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icraanalyticsltd-my.sharepoint.com/personal/ujjwal_paul_icraanalytics_com/Documents/Desktop/27-04-2026/SC/"/>
    </mc:Choice>
  </mc:AlternateContent>
  <xr:revisionPtr revIDLastSave="0" documentId="8_{106C7DCF-639C-43FE-86A9-75F0918B7171}" xr6:coauthVersionLast="47" xr6:coauthVersionMax="47" xr10:uidLastSave="{00000000-0000-0000-0000-000000000000}"/>
  <bookViews>
    <workbookView xWindow="-110" yWindow="-110" windowWidth="19420" windowHeight="10300" tabRatio="917" xr2:uid="{953146BB-D1B7-41B7-A038-1D5E0659EE49}"/>
  </bookViews>
  <sheets>
    <sheet name="Home" sheetId="8" r:id="rId1"/>
    <sheet name="Graph Data" sheetId="4" state="hidden" r:id="rId2"/>
    <sheet name="Market Performance" sheetId="55" r:id="rId3"/>
    <sheet name="Summary" sheetId="59" r:id="rId4"/>
    <sheet name="Kotak Schemes Equity" sheetId="27" r:id="rId5"/>
    <sheet name="Multicap" sheetId="10" r:id="rId6"/>
    <sheet name="Flexicap" sheetId="11" r:id="rId7"/>
    <sheet name="Largecap" sheetId="12" r:id="rId8"/>
    <sheet name="Large &amp; Mid" sheetId="13" r:id="rId9"/>
    <sheet name="Midcap" sheetId="14" r:id="rId10"/>
    <sheet name="Smallcap" sheetId="15" r:id="rId11"/>
    <sheet name="Dividend Yield Fund" sheetId="16" r:id="rId12"/>
    <sheet name="Focused Fund" sheetId="17" r:id="rId13"/>
    <sheet name="Contra Value Fund" sheetId="18" r:id="rId14"/>
    <sheet name="Sectoral-Infrastructure" sheetId="19" r:id="rId15"/>
    <sheet name="Sectoral-Thematic" sheetId="20" r:id="rId16"/>
    <sheet name="ELSS" sheetId="21" r:id="rId17"/>
    <sheet name="Equity Index Fund" sheetId="22" r:id="rId18"/>
    <sheet name="ETFs" sheetId="58" r:id="rId19"/>
    <sheet name="Gold ETFs" sheetId="24" r:id="rId20"/>
    <sheet name="FoF - Overseas" sheetId="25" r:id="rId21"/>
    <sheet name="FoF - Domestic" sheetId="26" r:id="rId22"/>
    <sheet name="Kotak Schemes Debt" sheetId="45" r:id="rId23"/>
    <sheet name="Overnight" sheetId="28" r:id="rId24"/>
    <sheet name="Liquid" sheetId="29" r:id="rId25"/>
    <sheet name="Ultra Short Duration" sheetId="30" r:id="rId26"/>
    <sheet name="Low Duration" sheetId="31" r:id="rId27"/>
    <sheet name="Money Market" sheetId="32" r:id="rId28"/>
    <sheet name="Short Duration" sheetId="33" r:id="rId29"/>
    <sheet name="Medium Duration" sheetId="34" r:id="rId30"/>
    <sheet name="Medium to Long Duration" sheetId="35" r:id="rId31"/>
    <sheet name="Long Duration" sheetId="36" r:id="rId32"/>
    <sheet name="Dynamic Bond" sheetId="37" r:id="rId33"/>
    <sheet name="Corporate Bond" sheetId="38" r:id="rId34"/>
    <sheet name="Credit Risk" sheetId="39" r:id="rId35"/>
    <sheet name="BPSU" sheetId="40" r:id="rId36"/>
    <sheet name="Gilt" sheetId="41" r:id="rId37"/>
    <sheet name="Gilt Fund with 10 years" sheetId="42" r:id="rId38"/>
    <sheet name="Floater" sheetId="43" r:id="rId39"/>
    <sheet name="Debt – ETFs, Index Funds, FOF" sheetId="44" r:id="rId40"/>
    <sheet name="Kotak Aggressive Hybrid" sheetId="52" r:id="rId41"/>
    <sheet name="Kotak Conservative Hybrid" sheetId="53" r:id="rId42"/>
    <sheet name="Aggressive Hybrid" sheetId="46" r:id="rId43"/>
    <sheet name="BAF" sheetId="47" r:id="rId44"/>
    <sheet name="EQ Savings" sheetId="48" r:id="rId45"/>
    <sheet name="Arbitrage" sheetId="49" r:id="rId46"/>
    <sheet name="Multi Asset" sheetId="50" r:id="rId47"/>
    <sheet name="Conservative Hybrid" sheetId="51" r:id="rId48"/>
    <sheet name="Balanced Hybrid" sheetId="57" r:id="rId49"/>
    <sheet name="NFOs" sheetId="54" r:id="rId50"/>
    <sheet name="Disclaimer" sheetId="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4" i="53" l="1"/>
  <c r="AF23" i="53"/>
  <c r="AF22" i="53"/>
  <c r="AF21" i="53"/>
  <c r="AE24" i="53"/>
  <c r="AE23" i="53"/>
  <c r="AE22" i="53"/>
  <c r="AE21" i="53"/>
  <c r="AD24" i="53"/>
  <c r="AD23" i="53"/>
  <c r="AD22" i="53"/>
  <c r="AD21" i="53"/>
  <c r="AC24" i="53"/>
  <c r="AC23" i="53"/>
  <c r="AC22" i="53"/>
  <c r="AC21" i="53"/>
  <c r="AB24" i="53"/>
  <c r="AB23" i="53"/>
  <c r="AB22" i="53"/>
  <c r="AB21" i="53"/>
  <c r="AA24" i="53"/>
  <c r="AA23" i="53"/>
  <c r="AA22" i="53"/>
  <c r="AA21" i="53"/>
  <c r="Z24" i="53"/>
  <c r="Z23" i="53"/>
  <c r="Z22" i="53"/>
  <c r="Z21" i="53"/>
  <c r="Y24" i="53"/>
  <c r="Y23" i="53"/>
  <c r="Y22" i="53"/>
  <c r="Y21" i="53"/>
  <c r="X24" i="53"/>
  <c r="X23" i="53"/>
  <c r="X22" i="53"/>
  <c r="X21" i="53"/>
  <c r="W24" i="53"/>
  <c r="W23" i="53"/>
  <c r="W22" i="53"/>
  <c r="W21" i="53"/>
  <c r="V24" i="53"/>
  <c r="V23" i="53"/>
  <c r="V22" i="53"/>
  <c r="V21" i="53"/>
  <c r="U24" i="53"/>
  <c r="U23" i="53"/>
  <c r="U22" i="53"/>
  <c r="U21" i="53"/>
  <c r="T24" i="53"/>
  <c r="T23" i="53"/>
  <c r="T22" i="53"/>
  <c r="T21" i="53"/>
  <c r="S24" i="53"/>
  <c r="S23" i="53"/>
  <c r="S22" i="53"/>
  <c r="S21" i="53"/>
  <c r="R24" i="53"/>
  <c r="R23" i="53"/>
  <c r="R22" i="53"/>
  <c r="R21" i="53"/>
  <c r="Q24" i="53"/>
  <c r="Q23" i="53"/>
  <c r="Q22" i="53"/>
  <c r="Q21" i="53"/>
  <c r="P24" i="53"/>
  <c r="P23" i="53"/>
  <c r="P22" i="53"/>
  <c r="P21" i="53"/>
  <c r="O24" i="53"/>
  <c r="O23" i="53"/>
  <c r="O22" i="53"/>
  <c r="O21" i="53"/>
  <c r="N24" i="53"/>
  <c r="N23" i="53"/>
  <c r="N22" i="53"/>
  <c r="N21" i="53"/>
  <c r="AF15" i="53"/>
  <c r="AF14" i="53"/>
  <c r="AF13" i="53"/>
  <c r="AF12" i="53"/>
  <c r="AE15" i="53"/>
  <c r="AE14" i="53"/>
  <c r="AE13" i="53"/>
  <c r="AE12" i="53"/>
  <c r="AD15" i="53"/>
  <c r="AD14" i="53"/>
  <c r="AD13" i="53"/>
  <c r="AD12" i="53"/>
  <c r="AC15" i="53"/>
  <c r="AC14" i="53"/>
  <c r="AC13" i="53"/>
  <c r="AC12" i="53"/>
  <c r="AB15" i="53"/>
  <c r="AB14" i="53"/>
  <c r="AB13" i="53"/>
  <c r="AB12" i="53"/>
  <c r="AA15" i="53"/>
  <c r="AA14" i="53"/>
  <c r="AA13" i="53"/>
  <c r="AA12" i="53"/>
  <c r="Z15" i="53"/>
  <c r="Z14" i="53"/>
  <c r="Z13" i="53"/>
  <c r="Z12" i="53"/>
  <c r="Y15" i="53"/>
  <c r="Y14" i="53"/>
  <c r="Y13" i="53"/>
  <c r="Y12" i="53"/>
  <c r="X15" i="53"/>
  <c r="X14" i="53"/>
  <c r="X13" i="53"/>
  <c r="X12" i="53"/>
  <c r="W15" i="53"/>
  <c r="W14" i="53"/>
  <c r="W13" i="53"/>
  <c r="W12" i="53"/>
  <c r="V15" i="53"/>
  <c r="V14" i="53"/>
  <c r="V13" i="53"/>
  <c r="V12" i="53"/>
  <c r="U15" i="53"/>
  <c r="U14" i="53"/>
  <c r="U13" i="53"/>
  <c r="U12" i="53"/>
  <c r="T15" i="53"/>
  <c r="T14" i="53"/>
  <c r="T13" i="53"/>
  <c r="T12" i="53"/>
  <c r="S15" i="53"/>
  <c r="S14" i="53"/>
  <c r="S13" i="53"/>
  <c r="S12" i="53"/>
  <c r="R15" i="53"/>
  <c r="R14" i="53"/>
  <c r="R13" i="53"/>
  <c r="R12" i="53"/>
  <c r="Q15" i="53"/>
  <c r="Q14" i="53"/>
  <c r="Q13" i="53"/>
  <c r="Q12" i="53"/>
  <c r="P15" i="53"/>
  <c r="P14" i="53"/>
  <c r="P13" i="53"/>
  <c r="P12" i="53"/>
  <c r="O15" i="53"/>
  <c r="O14" i="53"/>
  <c r="O13" i="53"/>
  <c r="O12" i="53"/>
  <c r="N15" i="53"/>
  <c r="N14" i="53"/>
  <c r="N13" i="53"/>
  <c r="N12" i="53"/>
  <c r="AY20" i="52"/>
  <c r="AY19" i="52"/>
  <c r="AY18" i="52"/>
  <c r="AY17" i="52"/>
  <c r="AX20" i="52"/>
  <c r="AX19" i="52"/>
  <c r="AX18" i="52"/>
  <c r="AX17" i="52"/>
  <c r="AW20" i="52"/>
  <c r="AW19" i="52"/>
  <c r="AW18" i="52"/>
  <c r="AW17" i="52"/>
  <c r="AV20" i="52"/>
  <c r="AV19" i="52"/>
  <c r="AV18" i="52"/>
  <c r="AV17" i="52"/>
  <c r="AU20" i="52"/>
  <c r="AU19" i="52"/>
  <c r="AU18" i="52"/>
  <c r="AU17" i="52"/>
  <c r="AC20" i="52"/>
  <c r="AC19" i="52"/>
  <c r="AC18" i="52"/>
  <c r="AC17" i="52"/>
  <c r="AB20" i="52"/>
  <c r="AB19" i="52"/>
  <c r="AB18" i="52"/>
  <c r="AB17" i="52"/>
  <c r="AA20" i="52"/>
  <c r="AA19" i="52"/>
  <c r="AA18" i="52"/>
  <c r="AA17" i="52"/>
  <c r="Z20" i="52"/>
  <c r="Z19" i="52"/>
  <c r="Z18" i="52"/>
  <c r="Z17" i="52"/>
  <c r="Y20" i="52"/>
  <c r="Y19" i="52"/>
  <c r="Y18" i="52"/>
  <c r="Y17" i="52"/>
  <c r="X20" i="52"/>
  <c r="X19" i="52"/>
  <c r="X18" i="52"/>
  <c r="X17" i="52"/>
  <c r="W20" i="52"/>
  <c r="W19" i="52"/>
  <c r="W18" i="52"/>
  <c r="W17" i="52"/>
  <c r="V20" i="52"/>
  <c r="V19" i="52"/>
  <c r="V18" i="52"/>
  <c r="V17" i="52"/>
  <c r="U20" i="52"/>
  <c r="U19" i="52"/>
  <c r="U18" i="52"/>
  <c r="U17" i="52"/>
  <c r="T20" i="52"/>
  <c r="T19" i="52"/>
  <c r="T18" i="52"/>
  <c r="T17" i="52"/>
  <c r="S20" i="52"/>
  <c r="S19" i="52"/>
  <c r="S18" i="52"/>
  <c r="S17" i="52"/>
  <c r="R20" i="52"/>
  <c r="R19" i="52"/>
  <c r="R18" i="52"/>
  <c r="R17" i="52"/>
  <c r="Q20" i="52"/>
  <c r="Q19" i="52"/>
  <c r="Q18" i="52"/>
  <c r="Q17" i="52"/>
  <c r="P20" i="52"/>
  <c r="P19" i="52"/>
  <c r="P18" i="52"/>
  <c r="P17" i="52"/>
  <c r="O20" i="52"/>
  <c r="O19" i="52"/>
  <c r="O18" i="52"/>
  <c r="O17" i="52"/>
  <c r="N20" i="52"/>
  <c r="N19" i="52"/>
  <c r="N18" i="52"/>
  <c r="N17" i="52"/>
  <c r="AY13" i="52"/>
  <c r="AY12" i="52"/>
  <c r="AY11" i="52"/>
  <c r="AY10" i="52"/>
  <c r="AX13" i="52"/>
  <c r="AX12" i="52"/>
  <c r="AX11" i="52"/>
  <c r="AX10" i="52"/>
  <c r="AW13" i="52"/>
  <c r="AW12" i="52"/>
  <c r="AW11" i="52"/>
  <c r="AW10" i="52"/>
  <c r="AV13" i="52"/>
  <c r="AV12" i="52"/>
  <c r="AV11" i="52"/>
  <c r="AV10" i="52"/>
  <c r="AU13" i="52"/>
  <c r="AU12" i="52"/>
  <c r="AU11" i="52"/>
  <c r="AU10" i="52"/>
  <c r="AC13" i="52"/>
  <c r="AC12" i="52"/>
  <c r="AC11" i="52"/>
  <c r="AC10" i="52"/>
  <c r="AB13" i="52"/>
  <c r="AB12" i="52"/>
  <c r="AB11" i="52"/>
  <c r="AB10" i="52"/>
  <c r="AA13" i="52"/>
  <c r="AA12" i="52"/>
  <c r="AA11" i="52"/>
  <c r="AA10" i="52"/>
  <c r="Z13" i="52"/>
  <c r="Z12" i="52"/>
  <c r="Z11" i="52"/>
  <c r="Z10" i="52"/>
  <c r="Y13" i="52"/>
  <c r="Y12" i="52"/>
  <c r="Y11" i="52"/>
  <c r="Y10" i="52"/>
  <c r="X13" i="52"/>
  <c r="X12" i="52"/>
  <c r="X11" i="52"/>
  <c r="X10" i="52"/>
  <c r="W13" i="52"/>
  <c r="W12" i="52"/>
  <c r="W11" i="52"/>
  <c r="W10" i="52"/>
  <c r="V13" i="52"/>
  <c r="V12" i="52"/>
  <c r="V11" i="52"/>
  <c r="V10" i="52"/>
  <c r="U13" i="52"/>
  <c r="U12" i="52"/>
  <c r="U11" i="52"/>
  <c r="U10" i="52"/>
  <c r="T13" i="52"/>
  <c r="T12" i="52"/>
  <c r="T11" i="52"/>
  <c r="T10" i="52"/>
  <c r="S13" i="52"/>
  <c r="S12" i="52"/>
  <c r="S11" i="52"/>
  <c r="S10" i="52"/>
  <c r="R13" i="52"/>
  <c r="R12" i="52"/>
  <c r="R11" i="52"/>
  <c r="R10" i="52"/>
  <c r="Q13" i="52"/>
  <c r="Q12" i="52"/>
  <c r="Q11" i="52"/>
  <c r="Q10" i="52"/>
  <c r="P13" i="52"/>
  <c r="P12" i="52"/>
  <c r="P11" i="52"/>
  <c r="P10" i="52"/>
  <c r="O13" i="52"/>
  <c r="O12" i="52"/>
  <c r="O11" i="52"/>
  <c r="O10" i="52"/>
  <c r="N13" i="52"/>
  <c r="N12" i="52"/>
  <c r="N11" i="52"/>
  <c r="N10" i="52"/>
  <c r="AF73" i="45"/>
  <c r="AF72" i="45"/>
  <c r="AF71" i="45"/>
  <c r="AF70" i="45"/>
  <c r="AE73" i="45"/>
  <c r="AE72" i="45"/>
  <c r="AE71" i="45"/>
  <c r="AE70" i="45"/>
  <c r="AD73" i="45"/>
  <c r="AD72" i="45"/>
  <c r="AD71" i="45"/>
  <c r="AD70" i="45"/>
  <c r="AC73" i="45"/>
  <c r="AC72" i="45"/>
  <c r="AC71" i="45"/>
  <c r="AC70" i="45"/>
  <c r="AB73" i="45"/>
  <c r="AB72" i="45"/>
  <c r="AB71" i="45"/>
  <c r="AB70" i="45"/>
  <c r="AA73" i="45"/>
  <c r="AA72" i="45"/>
  <c r="AA71" i="45"/>
  <c r="AA70" i="45"/>
  <c r="Z73" i="45"/>
  <c r="Z72" i="45"/>
  <c r="Z71" i="45"/>
  <c r="Z70" i="45"/>
  <c r="Y73" i="45"/>
  <c r="Y72" i="45"/>
  <c r="Y71" i="45"/>
  <c r="Y70" i="45"/>
  <c r="X73" i="45"/>
  <c r="X72" i="45"/>
  <c r="X71" i="45"/>
  <c r="X70" i="45"/>
  <c r="W73" i="45"/>
  <c r="W72" i="45"/>
  <c r="W71" i="45"/>
  <c r="W70" i="45"/>
  <c r="V73" i="45"/>
  <c r="V72" i="45"/>
  <c r="V71" i="45"/>
  <c r="V70" i="45"/>
  <c r="U73" i="45"/>
  <c r="U72" i="45"/>
  <c r="U71" i="45"/>
  <c r="U70" i="45"/>
  <c r="T73" i="45"/>
  <c r="T72" i="45"/>
  <c r="T71" i="45"/>
  <c r="T70" i="45"/>
  <c r="S73" i="45"/>
  <c r="S72" i="45"/>
  <c r="S71" i="45"/>
  <c r="S70" i="45"/>
  <c r="R73" i="45"/>
  <c r="R72" i="45"/>
  <c r="R71" i="45"/>
  <c r="R70" i="45"/>
  <c r="Q73" i="45"/>
  <c r="Q72" i="45"/>
  <c r="Q71" i="45"/>
  <c r="Q70" i="45"/>
  <c r="P73" i="45"/>
  <c r="P72" i="45"/>
  <c r="P71" i="45"/>
  <c r="P70" i="45"/>
  <c r="O73" i="45"/>
  <c r="O72" i="45"/>
  <c r="O71" i="45"/>
  <c r="O70" i="45"/>
  <c r="N73" i="45"/>
  <c r="N72" i="45"/>
  <c r="N71" i="45"/>
  <c r="N70" i="45"/>
  <c r="AF39" i="45"/>
  <c r="AF38" i="45"/>
  <c r="AF37" i="45"/>
  <c r="AF36" i="45"/>
  <c r="AE39" i="45"/>
  <c r="AE38" i="45"/>
  <c r="AE37" i="45"/>
  <c r="AE36" i="45"/>
  <c r="AD39" i="45"/>
  <c r="AD38" i="45"/>
  <c r="AD37" i="45"/>
  <c r="AD36" i="45"/>
  <c r="AC39" i="45"/>
  <c r="AC38" i="45"/>
  <c r="AC37" i="45"/>
  <c r="AC36" i="45"/>
  <c r="AB39" i="45"/>
  <c r="AB38" i="45"/>
  <c r="AB37" i="45"/>
  <c r="AB36" i="45"/>
  <c r="AA39" i="45"/>
  <c r="AA38" i="45"/>
  <c r="AA37" i="45"/>
  <c r="AA36" i="45"/>
  <c r="Z39" i="45"/>
  <c r="Z38" i="45"/>
  <c r="Z37" i="45"/>
  <c r="Z36" i="45"/>
  <c r="Y39" i="45"/>
  <c r="Y38" i="45"/>
  <c r="Y37" i="45"/>
  <c r="Y36" i="45"/>
  <c r="X39" i="45"/>
  <c r="X38" i="45"/>
  <c r="X37" i="45"/>
  <c r="X36" i="45"/>
  <c r="W39" i="45"/>
  <c r="W38" i="45"/>
  <c r="W37" i="45"/>
  <c r="W36" i="45"/>
  <c r="V39" i="45"/>
  <c r="V38" i="45"/>
  <c r="V37" i="45"/>
  <c r="V36" i="45"/>
  <c r="U39" i="45"/>
  <c r="U38" i="45"/>
  <c r="U37" i="45"/>
  <c r="U36" i="45"/>
  <c r="T39" i="45"/>
  <c r="T38" i="45"/>
  <c r="T37" i="45"/>
  <c r="T36" i="45"/>
  <c r="S39" i="45"/>
  <c r="S38" i="45"/>
  <c r="S37" i="45"/>
  <c r="S36" i="45"/>
  <c r="R39" i="45"/>
  <c r="R38" i="45"/>
  <c r="R37" i="45"/>
  <c r="R36" i="45"/>
  <c r="Q39" i="45"/>
  <c r="Q38" i="45"/>
  <c r="Q37" i="45"/>
  <c r="Q36" i="45"/>
  <c r="P39" i="45"/>
  <c r="P38" i="45"/>
  <c r="P37" i="45"/>
  <c r="P36" i="45"/>
  <c r="O39" i="45"/>
  <c r="O38" i="45"/>
  <c r="O37" i="45"/>
  <c r="O36" i="45"/>
  <c r="N39" i="45"/>
  <c r="N38" i="45"/>
  <c r="N37" i="45"/>
  <c r="N36" i="45"/>
  <c r="AT70" i="27"/>
  <c r="AT69" i="27"/>
  <c r="AT68" i="27"/>
  <c r="AT67" i="27"/>
  <c r="AS70" i="27"/>
  <c r="AS69" i="27"/>
  <c r="AS68" i="27"/>
  <c r="AS67" i="27"/>
  <c r="AR70" i="27"/>
  <c r="AR69" i="27"/>
  <c r="AR68" i="27"/>
  <c r="AR67" i="27"/>
  <c r="AQ70" i="27"/>
  <c r="AQ69" i="27"/>
  <c r="AQ68" i="27"/>
  <c r="AQ67" i="27"/>
  <c r="AP70" i="27"/>
  <c r="AP69" i="27"/>
  <c r="AP68" i="27"/>
  <c r="AP67" i="27"/>
  <c r="X70" i="27"/>
  <c r="X69" i="27"/>
  <c r="X68" i="27"/>
  <c r="X67" i="27"/>
  <c r="W70" i="27"/>
  <c r="W69" i="27"/>
  <c r="W68" i="27"/>
  <c r="W67" i="27"/>
  <c r="V70" i="27"/>
  <c r="V69" i="27"/>
  <c r="V68" i="27"/>
  <c r="V67" i="27"/>
  <c r="U70" i="27"/>
  <c r="U69" i="27"/>
  <c r="U68" i="27"/>
  <c r="U67" i="27"/>
  <c r="T70" i="27"/>
  <c r="T69" i="27"/>
  <c r="T68" i="27"/>
  <c r="T67" i="27"/>
  <c r="S70" i="27"/>
  <c r="S69" i="27"/>
  <c r="S68" i="27"/>
  <c r="S67" i="27"/>
  <c r="R70" i="27"/>
  <c r="R69" i="27"/>
  <c r="R68" i="27"/>
  <c r="R67" i="27"/>
  <c r="Q70" i="27"/>
  <c r="Q69" i="27"/>
  <c r="Q68" i="27"/>
  <c r="Q67" i="27"/>
  <c r="P70" i="27"/>
  <c r="P69" i="27"/>
  <c r="P68" i="27"/>
  <c r="P67" i="27"/>
  <c r="O70" i="27"/>
  <c r="O69" i="27"/>
  <c r="O68" i="27"/>
  <c r="O67" i="27"/>
  <c r="N70" i="27"/>
  <c r="N69" i="27"/>
  <c r="N68" i="27"/>
  <c r="N67" i="27"/>
  <c r="M70" i="27"/>
  <c r="M69" i="27"/>
  <c r="M68" i="27"/>
  <c r="M67" i="27"/>
  <c r="L70" i="27"/>
  <c r="L69" i="27"/>
  <c r="L68" i="27"/>
  <c r="L67" i="27"/>
  <c r="K70" i="27"/>
  <c r="K69" i="27"/>
  <c r="K68" i="27"/>
  <c r="K67" i="27"/>
  <c r="J70" i="27"/>
  <c r="J69" i="27"/>
  <c r="J68" i="27"/>
  <c r="J67" i="27"/>
  <c r="I70" i="27"/>
  <c r="I69" i="27"/>
  <c r="I68" i="27"/>
  <c r="I67" i="27"/>
  <c r="AT38" i="27"/>
  <c r="AT37" i="27"/>
  <c r="AT36" i="27"/>
  <c r="AT35" i="27"/>
  <c r="AS38" i="27"/>
  <c r="AS37" i="27"/>
  <c r="AS36" i="27"/>
  <c r="AS35" i="27"/>
  <c r="AR38" i="27"/>
  <c r="AR37" i="27"/>
  <c r="AR36" i="27"/>
  <c r="AR35" i="27"/>
  <c r="AQ38" i="27"/>
  <c r="AQ37" i="27"/>
  <c r="AQ36" i="27"/>
  <c r="AQ35" i="27"/>
  <c r="AP38" i="27"/>
  <c r="AP37" i="27"/>
  <c r="AP36" i="27"/>
  <c r="AP35" i="27"/>
  <c r="X38" i="27"/>
  <c r="X37" i="27"/>
  <c r="X36" i="27"/>
  <c r="X35" i="27"/>
  <c r="W38" i="27"/>
  <c r="W37" i="27"/>
  <c r="W36" i="27"/>
  <c r="W35" i="27"/>
  <c r="V38" i="27"/>
  <c r="V37" i="27"/>
  <c r="V36" i="27"/>
  <c r="V35" i="27"/>
  <c r="U38" i="27"/>
  <c r="U37" i="27"/>
  <c r="U36" i="27"/>
  <c r="U35" i="27"/>
  <c r="T38" i="27"/>
  <c r="T37" i="27"/>
  <c r="T36" i="27"/>
  <c r="T35" i="27"/>
  <c r="S38" i="27"/>
  <c r="S37" i="27"/>
  <c r="S36" i="27"/>
  <c r="S35" i="27"/>
  <c r="R38" i="27"/>
  <c r="R37" i="27"/>
  <c r="R36" i="27"/>
  <c r="R35" i="27"/>
  <c r="Q38" i="27"/>
  <c r="Q37" i="27"/>
  <c r="Q36" i="27"/>
  <c r="Q35" i="27"/>
  <c r="P38" i="27"/>
  <c r="P37" i="27"/>
  <c r="P36" i="27"/>
  <c r="P35" i="27"/>
  <c r="O38" i="27"/>
  <c r="O37" i="27"/>
  <c r="O36" i="27"/>
  <c r="O35" i="27"/>
  <c r="N38" i="27"/>
  <c r="N37" i="27"/>
  <c r="N36" i="27"/>
  <c r="N35" i="27"/>
  <c r="M38" i="27"/>
  <c r="M37" i="27"/>
  <c r="M36" i="27"/>
  <c r="M35" i="27"/>
  <c r="L38" i="27"/>
  <c r="L37" i="27"/>
  <c r="L36" i="27"/>
  <c r="L35" i="27"/>
  <c r="K38" i="27"/>
  <c r="K37" i="27"/>
  <c r="K36" i="27"/>
  <c r="K35" i="27"/>
  <c r="J38" i="27"/>
  <c r="J37" i="27"/>
  <c r="J36" i="27"/>
  <c r="J35" i="27"/>
  <c r="I38" i="27"/>
  <c r="I37" i="27"/>
  <c r="I36" i="27"/>
  <c r="I35" i="27"/>
  <c r="E12" i="4"/>
  <c r="E11" i="4"/>
</calcChain>
</file>

<file path=xl/sharedStrings.xml><?xml version="1.0" encoding="utf-8"?>
<sst xmlns="http://schemas.openxmlformats.org/spreadsheetml/2006/main" count="84018" uniqueCount="10324">
  <si>
    <t xml:space="preserve"> </t>
  </si>
  <si>
    <t>Summary_Regular</t>
  </si>
  <si>
    <t>Disclaimer</t>
  </si>
  <si>
    <t>1 Month</t>
  </si>
  <si>
    <t>1 Year</t>
  </si>
  <si>
    <t>Institutional Flows (Equity)</t>
  </si>
  <si>
    <t>Institutional Flows (Debt)</t>
  </si>
  <si>
    <t>(INR Cr)</t>
  </si>
  <si>
    <t>FII Flows^</t>
  </si>
  <si>
    <t>DII Flows</t>
  </si>
  <si>
    <t>MF Flows*</t>
  </si>
  <si>
    <t>MTD</t>
  </si>
  <si>
    <t>YTD</t>
  </si>
  <si>
    <t>Client_Name</t>
  </si>
  <si>
    <t>DB_Name</t>
  </si>
  <si>
    <t>Country Name</t>
  </si>
  <si>
    <t>Singapore</t>
  </si>
  <si>
    <t>Germany</t>
  </si>
  <si>
    <t>France</t>
  </si>
  <si>
    <t>U.K.</t>
  </si>
  <si>
    <t>India</t>
  </si>
  <si>
    <t>South Korea</t>
  </si>
  <si>
    <t>USA</t>
  </si>
  <si>
    <t>Hong Kong</t>
  </si>
  <si>
    <t>Japan</t>
  </si>
  <si>
    <t>China</t>
  </si>
  <si>
    <t>Indonesia</t>
  </si>
  <si>
    <t>Jakarta Composite Index</t>
  </si>
  <si>
    <t>SSE Composite Index</t>
  </si>
  <si>
    <t>Nikkei</t>
  </si>
  <si>
    <t>Hang Seng</t>
  </si>
  <si>
    <t>Nasdaq</t>
  </si>
  <si>
    <t>Kospi</t>
  </si>
  <si>
    <t>FTSE 100</t>
  </si>
  <si>
    <t>CAC 40 Index</t>
  </si>
  <si>
    <t>DAX Index</t>
  </si>
  <si>
    <t>Straits Times</t>
  </si>
  <si>
    <t>Strait Times</t>
  </si>
  <si>
    <t>FTSE</t>
  </si>
  <si>
    <t>HangSeng</t>
  </si>
  <si>
    <t>Setting_Set</t>
  </si>
  <si>
    <t>Absolute</t>
  </si>
  <si>
    <t>Monthly Performance of different markets as on July 28, 2021</t>
  </si>
  <si>
    <t>.</t>
  </si>
  <si>
    <t>Launch Date</t>
  </si>
  <si>
    <t xml:space="preserve">AUM (in Crs) </t>
  </si>
  <si>
    <t>NAV</t>
  </si>
  <si>
    <t>Absolute Return(%)*</t>
  </si>
  <si>
    <t>1 Day</t>
  </si>
  <si>
    <t>7 Days</t>
  </si>
  <si>
    <t>3 Months</t>
  </si>
  <si>
    <t>6 Months</t>
  </si>
  <si>
    <t>2 Years</t>
  </si>
  <si>
    <t>3 Years</t>
  </si>
  <si>
    <t>5 Years</t>
  </si>
  <si>
    <t>10 Years</t>
  </si>
  <si>
    <t>Since Inception</t>
  </si>
  <si>
    <t>Annualized Return(%)*</t>
  </si>
  <si>
    <t xml:space="preserve">1 Day </t>
  </si>
  <si>
    <t xml:space="preserve">7 Days </t>
  </si>
  <si>
    <t xml:space="preserve">1 Month </t>
  </si>
  <si>
    <t xml:space="preserve">3 Months </t>
  </si>
  <si>
    <t xml:space="preserve">6 Months </t>
  </si>
  <si>
    <t xml:space="preserve">1 Year </t>
  </si>
  <si>
    <t xml:space="preserve">2 Years </t>
  </si>
  <si>
    <t xml:space="preserve">3 Years </t>
  </si>
  <si>
    <t xml:space="preserve">5 Years </t>
  </si>
  <si>
    <t xml:space="preserve">10 Years </t>
  </si>
  <si>
    <t>Return Ranking</t>
  </si>
  <si>
    <t>7 Years</t>
  </si>
  <si>
    <t>SIP Returns(%)</t>
  </si>
  <si>
    <t>SIP Return Ranking</t>
  </si>
  <si>
    <t>Std.Dev</t>
  </si>
  <si>
    <t>Beta (Slope)</t>
  </si>
  <si>
    <t>Sharpe</t>
  </si>
  <si>
    <t>Jenson</t>
  </si>
  <si>
    <t>Risk Measures</t>
  </si>
  <si>
    <t>Large Cap</t>
  </si>
  <si>
    <t>Mid Cap</t>
  </si>
  <si>
    <t>Small Cap</t>
  </si>
  <si>
    <t>Cash</t>
  </si>
  <si>
    <t>Market Capitalisation(%)</t>
  </si>
  <si>
    <t>1st Sector</t>
  </si>
  <si>
    <t>2nd Sector</t>
  </si>
  <si>
    <t>3rd Sector</t>
  </si>
  <si>
    <t>4th Sector</t>
  </si>
  <si>
    <t>5th Sector</t>
  </si>
  <si>
    <t>AMFI Sectors(%)</t>
  </si>
  <si>
    <t xml:space="preserve">Exit Load </t>
  </si>
  <si>
    <t>Fund Watch - Multicap</t>
  </si>
  <si>
    <t>Multicap(Growth option)</t>
  </si>
  <si>
    <t>Indices Performances</t>
  </si>
  <si>
    <t>Multicap - Regular Plan (Kotak Multicap Peer set)</t>
  </si>
  <si>
    <t>Average / No of Funds</t>
  </si>
  <si>
    <t>Maximum</t>
  </si>
  <si>
    <t>Minimum</t>
  </si>
  <si>
    <t>Median</t>
  </si>
  <si>
    <t>Multicap - Direct Plan (Kotak Multicap Peer set)</t>
  </si>
  <si>
    <t>Multicap-Regular Plan (Other)</t>
  </si>
  <si>
    <t>Multicap-Direct Plan (Other)</t>
  </si>
  <si>
    <t>Fund Watch - Flexicap</t>
  </si>
  <si>
    <t>Flexicap(Growth option)</t>
  </si>
  <si>
    <t>Flexicap - Regular Plan (Kotak Flexicap Peer set)</t>
  </si>
  <si>
    <t>Flexicap - Direct Plan (Kotak Flexicap Peer set)</t>
  </si>
  <si>
    <t>Flexicap-Regular Plan (Other)</t>
  </si>
  <si>
    <t>Flexicap-Direct Plan (Other)</t>
  </si>
  <si>
    <t>Fund Watch - Largecap</t>
  </si>
  <si>
    <t>Largecap(Growth option)</t>
  </si>
  <si>
    <t>Largecap - Regular Plan (Kotak Largecap Peer set)</t>
  </si>
  <si>
    <t>Largecap - Direct Plan (Kotak Largecap Peer set)</t>
  </si>
  <si>
    <t>Largecap-Regular Plan (Other)</t>
  </si>
  <si>
    <t>Largecap-Direct Plan (Other)</t>
  </si>
  <si>
    <t>Fund Watch - Large &amp; Mid</t>
  </si>
  <si>
    <t>Large &amp; Mid(Growth option)</t>
  </si>
  <si>
    <t>Large &amp; Mid - Regular Plan (Kotak Large &amp; Mid Peer set)</t>
  </si>
  <si>
    <t>Large &amp; Mid - Direct Plan (Kotak Large &amp; Mid Peer set)</t>
  </si>
  <si>
    <t>Large &amp; Mid-Regular Plan (Other)</t>
  </si>
  <si>
    <t>Large &amp; Mid-Direct Plan (Other)</t>
  </si>
  <si>
    <t>Fund Watch - Midcap</t>
  </si>
  <si>
    <t>Midcap(Growth option)</t>
  </si>
  <si>
    <t>Midcap - Regular Plan (Kotak Midcap Peer set)</t>
  </si>
  <si>
    <t>Midcap - Direct Plan (Kotak Midcap Peer set)</t>
  </si>
  <si>
    <t>Midcap - Regular Plan (Other)</t>
  </si>
  <si>
    <t>Midcap - Direct Plan (Other)</t>
  </si>
  <si>
    <t>Fund Watch - Smallcap</t>
  </si>
  <si>
    <t>Smallcap(Growth option)</t>
  </si>
  <si>
    <t>Smallcap - Regular Plan (Kotak Smallcap Peer set)</t>
  </si>
  <si>
    <t>Smallcap - Direct Plan (Kotak Smallcap Peer set)</t>
  </si>
  <si>
    <t>Smallcap-Regular Plan (Other)</t>
  </si>
  <si>
    <t>Smallcap-Direct Plan (Other)</t>
  </si>
  <si>
    <t>Fund Watch - Dividend Yield Fund</t>
  </si>
  <si>
    <t>Dividend Yield Fund(Growth option)</t>
  </si>
  <si>
    <t>Dividend Yield Fund-Regular Plan (Kotak Dividend Yield Peer set)</t>
  </si>
  <si>
    <t>Dividend Yield Fund-Direct Plan (Kotak Dividend Yield Peer set)</t>
  </si>
  <si>
    <t>Fund Watch - Focused Fund</t>
  </si>
  <si>
    <t>Focused Fund(Growth option)</t>
  </si>
  <si>
    <t>Focused Fund-Regular Plan (Kotak Focused Fund Peer set)</t>
  </si>
  <si>
    <t>Focused Fund-Direct Plan (Kotak Focused Fund Peer set)</t>
  </si>
  <si>
    <t>Focused Fund-Regular Plan (Other)</t>
  </si>
  <si>
    <t>Focused Fund-Direct Plan (Other)</t>
  </si>
  <si>
    <t>Fund Watch - Contra Value Fund</t>
  </si>
  <si>
    <t>Contra Value Fund(Growth option)</t>
  </si>
  <si>
    <t>Contra Value Fund - Regular Plan (Kotak Contra Value Fund Peer set)</t>
  </si>
  <si>
    <t>Contra Value Fund - Direct Plan (Kotak Contra Value Fund Peer set)</t>
  </si>
  <si>
    <t>Contra Value Fund - Regular Plan (Other)</t>
  </si>
  <si>
    <t>Contra Value Fund - Direct Plan (Other)</t>
  </si>
  <si>
    <t>Fund Watch - Sectoral-Infrastructure</t>
  </si>
  <si>
    <t>Sectoral-Infrastructure(Growth option)</t>
  </si>
  <si>
    <t>Sectoral-Infrastructure - Regular Plan (Kotak Sectoral-Infrastructure Peer set)</t>
  </si>
  <si>
    <t>Sectoral-Infrastructure - Direct Plan (Kotak Sectoral-Infrastructure Peer set)</t>
  </si>
  <si>
    <t>Sectoral-Infrastructure - Regular Plan (Other)</t>
  </si>
  <si>
    <t>Sectoral-Infrastructure - Direct Plan (Other)</t>
  </si>
  <si>
    <t>Fund Watch - Sectoral-Thematic</t>
  </si>
  <si>
    <t>Sectoral-Thematic(Growth option)</t>
  </si>
  <si>
    <t>Fund Watch - ELSS</t>
  </si>
  <si>
    <t>ELSS(Growth option)</t>
  </si>
  <si>
    <t>ELSS - Regular Plan (Kotak ELSS Peer set)</t>
  </si>
  <si>
    <t>ELSS - Direct Plan (Kotak ELSS Peer set)</t>
  </si>
  <si>
    <t>ELSS-Regular Plan (Other)</t>
  </si>
  <si>
    <t>ELSS-Direct Plan (Other)</t>
  </si>
  <si>
    <t>Tracking Error</t>
  </si>
  <si>
    <t>Fund Watch - Equity Index Fund</t>
  </si>
  <si>
    <t>Equity Index Fund(Growth option)</t>
  </si>
  <si>
    <t>Equity Index Fund-Regular Plan (Other)</t>
  </si>
  <si>
    <t>Equity Index Fund-Direct Plan (Other)</t>
  </si>
  <si>
    <t>ETFs-Regular Plan (Other)</t>
  </si>
  <si>
    <t>Fund Watch - ETFs</t>
  </si>
  <si>
    <t>ETFs(Growth option)</t>
  </si>
  <si>
    <t>Gold ETFs-Regular Plan (Other)</t>
  </si>
  <si>
    <t>Fund Watch - Gold ETFs</t>
  </si>
  <si>
    <t>Gold ETFs(Growth option)</t>
  </si>
  <si>
    <t>Fund Watch - FoF - Overseas</t>
  </si>
  <si>
    <t>FoF - Overseas(Growth option)</t>
  </si>
  <si>
    <t>FoF - Overseas-Regular Plan (Other)</t>
  </si>
  <si>
    <t>FoF - Overseas-Direct Plan (Other)</t>
  </si>
  <si>
    <t>Fund Watch - FoF - Domestic</t>
  </si>
  <si>
    <t>FoF - Domestic(Growth option)</t>
  </si>
  <si>
    <t>FoF - Domestic-Regular Plan (Other)</t>
  </si>
  <si>
    <t>FoF - Domestic-Direct Plan (Other)</t>
  </si>
  <si>
    <t>^Daily TER from AMC website.</t>
  </si>
  <si>
    <t>Avg Maturity(in yrs)</t>
  </si>
  <si>
    <t>YTM</t>
  </si>
  <si>
    <t>Modified Duration</t>
  </si>
  <si>
    <t>Macaulay Duration</t>
  </si>
  <si>
    <t>Measures</t>
  </si>
  <si>
    <t>Simple Annualized Return(%)*</t>
  </si>
  <si>
    <t>3 Days</t>
  </si>
  <si>
    <t>14 Days</t>
  </si>
  <si>
    <t>9 Months</t>
  </si>
  <si>
    <t xml:space="preserve">3 Days </t>
  </si>
  <si>
    <t xml:space="preserve">14 Days </t>
  </si>
  <si>
    <t xml:space="preserve">9 Months </t>
  </si>
  <si>
    <t>Sovereign</t>
  </si>
  <si>
    <t>AAA/A1+</t>
  </si>
  <si>
    <t>AA+</t>
  </si>
  <si>
    <t>AA/AA-</t>
  </si>
  <si>
    <t>Below AA-</t>
  </si>
  <si>
    <t>Cash and Fixed Deposits</t>
  </si>
  <si>
    <t>Ratings</t>
  </si>
  <si>
    <t>TREPs and Cash</t>
  </si>
  <si>
    <t>CD</t>
  </si>
  <si>
    <t>CP</t>
  </si>
  <si>
    <t>Corporate Bond</t>
  </si>
  <si>
    <t>Fixed Deposit</t>
  </si>
  <si>
    <t>Gilt</t>
  </si>
  <si>
    <t>Securitised</t>
  </si>
  <si>
    <t>T Bills</t>
  </si>
  <si>
    <t>MF</t>
  </si>
  <si>
    <t>Undisclosed - Debt</t>
  </si>
  <si>
    <t>Instruments</t>
  </si>
  <si>
    <t>HFC</t>
  </si>
  <si>
    <t>NBFC</t>
  </si>
  <si>
    <t>Sector Exposure(%)</t>
  </si>
  <si>
    <t>Fund Watch - Overnight</t>
  </si>
  <si>
    <t>Overnight(Growth option)</t>
  </si>
  <si>
    <t>Overnight - Direct Plan (Kotak Overnight Peer set)</t>
  </si>
  <si>
    <t>Overnight - Regular Plan (Kotak Overnight Peer set)</t>
  </si>
  <si>
    <t>Overnight-Direct Plan (Other)</t>
  </si>
  <si>
    <t>Overnight-Regular Plan (Other)</t>
  </si>
  <si>
    <t>Fund Watch - Liquid</t>
  </si>
  <si>
    <t>Liquid(Growth option)</t>
  </si>
  <si>
    <t>Liquid - Direct Plan (Kotak Liquid Peer set)</t>
  </si>
  <si>
    <t>Liquid - Regular Plan (Kotak Liquid Peer set)</t>
  </si>
  <si>
    <t>Liquid - Direct Plan (Other)</t>
  </si>
  <si>
    <t>Liquid - Regular Plan (Other)</t>
  </si>
  <si>
    <t>Fund Watch - Ultra Short Duration</t>
  </si>
  <si>
    <t>Ultra Short Duration(Growth option)</t>
  </si>
  <si>
    <t>Ultra Short Duration - Direct Plan (Kotak Ultra Short Duration Peer set)</t>
  </si>
  <si>
    <t>Ultra Short Duration - Regular Plan (Kotak Ultra Short Duration Peer set)</t>
  </si>
  <si>
    <t>Ultra Short Duration - Direct Plan (Other)</t>
  </si>
  <si>
    <t>Ultra Short Duration - Regular Plan (Other)</t>
  </si>
  <si>
    <t>Fund Watch - Low Duration</t>
  </si>
  <si>
    <t>Low Duration(Growth option)</t>
  </si>
  <si>
    <t>Low Duration - Direct Plan (Kotak Low Duration Peer set)</t>
  </si>
  <si>
    <t>Low Duration - Regular Plan (Kotak Low Duration Peer set)</t>
  </si>
  <si>
    <t>Low Duration-Direct Plan (Other)</t>
  </si>
  <si>
    <t>Low Duration-Regular Plan (Other)</t>
  </si>
  <si>
    <t>Fund Watch - Money Market</t>
  </si>
  <si>
    <t>Money Market(Growth option)</t>
  </si>
  <si>
    <t>Money Market - Direct Plan (Kotak Money Market Peer set)</t>
  </si>
  <si>
    <t>Money Market - Regular Plan (Kotak Money Market Peer set)</t>
  </si>
  <si>
    <t>Money Market-Direct Plan (Other)</t>
  </si>
  <si>
    <t>Money Market-Regular Plan (Other)</t>
  </si>
  <si>
    <t>Fund Watch - Short Duration</t>
  </si>
  <si>
    <t>Short Duration(Growth option)</t>
  </si>
  <si>
    <t>Short Duration - Direct Plan (Kotak Short Duration Peer set)</t>
  </si>
  <si>
    <t>Short Duration - Regular Plan (Kotak Short Duration Peer set)</t>
  </si>
  <si>
    <t>Short Duration-Direct Plan (Other)</t>
  </si>
  <si>
    <t>Short Duration-Regular Plan (Other)</t>
  </si>
  <si>
    <t>Fund Watch - Medium Duration</t>
  </si>
  <si>
    <t>Medium Duration(Growth option)</t>
  </si>
  <si>
    <t>Medium Duration - Direct Plan (Kotak Medium Duration Peer set)</t>
  </si>
  <si>
    <t>Medium Duration - Regular Plan (Kotak Medium Duration Peer set)</t>
  </si>
  <si>
    <t>Medium Duration-Direct Plan (Other)</t>
  </si>
  <si>
    <t>Medium Duration-Regular Plan (Other)</t>
  </si>
  <si>
    <t>Fund Watch - Medium to Long Duration</t>
  </si>
  <si>
    <t>Medium to Long Duration(Growth option)</t>
  </si>
  <si>
    <t>Medium to Long Duration - Direct Plan (Kotak Medium to Long Duration Peer set)</t>
  </si>
  <si>
    <t>Medium to Long Duration - Regular Plan (Kotak Medium to Long Duration Peer set)</t>
  </si>
  <si>
    <t>Medium to Long Duration-Direct Plan (Other)</t>
  </si>
  <si>
    <t>Medium to Long Duration-Regular Plan (Other)</t>
  </si>
  <si>
    <t>Fund Watch - Long Duration</t>
  </si>
  <si>
    <t>Long Duration(Growth option)</t>
  </si>
  <si>
    <t>Long Duration - Direct Plan (Other)</t>
  </si>
  <si>
    <t>Long Duration - Regular Plan (Other)</t>
  </si>
  <si>
    <t>Fund Watch - Dynamic Bond</t>
  </si>
  <si>
    <t>Dynamic Bond(Growth option)</t>
  </si>
  <si>
    <t>Dynamic Bond - Direct Plan (Kotak Dynamic Bond Peer set)</t>
  </si>
  <si>
    <t>Dynamic Bond - Regular Plan (Kotak Dynamic Bond Peer set)</t>
  </si>
  <si>
    <t>Dynamic Bond-Direct Plan (Other)</t>
  </si>
  <si>
    <t>Dynamic Bond-Regular Plan (Other)</t>
  </si>
  <si>
    <t>Fund Watch - Corporate Bond</t>
  </si>
  <si>
    <t>Corporate Bond(Growth option)</t>
  </si>
  <si>
    <t>Corporate Bond - Direct Plan (Kotak Corporate Bond Peer set)</t>
  </si>
  <si>
    <t>Corporate Bond - Regular Plan (Kotak Corporate Bond Peer set)</t>
  </si>
  <si>
    <t>Corporate Bond-Direct Plan (Other)</t>
  </si>
  <si>
    <t>Corporate Bond-Regular Plan (Other)</t>
  </si>
  <si>
    <t>Fund Watch - Credit Risk</t>
  </si>
  <si>
    <t>Credit Risk(Growth option)</t>
  </si>
  <si>
    <t>Credit Risk - Direct Plan (Kotak Credit Risk Peer set)</t>
  </si>
  <si>
    <t>Credit Risk - Regular Plan (Kotak Credit Risk Peer set)</t>
  </si>
  <si>
    <t>Credit Risk-Direct Plan (Other)</t>
  </si>
  <si>
    <t>Credit Risk-Regular Plan (Other)</t>
  </si>
  <si>
    <t>Fund Watch - BPSU</t>
  </si>
  <si>
    <t>BPSU(Growth option)</t>
  </si>
  <si>
    <t>BPSU - Direct Plan (Kotak BPSU Peer set)</t>
  </si>
  <si>
    <t>BPSU - Regular Plan (Kotak BPSU Peer set)</t>
  </si>
  <si>
    <t>BPSU-Direct Plan (Other)</t>
  </si>
  <si>
    <t>BPSU-Regular Plan (Other)</t>
  </si>
  <si>
    <t>Fund Watch - Gilt</t>
  </si>
  <si>
    <t>Gilt(Growth option)</t>
  </si>
  <si>
    <t>Gilt - Direct Plan (Kotak Gilt Peer set)</t>
  </si>
  <si>
    <t>Gilt - Regular Plan (Kotak Gilt Peer set)</t>
  </si>
  <si>
    <t>Gilt-Direct Plan (Other)</t>
  </si>
  <si>
    <t>Gilt-Regular Plan (Other)</t>
  </si>
  <si>
    <t>Fund Watch - Gilt Fund with 10 years</t>
  </si>
  <si>
    <t>Gilt Fund with 10 years(Growth option)</t>
  </si>
  <si>
    <t>Gilt Fund with 10 years - Direct Plan (Other)</t>
  </si>
  <si>
    <t>Gilt Fund with 10 years - Regular Plan (Other)</t>
  </si>
  <si>
    <t>Fund Watch - Floater</t>
  </si>
  <si>
    <t>Floater(Growth option)</t>
  </si>
  <si>
    <t>Floater-Direct Plan (Kotak Floater Peer Set)</t>
  </si>
  <si>
    <t>Floater-Regular Plan (Kotak Floater Peer Set)</t>
  </si>
  <si>
    <t>Floater-Direct Plan (Other)</t>
  </si>
  <si>
    <t>Floater-Regular Plan (Other)</t>
  </si>
  <si>
    <t>Fund Watch - Debt – ETFs, Index Funds, FOF</t>
  </si>
  <si>
    <t>Debt – ETFs, Index Funds, FOF(Growth option)</t>
  </si>
  <si>
    <t>Debt – ETFs, Index Funds, FOF-Direct Plan (Other)</t>
  </si>
  <si>
    <t>Debt – ETFs, Index Funds, FOF-Regular Plan (Other)</t>
  </si>
  <si>
    <t>Upside Ratio</t>
  </si>
  <si>
    <t>Downside Ratio</t>
  </si>
  <si>
    <t>Capture Ratio Upside/Downside</t>
  </si>
  <si>
    <t xml:space="preserve">Net Equity </t>
  </si>
  <si>
    <t>Debt &amp;  Others</t>
  </si>
  <si>
    <t>Fund Watch - Aggressive Hybrid</t>
  </si>
  <si>
    <t>Aggressive Hybrid(Growth option)</t>
  </si>
  <si>
    <t>Aggressive Hybrid - Regular Plan (Kotak Aggressive Hybrid Peer set)</t>
  </si>
  <si>
    <t>Aggressive Hybrid - Direct Plan (Kotak Aggressive Hybrid Peer set)</t>
  </si>
  <si>
    <t>Aggressive Hybrid-Regular Plan (Other)</t>
  </si>
  <si>
    <t>Aggressive Hybrid-Direct Plan (Other)</t>
  </si>
  <si>
    <t>Fund Watch - BAF</t>
  </si>
  <si>
    <t>BAF(Growth option)</t>
  </si>
  <si>
    <t>BAF - Regular Plan (Kotak BAF Peer set)</t>
  </si>
  <si>
    <t>BAF - Direct Plan (Kotak BAF Peer set)</t>
  </si>
  <si>
    <t>BAF-Regular Plan (Other)</t>
  </si>
  <si>
    <t>BAF-Direct Plan (Other)</t>
  </si>
  <si>
    <t>Fund Watch - EQ Savings</t>
  </si>
  <si>
    <t>EQ Savings(Growth option)</t>
  </si>
  <si>
    <t>EQ Savings - Direct Plan (Kotak EQ Savings Peer set)</t>
  </si>
  <si>
    <t>EQ Savings - Regular Plan (Kotak EQ Savings Peer set)</t>
  </si>
  <si>
    <t>EQ Savings-Direct Plan (Other)</t>
  </si>
  <si>
    <t>EQ Savings-Regular Plan (Other)</t>
  </si>
  <si>
    <t>Fund Watch - Arbitrage</t>
  </si>
  <si>
    <t>Arbitrage(Growth option)</t>
  </si>
  <si>
    <t>Arbitrage - Direct Plan (Kotak Arbitrage Peer set)</t>
  </si>
  <si>
    <t>Arbitrage - Regular Plan (Kotak Arbitrage Peer set)</t>
  </si>
  <si>
    <t>Arbitrage-Direct Plan (Other)</t>
  </si>
  <si>
    <t>Arbitrage-Regular Plan (Other)</t>
  </si>
  <si>
    <t>Fund Watch - Multi Asset</t>
  </si>
  <si>
    <t>Multi Asset(Growth option)</t>
  </si>
  <si>
    <t>Multi Asset - Direct Plan (Kotak Multi Asset Peer set)</t>
  </si>
  <si>
    <t>Multi Asset - Regular Plan (Kotak Multi Asset Peer set)</t>
  </si>
  <si>
    <t>Multi Asset - Regular Plan (Other)</t>
  </si>
  <si>
    <t>Multi Asset - Direct Plan (Other)</t>
  </si>
  <si>
    <t>Fund Watch - Conservative Hybrid</t>
  </si>
  <si>
    <t>Conservative Hybrid(Growth option)</t>
  </si>
  <si>
    <t>Conservative Hybrid - Direct Plan (Kotak Conservative Hybrid Peer set)</t>
  </si>
  <si>
    <t>Conservative Hybrid - Regular Plan (Kotak Conservative Hybrid Peer set)</t>
  </si>
  <si>
    <t>Conservative Hybrid - Direct Plan (Other)</t>
  </si>
  <si>
    <t>Conservative Hybrid - Regular Plan (Other)</t>
  </si>
  <si>
    <t>Returns for global funds pertains to previous business day as NAVs are disclosed at a one day lag.</t>
  </si>
  <si>
    <t>Daily Market Dashboard</t>
  </si>
  <si>
    <t>Indian Equity Market Performance (% Returns)</t>
  </si>
  <si>
    <t>Mutual Fund Performance - Equity (% Category Average Returns)</t>
  </si>
  <si>
    <t>Broad Indices</t>
  </si>
  <si>
    <t>3 Month</t>
  </si>
  <si>
    <t>6 Month</t>
  </si>
  <si>
    <t>3 Year</t>
  </si>
  <si>
    <t>5 Year</t>
  </si>
  <si>
    <t>Categories</t>
  </si>
  <si>
    <t xml:space="preserve">Sectoral   Indices </t>
  </si>
  <si>
    <t>Global performance – 1 Month Performance of different markets in INR</t>
  </si>
  <si>
    <t>Hang Seng (Hong Kong)</t>
  </si>
  <si>
    <t>Nasdaq (USA)</t>
  </si>
  <si>
    <t xml:space="preserve">Thematic  Indices </t>
  </si>
  <si>
    <t>Jakarta Composite Index (Indonesia)</t>
  </si>
  <si>
    <t>Nikkei (Japan)</t>
  </si>
  <si>
    <t>SSE Composite Index (China)</t>
  </si>
  <si>
    <t>Straits Times (Singapore)</t>
  </si>
  <si>
    <t>FTSE 100 (U.K.)</t>
  </si>
  <si>
    <t>Kospi (South Korea)</t>
  </si>
  <si>
    <t>CAC 40 Index (France)</t>
  </si>
  <si>
    <t>DAX Index (Germany)</t>
  </si>
  <si>
    <t>Net Institutional Flows (Equity)</t>
  </si>
  <si>
    <t>Net Institutional Flows (Debt)</t>
  </si>
  <si>
    <t>Indian Debt Market Indicators</t>
  </si>
  <si>
    <t>Week Ago</t>
  </si>
  <si>
    <t>Month Ago</t>
  </si>
  <si>
    <t>3 Month Ago</t>
  </si>
  <si>
    <t>6 Months Ago</t>
  </si>
  <si>
    <t>Year Ago</t>
  </si>
  <si>
    <t>3 month Ago</t>
  </si>
  <si>
    <t>Call Rate</t>
  </si>
  <si>
    <t xml:space="preserve">1 Year AAA Corporate Bond </t>
  </si>
  <si>
    <t>T-Repo</t>
  </si>
  <si>
    <t xml:space="preserve">3 Year AAA Corporate Bond </t>
  </si>
  <si>
    <t>Repo</t>
  </si>
  <si>
    <t xml:space="preserve">5 Year AAA Corporate Bond </t>
  </si>
  <si>
    <t>Reverse Repo</t>
  </si>
  <si>
    <t>1 Year G-Sec</t>
  </si>
  <si>
    <t>3 Month CP</t>
  </si>
  <si>
    <t>3 Year G-Sec</t>
  </si>
  <si>
    <t>1 Year CP</t>
  </si>
  <si>
    <t>5 Year G-Sec</t>
  </si>
  <si>
    <t>3 Month CD</t>
  </si>
  <si>
    <t>10 Year G-Sec</t>
  </si>
  <si>
    <t>1 Year CD</t>
  </si>
  <si>
    <t>Forex Reserve ($ in billion)</t>
  </si>
  <si>
    <t>Spread Monitor (in bps)</t>
  </si>
  <si>
    <t>Mutual Fund Performance - Debt (% Category Average Returns)</t>
  </si>
  <si>
    <t>Spread (in bps)</t>
  </si>
  <si>
    <t>Category-Debt</t>
  </si>
  <si>
    <t>3 month</t>
  </si>
  <si>
    <t>1 Y-AAA &amp; G-Sec</t>
  </si>
  <si>
    <t>3 Y-AAA &amp; G-Sec</t>
  </si>
  <si>
    <t>5 Y-AAA &amp; G-Sec</t>
  </si>
  <si>
    <t>10 Y-AAA &amp; G-Sec</t>
  </si>
  <si>
    <t>1 Y-AA &amp; G-Sec</t>
  </si>
  <si>
    <t>3 Y-AA &amp; G-Sec</t>
  </si>
  <si>
    <t>5 Y-AA &amp; G-Sec</t>
  </si>
  <si>
    <t>10 Y-AA &amp; G-Sec</t>
  </si>
  <si>
    <t>Mutual Fund Performance - Hybrid (% Category Average Returns)</t>
  </si>
  <si>
    <t>Category-Hybrid</t>
  </si>
  <si>
    <t>Returns are ABSOLUTE for &lt;1 yr and COMPOUND ANNUALIZED for &gt;=1 yr for Equity,Hybrid &amp; Solution oriented Category</t>
  </si>
  <si>
    <t>*Returns are SIMPLE ANNUALIZED for &lt;1 yr and COMPOUND ANNUALIZED for &gt;=1 yr for Debt,Hybrid &amp; Solution oriented* Category</t>
  </si>
  <si>
    <t>Fund Watch - Balanced Hybrid</t>
  </si>
  <si>
    <t>Balanced Hybrid(Growth option)</t>
  </si>
  <si>
    <t>Long Duration-Direct Plan (Kotak Long Duration Peer set)</t>
  </si>
  <si>
    <t>Long Duration-Regular Plan (Kotak Long Duration Peer set)</t>
  </si>
  <si>
    <t>BSE Sensex (India)</t>
  </si>
  <si>
    <t>BSE Sensex</t>
  </si>
  <si>
    <t>Since 31 March 2026</t>
  </si>
  <si>
    <t>Since 31 December 2025</t>
  </si>
  <si>
    <t>Since 30 September 2025</t>
  </si>
  <si>
    <t>Since 30 June 2025</t>
  </si>
  <si>
    <t>(As on April 27,2026)</t>
  </si>
  <si>
    <t>Nifty 50 TRI</t>
  </si>
  <si>
    <t>NIFTY 500 Multicap 50:25:25 TRI</t>
  </si>
  <si>
    <t>NA</t>
  </si>
  <si>
    <t>Nippon India Multi Cap Fund - Reg - Growth</t>
  </si>
  <si>
    <t>--</t>
  </si>
  <si>
    <t>Banks (14.74)</t>
  </si>
  <si>
    <t>Pharmaceuticals &amp; Biotechnology (7.83)</t>
  </si>
  <si>
    <t>Retailing (7.83)</t>
  </si>
  <si>
    <t>Electrical Equipment (7.8)</t>
  </si>
  <si>
    <t>Consumer Durables (5.77)</t>
  </si>
  <si>
    <t>If redeemed bet. 0 Day to 360 Days Exit Load is 1%</t>
  </si>
  <si>
    <t>Kotak Multicap Fund - Reg - Growth</t>
  </si>
  <si>
    <t>Banks (15.43)</t>
  </si>
  <si>
    <t>Finance (10.25)</t>
  </si>
  <si>
    <t>Automobiles (8.97)</t>
  </si>
  <si>
    <t>IT - Software (7.01)</t>
  </si>
  <si>
    <t>Telecom - Services (6.87)</t>
  </si>
  <si>
    <t>If redeemed bet. 0 Day to 365 Days Exit Load is 1%</t>
  </si>
  <si>
    <t>SBI Multicap Fund - Reg - Growth</t>
  </si>
  <si>
    <t>Banks (16.04)</t>
  </si>
  <si>
    <t>Consumer Durables (9.81)</t>
  </si>
  <si>
    <t>Current Assets (6.48)</t>
  </si>
  <si>
    <t>Power (6.47)</t>
  </si>
  <si>
    <t>Telecom - Services (6.25)</t>
  </si>
  <si>
    <t>If redeemed bet. 0 Day to 30 Days Exit Load is 0.25%, If redeemed bet. 30 Days to 90 Days Exit Load is 0.1%</t>
  </si>
  <si>
    <t>HDFC Multi Cap Fund - Reg - Growth</t>
  </si>
  <si>
    <t>Banks (15.3)</t>
  </si>
  <si>
    <t>Finance (7.58)</t>
  </si>
  <si>
    <t>Auto Components (7.4)</t>
  </si>
  <si>
    <t>IT - Software (7.06)</t>
  </si>
  <si>
    <t>Pharmaceuticals &amp; Biotechnology (6.2)</t>
  </si>
  <si>
    <t>ICICI Prudential Multicap Fund - Growth</t>
  </si>
  <si>
    <t>Industrial Products (7.58)</t>
  </si>
  <si>
    <t>Electrical Equipment (7.43)</t>
  </si>
  <si>
    <t>Capital Markets (6.41)</t>
  </si>
  <si>
    <t>Chemicals &amp; Petrochemicals (6.23)</t>
  </si>
  <si>
    <t>Ferrous Metals (5.99)</t>
  </si>
  <si>
    <t>If redeemed bet. 0 Day to 30 Days Exit Load is 1%</t>
  </si>
  <si>
    <t>Axis Multicap Fund - Reg - Growth</t>
  </si>
  <si>
    <t>Banks (20.28)</t>
  </si>
  <si>
    <t>Pharmaceuticals &amp; Biotechnology (7.49)</t>
  </si>
  <si>
    <t>Auto Components (6.86)</t>
  </si>
  <si>
    <t>Electrical Equipment (5.78)</t>
  </si>
  <si>
    <t>Current Assets (5.15)</t>
  </si>
  <si>
    <t>Aditya Birla Sun Life Multi-Cap Fund - Reg - Growth</t>
  </si>
  <si>
    <t>Banks (18.64)</t>
  </si>
  <si>
    <t>Auto Components (6.66)</t>
  </si>
  <si>
    <t>Retailing (6.43)</t>
  </si>
  <si>
    <t>IT - Software (6.16)</t>
  </si>
  <si>
    <t>Electrical Equipment (5.16)</t>
  </si>
  <si>
    <t>If redeemed bet. 0 Day to 90 Days Exit Load is 1%</t>
  </si>
  <si>
    <t>Mahindra Manulife Multi Cap Fund - Reg - Growth</t>
  </si>
  <si>
    <t>Pharmaceuticals &amp; Biotechnology (11.64)</t>
  </si>
  <si>
    <t>Industrial Products (9.87)</t>
  </si>
  <si>
    <t>Banks (8.24)</t>
  </si>
  <si>
    <t>Finance (7.96)</t>
  </si>
  <si>
    <t>Capital Markets (6.12)</t>
  </si>
  <si>
    <t>HSBC Multi Cap Fund - Reg - Growth</t>
  </si>
  <si>
    <t>Banks (14.67)</t>
  </si>
  <si>
    <t>Electrical Equipment (7.71)</t>
  </si>
  <si>
    <t>Pharmaceuticals &amp; Biotechnology (6.87)</t>
  </si>
  <si>
    <t>Current Assets (5.27)</t>
  </si>
  <si>
    <t>Industrial Products (5.12)</t>
  </si>
  <si>
    <t>Canara Robeco Multi Cap Fund - Reg - Growth</t>
  </si>
  <si>
    <t>Banks (16.35)</t>
  </si>
  <si>
    <t>Pharmaceuticals &amp; Biotechnology (6.15)</t>
  </si>
  <si>
    <t>IT - Software (5.64)</t>
  </si>
  <si>
    <t>Retailing (5.47)</t>
  </si>
  <si>
    <t>Capital Markets (4.99)</t>
  </si>
  <si>
    <t>Mirae Asset Multicap Fund - Reg - Growth</t>
  </si>
  <si>
    <t>Banks (18.89)</t>
  </si>
  <si>
    <t>Pharmaceuticals &amp; Biotechnology (7.68)</t>
  </si>
  <si>
    <t>Consumer Durables (5.88)</t>
  </si>
  <si>
    <t>Auto Components (5.75)</t>
  </si>
  <si>
    <t>Transport Services (5.39)</t>
  </si>
  <si>
    <t>Franklin India Multi Cap Fund - Reg - Growth</t>
  </si>
  <si>
    <t>Banks (20.54)</t>
  </si>
  <si>
    <t>Industrial Products (8.53)</t>
  </si>
  <si>
    <t>Power (6.25)</t>
  </si>
  <si>
    <t>IT - Software (6.14)</t>
  </si>
  <si>
    <t>Pharmaceuticals &amp; Biotechnology (6.03)</t>
  </si>
  <si>
    <t>Invesco India Multicap Fund - Growth</t>
  </si>
  <si>
    <t>Banks (16.2)</t>
  </si>
  <si>
    <t>Retailing (10.15)</t>
  </si>
  <si>
    <t>Healthcare Services (9.26)</t>
  </si>
  <si>
    <t>Capital Markets (7.04)</t>
  </si>
  <si>
    <t>Finance (6.25)</t>
  </si>
  <si>
    <t>If redeemed bet. 0 Year to 1 Year Exit Load is 1%</t>
  </si>
  <si>
    <t>Motilal Oswal Multi Cap Fund - Reg - Growth</t>
  </si>
  <si>
    <t>Consumer Durables (15.81)</t>
  </si>
  <si>
    <t>Banks (15.48)</t>
  </si>
  <si>
    <t>IT - Software (9.85)</t>
  </si>
  <si>
    <t>Current Assets (8.62)</t>
  </si>
  <si>
    <t>Finance (8.34)</t>
  </si>
  <si>
    <t>Tata Multicap Fund - Reg - Growth</t>
  </si>
  <si>
    <t>Banks (18.63)</t>
  </si>
  <si>
    <t>Healthcare Services (9.52)</t>
  </si>
  <si>
    <t>Finance (6.37)</t>
  </si>
  <si>
    <t>Auto Components (5.32)</t>
  </si>
  <si>
    <t>Industrial Products (4.65)</t>
  </si>
  <si>
    <t>If redeemed bet. 0 Day to 30 Days Exit Load is 0.5%</t>
  </si>
  <si>
    <t>Nippon India Multi Cap Fund - Dir - Growth</t>
  </si>
  <si>
    <t>Kotak Multicap Fund - Dir - Growth</t>
  </si>
  <si>
    <t>SBI Multicap Fund - Dir - Growth</t>
  </si>
  <si>
    <t>HDFC Multi Cap Fund - Dir - Growth</t>
  </si>
  <si>
    <t>ICICI Prudential Multicap Fund - Dir - Growth</t>
  </si>
  <si>
    <t>Axis Multicap Fund - Dir - Growth</t>
  </si>
  <si>
    <t>Aditya Birla Sun Life Multi-Cap Fund - Dir - Growth</t>
  </si>
  <si>
    <t>Mahindra Manulife Multi Cap Fund - Dir - Growth</t>
  </si>
  <si>
    <t>HSBC Multi Cap Fund - Dir - Growth</t>
  </si>
  <si>
    <t>Canara Robeco Multi Cap Fund - Direct - Growth</t>
  </si>
  <si>
    <t>Mirae Asset Multicap Fund - Dir - Growth</t>
  </si>
  <si>
    <t>Franklin India Multi Cap Fund - Dir - Growth</t>
  </si>
  <si>
    <t>Invesco India Multicap Fund - Dir - Growth</t>
  </si>
  <si>
    <t>Motilal Oswal Multi Cap Fund - Dir - Growth</t>
  </si>
  <si>
    <t>Tata Multicap Fund - Dir - Growth</t>
  </si>
  <si>
    <t>Quant Multi Cap Fund - Growth</t>
  </si>
  <si>
    <t>Banks (13.18)</t>
  </si>
  <si>
    <t>Pharmaceuticals &amp; Biotechnology (12.44)</t>
  </si>
  <si>
    <t>Power (9.43)</t>
  </si>
  <si>
    <t>Sovereign (5.14)</t>
  </si>
  <si>
    <t>Miscellaneous (4.67)</t>
  </si>
  <si>
    <t>If redeemed bet. 0 Day to 15 Days Exit Load is 1%</t>
  </si>
  <si>
    <t>WhiteOak Capital Multi Cap Fund - Reg - Growth</t>
  </si>
  <si>
    <t>Banks (16.15)</t>
  </si>
  <si>
    <t>Pharmaceuticals &amp; Biotechnology (7.35)</t>
  </si>
  <si>
    <t>Current Assets (6.97)</t>
  </si>
  <si>
    <t>Finance (6.66)</t>
  </si>
  <si>
    <t>IT - Software (4.88)</t>
  </si>
  <si>
    <t>Nil</t>
  </si>
  <si>
    <t>Baroda BNP Paribas Multi Cap Fund - Growth</t>
  </si>
  <si>
    <t>Banks (15.02)</t>
  </si>
  <si>
    <t>IT - Software (7.29)</t>
  </si>
  <si>
    <t>Consumer Durables (6.92)</t>
  </si>
  <si>
    <t>Automobiles (5.64)</t>
  </si>
  <si>
    <t>Capital Markets (5.44)</t>
  </si>
  <si>
    <t>Edelweiss Multi Cap Fund - Reg - Growth</t>
  </si>
  <si>
    <t>Banks (18.1)</t>
  </si>
  <si>
    <t>Finance (8.78)</t>
  </si>
  <si>
    <t>Capital Markets (5.21)</t>
  </si>
  <si>
    <t>IT - Software (4.91)</t>
  </si>
  <si>
    <t>Pharmaceuticals &amp; Biotechnology (4.82)</t>
  </si>
  <si>
    <t>Bandhan Multi Cap Fund - Reg - Growth</t>
  </si>
  <si>
    <t>Banks (16.77)</t>
  </si>
  <si>
    <t>Pharmaceuticals &amp; Biotechnology (8.45)</t>
  </si>
  <si>
    <t>Finance (5.13)</t>
  </si>
  <si>
    <t>IT - Software (5.01)</t>
  </si>
  <si>
    <t>Retailing (4.61)</t>
  </si>
  <si>
    <t>Sundaram Multi cap Fund - Growth</t>
  </si>
  <si>
    <t>Banks (18.47)</t>
  </si>
  <si>
    <t>Industrial Products (6.42)</t>
  </si>
  <si>
    <t>Petroleum Products (5)</t>
  </si>
  <si>
    <t>Finance (4.88)</t>
  </si>
  <si>
    <t>Auto Components (4.74)</t>
  </si>
  <si>
    <t>DSP Multicap Fund - Reg - Growth</t>
  </si>
  <si>
    <t>Banks (15.16)</t>
  </si>
  <si>
    <t>Industrial Products (11.94)</t>
  </si>
  <si>
    <t>Pharmaceuticals &amp; Biotechnology (9.23)</t>
  </si>
  <si>
    <t>Insurance (8.47)</t>
  </si>
  <si>
    <t>Auto Components (6.41)</t>
  </si>
  <si>
    <t>UTI Multi Cap Fund - Reg - Growth</t>
  </si>
  <si>
    <t>Banks (15.18)</t>
  </si>
  <si>
    <t>Pharmaceuticals &amp; Biotechnology (8.71)</t>
  </si>
  <si>
    <t>Consumer Durables (5.75)</t>
  </si>
  <si>
    <t>Finance (5.72)</t>
  </si>
  <si>
    <t>Auto Components (5.17)</t>
  </si>
  <si>
    <t>LIC MF Multi Cap Fund - Reg - Growth</t>
  </si>
  <si>
    <t>Banks (13.06)</t>
  </si>
  <si>
    <t>Electrical Equipment (7.31)</t>
  </si>
  <si>
    <t>Pharmaceuticals &amp; Biotechnology (6.65)</t>
  </si>
  <si>
    <t>Auto Components (5.63)</t>
  </si>
  <si>
    <t>Current Assets (5.51)</t>
  </si>
  <si>
    <t>ITI Multi Cap Fund - Reg - Growth</t>
  </si>
  <si>
    <t>Banks (16.5)</t>
  </si>
  <si>
    <t>Electrical Equipment (9.96)</t>
  </si>
  <si>
    <t>Pharmaceuticals &amp; Biotechnology (7.07)</t>
  </si>
  <si>
    <t>Chemicals &amp; Petrochemicals (5.45)</t>
  </si>
  <si>
    <t>Consumer Durables (5.28)</t>
  </si>
  <si>
    <t>If redeemed bet. 0 Day to 90 Days Exit Load is 0.5%</t>
  </si>
  <si>
    <t>Union Multicap Fund - Reg - Growth</t>
  </si>
  <si>
    <t>Banks (15.54)</t>
  </si>
  <si>
    <t>Auto Components (7.06)</t>
  </si>
  <si>
    <t>Pharmaceuticals &amp; Biotechnology (7.06)</t>
  </si>
  <si>
    <t>Insurance (5.29)</t>
  </si>
  <si>
    <t>Industrial Products (5.17)</t>
  </si>
  <si>
    <t>Bajaj Finserv Multi Cap Fund - Reg - Growth</t>
  </si>
  <si>
    <t>Banks (16.83)</t>
  </si>
  <si>
    <t>Cement &amp; Cement Products (8.98)</t>
  </si>
  <si>
    <t>Consumer Durables (6.04)</t>
  </si>
  <si>
    <t>Pharmaceuticals &amp; Biotechnology (5.87)</t>
  </si>
  <si>
    <t>Industrial Products (5.49)</t>
  </si>
  <si>
    <t>If redeemed bet. 0 Day to 180 Days Exit Load is 1%</t>
  </si>
  <si>
    <t>Bank of India Multi Cap Fund - Reg - Growth</t>
  </si>
  <si>
    <t>Banks (13.41)</t>
  </si>
  <si>
    <t>Pharmaceuticals &amp; Biotechnology (12.43)</t>
  </si>
  <si>
    <t>IT - Software (5.99)</t>
  </si>
  <si>
    <t>Retailing (5.94)</t>
  </si>
  <si>
    <t>Construction (5.47)</t>
  </si>
  <si>
    <t>TRUSTMF Multi Cap Fund - Reg - Growth</t>
  </si>
  <si>
    <t>Banks (13.51)</t>
  </si>
  <si>
    <t>Current Assets (9.89)</t>
  </si>
  <si>
    <t>Pharmaceuticals &amp; Biotechnology (9.56)</t>
  </si>
  <si>
    <t>IT - Software (7.9)</t>
  </si>
  <si>
    <t>Industrial Products (5.93)</t>
  </si>
  <si>
    <t>Groww Multicap Fund - Reg - Growth</t>
  </si>
  <si>
    <t>Banks (11.34)</t>
  </si>
  <si>
    <t>Electrical Equipment (9.57)</t>
  </si>
  <si>
    <t>Finance (9.4)</t>
  </si>
  <si>
    <t>Capital Markets (8.26)</t>
  </si>
  <si>
    <t>Auto Components (7.57)</t>
  </si>
  <si>
    <t>PGIM India Multi Cap Fund - Reg - Growth</t>
  </si>
  <si>
    <t>Banks (11.63)</t>
  </si>
  <si>
    <t>Pharmaceuticals &amp; Biotechnology (6.82)</t>
  </si>
  <si>
    <t>Healthcare Services (5.92)</t>
  </si>
  <si>
    <t>Retailing (4.9)</t>
  </si>
  <si>
    <t>Current Assets (4.65)</t>
  </si>
  <si>
    <t>Samco Multi Cap Fund - Reg - Growth</t>
  </si>
  <si>
    <t>Current Assets (74.11)</t>
  </si>
  <si>
    <t>Banks (5.28)</t>
  </si>
  <si>
    <t>Capital Markets (4.02)</t>
  </si>
  <si>
    <t>Pharmaceuticals &amp; Biotechnology (2.65)</t>
  </si>
  <si>
    <t>Transport Services (2.64)</t>
  </si>
  <si>
    <t>Quant Multi Cap Fund - Dir - Growth</t>
  </si>
  <si>
    <t>WhiteOak Capital Multi Cap Fund - Dir - Growth</t>
  </si>
  <si>
    <t>Baroda BNP Paribas Multi Cap Fund - Dir - Growth</t>
  </si>
  <si>
    <t>Edelweiss Multi Cap Fund - Dir - Growth</t>
  </si>
  <si>
    <t>Bandhan Multi Cap Fund - Dir - Growth</t>
  </si>
  <si>
    <t>Sundaram Multi cap Fund - Dir - Growth</t>
  </si>
  <si>
    <t>DSP Multicap Fund - Dir - Growth</t>
  </si>
  <si>
    <t>UTI Multi Cap Fund - Dir - Growth</t>
  </si>
  <si>
    <t>LIC MF Multi Cap Fund - Dir - Growth</t>
  </si>
  <si>
    <t>ITI Multi Cap Fund - Dir - Growth</t>
  </si>
  <si>
    <t>Union Multicap Fund - Dir - Growth</t>
  </si>
  <si>
    <t>Bajaj Finserv Multi Cap Fund - Dir - Growth</t>
  </si>
  <si>
    <t>Bank of India Multi Cap Fund - Dir - Growth</t>
  </si>
  <si>
    <t>TRUSTMF Multi Cap Fund - Dir - Growth</t>
  </si>
  <si>
    <t>Groww Multicap Fund - Dir - Growth</t>
  </si>
  <si>
    <t>PGIM India Multi Cap Fund - Dir - Growth</t>
  </si>
  <si>
    <t>Samco Multi Cap Fund - Dir - Growth</t>
  </si>
  <si>
    <t>BSE 500 TRI</t>
  </si>
  <si>
    <t>Nifty 500</t>
  </si>
  <si>
    <t>Nifty 500 TRI</t>
  </si>
  <si>
    <t>HDFC Flexi Cap Fund - Growth</t>
  </si>
  <si>
    <t>Banks (32.41)</t>
  </si>
  <si>
    <t>Automobiles (9.01)</t>
  </si>
  <si>
    <t>Pharmaceuticals &amp; Biotechnology (7.02)</t>
  </si>
  <si>
    <t>IT - Software (6.81)</t>
  </si>
  <si>
    <t>Current Assets (3.96)</t>
  </si>
  <si>
    <t>Kotak Flexicap Fund - Reg - Growth</t>
  </si>
  <si>
    <t>Banks (23.33)</t>
  </si>
  <si>
    <t>IT - Software (6.19)</t>
  </si>
  <si>
    <t>Aerospace &amp; Defense (6.03)</t>
  </si>
  <si>
    <t>Chemicals &amp; Petrochemicals (5.88)</t>
  </si>
  <si>
    <t>Cement &amp; Cement Products (5.88)</t>
  </si>
  <si>
    <t>Aditya Birla Sun Life Flexi Cap Fund - Growth</t>
  </si>
  <si>
    <t>Banks (20.6)</t>
  </si>
  <si>
    <t>IT - Software (8.93)</t>
  </si>
  <si>
    <t>Auto Components (5.8)</t>
  </si>
  <si>
    <t>Automobiles (5.72)</t>
  </si>
  <si>
    <t>Retailing (5.38)</t>
  </si>
  <si>
    <t>SBI Flexicap Fund - Growth</t>
  </si>
  <si>
    <t>Banks (23.27)</t>
  </si>
  <si>
    <t>Ferrous Metals (6.54)</t>
  </si>
  <si>
    <t>Automobiles (6.5)</t>
  </si>
  <si>
    <t>Insurance (5.89)</t>
  </si>
  <si>
    <t>IT - Software (5.49)</t>
  </si>
  <si>
    <t>If redeemed bet. 0 Day to 30 Day Exit Load is 0.1%</t>
  </si>
  <si>
    <t>UTI Flexi Cap Fund - Growth</t>
  </si>
  <si>
    <t>Banks (16.57)</t>
  </si>
  <si>
    <t>Retailing (15.47)</t>
  </si>
  <si>
    <t>Consumer Durables (10.81)</t>
  </si>
  <si>
    <t>IT - Software (9.19)</t>
  </si>
  <si>
    <t>Pharmaceuticals &amp; Biotechnology (7.09)</t>
  </si>
  <si>
    <t>ICICI Prudential Flexicap Fund - Reg - Growth</t>
  </si>
  <si>
    <t>Banks (17.17)</t>
  </si>
  <si>
    <t>Automobiles (16.94)</t>
  </si>
  <si>
    <t>Retailing (9.6)</t>
  </si>
  <si>
    <t>Consumer Durables (9.12)</t>
  </si>
  <si>
    <t>Auto Components (5.48)</t>
  </si>
  <si>
    <t>Franklin India Flexi Cap Fund - Growth</t>
  </si>
  <si>
    <t>Banks (25.81)</t>
  </si>
  <si>
    <t>IT - Software (6.77)</t>
  </si>
  <si>
    <t>Current Assets (4.95)</t>
  </si>
  <si>
    <t>Power (4.86)</t>
  </si>
  <si>
    <t>Construction (4.26)</t>
  </si>
  <si>
    <t>Canara Robeco Flexi Cap Fund - Growth</t>
  </si>
  <si>
    <t>Banks (19.77)</t>
  </si>
  <si>
    <t>IT - Software (6.94)</t>
  </si>
  <si>
    <t>Retailing (5.83)</t>
  </si>
  <si>
    <t>Automobiles (5.76)</t>
  </si>
  <si>
    <t>Pharmaceuticals &amp; Biotechnology (5.66)</t>
  </si>
  <si>
    <t>Motilal Oswal Flexi Cap Fund - Reg - Growth</t>
  </si>
  <si>
    <t>Banks (16.54)</t>
  </si>
  <si>
    <t>Electrical Equipment (11.51)</t>
  </si>
  <si>
    <t>IT - Software (11.15)</t>
  </si>
  <si>
    <t>Consumer Durables (9.65)</t>
  </si>
  <si>
    <t>Finance (8.98)</t>
  </si>
  <si>
    <t>Axis Flexi Cap Fund - Reg - Growth</t>
  </si>
  <si>
    <t>Banks (19.37)</t>
  </si>
  <si>
    <t>Current Assets (10.18)</t>
  </si>
  <si>
    <t>Finance (7.2)</t>
  </si>
  <si>
    <t>Retailing (5.97)</t>
  </si>
  <si>
    <t>Electrical Equipment (5.9)</t>
  </si>
  <si>
    <t>DSP Flexi Cap Fund - Reg - Growth</t>
  </si>
  <si>
    <t>Banks (25.41)</t>
  </si>
  <si>
    <t>Finance (10.06)</t>
  </si>
  <si>
    <t>IT - Software (7.58)</t>
  </si>
  <si>
    <t>Pharmaceuticals &amp; Biotechnology (5.49)</t>
  </si>
  <si>
    <t>Auto Components (5.46)</t>
  </si>
  <si>
    <t>If redeemed bet. 0 Months to 12 Months Exit Load is 1%</t>
  </si>
  <si>
    <t>Nippon India Flexi Cap Fund - Reg - Growth</t>
  </si>
  <si>
    <t>Banks (20.21)</t>
  </si>
  <si>
    <t>Retailing (7.3)</t>
  </si>
  <si>
    <t>Petroleum Products (5.31)</t>
  </si>
  <si>
    <t>Pharmaceuticals &amp; Biotechnology (5.01)</t>
  </si>
  <si>
    <t>WhiteOak Capital Flexi Cap Fund - Reg - Growth</t>
  </si>
  <si>
    <t>Banks (21.49)</t>
  </si>
  <si>
    <t>Finance (7.44)</t>
  </si>
  <si>
    <t>IT - Software (5.43)</t>
  </si>
  <si>
    <t>Automobiles (5.16)</t>
  </si>
  <si>
    <t>Current Assets (4.69)</t>
  </si>
  <si>
    <t>Bandhan Flexi Cap Fund - Reg - Growth</t>
  </si>
  <si>
    <t>Banks (23.79)</t>
  </si>
  <si>
    <t>Retailing (6.67)</t>
  </si>
  <si>
    <t>IT - Software (5.61)</t>
  </si>
  <si>
    <t>Finance (5.43)</t>
  </si>
  <si>
    <t>Consumer Durables (5.11)</t>
  </si>
  <si>
    <t>Bajaj Finserv Flexi Cap Fund - Reg - Growth</t>
  </si>
  <si>
    <t>Banks (20.43)</t>
  </si>
  <si>
    <t>Pharmaceuticals &amp; Biotechnology (11.24)</t>
  </si>
  <si>
    <t>Consumer Durables (9.25)</t>
  </si>
  <si>
    <t>Industrial Products (6.9)</t>
  </si>
  <si>
    <t>Automobiles (5.23)</t>
  </si>
  <si>
    <t>HDFC Flexi Cap Fund - Dir - Growth</t>
  </si>
  <si>
    <t>Kotak Flexicap Fund - Dir - Growth</t>
  </si>
  <si>
    <t>Aditya Birla Sun Life Flexi Cap Fund - Dir - Growth</t>
  </si>
  <si>
    <t>SBI Flexicap Fund - Dir - Growth</t>
  </si>
  <si>
    <t>UTI Flexi Cap Fund - Dir - Growth</t>
  </si>
  <si>
    <t>ICICI Prudential Flexicap Fund - Dir - Growth</t>
  </si>
  <si>
    <t>Franklin India Flexi Cap Fund - Dir - Growth</t>
  </si>
  <si>
    <t>Canara Robeco Flexi Cap Fund - Dir - Growth</t>
  </si>
  <si>
    <t>Motilal Oswal Flexi Cap Fund - Dir - Growth</t>
  </si>
  <si>
    <t>Axis Flexi Cap Fund - Dir - Growth</t>
  </si>
  <si>
    <t>DSP Flexi Cap Fund - Dir - Growth</t>
  </si>
  <si>
    <t>Nippon India Flexi Cap Fund - Dir - Growth</t>
  </si>
  <si>
    <t>WhiteOak Capital Flexi Cap Fund - Dir - Growth</t>
  </si>
  <si>
    <t>Bandhan Flexi Cap Fund - Dir - Growth</t>
  </si>
  <si>
    <t>Bajaj Finserv Flexi Cap Fund - Dir - Growth</t>
  </si>
  <si>
    <t>Parag Parikh Flexi Cap Fund - Reg - Growth</t>
  </si>
  <si>
    <t>Banks (28.18)</t>
  </si>
  <si>
    <t>IT - Software (9.98)</t>
  </si>
  <si>
    <t>Finance (7.41)</t>
  </si>
  <si>
    <t>Power (7.16)</t>
  </si>
  <si>
    <t>Automobiles (6.26)</t>
  </si>
  <si>
    <t>If redeemed bet. 0 Day to 365 Days Exit Load is 2%, If redeemed bet. 365 Days to 730 Days Exit Load is 1%</t>
  </si>
  <si>
    <t>Helios Flexi Cap Fund - Reg - Growth</t>
  </si>
  <si>
    <t>Banks (15.56)</t>
  </si>
  <si>
    <t>Finance (8.69)</t>
  </si>
  <si>
    <t>Capital Markets (8.61)</t>
  </si>
  <si>
    <t>Retailing (6.81)</t>
  </si>
  <si>
    <t>Petroleum Products (5.24)</t>
  </si>
  <si>
    <t>Quant Flexi Cap Fund - Growth</t>
  </si>
  <si>
    <t>Power (17.08)</t>
  </si>
  <si>
    <t>Banks (15.86)</t>
  </si>
  <si>
    <t>Pharmaceuticals &amp; Biotechnology (11.89)</t>
  </si>
  <si>
    <t>Auto Components (7.59)</t>
  </si>
  <si>
    <t>Capital Markets (7.26)</t>
  </si>
  <si>
    <t>PGIM India Flexi Cap Fund - Reg - Growth</t>
  </si>
  <si>
    <t>Banks (17.16)</t>
  </si>
  <si>
    <t>Pharmaceuticals &amp; Biotechnology (6.85)</t>
  </si>
  <si>
    <t>Automobiles (6.72)</t>
  </si>
  <si>
    <t>Consumer Durables (6.09)</t>
  </si>
  <si>
    <t>Finance (5.87)</t>
  </si>
  <si>
    <t>HSBC Flexi Cap Fund - Growth</t>
  </si>
  <si>
    <t>Banks (16.45)</t>
  </si>
  <si>
    <t>IT - Software (7.21)</t>
  </si>
  <si>
    <t>Finance (7.15)</t>
  </si>
  <si>
    <t>Electrical Equipment (6.32)</t>
  </si>
  <si>
    <t>Capital Markets (5.61)</t>
  </si>
  <si>
    <t>JM Flexicap Fund - Growth</t>
  </si>
  <si>
    <t>Banks (18.79)</t>
  </si>
  <si>
    <t>Pharmaceuticals &amp; Biotechnology (6.1)</t>
  </si>
  <si>
    <t>IT - Software (5.38)</t>
  </si>
  <si>
    <t>Electrical Equipment (3.77)</t>
  </si>
  <si>
    <t>Invesco India Flexi Cap Fund - Reg - Growth</t>
  </si>
  <si>
    <t>Banks (12.54)</t>
  </si>
  <si>
    <t>Finance (8.7)</t>
  </si>
  <si>
    <t>Healthcare Services (8.58)</t>
  </si>
  <si>
    <t>Retailing (8.29)</t>
  </si>
  <si>
    <t>Capital Markets (8.17)</t>
  </si>
  <si>
    <t>Mirae Asset Flexi Cap Fund - Reg - Growth</t>
  </si>
  <si>
    <t>Banks (18.39)</t>
  </si>
  <si>
    <t>IT - Software (6.45)</t>
  </si>
  <si>
    <t>Finance (6.07)</t>
  </si>
  <si>
    <t>Petroleum Products (5.33)</t>
  </si>
  <si>
    <t>Tata Flexi Cap Fund - Reg - Growth</t>
  </si>
  <si>
    <t>Banks (19.04)</t>
  </si>
  <si>
    <t>Finance (6.08)</t>
  </si>
  <si>
    <t>IT - Software (5.74)</t>
  </si>
  <si>
    <t>Consumer Durables (5.6)</t>
  </si>
  <si>
    <t>Telecom - Services (4.92)</t>
  </si>
  <si>
    <t>Abakkus Flexi Cap Fund - Reg - Growth</t>
  </si>
  <si>
    <t>Banks (17.44)</t>
  </si>
  <si>
    <t>Pharmaceuticals &amp; Biotechnology (7.75)</t>
  </si>
  <si>
    <t>Current Assets (6.88)</t>
  </si>
  <si>
    <t>Electrical Equipment (6.28)</t>
  </si>
  <si>
    <t>Capital Markets (5.97)</t>
  </si>
  <si>
    <t>Edelweiss Flexi Cap Fund - Reg - Growth</t>
  </si>
  <si>
    <t>Banks (22.49)</t>
  </si>
  <si>
    <t>Finance (7.89)</t>
  </si>
  <si>
    <t>Pharmaceuticals &amp; Biotechnology (4.2)</t>
  </si>
  <si>
    <t>Automobiles (4.05)</t>
  </si>
  <si>
    <t>NJ Flexi Cap Fund - Reg - Growth</t>
  </si>
  <si>
    <t>Finance (11.88)</t>
  </si>
  <si>
    <t>IT - Software (11.1)</t>
  </si>
  <si>
    <t>Automobiles (9.05)</t>
  </si>
  <si>
    <t>Pharmaceuticals &amp; Biotechnology (7.91)</t>
  </si>
  <si>
    <t>Food Products (7.68)</t>
  </si>
  <si>
    <t>Union Flexi Cap Fund - Growth</t>
  </si>
  <si>
    <t>Banks (20.93)</t>
  </si>
  <si>
    <t>Finance (5.64)</t>
  </si>
  <si>
    <t>Pharmaceuticals &amp; Biotechnology (5.34)</t>
  </si>
  <si>
    <t>IT - Software (4.87)</t>
  </si>
  <si>
    <t>Automobiles (4.08)</t>
  </si>
  <si>
    <t>Bank of India Flexi Cap Fund - Reg - Growth</t>
  </si>
  <si>
    <t>Banks (16.56)</t>
  </si>
  <si>
    <t>Finance (6.17)</t>
  </si>
  <si>
    <t>Auto Components (5.6)</t>
  </si>
  <si>
    <t>Aerospace &amp; Defense (5.54)</t>
  </si>
  <si>
    <t>Pharmaceuticals &amp; Biotechnology (4.49)</t>
  </si>
  <si>
    <t>Sundaram Flexicap Fund - Reg - Growth</t>
  </si>
  <si>
    <t>Banks (27.21)</t>
  </si>
  <si>
    <t>IT - Software (8.52)</t>
  </si>
  <si>
    <t>Cement &amp; Cement Products (4.62)</t>
  </si>
  <si>
    <t>Automobiles (4.55)</t>
  </si>
  <si>
    <t>Petroleum Products (4.43)</t>
  </si>
  <si>
    <t>360 ONE Flexicap Fund - Reg - Growth</t>
  </si>
  <si>
    <t>Banks (15.23)</t>
  </si>
  <si>
    <t>Electrical Equipment (10.6)</t>
  </si>
  <si>
    <t>Finance (9.63)</t>
  </si>
  <si>
    <t>Telecom - Services (7.37)</t>
  </si>
  <si>
    <t>Construction (5.2)</t>
  </si>
  <si>
    <t>Mahindra Manulife Flexi Cap Fund - Reg - Growth</t>
  </si>
  <si>
    <t>Banks (22.37)</t>
  </si>
  <si>
    <t>IT - Software (8.42)</t>
  </si>
  <si>
    <t>Retailing (6.9)</t>
  </si>
  <si>
    <t>Consumer Durables (6.69)</t>
  </si>
  <si>
    <t>Pharmaceuticals &amp; Biotechnology (6.37)</t>
  </si>
  <si>
    <t>ITI Flexi Cap Fund - Reg - Growth</t>
  </si>
  <si>
    <t>Banks (19.58)</t>
  </si>
  <si>
    <t>Current Assets (6.31)</t>
  </si>
  <si>
    <t>Pharmaceuticals &amp; Biotechnology (6.27)</t>
  </si>
  <si>
    <t>IT - Software (5.33)</t>
  </si>
  <si>
    <t>Industrial Products (5.31)</t>
  </si>
  <si>
    <t>Baroda BNP Paribas Flexi Cap Fund - Reg - Growth</t>
  </si>
  <si>
    <t>Banks (22.81)</t>
  </si>
  <si>
    <t>IT - Software (7.57)</t>
  </si>
  <si>
    <t>Electrical Equipment (6.5)</t>
  </si>
  <si>
    <t>Current Assets (5.63)</t>
  </si>
  <si>
    <t>TRUSTMF Flexi Cap Fund - Reg - Growth</t>
  </si>
  <si>
    <t>Banks (17.78)</t>
  </si>
  <si>
    <t>Current Assets (9.61)</t>
  </si>
  <si>
    <t>Pharmaceuticals &amp; Biotechnology (9.6)</t>
  </si>
  <si>
    <t>Petroleum Products (6.03)</t>
  </si>
  <si>
    <t>LIC MF Flexi Cap Fund - Growth</t>
  </si>
  <si>
    <t>Banks (16.37)</t>
  </si>
  <si>
    <t>Current Assets (11.9)</t>
  </si>
  <si>
    <t>Pharmaceuticals &amp; Biotechnology (9.26)</t>
  </si>
  <si>
    <t>Finance (6.75)</t>
  </si>
  <si>
    <t>Chemicals &amp; Petrochemicals (5.8)</t>
  </si>
  <si>
    <t>Capitalmind Flexi Cap Fund - Reg - Growth</t>
  </si>
  <si>
    <t>Banks (18.97)</t>
  </si>
  <si>
    <t>Finance (15.03)</t>
  </si>
  <si>
    <t>Current Assets (11.49)</t>
  </si>
  <si>
    <t>Pharmaceuticals &amp; Biotechnology (7.6)</t>
  </si>
  <si>
    <t>Automobiles (6.16)</t>
  </si>
  <si>
    <t>Taurus Flexi Cap Fund - Reg - Growth</t>
  </si>
  <si>
    <t>Banks (23.61)</t>
  </si>
  <si>
    <t>Diversified FMCG (8.17)</t>
  </si>
  <si>
    <t>Telecom - Services (7.58)</t>
  </si>
  <si>
    <t>Healthcare Services (7.56)</t>
  </si>
  <si>
    <t>Pharmaceuticals &amp; Biotechnology (6.73)</t>
  </si>
  <si>
    <t>If redeemed bet. 0 Day to 365 Day Exit Load is 1%</t>
  </si>
  <si>
    <t>Samco Flexi Cap Fund-Reg-Growth</t>
  </si>
  <si>
    <t>Industrial Products (22.03)</t>
  </si>
  <si>
    <t>Finance (9.22)</t>
  </si>
  <si>
    <t>Pharmaceuticals &amp; Biotechnology (8.38)</t>
  </si>
  <si>
    <t>Capital Markets (8.2)</t>
  </si>
  <si>
    <t>Banks (7.41)</t>
  </si>
  <si>
    <t>Navi Flexi Cap Fund - Reg - Growth</t>
  </si>
  <si>
    <t>Banks (18.75)</t>
  </si>
  <si>
    <t>Auto Components (14.71)</t>
  </si>
  <si>
    <t>Finance (9.91)</t>
  </si>
  <si>
    <t>Industrial Products (7.35)</t>
  </si>
  <si>
    <t>Healthcare Services (6.03)</t>
  </si>
  <si>
    <t>The Wealth Company Flexi Cap Fund - Reg - Growth</t>
  </si>
  <si>
    <t>Capital Markets (15.12)</t>
  </si>
  <si>
    <t>Banks (13.26)</t>
  </si>
  <si>
    <t>IT - Software (8.57)</t>
  </si>
  <si>
    <t>Pharmaceuticals &amp; Biotechnology (6.45)</t>
  </si>
  <si>
    <t>Unifi Flexi Cap Fund - Reg - Growth</t>
  </si>
  <si>
    <t>Banks (21.82)</t>
  </si>
  <si>
    <t>Capital Markets (6.13)</t>
  </si>
  <si>
    <t>IT - Software (6.13)</t>
  </si>
  <si>
    <t>Automobiles (5.8)</t>
  </si>
  <si>
    <t>Pharmaceuticals &amp; Biotechnology (5.73)</t>
  </si>
  <si>
    <t>Shriram Flexi Cap Fund - Reg - Growth</t>
  </si>
  <si>
    <t>Banks (22.25)</t>
  </si>
  <si>
    <t>IT - Software (7.65)</t>
  </si>
  <si>
    <t>Automobiles (6.73)</t>
  </si>
  <si>
    <t>Current Assets (6.71)</t>
  </si>
  <si>
    <t>Healthcare Services (4.93)</t>
  </si>
  <si>
    <t>Old Bridge Flexi Cap Fund - Reg - Growth</t>
  </si>
  <si>
    <t>Current Assets (59.06)</t>
  </si>
  <si>
    <t>Pharmaceuticals &amp; Biotechnology (5.62)</t>
  </si>
  <si>
    <t>Banks (5)</t>
  </si>
  <si>
    <t>Agricultural Food &amp; other Products (4.34)</t>
  </si>
  <si>
    <t>Insurance (3.82)</t>
  </si>
  <si>
    <t>JioBlackRock Flexi Cap Fund - Reg - Growth</t>
  </si>
  <si>
    <t>Parag Parikh Flexi Cap Fund - Dir - Growth</t>
  </si>
  <si>
    <t>Helios Flexi Cap Fund - Dir - Growth</t>
  </si>
  <si>
    <t>Quant Flexi Cap Fund - Dir - Growth</t>
  </si>
  <si>
    <t>PGIM India Flexi Cap Fund - Dir - Growth</t>
  </si>
  <si>
    <t>HSBC Flexi Cap Fund - Dir - Growth</t>
  </si>
  <si>
    <t>JM Flexicap Fund - Dir - Growth</t>
  </si>
  <si>
    <t>Invesco India Flexi Cap Fund - Dir - Growth</t>
  </si>
  <si>
    <t>Mirae Asset Flexi Cap Fund - Dir - Growth</t>
  </si>
  <si>
    <t>Tata Flexi Cap Fund - Dir - Growth</t>
  </si>
  <si>
    <t>Abakkus Flexi Cap Fund - Dir - Growth</t>
  </si>
  <si>
    <t>Edelweiss Flexi Cap Fund - Dir - Growth</t>
  </si>
  <si>
    <t>JioBlackRock Flexi Cap Fund - Dir - Growth</t>
  </si>
  <si>
    <t>Banks (20.99)</t>
  </si>
  <si>
    <t>Petroleum Products (7.55)</t>
  </si>
  <si>
    <t>IT - Software (6.59)</t>
  </si>
  <si>
    <t>Automobiles (5.46)</t>
  </si>
  <si>
    <t>Telecom - Services (4.67)</t>
  </si>
  <si>
    <t>NJ Flexi Cap Fund - Dir - Growth</t>
  </si>
  <si>
    <t>Union Flexi Cap Fund - Dir - Growth</t>
  </si>
  <si>
    <t>Bank of India Flexi Cap Fund - Dir - Growth</t>
  </si>
  <si>
    <t>Sundaram Flexicap Fund - Dir - Growth</t>
  </si>
  <si>
    <t>360 ONE Flexicap Fund - Dir - Growth</t>
  </si>
  <si>
    <t>Mahindra Manulife Flexi Cap Fund - Dir - Growth</t>
  </si>
  <si>
    <t>ITI Flexi Cap Fund - Dir - Growth</t>
  </si>
  <si>
    <t>Baroda BNP Paribas Flexi Cap Fund - Dir - Growth</t>
  </si>
  <si>
    <t>TRUSTMF Flexi Cap Fund - Dir - Growth</t>
  </si>
  <si>
    <t>LIC MF Flexi Cap Fund - Dir - Growth</t>
  </si>
  <si>
    <t>Capitalmind Flexi Cap Fund - Dir - Growth</t>
  </si>
  <si>
    <t>Taurus Flexi Cap Fund - Dir - Growth</t>
  </si>
  <si>
    <t>Samco Flexi Cap Fund-Dir-Growth</t>
  </si>
  <si>
    <t>Navi Flexi Cap Fund - Dir - Growth</t>
  </si>
  <si>
    <t>The Wealth Company Flexi Cap Fund - Dir - Growth</t>
  </si>
  <si>
    <t>Unifi Flexi Cap Fund - Dir - Growth</t>
  </si>
  <si>
    <t>Shriram Flexi Cap Fund - Dir - Growth</t>
  </si>
  <si>
    <t>Old Bridge Flexi Cap Fund - Dir - Growth</t>
  </si>
  <si>
    <t>BSE 100 TRI</t>
  </si>
  <si>
    <t>Nifty 100</t>
  </si>
  <si>
    <t>Nifty 100 TRI</t>
  </si>
  <si>
    <t>ICICI Prudential Large Cap Fund - Growth</t>
  </si>
  <si>
    <t>Banks (22.7)</t>
  </si>
  <si>
    <t>Automobiles (10.14)</t>
  </si>
  <si>
    <t>Petroleum Products (7.48)</t>
  </si>
  <si>
    <t>IT - Software (6.36)</t>
  </si>
  <si>
    <t>Construction (5.51)</t>
  </si>
  <si>
    <t>SBI Large Cap Fund - Growth</t>
  </si>
  <si>
    <t>Banks (27.55)</t>
  </si>
  <si>
    <t>Petroleum Products (6.79)</t>
  </si>
  <si>
    <t>Pharmaceuticals &amp; Biotechnology (5.54)</t>
  </si>
  <si>
    <t>Insurance (5.45)</t>
  </si>
  <si>
    <t>Construction (5.3)</t>
  </si>
  <si>
    <t>Nippon India Large Cap Fund - Reg - Growth</t>
  </si>
  <si>
    <t>Banks (24.85)</t>
  </si>
  <si>
    <t>IT - Software (7.28)</t>
  </si>
  <si>
    <t>Pharmaceuticals &amp; Biotechnology (6)</t>
  </si>
  <si>
    <t>Retailing (5.62)</t>
  </si>
  <si>
    <t>Electrical Equipment (5.62)</t>
  </si>
  <si>
    <t>If redeemed bet. 0 Day to 7 Days Exit Load is 1%</t>
  </si>
  <si>
    <t>HDFC Large Cap Fund - Growth</t>
  </si>
  <si>
    <t>Banks (29.1)</t>
  </si>
  <si>
    <t>Pharmaceuticals &amp; Biotechnology (8.93)</t>
  </si>
  <si>
    <t>Automobiles (8.04)</t>
  </si>
  <si>
    <t>Consumer Durables (6.05)</t>
  </si>
  <si>
    <t>Telecom - Services (5.99)</t>
  </si>
  <si>
    <t>Mirae Asset Large Cap Fund - Reg - Growth</t>
  </si>
  <si>
    <t>Banks (27.04)</t>
  </si>
  <si>
    <t>IT - Software (8.32)</t>
  </si>
  <si>
    <t>Petroleum Products (5.92)</t>
  </si>
  <si>
    <t>Automobiles (5.62)</t>
  </si>
  <si>
    <t>Retailing (5.41)</t>
  </si>
  <si>
    <t>Axis Large Cap Fund - Growth</t>
  </si>
  <si>
    <t>Banks (25.52)</t>
  </si>
  <si>
    <t>Current Assets (7.88)</t>
  </si>
  <si>
    <t>IT - Software (6.88)</t>
  </si>
  <si>
    <t>Finance (5.36)</t>
  </si>
  <si>
    <t>Petroleum Products (5.08)</t>
  </si>
  <si>
    <t>If redeemed bet. 0 Month to 12 Month Exit Load is 1%</t>
  </si>
  <si>
    <t>Aditya Birla Sun Life Large Cap Fund - Reg - Growth</t>
  </si>
  <si>
    <t>Banks (26.23)</t>
  </si>
  <si>
    <t>IT - Software (9.55)</t>
  </si>
  <si>
    <t>Automobiles (6.53)</t>
  </si>
  <si>
    <t>Petroleum Products (6.06)</t>
  </si>
  <si>
    <t>Retailing (5.8)</t>
  </si>
  <si>
    <t>Canara Robeco Large Cap Fund - Growth</t>
  </si>
  <si>
    <t>Banks (26.04)</t>
  </si>
  <si>
    <t>IT - Software (7.43)</t>
  </si>
  <si>
    <t>Petroleum Products (5.65)</t>
  </si>
  <si>
    <t>Pharmaceuticals &amp; Biotechnology (5.35)</t>
  </si>
  <si>
    <t>UTI Large Cap Fund - Growth</t>
  </si>
  <si>
    <t>Banks (26.56)</t>
  </si>
  <si>
    <t>IT - Software (10.91)</t>
  </si>
  <si>
    <t>Petroleum Products (6.01)</t>
  </si>
  <si>
    <t>Retailing (5.88)</t>
  </si>
  <si>
    <t>Automobiles (5.81)</t>
  </si>
  <si>
    <t>Kotak Large Cap Fund - Reg - Growth</t>
  </si>
  <si>
    <t>Banks (22.78)</t>
  </si>
  <si>
    <t>Petroleum Products (8.21)</t>
  </si>
  <si>
    <t>IT - Software (7.76)</t>
  </si>
  <si>
    <t>Finance (6.06)</t>
  </si>
  <si>
    <t>Automobiles (5.63)</t>
  </si>
  <si>
    <t>Franklin India Large Cap Fund - Growth</t>
  </si>
  <si>
    <t>Banks (25.99)</t>
  </si>
  <si>
    <t>Retailing (8.52)</t>
  </si>
  <si>
    <t>IT - Software (8.34)</t>
  </si>
  <si>
    <t>Pharmaceuticals &amp; Biotechnology (8.1)</t>
  </si>
  <si>
    <t>Petroleum Products (6.18)</t>
  </si>
  <si>
    <t>DSP Large Cap Fund - Reg - Growth</t>
  </si>
  <si>
    <t>Banks (29.78)</t>
  </si>
  <si>
    <t>Current Assets (8.95)</t>
  </si>
  <si>
    <t>Pharmaceuticals &amp; Biotechnology (7.94)</t>
  </si>
  <si>
    <t>Insurance (7.75)</t>
  </si>
  <si>
    <t>Diversified FMCG (7.13)</t>
  </si>
  <si>
    <t>Sundaram Large Cap Fund - Reg - Growth</t>
  </si>
  <si>
    <t>Banks (30.57)</t>
  </si>
  <si>
    <t>IT - Software (8.62)</t>
  </si>
  <si>
    <t>Retailing (7.43)</t>
  </si>
  <si>
    <t>Pharmaceuticals &amp; Biotechnology (7.38)</t>
  </si>
  <si>
    <t>Telecom - Services (6.03)</t>
  </si>
  <si>
    <t>Motilal Oswal Large Cap Fund - Reg - Growth</t>
  </si>
  <si>
    <t>Banks (24.7)</t>
  </si>
  <si>
    <t>IT - Software (8.24)</t>
  </si>
  <si>
    <t>Finance (8.02)</t>
  </si>
  <si>
    <t>Petroleum Products (7.5)</t>
  </si>
  <si>
    <t>Telecom - Services (6.22)</t>
  </si>
  <si>
    <t>Tata Large Cap Fund - Reg - Growth</t>
  </si>
  <si>
    <t>Banks (29.38)</t>
  </si>
  <si>
    <t>Power (6.89)</t>
  </si>
  <si>
    <t>Petroleum Products (5.76)</t>
  </si>
  <si>
    <t>Ferrous Metals (5.06)</t>
  </si>
  <si>
    <t>ICICI Prudential Large Cap Fund - Dir - Growth</t>
  </si>
  <si>
    <t>SBI Large Cap Fund - Dir - Growth</t>
  </si>
  <si>
    <t>Nippon India Large Cap Fund - Dir - Growth</t>
  </si>
  <si>
    <t>HDFC Large Cap Fund - Dir - Growth</t>
  </si>
  <si>
    <t>Mirae Asset Large Cap Fund - Dir - Growth</t>
  </si>
  <si>
    <t>Axis Large Cap Fund - Dir - Growth</t>
  </si>
  <si>
    <t>Aditya Birla Sun Life Large Cap Fund - Dir - Growth</t>
  </si>
  <si>
    <t>Canara Robeco Large Cap Fund - Dir - Growth</t>
  </si>
  <si>
    <t>UTI Large Cap Fund - Dir - Growth</t>
  </si>
  <si>
    <t>Kotak Large Cap Fund - Dir - Growth</t>
  </si>
  <si>
    <t>Franklin India Large Cap Fund - Dir - Growth</t>
  </si>
  <si>
    <t>DSP Large Cap Fund - Dir - Growth</t>
  </si>
  <si>
    <t>Sundaram Large Cap Fund - Dir - Growth</t>
  </si>
  <si>
    <t>Motilal Oswal Large Cap Fund - Dir - Growth</t>
  </si>
  <si>
    <t>Tata Large Cap Fund - Dir - Growth</t>
  </si>
  <si>
    <t>Quant Large Cap Fund - Reg - Growth</t>
  </si>
  <si>
    <t>Finance (12.52)</t>
  </si>
  <si>
    <t>Capital Markets (9.53)</t>
  </si>
  <si>
    <t>Petroleum Products (8.1)</t>
  </si>
  <si>
    <t>Insurance (8.03)</t>
  </si>
  <si>
    <t>Baroda BNP Paribas Large Cap Fund - Growth</t>
  </si>
  <si>
    <t>Banks (21.53)</t>
  </si>
  <si>
    <t>IT - Software (8.03)</t>
  </si>
  <si>
    <t>Petroleum Products (6.5)</t>
  </si>
  <si>
    <t>Pharmaceuticals &amp; Biotechnology (6.3)</t>
  </si>
  <si>
    <t>Power (5.84)</t>
  </si>
  <si>
    <t>Bandhan Large Cap Fund - Reg - Growth</t>
  </si>
  <si>
    <t>Banks (24.74)</t>
  </si>
  <si>
    <t>IT - Software (7.71)</t>
  </si>
  <si>
    <t>Petroleum Products (6.83)</t>
  </si>
  <si>
    <t>Automobiles (6.07)</t>
  </si>
  <si>
    <t>HSBC Large Cap Fund - Growth</t>
  </si>
  <si>
    <t>Banks (28.85)</t>
  </si>
  <si>
    <t>IT - Software (8.17)</t>
  </si>
  <si>
    <t>Petroleum Products (7.25)</t>
  </si>
  <si>
    <t>Automobiles (5.56)</t>
  </si>
  <si>
    <t>Invesco India Largecap Fund - Growth</t>
  </si>
  <si>
    <t>Banks (18.43)</t>
  </si>
  <si>
    <t>IT - Software (10.42)</t>
  </si>
  <si>
    <t>Capital Markets (8.9)</t>
  </si>
  <si>
    <t>Finance (7.35)</t>
  </si>
  <si>
    <t>Automobiles (6.28)</t>
  </si>
  <si>
    <t>Bajaj Finserv Large Cap Fund - Reg - Growth</t>
  </si>
  <si>
    <t>Banks (27.16)</t>
  </si>
  <si>
    <t>Pharmaceuticals &amp; Biotechnology (9.28)</t>
  </si>
  <si>
    <t>Consumer Durables (8.5)</t>
  </si>
  <si>
    <t>Petroleum Products (5.96)</t>
  </si>
  <si>
    <t>Automobiles (5.09)</t>
  </si>
  <si>
    <t>Edelweiss Large Cap Fund - Growth</t>
  </si>
  <si>
    <t>Banks (23.85)</t>
  </si>
  <si>
    <t>Current Assets (7.63)</t>
  </si>
  <si>
    <t>Petroleum Products (6.78)</t>
  </si>
  <si>
    <t>Automobiles (6.39)</t>
  </si>
  <si>
    <t>IT - Software (6.33)</t>
  </si>
  <si>
    <t>LIC MF Large Cap Fund - Growth</t>
  </si>
  <si>
    <t>Banks (23.87)</t>
  </si>
  <si>
    <t>Petroleum Products (7.05)</t>
  </si>
  <si>
    <t>Automobiles (6.78)</t>
  </si>
  <si>
    <t>Current Assets (6.78)</t>
  </si>
  <si>
    <t>Construction (5.24)</t>
  </si>
  <si>
    <t>WhiteOak Capital Large Cap Fund - Reg - Growth</t>
  </si>
  <si>
    <t>Banks (25.42)</t>
  </si>
  <si>
    <t>IT - Software (7.6)</t>
  </si>
  <si>
    <t>Automobiles (6.71)</t>
  </si>
  <si>
    <t>Finance (6.58)</t>
  </si>
  <si>
    <t>Current Assets (6.05)</t>
  </si>
  <si>
    <t>Mahindra Manulife Large Cap Fund - Reg - Growth</t>
  </si>
  <si>
    <t>Banks (28.39)</t>
  </si>
  <si>
    <t>IT - Software (9.89)</t>
  </si>
  <si>
    <t>Petroleum Products (7.53)</t>
  </si>
  <si>
    <t>Telecom - Services (6.14)</t>
  </si>
  <si>
    <t>Automobiles (5.39)</t>
  </si>
  <si>
    <t>Parag Parikh Large Cap Fund - Reg - Growth</t>
  </si>
  <si>
    <t>Banks (24.65)</t>
  </si>
  <si>
    <t>Petroleum Products (7.98)</t>
  </si>
  <si>
    <t>IT - Software (7.86)</t>
  </si>
  <si>
    <t>Automobiles (6.13)</t>
  </si>
  <si>
    <t>Finance (5.96)</t>
  </si>
  <si>
    <t>PGIM India Large Cap Fund - Growth</t>
  </si>
  <si>
    <t>Banks (22.59)</t>
  </si>
  <si>
    <t>IT - Software (7.36)</t>
  </si>
  <si>
    <t>Petroleum Products (7.26)</t>
  </si>
  <si>
    <t>Finance (7.14)</t>
  </si>
  <si>
    <t>Automobiles (6.88)</t>
  </si>
  <si>
    <t>ITI Large Cap Fund - Reg - Growth</t>
  </si>
  <si>
    <t>Banks (26.94)</t>
  </si>
  <si>
    <t>Petroleum Products (7.39)</t>
  </si>
  <si>
    <t>Automobiles (5.03)</t>
  </si>
  <si>
    <t>Power (4.9)</t>
  </si>
  <si>
    <t>Union Largecap Fund - Reg - Growth</t>
  </si>
  <si>
    <t>IT - Software (6.97)</t>
  </si>
  <si>
    <t>Petroleum Products (6)</t>
  </si>
  <si>
    <t>Finance (5.41)</t>
  </si>
  <si>
    <t>JM Large Cap Fund - Growth</t>
  </si>
  <si>
    <t>Automobiles (7.13)</t>
  </si>
  <si>
    <t>Pharmaceuticals &amp; Biotechnology (6.39)</t>
  </si>
  <si>
    <t>Petroleum Products (6.23)</t>
  </si>
  <si>
    <t>Bank of India Large Cap Fund - Reg - Growth</t>
  </si>
  <si>
    <t>Banks (24.04)</t>
  </si>
  <si>
    <t>IT - Software (7.09)</t>
  </si>
  <si>
    <t>Finance (5.61)</t>
  </si>
  <si>
    <t>Ferrous Metals (4.53)</t>
  </si>
  <si>
    <t>Consumer Durables (4.4)</t>
  </si>
  <si>
    <t>Groww Large Cap Fund - Growth</t>
  </si>
  <si>
    <t>Banks (26.41)</t>
  </si>
  <si>
    <t>Automobiles (10.31)</t>
  </si>
  <si>
    <t>IT - Software (8.12)</t>
  </si>
  <si>
    <t>Construction (7.06)</t>
  </si>
  <si>
    <t>Finance (6.92)</t>
  </si>
  <si>
    <t>If redeemed bet. 0 Day to 7 Day Exit Load is 1%</t>
  </si>
  <si>
    <t>Samco Large Cap Fund - Reg - Growth</t>
  </si>
  <si>
    <t>Current Assets (80.3)</t>
  </si>
  <si>
    <t>Banks (3.63)</t>
  </si>
  <si>
    <t>Ferrous Metals (2.03)</t>
  </si>
  <si>
    <t>Automobiles (1.59)</t>
  </si>
  <si>
    <t>Non - Ferrous Metals (1.52)</t>
  </si>
  <si>
    <t>Taurus Large Cap Fund - Reg - Growth</t>
  </si>
  <si>
    <t>Diversified FMCG (9.48)</t>
  </si>
  <si>
    <t>Pharmaceuticals &amp; Biotechnology (8.88)</t>
  </si>
  <si>
    <t>Finance (5.51)</t>
  </si>
  <si>
    <t>Automobiles (5.42)</t>
  </si>
  <si>
    <t>Quant Large Cap Fund - Dir - Growth</t>
  </si>
  <si>
    <t>Baroda BNP Paribas Large Cap Fund - Dir - Growth</t>
  </si>
  <si>
    <t>Bandhan Large Cap Fund - Dir - Growth</t>
  </si>
  <si>
    <t>HSBC Large Cap Fund - Dir - Growth</t>
  </si>
  <si>
    <t>Invesco India Largecap Fund - Dir - Growth</t>
  </si>
  <si>
    <t>Bajaj Finserv Large Cap Fund - Dir - Growth</t>
  </si>
  <si>
    <t>Edelweiss Large Cap Fund - Dir- Growth</t>
  </si>
  <si>
    <t>LIC MF Large Cap Fund - Dir - Growth</t>
  </si>
  <si>
    <t>WhiteOak Capital Large Cap Fund - Dir - Growth</t>
  </si>
  <si>
    <t>Mahindra Manulife Large Cap Fund - Dir - Growth</t>
  </si>
  <si>
    <t>Parag Parikh Large Cap Fund - Dir - Growth</t>
  </si>
  <si>
    <t>PGIM India Large Cap Fund - Dir - Growth</t>
  </si>
  <si>
    <t>ITI Large Cap Fund - Dir - Growth</t>
  </si>
  <si>
    <t>Union Largecap Fund - Dir - Growth</t>
  </si>
  <si>
    <t>JM Large Cap Fund - Dir - Growth</t>
  </si>
  <si>
    <t>Bank of India Large Cap Fund - Dir - Growth</t>
  </si>
  <si>
    <t>Groww Large Cap Fund - Dir- Growth</t>
  </si>
  <si>
    <t>Samco Large Cap Fund - Dir - Growth</t>
  </si>
  <si>
    <t>Taurus Large Cap Fund - Dir - Growth</t>
  </si>
  <si>
    <t>JioBlackRock Large Cap Fund - Dir - Growth</t>
  </si>
  <si>
    <t>BSE 250 Large &amp; Midcap TRI</t>
  </si>
  <si>
    <t>NIFTY Large Midcap 250</t>
  </si>
  <si>
    <t>NIFTY Large Midcap 250 TRI</t>
  </si>
  <si>
    <t>Mirae Asset Large &amp; Midcap Fund - Growth</t>
  </si>
  <si>
    <t>Banks (21.12)</t>
  </si>
  <si>
    <t>Pharmaceuticals &amp; Biotechnology (7.64)</t>
  </si>
  <si>
    <t>IT - Software (5.52)</t>
  </si>
  <si>
    <t>Retailing (5.2)</t>
  </si>
  <si>
    <t>Transport Services (4.81)</t>
  </si>
  <si>
    <t>SBI Large &amp; Midcap Fund - Growth</t>
  </si>
  <si>
    <t>Banks (16.12)</t>
  </si>
  <si>
    <t>Pharmaceuticals &amp; Biotechnology (12.86)</t>
  </si>
  <si>
    <t>Auto Components (8.58)</t>
  </si>
  <si>
    <t>Consumer Durables (7.29)</t>
  </si>
  <si>
    <t>IT - Software (6.83)</t>
  </si>
  <si>
    <t>Kotak Large &amp; Midcap Fund - Reg - Growth</t>
  </si>
  <si>
    <t>Banks (20.23)</t>
  </si>
  <si>
    <t>Pharmaceuticals &amp; Biotechnology (6.67)</t>
  </si>
  <si>
    <t>IT - Software (5.7)</t>
  </si>
  <si>
    <t>Cement &amp; Cement Products (4.98)</t>
  </si>
  <si>
    <t>ICICI Prudential Large &amp; Mid Cap Fund - Growth</t>
  </si>
  <si>
    <t>Banks (12.78)</t>
  </si>
  <si>
    <t>Finance (11.33)</t>
  </si>
  <si>
    <t>Retailing (9.78)</t>
  </si>
  <si>
    <t>Auto Components (7.25)</t>
  </si>
  <si>
    <t>Automobiles (4.62)</t>
  </si>
  <si>
    <t>If redeemed bet. 0 Month to 1 Month Exit Load is 1%</t>
  </si>
  <si>
    <t>HDFC Large and Mid Cap Fund - Growth</t>
  </si>
  <si>
    <t>Banks (17.3)</t>
  </si>
  <si>
    <t>Pharmaceuticals &amp; Biotechnology (10.48)</t>
  </si>
  <si>
    <t>Finance (7.78)</t>
  </si>
  <si>
    <t>IT - Software (7)</t>
  </si>
  <si>
    <t>Auto Components (4.23)</t>
  </si>
  <si>
    <t>Canara Robeco Large and Mid Cap Fund - Growth</t>
  </si>
  <si>
    <t>Banks (11.88)</t>
  </si>
  <si>
    <t>Leisure Services (7.45)</t>
  </si>
  <si>
    <t>Retailing (7.06)</t>
  </si>
  <si>
    <t>Automobiles (6.45)</t>
  </si>
  <si>
    <t>IT - Software (5.81)</t>
  </si>
  <si>
    <t>DSP Large &amp; Mid Cap Fund - Reg - Growth</t>
  </si>
  <si>
    <t>Banks (26.31)</t>
  </si>
  <si>
    <t>Auto Components (8.61)</t>
  </si>
  <si>
    <t>Pharmaceuticals &amp; Biotechnology (7.46)</t>
  </si>
  <si>
    <t>Finance (6.69)</t>
  </si>
  <si>
    <t>Bandhan Large &amp; Mid Cap Fund - Reg - Growth</t>
  </si>
  <si>
    <t>Banks (11.92)</t>
  </si>
  <si>
    <t>Pharmaceuticals &amp; Biotechnology (8.82)</t>
  </si>
  <si>
    <t>IT - Software (6.56)</t>
  </si>
  <si>
    <t>Finance (5.86)</t>
  </si>
  <si>
    <t>Power (5.73)</t>
  </si>
  <si>
    <t>Motilal Oswal Large and Midcap Fund (MOFLM) - Reg - Growth</t>
  </si>
  <si>
    <t>Electrical Equipment (22.11)</t>
  </si>
  <si>
    <t>Finance (14.15)</t>
  </si>
  <si>
    <t>Aerospace &amp; Defense (9.81)</t>
  </si>
  <si>
    <t>Capital Markets (9.42)</t>
  </si>
  <si>
    <t>Automobiles (8.49)</t>
  </si>
  <si>
    <t>Axis Large &amp; Mid Cap Fund - Reg - Growth</t>
  </si>
  <si>
    <t>Banks (20.3)</t>
  </si>
  <si>
    <t>Pharmaceuticals &amp; Biotechnology (7.36)</t>
  </si>
  <si>
    <t>Finance (5.92)</t>
  </si>
  <si>
    <t>IT - Software (5.71)</t>
  </si>
  <si>
    <t>Electrical Equipment (5.49)</t>
  </si>
  <si>
    <t>Invesco India Large &amp; Mid Cap Fund - Growth</t>
  </si>
  <si>
    <t>Banks (13.36)</t>
  </si>
  <si>
    <t>Retailing (12.67)</t>
  </si>
  <si>
    <t>Healthcare Services (10.66)</t>
  </si>
  <si>
    <t>Pharmaceuticals &amp; Biotechnology (8.79)</t>
  </si>
  <si>
    <t>Capital Markets (6.83)</t>
  </si>
  <si>
    <t>Tata Large &amp; Mid Cap Fund - Reg - Growth</t>
  </si>
  <si>
    <t>Banks (23.48)</t>
  </si>
  <si>
    <t>Finance (7.67)</t>
  </si>
  <si>
    <t>Telecom - Services (6.45)</t>
  </si>
  <si>
    <t>Beverages (6.13)</t>
  </si>
  <si>
    <t>Cement &amp; Cement Products (5.71)</t>
  </si>
  <si>
    <t>Nippon India Vision Large &amp; Mid Cap Fund - Reg - Growth</t>
  </si>
  <si>
    <t>Banks (16.84)</t>
  </si>
  <si>
    <t>Automobiles (6.12)</t>
  </si>
  <si>
    <t>Industrial Products (5.95)</t>
  </si>
  <si>
    <t>Petroleum Products (4.91)</t>
  </si>
  <si>
    <t>Sundaram Large and Mid Cap Fund - Reg - Growth</t>
  </si>
  <si>
    <t>Banks (16.86)</t>
  </si>
  <si>
    <t>Industrial Products (6.02)</t>
  </si>
  <si>
    <t>Retailing (5.18)</t>
  </si>
  <si>
    <t>IT - Software (5.04)</t>
  </si>
  <si>
    <t>Transport Services (4.62)</t>
  </si>
  <si>
    <t>Aditya Birla Sun Life Large &amp; Mid Cap Fund - Growth</t>
  </si>
  <si>
    <t>Banks (14.39)</t>
  </si>
  <si>
    <t>Industrial Products (7.38)</t>
  </si>
  <si>
    <t>Finance (6.55)</t>
  </si>
  <si>
    <t>Auto Components (6.46)</t>
  </si>
  <si>
    <t>Retailing (6.24)</t>
  </si>
  <si>
    <t>Mirae Asset Large &amp; Midcap Fund - Dir - Growth</t>
  </si>
  <si>
    <t>SBI Large &amp; Midcap Fund - Dir - Growth</t>
  </si>
  <si>
    <t>Kotak Large &amp; Midcap Fund - Dir - Growth</t>
  </si>
  <si>
    <t>ICICI Prudential Large &amp; Mid Cap Fund - Dir - Growth</t>
  </si>
  <si>
    <t>HDFC Large and Mid Cap Fund - Dir - Growth</t>
  </si>
  <si>
    <t>Canara Robeco Large and Mid Cap Fund - Dir - Growth</t>
  </si>
  <si>
    <t>DSP Large &amp; Mid Cap Fund - Dir - Growth</t>
  </si>
  <si>
    <t>Bandhan Large &amp; Mid Cap Fund - Dir - Growth</t>
  </si>
  <si>
    <t>Motilal Oswal Large and Midcap Fund (MOFLM) - Dir - Growth</t>
  </si>
  <si>
    <t>Axis Large &amp; Mid Cap Fund - Dir - Growth</t>
  </si>
  <si>
    <t>Invesco India Large &amp; Mid Cap Fund - Dir - Growth</t>
  </si>
  <si>
    <t>Tata Large &amp; Mid Cap Fund - Dir - Growth</t>
  </si>
  <si>
    <t>Nippon India Vision Large &amp; Mid Cap Fund - Dir - Growth</t>
  </si>
  <si>
    <t>Sundaram Large and Mid Cap Fund - Dir - Growth</t>
  </si>
  <si>
    <t>Aditya Birla Sun Life Large &amp; Mid Cap Fund - Dir - Growth</t>
  </si>
  <si>
    <t>UTI Large &amp; Mid Cap Fund - Growth</t>
  </si>
  <si>
    <t>Banks (13.27)</t>
  </si>
  <si>
    <t>IT - Software (9.91)</t>
  </si>
  <si>
    <t>Pharmaceuticals &amp; Biotechnology (8.29)</t>
  </si>
  <si>
    <t>Finance (5.82)</t>
  </si>
  <si>
    <t>Automobiles (4.57)</t>
  </si>
  <si>
    <t>HSBC Large &amp; Mid Cap Fund - Reg - Growth</t>
  </si>
  <si>
    <t>Banks (13.29)</t>
  </si>
  <si>
    <t>Capital Markets (10.46)</t>
  </si>
  <si>
    <t>Electrical Equipment (9.74)</t>
  </si>
  <si>
    <t>Retailing (7.55)</t>
  </si>
  <si>
    <t>Petroleum Products (5.47)</t>
  </si>
  <si>
    <t>Edelweiss Large &amp; Mid Cap Fund - Growth</t>
  </si>
  <si>
    <t>Banks (15.74)</t>
  </si>
  <si>
    <t>Finance (8.05)</t>
  </si>
  <si>
    <t>IT - Software (7.85)</t>
  </si>
  <si>
    <t>Consumer Durables (4.86)</t>
  </si>
  <si>
    <t>Franklin India Large &amp; Mid Cap Fund - Growth</t>
  </si>
  <si>
    <t>Banks (15.76)</t>
  </si>
  <si>
    <t>Retailing (10.51)</t>
  </si>
  <si>
    <t>IT - Software (8.99)</t>
  </si>
  <si>
    <t>Pharmaceuticals &amp; Biotechnology (6.31)</t>
  </si>
  <si>
    <t>Insurance (6.05)</t>
  </si>
  <si>
    <t>Quant Large and Mid Cap Fund - Growth</t>
  </si>
  <si>
    <t>Banks (10.45)</t>
  </si>
  <si>
    <t>Power (10.16)</t>
  </si>
  <si>
    <t>Minerals &amp; Mining (10.01)</t>
  </si>
  <si>
    <t>Pharmaceuticals &amp; Biotechnology (9.99)</t>
  </si>
  <si>
    <t>Petroleum Products (7.7)</t>
  </si>
  <si>
    <t>LIC MF Large &amp; Mid Cap Fund - Reg - Growth</t>
  </si>
  <si>
    <t>Banks (13.53)</t>
  </si>
  <si>
    <t>Current Assets (8.7)</t>
  </si>
  <si>
    <t>Industrial Products (6.46)</t>
  </si>
  <si>
    <t>Auto Components (5.91)</t>
  </si>
  <si>
    <t>Mahindra Manulife Large &amp; Mid Cap Fund - Reg - Growth</t>
  </si>
  <si>
    <t>Banks (19.82)</t>
  </si>
  <si>
    <t>Pharmaceuticals &amp; Biotechnology (11.73)</t>
  </si>
  <si>
    <t>IT - Software (7.56)</t>
  </si>
  <si>
    <t>Telecom - Services (5.09)</t>
  </si>
  <si>
    <t>Current Assets (4.96)</t>
  </si>
  <si>
    <t>Bajaj Finserv Large and Mid Cap Fund - Reg - Growth</t>
  </si>
  <si>
    <t>Banks (17.03)</t>
  </si>
  <si>
    <t>Pharmaceuticals &amp; Biotechnology (10.3)</t>
  </si>
  <si>
    <t>Auto Components (8.78)</t>
  </si>
  <si>
    <t>Consumer Durables (8.56)</t>
  </si>
  <si>
    <t>Finance (6.74)</t>
  </si>
  <si>
    <t>WhiteOak Capital Large &amp; Mid Cap Fund - Reg - Growth</t>
  </si>
  <si>
    <t>Banks (17.86)</t>
  </si>
  <si>
    <t>Pharmaceuticals &amp; Biotechnology (7.88)</t>
  </si>
  <si>
    <t>Current Assets (7.13)</t>
  </si>
  <si>
    <t>IT - Software (5.92)</t>
  </si>
  <si>
    <t>Retailing (5.27)</t>
  </si>
  <si>
    <t>Baroda BNP Paribas Large &amp; Mid Cap Fund - Reg - Growth</t>
  </si>
  <si>
    <t>Banks (20.04)</t>
  </si>
  <si>
    <t>Chemicals &amp; Petrochemicals (6.13)</t>
  </si>
  <si>
    <t>Automobiles (5.66)</t>
  </si>
  <si>
    <t>Electrical Equipment (4.62)</t>
  </si>
  <si>
    <t>Union Large &amp; Midcap Fund - Reg - Growth</t>
  </si>
  <si>
    <t>Banks (18.35)</t>
  </si>
  <si>
    <t>Pharmaceuticals &amp; Biotechnology (9.03)</t>
  </si>
  <si>
    <t>Auto Components (5.7)</t>
  </si>
  <si>
    <t>Finance (4.92)</t>
  </si>
  <si>
    <t>PGIM India Large and Midcap Fund - Reg - Growth</t>
  </si>
  <si>
    <t>Banks (11.5)</t>
  </si>
  <si>
    <t>Pharmaceuticals &amp; Biotechnology (8.14)</t>
  </si>
  <si>
    <t>Retailing (7.21)</t>
  </si>
  <si>
    <t>Finance (6.3)</t>
  </si>
  <si>
    <t>Petroleum Products (5.14)</t>
  </si>
  <si>
    <t>Helios Large &amp; Mid Cap Fund - Reg - Growth</t>
  </si>
  <si>
    <t>Banks (14.28)</t>
  </si>
  <si>
    <t>Capital Markets (11.18)</t>
  </si>
  <si>
    <t>Finance (7.1)</t>
  </si>
  <si>
    <t>Electrical Equipment (6.51)</t>
  </si>
  <si>
    <t>Retailing (5.98)</t>
  </si>
  <si>
    <t>ITI Large &amp; Mid Cap Fund - Reg - Growth</t>
  </si>
  <si>
    <t>Banks (16.52)</t>
  </si>
  <si>
    <t>Finance (8.73)</t>
  </si>
  <si>
    <t>Industrial Products (5.94)</t>
  </si>
  <si>
    <t>Capital Markets (4.64)</t>
  </si>
  <si>
    <t>Bank of India Large &amp; Mid Cap Fund - Reg - Growth</t>
  </si>
  <si>
    <t>Banks (16.32)</t>
  </si>
  <si>
    <t>Pharmaceuticals &amp; Biotechnology (11.23)</t>
  </si>
  <si>
    <t>Petroleum Products (6.68)</t>
  </si>
  <si>
    <t>IT - Software (6.62)</t>
  </si>
  <si>
    <t>Current Assets (6.62)</t>
  </si>
  <si>
    <t>JM Large and Mid Cap Fund - Reg - Growth</t>
  </si>
  <si>
    <t>Banks (11.25)</t>
  </si>
  <si>
    <t>Pharmaceuticals &amp; Biotechnology (6.62)</t>
  </si>
  <si>
    <t>Finance (5.91)</t>
  </si>
  <si>
    <t>Automobiles (5.83)</t>
  </si>
  <si>
    <t>Navi Large &amp; Midcap Fund - Reg - Growth</t>
  </si>
  <si>
    <t>Banks (20.85)</t>
  </si>
  <si>
    <t>Capital Markets (9.16)</t>
  </si>
  <si>
    <t>Industrial Products (8.33)</t>
  </si>
  <si>
    <t>Healthcare Services (7.85)</t>
  </si>
  <si>
    <t>Finance (5.9)</t>
  </si>
  <si>
    <t>Samco Large and Mid Cap Fund - Reg - Growth</t>
  </si>
  <si>
    <t>Current Assets (99.07)</t>
  </si>
  <si>
    <t>Banks (0.32)</t>
  </si>
  <si>
    <t>Finance (0.12)</t>
  </si>
  <si>
    <t>Non - Ferrous Metals (0.11)</t>
  </si>
  <si>
    <t>Insurance (0.06)</t>
  </si>
  <si>
    <t>UTI Large &amp; Mid Cap Fund - Dir - Growth</t>
  </si>
  <si>
    <t>HSBC Large &amp; Mid Cap Fund - Dir - Growth</t>
  </si>
  <si>
    <t>Edelweiss Large &amp; Mid Cap Fund - Dir - Growth</t>
  </si>
  <si>
    <t>Franklin India Large &amp; Mid Cap Fund - Dir - Growth</t>
  </si>
  <si>
    <t>Quant Large and Mid Cap Fund - Dir - Growth</t>
  </si>
  <si>
    <t>LIC MF Large &amp; Mid Cap Fund - Dir - Growth</t>
  </si>
  <si>
    <t>Mahindra Manulife Large &amp; Mid Cap Fund - Dir - Growth</t>
  </si>
  <si>
    <t>Bajaj Finserv Large and Mid Cap Fund - Dir - Growth</t>
  </si>
  <si>
    <t>WhiteOak Capital Large &amp; Mid Cap Fund - Dir - Growth</t>
  </si>
  <si>
    <t>Baroda BNP Paribas Large &amp; Mid Cap Fund - Dir - Growth</t>
  </si>
  <si>
    <t>Union Large &amp; Midcap Fund - Dir - Growth</t>
  </si>
  <si>
    <t>PGIM India Large and Midcap Fund - Dir - Growth</t>
  </si>
  <si>
    <t>Helios Large &amp; Mid Cap Fund - Dir - Growth</t>
  </si>
  <si>
    <t>ITI Large &amp; Mid Cap Fund - Dir - Growth</t>
  </si>
  <si>
    <t>Bank of India Large &amp; Mid Cap Fund - Dir - Growth</t>
  </si>
  <si>
    <t>JM Large and Mid Cap Fund - Dir - Growth</t>
  </si>
  <si>
    <t>Navi Large &amp; Midcap Fund - Dir - Growth</t>
  </si>
  <si>
    <t>Samco Large and Mid Cap Fund - Dir - Growth</t>
  </si>
  <si>
    <t>BSE 150 MidCap TRI</t>
  </si>
  <si>
    <t>Nifty Midcap 150</t>
  </si>
  <si>
    <t>Nifty Midcap 150 TRI</t>
  </si>
  <si>
    <t>HDFC Mid Cap Fund - Growth</t>
  </si>
  <si>
    <t>Banks (16.16)</t>
  </si>
  <si>
    <t>Pharmaceuticals &amp; Biotechnology (11.71)</t>
  </si>
  <si>
    <t>Auto Components (9.76)</t>
  </si>
  <si>
    <t>Current Assets (7.62)</t>
  </si>
  <si>
    <t>Kotak Midcap Fund - Reg - Growth</t>
  </si>
  <si>
    <t>Finance (10.83)</t>
  </si>
  <si>
    <t>IT - Software (8.4)</t>
  </si>
  <si>
    <t>Electrical Equipment (7.34)</t>
  </si>
  <si>
    <t>Healthcare Services (7.16)</t>
  </si>
  <si>
    <t>Auto Components (7.02)</t>
  </si>
  <si>
    <t>Nippon India Growth Mid Cap Fund - Reg - Growth</t>
  </si>
  <si>
    <t>Banks (10.26)</t>
  </si>
  <si>
    <t>Auto Components (9.02)</t>
  </si>
  <si>
    <t>Finance (7.57)</t>
  </si>
  <si>
    <t>Pharmaceuticals &amp; Biotechnology (7.12)</t>
  </si>
  <si>
    <t>Capital Markets (6.29)</t>
  </si>
  <si>
    <t>Motilal Oswal Midcap Fund - Reg - Growth</t>
  </si>
  <si>
    <t>Capital Markets (12.94)</t>
  </si>
  <si>
    <t>IT - Software (12.46)</t>
  </si>
  <si>
    <t>Consumer Durables (10.96)</t>
  </si>
  <si>
    <t>Finance (10.86)</t>
  </si>
  <si>
    <t>Financial Technology (Fintech) (9.26)</t>
  </si>
  <si>
    <t>Axis Midcap Fund - Growth</t>
  </si>
  <si>
    <t>Electrical Equipment (9.34)</t>
  </si>
  <si>
    <t>Auto Components (8.43)</t>
  </si>
  <si>
    <t>Current Assets (8.21)</t>
  </si>
  <si>
    <t>Pharmaceuticals &amp; Biotechnology (7.47)</t>
  </si>
  <si>
    <t>Banks (6.7)</t>
  </si>
  <si>
    <t>SBI Midcap Fund - Growth</t>
  </si>
  <si>
    <t>Finance (10.36)</t>
  </si>
  <si>
    <t>Industrial Products (9.75)</t>
  </si>
  <si>
    <t>Insurance (8.49)</t>
  </si>
  <si>
    <t>Auto Components (8.24)</t>
  </si>
  <si>
    <t>Cement &amp; Cement Products (7.21)</t>
  </si>
  <si>
    <t>DSP Midcap Fund - Reg - Growth</t>
  </si>
  <si>
    <t>Auto Components (11.08)</t>
  </si>
  <si>
    <t>Industrial Products (8.69)</t>
  </si>
  <si>
    <t>Finance (8.42)</t>
  </si>
  <si>
    <t>Banks (8.04)</t>
  </si>
  <si>
    <t>IT - Software (6.06)</t>
  </si>
  <si>
    <t>Mirae Asset Midcap Fund - Reg - Growth</t>
  </si>
  <si>
    <t>Pharmaceuticals &amp; Biotechnology (10.63)</t>
  </si>
  <si>
    <t>Banks (8.06)</t>
  </si>
  <si>
    <t>Auto Components (7.74)</t>
  </si>
  <si>
    <t>Consumer Durables (6.68)</t>
  </si>
  <si>
    <t>Finance (5.69)</t>
  </si>
  <si>
    <t>Edelweiss Mid Cap Fund - Growth</t>
  </si>
  <si>
    <t>Banks (12)</t>
  </si>
  <si>
    <t>Finance (7.02)</t>
  </si>
  <si>
    <t>Auto Components (6.62)</t>
  </si>
  <si>
    <t>Capital Markets (6.51)</t>
  </si>
  <si>
    <t>Industrial Products (6.48)</t>
  </si>
  <si>
    <t>Sundaram Mid Cap Fund - Reg - Growth</t>
  </si>
  <si>
    <t>Banks (8.66)</t>
  </si>
  <si>
    <t>Industrial Products (8.34)</t>
  </si>
  <si>
    <t>Auto Components (6.44)</t>
  </si>
  <si>
    <t>Electrical Equipment (6.13)</t>
  </si>
  <si>
    <t>HSBC Midcap Fund - Reg - Growth</t>
  </si>
  <si>
    <t>Electrical Equipment (13.38)</t>
  </si>
  <si>
    <t>Capital Markets (12.5)</t>
  </si>
  <si>
    <t>Banks (9.17)</t>
  </si>
  <si>
    <t>Retailing (9.11)</t>
  </si>
  <si>
    <t>Industrial Products (7.62)</t>
  </si>
  <si>
    <t>Franklin India Mid Cap Fund - Growth</t>
  </si>
  <si>
    <t>Banks (9.68)</t>
  </si>
  <si>
    <t>Pharmaceuticals &amp; Biotechnology (7.69)</t>
  </si>
  <si>
    <t>Consumer Durables (5.86)</t>
  </si>
  <si>
    <t>IT - Software (5.82)</t>
  </si>
  <si>
    <t>Industrial Products (5.52)</t>
  </si>
  <si>
    <t>UTI Mid Cap Fund - Growth</t>
  </si>
  <si>
    <t>Pharmaceuticals &amp; Biotechnology (9.11)</t>
  </si>
  <si>
    <t>Banks (8.77)</t>
  </si>
  <si>
    <t>Industrial Products (8.04)</t>
  </si>
  <si>
    <t>Auto Components (7.97)</t>
  </si>
  <si>
    <t>Consumer Durables (7.83)</t>
  </si>
  <si>
    <t>Invesco India Midcap Fund - Growth</t>
  </si>
  <si>
    <t>Banks (14.65)</t>
  </si>
  <si>
    <t>Retailing (11.73)</t>
  </si>
  <si>
    <t>Healthcare Services (10.7)</t>
  </si>
  <si>
    <t>Pharmaceuticals &amp; Biotechnology (9.02)</t>
  </si>
  <si>
    <t>Realty (7.21)</t>
  </si>
  <si>
    <t>PGIM India Midcap Fund - Reg - Growth</t>
  </si>
  <si>
    <t>Banks (7.35)</t>
  </si>
  <si>
    <t>Pharmaceuticals &amp; Biotechnology (7.21)</t>
  </si>
  <si>
    <t>Auto Components (6.6)</t>
  </si>
  <si>
    <t>Retailing (6.58)</t>
  </si>
  <si>
    <t>Industrial Products (6.32)</t>
  </si>
  <si>
    <t>ICICI Prudential MidCap Fund - Growth</t>
  </si>
  <si>
    <t>Industrial Products (13.24)</t>
  </si>
  <si>
    <t>Capital Markets (12.44)</t>
  </si>
  <si>
    <t>Auto Components (8.3)</t>
  </si>
  <si>
    <t>Ferrous Metals (8.08)</t>
  </si>
  <si>
    <t>Electrical Equipment (7.66)</t>
  </si>
  <si>
    <t>Aditya Birla Sun Life Mid Cap Fund - Plan A - Growth</t>
  </si>
  <si>
    <t>Industrial Products (9.96)</t>
  </si>
  <si>
    <t>Banks (8.88)</t>
  </si>
  <si>
    <t>Finance (6.98)</t>
  </si>
  <si>
    <t>Electrical Equipment (6.38)</t>
  </si>
  <si>
    <t>HDFC Mid Cap Fund - Dir - Growth</t>
  </si>
  <si>
    <t>Kotak Midcap Fund - Dir - Growth</t>
  </si>
  <si>
    <t>Nippon India Growth Mid Cap Fund - Dir - Growth</t>
  </si>
  <si>
    <t>Motilal Oswal Midcap Fund - Dir - Growth</t>
  </si>
  <si>
    <t>Axis Midcap Fund - Dir - Growth</t>
  </si>
  <si>
    <t>SBI Midcap Fund - Dir - Growth</t>
  </si>
  <si>
    <t>DSP Midcap Fund - Dir - Growth</t>
  </si>
  <si>
    <t>Mirae Asset Midcap Fund - Dir - Growth</t>
  </si>
  <si>
    <t>Edelweiss Mid Cap Fund - Dir - Growth</t>
  </si>
  <si>
    <t>Sundaram Mid Cap Fund - Dir - Growth</t>
  </si>
  <si>
    <t>HSBC Midcap Fund - Dir - Growth</t>
  </si>
  <si>
    <t>Franklin India Mid Cap Fund - Dir - Growth</t>
  </si>
  <si>
    <t>UTI Mid Cap Fund - Dir - Growth</t>
  </si>
  <si>
    <t>Invesco India Midcap Fund - Dir - Growth</t>
  </si>
  <si>
    <t>PGIM India Midcap Fund - Dir - Growth</t>
  </si>
  <si>
    <t>ICICI Prudential MidCap Fund - Dir - Growth</t>
  </si>
  <si>
    <t>Aditya Birla Sun Life Mid Cap Fund - Plan A - Dir - Growth</t>
  </si>
  <si>
    <t>Quant Mid Cap Fund - Growth</t>
  </si>
  <si>
    <t>Pharmaceuticals &amp; Biotechnology (14.85)</t>
  </si>
  <si>
    <t>Banks (10.11)</t>
  </si>
  <si>
    <t>Minerals &amp; Mining (9.24)</t>
  </si>
  <si>
    <t>Telecom - Services (8.04)</t>
  </si>
  <si>
    <t>Construction (7.89)</t>
  </si>
  <si>
    <t>Tata Mid Cap Fund - Reg - Growth</t>
  </si>
  <si>
    <t>Banks (12.15)</t>
  </si>
  <si>
    <t>Auto Components (7.37)</t>
  </si>
  <si>
    <t>Current Assets (6.29)</t>
  </si>
  <si>
    <t>Insurance (4.89)</t>
  </si>
  <si>
    <t>WhiteOak Capital Mid Cap Fund - Reg - Growth</t>
  </si>
  <si>
    <t>Pharmaceuticals &amp; Biotechnology (11.58)</t>
  </si>
  <si>
    <t>Current Assets (9.43)</t>
  </si>
  <si>
    <t>Retailing (7.18)</t>
  </si>
  <si>
    <t>Finance (6.28)</t>
  </si>
  <si>
    <t>IT - Software (6.15)</t>
  </si>
  <si>
    <t>Mahindra Manulife Mid Cap Fund - Reg - Growth</t>
  </si>
  <si>
    <t>Banks (13.68)</t>
  </si>
  <si>
    <t>Industrial Products (10.05)</t>
  </si>
  <si>
    <t>Pharmaceuticals &amp; Biotechnology (9.76)</t>
  </si>
  <si>
    <t>Auto Components (8.56)</t>
  </si>
  <si>
    <t>Finance (7.52)</t>
  </si>
  <si>
    <t>Canara Robeco Mid Cap Fund - Reg - Growth</t>
  </si>
  <si>
    <t>Retailing (9.39)</t>
  </si>
  <si>
    <t>Banks (9.02)</t>
  </si>
  <si>
    <t>Electrical Equipment (8.97)</t>
  </si>
  <si>
    <t>Capital Markets (6.3)</t>
  </si>
  <si>
    <t>Baroda BNP Paribas Midcap Fund - Growth</t>
  </si>
  <si>
    <t>Electrical Equipment (9.65)</t>
  </si>
  <si>
    <t>Banks (9.38)</t>
  </si>
  <si>
    <t>Pharmaceuticals &amp; Biotechnology (8.62)</t>
  </si>
  <si>
    <t>Auto Components (8.49)</t>
  </si>
  <si>
    <t>Current Assets (6.58)</t>
  </si>
  <si>
    <t>Bandhan Midcap Fund - Reg - Growth</t>
  </si>
  <si>
    <t>Retailing (9.31)</t>
  </si>
  <si>
    <t>Electrical Equipment (9.14)</t>
  </si>
  <si>
    <t>Pharmaceuticals &amp; Biotechnology (8.78)</t>
  </si>
  <si>
    <t>Industrial Products (7.8)</t>
  </si>
  <si>
    <t>Banks (7.75)</t>
  </si>
  <si>
    <t>Union Midcap Fund - Reg - Growth</t>
  </si>
  <si>
    <t>Pharmaceuticals &amp; Biotechnology (10.42)</t>
  </si>
  <si>
    <t>Banks (10.36)</t>
  </si>
  <si>
    <t>Industrial Products (8.48)</t>
  </si>
  <si>
    <t>Auto Components (8.01)</t>
  </si>
  <si>
    <t>Capital Markets (5.39)</t>
  </si>
  <si>
    <t>ITI Mid Cap Fund - Reg - Growth</t>
  </si>
  <si>
    <t>Banks (11.08)</t>
  </si>
  <si>
    <t>Finance (8.38)</t>
  </si>
  <si>
    <t>Auto Components (7.95)</t>
  </si>
  <si>
    <t>IT - Software (6.37)</t>
  </si>
  <si>
    <t>Helios Mid Cap Fund - Reg - Growth</t>
  </si>
  <si>
    <t>Capital Markets (12.43)</t>
  </si>
  <si>
    <t>Finance (9.94)</t>
  </si>
  <si>
    <t>Auto Components (7.69)</t>
  </si>
  <si>
    <t>Electrical Equipment (7.49)</t>
  </si>
  <si>
    <t>Healthcare Services (5.83)</t>
  </si>
  <si>
    <t>JM Midcap Fund - Reg - Growth</t>
  </si>
  <si>
    <t>Pharmaceuticals &amp; Biotechnology (15.38)</t>
  </si>
  <si>
    <t>Banks (9.92)</t>
  </si>
  <si>
    <t>Auto Components (7.5)</t>
  </si>
  <si>
    <t>Electrical Equipment (6.07)</t>
  </si>
  <si>
    <t>Bank of India Mid Cap Fund - Reg - Growth</t>
  </si>
  <si>
    <t>Pharmaceuticals &amp; Biotechnology (13.93)</t>
  </si>
  <si>
    <t>Capital Markets (7.54)</t>
  </si>
  <si>
    <t>Auto Components (6.8)</t>
  </si>
  <si>
    <t>Banks (5.86)</t>
  </si>
  <si>
    <t>Current Assets (5.3)</t>
  </si>
  <si>
    <t>If redeemed bet. 0 Day to 60 Days Exit Load is 1%</t>
  </si>
  <si>
    <t>LIC MF Mid cap Fund - Reg - Growth</t>
  </si>
  <si>
    <t>Industrial Products (9.01)</t>
  </si>
  <si>
    <t>Finance (7.56)</t>
  </si>
  <si>
    <t>Retailing (6.29)</t>
  </si>
  <si>
    <t>Capital Markets (5.25)</t>
  </si>
  <si>
    <t>TRUSTMF Mid Cap Fund - Reg - Growth</t>
  </si>
  <si>
    <t>Current Assets (42.91)</t>
  </si>
  <si>
    <t>Pharmaceuticals &amp; Biotechnology (6.64)</t>
  </si>
  <si>
    <t>Capital Markets (6.02)</t>
  </si>
  <si>
    <t>Banks (4.55)</t>
  </si>
  <si>
    <t>Industrial Products (3.89)</t>
  </si>
  <si>
    <t>Taurus Mid Cap Fund - Reg - Growth</t>
  </si>
  <si>
    <t>IT - Software (9.2)</t>
  </si>
  <si>
    <t>Current Assets (8.86)</t>
  </si>
  <si>
    <t>Chemicals &amp; Petrochemicals (8.63)</t>
  </si>
  <si>
    <t>Banks (8.13)</t>
  </si>
  <si>
    <t>Samco Mid Cap Fund - Reg - Growth</t>
  </si>
  <si>
    <t>Current Assets (22.35)</t>
  </si>
  <si>
    <t>Finance (12.54)</t>
  </si>
  <si>
    <t>Non - Ferrous Metals (5.41)</t>
  </si>
  <si>
    <t>Industrial Products (5.24)</t>
  </si>
  <si>
    <t>Quant Mid Cap Fund - Dir - Growth</t>
  </si>
  <si>
    <t>Tata Mid Cap Fund - Dir - Growth</t>
  </si>
  <si>
    <t>WhiteOak Capital Mid Cap Fund - Dir - Growth</t>
  </si>
  <si>
    <t>Mahindra Manulife Mid Cap Fund - Dir - Growth</t>
  </si>
  <si>
    <t>Canara Robeco Mid Cap Fund - Dir - Growth</t>
  </si>
  <si>
    <t>Baroda BNP Paribas Midcap Fund - Dir - Growth</t>
  </si>
  <si>
    <t>Bandhan Midcap Fund - Dir - Growth</t>
  </si>
  <si>
    <t>Union Midcap Fund - Dir - Growth</t>
  </si>
  <si>
    <t>ITI Mid Cap Fund - Dir - Growth</t>
  </si>
  <si>
    <t>Helios Mid Cap Fund - Dir - Growth</t>
  </si>
  <si>
    <t>JM Midcap Fund - Dir - Growth</t>
  </si>
  <si>
    <t>Bank of India Mid Cap Fund - Dir - Growth</t>
  </si>
  <si>
    <t>LIC MF Mid cap Fund - Dir - Growth</t>
  </si>
  <si>
    <t>TRUSTMF Mid Cap Fund - Dir - Growth</t>
  </si>
  <si>
    <t>Taurus Mid Cap Fund - Dir - Growth</t>
  </si>
  <si>
    <t>Samco Mid Cap Fund - Dir - Growth</t>
  </si>
  <si>
    <t>BSE 250 Small Cap Index TRI</t>
  </si>
  <si>
    <t>Nifty Smallcap 250</t>
  </si>
  <si>
    <t>Nifty Smallcap 250 TRI</t>
  </si>
  <si>
    <t>Nippon India Small Cap Fund - Reg - Growth</t>
  </si>
  <si>
    <t>Electrical Equipment (7.89)</t>
  </si>
  <si>
    <t>Industrial Products (6.98)</t>
  </si>
  <si>
    <t>Banks (6.87)</t>
  </si>
  <si>
    <t>Consumer Durables (6.78)</t>
  </si>
  <si>
    <t>HDFC Small Cap Fund - Growth</t>
  </si>
  <si>
    <t>Auto Components (10.77)</t>
  </si>
  <si>
    <t>Current Assets (10.3)</t>
  </si>
  <si>
    <t>Healthcare Services (9.06)</t>
  </si>
  <si>
    <t>Commercial Services &amp; Supplies (7.23)</t>
  </si>
  <si>
    <t>SBI Small Cap Fund - Growth</t>
  </si>
  <si>
    <t>Auto Components (9.33)</t>
  </si>
  <si>
    <t>Current Assets (9.26)</t>
  </si>
  <si>
    <t>Chemicals &amp; Petrochemicals (9.24)</t>
  </si>
  <si>
    <t>Industrial Products (8.55)</t>
  </si>
  <si>
    <t>Consumer Durables (7.98)</t>
  </si>
  <si>
    <t>Axis Small Cap Fund - Reg - Growth</t>
  </si>
  <si>
    <t>Current Assets (9.59)</t>
  </si>
  <si>
    <t>Pharmaceuticals &amp; Biotechnology (7.23)</t>
  </si>
  <si>
    <t>Chemicals &amp; Petrochemicals (7.17)</t>
  </si>
  <si>
    <t>Auto Components (6.72)</t>
  </si>
  <si>
    <t>Finance (6.11)</t>
  </si>
  <si>
    <t>Bandhan Small Cap Fund - Reg - Growth</t>
  </si>
  <si>
    <t>Current Assets (12.72)</t>
  </si>
  <si>
    <t>Finance (11.79)</t>
  </si>
  <si>
    <t>Pharmaceuticals &amp; Biotechnology (7.59)</t>
  </si>
  <si>
    <t>Realty (6.81)</t>
  </si>
  <si>
    <t>Banks (6.79)</t>
  </si>
  <si>
    <t>DSP Small Cap Fund - Reg - Growth</t>
  </si>
  <si>
    <t>Industrial Products (15.3)</t>
  </si>
  <si>
    <t>Auto Components (14.35)</t>
  </si>
  <si>
    <t>Consumer Durables (12.45)</t>
  </si>
  <si>
    <t>Chemicals &amp; Petrochemicals (8.29)</t>
  </si>
  <si>
    <t>Pharmaceuticals &amp; Biotechnology (8.03)</t>
  </si>
  <si>
    <t>Kotak Small Cap Fund - Reg - Growth</t>
  </si>
  <si>
    <t>Healthcare Services (14.33)</t>
  </si>
  <si>
    <t>Consumer Durables (11.28)</t>
  </si>
  <si>
    <t>Auto Components (8.19)</t>
  </si>
  <si>
    <t>Retailing (7.64)</t>
  </si>
  <si>
    <t>HSBC Small Cap Fund - Reg - Growth</t>
  </si>
  <si>
    <t>Industrial Products (12.55)</t>
  </si>
  <si>
    <t>Pharmaceuticals &amp; Biotechnology (8.17)</t>
  </si>
  <si>
    <t>Capital Markets (6.33)</t>
  </si>
  <si>
    <t>Finance (6.26)</t>
  </si>
  <si>
    <t>Franklin India Small Cap Fund - Growth</t>
  </si>
  <si>
    <t>Banks (12.83)</t>
  </si>
  <si>
    <t>Auto Components (8.96)</t>
  </si>
  <si>
    <t>Consumer Durables (7.87)</t>
  </si>
  <si>
    <t>Industrial Products (6.76)</t>
  </si>
  <si>
    <t>Current Assets (5.67)</t>
  </si>
  <si>
    <t>Canara Robeco Small Cap Fund - Reg - Growth</t>
  </si>
  <si>
    <t>Banks (10.04)</t>
  </si>
  <si>
    <t>Consumer Durables (9.42)</t>
  </si>
  <si>
    <t>Capital Markets (9.26)</t>
  </si>
  <si>
    <t>Finance (7.22)</t>
  </si>
  <si>
    <t>Tata Small Cap Fund - Reg - Growth</t>
  </si>
  <si>
    <t>Industrial Products (22.58)</t>
  </si>
  <si>
    <t>Current Assets (9.77)</t>
  </si>
  <si>
    <t>Chemicals &amp; Petrochemicals (7.48)</t>
  </si>
  <si>
    <t>Banks (5.52)</t>
  </si>
  <si>
    <t>Invesco India Smallcap Fund - Reg - Growth</t>
  </si>
  <si>
    <t>Healthcare Services (12.93)</t>
  </si>
  <si>
    <t>Banks (10.83)</t>
  </si>
  <si>
    <t>Consumer Durables (8.03)</t>
  </si>
  <si>
    <t>Retailing (7.62)</t>
  </si>
  <si>
    <t>ICICI Prudential Smallcap Fund - Growth</t>
  </si>
  <si>
    <t>Industrial Products (11.92)</t>
  </si>
  <si>
    <t>Chemicals &amp; Petrochemicals (10.6)</t>
  </si>
  <si>
    <t>Auto Components (9.08)</t>
  </si>
  <si>
    <t>Pharmaceuticals &amp; Biotechnology (8.43)</t>
  </si>
  <si>
    <t>Finance (5.35)</t>
  </si>
  <si>
    <t>Motilal Oswal Small Cap Fund - Reg - Growth</t>
  </si>
  <si>
    <t>Consumer Durables (10.48)</t>
  </si>
  <si>
    <t>Auto Components (8.42)</t>
  </si>
  <si>
    <t>Healthcare Services (8.18)</t>
  </si>
  <si>
    <t>Retailing (7.5)</t>
  </si>
  <si>
    <t>Banks (7.36)</t>
  </si>
  <si>
    <t>Edelweiss Small Cap Fund - Reg - Growth</t>
  </si>
  <si>
    <t>Banks (11.75)</t>
  </si>
  <si>
    <t>Auto Components (9.25)</t>
  </si>
  <si>
    <t>Industrial Products (7.81)</t>
  </si>
  <si>
    <t>Pharmaceuticals &amp; Biotechnology (7.7)</t>
  </si>
  <si>
    <t>Chemicals &amp; Petrochemicals (6.59)</t>
  </si>
  <si>
    <t>Aditya Birla Sun Life Small Cap Fund - Growth</t>
  </si>
  <si>
    <t>Banks (10.37)</t>
  </si>
  <si>
    <t>Consumer Durables (6.42)</t>
  </si>
  <si>
    <t>Current Assets (6.42)</t>
  </si>
  <si>
    <t>Nippon India Small Cap Fund - Dir - Growth</t>
  </si>
  <si>
    <t>HDFC Small Cap Fund - Dir - Growth</t>
  </si>
  <si>
    <t>SBI Small Cap Fund - Dir - Growth</t>
  </si>
  <si>
    <t>Axis Small Cap Fund - Dir - Growth</t>
  </si>
  <si>
    <t>Bandhan Small Cap Fund - Dir - Growth</t>
  </si>
  <si>
    <t>DSP Small Cap Fund - Dir - Growth</t>
  </si>
  <si>
    <t>Kotak Small Cap Fund - Dir - Growth</t>
  </si>
  <si>
    <t>HSBC Small Cap Fund - Dir - Growth</t>
  </si>
  <si>
    <t>Franklin India Small Cap Fund - Dir - Growth</t>
  </si>
  <si>
    <t>Canara Robeco Small Cap Fund - Dir - Growth</t>
  </si>
  <si>
    <t>Tata Small Cap Fund - Dir - Growth</t>
  </si>
  <si>
    <t>Invesco India Smallcap Fund - Dir - Growth</t>
  </si>
  <si>
    <t>ICICI Prudential Smallcap Fund - Dir - Growth</t>
  </si>
  <si>
    <t>Motilal Oswal Small Cap Fund - Dir - Growth</t>
  </si>
  <si>
    <t>Edelweiss Small Cap Fund - Dir - Growth</t>
  </si>
  <si>
    <t>Aditya Birla Sun Life Small Cap Fund - Dir - Growth</t>
  </si>
  <si>
    <t>Quant Small Cap Fund - Growth</t>
  </si>
  <si>
    <t>Pharmaceuticals &amp; Biotechnology (11.99)</t>
  </si>
  <si>
    <t>Finance (10.65)</t>
  </si>
  <si>
    <t>Petroleum Products (9.87)</t>
  </si>
  <si>
    <t>Banks (9.8)</t>
  </si>
  <si>
    <t>Construction (5.23)</t>
  </si>
  <si>
    <t>UTI Small Cap Fund - Reg - Growth</t>
  </si>
  <si>
    <t>Industrial Products (8.38)</t>
  </si>
  <si>
    <t>Pharmaceuticals &amp; Biotechnology (8.01)</t>
  </si>
  <si>
    <t>Healthcare Services (6.44)</t>
  </si>
  <si>
    <t>Capital Markets (6.39)</t>
  </si>
  <si>
    <t>Mahindra Manulife Small Cap Fund - Reg - Growth</t>
  </si>
  <si>
    <t>Pharmaceuticals &amp; Biotechnology (16.44)</t>
  </si>
  <si>
    <t>Industrial Products (11.76)</t>
  </si>
  <si>
    <t>Auto Components (9.51)</t>
  </si>
  <si>
    <t>Finance (7.43)</t>
  </si>
  <si>
    <t>Banks (6.64)</t>
  </si>
  <si>
    <t>Mirae Asset Small Cap Fund - Reg - Growth</t>
  </si>
  <si>
    <t>Finance (12.45)</t>
  </si>
  <si>
    <t>Industrial Products (10.34)</t>
  </si>
  <si>
    <t>Capital Markets (8.75)</t>
  </si>
  <si>
    <t>Pharmaceuticals &amp; Biotechnology (8.25)</t>
  </si>
  <si>
    <t>Banks (7.92)</t>
  </si>
  <si>
    <t>Sundaram Small Cap Fund - Reg - Growth</t>
  </si>
  <si>
    <t>Banks (9.34)</t>
  </si>
  <si>
    <t>Auto Components (8.08)</t>
  </si>
  <si>
    <t>Industrial Products (7.26)</t>
  </si>
  <si>
    <t>Consumer Durables (6.9)</t>
  </si>
  <si>
    <t>Pharmaceuticals &amp; Biotechnology (6.6)</t>
  </si>
  <si>
    <t>ITI Small Cap Fund - Reg - Growth</t>
  </si>
  <si>
    <t>Pharmaceuticals &amp; Biotechnology (12.24)</t>
  </si>
  <si>
    <t>Banks (8.92)</t>
  </si>
  <si>
    <t>Industrial Products (7.96)</t>
  </si>
  <si>
    <t>Capital Markets (7.86)</t>
  </si>
  <si>
    <t>Auto Components (7.81)</t>
  </si>
  <si>
    <t>Bank of India Small Cap Fund - Reg - Growth</t>
  </si>
  <si>
    <t>Electrical Equipment (9.4)</t>
  </si>
  <si>
    <t>Pharmaceuticals &amp; Biotechnology (8.99)</t>
  </si>
  <si>
    <t>Auto Components (8.57)</t>
  </si>
  <si>
    <t>Consumer Durables (7.61)</t>
  </si>
  <si>
    <t>Union Small Cap Fund - Reg - Growth</t>
  </si>
  <si>
    <t>Pharmaceuticals &amp; Biotechnology (11.61)</t>
  </si>
  <si>
    <t>Electrical Equipment (11.3)</t>
  </si>
  <si>
    <t>Capital Markets (9.57)</t>
  </si>
  <si>
    <t>Banks (9.42)</t>
  </si>
  <si>
    <t>Bajaj Finserv Small Cap Fund - Reg - Growth</t>
  </si>
  <si>
    <t>Industrial Products (13.82)</t>
  </si>
  <si>
    <t>Consumer Durables (10.8)</t>
  </si>
  <si>
    <t>Pharmaceuticals &amp; Biotechnology (8.76)</t>
  </si>
  <si>
    <t>Auto Components (7.33)</t>
  </si>
  <si>
    <t>PGIM India Small Cap Fund - Reg - Growth</t>
  </si>
  <si>
    <t>Pharmaceuticals &amp; Biotechnology (8.96)</t>
  </si>
  <si>
    <t>Healthcare Services (6.54)</t>
  </si>
  <si>
    <t>Consumer Durables (6.22)</t>
  </si>
  <si>
    <t>IT - Services (5.92)</t>
  </si>
  <si>
    <t>Banks (5.83)</t>
  </si>
  <si>
    <t>TRUSTMF Small Cap Fund - Reg - Growth</t>
  </si>
  <si>
    <t>Pharmaceuticals &amp; Biotechnology (10.77)</t>
  </si>
  <si>
    <t>Current Assets (9.85)</t>
  </si>
  <si>
    <t>Banks (8.68)</t>
  </si>
  <si>
    <t>Capital Markets (6.61)</t>
  </si>
  <si>
    <t>Chemicals &amp; Petrochemicals (6.04)</t>
  </si>
  <si>
    <t>Baroda BNP Paribas Small Cap Fund - Reg - Growth</t>
  </si>
  <si>
    <t>Pharmaceuticals &amp; Biotechnology (13.74)</t>
  </si>
  <si>
    <t>Finance (10.56)</t>
  </si>
  <si>
    <t>Banks (8.54)</t>
  </si>
  <si>
    <t>Current Assets (6.86)</t>
  </si>
  <si>
    <t>IT - Services (5.9)</t>
  </si>
  <si>
    <t>Helios Small Cap Fund - Reg - Growth</t>
  </si>
  <si>
    <t>Auto Components (10.27)</t>
  </si>
  <si>
    <t>Electrical Equipment (8.44)</t>
  </si>
  <si>
    <t>Capital Markets (6.63)</t>
  </si>
  <si>
    <t>Healthcare Services (5.62)</t>
  </si>
  <si>
    <t>JM Small Cap Fund - Reg - Growth</t>
  </si>
  <si>
    <t>Consumer Durables (10.43)</t>
  </si>
  <si>
    <t>Industrial Products (8.57)</t>
  </si>
  <si>
    <t>Banks (7.87)</t>
  </si>
  <si>
    <t>Finance (6.18)</t>
  </si>
  <si>
    <t>LIC MF Small Cap Fund - Reg - Growth</t>
  </si>
  <si>
    <t>Industrial Products (18.04)</t>
  </si>
  <si>
    <t>Chemicals &amp; Petrochemicals (7.15)</t>
  </si>
  <si>
    <t>Pharmaceuticals &amp; Biotechnology (6.35)</t>
  </si>
  <si>
    <t>Food Products (6.08)</t>
  </si>
  <si>
    <t>Electrical Equipment (6.03)</t>
  </si>
  <si>
    <t>Abakkus Small Cap Fund - Reg - Growth</t>
  </si>
  <si>
    <t>Current Assets (43.18)</t>
  </si>
  <si>
    <t>Finance (9.66)</t>
  </si>
  <si>
    <t>Industrial Products (7.67)</t>
  </si>
  <si>
    <t>Auto Components (4.79)</t>
  </si>
  <si>
    <t>Groww Small Cap Fund - Reg - Growth</t>
  </si>
  <si>
    <t>Auto Components (19.35)</t>
  </si>
  <si>
    <t>Electrical Equipment (14.46)</t>
  </si>
  <si>
    <t>Banks (12.32)</t>
  </si>
  <si>
    <t>Finance (11.54)</t>
  </si>
  <si>
    <t>Chemicals &amp; Petrochemicals (8.08)</t>
  </si>
  <si>
    <t>Quantum Small Cap Fund - Reg - Growth</t>
  </si>
  <si>
    <t>Banks (16.17)</t>
  </si>
  <si>
    <t>Current Assets (13.55)</t>
  </si>
  <si>
    <t>Auto Components (9.88)</t>
  </si>
  <si>
    <t>Industrial Products (7.95)</t>
  </si>
  <si>
    <t>Samco Small Cap Fund - Reg - Growth</t>
  </si>
  <si>
    <t>Current Assets (20.41)</t>
  </si>
  <si>
    <t>Auto Components (8.68)</t>
  </si>
  <si>
    <t>Capital Markets (8.34)</t>
  </si>
  <si>
    <t>Banks (8.27)</t>
  </si>
  <si>
    <t>Pharmaceuticals &amp; Biotechnology (8.15)</t>
  </si>
  <si>
    <t>The Wealth Company Small Cap Fund - Reg - Growth</t>
  </si>
  <si>
    <t>Current Assets (40.89)</t>
  </si>
  <si>
    <t>Miscellaneous (12.4)</t>
  </si>
  <si>
    <t>IT - Software (11.51)</t>
  </si>
  <si>
    <t>Pharmaceuticals &amp; Biotechnology (4.57)</t>
  </si>
  <si>
    <t>Realty (3.74)</t>
  </si>
  <si>
    <t>Quant Small Cap Fund - Dir - Growth</t>
  </si>
  <si>
    <t>UTI Small Cap Fund - Dir - Growth</t>
  </si>
  <si>
    <t>Mahindra Manulife Small Cap Fund - Dir - Growth</t>
  </si>
  <si>
    <t>Mirae Asset Small Cap Fund - Dir - Growth</t>
  </si>
  <si>
    <t>Sundaram Small Cap Fund - Dir - Growth</t>
  </si>
  <si>
    <t>ITI Small Cap Fund - Dir - Growth</t>
  </si>
  <si>
    <t>Bank of India Small Cap Fund - Dir - Growth</t>
  </si>
  <si>
    <t>Union Small Cap Fund - Dir - Growth</t>
  </si>
  <si>
    <t>Bajaj Finserv Small Cap Fund - Dir - Growth</t>
  </si>
  <si>
    <t>PGIM India Small Cap Fund - Dir - Growth</t>
  </si>
  <si>
    <t>TRUSTMF Small Cap Fund - Dir - Growth</t>
  </si>
  <si>
    <t>Baroda BNP Paribas Small Cap Fund - Dir - Growth</t>
  </si>
  <si>
    <t>Helios Small Cap Fund - Dir - Growth</t>
  </si>
  <si>
    <t>JM Small Cap Fund - Dir - Growth</t>
  </si>
  <si>
    <t>LIC MF Small Cap Fund - Dir - Growth</t>
  </si>
  <si>
    <t>Abakkus Small Cap Fund - Dir - Growth</t>
  </si>
  <si>
    <t>Groww Small Cap Fund - Dir - Growth</t>
  </si>
  <si>
    <t>Quantum Small Cap Fund - Dir - Growth</t>
  </si>
  <si>
    <t>Samco Small Cap Fund - Dir - Growth</t>
  </si>
  <si>
    <t>The Wealth Company Small Cap Fund - Dir - Growth</t>
  </si>
  <si>
    <t>SBI Dividend Yield Fund - Reg - Growth</t>
  </si>
  <si>
    <t>Banks (22.3)</t>
  </si>
  <si>
    <t>IT - Software (11.04)</t>
  </si>
  <si>
    <t>Realty (6.98)</t>
  </si>
  <si>
    <t>Automobiles (5.75)</t>
  </si>
  <si>
    <t>ICICI Prudential Dividend Yield Equity Fund - Reg - Growth</t>
  </si>
  <si>
    <t>Banks (19.88)</t>
  </si>
  <si>
    <t>Power (6.79)</t>
  </si>
  <si>
    <t>IT - Software (6.5)</t>
  </si>
  <si>
    <t>Finance (5.4)</t>
  </si>
  <si>
    <t>HDFC Dividend Yield Fund - Reg - Growth</t>
  </si>
  <si>
    <t>Banks (20.68)</t>
  </si>
  <si>
    <t>IT - Software (8.36)</t>
  </si>
  <si>
    <t>Automobiles (6.42)</t>
  </si>
  <si>
    <t>Pharmaceuticals &amp; Biotechnology (6.07)</t>
  </si>
  <si>
    <t>Finance (4.35)</t>
  </si>
  <si>
    <t>UTI Dividend Yield Fund - Growth</t>
  </si>
  <si>
    <t>Banks (21.92)</t>
  </si>
  <si>
    <t>IT - Software (11.47)</t>
  </si>
  <si>
    <t>Automobiles (8.34)</t>
  </si>
  <si>
    <t>Pharmaceuticals &amp; Biotechnology (6.84)</t>
  </si>
  <si>
    <t>Power (4.91)</t>
  </si>
  <si>
    <t>Franklin India Dividend Yield Fund - Growth</t>
  </si>
  <si>
    <t>Power (13)</t>
  </si>
  <si>
    <t>IT - Software (11.5)</t>
  </si>
  <si>
    <t>Banks (11.49)</t>
  </si>
  <si>
    <t>Realty (10.55)</t>
  </si>
  <si>
    <t>Consumer Durables (4.53)</t>
  </si>
  <si>
    <t>Aditya Birla Sun Life Dividend Yield Fund - Growth</t>
  </si>
  <si>
    <t>IT - Software (16.36)</t>
  </si>
  <si>
    <t>Banks (12.37)</t>
  </si>
  <si>
    <t>Diversified FMCG (8.53)</t>
  </si>
  <si>
    <t>Power (7.95)</t>
  </si>
  <si>
    <t>Capital Markets (6.97)</t>
  </si>
  <si>
    <t>Tata Dividend Yield Fund - Reg - Growth</t>
  </si>
  <si>
    <t>Banks (18.11)</t>
  </si>
  <si>
    <t>Power (9.86)</t>
  </si>
  <si>
    <t>Finance (7.4)</t>
  </si>
  <si>
    <t>Capital Markets (6.82)</t>
  </si>
  <si>
    <t>IT - Software (4.55)</t>
  </si>
  <si>
    <t>If redeemed bet. 0 Day to 30 Days Exit Load is 0.05%</t>
  </si>
  <si>
    <t>Sundaram Dividend Yield Fund - Growth</t>
  </si>
  <si>
    <t>Banks (17.51)</t>
  </si>
  <si>
    <t>IT - Software (10.67)</t>
  </si>
  <si>
    <t>Power (10.63)</t>
  </si>
  <si>
    <t>Petroleum Products (5.84)</t>
  </si>
  <si>
    <t>Baroda BNP Paribas Dividend Yield Fund (BBNPPDYF) - Reg - Growth</t>
  </si>
  <si>
    <t>Banks (15.81)</t>
  </si>
  <si>
    <t>Pharmaceuticals &amp; Biotechnology (12.97)</t>
  </si>
  <si>
    <t>IT - Software (9.3)</t>
  </si>
  <si>
    <t>Petroleum Products (7.62)</t>
  </si>
  <si>
    <t>Automobiles (5.99)</t>
  </si>
  <si>
    <t>LIC MF Dividend Yield Fund - Reg - Growth</t>
  </si>
  <si>
    <t>Banks (16.79)</t>
  </si>
  <si>
    <t>Industrial Products (7.47)</t>
  </si>
  <si>
    <t>Finance (5.94)</t>
  </si>
  <si>
    <t>Electrical Equipment (5.54)</t>
  </si>
  <si>
    <t>Pharmaceuticals &amp; Biotechnology (5.44)</t>
  </si>
  <si>
    <t>Kotak Dividend Yield Fund - Reg - Growth</t>
  </si>
  <si>
    <t>Banks (23.22)</t>
  </si>
  <si>
    <t>IT - Software (6.72)</t>
  </si>
  <si>
    <t>Automobiles (6.57)</t>
  </si>
  <si>
    <t>Current Assets (6.35)</t>
  </si>
  <si>
    <t>Telecom - Services (5.49)</t>
  </si>
  <si>
    <t>SBI Dividend Yield Fund - Dir - Growth</t>
  </si>
  <si>
    <t>ICICI Prudential Dividend Yield Equity Fund - Dir - Growth</t>
  </si>
  <si>
    <t>HDFC Dividend Yield Fund - Dir - Growth</t>
  </si>
  <si>
    <t>UTI Dividend Yield Fund - Dir - Growth</t>
  </si>
  <si>
    <t>Franklin India Dividend Yield Fund - Dir - Growth</t>
  </si>
  <si>
    <t>Aditya Birla Sun Life Dividend Yield Fund - Dir - Growth</t>
  </si>
  <si>
    <t>Tata Dividend Yield Fund - Dir - Growth</t>
  </si>
  <si>
    <t>Sundaram Dividend Yield Fund - Dir - Growth</t>
  </si>
  <si>
    <t>Baroda BNP Paribas Dividend Yield Fund (BBNPPDYF) - Dir - Growth</t>
  </si>
  <si>
    <t>LIC MF Dividend Yield Fund - Dir - Growth</t>
  </si>
  <si>
    <t>Kotak Dividend Yield Fund - Dir - Growth</t>
  </si>
  <si>
    <t>SBI Focused Fund - Growth</t>
  </si>
  <si>
    <t>Finance (14.51)</t>
  </si>
  <si>
    <t>Power (10.41)</t>
  </si>
  <si>
    <t>Commercial Services &amp; Supplies (9.59)</t>
  </si>
  <si>
    <t>HDFC Focused Fund - Growth</t>
  </si>
  <si>
    <t>Banks (38.67)</t>
  </si>
  <si>
    <t>Automobiles (10.15)</t>
  </si>
  <si>
    <t>Current Assets (5.92)</t>
  </si>
  <si>
    <t>Pharmaceuticals &amp; Biotechnology (5.38)</t>
  </si>
  <si>
    <t>Retailing (5.24)</t>
  </si>
  <si>
    <t>ICICI Prudential Focused Equity Fund - Ret - Growth</t>
  </si>
  <si>
    <t>Banks (18.41)</t>
  </si>
  <si>
    <t>Retailing (11.77)</t>
  </si>
  <si>
    <t>Automobiles (8.03)</t>
  </si>
  <si>
    <t>Capital Markets (5.91)</t>
  </si>
  <si>
    <t>Franklin India Focused Equity Fund - Growth</t>
  </si>
  <si>
    <t>Banks (27.6)</t>
  </si>
  <si>
    <t>IT - Software (8.75)</t>
  </si>
  <si>
    <t>Pharmaceuticals &amp; Biotechnology (8.66)</t>
  </si>
  <si>
    <t>Petroleum Products (6.57)</t>
  </si>
  <si>
    <t>Telecom - Services (5.82)</t>
  </si>
  <si>
    <t>Axis Focused Fund - Growth</t>
  </si>
  <si>
    <t>Banks (17.82)</t>
  </si>
  <si>
    <t>Current Assets (11.34)</t>
  </si>
  <si>
    <t>Finance (7.92)</t>
  </si>
  <si>
    <t>Pharmaceuticals &amp; Biotechnology (7.56)</t>
  </si>
  <si>
    <t>Retailing (6.79)</t>
  </si>
  <si>
    <t>Nippon India Focused Fund - Reg - Growth</t>
  </si>
  <si>
    <t>Banks (23)</t>
  </si>
  <si>
    <t>Retailing (12.82)</t>
  </si>
  <si>
    <t>Finance (7.13)</t>
  </si>
  <si>
    <t>Electrical Equipment (6.75)</t>
  </si>
  <si>
    <t>Pharmaceuticals &amp; Biotechnology (6.02)</t>
  </si>
  <si>
    <t>Aditya Birla Sun Life Focused Fund - Growth</t>
  </si>
  <si>
    <t>Banks (20.49)</t>
  </si>
  <si>
    <t>IT - Software (13.88)</t>
  </si>
  <si>
    <t>Retailing (5.85)</t>
  </si>
  <si>
    <t>Mirae Asset Focused Fund - Reg - Growth</t>
  </si>
  <si>
    <t>Banks (21.9)</t>
  </si>
  <si>
    <t>Retailing (9.84)</t>
  </si>
  <si>
    <t>IT - Software (9.29)</t>
  </si>
  <si>
    <t>Industrial Products (6)</t>
  </si>
  <si>
    <t>Financial Technology (Fintech) (5.89)</t>
  </si>
  <si>
    <t>360 ONE Focused Fund - Reg - Growth</t>
  </si>
  <si>
    <t>Banks (19.41)</t>
  </si>
  <si>
    <t>Telecom - Services (12.54)</t>
  </si>
  <si>
    <t>Electrical Equipment (11.5)</t>
  </si>
  <si>
    <t>Finance (10.58)</t>
  </si>
  <si>
    <t>IT - Software (5.34)</t>
  </si>
  <si>
    <t>Invesco India Focused Fund - Reg - Growth</t>
  </si>
  <si>
    <t>Banks (16.8)</t>
  </si>
  <si>
    <t>Transport Services (10.14)</t>
  </si>
  <si>
    <t>Automobiles (10.03)</t>
  </si>
  <si>
    <t>IT - Software (9.25)</t>
  </si>
  <si>
    <t>Construction (7.96)</t>
  </si>
  <si>
    <t>Kotak Focused Fund - Reg - Growth</t>
  </si>
  <si>
    <t>Banks (20.12)</t>
  </si>
  <si>
    <t>IT - Software (7.15)</t>
  </si>
  <si>
    <t>Automobiles (6.92)</t>
  </si>
  <si>
    <t>Finance (6.29)</t>
  </si>
  <si>
    <t>Telecom - Services (5.2)</t>
  </si>
  <si>
    <t>Canara Robeco Focused Fund - Reg - Growth</t>
  </si>
  <si>
    <t>Banks (22.21)</t>
  </si>
  <si>
    <t>Retailing (9.67)</t>
  </si>
  <si>
    <t>Pharmaceuticals &amp; Biotechnology (6.17)</t>
  </si>
  <si>
    <t>Finance (5.38)</t>
  </si>
  <si>
    <t>Old Bridge Focused Fund - Reg - Growth</t>
  </si>
  <si>
    <t>Current Assets (16.74)</t>
  </si>
  <si>
    <t>Pharmaceuticals &amp; Biotechnology (14.75)</t>
  </si>
  <si>
    <t>Non - Ferrous Metals (7.98)</t>
  </si>
  <si>
    <t>Finance (7.8)</t>
  </si>
  <si>
    <t>Transport Services (6.93)</t>
  </si>
  <si>
    <t>DSP Focused Fund - Growth</t>
  </si>
  <si>
    <t>Banks (24.86)</t>
  </si>
  <si>
    <t>Finance (9.84)</t>
  </si>
  <si>
    <t>Current Assets (9.82)</t>
  </si>
  <si>
    <t>IT - Software (8.74)</t>
  </si>
  <si>
    <t>Industrial Products (5.07)</t>
  </si>
  <si>
    <t>UTI Focused Fund - Reg - Growth</t>
  </si>
  <si>
    <t>Banks (21.25)</t>
  </si>
  <si>
    <t>IT - Software (8.77)</t>
  </si>
  <si>
    <t>Retailing (7.78)</t>
  </si>
  <si>
    <t>Finance (6.38)</t>
  </si>
  <si>
    <t>Consumer Durables (5.73)</t>
  </si>
  <si>
    <t>Mahindra Manulife Focused Fund - Reg - Growth</t>
  </si>
  <si>
    <t>Banks (22.92)</t>
  </si>
  <si>
    <t>IT - Software (8.1)</t>
  </si>
  <si>
    <t>Pharmaceuticals &amp; Biotechnology (7.61)</t>
  </si>
  <si>
    <t>Cement &amp; Cement Products (5.96)</t>
  </si>
  <si>
    <t>Bandhan Focused Fund - Reg - Growth</t>
  </si>
  <si>
    <t>Banks (18.62)</t>
  </si>
  <si>
    <t>Pharmaceuticals &amp; Biotechnology (15.7)</t>
  </si>
  <si>
    <t>Finance (13.83)</t>
  </si>
  <si>
    <t>Agricultural Food &amp; other Products (7.9)</t>
  </si>
  <si>
    <t>Beverages (6.46)</t>
  </si>
  <si>
    <t>SBI Focused Fund - Dir - Growth</t>
  </si>
  <si>
    <t>HDFC Focused Fund - Dir - Growth</t>
  </si>
  <si>
    <t>ICICI Prudential Focused Equity Fund - Dir - Growth</t>
  </si>
  <si>
    <t>Franklin India Focused Equity Fund - Dir - Growth</t>
  </si>
  <si>
    <t>Axis Focused Fund - Dir - Growth</t>
  </si>
  <si>
    <t>Nippon India Focused Fund - Dir - Growth</t>
  </si>
  <si>
    <t>Aditya Birla Sun Life Focused Fund - Dir - Growth</t>
  </si>
  <si>
    <t>Mirae Asset Focused Fund - Dir - Growth</t>
  </si>
  <si>
    <t>360 ONE Focused Fund - Dir - Growth</t>
  </si>
  <si>
    <t>Invesco India Focused Fund - Dir - Growth</t>
  </si>
  <si>
    <t>Kotak Focused Fund - Dir - Growth</t>
  </si>
  <si>
    <t>Canara Robeco Focused Fund - Dir - Growth</t>
  </si>
  <si>
    <t>Old Bridge Focused Fund - Dir - Growth</t>
  </si>
  <si>
    <t>DSP Focused Fund - Dir - Growth</t>
  </si>
  <si>
    <t>UTI Focused Fund - Dir - Growth</t>
  </si>
  <si>
    <t>Mahindra Manulife Focused Fund - Dir - Growth</t>
  </si>
  <si>
    <t>Bandhan Focused Fund - Direct - Growth</t>
  </si>
  <si>
    <t>Tata Focused Fund - Reg - Growth</t>
  </si>
  <si>
    <t>Banks (19.72)</t>
  </si>
  <si>
    <t>Healthcare Services (7.28)</t>
  </si>
  <si>
    <t>Cement &amp; Cement Products (7.23)</t>
  </si>
  <si>
    <t>Insurance (6.75)</t>
  </si>
  <si>
    <t>Telecom - Services (6.27)</t>
  </si>
  <si>
    <t>HSBC Focused Fund - Reg - Growth</t>
  </si>
  <si>
    <t>Banks (15.69)</t>
  </si>
  <si>
    <t>Capital Markets (9.11)</t>
  </si>
  <si>
    <t>Finance (7.72)</t>
  </si>
  <si>
    <t>Consumer Durables (5.76)</t>
  </si>
  <si>
    <t>Retailing (5.69)</t>
  </si>
  <si>
    <t>Motilal Oswal Focused Fund - Reg - Growth</t>
  </si>
  <si>
    <t>Banks (12.06)</t>
  </si>
  <si>
    <t>Electrical Equipment (11.46)</t>
  </si>
  <si>
    <t>Pharmaceuticals &amp; Biotechnology (7.16)</t>
  </si>
  <si>
    <t>Retailing (6.44)</t>
  </si>
  <si>
    <t>Current Assets (6.04)</t>
  </si>
  <si>
    <t>Sundaram Focused Fund - Growth</t>
  </si>
  <si>
    <t>Banks (27.06)</t>
  </si>
  <si>
    <t>Retailing (7.99)</t>
  </si>
  <si>
    <t>Auto Components (7.55)</t>
  </si>
  <si>
    <t>Telecom - Services (6.49)</t>
  </si>
  <si>
    <t>If redeemed bet. 0 Day to 7 Day Exit Load is 0.25%</t>
  </si>
  <si>
    <t>Edelweiss Focused Fund - Reg - Growth</t>
  </si>
  <si>
    <t>Banks (19.57)</t>
  </si>
  <si>
    <t>Finance (9.65)</t>
  </si>
  <si>
    <t>Petroleum Products (6.27)</t>
  </si>
  <si>
    <t>Construction (5.6)</t>
  </si>
  <si>
    <t>Quant Focused Fund - Growth</t>
  </si>
  <si>
    <t>Finance (18.24)</t>
  </si>
  <si>
    <t>Banks (15.33)</t>
  </si>
  <si>
    <t>Capital Markets (10.41)</t>
  </si>
  <si>
    <t>Metals &amp; Minerals Trading (9.77)</t>
  </si>
  <si>
    <t>Power (9.42)</t>
  </si>
  <si>
    <t>Baroda BNP Paribas Focused Fund - Reg - Growth</t>
  </si>
  <si>
    <t>Banks (23.05)</t>
  </si>
  <si>
    <t>Telecom - Services (8.98)</t>
  </si>
  <si>
    <t>Power (7.94)</t>
  </si>
  <si>
    <t>Automobiles (6.76)</t>
  </si>
  <si>
    <t>IT - Software (6.35)</t>
  </si>
  <si>
    <t>ITI Focused Fund - Reg - Growth</t>
  </si>
  <si>
    <t>Industrial Products (11.78)</t>
  </si>
  <si>
    <t>Pharmaceuticals &amp; Biotechnology (5.79)</t>
  </si>
  <si>
    <t>Diversified Metals (5.51)</t>
  </si>
  <si>
    <t>Union Focused Fund - Reg - Growth</t>
  </si>
  <si>
    <t>Banks (22.42)</t>
  </si>
  <si>
    <t>Electrical Equipment (10.59)</t>
  </si>
  <si>
    <t>Pharmaceuticals &amp; Biotechnology (10.32)</t>
  </si>
  <si>
    <t>Chemicals &amp; Petrochemicals (7.36)</t>
  </si>
  <si>
    <t>Capital Markets (6)</t>
  </si>
  <si>
    <t>JM Focused Fund - Growth</t>
  </si>
  <si>
    <t>Banks (14.55)</t>
  </si>
  <si>
    <t>Consumer Durables (9.97)</t>
  </si>
  <si>
    <t>Automobiles (6.11)</t>
  </si>
  <si>
    <t>IT - Software (5.65)</t>
  </si>
  <si>
    <t>LIC MF Focused Fund - Reg - Growth</t>
  </si>
  <si>
    <t>Finance (15.17)</t>
  </si>
  <si>
    <t>Chemicals &amp; Petrochemicals (13.33)</t>
  </si>
  <si>
    <t>IT - Software (8.21)</t>
  </si>
  <si>
    <t>Pharmaceuticals &amp; Biotechnology (8.12)</t>
  </si>
  <si>
    <t>Construction (8.08)</t>
  </si>
  <si>
    <t>Tata Focused Fund - Dir - Growth</t>
  </si>
  <si>
    <t>HSBC Focused Fund - Dir - Growth</t>
  </si>
  <si>
    <t>Motilal Oswal Focused Fund - Dir - Growth</t>
  </si>
  <si>
    <t>Sundaram Focused Fund - Dir - Growth</t>
  </si>
  <si>
    <t>Edelweiss Focused Fund - Dir - Growth</t>
  </si>
  <si>
    <t>Quant Focused Fund - Dir - Growth</t>
  </si>
  <si>
    <t>Baroda BNP Paribas Focused Fund - Dir - Growth</t>
  </si>
  <si>
    <t>ITI Focused Fund - Dir - Growth</t>
  </si>
  <si>
    <t>Union Focused Fund - Dir - Growth</t>
  </si>
  <si>
    <t>JM Focused Fund - Dir - Growth</t>
  </si>
  <si>
    <t>LIC MF Focused Fund - Dir - Growth</t>
  </si>
  <si>
    <t>ICICI Prudential Value Fund - Growth</t>
  </si>
  <si>
    <t>Banks (24.02)</t>
  </si>
  <si>
    <t>IT - Software (12.38)</t>
  </si>
  <si>
    <t>Diversified FMCG (8.49)</t>
  </si>
  <si>
    <t>Petroleum Products (6.7)</t>
  </si>
  <si>
    <t>SBI Contra Fund - Growth</t>
  </si>
  <si>
    <t>Current Assets (9.57)</t>
  </si>
  <si>
    <t>Pharmaceuticals &amp; Biotechnology (7.71)</t>
  </si>
  <si>
    <t>Petroleum Products (6.54)</t>
  </si>
  <si>
    <t>IT - Software (6.03)</t>
  </si>
  <si>
    <t>Invesco India Contra Fund - Growth</t>
  </si>
  <si>
    <t>Banks (22.19)</t>
  </si>
  <si>
    <t>IT - Software (9.38)</t>
  </si>
  <si>
    <t>Pharmaceuticals &amp; Biotechnology (6.97)</t>
  </si>
  <si>
    <t>Retailing (6.92)</t>
  </si>
  <si>
    <t>Automobiles (5.4)</t>
  </si>
  <si>
    <t>HSBC Value Fund - Reg - Growth</t>
  </si>
  <si>
    <t>Banks (22.74)</t>
  </si>
  <si>
    <t>Finance (7.42)</t>
  </si>
  <si>
    <t>Current Assets (7.06)</t>
  </si>
  <si>
    <t>IT - Software (6.87)</t>
  </si>
  <si>
    <t>Petroleum Products (4.42)</t>
  </si>
  <si>
    <t>Bandhan Value Fund - Reg - Growth</t>
  </si>
  <si>
    <t>Banks (22.31)</t>
  </si>
  <si>
    <t>Petroleum Products (7.43)</t>
  </si>
  <si>
    <t>IT - Software (6.76)</t>
  </si>
  <si>
    <t>Current Assets (6.1)</t>
  </si>
  <si>
    <t>UTI Value Fund - Growth</t>
  </si>
  <si>
    <t>Banks (29.31)</t>
  </si>
  <si>
    <t>IT - Software (9.26)</t>
  </si>
  <si>
    <t>Automobiles (7.63)</t>
  </si>
  <si>
    <t>Telecom - Services (4.48)</t>
  </si>
  <si>
    <t>Nippon India Value Fund - Reg - Growth</t>
  </si>
  <si>
    <t>Banks (25.61)</t>
  </si>
  <si>
    <t>Consumer Durables (9.68)</t>
  </si>
  <si>
    <t>Power (7.24)</t>
  </si>
  <si>
    <t>Current Assets (5.94)</t>
  </si>
  <si>
    <t>Tata Value Fund - Reg - Growth</t>
  </si>
  <si>
    <t>Banks (20.44)</t>
  </si>
  <si>
    <t>Finance (12.64)</t>
  </si>
  <si>
    <t>Current Assets (8.5)</t>
  </si>
  <si>
    <t>Power (6.36)</t>
  </si>
  <si>
    <t>Telecom - Services (5.04)</t>
  </si>
  <si>
    <t>HDFC Value Fund - Growth</t>
  </si>
  <si>
    <t>Banks (25.44)</t>
  </si>
  <si>
    <t>Pharmaceuticals &amp; Biotechnology (6.33)</t>
  </si>
  <si>
    <t>Power (5.38)</t>
  </si>
  <si>
    <t>Auto Components (4.33)</t>
  </si>
  <si>
    <t>Aditya Birla Sun Life Value Fund - Growth</t>
  </si>
  <si>
    <t>Banks (14.68)</t>
  </si>
  <si>
    <t>IT - Software (11.12)</t>
  </si>
  <si>
    <t>Finance (6.95)</t>
  </si>
  <si>
    <t>Auto Components (6.57)</t>
  </si>
  <si>
    <t>Industrial Products (6.15)</t>
  </si>
  <si>
    <t>Kotak Contra Fund - Reg - Growth</t>
  </si>
  <si>
    <t>Banks (21.66)</t>
  </si>
  <si>
    <t>Finance (8.8)</t>
  </si>
  <si>
    <t>IT - Software (7.18)</t>
  </si>
  <si>
    <t>Healthcare Services (6.12)</t>
  </si>
  <si>
    <t>Automobiles (5.25)</t>
  </si>
  <si>
    <t>Templeton India Value Fund - Growth</t>
  </si>
  <si>
    <t>IT - Software (10.41)</t>
  </si>
  <si>
    <t>Petroleum Products (7.42)</t>
  </si>
  <si>
    <t>Current Assets (5.82)</t>
  </si>
  <si>
    <t>DSP Value Fund - Reg - Growth</t>
  </si>
  <si>
    <t>Current Assets (15.77)</t>
  </si>
  <si>
    <t>Miscellaneous (10.98)</t>
  </si>
  <si>
    <t>Auto Components (5.95)</t>
  </si>
  <si>
    <t>Axis Value Fund - Reg - Growth</t>
  </si>
  <si>
    <t>Banks (24.12)</t>
  </si>
  <si>
    <t>Finance (6.24)</t>
  </si>
  <si>
    <t>Pharmaceuticals &amp; Biotechnology (5.78)</t>
  </si>
  <si>
    <t>Sundaram Value Fund - Reg - Growth</t>
  </si>
  <si>
    <t>Banks (24.91)</t>
  </si>
  <si>
    <t>IT - Software (7.83)</t>
  </si>
  <si>
    <t>Petroleum Products (7.09)</t>
  </si>
  <si>
    <t>Power (5.59)</t>
  </si>
  <si>
    <t>Cement &amp; Cement Products (5.24)</t>
  </si>
  <si>
    <t>ICICI Prudential Value Fund - Dir - Growth</t>
  </si>
  <si>
    <t>SBI Contra Fund - Dir - Growth</t>
  </si>
  <si>
    <t>Invesco India Contra Fund - Dir - Growth</t>
  </si>
  <si>
    <t>HSBC Value Fund - Dir - Growth</t>
  </si>
  <si>
    <t>Bandhan Value Fund - Dir - Growth</t>
  </si>
  <si>
    <t>UTI Value Fund - Dir - Growth</t>
  </si>
  <si>
    <t>Nippon India Value Fund - Dir - Growth</t>
  </si>
  <si>
    <t>Tata Value Fund - Dir - Growth</t>
  </si>
  <si>
    <t>HDFC Value Fund - Dir - Growth</t>
  </si>
  <si>
    <t>Aditya Birla Sun Life Value Fund - Dir - Growth</t>
  </si>
  <si>
    <t>Kotak Contra Fund - Dir - Growth</t>
  </si>
  <si>
    <t>Templeton India Value Fund - Dir - Growth</t>
  </si>
  <si>
    <t>DSP Value Fund - Dir - Growth</t>
  </si>
  <si>
    <t>Axis Value Fund - Dir - Growth</t>
  </si>
  <si>
    <t>Sundaram Value Fund - Dir - Growth</t>
  </si>
  <si>
    <t>Quant Value Fund - Reg - Growth</t>
  </si>
  <si>
    <t>Finance (20.5)</t>
  </si>
  <si>
    <t>Power (18.13)</t>
  </si>
  <si>
    <t>Insurance (12.83)</t>
  </si>
  <si>
    <t>Metals &amp; Minerals Trading (8.15)</t>
  </si>
  <si>
    <t>Canara Robeco Value Fund - Reg - Growth</t>
  </si>
  <si>
    <t>Banks (21.89)</t>
  </si>
  <si>
    <t>Petroleum Products (6.21)</t>
  </si>
  <si>
    <t>Pharmaceuticals &amp; Biotechnology (5.15)</t>
  </si>
  <si>
    <t>Finance (5.03)</t>
  </si>
  <si>
    <t>Quantum Value Fund - Growth</t>
  </si>
  <si>
    <t>Banks (27.02)</t>
  </si>
  <si>
    <t>IT - Software (16.78)</t>
  </si>
  <si>
    <t>Insurance (8.77)</t>
  </si>
  <si>
    <t>Current Assets (6.34)</t>
  </si>
  <si>
    <t>Automobiles (6.01)</t>
  </si>
  <si>
    <t>If redeemed bet. 0 Day to 365 Day Exit Load is 2%, If redeemed bet. 365 Day to 730 Day Exit Load is 1%</t>
  </si>
  <si>
    <t>Baroda BNP Paribas Value Fund - Reg - Growth</t>
  </si>
  <si>
    <t>Banks (18.84)</t>
  </si>
  <si>
    <t>Pharmaceuticals &amp; Biotechnology (11.94)</t>
  </si>
  <si>
    <t>IT - Software (8.84)</t>
  </si>
  <si>
    <t>Petroleum Products (7.07)</t>
  </si>
  <si>
    <t>Electrical Equipment (6.98)</t>
  </si>
  <si>
    <t>JM Value Fund - Growth</t>
  </si>
  <si>
    <t>Banks (13.79)</t>
  </si>
  <si>
    <t>Finance (11.62)</t>
  </si>
  <si>
    <t>IT - Software (7.38)</t>
  </si>
  <si>
    <t>Pharmaceuticals &amp; Biotechnology (4.97)</t>
  </si>
  <si>
    <t>Construction (4.83)</t>
  </si>
  <si>
    <t>Mahindra Manulife Value Fund - Reg - Growth</t>
  </si>
  <si>
    <t>Banks (12.82)</t>
  </si>
  <si>
    <t>Pharmaceuticals &amp; Biotechnology (9.93)</t>
  </si>
  <si>
    <t>Auto Components (7.71)</t>
  </si>
  <si>
    <t>Power (5.33)</t>
  </si>
  <si>
    <t>Union Value Fund - Reg - Growth</t>
  </si>
  <si>
    <t>Banks (21.72)</t>
  </si>
  <si>
    <t>Finance (6.31)</t>
  </si>
  <si>
    <t>IT - Software (6.29)</t>
  </si>
  <si>
    <t>Auto Components (5.52)</t>
  </si>
  <si>
    <t>Pharmaceuticals &amp; Biotechnology (5.04)</t>
  </si>
  <si>
    <t>ITI Value Fund - Reg - Growth</t>
  </si>
  <si>
    <t>Banks (21.5)</t>
  </si>
  <si>
    <t>Finance (9.92)</t>
  </si>
  <si>
    <t>Petroleum Products (6.31)</t>
  </si>
  <si>
    <t>Auto Components (5.72)</t>
  </si>
  <si>
    <t>Construction (4.29)</t>
  </si>
  <si>
    <t>LIC MF Value Fund - Reg - Growth</t>
  </si>
  <si>
    <t>Industrial Products (11.67)</t>
  </si>
  <si>
    <t>Auto Components (9.61)</t>
  </si>
  <si>
    <t>Automobiles (9.41)</t>
  </si>
  <si>
    <t>Electrical Equipment (9.36)</t>
  </si>
  <si>
    <t>Groww Value Fund - Reg - Growth</t>
  </si>
  <si>
    <t>Banks (22.76)</t>
  </si>
  <si>
    <t>Pharmaceuticals &amp; Biotechnology (7.24)</t>
  </si>
  <si>
    <t>Finance (6.21)</t>
  </si>
  <si>
    <t>Telecom - Services (4.8)</t>
  </si>
  <si>
    <t>Motilal Oswal Contra Fund - Reg - Growth</t>
  </si>
  <si>
    <t>Quant Value Fund - Dir - Growth</t>
  </si>
  <si>
    <t>Canara Robeco Value Fund - Dir - Growth</t>
  </si>
  <si>
    <t>Quantum Value Fund -Dir- Growth</t>
  </si>
  <si>
    <t>Baroda BNP Paribas Value Fund - Dir - Growth</t>
  </si>
  <si>
    <t>JM Value Fund - Dir - Growth</t>
  </si>
  <si>
    <t>Mahindra Manulife Value Fund - Dir - Growth</t>
  </si>
  <si>
    <t>Union Value Fund - Dir - Growth</t>
  </si>
  <si>
    <t>ITI Value Fund - Dir - Growth</t>
  </si>
  <si>
    <t>LIC MF Value Fund - Dir - Growth</t>
  </si>
  <si>
    <t>Groww Value Fund - Dir - Growth</t>
  </si>
  <si>
    <t>Motilal Oswal Contra Fund - Dir - Growth</t>
  </si>
  <si>
    <t>BSE India Infrastructure TRI*</t>
  </si>
  <si>
    <t>Nifty Infrastructure TRI</t>
  </si>
  <si>
    <t>ICICI Prudential Infrastructure Fund - Growth</t>
  </si>
  <si>
    <t>Construction (18.27)</t>
  </si>
  <si>
    <t>Transport Services (11.79)</t>
  </si>
  <si>
    <t>Industrial Products (11.43)</t>
  </si>
  <si>
    <t>Realty (8.51)</t>
  </si>
  <si>
    <t>Power (6.53)</t>
  </si>
  <si>
    <t>If redeemed bet. 0 Day to 15 Day Exit Load is 1%</t>
  </si>
  <si>
    <t>Nippon India Power &amp; Infra Fund - Reg - Growth</t>
  </si>
  <si>
    <t>Power (22.07)</t>
  </si>
  <si>
    <t>Electrical Equipment (14.52)</t>
  </si>
  <si>
    <t>Petroleum Products (9.69)</t>
  </si>
  <si>
    <t>Construction (7.54)</t>
  </si>
  <si>
    <t>Auto Components (6.06)</t>
  </si>
  <si>
    <t>DSP India Tiger Fund - Reg - Growth</t>
  </si>
  <si>
    <t>Industrial Products (13.93)</t>
  </si>
  <si>
    <t>Construction (10.09)</t>
  </si>
  <si>
    <t>Power (9.31)</t>
  </si>
  <si>
    <t>Healthcare Services (6.56)</t>
  </si>
  <si>
    <t>Capital Markets (6.09)</t>
  </si>
  <si>
    <t>SBI Infrastructure Fund - Growth</t>
  </si>
  <si>
    <t>Power (15.53)</t>
  </si>
  <si>
    <t>Petroleum Products (11.77)</t>
  </si>
  <si>
    <t>Cement &amp; Cement Products (11.13)</t>
  </si>
  <si>
    <t>Construction (8.94)</t>
  </si>
  <si>
    <t>Telecom - Services (7.81)</t>
  </si>
  <si>
    <t>Franklin Build India Fund - Growth</t>
  </si>
  <si>
    <t>Power (14.44)</t>
  </si>
  <si>
    <t>Banks (11.13)</t>
  </si>
  <si>
    <t>Transport Services (9.94)</t>
  </si>
  <si>
    <t>Construction (9.4)</t>
  </si>
  <si>
    <t>HDFC Infrastructure Fund - Growth</t>
  </si>
  <si>
    <t>Construction (20.21)</t>
  </si>
  <si>
    <t>Banks (12.52)</t>
  </si>
  <si>
    <t>Power (7.25)</t>
  </si>
  <si>
    <t>Transport Services (5.92)</t>
  </si>
  <si>
    <t>Petroleum Products (4.66)</t>
  </si>
  <si>
    <t>HSBC Infrastructure Fund - Reg - Growth</t>
  </si>
  <si>
    <t>Electrical Equipment (13.76)</t>
  </si>
  <si>
    <t>Construction (11.13)</t>
  </si>
  <si>
    <t>Aerospace &amp; Defense (10.93)</t>
  </si>
  <si>
    <t>Power (10.71)</t>
  </si>
  <si>
    <t>Industrial Products (10.26)</t>
  </si>
  <si>
    <t>Nil, If redeemed bet. 0 Day to 90 Days Exit Load is 1%</t>
  </si>
  <si>
    <t>Kotak Infrastructure &amp; Economic Reform Fund - Reg - Growth</t>
  </si>
  <si>
    <t>Construction (18.9)</t>
  </si>
  <si>
    <t>Telecom - Services (11.13)</t>
  </si>
  <si>
    <t>Auto Components (10.76)</t>
  </si>
  <si>
    <t>Industrial Products (9.77)</t>
  </si>
  <si>
    <t>Cement &amp; Cement Products (6.16)</t>
  </si>
  <si>
    <t>UTI Infrastructure Fund - Growth</t>
  </si>
  <si>
    <t>Construction (13.99)</t>
  </si>
  <si>
    <t>Telecom - Services (13.98)</t>
  </si>
  <si>
    <t>Petroleum Products (8.68)</t>
  </si>
  <si>
    <t>Power (7.98)</t>
  </si>
  <si>
    <t>Cement &amp; Cement Products (6.09)</t>
  </si>
  <si>
    <t>Tata Infrastructure Fund - Reg - Growth</t>
  </si>
  <si>
    <t>Power (16.17)</t>
  </si>
  <si>
    <t>Industrial Products (14.59)</t>
  </si>
  <si>
    <t>Construction (14.06)</t>
  </si>
  <si>
    <t>Cement &amp; Cement Products (10.92)</t>
  </si>
  <si>
    <t>Electrical Equipment (7.01)</t>
  </si>
  <si>
    <t>If redeemed bet. 0 Day to 30 Days Exit Load is 0.25%</t>
  </si>
  <si>
    <t>Bandhan Infrastructure Fund - Reg - Growth</t>
  </si>
  <si>
    <t>Construction (20.04)</t>
  </si>
  <si>
    <t>Power (11.95)</t>
  </si>
  <si>
    <t>Electrical Equipment (8.15)</t>
  </si>
  <si>
    <t>Industrial Products (7.54)</t>
  </si>
  <si>
    <t>Aerospace &amp; Defense (6.2)</t>
  </si>
  <si>
    <t>Invesco India Infrastructure Fund - Growth</t>
  </si>
  <si>
    <t>Electrical Equipment (23.29)</t>
  </si>
  <si>
    <t>Construction (14.68)</t>
  </si>
  <si>
    <t>Industrial Manufacturing (11.24)</t>
  </si>
  <si>
    <t>Industrial Products (8.45)</t>
  </si>
  <si>
    <t>Aerospace &amp; Defense (5.92)</t>
  </si>
  <si>
    <t>Aditya Birla Sun Life Infrastructure Fund - Growth</t>
  </si>
  <si>
    <t>Electrical Equipment (15.15)</t>
  </si>
  <si>
    <t>Construction (12.55)</t>
  </si>
  <si>
    <t>Cement &amp; Cement Products (6.77)</t>
  </si>
  <si>
    <t>Petroleum Products (6.6)</t>
  </si>
  <si>
    <t>LIC MF Infrastructure Fund - Growth</t>
  </si>
  <si>
    <t>Industrial Products (19.43)</t>
  </si>
  <si>
    <t>Electrical Equipment (13.98)</t>
  </si>
  <si>
    <t>Current Assets (8.4)</t>
  </si>
  <si>
    <t>Auto Components (7.72)</t>
  </si>
  <si>
    <t>Automobiles (6.51)</t>
  </si>
  <si>
    <t>Sundaram Infrastructure Advantage Fund - Reg - Growth</t>
  </si>
  <si>
    <t>Electrical Equipment (13.48)</t>
  </si>
  <si>
    <t>Power (11.52)</t>
  </si>
  <si>
    <t>Telecom - Services (11.16)</t>
  </si>
  <si>
    <t>Construction (11.08)</t>
  </si>
  <si>
    <t>Petroleum Products (9.71)</t>
  </si>
  <si>
    <t>ICICI Prudential Infrastructure Fund - Dir - Growth</t>
  </si>
  <si>
    <t>Nippon India Power &amp; Infra Fund - Dir - Growth</t>
  </si>
  <si>
    <t>DSP India Tiger Fund - Dir - Growth</t>
  </si>
  <si>
    <t>SBI Infrastructure Fund - Dir - Growth</t>
  </si>
  <si>
    <t>Franklin Build India Fund - Dir - Growth</t>
  </si>
  <si>
    <t>HDFC Infrastructure Fund - Dir - Growth</t>
  </si>
  <si>
    <t>HSBC Infrastructure Fund - Dir - Growth</t>
  </si>
  <si>
    <t>Kotak Infrastructure &amp; Economic Reform Fund - Dir - Growth</t>
  </si>
  <si>
    <t>UTI Infrastructure Fund - Dir - Growth</t>
  </si>
  <si>
    <t>Tata Infrastructure Fund - Dir - Growth</t>
  </si>
  <si>
    <t>Bandhan Infrastructure Fund - Dir - Growth</t>
  </si>
  <si>
    <t>Invesco India Infrastructure Fund - Dir - Growth</t>
  </si>
  <si>
    <t>Aditya Birla Sun Life Infrastructure Fund - Dir - Growth</t>
  </si>
  <si>
    <t>LIC MF Infrastructure Fund - Dir - Growth</t>
  </si>
  <si>
    <t>Sundaram Infrastructure Advantage Fund - Dir - Growth</t>
  </si>
  <si>
    <t>Quant Infrastructure Fund - Growth</t>
  </si>
  <si>
    <t>Power (19.2)</t>
  </si>
  <si>
    <t>Construction (17.47)</t>
  </si>
  <si>
    <t>Banks (13.92)</t>
  </si>
  <si>
    <t>Auto Components (9.19)</t>
  </si>
  <si>
    <t>Industrial Products (7.11)</t>
  </si>
  <si>
    <t>Canara Robeco Infrastructure Fund - Growth</t>
  </si>
  <si>
    <t>Electrical Equipment (13.56)</t>
  </si>
  <si>
    <t>Power (13.12)</t>
  </si>
  <si>
    <t>Construction (9.55)</t>
  </si>
  <si>
    <t>Consumer Durables (6.76)</t>
  </si>
  <si>
    <t>Industrial Products (6.75)</t>
  </si>
  <si>
    <t>Bank of India Manufacturing &amp; Infrastructure Fund - Growth</t>
  </si>
  <si>
    <t>Pharmaceuticals &amp; Biotechnology (13.61)</t>
  </si>
  <si>
    <t>Construction (12.93)</t>
  </si>
  <si>
    <t>Current Assets (8.75)</t>
  </si>
  <si>
    <t>Petroleum Products (7.01)</t>
  </si>
  <si>
    <t>Mirae Asset Infrastructure Fund - Reg - Growth</t>
  </si>
  <si>
    <t>Power (13.72)</t>
  </si>
  <si>
    <t>Transport Services (13.66)</t>
  </si>
  <si>
    <t>Construction (12.83)</t>
  </si>
  <si>
    <t>Electrical Equipment (9.04)</t>
  </si>
  <si>
    <t>Transport Infrastructure (7.21)</t>
  </si>
  <si>
    <t>Motilal Oswal Infrastructure Fund - Reg - Growth</t>
  </si>
  <si>
    <t>Electrical Equipment (20.28)</t>
  </si>
  <si>
    <t>Petroleum Products (11.24)</t>
  </si>
  <si>
    <t>Power (9.83)</t>
  </si>
  <si>
    <t>Construction (8.89)</t>
  </si>
  <si>
    <t>Telecom - Services (7.33)</t>
  </si>
  <si>
    <t>Taurus Infrastructure Fund - Reg - Growth</t>
  </si>
  <si>
    <t>Petroleum Products (14.29)</t>
  </si>
  <si>
    <t>Construction (13.93)</t>
  </si>
  <si>
    <t>Telecom - Services (13.72)</t>
  </si>
  <si>
    <t>Power (10.37)</t>
  </si>
  <si>
    <t>Cement &amp; Cement Products (7.04)</t>
  </si>
  <si>
    <t>Quant Infrastructure Fund - Dir - Growth</t>
  </si>
  <si>
    <t>Canara Robeco Infrastructure Fund - Dir - Growth</t>
  </si>
  <si>
    <t>Bank of India Manufacturing &amp; Infrastructure Fund - Dir - Growth</t>
  </si>
  <si>
    <t>Mirae Asset Infrastructure Fund - Dir - Growth</t>
  </si>
  <si>
    <t>Motilal Oswal Infrastructure Fund - Dir - Growth</t>
  </si>
  <si>
    <t>Taurus Infrastructure Fund - Dir - Growth</t>
  </si>
  <si>
    <t>BSE 200 TRI</t>
  </si>
  <si>
    <t>BSE 500 Shariah TRI*</t>
  </si>
  <si>
    <t>BSE Bankex TRI</t>
  </si>
  <si>
    <t>BSE Financial Services TRI</t>
  </si>
  <si>
    <t>BSE HC TRI</t>
  </si>
  <si>
    <t>BSE Oil &amp; Gas TRI</t>
  </si>
  <si>
    <t>BSE PSU TRI</t>
  </si>
  <si>
    <t>BSE Quality Total Return Index*</t>
  </si>
  <si>
    <t>BSE Select Business Groups Index*</t>
  </si>
  <si>
    <t>BSE Teck</t>
  </si>
  <si>
    <t>BSE Teck TRI</t>
  </si>
  <si>
    <t>MSCI Asia (ex-Japan) Standard Index*</t>
  </si>
  <si>
    <t>Nifty 200 Quality 30 Index TRI</t>
  </si>
  <si>
    <t>Nifty 200 TRI</t>
  </si>
  <si>
    <t>Nifty 500 Shariah TRI</t>
  </si>
  <si>
    <t>Nifty Auto TRI</t>
  </si>
  <si>
    <t>Nifty Commodities TRI</t>
  </si>
  <si>
    <t>Nifty Conglomerate 50 TRI</t>
  </si>
  <si>
    <t>Nifty Energy TRI</t>
  </si>
  <si>
    <t>Nifty Financial Services TRI</t>
  </si>
  <si>
    <t>Nifty FMCG TRI</t>
  </si>
  <si>
    <t>Nifty Healthcare TRI</t>
  </si>
  <si>
    <t>Nifty Housing Index</t>
  </si>
  <si>
    <t>Nifty Housing TRI</t>
  </si>
  <si>
    <t>Nifty India Consumption</t>
  </si>
  <si>
    <t>Nifty India Consumption TRI</t>
  </si>
  <si>
    <t>Nifty India Defence TRI</t>
  </si>
  <si>
    <t>Nifty India Manufacturing</t>
  </si>
  <si>
    <t>Nifty India Manufacturing TRI</t>
  </si>
  <si>
    <t>Nifty IPO</t>
  </si>
  <si>
    <t>Nifty IT TRI</t>
  </si>
  <si>
    <t>Nifty MNC TRI</t>
  </si>
  <si>
    <t>Nifty PSE TRI</t>
  </si>
  <si>
    <t>Nifty Rural TRI</t>
  </si>
  <si>
    <t>Nifty Services Sector TRI</t>
  </si>
  <si>
    <t>Nifty Transportation &amp; Logistics TRI</t>
  </si>
  <si>
    <t>NIFTY100 ESG TRI</t>
  </si>
  <si>
    <t>S&amp;P 500 TRI*</t>
  </si>
  <si>
    <t>S&amp;P 500*</t>
  </si>
  <si>
    <t>S&amp;P Global 1200 TRI*</t>
  </si>
  <si>
    <t>S&amp;P Japan 500 TRI*</t>
  </si>
  <si>
    <t>Taiwan Capitalization Weighted Stock Index</t>
  </si>
  <si>
    <t>Banking &amp; Financial Services (Reg)</t>
  </si>
  <si>
    <t>SBI Banking &amp; Financial Services Fund - Reg - Growth</t>
  </si>
  <si>
    <t>Banks (50.81)</t>
  </si>
  <si>
    <t>Finance (21.82)</t>
  </si>
  <si>
    <t>Insurance (13.31)</t>
  </si>
  <si>
    <t>Current Assets (7.42)</t>
  </si>
  <si>
    <t>Capital Markets (5.37)</t>
  </si>
  <si>
    <t>ICICI Prudential Banking and Financial Services Fund - Retail - Growth</t>
  </si>
  <si>
    <t>Banks (51.71)</t>
  </si>
  <si>
    <t>Finance (24.62)</t>
  </si>
  <si>
    <t>Insurance (16.28)</t>
  </si>
  <si>
    <t>Capital Markets (3.38)</t>
  </si>
  <si>
    <t>Current Assets (1.9)</t>
  </si>
  <si>
    <t>Nippon India Banking &amp; Financial Services Fund - Reg - Growth</t>
  </si>
  <si>
    <t>Banks (55.67)</t>
  </si>
  <si>
    <t>Finance (19.75)</t>
  </si>
  <si>
    <t>Insurance (11.23)</t>
  </si>
  <si>
    <t>Capital Markets (10.85)</t>
  </si>
  <si>
    <t>Current Assets (1.41)</t>
  </si>
  <si>
    <t>HDFC Banking &amp; Financial Services Fund - Reg - Growth</t>
  </si>
  <si>
    <t>Banks (63.53)</t>
  </si>
  <si>
    <t>Finance (20.18)</t>
  </si>
  <si>
    <t>Insurance (7.17)</t>
  </si>
  <si>
    <t>Capital Markets (6.38)</t>
  </si>
  <si>
    <t>Financial Technology (Fintech) (1.1)</t>
  </si>
  <si>
    <t>Aditya Birla Sun Life Banking and Financial Services Fund - Reg - Growth</t>
  </si>
  <si>
    <t>Banks (56.27)</t>
  </si>
  <si>
    <t>Finance (24.86)</t>
  </si>
  <si>
    <t>Capital Markets (7.2)</t>
  </si>
  <si>
    <t>Insurance (6.98)</t>
  </si>
  <si>
    <t>Current Assets (1.83)</t>
  </si>
  <si>
    <t>Tata Banking And Financial Services Fund - Reg - Growth</t>
  </si>
  <si>
    <t>Banks (59.36)</t>
  </si>
  <si>
    <t>Finance (14.77)</t>
  </si>
  <si>
    <t>Insurance (14.65)</t>
  </si>
  <si>
    <t>Capital Markets (7.3)</t>
  </si>
  <si>
    <t>Financial Technology (Fintech) (3.74)</t>
  </si>
  <si>
    <t>Mirae Asset Banking and Financial Services Fund - Reg - Growth</t>
  </si>
  <si>
    <t>Banks (61.74)</t>
  </si>
  <si>
    <t>Finance (16.3)</t>
  </si>
  <si>
    <t>Insurance (8.46)</t>
  </si>
  <si>
    <t>Capital Markets (6.91)</t>
  </si>
  <si>
    <t>Current Assets (4.31)</t>
  </si>
  <si>
    <t>DSP Banking and Financial Services Fund - Reg - Growth</t>
  </si>
  <si>
    <t>Banks (45.32)</t>
  </si>
  <si>
    <t>Finance (22.92)</t>
  </si>
  <si>
    <t>Capital Markets (12.84)</t>
  </si>
  <si>
    <t>Insurance (11.97)</t>
  </si>
  <si>
    <t>Financial Technology (Fintech) (4.15)</t>
  </si>
  <si>
    <t>Invesco India Financial Services Fund - Reg - Growth</t>
  </si>
  <si>
    <t>Banks (52.61)</t>
  </si>
  <si>
    <t>Capital Markets (21.9)</t>
  </si>
  <si>
    <t>Finance (15.36)</t>
  </si>
  <si>
    <t>Insurance (4.64)</t>
  </si>
  <si>
    <t>Financial Technology (Fintech) (3.55)</t>
  </si>
  <si>
    <t>Sundaram Financial Services Opportunities Fund - Reg - Growth</t>
  </si>
  <si>
    <t>Banks (65.25)</t>
  </si>
  <si>
    <t>Finance (23.43)</t>
  </si>
  <si>
    <t>Current Assets (3.55)</t>
  </si>
  <si>
    <t>Financial Technology (Fintech) (2.92)</t>
  </si>
  <si>
    <t>Capital Markets (2.66)</t>
  </si>
  <si>
    <t>Kotak Banking &amp; Financial Services Fund - Reg - Growth</t>
  </si>
  <si>
    <t>Banks (60.23)</t>
  </si>
  <si>
    <t>Finance (20.89)</t>
  </si>
  <si>
    <t>Capital Markets (9.49)</t>
  </si>
  <si>
    <t>Current Assets (3.49)</t>
  </si>
  <si>
    <t>UTI Banking and Financial Services Fund - Growth</t>
  </si>
  <si>
    <t>Banks (61.41)</t>
  </si>
  <si>
    <t>Finance (21.34)</t>
  </si>
  <si>
    <t>Insurance (8.12)</t>
  </si>
  <si>
    <t>Capital Markets (4.81)</t>
  </si>
  <si>
    <t>Current Assets (2.8)</t>
  </si>
  <si>
    <t>Bandhan Financial Services Fund - Reg - Growth</t>
  </si>
  <si>
    <t>Banks (53.57)</t>
  </si>
  <si>
    <t>Finance (21.91)</t>
  </si>
  <si>
    <t>Insurance (8.68)</t>
  </si>
  <si>
    <t>Capital Markets (8)</t>
  </si>
  <si>
    <t>Financial Technology (Fintech) (3.89)</t>
  </si>
  <si>
    <t>HSBC Financial Services Fund - Reg - Growth</t>
  </si>
  <si>
    <t>Banks (38.25)</t>
  </si>
  <si>
    <t>Capital Markets (28.71)</t>
  </si>
  <si>
    <t>Finance (21.39)</t>
  </si>
  <si>
    <t>Financial Technology (Fintech) (4.45)</t>
  </si>
  <si>
    <t>Current Assets (4.02)</t>
  </si>
  <si>
    <t>Quant BFSI Fund - Reg - Growth</t>
  </si>
  <si>
    <t>Finance (37.73)</t>
  </si>
  <si>
    <t>Capital Markets (23.38)</t>
  </si>
  <si>
    <t>Banks (16.87)</t>
  </si>
  <si>
    <t>Insurance (13)</t>
  </si>
  <si>
    <t>Sovereign (6.94)</t>
  </si>
  <si>
    <t>Canara Robeco Banking and Financial Services Fund - Reg - Growth</t>
  </si>
  <si>
    <t>Current Assets (50.21)</t>
  </si>
  <si>
    <t>Banks (31.69)</t>
  </si>
  <si>
    <t>Finance (6.5)</t>
  </si>
  <si>
    <t>Capital Markets (4.95)</t>
  </si>
  <si>
    <t>Insurance (3.6)</t>
  </si>
  <si>
    <t>WhiteOak Capital Banking &amp; Financial Services Fund - Reg - Growth</t>
  </si>
  <si>
    <t>Banks (51)</t>
  </si>
  <si>
    <t>Finance (29.54)</t>
  </si>
  <si>
    <t>Capital Markets (7.05)</t>
  </si>
  <si>
    <t>Insurance (5.72)</t>
  </si>
  <si>
    <t>Current Assets (5.4)</t>
  </si>
  <si>
    <t>Mahindra Manulife Banking and Financial Services Fund - Reg - Growth</t>
  </si>
  <si>
    <t>Banks (59.59)</t>
  </si>
  <si>
    <t>Finance (18.9)</t>
  </si>
  <si>
    <t>Capital Markets (9.13)</t>
  </si>
  <si>
    <t>Insurance (6.42)</t>
  </si>
  <si>
    <t>Current Assets (5.17)</t>
  </si>
  <si>
    <t>Bajaj Finserv Banking and Financial Services Fund - Reg - Growth</t>
  </si>
  <si>
    <t>Banks (63.06)</t>
  </si>
  <si>
    <t>Finance (15.38)</t>
  </si>
  <si>
    <t>Capital Markets (9)</t>
  </si>
  <si>
    <t>Insurance (6.25)</t>
  </si>
  <si>
    <t>Current Assets (2.03)</t>
  </si>
  <si>
    <t>Baroda BNP Paribas Banking &amp; Financial Services Fund - Growth</t>
  </si>
  <si>
    <t>Banks (63.03)</t>
  </si>
  <si>
    <t>Finance (16.15)</t>
  </si>
  <si>
    <t>Capital Markets (9.21)</t>
  </si>
  <si>
    <t>Current Assets (4.56)</t>
  </si>
  <si>
    <t>Insurance (3.97)</t>
  </si>
  <si>
    <t>ITI Banking and Financial Services Fund - Reg - Growth</t>
  </si>
  <si>
    <t>Banks (65.08)</t>
  </si>
  <si>
    <t>Finance (23.17)</t>
  </si>
  <si>
    <t>Capital Markets (6.73)</t>
  </si>
  <si>
    <t>Insurance (3.85)</t>
  </si>
  <si>
    <t>Current Assets (1.16)</t>
  </si>
  <si>
    <t>Bank of India Banking &amp; Financial Services Fund - Reg - Growth</t>
  </si>
  <si>
    <t>Banks (51.53)</t>
  </si>
  <si>
    <t>Finance (19.56)</t>
  </si>
  <si>
    <t>Current Assets (11.33)</t>
  </si>
  <si>
    <t>Capital Markets (7.74)</t>
  </si>
  <si>
    <t>Insurance (7.03)</t>
  </si>
  <si>
    <t>LIC MF Banking &amp; Financial Services Fund - Reg - Growth</t>
  </si>
  <si>
    <t>Banks (56.33)</t>
  </si>
  <si>
    <t>Finance (26.94)</t>
  </si>
  <si>
    <t>Capital Markets (7.51)</t>
  </si>
  <si>
    <t>Current Assets (5.98)</t>
  </si>
  <si>
    <t>Financial Technology (Fintech) (1.72)</t>
  </si>
  <si>
    <t>Edelweiss Financial Services Fund - Reg - Growth</t>
  </si>
  <si>
    <t>Banks (55.61)</t>
  </si>
  <si>
    <t>Finance (21.76)</t>
  </si>
  <si>
    <t>Insurance (10.08)</t>
  </si>
  <si>
    <t>Capital Markets (6.31)</t>
  </si>
  <si>
    <t>Current Assets (5.12)</t>
  </si>
  <si>
    <t>Helios Financial Services Fund - Reg - Growth</t>
  </si>
  <si>
    <t>Banks (50.3)</t>
  </si>
  <si>
    <t>Finance (24.73)</t>
  </si>
  <si>
    <t>Capital Markets (17.21)</t>
  </si>
  <si>
    <t>Financial Technology (Fintech) (5.86)</t>
  </si>
  <si>
    <t>Insurance (1.74)</t>
  </si>
  <si>
    <t>Motilal Oswal Financial Services Fund - Reg - Growth</t>
  </si>
  <si>
    <t>Banks (47.43)</t>
  </si>
  <si>
    <t>Finance (21.1)</t>
  </si>
  <si>
    <t>Current Assets (13.73)</t>
  </si>
  <si>
    <t>Capital Markets (9.24)</t>
  </si>
  <si>
    <t>Financial Technology (Fintech) (4.42)</t>
  </si>
  <si>
    <t>Groww Banking &amp; Financial Services Fund - Reg - Growth</t>
  </si>
  <si>
    <t>Finance (33.49)</t>
  </si>
  <si>
    <t>Banks (32.21)</t>
  </si>
  <si>
    <t>Capital Markets (14.86)</t>
  </si>
  <si>
    <t>Current Assets (8.96)</t>
  </si>
  <si>
    <t>Insurance (6.54)</t>
  </si>
  <si>
    <t>Nil, If redeemed bet. 0 Day to 30 Days Exit Load is 1%</t>
  </si>
  <si>
    <t>Taurus Banking &amp; Financial Services Fund - Reg - Growth</t>
  </si>
  <si>
    <t>Banks (60.56)</t>
  </si>
  <si>
    <t>Finance (16.6)</t>
  </si>
  <si>
    <t>Capital Markets (12.12)</t>
  </si>
  <si>
    <t>Current Assets (6.3)</t>
  </si>
  <si>
    <t>Insurance (4.41)</t>
  </si>
  <si>
    <t>Consumption (Reg)</t>
  </si>
  <si>
    <t>Aditya Birla Sun Life Consumption Fund - Growth</t>
  </si>
  <si>
    <t>Retailing (17.56)</t>
  </si>
  <si>
    <t>Banks (11.3)</t>
  </si>
  <si>
    <t>Automobiles (11.19)</t>
  </si>
  <si>
    <t>Consumer Durables (10.11)</t>
  </si>
  <si>
    <t>Diversified FMCG (6.07)</t>
  </si>
  <si>
    <t>Mirae Asset Great Consumer Fund - Growth</t>
  </si>
  <si>
    <t>Consumer Durables (23.95)</t>
  </si>
  <si>
    <t>Retailing (18.35)</t>
  </si>
  <si>
    <t>Automobiles (18.29)</t>
  </si>
  <si>
    <t>Telecom - Services (6.65)</t>
  </si>
  <si>
    <t>Diversified FMCG (4.81)</t>
  </si>
  <si>
    <t>ICICI Prudential Bharat Consumption Fund - Reg - Growth</t>
  </si>
  <si>
    <t>Retailing (14.78)</t>
  </si>
  <si>
    <t>Consumer Durables (12.94)</t>
  </si>
  <si>
    <t>Diversified FMCG (12.14)</t>
  </si>
  <si>
    <t>Automobiles (10.84)</t>
  </si>
  <si>
    <t>Telecom - Services (7.77)</t>
  </si>
  <si>
    <t>SBI Consumption Opportunities Fund - Growth</t>
  </si>
  <si>
    <t>Consumer Durables (23.03)</t>
  </si>
  <si>
    <t>Automobiles (13.3)</t>
  </si>
  <si>
    <t>Retailing (11.12)</t>
  </si>
  <si>
    <t>Leisure Services (7.9)</t>
  </si>
  <si>
    <t>Beverages (6.7)</t>
  </si>
  <si>
    <t>Axis Consumption Fund - Reg - Growth</t>
  </si>
  <si>
    <t>Automobiles (21.48)</t>
  </si>
  <si>
    <t>Retailing (12.04)</t>
  </si>
  <si>
    <t>Consumer Durables (11.08)</t>
  </si>
  <si>
    <t>Telecom - Services (10.19)</t>
  </si>
  <si>
    <t>Diversified FMCG (7.75)</t>
  </si>
  <si>
    <t>Tata India Consumer Fund - Reg - Growth</t>
  </si>
  <si>
    <t>Consumer Durables (23.52)</t>
  </si>
  <si>
    <t>Retailing (12.95)</t>
  </si>
  <si>
    <t>Beverages (11.57)</t>
  </si>
  <si>
    <t>Food Products (10.18)</t>
  </si>
  <si>
    <t>Capital Markets (10.12)</t>
  </si>
  <si>
    <t>Nippon India Consumption Fund - Reg - Growth</t>
  </si>
  <si>
    <t>Automobiles (20.4)</t>
  </si>
  <si>
    <t>Retailing (16.04)</t>
  </si>
  <si>
    <t>Consumer Durables (13.24)</t>
  </si>
  <si>
    <t>Diversified FMCG (11.33)</t>
  </si>
  <si>
    <t>Beverages (8.97)</t>
  </si>
  <si>
    <t>Canara Robeco Consumption Fund - Reg - Growth</t>
  </si>
  <si>
    <t>Retailing (14.72)</t>
  </si>
  <si>
    <t>Banks (10.1)</t>
  </si>
  <si>
    <t>Automobiles (9.44)</t>
  </si>
  <si>
    <t>Consumer Durables (8.25)</t>
  </si>
  <si>
    <t>Beverages (7.03)</t>
  </si>
  <si>
    <t>Kotak Consumption Fund - Reg - Growth</t>
  </si>
  <si>
    <t>Automobiles (16.56)</t>
  </si>
  <si>
    <t>Retailing (13.44)</t>
  </si>
  <si>
    <t>Consumer Durables (12.56)</t>
  </si>
  <si>
    <t>Diversified FMCG (8.03)</t>
  </si>
  <si>
    <t>HSBC Consumption Fund - Reg - Growth</t>
  </si>
  <si>
    <t>Consumer Durables (19.95)</t>
  </si>
  <si>
    <t>Automobiles (13.93)</t>
  </si>
  <si>
    <t>Retailing (11.55)</t>
  </si>
  <si>
    <t>Beverages (8.17)</t>
  </si>
  <si>
    <t>Capital Markets (7.58)</t>
  </si>
  <si>
    <t>Baroda BNP Paribas India Consumption Fund - Reg - Growth</t>
  </si>
  <si>
    <t>Automobiles (23.29)</t>
  </si>
  <si>
    <t>Consumer Durables (12.18)</t>
  </si>
  <si>
    <t>Retailing (11.49)</t>
  </si>
  <si>
    <t>Telecom - Services (9.62)</t>
  </si>
  <si>
    <t>Food Products (8.85)</t>
  </si>
  <si>
    <t>Sundaram Consumption Fund - Reg - Growth</t>
  </si>
  <si>
    <t>Automobiles (15.81)</t>
  </si>
  <si>
    <t>Consumer Durables (14.58)</t>
  </si>
  <si>
    <t>Diversified FMCG (13.35)</t>
  </si>
  <si>
    <t>Retailing (13.33)</t>
  </si>
  <si>
    <t>Telecom - Services (10.13)</t>
  </si>
  <si>
    <t>Motilal Oswal Consumption Fund - Reg - Growth</t>
  </si>
  <si>
    <t>Consumer Durables (19.8)</t>
  </si>
  <si>
    <t>Retailing (13.81)</t>
  </si>
  <si>
    <t>Automobiles (11.77)</t>
  </si>
  <si>
    <t>Beverages (10.27)</t>
  </si>
  <si>
    <t>UTI India Consumer Fund - Growth</t>
  </si>
  <si>
    <t>Automobiles (26.22)</t>
  </si>
  <si>
    <t>Retailing (18.56)</t>
  </si>
  <si>
    <t>Consumer Durables (14.73)</t>
  </si>
  <si>
    <t>Telecom - Services (7.55)</t>
  </si>
  <si>
    <t>Diversified FMCG (6.06)</t>
  </si>
  <si>
    <t>Bajaj Finserv Consumption Fund - Reg - Growth</t>
  </si>
  <si>
    <t>Consumer Durables (27.9)</t>
  </si>
  <si>
    <t>Automobiles (16.31)</t>
  </si>
  <si>
    <t>Diversified FMCG (9.28)</t>
  </si>
  <si>
    <t>Retailing (8.92)</t>
  </si>
  <si>
    <t>Food Products (8.16)</t>
  </si>
  <si>
    <t>Invesco India Consumption Fund - Reg - Growth</t>
  </si>
  <si>
    <t>Retailing (15.76)</t>
  </si>
  <si>
    <t>Automobiles (13.47)</t>
  </si>
  <si>
    <t>Consumer Durables (12.59)</t>
  </si>
  <si>
    <t>Healthcare Services (9.39)</t>
  </si>
  <si>
    <t>Transport Services (6.87)</t>
  </si>
  <si>
    <t>Mahindra Manulife Consumption Fund - Reg - Growth</t>
  </si>
  <si>
    <t>Retailing (16.55)</t>
  </si>
  <si>
    <t>Automobiles (15.59)</t>
  </si>
  <si>
    <t>Consumer Durables (11.91)</t>
  </si>
  <si>
    <t>Diversified FMCG (10.67)</t>
  </si>
  <si>
    <t>Telecom - Services (9.81)</t>
  </si>
  <si>
    <t>Edelweiss Consumption Fund - Reg - Growth</t>
  </si>
  <si>
    <t>Automobiles (18.59)</t>
  </si>
  <si>
    <t>Consumer Durables (16.09)</t>
  </si>
  <si>
    <t>Telecom - Services (5.43)</t>
  </si>
  <si>
    <t>LIC MF Consumption Fund - Reg - Growth</t>
  </si>
  <si>
    <t>Consumer Durables (12.55)</t>
  </si>
  <si>
    <t>Automobiles (10.62)</t>
  </si>
  <si>
    <t>Retailing (8.16)</t>
  </si>
  <si>
    <t>Current Assets (8.05)</t>
  </si>
  <si>
    <t>Healthcare Services (5.96)</t>
  </si>
  <si>
    <t>Bank of India Consumption Fund - Reg - Growth</t>
  </si>
  <si>
    <t>Automobiles (12.94)</t>
  </si>
  <si>
    <t>Retailing (12.75)</t>
  </si>
  <si>
    <t>Telecom - Services (12.11)</t>
  </si>
  <si>
    <t>Diversified FMCG (9.14)</t>
  </si>
  <si>
    <t>Food Products (7.08)</t>
  </si>
  <si>
    <t>ITI Bharat Consumption Fund - Reg - Growth</t>
  </si>
  <si>
    <t>Automobiles (20.45)</t>
  </si>
  <si>
    <t>Consumer Durables (11.37)</t>
  </si>
  <si>
    <t>Retailing (8.67)</t>
  </si>
  <si>
    <t>Diversified FMCG (8.01)</t>
  </si>
  <si>
    <t>Telecom - Services (7.42)</t>
  </si>
  <si>
    <t>Union Consumption Fund - Reg - Growth</t>
  </si>
  <si>
    <t>Automobiles (21.1)</t>
  </si>
  <si>
    <t>Retailing (15.66)</t>
  </si>
  <si>
    <t>Consumer Durables (11.8)</t>
  </si>
  <si>
    <t>Telecom - Services (7.26)</t>
  </si>
  <si>
    <t>Agricultural Food &amp; other Products (6.55)</t>
  </si>
  <si>
    <t>Quant Consumption Fund - Reg - Growth</t>
  </si>
  <si>
    <t>Personal Products (18.32)</t>
  </si>
  <si>
    <t>Consumer Durables (16.13)</t>
  </si>
  <si>
    <t>Retailing (13.42)</t>
  </si>
  <si>
    <t>Leisure Services (11.24)</t>
  </si>
  <si>
    <t>WhiteOak Capital Consumption Opportunities Fund - Reg - Growth</t>
  </si>
  <si>
    <t>Retailing (14.46)</t>
  </si>
  <si>
    <t>Automobiles (13.44)</t>
  </si>
  <si>
    <t>Consumer Durables (12.34)</t>
  </si>
  <si>
    <t>Food Products (10.51)</t>
  </si>
  <si>
    <t>Telecom - Services (8.05)</t>
  </si>
  <si>
    <t>Business Cycle  (Reg)</t>
  </si>
  <si>
    <t>ICICI Prudential Business Cycle Fund - Reg - Growth</t>
  </si>
  <si>
    <t>Banks (23.26)</t>
  </si>
  <si>
    <t>Automobiles (9.92)</t>
  </si>
  <si>
    <t>Construction (6.93)</t>
  </si>
  <si>
    <t>Insurance (6.17)</t>
  </si>
  <si>
    <t>Power (5.95)</t>
  </si>
  <si>
    <t>Kotak Business Cycle Fund - Reg - Growth</t>
  </si>
  <si>
    <t>Banks (16.67)</t>
  </si>
  <si>
    <t>Healthcare Services (9.02)</t>
  </si>
  <si>
    <t>Retailing (7.7)</t>
  </si>
  <si>
    <t>Automobiles (6.17)</t>
  </si>
  <si>
    <t>IT - Software (5.78)</t>
  </si>
  <si>
    <t>Tata Business Cycle Fund - Reg - Growth</t>
  </si>
  <si>
    <t>Banks (13.31)</t>
  </si>
  <si>
    <t>Cement &amp; Cement Products (8.09)</t>
  </si>
  <si>
    <t>Healthcare Services (7.8)</t>
  </si>
  <si>
    <t>Finance (7.66)</t>
  </si>
  <si>
    <t>Petroleum Products (7.08)</t>
  </si>
  <si>
    <t>HDFC Business Cycle Fund - Reg - Growth</t>
  </si>
  <si>
    <t>Banks (18.26)</t>
  </si>
  <si>
    <t>Retailing (10)</t>
  </si>
  <si>
    <t>Pharmaceuticals &amp; Biotechnology (9.19)</t>
  </si>
  <si>
    <t>Telecom - Services (6.54)</t>
  </si>
  <si>
    <t>Axis Business Cycles Fund - Reg - Growth</t>
  </si>
  <si>
    <t>Banks (16.92)</t>
  </si>
  <si>
    <t>Chemicals &amp; Petrochemicals (5.92)</t>
  </si>
  <si>
    <t>Pharmaceuticals &amp; Biotechnology (4.98)</t>
  </si>
  <si>
    <t>Auto Components (4.72)</t>
  </si>
  <si>
    <t>Electrical Equipment (4.7)</t>
  </si>
  <si>
    <t>Aditya Birla Sun Life Business Cycle Fund - Reg - Growth</t>
  </si>
  <si>
    <t>Banks (21.07)</t>
  </si>
  <si>
    <t>IT - Software (9.49)</t>
  </si>
  <si>
    <t>Auto Components (5.43)</t>
  </si>
  <si>
    <t>Industrial Products (5.37)</t>
  </si>
  <si>
    <t>Retailing (4.84)</t>
  </si>
  <si>
    <t>Motilal Oswal Business Cycle Fund - Reg - Growth</t>
  </si>
  <si>
    <t>Banks (17.43)</t>
  </si>
  <si>
    <t>IT - Software (16.98)</t>
  </si>
  <si>
    <t>Consumer Durables (13.84)</t>
  </si>
  <si>
    <t>Healthcare Services (9.41)</t>
  </si>
  <si>
    <t>Retailing (8.08)</t>
  </si>
  <si>
    <t>Sundaram Business Cycle Fund - Reg - Growth</t>
  </si>
  <si>
    <t>Banks (12.62)</t>
  </si>
  <si>
    <t>Retailing (9.73)</t>
  </si>
  <si>
    <t>Auto Components (7.36)</t>
  </si>
  <si>
    <t>Automobiles (6.52)</t>
  </si>
  <si>
    <t>Current Assets (5.76)</t>
  </si>
  <si>
    <t>Edelweiss Business Cycle Fund - Reg - Growth</t>
  </si>
  <si>
    <t>Banks (22.8)</t>
  </si>
  <si>
    <t>Finance (11.3)</t>
  </si>
  <si>
    <t>Pharmaceuticals &amp; Biotechnology (10.11)</t>
  </si>
  <si>
    <t>Capital Markets (3.96)</t>
  </si>
  <si>
    <t>Mahindra Manulife Business Cycle Fund - Reg - Growth</t>
  </si>
  <si>
    <t>Banks (13.46)</t>
  </si>
  <si>
    <t>Pharmaceuticals &amp; Biotechnology (11.06)</t>
  </si>
  <si>
    <t>IT - Software (9.14)</t>
  </si>
  <si>
    <t>Cement &amp; Cement Products (8.32)</t>
  </si>
  <si>
    <t>Bandhan Business Cycle Fund - Reg - Growth</t>
  </si>
  <si>
    <t>Banks (20.95)</t>
  </si>
  <si>
    <t>Finance (8.23)</t>
  </si>
  <si>
    <t>Power (7.69)</t>
  </si>
  <si>
    <t>Construction (6.41)</t>
  </si>
  <si>
    <t>DSP Business Cycle Fund - Reg - Growth</t>
  </si>
  <si>
    <t>Banks (18.07)</t>
  </si>
  <si>
    <t>IT - Software (9.53)</t>
  </si>
  <si>
    <t>Automobiles (6.96)</t>
  </si>
  <si>
    <t>Capital Markets (6.77)</t>
  </si>
  <si>
    <t>Consumer Durables (6.6)</t>
  </si>
  <si>
    <t>HSBC Business Cycles Fund - Reg - Growth</t>
  </si>
  <si>
    <t>Banks (15.89)</t>
  </si>
  <si>
    <t>Finance (6.45)</t>
  </si>
  <si>
    <t>Construction (6.33)</t>
  </si>
  <si>
    <t>Invesco India Business Cycle Fund - Reg - Growth</t>
  </si>
  <si>
    <t>Banks (14)</t>
  </si>
  <si>
    <t>Healthcare Services (13.79)</t>
  </si>
  <si>
    <t>Retailing (11.82)</t>
  </si>
  <si>
    <t>Pharmaceuticals &amp; Biotechnology (7.42)</t>
  </si>
  <si>
    <t>Finance (7.25)</t>
  </si>
  <si>
    <t>Quant Business Cycle Fund - Reg - Growth</t>
  </si>
  <si>
    <t>Finance (15.18)</t>
  </si>
  <si>
    <t>Power (10.78)</t>
  </si>
  <si>
    <t>Pharmaceuticals &amp; Biotechnology (10.41)</t>
  </si>
  <si>
    <t>Capital Markets (9.76)</t>
  </si>
  <si>
    <t>Auto Components (9.14)</t>
  </si>
  <si>
    <t>Baroda BNP Paribas Business Cycle Fund - Reg - Growth</t>
  </si>
  <si>
    <t>Pharmaceuticals &amp; Biotechnology (8.32)</t>
  </si>
  <si>
    <t>Electrical Equipment (8.25)</t>
  </si>
  <si>
    <t>Automobiles (6.1)</t>
  </si>
  <si>
    <t>Union Business Cycle Fund - Reg - Growth</t>
  </si>
  <si>
    <t>Pharmaceuticals &amp; Biotechnology (7.86)</t>
  </si>
  <si>
    <t>Aerospace &amp; Defense (5.95)</t>
  </si>
  <si>
    <t>Bank of India Business Cycle Fund - Reg - Growth</t>
  </si>
  <si>
    <t>Banks (14.36)</t>
  </si>
  <si>
    <t>Consumer Durables (10.69)</t>
  </si>
  <si>
    <t>Power (10.59)</t>
  </si>
  <si>
    <t>ITI Business Cycle Fund - Reg - Growth</t>
  </si>
  <si>
    <t>Current Assets (37.37)</t>
  </si>
  <si>
    <t>Banks (14.42)</t>
  </si>
  <si>
    <t>Pharmaceuticals &amp; Biotechnology (12.69)</t>
  </si>
  <si>
    <t>Petroleum Products (4.14)</t>
  </si>
  <si>
    <t>Finance (3.38)</t>
  </si>
  <si>
    <t>Healthcare (Reg)</t>
  </si>
  <si>
    <t>Nippon India Pharma Fund - Reg - Growth</t>
  </si>
  <si>
    <t>Pharmaceuticals &amp; Biotechnology (75.25)</t>
  </si>
  <si>
    <t>Healthcare Services (20.35)</t>
  </si>
  <si>
    <t>Retailing (3.86)</t>
  </si>
  <si>
    <t>Current Assets (0.53)</t>
  </si>
  <si>
    <t>Miscellaneous (0.01)</t>
  </si>
  <si>
    <t>ICICI Prudential Pharma Healthcare and Diagnostics Fund - Reg - Growth</t>
  </si>
  <si>
    <t>Pharmaceuticals &amp; Biotechnology (83.28)</t>
  </si>
  <si>
    <t>Healthcare Services (6.96)</t>
  </si>
  <si>
    <t>Retailing (4.63)</t>
  </si>
  <si>
    <t>Current Assets (2.34)</t>
  </si>
  <si>
    <t>Miscellaneous (1.14)</t>
  </si>
  <si>
    <t>SBI Healthcare Opportunities Fund - Growth</t>
  </si>
  <si>
    <t>Pharmaceuticals &amp; Biotechnology (67.8)</t>
  </si>
  <si>
    <t>Healthcare Services (24.51)</t>
  </si>
  <si>
    <t>Chemicals &amp; Petrochemicals (3.56)</t>
  </si>
  <si>
    <t>Healthcare Equipment &amp; Supplies (1.88)</t>
  </si>
  <si>
    <t>Current Assets (1.78)</t>
  </si>
  <si>
    <t>If redeemed bet. 0 Day to 15 Day Exit Load is 0.5%</t>
  </si>
  <si>
    <t>DSP Healthcare Fund - Reg - Growth</t>
  </si>
  <si>
    <t>Pharmaceuticals &amp; Biotechnology (66.46)</t>
  </si>
  <si>
    <t>Healthcare Services (26.23)</t>
  </si>
  <si>
    <t>Healthcare Equipment &amp; Supplies (2.99)</t>
  </si>
  <si>
    <t>Current Assets (1.45)</t>
  </si>
  <si>
    <t>Insurance (1.43)</t>
  </si>
  <si>
    <t>Mirae Asset Healthcare Fund - Reg - Growth</t>
  </si>
  <si>
    <t>Pharmaceuticals &amp; Biotechnology (77.72)</t>
  </si>
  <si>
    <t>Healthcare Services (20.82)</t>
  </si>
  <si>
    <t>Chemicals &amp; Petrochemicals (0.84)</t>
  </si>
  <si>
    <t>IT - Services (0.54)</t>
  </si>
  <si>
    <t>Current Assets (0.07)</t>
  </si>
  <si>
    <t>HDFC Pharma and Healthcare Fund - Reg - Growth</t>
  </si>
  <si>
    <t>Pharmaceuticals &amp; Biotechnology (70.54)</t>
  </si>
  <si>
    <t>Healthcare Services (27.46)</t>
  </si>
  <si>
    <t>Current Assets (1.49)</t>
  </si>
  <si>
    <t>Healthcare Equipment &amp; Supplies (0.52)</t>
  </si>
  <si>
    <t>Tata India Pharma And Healthcare Fund - Reg - Growth</t>
  </si>
  <si>
    <t>Pharmaceuticals &amp; Biotechnology (58.69)</t>
  </si>
  <si>
    <t>Healthcare Services (35.35)</t>
  </si>
  <si>
    <t>Fertilizers &amp; Agrochemicals (4.53)</t>
  </si>
  <si>
    <t>Insurance (0.62)</t>
  </si>
  <si>
    <t>Chemicals &amp; Petrochemicals (0.5)</t>
  </si>
  <si>
    <t>UTI Healthcare Fund - Growth</t>
  </si>
  <si>
    <t>Pharmaceuticals &amp; Biotechnology (75)</t>
  </si>
  <si>
    <t>Healthcare Services (23.06)</t>
  </si>
  <si>
    <t>Current Assets (1.33)</t>
  </si>
  <si>
    <t>Healthcare Equipment &amp; Supplies (0.6)</t>
  </si>
  <si>
    <t>Aditya Birla Sun Life Pharma &amp; Healthcare Fund - Reg - Growth</t>
  </si>
  <si>
    <t>Pharmaceuticals &amp; Biotechnology (77.97)</t>
  </si>
  <si>
    <t>Healthcare Services (18.05)</t>
  </si>
  <si>
    <t>Current Assets (2.35)</t>
  </si>
  <si>
    <t>Miscellaneous (0.9)</t>
  </si>
  <si>
    <t>Chemicals &amp; Petrochemicals (0.73)</t>
  </si>
  <si>
    <t>WhiteOak Capital Pharma and Healthcare Fund - Reg - Growth</t>
  </si>
  <si>
    <t>Pharmaceuticals &amp; Biotechnology (69.39)</t>
  </si>
  <si>
    <t>Healthcare Services (23.36)</t>
  </si>
  <si>
    <t>Current Assets (3.68)</t>
  </si>
  <si>
    <t>Chemicals &amp; Petrochemicals (3)</t>
  </si>
  <si>
    <t>Sovereign (2.85)</t>
  </si>
  <si>
    <t>Baroda BNP Paribas Health and Wellness Fund (BBNPHW) - Reg - Growth</t>
  </si>
  <si>
    <t>Pharmaceuticals &amp; Biotechnology (64.93)</t>
  </si>
  <si>
    <t>Healthcare Services (20.36)</t>
  </si>
  <si>
    <t>Insurance (6.32)</t>
  </si>
  <si>
    <t>Current Assets (4.08)</t>
  </si>
  <si>
    <t>Retailing (1.63)</t>
  </si>
  <si>
    <t>Kotak Healthcare Fund - Reg - Growth</t>
  </si>
  <si>
    <t>Pharmaceuticals &amp; Biotechnology (74.47)</t>
  </si>
  <si>
    <t>Healthcare Services (23.67)</t>
  </si>
  <si>
    <t>Healthcare Equipment &amp; Supplies (1.02)</t>
  </si>
  <si>
    <t>Current Assets (0.62)</t>
  </si>
  <si>
    <t>Miscellaneous (0.22)</t>
  </si>
  <si>
    <t>Quant Healthcare Fund - Reg - Growth</t>
  </si>
  <si>
    <t>Pharmaceuticals &amp; Biotechnology (63.57)</t>
  </si>
  <si>
    <t>Insurance (14.36)</t>
  </si>
  <si>
    <t>Healthcare Services (9.16)</t>
  </si>
  <si>
    <t>Food Products (8.38)</t>
  </si>
  <si>
    <t>Sovereign (6.69)</t>
  </si>
  <si>
    <t>Bajaj Finserv Healthcare Fund - Reg - Growth</t>
  </si>
  <si>
    <t>Pharmaceuticals &amp; Biotechnology (65.28)</t>
  </si>
  <si>
    <t>Healthcare Services (18.34)</t>
  </si>
  <si>
    <t>Current Assets (3.52)</t>
  </si>
  <si>
    <t>Personal Products (2.49)</t>
  </si>
  <si>
    <t>Food Products (2.46)</t>
  </si>
  <si>
    <t>Bandhan Healthcare Fund - Reg - Growth</t>
  </si>
  <si>
    <t>Pharmaceuticals &amp; Biotechnology (65.74)</t>
  </si>
  <si>
    <t>Healthcare Services (29.26)</t>
  </si>
  <si>
    <t>Current Assets (2.53)</t>
  </si>
  <si>
    <t>Insurance (1.34)</t>
  </si>
  <si>
    <t>Miscellaneous (0.89)</t>
  </si>
  <si>
    <t>ITI Pharma and Healthcare Fund - Reg - Growth</t>
  </si>
  <si>
    <t>Pharmaceuticals &amp; Biotechnology (70.1)</t>
  </si>
  <si>
    <t>Healthcare Services (21.59)</t>
  </si>
  <si>
    <t>Chemicals &amp; Petrochemicals (2.45)</t>
  </si>
  <si>
    <t>Insurance (1.25)</t>
  </si>
  <si>
    <t>Fertilizers &amp; Agrochemicals (1.21)</t>
  </si>
  <si>
    <t>PGIM India Healthcare Fund - Reg - Growth</t>
  </si>
  <si>
    <t>Pharmaceuticals &amp; Biotechnology (65)</t>
  </si>
  <si>
    <t>Healthcare Services (25.31)</t>
  </si>
  <si>
    <t>Financial Technology (Fintech) (1.29)</t>
  </si>
  <si>
    <t>LIC MF Healthcare Fund - Reg - Growth</t>
  </si>
  <si>
    <t>Pharmaceuticals &amp; Biotechnology (69.22)</t>
  </si>
  <si>
    <t>Healthcare Services (22.24)</t>
  </si>
  <si>
    <t>Chemicals &amp; Petrochemicals (4.72)</t>
  </si>
  <si>
    <t>Current Assets (3.82)</t>
  </si>
  <si>
    <t>Technology (Reg)</t>
  </si>
  <si>
    <t>ICICI Prudential Technology Fund - Growth</t>
  </si>
  <si>
    <t>IT - Software (57.41)</t>
  </si>
  <si>
    <t>Telecom - Services (14.02)</t>
  </si>
  <si>
    <t>IT - Services (9.61)</t>
  </si>
  <si>
    <t>Commercial Services &amp; Supplies (2.81)</t>
  </si>
  <si>
    <t>Tata Digital India Fund - Reg - Growth</t>
  </si>
  <si>
    <t>IT - Software (64.94)</t>
  </si>
  <si>
    <t>Retailing (7.56)</t>
  </si>
  <si>
    <t>Telecom - Services (5.45)</t>
  </si>
  <si>
    <t>Financial Technology (Fintech) (4.49)</t>
  </si>
  <si>
    <t>SBI Technology Opportunities Fund - Growth</t>
  </si>
  <si>
    <t>IT - Software (43.11)</t>
  </si>
  <si>
    <t>Retailing (13.46)</t>
  </si>
  <si>
    <t>IT - Services (9.38)</t>
  </si>
  <si>
    <t>Telecom - Services (8.9)</t>
  </si>
  <si>
    <t>Commercial Services &amp; Supplies (7.59)</t>
  </si>
  <si>
    <t>Aditya Birla Sun Life Digital India Fund - Growth</t>
  </si>
  <si>
    <t>IT - Software (59.7)</t>
  </si>
  <si>
    <t>Telecom - Services (11.43)</t>
  </si>
  <si>
    <t>Retailing (10.82)</t>
  </si>
  <si>
    <t>IT - Services (5.56)</t>
  </si>
  <si>
    <t>Mutual Funds (2.78)</t>
  </si>
  <si>
    <t>Franklin India Technology Fund - Growth</t>
  </si>
  <si>
    <t>IT - Software (38.41)</t>
  </si>
  <si>
    <t>Telecom - Services (18.69)</t>
  </si>
  <si>
    <t>Retailing (14.57)</t>
  </si>
  <si>
    <t>IT - Services (10.35)</t>
  </si>
  <si>
    <t>Mutual Funds (6.3)</t>
  </si>
  <si>
    <t>HDFC Technology Fund - Reg - Growth</t>
  </si>
  <si>
    <t>IT - Software (60.48)</t>
  </si>
  <si>
    <t>Telecom - Services (19.15)</t>
  </si>
  <si>
    <t>Retailing (8.3)</t>
  </si>
  <si>
    <t>Commercial Services &amp; Supplies (5.49)</t>
  </si>
  <si>
    <t>IT - Services (4.39)</t>
  </si>
  <si>
    <t>Motilal Oswal Digital India Fund - Reg - Growth</t>
  </si>
  <si>
    <t>IT - Software (52.2)</t>
  </si>
  <si>
    <t>Financial Technology (Fintech) (11.89)</t>
  </si>
  <si>
    <t>Retailing (10.41)</t>
  </si>
  <si>
    <t>Commercial Services &amp; Supplies (7.92)</t>
  </si>
  <si>
    <t>Edelweiss Technology Fund - Reg - Growth</t>
  </si>
  <si>
    <t>IT - Software (44.88)</t>
  </si>
  <si>
    <t>Telecom - Services (11.77)</t>
  </si>
  <si>
    <t>IT - Hardware (8.69)</t>
  </si>
  <si>
    <t>Consumer Durables (7.45)</t>
  </si>
  <si>
    <t>Automobiles (3.9)</t>
  </si>
  <si>
    <t>Kotak Technology Fund - Reg - Growth</t>
  </si>
  <si>
    <t>IT - Software (53.05)</t>
  </si>
  <si>
    <t>Telecom - Services (24.82)</t>
  </si>
  <si>
    <t>Retailing (11.6)</t>
  </si>
  <si>
    <t>IT - Services (3.17)</t>
  </si>
  <si>
    <t>Consumer Durables (2.01)</t>
  </si>
  <si>
    <t>WhiteOak Capital Digital Bharat Fund - Reg - Growth</t>
  </si>
  <si>
    <t>IT - Software (32.55)</t>
  </si>
  <si>
    <t>Retailing (23.48)</t>
  </si>
  <si>
    <t>Telecom - Services (14.97)</t>
  </si>
  <si>
    <t>Current Assets (12.02)</t>
  </si>
  <si>
    <t>Sovereign (5.84)</t>
  </si>
  <si>
    <t>Invesco India Technology Fund - Reg - Growth</t>
  </si>
  <si>
    <t>IT - Software (40.82)</t>
  </si>
  <si>
    <t>Retailing (19.22)</t>
  </si>
  <si>
    <t>Capital Markets (11.09)</t>
  </si>
  <si>
    <t>IT - Services (7.22)</t>
  </si>
  <si>
    <t>Telecom - Services (4.56)</t>
  </si>
  <si>
    <t>Quant Teck Fund - Reg - Growth</t>
  </si>
  <si>
    <t>IT - Software (42.31)</t>
  </si>
  <si>
    <t>IT - Services (15.71)</t>
  </si>
  <si>
    <t>Financial Technology (Fintech) (14.98)</t>
  </si>
  <si>
    <t>Capital Markets (10.17)</t>
  </si>
  <si>
    <t>Sovereign (7.79)</t>
  </si>
  <si>
    <t>LIC MF Technology Fund - Reg - Growth</t>
  </si>
  <si>
    <t>Current Assets (62.11)</t>
  </si>
  <si>
    <t>IT - Software (18.02)</t>
  </si>
  <si>
    <t>Telecom - Services (6.9)</t>
  </si>
  <si>
    <t>Retailing (2.73)</t>
  </si>
  <si>
    <t>Electrical Equipment (2.48)</t>
  </si>
  <si>
    <t>Manufacturing Fund (Reg)</t>
  </si>
  <si>
    <t>HDFC Manufacturing Fund - Reg - Growth</t>
  </si>
  <si>
    <t>Pharmaceuticals &amp; Biotechnology (16.86)</t>
  </si>
  <si>
    <t>Automobiles (12.99)</t>
  </si>
  <si>
    <t>Petroleum Products (9.8)</t>
  </si>
  <si>
    <t>Auto Components (9.48)</t>
  </si>
  <si>
    <t>Aerospace &amp; Defense (6.94)</t>
  </si>
  <si>
    <t>ICICI Prudential Manufacturing Fund - Reg - Growth</t>
  </si>
  <si>
    <t>Automobiles (13.58)</t>
  </si>
  <si>
    <t>Industrial Products (13.58)</t>
  </si>
  <si>
    <t>Auto Components (11.19)</t>
  </si>
  <si>
    <t>Consumer Durables (7.69)</t>
  </si>
  <si>
    <t>Ferrous Metals (7.1)</t>
  </si>
  <si>
    <t>Axis India Manufacturing Fund - Reg - Growth</t>
  </si>
  <si>
    <t>Automobiles (14.5)</t>
  </si>
  <si>
    <t>Pharmaceuticals &amp; Biotechnology (13.01)</t>
  </si>
  <si>
    <t>Auto Components (9.6)</t>
  </si>
  <si>
    <t>Electrical Equipment (9.56)</t>
  </si>
  <si>
    <t>Current Assets (8.61)</t>
  </si>
  <si>
    <t>Kotak Manufacture in India Fund - Reg - Growth</t>
  </si>
  <si>
    <t>Automobiles (16.91)</t>
  </si>
  <si>
    <t>Pharmaceuticals &amp; Biotechnology (15.76)</t>
  </si>
  <si>
    <t>Petroleum Products (10.46)</t>
  </si>
  <si>
    <t>Industrial Products (8.98)</t>
  </si>
  <si>
    <t>Canara Robeco Manufacturing Fund - Reg - Growth</t>
  </si>
  <si>
    <t>Electrical Equipment (14.58)</t>
  </si>
  <si>
    <t>Automobiles (13.53)</t>
  </si>
  <si>
    <t>Consumer Durables (9.66)</t>
  </si>
  <si>
    <t>Industrial Products (9.05)</t>
  </si>
  <si>
    <t>Aerospace &amp; Defense (8.46)</t>
  </si>
  <si>
    <t>Aditya Birla Sun Life Manufacturing Equity Fund - Reg - Growth</t>
  </si>
  <si>
    <t>Auto Components (13.65)</t>
  </si>
  <si>
    <t>Industrial Products (12.04)</t>
  </si>
  <si>
    <t>Pharmaceuticals &amp; Biotechnology (11.42)</t>
  </si>
  <si>
    <t>Automobiles (11.24)</t>
  </si>
  <si>
    <t>Consumer Durables (8.12)</t>
  </si>
  <si>
    <t>Baroda BNP Paribas Manufacturing Fund - Reg - Growth</t>
  </si>
  <si>
    <t>Pharmaceuticals &amp; Biotechnology (15.41)</t>
  </si>
  <si>
    <t>Electrical Equipment (11.74)</t>
  </si>
  <si>
    <t>Automobiles (11.62)</t>
  </si>
  <si>
    <t>Auto Components (8.77)</t>
  </si>
  <si>
    <t>Petroleum Products (5.75)</t>
  </si>
  <si>
    <t>LIC MF Manufacturing Fund - Reg - Growth</t>
  </si>
  <si>
    <t>Industrial Products (18.28)</t>
  </si>
  <si>
    <t>Electrical Equipment (14.84)</t>
  </si>
  <si>
    <t>Auto Components (11.24)</t>
  </si>
  <si>
    <t>Automobiles (10.41)</t>
  </si>
  <si>
    <t>Mahindra Manulife Manufacturing Fund - Reg - Growth</t>
  </si>
  <si>
    <t>Auto Components (16.31)</t>
  </si>
  <si>
    <t>Industrial Products (11.95)</t>
  </si>
  <si>
    <t>Automobiles (9.43)</t>
  </si>
  <si>
    <t>Pharmaceuticals &amp; Biotechnology (9.34)</t>
  </si>
  <si>
    <t>Ferrous Metals (7.07)</t>
  </si>
  <si>
    <t>Motilal Oswal Manufacturing Fund - Reg - Growth</t>
  </si>
  <si>
    <t>Electrical Equipment (16.74)</t>
  </si>
  <si>
    <t>Automobiles (14.9)</t>
  </si>
  <si>
    <t>Consumer Durables (11.15)</t>
  </si>
  <si>
    <t>Auto Components (10.89)</t>
  </si>
  <si>
    <t>Industrial Products (10.21)</t>
  </si>
  <si>
    <t>Invesco India Manufacturing Fund - Reg - Growth</t>
  </si>
  <si>
    <t>Auto Components (15.4)</t>
  </si>
  <si>
    <t>Industrial Products (13.76)</t>
  </si>
  <si>
    <t>Pharmaceuticals &amp; Biotechnology (13.72)</t>
  </si>
  <si>
    <t>Automobiles (13.36)</t>
  </si>
  <si>
    <t>Consumer Durables (9.49)</t>
  </si>
  <si>
    <t>Quant Manufacturing Fund - Reg - Growth</t>
  </si>
  <si>
    <t>Pharmaceuticals &amp; Biotechnology (16.57)</t>
  </si>
  <si>
    <t>Electrical Equipment (12.8)</t>
  </si>
  <si>
    <t>Personal Products (10.89)</t>
  </si>
  <si>
    <t>Food Products (9.14)</t>
  </si>
  <si>
    <t>Metals &amp; Minerals Trading (8.74)</t>
  </si>
  <si>
    <t>Innovation (Reg)</t>
  </si>
  <si>
    <t>ICICI Prudential Innovation Fund - Reg - Growth</t>
  </si>
  <si>
    <t>Retailing (9.79)</t>
  </si>
  <si>
    <t>Pharmaceuticals &amp; Biotechnology (9.57)</t>
  </si>
  <si>
    <t>Automobiles (8.95)</t>
  </si>
  <si>
    <t>IT - Software (8.45)</t>
  </si>
  <si>
    <t>Banks (7.89)</t>
  </si>
  <si>
    <t>SBI Innovative Opportunities Fund - Reg - Growth</t>
  </si>
  <si>
    <t>Retailing (25.21)</t>
  </si>
  <si>
    <t>Pharmaceuticals &amp; Biotechnology (9.92)</t>
  </si>
  <si>
    <t>Automobiles (8.01)</t>
  </si>
  <si>
    <t>Leisure Services (6.02)</t>
  </si>
  <si>
    <t>Current Assets (5.81)</t>
  </si>
  <si>
    <t>Nippon India Innovation Fund - Reg - Growth</t>
  </si>
  <si>
    <t>Retailing (21.27)</t>
  </si>
  <si>
    <t>Auto Components (10.06)</t>
  </si>
  <si>
    <t>Electrical Equipment (7.95)</t>
  </si>
  <si>
    <t>Banks (5.68)</t>
  </si>
  <si>
    <t>Finance (5.06)</t>
  </si>
  <si>
    <t>HDFC Innovation Fund - Reg - Growth</t>
  </si>
  <si>
    <t>Pharmaceuticals &amp; Biotechnology (20.72)</t>
  </si>
  <si>
    <t>Retailing (15.71)</t>
  </si>
  <si>
    <t>Electrical Equipment (8.11)</t>
  </si>
  <si>
    <t>Aerospace &amp; Defense (7.07)</t>
  </si>
  <si>
    <t>IT - Software (5.24)</t>
  </si>
  <si>
    <t>Bandhan Innovation Fund - Reg - Growth</t>
  </si>
  <si>
    <t>Retailing (10.38)</t>
  </si>
  <si>
    <t>Pharmaceuticals &amp; Biotechnology (10)</t>
  </si>
  <si>
    <t>Automobiles (5.97)</t>
  </si>
  <si>
    <t>Banks (5.84)</t>
  </si>
  <si>
    <t>Tata India Innovation Fund - Reg - Growth</t>
  </si>
  <si>
    <t>Banks (18.23)</t>
  </si>
  <si>
    <t>Healthcare Services (11.81)</t>
  </si>
  <si>
    <t>Pharmaceuticals &amp; Biotechnology (7.13)</t>
  </si>
  <si>
    <t>Retailing (6.8)</t>
  </si>
  <si>
    <t>Automobiles (6.75)</t>
  </si>
  <si>
    <t>Axis Innovation Fund - Reg - Growth</t>
  </si>
  <si>
    <t>Retailing (20.01)</t>
  </si>
  <si>
    <t>Chemicals &amp; Petrochemicals (8.5)</t>
  </si>
  <si>
    <t>Financial Technology (Fintech) (6.89)</t>
  </si>
  <si>
    <t>IT - Services (5.37)</t>
  </si>
  <si>
    <t>Pharmaceuticals &amp; Biotechnology (5.36)</t>
  </si>
  <si>
    <t>Union Innovation &amp; Opportunities Fund - Reg - Growth</t>
  </si>
  <si>
    <t>Retailing (14.51)</t>
  </si>
  <si>
    <t>Auto Components (8.98)</t>
  </si>
  <si>
    <t>Electrical Equipment (7.16)</t>
  </si>
  <si>
    <t>IT - Services (6.8)</t>
  </si>
  <si>
    <t>Baroda BNP Paribas Innovation Fund - Reg - Growth</t>
  </si>
  <si>
    <t>Retailing (11.67)</t>
  </si>
  <si>
    <t>Chemicals &amp; Petrochemicals (7.97)</t>
  </si>
  <si>
    <t>Financial Technology (Fintech) (7.8)</t>
  </si>
  <si>
    <t>Capital Markets (7.76)</t>
  </si>
  <si>
    <t>UTI Innovation Fund - Reg - Growth</t>
  </si>
  <si>
    <t>Retailing (29.83)</t>
  </si>
  <si>
    <t>IT - Software (14.58)</t>
  </si>
  <si>
    <t>Financial Technology (Fintech) (10.2)</t>
  </si>
  <si>
    <t>Electrical Equipment (8.77)</t>
  </si>
  <si>
    <t>IT - Services (7.85)</t>
  </si>
  <si>
    <t>Motilal Oswal Innovation Opportunities Fund - Reg - Growth</t>
  </si>
  <si>
    <t>Electrical Equipment (21.73)</t>
  </si>
  <si>
    <t>Leisure Services (11.87)</t>
  </si>
  <si>
    <t>Current Assets (9.09)</t>
  </si>
  <si>
    <t>IT - Software (7.24)</t>
  </si>
  <si>
    <t>Consumer Durables (7.12)</t>
  </si>
  <si>
    <t>Mahindra Manulife Innovation Opportunities Fund - Reg - Growth</t>
  </si>
  <si>
    <t>Pharmaceuticals &amp; Biotechnology (9.59)</t>
  </si>
  <si>
    <t>Banks (8.17)</t>
  </si>
  <si>
    <t>Current Assets (8.16)</t>
  </si>
  <si>
    <t>Auto Components (6.14)</t>
  </si>
  <si>
    <t>Quant (Reg)</t>
  </si>
  <si>
    <t>SBI Quant Fund - Reg - Growth</t>
  </si>
  <si>
    <t>Banks (26.93)</t>
  </si>
  <si>
    <t>IT - Software (15.3)</t>
  </si>
  <si>
    <t>Automobiles (12.29)</t>
  </si>
  <si>
    <t>Finance (7.09)</t>
  </si>
  <si>
    <t>Consumable Fuels (5.74)</t>
  </si>
  <si>
    <t>Aditya Birla Sun Life Quant Fund - Reg - Growth</t>
  </si>
  <si>
    <t>Banks (15.4)</t>
  </si>
  <si>
    <t>Finance (10.75)</t>
  </si>
  <si>
    <t>Cement &amp; Cement Products (9.01)</t>
  </si>
  <si>
    <t>Automobiles (9)</t>
  </si>
  <si>
    <t>Agricultural Food &amp; other Products (6.72)</t>
  </si>
  <si>
    <t>UTI Quant Fund - Reg - Growth</t>
  </si>
  <si>
    <t>Banks (18.24)</t>
  </si>
  <si>
    <t>IT - Software (12.99)</t>
  </si>
  <si>
    <t>Food Products (7.06)</t>
  </si>
  <si>
    <t>Consumer Durables (5.54)</t>
  </si>
  <si>
    <t>Aerospace &amp; Defense (5.43)</t>
  </si>
  <si>
    <t>Quant Quantamental Fund - Reg - Growth</t>
  </si>
  <si>
    <t>Banks (17.81)</t>
  </si>
  <si>
    <t>Power (10.29)</t>
  </si>
  <si>
    <t>Finance (10)</t>
  </si>
  <si>
    <t>Metals &amp; Minerals Trading (9.62)</t>
  </si>
  <si>
    <t>360 ONE Quant Fund - Reg - Growth</t>
  </si>
  <si>
    <t>Automobiles (14.01)</t>
  </si>
  <si>
    <t>Finance (13.65)</t>
  </si>
  <si>
    <t>Pharmaceuticals &amp; Biotechnology (10.83)</t>
  </si>
  <si>
    <t>Industrial Products (9.65)</t>
  </si>
  <si>
    <t>Auto Components (6.17)</t>
  </si>
  <si>
    <t>Axis Quant Fund - Reg - Growth</t>
  </si>
  <si>
    <t>Current Assets (19.51)</t>
  </si>
  <si>
    <t>Automobiles (13.42)</t>
  </si>
  <si>
    <t>Finance (8.25)</t>
  </si>
  <si>
    <t>IT - Software (5.51)</t>
  </si>
  <si>
    <t>DSP Quant Fund - Reg - Growth</t>
  </si>
  <si>
    <t>Automobiles (16.24)</t>
  </si>
  <si>
    <t>Banks (11.12)</t>
  </si>
  <si>
    <t>IT - Software (10.43)</t>
  </si>
  <si>
    <t>Pharmaceuticals &amp; Biotechnology (8.81)</t>
  </si>
  <si>
    <t>Kotak Quant Fund - Reg - Growth</t>
  </si>
  <si>
    <t>Banks (11.72)</t>
  </si>
  <si>
    <t>Finance (10.57)</t>
  </si>
  <si>
    <t>Automobiles (9.39)</t>
  </si>
  <si>
    <t>Agricultural Food &amp; other Products (6.3)</t>
  </si>
  <si>
    <t>Motilal Oswal Quant Fund - Reg - Growth</t>
  </si>
  <si>
    <t>Electrical Equipment (13.25)</t>
  </si>
  <si>
    <t>Petroleum Products (11.12)</t>
  </si>
  <si>
    <t>Pharmaceuticals &amp; Biotechnology (10.04)</t>
  </si>
  <si>
    <t>Consumer Durables (8.93)</t>
  </si>
  <si>
    <t>Automobiles (8.15)</t>
  </si>
  <si>
    <t>ICICI Prudential Quant Fund - Reg - Growth</t>
  </si>
  <si>
    <t>IT - Software (14.64)</t>
  </si>
  <si>
    <t>Banks (12.86)</t>
  </si>
  <si>
    <t>Finance (9.71)</t>
  </si>
  <si>
    <t>Telecom - Services (7.64)</t>
  </si>
  <si>
    <t>Cement &amp; Cement Products (6.32)</t>
  </si>
  <si>
    <t>Nippon India Quant Fund - Reg - Growth</t>
  </si>
  <si>
    <t>Banks (19.89)</t>
  </si>
  <si>
    <t>Automobiles (11.45)</t>
  </si>
  <si>
    <t>IT - Software (6.47)</t>
  </si>
  <si>
    <t>Petroleum Products (6.42)</t>
  </si>
  <si>
    <t>If redeemed bet. 0 Month to 1 Month Exit Load is 0.25%</t>
  </si>
  <si>
    <t>Please note that each quant fund uses a different model, so comparisons may not be appropriate.</t>
  </si>
  <si>
    <t>ESG (Reg)</t>
  </si>
  <si>
    <t>SBI ESG Exclusionary Strategy Fund - Growth</t>
  </si>
  <si>
    <t>Banks (29.55)</t>
  </si>
  <si>
    <t>Automobiles (8.72)</t>
  </si>
  <si>
    <t>IT - Software (7.73)</t>
  </si>
  <si>
    <t>Electrical Equipment (5.67)</t>
  </si>
  <si>
    <t>ICICI Prudential ESG Exclusionary Strategy Fund - Reg - Growth</t>
  </si>
  <si>
    <t>Banks (20.59)</t>
  </si>
  <si>
    <t>Pharmaceuticals &amp; Biotechnology (11.67)</t>
  </si>
  <si>
    <t>Automobiles (9.72)</t>
  </si>
  <si>
    <t>Retailing (5.32)</t>
  </si>
  <si>
    <t>Axis ESG Integration Strategy Fund - Reg - Growth</t>
  </si>
  <si>
    <t>Banks (24.61)</t>
  </si>
  <si>
    <t>Current Assets (14.43)</t>
  </si>
  <si>
    <t>Pharmaceuticals &amp; Biotechnology (9.97)</t>
  </si>
  <si>
    <t>Kotak ESG Exclusionary Strategy Fund - Reg - Growth</t>
  </si>
  <si>
    <t>Banks (22.05)</t>
  </si>
  <si>
    <t>IT - Software (10.56)</t>
  </si>
  <si>
    <t>Telecom - Services (8.86)</t>
  </si>
  <si>
    <t>Finance (8.01)</t>
  </si>
  <si>
    <t>Retailing (7.49)</t>
  </si>
  <si>
    <t>Baroda BNP Paribas ESG Best-in-class strategy Fund - Reg - Growth</t>
  </si>
  <si>
    <t>Current Assets (52.1)</t>
  </si>
  <si>
    <t>Banks (9.91)</t>
  </si>
  <si>
    <t>Power (3.88)</t>
  </si>
  <si>
    <t>Pharmaceuticals &amp; Biotechnology (3.54)</t>
  </si>
  <si>
    <t>Aditya Birla Sun Life ESG Integration Strategy Fund - Reg - Growth</t>
  </si>
  <si>
    <t>Banks (28.25)</t>
  </si>
  <si>
    <t>IT - Software (11.48)</t>
  </si>
  <si>
    <t>Automobiles (7.37)</t>
  </si>
  <si>
    <t>Retailing (6.34)</t>
  </si>
  <si>
    <t>Invesco India ESG Integration Strategy Fund - Reg - Growth</t>
  </si>
  <si>
    <t>Banks (22.6)</t>
  </si>
  <si>
    <t>IT - Software (12.82)</t>
  </si>
  <si>
    <t>Finance (11.37)</t>
  </si>
  <si>
    <t>Healthcare Services (6.45)</t>
  </si>
  <si>
    <t>Automobiles (6.18)</t>
  </si>
  <si>
    <t>Nil, If redeemed bet. 0 Day to 365 Days Exit Load is 1%</t>
  </si>
  <si>
    <t>Quant Esg Integration Strategy Fund - Reg - Growth</t>
  </si>
  <si>
    <t>Power (16.23)</t>
  </si>
  <si>
    <t>Insurance (14)</t>
  </si>
  <si>
    <t>Finance (12.41)</t>
  </si>
  <si>
    <t>Pharmaceuticals &amp; Biotechnology (11.7)</t>
  </si>
  <si>
    <t>Banks (9.01)</t>
  </si>
  <si>
    <t>Quantum ESG Best In Class Strategy Fund - Reg - Growth</t>
  </si>
  <si>
    <t>Consumer Durables (11.73)</t>
  </si>
  <si>
    <t>Insurance (8.32)</t>
  </si>
  <si>
    <t>WhiteOak Capital ESG Best-In-Class Strategy Fund - Reg - Growth</t>
  </si>
  <si>
    <t>Banks (21.75)</t>
  </si>
  <si>
    <t>IT - Software (8.04)</t>
  </si>
  <si>
    <t>Finance (7.16)</t>
  </si>
  <si>
    <t>Automobiles (6.81)</t>
  </si>
  <si>
    <t>Current Assets (6.8)</t>
  </si>
  <si>
    <t>Momentum Factor (Reg)</t>
  </si>
  <si>
    <t>ICICI Prudential Active Momentum Fund - Reg - Growth</t>
  </si>
  <si>
    <t>Insurance (6.97)</t>
  </si>
  <si>
    <t>Power (6.56)</t>
  </si>
  <si>
    <t>Banks (5.79)</t>
  </si>
  <si>
    <t>Current Assets (5.26)</t>
  </si>
  <si>
    <t>Kotak Active Momentum Fund - Reg - Growth</t>
  </si>
  <si>
    <t>Automobiles (9.17)</t>
  </si>
  <si>
    <t>Petroleum Products (7.29)</t>
  </si>
  <si>
    <t>IT - Software (6.24)</t>
  </si>
  <si>
    <t>Quant Momentum Fund - Reg - Growth</t>
  </si>
  <si>
    <t>Banks (16.91)</t>
  </si>
  <si>
    <t>Pharmaceuticals &amp; Biotechnology (14.39)</t>
  </si>
  <si>
    <t>Finance (12.35)</t>
  </si>
  <si>
    <t>Insurance (9.95)</t>
  </si>
  <si>
    <t>Metals &amp; Minerals Trading (9.13)</t>
  </si>
  <si>
    <t>Axis Momentum Fund - Reg - Growth</t>
  </si>
  <si>
    <t>Banks (14.6)</t>
  </si>
  <si>
    <t>Automobiles (10.96)</t>
  </si>
  <si>
    <t>Finance (8.28)</t>
  </si>
  <si>
    <t>Non - Ferrous Metals (7.94)</t>
  </si>
  <si>
    <t>Telecom - Services (7.02)</t>
  </si>
  <si>
    <t>Samco Active Momentum Fund - Reg - Growth</t>
  </si>
  <si>
    <t>Current Assets (51.17)</t>
  </si>
  <si>
    <t>Banks (11.03)</t>
  </si>
  <si>
    <t>Electrical Equipment (3.88)</t>
  </si>
  <si>
    <t>Automobiles (2.94)</t>
  </si>
  <si>
    <t>Union Active Momentum Fund - Reg - Growth</t>
  </si>
  <si>
    <t>Banks (23.65)</t>
  </si>
  <si>
    <t>Finance (9.89)</t>
  </si>
  <si>
    <t>Ferrous Metals (8.66)</t>
  </si>
  <si>
    <t>Current Assets (6.81)</t>
  </si>
  <si>
    <t>Non - Ferrous Metals (6.08)</t>
  </si>
  <si>
    <t>Nippon India Active Momentum Fund - Reg - Growth</t>
  </si>
  <si>
    <t>Banks (20.84)</t>
  </si>
  <si>
    <t>Current Assets (8.44)</t>
  </si>
  <si>
    <t>Automobiles (6.89)</t>
  </si>
  <si>
    <t>Finance (6.36)</t>
  </si>
  <si>
    <t>Motilal Oswal Active Momentum Fund - Reg - Growth</t>
  </si>
  <si>
    <t>Finance (12.72)</t>
  </si>
  <si>
    <t>Aerospace &amp; Defense (11.48)</t>
  </si>
  <si>
    <t>Automobiles (11.47)</t>
  </si>
  <si>
    <t>Capital Markets (11.02)</t>
  </si>
  <si>
    <t>Pharmaceuticals &amp; Biotechnology (7.27)</t>
  </si>
  <si>
    <t>MNC (Reg)</t>
  </si>
  <si>
    <t>SBI MNC Fund - Growth</t>
  </si>
  <si>
    <t>Pharmaceuticals &amp; Biotechnology (20.49)</t>
  </si>
  <si>
    <t>Auto Components (14.5)</t>
  </si>
  <si>
    <t>Chemicals &amp; Petrochemicals (11.59)</t>
  </si>
  <si>
    <t>Industrial Products (9.15)</t>
  </si>
  <si>
    <t>Diversified Metals (6.88)</t>
  </si>
  <si>
    <t>Aditya Birla Sun Life MNC Fund - Growth</t>
  </si>
  <si>
    <t>Pharmaceuticals &amp; Biotechnology (10.82)</t>
  </si>
  <si>
    <t>Auto Components (10.59)</t>
  </si>
  <si>
    <t>Industrial Products (7.82)</t>
  </si>
  <si>
    <t>Automobiles (7.39)</t>
  </si>
  <si>
    <t>Beverages (6.9)</t>
  </si>
  <si>
    <t>UTI MNC Fund - Growth</t>
  </si>
  <si>
    <t>Pharmaceuticals &amp; Biotechnology (16.5)</t>
  </si>
  <si>
    <t>Automobiles (11.16)</t>
  </si>
  <si>
    <t>Food Products (8.61)</t>
  </si>
  <si>
    <t>IT - Software (7.37)</t>
  </si>
  <si>
    <t>Auto Components (7.22)</t>
  </si>
  <si>
    <t>Kotak MNC Fund - Reg - Growth</t>
  </si>
  <si>
    <t>Pharmaceuticals &amp; Biotechnology (16.87)</t>
  </si>
  <si>
    <t>Electrical Equipment (13.6)</t>
  </si>
  <si>
    <t>Food Products (10.5)</t>
  </si>
  <si>
    <t>Automobiles (9.09)</t>
  </si>
  <si>
    <t>ICICI Prudential MNC Fund - Reg - Growth</t>
  </si>
  <si>
    <t>Pharmaceuticals &amp; Biotechnology (17.63)</t>
  </si>
  <si>
    <t>Auto Components (11.14)</t>
  </si>
  <si>
    <t>Diversified FMCG (7.01)</t>
  </si>
  <si>
    <t>HDFC MNC Fund - Reg - Growth</t>
  </si>
  <si>
    <t>Food Products (15.95)</t>
  </si>
  <si>
    <t>Pharmaceuticals &amp; Biotechnology (12.05)</t>
  </si>
  <si>
    <t>Industrial Products (11.13)</t>
  </si>
  <si>
    <t>Automobiles (8.21)</t>
  </si>
  <si>
    <t>Nippon India MNC Fund - Reg - Growth</t>
  </si>
  <si>
    <t>Food Products (15.12)</t>
  </si>
  <si>
    <t>Automobiles (11.71)</t>
  </si>
  <si>
    <t>Pharmaceuticals &amp; Biotechnology (10.34)</t>
  </si>
  <si>
    <t>Auto Components (10.24)</t>
  </si>
  <si>
    <t>IT - Software (8.71)</t>
  </si>
  <si>
    <t>Special Situations (Reg)</t>
  </si>
  <si>
    <t>ICICI Prudential India Opportunities Fund - Reg - Growth</t>
  </si>
  <si>
    <t>Banks (17.52)</t>
  </si>
  <si>
    <t>IT - Software (9.59)</t>
  </si>
  <si>
    <t>Insurance (9.02)</t>
  </si>
  <si>
    <t>Pharmaceuticals &amp; Biotechnology (8.28)</t>
  </si>
  <si>
    <t>Retailing (5.15)</t>
  </si>
  <si>
    <t>Franklin India Opportunities Fund - Growth</t>
  </si>
  <si>
    <t>Industrial Products (9.6)</t>
  </si>
  <si>
    <t>Consumer Durables (7.99)</t>
  </si>
  <si>
    <t>Pharmaceuticals &amp; Biotechnology (6.34)</t>
  </si>
  <si>
    <t>WhiteOak Capital Special Opportunities Fund - Reg - Growth</t>
  </si>
  <si>
    <t>Banks (16.4)</t>
  </si>
  <si>
    <t>Current Assets (7.07)</t>
  </si>
  <si>
    <t>Electrical Equipment (6.15)</t>
  </si>
  <si>
    <t>Pharmaceuticals &amp; Biotechnology (5.93)</t>
  </si>
  <si>
    <t>Kotak Special Opportunities Fund - Reg - Growth</t>
  </si>
  <si>
    <t>Automobiles (11.86)</t>
  </si>
  <si>
    <t>Banks (11.56)</t>
  </si>
  <si>
    <t>Consumer Durables (7.57)</t>
  </si>
  <si>
    <t>Entertainment (7.13)</t>
  </si>
  <si>
    <t>Aditya Birla Sun Life Special Opportunities Fund - Reg - Growth</t>
  </si>
  <si>
    <t>Banks (17.26)</t>
  </si>
  <si>
    <t>Telecom - Services (7.82)</t>
  </si>
  <si>
    <t>Current Assets (5.66)</t>
  </si>
  <si>
    <t>Samco Special Opportunities Fund - Reg - Growth</t>
  </si>
  <si>
    <t>Banks (23.13)</t>
  </si>
  <si>
    <t>Industrial Products (21.02)</t>
  </si>
  <si>
    <t>Finance (16.7)</t>
  </si>
  <si>
    <t>Automobiles (8.56)</t>
  </si>
  <si>
    <t>Minerals &amp; Mining (8.23)</t>
  </si>
  <si>
    <t>Motilal Oswal Special Opportunities Fund - Reg - Growth</t>
  </si>
  <si>
    <t>Finance (16.91)</t>
  </si>
  <si>
    <t>Auto Components (15.35)</t>
  </si>
  <si>
    <t>Aerospace &amp; Defense (6.8)</t>
  </si>
  <si>
    <t>Diversified Metals (5.5)</t>
  </si>
  <si>
    <t>International Markets (Reg)</t>
  </si>
  <si>
    <t>ICICI Prudential US Bluechip Equity Fund - Growth</t>
  </si>
  <si>
    <t>IT - Software (13.66)</t>
  </si>
  <si>
    <t>Finance (9.82)</t>
  </si>
  <si>
    <t>Commercial Services &amp; Supplies (8.04)</t>
  </si>
  <si>
    <t>Healthcare Services (6.98)</t>
  </si>
  <si>
    <t>Pharmaceuticals &amp; Biotechnology (6.7)</t>
  </si>
  <si>
    <t>Nippon India US Equity Opportunities Fund - Reg - Growth</t>
  </si>
  <si>
    <t>Commercial Services &amp; Supplies (21.21)</t>
  </si>
  <si>
    <t>IT - Services (12.64)</t>
  </si>
  <si>
    <t>Healthcare Services (10.51)</t>
  </si>
  <si>
    <t>Industrial Products (9.28)</t>
  </si>
  <si>
    <t>IT - Software (8.81)</t>
  </si>
  <si>
    <t>Nippon India Taiwan Equity Fund - Reg - Growth</t>
  </si>
  <si>
    <t>Electrical Equipment (23.21)</t>
  </si>
  <si>
    <t>Industrial Manufacturing (22.61)</t>
  </si>
  <si>
    <t>IT - Hardware (22.56)</t>
  </si>
  <si>
    <t>Current Assets (19.63)</t>
  </si>
  <si>
    <t>Telecom - Services (5.15)</t>
  </si>
  <si>
    <t>Franklin Asian Equity Fund - Growth</t>
  </si>
  <si>
    <t>Industrial Products (11.8)</t>
  </si>
  <si>
    <t>Banks (9.35)</t>
  </si>
  <si>
    <t>Current Assets (7.53)</t>
  </si>
  <si>
    <t>Aditya Birla Sun Life International Equity Fund - Growth</t>
  </si>
  <si>
    <t>Pharmaceuticals &amp; Biotechnology (9.75)</t>
  </si>
  <si>
    <t>Commercial Services &amp; Supplies (7.15)</t>
  </si>
  <si>
    <t>Industrial Manufacturing (6.85)</t>
  </si>
  <si>
    <t>IT - Hardware (6.19)</t>
  </si>
  <si>
    <t>IT - Software (6.02)</t>
  </si>
  <si>
    <t>Nippon India Japan Equity Fund - Reg - Growth</t>
  </si>
  <si>
    <t>Industrial Manufacturing (17.41)</t>
  </si>
  <si>
    <t>Finance (9.06)</t>
  </si>
  <si>
    <t>Current Assets (8.22)</t>
  </si>
  <si>
    <t>Insurance (6.99)</t>
  </si>
  <si>
    <t>Commercial Services &amp; Supplies (6.41)</t>
  </si>
  <si>
    <t>Transportation &amp; Logistics (Reg)</t>
  </si>
  <si>
    <t>UTI Transportation and Logistics Fund - Growth</t>
  </si>
  <si>
    <t>Automobiles (52.44)</t>
  </si>
  <si>
    <t>Auto Components (15.84)</t>
  </si>
  <si>
    <t>Transport Services (5.73)</t>
  </si>
  <si>
    <t>Transport Infrastructure (5.66)</t>
  </si>
  <si>
    <t>ICICI Prudential Transportation and Logistics Fund - Reg - Growth</t>
  </si>
  <si>
    <t>Automobiles (42.6)</t>
  </si>
  <si>
    <t>Auto Components (24.27)</t>
  </si>
  <si>
    <t>Retailing (11.19)</t>
  </si>
  <si>
    <t>Transport Services (9.36)</t>
  </si>
  <si>
    <t>Agricultural, Commercial &amp; Construction Vehicles (3.52)</t>
  </si>
  <si>
    <t>HDFC Transportation and Logistics Fund - Reg - Growth</t>
  </si>
  <si>
    <t>Auto Components (47.51)</t>
  </si>
  <si>
    <t>Automobiles (35.81)</t>
  </si>
  <si>
    <t>Agricultural, Commercial &amp; Construction Vehicles (5.52)</t>
  </si>
  <si>
    <t>Industrial Products (3.93)</t>
  </si>
  <si>
    <t>Retailing (3.17)</t>
  </si>
  <si>
    <t>Aditya Birla Sun Life Transportation and Logistics Fund - Reg - Growth</t>
  </si>
  <si>
    <t>Automobiles (40.82)</t>
  </si>
  <si>
    <t>Auto Components (28.08)</t>
  </si>
  <si>
    <t>Retailing (11.45)</t>
  </si>
  <si>
    <t>Transport Services (5.95)</t>
  </si>
  <si>
    <t>Agricultural, Commercial &amp; Construction Vehicles (5.11)</t>
  </si>
  <si>
    <t>Bandhan Transportation and Logistics Fund - Reg - Growth</t>
  </si>
  <si>
    <t>Automobiles (36.37)</t>
  </si>
  <si>
    <t>Auto Components (28.74)</t>
  </si>
  <si>
    <t>Transport Services (8.99)</t>
  </si>
  <si>
    <t>Agricultural, Commercial &amp; Construction Vehicles (6.7)</t>
  </si>
  <si>
    <t>Kotak Transportation &amp; Logistics Fund - Reg - Growth</t>
  </si>
  <si>
    <t>Automobiles (33.61)</t>
  </si>
  <si>
    <t>Auto Components (21.9)</t>
  </si>
  <si>
    <t>Transport Services (17.01)</t>
  </si>
  <si>
    <t>Agricultural, Commercial &amp; Construction Vehicles (9.93)</t>
  </si>
  <si>
    <t>Retailing (8.69)</t>
  </si>
  <si>
    <t>Energy (Reg)</t>
  </si>
  <si>
    <t>ICICI Prudential Energy Opportunities Fund - Reg - Growth</t>
  </si>
  <si>
    <t>Power (22.91)</t>
  </si>
  <si>
    <t>Petroleum Products (18.06)</t>
  </si>
  <si>
    <t>Electrical Equipment (17.3)</t>
  </si>
  <si>
    <t>Oil (10.73)</t>
  </si>
  <si>
    <t>Construction (7.36)</t>
  </si>
  <si>
    <t>SBI Energy Opportunities Fund - Reg - Growth</t>
  </si>
  <si>
    <t>Gas (19.13)</t>
  </si>
  <si>
    <t>Petroleum Products (18.24)</t>
  </si>
  <si>
    <t>Power (18.11)</t>
  </si>
  <si>
    <t>Oil (10.15)</t>
  </si>
  <si>
    <t>Industrial Products (8.35)</t>
  </si>
  <si>
    <t>DSP Natural Resources &amp; New Energy Fund - Reg - Gth</t>
  </si>
  <si>
    <t>Current Assets (17.82)</t>
  </si>
  <si>
    <t>Ferrous Metals (16.5)</t>
  </si>
  <si>
    <t>Mutual Funds (15.91)</t>
  </si>
  <si>
    <t>Oil (13.38)</t>
  </si>
  <si>
    <t>Gas (9)</t>
  </si>
  <si>
    <t>Tata Resources &amp; Energy Fund - Reg - Growth</t>
  </si>
  <si>
    <t>Power (16.84)</t>
  </si>
  <si>
    <t>Cement &amp; Cement Products (14.83)</t>
  </si>
  <si>
    <t>Ferrous Metals (12.36)</t>
  </si>
  <si>
    <t>Petroleum Products (10.65)</t>
  </si>
  <si>
    <t>Diversified Metals (7.6)</t>
  </si>
  <si>
    <t>Baroda BNP Paribas Energy Opportunities Fund - Reg - Growth</t>
  </si>
  <si>
    <t>Power (28.67)</t>
  </si>
  <si>
    <t>Petroleum Products (17.98)</t>
  </si>
  <si>
    <t>Electrical Equipment (11.66)</t>
  </si>
  <si>
    <t>Oil (11.23)</t>
  </si>
  <si>
    <t>Consumable Fuels (9.5)</t>
  </si>
  <si>
    <t>Kotak Energy Opportunities Fund - Reg - Growth</t>
  </si>
  <si>
    <t>Power (25.06)</t>
  </si>
  <si>
    <t>Petroleum Products (22.24)</t>
  </si>
  <si>
    <t>Electrical Equipment (19.91)</t>
  </si>
  <si>
    <t>Gas (6.87)</t>
  </si>
  <si>
    <t>Construction (6.2)</t>
  </si>
  <si>
    <t>PSU (Reg)</t>
  </si>
  <si>
    <t>SBI PSU Fund - Growth</t>
  </si>
  <si>
    <t>Banks (25.49)</t>
  </si>
  <si>
    <t>Power (19.74)</t>
  </si>
  <si>
    <t>Gas (13.54)</t>
  </si>
  <si>
    <t>Aerospace &amp; Defense (9.1)</t>
  </si>
  <si>
    <t>Oil (6.55)</t>
  </si>
  <si>
    <t>Aditya Birla Sun Life PSU Equity Fund - Reg - Growth</t>
  </si>
  <si>
    <t>Banks (31.49)</t>
  </si>
  <si>
    <t>Power (16.01)</t>
  </si>
  <si>
    <t>Aerospace &amp; Defense (7.55)</t>
  </si>
  <si>
    <t>Petroleum Products (7.54)</t>
  </si>
  <si>
    <t>Gas (6.79)</t>
  </si>
  <si>
    <t>ICICI Prudential PSU Equity Fund - Reg - Growth</t>
  </si>
  <si>
    <t>Power (19.3)</t>
  </si>
  <si>
    <t>Banks (17.73)</t>
  </si>
  <si>
    <t>Aerospace &amp; Defense (8.92)</t>
  </si>
  <si>
    <t>Petroleum Products (7.87)</t>
  </si>
  <si>
    <t>Invesco India PSU Equity Fund - Growth</t>
  </si>
  <si>
    <t>Banks (20.77)</t>
  </si>
  <si>
    <t>Aerospace &amp; Defense (16.94)</t>
  </si>
  <si>
    <t>Power (16.34)</t>
  </si>
  <si>
    <t>Finance (5.97)</t>
  </si>
  <si>
    <t>Quant PSU Fund - Reg - Growth</t>
  </si>
  <si>
    <t>Finance (21.44)</t>
  </si>
  <si>
    <t>Minerals &amp; Mining (17.23)</t>
  </si>
  <si>
    <t>Power (10.79)</t>
  </si>
  <si>
    <t>Electrical Equipment (9.48)</t>
  </si>
  <si>
    <t>Aerospace &amp; Defense (9.04)</t>
  </si>
  <si>
    <t>Services (Reg)</t>
  </si>
  <si>
    <t>Sundaram Services Fund - Reg - Growth</t>
  </si>
  <si>
    <t>Banks (20)</t>
  </si>
  <si>
    <t>Finance (12.3)</t>
  </si>
  <si>
    <t>Telecom - Services (10.02)</t>
  </si>
  <si>
    <t>Retailing (7.35)</t>
  </si>
  <si>
    <t>Healthcare Services (7.09)</t>
  </si>
  <si>
    <t>Axis Services Opportunities Fund - Reg - Growth</t>
  </si>
  <si>
    <t>Banks (17.1)</t>
  </si>
  <si>
    <t>Healthcare Services (16.07)</t>
  </si>
  <si>
    <t>Retailing (11.61)</t>
  </si>
  <si>
    <t>Finance (9.33)</t>
  </si>
  <si>
    <t>Telecom - Services (7.88)</t>
  </si>
  <si>
    <t>Kotak Services Fund - Reg - Growth</t>
  </si>
  <si>
    <t>Current Assets (34.14)</t>
  </si>
  <si>
    <t>Banks (29.44)</t>
  </si>
  <si>
    <t>Telecom - Services (7.8)</t>
  </si>
  <si>
    <t>Motilal Oswal Services Fund - Reg - Growth</t>
  </si>
  <si>
    <t>Finance (21.38)</t>
  </si>
  <si>
    <t>IT - Software (14.91)</t>
  </si>
  <si>
    <t>Healthcare Services (14.38)</t>
  </si>
  <si>
    <t>Capital Markets (10.24)</t>
  </si>
  <si>
    <t>Industrial Manufacturing (5.39)</t>
  </si>
  <si>
    <t>Shariah principles (Reg)</t>
  </si>
  <si>
    <t>Tata Ethical Fund - Reg - Growth</t>
  </si>
  <si>
    <t>IT - Software (24.27)</t>
  </si>
  <si>
    <t>Pharmaceuticals &amp; Biotechnology (10.56)</t>
  </si>
  <si>
    <t>Auto Components (6.42)</t>
  </si>
  <si>
    <t>Current Assets (5.93)</t>
  </si>
  <si>
    <t>Consumer Durables (5.69)</t>
  </si>
  <si>
    <t>Taurus Ethical Fund - Reg - Growth</t>
  </si>
  <si>
    <t>IT - Software (17.82)</t>
  </si>
  <si>
    <t>Petroleum Products (11.09)</t>
  </si>
  <si>
    <t>Pharmaceuticals &amp; Biotechnology (10.87)</t>
  </si>
  <si>
    <t>Automobiles (6.21)</t>
  </si>
  <si>
    <t>Auto Components (6.16)</t>
  </si>
  <si>
    <t>Quantum Ethical Fund - Reg - Growth</t>
  </si>
  <si>
    <t>Automobiles (16.9)</t>
  </si>
  <si>
    <t>IT - Software (15.4)</t>
  </si>
  <si>
    <t>Consumer Durables (14.62)</t>
  </si>
  <si>
    <t>Current Assets (8.93)</t>
  </si>
  <si>
    <t>Agricultural Food &amp; other Products (6.96)</t>
  </si>
  <si>
    <t>The Wealth Company Ethical Fund - Reg - Growth</t>
  </si>
  <si>
    <t>IT - Software (16.67)</t>
  </si>
  <si>
    <t>Industrial Products (10.88)</t>
  </si>
  <si>
    <t>Non - Ferrous Metals (8.85)</t>
  </si>
  <si>
    <t>Electrical Equipment (6.26)</t>
  </si>
  <si>
    <t>Healthcare Services (5.63)</t>
  </si>
  <si>
    <t>Conglomerate (Reg)</t>
  </si>
  <si>
    <t>Aditya Birla Sun Life Conglomerate Fund - Reg - Growth</t>
  </si>
  <si>
    <t>Petroleum Products (16.19)</t>
  </si>
  <si>
    <t>Finance (12.62)</t>
  </si>
  <si>
    <t>Cement &amp; Cement Products (6.98)</t>
  </si>
  <si>
    <t>Construction (6.91)</t>
  </si>
  <si>
    <t>ICICI Prudential Conglomerate Fund - Reg - Growth</t>
  </si>
  <si>
    <t>Automobiles (15.99)</t>
  </si>
  <si>
    <t>Cement &amp; Cement Products (15.16)</t>
  </si>
  <si>
    <t>Ferrous Metals (11.68)</t>
  </si>
  <si>
    <t>Electrical Equipment (6.19)</t>
  </si>
  <si>
    <t>Baroda BNP Paribas Business Conglomerates Fund (BBNPC) - Reg - Growth</t>
  </si>
  <si>
    <t>Automobiles (11.76)</t>
  </si>
  <si>
    <t>Petroleum Products (8.75)</t>
  </si>
  <si>
    <t>Construction (8.11)</t>
  </si>
  <si>
    <t>IT - Software (7.45)</t>
  </si>
  <si>
    <t>multi factor (Reg)</t>
  </si>
  <si>
    <t>Sundaram Multi-Factor Fund - Reg - Growth</t>
  </si>
  <si>
    <t>Banks (22.34)</t>
  </si>
  <si>
    <t>Finance (15.7)</t>
  </si>
  <si>
    <t>IT - Software (9.1)</t>
  </si>
  <si>
    <t>Oil (6.7)</t>
  </si>
  <si>
    <t>Pharmaceuticals &amp; Biotechnology (5.02)</t>
  </si>
  <si>
    <t>Bandhan Multi-Factor Fund - Reg - Growth</t>
  </si>
  <si>
    <t>Banks (17.53)</t>
  </si>
  <si>
    <t>Automobiles (11.52)</t>
  </si>
  <si>
    <t>Pharmaceuticals &amp; Biotechnology (10.78)</t>
  </si>
  <si>
    <t>Power (8.02)</t>
  </si>
  <si>
    <t>Telecom - Services (6.64)</t>
  </si>
  <si>
    <t>Franklin India Multi-Factor Fund - Reg - Growth</t>
  </si>
  <si>
    <t>Banks (23.55)</t>
  </si>
  <si>
    <t>Petroleum Products (7.78)</t>
  </si>
  <si>
    <t>IT - Software (7.34)</t>
  </si>
  <si>
    <t>Finance (5.84)</t>
  </si>
  <si>
    <t>If redeemed bet. 0 Day to 365 Days Exit Load is 0.5%</t>
  </si>
  <si>
    <t>Housing and Allied activities (Reg)</t>
  </si>
  <si>
    <t>ICICI Prudential Housing Opportunities Fund - Reg - Growth</t>
  </si>
  <si>
    <t>Banks (18.13)</t>
  </si>
  <si>
    <t>Consumer Durables (16.92)</t>
  </si>
  <si>
    <t>Realty (14.96)</t>
  </si>
  <si>
    <t>Cement &amp; Cement Products (13.66)</t>
  </si>
  <si>
    <t>Power (11.87)</t>
  </si>
  <si>
    <t>HDFC Housing Opportunities Fund - Reg - Growth</t>
  </si>
  <si>
    <t>Banks (29.22)</t>
  </si>
  <si>
    <t>Construction (14.92)</t>
  </si>
  <si>
    <t>Cement &amp; Cement Products (12.08)</t>
  </si>
  <si>
    <t>Consumer Durables (11.01)</t>
  </si>
  <si>
    <t>Power (8.53)</t>
  </si>
  <si>
    <t>Tata Housing Opportunities Fund - Reg - Growth</t>
  </si>
  <si>
    <t>Banks (19.3)</t>
  </si>
  <si>
    <t>Consumer Durables (17.1)</t>
  </si>
  <si>
    <t>Cement &amp; Cement Products (13.93)</t>
  </si>
  <si>
    <t>Ferrous Metals (9.33)</t>
  </si>
  <si>
    <t>Realty (9.3)</t>
  </si>
  <si>
    <t>Commodities (Reg)</t>
  </si>
  <si>
    <t>ICICI Prudential Commodities Fund - Reg - Growth</t>
  </si>
  <si>
    <t>Ferrous Metals (27.33)</t>
  </si>
  <si>
    <t>Chemicals &amp; Petrochemicals (17.6)</t>
  </si>
  <si>
    <t>Cement &amp; Cement Products (9.14)</t>
  </si>
  <si>
    <t>Diversified Metals (8.95)</t>
  </si>
  <si>
    <t>Non - Ferrous Metals (8.75)</t>
  </si>
  <si>
    <t>SBI Comma Fund - Growth</t>
  </si>
  <si>
    <t>Ferrous Metals (18.51)</t>
  </si>
  <si>
    <t>Power (11.93)</t>
  </si>
  <si>
    <t>Oil (11.65)</t>
  </si>
  <si>
    <t>Cement &amp; Cement Products (10.29)</t>
  </si>
  <si>
    <t>Petroleum Products (9.5)</t>
  </si>
  <si>
    <t>Quant Commodities Fund - Reg - Growth</t>
  </si>
  <si>
    <t>Minerals &amp; Mining (20.07)</t>
  </si>
  <si>
    <t>Power (16.02)</t>
  </si>
  <si>
    <t>Cement &amp; Cement Products (14.52)</t>
  </si>
  <si>
    <t>Industrial Products (13.74)</t>
  </si>
  <si>
    <t>Electrical Equipment (9.68)</t>
  </si>
  <si>
    <t>Quality Factor (Reg)</t>
  </si>
  <si>
    <t>SBI QUALITY FUND - Reg - Growth</t>
  </si>
  <si>
    <t>IT - Software (16.72)</t>
  </si>
  <si>
    <t>Automobiles (11.79)</t>
  </si>
  <si>
    <t>Food Products (8.41)</t>
  </si>
  <si>
    <t>Industrial Products (7.12)</t>
  </si>
  <si>
    <t>Agricultural Food &amp; other Products (6.46)</t>
  </si>
  <si>
    <t>ICICI Prudential Quality Fund - Reg - Growth</t>
  </si>
  <si>
    <t>IT - Software (11.84)</t>
  </si>
  <si>
    <t>Diversified FMCG (6.5)</t>
  </si>
  <si>
    <t>Consumer Durables (6.23)</t>
  </si>
  <si>
    <t>WhiteOak Capital Quality Equity Fund - Reg - Growth</t>
  </si>
  <si>
    <t>IT - Software (10.69)</t>
  </si>
  <si>
    <t>Banks (8.47)</t>
  </si>
  <si>
    <t>Current Assets (7.54)</t>
  </si>
  <si>
    <t>Automobiles (6.6)</t>
  </si>
  <si>
    <t>Exports and Services (Reg)</t>
  </si>
  <si>
    <t>ICICI Prudential Exports and Services Fund - Growth</t>
  </si>
  <si>
    <t>IT - Software (12.4)</t>
  </si>
  <si>
    <t>Capital Markets (10.74)</t>
  </si>
  <si>
    <t>Petroleum Products (5.26)</t>
  </si>
  <si>
    <t>HSBC India Export Opportunities Fund - Reg - Growth</t>
  </si>
  <si>
    <t>Pharmaceuticals &amp; Biotechnology (13.32)</t>
  </si>
  <si>
    <t>Non - Ferrous Metals (7.39)</t>
  </si>
  <si>
    <t>Automobiles (6.99)</t>
  </si>
  <si>
    <t>Textiles &amp; Apparels (6.74)</t>
  </si>
  <si>
    <t>Minimum Variance (Reg)</t>
  </si>
  <si>
    <t>ICICI Prudential Equity Minimum Variance Fund - Reg - Growth</t>
  </si>
  <si>
    <t>IT - Software (10.79)</t>
  </si>
  <si>
    <t>Automobiles (9.13)</t>
  </si>
  <si>
    <t>Diversified FMCG (8.08)</t>
  </si>
  <si>
    <t>Cement &amp; Cement Products (7.94)</t>
  </si>
  <si>
    <t>SBI Equity Minimum Variance Fund - Reg - Growth</t>
  </si>
  <si>
    <t>Pharmaceuticals &amp; Biotechnology (15.68)</t>
  </si>
  <si>
    <t>Diversified FMCG (15.21)</t>
  </si>
  <si>
    <t>Banks (9.09)</t>
  </si>
  <si>
    <t>Food Products (8.23)</t>
  </si>
  <si>
    <t>If redeemed bet. 0 Day to 15 Days Exit Load is 0.5%</t>
  </si>
  <si>
    <t>Rural and allied (Reg)</t>
  </si>
  <si>
    <t>ICICI Prudential Rural Opportunities Fund - Reg - Growth</t>
  </si>
  <si>
    <t>Automobiles (17.4)</t>
  </si>
  <si>
    <t>Diversified FMCG (11.48)</t>
  </si>
  <si>
    <t>Banks (11.26)</t>
  </si>
  <si>
    <t>Telecom - Services (10.01)</t>
  </si>
  <si>
    <t>Insurance (7.63)</t>
  </si>
  <si>
    <t>Kotak Rural Opportunities Fund - Reg - Growth</t>
  </si>
  <si>
    <t>Automobiles (15.94)</t>
  </si>
  <si>
    <t>Telecom - Services (11.86)</t>
  </si>
  <si>
    <t>Finance (11.46)</t>
  </si>
  <si>
    <t>Banks (10.53)</t>
  </si>
  <si>
    <t>Food Products (8.49)</t>
  </si>
  <si>
    <t>IPOs (Reg)</t>
  </si>
  <si>
    <t>Edelweiss Recently Listed IPO Fund - Reg - Growth</t>
  </si>
  <si>
    <t>Capital Markets (12.56)</t>
  </si>
  <si>
    <t>Consumer Durables (9.73)</t>
  </si>
  <si>
    <t>Retailing (9.43)</t>
  </si>
  <si>
    <t>Electrical Equipment (7.22)</t>
  </si>
  <si>
    <t>If redeemed bet. 0 Day to 180 Days Exit Load is 2%</t>
  </si>
  <si>
    <t>Defence (Reg)</t>
  </si>
  <si>
    <t>HDFC Defence Fund - Reg - Growth</t>
  </si>
  <si>
    <t>Aerospace &amp; Defense (47.59)</t>
  </si>
  <si>
    <t>Auto Components (18.05)</t>
  </si>
  <si>
    <t>Chemicals &amp; Petrochemicals (12.94)</t>
  </si>
  <si>
    <t>Agricultural, Commercial &amp; Construction Vehicles (5.35)</t>
  </si>
  <si>
    <t>Automobiles (4.46)</t>
  </si>
  <si>
    <t>Non - Cyclical Consumer (Reg)</t>
  </si>
  <si>
    <t>HDFC Consumption Fund - Reg - Growth</t>
  </si>
  <si>
    <t>Retailing (22.39)</t>
  </si>
  <si>
    <t>Consumer Durables (11.24)</t>
  </si>
  <si>
    <t>Automobiles (11.05)</t>
  </si>
  <si>
    <t>Beverages (9.86)</t>
  </si>
  <si>
    <t>Diversified FMCG (9.32)</t>
  </si>
  <si>
    <t>FMCG (Reg)</t>
  </si>
  <si>
    <t>ICICI Prudential FMCG - Growth</t>
  </si>
  <si>
    <t>Diversified FMCG (44.92)</t>
  </si>
  <si>
    <t>Food Products (18.22)</t>
  </si>
  <si>
    <t>Personal Products (11.81)</t>
  </si>
  <si>
    <t>Beverages (10.25)</t>
  </si>
  <si>
    <t>Agricultural Food &amp; other Products (5.13)</t>
  </si>
  <si>
    <t>Pioneering Innovations (Reg)</t>
  </si>
  <si>
    <t>Kotak Pioneer Fund - Reg - Growth</t>
  </si>
  <si>
    <t>Mutual Funds (18.59)</t>
  </si>
  <si>
    <t>Healthcare Services (7.77)</t>
  </si>
  <si>
    <t>Auto (Reg)</t>
  </si>
  <si>
    <t>SBI Automotive Opportunities Fund - Reg - Growth</t>
  </si>
  <si>
    <t>Auto Components (51.72)</t>
  </si>
  <si>
    <t>Automobiles (33.92)</t>
  </si>
  <si>
    <t>Industrial Products (8.22)</t>
  </si>
  <si>
    <t>Agricultural, Commercial &amp; Construction Vehicles (5.18)</t>
  </si>
  <si>
    <t>Current Assets (0.85)</t>
  </si>
  <si>
    <t>Multi Sector Rotation (Reg)</t>
  </si>
  <si>
    <t>Shriram Multi Sector Rotation Fund - Reg - Growth</t>
  </si>
  <si>
    <t>Banks (23.89)</t>
  </si>
  <si>
    <t>Capital Markets (9.31)</t>
  </si>
  <si>
    <t>IT - Software (8.69)</t>
  </si>
  <si>
    <t>Healthcare Services (8.43)</t>
  </si>
  <si>
    <t>Finance (5.95)</t>
  </si>
  <si>
    <t>Banking &amp; Financial Services (Dir)</t>
  </si>
  <si>
    <t>SBI Banking &amp; Financial Services Fund - Dir - Growth</t>
  </si>
  <si>
    <t>ICICI Prudential Banking and Financial Services Fund - Dir - Growth</t>
  </si>
  <si>
    <t>Nippon India Banking &amp; Financial Services Fund - Dir - Growth</t>
  </si>
  <si>
    <t>HDFC Banking &amp; Financial Services Fund - Dir - Growth</t>
  </si>
  <si>
    <t>Aditya Birla Sun Life Banking and Financial Services Fund - Dir - Growth</t>
  </si>
  <si>
    <t>Tata Banking And Financial Services Fund - Dir - Growth</t>
  </si>
  <si>
    <t>Mirae Asset Banking and Financial Services Fund - Dir - Growth</t>
  </si>
  <si>
    <t>DSP Banking and Financial Services Fund - Dir - Growth</t>
  </si>
  <si>
    <t>Invesco India Financial Services Fund - Dir - Growth</t>
  </si>
  <si>
    <t>Sundaram Financial Services Opportunities Fund - Dir - Growth</t>
  </si>
  <si>
    <t>Kotak Banking &amp; Financial Services Fund - Dir - Growth</t>
  </si>
  <si>
    <t>UTI Banking and Financial Services Fund - Dir - Growth</t>
  </si>
  <si>
    <t>Bandhan Financial Services Fund - Dir - Growth</t>
  </si>
  <si>
    <t>HSBC Financial Services Fund - Dir - Growth</t>
  </si>
  <si>
    <t>Quant BFSI Fund - Dir - Growth</t>
  </si>
  <si>
    <t>Canara Robeco Banking and Financial Services Fund - Dir - Growth</t>
  </si>
  <si>
    <t>WhiteOak Capital Banking &amp; Financial Services Fund - Dir - Growth</t>
  </si>
  <si>
    <t>Mahindra Manulife Banking and Financial Services Fund - Dir - Growth</t>
  </si>
  <si>
    <t>Bajaj Finserv Banking and Financial Services Fund - Dir - Growth</t>
  </si>
  <si>
    <t>Baroda BNP Paribas Banking &amp; Financial Services Fund - Dir - Growth</t>
  </si>
  <si>
    <t>ITI Banking and Financial Services Fund - Dir - Growth</t>
  </si>
  <si>
    <t>Bank of India Banking &amp; Financial Services Fund - Dir - Growth</t>
  </si>
  <si>
    <t>LIC MF Banking &amp; Financial Services Fund - Dir - Growth</t>
  </si>
  <si>
    <t>Edelweiss Financial Services Fund - Dir - Growth</t>
  </si>
  <si>
    <t>Helios Financial Services Fund - Dir - Growth</t>
  </si>
  <si>
    <t>Motilal Oswal Financial Services Fund - Dir - Growth</t>
  </si>
  <si>
    <t>Groww Banking &amp; Financial Services Fund - Dir - Growth</t>
  </si>
  <si>
    <t>Taurus Banking &amp; Financial Services Fund - Dir - Growth</t>
  </si>
  <si>
    <t>Consumption (Dir)</t>
  </si>
  <si>
    <t>Aditya Birla Sun Life Consumption Fund - Dir - Growth</t>
  </si>
  <si>
    <t>Mirae Asset Great Consumer Fund - Dir - Growth</t>
  </si>
  <si>
    <t>ICICI Prudential Bharat Consumption Fund - Dir - Growth</t>
  </si>
  <si>
    <t>SBI Consumption Opportunities Fund - Dir - Growth</t>
  </si>
  <si>
    <t>Axis Consumption Fund - Dir - Growth</t>
  </si>
  <si>
    <t>Tata India Consumer Fund - Dir - Growth</t>
  </si>
  <si>
    <t>Nippon India Consumption Fund - Dir - Growth</t>
  </si>
  <si>
    <t>Canara Robeco Consumption Fund - Dir - Growth</t>
  </si>
  <si>
    <t>Kotak Consumption Fund - Dir - Growth</t>
  </si>
  <si>
    <t>HSBC Consumption Fund - Dir - Growth</t>
  </si>
  <si>
    <t>Baroda BNP Paribas India Consumption Fund - Dir - Growth</t>
  </si>
  <si>
    <t>Sundaram Consumption Fund - Dir - Growth</t>
  </si>
  <si>
    <t>Motilal Oswal Consumption Fund - Dir - Growth</t>
  </si>
  <si>
    <t>UTI India Consumer Fund - Dir - Growth</t>
  </si>
  <si>
    <t>Bajaj Finserv Consumption Fund - Dir - Growth</t>
  </si>
  <si>
    <t>Invesco India Consumption Fund - Dir - Growth</t>
  </si>
  <si>
    <t>Mahindra Manulife Consumption Fund - Dir - Growth</t>
  </si>
  <si>
    <t>Edelweiss Consumption Fund - Dir - Growth</t>
  </si>
  <si>
    <t>LIC MF Consumption Fund - Dir - Growth</t>
  </si>
  <si>
    <t>Bank of India Consumption Fund - Dir - Growth</t>
  </si>
  <si>
    <t>ITI Bharat Consumption Fund - Dir - Growth</t>
  </si>
  <si>
    <t>Union Consumption Fund - Dir - Growth</t>
  </si>
  <si>
    <t>Quant Consumption Fund - Dir - Growth</t>
  </si>
  <si>
    <t>WhiteOak Capital Consumption Opportunities Fund - Dir - Growth</t>
  </si>
  <si>
    <t>Business Cycle  (Dir)</t>
  </si>
  <si>
    <t>ICICI Prudential Business Cycle Fund - Dir - Growth</t>
  </si>
  <si>
    <t>Kotak Business Cycle Fund - Dir - Growth</t>
  </si>
  <si>
    <t>Tata Business Cycle Fund - Dir - Growth</t>
  </si>
  <si>
    <t>HDFC Business Cycle Fund - Dir - Growth</t>
  </si>
  <si>
    <t>Axis Business Cycles Fund - Dir - Growth</t>
  </si>
  <si>
    <t>Aditya Birla Sun Life Business Cycle Fund - Dir - Growth</t>
  </si>
  <si>
    <t>Motilal Oswal Business Cycle Fund - Dir - Growth</t>
  </si>
  <si>
    <t>Sundaram Business Cycle Fund - Dir - Growth</t>
  </si>
  <si>
    <t>Edelweiss Business Cycle Fund - Dir - Growth</t>
  </si>
  <si>
    <t>Mahindra Manulife Business Cycle Fund - Dir - Growth</t>
  </si>
  <si>
    <t>Bandhan Business Cycle Fund - Dir - Growth</t>
  </si>
  <si>
    <t>DSP Business Cycle Fund - Dir - Growth</t>
  </si>
  <si>
    <t>HSBC Business Cycles Fund - Dir - Growth</t>
  </si>
  <si>
    <t>Invesco India Business Cycle Fund - Dir - Growth</t>
  </si>
  <si>
    <t>Quant Business Cycle Fund - Dir - Growth</t>
  </si>
  <si>
    <t>Baroda BNP Paribas Business Cycle Fund - Dir - Growth</t>
  </si>
  <si>
    <t>Union Business Cycle Fund - Dir - Growth</t>
  </si>
  <si>
    <t>Bank of India Business Cycle Fund - Dir - Growth</t>
  </si>
  <si>
    <t>ITI Business Cycle Fund - Dir - Growth</t>
  </si>
  <si>
    <t>Healthcare (Dir)</t>
  </si>
  <si>
    <t>Nippon India Pharma Fund - Dir - Growth</t>
  </si>
  <si>
    <t>ICICI Prudential Pharma Healthcare and Diagnostics Fund - Dir - Growth</t>
  </si>
  <si>
    <t>SBI Healthcare Opportunities Fund - Dir - Growth</t>
  </si>
  <si>
    <t>DSP Healthcare Fund - Dir - Growth</t>
  </si>
  <si>
    <t>Mirae Asset Healthcare Fund - Dir - Growth</t>
  </si>
  <si>
    <t>HDFC Pharma and Healthcare Fund - Dir - Growth</t>
  </si>
  <si>
    <t>Tata India Pharma And Healthcare Fund - Dir - Growth</t>
  </si>
  <si>
    <t>UTI Healthcare Fund - Dir - Growth</t>
  </si>
  <si>
    <t>Aditya Birla Sun Life Pharma &amp; Healthcare Fund - Dir - Growth</t>
  </si>
  <si>
    <t>WhiteOak Capital Pharma and Healthcare Fund - Dir - Growth</t>
  </si>
  <si>
    <t>Baroda BNP Paribas Health and Wellness Fund (BBNPHW) - Dir - Growth</t>
  </si>
  <si>
    <t>Kotak Healthcare Fund - Dir - Growth</t>
  </si>
  <si>
    <t>Quant Healthcare Fund - Dir - Growth</t>
  </si>
  <si>
    <t>Bajaj Finserv Healthcare Fund - Dir - Growth</t>
  </si>
  <si>
    <t>Bandhan Healthcare Fund - Dir - Growth</t>
  </si>
  <si>
    <t>ITI Pharma and Healthcare Fund - Dir - Growth</t>
  </si>
  <si>
    <t>PGIM India Healthcare Fund - Dir - Growth</t>
  </si>
  <si>
    <t>LIC MF Healthcare Fund - Dir - Growth</t>
  </si>
  <si>
    <t>Technology (Dir)</t>
  </si>
  <si>
    <t>ICICI Prudential Technology Fund - Dir - Growth</t>
  </si>
  <si>
    <t>Tata Digital India Fund - Dir - Growth</t>
  </si>
  <si>
    <t>SBI Technology Opportunities Fund - Dir - Growth</t>
  </si>
  <si>
    <t>Aditya Birla Sun Life Digital India Fund - Dir - Growth</t>
  </si>
  <si>
    <t>Franklin India Technology Fund - Dir - Growth</t>
  </si>
  <si>
    <t>HDFC Technology Fund - Dir - Growth</t>
  </si>
  <si>
    <t>Motilal Oswal Digital India Fund - Dir - Growth</t>
  </si>
  <si>
    <t>Edelweiss Technology Fund - Dir - Growth</t>
  </si>
  <si>
    <t>Kotak Technology Fund - Dir - Growth</t>
  </si>
  <si>
    <t>WhiteOak Capital Digital Bharat Fund - Dir - Growth</t>
  </si>
  <si>
    <t>Invesco India Technology Fund - Dir - Growth</t>
  </si>
  <si>
    <t>Quant Teck Fund - Dir - Growth</t>
  </si>
  <si>
    <t>LIC MF Technology Fund - Dir - Growth</t>
  </si>
  <si>
    <t>Manufacturing Fund (Dir)</t>
  </si>
  <si>
    <t>HDFC Manufacturing Fund - Dir - Growth</t>
  </si>
  <si>
    <t>ICICI Prudential Manufacturing Fund - Dir - Growth</t>
  </si>
  <si>
    <t>Axis India Manufacturing Fund - Dir - Growth</t>
  </si>
  <si>
    <t>Kotak Manufacture in India Fund - Dir - Growth</t>
  </si>
  <si>
    <t>Canara Robeco Manufacturing Fund - Dir - Growth</t>
  </si>
  <si>
    <t>Aditya Birla Sun Life Manufacturing Equity Fund - Dir - Growth</t>
  </si>
  <si>
    <t>Baroda BNP Paribas Manufacturing Fund - Dir - Growth</t>
  </si>
  <si>
    <t>LIC MF Manufacturing Fund - Dir - Growth</t>
  </si>
  <si>
    <t>Mahindra Manulife Manufacturing Fund - Dir - Growth</t>
  </si>
  <si>
    <t>Motilal Oswal Manufacturing Fund - Dir - Growth</t>
  </si>
  <si>
    <t>Invesco India Manufacturing Fund - Dir - Growth</t>
  </si>
  <si>
    <t>Quant Manufacturing Fund - Dir - Growth</t>
  </si>
  <si>
    <t>Innovation (Dir)</t>
  </si>
  <si>
    <t>ICICI Prudential Innovation Fund - Dir - Growth</t>
  </si>
  <si>
    <t>SBI Innovative Opportunities Fund - Dir - Growth</t>
  </si>
  <si>
    <t>Nippon India Innovation Fund - Dir - Growth</t>
  </si>
  <si>
    <t>HDFC Innovation Fund - Dir - Growth</t>
  </si>
  <si>
    <t>Bandhan Innovation Fund - Dir - Growth</t>
  </si>
  <si>
    <t>Tata India Innovation Fund - Dir - Growth</t>
  </si>
  <si>
    <t>Axis Innovation Fund - Dir - Growth</t>
  </si>
  <si>
    <t>Union Innovation &amp; Opportunities Fund - Dir - Growth</t>
  </si>
  <si>
    <t>Baroda BNP Paribas Innovation Fund - Dir - Growth</t>
  </si>
  <si>
    <t>UTI Innovation Fund - Dir - Growth</t>
  </si>
  <si>
    <t>Motilal Oswal Innovation Opportunities Fund - Dir - Growth</t>
  </si>
  <si>
    <t>Mahindra Manulife Innovation Opportunities Fund - Dir - Growth</t>
  </si>
  <si>
    <t>Quant (Dir)</t>
  </si>
  <si>
    <t>SBI Quant Fund - Dir - Growth</t>
  </si>
  <si>
    <t>Aditya Birla Sun Life Quant Fund - Dir - Growth</t>
  </si>
  <si>
    <t>UTI Quant Fund - Dir - Growth</t>
  </si>
  <si>
    <t>Quant Quantamental Fund - Dir - Growth</t>
  </si>
  <si>
    <t>360 ONE Quant Fund - Dir - Growth</t>
  </si>
  <si>
    <t>Axis Quant Fund - Dir - Growth</t>
  </si>
  <si>
    <t>DSP Quant Fund - Dir - Growth</t>
  </si>
  <si>
    <t>Kotak Quant Fund - Dir - Growth</t>
  </si>
  <si>
    <t>Motilal Oswal Quant Fund - Dir - Growth</t>
  </si>
  <si>
    <t>ICICI Prudential Quant Fund - Dir - Growth</t>
  </si>
  <si>
    <t>Nippon India Quant Fund - Dir - Growth</t>
  </si>
  <si>
    <t>ESG (Dir)</t>
  </si>
  <si>
    <t>SBI ESG Exclusionary Strategy Fund - Dir - Growth</t>
  </si>
  <si>
    <t>ICICI Prudential ESG Exclusionary Strategy Fund - Dir - Growth</t>
  </si>
  <si>
    <t>Axis ESG Integration Strategy Fund - Dir - Growth</t>
  </si>
  <si>
    <t>Kotak ESG Exclusionary Strategy Fund - Dir - Growth</t>
  </si>
  <si>
    <t>Baroda BNP Paribas ESG Best-in-class strategy Fund - Dir - Growth</t>
  </si>
  <si>
    <t>Aditya Birla Sun Life ESG Integration Strategy Fund - Dir - Growth</t>
  </si>
  <si>
    <t>Invesco India ESG Integration Strategy Fund - Dir - Growth</t>
  </si>
  <si>
    <t>Quant Esg Integration Strategy Fund - Dir - Growth</t>
  </si>
  <si>
    <t>Quantum ESG Best In Class Strategy Fund - Dir - Growth</t>
  </si>
  <si>
    <t>WhiteOak Capital ESG Best-In-Class Strategy Fund - Dir - Growth</t>
  </si>
  <si>
    <t>Momentum Factor (Dir)</t>
  </si>
  <si>
    <t>ICICI Prudential Active Momentum Fund - Dir - Growth</t>
  </si>
  <si>
    <t>Kotak Active Momentum Fund - Dir - Growth</t>
  </si>
  <si>
    <t>Quant Momentum Fund - Dir - Growth</t>
  </si>
  <si>
    <t>Axis Momentum Fund - Dir - Growth</t>
  </si>
  <si>
    <t>Samco Active Momentum Fund - Dir - Growth</t>
  </si>
  <si>
    <t>Union Active Momentum Fund - Dir - Growth</t>
  </si>
  <si>
    <t>Nippon India Active Momentum Fund - Dir - Growth</t>
  </si>
  <si>
    <t>Motilal Oswal Active Momentum Fund - Dir - Growth</t>
  </si>
  <si>
    <t>MNC (Dir)</t>
  </si>
  <si>
    <t>SBI MNC Fund - Dir - Growth</t>
  </si>
  <si>
    <t>Aditya Birla Sun Life MNC Fund - Dir - Growth</t>
  </si>
  <si>
    <t>UTI MNC Fund - Dir - Growth</t>
  </si>
  <si>
    <t>Kotak MNC Fund - Dir - Growth</t>
  </si>
  <si>
    <t>ICICI Prudential MNC Fund - Dir - Growth</t>
  </si>
  <si>
    <t>HDFC MNC Fund - Dir - Growth</t>
  </si>
  <si>
    <t>Nippon India MNC Fund - Dir - Growth</t>
  </si>
  <si>
    <t>Special Situations (Dir)</t>
  </si>
  <si>
    <t>ICICI Prudential India Opportunities Fund - Dir - Growth</t>
  </si>
  <si>
    <t>Franklin India Opportunities Fund - Dir - Growth</t>
  </si>
  <si>
    <t>WhiteOak Capital Special Opportunities Fund - Dir - Growth</t>
  </si>
  <si>
    <t>Kotak Special Opportunities Fund - Dir - Growth</t>
  </si>
  <si>
    <t>Aditya Birla Sun Life Special Opportunities Fund - Dir - Growth</t>
  </si>
  <si>
    <t>Samco Special Opportunities Fund - Dir - Growth</t>
  </si>
  <si>
    <t>Motilal Oswal Special Opportunities Fund - Dir - Growth</t>
  </si>
  <si>
    <t>International Markets (Dir)</t>
  </si>
  <si>
    <t>ICICI Prudential US Bluechip Equity Fund - Dir - Growth</t>
  </si>
  <si>
    <t>Nippon India US Equity Opportunities Fund - Dir - Growth</t>
  </si>
  <si>
    <t>Nippon India Taiwan Equity Fund - Dir - Growth</t>
  </si>
  <si>
    <t>Franklin Asian Equity Fund - Dir - Growth</t>
  </si>
  <si>
    <t>Aditya Birla Sun Life International Equity Fund - Dir - Growth</t>
  </si>
  <si>
    <t>Nippon India Japan Equity Fund - Dir - Growth</t>
  </si>
  <si>
    <t>Transportation &amp; Logistics (Dir)</t>
  </si>
  <si>
    <t>UTI Transportation and Logistics Fund - Dir - Growth</t>
  </si>
  <si>
    <t>ICICI Prudential Transportation and Logistics Fund - Dir - Growth</t>
  </si>
  <si>
    <t>HDFC Transportation and Logistics Fund - Dir - Growth</t>
  </si>
  <si>
    <t>Aditya Birla Sun Life Transportation and Logistics Fund - Dir - Growth</t>
  </si>
  <si>
    <t>Bandhan Transportation and Logistics Fund - Dir - Growth</t>
  </si>
  <si>
    <t>Kotak Transportation &amp; Logistics Fund - Dir - Growth</t>
  </si>
  <si>
    <t>Energy (Dir)</t>
  </si>
  <si>
    <t>ICICI Prudential Energy Opportunities Fund - Dir - Growth</t>
  </si>
  <si>
    <t>SBI Energy Opportunities Fund - Dir - Growth</t>
  </si>
  <si>
    <t>DSP Natural Resources &amp; New Energy Fund - Dir - Gth</t>
  </si>
  <si>
    <t>Tata Resources &amp; Energy Fund - Dir - Growth</t>
  </si>
  <si>
    <t>Baroda BNP Paribas Energy Opportunities Fund - Dir - Growth</t>
  </si>
  <si>
    <t>Kotak Energy Opportunities Fund - Dir - Growth</t>
  </si>
  <si>
    <t>PSU (Dir)</t>
  </si>
  <si>
    <t>SBI PSU Fund - Dir - Growth</t>
  </si>
  <si>
    <t>Aditya Birla Sun Life PSU Equity Fund - Dir - Growth</t>
  </si>
  <si>
    <t>ICICI Prudential PSU Equity Fund - Dir - Growth</t>
  </si>
  <si>
    <t>Invesco India PSU Equity Fund - Dir - Growth</t>
  </si>
  <si>
    <t>Quant PSU Fund - Dir - Growth</t>
  </si>
  <si>
    <t>Services (Dir)</t>
  </si>
  <si>
    <t>Sundaram Services Fund - Dir - Growth</t>
  </si>
  <si>
    <t>Axis Services Opportunities Fund - Dir - Growth</t>
  </si>
  <si>
    <t>Kotak Services Fund - Dir - Growth</t>
  </si>
  <si>
    <t>Motilal Oswal Services Fund - Dir - Growth</t>
  </si>
  <si>
    <t>Shariah principles (Dir)</t>
  </si>
  <si>
    <t>Tata Ethical Fund - Dir - Growth</t>
  </si>
  <si>
    <t>Taurus Ethical Fund - Dir - Growth</t>
  </si>
  <si>
    <t>Quantum Ethical Fund - Dir - Growth</t>
  </si>
  <si>
    <t>The Wealth Company Ethical Fund - Dir - Growth</t>
  </si>
  <si>
    <t>Conglomerate (Dir)</t>
  </si>
  <si>
    <t>Aditya Birla Sun Life Conglomerate Fund - Dir - Growth</t>
  </si>
  <si>
    <t>ICICI Prudential Conglomerate Fund - Dir - Growth</t>
  </si>
  <si>
    <t>Baroda BNP Paribas Business Conglomerates Fund (BBNPC) - Dir - Growth</t>
  </si>
  <si>
    <t>multi factor (Dir)</t>
  </si>
  <si>
    <t>Sundaram Multi-Factor Fund - Dir - Growth</t>
  </si>
  <si>
    <t>Bandhan Multi-Factor Fund - Dir - Growth</t>
  </si>
  <si>
    <t>Franklin India Multi-Factor Fund - Dir - Growth</t>
  </si>
  <si>
    <t>Housing and Allied activities (Dir)</t>
  </si>
  <si>
    <t>ICICI Prudential Housing Opportunities Fund - Dir - Growth</t>
  </si>
  <si>
    <t>HDFC Housing Opportunities Fund - Dir - Growth</t>
  </si>
  <si>
    <t>Tata Housing Opportunities Fund - Dir - Growth</t>
  </si>
  <si>
    <t>Commodities (Dir)</t>
  </si>
  <si>
    <t>ICICI Prudential Commodities Fund - Dir - Growth</t>
  </si>
  <si>
    <t>SBI Comma Fund - Dir - Growth</t>
  </si>
  <si>
    <t>Quant Commodities Fund - Dir - Growth</t>
  </si>
  <si>
    <t>Quality Factor (Dir)</t>
  </si>
  <si>
    <t>SBI QUALITY FUND - Dir - Growth</t>
  </si>
  <si>
    <t>ICICI Prudential Quality Fund - Dir - Growth</t>
  </si>
  <si>
    <t>WhiteOak Capital Quality Equity Fund - Dir - Growth</t>
  </si>
  <si>
    <t>Exports and Services (Dir)</t>
  </si>
  <si>
    <t>ICICI Prudential Exports and Services Fund - Dir - Growth</t>
  </si>
  <si>
    <t>HSBC India Export Opportunities Fund - Dir - Growth</t>
  </si>
  <si>
    <t>Minimum Variance (Dir)</t>
  </si>
  <si>
    <t>ICICI Prudential Equity Minimum Variance Fund - Dir - Growth</t>
  </si>
  <si>
    <t>SBI Equity Minimum Variance Fund - Dir - Growth</t>
  </si>
  <si>
    <t>Rural and allied (Dir)</t>
  </si>
  <si>
    <t>ICICI Prudential Rural Opportunities Fund - Dir - Growth</t>
  </si>
  <si>
    <t>Kotak Rural Opportunities Fund - Dir - Growth</t>
  </si>
  <si>
    <t>Multi Sector Rotation (Dir)</t>
  </si>
  <si>
    <t>Shriram Multi Sector Rotation Fund - Dir - Growth</t>
  </si>
  <si>
    <t>JioBlackRock Sector Rotation Fund - Dir - Growth</t>
  </si>
  <si>
    <t>Petroleum Products (6.76)</t>
  </si>
  <si>
    <t>Pharmaceuticals &amp; Biotechnology (6.75)</t>
  </si>
  <si>
    <t>Telecom - Services (5.75)</t>
  </si>
  <si>
    <t>Automobiles (5.32)</t>
  </si>
  <si>
    <t>IPOs (Dir)</t>
  </si>
  <si>
    <t>Edelweiss Recently Listed IPO Fund - Dir - Growth</t>
  </si>
  <si>
    <t>Defence (Dir)</t>
  </si>
  <si>
    <t>HDFC Defence Fund - Dir - Growth</t>
  </si>
  <si>
    <t>Non - Cyclical Consumer (Dir)</t>
  </si>
  <si>
    <t>HDFC Consumption Fund - Dir - Growth</t>
  </si>
  <si>
    <t>FMCG (Dir)</t>
  </si>
  <si>
    <t>ICICI Prudential FMCG - Dir - Growth</t>
  </si>
  <si>
    <t>Pioneering Innovations (Dir)</t>
  </si>
  <si>
    <t>Kotak Pioneer Fund - Dir - Growth</t>
  </si>
  <si>
    <t>Auto (Dir)</t>
  </si>
  <si>
    <t>SBI Automotive Opportunities Fund - Dir - Growth</t>
  </si>
  <si>
    <t>Axis ELSS Tax Saver Fund - Growth</t>
  </si>
  <si>
    <t>Banks (21.16)</t>
  </si>
  <si>
    <t>Finance (6.83)</t>
  </si>
  <si>
    <t>Pharmaceuticals &amp; Biotechnology (6.54)</t>
  </si>
  <si>
    <t>IT - Software (6.23)</t>
  </si>
  <si>
    <t>Automobiles (5.07)</t>
  </si>
  <si>
    <t>SBI ELSS Tax Saver Fund - Growth</t>
  </si>
  <si>
    <t>Banks (27.41)</t>
  </si>
  <si>
    <t>Finance (6.57)</t>
  </si>
  <si>
    <t>IT - Software (6.41)</t>
  </si>
  <si>
    <t>Mirae Asset ELSS Tax Saver Fund - Reg - Growth</t>
  </si>
  <si>
    <t>Banks (26.01)</t>
  </si>
  <si>
    <t>Pharmaceuticals &amp; Biotechnology (6.66)</t>
  </si>
  <si>
    <t>IT - Software (6.31)</t>
  </si>
  <si>
    <t>Auto Components (4.98)</t>
  </si>
  <si>
    <t>DSP ELSS Tax Saver Fund - Growth</t>
  </si>
  <si>
    <t>Banks (31.37)</t>
  </si>
  <si>
    <t>IT - Software (7.8)</t>
  </si>
  <si>
    <t>Finance (6.99)</t>
  </si>
  <si>
    <t>Telecom - Services (5.23)</t>
  </si>
  <si>
    <t>HDFC ELSS Taxsaver Fund - Growth</t>
  </si>
  <si>
    <t>Banks (34.54)</t>
  </si>
  <si>
    <t>Automobiles (11.73)</t>
  </si>
  <si>
    <t>IT - Software (7.27)</t>
  </si>
  <si>
    <t>Telecom - Services (4.62)</t>
  </si>
  <si>
    <t>Nippon India ELSS Tax Saver Fund - Reg - Growth</t>
  </si>
  <si>
    <t>Banks (22.53)</t>
  </si>
  <si>
    <t>Finance (9.26)</t>
  </si>
  <si>
    <t>Power (7.17)</t>
  </si>
  <si>
    <t>Beverages (5.83)</t>
  </si>
  <si>
    <t>Pharmaceuticals &amp; Biotechnology (4.56)</t>
  </si>
  <si>
    <t>Aditya Birla Sun Life ELSS Tax Saver Fund - Growth</t>
  </si>
  <si>
    <t>Banks (24.55)</t>
  </si>
  <si>
    <t>Finance (7.88)</t>
  </si>
  <si>
    <t>Retailing (5.42)</t>
  </si>
  <si>
    <t>Pharmaceuticals &amp; Biotechnology (4.88)</t>
  </si>
  <si>
    <t>ICICI Prudential ELSS Tax Saver Fund - Reg - Growth</t>
  </si>
  <si>
    <t>Banks (22.16)</t>
  </si>
  <si>
    <t>Pharmaceuticals &amp; Biotechnology (9.66)</t>
  </si>
  <si>
    <t>Retailing (8.53)</t>
  </si>
  <si>
    <t>Automobiles (8.3)</t>
  </si>
  <si>
    <t>Petroleum Products (6.08)</t>
  </si>
  <si>
    <t>Canara Robeco ELSS Tax Saver - Growth</t>
  </si>
  <si>
    <t>Banks (19.95)</t>
  </si>
  <si>
    <t>Pharmaceuticals &amp; Biotechnology (5.2)</t>
  </si>
  <si>
    <t>Automobiles (4.5)</t>
  </si>
  <si>
    <t>Bandhan ELSS Tax saver Fund - Reg - Growth</t>
  </si>
  <si>
    <t>Banks (23.04)</t>
  </si>
  <si>
    <t>Pharmaceuticals &amp; Biotechnology (7.65)</t>
  </si>
  <si>
    <t>Finance (5.37)</t>
  </si>
  <si>
    <t>Franklin India ELSS Tax Saver Fund - Growth</t>
  </si>
  <si>
    <t>Banks (28.43)</t>
  </si>
  <si>
    <t>IT - Software (8.11)</t>
  </si>
  <si>
    <t>Construction (5.31)</t>
  </si>
  <si>
    <t>Cement &amp; Cement Products (4.63)</t>
  </si>
  <si>
    <t>Current Assets (4.46)</t>
  </si>
  <si>
    <t>Kotak ELSS Tax Saver Fund - Reg - Growth</t>
  </si>
  <si>
    <t>IT - Software (8.08)</t>
  </si>
  <si>
    <t>Petroleum Products (6.24)</t>
  </si>
  <si>
    <t>Tata ELSS Fund - Reg - Growth</t>
  </si>
  <si>
    <t>Auto Components (7.89)</t>
  </si>
  <si>
    <t>Industrial Products (6.34)</t>
  </si>
  <si>
    <t>Capital Markets (5.31)</t>
  </si>
  <si>
    <t>Motilal Oswal ELSS Tax Saver Fund - Reg - Growth</t>
  </si>
  <si>
    <t>Electrical Equipment (17.02)</t>
  </si>
  <si>
    <t>Finance (16.44)</t>
  </si>
  <si>
    <t>Capital Markets (12.23)</t>
  </si>
  <si>
    <t>Aerospace &amp; Defense (11.16)</t>
  </si>
  <si>
    <t>Industrial Products (6.82)</t>
  </si>
  <si>
    <t>HSBC ELSS Tax saver Fund - Reg - Growth</t>
  </si>
  <si>
    <t>Banks (16.18)</t>
  </si>
  <si>
    <t>Electrical Equipment (8.64)</t>
  </si>
  <si>
    <t>IT - Software (8.26)</t>
  </si>
  <si>
    <t>Finance (6.22)</t>
  </si>
  <si>
    <t>Consumer Durables (6)</t>
  </si>
  <si>
    <t>UTI ELSS Tax Saver Fund - Growth</t>
  </si>
  <si>
    <t>Banks (26.86)</t>
  </si>
  <si>
    <t>IT - Software (9.78)</t>
  </si>
  <si>
    <t>Telecom - Services (4.49)</t>
  </si>
  <si>
    <t>Axis ELSS Tax Saver Fund - Dir - Growth</t>
  </si>
  <si>
    <t>SBI ELSS Tax Saver Fund - Dir - Growth</t>
  </si>
  <si>
    <t>Mirae Asset ELSS Tax Saver Fund - Dir - Growth</t>
  </si>
  <si>
    <t>DSP ELSS Tax Saver Fund - Dir - Growth</t>
  </si>
  <si>
    <t>HDFC ELSS Taxsaver Fund - Dir - Growth</t>
  </si>
  <si>
    <t>Nippon India ELSS Tax Saver Fund - Dir - Growth</t>
  </si>
  <si>
    <t>Aditya Birla Sun Life ELSS Tax Saver Fund - Dir - Growth</t>
  </si>
  <si>
    <t>ICICI Prudential ELSS Tax Saver Fund - Dir - Growth</t>
  </si>
  <si>
    <t>Canara Robeco ELSS Tax Saver - Dir - Growth</t>
  </si>
  <si>
    <t>Bandhan ELSS Tax saver Fund - Dir - Growth</t>
  </si>
  <si>
    <t>Franklin India ELSS Tax Saver Fund - Dir - Growth</t>
  </si>
  <si>
    <t>Kotak ELSS Tax Saver Fund - Dir - Growth</t>
  </si>
  <si>
    <t>Tata ELSS Fund - Dir - Growth</t>
  </si>
  <si>
    <t>Motilal Oswal ELSS Tax Saver Fund - Dir - Growth</t>
  </si>
  <si>
    <t>HSBC ELSS Tax saver Fund - Dir - Growth</t>
  </si>
  <si>
    <t>UTI ELSS Tax Saver Fund - Dir - Growth</t>
  </si>
  <si>
    <t>Quant ELSS Tax Saver Fund - Growth</t>
  </si>
  <si>
    <t>Power (17.03)</t>
  </si>
  <si>
    <t>Petroleum Products (9.57)</t>
  </si>
  <si>
    <t>Insurance (8.88)</t>
  </si>
  <si>
    <t>Pharmaceuticals &amp; Biotechnology (7.97)</t>
  </si>
  <si>
    <t>Construction (7.82)</t>
  </si>
  <si>
    <t>Parag Parikh ELSS Tax Saver Fund - Reg - Growth</t>
  </si>
  <si>
    <t>Banks (21.69)</t>
  </si>
  <si>
    <t>IT - Software (11.44)</t>
  </si>
  <si>
    <t>Power (7.68)</t>
  </si>
  <si>
    <t>Automobiles (7.24)</t>
  </si>
  <si>
    <t>Invesco India ELSS Tax Saver Fund - Growth</t>
  </si>
  <si>
    <t>Banks (17.25)</t>
  </si>
  <si>
    <t>Finance (8.54)</t>
  </si>
  <si>
    <t>Retailing (7.36)</t>
  </si>
  <si>
    <t>Auto Components (5.88)</t>
  </si>
  <si>
    <t>Bank of India ELSS Tax Saver - Reg - Growth</t>
  </si>
  <si>
    <t>Banks (17.24)</t>
  </si>
  <si>
    <t>Auto Components (5.59)</t>
  </si>
  <si>
    <t>Finance (5.5)</t>
  </si>
  <si>
    <t>Aerospace &amp; Defense (5)</t>
  </si>
  <si>
    <t>Sundaram ELSS Tax Saver Fund - Reg - Growth</t>
  </si>
  <si>
    <t>Banks (27.49)</t>
  </si>
  <si>
    <t>Automobiles (4.58)</t>
  </si>
  <si>
    <t>Petroleum Products (4.49)</t>
  </si>
  <si>
    <t>LIC MF ELSS Tax Saver - Growth</t>
  </si>
  <si>
    <t>Banks (23.91)</t>
  </si>
  <si>
    <t>Automobiles (7.19)</t>
  </si>
  <si>
    <t>IT - Software (6.48)</t>
  </si>
  <si>
    <t>Industrial Products (6.47)</t>
  </si>
  <si>
    <t>Mahindra Manulife ELSS Tax Saver Fund - Reg - Growth</t>
  </si>
  <si>
    <t>IT - Software (8.96)</t>
  </si>
  <si>
    <t>Consumer Durables (7.26)</t>
  </si>
  <si>
    <t>Pharmaceuticals &amp; Biotechnology (6.42)</t>
  </si>
  <si>
    <t>Retailing (5.96)</t>
  </si>
  <si>
    <t>Baroda BNP Paribas ELSS Tax Saver Fund - Growth</t>
  </si>
  <si>
    <t>Banks (21.58)</t>
  </si>
  <si>
    <t>Automobiles (6.09)</t>
  </si>
  <si>
    <t>Electrical Equipment (5.12)</t>
  </si>
  <si>
    <t>Current Assets (4.92)</t>
  </si>
  <si>
    <t>Union ELSS Tax Saver Fund - Growth</t>
  </si>
  <si>
    <t>Banks (23.01)</t>
  </si>
  <si>
    <t>Pharmaceuticals &amp; Biotechnology (6.08)</t>
  </si>
  <si>
    <t>IT - Software (5.35)</t>
  </si>
  <si>
    <t>Auto Components (5.23)</t>
  </si>
  <si>
    <t>PGIM India ELSS Tax Saver Fund - Reg - Growth</t>
  </si>
  <si>
    <t>Banks (20.09)</t>
  </si>
  <si>
    <t>Petroleum Products (5.83)</t>
  </si>
  <si>
    <t>Finance (5.34)</t>
  </si>
  <si>
    <t>Consumer Durables (5.33)</t>
  </si>
  <si>
    <t>WhiteOak Capital ELSS Tax Saver Fund - Reg - Growth</t>
  </si>
  <si>
    <t>Banks (21.36)</t>
  </si>
  <si>
    <t>Finance (7.79)</t>
  </si>
  <si>
    <t>Pharmaceuticals &amp; Biotechnology (5.53)</t>
  </si>
  <si>
    <t>IT - Software (5.4)</t>
  </si>
  <si>
    <t>Consumer Durables (4.73)</t>
  </si>
  <si>
    <t>Edelweiss ELSS Tax saver Fund - Growth</t>
  </si>
  <si>
    <t>Banks (19.12)</t>
  </si>
  <si>
    <t>Finance (8.91)</t>
  </si>
  <si>
    <t>IT - Software (7.92)</t>
  </si>
  <si>
    <t>Pharmaceuticals &amp; Biotechnology (6.5)</t>
  </si>
  <si>
    <t>Petroleum Products (6.37)</t>
  </si>
  <si>
    <t>ITI ELSS Tax Saver Fund - Reg - Growth</t>
  </si>
  <si>
    <t>Banks (17.32)</t>
  </si>
  <si>
    <t>Finance (14.7)</t>
  </si>
  <si>
    <t>Industrial Products (9.09)</t>
  </si>
  <si>
    <t>Automobiles (4.79)</t>
  </si>
  <si>
    <t>Construction (4.71)</t>
  </si>
  <si>
    <t>NJ ELSS Tax Saver Scheme - Reg - Growth</t>
  </si>
  <si>
    <t>Finance (14.91)</t>
  </si>
  <si>
    <t>Pharmaceuticals &amp; Biotechnology (11.09)</t>
  </si>
  <si>
    <t>Healthcare Services (9.84)</t>
  </si>
  <si>
    <t>Transport Services (8)</t>
  </si>
  <si>
    <t>Agricultural Food &amp; other Products (5.93)</t>
  </si>
  <si>
    <t>HSBC Tax Saver Equity Fund - Growth</t>
  </si>
  <si>
    <t>JM ELSS Tax Saver Fund - Growth</t>
  </si>
  <si>
    <t>Banks (13.59)</t>
  </si>
  <si>
    <t>Finance (8.45)</t>
  </si>
  <si>
    <t>IT - Software (6.17)</t>
  </si>
  <si>
    <t>Automobiles (5.96)</t>
  </si>
  <si>
    <t>Quantum ELSS Tax Saver Fund - Growth</t>
  </si>
  <si>
    <t>Banks (27.18)</t>
  </si>
  <si>
    <t>IT - Software (16.3)</t>
  </si>
  <si>
    <t>Current Assets (6.61)</t>
  </si>
  <si>
    <t>Navi ELSS Tax Saver Nifty 50 Index Fund - Reg - Growth</t>
  </si>
  <si>
    <t>Banks (29.13)</t>
  </si>
  <si>
    <t>IT - Software (9.4)</t>
  </si>
  <si>
    <t>Petroleum Products (8.87)</t>
  </si>
  <si>
    <t>Telecom - Services (5.35)</t>
  </si>
  <si>
    <t>Samco ELSS Tax Saver Fund - Reg - Growth</t>
  </si>
  <si>
    <t>Industrial Products (18.8)</t>
  </si>
  <si>
    <t>Capital Markets (13.9)</t>
  </si>
  <si>
    <t>Finance (8.93)</t>
  </si>
  <si>
    <t>Pharmaceuticals &amp; Biotechnology (8.86)</t>
  </si>
  <si>
    <t>Banks (6.96)</t>
  </si>
  <si>
    <t>Bajaj Finserv ELSS Tax Saver Fund - Reg - Growth</t>
  </si>
  <si>
    <t>Banks (24.68)</t>
  </si>
  <si>
    <t>Pharmaceuticals &amp; Biotechnology (10.17)</t>
  </si>
  <si>
    <t>Auto Components (7.38)</t>
  </si>
  <si>
    <t>Consumer Durables (5.39)</t>
  </si>
  <si>
    <t>360 ONE ELSS Tax Saver Nifty 50 Index Fund - Reg - Growth</t>
  </si>
  <si>
    <t>Banks (29.08)</t>
  </si>
  <si>
    <t>IT - Software (9.39)</t>
  </si>
  <si>
    <t>Petroleum Products (8.86)</t>
  </si>
  <si>
    <t>Automobiles (6.58)</t>
  </si>
  <si>
    <t>Finance (4.9)</t>
  </si>
  <si>
    <t>Taurus ELSS Tax Saver Fund - Reg - Growth</t>
  </si>
  <si>
    <t>Banks (17.84)</t>
  </si>
  <si>
    <t>Finance (9.12)</t>
  </si>
  <si>
    <t>Diversified FMCG (8.52)</t>
  </si>
  <si>
    <t>Healthcare Services (7.36)</t>
  </si>
  <si>
    <t>Groww ELSS Tax Savings Fund - Reg - Growth</t>
  </si>
  <si>
    <t>Banks (26.4)</t>
  </si>
  <si>
    <t>Petroleum Products (6.61)</t>
  </si>
  <si>
    <t>Automobiles (6.19)</t>
  </si>
  <si>
    <t>Retailing (4.27)</t>
  </si>
  <si>
    <t>Navi ELSS Tax Saver Fund - Reg - Growth</t>
  </si>
  <si>
    <t>Banks (21.79)</t>
  </si>
  <si>
    <t>Pharmaceuticals &amp; Biotechnology (8.27)</t>
  </si>
  <si>
    <t>Finance (6.63)</t>
  </si>
  <si>
    <t>Petroleum Products (5.7)</t>
  </si>
  <si>
    <t>Shriram ELSS Tax Saver Fund - Reg - Growth</t>
  </si>
  <si>
    <t>Healthcare Services (4.83)</t>
  </si>
  <si>
    <t>Quant ELSS Tax Saver Fund - Dir - Growth</t>
  </si>
  <si>
    <t>Parag Parikh ELSS Tax Saver Fund - Dir - Growth</t>
  </si>
  <si>
    <t>Invesco India ELSS Tax Saver Fund - Dir - Growth</t>
  </si>
  <si>
    <t>Bank of India ELSS Tax Saver - Dir - Growth</t>
  </si>
  <si>
    <t>Sundaram ELSS Tax Saver Fund - Dir</t>
  </si>
  <si>
    <t>LIC MF ELSS Tax Saver - Dir - Growth</t>
  </si>
  <si>
    <t>Mahindra Manulife ELSS Tax Saver Fund - Dir - Growth</t>
  </si>
  <si>
    <t>Baroda BNP Paribas ELSS Tax Saver Fund - Dir - Growth</t>
  </si>
  <si>
    <t>Union ELSS Tax Saver Fund - Dir - Growth</t>
  </si>
  <si>
    <t>PGIM India ELSS Tax Saver Fund - Dir - Growth</t>
  </si>
  <si>
    <t>WhiteOak Capital ELSS Tax Saver Fund - Dir - Growth</t>
  </si>
  <si>
    <t>Edelweiss ELSS Tax saver Fund - Dir- Growth</t>
  </si>
  <si>
    <t>ITI ELSS Tax Saver Fund - Dir - Growth</t>
  </si>
  <si>
    <t>NJ ELSS Tax Saver Scheme - Dir - Growth</t>
  </si>
  <si>
    <t>HSBC Tax Saver Equity Fund - Dir - Growth</t>
  </si>
  <si>
    <t>Zerodha ELSS Tax Saver Nifty LargeMidcap 250 Index Fund - Dir - Growth</t>
  </si>
  <si>
    <t>Finance (5.8)</t>
  </si>
  <si>
    <t>Petroleum Products (4.57)</t>
  </si>
  <si>
    <t>JM ELSS Tax Saver Fund - Dir - Growth</t>
  </si>
  <si>
    <t>Quantum ELSS Tax Saver Fund - Dir - Growth</t>
  </si>
  <si>
    <t>Navi ELSS Tax Saver Nifty 50 Index Fund - Dir - Growth</t>
  </si>
  <si>
    <t>Samco ELSS Tax Saver Fund - Dir - Growth</t>
  </si>
  <si>
    <t>Bajaj Finserv ELSS Tax Saver Fund - Dir - Growth</t>
  </si>
  <si>
    <t>360 ONE ELSS Tax Saver Nifty 50 Index Fund - Dir - Growth</t>
  </si>
  <si>
    <t>Taurus ELSS Tax Saver Fund - Dir - Growth</t>
  </si>
  <si>
    <t>Groww ELSS Tax Savings Fund - Dir - Growth</t>
  </si>
  <si>
    <t>Navi ELSS Tax Saver Fund - Dir - Growth</t>
  </si>
  <si>
    <t>Shriram ELSS Tax Saver Fund - Dir - Growth</t>
  </si>
  <si>
    <t>BSE 1000 TRI*</t>
  </si>
  <si>
    <t>BSE 500 Momentum 50 TRI*</t>
  </si>
  <si>
    <t>BSE 500 Quality 50 TRI*</t>
  </si>
  <si>
    <t>BSE Enhanced Value Index TRI*</t>
  </si>
  <si>
    <t>BSE Financials Ex-Banks 30 TRI*</t>
  </si>
  <si>
    <t>BSE Housing TRI*</t>
  </si>
  <si>
    <t>BSE India Sector Leaders</t>
  </si>
  <si>
    <t>BSE India Sector Leaders TRI</t>
  </si>
  <si>
    <t>BSE INTERNET ECONOMY TRI</t>
  </si>
  <si>
    <t>BSE Low Volatility TRI*</t>
  </si>
  <si>
    <t>BSE Multicap Consumption 50:30:20 Index TRI*</t>
  </si>
  <si>
    <t>BSE PSU Bank TRI*</t>
  </si>
  <si>
    <t>BSE Select Business Groups Index (TRI)*</t>
  </si>
  <si>
    <t>BSE SENSEX Next 30 TRI</t>
  </si>
  <si>
    <t>BSE Sensex TRI</t>
  </si>
  <si>
    <t>CRISIL-IBX Financial Services 3-6 Months Debt Index*</t>
  </si>
  <si>
    <t>CRISIL-IBX Financial Services 9-12 Months Debt Index*</t>
  </si>
  <si>
    <t>MSCI India Domestic &amp; World Healthcare 45 Index*</t>
  </si>
  <si>
    <t>Nasdaq 100 TRI*</t>
  </si>
  <si>
    <t>Nifty 100 Low Volatility 30 TRI</t>
  </si>
  <si>
    <t>NIFTY 100 Quality 30 index TRI</t>
  </si>
  <si>
    <t>Nifty 200 Alpha 30 TRI</t>
  </si>
  <si>
    <t>Nifty 200 Momentum 30 Index TRI</t>
  </si>
  <si>
    <t>Nifty 50</t>
  </si>
  <si>
    <t>Nifty 50 Equal Weight TRI</t>
  </si>
  <si>
    <t>Nifty 50 Value 20 TRI</t>
  </si>
  <si>
    <t>Nifty 500 Multicap India Manufacturing 50:30:20 TRI</t>
  </si>
  <si>
    <t>Nifty 500 Multicap Infrastructure 50:30:20 TRI</t>
  </si>
  <si>
    <t>NIFTY 500 Value 50 TRI</t>
  </si>
  <si>
    <t>Nifty Alpha 50 TRI</t>
  </si>
  <si>
    <t>NIFTY Alpha Low Volatility 30</t>
  </si>
  <si>
    <t>NIFTY Alpha Low Volatility 30 TRI</t>
  </si>
  <si>
    <t>Nifty Bank TRI</t>
  </si>
  <si>
    <t>Nifty Capital Markets TRI</t>
  </si>
  <si>
    <t>Nifty Financial Services Ex-Banks TRI</t>
  </si>
  <si>
    <t>Nifty India Digital TRI</t>
  </si>
  <si>
    <t>Nifty India Railways PSU TRI</t>
  </si>
  <si>
    <t>Nifty India Tourism TRI</t>
  </si>
  <si>
    <t>Nifty Microcap 250 TRI</t>
  </si>
  <si>
    <t>Nifty Midcap 50 TRI</t>
  </si>
  <si>
    <t>Nifty Midcap150 Momentum 50 TRI</t>
  </si>
  <si>
    <t>NIFTY Midcap150 Quality 50 TRI</t>
  </si>
  <si>
    <t>Nifty MidSmall Financial Services TRI</t>
  </si>
  <si>
    <t>Nifty MidSmall Healthcare TRI</t>
  </si>
  <si>
    <t>Nifty MidSmall India Consumption TRI</t>
  </si>
  <si>
    <t>Nifty MidSmall IT &amp; Telecom TRI</t>
  </si>
  <si>
    <t>Nifty Mid-Smallcap 400 Momentum Quality 100 TRI</t>
  </si>
  <si>
    <t>Nifty Mid-Smallcap 400 TRI</t>
  </si>
  <si>
    <t>Nifty MidSmallcap400 50:50 TRI</t>
  </si>
  <si>
    <t>Nifty Next 50 TRI</t>
  </si>
  <si>
    <t>Nifty Non-Cyclical Consumer TRI</t>
  </si>
  <si>
    <t>Nifty Pharma TRI</t>
  </si>
  <si>
    <t>Nifty Private Bank TRI</t>
  </si>
  <si>
    <t>Nifty PSU Bank TRI</t>
  </si>
  <si>
    <t>Nifty Realty TRI</t>
  </si>
  <si>
    <t>Nifty Smallcap 50 TRI</t>
  </si>
  <si>
    <t>Nifty Smallcap250 Momentum Quality 100 TRI</t>
  </si>
  <si>
    <t>Nifty Smallcap250 Quality 50 TRI</t>
  </si>
  <si>
    <t>Nifty Top 10 Equal Weight TRI</t>
  </si>
  <si>
    <t>Nifty Top 15 Equal Weight TRI</t>
  </si>
  <si>
    <t>Nifty Top 20 Equal Weight TRI</t>
  </si>
  <si>
    <t>Nifty Total Market Momentum Quality 50 TRI</t>
  </si>
  <si>
    <t>Nifty Total Market TRI</t>
  </si>
  <si>
    <t>Nifty100 Equal Weight TRI</t>
  </si>
  <si>
    <t>Nifty200 Value 30 TRI</t>
  </si>
  <si>
    <t>Nifty500 Equal Weight TRI</t>
  </si>
  <si>
    <t>Nifty500 Flexicap Quality 30 TRI</t>
  </si>
  <si>
    <t>Nifty500 Low Volatility 50 TRI</t>
  </si>
  <si>
    <t>Nifty500 Momentum 50 TRI</t>
  </si>
  <si>
    <t>Nifty500 Multicap Momentum Quality 50 TRI</t>
  </si>
  <si>
    <t>Nifty500 Quality 50 TRI</t>
  </si>
  <si>
    <t>UTI Nifty 50 Index Fund - Growth</t>
  </si>
  <si>
    <t>Automobiles (6.59)</t>
  </si>
  <si>
    <t>Telecom - Services (5.34)</t>
  </si>
  <si>
    <t>HDFC Nifty 50 Index Fund</t>
  </si>
  <si>
    <t>If redeemed bet. 0 Day to 3 Day Exit Load is 0.25%</t>
  </si>
  <si>
    <t>ICICI Prudential Nifty 50 Index Fund - Reg - Growth</t>
  </si>
  <si>
    <t>Banks (29.01)</t>
  </si>
  <si>
    <t>IT - Software (9.36)</t>
  </si>
  <si>
    <t>Petroleum Products (8.83)</t>
  </si>
  <si>
    <t>Telecom - Services (5.32)</t>
  </si>
  <si>
    <t>SBI Nifty Index Fund - Growth</t>
  </si>
  <si>
    <t>Banks (29.15)</t>
  </si>
  <si>
    <t>IT - Software (9.41)</t>
  </si>
  <si>
    <t>If redeemed bet. 0 Day to 15 Day Exit Load is 0.2%</t>
  </si>
  <si>
    <t>HDFC BSE Sensex Index Fund</t>
  </si>
  <si>
    <t>Banks (34.97)</t>
  </si>
  <si>
    <t>Petroleum Products (10.68)</t>
  </si>
  <si>
    <t>IT - Software (10.64)</t>
  </si>
  <si>
    <t>Telecom - Services (5.98)</t>
  </si>
  <si>
    <t>Diversified FMCG (5.42)</t>
  </si>
  <si>
    <t>ICICI Prudential Nifty Next 50 Index Fund - Growth</t>
  </si>
  <si>
    <t>Finance (11.77)</t>
  </si>
  <si>
    <t>Power (8.58)</t>
  </si>
  <si>
    <t>Banks (7.14)</t>
  </si>
  <si>
    <t>Pharmaceuticals &amp; Biotechnology (6.56)</t>
  </si>
  <si>
    <t>UTI Nifty200 Momentum 30 Index Fund - Reg - Growth</t>
  </si>
  <si>
    <t>Finance (19.44)</t>
  </si>
  <si>
    <t>Automobiles (18.17)</t>
  </si>
  <si>
    <t>Insurance (5.96)</t>
  </si>
  <si>
    <t>Non - Ferrous Metals (5.76)</t>
  </si>
  <si>
    <t>UTI Nifty Next 50 Index Fund - Reg - Growth</t>
  </si>
  <si>
    <t>Finance (11.86)</t>
  </si>
  <si>
    <t>Power (8.65)</t>
  </si>
  <si>
    <t>Banks (7.19)</t>
  </si>
  <si>
    <t>Pharmaceuticals &amp; Biotechnology (6.61)</t>
  </si>
  <si>
    <t>Electrical Equipment (5.83)</t>
  </si>
  <si>
    <t>Motilal Oswal S&amp;P 500 Index Fund(MOFSP500) - Reg - Growth</t>
  </si>
  <si>
    <t>IT - Hardware (11.03)</t>
  </si>
  <si>
    <t>Consumer Durables (8.53)</t>
  </si>
  <si>
    <t>Commercial Services &amp; Supplies (8.37)</t>
  </si>
  <si>
    <t>IT - Software (7.14)</t>
  </si>
  <si>
    <t>Finance (6.73)</t>
  </si>
  <si>
    <t>Motilal Oswal Nifty India Defence Index Fund - Reg - Growth</t>
  </si>
  <si>
    <t>Aerospace &amp; Defense (57.67)</t>
  </si>
  <si>
    <t>Auto Components (16.34)</t>
  </si>
  <si>
    <t>Chemicals &amp; Petrochemicals (10.77)</t>
  </si>
  <si>
    <t>Industrial Manufacturing (10.72)</t>
  </si>
  <si>
    <t>Electrical Equipment (2.72)</t>
  </si>
  <si>
    <t>Navi Nifty 50 Index Fund - Reg - Growth</t>
  </si>
  <si>
    <t>Banks (29.12)</t>
  </si>
  <si>
    <t>Nippon India Index Fund - Nifty 50 Plan - Reg - Growth</t>
  </si>
  <si>
    <t>Banks (29.07)</t>
  </si>
  <si>
    <t>Petroleum Products (8.85)</t>
  </si>
  <si>
    <t>Telecom - Services (5.33)</t>
  </si>
  <si>
    <t>Motilal Oswal Nifty Midcap 150 Index Fund - Reg - Growth</t>
  </si>
  <si>
    <t>Pharmaceuticals &amp; Biotechnology (8.77)</t>
  </si>
  <si>
    <t>Banks (8.35)</t>
  </si>
  <si>
    <t>Capital Markets (6.88)</t>
  </si>
  <si>
    <t>Electrical Equipment (6.62)</t>
  </si>
  <si>
    <t>Finance (5.49)</t>
  </si>
  <si>
    <t>ICICI Prudential NASDAQ 100 Index Fund - Reg - Growth</t>
  </si>
  <si>
    <t>IT - Hardware (19.07)</t>
  </si>
  <si>
    <t>IT - Software (11.62)</t>
  </si>
  <si>
    <t>Commercial Services &amp; Supplies (11.33)</t>
  </si>
  <si>
    <t>Retailing (11.22)</t>
  </si>
  <si>
    <t>Motilal Oswal Nifty 500 Index Fund - Reg - Growth</t>
  </si>
  <si>
    <t>Banks (20.06)</t>
  </si>
  <si>
    <t>IT - Software (6.79)</t>
  </si>
  <si>
    <t>Finance (6.33)</t>
  </si>
  <si>
    <t>Pharmaceuticals &amp; Biotechnology (5.29)</t>
  </si>
  <si>
    <t>Nippon India Nifty Smallcap 250 Index Fund - Reg - Growth</t>
  </si>
  <si>
    <t>Finance (9.51)</t>
  </si>
  <si>
    <t>Pharmaceuticals &amp; Biotechnology (8.83)</t>
  </si>
  <si>
    <t>Industrial Products (6.71)</t>
  </si>
  <si>
    <t>Capital Markets (6.04)</t>
  </si>
  <si>
    <t>DSP Nifty 50 Equal Weight Index Fund - Reg - Growth</t>
  </si>
  <si>
    <t>IT - Software (9.96)</t>
  </si>
  <si>
    <t>Automobiles (9.88)</t>
  </si>
  <si>
    <t>Banks (9.77)</t>
  </si>
  <si>
    <t>Bandhan Nifty 50 Index Fund - Reg - Growth</t>
  </si>
  <si>
    <t>Nippon India Nifty Midcap 150 Index Fund - Reg - Growth</t>
  </si>
  <si>
    <t>Banks (8.37)</t>
  </si>
  <si>
    <t>Electrical Equipment (6.64)</t>
  </si>
  <si>
    <t>Capital Markets (6.49)</t>
  </si>
  <si>
    <t>HDFC NIFTY Next 50 Index Fund - Reg - Growth</t>
  </si>
  <si>
    <t>Banks (7.2)</t>
  </si>
  <si>
    <t>Motilal Oswal Nifty Microcap 250 Index Fund - Reg - Growth</t>
  </si>
  <si>
    <t>Consumer Durables (9.51)</t>
  </si>
  <si>
    <t>Industrial Products (8.12)</t>
  </si>
  <si>
    <t>Banks (7.47)</t>
  </si>
  <si>
    <t>Electrical Equipment (6.65)</t>
  </si>
  <si>
    <t>Auto Components (6.33)</t>
  </si>
  <si>
    <t>Axis Nifty 100 Index Fund - Reg - Growth</t>
  </si>
  <si>
    <t>Banks (25.37)</t>
  </si>
  <si>
    <t>Petroleum Products (8.2)</t>
  </si>
  <si>
    <t>IT - Software (8.09)</t>
  </si>
  <si>
    <t>Automobiles (6.31)</t>
  </si>
  <si>
    <t>Finance (6.12)</t>
  </si>
  <si>
    <t>SBI Nifty Next 50 Index Fund - Reg - Growth</t>
  </si>
  <si>
    <t>ICICI Prudential BSE Sensex Index Fund - Reg - Growth</t>
  </si>
  <si>
    <t>Banks (34.86)</t>
  </si>
  <si>
    <t>IT - Software (10.6)</t>
  </si>
  <si>
    <t>Telecom - Services (5.96)</t>
  </si>
  <si>
    <t>Diversified FMCG (5.4)</t>
  </si>
  <si>
    <t>Bandhan Nifty100 Low Volatility 30 Index Fund - Reg - Growth</t>
  </si>
  <si>
    <t>Banks (14.88)</t>
  </si>
  <si>
    <t>Pharmaceuticals &amp; Biotechnology (13.34)</t>
  </si>
  <si>
    <t>IT - Software (11.26)</t>
  </si>
  <si>
    <t>Diversified FMCG (7.28)</t>
  </si>
  <si>
    <t>Food Products (7.01)</t>
  </si>
  <si>
    <t>Motilal Oswal BSE Enhanced Value Index Fund - Reg - Growth</t>
  </si>
  <si>
    <t>Banks (27.5)</t>
  </si>
  <si>
    <t>Petroleum Products (18.43)</t>
  </si>
  <si>
    <t>Oil (9.18)</t>
  </si>
  <si>
    <t>Finance (8.82)</t>
  </si>
  <si>
    <t>Non - Ferrous Metals (8.05)</t>
  </si>
  <si>
    <t>HDFC NIFTY50 Equal Weight Index Fund - Reg - Growth</t>
  </si>
  <si>
    <t>Automobiles (9.89)</t>
  </si>
  <si>
    <t>Banks (9.79)</t>
  </si>
  <si>
    <t>Pharmaceuticals &amp; Biotechnology (6.11)</t>
  </si>
  <si>
    <t>TATA NIFTY 50 INDEX FUND - Reg</t>
  </si>
  <si>
    <t>If redeemed bet. 0 Days to 7 Days Exit Load is 0.25%</t>
  </si>
  <si>
    <t>Edelweiss Nifty Midcap150 Momentum 50 Index Fund - Reg - Growth</t>
  </si>
  <si>
    <t>Banks (14.83)</t>
  </si>
  <si>
    <t>Finance (13.49)</t>
  </si>
  <si>
    <t>Capital Markets (8.73)</t>
  </si>
  <si>
    <t>Industrial Products (7.72)</t>
  </si>
  <si>
    <t>Pharmaceuticals &amp; Biotechnology (5.22)</t>
  </si>
  <si>
    <t>SBI Nifty Smallcap 250 Index Fund - Reg - Growth</t>
  </si>
  <si>
    <t>Finance (9.52)</t>
  </si>
  <si>
    <t>Pharmaceuticals &amp; Biotechnology (8.84)</t>
  </si>
  <si>
    <t>Industrial Products (6.72)</t>
  </si>
  <si>
    <t>Auto Components (6.18)</t>
  </si>
  <si>
    <t>Capital Markets (6.05)</t>
  </si>
  <si>
    <t>Nippon India Nifty Alpha Low Volatility 30 Index Fund - Reg - Growth</t>
  </si>
  <si>
    <t>Banks (18.94)</t>
  </si>
  <si>
    <t>Automobiles (10.69)</t>
  </si>
  <si>
    <t>Insurance (10.19)</t>
  </si>
  <si>
    <t>Cement &amp; Cement Products (7.92)</t>
  </si>
  <si>
    <t>Aditya Birla Sun Life Nifty 50 Index Fund - Growth</t>
  </si>
  <si>
    <t>Banks (29.06)</t>
  </si>
  <si>
    <t>DSP Nifty Top 10 Equal Weight Index Fund - Reg - Growth</t>
  </si>
  <si>
    <t>Banks (39.5)</t>
  </si>
  <si>
    <t>IT - Software (20.09)</t>
  </si>
  <si>
    <t>Construction (10.2)</t>
  </si>
  <si>
    <t>Diversified FMCG (10.12)</t>
  </si>
  <si>
    <t>DSP Nifty Next 50 Index Fund - Reg - Growth</t>
  </si>
  <si>
    <t>Finance (11.81)</t>
  </si>
  <si>
    <t>Power (8.61)</t>
  </si>
  <si>
    <t>Banks (7.16)</t>
  </si>
  <si>
    <t>Pharmaceuticals &amp; Biotechnology (6.58)</t>
  </si>
  <si>
    <t>Electrical Equipment (5.8)</t>
  </si>
  <si>
    <t>Navi Nifty Next 50 Index Fund - Reg - Growth</t>
  </si>
  <si>
    <t>Finance (11.87)</t>
  </si>
  <si>
    <t>Banks (7.18)</t>
  </si>
  <si>
    <t>Nippon India Nifty 500 Momentum 50 Index Fund - Reg - Growth</t>
  </si>
  <si>
    <t>Automobiles (21.33)</t>
  </si>
  <si>
    <t>Finance (19.29)</t>
  </si>
  <si>
    <t>Capital Markets (7.31)</t>
  </si>
  <si>
    <t>Non - Ferrous Metals (4.96)</t>
  </si>
  <si>
    <t>Kotak Nifty 50 Index Fund - Reg - Growth</t>
  </si>
  <si>
    <t>Banks (28.58)</t>
  </si>
  <si>
    <t>IT - Software (9.21)</t>
  </si>
  <si>
    <t>Petroleum Products (8.64)</t>
  </si>
  <si>
    <t>Automobiles (6.48)</t>
  </si>
  <si>
    <t>Telecom - Services (5.22)</t>
  </si>
  <si>
    <t>Tata Nifty Midcap 150 Momentum 50 Index Fund - Reg - Growth</t>
  </si>
  <si>
    <t>Banks (14.9)</t>
  </si>
  <si>
    <t>Finance (13.55)</t>
  </si>
  <si>
    <t>Capital Markets (8.77)</t>
  </si>
  <si>
    <t>Industrial Products (7.76)</t>
  </si>
  <si>
    <t>Pharmaceuticals &amp; Biotechnology (5.25)</t>
  </si>
  <si>
    <t>SBI Nifty50 Equal Weight Index Fund - Reg - Growth</t>
  </si>
  <si>
    <t>IT - Software (9.99)</t>
  </si>
  <si>
    <t>Automobiles (9.91)</t>
  </si>
  <si>
    <t>Finance (7.81)</t>
  </si>
  <si>
    <t>Pharmaceuticals &amp; Biotechnology (6.12)</t>
  </si>
  <si>
    <t>If redeemed bet. 0 Day to 15 Days Exit Load is 0.25%</t>
  </si>
  <si>
    <t>Motilal Oswal Nifty Smallcap 250 Index Fund - Reg - Growth</t>
  </si>
  <si>
    <t>Nippon India Nifty 50 Value 20 Index Fund - Reg - Growth</t>
  </si>
  <si>
    <t>Banks (39.93)</t>
  </si>
  <si>
    <t>IT - Software (24.31)</t>
  </si>
  <si>
    <t>Automobiles (8.1)</t>
  </si>
  <si>
    <t>Power (7.83)</t>
  </si>
  <si>
    <t>Diversified FMCG (7)</t>
  </si>
  <si>
    <t>DSP Nifty 50 Index Fund - Reg - Growth</t>
  </si>
  <si>
    <t>Banks (28.99)</t>
  </si>
  <si>
    <t>SBI Nifty Midcap 150 Index Fund - Reg - Growth</t>
  </si>
  <si>
    <t>ICICI Prudential Nifty Midcap 150 Index Fund - Reg - Growth</t>
  </si>
  <si>
    <t>Banks (8.3)</t>
  </si>
  <si>
    <t>Electrical Equipment (6.57)</t>
  </si>
  <si>
    <t>Finance (5.45)</t>
  </si>
  <si>
    <t>Kotak Nifty Next 50 Index Fund - Reg - Growth</t>
  </si>
  <si>
    <t>Finance (11.85)</t>
  </si>
  <si>
    <t>Power (8.64)</t>
  </si>
  <si>
    <t>Electrical Equipment (5.82)</t>
  </si>
  <si>
    <t>Nippon India Index Fund - BSE Sensex Plan - Reg - Growth</t>
  </si>
  <si>
    <t>Banks (34.93)</t>
  </si>
  <si>
    <t>Petroleum Products (10.67)</t>
  </si>
  <si>
    <t>IT - Software (10.63)</t>
  </si>
  <si>
    <t>Telecom - Services (5.97)</t>
  </si>
  <si>
    <t>Diversified FMCG (5.41)</t>
  </si>
  <si>
    <t>Aditya Birla Sun Life Nifty India Defence Index Fund - Reg - Growth</t>
  </si>
  <si>
    <t>Aerospace &amp; Defense (57.31)</t>
  </si>
  <si>
    <t>Auto Components (16.24)</t>
  </si>
  <si>
    <t>Chemicals &amp; Petrochemicals (10.7)</t>
  </si>
  <si>
    <t>Industrial Manufacturing (10.66)</t>
  </si>
  <si>
    <t>Electrical Equipment (2.7)</t>
  </si>
  <si>
    <t>Motilal Oswal Nifty 200 Momentum 30 Index Fund - Reg - Growth</t>
  </si>
  <si>
    <t>Finance (19.41)</t>
  </si>
  <si>
    <t>Automobiles (18.14)</t>
  </si>
  <si>
    <t>Banks (16.65)</t>
  </si>
  <si>
    <t>Insurance (5.95)</t>
  </si>
  <si>
    <t>Non - Ferrous Metals (5.75)</t>
  </si>
  <si>
    <t>Axis Nifty 50 Index Fund - Reg - Growth</t>
  </si>
  <si>
    <t>Banks (29.02)</t>
  </si>
  <si>
    <t>IT - Software (9.35)</t>
  </si>
  <si>
    <t>Automobiles (6.56)</t>
  </si>
  <si>
    <t>Motilal Oswal Nifty 50 Index Fund(MOFNIFTY50) - Reg - Growth</t>
  </si>
  <si>
    <t>Banks (29.09)</t>
  </si>
  <si>
    <t>SBI Nifty 500 Index Fund - Reg - Growth</t>
  </si>
  <si>
    <t>Banks (20.07)</t>
  </si>
  <si>
    <t>Petroleum Products (6.07)</t>
  </si>
  <si>
    <t>Franklin India NSE Nifty 50 Index Fund - Growth</t>
  </si>
  <si>
    <t>Banks (29.19)</t>
  </si>
  <si>
    <t>IT - Software (9.42)</t>
  </si>
  <si>
    <t>Petroleum Products (8.89)</t>
  </si>
  <si>
    <t>Automobiles (6.62)</t>
  </si>
  <si>
    <t>Motilal Oswal Nifty 500 Momentum 50 Index Fund - Reg - Growth</t>
  </si>
  <si>
    <t>Automobiles (21.46)</t>
  </si>
  <si>
    <t>Banks (11.79)</t>
  </si>
  <si>
    <t>Capital Markets (7.35)</t>
  </si>
  <si>
    <t>Non - Ferrous Metals (4.99)</t>
  </si>
  <si>
    <t>UTI Nifty 500 Value 50 Index Fund - Reg - Growth</t>
  </si>
  <si>
    <t>Power (12.69)</t>
  </si>
  <si>
    <t>Petroleum Products (8.76)</t>
  </si>
  <si>
    <t>Ferrous Metals (7.37)</t>
  </si>
  <si>
    <t>Oil (7.25)</t>
  </si>
  <si>
    <t>ICICI Prudential Nifty Bank Index Fund - Reg - Growth</t>
  </si>
  <si>
    <t>Banks (99.55)</t>
  </si>
  <si>
    <t>Current Assets (0.45)</t>
  </si>
  <si>
    <t>Motilal Oswal Nifty Bank Index Fund - Reg - Growth</t>
  </si>
  <si>
    <t>Banks (99.53)</t>
  </si>
  <si>
    <t>Current Assets (0.47)</t>
  </si>
  <si>
    <t>Axis Nifty Midcap 50 Index Fund - Reg - Growth</t>
  </si>
  <si>
    <t>Banks (12.01)</t>
  </si>
  <si>
    <t>Pharmaceuticals &amp; Biotechnology (9.64)</t>
  </si>
  <si>
    <t>Electrical Equipment (5.92)</t>
  </si>
  <si>
    <t>If redeemed bet. 0 Day to 7 Days Exit Load is 0.25%,Nil</t>
  </si>
  <si>
    <t>Navi Nifty Bank Index Fund - Reg - Growth</t>
  </si>
  <si>
    <t>Banks (100.15)</t>
  </si>
  <si>
    <t>Current Assets (-0.15)</t>
  </si>
  <si>
    <t>ICICI Prudential Nifty Smallcap 250 Index Fund - Reg - Growth</t>
  </si>
  <si>
    <t>Capital Markets (6.03)</t>
  </si>
  <si>
    <t>HDFC NIFTY200 Momentum 30 Index Fund - Reg - Growth</t>
  </si>
  <si>
    <t>Finance (19.42)</t>
  </si>
  <si>
    <t>Automobiles (18.16)</t>
  </si>
  <si>
    <t>Banks (16.66)</t>
  </si>
  <si>
    <t>UTI Nifty200 Quality 30 Index Fund - Reg - Growth</t>
  </si>
  <si>
    <t>IT - Software (22.46)</t>
  </si>
  <si>
    <t>Food Products (10.2)</t>
  </si>
  <si>
    <t>Diversified FMCG (9.42)</t>
  </si>
  <si>
    <t>Aerospace &amp; Defense (8.88)</t>
  </si>
  <si>
    <t>Consumer Durables (8.73)</t>
  </si>
  <si>
    <t>HDFC NIFTY Smallcap 250 Index Fund - Reg - Growth</t>
  </si>
  <si>
    <t>Finance (9.49)</t>
  </si>
  <si>
    <t>Pharmaceuticals &amp; Biotechnology (8.8)</t>
  </si>
  <si>
    <t>Industrial Products (6.69)</t>
  </si>
  <si>
    <t>Auto Components (6.23)</t>
  </si>
  <si>
    <t>HDFC NIFTY Midcap 150 Index Fund - Reg - Growth</t>
  </si>
  <si>
    <t>Pharmaceuticals &amp; Biotechnology (8.67)</t>
  </si>
  <si>
    <t>Banks (8.26)</t>
  </si>
  <si>
    <t>Capital Markets (6.8)</t>
  </si>
  <si>
    <t>Electrical Equipment (6.55)</t>
  </si>
  <si>
    <t>Finance (5.42)</t>
  </si>
  <si>
    <t>Axis Nifty Smallcap 50 Index Fund - Reg - Growth</t>
  </si>
  <si>
    <t>Banks (12.19)</t>
  </si>
  <si>
    <t>Pharmaceuticals &amp; Biotechnology (11.26)</t>
  </si>
  <si>
    <t>Healthcare Services (7.44)</t>
  </si>
  <si>
    <t>Tata Nifty Capital Markets Index Fund - Reg - Growth</t>
  </si>
  <si>
    <t>Capital Markets (99.88)</t>
  </si>
  <si>
    <t>Current Assets (0.12)</t>
  </si>
  <si>
    <t>ICICI Prudential Nifty 200 Momentum 30 Index Fund - Reg - Growth</t>
  </si>
  <si>
    <t>Finance (19.45)</t>
  </si>
  <si>
    <t>Automobiles (18.18)</t>
  </si>
  <si>
    <t>Banks (16.68)</t>
  </si>
  <si>
    <t>Edelweiss Nifty500 Multicap Momentum Quality 50 Index Fund - Reg - Growth</t>
  </si>
  <si>
    <t>Capital Markets (21.94)</t>
  </si>
  <si>
    <t>Automobiles (15.55)</t>
  </si>
  <si>
    <t>Finance (9.87)</t>
  </si>
  <si>
    <t>Food Products (9.68)</t>
  </si>
  <si>
    <t>If redeemed bet. 0 Day to 30 Days Exit Load is 0.1%</t>
  </si>
  <si>
    <t>UTI BSE Low Volatility Index Fund - Reg - Growth</t>
  </si>
  <si>
    <t>Cement &amp; Cement Products (13.42)</t>
  </si>
  <si>
    <t>Banks (10.9)</t>
  </si>
  <si>
    <t>Pharmaceuticals &amp; Biotechnology (9.54)</t>
  </si>
  <si>
    <t>Diversified FMCG (6.93)</t>
  </si>
  <si>
    <t>Insurance (6.63)</t>
  </si>
  <si>
    <t>Bandhan Nifty Alpha 50 Index Fund - Reg - Growth</t>
  </si>
  <si>
    <t>Banks (21.26)</t>
  </si>
  <si>
    <t>Finance (13.37)</t>
  </si>
  <si>
    <t>Electrical Equipment (10.42)</t>
  </si>
  <si>
    <t>Non - Ferrous Metals (6.69)</t>
  </si>
  <si>
    <t>Capital Markets (6.26)</t>
  </si>
  <si>
    <t>Kotak Nifty 200 Momentum 30 Index Fund - Reg - Growth</t>
  </si>
  <si>
    <t>ICICI Prudential Nifty IT Index Fund - Reg - Growth</t>
  </si>
  <si>
    <t>IT - Software (100.05)</t>
  </si>
  <si>
    <t>Current Assets (-0.05)</t>
  </si>
  <si>
    <t>DSP Nifty Midcap 150 Quality 50 Index Fund - Reg - Growth</t>
  </si>
  <si>
    <t>Industrial Products (16.49)</t>
  </si>
  <si>
    <t>Capital Markets (8.49)</t>
  </si>
  <si>
    <t>Pharmaceuticals &amp; Biotechnology (8.44)</t>
  </si>
  <si>
    <t>Personal Products (7.02)</t>
  </si>
  <si>
    <t>Aditya Birla Sun Life Nifty 50 Equal Weight Index Fund - Reg - Growth</t>
  </si>
  <si>
    <t>IT - Software (9.87)</t>
  </si>
  <si>
    <t>Automobiles (9.79)</t>
  </si>
  <si>
    <t>Pharmaceuticals &amp; Biotechnology (6.05)</t>
  </si>
  <si>
    <t>HDFC Nifty500 Multicap 50:25:25 Index Fund - Reg - Growth</t>
  </si>
  <si>
    <t>Banks (16.09)</t>
  </si>
  <si>
    <t>Finance (6.82)</t>
  </si>
  <si>
    <t>IT - Software (5.6)</t>
  </si>
  <si>
    <t>Petroleum Products (4.56)</t>
  </si>
  <si>
    <t>Axis Nifty Next 50 Index Fund - Reg - Growth</t>
  </si>
  <si>
    <t>Aditya Birla Sun Life Nifty Midcap 150 Index Fund - Reg - Growth</t>
  </si>
  <si>
    <t>Banks (8.36)</t>
  </si>
  <si>
    <t>Capital Markets (6.89)</t>
  </si>
  <si>
    <t>HDFC Nifty LargeMidcap 250 Index Fund - Reg - Growth</t>
  </si>
  <si>
    <t>Banks (16.85)</t>
  </si>
  <si>
    <t>Finance (5.81)</t>
  </si>
  <si>
    <t>Motilal Oswal Nifty Next 50 Index Fund(MOFNEXT50) - Reg - Growth</t>
  </si>
  <si>
    <t>HDFC NIFTY 100 Equal Weight Index Fund - Reg - Growth</t>
  </si>
  <si>
    <t>Finance (10.77)</t>
  </si>
  <si>
    <t>Banks (8.75)</t>
  </si>
  <si>
    <t>Automobiles (6.95)</t>
  </si>
  <si>
    <t>Power (6.04)</t>
  </si>
  <si>
    <t>HDFC NIFTY 100 Index Fund - Reg - Growth</t>
  </si>
  <si>
    <t>Banks (25.23)</t>
  </si>
  <si>
    <t>Petroleum Products (8.19)</t>
  </si>
  <si>
    <t>IT - Software (8.07)</t>
  </si>
  <si>
    <t>Automobiles (6.3)</t>
  </si>
  <si>
    <t>Finance (6.09)</t>
  </si>
  <si>
    <t>Nippon India Nifty 500 Equal Weight Index Fund - Reg - Growth</t>
  </si>
  <si>
    <t>Finance (8.46)</t>
  </si>
  <si>
    <t>Pharmaceuticals &amp; Biotechnology (7.4)</t>
  </si>
  <si>
    <t>Banks (5.11)</t>
  </si>
  <si>
    <t>Industrial Products (4.91)</t>
  </si>
  <si>
    <t>TATA BSE SENSEX INDEX FUND - Reg</t>
  </si>
  <si>
    <t>HSBC Nifty 50 Index Fund - Reg - Growth</t>
  </si>
  <si>
    <t>LIC MF Nifty 50 Index Fund - Growth</t>
  </si>
  <si>
    <t>If redeemed bet. 0 Day to 7 Days Exit Load is 0.25%</t>
  </si>
  <si>
    <t>Motilal Oswal Nifty Capital Market Index Fund - Reg - Growth</t>
  </si>
  <si>
    <t>Capital Markets (99.92)</t>
  </si>
  <si>
    <t>Current Assets (0.08)</t>
  </si>
  <si>
    <t>Kotak NIFTY Midcap 150 Momentum 50 Index Fund - Reg - Growth</t>
  </si>
  <si>
    <t>Banks (14.84)</t>
  </si>
  <si>
    <t>Finance (13.5)</t>
  </si>
  <si>
    <t>Capital Markets (8.74)</t>
  </si>
  <si>
    <t>Industrial Products (7.73)</t>
  </si>
  <si>
    <t>Pharmaceuticals &amp; Biotechnology (5.23)</t>
  </si>
  <si>
    <t>Navi Nifty Midcap 150 Index Fund - Reg - Growth</t>
  </si>
  <si>
    <t>Groww Nifty Total Market Index Fund - Reg - Growth</t>
  </si>
  <si>
    <t>Banks (19.65)</t>
  </si>
  <si>
    <t>IT - Software (6.63)</t>
  </si>
  <si>
    <t>Petroleum Products (5.86)</t>
  </si>
  <si>
    <t>Pharmaceuticals &amp; Biotechnology (5.31)</t>
  </si>
  <si>
    <t>SBI BSE Sensex Index Fund - Reg - Growth</t>
  </si>
  <si>
    <t>Banks (34.58)</t>
  </si>
  <si>
    <t>Petroleum Products (10.57)</t>
  </si>
  <si>
    <t>IT - Software (10.52)</t>
  </si>
  <si>
    <t>Telecom - Services (5.91)</t>
  </si>
  <si>
    <t>Diversified FMCG (5.36)</t>
  </si>
  <si>
    <t>If redeemed bet. 0 Day to 15 Days Exit Load is 0.2%</t>
  </si>
  <si>
    <t>Edelweiss NIFTY Large Mid Cap 250 Index Fund - Reg - Growth</t>
  </si>
  <si>
    <t>IT - Software (6.39)</t>
  </si>
  <si>
    <t>Pharmaceuticals &amp; Biotechnology (6.29)</t>
  </si>
  <si>
    <t>Finance (5.79)</t>
  </si>
  <si>
    <t>Petroleum Products (4.55)</t>
  </si>
  <si>
    <t>SBI Nifty200 Quality 30 Index Fund - Reg - Growth</t>
  </si>
  <si>
    <t>IT - Software (22.42)</t>
  </si>
  <si>
    <t>Diversified FMCG (9.41)</t>
  </si>
  <si>
    <t>Aerospace &amp; Defense (8.86)</t>
  </si>
  <si>
    <t>Consumer Durables (8.71)</t>
  </si>
  <si>
    <t>DSP Nifty Smallcap250 Quality 50 Index Fund - Reg - Growth</t>
  </si>
  <si>
    <t>Capital Markets (20.27)</t>
  </si>
  <si>
    <t>Industrial Products (9)</t>
  </si>
  <si>
    <t>Pharmaceuticals &amp; Biotechnology (5.48)</t>
  </si>
  <si>
    <t>Personal Products (5.45)</t>
  </si>
  <si>
    <t>Fertilizers &amp; Agrochemicals (5.36)</t>
  </si>
  <si>
    <t>Axis Nifty 500 Index Fund - Reg - Growth</t>
  </si>
  <si>
    <t>Banks (19.97)</t>
  </si>
  <si>
    <t>IT - Software (6.71)</t>
  </si>
  <si>
    <t>Finance (6.27)</t>
  </si>
  <si>
    <t>Petroleum Products (6.04)</t>
  </si>
  <si>
    <t>Pharmaceuticals &amp; Biotechnology (5.24)</t>
  </si>
  <si>
    <t>SBI BSE PSU BANK INDEX FUND - Reg - Growth</t>
  </si>
  <si>
    <t>Banks (99.65)</t>
  </si>
  <si>
    <t>Current Assets (0.35)</t>
  </si>
  <si>
    <t>Kotak Nifty Commodities Index Fund - Reg - Growth</t>
  </si>
  <si>
    <t>Power (21.46)</t>
  </si>
  <si>
    <t>Petroleum Products (16.48)</t>
  </si>
  <si>
    <t>Ferrous Metals (15.07)</t>
  </si>
  <si>
    <t>Cement &amp; Cement Products (13.83)</t>
  </si>
  <si>
    <t>Oil (6.74)</t>
  </si>
  <si>
    <t>Edelweiss Nifty 50 Index Fund - Reg - Growth</t>
  </si>
  <si>
    <t>Banks (28.94)</t>
  </si>
  <si>
    <t>IT - Software (9.34)</t>
  </si>
  <si>
    <t>Petroleum Products (8.81)</t>
  </si>
  <si>
    <t>Telecom - Services (5.31)</t>
  </si>
  <si>
    <t>HDFC BSE 500 Index Fund - Reg - Growth</t>
  </si>
  <si>
    <t>Banks (20.31)</t>
  </si>
  <si>
    <t>IT - Software (6.95)</t>
  </si>
  <si>
    <t>Petroleum Products (6.2)</t>
  </si>
  <si>
    <t>Finance (6.05)</t>
  </si>
  <si>
    <t>Pharmaceuticals &amp; Biotechnology (5.37)</t>
  </si>
  <si>
    <t>SBI Nifty India Consumption Index Fund - Reg - Growth</t>
  </si>
  <si>
    <t>Automobiles (25.56)</t>
  </si>
  <si>
    <t>Diversified FMCG (15.5)</t>
  </si>
  <si>
    <t>Retailing (11.24)</t>
  </si>
  <si>
    <t>Consumer Durables (11.16)</t>
  </si>
  <si>
    <t>Telecom - Services (10.09)</t>
  </si>
  <si>
    <t>Aditya Birla Sun Life Nifty Smallcap 50 Index Fund - Reg - Growth</t>
  </si>
  <si>
    <t>Banks (12.13)</t>
  </si>
  <si>
    <t>Capital Markets (12.07)</t>
  </si>
  <si>
    <t>Pharmaceuticals &amp; Biotechnology (11.21)</t>
  </si>
  <si>
    <t>Healthcare Services (7.42)</t>
  </si>
  <si>
    <t>ICICI Prudential Nifty LargeMidcap 250 Index Fund - Reg - Growth</t>
  </si>
  <si>
    <t>Banks (16.81)</t>
  </si>
  <si>
    <t>Pharmaceuticals &amp; Biotechnology (6.28)</t>
  </si>
  <si>
    <t>HDFC NIFTY100 Low Volatility 30 Index Fund - Reg - Growth</t>
  </si>
  <si>
    <t>Banks (14.89)</t>
  </si>
  <si>
    <t>Pharmaceuticals &amp; Biotechnology (13.35)</t>
  </si>
  <si>
    <t>IT - Software (11.27)</t>
  </si>
  <si>
    <t>Diversified FMCG (7.29)</t>
  </si>
  <si>
    <t>Food Products (7.02)</t>
  </si>
  <si>
    <t>Tata Nifty Midcap 150 Index Fund - Reg - Growth</t>
  </si>
  <si>
    <t>Electrical Equipment (6.63)</t>
  </si>
  <si>
    <t>Edelweiss Nifty Next 50 Index Fund - Reg - Growth</t>
  </si>
  <si>
    <t>Power (8.56)</t>
  </si>
  <si>
    <t>Banks (7.17)</t>
  </si>
  <si>
    <t>Pharmaceuticals &amp; Biotechnology (6.55)</t>
  </si>
  <si>
    <t>Electrical Equipment (5.76)</t>
  </si>
  <si>
    <t>Tata Nifty India Tourism Index Fund - Reg - Growth</t>
  </si>
  <si>
    <t>Leisure Services (63.91)</t>
  </si>
  <si>
    <t>Transport Services (19.94)</t>
  </si>
  <si>
    <t>Transport Infrastructure (16.21)</t>
  </si>
  <si>
    <t>Current Assets (-0.07)</t>
  </si>
  <si>
    <t>ICICI Prudential Nifty50 Equal Weight Index Fund - Reg - Growth</t>
  </si>
  <si>
    <t>IT - Software (10.01)</t>
  </si>
  <si>
    <t>Automobiles (9.93)</t>
  </si>
  <si>
    <t>Banks (9.82)</t>
  </si>
  <si>
    <t>Finance (7.83)</t>
  </si>
  <si>
    <t>Pharmaceuticals &amp; Biotechnology (6.14)</t>
  </si>
  <si>
    <t>UTI Nifty Midcap 150 Quality 50 Index Fund - Reg - Growth</t>
  </si>
  <si>
    <t>Industrial Products (16.5)</t>
  </si>
  <si>
    <t>IT - Software (11.45)</t>
  </si>
  <si>
    <t>Bandhan Nifty 100 Index Fund - Reg - Growth</t>
  </si>
  <si>
    <t>Banks (25.29)</t>
  </si>
  <si>
    <t>IT - Software (8.06)</t>
  </si>
  <si>
    <t>Automobiles (6.29)</t>
  </si>
  <si>
    <t>Tata BSE Select Business Groups Index Fund - Reg - Growth</t>
  </si>
  <si>
    <t>Petroleum Products (23.51)</t>
  </si>
  <si>
    <t>Construction (13.24)</t>
  </si>
  <si>
    <t>IT - Software (10.3)</t>
  </si>
  <si>
    <t>Automobiles (10.09)</t>
  </si>
  <si>
    <t>Ferrous Metals (9.34)</t>
  </si>
  <si>
    <t>Aditya Birla Sun Life Nifty Next 50 Index Fund - Reg - Growth</t>
  </si>
  <si>
    <t>Finance (11.71)</t>
  </si>
  <si>
    <t>Power (8.66)</t>
  </si>
  <si>
    <t>Electrical Equipment (5.84)</t>
  </si>
  <si>
    <t>ICICI Prudential Nifty Auto Index Fund - Reg - Growth</t>
  </si>
  <si>
    <t>Automobiles (77.14)</t>
  </si>
  <si>
    <t>Auto Components (18.47)</t>
  </si>
  <si>
    <t>Agricultural, Commercial &amp; Construction Vehicles (4.15)</t>
  </si>
  <si>
    <t>Current Assets (0.24)</t>
  </si>
  <si>
    <t>UTI Nifty Private Bank Index Fund - Reg - Growth</t>
  </si>
  <si>
    <t>Banks (99.94)</t>
  </si>
  <si>
    <t>Current Assets (0.06)</t>
  </si>
  <si>
    <t>UTI BSE Sensex Index Fund - Reg - Growth</t>
  </si>
  <si>
    <t>Banks (34.95)</t>
  </si>
  <si>
    <t>ICICI Prudential Nifty200 Value 30 Index Fund - Reg - Growth</t>
  </si>
  <si>
    <t>Banks (21.94)</t>
  </si>
  <si>
    <t>Finance (12.63)</t>
  </si>
  <si>
    <t>Power (11.22)</t>
  </si>
  <si>
    <t>Petroleum Products (10.77)</t>
  </si>
  <si>
    <t>Oil (7.68)</t>
  </si>
  <si>
    <t>Edelweiss Nifty Smallcap 250 Index Fund - Reg - Growth</t>
  </si>
  <si>
    <t>Industrial Products (6.8)</t>
  </si>
  <si>
    <t>Auto Components (6.22)</t>
  </si>
  <si>
    <t>Nippon India Nifty IT Index Fund - Reg - Growth</t>
  </si>
  <si>
    <t>IT - Software (100.07)</t>
  </si>
  <si>
    <t>Current Assets (-0.08)</t>
  </si>
  <si>
    <t>Kotak Nifty Smallcap 50 Index Fund - Reg - Growth</t>
  </si>
  <si>
    <t>Finance (14.72)</t>
  </si>
  <si>
    <t>Banks (12.08)</t>
  </si>
  <si>
    <t>Capital Markets (12.02)</t>
  </si>
  <si>
    <t>Pharmaceuticals &amp; Biotechnology (11.17)</t>
  </si>
  <si>
    <t>Healthcare Services (7.38)</t>
  </si>
  <si>
    <t>Tata Nifty200 Alpha 30 Index Fund - Reg - Growth</t>
  </si>
  <si>
    <t>Banks (23.44)</t>
  </si>
  <si>
    <t>Finance (13.93)</t>
  </si>
  <si>
    <t>Capital Markets (7.64)</t>
  </si>
  <si>
    <t>Pharmaceuticals &amp; Biotechnology (7.62)</t>
  </si>
  <si>
    <t>Industrial Products (6.7)</t>
  </si>
  <si>
    <t>HDFC BSE India Sector Leaders Index Fund - Reg - Growth</t>
  </si>
  <si>
    <t>Banks (14.06)</t>
  </si>
  <si>
    <t>IT - Software (8.29)</t>
  </si>
  <si>
    <t>Construction (6.51)</t>
  </si>
  <si>
    <t>Nippon India Nifty Bank Index Fund - Reg - Growth</t>
  </si>
  <si>
    <t>Banks (99.92)</t>
  </si>
  <si>
    <t>Edelweiss MSCI India Domestic &amp; World Healthcare 45 Index Fund - Reg - Growth</t>
  </si>
  <si>
    <t>Pharmaceuticals &amp; Biotechnology (78.63)</t>
  </si>
  <si>
    <t>Healthcare Services (17.75)</t>
  </si>
  <si>
    <t>Healthcare Equipment &amp; Supplies (2.12)</t>
  </si>
  <si>
    <t>Commercial Services &amp; Supplies (0.93)</t>
  </si>
  <si>
    <t>Current Assets (0.49)</t>
  </si>
  <si>
    <t>Axis Nifty500 Value 50 Index Fund - Reg - Growth</t>
  </si>
  <si>
    <t>Banks (17.66)</t>
  </si>
  <si>
    <t>Power (12.55)</t>
  </si>
  <si>
    <t>Petroleum Products (8.67)</t>
  </si>
  <si>
    <t>Ferrous Metals (7.3)</t>
  </si>
  <si>
    <t>Oil (7.18)</t>
  </si>
  <si>
    <t>Tata Nifty MidSmall Healthcare Index Fund - Reg - Growth</t>
  </si>
  <si>
    <t>Pharmaceuticals &amp; Biotechnology (77.95)</t>
  </si>
  <si>
    <t>Healthcare Services (21.03)</t>
  </si>
  <si>
    <t>Healthcare Equipment &amp; Supplies (0.87)</t>
  </si>
  <si>
    <t>Current Assets (0.15)</t>
  </si>
  <si>
    <t>DSP Nifty500 Flexicap Quality 30 Index Fund - Reg - Growth</t>
  </si>
  <si>
    <t>IT - Software (29.82)</t>
  </si>
  <si>
    <t>Diversified FMCG (13.36)</t>
  </si>
  <si>
    <t>Automobiles (8.32)</t>
  </si>
  <si>
    <t>Consumer Durables (8.22)</t>
  </si>
  <si>
    <t>Capital Markets (8.15)</t>
  </si>
  <si>
    <t>SBI Nifty Bank Index Fund - Reg - Growth</t>
  </si>
  <si>
    <t>Banks (88.7)</t>
  </si>
  <si>
    <t>Current Assets (11.3)</t>
  </si>
  <si>
    <t>Axis Nifty Bank Index Fund - Reg - Growth</t>
  </si>
  <si>
    <t>Banks (99.6)</t>
  </si>
  <si>
    <t>Current Assets (0.4)</t>
  </si>
  <si>
    <t>HDFC Nifty100 Quality 30 Index Fund - Reg - Growth</t>
  </si>
  <si>
    <t>IT - Software (20.42)</t>
  </si>
  <si>
    <t>Automobiles (12.05)</t>
  </si>
  <si>
    <t>Food Products (10.06)</t>
  </si>
  <si>
    <t>Diversified FMCG (9.33)</t>
  </si>
  <si>
    <t>Aerospace &amp; Defense (8.75)</t>
  </si>
  <si>
    <t>HDFC Nifty India Consumption Index Fund - Reg - Growth</t>
  </si>
  <si>
    <t>Automobiles (25.53)</t>
  </si>
  <si>
    <t>Diversified FMCG (15.48)</t>
  </si>
  <si>
    <t>Consumer Durables (11.14)</t>
  </si>
  <si>
    <t>Telecom - Services (10.08)</t>
  </si>
  <si>
    <t>Edelweiss Nifty 100 Quality 30 Index Fund - Reg - Growth</t>
  </si>
  <si>
    <t>IT - Software (20.28)</t>
  </si>
  <si>
    <t>Automobiles (11.96)</t>
  </si>
  <si>
    <t>Food Products (9.99)</t>
  </si>
  <si>
    <t>Diversified FMCG (9.26)</t>
  </si>
  <si>
    <t>Aerospace &amp; Defense (8.69)</t>
  </si>
  <si>
    <t>HDFC Nifty India Digital Index Fund - Reg - Growth</t>
  </si>
  <si>
    <t>IT - Software (46.79)</t>
  </si>
  <si>
    <t>Retailing (21.96)</t>
  </si>
  <si>
    <t>Telecom - Services (13.77)</t>
  </si>
  <si>
    <t>Financial Technology (Fintech) (10.35)</t>
  </si>
  <si>
    <t>IT - Services (3.53)</t>
  </si>
  <si>
    <t>HSBC Nifty Next 50 Index Fund - Reg - Growth</t>
  </si>
  <si>
    <t>Finance (11.9)</t>
  </si>
  <si>
    <t>Power (8.67)</t>
  </si>
  <si>
    <t>Banks (7.21)</t>
  </si>
  <si>
    <t>Pharmaceuticals &amp; Biotechnology (6.63)</t>
  </si>
  <si>
    <t>Axis Nifty500 Momentum 50 Index Fund - Reg - Growth</t>
  </si>
  <si>
    <t>Automobiles (21.39)</t>
  </si>
  <si>
    <t>Finance (19.33)</t>
  </si>
  <si>
    <t>Banks (11.76)</t>
  </si>
  <si>
    <t>Capital Markets (7.32)</t>
  </si>
  <si>
    <t>Non - Ferrous Metals (4.98)</t>
  </si>
  <si>
    <t>Sundaram Nifty 100 Equal Weight Fund - Growth</t>
  </si>
  <si>
    <t>Power (7.88)</t>
  </si>
  <si>
    <t>Banks (7.76)</t>
  </si>
  <si>
    <t>Automobiles (6.66)</t>
  </si>
  <si>
    <t>Pharmaceuticals &amp; Biotechnology (6.52)</t>
  </si>
  <si>
    <t>UTI Nifty 50 Equal Weight Index Fund - Reg - Growth</t>
  </si>
  <si>
    <t>IT - Software (9.97)</t>
  </si>
  <si>
    <t>Banks (9.78)</t>
  </si>
  <si>
    <t>Kotak Nifty 100 Low Volatility 30 Index Fund - Reg - Growth</t>
  </si>
  <si>
    <t>Pharmaceuticals &amp; Biotechnology (13.36)</t>
  </si>
  <si>
    <t>TATA Nifty500 Multicap India Manufacturing 50:30:20 Index Fund - Reg - Growth</t>
  </si>
  <si>
    <t>Pharmaceuticals &amp; Biotechnology (22.44)</t>
  </si>
  <si>
    <t>Automobiles (19.23)</t>
  </si>
  <si>
    <t>Petroleum Products (11.28)</t>
  </si>
  <si>
    <t>Ferrous Metals (6.31)</t>
  </si>
  <si>
    <t>Industrial Products (6.25)</t>
  </si>
  <si>
    <t>Axis NIFTY IT Index Fund - Reg - Growth</t>
  </si>
  <si>
    <t>IT - Software (100.19)</t>
  </si>
  <si>
    <t>Current Assets (-0.19)</t>
  </si>
  <si>
    <t>Bandhan Nifty200 Momentum 30 Index Fund - Reg - Growth</t>
  </si>
  <si>
    <t>Finance (19.46)</t>
  </si>
  <si>
    <t>Automobiles (18.19)</t>
  </si>
  <si>
    <t>Banks (16.7)</t>
  </si>
  <si>
    <t>Insurance (5.97)</t>
  </si>
  <si>
    <t>Groww Nifty Smallcap 250 Index Fund - Reg - Growth</t>
  </si>
  <si>
    <t>Finance (9.48)</t>
  </si>
  <si>
    <t>Industrial Products (6.74)</t>
  </si>
  <si>
    <t>Auto Components (6.08)</t>
  </si>
  <si>
    <t>Capital Markets (6.08)</t>
  </si>
  <si>
    <t>ICICI Prudential Nifty Pharma Index Fund - Reg - Growth</t>
  </si>
  <si>
    <t>Pharmaceuticals &amp; Biotechnology (99.86)</t>
  </si>
  <si>
    <t>Current Assets (0.14)</t>
  </si>
  <si>
    <t>Tata Nifty Next 50 Index Fund - Reg - Growth</t>
  </si>
  <si>
    <t>SBI Nifty200 Momentum 30 Index Fund - Reg - Growth</t>
  </si>
  <si>
    <t>Automobiles (18.15)</t>
  </si>
  <si>
    <t>Edelweiss Nifty Alpha Low Volatility 30 Index Fund - Reg - Growth</t>
  </si>
  <si>
    <t>Banks (19.21)</t>
  </si>
  <si>
    <t>Automobiles (10.85)</t>
  </si>
  <si>
    <t>Insurance (10.33)</t>
  </si>
  <si>
    <t>Pharmaceuticals &amp; Biotechnology (10.14)</t>
  </si>
  <si>
    <t>Cement &amp; Cement Products (8.04)</t>
  </si>
  <si>
    <t>Nil, If redeemed bet. 0 Day to 15 Days Exit Load is 0.1%</t>
  </si>
  <si>
    <t>ICICI Prudential Nifty50 Value 20 Index Fund - Reg - Growth</t>
  </si>
  <si>
    <t>Banks (40.11)</t>
  </si>
  <si>
    <t>IT - Software (24.41)</t>
  </si>
  <si>
    <t>Automobiles (8.14)</t>
  </si>
  <si>
    <t>Power (7.86)</t>
  </si>
  <si>
    <t>Diversified FMCG (7.03)</t>
  </si>
  <si>
    <t>Motilal Oswal BSE low Volatility Index Fund - Reg - Growth</t>
  </si>
  <si>
    <t>Cement &amp; Cement Products (13.46)</t>
  </si>
  <si>
    <t>Banks (10.93)</t>
  </si>
  <si>
    <t>Diversified FMCG (6.95)</t>
  </si>
  <si>
    <t>Insurance (6.64)</t>
  </si>
  <si>
    <t>LIC MF Nifty Next 50 Index Fund - Growth</t>
  </si>
  <si>
    <t>Power (8.69)</t>
  </si>
  <si>
    <t>Electrical Equipment (5.85)</t>
  </si>
  <si>
    <t>UTI Nifty Midsmallcap 400 Momentum Quality 100 Index Fund - Reg - Growth</t>
  </si>
  <si>
    <t>Capital Markets (19.63)</t>
  </si>
  <si>
    <t>Industrial Products (9.41)</t>
  </si>
  <si>
    <t>Finance (7.77)</t>
  </si>
  <si>
    <t>Pharmaceuticals &amp; Biotechnology (6.94)</t>
  </si>
  <si>
    <t>HDFC NIFTY Realty Index Fund - Reg - Growth</t>
  </si>
  <si>
    <t>Realty (96.04)</t>
  </si>
  <si>
    <t>Paper, Forest &amp; Jute Products (3.76)</t>
  </si>
  <si>
    <t>Current Assets (0.2)</t>
  </si>
  <si>
    <t>Tata nifty auto index fund - Reg - Growth</t>
  </si>
  <si>
    <t>Automobiles (77.36)</t>
  </si>
  <si>
    <t>Auto Components (18.5)</t>
  </si>
  <si>
    <t>Current Assets (-0.01)</t>
  </si>
  <si>
    <t>Kotak Nifty Financial Services Ex-Bank Index Fund - Reg - Growth</t>
  </si>
  <si>
    <t>Finance (56.68)</t>
  </si>
  <si>
    <t>Capital Markets (19.73)</t>
  </si>
  <si>
    <t>Insurance (17.74)</t>
  </si>
  <si>
    <t>Financial Technology (Fintech) (6.07)</t>
  </si>
  <si>
    <t>Current Assets (-0.23)</t>
  </si>
  <si>
    <t>LIC MF BSE Sensex Index Fund - Growth</t>
  </si>
  <si>
    <t>Banks (34.74)</t>
  </si>
  <si>
    <t>IT - Software (10.68)</t>
  </si>
  <si>
    <t>Diversified FMCG (5.38)</t>
  </si>
  <si>
    <t>Kotak BSE PSU Index Fund - Reg - Growth</t>
  </si>
  <si>
    <t>Banks (31.12)</t>
  </si>
  <si>
    <t>Power (17.47)</t>
  </si>
  <si>
    <t>Aerospace &amp; Defense (11.02)</t>
  </si>
  <si>
    <t>SBI Nifty IT Index Fund - Reg - Growth</t>
  </si>
  <si>
    <t>IT - Software (99.94)</t>
  </si>
  <si>
    <t>HDFC Nifty Top 20 Equal Weight Index Fund - Reg - Growth</t>
  </si>
  <si>
    <t>IT - Software (15.01)</t>
  </si>
  <si>
    <t>Diversified FMCG (10.08)</t>
  </si>
  <si>
    <t>Automobiles (10.02)</t>
  </si>
  <si>
    <t>Consumer Durables (5.17)</t>
  </si>
  <si>
    <t>Motilal Oswal Nifty MidSmall Financial Services Index Fund - Reg - Growth</t>
  </si>
  <si>
    <t>Banks (34.04)</t>
  </si>
  <si>
    <t>Capital Markets (29.47)</t>
  </si>
  <si>
    <t>Finance (12.69)</t>
  </si>
  <si>
    <t>Financial Technology (Fintech) (9.87)</t>
  </si>
  <si>
    <t>Nippon India BSE Sensex Next 30 Index Fund - Reg - Growth</t>
  </si>
  <si>
    <t>Automobiles (13.86)</t>
  </si>
  <si>
    <t>Finance (10.66)</t>
  </si>
  <si>
    <t>Pharmaceuticals &amp; Biotechnology (9.47)</t>
  </si>
  <si>
    <t>Food Products (6.32)</t>
  </si>
  <si>
    <t>Healthcare Services (6.28)</t>
  </si>
  <si>
    <t>ICICI Prudential Nifty 500 Index Fund - Reg - Growth</t>
  </si>
  <si>
    <t>Banks (19.29)</t>
  </si>
  <si>
    <t>IT - Software (6.53)</t>
  </si>
  <si>
    <t>Pharmaceuticals &amp; Biotechnology (5.08)</t>
  </si>
  <si>
    <t>UTI Nifty Alpha Low-Volatility 30 Index Fund - Reg - Growth</t>
  </si>
  <si>
    <t>Banks (19)</t>
  </si>
  <si>
    <t>Automobiles (10.73)</t>
  </si>
  <si>
    <t>Insurance (10.22)</t>
  </si>
  <si>
    <t>Pharmaceuticals &amp; Biotechnology (10.02)</t>
  </si>
  <si>
    <t>Cement &amp; Cement Products (7.95)</t>
  </si>
  <si>
    <t>Bandhan Nifty Smallcap 250 Index Fund - Reg - Growth</t>
  </si>
  <si>
    <t>Navi Nifty India Manufacturing Index Fund - Reg - Growth</t>
  </si>
  <si>
    <t>Automobiles (19.72)</t>
  </si>
  <si>
    <t>Pharmaceuticals &amp; Biotechnology (18.06)</t>
  </si>
  <si>
    <t>Ferrous Metals (8.72)</t>
  </si>
  <si>
    <t>Petroleum Products (8.17)</t>
  </si>
  <si>
    <t>Auto Components (6.47)</t>
  </si>
  <si>
    <t>Axis Nifty500 Quality 50 Index Fund - Reg - Growth</t>
  </si>
  <si>
    <t>Capital Markets (20.06)</t>
  </si>
  <si>
    <t>IT - Software (12.69)</t>
  </si>
  <si>
    <t>Electrical Equipment (12.17)</t>
  </si>
  <si>
    <t>Personal Products (5.72)</t>
  </si>
  <si>
    <t>UTI Nifty500 Shariah Index Fund - Reg - Growth</t>
  </si>
  <si>
    <t>IT - Software (21.02)</t>
  </si>
  <si>
    <t>Pharmaceuticals &amp; Biotechnology (12.88)</t>
  </si>
  <si>
    <t>Consumer Durables (5.55)</t>
  </si>
  <si>
    <t>Industrial Products (5.47)</t>
  </si>
  <si>
    <t>Electrical Equipment (5.21)</t>
  </si>
  <si>
    <t>Tata Nifty500 Multicap Infrastructure 50:30:20 Index Fund - Reg - Growth</t>
  </si>
  <si>
    <t>Telecom - Services (13.89)</t>
  </si>
  <si>
    <t>Petroleum Products (12.74)</t>
  </si>
  <si>
    <t>Power (11.78)</t>
  </si>
  <si>
    <t>Construction (10.56)</t>
  </si>
  <si>
    <t>Auto Components (8.05)</t>
  </si>
  <si>
    <t>DSP Nifty IT Index Fund - Reg - Growth</t>
  </si>
  <si>
    <t>IT - Software (99.35)</t>
  </si>
  <si>
    <t>Current Assets (0.65)</t>
  </si>
  <si>
    <t>Kotak NIFTY Midcap 50 Index Fund - Reg - Growth</t>
  </si>
  <si>
    <t>Banks (12.02)</t>
  </si>
  <si>
    <t>Pharmaceuticals &amp; Biotechnology (9.65)</t>
  </si>
  <si>
    <t>Electrical Equipment (5.93)</t>
  </si>
  <si>
    <t>Aditya Birla Sun Life BSE 500 Quality 50 Index Fund - Reg - Growth</t>
  </si>
  <si>
    <t>IT - Software (14.19)</t>
  </si>
  <si>
    <t>Capital Markets (12.9)</t>
  </si>
  <si>
    <t>Electrical Equipment (10.28)</t>
  </si>
  <si>
    <t>Diversified FMCG (8.06)</t>
  </si>
  <si>
    <t>Food Products (8.01)</t>
  </si>
  <si>
    <t>If redeemed bet. 0 Day to 15 Days Exit Load is 0.1%</t>
  </si>
  <si>
    <t>Tata Nifty Financial Services Index Fund - Reg - Growth</t>
  </si>
  <si>
    <t>Banks (62.2)</t>
  </si>
  <si>
    <t>Finance (26.01)</t>
  </si>
  <si>
    <t>Insurance (7.91)</t>
  </si>
  <si>
    <t>Capital Markets (3.92)</t>
  </si>
  <si>
    <t>Current Assets (-0.04)</t>
  </si>
  <si>
    <t>Axis BSE Sensex Index Fund - Reg - Growth</t>
  </si>
  <si>
    <t>Banks (34.98)</t>
  </si>
  <si>
    <t>Petroleum Products (10.69)</t>
  </si>
  <si>
    <t>IT - Software (10.62)</t>
  </si>
  <si>
    <t>Kotak Nifty 50 Equal Weight Index Fund - Reg - Growth</t>
  </si>
  <si>
    <t>IT - Software (10.13)</t>
  </si>
  <si>
    <t>Automobiles (10.06)</t>
  </si>
  <si>
    <t>Banks (9.95)</t>
  </si>
  <si>
    <t>Finance (7.93)</t>
  </si>
  <si>
    <t>Aditya Birla Sun Life BSE 500 Momentum 50 Index Fund - Reg - Growth</t>
  </si>
  <si>
    <t>Banks (21.38)</t>
  </si>
  <si>
    <t>Industrial Products (8.65)</t>
  </si>
  <si>
    <t>Insurance (6.47)</t>
  </si>
  <si>
    <t>UTI Nifty Midcap 150 Index Fund - Reg - Growth</t>
  </si>
  <si>
    <t>Banks (8.34)</t>
  </si>
  <si>
    <t>Capital Markets (6.87)</t>
  </si>
  <si>
    <t>Electrical Equipment (6.61)</t>
  </si>
  <si>
    <t>Finance (5.48)</t>
  </si>
  <si>
    <t>SBI Nifty100 Low Volatility 30 Index Fund - Reg - Growth</t>
  </si>
  <si>
    <t>Baroda BNP Paribas NIFTY 50 Index Fund - Reg - Growth</t>
  </si>
  <si>
    <t>Banks (29.97)</t>
  </si>
  <si>
    <t>Petroleum Products (8.88)</t>
  </si>
  <si>
    <t>Telecom - Services (5.52)</t>
  </si>
  <si>
    <t>Nil,Nil,Nil, If redeemed bet. 0 Day to 30 Days Exit Load is 0.2%</t>
  </si>
  <si>
    <t>Motilal Oswal BSE Quality Index Fund - Reg - Growth</t>
  </si>
  <si>
    <t>Diversified FMCG (12.05)</t>
  </si>
  <si>
    <t>Electrical Equipment (11.42)</t>
  </si>
  <si>
    <t>Food Products (11.02)</t>
  </si>
  <si>
    <t>Motilal Oswal BSE 1000 Index Fund - Reg - Growth</t>
  </si>
  <si>
    <t>Banks (19.5)</t>
  </si>
  <si>
    <t>Finance (6.04)</t>
  </si>
  <si>
    <t>Petroleum Products (5.88)</t>
  </si>
  <si>
    <t>Pharmaceuticals &amp; Biotechnology (5.45)</t>
  </si>
  <si>
    <t>Mirae Asset Nifty 50 Index Fund - Reg - Growth</t>
  </si>
  <si>
    <t>IT - Software (9.37)</t>
  </si>
  <si>
    <t>DSP Nifty Private Bank Index Fund - Reg - Growth</t>
  </si>
  <si>
    <t>Banks (98.89)</t>
  </si>
  <si>
    <t>Current Assets (1.11)</t>
  </si>
  <si>
    <t>DSP Nifty Bank Index Fund - Reg - Growth</t>
  </si>
  <si>
    <t>Banks (99.54)</t>
  </si>
  <si>
    <t>Current Assets (0.46)</t>
  </si>
  <si>
    <t>Tata BSE Quality Index Fund - Reg - Growth</t>
  </si>
  <si>
    <t>IT - Software (13.9)</t>
  </si>
  <si>
    <t>Diversified FMCG (12.06)</t>
  </si>
  <si>
    <t>Electrical Equipment (11.43)</t>
  </si>
  <si>
    <t>Food Products (11.04)</t>
  </si>
  <si>
    <t>Capital Markets (7.52)</t>
  </si>
  <si>
    <t>Angel One Nifty Total Market Index Fund - Reg - Growth</t>
  </si>
  <si>
    <t>Banks (19.54)</t>
  </si>
  <si>
    <t>Pharmaceuticals &amp; Biotechnology (5.28)</t>
  </si>
  <si>
    <t>Nippon India Nifty 500 Quality 50 Index Fund - Reg - Growth</t>
  </si>
  <si>
    <t>Capital Markets (18.7)</t>
  </si>
  <si>
    <t>IT - Software (12.88)</t>
  </si>
  <si>
    <t>Electrical Equipment (12.35)</t>
  </si>
  <si>
    <t>Aerospace &amp; Defense (6.9)</t>
  </si>
  <si>
    <t>Personal Products (5.8)</t>
  </si>
  <si>
    <t>Mirae Asset Nifty Total Market Index Fund - Reg - Growth</t>
  </si>
  <si>
    <t>IT - Software (6.6)</t>
  </si>
  <si>
    <t>Finance (6.23)</t>
  </si>
  <si>
    <t>Groww Nifty India Railways PSU Index Fund - Reg - Growth</t>
  </si>
  <si>
    <t>Construction (23.42)</t>
  </si>
  <si>
    <t>Finance (19.47)</t>
  </si>
  <si>
    <t>Leisure Services (17.23)</t>
  </si>
  <si>
    <t>Transport Services (16.95)</t>
  </si>
  <si>
    <t>Power (6.17)</t>
  </si>
  <si>
    <t>Kotak Nifty Smallcap 250 Index Fund - Reg - Growth</t>
  </si>
  <si>
    <t>Auto Components (6.15)</t>
  </si>
  <si>
    <t>Tata BSE Multicap Consumption 50:30:20 Index Fund - Reg - Growth</t>
  </si>
  <si>
    <t>Consumer Durables (15.98)</t>
  </si>
  <si>
    <t>Auto Components (12.22)</t>
  </si>
  <si>
    <t>Retailing (11.99)</t>
  </si>
  <si>
    <t>Diversified FMCG (9.92)</t>
  </si>
  <si>
    <t>Tata Nifty Realty Index Fund - Reg - Growth</t>
  </si>
  <si>
    <t>Realty (96.45)</t>
  </si>
  <si>
    <t>Paper, Forest &amp; Jute Products (3.6)</t>
  </si>
  <si>
    <t>Groww Nifty Non-Cyclical Consumer Index Fund - Reg - Growth</t>
  </si>
  <si>
    <t>Retailing (21.19)</t>
  </si>
  <si>
    <t>Diversified FMCG (19.25)</t>
  </si>
  <si>
    <t>Consumer Durables (18)</t>
  </si>
  <si>
    <t>Telecom - Services (10.93)</t>
  </si>
  <si>
    <t>Food Products (7.41)</t>
  </si>
  <si>
    <t>Kotak Nifty Top 10 Equal Weight Index Fund - Reg - Growth</t>
  </si>
  <si>
    <t>Banks (39.2)</t>
  </si>
  <si>
    <t>IT - Software (19.94)</t>
  </si>
  <si>
    <t>Construction (10.13)</t>
  </si>
  <si>
    <t>Telecom - Services (10.05)</t>
  </si>
  <si>
    <t>Diversified FMCG (10.04)</t>
  </si>
  <si>
    <t>Bandhan Nifty Total Market Index Fund - Reg - Growth</t>
  </si>
  <si>
    <t>Nippon India Nifty Auto Index Fund - Reg - Growth</t>
  </si>
  <si>
    <t>Automobiles (77.08)</t>
  </si>
  <si>
    <t>Auto Components (18.46)</t>
  </si>
  <si>
    <t>Agricultural, Commercial &amp; Construction Vehicles (4.14)</t>
  </si>
  <si>
    <t>Current Assets (0.31)</t>
  </si>
  <si>
    <t>Kotak Nifty 100 Equal Weight Index Fund - Reg - Growth</t>
  </si>
  <si>
    <t>Finance (10.81)</t>
  </si>
  <si>
    <t>Power (6.03)</t>
  </si>
  <si>
    <t>Bajaj Finserv Nifty 50 Index Fund - Reg - Growth</t>
  </si>
  <si>
    <t>Petroleum Products (8.82)</t>
  </si>
  <si>
    <t>Axis BSE India Sector Leaders Index Fund - Reg - Growth</t>
  </si>
  <si>
    <t>Banks (13.94)</t>
  </si>
  <si>
    <t>IT - Software (8.23)</t>
  </si>
  <si>
    <t>Construction (6.47)</t>
  </si>
  <si>
    <t>Mirae Asset Nifty LargeMidcap 250 Index Fund - Reg - Growth</t>
  </si>
  <si>
    <t>Banks (16.82)</t>
  </si>
  <si>
    <t>IT - Software (6.4)</t>
  </si>
  <si>
    <t>Nippon India Nifty India Manufacturing Index Fund - Reg - Growth</t>
  </si>
  <si>
    <t>Automobiles (19.59)</t>
  </si>
  <si>
    <t>Pharmaceuticals &amp; Biotechnology (17.95)</t>
  </si>
  <si>
    <t>Ferrous Metals (8.67)</t>
  </si>
  <si>
    <t>Petroleum Products (8.12)</t>
  </si>
  <si>
    <t>Motilal Oswal Nifty MidSmall IT and Telecom Index Fund - Reg - Growth</t>
  </si>
  <si>
    <t>IT - Software (53.72)</t>
  </si>
  <si>
    <t>Telecom - Services (33.51)</t>
  </si>
  <si>
    <t>IT - Services (12.62)</t>
  </si>
  <si>
    <t>Nippon India Nifty Realty Index Fund - Reg - Growth</t>
  </si>
  <si>
    <t>Realty (95.45)</t>
  </si>
  <si>
    <t>Paper, Forest &amp; Jute Products (3.56)</t>
  </si>
  <si>
    <t>Current Assets (0.98)</t>
  </si>
  <si>
    <t>Miscellaneous (0.02)</t>
  </si>
  <si>
    <t>Bandhan Nifty Midcap 150 Index Fund - Reg - Growth</t>
  </si>
  <si>
    <t>Angel One Nifty Total Market Momentum Quality 50 Index Fund - Reg - Growth</t>
  </si>
  <si>
    <t>Capital Markets (17)</t>
  </si>
  <si>
    <t>Automobiles (14.77)</t>
  </si>
  <si>
    <t>Finance (8.62)</t>
  </si>
  <si>
    <t>Industrial Products (7.75)</t>
  </si>
  <si>
    <t>Electrical Equipment (6.54)</t>
  </si>
  <si>
    <t>Nippon India Nifty 500 Low Volatility 50 Index Fund - Reg - Growth</t>
  </si>
  <si>
    <t>Automobiles (15.73)</t>
  </si>
  <si>
    <t>Pharmaceuticals &amp; Biotechnology (9.8)</t>
  </si>
  <si>
    <t>IT - Software (8.59)</t>
  </si>
  <si>
    <t>Power (7.64)</t>
  </si>
  <si>
    <t>Insurance (7.6)</t>
  </si>
  <si>
    <t>Angel One Nifty 50 Index Fund - Reg - Growth</t>
  </si>
  <si>
    <t>Aditya Birla Sun Life BSE India Infrastructure Index Fund - Reg - Growth</t>
  </si>
  <si>
    <t>Power (30.62)</t>
  </si>
  <si>
    <t>Construction (28.54)</t>
  </si>
  <si>
    <t>Oil (10.23)</t>
  </si>
  <si>
    <t>Transport Infrastructure (9.83)</t>
  </si>
  <si>
    <t>Finance (8.16)</t>
  </si>
  <si>
    <t>Bandhan Nifty 500 Value 50 Index Fund - Reg - Growth</t>
  </si>
  <si>
    <t>Banks (17.9)</t>
  </si>
  <si>
    <t>Power (12.72)</t>
  </si>
  <si>
    <t>Petroleum Products (8.78)</t>
  </si>
  <si>
    <t>Ferrous Metals (7.39)</t>
  </si>
  <si>
    <t>Oil (7.27)</t>
  </si>
  <si>
    <t>Kotak Nifty India Tourism Index Fund - Reg - Growth</t>
  </si>
  <si>
    <t>Leisure Services (63.78)</t>
  </si>
  <si>
    <t>Transport Services (19.91)</t>
  </si>
  <si>
    <t>Transport Infrastructure (16.19)</t>
  </si>
  <si>
    <t>Motilal Oswal Nifty MidSmall Healthcare Index Fund - Reg - Growth</t>
  </si>
  <si>
    <t>Pharmaceuticals &amp; Biotechnology (77.93)</t>
  </si>
  <si>
    <t>Healthcare Services (21.02)</t>
  </si>
  <si>
    <t>Healthcare Equipment &amp; Supplies (0.86)</t>
  </si>
  <si>
    <t>Current Assets (0.19)</t>
  </si>
  <si>
    <t>Bandhan Nifty 500 Momentum 50 Index Fund - Reg - Growth</t>
  </si>
  <si>
    <t>Automobiles (21.45)</t>
  </si>
  <si>
    <t>Finance (19.4)</t>
  </si>
  <si>
    <t>Bandhan Nifty IT Index Fund - Reg - Growth</t>
  </si>
  <si>
    <t>IT - Software (99.71)</t>
  </si>
  <si>
    <t>Current Assets (0.28)</t>
  </si>
  <si>
    <t>Navi Nifty Smallcap250 Momentum Quality 100 Index Fund - Reg - Growth</t>
  </si>
  <si>
    <t>Capital Markets (16.48)</t>
  </si>
  <si>
    <t>Finance (9.04)</t>
  </si>
  <si>
    <t>Pharmaceuticals &amp; Biotechnology (8.94)</t>
  </si>
  <si>
    <t>Industrial Products (5.14)</t>
  </si>
  <si>
    <t>Auto Components (4.76)</t>
  </si>
  <si>
    <t>Edelweiss BSE Internet Economy Index Fund - Reg - Growth</t>
  </si>
  <si>
    <t>Retailing (35.88)</t>
  </si>
  <si>
    <t>Telecom - Services (22.32)</t>
  </si>
  <si>
    <t>Capital Markets (21.44)</t>
  </si>
  <si>
    <t>Financial Technology (Fintech) (15.75)</t>
  </si>
  <si>
    <t>Leisure Services (3.83)</t>
  </si>
  <si>
    <t>Motilal Oswal BSE Financials ex Bank 30 Index Fund - Reg - Growth</t>
  </si>
  <si>
    <t>Finance (62.15)</t>
  </si>
  <si>
    <t>Insurance (20.58)</t>
  </si>
  <si>
    <t>Capital Markets (10.84)</t>
  </si>
  <si>
    <t>Financial Technology (Fintech) (6.61)</t>
  </si>
  <si>
    <t>Current Assets (-0.18)</t>
  </si>
  <si>
    <t>Bajaj Finserv Nifty Next 50 Index Fund - Reg - Growth</t>
  </si>
  <si>
    <t>Finance (11.82)</t>
  </si>
  <si>
    <t>Kotak Nifty Midcap 150 Index Fund - Reg - Growth</t>
  </si>
  <si>
    <t>Pharmaceuticals &amp; Biotechnology (8.47)</t>
  </si>
  <si>
    <t>Capital Markets (6.71)</t>
  </si>
  <si>
    <t>Electrical Equipment (6.46)</t>
  </si>
  <si>
    <t>Finance (5.33)</t>
  </si>
  <si>
    <t>Bandhan Nifty Next 50 Index Fund - Reg - Growth</t>
  </si>
  <si>
    <t>Finance (11.84)</t>
  </si>
  <si>
    <t>UTI Nifty India Manufacturing Index Fund - Reg - Growth</t>
  </si>
  <si>
    <t>Automobiles (19.65)</t>
  </si>
  <si>
    <t>Pharmaceuticals &amp; Biotechnology (18)</t>
  </si>
  <si>
    <t>Ferrous Metals (8.69)</t>
  </si>
  <si>
    <t>Petroleum Products (8.14)</t>
  </si>
  <si>
    <t>Auto Components (6.43)</t>
  </si>
  <si>
    <t>Kotak Nifty Alpha 50 Index Fund - Reg - Growth</t>
  </si>
  <si>
    <t>Banks (21.18)</t>
  </si>
  <si>
    <t>Finance (13.3)</t>
  </si>
  <si>
    <t>Electrical Equipment (10.38)</t>
  </si>
  <si>
    <t>Non - Ferrous Metals (6.67)</t>
  </si>
  <si>
    <t>Capital Markets (6.24)</t>
  </si>
  <si>
    <t>Bandhan BSE India Sector Leaders Index Fund - Reg - Growth</t>
  </si>
  <si>
    <t>Banks (14.05)</t>
  </si>
  <si>
    <t>Navi Nifty 500 Multicap 50:25:25 Index Fund - Reg</t>
  </si>
  <si>
    <t>Banks (15.9)</t>
  </si>
  <si>
    <t>Pharmaceuticals &amp; Biotechnology (6.24)</t>
  </si>
  <si>
    <t>IT - Software (5.53)</t>
  </si>
  <si>
    <t>Petroleum Products (4.51)</t>
  </si>
  <si>
    <t>ICICI Prudential Nifty Top 15 Equal Weight Index Fund - Reg - Growth</t>
  </si>
  <si>
    <t>Banks (32.88)</t>
  </si>
  <si>
    <t>Diversified FMCG (13.5)</t>
  </si>
  <si>
    <t>IT - Software (13.42)</t>
  </si>
  <si>
    <t>Automobiles (13.41)</t>
  </si>
  <si>
    <t>Construction (6.81)</t>
  </si>
  <si>
    <t>Navi Nifty IT Index Fund - Reg - Growth</t>
  </si>
  <si>
    <t>IT - Software (99.17)</t>
  </si>
  <si>
    <t>Current Assets (0.83)</t>
  </si>
  <si>
    <t>ICICI Prudential Nifty200 Quality 30 Index Fund - Reg - Growth</t>
  </si>
  <si>
    <t>IT - Software (22.21)</t>
  </si>
  <si>
    <t>Food Products (10.09)</t>
  </si>
  <si>
    <t>Aerospace &amp; Defense (8.78)</t>
  </si>
  <si>
    <t>Consumer Durables (8.63)</t>
  </si>
  <si>
    <t>UTI BSE Housing Index Fund - Reg - Growth</t>
  </si>
  <si>
    <t>Cement &amp; Cement Products (28.01)</t>
  </si>
  <si>
    <t>Consumer Durables (25.74)</t>
  </si>
  <si>
    <t>Realty (24.03)</t>
  </si>
  <si>
    <t>Industrial Products (17.77)</t>
  </si>
  <si>
    <t>Finance (4.22)</t>
  </si>
  <si>
    <t>Baroda BNP Paribas Nifty200 Momentum 30 Index Fund - Reg - Growth</t>
  </si>
  <si>
    <t>Finance (19.68)</t>
  </si>
  <si>
    <t>Automobiles (18.09)</t>
  </si>
  <si>
    <t>Insurance (5.84)</t>
  </si>
  <si>
    <t>Non - Ferrous Metals (5.59)</t>
  </si>
  <si>
    <t>If redeemed bet. 0 Day to 7 Days Exit Load is 0.2%</t>
  </si>
  <si>
    <t>Groww Nifty 50 Index Fund - Reg - Growth</t>
  </si>
  <si>
    <t>Motilal Oswal Nifty MidSmall India Consumption Index Fund - Reg - Growth</t>
  </si>
  <si>
    <t>Consumer Durables (19.19)</t>
  </si>
  <si>
    <t>Retailing (16.42)</t>
  </si>
  <si>
    <t>Realty (11.06)</t>
  </si>
  <si>
    <t>Automobiles (8.48)</t>
  </si>
  <si>
    <t>ICICI Prudential Nifty Private Bank Index Fund - Reg - Growth</t>
  </si>
  <si>
    <t>Banks (96.38)</t>
  </si>
  <si>
    <t>Current Assets (3.62)</t>
  </si>
  <si>
    <t>DSP BSE SENSEX Next 30 Index Fund - Reg - Growth</t>
  </si>
  <si>
    <t>Automobiles (13.75)</t>
  </si>
  <si>
    <t>Pharmaceuticals &amp; Biotechnology (9.4)</t>
  </si>
  <si>
    <t>Food Products (6.28)</t>
  </si>
  <si>
    <t>Healthcare Services (6.24)</t>
  </si>
  <si>
    <t>Navi BSE Sensex Index Fund - Regular - Growth</t>
  </si>
  <si>
    <t>Banks (34.92)</t>
  </si>
  <si>
    <t>Bandhan Nifty Bank Index Fund - Reg - Growth</t>
  </si>
  <si>
    <t>Banks (100.03)</t>
  </si>
  <si>
    <t>Kotak Nifty500 Momentum 50 Index Fund - Reg - Growth</t>
  </si>
  <si>
    <t>Automobiles (21.44)</t>
  </si>
  <si>
    <t>Finance (19.39)</t>
  </si>
  <si>
    <t>Capital Markets (7.36)</t>
  </si>
  <si>
    <t>Non - Ferrous Metals (4.93)</t>
  </si>
  <si>
    <t>DSP Nifty Healthcare Index Fund - Reg - Growth</t>
  </si>
  <si>
    <t>Pharmaceuticals &amp; Biotechnology (78.77)</t>
  </si>
  <si>
    <t>Healthcare Services (20.4)</t>
  </si>
  <si>
    <t>Bandhan BSE Healthcare Index Fund - Reg - Growth</t>
  </si>
  <si>
    <t>Pharmaceuticals &amp; Biotechnology (76.34)</t>
  </si>
  <si>
    <t>Healthcare Services (23.14)</t>
  </si>
  <si>
    <t>Healthcare Equipment &amp; Supplies (0.48)</t>
  </si>
  <si>
    <t>Fertilizers &amp; Agrochemicals (0.04)</t>
  </si>
  <si>
    <t>Miscellaneous (0)</t>
  </si>
  <si>
    <t>Kotak BSE Sensex Index Fund - Reg - Growth</t>
  </si>
  <si>
    <t>Banks (35)</t>
  </si>
  <si>
    <t>Kotak Nifty 200 Quality 30 Index Fund - Reg - Growth</t>
  </si>
  <si>
    <t>IT - Software (22.44)</t>
  </si>
  <si>
    <t>Food Products (10.19)</t>
  </si>
  <si>
    <t>Aerospace &amp; Defense (8.87)</t>
  </si>
  <si>
    <t>Kotak BSE Housing Index Fund - Reg - Growth</t>
  </si>
  <si>
    <t>Cement &amp; Cement Products (28.11)</t>
  </si>
  <si>
    <t>Consumer Durables (25.83)</t>
  </si>
  <si>
    <t>Realty (24.11)</t>
  </si>
  <si>
    <t>Industrial Products (17.82)</t>
  </si>
  <si>
    <t>Finance (4.23)</t>
  </si>
  <si>
    <t>Groww Nifty Midcap 150 Index Fund - Reg - Growth</t>
  </si>
  <si>
    <t>Capital Markets (6.9)</t>
  </si>
  <si>
    <t>DSP Nifty 500 Index Fund - Reg - Growth</t>
  </si>
  <si>
    <t>Banks (19.43)</t>
  </si>
  <si>
    <t>Finance (6.2)</t>
  </si>
  <si>
    <t>Pharmaceuticals &amp; Biotechnology (5.12)</t>
  </si>
  <si>
    <t>Kotak Nifty200 Value 30 Index Fund - Reg - Growth</t>
  </si>
  <si>
    <t>Power (11.21)</t>
  </si>
  <si>
    <t>Petroleum Products (10.75)</t>
  </si>
  <si>
    <t>DSP Nifty Midcap 150 Index Fund - Reg - Growth</t>
  </si>
  <si>
    <t>Capital Markets (6.81)</t>
  </si>
  <si>
    <t>Electrical Equipment (6.56)</t>
  </si>
  <si>
    <t>Bandhan Nifty 200 Quality 30 Index Fund - Reg - Growth</t>
  </si>
  <si>
    <t>IT - Software (22.47)</t>
  </si>
  <si>
    <t>Diversified FMCG (9.43)</t>
  </si>
  <si>
    <t>Baroda BNP Paribas NIFTY Midcap 150 Index Fund - Reg - Growth</t>
  </si>
  <si>
    <t>Pharmaceuticals &amp; Biotechnology (8.6)</t>
  </si>
  <si>
    <t>Capital Markets (6.86)</t>
  </si>
  <si>
    <t>Finance (5.52)</t>
  </si>
  <si>
    <t>Bandhan Nifty Alpha Low Volatility 30 Index Fund - Reg - Growth</t>
  </si>
  <si>
    <t>Banks (19.01)</t>
  </si>
  <si>
    <t>Insurance (10.23)</t>
  </si>
  <si>
    <t>Pharmaceuticals &amp; Biotechnology (10.03)</t>
  </si>
  <si>
    <t>Navi Nifty MidSmallcap 400 Index Fund - Reg - Growth</t>
  </si>
  <si>
    <t>Finance (6.85)</t>
  </si>
  <si>
    <t>Capital Markets (6.52)</t>
  </si>
  <si>
    <t>Auto Components (5.5)</t>
  </si>
  <si>
    <t>DSP Nifty Smallcap 250 Index Fund - Reg - Growth</t>
  </si>
  <si>
    <t>Finance (9.34)</t>
  </si>
  <si>
    <t>Industrial Products (6.59)</t>
  </si>
  <si>
    <t>Auto Components (6.05)</t>
  </si>
  <si>
    <t>Capital Markets (5.93)</t>
  </si>
  <si>
    <t>Groww Nifty Next 50 Index Fund - Reg - Growth</t>
  </si>
  <si>
    <t>Finance (11.83)</t>
  </si>
  <si>
    <t>Power (8.6)</t>
  </si>
  <si>
    <t>Pharmaceuticals &amp; Biotechnology (6.59)</t>
  </si>
  <si>
    <t>Taurus Nifty 50 Index Fund - Reg - Growth</t>
  </si>
  <si>
    <t>Banks (28.9)</t>
  </si>
  <si>
    <t>IT - Software (9.33)</t>
  </si>
  <si>
    <t>Petroleum Products (8.8)</t>
  </si>
  <si>
    <t>Automobiles (6.55)</t>
  </si>
  <si>
    <t>Finance (4.87)</t>
  </si>
  <si>
    <t>Groww Nifty PSU Bank Index Fund - Reg - Growth</t>
  </si>
  <si>
    <t>Banks (99.66)</t>
  </si>
  <si>
    <t>Current Assets (0.34)</t>
  </si>
  <si>
    <t>Axis Nifty India Defence Index Fund - Reg - Growth</t>
  </si>
  <si>
    <t>Choice Nifty 50 Index Fund - Reg - Growth</t>
  </si>
  <si>
    <t>Choice Nifty Next 50 Index Fund - Reg - Growth</t>
  </si>
  <si>
    <t>Invesco India BSE Sensex Index Fund - Reg - Growth</t>
  </si>
  <si>
    <t>Invesco India Nifty Bank Index Fund - Reg - Growth</t>
  </si>
  <si>
    <t>SBI CRISIL-IBX Financial Services 3-6 Months Debt Index Fund - Reg - Growth</t>
  </si>
  <si>
    <t>SBI CRISIL-IBX Financial Services 9-12 Months Debt Index Fund - Reg - Growth</t>
  </si>
  <si>
    <t>UTI Nifty 50 Index Fund - Dir - Growth</t>
  </si>
  <si>
    <t>HDFC Nifty 50 Index Fund - Dir</t>
  </si>
  <si>
    <t>ICICI Prudential Nifty 50 Index Fund - Dir - Growth</t>
  </si>
  <si>
    <t>SBI Nifty Index Fund - Dir - Growth</t>
  </si>
  <si>
    <t>HDFC BSE Sensex Index Fund - Dir</t>
  </si>
  <si>
    <t>ICICI Prudential Nifty Next 50 Index Fund - Dir - Growth</t>
  </si>
  <si>
    <t>UTI Nifty200 Momentum 30 Index Fund - Dir - Growth</t>
  </si>
  <si>
    <t>UTI Nifty Next 50 Index Fund - Dir - Growth</t>
  </si>
  <si>
    <t>Motilal Oswal S&amp;P 500 Index Fund(MOFSP500) - Dir - Growth</t>
  </si>
  <si>
    <t>Motilal Oswal Nifty India Defence Index Fund - Dir - Growth</t>
  </si>
  <si>
    <t>Navi Nifty 50 Index Fund - Dir - Growth</t>
  </si>
  <si>
    <t>Nippon India Index Fund - Nifty 50 Plan - Dir - Growth</t>
  </si>
  <si>
    <t>Motilal Oswal Nifty Midcap 150 Index Fund - Dir - Growth</t>
  </si>
  <si>
    <t>ICICI Prudential NASDAQ 100 Index Fund - Dir - Growth</t>
  </si>
  <si>
    <t>Motilal Oswal Nifty 500 Index Fund - Dir - Growth</t>
  </si>
  <si>
    <t>Nippon India Nifty Smallcap 250 Index Fund - Dir - Growth</t>
  </si>
  <si>
    <t>DSP Nifty 50 Equal Weight Index Fund - Dir - Growth</t>
  </si>
  <si>
    <t>Bandhan Nifty 50 Index Fund - Dir - Growth</t>
  </si>
  <si>
    <t>Nippon India Nifty Midcap 150 Index Fund - Dir - Growth</t>
  </si>
  <si>
    <t>HDFC NIFTY Next 50 Index Fund - Dir - Growth</t>
  </si>
  <si>
    <t>Motilal Oswal Nifty Microcap 250 Index Fund - Dir - Growth</t>
  </si>
  <si>
    <t>Axis Nifty 100 Index Fund - Dir - Growth</t>
  </si>
  <si>
    <t>SBI Nifty Next 50 Index Fund - Dir - Growth</t>
  </si>
  <si>
    <t>ICICI Prudential BSE Sensex Index Fund - Dir - Growth</t>
  </si>
  <si>
    <t>Bandhan Nifty100 Low Volatility 30 Index Fund - Dir - Growth</t>
  </si>
  <si>
    <t>Motilal Oswal BSE Enhanced Value Index Fund - Dir - Growth</t>
  </si>
  <si>
    <t>HDFC NIFTY50 Equal Weight Index Fund - Dir - Growth</t>
  </si>
  <si>
    <t>TATA NIFTY 50 INDEX FUND - Dir</t>
  </si>
  <si>
    <t>Edelweiss Nifty Midcap150 Momentum 50 Index Fund - Dir - Growth</t>
  </si>
  <si>
    <t>SBI Nifty Smallcap 250 Index Fund - Dir - Growth</t>
  </si>
  <si>
    <t>Zerodha Nifty LargeMidcap 250 Index Fund - Dir</t>
  </si>
  <si>
    <t>Nippon India Nifty Alpha Low Volatility 30 Index Fund - Dir - Growth</t>
  </si>
  <si>
    <t>Aditya Birla Sun Life Nifty 50 Index Fund - Dir - Growth</t>
  </si>
  <si>
    <t>DSP Nifty Top 10 Equal Weight Index Fund - Dir - Growth</t>
  </si>
  <si>
    <t>DSP Nifty Next 50 Index Fund - Dir - Growth</t>
  </si>
  <si>
    <t>Navi Nifty Next 50 Index Fund - Dir - Growth</t>
  </si>
  <si>
    <t>Nippon India Nifty 500 Momentum 50 Index Fund - Dir - Growth</t>
  </si>
  <si>
    <t>Kotak Nifty 50 Index Fund - Dir - Growth</t>
  </si>
  <si>
    <t>Tata Nifty Midcap 150 Momentum 50 Index Fund - Dir - Growth</t>
  </si>
  <si>
    <t>SBI Nifty50 Equal Weight Index Fund - Dir - Growth</t>
  </si>
  <si>
    <t>Motilal Oswal Nifty Smallcap 250 Index Fund - Dir - Growth</t>
  </si>
  <si>
    <t>Nippon India Nifty 50 Value 20 Index Fund - Dir - Growth</t>
  </si>
  <si>
    <t>DSP Nifty 50 Index Fund - Dir - Growth</t>
  </si>
  <si>
    <t>SBI Nifty Midcap 150 Index Fund - Dir - Growth</t>
  </si>
  <si>
    <t>ICICI Prudential Nifty Midcap 150 Index Fund - Dir - Growth</t>
  </si>
  <si>
    <t>Kotak Nifty Next 50 Index Fund - Dir - Growth</t>
  </si>
  <si>
    <t>Nippon India Index Fund - BSE Sensex Plan - Dir - Growth</t>
  </si>
  <si>
    <t>Aditya Birla Sun Life Nifty India Defence Index Fund - Dir - Growth</t>
  </si>
  <si>
    <t>Motilal Oswal Nifty 200 Momentum 30 Index Fund - Dir - Growth</t>
  </si>
  <si>
    <t>Axis Nifty 50 Index Fund - Dir - Growth</t>
  </si>
  <si>
    <t>Motilal Oswal Nifty 50 Index Fund(MOFNIFTY50) - Dir - Growth</t>
  </si>
  <si>
    <t>SBI Nifty 500 Index Fund - Dir - Growth</t>
  </si>
  <si>
    <t>Franklin India NSE Nifty 50 Index Fund - Dir - Growth</t>
  </si>
  <si>
    <t>Motilal Oswal Nifty 500 Momentum 50 Index Fund - Dir - Growth</t>
  </si>
  <si>
    <t>UTI Nifty 500 Value 50 Index Fund - Dir - Growth</t>
  </si>
  <si>
    <t>ICICI Prudential Nifty Bank Index Fund - Dir - Growth</t>
  </si>
  <si>
    <t>Motilal Oswal Nifty Bank Index Fund - Dir - Growth</t>
  </si>
  <si>
    <t>Axis Nifty Midcap 50 Index Fund - Dir - Growth</t>
  </si>
  <si>
    <t>Navi Nifty Bank Index Fund - Dir - Growth</t>
  </si>
  <si>
    <t>ICICI Prudential Nifty Smallcap 250 Index Fund - Dir - Growth</t>
  </si>
  <si>
    <t>HDFC NIFTY200 Momentum 30 Index Fund - Dir - Growth</t>
  </si>
  <si>
    <t>UTI Nifty200 Quality 30 Index Fund - Dir - Growth</t>
  </si>
  <si>
    <t>HDFC NIFTY Smallcap 250 Index Fund - Dir - Growth</t>
  </si>
  <si>
    <t>HDFC NIFTY Midcap 150 Index Fund - Dir - Growth</t>
  </si>
  <si>
    <t>Axis Nifty Smallcap 50 Index Fund - Dir - Growth</t>
  </si>
  <si>
    <t>Tata Nifty Capital Markets Index Fund - Dir - Growth</t>
  </si>
  <si>
    <t>ICICI Prudential Nifty 200 Momentum 30 Index Fund - Dir - Growth</t>
  </si>
  <si>
    <t>Edelweiss Nifty500 Multicap Momentum Quality 50 Index Fund - Dir - Growth</t>
  </si>
  <si>
    <t>UTI BSE Low Volatility Index Fund - Dir - Growth</t>
  </si>
  <si>
    <t>Bandhan Nifty Alpha 50 Index Fund - Dir - Growth</t>
  </si>
  <si>
    <t>Kotak Nifty 200 Momentum 30 Index Fund - Dir - Growth</t>
  </si>
  <si>
    <t>ICICI Prudential Nifty IT Index Fund - Dir - Growth</t>
  </si>
  <si>
    <t>DSP Nifty Midcap 150 Quality 50 Index Fund - Dir - Growth</t>
  </si>
  <si>
    <t>Aditya Birla Sun Life Nifty 50 Equal Weight Index Fund - Dir - Growth</t>
  </si>
  <si>
    <t>HDFC Nifty500 Multicap 50:25:25 Index Fund - Dir - Growth</t>
  </si>
  <si>
    <t>Axis Nifty Next 50 Index Fund - Dir - Growth</t>
  </si>
  <si>
    <t>Aditya Birla Sun Life Nifty Midcap 150 Index Fund - Dir - Growth</t>
  </si>
  <si>
    <t>HDFC Nifty LargeMidcap 250 Index Fund - Dir - Growth</t>
  </si>
  <si>
    <t>Motilal Oswal Nifty Next 50 Index Fund(MOFNEXT50) - Dir - Growth</t>
  </si>
  <si>
    <t>HDFC NIFTY 100 Equal Weight Index Fund - Dir - Growth</t>
  </si>
  <si>
    <t>HDFC NIFTY 100 Index Fund - Dir - Growth</t>
  </si>
  <si>
    <t>Nippon India Nifty 500 Equal Weight Index Fund - Dir - Growth</t>
  </si>
  <si>
    <t>TATA BSE SENSEX INDEX FUND - Dir</t>
  </si>
  <si>
    <t>HSBC Nifty 50 Index Fund - Dir - Growth</t>
  </si>
  <si>
    <t>LIC MF Nifty 50 Index Fund - Dir - Growth</t>
  </si>
  <si>
    <t>Motilal Oswal Nifty Capital Market Index Fund - Dir - Growth</t>
  </si>
  <si>
    <t>Kotak NIFTY Midcap 150 Momentum 50 Index Fund - Dir - Growth</t>
  </si>
  <si>
    <t>Navi Nifty Midcap 150 Index Fund - Dir - Growth</t>
  </si>
  <si>
    <t>Groww Nifty Total Market Index Fund - Dir - Growth</t>
  </si>
  <si>
    <t>SBI BSE Sensex Index Fund - Dir - Growth</t>
  </si>
  <si>
    <t>JioBlackRock Nifty Smallcap 250 Index Fund - Dir - Growth</t>
  </si>
  <si>
    <t>Edelweiss NIFTY Large Mid Cap 250 Index Fund - Dir - Growth</t>
  </si>
  <si>
    <t>SBI Nifty200 Quality 30 Index Fund - Dir - Growth</t>
  </si>
  <si>
    <t>DSP Nifty Smallcap250 Quality 50 Index Fund - Dir - Growth</t>
  </si>
  <si>
    <t>Axis Nifty 500 Index Fund - Dir - Growth</t>
  </si>
  <si>
    <t>SBI BSE PSU BANK INDEX FUND - Dir - Growth</t>
  </si>
  <si>
    <t>Kotak Nifty Commodities Index Fund - Dir - Growth</t>
  </si>
  <si>
    <t>Edelweiss Nifty 50 Index Fund - Dir - Growth</t>
  </si>
  <si>
    <t>HDFC BSE 500 Index Fund - Dir - Growth</t>
  </si>
  <si>
    <t>SBI Nifty India Consumption Index Fund - Dir - Growth</t>
  </si>
  <si>
    <t>Aditya Birla Sun Life Nifty Smallcap 50 Index Fund - Dir - Growth</t>
  </si>
  <si>
    <t>ICICI Prudential Nifty LargeMidcap 250 Index Fund - Dir - Growth</t>
  </si>
  <si>
    <t>JioBlackRock Nifty Midcap 150 Index Fund - Dir - Growth</t>
  </si>
  <si>
    <t>Pharmaceuticals &amp; Biotechnology (8.75)</t>
  </si>
  <si>
    <t>HDFC NIFTY100 Low Volatility 30 Index Fund - Dir - Growth</t>
  </si>
  <si>
    <t>Tata Nifty Midcap 150 Index Fund - Dir - Growth</t>
  </si>
  <si>
    <t>JioBlackRock Nifty 50 Index Fund - Dir - Growth</t>
  </si>
  <si>
    <t>Banks (29.11)</t>
  </si>
  <si>
    <t>Edelweiss Nifty Next 50 Index Fund - Dir - Growth</t>
  </si>
  <si>
    <t>Tata Nifty India Tourism Index Fund - Dir - Growth</t>
  </si>
  <si>
    <t>ICICI Prudential Nifty50 Equal Weight Index Fund - Dir - Growth</t>
  </si>
  <si>
    <t>UTI Nifty Midcap 150 Quality 50 Index Fund - Dir - Growth</t>
  </si>
  <si>
    <t>Bandhan Nifty 100 Index Fund - Dir - Growth</t>
  </si>
  <si>
    <t>Tata BSE Select Business Groups Index Fund - Dir - Growth</t>
  </si>
  <si>
    <t>Aditya Birla Sun Life Nifty Next 50 Index Fund - Dir - Growth</t>
  </si>
  <si>
    <t>ICICI Prudential Nifty Auto Index Fund - Dir - Growth</t>
  </si>
  <si>
    <t>UTI Nifty Private Bank Index Fund - Dir - Growth</t>
  </si>
  <si>
    <t>UTI BSE Sensex Index Fund - Dir - Growth</t>
  </si>
  <si>
    <t>ICICI Prudential Nifty200 Value 30 Index Fund - Dir - Growth</t>
  </si>
  <si>
    <t>Edelweiss Nifty Smallcap 250 Index Fund - Dir - Growth</t>
  </si>
  <si>
    <t>Nippon India Nifty IT Index Fund - Dir - Growth</t>
  </si>
  <si>
    <t>Kotak Nifty Smallcap 50 Index Fund - Dir - Growth</t>
  </si>
  <si>
    <t>Tata Nifty200 Alpha 30 Index Fund - Dir - Growth</t>
  </si>
  <si>
    <t>HDFC BSE India Sector Leaders Index Fund - Dir - Growth</t>
  </si>
  <si>
    <t>Nippon India Nifty Bank Index Fund - Dir - Growth</t>
  </si>
  <si>
    <t>Edelweiss MSCI India Domestic &amp; World Healthcare 45 Index Fund - Dir - Growth</t>
  </si>
  <si>
    <t>JioBlackRock Nifty Next 50 Index Fund - Dir - Growth</t>
  </si>
  <si>
    <t>Axis Nifty500 Value 50 Index Fund - Dir - Growth</t>
  </si>
  <si>
    <t>Tata Nifty MidSmall Healthcare Index Fund - Dir - Growth</t>
  </si>
  <si>
    <t>DSP Nifty500 Flexicap Quality 30 Index Fund - Dir - Growth</t>
  </si>
  <si>
    <t>SBI Nifty Bank Index Fund - Dir - Growth</t>
  </si>
  <si>
    <t>Axis Nifty Bank Index Fund - Dir - Growth</t>
  </si>
  <si>
    <t>HDFC Nifty100 Quality 30 Index Fund - Dir - Growth</t>
  </si>
  <si>
    <t>HDFC Nifty India Consumption Index Fund - Dir - Growth</t>
  </si>
  <si>
    <t>Edelweiss Nifty 100 Quality 30 Index Fund - Dir - Growth</t>
  </si>
  <si>
    <t>HDFC Nifty India Digital Index Fund - Dir - Growth</t>
  </si>
  <si>
    <t>HSBC Nifty Next 50 Index Fund - Dir - Growth</t>
  </si>
  <si>
    <t>Axis Nifty500 Momentum 50 Index Fund - Dir - Growth</t>
  </si>
  <si>
    <t>Sundaram Nifty 100 Equal Weight Fund - Dir - Growth</t>
  </si>
  <si>
    <t>UTI Nifty 50 Equal Weight Index Fund - Dir - Growth</t>
  </si>
  <si>
    <t>Kotak Nifty 100 Low Volatility 30 Index Fund - Dir - Growth</t>
  </si>
  <si>
    <t>TATA Nifty500 Multicap India Manufacturing 50:30:20 Index Fund - Dir - Growth</t>
  </si>
  <si>
    <t>Axis NIFTY IT Index Fund - Dir - Growth</t>
  </si>
  <si>
    <t>Bandhan Nifty200 Momentum 30 Index Fund - Dir - Growth</t>
  </si>
  <si>
    <t>Groww Nifty Smallcap 250 Index Fund - Dir - Growth</t>
  </si>
  <si>
    <t>ICICI Prudential Nifty Pharma Index Fund - Dir - Growth</t>
  </si>
  <si>
    <t>Tata Nifty Next 50 Index Fund - Dir - Growth</t>
  </si>
  <si>
    <t>SBI Nifty200 Momentum 30 Index Fund - Dir - Growth</t>
  </si>
  <si>
    <t>Edelweiss Nifty Alpha Low Volatility 30 Index Fund - Dir - Growth</t>
  </si>
  <si>
    <t>ICICI Prudential Nifty50 Value 20 Index Fund - Dir - Growth</t>
  </si>
  <si>
    <t>Motilal Oswal BSE low Volatility Index Fund - Dir - Growth</t>
  </si>
  <si>
    <t>LIC MF Nifty Next 50 Index Fund - Dir - Growth</t>
  </si>
  <si>
    <t>UTI Nifty Midsmallcap 400 Momentum Quality 100 Index Fund - Dir - Growth</t>
  </si>
  <si>
    <t>HDFC NIFTY Realty Index Fund - Dir - Growth</t>
  </si>
  <si>
    <t>Tata nifty auto index fund - Dir - Growth</t>
  </si>
  <si>
    <t>Kotak Nifty Financial Services Ex-Bank Index Fund - Dir - Growth</t>
  </si>
  <si>
    <t>LIC MF BSE Sensex Index Fund - Dir - Growth</t>
  </si>
  <si>
    <t>Kotak BSE PSU Index Fund - Dir - Growth</t>
  </si>
  <si>
    <t>SBI Nifty IT Index Fund - Dir - Growth</t>
  </si>
  <si>
    <t>HDFC Nifty Top 20 Equal Weight Index Fund - Dir - Growth</t>
  </si>
  <si>
    <t>Motilal Oswal Nifty MidSmall Financial Services Index Fund - Dir - Growth</t>
  </si>
  <si>
    <t>Nippon India BSE Sensex Next 30 Index Fund - Dir - Growth</t>
  </si>
  <si>
    <t>ICICI Prudential Nifty 500 Index Fund - Dir - Growth</t>
  </si>
  <si>
    <t>UTI Nifty Alpha Low-Volatility 30 Index Fund - Dir - Growth</t>
  </si>
  <si>
    <t>Bandhan Nifty Smallcap 250 Index Fund - Dir - Growth</t>
  </si>
  <si>
    <t>Navi Nifty India Manufacturing Index Fund - Dir - Growth</t>
  </si>
  <si>
    <t>Axis Nifty500 Quality 50 Index Fund - Dir - Growth</t>
  </si>
  <si>
    <t>UTI Nifty500 Shariah Index Fund - Dir - Growth</t>
  </si>
  <si>
    <t>Tata Nifty500 Multicap Infrastructure 50:30:20 Index Fund - Dir - Growth</t>
  </si>
  <si>
    <t>DSP Nifty IT Index Fund - Dir - Growth</t>
  </si>
  <si>
    <t>Kotak NIFTY Midcap 50 Index Fund - Dir - Growth</t>
  </si>
  <si>
    <t>Aditya Birla Sun Life BSE 500 Quality 50 Index Fund - Dir - Growth</t>
  </si>
  <si>
    <t>Tata Nifty Financial Services Index Fund - Dir - Growth</t>
  </si>
  <si>
    <t>Axis BSE Sensex Index Fund - Dir - Growth</t>
  </si>
  <si>
    <t>Kotak Nifty 50 Equal Weight Index Fund - Dir - Growth</t>
  </si>
  <si>
    <t>Aditya Birla Sun Life BSE 500 Momentum 50 Index Fund - Dir - Growth</t>
  </si>
  <si>
    <t>UTI Nifty Midcap 150 Index Fund - Dir - Growth</t>
  </si>
  <si>
    <t>SBI Nifty100 Low Volatility 30 Index Fund - Dir - Growth</t>
  </si>
  <si>
    <t>Baroda BNP Paribas NIFTY 50 Index Fund - Dir - Growth</t>
  </si>
  <si>
    <t>Nil,Nil,Nil,Nil, If redeemed bet. 0 Day to 30 Days Exit Load is 0.2%</t>
  </si>
  <si>
    <t>Motilal Oswal BSE Quality Index Fund - Dir - Growth</t>
  </si>
  <si>
    <t>Motilal Oswal BSE 1000 Index Fund - Dir - Growth</t>
  </si>
  <si>
    <t>Mirae Asset Nifty 50 Index Fund - Dir - Growth</t>
  </si>
  <si>
    <t>DSP Nifty Private Bank Index Fund - Dir - Growth</t>
  </si>
  <si>
    <t>DSP Nifty Bank Index Fund - Dir - Growth</t>
  </si>
  <si>
    <t>Tata BSE Quality Index Fund - Dir - Growth</t>
  </si>
  <si>
    <t>Angel One Nifty Total Market Index Fund - Dir - Growth</t>
  </si>
  <si>
    <t>Nil,Nil</t>
  </si>
  <si>
    <t>Nippon India Nifty 500 Quality 50 Index Fund - Dir - Growth</t>
  </si>
  <si>
    <t>Mirae Asset Nifty Total Market Index Fund - Dir - Growth</t>
  </si>
  <si>
    <t>Zerodha Nifty 50 Index Fund - Dir - Growth</t>
  </si>
  <si>
    <t>Groww Nifty India Railways PSU Index Fund - Dir - Growth</t>
  </si>
  <si>
    <t>Kotak Nifty Smallcap 250 Index Fund - Dir - Growth</t>
  </si>
  <si>
    <t>Tata BSE Multicap Consumption 50:30:20 Index Fund - Dir - Growth</t>
  </si>
  <si>
    <t>Tata Nifty Realty Index Fund - Dir - Growth</t>
  </si>
  <si>
    <t>Groww Nifty Non-Cyclical Consumer Index Fund - Dir - Growth</t>
  </si>
  <si>
    <t>Kotak Nifty Top 10 Equal Weight Index Fund - Dir - Growth</t>
  </si>
  <si>
    <t>Bandhan Nifty Total Market Index Fund - Dir - Growth</t>
  </si>
  <si>
    <t>Nippon India Nifty Auto Index Fund - Dir - Growth</t>
  </si>
  <si>
    <t>Kotak Nifty 100 Equal Weight Index Fund - Dir - Growth</t>
  </si>
  <si>
    <t>Bajaj Finserv Nifty 50 Index Fund - Dir - Growth</t>
  </si>
  <si>
    <t>Axis BSE India Sector Leaders Index Fund - Dir - Growth</t>
  </si>
  <si>
    <t>Mirae Asset Nifty LargeMidcap 250 Index Fund - Dir - Growth</t>
  </si>
  <si>
    <t>Nippon India Nifty India Manufacturing Index Fund - Dir - Growth</t>
  </si>
  <si>
    <t>Motilal Oswal Nifty MidSmall IT and Telecom Index Fund - Dir - Growth</t>
  </si>
  <si>
    <t>Nippon India Nifty Realty Index Fund - Dir - Growth</t>
  </si>
  <si>
    <t>Bandhan Nifty Midcap 150 Index Fund - Dir - Growth</t>
  </si>
  <si>
    <t>Angel One Nifty Total Market Momentum Quality 50 Index Fund - Dir - Growth</t>
  </si>
  <si>
    <t>Nippon India Nifty 500 Low Volatility 50 Index Fund - Dir - Growth</t>
  </si>
  <si>
    <t>Angel One Nifty 50 Index Fund - Dir - Growth</t>
  </si>
  <si>
    <t>Aditya Birla Sun Life BSE India Infrastructure Index Fund - Dir - Growth</t>
  </si>
  <si>
    <t>Bandhan Nifty 500 Value 50 Index Fund - Dir - Growth</t>
  </si>
  <si>
    <t>Kotak Nifty India Tourism Index Fund - Dir - Growth</t>
  </si>
  <si>
    <t>Motilal Oswal Nifty MidSmall Healthcare Index Fund - Dir - Growth</t>
  </si>
  <si>
    <t>Bandhan Nifty 500 Momentum 50 Index Fund - Dir - Growth</t>
  </si>
  <si>
    <t>Bandhan Nifty IT Index Fund - Dir - Growth</t>
  </si>
  <si>
    <t>Navi Nifty Smallcap250 Momentum Quality 100 Index Fund - Dir - Growth</t>
  </si>
  <si>
    <t>Edelweiss BSE Internet Economy Index Fund - Dir - Growth</t>
  </si>
  <si>
    <t>Motilal Oswal BSE Financials ex Bank 30 Index Fund - Dir - Growth</t>
  </si>
  <si>
    <t>Bajaj Finserv Nifty Next 50 Index Fund - Dir - Growth</t>
  </si>
  <si>
    <t>Kotak Nifty Midcap 150 Index Fund - Dir - Growth</t>
  </si>
  <si>
    <t>Bandhan Nifty Next 50 Index Fund - Dir - Growth</t>
  </si>
  <si>
    <t>UTI Nifty India Manufacturing Index Fund - Dir - Growth</t>
  </si>
  <si>
    <t>Kotak Nifty Alpha 50 Index Fund - Dir - Growth</t>
  </si>
  <si>
    <t>Bandhan BSE India Sector Leaders Index Fund - Dir - Growth</t>
  </si>
  <si>
    <t>Navi Nifty 500 Multicap 50:25:25 Index Fund - Dir</t>
  </si>
  <si>
    <t>ICICI Prudential Nifty Top 15 Equal Weight Index Fund - Dir - Growth</t>
  </si>
  <si>
    <t>Navi Nifty IT Index Fund - Dir - Growth</t>
  </si>
  <si>
    <t>ICICI Prudential Nifty200 Quality 30 Index Fund - Dir - Growth</t>
  </si>
  <si>
    <t>UTI BSE Housing Index Fund - Dir - Growth</t>
  </si>
  <si>
    <t>Baroda BNP Paribas Nifty200 Momentum 30 Index Fund - Dir - Growth</t>
  </si>
  <si>
    <t>Groww Nifty 50 Index Fund - Dir - Growth</t>
  </si>
  <si>
    <t>Motilal Oswal Nifty MidSmall India Consumption Index Fund - Dir - Growth</t>
  </si>
  <si>
    <t>ICICI Prudential Nifty Private Bank Index Fund - Dir - Growth</t>
  </si>
  <si>
    <t>DSP BSE SENSEX Next 30 Index Fund - Dir - Growth</t>
  </si>
  <si>
    <t>Navi BSE Sensex Index Fund - Dir - Growth</t>
  </si>
  <si>
    <t>Bandhan Nifty Bank Index Fund - Dir - Growth</t>
  </si>
  <si>
    <t>Kotak Nifty500 Momentum 50 Index Fund - Dir - Growth</t>
  </si>
  <si>
    <t>DSP Nifty Healthcare Index Fund - Dir - Growth</t>
  </si>
  <si>
    <t>Bandhan BSE Healthcare Index Fund - Dir - Growth</t>
  </si>
  <si>
    <t>Kotak BSE Sensex Index Fund - Dir - Growth</t>
  </si>
  <si>
    <t>Kotak Nifty 200 Quality 30 Index Fund - Dir - Growth</t>
  </si>
  <si>
    <t>Zerodha BSE SENSEX Index Fund - Dir - Growth</t>
  </si>
  <si>
    <t>Kotak BSE Housing Index Fund - Dir - Growth</t>
  </si>
  <si>
    <t>Groww Nifty Midcap 150 Index Fund - Dir - Growth</t>
  </si>
  <si>
    <t>DSP Nifty 500 Index Fund - Dir - Growth</t>
  </si>
  <si>
    <t>Kotak Nifty200 Value 30 Index Fund - Dir - Growth</t>
  </si>
  <si>
    <t>DSP Nifty Midcap 150 Index Fund - Dir - Growth</t>
  </si>
  <si>
    <t>Bandhan Nifty 200 Quality 30 Index Fund - Dir - Growth</t>
  </si>
  <si>
    <t>Baroda BNP Paribas NIFTY Midcap 150 Index Fund - Dir - Growth</t>
  </si>
  <si>
    <t>Bandhan Nifty Alpha Low Volatility 30 Index Fund - Dir - Growth</t>
  </si>
  <si>
    <t>Navi Nifty MidSmallcap 400 Index Fund - Dir - Growth</t>
  </si>
  <si>
    <t>DSP Nifty Smallcap 250 Index Fund - Dir - Growth</t>
  </si>
  <si>
    <t>Groww Nifty Next 50 Index Fund - Dir - Growth</t>
  </si>
  <si>
    <t>Taurus Nifty 50 Index Fund - Dir - Growth</t>
  </si>
  <si>
    <t>Groww Nifty PSU Bank Index Fund - Dir - Growth</t>
  </si>
  <si>
    <t>Axis Nifty India Defence Index Fund - Dir - Growth</t>
  </si>
  <si>
    <t>Choice Nifty 50 Index Fund - Dir - Growth</t>
  </si>
  <si>
    <t>Choice Nifty Next 50 Index Fund - Dir - Growth</t>
  </si>
  <si>
    <t>Invesco India BSE Sensex Index Fund - Dir - Growth</t>
  </si>
  <si>
    <t>Invesco India Nifty Bank Index Fund - Dir - Growth</t>
  </si>
  <si>
    <t>Zerodha Nifty MidSmallcap400 50 50 Index Fund - Dir - Growth</t>
  </si>
  <si>
    <t>BSE 200 Equal Weight TRI</t>
  </si>
  <si>
    <t>BSE 500 Dividend Leaders 50 TRI*</t>
  </si>
  <si>
    <t>BSE Bharat 22 Index TRI*</t>
  </si>
  <si>
    <t>BSE Capital Markets &amp; Insurance TRI</t>
  </si>
  <si>
    <t>BSE Hospitals Index TRI*</t>
  </si>
  <si>
    <t>BSE India Defence TRI*</t>
  </si>
  <si>
    <t>BSE MidCap Select Index TRI*</t>
  </si>
  <si>
    <t>BSE Power Index TRI</t>
  </si>
  <si>
    <t>BSE Select IPO TRI</t>
  </si>
  <si>
    <t>BSE SENSEX Next 50 TRI</t>
  </si>
  <si>
    <t>BSE Top 10 Banks TRI*</t>
  </si>
  <si>
    <t>Domestic Price of Physical Silver*</t>
  </si>
  <si>
    <t>Domestic price of Silver *</t>
  </si>
  <si>
    <t>Hang Seng TECH TRI*</t>
  </si>
  <si>
    <t>Hang Seng TRI*</t>
  </si>
  <si>
    <t>LBMA  Price of Silver *</t>
  </si>
  <si>
    <t>MSCI India Index TRI*</t>
  </si>
  <si>
    <t>MSCI India Index*</t>
  </si>
  <si>
    <t>NASDAQ Q-50 Total Return Index*</t>
  </si>
  <si>
    <t>Nifty 100 ESG Sector Leaders TRI</t>
  </si>
  <si>
    <t>Nifty 50 Shariah TRI</t>
  </si>
  <si>
    <t>Nifty 500 Healthcare index TRI</t>
  </si>
  <si>
    <t>Nifty Chemicals TRI</t>
  </si>
  <si>
    <t>Nifty CPSE TRI</t>
  </si>
  <si>
    <t>Nifty Dividend Opportunities 50 TRI</t>
  </si>
  <si>
    <t>Nifty EV and New Age Automotive TRI</t>
  </si>
  <si>
    <t>Nifty Growth Sectors 15 TRI</t>
  </si>
  <si>
    <t>Nifty India Infrastructure &amp; Logistics TRI</t>
  </si>
  <si>
    <t>Nifty India InternetTRI</t>
  </si>
  <si>
    <t>Nifty India New Age Consumption TRI</t>
  </si>
  <si>
    <t>Nifty Metal TRI</t>
  </si>
  <si>
    <t>Nifty Midcap 100 TRI</t>
  </si>
  <si>
    <t>Nifty Oil &amp; Gas TRI</t>
  </si>
  <si>
    <t>Nifty PSE</t>
  </si>
  <si>
    <t>Nifty Smallcap 100 TRI</t>
  </si>
  <si>
    <t>NYSE FANG+  TRI*</t>
  </si>
  <si>
    <t>Prices of Silver</t>
  </si>
  <si>
    <t>S&amp;P 500 TOP 50 TRI*</t>
  </si>
  <si>
    <t>SBI Nifty 50 ETF</t>
  </si>
  <si>
    <t>SBI BSE Sensex ETF</t>
  </si>
  <si>
    <t>Banks (34.96)</t>
  </si>
  <si>
    <t>UTI Nifty 50 ETF</t>
  </si>
  <si>
    <t>Nippon India ETF Nifty 50 BeES</t>
  </si>
  <si>
    <t>UTI BSE Sensex ETF</t>
  </si>
  <si>
    <t>ICICI Prudential Nifty 50 ETF</t>
  </si>
  <si>
    <t>Nippon India Silver ETF</t>
  </si>
  <si>
    <t>Miscellaneous (98.33)</t>
  </si>
  <si>
    <t>Current Assets (1.67)</t>
  </si>
  <si>
    <t>ICICI Prudential BSE Sensex ETF</t>
  </si>
  <si>
    <t>Nippon India ETF BSE Sensex</t>
  </si>
  <si>
    <t>CPSE ETF</t>
  </si>
  <si>
    <t>Power (44.06)</t>
  </si>
  <si>
    <t>Oil (19.41)</t>
  </si>
  <si>
    <t>Aerospace &amp; Defense (19.38)</t>
  </si>
  <si>
    <t>Consumable Fuels (14.54)</t>
  </si>
  <si>
    <t>Industrial Manufacturing (1.44)</t>
  </si>
  <si>
    <t>ICICI Prudential Silver ETF</t>
  </si>
  <si>
    <t>Miscellaneous (99.08)</t>
  </si>
  <si>
    <t>Current Assets (0.92)</t>
  </si>
  <si>
    <t>Motilal Oswal Nasdaq 100 ETF</t>
  </si>
  <si>
    <t>ICICI Prudential Bharat 22 ETF</t>
  </si>
  <si>
    <t>Power (20.95)</t>
  </si>
  <si>
    <t>Banks (17.35)</t>
  </si>
  <si>
    <t>Diversified FMCG (14.86)</t>
  </si>
  <si>
    <t>Construction (14.37)</t>
  </si>
  <si>
    <t>Oil (6.39)</t>
  </si>
  <si>
    <t>HDFC Silver ETF</t>
  </si>
  <si>
    <t>Miscellaneous (97.7)</t>
  </si>
  <si>
    <t>Current Assets (2.3)</t>
  </si>
  <si>
    <t>Nippon India ETF Nifty Bank BeES</t>
  </si>
  <si>
    <t>Banks (99.98)</t>
  </si>
  <si>
    <t>Current Assets (0.02)</t>
  </si>
  <si>
    <t>Nippon India ETF Nifty Next 50 Junior BeES</t>
  </si>
  <si>
    <t>SBI Silver ETF</t>
  </si>
  <si>
    <t>Miscellaneous (98.01)</t>
  </si>
  <si>
    <t>Current Assets (1.99)</t>
  </si>
  <si>
    <t>Tata Silver Exchange Traded Fund</t>
  </si>
  <si>
    <t>Miscellaneous (97.11)</t>
  </si>
  <si>
    <t>Current Assets (2.89)</t>
  </si>
  <si>
    <t>HDFC NIFTY 50 ETF</t>
  </si>
  <si>
    <t>Mirae Asset Nifty 50 ETF</t>
  </si>
  <si>
    <t>Kotak Nifty Bank ETF</t>
  </si>
  <si>
    <t>Nippon India ETF Nifty PSU Bank BeES</t>
  </si>
  <si>
    <t>Banks (99.99)</t>
  </si>
  <si>
    <t>Current Assets (0.01)</t>
  </si>
  <si>
    <t>SBI Nifty Bank ETF</t>
  </si>
  <si>
    <t>Banks (100)</t>
  </si>
  <si>
    <t>Current Assets (0)</t>
  </si>
  <si>
    <t>Nippon India ETF Nifty IT</t>
  </si>
  <si>
    <t>IT - Software (99.95)</t>
  </si>
  <si>
    <t>Current Assets (0.04)</t>
  </si>
  <si>
    <t>UTI Nifty Bank ETF</t>
  </si>
  <si>
    <t>Kotak Silver ETF</t>
  </si>
  <si>
    <t>Miscellaneous (99.04)</t>
  </si>
  <si>
    <t>Current Assets (0.96)</t>
  </si>
  <si>
    <t>ICICI Prudential Nifty 100 Low Volatility 30 ETF</t>
  </si>
  <si>
    <t>Mirae Asset NYSE FANG Plus ETF</t>
  </si>
  <si>
    <t>IT - Services (19.93)</t>
  </si>
  <si>
    <t>IT - Hardware (17.94)</t>
  </si>
  <si>
    <t>Consumer Durables (10.73)</t>
  </si>
  <si>
    <t>Entertainment (10.72)</t>
  </si>
  <si>
    <t>Retailing (10.48)</t>
  </si>
  <si>
    <t>Kotak Nifty 50 ETF</t>
  </si>
  <si>
    <t>Aditya Birla Sun Life Nifty 50 ETF</t>
  </si>
  <si>
    <t>Aditya Birla Sun Life Silver ETF</t>
  </si>
  <si>
    <t>Miscellaneous (98.42)</t>
  </si>
  <si>
    <t>Current Assets (1.58)</t>
  </si>
  <si>
    <t>Nippon India ETF Nifty Midcap 150</t>
  </si>
  <si>
    <t>Banks (8.39)</t>
  </si>
  <si>
    <t>ICICI Prudential Nifty Bank ETF</t>
  </si>
  <si>
    <t>SBI Nifty Next 50 ETF</t>
  </si>
  <si>
    <t>ICICI Prudential Nifty Private Bank ETF</t>
  </si>
  <si>
    <t>HDFC NIFTY Bank ETF</t>
  </si>
  <si>
    <t>Aditya Birla Sun Life Nifty Bank ETF</t>
  </si>
  <si>
    <t>Kotak Nifty PSU Bank ETF</t>
  </si>
  <si>
    <t>ICICI Prudential Nifty Next 50 ETF</t>
  </si>
  <si>
    <t>HDFC NIFTY Smallcap 250 ETF</t>
  </si>
  <si>
    <t>Finance (9.53)</t>
  </si>
  <si>
    <t>Auto Components (6.13)</t>
  </si>
  <si>
    <t>UTI Nifty Next 50 ETF</t>
  </si>
  <si>
    <t>Axis Silver ETF</t>
  </si>
  <si>
    <t>Miscellaneous (98.02)</t>
  </si>
  <si>
    <t>Current Assets (1.98)</t>
  </si>
  <si>
    <t>DSP Silver ETF</t>
  </si>
  <si>
    <t>Miscellaneous (99.32)</t>
  </si>
  <si>
    <t>Current Assets (0.68)</t>
  </si>
  <si>
    <t>Edelweiss Silver ETF</t>
  </si>
  <si>
    <t>Miscellaneous (98)</t>
  </si>
  <si>
    <t>Current Assets (2)</t>
  </si>
  <si>
    <t>Mirae Asset Nifty Midcap 150 ETF</t>
  </si>
  <si>
    <t>Kotak MSCI India ETF</t>
  </si>
  <si>
    <t>Banks (19.26)</t>
  </si>
  <si>
    <t>IT - Software (8.16)</t>
  </si>
  <si>
    <t>Petroleum Products (7.65)</t>
  </si>
  <si>
    <t>Automobiles (6.64)</t>
  </si>
  <si>
    <t>ICICI Prudential Nifty Alpha Low - Volatility 30 ETF</t>
  </si>
  <si>
    <t>Banks (19.02)</t>
  </si>
  <si>
    <t>Automobiles (10.74)</t>
  </si>
  <si>
    <t>Cement &amp; Cement Products (7.96)</t>
  </si>
  <si>
    <t>UTI Silver Exchange Traded Fund</t>
  </si>
  <si>
    <t>Miscellaneous (98.4)</t>
  </si>
  <si>
    <t>Current Assets (1.6)</t>
  </si>
  <si>
    <t>SBI BSE PSU BANK ETF</t>
  </si>
  <si>
    <t>Nippon India Nifty Pharma ETF</t>
  </si>
  <si>
    <t>Pharmaceuticals &amp; Biotechnology (99.97)</t>
  </si>
  <si>
    <t>Current Assets (0.03)</t>
  </si>
  <si>
    <t>Axis NIFTY 50 ETF</t>
  </si>
  <si>
    <t>Zerodha Silver ETF</t>
  </si>
  <si>
    <t>Motilal Oswal Nifty India Defence ETF</t>
  </si>
  <si>
    <t>Aerospace &amp; Defense (57.62)</t>
  </si>
  <si>
    <t>Auto Components (16.32)</t>
  </si>
  <si>
    <t>Chemicals &amp; Petrochemicals (10.76)</t>
  </si>
  <si>
    <t>Industrial Manufacturing (10.71)</t>
  </si>
  <si>
    <t>Electrical Equipment (2.71)</t>
  </si>
  <si>
    <t>Mirae Asset Nifty Next 50 ETF</t>
  </si>
  <si>
    <t>DSP Nifty 50 Equal Weight ETF</t>
  </si>
  <si>
    <t>Nippon India ETF Hang Seng BeES</t>
  </si>
  <si>
    <t>Finance (28.43)</t>
  </si>
  <si>
    <t>Banks (13.24)</t>
  </si>
  <si>
    <t>Retailing (8.41)</t>
  </si>
  <si>
    <t>Consumer Durables (6.1)</t>
  </si>
  <si>
    <t>Transport Services (4.05)</t>
  </si>
  <si>
    <t>Motilal Oswal Silver ETF</t>
  </si>
  <si>
    <t>Miscellaneous (97.6)</t>
  </si>
  <si>
    <t>Current Assets (2.4)</t>
  </si>
  <si>
    <t>Mirae Asset S&amp;P 500 TOP 50 ETF</t>
  </si>
  <si>
    <t>IT - Hardware (15.14)</t>
  </si>
  <si>
    <t>Commercial Services &amp; Supplies (9.4)</t>
  </si>
  <si>
    <t>Retailing (9.05)</t>
  </si>
  <si>
    <t>Mirae Asset Silver ETF</t>
  </si>
  <si>
    <t>Miscellaneous (98.26)</t>
  </si>
  <si>
    <t>Current Assets (1.74)</t>
  </si>
  <si>
    <t>ICICI Prudential Nifty Metal ETF</t>
  </si>
  <si>
    <t>Ferrous Metals (43.92)</t>
  </si>
  <si>
    <t>Non - Ferrous Metals (25.03)</t>
  </si>
  <si>
    <t>Diversified Metals (13.98)</t>
  </si>
  <si>
    <t>Industrial Products (5.76)</t>
  </si>
  <si>
    <t>Metals &amp; Minerals Trading (5.75)</t>
  </si>
  <si>
    <t>Mirae Asset Nifty Smallcap 250 Momentum Quality 100 ETF</t>
  </si>
  <si>
    <t>Capital Markets (16.5)</t>
  </si>
  <si>
    <t>Pharmaceuticals &amp; Biotechnology (8.95)</t>
  </si>
  <si>
    <t>Industrial Products (5.15)</t>
  </si>
  <si>
    <t>Auto Components (4.77)</t>
  </si>
  <si>
    <t>LIC MF Nifty 50 ETF</t>
  </si>
  <si>
    <t>Telecom - Services (5.18)</t>
  </si>
  <si>
    <t>Motilal Oswal Nifty Midcap 100 ETF</t>
  </si>
  <si>
    <t>Banks (9.75)</t>
  </si>
  <si>
    <t>Pharmaceuticals &amp; Biotechnology (8.55)</t>
  </si>
  <si>
    <t>Capital Markets (7.89)</t>
  </si>
  <si>
    <t>Electrical Equipment (7.04)</t>
  </si>
  <si>
    <t>IT - Software (5.56)</t>
  </si>
  <si>
    <t>ICICI Prudential Nifty FMCG ETF</t>
  </si>
  <si>
    <t>Diversified FMCG (48.69)</t>
  </si>
  <si>
    <t>Food Products (15.69)</t>
  </si>
  <si>
    <t>Agricultural Food &amp; other Products (12.81)</t>
  </si>
  <si>
    <t>Beverages (12.74)</t>
  </si>
  <si>
    <t>Personal Products (10.08)</t>
  </si>
  <si>
    <t>DSP Nifty Top 10 Equal Weight ETF</t>
  </si>
  <si>
    <t>Banks (39.39)</t>
  </si>
  <si>
    <t>IT - Software (20.25)</t>
  </si>
  <si>
    <t>Diversified FMCG (10.22)</t>
  </si>
  <si>
    <t>Construction (10.18)</t>
  </si>
  <si>
    <t>Telecom - Services (10.12)</t>
  </si>
  <si>
    <t>Kotak Nifty Alpha 50 ETF</t>
  </si>
  <si>
    <t>Banks (21.21)</t>
  </si>
  <si>
    <t>Finance (13.33)</t>
  </si>
  <si>
    <t>Non - Ferrous Metals (6.68)</t>
  </si>
  <si>
    <t>Capital Markets (6.25)</t>
  </si>
  <si>
    <t>LIC MF Nifty 100 ETF</t>
  </si>
  <si>
    <t>Finance (6.1)</t>
  </si>
  <si>
    <t>LIC MF BSE Sensex ETF</t>
  </si>
  <si>
    <t>Banks (34.99)</t>
  </si>
  <si>
    <t>IT - Software (10.77)</t>
  </si>
  <si>
    <t>Petroleum Products (10.71)</t>
  </si>
  <si>
    <t>Telecom - Services (5.86)</t>
  </si>
  <si>
    <t>Diversified FMCG (5.44)</t>
  </si>
  <si>
    <t>TATA NIFTY 50 EXCHANGE TRADED FUND</t>
  </si>
  <si>
    <t>ICICI Prudential Nifty Midcap 150 ETF</t>
  </si>
  <si>
    <t>DSP Nifty Bank ETF</t>
  </si>
  <si>
    <t>Banks (99.95)</t>
  </si>
  <si>
    <t>Current Assets (0.05)</t>
  </si>
  <si>
    <t>LIC MF Nifty Midcap 100 ETF</t>
  </si>
  <si>
    <t>Banks (9.76)</t>
  </si>
  <si>
    <t>Pharmaceuticals &amp; Biotechnology (8.53)</t>
  </si>
  <si>
    <t>Capital Markets (7.78)</t>
  </si>
  <si>
    <t>Electrical Equipment (6.99)</t>
  </si>
  <si>
    <t>HDFC BSE SENSEX ETF</t>
  </si>
  <si>
    <t>ICICI Prudential Nifty 200 Momentum 30 ETF</t>
  </si>
  <si>
    <t>DSP Nifty Private Bank ETF</t>
  </si>
  <si>
    <t>ICICI Prudential Nifty IT ETF</t>
  </si>
  <si>
    <t>IT - Software (100)</t>
  </si>
  <si>
    <t>Mirae Asset Nifty Metal ETF</t>
  </si>
  <si>
    <t>Ferrous Metals (43.93)</t>
  </si>
  <si>
    <t>Non - Ferrous Metals (25.04)</t>
  </si>
  <si>
    <t>Mirae Asset Nifty Financial Services ETF</t>
  </si>
  <si>
    <t>Banks (62.17)</t>
  </si>
  <si>
    <t>Finance (26)</t>
  </si>
  <si>
    <t>Nippon India Nifty Auto ETF</t>
  </si>
  <si>
    <t>Automobiles (77.25)</t>
  </si>
  <si>
    <t>Current Assets (0.1)</t>
  </si>
  <si>
    <t>Kotak Nifty IT ETF</t>
  </si>
  <si>
    <t>IT - Software (99.97)</t>
  </si>
  <si>
    <t>Mirae Asset Nifty MidSmallcap400 Momentum Quality 100 ETF</t>
  </si>
  <si>
    <t>Capital Markets (19.68)</t>
  </si>
  <si>
    <t>Banks (10.12)</t>
  </si>
  <si>
    <t>Industrial Products (9.42)</t>
  </si>
  <si>
    <t>Pharmaceuticals &amp; Biotechnology (6.95)</t>
  </si>
  <si>
    <t>SBI Nifty Private Bank ETF</t>
  </si>
  <si>
    <t>ICICI Prudential Nifty Infrastructure ETF</t>
  </si>
  <si>
    <t>Petroleum Products (23.55)</t>
  </si>
  <si>
    <t>Telecom - Services (17.76)</t>
  </si>
  <si>
    <t>Construction (12.16)</t>
  </si>
  <si>
    <t>Power (11.83)</t>
  </si>
  <si>
    <t>Cement &amp; Cement Products (8.27)</t>
  </si>
  <si>
    <t>Mirae Asset Hang Seng TECH ETF</t>
  </si>
  <si>
    <t>Retailing (14.55)</t>
  </si>
  <si>
    <t>Consumer Durables (12.71)</t>
  </si>
  <si>
    <t>IT - Software (12.51)</t>
  </si>
  <si>
    <t>IT - Hardware (10.29)</t>
  </si>
  <si>
    <t>IT - Services (9.78)</t>
  </si>
  <si>
    <t>Bajaj Finserv Nifty Bank ETF</t>
  </si>
  <si>
    <t>Banks (99.96)</t>
  </si>
  <si>
    <t>Mirae Asset Nifty 200 Alpha 30 ETF</t>
  </si>
  <si>
    <t>Banks (23.41)</t>
  </si>
  <si>
    <t>Finance (13.92)</t>
  </si>
  <si>
    <t>Capital Markets (7.63)</t>
  </si>
  <si>
    <t>Groww Silver ETF</t>
  </si>
  <si>
    <t>Miscellaneous (97.86)</t>
  </si>
  <si>
    <t>Current Assets (2.14)</t>
  </si>
  <si>
    <t>HDFC NIFTY Private Bank ETF</t>
  </si>
  <si>
    <t>Axis NIFTY Bank ETF</t>
  </si>
  <si>
    <t>ICICI Prudential BSE 500 ETF</t>
  </si>
  <si>
    <t>Banks (20.35)</t>
  </si>
  <si>
    <t>Nippon India ETF Nifty 100</t>
  </si>
  <si>
    <t>Banks (25.31)</t>
  </si>
  <si>
    <t>Motilal Oswal Nifty 500 Momentum 50 ETF</t>
  </si>
  <si>
    <t>Automobiles (21.47)</t>
  </si>
  <si>
    <t>Mirae Asset Nifty Bank ETF</t>
  </si>
  <si>
    <t>Bandhan Silver ETF</t>
  </si>
  <si>
    <t>Miscellaneous (96.55)</t>
  </si>
  <si>
    <t>Current Assets (3.45)</t>
  </si>
  <si>
    <t>ICICI Prudential Nifty Oil &amp; Gas ETF</t>
  </si>
  <si>
    <t>Petroleum Products (58.5)</t>
  </si>
  <si>
    <t>Oil (23.98)</t>
  </si>
  <si>
    <t>Gas (17.48)</t>
  </si>
  <si>
    <t>Groww Nifty India Defence ETF</t>
  </si>
  <si>
    <t>Aerospace &amp; Defense (57.53)</t>
  </si>
  <si>
    <t>Auto Components (16.3)</t>
  </si>
  <si>
    <t>Chemicals &amp; Petrochemicals (10.74)</t>
  </si>
  <si>
    <t>Industrial Manufacturing (10.7)</t>
  </si>
  <si>
    <t>Aditya Birla Sun Life BSE Sensex ETF</t>
  </si>
  <si>
    <t>ICICI Prudential Nifty Financial Services Ex-Bank ETF</t>
  </si>
  <si>
    <t>Finance (56.7)</t>
  </si>
  <si>
    <t>Capital Markets (19.64)</t>
  </si>
  <si>
    <t>Insurance (17.64)</t>
  </si>
  <si>
    <t>Financial Technology (Fintech) (6.02)</t>
  </si>
  <si>
    <t>Motilal Oswal Nifty Realty ETF</t>
  </si>
  <si>
    <t>Realty (96.44)</t>
  </si>
  <si>
    <t>Current Assets (-0.03)</t>
  </si>
  <si>
    <t>Mirae Asset Nifty Energy ETF</t>
  </si>
  <si>
    <t>Power (24.77)</t>
  </si>
  <si>
    <t>Electrical Equipment (24.64)</t>
  </si>
  <si>
    <t>Petroleum Products (14.72)</t>
  </si>
  <si>
    <t>Oil (13.79)</t>
  </si>
  <si>
    <t>Gas (11.85)</t>
  </si>
  <si>
    <t>Groww Nifty EV &amp; New Age Automotive ETF</t>
  </si>
  <si>
    <t>Auto Components (33.03)</t>
  </si>
  <si>
    <t>Automobiles (32.7)</t>
  </si>
  <si>
    <t>Chemicals &amp; Petrochemicals (7.7)</t>
  </si>
  <si>
    <t>IT - Software (5.75)</t>
  </si>
  <si>
    <t>Agricultural, Commercial &amp; Construction Vehicles (4.52)</t>
  </si>
  <si>
    <t>Motilal Oswal Nifty 500 ETF</t>
  </si>
  <si>
    <t>Mirae Asset Nifty India Manufacturing ETF</t>
  </si>
  <si>
    <t>Automobiles (19.71)</t>
  </si>
  <si>
    <t>Petroleum Products (8.16)</t>
  </si>
  <si>
    <t>Zerodha Nifty Midcap 150 ETF</t>
  </si>
  <si>
    <t>DSP Nifty 50 ETF</t>
  </si>
  <si>
    <t>DSP Nifty PSU Bank ETF</t>
  </si>
  <si>
    <t>Nippon India ETF Nifty India Consumption</t>
  </si>
  <si>
    <t>Motilal Oswal Nifty Smallcap 250 ETF</t>
  </si>
  <si>
    <t>ICICI Prudential Nifty50 Value 20 ETF</t>
  </si>
  <si>
    <t>Banks (40.15)</t>
  </si>
  <si>
    <t>IT - Software (24.44)</t>
  </si>
  <si>
    <t>Power (7.87)</t>
  </si>
  <si>
    <t>Diversified FMCG (7.04)</t>
  </si>
  <si>
    <t>Nippon India ETF Nifty Infrastructure BeES</t>
  </si>
  <si>
    <t>Petroleum Products (23.48)</t>
  </si>
  <si>
    <t>Telecom - Services (17.71)</t>
  </si>
  <si>
    <t>Construction (12.12)</t>
  </si>
  <si>
    <t>Power (11.8)</t>
  </si>
  <si>
    <t>Cement &amp; Cement Products (8.25)</t>
  </si>
  <si>
    <t>Kotak Nifty Midcap 50 ETF</t>
  </si>
  <si>
    <t>Kotak Nifty 100 Low Volatility 30 ETF</t>
  </si>
  <si>
    <t>ICICI Prudential Nifty Auto ETF</t>
  </si>
  <si>
    <t>Automobiles (77.3)</t>
  </si>
  <si>
    <t>Auto Components (18.51)</t>
  </si>
  <si>
    <t>Agricultural, Commercial &amp; Construction Vehicles (4.16)</t>
  </si>
  <si>
    <t>Bajaj Finserv Nifty 50 ETF</t>
  </si>
  <si>
    <t>ICICI Prudential Nifty Healthcare ETF</t>
  </si>
  <si>
    <t>Pharmaceuticals &amp; Biotechnology (79.43)</t>
  </si>
  <si>
    <t>Healthcare Services (20.57)</t>
  </si>
  <si>
    <t>Tata Nifty India Digital Exchange Traded Fund</t>
  </si>
  <si>
    <t>IT - Software (46.86)</t>
  </si>
  <si>
    <t>Retailing (21.97)</t>
  </si>
  <si>
    <t>Telecom - Services (13.78)</t>
  </si>
  <si>
    <t>Financial Technology (Fintech) (10.37)</t>
  </si>
  <si>
    <t>Axis NIFTY IT ETF</t>
  </si>
  <si>
    <t>IT - Software (99.96)</t>
  </si>
  <si>
    <t>Groww BSE Power ETF</t>
  </si>
  <si>
    <t>Power (64.99)</t>
  </si>
  <si>
    <t>Electrical Equipment (35.03)</t>
  </si>
  <si>
    <t>Current Assets (-0.02)</t>
  </si>
  <si>
    <t>Motilal Oswal BSE Enhanced Value ETF</t>
  </si>
  <si>
    <t>Banks (27.57)</t>
  </si>
  <si>
    <t>Petroleum Products (18.48)</t>
  </si>
  <si>
    <t>Oil (9.2)</t>
  </si>
  <si>
    <t>Finance (8.85)</t>
  </si>
  <si>
    <t>Non - Ferrous Metals (8.07)</t>
  </si>
  <si>
    <t>ICICI Prudential Nifty 100 ETF</t>
  </si>
  <si>
    <t>Banks (25.34)</t>
  </si>
  <si>
    <t>Finance (6.13)</t>
  </si>
  <si>
    <t>ICICI Prudential Nifty 200 Quality 30 ETF</t>
  </si>
  <si>
    <t>Consumer Durables (8.72)</t>
  </si>
  <si>
    <t>Nippon India ETF Nifty 50 Value 20</t>
  </si>
  <si>
    <t>Banks (40.12)</t>
  </si>
  <si>
    <t>IT - Software (24.42)</t>
  </si>
  <si>
    <t>Mirae Asset Nifty EV and New Age Automotive ETF</t>
  </si>
  <si>
    <t>Auto Components (33)</t>
  </si>
  <si>
    <t>Automobiles (32.68)</t>
  </si>
  <si>
    <t>Chemicals &amp; Petrochemicals (7.69)</t>
  </si>
  <si>
    <t>Agricultural, Commercial &amp; Construction Vehicles (4.6)</t>
  </si>
  <si>
    <t>Mirae Asset Nifty50 Equal Weight ETF</t>
  </si>
  <si>
    <t>Automobiles (9.9)</t>
  </si>
  <si>
    <t>Motilal Oswal NASDAQ Q 50 ETF</t>
  </si>
  <si>
    <t>IT - Hardware (10.18)</t>
  </si>
  <si>
    <t>IT - Software (9.27)</t>
  </si>
  <si>
    <t>Transport Services (7.82)</t>
  </si>
  <si>
    <t>Retailing (7)</t>
  </si>
  <si>
    <t>Zerodha Nifty 100 ETF</t>
  </si>
  <si>
    <t>Banks (25.33)</t>
  </si>
  <si>
    <t>Motilal Oswal Nifty Capital Market ETF</t>
  </si>
  <si>
    <t>Capital Markets (99.99)</t>
  </si>
  <si>
    <t>Nippon India ETF BSE Sensex Next 50</t>
  </si>
  <si>
    <t>Finance (7.86)</t>
  </si>
  <si>
    <t>Automobiles (6)</t>
  </si>
  <si>
    <t>Pharmaceuticals &amp; Biotechnology (5.52)</t>
  </si>
  <si>
    <t>HDFC NIFTY Midcap 150 ETF</t>
  </si>
  <si>
    <t>Groww Nifty India Railways PSU ETF</t>
  </si>
  <si>
    <t>Construction (23.38)</t>
  </si>
  <si>
    <t>Finance (19.43)</t>
  </si>
  <si>
    <t>Leisure Services (17.19)</t>
  </si>
  <si>
    <t>Transport Services (16.92)</t>
  </si>
  <si>
    <t>Power (6.16)</t>
  </si>
  <si>
    <t>DSP Nifty IT ETF</t>
  </si>
  <si>
    <t>AXIS BSE SENSEX ETF</t>
  </si>
  <si>
    <t>Edelweiss Nifty LargeMidcap 250 ETF</t>
  </si>
  <si>
    <t>Finance (5.89)</t>
  </si>
  <si>
    <t>Motilal Oswal Nifty 50 Equal Weight ETF</t>
  </si>
  <si>
    <t>Motilal Oswal Nifty 200 Momentum 30 ETF</t>
  </si>
  <si>
    <t>ICICI Prudential Nifty PSU Bank ETF</t>
  </si>
  <si>
    <t>ICICI Prudential Nifty Commodities ETF</t>
  </si>
  <si>
    <t>Power (21.48)</t>
  </si>
  <si>
    <t>Petroleum Products (16.49)</t>
  </si>
  <si>
    <t>Ferrous Metals (15.08)</t>
  </si>
  <si>
    <t>Cement &amp; Cement Products (13.84)</t>
  </si>
  <si>
    <t>Oil (6.75)</t>
  </si>
  <si>
    <t>Aditya Birla Sun Life Nifty IT ETF</t>
  </si>
  <si>
    <t>IT - Software (99.99)</t>
  </si>
  <si>
    <t>HDFC NIFTY NEXT 50 ETF</t>
  </si>
  <si>
    <t>Mirae Asset Nifty 100 ESG Sector Leaders ETF</t>
  </si>
  <si>
    <t>Banks (23.66)</t>
  </si>
  <si>
    <t>IT - Software (11.86)</t>
  </si>
  <si>
    <t>Petroleum Products (11.04)</t>
  </si>
  <si>
    <t>Finance (6.76)</t>
  </si>
  <si>
    <t>Mirae Asset Nifty IT ETF</t>
  </si>
  <si>
    <t>IT - Software (100.01)</t>
  </si>
  <si>
    <t>Aditya Birla Sun Life Nifty Next 50 ETF</t>
  </si>
  <si>
    <t>HDFC NIFTY200 Momentum 30 ETF</t>
  </si>
  <si>
    <t>ICICI Prudential BSE Midcap Select ETF</t>
  </si>
  <si>
    <t>Electrical Equipment (11.12)</t>
  </si>
  <si>
    <t>Financial Technology (Fintech) (7.89)</t>
  </si>
  <si>
    <t>Pharmaceuticals &amp; Biotechnology (6.71)</t>
  </si>
  <si>
    <t>DSP Nifty Midcap 150 Quality 50 ETF</t>
  </si>
  <si>
    <t>Capital Markets (8.5)</t>
  </si>
  <si>
    <t>Invesco India Nifty 50 ETF</t>
  </si>
  <si>
    <t>Kotak Nifty 50 Value 20 ETF</t>
  </si>
  <si>
    <t>IT - Software (24.43)</t>
  </si>
  <si>
    <t>Quantum Nifty 50 ETF - Growth</t>
  </si>
  <si>
    <t>Aditya Birla Sun Life Nifty Healthcare ETF</t>
  </si>
  <si>
    <t>Pharmaceuticals &amp; Biotechnology (79.42)</t>
  </si>
  <si>
    <t>Mirae Asset Nifty500 Multicap 50:25:25 ETF</t>
  </si>
  <si>
    <t>Banks (16.07)</t>
  </si>
  <si>
    <t>Finance (6.81)</t>
  </si>
  <si>
    <t>IT - Software (5.59)</t>
  </si>
  <si>
    <t>SBI NIFTY 200 Quality 30 ETF</t>
  </si>
  <si>
    <t>SBI Nifty IT ETF</t>
  </si>
  <si>
    <t>Nippon India ETF Nifty Dividend Opportunities 50</t>
  </si>
  <si>
    <t>IT - Software (24.6)</t>
  </si>
  <si>
    <t>Diversified FMCG (11.86)</t>
  </si>
  <si>
    <t>Power (8.59)</t>
  </si>
  <si>
    <t>Finance (6.71)</t>
  </si>
  <si>
    <t>Motilal Oswal BSE Low Volatility ETF</t>
  </si>
  <si>
    <t>Cement &amp; Cement Products (13.43)</t>
  </si>
  <si>
    <t>Banks (10.91)</t>
  </si>
  <si>
    <t>HDFC NIFTY IT ETF</t>
  </si>
  <si>
    <t>Motilal Oswal Nifty Energy ETF</t>
  </si>
  <si>
    <t>Zerodha Nifty Smallcap 100 ETF</t>
  </si>
  <si>
    <t>Finance (13)</t>
  </si>
  <si>
    <t>Banks (8.56)</t>
  </si>
  <si>
    <t>Chemicals &amp; Petrochemicals (6.67)</t>
  </si>
  <si>
    <t>Mirae Asset Nifty PSU Bank ETF</t>
  </si>
  <si>
    <t>Banks (100.01)</t>
  </si>
  <si>
    <t>Motilal Oswal Nifty 50 ETF</t>
  </si>
  <si>
    <t>Zerodha Nifty 50 ETF</t>
  </si>
  <si>
    <t>Kotak Nifty Chemicals ETF</t>
  </si>
  <si>
    <t>Chemicals &amp; Petrochemicals (69.8)</t>
  </si>
  <si>
    <t>Fertilizers &amp; Agrochemicals (30.18)</t>
  </si>
  <si>
    <t>ICICI Prudential Nifty India Consumption ETF</t>
  </si>
  <si>
    <t>360 ONE Silver ETF</t>
  </si>
  <si>
    <t>Miscellaneous (98.66)</t>
  </si>
  <si>
    <t>Current Assets (1.34)</t>
  </si>
  <si>
    <t>Nippon India ETF Nifty 50 Shariah BeES</t>
  </si>
  <si>
    <t>IT - Software (40.45)</t>
  </si>
  <si>
    <t>Pharmaceuticals &amp; Biotechnology (14.76)</t>
  </si>
  <si>
    <t>Diversified FMCG (8.12)</t>
  </si>
  <si>
    <t>Non - Ferrous Metals (5.7)</t>
  </si>
  <si>
    <t>Cement &amp; Cement Products (5.67)</t>
  </si>
  <si>
    <t>Mirae Asset Nifty Smallcap 250 ETF</t>
  </si>
  <si>
    <t>Industrial Products (6.68)</t>
  </si>
  <si>
    <t>Mirae Asset BSE India Defence ETF</t>
  </si>
  <si>
    <t>Aerospace &amp; Defense (49.5)</t>
  </si>
  <si>
    <t>Chemicals &amp; Petrochemicals (11.74)</t>
  </si>
  <si>
    <t>Industrial Manufacturing (11.13)</t>
  </si>
  <si>
    <t>Automobiles (5.36)</t>
  </si>
  <si>
    <t>ICICI Prudential Nifty200 Value 30 ETF</t>
  </si>
  <si>
    <t>Finance (12.61)</t>
  </si>
  <si>
    <t>Power (11.2)</t>
  </si>
  <si>
    <t>Oil (7.67)</t>
  </si>
  <si>
    <t>Mirae Asset Nifty India New Age Consumption ETF</t>
  </si>
  <si>
    <t>Automobiles (25)</t>
  </si>
  <si>
    <t>Retailing (19.11)</t>
  </si>
  <si>
    <t>Consumer Durables (15.19)</t>
  </si>
  <si>
    <t>Realty (8.15)</t>
  </si>
  <si>
    <t>Telecom - Services (7.71)</t>
  </si>
  <si>
    <t>ICICI Prudential Nifty EV &amp; New Age Automotive ETF</t>
  </si>
  <si>
    <t>Auto Components (32.99)</t>
  </si>
  <si>
    <t>Automobiles (32.67)</t>
  </si>
  <si>
    <t>Mirae Asset Nifty 100 Low Volatility 30 ETF</t>
  </si>
  <si>
    <t>Banks (14.91)</t>
  </si>
  <si>
    <t>IT - Software (11.28)</t>
  </si>
  <si>
    <t>HDFC NIFTY 100 ETF</t>
  </si>
  <si>
    <t>Aditya Birla Sun Life BSE Top 10 Banks ETF</t>
  </si>
  <si>
    <t>Motilal Oswal BSE Healthcare ETF</t>
  </si>
  <si>
    <t>Pharmaceuticals &amp; Biotechnology (76.26)</t>
  </si>
  <si>
    <t>Healthcare Services (23.12)</t>
  </si>
  <si>
    <t>DSP BSE SENSEX Next 30 ETF</t>
  </si>
  <si>
    <t>Automobiles (13.89)</t>
  </si>
  <si>
    <t>Finance (10.68)</t>
  </si>
  <si>
    <t>Pharmaceuticals &amp; Biotechnology (9.49)</t>
  </si>
  <si>
    <t>Food Products (6.34)</t>
  </si>
  <si>
    <t>Healthcare Services (6.3)</t>
  </si>
  <si>
    <t>Mirae Asset BSE Sensex ETF</t>
  </si>
  <si>
    <t>Aditya Birla Sun Life Nifty 200 Momentum 30 ETF</t>
  </si>
  <si>
    <t>Kotak Nifty MNC ETF</t>
  </si>
  <si>
    <t>Food Products (15.61)</t>
  </si>
  <si>
    <t>Automobiles (12.77)</t>
  </si>
  <si>
    <t>Diversified Metals (10.28)</t>
  </si>
  <si>
    <t>Angel One Nifty Total Market ETF</t>
  </si>
  <si>
    <t>Banks (19.59)</t>
  </si>
  <si>
    <t>IT - Software (6.61)</t>
  </si>
  <si>
    <t>Pharmaceuticals &amp; Biotechnology (5.3)</t>
  </si>
  <si>
    <t>HDFC NIFTY50 Value 20 ETF</t>
  </si>
  <si>
    <t>SBI Nifty 50 Equal Weight ETF</t>
  </si>
  <si>
    <t>Groww Nifty Metal ETF</t>
  </si>
  <si>
    <t>Ferrous Metals (43.87)</t>
  </si>
  <si>
    <t>Non - Ferrous Metals (25.01)</t>
  </si>
  <si>
    <t>Diversified Metals (13.96)</t>
  </si>
  <si>
    <t>Edelweiss Nifty500 Multicap Momentum Quality 50 ETF</t>
  </si>
  <si>
    <t>Capital Markets (21.55)</t>
  </si>
  <si>
    <t>Automobiles (15.22)</t>
  </si>
  <si>
    <t>Food Products (9.51)</t>
  </si>
  <si>
    <t>Consumer Durables (6.59)</t>
  </si>
  <si>
    <t>Kotak NIFTY India Consumption ETF</t>
  </si>
  <si>
    <t>Motilal Oswal Nifty Midcap150 Momentum 50 ETF</t>
  </si>
  <si>
    <t>Banks (14.86)</t>
  </si>
  <si>
    <t>Finance (13.52)</t>
  </si>
  <si>
    <t>HDFC NIFTY PSU BANK ETF</t>
  </si>
  <si>
    <t>UTI BSE Sensex Next 50 Exchange Traded Fund</t>
  </si>
  <si>
    <t>Banks (14.75)</t>
  </si>
  <si>
    <t>Axis Nifty500 Value 50 ETF</t>
  </si>
  <si>
    <t>Banks (17.83)</t>
  </si>
  <si>
    <t>Power (12.67)</t>
  </si>
  <si>
    <t>Oil (7.26)</t>
  </si>
  <si>
    <t>Groww Nifty 50 ETF</t>
  </si>
  <si>
    <t>Banks (29.04)</t>
  </si>
  <si>
    <t>Petroleum Products (8.84)</t>
  </si>
  <si>
    <t>Groww Nifty India Internet ETF</t>
  </si>
  <si>
    <t>Retailing (55.44)</t>
  </si>
  <si>
    <t>Financial Technology (Fintech) (25.59)</t>
  </si>
  <si>
    <t>Capital Markets (9.89)</t>
  </si>
  <si>
    <t>Leisure Services (6.42)</t>
  </si>
  <si>
    <t>Entertainment (1.43)</t>
  </si>
  <si>
    <t>Groww BSE Hospitals ETF</t>
  </si>
  <si>
    <t>Healthcare Services (99.92)</t>
  </si>
  <si>
    <t>Aditya Birla Sun Life Nifty 200 Quality 30 ETF</t>
  </si>
  <si>
    <t>Kotak BSE Sensex ETF</t>
  </si>
  <si>
    <t>ANGEL ONE SILVER ETF</t>
  </si>
  <si>
    <t>Miscellaneous (96.47)</t>
  </si>
  <si>
    <t>Current Assets (3.2)</t>
  </si>
  <si>
    <t>Commodity (0.33)</t>
  </si>
  <si>
    <t>Groww Nifty 500 Momentum 50 ETF</t>
  </si>
  <si>
    <t>Automobiles (21.38)</t>
  </si>
  <si>
    <t>Banks (11.8)</t>
  </si>
  <si>
    <t>Capital Markets (7.37)</t>
  </si>
  <si>
    <t>SBI BSE Sensex Next 50 ETF</t>
  </si>
  <si>
    <t>SBI Nifty Consumption ETF</t>
  </si>
  <si>
    <t>Automobiles (25.54)</t>
  </si>
  <si>
    <t>Aditya Birla Sun Life Nifty PSE ETF</t>
  </si>
  <si>
    <t>Power (28.34)</t>
  </si>
  <si>
    <t>Aerospace &amp; Defense (17.83)</t>
  </si>
  <si>
    <t>Petroleum Products (11.89)</t>
  </si>
  <si>
    <t>Oil (11.61)</t>
  </si>
  <si>
    <t>Finance (9.43)</t>
  </si>
  <si>
    <t>Groww Nifty Capital Markets ETF</t>
  </si>
  <si>
    <t>Bandhan Nifty 50 ETF</t>
  </si>
  <si>
    <t>HDFC BSE 500 ETF</t>
  </si>
  <si>
    <t>Mirae Asset Nifty India Internet ETF</t>
  </si>
  <si>
    <t>Retailing (55.49)</t>
  </si>
  <si>
    <t>Financial Technology (Fintech) (25.63)</t>
  </si>
  <si>
    <t>Capital Markets (9.9)</t>
  </si>
  <si>
    <t>Axis NIFTY Healthcare ETF</t>
  </si>
  <si>
    <t>Pharmaceuticals &amp; Biotechnology (79.37)</t>
  </si>
  <si>
    <t>Healthcare Services (20.56)</t>
  </si>
  <si>
    <t>Motilal Oswal BSE Quality ETF</t>
  </si>
  <si>
    <t>IT - Software (13.89)</t>
  </si>
  <si>
    <t>Food Products (11.03)</t>
  </si>
  <si>
    <t>HDFC NIFTY100 Quality 30 ETF</t>
  </si>
  <si>
    <t>IT - Software (20.44)</t>
  </si>
  <si>
    <t>Food Products (10.07)</t>
  </si>
  <si>
    <t>Diversified FMCG (9.34)</t>
  </si>
  <si>
    <t>Aerospace &amp; Defense (8.76)</t>
  </si>
  <si>
    <t>Angel One Nifty 50 ETF</t>
  </si>
  <si>
    <t>HDFC NIFTY Growth Sectors 15 ETF</t>
  </si>
  <si>
    <t>IT - Software (32.8)</t>
  </si>
  <si>
    <t>Automobiles (27.92)</t>
  </si>
  <si>
    <t>Pharmaceuticals &amp; Biotechnology (15.51)</t>
  </si>
  <si>
    <t>Diversified FMCG (8.56)</t>
  </si>
  <si>
    <t>Consumer Durables (7.65)</t>
  </si>
  <si>
    <t>Kotak Nifty 200 Momentum 30 ETF</t>
  </si>
  <si>
    <t>Finance (19.31)</t>
  </si>
  <si>
    <t>Insurance (5.93)</t>
  </si>
  <si>
    <t>Groww Nifty PSE ETF</t>
  </si>
  <si>
    <t>Power (28.27)</t>
  </si>
  <si>
    <t>Aerospace &amp; Defense (17.79)</t>
  </si>
  <si>
    <t>Petroleum Products (11.86)</t>
  </si>
  <si>
    <t>Oil (11.58)</t>
  </si>
  <si>
    <t>Finance (9.41)</t>
  </si>
  <si>
    <t>Mirae Asset BSE 200 Equal Weight ETF</t>
  </si>
  <si>
    <t>Banks (9.04)</t>
  </si>
  <si>
    <t>Power (5.32)</t>
  </si>
  <si>
    <t>IT - Software (5.27)</t>
  </si>
  <si>
    <t>Mirae Asset BSE Select IPO ETF</t>
  </si>
  <si>
    <t>Retailing (17.43)</t>
  </si>
  <si>
    <t>Finance (14.57)</t>
  </si>
  <si>
    <t>Financial Technology (Fintech) (9.73)</t>
  </si>
  <si>
    <t>Electrical Equipment (7.13)</t>
  </si>
  <si>
    <t>Motilal Oswal Nifty India Tourism ETF</t>
  </si>
  <si>
    <t>Transport Services (19.9)</t>
  </si>
  <si>
    <t>Transport Infrastructure (16.18)</t>
  </si>
  <si>
    <t>Edelweiss BSE Capital Markets &amp; Insurance ETF</t>
  </si>
  <si>
    <t>Insurance (52.69)</t>
  </si>
  <si>
    <t>Capital Markets (47.16)</t>
  </si>
  <si>
    <t>Current Assets (0.16)</t>
  </si>
  <si>
    <t>Edelweiss Nifty 50 ETF</t>
  </si>
  <si>
    <t>Groww Nifty 200 ETF</t>
  </si>
  <si>
    <t>Banks (22.43)</t>
  </si>
  <si>
    <t>Petroleum Products (6.89)</t>
  </si>
  <si>
    <t>Finance (5.78)</t>
  </si>
  <si>
    <t>Automobiles (5.55)</t>
  </si>
  <si>
    <t>Groww Nifty Smallcap 250 ETF</t>
  </si>
  <si>
    <t>Finance (9.42)</t>
  </si>
  <si>
    <t>Auto Components (6.03)</t>
  </si>
  <si>
    <t>Edelweiss BSE Sensex ETF</t>
  </si>
  <si>
    <t>Banks (34.85)</t>
  </si>
  <si>
    <t>Telecom - Services (5.95)</t>
  </si>
  <si>
    <t>DSP Nifty Healthcare ETF</t>
  </si>
  <si>
    <t>Healthcare Services (20.55)</t>
  </si>
  <si>
    <t>UTI Nifty Midcap 150 ETF</t>
  </si>
  <si>
    <t>Kotak Nifty Next 50 ETF</t>
  </si>
  <si>
    <t>Finance (11.8)</t>
  </si>
  <si>
    <t>Electrical Equipment (5.81)</t>
  </si>
  <si>
    <t>Groww Nifty Realty ETF</t>
  </si>
  <si>
    <t>Realty (96.27)</t>
  </si>
  <si>
    <t>Paper, Forest &amp; Jute Products (3.59)</t>
  </si>
  <si>
    <t>DSP Nifty500 Flexicap Quality 30 ETF</t>
  </si>
  <si>
    <t>IT - Software (29.9)</t>
  </si>
  <si>
    <t>Diversified FMCG (13.4)</t>
  </si>
  <si>
    <t>Consumer Durables (8.24)</t>
  </si>
  <si>
    <t>Axis NIFTY India Consumption ETF</t>
  </si>
  <si>
    <t>Diversified FMCG (15.4)</t>
  </si>
  <si>
    <t>Retailing (11.23)</t>
  </si>
  <si>
    <t>Edelweiss Nifty Bank ETF</t>
  </si>
  <si>
    <t>Banks (99.87)</t>
  </si>
  <si>
    <t>Current Assets (0.13)</t>
  </si>
  <si>
    <t>HDFC NIFTY100 Low Volatility 30 ETF</t>
  </si>
  <si>
    <t>Nippon India Nifty India Manufacturing ETF</t>
  </si>
  <si>
    <t>Automobiles (19.7)</t>
  </si>
  <si>
    <t>Pharmaceuticals &amp; Biotechnology (18.04)</t>
  </si>
  <si>
    <t>Ferrous Metals (8.71)</t>
  </si>
  <si>
    <t>Auto Components (6.51)</t>
  </si>
  <si>
    <t>Motilal Oswal Nifty 100 ETF</t>
  </si>
  <si>
    <t>Kotak Nifty 100 Equal Weight ETF</t>
  </si>
  <si>
    <t>Kotak Nifty Midcap 150 ETF</t>
  </si>
  <si>
    <t>Tata Nifty Private Bank Exchange Traded Fund</t>
  </si>
  <si>
    <t>Banks (99.76)</t>
  </si>
  <si>
    <t>Mirae Asset Nifty Top 20 Equal Weight ETF</t>
  </si>
  <si>
    <t>IT - Software (15.04)</t>
  </si>
  <si>
    <t>Diversified FMCG (10.1)</t>
  </si>
  <si>
    <t>Consumer Durables (5.18)</t>
  </si>
  <si>
    <t>Aditya Birla Sun Life MSCI India ETF</t>
  </si>
  <si>
    <t>Petroleum Products (7.66)</t>
  </si>
  <si>
    <t>Automobiles (6.63)</t>
  </si>
  <si>
    <t>DSP BSE Top 10 Banks ETF</t>
  </si>
  <si>
    <t>ICICI Prudential Nifty Top 15 Equal Weight ETF</t>
  </si>
  <si>
    <t>Banks (32.96)</t>
  </si>
  <si>
    <t>Diversified FMCG (13.53)</t>
  </si>
  <si>
    <t>Automobiles (13.45)</t>
  </si>
  <si>
    <t>IT - Software (13.45)</t>
  </si>
  <si>
    <t>Construction (6.83)</t>
  </si>
  <si>
    <t>SBI BSE 100 ETF</t>
  </si>
  <si>
    <t>Banks (26.49)</t>
  </si>
  <si>
    <t>IT - Software (8.64)</t>
  </si>
  <si>
    <t>Petroleum Products (8.07)</t>
  </si>
  <si>
    <t>Automobiles (6.49)</t>
  </si>
  <si>
    <t>Finance (5.47)</t>
  </si>
  <si>
    <t>Mirae Asset BSE 500 Dividend Leaders 50 ETF</t>
  </si>
  <si>
    <t>IT - Software (19.04)</t>
  </si>
  <si>
    <t>Power (12.21)</t>
  </si>
  <si>
    <t>Petroleum Products (9.74)</t>
  </si>
  <si>
    <t>Finance (8.89)</t>
  </si>
  <si>
    <t>Oil (6.92)</t>
  </si>
  <si>
    <t>DSP Nifty Next 50 ETF</t>
  </si>
  <si>
    <t>Electrical Equipment (5.86)</t>
  </si>
  <si>
    <t>Mirae Asset Nifty 500 Healthcare ETF</t>
  </si>
  <si>
    <t>Pharmaceuticals &amp; Biotechnology (75.43)</t>
  </si>
  <si>
    <t>Healthcare Services (24.12)</t>
  </si>
  <si>
    <t>Healthcare Equipment &amp; Supplies (0.4)</t>
  </si>
  <si>
    <t>Groww Nifty Next 50 ETF</t>
  </si>
  <si>
    <t>Mirae Asset Nifty India Infrastructure &amp; Logistics ETF</t>
  </si>
  <si>
    <t>Power (20.06)</t>
  </si>
  <si>
    <t>Cement &amp; Cement Products (12.45)</t>
  </si>
  <si>
    <t>Electrical Equipment (11.9)</t>
  </si>
  <si>
    <t>Telecom - Services (9.15)</t>
  </si>
  <si>
    <t>Aerospace &amp; Defense (8.54)</t>
  </si>
  <si>
    <t>Groww Nifty Chemicals ETF</t>
  </si>
  <si>
    <t>Chemicals &amp; Petrochemicals (69.48)</t>
  </si>
  <si>
    <t>Fertilizers &amp; Agrochemicals (30.05)</t>
  </si>
  <si>
    <t>SBI Nifty Midcap 150 ETF</t>
  </si>
  <si>
    <t>Pharmaceuticals &amp; Biotechnology (8.72)</t>
  </si>
  <si>
    <t>Banks (8.33)</t>
  </si>
  <si>
    <t>Electrical Equipment (6.58)</t>
  </si>
  <si>
    <t>SBI Nifty Midcap 150 Momentum 50 ETF</t>
  </si>
  <si>
    <t>Banks (14.87)</t>
  </si>
  <si>
    <t>Capital Markets (8.76)</t>
  </si>
  <si>
    <t>Angel One Nifty Total Market Momentum Quality 50 ETF</t>
  </si>
  <si>
    <t>Capital Markets (16.95)</t>
  </si>
  <si>
    <t>Automobiles (14.69)</t>
  </si>
  <si>
    <t>Finance (8.59)</t>
  </si>
  <si>
    <t>Industrial Products (7.74)</t>
  </si>
  <si>
    <t>Electrical Equipment (6.53)</t>
  </si>
  <si>
    <t>Mirae Asset Nifty 500 Value 50 ETF</t>
  </si>
  <si>
    <t>Power (12.68)</t>
  </si>
  <si>
    <t>Motilal Oswal Nifty Alpha 50 ETF</t>
  </si>
  <si>
    <t>Electrical Equipment (10.4)</t>
  </si>
  <si>
    <t>DSP Nifty Midcap 150 ETF</t>
  </si>
  <si>
    <t>UTI Nifty IT ETF</t>
  </si>
  <si>
    <t>Groww Nifty PSU Bank ETF</t>
  </si>
  <si>
    <t>Groww Nifty Midcap 150 ETF</t>
  </si>
  <si>
    <t>Pharmaceuticals &amp; Biotechnology (8.73)</t>
  </si>
  <si>
    <t>Motilal Oswal Nifty Services Sector ETF</t>
  </si>
  <si>
    <t>Banks (48.09)</t>
  </si>
  <si>
    <t>IT - Software (15.27)</t>
  </si>
  <si>
    <t>Telecom - Services (8.68)</t>
  </si>
  <si>
    <t>Finance (8)</t>
  </si>
  <si>
    <t>Power (5.92)</t>
  </si>
  <si>
    <t>Nippon India BSE Sensex Next 30 ETF</t>
  </si>
  <si>
    <t>Automobiles (13.88)</t>
  </si>
  <si>
    <t>Finance (10.67)</t>
  </si>
  <si>
    <t>Pharmaceuticals &amp; Biotechnology (9.48)</t>
  </si>
  <si>
    <t>Food Products (6.33)</t>
  </si>
  <si>
    <t>Motilal Oswal BSE Select IPO ETF</t>
  </si>
  <si>
    <t>Retailing (17.44)</t>
  </si>
  <si>
    <t>Finance (14.55)</t>
  </si>
  <si>
    <t>Electrical Equipment (7.15)</t>
  </si>
  <si>
    <t>Groww Nifty 500 Low Volatility 50 ETF</t>
  </si>
  <si>
    <t>Automobiles (15.62)</t>
  </si>
  <si>
    <t>IT - Software (8.56)</t>
  </si>
  <si>
    <t>Power (7.62)</t>
  </si>
  <si>
    <t>Insurance (7.57)</t>
  </si>
  <si>
    <t>DSP Nifty Smallcap 250 ETF</t>
  </si>
  <si>
    <t>Auto Components (6.19)</t>
  </si>
  <si>
    <t>Baroda BNP Paribas NIFTY Bank ETF</t>
  </si>
  <si>
    <t>Banks (99.84)</t>
  </si>
  <si>
    <t>DSP BSE Sensex ETF</t>
  </si>
  <si>
    <t>Banks (34.94)</t>
  </si>
  <si>
    <t>DSP MSCI India ETF</t>
  </si>
  <si>
    <t>Banks (19.18)</t>
  </si>
  <si>
    <t>Petroleum Products (7.61)</t>
  </si>
  <si>
    <t>Automobiles (6.61)</t>
  </si>
  <si>
    <t>Motilal Oswal Nifty Next 50 ETF</t>
  </si>
  <si>
    <t>Power (8.62)</t>
  </si>
  <si>
    <t>Motilal Oswal BSE India Infrastructure ETF</t>
  </si>
  <si>
    <t>Power (31.02)</t>
  </si>
  <si>
    <t>Construction (28.92)</t>
  </si>
  <si>
    <t>Oil (10.37)</t>
  </si>
  <si>
    <t>Transport Infrastructure (9.96)</t>
  </si>
  <si>
    <t>Finance (8.27)</t>
  </si>
  <si>
    <t>Kotak Nifty200 Quality 30 ETF</t>
  </si>
  <si>
    <t>IT - Software (22.45)</t>
  </si>
  <si>
    <t>Aerospace &amp; Defense (8.83)</t>
  </si>
  <si>
    <t>Motilal Oswal Nifty MNC ETF</t>
  </si>
  <si>
    <t>Food Products (15.59)</t>
  </si>
  <si>
    <t>Automobiles (12.76)</t>
  </si>
  <si>
    <t>Electrical Equipment (11.68)</t>
  </si>
  <si>
    <t>Diversified Metals (10.27)</t>
  </si>
  <si>
    <t>Motilal Oswal Nifty India Manufacturing ETF</t>
  </si>
  <si>
    <t>Pharmaceuticals &amp; Biotechnology (17.97)</t>
  </si>
  <si>
    <t>Ferrous Metals (8.68)</t>
  </si>
  <si>
    <t>Petroleum Products (8.13)</t>
  </si>
  <si>
    <t>Auto Components (6.37)</t>
  </si>
  <si>
    <t>Motilal Oswal Nifty PSE ETF</t>
  </si>
  <si>
    <t>Power (28.08)</t>
  </si>
  <si>
    <t>Aerospace &amp; Defense (17.68)</t>
  </si>
  <si>
    <t>Petroleum Products (11.78)</t>
  </si>
  <si>
    <t>Oil (11.51)</t>
  </si>
  <si>
    <t>Finance (9.35)</t>
  </si>
  <si>
    <t>Bandhan BSE Sensex ETF</t>
  </si>
  <si>
    <t>Motilal Oswal BSE Top 10 Banks ETF</t>
  </si>
  <si>
    <t>Domestic Price of Gold*</t>
  </si>
  <si>
    <t>Domestic Price of Physical Gold*</t>
  </si>
  <si>
    <t>Prices of Gold</t>
  </si>
  <si>
    <t>Nippon India ETF Gold BeES</t>
  </si>
  <si>
    <t>Miscellaneous (98.34)</t>
  </si>
  <si>
    <t>Current Assets (1.66)</t>
  </si>
  <si>
    <t>ICICI Prudential Gold ETF</t>
  </si>
  <si>
    <t>Miscellaneous (98.21)</t>
  </si>
  <si>
    <t>Current Assets (1.79)</t>
  </si>
  <si>
    <t>SBI Gold ETF</t>
  </si>
  <si>
    <t>Miscellaneous (98.29)</t>
  </si>
  <si>
    <t>Current Assets (1.71)</t>
  </si>
  <si>
    <t>HDFC Gold ETF</t>
  </si>
  <si>
    <t>Miscellaneous (98.57)</t>
  </si>
  <si>
    <t>Current Assets (1.43)</t>
  </si>
  <si>
    <t>Kotak Gold ETF</t>
  </si>
  <si>
    <t>Miscellaneous (98.6)</t>
  </si>
  <si>
    <t>Current Assets (1.4)</t>
  </si>
  <si>
    <t>Tata Gold Exchange Traded Fund</t>
  </si>
  <si>
    <t>Miscellaneous (97.44)</t>
  </si>
  <si>
    <t>Current Assets (2.56)</t>
  </si>
  <si>
    <t>Axis Gold ETF</t>
  </si>
  <si>
    <t>Miscellaneous (98.14)</t>
  </si>
  <si>
    <t>Current Assets (1.86)</t>
  </si>
  <si>
    <t>UTI Gold ETF</t>
  </si>
  <si>
    <t>Miscellaneous (98.89)</t>
  </si>
  <si>
    <t>Mirae Asset Gold ETF</t>
  </si>
  <si>
    <t>Miscellaneous (97.87)</t>
  </si>
  <si>
    <t>Current Assets (2.13)</t>
  </si>
  <si>
    <t>Aditya Birla Sun Life Gold ETF</t>
  </si>
  <si>
    <t>Miscellaneous (98.43)</t>
  </si>
  <si>
    <t>Current Assets (1.57)</t>
  </si>
  <si>
    <t>Zerodha Gold ETF</t>
  </si>
  <si>
    <t>Miscellaneous (98.72)</t>
  </si>
  <si>
    <t>Current Assets (1.28)</t>
  </si>
  <si>
    <t>DSP Gold ETF</t>
  </si>
  <si>
    <t>Miscellaneous (98.2)</t>
  </si>
  <si>
    <t>Current Assets (1.8)</t>
  </si>
  <si>
    <t>Motilal Oswal Gold ETF</t>
  </si>
  <si>
    <t>Miscellaneous (97.45)</t>
  </si>
  <si>
    <t>Current Assets (2.55)</t>
  </si>
  <si>
    <t>Edelweiss Gold ETF</t>
  </si>
  <si>
    <t>Miscellaneous (97.64)</t>
  </si>
  <si>
    <t>Current Assets (2.36)</t>
  </si>
  <si>
    <t>LIC MF Gold ETF</t>
  </si>
  <si>
    <t>Invesco India Gold ETF</t>
  </si>
  <si>
    <t>Quantum Gold Fund - Growth</t>
  </si>
  <si>
    <t>Miscellaneous (98.9)</t>
  </si>
  <si>
    <t>Current Assets (1.1)</t>
  </si>
  <si>
    <t>Groww Gold ETF</t>
  </si>
  <si>
    <t>Miscellaneous (97.49)</t>
  </si>
  <si>
    <t>Current Assets (2.51)</t>
  </si>
  <si>
    <t>HSBC Gold ETF</t>
  </si>
  <si>
    <t>Miscellaneous (96.79)</t>
  </si>
  <si>
    <t>Current Assets (3.21)</t>
  </si>
  <si>
    <t>Baroda BNP Paribas Gold ETF</t>
  </si>
  <si>
    <t>Miscellaneous (98.17)</t>
  </si>
  <si>
    <t>Union Gold ETF</t>
  </si>
  <si>
    <t>Miscellaneous (97.4)</t>
  </si>
  <si>
    <t>Current Assets (2.6)</t>
  </si>
  <si>
    <t>Bandhan Gold ETF</t>
  </si>
  <si>
    <t>Miscellaneous (96.89)</t>
  </si>
  <si>
    <t>Current Assets (3.11)</t>
  </si>
  <si>
    <t>360 ONE Gold ETF</t>
  </si>
  <si>
    <t>Miscellaneous (97.33)</t>
  </si>
  <si>
    <t>Current Assets (2.67)</t>
  </si>
  <si>
    <t>Angel One Gold ETF</t>
  </si>
  <si>
    <t>Choice Gold ETF</t>
  </si>
  <si>
    <t>Miscellaneous (97.66)</t>
  </si>
  <si>
    <t>The Wealth Company Gold ETF</t>
  </si>
  <si>
    <t>Miscellaneous (95.33)</t>
  </si>
  <si>
    <t>Current Assets (4.67)</t>
  </si>
  <si>
    <t>Bloomberg US Intermediate Treasury TRI*</t>
  </si>
  <si>
    <t>CRSP US Total Market Index*</t>
  </si>
  <si>
    <t>FTSE EPRA Nareit Asia ex Japan REITs Index*</t>
  </si>
  <si>
    <t>FTSE EPRA/NAREIT Developed Index*</t>
  </si>
  <si>
    <t>FTSE Gold Mine TRI*</t>
  </si>
  <si>
    <t>ICE 0-1 Year US Treasury Securities Index*</t>
  </si>
  <si>
    <t>Indxx Artificial Intelligence &amp; Big Data Index TRI*</t>
  </si>
  <si>
    <t>MSCI AC ASEAN 10/40 Index*</t>
  </si>
  <si>
    <t>MSCI AC Asia Pacific ex Japan TRI*</t>
  </si>
  <si>
    <t>MSCI AC World Index TRI*</t>
  </si>
  <si>
    <t>MSCI AC World Index*</t>
  </si>
  <si>
    <t>MSCI ACWI IMI Clean Energy Infrastructure Index*</t>
  </si>
  <si>
    <t>MSCI ACWI Metals and Mining 30% Buffer 10/40  Net Total Return Index*</t>
  </si>
  <si>
    <t>MSCI ACWI Net Total Return Index*</t>
  </si>
  <si>
    <t>MSCI ACWI*</t>
  </si>
  <si>
    <t>MSCI Brazil 10/40 Index TRI*</t>
  </si>
  <si>
    <t>MSCI Emerging Markets Index TRI*</t>
  </si>
  <si>
    <t>MSCI Emerging Markets Index*</t>
  </si>
  <si>
    <t>MSCI Europe Index - Net Total Return*</t>
  </si>
  <si>
    <t>MSCI Europe Index*</t>
  </si>
  <si>
    <t>MSCI Golden Dragon Index*</t>
  </si>
  <si>
    <t>MSCI World Consumer Discretionary Index- Net Total Return*</t>
  </si>
  <si>
    <t>MSCI World Index TRI*</t>
  </si>
  <si>
    <t>MSCI World Index*</t>
  </si>
  <si>
    <t>MSCI World Net Total Return Index*</t>
  </si>
  <si>
    <t>NASDAQ-100 Notional Index*</t>
  </si>
  <si>
    <t>Russel 1000 Equal Weighted Technology Index*</t>
  </si>
  <si>
    <t>Russell 1000 Growth Index*</t>
  </si>
  <si>
    <t>Russell 1000 Index</t>
  </si>
  <si>
    <t>Russell 1000 TR Index*</t>
  </si>
  <si>
    <t>Russell 3000 Growth Index</t>
  </si>
  <si>
    <t>S&amp;P Asia Pacific Ex- Japan REIT Index*</t>
  </si>
  <si>
    <t>S&amp;P Developed Ex-US BMI TRI*</t>
  </si>
  <si>
    <t>S&amp;P Global 1200*</t>
  </si>
  <si>
    <t>S&amp;P Oil &amp; Gas Exploration &amp; Production Select Industry Index*</t>
  </si>
  <si>
    <t>Solactive Autonomous &amp; Electric Vehicles Index TRI*</t>
  </si>
  <si>
    <t>Franklin U.S. Opportunities Equity Active Fund of Funds - Growth</t>
  </si>
  <si>
    <t>Mutual Funds (98.88)</t>
  </si>
  <si>
    <t>Current Assets (1.12)</t>
  </si>
  <si>
    <t>Kotak US Specific Equity Passive FOF - Reg - Growth</t>
  </si>
  <si>
    <t>Mutual Funds (99.83)</t>
  </si>
  <si>
    <t>Current Assets (0.17)</t>
  </si>
  <si>
    <t>Edelweiss US Technology Equity Fund of Fund - Reg - Growth</t>
  </si>
  <si>
    <t>Mutual Funds (97.11)</t>
  </si>
  <si>
    <t>Axis Greater China Equity Fund of Fund - Reg - Growth</t>
  </si>
  <si>
    <t>Mutual Funds (97.29)</t>
  </si>
  <si>
    <t>Current Assets (2.71)</t>
  </si>
  <si>
    <t>Edelweiss Greater China Equity Offshore Fund</t>
  </si>
  <si>
    <t>Mutual Funds (96.91)</t>
  </si>
  <si>
    <t>Current Assets (3.09)</t>
  </si>
  <si>
    <t>Axis Global Equity Alpha Fund of Fund - Reg - Growth</t>
  </si>
  <si>
    <t>Mutual Funds (95.95)</t>
  </si>
  <si>
    <t>Current Assets (4.05)</t>
  </si>
  <si>
    <t>DSP World Gold Mining Overseas Equity Omni FoF - Reg - Growth</t>
  </si>
  <si>
    <t>Mutual Funds (96.87)</t>
  </si>
  <si>
    <t>Current Assets (3.13)</t>
  </si>
  <si>
    <t>HDFC Developed World Overseas Equity Passive FOF - Reg - Growth</t>
  </si>
  <si>
    <t>Mutual Funds (99.87)</t>
  </si>
  <si>
    <t>PGIM India Global Equity Opportunities Fund of Fund - Growth</t>
  </si>
  <si>
    <t>Mutual Funds (97.72)</t>
  </si>
  <si>
    <t>Current Assets (2.28)</t>
  </si>
  <si>
    <t>DSP Global Innovation Overseas Equity Omni FoF - Reg - Growth</t>
  </si>
  <si>
    <t>Mutual Funds (95.99)</t>
  </si>
  <si>
    <t>Current Assets (4.01)</t>
  </si>
  <si>
    <t>PGIM India Emerging Markets Equity Fund of Fund - Growth</t>
  </si>
  <si>
    <t>Mutual Funds (98.28)</t>
  </si>
  <si>
    <t>Current Assets (1.72)</t>
  </si>
  <si>
    <t>SBI US Specific Equity Active FoF - Reg - Growth</t>
  </si>
  <si>
    <t>Mutual Funds (98.12)</t>
  </si>
  <si>
    <t>Current Assets (1.88)</t>
  </si>
  <si>
    <t>DSP US Specific Equity Omni FoF - Growth</t>
  </si>
  <si>
    <t>Mutual Funds (96.01)</t>
  </si>
  <si>
    <t>Current Assets (3.99)</t>
  </si>
  <si>
    <t>Navi Nasdaq100 US Specific Equity Passive FOF - Reg - Growth</t>
  </si>
  <si>
    <t>Mutual Funds (99.77)</t>
  </si>
  <si>
    <t>Current Assets (0.23)</t>
  </si>
  <si>
    <t>Kotak Global Emerging Market Overseas Equity Omni FOF - Reg - Growth</t>
  </si>
  <si>
    <t>Mutual Funds (98.74)</t>
  </si>
  <si>
    <t>Current Assets (1.26)</t>
  </si>
  <si>
    <t>Navi Total Stock Market US Specific Equity Passive FoF - Reg - Growth</t>
  </si>
  <si>
    <t>Mutual Funds (98.43)</t>
  </si>
  <si>
    <t>Axis Global Innovation Fund of Fund - Reg - Growth</t>
  </si>
  <si>
    <t>Mutual Funds (95.86)</t>
  </si>
  <si>
    <t>Current Assets (4.14)</t>
  </si>
  <si>
    <t>Kotak Global Innovation Overseas Equity Omni FOF - Reg - Growth</t>
  </si>
  <si>
    <t>Mutual Funds (98.68)</t>
  </si>
  <si>
    <t>Current Assets (1.32)</t>
  </si>
  <si>
    <t>Invesco India - Invesco Global Consumer Trends Fund of Fund - Reg - Growth</t>
  </si>
  <si>
    <t>Mutual Funds (98.37)</t>
  </si>
  <si>
    <t>Current Assets (1.63)</t>
  </si>
  <si>
    <t>Aditya Birla Sun Life US Equity Passive FOF - Reg - Growth</t>
  </si>
  <si>
    <t>Mutual Funds (99.73)</t>
  </si>
  <si>
    <t>Current Assets (0.27)</t>
  </si>
  <si>
    <t>HSBC Global Emerging Markets Fund - Growth</t>
  </si>
  <si>
    <t>Mutual Funds (97.01)</t>
  </si>
  <si>
    <t>Current Assets (2.99)</t>
  </si>
  <si>
    <t>HSBC Brazil Fund - Growth</t>
  </si>
  <si>
    <t>Mutual Funds (96.45)</t>
  </si>
  <si>
    <t>Invesco India - Invesco EQQQ NASDAQ-100 ETF Fund of Fund - Reg - Growth</t>
  </si>
  <si>
    <t>Mutual Funds (99.61)</t>
  </si>
  <si>
    <t>Current Assets (0.39)</t>
  </si>
  <si>
    <t>Mirae Asset Global X Artificial Intelligence &amp; Technology ETF Fund of Fund - Reg - Growth</t>
  </si>
  <si>
    <t>Mutual Funds (99.69)</t>
  </si>
  <si>
    <t>ICICI Prudential Global Advantage Fund (FOF) - Reg - Growth</t>
  </si>
  <si>
    <t>Mutual Funds (98)</t>
  </si>
  <si>
    <t>Bandhan US specific Equity Active FOF - Reg - Growth</t>
  </si>
  <si>
    <t>Mutual Funds (98.25)</t>
  </si>
  <si>
    <t>ICICI Prudential Strategic Metal and Energy Equity FoF - Reg - Growth</t>
  </si>
  <si>
    <t>Mutual Funds (99.46)</t>
  </si>
  <si>
    <t>Current Assets (0.54)</t>
  </si>
  <si>
    <t>Aditya Birla Sun Life Global Emerging Opportunities Fund - Growth</t>
  </si>
  <si>
    <t>Mutual Funds (99.44)</t>
  </si>
  <si>
    <t>Current Assets (0.56)</t>
  </si>
  <si>
    <t>If redeemed bet. 0 Day to 28 Days Exit Load is 0.25%</t>
  </si>
  <si>
    <t>Edelweiss Europe Dynamic Equity Offshore Fund</t>
  </si>
  <si>
    <t>Mutual Funds (95.76)</t>
  </si>
  <si>
    <t>Current Assets (4.24)</t>
  </si>
  <si>
    <t>Invesco India - Invesco Global Equity Income Fund of Fund - Reg - Growth</t>
  </si>
  <si>
    <t>Mutual Funds (96.77)</t>
  </si>
  <si>
    <t>Current Assets (3.23)</t>
  </si>
  <si>
    <t>Edelweiss US Value Equity Offshore Fund</t>
  </si>
  <si>
    <t>Mutual Funds (98.67)</t>
  </si>
  <si>
    <t>Aditya Birla Sun Life Global Excellence Equity Fund of Fund - Growth</t>
  </si>
  <si>
    <t>Mutual Funds (98.42)</t>
  </si>
  <si>
    <t>Edelweiss Emerging Markets Opportunities Equity Offshore Fund</t>
  </si>
  <si>
    <t>Mutual Funds (96.38)</t>
  </si>
  <si>
    <t>Axis NASDAQ 100 US Specific Equity Passive FOF - Reg - Growth</t>
  </si>
  <si>
    <t>Mutual Funds (96.33)</t>
  </si>
  <si>
    <t>Current Assets (3.67)</t>
  </si>
  <si>
    <t>DSP World Mining Overseas Equity Omni FoF - Reg - Growth</t>
  </si>
  <si>
    <t>Mutual Funds (96.57)</t>
  </si>
  <si>
    <t>Current Assets (3.43)</t>
  </si>
  <si>
    <t>Invesco India - Invesco Pan European Equity Fund of Fund - Reg - Growth</t>
  </si>
  <si>
    <t>Mutual Funds (99.59)</t>
  </si>
  <si>
    <t>Current Assets (0.41)</t>
  </si>
  <si>
    <t>Sundaram Global Brand Theme-Equity Active FOF - Reg - Growth</t>
  </si>
  <si>
    <t>Mutual Funds (97.18)</t>
  </si>
  <si>
    <t>Current Assets (2.82)</t>
  </si>
  <si>
    <t>Bandhan US Treasury Bond 0-1 year specific Debt Passive FOF - Reg - Growth</t>
  </si>
  <si>
    <t>Mutual Funds (99.04)</t>
  </si>
  <si>
    <t>If redeemed bet. 0 Day to 7 Days Exit Load is 0.1%</t>
  </si>
  <si>
    <t>Edelweiss Asean Equity Offshore Fund</t>
  </si>
  <si>
    <t>Mutual Funds (98.22)</t>
  </si>
  <si>
    <t>DSP Global Clean Energy Overseas Equity Omni FoF - Reg - Growth</t>
  </si>
  <si>
    <t>Mutual Funds (95.82)</t>
  </si>
  <si>
    <t>Current Assets (4.18)</t>
  </si>
  <si>
    <t>Kotak International REIT Overseas Equity Omni FOF - Reg - Growth</t>
  </si>
  <si>
    <t>Mutual Funds (98.34)</t>
  </si>
  <si>
    <t>ICICI Prudential Global Stable Equity Fund (FOF) - Reg - Growth</t>
  </si>
  <si>
    <t>Mirae Asset Hang Seng TECH ETF Fund of Fund - Reg - Growth</t>
  </si>
  <si>
    <t>Mutual Funds (99.94)</t>
  </si>
  <si>
    <t>HSBC Asia Pacific (Ex Japan) Dividend Yield Fund - Reg - Growth</t>
  </si>
  <si>
    <t>Mutual Funds (96.24)</t>
  </si>
  <si>
    <t>Current Assets (3.76)</t>
  </si>
  <si>
    <t>Mirae Asset Global Electric &amp; Autonomous Vehicles Equity Passive FOF - Reg - Growth</t>
  </si>
  <si>
    <t>Mutual Funds (99.78)</t>
  </si>
  <si>
    <t>Current Assets (0.22)</t>
  </si>
  <si>
    <t>Kotak Quality Overseas Equity Omni FOF - Reg - Growth</t>
  </si>
  <si>
    <t>Current Assets (100)</t>
  </si>
  <si>
    <t>PGIM India Global Select Real Estate Securities Fund of Fund - Reg - Growth</t>
  </si>
  <si>
    <t>Mutual Funds (97.42)</t>
  </si>
  <si>
    <t>Current Assets (2.58)</t>
  </si>
  <si>
    <t>HSBC Global Equity Climate Change FoF - Reg - Growth</t>
  </si>
  <si>
    <t>Mahindra Manulife Asia Pacific REIT FoF - Reg - Growth</t>
  </si>
  <si>
    <t>Axis US Specific Treasury Dynamic Debt Passive FOF - Reg - Growth</t>
  </si>
  <si>
    <t>Mutual Funds (98.32)</t>
  </si>
  <si>
    <t>Current Assets (1.68)</t>
  </si>
  <si>
    <t>Motilal Oswal Developed Market Ex US ETFs Overseas Equity Passive FOF - Reg - Growth</t>
  </si>
  <si>
    <t>Mutual Funds (99.16)</t>
  </si>
  <si>
    <t>Current Assets (0.84)</t>
  </si>
  <si>
    <t>Baroda BNP Paribas Aqua Fund of Fund - Reg - Growth</t>
  </si>
  <si>
    <t>Mutual Funds (97.49)</t>
  </si>
  <si>
    <t>Franklin India Feeder - Templeton European Opportunities Fund - Growth</t>
  </si>
  <si>
    <t>Franklin U.S. Opportunities Equity Active Fund of Funds - Dir - Growth</t>
  </si>
  <si>
    <t>Kotak US Specific Equity Passive FOF - Dir - Growth</t>
  </si>
  <si>
    <t>Edelweiss US Technology Equity Fund of Fund - Dir - Growth</t>
  </si>
  <si>
    <t>Axis Greater China Equity Fund of Fund - Dir - Growth</t>
  </si>
  <si>
    <t>Edelweiss Greater China Equity Offshore Fund - Dir</t>
  </si>
  <si>
    <t>Axis Global Equity Alpha Fund of Fund - Dir - Growth</t>
  </si>
  <si>
    <t>DSP World Gold Mining Overseas Equity Omni FoF - Dir - Growth</t>
  </si>
  <si>
    <t>HDFC Developed World Overseas Equity Passive FOF - Dir - Growth</t>
  </si>
  <si>
    <t>PGIM India Global Equity Opportunities Fund of Fund - Dir - Growth</t>
  </si>
  <si>
    <t>DSP Global Innovation Overseas Equity Omni FoF - Dir - Growth</t>
  </si>
  <si>
    <t>PGIM India Emerging Markets Equity Fund of Fund - Dir - Growth</t>
  </si>
  <si>
    <t>SBI US Specific Equity Active FoF - Dir - Growth</t>
  </si>
  <si>
    <t>DSP US Specific Equity Omni FoF - Dir - Growth</t>
  </si>
  <si>
    <t>Navi Nasdaq100 US Specific Equity Passive FOF - Dir - Growth</t>
  </si>
  <si>
    <t>Kotak Global Emerging Market Overseas Equity Omni FOF - Dir - Growth</t>
  </si>
  <si>
    <t>Navi Total Stock Market US Specific Equity Passive FoF - Dir - Growth</t>
  </si>
  <si>
    <t>Axis Global Innovation Fund of Fund - Dir - Growth</t>
  </si>
  <si>
    <t>Kotak Global Innovation Overseas Equity Omni FOF - Dir - Growth</t>
  </si>
  <si>
    <t>Invesco India - Invesco Global Consumer Trends Fund of Fund - Dir - Growth</t>
  </si>
  <si>
    <t>Aditya Birla Sun Life US Equity Passive FOF - Dir - Growth</t>
  </si>
  <si>
    <t>HSBC Global Emerging Markets Fund - Dir - Growth</t>
  </si>
  <si>
    <t>HSBC Brazil Fund - Dir - Growth</t>
  </si>
  <si>
    <t>Invesco India - Invesco EQQQ NASDAQ-100 ETF Fund of Fund - Dir - Growth</t>
  </si>
  <si>
    <t>Mirae Asset Global X Artificial Intelligence &amp; Technology ETF Fund of Fund - Dir - Growth</t>
  </si>
  <si>
    <t>ICICI Prudential Global Advantage Fund (FOF) - Dir - Growth</t>
  </si>
  <si>
    <t>Bandhan US specific Equity Active FOF - Dir - Growth</t>
  </si>
  <si>
    <t>ICICI Prudential Strategic Metal and Energy Equity FoF - Dir - Growth</t>
  </si>
  <si>
    <t>Aditya Birla Sun Life Global Emerging Opportunities Fund - Dir - Growth</t>
  </si>
  <si>
    <t>Edelweiss Europe Dynamic Equity Offshore Fund - Dir</t>
  </si>
  <si>
    <t>Invesco India - Invesco Global Equity Income Fund of Fund - Dir - Growth</t>
  </si>
  <si>
    <t>Edelweiss US Value Equity Offshore Fund - Dir</t>
  </si>
  <si>
    <t>Aditya Birla Sun Life Global Excellence Equity Fund of Fund - Dir - Growth</t>
  </si>
  <si>
    <t>Edelweiss Emerging Markets Opportunities Equity Offshore Fund - Direct - Dir</t>
  </si>
  <si>
    <t>Axis NASDAQ 100 US Specific Equity Passive FOF - Dir - Growth</t>
  </si>
  <si>
    <t>DSP World Mining Overseas Equity Omni FoF - Dir - Growth</t>
  </si>
  <si>
    <t>Invesco India - Invesco Pan European Equity Fund of Fund - Dir - Growth</t>
  </si>
  <si>
    <t>Sundaram Global Brand Theme-Equity Active FOF - Dir - Growth</t>
  </si>
  <si>
    <t>Bandhan US Treasury Bond 0-1 year specific Debt Passive FOF - Dir - Growth</t>
  </si>
  <si>
    <t>Edelweiss Asean Equity Offshore Fund - Dir</t>
  </si>
  <si>
    <t>DSP Global Clean Energy Overseas Equity Omni FoF - Dir - Growth</t>
  </si>
  <si>
    <t>Kotak International REIT Overseas Equity Omni FOF - Dir - Growth</t>
  </si>
  <si>
    <t>ICICI Prudential Global Stable Equity Fund (FOF) - Dir - Growth</t>
  </si>
  <si>
    <t>Mirae Asset Hang Seng TECH ETF Fund of Fund - Dir - Growth</t>
  </si>
  <si>
    <t>HSBC Asia Pacific (Ex Japan) Dividend Yield Fund - Dir - Growth</t>
  </si>
  <si>
    <t>Mirae Asset Global Electric &amp; Autonomous Vehicles Equity Passive FOF - Dir - Growth</t>
  </si>
  <si>
    <t>Kotak Quality Overseas Equity Omni FOF - Dir - Growth</t>
  </si>
  <si>
    <t>PGIM India Global Select Real Estate Securities Fund of Fund - Dir - Growth</t>
  </si>
  <si>
    <t>HSBC Global Equity Climate Change FoF - Dir - Growth</t>
  </si>
  <si>
    <t>Mahindra Manulife Asia Pacific REIT FoF - Dir - Growth</t>
  </si>
  <si>
    <t>Axis US Specific Treasury Dynamic Debt Passive FOF - Dir - Growth</t>
  </si>
  <si>
    <t>Motilal Oswal Developed Market Ex US ETFs Overseas Equity Passive FOF - Dir - Growth</t>
  </si>
  <si>
    <t>Baroda BNP Paribas Aqua Fund of Fund - Dir - Growth</t>
  </si>
  <si>
    <t>Franklin India Feeder - Templeton European Opportunities Fund - Dir - Growth</t>
  </si>
  <si>
    <t>CRISIL Hybrid 35+65 - Aggressive Index*</t>
  </si>
  <si>
    <t>CRISIL Hybrid 50+50 - Moderate Index*</t>
  </si>
  <si>
    <t>CRISIL Hybrid 85+15 - Conservative Index*</t>
  </si>
  <si>
    <t>Domestic Gold and Silver Prices *</t>
  </si>
  <si>
    <t>Nifty 5 Yr Benchmark G-Sec Index*</t>
  </si>
  <si>
    <t>Nifty 50 Hybrid composite debt 50:50 Index*</t>
  </si>
  <si>
    <t>NIFTY Composite Debt Index*</t>
  </si>
  <si>
    <t>ICICI Prudential Dynamic Asset Allocation Active FOF - Growth</t>
  </si>
  <si>
    <t>Mutual Funds (98.01)</t>
  </si>
  <si>
    <t>SBI Gold Fund - Growth</t>
  </si>
  <si>
    <t>Mutual Funds (100.04)</t>
  </si>
  <si>
    <t>HDFC Gold ETF Fund of Fund - Growth</t>
  </si>
  <si>
    <t>Mutual Funds (100.07)</t>
  </si>
  <si>
    <t>ICICI Prudential Aggressive Hybrid Active FOF - Growth</t>
  </si>
  <si>
    <t>Mutual Funds (98.77)</t>
  </si>
  <si>
    <t>Current Assets (1.23)</t>
  </si>
  <si>
    <t>Nippon India Gold Savings Fund - Reg - Growth</t>
  </si>
  <si>
    <t>Mutual Funds (99.71)</t>
  </si>
  <si>
    <t>Current Assets (0.29)</t>
  </si>
  <si>
    <t>Kotak Gold Fund - Reg - Growth</t>
  </si>
  <si>
    <t>Mutual Funds (99.81)</t>
  </si>
  <si>
    <t>ICICI Prudential Gold ETF FOF - Growth</t>
  </si>
  <si>
    <t>Mutual Funds (99.96)</t>
  </si>
  <si>
    <t>Motilal Oswal Nasdaq 100 FOF - Reg - Growth</t>
  </si>
  <si>
    <t>Mutual Funds (100.1)</t>
  </si>
  <si>
    <t>Current Assets (-0.1)</t>
  </si>
  <si>
    <t>ICICI Prudential Silver ETF FOF - Reg - Growth</t>
  </si>
  <si>
    <t>Mutual Funds (100.02)</t>
  </si>
  <si>
    <t>HDFC Multi-Asset Active FOF - Reg - Growth</t>
  </si>
  <si>
    <t>Mutual Funds (98.04)</t>
  </si>
  <si>
    <t>Current Assets (1.96)</t>
  </si>
  <si>
    <t>Nippon India Silver ETF Fund of Fund - Reg - Growth</t>
  </si>
  <si>
    <t>Mutual Funds (99.8)</t>
  </si>
  <si>
    <t>HDFC Silver ETF Fund of Fund - Reg - Growth</t>
  </si>
  <si>
    <t>SBI Silver ETF Fund Of Fund - Reg - Growth</t>
  </si>
  <si>
    <t>Mutual Funds (100.06)</t>
  </si>
  <si>
    <t>Current Assets (-0.06)</t>
  </si>
  <si>
    <t>Axis Gold Fund - Growth</t>
  </si>
  <si>
    <t>Mutual Funds (100.36)</t>
  </si>
  <si>
    <t>Current Assets (-0.36)</t>
  </si>
  <si>
    <t>Edelweiss Gold and Silver ETF Fund of Fund - Reg - Growth</t>
  </si>
  <si>
    <t>Mutual Funds (99.91)</t>
  </si>
  <si>
    <t>Current Assets (0.09)</t>
  </si>
  <si>
    <t>ICICI Prudential Bharat 22 FOF - Reg - Growth</t>
  </si>
  <si>
    <t>Motilal Oswal Gold and Silver Passive Fund of Funds - Reg - Growth</t>
  </si>
  <si>
    <t>Mutual Funds (99.29)</t>
  </si>
  <si>
    <t>Current Assets (0.71)</t>
  </si>
  <si>
    <t>Kotak Multi Asset Omni FOF - Reg - Growth</t>
  </si>
  <si>
    <t>Nippon India Multi - Asset Omni FoF - Reg - Growth</t>
  </si>
  <si>
    <t>Mutual Funds (97.05)</t>
  </si>
  <si>
    <t>Current Assets (2.93)</t>
  </si>
  <si>
    <t>SBI Dynamic Asset Allocation Active FoF - Reg - Growth</t>
  </si>
  <si>
    <t>Mutual Funds (98.31)</t>
  </si>
  <si>
    <t>Current Assets (1.69)</t>
  </si>
  <si>
    <t>Mirae Asset NYSE FANG Plus ETF Fund of Fund - Reg - Growth</t>
  </si>
  <si>
    <t>HDFC Diversified Equity All Cap Active FOF - Reg - Growth</t>
  </si>
  <si>
    <t>Mutual Funds (96.06)</t>
  </si>
  <si>
    <t>Current Assets (3.94)</t>
  </si>
  <si>
    <t>Aditya Birla Sun Life Gold Fund - Growth</t>
  </si>
  <si>
    <t>Mutual Funds (100.08)</t>
  </si>
  <si>
    <t>ICICI Prudential Passive Multi-Asset Fund of Funds - Reg - Growth</t>
  </si>
  <si>
    <t>Mutual Funds (97.34)</t>
  </si>
  <si>
    <t>Current Assets (2.66)</t>
  </si>
  <si>
    <t>Axis Multi-Asset Active FoF - Reg - Growth</t>
  </si>
  <si>
    <t>Mutual Funds (98.33)</t>
  </si>
  <si>
    <t>Tata Gold ETF Fund of Fund - Reg - Growth</t>
  </si>
  <si>
    <t>Mutual Funds (99.65)</t>
  </si>
  <si>
    <t>If redeemed bet. 0 Day to 7 Days Exit Load is 0.5%</t>
  </si>
  <si>
    <t>ICICI Prudential Nifty 100 Low Volatility 30 ETF FOF - Reg - Growth</t>
  </si>
  <si>
    <t>Mutual Funds (100.09)</t>
  </si>
  <si>
    <t>Current Assets (-0.09)</t>
  </si>
  <si>
    <t>UTI Gold ETF Fund of Fund - Reg - Growth</t>
  </si>
  <si>
    <t>Mirae Asset Gold Silver Passive FoF - Reg - Growth</t>
  </si>
  <si>
    <t>Mutual Funds (100.18)</t>
  </si>
  <si>
    <t>If redeemed bet. 0 Day to 15 Days Exit Load is 0.05%</t>
  </si>
  <si>
    <t>Aditya Birla Sun Life Silver ETF Fund of Fund - Reg - Growth</t>
  </si>
  <si>
    <t>Mutual Funds (99.9)</t>
  </si>
  <si>
    <t>Franklin India Dynamic Asset Allocation Active Fund of Funds - Growth</t>
  </si>
  <si>
    <t>Mutual Funds (96.17)</t>
  </si>
  <si>
    <t>Current Assets (3.83)</t>
  </si>
  <si>
    <t>Axis Silver Fund of Fund - Reg - Growth</t>
  </si>
  <si>
    <t>Mutual Funds (99.88)</t>
  </si>
  <si>
    <t>Tata Silver ETF Fund of Fund - Reg - Growth</t>
  </si>
  <si>
    <t>Mutual Funds (99.95)</t>
  </si>
  <si>
    <t>Kotak Gold Silver Passive FOF - Reg - Growth</t>
  </si>
  <si>
    <t>Mutual Funds (96.14)</t>
  </si>
  <si>
    <t>Current Assets (3.86)</t>
  </si>
  <si>
    <t>Mirae Asset Diversified Equity Allocator Passive FOF - Reg - Growth</t>
  </si>
  <si>
    <t>Mutual Funds (100.4)</t>
  </si>
  <si>
    <t>Current Assets (-0.4)</t>
  </si>
  <si>
    <t>If redeemed bet. 0 Day to 5 Days Exit Load is 0.05%</t>
  </si>
  <si>
    <t>Kotak Silver ETF Fund of Fund - Reg - Growth</t>
  </si>
  <si>
    <t>Mutual Funds (99.24)</t>
  </si>
  <si>
    <t>Current Assets (0.76)</t>
  </si>
  <si>
    <t>ICICI Prudential Nifty Alpha Low - Volatility 30 ETF FOF - Reg - Growth</t>
  </si>
  <si>
    <t>Mutual Funds (99.97)</t>
  </si>
  <si>
    <t>LIC MF Gold ETF Fund of Fund - Growth</t>
  </si>
  <si>
    <t>Mirae Asset S&amp;P 500 Top 50 ETF Fund of Fund - Reg - Growth</t>
  </si>
  <si>
    <t>Mutual Funds (100)</t>
  </si>
  <si>
    <t>DSP Silver ETF Fund of Fund - Reg - Growth</t>
  </si>
  <si>
    <t>Mutual Funds (99.85)</t>
  </si>
  <si>
    <t>DSP Multi Asset Omni Fund of Funds - Reg - Growth</t>
  </si>
  <si>
    <t>Mutual Funds (97.88)</t>
  </si>
  <si>
    <t>Current Assets (2.12)</t>
  </si>
  <si>
    <t>Nippon India Nifty Next 50 Junior BeES FoF - Reg - Growth</t>
  </si>
  <si>
    <t>ICICI Prudential Diversified Equity All Cap Active FOF - Reg - Growth</t>
  </si>
  <si>
    <t>Mutual Funds (57.57)</t>
  </si>
  <si>
    <t>Current Assets (42.43)</t>
  </si>
  <si>
    <t>UTI Silver ETF Fund of Fund - Reg - Growth</t>
  </si>
  <si>
    <t>Axis Gold and Silver Passive FoF - Reg - Growth</t>
  </si>
  <si>
    <t>Mutual Funds (100.74)</t>
  </si>
  <si>
    <t>Current Assets (-0.74)</t>
  </si>
  <si>
    <t>DSP Gold ETF Fund of Fund - Reg - Growth</t>
  </si>
  <si>
    <t>Mutual Funds (101.43)</t>
  </si>
  <si>
    <t>Current Assets (-1.43)</t>
  </si>
  <si>
    <t>Quantum Gold Savings Fund - Growth</t>
  </si>
  <si>
    <t>Mirae Asset Gold ETF Fund of Fund - Reg - Growth</t>
  </si>
  <si>
    <t>Invesco India Gold ETF Fund of Fund - Growth</t>
  </si>
  <si>
    <t>Edelweiss Multi Asset Omni Fund of Fund - Reg - Growth</t>
  </si>
  <si>
    <t>HSBC Gold ETF Fund of Fund - Reg - Growth</t>
  </si>
  <si>
    <t>Mutual Funds (87.46)</t>
  </si>
  <si>
    <t>Current Assets (12.54)</t>
  </si>
  <si>
    <t>Aditya Birla Sun Life Multi-Asset Omni FOF - Growth</t>
  </si>
  <si>
    <t>Mutual Funds (98.76)</t>
  </si>
  <si>
    <t>Current Assets (1.24)</t>
  </si>
  <si>
    <t>If redeemed bet. 0 Days to 365 Days Exit Load is 1%</t>
  </si>
  <si>
    <t>ICICI Prudential Diversified Equity All Cap Omni FOF - Reg - Growth</t>
  </si>
  <si>
    <t>Mutual Funds (97.59)</t>
  </si>
  <si>
    <t>Current Assets (2.41)</t>
  </si>
  <si>
    <t>Mirae Asset Nifty MidSmallcap400 Momentum Quality 100 ETF Fund of Fund - Reg - Growth</t>
  </si>
  <si>
    <t>Mutual Funds (100.19)</t>
  </si>
  <si>
    <t>Aditya Birla Sun Life Dynamic Asset Allocation Omni FOF - Growth</t>
  </si>
  <si>
    <t>Nippon India Diversified Equity Flexicap Passive FoF - Reg - Growth</t>
  </si>
  <si>
    <t>ICICI Prudential Multi Sector Passive FOF - Growth</t>
  </si>
  <si>
    <t>Mutual Funds (97.83)</t>
  </si>
  <si>
    <t>Current Assets (2.17)</t>
  </si>
  <si>
    <t>BARODA BNP PARIBAS GOLD ETF FUND OF FUND - Reg - Growth</t>
  </si>
  <si>
    <t>Mutual Funds (95.53)</t>
  </si>
  <si>
    <t>Current Assets (4.47)</t>
  </si>
  <si>
    <t>Mirae Asset Nifty Smallcap 250 Momentum Quality 100 ETF Fund of Fund - Reg - Growth</t>
  </si>
  <si>
    <t>Union Diversified Equity All Cap Active FOF - Reg - Growth</t>
  </si>
  <si>
    <t>Mutual Funds (98.59)</t>
  </si>
  <si>
    <t>Mirae Asset Nifty200 Alpha 30 ETF Fund of Fund - Reg - Growth</t>
  </si>
  <si>
    <t>Mutual Funds (100.28)</t>
  </si>
  <si>
    <t>Current Assets (-0.28)</t>
  </si>
  <si>
    <t>Union Gold ETF Fund of Fund - Reg - Growth</t>
  </si>
  <si>
    <t>Mutual Funds (100.25)</t>
  </si>
  <si>
    <t>Current Assets (-0.25)</t>
  </si>
  <si>
    <t>Bandhan Silver ETF FOF - Reg - Growth</t>
  </si>
  <si>
    <t>Mutual Funds (100.11)</t>
  </si>
  <si>
    <t>Current Assets (-0.11)</t>
  </si>
  <si>
    <t>Motilal Oswal Asset Allocation Passive Fund of Fund - Aggressive(MOFAAPFOF-A) - Reg - Growth</t>
  </si>
  <si>
    <t>Mutual Funds (100.05)</t>
  </si>
  <si>
    <t>Groww Nifty Ev &amp; New Age Automotive ETF FOF - Reg- Growth</t>
  </si>
  <si>
    <t>Bandhan Gold ETF FOF - Reg - Growth</t>
  </si>
  <si>
    <t>Mutual Funds (100.14)</t>
  </si>
  <si>
    <t>BARODA BNP PARIBAS MULTI ASSET ACTIVE FUND OF FUNDS (BBNPPMAAFOF) - Reg - Growth</t>
  </si>
  <si>
    <t>Mutual Funds (99.86)</t>
  </si>
  <si>
    <t>Quantum Diversified Equity All Cap Active FOF - Growth</t>
  </si>
  <si>
    <t>Mutual Funds (98.39)</t>
  </si>
  <si>
    <t>Current Assets (1.61)</t>
  </si>
  <si>
    <t>Groww Gold ETF FOF - Reg - Growth</t>
  </si>
  <si>
    <t>Mutual Funds (98.9)</t>
  </si>
  <si>
    <t>Edelweiss Silver ETF Fund of Fund - Reg - Growth</t>
  </si>
  <si>
    <t>Mirae Asset Nifty India Manufacturing ETF Fund of Fund - Reg - Growth</t>
  </si>
  <si>
    <t>Tata Nifty India Digital ETF Fund of Fund - Reg - Growth</t>
  </si>
  <si>
    <t>If redeemed aft. 365 Day Exit Load is 1%</t>
  </si>
  <si>
    <t>Groww Nifty India Defence ETF FOF - Reg - Growth</t>
  </si>
  <si>
    <t>Mutual Funds (99.82)</t>
  </si>
  <si>
    <t>Current Assets (0.18)</t>
  </si>
  <si>
    <t>HSBC Multi Asset Active FOF - Reg - Growth</t>
  </si>
  <si>
    <t>Mutual Funds (96.42)</t>
  </si>
  <si>
    <t>Current Assets (3.58)</t>
  </si>
  <si>
    <t>Groww Silver ETF FOF - Reg - Growth</t>
  </si>
  <si>
    <t>Mutual Funds (99.58)</t>
  </si>
  <si>
    <t>Current Assets (0.42)</t>
  </si>
  <si>
    <t>Mirae Asset Nifty 100 ESG Sector Leaders Fund of Fund - Reg - Growth</t>
  </si>
  <si>
    <t>Mutual Funds (100.01)</t>
  </si>
  <si>
    <t>Quantum Multi Asset Active FOF - Growth</t>
  </si>
  <si>
    <t>If redeemed aft. 90 Days Exit Load is 1%</t>
  </si>
  <si>
    <t>Motilal Oswal Asset Allocation Passive Fund of Fund - Conservative(MOFAAPFOF-C) - Reg - Growth</t>
  </si>
  <si>
    <t>Mutual Funds (99.55)</t>
  </si>
  <si>
    <t>Groww Multi Asset Omni FOF - Reg - Growth</t>
  </si>
  <si>
    <t>Mutual Funds (98.52)</t>
  </si>
  <si>
    <t>Current Assets (1.48)</t>
  </si>
  <si>
    <t>ICICI Prudential BSE 500 ETF FOF - Reg - Growth</t>
  </si>
  <si>
    <t>Mutual Funds (99.93)</t>
  </si>
  <si>
    <t>Mirae Asset Nifty Metal ETF FOF - Reg - Growth</t>
  </si>
  <si>
    <t>Mutual Funds (99.89)</t>
  </si>
  <si>
    <t>Current Assets (0.11)</t>
  </si>
  <si>
    <t>HSBC Aggressive Hybrid Active FOF - Reg - Growth</t>
  </si>
  <si>
    <t>Mutual Funds (98.48)</t>
  </si>
  <si>
    <t>Current Assets (1.52)</t>
  </si>
  <si>
    <t>Aditya Birla Sun Life Aggressive Hybrid Omni FOF - Growth</t>
  </si>
  <si>
    <t>Mutual Funds (98.99)</t>
  </si>
  <si>
    <t>Current Assets (1.01)</t>
  </si>
  <si>
    <t>Axis Multi Factor Passive FoF - Reg - Growth</t>
  </si>
  <si>
    <t>Mutual Funds (96.3)</t>
  </si>
  <si>
    <t>Current Assets (3.7)</t>
  </si>
  <si>
    <t>Quantum Nifty 50 ETF Fund of Fund - Reg - Growth</t>
  </si>
  <si>
    <t>ICICI Prudential Nifty EV &amp; New Age Automotive ETF FOF - Reg - Growth</t>
  </si>
  <si>
    <t>Mutual Funds (100.39)</t>
  </si>
  <si>
    <t>Current Assets (-0.39)</t>
  </si>
  <si>
    <t>Angel One Gold ETF FOF - Reg - Growth</t>
  </si>
  <si>
    <t>Motilal Oswal Diversified Equity Flexicap Passive Fund of Funds - Reg - Growth</t>
  </si>
  <si>
    <t>Mutual Funds (99.41)</t>
  </si>
  <si>
    <t>Current Assets (0.59)</t>
  </si>
  <si>
    <t>Mirae Asset BSE India Defence ETF FOF - Reg - Growth</t>
  </si>
  <si>
    <t>Mutual Funds (99.18)</t>
  </si>
  <si>
    <t>Current Assets (0.82)</t>
  </si>
  <si>
    <t>Aditya Birla Sun Life Multi - Asset Passive FoF - Reg - Growth</t>
  </si>
  <si>
    <t>Mutual Funds (98.84)</t>
  </si>
  <si>
    <t>Edelweiss Gold ETF FoF - Reg - Growth</t>
  </si>
  <si>
    <t>Mutual Funds (98.7)</t>
  </si>
  <si>
    <t>Current Assets (1.3)</t>
  </si>
  <si>
    <t>Mirae Asset Multi Factor Passive FOF - Reg - Growth</t>
  </si>
  <si>
    <t>Mutual Funds (99.98)</t>
  </si>
  <si>
    <t>Bandhan Multi-Asset Passive FOF - Reg - Growth</t>
  </si>
  <si>
    <t>Current Assets (1.47)</t>
  </si>
  <si>
    <t>Bandhan Aggressive Hybrid Passive FOF - Reg - Growth</t>
  </si>
  <si>
    <t>Mutual Funds (96.25)</t>
  </si>
  <si>
    <t>Current Assets (3.73)</t>
  </si>
  <si>
    <t>Kotak Multi Factor Passive FOF - Reg - Growth</t>
  </si>
  <si>
    <t>Mutual Funds (81.12)</t>
  </si>
  <si>
    <t>Current Assets (18.88)</t>
  </si>
  <si>
    <t>Mirae Asset Nifty India New Age Consumption ETF Fund of Fund - Reg - Growth</t>
  </si>
  <si>
    <t>Aditya Birla Sun Life Conservative Hybrid Active FOF - Growth</t>
  </si>
  <si>
    <t>Motilal Oswal Multi Factor Passive Fund of Funds - Reg - Growth</t>
  </si>
  <si>
    <t>Mirae Asset Silver ETF FOF - Reg - Growth</t>
  </si>
  <si>
    <t>Groww BSE Power ETF FOF - Reg - Growth</t>
  </si>
  <si>
    <t>Mutual Funds (100.21)</t>
  </si>
  <si>
    <t>Current Assets (-0.21)</t>
  </si>
  <si>
    <t>The Wealth Company Gold ETF FOF - Reg - Growth</t>
  </si>
  <si>
    <t>Mutual Funds (94.8)</t>
  </si>
  <si>
    <t>Current Assets (5.2)</t>
  </si>
  <si>
    <t>Groww BSE Hospitals ETF FOF - Reg - Growth</t>
  </si>
  <si>
    <t>Mutual Funds (99.75)</t>
  </si>
  <si>
    <t>Current Assets (0.25)</t>
  </si>
  <si>
    <t>Groww Nifty PSE ETF FOF - Reg - Growth</t>
  </si>
  <si>
    <t>Groww Nifty Capital Markets ETF FOF - Reg - Growth</t>
  </si>
  <si>
    <t>Groww Nifty India Internet ETF FOF - Reg - Growth</t>
  </si>
  <si>
    <t>Mutual Funds (98.87)</t>
  </si>
  <si>
    <t>Current Assets (1.13)</t>
  </si>
  <si>
    <t>ANGEL ONE SILVER ETF FOF - Reg - Growth</t>
  </si>
  <si>
    <t>Groww Nifty 500 Momentum 50 ETF FoF - Reg - Growth</t>
  </si>
  <si>
    <t>Mirae Asset BSE Select IPO ETF Fund of Fund - Reg - Growth</t>
  </si>
  <si>
    <t>Mutual Funds (97.5)</t>
  </si>
  <si>
    <t>Current Assets (2.5)</t>
  </si>
  <si>
    <t>Groww Nifty 200 ETF FOF - Reg - Growth</t>
  </si>
  <si>
    <t>Mirae Asset BSE 200 Equal Weight ETF Fund of Fund - Reg - Growth</t>
  </si>
  <si>
    <t>Mutual Funds (97.91)</t>
  </si>
  <si>
    <t>Current Assets (2.09)</t>
  </si>
  <si>
    <t>Bandhan Conservative Hybrid Passive FOF - Reg - Growth</t>
  </si>
  <si>
    <t>Kotak Multi Asset Active FOF - Reg - Growth</t>
  </si>
  <si>
    <t>ICICI Prudential Dynamic Asset Allocation Active FOF - Dir - Growth</t>
  </si>
  <si>
    <t>SBI Gold Fund - Dir - Growth</t>
  </si>
  <si>
    <t>HDFC Gold ETF Fund of Fund - Dir - Growth</t>
  </si>
  <si>
    <t>ICICI Prudential Aggressive Hybrid Active FOF - Dir - Growth</t>
  </si>
  <si>
    <t>Nippon India Gold Savings Fund - Dir - Growth</t>
  </si>
  <si>
    <t>Kotak Gold Fund - Dir - Growth</t>
  </si>
  <si>
    <t>ICICI Prudential Gold ETF FOF - Dir - Growth</t>
  </si>
  <si>
    <t>Motilal Oswal Nasdaq 100 FOF - Dir - Growth</t>
  </si>
  <si>
    <t>ICICI Prudential Silver ETF FOF - Dir - Growth</t>
  </si>
  <si>
    <t>HDFC Multi-Asset Active FOF - Dir - Growth</t>
  </si>
  <si>
    <t>Nippon India Silver ETF Fund of Fund - Dir - Growth</t>
  </si>
  <si>
    <t>HDFC Silver ETF Fund of Fund - Dir - Growth</t>
  </si>
  <si>
    <t>SBI Silver ETF Fund Of Fund - Dir - Growth</t>
  </si>
  <si>
    <t>Axis Gold Fund - Dir - Growth</t>
  </si>
  <si>
    <t>Edelweiss Gold and Silver ETF Fund of Fund - Dir - Growth</t>
  </si>
  <si>
    <t>ICICI Prudential Bharat 22 FOF - Dir - Growth</t>
  </si>
  <si>
    <t>Motilal Oswal Gold and Silver Passive Fund of Funds - Dir - Growth</t>
  </si>
  <si>
    <t>Kotak Multi Asset Omni FOF - Dir - Growth</t>
  </si>
  <si>
    <t>Nippon India Multi - Asset Omni FoF - Dir - Growth</t>
  </si>
  <si>
    <t>SBI Dynamic Asset Allocation Active FoF - Dir - Growth</t>
  </si>
  <si>
    <t>Mirae Asset NYSE FANG Plus ETF Fund of Fund - Dir - Growth</t>
  </si>
  <si>
    <t>HDFC Diversified Equity All Cap Active FOF - Dir - Growth</t>
  </si>
  <si>
    <t>Aditya Birla Sun Life Gold Fund - Dir - Growth</t>
  </si>
  <si>
    <t>ICICI Prudential Passive Multi-Asset Fund of Funds - Dir - Growth</t>
  </si>
  <si>
    <t>Axis Multi-Asset Active FoF - Dir - Growth</t>
  </si>
  <si>
    <t>Tata Gold ETF Fund of Fund - Dir - Growth</t>
  </si>
  <si>
    <t>ICICI Prudential Nifty 100 Low Volatility 30 ETF FOF - Dir - Growth</t>
  </si>
  <si>
    <t>UTI Gold ETF Fund of Fund - Dir - Growth</t>
  </si>
  <si>
    <t>Mirae Asset Gold Silver Passive FoF - Dir - Growth</t>
  </si>
  <si>
    <t>Aditya Birla Sun Life Silver ETF Fund of Fund - Dir - Growth</t>
  </si>
  <si>
    <t>Franklin India Dynamic Asset Allocation Active Fund of Funds - Dir - Growth</t>
  </si>
  <si>
    <t>Axis Silver Fund of Fund - Dir - Growth</t>
  </si>
  <si>
    <t>Tata Silver ETF Fund of Fund - Dir - Growth</t>
  </si>
  <si>
    <t>Kotak Gold Silver Passive FOF - Dir - Growth</t>
  </si>
  <si>
    <t>Mirae Asset Diversified Equity Allocator Passive FOF - Dir - Growth</t>
  </si>
  <si>
    <t>Kotak Silver ETF Fund of Fund - Dir - Growth</t>
  </si>
  <si>
    <t>ICICI Prudential Nifty Alpha Low - Volatility 30 ETF FOF - Dir - Growth</t>
  </si>
  <si>
    <t>LIC MF Gold ETF Fund of Fund - Dir - Growth</t>
  </si>
  <si>
    <t>Mirae Asset S&amp;P 500 Top 50 ETF Fund of Fund - Dir - Growth</t>
  </si>
  <si>
    <t>DSP Silver ETF Fund of Fund - Dir - Growth</t>
  </si>
  <si>
    <t>DSP Multi Asset Omni Fund of Funds - Dir - Growth</t>
  </si>
  <si>
    <t>Nippon India Nifty Next 50 Junior BeES FoF - Dir - Growth</t>
  </si>
  <si>
    <t>ICICI Prudential Diversified Equity All Cap Active FOF - Dir - Growth</t>
  </si>
  <si>
    <t>UTI Silver ETF Fund of Fund - Dir - Growth</t>
  </si>
  <si>
    <t>Axis Gold and Silver Passive FoF - Dir - Growth</t>
  </si>
  <si>
    <t>DSP Gold ETF Fund of Fund - Dir - Growth</t>
  </si>
  <si>
    <t>Quantum Gold Savings Fund - Dir- Growth</t>
  </si>
  <si>
    <t>Mirae Asset Gold ETF Fund of Fund - Dir - Growth</t>
  </si>
  <si>
    <t>Invesco India Gold ETF Fund of Fund - Dir - Growth</t>
  </si>
  <si>
    <t>Edelweiss Multi Asset Omni Fund of Fund - Dir - Growth</t>
  </si>
  <si>
    <t>HSBC Gold ETF Fund of Fund - Dir - Growth</t>
  </si>
  <si>
    <t>Aditya Birla Sun Life Multi-Asset Omni FOF - Dir - Growth</t>
  </si>
  <si>
    <t>Zerodha Gold ETF FoF - Dir - Growth</t>
  </si>
  <si>
    <t>ICICI Prudential Diversified Equity All Cap Omni FOF - Dir - Growth</t>
  </si>
  <si>
    <t>Mirae Asset Nifty MidSmallcap400 Momentum Quality 100 ETF Fund of Fund - Dir - Growth</t>
  </si>
  <si>
    <t>Aditya Birla Sun Life Dynamic Asset Allocation Omni FOF - Dir - Growth</t>
  </si>
  <si>
    <t>Zerodha Silver ETF FoF - Dir - Growth</t>
  </si>
  <si>
    <t>Nippon India Diversified Equity Flexicap Passive FoF - Dir - Growth</t>
  </si>
  <si>
    <t>ICICI Prudential Multi Sector Passive FOF - Dir - Growth</t>
  </si>
  <si>
    <t>BARODA BNP PARIBAS GOLD ETF FUND OF FUND - Dir - Growth</t>
  </si>
  <si>
    <t>Mirae Asset Nifty Smallcap 250 Momentum Quality 100 ETF Fund of Fund - Dir - Growth</t>
  </si>
  <si>
    <t>Union Diversified Equity All Cap Active FOF - Dir - Growth</t>
  </si>
  <si>
    <t>Mirae Asset Nifty200 Alpha 30 ETF Fund of Fund - Dir - Growth</t>
  </si>
  <si>
    <t>Union Gold ETF Fund of Fund - Dir - Growth</t>
  </si>
  <si>
    <t>Bandhan Silver ETF FOF - Dir - Growth</t>
  </si>
  <si>
    <t>Motilal Oswal Asset Allocation Passive Fund of Fund - Aggressive(MOFAAPFOF-A) - Dir - Growth</t>
  </si>
  <si>
    <t>Zerodha Multi Asset Passive FoF - Dir - Growth</t>
  </si>
  <si>
    <t>Mutual Funds (100.31)</t>
  </si>
  <si>
    <t>Current Assets (-0.31)</t>
  </si>
  <si>
    <t>Groww Nifty Ev &amp; New Age Automotive ETF FOF - Dir - Growth</t>
  </si>
  <si>
    <t>Bandhan Gold ETF FOF - Dir - Growth</t>
  </si>
  <si>
    <t>BARODA BNP PARIBAS MULTI ASSET ACTIVE FUND OF FUNDS (BBNPPMAAFOF) - Dir - Growth</t>
  </si>
  <si>
    <t>Quantum Diversified Equity All Cap Active FOF - Dir- Growth</t>
  </si>
  <si>
    <t>Groww Gold ETF FOF - Dir - Growth</t>
  </si>
  <si>
    <t>Edelweiss Silver ETF Fund of Fund - Dir - Growth</t>
  </si>
  <si>
    <t>Mirae Asset Nifty India Manufacturing ETF Fund of Fund - Dir - Growth</t>
  </si>
  <si>
    <t>Tata Nifty India Digital ETF Fund of Fund - Dir - Growth</t>
  </si>
  <si>
    <t>Groww Nifty India Defence ETF FOF - Dir - Growth</t>
  </si>
  <si>
    <t>HSBC Multi Asset Active FOF - Dir - Growth</t>
  </si>
  <si>
    <t>Groww Silver ETF FOF - Dir - Growth</t>
  </si>
  <si>
    <t>Mirae Asset Nifty 100 ESG Sector Leaders Fund of Fund - Dir - Growth</t>
  </si>
  <si>
    <t>Quantum Multi Asset Active FOF - Dir- Growth</t>
  </si>
  <si>
    <t>If redeemed bet. 0 Days to 90 Days Exit Load is 1%</t>
  </si>
  <si>
    <t>Motilal Oswal Asset Allocation Passive Fund of Fund - Conservative(MOFAAPFOF-C) - Dir - Growth</t>
  </si>
  <si>
    <t>Groww Multi Asset Omni FOF - Dir - Growth</t>
  </si>
  <si>
    <t>ICICI Prudential BSE 500 ETF FOF - Dir - Growth</t>
  </si>
  <si>
    <t>Mirae Asset Nifty Metal ETF FOF - Dir - Growth</t>
  </si>
  <si>
    <t>HSBC Aggressive Hybrid Active FOF - Dir - Growth</t>
  </si>
  <si>
    <t>Aditya Birla Sun Life Aggressive Hybrid Omni FOF - Dir - Growth</t>
  </si>
  <si>
    <t>Axis Multi Factor Passive FoF - Dir - Growth</t>
  </si>
  <si>
    <t>Quantum Nifty 50 ETF Fund of Fund - Dir - Growth</t>
  </si>
  <si>
    <t>ICICI Prudential Nifty EV &amp; New Age Automotive ETF FOF - Dir - Growth</t>
  </si>
  <si>
    <t>Angel One Gold ETF FOF - Dir - Growth</t>
  </si>
  <si>
    <t>Motilal Oswal Diversified Equity Flexicap Passive Fund of Funds - Dir - Growth</t>
  </si>
  <si>
    <t>Mirae Asset BSE India Defence ETF FOF - Dir - Growth</t>
  </si>
  <si>
    <t>Aditya Birla Sun Life Multi - Asset Passive FoF - Dir - Growth</t>
  </si>
  <si>
    <t>Edelweiss Gold ETF FoF - Dir - Growth</t>
  </si>
  <si>
    <t>Mirae Asset Multi Factor Passive FOF - Dir - Growth</t>
  </si>
  <si>
    <t>Bandhan Multi-Asset Passive FOF - Dir - Growth</t>
  </si>
  <si>
    <t>Bandhan Aggressive Hybrid Passive FOF - Dir - Growth</t>
  </si>
  <si>
    <t>Kotak Multi Factor Passive FOF - Dir - Growth</t>
  </si>
  <si>
    <t>Mirae Asset Nifty India New Age Consumption ETF Fund of Fund - Dir - Growth</t>
  </si>
  <si>
    <t>Aditya Birla Sun Life Conservative Hybrid Active FOF - Dir - Growth</t>
  </si>
  <si>
    <t>Motilal Oswal Multi Factor Passive Fund of Funds - Dir - Growth</t>
  </si>
  <si>
    <t>Mirae Asset Silver ETF FOF - Dir - Growth</t>
  </si>
  <si>
    <t>Groww BSE Power ETF FOF - Dir - Growth</t>
  </si>
  <si>
    <t>The Wealth Company Gold ETF FOF - Dir - Growth</t>
  </si>
  <si>
    <t>Groww BSE Hospitals ETF FOF - Dir - Growth</t>
  </si>
  <si>
    <t>Groww Nifty PSE ETF FOF - Dir - Growth</t>
  </si>
  <si>
    <t>Groww Nifty Capital Markets ETF FOF - Dir - Growth</t>
  </si>
  <si>
    <t>Groww Nifty India Internet ETF FOF - Dir - Growth</t>
  </si>
  <si>
    <t>ANGEL ONE SILVER ETF FOF - Dir - Growth</t>
  </si>
  <si>
    <t>Groww Nifty 500 Momentum 50 ETF FoF - Dir - Growth</t>
  </si>
  <si>
    <t>Mirae Asset BSE Select IPO ETF Fund of Fund - Dir - Growth</t>
  </si>
  <si>
    <t>Groww Nifty 200 ETF FOF - Dir - Growth</t>
  </si>
  <si>
    <t>Mirae Asset BSE 200 Equal Weight ETF Fund of Fund - Dir - Growth</t>
  </si>
  <si>
    <t>Bandhan Conservative Hybrid Passive FOF - Dir - Growth</t>
  </si>
  <si>
    <t>Kotak Multi Asset Active FOF - Dir - Growth</t>
  </si>
  <si>
    <t>Fund Watch - Kotak Schemes Equity</t>
  </si>
  <si>
    <t>Kotak Schemes Equity(Growth option)</t>
  </si>
  <si>
    <t>Equity Funds - Regular Plan</t>
  </si>
  <si>
    <t>1/15'</t>
  </si>
  <si>
    <t>8/15'</t>
  </si>
  <si>
    <t>12/15'</t>
  </si>
  <si>
    <t>6/15'</t>
  </si>
  <si>
    <t>2/15'</t>
  </si>
  <si>
    <t>3/13'</t>
  </si>
  <si>
    <t>1/11'</t>
  </si>
  <si>
    <t>9/15'</t>
  </si>
  <si>
    <t>5/15'</t>
  </si>
  <si>
    <t>4/15'</t>
  </si>
  <si>
    <t>13/14'</t>
  </si>
  <si>
    <t>7/15'</t>
  </si>
  <si>
    <t>3/15'</t>
  </si>
  <si>
    <t>7/14'</t>
  </si>
  <si>
    <t>4/11'</t>
  </si>
  <si>
    <t>5/10'</t>
  </si>
  <si>
    <t>6/10'</t>
  </si>
  <si>
    <t>4/14'</t>
  </si>
  <si>
    <t>6/14'</t>
  </si>
  <si>
    <t>5/14'</t>
  </si>
  <si>
    <t>6/13'</t>
  </si>
  <si>
    <t>4/13'</t>
  </si>
  <si>
    <t>8/13'</t>
  </si>
  <si>
    <t>11/15'</t>
  </si>
  <si>
    <t>5/13'</t>
  </si>
  <si>
    <t>10/17'</t>
  </si>
  <si>
    <t>3/17'</t>
  </si>
  <si>
    <t>5/17'</t>
  </si>
  <si>
    <t>6/17'</t>
  </si>
  <si>
    <t>8/17'</t>
  </si>
  <si>
    <t>5/16'</t>
  </si>
  <si>
    <t>4/17'</t>
  </si>
  <si>
    <t>11/17'</t>
  </si>
  <si>
    <t>6/16'</t>
  </si>
  <si>
    <t>7/16'</t>
  </si>
  <si>
    <t>14/16'</t>
  </si>
  <si>
    <t>8/16'</t>
  </si>
  <si>
    <t>10/16'</t>
  </si>
  <si>
    <t>13/15'</t>
  </si>
  <si>
    <t>7/10'</t>
  </si>
  <si>
    <t>9/16'</t>
  </si>
  <si>
    <t>13/16'</t>
  </si>
  <si>
    <t>15/16'</t>
  </si>
  <si>
    <t>11/14'</t>
  </si>
  <si>
    <t>14/15'</t>
  </si>
  <si>
    <t>8/9'</t>
  </si>
  <si>
    <t>6/11'</t>
  </si>
  <si>
    <t>7/11'</t>
  </si>
  <si>
    <t>11/11'</t>
  </si>
  <si>
    <t>12/17'</t>
  </si>
  <si>
    <t>7/17'</t>
  </si>
  <si>
    <t>2/17'</t>
  </si>
  <si>
    <t>4/16'</t>
  </si>
  <si>
    <t>12/13'</t>
  </si>
  <si>
    <t>2/13'</t>
  </si>
  <si>
    <t>10/15'</t>
  </si>
  <si>
    <t>3/8'</t>
  </si>
  <si>
    <t>6/8'</t>
  </si>
  <si>
    <t>4/8'</t>
  </si>
  <si>
    <t>8/8'</t>
  </si>
  <si>
    <t>5/8'</t>
  </si>
  <si>
    <t>7/8'</t>
  </si>
  <si>
    <t>15/27'</t>
  </si>
  <si>
    <t>9/28'</t>
  </si>
  <si>
    <t>12/28'</t>
  </si>
  <si>
    <t>9/24'</t>
  </si>
  <si>
    <t>11/23'</t>
  </si>
  <si>
    <t>11/22'</t>
  </si>
  <si>
    <t>6/20'</t>
  </si>
  <si>
    <t>11/28'</t>
  </si>
  <si>
    <t>6/24'</t>
  </si>
  <si>
    <t>10/22'</t>
  </si>
  <si>
    <t>9/22'</t>
  </si>
  <si>
    <t>15/17'</t>
  </si>
  <si>
    <t>15/19'</t>
  </si>
  <si>
    <t>11/19'</t>
  </si>
  <si>
    <t>8/18'</t>
  </si>
  <si>
    <t>12/18'</t>
  </si>
  <si>
    <t>3/18'</t>
  </si>
  <si>
    <t>13/18'</t>
  </si>
  <si>
    <t>2/8'</t>
  </si>
  <si>
    <t>8/24'</t>
  </si>
  <si>
    <t>24/24'</t>
  </si>
  <si>
    <t>22/24'</t>
  </si>
  <si>
    <t>7/23'</t>
  </si>
  <si>
    <t>17/21'</t>
  </si>
  <si>
    <t>1/19'</t>
  </si>
  <si>
    <t>1/14'</t>
  </si>
  <si>
    <t>20/23'</t>
  </si>
  <si>
    <t>9/19'</t>
  </si>
  <si>
    <t>2/19'</t>
  </si>
  <si>
    <t>5/19'</t>
  </si>
  <si>
    <t>4/5'</t>
  </si>
  <si>
    <t>4/6'</t>
  </si>
  <si>
    <t>3/6'</t>
  </si>
  <si>
    <t>2/6'</t>
  </si>
  <si>
    <t>6/6'</t>
  </si>
  <si>
    <t>5/6'</t>
  </si>
  <si>
    <t>10/10'</t>
  </si>
  <si>
    <t>9/10'</t>
  </si>
  <si>
    <t>7/9'</t>
  </si>
  <si>
    <t>4/9'</t>
  </si>
  <si>
    <t>5/9'</t>
  </si>
  <si>
    <t>3/16'</t>
  </si>
  <si>
    <t>4/18'</t>
  </si>
  <si>
    <t>11/18'</t>
  </si>
  <si>
    <t>9/18'</t>
  </si>
  <si>
    <t>2/18'</t>
  </si>
  <si>
    <t>7/12'</t>
  </si>
  <si>
    <t>10/12'</t>
  </si>
  <si>
    <t>4/12'</t>
  </si>
  <si>
    <t>1/6'</t>
  </si>
  <si>
    <t>3/3'</t>
  </si>
  <si>
    <t>9/12'</t>
  </si>
  <si>
    <t>3/12'</t>
  </si>
  <si>
    <t>3/5'</t>
  </si>
  <si>
    <t>1/7'</t>
  </si>
  <si>
    <t>1/1'</t>
  </si>
  <si>
    <t>2/11'</t>
  </si>
  <si>
    <t>5/11'</t>
  </si>
  <si>
    <t>3/11'</t>
  </si>
  <si>
    <t>5/7'</t>
  </si>
  <si>
    <t>2/2'</t>
  </si>
  <si>
    <t>1/2'</t>
  </si>
  <si>
    <t>4/4'</t>
  </si>
  <si>
    <t>2/7'</t>
  </si>
  <si>
    <t>3/7'</t>
  </si>
  <si>
    <t>11/13'</t>
  </si>
  <si>
    <t>13/13'</t>
  </si>
  <si>
    <t>8/12'</t>
  </si>
  <si>
    <t>3/9'</t>
  </si>
  <si>
    <t>11/12'</t>
  </si>
  <si>
    <t>11/16'</t>
  </si>
  <si>
    <t>16/16'</t>
  </si>
  <si>
    <t>12/16'</t>
  </si>
  <si>
    <t>Average</t>
  </si>
  <si>
    <t>Equity Funds - Direct Plan</t>
  </si>
  <si>
    <t>8/14'</t>
  </si>
  <si>
    <t>1/13'</t>
  </si>
  <si>
    <t>7/13'</t>
  </si>
  <si>
    <t>3/14'</t>
  </si>
  <si>
    <t>10/14'</t>
  </si>
  <si>
    <t>8/28'</t>
  </si>
  <si>
    <t>10/28'</t>
  </si>
  <si>
    <t>10/18'</t>
  </si>
  <si>
    <t>7/18'</t>
  </si>
  <si>
    <t>6/23'</t>
  </si>
  <si>
    <t>18/23'</t>
  </si>
  <si>
    <t>1/18'</t>
  </si>
  <si>
    <t>2/3'</t>
  </si>
  <si>
    <t>5/12'</t>
  </si>
  <si>
    <t>Indices Performance</t>
  </si>
  <si>
    <t>*DISCLAIMER:Returns &lt;1 Yr Absolute, ≥ CAGR. Ratios is calculated for a period of 3 years with monthly rolling and monthly frequency and Risk-free rate(6.98) is based on the FBIL Overnight MIBOR rate of as on last working day of the month</t>
  </si>
  <si>
    <t>CRISIL Liquid Overnight A-I Index*</t>
  </si>
  <si>
    <t>CRISIL Liquid Overnight Index*</t>
  </si>
  <si>
    <t>CRISIL Overnight Index*</t>
  </si>
  <si>
    <t>Nifty 1D Rate Index</t>
  </si>
  <si>
    <t>SBI Overnight Fund - Dir - Growth</t>
  </si>
  <si>
    <t>ICICI Prudential Overnight Fund - Dir - Growth</t>
  </si>
  <si>
    <t>Axis Overnight Fund - Dir - Growth</t>
  </si>
  <si>
    <t>HDFC Overnight Fund - Dir - Growth</t>
  </si>
  <si>
    <t>Kotak Overnight Fund - Dir - Growth</t>
  </si>
  <si>
    <t>Aditya Birla Sun Life Overnight Fund - Dir - Growth</t>
  </si>
  <si>
    <t>Nippon India Overnight Fund - Dir - Growth</t>
  </si>
  <si>
    <t>UTI Overnight Fund - Dir - Growth</t>
  </si>
  <si>
    <t>HSBC Overnight Fund - Dir - Growth</t>
  </si>
  <si>
    <t>Tata Overnight Fund - Dir - Growth</t>
  </si>
  <si>
    <t>DSP Overnight Fund - Dir - Growth</t>
  </si>
  <si>
    <t>LIC MF Overnight Fund - Dir - Growth</t>
  </si>
  <si>
    <t>Mirae Asset Overnight Fund - Dir - Growth</t>
  </si>
  <si>
    <t>JioBlackRock Overnight Fund - Dir - Growth</t>
  </si>
  <si>
    <t>Bandhan Overnight Fund - Dir - Growth</t>
  </si>
  <si>
    <t>Franklin India Overnight Fund - Dir - Growth</t>
  </si>
  <si>
    <t>Bajaj Finserv Overnight Fund - Dir - Growth</t>
  </si>
  <si>
    <t>Sundaram Overnight Fund - Dir - Growth</t>
  </si>
  <si>
    <t>SBI Overnight Fund - Growth</t>
  </si>
  <si>
    <t>ICICI Prudential Overnight Fund - Reg - Growth</t>
  </si>
  <si>
    <t>Axis Overnight Fund - Reg - Growth</t>
  </si>
  <si>
    <t>HDFC Overnight Fund - Growth</t>
  </si>
  <si>
    <t>Kotak Overnight Fund - Reg - Growth</t>
  </si>
  <si>
    <t>Aditya Birla Sun Life Overnight Fund - Reg - Growth</t>
  </si>
  <si>
    <t>Nippon India Overnight Fund - Reg - Growth</t>
  </si>
  <si>
    <t>UTI Overnight Fund - Growth</t>
  </si>
  <si>
    <t>HSBC Overnight Fund - Reg - Growth</t>
  </si>
  <si>
    <t>Tata Overnight Fund - Reg - Growth</t>
  </si>
  <si>
    <t>DSP Overnight Fund - Reg - Growth</t>
  </si>
  <si>
    <t>LIC MF Overnight Fund - Reg - Growth</t>
  </si>
  <si>
    <t>Mirae Asset Overnight Fund - Reg - Growth</t>
  </si>
  <si>
    <t>Bandhan Overnight Fund - Reg - Growth</t>
  </si>
  <si>
    <t>Franklin India Overnight Fund - Reg - Growth</t>
  </si>
  <si>
    <t>Bajaj Finserv Overnight Fund - Reg - Growth</t>
  </si>
  <si>
    <t>Sundaram Overnight Fund - Reg - Growth</t>
  </si>
  <si>
    <t>360 ONE Overnight Fund - Dir - Growth</t>
  </si>
  <si>
    <t>Union Overnight Fund - Dir - Growth</t>
  </si>
  <si>
    <t>Baroda BNP Paribas Overnight Fund - Dir - Growth</t>
  </si>
  <si>
    <t>NJ Overnight Fund - Dir - Growth</t>
  </si>
  <si>
    <t>Invesco India Overnight Fund - Dir - Growth</t>
  </si>
  <si>
    <t>Canara Robeco Overnight Fund - Dir - Growth</t>
  </si>
  <si>
    <t>Helios Overnight Fund - Dir</t>
  </si>
  <si>
    <t>Edelweiss Overnight Fund - Dir - Growth</t>
  </si>
  <si>
    <t>Groww Overnight Fund - Dir - Growth</t>
  </si>
  <si>
    <t>Shriram Overnight Fund - Dir - Growth</t>
  </si>
  <si>
    <t>Zerodha Overnight Fund - Dir - Growth</t>
  </si>
  <si>
    <t>Quant Overnight Fund - Dir - Growth</t>
  </si>
  <si>
    <t>JM Overnight Fund - Dir - Growth</t>
  </si>
  <si>
    <t>PGIM India Overnight Fund - Dir - Growth</t>
  </si>
  <si>
    <t>Bank of India Overnight Fund - Dir - Growth</t>
  </si>
  <si>
    <t>Mahindra Manulife Overnight Fund - Dir - Growth</t>
  </si>
  <si>
    <t>ITI Overnight Fund - Dir - Growth</t>
  </si>
  <si>
    <t>Samco Overnight Fund - Dir - Growth</t>
  </si>
  <si>
    <t>TRUSTMF Overnight Fund - Dir - Growth</t>
  </si>
  <si>
    <t>360 ONE Overnight Fund - Reg - Growth</t>
  </si>
  <si>
    <t>Union Overnight Fund - Reg - Growth</t>
  </si>
  <si>
    <t>Baroda BNP Paribas Overnight Fund - Reg - Growth</t>
  </si>
  <si>
    <t>NJ Overnight Fund - Reg - Growth</t>
  </si>
  <si>
    <t>Invesco India Overnight Fund - Reg - Growth</t>
  </si>
  <si>
    <t>Canara Robeco Overnight Fund - Reg - Growth</t>
  </si>
  <si>
    <t>Helios Overnight Fund - Reg</t>
  </si>
  <si>
    <t>Edelweiss Overnight Fund - Reg - Growth</t>
  </si>
  <si>
    <t>Groww Overnight Fund - Reg - Growth</t>
  </si>
  <si>
    <t>Shriram Overnight Fund - Reg - Growth</t>
  </si>
  <si>
    <t>Quant Overnight Fund - Reg - Growth</t>
  </si>
  <si>
    <t>JM Overnight Fund - Reg - Growth</t>
  </si>
  <si>
    <t>PGIM India Overnight Fund - Reg - Growth</t>
  </si>
  <si>
    <t>Bank of India Overnight Fund - Reg - Growth</t>
  </si>
  <si>
    <t>Mahindra Manulife Overnight Fund - Reg - Growth</t>
  </si>
  <si>
    <t>ITI Overnight Fund - Reg - Growth</t>
  </si>
  <si>
    <t>Samco Overnight Fund - Reg - Growth</t>
  </si>
  <si>
    <t>TRUSTMF Overnight Fund - Reg - Growth</t>
  </si>
  <si>
    <t>CRISIL Liquid Debt A-I Index*</t>
  </si>
  <si>
    <t>NIFTY Liquid Index A-I*</t>
  </si>
  <si>
    <t>SBI Liquid Fund - Dir - Growth</t>
  </si>
  <si>
    <t>If redeemed bet. 7 Days to 7 Days Exit Load is Nil, If redeemed bet. 6 Days to 6 Days Exit Load is 0.0045%, If redeemed bet. 5 Days to 5 Days Exit Load is 0.005%, If redeemed bet. 4 Days to 4 Days Exit Load is 0.0055%, If redeemed bet. 3 Days to 3 Days Exit Load is 0.006%, If redeemed bet. 2 Days to 2 Days Exit Load is 0.0065%, If redeemed bet. 1 Day to 1 Day Exit Load is 0.007%</t>
  </si>
  <si>
    <t>HDFC Liquid Fund - Dir - Growth</t>
  </si>
  <si>
    <t>Aditya Birla Sun Life Liquid Fund - Dir - Growth</t>
  </si>
  <si>
    <t>ICICI Prudential Liquid Fund - Dir - Growth</t>
  </si>
  <si>
    <t>Kotak Liquid Fund - Dir - Growth</t>
  </si>
  <si>
    <t>Axis Liquid Fund - Dir - Growth</t>
  </si>
  <si>
    <t>Nippon India Liquid Fund - Dir - Growth</t>
  </si>
  <si>
    <t>Tata Liquid Fund - Dir - Growth</t>
  </si>
  <si>
    <t>UTI Liquid Fund -Dir- Growth</t>
  </si>
  <si>
    <t>DSP Liquidity Fund - Dir - Growth</t>
  </si>
  <si>
    <t>HSBC Liquid Fund - Dir - Growth</t>
  </si>
  <si>
    <t>Bandhan Liquid Fund - Dir - Growth</t>
  </si>
  <si>
    <t>Invesco India Liquid Fund - Dir - Growth</t>
  </si>
  <si>
    <t>LIC MF Liquid Fund - Dir - Growth</t>
  </si>
  <si>
    <t>Mirae Asset Liquid Fund - Dir - Growth</t>
  </si>
  <si>
    <t>Edelweiss Liquid Fund - Dir - Growth</t>
  </si>
  <si>
    <t>Baroda BNP Paribas Liquid Fund - Dir - Growth</t>
  </si>
  <si>
    <t>JioBlackRock Liquid Fund - Dir - Growth</t>
  </si>
  <si>
    <t>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</si>
  <si>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Franklin India Liquid Fund - Super IP - Dir - Growth</t>
  </si>
  <si>
    <t>SBI Liquid Fund - Reg - Growth</t>
  </si>
  <si>
    <t>HDFC Liquid Fund - Growth</t>
  </si>
  <si>
    <t>Aditya Birla Sun Life Liquid Fund - Reg - Growth</t>
  </si>
  <si>
    <t>ICICI Prudential Liquid Fund - Reg - Growth</t>
  </si>
  <si>
    <t>Kotak Liquid Fund - Reg - Growth</t>
  </si>
  <si>
    <t>Axis Liquid Fund - Growth</t>
  </si>
  <si>
    <t>Nippon India Liquid Fund - Reg - Growth</t>
  </si>
  <si>
    <t>Tata Liquid Fund - Reg - Growth</t>
  </si>
  <si>
    <t>UTI Liquid Fund - Reg - Growth</t>
  </si>
  <si>
    <t>DSP Liquidity Fund - Reg - Growth</t>
  </si>
  <si>
    <t>HSBC Liquid Fund - Growth</t>
  </si>
  <si>
    <t>Bandhan Liquid Fund - Reg - Growth</t>
  </si>
  <si>
    <t>Invesco India Liquid Fund - Growth</t>
  </si>
  <si>
    <t>LIC MF Liquid Fund - Growth</t>
  </si>
  <si>
    <t>Mirae Asset Liquid Fund - Growth</t>
  </si>
  <si>
    <t>Edelweiss Liquid Fund - Reg - Growth</t>
  </si>
  <si>
    <t>Baroda BNP Paribas Liquid Fund - Reg - Growth</t>
  </si>
  <si>
    <t>Franklin India Liquid Fund - Super IP - Growth</t>
  </si>
  <si>
    <t>Union Liquid Fund - Dir - Growth</t>
  </si>
  <si>
    <t>Sundaram Liquid Fund - Dir - Growth</t>
  </si>
  <si>
    <t>Parag Parikh Liquid Fund - Dir - Growth</t>
  </si>
  <si>
    <t>Canara Robeco Liquid - Dir - Growth</t>
  </si>
  <si>
    <t>Bajaj Finserv Liquid Fund - Dir - Growth</t>
  </si>
  <si>
    <t>JM Liquid Fund - Dir - Growth</t>
  </si>
  <si>
    <t>Bank of India Liquid Fund - Dir - Growth</t>
  </si>
  <si>
    <t>Quant Liquid Fund - Dir - Growth</t>
  </si>
  <si>
    <t>If redeemed bet. 1 Day to 1 Day Exit Load is 0.007%, If redeemed bet. 2 Day to 2 Day Exit Load is 0.0065%, If redeemed bet. 3 Day to 3 Day Exit Load is 0.006%, If redeemed bet. 4 Day to 4 Day Exit Load is 0.0055%, If redeemed bet. 5 Day to 5 Day Exit Load is 0.005%, If redeemed bet. 6 Day to 6 Day Exit Load is 0.0045%, If redeemed bet. 7 Day to 7 Day Exit Load is Nil</t>
  </si>
  <si>
    <t>360 ONE Liquid Fund - Dir - Growth</t>
  </si>
  <si>
    <t>Motilal Oswal Liquid Fund - Dir - Growth</t>
  </si>
  <si>
    <t>Mahindra Manulife Liquid Fund - Dir - Growth</t>
  </si>
  <si>
    <t>TRUSTMF Liquid Fund - Dir - Growth</t>
  </si>
  <si>
    <t>WhiteOak Capital Liquid Fund - Dir - Growth</t>
  </si>
  <si>
    <t>Quantum Liquid Fund - Dir - Growth</t>
  </si>
  <si>
    <t>The Wealth Company Liquid Fund - Dir - Growth</t>
  </si>
  <si>
    <t>PGIM India Liquid Fund - Dir - Growth</t>
  </si>
  <si>
    <t>Abakkus Liquid Fund - Dir - Growth</t>
  </si>
  <si>
    <t>Groww Liquid Fund - Dir- Growth</t>
  </si>
  <si>
    <t>Shriram Liquid Fund - Dir - Growth</t>
  </si>
  <si>
    <t>Capitalmind Liquid Fund - Dir - Growth</t>
  </si>
  <si>
    <t>Navi Liquid Fund - Dir - Growth</t>
  </si>
  <si>
    <t>ITI Liquid Fund - Dir - Growth</t>
  </si>
  <si>
    <t>Unifi Liquid Fund - Dir - Growth</t>
  </si>
  <si>
    <t>Nil, 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</si>
  <si>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Union Liquid Fund - Growth</t>
  </si>
  <si>
    <t>Sundaram Liquid Fund - Growth</t>
  </si>
  <si>
    <t>Parag Parikh Liquid Fund - Reg - Growth</t>
  </si>
  <si>
    <t>Canara Robeco Liquid - Reg - Growth</t>
  </si>
  <si>
    <t>Bajaj Finserv Liquid Fund - Reg - Growth</t>
  </si>
  <si>
    <t>JM Liquid Fund - Growth</t>
  </si>
  <si>
    <t>Bank of India Liquid Fund - Reg - Growth</t>
  </si>
  <si>
    <t>Quant Liquid Fund - Growth</t>
  </si>
  <si>
    <t>If redeemed bet. 1 Days to 1 Days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</si>
  <si>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360 ONE Liquid Fund - Reg - Growth</t>
  </si>
  <si>
    <t>Motilal Oswal Liquid Fund - Reg - Growth</t>
  </si>
  <si>
    <t>Mahindra Manulife Liquid Fund - Reg - Growth</t>
  </si>
  <si>
    <t>TRUSTMF Liquid Fund - Reg - Growth</t>
  </si>
  <si>
    <t>WhiteOak Capital Liquid Fund - Reg - Growth</t>
  </si>
  <si>
    <t>Quantum Liquid Fund - Growth</t>
  </si>
  <si>
    <t>The Wealth Company Liquid Fund - Reg - Growth</t>
  </si>
  <si>
    <t>PGIM India Liquid Fund - Growth</t>
  </si>
  <si>
    <t>Abakkus Liquid Fund - Reg - Growth</t>
  </si>
  <si>
    <t>Groww Liquid Fund - Growth</t>
  </si>
  <si>
    <t>Shriram Liquid Fund - Reg - Growth</t>
  </si>
  <si>
    <t>Capitalmind Liquid Fund - Reg - Growth</t>
  </si>
  <si>
    <t>Navi Liquid Fund - Reg - Growth</t>
  </si>
  <si>
    <t>ITI Liquid Fund - Reg - Growth</t>
  </si>
  <si>
    <t>Unifi Liquid Fund - Reg - Growth</t>
  </si>
  <si>
    <t>CRISIL Ultra Short Duration Debt A-I Index*</t>
  </si>
  <si>
    <t>CRISIL Ultra Short Duration Debt B-I Index*</t>
  </si>
  <si>
    <t>NIFTY Ultra Short Duration Debt Index A-I*</t>
  </si>
  <si>
    <t>Aditya Birla Sun Life Savings Fund - Dir - Growth</t>
  </si>
  <si>
    <t>HDFC Ultra Short Term Fund - Dir - Growth</t>
  </si>
  <si>
    <t>Kotak Savings Fund - Dir - Growth</t>
  </si>
  <si>
    <t>ICICI Prudential Ultra Short Term Fund - Dir - Growth</t>
  </si>
  <si>
    <t>SBI Ultra Short Duration Fund - Dir - Growth</t>
  </si>
  <si>
    <t>Nippon India Ultra Short Duration Fund - Dir - Growth</t>
  </si>
  <si>
    <t>Axis Ultra Short Duration Fund - Dir - Growth</t>
  </si>
  <si>
    <t>Tata Ultra Short Term Fund - Dir - Growth</t>
  </si>
  <si>
    <t>DSP Ultra Short Fund - Dir - Growth</t>
  </si>
  <si>
    <t>Bandhan Ultra Short Duration Fund - Dir - Growth</t>
  </si>
  <si>
    <t>UTI Ultra Short Duration Fund - Dir - Growth</t>
  </si>
  <si>
    <t>HSBC Ultra Short Duration Fund - Dir - Growth</t>
  </si>
  <si>
    <t>Mirae Asset Ultra Short Duration Fund - Dir - Growth</t>
  </si>
  <si>
    <t>Sundaram Ultra Short Duration Fund - Dir - Growth</t>
  </si>
  <si>
    <t>Invesco India Ultra Short Duration Fund - Dir - Growth</t>
  </si>
  <si>
    <t>Baroda BNP Paribas Ultra Short Duration Fund - Dir - Growth</t>
  </si>
  <si>
    <t>Aditya Birla Sun Life Savings Fund - Reg - Growth</t>
  </si>
  <si>
    <t>HDFC Ultra Short Term Fund - Reg - Growth</t>
  </si>
  <si>
    <t>Kotak Savings Fund - Reg - Growth</t>
  </si>
  <si>
    <t>ICICI Prudential Ultra Short Term Fund - Growth</t>
  </si>
  <si>
    <t>SBI Ultra Short Duration Fund - Growth</t>
  </si>
  <si>
    <t>Nippon India Ultra Short Duration Fund - Reg - Growth</t>
  </si>
  <si>
    <t>Axis Ultra Short Duration Fund - Reg - Growth</t>
  </si>
  <si>
    <t>Tata Ultra Short Term Fund - Reg - Growth</t>
  </si>
  <si>
    <t>DSP Ultra Short Fund - Reg - Growth</t>
  </si>
  <si>
    <t>Bandhan Ultra Short Duration Fund - Reg - Growth</t>
  </si>
  <si>
    <t>UTI Ultra Short Duration Fund - Growth</t>
  </si>
  <si>
    <t>HSBC Ultra Short Duration Fund - Reg - Growth</t>
  </si>
  <si>
    <t>Mirae Asset Ultra Short Duration Fund - Reg - Growth</t>
  </si>
  <si>
    <t>Sundaram Ultra Short Duration Fund - Growth</t>
  </si>
  <si>
    <t>Invesco India Ultra Short Duration Fund - Growth</t>
  </si>
  <si>
    <t>Baroda BNP Paribas Ultra Short Duration Fund - Reg - Growth</t>
  </si>
  <si>
    <t>WhiteOak Capital Ultra Short Duration Fund - Dir - Growth</t>
  </si>
  <si>
    <t>Canara Robeco Ultra Short Term Fund - Dir - Growth</t>
  </si>
  <si>
    <t>Motilal Oswal Ultra Short Term Fund - Dir - Growth</t>
  </si>
  <si>
    <t>Franklin India Ultra Short Duration Fund - Dir - Growth</t>
  </si>
  <si>
    <t>ITI Ultra Short Duration Fund - Dir - Growth</t>
  </si>
  <si>
    <t>Mahindra Manulife Ultra Short Duration Fund - Dir - Growth</t>
  </si>
  <si>
    <t>LIC MF Ultra Short Duration Fund - Dir - Growth</t>
  </si>
  <si>
    <t>PGIM India Ultra Short Duration Fund - Dir - Growth</t>
  </si>
  <si>
    <t>Bank of India Ultra Short Duration Fund - Dir - Growth</t>
  </si>
  <si>
    <t>WhiteOak Capital Ultra Short Duration Fund - Reg - Growth</t>
  </si>
  <si>
    <t>Canara Robeco Ultra Short Term Fund - Reg - Growth</t>
  </si>
  <si>
    <t>Motilal Oswal Ultra Short Term Fund - Reg - Growth</t>
  </si>
  <si>
    <t>Franklin India Ultra Short Duration Fund - Reg - Growth</t>
  </si>
  <si>
    <t>ITI Ultra Short Duration Fund - Reg - Growth</t>
  </si>
  <si>
    <t>Mahindra Manulife Ultra Short Duration Fund - Reg - Growth</t>
  </si>
  <si>
    <t>LIC MF Ultra Short Duration Fund - Reg - Growth</t>
  </si>
  <si>
    <t>PGIM India Ultra Short Duration Fund - Growth</t>
  </si>
  <si>
    <t>Bank of India Ultra Short Duration Fund - Reg - Growth</t>
  </si>
  <si>
    <t>CRISIL Low Duration Debt A-I Index*</t>
  </si>
  <si>
    <t>NIFTY Low Duration Debt Index A-I*</t>
  </si>
  <si>
    <t>ICICI Prudential Savings Fund - Dir - Growth</t>
  </si>
  <si>
    <t>HDFC Low Duration Fund - Dir - Growth</t>
  </si>
  <si>
    <t>Kotak Low Duration Fund - Dir - Growth</t>
  </si>
  <si>
    <t>SBI Low Duration Fund - Dir - Growth</t>
  </si>
  <si>
    <t>Aditya Birla Sun Life Low Duration Fund - Dir - Growth</t>
  </si>
  <si>
    <t>Nippon India Low Duration Fund - Dir - Growth</t>
  </si>
  <si>
    <t>Bandhan Low Duration Fund - Dir - Growth</t>
  </si>
  <si>
    <t>Axis Treasury Advantage Fund - Dir - Growth</t>
  </si>
  <si>
    <t>DSP Low Duration Fund - Dir - Growth</t>
  </si>
  <si>
    <t>Tata Treasury Advantage Fund - Dir - Growth</t>
  </si>
  <si>
    <t>Mirae Asset Low Duration Fund - Dir - Growth</t>
  </si>
  <si>
    <t>UTI Low Duration Fund - Dir - Growth</t>
  </si>
  <si>
    <t>LIC MF Low Duration Fund - Dir - Growth</t>
  </si>
  <si>
    <t>Invesco India Low Duration Fund - Dir - Growth</t>
  </si>
  <si>
    <t>Canara Robeco Savings Fund - Dir - Growth</t>
  </si>
  <si>
    <t>HSBC Low Duration Fund - Dir - Growth</t>
  </si>
  <si>
    <t>Union Low Duration Fund - Dir - Growth</t>
  </si>
  <si>
    <t>Franklin India Low Duration Fund (FILWD) - Dir - Growth</t>
  </si>
  <si>
    <t>ICICI Prudential Savings Fund - Reg - Growth</t>
  </si>
  <si>
    <t>HDFC Low Duration Fund - Growth</t>
  </si>
  <si>
    <t>Kotak Low Duration Fund - Std - Growth</t>
  </si>
  <si>
    <t>SBI Low Duration Fund - Growth</t>
  </si>
  <si>
    <t>Aditya Birla Sun Life Low Duration Fund - Reg - Growth</t>
  </si>
  <si>
    <t>Nippon India Low Duration Fund - Reg - Growth</t>
  </si>
  <si>
    <t>Bandhan Low Duration Fund - Reg - Growth</t>
  </si>
  <si>
    <t>Axis Treasury Advantage Fund - Growth</t>
  </si>
  <si>
    <t>DSP Low Duration Fund - Reg - Growth</t>
  </si>
  <si>
    <t>Tata Treasury Advantage Fund - Reg - Growth</t>
  </si>
  <si>
    <t>Mirae Asset Low Duration Fund - Regular Savings Plan - Growth</t>
  </si>
  <si>
    <t>UTI Low Duration Fund - Reg - Growth</t>
  </si>
  <si>
    <t>LIC MF Low Duration Fund - Growth</t>
  </si>
  <si>
    <t>Invesco India Low Duration Fund - Growth</t>
  </si>
  <si>
    <t>Canara Robeco Savings Fund - Reg - Growth</t>
  </si>
  <si>
    <t>HSBC Low Duration Fund - Reg - Growth</t>
  </si>
  <si>
    <t>Union Low Duration Fund - Reg - Growth</t>
  </si>
  <si>
    <t>Franklin India Low Duration Fund (FILWD) - Reg - Growth</t>
  </si>
  <si>
    <t>JioBlackRock Low Duration Fund - Dir - Growth</t>
  </si>
  <si>
    <t>Bajaj Finserv Low Duration Fund - Dir - Growth</t>
  </si>
  <si>
    <t>Mahindra Manulife Low Duration Fund - Dir - Growth</t>
  </si>
  <si>
    <t>Edelweiss Low Duration Fund - Dir - Growth</t>
  </si>
  <si>
    <t>Sundaram Low Duration Fund - Dir - Growth</t>
  </si>
  <si>
    <t>Baroda BNP Paribas Low Duration Fund - Dir - Growth</t>
  </si>
  <si>
    <t>JM Low Duration Fund - Dir - Growth</t>
  </si>
  <si>
    <t>Bajaj Finserv Low Duration Fund - Reg - Growth</t>
  </si>
  <si>
    <t>Mahindra Manulife Low Duration Fund - Reg - Growth</t>
  </si>
  <si>
    <t>Edelweiss Low Duration Fund - Reg - Growth</t>
  </si>
  <si>
    <t>Sundaram Low Duration Fund - Growth</t>
  </si>
  <si>
    <t>Baroda BNP Paribas Low Duration Fund - Growth</t>
  </si>
  <si>
    <t>JM Low Duration Fund - Growth</t>
  </si>
  <si>
    <t>CRISIL Money Market A-I Index*</t>
  </si>
  <si>
    <t>NIFTY Money Market Index A-I*</t>
  </si>
  <si>
    <t>SBI Savings Fund - Dir - Growth</t>
  </si>
  <si>
    <t>Tata Money Market Fund - Dir - Growth</t>
  </si>
  <si>
    <t>Kotak Money Market Fund - Dir - Growth</t>
  </si>
  <si>
    <t>ICICI Prudential Money Market Fund - Dir- Growth</t>
  </si>
  <si>
    <t>Aditya Birla Sun Life Money Manager Fund - Dir - Growth</t>
  </si>
  <si>
    <t>HDFC Money Market Fund - Dir - Growth</t>
  </si>
  <si>
    <t>Axis Money Market Fund - Dir - Growth</t>
  </si>
  <si>
    <t>Nippon India Money Market Fund - Dir - Growth</t>
  </si>
  <si>
    <t>UTI Money Market Fund -Dir- Growth</t>
  </si>
  <si>
    <t>Bandhan Money Market Fund - Dir - Growth</t>
  </si>
  <si>
    <t>DSP Savings Fund - Dir - Growth</t>
  </si>
  <si>
    <t>Invesco India Money Market Fund - Dir - Growth</t>
  </si>
  <si>
    <t>HSBC Money Market Fund - Dir - Growth</t>
  </si>
  <si>
    <t>LIC MF Money Market Fund - Dir - Growth</t>
  </si>
  <si>
    <t>Bajaj Finserv Money Market Fund - Dir - Growth</t>
  </si>
  <si>
    <t>Baroda BNP Paribas Money Market Fund - Dir - Growth</t>
  </si>
  <si>
    <t>Franklin India Money Market Fund - Dir - Growth</t>
  </si>
  <si>
    <t>JioBlackRock Money Market Fund - Dir - Growth</t>
  </si>
  <si>
    <t>Mirae Asset Money Market Fund - Dir - Growth</t>
  </si>
  <si>
    <t>Edelweiss Money Market Fund - Dir - Growth</t>
  </si>
  <si>
    <t>Sundaram Money Market Fund - Dir - Growth</t>
  </si>
  <si>
    <t>SBI Savings Fund - Growth</t>
  </si>
  <si>
    <t>Tata Money Market Fund - Reg - Growth</t>
  </si>
  <si>
    <t>Kotak Money Market Fund - Reg - Growth</t>
  </si>
  <si>
    <t>ICICI Prudential Money Market Fund - Reg - Growth</t>
  </si>
  <si>
    <t>Aditya Birla Sun Life Money Manager Fund - Reg - Growth</t>
  </si>
  <si>
    <t>HDFC Money Market Fund - Growth</t>
  </si>
  <si>
    <t>Axis Money Market Fund - Reg - Growth</t>
  </si>
  <si>
    <t>Nippon India Money Market Fund - Reg - Growth</t>
  </si>
  <si>
    <t>UTI Money Market Fund - Reg - Growth</t>
  </si>
  <si>
    <t>Bandhan Money Market Fund - Reg - Growth</t>
  </si>
  <si>
    <t>DSP Savings Fund - Growth</t>
  </si>
  <si>
    <t>Invesco India Money Market Fund - Growth</t>
  </si>
  <si>
    <t>HSBC Money Market Fund - Reg - Growth</t>
  </si>
  <si>
    <t>LIC MF Money Market Fund - Reg - Growth</t>
  </si>
  <si>
    <t>Bajaj Finserv Money Market Fund - Reg - Growth</t>
  </si>
  <si>
    <t>Baroda BNP Paribas Money Market Fund - Reg - Growth</t>
  </si>
  <si>
    <t>Franklin India Money Market Fund - Growth</t>
  </si>
  <si>
    <t>Mirae Asset Money Market Fund - Reg - Growth</t>
  </si>
  <si>
    <t>Edelweiss Money Market Fund - Ret - Growth</t>
  </si>
  <si>
    <t>Sundaram Money Market Fund - Reg - Growth</t>
  </si>
  <si>
    <t>Union Money Market Fund - Dir - Growth</t>
  </si>
  <si>
    <t>Bank of India Money Market Fund - Dir - Growth</t>
  </si>
  <si>
    <t>Shriram Money Market Fund - Dir - Growth</t>
  </si>
  <si>
    <t>PGIM India Money Market Fund - Dir - Growth</t>
  </si>
  <si>
    <t>TRUSTMF Money Market Fund - Dir - Growth</t>
  </si>
  <si>
    <t>Groww Money Market Fund - Dir - Growth</t>
  </si>
  <si>
    <t>Union Money Market Fund - Reg - Growth</t>
  </si>
  <si>
    <t>Bank of India Money Market Fund - Reg - Growth</t>
  </si>
  <si>
    <t>Shriram Money Market Fund - Reg - Growth</t>
  </si>
  <si>
    <t>PGIM India Money Market Fund - Reg - Growth</t>
  </si>
  <si>
    <t>TRUSTMF Money Market Fund - Reg - Growth</t>
  </si>
  <si>
    <t>Groww Money Market Fund - Reg - Growth</t>
  </si>
  <si>
    <t>CRISIL Short Duration Debt A-II Index*</t>
  </si>
  <si>
    <t>CRISIL Short Term Bond Index*</t>
  </si>
  <si>
    <t>NIFTY Short Duration Debt Index A-II*</t>
  </si>
  <si>
    <t>ICICI Prudential Short Term Fund - Dir - Growth</t>
  </si>
  <si>
    <t>Kotak Bond Short Term Fund - Dir - Growth</t>
  </si>
  <si>
    <t>HDFC Short Term Debt Fund - Dir - Growth</t>
  </si>
  <si>
    <t>SBI Short Term Debt Fund - Dir - Growth</t>
  </si>
  <si>
    <t>Bandhan Short Duration Fund - Dir -Growth</t>
  </si>
  <si>
    <t>Axis Short Duration Fund - Dir - Growth</t>
  </si>
  <si>
    <t>Nippon India Short Duration Fund - Dir - Growth</t>
  </si>
  <si>
    <t>Aditya Birla Sun Life Short Term Fund - Dir - Growth</t>
  </si>
  <si>
    <t>HSBC Short Duration Fund - Dir - Growth</t>
  </si>
  <si>
    <t>DSP Short Term Fund - Dir - Growth</t>
  </si>
  <si>
    <t>Tata Short Term Bond Fund - Dir - Growth</t>
  </si>
  <si>
    <t>UTI Short Duration Fund - Dir - Growth</t>
  </si>
  <si>
    <t>Invesco India Short Duration Fund - Dir - Growth</t>
  </si>
  <si>
    <t>ICICI Prudential Short Term Fund - Growth</t>
  </si>
  <si>
    <t>Kotak Bond Short Term Fund - Reg - Growth</t>
  </si>
  <si>
    <t>HDFC Short Term Debt Fund - Growth</t>
  </si>
  <si>
    <t>SBI Short Term Debt Fund - Growth</t>
  </si>
  <si>
    <t>Bandhan Short Duration Fund - Reg - Growth</t>
  </si>
  <si>
    <t>Axis Short Duration Fund - Growth</t>
  </si>
  <si>
    <t>Nippon India Short Duration Fund - Reg - Growth</t>
  </si>
  <si>
    <t>Aditya Birla Sun Life Short Term Fund - Reg - Growth</t>
  </si>
  <si>
    <t>HSBC Short Duration Fund - Reg - Growth</t>
  </si>
  <si>
    <t>DSP Short Term Fund - Growth</t>
  </si>
  <si>
    <t>Tata Short Term Bond Fund - Reg - Growth</t>
  </si>
  <si>
    <t>UTI Short Duration Fund - Reg - Growth</t>
  </si>
  <si>
    <t>Invesco India Short Duration Fund - Growth</t>
  </si>
  <si>
    <t>Mirae Asset Short Duration Fund - Dir - Growth</t>
  </si>
  <si>
    <t>Canara Robeco Short Duration Fund - Dir - Growth</t>
  </si>
  <si>
    <t>JioBlackRock Short Duration Fund - Dir - Growth</t>
  </si>
  <si>
    <t>Baroda BNP Paribas Short Duration Fund - Dir - Growth</t>
  </si>
  <si>
    <t>Bank of India Short Term Income Fund - Dir - Growth</t>
  </si>
  <si>
    <t>Sundaram Short Duration Fund - Dir - Growth</t>
  </si>
  <si>
    <t>LIC MF Short Duration Fund - Dir - Growth</t>
  </si>
  <si>
    <t>Union Short Duration Fund - Dir - Growth</t>
  </si>
  <si>
    <t>Groww Short Term Fund - Dir - Growth</t>
  </si>
  <si>
    <t>Mahindra Manulife Short Duration Fund - Dir - Growth</t>
  </si>
  <si>
    <t>TRUSTMF Short Duration Fund - Dir - Growth</t>
  </si>
  <si>
    <t>JM Short Duration Fund - Dir - Growth</t>
  </si>
  <si>
    <t>Franklin India STIP - Dir - Growth</t>
  </si>
  <si>
    <t>Mirae Asset Short Duration Fund - Reg - Growth</t>
  </si>
  <si>
    <t>Canara Robeco Short Duration Fund - Growth</t>
  </si>
  <si>
    <t>Baroda BNP Paribas Short Duration Fund - Growth</t>
  </si>
  <si>
    <t>Bank of India Short Term Income Fund - Reg - Growth</t>
  </si>
  <si>
    <t>Sundaram Short Duration Fund - Growth</t>
  </si>
  <si>
    <t>LIC MF Short Duration Fund - Reg - Growth</t>
  </si>
  <si>
    <t>Union Short Duration Fund - Reg - Growth</t>
  </si>
  <si>
    <t>Groww Short Term Fund - Reg - Growth</t>
  </si>
  <si>
    <t>Mahindra Manulife Short Duration Fund - Reg - Growth</t>
  </si>
  <si>
    <t>TRUSTMF Short Duration Fund - Reg - Growth</t>
  </si>
  <si>
    <t>JM Short Duration Fund - Reg - Growth</t>
  </si>
  <si>
    <t>Franklin India STIP - Growth</t>
  </si>
  <si>
    <t>CRISIL Medium Duration Debt A-III Index*</t>
  </si>
  <si>
    <t>NIFTY Medium Duration Debt Index A-III*</t>
  </si>
  <si>
    <t>SBI Medium Duration Fund - Dir - Growth</t>
  </si>
  <si>
    <t>ICICI Prudential Medium Term Bond Fund - Dir - Growth</t>
  </si>
  <si>
    <t>HDFC Medium Term Debt Fund - Dir - Growth</t>
  </si>
  <si>
    <t>Aditya Birla Sun Life Medium Term Plan - Dir - Growth</t>
  </si>
  <si>
    <t>Axis Strategic Bond Fund - Dir - Growth</t>
  </si>
  <si>
    <t>Kotak Medium Term Fund - Dir - Growth</t>
  </si>
  <si>
    <t>Bandhan Medium Duration Fund - Dir - Growth</t>
  </si>
  <si>
    <t>HSBC Medium Duration Fund - Dir - Growth</t>
  </si>
  <si>
    <t>DSP Bond Fund - Dir - Growth</t>
  </si>
  <si>
    <t>Nippon India Medium Duration Fund - Dir - Growth</t>
  </si>
  <si>
    <t>UTI Medium Duration Fund - Dir - Growth</t>
  </si>
  <si>
    <t>SBI Medium Duration Fund - Growth</t>
  </si>
  <si>
    <t>ICICI Prudential Medium Term Bond Fund - Growth</t>
  </si>
  <si>
    <t>HDFC Medium Term Debt Fund - Growth</t>
  </si>
  <si>
    <t>Aditya Birla Sun Life Medium Term Plan - Reg - Growth</t>
  </si>
  <si>
    <t>Axis Strategic Bond Fund - Growth</t>
  </si>
  <si>
    <t>Kotak Medium Term Fund - Reg - Growth</t>
  </si>
  <si>
    <t>Bandhan Medium Duration Fund - Reg - Growth</t>
  </si>
  <si>
    <t>HSBC Medium Duration Fund - Reg - Growth</t>
  </si>
  <si>
    <t>DSP Bond Fund - Growth</t>
  </si>
  <si>
    <t>Nippon India Medium Duration Fund - Reg - Growth</t>
  </si>
  <si>
    <t>UTI Medium Duration Fund - Reg - Growth</t>
  </si>
  <si>
    <t>Invesco India Medium Duration Fund - Dir - Growth</t>
  </si>
  <si>
    <t>Sundaram Medium Duration Fund - Dir - Growth</t>
  </si>
  <si>
    <t>Invesco India Medium Duration Fund - Reg - Growth</t>
  </si>
  <si>
    <t>Sundaram Medium Duration Fund - Reg - Growth</t>
  </si>
  <si>
    <t>CRISIL Medium to Long Duration Debt A-III Index*</t>
  </si>
  <si>
    <t>NIFTY Medium to Long Duration Debt Index A-III*</t>
  </si>
  <si>
    <t>ICICI Prudential Bond Fund - Dir - Growth</t>
  </si>
  <si>
    <t>SBI Medium to Long Duration Fund - Dir - Growth</t>
  </si>
  <si>
    <t>If redeemed bet. 0 Year to 1 Year Exit Load is 1%, If redeemed bet. 0 Year to 1 Year Exit Load is 1%</t>
  </si>
  <si>
    <t>Kotak Bond Fund - Dir - Growth</t>
  </si>
  <si>
    <t>Aditya Birla Sun Life Income Fund - Dir - Growth</t>
  </si>
  <si>
    <t>HDFC Income Fund - Dir - Growth</t>
  </si>
  <si>
    <t>Bandhan Medium to Long Duration Fund - Dir - Growth</t>
  </si>
  <si>
    <t>Nippon India Medium to Long Duration Fund - Dir - G P - Growth</t>
  </si>
  <si>
    <t>If redeemed bet. 0 Day to 15 Day Exit Load is 0.25%</t>
  </si>
  <si>
    <t>UTI Medium to Long Duration Fund - Dir - Growth</t>
  </si>
  <si>
    <t>HSBC Medium to Long Duration Fund - Dir - Growth</t>
  </si>
  <si>
    <t>ICICI Prudential Bond Fund - Growth</t>
  </si>
  <si>
    <t>SBI Medium to Long Duration Fund - Growth</t>
  </si>
  <si>
    <t>Kotak Bond Fund - Reg - Growth</t>
  </si>
  <si>
    <t>Aditya Birla Sun Life Income Fund - Reg - Growth</t>
  </si>
  <si>
    <t>HDFC Income Fund - Growth</t>
  </si>
  <si>
    <t>Bandhan Medium to Long Duration Fund - Reg - Growth</t>
  </si>
  <si>
    <t>Nippon India Medium to Long Duration Fund - Reg - G P - Growth</t>
  </si>
  <si>
    <t>UTI Medium to Long Duration Fund - Growth</t>
  </si>
  <si>
    <t>HSBC Medium to Long Duration Fund - Growth</t>
  </si>
  <si>
    <t>LIC MF Medium to Long Duration Fund - Dir - Growth</t>
  </si>
  <si>
    <t>Canara Robeco Income Fund - Dir - Growth</t>
  </si>
  <si>
    <t>Franklin India Medium to Long Duration Fund (FIMLDF) - Dir - Growth</t>
  </si>
  <si>
    <t>JM Medium to Long Duration Fund - Dir - Growth</t>
  </si>
  <si>
    <t>LIC MF Medium to Long Duration Fund - Growth</t>
  </si>
  <si>
    <t>Canara Robeco Income Fund - Growth</t>
  </si>
  <si>
    <t>Franklin India Medium to Long Duration Fund (FIMLDF) - Reg - Growth</t>
  </si>
  <si>
    <t>JM Medium to Long Duration Fund - Growth</t>
  </si>
  <si>
    <t>CRISIL Long Duration Debt A-III Index*</t>
  </si>
  <si>
    <t>NIFTY Long Duration Debt Index A-III*</t>
  </si>
  <si>
    <t>Nippon India Nivesh Lakshya Long Duration Fund - Dir - Growth</t>
  </si>
  <si>
    <t>HDFC Long Duration Debt Fund - Dir - Growth</t>
  </si>
  <si>
    <t>SBI Long Duration Fund - Dir - Growth</t>
  </si>
  <si>
    <t>ICICI Prudential Long Term Bond Fund - Dir - Growth</t>
  </si>
  <si>
    <t>Axis Long Duration Fund - Dir - Growth</t>
  </si>
  <si>
    <t>Aditya Birla Sun Life Long Duration Fund - Dir - Growth</t>
  </si>
  <si>
    <t>Kotak long duration fund - Dir - Growth</t>
  </si>
  <si>
    <t>Bandhan Long Duration Fund - Dir - Growth</t>
  </si>
  <si>
    <t>UTI Long Duration Fund - Dir - Growth</t>
  </si>
  <si>
    <t>Nippon India Nivesh Lakshya Long Duration Fund - Reg - Growth</t>
  </si>
  <si>
    <t>HDFC Long Duration Debt Fund - Reg - Growth</t>
  </si>
  <si>
    <t>SBI Long Duration Fund - Reg - Growth</t>
  </si>
  <si>
    <t>ICICI Prudential Long Term Bond Fund - Growth</t>
  </si>
  <si>
    <t>Axis Long Duration Fund - Reg - Growth</t>
  </si>
  <si>
    <t>Aditya Birla Sun Life Long Duration Fund - Reg - Growth</t>
  </si>
  <si>
    <t>Kotak long duration fund - Reg - Growth</t>
  </si>
  <si>
    <t>Bandhan Long Duration Fund - Reg - Growth</t>
  </si>
  <si>
    <t>UTI Long Duration Fund - Reg - Growth</t>
  </si>
  <si>
    <t>Mirae Asset Long Duration Fund - Dir - Growth</t>
  </si>
  <si>
    <t>Franklin India Long Duration Fund (FILDrF) - Dir - Growth</t>
  </si>
  <si>
    <t>Mirae Asset Long Duration Fund - Reg - Growth</t>
  </si>
  <si>
    <t>Franklin India Long Duration Fund (FILDrF) - Reg - Growth</t>
  </si>
  <si>
    <t>CRISIL Dynamic Bond A-III Index*</t>
  </si>
  <si>
    <t>NIFTY Composite Debt Index A-III*</t>
  </si>
  <si>
    <t>ICICI Prudential All Seasons Bond Fund - Dir - Growth</t>
  </si>
  <si>
    <t>Nippon India Dynamic Bond Fund - Dir - Growth</t>
  </si>
  <si>
    <t>SBI Dynamic Bond Fund - Dir - Growth</t>
  </si>
  <si>
    <t>Kotak Dynamic Bond Fund - Dir - Growth</t>
  </si>
  <si>
    <t>Bandhan Dynamic Bond Fund - Dir - Growth</t>
  </si>
  <si>
    <t>Aditya Birla Sun Life Dynamic Bond Fund - Dir - Growth</t>
  </si>
  <si>
    <t>If redeemed bet. 0 Day to 90 Day Exit Load is 0.5%</t>
  </si>
  <si>
    <t>Axis Dynamic Bond Fund - Dir - Growth</t>
  </si>
  <si>
    <t>DSP Strategic Bond Fund - Dir - Growth</t>
  </si>
  <si>
    <t>HDFC Dynamic Debt Fund - Dir - Growth</t>
  </si>
  <si>
    <t>360 ONE Dynamic Bond Fund - Dir - Growth</t>
  </si>
  <si>
    <t>UTI Dynamic Bond Fund - Dir - Growth</t>
  </si>
  <si>
    <t>HSBC Dynamic Bond Fund - Dir - Growth</t>
  </si>
  <si>
    <t>ICICI Prudential All Seasons Bond Fund - Growth</t>
  </si>
  <si>
    <t>Nippon India Dynamic Bond Fund - Reg - Growth</t>
  </si>
  <si>
    <t>SBI Dynamic Bond Fund - Growth</t>
  </si>
  <si>
    <t>Kotak Dynamic Bond Fund - Reg - Growth</t>
  </si>
  <si>
    <t>Bandhan Dynamic Bond Fund - Reg - Growth</t>
  </si>
  <si>
    <t>Aditya Birla Sun Life Dynamic Bond Fund - Ret - Growth</t>
  </si>
  <si>
    <t>Axis Dynamic Bond Fund - Growth</t>
  </si>
  <si>
    <t>DSP Strategic Bond Fund - Reg - Growth</t>
  </si>
  <si>
    <t>HDFC Dynamic Debt Fund - Growth</t>
  </si>
  <si>
    <t>360 ONE Dynamic Bond Fund - Growth</t>
  </si>
  <si>
    <t>UTI Dynamic Bond Fund - Reg - Growth</t>
  </si>
  <si>
    <t>HSBC Dynamic Bond Fund - Growth</t>
  </si>
  <si>
    <t>Baroda BNP Paribas Dynamic Bond Fund - Dir - Growth</t>
  </si>
  <si>
    <t>Mirae Asset Dynamic Bond Fund - Dir - Growth</t>
  </si>
  <si>
    <t>Union Dynamic Bond Fund - Dir - Growth</t>
  </si>
  <si>
    <t>Quantum Dynamic Bond Fund - Dir - Growth</t>
  </si>
  <si>
    <t>Canara Robeco Dynamic Bond Fund - Dir - Growth</t>
  </si>
  <si>
    <t>PGIM India Dynamic Bond Fund - Dir - Growth</t>
  </si>
  <si>
    <t>Mahindra Manulife Dynamic Bond Fund - Dir - Growth</t>
  </si>
  <si>
    <t>JM Dynamic Bond Fund - Dir - Growth</t>
  </si>
  <si>
    <t>Groww Dynamic Term Fund - Dir - Growth</t>
  </si>
  <si>
    <t>ITI Dynamic Bond Fund - Dir - Growth</t>
  </si>
  <si>
    <t>Baroda BNP Paribas Dynamic Bond Fund - Growth</t>
  </si>
  <si>
    <t>Mirae Asset Dynamic Bond Fund - Reg - Growth</t>
  </si>
  <si>
    <t>Union Dynamic Bond Fund - Growth</t>
  </si>
  <si>
    <t>Quantum Dynamic Bond Fund - Growth</t>
  </si>
  <si>
    <t>Canara Robeco Dynamic Bond Fund - Reg - Growth</t>
  </si>
  <si>
    <t>PGIM India Dynamic Bond Fund - Growth</t>
  </si>
  <si>
    <t>Mahindra Manulife Dynamic Bond Fund - Reg - Growth</t>
  </si>
  <si>
    <t>JM Dynamic Bond Fund - Growth</t>
  </si>
  <si>
    <t>Groww Dynamic Term Fund - Reg - Growth</t>
  </si>
  <si>
    <t>ITI Dynamic Bond Fund - Reg - Growth</t>
  </si>
  <si>
    <t>CRISIL Corporate Bond A-II Index*</t>
  </si>
  <si>
    <t>CRISIL Corporate Debt A-II Index*</t>
  </si>
  <si>
    <t>Nifty Corporate Bond Index A-II*</t>
  </si>
  <si>
    <t>HDFC Corporate Bond Fund - Dir - Growth</t>
  </si>
  <si>
    <t>ICICI Prudential Corporate Bond Fund - Dir - Growth</t>
  </si>
  <si>
    <t>Aditya Birla Sun Life Corporate Bond Fund - Dir - Growth</t>
  </si>
  <si>
    <t>SBI Corporate Bond Fund - Dir - Growth</t>
  </si>
  <si>
    <t>Kotak Corporate Bond Fund - Dir - Growth</t>
  </si>
  <si>
    <t>Bandhan Corporate Bond Fund - Dir - Growth</t>
  </si>
  <si>
    <t>Nippon India Corporate Bond Fund - Dir - Growth</t>
  </si>
  <si>
    <t>Axis Corporate Bond Fund - Dir - Growth</t>
  </si>
  <si>
    <t>HSBC Corporate Bond Fund - Dir - Growth</t>
  </si>
  <si>
    <t>UTI Corporate Bond Fund - Dir - Growth</t>
  </si>
  <si>
    <t>Invesco India Corporate Bond Fund - Dir - Growth</t>
  </si>
  <si>
    <t>Tata Corporate Bond Fund - Dir - Growth</t>
  </si>
  <si>
    <t>DSP Corporate Bond Fund - Dir - Growth</t>
  </si>
  <si>
    <t>Franklin India Corporate Debt Fund - Dir - Growth</t>
  </si>
  <si>
    <t>HDFC Corporate Bond Fund - Growth</t>
  </si>
  <si>
    <t>ICICI Prudential Corporate Bond Fund - Reg - Growth</t>
  </si>
  <si>
    <t>Aditya Birla Sun Life Corporate Bond Fund - Reg - Growth</t>
  </si>
  <si>
    <t>SBI Corporate Bond Fund - Reg - Growth</t>
  </si>
  <si>
    <t>Kotak Corporate Bond Fund - Std - Growth</t>
  </si>
  <si>
    <t>Bandhan Corporate Bond Fund - Reg - Growth</t>
  </si>
  <si>
    <t>Nippon India Corporate Bond Fund - Reg - Growth</t>
  </si>
  <si>
    <t>Axis Corporate Bond Fund - Reg - Growth</t>
  </si>
  <si>
    <t>HSBC Corporate Bond Fund - Reg - Growth</t>
  </si>
  <si>
    <t>UTI Corporate Bond Fund - Reg - Growth</t>
  </si>
  <si>
    <t>Invesco India Corporate Bond Fund - Growth</t>
  </si>
  <si>
    <t>Tata Corporate Bond Fund - Reg - Growth</t>
  </si>
  <si>
    <t>DSP Corporate Bond Fund - Reg - Growth</t>
  </si>
  <si>
    <t>Franklin India Corporate Debt Fund - Growth</t>
  </si>
  <si>
    <t>Sundaram Corporate Bond Fund - Dir - Growth</t>
  </si>
  <si>
    <t>Union Corporate Bond Fund - Dir - Growth</t>
  </si>
  <si>
    <t>Baroda BNP Paribas Corporate Bond Fund - Dir - Growth</t>
  </si>
  <si>
    <t>TRUSTMF Corporate Bond Fund - Dir - Growth</t>
  </si>
  <si>
    <t>Canara Robeco Corporate Bond Fund - Dir - Growth</t>
  </si>
  <si>
    <t>PGIM India Corporate Bond Fund - Dir - Growth</t>
  </si>
  <si>
    <t>Mirae Asset Corporate Bond Fund - Dir - Growth</t>
  </si>
  <si>
    <t>Sundaram Corporate Bond Fund - Reg - Growth</t>
  </si>
  <si>
    <t>Union Corporate Bond Fund - Reg - Growth</t>
  </si>
  <si>
    <t>Baroda BNP Paribas Corporate Bond Fund - Growth</t>
  </si>
  <si>
    <t>TRUSTMF Corporate Bond Fund - Reg - Growth</t>
  </si>
  <si>
    <t>Canara Robeco Corporate Bond Fund - Reg - Growth</t>
  </si>
  <si>
    <t>PGIM India Corporate Bond Fund - Growth</t>
  </si>
  <si>
    <t>Mirae Asset Corporate Bond Fund - Reg - Growth</t>
  </si>
  <si>
    <t>CRISIL Credit Risk Debt B-II Index*</t>
  </si>
  <si>
    <t>Nifty Credit Risk Bond Index B-II*</t>
  </si>
  <si>
    <t>HDFC Credit Risk Debt Fund - Dir - Growth</t>
  </si>
  <si>
    <t>If redeemed bet. 0 Month to 12 Month Exit Load is 1%, If redeemed bet. 12 Month to 18 Month Exit Load is 0.5%</t>
  </si>
  <si>
    <t>ICICI Prudential Credit Risk Fund - Dir - Growth</t>
  </si>
  <si>
    <t>SBI Credit Risk Fund - Dir - Growth</t>
  </si>
  <si>
    <t>If redeemed bet. 0 Month to 12 Month Exit Load is 3%, If redeemed bet. 12 Month to 24 Month Exit Load is 1.5%, If redeemed bet. 24 Month to 36 Month Exit Load is 0.75%</t>
  </si>
  <si>
    <t>Aditya Birla Sun Life Credit Risk Fund - Dir - Growth</t>
  </si>
  <si>
    <t>If redeemed bet. 0 Year to 1 Year Exit Load is 3%, If redeemed bet. 1 Year to 2 Year Exit Load is 2%, If redeemed bet. 2 Year to 3 Year Exit Load is 1%</t>
  </si>
  <si>
    <t>Nippon India Credit Risk Fund - Dir - Growth</t>
  </si>
  <si>
    <t>Kotak Credit Risk Fund - Dir - Growth</t>
  </si>
  <si>
    <t>HSBC Credit Risk Fund - Dir - Growth</t>
  </si>
  <si>
    <t>Axis Credit Risk Fund - Dir - Growth</t>
  </si>
  <si>
    <t>UTI Credit Risk Fund - Dir - Growth</t>
  </si>
  <si>
    <t>Bandhan Credit Risk Fund - Dir - Growth</t>
  </si>
  <si>
    <t>DSP Credit Risk Fund - Dir - Growth</t>
  </si>
  <si>
    <t>If redeemed bet. 0 Day to 360 Days Exit Load is 3%</t>
  </si>
  <si>
    <t>HDFC Credit Risk Debt Fund - Reg - Growth</t>
  </si>
  <si>
    <t>ICICI Prudential Credit Risk Fund - Growth</t>
  </si>
  <si>
    <t>SBI Credit Risk Fund - Growth</t>
  </si>
  <si>
    <t>Aditya Birla Sun Life Credit Risk Fund - Reg - Growth</t>
  </si>
  <si>
    <t>Nippon India Credit Risk Fund - Reg - Growth</t>
  </si>
  <si>
    <t>Kotak Credit Risk Fund - Reg - Growth</t>
  </si>
  <si>
    <t>HSBC Credit Risk Fund - Growth</t>
  </si>
  <si>
    <t>Axis Credit Risk Fund - Growth</t>
  </si>
  <si>
    <t>UTI Credit Risk Fund - Growth</t>
  </si>
  <si>
    <t>Bandhan Credit Risk Fund - Reg - Growth</t>
  </si>
  <si>
    <t>DSP Credit Risk Fund - Reg - Growth</t>
  </si>
  <si>
    <t>Baroda BNP Paribas Credit Risk Fund - Dir - Growth</t>
  </si>
  <si>
    <t>Invesco India Credit Risk Fund - Dir - Growth</t>
  </si>
  <si>
    <t>Bank of India Credit Risk Fund - Dir - Growth</t>
  </si>
  <si>
    <t>If redeemed bet. 0 Month to 12 Month Exit Load is 4%, If redeemed bet. 12 Month to 24 Month Exit Load is 3%, If redeemed bet. 24 Month to 36 Month Exit Load is 2%</t>
  </si>
  <si>
    <t>Baroda BNP Paribas Credit Risk Fund - Reg - Growth</t>
  </si>
  <si>
    <t>Invesco India Credit Risk Fund - Reg - Growth</t>
  </si>
  <si>
    <t>Bank of India Credit Risk Fund - Reg - Growth</t>
  </si>
  <si>
    <t>CRISIL Banking and PSU Debt A-II Index*</t>
  </si>
  <si>
    <t>Nifty Banking &amp; PSU Debt Index A-II*</t>
  </si>
  <si>
    <t>Axis Banking &amp; PSU Debt Fund - Dir - Growth</t>
  </si>
  <si>
    <t>Bandhan Banking and PSU Fund - Dir - Growth</t>
  </si>
  <si>
    <t>ICICI Prudential Banking &amp; PSU Debt Fund - Dir - Growth</t>
  </si>
  <si>
    <t>Aditya Birla Sun Life Banking &amp; PSU Debt Fund - Dir - Growth</t>
  </si>
  <si>
    <t>HDFC Banking and PSU Debt Fund - Dir - Growth</t>
  </si>
  <si>
    <t>Nippon India Banking and PSU Fund - Dir - Growth</t>
  </si>
  <si>
    <t>Kotak Banking and PSU Debt Fund - Dir - Growth</t>
  </si>
  <si>
    <t>HSBC Banking and PSU Debt Fund - Dir - Growth</t>
  </si>
  <si>
    <t>SBI Banking and PSU Fund - Dir - Growth</t>
  </si>
  <si>
    <t>DSP Banking &amp; PSU Debt Fund - Dir - Growth</t>
  </si>
  <si>
    <t>LIC MF Banking &amp; PSU Fund - Dir - Growth</t>
  </si>
  <si>
    <t>UTI Banking &amp; PSU Fund - Dir - Growth</t>
  </si>
  <si>
    <t>Franklin India Banking &amp; PSU Debt Fund - Dir - Growth</t>
  </si>
  <si>
    <t>Axis Banking &amp; PSU Debt Fund - Growth</t>
  </si>
  <si>
    <t>Bandhan Banking and PSU Fund - Reg - Growth</t>
  </si>
  <si>
    <t>ICICI Prudential Banking &amp; PSU Debt Fund - Reg - Growth</t>
  </si>
  <si>
    <t>Aditya Birla Sun Life Banking &amp; PSU Debt Fund - Reg - Growth</t>
  </si>
  <si>
    <t>HDFC Banking and PSU Debt Fund - Reg - Growth</t>
  </si>
  <si>
    <t>Nippon India Banking and PSU Fund - Reg - Growth</t>
  </si>
  <si>
    <t>Kotak Banking and PSU Debt Fund - Reg - Growth</t>
  </si>
  <si>
    <t>HSBC Banking and PSU Debt Fund - Growth</t>
  </si>
  <si>
    <t>SBI Banking and PSU Fund - Growth</t>
  </si>
  <si>
    <t>DSP Banking &amp; PSU Debt Fund - Reg - Growth</t>
  </si>
  <si>
    <t>LIC MF Banking &amp; PSU Fund - Growth</t>
  </si>
  <si>
    <t>UTI Banking &amp; PSU Fund - Reg - Growth</t>
  </si>
  <si>
    <t>Franklin India Banking &amp; PSU Debt Fund - Growth</t>
  </si>
  <si>
    <t>Edelweiss Banking &amp; PSU Debt Fund - Dir - Growth</t>
  </si>
  <si>
    <t>Bajaj Finserv Banking and PSU Debt Fund - Dir - Growth</t>
  </si>
  <si>
    <t>Sundaram Banking &amp; PSU Fund - Dir - Growth</t>
  </si>
  <si>
    <t>Canara Robeco Banking and PSU Debt Fund - Dir - Growth</t>
  </si>
  <si>
    <t>TRUSTMF Banking &amp; PSU Fund - Dir - Growth</t>
  </si>
  <si>
    <t>Invesco India Banking and PSU Fund - Dir - Growth</t>
  </si>
  <si>
    <t>Mirae Asset Banking and PSU Fund - Dir - Growth</t>
  </si>
  <si>
    <t>ITI Banking &amp; PSU Debt Fund - Dir - Growth</t>
  </si>
  <si>
    <t>Baroda BNP Paribas Banking and PSU Bond Fund - Dir - Growth</t>
  </si>
  <si>
    <t>Edelweiss Banking &amp; PSU Debt Fund - Reg - Growth</t>
  </si>
  <si>
    <t>Bajaj Finserv Banking and PSU Debt Fund - Reg - Growth</t>
  </si>
  <si>
    <t>Sundaram Banking &amp; PSU Fund - Reg - Growth</t>
  </si>
  <si>
    <t>Canara Robeco Banking and PSU Debt Fund - Reg - Growth</t>
  </si>
  <si>
    <t>TRUSTMF Banking &amp; PSU Fund - Reg - Growth</t>
  </si>
  <si>
    <t>Invesco India Banking and PSU Fund - Growth</t>
  </si>
  <si>
    <t>Mirae Asset Banking and PSU Fund - Reg - Growth</t>
  </si>
  <si>
    <t>ITI Banking &amp; PSU Debt Fund - Reg - Growth</t>
  </si>
  <si>
    <t>Baroda BNP Paribas Banking and PSU Bond Fund - Reg - Growth</t>
  </si>
  <si>
    <t>CRISIL Dynamic Gilt A-III Index*</t>
  </si>
  <si>
    <t>CRISIL Dynamic Gilt Index*</t>
  </si>
  <si>
    <t>Nifty All Duration G-Sec Index*</t>
  </si>
  <si>
    <t>SBI Gilt Fund - Dir - Growth</t>
  </si>
  <si>
    <t>ICICI Prudential Gilt Fund - Dir - Growth</t>
  </si>
  <si>
    <t>Kotak Gilt Fund - Dir - Growth</t>
  </si>
  <si>
    <t>HDFC Gilt Fund - Dir - Growth</t>
  </si>
  <si>
    <t>Bandhan Gilt Fund - Dir - Growth</t>
  </si>
  <si>
    <t>Nippon India Gilt Fund - Dir - Growth</t>
  </si>
  <si>
    <t>Aditya Birla Sun Life GSec Fund - Dir - Growth</t>
  </si>
  <si>
    <t>DSP Gilt Fund - Dir - Growth</t>
  </si>
  <si>
    <t>Tata Gilt Securities Fund Plan A - Dir - Growth</t>
  </si>
  <si>
    <t>Baroda BNP Paribas Gilt Fund - Dir - Growth</t>
  </si>
  <si>
    <t>UTI Gilt Fund - Dir - Growth</t>
  </si>
  <si>
    <t>Axis Gilt Fund - Dir - Growth</t>
  </si>
  <si>
    <t>HSBC Gilt Fund - Dir - Growth</t>
  </si>
  <si>
    <t>Invesco India Gilt Fund - Dir - Growth</t>
  </si>
  <si>
    <t>SBI Gilt Fund - Growth</t>
  </si>
  <si>
    <t>ICICI Prudential Gilt Fund - Growth</t>
  </si>
  <si>
    <t>Kotak Gilt Fund - Growth</t>
  </si>
  <si>
    <t>HDFC Gilt Fund - Growth</t>
  </si>
  <si>
    <t>Bandhan Gilt Fund - Reg - Growth (Re-launched)</t>
  </si>
  <si>
    <t>Nippon India Gilt Fund - Reg - Growth</t>
  </si>
  <si>
    <t>Aditya Birla Sun Life GSec Fund - Reg - Growth</t>
  </si>
  <si>
    <t>DSP Gilt Fund - Growth</t>
  </si>
  <si>
    <t>Tata Gilt Securities Fund - Reg - Growth</t>
  </si>
  <si>
    <t>Baroda BNP Paribas Gilt Fund - Growth</t>
  </si>
  <si>
    <t>UTI Gilt Fund - Growth</t>
  </si>
  <si>
    <t>Axis Gilt Fund - Growth</t>
  </si>
  <si>
    <t>HSBC Gilt Fund - Reg - Growth</t>
  </si>
  <si>
    <t>Invesco India Gilt Fund - Growth</t>
  </si>
  <si>
    <t>Franklin India Government Securities Fund - Dir - Growth</t>
  </si>
  <si>
    <t>Edelweiss G Sec Fund - Dir - Growth</t>
  </si>
  <si>
    <t>Canara Robeco Gilt Fund - Dir - Growth</t>
  </si>
  <si>
    <t>PGIM India Gilt Fund - Dir - Growth</t>
  </si>
  <si>
    <t>Quant Gilt Fund - Dir - Growth</t>
  </si>
  <si>
    <t>Union Gilt Fund - Dir - Growth</t>
  </si>
  <si>
    <t>LIC MF Gilt Fund - Dir - Growth</t>
  </si>
  <si>
    <t>If redeemed bet. 0 Day to 30 Day Exit Load is 0.25%</t>
  </si>
  <si>
    <t>Groww Gilt Fund - Dir - Growth</t>
  </si>
  <si>
    <t>Bajaj Finserv Gilt Fund - Dir - Growth</t>
  </si>
  <si>
    <t>Franklin India Government Securities Fund - Growth</t>
  </si>
  <si>
    <t>Edelweiss G Sec Fund - Reg - Growth</t>
  </si>
  <si>
    <t>Canara Robeco Gilt Fund - Growth</t>
  </si>
  <si>
    <t>PGIM India Gilt Fund - Growth</t>
  </si>
  <si>
    <t>Quant Gilt Fund - Reg - Growth</t>
  </si>
  <si>
    <t>Union Gilt Fund - Reg - Growth</t>
  </si>
  <si>
    <t>LIC MF Gilt Fund - Growth</t>
  </si>
  <si>
    <t>Groww Gilt Fund - Reg - Growth</t>
  </si>
  <si>
    <t>Bajaj Finserv Gilt Fund - Reg - Growth</t>
  </si>
  <si>
    <t>CRISIL 10 Yr Gilt Index*</t>
  </si>
  <si>
    <t>Nifty 10 yr Benchmark G-Sec Index*</t>
  </si>
  <si>
    <t>ICICI Prudential Constant Maturity Gilt Fund - Dir - Growth</t>
  </si>
  <si>
    <t>SBI Constant Maturity 10-Year Gilt Fund - Dir - Growth</t>
  </si>
  <si>
    <t>Bandhan Gilt Fund with 10 year constant duration Fund - Dir - Growth</t>
  </si>
  <si>
    <t>UTI Gilt Fund with 10 year Constant Duration - Dir - Growth</t>
  </si>
  <si>
    <t>DSP 10Y G-Sec Fund - Dir - Growth</t>
  </si>
  <si>
    <t>ICICI Prudential Constant Maturity Gilt Fund - Reg - Growth</t>
  </si>
  <si>
    <t>SBI Constant Maturity 10-Year Gilt Fund - Growth</t>
  </si>
  <si>
    <t>Bandhan Gilt Fund with 10 year constant duration Fund - Reg - Growth</t>
  </si>
  <si>
    <t>UTI Gilt Fund with 10 year Constant Duration - Reg - Growth</t>
  </si>
  <si>
    <t>DSP 10Y G-Sec Fund - Reg - Growth</t>
  </si>
  <si>
    <t>HDFC Floating Rate Debt Fund - Dir - Growth</t>
  </si>
  <si>
    <t>Aditya Birla Sun Life Floating Rate Fund - Dir - Growth</t>
  </si>
  <si>
    <t>Nippon India Floater Fund - Dir - Growth</t>
  </si>
  <si>
    <t>ICICI Prudential Floating Interest Fund - Dir - Growth</t>
  </si>
  <si>
    <t>Kotak Floating Rate Fund - Dir - Growth</t>
  </si>
  <si>
    <t>UTI Floater Fund - Dir - Growth</t>
  </si>
  <si>
    <t>SBI Floating Rate Debt Fund - Dir - Growth</t>
  </si>
  <si>
    <t>If redeemed bet. 0 Day to 3 Days Exit Load is 0.1%</t>
  </si>
  <si>
    <t>DSP Floater Fund - Dir - Growth</t>
  </si>
  <si>
    <t>Franklin India Floating Rate Fund - Dir - Growth</t>
  </si>
  <si>
    <t>Bandhan Floater Fund - Dir - Growth</t>
  </si>
  <si>
    <t>Axis Floater Fund - Dir - Growth</t>
  </si>
  <si>
    <t>Tata Floating Rate Fund - Dir - Growth</t>
  </si>
  <si>
    <t>HDFC Floating Rate Debt Fund - Growth</t>
  </si>
  <si>
    <t>Aditya Birla Sun Life Floating Rate Fund - Reg - Growth</t>
  </si>
  <si>
    <t>Nippon India Floater Fund - Reg - Growth</t>
  </si>
  <si>
    <t>ICICI Prudential Floating Interest Fund - Growth</t>
  </si>
  <si>
    <t>Kotak Floating Rate Fund - Reg - Growth</t>
  </si>
  <si>
    <t>UTI Floater Fund - Reg - Growth</t>
  </si>
  <si>
    <t>SBI Floating Rate Debt Fund - Reg - Growth</t>
  </si>
  <si>
    <t>DSP Floater Fund - Reg - Growth</t>
  </si>
  <si>
    <t>Franklin India Floating Rate Fund - Growth</t>
  </si>
  <si>
    <t>Bandhan Floater Fund - Reg - Growth</t>
  </si>
  <si>
    <t>Axis Floater Fund - Reg - Growth</t>
  </si>
  <si>
    <t>Tata Floating Rate Fund - Reg - Growth</t>
  </si>
  <si>
    <t>Bloomberg US Treasury 1-3 Year Index*</t>
  </si>
  <si>
    <t>Bloomberg US Treasury 3-10 Year Index*</t>
  </si>
  <si>
    <t>BSE Liquid Rate Index*</t>
  </si>
  <si>
    <t>CRISIL Broad Based Gilt Index*</t>
  </si>
  <si>
    <t>CRISIL Composite Bond Index*</t>
  </si>
  <si>
    <t>CRISIL IBX 50:50 Gilt Plus SDL Index  April 2028*</t>
  </si>
  <si>
    <t>CRISIL IBX 50:50 Gilt Plus SDL Index  April 2037*</t>
  </si>
  <si>
    <t>CRISIL IBX 50:50 Gilt Plus SDL Index  June 2027*</t>
  </si>
  <si>
    <t>CRISIL IBX 50:50 Gilt Plus SDL Index  Sep 2027*</t>
  </si>
  <si>
    <t>CRISIL IBX 50:50 Gilt Plus SDL Index - Sep 2028*</t>
  </si>
  <si>
    <t>CRISIL IBX 50:50 Gilt Plus SDL Short Duration Index*</t>
  </si>
  <si>
    <t>CRISIL IBX 50:50 PSU + SDL Index Â October 2025*</t>
  </si>
  <si>
    <t>CRISIL IBX 60:40 SDL + AAA PSU Index  April 2025*</t>
  </si>
  <si>
    <t>CRISIL IBX 60:40 SDL + AAA PSU Index  April 2026*</t>
  </si>
  <si>
    <t>CRISIL IBX 60:40 SDL + AAA PSU Index - April 2027*</t>
  </si>
  <si>
    <t>CRISIL IBX 70:30 CPSE Plus SDL - April 2025*</t>
  </si>
  <si>
    <t>CRISIL IBX 90:10 SDL plus Gilt Index  April 2032*</t>
  </si>
  <si>
    <t>CRISIL IBX 90:10 SDL Plus Gilt Index  September 2027*</t>
  </si>
  <si>
    <t>CRISIL IBX 90:10 SDL plus Gilt Index November 2026*</t>
  </si>
  <si>
    <t>CRISIL IBX AAA Financial Services Index  Sep 2027*</t>
  </si>
  <si>
    <t>CRISIL IBX AAA Financial Services Index Dec 2026*</t>
  </si>
  <si>
    <t>CRISIL IBX Gilt Apr 2028 Index*</t>
  </si>
  <si>
    <t>Crisil IBX Gilt Index - April 2032*</t>
  </si>
  <si>
    <t>CRISIL IBX Gilt Index  April 2033*</t>
  </si>
  <si>
    <t>Crisil IBX Gilt Index - June 2027*</t>
  </si>
  <si>
    <t>CRISIL IBX Gilt Index  June 2036*</t>
  </si>
  <si>
    <t>CRISIL IBX SDL Index  April 2033*</t>
  </si>
  <si>
    <t>CRISIL IBX SDL Index  June 2027*</t>
  </si>
  <si>
    <t>CRISIL IBX SDL Index  June 2032*</t>
  </si>
  <si>
    <t>CRISIL IBX SDL Index  June 2034*</t>
  </si>
  <si>
    <t>CRISIL IBX SDL Index  May 2027*</t>
  </si>
  <si>
    <t>CRISIL IBX SDL Index September-2027*</t>
  </si>
  <si>
    <t>CRISIL-IBX 10:90 Gilt + SDL Index - Dec 2029*</t>
  </si>
  <si>
    <t>CRISIL-IBX 50:50 Gilt Plus SDL Index - April 2033*</t>
  </si>
  <si>
    <t>CRISIL-IBX AAA Financial Services Index  Dec 2026*</t>
  </si>
  <si>
    <t>CRISIL-IBX AAA Financial Services Index  Jan 2028*</t>
  </si>
  <si>
    <t>CRISIL-IBX AAA NBFC Index  Jun 2027*</t>
  </si>
  <si>
    <t>CRISIL-IBX AAA NBFC-HFC Index  Dec 2025*</t>
  </si>
  <si>
    <t>CRISIL-IBX AAA NBFC-HFC Index  Sep 2026*</t>
  </si>
  <si>
    <t>CRISIL-IBX AAA NBFC-HFC Index Jun 2027*</t>
  </si>
  <si>
    <t>CRISIL-IBX Gilt Index  April 2026*</t>
  </si>
  <si>
    <t>CRISIL-IBX Gilt Index  April 2026-TRI*</t>
  </si>
  <si>
    <t>CRISIL-IBX Gilt Index - April 2028*</t>
  </si>
  <si>
    <t>CRISIL-IBX Gilt Index  April 2029*</t>
  </si>
  <si>
    <t>MSCI U.S. Government Bond Index*</t>
  </si>
  <si>
    <t>Nifty 5 yr Benchmark G-Sec Index - TRI*</t>
  </si>
  <si>
    <t>Nifty 8-13 yr G-Sec Index*</t>
  </si>
  <si>
    <t>Nifty AAA Bond Jun 2025 HTM Index*</t>
  </si>
  <si>
    <t>Nifty AAA Bond Plus SDL Apr 2026 50:50 Index*</t>
  </si>
  <si>
    <t>Nifty AAA CPSE Bond Plus SDL Apr 2027 60:40 Index*</t>
  </si>
  <si>
    <t>Nifty AAA Financial Services Bond Mar 2028 Index*</t>
  </si>
  <si>
    <t>Nifty AAA PSU Bond Plus SDL Sep 2026 50:50 Index*</t>
  </si>
  <si>
    <t>Nifty BHARAT Bond Index - April 2025*</t>
  </si>
  <si>
    <t>Nifty BHARAT Bond Index - April 2030*</t>
  </si>
  <si>
    <t>Nifty BHARAT Bond Index - April 2031*</t>
  </si>
  <si>
    <t>Nifty BHARAT Bond Index  April 2032*</t>
  </si>
  <si>
    <t>Nifty BHARAT Bond Index  April 2033*</t>
  </si>
  <si>
    <t>Nifty CPSE Bond Plus SDL Sep 2026 50:50 Index*</t>
  </si>
  <si>
    <t>Nifty G-Sec Apr 2029 Index*</t>
  </si>
  <si>
    <t>Nifty G-Sec Dec 2026 Index (TRI)*</t>
  </si>
  <si>
    <t>Nifty G-sec Dec 2026 Index*</t>
  </si>
  <si>
    <t>Nifty G-sec December-2030 Index*</t>
  </si>
  <si>
    <t>Nifty G-sec Jul 2027 Index*</t>
  </si>
  <si>
    <t>Nifty G-Sec July 2031 Index*</t>
  </si>
  <si>
    <t>Nifty G-Sec July 2033 Index*</t>
  </si>
  <si>
    <t>Nifty G-Sec Jun 2027 Index*</t>
  </si>
  <si>
    <t>Nifty G-Sec Jun 2036 Index*</t>
  </si>
  <si>
    <t>Nifty G-Sec Oct 2028 Index*</t>
  </si>
  <si>
    <t>Nifty G-Sec Sep 2027 Index*</t>
  </si>
  <si>
    <t>Nifty G-Sec Sep 2032 Index*</t>
  </si>
  <si>
    <t>Nifty LargeMidcap250 Plus 8-13 yr G-Sec 70:30 Index TRI*</t>
  </si>
  <si>
    <t>Nifty PSU Bond Plus SDL Apr 2026 50:50 Index*</t>
  </si>
  <si>
    <t>Nifty PSU Bond Plus SDL Apr 2027 50:50 Index*</t>
  </si>
  <si>
    <t>NIFTY PSU BOND PLUS SDL SEP 2027 40:60 Index*</t>
  </si>
  <si>
    <t>Nifty SDL Apr 2026 Top 20 Equal Weight Index*</t>
  </si>
  <si>
    <t>Nifty SDL Apr 2027 Index*</t>
  </si>
  <si>
    <t>Nifty SDL Dec 2028 Index*</t>
  </si>
  <si>
    <t>NIFTY SDL December 2026 Index*</t>
  </si>
  <si>
    <t>Nifty SDL Jul 2026 Index*</t>
  </si>
  <si>
    <t>Nifty SDL Jul 2033 Index*</t>
  </si>
  <si>
    <t>Nifty SDL Jun 2027 Index*</t>
  </si>
  <si>
    <t>Nifty SDL June 2028 Index*</t>
  </si>
  <si>
    <t>Nifty SDL Oct 2026 Index*</t>
  </si>
  <si>
    <t>Nifty SDL Plus AAA PSU Bond Apr 2026 75:25 Index*</t>
  </si>
  <si>
    <t>Nifty SDL Plus AAA PSU Bond Apr 2028 75:25 Index*</t>
  </si>
  <si>
    <t>Nifty SDL Plus AAA PSU Bond Dec 2027 60: 40 Index*</t>
  </si>
  <si>
    <t>Nifty SDL Plus AAA PSU Bond July 2028 60: 40 Index*</t>
  </si>
  <si>
    <t>NIFTY SDL Plus G-Sec Jun 2027 40:60 Index*</t>
  </si>
  <si>
    <t>Nifty SDL Plus G-Sec Jun 2028 30:70 Index*</t>
  </si>
  <si>
    <t>Nifty SDL Plus G-Sec Jun 2028 70:30 Index*</t>
  </si>
  <si>
    <t>Nifty SDL Plus G-Sec Jun 2029 70:30 Index*</t>
  </si>
  <si>
    <t>Nifty SDL Plus G-Sec Sep 2027 50:50 Index*</t>
  </si>
  <si>
    <t>Nifty SDL Plus PSU Bond Sep 2026 60:40 Index*</t>
  </si>
  <si>
    <t>Nifty SDL Sep 2025 Index*</t>
  </si>
  <si>
    <t>Nifty SDL Sep 2026 Index*</t>
  </si>
  <si>
    <t>Nifty SDL Sep 2027 Index*</t>
  </si>
  <si>
    <t>Nifty Short Duration Debt Index</t>
  </si>
  <si>
    <t>Nifty Short Duration G-Sec Index TRI*</t>
  </si>
  <si>
    <t>BHARAT Bond FOF - April 2030 - Dir - Growth</t>
  </si>
  <si>
    <t>ICICI Prudential Nifty PSU Bond Plus SDL Sep 2027 40:60 Index Fund - Dir - Growth</t>
  </si>
  <si>
    <t>SBI CPSE Bond Plus SDL Sep 2026 50:50 Index Fund - Dir - Growth</t>
  </si>
  <si>
    <t>If redeemed bet. 0 Day to 30 Days Exit Load is 0.15%</t>
  </si>
  <si>
    <t>Aditya Birla Sun Life Nifty SDL Plus PSU Bond Sep 2026 60:40 Index Fund - Dir - Growth</t>
  </si>
  <si>
    <t>Kotak Income Plus Arbitrage Omni FOF - Dir - Growth</t>
  </si>
  <si>
    <t>Kotak Nifty SDL Apr 2027 Top 12 Equal Weight Index Fund - Dir - Growth</t>
  </si>
  <si>
    <t>Edelweiss Nifty PSU Bond Plus SDL Apr 2026 50:50 Index Fund - Dir - Growth</t>
  </si>
  <si>
    <t>Bandhan CRISIL IBX Gilt June 2027 Index Fund - Dir - Growth</t>
  </si>
  <si>
    <t>BHARAT Bond FOF - April 2031 - Dir - Growth</t>
  </si>
  <si>
    <t>BHARAT Bond ETF FOF - April 2032 - Dir - Growth</t>
  </si>
  <si>
    <t>BHARAT Bond FOF - April 2025 - Dir - Growth</t>
  </si>
  <si>
    <t>Bandhan CRISIL IBX Gilt April 2028 Index Fund - Dir - Growth</t>
  </si>
  <si>
    <t>Kotak Nifty SDL Apr 2032 Top 12 Equal Weight Index Fund - Dir - Growth</t>
  </si>
  <si>
    <t>Aditya Birla Sun Life CRISIL - IBX Financial Services 3 to 6 Months Debt Index Fund - Dir - Growth</t>
  </si>
  <si>
    <t>Aditya Birla Sun Life Nifty SDL Apr 2027 Index Fund - Dir - Growth</t>
  </si>
  <si>
    <t>Nippon India Nifty AAA CPSE Bond Plus SDL - Apr 2027 Maturity 60:40 Index Fund - Dir - Growth</t>
  </si>
  <si>
    <t>ICICI Prudential Income plus Arbitrage Omni FOF - Dir - Growth</t>
  </si>
  <si>
    <t>SBI CRISIL IBX Gilt Index  June 2036 Fund - Dir - Growth</t>
  </si>
  <si>
    <t>HDFC Income Plus Arbitrage Active FOF - Dir - Growth</t>
  </si>
  <si>
    <t>Edelweiss Nifty PSU Bond Plus SDL Apr 2027 50:50 Index Fund - Dir - Growth</t>
  </si>
  <si>
    <t>BHARAT Bond ETF FOF - April 2033 - Dir - Growth</t>
  </si>
  <si>
    <t>Axis Income Plus Arbitrage Active FOF - Dir - Growth</t>
  </si>
  <si>
    <t>Axis CRISIL IBX SDL May 2027 Index Fund - Dir - Growth</t>
  </si>
  <si>
    <t>HDFC CRISIL-IBX Financial Services 3-6 Months Debt Index Fund - Dir - Growth</t>
  </si>
  <si>
    <t>HSBC CRISIL IBX 50:50 Gilt Plus SDL Apr 2028 Index Fund - Dir - Growth</t>
  </si>
  <si>
    <t>SBI CRISIL IBX Gilt Index April 2029 Fund - Dir - Growth</t>
  </si>
  <si>
    <t>Aditya Birla Sun Life CRISIL-IBX Financial Services 9-12 Months Debt Index Fund - Dir - Growth</t>
  </si>
  <si>
    <t>SBI Income Plus Arbitrage Active FOF - Dir - Growth</t>
  </si>
  <si>
    <t>DSP Nifty SDL Plus G-Sec Jun 2028 30:70 Index Fund - Dir - Growth</t>
  </si>
  <si>
    <t>Bandhan Income Plus Arbitrage Active FOF - Dir - Growth</t>
  </si>
  <si>
    <t>Axis CRISIL-IBX AAA Bond NBFC - Jun 2027 Index Fund - Dir - Growth</t>
  </si>
  <si>
    <t>SBI CRISIL IBX SDL Index September 2027 Fund - Dir - Growth</t>
  </si>
  <si>
    <t>DSP Income Plus Arbitrage Omni FoF - Dir - Growth</t>
  </si>
  <si>
    <t>ICICI Prudential Nifty SDL Sep 2027 Index Fund - Dir - Growth</t>
  </si>
  <si>
    <t>Aditya Birla Sun Life CRISIL IBX 60:40 SDL plus AAA PSU - Apr 2027 Index Fund - Dir - Growth</t>
  </si>
  <si>
    <t>HDFC Nifty G-sec Dec 2026 Index Fund - Dir - Growth</t>
  </si>
  <si>
    <t>Kotak CRISIL-IBX Financial Services 9 to 12 Months Debt Index Fund - Dir - Growth</t>
  </si>
  <si>
    <t>Aditya Birla Sun Life Income plus Arbitrage Active FOF - Dir - Growth</t>
  </si>
  <si>
    <t>HDFC NIFTY G-sec Jun 2036 Index Fund - Dir - Growth</t>
  </si>
  <si>
    <t>Edelweiss CRISIL IBX 50:50 Gilt Plus SDL April 2037 Index Fund - Dir - Growth</t>
  </si>
  <si>
    <t>ICICI Prudential Nifty SDL Dec 2028 Index Fund - Dir - Growth</t>
  </si>
  <si>
    <t>Nippon India CRISIL-IBX Financial Services 9-12 Months Debt Index Fund - Dir - Growth</t>
  </si>
  <si>
    <t>ICICI Prudential Nifty G-Sec Dec 2030 Index Fund - Dir - Growth</t>
  </si>
  <si>
    <t>Tata CRISIL-IBX Gilt Index  April 2026 Index Fund - Dir - Growth</t>
  </si>
  <si>
    <t>Nippon India Nifty G-Sec Jun 2036 Maturity Index Fund - Dir - Growth</t>
  </si>
  <si>
    <t>HDFC CRISIL-IBX Financial Services 9-12 Months Debt Index Fund - Dir - Growth</t>
  </si>
  <si>
    <t>Tata Nifty SDL Plus AAA PSU Bond Dec 2027 60: 40 Index Fund - Dir - Growth</t>
  </si>
  <si>
    <t>HDFC Nifty G- Sec Jun 2027 Index Fund - Dir - Growth</t>
  </si>
  <si>
    <t>HDFC Nifty G-Sec July 2031 Index Fund - Dir - Growth</t>
  </si>
  <si>
    <t>Nippon India Income Plus Arbitrage Active Fund of Fund - Dir - Growth</t>
  </si>
  <si>
    <t>HDFC Nifty G-Sec Sep 2032 Index Fund - Dir - Growth</t>
  </si>
  <si>
    <t>Aditya Birla Sun Life CRISIL IBX Gilt Apr 2029 Index Fund - Dir - Growth</t>
  </si>
  <si>
    <t>HSBC Income Plus Arbitrage Active FOF - Dir - Growth</t>
  </si>
  <si>
    <t>Kotak Nifty SDL Plus AAA PSU Bond Jul 2028 60:40 Index Fund - Dir - Growth</t>
  </si>
  <si>
    <t>Edelweiss CRISIL PSU Plus SDL 50: 50 Oct 2025 Index Fund - Dir - Growth</t>
  </si>
  <si>
    <t>Kotak CRISIL-IBX AAA Financial Services Index-Sep 2027 Fund - Dir - Growth</t>
  </si>
  <si>
    <t>Mirae Asset Nifty SDL Jun 2027 Index Fund - Dir - Growth</t>
  </si>
  <si>
    <t>Axis CRISIL IBX 70:30 CPSE Plus SDL April 2025 Index Fund - Dir - Growth</t>
  </si>
  <si>
    <t>ICICI Prudential CRISIL-IBX Financial Services 3-6 Months Debt Index Fund - Dir - Growth</t>
  </si>
  <si>
    <t>Bandhan Crisil IBX Gilt April 2032 Index Fund - Dir - Growth</t>
  </si>
  <si>
    <t>Bandhan CRISIL IBX 90:10 SDL Plus Gilt April 2032 Index Fund - Dir - Growth</t>
  </si>
  <si>
    <t>Bandhan CRISIL-IBX Financial Services 3-6 Months Debt Index Fund - Dir - Growth</t>
  </si>
  <si>
    <t>Aditya Birla Sun Life CRISIL IBX 50:50 Gilt Plus SDL Apr 2028 Index Fund - Dir - Growth</t>
  </si>
  <si>
    <t>Nippon India Nifty G-Sec Sep 2027 Maturity Index Fund - Dir - Growth</t>
  </si>
  <si>
    <t>Nippon India Nifty AAA PSU Bond Plus SDL - Sep 2026 Maturity 50:50 Index Fund - Dir - Growth</t>
  </si>
  <si>
    <t>Bandhan Crisil IBX Gilt April 2026 Index Fund - Dir - Growth</t>
  </si>
  <si>
    <t>Nippon India Nifty SDL Plus G-Sec - Jun 2028 Maturity 70:30 Index Fund - Dir - Growth</t>
  </si>
  <si>
    <t>Kotak CRISIL-IBX Financial Services 3-6 Months Debt Index Fund - Dir - Growth</t>
  </si>
  <si>
    <t>Nippon India Nifty SDL Plus G-Sec - Jun 2029 Maturity 70:30 Index Fund - Dir - Growth</t>
  </si>
  <si>
    <t>DSP CRISIL-IBX 50:50 Gilt Plus SDL - April 2033 Index Fund - Dir - Growth</t>
  </si>
  <si>
    <t>UTI CRISIL SDL Maturity April 2033 Index Fund - Dir - Growth</t>
  </si>
  <si>
    <t>Nippon India CRISIL-IBX Financial Services 3-6 Months Debt Index Fund - Dir - Growth</t>
  </si>
  <si>
    <t>Tata Income Plus Arbitrage Active FOF - Dir - Growth</t>
  </si>
  <si>
    <t>ICICI Prudential Nifty SDL Sep 2026 Index Fund - Dir - Growth</t>
  </si>
  <si>
    <t>Axis CRISIL-IBX Financial Services 3-6 Months Debt Index Fund - Dir - Growth</t>
  </si>
  <si>
    <t>Invesco India Income Plus Arbitrage Active Fund of Fund - Dir - Growth</t>
  </si>
  <si>
    <t>Mirae Asset CRISIL IBX Gilt Index  April 2033 Index Fund - Dir - Growth</t>
  </si>
  <si>
    <t>Kotak Nifty AAA Bond Financial Services Mar 2028 Index Fund - Dir - Growth</t>
  </si>
  <si>
    <t>Edelweiss Income Plus Arbitrage Omni Fund of Funds - Dir - Growth</t>
  </si>
  <si>
    <t>Aditya Birla Sun Life CRISIL IBX Gilt April 2026 Index Fund - Dir - Growth</t>
  </si>
  <si>
    <t>Kotak CRISIL- IBX AAA Bond Financial Services Index - Dec 2026 Fund - Dir - Growth</t>
  </si>
  <si>
    <t>Kotak Nifty SDL Jul 2033 Index Fund - Dir - Growth</t>
  </si>
  <si>
    <t>UTI Income Plus Arbitrage Active Fund of Fund - Dir - Growth</t>
  </si>
  <si>
    <t>HDFC Nifty SDL Oct 2026 Index Fund - Dir - Growth</t>
  </si>
  <si>
    <t>Aditya Birla Sun Life CRISIL-IBX AAA NBFC-HFC Index Sep 2026 Fund - Dir - Growth</t>
  </si>
  <si>
    <t>HSBC CRISIL IBX Gilt June 2027 Index Fund - Dir - Growth</t>
  </si>
  <si>
    <t>UTI Nifty SDL Plus AAA PSU Bond Apr 2026 75:25 Index Fund - Dir - Growth</t>
  </si>
  <si>
    <t>Axis Nifty AAA Bond Plus SDL Apr 2026 50:50 ETF FOF - Dir - Growth</t>
  </si>
  <si>
    <t>HDFC NIFTY G- Sec Apr 2029 Index Fund - Dir - Growth</t>
  </si>
  <si>
    <t>Aditya Birla Sun Life CRISIL IBX SDL Jun 2032 Index Fund - Dir - Growth</t>
  </si>
  <si>
    <t>Bandhan CRISIL IBX 90:10 SDL Plus Gilt September 2027 Index Fund - Dir - Growth</t>
  </si>
  <si>
    <t>Aditya Birla Sun Life CRISIL-IBX AAA NBFC-HFC Index  Dec 2025 Fund - Dir - Growth</t>
  </si>
  <si>
    <t>Aditya Birla Sun Life US Treasury 3-10 Year Bonds ETFs Passive FOF - Dir - Growth</t>
  </si>
  <si>
    <t>Aditya Birla Sun Life CRISIL IBX 60:40 SDL plus AAA PSU - Apr 2025 Index Fund - Dir - Growth</t>
  </si>
  <si>
    <t>Edelweiss CRISIL IBX 50:50 Gilt Plus SDL Sep 2028 Index Fund - Dir - Growth</t>
  </si>
  <si>
    <t>TATA Nifty G Sec Dec 2029 Index Fund - Dir - Growth</t>
  </si>
  <si>
    <t>Baroda BNP Paribas NIFTY SDL December 2026 Index Fund - Dir - Growth</t>
  </si>
  <si>
    <t>Edelweiss CRISIL IBX 50:50 Gilt Plus SDL Short Duration Index Fund - Dir - Growth</t>
  </si>
  <si>
    <t>Nippon India Nifty G-Sec Oct 2028 Maturity Index Fund - Dir - Growth</t>
  </si>
  <si>
    <t>Franklin India Income Plus Arbitrage Active Fund of Funds (FIPAF) - Dir - Growth</t>
  </si>
  <si>
    <t>ICICI Prudential Diversified Debt Strategy Active FOF - Dir - Growth</t>
  </si>
  <si>
    <t>Edelweiss CRISIL IBX AAA Financial Services Bond - Jan 2028 Index Fund - Dir - Growth</t>
  </si>
  <si>
    <t>Kotak Nifty SDL Jul 2026 Index Fund - Dir - Growth</t>
  </si>
  <si>
    <t>Axis Income Plus Arbitrage Passive FOF - Dir - Growth</t>
  </si>
  <si>
    <t>Edelweiss CRISIL IBX 50:50 Gilt Plus SDL June 2027 Index Fund - Dir - Growth</t>
  </si>
  <si>
    <t>Bandhan CRISIL IBX 90:10 SDL Plus Gilt November 2026 Index Fund - Dir - Growth</t>
  </si>
  <si>
    <t>DSP Nifty SDL Plus G-Sec Sep 2027 50:50 Index Fund - Dir - Growth</t>
  </si>
  <si>
    <t>Mirae Asset CRISIL-IBX Financial Services 9-12 Months Debt Index Fund - Dir - Growth</t>
  </si>
  <si>
    <t>Nippon India CRISIL-IBX AAA Financial Services - Jan 2028 Index Fund - Dir - Growth</t>
  </si>
  <si>
    <t>Edelweiss CRISIL-IBX AAA Bond NBFC-HFC - Jun 2027 Index Fund - Dir - Growth</t>
  </si>
  <si>
    <t>Aditya Birla Sun Life US Treasury 1-3 Year Bonds ETFs Passive FOF - Dir - Growth</t>
  </si>
  <si>
    <t>Nippon India CRISIL-IBX AAA Financial Services - Dec 2026 Index Fund - Dir - Growth</t>
  </si>
  <si>
    <t>Invesco India Nifty G-sec Jul 2027 Index Fund - Dir - Growth</t>
  </si>
  <si>
    <t>Mirae Asset Nifty AAA PSU Bond Plus SDL Apr 2026 50:50 Index Fund - Dir - Growth</t>
  </si>
  <si>
    <t>Tata Nifty G-Sec Dec 2026 Index Fund - Dir - Growth</t>
  </si>
  <si>
    <t>Mirae Asset Nifty SDL Jun 2028 Index Fund - Dir - Growth</t>
  </si>
  <si>
    <t>Union Income Plus Arbitrage Active FOF - Dir - Growth</t>
  </si>
  <si>
    <t>DSP US Specific Debt Passive FoF - Dir - Growth</t>
  </si>
  <si>
    <t>Axis CRISIL IBX 50:50 Gilt Plus SDL June 2028 Index Fund - Dir - Growth</t>
  </si>
  <si>
    <t>BARODA BNP PARIBAS INCOME PLUS ARBITRAGE ACTIVE FUND OF FUNDS (BBNPPIPAAFOF) - Dir - Growth</t>
  </si>
  <si>
    <t>Sundaram Income Plus Arbitrage Active FoF - Dir - Growth</t>
  </si>
  <si>
    <t>Axis Nifty SDL September 2026 Debt Index Fund - Dir - Growth</t>
  </si>
  <si>
    <t>UTI CRISIL SDL Maturity June 2027 Index Fund - Dir - Growth</t>
  </si>
  <si>
    <t>Axis CRISIL-IBX AAA Bond NBFC-HFC - Jun 2027 Index Fund - Dir - Growth</t>
  </si>
  <si>
    <t>HDFC NIFTY SDL Plus G-Sec Jun 2027 40:60 Index Fund - Dir - Growth</t>
  </si>
  <si>
    <t>Motilal Oswal 5 Year G-Sec Fund of Fund - Dir - Growth</t>
  </si>
  <si>
    <t>Invesco India Nifty G-sec Sep 2032 Index Fund - Dir - Growth</t>
  </si>
  <si>
    <t>Aditya Birla Sun Life CRISIL IBX 60:40 SDL plus AAA PSU Apr 2026 Index Fund - Dir - Growth</t>
  </si>
  <si>
    <t>Aditya Birla Sun Life Nifty SDL Sep 2027 Index Fund - Dir - Growth</t>
  </si>
  <si>
    <t>Kotak Nifty AAA Bond Jun 2025 HTM Index Fund - Dir - Growth</t>
  </si>
  <si>
    <t>Axis CRISIL IBX 50:50 Gilt Plus SDL September 2027 Index Fund - Dir - Growth</t>
  </si>
  <si>
    <t>Aditya Birla Sun Life CRISIL IBX Gilt April 2033 Index Fund - Dir - Growth</t>
  </si>
  <si>
    <t>UTI Nifty SDL Plus AAA PSU Bond Apr 2028 75:25 Index Fund - Dir - Growth</t>
  </si>
  <si>
    <t>Aditya Birla Sun Life Nifty SDL Sep 2025 Index Fund - Dir - Growth</t>
  </si>
  <si>
    <t>Aditya Birla Sun Life CRISIL-IBX AAA Financial Services Index Sep 2027 Fund - Dir - Growth</t>
  </si>
  <si>
    <t>Baroda BNP Paribas NIFTY SDL December 2028 Index Fund - Dir - Growth</t>
  </si>
  <si>
    <t>JioBlackRock Nifty 8-13 yr G-Sec Index Fund - Dir - Growth</t>
  </si>
  <si>
    <t>HDFC Income Plus Arbitrage Omni FOF - Dir - Growth</t>
  </si>
  <si>
    <t>If redeemed bet. 0 Day to 540 Days Exit Load is 1%</t>
  </si>
  <si>
    <t>PGIM India CRISIL IBX Gilt Index - Apr 2028 Fund - Dir - Growth</t>
  </si>
  <si>
    <t>Mahindra Manulife Income Plus Arbitrage Active FOF - Dir - Growth</t>
  </si>
  <si>
    <t>Mirae Asset Income plus Arbitrage Active FOF - Dir - Growth</t>
  </si>
  <si>
    <t>Aditya Birla Sun Life CRISIL IBX Gilt Apr 2028 Index Fund - Dir - Growth</t>
  </si>
  <si>
    <t>Axis CRISIL-IBX AAA Bond Financial Services - Sep 2027 Index Fund - Dir - Growth</t>
  </si>
  <si>
    <t>Kotak Nifty G-Sec July 2033 Index Fund - Dir - Growth</t>
  </si>
  <si>
    <t>ICICI Prudential CRISIL-IBX AAA Bond Financial Services Index - Dec 2026 Fund - Dir - Growth</t>
  </si>
  <si>
    <t>Zerodha Nifty Short Duration G-Sec Index Fund - Dir - Growth</t>
  </si>
  <si>
    <t>Aditya Birla Sun Life Crisil Ibx Gilt June 2027 Index Fund - Dir - Growth</t>
  </si>
  <si>
    <t>Axis CRISIL IBX SDL June 2034 Debt Index Fund - Dir - Growth</t>
  </si>
  <si>
    <t>Bandhan CRISIL-IBX 10:90 Gilt Plus SDL Index - Dec 2029 Fund - Dir - Growth</t>
  </si>
  <si>
    <t>Axis Nifty AAA Bond Financial Services - Mar 2028 Index Fund - Dir - Growth</t>
  </si>
  <si>
    <t>DSP CRISIL-IBX Financial Services 3-6 Months Debt Index Fund - Dir - Growth</t>
  </si>
  <si>
    <t>Edelweiss Nifty LargeMidcap250 Plus 8-13 yr G-Sec 70:30 Index Fund - Dir - Growth</t>
  </si>
  <si>
    <t>Mirae Asset CRISIL-IBX Financial Services 3-6 Months Debt Index Fund - Dir - Growth</t>
  </si>
  <si>
    <t>SBI CRISIL-IBX Financial Services 3-6 Months Debt Index Fund - Dir - Growth</t>
  </si>
  <si>
    <t>SBI CRISIL-IBX Financial Services 9-12 Months Debt Index Fund - Dir - Growth</t>
  </si>
  <si>
    <t>Zerodha Nifty LargeMidcap250 Plus 8-13 yr G-Sec 70:30 Index Fund - Dir - Growth</t>
  </si>
  <si>
    <t>BHARAT Bond ETF - April 2030</t>
  </si>
  <si>
    <t>BHARAT Bond ETF - April 2031</t>
  </si>
  <si>
    <t>BHARAT Bond ETF - April 2032</t>
  </si>
  <si>
    <t>Nippon India ETF Nifty 1D Rate Liquid BeES</t>
  </si>
  <si>
    <t>BHARAT Bond ETF - April 2025</t>
  </si>
  <si>
    <t>BHARAT Bond FOF - April 2030 - Reg - Growth</t>
  </si>
  <si>
    <t>ICICI Prudential Nifty PSU Bond Plus SDL Sep 2027 40:60 Index Fund - Reg - Growth</t>
  </si>
  <si>
    <t>Zerodha Nifty 1D Rate Liquid ETF</t>
  </si>
  <si>
    <t>SBI CPSE Bond Plus SDL Sep 2026 50:50 Index Fund - Reg - Growth</t>
  </si>
  <si>
    <t>Aditya Birla Sun Life Nifty SDL Plus PSU Bond Sep 2026 60:40 Index Fund - Reg - Growth</t>
  </si>
  <si>
    <t>Kotak Income Plus Arbitrage Omni FOF - Reg - Growth</t>
  </si>
  <si>
    <t>Kotak Nifty SDL Apr 2027 Top 12 Equal Weight Index Fund - Reg - Growth</t>
  </si>
  <si>
    <t>BHARAT Bond ETF April 2033</t>
  </si>
  <si>
    <t>Edelweiss Nifty PSU Bond Plus SDL Apr 2026 50:50 Index Fund - Reg - Growth</t>
  </si>
  <si>
    <t>Bandhan CRISIL IBX Gilt June 2027 Index Fund - Reg - Growth</t>
  </si>
  <si>
    <t>BHARAT Bond FOF - April 2031 - Reg - Growth</t>
  </si>
  <si>
    <t>BHARAT Bond ETF FOF - April 2032 - Reg - Growth</t>
  </si>
  <si>
    <t>Nippon India ETF Nifty SDL Apr 2026 Top 20 Equal Weight</t>
  </si>
  <si>
    <t>BHARAT Bond FOF - April 2025 - Reg - Growth</t>
  </si>
  <si>
    <t>Bandhan CRISIL IBX Gilt April 2028 Index Fund - Reg - Growth</t>
  </si>
  <si>
    <t>Kotak Nifty SDL Apr 2032 Top 12 Equal Weight Index Fund - Reg - Growth</t>
  </si>
  <si>
    <t>Aditya Birla Sun Life CRISIL - IBX Financial Services 3 to 6 Months Debt Index Fund - Reg - Growth</t>
  </si>
  <si>
    <t>Aditya Birla Sun Life Nifty SDL Apr 2027 Index Fund - Reg - Growth</t>
  </si>
  <si>
    <t>SBI Nifty 10 yr Benchmark G-Sec ETF</t>
  </si>
  <si>
    <t>Nippon India Nifty AAA CPSE Bond Plus SDL - Apr 2027 Maturity 60:40 Index Fund - Reg - Growth</t>
  </si>
  <si>
    <t>ICICI Prudential Income plus Arbitrage Omni FOF - Growth</t>
  </si>
  <si>
    <t>SBI CRISIL IBX Gilt Index  June 2036 Fund - Reg - Growth</t>
  </si>
  <si>
    <t>Nippon India ETF Nifty 8-13 yr G-Sec Long Term Gilt</t>
  </si>
  <si>
    <t>HDFC Income Plus Arbitrage Active FOF - Growth</t>
  </si>
  <si>
    <t>LIC MF Nifty 8-13 yr G-Sec ETF</t>
  </si>
  <si>
    <t>Edelweiss Nifty PSU Bond Plus SDL Apr 2027 50:50 Index Fund - Reg - Growth</t>
  </si>
  <si>
    <t>BHARAT Bond ETF FOF - April 2033 - Reg - Growth</t>
  </si>
  <si>
    <t>Axis Income Plus Arbitrage Active FOF - Reg - Growth</t>
  </si>
  <si>
    <t>Axis CRISIL IBX SDL May 2027 Index Fund - Reg - Growth</t>
  </si>
  <si>
    <t>HDFC CRISIL-IBX Financial Services 3-6 Months Debt Index Fund - Reg - Growth</t>
  </si>
  <si>
    <t>HSBC CRISIL IBX 50:50 Gilt Plus SDL Apr 2028 Index Fund - Reg - Growth</t>
  </si>
  <si>
    <t>SBI CRISIL IBX Gilt Index April 2029 Fund - Reg - Growth</t>
  </si>
  <si>
    <t>Aditya Birla Sun Life CRISIL-IBX Financial Services 9-12 Months Debt Index Fund - Reg - Growth</t>
  </si>
  <si>
    <t>SBI Income Plus Arbitrage Active FOF - Reg - Growth</t>
  </si>
  <si>
    <t>Kotak Nifty 1D Rate Liquid ETF</t>
  </si>
  <si>
    <t>DSP Nifty SDL Plus G-Sec Jun 2028 30:70 Index Fund - Reg - Growth</t>
  </si>
  <si>
    <t>Bandhan Income Plus Arbitrage Active FOF - Reg - Growth</t>
  </si>
  <si>
    <t>Axis CRISIL-IBX AAA Bond NBFC - Jun 2027 Index Fund - Reg - Growth</t>
  </si>
  <si>
    <t>DSP BSE Liquid Rate ETF</t>
  </si>
  <si>
    <t>SBI CRISIL IBX SDL Index September 2027 Fund - Reg - Growth</t>
  </si>
  <si>
    <t>DSP Income Plus Arbitrage Omni FoF - Reg - Growth</t>
  </si>
  <si>
    <t>ICICI Prudential BSE Liquid Rate ETF - IDCW</t>
  </si>
  <si>
    <t>ICICI Prudential Nifty SDL Sep 2027 Index Fund - Reg - Growth</t>
  </si>
  <si>
    <t>Aditya Birla Sun Life CRISIL IBX 60:40 SDL plus AAA PSU - Apr 2027 Index Fund - Reg - Growth</t>
  </si>
  <si>
    <t>HDFC Nifty G-sec Dec 2026 Index Fund - Reg - Growth</t>
  </si>
  <si>
    <t>Kotak CRISIL-IBX Financial Services 9 to 12 Months Debt Index Fund - Reg - Growth</t>
  </si>
  <si>
    <t>Aditya Birla Sun Life Income plus Arbitrage Active FOF - Growth</t>
  </si>
  <si>
    <t>Axis Nifty AAA Bond Plus SDL Apr 2026 50:50 ETF</t>
  </si>
  <si>
    <t>HDFC NIFTY G-sec Jun 2036 Index Fund - Reg - Growth</t>
  </si>
  <si>
    <t>Edelweiss CRISIL IBX 50:50 Gilt Plus SDL April 2037 Index Fund - Reg - Growth</t>
  </si>
  <si>
    <t>ICICI Prudential Nifty SDL Dec 2028 Index Fund - Reg - Growth</t>
  </si>
  <si>
    <t>Nippon India CRISIL-IBX Financial Services 9-12 Months Debt Index Fund - Reg - Growth</t>
  </si>
  <si>
    <t>ICICI Prudential Nifty G-Sec Dec 2030 Index Fund - Reg - Growth</t>
  </si>
  <si>
    <t>Tata CRISIL-IBX Gilt Index  April 2026 Index Fund - Reg - Growth</t>
  </si>
  <si>
    <t>Nippon India Nifty G-Sec Jun 2036 Maturity Index Fund - Reg - Growth</t>
  </si>
  <si>
    <t>ICICI Prudential BSE Liquid Rate ETF - Growth</t>
  </si>
  <si>
    <t>HDFC CRISIL-IBX Financial Services 9-12 Months Debt Index Fund - Reg - Growth</t>
  </si>
  <si>
    <t>Tata Nifty SDL Plus AAA PSU Bond Dec 2027 60: 40 Index Fund - Reg - Growth</t>
  </si>
  <si>
    <t>HDFC Nifty G- Sec Jun 2027 Index Fund - Reg - Growth</t>
  </si>
  <si>
    <t>Bajaj Finserv Nifty 1D Rate Liquid ETF - Growth</t>
  </si>
  <si>
    <t>HDFC Nifty G-Sec July 2031 Index Fund - Reg - Growth</t>
  </si>
  <si>
    <t>Nippon India Income Plus Arbitrage Active Fund of Fund - Reg - Growth</t>
  </si>
  <si>
    <t>HDFC Nifty G-Sec Sep 2032 Index Fund - Reg - Growth</t>
  </si>
  <si>
    <t>Aditya Birla Sun Life CRISIL IBX Gilt Apr 2029 Index Fund - Reg - Growth</t>
  </si>
  <si>
    <t>Mirae Asset Nifty 1D Rate Liquid ETF - Growth</t>
  </si>
  <si>
    <t>HSBC Income Plus Arbitrage Active FOF - Reg - Growth</t>
  </si>
  <si>
    <t>Kotak Nifty SDL Plus AAA PSU Bond Jul 2028 60:40 Index Fund - Reg - Growth</t>
  </si>
  <si>
    <t>Edelweiss CRISIL PSU Plus SDL 50: 50 Oct 2025 Index Fund - Reg - Growth</t>
  </si>
  <si>
    <t>ICICI Prudential Nifty 10 yr Benchmark G-Sec ETF</t>
  </si>
  <si>
    <t>Kotak CRISIL-IBX AAA Financial Services Index-Sep 2027 Fund - Reg - Growth</t>
  </si>
  <si>
    <t>Mirae Asset Nifty 1D Rate Liquid ETF-IDCW</t>
  </si>
  <si>
    <t>Mirae Asset Nifty SDL Jun 2027 Index Fund - Reg - Growth</t>
  </si>
  <si>
    <t>Axis CRISIL IBX 70:30 CPSE Plus SDL April 2025 Index Fund - Reg - Growth</t>
  </si>
  <si>
    <t>ICICI Prudential CRISIL-IBX Financial Services 3-6 Months Debt Index Fund - Reg - Growth</t>
  </si>
  <si>
    <t>Bandhan Crisil IBX Gilt April 2032 Index Fund - Reg - Growth</t>
  </si>
  <si>
    <t>Bandhan CRISIL IBX 90:10 SDL Plus Gilt April 2032 Index Fund - Reg - Growth</t>
  </si>
  <si>
    <t>Bandhan CRISIL-IBX Financial Services 3-6 Months Debt Index Fund - Reg - Growth</t>
  </si>
  <si>
    <t>DSP NIFTY 1D Rate Liquid ETF</t>
  </si>
  <si>
    <t>Aditya Birla Sun Life CRISIL IBX 50:50 Gilt Plus SDL Apr 2028 Index Fund - Reg - Growth</t>
  </si>
  <si>
    <t>Nippon India Nifty G-Sec Sep 2027 Maturity Index Fund - Reg - Growth</t>
  </si>
  <si>
    <t>Nippon India Nifty AAA PSU Bond Plus SDL - Sep 2026 Maturity 50:50 Index Fund - Reg - Growth</t>
  </si>
  <si>
    <t>Bandhan Crisil IBX Gilt April 2026 Index Fund - Reg - Growth</t>
  </si>
  <si>
    <t>Nippon India Nifty SDL Plus G-Sec - Jun 2028 Maturity 70:30 Index Fund - Reg - Growth</t>
  </si>
  <si>
    <t>Kotak CRISIL-IBX Financial Services 3-6 Months Debt Index Fund - Reg - Growth</t>
  </si>
  <si>
    <t>Nippon India Nifty SDL Plus G-Sec - Jun 2029 Maturity 70:30 Index Fund - Reg - Growth</t>
  </si>
  <si>
    <t>DSP CRISIL-IBX 50:50 Gilt Plus SDL - April 2033 Index Fund - Reg - Growth</t>
  </si>
  <si>
    <t>UTI CRISIL SDL Maturity April 2033 Index Fund - Reg - Growth</t>
  </si>
  <si>
    <t>Nippon India CRISIL-IBX Financial Services 3-6 Months Debt Index Fund - Reg - Growth</t>
  </si>
  <si>
    <t>Tata Income Plus Arbitrage Active FOF - Reg - Growth</t>
  </si>
  <si>
    <t>ICICI Prudential Nifty SDL Sep 2026 Index Fund - Reg - Growth</t>
  </si>
  <si>
    <t>Nippon India ETF Nifty 5 yr Benchmark G-Sec</t>
  </si>
  <si>
    <t>Axis CRISIL-IBX Financial Services 3-6 Months Debt Index Fund - Reg - Growth</t>
  </si>
  <si>
    <t>Invesco India Income Plus Arbitrage Active Fund of Fund - Reg - Growth</t>
  </si>
  <si>
    <t>Mirae Asset CRISIL IBX Gilt Index  April 2033 Index Fund - Reg - Growth</t>
  </si>
  <si>
    <t>Kotak Nifty AAA Bond Financial Services Mar 2028 Index Fund - Reg - Growth</t>
  </si>
  <si>
    <t>Edelweiss Income Plus Arbitrage Omni Fund of Funds - Reg - Growth</t>
  </si>
  <si>
    <t>Aditya Birla Sun Life CRISIL IBX Gilt April 2026 Index Fund - Reg - Growth</t>
  </si>
  <si>
    <t>Kotak CRISIL- IBX AAA Bond Financial Services Index - Dec 2026 Fund - Reg - Growth</t>
  </si>
  <si>
    <t>Kotak Nifty SDL Jul 2033 Index Fund - Reg - Growth</t>
  </si>
  <si>
    <t>UTI Income Plus Arbitrage Active Fund of Fund - Reg - Growth</t>
  </si>
  <si>
    <t>HDFC Nifty SDL Oct 2026 Index Fund - Reg - Growth</t>
  </si>
  <si>
    <t>Aditya Birla Sun Life CRISIL-IBX AAA NBFC-HFC Index Sep 2026 Fund - Reg - Growth</t>
  </si>
  <si>
    <t>HSBC CRISIL IBX Gilt June 2027 Index Fund - Reg - Growth</t>
  </si>
  <si>
    <t>UTI Nifty SDL Plus AAA PSU Bond Apr 2026 75:25 Index Fund - Reg - Growth</t>
  </si>
  <si>
    <t>Axis Nifty AAA Bond Plus SDL Apr 2026 50:50 ETF FOF - Reg - Growth</t>
  </si>
  <si>
    <t>HDFC NIFTY G- Sec Apr 2029 Index Fund - Reg - Growth</t>
  </si>
  <si>
    <t>Motilal Oswal Nifty 5 YR Benchmark G-Sec ETF</t>
  </si>
  <si>
    <t>Aditya Birla Sun Life CRISIL IBX SDL Jun 2032 Index Fund - Reg - Growth</t>
  </si>
  <si>
    <t>Bandhan CRISIL IBX 90:10 SDL Plus Gilt September 2027 Index Fund - Reg - Growth</t>
  </si>
  <si>
    <t>Aditya Birla Sun Life CRISIL-IBX AAA NBFC-HFC Index  Dec 2025 Fund - Reg - Growth</t>
  </si>
  <si>
    <t>Aditya Birla Sun Life US Treasury 3-10 Year Bonds ETFs Passive FOF - Reg - Growth</t>
  </si>
  <si>
    <t>Aditya Birla Sun Life CRISIL IBX 60:40 SDL plus AAA PSU - Apr 2025 Index Fund - Reg - Growth</t>
  </si>
  <si>
    <t>Edelweiss CRISIL IBX 50:50 Gilt Plus SDL Sep 2028 Index Fund - Reg - Growth</t>
  </si>
  <si>
    <t>TATA Nifty G Sec Dec 2029 Index Fund - Reg - Growth</t>
  </si>
  <si>
    <t>Baroda BNP Paribas NIFTY SDL December 2026 Index Fund - Reg - Growth</t>
  </si>
  <si>
    <t>Edelweiss CRISIL IBX 50:50 Gilt Plus SDL Short Duration Index Fund - Reg - Growth</t>
  </si>
  <si>
    <t>Nippon India Nifty 1D Rate Liquid ETF - Growth</t>
  </si>
  <si>
    <t>Nippon India Nifty G-Sec Oct 2028 Maturity Index Fund - Reg - Growth</t>
  </si>
  <si>
    <t>Franklin India Income Plus Arbitrage Active Fund of Funds (FIPAF) - Reg - Growth</t>
  </si>
  <si>
    <t>SBI NIFTY 1D Rate Liquid ETF - Growth</t>
  </si>
  <si>
    <t>Zerodha Nifty 8-13 Yr G-Sec ETF</t>
  </si>
  <si>
    <t>ICICI Prudential Diversified Debt Strategy Active FOF - Growth</t>
  </si>
  <si>
    <t>Edelweiss CRISIL IBX AAA Financial Services Bond - Jan 2028 Index Fund - Reg - Growth</t>
  </si>
  <si>
    <t>Kotak Nifty SDL Jul 2026 Index Fund - Reg - Growth</t>
  </si>
  <si>
    <t>Axis Income Plus Arbitrage Passive FOF - Reg - Growth</t>
  </si>
  <si>
    <t>HDFC NIFTY 1D Rate Liquid ETF - Growth</t>
  </si>
  <si>
    <t>Edelweiss CRISIL IBX 50:50 Gilt Plus SDL June 2027 Index Fund - Reg - Growth</t>
  </si>
  <si>
    <t>Mirae Asset Nifty 8 - 13 yr G-sec ETF</t>
  </si>
  <si>
    <t>Bandhan CRISIL IBX 90:10 SDL Plus Gilt November 2026 Index Fund - Reg - Growth</t>
  </si>
  <si>
    <t>DSP Nifty SDL Plus G-Sec Sep 2027 50:50 Index Fund - Reg - Growth</t>
  </si>
  <si>
    <t>Angel One Nifty 1D Rate Liquid ETF - Growth</t>
  </si>
  <si>
    <t>Mirae Asset CRISIL-IBX Financial Services 9-12 Months Debt Index Fund - Reg - Growth</t>
  </si>
  <si>
    <t>Nippon India CRISIL-IBX AAA Financial Services - Jan 2028 Index Fund - Reg - Growth</t>
  </si>
  <si>
    <t>Edelweiss CRISIL-IBX AAA Bond NBFC-HFC - Jun 2027 Index Fund - Reg - Growth</t>
  </si>
  <si>
    <t>Aditya Birla Sun Life US Treasury 1-3 Year Bonds ETFs Passive FOF - Reg - Growth</t>
  </si>
  <si>
    <t>Nippon India CRISIL-IBX AAA Financial Services - Dec 2026 Index Fund - Reg - Growth</t>
  </si>
  <si>
    <t>Invesco India Nifty G-sec Jul 2027 Index Fund - Reg - Growth</t>
  </si>
  <si>
    <t>Groww Nifty 1D Rate Liquid ETF</t>
  </si>
  <si>
    <t>Mirae Asset Nifty AAA PSU Bond Plus SDL Apr 2026 50:50 Index Fund - Reg - Growth</t>
  </si>
  <si>
    <t>Tata Nifty G-Sec Dec 2026 Index Fund - Reg - Growth</t>
  </si>
  <si>
    <t>Mirae Asset Nifty SDL Jun 2028 Index Fund - Reg - Growth</t>
  </si>
  <si>
    <t>Union Income Plus Arbitrage Active FOF - Reg - Growth</t>
  </si>
  <si>
    <t>DSP US Specific Debt Passive FoF - Reg - Growth</t>
  </si>
  <si>
    <t>Axis CRISIL IBX 50:50 Gilt Plus SDL June 2028 Index Fund - Reg - Growth</t>
  </si>
  <si>
    <t>BARODA BNP PARIBAS INCOME PLUS ARBITRAGE ACTIVE FUND OF FUNDS (BBNPPIPAAFOF) - Reg - Growth</t>
  </si>
  <si>
    <t>Sundaram Income Plus Arbitrage Active FoF - Reg - Growth</t>
  </si>
  <si>
    <t>SBI NIFTY 1D Rate Liquid ETF - IDCW</t>
  </si>
  <si>
    <t>Axis Nifty SDL September 2026 Debt Index Fund - Reg - Growth</t>
  </si>
  <si>
    <t>UTI CRISIL SDL Maturity June 2027 Index Fund - Reg - Growth</t>
  </si>
  <si>
    <t>Axis CRISIL-IBX AAA Bond NBFC-HFC - Jun 2027 Index Fund - Reg - Growth</t>
  </si>
  <si>
    <t>HDFC NIFTY SDL Plus G-Sec Jun 2027 40:60 Index Fund - Reg - Growth</t>
  </si>
  <si>
    <t>Motilal Oswal 5 Year G-Sec Fund of Fund - Reg - Growth</t>
  </si>
  <si>
    <t>Invesco India Nifty G-sec Sep 2032 Index Fund - Reg - Growth</t>
  </si>
  <si>
    <t>Aditya Birla Sun Life CRISIL IBX 60:40 SDL plus AAA PSU Apr 2026 Index Fund - Reg - Growth</t>
  </si>
  <si>
    <t>Aditya Birla Sun Life Nifty SDL Sep 2027 Index Fund - Reg - Growth</t>
  </si>
  <si>
    <t>Kotak Nifty AAA Bond Jun 2025 HTM Index Fund - Reg - Growth</t>
  </si>
  <si>
    <t>Shriram Nifty 1D Rate Liquid ETF</t>
  </si>
  <si>
    <t>Edelweiss Nifty 1D Rate Liquid ETF - Growth</t>
  </si>
  <si>
    <t>Axis CRISIL IBX 50:50 Gilt Plus SDL September 2027 Index Fund - Reg - Growth</t>
  </si>
  <si>
    <t>Aditya Birla Sun Life CRISIL IBX Gilt April 2033 Index Fund - Reg - Growth</t>
  </si>
  <si>
    <t>UTI Nifty SDL Plus AAA PSU Bond Apr 2028 75:25 Index Fund - Reg - Growth</t>
  </si>
  <si>
    <t>Aditya Birla Sun Life Nifty SDL Sep 2025 Index Fund - Reg - Growth</t>
  </si>
  <si>
    <t>Aditya Birla Sun Life CRISIL 10 Year Gilt ETF</t>
  </si>
  <si>
    <t>Aditya Birla Sun Life CRISIL-IBX AAA Financial Services Index Sep 2027 Fund - Reg - Growth</t>
  </si>
  <si>
    <t>Baroda BNP Paribas NIFTY SDL December 2028 Index Fund - Reg - Growth</t>
  </si>
  <si>
    <t>HDFC Income Plus Arbitrage Omni FOF - Reg - Growth</t>
  </si>
  <si>
    <t>Aditya Birla Sun Life CRISIL Liquid Overnight ETF</t>
  </si>
  <si>
    <t>UTI Nifty 5yr Benchmark G-Sec ETF</t>
  </si>
  <si>
    <t>UTI Nifty 10yr Benchmark G-Sec ETF</t>
  </si>
  <si>
    <t>PGIM India CRISIL IBX Gilt Index - Apr 2028 Fund - Reg - Growth</t>
  </si>
  <si>
    <t>Mahindra Manulife Income Plus Arbitrage Active FOF - Reg - Growth</t>
  </si>
  <si>
    <t>Mirae Asset Income plus Arbitrage Active FOF - Reg - Growth</t>
  </si>
  <si>
    <t>Aditya Birla Sun Life CRISIL IBX Gilt Apr 2028 Index Fund - Reg - Growth</t>
  </si>
  <si>
    <t>ICICI Prudential Nifty 5 yr Benchmark G-SEC ETF</t>
  </si>
  <si>
    <t>Axis CRISIL-IBX AAA Bond Financial Services - Sep 2027 Index Fund - Reg - Growth</t>
  </si>
  <si>
    <t>Kotak Nifty G-Sec July 2033 Index Fund - Reg - Growth</t>
  </si>
  <si>
    <t>ICICI Prudential CRISIL-IBX AAA Bond Financial Services Index - Dec 2026 Fund - Reg - Growth</t>
  </si>
  <si>
    <t>Aditya Birla Sun Life Crisil Ibx Gilt June 2027 Index Fund - Reg - Growth</t>
  </si>
  <si>
    <t>Aditya Birla Sun Life CRISIL Broad Based Gilt ETF</t>
  </si>
  <si>
    <t>Axis CRISIL IBX SDL June 2034 Debt Index Fund - Reg - Growth</t>
  </si>
  <si>
    <t>Bandhan CRISIL-IBX 10:90 Gilt Plus SDL Index - Dec 2029 Fund - Reg - Growth</t>
  </si>
  <si>
    <t>Axis Nifty AAA Bond Financial Services - Mar 2028 Index Fund - Reg - Growth</t>
  </si>
  <si>
    <t>DSP CRISIL-IBX Financial Services 3-6 Months Debt Index Fund - Reg - Growth</t>
  </si>
  <si>
    <t>Edelweiss Nifty LargeMidcap250 Plus 8-13 yr G-Sec 70:30 Index Fund - Reg - Growth</t>
  </si>
  <si>
    <t>Mirae Asset CRISIL-IBX Financial Services 3-6 Months Debt Index Fund - Reg - Growth</t>
  </si>
  <si>
    <t>Fund Watch - Kotak Schemes Debt</t>
  </si>
  <si>
    <t>Kotak Schemes Debt(Growth option)</t>
  </si>
  <si>
    <t>Debt Funds - Direct Plan</t>
  </si>
  <si>
    <t>5/18'</t>
  </si>
  <si>
    <t>6/18'</t>
  </si>
  <si>
    <t>12/19'</t>
  </si>
  <si>
    <t>13/19'</t>
  </si>
  <si>
    <t>14/19'</t>
  </si>
  <si>
    <t>14/18'</t>
  </si>
  <si>
    <t>15/18'</t>
  </si>
  <si>
    <t>10/19'</t>
  </si>
  <si>
    <t>16/19'</t>
  </si>
  <si>
    <t>1/16'</t>
  </si>
  <si>
    <t>18/18'</t>
  </si>
  <si>
    <t>2/16'</t>
  </si>
  <si>
    <t>16/18'</t>
  </si>
  <si>
    <t>8/21'</t>
  </si>
  <si>
    <t>16/21'</t>
  </si>
  <si>
    <t>14/21'</t>
  </si>
  <si>
    <t>15/21'</t>
  </si>
  <si>
    <t>7/21'</t>
  </si>
  <si>
    <t>6/21'</t>
  </si>
  <si>
    <t>9/20'</t>
  </si>
  <si>
    <t>20/21'</t>
  </si>
  <si>
    <t>5/21'</t>
  </si>
  <si>
    <t>10/20'</t>
  </si>
  <si>
    <t>10/13'</t>
  </si>
  <si>
    <t>10/11'</t>
  </si>
  <si>
    <t>9/11'</t>
  </si>
  <si>
    <t>2/9'</t>
  </si>
  <si>
    <t>6/9'</t>
  </si>
  <si>
    <t>1/9'</t>
  </si>
  <si>
    <t>9/9'</t>
  </si>
  <si>
    <t>6/12'</t>
  </si>
  <si>
    <t>9/14'</t>
  </si>
  <si>
    <t>12/14'</t>
  </si>
  <si>
    <t>8/11'</t>
  </si>
  <si>
    <t>8/10'</t>
  </si>
  <si>
    <t>2/14'</t>
  </si>
  <si>
    <t>2/12'</t>
  </si>
  <si>
    <t>3/10'</t>
  </si>
  <si>
    <t>94/129'</t>
  </si>
  <si>
    <t>57/141'</t>
  </si>
  <si>
    <t>71/140'</t>
  </si>
  <si>
    <t>15/139'</t>
  </si>
  <si>
    <t>9/135'</t>
  </si>
  <si>
    <t>12/131'</t>
  </si>
  <si>
    <t>13/128'</t>
  </si>
  <si>
    <t>12/117'</t>
  </si>
  <si>
    <t>32/139'</t>
  </si>
  <si>
    <t>12/133'</t>
  </si>
  <si>
    <t>14/131'</t>
  </si>
  <si>
    <t>14/124'</t>
  </si>
  <si>
    <t>29/129'</t>
  </si>
  <si>
    <t>49/141'</t>
  </si>
  <si>
    <t>16/140'</t>
  </si>
  <si>
    <t>23/139'</t>
  </si>
  <si>
    <t>25/135'</t>
  </si>
  <si>
    <t>48/131'</t>
  </si>
  <si>
    <t>25/128'</t>
  </si>
  <si>
    <t>17/117'</t>
  </si>
  <si>
    <t>31/139'</t>
  </si>
  <si>
    <t>52/133'</t>
  </si>
  <si>
    <t>46/131'</t>
  </si>
  <si>
    <t>16/124'</t>
  </si>
  <si>
    <t>91/129'</t>
  </si>
  <si>
    <t>41/141'</t>
  </si>
  <si>
    <t>68/140'</t>
  </si>
  <si>
    <t>17/139'</t>
  </si>
  <si>
    <t>13/135'</t>
  </si>
  <si>
    <t>10/131'</t>
  </si>
  <si>
    <t>9/128'</t>
  </si>
  <si>
    <t>15/117'</t>
  </si>
  <si>
    <t>36/139'</t>
  </si>
  <si>
    <t>9/133'</t>
  </si>
  <si>
    <t>9/124'</t>
  </si>
  <si>
    <t>113/129'</t>
  </si>
  <si>
    <t>80/141'</t>
  </si>
  <si>
    <t>116/140'</t>
  </si>
  <si>
    <t>42/139'</t>
  </si>
  <si>
    <t>22/135'</t>
  </si>
  <si>
    <t>29/131'</t>
  </si>
  <si>
    <t>49/139'</t>
  </si>
  <si>
    <t>38/133'</t>
  </si>
  <si>
    <t>37/131'</t>
  </si>
  <si>
    <t>71/129'</t>
  </si>
  <si>
    <t>106/141'</t>
  </si>
  <si>
    <t>119/140'</t>
  </si>
  <si>
    <t>81/139'</t>
  </si>
  <si>
    <t>69/135'</t>
  </si>
  <si>
    <t>73/131'</t>
  </si>
  <si>
    <t>73/128'</t>
  </si>
  <si>
    <t>71/117'</t>
  </si>
  <si>
    <t>7/97'</t>
  </si>
  <si>
    <t>5/92'</t>
  </si>
  <si>
    <t>89/139'</t>
  </si>
  <si>
    <t>76/133'</t>
  </si>
  <si>
    <t>67/131'</t>
  </si>
  <si>
    <t>68/124'</t>
  </si>
  <si>
    <t>80/129'</t>
  </si>
  <si>
    <t>79/141'</t>
  </si>
  <si>
    <t>51/140'</t>
  </si>
  <si>
    <t>41/139'</t>
  </si>
  <si>
    <t>60/135'</t>
  </si>
  <si>
    <t>79/131'</t>
  </si>
  <si>
    <t>55/128'</t>
  </si>
  <si>
    <t>48/139'</t>
  </si>
  <si>
    <t>86/133'</t>
  </si>
  <si>
    <t>78/131'</t>
  </si>
  <si>
    <t>125/129'</t>
  </si>
  <si>
    <t>139/141'</t>
  </si>
  <si>
    <t>136/140'</t>
  </si>
  <si>
    <t>112/139'</t>
  </si>
  <si>
    <t>133/135'</t>
  </si>
  <si>
    <t>126/131'</t>
  </si>
  <si>
    <t>118/128'</t>
  </si>
  <si>
    <t>106/117'</t>
  </si>
  <si>
    <t>67/97'</t>
  </si>
  <si>
    <t>63/139'</t>
  </si>
  <si>
    <t>128/133'</t>
  </si>
  <si>
    <t>113/124'</t>
  </si>
  <si>
    <t>55/129'</t>
  </si>
  <si>
    <t>40/141'</t>
  </si>
  <si>
    <t>115/140'</t>
  </si>
  <si>
    <t>99/139'</t>
  </si>
  <si>
    <t>17/135'</t>
  </si>
  <si>
    <t>13/131'</t>
  </si>
  <si>
    <t>15/128'</t>
  </si>
  <si>
    <t>18/117'</t>
  </si>
  <si>
    <t>20/97'</t>
  </si>
  <si>
    <t>24/92'</t>
  </si>
  <si>
    <t>14/133'</t>
  </si>
  <si>
    <t>11/131'</t>
  </si>
  <si>
    <t>18/124'</t>
  </si>
  <si>
    <t>121/129'</t>
  </si>
  <si>
    <t>140/141'</t>
  </si>
  <si>
    <t>140/140'</t>
  </si>
  <si>
    <t>131/139'</t>
  </si>
  <si>
    <t>124/135'</t>
  </si>
  <si>
    <t>113/131'</t>
  </si>
  <si>
    <t>125/128'</t>
  </si>
  <si>
    <t>111/117'</t>
  </si>
  <si>
    <t>89/97'</t>
  </si>
  <si>
    <t>75/92'</t>
  </si>
  <si>
    <t>96/139'</t>
  </si>
  <si>
    <t>113/133'</t>
  </si>
  <si>
    <t>121/131'</t>
  </si>
  <si>
    <t>118/124'</t>
  </si>
  <si>
    <t>77/129'</t>
  </si>
  <si>
    <t>26/141'</t>
  </si>
  <si>
    <t>66/140'</t>
  </si>
  <si>
    <t>98/139'</t>
  </si>
  <si>
    <t>52/135'</t>
  </si>
  <si>
    <t>33/131'</t>
  </si>
  <si>
    <t>35/128'</t>
  </si>
  <si>
    <t>39/117'</t>
  </si>
  <si>
    <t>82/97'</t>
  </si>
  <si>
    <t>80/92'</t>
  </si>
  <si>
    <t>103/139'</t>
  </si>
  <si>
    <t>27/133'</t>
  </si>
  <si>
    <t>36/131'</t>
  </si>
  <si>
    <t>40/124'</t>
  </si>
  <si>
    <t>7/129'</t>
  </si>
  <si>
    <t>31/141'</t>
  </si>
  <si>
    <t>7/140'</t>
  </si>
  <si>
    <t>6/139'</t>
  </si>
  <si>
    <t>112/135'</t>
  </si>
  <si>
    <t>119/131'</t>
  </si>
  <si>
    <t>120/128'</t>
  </si>
  <si>
    <t>112/117'</t>
  </si>
  <si>
    <t>86/97'</t>
  </si>
  <si>
    <t>82/92'</t>
  </si>
  <si>
    <t>92/133'</t>
  </si>
  <si>
    <t>108/131'</t>
  </si>
  <si>
    <t>123/124'</t>
  </si>
  <si>
    <t>30/129'</t>
  </si>
  <si>
    <t>70/141'</t>
  </si>
  <si>
    <t>46/140'</t>
  </si>
  <si>
    <t>87/139'</t>
  </si>
  <si>
    <t>98/135'</t>
  </si>
  <si>
    <t>95/131'</t>
  </si>
  <si>
    <t>97/128'</t>
  </si>
  <si>
    <t>78/117'</t>
  </si>
  <si>
    <t>41/97'</t>
  </si>
  <si>
    <t>41/92'</t>
  </si>
  <si>
    <t>115/139'</t>
  </si>
  <si>
    <t>106/133'</t>
  </si>
  <si>
    <t>96/131'</t>
  </si>
  <si>
    <t>93/124'</t>
  </si>
  <si>
    <t>Debt Funds - Regular Plan</t>
  </si>
  <si>
    <t>9/17'</t>
  </si>
  <si>
    <t>14/17'</t>
  </si>
  <si>
    <t>17/18'</t>
  </si>
  <si>
    <t>5/20'</t>
  </si>
  <si>
    <t>16/20'</t>
  </si>
  <si>
    <t>14/20'</t>
  </si>
  <si>
    <t>7/20'</t>
  </si>
  <si>
    <t>8/20'</t>
  </si>
  <si>
    <t>17/20'</t>
  </si>
  <si>
    <t>9/13'</t>
  </si>
  <si>
    <t>14/14'</t>
  </si>
  <si>
    <t>4/10'</t>
  </si>
  <si>
    <t>123/158'</t>
  </si>
  <si>
    <t>124/162'</t>
  </si>
  <si>
    <t>78/176'</t>
  </si>
  <si>
    <t>84/176'</t>
  </si>
  <si>
    <t>24/175'</t>
  </si>
  <si>
    <t>9/170'</t>
  </si>
  <si>
    <t>12/168'</t>
  </si>
  <si>
    <t>12/162'</t>
  </si>
  <si>
    <t>11/151'</t>
  </si>
  <si>
    <t>47/175'</t>
  </si>
  <si>
    <t>11/170'</t>
  </si>
  <si>
    <t>12/167'</t>
  </si>
  <si>
    <t>14/158'</t>
  </si>
  <si>
    <t>44/158'</t>
  </si>
  <si>
    <t>44/162'</t>
  </si>
  <si>
    <t>70/176'</t>
  </si>
  <si>
    <t>20/176'</t>
  </si>
  <si>
    <t>33/175'</t>
  </si>
  <si>
    <t>30/170'</t>
  </si>
  <si>
    <t>49/168'</t>
  </si>
  <si>
    <t>28/162'</t>
  </si>
  <si>
    <t>19/151'</t>
  </si>
  <si>
    <t>46/175'</t>
  </si>
  <si>
    <t>54/170'</t>
  </si>
  <si>
    <t>48/167'</t>
  </si>
  <si>
    <t>17/158'</t>
  </si>
  <si>
    <t>121/158'</t>
  </si>
  <si>
    <t>122/162'</t>
  </si>
  <si>
    <t>62/176'</t>
  </si>
  <si>
    <t>83/176'</t>
  </si>
  <si>
    <t>26/175'</t>
  </si>
  <si>
    <t>12/170'</t>
  </si>
  <si>
    <t>9/168'</t>
  </si>
  <si>
    <t>8/162'</t>
  </si>
  <si>
    <t>16/151'</t>
  </si>
  <si>
    <t>53/175'</t>
  </si>
  <si>
    <t>9/167'</t>
  </si>
  <si>
    <t>9/158'</t>
  </si>
  <si>
    <t>143/158'</t>
  </si>
  <si>
    <t>147/162'</t>
  </si>
  <si>
    <t>101/176'</t>
  </si>
  <si>
    <t>149/176'</t>
  </si>
  <si>
    <t>52/175'</t>
  </si>
  <si>
    <t>23/170'</t>
  </si>
  <si>
    <t>30/168'</t>
  </si>
  <si>
    <t>65/175'</t>
  </si>
  <si>
    <t>41/170'</t>
  </si>
  <si>
    <t>39/167'</t>
  </si>
  <si>
    <t>87/158'</t>
  </si>
  <si>
    <t>87/162'</t>
  </si>
  <si>
    <t>131/176'</t>
  </si>
  <si>
    <t>153/176'</t>
  </si>
  <si>
    <t>93/175'</t>
  </si>
  <si>
    <t>77/170'</t>
  </si>
  <si>
    <t>94/168'</t>
  </si>
  <si>
    <t>82/162'</t>
  </si>
  <si>
    <t>77/151'</t>
  </si>
  <si>
    <t>6/124'</t>
  </si>
  <si>
    <t>5/110'</t>
  </si>
  <si>
    <t>104/175'</t>
  </si>
  <si>
    <t>97/170'</t>
  </si>
  <si>
    <t>75/167'</t>
  </si>
  <si>
    <t>72/158'</t>
  </si>
  <si>
    <t>98/158'</t>
  </si>
  <si>
    <t>97/162'</t>
  </si>
  <si>
    <t>17/176'</t>
  </si>
  <si>
    <t>111/176'</t>
  </si>
  <si>
    <t>146/175'</t>
  </si>
  <si>
    <t>91/170'</t>
  </si>
  <si>
    <t>62/168'</t>
  </si>
  <si>
    <t>63/162'</t>
  </si>
  <si>
    <t>85/151'</t>
  </si>
  <si>
    <t>114/124'</t>
  </si>
  <si>
    <t>106/110'</t>
  </si>
  <si>
    <t>150/175'</t>
  </si>
  <si>
    <t>63/170'</t>
  </si>
  <si>
    <t>83/167'</t>
  </si>
  <si>
    <t>69/158'</t>
  </si>
  <si>
    <t>96/158'</t>
  </si>
  <si>
    <t>96/162'</t>
  </si>
  <si>
    <t>100/176'</t>
  </si>
  <si>
    <t>51/175'</t>
  </si>
  <si>
    <t>64/170'</t>
  </si>
  <si>
    <t>97/168'</t>
  </si>
  <si>
    <t>57/162'</t>
  </si>
  <si>
    <t>64/175'</t>
  </si>
  <si>
    <t>105/170'</t>
  </si>
  <si>
    <t>81/167'</t>
  </si>
  <si>
    <t>154/158'</t>
  </si>
  <si>
    <t>158/162'</t>
  </si>
  <si>
    <t>174/176'</t>
  </si>
  <si>
    <t>172/176'</t>
  </si>
  <si>
    <t>129/175'</t>
  </si>
  <si>
    <t>165/170'</t>
  </si>
  <si>
    <t>155/168'</t>
  </si>
  <si>
    <t>145/162'</t>
  </si>
  <si>
    <t>133/151'</t>
  </si>
  <si>
    <t>82/124'</t>
  </si>
  <si>
    <t>78/175'</t>
  </si>
  <si>
    <t>157/170'</t>
  </si>
  <si>
    <t>155/167'</t>
  </si>
  <si>
    <t>140/158'</t>
  </si>
  <si>
    <t>69/162'</t>
  </si>
  <si>
    <t>58/176'</t>
  </si>
  <si>
    <t>147/176'</t>
  </si>
  <si>
    <t>113/175'</t>
  </si>
  <si>
    <t>19/170'</t>
  </si>
  <si>
    <t>11/168'</t>
  </si>
  <si>
    <t>13/162'</t>
  </si>
  <si>
    <t>15/151'</t>
  </si>
  <si>
    <t>19/124'</t>
  </si>
  <si>
    <t>18/110'</t>
  </si>
  <si>
    <t>114/175'</t>
  </si>
  <si>
    <t>13/170'</t>
  </si>
  <si>
    <t>10/167'</t>
  </si>
  <si>
    <t>15/158'</t>
  </si>
  <si>
    <t>151/158'</t>
  </si>
  <si>
    <t>155/162'</t>
  </si>
  <si>
    <t>175/176'</t>
  </si>
  <si>
    <t>176/176'</t>
  </si>
  <si>
    <t>165/175'</t>
  </si>
  <si>
    <t>152/170'</t>
  </si>
  <si>
    <t>138/168'</t>
  </si>
  <si>
    <t>153/162'</t>
  </si>
  <si>
    <t>135/151'</t>
  </si>
  <si>
    <t>98/124'</t>
  </si>
  <si>
    <t>76/110'</t>
  </si>
  <si>
    <t>111/175'</t>
  </si>
  <si>
    <t>137/170'</t>
  </si>
  <si>
    <t>147/167'</t>
  </si>
  <si>
    <t>91/158'</t>
  </si>
  <si>
    <t>91/162'</t>
  </si>
  <si>
    <t>38/176'</t>
  </si>
  <si>
    <t>76/176'</t>
  </si>
  <si>
    <t>55/170'</t>
  </si>
  <si>
    <t>36/168'</t>
  </si>
  <si>
    <t>37/162'</t>
  </si>
  <si>
    <t>40/151'</t>
  </si>
  <si>
    <t>91/124'</t>
  </si>
  <si>
    <t>87/110'</t>
  </si>
  <si>
    <t>118/175'</t>
  </si>
  <si>
    <t>35/170'</t>
  </si>
  <si>
    <t>37/167'</t>
  </si>
  <si>
    <t>42/158'</t>
  </si>
  <si>
    <t>10/158'</t>
  </si>
  <si>
    <t>10/162'</t>
  </si>
  <si>
    <t>50/176'</t>
  </si>
  <si>
    <t>10/176'</t>
  </si>
  <si>
    <t>10/175'</t>
  </si>
  <si>
    <t>140/170'</t>
  </si>
  <si>
    <t>144/168'</t>
  </si>
  <si>
    <t>148/162'</t>
  </si>
  <si>
    <t>140/151'</t>
  </si>
  <si>
    <t>100/124'</t>
  </si>
  <si>
    <t>90/110'</t>
  </si>
  <si>
    <t>27/175'</t>
  </si>
  <si>
    <t>115/170'</t>
  </si>
  <si>
    <t>128/167'</t>
  </si>
  <si>
    <t>45/158'</t>
  </si>
  <si>
    <t>45/162'</t>
  </si>
  <si>
    <t>90/176'</t>
  </si>
  <si>
    <t>51/176'</t>
  </si>
  <si>
    <t>96/175'</t>
  </si>
  <si>
    <t>122/170'</t>
  </si>
  <si>
    <t>114/168'</t>
  </si>
  <si>
    <t>114/162'</t>
  </si>
  <si>
    <t>76/151'</t>
  </si>
  <si>
    <t>53/124'</t>
  </si>
  <si>
    <t>46/110'</t>
  </si>
  <si>
    <t>132/175'</t>
  </si>
  <si>
    <t>131/170'</t>
  </si>
  <si>
    <t>106/167'</t>
  </si>
  <si>
    <t>106/158'</t>
  </si>
  <si>
    <t>*DISCLAIMER:Returns &lt;1 Yr Simple Annualized, ≥ CAGR. Ratios is calculated for a period of 3 years with monthly rolling and monthly frequency and Risk-free rate(6.98) is based on the FBIL Overnight MIBOR rate of as on last working day of the month.</t>
  </si>
  <si>
    <t>NIFTY 50 Hybrid Composite Debt 65:35 Index</t>
  </si>
  <si>
    <t>SBI Equity Hybrid Fund - Growth</t>
  </si>
  <si>
    <t>Banks (18.3)</t>
  </si>
  <si>
    <t>Power (10.55)</t>
  </si>
  <si>
    <t>Finance (10.16)</t>
  </si>
  <si>
    <t>Retailing (6.19)</t>
  </si>
  <si>
    <t>Sovereign (4.04)</t>
  </si>
  <si>
    <t>ICICI Prudential Equity &amp; Debt Fund - Growth</t>
  </si>
  <si>
    <t>Banks (18.15)</t>
  </si>
  <si>
    <t>Sovereign (9.15)</t>
  </si>
  <si>
    <t>Finance (8.83)</t>
  </si>
  <si>
    <t>Power (5.78)</t>
  </si>
  <si>
    <t>HDFC Hybrid Equity Fund - Growth</t>
  </si>
  <si>
    <t>Banks (27.09)</t>
  </si>
  <si>
    <t>Finance (11.99)</t>
  </si>
  <si>
    <t>Sovereign (6.67)</t>
  </si>
  <si>
    <t>IT - Software (5.55)</t>
  </si>
  <si>
    <t>Petroleum Products (5.45)</t>
  </si>
  <si>
    <t>DSP Aggressive Hybrid Fund - Growth</t>
  </si>
  <si>
    <t>Banks (24.19)</t>
  </si>
  <si>
    <t>Sovereign (13.93)</t>
  </si>
  <si>
    <t>Pharmaceuticals &amp; Biotechnology (10.01)</t>
  </si>
  <si>
    <t>Finance (8.72)</t>
  </si>
  <si>
    <t>Insurance (6.16)</t>
  </si>
  <si>
    <t>Canara Robeco Equity Hybrid Fund - Growth</t>
  </si>
  <si>
    <t>Finance (19.48)</t>
  </si>
  <si>
    <t>Sovereign (5.87)</t>
  </si>
  <si>
    <t>IT - Software (5.29)</t>
  </si>
  <si>
    <t>Automobiles (3.37)</t>
  </si>
  <si>
    <t>Mirae Asset Aggressive Hybrid Fund - Reg - Growth</t>
  </si>
  <si>
    <t>Finance (16.96)</t>
  </si>
  <si>
    <t>Pharmaceuticals &amp; Biotechnology (6.98)</t>
  </si>
  <si>
    <t>IT - Software (4.42)</t>
  </si>
  <si>
    <t>Sovereign (4.14)</t>
  </si>
  <si>
    <t>Kotak Aggressive Hybrid Fund - Growth</t>
  </si>
  <si>
    <t>Banks (14.13)</t>
  </si>
  <si>
    <t>Finance (11.66)</t>
  </si>
  <si>
    <t>Sovereign (9.67)</t>
  </si>
  <si>
    <t>IT - Software (6.89)</t>
  </si>
  <si>
    <t>Sundaram Aggressive Hybrid Fund - Growth</t>
  </si>
  <si>
    <t>Finance (19.51)</t>
  </si>
  <si>
    <t>Sovereign (6.99)</t>
  </si>
  <si>
    <t>IT - Software (6.69)</t>
  </si>
  <si>
    <t>Automobiles (5.53)</t>
  </si>
  <si>
    <t>Aditya Birla Sun Life Equity Hybrid 95 Fund - Growth</t>
  </si>
  <si>
    <t>Banks (20.57)</t>
  </si>
  <si>
    <t>Finance (17)</t>
  </si>
  <si>
    <t>Sovereign (5.17)</t>
  </si>
  <si>
    <t>Pharmaceuticals &amp; Biotechnology (4.66)</t>
  </si>
  <si>
    <t>UTI Aggressive Hybrid Fund - Growth</t>
  </si>
  <si>
    <t>Sovereign (15.82)</t>
  </si>
  <si>
    <t>IT - Software (7.52)</t>
  </si>
  <si>
    <t>HSBC Aggressive Hybrid Fund - Reg - Growth</t>
  </si>
  <si>
    <t>Banks (22.64)</t>
  </si>
  <si>
    <t>Finance (16.19)</t>
  </si>
  <si>
    <t>Capital Markets (7.48)</t>
  </si>
  <si>
    <t>Automobiles (6.97)</t>
  </si>
  <si>
    <t>Electrical Equipment (6.82)</t>
  </si>
  <si>
    <t>Nippon India Aggressive Hybrid Fund - Reg - Growth</t>
  </si>
  <si>
    <t>Sovereign (5.68)</t>
  </si>
  <si>
    <t>Construction (5.18)</t>
  </si>
  <si>
    <t>Tata Aggressive Hybrid Fund - Reg - Growth</t>
  </si>
  <si>
    <t>Banks (20.27)</t>
  </si>
  <si>
    <t>Sovereign (13.08)</t>
  </si>
  <si>
    <t>Telecom - Services (6.31)</t>
  </si>
  <si>
    <t>Petroleum Products (5.4)</t>
  </si>
  <si>
    <t>Edelweiss Aggressive Hybrid Fund - Growth</t>
  </si>
  <si>
    <t>Finance (16.11)</t>
  </si>
  <si>
    <t>Banks (16.01)</t>
  </si>
  <si>
    <t>Current Assets (10.43)</t>
  </si>
  <si>
    <t>Pharmaceuticals &amp; Biotechnology (6.57)</t>
  </si>
  <si>
    <t>Mutual Funds (5.12)</t>
  </si>
  <si>
    <t>Franklin India Aggressive Hybrid Fund - Growth</t>
  </si>
  <si>
    <t>Banks (17.42)</t>
  </si>
  <si>
    <t>Food Products (9.58)</t>
  </si>
  <si>
    <t>Sovereign (8.55)</t>
  </si>
  <si>
    <t>IT - Software (4.75)</t>
  </si>
  <si>
    <t>SBI Equity Hybrid Fund - Dir - Growth</t>
  </si>
  <si>
    <t>ICICI Prudential Equity &amp; Debt Fund - Dir - Growth</t>
  </si>
  <si>
    <t>HDFC Hybrid Equity Fund - Dir - Growth</t>
  </si>
  <si>
    <t>DSP Aggressive Hybrid Fund - Dir - Growth</t>
  </si>
  <si>
    <t>Canara Robeco Equity Hybrid Fund - Dir - Growth</t>
  </si>
  <si>
    <t>Mirae Asset Aggressive Hybrid Fund - Dir - Growth</t>
  </si>
  <si>
    <t>Kotak Aggressive Hybrid Fund - Dir - Growth</t>
  </si>
  <si>
    <t>Sundaram Aggressive Hybrid Fund - Dir - Growth</t>
  </si>
  <si>
    <t>Aditya Birla Sun Life Equity Hybrid 95 Fund - Dir - Growth</t>
  </si>
  <si>
    <t>UTI Aggressive Hybrid Fund - Dir - Growth</t>
  </si>
  <si>
    <t>HSBC Aggressive Hybrid Fund - Dir - Growth</t>
  </si>
  <si>
    <t>Nippon India Aggressive Hybrid Fund - Dir - Growth</t>
  </si>
  <si>
    <t>Tata Aggressive Hybrid Fund - Dir - Growth</t>
  </si>
  <si>
    <t>Edelweiss Aggressive Hybrid Fund - Dir - Growth</t>
  </si>
  <si>
    <t>Franklin India Aggressive Hybrid Fund - Dir - Growth</t>
  </si>
  <si>
    <t>Mahindra Manulife Aggressive Hybrid Fund - Reg - Growth</t>
  </si>
  <si>
    <t>Banks (19.31)</t>
  </si>
  <si>
    <t>Finance (14.23)</t>
  </si>
  <si>
    <t>Retailing (5.37)</t>
  </si>
  <si>
    <t>Sovereign (4.56)</t>
  </si>
  <si>
    <t>Quant Aggressive Hybrid Fund - Growth</t>
  </si>
  <si>
    <t>Sovereign (17.46)</t>
  </si>
  <si>
    <t>Power (15.76)</t>
  </si>
  <si>
    <t>Finance (10.27)</t>
  </si>
  <si>
    <t>Pharmaceuticals &amp; Biotechnology (10.23)</t>
  </si>
  <si>
    <t>Bandhan Aggressive Hybrid Fund - Reg - Growth</t>
  </si>
  <si>
    <t>Finance (23.16)</t>
  </si>
  <si>
    <t>Banks (16.29)</t>
  </si>
  <si>
    <t>Petroleum Products (4.37)</t>
  </si>
  <si>
    <t>IT - Software (4.34)</t>
  </si>
  <si>
    <t>Pharmaceuticals &amp; Biotechnology (4.18)</t>
  </si>
  <si>
    <t>Axis Aggressive Hybrid Fund - Reg - Growth</t>
  </si>
  <si>
    <t>Finance (15.59)</t>
  </si>
  <si>
    <t>Banks (15.55)</t>
  </si>
  <si>
    <t>Sovereign (7.06)</t>
  </si>
  <si>
    <t>IT - Software (5.89)</t>
  </si>
  <si>
    <t>Petroleum Products (5.8)</t>
  </si>
  <si>
    <t>Bank of India Mid &amp; Small Cap Equity &amp; Debt Fund - Reg - Growth</t>
  </si>
  <si>
    <t>Finance (15.97)</t>
  </si>
  <si>
    <t>Pharmaceuticals &amp; Biotechnology (12.35)</t>
  </si>
  <si>
    <t>Banks (7.56)</t>
  </si>
  <si>
    <t>Industrial Products (4.94)</t>
  </si>
  <si>
    <t>Baroda BNP Paribas Aggresive Hybrid Fund - Reg - Growth</t>
  </si>
  <si>
    <t>Banks (16.61)</t>
  </si>
  <si>
    <t>Finance (15.98)</t>
  </si>
  <si>
    <t>Sovereign (9.94)</t>
  </si>
  <si>
    <t>Petroleum Products (5.9)</t>
  </si>
  <si>
    <t>Invesco India Aggressive Hybrid Fund - Reg - Growth</t>
  </si>
  <si>
    <t>Finance (17.59)</t>
  </si>
  <si>
    <t>Banks (15.68)</t>
  </si>
  <si>
    <t>IT - Software (10.15)</t>
  </si>
  <si>
    <t>Mutual Funds (8.03)</t>
  </si>
  <si>
    <t>Retailing (4.33)</t>
  </si>
  <si>
    <t>Union Aggressive Hybrid Fund - Reg - Growth</t>
  </si>
  <si>
    <t>Finance (22.31)</t>
  </si>
  <si>
    <t>Banks (14.33)</t>
  </si>
  <si>
    <t>Current Assets (6.07)</t>
  </si>
  <si>
    <t>IT - Software (4.16)</t>
  </si>
  <si>
    <t>Power (4.15)</t>
  </si>
  <si>
    <t>JM Aggressive Hybrid Fund - Growth</t>
  </si>
  <si>
    <t>Banks (18.33)</t>
  </si>
  <si>
    <t>Finance (12.08)</t>
  </si>
  <si>
    <t>Sovereign (9.5)</t>
  </si>
  <si>
    <t>Capital Markets (4.89)</t>
  </si>
  <si>
    <t>If redeemed bet. 0 Day to 60 Day Exit Load is 1%</t>
  </si>
  <si>
    <t>LIC MF Aggressive Hybrid Fund - Growth</t>
  </si>
  <si>
    <t>Sovereign (16.06)</t>
  </si>
  <si>
    <t>Finance (4.31)</t>
  </si>
  <si>
    <t>PGIM India Aggressive Hybrid Equity Fund - Growth</t>
  </si>
  <si>
    <t>Banks (17.76)</t>
  </si>
  <si>
    <t>Sovereign (15.35)</t>
  </si>
  <si>
    <t>Mutual Funds (10.21)</t>
  </si>
  <si>
    <t>Consumer Durables (4.6)</t>
  </si>
  <si>
    <t>Navi Aggressive Hybrid Fund - Reg - Growth</t>
  </si>
  <si>
    <t>Banks (22.68)</t>
  </si>
  <si>
    <t>Finance (18.33)</t>
  </si>
  <si>
    <t>Auto Components (12.04)</t>
  </si>
  <si>
    <t>Industrial Products (5.88)</t>
  </si>
  <si>
    <t>Healthcare Services (4.47)</t>
  </si>
  <si>
    <t>Groww Aggressive Hybrid Fund - Reg - Growth</t>
  </si>
  <si>
    <t>Banks (27.77)</t>
  </si>
  <si>
    <t>Current Assets (21.17)</t>
  </si>
  <si>
    <t>Finance (5.73)</t>
  </si>
  <si>
    <t>Construction (5.06)</t>
  </si>
  <si>
    <t>Shriram Aggressive Hybrid Fund - Reg - Growth</t>
  </si>
  <si>
    <t>Finance (18.55)</t>
  </si>
  <si>
    <t>Banks (15.04)</t>
  </si>
  <si>
    <t>Current Assets (8.45)</t>
  </si>
  <si>
    <t>Sovereign (7.2)</t>
  </si>
  <si>
    <t>Automobiles (5.38)</t>
  </si>
  <si>
    <t>Mahindra Manulife Aggressive Hybrid Fund - Dir - Growth</t>
  </si>
  <si>
    <t>Quant Aggressive Hybrid Fund - Dir - Growth</t>
  </si>
  <si>
    <t>Bandhan Aggressive Hybrid Fund - Dir - Growth</t>
  </si>
  <si>
    <t>Axis Aggressive Hybrid Fund - Dir - Growth</t>
  </si>
  <si>
    <t>Bank of India Mid &amp; Small Cap Equity &amp; Debt Fund - Dir - Growth</t>
  </si>
  <si>
    <t>Baroda BNP Paribas Aggresive Hybrid Fund - Dir - Growth</t>
  </si>
  <si>
    <t>Invesco India Aggressive Hybrid Fund - Dir - Growth</t>
  </si>
  <si>
    <t>Union Aggressive Hybrid Fund - Dir - Growth</t>
  </si>
  <si>
    <t>JM Aggressive Hybrid Fund - Dir - Growth</t>
  </si>
  <si>
    <t>LIC MF Aggressive Hybrid Fund - Dir - Growth</t>
  </si>
  <si>
    <t>PGIM India Aggressive Hybrid Equity Fund - Dir - Growth</t>
  </si>
  <si>
    <t>Navi Aggressive Hybrid Fund - Dir - Growth</t>
  </si>
  <si>
    <t>Groww Aggressive Hybrid Fund - Dir - Growth</t>
  </si>
  <si>
    <t>Shriram Aggressive Hybrid Fund - Dir - Growth</t>
  </si>
  <si>
    <t>CRISIL Hybrid 50+50  Moderate Index TRI*</t>
  </si>
  <si>
    <t>Nifty 50 Hybrid Composite Debt 50: 50 Index TRI*</t>
  </si>
  <si>
    <t>HDFC Balanced Advantage Fund - Growth</t>
  </si>
  <si>
    <t>Banks (21.51)</t>
  </si>
  <si>
    <t>Finance (15.49)</t>
  </si>
  <si>
    <t>Sovereign (10.12)</t>
  </si>
  <si>
    <t>Petroleum Products (5.41)</t>
  </si>
  <si>
    <t>IT - Software (5.3)</t>
  </si>
  <si>
    <t>ICICI Prudential Balanced Advantage Fund - Reg - Growth</t>
  </si>
  <si>
    <t>Banks (15.08)</t>
  </si>
  <si>
    <t>Sovereign (9.85)</t>
  </si>
  <si>
    <t>Finance (8.12)</t>
  </si>
  <si>
    <t>Automobiles (7.25)</t>
  </si>
  <si>
    <t>SBI Balanced Advantage Fund - Reg - Growth</t>
  </si>
  <si>
    <t>Miscellaneous (16.9)</t>
  </si>
  <si>
    <t>Finance (13.03)</t>
  </si>
  <si>
    <t>Banks (12.67)</t>
  </si>
  <si>
    <t>Sovereign (9.38)</t>
  </si>
  <si>
    <t>Power (5.58)</t>
  </si>
  <si>
    <t>Kotak Balanced Advantage Fund - Reg - Growth</t>
  </si>
  <si>
    <t>Sovereign (13.15)</t>
  </si>
  <si>
    <t>Current Assets (8.04)</t>
  </si>
  <si>
    <t>Finance (6.93)</t>
  </si>
  <si>
    <t>IT - Software (5.03)</t>
  </si>
  <si>
    <t>Edelweiss Balanced Advantage Fund - Growth</t>
  </si>
  <si>
    <t>Banks (16.22)</t>
  </si>
  <si>
    <t>Finance (10.85)</t>
  </si>
  <si>
    <t>Current Assets (9.76)</t>
  </si>
  <si>
    <t>Automobiles (5.91)</t>
  </si>
  <si>
    <t>Nippon India Balanced Advantage Fund - Reg - Growth</t>
  </si>
  <si>
    <t>Miscellaneous (14.67)</t>
  </si>
  <si>
    <t>Banks (13.81)</t>
  </si>
  <si>
    <t>Finance (7.38)</t>
  </si>
  <si>
    <t>Sovereign (5.2)</t>
  </si>
  <si>
    <t>Power (4.97)</t>
  </si>
  <si>
    <t>Tata Balanced Advantage Fund - Reg - Growth</t>
  </si>
  <si>
    <t>Sovereign (17.49)</t>
  </si>
  <si>
    <t>Banks (9.55)</t>
  </si>
  <si>
    <t>Miscellaneous (8.79)</t>
  </si>
  <si>
    <t>Realty (6.39)</t>
  </si>
  <si>
    <t>Aditya Birla Sun Life Balanced Advantage Fund - Growth</t>
  </si>
  <si>
    <t>Finance (14.4)</t>
  </si>
  <si>
    <t>Miscellaneous (11.98)</t>
  </si>
  <si>
    <t>IT - Software (6.43)</t>
  </si>
  <si>
    <t>Power (4.16)</t>
  </si>
  <si>
    <t>Baroda BNP Paribas Balanced Advantage Fund - Reg - Growth</t>
  </si>
  <si>
    <t>Banks (15.61)</t>
  </si>
  <si>
    <t>Finance (9.56)</t>
  </si>
  <si>
    <t>Sovereign (7.11)</t>
  </si>
  <si>
    <t>Power (5.54)</t>
  </si>
  <si>
    <t>Petroleum Products (5.02)</t>
  </si>
  <si>
    <t>Axis Balanced Advantage Fund - Reg - Growth</t>
  </si>
  <si>
    <t>Finance (17.08)</t>
  </si>
  <si>
    <t>Current Assets (15.81)</t>
  </si>
  <si>
    <t>Banks (14.47)</t>
  </si>
  <si>
    <t>Sovereign (9.57)</t>
  </si>
  <si>
    <t>DSP Dynamic Asset Allocation Fund - Reg - Growth</t>
  </si>
  <si>
    <t>Miscellaneous (26.32)</t>
  </si>
  <si>
    <t>Finance (24.03)</t>
  </si>
  <si>
    <t>Banks (12.93)</t>
  </si>
  <si>
    <t>Sovereign (8.49)</t>
  </si>
  <si>
    <t>Insurance (4.68)</t>
  </si>
  <si>
    <t>NJ Balanced Advantage Fund - Reg - Growth</t>
  </si>
  <si>
    <t>Miscellaneous (19.52)</t>
  </si>
  <si>
    <t>Current Assets (15.17)</t>
  </si>
  <si>
    <t>IT - Software (6.65)</t>
  </si>
  <si>
    <t>Sovereign (6.46)</t>
  </si>
  <si>
    <t>If redeemed bet. 0 Day to 30 Days Exit Load is 5%</t>
  </si>
  <si>
    <t>UTI Balanced Advantage Fund - Reg - Growth</t>
  </si>
  <si>
    <t>Banks (22.08)</t>
  </si>
  <si>
    <t>Finance (20.23)</t>
  </si>
  <si>
    <t>IT - Software (7.13)</t>
  </si>
  <si>
    <t>Sovereign (5.79)</t>
  </si>
  <si>
    <t>Petroleum Products (5.07)</t>
  </si>
  <si>
    <t>Franklin India Balanced Advantage Fund - Reg - Growth</t>
  </si>
  <si>
    <t>Banks (14.95)</t>
  </si>
  <si>
    <t>Finance (12.34)</t>
  </si>
  <si>
    <t>Sovereign (9.7)</t>
  </si>
  <si>
    <t>Food Products (9.08)</t>
  </si>
  <si>
    <t>Miscellaneous (7.35)</t>
  </si>
  <si>
    <t>Bandhan Balanced Advantage Fund - Reg - Growth</t>
  </si>
  <si>
    <t>Banks (23.25)</t>
  </si>
  <si>
    <t>Current Assets (20.33)</t>
  </si>
  <si>
    <t>Finance (8.19)</t>
  </si>
  <si>
    <t>Sovereign (6.34)</t>
  </si>
  <si>
    <t>IT - Software (4.22)</t>
  </si>
  <si>
    <t>HDFC Balanced Advantage Fund - Dir - Growth</t>
  </si>
  <si>
    <t>ICICI Prudential Balanced Advantage Fund - Dir - Growth</t>
  </si>
  <si>
    <t>SBI Balanced Advantage Fund - Dir - Growth</t>
  </si>
  <si>
    <t>Kotak Balanced Advantage Fund - Dir - Growth</t>
  </si>
  <si>
    <t>Edelweiss Balanced Advantage Fund - Dir - Growth</t>
  </si>
  <si>
    <t>Nippon India Balanced Advantage Fund - Dir - Growth</t>
  </si>
  <si>
    <t>Tata Balanced Advantage Fund - Dir - Growth</t>
  </si>
  <si>
    <t>Aditya Birla Sun Life Balanced Advantage Fund - Dir - Growth</t>
  </si>
  <si>
    <t>Baroda BNP Paribas Balanced Advantage Fund - Dir - Growth</t>
  </si>
  <si>
    <t>Axis Balanced Advantage Fund - Dir - Growth</t>
  </si>
  <si>
    <t>DSP Dynamic Asset Allocation Fund - Dir - Growth</t>
  </si>
  <si>
    <t>NJ Balanced Advantage Fund - Dir - Growth</t>
  </si>
  <si>
    <t>UTI Balanced Advantage Fund - Dir - Growth</t>
  </si>
  <si>
    <t>Franklin India Balanced Advantage Fund - Dir - Growth</t>
  </si>
  <si>
    <t>Bandhan Balanced Advantage Fund - Dir - Growth</t>
  </si>
  <si>
    <t>Parag Parikh Dynamic Asset Allocation Fund - Reg - Growth</t>
  </si>
  <si>
    <t>Sovereign (45.99)</t>
  </si>
  <si>
    <t>Miscellaneous (12.3)</t>
  </si>
  <si>
    <t>Realty (9.94)</t>
  </si>
  <si>
    <t>Finance (9.3)</t>
  </si>
  <si>
    <t>Mutual Funds (4.93)</t>
  </si>
  <si>
    <t>WhiteOak Capital Balanced Advantage Fund - Reg - Growth</t>
  </si>
  <si>
    <t>Banks (19.55)</t>
  </si>
  <si>
    <t>Finance (16.52)</t>
  </si>
  <si>
    <t>Sovereign (6.37)</t>
  </si>
  <si>
    <t>Realty (5.67)</t>
  </si>
  <si>
    <t>Automobiles (3.93)</t>
  </si>
  <si>
    <t>Mirae Asset Balanced Advantage Fund - Reg - Growth</t>
  </si>
  <si>
    <t>Banks (15.15)</t>
  </si>
  <si>
    <t>Finance (13.51)</t>
  </si>
  <si>
    <t>Miscellaneous (13.48)</t>
  </si>
  <si>
    <t>Sovereign (10.55)</t>
  </si>
  <si>
    <t>Sundaram Balanced Advantage Fund - Growth</t>
  </si>
  <si>
    <t>Finance (14.03)</t>
  </si>
  <si>
    <t>Sovereign (13.25)</t>
  </si>
  <si>
    <t>Miscellaneous (12.88)</t>
  </si>
  <si>
    <t>IT - Software (5.5)</t>
  </si>
  <si>
    <t>HSBC Balanced Advantage Fund - Reg - Growth</t>
  </si>
  <si>
    <t>Miscellaneous (25.06)</t>
  </si>
  <si>
    <t>Finance (18.19)</t>
  </si>
  <si>
    <t>Sovereign (12.53)</t>
  </si>
  <si>
    <t>Current Assets (5.72)</t>
  </si>
  <si>
    <t>Union Balanced Advantage Fund - Reg - Growth</t>
  </si>
  <si>
    <t>Current Assets (11.79)</t>
  </si>
  <si>
    <t>Miscellaneous (7.19)</t>
  </si>
  <si>
    <t>Power (5.2)</t>
  </si>
  <si>
    <t>Unifi Dynamic Asset Allocation Fund - Reg - Growth</t>
  </si>
  <si>
    <t>Miscellaneous (33.3)</t>
  </si>
  <si>
    <t>Finance (19.78)</t>
  </si>
  <si>
    <t>Construction (6.77)</t>
  </si>
  <si>
    <t>Transport Infrastructure (6.67)</t>
  </si>
  <si>
    <t>Sovereign (6.4)</t>
  </si>
  <si>
    <t>If redeemed bet. 0 Day to 360 Days Exit Load is 1.5%</t>
  </si>
  <si>
    <t>Bajaj Finserv Balanced Advantage Fund - Reg - Growth</t>
  </si>
  <si>
    <t>Current Assets (14.84)</t>
  </si>
  <si>
    <t>Pharmaceuticals &amp; Biotechnology (9.86)</t>
  </si>
  <si>
    <t>Mutual Funds (9.43)</t>
  </si>
  <si>
    <t>Diversified FMCG (4.52)</t>
  </si>
  <si>
    <t>Canara Robeco Balanced Advantage Fund - Regular - Growth</t>
  </si>
  <si>
    <t>Finance (19.37)</t>
  </si>
  <si>
    <t>Banks (16.13)</t>
  </si>
  <si>
    <t>Sovereign (11.54)</t>
  </si>
  <si>
    <t>Miscellaneous (7.36)</t>
  </si>
  <si>
    <t>IT - Software (4.52)</t>
  </si>
  <si>
    <t>Invesco India Balanced Advantage Fund - Growth</t>
  </si>
  <si>
    <t>Mutual Funds (18.19)</t>
  </si>
  <si>
    <t>Banks (13.97)</t>
  </si>
  <si>
    <t>Current Assets (13.47)</t>
  </si>
  <si>
    <t>IT - Software (7.87)</t>
  </si>
  <si>
    <t>Sovereign (5.57)</t>
  </si>
  <si>
    <t>If redeemed bet. 0 Month to 3 Month Exit Load is 0.25%</t>
  </si>
  <si>
    <t>Quant Dynamic Asset Allocation Fund - Reg - Growth</t>
  </si>
  <si>
    <t>Banks (14.32)</t>
  </si>
  <si>
    <t>Insurance (9.25)</t>
  </si>
  <si>
    <t>Capital Markets (8.45)</t>
  </si>
  <si>
    <t>Current Assets (8.43)</t>
  </si>
  <si>
    <t>Mahindra Manulife Balanced Advantage Fund - Reg - Growth</t>
  </si>
  <si>
    <t>Banks (18.02)</t>
  </si>
  <si>
    <t>Finance (15.84)</t>
  </si>
  <si>
    <t>Current Assets (6.25)</t>
  </si>
  <si>
    <t>Sovereign (5.74)</t>
  </si>
  <si>
    <t>PGIM India Balanced Advantage Fund - Reg - Growth</t>
  </si>
  <si>
    <t>Banks (20.91)</t>
  </si>
  <si>
    <t>Sovereign (16.28)</t>
  </si>
  <si>
    <t>Finance (11.31)</t>
  </si>
  <si>
    <t>Petroleum Products (5.66)</t>
  </si>
  <si>
    <t>IT - Software (4.58)</t>
  </si>
  <si>
    <t>360 ONE Balanced Hybrid Fund - Reg - Growth</t>
  </si>
  <si>
    <t>Finance (28.38)</t>
  </si>
  <si>
    <t>Sovereign (14)</t>
  </si>
  <si>
    <t>Banks (10.6)</t>
  </si>
  <si>
    <t>Realty (9.6)</t>
  </si>
  <si>
    <t>Power (5.06)</t>
  </si>
  <si>
    <t>Motilal Oswal Balance Advantage Fund - Reg - Growth</t>
  </si>
  <si>
    <t>Current Assets (26.7)</t>
  </si>
  <si>
    <t>Finance (15.29)</t>
  </si>
  <si>
    <t>Banks (11.32)</t>
  </si>
  <si>
    <t>Consumer Durables (9.62)</t>
  </si>
  <si>
    <t>Electrical Equipment (5.58)</t>
  </si>
  <si>
    <t>LIC MF Balanced Advantage Fund - Reg - Growth</t>
  </si>
  <si>
    <t>Miscellaneous (20.87)</t>
  </si>
  <si>
    <t>Banks (14.2)</t>
  </si>
  <si>
    <t>Finance (9.93)</t>
  </si>
  <si>
    <t>Power (8.7)</t>
  </si>
  <si>
    <t>Sovereign (7.83)</t>
  </si>
  <si>
    <t>ITI Balanced Advantage Fund - Reg - Growth</t>
  </si>
  <si>
    <t>Miscellaneous (35.99)</t>
  </si>
  <si>
    <t>Current Assets (8.42)</t>
  </si>
  <si>
    <t>Power (7.46)</t>
  </si>
  <si>
    <t>Helios Balanced Advantage Fund - Reg - Growth</t>
  </si>
  <si>
    <t>Miscellaneous (17.81)</t>
  </si>
  <si>
    <t>Finance (8.4)</t>
  </si>
  <si>
    <t>Sovereign (7.97)</t>
  </si>
  <si>
    <t>Samco Dynamic Asset Allocation Fund - Reg - Growth</t>
  </si>
  <si>
    <t>Current Assets (75.59)</t>
  </si>
  <si>
    <t>Sovereign (12.81)</t>
  </si>
  <si>
    <t>Finance (9)</t>
  </si>
  <si>
    <t>Power (1.52)</t>
  </si>
  <si>
    <t>Capital Markets (0.19)</t>
  </si>
  <si>
    <t>Bank of India Balanced Advantage Fund - Reg - Growth</t>
  </si>
  <si>
    <t>Finance (17.14)</t>
  </si>
  <si>
    <t>Banks (12.21)</t>
  </si>
  <si>
    <t>Miscellaneous (8.34)</t>
  </si>
  <si>
    <t>Sovereign (6.36)</t>
  </si>
  <si>
    <t>Transport Infrastructure (6.13)</t>
  </si>
  <si>
    <t>Shriram Balanced Advantage Fund - Reg - Growth</t>
  </si>
  <si>
    <t>Finance (22.66)</t>
  </si>
  <si>
    <t>Banks (15.67)</t>
  </si>
  <si>
    <t>Current Assets (10.33)</t>
  </si>
  <si>
    <t>Sovereign (4.94)</t>
  </si>
  <si>
    <t>The Wealth Company Balanced Advantage Fund - Reg - Growth</t>
  </si>
  <si>
    <t>Banks (36.5)</t>
  </si>
  <si>
    <t>Pharmaceuticals &amp; Biotechnology (3.55)</t>
  </si>
  <si>
    <t>Power (3.38)</t>
  </si>
  <si>
    <t>Parag Parikh Dynamic Asset Allocation Fund - Dir - Growth</t>
  </si>
  <si>
    <t>WhiteOak Capital Balanced Advantage Fund - Dir - Growth</t>
  </si>
  <si>
    <t>Mirae Asset Balanced Advantage Fund - Dir - Growth</t>
  </si>
  <si>
    <t>Sundaram Balanced Advantage Fund - Dir - Growth</t>
  </si>
  <si>
    <t>HSBC Balanced Advantage Fund - Dir - Growth</t>
  </si>
  <si>
    <t>Union Balanced Advantage Fund - Dir - Growth</t>
  </si>
  <si>
    <t>Unifi Dynamic Asset Allocation Fund - Dir - Growth</t>
  </si>
  <si>
    <t>Bajaj Finserv Balanced Advantage Fund - Dir - Growth</t>
  </si>
  <si>
    <t>Canara Robeco Balanced Advantage Fund - Dir - Growth</t>
  </si>
  <si>
    <t>Invesco India Balanced Advantage Fund - Dir - Growth</t>
  </si>
  <si>
    <t>Quant Dynamic Asset Allocation Fund - Dir - Growth</t>
  </si>
  <si>
    <t>Mahindra Manulife Balanced Advantage Fund - Dir - Growth</t>
  </si>
  <si>
    <t>PGIM India Balanced Advantage Fund - Dir - Growth</t>
  </si>
  <si>
    <t>360 ONE Balanced Hybrid Fund - Dir - Growth</t>
  </si>
  <si>
    <t>Motilal Oswal Balance Advantage Fund - Dir - Growth</t>
  </si>
  <si>
    <t>LIC MF Balanced Advantage Fund - Dir - Growth</t>
  </si>
  <si>
    <t>ITI Balanced Advantage Fund - Dir - Growth</t>
  </si>
  <si>
    <t>Helios Balanced Advantage Fund - Dir - Growth</t>
  </si>
  <si>
    <t>Samco Dynamic Asset Allocation Fund - Dir - Growth</t>
  </si>
  <si>
    <t>Bank of India Balanced Advantage Fund - Dir - Growth</t>
  </si>
  <si>
    <t>Shriram Balanced Advantage Fund - Dir - Growth</t>
  </si>
  <si>
    <t>The Wealth Company Balanced Advantage Fund - Dir - Growth</t>
  </si>
  <si>
    <t>Crisil Equity Savings Index*</t>
  </si>
  <si>
    <t>Crisil Equity Savings TRI Index*</t>
  </si>
  <si>
    <t>NIFTY Equity Savings Index TRI*</t>
  </si>
  <si>
    <t>NIFTY Equity Savings Index*</t>
  </si>
  <si>
    <t>ICICI Prudential Equity Savings Fund - Reg - Growth</t>
  </si>
  <si>
    <t>Miscellaneous (44.23)</t>
  </si>
  <si>
    <t>Mutual Funds (17.7)</t>
  </si>
  <si>
    <t>Banks (7.67)</t>
  </si>
  <si>
    <t>Diversified FMCG (5.54)</t>
  </si>
  <si>
    <t>Current Assets (5.32)</t>
  </si>
  <si>
    <t>Kotak Equity Savings Fund - Reg - Growth</t>
  </si>
  <si>
    <t>Miscellaneous (23.53)</t>
  </si>
  <si>
    <t>Current Assets (10.75)</t>
  </si>
  <si>
    <t>Banks (10.24)</t>
  </si>
  <si>
    <t>Finance (9.8)</t>
  </si>
  <si>
    <t>Mutual Funds (9.4)</t>
  </si>
  <si>
    <t>SBI Equity Savings Fund - Reg - Growth</t>
  </si>
  <si>
    <t>Miscellaneous (43.53)</t>
  </si>
  <si>
    <t>Finance (12.2)</t>
  </si>
  <si>
    <t>Sovereign (5.48)</t>
  </si>
  <si>
    <t>Realty (5.44)</t>
  </si>
  <si>
    <t>Mutual Funds (4.53)</t>
  </si>
  <si>
    <t>If redeemed bet. 0 Day to 15 Day Exit Load is 0.1%</t>
  </si>
  <si>
    <t>HDFC Equity Savings Fund - Growth</t>
  </si>
  <si>
    <t>Miscellaneous (28.18)</t>
  </si>
  <si>
    <t>Finance (13.47)</t>
  </si>
  <si>
    <t>Banks (11.97)</t>
  </si>
  <si>
    <t>Sovereign (8.53)</t>
  </si>
  <si>
    <t>Current Assets (8.13)</t>
  </si>
  <si>
    <t>DSP Equity Savings Fund - Reg - Growth</t>
  </si>
  <si>
    <t>Miscellaneous (39.13)</t>
  </si>
  <si>
    <t>Banks (17.12)</t>
  </si>
  <si>
    <t>Sovereign (9.86)</t>
  </si>
  <si>
    <t>Finance (9.72)</t>
  </si>
  <si>
    <t>Insurance (3.87)</t>
  </si>
  <si>
    <t>Mirae Asset Equity Savings Fund - Reg - Growth</t>
  </si>
  <si>
    <t>Miscellaneous (26.39)</t>
  </si>
  <si>
    <t>Finance (12.84)</t>
  </si>
  <si>
    <t>Sovereign (9.05)</t>
  </si>
  <si>
    <t>Pharmaceuticals &amp; Biotechnology (7.01)</t>
  </si>
  <si>
    <t>Edelweiss Equity Savings Fund - Reg - Growth</t>
  </si>
  <si>
    <t>Miscellaneous (39.97)</t>
  </si>
  <si>
    <t>Mutual Funds (13.49)</t>
  </si>
  <si>
    <t>Current Assets (4.85)</t>
  </si>
  <si>
    <t>Banks (4.44)</t>
  </si>
  <si>
    <t>Sundaram Equity Savings Fund - Growth</t>
  </si>
  <si>
    <t>Miscellaneous (42.28)</t>
  </si>
  <si>
    <t>Banks (8.46)</t>
  </si>
  <si>
    <t>Current Assets (7.71)</t>
  </si>
  <si>
    <t>Sovereign (6.92)</t>
  </si>
  <si>
    <t>Aditya Birla Sun Life Equity Savings Fund - Reg - Growth</t>
  </si>
  <si>
    <t>Miscellaneous (48.47)</t>
  </si>
  <si>
    <t>Mutual Funds (11.48)</t>
  </si>
  <si>
    <t>Finance (9.13)</t>
  </si>
  <si>
    <t>Sovereign (8.69)</t>
  </si>
  <si>
    <t>Banks (4.36)</t>
  </si>
  <si>
    <t>Nippon India Equity Savings Fund - Reg - Growth</t>
  </si>
  <si>
    <t>Miscellaneous (46.19)</t>
  </si>
  <si>
    <t>Finance (10.03)</t>
  </si>
  <si>
    <t>Banks (7.48)</t>
  </si>
  <si>
    <t>Current Assets (4.55)</t>
  </si>
  <si>
    <t>Axis Equity Savings Fund - Reg - Growth</t>
  </si>
  <si>
    <t>Current Assets (40.36)</t>
  </si>
  <si>
    <t>Sovereign (10.89)</t>
  </si>
  <si>
    <t>Banks (10.14)</t>
  </si>
  <si>
    <t>Finance (9.36)</t>
  </si>
  <si>
    <t>Mutual Funds (2.99)</t>
  </si>
  <si>
    <t>HSBC Equity Savings Fund - Reg - Growth</t>
  </si>
  <si>
    <t>Miscellaneous (35.91)</t>
  </si>
  <si>
    <t>Sovereign (15.32)</t>
  </si>
  <si>
    <t>Finance (9.79)</t>
  </si>
  <si>
    <t>Electrical Equipment (4.35)</t>
  </si>
  <si>
    <t>Oil (3.93)</t>
  </si>
  <si>
    <t>UTI Equity Savings Fund - Reg - Growth</t>
  </si>
  <si>
    <t>Miscellaneous (32.3)</t>
  </si>
  <si>
    <t>Sovereign (21.89)</t>
  </si>
  <si>
    <t>Banks (6.78)</t>
  </si>
  <si>
    <t>Realty (6.1)</t>
  </si>
  <si>
    <t>IT - Software (4.95)</t>
  </si>
  <si>
    <t>Franklin India Equity Savings Fund - Reg - Growth</t>
  </si>
  <si>
    <t>Miscellaneous (52)</t>
  </si>
  <si>
    <t>Sovereign (13.8)</t>
  </si>
  <si>
    <t>Food Products (6.04)</t>
  </si>
  <si>
    <t>Banks (4.11)</t>
  </si>
  <si>
    <t>Mahindra Manulife Equity Savings Fund - Reg - Growth</t>
  </si>
  <si>
    <t>Current Assets (32.39)</t>
  </si>
  <si>
    <t>Finance (17.22)</t>
  </si>
  <si>
    <t>Sovereign (5.71)</t>
  </si>
  <si>
    <t>Realty (4.49)</t>
  </si>
  <si>
    <t>ICICI Prudential Equity Savings Fund - Dir - Growth</t>
  </si>
  <si>
    <t>Kotak Equity Savings Fund - Dir - Growth</t>
  </si>
  <si>
    <t>SBI Equity Savings Fund - Dir - Growth</t>
  </si>
  <si>
    <t>HDFC Equity Savings Fund - Dir - Growth</t>
  </si>
  <si>
    <t>DSP Equity Savings Fund - Dir - Growth</t>
  </si>
  <si>
    <t>Mirae Asset Equity Savings Fund - Dir - Growth</t>
  </si>
  <si>
    <t>Edelweiss Equity Savings Fund - Dir - Growth</t>
  </si>
  <si>
    <t>Sundaram Equity Savings Fund - Dir - Growth</t>
  </si>
  <si>
    <t>Aditya Birla Sun Life Equity Savings Fund - Dir - Growth</t>
  </si>
  <si>
    <t>Nippon India Equity Savings Fund - Dir - Growth</t>
  </si>
  <si>
    <t>Axis Equity Savings Fund - Dir - Growth</t>
  </si>
  <si>
    <t>HSBC Equity Savings Fund - Dir - Growth</t>
  </si>
  <si>
    <t>UTI Equity Savings Fund - Dir - Growth</t>
  </si>
  <si>
    <t>Franklin India Equity Savings Fund - Dir - Growth</t>
  </si>
  <si>
    <t>Mahindra Manulife Equity Savings Fund - Dir - Growth</t>
  </si>
  <si>
    <t>Bandhan Equity Savings Fund - Reg - Growth</t>
  </si>
  <si>
    <t>Miscellaneous (44.21)</t>
  </si>
  <si>
    <t>Finance (15.74)</t>
  </si>
  <si>
    <t>Mutual Funds (7.06)</t>
  </si>
  <si>
    <t>Current Assets (4.07)</t>
  </si>
  <si>
    <t>Invesco India Equity Savings Fund - Reg - Growth</t>
  </si>
  <si>
    <t>Current Assets (39.87)</t>
  </si>
  <si>
    <t>Sovereign (10.48)</t>
  </si>
  <si>
    <t>Finance (8.99)</t>
  </si>
  <si>
    <t>Mutual Funds (7.35)</t>
  </si>
  <si>
    <t>Banks (7.11)</t>
  </si>
  <si>
    <t>Tata Equity Savings Fund - Reg - Growth</t>
  </si>
  <si>
    <t>Baroda BNP Paribas Equity Savings Fund - Reg - Growth</t>
  </si>
  <si>
    <t>Current Assets (29.7)</t>
  </si>
  <si>
    <t>Finance (18.65)</t>
  </si>
  <si>
    <t>Sovereign (8.99)</t>
  </si>
  <si>
    <t>Banks (8.07)</t>
  </si>
  <si>
    <t>Power (7.28)</t>
  </si>
  <si>
    <t>WhiteOak Capital Equity Savings Fund - Reg - Growth</t>
  </si>
  <si>
    <t>Miscellaneous (44.47)</t>
  </si>
  <si>
    <t>Sovereign (15.19)</t>
  </si>
  <si>
    <t>Realty (6.34)</t>
  </si>
  <si>
    <t>Finance (5.21)</t>
  </si>
  <si>
    <t>Banks (5.13)</t>
  </si>
  <si>
    <t>Union Equity Savings Fund - Reg - Growth</t>
  </si>
  <si>
    <t>Miscellaneous (36.79)</t>
  </si>
  <si>
    <t>Finance (19.53)</t>
  </si>
  <si>
    <t>Current Assets (10.08)</t>
  </si>
  <si>
    <t>Banks (5.73)</t>
  </si>
  <si>
    <t>Sovereign (4.78)</t>
  </si>
  <si>
    <t>PGIM India Equity Savings Fund - Growth</t>
  </si>
  <si>
    <t>Current Assets (50.65)</t>
  </si>
  <si>
    <t>Power (5.55)</t>
  </si>
  <si>
    <t>LIC MF Equity Savings Fund - Growth</t>
  </si>
  <si>
    <t>Miscellaneous (36.2)</t>
  </si>
  <si>
    <t>Current Assets (20.08)</t>
  </si>
  <si>
    <t>Mutual Funds (11.3)</t>
  </si>
  <si>
    <t>Industrial Products (3.63)</t>
  </si>
  <si>
    <t>Banks (2.58)</t>
  </si>
  <si>
    <t>Bajaj Finserv Equity Savings Fund - Reg - Growth</t>
  </si>
  <si>
    <t>Current Assets (59.03)</t>
  </si>
  <si>
    <t>Mutual Funds (23.09)</t>
  </si>
  <si>
    <t>Pharmaceuticals &amp; Biotechnology (2.92)</t>
  </si>
  <si>
    <t>Auto Components (2.57)</t>
  </si>
  <si>
    <t>Industrial Products (2.55)</t>
  </si>
  <si>
    <t>quant Equity Savings Fund - Reg - Growth</t>
  </si>
  <si>
    <t>Current Assets (26.72)</t>
  </si>
  <si>
    <t>Capital Markets (23.1)</t>
  </si>
  <si>
    <t>Mutual Funds (19.31)</t>
  </si>
  <si>
    <t>Banks (12.43)</t>
  </si>
  <si>
    <t>Telecom - Services (9.78)</t>
  </si>
  <si>
    <t>Bandhan Equity Savings Fund - Dir - Growth</t>
  </si>
  <si>
    <t>Invesco India Equity Savings Fund - Dir - Growth</t>
  </si>
  <si>
    <t>Tata Equity Savings Fund - Dir - Growth</t>
  </si>
  <si>
    <t>Baroda BNP Paribas Equity Savings Fund - Dir - Growth</t>
  </si>
  <si>
    <t>WhiteOak Capital Equity Savings Fund - Dir - Growth</t>
  </si>
  <si>
    <t>Union Equity Savings Fund - Dir - Growth</t>
  </si>
  <si>
    <t>PGIM India Equity Savings Fund - Dir - Growth</t>
  </si>
  <si>
    <t>LIC MF Equity Savings Fund - Dir - Growth</t>
  </si>
  <si>
    <t>Bajaj Finserv Equity Savings Fund - Dir - Growth</t>
  </si>
  <si>
    <t>quant Equity Savings Fund - Dir - Growth</t>
  </si>
  <si>
    <t>Nifty 50 Arbitrage Index</t>
  </si>
  <si>
    <t>Kotak Arbitrage Fund - Dir - Growth</t>
  </si>
  <si>
    <t>Miscellaneous (62.87)</t>
  </si>
  <si>
    <t>Mutual Funds (27.78)</t>
  </si>
  <si>
    <t>Finance (2.08)</t>
  </si>
  <si>
    <t>Current Assets (1.56)</t>
  </si>
  <si>
    <t>SBI Arbitrage Opportunities Fund - Dir - Growth</t>
  </si>
  <si>
    <t>Miscellaneous (68.2)</t>
  </si>
  <si>
    <t>Mutual Funds (19.89)</t>
  </si>
  <si>
    <t>Banks (4.78)</t>
  </si>
  <si>
    <t>Current Assets (4.28)</t>
  </si>
  <si>
    <t>Finance (2.84)</t>
  </si>
  <si>
    <t>ICICI Prudential Equity - Arbitrage Fund - Dir - Growth</t>
  </si>
  <si>
    <t>Miscellaneous (65.35)</t>
  </si>
  <si>
    <t>Mutual Funds (16.41)</t>
  </si>
  <si>
    <t>Banks (10.66)</t>
  </si>
  <si>
    <t>Finance (3.95)</t>
  </si>
  <si>
    <t>Current Assets (3.78)</t>
  </si>
  <si>
    <t>Invesco India Arbitrage Fund - Dir - Growth</t>
  </si>
  <si>
    <t>Current Assets (67.96)</t>
  </si>
  <si>
    <t>Mutual Funds (17.14)</t>
  </si>
  <si>
    <t>Banks (9.84)</t>
  </si>
  <si>
    <t>Finance (4.75)</t>
  </si>
  <si>
    <t>Sovereign (0.43)</t>
  </si>
  <si>
    <t>Aditya Birla Sun Life Arbitrage Fund - Dir - Growth</t>
  </si>
  <si>
    <t>Miscellaneous (57.77)</t>
  </si>
  <si>
    <t>Mutual Funds (18.82)</t>
  </si>
  <si>
    <t>Banks (8.79)</t>
  </si>
  <si>
    <t>HDFC Arbitrage Fund - WP - Dir - Growth</t>
  </si>
  <si>
    <t>Miscellaneous (57.46)</t>
  </si>
  <si>
    <t>Mutual Funds (17.45)</t>
  </si>
  <si>
    <t>Banks (13.07)</t>
  </si>
  <si>
    <t>Current Assets (9.32)</t>
  </si>
  <si>
    <t>Finance (2.83)</t>
  </si>
  <si>
    <t>Tata Arbitrage Fund - Dir - Growth</t>
  </si>
  <si>
    <t>Miscellaneous (67.31)</t>
  </si>
  <si>
    <t>Finance (15.44)</t>
  </si>
  <si>
    <t>Mutual Funds (11.37)</t>
  </si>
  <si>
    <t>Realty (0.48)</t>
  </si>
  <si>
    <t>Nippon India Arbitrage Fund - Dir - Growth</t>
  </si>
  <si>
    <t>Miscellaneous (60.74)</t>
  </si>
  <si>
    <t>Mutual Funds (24.87)</t>
  </si>
  <si>
    <t>Finance (4.5)</t>
  </si>
  <si>
    <t>Banks (1.47)</t>
  </si>
  <si>
    <t>Edelweiss Arbitrage Fund - Dir - Growth</t>
  </si>
  <si>
    <t>Miscellaneous (65.42)</t>
  </si>
  <si>
    <t>Mutual Funds (18.69)</t>
  </si>
  <si>
    <t>Finance (7.39)</t>
  </si>
  <si>
    <t>Banks (3.71)</t>
  </si>
  <si>
    <t>Current Assets (3.66)</t>
  </si>
  <si>
    <t>UTI Arbitrage Fund - Dir - Growth</t>
  </si>
  <si>
    <t>Miscellaneous (60.3)</t>
  </si>
  <si>
    <t>Mutual Funds (21.66)</t>
  </si>
  <si>
    <t>Banks (7.26)</t>
  </si>
  <si>
    <t>Finance (3.57)</t>
  </si>
  <si>
    <t>Axis Arbitrage Fund - Dir - Growth</t>
  </si>
  <si>
    <t>Current Assets (65.78)</t>
  </si>
  <si>
    <t>Banks (12.22)</t>
  </si>
  <si>
    <t>Mutual Funds (11.36)</t>
  </si>
  <si>
    <t>Finance (8.64)</t>
  </si>
  <si>
    <t>Sovereign (1.11)</t>
  </si>
  <si>
    <t>Bandhan Arbitrage Fund - Dir - Growth</t>
  </si>
  <si>
    <t>Miscellaneous (64.28)</t>
  </si>
  <si>
    <t>Mutual Funds (27.96)</t>
  </si>
  <si>
    <t>Current Assets (4.16)</t>
  </si>
  <si>
    <t>Banks (1.96)</t>
  </si>
  <si>
    <t>Sovereign (0.91)</t>
  </si>
  <si>
    <t>DSP Arbitrage Fund - Dir - Growth</t>
  </si>
  <si>
    <t>Miscellaneous (64.41)</t>
  </si>
  <si>
    <t>Mutual Funds (12.71)</t>
  </si>
  <si>
    <t>Banks (9.64)</t>
  </si>
  <si>
    <t>Finance (9.45)</t>
  </si>
  <si>
    <t>Sovereign (2.1)</t>
  </si>
  <si>
    <t>Mirae Asset Arbitrage Fund - Dir - Growth</t>
  </si>
  <si>
    <t>Miscellaneous (52.55)</t>
  </si>
  <si>
    <t>Current Assets (32.42)</t>
  </si>
  <si>
    <t>Mutual Funds (13.75)</t>
  </si>
  <si>
    <t>Cement &amp; Cement Products (0.72)</t>
  </si>
  <si>
    <t>Finance (0.69)</t>
  </si>
  <si>
    <t>HSBC Arbitrage Fund - Dir - Growth</t>
  </si>
  <si>
    <t>Miscellaneous (67.29)</t>
  </si>
  <si>
    <t>Mutual Funds (19.67)</t>
  </si>
  <si>
    <t>Banks (6.15)</t>
  </si>
  <si>
    <t>Current Assets (3.19)</t>
  </si>
  <si>
    <t>Finance (1.95)</t>
  </si>
  <si>
    <t>Kotak Arbitrage Fund - Reg - Growth</t>
  </si>
  <si>
    <t>SBI Arbitrage Opportunities Fund - Growth</t>
  </si>
  <si>
    <t>ICICI Prudential Equity - Arbitrage Fund - Reg - Growth</t>
  </si>
  <si>
    <t>Invesco India Arbitrage Fund - Growth</t>
  </si>
  <si>
    <t>Aditya Birla Sun Life Arbitrage Fund - Growth</t>
  </si>
  <si>
    <t>HDFC Arbitrage Fund - WP - Growth</t>
  </si>
  <si>
    <t>Tata Arbitrage Fund - Reg - Growth</t>
  </si>
  <si>
    <t>Nippon India Arbitrage Fund - Reg - Growth</t>
  </si>
  <si>
    <t>Edelweiss Arbitrage Fund - Reg - Growth</t>
  </si>
  <si>
    <t>UTI Arbitrage Fund - Growth</t>
  </si>
  <si>
    <t>Axis Arbitrage Fund - Reg - Growth</t>
  </si>
  <si>
    <t>Bandhan Arbitrage Fund - Reg - Growth</t>
  </si>
  <si>
    <t>DSP Arbitrage Fund - Reg - Growth</t>
  </si>
  <si>
    <t>Mirae Asset Arbitrage Fund - Reg - Growth</t>
  </si>
  <si>
    <t>HSBC Arbitrage Fund - Reg - Growth</t>
  </si>
  <si>
    <t>Motilal Oswal Arbitrage Fund - Dir - Growth</t>
  </si>
  <si>
    <t>Current Assets (75.7)</t>
  </si>
  <si>
    <t>Mutual Funds (12.43)</t>
  </si>
  <si>
    <t>Banks (4.35)</t>
  </si>
  <si>
    <t>Sovereign (3.29)</t>
  </si>
  <si>
    <t>Parag Parikh Arbitrage Fund - Dir - Growth</t>
  </si>
  <si>
    <t>Miscellaneous (66.07)</t>
  </si>
  <si>
    <t>Mutual Funds (12.59)</t>
  </si>
  <si>
    <t>Capital Markets (4.79)</t>
  </si>
  <si>
    <t>Baroda BNP Paribas Arbitrage Fund - Dir - Growth</t>
  </si>
  <si>
    <t>Current Assets (77.99)</t>
  </si>
  <si>
    <t>Mutual Funds (15.37)</t>
  </si>
  <si>
    <t>Sovereign (5.77)</t>
  </si>
  <si>
    <t>Banks (1.04)</t>
  </si>
  <si>
    <t>Oil (0)</t>
  </si>
  <si>
    <t>Bajaj Finserv Arbitrage Fund - Dir - Growth</t>
  </si>
  <si>
    <t>Current Assets (67.43)</t>
  </si>
  <si>
    <t>Mutual Funds (27.63)</t>
  </si>
  <si>
    <t>Banks (2.77)</t>
  </si>
  <si>
    <t>Finance (2.36)</t>
  </si>
  <si>
    <t>WhiteOak Capital Arbitrage Fund - Dir - Growth</t>
  </si>
  <si>
    <t>Miscellaneous (50.98)</t>
  </si>
  <si>
    <t>Banks (18.55)</t>
  </si>
  <si>
    <t>Mutual Funds (16.12)</t>
  </si>
  <si>
    <t>Sovereign (7.96)</t>
  </si>
  <si>
    <t>Current Assets (3.4)</t>
  </si>
  <si>
    <t>Franklin India Arbitrage Fund - Dir - Growth</t>
  </si>
  <si>
    <t>Banks (29.25)</t>
  </si>
  <si>
    <t>Mutual Funds (13.89)</t>
  </si>
  <si>
    <t>Finance (12.24)</t>
  </si>
  <si>
    <t>Telecom - Services (4.55)</t>
  </si>
  <si>
    <t>Petroleum Products (4.12)</t>
  </si>
  <si>
    <t>Sundaram Arbitrage Fund - Dir - Growth</t>
  </si>
  <si>
    <t>Miscellaneous (66.42)</t>
  </si>
  <si>
    <t>Sovereign (14.14)</t>
  </si>
  <si>
    <t>Mutual Funds (11.38)</t>
  </si>
  <si>
    <t>Finance (2.34)</t>
  </si>
  <si>
    <t>JioBlackRock Arbitrage Fund - Dir - Growth</t>
  </si>
  <si>
    <t>Miscellaneous (68.44)</t>
  </si>
  <si>
    <t>Current Assets (18.72)</t>
  </si>
  <si>
    <t>Mutual Funds (10.57)</t>
  </si>
  <si>
    <t>Sovereign (2.58)</t>
  </si>
  <si>
    <t>Power (0.33)</t>
  </si>
  <si>
    <t>JM Arbitrage Fund - Dir - Growth</t>
  </si>
  <si>
    <t>Current Assets (17.07)</t>
  </si>
  <si>
    <t>Sovereign (9.48)</t>
  </si>
  <si>
    <t>Mutual Funds (4.08)</t>
  </si>
  <si>
    <t>Finance (1.41)</t>
  </si>
  <si>
    <t>If redeemed bet. 0 Day to 30 Day Exit Load is 0.5%</t>
  </si>
  <si>
    <t>NJ Arbitrage Fund - Dir - Growth</t>
  </si>
  <si>
    <t>Miscellaneous (72.46)</t>
  </si>
  <si>
    <t>Sovereign (14.16)</t>
  </si>
  <si>
    <t>Current Assets (13.82)</t>
  </si>
  <si>
    <t>Electrical Equipment (0)</t>
  </si>
  <si>
    <t>Fertilizers &amp; Agrochemicals (0)</t>
  </si>
  <si>
    <t>Union Arbitrage Fund - Dir - Growth</t>
  </si>
  <si>
    <t>Miscellaneous (67.48)</t>
  </si>
  <si>
    <t>Mutual Funds (20.33)</t>
  </si>
  <si>
    <t>Current Assets (8.19)</t>
  </si>
  <si>
    <t>Sovereign (4.26)</t>
  </si>
  <si>
    <t>LIC MF Arbitrage Fund - Dir - Growth</t>
  </si>
  <si>
    <t>Miscellaneous (64.33)</t>
  </si>
  <si>
    <t>Mutual Funds (19.9)</t>
  </si>
  <si>
    <t>Current Assets (6.85)</t>
  </si>
  <si>
    <t>The Wealth Company Arbitrage Fund - Dir - Growth</t>
  </si>
  <si>
    <t>Miscellaneous (64.77)</t>
  </si>
  <si>
    <t>Sovereign (13.92)</t>
  </si>
  <si>
    <t>Mutual Funds (8.76)</t>
  </si>
  <si>
    <t>Finance (6.47)</t>
  </si>
  <si>
    <t>Old Bridge Arbitrage Fund - Dir - Growth</t>
  </si>
  <si>
    <t>Current Assets (82.72)</t>
  </si>
  <si>
    <t>Sovereign (10.53)</t>
  </si>
  <si>
    <t>Non - Ferrous Metals (0)</t>
  </si>
  <si>
    <t>Mahindra Manulife Arbitrage Fund - Dir - Growth</t>
  </si>
  <si>
    <t>Current Assets (75.95)</t>
  </si>
  <si>
    <t>Mutual Funds (24.36)</t>
  </si>
  <si>
    <t>Construction (0)</t>
  </si>
  <si>
    <t>Agricultural, Commercial &amp; Construction Vehicles (-0.01)</t>
  </si>
  <si>
    <t>Diversified FMCG (-0.01)</t>
  </si>
  <si>
    <t>PGIM India Arbitrage Fund - Dir - Growth</t>
  </si>
  <si>
    <t>Current Assets (70.67)</t>
  </si>
  <si>
    <t>Mutual Funds (19.51)</t>
  </si>
  <si>
    <t>Sovereign (10.09)</t>
  </si>
  <si>
    <t>Pharmaceuticals &amp; Biotechnology (0)</t>
  </si>
  <si>
    <t>quant Arbitrage Fund - Dir - Growth</t>
  </si>
  <si>
    <t>Mutual Funds (63.02)</t>
  </si>
  <si>
    <t>Current Assets (25.94)</t>
  </si>
  <si>
    <t>Sovereign (11.72)</t>
  </si>
  <si>
    <t>Agricultural Food &amp; other Products (0.05)</t>
  </si>
  <si>
    <t>ITI Arbitrage Fund - Dir - Growth</t>
  </si>
  <si>
    <t>Miscellaneous (63.8)</t>
  </si>
  <si>
    <t>Current Assets (23.65)</t>
  </si>
  <si>
    <t>Mutual Funds (12.76)</t>
  </si>
  <si>
    <t>Consumer Durables (0.02)</t>
  </si>
  <si>
    <t>IT - Software (0)</t>
  </si>
  <si>
    <t>TRUSTMF Arbitrage Fund - Dir - Growth</t>
  </si>
  <si>
    <t>Miscellaneous (64.07)</t>
  </si>
  <si>
    <t>Current Assets (18.17)</t>
  </si>
  <si>
    <t>Mutual Funds (18.05)</t>
  </si>
  <si>
    <t>Power (0)</t>
  </si>
  <si>
    <t>Bank of India Arbitrage Fund - Dir - Growth</t>
  </si>
  <si>
    <t>Current Assets (80.4)</t>
  </si>
  <si>
    <t>Mutual Funds (13.47)</t>
  </si>
  <si>
    <t>Agricultural Food &amp; other Products (0)</t>
  </si>
  <si>
    <t>Transport Infrastructure (0)</t>
  </si>
  <si>
    <t>Helios Arbitrage Fund - Dir - Growth</t>
  </si>
  <si>
    <t>Current Assets (63.02)</t>
  </si>
  <si>
    <t>Sovereign (27.04)</t>
  </si>
  <si>
    <t>Miscellaneous (9.99)</t>
  </si>
  <si>
    <t>Banks (-0.04)</t>
  </si>
  <si>
    <t>Samco Arbitrage Fund - Dir - Growth</t>
  </si>
  <si>
    <t>Current Assets (100.44)</t>
  </si>
  <si>
    <t>Capital Markets (0)</t>
  </si>
  <si>
    <t>Construction (-0.01)</t>
  </si>
  <si>
    <t>Insurance (-0.01)</t>
  </si>
  <si>
    <t>Food Products (-0.01)</t>
  </si>
  <si>
    <t>Capitalmind Arbitrage Fund - Dir - Growth</t>
  </si>
  <si>
    <t>Current Assets (90.13)</t>
  </si>
  <si>
    <t>Cement &amp; Cement Products (0)</t>
  </si>
  <si>
    <t>Groww Arbitrage Fund - Dir - Growth</t>
  </si>
  <si>
    <t>Motilal Oswal Arbitrage Fund - Reg - Growth</t>
  </si>
  <si>
    <t>Parag Parikh Arbitrage Fund - Reg - Growth</t>
  </si>
  <si>
    <t>Baroda BNP Paribas Arbitrage Fund - Reg - Growth</t>
  </si>
  <si>
    <t>Bajaj Finserv Arbitrage Fund - Reg - Growth</t>
  </si>
  <si>
    <t>WhiteOak Capital Arbitrage Fund - Reg - Growth</t>
  </si>
  <si>
    <t>Franklin India Arbitrage Fund - Reg - Growth</t>
  </si>
  <si>
    <t>Sundaram Arbitrage Fund - Reg - Growth</t>
  </si>
  <si>
    <t>JM Arbitrage Fund - Reg - Growth</t>
  </si>
  <si>
    <t>NJ Arbitrage Fund - Reg - Growth</t>
  </si>
  <si>
    <t>Union Arbitrage Fund - Reg - Growth</t>
  </si>
  <si>
    <t>LIC MF Arbitrage Fund - Reg - Growth</t>
  </si>
  <si>
    <t>The Wealth Company Arbitrage Fund - Reg - Growth</t>
  </si>
  <si>
    <t>Old Bridge Arbitrage Fund - Reg - Growth</t>
  </si>
  <si>
    <t>Mahindra Manulife Arbitrage Fund - Reg - Growth</t>
  </si>
  <si>
    <t>PGIM India Arbitrage Fund - Reg - Growth</t>
  </si>
  <si>
    <t>quant Arbitrage Fund - Reg - Growth</t>
  </si>
  <si>
    <t>ITI Arbitrage Fund - Reg - Growth</t>
  </si>
  <si>
    <t>TRUSTMF Arbitrage Fund - Reg - Growth</t>
  </si>
  <si>
    <t>Bank of India Arbitrage Fund - Reg - Growth</t>
  </si>
  <si>
    <t>Helios Arbitrage Fund - Reg - Growth</t>
  </si>
  <si>
    <t>Samco Arbitrage Fund - Reg - Growth</t>
  </si>
  <si>
    <t>Capitalmind Arbitrage Fund - Reg - Growth</t>
  </si>
  <si>
    <t>Groww Arbitrage Fund - Reg - Growth</t>
  </si>
  <si>
    <t>ICICI Prudential Multi-Asset Fund - Growth</t>
  </si>
  <si>
    <t>Banks (15.39)</t>
  </si>
  <si>
    <t>Finance (9.77)</t>
  </si>
  <si>
    <t>Mutual Funds (9.23)</t>
  </si>
  <si>
    <t>Miscellaneous (6.12)</t>
  </si>
  <si>
    <t>SBI Multi Asset Allocation Fund - Growth</t>
  </si>
  <si>
    <t>Finance (19.07)</t>
  </si>
  <si>
    <t>Mutual Funds (10.67)</t>
  </si>
  <si>
    <t>Current Assets (10.15)</t>
  </si>
  <si>
    <t>Banks (8.43)</t>
  </si>
  <si>
    <t>Realty (5.93)</t>
  </si>
  <si>
    <t>Nippon India Multi Asset Allocation Fund - Reg - Growth</t>
  </si>
  <si>
    <t>Mutual Funds (20.15)</t>
  </si>
  <si>
    <t>Finance (10.24)</t>
  </si>
  <si>
    <t>Kotak Multi Asset Allocation Fund -Reg - Growth</t>
  </si>
  <si>
    <t>Mutual Funds (13.86)</t>
  </si>
  <si>
    <t>Finance (9.2)</t>
  </si>
  <si>
    <t>Power (6.9)</t>
  </si>
  <si>
    <t>Diversified FMCG (5.82)</t>
  </si>
  <si>
    <t>DSP Multi Asset Allocation Fund - Reg - Growth</t>
  </si>
  <si>
    <t>Mutual Funds (22.15)</t>
  </si>
  <si>
    <t>Miscellaneous (22.07)</t>
  </si>
  <si>
    <t>Current Assets (10.38)</t>
  </si>
  <si>
    <t>Sovereign (8.36)</t>
  </si>
  <si>
    <t>Banks (6.09)</t>
  </si>
  <si>
    <t>WhiteOak Capital Multi Asset Allocation Fund - Reg - Growth</t>
  </si>
  <si>
    <t>Miscellaneous (28.56)</t>
  </si>
  <si>
    <t>Finance (16.49)</t>
  </si>
  <si>
    <t>Current Assets (7.37)</t>
  </si>
  <si>
    <t>UTI Multi Asset Allocation Fund - Growth</t>
  </si>
  <si>
    <t>Mutual Funds (15.42)</t>
  </si>
  <si>
    <t>Banks (9.85)</t>
  </si>
  <si>
    <t>IT - Software (7.7)</t>
  </si>
  <si>
    <t>Sovereign (6.83)</t>
  </si>
  <si>
    <t>Aditya Birla Sun Life Multi Asset Allocation Fund - Reg - Growth</t>
  </si>
  <si>
    <t>Banks (15.36)</t>
  </si>
  <si>
    <t>Mutual Funds (13.39)</t>
  </si>
  <si>
    <t>Finance (11.43)</t>
  </si>
  <si>
    <t>Realty (3.78)</t>
  </si>
  <si>
    <t>HDFC Multi - Asset Allocation Fund - Growth</t>
  </si>
  <si>
    <t>Miscellaneous (14.7)</t>
  </si>
  <si>
    <t>Mutual Funds (11.43)</t>
  </si>
  <si>
    <t>Current Assets (9.97)</t>
  </si>
  <si>
    <t>Tata Multi Asset Allocation Fund - Reg - Growth</t>
  </si>
  <si>
    <t>Miscellaneous (16.46)</t>
  </si>
  <si>
    <t>Sovereign (7.13)</t>
  </si>
  <si>
    <t>Commodity (6.62)</t>
  </si>
  <si>
    <t>Petroleum Products (4.4)</t>
  </si>
  <si>
    <t>Mirae Asset Multi Asset Allocation Fund - Reg - Growth</t>
  </si>
  <si>
    <t>Banks (15.28)</t>
  </si>
  <si>
    <t>Mutual Funds (14.43)</t>
  </si>
  <si>
    <t>Miscellaneous (11.2)</t>
  </si>
  <si>
    <t>Pharmaceuticals &amp; Biotechnology (6.26)</t>
  </si>
  <si>
    <t>Sundaram Multi Asset Allocation Fund - Reg - Growth</t>
  </si>
  <si>
    <t>Mutual Funds (21.36)</t>
  </si>
  <si>
    <t>Banks (14.16)</t>
  </si>
  <si>
    <t>Sovereign (10.82)</t>
  </si>
  <si>
    <t>IT - Software (6.07)</t>
  </si>
  <si>
    <t>Bandhan Multi Asset Allocation Fund - Reg - Growth</t>
  </si>
  <si>
    <t>Mutual Funds (20)</t>
  </si>
  <si>
    <t>Miscellaneous (15.7)</t>
  </si>
  <si>
    <t>Banks (10.35)</t>
  </si>
  <si>
    <t>Finance (8.1)</t>
  </si>
  <si>
    <t>Sovereign (3.89)</t>
  </si>
  <si>
    <t>HSBC Multi Asset Allocation Fund - Reg - Growth</t>
  </si>
  <si>
    <t>Mutual Funds (15.31)</t>
  </si>
  <si>
    <t>Petroleum Products (7.85)</t>
  </si>
  <si>
    <t>Banks (6.55)</t>
  </si>
  <si>
    <t>Electrical Equipment (4.97)</t>
  </si>
  <si>
    <t>Franklin India Multi Asset Allocation Fund - Reg - Growth</t>
  </si>
  <si>
    <t>Mutual Funds (17.11)</t>
  </si>
  <si>
    <t>Banks (13.58)</t>
  </si>
  <si>
    <t>Finance (11.78)</t>
  </si>
  <si>
    <t>Retailing (4.19)</t>
  </si>
  <si>
    <t>IT - Software (3.86)</t>
  </si>
  <si>
    <t>ICICI Prudential Multi-Asset Fund - Dir - Growth</t>
  </si>
  <si>
    <t>SBI Multi Asset Allocation Fund - Dir - Growth</t>
  </si>
  <si>
    <t>Nippon India Multi Asset Allocation Fund - Dir - Growth</t>
  </si>
  <si>
    <t>Kotak Multi Asset Allocation Fund -Dir - Growth</t>
  </si>
  <si>
    <t>DSP Multi Asset Allocation Fund - Dir - Growth</t>
  </si>
  <si>
    <t>WhiteOak Capital Multi Asset Allocation Fund - Dir - Growth</t>
  </si>
  <si>
    <t>UTI Multi Asset Allocation Fund - Dir - Growth</t>
  </si>
  <si>
    <t>Aditya Birla Sun Life Multi Asset Allocation Fund - Dir - Growth</t>
  </si>
  <si>
    <t>HDFC Multi - Asset Allocation Fund - Dir - Growth</t>
  </si>
  <si>
    <t>Tata Multi Asset Allocation Fund - Dir - Growth</t>
  </si>
  <si>
    <t>Mirae Asset Multi Asset Allocation Fund - Dir - Growth</t>
  </si>
  <si>
    <t>Sundaram Multi Asset Allocation Fund - Dir - Growth</t>
  </si>
  <si>
    <t>Bandhan Multi Asset Allocation Fund - Dir - Growth</t>
  </si>
  <si>
    <t>HSBC Multi Asset Allocation Fund - Dir - Growth</t>
  </si>
  <si>
    <t>Franklin India Multi Asset Allocation Fund - Dir - Growth</t>
  </si>
  <si>
    <t>Quant Multi Asset Allocation Fund - Growth</t>
  </si>
  <si>
    <t>Current Assets (26.8)</t>
  </si>
  <si>
    <t>Banks (22.04)</t>
  </si>
  <si>
    <t>Mutual Funds (9.8)</t>
  </si>
  <si>
    <t>Sovereign (6.87)</t>
  </si>
  <si>
    <t>Insurance (5.61)</t>
  </si>
  <si>
    <t>Edelweiss Multi Asset Allocation Fund - Reg - Growth</t>
  </si>
  <si>
    <t>Miscellaneous (51.84)</t>
  </si>
  <si>
    <t>Finance (42.92)</t>
  </si>
  <si>
    <t>Sovereign (7.29)</t>
  </si>
  <si>
    <t>Banks (2.99)</t>
  </si>
  <si>
    <t>If redeemed bet. 0 Day to 90 Days Exit Load is 0.25%</t>
  </si>
  <si>
    <t>Axis Multi Asset Allocation Fund - Growth</t>
  </si>
  <si>
    <t>Mutual Funds (13.42)</t>
  </si>
  <si>
    <t>Current Assets (11.48)</t>
  </si>
  <si>
    <t>Miscellaneous (3.74)</t>
  </si>
  <si>
    <t>Bajaj Finserv Multi Asset Allocation Fund - Reg - Growth</t>
  </si>
  <si>
    <t>Mutual Funds (22.59)</t>
  </si>
  <si>
    <t>Current Assets (8.12)</t>
  </si>
  <si>
    <t>Finance (6.88)</t>
  </si>
  <si>
    <t>Baroda BNP Paribas Multi Asset Fund - Reg - Growth</t>
  </si>
  <si>
    <t>Mutual Funds (15.76)</t>
  </si>
  <si>
    <t>Finance (9.23)</t>
  </si>
  <si>
    <t>Petroleum Products (4.68)</t>
  </si>
  <si>
    <t>IT - Software (4.68)</t>
  </si>
  <si>
    <t>Canara Robeco Multi Asset Allocation Fund - Reg - Growth</t>
  </si>
  <si>
    <t>Mutual Funds (13.19)</t>
  </si>
  <si>
    <t>Miscellaneous (9.1)</t>
  </si>
  <si>
    <t>Current Assets (7.15)</t>
  </si>
  <si>
    <t>Mahindra manulife multi asset allocation fund - Reg - Growth</t>
  </si>
  <si>
    <t>Mutual Funds (18.29)</t>
  </si>
  <si>
    <t>Banks (17.31)</t>
  </si>
  <si>
    <t>Power (3.21)</t>
  </si>
  <si>
    <t>Invesco India Multi Asset Allocation Fund - Reg - Growth</t>
  </si>
  <si>
    <t>Mutual Funds (43.47)</t>
  </si>
  <si>
    <t>Banks (13.16)</t>
  </si>
  <si>
    <t>Sovereign (6.75)</t>
  </si>
  <si>
    <t>Current Assets (4.44)</t>
  </si>
  <si>
    <t>Union Multi Asset Allocation Fund - Reg - Growth</t>
  </si>
  <si>
    <t>Mutual Funds (20.41)</t>
  </si>
  <si>
    <t>Banks (13.45)</t>
  </si>
  <si>
    <t>Current Assets (8.3)</t>
  </si>
  <si>
    <t>Miscellaneous (8.23)</t>
  </si>
  <si>
    <t>Finance (6.89)</t>
  </si>
  <si>
    <t>LIC MF Multi Asset Allocation Fund - Reg - Growth</t>
  </si>
  <si>
    <t>Mutual Funds (19.45)</t>
  </si>
  <si>
    <t>Banks (12.55)</t>
  </si>
  <si>
    <t>Automobiles (4.68)</t>
  </si>
  <si>
    <t>Beverages (3.84)</t>
  </si>
  <si>
    <t>360 ONE Multi Asset Allocation Fund - Reg - Growth</t>
  </si>
  <si>
    <t>Mutual Funds (32.63)</t>
  </si>
  <si>
    <t>Sovereign (13.68)</t>
  </si>
  <si>
    <t>Banks (6.42)</t>
  </si>
  <si>
    <t>Realty (5.95)</t>
  </si>
  <si>
    <t>Samco Multi Asset Allocation Fund - Reg - Growth</t>
  </si>
  <si>
    <t>Current Assets (68.47)</t>
  </si>
  <si>
    <t>Sovereign (11.67)</t>
  </si>
  <si>
    <t>Mutual Funds (10.59)</t>
  </si>
  <si>
    <t>Commodity (7.79)</t>
  </si>
  <si>
    <t>Finance (1.31)</t>
  </si>
  <si>
    <t>Groww Multi Asset Allocation Fund - Reg - Growth</t>
  </si>
  <si>
    <t>Current Assets (16.58)</t>
  </si>
  <si>
    <t>Mutual Funds (15.51)</t>
  </si>
  <si>
    <t>Finance (6.52)</t>
  </si>
  <si>
    <t>Petroleum Products (3.77)</t>
  </si>
  <si>
    <t>Bank of India Multi Asset Allocation Fund - Reg - Growth</t>
  </si>
  <si>
    <t>Finance (40.47)</t>
  </si>
  <si>
    <t>Banks (6.68)</t>
  </si>
  <si>
    <t>Sovereign (6.18)</t>
  </si>
  <si>
    <t>Current Assets (5.74)</t>
  </si>
  <si>
    <t>PGIM India Multi Asset Allocation Fund - Reg - Growth</t>
  </si>
  <si>
    <t>Mutual Funds (20.3)</t>
  </si>
  <si>
    <t>Current Assets (18.06)</t>
  </si>
  <si>
    <t>Sovereign (10.08)</t>
  </si>
  <si>
    <t>Banks (7.82)</t>
  </si>
  <si>
    <t>Finance (3.56)</t>
  </si>
  <si>
    <t>The Wealth Company Multi Asset Allocation Fund - Reg - Growth</t>
  </si>
  <si>
    <t>Banks (21.42)</t>
  </si>
  <si>
    <t>Mutual Funds (16.25)</t>
  </si>
  <si>
    <t>Finance (14.93)</t>
  </si>
  <si>
    <t>Current Assets (8.71)</t>
  </si>
  <si>
    <t>IT - Software (4.47)</t>
  </si>
  <si>
    <t>Shriram Multi Asset Allocation Fund - Reg - Growth</t>
  </si>
  <si>
    <t>Mutual Funds (15.72)</t>
  </si>
  <si>
    <t>Banks (14.81)</t>
  </si>
  <si>
    <t>Finance (12.22)</t>
  </si>
  <si>
    <t>Current Assets (11.08)</t>
  </si>
  <si>
    <t>Pharmaceuticals &amp; Biotechnology (5.4)</t>
  </si>
  <si>
    <t>Motilal Oswal Multi Asset Fund(MOFMAF) - Reg - Growth</t>
  </si>
  <si>
    <t>Quantum Multi Asset Allocation Fund - Reg - Growth</t>
  </si>
  <si>
    <t>Sovereign (31.75)</t>
  </si>
  <si>
    <t>Mutual Funds (15.46)</t>
  </si>
  <si>
    <t>Current Assets (5.39)</t>
  </si>
  <si>
    <t>Capitalmind Multi Asset Allocation Fund - Reg - Growth</t>
  </si>
  <si>
    <t>Current Assets (16.3)</t>
  </si>
  <si>
    <t>Banks (15.99)</t>
  </si>
  <si>
    <t>Mutual Funds (12.05)</t>
  </si>
  <si>
    <t>Pharmaceuticals &amp; Biotechnology (8.98)</t>
  </si>
  <si>
    <t>Finance (7.62)</t>
  </si>
  <si>
    <t>Quant Multi Asset Allocation Fund - Dir - Growth</t>
  </si>
  <si>
    <t>Edelweiss Multi Asset Allocation Fund - Dir - Growth</t>
  </si>
  <si>
    <t>Axis Multi Asset Allocation Fund - Dir - Growth</t>
  </si>
  <si>
    <t>Bajaj Finserv Multi Asset Allocation Fund - Dir - Growth</t>
  </si>
  <si>
    <t>Baroda BNP Paribas Multi Asset Fund - Dir - Growth</t>
  </si>
  <si>
    <t>Canara Robeco Multi Asset Allocation Fund - Dir - Growth</t>
  </si>
  <si>
    <t>Mahindra manulife multi asset allocation fund - Dir - Growth</t>
  </si>
  <si>
    <t>Invesco India Multi Asset Allocation Fund - Dir - Growth</t>
  </si>
  <si>
    <t>Union Multi Asset Allocation Fund - Dir - Growth</t>
  </si>
  <si>
    <t>LIC MF Multi Asset Allocation Fund - Dir - Growth</t>
  </si>
  <si>
    <t>360 ONE Multi Asset Allocation Fund - Dir - Growth</t>
  </si>
  <si>
    <t>Samco Multi Asset Allocation Fund - Dir - Growth</t>
  </si>
  <si>
    <t>Groww Multi Asset Allocation Fund - Dir - Growth</t>
  </si>
  <si>
    <t>Bank of India Multi Asset Allocation Fund - Dir - Growth</t>
  </si>
  <si>
    <t>PGIM India Multi Asset Allocation Fund - Dir - Growth</t>
  </si>
  <si>
    <t>The Wealth Company Multi Asset Allocation Fund - Dir - Growth</t>
  </si>
  <si>
    <t>Shriram Multi Asset Allocation Fund - Dir - Growth</t>
  </si>
  <si>
    <t>Motilal Oswal Multi Asset Fund(MOFMAF) - Dir - Growth</t>
  </si>
  <si>
    <t>Quantum Multi Asset Allocation Fund - Dir - Growth</t>
  </si>
  <si>
    <t>Capitalmind Multi Asset Allocation Fund - Dir - Growth</t>
  </si>
  <si>
    <t>NIFTY 50 Hybrid Composite Debt 15:85 Index</t>
  </si>
  <si>
    <t>SBI Conservative Hybrid Fund - Dir - Growth</t>
  </si>
  <si>
    <t>Finance (30.78)</t>
  </si>
  <si>
    <t>Sovereign (9.12)</t>
  </si>
  <si>
    <t>Power (8.87)</t>
  </si>
  <si>
    <t>Current Assets (5.45)</t>
  </si>
  <si>
    <t>Telecom - Services (5.05)</t>
  </si>
  <si>
    <t>Parag Parikh Conservative Hybrid Fund - Dir - Growth</t>
  </si>
  <si>
    <t>Sovereign (61.23)</t>
  </si>
  <si>
    <t>Finance (12.92)</t>
  </si>
  <si>
    <t>Realty (10.37)</t>
  </si>
  <si>
    <t>Power (2.91)</t>
  </si>
  <si>
    <t>ICICI Prudential Regular Savings Fund - Dir - Growth</t>
  </si>
  <si>
    <t>Finance (24.33)</t>
  </si>
  <si>
    <t>Sovereign (13.02)</t>
  </si>
  <si>
    <t>Realty (6.55)</t>
  </si>
  <si>
    <t>Pharmaceuticals &amp; Biotechnology (5.47)</t>
  </si>
  <si>
    <t>HDFC Hybrid Debt Fund - Dir - Growth</t>
  </si>
  <si>
    <t>Sovereign (36.88)</t>
  </si>
  <si>
    <t>Finance (26.78)</t>
  </si>
  <si>
    <t>Banks (11.51)</t>
  </si>
  <si>
    <t>Power (3.92)</t>
  </si>
  <si>
    <t>Kotak Debt Hybrid Fund - Dir - Growth</t>
  </si>
  <si>
    <t>Sovereign (34.31)</t>
  </si>
  <si>
    <t>Current Assets (13.84)</t>
  </si>
  <si>
    <t>Finance (13.1)</t>
  </si>
  <si>
    <t>Banks (12.26)</t>
  </si>
  <si>
    <t>Retailing (4.54)</t>
  </si>
  <si>
    <t>UTI Conservative Hybrid Fund - Dir - Growth</t>
  </si>
  <si>
    <t>Sovereign (40.14)</t>
  </si>
  <si>
    <t>Finance (24.84)</t>
  </si>
  <si>
    <t>Banks (10.09)</t>
  </si>
  <si>
    <t>Current Assets (2.98)</t>
  </si>
  <si>
    <t>Aditya Birla Sun Life Regular Savings Fund - Dir - Growth</t>
  </si>
  <si>
    <t>Finance (37.09)</t>
  </si>
  <si>
    <t>Sovereign (16.87)</t>
  </si>
  <si>
    <t>Banks (6.75)</t>
  </si>
  <si>
    <t>Power (6.61)</t>
  </si>
  <si>
    <t>Transport Infrastructure (3.55)</t>
  </si>
  <si>
    <t>Nippon India Conservative Hybrid Fund - Dir - Growth</t>
  </si>
  <si>
    <t>Finance (20.93)</t>
  </si>
  <si>
    <t>Sovereign (12.8)</t>
  </si>
  <si>
    <t>Transport Infrastructure (10.97)</t>
  </si>
  <si>
    <t>Construction (10.83)</t>
  </si>
  <si>
    <t>Realty (9)</t>
  </si>
  <si>
    <t>Canara Robeco Conservative Hybrid Fund - Dir - Growth</t>
  </si>
  <si>
    <t>Finance (31.53)</t>
  </si>
  <si>
    <t>Sovereign (28.53)</t>
  </si>
  <si>
    <t>Current Assets (8.11)</t>
  </si>
  <si>
    <t>Cement &amp; Cement Products (2.29)</t>
  </si>
  <si>
    <t>Baroda BNP Paribas Conservative Hybrid Fund - Dir - Growth</t>
  </si>
  <si>
    <t>Finance (38.88)</t>
  </si>
  <si>
    <t>Sovereign (19.61)</t>
  </si>
  <si>
    <t>Power (7.11)</t>
  </si>
  <si>
    <t>Petroleum Products (4.58)</t>
  </si>
  <si>
    <t>If redeemed bet. 0 Month to 6 Month Exit Load is 1%</t>
  </si>
  <si>
    <t>Axis Conservative Hybrid Fund - Dir - Growth</t>
  </si>
  <si>
    <t>Sovereign (47.14)</t>
  </si>
  <si>
    <t>Finance (18.8)</t>
  </si>
  <si>
    <t>Current Assets (7.74)</t>
  </si>
  <si>
    <t>Banks (5.31)</t>
  </si>
  <si>
    <t>Construction (3.46)</t>
  </si>
  <si>
    <t>Franklin India Conservative Hybrid Fund - Dir - Growth</t>
  </si>
  <si>
    <t>Finance (40.2)</t>
  </si>
  <si>
    <t>Sovereign (16.47)</t>
  </si>
  <si>
    <t>Food Products (10.1)</t>
  </si>
  <si>
    <t>Current Assets (8.49)</t>
  </si>
  <si>
    <t>DSP Regular Savings Fund - Dir - Growth</t>
  </si>
  <si>
    <t>Sovereign (57.18)</t>
  </si>
  <si>
    <t>Banks (14.37)</t>
  </si>
  <si>
    <t>Finance (13.16)</t>
  </si>
  <si>
    <t>Insurance (2.94)</t>
  </si>
  <si>
    <t>Pharmaceuticals &amp; Biotechnology (2.09)</t>
  </si>
  <si>
    <t>HSBC Conservative Hybrid Fund - Dir - Growth</t>
  </si>
  <si>
    <t>Sovereign (51.39)</t>
  </si>
  <si>
    <t>Finance (23.53)</t>
  </si>
  <si>
    <t>Current Assets (6.14)</t>
  </si>
  <si>
    <t>Banks (5.89)</t>
  </si>
  <si>
    <t>Electrical Equipment (5.64)</t>
  </si>
  <si>
    <t>Bandhan Conservative Hybrid Fund - Dir - Growth</t>
  </si>
  <si>
    <t>Finance (39.82)</t>
  </si>
  <si>
    <t>Current Assets (14.06)</t>
  </si>
  <si>
    <t>Mutual Funds (11.39)</t>
  </si>
  <si>
    <t>Diversified (5.26)</t>
  </si>
  <si>
    <t>SBI Conservative Hybrid Fund - Growth</t>
  </si>
  <si>
    <t>Parag Parikh Conservative Hybrid Fund - Reg - Growth</t>
  </si>
  <si>
    <t>ICICI Prudential Regular Savings Fund - Growth</t>
  </si>
  <si>
    <t>HDFC Hybrid Debt Fund - Growth</t>
  </si>
  <si>
    <t>Kotak Debt Hybrid Fund - Reg - Growth</t>
  </si>
  <si>
    <t>UTI Conservative Hybrid Fund - Growth</t>
  </si>
  <si>
    <t>Aditya Birla Sun Life Regular Savings Fund - Reg - Growth</t>
  </si>
  <si>
    <t>Nippon India Conservative Hybrid Fund - Reg - Growth</t>
  </si>
  <si>
    <t>Canara Robeco Conservative Hybrid Fund - Growth</t>
  </si>
  <si>
    <t>Baroda BNP Paribas Conservative Hybrid Fund - Growth</t>
  </si>
  <si>
    <t>Axis Conservative Hybrid Fund - Growth</t>
  </si>
  <si>
    <t>Franklin India Conservative Hybrid Fund - Growth</t>
  </si>
  <si>
    <t>DSP Regular Savings Fund - Growth</t>
  </si>
  <si>
    <t>HSBC Conservative Hybrid Fund - Growth</t>
  </si>
  <si>
    <t>Bandhan Conservative Hybrid Fund - Reg - Growth</t>
  </si>
  <si>
    <t>Bank of India Conservative Hybrid Fund - Dir - Growth</t>
  </si>
  <si>
    <t>Finance (40.86)</t>
  </si>
  <si>
    <t>Current Assets (21.88)</t>
  </si>
  <si>
    <t>Sovereign (18.63)</t>
  </si>
  <si>
    <t>Power (2.35)</t>
  </si>
  <si>
    <t>Pharmaceuticals &amp; Biotechnology (2.32)</t>
  </si>
  <si>
    <t>LIC MF Conservative Hybrid Fund - Dir - Cumulative</t>
  </si>
  <si>
    <t>Sovereign (53.41)</t>
  </si>
  <si>
    <t>Banks (14.63)</t>
  </si>
  <si>
    <t>Power (8.91)</t>
  </si>
  <si>
    <t>Finance (6.9)</t>
  </si>
  <si>
    <t>Current Assets (6.75)</t>
  </si>
  <si>
    <t>Sundaram Conservative Hybrid Fund - Dir - Growth</t>
  </si>
  <si>
    <t>Current Assets (54.31)</t>
  </si>
  <si>
    <t>Sovereign (26.25)</t>
  </si>
  <si>
    <t>Banks (5.61)</t>
  </si>
  <si>
    <t>IT - Software (2.88)</t>
  </si>
  <si>
    <t>Telecom - Services (2.28)</t>
  </si>
  <si>
    <t>Bank of India Conservative Hybrid Fund - Reg - Growth</t>
  </si>
  <si>
    <t>LIC MF Conservative Hybrid Fund - Cumulative</t>
  </si>
  <si>
    <t>Sundaram Conservative Hybrid Fund - Reg - Growth</t>
  </si>
  <si>
    <t>Balanced Hybrid - Direct Plan (Other)</t>
  </si>
  <si>
    <t>WhiteOak Capital Balanced Hybrid Fund - Dir - Growth</t>
  </si>
  <si>
    <t>Finance (29.82)</t>
  </si>
  <si>
    <t>Current Assets (7.99)</t>
  </si>
  <si>
    <t>Realty (3.71)</t>
  </si>
  <si>
    <t>Balanced Hybrid - Regular Plan (Other)</t>
  </si>
  <si>
    <t>WhiteOak Capital Balanced Hybrid Fund - Reg - Growth</t>
  </si>
  <si>
    <t>Fund Watch - Kotak Aggressive Hybrid</t>
  </si>
  <si>
    <t>Kotak Schemes Hybrid(Growth option)</t>
  </si>
  <si>
    <t>Hybrid Funds - Regular Plan</t>
  </si>
  <si>
    <t>Hybrid Funds - Direct Plan</t>
  </si>
  <si>
    <t>Fund Watch - Kotak Conservative Hybrid</t>
  </si>
  <si>
    <t>1/10'</t>
  </si>
  <si>
    <t>1/12'</t>
  </si>
  <si>
    <t>BSE CD TRI</t>
  </si>
  <si>
    <t>BSE Industrials TRI</t>
  </si>
  <si>
    <t>Nifty Media TRI</t>
  </si>
  <si>
    <t>Source: MFI Explorer</t>
  </si>
  <si>
    <t>Source: Refinitiv, As on Apr 27,2026</t>
  </si>
  <si>
    <t>Source: NSDL, SEBI &amp; NSE;^ As on 27-Apr-2026;* As on 20-Apr-2026</t>
  </si>
  <si>
    <t>Source: NSDL, SEBI ;^ As on27-Apr-2026;* As on 20-Apr-2026</t>
  </si>
  <si>
    <t>Source: Refinitiv, CCIL</t>
  </si>
  <si>
    <t>Source: Refinitiv</t>
  </si>
  <si>
    <t>Multicap</t>
  </si>
  <si>
    <t>Flexicap</t>
  </si>
  <si>
    <t>Largecap</t>
  </si>
  <si>
    <t>Large &amp; Mid</t>
  </si>
  <si>
    <t>Midcap</t>
  </si>
  <si>
    <t>Smallcap</t>
  </si>
  <si>
    <t>Dividend Yield Fund</t>
  </si>
  <si>
    <t>Focused Fund</t>
  </si>
  <si>
    <t>Contra Value Fund</t>
  </si>
  <si>
    <t>Sectoral-Infrastructure</t>
  </si>
  <si>
    <t>Sectoral-Thematic</t>
  </si>
  <si>
    <t>ELSS</t>
  </si>
  <si>
    <t>Equity Index Fund</t>
  </si>
  <si>
    <t>ETFs</t>
  </si>
  <si>
    <t>Gold ETFs</t>
  </si>
  <si>
    <t>FoF - Overseas</t>
  </si>
  <si>
    <t>FoF - Domestic</t>
  </si>
  <si>
    <t>Overnight</t>
  </si>
  <si>
    <t>Liquid</t>
  </si>
  <si>
    <t>Ultra Short Duration</t>
  </si>
  <si>
    <t>Low Duration</t>
  </si>
  <si>
    <t>Money Market</t>
  </si>
  <si>
    <t>Short Duration</t>
  </si>
  <si>
    <t>Medium Duration</t>
  </si>
  <si>
    <t>Medium to Long Duration</t>
  </si>
  <si>
    <t>Long Duration</t>
  </si>
  <si>
    <t>Dynamic Bond</t>
  </si>
  <si>
    <t>Credit Risk</t>
  </si>
  <si>
    <t>BPSU</t>
  </si>
  <si>
    <t>Gilt Fund with 10 years</t>
  </si>
  <si>
    <t>Floater</t>
  </si>
  <si>
    <t>Debt – ETFs, Index Funds, FOF</t>
  </si>
  <si>
    <t>Aggressive Hybrid</t>
  </si>
  <si>
    <t>BAF</t>
  </si>
  <si>
    <t>EQ Savings</t>
  </si>
  <si>
    <t>Arbitrage</t>
  </si>
  <si>
    <t>Multi Asset</t>
  </si>
  <si>
    <t>Conservative Hybrid</t>
  </si>
  <si>
    <t>Balanced Hybrid</t>
  </si>
  <si>
    <t>On-going NFOs</t>
  </si>
  <si>
    <t>Fund Name</t>
  </si>
  <si>
    <t>Nature</t>
  </si>
  <si>
    <t>Sub Nature</t>
  </si>
  <si>
    <t>Open Date</t>
  </si>
  <si>
    <t>Close Date</t>
  </si>
  <si>
    <t>Open Ended Funds</t>
  </si>
  <si>
    <t>Invesco India BSE Sensex Index Fund</t>
  </si>
  <si>
    <t>Other</t>
  </si>
  <si>
    <t>Index Funds</t>
  </si>
  <si>
    <t>23/04/2026</t>
  </si>
  <si>
    <t>07/05/2026</t>
  </si>
  <si>
    <t>Invesco India Nifty Bank Index Fund</t>
  </si>
  <si>
    <t>Groww Nifty Private Bank ETF</t>
  </si>
  <si>
    <t>ETFs - Others</t>
  </si>
  <si>
    <t>06/05/2026</t>
  </si>
  <si>
    <t>20/05/2026</t>
  </si>
  <si>
    <t>Groww Nifty Private Bank Index Fund</t>
  </si>
  <si>
    <t>Motilal Oswal Contra Fund</t>
  </si>
  <si>
    <t>Equity</t>
  </si>
  <si>
    <t>Contra Fund</t>
  </si>
  <si>
    <t>08/05/2026</t>
  </si>
  <si>
    <t>22/05/2026</t>
  </si>
  <si>
    <t xml:space="preserve">NFOs launched in last 3 months </t>
  </si>
  <si>
    <t>Allotment Date</t>
  </si>
  <si>
    <t>Duration</t>
  </si>
  <si>
    <t>AUM (Rs. Crs.)</t>
  </si>
  <si>
    <t>Kotak Nifty200 Value 30 Index Fund</t>
  </si>
  <si>
    <t>15/01/2026</t>
  </si>
  <si>
    <t>29/01/2026</t>
  </si>
  <si>
    <t>05/02/2026</t>
  </si>
  <si>
    <t>Parag Parikh Large Cap Fund</t>
  </si>
  <si>
    <t>Large Cap Fund</t>
  </si>
  <si>
    <t>19/01/2026</t>
  </si>
  <si>
    <t>30/01/2026</t>
  </si>
  <si>
    <t>04/02/2026</t>
  </si>
  <si>
    <t>WhiteOak Capital Consumption Opportunities Fund</t>
  </si>
  <si>
    <t>Thematic</t>
  </si>
  <si>
    <t>20/01/2026</t>
  </si>
  <si>
    <t>03/02/2026</t>
  </si>
  <si>
    <t>10/02/2026</t>
  </si>
  <si>
    <t>Samco Mid Cap Fund</t>
  </si>
  <si>
    <t>Mid Cap Fund</t>
  </si>
  <si>
    <t>21/01/2026</t>
  </si>
  <si>
    <t>22/01/2026</t>
  </si>
  <si>
    <t>09/02/2026</t>
  </si>
  <si>
    <t>Groww Nifty PSE ETF FOF</t>
  </si>
  <si>
    <t>23/01/2026</t>
  </si>
  <si>
    <t>06/02/2026</t>
  </si>
  <si>
    <t>11/02/2026</t>
  </si>
  <si>
    <t>Axis BSE India Sector Leaders Index Fund</t>
  </si>
  <si>
    <t>27/01/2026</t>
  </si>
  <si>
    <t>12/02/2026</t>
  </si>
  <si>
    <t>JioBlackRock Sector Rotation Fund</t>
  </si>
  <si>
    <t>13/02/2026</t>
  </si>
  <si>
    <t>Edelweiss Financial Services Fund</t>
  </si>
  <si>
    <t>Sectoral</t>
  </si>
  <si>
    <t>16/02/2026</t>
  </si>
  <si>
    <t>Motilal Oswal Financial Services Fund</t>
  </si>
  <si>
    <t>The Wealth Company Balanced Advantage Fund</t>
  </si>
  <si>
    <t>Hybrid</t>
  </si>
  <si>
    <t>Dynamic Asset Allocation or Balanced Advantage</t>
  </si>
  <si>
    <t>SBI QUALITY FUND</t>
  </si>
  <si>
    <t>28/01/2026</t>
  </si>
  <si>
    <t>17/02/2026</t>
  </si>
  <si>
    <t>Mirae Asset BSE India Defence ETF FOF</t>
  </si>
  <si>
    <t>02/02/2026</t>
  </si>
  <si>
    <t>23/02/2026</t>
  </si>
  <si>
    <t>HDFC Nifty India Consumption Index Fund</t>
  </si>
  <si>
    <t>18/02/2026</t>
  </si>
  <si>
    <t>Kotak Services Fund</t>
  </si>
  <si>
    <t>25/02/2026</t>
  </si>
  <si>
    <t>DSP Multi Asset Omni Fund of Funds</t>
  </si>
  <si>
    <t>19/02/2026</t>
  </si>
  <si>
    <t>UTI Nifty500 Shariah Index Fund</t>
  </si>
  <si>
    <t>24/02/2026</t>
  </si>
  <si>
    <t>ANGEL ONE SILVER ETF FOF</t>
  </si>
  <si>
    <t>02/03/2026</t>
  </si>
  <si>
    <t>Bajaj Finserv Low Duration Fund</t>
  </si>
  <si>
    <t>Debt</t>
  </si>
  <si>
    <t>Low Duration Fund</t>
  </si>
  <si>
    <t>20/02/2026</t>
  </si>
  <si>
    <t>Mirae Asset Nifty Metal ETF FOF</t>
  </si>
  <si>
    <t>26/02/2026</t>
  </si>
  <si>
    <t>Groww BSE Hospitals ETF FOF</t>
  </si>
  <si>
    <t>05/03/2026</t>
  </si>
  <si>
    <t>Edelweiss Gold ETF FoF</t>
  </si>
  <si>
    <t>04/03/2026</t>
  </si>
  <si>
    <t>Baroda BNP Paribas ESG Best-in-class strategy Fund</t>
  </si>
  <si>
    <t>Old Bridge Flexi Cap Fund</t>
  </si>
  <si>
    <t>Flexi Cap Fund</t>
  </si>
  <si>
    <t>ITI Business Cycle Fund</t>
  </si>
  <si>
    <t>27/02/2026</t>
  </si>
  <si>
    <t>09/03/2026</t>
  </si>
  <si>
    <t>Motilal Oswal Multi Factor Passive Fund of Funds</t>
  </si>
  <si>
    <t>06/03/2026</t>
  </si>
  <si>
    <t>12/03/2026</t>
  </si>
  <si>
    <t>LIC MF Technology Fund</t>
  </si>
  <si>
    <t>13/03/2026</t>
  </si>
  <si>
    <t>Capitalmind Multi Asset Allocation Fund</t>
  </si>
  <si>
    <t>Multi Asset Allocation</t>
  </si>
  <si>
    <t>16/03/2026</t>
  </si>
  <si>
    <t>Nippon India CRISIL-IBX Financial Services 9-12 Months Debt Index Fund</t>
  </si>
  <si>
    <t>Capitalmind Arbitrage Fund</t>
  </si>
  <si>
    <t>Arbitrage Fund</t>
  </si>
  <si>
    <t>Abakkus Small Cap Fund</t>
  </si>
  <si>
    <t>Small cap Fund</t>
  </si>
  <si>
    <t>17/03/2026</t>
  </si>
  <si>
    <t>TRUSTMF Mid Cap Fund</t>
  </si>
  <si>
    <t>20/03/2026</t>
  </si>
  <si>
    <t>Canara Robeco Banking and Financial Services Fund</t>
  </si>
  <si>
    <t>HDFC Income Plus Arbitrage Omni FOF</t>
  </si>
  <si>
    <t>11/03/2026</t>
  </si>
  <si>
    <t>Kotak Multi Factor Passive FOF</t>
  </si>
  <si>
    <t>ICICI Prudential Diversified Equity All Cap Active FOF</t>
  </si>
  <si>
    <t>The Wealth Company Small Cap Fund</t>
  </si>
  <si>
    <t>18/03/2026</t>
  </si>
  <si>
    <t>25/03/2026</t>
  </si>
  <si>
    <t>Nippon India CRISIL-IBX Financial Services 3-6 Months Debt Index Fund</t>
  </si>
  <si>
    <t>Mirae Asset Silver ETF FOF</t>
  </si>
  <si>
    <t>24/03/2026</t>
  </si>
  <si>
    <t>Groww Nifty PSU Bank Index Fund</t>
  </si>
  <si>
    <t>Kotak Quality Overseas Equity Omni FOF</t>
  </si>
  <si>
    <t>Helios Arbitrage Fund</t>
  </si>
  <si>
    <t>ETFs - Gold</t>
  </si>
  <si>
    <t>23/03/2026</t>
  </si>
  <si>
    <t>30/03/2026</t>
  </si>
  <si>
    <t>Edelweiss Nifty LargeMidcap250 Plus 8-13 yr G-Sec 70:30 Index Fund</t>
  </si>
  <si>
    <t>01/04/2026</t>
  </si>
  <si>
    <t>07/04/2026</t>
  </si>
  <si>
    <t>HSBC Gold ETF Fund of Fund</t>
  </si>
  <si>
    <t>19/03/2026</t>
  </si>
  <si>
    <t>HDFC CRISIL-IBX Financial Services 9-12 Months Debt Index Fund</t>
  </si>
  <si>
    <t>Choice Nifty 50 Index Fund</t>
  </si>
  <si>
    <t>02/04/2026</t>
  </si>
  <si>
    <t>Choice Nifty Next 50 Index Fund</t>
  </si>
  <si>
    <t>Zerodha Nifty MidSmallcap400 50 50 Index Fund</t>
  </si>
  <si>
    <t>06/04/2026</t>
  </si>
  <si>
    <t>09/04/2026</t>
  </si>
  <si>
    <t>JioBlackRock Large Cap Fund</t>
  </si>
  <si>
    <t>10/04/2026</t>
  </si>
  <si>
    <t>Zerodha Nifty LargeMidcap250 Plus 8-13 yr G-Sec 70:30 Index Fund</t>
  </si>
  <si>
    <t>15/04/2026</t>
  </si>
  <si>
    <t>20/04/2026</t>
  </si>
  <si>
    <t>05/04/2026</t>
  </si>
  <si>
    <t>Groww Arbitrage Fund</t>
  </si>
  <si>
    <t>08/04/2026</t>
  </si>
  <si>
    <t>22/04/2026</t>
  </si>
  <si>
    <t>Kotak Multi Asset Active FOF</t>
  </si>
  <si>
    <t>Axis Nifty India Defence Index Fund</t>
  </si>
  <si>
    <t>24/04/2026</t>
  </si>
  <si>
    <t>SBI CRISIL-IBX Financial Services 9-12 Months Debt Index Fund</t>
  </si>
  <si>
    <t>SBI CRISIL-IBX Financial Services 3-6 Months Debt Index Fund</t>
  </si>
  <si>
    <t>Other Closed Ended Funds</t>
  </si>
  <si>
    <t>Axis Fixed Maturity Plan - Series 129 (108 Days)</t>
  </si>
  <si>
    <t>FMP</t>
  </si>
  <si>
    <t>Axis Fixed Maturity Plan - Series 130 (92 Days)</t>
  </si>
  <si>
    <t>0 Months</t>
  </si>
  <si>
    <t xml:space="preserve">Filings with SEBI in last 3 months </t>
  </si>
  <si>
    <t>Filling Date</t>
  </si>
  <si>
    <t>Tata Active Multi Factor Fund</t>
  </si>
  <si>
    <t>Tata Multi Sector Passive FoF</t>
  </si>
  <si>
    <t>Zerodha Nifty MidSmallcap400 50:50 Index Fund</t>
  </si>
  <si>
    <t>SBI Nifty Smallcap 250 ETF</t>
  </si>
  <si>
    <t>ICICI Prudential Diversified Equity All Cap Active FoF</t>
  </si>
  <si>
    <t>Mirae Asset Multi Factor Fund</t>
  </si>
  <si>
    <t>SBI Nifty200 Value 30 ETF</t>
  </si>
  <si>
    <t>BARODA BNP PARIBAS ESG Best-in-Class Strategy FUND</t>
  </si>
  <si>
    <t>All Fund Snapshot</t>
  </si>
  <si>
    <t>Average Annualised Returns of Mutual Funds (%)</t>
  </si>
  <si>
    <t>(As on April 27, 2026)</t>
  </si>
  <si>
    <t>No of Funds</t>
  </si>
  <si>
    <t>*DISCLAIMER:Returns &lt;1 Yr Absolute,  ≥ CAGR. Ratios is calculated for a period of 3 years with monthly rolling and monthly frequency and Risk-free rate(6.98 )is based on the FBIL Overnight MIBOR rate of as on last working day of the month.</t>
  </si>
  <si>
    <t>*DISCLAIMER:Returns &lt;1 Yr Simple Annualized,  ≥  CAGR. Ratios is calculated for a period of 3 years with monthly rolling and monthly frequency and Risk-free rate(6.98 )is based on the FBIL Overnight MIBOR rate of as on last working day of the month.</t>
  </si>
  <si>
    <t>*DISCLAIMER:Returns &lt;1 Yr Absolute,  ≥  CAGR. Ratios is calculated for a period of 3 years with monthly rolling and monthly frequency and Risk-free rate(6.98 )is based on the FBIL Overnight MIBOR rate of as on last working day of the month.</t>
  </si>
  <si>
    <t>iSIF Equity Long-Short Fund</t>
  </si>
  <si>
    <t>RedHex Hybrid Long-Short Fund</t>
  </si>
  <si>
    <t>Axis Sector Rotation Fund</t>
  </si>
  <si>
    <t>WSIF Hybrid Long-Short Fund</t>
  </si>
  <si>
    <t>Shriram Gold ETF Passive FoF</t>
  </si>
  <si>
    <t>360 ONE MSCI India ETF</t>
  </si>
  <si>
    <t>Motilal Oswal BSE Midcap 150 Momentum 30 Index Fund</t>
  </si>
  <si>
    <t>Infinity Hybrid Long-Short Fund</t>
  </si>
  <si>
    <t>17/04/2026</t>
  </si>
  <si>
    <t>HDFC Gold Silver Passive FOF</t>
  </si>
  <si>
    <t>Motilal Oswal BSE Clean Environment Index Fund</t>
  </si>
  <si>
    <t>Platinum Hybrid Long-Short Fund</t>
  </si>
  <si>
    <t>Aditya Birla Sun Life Gold Silver Passive FOF</t>
  </si>
  <si>
    <t>Arthaya Equity Long Short Fund</t>
  </si>
  <si>
    <t>SBI CRISIL-IBX 10:90 Gilt + SDL Index - Dec 2029 Index Fund</t>
  </si>
  <si>
    <t>27/03/2026</t>
  </si>
  <si>
    <t>SBI Nifty G-sec Jul 2031 Index Fund</t>
  </si>
  <si>
    <t>The Wealth Company Large &amp; Mid Cap Fund</t>
  </si>
  <si>
    <t>Large &amp; Mid Cap Fund</t>
  </si>
  <si>
    <t>UTI Nifty 1D Rate Liquid ETF - Growth</t>
  </si>
  <si>
    <t>iSIF Active Asset Allocator Long-Short Fund</t>
  </si>
  <si>
    <t>Kotak Multi Sector Omni FOF</t>
  </si>
  <si>
    <t>Choice Overnight Fund</t>
  </si>
  <si>
    <t>Overnight Fund</t>
  </si>
  <si>
    <t>SBI Nifty AAA plus SDL Apr 2031 70:30 index fund</t>
  </si>
  <si>
    <t>SBI CRISIL IBX Financial Services 3-6 Months Debt Index Fund</t>
  </si>
  <si>
    <t>Invesco India Pharma and Healthcare Fund</t>
  </si>
  <si>
    <t>Aditya Birla Sun Life CRISIL Long Term Gilt ETF</t>
  </si>
  <si>
    <t>SBI Nifty SDL Plus AAA PSU Bond Jul 2033 60 40 Index Fund</t>
  </si>
  <si>
    <t>10/03/2026</t>
  </si>
  <si>
    <t>SBI CRISIL-IBX SDL Index - June 2034 Index Fund</t>
  </si>
  <si>
    <t>Altiva Equity Ex-Top 100 Long-Short Fund</t>
  </si>
  <si>
    <t>Choice Gold ETF Fund of Fund</t>
  </si>
  <si>
    <t>Invesco India Innovation Fund</t>
  </si>
  <si>
    <t>Titanium Equity Long-Short Fund</t>
  </si>
  <si>
    <t>Arbitrage fund</t>
  </si>
  <si>
    <t>Apex Hybrid Long-Short Fund</t>
  </si>
  <si>
    <t>The Wealth Company Money Market Fund</t>
  </si>
  <si>
    <t>Money Market Fund</t>
  </si>
  <si>
    <t>DynaSIF Active Asset Allocator Long-Short Fund</t>
  </si>
  <si>
    <t>Abakkus Multi Cap Fund</t>
  </si>
  <si>
    <t>Multi Cap Fund</t>
  </si>
  <si>
    <t>Summit Equity Long-Short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</si>
</sst>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dd\ mmmm\ yyyy"/>
    <numFmt numFmtId="177" formatCode="0.0"/>
    <numFmt numFmtId="179" formatCode="[$-409]mmm\-yy;@"/>
    <numFmt numFmtId="180" formatCode="[$-409]mmmm\ dd\,\ yyyy;@"/>
    <numFmt numFmtId="182" formatCode="0.0#"/>
    <numFmt numFmtId="183" formatCode="0.0000"/>
  </numFmts>
  <fonts count="60" x14ac:knownFonts="1">
    <font>
      <sz val="11"/>
      <color theme="1"/>
      <name val="Calibri"/>
      <family val="2"/>
      <scheme val="minor"/>
    </font>
    <font>
      <sz val="10"/>
      <name val="Arial"/>
      <family val="2"/>
    </font>
    <font>
      <b/>
      <sz val="8.5"/>
      <name val="Trebuchet MS"/>
      <family val="2"/>
    </font>
    <font>
      <b/>
      <sz val="8"/>
      <name val="Trebuchet MS"/>
      <family val="2"/>
    </font>
    <font>
      <sz val="8"/>
      <name val="Trebuchet MS"/>
      <family val="2"/>
    </font>
    <font>
      <b/>
      <sz val="11"/>
      <color indexed="9"/>
      <name val="Calibri"/>
      <family val="2"/>
    </font>
    <font>
      <sz val="10"/>
      <name val="Calibri"/>
      <family val="2"/>
    </font>
    <font>
      <sz val="10"/>
      <name val="Ubuntu"/>
      <family val="2"/>
    </font>
    <font>
      <sz val="10"/>
      <name val="Ubuntu Light"/>
      <family val="2"/>
    </font>
    <font>
      <b/>
      <sz val="11"/>
      <color indexed="9"/>
      <name val="Ubuntu"/>
      <family val="2"/>
    </font>
    <font>
      <b/>
      <sz val="11"/>
      <name val="Calibri"/>
      <family val="2"/>
    </font>
    <font>
      <b/>
      <sz val="11"/>
      <name val="Ubuntu Light"/>
      <family val="2"/>
    </font>
    <font>
      <b/>
      <i/>
      <sz val="8"/>
      <name val="Ubuntu Light"/>
      <family val="2"/>
    </font>
    <font>
      <sz val="8"/>
      <name val="Book Antiqua"/>
      <family val="1"/>
    </font>
    <font>
      <b/>
      <sz val="8"/>
      <name val="Book Antiqua"/>
      <family val="1"/>
    </font>
    <font>
      <i/>
      <sz val="8"/>
      <name val="Book Antiqua"/>
      <family val="1"/>
    </font>
    <font>
      <sz val="11"/>
      <name val="Book Antiqua"/>
      <family val="1"/>
    </font>
    <font>
      <b/>
      <sz val="8"/>
      <color indexed="8"/>
      <name val="Tahoma"/>
      <family val="2"/>
    </font>
    <font>
      <sz val="11"/>
      <color theme="0"/>
      <name val="Calibri"/>
      <family val="2"/>
      <scheme val="minor"/>
    </font>
    <font>
      <b/>
      <sz val="11"/>
      <color theme="0"/>
      <name val="Calibri"/>
      <family val="2"/>
      <scheme val="minor"/>
    </font>
    <font>
      <u/>
      <sz val="9.9"/>
      <color theme="10"/>
      <name val="Calibri"/>
      <family val="2"/>
    </font>
    <font>
      <u/>
      <sz val="11"/>
      <color theme="10"/>
      <name val="Calibri"/>
      <family val="2"/>
      <scheme val="minor"/>
    </font>
    <font>
      <b/>
      <sz val="11"/>
      <color theme="1"/>
      <name val="Calibri"/>
      <family val="2"/>
      <scheme val="minor"/>
    </font>
    <font>
      <sz val="11"/>
      <color rgb="FFFF0000"/>
      <name val="Calibri"/>
      <family val="2"/>
      <scheme val="minor"/>
    </font>
    <font>
      <b/>
      <sz val="10"/>
      <color theme="0"/>
      <name val="Trebuchet MS"/>
      <family val="2"/>
    </font>
    <font>
      <b/>
      <sz val="7"/>
      <color theme="0"/>
      <name val="Trebuchet MS"/>
      <family val="2"/>
    </font>
    <font>
      <sz val="10"/>
      <color theme="1"/>
      <name val="Arial"/>
      <family val="2"/>
    </font>
    <font>
      <b/>
      <sz val="11"/>
      <color rgb="FFFFFFFF"/>
      <name val="Calibri"/>
      <family val="2"/>
      <scheme val="minor"/>
    </font>
    <font>
      <b/>
      <sz val="12"/>
      <color rgb="FF0070C0"/>
      <name val="Arial"/>
      <family val="2"/>
    </font>
    <font>
      <sz val="8"/>
      <color theme="1"/>
      <name val="Book Antiqua"/>
      <family val="1"/>
    </font>
    <font>
      <b/>
      <sz val="16"/>
      <color theme="1"/>
      <name val="Book Antiqua"/>
      <family val="1"/>
    </font>
    <font>
      <b/>
      <sz val="8"/>
      <color theme="1"/>
      <name val="Book Antiqua"/>
      <family val="1"/>
    </font>
    <font>
      <b/>
      <sz val="11"/>
      <color rgb="FF666699"/>
      <name val="Book Antiqua"/>
      <family val="1"/>
    </font>
    <font>
      <i/>
      <sz val="8"/>
      <color theme="1"/>
      <name val="Book Antiqua"/>
      <family val="1"/>
    </font>
    <font>
      <b/>
      <sz val="8"/>
      <color rgb="FFFFFFFF"/>
      <name val="Book Antiqua"/>
      <family val="1"/>
    </font>
    <font>
      <b/>
      <sz val="20"/>
      <color theme="0"/>
      <name val="Calibri"/>
      <family val="2"/>
      <scheme val="minor"/>
    </font>
    <font>
      <b/>
      <sz val="12"/>
      <color theme="0"/>
      <name val="Bell MT"/>
      <family val="1"/>
    </font>
    <font>
      <b/>
      <sz val="10"/>
      <color rgb="FF336699"/>
      <name val="Calibri"/>
      <family val="2"/>
      <scheme val="minor"/>
    </font>
    <font>
      <b/>
      <sz val="9"/>
      <color rgb="FF336699"/>
      <name val="Calibri"/>
      <family val="2"/>
      <scheme val="minor"/>
    </font>
    <font>
      <sz val="10"/>
      <name val="Calibri"/>
      <family val="2"/>
      <scheme val="minor"/>
    </font>
    <font>
      <b/>
      <sz val="10"/>
      <color theme="0"/>
      <name val="Calibri"/>
      <family val="2"/>
      <scheme val="minor"/>
    </font>
    <font>
      <b/>
      <sz val="9"/>
      <color theme="0"/>
      <name val="Calibri"/>
      <family val="2"/>
      <scheme val="minor"/>
    </font>
    <font>
      <sz val="9"/>
      <name val="Calibri"/>
      <family val="2"/>
      <scheme val="minor"/>
    </font>
    <font>
      <i/>
      <sz val="8"/>
      <name val="Calibri"/>
      <family val="2"/>
      <scheme val="minor"/>
    </font>
    <font>
      <b/>
      <sz val="11"/>
      <name val="Calibri"/>
      <family val="2"/>
      <scheme val="minor"/>
    </font>
    <font>
      <b/>
      <sz val="10"/>
      <name val="Calibri"/>
      <family val="2"/>
      <scheme val="minor"/>
    </font>
    <font>
      <b/>
      <sz val="8"/>
      <color rgb="FFFF0000"/>
      <name val="Book Antiqua"/>
      <family val="1"/>
    </font>
    <font>
      <sz val="11"/>
      <color theme="1"/>
      <name val="Book Antiqua"/>
      <family val="1"/>
    </font>
    <font>
      <sz val="10"/>
      <color theme="1"/>
      <name val="Calibri"/>
      <family val="2"/>
      <scheme val="minor"/>
    </font>
    <font>
      <sz val="11"/>
      <color indexed="9"/>
      <name val="Calibri"/>
      <family val="2"/>
      <scheme val="minor"/>
    </font>
    <font>
      <b/>
      <sz val="11"/>
      <color indexed="9"/>
      <name val="Calibri"/>
      <family val="2"/>
      <scheme val="minor"/>
    </font>
    <font>
      <sz val="8"/>
      <color rgb="FF000000"/>
      <name val="Book Antiqua"/>
      <family val="1"/>
    </font>
    <font>
      <b/>
      <sz val="11"/>
      <color rgb="FF666699"/>
      <name val="Verdana"/>
      <family val="2"/>
    </font>
    <font>
      <b/>
      <sz val="11"/>
      <color rgb="FF000000"/>
      <name val="Verdana"/>
      <family val="2"/>
    </font>
    <font>
      <b/>
      <sz val="8"/>
      <color rgb="FF666699"/>
      <name val="Book Antiqua"/>
      <family val="1"/>
    </font>
    <font>
      <b/>
      <sz val="16"/>
      <color rgb="FFFF0000"/>
      <name val="Calibri"/>
      <family val="2"/>
      <scheme val="minor"/>
    </font>
    <font>
      <b/>
      <sz val="24"/>
      <color theme="0"/>
      <name val="Calibri"/>
      <family val="2"/>
      <scheme val="minor"/>
    </font>
    <font>
      <b/>
      <sz val="11"/>
      <color theme="0"/>
      <name val="Ubuntu"/>
      <family val="2"/>
    </font>
    <font>
      <b/>
      <sz val="16"/>
      <color rgb="FF666699"/>
      <name val="Verdana"/>
      <family val="2"/>
    </font>
    <font>
      <b/>
      <sz val="14"/>
      <color rgb="FFFFFFFF"/>
      <name val="Calibri"/>
      <family val="2"/>
      <scheme val="minor"/>
    </font>
  </fonts>
  <fills count="13">
    <fill>
      <patternFill patternType="none"/>
    </fill>
    <fill>
      <patternFill patternType="gray125"/>
    </fill>
    <fill>
      <patternFill patternType="solid">
        <fgColor rgb="FF0369C0"/>
        <bgColor indexed="64"/>
      </patternFill>
    </fill>
    <fill>
      <patternFill patternType="solid">
        <fgColor theme="4" tint="0.79998168889431442"/>
        <bgColor indexed="64"/>
      </patternFill>
    </fill>
    <fill>
      <patternFill patternType="solid">
        <fgColor rgb="FFF1EFFF"/>
        <bgColor indexed="64"/>
      </patternFill>
    </fill>
    <fill>
      <patternFill patternType="solid">
        <fgColor theme="0"/>
        <bgColor indexed="64"/>
      </patternFill>
    </fill>
    <fill>
      <patternFill patternType="solid">
        <fgColor rgb="FFFFFFFF"/>
        <bgColor indexed="64"/>
      </patternFill>
    </fill>
    <fill>
      <patternFill patternType="solid">
        <fgColor rgb="FF336699"/>
        <bgColor indexed="64"/>
      </patternFill>
    </fill>
    <fill>
      <patternFill patternType="solid">
        <fgColor rgb="FFED1C24"/>
        <bgColor indexed="64"/>
      </patternFill>
    </fill>
    <fill>
      <patternFill patternType="solid">
        <fgColor theme="0" tint="-4.9989318521683403E-2"/>
        <bgColor indexed="64"/>
      </patternFill>
    </fill>
    <fill>
      <patternFill patternType="solid">
        <fgColor rgb="FF0070C0"/>
        <bgColor indexed="64"/>
      </patternFill>
    </fill>
    <fill>
      <patternFill patternType="solid">
        <fgColor rgb="FFFFDDDE"/>
        <bgColor indexed="64"/>
      </patternFill>
    </fill>
    <fill>
      <patternFill patternType="solid">
        <fgColor rgb="FFBFBFBF"/>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0"/>
      </top>
      <bottom style="thin">
        <color indexed="64"/>
      </bottom>
      <diagonal/>
    </border>
    <border>
      <left/>
      <right style="thin">
        <color indexed="64"/>
      </right>
      <top style="thin">
        <color indexed="0"/>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top style="thin">
        <color indexed="0"/>
      </top>
      <bottom style="thin">
        <color indexed="64"/>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0"/>
      </bottom>
      <diagonal/>
    </border>
    <border>
      <left style="thin">
        <color indexed="64"/>
      </left>
      <right style="thin">
        <color indexed="64"/>
      </right>
      <top/>
      <bottom style="thin">
        <color indexed="0"/>
      </bottom>
      <diagonal/>
    </border>
    <border>
      <left style="thin">
        <color indexed="64"/>
      </left>
      <right/>
      <top/>
      <bottom style="thin">
        <color indexed="0"/>
      </bottom>
      <diagonal/>
    </border>
    <border>
      <left/>
      <right style="thin">
        <color indexed="64"/>
      </right>
      <top/>
      <bottom style="thin">
        <color indexed="0"/>
      </bottom>
      <diagonal/>
    </border>
    <border>
      <left/>
      <right style="thin">
        <color indexed="0"/>
      </right>
      <top style="thin">
        <color indexed="0"/>
      </top>
      <bottom style="thin">
        <color indexed="64"/>
      </bottom>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64"/>
      </bottom>
      <diagonal/>
    </border>
    <border>
      <left/>
      <right style="thin">
        <color indexed="0"/>
      </right>
      <top style="thin">
        <color indexed="64"/>
      </top>
      <bottom style="thin">
        <color indexed="64"/>
      </bottom>
      <diagonal/>
    </border>
    <border>
      <left style="thin">
        <color indexed="0"/>
      </left>
      <right style="thin">
        <color indexed="64"/>
      </right>
      <top style="thin">
        <color indexed="64"/>
      </top>
      <bottom style="thin">
        <color indexed="64"/>
      </bottom>
      <diagonal/>
    </border>
    <border>
      <left style="thin">
        <color indexed="64"/>
      </left>
      <right style="thin">
        <color indexed="0"/>
      </right>
      <top/>
      <bottom/>
      <diagonal/>
    </border>
    <border>
      <left style="thin">
        <color indexed="64"/>
      </left>
      <right style="thin">
        <color indexed="0"/>
      </right>
      <top style="thin">
        <color indexed="64"/>
      </top>
      <bottom/>
      <diagonal/>
    </border>
    <border>
      <left style="thin">
        <color indexed="64"/>
      </left>
      <right style="thin">
        <color indexed="0"/>
      </right>
      <top/>
      <bottom style="thin">
        <color indexed="64"/>
      </bottom>
      <diagonal/>
    </border>
    <border>
      <left style="thin">
        <color indexed="64"/>
      </left>
      <right style="thin">
        <color indexed="0"/>
      </right>
      <top style="thin">
        <color indexed="64"/>
      </top>
      <bottom style="thin">
        <color indexed="64"/>
      </bottom>
      <diagonal/>
    </border>
    <border>
      <left style="thin">
        <color indexed="0"/>
      </left>
      <right/>
      <top style="thin">
        <color indexed="64"/>
      </top>
      <bottom/>
      <diagonal/>
    </border>
    <border>
      <left style="thin">
        <color indexed="0"/>
      </left>
      <right/>
      <top/>
      <bottom/>
      <diagonal/>
    </border>
    <border>
      <left style="thin">
        <color indexed="0"/>
      </left>
      <right/>
      <top/>
      <bottom style="thin">
        <color indexed="64"/>
      </bottom>
      <diagonal/>
    </border>
    <border>
      <left style="thin">
        <color indexed="0"/>
      </left>
      <right/>
      <top style="thin">
        <color indexed="64"/>
      </top>
      <bottom style="thin">
        <color indexed="64"/>
      </bottom>
      <diagonal/>
    </border>
    <border>
      <left style="thin">
        <color indexed="0"/>
      </left>
      <right style="thin">
        <color indexed="64"/>
      </right>
      <top style="thin">
        <color indexed="64"/>
      </top>
      <bottom/>
      <diagonal/>
    </border>
    <border>
      <left style="thin">
        <color indexed="0"/>
      </left>
      <right style="thin">
        <color indexed="64"/>
      </right>
      <top/>
      <bottom/>
      <diagonal/>
    </border>
    <border>
      <left style="thin">
        <color indexed="0"/>
      </left>
      <right style="thin">
        <color indexed="64"/>
      </right>
      <top/>
      <bottom style="thin">
        <color indexed="64"/>
      </bottom>
      <diagonal/>
    </border>
    <border>
      <left style="thin">
        <color indexed="0"/>
      </left>
      <right style="thin">
        <color indexed="64"/>
      </right>
      <top style="thin">
        <color indexed="0"/>
      </top>
      <bottom style="thin">
        <color indexed="64"/>
      </bottom>
      <diagonal/>
    </border>
    <border>
      <left style="dotted">
        <color indexed="64"/>
      </left>
      <right style="dotted">
        <color indexed="64"/>
      </right>
      <top style="dotted">
        <color indexed="64"/>
      </top>
      <bottom style="dotted">
        <color indexed="64"/>
      </bottom>
      <diagonal/>
    </border>
    <border>
      <left style="thin">
        <color indexed="9"/>
      </left>
      <right style="thin">
        <color indexed="9"/>
      </right>
      <top style="thin">
        <color indexed="9"/>
      </top>
      <bottom style="thin">
        <color indexed="9"/>
      </bottom>
      <diagonal/>
    </border>
    <border>
      <left/>
      <right style="thin">
        <color indexed="0"/>
      </right>
      <top/>
      <bottom style="thin">
        <color indexed="0"/>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style="thin">
        <color indexed="0"/>
      </left>
      <right style="thin">
        <color indexed="64"/>
      </right>
      <top/>
      <bottom style="thin">
        <color indexed="0"/>
      </bottom>
      <diagonal/>
    </border>
    <border>
      <left style="thin">
        <color indexed="0"/>
      </left>
      <right style="thin">
        <color indexed="0"/>
      </right>
      <top/>
      <bottom style="thin">
        <color indexed="0"/>
      </bottom>
      <diagonal/>
    </border>
    <border>
      <left style="thin">
        <color indexed="0"/>
      </left>
      <right/>
      <top style="thin">
        <color indexed="64"/>
      </top>
      <bottom style="thin">
        <color indexed="0"/>
      </bottom>
      <diagonal/>
    </border>
    <border>
      <left/>
      <right style="thin">
        <color indexed="0"/>
      </right>
      <top style="thin">
        <color indexed="64"/>
      </top>
      <bottom style="thin">
        <color indexed="0"/>
      </bottom>
      <diagonal/>
    </border>
    <border>
      <left/>
      <right/>
      <top style="thin">
        <color indexed="9"/>
      </top>
      <bottom/>
      <diagonal/>
    </border>
    <border>
      <left style="thin">
        <color theme="0" tint="-0.14996795556505021"/>
      </left>
      <right/>
      <top/>
      <bottom/>
      <diagonal/>
    </border>
    <border>
      <left/>
      <right/>
      <top/>
      <bottom style="thin">
        <color rgb="FF0077BD"/>
      </bottom>
      <diagonal/>
    </border>
    <border>
      <left/>
      <right/>
      <top/>
      <bottom style="thin">
        <color theme="4"/>
      </bottom>
      <diagonal/>
    </border>
    <border>
      <left/>
      <right/>
      <top style="thin">
        <color rgb="FF0077BD"/>
      </top>
      <bottom/>
      <diagonal/>
    </border>
  </borders>
  <cellStyleXfs count="4">
    <xf numFmtId="0" fontId="0" fillId="0" borderId="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0" fontId="1" fillId="0" borderId="0"/>
  </cellStyleXfs>
  <cellXfs count="1139">
    <xf numFmtId="0" fontId="0" fillId="0" borderId="0" xfId="0"/>
    <xf numFmtId="0" fontId="20" fillId="0" borderId="0" xfId="1" applyAlignment="1" applyProtection="1"/>
    <xf numFmtId="0" fontId="0" fillId="0" borderId="0" xfId="0" applyAlignment="1">
      <alignment vertical="center"/>
    </xf>
    <xf numFmtId="0" fontId="22" fillId="0" borderId="0" xfId="0" applyFont="1" applyAlignment="1">
      <alignment vertical="center"/>
    </xf>
    <xf numFmtId="0" fontId="22" fillId="0" borderId="0" xfId="0" applyFont="1"/>
    <xf numFmtId="0" fontId="0" fillId="0" borderId="0" xfId="0" applyAlignment="1"/>
    <xf numFmtId="179" fontId="24" fillId="2" borderId="58" xfId="0" applyNumberFormat="1" applyFont="1" applyFill="1" applyBorder="1" applyAlignment="1">
      <alignment vertical="center"/>
    </xf>
    <xf numFmtId="179" fontId="24" fillId="2" borderId="0" xfId="0" applyNumberFormat="1" applyFont="1" applyFill="1" applyAlignment="1">
      <alignment vertical="center"/>
    </xf>
    <xf numFmtId="179" fontId="25" fillId="2" borderId="0" xfId="0" applyNumberFormat="1" applyFont="1" applyFill="1" applyAlignment="1">
      <alignment vertical="top"/>
    </xf>
    <xf numFmtId="179" fontId="2" fillId="3" borderId="58" xfId="0" applyNumberFormat="1" applyFont="1" applyFill="1" applyBorder="1" applyAlignment="1">
      <alignment horizontal="left" vertical="center"/>
    </xf>
    <xf numFmtId="179" fontId="3" fillId="4" borderId="58" xfId="0" applyNumberFormat="1" applyFont="1" applyFill="1" applyBorder="1" applyAlignment="1">
      <alignment horizontal="left" vertical="center"/>
    </xf>
    <xf numFmtId="3" fontId="4" fillId="4" borderId="0" xfId="0" applyNumberFormat="1" applyFont="1" applyFill="1" applyAlignment="1">
      <alignment horizontal="right" vertical="center"/>
    </xf>
    <xf numFmtId="0" fontId="1" fillId="0" borderId="0" xfId="0" applyFont="1"/>
    <xf numFmtId="0" fontId="26" fillId="0" borderId="0" xfId="0" applyFont="1"/>
    <xf numFmtId="2" fontId="0" fillId="0" borderId="0" xfId="0" applyNumberFormat="1"/>
    <xf numFmtId="0" fontId="0" fillId="0" borderId="0" xfId="0"/>
    <xf numFmtId="0" fontId="18" fillId="5" borderId="0" xfId="0" applyFont="1" applyFill="1"/>
    <xf numFmtId="0" fontId="27" fillId="5" borderId="0" xfId="0" applyFont="1" applyFill="1" applyAlignment="1">
      <alignment horizontal="center"/>
    </xf>
    <xf numFmtId="0" fontId="28" fillId="5" borderId="0" xfId="0" applyFont="1" applyFill="1" applyAlignment="1">
      <alignment horizontal="center"/>
    </xf>
    <xf numFmtId="0" fontId="19" fillId="5" borderId="0" xfId="0" applyFont="1" applyFill="1" applyAlignment="1">
      <alignment horizontal="center"/>
    </xf>
    <xf numFmtId="15" fontId="23" fillId="5" borderId="0" xfId="0" applyNumberFormat="1" applyFont="1" applyFill="1"/>
    <xf numFmtId="0" fontId="29" fillId="0" borderId="0" xfId="0" applyFont="1"/>
    <xf numFmtId="0" fontId="29" fillId="0" borderId="0" xfId="0" applyFont="1" applyAlignment="1"/>
    <xf numFmtId="0" fontId="30" fillId="0" borderId="0" xfId="0" applyFont="1" applyAlignment="1">
      <alignment horizontal="left"/>
    </xf>
    <xf numFmtId="0" fontId="31" fillId="0" borderId="1" xfId="0" applyFont="1" applyBorder="1" applyAlignment="1">
      <alignment horizontal="center" vertical="center" wrapText="1"/>
    </xf>
    <xf numFmtId="0" fontId="29" fillId="0" borderId="0" xfId="0" applyFont="1" applyBorder="1"/>
    <xf numFmtId="0" fontId="29" fillId="0" borderId="2" xfId="0" applyFont="1" applyBorder="1"/>
    <xf numFmtId="0" fontId="29" fillId="0" borderId="3" xfId="0" applyFont="1" applyBorder="1"/>
    <xf numFmtId="0" fontId="31" fillId="0" borderId="4" xfId="0" applyFont="1" applyBorder="1" applyAlignment="1">
      <alignment horizontal="center" vertical="center" wrapText="1"/>
    </xf>
    <xf numFmtId="182" fontId="32" fillId="6" borderId="5" xfId="0" applyNumberFormat="1" applyFont="1" applyFill="1" applyBorder="1" applyAlignment="1">
      <alignment horizontal="left" vertical="center"/>
    </xf>
    <xf numFmtId="0" fontId="29" fillId="0" borderId="5" xfId="0" applyFont="1" applyBorder="1"/>
    <xf numFmtId="0" fontId="29" fillId="0" borderId="6" xfId="0" applyFont="1" applyBorder="1"/>
    <xf numFmtId="0" fontId="29" fillId="0" borderId="7" xfId="0" applyFont="1" applyBorder="1" applyAlignment="1">
      <alignment horizontal="left"/>
    </xf>
    <xf numFmtId="0" fontId="29" fillId="0" borderId="7" xfId="0" applyFont="1" applyBorder="1"/>
    <xf numFmtId="0" fontId="29" fillId="0" borderId="8" xfId="0" applyFont="1" applyBorder="1"/>
    <xf numFmtId="0" fontId="29" fillId="0" borderId="0" xfId="0" applyFont="1" applyBorder="1" applyAlignment="1">
      <alignment horizontal="left"/>
    </xf>
    <xf numFmtId="0" fontId="33" fillId="0" borderId="7" xfId="0" applyFont="1" applyBorder="1" applyAlignment="1">
      <alignment horizontal="left"/>
    </xf>
    <xf numFmtId="0" fontId="33" fillId="0" borderId="0" xfId="0" applyFont="1" applyBorder="1" applyAlignment="1">
      <alignment horizontal="left"/>
    </xf>
    <xf numFmtId="0" fontId="33" fillId="0" borderId="3" xfId="0" applyFont="1" applyBorder="1" applyAlignment="1">
      <alignment horizontal="left"/>
    </xf>
    <xf numFmtId="182" fontId="32" fillId="6" borderId="9" xfId="0" applyNumberFormat="1" applyFont="1" applyFill="1" applyBorder="1" applyAlignment="1">
      <alignment horizontal="left" vertical="center"/>
    </xf>
    <xf numFmtId="0" fontId="29" fillId="0" borderId="9" xfId="0" applyFont="1" applyBorder="1"/>
    <xf numFmtId="0" fontId="29" fillId="0" borderId="10" xfId="0" applyFont="1" applyBorder="1"/>
    <xf numFmtId="0" fontId="29" fillId="0" borderId="11" xfId="0" applyFont="1" applyBorder="1"/>
    <xf numFmtId="0" fontId="29" fillId="0" borderId="12" xfId="0" applyFont="1" applyBorder="1"/>
    <xf numFmtId="0" fontId="29" fillId="0" borderId="13" xfId="0" applyFont="1" applyBorder="1"/>
    <xf numFmtId="0" fontId="29" fillId="0" borderId="14" xfId="0" applyFont="1" applyBorder="1"/>
    <xf numFmtId="0" fontId="29" fillId="0" borderId="15" xfId="0" applyFont="1" applyBorder="1"/>
    <xf numFmtId="0" fontId="29" fillId="0" borderId="7" xfId="0" applyFont="1" applyBorder="1" applyAlignment="1">
      <alignment horizontal="center" vertical="center"/>
    </xf>
    <xf numFmtId="0" fontId="29" fillId="0" borderId="0" xfId="0" applyFont="1" applyBorder="1" applyAlignment="1">
      <alignment horizontal="center" vertical="center"/>
    </xf>
    <xf numFmtId="0" fontId="29" fillId="0" borderId="3" xfId="0" applyFont="1" applyBorder="1" applyAlignment="1">
      <alignment horizontal="center" vertical="center"/>
    </xf>
    <xf numFmtId="0" fontId="29" fillId="0" borderId="9" xfId="0" applyFont="1" applyBorder="1" applyAlignment="1">
      <alignment horizontal="center" vertical="center"/>
    </xf>
    <xf numFmtId="1" fontId="29" fillId="0" borderId="7" xfId="0" applyNumberFormat="1" applyFont="1" applyBorder="1" applyAlignment="1">
      <alignment horizontal="center" vertical="center"/>
    </xf>
    <xf numFmtId="1" fontId="29" fillId="0" borderId="0" xfId="0" applyNumberFormat="1" applyFont="1" applyBorder="1" applyAlignment="1">
      <alignment horizontal="center" vertical="center"/>
    </xf>
    <xf numFmtId="1" fontId="29" fillId="0" borderId="3" xfId="0" applyNumberFormat="1" applyFont="1" applyBorder="1" applyAlignment="1">
      <alignment horizontal="center" vertical="center"/>
    </xf>
    <xf numFmtId="1" fontId="29" fillId="0" borderId="9" xfId="0" applyNumberFormat="1" applyFont="1" applyBorder="1" applyAlignment="1">
      <alignment horizontal="center" vertical="center"/>
    </xf>
    <xf numFmtId="183" fontId="29" fillId="0" borderId="7" xfId="0" applyNumberFormat="1" applyFont="1" applyBorder="1" applyAlignment="1">
      <alignment horizontal="center" vertical="center"/>
    </xf>
    <xf numFmtId="183" fontId="29" fillId="0" borderId="0" xfId="0" applyNumberFormat="1" applyFont="1" applyBorder="1" applyAlignment="1">
      <alignment horizontal="center" vertical="center"/>
    </xf>
    <xf numFmtId="183" fontId="29" fillId="0" borderId="3" xfId="0" applyNumberFormat="1" applyFont="1" applyBorder="1" applyAlignment="1">
      <alignment horizontal="center" vertical="center"/>
    </xf>
    <xf numFmtId="183" fontId="29" fillId="0" borderId="9" xfId="0" applyNumberFormat="1" applyFont="1" applyBorder="1" applyAlignment="1">
      <alignment horizontal="center" vertical="center"/>
    </xf>
    <xf numFmtId="2" fontId="29" fillId="0" borderId="7" xfId="0" applyNumberFormat="1" applyFont="1" applyBorder="1" applyAlignment="1">
      <alignment horizontal="center" vertical="center"/>
    </xf>
    <xf numFmtId="2" fontId="29" fillId="0" borderId="0" xfId="0" applyNumberFormat="1" applyFont="1" applyBorder="1" applyAlignment="1">
      <alignment horizontal="center" vertical="center"/>
    </xf>
    <xf numFmtId="2" fontId="29" fillId="0" borderId="3" xfId="0" applyNumberFormat="1" applyFont="1" applyBorder="1" applyAlignment="1">
      <alignment horizontal="center" vertical="center"/>
    </xf>
    <xf numFmtId="2" fontId="29" fillId="0" borderId="9" xfId="0" applyNumberFormat="1" applyFont="1" applyBorder="1" applyAlignment="1">
      <alignment horizontal="center" vertical="center"/>
    </xf>
    <xf numFmtId="0" fontId="29" fillId="0" borderId="16" xfId="0" applyFont="1" applyBorder="1"/>
    <xf numFmtId="0" fontId="29" fillId="0" borderId="17" xfId="0" applyFont="1" applyBorder="1"/>
    <xf numFmtId="0" fontId="29" fillId="0" borderId="18" xfId="0" applyFont="1" applyBorder="1"/>
    <xf numFmtId="0" fontId="29" fillId="0" borderId="4" xfId="0" applyFont="1" applyBorder="1"/>
    <xf numFmtId="0" fontId="29" fillId="0" borderId="19" xfId="0" applyFont="1" applyBorder="1"/>
    <xf numFmtId="0" fontId="29" fillId="0" borderId="20" xfId="0" applyFont="1" applyBorder="1"/>
    <xf numFmtId="0" fontId="29" fillId="0" borderId="1" xfId="0" applyFont="1" applyBorder="1"/>
    <xf numFmtId="2" fontId="29" fillId="0" borderId="21" xfId="0" applyNumberFormat="1" applyFont="1" applyBorder="1" applyAlignment="1">
      <alignment horizontal="center" vertical="center"/>
    </xf>
    <xf numFmtId="2" fontId="29" fillId="0" borderId="17" xfId="0" applyNumberFormat="1" applyFont="1" applyBorder="1" applyAlignment="1">
      <alignment horizontal="center" vertical="center"/>
    </xf>
    <xf numFmtId="2" fontId="29" fillId="0" borderId="22" xfId="0" applyNumberFormat="1" applyFont="1" applyBorder="1" applyAlignment="1">
      <alignment horizontal="center" vertical="center"/>
    </xf>
    <xf numFmtId="2" fontId="29" fillId="0" borderId="23" xfId="0" applyNumberFormat="1" applyFont="1" applyBorder="1" applyAlignment="1">
      <alignment horizontal="center" vertical="center"/>
    </xf>
    <xf numFmtId="0" fontId="31" fillId="0" borderId="23"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2" xfId="0" applyFont="1" applyBorder="1" applyAlignment="1">
      <alignment horizontal="center" vertical="center" wrapText="1"/>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31"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9" fillId="0" borderId="7" xfId="0" applyFont="1" applyBorder="1" applyAlignment="1"/>
    <xf numFmtId="0" fontId="29" fillId="0" borderId="0" xfId="0" applyFont="1" applyBorder="1" applyAlignment="1"/>
    <xf numFmtId="0" fontId="29" fillId="0" borderId="3" xfId="0" applyFont="1" applyBorder="1" applyAlignment="1"/>
    <xf numFmtId="0" fontId="29" fillId="0" borderId="9" xfId="0" applyFont="1" applyBorder="1" applyAlignment="1"/>
    <xf numFmtId="2" fontId="29" fillId="0" borderId="8" xfId="0" applyNumberFormat="1" applyFont="1" applyBorder="1" applyAlignment="1">
      <alignment horizontal="center" vertical="center"/>
    </xf>
    <xf numFmtId="2" fontId="29" fillId="0" borderId="2" xfId="0" applyNumberFormat="1" applyFont="1" applyBorder="1" applyAlignment="1">
      <alignment horizontal="center" vertical="center"/>
    </xf>
    <xf numFmtId="2" fontId="29" fillId="0" borderId="24" xfId="0" applyNumberFormat="1" applyFont="1" applyBorder="1" applyAlignment="1">
      <alignment horizontal="center" vertical="center"/>
    </xf>
    <xf numFmtId="2" fontId="29" fillId="0" borderId="10" xfId="0" applyNumberFormat="1" applyFont="1" applyBorder="1" applyAlignment="1">
      <alignment horizontal="center" vertical="center"/>
    </xf>
    <xf numFmtId="2" fontId="29" fillId="0" borderId="7" xfId="0" applyNumberFormat="1" applyFont="1" applyBorder="1" applyAlignment="1">
      <alignment horizontal="center" vertical="center" wrapText="1"/>
    </xf>
    <xf numFmtId="2" fontId="29" fillId="0" borderId="0" xfId="0" applyNumberFormat="1" applyFont="1" applyBorder="1" applyAlignment="1">
      <alignment horizontal="center" vertical="center" wrapText="1"/>
    </xf>
    <xf numFmtId="2" fontId="29" fillId="0" borderId="3" xfId="0" applyNumberFormat="1" applyFont="1" applyBorder="1" applyAlignment="1">
      <alignment horizontal="center" vertical="center" wrapText="1"/>
    </xf>
    <xf numFmtId="2" fontId="29" fillId="0" borderId="9" xfId="0" applyNumberFormat="1" applyFont="1" applyBorder="1" applyAlignment="1">
      <alignment horizontal="center" vertical="center" wrapText="1"/>
    </xf>
    <xf numFmtId="0" fontId="34" fillId="0" borderId="0" xfId="0" applyFont="1" applyFill="1" applyBorder="1" applyAlignment="1">
      <alignment horizontal="left"/>
    </xf>
    <xf numFmtId="0" fontId="34" fillId="0" borderId="13" xfId="0" applyFont="1" applyFill="1" applyBorder="1"/>
    <xf numFmtId="1" fontId="34" fillId="0" borderId="0" xfId="0" applyNumberFormat="1" applyFont="1" applyFill="1" applyBorder="1" applyAlignment="1">
      <alignment horizontal="center" vertical="center"/>
    </xf>
    <xf numFmtId="183" fontId="34" fillId="0" borderId="0" xfId="0" applyNumberFormat="1" applyFont="1" applyFill="1" applyBorder="1" applyAlignment="1">
      <alignment horizontal="center" vertical="center"/>
    </xf>
    <xf numFmtId="2" fontId="34" fillId="0" borderId="0" xfId="0" applyNumberFormat="1" applyFont="1" applyFill="1" applyBorder="1" applyAlignment="1">
      <alignment horizontal="center" vertical="center"/>
    </xf>
    <xf numFmtId="0" fontId="34" fillId="0" borderId="19" xfId="0" applyFont="1" applyFill="1" applyBorder="1"/>
    <xf numFmtId="2" fontId="34" fillId="0" borderId="17" xfId="0" applyNumberFormat="1" applyFont="1" applyFill="1" applyBorder="1" applyAlignment="1">
      <alignment horizontal="center" vertical="center"/>
    </xf>
    <xf numFmtId="0" fontId="34" fillId="0" borderId="13" xfId="0" applyFont="1" applyFill="1" applyBorder="1" applyAlignment="1">
      <alignment horizontal="center" vertical="center"/>
    </xf>
    <xf numFmtId="0" fontId="34" fillId="0" borderId="0" xfId="0" applyFont="1" applyFill="1" applyBorder="1" applyAlignment="1">
      <alignment horizontal="center" vertical="center"/>
    </xf>
    <xf numFmtId="0" fontId="34" fillId="0" borderId="0" xfId="0" applyFont="1" applyFill="1" applyBorder="1" applyAlignment="1"/>
    <xf numFmtId="2" fontId="34" fillId="0" borderId="2" xfId="0" applyNumberFormat="1" applyFont="1" applyFill="1" applyBorder="1" applyAlignment="1">
      <alignment horizontal="center" vertical="center"/>
    </xf>
    <xf numFmtId="0" fontId="29" fillId="0" borderId="0" xfId="0" applyFont="1" applyFill="1"/>
    <xf numFmtId="0" fontId="29" fillId="0" borderId="0" xfId="0" applyFont="1" applyFill="1" applyBorder="1" applyAlignment="1">
      <alignment horizontal="left"/>
    </xf>
    <xf numFmtId="0" fontId="29" fillId="0" borderId="13" xfId="0" applyFont="1" applyFill="1" applyBorder="1"/>
    <xf numFmtId="1" fontId="29" fillId="0" borderId="0" xfId="0" applyNumberFormat="1" applyFont="1" applyFill="1" applyBorder="1" applyAlignment="1">
      <alignment horizontal="center" vertical="center"/>
    </xf>
    <xf numFmtId="183" fontId="29" fillId="0" borderId="0" xfId="0" applyNumberFormat="1" applyFont="1" applyFill="1" applyBorder="1" applyAlignment="1">
      <alignment horizontal="center" vertical="center"/>
    </xf>
    <xf numFmtId="2" fontId="29" fillId="0" borderId="0" xfId="0" applyNumberFormat="1" applyFont="1" applyFill="1" applyBorder="1" applyAlignment="1">
      <alignment horizontal="center" vertical="center"/>
    </xf>
    <xf numFmtId="0" fontId="29" fillId="0" borderId="19" xfId="0" applyFont="1" applyFill="1" applyBorder="1"/>
    <xf numFmtId="2" fontId="29" fillId="0" borderId="17" xfId="0" applyNumberFormat="1" applyFont="1" applyFill="1" applyBorder="1" applyAlignment="1">
      <alignment horizontal="center" vertical="center"/>
    </xf>
    <xf numFmtId="0" fontId="29" fillId="0" borderId="13" xfId="0" applyFont="1" applyFill="1" applyBorder="1" applyAlignment="1">
      <alignment horizontal="center" vertical="center"/>
    </xf>
    <xf numFmtId="0" fontId="29" fillId="0" borderId="0" xfId="0" applyFont="1" applyFill="1" applyBorder="1" applyAlignment="1">
      <alignment horizontal="center" vertical="center"/>
    </xf>
    <xf numFmtId="0" fontId="29" fillId="0" borderId="0" xfId="0" applyFont="1" applyFill="1" applyBorder="1"/>
    <xf numFmtId="0" fontId="29" fillId="0" borderId="0" xfId="0" applyFont="1" applyFill="1" applyBorder="1" applyAlignment="1"/>
    <xf numFmtId="2" fontId="29" fillId="0" borderId="2" xfId="0" applyNumberFormat="1" applyFont="1" applyFill="1" applyBorder="1" applyAlignment="1">
      <alignment horizontal="center" vertical="center"/>
    </xf>
    <xf numFmtId="1" fontId="29" fillId="0" borderId="3" xfId="0" applyNumberFormat="1" applyFont="1" applyFill="1" applyBorder="1" applyAlignment="1">
      <alignment horizontal="center" vertical="center"/>
    </xf>
    <xf numFmtId="2" fontId="29" fillId="0" borderId="3" xfId="0" applyNumberFormat="1" applyFont="1" applyFill="1" applyBorder="1" applyAlignment="1">
      <alignment horizontal="center" vertical="center"/>
    </xf>
    <xf numFmtId="0" fontId="29" fillId="0" borderId="20" xfId="0" applyFont="1" applyFill="1" applyBorder="1"/>
    <xf numFmtId="2" fontId="29" fillId="0" borderId="22" xfId="0" applyNumberFormat="1" applyFont="1" applyFill="1" applyBorder="1" applyAlignment="1">
      <alignment horizontal="center" vertical="center"/>
    </xf>
    <xf numFmtId="0" fontId="29" fillId="0" borderId="3" xfId="0" applyFont="1" applyFill="1" applyBorder="1"/>
    <xf numFmtId="2" fontId="29" fillId="0" borderId="24" xfId="0" applyNumberFormat="1" applyFont="1" applyFill="1" applyBorder="1" applyAlignment="1">
      <alignment horizontal="center" vertical="center"/>
    </xf>
    <xf numFmtId="0" fontId="29" fillId="0" borderId="7" xfId="0" applyFont="1" applyFill="1" applyBorder="1" applyAlignment="1">
      <alignment horizontal="left"/>
    </xf>
    <xf numFmtId="0" fontId="29" fillId="0" borderId="12" xfId="0" applyFont="1" applyFill="1" applyBorder="1"/>
    <xf numFmtId="1" fontId="29" fillId="0" borderId="7" xfId="0" applyNumberFormat="1" applyFont="1" applyFill="1" applyBorder="1" applyAlignment="1">
      <alignment horizontal="center" vertical="center"/>
    </xf>
    <xf numFmtId="183" fontId="29" fillId="0" borderId="7" xfId="0" applyNumberFormat="1" applyFont="1" applyFill="1" applyBorder="1" applyAlignment="1">
      <alignment horizontal="center" vertical="center"/>
    </xf>
    <xf numFmtId="2" fontId="29" fillId="0" borderId="7" xfId="0" applyNumberFormat="1" applyFont="1" applyFill="1" applyBorder="1" applyAlignment="1">
      <alignment horizontal="center" vertical="center"/>
    </xf>
    <xf numFmtId="0" fontId="29" fillId="0" borderId="4" xfId="0" applyFont="1" applyFill="1" applyBorder="1"/>
    <xf numFmtId="2" fontId="29" fillId="0" borderId="21" xfId="0" applyNumberFormat="1" applyFont="1" applyFill="1" applyBorder="1" applyAlignment="1">
      <alignment horizontal="center" vertical="center"/>
    </xf>
    <xf numFmtId="0" fontId="29" fillId="0" borderId="12" xfId="0" applyFont="1" applyFill="1" applyBorder="1" applyAlignment="1">
      <alignment horizontal="center" vertical="center"/>
    </xf>
    <xf numFmtId="0" fontId="29" fillId="0" borderId="7" xfId="0" applyFont="1" applyFill="1" applyBorder="1" applyAlignment="1">
      <alignment horizontal="center" vertical="center"/>
    </xf>
    <xf numFmtId="0" fontId="29" fillId="0" borderId="7" xfId="0" applyFont="1" applyFill="1" applyBorder="1"/>
    <xf numFmtId="0" fontId="29" fillId="0" borderId="7" xfId="0" applyFont="1" applyFill="1" applyBorder="1" applyAlignment="1"/>
    <xf numFmtId="2" fontId="29" fillId="0" borderId="8" xfId="0" applyNumberFormat="1" applyFont="1" applyFill="1" applyBorder="1" applyAlignment="1">
      <alignment horizontal="center" vertical="center"/>
    </xf>
    <xf numFmtId="0" fontId="29" fillId="0" borderId="8" xfId="0" applyFont="1" applyFill="1" applyBorder="1"/>
    <xf numFmtId="0" fontId="29" fillId="0" borderId="2" xfId="0" applyFont="1" applyFill="1" applyBorder="1"/>
    <xf numFmtId="0" fontId="29" fillId="0" borderId="25" xfId="0" applyFont="1" applyFill="1" applyBorder="1"/>
    <xf numFmtId="0" fontId="29" fillId="0" borderId="26" xfId="0" applyFont="1" applyFill="1" applyBorder="1"/>
    <xf numFmtId="2" fontId="29" fillId="0" borderId="25" xfId="0" applyNumberFormat="1" applyFont="1" applyFill="1" applyBorder="1" applyAlignment="1">
      <alignment horizontal="center" vertical="center"/>
    </xf>
    <xf numFmtId="2" fontId="29" fillId="0" borderId="27" xfId="0" applyNumberFormat="1" applyFont="1" applyFill="1" applyBorder="1" applyAlignment="1">
      <alignment horizontal="center" vertical="center"/>
    </xf>
    <xf numFmtId="1" fontId="29" fillId="0" borderId="25" xfId="0" applyNumberFormat="1" applyFont="1" applyFill="1" applyBorder="1" applyAlignment="1">
      <alignment horizontal="center" vertical="center"/>
    </xf>
    <xf numFmtId="0" fontId="29" fillId="0" borderId="28" xfId="0" applyFont="1" applyFill="1" applyBorder="1"/>
    <xf numFmtId="0" fontId="29" fillId="0" borderId="17" xfId="0" applyFont="1" applyBorder="1" applyAlignment="1"/>
    <xf numFmtId="0" fontId="29" fillId="0" borderId="17" xfId="0" applyFont="1" applyFill="1" applyBorder="1" applyAlignment="1"/>
    <xf numFmtId="0" fontId="29" fillId="0" borderId="21" xfId="0" applyFont="1" applyBorder="1" applyAlignment="1"/>
    <xf numFmtId="0" fontId="29" fillId="0" borderId="22" xfId="0" applyFont="1" applyBorder="1" applyAlignment="1"/>
    <xf numFmtId="0" fontId="29" fillId="0" borderId="23" xfId="0" applyFont="1" applyBorder="1" applyAlignment="1"/>
    <xf numFmtId="2" fontId="29" fillId="0" borderId="7" xfId="0" applyNumberFormat="1" applyFont="1" applyFill="1" applyBorder="1" applyAlignment="1">
      <alignment horizontal="center" vertical="center" wrapText="1"/>
    </xf>
    <xf numFmtId="2" fontId="29" fillId="0" borderId="0" xfId="0" applyNumberFormat="1" applyFont="1" applyFill="1" applyBorder="1" applyAlignment="1">
      <alignment horizontal="center" vertical="center" wrapText="1"/>
    </xf>
    <xf numFmtId="2" fontId="34" fillId="0" borderId="0" xfId="0" applyNumberFormat="1" applyFont="1" applyFill="1" applyBorder="1" applyAlignment="1">
      <alignment horizontal="center" vertical="center" wrapText="1"/>
    </xf>
    <xf numFmtId="0" fontId="35" fillId="7" borderId="0" xfId="3" applyFont="1" applyFill="1" applyAlignment="1">
      <alignment horizontal="left" vertical="center"/>
    </xf>
    <xf numFmtId="0" fontId="36" fillId="7" borderId="0" xfId="3" applyFont="1" applyFill="1" applyAlignment="1">
      <alignment horizontal="right" vertical="center"/>
    </xf>
    <xf numFmtId="0" fontId="6" fillId="0" borderId="0" xfId="3" applyFont="1" applyAlignment="1">
      <alignment vertical="center"/>
    </xf>
    <xf numFmtId="0" fontId="36" fillId="8" borderId="0" xfId="3" applyFont="1" applyFill="1" applyAlignment="1">
      <alignment horizontal="right" vertical="center"/>
    </xf>
    <xf numFmtId="0" fontId="37" fillId="0" borderId="59" xfId="3" applyFont="1" applyBorder="1" applyAlignment="1">
      <alignment vertical="center"/>
    </xf>
    <xf numFmtId="15" fontId="38" fillId="0" borderId="59" xfId="3" applyNumberFormat="1" applyFont="1" applyBorder="1" applyAlignment="1">
      <alignment horizontal="center" vertical="center"/>
    </xf>
    <xf numFmtId="15" fontId="38" fillId="0" borderId="60" xfId="3" applyNumberFormat="1" applyFont="1" applyBorder="1" applyAlignment="1">
      <alignment horizontal="center" vertical="center"/>
    </xf>
    <xf numFmtId="0" fontId="38" fillId="0" borderId="59" xfId="3" applyFont="1" applyBorder="1" applyAlignment="1">
      <alignment horizontal="center" vertical="center" wrapText="1"/>
    </xf>
    <xf numFmtId="0" fontId="7" fillId="0" borderId="0" xfId="3" applyFont="1" applyAlignment="1">
      <alignment horizontal="justify" vertical="center" wrapText="1"/>
    </xf>
    <xf numFmtId="0" fontId="37" fillId="0" borderId="60" xfId="3" applyFont="1" applyBorder="1" applyAlignment="1">
      <alignment horizontal="left" vertical="center" indent="1"/>
    </xf>
    <xf numFmtId="0" fontId="38" fillId="0" borderId="60" xfId="3" applyFont="1" applyBorder="1" applyAlignment="1">
      <alignment horizontal="center" vertical="center" wrapText="1"/>
    </xf>
    <xf numFmtId="0" fontId="38" fillId="0" borderId="60" xfId="3" applyFont="1" applyBorder="1" applyAlignment="1">
      <alignment horizontal="center" vertical="center"/>
    </xf>
    <xf numFmtId="0" fontId="39" fillId="0" borderId="0" xfId="3" applyFont="1" applyAlignment="1">
      <alignment vertical="center"/>
    </xf>
    <xf numFmtId="4" fontId="39" fillId="0" borderId="0" xfId="3" applyNumberFormat="1" applyFont="1" applyAlignment="1">
      <alignment horizontal="center" vertical="center"/>
    </xf>
    <xf numFmtId="0" fontId="8" fillId="0" borderId="0" xfId="3" applyFont="1" applyAlignment="1">
      <alignment horizontal="justify" vertical="center" wrapText="1"/>
    </xf>
    <xf numFmtId="177" fontId="39" fillId="0" borderId="0" xfId="0" applyNumberFormat="1" applyFont="1" applyAlignment="1">
      <alignment vertical="center"/>
    </xf>
    <xf numFmtId="4" fontId="39" fillId="0" borderId="0" xfId="0" applyNumberFormat="1" applyFont="1" applyAlignment="1">
      <alignment horizontal="center" vertical="center"/>
    </xf>
    <xf numFmtId="0" fontId="39" fillId="9" borderId="0" xfId="3" applyFont="1" applyFill="1" applyAlignment="1">
      <alignment vertical="center"/>
    </xf>
    <xf numFmtId="4" fontId="39" fillId="9" borderId="0" xfId="3" applyNumberFormat="1" applyFont="1" applyFill="1" applyAlignment="1">
      <alignment horizontal="center" vertical="center"/>
    </xf>
    <xf numFmtId="2" fontId="39" fillId="9" borderId="0" xfId="3" applyNumberFormat="1" applyFont="1" applyFill="1" applyAlignment="1">
      <alignment horizontal="center" vertical="center"/>
    </xf>
    <xf numFmtId="177" fontId="39" fillId="9" borderId="0" xfId="0" applyNumberFormat="1" applyFont="1" applyFill="1" applyAlignment="1">
      <alignment vertical="center"/>
    </xf>
    <xf numFmtId="4" fontId="39" fillId="9" borderId="0" xfId="0" applyNumberFormat="1" applyFont="1" applyFill="1" applyAlignment="1">
      <alignment horizontal="center" vertical="center"/>
    </xf>
    <xf numFmtId="0" fontId="40" fillId="7" borderId="59" xfId="3" applyFont="1" applyFill="1" applyBorder="1" applyAlignment="1">
      <alignment vertical="center"/>
    </xf>
    <xf numFmtId="15" fontId="41" fillId="7" borderId="59" xfId="3" applyNumberFormat="1" applyFont="1" applyFill="1" applyBorder="1" applyAlignment="1">
      <alignment horizontal="center" vertical="center"/>
    </xf>
    <xf numFmtId="15" fontId="41" fillId="7" borderId="60" xfId="3" applyNumberFormat="1" applyFont="1" applyFill="1" applyBorder="1" applyAlignment="1">
      <alignment horizontal="center" vertical="center"/>
    </xf>
    <xf numFmtId="0" fontId="41" fillId="7" borderId="59" xfId="3" applyFont="1" applyFill="1" applyBorder="1" applyAlignment="1">
      <alignment horizontal="center" vertical="center" wrapText="1"/>
    </xf>
    <xf numFmtId="0" fontId="6" fillId="0" borderId="0" xfId="3" applyFont="1" applyAlignment="1">
      <alignment vertical="center" wrapText="1"/>
    </xf>
    <xf numFmtId="0" fontId="39" fillId="0" borderId="0" xfId="3" applyFont="1" applyAlignment="1">
      <alignment vertical="center" wrapText="1"/>
    </xf>
    <xf numFmtId="0" fontId="39" fillId="9" borderId="0" xfId="3" applyFont="1" applyFill="1" applyAlignment="1">
      <alignment vertical="center" wrapText="1"/>
    </xf>
    <xf numFmtId="0" fontId="6" fillId="0" borderId="0" xfId="3" applyFont="1" applyAlignment="1">
      <alignment horizontal="justify" vertical="center" wrapText="1"/>
    </xf>
    <xf numFmtId="0" fontId="10" fillId="0" borderId="0" xfId="3" applyFont="1" applyAlignment="1">
      <alignment vertical="top"/>
    </xf>
    <xf numFmtId="0" fontId="39" fillId="0" borderId="0" xfId="3" applyFont="1" applyAlignment="1">
      <alignment horizontal="left" vertical="center" indent="1"/>
    </xf>
    <xf numFmtId="0" fontId="11" fillId="0" borderId="0" xfId="3" applyFont="1" applyAlignment="1">
      <alignment vertical="center"/>
    </xf>
    <xf numFmtId="0" fontId="8" fillId="0" borderId="0" xfId="3" applyFont="1" applyAlignment="1">
      <alignment vertical="center"/>
    </xf>
    <xf numFmtId="0" fontId="12" fillId="0" borderId="0" xfId="3" applyFont="1" applyAlignment="1">
      <alignment horizontal="left" vertical="center" indent="1"/>
    </xf>
    <xf numFmtId="0" fontId="5" fillId="0" borderId="0" xfId="3" applyFont="1" applyAlignment="1">
      <alignment horizontal="left" vertical="center"/>
    </xf>
    <xf numFmtId="0" fontId="37" fillId="0" borderId="59" xfId="3" applyFont="1" applyBorder="1" applyAlignment="1">
      <alignment horizontal="left" vertical="center" indent="1"/>
    </xf>
    <xf numFmtId="15" fontId="37" fillId="0" borderId="59" xfId="3" applyNumberFormat="1" applyFont="1" applyBorder="1" applyAlignment="1">
      <alignment horizontal="center" vertical="center"/>
    </xf>
    <xf numFmtId="0" fontId="37" fillId="0" borderId="59" xfId="3" applyFont="1" applyBorder="1" applyAlignment="1">
      <alignment horizontal="center" vertical="center" wrapText="1"/>
    </xf>
    <xf numFmtId="0" fontId="37" fillId="0" borderId="0" xfId="3" applyFont="1" applyAlignment="1">
      <alignment horizontal="left" vertical="center" indent="1"/>
    </xf>
    <xf numFmtId="15" fontId="37" fillId="0" borderId="0" xfId="3" applyNumberFormat="1" applyFont="1" applyAlignment="1">
      <alignment horizontal="center" vertical="center"/>
    </xf>
    <xf numFmtId="0" fontId="37" fillId="0" borderId="0" xfId="3" applyFont="1" applyAlignment="1">
      <alignment horizontal="center" vertical="center"/>
    </xf>
    <xf numFmtId="0" fontId="37" fillId="0" borderId="59" xfId="3" applyFont="1" applyBorder="1" applyAlignment="1">
      <alignment horizontal="center" vertical="center"/>
    </xf>
    <xf numFmtId="0" fontId="37" fillId="0" borderId="0" xfId="3" applyFont="1" applyAlignment="1">
      <alignment horizontal="center" vertical="center" wrapText="1"/>
    </xf>
    <xf numFmtId="10" fontId="39" fillId="0" borderId="0" xfId="3" applyNumberFormat="1" applyFont="1" applyAlignment="1">
      <alignment horizontal="center" vertical="center"/>
    </xf>
    <xf numFmtId="10" fontId="39" fillId="0" borderId="0" xfId="3" applyNumberFormat="1" applyFont="1" applyAlignment="1">
      <alignment horizontal="center" vertical="center" wrapText="1"/>
    </xf>
    <xf numFmtId="0" fontId="39" fillId="0" borderId="61" xfId="3" applyFont="1" applyBorder="1" applyAlignment="1">
      <alignment horizontal="left" vertical="center" indent="1"/>
    </xf>
    <xf numFmtId="10" fontId="39" fillId="0" borderId="61" xfId="3" applyNumberFormat="1" applyFont="1" applyBorder="1" applyAlignment="1">
      <alignment horizontal="center" vertical="center"/>
    </xf>
    <xf numFmtId="10" fontId="39" fillId="0" borderId="61" xfId="3" applyNumberFormat="1" applyFont="1" applyBorder="1" applyAlignment="1">
      <alignment horizontal="center" vertical="center" wrapText="1"/>
    </xf>
    <xf numFmtId="0" fontId="39" fillId="9" borderId="0" xfId="3" applyFont="1" applyFill="1" applyAlignment="1">
      <alignment horizontal="left" vertical="center" indent="1"/>
    </xf>
    <xf numFmtId="10" fontId="39" fillId="9" borderId="0" xfId="3" applyNumberFormat="1" applyFont="1" applyFill="1" applyAlignment="1">
      <alignment horizontal="center" vertical="center"/>
    </xf>
    <xf numFmtId="0" fontId="39" fillId="9" borderId="59" xfId="3" applyFont="1" applyFill="1" applyBorder="1" applyAlignment="1">
      <alignment horizontal="left" vertical="center" indent="1"/>
    </xf>
    <xf numFmtId="10" fontId="39" fillId="9" borderId="59" xfId="3" applyNumberFormat="1" applyFont="1" applyFill="1" applyBorder="1" applyAlignment="1">
      <alignment horizontal="center" vertical="center"/>
    </xf>
    <xf numFmtId="0" fontId="39" fillId="9" borderId="59" xfId="3" applyFont="1" applyFill="1" applyBorder="1" applyAlignment="1">
      <alignment horizontal="center" vertical="center"/>
    </xf>
    <xf numFmtId="1" fontId="42" fillId="0" borderId="0" xfId="3" applyNumberFormat="1" applyFont="1" applyAlignment="1">
      <alignment horizontal="right" vertical="center"/>
    </xf>
    <xf numFmtId="2" fontId="42" fillId="0" borderId="0" xfId="3" applyNumberFormat="1" applyFont="1" applyAlignment="1">
      <alignment horizontal="right" vertical="center"/>
    </xf>
    <xf numFmtId="0" fontId="39" fillId="0" borderId="0" xfId="3" applyFont="1" applyAlignment="1">
      <alignment horizontal="justify" vertical="center" wrapText="1"/>
    </xf>
    <xf numFmtId="0" fontId="43" fillId="0" borderId="0" xfId="3" applyFont="1" applyAlignment="1">
      <alignment vertical="center"/>
    </xf>
    <xf numFmtId="0" fontId="19" fillId="0" borderId="0" xfId="3" applyFont="1" applyAlignment="1">
      <alignment vertical="center"/>
    </xf>
    <xf numFmtId="0" fontId="38" fillId="0" borderId="60" xfId="3" applyFont="1" applyBorder="1" applyAlignment="1">
      <alignment horizontal="left" vertical="center" indent="1"/>
    </xf>
    <xf numFmtId="15" fontId="38" fillId="0" borderId="60" xfId="0" applyNumberFormat="1" applyFont="1" applyBorder="1" applyAlignment="1">
      <alignment horizontal="center" vertical="center"/>
    </xf>
    <xf numFmtId="3" fontId="39" fillId="0" borderId="0" xfId="0" applyNumberFormat="1" applyFont="1" applyAlignment="1">
      <alignment horizontal="center" vertical="center"/>
    </xf>
    <xf numFmtId="3" fontId="39" fillId="9" borderId="0" xfId="0" applyNumberFormat="1" applyFont="1" applyFill="1" applyAlignment="1">
      <alignment horizontal="center" vertical="center"/>
    </xf>
    <xf numFmtId="0" fontId="44" fillId="0" borderId="0" xfId="3" applyFont="1" applyAlignment="1">
      <alignment vertical="top"/>
    </xf>
    <xf numFmtId="0" fontId="37" fillId="0" borderId="0" xfId="3" applyFont="1" applyFill="1" applyBorder="1" applyAlignment="1">
      <alignment horizontal="left" vertical="center" indent="1"/>
    </xf>
    <xf numFmtId="15" fontId="38" fillId="0" borderId="0" xfId="3" applyNumberFormat="1" applyFont="1" applyFill="1" applyBorder="1" applyAlignment="1">
      <alignment horizontal="center" vertical="center"/>
    </xf>
    <xf numFmtId="0" fontId="38" fillId="0" borderId="0" xfId="3" applyFont="1" applyFill="1" applyBorder="1" applyAlignment="1">
      <alignment horizontal="center" vertical="center" wrapText="1"/>
    </xf>
    <xf numFmtId="0" fontId="38" fillId="0" borderId="0" xfId="3" applyFont="1" applyFill="1" applyBorder="1" applyAlignment="1">
      <alignment horizontal="center" vertical="center"/>
    </xf>
    <xf numFmtId="177" fontId="45" fillId="0" borderId="0" xfId="0" applyNumberFormat="1" applyFont="1" applyAlignment="1">
      <alignment vertical="center"/>
    </xf>
    <xf numFmtId="177" fontId="45" fillId="0" borderId="0" xfId="0" applyNumberFormat="1" applyFont="1" applyFill="1" applyAlignment="1">
      <alignment vertical="center"/>
    </xf>
    <xf numFmtId="0" fontId="6" fillId="0" borderId="0" xfId="3" applyFont="1" applyFill="1" applyAlignment="1">
      <alignment vertical="center"/>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8" xfId="0" applyFont="1" applyBorder="1" applyAlignment="1">
      <alignment horizontal="center" vertical="center" wrapText="1"/>
    </xf>
    <xf numFmtId="0" fontId="31" fillId="0" borderId="1" xfId="0" applyFont="1" applyBorder="1" applyAlignment="1">
      <alignment horizontal="center" vertical="center" wrapText="1"/>
    </xf>
    <xf numFmtId="2" fontId="29" fillId="0" borderId="0" xfId="0" applyNumberFormat="1" applyFont="1"/>
    <xf numFmtId="2" fontId="31" fillId="0" borderId="1" xfId="0" applyNumberFormat="1" applyFont="1" applyBorder="1" applyAlignment="1">
      <alignment horizontal="center" vertical="center" wrapText="1"/>
    </xf>
    <xf numFmtId="2" fontId="29" fillId="0" borderId="5" xfId="0" applyNumberFormat="1" applyFont="1" applyBorder="1"/>
    <xf numFmtId="2" fontId="29" fillId="0" borderId="16" xfId="0" applyNumberFormat="1" applyFont="1" applyBorder="1"/>
    <xf numFmtId="1" fontId="29" fillId="0" borderId="0" xfId="0" applyNumberFormat="1" applyFont="1"/>
    <xf numFmtId="1" fontId="31" fillId="0" borderId="1" xfId="0" applyNumberFormat="1" applyFont="1" applyBorder="1" applyAlignment="1">
      <alignment horizontal="center" vertical="center" wrapText="1"/>
    </xf>
    <xf numFmtId="1" fontId="31" fillId="0" borderId="23" xfId="0" applyNumberFormat="1" applyFont="1" applyBorder="1" applyAlignment="1">
      <alignment horizontal="center" vertical="center" wrapText="1"/>
    </xf>
    <xf numFmtId="1" fontId="29" fillId="0" borderId="5" xfId="0" applyNumberFormat="1" applyFont="1" applyBorder="1"/>
    <xf numFmtId="2" fontId="31" fillId="0" borderId="10"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29" fillId="0" borderId="9" xfId="0" applyNumberFormat="1" applyFont="1" applyBorder="1"/>
    <xf numFmtId="1" fontId="31" fillId="0" borderId="10" xfId="0" applyNumberFormat="1" applyFont="1" applyBorder="1" applyAlignment="1">
      <alignment horizontal="center" vertical="center" wrapText="1"/>
    </xf>
    <xf numFmtId="1" fontId="29" fillId="0" borderId="9" xfId="0" applyNumberFormat="1" applyFont="1" applyBorder="1"/>
    <xf numFmtId="1" fontId="29" fillId="0" borderId="7" xfId="0" applyNumberFormat="1" applyFont="1" applyFill="1" applyBorder="1"/>
    <xf numFmtId="1" fontId="29" fillId="0" borderId="0" xfId="0" applyNumberFormat="1" applyFont="1" applyFill="1" applyBorder="1"/>
    <xf numFmtId="1" fontId="29" fillId="0" borderId="25" xfId="0" applyNumberFormat="1" applyFont="1" applyFill="1" applyBorder="1"/>
    <xf numFmtId="0" fontId="31" fillId="0" borderId="21" xfId="0" applyFont="1" applyBorder="1" applyAlignment="1">
      <alignment horizontal="center" vertical="center" wrapText="1"/>
    </xf>
    <xf numFmtId="0" fontId="29" fillId="0" borderId="21" xfId="0" applyFont="1" applyBorder="1"/>
    <xf numFmtId="0" fontId="29" fillId="0" borderId="17" xfId="0" applyFont="1" applyFill="1" applyBorder="1"/>
    <xf numFmtId="0" fontId="29" fillId="0" borderId="22" xfId="0" applyFont="1" applyBorder="1"/>
    <xf numFmtId="0" fontId="29" fillId="0" borderId="23" xfId="0" applyFont="1" applyBorder="1"/>
    <xf numFmtId="0" fontId="29" fillId="0" borderId="21" xfId="0" applyFont="1" applyFill="1" applyBorder="1"/>
    <xf numFmtId="0" fontId="29" fillId="0" borderId="22" xfId="0" applyFont="1" applyFill="1" applyBorder="1"/>
    <xf numFmtId="2" fontId="29" fillId="0" borderId="4" xfId="0" applyNumberFormat="1" applyFont="1" applyBorder="1" applyAlignment="1">
      <alignment horizontal="center" vertical="center"/>
    </xf>
    <xf numFmtId="2" fontId="29" fillId="0" borderId="19" xfId="0" applyNumberFormat="1" applyFont="1" applyBorder="1" applyAlignment="1">
      <alignment horizontal="center" vertical="center"/>
    </xf>
    <xf numFmtId="2" fontId="29" fillId="0" borderId="19" xfId="0" applyNumberFormat="1" applyFont="1" applyFill="1" applyBorder="1" applyAlignment="1">
      <alignment horizontal="center" vertical="center"/>
    </xf>
    <xf numFmtId="2" fontId="34" fillId="0" borderId="19" xfId="0" applyNumberFormat="1" applyFont="1" applyFill="1" applyBorder="1" applyAlignment="1">
      <alignment horizontal="center" vertical="center"/>
    </xf>
    <xf numFmtId="2" fontId="29" fillId="0" borderId="20" xfId="0" applyNumberFormat="1" applyFont="1" applyBorder="1" applyAlignment="1">
      <alignment horizontal="center" vertical="center"/>
    </xf>
    <xf numFmtId="2" fontId="29" fillId="0" borderId="1" xfId="0" applyNumberFormat="1" applyFont="1" applyBorder="1" applyAlignment="1">
      <alignment horizontal="center" vertical="center"/>
    </xf>
    <xf numFmtId="2" fontId="29" fillId="0" borderId="4" xfId="0" applyNumberFormat="1" applyFont="1" applyFill="1" applyBorder="1" applyAlignment="1">
      <alignment horizontal="center" vertical="center"/>
    </xf>
    <xf numFmtId="2" fontId="29" fillId="0" borderId="20" xfId="0" applyNumberFormat="1" applyFont="1" applyFill="1" applyBorder="1" applyAlignment="1">
      <alignment horizontal="center" vertical="center"/>
    </xf>
    <xf numFmtId="0" fontId="29" fillId="0" borderId="29" xfId="0" applyFont="1" applyBorder="1"/>
    <xf numFmtId="0" fontId="29" fillId="0" borderId="30" xfId="0" applyFont="1" applyBorder="1"/>
    <xf numFmtId="0" fontId="29" fillId="0" borderId="31" xfId="0" applyFont="1" applyBorder="1"/>
    <xf numFmtId="0" fontId="29" fillId="0" borderId="31" xfId="0" applyFont="1" applyFill="1" applyBorder="1"/>
    <xf numFmtId="0" fontId="29" fillId="0" borderId="32" xfId="0" applyFont="1" applyBorder="1"/>
    <xf numFmtId="0" fontId="29" fillId="0" borderId="33" xfId="0" applyFont="1" applyBorder="1"/>
    <xf numFmtId="0" fontId="29" fillId="0" borderId="24" xfId="0" applyFont="1" applyBorder="1"/>
    <xf numFmtId="2" fontId="31" fillId="0" borderId="4"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29" fillId="0" borderId="7" xfId="0" applyNumberFormat="1" applyFont="1" applyBorder="1"/>
    <xf numFmtId="2" fontId="29" fillId="0" borderId="0" xfId="0" applyNumberFormat="1" applyFont="1" applyBorder="1"/>
    <xf numFmtId="2" fontId="29" fillId="0" borderId="0" xfId="0" applyNumberFormat="1" applyFont="1" applyFill="1" applyBorder="1"/>
    <xf numFmtId="2" fontId="29" fillId="0" borderId="3" xfId="0" applyNumberFormat="1" applyFont="1" applyBorder="1"/>
    <xf numFmtId="2" fontId="29" fillId="0" borderId="10" xfId="0" applyNumberFormat="1" applyFont="1" applyBorder="1"/>
    <xf numFmtId="2" fontId="29" fillId="0" borderId="3" xfId="0" applyNumberFormat="1" applyFont="1" applyFill="1" applyBorder="1"/>
    <xf numFmtId="2" fontId="29" fillId="0" borderId="0" xfId="0" applyNumberFormat="1" applyFont="1" applyAlignment="1">
      <alignment horizontal="center"/>
    </xf>
    <xf numFmtId="2" fontId="29" fillId="0" borderId="16" xfId="0" applyNumberFormat="1" applyFont="1" applyBorder="1" applyAlignment="1">
      <alignment horizontal="center"/>
    </xf>
    <xf numFmtId="2" fontId="29" fillId="0" borderId="5" xfId="0" applyNumberFormat="1" applyFont="1" applyBorder="1" applyAlignment="1">
      <alignment horizontal="center"/>
    </xf>
    <xf numFmtId="2" fontId="29" fillId="0" borderId="6" xfId="0" applyNumberFormat="1" applyFont="1" applyBorder="1" applyAlignment="1">
      <alignment horizontal="center"/>
    </xf>
    <xf numFmtId="2" fontId="29" fillId="0" borderId="7" xfId="0" applyNumberFormat="1" applyFont="1" applyBorder="1" applyAlignment="1">
      <alignment horizontal="center"/>
    </xf>
    <xf numFmtId="2" fontId="29" fillId="0" borderId="8" xfId="0" applyNumberFormat="1" applyFont="1" applyBorder="1" applyAlignment="1">
      <alignment horizontal="center"/>
    </xf>
    <xf numFmtId="2" fontId="29" fillId="0" borderId="0" xfId="0" applyNumberFormat="1" applyFont="1" applyBorder="1" applyAlignment="1">
      <alignment horizontal="center"/>
    </xf>
    <xf numFmtId="2" fontId="29" fillId="0" borderId="2" xfId="0" applyNumberFormat="1" applyFont="1" applyBorder="1" applyAlignment="1">
      <alignment horizontal="center"/>
    </xf>
    <xf numFmtId="2" fontId="29" fillId="0" borderId="0" xfId="0" applyNumberFormat="1" applyFont="1" applyFill="1" applyBorder="1" applyAlignment="1">
      <alignment horizontal="center"/>
    </xf>
    <xf numFmtId="2" fontId="29" fillId="0" borderId="3" xfId="0" applyNumberFormat="1" applyFont="1" applyBorder="1" applyAlignment="1">
      <alignment horizontal="center"/>
    </xf>
    <xf numFmtId="2" fontId="29" fillId="0" borderId="24" xfId="0" applyNumberFormat="1" applyFont="1" applyBorder="1" applyAlignment="1">
      <alignment horizontal="center"/>
    </xf>
    <xf numFmtId="2" fontId="29" fillId="0" borderId="9" xfId="0" applyNumberFormat="1" applyFont="1" applyBorder="1" applyAlignment="1">
      <alignment horizontal="center"/>
    </xf>
    <xf numFmtId="2" fontId="29" fillId="0" borderId="10" xfId="0" applyNumberFormat="1" applyFont="1" applyBorder="1" applyAlignment="1">
      <alignment horizontal="center"/>
    </xf>
    <xf numFmtId="2" fontId="29" fillId="0" borderId="7" xfId="0" applyNumberFormat="1" applyFont="1" applyFill="1" applyBorder="1" applyAlignment="1">
      <alignment horizontal="center"/>
    </xf>
    <xf numFmtId="2" fontId="29" fillId="0" borderId="25" xfId="0" applyNumberFormat="1" applyFont="1" applyFill="1" applyBorder="1" applyAlignment="1">
      <alignment horizontal="center"/>
    </xf>
    <xf numFmtId="0" fontId="29" fillId="0" borderId="27" xfId="0" applyFont="1" applyFill="1" applyBorder="1"/>
    <xf numFmtId="1" fontId="29" fillId="0" borderId="2" xfId="0" applyNumberFormat="1" applyFont="1" applyBorder="1" applyAlignment="1">
      <alignment horizontal="center" vertical="center"/>
    </xf>
    <xf numFmtId="1" fontId="29" fillId="0" borderId="2" xfId="0" applyNumberFormat="1" applyFont="1" applyFill="1" applyBorder="1" applyAlignment="1">
      <alignment horizontal="center" vertical="center"/>
    </xf>
    <xf numFmtId="1" fontId="29" fillId="0" borderId="8" xfId="0" applyNumberFormat="1" applyFont="1" applyBorder="1" applyAlignment="1">
      <alignment horizontal="center" vertical="center"/>
    </xf>
    <xf numFmtId="1" fontId="29" fillId="0" borderId="24" xfId="0" applyNumberFormat="1" applyFont="1" applyBorder="1" applyAlignment="1">
      <alignment horizontal="center" vertical="center"/>
    </xf>
    <xf numFmtId="1" fontId="29" fillId="0" borderId="10" xfId="0" applyNumberFormat="1" applyFont="1" applyBorder="1" applyAlignment="1">
      <alignment horizontal="center" vertical="center"/>
    </xf>
    <xf numFmtId="2" fontId="31" fillId="0" borderId="4" xfId="0" applyNumberFormat="1" applyFont="1" applyBorder="1" applyAlignment="1">
      <alignment horizontal="center" vertical="center" wrapText="1"/>
    </xf>
    <xf numFmtId="2" fontId="29" fillId="0" borderId="23" xfId="0" applyNumberFormat="1" applyFont="1" applyBorder="1"/>
    <xf numFmtId="1" fontId="29" fillId="0" borderId="17" xfId="0" applyNumberFormat="1" applyFont="1" applyBorder="1" applyAlignment="1">
      <alignment horizontal="center" vertical="center"/>
    </xf>
    <xf numFmtId="1" fontId="29" fillId="0" borderId="17" xfId="0" applyNumberFormat="1" applyFont="1" applyFill="1" applyBorder="1" applyAlignment="1">
      <alignment horizontal="center" vertical="center"/>
    </xf>
    <xf numFmtId="1" fontId="29" fillId="0" borderId="21" xfId="0" applyNumberFormat="1" applyFont="1" applyBorder="1" applyAlignment="1">
      <alignment horizontal="center" vertical="center"/>
    </xf>
    <xf numFmtId="1" fontId="29" fillId="0" borderId="22" xfId="0" applyNumberFormat="1" applyFont="1" applyBorder="1" applyAlignment="1">
      <alignment horizontal="center" vertical="center"/>
    </xf>
    <xf numFmtId="1" fontId="29" fillId="0" borderId="23" xfId="0" applyNumberFormat="1" applyFont="1" applyBorder="1" applyAlignment="1">
      <alignment horizontal="center" vertical="center"/>
    </xf>
    <xf numFmtId="1" fontId="29" fillId="0" borderId="22" xfId="0" applyNumberFormat="1" applyFont="1" applyFill="1" applyBorder="1" applyAlignment="1">
      <alignment horizontal="center" vertical="center"/>
    </xf>
    <xf numFmtId="1" fontId="29" fillId="0" borderId="23" xfId="0" applyNumberFormat="1" applyFont="1" applyBorder="1"/>
    <xf numFmtId="1" fontId="29" fillId="0" borderId="10" xfId="0" applyNumberFormat="1" applyFont="1" applyBorder="1"/>
    <xf numFmtId="1" fontId="29" fillId="0" borderId="0" xfId="0" applyNumberFormat="1" applyFont="1" applyBorder="1"/>
    <xf numFmtId="1" fontId="29" fillId="0" borderId="2" xfId="0" applyNumberFormat="1" applyFont="1" applyBorder="1"/>
    <xf numFmtId="1" fontId="29" fillId="0" borderId="2" xfId="0" applyNumberFormat="1" applyFont="1" applyFill="1" applyBorder="1"/>
    <xf numFmtId="1" fontId="29" fillId="0" borderId="3" xfId="0" applyNumberFormat="1" applyFont="1" applyFill="1" applyBorder="1"/>
    <xf numFmtId="1" fontId="29" fillId="0" borderId="24" xfId="0" applyNumberFormat="1" applyFont="1" applyFill="1" applyBorder="1"/>
    <xf numFmtId="0" fontId="33" fillId="0" borderId="21" xfId="0" applyFont="1" applyBorder="1" applyAlignment="1">
      <alignment horizontal="left"/>
    </xf>
    <xf numFmtId="1" fontId="29" fillId="0" borderId="7" xfId="0" applyNumberFormat="1" applyFont="1" applyBorder="1"/>
    <xf numFmtId="0" fontId="33" fillId="0" borderId="17" xfId="0" applyFont="1" applyBorder="1" applyAlignment="1">
      <alignment horizontal="left"/>
    </xf>
    <xf numFmtId="0" fontId="33" fillId="0" borderId="22" xfId="0" applyFont="1" applyBorder="1" applyAlignment="1">
      <alignment horizontal="left"/>
    </xf>
    <xf numFmtId="1" fontId="29" fillId="0" borderId="3" xfId="0" applyNumberFormat="1" applyFont="1" applyBorder="1"/>
    <xf numFmtId="182" fontId="32" fillId="6" borderId="23" xfId="0" applyNumberFormat="1" applyFont="1" applyFill="1" applyBorder="1" applyAlignment="1">
      <alignment horizontal="left" vertical="center"/>
    </xf>
    <xf numFmtId="2" fontId="29" fillId="0" borderId="7" xfId="0" applyNumberFormat="1" applyFont="1" applyFill="1" applyBorder="1"/>
    <xf numFmtId="2" fontId="29" fillId="0" borderId="25" xfId="0" applyNumberFormat="1" applyFont="1" applyFill="1" applyBorder="1"/>
    <xf numFmtId="2" fontId="31" fillId="0" borderId="8"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0" fontId="13" fillId="0" borderId="7" xfId="0" applyFont="1" applyBorder="1" applyAlignment="1">
      <alignment horizontal="left"/>
    </xf>
    <xf numFmtId="1" fontId="13" fillId="0" borderId="7" xfId="0" applyNumberFormat="1" applyFont="1" applyBorder="1" applyAlignment="1">
      <alignment horizontal="center" vertical="center"/>
    </xf>
    <xf numFmtId="183" fontId="13" fillId="0" borderId="7" xfId="0" applyNumberFormat="1" applyFont="1" applyBorder="1" applyAlignment="1">
      <alignment horizontal="center" vertical="center"/>
    </xf>
    <xf numFmtId="2" fontId="13" fillId="0" borderId="7" xfId="0" applyNumberFormat="1" applyFont="1" applyBorder="1" applyAlignment="1">
      <alignment horizontal="center" vertical="center"/>
    </xf>
    <xf numFmtId="0" fontId="13" fillId="0" borderId="4" xfId="0" applyFont="1" applyBorder="1"/>
    <xf numFmtId="2" fontId="13" fillId="0" borderId="21" xfId="0" applyNumberFormat="1" applyFont="1" applyBorder="1" applyAlignment="1">
      <alignment horizontal="center" vertical="center"/>
    </xf>
    <xf numFmtId="0" fontId="13" fillId="0" borderId="12" xfId="0" applyFont="1" applyBorder="1" applyAlignment="1">
      <alignment horizontal="center" vertical="center"/>
    </xf>
    <xf numFmtId="2" fontId="13" fillId="0" borderId="8" xfId="0" applyNumberFormat="1" applyFont="1" applyBorder="1" applyAlignment="1">
      <alignment horizontal="center" vertical="center"/>
    </xf>
    <xf numFmtId="0" fontId="13" fillId="0" borderId="0" xfId="0" applyFont="1"/>
    <xf numFmtId="0" fontId="13" fillId="0" borderId="0" xfId="0" applyFont="1" applyBorder="1" applyAlignment="1">
      <alignment horizontal="left"/>
    </xf>
    <xf numFmtId="1" fontId="13" fillId="0" borderId="0" xfId="0" applyNumberFormat="1" applyFont="1" applyBorder="1" applyAlignment="1">
      <alignment horizontal="center" vertical="center"/>
    </xf>
    <xf numFmtId="183" fontId="13" fillId="0" borderId="0" xfId="0" applyNumberFormat="1" applyFont="1" applyBorder="1" applyAlignment="1">
      <alignment horizontal="center" vertical="center"/>
    </xf>
    <xf numFmtId="2" fontId="13" fillId="0" borderId="0" xfId="0" applyNumberFormat="1" applyFont="1" applyBorder="1" applyAlignment="1">
      <alignment horizontal="center" vertical="center"/>
    </xf>
    <xf numFmtId="0" fontId="13" fillId="0" borderId="19" xfId="0" applyFont="1" applyBorder="1"/>
    <xf numFmtId="2" fontId="13" fillId="0" borderId="17" xfId="0" applyNumberFormat="1" applyFont="1" applyBorder="1" applyAlignment="1">
      <alignment horizontal="center" vertical="center"/>
    </xf>
    <xf numFmtId="0" fontId="13" fillId="0" borderId="13" xfId="0" applyFont="1" applyBorder="1" applyAlignment="1">
      <alignment horizontal="center" vertical="center"/>
    </xf>
    <xf numFmtId="2" fontId="13" fillId="0" borderId="2" xfId="0" applyNumberFormat="1" applyFont="1" applyBorder="1" applyAlignment="1">
      <alignment horizontal="center" vertical="center"/>
    </xf>
    <xf numFmtId="0" fontId="13" fillId="0" borderId="0" xfId="0" applyFont="1" applyFill="1" applyBorder="1" applyAlignment="1">
      <alignment horizontal="left"/>
    </xf>
    <xf numFmtId="1" fontId="13" fillId="0" borderId="0" xfId="0" applyNumberFormat="1" applyFont="1" applyFill="1" applyBorder="1" applyAlignment="1">
      <alignment horizontal="center" vertical="center"/>
    </xf>
    <xf numFmtId="183" fontId="13" fillId="0" borderId="0" xfId="0" applyNumberFormat="1" applyFont="1" applyFill="1" applyBorder="1" applyAlignment="1">
      <alignment horizontal="center" vertical="center"/>
    </xf>
    <xf numFmtId="2" fontId="13" fillId="0" borderId="0" xfId="0" applyNumberFormat="1" applyFont="1" applyFill="1" applyBorder="1" applyAlignment="1">
      <alignment horizontal="center" vertical="center"/>
    </xf>
    <xf numFmtId="0" fontId="13" fillId="0" borderId="19" xfId="0" applyFont="1" applyFill="1" applyBorder="1"/>
    <xf numFmtId="2" fontId="13" fillId="0" borderId="17" xfId="0" applyNumberFormat="1" applyFont="1" applyFill="1" applyBorder="1" applyAlignment="1">
      <alignment horizontal="center" vertical="center"/>
    </xf>
    <xf numFmtId="0" fontId="13" fillId="0" borderId="13" xfId="0" applyFont="1" applyFill="1" applyBorder="1" applyAlignment="1">
      <alignment horizontal="center" vertical="center"/>
    </xf>
    <xf numFmtId="0" fontId="13" fillId="0" borderId="0" xfId="0" applyFont="1" applyFill="1" applyBorder="1"/>
    <xf numFmtId="0" fontId="13" fillId="0" borderId="0" xfId="0" applyFont="1" applyFill="1" applyBorder="1" applyAlignment="1"/>
    <xf numFmtId="2" fontId="13" fillId="0" borderId="2" xfId="0" applyNumberFormat="1" applyFont="1" applyFill="1" applyBorder="1" applyAlignment="1">
      <alignment horizontal="center" vertical="center"/>
    </xf>
    <xf numFmtId="0" fontId="13" fillId="0" borderId="0" xfId="0" applyFont="1" applyFill="1"/>
    <xf numFmtId="0" fontId="14" fillId="0" borderId="0" xfId="0" applyFont="1" applyFill="1" applyBorder="1" applyAlignment="1">
      <alignment horizontal="left"/>
    </xf>
    <xf numFmtId="1" fontId="14" fillId="0" borderId="0" xfId="0" applyNumberFormat="1" applyFont="1" applyFill="1" applyBorder="1" applyAlignment="1">
      <alignment horizontal="center" vertical="center"/>
    </xf>
    <xf numFmtId="2" fontId="14" fillId="0" borderId="0" xfId="0" applyNumberFormat="1" applyFont="1" applyFill="1" applyBorder="1" applyAlignment="1">
      <alignment horizontal="center" vertical="center"/>
    </xf>
    <xf numFmtId="2" fontId="14" fillId="0" borderId="17" xfId="0" applyNumberFormat="1" applyFont="1" applyFill="1" applyBorder="1" applyAlignment="1">
      <alignment horizontal="center" vertical="center"/>
    </xf>
    <xf numFmtId="2" fontId="13" fillId="0" borderId="4" xfId="0" applyNumberFormat="1" applyFont="1" applyBorder="1" applyAlignment="1">
      <alignment horizontal="center" vertical="center"/>
    </xf>
    <xf numFmtId="2" fontId="13" fillId="0" borderId="19" xfId="0" applyNumberFormat="1" applyFont="1" applyBorder="1" applyAlignment="1">
      <alignment horizontal="center" vertical="center"/>
    </xf>
    <xf numFmtId="2" fontId="13" fillId="0" borderId="19" xfId="0" applyNumberFormat="1" applyFont="1" applyFill="1" applyBorder="1" applyAlignment="1">
      <alignment horizontal="center" vertical="center"/>
    </xf>
    <xf numFmtId="2" fontId="13" fillId="0" borderId="0" xfId="0" applyNumberFormat="1" applyFont="1" applyFill="1" applyBorder="1"/>
    <xf numFmtId="0" fontId="13" fillId="0" borderId="7" xfId="0" applyFont="1" applyBorder="1" applyAlignment="1">
      <alignment horizontal="center"/>
    </xf>
    <xf numFmtId="0" fontId="13" fillId="0" borderId="12" xfId="0" applyFont="1" applyBorder="1" applyAlignment="1">
      <alignment horizontal="center"/>
    </xf>
    <xf numFmtId="0" fontId="13" fillId="0" borderId="4" xfId="0" applyFont="1" applyBorder="1" applyAlignment="1">
      <alignment horizontal="center"/>
    </xf>
    <xf numFmtId="2" fontId="13" fillId="0" borderId="7" xfId="0" applyNumberFormat="1" applyFont="1" applyBorder="1" applyAlignment="1">
      <alignment horizontal="center"/>
    </xf>
    <xf numFmtId="0" fontId="13" fillId="0" borderId="0" xfId="0" applyFont="1" applyBorder="1" applyAlignment="1">
      <alignment horizontal="center"/>
    </xf>
    <xf numFmtId="0" fontId="13" fillId="0" borderId="13" xfId="0" applyFont="1" applyBorder="1" applyAlignment="1">
      <alignment horizontal="center"/>
    </xf>
    <xf numFmtId="0" fontId="13" fillId="0" borderId="19" xfId="0" applyFont="1" applyBorder="1" applyAlignment="1">
      <alignment horizontal="center"/>
    </xf>
    <xf numFmtId="2" fontId="13" fillId="0" borderId="0" xfId="0" applyNumberFormat="1" applyFont="1" applyBorder="1" applyAlignment="1">
      <alignment horizontal="center"/>
    </xf>
    <xf numFmtId="0" fontId="13" fillId="0" borderId="0" xfId="0" applyFont="1" applyFill="1" applyBorder="1" applyAlignment="1">
      <alignment horizontal="center"/>
    </xf>
    <xf numFmtId="0" fontId="13" fillId="0" borderId="13" xfId="0" applyFont="1" applyFill="1" applyBorder="1" applyAlignment="1">
      <alignment horizontal="center"/>
    </xf>
    <xf numFmtId="0" fontId="13" fillId="0" borderId="19" xfId="0" applyFont="1" applyFill="1" applyBorder="1" applyAlignment="1">
      <alignment horizontal="center"/>
    </xf>
    <xf numFmtId="2" fontId="13" fillId="0" borderId="0" xfId="0" applyNumberFormat="1" applyFont="1" applyFill="1" applyBorder="1" applyAlignment="1">
      <alignment horizontal="center"/>
    </xf>
    <xf numFmtId="0" fontId="13" fillId="0" borderId="14" xfId="0" applyFont="1" applyBorder="1" applyAlignment="1">
      <alignment horizontal="center"/>
    </xf>
    <xf numFmtId="1" fontId="13" fillId="0" borderId="3" xfId="0" applyNumberFormat="1" applyFont="1" applyBorder="1" applyAlignment="1">
      <alignment horizontal="center" vertical="center"/>
    </xf>
    <xf numFmtId="183" fontId="13" fillId="0" borderId="3" xfId="0" applyNumberFormat="1" applyFont="1" applyBorder="1" applyAlignment="1">
      <alignment horizontal="center" vertical="center"/>
    </xf>
    <xf numFmtId="2" fontId="13" fillId="0" borderId="3" xfId="0" applyNumberFormat="1" applyFont="1" applyBorder="1" applyAlignment="1">
      <alignment horizontal="center" vertical="center"/>
    </xf>
    <xf numFmtId="0" fontId="13" fillId="0" borderId="20" xfId="0" applyFont="1" applyBorder="1" applyAlignment="1">
      <alignment horizontal="center"/>
    </xf>
    <xf numFmtId="2" fontId="13" fillId="0" borderId="22" xfId="0" applyNumberFormat="1" applyFont="1" applyBorder="1" applyAlignment="1">
      <alignment horizontal="center" vertical="center"/>
    </xf>
    <xf numFmtId="0" fontId="13" fillId="0" borderId="14" xfId="0" applyFont="1" applyBorder="1" applyAlignment="1">
      <alignment horizontal="center" vertical="center"/>
    </xf>
    <xf numFmtId="2" fontId="13" fillId="0" borderId="20" xfId="0" applyNumberFormat="1" applyFont="1" applyBorder="1" applyAlignment="1">
      <alignment horizontal="center" vertical="center"/>
    </xf>
    <xf numFmtId="2" fontId="13" fillId="0" borderId="3" xfId="0" applyNumberFormat="1" applyFont="1" applyBorder="1" applyAlignment="1">
      <alignment horizontal="center"/>
    </xf>
    <xf numFmtId="0" fontId="13" fillId="0" borderId="3" xfId="0" applyFont="1" applyBorder="1" applyAlignment="1">
      <alignment horizontal="center"/>
    </xf>
    <xf numFmtId="2" fontId="13" fillId="0" borderId="24" xfId="0" applyNumberFormat="1" applyFont="1" applyBorder="1" applyAlignment="1">
      <alignment horizontal="center" vertical="center"/>
    </xf>
    <xf numFmtId="0" fontId="13" fillId="0" borderId="15" xfId="0" applyFont="1" applyBorder="1" applyAlignment="1">
      <alignment horizontal="center"/>
    </xf>
    <xf numFmtId="1" fontId="13" fillId="0" borderId="9" xfId="0" applyNumberFormat="1" applyFont="1" applyBorder="1" applyAlignment="1">
      <alignment horizontal="center" vertical="center"/>
    </xf>
    <xf numFmtId="183" fontId="13" fillId="0" borderId="9" xfId="0" applyNumberFormat="1" applyFont="1" applyBorder="1" applyAlignment="1">
      <alignment horizontal="center" vertical="center"/>
    </xf>
    <xf numFmtId="2" fontId="13" fillId="0" borderId="9" xfId="0" applyNumberFormat="1" applyFont="1" applyBorder="1" applyAlignment="1">
      <alignment horizontal="center" vertical="center"/>
    </xf>
    <xf numFmtId="0" fontId="13" fillId="0" borderId="1" xfId="0" applyFont="1" applyBorder="1" applyAlignment="1">
      <alignment horizontal="center"/>
    </xf>
    <xf numFmtId="2" fontId="13" fillId="0" borderId="23" xfId="0" applyNumberFormat="1" applyFont="1" applyBorder="1" applyAlignment="1">
      <alignment horizontal="center" vertical="center"/>
    </xf>
    <xf numFmtId="0" fontId="13" fillId="0" borderId="15"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9" xfId="0" applyNumberFormat="1" applyFont="1" applyBorder="1" applyAlignment="1">
      <alignment horizontal="center"/>
    </xf>
    <xf numFmtId="0" fontId="13" fillId="0" borderId="9" xfId="0" applyFont="1" applyBorder="1" applyAlignment="1">
      <alignment horizontal="center"/>
    </xf>
    <xf numFmtId="2" fontId="13" fillId="0" borderId="10" xfId="0" applyNumberFormat="1" applyFont="1" applyBorder="1" applyAlignment="1">
      <alignment horizontal="center" vertical="center"/>
    </xf>
    <xf numFmtId="0" fontId="14" fillId="0" borderId="0" xfId="0" applyFont="1" applyFill="1" applyBorder="1" applyAlignment="1">
      <alignment horizontal="center"/>
    </xf>
    <xf numFmtId="0" fontId="14" fillId="0" borderId="19" xfId="0" applyFont="1" applyFill="1" applyBorder="1" applyAlignment="1">
      <alignment horizontal="center"/>
    </xf>
    <xf numFmtId="2" fontId="14" fillId="0" borderId="0" xfId="0" applyNumberFormat="1" applyFont="1" applyFill="1" applyBorder="1" applyAlignment="1">
      <alignment horizontal="center"/>
    </xf>
    <xf numFmtId="0" fontId="13" fillId="0" borderId="7" xfId="0" applyFont="1" applyFill="1" applyBorder="1" applyAlignment="1">
      <alignment horizontal="center"/>
    </xf>
    <xf numFmtId="0" fontId="13" fillId="0" borderId="12" xfId="0" applyFont="1" applyFill="1" applyBorder="1" applyAlignment="1">
      <alignment horizontal="center"/>
    </xf>
    <xf numFmtId="1" fontId="13" fillId="0" borderId="7" xfId="0" applyNumberFormat="1" applyFont="1" applyFill="1" applyBorder="1" applyAlignment="1">
      <alignment horizontal="center" vertical="center"/>
    </xf>
    <xf numFmtId="183" fontId="13" fillId="0" borderId="7" xfId="0" applyNumberFormat="1" applyFont="1" applyFill="1" applyBorder="1" applyAlignment="1">
      <alignment horizontal="center" vertical="center"/>
    </xf>
    <xf numFmtId="2" fontId="13" fillId="0" borderId="7" xfId="0" applyNumberFormat="1" applyFont="1" applyFill="1" applyBorder="1" applyAlignment="1">
      <alignment horizontal="center" vertical="center"/>
    </xf>
    <xf numFmtId="0" fontId="13" fillId="0" borderId="4" xfId="0" applyFont="1" applyFill="1" applyBorder="1" applyAlignment="1">
      <alignment horizontal="center"/>
    </xf>
    <xf numFmtId="2" fontId="13" fillId="0" borderId="21" xfId="0" applyNumberFormat="1" applyFont="1" applyFill="1" applyBorder="1" applyAlignment="1">
      <alignment horizontal="center" vertical="center"/>
    </xf>
    <xf numFmtId="0" fontId="13" fillId="0" borderId="12" xfId="0" applyFont="1" applyFill="1" applyBorder="1" applyAlignment="1">
      <alignment horizontal="center" vertical="center"/>
    </xf>
    <xf numFmtId="2" fontId="13" fillId="0" borderId="4" xfId="0" applyNumberFormat="1" applyFont="1" applyFill="1" applyBorder="1" applyAlignment="1">
      <alignment horizontal="center" vertical="center"/>
    </xf>
    <xf numFmtId="2" fontId="13" fillId="0" borderId="7" xfId="0" applyNumberFormat="1" applyFont="1" applyFill="1" applyBorder="1" applyAlignment="1">
      <alignment horizontal="center"/>
    </xf>
    <xf numFmtId="2" fontId="13" fillId="0" borderId="8" xfId="0" applyNumberFormat="1" applyFont="1" applyFill="1" applyBorder="1" applyAlignment="1">
      <alignment horizontal="center" vertical="center"/>
    </xf>
    <xf numFmtId="0" fontId="13" fillId="0" borderId="3" xfId="0" applyFont="1" applyFill="1" applyBorder="1" applyAlignment="1">
      <alignment horizontal="center"/>
    </xf>
    <xf numFmtId="0" fontId="13" fillId="0" borderId="14" xfId="0" applyFont="1" applyFill="1" applyBorder="1" applyAlignment="1">
      <alignment horizontal="center"/>
    </xf>
    <xf numFmtId="1" fontId="13" fillId="0" borderId="3" xfId="0" applyNumberFormat="1" applyFont="1" applyFill="1" applyBorder="1" applyAlignment="1">
      <alignment horizontal="center" vertical="center"/>
    </xf>
    <xf numFmtId="183" fontId="13" fillId="0" borderId="3" xfId="0" applyNumberFormat="1" applyFont="1" applyFill="1" applyBorder="1" applyAlignment="1">
      <alignment horizontal="center" vertical="center"/>
    </xf>
    <xf numFmtId="2" fontId="13" fillId="0" borderId="3" xfId="0" applyNumberFormat="1" applyFont="1" applyFill="1" applyBorder="1" applyAlignment="1">
      <alignment horizontal="center" vertical="center"/>
    </xf>
    <xf numFmtId="0" fontId="13" fillId="0" borderId="20" xfId="0" applyFont="1" applyFill="1" applyBorder="1" applyAlignment="1">
      <alignment horizontal="center"/>
    </xf>
    <xf numFmtId="2" fontId="13" fillId="0" borderId="22" xfId="0" applyNumberFormat="1" applyFont="1" applyFill="1" applyBorder="1" applyAlignment="1">
      <alignment horizontal="center" vertical="center"/>
    </xf>
    <xf numFmtId="0" fontId="13" fillId="0" borderId="14" xfId="0" applyFont="1" applyFill="1" applyBorder="1" applyAlignment="1">
      <alignment horizontal="center" vertical="center"/>
    </xf>
    <xf numFmtId="2" fontId="13" fillId="0" borderId="20" xfId="0" applyNumberFormat="1" applyFont="1" applyFill="1" applyBorder="1" applyAlignment="1">
      <alignment horizontal="center" vertical="center"/>
    </xf>
    <xf numFmtId="2" fontId="13" fillId="0" borderId="3" xfId="0" applyNumberFormat="1" applyFont="1" applyFill="1" applyBorder="1" applyAlignment="1">
      <alignment horizontal="center"/>
    </xf>
    <xf numFmtId="2" fontId="13" fillId="0" borderId="24" xfId="0" applyNumberFormat="1" applyFont="1" applyFill="1" applyBorder="1" applyAlignment="1">
      <alignment horizontal="center" vertical="center"/>
    </xf>
    <xf numFmtId="1" fontId="13" fillId="0" borderId="9" xfId="0" applyNumberFormat="1" applyFont="1" applyBorder="1" applyAlignment="1">
      <alignment horizontal="center"/>
    </xf>
    <xf numFmtId="0" fontId="13" fillId="0" borderId="10" xfId="0" applyFont="1" applyBorder="1" applyAlignment="1">
      <alignment horizontal="center"/>
    </xf>
    <xf numFmtId="0" fontId="13" fillId="0" borderId="0" xfId="0" applyFont="1" applyAlignment="1">
      <alignment horizontal="center"/>
    </xf>
    <xf numFmtId="1" fontId="13" fillId="0" borderId="7" xfId="0" applyNumberFormat="1" applyFont="1" applyFill="1" applyBorder="1" applyAlignment="1">
      <alignment horizontal="center"/>
    </xf>
    <xf numFmtId="0" fontId="13" fillId="0" borderId="8" xfId="0" applyFont="1" applyFill="1" applyBorder="1" applyAlignment="1">
      <alignment horizontal="center"/>
    </xf>
    <xf numFmtId="0" fontId="13" fillId="0" borderId="0" xfId="0" applyFont="1" applyFill="1" applyAlignment="1">
      <alignment horizontal="center"/>
    </xf>
    <xf numFmtId="1" fontId="13" fillId="0" borderId="0" xfId="0" applyNumberFormat="1" applyFont="1" applyFill="1" applyBorder="1" applyAlignment="1">
      <alignment horizontal="center"/>
    </xf>
    <xf numFmtId="0" fontId="13" fillId="0" borderId="2" xfId="0" applyFont="1" applyFill="1" applyBorder="1" applyAlignment="1">
      <alignment horizontal="center"/>
    </xf>
    <xf numFmtId="0" fontId="13" fillId="0" borderId="25" xfId="0" applyFont="1" applyFill="1" applyBorder="1" applyAlignment="1">
      <alignment horizontal="center"/>
    </xf>
    <xf numFmtId="0" fontId="13" fillId="0" borderId="26" xfId="0" applyFont="1" applyFill="1" applyBorder="1" applyAlignment="1">
      <alignment horizontal="center"/>
    </xf>
    <xf numFmtId="2" fontId="13" fillId="0" borderId="25" xfId="0" applyNumberFormat="1" applyFont="1" applyFill="1" applyBorder="1" applyAlignment="1">
      <alignment horizontal="center" vertical="center"/>
    </xf>
    <xf numFmtId="2" fontId="13" fillId="0" borderId="27"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1" fontId="13" fillId="0" borderId="25" xfId="0" applyNumberFormat="1" applyFont="1" applyFill="1" applyBorder="1" applyAlignment="1">
      <alignment horizontal="center"/>
    </xf>
    <xf numFmtId="2" fontId="13" fillId="0" borderId="25" xfId="0" applyNumberFormat="1" applyFont="1" applyFill="1" applyBorder="1" applyAlignment="1">
      <alignment horizontal="center"/>
    </xf>
    <xf numFmtId="0" fontId="13" fillId="0" borderId="28" xfId="0" applyFont="1" applyFill="1" applyBorder="1" applyAlignment="1">
      <alignment horizontal="center"/>
    </xf>
    <xf numFmtId="0" fontId="14" fillId="0" borderId="7" xfId="0" applyFont="1" applyFill="1" applyBorder="1" applyAlignment="1">
      <alignment horizontal="center"/>
    </xf>
    <xf numFmtId="1" fontId="14" fillId="0" borderId="7" xfId="0" applyNumberFormat="1" applyFont="1" applyFill="1" applyBorder="1" applyAlignment="1">
      <alignment horizontal="center" vertical="center"/>
    </xf>
    <xf numFmtId="2" fontId="14" fillId="0" borderId="7" xfId="0" applyNumberFormat="1" applyFont="1" applyFill="1" applyBorder="1" applyAlignment="1">
      <alignment horizontal="center" vertical="center"/>
    </xf>
    <xf numFmtId="0" fontId="14" fillId="0" borderId="4" xfId="0" applyFont="1" applyFill="1" applyBorder="1" applyAlignment="1">
      <alignment horizontal="center"/>
    </xf>
    <xf numFmtId="2" fontId="14" fillId="0" borderId="21" xfId="0" applyNumberFormat="1" applyFont="1" applyFill="1" applyBorder="1" applyAlignment="1">
      <alignment horizontal="center" vertical="center"/>
    </xf>
    <xf numFmtId="2" fontId="14" fillId="0" borderId="7" xfId="0" applyNumberFormat="1" applyFont="1" applyFill="1" applyBorder="1" applyAlignment="1">
      <alignment horizontal="center"/>
    </xf>
    <xf numFmtId="0" fontId="14" fillId="0" borderId="20" xfId="0" applyFont="1" applyFill="1" applyBorder="1" applyAlignment="1">
      <alignment horizontal="center"/>
    </xf>
    <xf numFmtId="0" fontId="14" fillId="0" borderId="0" xfId="0" applyFont="1" applyAlignment="1">
      <alignment horizontal="center"/>
    </xf>
    <xf numFmtId="1" fontId="14" fillId="0" borderId="7" xfId="0" applyNumberFormat="1" applyFont="1" applyFill="1" applyBorder="1" applyAlignment="1">
      <alignment horizontal="center"/>
    </xf>
    <xf numFmtId="0" fontId="14" fillId="0" borderId="8" xfId="0" applyFont="1" applyFill="1" applyBorder="1" applyAlignment="1">
      <alignment horizontal="center"/>
    </xf>
    <xf numFmtId="0" fontId="14" fillId="0" borderId="0" xfId="0" applyFont="1" applyFill="1" applyAlignment="1">
      <alignment horizontal="center"/>
    </xf>
    <xf numFmtId="1" fontId="14" fillId="0" borderId="0" xfId="0" applyNumberFormat="1" applyFont="1" applyFill="1" applyBorder="1" applyAlignment="1">
      <alignment horizontal="center"/>
    </xf>
    <xf numFmtId="0" fontId="14" fillId="0" borderId="2" xfId="0" applyFont="1" applyFill="1" applyBorder="1" applyAlignment="1">
      <alignment horizontal="center"/>
    </xf>
    <xf numFmtId="0" fontId="14" fillId="0" borderId="25" xfId="0" applyFont="1" applyFill="1" applyBorder="1" applyAlignment="1">
      <alignment horizontal="center"/>
    </xf>
    <xf numFmtId="0" fontId="14" fillId="0" borderId="26" xfId="0" applyFont="1" applyFill="1" applyBorder="1" applyAlignment="1">
      <alignment horizontal="center"/>
    </xf>
    <xf numFmtId="2" fontId="14" fillId="0" borderId="25" xfId="0" applyNumberFormat="1" applyFont="1" applyFill="1" applyBorder="1" applyAlignment="1">
      <alignment horizontal="center" vertical="center"/>
    </xf>
    <xf numFmtId="2" fontId="14" fillId="0" borderId="27" xfId="0" applyNumberFormat="1" applyFont="1" applyFill="1" applyBorder="1" applyAlignment="1">
      <alignment horizontal="center" vertical="center"/>
    </xf>
    <xf numFmtId="1" fontId="14" fillId="0" borderId="25" xfId="0" applyNumberFormat="1" applyFont="1" applyFill="1" applyBorder="1" applyAlignment="1">
      <alignment horizontal="center" vertical="center"/>
    </xf>
    <xf numFmtId="1" fontId="14" fillId="0" borderId="25" xfId="0" applyNumberFormat="1" applyFont="1" applyFill="1" applyBorder="1" applyAlignment="1">
      <alignment horizontal="center"/>
    </xf>
    <xf numFmtId="2" fontId="14" fillId="0" borderId="25" xfId="0" applyNumberFormat="1" applyFont="1" applyFill="1" applyBorder="1" applyAlignment="1">
      <alignment horizontal="center"/>
    </xf>
    <xf numFmtId="0" fontId="14" fillId="0" borderId="28" xfId="0" applyFont="1" applyFill="1" applyBorder="1" applyAlignment="1">
      <alignment horizontal="center"/>
    </xf>
    <xf numFmtId="0" fontId="13" fillId="0" borderId="21" xfId="0" applyFont="1" applyBorder="1" applyAlignment="1">
      <alignment horizontal="center"/>
    </xf>
    <xf numFmtId="2" fontId="13" fillId="0" borderId="8" xfId="0" applyNumberFormat="1" applyFont="1" applyBorder="1" applyAlignment="1">
      <alignment horizontal="center"/>
    </xf>
    <xf numFmtId="0" fontId="13" fillId="0" borderId="30" xfId="0" applyFont="1" applyBorder="1" applyAlignment="1">
      <alignment horizontal="center"/>
    </xf>
    <xf numFmtId="0" fontId="13" fillId="0" borderId="17" xfId="0" applyFont="1" applyBorder="1" applyAlignment="1">
      <alignment horizontal="center"/>
    </xf>
    <xf numFmtId="2" fontId="13" fillId="0" borderId="2" xfId="0" applyNumberFormat="1" applyFont="1" applyBorder="1" applyAlignment="1">
      <alignment horizontal="center"/>
    </xf>
    <xf numFmtId="0" fontId="13" fillId="0" borderId="31" xfId="0" applyFont="1" applyBorder="1" applyAlignment="1">
      <alignment horizontal="center"/>
    </xf>
    <xf numFmtId="0" fontId="13" fillId="0" borderId="17" xfId="0" applyFont="1" applyFill="1" applyBorder="1" applyAlignment="1">
      <alignment horizontal="center"/>
    </xf>
    <xf numFmtId="2" fontId="13" fillId="0" borderId="2" xfId="0" applyNumberFormat="1" applyFont="1" applyFill="1" applyBorder="1" applyAlignment="1">
      <alignment horizontal="center"/>
    </xf>
    <xf numFmtId="0" fontId="13" fillId="0" borderId="31" xfId="0" applyFont="1" applyFill="1" applyBorder="1" applyAlignment="1">
      <alignment horizontal="center"/>
    </xf>
    <xf numFmtId="0" fontId="13" fillId="0" borderId="22" xfId="0" applyFont="1" applyBorder="1" applyAlignment="1">
      <alignment horizontal="center"/>
    </xf>
    <xf numFmtId="2" fontId="13" fillId="0" borderId="24" xfId="0" applyNumberFormat="1" applyFont="1" applyBorder="1" applyAlignment="1">
      <alignment horizontal="center"/>
    </xf>
    <xf numFmtId="0" fontId="13" fillId="0" borderId="23" xfId="0" applyFont="1" applyBorder="1" applyAlignment="1">
      <alignment horizontal="center"/>
    </xf>
    <xf numFmtId="2" fontId="13" fillId="0" borderId="10" xfId="0" applyNumberFormat="1" applyFont="1" applyBorder="1" applyAlignment="1">
      <alignment horizontal="center"/>
    </xf>
    <xf numFmtId="0" fontId="13" fillId="0" borderId="21" xfId="0" applyFont="1" applyFill="1" applyBorder="1" applyAlignment="1">
      <alignment horizontal="center"/>
    </xf>
    <xf numFmtId="2" fontId="13" fillId="0" borderId="8" xfId="0" applyNumberFormat="1" applyFont="1" applyFill="1" applyBorder="1" applyAlignment="1">
      <alignment horizontal="center"/>
    </xf>
    <xf numFmtId="0" fontId="13" fillId="0" borderId="30" xfId="0" applyFont="1" applyFill="1" applyBorder="1" applyAlignment="1">
      <alignment horizontal="center"/>
    </xf>
    <xf numFmtId="0" fontId="13" fillId="0" borderId="22" xfId="0" applyFont="1" applyFill="1" applyBorder="1" applyAlignment="1">
      <alignment horizontal="center"/>
    </xf>
    <xf numFmtId="2" fontId="13" fillId="0" borderId="24" xfId="0" applyNumberFormat="1" applyFont="1" applyFill="1" applyBorder="1" applyAlignment="1">
      <alignment horizontal="center"/>
    </xf>
    <xf numFmtId="2" fontId="13" fillId="0" borderId="4" xfId="0" applyNumberFormat="1" applyFont="1" applyFill="1" applyBorder="1" applyAlignment="1">
      <alignment horizontal="center"/>
    </xf>
    <xf numFmtId="2" fontId="13" fillId="0" borderId="19" xfId="0" applyNumberFormat="1" applyFont="1" applyFill="1" applyBorder="1" applyAlignment="1">
      <alignment horizontal="center"/>
    </xf>
    <xf numFmtId="2" fontId="13" fillId="0" borderId="20" xfId="0" applyNumberFormat="1" applyFont="1" applyFill="1" applyBorder="1" applyAlignment="1">
      <alignment horizontal="center"/>
    </xf>
    <xf numFmtId="0" fontId="13" fillId="0" borderId="7" xfId="0" applyFont="1" applyFill="1" applyBorder="1" applyAlignment="1">
      <alignment horizontal="left"/>
    </xf>
    <xf numFmtId="0" fontId="13" fillId="0" borderId="4" xfId="0" applyFont="1" applyFill="1" applyBorder="1"/>
    <xf numFmtId="0" fontId="14" fillId="0" borderId="7" xfId="0" applyFont="1" applyFill="1" applyBorder="1" applyAlignment="1">
      <alignment horizontal="left"/>
    </xf>
    <xf numFmtId="0" fontId="13" fillId="0" borderId="3" xfId="0" applyFont="1" applyFill="1" applyBorder="1" applyAlignment="1">
      <alignment horizontal="left"/>
    </xf>
    <xf numFmtId="0" fontId="13" fillId="0" borderId="20" xfId="0" applyFont="1" applyFill="1" applyBorder="1"/>
    <xf numFmtId="0" fontId="13" fillId="0" borderId="22" xfId="0" applyFont="1" applyFill="1" applyBorder="1"/>
    <xf numFmtId="2" fontId="13" fillId="0" borderId="7" xfId="0" applyNumberFormat="1" applyFont="1" applyFill="1" applyBorder="1"/>
    <xf numFmtId="0" fontId="29" fillId="0" borderId="0" xfId="0" applyFont="1" applyAlignment="1">
      <alignment horizontal="left"/>
    </xf>
    <xf numFmtId="0" fontId="29" fillId="0" borderId="25" xfId="0" applyFont="1" applyFill="1" applyBorder="1" applyAlignment="1">
      <alignment horizontal="left"/>
    </xf>
    <xf numFmtId="0" fontId="13" fillId="0" borderId="7" xfId="0" applyFont="1" applyFill="1" applyBorder="1"/>
    <xf numFmtId="1" fontId="13" fillId="0" borderId="7" xfId="0" applyNumberFormat="1" applyFont="1" applyFill="1" applyBorder="1"/>
    <xf numFmtId="0" fontId="13" fillId="0" borderId="8" xfId="0" applyFont="1" applyFill="1" applyBorder="1"/>
    <xf numFmtId="1" fontId="13" fillId="0" borderId="0" xfId="0" applyNumberFormat="1" applyFont="1" applyFill="1" applyBorder="1"/>
    <xf numFmtId="0" fontId="13" fillId="0" borderId="2" xfId="0" applyFont="1" applyFill="1" applyBorder="1"/>
    <xf numFmtId="0" fontId="13" fillId="0" borderId="25" xfId="0" applyFont="1" applyFill="1" applyBorder="1" applyAlignment="1">
      <alignment horizontal="left"/>
    </xf>
    <xf numFmtId="0" fontId="13" fillId="0" borderId="25" xfId="0" applyFont="1" applyFill="1" applyBorder="1"/>
    <xf numFmtId="0" fontId="13" fillId="0" borderId="26" xfId="0" applyFont="1" applyFill="1" applyBorder="1"/>
    <xf numFmtId="1" fontId="13" fillId="0" borderId="25" xfId="0" applyNumberFormat="1" applyFont="1" applyFill="1" applyBorder="1"/>
    <xf numFmtId="2" fontId="13" fillId="0" borderId="25" xfId="0" applyNumberFormat="1" applyFont="1" applyFill="1" applyBorder="1"/>
    <xf numFmtId="0" fontId="13" fillId="0" borderId="28" xfId="0" applyFont="1" applyFill="1" applyBorder="1"/>
    <xf numFmtId="0" fontId="14" fillId="0" borderId="25" xfId="0" applyFont="1" applyFill="1" applyBorder="1" applyAlignment="1">
      <alignment horizontal="left"/>
    </xf>
    <xf numFmtId="0" fontId="13" fillId="0" borderId="3" xfId="0" applyFont="1" applyFill="1" applyBorder="1"/>
    <xf numFmtId="0" fontId="13" fillId="0" borderId="24" xfId="0" applyFont="1" applyFill="1" applyBorder="1"/>
    <xf numFmtId="0" fontId="29" fillId="0" borderId="24" xfId="0" applyFont="1" applyFill="1" applyBorder="1"/>
    <xf numFmtId="0" fontId="15" fillId="0" borderId="7" xfId="0" applyFont="1" applyBorder="1" applyAlignment="1">
      <alignment horizontal="left"/>
    </xf>
    <xf numFmtId="0" fontId="15" fillId="0" borderId="0" xfId="0" applyFont="1" applyBorder="1" applyAlignment="1">
      <alignment horizontal="left"/>
    </xf>
    <xf numFmtId="0" fontId="15" fillId="0" borderId="3" xfId="0" applyFont="1" applyBorder="1" applyAlignment="1">
      <alignment horizontal="left"/>
    </xf>
    <xf numFmtId="0" fontId="13" fillId="0" borderId="0" xfId="0" applyFont="1" applyFill="1" applyAlignment="1"/>
    <xf numFmtId="0" fontId="13" fillId="0" borderId="13" xfId="0" applyFont="1" applyFill="1" applyBorder="1" applyAlignment="1"/>
    <xf numFmtId="1" fontId="13" fillId="0" borderId="0" xfId="0" applyNumberFormat="1" applyFont="1" applyFill="1" applyBorder="1" applyAlignment="1">
      <alignment vertical="center"/>
    </xf>
    <xf numFmtId="183" fontId="13" fillId="0" borderId="0" xfId="0" applyNumberFormat="1" applyFont="1" applyFill="1" applyBorder="1" applyAlignment="1">
      <alignment vertical="center"/>
    </xf>
    <xf numFmtId="2" fontId="13" fillId="0" borderId="0" xfId="0" applyNumberFormat="1" applyFont="1" applyFill="1" applyBorder="1" applyAlignment="1">
      <alignment vertical="center"/>
    </xf>
    <xf numFmtId="0" fontId="13" fillId="0" borderId="19" xfId="0" applyFont="1" applyFill="1" applyBorder="1" applyAlignment="1"/>
    <xf numFmtId="2" fontId="13" fillId="0" borderId="17" xfId="0" applyNumberFormat="1" applyFont="1" applyFill="1" applyBorder="1" applyAlignment="1">
      <alignment vertical="center"/>
    </xf>
    <xf numFmtId="2" fontId="13" fillId="0" borderId="19" xfId="0" applyNumberFormat="1" applyFont="1" applyFill="1" applyBorder="1" applyAlignment="1">
      <alignment vertical="center"/>
    </xf>
    <xf numFmtId="2" fontId="13" fillId="0" borderId="0" xfId="0" applyNumberFormat="1" applyFont="1" applyFill="1" applyBorder="1" applyAlignment="1"/>
    <xf numFmtId="2" fontId="13" fillId="0" borderId="2" xfId="0" applyNumberFormat="1" applyFont="1" applyFill="1" applyBorder="1" applyAlignment="1">
      <alignment vertical="center"/>
    </xf>
    <xf numFmtId="1" fontId="13" fillId="0" borderId="0" xfId="0" applyNumberFormat="1" applyFont="1" applyFill="1" applyBorder="1" applyAlignment="1"/>
    <xf numFmtId="0" fontId="13" fillId="0" borderId="2" xfId="0" applyFont="1" applyFill="1" applyBorder="1" applyAlignment="1"/>
    <xf numFmtId="0" fontId="13" fillId="0" borderId="12" xfId="0" applyFont="1" applyFill="1" applyBorder="1" applyAlignment="1">
      <alignment horizontal="left"/>
    </xf>
    <xf numFmtId="1" fontId="13" fillId="0" borderId="7" xfId="0" applyNumberFormat="1" applyFont="1" applyFill="1" applyBorder="1" applyAlignment="1">
      <alignment horizontal="left" vertical="center"/>
    </xf>
    <xf numFmtId="183" fontId="13" fillId="0" borderId="7" xfId="0" applyNumberFormat="1" applyFont="1" applyFill="1" applyBorder="1" applyAlignment="1">
      <alignment horizontal="left" vertical="center"/>
    </xf>
    <xf numFmtId="2" fontId="13" fillId="0" borderId="7" xfId="0" applyNumberFormat="1" applyFont="1" applyFill="1" applyBorder="1" applyAlignment="1">
      <alignment horizontal="left" vertical="center"/>
    </xf>
    <xf numFmtId="0" fontId="13" fillId="0" borderId="4" xfId="0" applyFont="1" applyFill="1" applyBorder="1" applyAlignment="1">
      <alignment horizontal="left"/>
    </xf>
    <xf numFmtId="0" fontId="13" fillId="0" borderId="12" xfId="0" applyFont="1" applyFill="1" applyBorder="1" applyAlignment="1">
      <alignment horizontal="left" vertical="center"/>
    </xf>
    <xf numFmtId="2" fontId="13" fillId="0" borderId="4" xfId="0" applyNumberFormat="1" applyFont="1" applyFill="1" applyBorder="1" applyAlignment="1">
      <alignment horizontal="left" vertical="center"/>
    </xf>
    <xf numFmtId="2" fontId="13" fillId="0" borderId="7" xfId="0" applyNumberFormat="1" applyFont="1" applyFill="1" applyBorder="1" applyAlignment="1">
      <alignment horizontal="left"/>
    </xf>
    <xf numFmtId="2" fontId="13" fillId="0" borderId="8" xfId="0" applyNumberFormat="1" applyFont="1" applyFill="1" applyBorder="1" applyAlignment="1">
      <alignment horizontal="left" vertical="center"/>
    </xf>
    <xf numFmtId="0" fontId="13" fillId="0" borderId="0" xfId="0" applyFont="1" applyFill="1" applyAlignment="1">
      <alignment horizontal="left"/>
    </xf>
    <xf numFmtId="0" fontId="13" fillId="0" borderId="13" xfId="0" applyFont="1" applyFill="1" applyBorder="1" applyAlignment="1">
      <alignment horizontal="left"/>
    </xf>
    <xf numFmtId="1" fontId="13" fillId="0" borderId="0" xfId="0" applyNumberFormat="1" applyFont="1" applyFill="1" applyBorder="1" applyAlignment="1">
      <alignment horizontal="left" vertical="center"/>
    </xf>
    <xf numFmtId="183" fontId="13" fillId="0" borderId="0" xfId="0" applyNumberFormat="1" applyFont="1" applyFill="1" applyBorder="1" applyAlignment="1">
      <alignment horizontal="left" vertical="center"/>
    </xf>
    <xf numFmtId="2" fontId="13" fillId="0" borderId="0" xfId="0" applyNumberFormat="1" applyFont="1" applyFill="1" applyBorder="1" applyAlignment="1">
      <alignment horizontal="left" vertical="center"/>
    </xf>
    <xf numFmtId="0" fontId="13" fillId="0" borderId="19" xfId="0" applyFont="1" applyFill="1" applyBorder="1" applyAlignment="1">
      <alignment horizontal="left"/>
    </xf>
    <xf numFmtId="0" fontId="13" fillId="0" borderId="13" xfId="0" applyFont="1" applyFill="1" applyBorder="1" applyAlignment="1">
      <alignment horizontal="left" vertical="center"/>
    </xf>
    <xf numFmtId="2" fontId="13" fillId="0" borderId="19" xfId="0" applyNumberFormat="1" applyFont="1" applyFill="1" applyBorder="1" applyAlignment="1">
      <alignment horizontal="left" vertical="center"/>
    </xf>
    <xf numFmtId="2" fontId="13" fillId="0" borderId="0" xfId="0" applyNumberFormat="1" applyFont="1" applyFill="1" applyBorder="1" applyAlignment="1">
      <alignment horizontal="left"/>
    </xf>
    <xf numFmtId="2" fontId="13" fillId="0" borderId="2" xfId="0" applyNumberFormat="1" applyFont="1" applyFill="1" applyBorder="1" applyAlignment="1">
      <alignment horizontal="left" vertical="center"/>
    </xf>
    <xf numFmtId="2" fontId="29" fillId="0" borderId="19" xfId="0" applyNumberFormat="1" applyFont="1" applyBorder="1"/>
    <xf numFmtId="2" fontId="29" fillId="0" borderId="1" xfId="0" applyNumberFormat="1" applyFont="1" applyBorder="1"/>
    <xf numFmtId="2" fontId="29" fillId="0" borderId="4" xfId="0" applyNumberFormat="1" applyFont="1" applyBorder="1"/>
    <xf numFmtId="2" fontId="29" fillId="0" borderId="20" xfId="0" applyNumberFormat="1" applyFont="1" applyBorder="1"/>
    <xf numFmtId="0" fontId="29" fillId="0" borderId="8" xfId="0" applyFont="1" applyBorder="1" applyAlignment="1"/>
    <xf numFmtId="0" fontId="29" fillId="0" borderId="2" xfId="0" applyFont="1" applyBorder="1" applyAlignment="1"/>
    <xf numFmtId="0" fontId="29" fillId="0" borderId="1" xfId="0" applyFont="1" applyBorder="1" applyAlignment="1"/>
    <xf numFmtId="0" fontId="13" fillId="0" borderId="24" xfId="0" applyFont="1" applyFill="1" applyBorder="1" applyAlignment="1">
      <alignment horizontal="center"/>
    </xf>
    <xf numFmtId="2" fontId="29" fillId="0" borderId="15" xfId="0" applyNumberFormat="1" applyFont="1" applyBorder="1"/>
    <xf numFmtId="2" fontId="29" fillId="0" borderId="12" xfId="0" applyNumberFormat="1" applyFont="1" applyBorder="1"/>
    <xf numFmtId="2" fontId="29" fillId="0" borderId="13" xfId="0" applyNumberFormat="1" applyFont="1" applyBorder="1"/>
    <xf numFmtId="2" fontId="29" fillId="0" borderId="14" xfId="0" applyNumberFormat="1" applyFont="1" applyBorder="1"/>
    <xf numFmtId="2" fontId="29" fillId="0" borderId="2" xfId="0" applyNumberFormat="1" applyFont="1" applyBorder="1"/>
    <xf numFmtId="2" fontId="29" fillId="0" borderId="28" xfId="0" applyNumberFormat="1" applyFont="1" applyFill="1" applyBorder="1" applyAlignment="1">
      <alignment horizontal="center" vertical="center"/>
    </xf>
    <xf numFmtId="1" fontId="29" fillId="0" borderId="4" xfId="0" applyNumberFormat="1" applyFont="1" applyBorder="1" applyAlignment="1">
      <alignment horizontal="center" vertical="center"/>
    </xf>
    <xf numFmtId="1" fontId="29" fillId="0" borderId="19" xfId="0" applyNumberFormat="1" applyFont="1" applyBorder="1" applyAlignment="1">
      <alignment horizontal="center" vertical="center"/>
    </xf>
    <xf numFmtId="1" fontId="29" fillId="0" borderId="19" xfId="0" applyNumberFormat="1" applyFont="1" applyFill="1" applyBorder="1" applyAlignment="1">
      <alignment horizontal="center" vertical="center"/>
    </xf>
    <xf numFmtId="1" fontId="29" fillId="0" borderId="20" xfId="0" applyNumberFormat="1" applyFont="1" applyBorder="1" applyAlignment="1">
      <alignment horizontal="center" vertical="center"/>
    </xf>
    <xf numFmtId="1" fontId="29" fillId="0" borderId="1" xfId="0" applyNumberFormat="1" applyFont="1" applyBorder="1" applyAlignment="1">
      <alignment horizontal="center" vertical="center"/>
    </xf>
    <xf numFmtId="1" fontId="29" fillId="0" borderId="20" xfId="0" applyNumberFormat="1" applyFont="1" applyFill="1" applyBorder="1" applyAlignment="1">
      <alignment horizontal="center" vertical="center"/>
    </xf>
    <xf numFmtId="0" fontId="29" fillId="0" borderId="34" xfId="0" applyFont="1" applyBorder="1"/>
    <xf numFmtId="1" fontId="29" fillId="0" borderId="30" xfId="0" applyNumberFormat="1" applyFont="1" applyBorder="1"/>
    <xf numFmtId="1" fontId="29" fillId="0" borderId="31" xfId="0" applyNumberFormat="1" applyFont="1" applyBorder="1"/>
    <xf numFmtId="1" fontId="29" fillId="0" borderId="31" xfId="0" applyNumberFormat="1" applyFont="1" applyFill="1" applyBorder="1"/>
    <xf numFmtId="1" fontId="29" fillId="0" borderId="32" xfId="0" applyNumberFormat="1" applyFont="1" applyBorder="1"/>
    <xf numFmtId="1" fontId="29" fillId="0" borderId="33" xfId="0" applyNumberFormat="1" applyFont="1" applyBorder="1"/>
    <xf numFmtId="1" fontId="29" fillId="0" borderId="28" xfId="0" applyNumberFormat="1" applyFont="1" applyFill="1" applyBorder="1"/>
    <xf numFmtId="0" fontId="29" fillId="0" borderId="35" xfId="0" applyFont="1" applyBorder="1" applyAlignment="1"/>
    <xf numFmtId="1" fontId="29" fillId="0" borderId="24" xfId="0" applyNumberFormat="1" applyFont="1" applyBorder="1"/>
    <xf numFmtId="1" fontId="13" fillId="0" borderId="19" xfId="0" applyNumberFormat="1" applyFont="1" applyBorder="1" applyAlignment="1">
      <alignment horizontal="center" vertical="center"/>
    </xf>
    <xf numFmtId="1" fontId="13" fillId="0" borderId="19" xfId="0" applyNumberFormat="1" applyFont="1" applyFill="1" applyBorder="1" applyAlignment="1">
      <alignment horizontal="center" vertical="center"/>
    </xf>
    <xf numFmtId="1" fontId="13" fillId="0" borderId="31" xfId="0" applyNumberFormat="1" applyFont="1" applyBorder="1" applyAlignment="1">
      <alignment horizontal="center"/>
    </xf>
    <xf numFmtId="0" fontId="13" fillId="0" borderId="2" xfId="0" applyFont="1" applyBorder="1" applyAlignment="1">
      <alignment horizontal="center"/>
    </xf>
    <xf numFmtId="1" fontId="13" fillId="0" borderId="31" xfId="0" applyNumberFormat="1" applyFont="1" applyFill="1" applyBorder="1" applyAlignment="1">
      <alignment horizontal="center"/>
    </xf>
    <xf numFmtId="1" fontId="13" fillId="0" borderId="2" xfId="0" applyNumberFormat="1" applyFont="1" applyFill="1" applyBorder="1" applyAlignment="1">
      <alignment horizontal="center"/>
    </xf>
    <xf numFmtId="2" fontId="13" fillId="0" borderId="28" xfId="0" applyNumberFormat="1" applyFont="1" applyFill="1" applyBorder="1" applyAlignment="1">
      <alignment horizontal="center" vertical="center"/>
    </xf>
    <xf numFmtId="1" fontId="13" fillId="0" borderId="20" xfId="0" applyNumberFormat="1" applyFont="1" applyFill="1" applyBorder="1" applyAlignment="1">
      <alignment horizontal="center" vertical="center"/>
    </xf>
    <xf numFmtId="1" fontId="13" fillId="0" borderId="28" xfId="0" applyNumberFormat="1" applyFont="1" applyFill="1" applyBorder="1" applyAlignment="1">
      <alignment horizontal="center"/>
    </xf>
    <xf numFmtId="2" fontId="29" fillId="0" borderId="8" xfId="0" applyNumberFormat="1" applyFont="1" applyBorder="1"/>
    <xf numFmtId="2" fontId="29" fillId="0" borderId="24" xfId="0" applyNumberFormat="1" applyFont="1" applyBorder="1"/>
    <xf numFmtId="0" fontId="29" fillId="0" borderId="4"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0" borderId="1" xfId="0" applyFont="1" applyBorder="1" applyAlignment="1">
      <alignment horizontal="center" vertical="center"/>
    </xf>
    <xf numFmtId="0" fontId="13" fillId="0" borderId="19" xfId="0" applyFont="1" applyBorder="1" applyAlignment="1">
      <alignment horizontal="center" vertical="center"/>
    </xf>
    <xf numFmtId="0" fontId="13" fillId="0" borderId="19" xfId="0" applyFont="1" applyFill="1" applyBorder="1" applyAlignment="1">
      <alignment horizontal="center" vertical="center"/>
    </xf>
    <xf numFmtId="2" fontId="29" fillId="0" borderId="33" xfId="0" applyNumberFormat="1" applyFont="1" applyBorder="1"/>
    <xf numFmtId="2" fontId="29" fillId="0" borderId="30" xfId="0" applyNumberFormat="1" applyFont="1" applyBorder="1"/>
    <xf numFmtId="2" fontId="29" fillId="0" borderId="7" xfId="0" applyNumberFormat="1" applyFont="1" applyBorder="1" applyAlignment="1"/>
    <xf numFmtId="2" fontId="29" fillId="0" borderId="31" xfId="0" applyNumberFormat="1" applyFont="1" applyBorder="1"/>
    <xf numFmtId="2" fontId="29" fillId="0" borderId="0" xfId="0" applyNumberFormat="1" applyFont="1" applyBorder="1" applyAlignment="1"/>
    <xf numFmtId="2" fontId="29" fillId="0" borderId="32" xfId="0" applyNumberFormat="1" applyFont="1" applyBorder="1"/>
    <xf numFmtId="2" fontId="29" fillId="0" borderId="3" xfId="0" applyNumberFormat="1" applyFont="1" applyBorder="1" applyAlignment="1"/>
    <xf numFmtId="2" fontId="29" fillId="0" borderId="9" xfId="0" applyNumberFormat="1" applyFont="1" applyBorder="1" applyAlignment="1"/>
    <xf numFmtId="2" fontId="13" fillId="0" borderId="31" xfId="0" applyNumberFormat="1" applyFont="1" applyBorder="1" applyAlignment="1">
      <alignment horizontal="center"/>
    </xf>
    <xf numFmtId="2" fontId="13" fillId="0" borderId="31" xfId="0" applyNumberFormat="1" applyFont="1" applyFill="1" applyBorder="1" applyAlignment="1">
      <alignment horizontal="center"/>
    </xf>
    <xf numFmtId="0" fontId="29" fillId="0" borderId="19" xfId="0" applyFont="1" applyFill="1" applyBorder="1" applyAlignment="1">
      <alignment horizontal="center" vertical="center"/>
    </xf>
    <xf numFmtId="0" fontId="29" fillId="0" borderId="19" xfId="0" applyFont="1" applyBorder="1" applyAlignment="1"/>
    <xf numFmtId="0" fontId="29" fillId="0" borderId="19" xfId="0" applyFont="1" applyFill="1" applyBorder="1" applyAlignment="1"/>
    <xf numFmtId="1" fontId="13" fillId="0" borderId="17" xfId="0" applyNumberFormat="1" applyFont="1" applyBorder="1" applyAlignment="1">
      <alignment horizontal="center" vertical="center"/>
    </xf>
    <xf numFmtId="1" fontId="13" fillId="0" borderId="2" xfId="0" applyNumberFormat="1" applyFont="1" applyBorder="1" applyAlignment="1">
      <alignment horizontal="center" vertical="center"/>
    </xf>
    <xf numFmtId="1" fontId="13" fillId="0" borderId="17" xfId="0" applyNumberFormat="1" applyFont="1" applyFill="1" applyBorder="1" applyAlignment="1">
      <alignment horizontal="center" vertical="center"/>
    </xf>
    <xf numFmtId="1" fontId="13" fillId="0" borderId="2" xfId="0" applyNumberFormat="1" applyFont="1" applyFill="1" applyBorder="1" applyAlignment="1">
      <alignment horizontal="center" vertical="center"/>
    </xf>
    <xf numFmtId="0" fontId="29" fillId="0" borderId="4" xfId="0" applyFont="1" applyBorder="1" applyAlignment="1"/>
    <xf numFmtId="0" fontId="29" fillId="0" borderId="20" xfId="0" applyFont="1" applyBorder="1" applyAlignment="1"/>
    <xf numFmtId="1" fontId="13" fillId="0" borderId="0" xfId="0" applyNumberFormat="1" applyFont="1" applyBorder="1" applyAlignment="1">
      <alignment horizontal="center"/>
    </xf>
    <xf numFmtId="2" fontId="29" fillId="0" borderId="2" xfId="0" applyNumberFormat="1" applyFont="1" applyFill="1" applyBorder="1"/>
    <xf numFmtId="2" fontId="29" fillId="0" borderId="31" xfId="0" applyNumberFormat="1" applyFont="1" applyFill="1" applyBorder="1"/>
    <xf numFmtId="2" fontId="29" fillId="0" borderId="0" xfId="0" applyNumberFormat="1" applyFont="1" applyFill="1" applyBorder="1" applyAlignment="1"/>
    <xf numFmtId="2" fontId="29" fillId="0" borderId="0" xfId="0" applyNumberFormat="1" applyFont="1" applyFill="1"/>
    <xf numFmtId="0" fontId="13" fillId="0" borderId="35" xfId="0" applyFont="1" applyBorder="1" applyAlignment="1">
      <alignment horizontal="center"/>
    </xf>
    <xf numFmtId="0" fontId="15" fillId="0" borderId="21" xfId="0" applyFont="1" applyBorder="1" applyAlignment="1">
      <alignment horizontal="left"/>
    </xf>
    <xf numFmtId="1" fontId="13"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5" fillId="0" borderId="17" xfId="0" applyFont="1" applyBorder="1" applyAlignment="1">
      <alignment horizontal="left"/>
    </xf>
    <xf numFmtId="0" fontId="15" fillId="0" borderId="22" xfId="0" applyFont="1" applyBorder="1" applyAlignment="1">
      <alignment horizontal="left"/>
    </xf>
    <xf numFmtId="0" fontId="13" fillId="0" borderId="20" xfId="0" applyFont="1" applyBorder="1"/>
    <xf numFmtId="1" fontId="13" fillId="0" borderId="20" xfId="0" applyNumberFormat="1" applyFont="1" applyBorder="1" applyAlignment="1">
      <alignment horizontal="center" vertical="center"/>
    </xf>
    <xf numFmtId="0" fontId="13" fillId="0" borderId="20" xfId="0" applyFont="1" applyBorder="1" applyAlignment="1">
      <alignment horizontal="center" vertical="center"/>
    </xf>
    <xf numFmtId="0" fontId="13" fillId="0" borderId="1" xfId="0" applyFont="1" applyBorder="1"/>
    <xf numFmtId="1"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 fontId="13" fillId="0" borderId="30" xfId="0" applyNumberFormat="1" applyFont="1" applyBorder="1" applyAlignment="1">
      <alignment horizontal="center"/>
    </xf>
    <xf numFmtId="2" fontId="13" fillId="0" borderId="30" xfId="0" applyNumberFormat="1" applyFont="1" applyBorder="1" applyAlignment="1">
      <alignment horizontal="center"/>
    </xf>
    <xf numFmtId="0" fontId="13" fillId="0" borderId="8" xfId="0" applyFont="1" applyBorder="1" applyAlignment="1">
      <alignment horizontal="center"/>
    </xf>
    <xf numFmtId="1" fontId="13" fillId="0" borderId="32" xfId="0" applyNumberFormat="1" applyFont="1" applyBorder="1" applyAlignment="1">
      <alignment horizontal="center"/>
    </xf>
    <xf numFmtId="2" fontId="13" fillId="0" borderId="32" xfId="0" applyNumberFormat="1" applyFont="1" applyBorder="1" applyAlignment="1">
      <alignment horizontal="center"/>
    </xf>
    <xf numFmtId="0" fontId="13" fillId="0" borderId="24" xfId="0" applyFont="1" applyBorder="1" applyAlignment="1">
      <alignment horizontal="center"/>
    </xf>
    <xf numFmtId="1" fontId="13" fillId="0" borderId="33" xfId="0" applyNumberFormat="1" applyFont="1" applyBorder="1" applyAlignment="1">
      <alignment horizontal="center"/>
    </xf>
    <xf numFmtId="2" fontId="13" fillId="0" borderId="33" xfId="0" applyNumberFormat="1" applyFont="1" applyBorder="1" applyAlignment="1">
      <alignment horizontal="center"/>
    </xf>
    <xf numFmtId="1" fontId="13" fillId="0" borderId="4" xfId="0" applyNumberFormat="1" applyFont="1" applyFill="1" applyBorder="1" applyAlignment="1">
      <alignment horizontal="center" vertical="center"/>
    </xf>
    <xf numFmtId="1" fontId="29" fillId="0" borderId="8" xfId="0" applyNumberFormat="1" applyFont="1" applyBorder="1"/>
    <xf numFmtId="1" fontId="13" fillId="0" borderId="2" xfId="0" applyNumberFormat="1" applyFont="1" applyBorder="1" applyAlignment="1">
      <alignment horizontal="center"/>
    </xf>
    <xf numFmtId="2" fontId="13" fillId="0" borderId="0" xfId="0" applyNumberFormat="1" applyFont="1" applyFill="1" applyAlignment="1">
      <alignment horizontal="center"/>
    </xf>
    <xf numFmtId="1" fontId="13" fillId="0" borderId="3" xfId="0" applyNumberFormat="1" applyFont="1" applyFill="1" applyBorder="1" applyAlignment="1">
      <alignment horizontal="center"/>
    </xf>
    <xf numFmtId="0" fontId="31" fillId="0" borderId="19" xfId="0" applyFont="1" applyBorder="1" applyAlignment="1">
      <alignment horizontal="center" vertical="center" wrapText="1"/>
    </xf>
    <xf numFmtId="1" fontId="13" fillId="0" borderId="19" xfId="0" applyNumberFormat="1" applyFont="1" applyFill="1" applyBorder="1" applyAlignment="1">
      <alignment vertical="center"/>
    </xf>
    <xf numFmtId="0" fontId="13" fillId="0" borderId="19" xfId="0" applyFont="1" applyFill="1" applyBorder="1" applyAlignment="1">
      <alignment vertical="center"/>
    </xf>
    <xf numFmtId="2" fontId="13" fillId="0" borderId="2" xfId="0" applyNumberFormat="1" applyFont="1" applyFill="1" applyBorder="1" applyAlignment="1"/>
    <xf numFmtId="2" fontId="13" fillId="0" borderId="31" xfId="0" applyNumberFormat="1" applyFont="1" applyFill="1" applyBorder="1" applyAlignment="1"/>
    <xf numFmtId="0" fontId="13" fillId="0" borderId="31" xfId="0" applyFont="1" applyFill="1" applyBorder="1" applyAlignment="1"/>
    <xf numFmtId="182" fontId="32" fillId="6" borderId="0" xfId="0" applyNumberFormat="1" applyFont="1" applyFill="1" applyBorder="1" applyAlignment="1">
      <alignment horizontal="left"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9" xfId="0" applyFont="1" applyBorder="1" applyAlignment="1">
      <alignment horizontal="center" vertical="center" wrapText="1"/>
    </xf>
    <xf numFmtId="0" fontId="29" fillId="0" borderId="36" xfId="0" applyFont="1" applyBorder="1"/>
    <xf numFmtId="0" fontId="29" fillId="0" borderId="35" xfId="0" applyFont="1" applyBorder="1"/>
    <xf numFmtId="0" fontId="29" fillId="0" borderId="37" xfId="0" applyFont="1" applyBorder="1"/>
    <xf numFmtId="0" fontId="29" fillId="0" borderId="38" xfId="0" applyFont="1" applyBorder="1"/>
    <xf numFmtId="0" fontId="13" fillId="0" borderId="35" xfId="0" applyFont="1" applyFill="1" applyBorder="1" applyAlignment="1">
      <alignment horizontal="center"/>
    </xf>
    <xf numFmtId="2" fontId="13" fillId="0" borderId="7" xfId="0" applyNumberFormat="1" applyFont="1" applyFill="1" applyBorder="1" applyAlignment="1">
      <alignment horizontal="center" vertical="center" wrapText="1"/>
    </xf>
    <xf numFmtId="2" fontId="13" fillId="0" borderId="0" xfId="0" applyNumberFormat="1" applyFont="1" applyFill="1" applyBorder="1" applyAlignment="1">
      <alignment horizontal="center" vertical="center" wrapText="1"/>
    </xf>
    <xf numFmtId="0" fontId="13" fillId="0" borderId="18" xfId="0" applyFont="1" applyBorder="1"/>
    <xf numFmtId="2" fontId="13" fillId="0" borderId="7" xfId="0" applyNumberFormat="1" applyFont="1" applyBorder="1" applyAlignment="1">
      <alignment horizontal="center" vertical="center" wrapText="1"/>
    </xf>
    <xf numFmtId="2" fontId="13" fillId="0" borderId="0" xfId="0" applyNumberFormat="1" applyFont="1" applyBorder="1" applyAlignment="1">
      <alignment horizontal="center" vertical="center" wrapText="1"/>
    </xf>
    <xf numFmtId="2" fontId="13" fillId="0" borderId="3" xfId="0" applyNumberFormat="1" applyFont="1" applyBorder="1" applyAlignment="1">
      <alignment horizontal="center" vertical="center" wrapText="1"/>
    </xf>
    <xf numFmtId="2" fontId="13" fillId="0" borderId="9" xfId="0" applyNumberFormat="1" applyFont="1" applyBorder="1" applyAlignment="1">
      <alignment horizontal="center" vertical="center" wrapText="1"/>
    </xf>
    <xf numFmtId="182" fontId="16" fillId="6" borderId="9" xfId="0" applyNumberFormat="1" applyFont="1" applyFill="1" applyBorder="1" applyAlignment="1">
      <alignment horizontal="left" vertical="center"/>
    </xf>
    <xf numFmtId="0" fontId="31" fillId="0" borderId="21" xfId="0" applyFont="1" applyBorder="1" applyAlignment="1">
      <alignment horizontal="center" vertical="center" wrapText="1"/>
    </xf>
    <xf numFmtId="0" fontId="31"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13" fillId="0" borderId="12" xfId="0" applyFont="1" applyBorder="1"/>
    <xf numFmtId="2" fontId="13" fillId="0" borderId="7" xfId="0" applyNumberFormat="1" applyFont="1" applyBorder="1"/>
    <xf numFmtId="0" fontId="13" fillId="0" borderId="7" xfId="0" applyFont="1" applyBorder="1" applyAlignment="1"/>
    <xf numFmtId="0" fontId="13" fillId="0" borderId="13" xfId="0" applyFont="1" applyBorder="1"/>
    <xf numFmtId="2" fontId="13" fillId="0" borderId="0" xfId="0" applyNumberFormat="1" applyFont="1" applyBorder="1"/>
    <xf numFmtId="0" fontId="13" fillId="0" borderId="0" xfId="0" applyFont="1" applyBorder="1" applyAlignment="1"/>
    <xf numFmtId="0" fontId="13" fillId="0" borderId="13" xfId="0" applyFont="1" applyFill="1" applyBorder="1"/>
    <xf numFmtId="1" fontId="29" fillId="0" borderId="0" xfId="0" applyNumberFormat="1" applyFont="1" applyAlignment="1">
      <alignment horizontal="center"/>
    </xf>
    <xf numFmtId="1" fontId="29" fillId="0" borderId="5" xfId="0" applyNumberFormat="1" applyFont="1" applyBorder="1" applyAlignment="1">
      <alignment horizontal="center"/>
    </xf>
    <xf numFmtId="0" fontId="29" fillId="0" borderId="24" xfId="0" applyFont="1" applyBorder="1" applyAlignment="1"/>
    <xf numFmtId="0" fontId="29" fillId="0" borderId="10" xfId="0" applyFont="1" applyBorder="1" applyAlignment="1"/>
    <xf numFmtId="2" fontId="13" fillId="0" borderId="12" xfId="0" applyNumberFormat="1" applyFont="1" applyFill="1" applyBorder="1" applyAlignment="1">
      <alignment horizontal="center"/>
    </xf>
    <xf numFmtId="2" fontId="13" fillId="0" borderId="13" xfId="0" applyNumberFormat="1" applyFont="1" applyFill="1" applyBorder="1" applyAlignment="1">
      <alignment horizontal="center"/>
    </xf>
    <xf numFmtId="1" fontId="13" fillId="0" borderId="31" xfId="0" applyNumberFormat="1" applyFont="1" applyBorder="1"/>
    <xf numFmtId="2" fontId="13" fillId="0" borderId="2" xfId="0" applyNumberFormat="1" applyFont="1" applyBorder="1"/>
    <xf numFmtId="2" fontId="13" fillId="0" borderId="31" xfId="0" applyNumberFormat="1" applyFont="1" applyBorder="1"/>
    <xf numFmtId="2" fontId="13" fillId="0" borderId="0" xfId="0" applyNumberFormat="1" applyFont="1" applyBorder="1" applyAlignment="1"/>
    <xf numFmtId="0" fontId="13" fillId="0" borderId="17" xfId="0" applyFont="1" applyBorder="1" applyAlignment="1"/>
    <xf numFmtId="0" fontId="13" fillId="0" borderId="2" xfId="0" applyFont="1" applyBorder="1"/>
    <xf numFmtId="1" fontId="13" fillId="0" borderId="31" xfId="0" applyNumberFormat="1" applyFont="1" applyFill="1" applyBorder="1"/>
    <xf numFmtId="2" fontId="13" fillId="0" borderId="2" xfId="0" applyNumberFormat="1" applyFont="1" applyFill="1" applyBorder="1"/>
    <xf numFmtId="2" fontId="13" fillId="0" borderId="31" xfId="0" applyNumberFormat="1" applyFont="1" applyFill="1" applyBorder="1"/>
    <xf numFmtId="0" fontId="13" fillId="0" borderId="17" xfId="0" applyFont="1" applyFill="1" applyBorder="1" applyAlignment="1"/>
    <xf numFmtId="0" fontId="13" fillId="0" borderId="21" xfId="0" applyFont="1" applyFill="1" applyBorder="1" applyAlignment="1">
      <alignment horizontal="left"/>
    </xf>
    <xf numFmtId="0" fontId="13" fillId="0" borderId="17" xfId="0" applyFont="1" applyFill="1" applyBorder="1" applyAlignment="1">
      <alignment horizontal="left"/>
    </xf>
    <xf numFmtId="0" fontId="13" fillId="0" borderId="22" xfId="0" applyFont="1" applyFill="1" applyBorder="1" applyAlignment="1">
      <alignment horizontal="left"/>
    </xf>
    <xf numFmtId="0" fontId="31" fillId="0" borderId="30"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0" fontId="30" fillId="0" borderId="0" xfId="0" applyFont="1" applyAlignment="1"/>
    <xf numFmtId="182" fontId="32" fillId="6" borderId="23" xfId="0" applyNumberFormat="1" applyFont="1" applyFill="1" applyBorder="1" applyAlignment="1">
      <alignment vertical="center"/>
    </xf>
    <xf numFmtId="0" fontId="33" fillId="0" borderId="21" xfId="0" applyFont="1" applyBorder="1" applyAlignment="1"/>
    <xf numFmtId="0" fontId="33" fillId="0" borderId="17" xfId="0" applyFont="1" applyBorder="1" applyAlignment="1"/>
    <xf numFmtId="0" fontId="33" fillId="0" borderId="22" xfId="0" applyFont="1" applyBorder="1" applyAlignment="1"/>
    <xf numFmtId="0" fontId="13" fillId="0" borderId="25" xfId="0" applyFont="1" applyFill="1" applyBorder="1" applyAlignment="1"/>
    <xf numFmtId="0" fontId="13" fillId="0" borderId="17" xfId="0" applyFont="1" applyBorder="1" applyAlignment="1">
      <alignment horizontal="left"/>
    </xf>
    <xf numFmtId="1" fontId="13" fillId="0" borderId="8" xfId="0" applyNumberFormat="1" applyFont="1" applyFill="1" applyBorder="1" applyAlignment="1">
      <alignment horizontal="center"/>
    </xf>
    <xf numFmtId="1" fontId="13" fillId="0" borderId="24" xfId="0" applyNumberFormat="1" applyFont="1" applyFill="1" applyBorder="1" applyAlignment="1">
      <alignment horizontal="center"/>
    </xf>
    <xf numFmtId="0" fontId="13" fillId="0" borderId="12" xfId="0" applyFont="1" applyFill="1" applyBorder="1"/>
    <xf numFmtId="0" fontId="13" fillId="0" borderId="7" xfId="0" applyFont="1" applyFill="1" applyBorder="1" applyAlignment="1"/>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29" fillId="0" borderId="0" xfId="0" applyFont="1" applyAlignment="1">
      <alignment horizontal="right"/>
    </xf>
    <xf numFmtId="0" fontId="29" fillId="0" borderId="5" xfId="0" applyFont="1" applyBorder="1" applyAlignment="1">
      <alignment horizontal="right"/>
    </xf>
    <xf numFmtId="15" fontId="13" fillId="0" borderId="7" xfId="0" applyNumberFormat="1" applyFont="1" applyBorder="1" applyAlignment="1">
      <alignment horizontal="right"/>
    </xf>
    <xf numFmtId="15" fontId="13" fillId="0" borderId="0" xfId="0" applyNumberFormat="1" applyFont="1" applyBorder="1" applyAlignment="1">
      <alignment horizontal="right"/>
    </xf>
    <xf numFmtId="15" fontId="13" fillId="0" borderId="0" xfId="0" applyNumberFormat="1" applyFont="1" applyFill="1" applyBorder="1" applyAlignment="1">
      <alignment horizontal="right"/>
    </xf>
    <xf numFmtId="15" fontId="29" fillId="0" borderId="7" xfId="0" applyNumberFormat="1" applyFont="1" applyBorder="1" applyAlignment="1">
      <alignment horizontal="right"/>
    </xf>
    <xf numFmtId="15" fontId="29" fillId="0" borderId="0" xfId="0" applyNumberFormat="1" applyFont="1" applyBorder="1" applyAlignment="1">
      <alignment horizontal="right"/>
    </xf>
    <xf numFmtId="15" fontId="29" fillId="0" borderId="3" xfId="0" applyNumberFormat="1" applyFont="1" applyBorder="1" applyAlignment="1">
      <alignment horizontal="right"/>
    </xf>
    <xf numFmtId="15" fontId="29" fillId="0" borderId="9" xfId="0" applyNumberFormat="1" applyFont="1" applyBorder="1" applyAlignment="1">
      <alignment horizontal="right"/>
    </xf>
    <xf numFmtId="15" fontId="13" fillId="0" borderId="7" xfId="0" applyNumberFormat="1" applyFont="1" applyFill="1" applyBorder="1" applyAlignment="1">
      <alignment horizontal="right"/>
    </xf>
    <xf numFmtId="15" fontId="13" fillId="0" borderId="3" xfId="0" applyNumberFormat="1" applyFont="1" applyFill="1" applyBorder="1" applyAlignment="1">
      <alignment horizontal="right"/>
    </xf>
    <xf numFmtId="0" fontId="29" fillId="0" borderId="9" xfId="0" applyFont="1" applyBorder="1" applyAlignment="1">
      <alignment horizontal="right"/>
    </xf>
    <xf numFmtId="0" fontId="29" fillId="0" borderId="7" xfId="0" applyFont="1" applyFill="1" applyBorder="1" applyAlignment="1">
      <alignment horizontal="right"/>
    </xf>
    <xf numFmtId="0" fontId="29" fillId="0" borderId="0" xfId="0" applyFont="1" applyFill="1" applyBorder="1" applyAlignment="1">
      <alignment horizontal="right"/>
    </xf>
    <xf numFmtId="0" fontId="29" fillId="0" borderId="25" xfId="0" applyFont="1" applyFill="1" applyBorder="1" applyAlignment="1">
      <alignment horizontal="right"/>
    </xf>
    <xf numFmtId="0" fontId="13" fillId="0" borderId="7" xfId="0" applyFont="1" applyFill="1" applyBorder="1" applyAlignment="1">
      <alignment horizontal="right"/>
    </xf>
    <xf numFmtId="0" fontId="13" fillId="0" borderId="0" xfId="0" applyFont="1" applyFill="1" applyBorder="1" applyAlignment="1">
      <alignment horizontal="right"/>
    </xf>
    <xf numFmtId="0" fontId="13" fillId="0" borderId="25" xfId="0" applyFont="1" applyFill="1" applyBorder="1" applyAlignment="1">
      <alignment horizontal="right"/>
    </xf>
    <xf numFmtId="15" fontId="29" fillId="0" borderId="7" xfId="0" applyNumberFormat="1" applyFont="1" applyFill="1" applyBorder="1" applyAlignment="1">
      <alignment horizontal="right"/>
    </xf>
    <xf numFmtId="15" fontId="29" fillId="0" borderId="0" xfId="0" applyNumberFormat="1" applyFont="1" applyFill="1" applyBorder="1" applyAlignment="1">
      <alignment horizontal="right"/>
    </xf>
    <xf numFmtId="2" fontId="29" fillId="0" borderId="3" xfId="0" applyNumberFormat="1" applyFont="1" applyFill="1" applyBorder="1" applyAlignment="1">
      <alignment horizontal="center"/>
    </xf>
    <xf numFmtId="15" fontId="34" fillId="0" borderId="0" xfId="0" applyNumberFormat="1" applyFont="1" applyFill="1" applyBorder="1" applyAlignment="1">
      <alignment horizontal="right"/>
    </xf>
    <xf numFmtId="2" fontId="34" fillId="0" borderId="0" xfId="0" applyNumberFormat="1" applyFont="1" applyFill="1" applyBorder="1" applyAlignment="1">
      <alignment horizontal="center"/>
    </xf>
    <xf numFmtId="15" fontId="13" fillId="0" borderId="3" xfId="0" applyNumberFormat="1" applyFont="1" applyBorder="1" applyAlignment="1">
      <alignment horizontal="right"/>
    </xf>
    <xf numFmtId="15" fontId="13" fillId="0" borderId="9" xfId="0" applyNumberFormat="1" applyFont="1" applyBorder="1" applyAlignment="1">
      <alignment horizontal="right"/>
    </xf>
    <xf numFmtId="0" fontId="13" fillId="0" borderId="9" xfId="0" applyFont="1" applyBorder="1" applyAlignment="1">
      <alignment horizontal="right"/>
    </xf>
    <xf numFmtId="0" fontId="14" fillId="0" borderId="7" xfId="0" applyFont="1" applyFill="1" applyBorder="1" applyAlignment="1">
      <alignment horizontal="right"/>
    </xf>
    <xf numFmtId="0" fontId="14" fillId="0" borderId="0" xfId="0" applyFont="1" applyFill="1" applyBorder="1" applyAlignment="1">
      <alignment horizontal="right"/>
    </xf>
    <xf numFmtId="0" fontId="14" fillId="0" borderId="25" xfId="0" applyFont="1" applyFill="1" applyBorder="1" applyAlignment="1">
      <alignment horizontal="right"/>
    </xf>
    <xf numFmtId="0" fontId="13" fillId="0" borderId="3" xfId="0" applyFont="1" applyFill="1" applyBorder="1" applyAlignment="1">
      <alignment horizontal="right"/>
    </xf>
    <xf numFmtId="0" fontId="13" fillId="0" borderId="21" xfId="0" applyFont="1" applyBorder="1" applyAlignment="1">
      <alignment horizontal="left"/>
    </xf>
    <xf numFmtId="0" fontId="13" fillId="0" borderId="12" xfId="0" applyFont="1" applyBorder="1" applyAlignment="1">
      <alignment horizontal="left"/>
    </xf>
    <xf numFmtId="1" fontId="13" fillId="0" borderId="7" xfId="0" applyNumberFormat="1" applyFont="1" applyBorder="1" applyAlignment="1">
      <alignment horizontal="left" vertical="center"/>
    </xf>
    <xf numFmtId="183" fontId="13" fillId="0" borderId="7" xfId="0" applyNumberFormat="1" applyFont="1" applyBorder="1" applyAlignment="1">
      <alignment horizontal="left" vertical="center"/>
    </xf>
    <xf numFmtId="2" fontId="13" fillId="0" borderId="7" xfId="0" applyNumberFormat="1" applyFont="1" applyBorder="1" applyAlignment="1">
      <alignment horizontal="left" vertical="center"/>
    </xf>
    <xf numFmtId="0" fontId="13" fillId="0" borderId="4" xfId="0" applyFont="1" applyBorder="1" applyAlignment="1">
      <alignment horizontal="left"/>
    </xf>
    <xf numFmtId="2" fontId="13" fillId="0" borderId="4" xfId="0" applyNumberFormat="1" applyFont="1" applyBorder="1" applyAlignment="1">
      <alignment horizontal="left" vertical="center"/>
    </xf>
    <xf numFmtId="2" fontId="13" fillId="0" borderId="21" xfId="0" applyNumberFormat="1" applyFont="1" applyBorder="1" applyAlignment="1">
      <alignment horizontal="left" vertical="center"/>
    </xf>
    <xf numFmtId="2" fontId="13" fillId="0" borderId="8" xfId="0" applyNumberFormat="1" applyFont="1" applyBorder="1" applyAlignment="1">
      <alignment horizontal="left" vertical="center"/>
    </xf>
    <xf numFmtId="2" fontId="13" fillId="0" borderId="7" xfId="0" applyNumberFormat="1" applyFont="1" applyBorder="1" applyAlignment="1">
      <alignment horizontal="left"/>
    </xf>
    <xf numFmtId="1" fontId="13" fillId="0" borderId="4" xfId="0" applyNumberFormat="1" applyFont="1" applyBorder="1" applyAlignment="1">
      <alignment horizontal="left" vertical="center"/>
    </xf>
    <xf numFmtId="1" fontId="13" fillId="0" borderId="7" xfId="0" applyNumberFormat="1" applyFont="1" applyBorder="1" applyAlignment="1">
      <alignment horizontal="left"/>
    </xf>
    <xf numFmtId="0" fontId="13" fillId="0" borderId="4" xfId="0" applyFont="1" applyBorder="1" applyAlignment="1">
      <alignment horizontal="left" vertical="center"/>
    </xf>
    <xf numFmtId="2" fontId="13" fillId="0" borderId="8" xfId="0" applyNumberFormat="1" applyFont="1" applyBorder="1" applyAlignment="1">
      <alignment horizontal="left"/>
    </xf>
    <xf numFmtId="2" fontId="13" fillId="0" borderId="30" xfId="0" applyNumberFormat="1" applyFont="1" applyBorder="1" applyAlignment="1">
      <alignment horizontal="left"/>
    </xf>
    <xf numFmtId="0" fontId="13" fillId="0" borderId="8" xfId="0" applyFont="1" applyBorder="1" applyAlignment="1">
      <alignment horizontal="left"/>
    </xf>
    <xf numFmtId="0" fontId="13" fillId="0" borderId="13" xfId="0" applyFont="1" applyBorder="1" applyAlignment="1">
      <alignment horizontal="left"/>
    </xf>
    <xf numFmtId="1" fontId="13" fillId="0" borderId="0" xfId="0" applyNumberFormat="1" applyFont="1" applyBorder="1" applyAlignment="1">
      <alignment horizontal="left" vertical="center"/>
    </xf>
    <xf numFmtId="183" fontId="13" fillId="0" borderId="0" xfId="0" applyNumberFormat="1" applyFont="1" applyBorder="1" applyAlignment="1">
      <alignment horizontal="left" vertical="center"/>
    </xf>
    <xf numFmtId="2" fontId="13" fillId="0" borderId="0" xfId="0" applyNumberFormat="1" applyFont="1" applyBorder="1" applyAlignment="1">
      <alignment horizontal="left" vertical="center"/>
    </xf>
    <xf numFmtId="0" fontId="13" fillId="0" borderId="19" xfId="0" applyFont="1" applyBorder="1" applyAlignment="1">
      <alignment horizontal="left"/>
    </xf>
    <xf numFmtId="2" fontId="13" fillId="0" borderId="19" xfId="0" applyNumberFormat="1" applyFont="1" applyBorder="1" applyAlignment="1">
      <alignment horizontal="left" vertical="center"/>
    </xf>
    <xf numFmtId="2" fontId="13" fillId="0" borderId="17" xfId="0" applyNumberFormat="1" applyFont="1" applyBorder="1" applyAlignment="1">
      <alignment horizontal="left" vertical="center"/>
    </xf>
    <xf numFmtId="2" fontId="13" fillId="0" borderId="2" xfId="0" applyNumberFormat="1" applyFont="1" applyBorder="1" applyAlignment="1">
      <alignment horizontal="left" vertical="center"/>
    </xf>
    <xf numFmtId="2" fontId="13" fillId="0" borderId="0" xfId="0" applyNumberFormat="1" applyFont="1" applyBorder="1" applyAlignment="1">
      <alignment horizontal="left"/>
    </xf>
    <xf numFmtId="1" fontId="13" fillId="0" borderId="19" xfId="0" applyNumberFormat="1" applyFont="1" applyBorder="1" applyAlignment="1">
      <alignment horizontal="left" vertical="center"/>
    </xf>
    <xf numFmtId="1" fontId="13" fillId="0" borderId="0" xfId="0" applyNumberFormat="1" applyFont="1" applyBorder="1" applyAlignment="1">
      <alignment horizontal="left"/>
    </xf>
    <xf numFmtId="0" fontId="13" fillId="0" borderId="19" xfId="0" applyFont="1" applyBorder="1" applyAlignment="1">
      <alignment horizontal="left" vertical="center"/>
    </xf>
    <xf numFmtId="2" fontId="13" fillId="0" borderId="2" xfId="0" applyNumberFormat="1" applyFont="1" applyBorder="1" applyAlignment="1">
      <alignment horizontal="left"/>
    </xf>
    <xf numFmtId="2" fontId="13" fillId="0" borderId="31" xfId="0" applyNumberFormat="1" applyFont="1" applyBorder="1" applyAlignment="1">
      <alignment horizontal="left"/>
    </xf>
    <xf numFmtId="0" fontId="13" fillId="0" borderId="2" xfId="0" applyFont="1" applyBorder="1" applyAlignment="1">
      <alignment horizontal="left"/>
    </xf>
    <xf numFmtId="0" fontId="13" fillId="0" borderId="22" xfId="0" applyFont="1" applyBorder="1" applyAlignment="1">
      <alignment horizontal="left"/>
    </xf>
    <xf numFmtId="0" fontId="13" fillId="0" borderId="14" xfId="0" applyFont="1" applyBorder="1" applyAlignment="1">
      <alignment horizontal="left"/>
    </xf>
    <xf numFmtId="1" fontId="13" fillId="0" borderId="3" xfId="0" applyNumberFormat="1" applyFont="1" applyBorder="1" applyAlignment="1">
      <alignment horizontal="left" vertical="center"/>
    </xf>
    <xf numFmtId="183" fontId="13" fillId="0" borderId="3" xfId="0" applyNumberFormat="1" applyFont="1" applyBorder="1" applyAlignment="1">
      <alignment horizontal="left" vertical="center"/>
    </xf>
    <xf numFmtId="2" fontId="13" fillId="0" borderId="3" xfId="0" applyNumberFormat="1" applyFont="1" applyBorder="1" applyAlignment="1">
      <alignment horizontal="left" vertical="center"/>
    </xf>
    <xf numFmtId="0" fontId="13" fillId="0" borderId="20" xfId="0" applyFont="1" applyBorder="1" applyAlignment="1">
      <alignment horizontal="left"/>
    </xf>
    <xf numFmtId="2" fontId="13" fillId="0" borderId="20" xfId="0" applyNumberFormat="1" applyFont="1" applyBorder="1" applyAlignment="1">
      <alignment horizontal="left" vertical="center"/>
    </xf>
    <xf numFmtId="2" fontId="13" fillId="0" borderId="22" xfId="0" applyNumberFormat="1" applyFont="1" applyBorder="1" applyAlignment="1">
      <alignment horizontal="left" vertical="center"/>
    </xf>
    <xf numFmtId="2" fontId="13" fillId="0" borderId="24" xfId="0" applyNumberFormat="1" applyFont="1" applyBorder="1" applyAlignment="1">
      <alignment horizontal="left" vertical="center"/>
    </xf>
    <xf numFmtId="2" fontId="13" fillId="0" borderId="3" xfId="0" applyNumberFormat="1" applyFont="1" applyBorder="1" applyAlignment="1">
      <alignment horizontal="left"/>
    </xf>
    <xf numFmtId="1" fontId="13" fillId="0" borderId="20" xfId="0" applyNumberFormat="1" applyFont="1" applyBorder="1" applyAlignment="1">
      <alignment horizontal="left" vertical="center"/>
    </xf>
    <xf numFmtId="1" fontId="13" fillId="0" borderId="3" xfId="0" applyNumberFormat="1" applyFont="1" applyBorder="1" applyAlignment="1">
      <alignment horizontal="left"/>
    </xf>
    <xf numFmtId="0" fontId="13" fillId="0" borderId="20" xfId="0" applyFont="1" applyBorder="1" applyAlignment="1">
      <alignment horizontal="left" vertical="center"/>
    </xf>
    <xf numFmtId="2" fontId="13" fillId="0" borderId="24" xfId="0" applyNumberFormat="1" applyFont="1" applyBorder="1" applyAlignment="1">
      <alignment horizontal="left"/>
    </xf>
    <xf numFmtId="2" fontId="13" fillId="0" borderId="32" xfId="0" applyNumberFormat="1" applyFont="1" applyBorder="1" applyAlignment="1">
      <alignment horizontal="left"/>
    </xf>
    <xf numFmtId="0" fontId="13" fillId="0" borderId="24" xfId="0" applyFont="1" applyBorder="1" applyAlignment="1">
      <alignment horizontal="left"/>
    </xf>
    <xf numFmtId="0" fontId="29" fillId="0" borderId="0" xfId="0" applyFont="1" applyBorder="1" applyAlignment="1">
      <alignment horizontal="right"/>
    </xf>
    <xf numFmtId="0" fontId="29" fillId="0" borderId="0" xfId="0" applyFont="1" applyAlignment="1">
      <alignment horizontal="center"/>
    </xf>
    <xf numFmtId="0" fontId="29" fillId="0" borderId="5" xfId="0" applyFont="1" applyBorder="1" applyAlignment="1">
      <alignment horizontal="center"/>
    </xf>
    <xf numFmtId="0" fontId="29" fillId="0" borderId="7" xfId="0" applyFont="1" applyFill="1" applyBorder="1" applyAlignment="1">
      <alignment horizontal="center"/>
    </xf>
    <xf numFmtId="0" fontId="29" fillId="0" borderId="0" xfId="0" applyFont="1" applyFill="1" applyBorder="1" applyAlignment="1">
      <alignment horizontal="center"/>
    </xf>
    <xf numFmtId="0" fontId="34" fillId="0" borderId="0" xfId="0" applyFont="1" applyFill="1" applyBorder="1" applyAlignment="1">
      <alignment horizontal="center"/>
    </xf>
    <xf numFmtId="0" fontId="29" fillId="0" borderId="7" xfId="0" applyFont="1" applyBorder="1" applyAlignment="1">
      <alignment horizontal="center"/>
    </xf>
    <xf numFmtId="0" fontId="29" fillId="0" borderId="0" xfId="0" applyFont="1" applyBorder="1" applyAlignment="1">
      <alignment horizontal="center"/>
    </xf>
    <xf numFmtId="0" fontId="29" fillId="0" borderId="3" xfId="0" applyFont="1" applyBorder="1" applyAlignment="1">
      <alignment horizontal="center"/>
    </xf>
    <xf numFmtId="0" fontId="29" fillId="0" borderId="9" xfId="0" applyFont="1" applyBorder="1" applyAlignment="1">
      <alignment horizontal="center"/>
    </xf>
    <xf numFmtId="0" fontId="29" fillId="0" borderId="25" xfId="0" applyFont="1" applyFill="1" applyBorder="1" applyAlignment="1">
      <alignment horizontal="center"/>
    </xf>
    <xf numFmtId="0" fontId="29" fillId="0" borderId="30" xfId="0" applyFont="1" applyFill="1" applyBorder="1"/>
    <xf numFmtId="0" fontId="34" fillId="0" borderId="31" xfId="0" applyFont="1" applyFill="1" applyBorder="1"/>
    <xf numFmtId="0" fontId="29" fillId="0" borderId="32" xfId="0" applyFont="1" applyFill="1" applyBorder="1"/>
    <xf numFmtId="0" fontId="29" fillId="0" borderId="16" xfId="0" applyFont="1" applyBorder="1" applyAlignment="1">
      <alignment horizontal="center"/>
    </xf>
    <xf numFmtId="0" fontId="29" fillId="0" borderId="6" xfId="0" applyFont="1" applyBorder="1" applyAlignment="1">
      <alignment horizontal="center"/>
    </xf>
    <xf numFmtId="0" fontId="29" fillId="0" borderId="8" xfId="0" applyFont="1" applyFill="1" applyBorder="1" applyAlignment="1">
      <alignment horizontal="center"/>
    </xf>
    <xf numFmtId="0" fontId="29" fillId="0" borderId="2" xfId="0" applyFont="1" applyFill="1" applyBorder="1" applyAlignment="1">
      <alignment horizontal="center"/>
    </xf>
    <xf numFmtId="0" fontId="34" fillId="0" borderId="2" xfId="0" applyFont="1" applyFill="1" applyBorder="1" applyAlignment="1">
      <alignment horizontal="center"/>
    </xf>
    <xf numFmtId="0" fontId="29" fillId="0" borderId="8" xfId="0" applyFont="1" applyBorder="1" applyAlignment="1">
      <alignment horizontal="center"/>
    </xf>
    <xf numFmtId="0" fontId="29" fillId="0" borderId="2" xfId="0" applyFont="1" applyBorder="1" applyAlignment="1">
      <alignment horizontal="center"/>
    </xf>
    <xf numFmtId="0" fontId="29" fillId="0" borderId="24" xfId="0" applyFont="1" applyBorder="1" applyAlignment="1">
      <alignment horizontal="center"/>
    </xf>
    <xf numFmtId="0" fontId="29" fillId="0" borderId="10" xfId="0" applyFont="1" applyBorder="1" applyAlignment="1">
      <alignment horizontal="center"/>
    </xf>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1" fillId="0" borderId="30" xfId="0" applyFont="1" applyBorder="1" applyAlignment="1">
      <alignment horizontal="center" vertical="center" wrapText="1"/>
    </xf>
    <xf numFmtId="2" fontId="31" fillId="0" borderId="10"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0"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4" fillId="10" borderId="0" xfId="0" applyFont="1" applyFill="1" applyBorder="1" applyAlignment="1">
      <alignment horizontal="left"/>
    </xf>
    <xf numFmtId="0" fontId="34" fillId="10" borderId="13" xfId="0" applyFont="1" applyFill="1" applyBorder="1" applyAlignment="1">
      <alignment horizontal="center"/>
    </xf>
    <xf numFmtId="15" fontId="34" fillId="10" borderId="0" xfId="0" applyNumberFormat="1" applyFont="1" applyFill="1" applyBorder="1" applyAlignment="1">
      <alignment horizontal="right"/>
    </xf>
    <xf numFmtId="1" fontId="34" fillId="10" borderId="0" xfId="0" applyNumberFormat="1" applyFont="1" applyFill="1" applyBorder="1" applyAlignment="1">
      <alignment horizontal="center" vertical="center"/>
    </xf>
    <xf numFmtId="183" fontId="34" fillId="10" borderId="0" xfId="0" applyNumberFormat="1" applyFont="1" applyFill="1" applyBorder="1" applyAlignment="1">
      <alignment horizontal="center" vertical="center"/>
    </xf>
    <xf numFmtId="2" fontId="34" fillId="10" borderId="0" xfId="0" applyNumberFormat="1" applyFont="1" applyFill="1" applyBorder="1" applyAlignment="1">
      <alignment horizontal="center" vertical="center"/>
    </xf>
    <xf numFmtId="0" fontId="34" fillId="10" borderId="19" xfId="0" applyFont="1" applyFill="1" applyBorder="1" applyAlignment="1">
      <alignment horizontal="center"/>
    </xf>
    <xf numFmtId="2" fontId="34" fillId="10" borderId="17" xfId="0" applyNumberFormat="1"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7" xfId="0" applyFont="1" applyFill="1" applyBorder="1" applyAlignment="1">
      <alignment horizontal="center"/>
    </xf>
    <xf numFmtId="2" fontId="34" fillId="10" borderId="19" xfId="0" applyNumberFormat="1" applyFont="1" applyFill="1" applyBorder="1" applyAlignment="1">
      <alignment horizontal="center" vertical="center"/>
    </xf>
    <xf numFmtId="2" fontId="34" fillId="10" borderId="0" xfId="0" applyNumberFormat="1" applyFont="1" applyFill="1" applyBorder="1" applyAlignment="1">
      <alignment horizontal="center"/>
    </xf>
    <xf numFmtId="2" fontId="34" fillId="10" borderId="2" xfId="0" applyNumberFormat="1" applyFont="1" applyFill="1" applyBorder="1" applyAlignment="1">
      <alignment horizontal="center"/>
    </xf>
    <xf numFmtId="0" fontId="34" fillId="10" borderId="31" xfId="0" applyFont="1" applyFill="1" applyBorder="1" applyAlignment="1">
      <alignment horizontal="center"/>
    </xf>
    <xf numFmtId="0" fontId="34" fillId="10" borderId="0" xfId="0" applyFont="1" applyFill="1" applyBorder="1" applyAlignment="1">
      <alignment horizontal="center"/>
    </xf>
    <xf numFmtId="2" fontId="34" fillId="10" borderId="2" xfId="0" applyNumberFormat="1" applyFont="1" applyFill="1" applyBorder="1" applyAlignment="1">
      <alignment horizontal="center" vertical="center"/>
    </xf>
    <xf numFmtId="1" fontId="29" fillId="11" borderId="0" xfId="0" applyNumberFormat="1" applyFont="1" applyFill="1" applyBorder="1" applyAlignment="1">
      <alignment horizontal="center" vertical="center"/>
    </xf>
    <xf numFmtId="0" fontId="34" fillId="10" borderId="13" xfId="0" applyFont="1" applyFill="1" applyBorder="1"/>
    <xf numFmtId="0" fontId="34" fillId="10" borderId="19" xfId="0" applyFont="1" applyFill="1" applyBorder="1"/>
    <xf numFmtId="0" fontId="34" fillId="10" borderId="0" xfId="0" applyFont="1" applyFill="1" applyBorder="1" applyAlignment="1"/>
    <xf numFmtId="2" fontId="34" fillId="10" borderId="0" xfId="0" applyNumberFormat="1" applyFont="1" applyFill="1" applyBorder="1"/>
    <xf numFmtId="0" fontId="13" fillId="0" borderId="15" xfId="0" applyFont="1" applyFill="1" applyBorder="1" applyAlignment="1">
      <alignment horizontal="center"/>
    </xf>
    <xf numFmtId="15" fontId="13" fillId="0" borderId="9" xfId="0" applyNumberFormat="1" applyFont="1" applyFill="1" applyBorder="1" applyAlignment="1">
      <alignment horizontal="right"/>
    </xf>
    <xf numFmtId="1" fontId="13" fillId="0" borderId="9" xfId="0" applyNumberFormat="1" applyFont="1" applyFill="1" applyBorder="1" applyAlignment="1">
      <alignment horizontal="center" vertical="center"/>
    </xf>
    <xf numFmtId="183" fontId="13" fillId="0" borderId="9" xfId="0" applyNumberFormat="1" applyFont="1" applyFill="1" applyBorder="1" applyAlignment="1">
      <alignment horizontal="center" vertical="center"/>
    </xf>
    <xf numFmtId="2" fontId="13" fillId="0" borderId="9" xfId="0" applyNumberFormat="1" applyFont="1" applyFill="1" applyBorder="1" applyAlignment="1">
      <alignment horizontal="center" vertical="center"/>
    </xf>
    <xf numFmtId="0" fontId="13" fillId="0" borderId="1" xfId="0" applyFont="1" applyFill="1" applyBorder="1" applyAlignment="1">
      <alignment horizontal="center"/>
    </xf>
    <xf numFmtId="2" fontId="13" fillId="0" borderId="23" xfId="0" applyNumberFormat="1" applyFont="1" applyFill="1" applyBorder="1" applyAlignment="1">
      <alignment horizontal="center" vertical="center"/>
    </xf>
    <xf numFmtId="0" fontId="13" fillId="0" borderId="15" xfId="0" applyFont="1" applyFill="1" applyBorder="1" applyAlignment="1">
      <alignment horizontal="center" vertical="center"/>
    </xf>
    <xf numFmtId="2" fontId="13" fillId="0" borderId="1" xfId="0" applyNumberFormat="1" applyFont="1" applyFill="1" applyBorder="1" applyAlignment="1">
      <alignment horizontal="center" vertical="center"/>
    </xf>
    <xf numFmtId="2" fontId="13" fillId="0" borderId="9" xfId="0" applyNumberFormat="1" applyFont="1" applyFill="1" applyBorder="1" applyAlignment="1">
      <alignment horizontal="center"/>
    </xf>
    <xf numFmtId="0" fontId="13" fillId="0" borderId="9" xfId="0" applyFont="1" applyFill="1" applyBorder="1" applyAlignment="1">
      <alignment horizontal="center"/>
    </xf>
    <xf numFmtId="2" fontId="13" fillId="0" borderId="10" xfId="0" applyNumberFormat="1" applyFont="1" applyFill="1" applyBorder="1" applyAlignment="1">
      <alignment horizontal="center" vertical="center"/>
    </xf>
    <xf numFmtId="0" fontId="32" fillId="0" borderId="23" xfId="0" applyFont="1" applyFill="1" applyBorder="1" applyAlignment="1">
      <alignment horizontal="left"/>
    </xf>
    <xf numFmtId="15" fontId="29" fillId="0" borderId="5" xfId="0" applyNumberFormat="1" applyFont="1" applyBorder="1" applyAlignment="1">
      <alignment horizontal="right"/>
    </xf>
    <xf numFmtId="1" fontId="29" fillId="0" borderId="5" xfId="0" applyNumberFormat="1" applyFont="1" applyBorder="1" applyAlignment="1">
      <alignment horizontal="center" vertical="center"/>
    </xf>
    <xf numFmtId="183" fontId="29" fillId="0" borderId="5" xfId="0" applyNumberFormat="1" applyFont="1" applyBorder="1" applyAlignment="1">
      <alignment horizontal="center" vertical="center"/>
    </xf>
    <xf numFmtId="2" fontId="29" fillId="0" borderId="5" xfId="0" applyNumberFormat="1" applyFont="1" applyBorder="1" applyAlignment="1">
      <alignment horizontal="center" vertical="center"/>
    </xf>
    <xf numFmtId="2" fontId="29" fillId="0" borderId="16" xfId="0" applyNumberFormat="1" applyFont="1" applyBorder="1" applyAlignment="1">
      <alignment horizontal="center" vertical="center"/>
    </xf>
    <xf numFmtId="0" fontId="29" fillId="0" borderId="11" xfId="0" applyFont="1" applyBorder="1" applyAlignment="1">
      <alignment horizontal="center" vertical="center"/>
    </xf>
    <xf numFmtId="2" fontId="29" fillId="0" borderId="18" xfId="0" applyNumberFormat="1" applyFont="1" applyBorder="1" applyAlignment="1">
      <alignment horizontal="center" vertical="center"/>
    </xf>
    <xf numFmtId="0" fontId="29" fillId="0" borderId="5" xfId="0" applyFont="1" applyBorder="1" applyAlignment="1"/>
    <xf numFmtId="2" fontId="29" fillId="0" borderId="6" xfId="0" applyNumberFormat="1" applyFont="1" applyBorder="1" applyAlignment="1">
      <alignment horizontal="center" vertical="center"/>
    </xf>
    <xf numFmtId="182" fontId="32" fillId="6" borderId="16" xfId="0" applyNumberFormat="1" applyFont="1" applyFill="1" applyBorder="1" applyAlignment="1">
      <alignment horizontal="left" vertical="center"/>
    </xf>
    <xf numFmtId="0" fontId="15" fillId="0" borderId="21" xfId="0" applyFont="1" applyFill="1" applyBorder="1" applyAlignment="1">
      <alignment horizontal="left"/>
    </xf>
    <xf numFmtId="0" fontId="15" fillId="0" borderId="17" xfId="0" applyFont="1" applyFill="1" applyBorder="1" applyAlignment="1">
      <alignment horizontal="left"/>
    </xf>
    <xf numFmtId="0" fontId="15" fillId="0" borderId="22" xfId="0" applyFont="1" applyFill="1" applyBorder="1" applyAlignment="1">
      <alignment horizontal="left"/>
    </xf>
    <xf numFmtId="0" fontId="46" fillId="0" borderId="0" xfId="0" applyFont="1" applyFill="1" applyBorder="1" applyAlignment="1">
      <alignment horizontal="left"/>
    </xf>
    <xf numFmtId="1" fontId="13" fillId="11" borderId="0" xfId="0" applyNumberFormat="1" applyFont="1" applyFill="1" applyBorder="1" applyAlignment="1">
      <alignment horizontal="center" vertical="center"/>
    </xf>
    <xf numFmtId="2" fontId="13" fillId="11" borderId="0" xfId="0" applyNumberFormat="1" applyFont="1" applyFill="1" applyBorder="1" applyAlignment="1">
      <alignment horizontal="center" vertical="center"/>
    </xf>
    <xf numFmtId="0" fontId="34" fillId="10" borderId="7" xfId="0" applyFont="1" applyFill="1" applyBorder="1" applyAlignment="1">
      <alignment horizontal="left"/>
    </xf>
    <xf numFmtId="0" fontId="34" fillId="10" borderId="12" xfId="0" applyFont="1" applyFill="1" applyBorder="1" applyAlignment="1">
      <alignment horizontal="center"/>
    </xf>
    <xf numFmtId="15" fontId="34" fillId="10" borderId="7" xfId="0" applyNumberFormat="1" applyFont="1" applyFill="1" applyBorder="1" applyAlignment="1">
      <alignment horizontal="right"/>
    </xf>
    <xf numFmtId="1" fontId="34" fillId="10" borderId="7" xfId="0" applyNumberFormat="1" applyFont="1" applyFill="1" applyBorder="1" applyAlignment="1">
      <alignment horizontal="center" vertical="center"/>
    </xf>
    <xf numFmtId="183" fontId="34" fillId="10" borderId="7" xfId="0" applyNumberFormat="1" applyFont="1" applyFill="1" applyBorder="1" applyAlignment="1">
      <alignment horizontal="center" vertical="center"/>
    </xf>
    <xf numFmtId="2" fontId="34" fillId="10" borderId="7" xfId="0" applyNumberFormat="1" applyFont="1" applyFill="1" applyBorder="1" applyAlignment="1">
      <alignment horizontal="center" vertical="center"/>
    </xf>
    <xf numFmtId="0" fontId="34" fillId="10" borderId="4" xfId="0" applyFont="1" applyFill="1" applyBorder="1" applyAlignment="1">
      <alignment horizontal="center"/>
    </xf>
    <xf numFmtId="2" fontId="34" fillId="10" borderId="21" xfId="0" applyNumberFormat="1" applyFont="1" applyFill="1" applyBorder="1" applyAlignment="1">
      <alignment horizontal="center" vertical="center"/>
    </xf>
    <xf numFmtId="0" fontId="34" fillId="10" borderId="12" xfId="0" applyFont="1" applyFill="1" applyBorder="1" applyAlignment="1">
      <alignment horizontal="center" vertical="center"/>
    </xf>
    <xf numFmtId="2" fontId="34" fillId="10" borderId="4" xfId="0" applyNumberFormat="1" applyFont="1" applyFill="1" applyBorder="1" applyAlignment="1">
      <alignment horizontal="center" vertical="center"/>
    </xf>
    <xf numFmtId="2" fontId="34" fillId="10" borderId="7" xfId="0" applyNumberFormat="1" applyFont="1" applyFill="1" applyBorder="1" applyAlignment="1">
      <alignment horizontal="center"/>
    </xf>
    <xf numFmtId="0" fontId="34" fillId="10" borderId="7" xfId="0" applyFont="1" applyFill="1" applyBorder="1" applyAlignment="1">
      <alignment horizontal="center"/>
    </xf>
    <xf numFmtId="2" fontId="34" fillId="10" borderId="8" xfId="0" applyNumberFormat="1" applyFont="1" applyFill="1" applyBorder="1" applyAlignment="1">
      <alignment horizontal="center" vertical="center"/>
    </xf>
    <xf numFmtId="1" fontId="13" fillId="11" borderId="0" xfId="0" applyNumberFormat="1" applyFont="1" applyFill="1" applyBorder="1" applyAlignment="1">
      <alignment horizontal="left" vertical="center"/>
    </xf>
    <xf numFmtId="2" fontId="34" fillId="10" borderId="19" xfId="0" applyNumberFormat="1" applyFont="1" applyFill="1" applyBorder="1" applyAlignment="1">
      <alignment horizontal="center"/>
    </xf>
    <xf numFmtId="0" fontId="34" fillId="10" borderId="2" xfId="0" applyFont="1" applyFill="1" applyBorder="1" applyAlignment="1">
      <alignment horizontal="center"/>
    </xf>
    <xf numFmtId="0" fontId="47" fillId="0" borderId="0" xfId="0" applyFont="1" applyAlignment="1"/>
    <xf numFmtId="0" fontId="47" fillId="0" borderId="0" xfId="0" applyFont="1"/>
    <xf numFmtId="0" fontId="33" fillId="0" borderId="0" xfId="0" applyFont="1" applyBorder="1"/>
    <xf numFmtId="0" fontId="47" fillId="0" borderId="0" xfId="0" applyFont="1" applyBorder="1"/>
    <xf numFmtId="0" fontId="33" fillId="0" borderId="3" xfId="0" applyFont="1" applyBorder="1"/>
    <xf numFmtId="0" fontId="47" fillId="0" borderId="3" xfId="0" applyFont="1" applyBorder="1"/>
    <xf numFmtId="0" fontId="33" fillId="0" borderId="7" xfId="0" applyFont="1" applyBorder="1"/>
    <xf numFmtId="0" fontId="47" fillId="0" borderId="7" xfId="0" applyFont="1" applyBorder="1"/>
    <xf numFmtId="0" fontId="47" fillId="0" borderId="39" xfId="0" applyFont="1" applyBorder="1"/>
    <xf numFmtId="0" fontId="47" fillId="0" borderId="40" xfId="0" applyFont="1" applyBorder="1"/>
    <xf numFmtId="0" fontId="47" fillId="0" borderId="41" xfId="0" applyFont="1" applyBorder="1"/>
    <xf numFmtId="2" fontId="34" fillId="10" borderId="2" xfId="0" applyNumberFormat="1" applyFont="1" applyFill="1" applyBorder="1"/>
    <xf numFmtId="0" fontId="47" fillId="0" borderId="8" xfId="0" applyFont="1" applyBorder="1"/>
    <xf numFmtId="0" fontId="47" fillId="0" borderId="2" xfId="0" applyFont="1" applyBorder="1"/>
    <xf numFmtId="0" fontId="47" fillId="0" borderId="24" xfId="0" applyFont="1" applyBorder="1"/>
    <xf numFmtId="0" fontId="47" fillId="0" borderId="9" xfId="0" applyFont="1" applyBorder="1"/>
    <xf numFmtId="0" fontId="29" fillId="0" borderId="3" xfId="0" applyFont="1" applyFill="1" applyBorder="1" applyAlignment="1">
      <alignment horizontal="right"/>
    </xf>
    <xf numFmtId="0" fontId="47" fillId="0" borderId="10" xfId="0" applyFont="1" applyBorder="1"/>
    <xf numFmtId="2" fontId="29" fillId="0" borderId="8" xfId="0" applyNumberFormat="1" applyFont="1" applyFill="1" applyBorder="1" applyAlignment="1">
      <alignment horizontal="center"/>
    </xf>
    <xf numFmtId="2" fontId="29" fillId="0" borderId="2" xfId="0" applyNumberFormat="1" applyFont="1" applyFill="1" applyBorder="1" applyAlignment="1">
      <alignment horizontal="center"/>
    </xf>
    <xf numFmtId="0" fontId="47" fillId="0" borderId="42" xfId="0" applyFont="1" applyBorder="1"/>
    <xf numFmtId="0" fontId="29" fillId="0" borderId="43" xfId="0" applyFont="1" applyFill="1" applyBorder="1"/>
    <xf numFmtId="0" fontId="29" fillId="0" borderId="44" xfId="0" applyFont="1" applyFill="1" applyBorder="1"/>
    <xf numFmtId="0" fontId="13" fillId="0" borderId="44" xfId="0" applyFont="1" applyFill="1" applyBorder="1"/>
    <xf numFmtId="0" fontId="13" fillId="0" borderId="44" xfId="0" applyFont="1" applyFill="1" applyBorder="1" applyAlignment="1">
      <alignment horizontal="center"/>
    </xf>
    <xf numFmtId="0" fontId="29" fillId="0" borderId="40" xfId="0" applyFont="1" applyFill="1" applyBorder="1"/>
    <xf numFmtId="0" fontId="13" fillId="0" borderId="40" xfId="0" applyFont="1" applyFill="1" applyBorder="1" applyAlignment="1">
      <alignment horizontal="center"/>
    </xf>
    <xf numFmtId="0" fontId="13" fillId="0" borderId="45" xfId="0" applyFont="1" applyFill="1" applyBorder="1" applyAlignment="1">
      <alignment horizontal="center"/>
    </xf>
    <xf numFmtId="2" fontId="34" fillId="10" borderId="13" xfId="0" applyNumberFormat="1" applyFont="1" applyFill="1" applyBorder="1" applyAlignment="1">
      <alignment horizontal="center"/>
    </xf>
    <xf numFmtId="1" fontId="34" fillId="10" borderId="19" xfId="0" applyNumberFormat="1" applyFont="1" applyFill="1" applyBorder="1" applyAlignment="1">
      <alignment horizontal="center" vertical="center"/>
    </xf>
    <xf numFmtId="1" fontId="34" fillId="10" borderId="31" xfId="0" applyNumberFormat="1" applyFont="1" applyFill="1" applyBorder="1" applyAlignment="1">
      <alignment horizontal="center"/>
    </xf>
    <xf numFmtId="0" fontId="34" fillId="10" borderId="19" xfId="0" applyFont="1" applyFill="1" applyBorder="1" applyAlignment="1">
      <alignment horizontal="center" vertical="center"/>
    </xf>
    <xf numFmtId="2" fontId="34" fillId="10" borderId="31" xfId="0" applyNumberFormat="1" applyFont="1" applyFill="1" applyBorder="1" applyAlignment="1">
      <alignment horizontal="center"/>
    </xf>
    <xf numFmtId="1" fontId="34" fillId="10" borderId="17" xfId="0" applyNumberFormat="1" applyFont="1" applyFill="1" applyBorder="1" applyAlignment="1">
      <alignment horizontal="center" vertical="center"/>
    </xf>
    <xf numFmtId="1" fontId="34" fillId="10" borderId="0" xfId="0" applyNumberFormat="1" applyFont="1" applyFill="1" applyBorder="1" applyAlignment="1">
      <alignment horizontal="center"/>
    </xf>
    <xf numFmtId="1" fontId="34" fillId="10" borderId="2" xfId="0" applyNumberFormat="1" applyFont="1" applyFill="1" applyBorder="1" applyAlignment="1">
      <alignment horizontal="center" vertical="center"/>
    </xf>
    <xf numFmtId="0" fontId="34" fillId="10" borderId="0" xfId="0" applyFont="1" applyFill="1" applyAlignment="1">
      <alignment horizontal="center"/>
    </xf>
    <xf numFmtId="0" fontId="34" fillId="10" borderId="0" xfId="0" applyFont="1" applyFill="1"/>
    <xf numFmtId="1" fontId="34" fillId="10" borderId="2" xfId="0" applyNumberFormat="1" applyFont="1" applyFill="1" applyBorder="1" applyAlignment="1">
      <alignment horizontal="center"/>
    </xf>
    <xf numFmtId="1" fontId="34" fillId="10" borderId="31" xfId="0" applyNumberFormat="1" applyFont="1" applyFill="1" applyBorder="1"/>
    <xf numFmtId="2" fontId="34" fillId="10" borderId="31" xfId="0" applyNumberFormat="1" applyFont="1" applyFill="1" applyBorder="1"/>
    <xf numFmtId="2" fontId="34" fillId="10" borderId="0" xfId="0" applyNumberFormat="1" applyFont="1" applyFill="1" applyBorder="1" applyAlignment="1"/>
    <xf numFmtId="0" fontId="34" fillId="10" borderId="17" xfId="0" applyFont="1" applyFill="1" applyBorder="1" applyAlignment="1"/>
    <xf numFmtId="0" fontId="34" fillId="10" borderId="2" xfId="0" applyFont="1" applyFill="1" applyBorder="1"/>
    <xf numFmtId="2" fontId="13" fillId="11" borderId="2" xfId="0" applyNumberFormat="1" applyFont="1" applyFill="1" applyBorder="1" applyAlignment="1">
      <alignment horizontal="center"/>
    </xf>
    <xf numFmtId="2" fontId="13" fillId="11" borderId="0" xfId="0" applyNumberFormat="1" applyFont="1" applyFill="1" applyBorder="1" applyAlignment="1">
      <alignment horizontal="center"/>
    </xf>
    <xf numFmtId="2" fontId="13" fillId="11" borderId="31" xfId="0" applyNumberFormat="1" applyFont="1" applyFill="1" applyBorder="1" applyAlignment="1">
      <alignment horizontal="center"/>
    </xf>
    <xf numFmtId="0" fontId="29" fillId="0" borderId="46" xfId="0" applyFont="1" applyBorder="1"/>
    <xf numFmtId="2" fontId="29" fillId="0" borderId="6" xfId="0" applyNumberFormat="1" applyFont="1" applyBorder="1"/>
    <xf numFmtId="1" fontId="29" fillId="0" borderId="29" xfId="0" applyNumberFormat="1" applyFont="1" applyBorder="1"/>
    <xf numFmtId="1" fontId="29" fillId="0" borderId="6" xfId="0" applyNumberFormat="1" applyFont="1" applyBorder="1"/>
    <xf numFmtId="0" fontId="29" fillId="0" borderId="39" xfId="0" applyFont="1" applyBorder="1"/>
    <xf numFmtId="0" fontId="29" fillId="0" borderId="40" xfId="0" applyFont="1" applyBorder="1"/>
    <xf numFmtId="0" fontId="29" fillId="0" borderId="41" xfId="0" applyFont="1" applyBorder="1"/>
    <xf numFmtId="0" fontId="29" fillId="0" borderId="42" xfId="0" applyFont="1" applyBorder="1"/>
    <xf numFmtId="0" fontId="13" fillId="0" borderId="43" xfId="0" applyFont="1" applyFill="1" applyBorder="1" applyAlignment="1">
      <alignment horizontal="center"/>
    </xf>
    <xf numFmtId="2" fontId="29" fillId="11" borderId="0" xfId="0" applyNumberFormat="1" applyFont="1" applyFill="1" applyBorder="1" applyAlignment="1">
      <alignment horizontal="center" vertical="center" wrapText="1"/>
    </xf>
    <xf numFmtId="2" fontId="34" fillId="10" borderId="0" xfId="0" applyNumberFormat="1" applyFont="1" applyFill="1" applyBorder="1" applyAlignment="1">
      <alignment horizontal="center" vertical="center" wrapText="1"/>
    </xf>
    <xf numFmtId="0" fontId="34" fillId="10" borderId="0" xfId="0" applyFont="1" applyFill="1" applyBorder="1" applyAlignment="1">
      <alignment horizontal="center" vertical="center"/>
    </xf>
    <xf numFmtId="0" fontId="34" fillId="10" borderId="31" xfId="0" applyFont="1" applyFill="1" applyBorder="1"/>
    <xf numFmtId="2" fontId="13" fillId="11" borderId="0" xfId="0" applyNumberFormat="1" applyFont="1" applyFill="1" applyBorder="1" applyAlignment="1">
      <alignment horizontal="center" vertical="center" wrapText="1"/>
    </xf>
    <xf numFmtId="2" fontId="34" fillId="10" borderId="7" xfId="0" applyNumberFormat="1" applyFont="1" applyFill="1" applyBorder="1" applyAlignment="1">
      <alignment horizontal="center" vertical="center" wrapText="1"/>
    </xf>
    <xf numFmtId="0" fontId="13" fillId="0" borderId="37" xfId="0" applyFont="1" applyFill="1" applyBorder="1" applyAlignment="1">
      <alignment horizontal="center"/>
    </xf>
    <xf numFmtId="0" fontId="29" fillId="0" borderId="39" xfId="0" applyFont="1" applyFill="1" applyBorder="1"/>
    <xf numFmtId="0" fontId="13" fillId="0" borderId="36" xfId="0" applyFont="1" applyFill="1" applyBorder="1" applyAlignment="1">
      <alignment horizontal="center"/>
    </xf>
    <xf numFmtId="0" fontId="13" fillId="0" borderId="39" xfId="0" applyFont="1" applyFill="1" applyBorder="1" applyAlignment="1">
      <alignment horizontal="center"/>
    </xf>
    <xf numFmtId="0" fontId="29" fillId="0" borderId="45" xfId="0" applyFont="1" applyFill="1" applyBorder="1"/>
    <xf numFmtId="2" fontId="6" fillId="0" borderId="0" xfId="3" applyNumberFormat="1" applyFont="1" applyAlignment="1">
      <alignment horizontal="center" vertical="center"/>
    </xf>
    <xf numFmtId="2" fontId="10" fillId="0" borderId="0" xfId="3" applyNumberFormat="1" applyFont="1" applyAlignment="1">
      <alignment horizontal="center" vertical="center"/>
    </xf>
    <xf numFmtId="1" fontId="4" fillId="4" borderId="0" xfId="0" applyNumberFormat="1" applyFont="1" applyFill="1" applyAlignment="1">
      <alignment horizontal="center" vertical="center"/>
    </xf>
    <xf numFmtId="0" fontId="48" fillId="0" borderId="47" xfId="0" applyFont="1" applyFill="1" applyBorder="1"/>
    <xf numFmtId="0" fontId="48" fillId="0" borderId="47" xfId="0" applyFont="1" applyFill="1" applyBorder="1" applyAlignment="1">
      <alignment horizontal="center" vertical="center"/>
    </xf>
    <xf numFmtId="49" fontId="48" fillId="0" borderId="47" xfId="0" applyNumberFormat="1" applyFont="1" applyFill="1" applyBorder="1" applyAlignment="1">
      <alignment horizontal="center" vertical="center"/>
    </xf>
    <xf numFmtId="0" fontId="49" fillId="10" borderId="48" xfId="0" applyFont="1" applyFill="1" applyBorder="1" applyAlignment="1">
      <alignment horizontal="center" vertical="center" wrapText="1"/>
    </xf>
    <xf numFmtId="0" fontId="50" fillId="10" borderId="48" xfId="0" applyFont="1" applyFill="1" applyBorder="1" applyAlignment="1">
      <alignment horizontal="center" vertical="center" wrapText="1"/>
    </xf>
    <xf numFmtId="0" fontId="51" fillId="0" borderId="0" xfId="0" applyFont="1" applyFill="1" applyBorder="1" applyAlignment="1">
      <alignment horizontal="left"/>
    </xf>
    <xf numFmtId="0" fontId="51" fillId="0" borderId="12" xfId="0" applyFont="1" applyFill="1" applyBorder="1" applyAlignment="1">
      <alignment horizontal="center"/>
    </xf>
    <xf numFmtId="15" fontId="51" fillId="0" borderId="7" xfId="0" applyNumberFormat="1" applyFont="1" applyFill="1" applyBorder="1" applyAlignment="1">
      <alignment horizontal="right"/>
    </xf>
    <xf numFmtId="1" fontId="51" fillId="0" borderId="7" xfId="0" applyNumberFormat="1" applyFont="1" applyFill="1" applyBorder="1" applyAlignment="1">
      <alignment horizontal="center" vertical="center"/>
    </xf>
    <xf numFmtId="183" fontId="51" fillId="0" borderId="7" xfId="0" applyNumberFormat="1" applyFont="1" applyFill="1" applyBorder="1" applyAlignment="1">
      <alignment horizontal="center" vertical="center"/>
    </xf>
    <xf numFmtId="2" fontId="51" fillId="0" borderId="7" xfId="0" applyNumberFormat="1" applyFont="1" applyFill="1" applyBorder="1" applyAlignment="1">
      <alignment horizontal="center" vertical="center"/>
    </xf>
    <xf numFmtId="0" fontId="51" fillId="0" borderId="4" xfId="0" applyFont="1" applyFill="1" applyBorder="1" applyAlignment="1">
      <alignment horizontal="center"/>
    </xf>
    <xf numFmtId="2" fontId="51" fillId="0" borderId="21" xfId="0" applyNumberFormat="1" applyFont="1" applyFill="1" applyBorder="1" applyAlignment="1">
      <alignment horizontal="center" vertical="center"/>
    </xf>
    <xf numFmtId="1" fontId="51" fillId="0" borderId="7" xfId="0" quotePrefix="1" applyNumberFormat="1" applyFont="1" applyFill="1" applyBorder="1" applyAlignment="1">
      <alignment horizontal="center" vertical="center"/>
    </xf>
    <xf numFmtId="0" fontId="51" fillId="0" borderId="12" xfId="0" applyFont="1" applyFill="1" applyBorder="1" applyAlignment="1">
      <alignment horizontal="center" vertical="center"/>
    </xf>
    <xf numFmtId="2" fontId="51" fillId="0" borderId="4" xfId="0" applyNumberFormat="1" applyFont="1" applyFill="1" applyBorder="1" applyAlignment="1">
      <alignment horizontal="center" vertical="center"/>
    </xf>
    <xf numFmtId="2" fontId="51" fillId="0" borderId="7" xfId="0" applyNumberFormat="1" applyFont="1" applyFill="1" applyBorder="1" applyAlignment="1">
      <alignment horizontal="center"/>
    </xf>
    <xf numFmtId="2" fontId="51" fillId="0" borderId="8" xfId="0" applyNumberFormat="1" applyFont="1" applyFill="1" applyBorder="1" applyAlignment="1">
      <alignment horizontal="center"/>
    </xf>
    <xf numFmtId="0" fontId="51" fillId="0" borderId="13" xfId="0" applyFont="1" applyFill="1" applyBorder="1" applyAlignment="1">
      <alignment horizontal="center"/>
    </xf>
    <xf numFmtId="15" fontId="51" fillId="0" borderId="0" xfId="0" applyNumberFormat="1" applyFont="1" applyFill="1" applyBorder="1" applyAlignment="1">
      <alignment horizontal="right"/>
    </xf>
    <xf numFmtId="1" fontId="51" fillId="0" borderId="0" xfId="0" applyNumberFormat="1" applyFont="1" applyFill="1" applyBorder="1" applyAlignment="1">
      <alignment horizontal="center" vertical="center"/>
    </xf>
    <xf numFmtId="183" fontId="51" fillId="0" borderId="0" xfId="0" applyNumberFormat="1" applyFont="1" applyFill="1" applyBorder="1" applyAlignment="1">
      <alignment horizontal="center" vertical="center"/>
    </xf>
    <xf numFmtId="2" fontId="51" fillId="0" borderId="0" xfId="0" applyNumberFormat="1" applyFont="1" applyFill="1" applyBorder="1" applyAlignment="1">
      <alignment horizontal="center" vertical="center"/>
    </xf>
    <xf numFmtId="0" fontId="51" fillId="0" borderId="19" xfId="0" applyFont="1" applyFill="1" applyBorder="1" applyAlignment="1">
      <alignment horizontal="center"/>
    </xf>
    <xf numFmtId="2" fontId="51" fillId="0" borderId="17" xfId="0" applyNumberFormat="1" applyFont="1" applyFill="1" applyBorder="1" applyAlignment="1">
      <alignment horizontal="center" vertical="center"/>
    </xf>
    <xf numFmtId="1" fontId="51" fillId="0" borderId="0" xfId="0" quotePrefix="1" applyNumberFormat="1" applyFont="1" applyFill="1" applyBorder="1" applyAlignment="1">
      <alignment horizontal="center" vertical="center"/>
    </xf>
    <xf numFmtId="0" fontId="51" fillId="0" borderId="13" xfId="0" applyFont="1" applyFill="1" applyBorder="1" applyAlignment="1">
      <alignment horizontal="center" vertical="center"/>
    </xf>
    <xf numFmtId="2" fontId="51" fillId="0" borderId="19" xfId="0" applyNumberFormat="1" applyFont="1" applyFill="1" applyBorder="1" applyAlignment="1">
      <alignment horizontal="center" vertical="center"/>
    </xf>
    <xf numFmtId="2" fontId="51" fillId="0" borderId="0" xfId="0" applyNumberFormat="1" applyFont="1" applyFill="1" applyBorder="1" applyAlignment="1">
      <alignment horizontal="center"/>
    </xf>
    <xf numFmtId="2" fontId="51" fillId="0" borderId="2" xfId="0" applyNumberFormat="1" applyFont="1" applyFill="1" applyBorder="1" applyAlignment="1">
      <alignment horizontal="center"/>
    </xf>
    <xf numFmtId="0" fontId="51" fillId="0" borderId="13" xfId="0" applyFont="1" applyFill="1" applyBorder="1"/>
    <xf numFmtId="0" fontId="51" fillId="0" borderId="19" xfId="0" applyFont="1" applyFill="1" applyBorder="1"/>
    <xf numFmtId="2" fontId="51" fillId="0" borderId="0" xfId="0" applyNumberFormat="1" applyFont="1" applyFill="1" applyBorder="1"/>
    <xf numFmtId="2" fontId="51" fillId="0" borderId="2" xfId="0" applyNumberFormat="1" applyFont="1" applyFill="1" applyBorder="1"/>
    <xf numFmtId="2" fontId="51" fillId="0" borderId="8" xfId="0" applyNumberFormat="1" applyFont="1" applyFill="1" applyBorder="1" applyAlignment="1">
      <alignment horizontal="center" vertical="center"/>
    </xf>
    <xf numFmtId="1" fontId="51" fillId="0" borderId="4" xfId="0" applyNumberFormat="1" applyFont="1" applyFill="1" applyBorder="1" applyAlignment="1">
      <alignment horizontal="center" vertical="center"/>
    </xf>
    <xf numFmtId="1" fontId="51" fillId="0" borderId="30" xfId="0" quotePrefix="1" applyNumberFormat="1" applyFont="1" applyFill="1" applyBorder="1" applyAlignment="1">
      <alignment horizontal="center"/>
    </xf>
    <xf numFmtId="1" fontId="51" fillId="0" borderId="8" xfId="0" quotePrefix="1" applyNumberFormat="1" applyFont="1" applyFill="1" applyBorder="1" applyAlignment="1">
      <alignment horizontal="center" vertical="center"/>
    </xf>
    <xf numFmtId="0" fontId="51" fillId="0" borderId="17" xfId="0" applyFont="1" applyFill="1" applyBorder="1" applyAlignment="1">
      <alignment horizontal="center"/>
    </xf>
    <xf numFmtId="2" fontId="51" fillId="0" borderId="2" xfId="0" applyNumberFormat="1" applyFont="1" applyFill="1" applyBorder="1" applyAlignment="1">
      <alignment horizontal="center" vertical="center"/>
    </xf>
    <xf numFmtId="1" fontId="51" fillId="0" borderId="17" xfId="0" quotePrefix="1" applyNumberFormat="1" applyFont="1" applyFill="1" applyBorder="1" applyAlignment="1">
      <alignment horizontal="center" vertical="center"/>
    </xf>
    <xf numFmtId="1" fontId="51" fillId="0" borderId="0" xfId="0" quotePrefix="1" applyNumberFormat="1" applyFont="1" applyFill="1" applyBorder="1" applyAlignment="1">
      <alignment horizontal="center"/>
    </xf>
    <xf numFmtId="1" fontId="51" fillId="0" borderId="2" xfId="0" quotePrefix="1" applyNumberFormat="1" applyFont="1" applyFill="1" applyBorder="1" applyAlignment="1">
      <alignment horizontal="center" vertical="center"/>
    </xf>
    <xf numFmtId="1" fontId="51" fillId="0" borderId="19" xfId="0" applyNumberFormat="1" applyFont="1" applyFill="1" applyBorder="1" applyAlignment="1">
      <alignment horizontal="center" vertical="center"/>
    </xf>
    <xf numFmtId="1" fontId="51" fillId="0" borderId="31" xfId="0" quotePrefix="1" applyNumberFormat="1" applyFont="1" applyFill="1" applyBorder="1" applyAlignment="1">
      <alignment horizontal="center"/>
    </xf>
    <xf numFmtId="0" fontId="51" fillId="0" borderId="44" xfId="0" applyFont="1" applyFill="1" applyBorder="1" applyAlignment="1">
      <alignment horizontal="center"/>
    </xf>
    <xf numFmtId="1" fontId="51" fillId="0" borderId="2" xfId="0" quotePrefix="1" applyNumberFormat="1" applyFont="1" applyFill="1" applyBorder="1" applyAlignment="1">
      <alignment horizontal="center"/>
    </xf>
    <xf numFmtId="0" fontId="51" fillId="0" borderId="44" xfId="0" applyFont="1" applyFill="1" applyBorder="1"/>
    <xf numFmtId="1" fontId="51" fillId="0" borderId="31" xfId="0" quotePrefix="1" applyNumberFormat="1" applyFont="1" applyFill="1" applyBorder="1"/>
    <xf numFmtId="0" fontId="51" fillId="0" borderId="0" xfId="0" applyFont="1" applyFill="1" applyBorder="1" applyAlignment="1"/>
    <xf numFmtId="1" fontId="51" fillId="0" borderId="31" xfId="0" applyNumberFormat="1" applyFont="1" applyFill="1" applyBorder="1" applyAlignment="1">
      <alignment horizontal="center"/>
    </xf>
    <xf numFmtId="1" fontId="51" fillId="0" borderId="2" xfId="0" applyNumberFormat="1" applyFont="1" applyFill="1" applyBorder="1" applyAlignment="1">
      <alignment horizontal="center" vertical="center"/>
    </xf>
    <xf numFmtId="0" fontId="51" fillId="0" borderId="12" xfId="0" applyFont="1" applyFill="1" applyBorder="1"/>
    <xf numFmtId="2" fontId="51" fillId="0" borderId="7" xfId="0" applyNumberFormat="1" applyFont="1" applyFill="1" applyBorder="1" applyAlignment="1">
      <alignment horizontal="center" vertical="center" wrapText="1"/>
    </xf>
    <xf numFmtId="0" fontId="51" fillId="0" borderId="4" xfId="0" applyFont="1" applyFill="1" applyBorder="1"/>
    <xf numFmtId="0" fontId="51" fillId="0" borderId="7" xfId="0" quotePrefix="1" applyFont="1" applyFill="1" applyBorder="1" applyAlignment="1">
      <alignment horizontal="center" vertical="center"/>
    </xf>
    <xf numFmtId="0" fontId="51" fillId="0" borderId="7" xfId="0" applyFont="1" applyFill="1" applyBorder="1" applyAlignment="1">
      <alignment horizontal="center"/>
    </xf>
    <xf numFmtId="0" fontId="51" fillId="0" borderId="8" xfId="0" applyFont="1" applyFill="1" applyBorder="1" applyAlignment="1">
      <alignment horizontal="center"/>
    </xf>
    <xf numFmtId="0" fontId="51" fillId="0" borderId="30" xfId="0" applyFont="1" applyFill="1" applyBorder="1"/>
    <xf numFmtId="0" fontId="51" fillId="0" borderId="7" xfId="0" applyFont="1" applyFill="1" applyBorder="1" applyAlignment="1"/>
    <xf numFmtId="2" fontId="51" fillId="0" borderId="0" xfId="0" applyNumberFormat="1" applyFont="1" applyFill="1" applyBorder="1" applyAlignment="1">
      <alignment horizontal="center" vertical="center" wrapText="1"/>
    </xf>
    <xf numFmtId="0" fontId="51" fillId="0" borderId="0" xfId="0" applyFont="1" applyFill="1" applyBorder="1" applyAlignment="1">
      <alignment horizontal="center"/>
    </xf>
    <xf numFmtId="0" fontId="52" fillId="0" borderId="0" xfId="0" applyFont="1" applyAlignment="1"/>
    <xf numFmtId="0" fontId="53" fillId="0" borderId="0" xfId="0" applyFont="1" applyAlignment="1"/>
    <xf numFmtId="0" fontId="54" fillId="0" borderId="0" xfId="0" applyFont="1" applyAlignment="1">
      <alignment horizontal="center" vertical="center" wrapText="1"/>
    </xf>
    <xf numFmtId="0" fontId="31" fillId="0" borderId="3" xfId="0" applyFont="1" applyBorder="1"/>
    <xf numFmtId="1" fontId="31" fillId="0" borderId="7" xfId="0" applyNumberFormat="1" applyFont="1" applyBorder="1" applyAlignment="1">
      <alignment horizontal="center" vertical="center"/>
    </xf>
    <xf numFmtId="2" fontId="31" fillId="0" borderId="7" xfId="0" applyNumberFormat="1" applyFont="1" applyBorder="1" applyAlignment="1">
      <alignment horizontal="center" vertical="center"/>
    </xf>
    <xf numFmtId="2" fontId="31" fillId="0" borderId="8" xfId="0" applyNumberFormat="1" applyFont="1" applyBorder="1" applyAlignment="1">
      <alignment horizontal="center" vertical="center"/>
    </xf>
    <xf numFmtId="0" fontId="31" fillId="0" borderId="7" xfId="0" applyFont="1" applyBorder="1" applyAlignment="1"/>
    <xf numFmtId="0" fontId="48" fillId="0" borderId="47" xfId="0" applyFont="1" applyBorder="1"/>
    <xf numFmtId="0" fontId="48" fillId="0" borderId="47" xfId="0" applyFont="1" applyBorder="1" applyAlignment="1">
      <alignment horizontal="center" vertical="center"/>
    </xf>
    <xf numFmtId="49" fontId="48" fillId="0" borderId="47" xfId="0" applyNumberFormat="1" applyFont="1" applyBorder="1" applyAlignment="1">
      <alignment horizontal="center" vertical="center"/>
    </xf>
    <xf numFmtId="180" fontId="55" fillId="5" borderId="0" xfId="0" applyNumberFormat="1" applyFont="1" applyFill="1" applyAlignment="1">
      <alignment horizontal="center" vertical="top"/>
    </xf>
    <xf numFmtId="0" fontId="0" fillId="6" borderId="0" xfId="0" applyFill="1"/>
    <xf numFmtId="176" fontId="56" fillId="7" borderId="0" xfId="3" applyNumberFormat="1" applyFont="1" applyFill="1" applyAlignment="1">
      <alignment horizontal="right" vertical="center"/>
    </xf>
    <xf numFmtId="0" fontId="57" fillId="0" borderId="0" xfId="0" applyFont="1" applyAlignment="1">
      <alignment horizontal="center" vertical="center"/>
    </xf>
    <xf numFmtId="0" fontId="50" fillId="8" borderId="0" xfId="3" applyFont="1" applyFill="1" applyAlignment="1">
      <alignment horizontal="left" vertical="center"/>
    </xf>
    <xf numFmtId="0" fontId="0" fillId="0" borderId="0" xfId="0" applyAlignment="1">
      <alignment horizontal="center"/>
    </xf>
    <xf numFmtId="0" fontId="9" fillId="8" borderId="0" xfId="3" applyFont="1" applyFill="1" applyAlignment="1">
      <alignment horizontal="left" vertical="center"/>
    </xf>
    <xf numFmtId="0" fontId="19" fillId="8" borderId="0" xfId="3" applyFont="1" applyFill="1" applyAlignment="1">
      <alignment horizontal="center" vertical="center"/>
    </xf>
    <xf numFmtId="0" fontId="19" fillId="8" borderId="0" xfId="3" applyFont="1" applyFill="1" applyAlignment="1">
      <alignment vertical="center"/>
    </xf>
    <xf numFmtId="0" fontId="58" fillId="0" borderId="1" xfId="0" applyFont="1" applyBorder="1" applyAlignment="1">
      <alignment horizontal="center" vertical="center" wrapText="1"/>
    </xf>
    <xf numFmtId="0" fontId="0" fillId="0" borderId="1" xfId="0" applyBorder="1" applyAlignment="1">
      <alignment horizontal="center" vertical="center"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0" xfId="0" applyFont="1" applyAlignment="1">
      <alignment horizontal="left"/>
    </xf>
    <xf numFmtId="0" fontId="31" fillId="0" borderId="15" xfId="0" applyFont="1" applyBorder="1" applyAlignment="1">
      <alignment horizontal="center" vertical="center" wrapText="1"/>
    </xf>
    <xf numFmtId="0" fontId="22" fillId="0" borderId="12"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0" xfId="0"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9"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2" fontId="31" fillId="0" borderId="7"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1" fontId="31" fillId="0" borderId="21" xfId="0" applyNumberFormat="1" applyFont="1" applyBorder="1" applyAlignment="1">
      <alignment horizontal="center" vertical="center" wrapText="1"/>
    </xf>
    <xf numFmtId="1" fontId="31" fillId="0" borderId="7" xfId="0" applyNumberFormat="1" applyFont="1" applyBorder="1" applyAlignment="1">
      <alignment horizontal="center" vertical="center" wrapText="1"/>
    </xf>
    <xf numFmtId="1" fontId="31" fillId="0" borderId="30" xfId="0" applyNumberFormat="1" applyFont="1" applyBorder="1" applyAlignment="1">
      <alignment horizontal="center" vertical="center" wrapText="1"/>
    </xf>
    <xf numFmtId="2" fontId="31" fillId="0" borderId="39" xfId="0" applyNumberFormat="1" applyFont="1" applyBorder="1" applyAlignment="1">
      <alignment horizontal="center" vertical="center" wrapText="1"/>
    </xf>
    <xf numFmtId="2" fontId="31" fillId="0" borderId="30" xfId="0" applyNumberFormat="1" applyFont="1" applyBorder="1" applyAlignment="1">
      <alignment horizontal="center" vertical="center" wrapText="1"/>
    </xf>
    <xf numFmtId="1" fontId="31" fillId="0" borderId="39" xfId="0" applyNumberFormat="1" applyFont="1" applyBorder="1" applyAlignment="1">
      <alignment horizontal="center" vertical="center" wrapText="1"/>
    </xf>
    <xf numFmtId="1" fontId="31" fillId="0" borderId="8" xfId="0" applyNumberFormat="1" applyFont="1" applyBorder="1" applyAlignment="1">
      <alignment horizontal="center" vertical="center" wrapText="1"/>
    </xf>
    <xf numFmtId="0" fontId="31" fillId="0" borderId="54" xfId="0" applyFont="1" applyBorder="1" applyAlignment="1">
      <alignment horizontal="center" vertical="center" wrapText="1"/>
    </xf>
    <xf numFmtId="0" fontId="31" fillId="0" borderId="43" xfId="0" applyFont="1" applyBorder="1" applyAlignment="1">
      <alignment horizontal="center" vertical="center" wrapText="1"/>
    </xf>
    <xf numFmtId="0" fontId="31" fillId="0" borderId="53" xfId="0" applyFont="1" applyBorder="1" applyAlignment="1">
      <alignment horizontal="center" vertical="center" wrapText="1"/>
    </xf>
    <xf numFmtId="2" fontId="31" fillId="0" borderId="55" xfId="0" applyNumberFormat="1" applyFont="1" applyBorder="1" applyAlignment="1">
      <alignment horizontal="center" vertical="center" wrapText="1"/>
    </xf>
    <xf numFmtId="2" fontId="31" fillId="0" borderId="51" xfId="0" applyNumberFormat="1" applyFont="1" applyBorder="1" applyAlignment="1">
      <alignment horizontal="center" vertical="center" wrapText="1"/>
    </xf>
    <xf numFmtId="2" fontId="31" fillId="0" borderId="56" xfId="0" applyNumberFormat="1" applyFont="1" applyBorder="1" applyAlignment="1">
      <alignment horizontal="center" vertical="center" wrapText="1"/>
    </xf>
    <xf numFmtId="1" fontId="31" fillId="0" borderId="55" xfId="0" applyNumberFormat="1" applyFont="1" applyBorder="1" applyAlignment="1">
      <alignment horizontal="center" vertical="center" wrapText="1"/>
    </xf>
    <xf numFmtId="1" fontId="31" fillId="0" borderId="51" xfId="0" applyNumberFormat="1" applyFont="1" applyBorder="1" applyAlignment="1">
      <alignment horizontal="center" vertical="center" wrapText="1"/>
    </xf>
    <xf numFmtId="1" fontId="31" fillId="0" borderId="52" xfId="0" applyNumberFormat="1" applyFont="1" applyBorder="1" applyAlignment="1">
      <alignment horizontal="center" vertical="center" wrapText="1"/>
    </xf>
    <xf numFmtId="0" fontId="31" fillId="0" borderId="25" xfId="0" applyFont="1" applyBorder="1" applyAlignment="1">
      <alignment horizontal="center" vertical="center" wrapText="1"/>
    </xf>
    <xf numFmtId="0" fontId="31" fillId="0" borderId="30" xfId="0" applyFont="1" applyBorder="1" applyAlignment="1">
      <alignment horizontal="center" vertical="center" wrapText="1"/>
    </xf>
    <xf numFmtId="2" fontId="31" fillId="0" borderId="42"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9" xfId="0" applyFont="1" applyBorder="1" applyAlignment="1">
      <alignment horizontal="center" vertical="center" wrapText="1"/>
    </xf>
    <xf numFmtId="0" fontId="31" fillId="0" borderId="26" xfId="0" applyFont="1" applyBorder="1" applyAlignment="1">
      <alignment horizontal="center" vertical="center" wrapText="1"/>
    </xf>
    <xf numFmtId="2" fontId="31" fillId="0" borderId="50" xfId="0" applyNumberFormat="1" applyFont="1" applyBorder="1" applyAlignment="1">
      <alignment horizontal="center" vertical="center" wrapText="1"/>
    </xf>
    <xf numFmtId="2" fontId="31" fillId="0" borderId="52" xfId="0" applyNumberFormat="1" applyFont="1" applyBorder="1" applyAlignment="1">
      <alignment horizontal="center" vertical="center" wrapText="1"/>
    </xf>
    <xf numFmtId="1" fontId="31" fillId="0" borderId="50" xfId="0" applyNumberFormat="1" applyFont="1" applyBorder="1" applyAlignment="1">
      <alignment horizontal="center" vertical="center" wrapText="1"/>
    </xf>
    <xf numFmtId="1" fontId="31" fillId="0" borderId="56" xfId="0" applyNumberFormat="1" applyFont="1" applyBorder="1" applyAlignment="1">
      <alignment horizontal="center" vertical="center" wrapText="1"/>
    </xf>
    <xf numFmtId="0" fontId="22" fillId="0" borderId="7" xfId="0" applyFont="1" applyBorder="1" applyAlignment="1">
      <alignment horizontal="center" vertical="center" wrapText="1"/>
    </xf>
    <xf numFmtId="0" fontId="31" fillId="0" borderId="10" xfId="0" applyFont="1" applyBorder="1" applyAlignment="1">
      <alignment horizontal="center" vertical="center" wrapText="1"/>
    </xf>
    <xf numFmtId="0" fontId="22" fillId="0" borderId="8" xfId="0" applyFont="1" applyBorder="1" applyAlignment="1">
      <alignment horizontal="center" vertical="center" wrapText="1"/>
    </xf>
    <xf numFmtId="2" fontId="22" fillId="0" borderId="4" xfId="0" applyNumberFormat="1" applyFont="1" applyBorder="1" applyAlignment="1">
      <alignment horizontal="center" vertical="center" wrapText="1"/>
    </xf>
    <xf numFmtId="2" fontId="22" fillId="0" borderId="21" xfId="0" applyNumberFormat="1" applyFont="1" applyBorder="1" applyAlignment="1">
      <alignment horizontal="center" vertical="center" wrapText="1"/>
    </xf>
    <xf numFmtId="1" fontId="22" fillId="0" borderId="4" xfId="0" applyNumberFormat="1" applyFont="1" applyBorder="1" applyAlignment="1">
      <alignment horizontal="center" vertical="center" wrapText="1"/>
    </xf>
    <xf numFmtId="1" fontId="22" fillId="0" borderId="2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22" fillId="0" borderId="4" xfId="0" applyFont="1" applyBorder="1" applyAlignment="1">
      <alignment horizontal="center" vertical="center" wrapText="1"/>
    </xf>
    <xf numFmtId="2" fontId="22" fillId="0" borderId="1" xfId="0" applyNumberFormat="1" applyFont="1" applyBorder="1" applyAlignment="1">
      <alignment horizontal="center" vertical="center" wrapText="1"/>
    </xf>
    <xf numFmtId="2" fontId="22" fillId="0" borderId="23" xfId="0" applyNumberFormat="1" applyFont="1" applyBorder="1" applyAlignment="1">
      <alignment horizontal="center" vertical="center" wrapText="1"/>
    </xf>
    <xf numFmtId="0" fontId="22" fillId="0" borderId="1" xfId="0" applyFont="1" applyBorder="1" applyAlignment="1">
      <alignment horizontal="center" vertical="center" wrapText="1"/>
    </xf>
    <xf numFmtId="0" fontId="22" fillId="0" borderId="23" xfId="0" applyFont="1" applyBorder="1" applyAlignment="1">
      <alignment horizontal="center" vertical="center" wrapText="1"/>
    </xf>
    <xf numFmtId="2" fontId="31" fillId="0" borderId="4" xfId="0" applyNumberFormat="1" applyFont="1" applyBorder="1" applyAlignment="1">
      <alignment horizontal="center" vertical="center" wrapText="1"/>
    </xf>
    <xf numFmtId="1" fontId="31" fillId="0" borderId="4"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2" xfId="0" applyFont="1" applyBorder="1" applyAlignment="1">
      <alignment horizontal="left"/>
    </xf>
    <xf numFmtId="2" fontId="22" fillId="0" borderId="7" xfId="0" applyNumberFormat="1" applyFont="1" applyBorder="1" applyAlignment="1">
      <alignment horizontal="center" vertical="center" wrapText="1"/>
    </xf>
    <xf numFmtId="0" fontId="22"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2" fillId="0" borderId="30" xfId="0" applyFont="1" applyBorder="1" applyAlignment="1">
      <alignment horizontal="center" vertical="center" wrapText="1"/>
    </xf>
    <xf numFmtId="0" fontId="31" fillId="0" borderId="42" xfId="0" applyFont="1" applyBorder="1" applyAlignment="1">
      <alignment horizontal="center" vertical="center" wrapText="1"/>
    </xf>
    <xf numFmtId="0" fontId="22" fillId="0" borderId="39" xfId="0" applyFont="1" applyBorder="1" applyAlignment="1">
      <alignment horizontal="center" vertical="center" wrapText="1"/>
    </xf>
    <xf numFmtId="0" fontId="22" fillId="0" borderId="19" xfId="0" applyFont="1" applyBorder="1" applyAlignment="1">
      <alignment horizontal="center" vertical="center" wrapText="1"/>
    </xf>
    <xf numFmtId="0" fontId="31" fillId="0" borderId="4" xfId="0" applyFont="1" applyBorder="1" applyAlignment="1">
      <alignment horizontal="left"/>
    </xf>
    <xf numFmtId="0" fontId="31" fillId="0" borderId="19" xfId="0" applyFont="1" applyBorder="1" applyAlignment="1">
      <alignment horizontal="left"/>
    </xf>
    <xf numFmtId="0" fontId="31" fillId="0" borderId="0" xfId="0" applyFont="1" applyAlignment="1"/>
    <xf numFmtId="0" fontId="14" fillId="0" borderId="1" xfId="0" applyFont="1" applyBorder="1" applyAlignment="1">
      <alignment horizontal="center" vertical="center" wrapText="1"/>
    </xf>
    <xf numFmtId="0" fontId="44" fillId="0" borderId="4" xfId="0" applyFont="1" applyBorder="1" applyAlignment="1">
      <alignment horizontal="center" vertical="center" wrapText="1"/>
    </xf>
    <xf numFmtId="0" fontId="49" fillId="10" borderId="48" xfId="0" applyFont="1" applyFill="1" applyBorder="1" applyAlignment="1">
      <alignment horizontal="center" vertical="center" wrapText="1"/>
    </xf>
    <xf numFmtId="0" fontId="17" fillId="12" borderId="0" xfId="0" applyFont="1" applyFill="1" applyAlignment="1">
      <alignment horizontal="center" vertical="center"/>
    </xf>
    <xf numFmtId="0" fontId="50" fillId="10" borderId="48" xfId="0" applyFont="1" applyFill="1" applyBorder="1" applyAlignment="1">
      <alignment horizontal="center" vertical="center" wrapText="1"/>
    </xf>
    <xf numFmtId="0" fontId="17" fillId="12" borderId="57" xfId="0" applyFont="1" applyFill="1" applyBorder="1" applyAlignment="1">
      <alignment horizontal="center" vertical="center"/>
    </xf>
    <xf numFmtId="0" fontId="59" fillId="8" borderId="0" xfId="0" applyFont="1" applyFill="1" applyAlignment="1">
      <alignment horizontal="center" vertical="top" wrapText="1"/>
    </xf>
    <xf numFmtId="0" fontId="0" fillId="6" borderId="0" xfId="0" applyFill="1" applyAlignment="1"/>
  </cellXfs>
  <cellStyles count="4">
    <cellStyle name="Hyperlink" xfId="1" builtinId="8"/>
    <cellStyle name="Hyperlink 2" xfId="2" xr:uid="{AD9DF452-65D7-49B4-B18D-682B8F0000AB}"/>
    <cellStyle name="Normal" xfId="0" builtinId="0"/>
    <cellStyle name="Normal 2" xfId="3" xr:uid="{6031119C-8542-4C72-84D2-BFBB0FE132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'Graph Data'!$C$9</c:f>
              <c:strCache>
                <c:ptCount val="1"/>
                <c:pt idx="0">
                  <c:v>Monthly Performance of different markets as on July 28, 2021</c:v>
                </c:pt>
              </c:strCache>
            </c:strRef>
          </c:tx>
          <c:spPr>
            <a:solidFill>
              <a:srgbClr val="5B9BD5"/>
            </a:solidFill>
            <a:ln w="25400">
              <a:noFill/>
            </a:ln>
          </c:spPr>
          <c:invertIfNegative val="1"/>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 Data'!$B$10:$B$20</c:f>
              <c:numCache>
                <c:formatCode>General</c:formatCode>
                <c:ptCount val="11"/>
              </c:numCache>
            </c:numRef>
          </c:cat>
          <c:val>
            <c:numRef>
              <c:f>'Graph Data'!$C$10:$C$20</c:f>
              <c:numCache>
                <c:formatCode>0.00</c:formatCode>
                <c:ptCount val="11"/>
              </c:numCache>
            </c:numRef>
          </c:val>
          <c:extLst>
            <c:ext xmlns:c14="http://schemas.microsoft.com/office/drawing/2007/8/2/chart" uri="{6F2FDCE9-48DA-4B69-8628-5D25D57E5C99}">
              <c14:invertSolidFillFmt>
                <c14:spPr xmlns:c14="http://schemas.microsoft.com/office/drawing/2007/8/2/chart">
                  <a:solidFill>
                    <a:srgbClr val="ED7D31"/>
                  </a:solidFill>
                  <a:ln w="25400">
                    <a:noFill/>
                  </a:ln>
                </c14:spPr>
              </c14:invertSolidFillFmt>
            </c:ext>
            <c:ext xmlns:c16="http://schemas.microsoft.com/office/drawing/2014/chart" uri="{C3380CC4-5D6E-409C-BE32-E72D297353CC}">
              <c16:uniqueId val="{00000000-9A64-43A8-95A8-D71E612A1DC7}"/>
            </c:ext>
          </c:extLst>
        </c:ser>
        <c:dLbls>
          <c:showLegendKey val="0"/>
          <c:showVal val="0"/>
          <c:showCatName val="0"/>
          <c:showSerName val="0"/>
          <c:showPercent val="0"/>
          <c:showBubbleSize val="0"/>
        </c:dLbls>
        <c:gapWidth val="182"/>
        <c:axId val="960896464"/>
        <c:axId val="1"/>
      </c:barChart>
      <c:catAx>
        <c:axId val="960896464"/>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500"/>
        <c:noMultiLvlLbl val="0"/>
      </c:catAx>
      <c:valAx>
        <c:axId val="1"/>
        <c:scaling>
          <c:orientation val="minMax"/>
          <c:min val="-15"/>
        </c:scaling>
        <c:delete val="0"/>
        <c:axPos val="b"/>
        <c:numFmt formatCode="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896464"/>
        <c:crosses val="autoZero"/>
        <c:crossBetween val="between"/>
      </c:valAx>
      <c:spPr>
        <a:noFill/>
        <a:ln w="25400">
          <a:noFill/>
        </a:ln>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hyperlink" Target="#'Sectoral-Thematic'!A1"/><Relationship Id="rId18" Type="http://schemas.openxmlformats.org/officeDocument/2006/relationships/hyperlink" Target="#'FoF - Overseas'!A1"/><Relationship Id="rId26" Type="http://schemas.openxmlformats.org/officeDocument/2006/relationships/hyperlink" Target="#Overnight!A1"/><Relationship Id="rId39" Type="http://schemas.openxmlformats.org/officeDocument/2006/relationships/hyperlink" Target="#Gilt!A1"/><Relationship Id="rId21" Type="http://schemas.openxmlformats.org/officeDocument/2006/relationships/hyperlink" Target="#BAF!A1"/><Relationship Id="rId34" Type="http://schemas.openxmlformats.org/officeDocument/2006/relationships/hyperlink" Target="#'Long Duration'!A1"/><Relationship Id="rId42" Type="http://schemas.openxmlformats.org/officeDocument/2006/relationships/hyperlink" Target="#'Kotak Schemes Equity'!A1"/><Relationship Id="rId47" Type="http://schemas.openxmlformats.org/officeDocument/2006/relationships/hyperlink" Target="#NFOs!A1"/><Relationship Id="rId50" Type="http://schemas.openxmlformats.org/officeDocument/2006/relationships/hyperlink" Target="#'Balanced Hybrid'!A1"/><Relationship Id="rId7" Type="http://schemas.openxmlformats.org/officeDocument/2006/relationships/hyperlink" Target="#Midcap!A1"/><Relationship Id="rId2" Type="http://schemas.openxmlformats.org/officeDocument/2006/relationships/hyperlink" Target="#Summary!A1"/><Relationship Id="rId16" Type="http://schemas.openxmlformats.org/officeDocument/2006/relationships/hyperlink" Target="#ETFs!A1"/><Relationship Id="rId29" Type="http://schemas.openxmlformats.org/officeDocument/2006/relationships/hyperlink" Target="#'Low Duration'!A1"/><Relationship Id="rId11" Type="http://schemas.openxmlformats.org/officeDocument/2006/relationships/hyperlink" Target="#'Contra Value Fund'!A1"/><Relationship Id="rId24" Type="http://schemas.openxmlformats.org/officeDocument/2006/relationships/hyperlink" Target="#'Multi Asset'!A1"/><Relationship Id="rId32" Type="http://schemas.openxmlformats.org/officeDocument/2006/relationships/hyperlink" Target="#'Medium Duration'!A1"/><Relationship Id="rId37" Type="http://schemas.openxmlformats.org/officeDocument/2006/relationships/hyperlink" Target="#'Credit Risk'!A1"/><Relationship Id="rId40" Type="http://schemas.openxmlformats.org/officeDocument/2006/relationships/hyperlink" Target="#'Gilt Fund with 10 years'!A1"/><Relationship Id="rId45" Type="http://schemas.openxmlformats.org/officeDocument/2006/relationships/hyperlink" Target="#'Kotak Conservative Hybrid'!A1"/><Relationship Id="rId5" Type="http://schemas.openxmlformats.org/officeDocument/2006/relationships/hyperlink" Target="#Largecap!A1"/><Relationship Id="rId15" Type="http://schemas.openxmlformats.org/officeDocument/2006/relationships/hyperlink" Target="#'Equity Index Fund'!A1"/><Relationship Id="rId23" Type="http://schemas.openxmlformats.org/officeDocument/2006/relationships/hyperlink" Target="#Arbitrage!A1"/><Relationship Id="rId28" Type="http://schemas.openxmlformats.org/officeDocument/2006/relationships/hyperlink" Target="#'Ultra Short Duration'!A1"/><Relationship Id="rId36" Type="http://schemas.openxmlformats.org/officeDocument/2006/relationships/hyperlink" Target="#'Corporate Bond'!A1"/><Relationship Id="rId49" Type="http://schemas.openxmlformats.org/officeDocument/2006/relationships/hyperlink" Target="#'Debt &#8211; ETFs, Index Funds, FOF'!A1"/><Relationship Id="rId10" Type="http://schemas.openxmlformats.org/officeDocument/2006/relationships/hyperlink" Target="#'Focused Fund'!A1"/><Relationship Id="rId19" Type="http://schemas.openxmlformats.org/officeDocument/2006/relationships/hyperlink" Target="#'FoF - Domestic'!A1"/><Relationship Id="rId31" Type="http://schemas.openxmlformats.org/officeDocument/2006/relationships/hyperlink" Target="#'Short Duration'!A1"/><Relationship Id="rId44" Type="http://schemas.openxmlformats.org/officeDocument/2006/relationships/hyperlink" Target="#'Kotak Aggressive Hybrid'!A1"/><Relationship Id="rId4" Type="http://schemas.openxmlformats.org/officeDocument/2006/relationships/hyperlink" Target="#Flexicap!A1"/><Relationship Id="rId9" Type="http://schemas.openxmlformats.org/officeDocument/2006/relationships/hyperlink" Target="#'Dividend Yield Fund'!A1"/><Relationship Id="rId14" Type="http://schemas.openxmlformats.org/officeDocument/2006/relationships/hyperlink" Target="#ELSS!A1"/><Relationship Id="rId22" Type="http://schemas.openxmlformats.org/officeDocument/2006/relationships/hyperlink" Target="#'EQ Savings'!A1"/><Relationship Id="rId27" Type="http://schemas.openxmlformats.org/officeDocument/2006/relationships/hyperlink" Target="#Liquid!A1"/><Relationship Id="rId30" Type="http://schemas.openxmlformats.org/officeDocument/2006/relationships/hyperlink" Target="#'Money Market'!A1"/><Relationship Id="rId35" Type="http://schemas.openxmlformats.org/officeDocument/2006/relationships/hyperlink" Target="#'Dynamic Bond'!A1"/><Relationship Id="rId43" Type="http://schemas.openxmlformats.org/officeDocument/2006/relationships/hyperlink" Target="#'Kotak Schemes Debt'!A1"/><Relationship Id="rId48" Type="http://schemas.openxmlformats.org/officeDocument/2006/relationships/image" Target="../media/image1.emf"/><Relationship Id="rId8" Type="http://schemas.openxmlformats.org/officeDocument/2006/relationships/hyperlink" Target="#Smallcap!A1"/><Relationship Id="rId3" Type="http://schemas.openxmlformats.org/officeDocument/2006/relationships/hyperlink" Target="#Multicap!A1"/><Relationship Id="rId12" Type="http://schemas.openxmlformats.org/officeDocument/2006/relationships/hyperlink" Target="#'Sectoral-Infrastructure'!A1"/><Relationship Id="rId17" Type="http://schemas.openxmlformats.org/officeDocument/2006/relationships/hyperlink" Target="#'Gold ETFs'!A1"/><Relationship Id="rId25" Type="http://schemas.openxmlformats.org/officeDocument/2006/relationships/hyperlink" Target="#'Conservative Hybrid'!A1"/><Relationship Id="rId33" Type="http://schemas.openxmlformats.org/officeDocument/2006/relationships/hyperlink" Target="#'Medium to Long Duration'!A1"/><Relationship Id="rId38" Type="http://schemas.openxmlformats.org/officeDocument/2006/relationships/hyperlink" Target="#BPSU!A1"/><Relationship Id="rId46" Type="http://schemas.openxmlformats.org/officeDocument/2006/relationships/hyperlink" Target="#'Market Performance'!A1"/><Relationship Id="rId20" Type="http://schemas.openxmlformats.org/officeDocument/2006/relationships/hyperlink" Target="#'Aggressive Hybrid'!A1"/><Relationship Id="rId41" Type="http://schemas.openxmlformats.org/officeDocument/2006/relationships/hyperlink" Target="#Floater!A1"/><Relationship Id="rId1" Type="http://schemas.openxmlformats.org/officeDocument/2006/relationships/hyperlink" Target="#Disclaimer!A1"/><Relationship Id="rId6" Type="http://schemas.openxmlformats.org/officeDocument/2006/relationships/hyperlink" Target="#'Large &amp; Mi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hyperlink" Target="#'Home'!B8"/></Relationships>
</file>

<file path=xl/drawings/_rels/drawing4.xml.rels><?xml version="1.0" encoding="UTF-8" standalone="yes"?>
<Relationships xmlns="http://schemas.openxmlformats.org/package/2006/relationships"><Relationship Id="rId1" Type="http://schemas.openxmlformats.org/officeDocument/2006/relationships/hyperlink" Target="#'Home'!B8"/></Relationships>
</file>

<file path=xl/drawings/_rels/drawing5.xml.rels><?xml version="1.0" encoding="UTF-8" standalone="yes"?>
<Relationships xmlns="http://schemas.openxmlformats.org/package/2006/relationships"><Relationship Id="rId1" Type="http://schemas.openxmlformats.org/officeDocument/2006/relationships/hyperlink" Target="#'Home'!B8"/></Relationships>
</file>

<file path=xl/drawings/_rels/drawing6.xml.rels><?xml version="1.0" encoding="UTF-8" standalone="yes"?>
<Relationships xmlns="http://schemas.openxmlformats.org/package/2006/relationships"><Relationship Id="rId1" Type="http://schemas.openxmlformats.org/officeDocument/2006/relationships/hyperlink" Target="#'Home'!B8"/></Relationships>
</file>

<file path=xl/drawings/_rels/drawing7.xml.rels><?xml version="1.0" encoding="UTF-8" standalone="yes"?>
<Relationships xmlns="http://schemas.openxmlformats.org/package/2006/relationships"><Relationship Id="rId1" Type="http://schemas.openxmlformats.org/officeDocument/2006/relationships/hyperlink" Target="#'Home'!B8"/></Relationships>
</file>

<file path=xl/drawings/_rels/drawing8.xml.rels><?xml version="1.0" encoding="UTF-8" standalone="yes"?>
<Relationships xmlns="http://schemas.openxmlformats.org/package/2006/relationships"><Relationship Id="rId1" Type="http://schemas.openxmlformats.org/officeDocument/2006/relationships/hyperlink" Target="#'Home'!B8"/></Relationships>
</file>

<file path=xl/drawings/_rels/drawing9.xml.rels><?xml version="1.0" encoding="UTF-8" standalone="yes"?>
<Relationships xmlns="http://schemas.openxmlformats.org/package/2006/relationships"><Relationship Id="rId1" Type="http://schemas.openxmlformats.org/officeDocument/2006/relationships/hyperlink" Target="#'Home'!B8"/></Relationships>
</file>

<file path=xl/drawings/_rels/drawing10.xml.rels><?xml version="1.0" encoding="UTF-8" standalone="yes"?>
<Relationships xmlns="http://schemas.openxmlformats.org/package/2006/relationships"><Relationship Id="rId1" Type="http://schemas.openxmlformats.org/officeDocument/2006/relationships/hyperlink" Target="#'Home'!B8"/></Relationships>
</file>

<file path=xl/drawings/_rels/drawing11.xml.rels><?xml version="1.0" encoding="UTF-8" standalone="yes"?>
<Relationships xmlns="http://schemas.openxmlformats.org/package/2006/relationships"><Relationship Id="rId1" Type="http://schemas.openxmlformats.org/officeDocument/2006/relationships/hyperlink" Target="#'Home'!B8"/></Relationships>
</file>

<file path=xl/drawings/_rels/drawing12.xml.rels><?xml version="1.0" encoding="UTF-8" standalone="yes"?>
<Relationships xmlns="http://schemas.openxmlformats.org/package/2006/relationships"><Relationship Id="rId1" Type="http://schemas.openxmlformats.org/officeDocument/2006/relationships/hyperlink" Target="#'Home'!B8"/></Relationships>
</file>

<file path=xl/drawings/_rels/drawing13.xml.rels><?xml version="1.0" encoding="UTF-8" standalone="yes"?>
<Relationships xmlns="http://schemas.openxmlformats.org/package/2006/relationships"><Relationship Id="rId1" Type="http://schemas.openxmlformats.org/officeDocument/2006/relationships/hyperlink" Target="#'Home'!B8"/></Relationships>
</file>

<file path=xl/drawings/_rels/drawing14.xml.rels><?xml version="1.0" encoding="UTF-8" standalone="yes"?>
<Relationships xmlns="http://schemas.openxmlformats.org/package/2006/relationships"><Relationship Id="rId1" Type="http://schemas.openxmlformats.org/officeDocument/2006/relationships/hyperlink" Target="#'Home'!B8"/></Relationships>
</file>

<file path=xl/drawings/_rels/drawing15.xml.rels><?xml version="1.0" encoding="UTF-8" standalone="yes"?>
<Relationships xmlns="http://schemas.openxmlformats.org/package/2006/relationships"><Relationship Id="rId1" Type="http://schemas.openxmlformats.org/officeDocument/2006/relationships/hyperlink" Target="#'Home'!B8"/></Relationships>
</file>

<file path=xl/drawings/_rels/drawing16.xml.rels><?xml version="1.0" encoding="UTF-8" standalone="yes"?>
<Relationships xmlns="http://schemas.openxmlformats.org/package/2006/relationships"><Relationship Id="rId1" Type="http://schemas.openxmlformats.org/officeDocument/2006/relationships/hyperlink" Target="#'Home'!B8"/></Relationships>
</file>

<file path=xl/drawings/_rels/drawing17.xml.rels><?xml version="1.0" encoding="UTF-8" standalone="yes"?>
<Relationships xmlns="http://schemas.openxmlformats.org/package/2006/relationships"><Relationship Id="rId1" Type="http://schemas.openxmlformats.org/officeDocument/2006/relationships/hyperlink" Target="#'Home'!B8"/></Relationships>
</file>

<file path=xl/drawings/_rels/drawing18.xml.rels><?xml version="1.0" encoding="UTF-8" standalone="yes"?>
<Relationships xmlns="http://schemas.openxmlformats.org/package/2006/relationships"><Relationship Id="rId1" Type="http://schemas.openxmlformats.org/officeDocument/2006/relationships/hyperlink" Target="#'Home'!B8"/></Relationships>
</file>

<file path=xl/drawings/_rels/drawing19.xml.rels><?xml version="1.0" encoding="UTF-8" standalone="yes"?>
<Relationships xmlns="http://schemas.openxmlformats.org/package/2006/relationships"><Relationship Id="rId1" Type="http://schemas.openxmlformats.org/officeDocument/2006/relationships/hyperlink" Target="#'Home'!B8"/></Relationships>
</file>

<file path=xl/drawings/_rels/drawing20.xml.rels><?xml version="1.0" encoding="UTF-8" standalone="yes"?>
<Relationships xmlns="http://schemas.openxmlformats.org/package/2006/relationships"><Relationship Id="rId1" Type="http://schemas.openxmlformats.org/officeDocument/2006/relationships/hyperlink" Target="#'Home'!B8"/></Relationships>
</file>

<file path=xl/drawings/_rels/drawing21.xml.rels><?xml version="1.0" encoding="UTF-8" standalone="yes"?>
<Relationships xmlns="http://schemas.openxmlformats.org/package/2006/relationships"><Relationship Id="rId1" Type="http://schemas.openxmlformats.org/officeDocument/2006/relationships/hyperlink" Target="#'Home'!B8"/></Relationships>
</file>

<file path=xl/drawings/_rels/drawing22.xml.rels><?xml version="1.0" encoding="UTF-8" standalone="yes"?>
<Relationships xmlns="http://schemas.openxmlformats.org/package/2006/relationships"><Relationship Id="rId1" Type="http://schemas.openxmlformats.org/officeDocument/2006/relationships/hyperlink" Target="#'Home'!B8"/></Relationships>
</file>

<file path=xl/drawings/_rels/drawing23.xml.rels><?xml version="1.0" encoding="UTF-8" standalone="yes"?>
<Relationships xmlns="http://schemas.openxmlformats.org/package/2006/relationships"><Relationship Id="rId1" Type="http://schemas.openxmlformats.org/officeDocument/2006/relationships/hyperlink" Target="#'Home'!B8"/></Relationships>
</file>

<file path=xl/drawings/_rels/drawing24.xml.rels><?xml version="1.0" encoding="UTF-8" standalone="yes"?>
<Relationships xmlns="http://schemas.openxmlformats.org/package/2006/relationships"><Relationship Id="rId1" Type="http://schemas.openxmlformats.org/officeDocument/2006/relationships/hyperlink" Target="#'Home'!B8"/></Relationships>
</file>

<file path=xl/drawings/_rels/drawing25.xml.rels><?xml version="1.0" encoding="UTF-8" standalone="yes"?>
<Relationships xmlns="http://schemas.openxmlformats.org/package/2006/relationships"><Relationship Id="rId1" Type="http://schemas.openxmlformats.org/officeDocument/2006/relationships/hyperlink" Target="#'Home'!B8"/></Relationships>
</file>

<file path=xl/drawings/_rels/drawing26.xml.rels><?xml version="1.0" encoding="UTF-8" standalone="yes"?>
<Relationships xmlns="http://schemas.openxmlformats.org/package/2006/relationships"><Relationship Id="rId1" Type="http://schemas.openxmlformats.org/officeDocument/2006/relationships/hyperlink" Target="#'Home'!B8"/></Relationships>
</file>

<file path=xl/drawings/_rels/drawing27.xml.rels><?xml version="1.0" encoding="UTF-8" standalone="yes"?>
<Relationships xmlns="http://schemas.openxmlformats.org/package/2006/relationships"><Relationship Id="rId1" Type="http://schemas.openxmlformats.org/officeDocument/2006/relationships/hyperlink" Target="#'Home'!B8"/></Relationships>
</file>

<file path=xl/drawings/_rels/drawing28.xml.rels><?xml version="1.0" encoding="UTF-8" standalone="yes"?>
<Relationships xmlns="http://schemas.openxmlformats.org/package/2006/relationships"><Relationship Id="rId1" Type="http://schemas.openxmlformats.org/officeDocument/2006/relationships/hyperlink" Target="#'Home'!B8"/></Relationships>
</file>

<file path=xl/drawings/_rels/drawing29.xml.rels><?xml version="1.0" encoding="UTF-8" standalone="yes"?>
<Relationships xmlns="http://schemas.openxmlformats.org/package/2006/relationships"><Relationship Id="rId1" Type="http://schemas.openxmlformats.org/officeDocument/2006/relationships/hyperlink" Target="#'Home'!B8"/></Relationships>
</file>

<file path=xl/drawings/_rels/drawing30.xml.rels><?xml version="1.0" encoding="UTF-8" standalone="yes"?>
<Relationships xmlns="http://schemas.openxmlformats.org/package/2006/relationships"><Relationship Id="rId1" Type="http://schemas.openxmlformats.org/officeDocument/2006/relationships/hyperlink" Target="#'Home'!B8"/></Relationships>
</file>

<file path=xl/drawings/_rels/drawing31.xml.rels><?xml version="1.0" encoding="UTF-8" standalone="yes"?>
<Relationships xmlns="http://schemas.openxmlformats.org/package/2006/relationships"><Relationship Id="rId1" Type="http://schemas.openxmlformats.org/officeDocument/2006/relationships/hyperlink" Target="#'Home'!B8"/></Relationships>
</file>

<file path=xl/drawings/_rels/drawing32.xml.rels><?xml version="1.0" encoding="UTF-8" standalone="yes"?>
<Relationships xmlns="http://schemas.openxmlformats.org/package/2006/relationships"><Relationship Id="rId1" Type="http://schemas.openxmlformats.org/officeDocument/2006/relationships/hyperlink" Target="#'Home'!B8"/></Relationships>
</file>

<file path=xl/drawings/_rels/drawing33.xml.rels><?xml version="1.0" encoding="UTF-8" standalone="yes"?>
<Relationships xmlns="http://schemas.openxmlformats.org/package/2006/relationships"><Relationship Id="rId1" Type="http://schemas.openxmlformats.org/officeDocument/2006/relationships/hyperlink" Target="#'Home'!B8"/></Relationships>
</file>

<file path=xl/drawings/_rels/drawing34.xml.rels><?xml version="1.0" encoding="UTF-8" standalone="yes"?>
<Relationships xmlns="http://schemas.openxmlformats.org/package/2006/relationships"><Relationship Id="rId1" Type="http://schemas.openxmlformats.org/officeDocument/2006/relationships/hyperlink" Target="#'Home'!B8"/></Relationships>
</file>

<file path=xl/drawings/_rels/drawing35.xml.rels><?xml version="1.0" encoding="UTF-8" standalone="yes"?>
<Relationships xmlns="http://schemas.openxmlformats.org/package/2006/relationships"><Relationship Id="rId1" Type="http://schemas.openxmlformats.org/officeDocument/2006/relationships/hyperlink" Target="#'Home'!B8"/></Relationships>
</file>

<file path=xl/drawings/_rels/drawing36.xml.rels><?xml version="1.0" encoding="UTF-8" standalone="yes"?>
<Relationships xmlns="http://schemas.openxmlformats.org/package/2006/relationships"><Relationship Id="rId1" Type="http://schemas.openxmlformats.org/officeDocument/2006/relationships/hyperlink" Target="#'Home'!B8"/></Relationships>
</file>

<file path=xl/drawings/_rels/drawing37.xml.rels><?xml version="1.0" encoding="UTF-8" standalone="yes"?>
<Relationships xmlns="http://schemas.openxmlformats.org/package/2006/relationships"><Relationship Id="rId1" Type="http://schemas.openxmlformats.org/officeDocument/2006/relationships/hyperlink" Target="#'Home'!B8"/></Relationships>
</file>

<file path=xl/drawings/_rels/drawing38.xml.rels><?xml version="1.0" encoding="UTF-8" standalone="yes"?>
<Relationships xmlns="http://schemas.openxmlformats.org/package/2006/relationships"><Relationship Id="rId1" Type="http://schemas.openxmlformats.org/officeDocument/2006/relationships/hyperlink" Target="#'Home'!B8"/></Relationships>
</file>

<file path=xl/drawings/_rels/drawing39.xml.rels><?xml version="1.0" encoding="UTF-8" standalone="yes"?>
<Relationships xmlns="http://schemas.openxmlformats.org/package/2006/relationships"><Relationship Id="rId1" Type="http://schemas.openxmlformats.org/officeDocument/2006/relationships/hyperlink" Target="#'Home'!B8"/></Relationships>
</file>

<file path=xl/drawings/_rels/drawing40.xml.rels><?xml version="1.0" encoding="UTF-8" standalone="yes"?>
<Relationships xmlns="http://schemas.openxmlformats.org/package/2006/relationships"><Relationship Id="rId1" Type="http://schemas.openxmlformats.org/officeDocument/2006/relationships/hyperlink" Target="#'Home'!B8"/></Relationships>
</file>

<file path=xl/drawings/_rels/drawing41.xml.rels><?xml version="1.0" encoding="UTF-8" standalone="yes"?>
<Relationships xmlns="http://schemas.openxmlformats.org/package/2006/relationships"><Relationship Id="rId1" Type="http://schemas.openxmlformats.org/officeDocument/2006/relationships/hyperlink" Target="#'Home'!B8"/></Relationships>
</file>

<file path=xl/drawings/_rels/drawing42.xml.rels><?xml version="1.0" encoding="UTF-8" standalone="yes"?>
<Relationships xmlns="http://schemas.openxmlformats.org/package/2006/relationships"><Relationship Id="rId1" Type="http://schemas.openxmlformats.org/officeDocument/2006/relationships/hyperlink" Target="#'Home'!B8"/></Relationships>
</file>

<file path=xl/drawings/_rels/drawing43.xml.rels><?xml version="1.0" encoding="UTF-8" standalone="yes"?>
<Relationships xmlns="http://schemas.openxmlformats.org/package/2006/relationships"><Relationship Id="rId1" Type="http://schemas.openxmlformats.org/officeDocument/2006/relationships/hyperlink" Target="#'Home'!B8"/></Relationships>
</file>

<file path=xl/drawings/_rels/drawing44.xml.rels><?xml version="1.0" encoding="UTF-8" standalone="yes"?>
<Relationships xmlns="http://schemas.openxmlformats.org/package/2006/relationships"><Relationship Id="rId1" Type="http://schemas.openxmlformats.org/officeDocument/2006/relationships/hyperlink" Target="#'Home'!B8"/></Relationships>
</file>

<file path=xl/drawings/_rels/drawing45.xml.rels><?xml version="1.0" encoding="UTF-8" standalone="yes"?>
<Relationships xmlns="http://schemas.openxmlformats.org/package/2006/relationships"><Relationship Id="rId1" Type="http://schemas.openxmlformats.org/officeDocument/2006/relationships/hyperlink" Target="#'Home'!B8"/></Relationships>
</file>

<file path=xl/drawings/_rels/drawing46.xml.rels><?xml version="1.0" encoding="UTF-8" standalone="yes"?>
<Relationships xmlns="http://schemas.openxmlformats.org/package/2006/relationships"><Relationship Id="rId1" Type="http://schemas.openxmlformats.org/officeDocument/2006/relationships/hyperlink" Target="#'Home'!B8"/></Relationships>
</file>

<file path=xl/drawings/_rels/drawing47.xml.rels><?xml version="1.0" encoding="UTF-8" standalone="yes"?>
<Relationships xmlns="http://schemas.openxmlformats.org/package/2006/relationships"><Relationship Id="rId1" Type="http://schemas.openxmlformats.org/officeDocument/2006/relationships/hyperlink" Target="#'Home'!B8"/></Relationships>
</file>

<file path=xl/drawings/_rels/drawing48.xml.rels><?xml version="1.0" encoding="UTF-8" standalone="yes"?>
<Relationships xmlns="http://schemas.openxmlformats.org/package/2006/relationships"><Relationship Id="rId1" Type="http://schemas.openxmlformats.org/officeDocument/2006/relationships/hyperlink" Target="#'Home'!B8"/></Relationships>
</file>

<file path=xl/drawings/_rels/drawing49.xml.rels><?xml version="1.0" encoding="UTF-8" standalone="yes"?>
<Relationships xmlns="http://schemas.openxmlformats.org/package/2006/relationships"><Relationship Id="rId1" Type="http://schemas.openxmlformats.org/officeDocument/2006/relationships/hyperlink" Target="#'Home'!B8"/></Relationships>
</file>

<file path=xl/drawings/_rels/drawing50.xml.rels><?xml version="1.0" encoding="UTF-8" standalone="yes"?>
<Relationships xmlns="http://schemas.openxmlformats.org/package/2006/relationships"><Relationship Id="rId1" Type="http://schemas.openxmlformats.org/officeDocument/2006/relationships/hyperlink" Target="#'Home'!B8"/></Relationships>
</file>

<file path=xl/drawings/_rels/drawing5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13335</xdr:colOff>
      <xdr:row>1</xdr:row>
      <xdr:rowOff>76201</xdr:rowOff>
    </xdr:from>
    <xdr:to>
      <xdr:col>17</xdr:col>
      <xdr:colOff>603938</xdr:colOff>
      <xdr:row>3</xdr:row>
      <xdr:rowOff>47009</xdr:rowOff>
    </xdr:to>
    <xdr:sp macro="" textlink="">
      <xdr:nvSpPr>
        <xdr:cNvPr id="2" name="TextBox 1">
          <a:extLst>
            <a:ext uri="{FF2B5EF4-FFF2-40B4-BE49-F238E27FC236}">
              <a16:creationId xmlns:a16="http://schemas.microsoft.com/office/drawing/2014/main" id="{11AB16B4-F1D6-84EF-361D-A34ECED2D2D7}"/>
            </a:ext>
          </a:extLst>
        </xdr:cNvPr>
        <xdr:cNvSpPr txBox="1"/>
      </xdr:nvSpPr>
      <xdr:spPr>
        <a:xfrm>
          <a:off x="2527935" y="259081"/>
          <a:ext cx="8700820" cy="33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lang="en-IN" sz="2400" b="1" baseline="0">
              <a:solidFill>
                <a:srgbClr val="336699"/>
              </a:solidFill>
            </a:rPr>
            <a:t>All Fund Snapshot</a:t>
          </a:r>
          <a:endParaRPr lang="en-IN" sz="2400" b="1">
            <a:solidFill>
              <a:srgbClr val="336699"/>
            </a:solidFill>
          </a:endParaRPr>
        </a:p>
      </xdr:txBody>
    </xdr:sp>
    <xdr:clientData/>
  </xdr:twoCellAnchor>
  <xdr:twoCellAnchor>
    <xdr:from>
      <xdr:col>8</xdr:col>
      <xdr:colOff>457877</xdr:colOff>
      <xdr:row>27</xdr:row>
      <xdr:rowOff>4040</xdr:rowOff>
    </xdr:from>
    <xdr:to>
      <xdr:col>10</xdr:col>
      <xdr:colOff>36234</xdr:colOff>
      <xdr:row>28</xdr:row>
      <xdr:rowOff>2489</xdr:rowOff>
    </xdr:to>
    <xdr:sp macro="" textlink="">
      <xdr:nvSpPr>
        <xdr:cNvPr id="3" name="TextBox 2">
          <a:hlinkClick xmlns:r="http://schemas.openxmlformats.org/officeDocument/2006/relationships" r:id="rId1"/>
          <a:extLst>
            <a:ext uri="{FF2B5EF4-FFF2-40B4-BE49-F238E27FC236}">
              <a16:creationId xmlns:a16="http://schemas.microsoft.com/office/drawing/2014/main" id="{E6D09609-3DA1-9B17-DC6C-B6D04F3CA2B7}"/>
            </a:ext>
          </a:extLst>
        </xdr:cNvPr>
        <xdr:cNvSpPr txBox="1"/>
      </xdr:nvSpPr>
      <xdr:spPr bwMode="auto">
        <a:xfrm>
          <a:off x="5454692" y="4758920"/>
          <a:ext cx="829949" cy="181329"/>
        </a:xfrm>
        <a:prstGeom prst="roundRect">
          <a:avLst>
            <a:gd name="adj" fmla="val 0"/>
          </a:avLst>
        </a:prstGeom>
        <a:solidFill>
          <a:schemeClr val="bg1"/>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rPr>
            <a:t>Disclaimer</a:t>
          </a:r>
        </a:p>
      </xdr:txBody>
    </xdr:sp>
    <xdr:clientData/>
  </xdr:twoCellAnchor>
  <xdr:twoCellAnchor>
    <xdr:from>
      <xdr:col>6</xdr:col>
      <xdr:colOff>184916</xdr:colOff>
      <xdr:row>21</xdr:row>
      <xdr:rowOff>35848</xdr:rowOff>
    </xdr:from>
    <xdr:to>
      <xdr:col>12</xdr:col>
      <xdr:colOff>185501</xdr:colOff>
      <xdr:row>22</xdr:row>
      <xdr:rowOff>120161</xdr:rowOff>
    </xdr:to>
    <xdr:sp macro="" textlink="">
      <xdr:nvSpPr>
        <xdr:cNvPr id="4" name="TextBox 3">
          <a:hlinkClick xmlns:r="http://schemas.openxmlformats.org/officeDocument/2006/relationships" r:id="rId2"/>
          <a:extLst>
            <a:ext uri="{FF2B5EF4-FFF2-40B4-BE49-F238E27FC236}">
              <a16:creationId xmlns:a16="http://schemas.microsoft.com/office/drawing/2014/main" id="{AC9B638A-9BA3-81BA-C798-C413417E1EDE}"/>
            </a:ext>
          </a:extLst>
        </xdr:cNvPr>
        <xdr:cNvSpPr txBox="1"/>
      </xdr:nvSpPr>
      <xdr:spPr bwMode="auto">
        <a:xfrm>
          <a:off x="3933956" y="3693448"/>
          <a:ext cx="3759131" cy="257659"/>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Summary of Performance &amp; Others</a:t>
          </a:r>
        </a:p>
      </xdr:txBody>
    </xdr:sp>
    <xdr:clientData/>
  </xdr:twoCellAnchor>
  <xdr:twoCellAnchor>
    <xdr:from>
      <xdr:col>0</xdr:col>
      <xdr:colOff>413444</xdr:colOff>
      <xdr:row>6</xdr:row>
      <xdr:rowOff>27644</xdr:rowOff>
    </xdr:from>
    <xdr:to>
      <xdr:col>6</xdr:col>
      <xdr:colOff>597578</xdr:colOff>
      <xdr:row>7</xdr:row>
      <xdr:rowOff>120519</xdr:rowOff>
    </xdr:to>
    <xdr:sp macro="" textlink="">
      <xdr:nvSpPr>
        <xdr:cNvPr id="5" name="TextBox 4">
          <a:extLst>
            <a:ext uri="{FF2B5EF4-FFF2-40B4-BE49-F238E27FC236}">
              <a16:creationId xmlns:a16="http://schemas.microsoft.com/office/drawing/2014/main" id="{A07D6F7D-0824-E7B5-9694-96A76A0AF03C}"/>
            </a:ext>
          </a:extLst>
        </xdr:cNvPr>
        <xdr:cNvSpPr txBox="1"/>
      </xdr:nvSpPr>
      <xdr:spPr bwMode="auto">
        <a:xfrm>
          <a:off x="403919" y="1103334"/>
          <a:ext cx="3942687" cy="297166"/>
        </a:xfrm>
        <a:prstGeom prst="rect">
          <a:avLst/>
        </a:prstGeom>
        <a:gradFill flip="none" rotWithShape="1">
          <a:gsLst>
            <a:gs pos="5000">
              <a:srgbClr val="336699"/>
            </a:gs>
            <a:gs pos="100000">
              <a:schemeClr val="accent5">
                <a:lumMod val="75000"/>
                <a:shade val="67500"/>
                <a:satMod val="115000"/>
                <a:alpha val="90000"/>
              </a:schemeClr>
            </a:gs>
          </a:gsLst>
          <a:lin ang="16200000" scaled="1"/>
          <a:tileRect/>
        </a:gradFill>
        <a:ln w="9525" cmpd="sng">
          <a:gradFill flip="none" rotWithShape="1">
            <a:gsLst>
              <a:gs pos="0">
                <a:schemeClr val="accent5">
                  <a:alpha val="12000"/>
                  <a:lumMod val="11000"/>
                </a:schemeClr>
              </a:gs>
              <a:gs pos="48000">
                <a:schemeClr val="accent5">
                  <a:lumMod val="97000"/>
                  <a:lumOff val="3000"/>
                </a:schemeClr>
              </a:gs>
              <a:gs pos="100000">
                <a:schemeClr val="accent5">
                  <a:lumMod val="60000"/>
                  <a:lumOff val="40000"/>
                </a:schemeClr>
              </a:gs>
            </a:gsLst>
            <a:lin ang="5400000" scaled="0"/>
            <a:tileRect/>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Equity,FOFs &amp; ETFs Funds</a:t>
          </a:r>
        </a:p>
      </xdr:txBody>
    </xdr:sp>
    <xdr:clientData/>
  </xdr:twoCellAnchor>
  <xdr:twoCellAnchor>
    <xdr:from>
      <xdr:col>0</xdr:col>
      <xdr:colOff>407490</xdr:colOff>
      <xdr:row>8</xdr:row>
      <xdr:rowOff>27359</xdr:rowOff>
    </xdr:from>
    <xdr:to>
      <xdr:col>2</xdr:col>
      <xdr:colOff>458668</xdr:colOff>
      <xdr:row>9</xdr:row>
      <xdr:rowOff>159235</xdr:rowOff>
    </xdr:to>
    <xdr:sp macro="" textlink="">
      <xdr:nvSpPr>
        <xdr:cNvPr id="6" name="TextBox 5">
          <a:hlinkClick xmlns:r="http://schemas.openxmlformats.org/officeDocument/2006/relationships" r:id="rId3"/>
          <a:extLst>
            <a:ext uri="{FF2B5EF4-FFF2-40B4-BE49-F238E27FC236}">
              <a16:creationId xmlns:a16="http://schemas.microsoft.com/office/drawing/2014/main" id="{E9ADBC6B-6A8B-57D4-E545-EC462D563FE3}"/>
            </a:ext>
          </a:extLst>
        </xdr:cNvPr>
        <xdr:cNvSpPr txBox="1"/>
      </xdr:nvSpPr>
      <xdr:spPr bwMode="auto">
        <a:xfrm>
          <a:off x="405585" y="1468809"/>
          <a:ext cx="129317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Multicap</a:t>
          </a:r>
        </a:p>
      </xdr:txBody>
    </xdr:sp>
    <xdr:clientData/>
  </xdr:twoCellAnchor>
  <xdr:twoCellAnchor>
    <xdr:from>
      <xdr:col>2</xdr:col>
      <xdr:colOff>498930</xdr:colOff>
      <xdr:row>8</xdr:row>
      <xdr:rowOff>27359</xdr:rowOff>
    </xdr:from>
    <xdr:to>
      <xdr:col>4</xdr:col>
      <xdr:colOff>511899</xdr:colOff>
      <xdr:row>9</xdr:row>
      <xdr:rowOff>159235</xdr:rowOff>
    </xdr:to>
    <xdr:sp macro="" textlink="">
      <xdr:nvSpPr>
        <xdr:cNvPr id="7" name="TextBox 6">
          <a:hlinkClick xmlns:r="http://schemas.openxmlformats.org/officeDocument/2006/relationships" r:id="rId4"/>
          <a:extLst>
            <a:ext uri="{FF2B5EF4-FFF2-40B4-BE49-F238E27FC236}">
              <a16:creationId xmlns:a16="http://schemas.microsoft.com/office/drawing/2014/main" id="{34D1FA5F-A3A7-1421-69F9-B9D1D06682CD}"/>
            </a:ext>
          </a:extLst>
        </xdr:cNvPr>
        <xdr:cNvSpPr txBox="1"/>
      </xdr:nvSpPr>
      <xdr:spPr bwMode="auto">
        <a:xfrm>
          <a:off x="1739085" y="1468809"/>
          <a:ext cx="1285521"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Flexicap</a:t>
          </a:r>
        </a:p>
      </xdr:txBody>
    </xdr:sp>
    <xdr:clientData/>
  </xdr:twoCellAnchor>
  <xdr:twoCellAnchor>
    <xdr:from>
      <xdr:col>4</xdr:col>
      <xdr:colOff>586560</xdr:colOff>
      <xdr:row>8</xdr:row>
      <xdr:rowOff>27359</xdr:rowOff>
    </xdr:from>
    <xdr:to>
      <xdr:col>6</xdr:col>
      <xdr:colOff>597778</xdr:colOff>
      <xdr:row>9</xdr:row>
      <xdr:rowOff>159235</xdr:rowOff>
    </xdr:to>
    <xdr:sp macro="" textlink="">
      <xdr:nvSpPr>
        <xdr:cNvPr id="8" name="TextBox 7">
          <a:hlinkClick xmlns:r="http://schemas.openxmlformats.org/officeDocument/2006/relationships" r:id="rId5"/>
          <a:extLst>
            <a:ext uri="{FF2B5EF4-FFF2-40B4-BE49-F238E27FC236}">
              <a16:creationId xmlns:a16="http://schemas.microsoft.com/office/drawing/2014/main" id="{DACB7F8E-E233-4A4F-4B30-2156E5FFF0A8}"/>
            </a:ext>
          </a:extLst>
        </xdr:cNvPr>
        <xdr:cNvSpPr txBox="1"/>
      </xdr:nvSpPr>
      <xdr:spPr bwMode="auto">
        <a:xfrm>
          <a:off x="3072585" y="1468809"/>
          <a:ext cx="127409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Largecap</a:t>
          </a:r>
        </a:p>
      </xdr:txBody>
    </xdr:sp>
    <xdr:clientData/>
  </xdr:twoCellAnchor>
  <xdr:twoCellAnchor>
    <xdr:from>
      <xdr:col>0</xdr:col>
      <xdr:colOff>407490</xdr:colOff>
      <xdr:row>9</xdr:row>
      <xdr:rowOff>186516</xdr:rowOff>
    </xdr:from>
    <xdr:to>
      <xdr:col>2</xdr:col>
      <xdr:colOff>458668</xdr:colOff>
      <xdr:row>11</xdr:row>
      <xdr:rowOff>159957</xdr:rowOff>
    </xdr:to>
    <xdr:sp macro="" textlink="">
      <xdr:nvSpPr>
        <xdr:cNvPr id="9" name="TextBox 8">
          <a:hlinkClick xmlns:r="http://schemas.openxmlformats.org/officeDocument/2006/relationships" r:id="rId6"/>
          <a:extLst>
            <a:ext uri="{FF2B5EF4-FFF2-40B4-BE49-F238E27FC236}">
              <a16:creationId xmlns:a16="http://schemas.microsoft.com/office/drawing/2014/main" id="{023AEB7E-ADE0-42A0-475C-9AA7D37FD805}"/>
            </a:ext>
          </a:extLst>
        </xdr:cNvPr>
        <xdr:cNvSpPr txBox="1"/>
      </xdr:nvSpPr>
      <xdr:spPr bwMode="auto">
        <a:xfrm>
          <a:off x="405585" y="1832664"/>
          <a:ext cx="129317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 &amp; Mid</a:t>
          </a:r>
        </a:p>
      </xdr:txBody>
    </xdr:sp>
    <xdr:clientData/>
  </xdr:twoCellAnchor>
  <xdr:twoCellAnchor>
    <xdr:from>
      <xdr:col>2</xdr:col>
      <xdr:colOff>498930</xdr:colOff>
      <xdr:row>9</xdr:row>
      <xdr:rowOff>186516</xdr:rowOff>
    </xdr:from>
    <xdr:to>
      <xdr:col>4</xdr:col>
      <xdr:colOff>511899</xdr:colOff>
      <xdr:row>11</xdr:row>
      <xdr:rowOff>159957</xdr:rowOff>
    </xdr:to>
    <xdr:sp macro="" textlink="">
      <xdr:nvSpPr>
        <xdr:cNvPr id="10" name="TextBox 9">
          <a:hlinkClick xmlns:r="http://schemas.openxmlformats.org/officeDocument/2006/relationships" r:id="rId7"/>
          <a:extLst>
            <a:ext uri="{FF2B5EF4-FFF2-40B4-BE49-F238E27FC236}">
              <a16:creationId xmlns:a16="http://schemas.microsoft.com/office/drawing/2014/main" id="{BD42046A-9900-0AF5-F96D-14CB6CCF0F28}"/>
            </a:ext>
          </a:extLst>
        </xdr:cNvPr>
        <xdr:cNvSpPr txBox="1"/>
      </xdr:nvSpPr>
      <xdr:spPr bwMode="auto">
        <a:xfrm>
          <a:off x="1739085" y="1832664"/>
          <a:ext cx="1285521"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Midcap</a:t>
          </a:r>
        </a:p>
      </xdr:txBody>
    </xdr:sp>
    <xdr:clientData/>
  </xdr:twoCellAnchor>
  <xdr:twoCellAnchor>
    <xdr:from>
      <xdr:col>4</xdr:col>
      <xdr:colOff>586560</xdr:colOff>
      <xdr:row>9</xdr:row>
      <xdr:rowOff>186516</xdr:rowOff>
    </xdr:from>
    <xdr:to>
      <xdr:col>6</xdr:col>
      <xdr:colOff>597778</xdr:colOff>
      <xdr:row>11</xdr:row>
      <xdr:rowOff>159957</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9CA4D1F2-1075-A453-7064-7C3DC9B96B66}"/>
            </a:ext>
          </a:extLst>
        </xdr:cNvPr>
        <xdr:cNvSpPr txBox="1"/>
      </xdr:nvSpPr>
      <xdr:spPr bwMode="auto">
        <a:xfrm>
          <a:off x="3072585" y="1832664"/>
          <a:ext cx="127409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Smallcap</a:t>
          </a:r>
        </a:p>
      </xdr:txBody>
    </xdr:sp>
    <xdr:clientData/>
  </xdr:twoCellAnchor>
  <xdr:twoCellAnchor>
    <xdr:from>
      <xdr:col>0</xdr:col>
      <xdr:colOff>407490</xdr:colOff>
      <xdr:row>12</xdr:row>
      <xdr:rowOff>54</xdr:rowOff>
    </xdr:from>
    <xdr:to>
      <xdr:col>2</xdr:col>
      <xdr:colOff>458668</xdr:colOff>
      <xdr:row>13</xdr:row>
      <xdr:rowOff>148621</xdr:rowOff>
    </xdr:to>
    <xdr:sp macro="" textlink="">
      <xdr:nvSpPr>
        <xdr:cNvPr id="12" name="TextBox 11">
          <a:hlinkClick xmlns:r="http://schemas.openxmlformats.org/officeDocument/2006/relationships" r:id="rId9"/>
          <a:extLst>
            <a:ext uri="{FF2B5EF4-FFF2-40B4-BE49-F238E27FC236}">
              <a16:creationId xmlns:a16="http://schemas.microsoft.com/office/drawing/2014/main" id="{7221C185-1BFD-6684-E0A5-FA79A929AD90}"/>
            </a:ext>
          </a:extLst>
        </xdr:cNvPr>
        <xdr:cNvSpPr txBox="1"/>
      </xdr:nvSpPr>
      <xdr:spPr bwMode="auto">
        <a:xfrm>
          <a:off x="405585" y="2194614"/>
          <a:ext cx="129317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Dividend Yield Fund</a:t>
          </a:r>
        </a:p>
      </xdr:txBody>
    </xdr:sp>
    <xdr:clientData/>
  </xdr:twoCellAnchor>
  <xdr:twoCellAnchor>
    <xdr:from>
      <xdr:col>2</xdr:col>
      <xdr:colOff>498930</xdr:colOff>
      <xdr:row>12</xdr:row>
      <xdr:rowOff>54</xdr:rowOff>
    </xdr:from>
    <xdr:to>
      <xdr:col>4</xdr:col>
      <xdr:colOff>511899</xdr:colOff>
      <xdr:row>13</xdr:row>
      <xdr:rowOff>148621</xdr:rowOff>
    </xdr:to>
    <xdr:sp macro="" textlink="">
      <xdr:nvSpPr>
        <xdr:cNvPr id="13" name="TextBox 12">
          <a:hlinkClick xmlns:r="http://schemas.openxmlformats.org/officeDocument/2006/relationships" r:id="rId10"/>
          <a:extLst>
            <a:ext uri="{FF2B5EF4-FFF2-40B4-BE49-F238E27FC236}">
              <a16:creationId xmlns:a16="http://schemas.microsoft.com/office/drawing/2014/main" id="{E70AC3D2-DD8D-C120-007B-37689EC63C4F}"/>
            </a:ext>
          </a:extLst>
        </xdr:cNvPr>
        <xdr:cNvSpPr txBox="1"/>
      </xdr:nvSpPr>
      <xdr:spPr bwMode="auto">
        <a:xfrm>
          <a:off x="1739085" y="2194614"/>
          <a:ext cx="1285521"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Focused Fund</a:t>
          </a:r>
        </a:p>
      </xdr:txBody>
    </xdr:sp>
    <xdr:clientData/>
  </xdr:twoCellAnchor>
  <xdr:twoCellAnchor>
    <xdr:from>
      <xdr:col>4</xdr:col>
      <xdr:colOff>586560</xdr:colOff>
      <xdr:row>12</xdr:row>
      <xdr:rowOff>54</xdr:rowOff>
    </xdr:from>
    <xdr:to>
      <xdr:col>6</xdr:col>
      <xdr:colOff>597778</xdr:colOff>
      <xdr:row>13</xdr:row>
      <xdr:rowOff>148621</xdr:rowOff>
    </xdr:to>
    <xdr:sp macro="" textlink="">
      <xdr:nvSpPr>
        <xdr:cNvPr id="14" name="TextBox 13">
          <a:hlinkClick xmlns:r="http://schemas.openxmlformats.org/officeDocument/2006/relationships" r:id="rId11"/>
          <a:extLst>
            <a:ext uri="{FF2B5EF4-FFF2-40B4-BE49-F238E27FC236}">
              <a16:creationId xmlns:a16="http://schemas.microsoft.com/office/drawing/2014/main" id="{666E873E-E285-1768-99C5-99366F56BB49}"/>
            </a:ext>
          </a:extLst>
        </xdr:cNvPr>
        <xdr:cNvSpPr txBox="1"/>
      </xdr:nvSpPr>
      <xdr:spPr bwMode="auto">
        <a:xfrm>
          <a:off x="3072585" y="2194614"/>
          <a:ext cx="127409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Contra Value Fund</a:t>
          </a:r>
        </a:p>
      </xdr:txBody>
    </xdr:sp>
    <xdr:clientData/>
  </xdr:twoCellAnchor>
  <xdr:twoCellAnchor>
    <xdr:from>
      <xdr:col>0</xdr:col>
      <xdr:colOff>407490</xdr:colOff>
      <xdr:row>13</xdr:row>
      <xdr:rowOff>160709</xdr:rowOff>
    </xdr:from>
    <xdr:to>
      <xdr:col>2</xdr:col>
      <xdr:colOff>461906</xdr:colOff>
      <xdr:row>15</xdr:row>
      <xdr:rowOff>119261</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770C5AF9-1F0E-533A-9DF9-78796BDC7793}"/>
            </a:ext>
          </a:extLst>
        </xdr:cNvPr>
        <xdr:cNvSpPr txBox="1"/>
      </xdr:nvSpPr>
      <xdr:spPr bwMode="auto">
        <a:xfrm>
          <a:off x="408760" y="2603591"/>
          <a:ext cx="1324416" cy="33208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Sectoral-Infrastructure</a:t>
          </a:r>
        </a:p>
      </xdr:txBody>
    </xdr:sp>
    <xdr:clientData/>
  </xdr:twoCellAnchor>
  <xdr:twoCellAnchor>
    <xdr:from>
      <xdr:col>2</xdr:col>
      <xdr:colOff>498930</xdr:colOff>
      <xdr:row>13</xdr:row>
      <xdr:rowOff>160709</xdr:rowOff>
    </xdr:from>
    <xdr:to>
      <xdr:col>4</xdr:col>
      <xdr:colOff>511899</xdr:colOff>
      <xdr:row>15</xdr:row>
      <xdr:rowOff>119261</xdr:rowOff>
    </xdr:to>
    <xdr:sp macro="" textlink="">
      <xdr:nvSpPr>
        <xdr:cNvPr id="16" name="TextBox 15">
          <a:hlinkClick xmlns:r="http://schemas.openxmlformats.org/officeDocument/2006/relationships" r:id="rId13"/>
          <a:extLst>
            <a:ext uri="{FF2B5EF4-FFF2-40B4-BE49-F238E27FC236}">
              <a16:creationId xmlns:a16="http://schemas.microsoft.com/office/drawing/2014/main" id="{C1873B86-C0C0-F205-DB10-C18EBB3D02A6}"/>
            </a:ext>
          </a:extLst>
        </xdr:cNvPr>
        <xdr:cNvSpPr txBox="1"/>
      </xdr:nvSpPr>
      <xdr:spPr bwMode="auto">
        <a:xfrm>
          <a:off x="1739085" y="2536244"/>
          <a:ext cx="1285521"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Sectoral-Thematic</a:t>
          </a:r>
        </a:p>
      </xdr:txBody>
    </xdr:sp>
    <xdr:clientData/>
  </xdr:twoCellAnchor>
  <xdr:twoCellAnchor>
    <xdr:from>
      <xdr:col>4</xdr:col>
      <xdr:colOff>586560</xdr:colOff>
      <xdr:row>13</xdr:row>
      <xdr:rowOff>160709</xdr:rowOff>
    </xdr:from>
    <xdr:to>
      <xdr:col>6</xdr:col>
      <xdr:colOff>597778</xdr:colOff>
      <xdr:row>15</xdr:row>
      <xdr:rowOff>119261</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F035DB08-B95B-28D2-A98D-A972DA248153}"/>
            </a:ext>
          </a:extLst>
        </xdr:cNvPr>
        <xdr:cNvSpPr txBox="1"/>
      </xdr:nvSpPr>
      <xdr:spPr bwMode="auto">
        <a:xfrm>
          <a:off x="3072585" y="2536244"/>
          <a:ext cx="1274094"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ELSS</a:t>
          </a:r>
        </a:p>
      </xdr:txBody>
    </xdr:sp>
    <xdr:clientData/>
  </xdr:twoCellAnchor>
  <xdr:twoCellAnchor>
    <xdr:from>
      <xdr:col>0</xdr:col>
      <xdr:colOff>407490</xdr:colOff>
      <xdr:row>15</xdr:row>
      <xdr:rowOff>151819</xdr:rowOff>
    </xdr:from>
    <xdr:to>
      <xdr:col>2</xdr:col>
      <xdr:colOff>458668</xdr:colOff>
      <xdr:row>17</xdr:row>
      <xdr:rowOff>112211</xdr:rowOff>
    </xdr:to>
    <xdr:sp macro="" textlink="">
      <xdr:nvSpPr>
        <xdr:cNvPr id="18" name="TextBox 17">
          <a:hlinkClick xmlns:r="http://schemas.openxmlformats.org/officeDocument/2006/relationships" r:id="rId15"/>
          <a:extLst>
            <a:ext uri="{FF2B5EF4-FFF2-40B4-BE49-F238E27FC236}">
              <a16:creationId xmlns:a16="http://schemas.microsoft.com/office/drawing/2014/main" id="{98DC0DA2-C86C-9B8B-2B00-8127555C99E3}"/>
            </a:ext>
          </a:extLst>
        </xdr:cNvPr>
        <xdr:cNvSpPr txBox="1"/>
      </xdr:nvSpPr>
      <xdr:spPr bwMode="auto">
        <a:xfrm>
          <a:off x="405585" y="2894384"/>
          <a:ext cx="1293174" cy="330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Equity Index Fund</a:t>
          </a:r>
        </a:p>
      </xdr:txBody>
    </xdr:sp>
    <xdr:clientData/>
  </xdr:twoCellAnchor>
  <xdr:twoCellAnchor>
    <xdr:from>
      <xdr:col>2</xdr:col>
      <xdr:colOff>524517</xdr:colOff>
      <xdr:row>15</xdr:row>
      <xdr:rowOff>162688</xdr:rowOff>
    </xdr:from>
    <xdr:to>
      <xdr:col>4</xdr:col>
      <xdr:colOff>532440</xdr:colOff>
      <xdr:row>17</xdr:row>
      <xdr:rowOff>114153</xdr:rowOff>
    </xdr:to>
    <xdr:sp macro="" textlink="">
      <xdr:nvSpPr>
        <xdr:cNvPr id="19" name="TextBox 18">
          <a:hlinkClick xmlns:r="http://schemas.openxmlformats.org/officeDocument/2006/relationships" r:id="rId16"/>
          <a:extLst>
            <a:ext uri="{FF2B5EF4-FFF2-40B4-BE49-F238E27FC236}">
              <a16:creationId xmlns:a16="http://schemas.microsoft.com/office/drawing/2014/main" id="{65826B87-3D5A-5C13-6A55-7600D2FC047F}"/>
            </a:ext>
          </a:extLst>
        </xdr:cNvPr>
        <xdr:cNvSpPr txBox="1"/>
      </xdr:nvSpPr>
      <xdr:spPr bwMode="auto">
        <a:xfrm>
          <a:off x="1761497" y="2905253"/>
          <a:ext cx="1268399" cy="3159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ETFs</a:t>
          </a:r>
        </a:p>
      </xdr:txBody>
    </xdr:sp>
    <xdr:clientData/>
  </xdr:twoCellAnchor>
  <xdr:twoCellAnchor>
    <xdr:from>
      <xdr:col>4</xdr:col>
      <xdr:colOff>587905</xdr:colOff>
      <xdr:row>15</xdr:row>
      <xdr:rowOff>153723</xdr:rowOff>
    </xdr:from>
    <xdr:to>
      <xdr:col>6</xdr:col>
      <xdr:colOff>601000</xdr:colOff>
      <xdr:row>17</xdr:row>
      <xdr:rowOff>114641</xdr:rowOff>
    </xdr:to>
    <xdr:sp macro="" textlink="">
      <xdr:nvSpPr>
        <xdr:cNvPr id="20" name="TextBox 19">
          <a:hlinkClick xmlns:r="http://schemas.openxmlformats.org/officeDocument/2006/relationships" r:id="rId17"/>
          <a:extLst>
            <a:ext uri="{FF2B5EF4-FFF2-40B4-BE49-F238E27FC236}">
              <a16:creationId xmlns:a16="http://schemas.microsoft.com/office/drawing/2014/main" id="{7B27DCB2-4D27-BAE4-58F2-5BA58BC699B5}"/>
            </a:ext>
          </a:extLst>
        </xdr:cNvPr>
        <xdr:cNvSpPr txBox="1"/>
      </xdr:nvSpPr>
      <xdr:spPr bwMode="auto">
        <a:xfrm>
          <a:off x="3073930" y="2888668"/>
          <a:ext cx="1274095" cy="33298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Gold ETFs</a:t>
          </a:r>
        </a:p>
      </xdr:txBody>
    </xdr:sp>
    <xdr:clientData/>
  </xdr:twoCellAnchor>
  <xdr:twoCellAnchor>
    <xdr:from>
      <xdr:col>1</xdr:col>
      <xdr:colOff>445142</xdr:colOff>
      <xdr:row>17</xdr:row>
      <xdr:rowOff>132843</xdr:rowOff>
    </xdr:from>
    <xdr:to>
      <xdr:col>3</xdr:col>
      <xdr:colOff>487605</xdr:colOff>
      <xdr:row>19</xdr:row>
      <xdr:rowOff>119548</xdr:rowOff>
    </xdr:to>
    <xdr:sp macro="" textlink="">
      <xdr:nvSpPr>
        <xdr:cNvPr id="21" name="TextBox 20">
          <a:hlinkClick xmlns:r="http://schemas.openxmlformats.org/officeDocument/2006/relationships" r:id="rId18"/>
          <a:extLst>
            <a:ext uri="{FF2B5EF4-FFF2-40B4-BE49-F238E27FC236}">
              <a16:creationId xmlns:a16="http://schemas.microsoft.com/office/drawing/2014/main" id="{8D096ABC-818B-ECEF-466D-1C89D89DCE20}"/>
            </a:ext>
          </a:extLst>
        </xdr:cNvPr>
        <xdr:cNvSpPr txBox="1"/>
      </xdr:nvSpPr>
      <xdr:spPr bwMode="auto">
        <a:xfrm>
          <a:off x="1061092" y="3255138"/>
          <a:ext cx="1298955"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FoF - Overseas</a:t>
          </a:r>
        </a:p>
      </xdr:txBody>
    </xdr:sp>
    <xdr:clientData/>
  </xdr:twoCellAnchor>
  <xdr:twoCellAnchor>
    <xdr:from>
      <xdr:col>3</xdr:col>
      <xdr:colOff>530382</xdr:colOff>
      <xdr:row>17</xdr:row>
      <xdr:rowOff>132843</xdr:rowOff>
    </xdr:from>
    <xdr:to>
      <xdr:col>5</xdr:col>
      <xdr:colOff>598581</xdr:colOff>
      <xdr:row>19</xdr:row>
      <xdr:rowOff>119548</xdr:rowOff>
    </xdr:to>
    <xdr:sp macro="" textlink="">
      <xdr:nvSpPr>
        <xdr:cNvPr id="22" name="TextBox 21">
          <a:hlinkClick xmlns:r="http://schemas.openxmlformats.org/officeDocument/2006/relationships" r:id="rId19"/>
          <a:extLst>
            <a:ext uri="{FF2B5EF4-FFF2-40B4-BE49-F238E27FC236}">
              <a16:creationId xmlns:a16="http://schemas.microsoft.com/office/drawing/2014/main" id="{11B09EB4-5F5D-F6BF-98DC-65F1A5323947}"/>
            </a:ext>
          </a:extLst>
        </xdr:cNvPr>
        <xdr:cNvSpPr txBox="1"/>
      </xdr:nvSpPr>
      <xdr:spPr bwMode="auto">
        <a:xfrm>
          <a:off x="2402997" y="3255138"/>
          <a:ext cx="1291211"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marL="0" indent="0" algn="ctr"/>
          <a:r>
            <a:rPr lang="en-IN" sz="1100" b="1">
              <a:solidFill>
                <a:srgbClr val="336699"/>
              </a:solidFill>
              <a:latin typeface="+mn-lt"/>
              <a:ea typeface="+mn-ea"/>
              <a:cs typeface="+mn-cs"/>
            </a:rPr>
            <a:t>FoF - Domestic</a:t>
          </a:r>
        </a:p>
      </xdr:txBody>
    </xdr:sp>
    <xdr:clientData/>
  </xdr:twoCellAnchor>
  <xdr:twoCellAnchor>
    <xdr:from>
      <xdr:col>7</xdr:col>
      <xdr:colOff>117535</xdr:colOff>
      <xdr:row>6</xdr:row>
      <xdr:rowOff>27644</xdr:rowOff>
    </xdr:from>
    <xdr:to>
      <xdr:col>11</xdr:col>
      <xdr:colOff>269865</xdr:colOff>
      <xdr:row>7</xdr:row>
      <xdr:rowOff>120519</xdr:rowOff>
    </xdr:to>
    <xdr:sp macro="" textlink="">
      <xdr:nvSpPr>
        <xdr:cNvPr id="23" name="TextBox 22">
          <a:extLst>
            <a:ext uri="{FF2B5EF4-FFF2-40B4-BE49-F238E27FC236}">
              <a16:creationId xmlns:a16="http://schemas.microsoft.com/office/drawing/2014/main" id="{DF122845-EDE3-BA1E-9770-026890BC1564}"/>
            </a:ext>
          </a:extLst>
        </xdr:cNvPr>
        <xdr:cNvSpPr txBox="1"/>
      </xdr:nvSpPr>
      <xdr:spPr bwMode="auto">
        <a:xfrm>
          <a:off x="4491415" y="1103334"/>
          <a:ext cx="2649827"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Hybrid Funds</a:t>
          </a:r>
        </a:p>
      </xdr:txBody>
    </xdr:sp>
    <xdr:clientData/>
  </xdr:twoCellAnchor>
  <xdr:twoCellAnchor>
    <xdr:from>
      <xdr:col>7</xdr:col>
      <xdr:colOff>136980</xdr:colOff>
      <xdr:row>8</xdr:row>
      <xdr:rowOff>36884</xdr:rowOff>
    </xdr:from>
    <xdr:to>
      <xdr:col>9</xdr:col>
      <xdr:colOff>205750</xdr:colOff>
      <xdr:row>11</xdr:row>
      <xdr:rowOff>57</xdr:rowOff>
    </xdr:to>
    <xdr:sp macro="" textlink="">
      <xdr:nvSpPr>
        <xdr:cNvPr id="24" name="TextBox 23">
          <a:hlinkClick xmlns:r="http://schemas.openxmlformats.org/officeDocument/2006/relationships" r:id="rId20"/>
          <a:extLst>
            <a:ext uri="{FF2B5EF4-FFF2-40B4-BE49-F238E27FC236}">
              <a16:creationId xmlns:a16="http://schemas.microsoft.com/office/drawing/2014/main" id="{ED25F598-5E8A-57C1-0F1A-39A37D197121}"/>
            </a:ext>
          </a:extLst>
        </xdr:cNvPr>
        <xdr:cNvSpPr txBox="1"/>
      </xdr:nvSpPr>
      <xdr:spPr bwMode="auto">
        <a:xfrm>
          <a:off x="4513400" y="1499924"/>
          <a:ext cx="1304415"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Aggressive Hybrid</a:t>
          </a:r>
        </a:p>
      </xdr:txBody>
    </xdr:sp>
    <xdr:clientData/>
  </xdr:twoCellAnchor>
  <xdr:twoCellAnchor>
    <xdr:from>
      <xdr:col>9</xdr:col>
      <xdr:colOff>213180</xdr:colOff>
      <xdr:row>8</xdr:row>
      <xdr:rowOff>36884</xdr:rowOff>
    </xdr:from>
    <xdr:to>
      <xdr:col>11</xdr:col>
      <xdr:colOff>270449</xdr:colOff>
      <xdr:row>11</xdr:row>
      <xdr:rowOff>57</xdr:rowOff>
    </xdr:to>
    <xdr:sp macro="" textlink="">
      <xdr:nvSpPr>
        <xdr:cNvPr id="25" name="TextBox 24">
          <a:hlinkClick xmlns:r="http://schemas.openxmlformats.org/officeDocument/2006/relationships" r:id="rId21"/>
          <a:extLst>
            <a:ext uri="{FF2B5EF4-FFF2-40B4-BE49-F238E27FC236}">
              <a16:creationId xmlns:a16="http://schemas.microsoft.com/office/drawing/2014/main" id="{BAF2E8B8-7160-7042-F518-07B731F12455}"/>
            </a:ext>
          </a:extLst>
        </xdr:cNvPr>
        <xdr:cNvSpPr txBox="1"/>
      </xdr:nvSpPr>
      <xdr:spPr bwMode="auto">
        <a:xfrm>
          <a:off x="5839280" y="1499924"/>
          <a:ext cx="1302457"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BAF</a:t>
          </a:r>
        </a:p>
      </xdr:txBody>
    </xdr:sp>
    <xdr:clientData/>
  </xdr:twoCellAnchor>
  <xdr:twoCellAnchor>
    <xdr:from>
      <xdr:col>7</xdr:col>
      <xdr:colOff>136980</xdr:colOff>
      <xdr:row>11</xdr:row>
      <xdr:rowOff>35614</xdr:rowOff>
    </xdr:from>
    <xdr:to>
      <xdr:col>9</xdr:col>
      <xdr:colOff>205750</xdr:colOff>
      <xdr:row>14</xdr:row>
      <xdr:rowOff>253</xdr:rowOff>
    </xdr:to>
    <xdr:sp macro="" textlink="">
      <xdr:nvSpPr>
        <xdr:cNvPr id="26" name="TextBox 25">
          <a:hlinkClick xmlns:r="http://schemas.openxmlformats.org/officeDocument/2006/relationships" r:id="rId22"/>
          <a:extLst>
            <a:ext uri="{FF2B5EF4-FFF2-40B4-BE49-F238E27FC236}">
              <a16:creationId xmlns:a16="http://schemas.microsoft.com/office/drawing/2014/main" id="{F7E2445D-6B79-B67F-BEE4-FD7F553E7812}"/>
            </a:ext>
          </a:extLst>
        </xdr:cNvPr>
        <xdr:cNvSpPr txBox="1"/>
      </xdr:nvSpPr>
      <xdr:spPr bwMode="auto">
        <a:xfrm>
          <a:off x="4513400" y="2047294"/>
          <a:ext cx="1304415"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 Savings</a:t>
          </a:r>
        </a:p>
      </xdr:txBody>
    </xdr:sp>
    <xdr:clientData/>
  </xdr:twoCellAnchor>
  <xdr:twoCellAnchor>
    <xdr:from>
      <xdr:col>9</xdr:col>
      <xdr:colOff>213180</xdr:colOff>
      <xdr:row>11</xdr:row>
      <xdr:rowOff>35614</xdr:rowOff>
    </xdr:from>
    <xdr:to>
      <xdr:col>11</xdr:col>
      <xdr:colOff>270449</xdr:colOff>
      <xdr:row>14</xdr:row>
      <xdr:rowOff>253</xdr:rowOff>
    </xdr:to>
    <xdr:sp macro="" textlink="">
      <xdr:nvSpPr>
        <xdr:cNvPr id="27" name="TextBox 26">
          <a:hlinkClick xmlns:r="http://schemas.openxmlformats.org/officeDocument/2006/relationships" r:id="rId23"/>
          <a:extLst>
            <a:ext uri="{FF2B5EF4-FFF2-40B4-BE49-F238E27FC236}">
              <a16:creationId xmlns:a16="http://schemas.microsoft.com/office/drawing/2014/main" id="{F08A0E52-243F-42B2-8BDA-F33F2A4DE62A}"/>
            </a:ext>
          </a:extLst>
        </xdr:cNvPr>
        <xdr:cNvSpPr txBox="1"/>
      </xdr:nvSpPr>
      <xdr:spPr bwMode="auto">
        <a:xfrm>
          <a:off x="5839280" y="2047294"/>
          <a:ext cx="1302457"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Arbitrage</a:t>
          </a:r>
        </a:p>
      </xdr:txBody>
    </xdr:sp>
    <xdr:clientData/>
  </xdr:twoCellAnchor>
  <xdr:twoCellAnchor>
    <xdr:from>
      <xdr:col>7</xdr:col>
      <xdr:colOff>136980</xdr:colOff>
      <xdr:row>14</xdr:row>
      <xdr:rowOff>26724</xdr:rowOff>
    </xdr:from>
    <xdr:to>
      <xdr:col>9</xdr:col>
      <xdr:colOff>205750</xdr:colOff>
      <xdr:row>17</xdr:row>
      <xdr:rowOff>798</xdr:rowOff>
    </xdr:to>
    <xdr:sp macro="" textlink="">
      <xdr:nvSpPr>
        <xdr:cNvPr id="28" name="TextBox 27">
          <a:hlinkClick xmlns:r="http://schemas.openxmlformats.org/officeDocument/2006/relationships" r:id="rId24"/>
          <a:extLst>
            <a:ext uri="{FF2B5EF4-FFF2-40B4-BE49-F238E27FC236}">
              <a16:creationId xmlns:a16="http://schemas.microsoft.com/office/drawing/2014/main" id="{5F40A794-FC81-CA97-68CF-338B6563735F}"/>
            </a:ext>
          </a:extLst>
        </xdr:cNvPr>
        <xdr:cNvSpPr txBox="1"/>
      </xdr:nvSpPr>
      <xdr:spPr bwMode="auto">
        <a:xfrm>
          <a:off x="4513400" y="2587044"/>
          <a:ext cx="1304415"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 Asset</a:t>
          </a:r>
        </a:p>
      </xdr:txBody>
    </xdr:sp>
    <xdr:clientData/>
  </xdr:twoCellAnchor>
  <xdr:twoCellAnchor>
    <xdr:from>
      <xdr:col>9</xdr:col>
      <xdr:colOff>213180</xdr:colOff>
      <xdr:row>14</xdr:row>
      <xdr:rowOff>26724</xdr:rowOff>
    </xdr:from>
    <xdr:to>
      <xdr:col>11</xdr:col>
      <xdr:colOff>270449</xdr:colOff>
      <xdr:row>17</xdr:row>
      <xdr:rowOff>798</xdr:rowOff>
    </xdr:to>
    <xdr:sp macro="" textlink="">
      <xdr:nvSpPr>
        <xdr:cNvPr id="29" name="TextBox 28">
          <a:hlinkClick xmlns:r="http://schemas.openxmlformats.org/officeDocument/2006/relationships" r:id="rId25"/>
          <a:extLst>
            <a:ext uri="{FF2B5EF4-FFF2-40B4-BE49-F238E27FC236}">
              <a16:creationId xmlns:a16="http://schemas.microsoft.com/office/drawing/2014/main" id="{9025FE0E-E524-AB86-5A89-7AF2B19AA600}"/>
            </a:ext>
          </a:extLst>
        </xdr:cNvPr>
        <xdr:cNvSpPr txBox="1"/>
      </xdr:nvSpPr>
      <xdr:spPr bwMode="auto">
        <a:xfrm>
          <a:off x="5839280" y="2587044"/>
          <a:ext cx="1302457"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Conservative Hybrid</a:t>
          </a:r>
        </a:p>
      </xdr:txBody>
    </xdr:sp>
    <xdr:clientData/>
  </xdr:twoCellAnchor>
  <xdr:twoCellAnchor>
    <xdr:from>
      <xdr:col>11</xdr:col>
      <xdr:colOff>424874</xdr:colOff>
      <xdr:row>6</xdr:row>
      <xdr:rowOff>27644</xdr:rowOff>
    </xdr:from>
    <xdr:to>
      <xdr:col>17</xdr:col>
      <xdr:colOff>648298</xdr:colOff>
      <xdr:row>7</xdr:row>
      <xdr:rowOff>120519</xdr:rowOff>
    </xdr:to>
    <xdr:sp macro="" textlink="">
      <xdr:nvSpPr>
        <xdr:cNvPr id="30" name="TextBox 29">
          <a:extLst>
            <a:ext uri="{FF2B5EF4-FFF2-40B4-BE49-F238E27FC236}">
              <a16:creationId xmlns:a16="http://schemas.microsoft.com/office/drawing/2014/main" id="{523945CC-2DE6-8C8E-324B-9E74F1B3441D}"/>
            </a:ext>
          </a:extLst>
        </xdr:cNvPr>
        <xdr:cNvSpPr txBox="1"/>
      </xdr:nvSpPr>
      <xdr:spPr bwMode="auto">
        <a:xfrm>
          <a:off x="7296209" y="1103334"/>
          <a:ext cx="3947738"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Debt Funds</a:t>
          </a:r>
        </a:p>
      </xdr:txBody>
    </xdr:sp>
    <xdr:clientData/>
  </xdr:twoCellAnchor>
  <xdr:twoCellAnchor>
    <xdr:from>
      <xdr:col>11</xdr:col>
      <xdr:colOff>458925</xdr:colOff>
      <xdr:row>8</xdr:row>
      <xdr:rowOff>25454</xdr:rowOff>
    </xdr:from>
    <xdr:to>
      <xdr:col>13</xdr:col>
      <xdr:colOff>510149</xdr:colOff>
      <xdr:row>9</xdr:row>
      <xdr:rowOff>152470</xdr:rowOff>
    </xdr:to>
    <xdr:sp macro="" textlink="">
      <xdr:nvSpPr>
        <xdr:cNvPr id="31" name="TextBox 30">
          <a:hlinkClick xmlns:r="http://schemas.openxmlformats.org/officeDocument/2006/relationships" r:id="rId26"/>
          <a:extLst>
            <a:ext uri="{FF2B5EF4-FFF2-40B4-BE49-F238E27FC236}">
              <a16:creationId xmlns:a16="http://schemas.microsoft.com/office/drawing/2014/main" id="{1653A1D8-6839-A72B-D385-AA58B8E63FD2}"/>
            </a:ext>
          </a:extLst>
        </xdr:cNvPr>
        <xdr:cNvSpPr txBox="1"/>
      </xdr:nvSpPr>
      <xdr:spPr bwMode="auto">
        <a:xfrm>
          <a:off x="7330260" y="1466904"/>
          <a:ext cx="1285626"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Overnight</a:t>
          </a:r>
        </a:p>
      </xdr:txBody>
    </xdr:sp>
    <xdr:clientData/>
  </xdr:twoCellAnchor>
  <xdr:twoCellAnchor>
    <xdr:from>
      <xdr:col>13</xdr:col>
      <xdr:colOff>561795</xdr:colOff>
      <xdr:row>8</xdr:row>
      <xdr:rowOff>25454</xdr:rowOff>
    </xdr:from>
    <xdr:to>
      <xdr:col>15</xdr:col>
      <xdr:colOff>562332</xdr:colOff>
      <xdr:row>9</xdr:row>
      <xdr:rowOff>152470</xdr:rowOff>
    </xdr:to>
    <xdr:sp macro="" textlink="">
      <xdr:nvSpPr>
        <xdr:cNvPr id="32" name="TextBox 31">
          <a:hlinkClick xmlns:r="http://schemas.openxmlformats.org/officeDocument/2006/relationships" r:id="rId27"/>
          <a:extLst>
            <a:ext uri="{FF2B5EF4-FFF2-40B4-BE49-F238E27FC236}">
              <a16:creationId xmlns:a16="http://schemas.microsoft.com/office/drawing/2014/main" id="{7AE67FC4-448B-4EE9-A57A-48F98AA74D42}"/>
            </a:ext>
          </a:extLst>
        </xdr:cNvPr>
        <xdr:cNvSpPr txBox="1"/>
      </xdr:nvSpPr>
      <xdr:spPr bwMode="auto">
        <a:xfrm>
          <a:off x="8656140" y="1466904"/>
          <a:ext cx="1270453"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Liquid</a:t>
          </a:r>
        </a:p>
      </xdr:txBody>
    </xdr:sp>
    <xdr:clientData/>
  </xdr:twoCellAnchor>
  <xdr:twoCellAnchor>
    <xdr:from>
      <xdr:col>15</xdr:col>
      <xdr:colOff>593545</xdr:colOff>
      <xdr:row>8</xdr:row>
      <xdr:rowOff>25454</xdr:rowOff>
    </xdr:from>
    <xdr:to>
      <xdr:col>17</xdr:col>
      <xdr:colOff>650700</xdr:colOff>
      <xdr:row>9</xdr:row>
      <xdr:rowOff>152470</xdr:rowOff>
    </xdr:to>
    <xdr:sp macro="" textlink="">
      <xdr:nvSpPr>
        <xdr:cNvPr id="33" name="TextBox 32">
          <a:hlinkClick xmlns:r="http://schemas.openxmlformats.org/officeDocument/2006/relationships" r:id="rId28"/>
          <a:extLst>
            <a:ext uri="{FF2B5EF4-FFF2-40B4-BE49-F238E27FC236}">
              <a16:creationId xmlns:a16="http://schemas.microsoft.com/office/drawing/2014/main" id="{FB6C7E48-AE04-55F5-5DF9-1580806A5A3C}"/>
            </a:ext>
          </a:extLst>
        </xdr:cNvPr>
        <xdr:cNvSpPr txBox="1"/>
      </xdr:nvSpPr>
      <xdr:spPr bwMode="auto">
        <a:xfrm>
          <a:off x="9966780" y="1466904"/>
          <a:ext cx="1279498"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Ultra Short Duration</a:t>
          </a:r>
        </a:p>
      </xdr:txBody>
    </xdr:sp>
    <xdr:clientData/>
  </xdr:twoCellAnchor>
  <xdr:twoCellAnchor>
    <xdr:from>
      <xdr:col>11</xdr:col>
      <xdr:colOff>458925</xdr:colOff>
      <xdr:row>10</xdr:row>
      <xdr:rowOff>54</xdr:rowOff>
    </xdr:from>
    <xdr:to>
      <xdr:col>13</xdr:col>
      <xdr:colOff>510149</xdr:colOff>
      <xdr:row>11</xdr:row>
      <xdr:rowOff>148621</xdr:rowOff>
    </xdr:to>
    <xdr:sp macro="" textlink="">
      <xdr:nvSpPr>
        <xdr:cNvPr id="34" name="TextBox 33">
          <a:hlinkClick xmlns:r="http://schemas.openxmlformats.org/officeDocument/2006/relationships" r:id="rId29"/>
          <a:extLst>
            <a:ext uri="{FF2B5EF4-FFF2-40B4-BE49-F238E27FC236}">
              <a16:creationId xmlns:a16="http://schemas.microsoft.com/office/drawing/2014/main" id="{E3EF4406-09E4-B019-4592-8394FE14B8A3}"/>
            </a:ext>
          </a:extLst>
        </xdr:cNvPr>
        <xdr:cNvSpPr txBox="1"/>
      </xdr:nvSpPr>
      <xdr:spPr bwMode="auto">
        <a:xfrm>
          <a:off x="7330260" y="1828854"/>
          <a:ext cx="1285626"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Low Duration</a:t>
          </a:r>
        </a:p>
      </xdr:txBody>
    </xdr:sp>
    <xdr:clientData/>
  </xdr:twoCellAnchor>
  <xdr:twoCellAnchor>
    <xdr:from>
      <xdr:col>13</xdr:col>
      <xdr:colOff>561795</xdr:colOff>
      <xdr:row>10</xdr:row>
      <xdr:rowOff>54</xdr:rowOff>
    </xdr:from>
    <xdr:to>
      <xdr:col>15</xdr:col>
      <xdr:colOff>562332</xdr:colOff>
      <xdr:row>11</xdr:row>
      <xdr:rowOff>148621</xdr:rowOff>
    </xdr:to>
    <xdr:sp macro="" textlink="">
      <xdr:nvSpPr>
        <xdr:cNvPr id="35" name="TextBox 34">
          <a:hlinkClick xmlns:r="http://schemas.openxmlformats.org/officeDocument/2006/relationships" r:id="rId30"/>
          <a:extLst>
            <a:ext uri="{FF2B5EF4-FFF2-40B4-BE49-F238E27FC236}">
              <a16:creationId xmlns:a16="http://schemas.microsoft.com/office/drawing/2014/main" id="{45265411-CFD7-0909-7627-15F6B42ED06A}"/>
            </a:ext>
          </a:extLst>
        </xdr:cNvPr>
        <xdr:cNvSpPr txBox="1"/>
      </xdr:nvSpPr>
      <xdr:spPr bwMode="auto">
        <a:xfrm>
          <a:off x="8656140" y="1828854"/>
          <a:ext cx="1270453"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Money Market</a:t>
          </a:r>
        </a:p>
      </xdr:txBody>
    </xdr:sp>
    <xdr:clientData/>
  </xdr:twoCellAnchor>
  <xdr:twoCellAnchor>
    <xdr:from>
      <xdr:col>15</xdr:col>
      <xdr:colOff>593545</xdr:colOff>
      <xdr:row>10</xdr:row>
      <xdr:rowOff>54</xdr:rowOff>
    </xdr:from>
    <xdr:to>
      <xdr:col>17</xdr:col>
      <xdr:colOff>650700</xdr:colOff>
      <xdr:row>11</xdr:row>
      <xdr:rowOff>148621</xdr:rowOff>
    </xdr:to>
    <xdr:sp macro="" textlink="">
      <xdr:nvSpPr>
        <xdr:cNvPr id="36" name="TextBox 35">
          <a:hlinkClick xmlns:r="http://schemas.openxmlformats.org/officeDocument/2006/relationships" r:id="rId31"/>
          <a:extLst>
            <a:ext uri="{FF2B5EF4-FFF2-40B4-BE49-F238E27FC236}">
              <a16:creationId xmlns:a16="http://schemas.microsoft.com/office/drawing/2014/main" id="{48D28D6C-1819-0C0A-8248-9B5284BBCC79}"/>
            </a:ext>
          </a:extLst>
        </xdr:cNvPr>
        <xdr:cNvSpPr txBox="1"/>
      </xdr:nvSpPr>
      <xdr:spPr bwMode="auto">
        <a:xfrm>
          <a:off x="9966780" y="1828854"/>
          <a:ext cx="1279498"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Short Duration</a:t>
          </a:r>
        </a:p>
      </xdr:txBody>
    </xdr:sp>
    <xdr:clientData/>
  </xdr:twoCellAnchor>
  <xdr:twoCellAnchor>
    <xdr:from>
      <xdr:col>11</xdr:col>
      <xdr:colOff>458925</xdr:colOff>
      <xdr:row>11</xdr:row>
      <xdr:rowOff>160709</xdr:rowOff>
    </xdr:from>
    <xdr:to>
      <xdr:col>13</xdr:col>
      <xdr:colOff>510149</xdr:colOff>
      <xdr:row>13</xdr:row>
      <xdr:rowOff>125046</xdr:rowOff>
    </xdr:to>
    <xdr:sp macro="" textlink="">
      <xdr:nvSpPr>
        <xdr:cNvPr id="37" name="TextBox 36">
          <a:hlinkClick xmlns:r="http://schemas.openxmlformats.org/officeDocument/2006/relationships" r:id="rId32"/>
          <a:extLst>
            <a:ext uri="{FF2B5EF4-FFF2-40B4-BE49-F238E27FC236}">
              <a16:creationId xmlns:a16="http://schemas.microsoft.com/office/drawing/2014/main" id="{E155F83C-E4B4-936A-94BA-45D4BCB044F2}"/>
            </a:ext>
          </a:extLst>
        </xdr:cNvPr>
        <xdr:cNvSpPr txBox="1"/>
      </xdr:nvSpPr>
      <xdr:spPr bwMode="auto">
        <a:xfrm>
          <a:off x="7330260" y="2170484"/>
          <a:ext cx="1285626"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Duration</a:t>
          </a:r>
        </a:p>
      </xdr:txBody>
    </xdr:sp>
    <xdr:clientData/>
  </xdr:twoCellAnchor>
  <xdr:twoCellAnchor>
    <xdr:from>
      <xdr:col>13</xdr:col>
      <xdr:colOff>561795</xdr:colOff>
      <xdr:row>11</xdr:row>
      <xdr:rowOff>160709</xdr:rowOff>
    </xdr:from>
    <xdr:to>
      <xdr:col>15</xdr:col>
      <xdr:colOff>562332</xdr:colOff>
      <xdr:row>13</xdr:row>
      <xdr:rowOff>125046</xdr:rowOff>
    </xdr:to>
    <xdr:sp macro="" textlink="">
      <xdr:nvSpPr>
        <xdr:cNvPr id="38" name="TextBox 37">
          <a:hlinkClick xmlns:r="http://schemas.openxmlformats.org/officeDocument/2006/relationships" r:id="rId33"/>
          <a:extLst>
            <a:ext uri="{FF2B5EF4-FFF2-40B4-BE49-F238E27FC236}">
              <a16:creationId xmlns:a16="http://schemas.microsoft.com/office/drawing/2014/main" id="{64E9C018-B550-E922-128C-6EB00055F98E}"/>
            </a:ext>
          </a:extLst>
        </xdr:cNvPr>
        <xdr:cNvSpPr txBox="1"/>
      </xdr:nvSpPr>
      <xdr:spPr bwMode="auto">
        <a:xfrm>
          <a:off x="8656140" y="2170484"/>
          <a:ext cx="1270453"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to Long Duration</a:t>
          </a:r>
        </a:p>
      </xdr:txBody>
    </xdr:sp>
    <xdr:clientData/>
  </xdr:twoCellAnchor>
  <xdr:twoCellAnchor>
    <xdr:from>
      <xdr:col>15</xdr:col>
      <xdr:colOff>593545</xdr:colOff>
      <xdr:row>11</xdr:row>
      <xdr:rowOff>160709</xdr:rowOff>
    </xdr:from>
    <xdr:to>
      <xdr:col>17</xdr:col>
      <xdr:colOff>650700</xdr:colOff>
      <xdr:row>13</xdr:row>
      <xdr:rowOff>125046</xdr:rowOff>
    </xdr:to>
    <xdr:sp macro="" textlink="">
      <xdr:nvSpPr>
        <xdr:cNvPr id="39" name="TextBox 38">
          <a:hlinkClick xmlns:r="http://schemas.openxmlformats.org/officeDocument/2006/relationships" r:id="rId34"/>
          <a:extLst>
            <a:ext uri="{FF2B5EF4-FFF2-40B4-BE49-F238E27FC236}">
              <a16:creationId xmlns:a16="http://schemas.microsoft.com/office/drawing/2014/main" id="{6E381A2D-9C18-09DE-0DCD-7464FA26B734}"/>
            </a:ext>
          </a:extLst>
        </xdr:cNvPr>
        <xdr:cNvSpPr txBox="1"/>
      </xdr:nvSpPr>
      <xdr:spPr bwMode="auto">
        <a:xfrm>
          <a:off x="9966780" y="2170484"/>
          <a:ext cx="1279498"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Long Duration</a:t>
          </a:r>
        </a:p>
      </xdr:txBody>
    </xdr:sp>
    <xdr:clientData/>
  </xdr:twoCellAnchor>
  <xdr:twoCellAnchor>
    <xdr:from>
      <xdr:col>11</xdr:col>
      <xdr:colOff>458925</xdr:colOff>
      <xdr:row>13</xdr:row>
      <xdr:rowOff>160709</xdr:rowOff>
    </xdr:from>
    <xdr:to>
      <xdr:col>13</xdr:col>
      <xdr:colOff>510149</xdr:colOff>
      <xdr:row>15</xdr:row>
      <xdr:rowOff>118235</xdr:rowOff>
    </xdr:to>
    <xdr:sp macro="" textlink="">
      <xdr:nvSpPr>
        <xdr:cNvPr id="40" name="TextBox 39">
          <a:hlinkClick xmlns:r="http://schemas.openxmlformats.org/officeDocument/2006/relationships" r:id="rId35"/>
          <a:extLst>
            <a:ext uri="{FF2B5EF4-FFF2-40B4-BE49-F238E27FC236}">
              <a16:creationId xmlns:a16="http://schemas.microsoft.com/office/drawing/2014/main" id="{A62BBCE6-9431-C269-6CCE-A3B776F2EE99}"/>
            </a:ext>
          </a:extLst>
        </xdr:cNvPr>
        <xdr:cNvSpPr txBox="1"/>
      </xdr:nvSpPr>
      <xdr:spPr bwMode="auto">
        <a:xfrm>
          <a:off x="7330260" y="2536244"/>
          <a:ext cx="1285626"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Dynamic Bond</a:t>
          </a:r>
        </a:p>
      </xdr:txBody>
    </xdr:sp>
    <xdr:clientData/>
  </xdr:twoCellAnchor>
  <xdr:twoCellAnchor>
    <xdr:from>
      <xdr:col>13</xdr:col>
      <xdr:colOff>561795</xdr:colOff>
      <xdr:row>13</xdr:row>
      <xdr:rowOff>160709</xdr:rowOff>
    </xdr:from>
    <xdr:to>
      <xdr:col>15</xdr:col>
      <xdr:colOff>562332</xdr:colOff>
      <xdr:row>15</xdr:row>
      <xdr:rowOff>118235</xdr:rowOff>
    </xdr:to>
    <xdr:sp macro="" textlink="">
      <xdr:nvSpPr>
        <xdr:cNvPr id="41" name="TextBox 40">
          <a:hlinkClick xmlns:r="http://schemas.openxmlformats.org/officeDocument/2006/relationships" r:id="rId36"/>
          <a:extLst>
            <a:ext uri="{FF2B5EF4-FFF2-40B4-BE49-F238E27FC236}">
              <a16:creationId xmlns:a16="http://schemas.microsoft.com/office/drawing/2014/main" id="{C08A62A6-D05D-8D1A-7D60-E47001664811}"/>
            </a:ext>
          </a:extLst>
        </xdr:cNvPr>
        <xdr:cNvSpPr txBox="1"/>
      </xdr:nvSpPr>
      <xdr:spPr bwMode="auto">
        <a:xfrm>
          <a:off x="8656140" y="2536244"/>
          <a:ext cx="1270453"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Corporate Bond</a:t>
          </a:r>
        </a:p>
      </xdr:txBody>
    </xdr:sp>
    <xdr:clientData/>
  </xdr:twoCellAnchor>
  <xdr:twoCellAnchor>
    <xdr:from>
      <xdr:col>15</xdr:col>
      <xdr:colOff>593545</xdr:colOff>
      <xdr:row>13</xdr:row>
      <xdr:rowOff>160709</xdr:rowOff>
    </xdr:from>
    <xdr:to>
      <xdr:col>17</xdr:col>
      <xdr:colOff>650700</xdr:colOff>
      <xdr:row>15</xdr:row>
      <xdr:rowOff>118235</xdr:rowOff>
    </xdr:to>
    <xdr:sp macro="" textlink="">
      <xdr:nvSpPr>
        <xdr:cNvPr id="42" name="TextBox 41">
          <a:hlinkClick xmlns:r="http://schemas.openxmlformats.org/officeDocument/2006/relationships" r:id="rId37"/>
          <a:extLst>
            <a:ext uri="{FF2B5EF4-FFF2-40B4-BE49-F238E27FC236}">
              <a16:creationId xmlns:a16="http://schemas.microsoft.com/office/drawing/2014/main" id="{C29EC9D2-223B-D18F-11AA-EBDD70731956}"/>
            </a:ext>
          </a:extLst>
        </xdr:cNvPr>
        <xdr:cNvSpPr txBox="1"/>
      </xdr:nvSpPr>
      <xdr:spPr bwMode="auto">
        <a:xfrm>
          <a:off x="9966780" y="2536244"/>
          <a:ext cx="1279498"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Credit Risk</a:t>
          </a:r>
        </a:p>
      </xdr:txBody>
    </xdr:sp>
    <xdr:clientData/>
  </xdr:twoCellAnchor>
  <xdr:twoCellAnchor>
    <xdr:from>
      <xdr:col>11</xdr:col>
      <xdr:colOff>458925</xdr:colOff>
      <xdr:row>15</xdr:row>
      <xdr:rowOff>161979</xdr:rowOff>
    </xdr:from>
    <xdr:to>
      <xdr:col>13</xdr:col>
      <xdr:colOff>510149</xdr:colOff>
      <xdr:row>17</xdr:row>
      <xdr:rowOff>113994</xdr:rowOff>
    </xdr:to>
    <xdr:sp macro="" textlink="">
      <xdr:nvSpPr>
        <xdr:cNvPr id="43" name="TextBox 42">
          <a:hlinkClick xmlns:r="http://schemas.openxmlformats.org/officeDocument/2006/relationships" r:id="rId38"/>
          <a:extLst>
            <a:ext uri="{FF2B5EF4-FFF2-40B4-BE49-F238E27FC236}">
              <a16:creationId xmlns:a16="http://schemas.microsoft.com/office/drawing/2014/main" id="{34BD7779-9C14-300A-3A5E-4572817D74FD}"/>
            </a:ext>
          </a:extLst>
        </xdr:cNvPr>
        <xdr:cNvSpPr txBox="1"/>
      </xdr:nvSpPr>
      <xdr:spPr bwMode="auto">
        <a:xfrm>
          <a:off x="7330260" y="2903274"/>
          <a:ext cx="1285626"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BPSU</a:t>
          </a:r>
        </a:p>
      </xdr:txBody>
    </xdr:sp>
    <xdr:clientData/>
  </xdr:twoCellAnchor>
  <xdr:twoCellAnchor>
    <xdr:from>
      <xdr:col>13</xdr:col>
      <xdr:colOff>561795</xdr:colOff>
      <xdr:row>15</xdr:row>
      <xdr:rowOff>161979</xdr:rowOff>
    </xdr:from>
    <xdr:to>
      <xdr:col>15</xdr:col>
      <xdr:colOff>562332</xdr:colOff>
      <xdr:row>17</xdr:row>
      <xdr:rowOff>113994</xdr:rowOff>
    </xdr:to>
    <xdr:sp macro="" textlink="">
      <xdr:nvSpPr>
        <xdr:cNvPr id="44" name="TextBox 43">
          <a:hlinkClick xmlns:r="http://schemas.openxmlformats.org/officeDocument/2006/relationships" r:id="rId39"/>
          <a:extLst>
            <a:ext uri="{FF2B5EF4-FFF2-40B4-BE49-F238E27FC236}">
              <a16:creationId xmlns:a16="http://schemas.microsoft.com/office/drawing/2014/main" id="{F016889D-7F90-6BC5-AB78-12C8823A4B71}"/>
            </a:ext>
          </a:extLst>
        </xdr:cNvPr>
        <xdr:cNvSpPr txBox="1"/>
      </xdr:nvSpPr>
      <xdr:spPr bwMode="auto">
        <a:xfrm>
          <a:off x="8656140" y="2903274"/>
          <a:ext cx="1270453"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Gilt</a:t>
          </a:r>
        </a:p>
      </xdr:txBody>
    </xdr:sp>
    <xdr:clientData/>
  </xdr:twoCellAnchor>
  <xdr:twoCellAnchor>
    <xdr:from>
      <xdr:col>15</xdr:col>
      <xdr:colOff>593545</xdr:colOff>
      <xdr:row>15</xdr:row>
      <xdr:rowOff>161979</xdr:rowOff>
    </xdr:from>
    <xdr:to>
      <xdr:col>17</xdr:col>
      <xdr:colOff>650700</xdr:colOff>
      <xdr:row>17</xdr:row>
      <xdr:rowOff>113994</xdr:rowOff>
    </xdr:to>
    <xdr:sp macro="" textlink="">
      <xdr:nvSpPr>
        <xdr:cNvPr id="45" name="TextBox 44">
          <a:hlinkClick xmlns:r="http://schemas.openxmlformats.org/officeDocument/2006/relationships" r:id="rId40"/>
          <a:extLst>
            <a:ext uri="{FF2B5EF4-FFF2-40B4-BE49-F238E27FC236}">
              <a16:creationId xmlns:a16="http://schemas.microsoft.com/office/drawing/2014/main" id="{3EB44178-AF33-265D-C58E-32FE56669874}"/>
            </a:ext>
          </a:extLst>
        </xdr:cNvPr>
        <xdr:cNvSpPr txBox="1"/>
      </xdr:nvSpPr>
      <xdr:spPr bwMode="auto">
        <a:xfrm>
          <a:off x="9966780" y="2903274"/>
          <a:ext cx="1279498"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Gilt Fund with 10 years</a:t>
          </a:r>
        </a:p>
      </xdr:txBody>
    </xdr:sp>
    <xdr:clientData/>
  </xdr:twoCellAnchor>
  <xdr:twoCellAnchor>
    <xdr:from>
      <xdr:col>12</xdr:col>
      <xdr:colOff>134471</xdr:colOff>
      <xdr:row>17</xdr:row>
      <xdr:rowOff>155069</xdr:rowOff>
    </xdr:from>
    <xdr:to>
      <xdr:col>14</xdr:col>
      <xdr:colOff>486664</xdr:colOff>
      <xdr:row>19</xdr:row>
      <xdr:rowOff>119653</xdr:rowOff>
    </xdr:to>
    <xdr:sp macro="" textlink="">
      <xdr:nvSpPr>
        <xdr:cNvPr id="46" name="TextBox 45">
          <a:hlinkClick xmlns:r="http://schemas.openxmlformats.org/officeDocument/2006/relationships" r:id="rId41"/>
          <a:extLst>
            <a:ext uri="{FF2B5EF4-FFF2-40B4-BE49-F238E27FC236}">
              <a16:creationId xmlns:a16="http://schemas.microsoft.com/office/drawing/2014/main" id="{11AE00AE-A1FC-1886-41B5-5EC444A47959}"/>
            </a:ext>
          </a:extLst>
        </xdr:cNvPr>
        <xdr:cNvSpPr txBox="1"/>
      </xdr:nvSpPr>
      <xdr:spPr bwMode="auto">
        <a:xfrm>
          <a:off x="7630646" y="3268474"/>
          <a:ext cx="1597388" cy="32396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Floater</a:t>
          </a:r>
          <a:endParaRPr lang="en-IN" sz="1100" b="1" baseline="0">
            <a:solidFill>
              <a:srgbClr val="336699"/>
            </a:solidFill>
            <a:latin typeface="+mn-lt"/>
            <a:ea typeface="+mn-ea"/>
            <a:cs typeface="+mn-cs"/>
          </a:endParaRPr>
        </a:p>
      </xdr:txBody>
    </xdr:sp>
    <xdr:clientData/>
  </xdr:twoCellAnchor>
  <xdr:twoCellAnchor>
    <xdr:from>
      <xdr:col>0</xdr:col>
      <xdr:colOff>527505</xdr:colOff>
      <xdr:row>23</xdr:row>
      <xdr:rowOff>3864</xdr:rowOff>
    </xdr:from>
    <xdr:to>
      <xdr:col>5</xdr:col>
      <xdr:colOff>3556</xdr:colOff>
      <xdr:row>24</xdr:row>
      <xdr:rowOff>166022</xdr:rowOff>
    </xdr:to>
    <xdr:sp macro="" textlink="">
      <xdr:nvSpPr>
        <xdr:cNvPr id="47" name="TextBox 46">
          <a:hlinkClick xmlns:r="http://schemas.openxmlformats.org/officeDocument/2006/relationships" r:id="rId42"/>
          <a:extLst>
            <a:ext uri="{FF2B5EF4-FFF2-40B4-BE49-F238E27FC236}">
              <a16:creationId xmlns:a16="http://schemas.microsoft.com/office/drawing/2014/main" id="{4301214E-7C7C-DE5E-349C-FA5C0F620706}"/>
            </a:ext>
          </a:extLst>
        </xdr:cNvPr>
        <xdr:cNvSpPr txBox="1"/>
      </xdr:nvSpPr>
      <xdr:spPr bwMode="auto">
        <a:xfrm>
          <a:off x="517980" y="4027224"/>
          <a:ext cx="2609867"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Kotak Schemes Equity</a:t>
          </a:r>
          <a:endParaRPr lang="en-IN" sz="1100" b="0">
            <a:solidFill>
              <a:srgbClr val="336699"/>
            </a:solidFill>
            <a:latin typeface="+mn-lt"/>
            <a:ea typeface="+mn-ea"/>
            <a:cs typeface="+mn-cs"/>
          </a:endParaRPr>
        </a:p>
      </xdr:txBody>
    </xdr:sp>
    <xdr:clientData/>
  </xdr:twoCellAnchor>
  <xdr:twoCellAnchor>
    <xdr:from>
      <xdr:col>5</xdr:col>
      <xdr:colOff>36650</xdr:colOff>
      <xdr:row>23</xdr:row>
      <xdr:rowOff>3864</xdr:rowOff>
    </xdr:from>
    <xdr:to>
      <xdr:col>9</xdr:col>
      <xdr:colOff>181003</xdr:colOff>
      <xdr:row>24</xdr:row>
      <xdr:rowOff>166022</xdr:rowOff>
    </xdr:to>
    <xdr:sp macro="" textlink="">
      <xdr:nvSpPr>
        <xdr:cNvPr id="48" name="TextBox 47">
          <a:hlinkClick xmlns:r="http://schemas.openxmlformats.org/officeDocument/2006/relationships" r:id="rId43"/>
          <a:extLst>
            <a:ext uri="{FF2B5EF4-FFF2-40B4-BE49-F238E27FC236}">
              <a16:creationId xmlns:a16="http://schemas.microsoft.com/office/drawing/2014/main" id="{91913011-DF8F-E9CC-00CB-F6E3953318DB}"/>
            </a:ext>
          </a:extLst>
        </xdr:cNvPr>
        <xdr:cNvSpPr txBox="1"/>
      </xdr:nvSpPr>
      <xdr:spPr bwMode="auto">
        <a:xfrm>
          <a:off x="3160850" y="402722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Schemes Debt</a:t>
          </a:r>
          <a:endParaRPr lang="en-IN" sz="1100" b="0" baseline="0">
            <a:solidFill>
              <a:srgbClr val="336699"/>
            </a:solidFill>
            <a:latin typeface="+mn-lt"/>
            <a:ea typeface="+mn-ea"/>
            <a:cs typeface="+mn-cs"/>
          </a:endParaRPr>
        </a:p>
      </xdr:txBody>
    </xdr:sp>
    <xdr:clientData/>
  </xdr:twoCellAnchor>
  <xdr:twoCellAnchor>
    <xdr:from>
      <xdr:col>9</xdr:col>
      <xdr:colOff>213180</xdr:colOff>
      <xdr:row>23</xdr:row>
      <xdr:rowOff>3864</xdr:rowOff>
    </xdr:from>
    <xdr:to>
      <xdr:col>13</xdr:col>
      <xdr:colOff>362937</xdr:colOff>
      <xdr:row>24</xdr:row>
      <xdr:rowOff>166022</xdr:rowOff>
    </xdr:to>
    <xdr:sp macro="" textlink="">
      <xdr:nvSpPr>
        <xdr:cNvPr id="49" name="TextBox 48">
          <a:hlinkClick xmlns:r="http://schemas.openxmlformats.org/officeDocument/2006/relationships" r:id="rId44"/>
          <a:extLst>
            <a:ext uri="{FF2B5EF4-FFF2-40B4-BE49-F238E27FC236}">
              <a16:creationId xmlns:a16="http://schemas.microsoft.com/office/drawing/2014/main" id="{456BCCBD-72F8-C24A-DC92-186CA843110B}"/>
            </a:ext>
          </a:extLst>
        </xdr:cNvPr>
        <xdr:cNvSpPr txBox="1"/>
      </xdr:nvSpPr>
      <xdr:spPr bwMode="auto">
        <a:xfrm>
          <a:off x="5839280" y="402722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Aggressive Hybrid</a:t>
          </a:r>
          <a:endParaRPr lang="en-IN" sz="1100" b="0" baseline="0">
            <a:solidFill>
              <a:srgbClr val="336699"/>
            </a:solidFill>
            <a:latin typeface="+mn-lt"/>
            <a:ea typeface="+mn-ea"/>
            <a:cs typeface="+mn-cs"/>
          </a:endParaRPr>
        </a:p>
      </xdr:txBody>
    </xdr:sp>
    <xdr:clientData/>
  </xdr:twoCellAnchor>
  <xdr:twoCellAnchor>
    <xdr:from>
      <xdr:col>13</xdr:col>
      <xdr:colOff>403680</xdr:colOff>
      <xdr:row>23</xdr:row>
      <xdr:rowOff>3864</xdr:rowOff>
    </xdr:from>
    <xdr:to>
      <xdr:col>17</xdr:col>
      <xdr:colOff>541671</xdr:colOff>
      <xdr:row>24</xdr:row>
      <xdr:rowOff>166022</xdr:rowOff>
    </xdr:to>
    <xdr:sp macro="" textlink="">
      <xdr:nvSpPr>
        <xdr:cNvPr id="50" name="TextBox 49">
          <a:hlinkClick xmlns:r="http://schemas.openxmlformats.org/officeDocument/2006/relationships" r:id="rId45"/>
          <a:extLst>
            <a:ext uri="{FF2B5EF4-FFF2-40B4-BE49-F238E27FC236}">
              <a16:creationId xmlns:a16="http://schemas.microsoft.com/office/drawing/2014/main" id="{479C51CF-09B8-EDDD-6475-53D5A86ADF4F}"/>
            </a:ext>
          </a:extLst>
        </xdr:cNvPr>
        <xdr:cNvSpPr txBox="1"/>
      </xdr:nvSpPr>
      <xdr:spPr bwMode="auto">
        <a:xfrm>
          <a:off x="8509455" y="4027224"/>
          <a:ext cx="265066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Conservative Hybrid</a:t>
          </a:r>
          <a:endParaRPr lang="en-IN" sz="1100" b="0" baseline="0">
            <a:solidFill>
              <a:srgbClr val="336699"/>
            </a:solidFill>
            <a:latin typeface="+mn-lt"/>
            <a:ea typeface="+mn-ea"/>
            <a:cs typeface="+mn-cs"/>
          </a:endParaRPr>
        </a:p>
      </xdr:txBody>
    </xdr:sp>
    <xdr:clientData/>
  </xdr:twoCellAnchor>
  <xdr:twoCellAnchor>
    <xdr:from>
      <xdr:col>5</xdr:col>
      <xdr:colOff>36650</xdr:colOff>
      <xdr:row>24</xdr:row>
      <xdr:rowOff>176659</xdr:rowOff>
    </xdr:from>
    <xdr:to>
      <xdr:col>9</xdr:col>
      <xdr:colOff>181003</xdr:colOff>
      <xdr:row>26</xdr:row>
      <xdr:rowOff>172668</xdr:rowOff>
    </xdr:to>
    <xdr:sp macro="" textlink="">
      <xdr:nvSpPr>
        <xdr:cNvPr id="51" name="TextBox 50">
          <a:hlinkClick xmlns:r="http://schemas.openxmlformats.org/officeDocument/2006/relationships" r:id="rId46"/>
          <a:extLst>
            <a:ext uri="{FF2B5EF4-FFF2-40B4-BE49-F238E27FC236}">
              <a16:creationId xmlns:a16="http://schemas.microsoft.com/office/drawing/2014/main" id="{DE5E850B-37E1-91D7-CF84-840E2E0AF82B}"/>
            </a:ext>
          </a:extLst>
        </xdr:cNvPr>
        <xdr:cNvSpPr txBox="1"/>
      </xdr:nvSpPr>
      <xdr:spPr bwMode="auto">
        <a:xfrm>
          <a:off x="3160850" y="439298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Daily Market Dashboard</a:t>
          </a:r>
        </a:p>
      </xdr:txBody>
    </xdr:sp>
    <xdr:clientData/>
  </xdr:twoCellAnchor>
  <xdr:twoCellAnchor>
    <xdr:from>
      <xdr:col>9</xdr:col>
      <xdr:colOff>213180</xdr:colOff>
      <xdr:row>24</xdr:row>
      <xdr:rowOff>177780</xdr:rowOff>
    </xdr:from>
    <xdr:to>
      <xdr:col>13</xdr:col>
      <xdr:colOff>362937</xdr:colOff>
      <xdr:row>26</xdr:row>
      <xdr:rowOff>172881</xdr:rowOff>
    </xdr:to>
    <xdr:sp macro="" textlink="">
      <xdr:nvSpPr>
        <xdr:cNvPr id="52" name="TextBox 51">
          <a:hlinkClick xmlns:r="http://schemas.openxmlformats.org/officeDocument/2006/relationships" r:id="rId47"/>
          <a:extLst>
            <a:ext uri="{FF2B5EF4-FFF2-40B4-BE49-F238E27FC236}">
              <a16:creationId xmlns:a16="http://schemas.microsoft.com/office/drawing/2014/main" id="{1559AEF2-B7BC-B963-4242-609A966BF2D0}"/>
            </a:ext>
          </a:extLst>
        </xdr:cNvPr>
        <xdr:cNvSpPr txBox="1"/>
      </xdr:nvSpPr>
      <xdr:spPr bwMode="auto">
        <a:xfrm>
          <a:off x="5839280" y="439298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New Filings, NFOs (History &amp; On-going) </a:t>
          </a:r>
        </a:p>
      </xdr:txBody>
    </xdr:sp>
    <xdr:clientData/>
  </xdr:twoCellAnchor>
  <xdr:twoCellAnchor>
    <xdr:from>
      <xdr:col>0</xdr:col>
      <xdr:colOff>365760</xdr:colOff>
      <xdr:row>28</xdr:row>
      <xdr:rowOff>19051</xdr:rowOff>
    </xdr:from>
    <xdr:to>
      <xdr:col>18</xdr:col>
      <xdr:colOff>1168</xdr:colOff>
      <xdr:row>29</xdr:row>
      <xdr:rowOff>72840</xdr:rowOff>
    </xdr:to>
    <xdr:sp macro="" textlink="">
      <xdr:nvSpPr>
        <xdr:cNvPr id="53" name="Rectangle 52">
          <a:extLst>
            <a:ext uri="{FF2B5EF4-FFF2-40B4-BE49-F238E27FC236}">
              <a16:creationId xmlns:a16="http://schemas.microsoft.com/office/drawing/2014/main" id="{B39C2B61-5D3B-4275-A38E-3CF000EF0DF5}"/>
            </a:ext>
          </a:extLst>
        </xdr:cNvPr>
        <xdr:cNvSpPr/>
      </xdr:nvSpPr>
      <xdr:spPr>
        <a:xfrm>
          <a:off x="361315" y="4949191"/>
          <a:ext cx="10886294" cy="244438"/>
        </a:xfrm>
        <a:prstGeom prst="rect">
          <a:avLst/>
        </a:prstGeom>
        <a:solidFill>
          <a:srgbClr val="ED1C24"/>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chemeClr val="bg1"/>
              </a:solidFill>
              <a:latin typeface="+mn-lt"/>
            </a:rPr>
            <a:t>MUTUAL FUND INVESTMENTS ARE SUBJECT TO MARKET RISKS, READ ALL SCHEME RELATED DOCUMENTS CAREFULLY.</a:t>
          </a:r>
        </a:p>
      </xdr:txBody>
    </xdr:sp>
    <xdr:clientData/>
  </xdr:twoCellAnchor>
  <xdr:twoCellAnchor>
    <xdr:from>
      <xdr:col>0</xdr:col>
      <xdr:colOff>414020</xdr:colOff>
      <xdr:row>4</xdr:row>
      <xdr:rowOff>156210</xdr:rowOff>
    </xdr:from>
    <xdr:to>
      <xdr:col>17</xdr:col>
      <xdr:colOff>648980</xdr:colOff>
      <xdr:row>5</xdr:row>
      <xdr:rowOff>126013</xdr:rowOff>
    </xdr:to>
    <xdr:sp macro="" textlink="">
      <xdr:nvSpPr>
        <xdr:cNvPr id="54" name="Rectangle 53">
          <a:extLst>
            <a:ext uri="{FF2B5EF4-FFF2-40B4-BE49-F238E27FC236}">
              <a16:creationId xmlns:a16="http://schemas.microsoft.com/office/drawing/2014/main" id="{234E976C-9936-7147-5B16-F7DDB84CC5B4}"/>
            </a:ext>
          </a:extLst>
        </xdr:cNvPr>
        <xdr:cNvSpPr/>
      </xdr:nvSpPr>
      <xdr:spPr>
        <a:xfrm>
          <a:off x="412115" y="887730"/>
          <a:ext cx="10832462" cy="152683"/>
        </a:xfrm>
        <a:prstGeom prst="rect">
          <a:avLst/>
        </a:prstGeom>
        <a:solidFill>
          <a:srgbClr val="ED1C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1</xdr:col>
      <xdr:colOff>0</xdr:colOff>
      <xdr:row>0</xdr:row>
      <xdr:rowOff>171450</xdr:rowOff>
    </xdr:from>
    <xdr:to>
      <xdr:col>3</xdr:col>
      <xdr:colOff>101600</xdr:colOff>
      <xdr:row>4</xdr:row>
      <xdr:rowOff>25400</xdr:rowOff>
    </xdr:to>
    <xdr:pic>
      <xdr:nvPicPr>
        <xdr:cNvPr id="729241" name="Picture 61">
          <a:extLst>
            <a:ext uri="{FF2B5EF4-FFF2-40B4-BE49-F238E27FC236}">
              <a16:creationId xmlns:a16="http://schemas.microsoft.com/office/drawing/2014/main" id="{96178F37-38D1-04BC-EB92-83BE58A3D1BA}"/>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35000" y="171450"/>
          <a:ext cx="1371600" cy="596900"/>
        </a:xfrm>
        <a:prstGeom prst="rect">
          <a:avLst/>
        </a:prstGeom>
        <a:solidFill>
          <a:srgbClr val="B4C7E7"/>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522088</xdr:colOff>
      <xdr:row>17</xdr:row>
      <xdr:rowOff>132135</xdr:rowOff>
    </xdr:from>
    <xdr:to>
      <xdr:col>17</xdr:col>
      <xdr:colOff>599238</xdr:colOff>
      <xdr:row>19</xdr:row>
      <xdr:rowOff>126912</xdr:rowOff>
    </xdr:to>
    <xdr:sp macro="" textlink="">
      <xdr:nvSpPr>
        <xdr:cNvPr id="56" name="TextBox 55">
          <a:hlinkClick xmlns:r="http://schemas.openxmlformats.org/officeDocument/2006/relationships" r:id="rId49"/>
          <a:extLst>
            <a:ext uri="{FF2B5EF4-FFF2-40B4-BE49-F238E27FC236}">
              <a16:creationId xmlns:a16="http://schemas.microsoft.com/office/drawing/2014/main" id="{B61DDBFC-D603-3F9B-69C7-3A4F15C24D98}"/>
            </a:ext>
          </a:extLst>
        </xdr:cNvPr>
        <xdr:cNvSpPr txBox="1"/>
      </xdr:nvSpPr>
      <xdr:spPr bwMode="auto">
        <a:xfrm>
          <a:off x="9297340" y="3213304"/>
          <a:ext cx="1953365" cy="34568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IN" sz="1100" b="1">
              <a:solidFill>
                <a:srgbClr val="336699"/>
              </a:solidFill>
              <a:latin typeface="+mn-lt"/>
              <a:ea typeface="+mn-ea"/>
              <a:cs typeface="+mn-cs"/>
            </a:rPr>
            <a:t>Debt – ETFs, Index Funds, FOF</a:t>
          </a:r>
        </a:p>
      </xdr:txBody>
    </xdr:sp>
    <xdr:clientData/>
  </xdr:twoCellAnchor>
  <xdr:twoCellAnchor>
    <xdr:from>
      <xdr:col>8</xdr:col>
      <xdr:colOff>134471</xdr:colOff>
      <xdr:row>17</xdr:row>
      <xdr:rowOff>37353</xdr:rowOff>
    </xdr:from>
    <xdr:to>
      <xdr:col>10</xdr:col>
      <xdr:colOff>191740</xdr:colOff>
      <xdr:row>20</xdr:row>
      <xdr:rowOff>11427</xdr:rowOff>
    </xdr:to>
    <xdr:sp macro="" textlink="">
      <xdr:nvSpPr>
        <xdr:cNvPr id="55" name="TextBox 54">
          <a:hlinkClick xmlns:r="http://schemas.openxmlformats.org/officeDocument/2006/relationships" r:id="rId50"/>
          <a:extLst>
            <a:ext uri="{FF2B5EF4-FFF2-40B4-BE49-F238E27FC236}">
              <a16:creationId xmlns:a16="http://schemas.microsoft.com/office/drawing/2014/main" id="{53482D51-C49A-886F-5837-01955F2AE8A1}"/>
            </a:ext>
          </a:extLst>
        </xdr:cNvPr>
        <xdr:cNvSpPr txBox="1"/>
      </xdr:nvSpPr>
      <xdr:spPr bwMode="auto">
        <a:xfrm>
          <a:off x="5214471" y="3227294"/>
          <a:ext cx="1327269" cy="53436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Balanced Hybrid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14</xdr:row>
      <xdr:rowOff>0</xdr:rowOff>
    </xdr:from>
    <xdr:to>
      <xdr:col>17</xdr:col>
      <xdr:colOff>146050</xdr:colOff>
      <xdr:row>28</xdr:row>
      <xdr:rowOff>76200</xdr:rowOff>
    </xdr:to>
    <xdr:graphicFrame macro="">
      <xdr:nvGraphicFramePr>
        <xdr:cNvPr id="81275" name="Chart 3">
          <a:extLst>
            <a:ext uri="{FF2B5EF4-FFF2-40B4-BE49-F238E27FC236}">
              <a16:creationId xmlns:a16="http://schemas.microsoft.com/office/drawing/2014/main" id="{DDC0BF1F-3729-B648-51B0-809CECB4C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2286000</xdr:colOff>
      <xdr:row>0</xdr:row>
      <xdr:rowOff>203200</xdr:rowOff>
    </xdr:from>
    <xdr:to>
      <xdr:col>0</xdr:col>
      <xdr:colOff>3429000</xdr:colOff>
      <xdr:row>1</xdr:row>
      <xdr:rowOff>381000</xdr:rowOff>
    </xdr:to>
    <xdr:sp macro="" textlink="">
      <xdr:nvSpPr>
        <xdr:cNvPr id="2" name="Rounded Rectangle 3">
          <a:hlinkClick xmlns:r="http://schemas.openxmlformats.org/officeDocument/2006/relationships" r:id="rId1"/>
          <a:extLst>
            <a:ext uri="{FF2B5EF4-FFF2-40B4-BE49-F238E27FC236}">
              <a16:creationId xmlns:a16="http://schemas.microsoft.com/office/drawing/2014/main" id="{9B62D5C1-4AAD-36CF-EA37-6668BF54AA90}"/>
            </a:ext>
          </a:extLst>
        </xdr:cNvPr>
        <xdr:cNvSpPr/>
      </xdr:nvSpPr>
      <xdr:spPr>
        <a:xfrm>
          <a:off x="1562100" y="203200"/>
          <a:ext cx="0" cy="444500"/>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100"/>
            </a:lnSpc>
          </a:pP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xdr:from>
      <xdr:col>1</xdr:col>
      <xdr:colOff>175825</xdr:colOff>
      <xdr:row>0</xdr:row>
      <xdr:rowOff>204047</xdr:rowOff>
    </xdr:from>
    <xdr:to>
      <xdr:col>2</xdr:col>
      <xdr:colOff>565475</xdr:colOff>
      <xdr:row>2</xdr:row>
      <xdr:rowOff>2293</xdr:rowOff>
    </xdr:to>
    <xdr:sp macro="" textlink="">
      <xdr:nvSpPr>
        <xdr:cNvPr id="3" name="Rounded Rectangle 5">
          <a:hlinkClick xmlns:r="http://schemas.openxmlformats.org/officeDocument/2006/relationships" r:id="rId1"/>
          <a:extLst>
            <a:ext uri="{FF2B5EF4-FFF2-40B4-BE49-F238E27FC236}">
              <a16:creationId xmlns:a16="http://schemas.microsoft.com/office/drawing/2014/main" id="{526B9521-CA04-C12D-4E75-D975369E5319}"/>
            </a:ext>
          </a:extLst>
        </xdr:cNvPr>
        <xdr:cNvSpPr/>
      </xdr:nvSpPr>
      <xdr:spPr>
        <a:xfrm>
          <a:off x="1737925" y="204047"/>
          <a:ext cx="1128834" cy="452296"/>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editAs="oneCell">
    <xdr:from>
      <xdr:col>0</xdr:col>
      <xdr:colOff>107950</xdr:colOff>
      <xdr:row>0</xdr:row>
      <xdr:rowOff>88900</xdr:rowOff>
    </xdr:from>
    <xdr:to>
      <xdr:col>0</xdr:col>
      <xdr:colOff>1466850</xdr:colOff>
      <xdr:row>2</xdr:row>
      <xdr:rowOff>31750</xdr:rowOff>
    </xdr:to>
    <xdr:pic>
      <xdr:nvPicPr>
        <xdr:cNvPr id="617778" name="Picture 7">
          <a:extLst>
            <a:ext uri="{FF2B5EF4-FFF2-40B4-BE49-F238E27FC236}">
              <a16:creationId xmlns:a16="http://schemas.microsoft.com/office/drawing/2014/main" id="{0F9A19A0-17A9-B0A4-2336-DB9444CE92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950" y="88900"/>
          <a:ext cx="135890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586C7E0-050C-50ED-A1C6-B357266A6B9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1</xdr:row>
      <xdr:rowOff>133350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461C771-E2F1-96EB-F929-E187B64AA52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759E423-26A7-2754-6738-A671AB62266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E753FF8-201E-EE47-57AD-311614547AB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9384C07-C24B-137E-19D5-09D7F753F4E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2B10472-093F-C5D0-D524-A10B2EF678E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6BFCF3D-A116-239F-85B4-E62F72BBE9F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2E21E52-FEA5-7A08-521B-43B929EBA1D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32F77F3-1DBB-7BDE-F925-346178EB445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84C515A-98A5-D973-261C-AFF25F7D12A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FE854BE-0614-0E25-990E-0334E990106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761825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30E2158-8BE7-D801-90F8-991C6D64D0E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E1BBFCF-AA79-25B7-13DB-EA0CBD19336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B1B68DB-E760-E161-E646-7AAA7E584A1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2F3FDF4-9020-0547-905F-295E22A1295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D9200F7-2032-7711-04FF-5DC4B7DA9DDF}"/>
            </a:ext>
          </a:extLst>
        </xdr:cNvPr>
        <xdr:cNvSpPr/>
      </xdr:nvSpPr>
      <xdr:spPr>
        <a:xfrm>
          <a:off x="49530" y="63500"/>
          <a:ext cx="722593"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7AF83DF-A541-6E49-C04C-E076315FA1D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DAC50D8-10D0-8A57-CD1C-14B2DAF5591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756845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612AD97-25AB-8773-1CF3-7630F659EB3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B0FDE63-9B1D-36EE-18B6-D802BDCEE01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AFA96E9-B073-00B2-94DD-F4CDD41D870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B6F81D5-A176-AF0F-2D15-1CEA6061144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F38E558-C010-9918-9942-D07E8B38EF0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2BE7E7B-2F38-8219-F454-0095F0D845C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3B2904D-E237-3317-A40C-3AC3EEC2F05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D28CB27-B3FA-C466-FA8F-EB35D4D1821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BB2E170-73CF-6D60-0B9C-69D1C4187D6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71120</xdr:colOff>
      <xdr:row>0</xdr:row>
      <xdr:rowOff>63500</xdr:rowOff>
    </xdr:from>
    <xdr:to>
      <xdr:col>0</xdr:col>
      <xdr:colOff>777492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2BFF34A-8CAA-B5A4-97B6-C168BC5C3CC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DC2B984-A5A8-F5EF-D899-DF936666968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94EB2CE-7580-04C4-524E-6D38BDFBD74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1F53C82-19F2-BF45-5465-0BF4B9D9D86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600FC45-C7D1-2B74-56C2-60B44404763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59BFF10-4F56-0542-6165-6662F154A59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846FEED-574D-C9A4-3B5F-BC138C68A7E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796456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ABEE942-4CBD-41FE-12D8-7F84673AD5A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543E877-C492-A8CE-387C-8539C12E8A2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5AF55EE-2581-13E1-362F-AA81F8DCAE7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B74CD21-97DC-BBB4-37D8-87E5EF27045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BFBC325-EACA-FC6A-1CF1-2305AA1CF32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03E5167-5466-569C-C183-9696AAA3C86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7A8A989-8F28-7BC3-6B33-14559A5A370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CACF03C-3C4E-3BCE-3333-C6F4AD703F4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54AE70F-A795-84E2-452D-473C25A1CFE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2BE7D1D-8A98-2A1C-BB29-4D81626668D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767241</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0A4C321-AE67-C9E9-776A-56EE0614BE8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AE3B5F2-A00D-0643-46A6-99EE96B2FC47}"/>
            </a:ext>
          </a:extLst>
        </xdr:cNvPr>
        <xdr:cNvSpPr/>
      </xdr:nvSpPr>
      <xdr:spPr>
        <a:xfrm>
          <a:off x="63500" y="63500"/>
          <a:ext cx="715101"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340E24E-C30F-1B26-CDD2-DC4D77DD62B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222506</xdr:colOff>
      <xdr:row>0</xdr:row>
      <xdr:rowOff>235324</xdr:rowOff>
    </xdr:to>
    <xdr:sp macro="" textlink="">
      <xdr:nvSpPr>
        <xdr:cNvPr id="2" name="Rectangle 1">
          <a:extLst>
            <a:ext uri="{FF2B5EF4-FFF2-40B4-BE49-F238E27FC236}">
              <a16:creationId xmlns:a16="http://schemas.microsoft.com/office/drawing/2014/main" id="{C1BE7287-FBA8-BB65-7615-AA6D03314377}"/>
            </a:ext>
          </a:extLst>
        </xdr:cNvPr>
        <xdr:cNvSpPr/>
      </xdr:nvSpPr>
      <xdr:spPr>
        <a:xfrm>
          <a:off x="0" y="0"/>
          <a:ext cx="235324" cy="1876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8964</xdr:colOff>
      <xdr:row>5</xdr:row>
      <xdr:rowOff>0</xdr:rowOff>
    </xdr:from>
    <xdr:to>
      <xdr:col>6</xdr:col>
      <xdr:colOff>1277726</xdr:colOff>
      <xdr:row>21</xdr:row>
      <xdr:rowOff>106186</xdr:rowOff>
    </xdr:to>
    <xdr:sp macro="" textlink="">
      <xdr:nvSpPr>
        <xdr:cNvPr id="6" name="TextBox 5">
          <a:extLst>
            <a:ext uri="{FF2B5EF4-FFF2-40B4-BE49-F238E27FC236}">
              <a16:creationId xmlns:a16="http://schemas.microsoft.com/office/drawing/2014/main" id="{4F9C8B29-D249-C492-07FE-DD7E2959D942}"/>
            </a:ext>
          </a:extLst>
        </xdr:cNvPr>
        <xdr:cNvSpPr txBox="1"/>
      </xdr:nvSpPr>
      <xdr:spPr>
        <a:xfrm>
          <a:off x="8964" y="1228165"/>
          <a:ext cx="10008409" cy="293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The information on this document is provided for information purposes only. It does not constitute any offer, recommendation or solicitation to any person to enter into any transaction or adopt any hedging, trading or investment strategy, nor does it constitute any prediction of likely future movements in rates or prices or any representation that any such future movements will not exceed those shown in any illustration. Users of this document should seek advice regarding the appropriateness of investing in any securities, financial instruments or investment strategies referred to on this document and should understand that statements regarding future prospects may not be realized. The recipient of this material is solely responsible for any action taken based on this material. Opinions, projections and estimates are subject to change without notice.</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is not an investment adviser, and is not purporting to provide you with investment, legal or tax advice.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or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Mutual Fund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(acting through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Trustee Company Limited</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accepts no liability and will not be liable for any loss or damage arising directly or indirectly (including special, incidental or consequential loss or damage) from your use of this document, howsoever arising, and including any loss, damage or expense arising from, but not limited to, any defect, error, imperfection, fault, mistake or inaccuracy with this document, its contents or associated services, or due to any unavailability of the document or any part thereof or any contents or associated services. </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Source: ICRA Analytics Ltd. Readers are requested to click here for ICRA Analytics disclaimer ‐ https://icraanalytics.com/home/Disclaimer</a:t>
          </a:r>
          <a:endPar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0</xdr:col>
      <xdr:colOff>254000</xdr:colOff>
      <xdr:row>0</xdr:row>
      <xdr:rowOff>196850</xdr:rowOff>
    </xdr:from>
    <xdr:to>
      <xdr:col>0</xdr:col>
      <xdr:colOff>1619250</xdr:colOff>
      <xdr:row>2</xdr:row>
      <xdr:rowOff>247650</xdr:rowOff>
    </xdr:to>
    <xdr:pic>
      <xdr:nvPicPr>
        <xdr:cNvPr id="512557" name="Picture 6">
          <a:extLst>
            <a:ext uri="{FF2B5EF4-FFF2-40B4-BE49-F238E27FC236}">
              <a16:creationId xmlns:a16="http://schemas.microsoft.com/office/drawing/2014/main" id="{3EDF4D58-20D0-C41D-03A2-ABD2311FEC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196850"/>
          <a:ext cx="13652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7.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8.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9.bin"/></Relationships>
</file>

<file path=xl/worksheets/_rels/sheet50.xml.rels><?xml version="1.0" encoding="UTF-8" standalone="yes"?>
<Relationships xmlns="http://schemas.openxmlformats.org/package/2006/relationships"><Relationship Id="rId26" Type="http://schemas.openxmlformats.org/officeDocument/2006/relationships/hyperlink" Target="https://www.sebi.gov.in/filings/mutual-funds/feb-2026/apex-hybrid-long-short-fund_99821.html" TargetMode="External"/><Relationship Id="rId21" Type="http://schemas.openxmlformats.org/officeDocument/2006/relationships/hyperlink" Target="https://www.sebi.gov.in/filings/mutual-funds/feb-2026/groww-arbitrage-fund_99849.html" TargetMode="External"/><Relationship Id="rId42" Type="http://schemas.openxmlformats.org/officeDocument/2006/relationships/hyperlink" Target="https://www.sebi.gov.in/filings/mutual-funds/mar-2026/invesco-india-pharma-and-healthcare-fund_100294.html" TargetMode="External"/><Relationship Id="rId47" Type="http://schemas.openxmlformats.org/officeDocument/2006/relationships/hyperlink" Target="https://www.sebi.gov.in/filings/mutual-funds/mar-2026/sbi-nifty-aaa-plus-sdl-apr-2031-70-30-index-fund_100303.html" TargetMode="External"/><Relationship Id="rId63" Type="http://schemas.openxmlformats.org/officeDocument/2006/relationships/hyperlink" Target="https://www.sebi.gov.in/filings/mutual-funds/apr-2026/hdfc-gold-silver-passive-fof_100855.html" TargetMode="External"/><Relationship Id="rId68" Type="http://schemas.openxmlformats.org/officeDocument/2006/relationships/hyperlink" Target="https://www.sebi.gov.in/filings/mutual-funds/apr-2026/360-one-msci-india-etf_101064.html" TargetMode="External"/><Relationship Id="rId7" Type="http://schemas.openxmlformats.org/officeDocument/2006/relationships/hyperlink" Target="https://www.sebi.gov.in/filings/mutual-funds/feb-2026/summit-equity-long-short-fund_99442.html" TargetMode="External"/><Relationship Id="rId71" Type="http://schemas.openxmlformats.org/officeDocument/2006/relationships/hyperlink" Target="https://www.sebi.gov.in/filings/mutual-funds/apr-2026/axis-sector-rotation-fund_101084.html" TargetMode="External"/><Relationship Id="rId2" Type="http://schemas.openxmlformats.org/officeDocument/2006/relationships/hyperlink" Target="https://www.sebi.gov.in/filings/mutual-funds/jan-2026/canara-robeco-banking-and-financial-services-fund_99300.html" TargetMode="External"/><Relationship Id="rId16" Type="http://schemas.openxmlformats.org/officeDocument/2006/relationships/hyperlink" Target="https://www.sebi.gov.in/filings/mutual-funds/feb-2026/sbi-nifty-midcap-150-etf_99649.html" TargetMode="External"/><Relationship Id="rId29" Type="http://schemas.openxmlformats.org/officeDocument/2006/relationships/hyperlink" Target="https://www.sebi.gov.in/filings/mutual-funds/feb-2026/tata-active-multi-factor-fund_99948.html" TargetMode="External"/><Relationship Id="rId11" Type="http://schemas.openxmlformats.org/officeDocument/2006/relationships/hyperlink" Target="https://www.sebi.gov.in/filings/mutual-funds/feb-2026/nippon-india-crisil-ibx-financial-services-3-6-months-debt-index-fund_99531.html" TargetMode="External"/><Relationship Id="rId24" Type="http://schemas.openxmlformats.org/officeDocument/2006/relationships/hyperlink" Target="https://www.sebi.gov.in/filings/mutual-funds/feb-2026/groww-nifty-private-bank-etf_99843.html" TargetMode="External"/><Relationship Id="rId32" Type="http://schemas.openxmlformats.org/officeDocument/2006/relationships/hyperlink" Target="https://www.sebi.gov.in/filings/mutual-funds/mar-2026/edelweiss-nifty-largemidcap250-plus-8-13-yr-g-sec-70-30-index-fund_100063.html" TargetMode="External"/><Relationship Id="rId37" Type="http://schemas.openxmlformats.org/officeDocument/2006/relationships/hyperlink" Target="https://www.sebi.gov.in/filings/mutual-funds/mar-2026/hsbc-gold-etf-fund-of-fund_100107.html" TargetMode="External"/><Relationship Id="rId40" Type="http://schemas.openxmlformats.org/officeDocument/2006/relationships/hyperlink" Target="https://www.sebi.gov.in/filings/mutual-funds/mar-2026/sbi-crisil-ibx-sdl-index-june-2034-index-fund_100218.html" TargetMode="External"/><Relationship Id="rId45" Type="http://schemas.openxmlformats.org/officeDocument/2006/relationships/hyperlink" Target="https://www.sebi.gov.in/filings/mutual-funds/mar-2026/motilal-oswal-bse-top-10-banks-etf_100321.html" TargetMode="External"/><Relationship Id="rId53" Type="http://schemas.openxmlformats.org/officeDocument/2006/relationships/hyperlink" Target="https://www.sebi.gov.in/filings/mutual-funds/mar-2026/axis-nifty-india-defence-index-fund_100520.html" TargetMode="External"/><Relationship Id="rId58" Type="http://schemas.openxmlformats.org/officeDocument/2006/relationships/hyperlink" Target="https://www.sebi.gov.in/filings/mutual-funds/apr-2026/invesco-india-nifty-bank-index-fund_100752.html" TargetMode="External"/><Relationship Id="rId66" Type="http://schemas.openxmlformats.org/officeDocument/2006/relationships/hyperlink" Target="https://www.sebi.gov.in/filings/mutual-funds/apr-2026/wsif-hybrid-long-short-fund_101071.html" TargetMode="External"/><Relationship Id="rId5" Type="http://schemas.openxmlformats.org/officeDocument/2006/relationships/hyperlink" Target="https://www.sebi.gov.in/filings/mutual-funds/jan-2026/sbi-nifty200-value-30-etf_99341.html" TargetMode="External"/><Relationship Id="rId61" Type="http://schemas.openxmlformats.org/officeDocument/2006/relationships/hyperlink" Target="https://www.sebi.gov.in/filings/mutual-funds/apr-2026/aditya-birla-sun-life-gold-silver-passive-fof_100720.html" TargetMode="External"/><Relationship Id="rId19" Type="http://schemas.openxmlformats.org/officeDocument/2006/relationships/hyperlink" Target="https://www.sebi.gov.in/filings/mutual-funds/feb-2026/kotak-quality-overseas-equity-omni-fof_99812.html" TargetMode="External"/><Relationship Id="rId14" Type="http://schemas.openxmlformats.org/officeDocument/2006/relationships/hyperlink" Target="https://www.sebi.gov.in/filings/mutual-funds/feb-2026/dynasif-active-asset-allocator-long-short-fund_99599.html" TargetMode="External"/><Relationship Id="rId22" Type="http://schemas.openxmlformats.org/officeDocument/2006/relationships/hyperlink" Target="https://www.sebi.gov.in/filings/mutual-funds/feb-2026/groww-nifty-psu-bank-etf_99847.html" TargetMode="External"/><Relationship Id="rId27" Type="http://schemas.openxmlformats.org/officeDocument/2006/relationships/hyperlink" Target="https://www.sebi.gov.in/filings/mutual-funds/feb-2026/jioblackrock-large-cap-fund_99929.html" TargetMode="External"/><Relationship Id="rId30" Type="http://schemas.openxmlformats.org/officeDocument/2006/relationships/hyperlink" Target="https://www.sebi.gov.in/filings/mutual-funds/feb-2026/tata-multi-sector-passive-fof_99945.html" TargetMode="External"/><Relationship Id="rId35" Type="http://schemas.openxmlformats.org/officeDocument/2006/relationships/hyperlink" Target="https://www.sebi.gov.in/filings/mutual-funds/mar-2026/choice-nifty-next-50-index-fund_100111.html" TargetMode="External"/><Relationship Id="rId43" Type="http://schemas.openxmlformats.org/officeDocument/2006/relationships/hyperlink" Target="https://www.sebi.gov.in/filings/mutual-funds/mar-2026/zerodha-nifty-largemidcap250-plus-8-13-yr-g-sec-70-30-index-fund_100338.html" TargetMode="External"/><Relationship Id="rId48" Type="http://schemas.openxmlformats.org/officeDocument/2006/relationships/hyperlink" Target="https://www.sebi.gov.in/filings/mutual-funds/mar-2026/sbi-crisil-ibx-financial-services-9-12-months-debt-index-fund_100302.html" TargetMode="External"/><Relationship Id="rId56" Type="http://schemas.openxmlformats.org/officeDocument/2006/relationships/hyperlink" Target="https://www.sebi.gov.in/filings/mutual-funds/mar-2026/the-wealth-company-large-and-mid-cap-fund_100621.html" TargetMode="External"/><Relationship Id="rId64" Type="http://schemas.openxmlformats.org/officeDocument/2006/relationships/hyperlink" Target="https://www.sebi.gov.in/filings/mutual-funds/apr-2026/infinity-hybrid-long-short-fund_100958.html" TargetMode="External"/><Relationship Id="rId69" Type="http://schemas.openxmlformats.org/officeDocument/2006/relationships/hyperlink" Target="https://www.sebi.gov.in/filings/mutual-funds/apr-2026/isif-equity-long-short-fund_101088.html" TargetMode="External"/><Relationship Id="rId8" Type="http://schemas.openxmlformats.org/officeDocument/2006/relationships/hyperlink" Target="https://www.sebi.gov.in/filings/mutual-funds/feb-2026/abakkus-multi-cap-fund_99470.html" TargetMode="External"/><Relationship Id="rId51" Type="http://schemas.openxmlformats.org/officeDocument/2006/relationships/hyperlink" Target="https://www.sebi.gov.in/filings/mutual-funds/mar-2026/uti-nifty-1d-rate-liquid-etf-growth_100502.html" TargetMode="External"/><Relationship Id="rId72" Type="http://schemas.openxmlformats.org/officeDocument/2006/relationships/drawing" Target="../drawings/drawing50.xml"/><Relationship Id="rId3" Type="http://schemas.openxmlformats.org/officeDocument/2006/relationships/hyperlink" Target="https://www.sebi.gov.in/filings/mutual-funds/jan-2026/mirae-asset-silver-etf-fof_99324.html" TargetMode="External"/><Relationship Id="rId12" Type="http://schemas.openxmlformats.org/officeDocument/2006/relationships/hyperlink" Target="https://www.sebi.gov.in/filings/mutual-funds/feb-2026/nippon-india-crisil-ibx-financial-services-9-12-months-debt-index-fund_99528.html" TargetMode="External"/><Relationship Id="rId17" Type="http://schemas.openxmlformats.org/officeDocument/2006/relationships/hyperlink" Target="https://www.sebi.gov.in/filings/mutual-funds/feb-2026/sbi-nifty-smallcap-250-etf_99647.html" TargetMode="External"/><Relationship Id="rId25" Type="http://schemas.openxmlformats.org/officeDocument/2006/relationships/hyperlink" Target="https://www.sebi.gov.in/filings/mutual-funds/feb-2026/groww-nifty-private-bank-index-fund_99842.html" TargetMode="External"/><Relationship Id="rId33" Type="http://schemas.openxmlformats.org/officeDocument/2006/relationships/hyperlink" Target="https://www.sebi.gov.in/filings/mutual-funds/mar-2026/hdfc-crisil-ibx-financial-services-9-12-months-debt-index-fund_100116.html" TargetMode="External"/><Relationship Id="rId38" Type="http://schemas.openxmlformats.org/officeDocument/2006/relationships/hyperlink" Target="https://www.sebi.gov.in/filings/mutual-funds/mar-2026/altiva-equity-ex-top-100-long-short-fund_100189.html" TargetMode="External"/><Relationship Id="rId46" Type="http://schemas.openxmlformats.org/officeDocument/2006/relationships/hyperlink" Target="https://www.sebi.gov.in/filings/mutual-funds/mar-2026/choice-overnight-fund_100319.html" TargetMode="External"/><Relationship Id="rId59" Type="http://schemas.openxmlformats.org/officeDocument/2006/relationships/hyperlink" Target="https://www.sebi.gov.in/filings/mutual-funds/apr-2026/invesco-india-bse-sensex-index-fund_100751.html" TargetMode="External"/><Relationship Id="rId67" Type="http://schemas.openxmlformats.org/officeDocument/2006/relationships/hyperlink" Target="https://www.sebi.gov.in/filings/mutual-funds/apr-2026/shriram-gold-etf-passive-fof_101069.html" TargetMode="External"/><Relationship Id="rId20" Type="http://schemas.openxmlformats.org/officeDocument/2006/relationships/hyperlink" Target="https://www.sebi.gov.in/filings/mutual-funds/feb-2026/zerodha-nifty-midsmallcap400-50-50-index-fund_99854.html" TargetMode="External"/><Relationship Id="rId41" Type="http://schemas.openxmlformats.org/officeDocument/2006/relationships/hyperlink" Target="https://www.sebi.gov.in/filings/mutual-funds/mar-2026/aditya-birla-sun-life-crisil-long-term-gilt-etf_100276.html" TargetMode="External"/><Relationship Id="rId54" Type="http://schemas.openxmlformats.org/officeDocument/2006/relationships/hyperlink" Target="https://www.sebi.gov.in/filings/mutual-funds/mar-2026/sbi-crisil-ibx-10-90-gilt-sdl-index-dec-2029-index-fund_100642.html" TargetMode="External"/><Relationship Id="rId62" Type="http://schemas.openxmlformats.org/officeDocument/2006/relationships/hyperlink" Target="https://www.sebi.gov.in/filings/mutual-funds/apr-2026/motilal-oswal-bse-clean-environment-index-fund_100829.html" TargetMode="External"/><Relationship Id="rId70" Type="http://schemas.openxmlformats.org/officeDocument/2006/relationships/hyperlink" Target="https://www.sebi.gov.in/filings/mutual-funds/apr-2026/redhex-hybrid-long-short-fund_101086.html" TargetMode="External"/><Relationship Id="rId1" Type="http://schemas.openxmlformats.org/officeDocument/2006/relationships/hyperlink" Target="https://www.sebi.gov.in/filings/mutual-funds/jan-2026/baroda-bnp-paribas-esg-best-in-class-strategy-fund_99303.html" TargetMode="External"/><Relationship Id="rId6" Type="http://schemas.openxmlformats.org/officeDocument/2006/relationships/hyperlink" Target="https://www.sebi.gov.in/filings/mutual-funds/jan-2026/sbi-nifty-midcap-150-momentum-50-etf_99340.html" TargetMode="External"/><Relationship Id="rId15" Type="http://schemas.openxmlformats.org/officeDocument/2006/relationships/hyperlink" Target="https://www.sebi.gov.in/filings/mutual-funds/feb-2026/the-wealth-company-money-market-fund_99653.html" TargetMode="External"/><Relationship Id="rId23" Type="http://schemas.openxmlformats.org/officeDocument/2006/relationships/hyperlink" Target="https://www.sebi.gov.in/filings/mutual-funds/feb-2026/groww-nifty-psu-bank-index-fund_99845.html" TargetMode="External"/><Relationship Id="rId28" Type="http://schemas.openxmlformats.org/officeDocument/2006/relationships/hyperlink" Target="https://www.sebi.gov.in/filings/mutual-funds/feb-2026/titanium-equity-long-short-fund_99950.html" TargetMode="External"/><Relationship Id="rId36" Type="http://schemas.openxmlformats.org/officeDocument/2006/relationships/hyperlink" Target="https://www.sebi.gov.in/filings/mutual-funds/mar-2026/choice-nifty-50-index-fund_100109.html" TargetMode="External"/><Relationship Id="rId49" Type="http://schemas.openxmlformats.org/officeDocument/2006/relationships/hyperlink" Target="https://www.sebi.gov.in/filings/mutual-funds/mar-2026/sbi-crisil-ibx-financial-services-3-6-months-debt-index-fund_100301.html" TargetMode="External"/><Relationship Id="rId57" Type="http://schemas.openxmlformats.org/officeDocument/2006/relationships/hyperlink" Target="https://www.sebi.gov.in/filings/mutual-funds/mar-2026/arthaya-equity-long-short-fund_100664.html" TargetMode="External"/><Relationship Id="rId10" Type="http://schemas.openxmlformats.org/officeDocument/2006/relationships/hyperlink" Target="https://www.sebi.gov.in/filings/mutual-funds/feb-2026/motilal-oswal-multi-factor-passive-fund-of-funds_99549.html" TargetMode="External"/><Relationship Id="rId31" Type="http://schemas.openxmlformats.org/officeDocument/2006/relationships/hyperlink" Target="https://www.sebi.gov.in/filings/mutual-funds/mar-2026/invesco-india-innovation-fund_100070.html" TargetMode="External"/><Relationship Id="rId44" Type="http://schemas.openxmlformats.org/officeDocument/2006/relationships/hyperlink" Target="https://www.sebi.gov.in/filings/mutual-funds/mar-2026/kotak-multi-sector-omni-fof_100335.html" TargetMode="External"/><Relationship Id="rId52" Type="http://schemas.openxmlformats.org/officeDocument/2006/relationships/hyperlink" Target="https://www.sebi.gov.in/filings/mutual-funds/mar-2026/isif-active-asset-allocator-long-short-fund_100493.html" TargetMode="External"/><Relationship Id="rId60" Type="http://schemas.openxmlformats.org/officeDocument/2006/relationships/hyperlink" Target="https://www.sebi.gov.in/filings/mutual-funds/apr-2026/platinum-hybrid-long-short-fund_100738.html" TargetMode="External"/><Relationship Id="rId65" Type="http://schemas.openxmlformats.org/officeDocument/2006/relationships/hyperlink" Target="https://www.sebi.gov.in/filings/mutual-funds/apr-2026/motilal-oswal-bse-midcap-150-momentum-30-index-fund_100987.html" TargetMode="External"/><Relationship Id="rId4" Type="http://schemas.openxmlformats.org/officeDocument/2006/relationships/hyperlink" Target="https://www.sebi.gov.in/filings/mutual-funds/jan-2026/lic-mf-technology-fund_99377.html" TargetMode="External"/><Relationship Id="rId9" Type="http://schemas.openxmlformats.org/officeDocument/2006/relationships/hyperlink" Target="https://www.sebi.gov.in/filings/mutual-funds/feb-2026/mirae-asset-multi-factor-fund_99498.html" TargetMode="External"/><Relationship Id="rId13" Type="http://schemas.openxmlformats.org/officeDocument/2006/relationships/hyperlink" Target="https://www.sebi.gov.in/filings/mutual-funds/feb-2026/icici-prudential-diversified-equity-all-cap-active-fof_99566.html" TargetMode="External"/><Relationship Id="rId18" Type="http://schemas.openxmlformats.org/officeDocument/2006/relationships/hyperlink" Target="https://www.sebi.gov.in/filings/mutual-funds/feb-2026/dsp-bse-top-10-banks-etf_99706.html" TargetMode="External"/><Relationship Id="rId39" Type="http://schemas.openxmlformats.org/officeDocument/2006/relationships/hyperlink" Target="https://www.sebi.gov.in/filings/mutual-funds/mar-2026/sbi-nifty-sdl-plus-aaa-psu-bond-jul-2033-60-40-index-fund_100225.html" TargetMode="External"/><Relationship Id="rId34" Type="http://schemas.openxmlformats.org/officeDocument/2006/relationships/hyperlink" Target="https://www.sebi.gov.in/filings/mutual-funds/mar-2026/choice-gold-etf-fund-of-fund_100113.html" TargetMode="External"/><Relationship Id="rId50" Type="http://schemas.openxmlformats.org/officeDocument/2006/relationships/hyperlink" Target="https://www.sebi.gov.in/filings/mutual-funds/mar-2026/motilal-oswal-contra-fund_100514.html" TargetMode="External"/><Relationship Id="rId55" Type="http://schemas.openxmlformats.org/officeDocument/2006/relationships/hyperlink" Target="https://www.sebi.gov.in/filings/mutual-funds/mar-2026/sbi-nifty-g-sec-jul-2031-index-fund_100641.html" TargetMode="Externa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70A25-9374-4BF3-96C2-6F046485DD6A}">
  <sheetPr codeName="Sheet1"/>
  <dimension ref="B4:R25"/>
  <sheetViews>
    <sheetView tabSelected="1" zoomScale="85" zoomScaleNormal="85" workbookViewId="0"/>
  </sheetViews>
  <sheetFormatPr defaultColWidth="9.08984375" defaultRowHeight="14.5" x14ac:dyDescent="0.35"/>
  <cols>
    <col min="1" max="17" width="9.08984375" style="16"/>
    <col min="18" max="18" width="9.90625" style="16" bestFit="1" customWidth="1"/>
    <col min="19" max="16384" width="9.08984375" style="16"/>
  </cols>
  <sheetData>
    <row r="4" spans="8:18" ht="15" customHeight="1" x14ac:dyDescent="0.35">
      <c r="H4" s="1050">
        <v>46139</v>
      </c>
      <c r="I4" s="1050"/>
      <c r="J4" s="1050"/>
      <c r="K4" s="1050"/>
      <c r="L4" s="1050"/>
      <c r="M4" s="1050"/>
      <c r="N4" s="1050"/>
      <c r="O4" s="1050"/>
      <c r="R4" s="20"/>
    </row>
    <row r="5" spans="8:18" ht="15" customHeight="1" x14ac:dyDescent="0.35">
      <c r="H5" s="1050"/>
      <c r="I5" s="1050"/>
      <c r="J5" s="1050"/>
      <c r="K5" s="1050"/>
      <c r="L5" s="1050"/>
      <c r="M5" s="1050"/>
      <c r="N5" s="1050"/>
      <c r="O5" s="1050"/>
    </row>
    <row r="17" spans="2:16" x14ac:dyDescent="0.35">
      <c r="P17" s="16" t="s">
        <v>0</v>
      </c>
    </row>
    <row r="18" spans="2:16" x14ac:dyDescent="0.35">
      <c r="M18" s="19"/>
    </row>
    <row r="22" spans="2:16" ht="15.5" x14ac:dyDescent="0.35">
      <c r="B22" s="18"/>
    </row>
    <row r="25" spans="2:16" x14ac:dyDescent="0.35">
      <c r="B25" s="17" t="s">
        <v>1</v>
      </c>
      <c r="C25" s="17" t="s">
        <v>1</v>
      </c>
    </row>
  </sheetData>
  <mergeCells count="1">
    <mergeCell ref="H4:O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1C21B-6212-435E-8D36-134F2C61716C}">
  <sheetPr codeName="Sheet3"/>
  <dimension ref="B2:AD20"/>
  <sheetViews>
    <sheetView topLeftCell="Q1" workbookViewId="0">
      <selection activeCell="X8" sqref="X8"/>
    </sheetView>
  </sheetViews>
  <sheetFormatPr defaultRowHeight="14.5" x14ac:dyDescent="0.35"/>
  <cols>
    <col min="2" max="2" width="25.36328125" bestFit="1" customWidth="1"/>
    <col min="25" max="25" width="8.6328125" style="15" customWidth="1"/>
    <col min="27" max="27" width="21.453125" bestFit="1" customWidth="1"/>
    <col min="28" max="28" width="10.36328125" style="15" bestFit="1" customWidth="1"/>
    <col min="29" max="29" width="30.6328125" bestFit="1" customWidth="1"/>
    <col min="30" max="30" width="12.90625" bestFit="1" customWidth="1"/>
    <col min="31" max="31" width="10.36328125" bestFit="1" customWidth="1"/>
  </cols>
  <sheetData>
    <row r="2" spans="2:30" x14ac:dyDescent="0.35">
      <c r="B2" s="6" t="s">
        <v>5</v>
      </c>
      <c r="C2" s="7"/>
      <c r="D2" s="7"/>
      <c r="E2" s="7"/>
      <c r="G2" s="6" t="s">
        <v>6</v>
      </c>
      <c r="H2" s="8"/>
      <c r="I2" s="8"/>
      <c r="AA2" s="4" t="s">
        <v>14</v>
      </c>
      <c r="AB2" s="4" t="s">
        <v>40</v>
      </c>
      <c r="AC2" s="4" t="s">
        <v>13</v>
      </c>
      <c r="AD2" s="4" t="s">
        <v>15</v>
      </c>
    </row>
    <row r="3" spans="2:30" x14ac:dyDescent="0.35">
      <c r="B3" s="9" t="s">
        <v>7</v>
      </c>
      <c r="C3" s="9" t="s">
        <v>8</v>
      </c>
      <c r="D3" s="9" t="s">
        <v>9</v>
      </c>
      <c r="E3" s="9" t="s">
        <v>10</v>
      </c>
      <c r="G3" s="9" t="s">
        <v>7</v>
      </c>
      <c r="H3" s="9" t="s">
        <v>8</v>
      </c>
      <c r="I3" s="9" t="s">
        <v>10</v>
      </c>
      <c r="AA3" t="s">
        <v>37</v>
      </c>
      <c r="AB3" t="s">
        <v>41</v>
      </c>
      <c r="AC3" s="13" t="s">
        <v>36</v>
      </c>
      <c r="AD3" t="s">
        <v>16</v>
      </c>
    </row>
    <row r="4" spans="2:30" x14ac:dyDescent="0.35">
      <c r="B4" s="10" t="s">
        <v>11</v>
      </c>
      <c r="C4" s="11" t="s">
        <v>0</v>
      </c>
      <c r="D4" s="11"/>
      <c r="E4" s="11"/>
      <c r="G4" s="10" t="s">
        <v>11</v>
      </c>
      <c r="H4" s="11"/>
      <c r="I4" s="11"/>
      <c r="AA4" t="s">
        <v>35</v>
      </c>
      <c r="AB4" s="15" t="s">
        <v>41</v>
      </c>
      <c r="AC4" s="13" t="s">
        <v>35</v>
      </c>
      <c r="AD4" t="s">
        <v>17</v>
      </c>
    </row>
    <row r="5" spans="2:30" x14ac:dyDescent="0.35">
      <c r="B5" s="10" t="s">
        <v>12</v>
      </c>
      <c r="C5" s="11"/>
      <c r="D5" s="11"/>
      <c r="E5" s="11"/>
      <c r="G5" s="10" t="s">
        <v>12</v>
      </c>
      <c r="H5" s="11"/>
      <c r="I5" s="11"/>
      <c r="AA5" t="s">
        <v>34</v>
      </c>
      <c r="AB5" s="15" t="s">
        <v>41</v>
      </c>
      <c r="AC5" s="13" t="s">
        <v>34</v>
      </c>
      <c r="AD5" t="s">
        <v>18</v>
      </c>
    </row>
    <row r="6" spans="2:30" x14ac:dyDescent="0.35">
      <c r="B6" s="10"/>
      <c r="C6" s="11"/>
      <c r="D6" s="11"/>
      <c r="E6" s="11"/>
      <c r="AA6" t="s">
        <v>38</v>
      </c>
      <c r="AB6" s="15" t="s">
        <v>41</v>
      </c>
      <c r="AC6" s="13" t="s">
        <v>33</v>
      </c>
      <c r="AD6" t="s">
        <v>19</v>
      </c>
    </row>
    <row r="7" spans="2:30" x14ac:dyDescent="0.35">
      <c r="AA7" t="s">
        <v>420</v>
      </c>
      <c r="AB7" s="15" t="s">
        <v>41</v>
      </c>
      <c r="AC7" s="12" t="s">
        <v>420</v>
      </c>
      <c r="AD7" t="s">
        <v>20</v>
      </c>
    </row>
    <row r="8" spans="2:30" x14ac:dyDescent="0.35">
      <c r="AA8" t="s">
        <v>32</v>
      </c>
      <c r="AB8" s="15" t="s">
        <v>41</v>
      </c>
      <c r="AC8" s="15" t="s">
        <v>32</v>
      </c>
      <c r="AD8" t="s">
        <v>21</v>
      </c>
    </row>
    <row r="9" spans="2:30" x14ac:dyDescent="0.35">
      <c r="B9" s="12"/>
      <c r="C9" s="12" t="s">
        <v>42</v>
      </c>
      <c r="AA9" t="s">
        <v>31</v>
      </c>
      <c r="AB9" s="15" t="s">
        <v>41</v>
      </c>
      <c r="AC9" s="13" t="s">
        <v>31</v>
      </c>
      <c r="AD9" t="s">
        <v>22</v>
      </c>
    </row>
    <row r="10" spans="2:30" x14ac:dyDescent="0.35">
      <c r="B10" s="13"/>
      <c r="C10" s="14"/>
      <c r="AA10" t="s">
        <v>39</v>
      </c>
      <c r="AB10" s="15" t="s">
        <v>41</v>
      </c>
      <c r="AC10" s="13" t="s">
        <v>30</v>
      </c>
      <c r="AD10" t="s">
        <v>23</v>
      </c>
    </row>
    <row r="11" spans="2:30" x14ac:dyDescent="0.35">
      <c r="B11" s="13"/>
      <c r="C11" s="14"/>
      <c r="E11">
        <f>MIN(C10:C20)</f>
        <v>0</v>
      </c>
      <c r="AA11" t="s">
        <v>29</v>
      </c>
      <c r="AB11" s="15" t="s">
        <v>41</v>
      </c>
      <c r="AC11" s="13" t="s">
        <v>29</v>
      </c>
      <c r="AD11" t="s">
        <v>24</v>
      </c>
    </row>
    <row r="12" spans="2:30" x14ac:dyDescent="0.35">
      <c r="B12" s="13"/>
      <c r="C12" s="14"/>
      <c r="E12">
        <f>MAX(C10:C20)</f>
        <v>0</v>
      </c>
      <c r="AA12" t="s">
        <v>28</v>
      </c>
      <c r="AB12" s="15" t="s">
        <v>41</v>
      </c>
      <c r="AC12" s="13" t="s">
        <v>28</v>
      </c>
      <c r="AD12" t="s">
        <v>25</v>
      </c>
    </row>
    <row r="13" spans="2:30" x14ac:dyDescent="0.35">
      <c r="B13" s="13"/>
      <c r="C13" s="14"/>
      <c r="AA13" t="s">
        <v>27</v>
      </c>
      <c r="AB13" s="15" t="s">
        <v>41</v>
      </c>
      <c r="AC13" s="13" t="s">
        <v>27</v>
      </c>
      <c r="AD13" t="s">
        <v>26</v>
      </c>
    </row>
    <row r="14" spans="2:30" x14ac:dyDescent="0.35">
      <c r="B14" s="13"/>
      <c r="C14" s="14"/>
    </row>
    <row r="15" spans="2:30" x14ac:dyDescent="0.35">
      <c r="B15" s="13"/>
      <c r="C15" s="14"/>
    </row>
    <row r="16" spans="2:30" x14ac:dyDescent="0.35">
      <c r="B16" s="13"/>
      <c r="C16" s="14"/>
    </row>
    <row r="17" spans="2:3" x14ac:dyDescent="0.35">
      <c r="B17" s="13"/>
      <c r="C17" s="14"/>
    </row>
    <row r="18" spans="2:3" x14ac:dyDescent="0.35">
      <c r="B18" s="13"/>
      <c r="C18" s="14"/>
    </row>
    <row r="19" spans="2:3" x14ac:dyDescent="0.35">
      <c r="B19" s="13"/>
      <c r="C19" s="14"/>
    </row>
    <row r="20" spans="2:3" x14ac:dyDescent="0.35">
      <c r="B20" s="13"/>
      <c r="C20" s="14"/>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67FE3-00D3-45B2-BE85-D2A91C5CCA28}">
  <dimension ref="A1:O83"/>
  <sheetViews>
    <sheetView showGridLines="0" zoomScaleNormal="100" workbookViewId="0">
      <selection sqref="A1:O2"/>
    </sheetView>
  </sheetViews>
  <sheetFormatPr defaultColWidth="8.6328125" defaultRowHeight="13" x14ac:dyDescent="0.35"/>
  <cols>
    <col min="1" max="1" width="22.36328125" style="156" customWidth="1"/>
    <col min="2" max="3" width="10.54296875" style="156" customWidth="1"/>
    <col min="4" max="4" width="9" style="156" customWidth="1"/>
    <col min="5" max="5" width="9.90625" style="156" customWidth="1"/>
    <col min="6" max="6" width="12.6328125" style="156" customWidth="1"/>
    <col min="7" max="7" width="9" style="156" customWidth="1"/>
    <col min="8" max="8" width="2.6328125" style="156" customWidth="1"/>
    <col min="9" max="9" width="26.453125" style="156" customWidth="1"/>
    <col min="10" max="10" width="11" style="156" bestFit="1" customWidth="1"/>
    <col min="11" max="11" width="9.36328125" style="156" customWidth="1"/>
    <col min="12" max="12" width="9" style="156" customWidth="1"/>
    <col min="13" max="13" width="10.453125" style="156" customWidth="1"/>
    <col min="14" max="14" width="11.6328125" style="156" customWidth="1"/>
    <col min="15" max="15" width="8.36328125" style="156" customWidth="1"/>
    <col min="16" max="16384" width="8.6328125" style="156"/>
  </cols>
  <sheetData>
    <row r="1" spans="1:15" s="15" customFormat="1" ht="21" customHeight="1" x14ac:dyDescent="0.35">
      <c r="A1" s="1055"/>
      <c r="B1" s="1055"/>
      <c r="C1" s="1055"/>
      <c r="D1" s="1055"/>
      <c r="E1" s="1055"/>
      <c r="F1" s="1055"/>
      <c r="G1" s="1055"/>
      <c r="H1" s="1055"/>
      <c r="I1" s="1055"/>
      <c r="J1" s="1055"/>
      <c r="K1" s="1055"/>
      <c r="L1" s="1055"/>
      <c r="M1" s="1055"/>
      <c r="N1" s="1055"/>
      <c r="O1" s="1055"/>
    </row>
    <row r="2" spans="1:15" s="15" customFormat="1" ht="30.65" customHeight="1" x14ac:dyDescent="0.35">
      <c r="A2" s="1055"/>
      <c r="B2" s="1055"/>
      <c r="C2" s="1055"/>
      <c r="D2" s="1055"/>
      <c r="E2" s="1055"/>
      <c r="F2" s="1055"/>
      <c r="G2" s="1055"/>
      <c r="H2" s="1055"/>
      <c r="I2" s="1055"/>
      <c r="J2" s="1055"/>
      <c r="K2" s="1055"/>
      <c r="L2" s="1055"/>
      <c r="M2" s="1055"/>
      <c r="N2" s="1055"/>
      <c r="O2" s="1055"/>
    </row>
    <row r="3" spans="1:15" s="15" customFormat="1" ht="26.25" customHeight="1" x14ac:dyDescent="0.35">
      <c r="A3" s="1051"/>
      <c r="B3" s="1051"/>
      <c r="C3" s="1051"/>
      <c r="D3" s="1051"/>
      <c r="E3" s="1051"/>
      <c r="F3" s="1051"/>
      <c r="G3" s="1051"/>
      <c r="H3" s="1051"/>
      <c r="I3" s="1051"/>
      <c r="J3" s="1051"/>
      <c r="K3" s="1051"/>
      <c r="L3" s="1051"/>
      <c r="M3" s="1051"/>
      <c r="N3" s="1051"/>
      <c r="O3" s="1051"/>
    </row>
    <row r="4" spans="1:15" ht="31" x14ac:dyDescent="0.35">
      <c r="A4" s="154" t="s">
        <v>351</v>
      </c>
      <c r="B4" s="155"/>
      <c r="C4" s="155"/>
      <c r="D4" s="155"/>
      <c r="E4" s="155"/>
      <c r="F4" s="155"/>
      <c r="G4" s="155"/>
      <c r="H4" s="155"/>
      <c r="I4" s="155"/>
      <c r="J4" s="155"/>
      <c r="K4" s="155"/>
      <c r="L4" s="1052">
        <v>46139</v>
      </c>
      <c r="M4" s="1052"/>
      <c r="N4" s="1052"/>
      <c r="O4" s="1052"/>
    </row>
    <row r="5" spans="1:15" ht="14" x14ac:dyDescent="0.35">
      <c r="A5" s="1053"/>
      <c r="B5" s="1053"/>
      <c r="C5" s="1053"/>
      <c r="D5" s="1053"/>
      <c r="E5" s="1053"/>
      <c r="F5" s="1053"/>
      <c r="G5" s="1053"/>
      <c r="H5" s="1053"/>
      <c r="I5" s="1053"/>
      <c r="J5" s="1053"/>
      <c r="K5" s="1053"/>
      <c r="L5" s="1053"/>
      <c r="M5" s="1053"/>
      <c r="N5" s="1053"/>
      <c r="O5" s="1053"/>
    </row>
    <row r="6" spans="1:15" ht="16" x14ac:dyDescent="0.35">
      <c r="A6" s="1054" t="s">
        <v>352</v>
      </c>
      <c r="B6" s="1054"/>
      <c r="C6" s="1054"/>
      <c r="D6" s="1054"/>
      <c r="E6" s="1054"/>
      <c r="F6" s="1054"/>
      <c r="G6" s="1054"/>
      <c r="H6" s="157"/>
      <c r="I6" s="1054" t="s">
        <v>353</v>
      </c>
      <c r="J6" s="1054"/>
      <c r="K6" s="1054"/>
      <c r="L6" s="1054"/>
      <c r="M6" s="1054"/>
      <c r="N6" s="1054"/>
      <c r="O6" s="1054"/>
    </row>
    <row r="7" spans="1:15" ht="13.5" x14ac:dyDescent="0.35">
      <c r="A7" s="158" t="s">
        <v>354</v>
      </c>
      <c r="B7" s="159" t="s">
        <v>3</v>
      </c>
      <c r="C7" s="160" t="s">
        <v>355</v>
      </c>
      <c r="D7" s="161" t="s">
        <v>356</v>
      </c>
      <c r="E7" s="161" t="s">
        <v>4</v>
      </c>
      <c r="F7" s="161" t="s">
        <v>357</v>
      </c>
      <c r="G7" s="161" t="s">
        <v>358</v>
      </c>
      <c r="H7" s="162"/>
      <c r="I7" s="163" t="s">
        <v>359</v>
      </c>
      <c r="J7" s="160" t="s">
        <v>3</v>
      </c>
      <c r="K7" s="160" t="s">
        <v>355</v>
      </c>
      <c r="L7" s="164" t="s">
        <v>356</v>
      </c>
      <c r="M7" s="165" t="s">
        <v>4</v>
      </c>
      <c r="N7" s="165" t="s">
        <v>357</v>
      </c>
      <c r="O7" s="164" t="s">
        <v>358</v>
      </c>
    </row>
    <row r="8" spans="1:15" x14ac:dyDescent="0.35">
      <c r="A8" s="166" t="s">
        <v>4363</v>
      </c>
      <c r="B8" s="167">
        <v>5.09</v>
      </c>
      <c r="C8" s="167">
        <v>-5.49</v>
      </c>
      <c r="D8" s="167">
        <v>-8.68</v>
      </c>
      <c r="E8" s="167">
        <v>-1.27</v>
      </c>
      <c r="F8" s="167">
        <v>9.75</v>
      </c>
      <c r="G8" s="167">
        <v>10.88</v>
      </c>
      <c r="H8" s="168"/>
      <c r="I8" s="169" t="s">
        <v>10067</v>
      </c>
      <c r="J8" s="170">
        <v>9.8838000000000008</v>
      </c>
      <c r="K8" s="170">
        <v>3.0432000000000001</v>
      </c>
      <c r="L8" s="170">
        <v>-3.5728</v>
      </c>
      <c r="M8" s="170">
        <v>7.0823</v>
      </c>
      <c r="N8" s="170">
        <v>19.2499</v>
      </c>
      <c r="O8" s="170">
        <v>18.023800000000001</v>
      </c>
    </row>
    <row r="9" spans="1:15" x14ac:dyDescent="0.35">
      <c r="A9" s="171" t="s">
        <v>982</v>
      </c>
      <c r="B9" s="172">
        <v>7.09</v>
      </c>
      <c r="C9" s="172">
        <v>-2.4300000000000002</v>
      </c>
      <c r="D9" s="172">
        <v>-5.48</v>
      </c>
      <c r="E9" s="173">
        <v>3.03</v>
      </c>
      <c r="F9" s="173">
        <v>13.41</v>
      </c>
      <c r="G9" s="173">
        <v>12.32</v>
      </c>
      <c r="H9" s="168"/>
      <c r="I9" s="174" t="s">
        <v>10068</v>
      </c>
      <c r="J9" s="175">
        <v>8.0527999999999995</v>
      </c>
      <c r="K9" s="175">
        <v>-0.24540000000000001</v>
      </c>
      <c r="L9" s="175">
        <v>-5.4771000000000001</v>
      </c>
      <c r="M9" s="175">
        <v>4.1028000000000002</v>
      </c>
      <c r="N9" s="175">
        <v>15.9687</v>
      </c>
      <c r="O9" s="175">
        <v>12.9414</v>
      </c>
    </row>
    <row r="10" spans="1:15" x14ac:dyDescent="0.35">
      <c r="A10" s="166" t="s">
        <v>2486</v>
      </c>
      <c r="B10" s="167">
        <v>7.89</v>
      </c>
      <c r="C10" s="167">
        <v>-1.08</v>
      </c>
      <c r="D10" s="167">
        <v>-4.29</v>
      </c>
      <c r="E10" s="167">
        <v>4.79</v>
      </c>
      <c r="F10" s="167">
        <v>15.14</v>
      </c>
      <c r="G10" s="167">
        <v>13.59</v>
      </c>
      <c r="H10" s="168"/>
      <c r="I10" s="169" t="s">
        <v>10069</v>
      </c>
      <c r="J10" s="170">
        <v>6.2427000000000001</v>
      </c>
      <c r="K10" s="170">
        <v>-2.7953999999999999</v>
      </c>
      <c r="L10" s="170">
        <v>-6.0157999999999996</v>
      </c>
      <c r="M10" s="170">
        <v>1.5385</v>
      </c>
      <c r="N10" s="170">
        <v>13.251200000000001</v>
      </c>
      <c r="O10" s="170">
        <v>12.219200000000001</v>
      </c>
    </row>
    <row r="11" spans="1:15" x14ac:dyDescent="0.35">
      <c r="A11" s="171" t="s">
        <v>426</v>
      </c>
      <c r="B11" s="172">
        <v>5.6</v>
      </c>
      <c r="C11" s="172">
        <v>-4.22</v>
      </c>
      <c r="D11" s="172">
        <v>-7.04</v>
      </c>
      <c r="E11" s="173">
        <v>1.36</v>
      </c>
      <c r="F11" s="173">
        <v>11.66</v>
      </c>
      <c r="G11" s="173">
        <v>11.75</v>
      </c>
      <c r="H11" s="168"/>
      <c r="I11" s="174" t="s">
        <v>10070</v>
      </c>
      <c r="J11" s="175">
        <v>9.2477</v>
      </c>
      <c r="K11" s="175">
        <v>2.2719999999999998</v>
      </c>
      <c r="L11" s="175">
        <v>-3.2644000000000002</v>
      </c>
      <c r="M11" s="175">
        <v>7.4554999999999998</v>
      </c>
      <c r="N11" s="175">
        <v>18.769500000000001</v>
      </c>
      <c r="O11" s="175">
        <v>16.0563</v>
      </c>
    </row>
    <row r="12" spans="1:15" x14ac:dyDescent="0.35">
      <c r="A12" s="166" t="s">
        <v>667</v>
      </c>
      <c r="B12" s="167">
        <v>8.59</v>
      </c>
      <c r="C12" s="167">
        <v>0.13</v>
      </c>
      <c r="D12" s="167">
        <v>-4.0599999999999996</v>
      </c>
      <c r="E12" s="167">
        <v>5.44</v>
      </c>
      <c r="F12" s="167">
        <v>15.92</v>
      </c>
      <c r="G12" s="167">
        <v>14.18</v>
      </c>
      <c r="H12" s="168"/>
      <c r="I12" s="169" t="s">
        <v>10071</v>
      </c>
      <c r="J12" s="170">
        <v>10.9605</v>
      </c>
      <c r="K12" s="170">
        <v>5.3921999999999999</v>
      </c>
      <c r="L12" s="170">
        <v>-0.68010000000000004</v>
      </c>
      <c r="M12" s="170">
        <v>12.5182</v>
      </c>
      <c r="N12" s="170">
        <v>22.403500000000001</v>
      </c>
      <c r="O12" s="170">
        <v>18.7422</v>
      </c>
    </row>
    <row r="13" spans="1:15" x14ac:dyDescent="0.35">
      <c r="A13" s="171" t="s">
        <v>1216</v>
      </c>
      <c r="B13" s="172">
        <v>9.18</v>
      </c>
      <c r="C13" s="172">
        <v>1.38</v>
      </c>
      <c r="D13" s="172">
        <v>-2.33</v>
      </c>
      <c r="E13" s="173">
        <v>8.1300000000000008</v>
      </c>
      <c r="F13" s="173">
        <v>18.809999999999999</v>
      </c>
      <c r="G13" s="173">
        <v>16.399999999999999</v>
      </c>
      <c r="H13" s="168"/>
      <c r="I13" s="174" t="s">
        <v>10072</v>
      </c>
      <c r="J13" s="175">
        <v>12.978</v>
      </c>
      <c r="K13" s="175">
        <v>8.2617999999999991</v>
      </c>
      <c r="L13" s="175">
        <v>-2.2284000000000002</v>
      </c>
      <c r="M13" s="175">
        <v>8.9669000000000008</v>
      </c>
      <c r="N13" s="175">
        <v>19.174099999999999</v>
      </c>
      <c r="O13" s="175">
        <v>19.2423</v>
      </c>
    </row>
    <row r="14" spans="1:15" x14ac:dyDescent="0.35">
      <c r="A14" s="166" t="s">
        <v>1442</v>
      </c>
      <c r="B14" s="167">
        <v>11.27</v>
      </c>
      <c r="C14" s="167">
        <v>5.28</v>
      </c>
      <c r="D14" s="167">
        <v>0.87</v>
      </c>
      <c r="E14" s="167">
        <v>13.35</v>
      </c>
      <c r="F14" s="167">
        <v>24.13</v>
      </c>
      <c r="G14" s="167">
        <v>20.37</v>
      </c>
      <c r="H14" s="168"/>
      <c r="I14" s="169" t="s">
        <v>10073</v>
      </c>
      <c r="J14" s="170">
        <v>7.2971000000000004</v>
      </c>
      <c r="K14" s="170">
        <v>-0.66610000000000003</v>
      </c>
      <c r="L14" s="170">
        <v>-2.7797999999999998</v>
      </c>
      <c r="M14" s="170">
        <v>5.4476000000000004</v>
      </c>
      <c r="N14" s="170">
        <v>17.486499999999999</v>
      </c>
      <c r="O14" s="170">
        <v>16.863199999999999</v>
      </c>
    </row>
    <row r="15" spans="1:15" x14ac:dyDescent="0.35">
      <c r="A15" s="171" t="s">
        <v>4398</v>
      </c>
      <c r="B15" s="172">
        <v>14.15</v>
      </c>
      <c r="C15" s="172">
        <v>6.5</v>
      </c>
      <c r="D15" s="172">
        <v>2.09</v>
      </c>
      <c r="E15" s="173">
        <v>11.11</v>
      </c>
      <c r="F15" s="173">
        <v>22.93</v>
      </c>
      <c r="G15" s="173">
        <v>16.27</v>
      </c>
      <c r="H15" s="168"/>
      <c r="I15" s="174" t="s">
        <v>10074</v>
      </c>
      <c r="J15" s="175">
        <v>8.1704000000000008</v>
      </c>
      <c r="K15" s="175">
        <v>-0.37159999999999999</v>
      </c>
      <c r="L15" s="175">
        <v>-4.7790999999999997</v>
      </c>
      <c r="M15" s="175">
        <v>4.2405999999999997</v>
      </c>
      <c r="N15" s="175">
        <v>16.225899999999999</v>
      </c>
      <c r="O15" s="175">
        <v>14.136900000000001</v>
      </c>
    </row>
    <row r="16" spans="1:15" x14ac:dyDescent="0.35">
      <c r="A16" s="171" t="s">
        <v>1667</v>
      </c>
      <c r="B16" s="172">
        <v>14.05</v>
      </c>
      <c r="C16" s="172">
        <v>9.01</v>
      </c>
      <c r="D16" s="172">
        <v>-3.4</v>
      </c>
      <c r="E16" s="173">
        <v>8.24</v>
      </c>
      <c r="F16" s="173">
        <v>22.29</v>
      </c>
      <c r="G16" s="173">
        <v>19.149999999999999</v>
      </c>
      <c r="H16" s="168"/>
      <c r="I16" s="169" t="s">
        <v>10075</v>
      </c>
      <c r="J16" s="170">
        <v>7.3219000000000003</v>
      </c>
      <c r="K16" s="170">
        <v>-0.74309999999999998</v>
      </c>
      <c r="L16" s="170">
        <v>-3.1991999999999998</v>
      </c>
      <c r="M16" s="170">
        <v>5.9958999999999998</v>
      </c>
      <c r="N16" s="170">
        <v>18.281400000000001</v>
      </c>
      <c r="O16" s="170">
        <v>16.6737</v>
      </c>
    </row>
    <row r="17" spans="1:15" x14ac:dyDescent="0.35">
      <c r="A17" s="176" t="s">
        <v>360</v>
      </c>
      <c r="B17" s="177" t="s">
        <v>3</v>
      </c>
      <c r="C17" s="178" t="s">
        <v>355</v>
      </c>
      <c r="D17" s="179" t="s">
        <v>356</v>
      </c>
      <c r="E17" s="179" t="s">
        <v>4</v>
      </c>
      <c r="F17" s="179" t="s">
        <v>357</v>
      </c>
      <c r="G17" s="179" t="s">
        <v>358</v>
      </c>
      <c r="H17" s="168"/>
      <c r="I17" s="174" t="s">
        <v>10076</v>
      </c>
      <c r="J17" s="175">
        <v>13.728999999999999</v>
      </c>
      <c r="K17" s="175">
        <v>12.012600000000001</v>
      </c>
      <c r="L17" s="175">
        <v>2.9108000000000001</v>
      </c>
      <c r="M17" s="175">
        <v>13.321899999999999</v>
      </c>
      <c r="N17" s="175">
        <v>24.174099999999999</v>
      </c>
      <c r="O17" s="175">
        <v>22.9618</v>
      </c>
    </row>
    <row r="18" spans="1:15" x14ac:dyDescent="0.35">
      <c r="A18" s="166" t="s">
        <v>10058</v>
      </c>
      <c r="B18" s="167">
        <v>11.89</v>
      </c>
      <c r="C18" s="167">
        <v>6.97</v>
      </c>
      <c r="D18" s="167">
        <v>-1.41</v>
      </c>
      <c r="E18" s="167">
        <v>5.82</v>
      </c>
      <c r="F18" s="167">
        <v>16.420000000000002</v>
      </c>
      <c r="G18" s="167">
        <v>13.62</v>
      </c>
      <c r="H18" s="168"/>
      <c r="I18" s="169" t="s">
        <v>10077</v>
      </c>
      <c r="J18" s="170" t="s">
        <v>430</v>
      </c>
      <c r="K18" s="170" t="s">
        <v>430</v>
      </c>
      <c r="L18" s="170" t="s">
        <v>430</v>
      </c>
      <c r="M18" s="170" t="s">
        <v>430</v>
      </c>
      <c r="N18" s="170" t="s">
        <v>430</v>
      </c>
      <c r="O18" s="170" t="s">
        <v>430</v>
      </c>
    </row>
    <row r="19" spans="1:15" x14ac:dyDescent="0.35">
      <c r="A19" s="171" t="s">
        <v>10059</v>
      </c>
      <c r="B19" s="172">
        <v>17.309999999999999</v>
      </c>
      <c r="C19" s="172">
        <v>16.86</v>
      </c>
      <c r="D19" s="172">
        <v>6.34</v>
      </c>
      <c r="E19" s="173">
        <v>23.7</v>
      </c>
      <c r="F19" s="173">
        <v>30</v>
      </c>
      <c r="G19" s="173">
        <v>31.62</v>
      </c>
      <c r="H19" s="168"/>
      <c r="I19" s="174" t="s">
        <v>10078</v>
      </c>
      <c r="J19" s="175">
        <v>8.0808999999999997</v>
      </c>
      <c r="K19" s="175">
        <v>0.82589999999999997</v>
      </c>
      <c r="L19" s="175">
        <v>-4.101</v>
      </c>
      <c r="M19" s="175">
        <v>4.9793000000000003</v>
      </c>
      <c r="N19" s="175">
        <v>16.805199999999999</v>
      </c>
      <c r="O19" s="175">
        <v>14.3812</v>
      </c>
    </row>
    <row r="20" spans="1:15" x14ac:dyDescent="0.35">
      <c r="A20" s="166" t="s">
        <v>2488</v>
      </c>
      <c r="B20" s="167">
        <v>7.01</v>
      </c>
      <c r="C20" s="167">
        <v>-1.72</v>
      </c>
      <c r="D20" s="167">
        <v>-4.26</v>
      </c>
      <c r="E20" s="167">
        <v>19.579999999999998</v>
      </c>
      <c r="F20" s="167">
        <v>26.89</v>
      </c>
      <c r="G20" s="167">
        <v>22.95</v>
      </c>
      <c r="H20" s="168"/>
      <c r="I20" s="169" t="s">
        <v>10079</v>
      </c>
      <c r="J20" s="170">
        <v>9.1598000000000006</v>
      </c>
      <c r="K20" s="170">
        <v>0.62009999999999998</v>
      </c>
      <c r="L20" s="170">
        <v>-3.5752000000000002</v>
      </c>
      <c r="M20" s="170">
        <v>6.0861999999999998</v>
      </c>
      <c r="N20" s="170">
        <v>16.901800000000001</v>
      </c>
      <c r="O20" s="170">
        <v>13.126200000000001</v>
      </c>
    </row>
    <row r="21" spans="1:15" x14ac:dyDescent="0.35">
      <c r="A21" s="171" t="s">
        <v>4381</v>
      </c>
      <c r="B21" s="172">
        <v>7.63</v>
      </c>
      <c r="C21" s="172">
        <v>-4.97</v>
      </c>
      <c r="D21" s="172">
        <v>-3.18</v>
      </c>
      <c r="E21" s="173">
        <v>3.72</v>
      </c>
      <c r="F21" s="173">
        <v>10.29</v>
      </c>
      <c r="G21" s="173">
        <v>12.26</v>
      </c>
      <c r="H21" s="168"/>
      <c r="I21" s="174" t="s">
        <v>10080</v>
      </c>
      <c r="J21" s="175">
        <v>8.7794000000000008</v>
      </c>
      <c r="K21" s="175">
        <v>-1.9938</v>
      </c>
      <c r="L21" s="175">
        <v>1.8266</v>
      </c>
      <c r="M21" s="175">
        <v>17.250399999999999</v>
      </c>
      <c r="N21" s="175">
        <v>17.9087</v>
      </c>
      <c r="O21" s="175">
        <v>13.4308</v>
      </c>
    </row>
    <row r="22" spans="1:15" x14ac:dyDescent="0.35">
      <c r="A22" s="166" t="s">
        <v>2492</v>
      </c>
      <c r="B22" s="167">
        <v>7.36</v>
      </c>
      <c r="C22" s="167">
        <v>-3.22</v>
      </c>
      <c r="D22" s="167">
        <v>-4.82</v>
      </c>
      <c r="E22" s="167">
        <v>1.48</v>
      </c>
      <c r="F22" s="167">
        <v>12.17</v>
      </c>
      <c r="G22" s="167">
        <v>11.88</v>
      </c>
      <c r="H22" s="168"/>
      <c r="I22" s="169" t="s">
        <v>10081</v>
      </c>
      <c r="J22" s="170">
        <v>5.6986999999999997</v>
      </c>
      <c r="K22" s="170">
        <v>-5.1635</v>
      </c>
      <c r="L22" s="170">
        <v>23.786200000000001</v>
      </c>
      <c r="M22" s="170">
        <v>55.704700000000003</v>
      </c>
      <c r="N22" s="170">
        <v>34.360799999999998</v>
      </c>
      <c r="O22" s="170">
        <v>24.962399999999999</v>
      </c>
    </row>
    <row r="23" spans="1:15" x14ac:dyDescent="0.35">
      <c r="A23" s="171" t="s">
        <v>2493</v>
      </c>
      <c r="B23" s="172">
        <v>9.9600000000000009</v>
      </c>
      <c r="C23" s="172">
        <v>-0.5</v>
      </c>
      <c r="D23" s="172">
        <v>-9.25</v>
      </c>
      <c r="E23" s="173">
        <v>-8.34</v>
      </c>
      <c r="F23" s="173">
        <v>4.09</v>
      </c>
      <c r="G23" s="173">
        <v>10.37</v>
      </c>
      <c r="H23" s="168"/>
      <c r="I23" s="174" t="s">
        <v>10082</v>
      </c>
      <c r="J23" s="175">
        <v>10.2158</v>
      </c>
      <c r="K23" s="175">
        <v>6.0194000000000001</v>
      </c>
      <c r="L23" s="175">
        <v>16.197900000000001</v>
      </c>
      <c r="M23" s="175">
        <v>49.527099999999997</v>
      </c>
      <c r="N23" s="175">
        <v>23.3887</v>
      </c>
      <c r="O23" s="175">
        <v>11.136799999999999</v>
      </c>
    </row>
    <row r="24" spans="1:15" x14ac:dyDescent="0.35">
      <c r="A24" s="166" t="s">
        <v>2494</v>
      </c>
      <c r="B24" s="167">
        <v>3.38</v>
      </c>
      <c r="C24" s="167">
        <v>7.15</v>
      </c>
      <c r="D24" s="167">
        <v>0.59</v>
      </c>
      <c r="E24" s="167">
        <v>8.49</v>
      </c>
      <c r="F24" s="167">
        <v>24.21</v>
      </c>
      <c r="G24" s="167">
        <v>14.04</v>
      </c>
      <c r="H24" s="168"/>
      <c r="I24" s="169" t="s">
        <v>10083</v>
      </c>
      <c r="J24" s="170">
        <v>7.8419999999999996</v>
      </c>
      <c r="K24" s="170">
        <v>-4.3554000000000004</v>
      </c>
      <c r="L24" s="170">
        <v>13.7151</v>
      </c>
      <c r="M24" s="170">
        <v>36.808500000000002</v>
      </c>
      <c r="N24" s="170">
        <v>24.686399999999999</v>
      </c>
      <c r="O24" s="170">
        <v>16.585899999999999</v>
      </c>
    </row>
    <row r="25" spans="1:15" x14ac:dyDescent="0.35">
      <c r="A25" s="171" t="s">
        <v>2503</v>
      </c>
      <c r="B25" s="172">
        <v>-1.08</v>
      </c>
      <c r="C25" s="172">
        <v>-24.22</v>
      </c>
      <c r="D25" s="172">
        <v>-18.690000000000001</v>
      </c>
      <c r="E25" s="173">
        <v>-15.8</v>
      </c>
      <c r="F25" s="173">
        <v>4.4400000000000004</v>
      </c>
      <c r="G25" s="173">
        <v>4.6500000000000004</v>
      </c>
      <c r="H25" s="168"/>
      <c r="I25" s="174"/>
      <c r="J25" s="175"/>
      <c r="K25" s="175"/>
      <c r="L25" s="175"/>
      <c r="M25" s="175"/>
      <c r="N25" s="175"/>
      <c r="O25" s="175"/>
    </row>
    <row r="26" spans="1:15" x14ac:dyDescent="0.35">
      <c r="A26" s="166" t="s">
        <v>10060</v>
      </c>
      <c r="B26" s="167">
        <v>13.72</v>
      </c>
      <c r="C26" s="167">
        <v>10.59</v>
      </c>
      <c r="D26" s="167">
        <v>-3.84</v>
      </c>
      <c r="E26" s="167">
        <v>-4.29</v>
      </c>
      <c r="F26" s="167">
        <v>-3.87</v>
      </c>
      <c r="G26" s="167">
        <v>-0.27</v>
      </c>
      <c r="H26" s="168"/>
      <c r="I26" s="169"/>
      <c r="J26" s="170"/>
      <c r="K26" s="170"/>
      <c r="L26" s="170"/>
      <c r="M26" s="170"/>
      <c r="N26" s="170"/>
      <c r="O26" s="170"/>
    </row>
    <row r="27" spans="1:15" ht="14" x14ac:dyDescent="0.35">
      <c r="A27" s="171" t="s">
        <v>5767</v>
      </c>
      <c r="B27" s="172">
        <v>16.3</v>
      </c>
      <c r="C27" s="172">
        <v>10.050000000000001</v>
      </c>
      <c r="D27" s="172">
        <v>24.43</v>
      </c>
      <c r="E27" s="173">
        <v>52.55</v>
      </c>
      <c r="F27" s="173">
        <v>31.99</v>
      </c>
      <c r="G27" s="173">
        <v>24.35</v>
      </c>
      <c r="H27" s="168"/>
      <c r="I27" s="1056" t="s">
        <v>361</v>
      </c>
      <c r="J27" s="1056"/>
      <c r="K27" s="1056"/>
      <c r="L27" s="1056"/>
      <c r="M27" s="1056"/>
      <c r="N27" s="1056"/>
      <c r="O27" s="1056"/>
    </row>
    <row r="28" spans="1:15" x14ac:dyDescent="0.25">
      <c r="A28" s="166" t="s">
        <v>4403</v>
      </c>
      <c r="B28" s="167">
        <v>18.96</v>
      </c>
      <c r="C28" s="167">
        <v>4.97</v>
      </c>
      <c r="D28" s="167">
        <v>-16.489999999999998</v>
      </c>
      <c r="E28" s="167">
        <v>-6.89</v>
      </c>
      <c r="F28" s="167">
        <v>22.05</v>
      </c>
      <c r="G28" s="167">
        <v>20.83</v>
      </c>
      <c r="H28" s="168"/>
      <c r="I28" s="13" t="s">
        <v>368</v>
      </c>
      <c r="J28" s="974">
        <v>-0.11</v>
      </c>
    </row>
    <row r="29" spans="1:15" x14ac:dyDescent="0.25">
      <c r="A29" s="171"/>
      <c r="B29" s="172"/>
      <c r="C29" s="172"/>
      <c r="D29" s="172"/>
      <c r="E29" s="173"/>
      <c r="F29" s="173"/>
      <c r="G29" s="173"/>
      <c r="H29" s="168"/>
      <c r="I29" s="13" t="s">
        <v>365</v>
      </c>
      <c r="J29" s="974">
        <v>0.13</v>
      </c>
    </row>
    <row r="30" spans="1:15" x14ac:dyDescent="0.25">
      <c r="A30" s="176" t="s">
        <v>364</v>
      </c>
      <c r="B30" s="177" t="s">
        <v>3</v>
      </c>
      <c r="C30" s="178" t="s">
        <v>355</v>
      </c>
      <c r="D30" s="179" t="s">
        <v>356</v>
      </c>
      <c r="E30" s="179" t="s">
        <v>4</v>
      </c>
      <c r="F30" s="179" t="s">
        <v>357</v>
      </c>
      <c r="G30" s="179" t="s">
        <v>358</v>
      </c>
      <c r="H30" s="168"/>
      <c r="I30" s="13" t="s">
        <v>362</v>
      </c>
      <c r="J30" s="974">
        <v>3.9</v>
      </c>
    </row>
    <row r="31" spans="1:15" x14ac:dyDescent="0.25">
      <c r="A31" s="181" t="s">
        <v>2489</v>
      </c>
      <c r="B31" s="167">
        <v>11.38</v>
      </c>
      <c r="C31" s="167">
        <v>8.5500000000000007</v>
      </c>
      <c r="D31" s="167">
        <v>10.61</v>
      </c>
      <c r="E31" s="167">
        <v>22.36</v>
      </c>
      <c r="F31" s="167">
        <v>22.72</v>
      </c>
      <c r="G31" s="167">
        <v>18.760000000000002</v>
      </c>
      <c r="H31" s="168"/>
      <c r="I31" s="13" t="s">
        <v>367</v>
      </c>
      <c r="J31" s="974">
        <v>4.41</v>
      </c>
    </row>
    <row r="32" spans="1:15" x14ac:dyDescent="0.25">
      <c r="A32" s="182" t="s">
        <v>5760</v>
      </c>
      <c r="B32" s="172">
        <v>6.76</v>
      </c>
      <c r="C32" s="172">
        <v>15.13</v>
      </c>
      <c r="D32" s="172">
        <v>13.33</v>
      </c>
      <c r="E32" s="173">
        <v>21.47</v>
      </c>
      <c r="F32" s="173">
        <v>37.57</v>
      </c>
      <c r="G32" s="173">
        <v>37.04</v>
      </c>
      <c r="H32" s="168"/>
      <c r="I32" s="13" t="s">
        <v>369</v>
      </c>
      <c r="J32" s="974">
        <v>4.57</v>
      </c>
    </row>
    <row r="33" spans="1:15" x14ac:dyDescent="0.25">
      <c r="A33" s="181" t="s">
        <v>2491</v>
      </c>
      <c r="B33" s="167">
        <v>15</v>
      </c>
      <c r="C33" s="167">
        <v>22.09</v>
      </c>
      <c r="D33" s="167">
        <v>13.81</v>
      </c>
      <c r="E33" s="167">
        <v>20.6</v>
      </c>
      <c r="F33" s="167">
        <v>21.58</v>
      </c>
      <c r="G33" s="167">
        <v>19.62</v>
      </c>
      <c r="H33" s="168"/>
      <c r="I33" s="13" t="s">
        <v>419</v>
      </c>
      <c r="J33" s="974">
        <v>5.0599999999999996</v>
      </c>
    </row>
    <row r="34" spans="1:15" ht="26" x14ac:dyDescent="0.25">
      <c r="A34" s="182" t="s">
        <v>2498</v>
      </c>
      <c r="B34" s="172">
        <v>8.41</v>
      </c>
      <c r="C34" s="172">
        <v>0.09</v>
      </c>
      <c r="D34" s="172">
        <v>-9.0399999999999991</v>
      </c>
      <c r="E34" s="173">
        <v>2.64</v>
      </c>
      <c r="F34" s="173">
        <v>16.45</v>
      </c>
      <c r="G34" s="173">
        <v>15.34</v>
      </c>
      <c r="H34" s="168"/>
      <c r="I34" s="13" t="s">
        <v>371</v>
      </c>
      <c r="J34" s="974">
        <v>6.55</v>
      </c>
    </row>
    <row r="35" spans="1:15" x14ac:dyDescent="0.25">
      <c r="A35" s="181" t="s">
        <v>2325</v>
      </c>
      <c r="B35" s="167">
        <v>7.53</v>
      </c>
      <c r="C35" s="167">
        <v>4.5</v>
      </c>
      <c r="D35" s="167">
        <v>-1.39</v>
      </c>
      <c r="E35" s="167">
        <v>9.99</v>
      </c>
      <c r="F35" s="167">
        <v>22.09</v>
      </c>
      <c r="G35" s="167">
        <v>19.489999999999998</v>
      </c>
      <c r="H35" s="168"/>
      <c r="I35" s="13" t="s">
        <v>372</v>
      </c>
      <c r="J35" s="974">
        <v>9.08</v>
      </c>
    </row>
    <row r="36" spans="1:15" x14ac:dyDescent="0.25">
      <c r="A36" s="182" t="s">
        <v>2504</v>
      </c>
      <c r="B36" s="172">
        <v>12.91</v>
      </c>
      <c r="C36" s="172">
        <v>6.74</v>
      </c>
      <c r="D36" s="172">
        <v>6.12</v>
      </c>
      <c r="E36" s="173">
        <v>21.05</v>
      </c>
      <c r="F36" s="173">
        <v>19.02</v>
      </c>
      <c r="G36" s="173">
        <v>16.25</v>
      </c>
      <c r="H36" s="168"/>
      <c r="I36" s="13" t="s">
        <v>366</v>
      </c>
      <c r="J36" s="974">
        <v>13.42</v>
      </c>
    </row>
    <row r="37" spans="1:15" x14ac:dyDescent="0.25">
      <c r="A37" s="181" t="s">
        <v>2505</v>
      </c>
      <c r="B37" s="167">
        <v>10.46</v>
      </c>
      <c r="C37" s="167">
        <v>10.67</v>
      </c>
      <c r="D37" s="167">
        <v>8.6</v>
      </c>
      <c r="E37" s="167">
        <v>15.08</v>
      </c>
      <c r="F37" s="167">
        <v>34.6</v>
      </c>
      <c r="G37" s="167">
        <v>31.53</v>
      </c>
      <c r="H37" s="168"/>
      <c r="I37" s="13" t="s">
        <v>363</v>
      </c>
      <c r="J37" s="974">
        <v>20.55</v>
      </c>
    </row>
    <row r="38" spans="1:15" x14ac:dyDescent="0.25">
      <c r="A38" s="182" t="s">
        <v>2507</v>
      </c>
      <c r="B38" s="172">
        <v>5.13</v>
      </c>
      <c r="C38" s="172">
        <v>-6.95</v>
      </c>
      <c r="D38" s="172">
        <v>-8.81</v>
      </c>
      <c r="E38" s="173">
        <v>-2.96</v>
      </c>
      <c r="F38" s="173">
        <v>10.5</v>
      </c>
      <c r="G38" s="173">
        <v>9.7200000000000006</v>
      </c>
      <c r="H38" s="168"/>
      <c r="I38" s="13" t="s">
        <v>370</v>
      </c>
      <c r="J38" s="974">
        <v>21.63</v>
      </c>
    </row>
    <row r="39" spans="1:15" ht="14.5" x14ac:dyDescent="0.35">
      <c r="H39" s="183"/>
      <c r="J39" s="975"/>
      <c r="K39" s="184"/>
      <c r="L39" s="184"/>
      <c r="M39" s="184"/>
      <c r="N39" s="184"/>
      <c r="O39" s="184"/>
    </row>
    <row r="40" spans="1:15" ht="14.75" customHeight="1" x14ac:dyDescent="0.35">
      <c r="A40" s="185" t="s">
        <v>10061</v>
      </c>
      <c r="B40" s="15"/>
      <c r="C40" s="15"/>
      <c r="D40" s="15"/>
      <c r="E40" s="15"/>
      <c r="F40" s="15"/>
      <c r="G40" s="15"/>
      <c r="H40" s="183"/>
      <c r="I40" s="185" t="s">
        <v>10062</v>
      </c>
      <c r="J40" s="185"/>
      <c r="K40" s="184"/>
      <c r="L40" s="184"/>
      <c r="M40" s="184"/>
      <c r="N40" s="184"/>
      <c r="O40" s="184"/>
    </row>
    <row r="41" spans="1:15" ht="14" x14ac:dyDescent="0.35">
      <c r="A41" s="1056" t="s">
        <v>373</v>
      </c>
      <c r="B41" s="1056"/>
      <c r="C41" s="1056"/>
      <c r="D41" s="1056"/>
      <c r="E41" s="1056"/>
      <c r="F41" s="1056"/>
      <c r="G41" s="1056"/>
      <c r="H41" s="183"/>
      <c r="I41" s="1056" t="s">
        <v>374</v>
      </c>
      <c r="J41" s="1056"/>
      <c r="K41" s="1056"/>
      <c r="L41" s="1056"/>
      <c r="M41" s="1056"/>
      <c r="N41" s="1056"/>
      <c r="O41" s="1056"/>
    </row>
    <row r="42" spans="1:15" ht="14.4" customHeight="1" x14ac:dyDescent="0.35">
      <c r="A42" s="9" t="s">
        <v>7</v>
      </c>
      <c r="B42" s="9" t="s">
        <v>8</v>
      </c>
      <c r="C42" s="9" t="s">
        <v>9</v>
      </c>
      <c r="D42" s="9" t="s">
        <v>10</v>
      </c>
      <c r="I42" s="9" t="s">
        <v>7</v>
      </c>
      <c r="J42" s="9" t="s">
        <v>8</v>
      </c>
      <c r="K42" s="9" t="s">
        <v>10</v>
      </c>
    </row>
    <row r="43" spans="1:15" x14ac:dyDescent="0.35">
      <c r="A43" s="10" t="s">
        <v>11</v>
      </c>
      <c r="B43" s="976">
        <v>-52688.6</v>
      </c>
      <c r="C43" s="976">
        <v>40635.699999999997</v>
      </c>
      <c r="D43" s="976">
        <v>13490.8</v>
      </c>
      <c r="I43" s="10" t="s">
        <v>11</v>
      </c>
      <c r="J43" s="976">
        <v>-7831.54</v>
      </c>
      <c r="K43" s="976">
        <v>39122.730000000003</v>
      </c>
    </row>
    <row r="44" spans="1:15" x14ac:dyDescent="0.35">
      <c r="A44" s="10" t="s">
        <v>12</v>
      </c>
      <c r="B44" s="976">
        <v>-183810.13</v>
      </c>
      <c r="C44" s="976">
        <v>287961.03000000003</v>
      </c>
      <c r="D44" s="976">
        <v>166100.37</v>
      </c>
      <c r="I44" s="10" t="s">
        <v>12</v>
      </c>
      <c r="J44" s="976">
        <v>-3455.58</v>
      </c>
      <c r="K44" s="976">
        <v>-277979.07</v>
      </c>
    </row>
    <row r="45" spans="1:15" ht="13.5" x14ac:dyDescent="0.35">
      <c r="A45" s="186"/>
      <c r="B45" s="187"/>
      <c r="C45" s="187"/>
      <c r="D45" s="187"/>
      <c r="E45" s="187"/>
      <c r="F45" s="187"/>
      <c r="G45" s="187"/>
      <c r="H45" s="183"/>
    </row>
    <row r="46" spans="1:15" ht="13.5" x14ac:dyDescent="0.35">
      <c r="A46" s="186"/>
      <c r="B46" s="187"/>
      <c r="C46" s="187"/>
      <c r="D46" s="187"/>
      <c r="E46" s="187"/>
      <c r="F46" s="187"/>
      <c r="G46" s="187"/>
      <c r="H46" s="183"/>
    </row>
    <row r="47" spans="1:15" ht="14.5" x14ac:dyDescent="0.35">
      <c r="B47" s="187"/>
      <c r="C47" s="187"/>
      <c r="D47" s="187"/>
      <c r="E47" s="187"/>
      <c r="F47" s="187"/>
      <c r="G47" s="187"/>
      <c r="H47" s="183"/>
      <c r="I47" s="188"/>
      <c r="J47" s="189"/>
      <c r="K47" s="189"/>
      <c r="L47" s="189"/>
      <c r="M47" s="189"/>
      <c r="N47" s="189"/>
      <c r="O47" s="180"/>
    </row>
    <row r="48" spans="1:15" ht="14.5" x14ac:dyDescent="0.35">
      <c r="A48" s="15"/>
      <c r="B48" s="15"/>
      <c r="C48" s="15"/>
      <c r="D48" s="15"/>
      <c r="E48" s="15"/>
      <c r="F48" s="15"/>
      <c r="G48" s="15"/>
      <c r="H48" s="183"/>
      <c r="I48" s="184"/>
      <c r="J48" s="184"/>
      <c r="K48" s="184"/>
      <c r="L48" s="184"/>
      <c r="M48" s="184"/>
      <c r="N48" s="184"/>
      <c r="O48" s="184"/>
    </row>
    <row r="49" spans="1:15" ht="14.5" x14ac:dyDescent="0.35">
      <c r="A49" s="185" t="s">
        <v>10063</v>
      </c>
      <c r="B49" s="15"/>
      <c r="C49" s="15"/>
      <c r="D49" s="15"/>
      <c r="E49" s="15"/>
      <c r="F49" s="15"/>
      <c r="G49" s="15"/>
      <c r="H49" s="183"/>
      <c r="I49" s="185" t="s">
        <v>10064</v>
      </c>
      <c r="J49" s="184"/>
      <c r="K49" s="184"/>
      <c r="L49" s="184"/>
      <c r="M49" s="184"/>
      <c r="N49" s="184"/>
      <c r="O49" s="184"/>
    </row>
    <row r="50" spans="1:15" ht="14.5" x14ac:dyDescent="0.35">
      <c r="A50" s="1057" t="s">
        <v>375</v>
      </c>
      <c r="B50" s="1057"/>
      <c r="C50" s="1057"/>
      <c r="D50" s="1057"/>
      <c r="E50" s="1057"/>
      <c r="F50" s="1057"/>
      <c r="G50" s="1057"/>
      <c r="H50" s="1057"/>
      <c r="I50" s="1057"/>
      <c r="J50" s="1057"/>
      <c r="K50" s="1057"/>
      <c r="L50" s="1057"/>
      <c r="M50" s="1057"/>
      <c r="N50" s="1057"/>
      <c r="O50" s="1057"/>
    </row>
    <row r="51" spans="1:15" ht="26" x14ac:dyDescent="0.35">
      <c r="A51" s="190" t="s">
        <v>354</v>
      </c>
      <c r="B51" s="191">
        <v>46139</v>
      </c>
      <c r="C51" s="192" t="s">
        <v>376</v>
      </c>
      <c r="D51" s="192" t="s">
        <v>377</v>
      </c>
      <c r="E51" s="192" t="s">
        <v>378</v>
      </c>
      <c r="F51" s="192" t="s">
        <v>379</v>
      </c>
      <c r="G51" s="192" t="s">
        <v>380</v>
      </c>
      <c r="H51" s="166"/>
      <c r="I51" s="193" t="s">
        <v>354</v>
      </c>
      <c r="J51" s="194">
        <v>46139</v>
      </c>
      <c r="K51" s="195" t="s">
        <v>376</v>
      </c>
      <c r="L51" s="195" t="s">
        <v>377</v>
      </c>
      <c r="M51" s="195" t="s">
        <v>381</v>
      </c>
      <c r="N51" s="196" t="s">
        <v>379</v>
      </c>
      <c r="O51" s="197" t="s">
        <v>380</v>
      </c>
    </row>
    <row r="52" spans="1:15" x14ac:dyDescent="0.35">
      <c r="A52" s="185" t="s">
        <v>382</v>
      </c>
      <c r="B52" s="198">
        <v>5.11E-2</v>
      </c>
      <c r="C52" s="198">
        <v>5.11E-2</v>
      </c>
      <c r="D52" s="199">
        <v>5.4600000000000003E-2</v>
      </c>
      <c r="E52" s="199">
        <v>5.3999999999999999E-2</v>
      </c>
      <c r="F52" s="199">
        <v>5.5899999999999998E-2</v>
      </c>
      <c r="G52" s="199">
        <v>5.8599999999999999E-2</v>
      </c>
      <c r="H52" s="199"/>
      <c r="I52" s="200" t="s">
        <v>383</v>
      </c>
      <c r="J52" s="201">
        <v>7.4969999999999995E-2</v>
      </c>
      <c r="K52" s="202">
        <v>7.3469999999999994E-2</v>
      </c>
      <c r="L52" s="202">
        <v>7.2789999999999994E-2</v>
      </c>
      <c r="M52" s="202">
        <v>7.1249999999999994E-2</v>
      </c>
      <c r="N52" s="202">
        <v>6.9559999999999997E-2</v>
      </c>
      <c r="O52" s="202">
        <v>7.1279999999999996E-2</v>
      </c>
    </row>
    <row r="53" spans="1:15" x14ac:dyDescent="0.35">
      <c r="A53" s="203" t="s">
        <v>384</v>
      </c>
      <c r="B53" s="204">
        <v>5.0200000000000002E-2</v>
      </c>
      <c r="C53" s="204">
        <v>4.9500000000000002E-2</v>
      </c>
      <c r="D53" s="204">
        <v>5.4399999999999997E-2</v>
      </c>
      <c r="E53" s="204">
        <v>5.16E-2</v>
      </c>
      <c r="F53" s="204">
        <v>5.5599999999999997E-2</v>
      </c>
      <c r="G53" s="204">
        <v>5.7599999999999998E-2</v>
      </c>
      <c r="H53" s="198"/>
      <c r="I53" s="203" t="s">
        <v>385</v>
      </c>
      <c r="J53" s="204">
        <v>7.3510000000000006E-2</v>
      </c>
      <c r="K53" s="204">
        <v>7.2349999999999998E-2</v>
      </c>
      <c r="L53" s="204">
        <v>7.4209999999999998E-2</v>
      </c>
      <c r="M53" s="204">
        <v>7.1260000000000004E-2</v>
      </c>
      <c r="N53" s="204">
        <v>6.7530000000000007E-2</v>
      </c>
      <c r="O53" s="204">
        <v>7.0480000000000001E-2</v>
      </c>
    </row>
    <row r="54" spans="1:15" x14ac:dyDescent="0.35">
      <c r="A54" s="185" t="s">
        <v>386</v>
      </c>
      <c r="B54" s="198">
        <v>5.2499999999999998E-2</v>
      </c>
      <c r="C54" s="198">
        <v>5.2499999999999998E-2</v>
      </c>
      <c r="D54" s="199">
        <v>5.2499999999999998E-2</v>
      </c>
      <c r="E54" s="199">
        <v>5.2499999999999998E-2</v>
      </c>
      <c r="F54" s="199">
        <v>5.5E-2</v>
      </c>
      <c r="G54" s="199">
        <v>0.06</v>
      </c>
      <c r="H54" s="199"/>
      <c r="I54" s="185" t="s">
        <v>387</v>
      </c>
      <c r="J54" s="198">
        <v>7.4410000000000004E-2</v>
      </c>
      <c r="K54" s="199">
        <v>7.3289999999999994E-2</v>
      </c>
      <c r="L54" s="199">
        <v>7.4560000000000001E-2</v>
      </c>
      <c r="M54" s="199">
        <v>7.2080000000000005E-2</v>
      </c>
      <c r="N54" s="199">
        <v>6.9250000000000006E-2</v>
      </c>
      <c r="O54" s="199">
        <v>7.0150000000000004E-2</v>
      </c>
    </row>
    <row r="55" spans="1:15" x14ac:dyDescent="0.35">
      <c r="A55" s="203" t="s">
        <v>388</v>
      </c>
      <c r="B55" s="204">
        <v>3.3500000000000002E-2</v>
      </c>
      <c r="C55" s="204">
        <v>3.3500000000000002E-2</v>
      </c>
      <c r="D55" s="204">
        <v>3.3500000000000002E-2</v>
      </c>
      <c r="E55" s="204">
        <v>3.3500000000000002E-2</v>
      </c>
      <c r="F55" s="204">
        <v>3.3500000000000002E-2</v>
      </c>
      <c r="G55" s="204">
        <v>3.3500000000000002E-2</v>
      </c>
      <c r="H55" s="198"/>
      <c r="I55" s="203" t="s">
        <v>389</v>
      </c>
      <c r="J55" s="204" t="s">
        <v>430</v>
      </c>
      <c r="K55" s="204" t="s">
        <v>430</v>
      </c>
      <c r="L55" s="204">
        <v>5.7910000000000003E-2</v>
      </c>
      <c r="M55" s="204">
        <v>5.799E-2</v>
      </c>
      <c r="N55" s="204">
        <v>5.6559999999999999E-2</v>
      </c>
      <c r="O55" s="204">
        <v>5.9760000000000001E-2</v>
      </c>
    </row>
    <row r="56" spans="1:15" x14ac:dyDescent="0.35">
      <c r="A56" s="185" t="s">
        <v>390</v>
      </c>
      <c r="B56" s="198">
        <v>6.3500000000000001E-2</v>
      </c>
      <c r="C56" s="198">
        <v>6.1499999999999999E-2</v>
      </c>
      <c r="D56" s="199">
        <v>7.3700000000000002E-2</v>
      </c>
      <c r="E56" s="199">
        <v>7.0999999999999994E-2</v>
      </c>
      <c r="F56" s="199">
        <v>6.0299999999999999E-2</v>
      </c>
      <c r="G56" s="199">
        <v>6.5299999999999997E-2</v>
      </c>
      <c r="H56" s="199"/>
      <c r="I56" s="185" t="s">
        <v>391</v>
      </c>
      <c r="J56" s="198">
        <v>6.4229999999999995E-2</v>
      </c>
      <c r="K56" s="199">
        <v>6.2979999999999994E-2</v>
      </c>
      <c r="L56" s="199">
        <v>6.3930000000000001E-2</v>
      </c>
      <c r="M56" s="199">
        <v>6.1449999999999998E-2</v>
      </c>
      <c r="N56" s="199">
        <v>5.8459999999999998E-2</v>
      </c>
      <c r="O56" s="199">
        <v>6.0729999999999999E-2</v>
      </c>
    </row>
    <row r="57" spans="1:15" x14ac:dyDescent="0.35">
      <c r="A57" s="203" t="s">
        <v>392</v>
      </c>
      <c r="B57" s="204">
        <v>7.3400000000000007E-2</v>
      </c>
      <c r="C57" s="204">
        <v>7.1800000000000003E-2</v>
      </c>
      <c r="D57" s="204">
        <v>7.2499999999999995E-2</v>
      </c>
      <c r="E57" s="204">
        <v>7.0699999999999999E-2</v>
      </c>
      <c r="F57" s="204">
        <v>6.4600000000000005E-2</v>
      </c>
      <c r="G57" s="204">
        <v>6.8099999999999994E-2</v>
      </c>
      <c r="H57" s="198"/>
      <c r="I57" s="203" t="s">
        <v>393</v>
      </c>
      <c r="J57" s="204">
        <v>6.6820000000000004E-2</v>
      </c>
      <c r="K57" s="204">
        <v>6.5809999999999994E-2</v>
      </c>
      <c r="L57" s="204">
        <v>6.6669999999999993E-2</v>
      </c>
      <c r="M57" s="204">
        <v>6.4519999999999994E-2</v>
      </c>
      <c r="N57" s="204">
        <v>6.1719999999999997E-2</v>
      </c>
      <c r="O57" s="204">
        <v>6.1429999999999998E-2</v>
      </c>
    </row>
    <row r="58" spans="1:15" x14ac:dyDescent="0.35">
      <c r="A58" s="185" t="s">
        <v>394</v>
      </c>
      <c r="B58" s="198">
        <v>6.3799999999999996E-2</v>
      </c>
      <c r="C58" s="198">
        <v>6.3E-2</v>
      </c>
      <c r="D58" s="199">
        <v>7.4899999999999994E-2</v>
      </c>
      <c r="E58" s="199">
        <v>7.0900000000000005E-2</v>
      </c>
      <c r="F58" s="199">
        <v>6.0299999999999999E-2</v>
      </c>
      <c r="G58" s="199">
        <v>6.4500000000000002E-2</v>
      </c>
      <c r="H58" s="199"/>
      <c r="I58" s="185" t="s">
        <v>395</v>
      </c>
      <c r="J58" s="198">
        <v>6.9409999999999999E-2</v>
      </c>
      <c r="K58" s="199">
        <v>6.8919999999999995E-2</v>
      </c>
      <c r="L58" s="199">
        <v>6.9430000000000006E-2</v>
      </c>
      <c r="M58" s="199">
        <v>6.7199999999999996E-2</v>
      </c>
      <c r="N58" s="199">
        <v>6.54E-2</v>
      </c>
      <c r="O58" s="199">
        <v>6.3630000000000006E-2</v>
      </c>
    </row>
    <row r="59" spans="1:15" x14ac:dyDescent="0.35">
      <c r="A59" s="205" t="s">
        <v>396</v>
      </c>
      <c r="B59" s="206">
        <v>7.1400000000000005E-2</v>
      </c>
      <c r="C59" s="206">
        <v>6.9000000000000006E-2</v>
      </c>
      <c r="D59" s="206">
        <v>7.3200000000000001E-2</v>
      </c>
      <c r="E59" s="206">
        <v>7.17E-2</v>
      </c>
      <c r="F59" s="206">
        <v>6.4799999999999996E-2</v>
      </c>
      <c r="G59" s="206">
        <v>6.7799999999999999E-2</v>
      </c>
      <c r="H59" s="198"/>
      <c r="I59" s="205" t="s">
        <v>397</v>
      </c>
      <c r="J59" s="207">
        <v>703.30799999999999</v>
      </c>
      <c r="K59" s="207">
        <v>700.94600000000003</v>
      </c>
      <c r="L59" s="207">
        <v>688.05799999999999</v>
      </c>
      <c r="M59" s="207">
        <v>709.41300000000001</v>
      </c>
      <c r="N59" s="207">
        <v>695.35500000000002</v>
      </c>
      <c r="O59" s="207">
        <v>688.12900000000002</v>
      </c>
    </row>
    <row r="60" spans="1:15" x14ac:dyDescent="0.35">
      <c r="A60" s="185" t="s">
        <v>10065</v>
      </c>
      <c r="B60" s="208"/>
      <c r="C60" s="208"/>
      <c r="D60" s="208"/>
      <c r="E60" s="209"/>
      <c r="F60" s="209"/>
      <c r="G60" s="181"/>
      <c r="H60" s="210"/>
      <c r="I60" s="185" t="s">
        <v>10066</v>
      </c>
      <c r="J60" s="211"/>
      <c r="K60" s="211"/>
      <c r="L60" s="211"/>
      <c r="M60" s="211"/>
      <c r="N60" s="211"/>
      <c r="O60" s="211"/>
    </row>
    <row r="61" spans="1:15" ht="14.5" x14ac:dyDescent="0.35">
      <c r="A61" s="1058" t="s">
        <v>398</v>
      </c>
      <c r="B61" s="1058"/>
      <c r="C61" s="1058"/>
      <c r="D61" s="1058"/>
      <c r="E61" s="1058"/>
      <c r="F61" s="1058"/>
      <c r="G61" s="1058"/>
      <c r="H61" s="212"/>
      <c r="I61" s="1054" t="s">
        <v>399</v>
      </c>
      <c r="J61" s="1054"/>
      <c r="K61" s="1054"/>
      <c r="L61" s="1054"/>
      <c r="M61" s="1054"/>
      <c r="N61" s="1054"/>
      <c r="O61" s="1054"/>
    </row>
    <row r="62" spans="1:15" x14ac:dyDescent="0.35">
      <c r="A62" s="213" t="s">
        <v>400</v>
      </c>
      <c r="B62" s="214">
        <v>46139</v>
      </c>
      <c r="C62" s="214" t="s">
        <v>376</v>
      </c>
      <c r="D62" s="214" t="s">
        <v>377</v>
      </c>
      <c r="E62" s="214" t="s">
        <v>381</v>
      </c>
      <c r="F62" s="214" t="s">
        <v>379</v>
      </c>
      <c r="G62" s="214" t="s">
        <v>380</v>
      </c>
      <c r="H62" s="210"/>
      <c r="I62" s="163" t="s">
        <v>401</v>
      </c>
      <c r="J62" s="160" t="s">
        <v>3</v>
      </c>
      <c r="K62" s="160" t="s">
        <v>402</v>
      </c>
      <c r="L62" s="164" t="s">
        <v>356</v>
      </c>
      <c r="M62" s="165" t="s">
        <v>4</v>
      </c>
      <c r="N62" s="165" t="s">
        <v>357</v>
      </c>
      <c r="O62" s="164" t="s">
        <v>358</v>
      </c>
    </row>
    <row r="63" spans="1:15" x14ac:dyDescent="0.35">
      <c r="A63" s="169" t="s">
        <v>403</v>
      </c>
      <c r="B63" s="215" t="s">
        <v>430</v>
      </c>
      <c r="C63" s="215" t="s">
        <v>430</v>
      </c>
      <c r="D63" s="215">
        <v>149</v>
      </c>
      <c r="E63" s="215">
        <v>133</v>
      </c>
      <c r="F63" s="215">
        <v>130</v>
      </c>
      <c r="G63" s="215">
        <v>115</v>
      </c>
      <c r="H63" s="210"/>
      <c r="I63" s="169" t="s">
        <v>10084</v>
      </c>
      <c r="J63" s="170">
        <v>5.1254999999999997</v>
      </c>
      <c r="K63" s="170">
        <v>4.9713000000000003</v>
      </c>
      <c r="L63" s="170">
        <v>5.1376999999999997</v>
      </c>
      <c r="M63" s="170">
        <v>5.3403999999999998</v>
      </c>
      <c r="N63" s="170">
        <v>6.1745000000000001</v>
      </c>
      <c r="O63" s="170">
        <v>5.4596999999999998</v>
      </c>
    </row>
    <row r="64" spans="1:15" x14ac:dyDescent="0.35">
      <c r="A64" s="174" t="s">
        <v>404</v>
      </c>
      <c r="B64" s="216">
        <v>93</v>
      </c>
      <c r="C64" s="216">
        <v>94</v>
      </c>
      <c r="D64" s="216">
        <v>103</v>
      </c>
      <c r="E64" s="216">
        <v>98</v>
      </c>
      <c r="F64" s="216">
        <v>91</v>
      </c>
      <c r="G64" s="216">
        <v>98</v>
      </c>
      <c r="H64" s="210"/>
      <c r="I64" s="174" t="s">
        <v>10085</v>
      </c>
      <c r="J64" s="175">
        <v>8.6723999999999997</v>
      </c>
      <c r="K64" s="175">
        <v>6.8643999999999998</v>
      </c>
      <c r="L64" s="175">
        <v>6.2945000000000002</v>
      </c>
      <c r="M64" s="175">
        <v>6.2066999999999997</v>
      </c>
      <c r="N64" s="175">
        <v>6.8968999999999996</v>
      </c>
      <c r="O64" s="175">
        <v>5.9843999999999999</v>
      </c>
    </row>
    <row r="65" spans="1:15" x14ac:dyDescent="0.35">
      <c r="A65" s="169" t="s">
        <v>405</v>
      </c>
      <c r="B65" s="215">
        <v>76</v>
      </c>
      <c r="C65" s="215">
        <v>75</v>
      </c>
      <c r="D65" s="215">
        <v>79</v>
      </c>
      <c r="E65" s="215">
        <v>76</v>
      </c>
      <c r="F65" s="215">
        <v>75</v>
      </c>
      <c r="G65" s="215">
        <v>87</v>
      </c>
      <c r="H65" s="210"/>
      <c r="I65" s="169" t="s">
        <v>10086</v>
      </c>
      <c r="J65" s="170">
        <v>8.6403999999999996</v>
      </c>
      <c r="K65" s="170">
        <v>6.5808</v>
      </c>
      <c r="L65" s="170">
        <v>5.7598000000000003</v>
      </c>
      <c r="M65" s="170">
        <v>6.1153000000000004</v>
      </c>
      <c r="N65" s="170">
        <v>6.8452999999999999</v>
      </c>
      <c r="O65" s="170">
        <v>5.9705000000000004</v>
      </c>
    </row>
    <row r="66" spans="1:15" x14ac:dyDescent="0.35">
      <c r="A66" s="174" t="s">
        <v>406</v>
      </c>
      <c r="B66" s="216">
        <v>76</v>
      </c>
      <c r="C66" s="216">
        <v>81</v>
      </c>
      <c r="D66" s="216">
        <v>63</v>
      </c>
      <c r="E66" s="216">
        <v>79</v>
      </c>
      <c r="F66" s="216">
        <v>68</v>
      </c>
      <c r="G66" s="216">
        <v>70</v>
      </c>
      <c r="H66" s="210"/>
      <c r="I66" s="174" t="s">
        <v>10087</v>
      </c>
      <c r="J66" s="175">
        <v>8.3665000000000003</v>
      </c>
      <c r="K66" s="175">
        <v>6.0385999999999997</v>
      </c>
      <c r="L66" s="175">
        <v>5.2362000000000002</v>
      </c>
      <c r="M66" s="175">
        <v>6.0995999999999997</v>
      </c>
      <c r="N66" s="175">
        <v>6.9635999999999996</v>
      </c>
      <c r="O66" s="175">
        <v>6.0244</v>
      </c>
    </row>
    <row r="67" spans="1:15" x14ac:dyDescent="0.35">
      <c r="A67" s="169" t="s">
        <v>407</v>
      </c>
      <c r="B67" s="215" t="s">
        <v>430</v>
      </c>
      <c r="C67" s="215" t="s">
        <v>430</v>
      </c>
      <c r="D67" s="215">
        <v>188</v>
      </c>
      <c r="E67" s="215">
        <v>186</v>
      </c>
      <c r="F67" s="215">
        <v>178</v>
      </c>
      <c r="G67" s="215">
        <v>158</v>
      </c>
      <c r="H67" s="210"/>
      <c r="I67" s="169" t="s">
        <v>10088</v>
      </c>
      <c r="J67" s="170">
        <v>8.9064999999999994</v>
      </c>
      <c r="K67" s="170">
        <v>6.4137000000000004</v>
      </c>
      <c r="L67" s="170">
        <v>5.8219000000000003</v>
      </c>
      <c r="M67" s="170">
        <v>6.274</v>
      </c>
      <c r="N67" s="170">
        <v>7.0887000000000002</v>
      </c>
      <c r="O67" s="170">
        <v>6.1148999999999996</v>
      </c>
    </row>
    <row r="68" spans="1:15" x14ac:dyDescent="0.35">
      <c r="A68" s="174" t="s">
        <v>408</v>
      </c>
      <c r="B68" s="216">
        <v>145</v>
      </c>
      <c r="C68" s="216">
        <v>139</v>
      </c>
      <c r="D68" s="216">
        <v>142</v>
      </c>
      <c r="E68" s="216">
        <v>154</v>
      </c>
      <c r="F68" s="216">
        <v>158</v>
      </c>
      <c r="G68" s="216">
        <v>167</v>
      </c>
      <c r="H68" s="210"/>
      <c r="I68" s="174" t="s">
        <v>10089</v>
      </c>
      <c r="J68" s="175">
        <v>8.9029000000000007</v>
      </c>
      <c r="K68" s="175">
        <v>4.7930999999999999</v>
      </c>
      <c r="L68" s="175">
        <v>3.7475999999999998</v>
      </c>
      <c r="M68" s="175">
        <v>5.0650000000000004</v>
      </c>
      <c r="N68" s="175">
        <v>6.9012000000000002</v>
      </c>
      <c r="O68" s="175">
        <v>5.9290000000000003</v>
      </c>
    </row>
    <row r="69" spans="1:15" x14ac:dyDescent="0.35">
      <c r="A69" s="169" t="s">
        <v>409</v>
      </c>
      <c r="B69" s="215">
        <v>126</v>
      </c>
      <c r="C69" s="215">
        <v>113</v>
      </c>
      <c r="D69" s="215">
        <v>104</v>
      </c>
      <c r="E69" s="215">
        <v>155</v>
      </c>
      <c r="F69" s="215">
        <v>124</v>
      </c>
      <c r="G69" s="215">
        <v>163</v>
      </c>
      <c r="H69" s="210"/>
      <c r="I69" s="169" t="s">
        <v>10090</v>
      </c>
      <c r="J69" s="170">
        <v>10.2043</v>
      </c>
      <c r="K69" s="170">
        <v>5.2980999999999998</v>
      </c>
      <c r="L69" s="170">
        <v>4.4180000000000001</v>
      </c>
      <c r="M69" s="170">
        <v>5.5450999999999997</v>
      </c>
      <c r="N69" s="170">
        <v>7.3244999999999996</v>
      </c>
      <c r="O69" s="170">
        <v>6.8727999999999998</v>
      </c>
    </row>
    <row r="70" spans="1:15" x14ac:dyDescent="0.35">
      <c r="A70" s="174" t="s">
        <v>410</v>
      </c>
      <c r="B70" s="216">
        <v>60</v>
      </c>
      <c r="C70" s="216">
        <v>61</v>
      </c>
      <c r="D70" s="216">
        <v>72</v>
      </c>
      <c r="E70" s="216">
        <v>155</v>
      </c>
      <c r="F70" s="216">
        <v>100</v>
      </c>
      <c r="G70" s="216">
        <v>127</v>
      </c>
      <c r="H70" s="210"/>
      <c r="I70" s="174" t="s">
        <v>10091</v>
      </c>
      <c r="J70" s="175">
        <v>12.6091</v>
      </c>
      <c r="K70" s="175">
        <v>3.5068000000000001</v>
      </c>
      <c r="L70" s="175">
        <v>1.7264999999999999</v>
      </c>
      <c r="M70" s="175">
        <v>1.7182999999999999</v>
      </c>
      <c r="N70" s="175">
        <v>5.9039000000000001</v>
      </c>
      <c r="O70" s="175">
        <v>5.3830999999999998</v>
      </c>
    </row>
    <row r="71" spans="1:15" x14ac:dyDescent="0.35">
      <c r="A71" s="169" t="s">
        <v>10066</v>
      </c>
      <c r="B71" s="166"/>
      <c r="C71" s="166"/>
      <c r="D71" s="166"/>
      <c r="E71" s="166"/>
      <c r="F71" s="166"/>
      <c r="G71" s="166"/>
      <c r="H71" s="210"/>
      <c r="I71" s="169" t="s">
        <v>10092</v>
      </c>
      <c r="J71" s="170">
        <v>21.284199999999998</v>
      </c>
      <c r="K71" s="170">
        <v>0.97389999999999999</v>
      </c>
      <c r="L71" s="170">
        <v>-1.1816</v>
      </c>
      <c r="M71" s="170">
        <v>-1.9084000000000001</v>
      </c>
      <c r="N71" s="170">
        <v>5.5683999999999996</v>
      </c>
      <c r="O71" s="170">
        <v>4.9135999999999997</v>
      </c>
    </row>
    <row r="72" spans="1:15" ht="14.5" x14ac:dyDescent="0.35">
      <c r="A72" s="1054" t="s">
        <v>411</v>
      </c>
      <c r="B72" s="1054"/>
      <c r="C72" s="1054"/>
      <c r="D72" s="1054"/>
      <c r="E72" s="1054"/>
      <c r="F72" s="1054"/>
      <c r="G72" s="1054"/>
      <c r="H72" s="210"/>
      <c r="I72" s="174" t="s">
        <v>10093</v>
      </c>
      <c r="J72" s="175">
        <v>12.474399999999999</v>
      </c>
      <c r="K72" s="175">
        <v>4.6059999999999999</v>
      </c>
      <c r="L72" s="175">
        <v>2.6635</v>
      </c>
      <c r="M72" s="175">
        <v>2.4462999999999999</v>
      </c>
      <c r="N72" s="175">
        <v>6.5976999999999997</v>
      </c>
      <c r="O72" s="175">
        <v>6.0411999999999999</v>
      </c>
    </row>
    <row r="73" spans="1:15" x14ac:dyDescent="0.35">
      <c r="A73" s="163" t="s">
        <v>412</v>
      </c>
      <c r="B73" s="160" t="s">
        <v>3</v>
      </c>
      <c r="C73" s="160" t="s">
        <v>402</v>
      </c>
      <c r="D73" s="164" t="s">
        <v>356</v>
      </c>
      <c r="E73" s="165" t="s">
        <v>4</v>
      </c>
      <c r="F73" s="165" t="s">
        <v>357</v>
      </c>
      <c r="G73" s="164" t="s">
        <v>358</v>
      </c>
      <c r="H73" s="210"/>
      <c r="I73" s="169" t="s">
        <v>202</v>
      </c>
      <c r="J73" s="170">
        <v>9.7172999999999998</v>
      </c>
      <c r="K73" s="170">
        <v>4.7901999999999996</v>
      </c>
      <c r="L73" s="170">
        <v>3.5625</v>
      </c>
      <c r="M73" s="170">
        <v>4.9916</v>
      </c>
      <c r="N73" s="170">
        <v>7.0422000000000002</v>
      </c>
      <c r="O73" s="170">
        <v>5.9984000000000002</v>
      </c>
    </row>
    <row r="74" spans="1:15" x14ac:dyDescent="0.35">
      <c r="A74" s="169" t="s">
        <v>10099</v>
      </c>
      <c r="B74" s="170">
        <v>6.0856000000000003</v>
      </c>
      <c r="C74" s="170">
        <v>0.17829999999999999</v>
      </c>
      <c r="D74" s="170">
        <v>-3.1846999999999999</v>
      </c>
      <c r="E74" s="170">
        <v>4.4488000000000003</v>
      </c>
      <c r="F74" s="170">
        <v>13.659000000000001</v>
      </c>
      <c r="G74" s="170">
        <v>12.3786</v>
      </c>
      <c r="H74" s="210"/>
      <c r="I74" s="174" t="s">
        <v>10094</v>
      </c>
      <c r="J74" s="175">
        <v>16.688500000000001</v>
      </c>
      <c r="K74" s="175">
        <v>8.4242000000000008</v>
      </c>
      <c r="L74" s="175">
        <v>6.8701999999999996</v>
      </c>
      <c r="M74" s="175">
        <v>8.3948</v>
      </c>
      <c r="N74" s="175">
        <v>8.8933999999999997</v>
      </c>
      <c r="O74" s="175">
        <v>7.8788</v>
      </c>
    </row>
    <row r="75" spans="1:15" x14ac:dyDescent="0.35">
      <c r="A75" s="174" t="s">
        <v>10100</v>
      </c>
      <c r="B75" s="175">
        <v>4.7805999999999997</v>
      </c>
      <c r="C75" s="175">
        <v>0.2077</v>
      </c>
      <c r="D75" s="175">
        <v>-1.4956</v>
      </c>
      <c r="E75" s="175">
        <v>4.5743999999999998</v>
      </c>
      <c r="F75" s="175">
        <v>12.196</v>
      </c>
      <c r="G75" s="175">
        <v>10.755599999999999</v>
      </c>
      <c r="H75" s="210"/>
      <c r="I75" s="169" t="s">
        <v>10095</v>
      </c>
      <c r="J75" s="170">
        <v>9.8025000000000002</v>
      </c>
      <c r="K75" s="170">
        <v>4.8319999999999999</v>
      </c>
      <c r="L75" s="170">
        <v>3.6040000000000001</v>
      </c>
      <c r="M75" s="170">
        <v>4.8361000000000001</v>
      </c>
      <c r="N75" s="170">
        <v>6.8056999999999999</v>
      </c>
      <c r="O75" s="170">
        <v>5.9051</v>
      </c>
    </row>
    <row r="76" spans="1:15" x14ac:dyDescent="0.35">
      <c r="A76" s="169" t="s">
        <v>10101</v>
      </c>
      <c r="B76" s="170">
        <v>27.845300000000002</v>
      </c>
      <c r="C76" s="170">
        <v>2.6423000000000001</v>
      </c>
      <c r="D76" s="170">
        <v>0.37719999999999998</v>
      </c>
      <c r="E76" s="170">
        <v>5.3822999999999999</v>
      </c>
      <c r="F76" s="170">
        <v>9.9306999999999999</v>
      </c>
      <c r="G76" s="170">
        <v>8.8467000000000002</v>
      </c>
      <c r="H76" s="210"/>
      <c r="I76" s="174" t="s">
        <v>204</v>
      </c>
      <c r="J76" s="175">
        <v>17.4176</v>
      </c>
      <c r="K76" s="175">
        <v>2.5817999999999999</v>
      </c>
      <c r="L76" s="175">
        <v>0.59030000000000005</v>
      </c>
      <c r="M76" s="175">
        <v>-0.26369999999999999</v>
      </c>
      <c r="N76" s="175">
        <v>5.8284000000000002</v>
      </c>
      <c r="O76" s="175">
        <v>5.1064999999999996</v>
      </c>
    </row>
    <row r="77" spans="1:15" x14ac:dyDescent="0.35">
      <c r="A77" s="174" t="s">
        <v>10102</v>
      </c>
      <c r="B77" s="175">
        <v>4.7729999999999997</v>
      </c>
      <c r="C77" s="175">
        <v>6.1543999999999999</v>
      </c>
      <c r="D77" s="175">
        <v>6.0289999999999999</v>
      </c>
      <c r="E77" s="175">
        <v>5.7211999999999996</v>
      </c>
      <c r="F77" s="175">
        <v>6.9001999999999999</v>
      </c>
      <c r="G77" s="175">
        <v>5.9378000000000002</v>
      </c>
      <c r="H77" s="210"/>
      <c r="I77" s="169" t="s">
        <v>10096</v>
      </c>
      <c r="J77" s="170">
        <v>7.8121999999999998</v>
      </c>
      <c r="K77" s="170">
        <v>1.3515999999999999</v>
      </c>
      <c r="L77" s="170">
        <v>1.3728</v>
      </c>
      <c r="M77" s="170">
        <v>1.9653</v>
      </c>
      <c r="N77" s="170">
        <v>6.6513999999999998</v>
      </c>
      <c r="O77" s="170">
        <v>5.3745000000000003</v>
      </c>
    </row>
    <row r="78" spans="1:15" x14ac:dyDescent="0.35">
      <c r="A78" s="169" t="s">
        <v>10103</v>
      </c>
      <c r="B78" s="170">
        <v>66.368399999999994</v>
      </c>
      <c r="C78" s="170">
        <v>-5.6519000000000004</v>
      </c>
      <c r="D78" s="170">
        <v>7.0856000000000003</v>
      </c>
      <c r="E78" s="170">
        <v>15.414999999999999</v>
      </c>
      <c r="F78" s="170">
        <v>17.167300000000001</v>
      </c>
      <c r="G78" s="170">
        <v>14.8527</v>
      </c>
      <c r="H78" s="183"/>
      <c r="I78" s="174" t="s">
        <v>10097</v>
      </c>
      <c r="J78" s="175">
        <v>8.5729000000000006</v>
      </c>
      <c r="K78" s="175">
        <v>6.0918000000000001</v>
      </c>
      <c r="L78" s="175">
        <v>5.0107999999999997</v>
      </c>
      <c r="M78" s="175">
        <v>5.6372</v>
      </c>
      <c r="N78" s="175">
        <v>7.4020999999999999</v>
      </c>
      <c r="O78" s="175">
        <v>6.2938999999999998</v>
      </c>
    </row>
    <row r="79" spans="1:15" x14ac:dyDescent="0.35">
      <c r="A79" s="174" t="s">
        <v>10104</v>
      </c>
      <c r="B79" s="175">
        <v>25.258500000000002</v>
      </c>
      <c r="C79" s="175">
        <v>2.7879999999999998</v>
      </c>
      <c r="D79" s="175">
        <v>4.53E-2</v>
      </c>
      <c r="E79" s="175">
        <v>3.5367000000000002</v>
      </c>
      <c r="F79" s="175">
        <v>8.6007999999999996</v>
      </c>
      <c r="G79" s="175">
        <v>7.6669</v>
      </c>
      <c r="H79" s="183"/>
      <c r="I79" s="169" t="s">
        <v>10098</v>
      </c>
      <c r="J79" s="170">
        <v>7.8296999999999999</v>
      </c>
      <c r="K79" s="170">
        <v>4.8394000000000004</v>
      </c>
      <c r="L79" s="170">
        <v>4.3990999999999998</v>
      </c>
      <c r="M79" s="170">
        <v>5.2237999999999998</v>
      </c>
      <c r="N79" s="170">
        <v>7.1947999999999999</v>
      </c>
      <c r="O79" s="170">
        <v>6.4546999999999999</v>
      </c>
    </row>
    <row r="80" spans="1:15" ht="14.5" x14ac:dyDescent="0.35">
      <c r="A80" s="169" t="s">
        <v>10105</v>
      </c>
      <c r="B80" s="170">
        <v>4.4737</v>
      </c>
      <c r="C80" s="170">
        <v>0.45140000000000002</v>
      </c>
      <c r="D80" s="170">
        <v>-2.4041000000000001</v>
      </c>
      <c r="E80" s="170">
        <v>3.5855000000000001</v>
      </c>
      <c r="F80" s="170" t="s">
        <v>430</v>
      </c>
      <c r="G80" s="170" t="s">
        <v>430</v>
      </c>
      <c r="H80" s="217"/>
      <c r="I80" s="218"/>
      <c r="J80" s="219"/>
      <c r="K80" s="219"/>
      <c r="L80" s="220"/>
      <c r="M80" s="221"/>
      <c r="N80" s="221"/>
      <c r="O80" s="220"/>
    </row>
    <row r="81" spans="1:15" ht="14.5" x14ac:dyDescent="0.35">
      <c r="A81" s="169"/>
      <c r="B81" s="170"/>
      <c r="C81" s="170"/>
      <c r="D81" s="170"/>
      <c r="E81" s="170"/>
      <c r="F81" s="170"/>
      <c r="G81" s="170"/>
      <c r="H81" s="217"/>
      <c r="I81" s="218"/>
      <c r="J81" s="219"/>
      <c r="K81" s="219"/>
      <c r="L81" s="220"/>
      <c r="M81" s="221"/>
      <c r="N81" s="221"/>
      <c r="O81" s="220"/>
    </row>
    <row r="82" spans="1:15" x14ac:dyDescent="0.35">
      <c r="A82" s="222" t="s">
        <v>413</v>
      </c>
    </row>
    <row r="83" spans="1:15" s="224" customFormat="1" x14ac:dyDescent="0.35">
      <c r="A83" s="223" t="s">
        <v>414</v>
      </c>
    </row>
  </sheetData>
  <mergeCells count="13">
    <mergeCell ref="A72:G72"/>
    <mergeCell ref="I27:O27"/>
    <mergeCell ref="A41:G41"/>
    <mergeCell ref="I41:O41"/>
    <mergeCell ref="A50:O50"/>
    <mergeCell ref="A61:G61"/>
    <mergeCell ref="I61:O61"/>
    <mergeCell ref="A3:O3"/>
    <mergeCell ref="L4:O4"/>
    <mergeCell ref="A5:O5"/>
    <mergeCell ref="A6:G6"/>
    <mergeCell ref="I6:O6"/>
    <mergeCell ref="A1:O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28563-BA3D-4873-A25D-DE0736AE9AC0}">
  <dimension ref="A1:Q253"/>
  <sheetViews>
    <sheetView showGridLines="0" zoomScaleNormal="100" workbookViewId="0">
      <pane xSplit="2" ySplit="6" topLeftCell="C7" activePane="bottomRight" state="frozen"/>
      <selection pane="topRight" activeCell="C1" sqref="C1"/>
      <selection pane="bottomLeft" activeCell="A7" sqref="A7"/>
      <selection pane="bottomRight" sqref="A1:P4"/>
    </sheetView>
  </sheetViews>
  <sheetFormatPr defaultRowHeight="14.5" x14ac:dyDescent="0.35"/>
  <cols>
    <col min="1" max="1" width="40.6328125" customWidth="1"/>
    <col min="2" max="16" width="10.6328125" customWidth="1"/>
  </cols>
  <sheetData>
    <row r="1" spans="1:17" ht="33" customHeight="1" x14ac:dyDescent="0.35">
      <c r="A1" s="1059" t="s">
        <v>10274</v>
      </c>
      <c r="B1" s="1060"/>
      <c r="C1" s="1060"/>
      <c r="D1" s="1060"/>
      <c r="E1" s="1060"/>
      <c r="F1" s="1060"/>
      <c r="G1" s="1060"/>
      <c r="H1" s="1060"/>
      <c r="I1" s="1060"/>
      <c r="J1" s="1060"/>
      <c r="K1" s="1060"/>
      <c r="L1" s="1060"/>
      <c r="M1" s="1060"/>
      <c r="N1" s="1060"/>
      <c r="O1" s="1060"/>
      <c r="P1" s="1060"/>
    </row>
    <row r="2" spans="1:17" ht="33" customHeight="1" x14ac:dyDescent="0.35">
      <c r="A2" s="1060"/>
      <c r="B2" s="1060"/>
      <c r="C2" s="1060"/>
      <c r="D2" s="1060"/>
      <c r="E2" s="1060"/>
      <c r="F2" s="1060"/>
      <c r="G2" s="1060"/>
      <c r="H2" s="1060"/>
      <c r="I2" s="1060"/>
      <c r="J2" s="1060"/>
      <c r="K2" s="1060"/>
      <c r="L2" s="1060"/>
      <c r="M2" s="1060"/>
      <c r="N2" s="1060"/>
      <c r="O2" s="1060"/>
      <c r="P2" s="1060"/>
    </row>
    <row r="3" spans="1:17" ht="33" customHeight="1" x14ac:dyDescent="0.35">
      <c r="A3" s="1060"/>
      <c r="B3" s="1060"/>
      <c r="C3" s="1060"/>
      <c r="D3" s="1060"/>
      <c r="E3" s="1060"/>
      <c r="F3" s="1060"/>
      <c r="G3" s="1060"/>
      <c r="H3" s="1060"/>
      <c r="I3" s="1060"/>
      <c r="J3" s="1060"/>
      <c r="K3" s="1060"/>
      <c r="L3" s="1060"/>
      <c r="M3" s="1060"/>
      <c r="N3" s="1060"/>
      <c r="O3" s="1060"/>
      <c r="P3" s="1060"/>
    </row>
    <row r="4" spans="1:17" ht="33" customHeight="1" x14ac:dyDescent="0.35">
      <c r="A4" s="1060"/>
      <c r="B4" s="1060"/>
      <c r="C4" s="1060"/>
      <c r="D4" s="1060"/>
      <c r="E4" s="1060"/>
      <c r="F4" s="1060"/>
      <c r="G4" s="1060"/>
      <c r="H4" s="1060"/>
      <c r="I4" s="1060"/>
      <c r="J4" s="1060"/>
      <c r="K4" s="1060"/>
      <c r="L4" s="1060"/>
      <c r="M4" s="1060"/>
      <c r="N4" s="1060"/>
      <c r="O4" s="1060"/>
      <c r="P4" s="1060"/>
    </row>
    <row r="5" spans="1:17" ht="15" customHeight="1" x14ac:dyDescent="0.35">
      <c r="A5" s="1039" t="s">
        <v>10275</v>
      </c>
      <c r="B5" s="1039"/>
      <c r="C5" s="1039"/>
      <c r="D5" s="1039"/>
      <c r="E5" s="1039"/>
      <c r="F5" s="1039"/>
      <c r="G5" s="1039"/>
      <c r="H5" s="1039"/>
      <c r="I5" s="1039"/>
      <c r="J5" s="1039"/>
      <c r="K5" s="1039"/>
      <c r="L5" s="1039"/>
      <c r="M5" s="1039"/>
      <c r="N5" s="1039"/>
      <c r="O5" s="1040" t="s">
        <v>10276</v>
      </c>
      <c r="P5" s="1039"/>
    </row>
    <row r="6" spans="1:17" ht="40" customHeight="1" x14ac:dyDescent="0.35">
      <c r="B6" s="1041" t="s">
        <v>10277</v>
      </c>
      <c r="C6" s="1041" t="s">
        <v>3</v>
      </c>
      <c r="D6" s="1041" t="s">
        <v>50</v>
      </c>
      <c r="E6" s="1041" t="s">
        <v>51</v>
      </c>
      <c r="F6" s="1041" t="s">
        <v>188</v>
      </c>
      <c r="G6" s="1041" t="s">
        <v>4</v>
      </c>
      <c r="H6" s="1041" t="s">
        <v>52</v>
      </c>
      <c r="I6" s="1041" t="s">
        <v>53</v>
      </c>
      <c r="J6" s="1041" t="s">
        <v>54</v>
      </c>
      <c r="K6" s="1041" t="s">
        <v>55</v>
      </c>
      <c r="L6" s="1041" t="s">
        <v>421</v>
      </c>
      <c r="M6" s="1041" t="s">
        <v>422</v>
      </c>
      <c r="N6" s="1041" t="s">
        <v>423</v>
      </c>
      <c r="O6" s="1041" t="s">
        <v>424</v>
      </c>
      <c r="P6" s="1041" t="s">
        <v>11</v>
      </c>
      <c r="Q6" s="1041"/>
    </row>
    <row r="7" spans="1:17" x14ac:dyDescent="0.35">
      <c r="A7" s="1042" t="s">
        <v>10067</v>
      </c>
      <c r="B7" s="1042"/>
      <c r="C7" s="1042"/>
      <c r="D7" s="1042"/>
      <c r="E7" s="1042"/>
      <c r="F7" s="1042"/>
      <c r="G7" s="1042"/>
      <c r="H7" s="1042"/>
      <c r="I7" s="1042"/>
      <c r="J7" s="1042"/>
      <c r="K7" s="1042"/>
      <c r="L7" s="1042"/>
      <c r="M7" s="1042"/>
      <c r="N7" s="1042"/>
      <c r="O7" s="1042"/>
      <c r="P7" s="1042"/>
    </row>
    <row r="8" spans="1:17" x14ac:dyDescent="0.35">
      <c r="A8" s="84" t="s">
        <v>92</v>
      </c>
      <c r="B8" s="51">
        <v>15</v>
      </c>
      <c r="C8" s="59">
        <v>9.8838000000000008</v>
      </c>
      <c r="D8" s="59">
        <v>3.0432000000000001</v>
      </c>
      <c r="E8" s="59">
        <v>-3.5728</v>
      </c>
      <c r="F8" s="59"/>
      <c r="G8" s="59">
        <v>7.0823</v>
      </c>
      <c r="H8" s="59">
        <v>6.9371</v>
      </c>
      <c r="I8" s="59">
        <v>19.2499</v>
      </c>
      <c r="J8" s="59">
        <v>18.023800000000001</v>
      </c>
      <c r="K8" s="59">
        <v>14.7766</v>
      </c>
      <c r="L8" s="59">
        <v>12.545299999999999</v>
      </c>
      <c r="M8" s="59">
        <v>-2.2858999999999998</v>
      </c>
      <c r="N8" s="59">
        <v>0.63260000000000005</v>
      </c>
      <c r="O8" s="59">
        <v>-2.0024999999999999</v>
      </c>
      <c r="P8" s="88">
        <v>12.545299999999999</v>
      </c>
    </row>
    <row r="9" spans="1:17" x14ac:dyDescent="0.35">
      <c r="A9" s="85" t="s">
        <v>97</v>
      </c>
      <c r="B9" s="52">
        <v>15</v>
      </c>
      <c r="C9" s="60">
        <v>9.9994999999999994</v>
      </c>
      <c r="D9" s="60">
        <v>3.3302999999999998</v>
      </c>
      <c r="E9" s="60">
        <v>-3.0196999999999998</v>
      </c>
      <c r="F9" s="60"/>
      <c r="G9" s="60">
        <v>8.3316999999999997</v>
      </c>
      <c r="H9" s="60">
        <v>8.1804000000000006</v>
      </c>
      <c r="I9" s="60">
        <v>20.615400000000001</v>
      </c>
      <c r="J9" s="60">
        <v>19.344799999999999</v>
      </c>
      <c r="K9" s="60">
        <v>15.9566</v>
      </c>
      <c r="L9" s="60">
        <v>12.638199999999999</v>
      </c>
      <c r="M9" s="60">
        <v>-1.9280999999999999</v>
      </c>
      <c r="N9" s="60">
        <v>1.2952999999999999</v>
      </c>
      <c r="O9" s="60">
        <v>-1.0620000000000001</v>
      </c>
      <c r="P9" s="89">
        <v>12.638199999999999</v>
      </c>
    </row>
    <row r="10" spans="1:17" x14ac:dyDescent="0.35">
      <c r="A10" s="85" t="s">
        <v>98</v>
      </c>
      <c r="B10" s="52">
        <v>17</v>
      </c>
      <c r="C10" s="60">
        <v>9.7055000000000007</v>
      </c>
      <c r="D10" s="60">
        <v>3.7610999999999999</v>
      </c>
      <c r="E10" s="60">
        <v>-2.6650999999999998</v>
      </c>
      <c r="F10" s="60"/>
      <c r="G10" s="60">
        <v>7.6384999999999996</v>
      </c>
      <c r="H10" s="60">
        <v>6.1037999999999997</v>
      </c>
      <c r="I10" s="60">
        <v>17.856000000000002</v>
      </c>
      <c r="J10" s="60">
        <v>14.7827</v>
      </c>
      <c r="K10" s="60">
        <v>15.386699999999999</v>
      </c>
      <c r="L10" s="60">
        <v>12.0326</v>
      </c>
      <c r="M10" s="60">
        <v>-1.8177000000000001</v>
      </c>
      <c r="N10" s="60">
        <v>1.5335000000000001</v>
      </c>
      <c r="O10" s="60">
        <v>-1.7444</v>
      </c>
      <c r="P10" s="89">
        <v>12.0326</v>
      </c>
    </row>
    <row r="11" spans="1:17" x14ac:dyDescent="0.35">
      <c r="A11" s="85" t="s">
        <v>99</v>
      </c>
      <c r="B11" s="52">
        <v>17</v>
      </c>
      <c r="C11" s="60">
        <v>9.8428000000000004</v>
      </c>
      <c r="D11" s="60">
        <v>4.1246</v>
      </c>
      <c r="E11" s="60">
        <v>-1.9553</v>
      </c>
      <c r="F11" s="60"/>
      <c r="G11" s="60">
        <v>9.1730999999999998</v>
      </c>
      <c r="H11" s="60">
        <v>7.5433000000000003</v>
      </c>
      <c r="I11" s="60">
        <v>19.382000000000001</v>
      </c>
      <c r="J11" s="60">
        <v>16.281099999999999</v>
      </c>
      <c r="K11" s="60">
        <v>16.467700000000001</v>
      </c>
      <c r="L11" s="60">
        <v>12.1564</v>
      </c>
      <c r="M11" s="60">
        <v>-1.3589</v>
      </c>
      <c r="N11" s="60">
        <v>2.3801999999999999</v>
      </c>
      <c r="O11" s="60">
        <v>-0.59499999999999997</v>
      </c>
      <c r="P11" s="89">
        <v>12.1564</v>
      </c>
    </row>
    <row r="12" spans="1:17" x14ac:dyDescent="0.35">
      <c r="A12" s="1046" t="s">
        <v>10068</v>
      </c>
      <c r="B12" s="1043"/>
      <c r="C12" s="1044"/>
      <c r="D12" s="1044"/>
      <c r="E12" s="1044"/>
      <c r="F12" s="1044"/>
      <c r="G12" s="1044"/>
      <c r="H12" s="1044"/>
      <c r="I12" s="1044"/>
      <c r="J12" s="1044"/>
      <c r="K12" s="1044"/>
      <c r="L12" s="1044"/>
      <c r="M12" s="1044"/>
      <c r="N12" s="1044"/>
      <c r="O12" s="1044"/>
      <c r="P12" s="1045"/>
    </row>
    <row r="13" spans="1:17" x14ac:dyDescent="0.35">
      <c r="A13" s="85" t="s">
        <v>102</v>
      </c>
      <c r="B13" s="52">
        <v>15</v>
      </c>
      <c r="C13" s="60">
        <v>8.0527999999999995</v>
      </c>
      <c r="D13" s="60">
        <v>-0.24540000000000001</v>
      </c>
      <c r="E13" s="60">
        <v>-5.4771000000000001</v>
      </c>
      <c r="F13" s="60"/>
      <c r="G13" s="60">
        <v>4.1028000000000002</v>
      </c>
      <c r="H13" s="60">
        <v>6.6067</v>
      </c>
      <c r="I13" s="60">
        <v>15.9687</v>
      </c>
      <c r="J13" s="60">
        <v>12.9414</v>
      </c>
      <c r="K13" s="60">
        <v>13.348100000000001</v>
      </c>
      <c r="L13" s="60">
        <v>10.491199999999999</v>
      </c>
      <c r="M13" s="60">
        <v>-4.3738999999999999</v>
      </c>
      <c r="N13" s="60">
        <v>-1.2622</v>
      </c>
      <c r="O13" s="60">
        <v>-3.5503999999999998</v>
      </c>
      <c r="P13" s="89">
        <v>10.491199999999999</v>
      </c>
    </row>
    <row r="14" spans="1:17" x14ac:dyDescent="0.35">
      <c r="A14" s="85" t="s">
        <v>103</v>
      </c>
      <c r="B14" s="52">
        <v>15</v>
      </c>
      <c r="C14" s="60">
        <v>8.1385000000000005</v>
      </c>
      <c r="D14" s="60">
        <v>-1.9900000000000001E-2</v>
      </c>
      <c r="E14" s="60">
        <v>-5.0362</v>
      </c>
      <c r="F14" s="60"/>
      <c r="G14" s="60">
        <v>5.0933000000000002</v>
      </c>
      <c r="H14" s="60">
        <v>7.625</v>
      </c>
      <c r="I14" s="60">
        <v>17.0563</v>
      </c>
      <c r="J14" s="60">
        <v>13.9391</v>
      </c>
      <c r="K14" s="60">
        <v>14.3307</v>
      </c>
      <c r="L14" s="60">
        <v>10.563000000000001</v>
      </c>
      <c r="M14" s="60">
        <v>-4.0902000000000003</v>
      </c>
      <c r="N14" s="60">
        <v>-0.73099999999999998</v>
      </c>
      <c r="O14" s="60">
        <v>-2.7961</v>
      </c>
      <c r="P14" s="89">
        <v>10.563000000000001</v>
      </c>
    </row>
    <row r="15" spans="1:17" x14ac:dyDescent="0.35">
      <c r="A15" s="85" t="s">
        <v>104</v>
      </c>
      <c r="B15" s="52">
        <v>30</v>
      </c>
      <c r="C15" s="60">
        <v>8.6304999999999996</v>
      </c>
      <c r="D15" s="60">
        <v>1.4391</v>
      </c>
      <c r="E15" s="60">
        <v>-4.016</v>
      </c>
      <c r="F15" s="60"/>
      <c r="G15" s="60">
        <v>5.1120000000000001</v>
      </c>
      <c r="H15" s="60">
        <v>4.1576000000000004</v>
      </c>
      <c r="I15" s="60">
        <v>15.3489</v>
      </c>
      <c r="J15" s="60">
        <v>14.022399999999999</v>
      </c>
      <c r="K15" s="60">
        <v>14.2094</v>
      </c>
      <c r="L15" s="60">
        <v>11.1448</v>
      </c>
      <c r="M15" s="60">
        <v>-3.0855000000000001</v>
      </c>
      <c r="N15" s="60">
        <v>1.03E-2</v>
      </c>
      <c r="O15" s="60">
        <v>-2.9956</v>
      </c>
      <c r="P15" s="89">
        <v>11.1448</v>
      </c>
    </row>
    <row r="16" spans="1:17" x14ac:dyDescent="0.35">
      <c r="A16" s="85" t="s">
        <v>105</v>
      </c>
      <c r="B16" s="52">
        <v>30</v>
      </c>
      <c r="C16" s="60">
        <v>8.7109000000000005</v>
      </c>
      <c r="D16" s="60">
        <v>1.6496999999999999</v>
      </c>
      <c r="E16" s="60">
        <v>-3.4323999999999999</v>
      </c>
      <c r="F16" s="60"/>
      <c r="G16" s="60">
        <v>6.4657</v>
      </c>
      <c r="H16" s="60">
        <v>5.5259</v>
      </c>
      <c r="I16" s="60">
        <v>16.829799999999999</v>
      </c>
      <c r="J16" s="60">
        <v>15.388</v>
      </c>
      <c r="K16" s="60">
        <v>15.3193</v>
      </c>
      <c r="L16" s="60">
        <v>11.2072</v>
      </c>
      <c r="M16" s="60">
        <v>-2.7717999999999998</v>
      </c>
      <c r="N16" s="60">
        <v>0.74680000000000002</v>
      </c>
      <c r="O16" s="60">
        <v>-1.9681</v>
      </c>
      <c r="P16" s="89">
        <v>11.2072</v>
      </c>
    </row>
    <row r="17" spans="1:16" x14ac:dyDescent="0.35">
      <c r="A17" s="1046" t="s">
        <v>10069</v>
      </c>
      <c r="B17" s="1043"/>
      <c r="C17" s="1044"/>
      <c r="D17" s="1044"/>
      <c r="E17" s="1044"/>
      <c r="F17" s="1044"/>
      <c r="G17" s="1044"/>
      <c r="H17" s="1044"/>
      <c r="I17" s="1044"/>
      <c r="J17" s="1044"/>
      <c r="K17" s="1044"/>
      <c r="L17" s="1044"/>
      <c r="M17" s="1044"/>
      <c r="N17" s="1044"/>
      <c r="O17" s="1044"/>
      <c r="P17" s="1045"/>
    </row>
    <row r="18" spans="1:16" x14ac:dyDescent="0.35">
      <c r="A18" s="85" t="s">
        <v>108</v>
      </c>
      <c r="B18" s="52">
        <v>15</v>
      </c>
      <c r="C18" s="60">
        <v>6.2427000000000001</v>
      </c>
      <c r="D18" s="60">
        <v>-2.7953999999999999</v>
      </c>
      <c r="E18" s="60">
        <v>-6.0157999999999996</v>
      </c>
      <c r="F18" s="60"/>
      <c r="G18" s="60">
        <v>1.5385</v>
      </c>
      <c r="H18" s="60">
        <v>5.4638999999999998</v>
      </c>
      <c r="I18" s="60">
        <v>13.251200000000001</v>
      </c>
      <c r="J18" s="60">
        <v>12.219200000000001</v>
      </c>
      <c r="K18" s="60">
        <v>12.551</v>
      </c>
      <c r="L18" s="60">
        <v>8.6982999999999997</v>
      </c>
      <c r="M18" s="60">
        <v>-6.3948999999999998</v>
      </c>
      <c r="N18" s="60">
        <v>-1.8214999999999999</v>
      </c>
      <c r="O18" s="60">
        <v>-4.3760000000000003</v>
      </c>
      <c r="P18" s="89">
        <v>8.6982999999999997</v>
      </c>
    </row>
    <row r="19" spans="1:16" x14ac:dyDescent="0.35">
      <c r="A19" s="85" t="s">
        <v>109</v>
      </c>
      <c r="B19" s="52">
        <v>15</v>
      </c>
      <c r="C19" s="60">
        <v>6.3231000000000002</v>
      </c>
      <c r="D19" s="60">
        <v>-2.5829</v>
      </c>
      <c r="E19" s="60">
        <v>-5.5976999999999997</v>
      </c>
      <c r="F19" s="60"/>
      <c r="G19" s="60">
        <v>2.4529000000000001</v>
      </c>
      <c r="H19" s="60">
        <v>6.4234999999999998</v>
      </c>
      <c r="I19" s="60">
        <v>14.2555</v>
      </c>
      <c r="J19" s="60">
        <v>13.2445</v>
      </c>
      <c r="K19" s="60">
        <v>13.585699999999999</v>
      </c>
      <c r="L19" s="60">
        <v>8.7681000000000004</v>
      </c>
      <c r="M19" s="60">
        <v>-6.1281999999999996</v>
      </c>
      <c r="N19" s="60">
        <v>-1.3189</v>
      </c>
      <c r="O19" s="60">
        <v>-3.6669999999999998</v>
      </c>
      <c r="P19" s="89">
        <v>8.7681000000000004</v>
      </c>
    </row>
    <row r="20" spans="1:16" x14ac:dyDescent="0.35">
      <c r="A20" s="85" t="s">
        <v>110</v>
      </c>
      <c r="B20" s="52">
        <v>19</v>
      </c>
      <c r="C20" s="60">
        <v>6.9981999999999998</v>
      </c>
      <c r="D20" s="60">
        <v>-1.1688000000000001</v>
      </c>
      <c r="E20" s="60">
        <v>-4.9916</v>
      </c>
      <c r="F20" s="60"/>
      <c r="G20" s="60">
        <v>2.7463000000000002</v>
      </c>
      <c r="H20" s="60">
        <v>3.4245000000000001</v>
      </c>
      <c r="I20" s="60">
        <v>13.662000000000001</v>
      </c>
      <c r="J20" s="60">
        <v>11.558400000000001</v>
      </c>
      <c r="K20" s="60">
        <v>11.6348</v>
      </c>
      <c r="L20" s="60">
        <v>9.3688000000000002</v>
      </c>
      <c r="M20" s="60">
        <v>-4.82</v>
      </c>
      <c r="N20" s="60">
        <v>-0.58479999999999999</v>
      </c>
      <c r="O20" s="60">
        <v>-3.8996</v>
      </c>
      <c r="P20" s="89">
        <v>9.3688000000000002</v>
      </c>
    </row>
    <row r="21" spans="1:16" x14ac:dyDescent="0.35">
      <c r="A21" s="85" t="s">
        <v>111</v>
      </c>
      <c r="B21" s="52">
        <v>20</v>
      </c>
      <c r="C21" s="60">
        <v>7.1121999999999996</v>
      </c>
      <c r="D21" s="60">
        <v>-0.84909999999999997</v>
      </c>
      <c r="E21" s="60">
        <v>-4.3628</v>
      </c>
      <c r="F21" s="60"/>
      <c r="G21" s="60">
        <v>4.1112000000000002</v>
      </c>
      <c r="H21" s="60">
        <v>4.7766000000000002</v>
      </c>
      <c r="I21" s="60">
        <v>15.124000000000001</v>
      </c>
      <c r="J21" s="60">
        <v>12.9444</v>
      </c>
      <c r="K21" s="60">
        <v>12.934200000000001</v>
      </c>
      <c r="L21" s="60">
        <v>9.4701000000000004</v>
      </c>
      <c r="M21" s="60">
        <v>-4.4196</v>
      </c>
      <c r="N21" s="60">
        <v>0.17130000000000001</v>
      </c>
      <c r="O21" s="60">
        <v>-2.8519000000000001</v>
      </c>
      <c r="P21" s="89">
        <v>9.4701000000000004</v>
      </c>
    </row>
    <row r="22" spans="1:16" x14ac:dyDescent="0.35">
      <c r="A22" s="1046" t="s">
        <v>10070</v>
      </c>
      <c r="B22" s="1043"/>
      <c r="C22" s="1044"/>
      <c r="D22" s="1044"/>
      <c r="E22" s="1044"/>
      <c r="F22" s="1044"/>
      <c r="G22" s="1044"/>
      <c r="H22" s="1044"/>
      <c r="I22" s="1044"/>
      <c r="J22" s="1044"/>
      <c r="K22" s="1044"/>
      <c r="L22" s="1044"/>
      <c r="M22" s="1044"/>
      <c r="N22" s="1044"/>
      <c r="O22" s="1044"/>
      <c r="P22" s="1045"/>
    </row>
    <row r="23" spans="1:16" x14ac:dyDescent="0.35">
      <c r="A23" s="85" t="s">
        <v>114</v>
      </c>
      <c r="B23" s="52">
        <v>15</v>
      </c>
      <c r="C23" s="60">
        <v>9.2477</v>
      </c>
      <c r="D23" s="60">
        <v>2.2719999999999998</v>
      </c>
      <c r="E23" s="60">
        <v>-3.2644000000000002</v>
      </c>
      <c r="F23" s="60"/>
      <c r="G23" s="60">
        <v>7.4554999999999998</v>
      </c>
      <c r="H23" s="60">
        <v>7.72</v>
      </c>
      <c r="I23" s="60">
        <v>18.769500000000001</v>
      </c>
      <c r="J23" s="60">
        <v>16.0563</v>
      </c>
      <c r="K23" s="60">
        <v>14.856999999999999</v>
      </c>
      <c r="L23" s="60">
        <v>11.9358</v>
      </c>
      <c r="M23" s="60">
        <v>-2.5276999999999998</v>
      </c>
      <c r="N23" s="60">
        <v>0.87070000000000003</v>
      </c>
      <c r="O23" s="60">
        <v>-1.4442999999999999</v>
      </c>
      <c r="P23" s="89">
        <v>11.9358</v>
      </c>
    </row>
    <row r="24" spans="1:16" x14ac:dyDescent="0.35">
      <c r="A24" s="85" t="s">
        <v>115</v>
      </c>
      <c r="B24" s="52">
        <v>15</v>
      </c>
      <c r="C24" s="60">
        <v>9.3360000000000003</v>
      </c>
      <c r="D24" s="60">
        <v>2.5165000000000002</v>
      </c>
      <c r="E24" s="60">
        <v>-2.7959000000000001</v>
      </c>
      <c r="F24" s="60"/>
      <c r="G24" s="60">
        <v>8.5023</v>
      </c>
      <c r="H24" s="60">
        <v>8.7796000000000003</v>
      </c>
      <c r="I24" s="60">
        <v>19.948399999999999</v>
      </c>
      <c r="J24" s="60">
        <v>17.240200000000002</v>
      </c>
      <c r="K24" s="60">
        <v>15.9825</v>
      </c>
      <c r="L24" s="60">
        <v>12.0162</v>
      </c>
      <c r="M24" s="60">
        <v>-2.2248000000000001</v>
      </c>
      <c r="N24" s="60">
        <v>1.4322999999999999</v>
      </c>
      <c r="O24" s="60">
        <v>-0.65369999999999995</v>
      </c>
      <c r="P24" s="89">
        <v>12.0162</v>
      </c>
    </row>
    <row r="25" spans="1:16" x14ac:dyDescent="0.35">
      <c r="A25" s="85" t="s">
        <v>116</v>
      </c>
      <c r="B25" s="52">
        <v>18</v>
      </c>
      <c r="C25" s="60">
        <v>8.9551999999999996</v>
      </c>
      <c r="D25" s="60">
        <v>2.1518999999999999</v>
      </c>
      <c r="E25" s="60">
        <v>-3.0901999999999998</v>
      </c>
      <c r="F25" s="60"/>
      <c r="G25" s="60">
        <v>6.9935</v>
      </c>
      <c r="H25" s="60">
        <v>6.2003000000000004</v>
      </c>
      <c r="I25" s="60">
        <v>17.147600000000001</v>
      </c>
      <c r="J25" s="60">
        <v>15.123100000000001</v>
      </c>
      <c r="K25" s="60">
        <v>13.8299</v>
      </c>
      <c r="L25" s="60">
        <v>11.3764</v>
      </c>
      <c r="M25" s="60">
        <v>-2.7408000000000001</v>
      </c>
      <c r="N25" s="60">
        <v>1.2033</v>
      </c>
      <c r="O25" s="60">
        <v>-2.9258000000000002</v>
      </c>
      <c r="P25" s="89">
        <v>11.3764</v>
      </c>
    </row>
    <row r="26" spans="1:16" x14ac:dyDescent="0.35">
      <c r="A26" s="85" t="s">
        <v>117</v>
      </c>
      <c r="B26" s="52">
        <v>18</v>
      </c>
      <c r="C26" s="60">
        <v>9.0860000000000003</v>
      </c>
      <c r="D26" s="60">
        <v>2.5057</v>
      </c>
      <c r="E26" s="60">
        <v>-2.4169</v>
      </c>
      <c r="F26" s="60"/>
      <c r="G26" s="60">
        <v>8.4441000000000006</v>
      </c>
      <c r="H26" s="60">
        <v>7.617</v>
      </c>
      <c r="I26" s="60">
        <v>18.626300000000001</v>
      </c>
      <c r="J26" s="60">
        <v>16.646699999999999</v>
      </c>
      <c r="K26" s="60">
        <v>15.1494</v>
      </c>
      <c r="L26" s="60">
        <v>11.487399999999999</v>
      </c>
      <c r="M26" s="60">
        <v>-2.3066</v>
      </c>
      <c r="N26" s="60">
        <v>2.0089000000000001</v>
      </c>
      <c r="O26" s="60">
        <v>-1.8279000000000001</v>
      </c>
      <c r="P26" s="89">
        <v>11.487399999999999</v>
      </c>
    </row>
    <row r="27" spans="1:16" x14ac:dyDescent="0.35">
      <c r="A27" s="1046" t="s">
        <v>10071</v>
      </c>
      <c r="B27" s="1043"/>
      <c r="C27" s="1044"/>
      <c r="D27" s="1044"/>
      <c r="E27" s="1044"/>
      <c r="F27" s="1044"/>
      <c r="G27" s="1044"/>
      <c r="H27" s="1044"/>
      <c r="I27" s="1044"/>
      <c r="J27" s="1044"/>
      <c r="K27" s="1044"/>
      <c r="L27" s="1044"/>
      <c r="M27" s="1044"/>
      <c r="N27" s="1044"/>
      <c r="O27" s="1044"/>
      <c r="P27" s="1045"/>
    </row>
    <row r="28" spans="1:16" x14ac:dyDescent="0.35">
      <c r="A28" s="85" t="s">
        <v>120</v>
      </c>
      <c r="B28" s="52">
        <v>17</v>
      </c>
      <c r="C28" s="60">
        <v>10.9605</v>
      </c>
      <c r="D28" s="60">
        <v>5.3921999999999999</v>
      </c>
      <c r="E28" s="60">
        <v>-0.68010000000000004</v>
      </c>
      <c r="F28" s="60"/>
      <c r="G28" s="60">
        <v>12.5182</v>
      </c>
      <c r="H28" s="60">
        <v>10.5091</v>
      </c>
      <c r="I28" s="60">
        <v>22.403500000000001</v>
      </c>
      <c r="J28" s="60">
        <v>18.7422</v>
      </c>
      <c r="K28" s="60">
        <v>16.461300000000001</v>
      </c>
      <c r="L28" s="60">
        <v>13.6744</v>
      </c>
      <c r="M28" s="60">
        <v>-7.1999999999999995E-2</v>
      </c>
      <c r="N28" s="60">
        <v>3.6682999999999999</v>
      </c>
      <c r="O28" s="60">
        <v>0.1903</v>
      </c>
      <c r="P28" s="89">
        <v>13.6744</v>
      </c>
    </row>
    <row r="29" spans="1:16" x14ac:dyDescent="0.35">
      <c r="A29" s="85" t="s">
        <v>121</v>
      </c>
      <c r="B29" s="52">
        <v>17</v>
      </c>
      <c r="C29" s="60">
        <v>11.047599999999999</v>
      </c>
      <c r="D29" s="60">
        <v>5.6351000000000004</v>
      </c>
      <c r="E29" s="60">
        <v>-0.2152</v>
      </c>
      <c r="F29" s="60"/>
      <c r="G29" s="60">
        <v>13.586399999999999</v>
      </c>
      <c r="H29" s="60">
        <v>11.5708</v>
      </c>
      <c r="I29" s="60">
        <v>23.596699999999998</v>
      </c>
      <c r="J29" s="60">
        <v>19.958400000000001</v>
      </c>
      <c r="K29" s="60">
        <v>17.676400000000001</v>
      </c>
      <c r="L29" s="60">
        <v>13.751799999999999</v>
      </c>
      <c r="M29" s="60">
        <v>0.22739999999999999</v>
      </c>
      <c r="N29" s="60">
        <v>4.2270000000000003</v>
      </c>
      <c r="O29" s="60">
        <v>0.97140000000000004</v>
      </c>
      <c r="P29" s="89">
        <v>13.751799999999999</v>
      </c>
    </row>
    <row r="30" spans="1:16" x14ac:dyDescent="0.35">
      <c r="A30" s="85" t="s">
        <v>122</v>
      </c>
      <c r="B30" s="52">
        <v>16</v>
      </c>
      <c r="C30" s="60">
        <v>10.8109</v>
      </c>
      <c r="D30" s="60">
        <v>6.7259000000000002</v>
      </c>
      <c r="E30" s="60">
        <v>-0.52510000000000001</v>
      </c>
      <c r="F30" s="60"/>
      <c r="G30" s="60">
        <v>11.972200000000001</v>
      </c>
      <c r="H30" s="60">
        <v>7.3582000000000001</v>
      </c>
      <c r="I30" s="60">
        <v>21.7349</v>
      </c>
      <c r="J30" s="60">
        <v>17.340299999999999</v>
      </c>
      <c r="K30" s="60">
        <v>15.946099999999999</v>
      </c>
      <c r="L30" s="60">
        <v>13.3756</v>
      </c>
      <c r="M30" s="60">
        <v>0.54359999999999997</v>
      </c>
      <c r="N30" s="60">
        <v>3.6674000000000002</v>
      </c>
      <c r="O30" s="60">
        <v>0.73009999999999997</v>
      </c>
      <c r="P30" s="89">
        <v>13.3756</v>
      </c>
    </row>
    <row r="31" spans="1:16" x14ac:dyDescent="0.35">
      <c r="A31" s="85" t="s">
        <v>123</v>
      </c>
      <c r="B31" s="52">
        <v>16</v>
      </c>
      <c r="C31" s="60">
        <v>10.9344</v>
      </c>
      <c r="D31" s="60">
        <v>7.0578000000000003</v>
      </c>
      <c r="E31" s="60">
        <v>0.1048</v>
      </c>
      <c r="F31" s="60"/>
      <c r="G31" s="60">
        <v>13.426399999999999</v>
      </c>
      <c r="H31" s="60">
        <v>8.7672000000000008</v>
      </c>
      <c r="I31" s="60">
        <v>23.3643</v>
      </c>
      <c r="J31" s="60">
        <v>18.903500000000001</v>
      </c>
      <c r="K31" s="60">
        <v>17.174399999999999</v>
      </c>
      <c r="L31" s="60">
        <v>13.484999999999999</v>
      </c>
      <c r="M31" s="60">
        <v>0.94410000000000005</v>
      </c>
      <c r="N31" s="60">
        <v>4.4158999999999997</v>
      </c>
      <c r="O31" s="60">
        <v>1.7947</v>
      </c>
      <c r="P31" s="89">
        <v>13.484999999999999</v>
      </c>
    </row>
    <row r="32" spans="1:16" x14ac:dyDescent="0.35">
      <c r="A32" s="1046" t="s">
        <v>10072</v>
      </c>
      <c r="B32" s="1043"/>
      <c r="C32" s="1044"/>
      <c r="D32" s="1044"/>
      <c r="E32" s="1044"/>
      <c r="F32" s="1044"/>
      <c r="G32" s="1044"/>
      <c r="H32" s="1044"/>
      <c r="I32" s="1044"/>
      <c r="J32" s="1044"/>
      <c r="K32" s="1044"/>
      <c r="L32" s="1044"/>
      <c r="M32" s="1044"/>
      <c r="N32" s="1044"/>
      <c r="O32" s="1044"/>
      <c r="P32" s="1045"/>
    </row>
    <row r="33" spans="1:16" x14ac:dyDescent="0.35">
      <c r="A33" s="85" t="s">
        <v>126</v>
      </c>
      <c r="B33" s="52">
        <v>16</v>
      </c>
      <c r="C33" s="60">
        <v>12.978</v>
      </c>
      <c r="D33" s="60">
        <v>8.2617999999999991</v>
      </c>
      <c r="E33" s="60">
        <v>-2.2284000000000002</v>
      </c>
      <c r="F33" s="60"/>
      <c r="G33" s="60">
        <v>8.9669000000000008</v>
      </c>
      <c r="H33" s="60">
        <v>6.1069000000000004</v>
      </c>
      <c r="I33" s="60">
        <v>19.174099999999999</v>
      </c>
      <c r="J33" s="60">
        <v>19.2423</v>
      </c>
      <c r="K33" s="60">
        <v>17.0656</v>
      </c>
      <c r="L33" s="60">
        <v>15.641</v>
      </c>
      <c r="M33" s="60">
        <v>1.0159</v>
      </c>
      <c r="N33" s="60">
        <v>1.0943000000000001</v>
      </c>
      <c r="O33" s="60">
        <v>-2.9287999999999998</v>
      </c>
      <c r="P33" s="89">
        <v>15.641</v>
      </c>
    </row>
    <row r="34" spans="1:16" x14ac:dyDescent="0.35">
      <c r="A34" s="85" t="s">
        <v>127</v>
      </c>
      <c r="B34" s="52">
        <v>16</v>
      </c>
      <c r="C34" s="60">
        <v>13.0784</v>
      </c>
      <c r="D34" s="60">
        <v>8.5417000000000005</v>
      </c>
      <c r="E34" s="60">
        <v>-1.7155</v>
      </c>
      <c r="F34" s="60"/>
      <c r="G34" s="60">
        <v>10.129899999999999</v>
      </c>
      <c r="H34" s="60">
        <v>7.2679999999999998</v>
      </c>
      <c r="I34" s="60">
        <v>20.485800000000001</v>
      </c>
      <c r="J34" s="60">
        <v>20.6511</v>
      </c>
      <c r="K34" s="60">
        <v>18.3035</v>
      </c>
      <c r="L34" s="60">
        <v>15.7332</v>
      </c>
      <c r="M34" s="60">
        <v>1.3557999999999999</v>
      </c>
      <c r="N34" s="60">
        <v>1.7049000000000001</v>
      </c>
      <c r="O34" s="60">
        <v>-2.0771999999999999</v>
      </c>
      <c r="P34" s="89">
        <v>15.7332</v>
      </c>
    </row>
    <row r="35" spans="1:16" x14ac:dyDescent="0.35">
      <c r="A35" s="85" t="s">
        <v>128</v>
      </c>
      <c r="B35" s="52">
        <v>20</v>
      </c>
      <c r="C35" s="60">
        <v>13.238799999999999</v>
      </c>
      <c r="D35" s="60">
        <v>10.265599999999999</v>
      </c>
      <c r="E35" s="60">
        <v>-0.43190000000000001</v>
      </c>
      <c r="F35" s="60"/>
      <c r="G35" s="60">
        <v>12.0245</v>
      </c>
      <c r="H35" s="60">
        <v>6.4926000000000004</v>
      </c>
      <c r="I35" s="60">
        <v>21.077100000000002</v>
      </c>
      <c r="J35" s="60">
        <v>19.354800000000001</v>
      </c>
      <c r="K35" s="60">
        <v>16.516200000000001</v>
      </c>
      <c r="L35" s="60">
        <v>15.6265</v>
      </c>
      <c r="M35" s="60">
        <v>2.4125000000000001</v>
      </c>
      <c r="N35" s="60">
        <v>3.6385999999999998</v>
      </c>
      <c r="O35" s="60">
        <v>0.5585</v>
      </c>
      <c r="P35" s="89">
        <v>15.6265</v>
      </c>
    </row>
    <row r="36" spans="1:16" x14ac:dyDescent="0.35">
      <c r="A36" s="85" t="s">
        <v>129</v>
      </c>
      <c r="B36" s="52">
        <v>20</v>
      </c>
      <c r="C36" s="60">
        <v>13.386100000000001</v>
      </c>
      <c r="D36" s="60">
        <v>10.6395</v>
      </c>
      <c r="E36" s="60">
        <v>0.24279999999999999</v>
      </c>
      <c r="F36" s="60"/>
      <c r="G36" s="60">
        <v>13.5694</v>
      </c>
      <c r="H36" s="60">
        <v>7.9013999999999998</v>
      </c>
      <c r="I36" s="60">
        <v>22.680199999999999</v>
      </c>
      <c r="J36" s="60">
        <v>20.949400000000001</v>
      </c>
      <c r="K36" s="60">
        <v>17.558399999999999</v>
      </c>
      <c r="L36" s="60">
        <v>15.7493</v>
      </c>
      <c r="M36" s="60">
        <v>2.8675000000000002</v>
      </c>
      <c r="N36" s="60">
        <v>4.4542999999999999</v>
      </c>
      <c r="O36" s="60">
        <v>1.6978</v>
      </c>
      <c r="P36" s="89">
        <v>15.7493</v>
      </c>
    </row>
    <row r="37" spans="1:16" x14ac:dyDescent="0.35">
      <c r="A37" s="1046" t="s">
        <v>10073</v>
      </c>
      <c r="B37" s="1043"/>
      <c r="C37" s="1044"/>
      <c r="D37" s="1044"/>
      <c r="E37" s="1044"/>
      <c r="F37" s="1044"/>
      <c r="G37" s="1044"/>
      <c r="H37" s="1044"/>
      <c r="I37" s="1044"/>
      <c r="J37" s="1044"/>
      <c r="K37" s="1044"/>
      <c r="L37" s="1044"/>
      <c r="M37" s="1044"/>
      <c r="N37" s="1044"/>
      <c r="O37" s="1044"/>
      <c r="P37" s="1045"/>
    </row>
    <row r="38" spans="1:16" x14ac:dyDescent="0.35">
      <c r="A38" s="85" t="s">
        <v>132</v>
      </c>
      <c r="B38" s="52">
        <v>11</v>
      </c>
      <c r="C38" s="60">
        <v>7.2971000000000004</v>
      </c>
      <c r="D38" s="60">
        <v>-0.66610000000000003</v>
      </c>
      <c r="E38" s="60">
        <v>-2.7797999999999998</v>
      </c>
      <c r="F38" s="60"/>
      <c r="G38" s="60">
        <v>5.4476000000000004</v>
      </c>
      <c r="H38" s="60">
        <v>5.1951999999999998</v>
      </c>
      <c r="I38" s="60">
        <v>17.486499999999999</v>
      </c>
      <c r="J38" s="60">
        <v>16.863199999999999</v>
      </c>
      <c r="K38" s="60">
        <v>14.6584</v>
      </c>
      <c r="L38" s="60">
        <v>9.3824000000000005</v>
      </c>
      <c r="M38" s="60">
        <v>-3.0686</v>
      </c>
      <c r="N38" s="60">
        <v>1.2754000000000001</v>
      </c>
      <c r="O38" s="60">
        <v>-1.3146</v>
      </c>
      <c r="P38" s="89">
        <v>9.3824000000000005</v>
      </c>
    </row>
    <row r="39" spans="1:16" x14ac:dyDescent="0.35">
      <c r="A39" s="85" t="s">
        <v>133</v>
      </c>
      <c r="B39" s="52">
        <v>11</v>
      </c>
      <c r="C39" s="60">
        <v>7.3998999999999997</v>
      </c>
      <c r="D39" s="60">
        <v>-0.38450000000000001</v>
      </c>
      <c r="E39" s="60">
        <v>-2.2332000000000001</v>
      </c>
      <c r="F39" s="60"/>
      <c r="G39" s="60">
        <v>6.6772999999999998</v>
      </c>
      <c r="H39" s="60">
        <v>6.3697999999999997</v>
      </c>
      <c r="I39" s="60">
        <v>18.798100000000002</v>
      </c>
      <c r="J39" s="60">
        <v>18.060700000000001</v>
      </c>
      <c r="K39" s="60">
        <v>15.5745</v>
      </c>
      <c r="L39" s="60">
        <v>9.4746000000000006</v>
      </c>
      <c r="M39" s="60">
        <v>-2.7235999999999998</v>
      </c>
      <c r="N39" s="60">
        <v>1.9339999999999999</v>
      </c>
      <c r="O39" s="60">
        <v>-0.37390000000000001</v>
      </c>
      <c r="P39" s="89">
        <v>9.4746000000000006</v>
      </c>
    </row>
    <row r="40" spans="1:16" x14ac:dyDescent="0.35">
      <c r="A40" s="1046" t="s">
        <v>10074</v>
      </c>
      <c r="B40" s="1043"/>
      <c r="C40" s="1044"/>
      <c r="D40" s="1044"/>
      <c r="E40" s="1044"/>
      <c r="F40" s="1044"/>
      <c r="G40" s="1044"/>
      <c r="H40" s="1044"/>
      <c r="I40" s="1044"/>
      <c r="J40" s="1044"/>
      <c r="K40" s="1044"/>
      <c r="L40" s="1044"/>
      <c r="M40" s="1044"/>
      <c r="N40" s="1044"/>
      <c r="O40" s="1044"/>
      <c r="P40" s="1045"/>
    </row>
    <row r="41" spans="1:16" x14ac:dyDescent="0.35">
      <c r="A41" s="85" t="s">
        <v>136</v>
      </c>
      <c r="B41" s="52">
        <v>17</v>
      </c>
      <c r="C41" s="60">
        <v>8.1704000000000008</v>
      </c>
      <c r="D41" s="60">
        <v>-0.37159999999999999</v>
      </c>
      <c r="E41" s="60">
        <v>-4.7790999999999997</v>
      </c>
      <c r="F41" s="60"/>
      <c r="G41" s="60">
        <v>4.2405999999999997</v>
      </c>
      <c r="H41" s="60">
        <v>6.4972000000000003</v>
      </c>
      <c r="I41" s="60">
        <v>16.225899999999999</v>
      </c>
      <c r="J41" s="60">
        <v>14.136900000000001</v>
      </c>
      <c r="K41" s="60">
        <v>13.7446</v>
      </c>
      <c r="L41" s="60">
        <v>10.6684</v>
      </c>
      <c r="M41" s="60">
        <v>-4.3545999999999996</v>
      </c>
      <c r="N41" s="60">
        <v>-0.41439999999999999</v>
      </c>
      <c r="O41" s="60">
        <v>-3.0327000000000002</v>
      </c>
      <c r="P41" s="89">
        <v>10.6684</v>
      </c>
    </row>
    <row r="42" spans="1:16" x14ac:dyDescent="0.35">
      <c r="A42" s="85" t="s">
        <v>137</v>
      </c>
      <c r="B42" s="52">
        <v>17</v>
      </c>
      <c r="C42" s="60">
        <v>8.2693999999999992</v>
      </c>
      <c r="D42" s="60">
        <v>-0.1067</v>
      </c>
      <c r="E42" s="60">
        <v>-4.2542</v>
      </c>
      <c r="F42" s="60"/>
      <c r="G42" s="60">
        <v>5.3982000000000001</v>
      </c>
      <c r="H42" s="60">
        <v>7.6856</v>
      </c>
      <c r="I42" s="60">
        <v>17.5517</v>
      </c>
      <c r="J42" s="60">
        <v>15.458399999999999</v>
      </c>
      <c r="K42" s="60">
        <v>14.948499999999999</v>
      </c>
      <c r="L42" s="60">
        <v>10.757099999999999</v>
      </c>
      <c r="M42" s="60">
        <v>-4.0180999999999996</v>
      </c>
      <c r="N42" s="60">
        <v>0.21460000000000001</v>
      </c>
      <c r="O42" s="60">
        <v>-2.1404999999999998</v>
      </c>
      <c r="P42" s="89">
        <v>10.757099999999999</v>
      </c>
    </row>
    <row r="43" spans="1:16" x14ac:dyDescent="0.35">
      <c r="A43" s="85" t="s">
        <v>138</v>
      </c>
      <c r="B43" s="52">
        <v>11</v>
      </c>
      <c r="C43" s="60">
        <v>8.9266000000000005</v>
      </c>
      <c r="D43" s="60">
        <v>1.8429</v>
      </c>
      <c r="E43" s="60">
        <v>-3.6227999999999998</v>
      </c>
      <c r="F43" s="60"/>
      <c r="G43" s="60">
        <v>5.6075999999999997</v>
      </c>
      <c r="H43" s="60">
        <v>3.6150000000000002</v>
      </c>
      <c r="I43" s="60">
        <v>13.6313</v>
      </c>
      <c r="J43" s="60">
        <v>11.863300000000001</v>
      </c>
      <c r="K43" s="60">
        <v>12.833399999999999</v>
      </c>
      <c r="L43" s="60">
        <v>11.5467</v>
      </c>
      <c r="M43" s="60">
        <v>-3.0314999999999999</v>
      </c>
      <c r="N43" s="60">
        <v>0.4995</v>
      </c>
      <c r="O43" s="60">
        <v>-2.835</v>
      </c>
      <c r="P43" s="89">
        <v>11.5467</v>
      </c>
    </row>
    <row r="44" spans="1:16" x14ac:dyDescent="0.35">
      <c r="A44" s="85" t="s">
        <v>139</v>
      </c>
      <c r="B44" s="52">
        <v>11</v>
      </c>
      <c r="C44" s="60">
        <v>9.0540000000000003</v>
      </c>
      <c r="D44" s="60">
        <v>2.1917</v>
      </c>
      <c r="E44" s="60">
        <v>-2.9601999999999999</v>
      </c>
      <c r="F44" s="60"/>
      <c r="G44" s="60">
        <v>7.0538999999999996</v>
      </c>
      <c r="H44" s="60">
        <v>5.0347</v>
      </c>
      <c r="I44" s="60">
        <v>15.129200000000001</v>
      </c>
      <c r="J44" s="60">
        <v>13.323600000000001</v>
      </c>
      <c r="K44" s="60">
        <v>14.1561</v>
      </c>
      <c r="L44" s="60">
        <v>11.660500000000001</v>
      </c>
      <c r="M44" s="60">
        <v>-2.6044</v>
      </c>
      <c r="N44" s="60">
        <v>1.2928999999999999</v>
      </c>
      <c r="O44" s="60">
        <v>-1.7346999999999999</v>
      </c>
      <c r="P44" s="89">
        <v>11.660500000000001</v>
      </c>
    </row>
    <row r="45" spans="1:16" x14ac:dyDescent="0.35">
      <c r="A45" s="1046" t="s">
        <v>10075</v>
      </c>
      <c r="B45" s="1043"/>
      <c r="C45" s="1044"/>
      <c r="D45" s="1044"/>
      <c r="E45" s="1044"/>
      <c r="F45" s="1044"/>
      <c r="G45" s="1044"/>
      <c r="H45" s="1044"/>
      <c r="I45" s="1044"/>
      <c r="J45" s="1044"/>
      <c r="K45" s="1044"/>
      <c r="L45" s="1044"/>
      <c r="M45" s="1044"/>
      <c r="N45" s="1044"/>
      <c r="O45" s="1044"/>
      <c r="P45" s="1045"/>
    </row>
    <row r="46" spans="1:16" x14ac:dyDescent="0.35">
      <c r="A46" s="85" t="s">
        <v>142</v>
      </c>
      <c r="B46" s="52">
        <v>15</v>
      </c>
      <c r="C46" s="60">
        <v>7.3219000000000003</v>
      </c>
      <c r="D46" s="60">
        <v>-0.74309999999999998</v>
      </c>
      <c r="E46" s="60">
        <v>-3.1991999999999998</v>
      </c>
      <c r="F46" s="60"/>
      <c r="G46" s="60">
        <v>5.9958999999999998</v>
      </c>
      <c r="H46" s="60">
        <v>6.3665000000000003</v>
      </c>
      <c r="I46" s="60">
        <v>18.281400000000001</v>
      </c>
      <c r="J46" s="60">
        <v>16.6737</v>
      </c>
      <c r="K46" s="60">
        <v>14.7363</v>
      </c>
      <c r="L46" s="60">
        <v>9.6874000000000002</v>
      </c>
      <c r="M46" s="60">
        <v>-4.2422000000000004</v>
      </c>
      <c r="N46" s="60">
        <v>1.0257000000000001</v>
      </c>
      <c r="O46" s="60">
        <v>-1.5512999999999999</v>
      </c>
      <c r="P46" s="89">
        <v>9.6874000000000002</v>
      </c>
    </row>
    <row r="47" spans="1:16" x14ac:dyDescent="0.35">
      <c r="A47" s="85" t="s">
        <v>143</v>
      </c>
      <c r="B47" s="52">
        <v>15</v>
      </c>
      <c r="C47" s="60">
        <v>7.4042000000000003</v>
      </c>
      <c r="D47" s="60">
        <v>-0.51690000000000003</v>
      </c>
      <c r="E47" s="60">
        <v>-2.7570999999999999</v>
      </c>
      <c r="F47" s="60"/>
      <c r="G47" s="60">
        <v>6.9721000000000002</v>
      </c>
      <c r="H47" s="60">
        <v>7.3484999999999996</v>
      </c>
      <c r="I47" s="60">
        <v>19.383700000000001</v>
      </c>
      <c r="J47" s="60">
        <v>17.725000000000001</v>
      </c>
      <c r="K47" s="60">
        <v>15.801500000000001</v>
      </c>
      <c r="L47" s="60">
        <v>9.7644000000000002</v>
      </c>
      <c r="M47" s="60">
        <v>-3.9588000000000001</v>
      </c>
      <c r="N47" s="60">
        <v>1.5552999999999999</v>
      </c>
      <c r="O47" s="60">
        <v>-0.80900000000000005</v>
      </c>
      <c r="P47" s="89">
        <v>9.7644000000000002</v>
      </c>
    </row>
    <row r="48" spans="1:16" x14ac:dyDescent="0.35">
      <c r="A48" s="85" t="s">
        <v>144</v>
      </c>
      <c r="B48" s="52">
        <v>11</v>
      </c>
      <c r="C48" s="60">
        <v>9.8644999999999996</v>
      </c>
      <c r="D48" s="60">
        <v>3.0327999999999999</v>
      </c>
      <c r="E48" s="60">
        <v>-1.4464999999999999</v>
      </c>
      <c r="F48" s="60"/>
      <c r="G48" s="60">
        <v>7.1325000000000003</v>
      </c>
      <c r="H48" s="60">
        <v>3.7797999999999998</v>
      </c>
      <c r="I48" s="60">
        <v>17.632200000000001</v>
      </c>
      <c r="J48" s="60">
        <v>14.6539</v>
      </c>
      <c r="K48" s="60">
        <v>13.3066</v>
      </c>
      <c r="L48" s="60">
        <v>12.532999999999999</v>
      </c>
      <c r="M48" s="60">
        <v>-1.5934999999999999</v>
      </c>
      <c r="N48" s="60">
        <v>2.5476999999999999</v>
      </c>
      <c r="O48" s="60">
        <v>-0.95350000000000001</v>
      </c>
      <c r="P48" s="89">
        <v>12.532999999999999</v>
      </c>
    </row>
    <row r="49" spans="1:16" x14ac:dyDescent="0.35">
      <c r="A49" s="85" t="s">
        <v>145</v>
      </c>
      <c r="B49" s="52">
        <v>11</v>
      </c>
      <c r="C49" s="60">
        <v>9.9937000000000005</v>
      </c>
      <c r="D49" s="60">
        <v>3.3793000000000002</v>
      </c>
      <c r="E49" s="60">
        <v>-0.77669999999999995</v>
      </c>
      <c r="F49" s="60"/>
      <c r="G49" s="60">
        <v>8.6216000000000008</v>
      </c>
      <c r="H49" s="60">
        <v>5.1670999999999996</v>
      </c>
      <c r="I49" s="60">
        <v>19.1815</v>
      </c>
      <c r="J49" s="60">
        <v>15.849600000000001</v>
      </c>
      <c r="K49" s="60">
        <v>13.850899999999999</v>
      </c>
      <c r="L49" s="60">
        <v>12.645099999999999</v>
      </c>
      <c r="M49" s="60">
        <v>-1.1637999999999999</v>
      </c>
      <c r="N49" s="60">
        <v>3.3472</v>
      </c>
      <c r="O49" s="60">
        <v>0.1762</v>
      </c>
      <c r="P49" s="89">
        <v>12.645099999999999</v>
      </c>
    </row>
    <row r="50" spans="1:16" x14ac:dyDescent="0.35">
      <c r="A50" s="1046" t="s">
        <v>10076</v>
      </c>
      <c r="B50" s="1043"/>
      <c r="C50" s="1044"/>
      <c r="D50" s="1044"/>
      <c r="E50" s="1044"/>
      <c r="F50" s="1044"/>
      <c r="G50" s="1044"/>
      <c r="H50" s="1044"/>
      <c r="I50" s="1044"/>
      <c r="J50" s="1044"/>
      <c r="K50" s="1044"/>
      <c r="L50" s="1044"/>
      <c r="M50" s="1044"/>
      <c r="N50" s="1044"/>
      <c r="O50" s="1044"/>
      <c r="P50" s="1045"/>
    </row>
    <row r="51" spans="1:16" x14ac:dyDescent="0.35">
      <c r="A51" s="85" t="s">
        <v>148</v>
      </c>
      <c r="B51" s="52">
        <v>15</v>
      </c>
      <c r="C51" s="60">
        <v>13.728999999999999</v>
      </c>
      <c r="D51" s="60">
        <v>12.012600000000001</v>
      </c>
      <c r="E51" s="60">
        <v>2.9108000000000001</v>
      </c>
      <c r="F51" s="60"/>
      <c r="G51" s="60">
        <v>13.321899999999999</v>
      </c>
      <c r="H51" s="60">
        <v>6.3232999999999997</v>
      </c>
      <c r="I51" s="60">
        <v>24.174099999999999</v>
      </c>
      <c r="J51" s="60">
        <v>22.9618</v>
      </c>
      <c r="K51" s="60">
        <v>16.407399999999999</v>
      </c>
      <c r="L51" s="60">
        <v>16.224399999999999</v>
      </c>
      <c r="M51" s="60">
        <v>5.2347999999999999</v>
      </c>
      <c r="N51" s="60">
        <v>6.1029999999999998</v>
      </c>
      <c r="O51" s="60">
        <v>2.2345000000000002</v>
      </c>
      <c r="P51" s="89">
        <v>16.224399999999999</v>
      </c>
    </row>
    <row r="52" spans="1:16" x14ac:dyDescent="0.35">
      <c r="A52" s="85" t="s">
        <v>149</v>
      </c>
      <c r="B52" s="52">
        <v>15</v>
      </c>
      <c r="C52" s="60">
        <v>13.8218</v>
      </c>
      <c r="D52" s="60">
        <v>12.279400000000001</v>
      </c>
      <c r="E52" s="60">
        <v>3.4058999999999999</v>
      </c>
      <c r="F52" s="60"/>
      <c r="G52" s="60">
        <v>14.428900000000001</v>
      </c>
      <c r="H52" s="60">
        <v>7.359</v>
      </c>
      <c r="I52" s="60">
        <v>25.352699999999999</v>
      </c>
      <c r="J52" s="60">
        <v>24.093599999999999</v>
      </c>
      <c r="K52" s="60">
        <v>17.465800000000002</v>
      </c>
      <c r="L52" s="60">
        <v>16.307600000000001</v>
      </c>
      <c r="M52" s="60">
        <v>5.5603999999999996</v>
      </c>
      <c r="N52" s="60">
        <v>6.6897000000000002</v>
      </c>
      <c r="O52" s="60">
        <v>3.0520999999999998</v>
      </c>
      <c r="P52" s="89">
        <v>16.307600000000001</v>
      </c>
    </row>
    <row r="53" spans="1:16" x14ac:dyDescent="0.35">
      <c r="A53" s="85" t="s">
        <v>150</v>
      </c>
      <c r="B53" s="52">
        <v>6</v>
      </c>
      <c r="C53" s="60">
        <v>13.1783</v>
      </c>
      <c r="D53" s="60">
        <v>11.821300000000001</v>
      </c>
      <c r="E53" s="60">
        <v>1.6113999999999999</v>
      </c>
      <c r="F53" s="60"/>
      <c r="G53" s="60">
        <v>14.5951</v>
      </c>
      <c r="H53" s="60">
        <v>5.4896000000000003</v>
      </c>
      <c r="I53" s="60">
        <v>22.8809</v>
      </c>
      <c r="J53" s="60">
        <v>21.064499999999999</v>
      </c>
      <c r="K53" s="60">
        <v>17.487300000000001</v>
      </c>
      <c r="L53" s="60">
        <v>15.570399999999999</v>
      </c>
      <c r="M53" s="60">
        <v>4.5579000000000001</v>
      </c>
      <c r="N53" s="60">
        <v>5.9519000000000002</v>
      </c>
      <c r="O53" s="60">
        <v>4.4283000000000001</v>
      </c>
      <c r="P53" s="89">
        <v>15.570399999999999</v>
      </c>
    </row>
    <row r="54" spans="1:16" x14ac:dyDescent="0.35">
      <c r="A54" s="85" t="s">
        <v>151</v>
      </c>
      <c r="B54" s="52">
        <v>6</v>
      </c>
      <c r="C54" s="60">
        <v>13.293200000000001</v>
      </c>
      <c r="D54" s="60">
        <v>12.179500000000001</v>
      </c>
      <c r="E54" s="60">
        <v>2.2073</v>
      </c>
      <c r="F54" s="60"/>
      <c r="G54" s="60">
        <v>15.9642</v>
      </c>
      <c r="H54" s="60">
        <v>6.7126999999999999</v>
      </c>
      <c r="I54" s="60">
        <v>24.290400000000002</v>
      </c>
      <c r="J54" s="60">
        <v>22.417899999999999</v>
      </c>
      <c r="K54" s="60">
        <v>18.649699999999999</v>
      </c>
      <c r="L54" s="60">
        <v>15.6769</v>
      </c>
      <c r="M54" s="60">
        <v>4.9938000000000002</v>
      </c>
      <c r="N54" s="60">
        <v>6.6471999999999998</v>
      </c>
      <c r="O54" s="60">
        <v>5.3715999999999999</v>
      </c>
      <c r="P54" s="89">
        <v>15.6769</v>
      </c>
    </row>
    <row r="55" spans="1:16" x14ac:dyDescent="0.35">
      <c r="A55" s="1046" t="s">
        <v>10077</v>
      </c>
      <c r="B55" s="1043"/>
      <c r="C55" s="1044"/>
      <c r="D55" s="1044"/>
      <c r="E55" s="1044"/>
      <c r="F55" s="1044"/>
      <c r="G55" s="1044"/>
      <c r="H55" s="1044"/>
      <c r="I55" s="1044"/>
      <c r="J55" s="1044"/>
      <c r="K55" s="1044"/>
      <c r="L55" s="1044"/>
      <c r="M55" s="1044"/>
      <c r="N55" s="1044"/>
      <c r="O55" s="1044"/>
      <c r="P55" s="1045"/>
    </row>
    <row r="56" spans="1:16" x14ac:dyDescent="0.35">
      <c r="A56" s="85" t="s">
        <v>2515</v>
      </c>
      <c r="B56" s="52">
        <v>28</v>
      </c>
      <c r="C56" s="60">
        <v>8.5662000000000003</v>
      </c>
      <c r="D56" s="60">
        <v>-1.7372000000000001</v>
      </c>
      <c r="E56" s="60">
        <v>-2.1657999999999999</v>
      </c>
      <c r="F56" s="60"/>
      <c r="G56" s="60">
        <v>6.6825000000000001</v>
      </c>
      <c r="H56" s="60">
        <v>9.9535</v>
      </c>
      <c r="I56" s="60">
        <v>15.0047</v>
      </c>
      <c r="J56" s="60">
        <v>13.818300000000001</v>
      </c>
      <c r="K56" s="60">
        <v>13.7516</v>
      </c>
      <c r="L56" s="60">
        <v>12.1388</v>
      </c>
      <c r="M56" s="60">
        <v>-3.4889000000000001</v>
      </c>
      <c r="N56" s="60">
        <v>3.7027999999999999</v>
      </c>
      <c r="O56" s="60">
        <v>-0.6613</v>
      </c>
      <c r="P56" s="89">
        <v>12.1388</v>
      </c>
    </row>
    <row r="57" spans="1:16" x14ac:dyDescent="0.35">
      <c r="A57" s="85" t="s">
        <v>2684</v>
      </c>
      <c r="B57" s="52">
        <v>24</v>
      </c>
      <c r="C57" s="60">
        <v>9.2748000000000008</v>
      </c>
      <c r="D57" s="60">
        <v>1.6284000000000001</v>
      </c>
      <c r="E57" s="60">
        <v>-8.4678000000000004</v>
      </c>
      <c r="F57" s="60"/>
      <c r="G57" s="60">
        <v>-0.14349999999999999</v>
      </c>
      <c r="H57" s="60">
        <v>3.3389000000000002</v>
      </c>
      <c r="I57" s="60">
        <v>13.949299999999999</v>
      </c>
      <c r="J57" s="60">
        <v>13.9885</v>
      </c>
      <c r="K57" s="60">
        <v>14.037699999999999</v>
      </c>
      <c r="L57" s="60">
        <v>11.5741</v>
      </c>
      <c r="M57" s="60">
        <v>-5.9922000000000004</v>
      </c>
      <c r="N57" s="60">
        <v>-5.4486999999999997</v>
      </c>
      <c r="O57" s="60">
        <v>-5.0940000000000003</v>
      </c>
      <c r="P57" s="89">
        <v>11.5741</v>
      </c>
    </row>
    <row r="58" spans="1:16" x14ac:dyDescent="0.35">
      <c r="A58" s="85" t="s">
        <v>2824</v>
      </c>
      <c r="B58" s="52">
        <v>19</v>
      </c>
      <c r="C58" s="60">
        <v>9.6739999999999995</v>
      </c>
      <c r="D58" s="60">
        <v>2.581</v>
      </c>
      <c r="E58" s="60">
        <v>-3.9110999999999998</v>
      </c>
      <c r="F58" s="60"/>
      <c r="G58" s="60">
        <v>5.8311999999999999</v>
      </c>
      <c r="H58" s="60">
        <v>4.9988999999999999</v>
      </c>
      <c r="I58" s="60">
        <v>16.6218</v>
      </c>
      <c r="J58" s="60">
        <v>17.610099999999999</v>
      </c>
      <c r="K58" s="60">
        <v>13.761799999999999</v>
      </c>
      <c r="L58" s="60">
        <v>12.296200000000001</v>
      </c>
      <c r="M58" s="60">
        <v>-2.5884999999999998</v>
      </c>
      <c r="N58" s="60">
        <v>0.19850000000000001</v>
      </c>
      <c r="O58" s="60">
        <v>-2.6524000000000001</v>
      </c>
      <c r="P58" s="89">
        <v>12.296200000000001</v>
      </c>
    </row>
    <row r="59" spans="1:16" x14ac:dyDescent="0.35">
      <c r="A59" s="85" t="s">
        <v>2926</v>
      </c>
      <c r="B59" s="52">
        <v>18</v>
      </c>
      <c r="C59" s="60">
        <v>5.1531000000000002</v>
      </c>
      <c r="D59" s="60">
        <v>7.7904999999999998</v>
      </c>
      <c r="E59" s="60">
        <v>-8.4000000000000005E-2</v>
      </c>
      <c r="F59" s="60"/>
      <c r="G59" s="60">
        <v>6.6154999999999999</v>
      </c>
      <c r="H59" s="60">
        <v>11.6677</v>
      </c>
      <c r="I59" s="60">
        <v>23.169</v>
      </c>
      <c r="J59" s="60">
        <v>13.803699999999999</v>
      </c>
      <c r="K59" s="60">
        <v>12.8104</v>
      </c>
      <c r="L59" s="60">
        <v>6.5347</v>
      </c>
      <c r="M59" s="60">
        <v>2.0438999999999998</v>
      </c>
      <c r="N59" s="60">
        <v>3.3965000000000001</v>
      </c>
      <c r="O59" s="60">
        <v>1.1446000000000001</v>
      </c>
      <c r="P59" s="89">
        <v>6.5347</v>
      </c>
    </row>
    <row r="60" spans="1:16" x14ac:dyDescent="0.35">
      <c r="A60" s="85" t="s">
        <v>3031</v>
      </c>
      <c r="B60" s="52">
        <v>13</v>
      </c>
      <c r="C60" s="60">
        <v>4.6230000000000002</v>
      </c>
      <c r="D60" s="60">
        <v>-14.299099999999999</v>
      </c>
      <c r="E60" s="60">
        <v>-16.968599999999999</v>
      </c>
      <c r="F60" s="60"/>
      <c r="G60" s="60">
        <v>-7.1364000000000001</v>
      </c>
      <c r="H60" s="60">
        <v>-1.6146</v>
      </c>
      <c r="I60" s="60">
        <v>10.4794</v>
      </c>
      <c r="J60" s="60">
        <v>8.9314999999999998</v>
      </c>
      <c r="K60" s="60">
        <v>14.3645</v>
      </c>
      <c r="L60" s="60">
        <v>6.8407</v>
      </c>
      <c r="M60" s="60">
        <v>-17.3583</v>
      </c>
      <c r="N60" s="60">
        <v>-11.6576</v>
      </c>
      <c r="O60" s="60">
        <v>-17.593800000000002</v>
      </c>
      <c r="P60" s="89">
        <v>6.8407</v>
      </c>
    </row>
    <row r="61" spans="1:16" x14ac:dyDescent="0.35">
      <c r="A61" s="85" t="s">
        <v>3107</v>
      </c>
      <c r="B61" s="52">
        <v>12</v>
      </c>
      <c r="C61" s="60">
        <v>11.7118</v>
      </c>
      <c r="D61" s="60">
        <v>10.2897</v>
      </c>
      <c r="E61" s="60">
        <v>2.0619000000000001</v>
      </c>
      <c r="F61" s="60"/>
      <c r="G61" s="60">
        <v>15.9537</v>
      </c>
      <c r="H61" s="60">
        <v>8.3445999999999998</v>
      </c>
      <c r="I61" s="60">
        <v>23.512499999999999</v>
      </c>
      <c r="J61" s="60">
        <v>18.636500000000002</v>
      </c>
      <c r="K61" s="60">
        <v>13.7202</v>
      </c>
      <c r="L61" s="60">
        <v>13.934100000000001</v>
      </c>
      <c r="M61" s="60">
        <v>3.5055999999999998</v>
      </c>
      <c r="N61" s="60">
        <v>4.8226000000000004</v>
      </c>
      <c r="O61" s="60">
        <v>4.6135999999999999</v>
      </c>
      <c r="P61" s="89">
        <v>13.934100000000001</v>
      </c>
    </row>
    <row r="62" spans="1:16" x14ac:dyDescent="0.35">
      <c r="A62" s="85" t="s">
        <v>3178</v>
      </c>
      <c r="B62" s="52">
        <v>12</v>
      </c>
      <c r="C62" s="60">
        <v>10.349500000000001</v>
      </c>
      <c r="D62" s="60">
        <v>4.2538</v>
      </c>
      <c r="E62" s="60">
        <v>-5.4122000000000003</v>
      </c>
      <c r="F62" s="60"/>
      <c r="G62" s="60">
        <v>8.0718999999999994</v>
      </c>
      <c r="H62" s="60">
        <v>6.7153999999999998</v>
      </c>
      <c r="I62" s="60">
        <v>17.209800000000001</v>
      </c>
      <c r="J62" s="60">
        <v>12.193899999999999</v>
      </c>
      <c r="K62" s="60" t="s">
        <v>430</v>
      </c>
      <c r="L62" s="60">
        <v>12.9057</v>
      </c>
      <c r="M62" s="60">
        <v>-3.0539000000000001</v>
      </c>
      <c r="N62" s="60">
        <v>-1.3037000000000001</v>
      </c>
      <c r="O62" s="60">
        <v>-1.7948</v>
      </c>
      <c r="P62" s="89">
        <v>12.9057</v>
      </c>
    </row>
    <row r="63" spans="1:16" x14ac:dyDescent="0.35">
      <c r="A63" s="85" t="s">
        <v>3247</v>
      </c>
      <c r="B63" s="52">
        <v>11</v>
      </c>
      <c r="C63" s="60">
        <v>7.8243999999999998</v>
      </c>
      <c r="D63" s="60">
        <v>-0.85289999999999999</v>
      </c>
      <c r="E63" s="60">
        <v>-2.1987000000000001</v>
      </c>
      <c r="F63" s="60"/>
      <c r="G63" s="60">
        <v>5.6337000000000002</v>
      </c>
      <c r="H63" s="60">
        <v>3.8102999999999998</v>
      </c>
      <c r="I63" s="60">
        <v>16.2605</v>
      </c>
      <c r="J63" s="60">
        <v>12.9886</v>
      </c>
      <c r="K63" s="60">
        <v>14.4679</v>
      </c>
      <c r="L63" s="60">
        <v>10.3818</v>
      </c>
      <c r="M63" s="60">
        <v>-3.6313</v>
      </c>
      <c r="N63" s="60">
        <v>1.7176</v>
      </c>
      <c r="O63" s="60">
        <v>-2.1110000000000002</v>
      </c>
      <c r="P63" s="89">
        <v>10.3818</v>
      </c>
    </row>
    <row r="64" spans="1:16" x14ac:dyDescent="0.35">
      <c r="A64" s="85" t="s">
        <v>3311</v>
      </c>
      <c r="B64" s="52">
        <v>10</v>
      </c>
      <c r="C64" s="60">
        <v>7.3960999999999997</v>
      </c>
      <c r="D64" s="60">
        <v>-1.9295</v>
      </c>
      <c r="E64" s="60">
        <v>-6.7393000000000001</v>
      </c>
      <c r="F64" s="60"/>
      <c r="G64" s="60">
        <v>0.52280000000000004</v>
      </c>
      <c r="H64" s="60">
        <v>3.9830999999999999</v>
      </c>
      <c r="I64" s="60">
        <v>13.217599999999999</v>
      </c>
      <c r="J64" s="60">
        <v>11.2681</v>
      </c>
      <c r="K64" s="60">
        <v>12.0868</v>
      </c>
      <c r="L64" s="60">
        <v>9.8170999999999999</v>
      </c>
      <c r="M64" s="60">
        <v>-6.1131000000000002</v>
      </c>
      <c r="N64" s="60">
        <v>-2.4540000000000002</v>
      </c>
      <c r="O64" s="60">
        <v>-6.1360999999999999</v>
      </c>
      <c r="P64" s="89">
        <v>9.8170999999999999</v>
      </c>
    </row>
    <row r="65" spans="1:16" x14ac:dyDescent="0.35">
      <c r="A65" s="85" t="s">
        <v>3364</v>
      </c>
      <c r="B65" s="52">
        <v>8</v>
      </c>
      <c r="C65" s="60">
        <v>9.8719000000000001</v>
      </c>
      <c r="D65" s="60">
        <v>3.5339</v>
      </c>
      <c r="E65" s="60">
        <v>-4.41E-2</v>
      </c>
      <c r="F65" s="60"/>
      <c r="G65" s="60">
        <v>7.6657000000000002</v>
      </c>
      <c r="H65" s="60">
        <v>0.12740000000000001</v>
      </c>
      <c r="I65" s="60" t="s">
        <v>430</v>
      </c>
      <c r="J65" s="60" t="s">
        <v>430</v>
      </c>
      <c r="K65" s="60" t="s">
        <v>430</v>
      </c>
      <c r="L65" s="60">
        <v>12.136799999999999</v>
      </c>
      <c r="M65" s="60">
        <v>-0.7802</v>
      </c>
      <c r="N65" s="60">
        <v>4.1529999999999996</v>
      </c>
      <c r="O65" s="60">
        <v>-1.6008</v>
      </c>
      <c r="P65" s="89">
        <v>12.136799999999999</v>
      </c>
    </row>
    <row r="66" spans="1:16" x14ac:dyDescent="0.35">
      <c r="A66" s="85" t="s">
        <v>3408</v>
      </c>
      <c r="B66" s="52">
        <v>7</v>
      </c>
      <c r="C66" s="60">
        <v>9.8242999999999991</v>
      </c>
      <c r="D66" s="60">
        <v>3.5918999999999999</v>
      </c>
      <c r="E66" s="60">
        <v>-1.3230999999999999</v>
      </c>
      <c r="F66" s="60"/>
      <c r="G66" s="60">
        <v>10.3954</v>
      </c>
      <c r="H66" s="60">
        <v>3.5606</v>
      </c>
      <c r="I66" s="60">
        <v>11.588800000000001</v>
      </c>
      <c r="J66" s="60">
        <v>10.246499999999999</v>
      </c>
      <c r="K66" s="60">
        <v>9.6940000000000008</v>
      </c>
      <c r="L66" s="60">
        <v>11.692399999999999</v>
      </c>
      <c r="M66" s="60">
        <v>-0.73160000000000003</v>
      </c>
      <c r="N66" s="60">
        <v>1.4334</v>
      </c>
      <c r="O66" s="60">
        <v>1.4416</v>
      </c>
      <c r="P66" s="89">
        <v>11.692399999999999</v>
      </c>
    </row>
    <row r="67" spans="1:16" x14ac:dyDescent="0.35">
      <c r="A67" s="85" t="s">
        <v>3447</v>
      </c>
      <c r="B67" s="52">
        <v>7</v>
      </c>
      <c r="C67" s="60">
        <v>10.301</v>
      </c>
      <c r="D67" s="60">
        <v>2.9992999999999999</v>
      </c>
      <c r="E67" s="60">
        <v>-2.3910999999999998</v>
      </c>
      <c r="F67" s="60"/>
      <c r="G67" s="60">
        <v>8.7040000000000006</v>
      </c>
      <c r="H67" s="60">
        <v>9.0292999999999992</v>
      </c>
      <c r="I67" s="60">
        <v>23.2104</v>
      </c>
      <c r="J67" s="60">
        <v>19.238700000000001</v>
      </c>
      <c r="K67" s="60">
        <v>16.154699999999998</v>
      </c>
      <c r="L67" s="60">
        <v>13.216100000000001</v>
      </c>
      <c r="M67" s="60">
        <v>-2.1233</v>
      </c>
      <c r="N67" s="60">
        <v>2.2057000000000002</v>
      </c>
      <c r="O67" s="60">
        <v>8.9200000000000002E-2</v>
      </c>
      <c r="P67" s="89">
        <v>13.216100000000001</v>
      </c>
    </row>
    <row r="68" spans="1:16" x14ac:dyDescent="0.35">
      <c r="A68" s="85" t="s">
        <v>3483</v>
      </c>
      <c r="B68" s="52">
        <v>6</v>
      </c>
      <c r="C68" s="60">
        <v>10.8544</v>
      </c>
      <c r="D68" s="60">
        <v>12.017799999999999</v>
      </c>
      <c r="E68" s="60">
        <v>22.862500000000001</v>
      </c>
      <c r="F68" s="60"/>
      <c r="G68" s="60">
        <v>67.067300000000003</v>
      </c>
      <c r="H68" s="60">
        <v>29.002400000000002</v>
      </c>
      <c r="I68" s="60">
        <v>25.3185</v>
      </c>
      <c r="J68" s="60">
        <v>8.7787000000000006</v>
      </c>
      <c r="K68" s="60">
        <v>12.01</v>
      </c>
      <c r="L68" s="60">
        <v>11.238</v>
      </c>
      <c r="M68" s="60">
        <v>19.390899999999998</v>
      </c>
      <c r="N68" s="60">
        <v>26.3124</v>
      </c>
      <c r="O68" s="60">
        <v>42.089799999999997</v>
      </c>
      <c r="P68" s="89">
        <v>11.238</v>
      </c>
    </row>
    <row r="69" spans="1:16" x14ac:dyDescent="0.35">
      <c r="A69" s="85" t="s">
        <v>3518</v>
      </c>
      <c r="B69" s="52">
        <v>6</v>
      </c>
      <c r="C69" s="60">
        <v>7.9752999999999998</v>
      </c>
      <c r="D69" s="60">
        <v>-0.26440000000000002</v>
      </c>
      <c r="E69" s="60">
        <v>-5.7007000000000003</v>
      </c>
      <c r="F69" s="60"/>
      <c r="G69" s="60">
        <v>17.806999999999999</v>
      </c>
      <c r="H69" s="60">
        <v>8.4169999999999998</v>
      </c>
      <c r="I69" s="60">
        <v>23.0959</v>
      </c>
      <c r="J69" s="60">
        <v>19.2742</v>
      </c>
      <c r="K69" s="60">
        <v>12.040900000000001</v>
      </c>
      <c r="L69" s="60">
        <v>10.784599999999999</v>
      </c>
      <c r="M69" s="60">
        <v>-5.9606000000000003</v>
      </c>
      <c r="N69" s="60">
        <v>-3.8117999999999999</v>
      </c>
      <c r="O69" s="60">
        <v>5.5773999999999999</v>
      </c>
      <c r="P69" s="89">
        <v>10.784599999999999</v>
      </c>
    </row>
    <row r="70" spans="1:16" x14ac:dyDescent="0.35">
      <c r="A70" s="85" t="s">
        <v>3553</v>
      </c>
      <c r="B70" s="52">
        <v>6</v>
      </c>
      <c r="C70" s="60">
        <v>11.657299999999999</v>
      </c>
      <c r="D70" s="60">
        <v>12.3573</v>
      </c>
      <c r="E70" s="60">
        <v>8.8111999999999995</v>
      </c>
      <c r="F70" s="60"/>
      <c r="G70" s="60">
        <v>18.076599999999999</v>
      </c>
      <c r="H70" s="60">
        <v>8.5259</v>
      </c>
      <c r="I70" s="60">
        <v>21.9361</v>
      </c>
      <c r="J70" s="60">
        <v>17.310300000000002</v>
      </c>
      <c r="K70" s="60">
        <v>17.7073</v>
      </c>
      <c r="L70" s="60">
        <v>12.7966</v>
      </c>
      <c r="M70" s="60">
        <v>7.9843000000000002</v>
      </c>
      <c r="N70" s="60">
        <v>11.363899999999999</v>
      </c>
      <c r="O70" s="60">
        <v>10.381399999999999</v>
      </c>
      <c r="P70" s="89">
        <v>12.7966</v>
      </c>
    </row>
    <row r="71" spans="1:16" x14ac:dyDescent="0.35">
      <c r="A71" s="85" t="s">
        <v>3590</v>
      </c>
      <c r="B71" s="52">
        <v>5</v>
      </c>
      <c r="C71" s="60">
        <v>12.763</v>
      </c>
      <c r="D71" s="60">
        <v>9.0098000000000003</v>
      </c>
      <c r="E71" s="60">
        <v>7.7107999999999999</v>
      </c>
      <c r="F71" s="60"/>
      <c r="G71" s="60">
        <v>16.059799999999999</v>
      </c>
      <c r="H71" s="60">
        <v>5.6135999999999999</v>
      </c>
      <c r="I71" s="60">
        <v>29.798500000000001</v>
      </c>
      <c r="J71" s="60">
        <v>27.258199999999999</v>
      </c>
      <c r="K71" s="60">
        <v>16.7471</v>
      </c>
      <c r="L71" s="60">
        <v>15.1839</v>
      </c>
      <c r="M71" s="60">
        <v>6.5824999999999996</v>
      </c>
      <c r="N71" s="60">
        <v>10.6121</v>
      </c>
      <c r="O71" s="60">
        <v>8.3787000000000003</v>
      </c>
      <c r="P71" s="89">
        <v>15.1839</v>
      </c>
    </row>
    <row r="72" spans="1:16" x14ac:dyDescent="0.35">
      <c r="A72" s="85" t="s">
        <v>3619</v>
      </c>
      <c r="B72" s="52">
        <v>4</v>
      </c>
      <c r="C72" s="60">
        <v>7.9120999999999997</v>
      </c>
      <c r="D72" s="60">
        <v>-1.1733</v>
      </c>
      <c r="E72" s="60">
        <v>-7.8635000000000002</v>
      </c>
      <c r="F72" s="60"/>
      <c r="G72" s="60">
        <v>1.9173</v>
      </c>
      <c r="H72" s="60">
        <v>7.9657</v>
      </c>
      <c r="I72" s="60">
        <v>16.309100000000001</v>
      </c>
      <c r="J72" s="60">
        <v>16.395800000000001</v>
      </c>
      <c r="K72" s="60" t="s">
        <v>430</v>
      </c>
      <c r="L72" s="60">
        <v>10.695</v>
      </c>
      <c r="M72" s="60">
        <v>-6.1847000000000003</v>
      </c>
      <c r="N72" s="60">
        <v>-2.1006</v>
      </c>
      <c r="O72" s="60">
        <v>-3.1747999999999998</v>
      </c>
      <c r="P72" s="89">
        <v>10.695</v>
      </c>
    </row>
    <row r="73" spans="1:16" x14ac:dyDescent="0.35">
      <c r="A73" s="85" t="s">
        <v>3642</v>
      </c>
      <c r="B73" s="52">
        <v>4</v>
      </c>
      <c r="C73" s="60">
        <v>7.6337999999999999</v>
      </c>
      <c r="D73" s="60">
        <v>-0.65849999999999997</v>
      </c>
      <c r="E73" s="60">
        <v>-5.1925999999999997</v>
      </c>
      <c r="F73" s="60"/>
      <c r="G73" s="60">
        <v>1.0029999999999999</v>
      </c>
      <c r="H73" s="60">
        <v>0.61929999999999996</v>
      </c>
      <c r="I73" s="60">
        <v>12.5625</v>
      </c>
      <c r="J73" s="60">
        <v>10.927</v>
      </c>
      <c r="K73" s="60">
        <v>11.735300000000001</v>
      </c>
      <c r="L73" s="60">
        <v>9.6660000000000004</v>
      </c>
      <c r="M73" s="60">
        <v>-4.5163000000000002</v>
      </c>
      <c r="N73" s="60">
        <v>-2.0804999999999998</v>
      </c>
      <c r="O73" s="60">
        <v>-5.8377999999999997</v>
      </c>
      <c r="P73" s="89">
        <v>9.6660000000000004</v>
      </c>
    </row>
    <row r="74" spans="1:16" x14ac:dyDescent="0.35">
      <c r="A74" s="85" t="s">
        <v>3667</v>
      </c>
      <c r="B74" s="52">
        <v>3</v>
      </c>
      <c r="C74" s="60">
        <v>9.6586999999999996</v>
      </c>
      <c r="D74" s="60">
        <v>1.8640000000000001</v>
      </c>
      <c r="E74" s="60">
        <v>-3.0611999999999999</v>
      </c>
      <c r="F74" s="60"/>
      <c r="G74" s="60">
        <v>5.1227</v>
      </c>
      <c r="H74" s="60" t="s">
        <v>430</v>
      </c>
      <c r="I74" s="60" t="s">
        <v>430</v>
      </c>
      <c r="J74" s="60" t="s">
        <v>430</v>
      </c>
      <c r="K74" s="60" t="s">
        <v>430</v>
      </c>
      <c r="L74" s="60">
        <v>12.223699999999999</v>
      </c>
      <c r="M74" s="60">
        <v>-3.1158000000000001</v>
      </c>
      <c r="N74" s="60">
        <v>-1.3648</v>
      </c>
      <c r="O74" s="60">
        <v>-4.4954000000000001</v>
      </c>
      <c r="P74" s="89">
        <v>12.223699999999999</v>
      </c>
    </row>
    <row r="75" spans="1:16" x14ac:dyDescent="0.35">
      <c r="A75" s="85" t="s">
        <v>3683</v>
      </c>
      <c r="B75" s="52">
        <v>3</v>
      </c>
      <c r="C75" s="60">
        <v>6.3789999999999996</v>
      </c>
      <c r="D75" s="60">
        <v>-2.7736999999999998</v>
      </c>
      <c r="E75" s="60">
        <v>-1.7575000000000001</v>
      </c>
      <c r="F75" s="60"/>
      <c r="G75" s="60" t="s">
        <v>430</v>
      </c>
      <c r="H75" s="60" t="s">
        <v>430</v>
      </c>
      <c r="I75" s="60" t="s">
        <v>430</v>
      </c>
      <c r="J75" s="60" t="s">
        <v>430</v>
      </c>
      <c r="K75" s="60" t="s">
        <v>430</v>
      </c>
      <c r="L75" s="60">
        <v>8.5609999999999999</v>
      </c>
      <c r="M75" s="60">
        <v>-5.4143999999999997</v>
      </c>
      <c r="N75" s="60">
        <v>1.4751000000000001</v>
      </c>
      <c r="O75" s="60" t="s">
        <v>430</v>
      </c>
      <c r="P75" s="89">
        <v>8.5609999999999999</v>
      </c>
    </row>
    <row r="76" spans="1:16" x14ac:dyDescent="0.35">
      <c r="A76" s="85" t="s">
        <v>3702</v>
      </c>
      <c r="B76" s="52">
        <v>3</v>
      </c>
      <c r="C76" s="60">
        <v>11.4925</v>
      </c>
      <c r="D76" s="60">
        <v>2.7313000000000001</v>
      </c>
      <c r="E76" s="60">
        <v>-3.5432000000000001</v>
      </c>
      <c r="F76" s="60"/>
      <c r="G76" s="60">
        <v>5.6898999999999997</v>
      </c>
      <c r="H76" s="60">
        <v>2.9885999999999999</v>
      </c>
      <c r="I76" s="60">
        <v>15.1793</v>
      </c>
      <c r="J76" s="60">
        <v>16.108599999999999</v>
      </c>
      <c r="K76" s="60" t="s">
        <v>430</v>
      </c>
      <c r="L76" s="60">
        <v>14.1838</v>
      </c>
      <c r="M76" s="60">
        <v>-0.95989999999999998</v>
      </c>
      <c r="N76" s="60">
        <v>0.57540000000000002</v>
      </c>
      <c r="O76" s="60">
        <v>-2.5364</v>
      </c>
      <c r="P76" s="89">
        <v>14.1838</v>
      </c>
    </row>
    <row r="77" spans="1:16" x14ac:dyDescent="0.35">
      <c r="A77" s="85" t="s">
        <v>3721</v>
      </c>
      <c r="B77" s="52">
        <v>3</v>
      </c>
      <c r="C77" s="60">
        <v>14.315799999999999</v>
      </c>
      <c r="D77" s="60">
        <v>10.034000000000001</v>
      </c>
      <c r="E77" s="60">
        <v>8.0985999999999994</v>
      </c>
      <c r="F77" s="60"/>
      <c r="G77" s="60">
        <v>19.924399999999999</v>
      </c>
      <c r="H77" s="60">
        <v>8.3930000000000007</v>
      </c>
      <c r="I77" s="60">
        <v>21.0916</v>
      </c>
      <c r="J77" s="60">
        <v>17.388100000000001</v>
      </c>
      <c r="K77" s="60">
        <v>16.833500000000001</v>
      </c>
      <c r="L77" s="60">
        <v>15.7227</v>
      </c>
      <c r="M77" s="60">
        <v>6.1242999999999999</v>
      </c>
      <c r="N77" s="60">
        <v>11.4339</v>
      </c>
      <c r="O77" s="60">
        <v>10.038500000000001</v>
      </c>
      <c r="P77" s="89">
        <v>15.7227</v>
      </c>
    </row>
    <row r="78" spans="1:16" x14ac:dyDescent="0.35">
      <c r="A78" s="85" t="s">
        <v>3740</v>
      </c>
      <c r="B78" s="52">
        <v>3</v>
      </c>
      <c r="C78" s="60">
        <v>7.0552000000000001</v>
      </c>
      <c r="D78" s="60">
        <v>-2.706</v>
      </c>
      <c r="E78" s="60">
        <v>-6.1032000000000002</v>
      </c>
      <c r="F78" s="60"/>
      <c r="G78" s="60">
        <v>-3.3096000000000001</v>
      </c>
      <c r="H78" s="60" t="s">
        <v>430</v>
      </c>
      <c r="I78" s="60" t="s">
        <v>430</v>
      </c>
      <c r="J78" s="60" t="s">
        <v>430</v>
      </c>
      <c r="K78" s="60" t="s">
        <v>430</v>
      </c>
      <c r="L78" s="60">
        <v>9.0146999999999995</v>
      </c>
      <c r="M78" s="60">
        <v>-6.4973999999999998</v>
      </c>
      <c r="N78" s="60">
        <v>-2.1751</v>
      </c>
      <c r="O78" s="60">
        <v>-5.5408999999999997</v>
      </c>
      <c r="P78" s="89">
        <v>9.0146999999999995</v>
      </c>
    </row>
    <row r="79" spans="1:16" x14ac:dyDescent="0.35">
      <c r="A79" s="85" t="s">
        <v>3756</v>
      </c>
      <c r="B79" s="52">
        <v>2</v>
      </c>
      <c r="C79" s="60">
        <v>8.1696000000000009</v>
      </c>
      <c r="D79" s="60">
        <v>1.2451000000000001</v>
      </c>
      <c r="E79" s="60">
        <v>-2.641</v>
      </c>
      <c r="F79" s="60"/>
      <c r="G79" s="60">
        <v>7.3926999999999996</v>
      </c>
      <c r="H79" s="60">
        <v>8.1168999999999993</v>
      </c>
      <c r="I79" s="60">
        <v>18.751200000000001</v>
      </c>
      <c r="J79" s="60">
        <v>17.2532</v>
      </c>
      <c r="K79" s="60">
        <v>13.843999999999999</v>
      </c>
      <c r="L79" s="60">
        <v>10.3774</v>
      </c>
      <c r="M79" s="60">
        <v>-3.2652000000000001</v>
      </c>
      <c r="N79" s="60">
        <v>1.8406</v>
      </c>
      <c r="O79" s="60">
        <v>-0.94850000000000001</v>
      </c>
      <c r="P79" s="89">
        <v>10.3774</v>
      </c>
    </row>
    <row r="80" spans="1:16" x14ac:dyDescent="0.35">
      <c r="A80" s="85" t="s">
        <v>3766</v>
      </c>
      <c r="B80" s="52">
        <v>2</v>
      </c>
      <c r="C80" s="60">
        <v>6.3707000000000003</v>
      </c>
      <c r="D80" s="60">
        <v>-1.8745000000000001</v>
      </c>
      <c r="E80" s="60">
        <v>-4.7530000000000001</v>
      </c>
      <c r="F80" s="60"/>
      <c r="G80" s="60">
        <v>2.2395</v>
      </c>
      <c r="H80" s="60">
        <v>3.1861999999999999</v>
      </c>
      <c r="I80" s="60">
        <v>12.0403</v>
      </c>
      <c r="J80" s="60">
        <v>11.839399999999999</v>
      </c>
      <c r="K80" s="60" t="s">
        <v>430</v>
      </c>
      <c r="L80" s="60">
        <v>8.5777999999999999</v>
      </c>
      <c r="M80" s="60">
        <v>-5.3045999999999998</v>
      </c>
      <c r="N80" s="60">
        <v>-0.1265</v>
      </c>
      <c r="O80" s="60">
        <v>-2.1173999999999999</v>
      </c>
      <c r="P80" s="89">
        <v>8.5777999999999999</v>
      </c>
    </row>
    <row r="81" spans="1:16" x14ac:dyDescent="0.35">
      <c r="A81" s="85" t="s">
        <v>3778</v>
      </c>
      <c r="B81" s="52">
        <v>2</v>
      </c>
      <c r="C81" s="60">
        <v>6.7363</v>
      </c>
      <c r="D81" s="60">
        <v>-0.54459999999999997</v>
      </c>
      <c r="E81" s="60">
        <v>-5.9778000000000002</v>
      </c>
      <c r="F81" s="60"/>
      <c r="G81" s="60">
        <v>4.5330000000000004</v>
      </c>
      <c r="H81" s="60" t="s">
        <v>430</v>
      </c>
      <c r="I81" s="60" t="s">
        <v>430</v>
      </c>
      <c r="J81" s="60" t="s">
        <v>430</v>
      </c>
      <c r="K81" s="60" t="s">
        <v>430</v>
      </c>
      <c r="L81" s="60">
        <v>9.5924999999999994</v>
      </c>
      <c r="M81" s="60">
        <v>-4.2988</v>
      </c>
      <c r="N81" s="60">
        <v>-2.9956</v>
      </c>
      <c r="O81" s="60">
        <v>-0.98919999999999997</v>
      </c>
      <c r="P81" s="89">
        <v>9.5924999999999994</v>
      </c>
    </row>
    <row r="82" spans="1:16" x14ac:dyDescent="0.35">
      <c r="A82" s="85" t="s">
        <v>3791</v>
      </c>
      <c r="B82" s="52">
        <v>1</v>
      </c>
      <c r="C82" s="60">
        <v>17.081900000000001</v>
      </c>
      <c r="D82" s="60">
        <v>17.180800000000001</v>
      </c>
      <c r="E82" s="60">
        <v>3.9468999999999999</v>
      </c>
      <c r="F82" s="60"/>
      <c r="G82" s="60">
        <v>19.945</v>
      </c>
      <c r="H82" s="60">
        <v>9.423</v>
      </c>
      <c r="I82" s="60">
        <v>20.751799999999999</v>
      </c>
      <c r="J82" s="60">
        <v>13.4815</v>
      </c>
      <c r="K82" s="60" t="s">
        <v>430</v>
      </c>
      <c r="L82" s="60">
        <v>20.8855</v>
      </c>
      <c r="M82" s="60">
        <v>6.1756000000000002</v>
      </c>
      <c r="N82" s="60">
        <v>5.8874000000000004</v>
      </c>
      <c r="O82" s="60">
        <v>8.2651000000000003</v>
      </c>
      <c r="P82" s="89">
        <v>20.8855</v>
      </c>
    </row>
    <row r="83" spans="1:16" x14ac:dyDescent="0.35">
      <c r="A83" s="85" t="s">
        <v>3798</v>
      </c>
      <c r="B83" s="52">
        <v>1</v>
      </c>
      <c r="C83" s="60">
        <v>18.342300000000002</v>
      </c>
      <c r="D83" s="60">
        <v>16.273599999999998</v>
      </c>
      <c r="E83" s="60">
        <v>7.2478999999999996</v>
      </c>
      <c r="F83" s="60"/>
      <c r="G83" s="60">
        <v>30.490300000000001</v>
      </c>
      <c r="H83" s="60">
        <v>18.081199999999999</v>
      </c>
      <c r="I83" s="60" t="s">
        <v>430</v>
      </c>
      <c r="J83" s="60" t="s">
        <v>430</v>
      </c>
      <c r="K83" s="60" t="s">
        <v>430</v>
      </c>
      <c r="L83" s="60">
        <v>21.604099999999999</v>
      </c>
      <c r="M83" s="60">
        <v>13.2928</v>
      </c>
      <c r="N83" s="60">
        <v>11.823600000000001</v>
      </c>
      <c r="O83" s="60">
        <v>3.1644999999999999</v>
      </c>
      <c r="P83" s="89">
        <v>21.604099999999999</v>
      </c>
    </row>
    <row r="84" spans="1:16" x14ac:dyDescent="0.35">
      <c r="A84" s="85" t="s">
        <v>3805</v>
      </c>
      <c r="B84" s="52">
        <v>1</v>
      </c>
      <c r="C84" s="60">
        <v>9.8924000000000003</v>
      </c>
      <c r="D84" s="60">
        <v>-4.48E-2</v>
      </c>
      <c r="E84" s="60">
        <v>-8.9641000000000002</v>
      </c>
      <c r="F84" s="60"/>
      <c r="G84" s="60">
        <v>-1.27</v>
      </c>
      <c r="H84" s="60">
        <v>3.3534999999999999</v>
      </c>
      <c r="I84" s="60" t="s">
        <v>430</v>
      </c>
      <c r="J84" s="60" t="s">
        <v>430</v>
      </c>
      <c r="K84" s="60" t="s">
        <v>430</v>
      </c>
      <c r="L84" s="60">
        <v>12.121700000000001</v>
      </c>
      <c r="M84" s="60">
        <v>-5.5904999999999996</v>
      </c>
      <c r="N84" s="60">
        <v>-6.8853</v>
      </c>
      <c r="O84" s="60">
        <v>-5.3967999999999998</v>
      </c>
      <c r="P84" s="89">
        <v>12.121700000000001</v>
      </c>
    </row>
    <row r="85" spans="1:16" x14ac:dyDescent="0.35">
      <c r="A85" s="85" t="s">
        <v>3812</v>
      </c>
      <c r="B85" s="52">
        <v>1</v>
      </c>
      <c r="C85" s="60">
        <v>8.3574999999999999</v>
      </c>
      <c r="D85" s="60">
        <v>-1.4054</v>
      </c>
      <c r="E85" s="60">
        <v>-11.444699999999999</v>
      </c>
      <c r="F85" s="60"/>
      <c r="G85" s="60">
        <v>-9.5945999999999998</v>
      </c>
      <c r="H85" s="60">
        <v>-2.7052999999999998</v>
      </c>
      <c r="I85" s="60">
        <v>2.2787999999999999</v>
      </c>
      <c r="J85" s="60">
        <v>9.4560999999999993</v>
      </c>
      <c r="K85" s="60">
        <v>10.337300000000001</v>
      </c>
      <c r="L85" s="60">
        <v>10.3086</v>
      </c>
      <c r="M85" s="60">
        <v>-8.7232000000000003</v>
      </c>
      <c r="N85" s="60">
        <v>-8.9742999999999995</v>
      </c>
      <c r="O85" s="60">
        <v>-10.0199</v>
      </c>
      <c r="P85" s="89">
        <v>10.3086</v>
      </c>
    </row>
    <row r="86" spans="1:16" x14ac:dyDescent="0.35">
      <c r="A86" s="85" t="s">
        <v>3819</v>
      </c>
      <c r="B86" s="52">
        <v>1</v>
      </c>
      <c r="C86" s="60">
        <v>10.174799999999999</v>
      </c>
      <c r="D86" s="60">
        <v>5.1111000000000004</v>
      </c>
      <c r="E86" s="60">
        <v>-2.7107000000000001</v>
      </c>
      <c r="F86" s="60"/>
      <c r="G86" s="60">
        <v>13.27</v>
      </c>
      <c r="H86" s="60">
        <v>11.289099999999999</v>
      </c>
      <c r="I86" s="60">
        <v>21.727</v>
      </c>
      <c r="J86" s="60">
        <v>15.3665</v>
      </c>
      <c r="K86" s="60" t="s">
        <v>430</v>
      </c>
      <c r="L86" s="60">
        <v>11.8391</v>
      </c>
      <c r="M86" s="60">
        <v>-0.64600000000000002</v>
      </c>
      <c r="N86" s="60">
        <v>-0.25690000000000002</v>
      </c>
      <c r="O86" s="60">
        <v>1.0794999999999999</v>
      </c>
      <c r="P86" s="89">
        <v>11.8391</v>
      </c>
    </row>
    <row r="87" spans="1:16" x14ac:dyDescent="0.35">
      <c r="A87" s="85" t="s">
        <v>3823</v>
      </c>
      <c r="B87" s="52">
        <v>1</v>
      </c>
      <c r="C87" s="60">
        <v>8.5633999999999997</v>
      </c>
      <c r="D87" s="60">
        <v>6.9109999999999996</v>
      </c>
      <c r="E87" s="60">
        <v>4.1889000000000003</v>
      </c>
      <c r="F87" s="60"/>
      <c r="G87" s="60">
        <v>29.502700000000001</v>
      </c>
      <c r="H87" s="60" t="s">
        <v>430</v>
      </c>
      <c r="I87" s="60" t="s">
        <v>430</v>
      </c>
      <c r="J87" s="60" t="s">
        <v>430</v>
      </c>
      <c r="K87" s="60" t="s">
        <v>430</v>
      </c>
      <c r="L87" s="60">
        <v>11.3202</v>
      </c>
      <c r="M87" s="60">
        <v>0.29809999999999998</v>
      </c>
      <c r="N87" s="60">
        <v>7.5734000000000004</v>
      </c>
      <c r="O87" s="60">
        <v>16.955300000000001</v>
      </c>
      <c r="P87" s="89">
        <v>11.3202</v>
      </c>
    </row>
    <row r="88" spans="1:16" x14ac:dyDescent="0.35">
      <c r="A88" s="85" t="s">
        <v>3830</v>
      </c>
      <c r="B88" s="52">
        <v>1</v>
      </c>
      <c r="C88" s="60">
        <v>8.4349000000000007</v>
      </c>
      <c r="D88" s="60">
        <v>-0.92749999999999999</v>
      </c>
      <c r="E88" s="60">
        <v>-2.9575</v>
      </c>
      <c r="F88" s="60"/>
      <c r="G88" s="60">
        <v>-2.2069000000000001</v>
      </c>
      <c r="H88" s="60" t="s">
        <v>430</v>
      </c>
      <c r="I88" s="60" t="s">
        <v>430</v>
      </c>
      <c r="J88" s="60" t="s">
        <v>430</v>
      </c>
      <c r="K88" s="60" t="s">
        <v>430</v>
      </c>
      <c r="L88" s="60">
        <v>11.544</v>
      </c>
      <c r="M88" s="60">
        <v>-4.5728</v>
      </c>
      <c r="N88" s="60">
        <v>1.1973</v>
      </c>
      <c r="O88" s="60">
        <v>-5.3250999999999999</v>
      </c>
      <c r="P88" s="89">
        <v>11.544</v>
      </c>
    </row>
    <row r="89" spans="1:16" x14ac:dyDescent="0.35">
      <c r="A89" s="85" t="s">
        <v>3837</v>
      </c>
      <c r="B89" s="52">
        <v>28</v>
      </c>
      <c r="C89" s="60">
        <v>8.6879000000000008</v>
      </c>
      <c r="D89" s="60">
        <v>-1.409</v>
      </c>
      <c r="E89" s="60">
        <v>-1.5</v>
      </c>
      <c r="F89" s="60"/>
      <c r="G89" s="60">
        <v>8.1318999999999999</v>
      </c>
      <c r="H89" s="60">
        <v>11.4345</v>
      </c>
      <c r="I89" s="60">
        <v>16.431000000000001</v>
      </c>
      <c r="J89" s="60">
        <v>15.148199999999999</v>
      </c>
      <c r="K89" s="60">
        <v>15.0214</v>
      </c>
      <c r="L89" s="60">
        <v>12.253500000000001</v>
      </c>
      <c r="M89" s="60">
        <v>-3.0651000000000002</v>
      </c>
      <c r="N89" s="60">
        <v>4.5138999999999996</v>
      </c>
      <c r="O89" s="60">
        <v>0.44400000000000001</v>
      </c>
      <c r="P89" s="89">
        <v>12.253500000000001</v>
      </c>
    </row>
    <row r="90" spans="1:16" x14ac:dyDescent="0.35">
      <c r="A90" s="85" t="s">
        <v>3866</v>
      </c>
      <c r="B90" s="52">
        <v>24</v>
      </c>
      <c r="C90" s="60">
        <v>9.4079999999999995</v>
      </c>
      <c r="D90" s="60">
        <v>1.9597</v>
      </c>
      <c r="E90" s="60">
        <v>-7.8543000000000003</v>
      </c>
      <c r="F90" s="60"/>
      <c r="G90" s="60">
        <v>1.1863999999999999</v>
      </c>
      <c r="H90" s="60">
        <v>4.6506999999999996</v>
      </c>
      <c r="I90" s="60">
        <v>15.3241</v>
      </c>
      <c r="J90" s="60">
        <v>15.3697</v>
      </c>
      <c r="K90" s="60">
        <v>15.315200000000001</v>
      </c>
      <c r="L90" s="60">
        <v>11.681100000000001</v>
      </c>
      <c r="M90" s="60">
        <v>-5.5907</v>
      </c>
      <c r="N90" s="60">
        <v>-4.7427000000000001</v>
      </c>
      <c r="O90" s="60">
        <v>-4.0571000000000002</v>
      </c>
      <c r="P90" s="89">
        <v>11.681100000000001</v>
      </c>
    </row>
    <row r="91" spans="1:16" x14ac:dyDescent="0.35">
      <c r="A91" s="85" t="s">
        <v>3891</v>
      </c>
      <c r="B91" s="52">
        <v>19</v>
      </c>
      <c r="C91" s="60">
        <v>9.7979000000000003</v>
      </c>
      <c r="D91" s="60">
        <v>2.9097</v>
      </c>
      <c r="E91" s="60">
        <v>-3.2808000000000002</v>
      </c>
      <c r="F91" s="60"/>
      <c r="G91" s="60">
        <v>7.2713000000000001</v>
      </c>
      <c r="H91" s="60">
        <v>6.3792999999999997</v>
      </c>
      <c r="I91" s="60">
        <v>18.1036</v>
      </c>
      <c r="J91" s="60">
        <v>18.950099999999999</v>
      </c>
      <c r="K91" s="60">
        <v>14.833</v>
      </c>
      <c r="L91" s="60">
        <v>12.4231</v>
      </c>
      <c r="M91" s="60">
        <v>-2.1808999999999998</v>
      </c>
      <c r="N91" s="60">
        <v>0.96330000000000005</v>
      </c>
      <c r="O91" s="60">
        <v>-1.5676000000000001</v>
      </c>
      <c r="P91" s="89">
        <v>12.4231</v>
      </c>
    </row>
    <row r="92" spans="1:16" x14ac:dyDescent="0.35">
      <c r="A92" s="85" t="s">
        <v>3911</v>
      </c>
      <c r="B92" s="52">
        <v>18</v>
      </c>
      <c r="C92" s="60">
        <v>5.2721999999999998</v>
      </c>
      <c r="D92" s="60">
        <v>8.1593</v>
      </c>
      <c r="E92" s="60">
        <v>0.60529999999999995</v>
      </c>
      <c r="F92" s="60"/>
      <c r="G92" s="60">
        <v>8.0884999999999998</v>
      </c>
      <c r="H92" s="60">
        <v>13.1639</v>
      </c>
      <c r="I92" s="60">
        <v>24.7209</v>
      </c>
      <c r="J92" s="60">
        <v>15.1836</v>
      </c>
      <c r="K92" s="60">
        <v>14.1004</v>
      </c>
      <c r="L92" s="60">
        <v>6.6409000000000002</v>
      </c>
      <c r="M92" s="60">
        <v>2.5049999999999999</v>
      </c>
      <c r="N92" s="60">
        <v>4.2259000000000002</v>
      </c>
      <c r="O92" s="60">
        <v>2.3167</v>
      </c>
      <c r="P92" s="89">
        <v>6.6409000000000002</v>
      </c>
    </row>
    <row r="93" spans="1:16" x14ac:dyDescent="0.35">
      <c r="A93" s="85" t="s">
        <v>3930</v>
      </c>
      <c r="B93" s="52">
        <v>13</v>
      </c>
      <c r="C93" s="60">
        <v>4.7392000000000003</v>
      </c>
      <c r="D93" s="60">
        <v>-14.0352</v>
      </c>
      <c r="E93" s="60">
        <v>-16.4373</v>
      </c>
      <c r="F93" s="60"/>
      <c r="G93" s="60">
        <v>-5.9044999999999996</v>
      </c>
      <c r="H93" s="60">
        <v>-0.39240000000000003</v>
      </c>
      <c r="I93" s="60">
        <v>11.6456</v>
      </c>
      <c r="J93" s="60">
        <v>10.168699999999999</v>
      </c>
      <c r="K93" s="60">
        <v>15.5991</v>
      </c>
      <c r="L93" s="60">
        <v>6.9301000000000004</v>
      </c>
      <c r="M93" s="60">
        <v>-17.0242</v>
      </c>
      <c r="N93" s="60">
        <v>-10.998900000000001</v>
      </c>
      <c r="O93" s="60">
        <v>-16.701799999999999</v>
      </c>
      <c r="P93" s="89">
        <v>6.9301000000000004</v>
      </c>
    </row>
    <row r="94" spans="1:16" x14ac:dyDescent="0.35">
      <c r="A94" s="85" t="s">
        <v>3944</v>
      </c>
      <c r="B94" s="52">
        <v>12</v>
      </c>
      <c r="C94" s="60">
        <v>11.827500000000001</v>
      </c>
      <c r="D94" s="60">
        <v>10.623900000000001</v>
      </c>
      <c r="E94" s="60">
        <v>2.7265999999999999</v>
      </c>
      <c r="F94" s="60"/>
      <c r="G94" s="60">
        <v>17.487100000000002</v>
      </c>
      <c r="H94" s="60">
        <v>9.7355</v>
      </c>
      <c r="I94" s="60">
        <v>24.956900000000001</v>
      </c>
      <c r="J94" s="60">
        <v>19.747399999999999</v>
      </c>
      <c r="K94" s="60">
        <v>14.7653</v>
      </c>
      <c r="L94" s="60">
        <v>14.039099999999999</v>
      </c>
      <c r="M94" s="60">
        <v>3.9262999999999999</v>
      </c>
      <c r="N94" s="60">
        <v>5.6025</v>
      </c>
      <c r="O94" s="60">
        <v>5.7481999999999998</v>
      </c>
      <c r="P94" s="89">
        <v>14.039099999999999</v>
      </c>
    </row>
    <row r="95" spans="1:16" x14ac:dyDescent="0.35">
      <c r="A95" s="85" t="s">
        <v>3957</v>
      </c>
      <c r="B95" s="52">
        <v>12</v>
      </c>
      <c r="C95" s="60">
        <v>10.463699999999999</v>
      </c>
      <c r="D95" s="60">
        <v>4.5784000000000002</v>
      </c>
      <c r="E95" s="60">
        <v>-4.8155999999999999</v>
      </c>
      <c r="F95" s="60"/>
      <c r="G95" s="60">
        <v>9.4696999999999996</v>
      </c>
      <c r="H95" s="60">
        <v>8.0957000000000008</v>
      </c>
      <c r="I95" s="60">
        <v>18.450399999999998</v>
      </c>
      <c r="J95" s="60">
        <v>13.591200000000001</v>
      </c>
      <c r="K95" s="60" t="s">
        <v>430</v>
      </c>
      <c r="L95" s="60">
        <v>13.008800000000001</v>
      </c>
      <c r="M95" s="60">
        <v>-2.6686000000000001</v>
      </c>
      <c r="N95" s="60">
        <v>-0.58860000000000001</v>
      </c>
      <c r="O95" s="60">
        <v>-0.75180000000000002</v>
      </c>
      <c r="P95" s="89">
        <v>13.008800000000001</v>
      </c>
    </row>
    <row r="96" spans="1:16" x14ac:dyDescent="0.35">
      <c r="A96" s="85" t="s">
        <v>3970</v>
      </c>
      <c r="B96" s="52">
        <v>11</v>
      </c>
      <c r="C96" s="60">
        <v>7.9207999999999998</v>
      </c>
      <c r="D96" s="60">
        <v>-0.61460000000000004</v>
      </c>
      <c r="E96" s="60">
        <v>-1.7181</v>
      </c>
      <c r="F96" s="60"/>
      <c r="G96" s="60">
        <v>6.6982999999999997</v>
      </c>
      <c r="H96" s="60">
        <v>4.7884000000000002</v>
      </c>
      <c r="I96" s="60">
        <v>17.447199999999999</v>
      </c>
      <c r="J96" s="60">
        <v>13.728199999999999</v>
      </c>
      <c r="K96" s="60">
        <v>15.2469</v>
      </c>
      <c r="L96" s="60">
        <v>10.4633</v>
      </c>
      <c r="M96" s="60">
        <v>-3.3311999999999999</v>
      </c>
      <c r="N96" s="60">
        <v>2.2905000000000002</v>
      </c>
      <c r="O96" s="60">
        <v>-1.3109999999999999</v>
      </c>
      <c r="P96" s="89">
        <v>10.4633</v>
      </c>
    </row>
    <row r="97" spans="1:16" x14ac:dyDescent="0.35">
      <c r="A97" s="85" t="s">
        <v>3982</v>
      </c>
      <c r="B97" s="52">
        <v>10</v>
      </c>
      <c r="C97" s="60">
        <v>7.5167999999999999</v>
      </c>
      <c r="D97" s="60">
        <v>-1.6188</v>
      </c>
      <c r="E97" s="60">
        <v>-6.1620999999999997</v>
      </c>
      <c r="F97" s="60"/>
      <c r="G97" s="60">
        <v>1.7797000000000001</v>
      </c>
      <c r="H97" s="60">
        <v>5.218</v>
      </c>
      <c r="I97" s="60">
        <v>14.593299999999999</v>
      </c>
      <c r="J97" s="60">
        <v>12.693300000000001</v>
      </c>
      <c r="K97" s="60">
        <v>12.9198</v>
      </c>
      <c r="L97" s="60">
        <v>9.9163999999999994</v>
      </c>
      <c r="M97" s="60">
        <v>-5.7481999999999998</v>
      </c>
      <c r="N97" s="60">
        <v>-1.7492000000000001</v>
      </c>
      <c r="O97" s="60">
        <v>-5.1696</v>
      </c>
      <c r="P97" s="89">
        <v>9.9163999999999994</v>
      </c>
    </row>
    <row r="98" spans="1:16" x14ac:dyDescent="0.35">
      <c r="A98" s="85" t="s">
        <v>3993</v>
      </c>
      <c r="B98" s="52">
        <v>8</v>
      </c>
      <c r="C98" s="60">
        <v>9.9609000000000005</v>
      </c>
      <c r="D98" s="60">
        <v>3.8079999999999998</v>
      </c>
      <c r="E98" s="60">
        <v>0.5171</v>
      </c>
      <c r="F98" s="60"/>
      <c r="G98" s="60">
        <v>8.8071999999999999</v>
      </c>
      <c r="H98" s="60">
        <v>1.4439</v>
      </c>
      <c r="I98" s="60" t="s">
        <v>430</v>
      </c>
      <c r="J98" s="60" t="s">
        <v>430</v>
      </c>
      <c r="K98" s="60" t="s">
        <v>430</v>
      </c>
      <c r="L98" s="60">
        <v>12.2127</v>
      </c>
      <c r="M98" s="60">
        <v>-0.43509999999999999</v>
      </c>
      <c r="N98" s="60">
        <v>4.8324999999999996</v>
      </c>
      <c r="O98" s="60">
        <v>-0.73270000000000002</v>
      </c>
      <c r="P98" s="89">
        <v>12.2127</v>
      </c>
    </row>
    <row r="99" spans="1:16" x14ac:dyDescent="0.35">
      <c r="A99" s="85" t="s">
        <v>4002</v>
      </c>
      <c r="B99" s="52">
        <v>7</v>
      </c>
      <c r="C99" s="60">
        <v>9.9118999999999993</v>
      </c>
      <c r="D99" s="60">
        <v>3.8462000000000001</v>
      </c>
      <c r="E99" s="60">
        <v>-0.82620000000000005</v>
      </c>
      <c r="F99" s="60"/>
      <c r="G99" s="60">
        <v>11.4895</v>
      </c>
      <c r="H99" s="60">
        <v>4.4812000000000003</v>
      </c>
      <c r="I99" s="60">
        <v>12.597300000000001</v>
      </c>
      <c r="J99" s="60">
        <v>11.218299999999999</v>
      </c>
      <c r="K99" s="60">
        <v>10.609299999999999</v>
      </c>
      <c r="L99" s="60">
        <v>11.7681</v>
      </c>
      <c r="M99" s="60">
        <v>-0.41610000000000003</v>
      </c>
      <c r="N99" s="60">
        <v>2.0171000000000001</v>
      </c>
      <c r="O99" s="60">
        <v>2.2669999999999999</v>
      </c>
      <c r="P99" s="89">
        <v>11.7681</v>
      </c>
    </row>
    <row r="100" spans="1:16" x14ac:dyDescent="0.35">
      <c r="A100" s="85" t="s">
        <v>4010</v>
      </c>
      <c r="B100" s="52">
        <v>7</v>
      </c>
      <c r="C100" s="60">
        <v>10.422599999999999</v>
      </c>
      <c r="D100" s="60">
        <v>3.3090000000000002</v>
      </c>
      <c r="E100" s="60">
        <v>-1.8467</v>
      </c>
      <c r="F100" s="60"/>
      <c r="G100" s="60">
        <v>10.1225</v>
      </c>
      <c r="H100" s="60">
        <v>10.242100000000001</v>
      </c>
      <c r="I100" s="60">
        <v>24.609000000000002</v>
      </c>
      <c r="J100" s="60">
        <v>20.610900000000001</v>
      </c>
      <c r="K100" s="60">
        <v>17.209399999999999</v>
      </c>
      <c r="L100" s="60">
        <v>13.3344</v>
      </c>
      <c r="M100" s="60">
        <v>-1.7813000000000001</v>
      </c>
      <c r="N100" s="60">
        <v>2.8538999999999999</v>
      </c>
      <c r="O100" s="60">
        <v>1.1606000000000001</v>
      </c>
      <c r="P100" s="89">
        <v>13.3344</v>
      </c>
    </row>
    <row r="101" spans="1:16" x14ac:dyDescent="0.35">
      <c r="A101" s="85" t="s">
        <v>4018</v>
      </c>
      <c r="B101" s="52">
        <v>6</v>
      </c>
      <c r="C101" s="60">
        <v>10.9457</v>
      </c>
      <c r="D101" s="60">
        <v>12.300599999999999</v>
      </c>
      <c r="E101" s="60">
        <v>23.492899999999999</v>
      </c>
      <c r="F101" s="60"/>
      <c r="G101" s="60">
        <v>68.844800000000006</v>
      </c>
      <c r="H101" s="60">
        <v>30.313800000000001</v>
      </c>
      <c r="I101" s="60">
        <v>26.612200000000001</v>
      </c>
      <c r="J101" s="60">
        <v>9.8422000000000001</v>
      </c>
      <c r="K101" s="60">
        <v>13.0114</v>
      </c>
      <c r="L101" s="60">
        <v>11.3201</v>
      </c>
      <c r="M101" s="60">
        <v>19.783200000000001</v>
      </c>
      <c r="N101" s="60">
        <v>27.052700000000002</v>
      </c>
      <c r="O101" s="60">
        <v>43.308</v>
      </c>
      <c r="P101" s="89">
        <v>11.3201</v>
      </c>
    </row>
    <row r="102" spans="1:16" x14ac:dyDescent="0.35">
      <c r="A102" s="85" t="s">
        <v>4025</v>
      </c>
      <c r="B102" s="52">
        <v>6</v>
      </c>
      <c r="C102" s="60">
        <v>8.0871999999999993</v>
      </c>
      <c r="D102" s="60">
        <v>4.7199999999999999E-2</v>
      </c>
      <c r="E102" s="60">
        <v>-5.1037999999999997</v>
      </c>
      <c r="F102" s="60"/>
      <c r="G102" s="60">
        <v>19.319199999999999</v>
      </c>
      <c r="H102" s="60">
        <v>9.7813999999999997</v>
      </c>
      <c r="I102" s="60">
        <v>24.688600000000001</v>
      </c>
      <c r="J102" s="60">
        <v>20.660599999999999</v>
      </c>
      <c r="K102" s="60">
        <v>13.3353</v>
      </c>
      <c r="L102" s="60">
        <v>10.8851</v>
      </c>
      <c r="M102" s="60">
        <v>-5.5853000000000002</v>
      </c>
      <c r="N102" s="60">
        <v>-3.1202999999999999</v>
      </c>
      <c r="O102" s="60">
        <v>6.6886999999999999</v>
      </c>
      <c r="P102" s="89">
        <v>10.8851</v>
      </c>
    </row>
    <row r="103" spans="1:16" x14ac:dyDescent="0.35">
      <c r="A103" s="85" t="s">
        <v>4032</v>
      </c>
      <c r="B103" s="52">
        <v>6</v>
      </c>
      <c r="C103" s="60">
        <v>11.778</v>
      </c>
      <c r="D103" s="60">
        <v>12.718299999999999</v>
      </c>
      <c r="E103" s="60">
        <v>9.5014000000000003</v>
      </c>
      <c r="F103" s="60"/>
      <c r="G103" s="60">
        <v>19.611799999999999</v>
      </c>
      <c r="H103" s="60">
        <v>9.9037000000000006</v>
      </c>
      <c r="I103" s="60">
        <v>23.581900000000001</v>
      </c>
      <c r="J103" s="60">
        <v>18.9252</v>
      </c>
      <c r="K103" s="60">
        <v>19.270700000000001</v>
      </c>
      <c r="L103" s="60">
        <v>12.8977</v>
      </c>
      <c r="M103" s="60">
        <v>8.4189000000000007</v>
      </c>
      <c r="N103" s="60">
        <v>12.1929</v>
      </c>
      <c r="O103" s="60">
        <v>11.5739</v>
      </c>
      <c r="P103" s="89">
        <v>12.8977</v>
      </c>
    </row>
    <row r="104" spans="1:16" x14ac:dyDescent="0.35">
      <c r="A104" s="85" t="s">
        <v>4039</v>
      </c>
      <c r="B104" s="52">
        <v>5</v>
      </c>
      <c r="C104" s="60">
        <v>12.890700000000001</v>
      </c>
      <c r="D104" s="60">
        <v>9.3338999999999999</v>
      </c>
      <c r="E104" s="60">
        <v>8.3597999999999999</v>
      </c>
      <c r="F104" s="60"/>
      <c r="G104" s="60">
        <v>17.474900000000002</v>
      </c>
      <c r="H104" s="60">
        <v>6.9250999999999996</v>
      </c>
      <c r="I104" s="60">
        <v>31.426600000000001</v>
      </c>
      <c r="J104" s="60">
        <v>28.892099999999999</v>
      </c>
      <c r="K104" s="60">
        <v>18.084700000000002</v>
      </c>
      <c r="L104" s="60">
        <v>15.2882</v>
      </c>
      <c r="M104" s="60">
        <v>6.9981</v>
      </c>
      <c r="N104" s="60">
        <v>11.375400000000001</v>
      </c>
      <c r="O104" s="60">
        <v>9.4535999999999998</v>
      </c>
      <c r="P104" s="89">
        <v>15.2882</v>
      </c>
    </row>
    <row r="105" spans="1:16" x14ac:dyDescent="0.35">
      <c r="A105" s="85" t="s">
        <v>4045</v>
      </c>
      <c r="B105" s="52">
        <v>4</v>
      </c>
      <c r="C105" s="60">
        <v>8.0111000000000008</v>
      </c>
      <c r="D105" s="60">
        <v>-0.88770000000000004</v>
      </c>
      <c r="E105" s="60">
        <v>-7.343</v>
      </c>
      <c r="F105" s="60"/>
      <c r="G105" s="60">
        <v>3.0994999999999999</v>
      </c>
      <c r="H105" s="60">
        <v>9.2128999999999994</v>
      </c>
      <c r="I105" s="60">
        <v>17.658100000000001</v>
      </c>
      <c r="J105" s="60">
        <v>17.853000000000002</v>
      </c>
      <c r="K105" s="60" t="s">
        <v>430</v>
      </c>
      <c r="L105" s="60">
        <v>10.7773</v>
      </c>
      <c r="M105" s="60">
        <v>-5.8182</v>
      </c>
      <c r="N105" s="60">
        <v>-1.4906999999999999</v>
      </c>
      <c r="O105" s="60">
        <v>-2.4430000000000001</v>
      </c>
      <c r="P105" s="89">
        <v>10.7773</v>
      </c>
    </row>
    <row r="106" spans="1:16" x14ac:dyDescent="0.35">
      <c r="A106" s="85" t="s">
        <v>4050</v>
      </c>
      <c r="B106" s="52">
        <v>4</v>
      </c>
      <c r="C106" s="60">
        <v>7.718</v>
      </c>
      <c r="D106" s="60">
        <v>-0.35570000000000002</v>
      </c>
      <c r="E106" s="60">
        <v>-4.5426000000000002</v>
      </c>
      <c r="F106" s="60"/>
      <c r="G106" s="60">
        <v>2.3740000000000001</v>
      </c>
      <c r="H106" s="60">
        <v>1.9316</v>
      </c>
      <c r="I106" s="60">
        <v>13.9956</v>
      </c>
      <c r="J106" s="60">
        <v>12.2866</v>
      </c>
      <c r="K106" s="60">
        <v>12.970800000000001</v>
      </c>
      <c r="L106" s="60">
        <v>9.7626000000000008</v>
      </c>
      <c r="M106" s="60">
        <v>-4.1086999999999998</v>
      </c>
      <c r="N106" s="60">
        <v>-1.3194999999999999</v>
      </c>
      <c r="O106" s="60">
        <v>-4.7888000000000002</v>
      </c>
      <c r="P106" s="89">
        <v>9.7626000000000008</v>
      </c>
    </row>
    <row r="107" spans="1:16" x14ac:dyDescent="0.35">
      <c r="A107" s="85" t="s">
        <v>4055</v>
      </c>
      <c r="B107" s="52">
        <v>3</v>
      </c>
      <c r="C107" s="60">
        <v>9.7291000000000007</v>
      </c>
      <c r="D107" s="60">
        <v>2.1793</v>
      </c>
      <c r="E107" s="60">
        <v>-2.4228999999999998</v>
      </c>
      <c r="F107" s="60"/>
      <c r="G107" s="60">
        <v>6.5959000000000003</v>
      </c>
      <c r="H107" s="60" t="s">
        <v>430</v>
      </c>
      <c r="I107" s="60" t="s">
        <v>430</v>
      </c>
      <c r="J107" s="60" t="s">
        <v>430</v>
      </c>
      <c r="K107" s="60" t="s">
        <v>430</v>
      </c>
      <c r="L107" s="60">
        <v>12.3116</v>
      </c>
      <c r="M107" s="60">
        <v>-2.7397999999999998</v>
      </c>
      <c r="N107" s="60">
        <v>-0.50549999999999995</v>
      </c>
      <c r="O107" s="60">
        <v>-3.4577</v>
      </c>
      <c r="P107" s="89">
        <v>12.3116</v>
      </c>
    </row>
    <row r="108" spans="1:16" x14ac:dyDescent="0.35">
      <c r="A108" s="85" t="s">
        <v>4059</v>
      </c>
      <c r="B108" s="52">
        <v>3</v>
      </c>
      <c r="C108" s="60">
        <v>6.5156999999999998</v>
      </c>
      <c r="D108" s="60">
        <v>-2.3914</v>
      </c>
      <c r="E108" s="60">
        <v>-0.97340000000000004</v>
      </c>
      <c r="F108" s="60"/>
      <c r="G108" s="60" t="s">
        <v>430</v>
      </c>
      <c r="H108" s="60" t="s">
        <v>430</v>
      </c>
      <c r="I108" s="60" t="s">
        <v>430</v>
      </c>
      <c r="J108" s="60" t="s">
        <v>430</v>
      </c>
      <c r="K108" s="60" t="s">
        <v>430</v>
      </c>
      <c r="L108" s="60">
        <v>8.6872000000000007</v>
      </c>
      <c r="M108" s="60">
        <v>-4.9286000000000003</v>
      </c>
      <c r="N108" s="60">
        <v>2.4062000000000001</v>
      </c>
      <c r="O108" s="60" t="s">
        <v>430</v>
      </c>
      <c r="P108" s="89">
        <v>8.6872000000000007</v>
      </c>
    </row>
    <row r="109" spans="1:16" x14ac:dyDescent="0.35">
      <c r="A109" s="85" t="s">
        <v>4063</v>
      </c>
      <c r="B109" s="52">
        <v>3</v>
      </c>
      <c r="C109" s="60">
        <v>11.5913</v>
      </c>
      <c r="D109" s="60">
        <v>3.0196000000000001</v>
      </c>
      <c r="E109" s="60">
        <v>-2.9788000000000001</v>
      </c>
      <c r="F109" s="60"/>
      <c r="G109" s="60">
        <v>6.9443999999999999</v>
      </c>
      <c r="H109" s="60">
        <v>4.2382999999999997</v>
      </c>
      <c r="I109" s="60">
        <v>16.617000000000001</v>
      </c>
      <c r="J109" s="60">
        <v>17.2653</v>
      </c>
      <c r="K109" s="60" t="s">
        <v>430</v>
      </c>
      <c r="L109" s="60">
        <v>14.278700000000001</v>
      </c>
      <c r="M109" s="60">
        <v>-0.6048</v>
      </c>
      <c r="N109" s="60">
        <v>1.2415</v>
      </c>
      <c r="O109" s="60">
        <v>-1.5955999999999999</v>
      </c>
      <c r="P109" s="89">
        <v>14.278700000000001</v>
      </c>
    </row>
    <row r="110" spans="1:16" x14ac:dyDescent="0.35">
      <c r="A110" s="85" t="s">
        <v>4067</v>
      </c>
      <c r="B110" s="52">
        <v>3</v>
      </c>
      <c r="C110" s="60">
        <v>14.411300000000001</v>
      </c>
      <c r="D110" s="60">
        <v>10.3226</v>
      </c>
      <c r="E110" s="60">
        <v>8.6654999999999998</v>
      </c>
      <c r="F110" s="60"/>
      <c r="G110" s="60">
        <v>21.190200000000001</v>
      </c>
      <c r="H110" s="60">
        <v>9.5382999999999996</v>
      </c>
      <c r="I110" s="60">
        <v>22.102</v>
      </c>
      <c r="J110" s="60">
        <v>18.460100000000001</v>
      </c>
      <c r="K110" s="60">
        <v>17.5944</v>
      </c>
      <c r="L110" s="60">
        <v>15.8004</v>
      </c>
      <c r="M110" s="60">
        <v>6.4797000000000002</v>
      </c>
      <c r="N110" s="60">
        <v>12.103300000000001</v>
      </c>
      <c r="O110" s="60">
        <v>10.9925</v>
      </c>
      <c r="P110" s="89">
        <v>15.8004</v>
      </c>
    </row>
    <row r="111" spans="1:16" x14ac:dyDescent="0.35">
      <c r="A111" s="85" t="s">
        <v>4071</v>
      </c>
      <c r="B111" s="52">
        <v>3</v>
      </c>
      <c r="C111" s="60">
        <v>7.1554000000000002</v>
      </c>
      <c r="D111" s="60">
        <v>-2.4085999999999999</v>
      </c>
      <c r="E111" s="60">
        <v>-5.4763999999999999</v>
      </c>
      <c r="F111" s="60"/>
      <c r="G111" s="60">
        <v>-1.6478999999999999</v>
      </c>
      <c r="H111" s="60" t="s">
        <v>430</v>
      </c>
      <c r="I111" s="60" t="s">
        <v>430</v>
      </c>
      <c r="J111" s="60" t="s">
        <v>430</v>
      </c>
      <c r="K111" s="60" t="s">
        <v>430</v>
      </c>
      <c r="L111" s="60">
        <v>9.1388999999999996</v>
      </c>
      <c r="M111" s="60">
        <v>-6.0976999999999997</v>
      </c>
      <c r="N111" s="60">
        <v>-1.4220999999999999</v>
      </c>
      <c r="O111" s="60">
        <v>-4.4164000000000003</v>
      </c>
      <c r="P111" s="89">
        <v>9.1388999999999996</v>
      </c>
    </row>
    <row r="112" spans="1:16" x14ac:dyDescent="0.35">
      <c r="A112" s="85" t="s">
        <v>4075</v>
      </c>
      <c r="B112" s="52">
        <v>2</v>
      </c>
      <c r="C112" s="60">
        <v>8.2581000000000007</v>
      </c>
      <c r="D112" s="60">
        <v>1.4824999999999999</v>
      </c>
      <c r="E112" s="60">
        <v>-2.1751</v>
      </c>
      <c r="F112" s="60"/>
      <c r="G112" s="60">
        <v>8.4443999999999999</v>
      </c>
      <c r="H112" s="60">
        <v>8.7731999999999992</v>
      </c>
      <c r="I112" s="60">
        <v>19.4697</v>
      </c>
      <c r="J112" s="60">
        <v>17.9175</v>
      </c>
      <c r="K112" s="60">
        <v>14.620100000000001</v>
      </c>
      <c r="L112" s="60">
        <v>10.4595</v>
      </c>
      <c r="M112" s="60">
        <v>-2.9706999999999999</v>
      </c>
      <c r="N112" s="60">
        <v>2.4018000000000002</v>
      </c>
      <c r="O112" s="60">
        <v>-0.16039999999999999</v>
      </c>
      <c r="P112" s="89">
        <v>10.4595</v>
      </c>
    </row>
    <row r="113" spans="1:16" x14ac:dyDescent="0.35">
      <c r="A113" s="85" t="s">
        <v>4078</v>
      </c>
      <c r="B113" s="52">
        <v>2</v>
      </c>
      <c r="C113" s="60">
        <v>6.4375</v>
      </c>
      <c r="D113" s="60">
        <v>-1.72</v>
      </c>
      <c r="E113" s="60">
        <v>-4.3773</v>
      </c>
      <c r="F113" s="60"/>
      <c r="G113" s="60">
        <v>3.0356000000000001</v>
      </c>
      <c r="H113" s="60">
        <v>3.5274999999999999</v>
      </c>
      <c r="I113" s="60">
        <v>12.405200000000001</v>
      </c>
      <c r="J113" s="60">
        <v>12.2182</v>
      </c>
      <c r="K113" s="60" t="s">
        <v>430</v>
      </c>
      <c r="L113" s="60">
        <v>8.6806999999999999</v>
      </c>
      <c r="M113" s="60">
        <v>-5.0799000000000003</v>
      </c>
      <c r="N113" s="60">
        <v>0.3493</v>
      </c>
      <c r="O113" s="60">
        <v>-1.4632000000000001</v>
      </c>
      <c r="P113" s="89">
        <v>8.6806999999999999</v>
      </c>
    </row>
    <row r="114" spans="1:16" x14ac:dyDescent="0.35">
      <c r="A114" s="85" t="s">
        <v>4081</v>
      </c>
      <c r="B114" s="52">
        <v>2</v>
      </c>
      <c r="C114" s="60">
        <v>6.8102</v>
      </c>
      <c r="D114" s="60">
        <v>-0.23949999999999999</v>
      </c>
      <c r="E114" s="60">
        <v>-5.4992000000000001</v>
      </c>
      <c r="F114" s="60"/>
      <c r="G114" s="60">
        <v>5.7441000000000004</v>
      </c>
      <c r="H114" s="60" t="s">
        <v>430</v>
      </c>
      <c r="I114" s="60" t="s">
        <v>430</v>
      </c>
      <c r="J114" s="60" t="s">
        <v>430</v>
      </c>
      <c r="K114" s="60" t="s">
        <v>430</v>
      </c>
      <c r="L114" s="60">
        <v>9.6875999999999998</v>
      </c>
      <c r="M114" s="60">
        <v>-3.9336000000000002</v>
      </c>
      <c r="N114" s="60">
        <v>-2.3601000000000001</v>
      </c>
      <c r="O114" s="60">
        <v>-8.9399999999999993E-2</v>
      </c>
      <c r="P114" s="89">
        <v>9.6875999999999998</v>
      </c>
    </row>
    <row r="115" spans="1:16" x14ac:dyDescent="0.35">
      <c r="A115" s="85" t="s">
        <v>4084</v>
      </c>
      <c r="B115" s="52">
        <v>2</v>
      </c>
      <c r="C115" s="60">
        <v>8.2691999999999997</v>
      </c>
      <c r="D115" s="60">
        <v>-0.52639999999999998</v>
      </c>
      <c r="E115" s="60">
        <v>-2.1673</v>
      </c>
      <c r="F115" s="60"/>
      <c r="G115" s="60">
        <v>-0.55089999999999995</v>
      </c>
      <c r="H115" s="60" t="s">
        <v>430</v>
      </c>
      <c r="I115" s="60" t="s">
        <v>430</v>
      </c>
      <c r="J115" s="60" t="s">
        <v>430</v>
      </c>
      <c r="K115" s="60" t="s">
        <v>430</v>
      </c>
      <c r="L115" s="60">
        <v>11.0863</v>
      </c>
      <c r="M115" s="60">
        <v>-4.0720000000000001</v>
      </c>
      <c r="N115" s="60">
        <v>2.1440999999999999</v>
      </c>
      <c r="O115" s="60">
        <v>-4.0232000000000001</v>
      </c>
      <c r="P115" s="89">
        <v>11.0863</v>
      </c>
    </row>
    <row r="116" spans="1:16" x14ac:dyDescent="0.35">
      <c r="A116" s="85" t="s">
        <v>4091</v>
      </c>
      <c r="B116" s="52">
        <v>1</v>
      </c>
      <c r="C116" s="60">
        <v>17.209099999999999</v>
      </c>
      <c r="D116" s="60">
        <v>17.55</v>
      </c>
      <c r="E116" s="60">
        <v>4.6105</v>
      </c>
      <c r="F116" s="60"/>
      <c r="G116" s="60">
        <v>21.494399999999999</v>
      </c>
      <c r="H116" s="60">
        <v>10.832599999999999</v>
      </c>
      <c r="I116" s="60">
        <v>22.3108</v>
      </c>
      <c r="J116" s="60">
        <v>14.940899999999999</v>
      </c>
      <c r="K116" s="60" t="s">
        <v>430</v>
      </c>
      <c r="L116" s="60">
        <v>20.9998</v>
      </c>
      <c r="M116" s="60">
        <v>6.6102999999999996</v>
      </c>
      <c r="N116" s="60">
        <v>6.6646000000000001</v>
      </c>
      <c r="O116" s="60">
        <v>9.4167000000000005</v>
      </c>
      <c r="P116" s="89">
        <v>20.9998</v>
      </c>
    </row>
    <row r="117" spans="1:16" x14ac:dyDescent="0.35">
      <c r="A117" s="85" t="s">
        <v>4093</v>
      </c>
      <c r="B117" s="52">
        <v>1</v>
      </c>
      <c r="C117" s="60">
        <v>18.4377</v>
      </c>
      <c r="D117" s="60">
        <v>16.555199999999999</v>
      </c>
      <c r="E117" s="60">
        <v>7.7826000000000004</v>
      </c>
      <c r="F117" s="60"/>
      <c r="G117" s="60">
        <v>31.839700000000001</v>
      </c>
      <c r="H117" s="60">
        <v>19.351900000000001</v>
      </c>
      <c r="I117" s="60" t="s">
        <v>430</v>
      </c>
      <c r="J117" s="60" t="s">
        <v>430</v>
      </c>
      <c r="K117" s="60" t="s">
        <v>430</v>
      </c>
      <c r="L117" s="60">
        <v>21.688800000000001</v>
      </c>
      <c r="M117" s="60">
        <v>13.6541</v>
      </c>
      <c r="N117" s="60">
        <v>12.4717</v>
      </c>
      <c r="O117" s="60">
        <v>4.0355999999999996</v>
      </c>
      <c r="P117" s="89">
        <v>21.688800000000001</v>
      </c>
    </row>
    <row r="118" spans="1:16" x14ac:dyDescent="0.35">
      <c r="A118" s="85" t="s">
        <v>4095</v>
      </c>
      <c r="B118" s="52">
        <v>1</v>
      </c>
      <c r="C118" s="60">
        <v>9.9928000000000008</v>
      </c>
      <c r="D118" s="60">
        <v>0.24629999999999999</v>
      </c>
      <c r="E118" s="60">
        <v>-8.4253999999999998</v>
      </c>
      <c r="F118" s="60"/>
      <c r="G118" s="60">
        <v>-8.6199999999999999E-2</v>
      </c>
      <c r="H118" s="60">
        <v>4.6010999999999997</v>
      </c>
      <c r="I118" s="60" t="s">
        <v>430</v>
      </c>
      <c r="J118" s="60" t="s">
        <v>430</v>
      </c>
      <c r="K118" s="60" t="s">
        <v>430</v>
      </c>
      <c r="L118" s="60">
        <v>12.2141</v>
      </c>
      <c r="M118" s="60">
        <v>-5.2328999999999999</v>
      </c>
      <c r="N118" s="60">
        <v>-6.2474999999999996</v>
      </c>
      <c r="O118" s="60">
        <v>-4.4672999999999998</v>
      </c>
      <c r="P118" s="89">
        <v>12.2141</v>
      </c>
    </row>
    <row r="119" spans="1:16" x14ac:dyDescent="0.35">
      <c r="A119" s="85" t="s">
        <v>4097</v>
      </c>
      <c r="B119" s="52">
        <v>1</v>
      </c>
      <c r="C119" s="60">
        <v>8.4253999999999998</v>
      </c>
      <c r="D119" s="60">
        <v>-1.2111000000000001</v>
      </c>
      <c r="E119" s="60">
        <v>-11.0817</v>
      </c>
      <c r="F119" s="60"/>
      <c r="G119" s="60">
        <v>-8.8207000000000004</v>
      </c>
      <c r="H119" s="60">
        <v>-1.8642000000000001</v>
      </c>
      <c r="I119" s="60">
        <v>3.1577999999999999</v>
      </c>
      <c r="J119" s="60">
        <v>10.3909</v>
      </c>
      <c r="K119" s="60">
        <v>11.2476</v>
      </c>
      <c r="L119" s="60">
        <v>10.366400000000001</v>
      </c>
      <c r="M119" s="60">
        <v>-8.4879999999999995</v>
      </c>
      <c r="N119" s="60">
        <v>-8.5424000000000007</v>
      </c>
      <c r="O119" s="60">
        <v>-9.3950999999999993</v>
      </c>
      <c r="P119" s="89">
        <v>10.366400000000001</v>
      </c>
    </row>
    <row r="120" spans="1:16" x14ac:dyDescent="0.35">
      <c r="A120" s="85" t="s">
        <v>4099</v>
      </c>
      <c r="B120" s="52">
        <v>1</v>
      </c>
      <c r="C120" s="60">
        <v>10.290900000000001</v>
      </c>
      <c r="D120" s="60">
        <v>5.4591000000000003</v>
      </c>
      <c r="E120" s="60">
        <v>-2.0552999999999999</v>
      </c>
      <c r="F120" s="60"/>
      <c r="G120" s="60">
        <v>14.8354</v>
      </c>
      <c r="H120" s="60">
        <v>12.8413</v>
      </c>
      <c r="I120" s="60">
        <v>23.448799999999999</v>
      </c>
      <c r="J120" s="60">
        <v>17.096</v>
      </c>
      <c r="K120" s="60" t="s">
        <v>430</v>
      </c>
      <c r="L120" s="60">
        <v>11.938599999999999</v>
      </c>
      <c r="M120" s="60">
        <v>-0.21820000000000001</v>
      </c>
      <c r="N120" s="60">
        <v>0.51659999999999995</v>
      </c>
      <c r="O120" s="60">
        <v>2.2174999999999998</v>
      </c>
      <c r="P120" s="89">
        <v>11.938599999999999</v>
      </c>
    </row>
    <row r="121" spans="1:16" x14ac:dyDescent="0.35">
      <c r="A121" s="85" t="s">
        <v>4101</v>
      </c>
      <c r="B121" s="52">
        <v>1</v>
      </c>
      <c r="C121" s="60">
        <v>8.6587999999999994</v>
      </c>
      <c r="D121" s="60">
        <v>7.1859999999999999</v>
      </c>
      <c r="E121" s="60">
        <v>4.7257999999999996</v>
      </c>
      <c r="F121" s="60"/>
      <c r="G121" s="60">
        <v>30.8827</v>
      </c>
      <c r="H121" s="60" t="s">
        <v>430</v>
      </c>
      <c r="I121" s="60" t="s">
        <v>430</v>
      </c>
      <c r="J121" s="60" t="s">
        <v>430</v>
      </c>
      <c r="K121" s="60" t="s">
        <v>430</v>
      </c>
      <c r="L121" s="60">
        <v>11.4056</v>
      </c>
      <c r="M121" s="60">
        <v>0.6341</v>
      </c>
      <c r="N121" s="60">
        <v>8.2042999999999999</v>
      </c>
      <c r="O121" s="60">
        <v>17.957799999999999</v>
      </c>
      <c r="P121" s="89">
        <v>11.4056</v>
      </c>
    </row>
    <row r="122" spans="1:16" x14ac:dyDescent="0.35">
      <c r="A122" s="1046" t="s">
        <v>10078</v>
      </c>
      <c r="B122" s="1043"/>
      <c r="C122" s="1044"/>
      <c r="D122" s="1044"/>
      <c r="E122" s="1044"/>
      <c r="F122" s="1044"/>
      <c r="G122" s="1044"/>
      <c r="H122" s="1044"/>
      <c r="I122" s="1044"/>
      <c r="J122" s="1044"/>
      <c r="K122" s="1044"/>
      <c r="L122" s="1044"/>
      <c r="M122" s="1044"/>
      <c r="N122" s="1044"/>
      <c r="O122" s="1044"/>
      <c r="P122" s="1045"/>
    </row>
    <row r="123" spans="1:16" x14ac:dyDescent="0.35">
      <c r="A123" s="85" t="s">
        <v>156</v>
      </c>
      <c r="B123" s="52">
        <v>16</v>
      </c>
      <c r="C123" s="60">
        <v>8.0808999999999997</v>
      </c>
      <c r="D123" s="60">
        <v>0.82589999999999997</v>
      </c>
      <c r="E123" s="60">
        <v>-4.101</v>
      </c>
      <c r="F123" s="60"/>
      <c r="G123" s="60">
        <v>4.9793000000000003</v>
      </c>
      <c r="H123" s="60">
        <v>6.2022000000000004</v>
      </c>
      <c r="I123" s="60">
        <v>16.805199999999999</v>
      </c>
      <c r="J123" s="60">
        <v>14.3812</v>
      </c>
      <c r="K123" s="60">
        <v>13.857100000000001</v>
      </c>
      <c r="L123" s="60">
        <v>10.7073</v>
      </c>
      <c r="M123" s="60">
        <v>-3.5213000000000001</v>
      </c>
      <c r="N123" s="60">
        <v>0.1016</v>
      </c>
      <c r="O123" s="60">
        <v>-2.7469000000000001</v>
      </c>
      <c r="P123" s="89">
        <v>10.7073</v>
      </c>
    </row>
    <row r="124" spans="1:16" x14ac:dyDescent="0.35">
      <c r="A124" s="85" t="s">
        <v>157</v>
      </c>
      <c r="B124" s="52">
        <v>16</v>
      </c>
      <c r="C124" s="60">
        <v>8.1609999999999996</v>
      </c>
      <c r="D124" s="60">
        <v>1.0438000000000001</v>
      </c>
      <c r="E124" s="60">
        <v>-3.6802999999999999</v>
      </c>
      <c r="F124" s="60"/>
      <c r="G124" s="60">
        <v>5.9123000000000001</v>
      </c>
      <c r="H124" s="60">
        <v>7.1441999999999997</v>
      </c>
      <c r="I124" s="60">
        <v>17.851400000000002</v>
      </c>
      <c r="J124" s="60">
        <v>15.4369</v>
      </c>
      <c r="K124" s="60">
        <v>14.957599999999999</v>
      </c>
      <c r="L124" s="60">
        <v>10.7799</v>
      </c>
      <c r="M124" s="60">
        <v>-3.2494000000000001</v>
      </c>
      <c r="N124" s="60">
        <v>0.60799999999999998</v>
      </c>
      <c r="O124" s="60">
        <v>-2.0360999999999998</v>
      </c>
      <c r="P124" s="89">
        <v>10.7799</v>
      </c>
    </row>
    <row r="125" spans="1:16" x14ac:dyDescent="0.35">
      <c r="A125" s="85" t="s">
        <v>158</v>
      </c>
      <c r="B125" s="52">
        <v>25</v>
      </c>
      <c r="C125" s="60">
        <v>8.3055000000000003</v>
      </c>
      <c r="D125" s="60">
        <v>0.2636</v>
      </c>
      <c r="E125" s="60">
        <v>-5.5061999999999998</v>
      </c>
      <c r="F125" s="60"/>
      <c r="G125" s="60">
        <v>2.8511000000000002</v>
      </c>
      <c r="H125" s="60">
        <v>3.3496000000000001</v>
      </c>
      <c r="I125" s="60">
        <v>14.193</v>
      </c>
      <c r="J125" s="60">
        <v>13.193099999999999</v>
      </c>
      <c r="K125" s="60">
        <v>14.0114</v>
      </c>
      <c r="L125" s="60">
        <v>10.7957</v>
      </c>
      <c r="M125" s="60">
        <v>-4.5719000000000003</v>
      </c>
      <c r="N125" s="60">
        <v>-1.3633999999999999</v>
      </c>
      <c r="O125" s="60">
        <v>-4.9218999999999999</v>
      </c>
      <c r="P125" s="89">
        <v>10.7957</v>
      </c>
    </row>
    <row r="126" spans="1:16" x14ac:dyDescent="0.35">
      <c r="A126" s="85" t="s">
        <v>159</v>
      </c>
      <c r="B126" s="52">
        <v>26</v>
      </c>
      <c r="C126" s="60">
        <v>8.4535</v>
      </c>
      <c r="D126" s="60">
        <v>0.60750000000000004</v>
      </c>
      <c r="E126" s="60">
        <v>-4.8030999999999997</v>
      </c>
      <c r="F126" s="60"/>
      <c r="G126" s="60">
        <v>4.3254999999999999</v>
      </c>
      <c r="H126" s="60">
        <v>4.7477999999999998</v>
      </c>
      <c r="I126" s="60">
        <v>15.5723</v>
      </c>
      <c r="J126" s="60">
        <v>14.6122</v>
      </c>
      <c r="K126" s="60">
        <v>14.9879</v>
      </c>
      <c r="L126" s="60">
        <v>10.942500000000001</v>
      </c>
      <c r="M126" s="60">
        <v>-4.1398999999999999</v>
      </c>
      <c r="N126" s="60">
        <v>-0.51060000000000005</v>
      </c>
      <c r="O126" s="60">
        <v>-3.8083</v>
      </c>
      <c r="P126" s="89">
        <v>10.942500000000001</v>
      </c>
    </row>
    <row r="127" spans="1:16" x14ac:dyDescent="0.35">
      <c r="A127" s="1046" t="s">
        <v>10079</v>
      </c>
      <c r="B127" s="1043"/>
      <c r="C127" s="1044"/>
      <c r="D127" s="1044"/>
      <c r="E127" s="1044"/>
      <c r="F127" s="1044"/>
      <c r="G127" s="1044"/>
      <c r="H127" s="1044"/>
      <c r="I127" s="1044"/>
      <c r="J127" s="1044"/>
      <c r="K127" s="1044"/>
      <c r="L127" s="1044"/>
      <c r="M127" s="1044"/>
      <c r="N127" s="1044"/>
      <c r="O127" s="1044"/>
      <c r="P127" s="1045"/>
    </row>
    <row r="128" spans="1:16" x14ac:dyDescent="0.35">
      <c r="A128" s="85" t="s">
        <v>163</v>
      </c>
      <c r="B128" s="52">
        <v>252</v>
      </c>
      <c r="C128" s="60">
        <v>9.1598000000000006</v>
      </c>
      <c r="D128" s="60">
        <v>0.62009999999999998</v>
      </c>
      <c r="E128" s="60">
        <v>-3.5752000000000002</v>
      </c>
      <c r="F128" s="60"/>
      <c r="G128" s="60">
        <v>6.0861999999999998</v>
      </c>
      <c r="H128" s="60">
        <v>4.4396000000000004</v>
      </c>
      <c r="I128" s="60">
        <v>16.901800000000001</v>
      </c>
      <c r="J128" s="60">
        <v>13.126200000000001</v>
      </c>
      <c r="K128" s="60">
        <v>12.275399999999999</v>
      </c>
      <c r="L128" s="60">
        <v>11.836600000000001</v>
      </c>
      <c r="M128" s="60">
        <v>-3.3193000000000001</v>
      </c>
      <c r="N128" s="60">
        <v>1.2065999999999999</v>
      </c>
      <c r="O128" s="60">
        <v>-2.8113000000000001</v>
      </c>
      <c r="P128" s="89">
        <v>11.836600000000001</v>
      </c>
    </row>
    <row r="129" spans="1:16" x14ac:dyDescent="0.35">
      <c r="A129" s="85" t="s">
        <v>164</v>
      </c>
      <c r="B129" s="52">
        <v>258</v>
      </c>
      <c r="C129" s="60">
        <v>9.2128999999999994</v>
      </c>
      <c r="D129" s="60">
        <v>0.76980000000000004</v>
      </c>
      <c r="E129" s="60">
        <v>-3.2980999999999998</v>
      </c>
      <c r="F129" s="60"/>
      <c r="G129" s="60">
        <v>6.6791</v>
      </c>
      <c r="H129" s="60">
        <v>5.0072000000000001</v>
      </c>
      <c r="I129" s="60">
        <v>17.506</v>
      </c>
      <c r="J129" s="60">
        <v>13.647</v>
      </c>
      <c r="K129" s="60">
        <v>12.724500000000001</v>
      </c>
      <c r="L129" s="60">
        <v>11.8847</v>
      </c>
      <c r="M129" s="60">
        <v>-3.1598999999999999</v>
      </c>
      <c r="N129" s="60">
        <v>1.5426</v>
      </c>
      <c r="O129" s="60">
        <v>-2.3616999999999999</v>
      </c>
      <c r="P129" s="89">
        <v>11.8847</v>
      </c>
    </row>
    <row r="130" spans="1:16" x14ac:dyDescent="0.35">
      <c r="A130" s="1046" t="s">
        <v>10080</v>
      </c>
      <c r="B130" s="1043"/>
      <c r="C130" s="1044"/>
      <c r="D130" s="1044"/>
      <c r="E130" s="1044"/>
      <c r="F130" s="1044"/>
      <c r="G130" s="1044"/>
      <c r="H130" s="1044"/>
      <c r="I130" s="1044"/>
      <c r="J130" s="1044"/>
      <c r="K130" s="1044"/>
      <c r="L130" s="1044"/>
      <c r="M130" s="1044"/>
      <c r="N130" s="1044"/>
      <c r="O130" s="1044"/>
      <c r="P130" s="1045"/>
    </row>
    <row r="131" spans="1:16" x14ac:dyDescent="0.35">
      <c r="A131" s="85" t="s">
        <v>165</v>
      </c>
      <c r="B131" s="52">
        <v>265</v>
      </c>
      <c r="C131" s="60">
        <v>8.7794000000000008</v>
      </c>
      <c r="D131" s="60">
        <v>-1.9938</v>
      </c>
      <c r="E131" s="60">
        <v>1.8266</v>
      </c>
      <c r="F131" s="60"/>
      <c r="G131" s="60">
        <v>17.250399999999999</v>
      </c>
      <c r="H131" s="60">
        <v>10.5098</v>
      </c>
      <c r="I131" s="60">
        <v>17.9087</v>
      </c>
      <c r="J131" s="60">
        <v>13.4308</v>
      </c>
      <c r="K131" s="60">
        <v>13.44</v>
      </c>
      <c r="L131" s="60">
        <v>10.879799999999999</v>
      </c>
      <c r="M131" s="60">
        <v>-2.5038999999999998</v>
      </c>
      <c r="N131" s="60">
        <v>6.8311999999999999</v>
      </c>
      <c r="O131" s="60">
        <v>8.2896999999999998</v>
      </c>
      <c r="P131" s="89">
        <v>10.879799999999999</v>
      </c>
    </row>
    <row r="132" spans="1:16" x14ac:dyDescent="0.35">
      <c r="A132" s="1046" t="s">
        <v>10081</v>
      </c>
      <c r="B132" s="1043"/>
      <c r="C132" s="1044"/>
      <c r="D132" s="1044"/>
      <c r="E132" s="1044"/>
      <c r="F132" s="1044"/>
      <c r="G132" s="1044"/>
      <c r="H132" s="1044"/>
      <c r="I132" s="1044"/>
      <c r="J132" s="1044"/>
      <c r="K132" s="1044"/>
      <c r="L132" s="1044"/>
      <c r="M132" s="1044"/>
      <c r="N132" s="1044"/>
      <c r="O132" s="1044"/>
      <c r="P132" s="1045"/>
    </row>
    <row r="133" spans="1:16" x14ac:dyDescent="0.35">
      <c r="A133" s="85" t="s">
        <v>168</v>
      </c>
      <c r="B133" s="52">
        <v>26</v>
      </c>
      <c r="C133" s="60">
        <v>5.6986999999999997</v>
      </c>
      <c r="D133" s="60">
        <v>-5.1635</v>
      </c>
      <c r="E133" s="60">
        <v>23.786200000000001</v>
      </c>
      <c r="F133" s="60"/>
      <c r="G133" s="60">
        <v>55.704700000000003</v>
      </c>
      <c r="H133" s="60">
        <v>42.716500000000003</v>
      </c>
      <c r="I133" s="60">
        <v>34.360799999999998</v>
      </c>
      <c r="J133" s="60">
        <v>24.962399999999999</v>
      </c>
      <c r="K133" s="60">
        <v>16.532699999999998</v>
      </c>
      <c r="L133" s="60">
        <v>2.7959000000000001</v>
      </c>
      <c r="M133" s="60">
        <v>12.9716</v>
      </c>
      <c r="N133" s="60">
        <v>30.208600000000001</v>
      </c>
      <c r="O133" s="60">
        <v>55.638599999999997</v>
      </c>
      <c r="P133" s="89">
        <v>2.7959000000000001</v>
      </c>
    </row>
    <row r="134" spans="1:16" x14ac:dyDescent="0.35">
      <c r="A134" s="1046" t="s">
        <v>10082</v>
      </c>
      <c r="B134" s="1043"/>
      <c r="C134" s="1044"/>
      <c r="D134" s="1044"/>
      <c r="E134" s="1044"/>
      <c r="F134" s="1044"/>
      <c r="G134" s="1044"/>
      <c r="H134" s="1044"/>
      <c r="I134" s="1044"/>
      <c r="J134" s="1044"/>
      <c r="K134" s="1044"/>
      <c r="L134" s="1044"/>
      <c r="M134" s="1044"/>
      <c r="N134" s="1044"/>
      <c r="O134" s="1044"/>
      <c r="P134" s="1045"/>
    </row>
    <row r="135" spans="1:16" x14ac:dyDescent="0.35">
      <c r="A135" s="85" t="s">
        <v>173</v>
      </c>
      <c r="B135" s="52">
        <v>53</v>
      </c>
      <c r="C135" s="60">
        <v>10.2158</v>
      </c>
      <c r="D135" s="60">
        <v>6.0194000000000001</v>
      </c>
      <c r="E135" s="60">
        <v>16.197900000000001</v>
      </c>
      <c r="F135" s="60"/>
      <c r="G135" s="60">
        <v>49.527099999999997</v>
      </c>
      <c r="H135" s="60">
        <v>27.592300000000002</v>
      </c>
      <c r="I135" s="60">
        <v>23.3887</v>
      </c>
      <c r="J135" s="60">
        <v>11.136799999999999</v>
      </c>
      <c r="K135" s="60">
        <v>12.0129</v>
      </c>
      <c r="L135" s="60">
        <v>10.9329</v>
      </c>
      <c r="M135" s="60">
        <v>12.1594</v>
      </c>
      <c r="N135" s="60">
        <v>16.601600000000001</v>
      </c>
      <c r="O135" s="60">
        <v>32.578800000000001</v>
      </c>
      <c r="P135" s="89">
        <v>10.9329</v>
      </c>
    </row>
    <row r="136" spans="1:16" x14ac:dyDescent="0.35">
      <c r="A136" s="85" t="s">
        <v>174</v>
      </c>
      <c r="B136" s="52">
        <v>53</v>
      </c>
      <c r="C136" s="60">
        <v>10.278499999999999</v>
      </c>
      <c r="D136" s="60">
        <v>6.1927000000000003</v>
      </c>
      <c r="E136" s="60">
        <v>16.567599999999999</v>
      </c>
      <c r="F136" s="60"/>
      <c r="G136" s="60">
        <v>50.486800000000002</v>
      </c>
      <c r="H136" s="60">
        <v>28.4117</v>
      </c>
      <c r="I136" s="60">
        <v>24.206299999999999</v>
      </c>
      <c r="J136" s="60">
        <v>11.971399999999999</v>
      </c>
      <c r="K136" s="60">
        <v>12.840299999999999</v>
      </c>
      <c r="L136" s="60">
        <v>10.983700000000001</v>
      </c>
      <c r="M136" s="60">
        <v>12.3863</v>
      </c>
      <c r="N136" s="60">
        <v>17.024799999999999</v>
      </c>
      <c r="O136" s="60">
        <v>33.276299999999999</v>
      </c>
      <c r="P136" s="89">
        <v>10.983700000000001</v>
      </c>
    </row>
    <row r="137" spans="1:16" x14ac:dyDescent="0.35">
      <c r="A137" s="1046" t="s">
        <v>10083</v>
      </c>
      <c r="B137" s="1043"/>
      <c r="C137" s="1044"/>
      <c r="D137" s="1044"/>
      <c r="E137" s="1044"/>
      <c r="F137" s="1044"/>
      <c r="G137" s="1044"/>
      <c r="H137" s="1044"/>
      <c r="I137" s="1044"/>
      <c r="J137" s="1044"/>
      <c r="K137" s="1044"/>
      <c r="L137" s="1044"/>
      <c r="M137" s="1044"/>
      <c r="N137" s="1044"/>
      <c r="O137" s="1044"/>
      <c r="P137" s="1045"/>
    </row>
    <row r="138" spans="1:16" x14ac:dyDescent="0.35">
      <c r="A138" s="85" t="s">
        <v>177</v>
      </c>
      <c r="B138" s="52">
        <v>112</v>
      </c>
      <c r="C138" s="60">
        <v>7.8419999999999996</v>
      </c>
      <c r="D138" s="60">
        <v>-4.3554000000000004</v>
      </c>
      <c r="E138" s="60">
        <v>13.7151</v>
      </c>
      <c r="F138" s="60"/>
      <c r="G138" s="60">
        <v>36.808500000000002</v>
      </c>
      <c r="H138" s="60">
        <v>25.113499999999998</v>
      </c>
      <c r="I138" s="60">
        <v>24.686399999999999</v>
      </c>
      <c r="J138" s="60">
        <v>16.585899999999999</v>
      </c>
      <c r="K138" s="60">
        <v>13.261200000000001</v>
      </c>
      <c r="L138" s="60">
        <v>8.0358999999999998</v>
      </c>
      <c r="M138" s="60">
        <v>3.2225000000000001</v>
      </c>
      <c r="N138" s="60">
        <v>17.491599999999998</v>
      </c>
      <c r="O138" s="60">
        <v>31.655799999999999</v>
      </c>
      <c r="P138" s="89">
        <v>8.0358999999999998</v>
      </c>
    </row>
    <row r="139" spans="1:16" x14ac:dyDescent="0.35">
      <c r="A139" s="85" t="s">
        <v>178</v>
      </c>
      <c r="B139" s="52">
        <v>115</v>
      </c>
      <c r="C139" s="60">
        <v>7.8680000000000003</v>
      </c>
      <c r="D139" s="60">
        <v>-4.4615999999999998</v>
      </c>
      <c r="E139" s="60">
        <v>14.551500000000001</v>
      </c>
      <c r="F139" s="60"/>
      <c r="G139" s="60">
        <v>37.6355</v>
      </c>
      <c r="H139" s="60">
        <v>25.677499999999998</v>
      </c>
      <c r="I139" s="60">
        <v>25.253399999999999</v>
      </c>
      <c r="J139" s="60">
        <v>17.164899999999999</v>
      </c>
      <c r="K139" s="60">
        <v>13.776999999999999</v>
      </c>
      <c r="L139" s="60">
        <v>8.0149000000000008</v>
      </c>
      <c r="M139" s="60">
        <v>3.4836</v>
      </c>
      <c r="N139" s="60">
        <v>18.383299999999998</v>
      </c>
      <c r="O139" s="60">
        <v>32.424399999999999</v>
      </c>
      <c r="P139" s="89">
        <v>8.0149000000000008</v>
      </c>
    </row>
    <row r="140" spans="1:16" x14ac:dyDescent="0.35">
      <c r="A140" s="1046" t="s">
        <v>10084</v>
      </c>
      <c r="B140" s="1043"/>
      <c r="C140" s="1044"/>
      <c r="D140" s="1044"/>
      <c r="E140" s="1044"/>
      <c r="F140" s="1044"/>
      <c r="G140" s="1044"/>
      <c r="H140" s="1044"/>
      <c r="I140" s="1044"/>
      <c r="J140" s="1044"/>
      <c r="K140" s="1044"/>
      <c r="L140" s="1044"/>
      <c r="M140" s="1044"/>
      <c r="N140" s="1044"/>
      <c r="O140" s="1044"/>
      <c r="P140" s="1045"/>
    </row>
    <row r="141" spans="1:16" x14ac:dyDescent="0.35">
      <c r="A141" s="85" t="s">
        <v>215</v>
      </c>
      <c r="B141" s="52">
        <v>18</v>
      </c>
      <c r="C141" s="60">
        <v>5.1947999999999999</v>
      </c>
      <c r="D141" s="60">
        <v>5.0437000000000003</v>
      </c>
      <c r="E141" s="60">
        <v>5.2141000000000002</v>
      </c>
      <c r="F141" s="60">
        <v>5.3224</v>
      </c>
      <c r="G141" s="60">
        <v>5.4195000000000002</v>
      </c>
      <c r="H141" s="60">
        <v>6.0038999999999998</v>
      </c>
      <c r="I141" s="60">
        <v>6.2618</v>
      </c>
      <c r="J141" s="60">
        <v>5.5514000000000001</v>
      </c>
      <c r="K141" s="60">
        <v>5.4687999999999999</v>
      </c>
      <c r="L141" s="60">
        <v>5.0369999999999999</v>
      </c>
      <c r="M141" s="60">
        <v>5.1135000000000002</v>
      </c>
      <c r="N141" s="60">
        <v>5.2560000000000002</v>
      </c>
      <c r="O141" s="60">
        <v>5.3388999999999998</v>
      </c>
      <c r="P141" s="89">
        <v>5.0369999999999999</v>
      </c>
    </row>
    <row r="142" spans="1:16" x14ac:dyDescent="0.35">
      <c r="A142" s="85" t="s">
        <v>216</v>
      </c>
      <c r="B142" s="52">
        <v>17</v>
      </c>
      <c r="C142" s="60">
        <v>5.1254999999999997</v>
      </c>
      <c r="D142" s="60">
        <v>4.9713000000000003</v>
      </c>
      <c r="E142" s="60">
        <v>5.1376999999999997</v>
      </c>
      <c r="F142" s="60">
        <v>5.2446000000000002</v>
      </c>
      <c r="G142" s="60">
        <v>5.3403999999999998</v>
      </c>
      <c r="H142" s="60">
        <v>5.9204999999999997</v>
      </c>
      <c r="I142" s="60">
        <v>6.1745000000000001</v>
      </c>
      <c r="J142" s="60">
        <v>5.4596999999999998</v>
      </c>
      <c r="K142" s="60">
        <v>5.3826999999999998</v>
      </c>
      <c r="L142" s="60">
        <v>4.9668000000000001</v>
      </c>
      <c r="M142" s="60">
        <v>5.0387000000000004</v>
      </c>
      <c r="N142" s="60">
        <v>5.1791999999999998</v>
      </c>
      <c r="O142" s="60">
        <v>5.2606999999999999</v>
      </c>
      <c r="P142" s="89">
        <v>4.9668000000000001</v>
      </c>
    </row>
    <row r="143" spans="1:16" x14ac:dyDescent="0.35">
      <c r="A143" s="85" t="s">
        <v>217</v>
      </c>
      <c r="B143" s="52">
        <v>19</v>
      </c>
      <c r="C143" s="60">
        <v>5.0568</v>
      </c>
      <c r="D143" s="60">
        <v>4.9383999999999997</v>
      </c>
      <c r="E143" s="60">
        <v>5.1097000000000001</v>
      </c>
      <c r="F143" s="60">
        <v>5.2324000000000002</v>
      </c>
      <c r="G143" s="60">
        <v>5.3285999999999998</v>
      </c>
      <c r="H143" s="60">
        <v>5.9302000000000001</v>
      </c>
      <c r="I143" s="60">
        <v>6.2140000000000004</v>
      </c>
      <c r="J143" s="60">
        <v>5.5140000000000002</v>
      </c>
      <c r="K143" s="60" t="s">
        <v>430</v>
      </c>
      <c r="L143" s="60">
        <v>4.9177</v>
      </c>
      <c r="M143" s="60">
        <v>5.0061</v>
      </c>
      <c r="N143" s="60">
        <v>5.1581000000000001</v>
      </c>
      <c r="O143" s="60">
        <v>5.2446000000000002</v>
      </c>
      <c r="P143" s="89">
        <v>4.9177</v>
      </c>
    </row>
    <row r="144" spans="1:16" x14ac:dyDescent="0.35">
      <c r="A144" s="85" t="s">
        <v>218</v>
      </c>
      <c r="B144" s="52">
        <v>18</v>
      </c>
      <c r="C144" s="60">
        <v>4.9882</v>
      </c>
      <c r="D144" s="60">
        <v>4.8654999999999999</v>
      </c>
      <c r="E144" s="60">
        <v>5.0364000000000004</v>
      </c>
      <c r="F144" s="60">
        <v>5.1578999999999997</v>
      </c>
      <c r="G144" s="60">
        <v>5.2530999999999999</v>
      </c>
      <c r="H144" s="60">
        <v>5.8507999999999996</v>
      </c>
      <c r="I144" s="60">
        <v>6.1296999999999997</v>
      </c>
      <c r="J144" s="60">
        <v>5.4429999999999996</v>
      </c>
      <c r="K144" s="60" t="s">
        <v>430</v>
      </c>
      <c r="L144" s="60">
        <v>4.8490000000000002</v>
      </c>
      <c r="M144" s="60">
        <v>4.9330999999999996</v>
      </c>
      <c r="N144" s="60">
        <v>5.0845000000000002</v>
      </c>
      <c r="O144" s="60">
        <v>5.1699000000000002</v>
      </c>
      <c r="P144" s="89">
        <v>4.8490000000000002</v>
      </c>
    </row>
    <row r="145" spans="1:16" x14ac:dyDescent="0.35">
      <c r="A145" s="1046" t="s">
        <v>10085</v>
      </c>
      <c r="B145" s="1043"/>
      <c r="C145" s="1044"/>
      <c r="D145" s="1044"/>
      <c r="E145" s="1044"/>
      <c r="F145" s="1044"/>
      <c r="G145" s="1044"/>
      <c r="H145" s="1044"/>
      <c r="I145" s="1044"/>
      <c r="J145" s="1044"/>
      <c r="K145" s="1044"/>
      <c r="L145" s="1044"/>
      <c r="M145" s="1044"/>
      <c r="N145" s="1044"/>
      <c r="O145" s="1044"/>
      <c r="P145" s="1045"/>
    </row>
    <row r="146" spans="1:16" x14ac:dyDescent="0.35">
      <c r="A146" s="85" t="s">
        <v>221</v>
      </c>
      <c r="B146" s="52">
        <v>19</v>
      </c>
      <c r="C146" s="60">
        <v>8.7834000000000003</v>
      </c>
      <c r="D146" s="60">
        <v>6.9724000000000004</v>
      </c>
      <c r="E146" s="60">
        <v>6.4032999999999998</v>
      </c>
      <c r="F146" s="60">
        <v>6.2373000000000003</v>
      </c>
      <c r="G146" s="60">
        <v>6.3164999999999996</v>
      </c>
      <c r="H146" s="60">
        <v>6.8522999999999996</v>
      </c>
      <c r="I146" s="60">
        <v>7.0091000000000001</v>
      </c>
      <c r="J146" s="60">
        <v>6.0972999999999997</v>
      </c>
      <c r="K146" s="60">
        <v>6.16</v>
      </c>
      <c r="L146" s="60">
        <v>8.5383999999999993</v>
      </c>
      <c r="M146" s="60">
        <v>6.6044</v>
      </c>
      <c r="N146" s="60">
        <v>6.3414999999999999</v>
      </c>
      <c r="O146" s="60">
        <v>6.2257999999999996</v>
      </c>
      <c r="P146" s="89">
        <v>8.5383999999999993</v>
      </c>
    </row>
    <row r="147" spans="1:16" x14ac:dyDescent="0.35">
      <c r="A147" s="85" t="s">
        <v>222</v>
      </c>
      <c r="B147" s="52">
        <v>18</v>
      </c>
      <c r="C147" s="60">
        <v>8.6723999999999997</v>
      </c>
      <c r="D147" s="60">
        <v>6.8643999999999998</v>
      </c>
      <c r="E147" s="60">
        <v>6.2945000000000002</v>
      </c>
      <c r="F147" s="60">
        <v>6.1273</v>
      </c>
      <c r="G147" s="60">
        <v>6.2066999999999997</v>
      </c>
      <c r="H147" s="60">
        <v>6.7413999999999996</v>
      </c>
      <c r="I147" s="60">
        <v>6.8968999999999996</v>
      </c>
      <c r="J147" s="60">
        <v>5.9843999999999999</v>
      </c>
      <c r="K147" s="60">
        <v>6.0574000000000003</v>
      </c>
      <c r="L147" s="60">
        <v>8.4223999999999997</v>
      </c>
      <c r="M147" s="60">
        <v>6.4973999999999998</v>
      </c>
      <c r="N147" s="60">
        <v>6.2328999999999999</v>
      </c>
      <c r="O147" s="60">
        <v>6.1176000000000004</v>
      </c>
      <c r="P147" s="89">
        <v>8.4223999999999997</v>
      </c>
    </row>
    <row r="148" spans="1:16" x14ac:dyDescent="0.35">
      <c r="A148" s="85" t="s">
        <v>223</v>
      </c>
      <c r="B148" s="52">
        <v>23</v>
      </c>
      <c r="C148" s="60">
        <v>8.2218</v>
      </c>
      <c r="D148" s="60">
        <v>6.7290000000000001</v>
      </c>
      <c r="E148" s="60">
        <v>6.2504999999999997</v>
      </c>
      <c r="F148" s="60">
        <v>6.1097000000000001</v>
      </c>
      <c r="G148" s="60">
        <v>6.1936</v>
      </c>
      <c r="H148" s="60">
        <v>6.7324000000000002</v>
      </c>
      <c r="I148" s="60">
        <v>6.8807999999999998</v>
      </c>
      <c r="J148" s="60">
        <v>5.9863</v>
      </c>
      <c r="K148" s="60">
        <v>5.9444999999999997</v>
      </c>
      <c r="L148" s="60">
        <v>8.0772999999999993</v>
      </c>
      <c r="M148" s="60">
        <v>6.3962000000000003</v>
      </c>
      <c r="N148" s="60">
        <v>6.1879999999999997</v>
      </c>
      <c r="O148" s="60">
        <v>6.1025</v>
      </c>
      <c r="P148" s="89">
        <v>8.0772999999999993</v>
      </c>
    </row>
    <row r="149" spans="1:16" x14ac:dyDescent="0.35">
      <c r="A149" s="85" t="s">
        <v>224</v>
      </c>
      <c r="B149" s="52">
        <v>23</v>
      </c>
      <c r="C149" s="60">
        <v>8.0997000000000003</v>
      </c>
      <c r="D149" s="60">
        <v>6.6016000000000004</v>
      </c>
      <c r="E149" s="60">
        <v>6.1212999999999997</v>
      </c>
      <c r="F149" s="60">
        <v>5.9798999999999998</v>
      </c>
      <c r="G149" s="60">
        <v>6.0587999999999997</v>
      </c>
      <c r="H149" s="60">
        <v>6.6014999999999997</v>
      </c>
      <c r="I149" s="60">
        <v>6.7564000000000002</v>
      </c>
      <c r="J149" s="60">
        <v>5.8666</v>
      </c>
      <c r="K149" s="60">
        <v>5.8681999999999999</v>
      </c>
      <c r="L149" s="60">
        <v>7.9557000000000002</v>
      </c>
      <c r="M149" s="60">
        <v>6.2671000000000001</v>
      </c>
      <c r="N149" s="60">
        <v>6.0598999999999998</v>
      </c>
      <c r="O149" s="60">
        <v>5.9722</v>
      </c>
      <c r="P149" s="89">
        <v>7.9557000000000002</v>
      </c>
    </row>
    <row r="150" spans="1:16" x14ac:dyDescent="0.35">
      <c r="A150" s="1046" t="s">
        <v>10086</v>
      </c>
      <c r="B150" s="1043"/>
      <c r="C150" s="1044"/>
      <c r="D150" s="1044"/>
      <c r="E150" s="1044"/>
      <c r="F150" s="1044"/>
      <c r="G150" s="1044"/>
      <c r="H150" s="1044"/>
      <c r="I150" s="1044"/>
      <c r="J150" s="1044"/>
      <c r="K150" s="1044"/>
      <c r="L150" s="1044"/>
      <c r="M150" s="1044"/>
      <c r="N150" s="1044"/>
      <c r="O150" s="1044"/>
      <c r="P150" s="1045"/>
    </row>
    <row r="151" spans="1:16" x14ac:dyDescent="0.35">
      <c r="A151" s="85" t="s">
        <v>227</v>
      </c>
      <c r="B151" s="52">
        <v>16</v>
      </c>
      <c r="C151" s="60">
        <v>9.1313999999999993</v>
      </c>
      <c r="D151" s="60">
        <v>7.0667</v>
      </c>
      <c r="E151" s="60">
        <v>6.2653999999999996</v>
      </c>
      <c r="F151" s="60">
        <v>6.2614000000000001</v>
      </c>
      <c r="G151" s="60">
        <v>6.6403999999999996</v>
      </c>
      <c r="H151" s="60">
        <v>7.2934000000000001</v>
      </c>
      <c r="I151" s="60">
        <v>7.3700999999999999</v>
      </c>
      <c r="J151" s="60">
        <v>6.4916999999999998</v>
      </c>
      <c r="K151" s="60">
        <v>6.7196999999999996</v>
      </c>
      <c r="L151" s="60">
        <v>8.5951000000000004</v>
      </c>
      <c r="M151" s="60">
        <v>6.3121999999999998</v>
      </c>
      <c r="N151" s="60">
        <v>6.3019999999999996</v>
      </c>
      <c r="O151" s="60">
        <v>6.3689</v>
      </c>
      <c r="P151" s="89">
        <v>8.5951000000000004</v>
      </c>
    </row>
    <row r="152" spans="1:16" x14ac:dyDescent="0.35">
      <c r="A152" s="85" t="s">
        <v>228</v>
      </c>
      <c r="B152" s="52">
        <v>16</v>
      </c>
      <c r="C152" s="60">
        <v>8.6403999999999996</v>
      </c>
      <c r="D152" s="60">
        <v>6.5808</v>
      </c>
      <c r="E152" s="60">
        <v>5.7598000000000003</v>
      </c>
      <c r="F152" s="60">
        <v>5.7468000000000004</v>
      </c>
      <c r="G152" s="60">
        <v>6.1153000000000004</v>
      </c>
      <c r="H152" s="60">
        <v>6.7657999999999996</v>
      </c>
      <c r="I152" s="60">
        <v>6.8452999999999999</v>
      </c>
      <c r="J152" s="60">
        <v>5.9705000000000004</v>
      </c>
      <c r="K152" s="60">
        <v>6.1445999999999996</v>
      </c>
      <c r="L152" s="60">
        <v>8.0996000000000006</v>
      </c>
      <c r="M152" s="60">
        <v>5.8190999999999997</v>
      </c>
      <c r="N152" s="60">
        <v>5.7930000000000001</v>
      </c>
      <c r="O152" s="60">
        <v>5.8513999999999999</v>
      </c>
      <c r="P152" s="89">
        <v>8.0996000000000006</v>
      </c>
    </row>
    <row r="153" spans="1:16" x14ac:dyDescent="0.35">
      <c r="A153" s="85" t="s">
        <v>229</v>
      </c>
      <c r="B153" s="52">
        <v>9</v>
      </c>
      <c r="C153" s="60">
        <v>9.4126999999999992</v>
      </c>
      <c r="D153" s="60">
        <v>7.0926</v>
      </c>
      <c r="E153" s="60">
        <v>6.1501999999999999</v>
      </c>
      <c r="F153" s="60">
        <v>6.1260000000000003</v>
      </c>
      <c r="G153" s="60">
        <v>6.4413</v>
      </c>
      <c r="H153" s="60">
        <v>6.9774000000000003</v>
      </c>
      <c r="I153" s="60">
        <v>7.0110999999999999</v>
      </c>
      <c r="J153" s="60">
        <v>6.0350999999999999</v>
      </c>
      <c r="K153" s="60">
        <v>6.0430000000000001</v>
      </c>
      <c r="L153" s="60">
        <v>8.9064999999999994</v>
      </c>
      <c r="M153" s="60">
        <v>6.2859999999999996</v>
      </c>
      <c r="N153" s="60">
        <v>6.1497000000000002</v>
      </c>
      <c r="O153" s="60">
        <v>6.1974999999999998</v>
      </c>
      <c r="P153" s="89">
        <v>8.9064999999999994</v>
      </c>
    </row>
    <row r="154" spans="1:16" x14ac:dyDescent="0.35">
      <c r="A154" s="85" t="s">
        <v>230</v>
      </c>
      <c r="B154" s="52">
        <v>9</v>
      </c>
      <c r="C154" s="60">
        <v>8.7666000000000004</v>
      </c>
      <c r="D154" s="60">
        <v>6.4813999999999998</v>
      </c>
      <c r="E154" s="60">
        <v>5.5309999999999997</v>
      </c>
      <c r="F154" s="60">
        <v>5.4791999999999996</v>
      </c>
      <c r="G154" s="60">
        <v>5.7957000000000001</v>
      </c>
      <c r="H154" s="60">
        <v>6.3213999999999997</v>
      </c>
      <c r="I154" s="60">
        <v>6.3685999999999998</v>
      </c>
      <c r="J154" s="60">
        <v>5.4779</v>
      </c>
      <c r="K154" s="60">
        <v>5.5753000000000004</v>
      </c>
      <c r="L154" s="60">
        <v>8.2586999999999993</v>
      </c>
      <c r="M154" s="60">
        <v>5.6768000000000001</v>
      </c>
      <c r="N154" s="60">
        <v>5.5275999999999996</v>
      </c>
      <c r="O154" s="60">
        <v>5.5521000000000003</v>
      </c>
      <c r="P154" s="89">
        <v>8.2586999999999993</v>
      </c>
    </row>
    <row r="155" spans="1:16" x14ac:dyDescent="0.35">
      <c r="A155" s="1046" t="s">
        <v>10087</v>
      </c>
      <c r="B155" s="1043"/>
      <c r="C155" s="1044"/>
      <c r="D155" s="1044"/>
      <c r="E155" s="1044"/>
      <c r="F155" s="1044"/>
      <c r="G155" s="1044"/>
      <c r="H155" s="1044"/>
      <c r="I155" s="1044"/>
      <c r="J155" s="1044"/>
      <c r="K155" s="1044"/>
      <c r="L155" s="1044"/>
      <c r="M155" s="1044"/>
      <c r="N155" s="1044"/>
      <c r="O155" s="1044"/>
      <c r="P155" s="1045"/>
    </row>
    <row r="156" spans="1:16" x14ac:dyDescent="0.35">
      <c r="A156" s="85" t="s">
        <v>233</v>
      </c>
      <c r="B156" s="52">
        <v>18</v>
      </c>
      <c r="C156" s="60">
        <v>8.8034999999999997</v>
      </c>
      <c r="D156" s="60">
        <v>6.4878999999999998</v>
      </c>
      <c r="E156" s="60">
        <v>5.7098000000000004</v>
      </c>
      <c r="F156" s="60">
        <v>5.8723999999999998</v>
      </c>
      <c r="G156" s="60">
        <v>6.5785999999999998</v>
      </c>
      <c r="H156" s="60">
        <v>7.4279000000000002</v>
      </c>
      <c r="I156" s="60">
        <v>7.4337</v>
      </c>
      <c r="J156" s="60">
        <v>6.4941000000000004</v>
      </c>
      <c r="K156" s="60">
        <v>6.8977000000000004</v>
      </c>
      <c r="L156" s="60">
        <v>8.4313000000000002</v>
      </c>
      <c r="M156" s="60">
        <v>5.6135999999999999</v>
      </c>
      <c r="N156" s="60">
        <v>5.8994999999999997</v>
      </c>
      <c r="O156" s="60">
        <v>6.0734000000000004</v>
      </c>
      <c r="P156" s="89">
        <v>8.4313000000000002</v>
      </c>
    </row>
    <row r="157" spans="1:16" x14ac:dyDescent="0.35">
      <c r="A157" s="85" t="s">
        <v>234</v>
      </c>
      <c r="B157" s="52">
        <v>18</v>
      </c>
      <c r="C157" s="60">
        <v>8.3665000000000003</v>
      </c>
      <c r="D157" s="60">
        <v>6.0385999999999997</v>
      </c>
      <c r="E157" s="60">
        <v>5.2362000000000002</v>
      </c>
      <c r="F157" s="60">
        <v>5.3887</v>
      </c>
      <c r="G157" s="60">
        <v>6.0995999999999997</v>
      </c>
      <c r="H157" s="60">
        <v>6.9537000000000004</v>
      </c>
      <c r="I157" s="60">
        <v>6.9635999999999996</v>
      </c>
      <c r="J157" s="60">
        <v>6.0244</v>
      </c>
      <c r="K157" s="60">
        <v>6.4412000000000003</v>
      </c>
      <c r="L157" s="60">
        <v>7.9846000000000004</v>
      </c>
      <c r="M157" s="60">
        <v>5.1506999999999996</v>
      </c>
      <c r="N157" s="60">
        <v>5.4225000000000003</v>
      </c>
      <c r="O157" s="60">
        <v>5.6035000000000004</v>
      </c>
      <c r="P157" s="89">
        <v>7.9846000000000004</v>
      </c>
    </row>
    <row r="158" spans="1:16" x14ac:dyDescent="0.35">
      <c r="A158" s="85" t="s">
        <v>235</v>
      </c>
      <c r="B158" s="52">
        <v>7</v>
      </c>
      <c r="C158" s="60">
        <v>9.2606000000000002</v>
      </c>
      <c r="D158" s="60">
        <v>6.5247999999999999</v>
      </c>
      <c r="E158" s="60">
        <v>5.7218</v>
      </c>
      <c r="F158" s="60">
        <v>5.8994999999999997</v>
      </c>
      <c r="G158" s="60">
        <v>6.4625000000000004</v>
      </c>
      <c r="H158" s="60">
        <v>7.4256000000000002</v>
      </c>
      <c r="I158" s="60">
        <v>7.4196</v>
      </c>
      <c r="J158" s="60">
        <v>6.3917999999999999</v>
      </c>
      <c r="K158" s="60">
        <v>6.0221</v>
      </c>
      <c r="L158" s="60">
        <v>9.2036999999999995</v>
      </c>
      <c r="M158" s="60">
        <v>5.6172000000000004</v>
      </c>
      <c r="N158" s="60">
        <v>5.8678999999999997</v>
      </c>
      <c r="O158" s="60">
        <v>6.0849000000000002</v>
      </c>
      <c r="P158" s="89">
        <v>9.2036999999999995</v>
      </c>
    </row>
    <row r="159" spans="1:16" x14ac:dyDescent="0.35">
      <c r="A159" s="85" t="s">
        <v>236</v>
      </c>
      <c r="B159" s="52">
        <v>6</v>
      </c>
      <c r="C159" s="60">
        <v>8.5497999999999994</v>
      </c>
      <c r="D159" s="60">
        <v>5.8365999999999998</v>
      </c>
      <c r="E159" s="60">
        <v>4.9943</v>
      </c>
      <c r="F159" s="60">
        <v>5.1566999999999998</v>
      </c>
      <c r="G159" s="60">
        <v>5.7070999999999996</v>
      </c>
      <c r="H159" s="60">
        <v>6.6871999999999998</v>
      </c>
      <c r="I159" s="60">
        <v>6.6901999999999999</v>
      </c>
      <c r="J159" s="60">
        <v>5.6855000000000002</v>
      </c>
      <c r="K159" s="60">
        <v>5.484</v>
      </c>
      <c r="L159" s="60">
        <v>8.4974000000000007</v>
      </c>
      <c r="M159" s="60">
        <v>4.9132999999999996</v>
      </c>
      <c r="N159" s="60">
        <v>5.1332000000000004</v>
      </c>
      <c r="O159" s="60">
        <v>5.3387000000000002</v>
      </c>
      <c r="P159" s="89">
        <v>8.4974000000000007</v>
      </c>
    </row>
    <row r="160" spans="1:16" x14ac:dyDescent="0.35">
      <c r="A160" s="1046" t="s">
        <v>10088</v>
      </c>
      <c r="B160" s="1043"/>
      <c r="C160" s="1044"/>
      <c r="D160" s="1044"/>
      <c r="E160" s="1044"/>
      <c r="F160" s="1044"/>
      <c r="G160" s="1044"/>
      <c r="H160" s="1044"/>
      <c r="I160" s="1044"/>
      <c r="J160" s="1044"/>
      <c r="K160" s="1044"/>
      <c r="L160" s="1044"/>
      <c r="M160" s="1044"/>
      <c r="N160" s="1044"/>
      <c r="O160" s="1044"/>
      <c r="P160" s="1045"/>
    </row>
    <row r="161" spans="1:16" x14ac:dyDescent="0.35">
      <c r="A161" s="85" t="s">
        <v>239</v>
      </c>
      <c r="B161" s="52">
        <v>21</v>
      </c>
      <c r="C161" s="60">
        <v>9.1319999999999997</v>
      </c>
      <c r="D161" s="60">
        <v>6.6710000000000003</v>
      </c>
      <c r="E161" s="60">
        <v>6.0811999999999999</v>
      </c>
      <c r="F161" s="60">
        <v>6.0519999999999996</v>
      </c>
      <c r="G161" s="60">
        <v>6.5408999999999997</v>
      </c>
      <c r="H161" s="60">
        <v>7.2827000000000002</v>
      </c>
      <c r="I161" s="60">
        <v>7.3524000000000003</v>
      </c>
      <c r="J161" s="60">
        <v>6.3768000000000002</v>
      </c>
      <c r="K161" s="60">
        <v>6.7091000000000003</v>
      </c>
      <c r="L161" s="60">
        <v>8.8848000000000003</v>
      </c>
      <c r="M161" s="60">
        <v>6.0293000000000001</v>
      </c>
      <c r="N161" s="60">
        <v>6.0963000000000003</v>
      </c>
      <c r="O161" s="60">
        <v>6.18</v>
      </c>
      <c r="P161" s="89">
        <v>8.8848000000000003</v>
      </c>
    </row>
    <row r="162" spans="1:16" x14ac:dyDescent="0.35">
      <c r="A162" s="85" t="s">
        <v>240</v>
      </c>
      <c r="B162" s="52">
        <v>20</v>
      </c>
      <c r="C162" s="60">
        <v>8.9064999999999994</v>
      </c>
      <c r="D162" s="60">
        <v>6.4137000000000004</v>
      </c>
      <c r="E162" s="60">
        <v>5.8219000000000003</v>
      </c>
      <c r="F162" s="60">
        <v>5.7904999999999998</v>
      </c>
      <c r="G162" s="60">
        <v>6.274</v>
      </c>
      <c r="H162" s="60">
        <v>7.0073999999999996</v>
      </c>
      <c r="I162" s="60">
        <v>7.0887000000000002</v>
      </c>
      <c r="J162" s="60">
        <v>6.1148999999999996</v>
      </c>
      <c r="K162" s="60">
        <v>6.4149000000000003</v>
      </c>
      <c r="L162" s="60">
        <v>8.6631999999999998</v>
      </c>
      <c r="M162" s="60">
        <v>5.7666000000000004</v>
      </c>
      <c r="N162" s="60">
        <v>5.8392999999999997</v>
      </c>
      <c r="O162" s="60">
        <v>5.9168000000000003</v>
      </c>
      <c r="P162" s="89">
        <v>8.6631999999999998</v>
      </c>
    </row>
    <row r="163" spans="1:16" x14ac:dyDescent="0.35">
      <c r="A163" s="85" t="s">
        <v>241</v>
      </c>
      <c r="B163" s="52">
        <v>6</v>
      </c>
      <c r="C163" s="60">
        <v>8.9565999999999999</v>
      </c>
      <c r="D163" s="60">
        <v>6.6439000000000004</v>
      </c>
      <c r="E163" s="60">
        <v>6.1600999999999999</v>
      </c>
      <c r="F163" s="60">
        <v>6.0831</v>
      </c>
      <c r="G163" s="60">
        <v>6.5044000000000004</v>
      </c>
      <c r="H163" s="60">
        <v>7.1661000000000001</v>
      </c>
      <c r="I163" s="60">
        <v>7.1851000000000003</v>
      </c>
      <c r="J163" s="60">
        <v>6.3742999999999999</v>
      </c>
      <c r="K163" s="60" t="s">
        <v>430</v>
      </c>
      <c r="L163" s="60">
        <v>8.3132000000000001</v>
      </c>
      <c r="M163" s="60">
        <v>5.9856999999999996</v>
      </c>
      <c r="N163" s="60">
        <v>6.1611000000000002</v>
      </c>
      <c r="O163" s="60">
        <v>6.2</v>
      </c>
      <c r="P163" s="89">
        <v>8.3132000000000001</v>
      </c>
    </row>
    <row r="164" spans="1:16" x14ac:dyDescent="0.35">
      <c r="A164" s="85" t="s">
        <v>242</v>
      </c>
      <c r="B164" s="52">
        <v>6</v>
      </c>
      <c r="C164" s="60">
        <v>8.5178999999999991</v>
      </c>
      <c r="D164" s="60">
        <v>6.2199</v>
      </c>
      <c r="E164" s="60">
        <v>5.7182000000000004</v>
      </c>
      <c r="F164" s="60">
        <v>5.6292</v>
      </c>
      <c r="G164" s="60">
        <v>6.0385</v>
      </c>
      <c r="H164" s="60">
        <v>6.7291999999999996</v>
      </c>
      <c r="I164" s="60">
        <v>6.7473999999999998</v>
      </c>
      <c r="J164" s="60">
        <v>5.9097999999999997</v>
      </c>
      <c r="K164" s="60" t="s">
        <v>430</v>
      </c>
      <c r="L164" s="60">
        <v>7.8803999999999998</v>
      </c>
      <c r="M164" s="60">
        <v>5.5294999999999996</v>
      </c>
      <c r="N164" s="60">
        <v>5.7129000000000003</v>
      </c>
      <c r="O164" s="60">
        <v>5.7426000000000004</v>
      </c>
      <c r="P164" s="89">
        <v>7.8803999999999998</v>
      </c>
    </row>
    <row r="165" spans="1:16" x14ac:dyDescent="0.35">
      <c r="A165" s="1046" t="s">
        <v>10089</v>
      </c>
      <c r="B165" s="1043"/>
      <c r="C165" s="1044"/>
      <c r="D165" s="1044"/>
      <c r="E165" s="1044"/>
      <c r="F165" s="1044"/>
      <c r="G165" s="1044"/>
      <c r="H165" s="1044"/>
      <c r="I165" s="1044"/>
      <c r="J165" s="1044"/>
      <c r="K165" s="1044"/>
      <c r="L165" s="1044"/>
      <c r="M165" s="1044"/>
      <c r="N165" s="1044"/>
      <c r="O165" s="1044"/>
      <c r="P165" s="1045"/>
    </row>
    <row r="166" spans="1:16" x14ac:dyDescent="0.35">
      <c r="A166" s="85" t="s">
        <v>245</v>
      </c>
      <c r="B166" s="52">
        <v>13</v>
      </c>
      <c r="C166" s="60">
        <v>9.4473000000000003</v>
      </c>
      <c r="D166" s="60">
        <v>5.3324999999999996</v>
      </c>
      <c r="E166" s="60">
        <v>4.3079000000000001</v>
      </c>
      <c r="F166" s="60">
        <v>4.7403000000000004</v>
      </c>
      <c r="G166" s="60">
        <v>5.6492000000000004</v>
      </c>
      <c r="H166" s="60">
        <v>7.7135999999999996</v>
      </c>
      <c r="I166" s="60">
        <v>7.5011999999999999</v>
      </c>
      <c r="J166" s="60">
        <v>6.5674000000000001</v>
      </c>
      <c r="K166" s="60">
        <v>7.3197000000000001</v>
      </c>
      <c r="L166" s="60">
        <v>9.7805999999999997</v>
      </c>
      <c r="M166" s="60">
        <v>4.1002999999999998</v>
      </c>
      <c r="N166" s="60">
        <v>4.9943</v>
      </c>
      <c r="O166" s="60">
        <v>5.0797999999999996</v>
      </c>
      <c r="P166" s="89">
        <v>9.7805999999999997</v>
      </c>
    </row>
    <row r="167" spans="1:16" x14ac:dyDescent="0.35">
      <c r="A167" s="85" t="s">
        <v>246</v>
      </c>
      <c r="B167" s="52">
        <v>13</v>
      </c>
      <c r="C167" s="60">
        <v>8.9029000000000007</v>
      </c>
      <c r="D167" s="60">
        <v>4.7930999999999999</v>
      </c>
      <c r="E167" s="60">
        <v>3.7475999999999998</v>
      </c>
      <c r="F167" s="60">
        <v>4.1710000000000003</v>
      </c>
      <c r="G167" s="60">
        <v>5.0650000000000004</v>
      </c>
      <c r="H167" s="60">
        <v>7.1128</v>
      </c>
      <c r="I167" s="60">
        <v>6.9012000000000002</v>
      </c>
      <c r="J167" s="60">
        <v>5.9290000000000003</v>
      </c>
      <c r="K167" s="60">
        <v>6.6557000000000004</v>
      </c>
      <c r="L167" s="60">
        <v>9.2312999999999992</v>
      </c>
      <c r="M167" s="60">
        <v>3.5535999999999999</v>
      </c>
      <c r="N167" s="60">
        <v>4.4291999999999998</v>
      </c>
      <c r="O167" s="60">
        <v>4.5057</v>
      </c>
      <c r="P167" s="89">
        <v>9.2312999999999992</v>
      </c>
    </row>
    <row r="168" spans="1:16" x14ac:dyDescent="0.35">
      <c r="A168" s="85" t="s">
        <v>247</v>
      </c>
      <c r="B168" s="52">
        <v>13</v>
      </c>
      <c r="C168" s="60">
        <v>8.9293999999999993</v>
      </c>
      <c r="D168" s="60">
        <v>5.0572999999999997</v>
      </c>
      <c r="E168" s="60">
        <v>4.069</v>
      </c>
      <c r="F168" s="60">
        <v>4.5648999999999997</v>
      </c>
      <c r="G168" s="60">
        <v>5.4827000000000004</v>
      </c>
      <c r="H168" s="60">
        <v>7.6528</v>
      </c>
      <c r="I168" s="60">
        <v>7.3418999999999999</v>
      </c>
      <c r="J168" s="60">
        <v>6.8193000000000001</v>
      </c>
      <c r="K168" s="60">
        <v>6.7000999999999999</v>
      </c>
      <c r="L168" s="60">
        <v>9.4169999999999998</v>
      </c>
      <c r="M168" s="60">
        <v>3.9018000000000002</v>
      </c>
      <c r="N168" s="60">
        <v>4.6882999999999999</v>
      </c>
      <c r="O168" s="60">
        <v>4.9096000000000002</v>
      </c>
      <c r="P168" s="89">
        <v>9.4169999999999998</v>
      </c>
    </row>
    <row r="169" spans="1:16" x14ac:dyDescent="0.35">
      <c r="A169" s="85" t="s">
        <v>248</v>
      </c>
      <c r="B169" s="52">
        <v>12</v>
      </c>
      <c r="C169" s="60">
        <v>8.2124000000000006</v>
      </c>
      <c r="D169" s="60">
        <v>4.3973000000000004</v>
      </c>
      <c r="E169" s="60">
        <v>3.3997999999999999</v>
      </c>
      <c r="F169" s="60">
        <v>3.8776000000000002</v>
      </c>
      <c r="G169" s="60">
        <v>4.7785000000000002</v>
      </c>
      <c r="H169" s="60">
        <v>6.8712</v>
      </c>
      <c r="I169" s="60">
        <v>6.5532000000000004</v>
      </c>
      <c r="J169" s="60">
        <v>6.0023</v>
      </c>
      <c r="K169" s="60">
        <v>5.9282000000000004</v>
      </c>
      <c r="L169" s="60">
        <v>8.7479999999999993</v>
      </c>
      <c r="M169" s="60">
        <v>3.2509999999999999</v>
      </c>
      <c r="N169" s="60">
        <v>4.0106999999999999</v>
      </c>
      <c r="O169" s="60">
        <v>4.2168999999999999</v>
      </c>
      <c r="P169" s="89">
        <v>8.7479999999999993</v>
      </c>
    </row>
    <row r="170" spans="1:16" x14ac:dyDescent="0.35">
      <c r="A170" s="1046" t="s">
        <v>10090</v>
      </c>
      <c r="B170" s="1043"/>
      <c r="C170" s="1044"/>
      <c r="D170" s="1044"/>
      <c r="E170" s="1044"/>
      <c r="F170" s="1044"/>
      <c r="G170" s="1044"/>
      <c r="H170" s="1044"/>
      <c r="I170" s="1044"/>
      <c r="J170" s="1044"/>
      <c r="K170" s="1044"/>
      <c r="L170" s="1044"/>
      <c r="M170" s="1044"/>
      <c r="N170" s="1044"/>
      <c r="O170" s="1044"/>
      <c r="P170" s="1045"/>
    </row>
    <row r="171" spans="1:16" x14ac:dyDescent="0.35">
      <c r="A171" s="85" t="s">
        <v>251</v>
      </c>
      <c r="B171" s="52">
        <v>11</v>
      </c>
      <c r="C171" s="60">
        <v>10.874700000000001</v>
      </c>
      <c r="D171" s="60">
        <v>5.9561999999999999</v>
      </c>
      <c r="E171" s="60">
        <v>5.0781999999999998</v>
      </c>
      <c r="F171" s="60">
        <v>5.4099000000000004</v>
      </c>
      <c r="G171" s="60">
        <v>6.2237</v>
      </c>
      <c r="H171" s="60">
        <v>8.5147999999999993</v>
      </c>
      <c r="I171" s="60">
        <v>8.0197000000000003</v>
      </c>
      <c r="J171" s="60">
        <v>7.5796000000000001</v>
      </c>
      <c r="K171" s="60">
        <v>7.3461999999999996</v>
      </c>
      <c r="L171" s="60">
        <v>12.4535</v>
      </c>
      <c r="M171" s="60">
        <v>5.0023</v>
      </c>
      <c r="N171" s="60">
        <v>5.8090999999999999</v>
      </c>
      <c r="O171" s="60">
        <v>5.9645000000000001</v>
      </c>
      <c r="P171" s="89">
        <v>12.4535</v>
      </c>
    </row>
    <row r="172" spans="1:16" x14ac:dyDescent="0.35">
      <c r="A172" s="85" t="s">
        <v>252</v>
      </c>
      <c r="B172" s="52">
        <v>11</v>
      </c>
      <c r="C172" s="60">
        <v>10.2043</v>
      </c>
      <c r="D172" s="60">
        <v>5.2980999999999998</v>
      </c>
      <c r="E172" s="60">
        <v>4.4180000000000001</v>
      </c>
      <c r="F172" s="60">
        <v>4.7436999999999996</v>
      </c>
      <c r="G172" s="60">
        <v>5.5450999999999997</v>
      </c>
      <c r="H172" s="60">
        <v>7.8193000000000001</v>
      </c>
      <c r="I172" s="60">
        <v>7.3244999999999996</v>
      </c>
      <c r="J172" s="60">
        <v>6.8727999999999998</v>
      </c>
      <c r="K172" s="60">
        <v>6.6041999999999996</v>
      </c>
      <c r="L172" s="60">
        <v>11.780200000000001</v>
      </c>
      <c r="M172" s="60">
        <v>4.3433999999999999</v>
      </c>
      <c r="N172" s="60">
        <v>5.1452999999999998</v>
      </c>
      <c r="O172" s="60">
        <v>5.2938999999999998</v>
      </c>
      <c r="P172" s="89">
        <v>11.780200000000001</v>
      </c>
    </row>
    <row r="173" spans="1:16" x14ac:dyDescent="0.35">
      <c r="A173" s="85" t="s">
        <v>253</v>
      </c>
      <c r="B173" s="52">
        <v>2</v>
      </c>
      <c r="C173" s="60">
        <v>7.7573999999999996</v>
      </c>
      <c r="D173" s="60">
        <v>3.3411</v>
      </c>
      <c r="E173" s="60">
        <v>2.9397000000000002</v>
      </c>
      <c r="F173" s="60">
        <v>3.2223000000000002</v>
      </c>
      <c r="G173" s="60">
        <v>3.9222999999999999</v>
      </c>
      <c r="H173" s="60">
        <v>6.7564000000000002</v>
      </c>
      <c r="I173" s="60">
        <v>6.4991000000000003</v>
      </c>
      <c r="J173" s="60">
        <v>4.9059999999999997</v>
      </c>
      <c r="K173" s="60">
        <v>6.1749000000000001</v>
      </c>
      <c r="L173" s="60">
        <v>10.277699999999999</v>
      </c>
      <c r="M173" s="60">
        <v>2.5169999999999999</v>
      </c>
      <c r="N173" s="60">
        <v>3.6918000000000002</v>
      </c>
      <c r="O173" s="60">
        <v>3.4664999999999999</v>
      </c>
      <c r="P173" s="89">
        <v>10.277699999999999</v>
      </c>
    </row>
    <row r="174" spans="1:16" x14ac:dyDescent="0.35">
      <c r="A174" s="85" t="s">
        <v>254</v>
      </c>
      <c r="B174" s="52">
        <v>2</v>
      </c>
      <c r="C174" s="60">
        <v>6.8520000000000003</v>
      </c>
      <c r="D174" s="60">
        <v>2.4146999999999998</v>
      </c>
      <c r="E174" s="60">
        <v>2.0468000000000002</v>
      </c>
      <c r="F174" s="60">
        <v>2.3574000000000002</v>
      </c>
      <c r="G174" s="60">
        <v>3.0714000000000001</v>
      </c>
      <c r="H174" s="60">
        <v>5.8871000000000002</v>
      </c>
      <c r="I174" s="60">
        <v>5.6265000000000001</v>
      </c>
      <c r="J174" s="60">
        <v>3.9590999999999998</v>
      </c>
      <c r="K174" s="60">
        <v>5.2286000000000001</v>
      </c>
      <c r="L174" s="60">
        <v>9.3750999999999998</v>
      </c>
      <c r="M174" s="60">
        <v>1.5887</v>
      </c>
      <c r="N174" s="60">
        <v>2.8054999999999999</v>
      </c>
      <c r="O174" s="60">
        <v>2.6067</v>
      </c>
      <c r="P174" s="89">
        <v>9.3750999999999998</v>
      </c>
    </row>
    <row r="175" spans="1:16" x14ac:dyDescent="0.35">
      <c r="A175" s="1046" t="s">
        <v>10091</v>
      </c>
      <c r="B175" s="1043"/>
      <c r="C175" s="1044"/>
      <c r="D175" s="1044"/>
      <c r="E175" s="1044"/>
      <c r="F175" s="1044"/>
      <c r="G175" s="1044"/>
      <c r="H175" s="1044"/>
      <c r="I175" s="1044"/>
      <c r="J175" s="1044"/>
      <c r="K175" s="1044"/>
      <c r="L175" s="1044"/>
      <c r="M175" s="1044"/>
      <c r="N175" s="1044"/>
      <c r="O175" s="1044"/>
      <c r="P175" s="1045"/>
    </row>
    <row r="176" spans="1:16" x14ac:dyDescent="0.35">
      <c r="A176" s="85" t="s">
        <v>257</v>
      </c>
      <c r="B176" s="52">
        <v>9</v>
      </c>
      <c r="C176" s="60">
        <v>13.159599999999999</v>
      </c>
      <c r="D176" s="60">
        <v>3.9224999999999999</v>
      </c>
      <c r="E176" s="60">
        <v>2.2486999999999999</v>
      </c>
      <c r="F176" s="60">
        <v>2.1067999999999998</v>
      </c>
      <c r="G176" s="60">
        <v>2.3079999999999998</v>
      </c>
      <c r="H176" s="60">
        <v>6.6878000000000002</v>
      </c>
      <c r="I176" s="60">
        <v>6.6020000000000003</v>
      </c>
      <c r="J176" s="60">
        <v>6.1342999999999996</v>
      </c>
      <c r="K176" s="60">
        <v>7.0103999999999997</v>
      </c>
      <c r="L176" s="60">
        <v>16.258600000000001</v>
      </c>
      <c r="M176" s="60">
        <v>2.1042999999999998</v>
      </c>
      <c r="N176" s="60">
        <v>3.2665000000000002</v>
      </c>
      <c r="O176" s="60">
        <v>2.657</v>
      </c>
      <c r="P176" s="89">
        <v>16.258600000000001</v>
      </c>
    </row>
    <row r="177" spans="1:16" x14ac:dyDescent="0.35">
      <c r="A177" s="85" t="s">
        <v>258</v>
      </c>
      <c r="B177" s="52">
        <v>9</v>
      </c>
      <c r="C177" s="60">
        <v>12.6091</v>
      </c>
      <c r="D177" s="60">
        <v>3.5068000000000001</v>
      </c>
      <c r="E177" s="60">
        <v>1.7264999999999999</v>
      </c>
      <c r="F177" s="60">
        <v>1.5456000000000001</v>
      </c>
      <c r="G177" s="60">
        <v>1.7182999999999999</v>
      </c>
      <c r="H177" s="60">
        <v>6.0144000000000002</v>
      </c>
      <c r="I177" s="60">
        <v>5.9039000000000001</v>
      </c>
      <c r="J177" s="60">
        <v>5.3830999999999998</v>
      </c>
      <c r="K177" s="60">
        <v>6.2367999999999997</v>
      </c>
      <c r="L177" s="60">
        <v>15.6219</v>
      </c>
      <c r="M177" s="60">
        <v>1.6432</v>
      </c>
      <c r="N177" s="60">
        <v>2.7261000000000002</v>
      </c>
      <c r="O177" s="60">
        <v>2.0861000000000001</v>
      </c>
      <c r="P177" s="89">
        <v>15.6219</v>
      </c>
    </row>
    <row r="178" spans="1:16" x14ac:dyDescent="0.35">
      <c r="A178" s="85" t="s">
        <v>259</v>
      </c>
      <c r="B178" s="52">
        <v>4</v>
      </c>
      <c r="C178" s="60">
        <v>10.2043</v>
      </c>
      <c r="D178" s="60">
        <v>3.4485000000000001</v>
      </c>
      <c r="E178" s="60">
        <v>2.3946999999999998</v>
      </c>
      <c r="F178" s="60">
        <v>2.3843999999999999</v>
      </c>
      <c r="G178" s="60">
        <v>2.8637999999999999</v>
      </c>
      <c r="H178" s="60">
        <v>6.9869000000000003</v>
      </c>
      <c r="I178" s="60">
        <v>6.7239000000000004</v>
      </c>
      <c r="J178" s="60">
        <v>5.6489000000000003</v>
      </c>
      <c r="K178" s="60">
        <v>6.2508999999999997</v>
      </c>
      <c r="L178" s="60">
        <v>13.247199999999999</v>
      </c>
      <c r="M178" s="60">
        <v>2.3144999999999998</v>
      </c>
      <c r="N178" s="60">
        <v>3.2976000000000001</v>
      </c>
      <c r="O178" s="60">
        <v>2.6600999999999999</v>
      </c>
      <c r="P178" s="89">
        <v>13.247199999999999</v>
      </c>
    </row>
    <row r="179" spans="1:16" x14ac:dyDescent="0.35">
      <c r="A179" s="85" t="s">
        <v>260</v>
      </c>
      <c r="B179" s="52">
        <v>4</v>
      </c>
      <c r="C179" s="60">
        <v>9.5923999999999996</v>
      </c>
      <c r="D179" s="60">
        <v>2.8369</v>
      </c>
      <c r="E179" s="60">
        <v>1.6942999999999999</v>
      </c>
      <c r="F179" s="60">
        <v>1.6491</v>
      </c>
      <c r="G179" s="60">
        <v>2.1067999999999998</v>
      </c>
      <c r="H179" s="60">
        <v>6.0871000000000004</v>
      </c>
      <c r="I179" s="60">
        <v>5.8137999999999996</v>
      </c>
      <c r="J179" s="60">
        <v>4.8018999999999998</v>
      </c>
      <c r="K179" s="60">
        <v>5.3852000000000002</v>
      </c>
      <c r="L179" s="60">
        <v>12.635199999999999</v>
      </c>
      <c r="M179" s="60">
        <v>1.6693</v>
      </c>
      <c r="N179" s="60">
        <v>2.5807000000000002</v>
      </c>
      <c r="O179" s="60">
        <v>1.9174</v>
      </c>
      <c r="P179" s="89">
        <v>12.635199999999999</v>
      </c>
    </row>
    <row r="180" spans="1:16" x14ac:dyDescent="0.35">
      <c r="A180" s="1046" t="s">
        <v>10092</v>
      </c>
      <c r="B180" s="1043"/>
      <c r="C180" s="1044"/>
      <c r="D180" s="1044"/>
      <c r="E180" s="1044"/>
      <c r="F180" s="1044"/>
      <c r="G180" s="1044"/>
      <c r="H180" s="1044"/>
      <c r="I180" s="1044"/>
      <c r="J180" s="1044"/>
      <c r="K180" s="1044"/>
      <c r="L180" s="1044"/>
      <c r="M180" s="1044"/>
      <c r="N180" s="1044"/>
      <c r="O180" s="1044"/>
      <c r="P180" s="1045"/>
    </row>
    <row r="181" spans="1:16" x14ac:dyDescent="0.35">
      <c r="A181" s="85" t="s">
        <v>417</v>
      </c>
      <c r="B181" s="52">
        <v>9</v>
      </c>
      <c r="C181" s="60">
        <v>21.657800000000002</v>
      </c>
      <c r="D181" s="60">
        <v>1.4115</v>
      </c>
      <c r="E181" s="60">
        <v>-0.72989999999999999</v>
      </c>
      <c r="F181" s="60">
        <v>-1.0057</v>
      </c>
      <c r="G181" s="60">
        <v>-1.4535</v>
      </c>
      <c r="H181" s="60">
        <v>5.6527000000000003</v>
      </c>
      <c r="I181" s="60">
        <v>6.1093000000000002</v>
      </c>
      <c r="J181" s="60">
        <v>5.3613</v>
      </c>
      <c r="K181" s="60">
        <v>7.3518999999999997</v>
      </c>
      <c r="L181" s="60">
        <v>29.491499999999998</v>
      </c>
      <c r="M181" s="60">
        <v>-0.98140000000000005</v>
      </c>
      <c r="N181" s="60">
        <v>0.83889999999999998</v>
      </c>
      <c r="O181" s="60">
        <v>0.18240000000000001</v>
      </c>
      <c r="P181" s="89">
        <v>29.491499999999998</v>
      </c>
    </row>
    <row r="182" spans="1:16" x14ac:dyDescent="0.35">
      <c r="A182" s="85" t="s">
        <v>418</v>
      </c>
      <c r="B182" s="52">
        <v>9</v>
      </c>
      <c r="C182" s="60">
        <v>21.284199999999998</v>
      </c>
      <c r="D182" s="60">
        <v>0.97389999999999999</v>
      </c>
      <c r="E182" s="60">
        <v>-1.1816</v>
      </c>
      <c r="F182" s="60">
        <v>-1.4605999999999999</v>
      </c>
      <c r="G182" s="60">
        <v>-1.9084000000000001</v>
      </c>
      <c r="H182" s="60">
        <v>5.1551999999999998</v>
      </c>
      <c r="I182" s="60">
        <v>5.5683999999999996</v>
      </c>
      <c r="J182" s="60">
        <v>4.9135999999999997</v>
      </c>
      <c r="K182" s="60">
        <v>6.7011000000000003</v>
      </c>
      <c r="L182" s="60">
        <v>29.128900000000002</v>
      </c>
      <c r="M182" s="60">
        <v>-1.4240999999999999</v>
      </c>
      <c r="N182" s="60">
        <v>0.38179999999999997</v>
      </c>
      <c r="O182" s="60">
        <v>-0.27810000000000001</v>
      </c>
      <c r="P182" s="89">
        <v>29.128900000000002</v>
      </c>
    </row>
    <row r="183" spans="1:16" x14ac:dyDescent="0.35">
      <c r="A183" s="85" t="s">
        <v>263</v>
      </c>
      <c r="B183" s="52">
        <v>2</v>
      </c>
      <c r="C183" s="60">
        <v>18.248799999999999</v>
      </c>
      <c r="D183" s="60">
        <v>1.3827</v>
      </c>
      <c r="E183" s="60">
        <v>0.4098</v>
      </c>
      <c r="F183" s="60">
        <v>0.39760000000000001</v>
      </c>
      <c r="G183" s="60">
        <v>-0.82479999999999998</v>
      </c>
      <c r="H183" s="60" t="s">
        <v>430</v>
      </c>
      <c r="I183" s="60" t="s">
        <v>430</v>
      </c>
      <c r="J183" s="60" t="s">
        <v>430</v>
      </c>
      <c r="K183" s="60" t="s">
        <v>430</v>
      </c>
      <c r="L183" s="60">
        <v>25.207699999999999</v>
      </c>
      <c r="M183" s="60">
        <v>-0.1694</v>
      </c>
      <c r="N183" s="60">
        <v>1.7988999999999999</v>
      </c>
      <c r="O183" s="60">
        <v>1.2968999999999999</v>
      </c>
      <c r="P183" s="89">
        <v>25.207699999999999</v>
      </c>
    </row>
    <row r="184" spans="1:16" x14ac:dyDescent="0.35">
      <c r="A184" s="85" t="s">
        <v>264</v>
      </c>
      <c r="B184" s="52">
        <v>2</v>
      </c>
      <c r="C184" s="60">
        <v>17.733899999999998</v>
      </c>
      <c r="D184" s="60">
        <v>0.876</v>
      </c>
      <c r="E184" s="60">
        <v>-4.0599999999999997E-2</v>
      </c>
      <c r="F184" s="60">
        <v>-3.3599999999999998E-2</v>
      </c>
      <c r="G184" s="60">
        <v>-1.2831999999999999</v>
      </c>
      <c r="H184" s="60" t="s">
        <v>430</v>
      </c>
      <c r="I184" s="60" t="s">
        <v>430</v>
      </c>
      <c r="J184" s="60" t="s">
        <v>430</v>
      </c>
      <c r="K184" s="60" t="s">
        <v>430</v>
      </c>
      <c r="L184" s="60">
        <v>24.694099999999999</v>
      </c>
      <c r="M184" s="60">
        <v>-0.66920000000000002</v>
      </c>
      <c r="N184" s="60">
        <v>1.3573999999999999</v>
      </c>
      <c r="O184" s="60">
        <v>0.85229999999999995</v>
      </c>
      <c r="P184" s="89">
        <v>24.694099999999999</v>
      </c>
    </row>
    <row r="185" spans="1:16" x14ac:dyDescent="0.35">
      <c r="A185" s="1046" t="s">
        <v>10093</v>
      </c>
      <c r="B185" s="1043"/>
      <c r="C185" s="1044"/>
      <c r="D185" s="1044"/>
      <c r="E185" s="1044"/>
      <c r="F185" s="1044"/>
      <c r="G185" s="1044"/>
      <c r="H185" s="1044"/>
      <c r="I185" s="1044"/>
      <c r="J185" s="1044"/>
      <c r="K185" s="1044"/>
      <c r="L185" s="1044"/>
      <c r="M185" s="1044"/>
      <c r="N185" s="1044"/>
      <c r="O185" s="1044"/>
      <c r="P185" s="1045"/>
    </row>
    <row r="186" spans="1:16" x14ac:dyDescent="0.35">
      <c r="A186" s="85" t="s">
        <v>267</v>
      </c>
      <c r="B186" s="52">
        <v>12</v>
      </c>
      <c r="C186" s="60">
        <v>13.0565</v>
      </c>
      <c r="D186" s="60">
        <v>5.1924999999999999</v>
      </c>
      <c r="E186" s="60">
        <v>3.2627999999999999</v>
      </c>
      <c r="F186" s="60">
        <v>3.0659000000000001</v>
      </c>
      <c r="G186" s="60">
        <v>3.0667</v>
      </c>
      <c r="H186" s="60">
        <v>7.3853</v>
      </c>
      <c r="I186" s="60">
        <v>7.2622999999999998</v>
      </c>
      <c r="J186" s="60">
        <v>6.7196999999999996</v>
      </c>
      <c r="K186" s="60">
        <v>7.4402999999999997</v>
      </c>
      <c r="L186" s="60">
        <v>15.887</v>
      </c>
      <c r="M186" s="60">
        <v>3.4941</v>
      </c>
      <c r="N186" s="60">
        <v>4.2919</v>
      </c>
      <c r="O186" s="60">
        <v>3.6438999999999999</v>
      </c>
      <c r="P186" s="89">
        <v>15.887</v>
      </c>
    </row>
    <row r="187" spans="1:16" x14ac:dyDescent="0.35">
      <c r="A187" s="85" t="s">
        <v>268</v>
      </c>
      <c r="B187" s="52">
        <v>12</v>
      </c>
      <c r="C187" s="60">
        <v>12.474399999999999</v>
      </c>
      <c r="D187" s="60">
        <v>4.6059999999999999</v>
      </c>
      <c r="E187" s="60">
        <v>2.6635</v>
      </c>
      <c r="F187" s="60">
        <v>2.4544000000000001</v>
      </c>
      <c r="G187" s="60">
        <v>2.4462999999999999</v>
      </c>
      <c r="H187" s="60">
        <v>6.7247000000000003</v>
      </c>
      <c r="I187" s="60">
        <v>6.5976999999999997</v>
      </c>
      <c r="J187" s="60">
        <v>6.0411999999999999</v>
      </c>
      <c r="K187" s="60">
        <v>6.7441000000000004</v>
      </c>
      <c r="L187" s="60">
        <v>15.305</v>
      </c>
      <c r="M187" s="60">
        <v>2.9062999999999999</v>
      </c>
      <c r="N187" s="60">
        <v>3.6850999999999998</v>
      </c>
      <c r="O187" s="60">
        <v>3.0261</v>
      </c>
      <c r="P187" s="89">
        <v>15.305</v>
      </c>
    </row>
    <row r="188" spans="1:16" x14ac:dyDescent="0.35">
      <c r="A188" s="85" t="s">
        <v>269</v>
      </c>
      <c r="B188" s="52">
        <v>10</v>
      </c>
      <c r="C188" s="60">
        <v>9.86</v>
      </c>
      <c r="D188" s="60">
        <v>3.4216000000000002</v>
      </c>
      <c r="E188" s="60">
        <v>1.7654000000000001</v>
      </c>
      <c r="F188" s="60">
        <v>1.8293999999999999</v>
      </c>
      <c r="G188" s="60">
        <v>1.8355999999999999</v>
      </c>
      <c r="H188" s="60">
        <v>6.5587999999999997</v>
      </c>
      <c r="I188" s="60">
        <v>6.5423</v>
      </c>
      <c r="J188" s="60">
        <v>5.6628999999999996</v>
      </c>
      <c r="K188" s="60">
        <v>6.8875000000000002</v>
      </c>
      <c r="L188" s="60">
        <v>12.6541</v>
      </c>
      <c r="M188" s="60">
        <v>1.6777</v>
      </c>
      <c r="N188" s="60">
        <v>2.7650000000000001</v>
      </c>
      <c r="O188" s="60">
        <v>2.3313999999999999</v>
      </c>
      <c r="P188" s="89">
        <v>12.6541</v>
      </c>
    </row>
    <row r="189" spans="1:16" x14ac:dyDescent="0.35">
      <c r="A189" s="85" t="s">
        <v>270</v>
      </c>
      <c r="B189" s="52">
        <v>10</v>
      </c>
      <c r="C189" s="60">
        <v>9.0076000000000001</v>
      </c>
      <c r="D189" s="60">
        <v>2.5647000000000002</v>
      </c>
      <c r="E189" s="60">
        <v>0.90629999999999999</v>
      </c>
      <c r="F189" s="60">
        <v>0.96830000000000005</v>
      </c>
      <c r="G189" s="60">
        <v>0.97299999999999998</v>
      </c>
      <c r="H189" s="60">
        <v>5.6542000000000003</v>
      </c>
      <c r="I189" s="60">
        <v>5.6447000000000003</v>
      </c>
      <c r="J189" s="60">
        <v>4.8247999999999998</v>
      </c>
      <c r="K189" s="60">
        <v>5.9617000000000004</v>
      </c>
      <c r="L189" s="60">
        <v>11.800800000000001</v>
      </c>
      <c r="M189" s="60">
        <v>0.82289999999999996</v>
      </c>
      <c r="N189" s="60">
        <v>1.9</v>
      </c>
      <c r="O189" s="60">
        <v>1.4661999999999999</v>
      </c>
      <c r="P189" s="89">
        <v>11.800800000000001</v>
      </c>
    </row>
    <row r="190" spans="1:16" x14ac:dyDescent="0.35">
      <c r="A190" s="1046" t="s">
        <v>202</v>
      </c>
      <c r="B190" s="1043"/>
      <c r="C190" s="1044"/>
      <c r="D190" s="1044"/>
      <c r="E190" s="1044"/>
      <c r="F190" s="1044"/>
      <c r="G190" s="1044"/>
      <c r="H190" s="1044"/>
      <c r="I190" s="1044"/>
      <c r="J190" s="1044"/>
      <c r="K190" s="1044"/>
      <c r="L190" s="1044"/>
      <c r="M190" s="1044"/>
      <c r="N190" s="1044"/>
      <c r="O190" s="1044"/>
      <c r="P190" s="1045"/>
    </row>
    <row r="191" spans="1:16" x14ac:dyDescent="0.35">
      <c r="A191" s="85" t="s">
        <v>273</v>
      </c>
      <c r="B191" s="52">
        <v>14</v>
      </c>
      <c r="C191" s="60">
        <v>10.069699999999999</v>
      </c>
      <c r="D191" s="60">
        <v>5.1477000000000004</v>
      </c>
      <c r="E191" s="60">
        <v>3.9268999999999998</v>
      </c>
      <c r="F191" s="60">
        <v>4.3853</v>
      </c>
      <c r="G191" s="60">
        <v>5.3685999999999998</v>
      </c>
      <c r="H191" s="60">
        <v>7.6515000000000004</v>
      </c>
      <c r="I191" s="60">
        <v>7.4273999999999996</v>
      </c>
      <c r="J191" s="60">
        <v>6.3745000000000003</v>
      </c>
      <c r="K191" s="60">
        <v>7.4736000000000002</v>
      </c>
      <c r="L191" s="60">
        <v>10.619400000000001</v>
      </c>
      <c r="M191" s="60">
        <v>3.6392000000000002</v>
      </c>
      <c r="N191" s="60">
        <v>4.6993999999999998</v>
      </c>
      <c r="O191" s="60">
        <v>4.7742000000000004</v>
      </c>
      <c r="P191" s="89">
        <v>10.619400000000001</v>
      </c>
    </row>
    <row r="192" spans="1:16" x14ac:dyDescent="0.35">
      <c r="A192" s="85" t="s">
        <v>274</v>
      </c>
      <c r="B192" s="52">
        <v>14</v>
      </c>
      <c r="C192" s="60">
        <v>9.7172999999999998</v>
      </c>
      <c r="D192" s="60">
        <v>4.7901999999999996</v>
      </c>
      <c r="E192" s="60">
        <v>3.5625</v>
      </c>
      <c r="F192" s="60">
        <v>4.0171999999999999</v>
      </c>
      <c r="G192" s="60">
        <v>4.9916</v>
      </c>
      <c r="H192" s="60">
        <v>7.2645999999999997</v>
      </c>
      <c r="I192" s="60">
        <v>7.0422000000000002</v>
      </c>
      <c r="J192" s="60">
        <v>5.9984000000000002</v>
      </c>
      <c r="K192" s="60">
        <v>7.1044</v>
      </c>
      <c r="L192" s="60">
        <v>10.2675</v>
      </c>
      <c r="M192" s="60">
        <v>3.2804000000000002</v>
      </c>
      <c r="N192" s="60">
        <v>4.3319000000000001</v>
      </c>
      <c r="O192" s="60">
        <v>4.4032999999999998</v>
      </c>
      <c r="P192" s="89">
        <v>10.2675</v>
      </c>
    </row>
    <row r="193" spans="1:16" x14ac:dyDescent="0.35">
      <c r="A193" s="85" t="s">
        <v>275</v>
      </c>
      <c r="B193" s="52">
        <v>7</v>
      </c>
      <c r="C193" s="60">
        <v>9.4715000000000007</v>
      </c>
      <c r="D193" s="60">
        <v>4.6863000000000001</v>
      </c>
      <c r="E193" s="60">
        <v>3.4205000000000001</v>
      </c>
      <c r="F193" s="60">
        <v>3.9691000000000001</v>
      </c>
      <c r="G193" s="60">
        <v>4.8742999999999999</v>
      </c>
      <c r="H193" s="60">
        <v>7.3249000000000004</v>
      </c>
      <c r="I193" s="60">
        <v>7.0872999999999999</v>
      </c>
      <c r="J193" s="60">
        <v>6.0152999999999999</v>
      </c>
      <c r="K193" s="60">
        <v>6.9485999999999999</v>
      </c>
      <c r="L193" s="60">
        <v>9.6628000000000007</v>
      </c>
      <c r="M193" s="60">
        <v>3.2265999999999999</v>
      </c>
      <c r="N193" s="60">
        <v>4.2225999999999999</v>
      </c>
      <c r="O193" s="60">
        <v>4.3657000000000004</v>
      </c>
      <c r="P193" s="89">
        <v>9.6628000000000007</v>
      </c>
    </row>
    <row r="194" spans="1:16" x14ac:dyDescent="0.35">
      <c r="A194" s="85" t="s">
        <v>276</v>
      </c>
      <c r="B194" s="52">
        <v>7</v>
      </c>
      <c r="C194" s="60">
        <v>9.0248000000000008</v>
      </c>
      <c r="D194" s="60">
        <v>4.2243000000000004</v>
      </c>
      <c r="E194" s="60">
        <v>2.9603000000000002</v>
      </c>
      <c r="F194" s="60">
        <v>3.5076999999999998</v>
      </c>
      <c r="G194" s="60">
        <v>4.4061000000000003</v>
      </c>
      <c r="H194" s="60">
        <v>6.8632</v>
      </c>
      <c r="I194" s="60">
        <v>6.6223999999999998</v>
      </c>
      <c r="J194" s="60">
        <v>5.5385</v>
      </c>
      <c r="K194" s="60">
        <v>6.3509000000000002</v>
      </c>
      <c r="L194" s="60">
        <v>9.2225000000000001</v>
      </c>
      <c r="M194" s="60">
        <v>2.7652999999999999</v>
      </c>
      <c r="N194" s="60">
        <v>3.7601</v>
      </c>
      <c r="O194" s="60">
        <v>3.9020000000000001</v>
      </c>
      <c r="P194" s="89">
        <v>9.2225000000000001</v>
      </c>
    </row>
    <row r="195" spans="1:16" x14ac:dyDescent="0.35">
      <c r="A195" s="1046" t="s">
        <v>10094</v>
      </c>
      <c r="B195" s="1043"/>
      <c r="C195" s="1044"/>
      <c r="D195" s="1044"/>
      <c r="E195" s="1044"/>
      <c r="F195" s="1044"/>
      <c r="G195" s="1044"/>
      <c r="H195" s="1044"/>
      <c r="I195" s="1044"/>
      <c r="J195" s="1044"/>
      <c r="K195" s="1044"/>
      <c r="L195" s="1044"/>
      <c r="M195" s="1044"/>
      <c r="N195" s="1044"/>
      <c r="O195" s="1044"/>
      <c r="P195" s="1045"/>
    </row>
    <row r="196" spans="1:16" x14ac:dyDescent="0.35">
      <c r="A196" s="85" t="s">
        <v>279</v>
      </c>
      <c r="B196" s="52">
        <v>11</v>
      </c>
      <c r="C196" s="60">
        <v>17.4483</v>
      </c>
      <c r="D196" s="60">
        <v>9.1997</v>
      </c>
      <c r="E196" s="60">
        <v>7.6627000000000001</v>
      </c>
      <c r="F196" s="60">
        <v>7.6102999999999996</v>
      </c>
      <c r="G196" s="60">
        <v>9.2228999999999992</v>
      </c>
      <c r="H196" s="60">
        <v>10.453900000000001</v>
      </c>
      <c r="I196" s="60">
        <v>9.7326999999999995</v>
      </c>
      <c r="J196" s="60">
        <v>8.7173999999999996</v>
      </c>
      <c r="K196" s="60">
        <v>7.6562999999999999</v>
      </c>
      <c r="L196" s="60">
        <v>19.0411</v>
      </c>
      <c r="M196" s="60">
        <v>8.4535999999999998</v>
      </c>
      <c r="N196" s="60">
        <v>7.9782000000000002</v>
      </c>
      <c r="O196" s="60">
        <v>7.8555000000000001</v>
      </c>
      <c r="P196" s="89">
        <v>19.0411</v>
      </c>
    </row>
    <row r="197" spans="1:16" x14ac:dyDescent="0.35">
      <c r="A197" s="85" t="s">
        <v>280</v>
      </c>
      <c r="B197" s="52">
        <v>11</v>
      </c>
      <c r="C197" s="60">
        <v>16.688500000000001</v>
      </c>
      <c r="D197" s="60">
        <v>8.4242000000000008</v>
      </c>
      <c r="E197" s="60">
        <v>6.8701999999999996</v>
      </c>
      <c r="F197" s="60">
        <v>6.8037000000000001</v>
      </c>
      <c r="G197" s="60">
        <v>8.3948</v>
      </c>
      <c r="H197" s="60">
        <v>9.6121999999999996</v>
      </c>
      <c r="I197" s="60">
        <v>8.8933999999999997</v>
      </c>
      <c r="J197" s="60">
        <v>7.8788</v>
      </c>
      <c r="K197" s="60">
        <v>6.7954999999999997</v>
      </c>
      <c r="L197" s="60">
        <v>18.285399999999999</v>
      </c>
      <c r="M197" s="60">
        <v>7.6719999999999997</v>
      </c>
      <c r="N197" s="60">
        <v>7.1797000000000004</v>
      </c>
      <c r="O197" s="60">
        <v>7.0438999999999998</v>
      </c>
      <c r="P197" s="89">
        <v>18.285399999999999</v>
      </c>
    </row>
    <row r="198" spans="1:16" x14ac:dyDescent="0.35">
      <c r="A198" s="85" t="s">
        <v>281</v>
      </c>
      <c r="B198" s="52">
        <v>3</v>
      </c>
      <c r="C198" s="60">
        <v>14.4373</v>
      </c>
      <c r="D198" s="60">
        <v>8.4212000000000007</v>
      </c>
      <c r="E198" s="60">
        <v>10.0848</v>
      </c>
      <c r="F198" s="60">
        <v>9.0101999999999993</v>
      </c>
      <c r="G198" s="60">
        <v>8.7439</v>
      </c>
      <c r="H198" s="60">
        <v>9.0119000000000007</v>
      </c>
      <c r="I198" s="60">
        <v>8.6521000000000008</v>
      </c>
      <c r="J198" s="60">
        <v>14.7341</v>
      </c>
      <c r="K198" s="60">
        <v>5.7977999999999996</v>
      </c>
      <c r="L198" s="60">
        <v>14.775700000000001</v>
      </c>
      <c r="M198" s="60">
        <v>12.244400000000001</v>
      </c>
      <c r="N198" s="60">
        <v>9.8308999999999997</v>
      </c>
      <c r="O198" s="60">
        <v>8.9239999999999995</v>
      </c>
      <c r="P198" s="89">
        <v>14.775700000000001</v>
      </c>
    </row>
    <row r="199" spans="1:16" x14ac:dyDescent="0.35">
      <c r="A199" s="85" t="s">
        <v>282</v>
      </c>
      <c r="B199" s="52">
        <v>3</v>
      </c>
      <c r="C199" s="60">
        <v>13.616</v>
      </c>
      <c r="D199" s="60">
        <v>7.6318999999999999</v>
      </c>
      <c r="E199" s="60">
        <v>9.2775999999999996</v>
      </c>
      <c r="F199" s="60">
        <v>8.1905999999999999</v>
      </c>
      <c r="G199" s="60">
        <v>7.9093</v>
      </c>
      <c r="H199" s="60">
        <v>8.1700999999999997</v>
      </c>
      <c r="I199" s="60">
        <v>7.8291000000000004</v>
      </c>
      <c r="J199" s="60">
        <v>13.898</v>
      </c>
      <c r="K199" s="60">
        <v>5.0231000000000003</v>
      </c>
      <c r="L199" s="60">
        <v>13.9503</v>
      </c>
      <c r="M199" s="60">
        <v>11.446</v>
      </c>
      <c r="N199" s="60">
        <v>9.0187000000000008</v>
      </c>
      <c r="O199" s="60">
        <v>8.1006999999999998</v>
      </c>
      <c r="P199" s="89">
        <v>13.9503</v>
      </c>
    </row>
    <row r="200" spans="1:16" x14ac:dyDescent="0.35">
      <c r="A200" s="1046" t="s">
        <v>10095</v>
      </c>
      <c r="B200" s="1043"/>
      <c r="C200" s="1044"/>
      <c r="D200" s="1044"/>
      <c r="E200" s="1044"/>
      <c r="F200" s="1044"/>
      <c r="G200" s="1044"/>
      <c r="H200" s="1044"/>
      <c r="I200" s="1044"/>
      <c r="J200" s="1044"/>
      <c r="K200" s="1044"/>
      <c r="L200" s="1044"/>
      <c r="M200" s="1044"/>
      <c r="N200" s="1044"/>
      <c r="O200" s="1044"/>
      <c r="P200" s="1045"/>
    </row>
    <row r="201" spans="1:16" x14ac:dyDescent="0.35">
      <c r="A201" s="85" t="s">
        <v>285</v>
      </c>
      <c r="B201" s="52">
        <v>13</v>
      </c>
      <c r="C201" s="60">
        <v>10.132199999999999</v>
      </c>
      <c r="D201" s="60">
        <v>5.1635999999999997</v>
      </c>
      <c r="E201" s="60">
        <v>3.9466000000000001</v>
      </c>
      <c r="F201" s="60">
        <v>4.4024999999999999</v>
      </c>
      <c r="G201" s="60">
        <v>5.1920000000000002</v>
      </c>
      <c r="H201" s="60">
        <v>7.3754</v>
      </c>
      <c r="I201" s="60">
        <v>7.1826999999999996</v>
      </c>
      <c r="J201" s="60">
        <v>6.2895000000000003</v>
      </c>
      <c r="K201" s="60">
        <v>7.2942999999999998</v>
      </c>
      <c r="L201" s="60">
        <v>10.315200000000001</v>
      </c>
      <c r="M201" s="60">
        <v>3.6713</v>
      </c>
      <c r="N201" s="60">
        <v>4.7015000000000002</v>
      </c>
      <c r="O201" s="60">
        <v>4.7339000000000002</v>
      </c>
      <c r="P201" s="89">
        <v>10.315200000000001</v>
      </c>
    </row>
    <row r="202" spans="1:16" x14ac:dyDescent="0.35">
      <c r="A202" s="85" t="s">
        <v>286</v>
      </c>
      <c r="B202" s="52">
        <v>13</v>
      </c>
      <c r="C202" s="60">
        <v>9.8025000000000002</v>
      </c>
      <c r="D202" s="60">
        <v>4.8319999999999999</v>
      </c>
      <c r="E202" s="60">
        <v>3.6040000000000001</v>
      </c>
      <c r="F202" s="60">
        <v>4.0545</v>
      </c>
      <c r="G202" s="60">
        <v>4.8361000000000001</v>
      </c>
      <c r="H202" s="60">
        <v>7.0049000000000001</v>
      </c>
      <c r="I202" s="60">
        <v>6.8056999999999999</v>
      </c>
      <c r="J202" s="60">
        <v>5.9051</v>
      </c>
      <c r="K202" s="60">
        <v>6.9095000000000004</v>
      </c>
      <c r="L202" s="60">
        <v>9.9870999999999999</v>
      </c>
      <c r="M202" s="60">
        <v>3.3359999999999999</v>
      </c>
      <c r="N202" s="60">
        <v>4.3555000000000001</v>
      </c>
      <c r="O202" s="60">
        <v>4.3834999999999997</v>
      </c>
      <c r="P202" s="89">
        <v>9.9870999999999999</v>
      </c>
    </row>
    <row r="203" spans="1:16" x14ac:dyDescent="0.35">
      <c r="A203" s="85" t="s">
        <v>287</v>
      </c>
      <c r="B203" s="52">
        <v>9</v>
      </c>
      <c r="C203" s="60">
        <v>8.8897999999999993</v>
      </c>
      <c r="D203" s="60">
        <v>4.5105000000000004</v>
      </c>
      <c r="E203" s="60">
        <v>3.4403999999999999</v>
      </c>
      <c r="F203" s="60">
        <v>4.0016999999999996</v>
      </c>
      <c r="G203" s="60">
        <v>4.7610000000000001</v>
      </c>
      <c r="H203" s="60">
        <v>7.2141999999999999</v>
      </c>
      <c r="I203" s="60">
        <v>6.9757999999999996</v>
      </c>
      <c r="J203" s="60">
        <v>5.9904999999999999</v>
      </c>
      <c r="K203" s="60">
        <v>6.9543999999999997</v>
      </c>
      <c r="L203" s="60">
        <v>9.2174999999999994</v>
      </c>
      <c r="M203" s="60">
        <v>3.1938</v>
      </c>
      <c r="N203" s="60">
        <v>4.2355999999999998</v>
      </c>
      <c r="O203" s="60">
        <v>4.3300999999999998</v>
      </c>
      <c r="P203" s="89">
        <v>9.2174999999999994</v>
      </c>
    </row>
    <row r="204" spans="1:16" x14ac:dyDescent="0.35">
      <c r="A204" s="85" t="s">
        <v>288</v>
      </c>
      <c r="B204" s="52">
        <v>9</v>
      </c>
      <c r="C204" s="60">
        <v>8.5017999999999994</v>
      </c>
      <c r="D204" s="60">
        <v>4.1265000000000001</v>
      </c>
      <c r="E204" s="60">
        <v>3.0514000000000001</v>
      </c>
      <c r="F204" s="60">
        <v>3.6074000000000002</v>
      </c>
      <c r="G204" s="60">
        <v>4.3597000000000001</v>
      </c>
      <c r="H204" s="60">
        <v>6.8026</v>
      </c>
      <c r="I204" s="60">
        <v>6.6020000000000003</v>
      </c>
      <c r="J204" s="60">
        <v>5.6037999999999997</v>
      </c>
      <c r="K204" s="60">
        <v>6.6619000000000002</v>
      </c>
      <c r="L204" s="60">
        <v>8.8287999999999993</v>
      </c>
      <c r="M204" s="60">
        <v>2.8090999999999999</v>
      </c>
      <c r="N204" s="60">
        <v>3.8439000000000001</v>
      </c>
      <c r="O204" s="60">
        <v>3.9333999999999998</v>
      </c>
      <c r="P204" s="89">
        <v>8.8287999999999993</v>
      </c>
    </row>
    <row r="205" spans="1:16" x14ac:dyDescent="0.35">
      <c r="A205" s="1046" t="s">
        <v>204</v>
      </c>
      <c r="B205" s="1043"/>
      <c r="C205" s="1044"/>
      <c r="D205" s="1044"/>
      <c r="E205" s="1044"/>
      <c r="F205" s="1044"/>
      <c r="G205" s="1044"/>
      <c r="H205" s="1044"/>
      <c r="I205" s="1044"/>
      <c r="J205" s="1044"/>
      <c r="K205" s="1044"/>
      <c r="L205" s="1044"/>
      <c r="M205" s="1044"/>
      <c r="N205" s="1044"/>
      <c r="O205" s="1044"/>
      <c r="P205" s="1045"/>
    </row>
    <row r="206" spans="1:16" x14ac:dyDescent="0.35">
      <c r="A206" s="85" t="s">
        <v>291</v>
      </c>
      <c r="B206" s="52">
        <v>14</v>
      </c>
      <c r="C206" s="60">
        <v>18.069800000000001</v>
      </c>
      <c r="D206" s="60">
        <v>3.2210000000000001</v>
      </c>
      <c r="E206" s="60">
        <v>1.2370000000000001</v>
      </c>
      <c r="F206" s="60">
        <v>0.72889999999999999</v>
      </c>
      <c r="G206" s="60">
        <v>0.38030000000000003</v>
      </c>
      <c r="H206" s="60">
        <v>6.2893999999999997</v>
      </c>
      <c r="I206" s="60">
        <v>6.5133999999999999</v>
      </c>
      <c r="J206" s="60">
        <v>5.8079999999999998</v>
      </c>
      <c r="K206" s="60">
        <v>7.4686000000000003</v>
      </c>
      <c r="L206" s="60">
        <v>24.8355</v>
      </c>
      <c r="M206" s="60">
        <v>1.1574</v>
      </c>
      <c r="N206" s="60">
        <v>2.4007000000000001</v>
      </c>
      <c r="O206" s="60">
        <v>1.5563</v>
      </c>
      <c r="P206" s="89">
        <v>24.8355</v>
      </c>
    </row>
    <row r="207" spans="1:16" x14ac:dyDescent="0.35">
      <c r="A207" s="85" t="s">
        <v>292</v>
      </c>
      <c r="B207" s="52">
        <v>14</v>
      </c>
      <c r="C207" s="60">
        <v>17.4176</v>
      </c>
      <c r="D207" s="60">
        <v>2.5817999999999999</v>
      </c>
      <c r="E207" s="60">
        <v>0.59030000000000005</v>
      </c>
      <c r="F207" s="60">
        <v>8.3299999999999999E-2</v>
      </c>
      <c r="G207" s="60">
        <v>-0.26369999999999999</v>
      </c>
      <c r="H207" s="60">
        <v>5.6003999999999996</v>
      </c>
      <c r="I207" s="60">
        <v>5.8284000000000002</v>
      </c>
      <c r="J207" s="60">
        <v>5.1064999999999996</v>
      </c>
      <c r="K207" s="60">
        <v>6.7363</v>
      </c>
      <c r="L207" s="60">
        <v>24.182500000000001</v>
      </c>
      <c r="M207" s="60">
        <v>0.51529999999999998</v>
      </c>
      <c r="N207" s="60">
        <v>1.7485999999999999</v>
      </c>
      <c r="O207" s="60">
        <v>0.90580000000000005</v>
      </c>
      <c r="P207" s="89">
        <v>24.182500000000001</v>
      </c>
    </row>
    <row r="208" spans="1:16" x14ac:dyDescent="0.35">
      <c r="A208" s="85" t="s">
        <v>293</v>
      </c>
      <c r="B208" s="52">
        <v>9</v>
      </c>
      <c r="C208" s="60">
        <v>16.058599999999998</v>
      </c>
      <c r="D208" s="60">
        <v>2.4291</v>
      </c>
      <c r="E208" s="60">
        <v>0.50900000000000001</v>
      </c>
      <c r="F208" s="60">
        <v>1.15E-2</v>
      </c>
      <c r="G208" s="60">
        <v>-0.31080000000000002</v>
      </c>
      <c r="H208" s="60">
        <v>5.5566000000000004</v>
      </c>
      <c r="I208" s="60">
        <v>5.8764000000000003</v>
      </c>
      <c r="J208" s="60">
        <v>5.3484999999999996</v>
      </c>
      <c r="K208" s="60">
        <v>6.9245999999999999</v>
      </c>
      <c r="L208" s="60">
        <v>21.980599999999999</v>
      </c>
      <c r="M208" s="60">
        <v>0.23319999999999999</v>
      </c>
      <c r="N208" s="60">
        <v>1.4584999999999999</v>
      </c>
      <c r="O208" s="60">
        <v>0.82640000000000002</v>
      </c>
      <c r="P208" s="89">
        <v>21.980599999999999</v>
      </c>
    </row>
    <row r="209" spans="1:16" x14ac:dyDescent="0.35">
      <c r="A209" s="85" t="s">
        <v>294</v>
      </c>
      <c r="B209" s="52">
        <v>9</v>
      </c>
      <c r="C209" s="60">
        <v>15.326499999999999</v>
      </c>
      <c r="D209" s="60">
        <v>1.6872</v>
      </c>
      <c r="E209" s="60">
        <v>-0.24829999999999999</v>
      </c>
      <c r="F209" s="60">
        <v>-0.74570000000000003</v>
      </c>
      <c r="G209" s="60">
        <v>-1.0263</v>
      </c>
      <c r="H209" s="60">
        <v>4.8139000000000003</v>
      </c>
      <c r="I209" s="60">
        <v>5.1252000000000004</v>
      </c>
      <c r="J209" s="60">
        <v>4.5972</v>
      </c>
      <c r="K209" s="60">
        <v>6.1909000000000001</v>
      </c>
      <c r="L209" s="60">
        <v>21.229700000000001</v>
      </c>
      <c r="M209" s="60">
        <v>-0.51300000000000001</v>
      </c>
      <c r="N209" s="60">
        <v>0.6956</v>
      </c>
      <c r="O209" s="60">
        <v>6.5199999999999994E-2</v>
      </c>
      <c r="P209" s="89">
        <v>21.229700000000001</v>
      </c>
    </row>
    <row r="210" spans="1:16" x14ac:dyDescent="0.35">
      <c r="A210" s="1046" t="s">
        <v>10096</v>
      </c>
      <c r="B210" s="1043"/>
      <c r="C210" s="1044"/>
      <c r="D210" s="1044"/>
      <c r="E210" s="1044"/>
      <c r="F210" s="1044"/>
      <c r="G210" s="1044"/>
      <c r="H210" s="1044"/>
      <c r="I210" s="1044"/>
      <c r="J210" s="1044"/>
      <c r="K210" s="1044"/>
      <c r="L210" s="1044"/>
      <c r="M210" s="1044"/>
      <c r="N210" s="1044"/>
      <c r="O210" s="1044"/>
      <c r="P210" s="1045"/>
    </row>
    <row r="211" spans="1:16" x14ac:dyDescent="0.35">
      <c r="A211" s="85" t="s">
        <v>297</v>
      </c>
      <c r="B211" s="52">
        <v>5</v>
      </c>
      <c r="C211" s="60">
        <v>8.0831999999999997</v>
      </c>
      <c r="D211" s="60">
        <v>1.6236999999999999</v>
      </c>
      <c r="E211" s="60">
        <v>1.6467000000000001</v>
      </c>
      <c r="F211" s="60">
        <v>1.6536</v>
      </c>
      <c r="G211" s="60">
        <v>2.2435999999999998</v>
      </c>
      <c r="H211" s="60">
        <v>7.2811000000000003</v>
      </c>
      <c r="I211" s="60">
        <v>6.9447000000000001</v>
      </c>
      <c r="J211" s="60">
        <v>5.6028000000000002</v>
      </c>
      <c r="K211" s="60">
        <v>7.6524999999999999</v>
      </c>
      <c r="L211" s="60">
        <v>15.882899999999999</v>
      </c>
      <c r="M211" s="60">
        <v>0.5978</v>
      </c>
      <c r="N211" s="60">
        <v>2.7422</v>
      </c>
      <c r="O211" s="60">
        <v>1.8773</v>
      </c>
      <c r="P211" s="89">
        <v>15.882899999999999</v>
      </c>
    </row>
    <row r="212" spans="1:16" x14ac:dyDescent="0.35">
      <c r="A212" s="85" t="s">
        <v>298</v>
      </c>
      <c r="B212" s="52">
        <v>5</v>
      </c>
      <c r="C212" s="60">
        <v>7.8121999999999998</v>
      </c>
      <c r="D212" s="60">
        <v>1.3515999999999999</v>
      </c>
      <c r="E212" s="60">
        <v>1.3728</v>
      </c>
      <c r="F212" s="60">
        <v>1.3779999999999999</v>
      </c>
      <c r="G212" s="60">
        <v>1.9653</v>
      </c>
      <c r="H212" s="60">
        <v>6.9870000000000001</v>
      </c>
      <c r="I212" s="60">
        <v>6.6513999999999998</v>
      </c>
      <c r="J212" s="60">
        <v>5.3745000000000003</v>
      </c>
      <c r="K212" s="60">
        <v>7.4173</v>
      </c>
      <c r="L212" s="60">
        <v>15.614000000000001</v>
      </c>
      <c r="M212" s="60">
        <v>0.32579999999999998</v>
      </c>
      <c r="N212" s="60">
        <v>2.4658000000000002</v>
      </c>
      <c r="O212" s="60">
        <v>1.6009</v>
      </c>
      <c r="P212" s="89">
        <v>15.614000000000001</v>
      </c>
    </row>
    <row r="213" spans="1:16" x14ac:dyDescent="0.35">
      <c r="A213" s="1046" t="s">
        <v>10097</v>
      </c>
      <c r="B213" s="1043"/>
      <c r="C213" s="1044"/>
      <c r="D213" s="1044"/>
      <c r="E213" s="1044"/>
      <c r="F213" s="1044"/>
      <c r="G213" s="1044"/>
      <c r="H213" s="1044"/>
      <c r="I213" s="1044"/>
      <c r="J213" s="1044"/>
      <c r="K213" s="1044"/>
      <c r="L213" s="1044"/>
      <c r="M213" s="1044"/>
      <c r="N213" s="1044"/>
      <c r="O213" s="1044"/>
      <c r="P213" s="1045"/>
    </row>
    <row r="214" spans="1:16" x14ac:dyDescent="0.35">
      <c r="A214" s="85" t="s">
        <v>301</v>
      </c>
      <c r="B214" s="52">
        <v>12</v>
      </c>
      <c r="C214" s="60">
        <v>8.9253</v>
      </c>
      <c r="D214" s="60">
        <v>6.4683000000000002</v>
      </c>
      <c r="E214" s="60">
        <v>5.4062000000000001</v>
      </c>
      <c r="F214" s="60">
        <v>5.4534000000000002</v>
      </c>
      <c r="G214" s="60">
        <v>6.0492999999999997</v>
      </c>
      <c r="H214" s="60">
        <v>7.8343999999999996</v>
      </c>
      <c r="I214" s="60">
        <v>7.8208000000000002</v>
      </c>
      <c r="J214" s="60">
        <v>6.7195</v>
      </c>
      <c r="K214" s="60">
        <v>7.3773999999999997</v>
      </c>
      <c r="L214" s="60">
        <v>8.8813999999999993</v>
      </c>
      <c r="M214" s="60">
        <v>5.3207000000000004</v>
      </c>
      <c r="N214" s="60">
        <v>5.8559999999999999</v>
      </c>
      <c r="O214" s="60">
        <v>5.6989000000000001</v>
      </c>
      <c r="P214" s="89">
        <v>8.8813999999999993</v>
      </c>
    </row>
    <row r="215" spans="1:16" x14ac:dyDescent="0.35">
      <c r="A215" s="85" t="s">
        <v>302</v>
      </c>
      <c r="B215" s="52">
        <v>12</v>
      </c>
      <c r="C215" s="60">
        <v>8.5729000000000006</v>
      </c>
      <c r="D215" s="60">
        <v>6.0918000000000001</v>
      </c>
      <c r="E215" s="60">
        <v>5.0107999999999997</v>
      </c>
      <c r="F215" s="60">
        <v>5.0477999999999996</v>
      </c>
      <c r="G215" s="60">
        <v>5.6372</v>
      </c>
      <c r="H215" s="60">
        <v>7.4188000000000001</v>
      </c>
      <c r="I215" s="60">
        <v>7.4020999999999999</v>
      </c>
      <c r="J215" s="60">
        <v>6.2938999999999998</v>
      </c>
      <c r="K215" s="60">
        <v>6.9154</v>
      </c>
      <c r="L215" s="60">
        <v>8.5342000000000002</v>
      </c>
      <c r="M215" s="60">
        <v>4.9379999999999997</v>
      </c>
      <c r="N215" s="60">
        <v>5.4561999999999999</v>
      </c>
      <c r="O215" s="60">
        <v>5.2907000000000002</v>
      </c>
      <c r="P215" s="89">
        <v>8.5342000000000002</v>
      </c>
    </row>
    <row r="216" spans="1:16" x14ac:dyDescent="0.35">
      <c r="A216" s="85" t="s">
        <v>303</v>
      </c>
      <c r="B216" s="52">
        <v>1</v>
      </c>
      <c r="C216" s="60">
        <v>15.5252</v>
      </c>
      <c r="D216" s="60">
        <v>7.2736999999999998</v>
      </c>
      <c r="E216" s="60">
        <v>5.0646000000000004</v>
      </c>
      <c r="F216" s="60">
        <v>4.7975000000000003</v>
      </c>
      <c r="G216" s="60">
        <v>4.5137</v>
      </c>
      <c r="H216" s="60">
        <v>8.4741</v>
      </c>
      <c r="I216" s="60">
        <v>7.9993999999999996</v>
      </c>
      <c r="J216" s="60" t="s">
        <v>430</v>
      </c>
      <c r="K216" s="60" t="s">
        <v>430</v>
      </c>
      <c r="L216" s="60">
        <v>18.959900000000001</v>
      </c>
      <c r="M216" s="60">
        <v>5.2378</v>
      </c>
      <c r="N216" s="60">
        <v>6.0307000000000004</v>
      </c>
      <c r="O216" s="60">
        <v>5.1024000000000003</v>
      </c>
      <c r="P216" s="89">
        <v>18.959900000000001</v>
      </c>
    </row>
    <row r="217" spans="1:16" x14ac:dyDescent="0.35">
      <c r="A217" s="85" t="s">
        <v>304</v>
      </c>
      <c r="B217" s="52">
        <v>1</v>
      </c>
      <c r="C217" s="60">
        <v>15.5366</v>
      </c>
      <c r="D217" s="60">
        <v>7.0776000000000003</v>
      </c>
      <c r="E217" s="60">
        <v>4.8116000000000003</v>
      </c>
      <c r="F217" s="60">
        <v>4.5182000000000002</v>
      </c>
      <c r="G217" s="60">
        <v>4.2140000000000004</v>
      </c>
      <c r="H217" s="60">
        <v>8.1432000000000002</v>
      </c>
      <c r="I217" s="60">
        <v>7.6521999999999997</v>
      </c>
      <c r="J217" s="60" t="s">
        <v>430</v>
      </c>
      <c r="K217" s="60" t="s">
        <v>430</v>
      </c>
      <c r="L217" s="60">
        <v>19.0181</v>
      </c>
      <c r="M217" s="60">
        <v>5.0167999999999999</v>
      </c>
      <c r="N217" s="60">
        <v>5.7683999999999997</v>
      </c>
      <c r="O217" s="60">
        <v>4.8155000000000001</v>
      </c>
      <c r="P217" s="89">
        <v>19.0181</v>
      </c>
    </row>
    <row r="218" spans="1:16" x14ac:dyDescent="0.35">
      <c r="A218" s="1046" t="s">
        <v>10098</v>
      </c>
      <c r="B218" s="1043"/>
      <c r="C218" s="1044"/>
      <c r="D218" s="1044"/>
      <c r="E218" s="1044"/>
      <c r="F218" s="1044"/>
      <c r="G218" s="1044"/>
      <c r="H218" s="1044"/>
      <c r="I218" s="1044"/>
      <c r="J218" s="1044"/>
      <c r="K218" s="1044"/>
      <c r="L218" s="1044"/>
      <c r="M218" s="1044"/>
      <c r="N218" s="1044"/>
      <c r="O218" s="1044"/>
      <c r="P218" s="1045"/>
    </row>
    <row r="219" spans="1:16" x14ac:dyDescent="0.35">
      <c r="A219" s="85" t="s">
        <v>307</v>
      </c>
      <c r="B219" s="52">
        <v>156</v>
      </c>
      <c r="C219" s="60">
        <v>8.1906999999999996</v>
      </c>
      <c r="D219" s="60">
        <v>5.2857000000000003</v>
      </c>
      <c r="E219" s="60">
        <v>4.8628</v>
      </c>
      <c r="F219" s="60">
        <v>5.0221</v>
      </c>
      <c r="G219" s="60">
        <v>5.7420999999999998</v>
      </c>
      <c r="H219" s="60">
        <v>7.8391999999999999</v>
      </c>
      <c r="I219" s="60">
        <v>7.5236000000000001</v>
      </c>
      <c r="J219" s="60">
        <v>7.5350999999999999</v>
      </c>
      <c r="K219" s="60">
        <v>8.4243000000000006</v>
      </c>
      <c r="L219" s="60">
        <v>9.3613999999999997</v>
      </c>
      <c r="M219" s="60">
        <v>4.7221000000000002</v>
      </c>
      <c r="N219" s="60">
        <v>5.3540000000000001</v>
      </c>
      <c r="O219" s="60">
        <v>5.2708000000000004</v>
      </c>
      <c r="P219" s="89">
        <v>9.3613999999999997</v>
      </c>
    </row>
    <row r="220" spans="1:16" x14ac:dyDescent="0.35">
      <c r="A220" s="85" t="s">
        <v>308</v>
      </c>
      <c r="B220" s="52">
        <v>190</v>
      </c>
      <c r="C220" s="60">
        <v>7.8296999999999999</v>
      </c>
      <c r="D220" s="60">
        <v>4.8394000000000004</v>
      </c>
      <c r="E220" s="60">
        <v>4.3990999999999998</v>
      </c>
      <c r="F220" s="60">
        <v>4.5625999999999998</v>
      </c>
      <c r="G220" s="60">
        <v>5.2237999999999998</v>
      </c>
      <c r="H220" s="60">
        <v>7.4032</v>
      </c>
      <c r="I220" s="60">
        <v>7.1947999999999999</v>
      </c>
      <c r="J220" s="60">
        <v>6.4546999999999999</v>
      </c>
      <c r="K220" s="60">
        <v>7.3281000000000001</v>
      </c>
      <c r="L220" s="60">
        <v>9.1997999999999998</v>
      </c>
      <c r="M220" s="60">
        <v>4.2462</v>
      </c>
      <c r="N220" s="60">
        <v>4.8883000000000001</v>
      </c>
      <c r="O220" s="60">
        <v>4.7794999999999996</v>
      </c>
      <c r="P220" s="89">
        <v>9.1997999999999998</v>
      </c>
    </row>
    <row r="221" spans="1:16" x14ac:dyDescent="0.35">
      <c r="A221" s="1046" t="s">
        <v>10099</v>
      </c>
      <c r="B221" s="1043"/>
      <c r="C221" s="1044"/>
      <c r="D221" s="1044"/>
      <c r="E221" s="1044"/>
      <c r="F221" s="1044"/>
      <c r="G221" s="1044"/>
      <c r="H221" s="1044"/>
      <c r="I221" s="1044"/>
      <c r="J221" s="1044"/>
      <c r="K221" s="1044"/>
      <c r="L221" s="1044"/>
      <c r="M221" s="1044"/>
      <c r="N221" s="1044"/>
      <c r="O221" s="1044"/>
      <c r="P221" s="1045"/>
    </row>
    <row r="222" spans="1:16" x14ac:dyDescent="0.35">
      <c r="A222" s="85" t="s">
        <v>316</v>
      </c>
      <c r="B222" s="52">
        <v>15</v>
      </c>
      <c r="C222" s="60">
        <v>6.0856000000000003</v>
      </c>
      <c r="D222" s="60">
        <v>0.17829999999999999</v>
      </c>
      <c r="E222" s="60">
        <v>-3.1846999999999999</v>
      </c>
      <c r="F222" s="60"/>
      <c r="G222" s="60">
        <v>4.4488000000000003</v>
      </c>
      <c r="H222" s="60">
        <v>6.6383999999999999</v>
      </c>
      <c r="I222" s="60">
        <v>13.659000000000001</v>
      </c>
      <c r="J222" s="60">
        <v>12.3786</v>
      </c>
      <c r="K222" s="60">
        <v>11.8643</v>
      </c>
      <c r="L222" s="60">
        <v>7.9337999999999997</v>
      </c>
      <c r="M222" s="60">
        <v>-3.0615000000000001</v>
      </c>
      <c r="N222" s="60">
        <v>0.1741</v>
      </c>
      <c r="O222" s="60">
        <v>-1.4786999999999999</v>
      </c>
      <c r="P222" s="89">
        <v>7.9337999999999997</v>
      </c>
    </row>
    <row r="223" spans="1:16" x14ac:dyDescent="0.35">
      <c r="A223" s="85" t="s">
        <v>317</v>
      </c>
      <c r="B223" s="52">
        <v>15</v>
      </c>
      <c r="C223" s="60">
        <v>6.1721000000000004</v>
      </c>
      <c r="D223" s="60">
        <v>0.41860000000000003</v>
      </c>
      <c r="E223" s="60">
        <v>-2.7122999999999999</v>
      </c>
      <c r="F223" s="60"/>
      <c r="G223" s="60">
        <v>5.4776999999999996</v>
      </c>
      <c r="H223" s="60">
        <v>7.6894999999999998</v>
      </c>
      <c r="I223" s="60">
        <v>14.784800000000001</v>
      </c>
      <c r="J223" s="60">
        <v>13.5055</v>
      </c>
      <c r="K223" s="60">
        <v>13.041499999999999</v>
      </c>
      <c r="L223" s="60">
        <v>8.0112000000000005</v>
      </c>
      <c r="M223" s="60">
        <v>-2.758</v>
      </c>
      <c r="N223" s="60">
        <v>0.73660000000000003</v>
      </c>
      <c r="O223" s="60">
        <v>-0.68130000000000002</v>
      </c>
      <c r="P223" s="89">
        <v>8.0112000000000005</v>
      </c>
    </row>
    <row r="224" spans="1:16" x14ac:dyDescent="0.35">
      <c r="A224" s="85" t="s">
        <v>318</v>
      </c>
      <c r="B224" s="52">
        <v>14</v>
      </c>
      <c r="C224" s="60">
        <v>6.8994999999999997</v>
      </c>
      <c r="D224" s="60">
        <v>1.2259</v>
      </c>
      <c r="E224" s="60">
        <v>-2.9449000000000001</v>
      </c>
      <c r="F224" s="60"/>
      <c r="G224" s="60">
        <v>4.4874000000000001</v>
      </c>
      <c r="H224" s="60">
        <v>5.1009000000000002</v>
      </c>
      <c r="I224" s="60">
        <v>13.486700000000001</v>
      </c>
      <c r="J224" s="60">
        <v>11.705299999999999</v>
      </c>
      <c r="K224" s="60">
        <v>11.032500000000001</v>
      </c>
      <c r="L224" s="60">
        <v>8.7876999999999992</v>
      </c>
      <c r="M224" s="60">
        <v>-2.6707999999999998</v>
      </c>
      <c r="N224" s="60">
        <v>0.24229999999999999</v>
      </c>
      <c r="O224" s="60">
        <v>-1.9225000000000001</v>
      </c>
      <c r="P224" s="89">
        <v>8.7876999999999992</v>
      </c>
    </row>
    <row r="225" spans="1:16" x14ac:dyDescent="0.35">
      <c r="A225" s="85" t="s">
        <v>319</v>
      </c>
      <c r="B225" s="52">
        <v>14</v>
      </c>
      <c r="C225" s="60">
        <v>7.0255000000000001</v>
      </c>
      <c r="D225" s="60">
        <v>1.5719000000000001</v>
      </c>
      <c r="E225" s="60">
        <v>-2.2660999999999998</v>
      </c>
      <c r="F225" s="60"/>
      <c r="G225" s="60">
        <v>5.9743000000000004</v>
      </c>
      <c r="H225" s="60">
        <v>6.6128999999999998</v>
      </c>
      <c r="I225" s="60">
        <v>15.1136</v>
      </c>
      <c r="J225" s="60">
        <v>13.3002</v>
      </c>
      <c r="K225" s="60">
        <v>12.360200000000001</v>
      </c>
      <c r="L225" s="60">
        <v>8.8980999999999995</v>
      </c>
      <c r="M225" s="60">
        <v>-2.2339000000000002</v>
      </c>
      <c r="N225" s="60">
        <v>1.0516000000000001</v>
      </c>
      <c r="O225" s="60">
        <v>-0.7802</v>
      </c>
      <c r="P225" s="89">
        <v>8.8980999999999995</v>
      </c>
    </row>
    <row r="226" spans="1:16" x14ac:dyDescent="0.35">
      <c r="A226" s="1046" t="s">
        <v>10100</v>
      </c>
      <c r="B226" s="1043"/>
      <c r="C226" s="1044"/>
      <c r="D226" s="1044"/>
      <c r="E226" s="1044"/>
      <c r="F226" s="1044"/>
      <c r="G226" s="1044"/>
      <c r="H226" s="1044"/>
      <c r="I226" s="1044"/>
      <c r="J226" s="1044"/>
      <c r="K226" s="1044"/>
      <c r="L226" s="1044"/>
      <c r="M226" s="1044"/>
      <c r="N226" s="1044"/>
      <c r="O226" s="1044"/>
      <c r="P226" s="1045"/>
    </row>
    <row r="227" spans="1:16" x14ac:dyDescent="0.35">
      <c r="A227" s="85" t="s">
        <v>322</v>
      </c>
      <c r="B227" s="52">
        <v>15</v>
      </c>
      <c r="C227" s="60">
        <v>4.7805999999999997</v>
      </c>
      <c r="D227" s="60">
        <v>0.2077</v>
      </c>
      <c r="E227" s="60">
        <v>-1.4956</v>
      </c>
      <c r="F227" s="60"/>
      <c r="G227" s="60">
        <v>4.5743999999999998</v>
      </c>
      <c r="H227" s="60">
        <v>6.2939999999999996</v>
      </c>
      <c r="I227" s="60">
        <v>12.196</v>
      </c>
      <c r="J227" s="60">
        <v>10.755599999999999</v>
      </c>
      <c r="K227" s="60">
        <v>10.8978</v>
      </c>
      <c r="L227" s="60">
        <v>6.2526000000000002</v>
      </c>
      <c r="M227" s="60">
        <v>-2.1358000000000001</v>
      </c>
      <c r="N227" s="60">
        <v>1.4077999999999999</v>
      </c>
      <c r="O227" s="60">
        <v>0.16789999999999999</v>
      </c>
      <c r="P227" s="89">
        <v>6.2526000000000002</v>
      </c>
    </row>
    <row r="228" spans="1:16" x14ac:dyDescent="0.35">
      <c r="A228" s="85" t="s">
        <v>323</v>
      </c>
      <c r="B228" s="52">
        <v>15</v>
      </c>
      <c r="C228" s="60">
        <v>4.883</v>
      </c>
      <c r="D228" s="60">
        <v>0.48480000000000001</v>
      </c>
      <c r="E228" s="60">
        <v>-0.94540000000000002</v>
      </c>
      <c r="F228" s="60"/>
      <c r="G228" s="60">
        <v>5.7502000000000004</v>
      </c>
      <c r="H228" s="60">
        <v>7.4916</v>
      </c>
      <c r="I228" s="60">
        <v>13.4617</v>
      </c>
      <c r="J228" s="60">
        <v>12.029500000000001</v>
      </c>
      <c r="K228" s="60">
        <v>12.091699999999999</v>
      </c>
      <c r="L228" s="60">
        <v>6.3394000000000004</v>
      </c>
      <c r="M228" s="60">
        <v>-1.7817000000000001</v>
      </c>
      <c r="N228" s="60">
        <v>2.06</v>
      </c>
      <c r="O228" s="60">
        <v>1.0935999999999999</v>
      </c>
      <c r="P228" s="89">
        <v>6.3394000000000004</v>
      </c>
    </row>
    <row r="229" spans="1:16" x14ac:dyDescent="0.35">
      <c r="A229" s="85" t="s">
        <v>324</v>
      </c>
      <c r="B229" s="52">
        <v>22</v>
      </c>
      <c r="C229" s="60">
        <v>4.5591999999999997</v>
      </c>
      <c r="D229" s="60">
        <v>0.1106</v>
      </c>
      <c r="E229" s="60">
        <v>-3.0554999999999999</v>
      </c>
      <c r="F229" s="60"/>
      <c r="G229" s="60">
        <v>2.8212999999999999</v>
      </c>
      <c r="H229" s="60">
        <v>3.4607999999999999</v>
      </c>
      <c r="I229" s="60">
        <v>10.295</v>
      </c>
      <c r="J229" s="60">
        <v>7.8714000000000004</v>
      </c>
      <c r="K229" s="60">
        <v>8.1364000000000001</v>
      </c>
      <c r="L229" s="60">
        <v>5.9314999999999998</v>
      </c>
      <c r="M229" s="60">
        <v>-2.7458</v>
      </c>
      <c r="N229" s="60">
        <v>-3.6999999999999998E-2</v>
      </c>
      <c r="O229" s="60">
        <v>-1.7783</v>
      </c>
      <c r="P229" s="89">
        <v>5.9314999999999998</v>
      </c>
    </row>
    <row r="230" spans="1:16" x14ac:dyDescent="0.35">
      <c r="A230" s="85" t="s">
        <v>325</v>
      </c>
      <c r="B230" s="52">
        <v>22</v>
      </c>
      <c r="C230" s="60">
        <v>4.6890999999999998</v>
      </c>
      <c r="D230" s="60">
        <v>0.43930000000000002</v>
      </c>
      <c r="E230" s="60">
        <v>-2.4018000000000002</v>
      </c>
      <c r="F230" s="60"/>
      <c r="G230" s="60">
        <v>4.2356999999999996</v>
      </c>
      <c r="H230" s="60">
        <v>4.9428999999999998</v>
      </c>
      <c r="I230" s="60">
        <v>11.9276</v>
      </c>
      <c r="J230" s="60">
        <v>9.4496000000000002</v>
      </c>
      <c r="K230" s="60">
        <v>9.4481000000000002</v>
      </c>
      <c r="L230" s="60">
        <v>6.0366</v>
      </c>
      <c r="M230" s="60">
        <v>-2.3237000000000001</v>
      </c>
      <c r="N230" s="60">
        <v>0.72799999999999998</v>
      </c>
      <c r="O230" s="60">
        <v>-0.67300000000000004</v>
      </c>
      <c r="P230" s="89">
        <v>6.0366</v>
      </c>
    </row>
    <row r="231" spans="1:16" x14ac:dyDescent="0.35">
      <c r="A231" s="1046" t="s">
        <v>10101</v>
      </c>
      <c r="B231" s="1043"/>
      <c r="C231" s="1044"/>
      <c r="D231" s="1044"/>
      <c r="E231" s="1044"/>
      <c r="F231" s="1044"/>
      <c r="G231" s="1044"/>
      <c r="H231" s="1044"/>
      <c r="I231" s="1044"/>
      <c r="J231" s="1044"/>
      <c r="K231" s="1044"/>
      <c r="L231" s="1044"/>
      <c r="M231" s="1044"/>
      <c r="N231" s="1044"/>
      <c r="O231" s="1044"/>
      <c r="P231" s="1045"/>
    </row>
    <row r="232" spans="1:16" x14ac:dyDescent="0.35">
      <c r="A232" s="85" t="s">
        <v>329</v>
      </c>
      <c r="B232" s="52">
        <v>15</v>
      </c>
      <c r="C232" s="60">
        <v>27.845300000000002</v>
      </c>
      <c r="D232" s="60">
        <v>2.6423000000000001</v>
      </c>
      <c r="E232" s="60">
        <v>0.37719999999999998</v>
      </c>
      <c r="F232" s="60">
        <v>3.5272000000000001</v>
      </c>
      <c r="G232" s="60">
        <v>5.3822999999999999</v>
      </c>
      <c r="H232" s="60">
        <v>6.5389999999999997</v>
      </c>
      <c r="I232" s="60">
        <v>9.9306999999999999</v>
      </c>
      <c r="J232" s="60">
        <v>8.8467000000000002</v>
      </c>
      <c r="K232" s="60">
        <v>8.3849</v>
      </c>
      <c r="L232" s="60">
        <v>41.5456</v>
      </c>
      <c r="M232" s="60">
        <v>-1.5550999999999999</v>
      </c>
      <c r="N232" s="60">
        <v>3.4584999999999999</v>
      </c>
      <c r="O232" s="60">
        <v>2.9698000000000002</v>
      </c>
      <c r="P232" s="89">
        <v>41.5456</v>
      </c>
    </row>
    <row r="233" spans="1:16" x14ac:dyDescent="0.35">
      <c r="A233" s="85" t="s">
        <v>328</v>
      </c>
      <c r="B233" s="52">
        <v>15</v>
      </c>
      <c r="C233" s="60">
        <v>28.820499999999999</v>
      </c>
      <c r="D233" s="60">
        <v>3.6120000000000001</v>
      </c>
      <c r="E233" s="60">
        <v>1.3425</v>
      </c>
      <c r="F233" s="60">
        <v>4.5186999999999999</v>
      </c>
      <c r="G233" s="60">
        <v>6.4054000000000002</v>
      </c>
      <c r="H233" s="60">
        <v>7.5747999999999998</v>
      </c>
      <c r="I233" s="60">
        <v>11.0016</v>
      </c>
      <c r="J233" s="60">
        <v>9.9558</v>
      </c>
      <c r="K233" s="60">
        <v>9.468</v>
      </c>
      <c r="L233" s="60">
        <v>42.561700000000002</v>
      </c>
      <c r="M233" s="60">
        <v>-0.60119999999999996</v>
      </c>
      <c r="N233" s="60">
        <v>4.4401000000000002</v>
      </c>
      <c r="O233" s="60">
        <v>3.9603999999999999</v>
      </c>
      <c r="P233" s="89">
        <v>42.561700000000002</v>
      </c>
    </row>
    <row r="234" spans="1:16" x14ac:dyDescent="0.35">
      <c r="A234" s="85" t="s">
        <v>331</v>
      </c>
      <c r="B234" s="52">
        <v>10</v>
      </c>
      <c r="C234" s="60">
        <v>30.617999999999999</v>
      </c>
      <c r="D234" s="60">
        <v>2.8607</v>
      </c>
      <c r="E234" s="60">
        <v>-0.41189999999999999</v>
      </c>
      <c r="F234" s="60">
        <v>1.8733</v>
      </c>
      <c r="G234" s="60">
        <v>4.0026999999999999</v>
      </c>
      <c r="H234" s="60">
        <v>5.2580999999999998</v>
      </c>
      <c r="I234" s="60">
        <v>8.3196999999999992</v>
      </c>
      <c r="J234" s="60">
        <v>6.9934000000000003</v>
      </c>
      <c r="K234" s="60">
        <v>6.6372999999999998</v>
      </c>
      <c r="L234" s="60">
        <v>44.601500000000001</v>
      </c>
      <c r="M234" s="60">
        <v>-1.1999</v>
      </c>
      <c r="N234" s="60">
        <v>2.2940999999999998</v>
      </c>
      <c r="O234" s="60">
        <v>1.3612</v>
      </c>
      <c r="P234" s="89">
        <v>44.601500000000001</v>
      </c>
    </row>
    <row r="235" spans="1:16" x14ac:dyDescent="0.35">
      <c r="A235" s="85" t="s">
        <v>330</v>
      </c>
      <c r="B235" s="52">
        <v>10</v>
      </c>
      <c r="C235" s="60">
        <v>31.7957</v>
      </c>
      <c r="D235" s="60">
        <v>3.9618000000000002</v>
      </c>
      <c r="E235" s="60">
        <v>0.71350000000000002</v>
      </c>
      <c r="F235" s="60">
        <v>3.0449000000000002</v>
      </c>
      <c r="G235" s="60">
        <v>5.1143999999999998</v>
      </c>
      <c r="H235" s="60">
        <v>6.3110999999999997</v>
      </c>
      <c r="I235" s="60">
        <v>9.3942999999999994</v>
      </c>
      <c r="J235" s="60">
        <v>8.0818999999999992</v>
      </c>
      <c r="K235" s="60">
        <v>7.7534000000000001</v>
      </c>
      <c r="L235" s="60">
        <v>45.767099999999999</v>
      </c>
      <c r="M235" s="60">
        <v>-0.11559999999999999</v>
      </c>
      <c r="N235" s="60">
        <v>3.44</v>
      </c>
      <c r="O235" s="60">
        <v>2.4428999999999998</v>
      </c>
      <c r="P235" s="89">
        <v>45.767099999999999</v>
      </c>
    </row>
    <row r="236" spans="1:16" x14ac:dyDescent="0.35">
      <c r="A236" s="1046" t="s">
        <v>10102</v>
      </c>
      <c r="B236" s="1043"/>
      <c r="C236" s="1044"/>
      <c r="D236" s="1044"/>
      <c r="E236" s="1044"/>
      <c r="F236" s="1044"/>
      <c r="G236" s="1044"/>
      <c r="H236" s="1044"/>
      <c r="I236" s="1044"/>
      <c r="J236" s="1044"/>
      <c r="K236" s="1044"/>
      <c r="L236" s="1044"/>
      <c r="M236" s="1044"/>
      <c r="N236" s="1044"/>
      <c r="O236" s="1044"/>
      <c r="P236" s="1045"/>
    </row>
    <row r="237" spans="1:16" x14ac:dyDescent="0.35">
      <c r="A237" s="85" t="s">
        <v>334</v>
      </c>
      <c r="B237" s="52">
        <v>15</v>
      </c>
      <c r="C237" s="60">
        <v>5.4109999999999996</v>
      </c>
      <c r="D237" s="60">
        <v>6.7859999999999996</v>
      </c>
      <c r="E237" s="60">
        <v>6.6814</v>
      </c>
      <c r="F237" s="60">
        <v>6.3714000000000004</v>
      </c>
      <c r="G237" s="60">
        <v>6.4001000000000001</v>
      </c>
      <c r="H237" s="60">
        <v>7.2633000000000001</v>
      </c>
      <c r="I237" s="60">
        <v>7.5933999999999999</v>
      </c>
      <c r="J237" s="60">
        <v>6.6261999999999999</v>
      </c>
      <c r="K237" s="60">
        <v>6.4085999999999999</v>
      </c>
      <c r="L237" s="60">
        <v>5.3665000000000003</v>
      </c>
      <c r="M237" s="60">
        <v>6.4775999999999998</v>
      </c>
      <c r="N237" s="60">
        <v>6.7443999999999997</v>
      </c>
      <c r="O237" s="60">
        <v>6.4664000000000001</v>
      </c>
      <c r="P237" s="89">
        <v>5.3665000000000003</v>
      </c>
    </row>
    <row r="238" spans="1:16" x14ac:dyDescent="0.35">
      <c r="A238" s="85" t="s">
        <v>335</v>
      </c>
      <c r="B238" s="52">
        <v>15</v>
      </c>
      <c r="C238" s="60">
        <v>4.7729999999999997</v>
      </c>
      <c r="D238" s="60">
        <v>6.1543999999999999</v>
      </c>
      <c r="E238" s="60">
        <v>6.0289999999999999</v>
      </c>
      <c r="F238" s="60">
        <v>5.7055999999999996</v>
      </c>
      <c r="G238" s="60">
        <v>5.7211999999999996</v>
      </c>
      <c r="H238" s="60">
        <v>6.5735999999999999</v>
      </c>
      <c r="I238" s="60">
        <v>6.9001999999999999</v>
      </c>
      <c r="J238" s="60">
        <v>5.9378000000000002</v>
      </c>
      <c r="K238" s="60">
        <v>5.7564000000000002</v>
      </c>
      <c r="L238" s="60">
        <v>4.7237999999999998</v>
      </c>
      <c r="M238" s="60">
        <v>5.8409000000000004</v>
      </c>
      <c r="N238" s="60">
        <v>6.0873999999999997</v>
      </c>
      <c r="O238" s="60">
        <v>5.7962999999999996</v>
      </c>
      <c r="P238" s="89">
        <v>4.7237999999999998</v>
      </c>
    </row>
    <row r="239" spans="1:16" x14ac:dyDescent="0.35">
      <c r="A239" s="85" t="s">
        <v>336</v>
      </c>
      <c r="B239" s="52">
        <v>24</v>
      </c>
      <c r="C239" s="60">
        <v>4.8223000000000003</v>
      </c>
      <c r="D239" s="60">
        <v>6.6847000000000003</v>
      </c>
      <c r="E239" s="60">
        <v>6.6193</v>
      </c>
      <c r="F239" s="60">
        <v>6.2984</v>
      </c>
      <c r="G239" s="60">
        <v>6.2759</v>
      </c>
      <c r="H239" s="60">
        <v>6.9614000000000003</v>
      </c>
      <c r="I239" s="60">
        <v>7.2294</v>
      </c>
      <c r="J239" s="60">
        <v>6.1128999999999998</v>
      </c>
      <c r="K239" s="60">
        <v>5.5376000000000003</v>
      </c>
      <c r="L239" s="60">
        <v>4.9378000000000002</v>
      </c>
      <c r="M239" s="60">
        <v>6.4722999999999997</v>
      </c>
      <c r="N239" s="60">
        <v>6.6772999999999998</v>
      </c>
      <c r="O239" s="60">
        <v>6.3859000000000004</v>
      </c>
      <c r="P239" s="89">
        <v>4.9378000000000002</v>
      </c>
    </row>
    <row r="240" spans="1:16" x14ac:dyDescent="0.35">
      <c r="A240" s="85" t="s">
        <v>337</v>
      </c>
      <c r="B240" s="52">
        <v>23</v>
      </c>
      <c r="C240" s="60">
        <v>4.1146000000000003</v>
      </c>
      <c r="D240" s="60">
        <v>5.9238</v>
      </c>
      <c r="E240" s="60">
        <v>5.8727999999999998</v>
      </c>
      <c r="F240" s="60">
        <v>5.5472999999999999</v>
      </c>
      <c r="G240" s="60">
        <v>5.5179</v>
      </c>
      <c r="H240" s="60">
        <v>6.2450999999999999</v>
      </c>
      <c r="I240" s="60">
        <v>6.4854000000000003</v>
      </c>
      <c r="J240" s="60">
        <v>5.4008000000000003</v>
      </c>
      <c r="K240" s="60">
        <v>4.9226000000000001</v>
      </c>
      <c r="L240" s="60">
        <v>4.1452999999999998</v>
      </c>
      <c r="M240" s="60">
        <v>5.6923000000000004</v>
      </c>
      <c r="N240" s="60">
        <v>5.9253</v>
      </c>
      <c r="O240" s="60">
        <v>5.6314000000000002</v>
      </c>
      <c r="P240" s="89">
        <v>4.1452999999999998</v>
      </c>
    </row>
    <row r="241" spans="1:16" x14ac:dyDescent="0.35">
      <c r="A241" s="1046" t="s">
        <v>10103</v>
      </c>
      <c r="B241" s="1043"/>
      <c r="C241" s="1044"/>
      <c r="D241" s="1044"/>
      <c r="E241" s="1044"/>
      <c r="F241" s="1044"/>
      <c r="G241" s="1044"/>
      <c r="H241" s="1044"/>
      <c r="I241" s="1044"/>
      <c r="J241" s="1044"/>
      <c r="K241" s="1044"/>
      <c r="L241" s="1044"/>
      <c r="M241" s="1044"/>
      <c r="N241" s="1044"/>
      <c r="O241" s="1044"/>
      <c r="P241" s="1045"/>
    </row>
    <row r="242" spans="1:16" x14ac:dyDescent="0.35">
      <c r="A242" s="85" t="s">
        <v>341</v>
      </c>
      <c r="B242" s="52">
        <v>15</v>
      </c>
      <c r="C242" s="60">
        <v>66.368399999999994</v>
      </c>
      <c r="D242" s="60">
        <v>-5.6519000000000004</v>
      </c>
      <c r="E242" s="60">
        <v>7.0856000000000003</v>
      </c>
      <c r="F242" s="60">
        <v>13.1004</v>
      </c>
      <c r="G242" s="60">
        <v>15.414999999999999</v>
      </c>
      <c r="H242" s="60">
        <v>12.6149</v>
      </c>
      <c r="I242" s="60">
        <v>17.167300000000001</v>
      </c>
      <c r="J242" s="60">
        <v>14.8527</v>
      </c>
      <c r="K242" s="60">
        <v>12.347899999999999</v>
      </c>
      <c r="L242" s="60">
        <v>90.489099999999993</v>
      </c>
      <c r="M242" s="60">
        <v>0.40079999999999999</v>
      </c>
      <c r="N242" s="60">
        <v>12.1775</v>
      </c>
      <c r="O242" s="60">
        <v>11.9367</v>
      </c>
      <c r="P242" s="89">
        <v>90.489099999999993</v>
      </c>
    </row>
    <row r="243" spans="1:16" x14ac:dyDescent="0.35">
      <c r="A243" s="85" t="s">
        <v>340</v>
      </c>
      <c r="B243" s="52">
        <v>15</v>
      </c>
      <c r="C243" s="60">
        <v>67.613399999999999</v>
      </c>
      <c r="D243" s="60">
        <v>-4.4730999999999996</v>
      </c>
      <c r="E243" s="60">
        <v>8.3483000000000001</v>
      </c>
      <c r="F243" s="60">
        <v>14.4268</v>
      </c>
      <c r="G243" s="60">
        <v>16.8261</v>
      </c>
      <c r="H243" s="60">
        <v>14.0318</v>
      </c>
      <c r="I243" s="60">
        <v>18.4832</v>
      </c>
      <c r="J243" s="60">
        <v>16.126899999999999</v>
      </c>
      <c r="K243" s="60">
        <v>13.3483</v>
      </c>
      <c r="L243" s="60">
        <v>91.753500000000003</v>
      </c>
      <c r="M243" s="60">
        <v>1.6068</v>
      </c>
      <c r="N243" s="60">
        <v>13.491</v>
      </c>
      <c r="O243" s="60">
        <v>13.2683</v>
      </c>
      <c r="P243" s="89">
        <v>91.753500000000003</v>
      </c>
    </row>
    <row r="244" spans="1:16" x14ac:dyDescent="0.35">
      <c r="A244" s="85" t="s">
        <v>342</v>
      </c>
      <c r="B244" s="52">
        <v>20</v>
      </c>
      <c r="C244" s="60">
        <v>58.249000000000002</v>
      </c>
      <c r="D244" s="60">
        <v>-5.8014999999999999</v>
      </c>
      <c r="E244" s="60">
        <v>6.4020999999999999</v>
      </c>
      <c r="F244" s="60">
        <v>11.255599999999999</v>
      </c>
      <c r="G244" s="60">
        <v>12.975899999999999</v>
      </c>
      <c r="H244" s="60">
        <v>9.5038</v>
      </c>
      <c r="I244" s="60">
        <v>18.142299999999999</v>
      </c>
      <c r="J244" s="60">
        <v>16.038</v>
      </c>
      <c r="K244" s="60">
        <v>14.439500000000001</v>
      </c>
      <c r="L244" s="60">
        <v>77.440899999999999</v>
      </c>
      <c r="M244" s="60">
        <v>1.8096000000000001</v>
      </c>
      <c r="N244" s="60">
        <v>11.323499999999999</v>
      </c>
      <c r="O244" s="60">
        <v>9.7240000000000002</v>
      </c>
      <c r="P244" s="89">
        <v>77.440899999999999</v>
      </c>
    </row>
    <row r="245" spans="1:16" x14ac:dyDescent="0.35">
      <c r="A245" s="85" t="s">
        <v>343</v>
      </c>
      <c r="B245" s="52">
        <v>20</v>
      </c>
      <c r="C245" s="60">
        <v>59.504600000000003</v>
      </c>
      <c r="D245" s="60">
        <v>-4.4995000000000003</v>
      </c>
      <c r="E245" s="60">
        <v>7.7775999999999996</v>
      </c>
      <c r="F245" s="60">
        <v>12.6777</v>
      </c>
      <c r="G245" s="60">
        <v>14.4438</v>
      </c>
      <c r="H245" s="60">
        <v>10.854100000000001</v>
      </c>
      <c r="I245" s="60">
        <v>19.6052</v>
      </c>
      <c r="J245" s="60">
        <v>17.650200000000002</v>
      </c>
      <c r="K245" s="60">
        <v>15.6069</v>
      </c>
      <c r="L245" s="60">
        <v>78.840999999999994</v>
      </c>
      <c r="M245" s="60">
        <v>3.1654</v>
      </c>
      <c r="N245" s="60">
        <v>12.7348</v>
      </c>
      <c r="O245" s="60">
        <v>11.127000000000001</v>
      </c>
      <c r="P245" s="89">
        <v>78.840999999999994</v>
      </c>
    </row>
    <row r="246" spans="1:16" x14ac:dyDescent="0.35">
      <c r="A246" s="1046" t="s">
        <v>10104</v>
      </c>
      <c r="B246" s="1043"/>
      <c r="C246" s="1044"/>
      <c r="D246" s="1044"/>
      <c r="E246" s="1044"/>
      <c r="F246" s="1044"/>
      <c r="G246" s="1044"/>
      <c r="H246" s="1044"/>
      <c r="I246" s="1044"/>
      <c r="J246" s="1044"/>
      <c r="K246" s="1044"/>
      <c r="L246" s="1044"/>
      <c r="M246" s="1044"/>
      <c r="N246" s="1044"/>
      <c r="O246" s="1044"/>
      <c r="P246" s="1045"/>
    </row>
    <row r="247" spans="1:16" x14ac:dyDescent="0.35">
      <c r="A247" s="85" t="s">
        <v>346</v>
      </c>
      <c r="B247" s="52">
        <v>15</v>
      </c>
      <c r="C247" s="60">
        <v>26.111999999999998</v>
      </c>
      <c r="D247" s="60">
        <v>3.6335999999999999</v>
      </c>
      <c r="E247" s="60">
        <v>0.88500000000000001</v>
      </c>
      <c r="F247" s="60">
        <v>2.8010999999999999</v>
      </c>
      <c r="G247" s="60">
        <v>4.4109999999999996</v>
      </c>
      <c r="H247" s="60">
        <v>7.3906999999999998</v>
      </c>
      <c r="I247" s="60">
        <v>9.5231999999999992</v>
      </c>
      <c r="J247" s="60">
        <v>8.6582000000000008</v>
      </c>
      <c r="K247" s="60">
        <v>8.6887000000000008</v>
      </c>
      <c r="L247" s="60">
        <v>36.484000000000002</v>
      </c>
      <c r="M247" s="60">
        <v>0.06</v>
      </c>
      <c r="N247" s="60">
        <v>3.3041999999999998</v>
      </c>
      <c r="O247" s="60">
        <v>2.7389000000000001</v>
      </c>
      <c r="P247" s="89">
        <v>36.484000000000002</v>
      </c>
    </row>
    <row r="248" spans="1:16" x14ac:dyDescent="0.35">
      <c r="A248" s="85" t="s">
        <v>347</v>
      </c>
      <c r="B248" s="52">
        <v>15</v>
      </c>
      <c r="C248" s="60">
        <v>25.258500000000002</v>
      </c>
      <c r="D248" s="60">
        <v>2.7879999999999998</v>
      </c>
      <c r="E248" s="60">
        <v>4.53E-2</v>
      </c>
      <c r="F248" s="60">
        <v>1.9466000000000001</v>
      </c>
      <c r="G248" s="60">
        <v>3.5367000000000002</v>
      </c>
      <c r="H248" s="60">
        <v>6.4915000000000003</v>
      </c>
      <c r="I248" s="60">
        <v>8.6007999999999996</v>
      </c>
      <c r="J248" s="60">
        <v>7.6669</v>
      </c>
      <c r="K248" s="60">
        <v>7.6593999999999998</v>
      </c>
      <c r="L248" s="60">
        <v>35.629399999999997</v>
      </c>
      <c r="M248" s="60">
        <v>-0.77769999999999995</v>
      </c>
      <c r="N248" s="60">
        <v>2.4525999999999999</v>
      </c>
      <c r="O248" s="60">
        <v>1.8829</v>
      </c>
      <c r="P248" s="89">
        <v>35.629399999999997</v>
      </c>
    </row>
    <row r="249" spans="1:16" x14ac:dyDescent="0.35">
      <c r="A249" s="85" t="s">
        <v>348</v>
      </c>
      <c r="B249" s="52">
        <v>3</v>
      </c>
      <c r="C249" s="60">
        <v>18.080200000000001</v>
      </c>
      <c r="D249" s="60">
        <v>0.19919999999999999</v>
      </c>
      <c r="E249" s="60">
        <v>0.16520000000000001</v>
      </c>
      <c r="F249" s="60">
        <v>1.4525999999999999</v>
      </c>
      <c r="G249" s="60">
        <v>2.9003999999999999</v>
      </c>
      <c r="H249" s="60">
        <v>5.3920000000000003</v>
      </c>
      <c r="I249" s="60">
        <v>7.2213000000000003</v>
      </c>
      <c r="J249" s="60">
        <v>8.3302999999999994</v>
      </c>
      <c r="K249" s="60">
        <v>7.4593999999999996</v>
      </c>
      <c r="L249" s="60">
        <v>27.3506</v>
      </c>
      <c r="M249" s="60">
        <v>-2.4906999999999999</v>
      </c>
      <c r="N249" s="60">
        <v>2.6229</v>
      </c>
      <c r="O249" s="60">
        <v>0.83530000000000004</v>
      </c>
      <c r="P249" s="89">
        <v>27.3506</v>
      </c>
    </row>
    <row r="250" spans="1:16" x14ac:dyDescent="0.35">
      <c r="A250" s="85" t="s">
        <v>349</v>
      </c>
      <c r="B250" s="52">
        <v>3</v>
      </c>
      <c r="C250" s="60">
        <v>17.0976</v>
      </c>
      <c r="D250" s="60">
        <v>-0.58279999999999998</v>
      </c>
      <c r="E250" s="60">
        <v>-0.63480000000000003</v>
      </c>
      <c r="F250" s="60">
        <v>0.60980000000000001</v>
      </c>
      <c r="G250" s="60">
        <v>2.0034999999999998</v>
      </c>
      <c r="H250" s="60">
        <v>4.4181999999999997</v>
      </c>
      <c r="I250" s="60">
        <v>6.2683</v>
      </c>
      <c r="J250" s="60">
        <v>7.4298000000000002</v>
      </c>
      <c r="K250" s="60">
        <v>6.5770999999999997</v>
      </c>
      <c r="L250" s="60">
        <v>26.321300000000001</v>
      </c>
      <c r="M250" s="60">
        <v>-3.2433000000000001</v>
      </c>
      <c r="N250" s="60">
        <v>1.7990999999999999</v>
      </c>
      <c r="O250" s="60">
        <v>-5.1000000000000004E-3</v>
      </c>
      <c r="P250" s="89">
        <v>26.321300000000001</v>
      </c>
    </row>
    <row r="251" spans="1:16" x14ac:dyDescent="0.35">
      <c r="A251" s="1046" t="s">
        <v>10105</v>
      </c>
      <c r="B251" s="1043"/>
      <c r="C251" s="1044"/>
      <c r="D251" s="1044"/>
      <c r="E251" s="1044"/>
      <c r="F251" s="1044"/>
      <c r="G251" s="1044"/>
      <c r="H251" s="1044"/>
      <c r="I251" s="1044"/>
      <c r="J251" s="1044"/>
      <c r="K251" s="1044"/>
      <c r="L251" s="1044"/>
      <c r="M251" s="1044"/>
      <c r="N251" s="1044"/>
      <c r="O251" s="1044"/>
      <c r="P251" s="1045"/>
    </row>
    <row r="252" spans="1:16" x14ac:dyDescent="0.35">
      <c r="A252" s="85" t="s">
        <v>10044</v>
      </c>
      <c r="B252" s="52">
        <v>2</v>
      </c>
      <c r="C252" s="60">
        <v>4.6096000000000004</v>
      </c>
      <c r="D252" s="60">
        <v>0.82989999999999997</v>
      </c>
      <c r="E252" s="60">
        <v>-1.6613</v>
      </c>
      <c r="F252" s="60"/>
      <c r="G252" s="60">
        <v>5.1642000000000001</v>
      </c>
      <c r="H252" s="60">
        <v>8.0795999999999992</v>
      </c>
      <c r="I252" s="60" t="s">
        <v>430</v>
      </c>
      <c r="J252" s="60" t="s">
        <v>430</v>
      </c>
      <c r="K252" s="60" t="s">
        <v>430</v>
      </c>
      <c r="L252" s="60">
        <v>5.7358000000000002</v>
      </c>
      <c r="M252" s="60">
        <v>-1.5045999999999999</v>
      </c>
      <c r="N252" s="60">
        <v>1.0452999999999999</v>
      </c>
      <c r="O252" s="60">
        <v>0.59030000000000005</v>
      </c>
      <c r="P252" s="89">
        <v>5.7358000000000002</v>
      </c>
    </row>
    <row r="253" spans="1:16" x14ac:dyDescent="0.35">
      <c r="A253" s="86" t="s">
        <v>10049</v>
      </c>
      <c r="B253" s="53">
        <v>2</v>
      </c>
      <c r="C253" s="61">
        <v>4.4737</v>
      </c>
      <c r="D253" s="61">
        <v>0.45140000000000002</v>
      </c>
      <c r="E253" s="61">
        <v>-2.4041000000000001</v>
      </c>
      <c r="F253" s="61"/>
      <c r="G253" s="61">
        <v>3.5855000000000001</v>
      </c>
      <c r="H253" s="61">
        <v>6.468</v>
      </c>
      <c r="I253" s="61" t="s">
        <v>430</v>
      </c>
      <c r="J253" s="61" t="s">
        <v>430</v>
      </c>
      <c r="K253" s="61" t="s">
        <v>430</v>
      </c>
      <c r="L253" s="61">
        <v>5.6188000000000002</v>
      </c>
      <c r="M253" s="61">
        <v>-1.9847999999999999</v>
      </c>
      <c r="N253" s="61">
        <v>0.16839999999999999</v>
      </c>
      <c r="O253" s="61">
        <v>-0.66059999999999997</v>
      </c>
      <c r="P253" s="90">
        <v>5.6188000000000002</v>
      </c>
    </row>
  </sheetData>
  <mergeCells count="1">
    <mergeCell ref="A1:P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715A0-3361-4F71-8CE1-4CA7C87C4A5A}">
  <sheetPr codeName="Sheet5"/>
  <dimension ref="A1:BE96"/>
  <sheetViews>
    <sheetView workbookViewId="0">
      <pane xSplit="2" ySplit="1" topLeftCell="C76" activePane="bottomRight" state="frozen"/>
      <selection pane="topRight" activeCell="C1" sqref="C1"/>
      <selection pane="bottomLeft" activeCell="A8" sqref="A8"/>
      <selection pane="bottomRight"/>
    </sheetView>
  </sheetViews>
  <sheetFormatPr defaultRowHeight="14.5" x14ac:dyDescent="0.35"/>
  <cols>
    <col min="1" max="1" width="51" style="908" bestFit="1" customWidth="1"/>
    <col min="2" max="2" width="1.1796875" style="908" customWidth="1"/>
    <col min="3" max="3" width="9.08984375" style="908" bestFit="1" customWidth="1"/>
    <col min="4" max="4" width="1.1796875" style="908" customWidth="1"/>
    <col min="5" max="5" width="6.453125" style="908" bestFit="1" customWidth="1"/>
    <col min="6" max="6" width="1.1796875" style="908" customWidth="1"/>
    <col min="7" max="7" width="6.08984375" style="908" bestFit="1" customWidth="1"/>
    <col min="8" max="8" width="1.1796875" style="908" customWidth="1"/>
    <col min="9" max="9" width="4.453125" style="908" bestFit="1" customWidth="1"/>
    <col min="10" max="10" width="5.08984375" style="908" bestFit="1" customWidth="1"/>
    <col min="11" max="11" width="6.26953125" style="908" bestFit="1" customWidth="1"/>
    <col min="12" max="13" width="6.90625" style="908" bestFit="1" customWidth="1"/>
    <col min="14" max="14" width="4.7265625" style="908" bestFit="1" customWidth="1"/>
    <col min="15" max="17" width="5.36328125" style="908" bestFit="1" customWidth="1"/>
    <col min="18" max="18" width="6.08984375" style="908" bestFit="1" customWidth="1"/>
    <col min="19" max="19" width="8.1796875" style="908" bestFit="1" customWidth="1"/>
    <col min="20" max="20" width="7.36328125" style="908" bestFit="1" customWidth="1"/>
    <col min="21" max="21" width="7.81640625" style="908" bestFit="1" customWidth="1"/>
    <col min="22" max="22" width="7" style="908" bestFit="1" customWidth="1"/>
    <col min="23" max="23" width="4.26953125" style="908" bestFit="1" customWidth="1"/>
    <col min="24" max="24" width="7" style="908" bestFit="1" customWidth="1"/>
    <col min="25" max="25" width="1.1796875" style="908" customWidth="1"/>
    <col min="26" max="26" width="4.453125" style="908" bestFit="1" customWidth="1"/>
    <col min="27" max="27" width="5.08984375" style="908" bestFit="1" customWidth="1"/>
    <col min="28" max="28" width="6.26953125" style="908" bestFit="1" customWidth="1"/>
    <col min="29" max="30" width="6.90625" style="908" bestFit="1" customWidth="1"/>
    <col min="31" max="31" width="4.7265625" style="908" bestFit="1" customWidth="1"/>
    <col min="32" max="34" width="5.36328125" style="908" bestFit="1" customWidth="1"/>
    <col min="35" max="35" width="6.08984375" style="908" bestFit="1" customWidth="1"/>
    <col min="36" max="36" width="8.1796875" style="908" bestFit="1" customWidth="1"/>
    <col min="37" max="37" width="7.36328125" style="908" bestFit="1" customWidth="1"/>
    <col min="38" max="38" width="7.81640625" style="908" bestFit="1" customWidth="1"/>
    <col min="39" max="39" width="7" style="908" bestFit="1" customWidth="1"/>
    <col min="40" max="40" width="4.36328125" style="908" bestFit="1" customWidth="1"/>
    <col min="41" max="41" width="1.1796875" style="908" customWidth="1"/>
    <col min="42" max="42" width="6.08984375" style="908" bestFit="1" customWidth="1"/>
    <col min="43" max="45" width="5.36328125" style="908" bestFit="1" customWidth="1"/>
    <col min="46" max="46" width="4.7265625" style="908" bestFit="1" customWidth="1"/>
    <col min="47" max="47" width="1.1796875" style="908" customWidth="1"/>
    <col min="48" max="48" width="6.08984375" style="908" bestFit="1" customWidth="1"/>
    <col min="49" max="51" width="5.36328125" style="908" bestFit="1" customWidth="1"/>
    <col min="52" max="52" width="4.7265625" style="908" bestFit="1" customWidth="1"/>
    <col min="53" max="53" width="1.1796875" style="908" customWidth="1"/>
    <col min="54" max="54" width="6" style="908" bestFit="1" customWidth="1"/>
    <col min="55" max="55" width="8.6328125" style="908" bestFit="1" customWidth="1"/>
    <col min="56" max="56" width="5.36328125" style="908" bestFit="1" customWidth="1"/>
    <col min="57" max="57" width="5.1796875" style="908" bestFit="1" customWidth="1"/>
    <col min="58" max="16384" width="8.7265625" style="908"/>
  </cols>
  <sheetData>
    <row r="1" spans="1:57" x14ac:dyDescent="0.35">
      <c r="A1" s="907"/>
    </row>
    <row r="3" spans="1:57" ht="20.5" x14ac:dyDescent="0.45">
      <c r="A3" s="23" t="s">
        <v>7185</v>
      </c>
    </row>
    <row r="4" spans="1:57" x14ac:dyDescent="0.35">
      <c r="A4" s="908" t="s">
        <v>425</v>
      </c>
    </row>
    <row r="5" spans="1:57" ht="27" customHeight="1" x14ac:dyDescent="0.35">
      <c r="A5" s="1065" t="s">
        <v>7186</v>
      </c>
      <c r="B5" s="1066"/>
      <c r="C5" s="1061" t="s">
        <v>44</v>
      </c>
      <c r="D5" s="1061"/>
      <c r="E5" s="1061" t="s">
        <v>45</v>
      </c>
      <c r="F5" s="1061"/>
      <c r="G5" s="1061" t="s">
        <v>46</v>
      </c>
      <c r="H5" s="1063"/>
      <c r="I5" s="839" t="s">
        <v>48</v>
      </c>
      <c r="J5" s="839" t="s">
        <v>49</v>
      </c>
      <c r="K5" s="839" t="s">
        <v>3</v>
      </c>
      <c r="L5" s="839" t="s">
        <v>50</v>
      </c>
      <c r="M5" s="839" t="s">
        <v>51</v>
      </c>
      <c r="N5" s="839" t="s">
        <v>4</v>
      </c>
      <c r="O5" s="839" t="s">
        <v>52</v>
      </c>
      <c r="P5" s="839" t="s">
        <v>53</v>
      </c>
      <c r="Q5" s="839" t="s">
        <v>54</v>
      </c>
      <c r="R5" s="839" t="s">
        <v>55</v>
      </c>
      <c r="S5" s="839" t="s">
        <v>421</v>
      </c>
      <c r="T5" s="839" t="s">
        <v>422</v>
      </c>
      <c r="U5" s="839" t="s">
        <v>423</v>
      </c>
      <c r="V5" s="839" t="s">
        <v>424</v>
      </c>
      <c r="W5" s="839" t="s">
        <v>11</v>
      </c>
      <c r="X5" s="839" t="s">
        <v>56</v>
      </c>
      <c r="Y5" s="835"/>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1"/>
      <c r="AP5" s="827" t="s">
        <v>55</v>
      </c>
      <c r="AQ5" s="839" t="s">
        <v>69</v>
      </c>
      <c r="AR5" s="839" t="s">
        <v>54</v>
      </c>
      <c r="AS5" s="839" t="s">
        <v>53</v>
      </c>
      <c r="AT5" s="833" t="s">
        <v>4</v>
      </c>
      <c r="AU5" s="834"/>
      <c r="AV5" s="246" t="s">
        <v>55</v>
      </c>
      <c r="AW5" s="240" t="s">
        <v>69</v>
      </c>
      <c r="AX5" s="240" t="s">
        <v>54</v>
      </c>
      <c r="AY5" s="240" t="s">
        <v>53</v>
      </c>
      <c r="AZ5" s="240" t="s">
        <v>4</v>
      </c>
      <c r="BA5" s="1068"/>
      <c r="BB5" s="1070" t="s">
        <v>76</v>
      </c>
      <c r="BC5" s="1071"/>
      <c r="BD5" s="1071"/>
      <c r="BE5" s="1072"/>
    </row>
    <row r="6" spans="1:57" ht="27" customHeight="1" x14ac:dyDescent="0.35">
      <c r="A6" s="1065"/>
      <c r="B6" s="1067"/>
      <c r="C6" s="1062"/>
      <c r="D6" s="1062"/>
      <c r="E6" s="1062"/>
      <c r="F6" s="1062"/>
      <c r="G6" s="1062"/>
      <c r="H6" s="1064"/>
      <c r="I6" s="1073" t="s">
        <v>47</v>
      </c>
      <c r="J6" s="1074"/>
      <c r="K6" s="1074"/>
      <c r="L6" s="1074"/>
      <c r="M6" s="1075"/>
      <c r="N6" s="1073" t="s">
        <v>57</v>
      </c>
      <c r="O6" s="1074"/>
      <c r="P6" s="1074"/>
      <c r="Q6" s="1074"/>
      <c r="R6" s="1074"/>
      <c r="S6" s="1074"/>
      <c r="T6" s="1074"/>
      <c r="U6" s="1074"/>
      <c r="V6" s="1074"/>
      <c r="W6" s="1074"/>
      <c r="X6" s="1075"/>
      <c r="Y6" s="831"/>
      <c r="Z6" s="1076" t="s">
        <v>68</v>
      </c>
      <c r="AA6" s="1077"/>
      <c r="AB6" s="1077"/>
      <c r="AC6" s="1077"/>
      <c r="AD6" s="1077"/>
      <c r="AE6" s="1077"/>
      <c r="AF6" s="1077"/>
      <c r="AG6" s="1077"/>
      <c r="AH6" s="1077"/>
      <c r="AI6" s="1077"/>
      <c r="AJ6" s="1077"/>
      <c r="AK6" s="1077"/>
      <c r="AL6" s="1077"/>
      <c r="AM6" s="1077"/>
      <c r="AN6" s="1078"/>
      <c r="AO6" s="1062"/>
      <c r="AP6" s="1079" t="s">
        <v>70</v>
      </c>
      <c r="AQ6" s="1074"/>
      <c r="AR6" s="1074"/>
      <c r="AS6" s="1074"/>
      <c r="AT6" s="1080"/>
      <c r="AU6" s="830"/>
      <c r="AV6" s="1081" t="s">
        <v>71</v>
      </c>
      <c r="AW6" s="1077"/>
      <c r="AX6" s="1077"/>
      <c r="AY6" s="1077"/>
      <c r="AZ6" s="1082"/>
      <c r="BA6" s="1069"/>
      <c r="BB6" s="837" t="s">
        <v>72</v>
      </c>
      <c r="BC6" s="837" t="s">
        <v>73</v>
      </c>
      <c r="BD6" s="837" t="s">
        <v>74</v>
      </c>
      <c r="BE6" s="837" t="s">
        <v>75</v>
      </c>
    </row>
    <row r="7" spans="1:57" x14ac:dyDescent="0.35">
      <c r="A7" s="29" t="s">
        <v>7187</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row>
    <row r="8" spans="1:57" x14ac:dyDescent="0.35">
      <c r="A8" s="982" t="s">
        <v>437</v>
      </c>
      <c r="B8" s="983"/>
      <c r="C8" s="984">
        <v>44468</v>
      </c>
      <c r="D8" s="983"/>
      <c r="E8" s="985">
        <v>25253.3</v>
      </c>
      <c r="F8" s="983"/>
      <c r="G8" s="986">
        <v>19.619</v>
      </c>
      <c r="H8" s="988"/>
      <c r="I8" s="987">
        <v>1.6054999999999999</v>
      </c>
      <c r="J8" s="987">
        <v>0.52780000000000005</v>
      </c>
      <c r="K8" s="987">
        <v>9.2858999999999998</v>
      </c>
      <c r="L8" s="987">
        <v>2.798</v>
      </c>
      <c r="M8" s="987">
        <v>-2.2227999999999999</v>
      </c>
      <c r="N8" s="989">
        <v>11.727600000000001</v>
      </c>
      <c r="O8" s="987">
        <v>8.24</v>
      </c>
      <c r="P8" s="987">
        <v>23.324200000000001</v>
      </c>
      <c r="Q8" s="987" t="s">
        <v>430</v>
      </c>
      <c r="R8" s="987" t="s">
        <v>430</v>
      </c>
      <c r="S8" s="987">
        <v>12.294700000000001</v>
      </c>
      <c r="T8" s="987">
        <v>-2.7559</v>
      </c>
      <c r="U8" s="987">
        <v>2.2035999999999998</v>
      </c>
      <c r="V8" s="987">
        <v>2.7926000000000002</v>
      </c>
      <c r="W8" s="987">
        <v>12.294700000000001</v>
      </c>
      <c r="X8" s="987">
        <v>15.8591</v>
      </c>
      <c r="Y8" s="988"/>
      <c r="Z8" s="990" t="s">
        <v>7188</v>
      </c>
      <c r="AA8" s="990" t="s">
        <v>7189</v>
      </c>
      <c r="AB8" s="990" t="s">
        <v>7190</v>
      </c>
      <c r="AC8" s="990" t="s">
        <v>7189</v>
      </c>
      <c r="AD8" s="990" t="s">
        <v>7191</v>
      </c>
      <c r="AE8" s="990" t="s">
        <v>7192</v>
      </c>
      <c r="AF8" s="990" t="s">
        <v>7193</v>
      </c>
      <c r="AG8" s="990" t="s">
        <v>7194</v>
      </c>
      <c r="AH8" s="985" t="s">
        <v>430</v>
      </c>
      <c r="AI8" s="985" t="s">
        <v>430</v>
      </c>
      <c r="AJ8" s="990" t="s">
        <v>7195</v>
      </c>
      <c r="AK8" s="990" t="s">
        <v>7195</v>
      </c>
      <c r="AL8" s="990" t="s">
        <v>7196</v>
      </c>
      <c r="AM8" s="990" t="s">
        <v>7188</v>
      </c>
      <c r="AN8" s="990" t="s">
        <v>7195</v>
      </c>
      <c r="AO8" s="983"/>
      <c r="AP8" s="987" t="s">
        <v>430</v>
      </c>
      <c r="AQ8" s="987" t="s">
        <v>430</v>
      </c>
      <c r="AR8" s="987" t="s">
        <v>430</v>
      </c>
      <c r="AS8" s="987">
        <v>11.69</v>
      </c>
      <c r="AT8" s="987">
        <v>5.25</v>
      </c>
      <c r="AU8" s="991"/>
      <c r="AV8" s="985" t="s">
        <v>430</v>
      </c>
      <c r="AW8" s="985" t="s">
        <v>430</v>
      </c>
      <c r="AX8" s="985" t="s">
        <v>430</v>
      </c>
      <c r="AY8" s="990" t="s">
        <v>7194</v>
      </c>
      <c r="AZ8" s="990" t="s">
        <v>7197</v>
      </c>
      <c r="BA8" s="987"/>
      <c r="BB8" s="989">
        <v>16.361803591901101</v>
      </c>
      <c r="BC8" s="993">
        <v>1.0117295000075699</v>
      </c>
      <c r="BD8" s="993">
        <v>8.4892710125664197E-2</v>
      </c>
      <c r="BE8" s="994">
        <v>0.29733959436582102</v>
      </c>
    </row>
    <row r="9" spans="1:57" x14ac:dyDescent="0.35">
      <c r="A9" s="982" t="s">
        <v>674</v>
      </c>
      <c r="B9" s="995"/>
      <c r="C9" s="996">
        <v>40067</v>
      </c>
      <c r="D9" s="995"/>
      <c r="E9" s="997">
        <v>55269.2</v>
      </c>
      <c r="F9" s="995"/>
      <c r="G9" s="998">
        <v>84.563999999999993</v>
      </c>
      <c r="H9" s="1000"/>
      <c r="I9" s="999">
        <v>0.58760000000000001</v>
      </c>
      <c r="J9" s="999">
        <v>-0.9244</v>
      </c>
      <c r="K9" s="999">
        <v>7.9862000000000002</v>
      </c>
      <c r="L9" s="999">
        <v>-0.7208</v>
      </c>
      <c r="M9" s="999">
        <v>-3.4382000000000001</v>
      </c>
      <c r="N9" s="1001">
        <v>6.9965999999999999</v>
      </c>
      <c r="O9" s="999">
        <v>6.9116999999999997</v>
      </c>
      <c r="P9" s="999">
        <v>15.869400000000001</v>
      </c>
      <c r="Q9" s="999">
        <v>13.4008</v>
      </c>
      <c r="R9" s="999">
        <v>13.966699999999999</v>
      </c>
      <c r="S9" s="999">
        <v>10.358000000000001</v>
      </c>
      <c r="T9" s="999">
        <v>-2.9561999999999999</v>
      </c>
      <c r="U9" s="999">
        <v>0.85150000000000003</v>
      </c>
      <c r="V9" s="999">
        <v>-2.7989000000000002</v>
      </c>
      <c r="W9" s="999">
        <v>10.358000000000001</v>
      </c>
      <c r="X9" s="999">
        <v>13.693300000000001</v>
      </c>
      <c r="Y9" s="1000"/>
      <c r="Z9" s="1002" t="s">
        <v>7198</v>
      </c>
      <c r="AA9" s="1002" t="s">
        <v>7190</v>
      </c>
      <c r="AB9" s="1002" t="s">
        <v>7199</v>
      </c>
      <c r="AC9" s="1002" t="s">
        <v>7195</v>
      </c>
      <c r="AD9" s="1002" t="s">
        <v>7200</v>
      </c>
      <c r="AE9" s="1002" t="s">
        <v>7197</v>
      </c>
      <c r="AF9" s="1002" t="s">
        <v>7191</v>
      </c>
      <c r="AG9" s="1002" t="s">
        <v>7201</v>
      </c>
      <c r="AH9" s="1002" t="s">
        <v>7202</v>
      </c>
      <c r="AI9" s="1002" t="s">
        <v>7203</v>
      </c>
      <c r="AJ9" s="1002" t="s">
        <v>7195</v>
      </c>
      <c r="AK9" s="1002" t="s">
        <v>7200</v>
      </c>
      <c r="AL9" s="1002" t="s">
        <v>7200</v>
      </c>
      <c r="AM9" s="1002" t="s">
        <v>7191</v>
      </c>
      <c r="AN9" s="1002" t="s">
        <v>7195</v>
      </c>
      <c r="AO9" s="995"/>
      <c r="AP9" s="999">
        <v>13.27</v>
      </c>
      <c r="AQ9" s="999">
        <v>13.9</v>
      </c>
      <c r="AR9" s="999">
        <v>11.87</v>
      </c>
      <c r="AS9" s="999">
        <v>8.51</v>
      </c>
      <c r="AT9" s="999">
        <v>-0.48</v>
      </c>
      <c r="AU9" s="1003"/>
      <c r="AV9" s="1002" t="s">
        <v>7204</v>
      </c>
      <c r="AW9" s="1002" t="s">
        <v>7202</v>
      </c>
      <c r="AX9" s="1002" t="s">
        <v>7202</v>
      </c>
      <c r="AY9" s="1002" t="s">
        <v>7205</v>
      </c>
      <c r="AZ9" s="1002" t="s">
        <v>7197</v>
      </c>
      <c r="BA9" s="1004"/>
      <c r="BB9" s="999">
        <v>14.4833004760631</v>
      </c>
      <c r="BC9" s="1005">
        <v>0.95597793337828396</v>
      </c>
      <c r="BD9" s="1005">
        <v>5.8005770009855601E-2</v>
      </c>
      <c r="BE9" s="1006">
        <v>6.4900638722034101E-3</v>
      </c>
    </row>
    <row r="10" spans="1:57" x14ac:dyDescent="0.35">
      <c r="A10" s="982" t="s">
        <v>1038</v>
      </c>
      <c r="B10" s="995"/>
      <c r="C10" s="996">
        <v>37656</v>
      </c>
      <c r="D10" s="995"/>
      <c r="E10" s="997">
        <v>10608</v>
      </c>
      <c r="F10" s="995"/>
      <c r="G10" s="998">
        <v>559.226</v>
      </c>
      <c r="H10" s="1000"/>
      <c r="I10" s="999">
        <v>0.86519999999999997</v>
      </c>
      <c r="J10" s="999">
        <v>-0.87560000000000004</v>
      </c>
      <c r="K10" s="999">
        <v>6.2148000000000003</v>
      </c>
      <c r="L10" s="999">
        <v>-2.6253000000000002</v>
      </c>
      <c r="M10" s="999">
        <v>-5.6882999999999999</v>
      </c>
      <c r="N10" s="1001">
        <v>3.1351</v>
      </c>
      <c r="O10" s="999">
        <v>5.9390999999999998</v>
      </c>
      <c r="P10" s="999">
        <v>13.623799999999999</v>
      </c>
      <c r="Q10" s="999">
        <v>12.3727</v>
      </c>
      <c r="R10" s="999">
        <v>12.5777</v>
      </c>
      <c r="S10" s="999">
        <v>8.6395</v>
      </c>
      <c r="T10" s="999">
        <v>-5.9969999999999999</v>
      </c>
      <c r="U10" s="999">
        <v>-1.2439</v>
      </c>
      <c r="V10" s="999">
        <v>-3.8026</v>
      </c>
      <c r="W10" s="999">
        <v>8.6395</v>
      </c>
      <c r="X10" s="999">
        <v>17.9602</v>
      </c>
      <c r="Y10" s="1000"/>
      <c r="Z10" s="1002" t="s">
        <v>7206</v>
      </c>
      <c r="AA10" s="1002" t="s">
        <v>7189</v>
      </c>
      <c r="AB10" s="1002" t="s">
        <v>7189</v>
      </c>
      <c r="AC10" s="1002" t="s">
        <v>7196</v>
      </c>
      <c r="AD10" s="1002" t="s">
        <v>7197</v>
      </c>
      <c r="AE10" s="1002" t="s">
        <v>7197</v>
      </c>
      <c r="AF10" s="1002" t="s">
        <v>7197</v>
      </c>
      <c r="AG10" s="1002" t="s">
        <v>7207</v>
      </c>
      <c r="AH10" s="1002" t="s">
        <v>7201</v>
      </c>
      <c r="AI10" s="1002" t="s">
        <v>7208</v>
      </c>
      <c r="AJ10" s="1002" t="s">
        <v>7189</v>
      </c>
      <c r="AK10" s="1002" t="s">
        <v>7197</v>
      </c>
      <c r="AL10" s="1002" t="s">
        <v>7197</v>
      </c>
      <c r="AM10" s="1002" t="s">
        <v>7196</v>
      </c>
      <c r="AN10" s="1002" t="s">
        <v>7189</v>
      </c>
      <c r="AO10" s="995"/>
      <c r="AP10" s="999">
        <v>12.56</v>
      </c>
      <c r="AQ10" s="999">
        <v>12.74</v>
      </c>
      <c r="AR10" s="999">
        <v>9.77</v>
      </c>
      <c r="AS10" s="999">
        <v>6.02</v>
      </c>
      <c r="AT10" s="999">
        <v>-4.55</v>
      </c>
      <c r="AU10" s="1003"/>
      <c r="AV10" s="1002" t="s">
        <v>7209</v>
      </c>
      <c r="AW10" s="1002" t="s">
        <v>7208</v>
      </c>
      <c r="AX10" s="1002" t="s">
        <v>7201</v>
      </c>
      <c r="AY10" s="1002" t="s">
        <v>7206</v>
      </c>
      <c r="AZ10" s="1002" t="s">
        <v>7197</v>
      </c>
      <c r="BA10" s="1004"/>
      <c r="BB10" s="999">
        <v>13.606937591055599</v>
      </c>
      <c r="BC10" s="1005">
        <v>0.95375182893532295</v>
      </c>
      <c r="BD10" s="1005">
        <v>4.9246993136654899E-2</v>
      </c>
      <c r="BE10" s="1006">
        <v>2.6645394244573101E-2</v>
      </c>
    </row>
    <row r="11" spans="1:57" x14ac:dyDescent="0.35">
      <c r="A11" s="982" t="s">
        <v>1229</v>
      </c>
      <c r="B11" s="995"/>
      <c r="C11" s="996">
        <v>38239</v>
      </c>
      <c r="D11" s="995"/>
      <c r="E11" s="997">
        <v>30323</v>
      </c>
      <c r="F11" s="995"/>
      <c r="G11" s="998">
        <v>346.41300000000001</v>
      </c>
      <c r="H11" s="1000"/>
      <c r="I11" s="999">
        <v>1.0578000000000001</v>
      </c>
      <c r="J11" s="999">
        <v>-0.2172</v>
      </c>
      <c r="K11" s="999">
        <v>8.1806999999999999</v>
      </c>
      <c r="L11" s="999">
        <v>1.1521999999999999</v>
      </c>
      <c r="M11" s="999">
        <v>-1.8913</v>
      </c>
      <c r="N11" s="1001">
        <v>9.7332000000000001</v>
      </c>
      <c r="O11" s="999">
        <v>7.0111999999999997</v>
      </c>
      <c r="P11" s="999">
        <v>18.334599999999998</v>
      </c>
      <c r="Q11" s="999">
        <v>15.996600000000001</v>
      </c>
      <c r="R11" s="999">
        <v>15.668100000000001</v>
      </c>
      <c r="S11" s="999">
        <v>10.91</v>
      </c>
      <c r="T11" s="999">
        <v>-1.6897</v>
      </c>
      <c r="U11" s="999">
        <v>2.2664</v>
      </c>
      <c r="V11" s="999">
        <v>0.34010000000000001</v>
      </c>
      <c r="W11" s="999">
        <v>10.91</v>
      </c>
      <c r="X11" s="999">
        <v>17.796700000000001</v>
      </c>
      <c r="Y11" s="1000"/>
      <c r="Z11" s="1002" t="s">
        <v>7210</v>
      </c>
      <c r="AA11" s="1002" t="s">
        <v>7195</v>
      </c>
      <c r="AB11" s="1002" t="s">
        <v>7211</v>
      </c>
      <c r="AC11" s="1002" t="s">
        <v>7189</v>
      </c>
      <c r="AD11" s="1002" t="s">
        <v>7196</v>
      </c>
      <c r="AE11" s="1002" t="s">
        <v>7197</v>
      </c>
      <c r="AF11" s="1002" t="s">
        <v>7195</v>
      </c>
      <c r="AG11" s="1002" t="s">
        <v>7195</v>
      </c>
      <c r="AH11" s="1002" t="s">
        <v>7189</v>
      </c>
      <c r="AI11" s="1002" t="s">
        <v>7212</v>
      </c>
      <c r="AJ11" s="1002" t="s">
        <v>7211</v>
      </c>
      <c r="AK11" s="1002" t="s">
        <v>7196</v>
      </c>
      <c r="AL11" s="1002" t="s">
        <v>7196</v>
      </c>
      <c r="AM11" s="1002" t="s">
        <v>7197</v>
      </c>
      <c r="AN11" s="1002" t="s">
        <v>7211</v>
      </c>
      <c r="AO11" s="995"/>
      <c r="AP11" s="999">
        <v>15.64</v>
      </c>
      <c r="AQ11" s="999">
        <v>16.7</v>
      </c>
      <c r="AR11" s="999">
        <v>14.04</v>
      </c>
      <c r="AS11" s="999">
        <v>9.73</v>
      </c>
      <c r="AT11" s="999">
        <v>2.87</v>
      </c>
      <c r="AU11" s="1003"/>
      <c r="AV11" s="1002" t="s">
        <v>7212</v>
      </c>
      <c r="AW11" s="1002" t="s">
        <v>7201</v>
      </c>
      <c r="AX11" s="1002" t="s">
        <v>7191</v>
      </c>
      <c r="AY11" s="1002" t="s">
        <v>7191</v>
      </c>
      <c r="AZ11" s="1002" t="s">
        <v>7196</v>
      </c>
      <c r="BA11" s="1004"/>
      <c r="BB11" s="999">
        <v>14.806420313478</v>
      </c>
      <c r="BC11" s="1005">
        <v>0.94836098802078295</v>
      </c>
      <c r="BD11" s="1005">
        <v>6.8816987527442405E-2</v>
      </c>
      <c r="BE11" s="1006">
        <v>-8.1948221837557806E-3</v>
      </c>
    </row>
    <row r="12" spans="1:57" x14ac:dyDescent="0.35">
      <c r="A12" s="982" t="s">
        <v>1448</v>
      </c>
      <c r="B12" s="1007"/>
      <c r="C12" s="996">
        <v>39171</v>
      </c>
      <c r="D12" s="1007"/>
      <c r="E12" s="997">
        <v>63743.1</v>
      </c>
      <c r="F12" s="1007"/>
      <c r="G12" s="998">
        <v>139.93100000000001</v>
      </c>
      <c r="H12" s="1008"/>
      <c r="I12" s="999">
        <v>1.2224999999999999</v>
      </c>
      <c r="J12" s="999">
        <v>1.3896999999999999</v>
      </c>
      <c r="K12" s="999">
        <v>11.948399999999999</v>
      </c>
      <c r="L12" s="999">
        <v>8.6919000000000004</v>
      </c>
      <c r="M12" s="999">
        <v>0.23350000000000001</v>
      </c>
      <c r="N12" s="1001">
        <v>16.898099999999999</v>
      </c>
      <c r="O12" s="999">
        <v>13.6629</v>
      </c>
      <c r="P12" s="999">
        <v>22.6251</v>
      </c>
      <c r="Q12" s="999">
        <v>19.234000000000002</v>
      </c>
      <c r="R12" s="999">
        <v>17.999400000000001</v>
      </c>
      <c r="S12" s="999">
        <v>14.721</v>
      </c>
      <c r="T12" s="999">
        <v>2.4474999999999998</v>
      </c>
      <c r="U12" s="999">
        <v>3.3815</v>
      </c>
      <c r="V12" s="999">
        <v>2.2290000000000001</v>
      </c>
      <c r="W12" s="999">
        <v>14.721</v>
      </c>
      <c r="X12" s="999">
        <v>14.822100000000001</v>
      </c>
      <c r="Y12" s="1008"/>
      <c r="Z12" s="1002" t="s">
        <v>7213</v>
      </c>
      <c r="AA12" s="1002" t="s">
        <v>7214</v>
      </c>
      <c r="AB12" s="1002" t="s">
        <v>7215</v>
      </c>
      <c r="AC12" s="1002" t="s">
        <v>7214</v>
      </c>
      <c r="AD12" s="1002" t="s">
        <v>7216</v>
      </c>
      <c r="AE12" s="1002" t="s">
        <v>7214</v>
      </c>
      <c r="AF12" s="1002" t="s">
        <v>7214</v>
      </c>
      <c r="AG12" s="1002" t="s">
        <v>7217</v>
      </c>
      <c r="AH12" s="1002" t="s">
        <v>7217</v>
      </c>
      <c r="AI12" s="1002" t="s">
        <v>7218</v>
      </c>
      <c r="AJ12" s="1002" t="s">
        <v>7219</v>
      </c>
      <c r="AK12" s="1002" t="s">
        <v>7219</v>
      </c>
      <c r="AL12" s="1002" t="s">
        <v>7220</v>
      </c>
      <c r="AM12" s="1002" t="s">
        <v>7216</v>
      </c>
      <c r="AN12" s="1002" t="s">
        <v>7219</v>
      </c>
      <c r="AO12" s="1007"/>
      <c r="AP12" s="999">
        <v>18.739999999999998</v>
      </c>
      <c r="AQ12" s="999">
        <v>20.93</v>
      </c>
      <c r="AR12" s="999">
        <v>17.37</v>
      </c>
      <c r="AS12" s="999">
        <v>14.08</v>
      </c>
      <c r="AT12" s="999">
        <v>9.57</v>
      </c>
      <c r="AU12" s="1003"/>
      <c r="AV12" s="1002" t="s">
        <v>7221</v>
      </c>
      <c r="AW12" s="1002" t="s">
        <v>7222</v>
      </c>
      <c r="AX12" s="1002" t="s">
        <v>7217</v>
      </c>
      <c r="AY12" s="1002" t="s">
        <v>7216</v>
      </c>
      <c r="AZ12" s="1002" t="s">
        <v>7219</v>
      </c>
      <c r="BA12" s="1004"/>
      <c r="BB12" s="999">
        <v>17.2822802886398</v>
      </c>
      <c r="BC12" s="1005">
        <v>0.94448381253032898</v>
      </c>
      <c r="BD12" s="1005">
        <v>7.6714482135937401E-2</v>
      </c>
      <c r="BE12" s="1006">
        <v>-7.5016441251835306E-2</v>
      </c>
    </row>
    <row r="13" spans="1:57" x14ac:dyDescent="0.35">
      <c r="A13" s="982" t="s">
        <v>1702</v>
      </c>
      <c r="B13" s="1007"/>
      <c r="C13" s="996">
        <v>38407</v>
      </c>
      <c r="D13" s="1007"/>
      <c r="E13" s="997">
        <v>17352.3</v>
      </c>
      <c r="F13" s="1007"/>
      <c r="G13" s="998">
        <v>251.85400000000001</v>
      </c>
      <c r="H13" s="1008"/>
      <c r="I13" s="999">
        <v>1.5041</v>
      </c>
      <c r="J13" s="999">
        <v>1.952</v>
      </c>
      <c r="K13" s="999">
        <v>12.9856</v>
      </c>
      <c r="L13" s="999">
        <v>8.9768000000000008</v>
      </c>
      <c r="M13" s="999">
        <v>-3.4276</v>
      </c>
      <c r="N13" s="1001">
        <v>5.4508000000000001</v>
      </c>
      <c r="O13" s="999">
        <v>4.3216000000000001</v>
      </c>
      <c r="P13" s="999">
        <v>15.664400000000001</v>
      </c>
      <c r="Q13" s="999">
        <v>15.72</v>
      </c>
      <c r="R13" s="999">
        <v>16.634399999999999</v>
      </c>
      <c r="S13" s="999">
        <v>15.477399999999999</v>
      </c>
      <c r="T13" s="999">
        <v>0.83919999999999995</v>
      </c>
      <c r="U13" s="999">
        <v>-0.80969999999999998</v>
      </c>
      <c r="V13" s="999">
        <v>-5.6104000000000003</v>
      </c>
      <c r="W13" s="999">
        <v>15.477399999999999</v>
      </c>
      <c r="X13" s="999">
        <v>16.451000000000001</v>
      </c>
      <c r="Y13" s="1008"/>
      <c r="Z13" s="1002" t="s">
        <v>7223</v>
      </c>
      <c r="AA13" s="1002" t="s">
        <v>7222</v>
      </c>
      <c r="AB13" s="1002" t="s">
        <v>7224</v>
      </c>
      <c r="AC13" s="1002" t="s">
        <v>7224</v>
      </c>
      <c r="AD13" s="1002" t="s">
        <v>7223</v>
      </c>
      <c r="AE13" s="1002" t="s">
        <v>7223</v>
      </c>
      <c r="AF13" s="1002" t="s">
        <v>7225</v>
      </c>
      <c r="AG13" s="1002" t="s">
        <v>7226</v>
      </c>
      <c r="AH13" s="1002" t="s">
        <v>7226</v>
      </c>
      <c r="AI13" s="1002" t="s">
        <v>7227</v>
      </c>
      <c r="AJ13" s="1002" t="s">
        <v>7228</v>
      </c>
      <c r="AK13" s="1002" t="s">
        <v>7225</v>
      </c>
      <c r="AL13" s="1002" t="s">
        <v>7229</v>
      </c>
      <c r="AM13" s="1002" t="s">
        <v>7230</v>
      </c>
      <c r="AN13" s="1002" t="s">
        <v>7228</v>
      </c>
      <c r="AO13" s="1007"/>
      <c r="AP13" s="999">
        <v>17</v>
      </c>
      <c r="AQ13" s="999">
        <v>18.059999999999999</v>
      </c>
      <c r="AR13" s="999">
        <v>10.46</v>
      </c>
      <c r="AS13" s="999">
        <v>5.16</v>
      </c>
      <c r="AT13" s="999">
        <v>1.88</v>
      </c>
      <c r="AU13" s="1003"/>
      <c r="AV13" s="1002" t="s">
        <v>7204</v>
      </c>
      <c r="AW13" s="1002" t="s">
        <v>7231</v>
      </c>
      <c r="AX13" s="1002" t="s">
        <v>7232</v>
      </c>
      <c r="AY13" s="1002" t="s">
        <v>7232</v>
      </c>
      <c r="AZ13" s="1002" t="s">
        <v>7229</v>
      </c>
      <c r="BA13" s="1004"/>
      <c r="BB13" s="999">
        <v>18.807705809671699</v>
      </c>
      <c r="BC13" s="1005">
        <v>0.85792101532892795</v>
      </c>
      <c r="BD13" s="1005">
        <v>4.7714714052106803E-2</v>
      </c>
      <c r="BE13" s="1006">
        <v>-0.363138113085265</v>
      </c>
    </row>
    <row r="14" spans="1:57" x14ac:dyDescent="0.35">
      <c r="A14" s="982" t="s">
        <v>1961</v>
      </c>
      <c r="B14" s="1007"/>
      <c r="C14" s="996">
        <v>46049</v>
      </c>
      <c r="D14" s="1007"/>
      <c r="E14" s="997">
        <v>225.44399999999999</v>
      </c>
      <c r="F14" s="1007"/>
      <c r="G14" s="998">
        <v>9.5939999999999994</v>
      </c>
      <c r="H14" s="1008"/>
      <c r="I14" s="999">
        <v>0.90449999999999997</v>
      </c>
      <c r="J14" s="999">
        <v>-0.63180000000000003</v>
      </c>
      <c r="K14" s="999">
        <v>6.2340999999999998</v>
      </c>
      <c r="L14" s="999">
        <v>-4.0599999999999996</v>
      </c>
      <c r="M14" s="999" t="s">
        <v>430</v>
      </c>
      <c r="N14" s="1001" t="s">
        <v>430</v>
      </c>
      <c r="O14" s="999" t="s">
        <v>430</v>
      </c>
      <c r="P14" s="999" t="s">
        <v>430</v>
      </c>
      <c r="Q14" s="999" t="s">
        <v>430</v>
      </c>
      <c r="R14" s="999" t="s">
        <v>430</v>
      </c>
      <c r="S14" s="999">
        <v>8.4925999999999995</v>
      </c>
      <c r="T14" s="999" t="s">
        <v>430</v>
      </c>
      <c r="U14" s="999" t="s">
        <v>430</v>
      </c>
      <c r="V14" s="999" t="s">
        <v>430</v>
      </c>
      <c r="W14" s="999">
        <v>8.4925999999999995</v>
      </c>
      <c r="X14" s="999">
        <v>-4.0599999999999996</v>
      </c>
      <c r="Y14" s="1008"/>
      <c r="Z14" s="1002" t="s">
        <v>7233</v>
      </c>
      <c r="AA14" s="1002" t="s">
        <v>7234</v>
      </c>
      <c r="AB14" s="1002" t="s">
        <v>7235</v>
      </c>
      <c r="AC14" s="1002" t="s">
        <v>7236</v>
      </c>
      <c r="AD14" s="997" t="s">
        <v>430</v>
      </c>
      <c r="AE14" s="997" t="s">
        <v>430</v>
      </c>
      <c r="AF14" s="997" t="s">
        <v>430</v>
      </c>
      <c r="AG14" s="997" t="s">
        <v>430</v>
      </c>
      <c r="AH14" s="997" t="s">
        <v>430</v>
      </c>
      <c r="AI14" s="997" t="s">
        <v>430</v>
      </c>
      <c r="AJ14" s="1002" t="s">
        <v>7235</v>
      </c>
      <c r="AK14" s="997" t="s">
        <v>430</v>
      </c>
      <c r="AL14" s="997" t="s">
        <v>430</v>
      </c>
      <c r="AM14" s="997" t="s">
        <v>430</v>
      </c>
      <c r="AN14" s="1002" t="s">
        <v>7235</v>
      </c>
      <c r="AO14" s="1007"/>
      <c r="AP14" s="999" t="s">
        <v>430</v>
      </c>
      <c r="AQ14" s="999" t="s">
        <v>430</v>
      </c>
      <c r="AR14" s="999" t="s">
        <v>430</v>
      </c>
      <c r="AS14" s="999" t="s">
        <v>430</v>
      </c>
      <c r="AT14" s="999" t="s">
        <v>430</v>
      </c>
      <c r="AU14" s="1003"/>
      <c r="AV14" s="997" t="s">
        <v>430</v>
      </c>
      <c r="AW14" s="997" t="s">
        <v>430</v>
      </c>
      <c r="AX14" s="997" t="s">
        <v>430</v>
      </c>
      <c r="AY14" s="997" t="s">
        <v>430</v>
      </c>
      <c r="AZ14" s="997" t="s">
        <v>430</v>
      </c>
      <c r="BA14" s="1004"/>
      <c r="BB14" s="999">
        <v>27.477763549531399</v>
      </c>
      <c r="BC14" s="1009">
        <v>0.876433825056817</v>
      </c>
      <c r="BD14" s="1009">
        <v>-6.3111833857134494E-2</v>
      </c>
      <c r="BE14" s="1010">
        <v>-1.5093047936745001</v>
      </c>
    </row>
    <row r="15" spans="1:57" x14ac:dyDescent="0.35">
      <c r="A15" s="982" t="s">
        <v>2033</v>
      </c>
      <c r="B15" s="995"/>
      <c r="C15" s="996">
        <v>43662</v>
      </c>
      <c r="D15" s="995"/>
      <c r="E15" s="997">
        <v>4095.07</v>
      </c>
      <c r="F15" s="995"/>
      <c r="G15" s="998">
        <v>26.236999999999998</v>
      </c>
      <c r="H15" s="1000"/>
      <c r="I15" s="999">
        <v>0.629</v>
      </c>
      <c r="J15" s="999">
        <v>-0.95130000000000003</v>
      </c>
      <c r="K15" s="999">
        <v>7.9801000000000002</v>
      </c>
      <c r="L15" s="999">
        <v>0.51339999999999997</v>
      </c>
      <c r="M15" s="999">
        <v>-1.8112999999999999</v>
      </c>
      <c r="N15" s="1001">
        <v>12.350099999999999</v>
      </c>
      <c r="O15" s="999">
        <v>9.1431000000000004</v>
      </c>
      <c r="P15" s="999">
        <v>17.154</v>
      </c>
      <c r="Q15" s="999">
        <v>14.299799999999999</v>
      </c>
      <c r="R15" s="999" t="s">
        <v>430</v>
      </c>
      <c r="S15" s="999">
        <v>10.415800000000001</v>
      </c>
      <c r="T15" s="999">
        <v>-2.9481000000000002</v>
      </c>
      <c r="U15" s="999">
        <v>3.4174000000000002</v>
      </c>
      <c r="V15" s="999">
        <v>2.8096000000000001</v>
      </c>
      <c r="W15" s="999">
        <v>10.415800000000001</v>
      </c>
      <c r="X15" s="999">
        <v>15.2735</v>
      </c>
      <c r="Y15" s="1000"/>
      <c r="Z15" s="1002" t="s">
        <v>7229</v>
      </c>
      <c r="AA15" s="1002" t="s">
        <v>7237</v>
      </c>
      <c r="AB15" s="1002" t="s">
        <v>7238</v>
      </c>
      <c r="AC15" s="1002" t="s">
        <v>7238</v>
      </c>
      <c r="AD15" s="1002" t="s">
        <v>7214</v>
      </c>
      <c r="AE15" s="1002" t="s">
        <v>7239</v>
      </c>
      <c r="AF15" s="1002" t="s">
        <v>7219</v>
      </c>
      <c r="AG15" s="1002" t="s">
        <v>7224</v>
      </c>
      <c r="AH15" s="1002" t="s">
        <v>7201</v>
      </c>
      <c r="AI15" s="997" t="s">
        <v>430</v>
      </c>
      <c r="AJ15" s="1002" t="s">
        <v>7217</v>
      </c>
      <c r="AK15" s="1002" t="s">
        <v>7216</v>
      </c>
      <c r="AL15" s="1002" t="s">
        <v>7214</v>
      </c>
      <c r="AM15" s="1002" t="s">
        <v>7239</v>
      </c>
      <c r="AN15" s="1002" t="s">
        <v>7217</v>
      </c>
      <c r="AO15" s="995"/>
      <c r="AP15" s="999" t="s">
        <v>430</v>
      </c>
      <c r="AQ15" s="999" t="s">
        <v>430</v>
      </c>
      <c r="AR15" s="999">
        <v>12.61</v>
      </c>
      <c r="AS15" s="999">
        <v>10.57</v>
      </c>
      <c r="AT15" s="999">
        <v>4.28</v>
      </c>
      <c r="AU15" s="1003"/>
      <c r="AV15" s="997" t="s">
        <v>430</v>
      </c>
      <c r="AW15" s="997" t="s">
        <v>430</v>
      </c>
      <c r="AX15" s="1002" t="s">
        <v>7199</v>
      </c>
      <c r="AY15" s="1002" t="s">
        <v>7240</v>
      </c>
      <c r="AZ15" s="1002" t="s">
        <v>7219</v>
      </c>
      <c r="BA15" s="1004"/>
      <c r="BB15" s="999">
        <v>14.1235012781818</v>
      </c>
      <c r="BC15" s="1005">
        <v>0.93448076734409502</v>
      </c>
      <c r="BD15" s="1005">
        <v>6.4417380871172006E-2</v>
      </c>
      <c r="BE15" s="1006">
        <v>9.4919831098820406E-2</v>
      </c>
    </row>
    <row r="16" spans="1:57" x14ac:dyDescent="0.35">
      <c r="A16" s="982" t="s">
        <v>2217</v>
      </c>
      <c r="B16" s="995"/>
      <c r="C16" s="996">
        <v>38560</v>
      </c>
      <c r="D16" s="995"/>
      <c r="E16" s="997">
        <v>5158.74</v>
      </c>
      <c r="F16" s="995"/>
      <c r="G16" s="998">
        <v>149.71600000000001</v>
      </c>
      <c r="H16" s="1000"/>
      <c r="I16" s="999">
        <v>0.8861</v>
      </c>
      <c r="J16" s="999">
        <v>-5.4100000000000002E-2</v>
      </c>
      <c r="K16" s="999">
        <v>7.2824999999999998</v>
      </c>
      <c r="L16" s="999">
        <v>-1.0116000000000001</v>
      </c>
      <c r="M16" s="999">
        <v>-3.9049999999999998</v>
      </c>
      <c r="N16" s="1001">
        <v>7.1909999999999998</v>
      </c>
      <c r="O16" s="999">
        <v>6.2821999999999996</v>
      </c>
      <c r="P16" s="999">
        <v>19.247599999999998</v>
      </c>
      <c r="Q16" s="999">
        <v>16.655899999999999</v>
      </c>
      <c r="R16" s="999">
        <v>16.055399999999999</v>
      </c>
      <c r="S16" s="999">
        <v>9.8567</v>
      </c>
      <c r="T16" s="999">
        <v>-4.5987999999999998</v>
      </c>
      <c r="U16" s="999">
        <v>2.7400000000000001E-2</v>
      </c>
      <c r="V16" s="999">
        <v>-1.4456</v>
      </c>
      <c r="W16" s="999">
        <v>9.8567</v>
      </c>
      <c r="X16" s="999">
        <v>13.9201</v>
      </c>
      <c r="Y16" s="1000"/>
      <c r="Z16" s="1002" t="s">
        <v>7241</v>
      </c>
      <c r="AA16" s="1002" t="s">
        <v>7196</v>
      </c>
      <c r="AB16" s="1002" t="s">
        <v>7199</v>
      </c>
      <c r="AC16" s="1002" t="s">
        <v>7195</v>
      </c>
      <c r="AD16" s="1002" t="s">
        <v>7189</v>
      </c>
      <c r="AE16" s="1002" t="s">
        <v>7191</v>
      </c>
      <c r="AF16" s="1002" t="s">
        <v>7199</v>
      </c>
      <c r="AG16" s="1002" t="s">
        <v>7191</v>
      </c>
      <c r="AH16" s="1002" t="s">
        <v>7201</v>
      </c>
      <c r="AI16" s="1002" t="s">
        <v>7242</v>
      </c>
      <c r="AJ16" s="1002" t="s">
        <v>7199</v>
      </c>
      <c r="AK16" s="1002" t="s">
        <v>7199</v>
      </c>
      <c r="AL16" s="1002" t="s">
        <v>7195</v>
      </c>
      <c r="AM16" s="1002" t="s">
        <v>7191</v>
      </c>
      <c r="AN16" s="1002" t="s">
        <v>7199</v>
      </c>
      <c r="AO16" s="995"/>
      <c r="AP16" s="999">
        <v>16</v>
      </c>
      <c r="AQ16" s="999">
        <v>16.96</v>
      </c>
      <c r="AR16" s="999">
        <v>14.27</v>
      </c>
      <c r="AS16" s="999">
        <v>8.9700000000000006</v>
      </c>
      <c r="AT16" s="999">
        <v>-0.84</v>
      </c>
      <c r="AU16" s="1003"/>
      <c r="AV16" s="1002" t="s">
        <v>7212</v>
      </c>
      <c r="AW16" s="1002" t="s">
        <v>7210</v>
      </c>
      <c r="AX16" s="1002" t="s">
        <v>7206</v>
      </c>
      <c r="AY16" s="1002" t="s">
        <v>7199</v>
      </c>
      <c r="AZ16" s="1002" t="s">
        <v>7189</v>
      </c>
      <c r="BA16" s="1004"/>
      <c r="BB16" s="999">
        <v>15.2315792747721</v>
      </c>
      <c r="BC16" s="1005">
        <v>1.01496669756943</v>
      </c>
      <c r="BD16" s="1005">
        <v>7.09813294993554E-2</v>
      </c>
      <c r="BE16" s="1006">
        <v>0.19609386116073099</v>
      </c>
    </row>
    <row r="17" spans="1:57" x14ac:dyDescent="0.35">
      <c r="A17" s="982" t="s">
        <v>2369</v>
      </c>
      <c r="B17" s="995"/>
      <c r="C17" s="996">
        <v>39503</v>
      </c>
      <c r="D17" s="995"/>
      <c r="E17" s="997">
        <v>2358.63</v>
      </c>
      <c r="F17" s="995"/>
      <c r="G17" s="998">
        <v>67.793999999999997</v>
      </c>
      <c r="H17" s="1000"/>
      <c r="I17" s="999">
        <v>1.5093000000000001</v>
      </c>
      <c r="J17" s="999">
        <v>1.8264</v>
      </c>
      <c r="K17" s="999">
        <v>13.672000000000001</v>
      </c>
      <c r="L17" s="999">
        <v>10.8216</v>
      </c>
      <c r="M17" s="999">
        <v>1.3681000000000001</v>
      </c>
      <c r="N17" s="1001">
        <v>15.212400000000001</v>
      </c>
      <c r="O17" s="999">
        <v>5.8011999999999997</v>
      </c>
      <c r="P17" s="999">
        <v>20.453900000000001</v>
      </c>
      <c r="Q17" s="999">
        <v>22.455500000000001</v>
      </c>
      <c r="R17" s="999">
        <v>15.961</v>
      </c>
      <c r="S17" s="999">
        <v>16.6328</v>
      </c>
      <c r="T17" s="999">
        <v>3.7208000000000001</v>
      </c>
      <c r="U17" s="999">
        <v>5.9082999999999997</v>
      </c>
      <c r="V17" s="999">
        <v>1.663</v>
      </c>
      <c r="W17" s="999">
        <v>16.6328</v>
      </c>
      <c r="X17" s="999">
        <v>11.101000000000001</v>
      </c>
      <c r="Y17" s="1000"/>
      <c r="Z17" s="1002" t="s">
        <v>7199</v>
      </c>
      <c r="AA17" s="1002" t="s">
        <v>7199</v>
      </c>
      <c r="AB17" s="1002" t="s">
        <v>7195</v>
      </c>
      <c r="AC17" s="1002" t="s">
        <v>7195</v>
      </c>
      <c r="AD17" s="1002" t="s">
        <v>7243</v>
      </c>
      <c r="AE17" s="1002" t="s">
        <v>7191</v>
      </c>
      <c r="AF17" s="1002" t="s">
        <v>7243</v>
      </c>
      <c r="AG17" s="1002" t="s">
        <v>7226</v>
      </c>
      <c r="AH17" s="1002" t="s">
        <v>7195</v>
      </c>
      <c r="AI17" s="1002" t="s">
        <v>7195</v>
      </c>
      <c r="AJ17" s="1002" t="s">
        <v>7189</v>
      </c>
      <c r="AK17" s="1002" t="s">
        <v>7243</v>
      </c>
      <c r="AL17" s="1002" t="s">
        <v>7243</v>
      </c>
      <c r="AM17" s="1002" t="s">
        <v>7189</v>
      </c>
      <c r="AN17" s="1002" t="s">
        <v>7189</v>
      </c>
      <c r="AO17" s="995"/>
      <c r="AP17" s="999">
        <v>18.010000000000002</v>
      </c>
      <c r="AQ17" s="999">
        <v>21.49</v>
      </c>
      <c r="AR17" s="999">
        <v>17.53</v>
      </c>
      <c r="AS17" s="999">
        <v>10.91</v>
      </c>
      <c r="AT17" s="999">
        <v>11.08</v>
      </c>
      <c r="AU17" s="1003"/>
      <c r="AV17" s="1002" t="s">
        <v>7199</v>
      </c>
      <c r="AW17" s="1002" t="s">
        <v>7243</v>
      </c>
      <c r="AX17" s="1002" t="s">
        <v>7211</v>
      </c>
      <c r="AY17" s="1002" t="s">
        <v>7243</v>
      </c>
      <c r="AZ17" s="1002" t="s">
        <v>7195</v>
      </c>
      <c r="BA17" s="1004"/>
      <c r="BB17" s="999">
        <v>20.403258694056699</v>
      </c>
      <c r="BC17" s="1005">
        <v>1.03570410508448</v>
      </c>
      <c r="BD17" s="1005">
        <v>5.9655842651504198E-2</v>
      </c>
      <c r="BE17" s="1006">
        <v>-0.142194086691177</v>
      </c>
    </row>
    <row r="18" spans="1:57" x14ac:dyDescent="0.35">
      <c r="A18" s="982" t="s">
        <v>3370</v>
      </c>
      <c r="B18" s="995"/>
      <c r="C18" s="996">
        <v>45889</v>
      </c>
      <c r="D18" s="995"/>
      <c r="E18" s="997">
        <v>1448.04</v>
      </c>
      <c r="F18" s="995"/>
      <c r="G18" s="998">
        <v>10.314</v>
      </c>
      <c r="H18" s="1000"/>
      <c r="I18" s="999">
        <v>1.1871</v>
      </c>
      <c r="J18" s="999">
        <v>-0.40560000000000002</v>
      </c>
      <c r="K18" s="999">
        <v>9.4323999999999995</v>
      </c>
      <c r="L18" s="999">
        <v>1.0285</v>
      </c>
      <c r="M18" s="999">
        <v>1.2366999999999999</v>
      </c>
      <c r="N18" s="1001" t="s">
        <v>430</v>
      </c>
      <c r="O18" s="999" t="s">
        <v>430</v>
      </c>
      <c r="P18" s="999" t="s">
        <v>430</v>
      </c>
      <c r="Q18" s="999" t="s">
        <v>430</v>
      </c>
      <c r="R18" s="999" t="s">
        <v>430</v>
      </c>
      <c r="S18" s="999">
        <v>11.647500000000001</v>
      </c>
      <c r="T18" s="999">
        <v>-2.1071</v>
      </c>
      <c r="U18" s="999">
        <v>4.0242000000000004</v>
      </c>
      <c r="V18" s="999" t="s">
        <v>430</v>
      </c>
      <c r="W18" s="999">
        <v>11.647500000000001</v>
      </c>
      <c r="X18" s="999">
        <v>3.14</v>
      </c>
      <c r="Y18" s="1000"/>
      <c r="Z18" s="1002" t="s">
        <v>7244</v>
      </c>
      <c r="AA18" s="1002" t="s">
        <v>7245</v>
      </c>
      <c r="AB18" s="1002" t="s">
        <v>7246</v>
      </c>
      <c r="AC18" s="1002" t="s">
        <v>7247</v>
      </c>
      <c r="AD18" s="1002" t="s">
        <v>7244</v>
      </c>
      <c r="AE18" s="997" t="s">
        <v>430</v>
      </c>
      <c r="AF18" s="997" t="s">
        <v>430</v>
      </c>
      <c r="AG18" s="997" t="s">
        <v>430</v>
      </c>
      <c r="AH18" s="997" t="s">
        <v>430</v>
      </c>
      <c r="AI18" s="997" t="s">
        <v>430</v>
      </c>
      <c r="AJ18" s="1002" t="s">
        <v>7248</v>
      </c>
      <c r="AK18" s="1002" t="s">
        <v>7249</v>
      </c>
      <c r="AL18" s="1002" t="s">
        <v>7245</v>
      </c>
      <c r="AM18" s="997" t="s">
        <v>430</v>
      </c>
      <c r="AN18" s="1002" t="s">
        <v>7248</v>
      </c>
      <c r="AO18" s="995"/>
      <c r="AP18" s="999" t="s">
        <v>430</v>
      </c>
      <c r="AQ18" s="999" t="s">
        <v>430</v>
      </c>
      <c r="AR18" s="999" t="s">
        <v>430</v>
      </c>
      <c r="AS18" s="999" t="s">
        <v>430</v>
      </c>
      <c r="AT18" s="999" t="s">
        <v>430</v>
      </c>
      <c r="AU18" s="1003"/>
      <c r="AV18" s="997" t="s">
        <v>430</v>
      </c>
      <c r="AW18" s="997" t="s">
        <v>430</v>
      </c>
      <c r="AX18" s="997" t="s">
        <v>430</v>
      </c>
      <c r="AY18" s="997" t="s">
        <v>430</v>
      </c>
      <c r="AZ18" s="997" t="s">
        <v>430</v>
      </c>
      <c r="BA18" s="1004"/>
      <c r="BB18" s="999">
        <v>21.138968123692901</v>
      </c>
      <c r="BC18" s="1005">
        <v>1.01668411729144</v>
      </c>
      <c r="BD18" s="1005">
        <v>1.3036464785613501E-2</v>
      </c>
      <c r="BE18" s="1006">
        <v>0.59843079263836796</v>
      </c>
    </row>
    <row r="19" spans="1:57" x14ac:dyDescent="0.35">
      <c r="A19" s="982" t="s">
        <v>2576</v>
      </c>
      <c r="B19" s="995"/>
      <c r="C19" s="996">
        <v>44984</v>
      </c>
      <c r="D19" s="995"/>
      <c r="E19" s="997">
        <v>1467.35</v>
      </c>
      <c r="F19" s="995"/>
      <c r="G19" s="998">
        <v>15.743</v>
      </c>
      <c r="H19" s="1000"/>
      <c r="I19" s="999">
        <v>0.1399</v>
      </c>
      <c r="J19" s="999">
        <v>-0.52449999999999997</v>
      </c>
      <c r="K19" s="999">
        <v>8.8501999999999992</v>
      </c>
      <c r="L19" s="999">
        <v>-1.2235</v>
      </c>
      <c r="M19" s="999">
        <v>-1.87</v>
      </c>
      <c r="N19" s="1001">
        <v>6.0579000000000001</v>
      </c>
      <c r="O19" s="999">
        <v>10.7782</v>
      </c>
      <c r="P19" s="999">
        <v>13.9795</v>
      </c>
      <c r="Q19" s="999" t="s">
        <v>430</v>
      </c>
      <c r="R19" s="999" t="s">
        <v>430</v>
      </c>
      <c r="S19" s="999">
        <v>12.627000000000001</v>
      </c>
      <c r="T19" s="999">
        <v>-2.5804</v>
      </c>
      <c r="U19" s="999">
        <v>4.0515999999999996</v>
      </c>
      <c r="V19" s="999">
        <v>-0.39860000000000001</v>
      </c>
      <c r="W19" s="999">
        <v>12.627000000000001</v>
      </c>
      <c r="X19" s="999">
        <v>15.420500000000001</v>
      </c>
      <c r="Y19" s="1000"/>
      <c r="Z19" s="1002" t="s">
        <v>7250</v>
      </c>
      <c r="AA19" s="1002" t="s">
        <v>7251</v>
      </c>
      <c r="AB19" s="1002" t="s">
        <v>7252</v>
      </c>
      <c r="AC19" s="1002" t="s">
        <v>7253</v>
      </c>
      <c r="AD19" s="1002" t="s">
        <v>7254</v>
      </c>
      <c r="AE19" s="1002" t="s">
        <v>7255</v>
      </c>
      <c r="AF19" s="1002" t="s">
        <v>7256</v>
      </c>
      <c r="AG19" s="1002" t="s">
        <v>7211</v>
      </c>
      <c r="AH19" s="997" t="s">
        <v>430</v>
      </c>
      <c r="AI19" s="997" t="s">
        <v>430</v>
      </c>
      <c r="AJ19" s="1002" t="s">
        <v>7257</v>
      </c>
      <c r="AK19" s="1002" t="s">
        <v>7258</v>
      </c>
      <c r="AL19" s="1002" t="s">
        <v>7254</v>
      </c>
      <c r="AM19" s="1002" t="s">
        <v>7259</v>
      </c>
      <c r="AN19" s="1002" t="s">
        <v>7257</v>
      </c>
      <c r="AO19" s="995"/>
      <c r="AP19" s="999" t="s">
        <v>430</v>
      </c>
      <c r="AQ19" s="999" t="s">
        <v>430</v>
      </c>
      <c r="AR19" s="999" t="s">
        <v>430</v>
      </c>
      <c r="AS19" s="999">
        <v>9.9499999999999993</v>
      </c>
      <c r="AT19" s="999">
        <v>2.5299999999999998</v>
      </c>
      <c r="AU19" s="1003"/>
      <c r="AV19" s="997" t="s">
        <v>430</v>
      </c>
      <c r="AW19" s="997" t="s">
        <v>430</v>
      </c>
      <c r="AX19" s="997" t="s">
        <v>430</v>
      </c>
      <c r="AY19" s="1002" t="s">
        <v>7191</v>
      </c>
      <c r="AZ19" s="1002" t="s">
        <v>7260</v>
      </c>
      <c r="BA19" s="1004"/>
      <c r="BB19" s="999">
        <v>16.398728918561801</v>
      </c>
      <c r="BC19" s="1005">
        <v>0.99946189012272102</v>
      </c>
      <c r="BD19" s="1005">
        <v>4.9226271939438397E-2</v>
      </c>
      <c r="BE19" s="1006">
        <v>0.121145173742484</v>
      </c>
    </row>
    <row r="20" spans="1:57" x14ac:dyDescent="0.35">
      <c r="A20" s="982" t="s">
        <v>2831</v>
      </c>
      <c r="B20" s="995"/>
      <c r="C20" s="996">
        <v>44832</v>
      </c>
      <c r="D20" s="995"/>
      <c r="E20" s="997">
        <v>3071.32</v>
      </c>
      <c r="F20" s="995"/>
      <c r="G20" s="998">
        <v>16.048999999999999</v>
      </c>
      <c r="H20" s="1000"/>
      <c r="I20" s="999">
        <v>0.84199999999999997</v>
      </c>
      <c r="J20" s="999">
        <v>-0.44040000000000001</v>
      </c>
      <c r="K20" s="999">
        <v>9.2288999999999994</v>
      </c>
      <c r="L20" s="999">
        <v>2.5823</v>
      </c>
      <c r="M20" s="999">
        <v>-4.1048999999999998</v>
      </c>
      <c r="N20" s="1001">
        <v>8.1877999999999993</v>
      </c>
      <c r="O20" s="999">
        <v>9.8477999999999994</v>
      </c>
      <c r="P20" s="999">
        <v>17.622</v>
      </c>
      <c r="Q20" s="999" t="s">
        <v>430</v>
      </c>
      <c r="R20" s="999" t="s">
        <v>430</v>
      </c>
      <c r="S20" s="999">
        <v>11.6219</v>
      </c>
      <c r="T20" s="999">
        <v>-3.2202000000000002</v>
      </c>
      <c r="U20" s="999">
        <v>-0.98709999999999998</v>
      </c>
      <c r="V20" s="999">
        <v>-1.3765000000000001</v>
      </c>
      <c r="W20" s="999">
        <v>11.6219</v>
      </c>
      <c r="X20" s="999">
        <v>14.1234</v>
      </c>
      <c r="Y20" s="1000"/>
      <c r="Z20" s="1002" t="s">
        <v>7261</v>
      </c>
      <c r="AA20" s="1002" t="s">
        <v>7262</v>
      </c>
      <c r="AB20" s="1002" t="s">
        <v>7263</v>
      </c>
      <c r="AC20" s="1002" t="s">
        <v>7264</v>
      </c>
      <c r="AD20" s="1002" t="s">
        <v>7265</v>
      </c>
      <c r="AE20" s="1002" t="s">
        <v>7266</v>
      </c>
      <c r="AF20" s="1002" t="s">
        <v>7194</v>
      </c>
      <c r="AG20" s="1002" t="s">
        <v>7244</v>
      </c>
      <c r="AH20" s="997" t="s">
        <v>430</v>
      </c>
      <c r="AI20" s="997" t="s">
        <v>430</v>
      </c>
      <c r="AJ20" s="1002" t="s">
        <v>7263</v>
      </c>
      <c r="AK20" s="1002" t="s">
        <v>7267</v>
      </c>
      <c r="AL20" s="1002" t="s">
        <v>7267</v>
      </c>
      <c r="AM20" s="1002" t="s">
        <v>7264</v>
      </c>
      <c r="AN20" s="1002" t="s">
        <v>7263</v>
      </c>
      <c r="AO20" s="995"/>
      <c r="AP20" s="999" t="s">
        <v>430</v>
      </c>
      <c r="AQ20" s="999" t="s">
        <v>430</v>
      </c>
      <c r="AR20" s="999" t="s">
        <v>430</v>
      </c>
      <c r="AS20" s="999">
        <v>9.58</v>
      </c>
      <c r="AT20" s="999">
        <v>0.19</v>
      </c>
      <c r="AU20" s="1003"/>
      <c r="AV20" s="997" t="s">
        <v>430</v>
      </c>
      <c r="AW20" s="997" t="s">
        <v>430</v>
      </c>
      <c r="AX20" s="997" t="s">
        <v>430</v>
      </c>
      <c r="AY20" s="1002" t="s">
        <v>7268</v>
      </c>
      <c r="AZ20" s="1002" t="s">
        <v>7265</v>
      </c>
      <c r="BA20" s="1004"/>
      <c r="BB20" s="999">
        <v>15.172933185806</v>
      </c>
      <c r="BC20" s="1005">
        <v>0.97004033578037396</v>
      </c>
      <c r="BD20" s="1005">
        <v>6.2696074617565795E-2</v>
      </c>
      <c r="BE20" s="1006">
        <v>0.10539582467582601</v>
      </c>
    </row>
    <row r="21" spans="1:57" x14ac:dyDescent="0.35">
      <c r="A21" s="982" t="s">
        <v>2733</v>
      </c>
      <c r="B21" s="995"/>
      <c r="C21" s="996">
        <v>45246</v>
      </c>
      <c r="D21" s="995"/>
      <c r="E21" s="997">
        <v>1669.12</v>
      </c>
      <c r="F21" s="995"/>
      <c r="G21" s="998">
        <v>13.345000000000001</v>
      </c>
      <c r="H21" s="1000"/>
      <c r="I21" s="999">
        <v>1.2596000000000001</v>
      </c>
      <c r="J21" s="999">
        <v>-7.4899999999999994E-2</v>
      </c>
      <c r="K21" s="999">
        <v>7.6295999999999999</v>
      </c>
      <c r="L21" s="999">
        <v>2.2997000000000001</v>
      </c>
      <c r="M21" s="999">
        <v>-9.8614999999999995</v>
      </c>
      <c r="N21" s="1001">
        <v>5.8712</v>
      </c>
      <c r="O21" s="999">
        <v>9.1776999999999997</v>
      </c>
      <c r="P21" s="999" t="s">
        <v>430</v>
      </c>
      <c r="Q21" s="999" t="s">
        <v>430</v>
      </c>
      <c r="R21" s="999" t="s">
        <v>430</v>
      </c>
      <c r="S21" s="999">
        <v>9.9529999999999994</v>
      </c>
      <c r="T21" s="999">
        <v>-7.4549000000000003</v>
      </c>
      <c r="U21" s="999">
        <v>-5.2672999999999996</v>
      </c>
      <c r="V21" s="999">
        <v>-1.2359</v>
      </c>
      <c r="W21" s="999">
        <v>9.9529999999999994</v>
      </c>
      <c r="X21" s="999">
        <v>12.518000000000001</v>
      </c>
      <c r="Y21" s="1000"/>
      <c r="Z21" s="1002" t="s">
        <v>7269</v>
      </c>
      <c r="AA21" s="1002" t="s">
        <v>7270</v>
      </c>
      <c r="AB21" s="1002" t="s">
        <v>7271</v>
      </c>
      <c r="AC21" s="1002" t="s">
        <v>7272</v>
      </c>
      <c r="AD21" s="1002" t="s">
        <v>7273</v>
      </c>
      <c r="AE21" s="1002" t="s">
        <v>7274</v>
      </c>
      <c r="AF21" s="1002" t="s">
        <v>7275</v>
      </c>
      <c r="AG21" s="997" t="s">
        <v>430</v>
      </c>
      <c r="AH21" s="997" t="s">
        <v>430</v>
      </c>
      <c r="AI21" s="997" t="s">
        <v>430</v>
      </c>
      <c r="AJ21" s="1002" t="s">
        <v>7271</v>
      </c>
      <c r="AK21" s="1002" t="s">
        <v>7276</v>
      </c>
      <c r="AL21" s="1002" t="s">
        <v>7277</v>
      </c>
      <c r="AM21" s="1002" t="s">
        <v>7278</v>
      </c>
      <c r="AN21" s="1002" t="s">
        <v>7271</v>
      </c>
      <c r="AO21" s="995"/>
      <c r="AP21" s="999" t="s">
        <v>430</v>
      </c>
      <c r="AQ21" s="999" t="s">
        <v>430</v>
      </c>
      <c r="AR21" s="999" t="s">
        <v>430</v>
      </c>
      <c r="AS21" s="999" t="s">
        <v>430</v>
      </c>
      <c r="AT21" s="999">
        <v>-4.6399999999999997</v>
      </c>
      <c r="AU21" s="1003"/>
      <c r="AV21" s="997" t="s">
        <v>430</v>
      </c>
      <c r="AW21" s="997" t="s">
        <v>430</v>
      </c>
      <c r="AX21" s="997" t="s">
        <v>430</v>
      </c>
      <c r="AY21" s="997" t="s">
        <v>430</v>
      </c>
      <c r="AZ21" s="1002" t="s">
        <v>7279</v>
      </c>
      <c r="BA21" s="1004"/>
      <c r="BB21" s="999">
        <v>16.7751084868883</v>
      </c>
      <c r="BC21" s="1005">
        <v>0.942061262467213</v>
      </c>
      <c r="BD21" s="1005">
        <v>3.1723467260599603E-2</v>
      </c>
      <c r="BE21" s="1006">
        <v>4.1397101722257502E-2</v>
      </c>
    </row>
    <row r="22" spans="1:57" x14ac:dyDescent="0.35">
      <c r="A22" s="982" t="s">
        <v>3584</v>
      </c>
      <c r="B22" s="995"/>
      <c r="C22" s="996">
        <v>45772</v>
      </c>
      <c r="D22" s="995"/>
      <c r="E22" s="997">
        <v>272.25400000000002</v>
      </c>
      <c r="F22" s="995"/>
      <c r="G22" s="998">
        <v>11.004</v>
      </c>
      <c r="H22" s="1000"/>
      <c r="I22" s="999">
        <v>1.5598000000000001</v>
      </c>
      <c r="J22" s="999">
        <v>1.9360999999999999</v>
      </c>
      <c r="K22" s="999">
        <v>12.7575</v>
      </c>
      <c r="L22" s="999">
        <v>15.503299999999999</v>
      </c>
      <c r="M22" s="999">
        <v>5.9604999999999997</v>
      </c>
      <c r="N22" s="1001">
        <v>9.9825999999999997</v>
      </c>
      <c r="O22" s="999" t="s">
        <v>430</v>
      </c>
      <c r="P22" s="999" t="s">
        <v>430</v>
      </c>
      <c r="Q22" s="999" t="s">
        <v>430</v>
      </c>
      <c r="R22" s="999" t="s">
        <v>430</v>
      </c>
      <c r="S22" s="999">
        <v>14.4343</v>
      </c>
      <c r="T22" s="999">
        <v>7.7450000000000001</v>
      </c>
      <c r="U22" s="999">
        <v>8.3497000000000003</v>
      </c>
      <c r="V22" s="999">
        <v>5.7061000000000002</v>
      </c>
      <c r="W22" s="999">
        <v>14.4343</v>
      </c>
      <c r="X22" s="999">
        <v>9.9825999999999997</v>
      </c>
      <c r="Y22" s="1000"/>
      <c r="Z22" s="1002" t="s">
        <v>7280</v>
      </c>
      <c r="AA22" s="1002" t="s">
        <v>7281</v>
      </c>
      <c r="AB22" s="1002" t="s">
        <v>7282</v>
      </c>
      <c r="AC22" s="1002" t="s">
        <v>7283</v>
      </c>
      <c r="AD22" s="1002" t="s">
        <v>7284</v>
      </c>
      <c r="AE22" s="1002" t="s">
        <v>7284</v>
      </c>
      <c r="AF22" s="997" t="s">
        <v>430</v>
      </c>
      <c r="AG22" s="997" t="s">
        <v>430</v>
      </c>
      <c r="AH22" s="997" t="s">
        <v>430</v>
      </c>
      <c r="AI22" s="997" t="s">
        <v>430</v>
      </c>
      <c r="AJ22" s="1002" t="s">
        <v>7282</v>
      </c>
      <c r="AK22" s="1002" t="s">
        <v>7282</v>
      </c>
      <c r="AL22" s="1002" t="s">
        <v>7284</v>
      </c>
      <c r="AM22" s="1002" t="s">
        <v>7285</v>
      </c>
      <c r="AN22" s="1002" t="s">
        <v>7282</v>
      </c>
      <c r="AO22" s="995"/>
      <c r="AP22" s="999" t="s">
        <v>430</v>
      </c>
      <c r="AQ22" s="999" t="s">
        <v>430</v>
      </c>
      <c r="AR22" s="999" t="s">
        <v>430</v>
      </c>
      <c r="AS22" s="999" t="s">
        <v>430</v>
      </c>
      <c r="AT22" s="999">
        <v>18.12</v>
      </c>
      <c r="AU22" s="1003"/>
      <c r="AV22" s="997" t="s">
        <v>430</v>
      </c>
      <c r="AW22" s="997" t="s">
        <v>430</v>
      </c>
      <c r="AX22" s="997" t="s">
        <v>430</v>
      </c>
      <c r="AY22" s="997" t="s">
        <v>430</v>
      </c>
      <c r="AZ22" s="1002" t="s">
        <v>7281</v>
      </c>
      <c r="BA22" s="1004"/>
      <c r="BB22" s="999">
        <v>20.9655979408005</v>
      </c>
      <c r="BC22" s="1005">
        <v>0.91310707604960395</v>
      </c>
      <c r="BD22" s="1005">
        <v>1.8453684364919901E-2</v>
      </c>
      <c r="BE22" s="1006">
        <v>-0.69624583046300703</v>
      </c>
    </row>
    <row r="23" spans="1:57" x14ac:dyDescent="0.35">
      <c r="A23" s="982" t="s">
        <v>3326</v>
      </c>
      <c r="B23" s="995"/>
      <c r="C23" s="996">
        <v>44176</v>
      </c>
      <c r="D23" s="995"/>
      <c r="E23" s="997">
        <v>759.98500000000001</v>
      </c>
      <c r="F23" s="995"/>
      <c r="G23" s="998">
        <v>16.521000000000001</v>
      </c>
      <c r="H23" s="1000"/>
      <c r="I23" s="999">
        <v>0.37669999999999998</v>
      </c>
      <c r="J23" s="999">
        <v>-1.5963000000000001</v>
      </c>
      <c r="K23" s="999">
        <v>5.6734999999999998</v>
      </c>
      <c r="L23" s="999">
        <v>-3.9533</v>
      </c>
      <c r="M23" s="999">
        <v>-6.8083999999999998</v>
      </c>
      <c r="N23" s="1001">
        <v>1.8018000000000001</v>
      </c>
      <c r="O23" s="999">
        <v>3.2997999999999998</v>
      </c>
      <c r="P23" s="999">
        <v>12.1166</v>
      </c>
      <c r="Q23" s="999">
        <v>9.3442000000000007</v>
      </c>
      <c r="R23" s="999" t="s">
        <v>430</v>
      </c>
      <c r="S23" s="999">
        <v>8.2209000000000003</v>
      </c>
      <c r="T23" s="999">
        <v>-6.7347999999999999</v>
      </c>
      <c r="U23" s="999">
        <v>-2.8691</v>
      </c>
      <c r="V23" s="999">
        <v>-4.4973999999999998</v>
      </c>
      <c r="W23" s="999">
        <v>8.2209000000000003</v>
      </c>
      <c r="X23" s="999">
        <v>9.7723999999999993</v>
      </c>
      <c r="Y23" s="1000"/>
      <c r="Z23" s="1002" t="s">
        <v>7286</v>
      </c>
      <c r="AA23" s="1002" t="s">
        <v>7286</v>
      </c>
      <c r="AB23" s="1002" t="s">
        <v>7287</v>
      </c>
      <c r="AC23" s="1002" t="s">
        <v>7288</v>
      </c>
      <c r="AD23" s="1002" t="s">
        <v>7289</v>
      </c>
      <c r="AE23" s="1002" t="s">
        <v>7289</v>
      </c>
      <c r="AF23" s="1002" t="s">
        <v>7246</v>
      </c>
      <c r="AG23" s="1002" t="s">
        <v>7248</v>
      </c>
      <c r="AH23" s="1002" t="s">
        <v>7245</v>
      </c>
      <c r="AI23" s="997" t="s">
        <v>430</v>
      </c>
      <c r="AJ23" s="1002" t="s">
        <v>7287</v>
      </c>
      <c r="AK23" s="1002" t="s">
        <v>7290</v>
      </c>
      <c r="AL23" s="1002" t="s">
        <v>7290</v>
      </c>
      <c r="AM23" s="1002" t="s">
        <v>7289</v>
      </c>
      <c r="AN23" s="1002" t="s">
        <v>7287</v>
      </c>
      <c r="AO23" s="995"/>
      <c r="AP23" s="999" t="s">
        <v>430</v>
      </c>
      <c r="AQ23" s="999" t="s">
        <v>430</v>
      </c>
      <c r="AR23" s="999">
        <v>7.64</v>
      </c>
      <c r="AS23" s="999">
        <v>4.0199999999999996</v>
      </c>
      <c r="AT23" s="999">
        <v>-6.55</v>
      </c>
      <c r="AU23" s="1003"/>
      <c r="AV23" s="997" t="s">
        <v>430</v>
      </c>
      <c r="AW23" s="997" t="s">
        <v>430</v>
      </c>
      <c r="AX23" s="1002" t="s">
        <v>7248</v>
      </c>
      <c r="AY23" s="1002" t="s">
        <v>7248</v>
      </c>
      <c r="AZ23" s="1002" t="s">
        <v>7290</v>
      </c>
      <c r="BA23" s="1004"/>
      <c r="BB23" s="999">
        <v>13.523322033050199</v>
      </c>
      <c r="BC23" s="1005">
        <v>0.93090379291005798</v>
      </c>
      <c r="BD23" s="1005">
        <v>4.2510491107754803E-2</v>
      </c>
      <c r="BE23" s="1006">
        <v>-0.15780294278943799</v>
      </c>
    </row>
    <row r="24" spans="1:57" x14ac:dyDescent="0.35">
      <c r="A24" s="982" t="s">
        <v>2992</v>
      </c>
      <c r="B24" s="995"/>
      <c r="C24" s="996">
        <v>45271</v>
      </c>
      <c r="D24" s="995"/>
      <c r="E24" s="997">
        <v>463.79399999999998</v>
      </c>
      <c r="F24" s="995"/>
      <c r="G24" s="998">
        <v>14.035</v>
      </c>
      <c r="H24" s="1000"/>
      <c r="I24" s="999">
        <v>2.4601999999999999</v>
      </c>
      <c r="J24" s="999">
        <v>3.0091999999999999</v>
      </c>
      <c r="K24" s="999">
        <v>5.0681000000000003</v>
      </c>
      <c r="L24" s="999">
        <v>11.0891</v>
      </c>
      <c r="M24" s="999">
        <v>2.5350999999999999</v>
      </c>
      <c r="N24" s="1001">
        <v>9.3978999999999999</v>
      </c>
      <c r="O24" s="999">
        <v>11.302300000000001</v>
      </c>
      <c r="P24" s="999" t="s">
        <v>430</v>
      </c>
      <c r="Q24" s="999" t="s">
        <v>430</v>
      </c>
      <c r="R24" s="999" t="s">
        <v>430</v>
      </c>
      <c r="S24" s="999">
        <v>6.7462999999999997</v>
      </c>
      <c r="T24" s="999">
        <v>5.9325000000000001</v>
      </c>
      <c r="U24" s="999">
        <v>6.9169999999999998</v>
      </c>
      <c r="V24" s="999">
        <v>4.3727</v>
      </c>
      <c r="W24" s="999">
        <v>6.7462999999999997</v>
      </c>
      <c r="X24" s="999">
        <v>15.319800000000001</v>
      </c>
      <c r="Y24" s="1000"/>
      <c r="Z24" s="1002" t="s">
        <v>7291</v>
      </c>
      <c r="AA24" s="1002" t="s">
        <v>7292</v>
      </c>
      <c r="AB24" s="1002" t="s">
        <v>7293</v>
      </c>
      <c r="AC24" s="1002" t="s">
        <v>7266</v>
      </c>
      <c r="AD24" s="1002" t="s">
        <v>7214</v>
      </c>
      <c r="AE24" s="1002" t="s">
        <v>7240</v>
      </c>
      <c r="AF24" s="1002" t="s">
        <v>7206</v>
      </c>
      <c r="AG24" s="997" t="s">
        <v>430</v>
      </c>
      <c r="AH24" s="997" t="s">
        <v>430</v>
      </c>
      <c r="AI24" s="997" t="s">
        <v>430</v>
      </c>
      <c r="AJ24" s="1002" t="s">
        <v>7294</v>
      </c>
      <c r="AK24" s="1002" t="s">
        <v>7295</v>
      </c>
      <c r="AL24" s="1002" t="s">
        <v>7239</v>
      </c>
      <c r="AM24" s="1002" t="s">
        <v>7219</v>
      </c>
      <c r="AN24" s="1002" t="s">
        <v>7294</v>
      </c>
      <c r="AO24" s="995"/>
      <c r="AP24" s="999" t="s">
        <v>430</v>
      </c>
      <c r="AQ24" s="999" t="s">
        <v>430</v>
      </c>
      <c r="AR24" s="999" t="s">
        <v>430</v>
      </c>
      <c r="AS24" s="999" t="s">
        <v>430</v>
      </c>
      <c r="AT24" s="999">
        <v>10.56</v>
      </c>
      <c r="AU24" s="1003"/>
      <c r="AV24" s="997" t="s">
        <v>430</v>
      </c>
      <c r="AW24" s="997" t="s">
        <v>430</v>
      </c>
      <c r="AX24" s="997" t="s">
        <v>430</v>
      </c>
      <c r="AY24" s="997" t="s">
        <v>430</v>
      </c>
      <c r="AZ24" s="1002" t="s">
        <v>7291</v>
      </c>
      <c r="BA24" s="1004"/>
      <c r="BB24" s="999">
        <v>16.647003323011798</v>
      </c>
      <c r="BC24" s="1005">
        <v>1.0203267970746499</v>
      </c>
      <c r="BD24" s="1005">
        <v>4.2586587686807301E-2</v>
      </c>
      <c r="BE24" s="1006">
        <v>-0.12968164983531</v>
      </c>
    </row>
    <row r="25" spans="1:57" x14ac:dyDescent="0.35">
      <c r="A25" s="982" t="s">
        <v>3126</v>
      </c>
      <c r="B25" s="995"/>
      <c r="C25" s="996">
        <v>44614</v>
      </c>
      <c r="D25" s="995"/>
      <c r="E25" s="997">
        <v>2648.94</v>
      </c>
      <c r="F25" s="995"/>
      <c r="G25" s="998">
        <v>20.361000000000001</v>
      </c>
      <c r="H25" s="1000"/>
      <c r="I25" s="999">
        <v>1.7083999999999999</v>
      </c>
      <c r="J25" s="999">
        <v>0.71730000000000005</v>
      </c>
      <c r="K25" s="999">
        <v>9.8635000000000002</v>
      </c>
      <c r="L25" s="999">
        <v>7.4798999999999998</v>
      </c>
      <c r="M25" s="999">
        <v>3.7292000000000001</v>
      </c>
      <c r="N25" s="1001">
        <v>19.464200000000002</v>
      </c>
      <c r="O25" s="999">
        <v>10.765000000000001</v>
      </c>
      <c r="P25" s="999">
        <v>22.312799999999999</v>
      </c>
      <c r="Q25" s="999" t="s">
        <v>430</v>
      </c>
      <c r="R25" s="999" t="s">
        <v>430</v>
      </c>
      <c r="S25" s="999">
        <v>11.7079</v>
      </c>
      <c r="T25" s="999">
        <v>2.9529000000000001</v>
      </c>
      <c r="U25" s="999">
        <v>7.3156999999999996</v>
      </c>
      <c r="V25" s="999">
        <v>8.0961999999999996</v>
      </c>
      <c r="W25" s="999">
        <v>11.7079</v>
      </c>
      <c r="X25" s="999">
        <v>18.552099999999999</v>
      </c>
      <c r="Y25" s="1000"/>
      <c r="Z25" s="1002" t="s">
        <v>7296</v>
      </c>
      <c r="AA25" s="1002" t="s">
        <v>7297</v>
      </c>
      <c r="AB25" s="1002" t="s">
        <v>7297</v>
      </c>
      <c r="AC25" s="1002" t="s">
        <v>7297</v>
      </c>
      <c r="AD25" s="1002" t="s">
        <v>7298</v>
      </c>
      <c r="AE25" s="1002" t="s">
        <v>7298</v>
      </c>
      <c r="AF25" s="1002" t="s">
        <v>7299</v>
      </c>
      <c r="AG25" s="1002" t="s">
        <v>7300</v>
      </c>
      <c r="AH25" s="997" t="s">
        <v>430</v>
      </c>
      <c r="AI25" s="997" t="s">
        <v>430</v>
      </c>
      <c r="AJ25" s="1002" t="s">
        <v>7297</v>
      </c>
      <c r="AK25" s="1002" t="s">
        <v>7301</v>
      </c>
      <c r="AL25" s="1002" t="s">
        <v>7298</v>
      </c>
      <c r="AM25" s="1002" t="s">
        <v>7302</v>
      </c>
      <c r="AN25" s="1002" t="s">
        <v>7297</v>
      </c>
      <c r="AO25" s="995"/>
      <c r="AP25" s="999" t="s">
        <v>430</v>
      </c>
      <c r="AQ25" s="999" t="s">
        <v>430</v>
      </c>
      <c r="AR25" s="999" t="s">
        <v>430</v>
      </c>
      <c r="AS25" s="999">
        <v>14.55</v>
      </c>
      <c r="AT25" s="999">
        <v>14.61</v>
      </c>
      <c r="AU25" s="1003"/>
      <c r="AV25" s="997" t="s">
        <v>430</v>
      </c>
      <c r="AW25" s="997" t="s">
        <v>430</v>
      </c>
      <c r="AX25" s="997" t="s">
        <v>430</v>
      </c>
      <c r="AY25" s="1002" t="s">
        <v>7300</v>
      </c>
      <c r="AZ25" s="1002" t="s">
        <v>7298</v>
      </c>
      <c r="BA25" s="1004"/>
      <c r="BB25" s="999">
        <v>16.629214387062</v>
      </c>
      <c r="BC25" s="1005">
        <v>0.96863593449214003</v>
      </c>
      <c r="BD25" s="1005">
        <v>7.9207361436292104E-2</v>
      </c>
      <c r="BE25" s="1006">
        <v>-0.12553717947851301</v>
      </c>
    </row>
    <row r="26" spans="1:57" x14ac:dyDescent="0.35">
      <c r="A26" s="982" t="s">
        <v>3427</v>
      </c>
      <c r="B26" s="995"/>
      <c r="C26" s="996">
        <v>45593</v>
      </c>
      <c r="D26" s="995"/>
      <c r="E26" s="997">
        <v>2021.96</v>
      </c>
      <c r="F26" s="995"/>
      <c r="G26" s="998">
        <v>11.555</v>
      </c>
      <c r="H26" s="1000"/>
      <c r="I26" s="999">
        <v>1.3595999999999999</v>
      </c>
      <c r="J26" s="999">
        <v>3.1972999999999998</v>
      </c>
      <c r="K26" s="999">
        <v>13.1401</v>
      </c>
      <c r="L26" s="999">
        <v>12.086499999999999</v>
      </c>
      <c r="M26" s="999">
        <v>7.91</v>
      </c>
      <c r="N26" s="1001">
        <v>25.618500000000001</v>
      </c>
      <c r="O26" s="999" t="s">
        <v>430</v>
      </c>
      <c r="P26" s="999" t="s">
        <v>430</v>
      </c>
      <c r="Q26" s="999" t="s">
        <v>430</v>
      </c>
      <c r="R26" s="999" t="s">
        <v>430</v>
      </c>
      <c r="S26" s="999">
        <v>15.250299999999999</v>
      </c>
      <c r="T26" s="999">
        <v>7.4484000000000004</v>
      </c>
      <c r="U26" s="999">
        <v>11.276999999999999</v>
      </c>
      <c r="V26" s="999">
        <v>14.1122</v>
      </c>
      <c r="W26" s="999">
        <v>15.250299999999999</v>
      </c>
      <c r="X26" s="999">
        <v>10.1442</v>
      </c>
      <c r="Y26" s="1000"/>
      <c r="Z26" s="1002" t="s">
        <v>7303</v>
      </c>
      <c r="AA26" s="1002" t="s">
        <v>7304</v>
      </c>
      <c r="AB26" s="1002" t="s">
        <v>7304</v>
      </c>
      <c r="AC26" s="1002" t="s">
        <v>7304</v>
      </c>
      <c r="AD26" s="1002" t="s">
        <v>7304</v>
      </c>
      <c r="AE26" s="1002" t="s">
        <v>7299</v>
      </c>
      <c r="AF26" s="997" t="s">
        <v>430</v>
      </c>
      <c r="AG26" s="997" t="s">
        <v>430</v>
      </c>
      <c r="AH26" s="997" t="s">
        <v>430</v>
      </c>
      <c r="AI26" s="997" t="s">
        <v>430</v>
      </c>
      <c r="AJ26" s="1002" t="s">
        <v>7304</v>
      </c>
      <c r="AK26" s="1002" t="s">
        <v>7304</v>
      </c>
      <c r="AL26" s="1002" t="s">
        <v>7304</v>
      </c>
      <c r="AM26" s="1002" t="s">
        <v>7299</v>
      </c>
      <c r="AN26" s="1002" t="s">
        <v>7304</v>
      </c>
      <c r="AO26" s="995"/>
      <c r="AP26" s="999" t="s">
        <v>430</v>
      </c>
      <c r="AQ26" s="999" t="s">
        <v>430</v>
      </c>
      <c r="AR26" s="999" t="s">
        <v>430</v>
      </c>
      <c r="AS26" s="999" t="s">
        <v>430</v>
      </c>
      <c r="AT26" s="999">
        <v>24.2</v>
      </c>
      <c r="AU26" s="1003"/>
      <c r="AV26" s="997" t="s">
        <v>430</v>
      </c>
      <c r="AW26" s="997" t="s">
        <v>430</v>
      </c>
      <c r="AX26" s="997" t="s">
        <v>430</v>
      </c>
      <c r="AY26" s="997" t="s">
        <v>430</v>
      </c>
      <c r="AZ26" s="1002" t="s">
        <v>7299</v>
      </c>
      <c r="BA26" s="1004"/>
      <c r="BB26" s="999">
        <v>18.428815712914101</v>
      </c>
      <c r="BC26" s="1005">
        <v>1.0083339178990101</v>
      </c>
      <c r="BD26" s="1005">
        <v>1.5196775305071099E-2</v>
      </c>
      <c r="BE26" s="1006">
        <v>2.3832586922778499E-2</v>
      </c>
    </row>
    <row r="27" spans="1:57" x14ac:dyDescent="0.35">
      <c r="A27" s="982" t="s">
        <v>3820</v>
      </c>
      <c r="B27" s="995"/>
      <c r="C27" s="996">
        <v>43769</v>
      </c>
      <c r="D27" s="995"/>
      <c r="E27" s="997">
        <v>3487.13</v>
      </c>
      <c r="F27" s="995"/>
      <c r="G27" s="998">
        <v>31.835000000000001</v>
      </c>
      <c r="H27" s="1000"/>
      <c r="I27" s="999" t="s">
        <v>430</v>
      </c>
      <c r="J27" s="999">
        <v>0.28349999999999997</v>
      </c>
      <c r="K27" s="999">
        <v>10.174799999999999</v>
      </c>
      <c r="L27" s="999">
        <v>5.1111000000000004</v>
      </c>
      <c r="M27" s="999">
        <v>-2.7107000000000001</v>
      </c>
      <c r="N27" s="1001">
        <v>13.27</v>
      </c>
      <c r="O27" s="999">
        <v>11.289099999999999</v>
      </c>
      <c r="P27" s="999">
        <v>21.727</v>
      </c>
      <c r="Q27" s="999">
        <v>15.3665</v>
      </c>
      <c r="R27" s="999" t="s">
        <v>430</v>
      </c>
      <c r="S27" s="999">
        <v>11.8391</v>
      </c>
      <c r="T27" s="999">
        <v>-0.64600000000000002</v>
      </c>
      <c r="U27" s="999">
        <v>-0.25690000000000002</v>
      </c>
      <c r="V27" s="999">
        <v>1.0794999999999999</v>
      </c>
      <c r="W27" s="999">
        <v>11.8391</v>
      </c>
      <c r="X27" s="999">
        <v>19.55</v>
      </c>
      <c r="Y27" s="1000"/>
      <c r="Z27" s="997" t="s">
        <v>430</v>
      </c>
      <c r="AA27" s="1002" t="s">
        <v>7305</v>
      </c>
      <c r="AB27" s="1002" t="s">
        <v>7305</v>
      </c>
      <c r="AC27" s="1002" t="s">
        <v>7305</v>
      </c>
      <c r="AD27" s="1002" t="s">
        <v>7305</v>
      </c>
      <c r="AE27" s="1002" t="s">
        <v>7305</v>
      </c>
      <c r="AF27" s="1002" t="s">
        <v>7305</v>
      </c>
      <c r="AG27" s="1002" t="s">
        <v>7305</v>
      </c>
      <c r="AH27" s="1002" t="s">
        <v>7305</v>
      </c>
      <c r="AI27" s="997" t="s">
        <v>430</v>
      </c>
      <c r="AJ27" s="1002" t="s">
        <v>7305</v>
      </c>
      <c r="AK27" s="1002" t="s">
        <v>7305</v>
      </c>
      <c r="AL27" s="1002" t="s">
        <v>7305</v>
      </c>
      <c r="AM27" s="1002" t="s">
        <v>7305</v>
      </c>
      <c r="AN27" s="1002" t="s">
        <v>7305</v>
      </c>
      <c r="AO27" s="995"/>
      <c r="AP27" s="999" t="s">
        <v>430</v>
      </c>
      <c r="AQ27" s="999" t="s">
        <v>430</v>
      </c>
      <c r="AR27" s="999">
        <v>15.35</v>
      </c>
      <c r="AS27" s="999">
        <v>12.35</v>
      </c>
      <c r="AT27" s="999">
        <v>4.13</v>
      </c>
      <c r="AU27" s="1003"/>
      <c r="AV27" s="997" t="s">
        <v>430</v>
      </c>
      <c r="AW27" s="997" t="s">
        <v>430</v>
      </c>
      <c r="AX27" s="1002" t="s">
        <v>7305</v>
      </c>
      <c r="AY27" s="1002" t="s">
        <v>7305</v>
      </c>
      <c r="AZ27" s="1002" t="s">
        <v>7305</v>
      </c>
      <c r="BA27" s="1004"/>
      <c r="BB27" s="999">
        <v>14.831853171837899</v>
      </c>
      <c r="BC27" s="1005">
        <v>0.89904555163490596</v>
      </c>
      <c r="BD27" s="1005">
        <v>8.1922608325377705E-2</v>
      </c>
      <c r="BE27" s="1006">
        <v>0.60952406293906503</v>
      </c>
    </row>
    <row r="28" spans="1:57" x14ac:dyDescent="0.35">
      <c r="A28" s="982" t="s">
        <v>3287</v>
      </c>
      <c r="B28" s="995"/>
      <c r="C28" s="996">
        <v>45140</v>
      </c>
      <c r="D28" s="995"/>
      <c r="E28" s="997">
        <v>513.85400000000004</v>
      </c>
      <c r="F28" s="995"/>
      <c r="G28" s="998">
        <v>14.932</v>
      </c>
      <c r="H28" s="1000"/>
      <c r="I28" s="999">
        <v>1.2544999999999999</v>
      </c>
      <c r="J28" s="999">
        <v>0.31580000000000003</v>
      </c>
      <c r="K28" s="999">
        <v>7.75</v>
      </c>
      <c r="L28" s="999">
        <v>5.3600000000000002E-2</v>
      </c>
      <c r="M28" s="999">
        <v>-2.4243999999999999</v>
      </c>
      <c r="N28" s="1001">
        <v>4.1486999999999998</v>
      </c>
      <c r="O28" s="999">
        <v>2.6968999999999999</v>
      </c>
      <c r="P28" s="999" t="s">
        <v>430</v>
      </c>
      <c r="Q28" s="999" t="s">
        <v>430</v>
      </c>
      <c r="R28" s="999" t="s">
        <v>430</v>
      </c>
      <c r="S28" s="999">
        <v>10.272500000000001</v>
      </c>
      <c r="T28" s="999">
        <v>-2.5516999999999999</v>
      </c>
      <c r="U28" s="999">
        <v>1.4057999999999999</v>
      </c>
      <c r="V28" s="999">
        <v>-0.1404</v>
      </c>
      <c r="W28" s="999">
        <v>10.272500000000001</v>
      </c>
      <c r="X28" s="999">
        <v>15.775499999999999</v>
      </c>
      <c r="Y28" s="1000"/>
      <c r="Z28" s="1002" t="s">
        <v>7306</v>
      </c>
      <c r="AA28" s="1002" t="s">
        <v>7306</v>
      </c>
      <c r="AB28" s="1002" t="s">
        <v>7307</v>
      </c>
      <c r="AC28" s="1002" t="s">
        <v>7308</v>
      </c>
      <c r="AD28" s="1002" t="s">
        <v>7235</v>
      </c>
      <c r="AE28" s="1002" t="s">
        <v>7235</v>
      </c>
      <c r="AF28" s="1002" t="s">
        <v>7309</v>
      </c>
      <c r="AG28" s="997" t="s">
        <v>430</v>
      </c>
      <c r="AH28" s="997" t="s">
        <v>430</v>
      </c>
      <c r="AI28" s="997" t="s">
        <v>430</v>
      </c>
      <c r="AJ28" s="1002" t="s">
        <v>7234</v>
      </c>
      <c r="AK28" s="1002" t="s">
        <v>7308</v>
      </c>
      <c r="AL28" s="1002" t="s">
        <v>7235</v>
      </c>
      <c r="AM28" s="1002" t="s">
        <v>7308</v>
      </c>
      <c r="AN28" s="1002" t="s">
        <v>7234</v>
      </c>
      <c r="AO28" s="995"/>
      <c r="AP28" s="999" t="s">
        <v>430</v>
      </c>
      <c r="AQ28" s="999" t="s">
        <v>430</v>
      </c>
      <c r="AR28" s="999" t="s">
        <v>430</v>
      </c>
      <c r="AS28" s="999" t="s">
        <v>430</v>
      </c>
      <c r="AT28" s="999">
        <v>1.6</v>
      </c>
      <c r="AU28" s="1003"/>
      <c r="AV28" s="997" t="s">
        <v>430</v>
      </c>
      <c r="AW28" s="997" t="s">
        <v>430</v>
      </c>
      <c r="AX28" s="997" t="s">
        <v>430</v>
      </c>
      <c r="AY28" s="997" t="s">
        <v>430</v>
      </c>
      <c r="AZ28" s="1002" t="s">
        <v>7202</v>
      </c>
      <c r="BA28" s="1004"/>
      <c r="BB28" s="999">
        <v>17.452029619739999</v>
      </c>
      <c r="BC28" s="1005">
        <v>1.08817598754207</v>
      </c>
      <c r="BD28" s="1005">
        <v>4.5931123069961298E-2</v>
      </c>
      <c r="BE28" s="1006">
        <v>0.23222130973594601</v>
      </c>
    </row>
    <row r="29" spans="1:57" x14ac:dyDescent="0.35">
      <c r="A29" s="982" t="s">
        <v>3785</v>
      </c>
      <c r="B29" s="995"/>
      <c r="C29" s="996">
        <v>45988</v>
      </c>
      <c r="D29" s="995"/>
      <c r="E29" s="997">
        <v>830.85199999999998</v>
      </c>
      <c r="F29" s="995"/>
      <c r="G29" s="998">
        <v>9.9130000000000003</v>
      </c>
      <c r="H29" s="1000"/>
      <c r="I29" s="999">
        <v>0.76239999999999997</v>
      </c>
      <c r="J29" s="999">
        <v>-0.8105</v>
      </c>
      <c r="K29" s="999">
        <v>6.7866</v>
      </c>
      <c r="L29" s="999">
        <v>1.391</v>
      </c>
      <c r="M29" s="999" t="s">
        <v>430</v>
      </c>
      <c r="N29" s="1001" t="s">
        <v>430</v>
      </c>
      <c r="O29" s="999" t="s">
        <v>430</v>
      </c>
      <c r="P29" s="999" t="s">
        <v>430</v>
      </c>
      <c r="Q29" s="999" t="s">
        <v>430</v>
      </c>
      <c r="R29" s="999" t="s">
        <v>430</v>
      </c>
      <c r="S29" s="999">
        <v>9.6327999999999996</v>
      </c>
      <c r="T29" s="999">
        <v>-2.8613</v>
      </c>
      <c r="U29" s="999" t="s">
        <v>430</v>
      </c>
      <c r="V29" s="999" t="s">
        <v>430</v>
      </c>
      <c r="W29" s="999">
        <v>9.6327999999999996</v>
      </c>
      <c r="X29" s="999">
        <v>-0.87</v>
      </c>
      <c r="Y29" s="1000"/>
      <c r="Z29" s="1002" t="s">
        <v>7310</v>
      </c>
      <c r="AA29" s="1002" t="s">
        <v>7310</v>
      </c>
      <c r="AB29" s="1002" t="s">
        <v>7311</v>
      </c>
      <c r="AC29" s="1002" t="s">
        <v>7311</v>
      </c>
      <c r="AD29" s="997" t="s">
        <v>430</v>
      </c>
      <c r="AE29" s="997" t="s">
        <v>430</v>
      </c>
      <c r="AF29" s="997" t="s">
        <v>430</v>
      </c>
      <c r="AG29" s="997" t="s">
        <v>430</v>
      </c>
      <c r="AH29" s="997" t="s">
        <v>430</v>
      </c>
      <c r="AI29" s="997" t="s">
        <v>430</v>
      </c>
      <c r="AJ29" s="1002" t="s">
        <v>7311</v>
      </c>
      <c r="AK29" s="1002" t="s">
        <v>7311</v>
      </c>
      <c r="AL29" s="997" t="s">
        <v>430</v>
      </c>
      <c r="AM29" s="997" t="s">
        <v>430</v>
      </c>
      <c r="AN29" s="1002" t="s">
        <v>7311</v>
      </c>
      <c r="AO29" s="995"/>
      <c r="AP29" s="999" t="s">
        <v>430</v>
      </c>
      <c r="AQ29" s="999" t="s">
        <v>430</v>
      </c>
      <c r="AR29" s="999" t="s">
        <v>430</v>
      </c>
      <c r="AS29" s="999" t="s">
        <v>430</v>
      </c>
      <c r="AT29" s="999" t="s">
        <v>430</v>
      </c>
      <c r="AU29" s="1003"/>
      <c r="AV29" s="997" t="s">
        <v>430</v>
      </c>
      <c r="AW29" s="997" t="s">
        <v>430</v>
      </c>
      <c r="AX29" s="997" t="s">
        <v>430</v>
      </c>
      <c r="AY29" s="997" t="s">
        <v>430</v>
      </c>
      <c r="AZ29" s="997" t="s">
        <v>430</v>
      </c>
      <c r="BA29" s="1004"/>
      <c r="BB29" s="999">
        <v>23.371425517309099</v>
      </c>
      <c r="BC29" s="1005">
        <v>0.97750135601445698</v>
      </c>
      <c r="BD29" s="1005">
        <v>-2.41701549688795E-2</v>
      </c>
      <c r="BE29" s="1006">
        <v>0.70882184280826399</v>
      </c>
    </row>
    <row r="30" spans="1:57" x14ac:dyDescent="0.35">
      <c r="A30" s="982" t="s">
        <v>3632</v>
      </c>
      <c r="B30" s="995"/>
      <c r="C30" s="996">
        <v>46078</v>
      </c>
      <c r="D30" s="995"/>
      <c r="E30" s="997">
        <v>753.56200000000001</v>
      </c>
      <c r="F30" s="995"/>
      <c r="G30" s="998">
        <v>10.281000000000001</v>
      </c>
      <c r="H30" s="1000"/>
      <c r="I30" s="999">
        <v>0.1656</v>
      </c>
      <c r="J30" s="999">
        <v>-1.4191</v>
      </c>
      <c r="K30" s="999">
        <v>5.0045999999999999</v>
      </c>
      <c r="L30" s="999" t="s">
        <v>430</v>
      </c>
      <c r="M30" s="999" t="s">
        <v>430</v>
      </c>
      <c r="N30" s="1001" t="s">
        <v>430</v>
      </c>
      <c r="O30" s="999" t="s">
        <v>430</v>
      </c>
      <c r="P30" s="999" t="s">
        <v>430</v>
      </c>
      <c r="Q30" s="999" t="s">
        <v>430</v>
      </c>
      <c r="R30" s="999" t="s">
        <v>430</v>
      </c>
      <c r="S30" s="999">
        <v>7.4969000000000001</v>
      </c>
      <c r="T30" s="999" t="s">
        <v>430</v>
      </c>
      <c r="U30" s="999" t="s">
        <v>430</v>
      </c>
      <c r="V30" s="999" t="s">
        <v>430</v>
      </c>
      <c r="W30" s="999">
        <v>7.4969000000000001</v>
      </c>
      <c r="X30" s="999">
        <v>2.81</v>
      </c>
      <c r="Y30" s="1000"/>
      <c r="Z30" s="1002" t="s">
        <v>7300</v>
      </c>
      <c r="AA30" s="1002" t="s">
        <v>7312</v>
      </c>
      <c r="AB30" s="1002" t="s">
        <v>7312</v>
      </c>
      <c r="AC30" s="997" t="s">
        <v>430</v>
      </c>
      <c r="AD30" s="997" t="s">
        <v>430</v>
      </c>
      <c r="AE30" s="997" t="s">
        <v>430</v>
      </c>
      <c r="AF30" s="997" t="s">
        <v>430</v>
      </c>
      <c r="AG30" s="997" t="s">
        <v>430</v>
      </c>
      <c r="AH30" s="997" t="s">
        <v>430</v>
      </c>
      <c r="AI30" s="997" t="s">
        <v>430</v>
      </c>
      <c r="AJ30" s="1002" t="s">
        <v>7312</v>
      </c>
      <c r="AK30" s="997" t="s">
        <v>430</v>
      </c>
      <c r="AL30" s="997" t="s">
        <v>430</v>
      </c>
      <c r="AM30" s="997" t="s">
        <v>430</v>
      </c>
      <c r="AN30" s="1002" t="s">
        <v>7312</v>
      </c>
      <c r="AO30" s="995"/>
      <c r="AP30" s="999" t="s">
        <v>430</v>
      </c>
      <c r="AQ30" s="999" t="s">
        <v>430</v>
      </c>
      <c r="AR30" s="999" t="s">
        <v>430</v>
      </c>
      <c r="AS30" s="999" t="s">
        <v>430</v>
      </c>
      <c r="AT30" s="999" t="s">
        <v>430</v>
      </c>
      <c r="AU30" s="1003"/>
      <c r="AV30" s="997" t="s">
        <v>430</v>
      </c>
      <c r="AW30" s="997" t="s">
        <v>430</v>
      </c>
      <c r="AX30" s="997" t="s">
        <v>430</v>
      </c>
      <c r="AY30" s="997" t="s">
        <v>430</v>
      </c>
      <c r="AZ30" s="997" t="s">
        <v>430</v>
      </c>
      <c r="BA30" s="1004"/>
      <c r="BB30" s="999">
        <v>17.498405188539099</v>
      </c>
      <c r="BC30" s="1005">
        <v>0.47523181853159402</v>
      </c>
      <c r="BD30" s="1005">
        <v>5.0495996014639201E-2</v>
      </c>
      <c r="BE30" s="1006">
        <v>2.2650340431209801</v>
      </c>
    </row>
    <row r="31" spans="1:57" x14ac:dyDescent="0.35">
      <c r="A31" s="982" t="s">
        <v>3463</v>
      </c>
      <c r="B31" s="995"/>
      <c r="C31" s="996">
        <v>45472</v>
      </c>
      <c r="D31" s="995"/>
      <c r="E31" s="997">
        <v>1394.37</v>
      </c>
      <c r="F31" s="995"/>
      <c r="G31" s="998">
        <v>9.9710000000000001</v>
      </c>
      <c r="H31" s="1000"/>
      <c r="I31" s="999">
        <v>2.4662999999999999</v>
      </c>
      <c r="J31" s="999">
        <v>3.1234000000000002</v>
      </c>
      <c r="K31" s="999">
        <v>13.5261</v>
      </c>
      <c r="L31" s="999">
        <v>8.6283999999999992</v>
      </c>
      <c r="M31" s="999">
        <v>0.24129999999999999</v>
      </c>
      <c r="N31" s="1001">
        <v>11.367000000000001</v>
      </c>
      <c r="O31" s="999" t="s">
        <v>430</v>
      </c>
      <c r="P31" s="999" t="s">
        <v>430</v>
      </c>
      <c r="Q31" s="999" t="s">
        <v>430</v>
      </c>
      <c r="R31" s="999" t="s">
        <v>430</v>
      </c>
      <c r="S31" s="999">
        <v>16.565300000000001</v>
      </c>
      <c r="T31" s="999">
        <v>-0.73670000000000002</v>
      </c>
      <c r="U31" s="999">
        <v>4.2773000000000003</v>
      </c>
      <c r="V31" s="999">
        <v>3.1661000000000001</v>
      </c>
      <c r="W31" s="999">
        <v>16.565300000000001</v>
      </c>
      <c r="X31" s="999">
        <v>-0.1588</v>
      </c>
      <c r="Y31" s="1000"/>
      <c r="Z31" s="1002" t="s">
        <v>7299</v>
      </c>
      <c r="AA31" s="1002" t="s">
        <v>7313</v>
      </c>
      <c r="AB31" s="1002" t="s">
        <v>7313</v>
      </c>
      <c r="AC31" s="1002" t="s">
        <v>7313</v>
      </c>
      <c r="AD31" s="1002" t="s">
        <v>7313</v>
      </c>
      <c r="AE31" s="1002" t="s">
        <v>7283</v>
      </c>
      <c r="AF31" s="997" t="s">
        <v>430</v>
      </c>
      <c r="AG31" s="997" t="s">
        <v>430</v>
      </c>
      <c r="AH31" s="997" t="s">
        <v>430</v>
      </c>
      <c r="AI31" s="997" t="s">
        <v>430</v>
      </c>
      <c r="AJ31" s="1002" t="s">
        <v>7313</v>
      </c>
      <c r="AK31" s="1002" t="s">
        <v>7313</v>
      </c>
      <c r="AL31" s="1002" t="s">
        <v>7314</v>
      </c>
      <c r="AM31" s="1002" t="s">
        <v>7283</v>
      </c>
      <c r="AN31" s="1002" t="s">
        <v>7313</v>
      </c>
      <c r="AO31" s="995"/>
      <c r="AP31" s="999" t="s">
        <v>430</v>
      </c>
      <c r="AQ31" s="999" t="s">
        <v>430</v>
      </c>
      <c r="AR31" s="999" t="s">
        <v>430</v>
      </c>
      <c r="AS31" s="999" t="s">
        <v>430</v>
      </c>
      <c r="AT31" s="999">
        <v>9.91</v>
      </c>
      <c r="AU31" s="1003"/>
      <c r="AV31" s="997" t="s">
        <v>430</v>
      </c>
      <c r="AW31" s="997" t="s">
        <v>430</v>
      </c>
      <c r="AX31" s="997" t="s">
        <v>430</v>
      </c>
      <c r="AY31" s="997" t="s">
        <v>430</v>
      </c>
      <c r="AZ31" s="1002" t="s">
        <v>7299</v>
      </c>
      <c r="BA31" s="1004"/>
      <c r="BB31" s="999">
        <v>19.9690731506542</v>
      </c>
      <c r="BC31" s="1005">
        <v>1.17135799376309</v>
      </c>
      <c r="BD31" s="1005">
        <v>-2.5389457710910099E-2</v>
      </c>
      <c r="BE31" s="1006">
        <v>7.8032068175747593E-2</v>
      </c>
    </row>
    <row r="32" spans="1:57" x14ac:dyDescent="0.35">
      <c r="A32" s="982" t="s">
        <v>3077</v>
      </c>
      <c r="B32" s="995"/>
      <c r="C32" s="996">
        <v>45355</v>
      </c>
      <c r="D32" s="995"/>
      <c r="E32" s="997">
        <v>515.28700000000003</v>
      </c>
      <c r="F32" s="995"/>
      <c r="G32" s="998">
        <v>9.532</v>
      </c>
      <c r="H32" s="1000"/>
      <c r="I32" s="999" t="s">
        <v>430</v>
      </c>
      <c r="J32" s="999">
        <v>-5.6798000000000002</v>
      </c>
      <c r="K32" s="999">
        <v>-0.80130000000000001</v>
      </c>
      <c r="L32" s="999">
        <v>-17.777999999999999</v>
      </c>
      <c r="M32" s="999">
        <v>-18.362500000000001</v>
      </c>
      <c r="N32" s="1001">
        <v>-11.861000000000001</v>
      </c>
      <c r="O32" s="999">
        <v>-1.0255000000000001</v>
      </c>
      <c r="P32" s="999" t="s">
        <v>430</v>
      </c>
      <c r="Q32" s="999" t="s">
        <v>430</v>
      </c>
      <c r="R32" s="999" t="s">
        <v>430</v>
      </c>
      <c r="S32" s="999">
        <v>1.1459999999999999</v>
      </c>
      <c r="T32" s="999">
        <v>-19.5</v>
      </c>
      <c r="U32" s="999">
        <v>-12.5665</v>
      </c>
      <c r="V32" s="999">
        <v>-20.500399999999999</v>
      </c>
      <c r="W32" s="999">
        <v>1.1459999999999999</v>
      </c>
      <c r="X32" s="999">
        <v>-2.2151000000000001</v>
      </c>
      <c r="Y32" s="1000"/>
      <c r="Z32" s="997" t="s">
        <v>430</v>
      </c>
      <c r="AA32" s="1002" t="s">
        <v>7315</v>
      </c>
      <c r="AB32" s="1002" t="s">
        <v>7316</v>
      </c>
      <c r="AC32" s="1002" t="s">
        <v>7317</v>
      </c>
      <c r="AD32" s="1002" t="s">
        <v>7301</v>
      </c>
      <c r="AE32" s="1002" t="s">
        <v>7297</v>
      </c>
      <c r="AF32" s="1002" t="s">
        <v>7318</v>
      </c>
      <c r="AG32" s="997" t="s">
        <v>430</v>
      </c>
      <c r="AH32" s="997" t="s">
        <v>430</v>
      </c>
      <c r="AI32" s="997" t="s">
        <v>430</v>
      </c>
      <c r="AJ32" s="1002" t="s">
        <v>7316</v>
      </c>
      <c r="AK32" s="1002" t="s">
        <v>7296</v>
      </c>
      <c r="AL32" s="1002" t="s">
        <v>7317</v>
      </c>
      <c r="AM32" s="1002" t="s">
        <v>7297</v>
      </c>
      <c r="AN32" s="1002" t="s">
        <v>7316</v>
      </c>
      <c r="AO32" s="995"/>
      <c r="AP32" s="999" t="s">
        <v>430</v>
      </c>
      <c r="AQ32" s="999" t="s">
        <v>430</v>
      </c>
      <c r="AR32" s="999" t="s">
        <v>430</v>
      </c>
      <c r="AS32" s="999" t="s">
        <v>430</v>
      </c>
      <c r="AT32" s="999">
        <v>-28.16</v>
      </c>
      <c r="AU32" s="1003"/>
      <c r="AV32" s="997" t="s">
        <v>430</v>
      </c>
      <c r="AW32" s="997" t="s">
        <v>430</v>
      </c>
      <c r="AX32" s="997" t="s">
        <v>430</v>
      </c>
      <c r="AY32" s="997" t="s">
        <v>430</v>
      </c>
      <c r="AZ32" s="1002" t="s">
        <v>7319</v>
      </c>
      <c r="BA32" s="1004"/>
      <c r="BB32" s="999">
        <v>18.4838597201895</v>
      </c>
      <c r="BC32" s="1005">
        <v>0.968513576620468</v>
      </c>
      <c r="BD32" s="1005">
        <v>-2.7257937789836401E-2</v>
      </c>
      <c r="BE32" s="1006">
        <v>1.63887722401426E-2</v>
      </c>
    </row>
    <row r="33" spans="1:57" x14ac:dyDescent="0.35">
      <c r="A33" s="982" t="s">
        <v>3547</v>
      </c>
      <c r="B33" s="995"/>
      <c r="C33" s="996">
        <v>45642</v>
      </c>
      <c r="D33" s="995"/>
      <c r="E33" s="997">
        <v>494.673</v>
      </c>
      <c r="F33" s="995"/>
      <c r="G33" s="998">
        <v>10.872</v>
      </c>
      <c r="H33" s="1000"/>
      <c r="I33" s="999">
        <v>1.1725000000000001</v>
      </c>
      <c r="J33" s="999">
        <v>-0.50329999999999997</v>
      </c>
      <c r="K33" s="999">
        <v>8.0930999999999997</v>
      </c>
      <c r="L33" s="999">
        <v>-0.30259999999999998</v>
      </c>
      <c r="M33" s="999">
        <v>-6.3968999999999996</v>
      </c>
      <c r="N33" s="1001">
        <v>16.828800000000001</v>
      </c>
      <c r="O33" s="999" t="s">
        <v>430</v>
      </c>
      <c r="P33" s="999" t="s">
        <v>430</v>
      </c>
      <c r="Q33" s="999" t="s">
        <v>430</v>
      </c>
      <c r="R33" s="999" t="s">
        <v>430</v>
      </c>
      <c r="S33" s="999">
        <v>10.701599999999999</v>
      </c>
      <c r="T33" s="999">
        <v>-6.4371999999999998</v>
      </c>
      <c r="U33" s="999">
        <v>-4.7819000000000003</v>
      </c>
      <c r="V33" s="999">
        <v>3.2772999999999999</v>
      </c>
      <c r="W33" s="999">
        <v>10.701599999999999</v>
      </c>
      <c r="X33" s="999">
        <v>6.3324999999999996</v>
      </c>
      <c r="Y33" s="1000"/>
      <c r="Z33" s="1002" t="s">
        <v>7284</v>
      </c>
      <c r="AA33" s="1002" t="s">
        <v>7283</v>
      </c>
      <c r="AB33" s="1002" t="s">
        <v>7281</v>
      </c>
      <c r="AC33" s="1002" t="s">
        <v>7282</v>
      </c>
      <c r="AD33" s="1002" t="s">
        <v>7281</v>
      </c>
      <c r="AE33" s="1002" t="s">
        <v>7285</v>
      </c>
      <c r="AF33" s="997" t="s">
        <v>430</v>
      </c>
      <c r="AG33" s="997" t="s">
        <v>430</v>
      </c>
      <c r="AH33" s="997" t="s">
        <v>430</v>
      </c>
      <c r="AI33" s="997" t="s">
        <v>430</v>
      </c>
      <c r="AJ33" s="1002" t="s">
        <v>7281</v>
      </c>
      <c r="AK33" s="1002" t="s">
        <v>7285</v>
      </c>
      <c r="AL33" s="1002" t="s">
        <v>7285</v>
      </c>
      <c r="AM33" s="1002" t="s">
        <v>7284</v>
      </c>
      <c r="AN33" s="1002" t="s">
        <v>7281</v>
      </c>
      <c r="AO33" s="995"/>
      <c r="AP33" s="999" t="s">
        <v>430</v>
      </c>
      <c r="AQ33" s="999" t="s">
        <v>430</v>
      </c>
      <c r="AR33" s="999" t="s">
        <v>430</v>
      </c>
      <c r="AS33" s="999" t="s">
        <v>430</v>
      </c>
      <c r="AT33" s="999">
        <v>-1.39</v>
      </c>
      <c r="AU33" s="1003"/>
      <c r="AV33" s="997" t="s">
        <v>430</v>
      </c>
      <c r="AW33" s="997" t="s">
        <v>430</v>
      </c>
      <c r="AX33" s="997" t="s">
        <v>430</v>
      </c>
      <c r="AY33" s="997" t="s">
        <v>430</v>
      </c>
      <c r="AZ33" s="1002" t="s">
        <v>7285</v>
      </c>
      <c r="BA33" s="1004"/>
      <c r="BB33" s="999">
        <v>18.856961812194999</v>
      </c>
      <c r="BC33" s="1005">
        <v>0.97065725078736098</v>
      </c>
      <c r="BD33" s="1005">
        <v>3.3378644258752498E-3</v>
      </c>
      <c r="BE33" s="1006">
        <v>3.7089129000878997E-2</v>
      </c>
    </row>
    <row r="34" spans="1:57" x14ac:dyDescent="0.35">
      <c r="A34" s="982" t="s">
        <v>4159</v>
      </c>
      <c r="B34" s="995"/>
      <c r="C34" s="996">
        <v>38679</v>
      </c>
      <c r="D34" s="995"/>
      <c r="E34" s="997">
        <v>6116.8</v>
      </c>
      <c r="F34" s="995"/>
      <c r="G34" s="998">
        <v>113.203</v>
      </c>
      <c r="H34" s="1000"/>
      <c r="I34" s="999">
        <v>0.90739999999999998</v>
      </c>
      <c r="J34" s="999">
        <v>-0.1588</v>
      </c>
      <c r="K34" s="999">
        <v>7.8833000000000002</v>
      </c>
      <c r="L34" s="999">
        <v>2.7400000000000001E-2</v>
      </c>
      <c r="M34" s="999">
        <v>-4.2736999999999998</v>
      </c>
      <c r="N34" s="1001">
        <v>3.6349999999999998</v>
      </c>
      <c r="O34" s="999">
        <v>3.1739999999999999</v>
      </c>
      <c r="P34" s="999">
        <v>14.1632</v>
      </c>
      <c r="Q34" s="999">
        <v>13.638999999999999</v>
      </c>
      <c r="R34" s="999">
        <v>14.3161</v>
      </c>
      <c r="S34" s="999">
        <v>10.6936</v>
      </c>
      <c r="T34" s="999">
        <v>-3.5781999999999998</v>
      </c>
      <c r="U34" s="999">
        <v>-0.53420000000000001</v>
      </c>
      <c r="V34" s="999">
        <v>-3.9342000000000001</v>
      </c>
      <c r="W34" s="999">
        <v>10.6936</v>
      </c>
      <c r="X34" s="999">
        <v>12.606299999999999</v>
      </c>
      <c r="Y34" s="1000"/>
      <c r="Z34" s="1002" t="s">
        <v>7320</v>
      </c>
      <c r="AA34" s="1002" t="s">
        <v>7240</v>
      </c>
      <c r="AB34" s="1002" t="s">
        <v>7224</v>
      </c>
      <c r="AC34" s="1002" t="s">
        <v>7222</v>
      </c>
      <c r="AD34" s="1002" t="s">
        <v>7228</v>
      </c>
      <c r="AE34" s="1002" t="s">
        <v>7225</v>
      </c>
      <c r="AF34" s="1002" t="s">
        <v>7321</v>
      </c>
      <c r="AG34" s="1002" t="s">
        <v>7223</v>
      </c>
      <c r="AH34" s="1002" t="s">
        <v>7320</v>
      </c>
      <c r="AI34" s="1002" t="s">
        <v>7222</v>
      </c>
      <c r="AJ34" s="1002" t="s">
        <v>7224</v>
      </c>
      <c r="AK34" s="1002" t="s">
        <v>7222</v>
      </c>
      <c r="AL34" s="1002" t="s">
        <v>7320</v>
      </c>
      <c r="AM34" s="1002" t="s">
        <v>7322</v>
      </c>
      <c r="AN34" s="1002" t="s">
        <v>7224</v>
      </c>
      <c r="AO34" s="995"/>
      <c r="AP34" s="999">
        <v>13.73</v>
      </c>
      <c r="AQ34" s="999">
        <v>14</v>
      </c>
      <c r="AR34" s="999">
        <v>10.53</v>
      </c>
      <c r="AS34" s="999">
        <v>5.58</v>
      </c>
      <c r="AT34" s="999">
        <v>-2.13</v>
      </c>
      <c r="AU34" s="1003"/>
      <c r="AV34" s="1002" t="s">
        <v>7228</v>
      </c>
      <c r="AW34" s="1002" t="s">
        <v>7229</v>
      </c>
      <c r="AX34" s="1002" t="s">
        <v>7320</v>
      </c>
      <c r="AY34" s="1002" t="s">
        <v>7322</v>
      </c>
      <c r="AZ34" s="1002" t="s">
        <v>7228</v>
      </c>
      <c r="BA34" s="1004"/>
      <c r="BB34" s="999">
        <v>14.6252335230669</v>
      </c>
      <c r="BC34" s="1005">
        <v>0.961005880165544</v>
      </c>
      <c r="BD34" s="1005">
        <v>4.9151693248746402E-2</v>
      </c>
      <c r="BE34" s="1006">
        <v>-0.119154374339539</v>
      </c>
    </row>
    <row r="35" spans="1:57" x14ac:dyDescent="0.35">
      <c r="A35" s="913" t="s">
        <v>7323</v>
      </c>
      <c r="B35" s="915"/>
      <c r="C35" s="914"/>
      <c r="D35" s="914"/>
      <c r="E35" s="914"/>
      <c r="F35" s="914"/>
      <c r="G35" s="914"/>
      <c r="H35" s="914"/>
      <c r="I35" s="70">
        <f t="shared" ref="I35:X35" si="0">IFERROR(ROUND(AVERAGE(I8:I34),2),"--")</f>
        <v>1.1399999999999999</v>
      </c>
      <c r="J35" s="59">
        <f t="shared" si="0"/>
        <v>0.11</v>
      </c>
      <c r="K35" s="59">
        <f t="shared" si="0"/>
        <v>8.59</v>
      </c>
      <c r="L35" s="59">
        <f t="shared" si="0"/>
        <v>2.64</v>
      </c>
      <c r="M35" s="59">
        <f t="shared" si="0"/>
        <v>-2.33</v>
      </c>
      <c r="N35" s="70">
        <f t="shared" si="0"/>
        <v>9.24</v>
      </c>
      <c r="O35" s="59">
        <f t="shared" si="0"/>
        <v>7.3</v>
      </c>
      <c r="P35" s="59">
        <f t="shared" si="0"/>
        <v>17.88</v>
      </c>
      <c r="Q35" s="59">
        <f t="shared" si="0"/>
        <v>15.32</v>
      </c>
      <c r="R35" s="59">
        <f t="shared" si="0"/>
        <v>15.4</v>
      </c>
      <c r="S35" s="59">
        <f t="shared" si="0"/>
        <v>11.05</v>
      </c>
      <c r="T35" s="59">
        <f t="shared" si="0"/>
        <v>-1.93</v>
      </c>
      <c r="U35" s="59">
        <f t="shared" si="0"/>
        <v>1.51</v>
      </c>
      <c r="V35" s="59">
        <f t="shared" si="0"/>
        <v>0.17</v>
      </c>
      <c r="W35" s="59">
        <f t="shared" si="0"/>
        <v>11.05</v>
      </c>
      <c r="X35" s="88">
        <f t="shared" si="0"/>
        <v>10.95</v>
      </c>
      <c r="Y35" s="59"/>
      <c r="Z35" s="59"/>
      <c r="AA35" s="59"/>
      <c r="AB35" s="59"/>
      <c r="AC35" s="59"/>
      <c r="AD35" s="59"/>
      <c r="AE35" s="59"/>
      <c r="AF35" s="59"/>
      <c r="AG35" s="59"/>
      <c r="AH35" s="59"/>
      <c r="AI35" s="59"/>
      <c r="AJ35" s="59"/>
      <c r="AK35" s="59"/>
      <c r="AL35" s="59"/>
      <c r="AM35" s="59"/>
      <c r="AN35" s="59"/>
      <c r="AO35" s="59"/>
      <c r="AP35" s="59">
        <f>IFERROR(ROUND(AVERAGE(AP8:AP34),2),"--")</f>
        <v>15.62</v>
      </c>
      <c r="AQ35" s="59">
        <f>IFERROR(ROUND(AVERAGE(AQ8:AQ34),2),"--")</f>
        <v>16.850000000000001</v>
      </c>
      <c r="AR35" s="59">
        <f>IFERROR(ROUND(AVERAGE(AR8:AR34),2),"--")</f>
        <v>12.86</v>
      </c>
      <c r="AS35" s="59">
        <f>IFERROR(ROUND(AVERAGE(AS8:AS34),2),"--")</f>
        <v>9.44</v>
      </c>
      <c r="AT35" s="59">
        <f>IFERROR(ROUND(AVERAGE(AT8:AT34),2),"--")</f>
        <v>3.13</v>
      </c>
      <c r="AU35" s="914"/>
      <c r="AV35" s="914"/>
      <c r="AW35" s="914"/>
      <c r="AX35" s="914"/>
      <c r="AY35" s="914"/>
      <c r="AZ35" s="914"/>
      <c r="BA35" s="914"/>
      <c r="BB35" s="914"/>
      <c r="BC35" s="914"/>
      <c r="BD35" s="914"/>
      <c r="BE35" s="919"/>
    </row>
    <row r="36" spans="1:57" x14ac:dyDescent="0.35">
      <c r="A36" s="909" t="s">
        <v>94</v>
      </c>
      <c r="B36" s="916"/>
      <c r="C36" s="910"/>
      <c r="D36" s="910"/>
      <c r="E36" s="910"/>
      <c r="F36" s="910"/>
      <c r="G36" s="910"/>
      <c r="H36" s="910"/>
      <c r="I36" s="71">
        <f t="shared" ref="I36:X36" si="1">IF(COUNTIF(I8:I34,"--") = 27,"--",ROUND(MAX(I8:I34),2))</f>
        <v>2.4700000000000002</v>
      </c>
      <c r="J36" s="60">
        <f t="shared" si="1"/>
        <v>3.2</v>
      </c>
      <c r="K36" s="60">
        <f t="shared" si="1"/>
        <v>13.67</v>
      </c>
      <c r="L36" s="60">
        <f t="shared" si="1"/>
        <v>15.5</v>
      </c>
      <c r="M36" s="60">
        <f t="shared" si="1"/>
        <v>7.91</v>
      </c>
      <c r="N36" s="71">
        <f t="shared" si="1"/>
        <v>25.62</v>
      </c>
      <c r="O36" s="60">
        <f t="shared" si="1"/>
        <v>13.66</v>
      </c>
      <c r="P36" s="60">
        <f t="shared" si="1"/>
        <v>23.32</v>
      </c>
      <c r="Q36" s="60">
        <f t="shared" si="1"/>
        <v>22.46</v>
      </c>
      <c r="R36" s="60">
        <f t="shared" si="1"/>
        <v>18</v>
      </c>
      <c r="S36" s="60">
        <f t="shared" si="1"/>
        <v>16.63</v>
      </c>
      <c r="T36" s="60">
        <f t="shared" si="1"/>
        <v>7.75</v>
      </c>
      <c r="U36" s="60">
        <f t="shared" si="1"/>
        <v>11.28</v>
      </c>
      <c r="V36" s="60">
        <f t="shared" si="1"/>
        <v>14.11</v>
      </c>
      <c r="W36" s="60">
        <f t="shared" si="1"/>
        <v>16.63</v>
      </c>
      <c r="X36" s="89">
        <f t="shared" si="1"/>
        <v>19.55</v>
      </c>
      <c r="Y36" s="60"/>
      <c r="Z36" s="60"/>
      <c r="AA36" s="60"/>
      <c r="AB36" s="60"/>
      <c r="AC36" s="60"/>
      <c r="AD36" s="60"/>
      <c r="AE36" s="60"/>
      <c r="AF36" s="60"/>
      <c r="AG36" s="60"/>
      <c r="AH36" s="60"/>
      <c r="AI36" s="60"/>
      <c r="AJ36" s="60"/>
      <c r="AK36" s="60"/>
      <c r="AL36" s="60"/>
      <c r="AM36" s="60"/>
      <c r="AN36" s="60"/>
      <c r="AO36" s="60"/>
      <c r="AP36" s="60">
        <f>IF(COUNTIF(AP8:AP34,"--") = 27,"--",ROUND(MAX(AP8:AP34),2))</f>
        <v>18.739999999999998</v>
      </c>
      <c r="AQ36" s="60">
        <f>IF(COUNTIF(AQ8:AQ34,"--") = 27,"--",ROUND(MAX(AQ8:AQ34),2))</f>
        <v>21.49</v>
      </c>
      <c r="AR36" s="60">
        <f>IF(COUNTIF(AR8:AR34,"--") = 27,"--",ROUND(MAX(AR8:AR34),2))</f>
        <v>17.53</v>
      </c>
      <c r="AS36" s="60">
        <f>IF(COUNTIF(AS8:AS34,"--") = 27,"--",ROUND(MAX(AS8:AS34),2))</f>
        <v>14.55</v>
      </c>
      <c r="AT36" s="60">
        <f>IF(COUNTIF(AT8:AT34,"--") = 27,"--",ROUND(MAX(AT8:AT34),2))</f>
        <v>24.2</v>
      </c>
      <c r="AU36" s="910"/>
      <c r="AV36" s="910"/>
      <c r="AW36" s="910"/>
      <c r="AX36" s="910"/>
      <c r="AY36" s="910"/>
      <c r="AZ36" s="910"/>
      <c r="BA36" s="910"/>
      <c r="BB36" s="910"/>
      <c r="BC36" s="910"/>
      <c r="BD36" s="910"/>
      <c r="BE36" s="920"/>
    </row>
    <row r="37" spans="1:57" x14ac:dyDescent="0.35">
      <c r="A37" s="909" t="s">
        <v>95</v>
      </c>
      <c r="B37" s="916"/>
      <c r="C37" s="910"/>
      <c r="D37" s="910"/>
      <c r="E37" s="910"/>
      <c r="F37" s="910"/>
      <c r="G37" s="910"/>
      <c r="H37" s="910"/>
      <c r="I37" s="71">
        <f t="shared" ref="I37:X37" si="2">IF(COUNTIF(I8:I34,"--") = 27,"--",ROUND(MIN(I8:I34),2))</f>
        <v>0.14000000000000001</v>
      </c>
      <c r="J37" s="60">
        <f t="shared" si="2"/>
        <v>-5.68</v>
      </c>
      <c r="K37" s="60">
        <f t="shared" si="2"/>
        <v>-0.8</v>
      </c>
      <c r="L37" s="60">
        <f t="shared" si="2"/>
        <v>-17.78</v>
      </c>
      <c r="M37" s="60">
        <f t="shared" si="2"/>
        <v>-18.36</v>
      </c>
      <c r="N37" s="71">
        <f t="shared" si="2"/>
        <v>-11.86</v>
      </c>
      <c r="O37" s="60">
        <f t="shared" si="2"/>
        <v>-1.03</v>
      </c>
      <c r="P37" s="60">
        <f t="shared" si="2"/>
        <v>12.12</v>
      </c>
      <c r="Q37" s="60">
        <f t="shared" si="2"/>
        <v>9.34</v>
      </c>
      <c r="R37" s="60">
        <f t="shared" si="2"/>
        <v>12.58</v>
      </c>
      <c r="S37" s="60">
        <f t="shared" si="2"/>
        <v>1.1499999999999999</v>
      </c>
      <c r="T37" s="60">
        <f t="shared" si="2"/>
        <v>-19.5</v>
      </c>
      <c r="U37" s="60">
        <f t="shared" si="2"/>
        <v>-12.57</v>
      </c>
      <c r="V37" s="60">
        <f t="shared" si="2"/>
        <v>-20.5</v>
      </c>
      <c r="W37" s="60">
        <f t="shared" si="2"/>
        <v>1.1499999999999999</v>
      </c>
      <c r="X37" s="89">
        <f t="shared" si="2"/>
        <v>-4.0599999999999996</v>
      </c>
      <c r="Y37" s="60"/>
      <c r="Z37" s="60"/>
      <c r="AA37" s="60"/>
      <c r="AB37" s="60"/>
      <c r="AC37" s="60"/>
      <c r="AD37" s="60"/>
      <c r="AE37" s="60"/>
      <c r="AF37" s="60"/>
      <c r="AG37" s="60"/>
      <c r="AH37" s="60"/>
      <c r="AI37" s="60"/>
      <c r="AJ37" s="60"/>
      <c r="AK37" s="60"/>
      <c r="AL37" s="60"/>
      <c r="AM37" s="60"/>
      <c r="AN37" s="60"/>
      <c r="AO37" s="60"/>
      <c r="AP37" s="60">
        <f>IF(COUNTIF(AP8:AP34,"--") = 27,"--",ROUND(MIN(AP8:AP34),2))</f>
        <v>12.56</v>
      </c>
      <c r="AQ37" s="60">
        <f>IF(COUNTIF(AQ8:AQ34,"--") = 27,"--",ROUND(MIN(AQ8:AQ34),2))</f>
        <v>12.74</v>
      </c>
      <c r="AR37" s="60">
        <f>IF(COUNTIF(AR8:AR34,"--") = 27,"--",ROUND(MIN(AR8:AR34),2))</f>
        <v>7.64</v>
      </c>
      <c r="AS37" s="60">
        <f>IF(COUNTIF(AS8:AS34,"--") = 27,"--",ROUND(MIN(AS8:AS34),2))</f>
        <v>4.0199999999999996</v>
      </c>
      <c r="AT37" s="60">
        <f>IF(COUNTIF(AT8:AT34,"--") = 27,"--",ROUND(MIN(AT8:AT34),2))</f>
        <v>-28.16</v>
      </c>
      <c r="AU37" s="910"/>
      <c r="AV37" s="910"/>
      <c r="AW37" s="910"/>
      <c r="AX37" s="910"/>
      <c r="AY37" s="910"/>
      <c r="AZ37" s="910"/>
      <c r="BA37" s="910"/>
      <c r="BB37" s="910"/>
      <c r="BC37" s="910"/>
      <c r="BD37" s="910"/>
      <c r="BE37" s="920"/>
    </row>
    <row r="38" spans="1:57" x14ac:dyDescent="0.35">
      <c r="A38" s="911" t="s">
        <v>96</v>
      </c>
      <c r="B38" s="917"/>
      <c r="C38" s="912"/>
      <c r="D38" s="912"/>
      <c r="E38" s="912"/>
      <c r="F38" s="912"/>
      <c r="G38" s="912"/>
      <c r="H38" s="912"/>
      <c r="I38" s="72">
        <f t="shared" ref="I38:X38" si="3">IFERROR(ROUND(MEDIAN(I8:I34),2),"--")</f>
        <v>1.17</v>
      </c>
      <c r="J38" s="61">
        <f t="shared" si="3"/>
        <v>-0.16</v>
      </c>
      <c r="K38" s="61">
        <f t="shared" si="3"/>
        <v>8.09</v>
      </c>
      <c r="L38" s="61">
        <f t="shared" si="3"/>
        <v>1.27</v>
      </c>
      <c r="M38" s="61">
        <f t="shared" si="3"/>
        <v>-2.3199999999999998</v>
      </c>
      <c r="N38" s="72">
        <f t="shared" si="3"/>
        <v>9.4</v>
      </c>
      <c r="O38" s="61">
        <f t="shared" si="3"/>
        <v>7.01</v>
      </c>
      <c r="P38" s="61">
        <f t="shared" si="3"/>
        <v>17.62</v>
      </c>
      <c r="Q38" s="61">
        <f t="shared" si="3"/>
        <v>15.37</v>
      </c>
      <c r="R38" s="61">
        <f t="shared" si="3"/>
        <v>15.81</v>
      </c>
      <c r="S38" s="61">
        <f t="shared" si="3"/>
        <v>10.7</v>
      </c>
      <c r="T38" s="61">
        <f t="shared" si="3"/>
        <v>-2.58</v>
      </c>
      <c r="U38" s="61">
        <f t="shared" si="3"/>
        <v>1.8</v>
      </c>
      <c r="V38" s="61">
        <f t="shared" si="3"/>
        <v>0.34</v>
      </c>
      <c r="W38" s="61">
        <f t="shared" si="3"/>
        <v>10.7</v>
      </c>
      <c r="X38" s="90">
        <f t="shared" si="3"/>
        <v>13.69</v>
      </c>
      <c r="Y38" s="61"/>
      <c r="Z38" s="61"/>
      <c r="AA38" s="61"/>
      <c r="AB38" s="61"/>
      <c r="AC38" s="61"/>
      <c r="AD38" s="61"/>
      <c r="AE38" s="61"/>
      <c r="AF38" s="61"/>
      <c r="AG38" s="61"/>
      <c r="AH38" s="61"/>
      <c r="AI38" s="61"/>
      <c r="AJ38" s="61"/>
      <c r="AK38" s="61"/>
      <c r="AL38" s="61"/>
      <c r="AM38" s="61"/>
      <c r="AN38" s="61"/>
      <c r="AO38" s="61"/>
      <c r="AP38" s="61">
        <f>IFERROR(ROUND(MEDIAN(AP8:AP34),2),"--")</f>
        <v>15.82</v>
      </c>
      <c r="AQ38" s="61">
        <f>IFERROR(ROUND(MEDIAN(AQ8:AQ34),2),"--")</f>
        <v>16.829999999999998</v>
      </c>
      <c r="AR38" s="61">
        <f>IFERROR(ROUND(MEDIAN(AR8:AR34),2),"--")</f>
        <v>12.61</v>
      </c>
      <c r="AS38" s="61">
        <f>IFERROR(ROUND(MEDIAN(AS8:AS34),2),"--")</f>
        <v>9.73</v>
      </c>
      <c r="AT38" s="61">
        <f>IFERROR(ROUND(MEDIAN(AT8:AT34),2),"--")</f>
        <v>2.5299999999999998</v>
      </c>
      <c r="AU38" s="912"/>
      <c r="AV38" s="912"/>
      <c r="AW38" s="912"/>
      <c r="AX38" s="912"/>
      <c r="AY38" s="912"/>
      <c r="AZ38" s="912"/>
      <c r="BA38" s="912"/>
      <c r="BB38" s="912"/>
      <c r="BC38" s="912"/>
      <c r="BD38" s="912"/>
      <c r="BE38" s="921"/>
    </row>
    <row r="39" spans="1:57" x14ac:dyDescent="0.35">
      <c r="A39" s="39" t="s">
        <v>7324</v>
      </c>
      <c r="B39" s="922"/>
      <c r="C39" s="922"/>
      <c r="D39" s="922"/>
      <c r="E39" s="922"/>
      <c r="F39" s="922"/>
      <c r="G39" s="922"/>
      <c r="H39" s="922"/>
      <c r="I39" s="922"/>
      <c r="J39" s="922"/>
      <c r="K39" s="922"/>
      <c r="L39" s="922"/>
      <c r="M39" s="922"/>
      <c r="N39" s="922"/>
      <c r="O39" s="922"/>
      <c r="P39" s="922"/>
      <c r="Q39" s="922"/>
      <c r="R39" s="922"/>
      <c r="S39" s="922"/>
      <c r="T39" s="922"/>
      <c r="U39" s="922"/>
      <c r="V39" s="922"/>
      <c r="W39" s="922"/>
      <c r="X39" s="922"/>
      <c r="Y39" s="922"/>
      <c r="Z39" s="922"/>
      <c r="AA39" s="922"/>
      <c r="AB39" s="922"/>
      <c r="AC39" s="922"/>
      <c r="AD39" s="922"/>
      <c r="AE39" s="922"/>
      <c r="AF39" s="922"/>
      <c r="AG39" s="922"/>
      <c r="AH39" s="922"/>
      <c r="AI39" s="922"/>
      <c r="AJ39" s="922"/>
      <c r="AK39" s="922"/>
      <c r="AL39" s="922"/>
      <c r="AM39" s="922"/>
      <c r="AN39" s="922"/>
      <c r="AO39" s="922"/>
      <c r="AP39" s="922"/>
      <c r="AQ39" s="922"/>
      <c r="AR39" s="922"/>
      <c r="AS39" s="922"/>
      <c r="AT39" s="922"/>
      <c r="AU39" s="922"/>
      <c r="AV39" s="922"/>
      <c r="AW39" s="922"/>
      <c r="AX39" s="922"/>
      <c r="AY39" s="922"/>
      <c r="AZ39" s="922"/>
      <c r="BA39" s="922"/>
      <c r="BB39" s="922"/>
      <c r="BC39" s="922"/>
      <c r="BD39" s="922"/>
      <c r="BE39" s="922"/>
    </row>
    <row r="40" spans="1:57" x14ac:dyDescent="0.35">
      <c r="A40" s="982" t="s">
        <v>528</v>
      </c>
      <c r="B40" s="983"/>
      <c r="C40" s="984">
        <v>44468</v>
      </c>
      <c r="D40" s="983"/>
      <c r="E40" s="985">
        <v>25253.3</v>
      </c>
      <c r="F40" s="983"/>
      <c r="G40" s="986">
        <v>20.943000000000001</v>
      </c>
      <c r="H40" s="988"/>
      <c r="I40" s="987">
        <v>1.6156999999999999</v>
      </c>
      <c r="J40" s="987">
        <v>0.54730000000000001</v>
      </c>
      <c r="K40" s="987">
        <v>9.3915000000000006</v>
      </c>
      <c r="L40" s="987">
        <v>3.0861999999999998</v>
      </c>
      <c r="M40" s="987">
        <v>-1.6621999999999999</v>
      </c>
      <c r="N40" s="989">
        <v>13.043799999999999</v>
      </c>
      <c r="O40" s="987">
        <v>9.5669000000000004</v>
      </c>
      <c r="P40" s="987">
        <v>24.907900000000001</v>
      </c>
      <c r="Q40" s="987" t="s">
        <v>430</v>
      </c>
      <c r="R40" s="987" t="s">
        <v>430</v>
      </c>
      <c r="S40" s="987">
        <v>12.385300000000001</v>
      </c>
      <c r="T40" s="987">
        <v>-2.3955000000000002</v>
      </c>
      <c r="U40" s="987">
        <v>2.8837000000000002</v>
      </c>
      <c r="V40" s="987">
        <v>3.7913000000000001</v>
      </c>
      <c r="W40" s="987">
        <v>12.385300000000001</v>
      </c>
      <c r="X40" s="987">
        <v>17.523599999999998</v>
      </c>
      <c r="Y40" s="988"/>
      <c r="Z40" s="990" t="s">
        <v>7188</v>
      </c>
      <c r="AA40" s="990" t="s">
        <v>7189</v>
      </c>
      <c r="AB40" s="990" t="s">
        <v>7190</v>
      </c>
      <c r="AC40" s="990" t="s">
        <v>7189</v>
      </c>
      <c r="AD40" s="990" t="s">
        <v>7196</v>
      </c>
      <c r="AE40" s="990" t="s">
        <v>7192</v>
      </c>
      <c r="AF40" s="990" t="s">
        <v>7242</v>
      </c>
      <c r="AG40" s="990" t="s">
        <v>7194</v>
      </c>
      <c r="AH40" s="985" t="s">
        <v>430</v>
      </c>
      <c r="AI40" s="985" t="s">
        <v>430</v>
      </c>
      <c r="AJ40" s="990" t="s">
        <v>7195</v>
      </c>
      <c r="AK40" s="990" t="s">
        <v>7195</v>
      </c>
      <c r="AL40" s="990" t="s">
        <v>7196</v>
      </c>
      <c r="AM40" s="990" t="s">
        <v>7188</v>
      </c>
      <c r="AN40" s="990" t="s">
        <v>7195</v>
      </c>
      <c r="AO40" s="983"/>
      <c r="AP40" s="987" t="s">
        <v>430</v>
      </c>
      <c r="AQ40" s="987" t="s">
        <v>430</v>
      </c>
      <c r="AR40" s="987" t="s">
        <v>430</v>
      </c>
      <c r="AS40" s="987">
        <v>13.11</v>
      </c>
      <c r="AT40" s="987">
        <v>6.48</v>
      </c>
      <c r="AU40" s="991"/>
      <c r="AV40" s="985" t="s">
        <v>430</v>
      </c>
      <c r="AW40" s="985" t="s">
        <v>430</v>
      </c>
      <c r="AX40" s="985" t="s">
        <v>430</v>
      </c>
      <c r="AY40" s="990" t="s">
        <v>7194</v>
      </c>
      <c r="AZ40" s="990" t="s">
        <v>7197</v>
      </c>
      <c r="BA40" s="987"/>
      <c r="BB40" s="989">
        <v>16.399474439192801</v>
      </c>
      <c r="BC40" s="993">
        <v>1.01404590483853</v>
      </c>
      <c r="BD40" s="993">
        <v>9.1385349767937302E-2</v>
      </c>
      <c r="BE40" s="994">
        <v>0.40451404686453502</v>
      </c>
    </row>
    <row r="41" spans="1:57" x14ac:dyDescent="0.35">
      <c r="A41" s="982" t="s">
        <v>760</v>
      </c>
      <c r="B41" s="995"/>
      <c r="C41" s="996">
        <v>41275</v>
      </c>
      <c r="D41" s="995"/>
      <c r="E41" s="997">
        <v>55269.2</v>
      </c>
      <c r="F41" s="995"/>
      <c r="G41" s="998">
        <v>95.887</v>
      </c>
      <c r="H41" s="1000"/>
      <c r="I41" s="999">
        <v>0.59379999999999999</v>
      </c>
      <c r="J41" s="999">
        <v>-0.90939999999999999</v>
      </c>
      <c r="K41" s="999">
        <v>8.0624000000000002</v>
      </c>
      <c r="L41" s="999">
        <v>-0.51559999999999995</v>
      </c>
      <c r="M41" s="999">
        <v>-3.0337999999999998</v>
      </c>
      <c r="N41" s="1001">
        <v>7.9017999999999997</v>
      </c>
      <c r="O41" s="999">
        <v>7.8221999999999996</v>
      </c>
      <c r="P41" s="999">
        <v>16.866399999999999</v>
      </c>
      <c r="Q41" s="999">
        <v>14.4122</v>
      </c>
      <c r="R41" s="999">
        <v>15.0763</v>
      </c>
      <c r="S41" s="999">
        <v>10.425599999999999</v>
      </c>
      <c r="T41" s="999">
        <v>-2.6953</v>
      </c>
      <c r="U41" s="999">
        <v>1.3380000000000001</v>
      </c>
      <c r="V41" s="999">
        <v>-2.1202000000000001</v>
      </c>
      <c r="W41" s="999">
        <v>10.425599999999999</v>
      </c>
      <c r="X41" s="999">
        <v>15.9259</v>
      </c>
      <c r="Y41" s="1000"/>
      <c r="Z41" s="1002" t="s">
        <v>7198</v>
      </c>
      <c r="AA41" s="1002" t="s">
        <v>7190</v>
      </c>
      <c r="AB41" s="1002" t="s">
        <v>7199</v>
      </c>
      <c r="AC41" s="1002" t="s">
        <v>7195</v>
      </c>
      <c r="AD41" s="1002" t="s">
        <v>7200</v>
      </c>
      <c r="AE41" s="1002" t="s">
        <v>7197</v>
      </c>
      <c r="AF41" s="1002" t="s">
        <v>7199</v>
      </c>
      <c r="AG41" s="1002" t="s">
        <v>7325</v>
      </c>
      <c r="AH41" s="1002" t="s">
        <v>7202</v>
      </c>
      <c r="AI41" s="1002" t="s">
        <v>7203</v>
      </c>
      <c r="AJ41" s="1002" t="s">
        <v>7195</v>
      </c>
      <c r="AK41" s="1002" t="s">
        <v>7200</v>
      </c>
      <c r="AL41" s="1002" t="s">
        <v>7200</v>
      </c>
      <c r="AM41" s="1002" t="s">
        <v>7191</v>
      </c>
      <c r="AN41" s="1002" t="s">
        <v>7195</v>
      </c>
      <c r="AO41" s="995"/>
      <c r="AP41" s="999">
        <v>14.31</v>
      </c>
      <c r="AQ41" s="999">
        <v>14.94</v>
      </c>
      <c r="AR41" s="999">
        <v>12.86</v>
      </c>
      <c r="AS41" s="999">
        <v>9.4600000000000009</v>
      </c>
      <c r="AT41" s="999">
        <v>0.36</v>
      </c>
      <c r="AU41" s="1003"/>
      <c r="AV41" s="1002" t="s">
        <v>7203</v>
      </c>
      <c r="AW41" s="1002" t="s">
        <v>7202</v>
      </c>
      <c r="AX41" s="1002" t="s">
        <v>7202</v>
      </c>
      <c r="AY41" s="1002" t="s">
        <v>7207</v>
      </c>
      <c r="AZ41" s="1002" t="s">
        <v>7197</v>
      </c>
      <c r="BA41" s="1004"/>
      <c r="BB41" s="999">
        <v>14.4977029343585</v>
      </c>
      <c r="BC41" s="1005">
        <v>0.95693528014048701</v>
      </c>
      <c r="BD41" s="1005">
        <v>6.2963019031643197E-2</v>
      </c>
      <c r="BE41" s="1006">
        <v>7.8359394676483105E-2</v>
      </c>
    </row>
    <row r="42" spans="1:57" x14ac:dyDescent="0.35">
      <c r="A42" s="982" t="s">
        <v>1082</v>
      </c>
      <c r="B42" s="995"/>
      <c r="C42" s="996">
        <v>41275</v>
      </c>
      <c r="D42" s="995"/>
      <c r="E42" s="997">
        <v>10608</v>
      </c>
      <c r="F42" s="995"/>
      <c r="G42" s="998">
        <v>648.81100000000004</v>
      </c>
      <c r="H42" s="1000"/>
      <c r="I42" s="999">
        <v>0.87419999999999998</v>
      </c>
      <c r="J42" s="999">
        <v>-0.8548</v>
      </c>
      <c r="K42" s="999">
        <v>6.3140000000000001</v>
      </c>
      <c r="L42" s="999">
        <v>-2.3588</v>
      </c>
      <c r="M42" s="999">
        <v>-5.1675000000000004</v>
      </c>
      <c r="N42" s="1001">
        <v>4.2915000000000001</v>
      </c>
      <c r="O42" s="999">
        <v>7.1417000000000002</v>
      </c>
      <c r="P42" s="999">
        <v>14.9406</v>
      </c>
      <c r="Q42" s="999">
        <v>13.723100000000001</v>
      </c>
      <c r="R42" s="999">
        <v>13.9331</v>
      </c>
      <c r="S42" s="999">
        <v>8.7277000000000005</v>
      </c>
      <c r="T42" s="999">
        <v>-5.6631999999999998</v>
      </c>
      <c r="U42" s="999">
        <v>-0.61639999999999995</v>
      </c>
      <c r="V42" s="999">
        <v>-2.9161000000000001</v>
      </c>
      <c r="W42" s="999">
        <v>8.7277000000000005</v>
      </c>
      <c r="X42" s="999">
        <v>14.1592</v>
      </c>
      <c r="Y42" s="1000"/>
      <c r="Z42" s="1002" t="s">
        <v>7206</v>
      </c>
      <c r="AA42" s="1002" t="s">
        <v>7189</v>
      </c>
      <c r="AB42" s="1002" t="s">
        <v>7189</v>
      </c>
      <c r="AC42" s="1002" t="s">
        <v>7196</v>
      </c>
      <c r="AD42" s="1002" t="s">
        <v>7196</v>
      </c>
      <c r="AE42" s="1002" t="s">
        <v>7197</v>
      </c>
      <c r="AF42" s="1002" t="s">
        <v>7197</v>
      </c>
      <c r="AG42" s="1002" t="s">
        <v>7207</v>
      </c>
      <c r="AH42" s="1002" t="s">
        <v>7207</v>
      </c>
      <c r="AI42" s="1002" t="s">
        <v>7212</v>
      </c>
      <c r="AJ42" s="1002" t="s">
        <v>7189</v>
      </c>
      <c r="AK42" s="1002" t="s">
        <v>7197</v>
      </c>
      <c r="AL42" s="1002" t="s">
        <v>7200</v>
      </c>
      <c r="AM42" s="1002" t="s">
        <v>7197</v>
      </c>
      <c r="AN42" s="1002" t="s">
        <v>7189</v>
      </c>
      <c r="AO42" s="995"/>
      <c r="AP42" s="999">
        <v>13.91</v>
      </c>
      <c r="AQ42" s="999">
        <v>14.13</v>
      </c>
      <c r="AR42" s="999">
        <v>11.09</v>
      </c>
      <c r="AS42" s="999">
        <v>7.26</v>
      </c>
      <c r="AT42" s="999">
        <v>-3.48</v>
      </c>
      <c r="AU42" s="1003"/>
      <c r="AV42" s="1002" t="s">
        <v>7209</v>
      </c>
      <c r="AW42" s="1002" t="s">
        <v>7193</v>
      </c>
      <c r="AX42" s="1002" t="s">
        <v>7207</v>
      </c>
      <c r="AY42" s="1002" t="s">
        <v>7205</v>
      </c>
      <c r="AZ42" s="1002" t="s">
        <v>7197</v>
      </c>
      <c r="BA42" s="1004"/>
      <c r="BB42" s="999">
        <v>13.6289160345199</v>
      </c>
      <c r="BC42" s="1005">
        <v>0.95531045956129701</v>
      </c>
      <c r="BD42" s="1005">
        <v>5.6341854394252898E-2</v>
      </c>
      <c r="BE42" s="1006">
        <v>0.12337149376004899</v>
      </c>
    </row>
    <row r="43" spans="1:57" x14ac:dyDescent="0.35">
      <c r="A43" s="982" t="s">
        <v>1307</v>
      </c>
      <c r="B43" s="995"/>
      <c r="C43" s="996">
        <v>41275</v>
      </c>
      <c r="D43" s="995"/>
      <c r="E43" s="997">
        <v>30323</v>
      </c>
      <c r="F43" s="995"/>
      <c r="G43" s="998">
        <v>400.858</v>
      </c>
      <c r="H43" s="1000"/>
      <c r="I43" s="999">
        <v>1.0662</v>
      </c>
      <c r="J43" s="999">
        <v>-0.19789999999999999</v>
      </c>
      <c r="K43" s="999">
        <v>8.2742000000000004</v>
      </c>
      <c r="L43" s="999">
        <v>1.4077999999999999</v>
      </c>
      <c r="M43" s="999">
        <v>-1.3876999999999999</v>
      </c>
      <c r="N43" s="1001">
        <v>10.8744</v>
      </c>
      <c r="O43" s="999">
        <v>8.1475000000000009</v>
      </c>
      <c r="P43" s="999">
        <v>19.622399999999999</v>
      </c>
      <c r="Q43" s="999">
        <v>17.322700000000001</v>
      </c>
      <c r="R43" s="999">
        <v>17.031600000000001</v>
      </c>
      <c r="S43" s="999">
        <v>10.993</v>
      </c>
      <c r="T43" s="999">
        <v>-1.3664000000000001</v>
      </c>
      <c r="U43" s="999">
        <v>2.8704000000000001</v>
      </c>
      <c r="V43" s="999">
        <v>1.1987000000000001</v>
      </c>
      <c r="W43" s="999">
        <v>10.993</v>
      </c>
      <c r="X43" s="999">
        <v>16.774799999999999</v>
      </c>
      <c r="Y43" s="1000"/>
      <c r="Z43" s="1002" t="s">
        <v>7210</v>
      </c>
      <c r="AA43" s="1002" t="s">
        <v>7195</v>
      </c>
      <c r="AB43" s="1002" t="s">
        <v>7211</v>
      </c>
      <c r="AC43" s="1002" t="s">
        <v>7195</v>
      </c>
      <c r="AD43" s="1002" t="s">
        <v>7196</v>
      </c>
      <c r="AE43" s="1002" t="s">
        <v>7197</v>
      </c>
      <c r="AF43" s="1002" t="s">
        <v>7195</v>
      </c>
      <c r="AG43" s="1002" t="s">
        <v>7195</v>
      </c>
      <c r="AH43" s="1002" t="s">
        <v>7189</v>
      </c>
      <c r="AI43" s="1002" t="s">
        <v>7209</v>
      </c>
      <c r="AJ43" s="1002" t="s">
        <v>7211</v>
      </c>
      <c r="AK43" s="1002" t="s">
        <v>7196</v>
      </c>
      <c r="AL43" s="1002" t="s">
        <v>7197</v>
      </c>
      <c r="AM43" s="1002" t="s">
        <v>7200</v>
      </c>
      <c r="AN43" s="1002" t="s">
        <v>7211</v>
      </c>
      <c r="AO43" s="995"/>
      <c r="AP43" s="999">
        <v>16.96</v>
      </c>
      <c r="AQ43" s="999">
        <v>18.07</v>
      </c>
      <c r="AR43" s="999">
        <v>15.33</v>
      </c>
      <c r="AS43" s="999">
        <v>10.93</v>
      </c>
      <c r="AT43" s="999">
        <v>3.94</v>
      </c>
      <c r="AU43" s="1003"/>
      <c r="AV43" s="1002" t="s">
        <v>7209</v>
      </c>
      <c r="AW43" s="1002" t="s">
        <v>7207</v>
      </c>
      <c r="AX43" s="1002" t="s">
        <v>7191</v>
      </c>
      <c r="AY43" s="1002" t="s">
        <v>7191</v>
      </c>
      <c r="AZ43" s="1002" t="s">
        <v>7196</v>
      </c>
      <c r="BA43" s="1004"/>
      <c r="BB43" s="999">
        <v>14.8279164737705</v>
      </c>
      <c r="BC43" s="1005">
        <v>0.94976637577330603</v>
      </c>
      <c r="BD43" s="1005">
        <v>7.4932655023167594E-2</v>
      </c>
      <c r="BE43" s="1006">
        <v>8.24449719723888E-2</v>
      </c>
    </row>
    <row r="44" spans="1:57" x14ac:dyDescent="0.35">
      <c r="A44" s="982" t="s">
        <v>1543</v>
      </c>
      <c r="B44" s="1007"/>
      <c r="C44" s="996">
        <v>41275</v>
      </c>
      <c r="D44" s="1007"/>
      <c r="E44" s="997">
        <v>63743.1</v>
      </c>
      <c r="F44" s="1007"/>
      <c r="G44" s="998">
        <v>163.24700000000001</v>
      </c>
      <c r="H44" s="1008"/>
      <c r="I44" s="999">
        <v>1.2309000000000001</v>
      </c>
      <c r="J44" s="999">
        <v>1.4089</v>
      </c>
      <c r="K44" s="999">
        <v>12.043200000000001</v>
      </c>
      <c r="L44" s="999">
        <v>8.9613999999999994</v>
      </c>
      <c r="M44" s="999">
        <v>0.73870000000000002</v>
      </c>
      <c r="N44" s="1001">
        <v>18.088799999999999</v>
      </c>
      <c r="O44" s="999">
        <v>14.8444</v>
      </c>
      <c r="P44" s="999">
        <v>23.939</v>
      </c>
      <c r="Q44" s="999">
        <v>20.594999999999999</v>
      </c>
      <c r="R44" s="999">
        <v>19.440899999999999</v>
      </c>
      <c r="S44" s="999">
        <v>14.8058</v>
      </c>
      <c r="T44" s="999">
        <v>2.7784</v>
      </c>
      <c r="U44" s="999">
        <v>3.9803000000000002</v>
      </c>
      <c r="V44" s="999">
        <v>3.0867</v>
      </c>
      <c r="W44" s="999">
        <v>14.8058</v>
      </c>
      <c r="X44" s="999">
        <v>20.295200000000001</v>
      </c>
      <c r="Y44" s="1008"/>
      <c r="Z44" s="1002" t="s">
        <v>7213</v>
      </c>
      <c r="AA44" s="1002" t="s">
        <v>7214</v>
      </c>
      <c r="AB44" s="1002" t="s">
        <v>7215</v>
      </c>
      <c r="AC44" s="1002" t="s">
        <v>7214</v>
      </c>
      <c r="AD44" s="1002" t="s">
        <v>7216</v>
      </c>
      <c r="AE44" s="1002" t="s">
        <v>7214</v>
      </c>
      <c r="AF44" s="1002" t="s">
        <v>7219</v>
      </c>
      <c r="AG44" s="1002" t="s">
        <v>7217</v>
      </c>
      <c r="AH44" s="1002" t="s">
        <v>7217</v>
      </c>
      <c r="AI44" s="1002" t="s">
        <v>7240</v>
      </c>
      <c r="AJ44" s="1002" t="s">
        <v>7219</v>
      </c>
      <c r="AK44" s="1002" t="s">
        <v>7219</v>
      </c>
      <c r="AL44" s="1002" t="s">
        <v>7220</v>
      </c>
      <c r="AM44" s="1002" t="s">
        <v>7216</v>
      </c>
      <c r="AN44" s="1002" t="s">
        <v>7219</v>
      </c>
      <c r="AO44" s="1007"/>
      <c r="AP44" s="999">
        <v>20.11</v>
      </c>
      <c r="AQ44" s="999">
        <v>22.35</v>
      </c>
      <c r="AR44" s="999">
        <v>18.68</v>
      </c>
      <c r="AS44" s="999">
        <v>15.29</v>
      </c>
      <c r="AT44" s="999">
        <v>10.66</v>
      </c>
      <c r="AU44" s="1003"/>
      <c r="AV44" s="1002" t="s">
        <v>7240</v>
      </c>
      <c r="AW44" s="1002" t="s">
        <v>7222</v>
      </c>
      <c r="AX44" s="1002" t="s">
        <v>7217</v>
      </c>
      <c r="AY44" s="1002" t="s">
        <v>7216</v>
      </c>
      <c r="AZ44" s="1002" t="s">
        <v>7219</v>
      </c>
      <c r="BA44" s="1004"/>
      <c r="BB44" s="999">
        <v>17.303887222982699</v>
      </c>
      <c r="BC44" s="1005">
        <v>0.94580950701381294</v>
      </c>
      <c r="BD44" s="1005">
        <v>8.1878857586443102E-2</v>
      </c>
      <c r="BE44" s="1006">
        <v>1.4038681062937401E-2</v>
      </c>
    </row>
    <row r="45" spans="1:57" x14ac:dyDescent="0.35">
      <c r="A45" s="982" t="s">
        <v>1761</v>
      </c>
      <c r="B45" s="1007"/>
      <c r="C45" s="996">
        <v>41275</v>
      </c>
      <c r="D45" s="1007"/>
      <c r="E45" s="997">
        <v>17352.3</v>
      </c>
      <c r="F45" s="1007"/>
      <c r="G45" s="998">
        <v>298.077</v>
      </c>
      <c r="H45" s="1008"/>
      <c r="I45" s="999">
        <v>1.5130999999999999</v>
      </c>
      <c r="J45" s="999">
        <v>1.9733000000000001</v>
      </c>
      <c r="K45" s="999">
        <v>13.0913</v>
      </c>
      <c r="L45" s="999">
        <v>9.2774000000000001</v>
      </c>
      <c r="M45" s="999">
        <v>-2.8896999999999999</v>
      </c>
      <c r="N45" s="1001">
        <v>6.6353</v>
      </c>
      <c r="O45" s="999">
        <v>5.5084</v>
      </c>
      <c r="P45" s="999">
        <v>17.0181</v>
      </c>
      <c r="Q45" s="999">
        <v>17.180800000000001</v>
      </c>
      <c r="R45" s="999">
        <v>18.2026</v>
      </c>
      <c r="S45" s="999">
        <v>15.5718</v>
      </c>
      <c r="T45" s="999">
        <v>1.2004999999999999</v>
      </c>
      <c r="U45" s="999">
        <v>-0.17449999999999999</v>
      </c>
      <c r="V45" s="999">
        <v>-4.7363999999999997</v>
      </c>
      <c r="W45" s="999">
        <v>15.5718</v>
      </c>
      <c r="X45" s="999">
        <v>18.679099999999998</v>
      </c>
      <c r="Y45" s="1008"/>
      <c r="Z45" s="1002" t="s">
        <v>7223</v>
      </c>
      <c r="AA45" s="1002" t="s">
        <v>7222</v>
      </c>
      <c r="AB45" s="1002" t="s">
        <v>7224</v>
      </c>
      <c r="AC45" s="1002" t="s">
        <v>7224</v>
      </c>
      <c r="AD45" s="1002" t="s">
        <v>7229</v>
      </c>
      <c r="AE45" s="1002" t="s">
        <v>7223</v>
      </c>
      <c r="AF45" s="1002" t="s">
        <v>7225</v>
      </c>
      <c r="AG45" s="1002" t="s">
        <v>7226</v>
      </c>
      <c r="AH45" s="1002" t="s">
        <v>7226</v>
      </c>
      <c r="AI45" s="1002" t="s">
        <v>7204</v>
      </c>
      <c r="AJ45" s="1002" t="s">
        <v>7228</v>
      </c>
      <c r="AK45" s="1002" t="s">
        <v>7228</v>
      </c>
      <c r="AL45" s="1002" t="s">
        <v>7229</v>
      </c>
      <c r="AM45" s="1002" t="s">
        <v>7230</v>
      </c>
      <c r="AN45" s="1002" t="s">
        <v>7228</v>
      </c>
      <c r="AO45" s="1007"/>
      <c r="AP45" s="999">
        <v>18.53</v>
      </c>
      <c r="AQ45" s="999">
        <v>19.66</v>
      </c>
      <c r="AR45" s="999">
        <v>11.83</v>
      </c>
      <c r="AS45" s="999">
        <v>6.4</v>
      </c>
      <c r="AT45" s="999">
        <v>2.99</v>
      </c>
      <c r="AU45" s="1003"/>
      <c r="AV45" s="1002" t="s">
        <v>7204</v>
      </c>
      <c r="AW45" s="1002" t="s">
        <v>7231</v>
      </c>
      <c r="AX45" s="1002" t="s">
        <v>7232</v>
      </c>
      <c r="AY45" s="1002" t="s">
        <v>7190</v>
      </c>
      <c r="AZ45" s="1002" t="s">
        <v>7229</v>
      </c>
      <c r="BA45" s="1004"/>
      <c r="BB45" s="999">
        <v>18.830998503309999</v>
      </c>
      <c r="BC45" s="1005">
        <v>0.85906817735396901</v>
      </c>
      <c r="BD45" s="1005">
        <v>5.2897401200663899E-2</v>
      </c>
      <c r="BE45" s="1006">
        <v>-0.26611705885099102</v>
      </c>
    </row>
    <row r="46" spans="1:57" x14ac:dyDescent="0.35">
      <c r="A46" s="982" t="s">
        <v>1977</v>
      </c>
      <c r="B46" s="1007"/>
      <c r="C46" s="996">
        <v>46049</v>
      </c>
      <c r="D46" s="1007"/>
      <c r="E46" s="997">
        <v>225.44399999999999</v>
      </c>
      <c r="F46" s="1007"/>
      <c r="G46" s="998">
        <v>9.6300000000000008</v>
      </c>
      <c r="H46" s="1008"/>
      <c r="I46" s="999">
        <v>0.91169999999999995</v>
      </c>
      <c r="J46" s="999">
        <v>-0.6089</v>
      </c>
      <c r="K46" s="999">
        <v>6.3735999999999997</v>
      </c>
      <c r="L46" s="999">
        <v>-3.7</v>
      </c>
      <c r="M46" s="999" t="s">
        <v>430</v>
      </c>
      <c r="N46" s="1001" t="s">
        <v>430</v>
      </c>
      <c r="O46" s="999" t="s">
        <v>430</v>
      </c>
      <c r="P46" s="999" t="s">
        <v>430</v>
      </c>
      <c r="Q46" s="999" t="s">
        <v>430</v>
      </c>
      <c r="R46" s="999" t="s">
        <v>430</v>
      </c>
      <c r="S46" s="999">
        <v>8.6049000000000007</v>
      </c>
      <c r="T46" s="999" t="s">
        <v>430</v>
      </c>
      <c r="U46" s="999" t="s">
        <v>430</v>
      </c>
      <c r="V46" s="999" t="s">
        <v>430</v>
      </c>
      <c r="W46" s="999">
        <v>8.6049000000000007</v>
      </c>
      <c r="X46" s="999">
        <v>-3.7</v>
      </c>
      <c r="Y46" s="1008"/>
      <c r="Z46" s="1002" t="s">
        <v>7233</v>
      </c>
      <c r="AA46" s="1002" t="s">
        <v>7234</v>
      </c>
      <c r="AB46" s="1002" t="s">
        <v>7235</v>
      </c>
      <c r="AC46" s="1002" t="s">
        <v>7236</v>
      </c>
      <c r="AD46" s="997" t="s">
        <v>430</v>
      </c>
      <c r="AE46" s="997" t="s">
        <v>430</v>
      </c>
      <c r="AF46" s="997" t="s">
        <v>430</v>
      </c>
      <c r="AG46" s="997" t="s">
        <v>430</v>
      </c>
      <c r="AH46" s="997" t="s">
        <v>430</v>
      </c>
      <c r="AI46" s="997" t="s">
        <v>430</v>
      </c>
      <c r="AJ46" s="1002" t="s">
        <v>7235</v>
      </c>
      <c r="AK46" s="997" t="s">
        <v>430</v>
      </c>
      <c r="AL46" s="997" t="s">
        <v>430</v>
      </c>
      <c r="AM46" s="997" t="s">
        <v>430</v>
      </c>
      <c r="AN46" s="1002" t="s">
        <v>7235</v>
      </c>
      <c r="AO46" s="1007"/>
      <c r="AP46" s="999" t="s">
        <v>430</v>
      </c>
      <c r="AQ46" s="999" t="s">
        <v>430</v>
      </c>
      <c r="AR46" s="999" t="s">
        <v>430</v>
      </c>
      <c r="AS46" s="999" t="s">
        <v>430</v>
      </c>
      <c r="AT46" s="999" t="s">
        <v>430</v>
      </c>
      <c r="AU46" s="1003"/>
      <c r="AV46" s="997" t="s">
        <v>430</v>
      </c>
      <c r="AW46" s="997" t="s">
        <v>430</v>
      </c>
      <c r="AX46" s="997" t="s">
        <v>430</v>
      </c>
      <c r="AY46" s="997" t="s">
        <v>430</v>
      </c>
      <c r="AZ46" s="997" t="s">
        <v>430</v>
      </c>
      <c r="BA46" s="1004"/>
      <c r="BB46" s="999">
        <v>27.543894035818099</v>
      </c>
      <c r="BC46" s="1009">
        <v>0.87855286398334198</v>
      </c>
      <c r="BD46" s="1009">
        <v>-5.8459397898123801E-2</v>
      </c>
      <c r="BE46" s="1010">
        <v>-1.38478852353939</v>
      </c>
    </row>
    <row r="47" spans="1:57" x14ac:dyDescent="0.35">
      <c r="A47" s="982" t="s">
        <v>2083</v>
      </c>
      <c r="B47" s="995"/>
      <c r="C47" s="996">
        <v>43662</v>
      </c>
      <c r="D47" s="995"/>
      <c r="E47" s="997">
        <v>4095.07</v>
      </c>
      <c r="F47" s="995"/>
      <c r="G47" s="998">
        <v>29.135000000000002</v>
      </c>
      <c r="H47" s="1000"/>
      <c r="I47" s="999">
        <v>0.64249999999999996</v>
      </c>
      <c r="J47" s="999">
        <v>-0.92830000000000001</v>
      </c>
      <c r="K47" s="999">
        <v>8.1036000000000001</v>
      </c>
      <c r="L47" s="999">
        <v>0.84460000000000002</v>
      </c>
      <c r="M47" s="999">
        <v>-1.1601999999999999</v>
      </c>
      <c r="N47" s="1001">
        <v>13.8611</v>
      </c>
      <c r="O47" s="999">
        <v>10.6264</v>
      </c>
      <c r="P47" s="999">
        <v>18.773700000000002</v>
      </c>
      <c r="Q47" s="999">
        <v>15.988200000000001</v>
      </c>
      <c r="R47" s="999" t="s">
        <v>430</v>
      </c>
      <c r="S47" s="999">
        <v>10.523099999999999</v>
      </c>
      <c r="T47" s="999">
        <v>-2.5325000000000002</v>
      </c>
      <c r="U47" s="999">
        <v>4.2099000000000002</v>
      </c>
      <c r="V47" s="999">
        <v>3.9459</v>
      </c>
      <c r="W47" s="999">
        <v>10.523099999999999</v>
      </c>
      <c r="X47" s="999">
        <v>17.0669</v>
      </c>
      <c r="Y47" s="1000"/>
      <c r="Z47" s="1002" t="s">
        <v>7229</v>
      </c>
      <c r="AA47" s="1002" t="s">
        <v>7237</v>
      </c>
      <c r="AB47" s="1002" t="s">
        <v>7238</v>
      </c>
      <c r="AC47" s="1002" t="s">
        <v>7238</v>
      </c>
      <c r="AD47" s="1002" t="s">
        <v>7214</v>
      </c>
      <c r="AE47" s="1002" t="s">
        <v>7239</v>
      </c>
      <c r="AF47" s="1002" t="s">
        <v>7219</v>
      </c>
      <c r="AG47" s="1002" t="s">
        <v>7224</v>
      </c>
      <c r="AH47" s="1002" t="s">
        <v>7206</v>
      </c>
      <c r="AI47" s="997" t="s">
        <v>430</v>
      </c>
      <c r="AJ47" s="1002" t="s">
        <v>7217</v>
      </c>
      <c r="AK47" s="1002" t="s">
        <v>7216</v>
      </c>
      <c r="AL47" s="1002" t="s">
        <v>7214</v>
      </c>
      <c r="AM47" s="1002" t="s">
        <v>7239</v>
      </c>
      <c r="AN47" s="1002" t="s">
        <v>7217</v>
      </c>
      <c r="AO47" s="995"/>
      <c r="AP47" s="999" t="s">
        <v>430</v>
      </c>
      <c r="AQ47" s="999" t="s">
        <v>430</v>
      </c>
      <c r="AR47" s="999">
        <v>14.22</v>
      </c>
      <c r="AS47" s="999">
        <v>12.1</v>
      </c>
      <c r="AT47" s="999">
        <v>5.68</v>
      </c>
      <c r="AU47" s="1003"/>
      <c r="AV47" s="997" t="s">
        <v>430</v>
      </c>
      <c r="AW47" s="997" t="s">
        <v>430</v>
      </c>
      <c r="AX47" s="1002" t="s">
        <v>7199</v>
      </c>
      <c r="AY47" s="1002" t="s">
        <v>7240</v>
      </c>
      <c r="AZ47" s="1002" t="s">
        <v>7219</v>
      </c>
      <c r="BA47" s="1004"/>
      <c r="BB47" s="999">
        <v>14.1505569294082</v>
      </c>
      <c r="BC47" s="1005">
        <v>0.93638395091034798</v>
      </c>
      <c r="BD47" s="1005">
        <v>7.2542457222622703E-2</v>
      </c>
      <c r="BE47" s="1006">
        <v>0.20997744044828101</v>
      </c>
    </row>
    <row r="48" spans="1:57" x14ac:dyDescent="0.35">
      <c r="A48" s="982" t="s">
        <v>2251</v>
      </c>
      <c r="B48" s="995"/>
      <c r="C48" s="996">
        <v>41275</v>
      </c>
      <c r="D48" s="995"/>
      <c r="E48" s="997">
        <v>5158.74</v>
      </c>
      <c r="F48" s="995"/>
      <c r="G48" s="998">
        <v>178.309</v>
      </c>
      <c r="H48" s="1000"/>
      <c r="I48" s="999">
        <v>0.89570000000000005</v>
      </c>
      <c r="J48" s="999">
        <v>-3.0300000000000001E-2</v>
      </c>
      <c r="K48" s="999">
        <v>7.3982000000000001</v>
      </c>
      <c r="L48" s="999">
        <v>-0.70279999999999998</v>
      </c>
      <c r="M48" s="999">
        <v>-3.2978999999999998</v>
      </c>
      <c r="N48" s="1001">
        <v>8.5655000000000001</v>
      </c>
      <c r="O48" s="999">
        <v>7.665</v>
      </c>
      <c r="P48" s="999">
        <v>20.819199999999999</v>
      </c>
      <c r="Q48" s="999">
        <v>18.227799999999998</v>
      </c>
      <c r="R48" s="999">
        <v>17.680700000000002</v>
      </c>
      <c r="S48" s="999">
        <v>9.9594000000000005</v>
      </c>
      <c r="T48" s="999">
        <v>-4.2122000000000002</v>
      </c>
      <c r="U48" s="999">
        <v>0.75490000000000002</v>
      </c>
      <c r="V48" s="999">
        <v>-0.40660000000000002</v>
      </c>
      <c r="W48" s="999">
        <v>9.9594000000000005</v>
      </c>
      <c r="X48" s="999">
        <v>16.447900000000001</v>
      </c>
      <c r="Y48" s="1000"/>
      <c r="Z48" s="1002" t="s">
        <v>7241</v>
      </c>
      <c r="AA48" s="1002" t="s">
        <v>7196</v>
      </c>
      <c r="AB48" s="1002" t="s">
        <v>7199</v>
      </c>
      <c r="AC48" s="1002" t="s">
        <v>7195</v>
      </c>
      <c r="AD48" s="1002" t="s">
        <v>7189</v>
      </c>
      <c r="AE48" s="1002" t="s">
        <v>7191</v>
      </c>
      <c r="AF48" s="1002" t="s">
        <v>7199</v>
      </c>
      <c r="AG48" s="1002" t="s">
        <v>7196</v>
      </c>
      <c r="AH48" s="1002" t="s">
        <v>7206</v>
      </c>
      <c r="AI48" s="1002" t="s">
        <v>7326</v>
      </c>
      <c r="AJ48" s="1002" t="s">
        <v>7199</v>
      </c>
      <c r="AK48" s="1002" t="s">
        <v>7199</v>
      </c>
      <c r="AL48" s="1002" t="s">
        <v>7195</v>
      </c>
      <c r="AM48" s="1002" t="s">
        <v>7191</v>
      </c>
      <c r="AN48" s="1002" t="s">
        <v>7199</v>
      </c>
      <c r="AO48" s="995"/>
      <c r="AP48" s="999">
        <v>17.579999999999998</v>
      </c>
      <c r="AQ48" s="999">
        <v>18.579999999999998</v>
      </c>
      <c r="AR48" s="999">
        <v>15.83</v>
      </c>
      <c r="AS48" s="999">
        <v>10.44</v>
      </c>
      <c r="AT48" s="999">
        <v>0.43</v>
      </c>
      <c r="AU48" s="1003"/>
      <c r="AV48" s="1002" t="s">
        <v>7193</v>
      </c>
      <c r="AW48" s="1002" t="s">
        <v>7327</v>
      </c>
      <c r="AX48" s="1002" t="s">
        <v>7328</v>
      </c>
      <c r="AY48" s="1002" t="s">
        <v>7191</v>
      </c>
      <c r="AZ48" s="1002" t="s">
        <v>7189</v>
      </c>
      <c r="BA48" s="1004"/>
      <c r="BB48" s="999">
        <v>15.2559513977041</v>
      </c>
      <c r="BC48" s="1005">
        <v>1.0165739321298799</v>
      </c>
      <c r="BD48" s="1005">
        <v>7.81614977227858E-2</v>
      </c>
      <c r="BE48" s="1006">
        <v>0.30596259528791497</v>
      </c>
    </row>
    <row r="49" spans="1:57" x14ac:dyDescent="0.35">
      <c r="A49" s="982" t="s">
        <v>2424</v>
      </c>
      <c r="B49" s="995"/>
      <c r="C49" s="996">
        <v>41275</v>
      </c>
      <c r="D49" s="995"/>
      <c r="E49" s="997">
        <v>2358.63</v>
      </c>
      <c r="F49" s="995"/>
      <c r="G49" s="998">
        <v>80.828999999999994</v>
      </c>
      <c r="H49" s="1000"/>
      <c r="I49" s="999">
        <v>1.5209999999999999</v>
      </c>
      <c r="J49" s="999">
        <v>1.8523000000000001</v>
      </c>
      <c r="K49" s="999">
        <v>13.7988</v>
      </c>
      <c r="L49" s="999">
        <v>11.186199999999999</v>
      </c>
      <c r="M49" s="999">
        <v>2.0400999999999998</v>
      </c>
      <c r="N49" s="1001">
        <v>16.7514</v>
      </c>
      <c r="O49" s="999">
        <v>7.2332000000000001</v>
      </c>
      <c r="P49" s="999">
        <v>22.1096</v>
      </c>
      <c r="Q49" s="999">
        <v>24.162700000000001</v>
      </c>
      <c r="R49" s="999">
        <v>17.612400000000001</v>
      </c>
      <c r="S49" s="999">
        <v>16.745899999999999</v>
      </c>
      <c r="T49" s="999">
        <v>4.1623999999999999</v>
      </c>
      <c r="U49" s="999">
        <v>6.7176</v>
      </c>
      <c r="V49" s="999">
        <v>2.7848999999999999</v>
      </c>
      <c r="W49" s="999">
        <v>16.745899999999999</v>
      </c>
      <c r="X49" s="999">
        <v>17.904800000000002</v>
      </c>
      <c r="Y49" s="1000"/>
      <c r="Z49" s="1002" t="s">
        <v>7191</v>
      </c>
      <c r="AA49" s="1002" t="s">
        <v>7199</v>
      </c>
      <c r="AB49" s="1002" t="s">
        <v>7195</v>
      </c>
      <c r="AC49" s="1002" t="s">
        <v>7195</v>
      </c>
      <c r="AD49" s="1002" t="s">
        <v>7243</v>
      </c>
      <c r="AE49" s="1002" t="s">
        <v>7191</v>
      </c>
      <c r="AF49" s="1002" t="s">
        <v>7243</v>
      </c>
      <c r="AG49" s="1002" t="s">
        <v>7226</v>
      </c>
      <c r="AH49" s="1002" t="s">
        <v>7189</v>
      </c>
      <c r="AI49" s="1002" t="s">
        <v>7195</v>
      </c>
      <c r="AJ49" s="1002" t="s">
        <v>7189</v>
      </c>
      <c r="AK49" s="1002" t="s">
        <v>7195</v>
      </c>
      <c r="AL49" s="1002" t="s">
        <v>7189</v>
      </c>
      <c r="AM49" s="1002" t="s">
        <v>7189</v>
      </c>
      <c r="AN49" s="1002" t="s">
        <v>7189</v>
      </c>
      <c r="AO49" s="995"/>
      <c r="AP49" s="999">
        <v>19.59</v>
      </c>
      <c r="AQ49" s="999">
        <v>23.22</v>
      </c>
      <c r="AR49" s="999">
        <v>19.22</v>
      </c>
      <c r="AS49" s="999">
        <v>12.45</v>
      </c>
      <c r="AT49" s="999">
        <v>12.53</v>
      </c>
      <c r="AU49" s="1003"/>
      <c r="AV49" s="1002" t="s">
        <v>7199</v>
      </c>
      <c r="AW49" s="1002" t="s">
        <v>7195</v>
      </c>
      <c r="AX49" s="1002" t="s">
        <v>7243</v>
      </c>
      <c r="AY49" s="1002" t="s">
        <v>7329</v>
      </c>
      <c r="AZ49" s="1002" t="s">
        <v>7195</v>
      </c>
      <c r="BA49" s="1004"/>
      <c r="BB49" s="999">
        <v>20.4304709745394</v>
      </c>
      <c r="BC49" s="1005">
        <v>1.03729257244215</v>
      </c>
      <c r="BD49" s="1005">
        <v>6.5258767887790795E-2</v>
      </c>
      <c r="BE49" s="1006">
        <v>-2.81851864250438E-2</v>
      </c>
    </row>
    <row r="50" spans="1:57" x14ac:dyDescent="0.35">
      <c r="A50" s="982" t="s">
        <v>3995</v>
      </c>
      <c r="B50" s="995"/>
      <c r="C50" s="996">
        <v>45889</v>
      </c>
      <c r="D50" s="995"/>
      <c r="E50" s="997">
        <v>1448.04</v>
      </c>
      <c r="F50" s="995"/>
      <c r="G50" s="998">
        <v>10.412000000000001</v>
      </c>
      <c r="H50" s="1000"/>
      <c r="I50" s="999">
        <v>1.1955</v>
      </c>
      <c r="J50" s="999">
        <v>-0.38269999999999998</v>
      </c>
      <c r="K50" s="999">
        <v>9.5539000000000005</v>
      </c>
      <c r="L50" s="999">
        <v>1.3629</v>
      </c>
      <c r="M50" s="999">
        <v>1.9285000000000001</v>
      </c>
      <c r="N50" s="1001" t="s">
        <v>430</v>
      </c>
      <c r="O50" s="999" t="s">
        <v>430</v>
      </c>
      <c r="P50" s="999" t="s">
        <v>430</v>
      </c>
      <c r="Q50" s="999" t="s">
        <v>430</v>
      </c>
      <c r="R50" s="999" t="s">
        <v>430</v>
      </c>
      <c r="S50" s="999">
        <v>11.764699999999999</v>
      </c>
      <c r="T50" s="999">
        <v>-1.6715</v>
      </c>
      <c r="U50" s="999">
        <v>4.8433999999999999</v>
      </c>
      <c r="V50" s="999" t="s">
        <v>430</v>
      </c>
      <c r="W50" s="999">
        <v>11.764699999999999</v>
      </c>
      <c r="X50" s="999">
        <v>4.12</v>
      </c>
      <c r="Y50" s="1000"/>
      <c r="Z50" s="1002" t="s">
        <v>7246</v>
      </c>
      <c r="AA50" s="1002" t="s">
        <v>7245</v>
      </c>
      <c r="AB50" s="1002" t="s">
        <v>7246</v>
      </c>
      <c r="AC50" s="1002" t="s">
        <v>7247</v>
      </c>
      <c r="AD50" s="1002" t="s">
        <v>7244</v>
      </c>
      <c r="AE50" s="997" t="s">
        <v>430</v>
      </c>
      <c r="AF50" s="997" t="s">
        <v>430</v>
      </c>
      <c r="AG50" s="997" t="s">
        <v>430</v>
      </c>
      <c r="AH50" s="997" t="s">
        <v>430</v>
      </c>
      <c r="AI50" s="997" t="s">
        <v>430</v>
      </c>
      <c r="AJ50" s="1002" t="s">
        <v>7248</v>
      </c>
      <c r="AK50" s="1002" t="s">
        <v>7249</v>
      </c>
      <c r="AL50" s="1002" t="s">
        <v>7245</v>
      </c>
      <c r="AM50" s="997" t="s">
        <v>430</v>
      </c>
      <c r="AN50" s="1002" t="s">
        <v>7248</v>
      </c>
      <c r="AO50" s="995"/>
      <c r="AP50" s="999" t="s">
        <v>430</v>
      </c>
      <c r="AQ50" s="999" t="s">
        <v>430</v>
      </c>
      <c r="AR50" s="999" t="s">
        <v>430</v>
      </c>
      <c r="AS50" s="999" t="s">
        <v>430</v>
      </c>
      <c r="AT50" s="999" t="s">
        <v>430</v>
      </c>
      <c r="AU50" s="1003"/>
      <c r="AV50" s="997" t="s">
        <v>430</v>
      </c>
      <c r="AW50" s="997" t="s">
        <v>430</v>
      </c>
      <c r="AX50" s="997" t="s">
        <v>430</v>
      </c>
      <c r="AY50" s="997" t="s">
        <v>430</v>
      </c>
      <c r="AZ50" s="997" t="s">
        <v>430</v>
      </c>
      <c r="BA50" s="1004"/>
      <c r="BB50" s="999">
        <v>21.167707176233002</v>
      </c>
      <c r="BC50" s="1005">
        <v>1.01803345527454</v>
      </c>
      <c r="BD50" s="1005">
        <v>1.8493702306784699E-2</v>
      </c>
      <c r="BE50" s="1006">
        <v>0.71475114348470803</v>
      </c>
    </row>
    <row r="51" spans="1:57" x14ac:dyDescent="0.35">
      <c r="A51" s="982" t="s">
        <v>3848</v>
      </c>
      <c r="B51" s="995"/>
      <c r="C51" s="996">
        <v>44984</v>
      </c>
      <c r="D51" s="995"/>
      <c r="E51" s="997">
        <v>1467.35</v>
      </c>
      <c r="F51" s="995"/>
      <c r="G51" s="998">
        <v>16.536999999999999</v>
      </c>
      <c r="H51" s="1000"/>
      <c r="I51" s="999">
        <v>0.14530000000000001</v>
      </c>
      <c r="J51" s="999">
        <v>-0.50539999999999996</v>
      </c>
      <c r="K51" s="999">
        <v>8.9824999999999999</v>
      </c>
      <c r="L51" s="999">
        <v>-0.88109999999999999</v>
      </c>
      <c r="M51" s="999">
        <v>-1.1713</v>
      </c>
      <c r="N51" s="1001">
        <v>7.6124999999999998</v>
      </c>
      <c r="O51" s="999">
        <v>12.440099999999999</v>
      </c>
      <c r="P51" s="999">
        <v>15.764799999999999</v>
      </c>
      <c r="Q51" s="999" t="s">
        <v>430</v>
      </c>
      <c r="R51" s="999" t="s">
        <v>430</v>
      </c>
      <c r="S51" s="999">
        <v>12.734299999999999</v>
      </c>
      <c r="T51" s="999">
        <v>-2.1362999999999999</v>
      </c>
      <c r="U51" s="999">
        <v>4.9101999999999997</v>
      </c>
      <c r="V51" s="999">
        <v>0.80459999999999998</v>
      </c>
      <c r="W51" s="999">
        <v>12.734299999999999</v>
      </c>
      <c r="X51" s="999">
        <v>17.229299999999999</v>
      </c>
      <c r="Y51" s="1000"/>
      <c r="Z51" s="1002" t="s">
        <v>7250</v>
      </c>
      <c r="AA51" s="1002" t="s">
        <v>7330</v>
      </c>
      <c r="AB51" s="1002" t="s">
        <v>7257</v>
      </c>
      <c r="AC51" s="1002" t="s">
        <v>7253</v>
      </c>
      <c r="AD51" s="1002" t="s">
        <v>7254</v>
      </c>
      <c r="AE51" s="1002" t="s">
        <v>7259</v>
      </c>
      <c r="AF51" s="1002" t="s">
        <v>7256</v>
      </c>
      <c r="AG51" s="1002" t="s">
        <v>7211</v>
      </c>
      <c r="AH51" s="997" t="s">
        <v>430</v>
      </c>
      <c r="AI51" s="997" t="s">
        <v>430</v>
      </c>
      <c r="AJ51" s="1002" t="s">
        <v>7331</v>
      </c>
      <c r="AK51" s="1002" t="s">
        <v>7258</v>
      </c>
      <c r="AL51" s="1002" t="s">
        <v>7254</v>
      </c>
      <c r="AM51" s="1002" t="s">
        <v>7259</v>
      </c>
      <c r="AN51" s="1002" t="s">
        <v>7331</v>
      </c>
      <c r="AO51" s="995"/>
      <c r="AP51" s="999" t="s">
        <v>430</v>
      </c>
      <c r="AQ51" s="999" t="s">
        <v>430</v>
      </c>
      <c r="AR51" s="999" t="s">
        <v>430</v>
      </c>
      <c r="AS51" s="999">
        <v>11.64</v>
      </c>
      <c r="AT51" s="999">
        <v>4.0199999999999996</v>
      </c>
      <c r="AU51" s="1003"/>
      <c r="AV51" s="997" t="s">
        <v>430</v>
      </c>
      <c r="AW51" s="997" t="s">
        <v>430</v>
      </c>
      <c r="AX51" s="997" t="s">
        <v>430</v>
      </c>
      <c r="AY51" s="1002" t="s">
        <v>7191</v>
      </c>
      <c r="AZ51" s="1002" t="s">
        <v>7260</v>
      </c>
      <c r="BA51" s="1004"/>
      <c r="BB51" s="999">
        <v>16.4296354143763</v>
      </c>
      <c r="BC51" s="1005">
        <v>1.0012677617833601</v>
      </c>
      <c r="BD51" s="1005">
        <v>5.7150249638646601E-2</v>
      </c>
      <c r="BE51" s="1006">
        <v>0.25161496868256</v>
      </c>
    </row>
    <row r="52" spans="1:57" x14ac:dyDescent="0.35">
      <c r="A52" s="982" t="s">
        <v>3893</v>
      </c>
      <c r="B52" s="995"/>
      <c r="C52" s="996">
        <v>44832</v>
      </c>
      <c r="D52" s="995"/>
      <c r="E52" s="997">
        <v>3071.32</v>
      </c>
      <c r="F52" s="995"/>
      <c r="G52" s="998">
        <v>16.942</v>
      </c>
      <c r="H52" s="1000"/>
      <c r="I52" s="999">
        <v>0.85119999999999996</v>
      </c>
      <c r="J52" s="999">
        <v>-0.4173</v>
      </c>
      <c r="K52" s="999">
        <v>9.3526000000000007</v>
      </c>
      <c r="L52" s="999">
        <v>2.9157999999999999</v>
      </c>
      <c r="M52" s="999">
        <v>-3.4699</v>
      </c>
      <c r="N52" s="1001">
        <v>9.6441999999999997</v>
      </c>
      <c r="O52" s="999">
        <v>11.3874</v>
      </c>
      <c r="P52" s="999">
        <v>19.348500000000001</v>
      </c>
      <c r="Q52" s="999" t="s">
        <v>430</v>
      </c>
      <c r="R52" s="999" t="s">
        <v>430</v>
      </c>
      <c r="S52" s="999">
        <v>11.7325</v>
      </c>
      <c r="T52" s="999">
        <v>-2.8109000000000002</v>
      </c>
      <c r="U52" s="999">
        <v>-0.23549999999999999</v>
      </c>
      <c r="V52" s="999">
        <v>-0.28249999999999997</v>
      </c>
      <c r="W52" s="999">
        <v>11.7325</v>
      </c>
      <c r="X52" s="999">
        <v>15.8622</v>
      </c>
      <c r="Y52" s="1000"/>
      <c r="Z52" s="1002" t="s">
        <v>7261</v>
      </c>
      <c r="AA52" s="1002" t="s">
        <v>7262</v>
      </c>
      <c r="AB52" s="1002" t="s">
        <v>7332</v>
      </c>
      <c r="AC52" s="1002" t="s">
        <v>7264</v>
      </c>
      <c r="AD52" s="1002" t="s">
        <v>7265</v>
      </c>
      <c r="AE52" s="1002" t="s">
        <v>7292</v>
      </c>
      <c r="AF52" s="1002" t="s">
        <v>7194</v>
      </c>
      <c r="AG52" s="1002" t="s">
        <v>7244</v>
      </c>
      <c r="AH52" s="997" t="s">
        <v>430</v>
      </c>
      <c r="AI52" s="997" t="s">
        <v>430</v>
      </c>
      <c r="AJ52" s="1002" t="s">
        <v>7263</v>
      </c>
      <c r="AK52" s="1002" t="s">
        <v>7267</v>
      </c>
      <c r="AL52" s="1002" t="s">
        <v>7267</v>
      </c>
      <c r="AM52" s="1002" t="s">
        <v>7333</v>
      </c>
      <c r="AN52" s="1002" t="s">
        <v>7263</v>
      </c>
      <c r="AO52" s="995"/>
      <c r="AP52" s="999" t="s">
        <v>430</v>
      </c>
      <c r="AQ52" s="999" t="s">
        <v>430</v>
      </c>
      <c r="AR52" s="999" t="s">
        <v>430</v>
      </c>
      <c r="AS52" s="999">
        <v>11.17</v>
      </c>
      <c r="AT52" s="999">
        <v>1.53</v>
      </c>
      <c r="AU52" s="1003"/>
      <c r="AV52" s="997" t="s">
        <v>430</v>
      </c>
      <c r="AW52" s="997" t="s">
        <v>430</v>
      </c>
      <c r="AX52" s="997" t="s">
        <v>430</v>
      </c>
      <c r="AY52" s="1002" t="s">
        <v>7268</v>
      </c>
      <c r="AZ52" s="1002" t="s">
        <v>7265</v>
      </c>
      <c r="BA52" s="1004"/>
      <c r="BB52" s="999">
        <v>15.206673797590099</v>
      </c>
      <c r="BC52" s="1005">
        <v>0.97219743199792097</v>
      </c>
      <c r="BD52" s="1005">
        <v>7.0735358493820205E-2</v>
      </c>
      <c r="BE52" s="1006">
        <v>0.22788098068944801</v>
      </c>
    </row>
    <row r="53" spans="1:57" x14ac:dyDescent="0.35">
      <c r="A53" s="982" t="s">
        <v>3875</v>
      </c>
      <c r="B53" s="995"/>
      <c r="C53" s="996">
        <v>45246</v>
      </c>
      <c r="D53" s="995"/>
      <c r="E53" s="997">
        <v>1669.12</v>
      </c>
      <c r="F53" s="995"/>
      <c r="G53" s="998">
        <v>13.875</v>
      </c>
      <c r="H53" s="1000"/>
      <c r="I53" s="999">
        <v>1.27</v>
      </c>
      <c r="J53" s="999">
        <v>-4.3200000000000002E-2</v>
      </c>
      <c r="K53" s="999">
        <v>7.7670000000000003</v>
      </c>
      <c r="L53" s="999">
        <v>2.6865000000000001</v>
      </c>
      <c r="M53" s="999">
        <v>-9.1771999999999991</v>
      </c>
      <c r="N53" s="1001">
        <v>7.4988999999999999</v>
      </c>
      <c r="O53" s="999">
        <v>10.9068</v>
      </c>
      <c r="P53" s="999" t="s">
        <v>430</v>
      </c>
      <c r="Q53" s="999" t="s">
        <v>430</v>
      </c>
      <c r="R53" s="999" t="s">
        <v>430</v>
      </c>
      <c r="S53" s="999">
        <v>10.0754</v>
      </c>
      <c r="T53" s="999">
        <v>-7.0039999999999996</v>
      </c>
      <c r="U53" s="999">
        <v>-4.4420999999999999</v>
      </c>
      <c r="V53" s="999">
        <v>1.44E-2</v>
      </c>
      <c r="W53" s="999">
        <v>10.0754</v>
      </c>
      <c r="X53" s="999">
        <v>14.323499999999999</v>
      </c>
      <c r="Y53" s="1000"/>
      <c r="Z53" s="1002" t="s">
        <v>7269</v>
      </c>
      <c r="AA53" s="1002" t="s">
        <v>7270</v>
      </c>
      <c r="AB53" s="1002" t="s">
        <v>7271</v>
      </c>
      <c r="AC53" s="1002" t="s">
        <v>7334</v>
      </c>
      <c r="AD53" s="1002" t="s">
        <v>7273</v>
      </c>
      <c r="AE53" s="1002" t="s">
        <v>7274</v>
      </c>
      <c r="AF53" s="1002" t="s">
        <v>7275</v>
      </c>
      <c r="AG53" s="997" t="s">
        <v>430</v>
      </c>
      <c r="AH53" s="997" t="s">
        <v>430</v>
      </c>
      <c r="AI53" s="997" t="s">
        <v>430</v>
      </c>
      <c r="AJ53" s="1002" t="s">
        <v>7271</v>
      </c>
      <c r="AK53" s="1002" t="s">
        <v>7335</v>
      </c>
      <c r="AL53" s="1002" t="s">
        <v>7277</v>
      </c>
      <c r="AM53" s="1002" t="s">
        <v>7278</v>
      </c>
      <c r="AN53" s="1002" t="s">
        <v>7271</v>
      </c>
      <c r="AO53" s="995"/>
      <c r="AP53" s="999" t="s">
        <v>430</v>
      </c>
      <c r="AQ53" s="999" t="s">
        <v>430</v>
      </c>
      <c r="AR53" s="999" t="s">
        <v>430</v>
      </c>
      <c r="AS53" s="999" t="s">
        <v>430</v>
      </c>
      <c r="AT53" s="999">
        <v>-3.18</v>
      </c>
      <c r="AU53" s="1003"/>
      <c r="AV53" s="997" t="s">
        <v>430</v>
      </c>
      <c r="AW53" s="997" t="s">
        <v>430</v>
      </c>
      <c r="AX53" s="997" t="s">
        <v>430</v>
      </c>
      <c r="AY53" s="997" t="s">
        <v>430</v>
      </c>
      <c r="AZ53" s="1002" t="s">
        <v>7279</v>
      </c>
      <c r="BA53" s="1004"/>
      <c r="BB53" s="999">
        <v>16.8121654556615</v>
      </c>
      <c r="BC53" s="1005">
        <v>0.94425985673684398</v>
      </c>
      <c r="BD53" s="1005">
        <v>3.96648174531282E-2</v>
      </c>
      <c r="BE53" s="1006">
        <v>0.17493861134452099</v>
      </c>
    </row>
    <row r="54" spans="1:57" x14ac:dyDescent="0.35">
      <c r="A54" s="982" t="s">
        <v>4038</v>
      </c>
      <c r="B54" s="995"/>
      <c r="C54" s="996">
        <v>45772</v>
      </c>
      <c r="D54" s="995"/>
      <c r="E54" s="997">
        <v>272.25400000000002</v>
      </c>
      <c r="F54" s="995"/>
      <c r="G54" s="998">
        <v>11.173999999999999</v>
      </c>
      <c r="H54" s="1000"/>
      <c r="I54" s="999">
        <v>1.5726</v>
      </c>
      <c r="J54" s="999">
        <v>1.9619</v>
      </c>
      <c r="K54" s="999">
        <v>12.914300000000001</v>
      </c>
      <c r="L54" s="999">
        <v>15.9369</v>
      </c>
      <c r="M54" s="999">
        <v>6.7750000000000004</v>
      </c>
      <c r="N54" s="1001">
        <v>11.6724</v>
      </c>
      <c r="O54" s="999" t="s">
        <v>430</v>
      </c>
      <c r="P54" s="999" t="s">
        <v>430</v>
      </c>
      <c r="Q54" s="999" t="s">
        <v>430</v>
      </c>
      <c r="R54" s="999" t="s">
        <v>430</v>
      </c>
      <c r="S54" s="999">
        <v>14.5581</v>
      </c>
      <c r="T54" s="999">
        <v>8.2751999999999999</v>
      </c>
      <c r="U54" s="999">
        <v>9.3026</v>
      </c>
      <c r="V54" s="999">
        <v>7.0408999999999997</v>
      </c>
      <c r="W54" s="999">
        <v>14.5581</v>
      </c>
      <c r="X54" s="999">
        <v>11.6724</v>
      </c>
      <c r="Y54" s="1000"/>
      <c r="Z54" s="1002" t="s">
        <v>7280</v>
      </c>
      <c r="AA54" s="1002" t="s">
        <v>7281</v>
      </c>
      <c r="AB54" s="1002" t="s">
        <v>7282</v>
      </c>
      <c r="AC54" s="1002" t="s">
        <v>7283</v>
      </c>
      <c r="AD54" s="1002" t="s">
        <v>7285</v>
      </c>
      <c r="AE54" s="1002" t="s">
        <v>7284</v>
      </c>
      <c r="AF54" s="997" t="s">
        <v>430</v>
      </c>
      <c r="AG54" s="997" t="s">
        <v>430</v>
      </c>
      <c r="AH54" s="997" t="s">
        <v>430</v>
      </c>
      <c r="AI54" s="997" t="s">
        <v>430</v>
      </c>
      <c r="AJ54" s="1002" t="s">
        <v>7282</v>
      </c>
      <c r="AK54" s="1002" t="s">
        <v>7282</v>
      </c>
      <c r="AL54" s="1002" t="s">
        <v>7284</v>
      </c>
      <c r="AM54" s="1002" t="s">
        <v>7285</v>
      </c>
      <c r="AN54" s="1002" t="s">
        <v>7282</v>
      </c>
      <c r="AO54" s="995"/>
      <c r="AP54" s="999" t="s">
        <v>430</v>
      </c>
      <c r="AQ54" s="999" t="s">
        <v>430</v>
      </c>
      <c r="AR54" s="999" t="s">
        <v>430</v>
      </c>
      <c r="AS54" s="999" t="s">
        <v>430</v>
      </c>
      <c r="AT54" s="999">
        <v>19.89</v>
      </c>
      <c r="AU54" s="1003"/>
      <c r="AV54" s="997" t="s">
        <v>430</v>
      </c>
      <c r="AW54" s="997" t="s">
        <v>430</v>
      </c>
      <c r="AX54" s="997" t="s">
        <v>430</v>
      </c>
      <c r="AY54" s="997" t="s">
        <v>430</v>
      </c>
      <c r="AZ54" s="1002" t="s">
        <v>7281</v>
      </c>
      <c r="BA54" s="1004"/>
      <c r="BB54" s="999">
        <v>20.999545572073298</v>
      </c>
      <c r="BC54" s="1005">
        <v>0.91469513421003201</v>
      </c>
      <c r="BD54" s="1005">
        <v>2.4575185485568401E-2</v>
      </c>
      <c r="BE54" s="1006">
        <v>-0.56895440311327194</v>
      </c>
    </row>
    <row r="55" spans="1:57" x14ac:dyDescent="0.35">
      <c r="A55" s="982" t="s">
        <v>3986</v>
      </c>
      <c r="B55" s="995"/>
      <c r="C55" s="996">
        <v>44176</v>
      </c>
      <c r="D55" s="995"/>
      <c r="E55" s="997">
        <v>759.98500000000001</v>
      </c>
      <c r="F55" s="995"/>
      <c r="G55" s="998">
        <v>18</v>
      </c>
      <c r="H55" s="1000"/>
      <c r="I55" s="999">
        <v>0.38479999999999998</v>
      </c>
      <c r="J55" s="999">
        <v>-1.5693999999999999</v>
      </c>
      <c r="K55" s="999">
        <v>5.8014000000000001</v>
      </c>
      <c r="L55" s="999">
        <v>-3.6040999999999999</v>
      </c>
      <c r="M55" s="999">
        <v>-6.1425000000000001</v>
      </c>
      <c r="N55" s="1001">
        <v>3.2698</v>
      </c>
      <c r="O55" s="999">
        <v>4.8056999999999999</v>
      </c>
      <c r="P55" s="999">
        <v>13.7948</v>
      </c>
      <c r="Q55" s="999">
        <v>11.0814</v>
      </c>
      <c r="R55" s="999" t="s">
        <v>430</v>
      </c>
      <c r="S55" s="999">
        <v>8.3358000000000008</v>
      </c>
      <c r="T55" s="999">
        <v>-6.2988</v>
      </c>
      <c r="U55" s="999">
        <v>-2.0674999999999999</v>
      </c>
      <c r="V55" s="999">
        <v>-3.3609</v>
      </c>
      <c r="W55" s="999">
        <v>8.3358000000000008</v>
      </c>
      <c r="X55" s="999">
        <v>11.5365</v>
      </c>
      <c r="Y55" s="1000"/>
      <c r="Z55" s="1002" t="s">
        <v>7286</v>
      </c>
      <c r="AA55" s="1002" t="s">
        <v>7286</v>
      </c>
      <c r="AB55" s="1002" t="s">
        <v>7287</v>
      </c>
      <c r="AC55" s="1002" t="s">
        <v>7288</v>
      </c>
      <c r="AD55" s="1002" t="s">
        <v>7289</v>
      </c>
      <c r="AE55" s="1002" t="s">
        <v>7289</v>
      </c>
      <c r="AF55" s="1002" t="s">
        <v>7246</v>
      </c>
      <c r="AG55" s="1002" t="s">
        <v>7246</v>
      </c>
      <c r="AH55" s="1002" t="s">
        <v>7245</v>
      </c>
      <c r="AI55" s="997" t="s">
        <v>430</v>
      </c>
      <c r="AJ55" s="1002" t="s">
        <v>7287</v>
      </c>
      <c r="AK55" s="1002" t="s">
        <v>7290</v>
      </c>
      <c r="AL55" s="1002" t="s">
        <v>7290</v>
      </c>
      <c r="AM55" s="1002" t="s">
        <v>7289</v>
      </c>
      <c r="AN55" s="1002" t="s">
        <v>7287</v>
      </c>
      <c r="AO55" s="995"/>
      <c r="AP55" s="999" t="s">
        <v>430</v>
      </c>
      <c r="AQ55" s="999" t="s">
        <v>430</v>
      </c>
      <c r="AR55" s="999">
        <v>9.32</v>
      </c>
      <c r="AS55" s="999">
        <v>5.59</v>
      </c>
      <c r="AT55" s="999">
        <v>-5.19</v>
      </c>
      <c r="AU55" s="1003"/>
      <c r="AV55" s="997" t="s">
        <v>430</v>
      </c>
      <c r="AW55" s="997" t="s">
        <v>430</v>
      </c>
      <c r="AX55" s="1002" t="s">
        <v>7248</v>
      </c>
      <c r="AY55" s="1002" t="s">
        <v>7248</v>
      </c>
      <c r="AZ55" s="1002" t="s">
        <v>7289</v>
      </c>
      <c r="BA55" s="1004"/>
      <c r="BB55" s="999">
        <v>13.551176581332699</v>
      </c>
      <c r="BC55" s="1005">
        <v>0.93285961482985102</v>
      </c>
      <c r="BD55" s="1005">
        <v>5.1735094730634E-2</v>
      </c>
      <c r="BE55" s="1006">
        <v>-3.3153967500522102E-2</v>
      </c>
    </row>
    <row r="56" spans="1:57" x14ac:dyDescent="0.35">
      <c r="A56" s="982" t="s">
        <v>3923</v>
      </c>
      <c r="B56" s="995"/>
      <c r="C56" s="996">
        <v>45271</v>
      </c>
      <c r="D56" s="995"/>
      <c r="E56" s="997">
        <v>463.79399999999998</v>
      </c>
      <c r="F56" s="995"/>
      <c r="G56" s="998">
        <v>14.593</v>
      </c>
      <c r="H56" s="1000"/>
      <c r="I56" s="999">
        <v>2.4716999999999998</v>
      </c>
      <c r="J56" s="999">
        <v>3.0434000000000001</v>
      </c>
      <c r="K56" s="999">
        <v>5.2126999999999999</v>
      </c>
      <c r="L56" s="999">
        <v>11.533200000000001</v>
      </c>
      <c r="M56" s="999">
        <v>3.3645</v>
      </c>
      <c r="N56" s="1001">
        <v>11.179500000000001</v>
      </c>
      <c r="O56" s="999">
        <v>13.1318</v>
      </c>
      <c r="P56" s="999" t="s">
        <v>430</v>
      </c>
      <c r="Q56" s="999" t="s">
        <v>430</v>
      </c>
      <c r="R56" s="999" t="s">
        <v>430</v>
      </c>
      <c r="S56" s="999">
        <v>6.8693</v>
      </c>
      <c r="T56" s="999">
        <v>6.4794</v>
      </c>
      <c r="U56" s="999">
        <v>7.9123999999999999</v>
      </c>
      <c r="V56" s="999">
        <v>5.7770000000000001</v>
      </c>
      <c r="W56" s="999">
        <v>6.8693</v>
      </c>
      <c r="X56" s="999">
        <v>17.225999999999999</v>
      </c>
      <c r="Y56" s="1000"/>
      <c r="Z56" s="1002" t="s">
        <v>7291</v>
      </c>
      <c r="AA56" s="1002" t="s">
        <v>7266</v>
      </c>
      <c r="AB56" s="1002" t="s">
        <v>7293</v>
      </c>
      <c r="AC56" s="1002" t="s">
        <v>7295</v>
      </c>
      <c r="AD56" s="1002" t="s">
        <v>7214</v>
      </c>
      <c r="AE56" s="1002" t="s">
        <v>7240</v>
      </c>
      <c r="AF56" s="1002" t="s">
        <v>7206</v>
      </c>
      <c r="AG56" s="997" t="s">
        <v>430</v>
      </c>
      <c r="AH56" s="997" t="s">
        <v>430</v>
      </c>
      <c r="AI56" s="997" t="s">
        <v>430</v>
      </c>
      <c r="AJ56" s="1002" t="s">
        <v>7294</v>
      </c>
      <c r="AK56" s="1002" t="s">
        <v>7336</v>
      </c>
      <c r="AL56" s="1002" t="s">
        <v>7239</v>
      </c>
      <c r="AM56" s="1002" t="s">
        <v>7219</v>
      </c>
      <c r="AN56" s="1002" t="s">
        <v>7294</v>
      </c>
      <c r="AO56" s="995"/>
      <c r="AP56" s="999" t="s">
        <v>430</v>
      </c>
      <c r="AQ56" s="999" t="s">
        <v>430</v>
      </c>
      <c r="AR56" s="999" t="s">
        <v>430</v>
      </c>
      <c r="AS56" s="999" t="s">
        <v>430</v>
      </c>
      <c r="AT56" s="999">
        <v>12.33</v>
      </c>
      <c r="AU56" s="1003"/>
      <c r="AV56" s="997" t="s">
        <v>430</v>
      </c>
      <c r="AW56" s="997" t="s">
        <v>430</v>
      </c>
      <c r="AX56" s="997" t="s">
        <v>430</v>
      </c>
      <c r="AY56" s="997" t="s">
        <v>430</v>
      </c>
      <c r="AZ56" s="1002" t="s">
        <v>7291</v>
      </c>
      <c r="BA56" s="1004"/>
      <c r="BB56" s="999">
        <v>16.678187669887699</v>
      </c>
      <c r="BC56" s="1005">
        <v>1.02216266778139</v>
      </c>
      <c r="BD56" s="1005">
        <v>5.0825066675510899E-2</v>
      </c>
      <c r="BE56" s="1006">
        <v>7.54035623176319E-3</v>
      </c>
    </row>
    <row r="57" spans="1:57" x14ac:dyDescent="0.35">
      <c r="A57" s="982" t="s">
        <v>3948</v>
      </c>
      <c r="B57" s="995"/>
      <c r="C57" s="996">
        <v>44614</v>
      </c>
      <c r="D57" s="995"/>
      <c r="E57" s="997">
        <v>2648.94</v>
      </c>
      <c r="F57" s="995"/>
      <c r="G57" s="998">
        <v>21.728999999999999</v>
      </c>
      <c r="H57" s="1000"/>
      <c r="I57" s="999">
        <v>1.718</v>
      </c>
      <c r="J57" s="999">
        <v>0.74180000000000001</v>
      </c>
      <c r="K57" s="999">
        <v>9.9923999999999999</v>
      </c>
      <c r="L57" s="999">
        <v>7.8468999999999998</v>
      </c>
      <c r="M57" s="999">
        <v>4.4462999999999999</v>
      </c>
      <c r="N57" s="1001">
        <v>21.148499999999999</v>
      </c>
      <c r="O57" s="999">
        <v>12.3727</v>
      </c>
      <c r="P57" s="999">
        <v>24.1449</v>
      </c>
      <c r="Q57" s="999" t="s">
        <v>430</v>
      </c>
      <c r="R57" s="999" t="s">
        <v>430</v>
      </c>
      <c r="S57" s="999">
        <v>11.815</v>
      </c>
      <c r="T57" s="999">
        <v>3.4074</v>
      </c>
      <c r="U57" s="999">
        <v>8.1744000000000003</v>
      </c>
      <c r="V57" s="999">
        <v>9.3503000000000007</v>
      </c>
      <c r="W57" s="999">
        <v>11.815</v>
      </c>
      <c r="X57" s="999">
        <v>20.4117</v>
      </c>
      <c r="Y57" s="1000"/>
      <c r="Z57" s="1002" t="s">
        <v>7296</v>
      </c>
      <c r="AA57" s="1002" t="s">
        <v>7297</v>
      </c>
      <c r="AB57" s="1002" t="s">
        <v>7297</v>
      </c>
      <c r="AC57" s="1002" t="s">
        <v>7297</v>
      </c>
      <c r="AD57" s="1002" t="s">
        <v>7298</v>
      </c>
      <c r="AE57" s="1002" t="s">
        <v>7298</v>
      </c>
      <c r="AF57" s="1002" t="s">
        <v>7299</v>
      </c>
      <c r="AG57" s="1002" t="s">
        <v>7300</v>
      </c>
      <c r="AH57" s="997" t="s">
        <v>430</v>
      </c>
      <c r="AI57" s="997" t="s">
        <v>430</v>
      </c>
      <c r="AJ57" s="1002" t="s">
        <v>7297</v>
      </c>
      <c r="AK57" s="1002" t="s">
        <v>7301</v>
      </c>
      <c r="AL57" s="1002" t="s">
        <v>7298</v>
      </c>
      <c r="AM57" s="1002" t="s">
        <v>7302</v>
      </c>
      <c r="AN57" s="1002" t="s">
        <v>7297</v>
      </c>
      <c r="AO57" s="995"/>
      <c r="AP57" s="999" t="s">
        <v>430</v>
      </c>
      <c r="AQ57" s="999" t="s">
        <v>430</v>
      </c>
      <c r="AR57" s="999" t="s">
        <v>430</v>
      </c>
      <c r="AS57" s="999">
        <v>16.239999999999998</v>
      </c>
      <c r="AT57" s="999">
        <v>16.190000000000001</v>
      </c>
      <c r="AU57" s="1003"/>
      <c r="AV57" s="997" t="s">
        <v>430</v>
      </c>
      <c r="AW57" s="997" t="s">
        <v>430</v>
      </c>
      <c r="AX57" s="997" t="s">
        <v>430</v>
      </c>
      <c r="AY57" s="1002" t="s">
        <v>7337</v>
      </c>
      <c r="AZ57" s="1002" t="s">
        <v>7298</v>
      </c>
      <c r="BA57" s="1004"/>
      <c r="BB57" s="999">
        <v>16.661031595306401</v>
      </c>
      <c r="BC57" s="1005">
        <v>0.97062028981250204</v>
      </c>
      <c r="BD57" s="1005">
        <v>8.6683259205295196E-2</v>
      </c>
      <c r="BE57" s="1006">
        <v>-1.41636661361022E-3</v>
      </c>
    </row>
    <row r="58" spans="1:57" x14ac:dyDescent="0.35">
      <c r="A58" s="982" t="s">
        <v>4006</v>
      </c>
      <c r="B58" s="995"/>
      <c r="C58" s="996">
        <v>45593</v>
      </c>
      <c r="D58" s="995"/>
      <c r="E58" s="997">
        <v>2021.96</v>
      </c>
      <c r="F58" s="995"/>
      <c r="G58" s="998">
        <v>11.808</v>
      </c>
      <c r="H58" s="1000"/>
      <c r="I58" s="999">
        <v>1.3735999999999999</v>
      </c>
      <c r="J58" s="999">
        <v>3.2258</v>
      </c>
      <c r="K58" s="999">
        <v>13.277100000000001</v>
      </c>
      <c r="L58" s="999">
        <v>12.4893</v>
      </c>
      <c r="M58" s="999">
        <v>8.6791999999999998</v>
      </c>
      <c r="N58" s="1001">
        <v>27.429500000000001</v>
      </c>
      <c r="O58" s="999" t="s">
        <v>430</v>
      </c>
      <c r="P58" s="999" t="s">
        <v>430</v>
      </c>
      <c r="Q58" s="999" t="s">
        <v>430</v>
      </c>
      <c r="R58" s="999" t="s">
        <v>430</v>
      </c>
      <c r="S58" s="999">
        <v>15.3688</v>
      </c>
      <c r="T58" s="999">
        <v>7.9440999999999997</v>
      </c>
      <c r="U58" s="999">
        <v>12.179399999999999</v>
      </c>
      <c r="V58" s="999">
        <v>15.459099999999999</v>
      </c>
      <c r="W58" s="999">
        <v>15.3688</v>
      </c>
      <c r="X58" s="999">
        <v>11.7506</v>
      </c>
      <c r="Y58" s="1000"/>
      <c r="Z58" s="1002" t="s">
        <v>7303</v>
      </c>
      <c r="AA58" s="1002" t="s">
        <v>7304</v>
      </c>
      <c r="AB58" s="1002" t="s">
        <v>7304</v>
      </c>
      <c r="AC58" s="1002" t="s">
        <v>7304</v>
      </c>
      <c r="AD58" s="1002" t="s">
        <v>7304</v>
      </c>
      <c r="AE58" s="1002" t="s">
        <v>7299</v>
      </c>
      <c r="AF58" s="997" t="s">
        <v>430</v>
      </c>
      <c r="AG58" s="997" t="s">
        <v>430</v>
      </c>
      <c r="AH58" s="997" t="s">
        <v>430</v>
      </c>
      <c r="AI58" s="997" t="s">
        <v>430</v>
      </c>
      <c r="AJ58" s="1002" t="s">
        <v>7304</v>
      </c>
      <c r="AK58" s="1002" t="s">
        <v>7304</v>
      </c>
      <c r="AL58" s="1002" t="s">
        <v>7304</v>
      </c>
      <c r="AM58" s="1002" t="s">
        <v>7299</v>
      </c>
      <c r="AN58" s="1002" t="s">
        <v>7304</v>
      </c>
      <c r="AO58" s="995"/>
      <c r="AP58" s="999" t="s">
        <v>430</v>
      </c>
      <c r="AQ58" s="999" t="s">
        <v>430</v>
      </c>
      <c r="AR58" s="999" t="s">
        <v>430</v>
      </c>
      <c r="AS58" s="999" t="s">
        <v>430</v>
      </c>
      <c r="AT58" s="999">
        <v>25.96</v>
      </c>
      <c r="AU58" s="1003"/>
      <c r="AV58" s="997" t="s">
        <v>430</v>
      </c>
      <c r="AW58" s="997" t="s">
        <v>430</v>
      </c>
      <c r="AX58" s="997" t="s">
        <v>430</v>
      </c>
      <c r="AY58" s="997" t="s">
        <v>430</v>
      </c>
      <c r="AZ58" s="1002" t="s">
        <v>7299</v>
      </c>
      <c r="BA58" s="1004"/>
      <c r="BB58" s="999">
        <v>18.4526448683567</v>
      </c>
      <c r="BC58" s="1005">
        <v>1.0097071232954</v>
      </c>
      <c r="BD58" s="1005">
        <v>2.17685042167883E-2</v>
      </c>
      <c r="BE58" s="1006">
        <v>0.14511155017903399</v>
      </c>
    </row>
    <row r="59" spans="1:57" x14ac:dyDescent="0.35">
      <c r="A59" s="982" t="s">
        <v>4100</v>
      </c>
      <c r="B59" s="995"/>
      <c r="C59" s="996">
        <v>43769</v>
      </c>
      <c r="D59" s="995"/>
      <c r="E59" s="997">
        <v>3487.13</v>
      </c>
      <c r="F59" s="995"/>
      <c r="G59" s="998">
        <v>35.216999999999999</v>
      </c>
      <c r="H59" s="1000"/>
      <c r="I59" s="999" t="s">
        <v>430</v>
      </c>
      <c r="J59" s="999">
        <v>0.29899999999999999</v>
      </c>
      <c r="K59" s="999">
        <v>10.290900000000001</v>
      </c>
      <c r="L59" s="999">
        <v>5.4591000000000003</v>
      </c>
      <c r="M59" s="999">
        <v>-2.0552999999999999</v>
      </c>
      <c r="N59" s="1001">
        <v>14.8354</v>
      </c>
      <c r="O59" s="999">
        <v>12.8413</v>
      </c>
      <c r="P59" s="999">
        <v>23.448799999999999</v>
      </c>
      <c r="Q59" s="999">
        <v>17.096</v>
      </c>
      <c r="R59" s="999" t="s">
        <v>430</v>
      </c>
      <c r="S59" s="999">
        <v>11.938599999999999</v>
      </c>
      <c r="T59" s="999">
        <v>-0.21820000000000001</v>
      </c>
      <c r="U59" s="999">
        <v>0.51659999999999995</v>
      </c>
      <c r="V59" s="999">
        <v>2.2174999999999998</v>
      </c>
      <c r="W59" s="999">
        <v>11.938599999999999</v>
      </c>
      <c r="X59" s="999">
        <v>21.425899999999999</v>
      </c>
      <c r="Y59" s="1000"/>
      <c r="Z59" s="997" t="s">
        <v>430</v>
      </c>
      <c r="AA59" s="1002" t="s">
        <v>7305</v>
      </c>
      <c r="AB59" s="1002" t="s">
        <v>7305</v>
      </c>
      <c r="AC59" s="1002" t="s">
        <v>7305</v>
      </c>
      <c r="AD59" s="1002" t="s">
        <v>7305</v>
      </c>
      <c r="AE59" s="1002" t="s">
        <v>7305</v>
      </c>
      <c r="AF59" s="1002" t="s">
        <v>7305</v>
      </c>
      <c r="AG59" s="1002" t="s">
        <v>7305</v>
      </c>
      <c r="AH59" s="1002" t="s">
        <v>7305</v>
      </c>
      <c r="AI59" s="997" t="s">
        <v>430</v>
      </c>
      <c r="AJ59" s="1002" t="s">
        <v>7305</v>
      </c>
      <c r="AK59" s="1002" t="s">
        <v>7305</v>
      </c>
      <c r="AL59" s="1002" t="s">
        <v>7305</v>
      </c>
      <c r="AM59" s="1002" t="s">
        <v>7305</v>
      </c>
      <c r="AN59" s="1002" t="s">
        <v>7305</v>
      </c>
      <c r="AO59" s="995"/>
      <c r="AP59" s="999" t="s">
        <v>430</v>
      </c>
      <c r="AQ59" s="999" t="s">
        <v>430</v>
      </c>
      <c r="AR59" s="999">
        <v>17.04</v>
      </c>
      <c r="AS59" s="999">
        <v>13.97</v>
      </c>
      <c r="AT59" s="999">
        <v>5.56</v>
      </c>
      <c r="AU59" s="1003"/>
      <c r="AV59" s="997" t="s">
        <v>430</v>
      </c>
      <c r="AW59" s="997" t="s">
        <v>430</v>
      </c>
      <c r="AX59" s="1002" t="s">
        <v>7305</v>
      </c>
      <c r="AY59" s="1002" t="s">
        <v>7305</v>
      </c>
      <c r="AZ59" s="1002" t="s">
        <v>7305</v>
      </c>
      <c r="BA59" s="1004"/>
      <c r="BB59" s="999">
        <v>14.8537689091555</v>
      </c>
      <c r="BC59" s="1005">
        <v>0.900818883765233</v>
      </c>
      <c r="BD59" s="1005">
        <v>8.9834595056335106E-2</v>
      </c>
      <c r="BE59" s="1006">
        <v>0.72764787582016</v>
      </c>
    </row>
    <row r="60" spans="1:57" x14ac:dyDescent="0.35">
      <c r="A60" s="982" t="s">
        <v>3978</v>
      </c>
      <c r="B60" s="995"/>
      <c r="C60" s="996">
        <v>45140</v>
      </c>
      <c r="D60" s="995"/>
      <c r="E60" s="997">
        <v>513.85400000000004</v>
      </c>
      <c r="F60" s="995"/>
      <c r="G60" s="998">
        <v>15.085000000000001</v>
      </c>
      <c r="H60" s="1000"/>
      <c r="I60" s="999">
        <v>1.262</v>
      </c>
      <c r="J60" s="999">
        <v>0.33260000000000001</v>
      </c>
      <c r="K60" s="999">
        <v>7.8116000000000003</v>
      </c>
      <c r="L60" s="999">
        <v>0.21260000000000001</v>
      </c>
      <c r="M60" s="999">
        <v>-2.109</v>
      </c>
      <c r="N60" s="1001">
        <v>4.7811000000000003</v>
      </c>
      <c r="O60" s="999">
        <v>3.181</v>
      </c>
      <c r="P60" s="999" t="s">
        <v>430</v>
      </c>
      <c r="Q60" s="999" t="s">
        <v>430</v>
      </c>
      <c r="R60" s="999" t="s">
        <v>430</v>
      </c>
      <c r="S60" s="999">
        <v>10.3269</v>
      </c>
      <c r="T60" s="999">
        <v>-2.3435000000000001</v>
      </c>
      <c r="U60" s="999">
        <v>1.7813000000000001</v>
      </c>
      <c r="V60" s="999">
        <v>0.37259999999999999</v>
      </c>
      <c r="W60" s="999">
        <v>10.3269</v>
      </c>
      <c r="X60" s="999">
        <v>16.2075</v>
      </c>
      <c r="Y60" s="1000"/>
      <c r="Z60" s="1002" t="s">
        <v>7306</v>
      </c>
      <c r="AA60" s="1002" t="s">
        <v>7306</v>
      </c>
      <c r="AB60" s="1002" t="s">
        <v>7307</v>
      </c>
      <c r="AC60" s="1002" t="s">
        <v>7308</v>
      </c>
      <c r="AD60" s="1002" t="s">
        <v>7235</v>
      </c>
      <c r="AE60" s="1002" t="s">
        <v>7235</v>
      </c>
      <c r="AF60" s="1002" t="s">
        <v>7309</v>
      </c>
      <c r="AG60" s="997" t="s">
        <v>430</v>
      </c>
      <c r="AH60" s="997" t="s">
        <v>430</v>
      </c>
      <c r="AI60" s="997" t="s">
        <v>430</v>
      </c>
      <c r="AJ60" s="1002" t="s">
        <v>7234</v>
      </c>
      <c r="AK60" s="1002" t="s">
        <v>7308</v>
      </c>
      <c r="AL60" s="1002" t="s">
        <v>7235</v>
      </c>
      <c r="AM60" s="1002" t="s">
        <v>7308</v>
      </c>
      <c r="AN60" s="1002" t="s">
        <v>7234</v>
      </c>
      <c r="AO60" s="995"/>
      <c r="AP60" s="999" t="s">
        <v>430</v>
      </c>
      <c r="AQ60" s="999" t="s">
        <v>430</v>
      </c>
      <c r="AR60" s="999" t="s">
        <v>430</v>
      </c>
      <c r="AS60" s="999" t="s">
        <v>430</v>
      </c>
      <c r="AT60" s="999">
        <v>2.25</v>
      </c>
      <c r="AU60" s="1003"/>
      <c r="AV60" s="997" t="s">
        <v>430</v>
      </c>
      <c r="AW60" s="997" t="s">
        <v>430</v>
      </c>
      <c r="AX60" s="997" t="s">
        <v>430</v>
      </c>
      <c r="AY60" s="997" t="s">
        <v>430</v>
      </c>
      <c r="AZ60" s="1002" t="s">
        <v>7234</v>
      </c>
      <c r="BA60" s="1004"/>
      <c r="BB60" s="999">
        <v>17.4503617151233</v>
      </c>
      <c r="BC60" s="1005">
        <v>1.0885082758275899</v>
      </c>
      <c r="BD60" s="1005">
        <v>4.7781793147933502E-2</v>
      </c>
      <c r="BE60" s="1006">
        <v>0.26426569895371099</v>
      </c>
    </row>
    <row r="61" spans="1:57" x14ac:dyDescent="0.35">
      <c r="A61" s="982" t="s">
        <v>4083</v>
      </c>
      <c r="B61" s="995"/>
      <c r="C61" s="996">
        <v>45988</v>
      </c>
      <c r="D61" s="995"/>
      <c r="E61" s="997">
        <v>830.85199999999998</v>
      </c>
      <c r="F61" s="995"/>
      <c r="G61" s="998">
        <v>9.9770000000000003</v>
      </c>
      <c r="H61" s="1000"/>
      <c r="I61" s="999">
        <v>0.77780000000000005</v>
      </c>
      <c r="J61" s="999">
        <v>-0.77569999999999995</v>
      </c>
      <c r="K61" s="999">
        <v>6.9345999999999997</v>
      </c>
      <c r="L61" s="999">
        <v>1.7957000000000001</v>
      </c>
      <c r="M61" s="999" t="s">
        <v>430</v>
      </c>
      <c r="N61" s="1001" t="s">
        <v>430</v>
      </c>
      <c r="O61" s="999" t="s">
        <v>430</v>
      </c>
      <c r="P61" s="999" t="s">
        <v>430</v>
      </c>
      <c r="Q61" s="999" t="s">
        <v>430</v>
      </c>
      <c r="R61" s="999" t="s">
        <v>430</v>
      </c>
      <c r="S61" s="999">
        <v>9.7579999999999991</v>
      </c>
      <c r="T61" s="999">
        <v>-2.3681000000000001</v>
      </c>
      <c r="U61" s="999" t="s">
        <v>430</v>
      </c>
      <c r="V61" s="999" t="s">
        <v>430</v>
      </c>
      <c r="W61" s="999">
        <v>9.7579999999999991</v>
      </c>
      <c r="X61" s="999">
        <v>-0.23</v>
      </c>
      <c r="Y61" s="1000"/>
      <c r="Z61" s="1002" t="s">
        <v>7310</v>
      </c>
      <c r="AA61" s="1002" t="s">
        <v>7310</v>
      </c>
      <c r="AB61" s="1002" t="s">
        <v>7311</v>
      </c>
      <c r="AC61" s="1002" t="s">
        <v>7311</v>
      </c>
      <c r="AD61" s="997" t="s">
        <v>430</v>
      </c>
      <c r="AE61" s="997" t="s">
        <v>430</v>
      </c>
      <c r="AF61" s="997" t="s">
        <v>430</v>
      </c>
      <c r="AG61" s="997" t="s">
        <v>430</v>
      </c>
      <c r="AH61" s="997" t="s">
        <v>430</v>
      </c>
      <c r="AI61" s="997" t="s">
        <v>430</v>
      </c>
      <c r="AJ61" s="1002" t="s">
        <v>7311</v>
      </c>
      <c r="AK61" s="1002" t="s">
        <v>7311</v>
      </c>
      <c r="AL61" s="997" t="s">
        <v>430</v>
      </c>
      <c r="AM61" s="997" t="s">
        <v>430</v>
      </c>
      <c r="AN61" s="1002" t="s">
        <v>7311</v>
      </c>
      <c r="AO61" s="995"/>
      <c r="AP61" s="999" t="s">
        <v>430</v>
      </c>
      <c r="AQ61" s="999" t="s">
        <v>430</v>
      </c>
      <c r="AR61" s="999" t="s">
        <v>430</v>
      </c>
      <c r="AS61" s="999" t="s">
        <v>430</v>
      </c>
      <c r="AT61" s="999" t="s">
        <v>430</v>
      </c>
      <c r="AU61" s="1003"/>
      <c r="AV61" s="997" t="s">
        <v>430</v>
      </c>
      <c r="AW61" s="997" t="s">
        <v>430</v>
      </c>
      <c r="AX61" s="997" t="s">
        <v>430</v>
      </c>
      <c r="AY61" s="997" t="s">
        <v>430</v>
      </c>
      <c r="AZ61" s="997" t="s">
        <v>430</v>
      </c>
      <c r="BA61" s="1004"/>
      <c r="BB61" s="999">
        <v>23.416076260162701</v>
      </c>
      <c r="BC61" s="1005">
        <v>0.97945141671465896</v>
      </c>
      <c r="BD61" s="1005">
        <v>-1.8614195686513301E-2</v>
      </c>
      <c r="BE61" s="1006">
        <v>0.84038237974130903</v>
      </c>
    </row>
    <row r="62" spans="1:57" x14ac:dyDescent="0.35">
      <c r="A62" s="982" t="s">
        <v>4048</v>
      </c>
      <c r="B62" s="995"/>
      <c r="C62" s="996">
        <v>46078</v>
      </c>
      <c r="D62" s="995"/>
      <c r="E62" s="997">
        <v>753.56200000000001</v>
      </c>
      <c r="F62" s="995"/>
      <c r="G62" s="998">
        <v>10.305999999999999</v>
      </c>
      <c r="H62" s="1000"/>
      <c r="I62" s="999">
        <v>0.1847</v>
      </c>
      <c r="J62" s="999">
        <v>-1.3874</v>
      </c>
      <c r="K62" s="999">
        <v>5.1311</v>
      </c>
      <c r="L62" s="999" t="s">
        <v>430</v>
      </c>
      <c r="M62" s="999" t="s">
        <v>430</v>
      </c>
      <c r="N62" s="1001" t="s">
        <v>430</v>
      </c>
      <c r="O62" s="999" t="s">
        <v>430</v>
      </c>
      <c r="P62" s="999" t="s">
        <v>430</v>
      </c>
      <c r="Q62" s="999" t="s">
        <v>430</v>
      </c>
      <c r="R62" s="999" t="s">
        <v>430</v>
      </c>
      <c r="S62" s="999">
        <v>7.6120000000000001</v>
      </c>
      <c r="T62" s="999" t="s">
        <v>430</v>
      </c>
      <c r="U62" s="999" t="s">
        <v>430</v>
      </c>
      <c r="V62" s="999" t="s">
        <v>430</v>
      </c>
      <c r="W62" s="999">
        <v>7.6120000000000001</v>
      </c>
      <c r="X62" s="999">
        <v>3.06</v>
      </c>
      <c r="Y62" s="1000"/>
      <c r="Z62" s="1002" t="s">
        <v>7300</v>
      </c>
      <c r="AA62" s="1002" t="s">
        <v>7312</v>
      </c>
      <c r="AB62" s="1002" t="s">
        <v>7312</v>
      </c>
      <c r="AC62" s="997" t="s">
        <v>430</v>
      </c>
      <c r="AD62" s="997" t="s">
        <v>430</v>
      </c>
      <c r="AE62" s="997" t="s">
        <v>430</v>
      </c>
      <c r="AF62" s="997" t="s">
        <v>430</v>
      </c>
      <c r="AG62" s="997" t="s">
        <v>430</v>
      </c>
      <c r="AH62" s="997" t="s">
        <v>430</v>
      </c>
      <c r="AI62" s="997" t="s">
        <v>430</v>
      </c>
      <c r="AJ62" s="1002" t="s">
        <v>7312</v>
      </c>
      <c r="AK62" s="997" t="s">
        <v>430</v>
      </c>
      <c r="AL62" s="997" t="s">
        <v>430</v>
      </c>
      <c r="AM62" s="997" t="s">
        <v>430</v>
      </c>
      <c r="AN62" s="1002" t="s">
        <v>7312</v>
      </c>
      <c r="AO62" s="995"/>
      <c r="AP62" s="999" t="s">
        <v>430</v>
      </c>
      <c r="AQ62" s="999" t="s">
        <v>430</v>
      </c>
      <c r="AR62" s="999" t="s">
        <v>430</v>
      </c>
      <c r="AS62" s="999" t="s">
        <v>430</v>
      </c>
      <c r="AT62" s="999" t="s">
        <v>430</v>
      </c>
      <c r="AU62" s="1003"/>
      <c r="AV62" s="997" t="s">
        <v>430</v>
      </c>
      <c r="AW62" s="997" t="s">
        <v>430</v>
      </c>
      <c r="AX62" s="997" t="s">
        <v>430</v>
      </c>
      <c r="AY62" s="997" t="s">
        <v>430</v>
      </c>
      <c r="AZ62" s="997" t="s">
        <v>430</v>
      </c>
      <c r="BA62" s="1004"/>
      <c r="BB62" s="999">
        <v>17.5144031786235</v>
      </c>
      <c r="BC62" s="1005">
        <v>0.47566630120808401</v>
      </c>
      <c r="BD62" s="1005">
        <v>5.7486545241911401E-2</v>
      </c>
      <c r="BE62" s="1006">
        <v>2.3895401575688702</v>
      </c>
    </row>
    <row r="63" spans="1:57" x14ac:dyDescent="0.35">
      <c r="A63" s="982" t="s">
        <v>4014</v>
      </c>
      <c r="B63" s="995"/>
      <c r="C63" s="996">
        <v>45472</v>
      </c>
      <c r="D63" s="995"/>
      <c r="E63" s="997">
        <v>1394.37</v>
      </c>
      <c r="F63" s="995"/>
      <c r="G63" s="998">
        <v>10.227</v>
      </c>
      <c r="H63" s="1000"/>
      <c r="I63" s="999">
        <v>2.4851999999999999</v>
      </c>
      <c r="J63" s="999">
        <v>3.1572</v>
      </c>
      <c r="K63" s="999">
        <v>13.671200000000001</v>
      </c>
      <c r="L63" s="999">
        <v>8.9949999999999992</v>
      </c>
      <c r="M63" s="999">
        <v>0.92769999999999997</v>
      </c>
      <c r="N63" s="1001">
        <v>12.9054</v>
      </c>
      <c r="O63" s="999" t="s">
        <v>430</v>
      </c>
      <c r="P63" s="999" t="s">
        <v>430</v>
      </c>
      <c r="Q63" s="999" t="s">
        <v>430</v>
      </c>
      <c r="R63" s="999" t="s">
        <v>430</v>
      </c>
      <c r="S63" s="999">
        <v>16.693300000000001</v>
      </c>
      <c r="T63" s="999">
        <v>-0.30220000000000002</v>
      </c>
      <c r="U63" s="999">
        <v>5.0862999999999996</v>
      </c>
      <c r="V63" s="999">
        <v>4.3464999999999998</v>
      </c>
      <c r="W63" s="999">
        <v>16.693300000000001</v>
      </c>
      <c r="X63" s="999">
        <v>1.2359</v>
      </c>
      <c r="Y63" s="1000"/>
      <c r="Z63" s="1002" t="s">
        <v>7299</v>
      </c>
      <c r="AA63" s="1002" t="s">
        <v>7313</v>
      </c>
      <c r="AB63" s="1002" t="s">
        <v>7313</v>
      </c>
      <c r="AC63" s="1002" t="s">
        <v>7304</v>
      </c>
      <c r="AD63" s="1002" t="s">
        <v>7304</v>
      </c>
      <c r="AE63" s="1002" t="s">
        <v>7283</v>
      </c>
      <c r="AF63" s="997" t="s">
        <v>430</v>
      </c>
      <c r="AG63" s="997" t="s">
        <v>430</v>
      </c>
      <c r="AH63" s="997" t="s">
        <v>430</v>
      </c>
      <c r="AI63" s="997" t="s">
        <v>430</v>
      </c>
      <c r="AJ63" s="1002" t="s">
        <v>7313</v>
      </c>
      <c r="AK63" s="1002" t="s">
        <v>7313</v>
      </c>
      <c r="AL63" s="1002" t="s">
        <v>7314</v>
      </c>
      <c r="AM63" s="1002" t="s">
        <v>7283</v>
      </c>
      <c r="AN63" s="1002" t="s">
        <v>7313</v>
      </c>
      <c r="AO63" s="995"/>
      <c r="AP63" s="999" t="s">
        <v>430</v>
      </c>
      <c r="AQ63" s="999" t="s">
        <v>430</v>
      </c>
      <c r="AR63" s="999" t="s">
        <v>430</v>
      </c>
      <c r="AS63" s="999" t="s">
        <v>430</v>
      </c>
      <c r="AT63" s="999">
        <v>11.4</v>
      </c>
      <c r="AU63" s="1003"/>
      <c r="AV63" s="997" t="s">
        <v>430</v>
      </c>
      <c r="AW63" s="997" t="s">
        <v>430</v>
      </c>
      <c r="AX63" s="997" t="s">
        <v>430</v>
      </c>
      <c r="AY63" s="997" t="s">
        <v>430</v>
      </c>
      <c r="AZ63" s="1002" t="s">
        <v>7299</v>
      </c>
      <c r="BA63" s="1004"/>
      <c r="BB63" s="999">
        <v>20.0072031914703</v>
      </c>
      <c r="BC63" s="1005">
        <v>1.1735464015894299</v>
      </c>
      <c r="BD63" s="1005">
        <v>-1.9522644585453899E-2</v>
      </c>
      <c r="BE63" s="1006">
        <v>0.19553549204060999</v>
      </c>
    </row>
    <row r="64" spans="1:57" x14ac:dyDescent="0.35">
      <c r="A64" s="982" t="s">
        <v>3939</v>
      </c>
      <c r="B64" s="995"/>
      <c r="C64" s="996">
        <v>45355</v>
      </c>
      <c r="D64" s="995"/>
      <c r="E64" s="997">
        <v>515.28700000000003</v>
      </c>
      <c r="F64" s="995"/>
      <c r="G64" s="998">
        <v>9.8330000000000002</v>
      </c>
      <c r="H64" s="1000"/>
      <c r="I64" s="999" t="s">
        <v>430</v>
      </c>
      <c r="J64" s="999">
        <v>-5.6696</v>
      </c>
      <c r="K64" s="999">
        <v>-0.68679999999999997</v>
      </c>
      <c r="L64" s="999">
        <v>-17.494499999999999</v>
      </c>
      <c r="M64" s="999">
        <v>-17.7774</v>
      </c>
      <c r="N64" s="1001">
        <v>-10.5633</v>
      </c>
      <c r="O64" s="999">
        <v>0.4259</v>
      </c>
      <c r="P64" s="999" t="s">
        <v>430</v>
      </c>
      <c r="Q64" s="999" t="s">
        <v>430</v>
      </c>
      <c r="R64" s="999" t="s">
        <v>430</v>
      </c>
      <c r="S64" s="999">
        <v>1.2459</v>
      </c>
      <c r="T64" s="999">
        <v>-19.129899999999999</v>
      </c>
      <c r="U64" s="999">
        <v>-11.843299999999999</v>
      </c>
      <c r="V64" s="999">
        <v>-19.546700000000001</v>
      </c>
      <c r="W64" s="999">
        <v>1.2459</v>
      </c>
      <c r="X64" s="999">
        <v>-0.78400000000000003</v>
      </c>
      <c r="Y64" s="1000"/>
      <c r="Z64" s="997" t="s">
        <v>430</v>
      </c>
      <c r="AA64" s="1002" t="s">
        <v>7315</v>
      </c>
      <c r="AB64" s="1002" t="s">
        <v>7316</v>
      </c>
      <c r="AC64" s="1002" t="s">
        <v>7317</v>
      </c>
      <c r="AD64" s="1002" t="s">
        <v>7301</v>
      </c>
      <c r="AE64" s="1002" t="s">
        <v>7297</v>
      </c>
      <c r="AF64" s="1002" t="s">
        <v>7318</v>
      </c>
      <c r="AG64" s="997" t="s">
        <v>430</v>
      </c>
      <c r="AH64" s="997" t="s">
        <v>430</v>
      </c>
      <c r="AI64" s="997" t="s">
        <v>430</v>
      </c>
      <c r="AJ64" s="1002" t="s">
        <v>7316</v>
      </c>
      <c r="AK64" s="1002" t="s">
        <v>7296</v>
      </c>
      <c r="AL64" s="1002" t="s">
        <v>7338</v>
      </c>
      <c r="AM64" s="1002" t="s">
        <v>7297</v>
      </c>
      <c r="AN64" s="1002" t="s">
        <v>7316</v>
      </c>
      <c r="AO64" s="995"/>
      <c r="AP64" s="999" t="s">
        <v>430</v>
      </c>
      <c r="AQ64" s="999" t="s">
        <v>430</v>
      </c>
      <c r="AR64" s="999" t="s">
        <v>430</v>
      </c>
      <c r="AS64" s="999" t="s">
        <v>430</v>
      </c>
      <c r="AT64" s="999">
        <v>-27.08</v>
      </c>
      <c r="AU64" s="1003"/>
      <c r="AV64" s="997" t="s">
        <v>430</v>
      </c>
      <c r="AW64" s="997" t="s">
        <v>430</v>
      </c>
      <c r="AX64" s="997" t="s">
        <v>430</v>
      </c>
      <c r="AY64" s="997" t="s">
        <v>430</v>
      </c>
      <c r="AZ64" s="1002" t="s">
        <v>7319</v>
      </c>
      <c r="BA64" s="1004"/>
      <c r="BB64" s="999">
        <v>18.51437477759</v>
      </c>
      <c r="BC64" s="1005">
        <v>0.97010692117017905</v>
      </c>
      <c r="BD64" s="1005">
        <v>-2.0681587091585799E-2</v>
      </c>
      <c r="BE64" s="1006">
        <v>0.13816985424947001</v>
      </c>
    </row>
    <row r="65" spans="1:57" x14ac:dyDescent="0.35">
      <c r="A65" s="982" t="s">
        <v>4031</v>
      </c>
      <c r="B65" s="995"/>
      <c r="C65" s="996">
        <v>45642</v>
      </c>
      <c r="D65" s="995"/>
      <c r="E65" s="997">
        <v>494.673</v>
      </c>
      <c r="F65" s="995"/>
      <c r="G65" s="998">
        <v>11.109</v>
      </c>
      <c r="H65" s="1000"/>
      <c r="I65" s="999">
        <v>1.1933</v>
      </c>
      <c r="J65" s="999">
        <v>-0.4748</v>
      </c>
      <c r="K65" s="999">
        <v>8.2431999999999999</v>
      </c>
      <c r="L65" s="999">
        <v>9.01E-2</v>
      </c>
      <c r="M65" s="999">
        <v>-5.6641000000000004</v>
      </c>
      <c r="N65" s="1001">
        <v>18.688600000000001</v>
      </c>
      <c r="O65" s="999" t="s">
        <v>430</v>
      </c>
      <c r="P65" s="999" t="s">
        <v>430</v>
      </c>
      <c r="Q65" s="999" t="s">
        <v>430</v>
      </c>
      <c r="R65" s="999" t="s">
        <v>430</v>
      </c>
      <c r="S65" s="999">
        <v>10.835100000000001</v>
      </c>
      <c r="T65" s="999">
        <v>-5.9675000000000002</v>
      </c>
      <c r="U65" s="999">
        <v>-3.9180000000000001</v>
      </c>
      <c r="V65" s="999">
        <v>4.6341000000000001</v>
      </c>
      <c r="W65" s="999">
        <v>10.835100000000001</v>
      </c>
      <c r="X65" s="999">
        <v>8.0298999999999996</v>
      </c>
      <c r="Y65" s="1000"/>
      <c r="Z65" s="1002" t="s">
        <v>7284</v>
      </c>
      <c r="AA65" s="1002" t="s">
        <v>7283</v>
      </c>
      <c r="AB65" s="1002" t="s">
        <v>7281</v>
      </c>
      <c r="AC65" s="1002" t="s">
        <v>7282</v>
      </c>
      <c r="AD65" s="1002" t="s">
        <v>7281</v>
      </c>
      <c r="AE65" s="1002" t="s">
        <v>7282</v>
      </c>
      <c r="AF65" s="997" t="s">
        <v>430</v>
      </c>
      <c r="AG65" s="997" t="s">
        <v>430</v>
      </c>
      <c r="AH65" s="997" t="s">
        <v>430</v>
      </c>
      <c r="AI65" s="997" t="s">
        <v>430</v>
      </c>
      <c r="AJ65" s="1002" t="s">
        <v>7281</v>
      </c>
      <c r="AK65" s="1002" t="s">
        <v>7285</v>
      </c>
      <c r="AL65" s="1002" t="s">
        <v>7285</v>
      </c>
      <c r="AM65" s="1002" t="s">
        <v>7285</v>
      </c>
      <c r="AN65" s="1002" t="s">
        <v>7281</v>
      </c>
      <c r="AO65" s="995"/>
      <c r="AP65" s="999" t="s">
        <v>430</v>
      </c>
      <c r="AQ65" s="999" t="s">
        <v>430</v>
      </c>
      <c r="AR65" s="999" t="s">
        <v>430</v>
      </c>
      <c r="AS65" s="999" t="s">
        <v>430</v>
      </c>
      <c r="AT65" s="999">
        <v>0.2</v>
      </c>
      <c r="AU65" s="1003"/>
      <c r="AV65" s="997" t="s">
        <v>430</v>
      </c>
      <c r="AW65" s="997" t="s">
        <v>430</v>
      </c>
      <c r="AX65" s="997" t="s">
        <v>430</v>
      </c>
      <c r="AY65" s="997" t="s">
        <v>430</v>
      </c>
      <c r="AZ65" s="1002" t="s">
        <v>7285</v>
      </c>
      <c r="BA65" s="1004"/>
      <c r="BB65" s="999">
        <v>18.887813698312101</v>
      </c>
      <c r="BC65" s="1005">
        <v>0.972188367147092</v>
      </c>
      <c r="BD65" s="1005">
        <v>1.0357193370162001E-2</v>
      </c>
      <c r="BE65" s="1006">
        <v>0.16973110546759401</v>
      </c>
    </row>
    <row r="66" spans="1:57" x14ac:dyDescent="0.35">
      <c r="A66" s="982" t="s">
        <v>4193</v>
      </c>
      <c r="B66" s="995"/>
      <c r="C66" s="996">
        <v>41275</v>
      </c>
      <c r="D66" s="995"/>
      <c r="E66" s="997">
        <v>6116.8</v>
      </c>
      <c r="F66" s="995"/>
      <c r="G66" s="998">
        <v>133.77699999999999</v>
      </c>
      <c r="H66" s="1000"/>
      <c r="I66" s="999">
        <v>0.9173</v>
      </c>
      <c r="J66" s="999">
        <v>-0.1366</v>
      </c>
      <c r="K66" s="999">
        <v>7.9908999999999999</v>
      </c>
      <c r="L66" s="999">
        <v>0.31340000000000001</v>
      </c>
      <c r="M66" s="999">
        <v>-3.7250000000000001</v>
      </c>
      <c r="N66" s="1001">
        <v>4.8228999999999997</v>
      </c>
      <c r="O66" s="999">
        <v>4.3655999999999997</v>
      </c>
      <c r="P66" s="999">
        <v>15.5177</v>
      </c>
      <c r="Q66" s="999">
        <v>15.0618</v>
      </c>
      <c r="R66" s="999">
        <v>15.773400000000001</v>
      </c>
      <c r="S66" s="999">
        <v>10.7902</v>
      </c>
      <c r="T66" s="999">
        <v>-3.2214</v>
      </c>
      <c r="U66" s="999">
        <v>0.1205</v>
      </c>
      <c r="V66" s="999">
        <v>-3.0243000000000002</v>
      </c>
      <c r="W66" s="999">
        <v>10.7902</v>
      </c>
      <c r="X66" s="999">
        <v>15.19</v>
      </c>
      <c r="Y66" s="1000"/>
      <c r="Z66" s="1002" t="s">
        <v>7320</v>
      </c>
      <c r="AA66" s="1002" t="s">
        <v>7240</v>
      </c>
      <c r="AB66" s="1002" t="s">
        <v>7224</v>
      </c>
      <c r="AC66" s="1002" t="s">
        <v>7221</v>
      </c>
      <c r="AD66" s="1002" t="s">
        <v>7228</v>
      </c>
      <c r="AE66" s="1002" t="s">
        <v>7228</v>
      </c>
      <c r="AF66" s="1002" t="s">
        <v>7321</v>
      </c>
      <c r="AG66" s="1002" t="s">
        <v>7223</v>
      </c>
      <c r="AH66" s="1002" t="s">
        <v>7225</v>
      </c>
      <c r="AI66" s="1002" t="s">
        <v>7221</v>
      </c>
      <c r="AJ66" s="1002" t="s">
        <v>7224</v>
      </c>
      <c r="AK66" s="1002" t="s">
        <v>7222</v>
      </c>
      <c r="AL66" s="1002" t="s">
        <v>7320</v>
      </c>
      <c r="AM66" s="1002" t="s">
        <v>7322</v>
      </c>
      <c r="AN66" s="1002" t="s">
        <v>7224</v>
      </c>
      <c r="AO66" s="995"/>
      <c r="AP66" s="999">
        <v>15.17</v>
      </c>
      <c r="AQ66" s="999">
        <v>15.48</v>
      </c>
      <c r="AR66" s="999">
        <v>11.91</v>
      </c>
      <c r="AS66" s="999">
        <v>6.85</v>
      </c>
      <c r="AT66" s="999">
        <v>-1.01</v>
      </c>
      <c r="AU66" s="1003"/>
      <c r="AV66" s="1002" t="s">
        <v>7222</v>
      </c>
      <c r="AW66" s="1002" t="s">
        <v>7320</v>
      </c>
      <c r="AX66" s="1002" t="s">
        <v>7225</v>
      </c>
      <c r="AY66" s="1002" t="s">
        <v>7322</v>
      </c>
      <c r="AZ66" s="1002" t="s">
        <v>7228</v>
      </c>
      <c r="BA66" s="1004"/>
      <c r="BB66" s="999">
        <v>14.6491923207273</v>
      </c>
      <c r="BC66" s="1005">
        <v>0.96258347859355597</v>
      </c>
      <c r="BD66" s="1005">
        <v>5.5890957462305699E-2</v>
      </c>
      <c r="BE66" s="1006">
        <v>-2.06276672220418E-2</v>
      </c>
    </row>
    <row r="67" spans="1:57" x14ac:dyDescent="0.35">
      <c r="A67" s="913" t="s">
        <v>7323</v>
      </c>
      <c r="B67" s="915"/>
      <c r="C67" s="914"/>
      <c r="D67" s="914"/>
      <c r="E67" s="914"/>
      <c r="F67" s="914"/>
      <c r="G67" s="914"/>
      <c r="H67" s="914"/>
      <c r="I67" s="70">
        <f t="shared" ref="I67:X67" si="4">IFERROR(ROUND(AVERAGE(I40:I66),2),"--")</f>
        <v>1.1499999999999999</v>
      </c>
      <c r="J67" s="59">
        <f t="shared" si="4"/>
        <v>0.14000000000000001</v>
      </c>
      <c r="K67" s="59">
        <f t="shared" si="4"/>
        <v>8.7100000000000009</v>
      </c>
      <c r="L67" s="59">
        <f t="shared" si="4"/>
        <v>2.97</v>
      </c>
      <c r="M67" s="59">
        <f t="shared" si="4"/>
        <v>-1.71</v>
      </c>
      <c r="N67" s="70">
        <f t="shared" si="4"/>
        <v>10.65</v>
      </c>
      <c r="O67" s="59">
        <f t="shared" si="4"/>
        <v>8.65</v>
      </c>
      <c r="P67" s="59">
        <f t="shared" si="4"/>
        <v>19.399999999999999</v>
      </c>
      <c r="Q67" s="59">
        <f t="shared" si="4"/>
        <v>16.8</v>
      </c>
      <c r="R67" s="59">
        <f t="shared" si="4"/>
        <v>16.84</v>
      </c>
      <c r="S67" s="59">
        <f t="shared" si="4"/>
        <v>11.16</v>
      </c>
      <c r="T67" s="59">
        <f t="shared" si="4"/>
        <v>-1.52</v>
      </c>
      <c r="U67" s="59">
        <f t="shared" si="4"/>
        <v>2.2599999999999998</v>
      </c>
      <c r="V67" s="59">
        <f t="shared" si="4"/>
        <v>1.24</v>
      </c>
      <c r="W67" s="59">
        <f t="shared" si="4"/>
        <v>11.16</v>
      </c>
      <c r="X67" s="88">
        <f t="shared" si="4"/>
        <v>12.57</v>
      </c>
      <c r="Y67" s="59"/>
      <c r="Z67" s="59"/>
      <c r="AA67" s="59"/>
      <c r="AB67" s="59"/>
      <c r="AC67" s="59"/>
      <c r="AD67" s="59"/>
      <c r="AE67" s="59"/>
      <c r="AF67" s="59"/>
      <c r="AG67" s="59"/>
      <c r="AH67" s="59"/>
      <c r="AI67" s="59"/>
      <c r="AJ67" s="59"/>
      <c r="AK67" s="59"/>
      <c r="AL67" s="59"/>
      <c r="AM67" s="59"/>
      <c r="AN67" s="59"/>
      <c r="AO67" s="59"/>
      <c r="AP67" s="59">
        <f>IFERROR(ROUND(AVERAGE(AP40:AP66),2),"--")</f>
        <v>17.02</v>
      </c>
      <c r="AQ67" s="59">
        <f>IFERROR(ROUND(AVERAGE(AQ40:AQ66),2),"--")</f>
        <v>18.3</v>
      </c>
      <c r="AR67" s="59">
        <f>IFERROR(ROUND(AVERAGE(AR40:AR66),2),"--")</f>
        <v>14.3</v>
      </c>
      <c r="AS67" s="59">
        <f>IFERROR(ROUND(AVERAGE(AS40:AS66),2),"--")</f>
        <v>10.86</v>
      </c>
      <c r="AT67" s="59">
        <f>IFERROR(ROUND(AVERAGE(AT40:AT66),2),"--")</f>
        <v>4.45</v>
      </c>
      <c r="AU67" s="914"/>
      <c r="AV67" s="914"/>
      <c r="AW67" s="914"/>
      <c r="AX67" s="914"/>
      <c r="AY67" s="914"/>
      <c r="AZ67" s="914"/>
      <c r="BA67" s="914"/>
      <c r="BB67" s="914"/>
      <c r="BC67" s="914"/>
      <c r="BD67" s="914"/>
      <c r="BE67" s="919"/>
    </row>
    <row r="68" spans="1:57" x14ac:dyDescent="0.35">
      <c r="A68" s="909" t="s">
        <v>94</v>
      </c>
      <c r="B68" s="916"/>
      <c r="C68" s="910"/>
      <c r="D68" s="910"/>
      <c r="E68" s="910"/>
      <c r="F68" s="910"/>
      <c r="G68" s="910"/>
      <c r="H68" s="910"/>
      <c r="I68" s="71">
        <f t="shared" ref="I68:X68" si="5">IF(COUNTIF(I40:I66,"--") = 27,"--",ROUND(MAX(I40:I66),2))</f>
        <v>2.4900000000000002</v>
      </c>
      <c r="J68" s="60">
        <f t="shared" si="5"/>
        <v>3.23</v>
      </c>
      <c r="K68" s="60">
        <f t="shared" si="5"/>
        <v>13.8</v>
      </c>
      <c r="L68" s="60">
        <f t="shared" si="5"/>
        <v>15.94</v>
      </c>
      <c r="M68" s="60">
        <f t="shared" si="5"/>
        <v>8.68</v>
      </c>
      <c r="N68" s="71">
        <f t="shared" si="5"/>
        <v>27.43</v>
      </c>
      <c r="O68" s="60">
        <f t="shared" si="5"/>
        <v>14.84</v>
      </c>
      <c r="P68" s="60">
        <f t="shared" si="5"/>
        <v>24.91</v>
      </c>
      <c r="Q68" s="60">
        <f t="shared" si="5"/>
        <v>24.16</v>
      </c>
      <c r="R68" s="60">
        <f t="shared" si="5"/>
        <v>19.440000000000001</v>
      </c>
      <c r="S68" s="60">
        <f t="shared" si="5"/>
        <v>16.75</v>
      </c>
      <c r="T68" s="60">
        <f t="shared" si="5"/>
        <v>8.2799999999999994</v>
      </c>
      <c r="U68" s="60">
        <f t="shared" si="5"/>
        <v>12.18</v>
      </c>
      <c r="V68" s="60">
        <f t="shared" si="5"/>
        <v>15.46</v>
      </c>
      <c r="W68" s="60">
        <f t="shared" si="5"/>
        <v>16.75</v>
      </c>
      <c r="X68" s="89">
        <f t="shared" si="5"/>
        <v>21.43</v>
      </c>
      <c r="Y68" s="60"/>
      <c r="Z68" s="60"/>
      <c r="AA68" s="60"/>
      <c r="AB68" s="60"/>
      <c r="AC68" s="60"/>
      <c r="AD68" s="60"/>
      <c r="AE68" s="60"/>
      <c r="AF68" s="60"/>
      <c r="AG68" s="60"/>
      <c r="AH68" s="60"/>
      <c r="AI68" s="60"/>
      <c r="AJ68" s="60"/>
      <c r="AK68" s="60"/>
      <c r="AL68" s="60"/>
      <c r="AM68" s="60"/>
      <c r="AN68" s="60"/>
      <c r="AO68" s="60"/>
      <c r="AP68" s="60">
        <f>IF(COUNTIF(AP40:AP66,"--") = 27,"--",ROUND(MAX(AP40:AP66),2))</f>
        <v>20.11</v>
      </c>
      <c r="AQ68" s="60">
        <f>IF(COUNTIF(AQ40:AQ66,"--") = 27,"--",ROUND(MAX(AQ40:AQ66),2))</f>
        <v>23.22</v>
      </c>
      <c r="AR68" s="60">
        <f>IF(COUNTIF(AR40:AR66,"--") = 27,"--",ROUND(MAX(AR40:AR66),2))</f>
        <v>19.22</v>
      </c>
      <c r="AS68" s="60">
        <f>IF(COUNTIF(AS40:AS66,"--") = 27,"--",ROUND(MAX(AS40:AS66),2))</f>
        <v>16.239999999999998</v>
      </c>
      <c r="AT68" s="60">
        <f>IF(COUNTIF(AT40:AT66,"--") = 27,"--",ROUND(MAX(AT40:AT66),2))</f>
        <v>25.96</v>
      </c>
      <c r="AU68" s="910"/>
      <c r="AV68" s="910"/>
      <c r="AW68" s="910"/>
      <c r="AX68" s="910"/>
      <c r="AY68" s="910"/>
      <c r="AZ68" s="910"/>
      <c r="BA68" s="910"/>
      <c r="BB68" s="910"/>
      <c r="BC68" s="910"/>
      <c r="BD68" s="910"/>
      <c r="BE68" s="920"/>
    </row>
    <row r="69" spans="1:57" x14ac:dyDescent="0.35">
      <c r="A69" s="909" t="s">
        <v>95</v>
      </c>
      <c r="B69" s="916"/>
      <c r="C69" s="910"/>
      <c r="D69" s="910"/>
      <c r="E69" s="910"/>
      <c r="F69" s="910"/>
      <c r="G69" s="910"/>
      <c r="H69" s="910"/>
      <c r="I69" s="71">
        <f t="shared" ref="I69:X69" si="6">IF(COUNTIF(I40:I66,"--") = 27,"--",ROUND(MIN(I40:I66),2))</f>
        <v>0.15</v>
      </c>
      <c r="J69" s="60">
        <f t="shared" si="6"/>
        <v>-5.67</v>
      </c>
      <c r="K69" s="60">
        <f t="shared" si="6"/>
        <v>-0.69</v>
      </c>
      <c r="L69" s="60">
        <f t="shared" si="6"/>
        <v>-17.489999999999998</v>
      </c>
      <c r="M69" s="60">
        <f t="shared" si="6"/>
        <v>-17.78</v>
      </c>
      <c r="N69" s="71">
        <f t="shared" si="6"/>
        <v>-10.56</v>
      </c>
      <c r="O69" s="60">
        <f t="shared" si="6"/>
        <v>0.43</v>
      </c>
      <c r="P69" s="60">
        <f t="shared" si="6"/>
        <v>13.79</v>
      </c>
      <c r="Q69" s="60">
        <f t="shared" si="6"/>
        <v>11.08</v>
      </c>
      <c r="R69" s="60">
        <f t="shared" si="6"/>
        <v>13.93</v>
      </c>
      <c r="S69" s="60">
        <f t="shared" si="6"/>
        <v>1.25</v>
      </c>
      <c r="T69" s="60">
        <f t="shared" si="6"/>
        <v>-19.13</v>
      </c>
      <c r="U69" s="60">
        <f t="shared" si="6"/>
        <v>-11.84</v>
      </c>
      <c r="V69" s="60">
        <f t="shared" si="6"/>
        <v>-19.55</v>
      </c>
      <c r="W69" s="60">
        <f t="shared" si="6"/>
        <v>1.25</v>
      </c>
      <c r="X69" s="89">
        <f t="shared" si="6"/>
        <v>-3.7</v>
      </c>
      <c r="Y69" s="60"/>
      <c r="Z69" s="60"/>
      <c r="AA69" s="60"/>
      <c r="AB69" s="60"/>
      <c r="AC69" s="60"/>
      <c r="AD69" s="60"/>
      <c r="AE69" s="60"/>
      <c r="AF69" s="60"/>
      <c r="AG69" s="60"/>
      <c r="AH69" s="60"/>
      <c r="AI69" s="60"/>
      <c r="AJ69" s="60"/>
      <c r="AK69" s="60"/>
      <c r="AL69" s="60"/>
      <c r="AM69" s="60"/>
      <c r="AN69" s="60"/>
      <c r="AO69" s="60"/>
      <c r="AP69" s="60">
        <f>IF(COUNTIF(AP40:AP66,"--") = 27,"--",ROUND(MIN(AP40:AP66),2))</f>
        <v>13.91</v>
      </c>
      <c r="AQ69" s="60">
        <f>IF(COUNTIF(AQ40:AQ66,"--") = 27,"--",ROUND(MIN(AQ40:AQ66),2))</f>
        <v>14.13</v>
      </c>
      <c r="AR69" s="60">
        <f>IF(COUNTIF(AR40:AR66,"--") = 27,"--",ROUND(MIN(AR40:AR66),2))</f>
        <v>9.32</v>
      </c>
      <c r="AS69" s="60">
        <f>IF(COUNTIF(AS40:AS66,"--") = 27,"--",ROUND(MIN(AS40:AS66),2))</f>
        <v>5.59</v>
      </c>
      <c r="AT69" s="60">
        <f>IF(COUNTIF(AT40:AT66,"--") = 27,"--",ROUND(MIN(AT40:AT66),2))</f>
        <v>-27.08</v>
      </c>
      <c r="AU69" s="910"/>
      <c r="AV69" s="910"/>
      <c r="AW69" s="910"/>
      <c r="AX69" s="910"/>
      <c r="AY69" s="910"/>
      <c r="AZ69" s="910"/>
      <c r="BA69" s="910"/>
      <c r="BB69" s="910"/>
      <c r="BC69" s="910"/>
      <c r="BD69" s="910"/>
      <c r="BE69" s="920"/>
    </row>
    <row r="70" spans="1:57" x14ac:dyDescent="0.35">
      <c r="A70" s="911" t="s">
        <v>96</v>
      </c>
      <c r="B70" s="917"/>
      <c r="C70" s="912"/>
      <c r="D70" s="912"/>
      <c r="E70" s="912"/>
      <c r="F70" s="912"/>
      <c r="G70" s="912"/>
      <c r="H70" s="912"/>
      <c r="I70" s="72">
        <f t="shared" ref="I70:X70" si="7">IFERROR(ROUND(MEDIAN(I40:I66),2),"--")</f>
        <v>1.19</v>
      </c>
      <c r="J70" s="61">
        <f t="shared" si="7"/>
        <v>-0.14000000000000001</v>
      </c>
      <c r="K70" s="61">
        <f t="shared" si="7"/>
        <v>8.24</v>
      </c>
      <c r="L70" s="61">
        <f t="shared" si="7"/>
        <v>1.6</v>
      </c>
      <c r="M70" s="61">
        <f t="shared" si="7"/>
        <v>-1.86</v>
      </c>
      <c r="N70" s="72">
        <f t="shared" si="7"/>
        <v>10.87</v>
      </c>
      <c r="O70" s="61">
        <f t="shared" si="7"/>
        <v>8.15</v>
      </c>
      <c r="P70" s="61">
        <f t="shared" si="7"/>
        <v>19.350000000000001</v>
      </c>
      <c r="Q70" s="61">
        <f t="shared" si="7"/>
        <v>17.100000000000001</v>
      </c>
      <c r="R70" s="61">
        <f t="shared" si="7"/>
        <v>17.32</v>
      </c>
      <c r="S70" s="61">
        <f t="shared" si="7"/>
        <v>10.84</v>
      </c>
      <c r="T70" s="61">
        <f t="shared" si="7"/>
        <v>-2.34</v>
      </c>
      <c r="U70" s="61">
        <f t="shared" si="7"/>
        <v>2.33</v>
      </c>
      <c r="V70" s="61">
        <f t="shared" si="7"/>
        <v>1.2</v>
      </c>
      <c r="W70" s="61">
        <f t="shared" si="7"/>
        <v>10.84</v>
      </c>
      <c r="X70" s="90">
        <f t="shared" si="7"/>
        <v>15.86</v>
      </c>
      <c r="Y70" s="61"/>
      <c r="Z70" s="61"/>
      <c r="AA70" s="61"/>
      <c r="AB70" s="61"/>
      <c r="AC70" s="61"/>
      <c r="AD70" s="61"/>
      <c r="AE70" s="61"/>
      <c r="AF70" s="61"/>
      <c r="AG70" s="61"/>
      <c r="AH70" s="61"/>
      <c r="AI70" s="61"/>
      <c r="AJ70" s="61"/>
      <c r="AK70" s="61"/>
      <c r="AL70" s="61"/>
      <c r="AM70" s="61"/>
      <c r="AN70" s="61"/>
      <c r="AO70" s="61"/>
      <c r="AP70" s="61">
        <f>IFERROR(ROUND(MEDIAN(AP40:AP66),2),"--")</f>
        <v>17.27</v>
      </c>
      <c r="AQ70" s="61">
        <f>IFERROR(ROUND(MEDIAN(AQ40:AQ66),2),"--")</f>
        <v>18.329999999999998</v>
      </c>
      <c r="AR70" s="61">
        <f>IFERROR(ROUND(MEDIAN(AR40:AR66),2),"--")</f>
        <v>14.22</v>
      </c>
      <c r="AS70" s="61">
        <f>IFERROR(ROUND(MEDIAN(AS40:AS66),2),"--")</f>
        <v>11.17</v>
      </c>
      <c r="AT70" s="61">
        <f>IFERROR(ROUND(MEDIAN(AT40:AT66),2),"--")</f>
        <v>3.94</v>
      </c>
      <c r="AU70" s="912"/>
      <c r="AV70" s="912"/>
      <c r="AW70" s="912"/>
      <c r="AX70" s="912"/>
      <c r="AY70" s="912"/>
      <c r="AZ70" s="912"/>
      <c r="BA70" s="912"/>
      <c r="BB70" s="912"/>
      <c r="BC70" s="912"/>
      <c r="BD70" s="912"/>
      <c r="BE70" s="921"/>
    </row>
    <row r="71" spans="1:57" x14ac:dyDescent="0.35">
      <c r="A71" s="39" t="s">
        <v>7339</v>
      </c>
      <c r="B71" s="927"/>
      <c r="C71" s="922"/>
      <c r="D71" s="922"/>
      <c r="E71" s="922"/>
      <c r="F71" s="922"/>
      <c r="G71" s="922"/>
      <c r="H71" s="922"/>
      <c r="I71" s="922"/>
      <c r="J71" s="922"/>
      <c r="K71" s="922"/>
      <c r="L71" s="922"/>
      <c r="M71" s="922"/>
      <c r="N71" s="922"/>
      <c r="O71" s="922"/>
      <c r="P71" s="922"/>
      <c r="Q71" s="922"/>
      <c r="R71" s="922"/>
      <c r="S71" s="922"/>
      <c r="T71" s="922"/>
      <c r="U71" s="922"/>
      <c r="V71" s="922"/>
      <c r="W71" s="922"/>
      <c r="X71" s="922"/>
      <c r="Y71" s="922"/>
      <c r="Z71" s="922"/>
      <c r="AA71" s="922"/>
      <c r="AB71" s="922"/>
      <c r="AC71" s="922"/>
      <c r="AD71" s="922"/>
      <c r="AE71" s="922"/>
      <c r="AF71" s="922"/>
      <c r="AG71" s="922"/>
      <c r="AH71" s="922"/>
      <c r="AI71" s="922"/>
      <c r="AJ71" s="922"/>
      <c r="AK71" s="922"/>
      <c r="AL71" s="922"/>
      <c r="AM71" s="922"/>
      <c r="AN71" s="922"/>
      <c r="AO71" s="922"/>
      <c r="AP71" s="922"/>
      <c r="AQ71" s="922"/>
      <c r="AR71" s="922"/>
      <c r="AS71" s="922"/>
      <c r="AT71" s="922"/>
      <c r="AU71" s="922"/>
      <c r="AV71" s="922"/>
      <c r="AW71" s="922"/>
      <c r="AX71" s="922"/>
      <c r="AY71" s="922"/>
      <c r="AZ71" s="922"/>
      <c r="BA71" s="922"/>
      <c r="BB71" s="922"/>
      <c r="BC71" s="922"/>
      <c r="BD71" s="922"/>
      <c r="BE71" s="924"/>
    </row>
    <row r="72" spans="1:57" x14ac:dyDescent="0.35">
      <c r="A72" s="126" t="s">
        <v>427</v>
      </c>
      <c r="B72" s="928"/>
      <c r="C72" s="727"/>
      <c r="D72" s="131"/>
      <c r="E72" s="135"/>
      <c r="F72" s="131"/>
      <c r="G72" s="135"/>
      <c r="H72" s="131"/>
      <c r="I72" s="130">
        <v>1.2887</v>
      </c>
      <c r="J72" s="130">
        <v>0.34470000000000001</v>
      </c>
      <c r="K72" s="130">
        <v>9.8878000000000004</v>
      </c>
      <c r="L72" s="130">
        <v>2.2780999999999998</v>
      </c>
      <c r="M72" s="130">
        <v>-3.3231000000000002</v>
      </c>
      <c r="N72" s="132">
        <v>6.9763999999999999</v>
      </c>
      <c r="O72" s="130">
        <v>5.8329000000000004</v>
      </c>
      <c r="P72" s="130">
        <v>18.4468</v>
      </c>
      <c r="Q72" s="130">
        <v>16.183</v>
      </c>
      <c r="R72" s="130">
        <v>15.3512</v>
      </c>
      <c r="S72" s="130">
        <v>12.59</v>
      </c>
      <c r="T72" s="130">
        <v>-2.9552</v>
      </c>
      <c r="U72" s="130">
        <v>1.26</v>
      </c>
      <c r="V72" s="130">
        <v>-2.7374999999999998</v>
      </c>
      <c r="W72" s="130">
        <v>12.59</v>
      </c>
      <c r="X72" s="130">
        <v>12.2804</v>
      </c>
      <c r="Y72" s="131"/>
      <c r="Z72" s="128"/>
      <c r="AA72" s="128"/>
      <c r="AB72" s="128"/>
      <c r="AC72" s="128"/>
      <c r="AD72" s="128"/>
      <c r="AE72" s="128"/>
      <c r="AF72" s="128"/>
      <c r="AG72" s="128"/>
      <c r="AH72" s="128"/>
      <c r="AI72" s="128"/>
      <c r="AJ72" s="128"/>
      <c r="AK72" s="128"/>
      <c r="AL72" s="128"/>
      <c r="AM72" s="128"/>
      <c r="AN72" s="128"/>
      <c r="AO72" s="131"/>
      <c r="AP72" s="130">
        <v>15.52</v>
      </c>
      <c r="AQ72" s="130">
        <v>16.989999999999998</v>
      </c>
      <c r="AR72" s="130">
        <v>13.1</v>
      </c>
      <c r="AS72" s="130">
        <v>8.33</v>
      </c>
      <c r="AT72" s="130">
        <v>1.18</v>
      </c>
      <c r="AU72" s="131"/>
      <c r="AV72" s="248"/>
      <c r="AW72" s="248"/>
      <c r="AX72" s="248"/>
      <c r="AY72" s="248"/>
      <c r="AZ72" s="248"/>
      <c r="BA72" s="135"/>
      <c r="BB72" s="295"/>
      <c r="BC72" s="295"/>
      <c r="BD72" s="295"/>
      <c r="BE72" s="925"/>
    </row>
    <row r="73" spans="1:57" x14ac:dyDescent="0.35">
      <c r="A73" s="108" t="s">
        <v>426</v>
      </c>
      <c r="B73" s="929"/>
      <c r="C73" s="728"/>
      <c r="D73" s="113"/>
      <c r="E73" s="117"/>
      <c r="F73" s="113"/>
      <c r="G73" s="117"/>
      <c r="H73" s="113"/>
      <c r="I73" s="112">
        <v>0.81499999999999995</v>
      </c>
      <c r="J73" s="112">
        <v>-1.0941000000000001</v>
      </c>
      <c r="K73" s="112">
        <v>5.6035000000000004</v>
      </c>
      <c r="L73" s="112">
        <v>-4.2241</v>
      </c>
      <c r="M73" s="112">
        <v>-7.0373999999999999</v>
      </c>
      <c r="N73" s="114">
        <v>1.3575999999999999</v>
      </c>
      <c r="O73" s="112">
        <v>4.8936999999999999</v>
      </c>
      <c r="P73" s="112">
        <v>11.6617</v>
      </c>
      <c r="Q73" s="112">
        <v>11.747299999999999</v>
      </c>
      <c r="R73" s="112">
        <v>13.0466</v>
      </c>
      <c r="S73" s="112">
        <v>7.9119999999999999</v>
      </c>
      <c r="T73" s="112">
        <v>-7.6660000000000004</v>
      </c>
      <c r="U73" s="112">
        <v>-1.8231999999999999</v>
      </c>
      <c r="V73" s="112">
        <v>-4.9691000000000001</v>
      </c>
      <c r="W73" s="112">
        <v>7.9119999999999999</v>
      </c>
      <c r="X73" s="112">
        <v>8.1533999999999995</v>
      </c>
      <c r="Y73" s="113"/>
      <c r="Z73" s="110"/>
      <c r="AA73" s="110"/>
      <c r="AB73" s="110"/>
      <c r="AC73" s="110"/>
      <c r="AD73" s="110"/>
      <c r="AE73" s="110"/>
      <c r="AF73" s="110"/>
      <c r="AG73" s="110"/>
      <c r="AH73" s="110"/>
      <c r="AI73" s="110"/>
      <c r="AJ73" s="110"/>
      <c r="AK73" s="110"/>
      <c r="AL73" s="110"/>
      <c r="AM73" s="110"/>
      <c r="AN73" s="110"/>
      <c r="AO73" s="113"/>
      <c r="AP73" s="112">
        <v>12.25</v>
      </c>
      <c r="AQ73" s="112">
        <v>11.85</v>
      </c>
      <c r="AR73" s="112">
        <v>8.56</v>
      </c>
      <c r="AS73" s="112">
        <v>4.54</v>
      </c>
      <c r="AT73" s="112">
        <v>-6.76</v>
      </c>
      <c r="AU73" s="113"/>
      <c r="AV73" s="249"/>
      <c r="AW73" s="249"/>
      <c r="AX73" s="249"/>
      <c r="AY73" s="249"/>
      <c r="AZ73" s="249"/>
      <c r="BA73" s="117"/>
      <c r="BB73" s="290"/>
      <c r="BC73" s="290"/>
      <c r="BD73" s="290"/>
      <c r="BE73" s="926"/>
    </row>
    <row r="74" spans="1:57" x14ac:dyDescent="0.35">
      <c r="A74" s="345" t="s">
        <v>667</v>
      </c>
      <c r="B74" s="930"/>
      <c r="C74" s="731"/>
      <c r="D74" s="352"/>
      <c r="E74" s="352"/>
      <c r="F74" s="352"/>
      <c r="G74" s="352"/>
      <c r="H74" s="349"/>
      <c r="I74" s="348">
        <v>1.1144000000000001</v>
      </c>
      <c r="J74" s="348">
        <v>-0.17910000000000001</v>
      </c>
      <c r="K74" s="348">
        <v>8.5908999999999995</v>
      </c>
      <c r="L74" s="348">
        <v>0.1343</v>
      </c>
      <c r="M74" s="348">
        <v>-4.0616000000000003</v>
      </c>
      <c r="N74" s="350">
        <v>5.4371999999999998</v>
      </c>
      <c r="O74" s="348">
        <v>5.6546000000000003</v>
      </c>
      <c r="P74" s="348">
        <v>15.9169</v>
      </c>
      <c r="Q74" s="348">
        <v>14.1783</v>
      </c>
      <c r="R74" s="348">
        <v>14.3079</v>
      </c>
      <c r="S74" s="348">
        <v>11.192299999999999</v>
      </c>
      <c r="T74" s="348">
        <v>-4.2397</v>
      </c>
      <c r="U74" s="348">
        <v>0.67720000000000002</v>
      </c>
      <c r="V74" s="348">
        <v>-2.7629000000000001</v>
      </c>
      <c r="W74" s="348">
        <v>11.192299999999999</v>
      </c>
      <c r="X74" s="348" t="s">
        <v>428</v>
      </c>
      <c r="Y74" s="349"/>
      <c r="Z74" s="346"/>
      <c r="AA74" s="346"/>
      <c r="AB74" s="346"/>
      <c r="AC74" s="346"/>
      <c r="AD74" s="346"/>
      <c r="AE74" s="346"/>
      <c r="AF74" s="346"/>
      <c r="AG74" s="346"/>
      <c r="AH74" s="346"/>
      <c r="AI74" s="346"/>
      <c r="AJ74" s="346"/>
      <c r="AK74" s="346"/>
      <c r="AL74" s="346"/>
      <c r="AM74" s="346"/>
      <c r="AN74" s="346"/>
      <c r="AO74" s="349"/>
      <c r="AP74" s="348">
        <v>14</v>
      </c>
      <c r="AQ74" s="348">
        <v>14.6</v>
      </c>
      <c r="AR74" s="348">
        <v>11.36</v>
      </c>
      <c r="AS74" s="348">
        <v>7.29</v>
      </c>
      <c r="AT74" s="348">
        <v>-0.74</v>
      </c>
      <c r="AU74" s="349"/>
      <c r="AV74" s="493"/>
      <c r="AW74" s="493"/>
      <c r="AX74" s="493"/>
      <c r="AY74" s="493"/>
      <c r="AZ74" s="493"/>
      <c r="BA74" s="349"/>
      <c r="BB74" s="363"/>
      <c r="BC74" s="363"/>
      <c r="BD74" s="363"/>
      <c r="BE74" s="682"/>
    </row>
    <row r="75" spans="1:57" x14ac:dyDescent="0.35">
      <c r="A75" s="345" t="s">
        <v>982</v>
      </c>
      <c r="B75" s="931"/>
      <c r="C75" s="731"/>
      <c r="D75" s="374"/>
      <c r="E75" s="372"/>
      <c r="F75" s="374"/>
      <c r="G75" s="372"/>
      <c r="H75" s="374"/>
      <c r="I75" s="348">
        <v>0.90600000000000003</v>
      </c>
      <c r="J75" s="348">
        <v>-0.77580000000000005</v>
      </c>
      <c r="K75" s="348">
        <v>7.0865</v>
      </c>
      <c r="L75" s="348">
        <v>-2.4260999999999999</v>
      </c>
      <c r="M75" s="348">
        <v>-5.4847000000000001</v>
      </c>
      <c r="N75" s="350">
        <v>3.0343</v>
      </c>
      <c r="O75" s="348">
        <v>5.0018000000000002</v>
      </c>
      <c r="P75" s="348">
        <v>13.412699999999999</v>
      </c>
      <c r="Q75" s="348">
        <v>12.319100000000001</v>
      </c>
      <c r="R75" s="348">
        <v>13.307</v>
      </c>
      <c r="S75" s="348">
        <v>9.5395000000000003</v>
      </c>
      <c r="T75" s="348">
        <v>-5.9709000000000003</v>
      </c>
      <c r="U75" s="348">
        <v>-0.65049999999999997</v>
      </c>
      <c r="V75" s="348">
        <v>-3.5093000000000001</v>
      </c>
      <c r="W75" s="348">
        <v>9.5395000000000003</v>
      </c>
      <c r="X75" s="348">
        <v>16.581</v>
      </c>
      <c r="Y75" s="374"/>
      <c r="Z75" s="346"/>
      <c r="AA75" s="346"/>
      <c r="AB75" s="346"/>
      <c r="AC75" s="346"/>
      <c r="AD75" s="346"/>
      <c r="AE75" s="346"/>
      <c r="AF75" s="346"/>
      <c r="AG75" s="346"/>
      <c r="AH75" s="346"/>
      <c r="AI75" s="346"/>
      <c r="AJ75" s="346"/>
      <c r="AK75" s="346"/>
      <c r="AL75" s="346"/>
      <c r="AM75" s="346"/>
      <c r="AN75" s="346"/>
      <c r="AO75" s="374"/>
      <c r="AP75" s="348">
        <v>12.57</v>
      </c>
      <c r="AQ75" s="348">
        <v>12.52</v>
      </c>
      <c r="AR75" s="348">
        <v>9.48</v>
      </c>
      <c r="AS75" s="348">
        <v>5.83</v>
      </c>
      <c r="AT75" s="348">
        <v>-3.75</v>
      </c>
      <c r="AU75" s="374"/>
      <c r="AV75" s="429"/>
      <c r="AW75" s="429"/>
      <c r="AX75" s="429"/>
      <c r="AY75" s="429"/>
      <c r="AZ75" s="429"/>
      <c r="BA75" s="374"/>
      <c r="BB75" s="375"/>
      <c r="BC75" s="375"/>
      <c r="BD75" s="375"/>
      <c r="BE75" s="467"/>
    </row>
    <row r="76" spans="1:57" x14ac:dyDescent="0.35">
      <c r="A76" s="345" t="s">
        <v>1216</v>
      </c>
      <c r="B76" s="931"/>
      <c r="C76" s="731"/>
      <c r="D76" s="374"/>
      <c r="E76" s="372"/>
      <c r="F76" s="374"/>
      <c r="G76" s="372"/>
      <c r="H76" s="374"/>
      <c r="I76" s="348">
        <v>1.1976</v>
      </c>
      <c r="J76" s="348">
        <v>2.1299999999999999E-2</v>
      </c>
      <c r="K76" s="348">
        <v>9.1832999999999991</v>
      </c>
      <c r="L76" s="348">
        <v>1.3806</v>
      </c>
      <c r="M76" s="348">
        <v>-2.3313000000000001</v>
      </c>
      <c r="N76" s="350">
        <v>8.1259999999999994</v>
      </c>
      <c r="O76" s="348">
        <v>7.2441000000000004</v>
      </c>
      <c r="P76" s="348">
        <v>18.805800000000001</v>
      </c>
      <c r="Q76" s="348">
        <v>16.3964</v>
      </c>
      <c r="R76" s="348">
        <v>16.0077</v>
      </c>
      <c r="S76" s="348">
        <v>11.9002</v>
      </c>
      <c r="T76" s="348">
        <v>-3.0872000000000002</v>
      </c>
      <c r="U76" s="348">
        <v>2.5537000000000001</v>
      </c>
      <c r="V76" s="348">
        <v>-1.0213000000000001</v>
      </c>
      <c r="W76" s="348">
        <v>11.9002</v>
      </c>
      <c r="X76" s="348" t="s">
        <v>430</v>
      </c>
      <c r="Y76" s="374"/>
      <c r="Z76" s="346"/>
      <c r="AA76" s="346"/>
      <c r="AB76" s="346"/>
      <c r="AC76" s="346"/>
      <c r="AD76" s="346"/>
      <c r="AE76" s="346"/>
      <c r="AF76" s="346"/>
      <c r="AG76" s="346"/>
      <c r="AH76" s="346"/>
      <c r="AI76" s="346"/>
      <c r="AJ76" s="346"/>
      <c r="AK76" s="346"/>
      <c r="AL76" s="346"/>
      <c r="AM76" s="346"/>
      <c r="AN76" s="346"/>
      <c r="AO76" s="374"/>
      <c r="AP76" s="348">
        <v>16</v>
      </c>
      <c r="AQ76" s="348">
        <v>17.22</v>
      </c>
      <c r="AR76" s="348">
        <v>13.75</v>
      </c>
      <c r="AS76" s="348">
        <v>9.32</v>
      </c>
      <c r="AT76" s="348">
        <v>2.14</v>
      </c>
      <c r="AU76" s="374"/>
      <c r="AV76" s="429"/>
      <c r="AW76" s="429"/>
      <c r="AX76" s="429"/>
      <c r="AY76" s="429"/>
      <c r="AZ76" s="429"/>
      <c r="BA76" s="374"/>
      <c r="BB76" s="375"/>
      <c r="BC76" s="375"/>
      <c r="BD76" s="375"/>
      <c r="BE76" s="467"/>
    </row>
    <row r="77" spans="1:57" x14ac:dyDescent="0.35">
      <c r="A77" s="108" t="s">
        <v>1442</v>
      </c>
      <c r="B77" s="932"/>
      <c r="C77" s="728"/>
      <c r="D77" s="117"/>
      <c r="E77" s="117"/>
      <c r="F77" s="117"/>
      <c r="G77" s="117"/>
      <c r="H77" s="113"/>
      <c r="I77" s="112">
        <v>1.4783999999999999</v>
      </c>
      <c r="J77" s="112">
        <v>0.79659999999999997</v>
      </c>
      <c r="K77" s="112">
        <v>11.269500000000001</v>
      </c>
      <c r="L77" s="112">
        <v>5.2778</v>
      </c>
      <c r="M77" s="112">
        <v>0.86890000000000001</v>
      </c>
      <c r="N77" s="114">
        <v>13.347300000000001</v>
      </c>
      <c r="O77" s="112">
        <v>9.3238000000000003</v>
      </c>
      <c r="P77" s="112">
        <v>24.127800000000001</v>
      </c>
      <c r="Q77" s="112">
        <v>20.371200000000002</v>
      </c>
      <c r="R77" s="112">
        <v>18.524999999999999</v>
      </c>
      <c r="S77" s="112">
        <v>14.257899999999999</v>
      </c>
      <c r="T77" s="112">
        <v>-0.1759</v>
      </c>
      <c r="U77" s="112">
        <v>5.7994000000000003</v>
      </c>
      <c r="V77" s="112">
        <v>1.4697</v>
      </c>
      <c r="W77" s="112">
        <v>14.257899999999999</v>
      </c>
      <c r="X77" s="112">
        <v>15.7651</v>
      </c>
      <c r="Y77" s="113"/>
      <c r="Z77" s="110"/>
      <c r="AA77" s="110"/>
      <c r="AB77" s="110"/>
      <c r="AC77" s="110"/>
      <c r="AD77" s="110"/>
      <c r="AE77" s="110"/>
      <c r="AF77" s="110"/>
      <c r="AG77" s="110"/>
      <c r="AH77" s="110"/>
      <c r="AI77" s="110"/>
      <c r="AJ77" s="110"/>
      <c r="AK77" s="110"/>
      <c r="AL77" s="110"/>
      <c r="AM77" s="110"/>
      <c r="AN77" s="110"/>
      <c r="AO77" s="113"/>
      <c r="AP77" s="112">
        <v>19.25</v>
      </c>
      <c r="AQ77" s="112">
        <v>21.87</v>
      </c>
      <c r="AR77" s="112">
        <v>17.95</v>
      </c>
      <c r="AS77" s="112">
        <v>12.71</v>
      </c>
      <c r="AT77" s="112">
        <v>8.23</v>
      </c>
      <c r="AU77" s="113"/>
      <c r="AV77" s="249"/>
      <c r="AW77" s="249"/>
      <c r="AX77" s="249"/>
      <c r="AY77" s="249"/>
      <c r="AZ77" s="249"/>
      <c r="BA77" s="113"/>
      <c r="BB77" s="290"/>
      <c r="BC77" s="290"/>
      <c r="BD77" s="290"/>
      <c r="BE77" s="926"/>
    </row>
    <row r="78" spans="1:57" x14ac:dyDescent="0.35">
      <c r="A78" s="117" t="s">
        <v>1667</v>
      </c>
      <c r="B78" s="932"/>
      <c r="C78" s="728"/>
      <c r="D78" s="117"/>
      <c r="E78" s="117"/>
      <c r="F78" s="117"/>
      <c r="G78" s="117"/>
      <c r="H78" s="113"/>
      <c r="I78" s="112">
        <v>1.8209</v>
      </c>
      <c r="J78" s="112">
        <v>2.0394000000000001</v>
      </c>
      <c r="K78" s="112">
        <v>14.051299999999999</v>
      </c>
      <c r="L78" s="112">
        <v>9.0147999999999993</v>
      </c>
      <c r="M78" s="112">
        <v>-3.3953000000000002</v>
      </c>
      <c r="N78" s="114">
        <v>8.2344000000000008</v>
      </c>
      <c r="O78" s="112">
        <v>3.3963000000000001</v>
      </c>
      <c r="P78" s="112">
        <v>22.290800000000001</v>
      </c>
      <c r="Q78" s="112">
        <v>19.154699999999998</v>
      </c>
      <c r="R78" s="112">
        <v>15.567600000000001</v>
      </c>
      <c r="S78" s="112">
        <v>16.9801</v>
      </c>
      <c r="T78" s="112">
        <v>0.2742</v>
      </c>
      <c r="U78" s="112">
        <v>0.31169999999999998</v>
      </c>
      <c r="V78" s="112">
        <v>-5.63</v>
      </c>
      <c r="W78" s="112">
        <v>16.9801</v>
      </c>
      <c r="X78" s="112" t="s">
        <v>430</v>
      </c>
      <c r="Y78" s="113"/>
      <c r="Z78" s="110"/>
      <c r="AA78" s="110"/>
      <c r="AB78" s="110"/>
      <c r="AC78" s="110"/>
      <c r="AD78" s="110"/>
      <c r="AE78" s="110"/>
      <c r="AF78" s="110"/>
      <c r="AG78" s="110"/>
      <c r="AH78" s="110"/>
      <c r="AI78" s="110"/>
      <c r="AJ78" s="110"/>
      <c r="AK78" s="110"/>
      <c r="AL78" s="110"/>
      <c r="AM78" s="110"/>
      <c r="AN78" s="110"/>
      <c r="AO78" s="113"/>
      <c r="AP78" s="112">
        <v>17.059999999999999</v>
      </c>
      <c r="AQ78" s="112">
        <v>20.66</v>
      </c>
      <c r="AR78" s="112">
        <v>15</v>
      </c>
      <c r="AS78" s="112">
        <v>8.39</v>
      </c>
      <c r="AT78" s="112">
        <v>3.97</v>
      </c>
      <c r="AU78" s="113"/>
      <c r="AV78" s="249"/>
      <c r="AW78" s="249"/>
      <c r="AX78" s="249"/>
      <c r="AY78" s="249"/>
      <c r="AZ78" s="249"/>
      <c r="BA78" s="113"/>
      <c r="BB78" s="290"/>
      <c r="BC78" s="290"/>
      <c r="BD78" s="290"/>
      <c r="BE78" s="926"/>
    </row>
    <row r="79" spans="1:57" x14ac:dyDescent="0.35">
      <c r="A79" s="345" t="s">
        <v>2325</v>
      </c>
      <c r="B79" s="933"/>
      <c r="C79" s="731"/>
      <c r="D79" s="372"/>
      <c r="E79" s="372"/>
      <c r="F79" s="372"/>
      <c r="G79" s="372"/>
      <c r="H79" s="374"/>
      <c r="I79" s="348">
        <v>1.4601999999999999</v>
      </c>
      <c r="J79" s="348">
        <v>0.61350000000000005</v>
      </c>
      <c r="K79" s="348">
        <v>7.5288000000000004</v>
      </c>
      <c r="L79" s="348">
        <v>4.4970999999999997</v>
      </c>
      <c r="M79" s="348">
        <v>-1.3920999999999999</v>
      </c>
      <c r="N79" s="350">
        <v>9.9869000000000003</v>
      </c>
      <c r="O79" s="348">
        <v>5.6963999999999997</v>
      </c>
      <c r="P79" s="348">
        <v>22.093499999999999</v>
      </c>
      <c r="Q79" s="348">
        <v>19.493500000000001</v>
      </c>
      <c r="R79" s="348">
        <v>14.8553</v>
      </c>
      <c r="S79" s="348">
        <v>9.5311000000000003</v>
      </c>
      <c r="T79" s="348">
        <v>-2.3765999999999998</v>
      </c>
      <c r="U79" s="348">
        <v>4.3442999999999996</v>
      </c>
      <c r="V79" s="348">
        <v>0.28129999999999999</v>
      </c>
      <c r="W79" s="348">
        <v>9.5311000000000003</v>
      </c>
      <c r="X79" s="348">
        <v>5.0845000000000002</v>
      </c>
      <c r="Y79" s="374"/>
      <c r="Z79" s="346"/>
      <c r="AA79" s="346"/>
      <c r="AB79" s="346"/>
      <c r="AC79" s="346"/>
      <c r="AD79" s="346"/>
      <c r="AE79" s="346"/>
      <c r="AF79" s="346"/>
      <c r="AG79" s="346"/>
      <c r="AH79" s="346"/>
      <c r="AI79" s="346"/>
      <c r="AJ79" s="346"/>
      <c r="AK79" s="346"/>
      <c r="AL79" s="346"/>
      <c r="AM79" s="346"/>
      <c r="AN79" s="346"/>
      <c r="AO79" s="374"/>
      <c r="AP79" s="348">
        <v>16.78</v>
      </c>
      <c r="AQ79" s="348">
        <v>19.27</v>
      </c>
      <c r="AR79" s="348">
        <v>16.8</v>
      </c>
      <c r="AS79" s="348">
        <v>11.57</v>
      </c>
      <c r="AT79" s="348">
        <v>4.4000000000000004</v>
      </c>
      <c r="AU79" s="374"/>
      <c r="AV79" s="429"/>
      <c r="AW79" s="429"/>
      <c r="AX79" s="429"/>
      <c r="AY79" s="429"/>
      <c r="AZ79" s="429"/>
      <c r="BA79" s="374"/>
      <c r="BB79" s="375"/>
      <c r="BC79" s="375"/>
      <c r="BD79" s="375"/>
      <c r="BE79" s="467"/>
    </row>
    <row r="80" spans="1:57" x14ac:dyDescent="0.35">
      <c r="A80" s="345" t="s">
        <v>2492</v>
      </c>
      <c r="B80" s="931"/>
      <c r="C80" s="731"/>
      <c r="D80" s="374"/>
      <c r="E80" s="372"/>
      <c r="F80" s="374"/>
      <c r="G80" s="372"/>
      <c r="H80" s="374"/>
      <c r="I80" s="348">
        <v>8.77E-2</v>
      </c>
      <c r="J80" s="348">
        <v>-1.4035</v>
      </c>
      <c r="K80" s="348">
        <v>7.3601999999999999</v>
      </c>
      <c r="L80" s="348">
        <v>-3.2225000000000001</v>
      </c>
      <c r="M80" s="348">
        <v>-4.8196000000000003</v>
      </c>
      <c r="N80" s="350">
        <v>1.4838</v>
      </c>
      <c r="O80" s="348">
        <v>11.784800000000001</v>
      </c>
      <c r="P80" s="348">
        <v>12.1744</v>
      </c>
      <c r="Q80" s="348">
        <v>11.8786</v>
      </c>
      <c r="R80" s="348">
        <v>15.2995</v>
      </c>
      <c r="S80" s="348">
        <v>11.2461</v>
      </c>
      <c r="T80" s="348">
        <v>-5.1685999999999996</v>
      </c>
      <c r="U80" s="348">
        <v>0.67090000000000005</v>
      </c>
      <c r="V80" s="348">
        <v>-3.2864</v>
      </c>
      <c r="W80" s="348">
        <v>11.2461</v>
      </c>
      <c r="X80" s="348">
        <v>13.622199999999999</v>
      </c>
      <c r="Y80" s="374"/>
      <c r="Z80" s="346"/>
      <c r="AA80" s="346"/>
      <c r="AB80" s="346"/>
      <c r="AC80" s="346"/>
      <c r="AD80" s="346"/>
      <c r="AE80" s="346"/>
      <c r="AF80" s="346"/>
      <c r="AG80" s="346"/>
      <c r="AH80" s="346"/>
      <c r="AI80" s="346"/>
      <c r="AJ80" s="346"/>
      <c r="AK80" s="346"/>
      <c r="AL80" s="346"/>
      <c r="AM80" s="346"/>
      <c r="AN80" s="346"/>
      <c r="AO80" s="374"/>
      <c r="AP80" s="348">
        <v>13.05</v>
      </c>
      <c r="AQ80" s="348">
        <v>12.54</v>
      </c>
      <c r="AR80" s="348">
        <v>10.87</v>
      </c>
      <c r="AS80" s="348">
        <v>9.14</v>
      </c>
      <c r="AT80" s="348">
        <v>-3.6</v>
      </c>
      <c r="AU80" s="374"/>
      <c r="AV80" s="429"/>
      <c r="AW80" s="429"/>
      <c r="AX80" s="429"/>
      <c r="AY80" s="429"/>
      <c r="AZ80" s="429"/>
      <c r="BA80" s="374"/>
      <c r="BB80" s="375"/>
      <c r="BC80" s="375"/>
      <c r="BD80" s="375"/>
      <c r="BE80" s="467"/>
    </row>
    <row r="81" spans="1:57" x14ac:dyDescent="0.35">
      <c r="A81" s="345" t="s">
        <v>2498</v>
      </c>
      <c r="B81" s="931"/>
      <c r="C81" s="731"/>
      <c r="D81" s="374"/>
      <c r="E81" s="372"/>
      <c r="F81" s="374"/>
      <c r="G81" s="372"/>
      <c r="H81" s="374"/>
      <c r="I81" s="348">
        <v>0.95609999999999995</v>
      </c>
      <c r="J81" s="348">
        <v>5.4000000000000003E-3</v>
      </c>
      <c r="K81" s="348">
        <v>8.4076000000000004</v>
      </c>
      <c r="L81" s="348">
        <v>8.6499999999999994E-2</v>
      </c>
      <c r="M81" s="348">
        <v>-9.0373000000000001</v>
      </c>
      <c r="N81" s="350">
        <v>2.6444000000000001</v>
      </c>
      <c r="O81" s="348">
        <v>6.2530000000000001</v>
      </c>
      <c r="P81" s="348">
        <v>16.454699999999999</v>
      </c>
      <c r="Q81" s="348">
        <v>15.3424</v>
      </c>
      <c r="R81" s="348">
        <v>13.614800000000001</v>
      </c>
      <c r="S81" s="348">
        <v>10.754099999999999</v>
      </c>
      <c r="T81" s="348">
        <v>-6.7843</v>
      </c>
      <c r="U81" s="348">
        <v>-4.9774000000000003</v>
      </c>
      <c r="V81" s="348">
        <v>-2.8353999999999999</v>
      </c>
      <c r="W81" s="348">
        <v>10.754099999999999</v>
      </c>
      <c r="X81" s="348">
        <v>12.7966</v>
      </c>
      <c r="Y81" s="374"/>
      <c r="Z81" s="346"/>
      <c r="AA81" s="346"/>
      <c r="AB81" s="346"/>
      <c r="AC81" s="346"/>
      <c r="AD81" s="346"/>
      <c r="AE81" s="346"/>
      <c r="AF81" s="346"/>
      <c r="AG81" s="346"/>
      <c r="AH81" s="346"/>
      <c r="AI81" s="346"/>
      <c r="AJ81" s="346"/>
      <c r="AK81" s="346"/>
      <c r="AL81" s="346"/>
      <c r="AM81" s="346"/>
      <c r="AN81" s="346"/>
      <c r="AO81" s="374"/>
      <c r="AP81" s="348">
        <v>13.59</v>
      </c>
      <c r="AQ81" s="348">
        <v>14.31</v>
      </c>
      <c r="AR81" s="348">
        <v>11.9</v>
      </c>
      <c r="AS81" s="348">
        <v>6.85</v>
      </c>
      <c r="AT81" s="348">
        <v>-5.34</v>
      </c>
      <c r="AU81" s="374"/>
      <c r="AV81" s="429"/>
      <c r="AW81" s="429"/>
      <c r="AX81" s="429"/>
      <c r="AY81" s="429"/>
      <c r="AZ81" s="429"/>
      <c r="BA81" s="374"/>
      <c r="BB81" s="375"/>
      <c r="BC81" s="375"/>
      <c r="BD81" s="375"/>
      <c r="BE81" s="467"/>
    </row>
    <row r="82" spans="1:57" x14ac:dyDescent="0.35">
      <c r="A82" s="345" t="s">
        <v>2491</v>
      </c>
      <c r="B82" s="931"/>
      <c r="C82" s="731"/>
      <c r="D82" s="374"/>
      <c r="E82" s="372"/>
      <c r="F82" s="374"/>
      <c r="G82" s="372"/>
      <c r="H82" s="374"/>
      <c r="I82" s="348">
        <v>1.4859</v>
      </c>
      <c r="J82" s="348">
        <v>3.3481999999999998</v>
      </c>
      <c r="K82" s="348">
        <v>14.999000000000001</v>
      </c>
      <c r="L82" s="348">
        <v>22.0929</v>
      </c>
      <c r="M82" s="348">
        <v>13.8063</v>
      </c>
      <c r="N82" s="350">
        <v>20.588100000000001</v>
      </c>
      <c r="O82" s="348">
        <v>1.9654</v>
      </c>
      <c r="P82" s="348">
        <v>21.5839</v>
      </c>
      <c r="Q82" s="348">
        <v>19.620699999999999</v>
      </c>
      <c r="R82" s="348">
        <v>19.052700000000002</v>
      </c>
      <c r="S82" s="348">
        <v>16.203800000000001</v>
      </c>
      <c r="T82" s="348">
        <v>15.074199999999999</v>
      </c>
      <c r="U82" s="348">
        <v>16.343699999999998</v>
      </c>
      <c r="V82" s="348">
        <v>12.0426</v>
      </c>
      <c r="W82" s="348">
        <v>16.203800000000001</v>
      </c>
      <c r="X82" s="348">
        <v>20.588100000000001</v>
      </c>
      <c r="Y82" s="374"/>
      <c r="Z82" s="346"/>
      <c r="AA82" s="346"/>
      <c r="AB82" s="346"/>
      <c r="AC82" s="346"/>
      <c r="AD82" s="346"/>
      <c r="AE82" s="346"/>
      <c r="AF82" s="346"/>
      <c r="AG82" s="346"/>
      <c r="AH82" s="346"/>
      <c r="AI82" s="346"/>
      <c r="AJ82" s="346"/>
      <c r="AK82" s="346"/>
      <c r="AL82" s="346"/>
      <c r="AM82" s="346"/>
      <c r="AN82" s="346"/>
      <c r="AO82" s="374"/>
      <c r="AP82" s="348">
        <v>17.55</v>
      </c>
      <c r="AQ82" s="348">
        <v>18.14</v>
      </c>
      <c r="AR82" s="348">
        <v>15.46</v>
      </c>
      <c r="AS82" s="348">
        <v>13.74</v>
      </c>
      <c r="AT82" s="348">
        <v>32.97</v>
      </c>
      <c r="AU82" s="374"/>
      <c r="AV82" s="429"/>
      <c r="AW82" s="429"/>
      <c r="AX82" s="429"/>
      <c r="AY82" s="429"/>
      <c r="AZ82" s="429"/>
      <c r="BA82" s="374"/>
      <c r="BB82" s="375"/>
      <c r="BC82" s="375"/>
      <c r="BD82" s="375"/>
      <c r="BE82" s="467"/>
    </row>
    <row r="83" spans="1:57" x14ac:dyDescent="0.35">
      <c r="A83" s="345" t="s">
        <v>2509</v>
      </c>
      <c r="B83" s="931"/>
      <c r="C83" s="731"/>
      <c r="D83" s="374"/>
      <c r="E83" s="372"/>
      <c r="F83" s="374"/>
      <c r="G83" s="372"/>
      <c r="H83" s="374"/>
      <c r="I83" s="348">
        <v>0.87890000000000001</v>
      </c>
      <c r="J83" s="348">
        <v>-1.5133000000000001</v>
      </c>
      <c r="K83" s="348">
        <v>7.4493</v>
      </c>
      <c r="L83" s="348">
        <v>-2.7513999999999998</v>
      </c>
      <c r="M83" s="348">
        <v>-3.9708000000000001</v>
      </c>
      <c r="N83" s="350">
        <v>5.282</v>
      </c>
      <c r="O83" s="348">
        <v>6.6547999999999998</v>
      </c>
      <c r="P83" s="348">
        <v>15.2311</v>
      </c>
      <c r="Q83" s="348">
        <v>12.1861</v>
      </c>
      <c r="R83" s="348">
        <v>14.036199999999999</v>
      </c>
      <c r="S83" s="348">
        <v>10.065899999999999</v>
      </c>
      <c r="T83" s="348">
        <v>-5.4147999999999996</v>
      </c>
      <c r="U83" s="348">
        <v>0.56720000000000004</v>
      </c>
      <c r="V83" s="348">
        <v>-1.66</v>
      </c>
      <c r="W83" s="348">
        <v>10.065899999999999</v>
      </c>
      <c r="X83" s="348">
        <v>13.350899999999999</v>
      </c>
      <c r="Y83" s="374"/>
      <c r="Z83" s="346"/>
      <c r="AA83" s="346"/>
      <c r="AB83" s="346"/>
      <c r="AC83" s="346"/>
      <c r="AD83" s="346"/>
      <c r="AE83" s="346"/>
      <c r="AF83" s="346"/>
      <c r="AG83" s="346"/>
      <c r="AH83" s="346"/>
      <c r="AI83" s="346"/>
      <c r="AJ83" s="346"/>
      <c r="AK83" s="346"/>
      <c r="AL83" s="346"/>
      <c r="AM83" s="346"/>
      <c r="AN83" s="346"/>
      <c r="AO83" s="374"/>
      <c r="AP83" s="348">
        <v>13.42</v>
      </c>
      <c r="AQ83" s="348">
        <v>13.04</v>
      </c>
      <c r="AR83" s="348">
        <v>9.89</v>
      </c>
      <c r="AS83" s="348">
        <v>7.17</v>
      </c>
      <c r="AT83" s="348">
        <v>-1.83</v>
      </c>
      <c r="AU83" s="374"/>
      <c r="AV83" s="429"/>
      <c r="AW83" s="429"/>
      <c r="AX83" s="429"/>
      <c r="AY83" s="429"/>
      <c r="AZ83" s="429"/>
      <c r="BA83" s="374"/>
      <c r="BB83" s="375"/>
      <c r="BC83" s="375"/>
      <c r="BD83" s="375"/>
      <c r="BE83" s="467"/>
    </row>
    <row r="84" spans="1:57" x14ac:dyDescent="0.35">
      <c r="A84" s="345" t="s">
        <v>2494</v>
      </c>
      <c r="B84" s="931"/>
      <c r="C84" s="731"/>
      <c r="D84" s="374"/>
      <c r="E84" s="372"/>
      <c r="F84" s="374"/>
      <c r="G84" s="372"/>
      <c r="H84" s="374"/>
      <c r="I84" s="348">
        <v>2.4098999999999999</v>
      </c>
      <c r="J84" s="348">
        <v>3.1118000000000001</v>
      </c>
      <c r="K84" s="348">
        <v>3.3820999999999999</v>
      </c>
      <c r="L84" s="348">
        <v>7.1532</v>
      </c>
      <c r="M84" s="348">
        <v>0.59340000000000004</v>
      </c>
      <c r="N84" s="350">
        <v>8.4859000000000009</v>
      </c>
      <c r="O84" s="348">
        <v>12.147500000000001</v>
      </c>
      <c r="P84" s="348">
        <v>24.209800000000001</v>
      </c>
      <c r="Q84" s="348">
        <v>14.0351</v>
      </c>
      <c r="R84" s="348">
        <v>10.064500000000001</v>
      </c>
      <c r="S84" s="348">
        <v>5.0746000000000002</v>
      </c>
      <c r="T84" s="348">
        <v>2.1173000000000002</v>
      </c>
      <c r="U84" s="348">
        <v>5.7420999999999998</v>
      </c>
      <c r="V84" s="348">
        <v>3.6659000000000002</v>
      </c>
      <c r="W84" s="348">
        <v>5.0746000000000002</v>
      </c>
      <c r="X84" s="348">
        <v>17.917400000000001</v>
      </c>
      <c r="Y84" s="374"/>
      <c r="Z84" s="346"/>
      <c r="AA84" s="346"/>
      <c r="AB84" s="346"/>
      <c r="AC84" s="346"/>
      <c r="AD84" s="346"/>
      <c r="AE84" s="346"/>
      <c r="AF84" s="346"/>
      <c r="AG84" s="346"/>
      <c r="AH84" s="346"/>
      <c r="AI84" s="346"/>
      <c r="AJ84" s="346"/>
      <c r="AK84" s="346"/>
      <c r="AL84" s="346"/>
      <c r="AM84" s="346"/>
      <c r="AN84" s="346"/>
      <c r="AO84" s="374"/>
      <c r="AP84" s="348">
        <v>14.89</v>
      </c>
      <c r="AQ84" s="348">
        <v>17.48</v>
      </c>
      <c r="AR84" s="348">
        <v>15.94</v>
      </c>
      <c r="AS84" s="348">
        <v>13.56</v>
      </c>
      <c r="AT84" s="348">
        <v>6.55</v>
      </c>
      <c r="AU84" s="374"/>
      <c r="AV84" s="429"/>
      <c r="AW84" s="429"/>
      <c r="AX84" s="429"/>
      <c r="AY84" s="429"/>
      <c r="AZ84" s="429"/>
      <c r="BA84" s="374"/>
      <c r="BB84" s="375"/>
      <c r="BC84" s="375"/>
      <c r="BD84" s="375"/>
      <c r="BE84" s="467"/>
    </row>
    <row r="85" spans="1:57" x14ac:dyDescent="0.35">
      <c r="A85" s="345" t="s">
        <v>2501</v>
      </c>
      <c r="B85" s="931"/>
      <c r="C85" s="731"/>
      <c r="D85" s="374"/>
      <c r="E85" s="372"/>
      <c r="F85" s="374"/>
      <c r="G85" s="372"/>
      <c r="H85" s="374"/>
      <c r="I85" s="348">
        <v>1.6946000000000001</v>
      </c>
      <c r="J85" s="348">
        <v>0.37080000000000002</v>
      </c>
      <c r="K85" s="348">
        <v>9.3431999999999995</v>
      </c>
      <c r="L85" s="348">
        <v>5.4256000000000002</v>
      </c>
      <c r="M85" s="348">
        <v>2.8319000000000001</v>
      </c>
      <c r="N85" s="350">
        <v>18.666399999999999</v>
      </c>
      <c r="O85" s="348">
        <v>10.8612</v>
      </c>
      <c r="P85" s="348">
        <v>24.500800000000002</v>
      </c>
      <c r="Q85" s="348">
        <v>19.643000000000001</v>
      </c>
      <c r="R85" s="348">
        <v>15.137600000000001</v>
      </c>
      <c r="S85" s="348">
        <v>11.3645</v>
      </c>
      <c r="T85" s="348">
        <v>1.5932999999999999</v>
      </c>
      <c r="U85" s="348">
        <v>6.0415000000000001</v>
      </c>
      <c r="V85" s="348">
        <v>8.0928000000000004</v>
      </c>
      <c r="W85" s="348">
        <v>11.3645</v>
      </c>
      <c r="X85" s="348">
        <v>19.4435</v>
      </c>
      <c r="Y85" s="374"/>
      <c r="Z85" s="346"/>
      <c r="AA85" s="346"/>
      <c r="AB85" s="346"/>
      <c r="AC85" s="346"/>
      <c r="AD85" s="346"/>
      <c r="AE85" s="346"/>
      <c r="AF85" s="346"/>
      <c r="AG85" s="346"/>
      <c r="AH85" s="346"/>
      <c r="AI85" s="346"/>
      <c r="AJ85" s="346"/>
      <c r="AK85" s="346"/>
      <c r="AL85" s="346"/>
      <c r="AM85" s="346"/>
      <c r="AN85" s="346"/>
      <c r="AO85" s="374"/>
      <c r="AP85" s="348">
        <v>17.61</v>
      </c>
      <c r="AQ85" s="348">
        <v>21.42</v>
      </c>
      <c r="AR85" s="348">
        <v>18.62</v>
      </c>
      <c r="AS85" s="348">
        <v>15.45</v>
      </c>
      <c r="AT85" s="348">
        <v>12.6</v>
      </c>
      <c r="AU85" s="374"/>
      <c r="AV85" s="429"/>
      <c r="AW85" s="429"/>
      <c r="AX85" s="429"/>
      <c r="AY85" s="429"/>
      <c r="AZ85" s="429"/>
      <c r="BA85" s="374"/>
      <c r="BB85" s="375"/>
      <c r="BC85" s="375"/>
      <c r="BD85" s="375"/>
      <c r="BE85" s="467"/>
    </row>
    <row r="86" spans="1:57" x14ac:dyDescent="0.35">
      <c r="A86" s="345" t="s">
        <v>2504</v>
      </c>
      <c r="B86" s="931"/>
      <c r="C86" s="731"/>
      <c r="D86" s="374"/>
      <c r="E86" s="372"/>
      <c r="F86" s="374"/>
      <c r="G86" s="372"/>
      <c r="H86" s="374"/>
      <c r="I86" s="348">
        <v>0.97230000000000005</v>
      </c>
      <c r="J86" s="348">
        <v>2.0053000000000001</v>
      </c>
      <c r="K86" s="348">
        <v>12.905799999999999</v>
      </c>
      <c r="L86" s="348">
        <v>6.7393999999999998</v>
      </c>
      <c r="M86" s="348">
        <v>6.1184000000000003</v>
      </c>
      <c r="N86" s="350">
        <v>21.0367</v>
      </c>
      <c r="O86" s="348">
        <v>10.4292</v>
      </c>
      <c r="P86" s="348">
        <v>19.0215</v>
      </c>
      <c r="Q86" s="348">
        <v>16.2517</v>
      </c>
      <c r="R86" s="348">
        <v>14.8813</v>
      </c>
      <c r="S86" s="348">
        <v>15.1173</v>
      </c>
      <c r="T86" s="348">
        <v>4.9893000000000001</v>
      </c>
      <c r="U86" s="348">
        <v>7.7702999999999998</v>
      </c>
      <c r="V86" s="348">
        <v>11.6572</v>
      </c>
      <c r="W86" s="348">
        <v>15.1173</v>
      </c>
      <c r="X86" s="348">
        <v>7.5148000000000001</v>
      </c>
      <c r="Y86" s="374"/>
      <c r="Z86" s="346"/>
      <c r="AA86" s="346"/>
      <c r="AB86" s="346"/>
      <c r="AC86" s="346"/>
      <c r="AD86" s="346"/>
      <c r="AE86" s="346"/>
      <c r="AF86" s="346"/>
      <c r="AG86" s="346"/>
      <c r="AH86" s="346"/>
      <c r="AI86" s="346"/>
      <c r="AJ86" s="346"/>
      <c r="AK86" s="346"/>
      <c r="AL86" s="346"/>
      <c r="AM86" s="346"/>
      <c r="AN86" s="346"/>
      <c r="AO86" s="374"/>
      <c r="AP86" s="348">
        <v>14.51</v>
      </c>
      <c r="AQ86" s="348">
        <v>16.059999999999999</v>
      </c>
      <c r="AR86" s="348">
        <v>15.2</v>
      </c>
      <c r="AS86" s="348">
        <v>13.75</v>
      </c>
      <c r="AT86" s="348">
        <v>18.190000000000001</v>
      </c>
      <c r="AU86" s="374"/>
      <c r="AV86" s="429"/>
      <c r="AW86" s="429"/>
      <c r="AX86" s="429"/>
      <c r="AY86" s="429"/>
      <c r="AZ86" s="429"/>
      <c r="BA86" s="374"/>
      <c r="BB86" s="375"/>
      <c r="BC86" s="375"/>
      <c r="BD86" s="375"/>
      <c r="BE86" s="467"/>
    </row>
    <row r="87" spans="1:57" x14ac:dyDescent="0.35">
      <c r="A87" s="37" t="s">
        <v>2486</v>
      </c>
      <c r="B87" s="44"/>
      <c r="C87" s="721"/>
      <c r="D87" s="44"/>
      <c r="E87" s="52"/>
      <c r="F87" s="44"/>
      <c r="G87" s="56"/>
      <c r="H87" s="67"/>
      <c r="I87" s="60">
        <v>1.0159</v>
      </c>
      <c r="J87" s="60">
        <v>-0.48010000000000003</v>
      </c>
      <c r="K87" s="60">
        <v>7.8907999999999996</v>
      </c>
      <c r="L87" s="60">
        <v>-1.0819000000000001</v>
      </c>
      <c r="M87" s="60">
        <v>-4.2934999999999999</v>
      </c>
      <c r="N87" s="71">
        <v>4.7930999999999999</v>
      </c>
      <c r="O87" s="60">
        <v>5.8308999999999997</v>
      </c>
      <c r="P87" s="60">
        <v>15.1389</v>
      </c>
      <c r="Q87" s="60">
        <v>13.59</v>
      </c>
      <c r="R87" s="60">
        <v>13.942</v>
      </c>
      <c r="S87" s="60">
        <v>10.454700000000001</v>
      </c>
      <c r="T87" s="60">
        <v>-4.9131999999999998</v>
      </c>
      <c r="U87" s="60">
        <v>0.71130000000000004</v>
      </c>
      <c r="V87" s="60">
        <v>-2.581</v>
      </c>
      <c r="W87" s="60">
        <v>10.454700000000001</v>
      </c>
      <c r="X87" s="60">
        <v>12.225199999999999</v>
      </c>
      <c r="Y87" s="67"/>
      <c r="Z87" s="52"/>
      <c r="AA87" s="52"/>
      <c r="AB87" s="52"/>
      <c r="AC87" s="52"/>
      <c r="AD87" s="52"/>
      <c r="AE87" s="52"/>
      <c r="AF87" s="52"/>
      <c r="AG87" s="52"/>
      <c r="AH87" s="52"/>
      <c r="AI87" s="52"/>
      <c r="AJ87" s="52"/>
      <c r="AK87" s="52"/>
      <c r="AL87" s="52"/>
      <c r="AM87" s="52"/>
      <c r="AN87" s="52"/>
      <c r="AO87" s="44"/>
      <c r="AP87" s="60">
        <v>13.52</v>
      </c>
      <c r="AQ87" s="60">
        <v>13.92</v>
      </c>
      <c r="AR87" s="60">
        <v>10.87</v>
      </c>
      <c r="AS87" s="60">
        <v>7.07</v>
      </c>
      <c r="AT87" s="60">
        <v>-1.51</v>
      </c>
      <c r="AU87" s="79"/>
      <c r="AV87" s="52"/>
      <c r="AW87" s="52"/>
      <c r="AX87" s="52"/>
      <c r="AY87" s="52"/>
      <c r="AZ87" s="52"/>
      <c r="BA87" s="259"/>
      <c r="BB87" s="60"/>
      <c r="BC87" s="277"/>
      <c r="BD87" s="277"/>
      <c r="BE87" s="551"/>
    </row>
    <row r="88" spans="1:57" x14ac:dyDescent="0.35">
      <c r="A88" s="345" t="s">
        <v>2506</v>
      </c>
      <c r="B88" s="931"/>
      <c r="C88" s="731"/>
      <c r="D88" s="374"/>
      <c r="E88" s="372"/>
      <c r="F88" s="374"/>
      <c r="G88" s="372"/>
      <c r="H88" s="374"/>
      <c r="I88" s="348">
        <v>0.84909999999999997</v>
      </c>
      <c r="J88" s="348">
        <v>-0.1661</v>
      </c>
      <c r="K88" s="348">
        <v>7.2793999999999999</v>
      </c>
      <c r="L88" s="348">
        <v>-0.59370000000000001</v>
      </c>
      <c r="M88" s="348">
        <v>-3.9565999999999999</v>
      </c>
      <c r="N88" s="350">
        <v>7.5388000000000002</v>
      </c>
      <c r="O88" s="348">
        <v>6.8526999999999996</v>
      </c>
      <c r="P88" s="348">
        <v>17.067</v>
      </c>
      <c r="Q88" s="348">
        <v>15.995900000000001</v>
      </c>
      <c r="R88" s="348">
        <v>13.107699999999999</v>
      </c>
      <c r="S88" s="348">
        <v>10.526199999999999</v>
      </c>
      <c r="T88" s="348">
        <v>-4.76</v>
      </c>
      <c r="U88" s="348">
        <v>0.2056</v>
      </c>
      <c r="V88" s="348">
        <v>2.4773000000000001</v>
      </c>
      <c r="W88" s="348">
        <v>10.526199999999999</v>
      </c>
      <c r="X88" s="348">
        <v>-4.5068000000000001</v>
      </c>
      <c r="Y88" s="374"/>
      <c r="Z88" s="346"/>
      <c r="AA88" s="346"/>
      <c r="AB88" s="346"/>
      <c r="AC88" s="346"/>
      <c r="AD88" s="346"/>
      <c r="AE88" s="346"/>
      <c r="AF88" s="346"/>
      <c r="AG88" s="346"/>
      <c r="AH88" s="346"/>
      <c r="AI88" s="346"/>
      <c r="AJ88" s="346"/>
      <c r="AK88" s="346"/>
      <c r="AL88" s="346"/>
      <c r="AM88" s="346"/>
      <c r="AN88" s="346"/>
      <c r="AO88" s="374"/>
      <c r="AP88" s="348">
        <v>13.74</v>
      </c>
      <c r="AQ88" s="348">
        <v>15.74</v>
      </c>
      <c r="AR88" s="348">
        <v>13.19</v>
      </c>
      <c r="AS88" s="348">
        <v>8.74</v>
      </c>
      <c r="AT88" s="348">
        <v>1.1399999999999999</v>
      </c>
      <c r="AU88" s="374"/>
      <c r="AV88" s="429"/>
      <c r="AW88" s="429"/>
      <c r="AX88" s="429"/>
      <c r="AY88" s="429"/>
      <c r="AZ88" s="429"/>
      <c r="BA88" s="374"/>
      <c r="BB88" s="375"/>
      <c r="BC88" s="375"/>
      <c r="BD88" s="375"/>
      <c r="BE88" s="467"/>
    </row>
    <row r="89" spans="1:57" x14ac:dyDescent="0.35">
      <c r="A89" s="345" t="s">
        <v>2507</v>
      </c>
      <c r="B89" s="931"/>
      <c r="C89" s="731"/>
      <c r="D89" s="374"/>
      <c r="E89" s="372"/>
      <c r="F89" s="374"/>
      <c r="G89" s="372"/>
      <c r="H89" s="374"/>
      <c r="I89" s="348">
        <v>0.56230000000000002</v>
      </c>
      <c r="J89" s="348">
        <v>-2.0506000000000002</v>
      </c>
      <c r="K89" s="348">
        <v>5.1311999999999998</v>
      </c>
      <c r="L89" s="348">
        <v>-6.9505999999999997</v>
      </c>
      <c r="M89" s="348">
        <v>-8.8089999999999993</v>
      </c>
      <c r="N89" s="350">
        <v>-2.9592000000000001</v>
      </c>
      <c r="O89" s="348">
        <v>5.5989000000000004</v>
      </c>
      <c r="P89" s="348">
        <v>10.4961</v>
      </c>
      <c r="Q89" s="348">
        <v>9.7184000000000008</v>
      </c>
      <c r="R89" s="348">
        <v>12.847200000000001</v>
      </c>
      <c r="S89" s="348">
        <v>8.0756999999999994</v>
      </c>
      <c r="T89" s="348">
        <v>-8.7946000000000009</v>
      </c>
      <c r="U89" s="348">
        <v>-3.4199000000000002</v>
      </c>
      <c r="V89" s="348">
        <v>-8.516</v>
      </c>
      <c r="W89" s="348">
        <v>8.0756999999999994</v>
      </c>
      <c r="X89" s="348">
        <v>-6.3710000000000004</v>
      </c>
      <c r="Y89" s="374"/>
      <c r="Z89" s="346"/>
      <c r="AA89" s="346"/>
      <c r="AB89" s="346"/>
      <c r="AC89" s="346"/>
      <c r="AD89" s="346"/>
      <c r="AE89" s="346"/>
      <c r="AF89" s="346"/>
      <c r="AG89" s="346"/>
      <c r="AH89" s="346"/>
      <c r="AI89" s="346"/>
      <c r="AJ89" s="346"/>
      <c r="AK89" s="346"/>
      <c r="AL89" s="346"/>
      <c r="AM89" s="346"/>
      <c r="AN89" s="346"/>
      <c r="AO89" s="374"/>
      <c r="AP89" s="348">
        <v>11.29</v>
      </c>
      <c r="AQ89" s="348">
        <v>10.130000000000001</v>
      </c>
      <c r="AR89" s="348">
        <v>6.81</v>
      </c>
      <c r="AS89" s="348">
        <v>3.64</v>
      </c>
      <c r="AT89" s="348">
        <v>-10.91</v>
      </c>
      <c r="AU89" s="374"/>
      <c r="AV89" s="429"/>
      <c r="AW89" s="429"/>
      <c r="AX89" s="429"/>
      <c r="AY89" s="429"/>
      <c r="AZ89" s="429"/>
      <c r="BA89" s="374"/>
      <c r="BB89" s="375"/>
      <c r="BC89" s="375"/>
      <c r="BD89" s="375"/>
      <c r="BE89" s="467"/>
    </row>
    <row r="90" spans="1:57" x14ac:dyDescent="0.35">
      <c r="A90" s="345" t="s">
        <v>2483</v>
      </c>
      <c r="B90" s="373"/>
      <c r="C90" s="719"/>
      <c r="D90" s="373"/>
      <c r="E90" s="346"/>
      <c r="F90" s="373"/>
      <c r="G90" s="347"/>
      <c r="H90" s="374"/>
      <c r="I90" s="348">
        <v>1.4589000000000001</v>
      </c>
      <c r="J90" s="348">
        <v>-5.6272000000000002</v>
      </c>
      <c r="K90" s="348">
        <v>-1.6147</v>
      </c>
      <c r="L90" s="348">
        <v>-19.511800000000001</v>
      </c>
      <c r="M90" s="348">
        <v>-16.843399999999999</v>
      </c>
      <c r="N90" s="350">
        <v>-11.979799999999999</v>
      </c>
      <c r="O90" s="348">
        <v>-1.9308000000000001</v>
      </c>
      <c r="P90" s="348">
        <v>8.0260999999999996</v>
      </c>
      <c r="Q90" s="348">
        <v>6.3385999999999996</v>
      </c>
      <c r="R90" s="348">
        <v>10.9854</v>
      </c>
      <c r="S90" s="348">
        <v>0.50319999999999998</v>
      </c>
      <c r="T90" s="348">
        <v>-19.9312</v>
      </c>
      <c r="U90" s="348">
        <v>-9.6376000000000008</v>
      </c>
      <c r="V90" s="348">
        <v>-20.030999999999999</v>
      </c>
      <c r="W90" s="348">
        <v>0.50319999999999998</v>
      </c>
      <c r="X90" s="348">
        <v>-4.2070999999999996</v>
      </c>
      <c r="Y90" s="374"/>
      <c r="Z90" s="346"/>
      <c r="AA90" s="346"/>
      <c r="AB90" s="346"/>
      <c r="AC90" s="346"/>
      <c r="AD90" s="346"/>
      <c r="AE90" s="346"/>
      <c r="AF90" s="346"/>
      <c r="AG90" s="346"/>
      <c r="AH90" s="346"/>
      <c r="AI90" s="346"/>
      <c r="AJ90" s="346"/>
      <c r="AK90" s="346"/>
      <c r="AL90" s="346"/>
      <c r="AM90" s="346"/>
      <c r="AN90" s="346"/>
      <c r="AO90" s="373"/>
      <c r="AP90" s="348">
        <v>10.5</v>
      </c>
      <c r="AQ90" s="348">
        <v>7</v>
      </c>
      <c r="AR90" s="348">
        <v>0.2</v>
      </c>
      <c r="AS90" s="348">
        <v>-6.21</v>
      </c>
      <c r="AT90" s="348">
        <v>-26.88</v>
      </c>
      <c r="AU90" s="351"/>
      <c r="AV90" s="346"/>
      <c r="AW90" s="346"/>
      <c r="AX90" s="346"/>
      <c r="AY90" s="346"/>
      <c r="AZ90" s="346"/>
      <c r="BA90" s="362"/>
      <c r="BB90" s="348"/>
      <c r="BC90" s="375"/>
      <c r="BD90" s="375"/>
      <c r="BE90" s="467"/>
    </row>
    <row r="91" spans="1:57" x14ac:dyDescent="0.35">
      <c r="A91" s="484" t="s">
        <v>2508</v>
      </c>
      <c r="B91" s="934"/>
      <c r="C91" s="744"/>
      <c r="D91" s="417"/>
      <c r="E91" s="412"/>
      <c r="F91" s="417"/>
      <c r="G91" s="412"/>
      <c r="H91" s="417"/>
      <c r="I91" s="416">
        <v>1.2150000000000001</v>
      </c>
      <c r="J91" s="416">
        <v>-1.2552000000000001</v>
      </c>
      <c r="K91" s="416">
        <v>7.9288999999999996</v>
      </c>
      <c r="L91" s="416">
        <v>-0.9163</v>
      </c>
      <c r="M91" s="416">
        <v>-8.1766000000000005</v>
      </c>
      <c r="N91" s="418">
        <v>14.2979</v>
      </c>
      <c r="O91" s="416">
        <v>6.6044</v>
      </c>
      <c r="P91" s="416">
        <v>25.6358</v>
      </c>
      <c r="Q91" s="416">
        <v>21.552199999999999</v>
      </c>
      <c r="R91" s="416">
        <v>14.4566</v>
      </c>
      <c r="S91" s="416">
        <v>10.924899999999999</v>
      </c>
      <c r="T91" s="416">
        <v>-7.4119999999999999</v>
      </c>
      <c r="U91" s="416">
        <v>-5.8209</v>
      </c>
      <c r="V91" s="416">
        <v>3.2627999999999999</v>
      </c>
      <c r="W91" s="416">
        <v>10.924899999999999</v>
      </c>
      <c r="X91" s="416">
        <v>2.9681000000000002</v>
      </c>
      <c r="Y91" s="417"/>
      <c r="Z91" s="414"/>
      <c r="AA91" s="414"/>
      <c r="AB91" s="414"/>
      <c r="AC91" s="414"/>
      <c r="AD91" s="414"/>
      <c r="AE91" s="414"/>
      <c r="AF91" s="414"/>
      <c r="AG91" s="414"/>
      <c r="AH91" s="414"/>
      <c r="AI91" s="414"/>
      <c r="AJ91" s="414"/>
      <c r="AK91" s="414"/>
      <c r="AL91" s="414"/>
      <c r="AM91" s="414"/>
      <c r="AN91" s="414"/>
      <c r="AO91" s="417"/>
      <c r="AP91" s="416">
        <v>17.48</v>
      </c>
      <c r="AQ91" s="416">
        <v>22.22</v>
      </c>
      <c r="AR91" s="416">
        <v>19.22</v>
      </c>
      <c r="AS91" s="416">
        <v>11.51</v>
      </c>
      <c r="AT91" s="416">
        <v>-2.84</v>
      </c>
      <c r="AU91" s="417"/>
      <c r="AV91" s="633"/>
      <c r="AW91" s="633"/>
      <c r="AX91" s="633"/>
      <c r="AY91" s="633"/>
      <c r="AZ91" s="633"/>
      <c r="BA91" s="417"/>
      <c r="BB91" s="421"/>
      <c r="BC91" s="421"/>
      <c r="BD91" s="421"/>
      <c r="BE91" s="477"/>
    </row>
    <row r="95" spans="1:57" x14ac:dyDescent="0.35">
      <c r="A95" s="22" t="s">
        <v>179</v>
      </c>
    </row>
    <row r="96" spans="1:57" x14ac:dyDescent="0.35">
      <c r="A96" s="22" t="s">
        <v>7340</v>
      </c>
    </row>
  </sheetData>
  <mergeCells count="16">
    <mergeCell ref="BA5:BA6"/>
    <mergeCell ref="BB5:BE5"/>
    <mergeCell ref="I6:M6"/>
    <mergeCell ref="N6:X6"/>
    <mergeCell ref="Z6:AN6"/>
    <mergeCell ref="AP6:AT6"/>
    <mergeCell ref="AV6:AZ6"/>
    <mergeCell ref="G5:G6"/>
    <mergeCell ref="H5:H6"/>
    <mergeCell ref="AO5:AO6"/>
    <mergeCell ref="A5:A6"/>
    <mergeCell ref="B5:B6"/>
    <mergeCell ref="C5:C6"/>
    <mergeCell ref="D5:D6"/>
    <mergeCell ref="E5:E6"/>
    <mergeCell ref="F5:F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D3130-5278-4771-AD14-7CE419A26652}">
  <sheetPr codeName="Sheet6"/>
  <dimension ref="A1:BR9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5.54296875" style="282" bestFit="1" customWidth="1"/>
    <col min="57" max="57" width="5.36328125" style="282" bestFit="1" customWidth="1"/>
    <col min="58" max="58" width="1.1796875" style="21" customWidth="1"/>
    <col min="59" max="62" width="7.6328125" style="282" customWidth="1"/>
    <col min="63" max="63" width="1.1796875" style="21" customWidth="1"/>
    <col min="64" max="68" width="15.6328125" style="21" customWidth="1"/>
    <col min="69" max="69" width="1.1796875" style="21" customWidth="1"/>
    <col min="70" max="70" width="30.453125" style="21" customWidth="1"/>
    <col min="71" max="16384" width="8.90625" style="21"/>
  </cols>
  <sheetData>
    <row r="1" spans="1:70" ht="33" customHeight="1" x14ac:dyDescent="0.25">
      <c r="A1" s="488" t="s">
        <v>43</v>
      </c>
    </row>
    <row r="3" spans="1:70" ht="20.5" x14ac:dyDescent="0.45">
      <c r="A3" s="23" t="s">
        <v>89</v>
      </c>
    </row>
    <row r="4" spans="1:70" x14ac:dyDescent="0.25">
      <c r="A4" s="488" t="s">
        <v>425</v>
      </c>
    </row>
    <row r="5" spans="1:70" ht="33" x14ac:dyDescent="0.25">
      <c r="A5" s="1065" t="s">
        <v>90</v>
      </c>
      <c r="B5" s="1066"/>
      <c r="C5" s="1061" t="s">
        <v>44</v>
      </c>
      <c r="D5" s="1061"/>
      <c r="E5" s="1061" t="s">
        <v>45</v>
      </c>
      <c r="F5" s="1061"/>
      <c r="G5" s="1061" t="s">
        <v>46</v>
      </c>
      <c r="H5" s="1063"/>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26"/>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1"/>
      <c r="AP5" s="243" t="s">
        <v>55</v>
      </c>
      <c r="AQ5" s="236" t="s">
        <v>69</v>
      </c>
      <c r="AR5" s="236" t="s">
        <v>54</v>
      </c>
      <c r="AS5" s="236" t="s">
        <v>53</v>
      </c>
      <c r="AT5" s="244" t="s">
        <v>4</v>
      </c>
      <c r="AU5" s="225"/>
      <c r="AV5" s="246" t="s">
        <v>55</v>
      </c>
      <c r="AW5" s="240" t="s">
        <v>69</v>
      </c>
      <c r="AX5" s="240" t="s">
        <v>54</v>
      </c>
      <c r="AY5" s="240" t="s">
        <v>53</v>
      </c>
      <c r="AZ5" s="240" t="s">
        <v>4</v>
      </c>
      <c r="BA5" s="1068"/>
      <c r="BB5" s="1070" t="s">
        <v>76</v>
      </c>
      <c r="BC5" s="1071"/>
      <c r="BD5" s="1071"/>
      <c r="BE5" s="1072"/>
      <c r="BF5" s="1093"/>
      <c r="BG5" s="1094" t="s">
        <v>81</v>
      </c>
      <c r="BH5" s="1071"/>
      <c r="BI5" s="1071"/>
      <c r="BJ5" s="1072"/>
      <c r="BK5" s="1068"/>
      <c r="BL5" s="1095" t="s">
        <v>87</v>
      </c>
      <c r="BM5" s="1096"/>
      <c r="BN5" s="1096"/>
      <c r="BO5" s="1096"/>
      <c r="BP5" s="1097"/>
      <c r="BQ5" s="1061"/>
      <c r="BR5" s="1084" t="s">
        <v>88</v>
      </c>
    </row>
    <row r="6" spans="1:70" ht="33" customHeight="1" x14ac:dyDescent="0.25">
      <c r="A6" s="1065"/>
      <c r="B6" s="1067"/>
      <c r="C6" s="1083"/>
      <c r="D6" s="1083"/>
      <c r="E6" s="1083"/>
      <c r="F6" s="1083"/>
      <c r="G6" s="1083"/>
      <c r="H6" s="1099"/>
      <c r="I6" s="1100" t="s">
        <v>47</v>
      </c>
      <c r="J6" s="1087"/>
      <c r="K6" s="1087"/>
      <c r="L6" s="1087"/>
      <c r="M6" s="1101"/>
      <c r="N6" s="1100" t="s">
        <v>57</v>
      </c>
      <c r="O6" s="1087"/>
      <c r="P6" s="1087"/>
      <c r="Q6" s="1087"/>
      <c r="R6" s="1087"/>
      <c r="S6" s="1087"/>
      <c r="T6" s="1087"/>
      <c r="U6" s="1087"/>
      <c r="V6" s="1087"/>
      <c r="W6" s="1087"/>
      <c r="X6" s="1101"/>
      <c r="Y6" s="227"/>
      <c r="Z6" s="1102" t="s">
        <v>68</v>
      </c>
      <c r="AA6" s="1090"/>
      <c r="AB6" s="1090"/>
      <c r="AC6" s="1090"/>
      <c r="AD6" s="1090"/>
      <c r="AE6" s="1090"/>
      <c r="AF6" s="1090"/>
      <c r="AG6" s="1090"/>
      <c r="AH6" s="1090"/>
      <c r="AI6" s="1090"/>
      <c r="AJ6" s="1090"/>
      <c r="AK6" s="1090"/>
      <c r="AL6" s="1090"/>
      <c r="AM6" s="1090"/>
      <c r="AN6" s="1103"/>
      <c r="AO6" s="1083"/>
      <c r="AP6" s="1086" t="s">
        <v>70</v>
      </c>
      <c r="AQ6" s="1087"/>
      <c r="AR6" s="1087"/>
      <c r="AS6" s="1087"/>
      <c r="AT6" s="1088"/>
      <c r="AU6" s="77"/>
      <c r="AV6" s="1089" t="s">
        <v>71</v>
      </c>
      <c r="AW6" s="1090"/>
      <c r="AX6" s="1090"/>
      <c r="AY6" s="1090"/>
      <c r="AZ6" s="1091"/>
      <c r="BA6" s="1092"/>
      <c r="BB6" s="273" t="s">
        <v>72</v>
      </c>
      <c r="BC6" s="273" t="s">
        <v>73</v>
      </c>
      <c r="BD6" s="273" t="s">
        <v>74</v>
      </c>
      <c r="BE6" s="273" t="s">
        <v>75</v>
      </c>
      <c r="BF6" s="1092"/>
      <c r="BG6" s="236" t="s">
        <v>77</v>
      </c>
      <c r="BH6" s="236" t="s">
        <v>78</v>
      </c>
      <c r="BI6" s="236" t="s">
        <v>79</v>
      </c>
      <c r="BJ6" s="236" t="s">
        <v>80</v>
      </c>
      <c r="BK6" s="1092"/>
      <c r="BL6" s="228" t="s">
        <v>82</v>
      </c>
      <c r="BM6" s="228" t="s">
        <v>83</v>
      </c>
      <c r="BN6" s="228" t="s">
        <v>84</v>
      </c>
      <c r="BO6" s="228" t="s">
        <v>85</v>
      </c>
      <c r="BP6" s="228" t="s">
        <v>86</v>
      </c>
      <c r="BQ6" s="1098"/>
      <c r="BR6" s="1085"/>
    </row>
    <row r="7" spans="1:70" ht="14.5" x14ac:dyDescent="0.25">
      <c r="A7" s="29" t="s">
        <v>92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c r="BF7" s="266"/>
      <c r="BG7" s="291"/>
      <c r="BH7" s="291"/>
      <c r="BI7" s="291"/>
      <c r="BJ7" s="291"/>
      <c r="BK7" s="42"/>
      <c r="BL7" s="27"/>
      <c r="BM7" s="27"/>
      <c r="BN7" s="27"/>
      <c r="BO7" s="27"/>
      <c r="BP7" s="27"/>
      <c r="BQ7" s="42"/>
      <c r="BR7" s="31"/>
    </row>
    <row r="8" spans="1:70" x14ac:dyDescent="0.25">
      <c r="A8" s="328" t="s">
        <v>429</v>
      </c>
      <c r="B8" s="365"/>
      <c r="C8" s="717">
        <v>38439</v>
      </c>
      <c r="D8" s="365"/>
      <c r="E8" s="329">
        <v>52405.1</v>
      </c>
      <c r="F8" s="365"/>
      <c r="G8" s="330">
        <v>298.88099999999997</v>
      </c>
      <c r="H8" s="366"/>
      <c r="I8" s="331">
        <v>1.1845000000000001</v>
      </c>
      <c r="J8" s="331">
        <v>0.76529999999999998</v>
      </c>
      <c r="K8" s="331">
        <v>9.8796999999999997</v>
      </c>
      <c r="L8" s="331">
        <v>6.1166</v>
      </c>
      <c r="M8" s="331">
        <v>-2.0548999999999999</v>
      </c>
      <c r="N8" s="333">
        <v>8.6903000000000006</v>
      </c>
      <c r="O8" s="331">
        <v>7.1947999999999999</v>
      </c>
      <c r="P8" s="331">
        <v>21.175999999999998</v>
      </c>
      <c r="Q8" s="331">
        <v>21.529599999999999</v>
      </c>
      <c r="R8" s="331">
        <v>15.886200000000001</v>
      </c>
      <c r="S8" s="331">
        <v>12.598800000000001</v>
      </c>
      <c r="T8" s="331">
        <v>-0.58460000000000001</v>
      </c>
      <c r="U8" s="331">
        <v>0.76129999999999998</v>
      </c>
      <c r="V8" s="331">
        <v>-1.2673000000000001</v>
      </c>
      <c r="W8" s="331">
        <v>12.598800000000001</v>
      </c>
      <c r="X8" s="331">
        <v>17.4742</v>
      </c>
      <c r="Y8" s="366"/>
      <c r="Z8" s="329">
        <v>9</v>
      </c>
      <c r="AA8" s="329">
        <v>2</v>
      </c>
      <c r="AB8" s="329">
        <v>7</v>
      </c>
      <c r="AC8" s="329">
        <v>2</v>
      </c>
      <c r="AD8" s="329">
        <v>5</v>
      </c>
      <c r="AE8" s="329">
        <v>7</v>
      </c>
      <c r="AF8" s="329">
        <v>8</v>
      </c>
      <c r="AG8" s="329">
        <v>4</v>
      </c>
      <c r="AH8" s="329">
        <v>1</v>
      </c>
      <c r="AI8" s="329">
        <v>1</v>
      </c>
      <c r="AJ8" s="329">
        <v>7</v>
      </c>
      <c r="AK8" s="329">
        <v>3</v>
      </c>
      <c r="AL8" s="329">
        <v>7</v>
      </c>
      <c r="AM8" s="329">
        <v>7</v>
      </c>
      <c r="AN8" s="329">
        <v>7</v>
      </c>
      <c r="AO8" s="365"/>
      <c r="AP8" s="331">
        <v>17.61</v>
      </c>
      <c r="AQ8" s="331">
        <v>20.399999999999999</v>
      </c>
      <c r="AR8" s="331">
        <v>16.850000000000001</v>
      </c>
      <c r="AS8" s="331">
        <v>10.119999999999999</v>
      </c>
      <c r="AT8" s="331">
        <v>2.86</v>
      </c>
      <c r="AU8" s="334"/>
      <c r="AV8" s="329">
        <v>1</v>
      </c>
      <c r="AW8" s="329">
        <v>1</v>
      </c>
      <c r="AX8" s="329">
        <v>1</v>
      </c>
      <c r="AY8" s="329">
        <v>6</v>
      </c>
      <c r="AZ8" s="329">
        <v>6</v>
      </c>
      <c r="BA8" s="331"/>
      <c r="BB8" s="333">
        <v>15.725766854823201</v>
      </c>
      <c r="BC8" s="367">
        <v>0.95386303153565599</v>
      </c>
      <c r="BD8" s="367">
        <v>7.9363855982071504E-2</v>
      </c>
      <c r="BE8" s="461">
        <v>0.2188372817775</v>
      </c>
      <c r="BF8" s="462"/>
      <c r="BG8" s="331">
        <v>41.469099999999997</v>
      </c>
      <c r="BH8" s="331">
        <v>29.012899999999998</v>
      </c>
      <c r="BI8" s="331">
        <v>26.895099999999999</v>
      </c>
      <c r="BJ8" s="331">
        <v>2.6229</v>
      </c>
      <c r="BK8" s="365"/>
      <c r="BL8" s="364" t="s">
        <v>431</v>
      </c>
      <c r="BM8" s="364" t="s">
        <v>432</v>
      </c>
      <c r="BN8" s="364" t="s">
        <v>433</v>
      </c>
      <c r="BO8" s="364" t="s">
        <v>434</v>
      </c>
      <c r="BP8" s="364" t="s">
        <v>435</v>
      </c>
      <c r="BQ8" s="365"/>
      <c r="BR8" s="335" t="s">
        <v>436</v>
      </c>
    </row>
    <row r="9" spans="1:70" ht="11" x14ac:dyDescent="0.3">
      <c r="A9" s="841" t="s">
        <v>437</v>
      </c>
      <c r="B9" s="842"/>
      <c r="C9" s="843">
        <v>44468</v>
      </c>
      <c r="D9" s="842"/>
      <c r="E9" s="844">
        <v>25253.3</v>
      </c>
      <c r="F9" s="842"/>
      <c r="G9" s="845">
        <v>19.619</v>
      </c>
      <c r="H9" s="847"/>
      <c r="I9" s="846">
        <v>1.6054999999999999</v>
      </c>
      <c r="J9" s="846">
        <v>0.52780000000000005</v>
      </c>
      <c r="K9" s="846">
        <v>9.2858999999999998</v>
      </c>
      <c r="L9" s="846">
        <v>2.798</v>
      </c>
      <c r="M9" s="846">
        <v>-2.2227999999999999</v>
      </c>
      <c r="N9" s="848">
        <v>11.727600000000001</v>
      </c>
      <c r="O9" s="846">
        <v>8.24</v>
      </c>
      <c r="P9" s="846">
        <v>23.324200000000001</v>
      </c>
      <c r="Q9" s="846" t="s">
        <v>430</v>
      </c>
      <c r="R9" s="846" t="s">
        <v>430</v>
      </c>
      <c r="S9" s="846">
        <v>12.294700000000001</v>
      </c>
      <c r="T9" s="846">
        <v>-2.7559</v>
      </c>
      <c r="U9" s="846">
        <v>2.2035999999999998</v>
      </c>
      <c r="V9" s="846">
        <v>2.7926000000000002</v>
      </c>
      <c r="W9" s="846">
        <v>12.294700000000001</v>
      </c>
      <c r="X9" s="846">
        <v>15.8591</v>
      </c>
      <c r="Y9" s="847"/>
      <c r="Z9" s="844">
        <v>1</v>
      </c>
      <c r="AA9" s="844">
        <v>8</v>
      </c>
      <c r="AB9" s="844">
        <v>12</v>
      </c>
      <c r="AC9" s="844">
        <v>8</v>
      </c>
      <c r="AD9" s="844">
        <v>6</v>
      </c>
      <c r="AE9" s="844">
        <v>2</v>
      </c>
      <c r="AF9" s="844">
        <v>3</v>
      </c>
      <c r="AG9" s="844">
        <v>1</v>
      </c>
      <c r="AH9" s="844" t="s">
        <v>430</v>
      </c>
      <c r="AI9" s="844" t="s">
        <v>430</v>
      </c>
      <c r="AJ9" s="844">
        <v>9</v>
      </c>
      <c r="AK9" s="844">
        <v>9</v>
      </c>
      <c r="AL9" s="844">
        <v>5</v>
      </c>
      <c r="AM9" s="844">
        <v>1</v>
      </c>
      <c r="AN9" s="844">
        <v>9</v>
      </c>
      <c r="AO9" s="842"/>
      <c r="AP9" s="846" t="s">
        <v>430</v>
      </c>
      <c r="AQ9" s="846" t="s">
        <v>430</v>
      </c>
      <c r="AR9" s="846" t="s">
        <v>430</v>
      </c>
      <c r="AS9" s="846">
        <v>11.69</v>
      </c>
      <c r="AT9" s="846">
        <v>5.25</v>
      </c>
      <c r="AU9" s="849"/>
      <c r="AV9" s="844" t="s">
        <v>430</v>
      </c>
      <c r="AW9" s="844" t="s">
        <v>430</v>
      </c>
      <c r="AX9" s="844" t="s">
        <v>430</v>
      </c>
      <c r="AY9" s="844">
        <v>1</v>
      </c>
      <c r="AZ9" s="844">
        <v>4</v>
      </c>
      <c r="BA9" s="846"/>
      <c r="BB9" s="848">
        <v>16.361803591901101</v>
      </c>
      <c r="BC9" s="852">
        <v>1.0117295000075699</v>
      </c>
      <c r="BD9" s="852">
        <v>8.4892710125664197E-2</v>
      </c>
      <c r="BE9" s="853">
        <v>0.29733959436582102</v>
      </c>
      <c r="BF9" s="854"/>
      <c r="BG9" s="846">
        <v>40.948999999999998</v>
      </c>
      <c r="BH9" s="846">
        <v>26.5688</v>
      </c>
      <c r="BI9" s="846">
        <v>29.916499999999999</v>
      </c>
      <c r="BJ9" s="846">
        <v>2.5657000000000001</v>
      </c>
      <c r="BK9" s="842"/>
      <c r="BL9" s="855" t="s">
        <v>438</v>
      </c>
      <c r="BM9" s="855" t="s">
        <v>439</v>
      </c>
      <c r="BN9" s="855" t="s">
        <v>440</v>
      </c>
      <c r="BO9" s="855" t="s">
        <v>441</v>
      </c>
      <c r="BP9" s="855" t="s">
        <v>442</v>
      </c>
      <c r="BQ9" s="842"/>
      <c r="BR9" s="856" t="s">
        <v>443</v>
      </c>
    </row>
    <row r="10" spans="1:70" s="107" customFormat="1" x14ac:dyDescent="0.25">
      <c r="A10" s="345" t="s">
        <v>444</v>
      </c>
      <c r="B10" s="373"/>
      <c r="C10" s="719">
        <v>44628</v>
      </c>
      <c r="D10" s="373"/>
      <c r="E10" s="346">
        <v>23082</v>
      </c>
      <c r="F10" s="373"/>
      <c r="G10" s="347">
        <v>16.668700000000001</v>
      </c>
      <c r="H10" s="374"/>
      <c r="I10" s="348">
        <v>1.1426000000000001</v>
      </c>
      <c r="J10" s="348">
        <v>0.63390000000000002</v>
      </c>
      <c r="K10" s="348">
        <v>9.5206</v>
      </c>
      <c r="L10" s="348">
        <v>2.7282999999999999</v>
      </c>
      <c r="M10" s="348">
        <v>-4.4314</v>
      </c>
      <c r="N10" s="350">
        <v>2.4752000000000001</v>
      </c>
      <c r="O10" s="348">
        <v>7.8613999999999997</v>
      </c>
      <c r="P10" s="348">
        <v>16.7088</v>
      </c>
      <c r="Q10" s="348" t="s">
        <v>430</v>
      </c>
      <c r="R10" s="348" t="s">
        <v>430</v>
      </c>
      <c r="S10" s="348">
        <v>12.0366</v>
      </c>
      <c r="T10" s="348">
        <v>-1.7633000000000001</v>
      </c>
      <c r="U10" s="348">
        <v>-1.0271999999999999</v>
      </c>
      <c r="V10" s="348">
        <v>-3.1198999999999999</v>
      </c>
      <c r="W10" s="348">
        <v>12.0366</v>
      </c>
      <c r="X10" s="348">
        <v>13.1366</v>
      </c>
      <c r="Y10" s="374"/>
      <c r="Z10" s="346">
        <v>10</v>
      </c>
      <c r="AA10" s="346">
        <v>6</v>
      </c>
      <c r="AB10" s="346">
        <v>10</v>
      </c>
      <c r="AC10" s="346">
        <v>9</v>
      </c>
      <c r="AD10" s="346">
        <v>11</v>
      </c>
      <c r="AE10" s="346">
        <v>13</v>
      </c>
      <c r="AF10" s="346">
        <v>4</v>
      </c>
      <c r="AG10" s="346">
        <v>9</v>
      </c>
      <c r="AH10" s="346" t="s">
        <v>430</v>
      </c>
      <c r="AI10" s="346" t="s">
        <v>430</v>
      </c>
      <c r="AJ10" s="346">
        <v>12</v>
      </c>
      <c r="AK10" s="346">
        <v>8</v>
      </c>
      <c r="AL10" s="346">
        <v>12</v>
      </c>
      <c r="AM10" s="346">
        <v>11</v>
      </c>
      <c r="AN10" s="346">
        <v>12</v>
      </c>
      <c r="AO10" s="373"/>
      <c r="AP10" s="348" t="s">
        <v>430</v>
      </c>
      <c r="AQ10" s="348" t="s">
        <v>430</v>
      </c>
      <c r="AR10" s="348" t="s">
        <v>430</v>
      </c>
      <c r="AS10" s="348">
        <v>8.52</v>
      </c>
      <c r="AT10" s="348">
        <v>-0.48</v>
      </c>
      <c r="AU10" s="351"/>
      <c r="AV10" s="346" t="s">
        <v>430</v>
      </c>
      <c r="AW10" s="346" t="s">
        <v>430</v>
      </c>
      <c r="AX10" s="346" t="s">
        <v>430</v>
      </c>
      <c r="AY10" s="346">
        <v>7</v>
      </c>
      <c r="AZ10" s="346">
        <v>11</v>
      </c>
      <c r="BA10" s="348"/>
      <c r="BB10" s="350">
        <v>13.3219560137142</v>
      </c>
      <c r="BC10" s="375">
        <v>0.80504432886232502</v>
      </c>
      <c r="BD10" s="375">
        <v>6.9035981574430597E-2</v>
      </c>
      <c r="BE10" s="467">
        <v>5.1049788498912702E-2</v>
      </c>
      <c r="BF10" s="468"/>
      <c r="BG10" s="348">
        <v>35.883299999999998</v>
      </c>
      <c r="BH10" s="348">
        <v>29.2531</v>
      </c>
      <c r="BI10" s="348">
        <v>27.768599999999999</v>
      </c>
      <c r="BJ10" s="348">
        <v>7.0949999999999998</v>
      </c>
      <c r="BK10" s="373"/>
      <c r="BL10" s="372" t="s">
        <v>445</v>
      </c>
      <c r="BM10" s="372" t="s">
        <v>446</v>
      </c>
      <c r="BN10" s="372" t="s">
        <v>447</v>
      </c>
      <c r="BO10" s="372" t="s">
        <v>448</v>
      </c>
      <c r="BP10" s="372" t="s">
        <v>449</v>
      </c>
      <c r="BQ10" s="373"/>
      <c r="BR10" s="354" t="s">
        <v>450</v>
      </c>
    </row>
    <row r="11" spans="1:70" s="107" customFormat="1" x14ac:dyDescent="0.25">
      <c r="A11" s="345" t="s">
        <v>451</v>
      </c>
      <c r="B11" s="373"/>
      <c r="C11" s="719">
        <v>44540</v>
      </c>
      <c r="D11" s="373"/>
      <c r="E11" s="346">
        <v>19483.099999999999</v>
      </c>
      <c r="F11" s="373"/>
      <c r="G11" s="347">
        <v>18.341000000000001</v>
      </c>
      <c r="H11" s="374"/>
      <c r="I11" s="348">
        <v>1.0134000000000001</v>
      </c>
      <c r="J11" s="348">
        <v>-0.34770000000000001</v>
      </c>
      <c r="K11" s="348">
        <v>8.1617999999999995</v>
      </c>
      <c r="L11" s="348">
        <v>0.97450000000000003</v>
      </c>
      <c r="M11" s="348">
        <v>-5.7065999999999999</v>
      </c>
      <c r="N11" s="350">
        <v>4.3696000000000002</v>
      </c>
      <c r="O11" s="348">
        <v>4.3029000000000002</v>
      </c>
      <c r="P11" s="348">
        <v>17.995899999999999</v>
      </c>
      <c r="Q11" s="348" t="s">
        <v>430</v>
      </c>
      <c r="R11" s="348" t="s">
        <v>430</v>
      </c>
      <c r="S11" s="348">
        <v>10.929</v>
      </c>
      <c r="T11" s="348">
        <v>-4.4092000000000002</v>
      </c>
      <c r="U11" s="348">
        <v>-1.6516</v>
      </c>
      <c r="V11" s="348">
        <v>-4.7714999999999996</v>
      </c>
      <c r="W11" s="348">
        <v>10.929</v>
      </c>
      <c r="X11" s="348">
        <v>14.85</v>
      </c>
      <c r="Y11" s="374"/>
      <c r="Z11" s="346">
        <v>13</v>
      </c>
      <c r="AA11" s="346">
        <v>15</v>
      </c>
      <c r="AB11" s="346">
        <v>15</v>
      </c>
      <c r="AC11" s="346">
        <v>15</v>
      </c>
      <c r="AD11" s="346">
        <v>13</v>
      </c>
      <c r="AE11" s="346">
        <v>12</v>
      </c>
      <c r="AF11" s="346">
        <v>12</v>
      </c>
      <c r="AG11" s="346">
        <v>7</v>
      </c>
      <c r="AH11" s="346" t="s">
        <v>430</v>
      </c>
      <c r="AI11" s="346" t="s">
        <v>430</v>
      </c>
      <c r="AJ11" s="346">
        <v>15</v>
      </c>
      <c r="AK11" s="346">
        <v>14</v>
      </c>
      <c r="AL11" s="346">
        <v>13</v>
      </c>
      <c r="AM11" s="346">
        <v>13</v>
      </c>
      <c r="AN11" s="346">
        <v>15</v>
      </c>
      <c r="AO11" s="373"/>
      <c r="AP11" s="348" t="s">
        <v>430</v>
      </c>
      <c r="AQ11" s="348" t="s">
        <v>430</v>
      </c>
      <c r="AR11" s="348" t="s">
        <v>430</v>
      </c>
      <c r="AS11" s="348">
        <v>6.29</v>
      </c>
      <c r="AT11" s="348">
        <v>-3.13</v>
      </c>
      <c r="AU11" s="351"/>
      <c r="AV11" s="346" t="s">
        <v>430</v>
      </c>
      <c r="AW11" s="346" t="s">
        <v>430</v>
      </c>
      <c r="AX11" s="346" t="s">
        <v>430</v>
      </c>
      <c r="AY11" s="346">
        <v>10</v>
      </c>
      <c r="AZ11" s="346">
        <v>13</v>
      </c>
      <c r="BA11" s="348"/>
      <c r="BB11" s="350">
        <v>15.6932423495997</v>
      </c>
      <c r="BC11" s="375">
        <v>0.98400813526476405</v>
      </c>
      <c r="BD11" s="375">
        <v>6.6078614101797106E-2</v>
      </c>
      <c r="BE11" s="467">
        <v>-2.4759139098215099E-2</v>
      </c>
      <c r="BF11" s="468"/>
      <c r="BG11" s="348">
        <v>46.458599999999997</v>
      </c>
      <c r="BH11" s="348">
        <v>25.784300000000002</v>
      </c>
      <c r="BI11" s="348">
        <v>25.706</v>
      </c>
      <c r="BJ11" s="348">
        <v>2.0510999999999999</v>
      </c>
      <c r="BK11" s="373"/>
      <c r="BL11" s="372" t="s">
        <v>452</v>
      </c>
      <c r="BM11" s="372" t="s">
        <v>453</v>
      </c>
      <c r="BN11" s="372" t="s">
        <v>454</v>
      </c>
      <c r="BO11" s="372" t="s">
        <v>455</v>
      </c>
      <c r="BP11" s="372" t="s">
        <v>456</v>
      </c>
      <c r="BQ11" s="373"/>
      <c r="BR11" s="354" t="s">
        <v>443</v>
      </c>
    </row>
    <row r="12" spans="1:70" s="107" customFormat="1" x14ac:dyDescent="0.25">
      <c r="A12" s="345" t="s">
        <v>457</v>
      </c>
      <c r="B12" s="373"/>
      <c r="C12" s="719">
        <v>34608</v>
      </c>
      <c r="D12" s="373"/>
      <c r="E12" s="346">
        <v>16823.3</v>
      </c>
      <c r="F12" s="373"/>
      <c r="G12" s="347">
        <v>822.74</v>
      </c>
      <c r="H12" s="374"/>
      <c r="I12" s="348">
        <v>1.5039</v>
      </c>
      <c r="J12" s="348">
        <v>0.68410000000000004</v>
      </c>
      <c r="K12" s="348">
        <v>12.4023</v>
      </c>
      <c r="L12" s="348">
        <v>7.3231999999999999</v>
      </c>
      <c r="M12" s="348">
        <v>1.6846000000000001</v>
      </c>
      <c r="N12" s="350">
        <v>9.4314999999999998</v>
      </c>
      <c r="O12" s="348">
        <v>8.6651000000000007</v>
      </c>
      <c r="P12" s="348">
        <v>20.995000000000001</v>
      </c>
      <c r="Q12" s="348">
        <v>18.1875</v>
      </c>
      <c r="R12" s="348">
        <v>15.043200000000001</v>
      </c>
      <c r="S12" s="348">
        <v>15.1104</v>
      </c>
      <c r="T12" s="348">
        <v>2.0807000000000002</v>
      </c>
      <c r="U12" s="348">
        <v>5.9154</v>
      </c>
      <c r="V12" s="348">
        <v>2.6539000000000001</v>
      </c>
      <c r="W12" s="348">
        <v>15.1104</v>
      </c>
      <c r="X12" s="348">
        <v>14.9808</v>
      </c>
      <c r="Y12" s="374"/>
      <c r="Z12" s="346">
        <v>4</v>
      </c>
      <c r="AA12" s="346">
        <v>3</v>
      </c>
      <c r="AB12" s="346">
        <v>1</v>
      </c>
      <c r="AC12" s="346">
        <v>1</v>
      </c>
      <c r="AD12" s="346">
        <v>1</v>
      </c>
      <c r="AE12" s="346">
        <v>5</v>
      </c>
      <c r="AF12" s="346">
        <v>2</v>
      </c>
      <c r="AG12" s="346">
        <v>5</v>
      </c>
      <c r="AH12" s="346">
        <v>2</v>
      </c>
      <c r="AI12" s="346">
        <v>2</v>
      </c>
      <c r="AJ12" s="346">
        <v>1</v>
      </c>
      <c r="AK12" s="346">
        <v>1</v>
      </c>
      <c r="AL12" s="346">
        <v>1</v>
      </c>
      <c r="AM12" s="346">
        <v>2</v>
      </c>
      <c r="AN12" s="346">
        <v>1</v>
      </c>
      <c r="AO12" s="373"/>
      <c r="AP12" s="348">
        <v>15.91</v>
      </c>
      <c r="AQ12" s="348">
        <v>18.04</v>
      </c>
      <c r="AR12" s="348">
        <v>15.68</v>
      </c>
      <c r="AS12" s="348">
        <v>11.68</v>
      </c>
      <c r="AT12" s="348">
        <v>9.84</v>
      </c>
      <c r="AU12" s="351"/>
      <c r="AV12" s="346">
        <v>2</v>
      </c>
      <c r="AW12" s="346">
        <v>3</v>
      </c>
      <c r="AX12" s="346">
        <v>2</v>
      </c>
      <c r="AY12" s="346">
        <v>2</v>
      </c>
      <c r="AZ12" s="346">
        <v>1</v>
      </c>
      <c r="BA12" s="348"/>
      <c r="BB12" s="350">
        <v>14.912033514485501</v>
      </c>
      <c r="BC12" s="375">
        <v>0.91532268802237404</v>
      </c>
      <c r="BD12" s="375">
        <v>8.0048984070896195E-2</v>
      </c>
      <c r="BE12" s="467">
        <v>0.206058030753206</v>
      </c>
      <c r="BF12" s="468"/>
      <c r="BG12" s="348">
        <v>35.635800000000003</v>
      </c>
      <c r="BH12" s="348">
        <v>35.292499999999997</v>
      </c>
      <c r="BI12" s="348">
        <v>27.234500000000001</v>
      </c>
      <c r="BJ12" s="348">
        <v>1.8371999999999999</v>
      </c>
      <c r="BK12" s="373"/>
      <c r="BL12" s="372" t="s">
        <v>458</v>
      </c>
      <c r="BM12" s="372" t="s">
        <v>459</v>
      </c>
      <c r="BN12" s="372" t="s">
        <v>460</v>
      </c>
      <c r="BO12" s="372" t="s">
        <v>461</v>
      </c>
      <c r="BP12" s="372" t="s">
        <v>462</v>
      </c>
      <c r="BQ12" s="373"/>
      <c r="BR12" s="354" t="s">
        <v>463</v>
      </c>
    </row>
    <row r="13" spans="1:70" s="107" customFormat="1" x14ac:dyDescent="0.25">
      <c r="A13" s="345" t="s">
        <v>464</v>
      </c>
      <c r="B13" s="373"/>
      <c r="C13" s="719">
        <v>44547</v>
      </c>
      <c r="D13" s="373"/>
      <c r="E13" s="346">
        <v>9648.6</v>
      </c>
      <c r="F13" s="373"/>
      <c r="G13" s="347">
        <v>17.77</v>
      </c>
      <c r="H13" s="374"/>
      <c r="I13" s="348">
        <v>1.2536</v>
      </c>
      <c r="J13" s="348">
        <v>0.56589999999999996</v>
      </c>
      <c r="K13" s="348">
        <v>8.7515000000000001</v>
      </c>
      <c r="L13" s="348">
        <v>3.1341000000000001</v>
      </c>
      <c r="M13" s="348">
        <v>-3.4763999999999999</v>
      </c>
      <c r="N13" s="350">
        <v>8.3063000000000002</v>
      </c>
      <c r="O13" s="348">
        <v>9.7841000000000005</v>
      </c>
      <c r="P13" s="348">
        <v>21.920100000000001</v>
      </c>
      <c r="Q13" s="348" t="s">
        <v>430</v>
      </c>
      <c r="R13" s="348" t="s">
        <v>430</v>
      </c>
      <c r="S13" s="348">
        <v>11.3409</v>
      </c>
      <c r="T13" s="348">
        <v>-1.7145999999999999</v>
      </c>
      <c r="U13" s="348">
        <v>0.50900000000000001</v>
      </c>
      <c r="V13" s="348">
        <v>-1.4966999999999999</v>
      </c>
      <c r="W13" s="348">
        <v>11.3409</v>
      </c>
      <c r="X13" s="348">
        <v>14.089600000000001</v>
      </c>
      <c r="Y13" s="374"/>
      <c r="Z13" s="346">
        <v>7</v>
      </c>
      <c r="AA13" s="346">
        <v>7</v>
      </c>
      <c r="AB13" s="346">
        <v>13</v>
      </c>
      <c r="AC13" s="346">
        <v>7</v>
      </c>
      <c r="AD13" s="346">
        <v>8</v>
      </c>
      <c r="AE13" s="346">
        <v>8</v>
      </c>
      <c r="AF13" s="346">
        <v>1</v>
      </c>
      <c r="AG13" s="346">
        <v>3</v>
      </c>
      <c r="AH13" s="346" t="s">
        <v>430</v>
      </c>
      <c r="AI13" s="346" t="s">
        <v>430</v>
      </c>
      <c r="AJ13" s="346">
        <v>13</v>
      </c>
      <c r="AK13" s="346">
        <v>7</v>
      </c>
      <c r="AL13" s="346">
        <v>8</v>
      </c>
      <c r="AM13" s="346">
        <v>8</v>
      </c>
      <c r="AN13" s="346">
        <v>13</v>
      </c>
      <c r="AO13" s="373"/>
      <c r="AP13" s="348" t="s">
        <v>430</v>
      </c>
      <c r="AQ13" s="348" t="s">
        <v>430</v>
      </c>
      <c r="AR13" s="348" t="s">
        <v>430</v>
      </c>
      <c r="AS13" s="348">
        <v>10.75</v>
      </c>
      <c r="AT13" s="348">
        <v>1.58</v>
      </c>
      <c r="AU13" s="351"/>
      <c r="AV13" s="346" t="s">
        <v>430</v>
      </c>
      <c r="AW13" s="346" t="s">
        <v>430</v>
      </c>
      <c r="AX13" s="346" t="s">
        <v>430</v>
      </c>
      <c r="AY13" s="346">
        <v>4</v>
      </c>
      <c r="AZ13" s="346">
        <v>8</v>
      </c>
      <c r="BA13" s="348"/>
      <c r="BB13" s="350">
        <v>15.6829448354456</v>
      </c>
      <c r="BC13" s="375">
        <v>0.96610330633652797</v>
      </c>
      <c r="BD13" s="375">
        <v>8.3456497858639705E-2</v>
      </c>
      <c r="BE13" s="467">
        <v>0.266416155766037</v>
      </c>
      <c r="BF13" s="468"/>
      <c r="BG13" s="348">
        <v>43.220100000000002</v>
      </c>
      <c r="BH13" s="348">
        <v>25.491099999999999</v>
      </c>
      <c r="BI13" s="348">
        <v>25.031099999999999</v>
      </c>
      <c r="BJ13" s="348">
        <v>6.2576999999999998</v>
      </c>
      <c r="BK13" s="373"/>
      <c r="BL13" s="372" t="s">
        <v>465</v>
      </c>
      <c r="BM13" s="372" t="s">
        <v>466</v>
      </c>
      <c r="BN13" s="372" t="s">
        <v>467</v>
      </c>
      <c r="BO13" s="372" t="s">
        <v>468</v>
      </c>
      <c r="BP13" s="372" t="s">
        <v>469</v>
      </c>
      <c r="BQ13" s="373"/>
      <c r="BR13" s="354" t="s">
        <v>436</v>
      </c>
    </row>
    <row r="14" spans="1:70" s="107" customFormat="1" x14ac:dyDescent="0.25">
      <c r="A14" s="345" t="s">
        <v>470</v>
      </c>
      <c r="B14" s="373"/>
      <c r="C14" s="719">
        <v>44323</v>
      </c>
      <c r="D14" s="373"/>
      <c r="E14" s="346">
        <v>6605.53</v>
      </c>
      <c r="F14" s="373"/>
      <c r="G14" s="347">
        <v>19.579999999999998</v>
      </c>
      <c r="H14" s="374"/>
      <c r="I14" s="348">
        <v>1.1364000000000001</v>
      </c>
      <c r="J14" s="348">
        <v>0.20469999999999999</v>
      </c>
      <c r="K14" s="348">
        <v>9.7533999999999992</v>
      </c>
      <c r="L14" s="348">
        <v>3.1612</v>
      </c>
      <c r="M14" s="348">
        <v>-2.8288000000000002</v>
      </c>
      <c r="N14" s="350">
        <v>7.4222000000000001</v>
      </c>
      <c r="O14" s="348">
        <v>6.5922999999999998</v>
      </c>
      <c r="P14" s="348">
        <v>16.809000000000001</v>
      </c>
      <c r="Q14" s="348" t="s">
        <v>430</v>
      </c>
      <c r="R14" s="348" t="s">
        <v>430</v>
      </c>
      <c r="S14" s="348">
        <v>12.335100000000001</v>
      </c>
      <c r="T14" s="348">
        <v>-1.4098999999999999</v>
      </c>
      <c r="U14" s="348">
        <v>1.2932999999999999</v>
      </c>
      <c r="V14" s="348">
        <v>-1.8546</v>
      </c>
      <c r="W14" s="348">
        <v>12.335100000000001</v>
      </c>
      <c r="X14" s="348">
        <v>14.4595</v>
      </c>
      <c r="Y14" s="374"/>
      <c r="Z14" s="346">
        <v>11</v>
      </c>
      <c r="AA14" s="346">
        <v>12</v>
      </c>
      <c r="AB14" s="346">
        <v>9</v>
      </c>
      <c r="AC14" s="346">
        <v>6</v>
      </c>
      <c r="AD14" s="346">
        <v>7</v>
      </c>
      <c r="AE14" s="346">
        <v>10</v>
      </c>
      <c r="AF14" s="346">
        <v>10</v>
      </c>
      <c r="AG14" s="346">
        <v>8</v>
      </c>
      <c r="AH14" s="346" t="s">
        <v>430</v>
      </c>
      <c r="AI14" s="346" t="s">
        <v>430</v>
      </c>
      <c r="AJ14" s="346">
        <v>8</v>
      </c>
      <c r="AK14" s="346">
        <v>6</v>
      </c>
      <c r="AL14" s="346">
        <v>6</v>
      </c>
      <c r="AM14" s="346">
        <v>9</v>
      </c>
      <c r="AN14" s="346">
        <v>8</v>
      </c>
      <c r="AO14" s="373"/>
      <c r="AP14" s="348" t="s">
        <v>430</v>
      </c>
      <c r="AQ14" s="348" t="s">
        <v>430</v>
      </c>
      <c r="AR14" s="348">
        <v>11.86</v>
      </c>
      <c r="AS14" s="348">
        <v>8.08</v>
      </c>
      <c r="AT14" s="348">
        <v>2.39</v>
      </c>
      <c r="AU14" s="351"/>
      <c r="AV14" s="346" t="s">
        <v>430</v>
      </c>
      <c r="AW14" s="346" t="s">
        <v>430</v>
      </c>
      <c r="AX14" s="346">
        <v>4</v>
      </c>
      <c r="AY14" s="346">
        <v>8</v>
      </c>
      <c r="AZ14" s="346">
        <v>7</v>
      </c>
      <c r="BA14" s="348"/>
      <c r="BB14" s="350">
        <v>15.1784136256558</v>
      </c>
      <c r="BC14" s="375">
        <v>0.94405265526259297</v>
      </c>
      <c r="BD14" s="375">
        <v>6.1722914077704E-2</v>
      </c>
      <c r="BE14" s="467">
        <v>-8.1778877444139794E-2</v>
      </c>
      <c r="BF14" s="468"/>
      <c r="BG14" s="348">
        <v>41.182000000000002</v>
      </c>
      <c r="BH14" s="348">
        <v>27.726299999999998</v>
      </c>
      <c r="BI14" s="348">
        <v>28.654499999999999</v>
      </c>
      <c r="BJ14" s="348">
        <v>2.4371999999999998</v>
      </c>
      <c r="BK14" s="373"/>
      <c r="BL14" s="372" t="s">
        <v>471</v>
      </c>
      <c r="BM14" s="372" t="s">
        <v>472</v>
      </c>
      <c r="BN14" s="372" t="s">
        <v>473</v>
      </c>
      <c r="BO14" s="372" t="s">
        <v>474</v>
      </c>
      <c r="BP14" s="372" t="s">
        <v>475</v>
      </c>
      <c r="BQ14" s="373"/>
      <c r="BR14" s="354" t="s">
        <v>476</v>
      </c>
    </row>
    <row r="15" spans="1:70" s="107" customFormat="1" x14ac:dyDescent="0.25">
      <c r="A15" s="345" t="s">
        <v>477</v>
      </c>
      <c r="B15" s="373"/>
      <c r="C15" s="719">
        <v>42866</v>
      </c>
      <c r="D15" s="373"/>
      <c r="E15" s="346">
        <v>6366.52</v>
      </c>
      <c r="F15" s="373"/>
      <c r="G15" s="347">
        <v>36.157699999999998</v>
      </c>
      <c r="H15" s="374"/>
      <c r="I15" s="348">
        <v>1.22</v>
      </c>
      <c r="J15" s="348">
        <v>-7.7000000000000002E-3</v>
      </c>
      <c r="K15" s="348">
        <v>9.8660999999999994</v>
      </c>
      <c r="L15" s="348">
        <v>4.1719999999999997</v>
      </c>
      <c r="M15" s="348">
        <v>-0.15679999999999999</v>
      </c>
      <c r="N15" s="350">
        <v>10.2455</v>
      </c>
      <c r="O15" s="348">
        <v>7.2409999999999997</v>
      </c>
      <c r="P15" s="348">
        <v>20.9026</v>
      </c>
      <c r="Q15" s="348">
        <v>18.123999999999999</v>
      </c>
      <c r="R15" s="348" t="s">
        <v>430</v>
      </c>
      <c r="S15" s="348">
        <v>12.119300000000001</v>
      </c>
      <c r="T15" s="348">
        <v>0.37809999999999999</v>
      </c>
      <c r="U15" s="348">
        <v>4.9214000000000002</v>
      </c>
      <c r="V15" s="348">
        <v>0.1726</v>
      </c>
      <c r="W15" s="348">
        <v>12.119300000000001</v>
      </c>
      <c r="X15" s="348">
        <v>15.4117</v>
      </c>
      <c r="Y15" s="374"/>
      <c r="Z15" s="346">
        <v>8</v>
      </c>
      <c r="AA15" s="346">
        <v>13</v>
      </c>
      <c r="AB15" s="346">
        <v>8</v>
      </c>
      <c r="AC15" s="346">
        <v>4</v>
      </c>
      <c r="AD15" s="346">
        <v>3</v>
      </c>
      <c r="AE15" s="346">
        <v>3</v>
      </c>
      <c r="AF15" s="346">
        <v>6</v>
      </c>
      <c r="AG15" s="346">
        <v>6</v>
      </c>
      <c r="AH15" s="346">
        <v>3</v>
      </c>
      <c r="AI15" s="346" t="s">
        <v>430</v>
      </c>
      <c r="AJ15" s="346">
        <v>11</v>
      </c>
      <c r="AK15" s="346">
        <v>2</v>
      </c>
      <c r="AL15" s="346">
        <v>2</v>
      </c>
      <c r="AM15" s="346">
        <v>5</v>
      </c>
      <c r="AN15" s="346">
        <v>11</v>
      </c>
      <c r="AO15" s="373"/>
      <c r="AP15" s="348" t="s">
        <v>430</v>
      </c>
      <c r="AQ15" s="348">
        <v>18.600000000000001</v>
      </c>
      <c r="AR15" s="348">
        <v>14.69</v>
      </c>
      <c r="AS15" s="348">
        <v>10.43</v>
      </c>
      <c r="AT15" s="348">
        <v>6.45</v>
      </c>
      <c r="AU15" s="351"/>
      <c r="AV15" s="346" t="s">
        <v>430</v>
      </c>
      <c r="AW15" s="346">
        <v>2</v>
      </c>
      <c r="AX15" s="346">
        <v>3</v>
      </c>
      <c r="AY15" s="346">
        <v>5</v>
      </c>
      <c r="AZ15" s="346">
        <v>3</v>
      </c>
      <c r="BA15" s="348"/>
      <c r="BB15" s="350">
        <v>15.487845773778201</v>
      </c>
      <c r="BC15" s="375">
        <v>0.95235657475021096</v>
      </c>
      <c r="BD15" s="375">
        <v>7.7047126199109597E-2</v>
      </c>
      <c r="BE15" s="467">
        <v>0.165699263823297</v>
      </c>
      <c r="BF15" s="468"/>
      <c r="BG15" s="348">
        <v>38.573</v>
      </c>
      <c r="BH15" s="348">
        <v>27.444099999999999</v>
      </c>
      <c r="BI15" s="348">
        <v>28.136199999999999</v>
      </c>
      <c r="BJ15" s="348">
        <v>5.8467000000000002</v>
      </c>
      <c r="BK15" s="373"/>
      <c r="BL15" s="372" t="s">
        <v>478</v>
      </c>
      <c r="BM15" s="372" t="s">
        <v>479</v>
      </c>
      <c r="BN15" s="372" t="s">
        <v>480</v>
      </c>
      <c r="BO15" s="372" t="s">
        <v>481</v>
      </c>
      <c r="BP15" s="372" t="s">
        <v>482</v>
      </c>
      <c r="BQ15" s="373"/>
      <c r="BR15" s="354" t="s">
        <v>476</v>
      </c>
    </row>
    <row r="16" spans="1:70" s="107" customFormat="1" x14ac:dyDescent="0.25">
      <c r="A16" s="345" t="s">
        <v>483</v>
      </c>
      <c r="B16" s="373"/>
      <c r="C16" s="719">
        <v>44956</v>
      </c>
      <c r="D16" s="373"/>
      <c r="E16" s="346">
        <v>5413.43</v>
      </c>
      <c r="F16" s="373"/>
      <c r="G16" s="347">
        <v>18.863099999999999</v>
      </c>
      <c r="H16" s="374"/>
      <c r="I16" s="348">
        <v>1.3279000000000001</v>
      </c>
      <c r="J16" s="348">
        <v>0.66390000000000005</v>
      </c>
      <c r="K16" s="348">
        <v>10.407400000000001</v>
      </c>
      <c r="L16" s="348">
        <v>4.4885000000000002</v>
      </c>
      <c r="M16" s="348">
        <v>-1.5669999999999999</v>
      </c>
      <c r="N16" s="350">
        <v>9.9911999999999992</v>
      </c>
      <c r="O16" s="348">
        <v>6.7206000000000001</v>
      </c>
      <c r="P16" s="348">
        <v>22.540800000000001</v>
      </c>
      <c r="Q16" s="348" t="s">
        <v>430</v>
      </c>
      <c r="R16" s="348" t="s">
        <v>430</v>
      </c>
      <c r="S16" s="348">
        <v>12.8223</v>
      </c>
      <c r="T16" s="348">
        <v>-0.69540000000000002</v>
      </c>
      <c r="U16" s="348">
        <v>2.4889999999999999</v>
      </c>
      <c r="V16" s="348">
        <v>0.35909999999999997</v>
      </c>
      <c r="W16" s="348">
        <v>12.8223</v>
      </c>
      <c r="X16" s="348">
        <v>21.629000000000001</v>
      </c>
      <c r="Y16" s="374"/>
      <c r="Z16" s="346">
        <v>6</v>
      </c>
      <c r="AA16" s="346">
        <v>5</v>
      </c>
      <c r="AB16" s="346">
        <v>4</v>
      </c>
      <c r="AC16" s="346">
        <v>3</v>
      </c>
      <c r="AD16" s="346">
        <v>4</v>
      </c>
      <c r="AE16" s="346">
        <v>4</v>
      </c>
      <c r="AF16" s="346">
        <v>9</v>
      </c>
      <c r="AG16" s="346">
        <v>2</v>
      </c>
      <c r="AH16" s="346" t="s">
        <v>430</v>
      </c>
      <c r="AI16" s="346" t="s">
        <v>430</v>
      </c>
      <c r="AJ16" s="346">
        <v>6</v>
      </c>
      <c r="AK16" s="346">
        <v>5</v>
      </c>
      <c r="AL16" s="346">
        <v>4</v>
      </c>
      <c r="AM16" s="346">
        <v>4</v>
      </c>
      <c r="AN16" s="346">
        <v>6</v>
      </c>
      <c r="AO16" s="373"/>
      <c r="AP16" s="348" t="s">
        <v>430</v>
      </c>
      <c r="AQ16" s="348" t="s">
        <v>430</v>
      </c>
      <c r="AR16" s="348" t="s">
        <v>430</v>
      </c>
      <c r="AS16" s="348">
        <v>10.77</v>
      </c>
      <c r="AT16" s="348">
        <v>4.88</v>
      </c>
      <c r="AU16" s="351"/>
      <c r="AV16" s="346" t="s">
        <v>430</v>
      </c>
      <c r="AW16" s="346" t="s">
        <v>430</v>
      </c>
      <c r="AX16" s="346" t="s">
        <v>430</v>
      </c>
      <c r="AY16" s="346">
        <v>3</v>
      </c>
      <c r="AZ16" s="346">
        <v>5</v>
      </c>
      <c r="BA16" s="348"/>
      <c r="BB16" s="350">
        <v>16.535675422517802</v>
      </c>
      <c r="BC16" s="375">
        <v>1.0197549267674499</v>
      </c>
      <c r="BD16" s="375">
        <v>8.0076773179853594E-2</v>
      </c>
      <c r="BE16" s="467">
        <v>0.22380582276319799</v>
      </c>
      <c r="BF16" s="468"/>
      <c r="BG16" s="348">
        <v>42.527200000000001</v>
      </c>
      <c r="BH16" s="348">
        <v>25.218</v>
      </c>
      <c r="BI16" s="348">
        <v>26.985499999999998</v>
      </c>
      <c r="BJ16" s="348">
        <v>5.2693000000000003</v>
      </c>
      <c r="BK16" s="373"/>
      <c r="BL16" s="372" t="s">
        <v>484</v>
      </c>
      <c r="BM16" s="372" t="s">
        <v>485</v>
      </c>
      <c r="BN16" s="372" t="s">
        <v>486</v>
      </c>
      <c r="BO16" s="372" t="s">
        <v>487</v>
      </c>
      <c r="BP16" s="372" t="s">
        <v>488</v>
      </c>
      <c r="BQ16" s="373"/>
      <c r="BR16" s="354" t="s">
        <v>443</v>
      </c>
    </row>
    <row r="17" spans="1:70" s="107" customFormat="1" x14ac:dyDescent="0.25">
      <c r="A17" s="345" t="s">
        <v>489</v>
      </c>
      <c r="B17" s="373"/>
      <c r="C17" s="719">
        <v>45135</v>
      </c>
      <c r="D17" s="373"/>
      <c r="E17" s="346">
        <v>5205.84</v>
      </c>
      <c r="F17" s="373"/>
      <c r="G17" s="347">
        <v>14.27</v>
      </c>
      <c r="H17" s="374"/>
      <c r="I17" s="348">
        <v>1.0623</v>
      </c>
      <c r="J17" s="348">
        <v>0.2107</v>
      </c>
      <c r="K17" s="348">
        <v>8.6823999999999995</v>
      </c>
      <c r="L17" s="348">
        <v>0.99080000000000001</v>
      </c>
      <c r="M17" s="348">
        <v>-4.3566000000000003</v>
      </c>
      <c r="N17" s="350">
        <v>6.6143000000000001</v>
      </c>
      <c r="O17" s="348">
        <v>7.3086000000000002</v>
      </c>
      <c r="P17" s="348" t="s">
        <v>430</v>
      </c>
      <c r="Q17" s="348" t="s">
        <v>430</v>
      </c>
      <c r="R17" s="348" t="s">
        <v>430</v>
      </c>
      <c r="S17" s="348">
        <v>11.050599999999999</v>
      </c>
      <c r="T17" s="348">
        <v>-4.2282000000000002</v>
      </c>
      <c r="U17" s="348">
        <v>-0.34920000000000001</v>
      </c>
      <c r="V17" s="348">
        <v>-3.3852000000000002</v>
      </c>
      <c r="W17" s="348">
        <v>11.050599999999999</v>
      </c>
      <c r="X17" s="348">
        <v>13.7995</v>
      </c>
      <c r="Y17" s="374"/>
      <c r="Z17" s="346">
        <v>12</v>
      </c>
      <c r="AA17" s="346">
        <v>11</v>
      </c>
      <c r="AB17" s="346">
        <v>14</v>
      </c>
      <c r="AC17" s="346">
        <v>14</v>
      </c>
      <c r="AD17" s="346">
        <v>10</v>
      </c>
      <c r="AE17" s="346">
        <v>11</v>
      </c>
      <c r="AF17" s="346">
        <v>5</v>
      </c>
      <c r="AG17" s="346" t="s">
        <v>430</v>
      </c>
      <c r="AH17" s="346" t="s">
        <v>430</v>
      </c>
      <c r="AI17" s="346" t="s">
        <v>430</v>
      </c>
      <c r="AJ17" s="346">
        <v>14</v>
      </c>
      <c r="AK17" s="346">
        <v>13</v>
      </c>
      <c r="AL17" s="346">
        <v>11</v>
      </c>
      <c r="AM17" s="346">
        <v>12</v>
      </c>
      <c r="AN17" s="346">
        <v>14</v>
      </c>
      <c r="AO17" s="373"/>
      <c r="AP17" s="348" t="s">
        <v>430</v>
      </c>
      <c r="AQ17" s="348" t="s">
        <v>430</v>
      </c>
      <c r="AR17" s="348" t="s">
        <v>430</v>
      </c>
      <c r="AS17" s="348" t="s">
        <v>430</v>
      </c>
      <c r="AT17" s="348">
        <v>-1.2</v>
      </c>
      <c r="AU17" s="351"/>
      <c r="AV17" s="346" t="s">
        <v>430</v>
      </c>
      <c r="AW17" s="346" t="s">
        <v>430</v>
      </c>
      <c r="AX17" s="346" t="s">
        <v>430</v>
      </c>
      <c r="AY17" s="346" t="s">
        <v>430</v>
      </c>
      <c r="AZ17" s="346">
        <v>12</v>
      </c>
      <c r="BA17" s="348"/>
      <c r="BB17" s="350">
        <v>15.495441210956599</v>
      </c>
      <c r="BC17" s="375">
        <v>0.92748360704374799</v>
      </c>
      <c r="BD17" s="375">
        <v>3.9679576394951899E-2</v>
      </c>
      <c r="BE17" s="467">
        <v>5.0686763080170002E-3</v>
      </c>
      <c r="BF17" s="468"/>
      <c r="BG17" s="348">
        <v>43.345599999999997</v>
      </c>
      <c r="BH17" s="348">
        <v>25.983599999999999</v>
      </c>
      <c r="BI17" s="348">
        <v>26.544499999999999</v>
      </c>
      <c r="BJ17" s="348">
        <v>4.1262999999999996</v>
      </c>
      <c r="BK17" s="373"/>
      <c r="BL17" s="372" t="s">
        <v>490</v>
      </c>
      <c r="BM17" s="372" t="s">
        <v>491</v>
      </c>
      <c r="BN17" s="372" t="s">
        <v>492</v>
      </c>
      <c r="BO17" s="372" t="s">
        <v>493</v>
      </c>
      <c r="BP17" s="372" t="s">
        <v>494</v>
      </c>
      <c r="BQ17" s="373"/>
      <c r="BR17" s="354" t="s">
        <v>443</v>
      </c>
    </row>
    <row r="18" spans="1:70" s="107" customFormat="1" x14ac:dyDescent="0.25">
      <c r="A18" s="345" t="s">
        <v>495</v>
      </c>
      <c r="B18" s="373"/>
      <c r="C18" s="719">
        <v>45159</v>
      </c>
      <c r="D18" s="373"/>
      <c r="E18" s="346">
        <v>4897.51</v>
      </c>
      <c r="F18" s="373"/>
      <c r="G18" s="347">
        <v>14.182</v>
      </c>
      <c r="H18" s="374"/>
      <c r="I18" s="348">
        <v>1.5684</v>
      </c>
      <c r="J18" s="348">
        <v>0.45329999999999998</v>
      </c>
      <c r="K18" s="348">
        <v>9.3952000000000009</v>
      </c>
      <c r="L18" s="348">
        <v>1.2565999999999999</v>
      </c>
      <c r="M18" s="348">
        <v>-4.4467999999999996</v>
      </c>
      <c r="N18" s="350">
        <v>8.7245000000000008</v>
      </c>
      <c r="O18" s="348">
        <v>7.2069000000000001</v>
      </c>
      <c r="P18" s="348" t="s">
        <v>430</v>
      </c>
      <c r="Q18" s="348" t="s">
        <v>430</v>
      </c>
      <c r="R18" s="348" t="s">
        <v>430</v>
      </c>
      <c r="S18" s="348">
        <v>12.1195</v>
      </c>
      <c r="T18" s="348">
        <v>-4.0590000000000002</v>
      </c>
      <c r="U18" s="348">
        <v>4.9399999999999999E-2</v>
      </c>
      <c r="V18" s="348">
        <v>-2.2336</v>
      </c>
      <c r="W18" s="348">
        <v>12.1195</v>
      </c>
      <c r="X18" s="348">
        <v>13.897600000000001</v>
      </c>
      <c r="Y18" s="374"/>
      <c r="Z18" s="346">
        <v>2</v>
      </c>
      <c r="AA18" s="346">
        <v>9</v>
      </c>
      <c r="AB18" s="346">
        <v>11</v>
      </c>
      <c r="AC18" s="346">
        <v>13</v>
      </c>
      <c r="AD18" s="346">
        <v>12</v>
      </c>
      <c r="AE18" s="346">
        <v>6</v>
      </c>
      <c r="AF18" s="346">
        <v>7</v>
      </c>
      <c r="AG18" s="346" t="s">
        <v>430</v>
      </c>
      <c r="AH18" s="346" t="s">
        <v>430</v>
      </c>
      <c r="AI18" s="346" t="s">
        <v>430</v>
      </c>
      <c r="AJ18" s="346">
        <v>10</v>
      </c>
      <c r="AK18" s="346">
        <v>12</v>
      </c>
      <c r="AL18" s="346">
        <v>10</v>
      </c>
      <c r="AM18" s="346">
        <v>10</v>
      </c>
      <c r="AN18" s="346">
        <v>10</v>
      </c>
      <c r="AO18" s="373"/>
      <c r="AP18" s="348" t="s">
        <v>430</v>
      </c>
      <c r="AQ18" s="348" t="s">
        <v>430</v>
      </c>
      <c r="AR18" s="348" t="s">
        <v>430</v>
      </c>
      <c r="AS18" s="348" t="s">
        <v>430</v>
      </c>
      <c r="AT18" s="348">
        <v>0.03</v>
      </c>
      <c r="AU18" s="351"/>
      <c r="AV18" s="346" t="s">
        <v>430</v>
      </c>
      <c r="AW18" s="346" t="s">
        <v>430</v>
      </c>
      <c r="AX18" s="346" t="s">
        <v>430</v>
      </c>
      <c r="AY18" s="346" t="s">
        <v>430</v>
      </c>
      <c r="AZ18" s="346">
        <v>10</v>
      </c>
      <c r="BA18" s="348"/>
      <c r="BB18" s="350">
        <v>16.112193906539801</v>
      </c>
      <c r="BC18" s="375">
        <v>0.979632744860919</v>
      </c>
      <c r="BD18" s="375">
        <v>3.77564722554539E-2</v>
      </c>
      <c r="BE18" s="467">
        <v>-3.5730264753860097E-2</v>
      </c>
      <c r="BF18" s="468"/>
      <c r="BG18" s="348">
        <v>38.2806</v>
      </c>
      <c r="BH18" s="348">
        <v>29.7149</v>
      </c>
      <c r="BI18" s="348">
        <v>31.203800000000001</v>
      </c>
      <c r="BJ18" s="348">
        <v>0.80069999999999997</v>
      </c>
      <c r="BK18" s="373"/>
      <c r="BL18" s="372" t="s">
        <v>496</v>
      </c>
      <c r="BM18" s="372" t="s">
        <v>497</v>
      </c>
      <c r="BN18" s="372" t="s">
        <v>498</v>
      </c>
      <c r="BO18" s="372" t="s">
        <v>499</v>
      </c>
      <c r="BP18" s="372" t="s">
        <v>500</v>
      </c>
      <c r="BQ18" s="373"/>
      <c r="BR18" s="354" t="s">
        <v>443</v>
      </c>
    </row>
    <row r="19" spans="1:70" s="107" customFormat="1" x14ac:dyDescent="0.25">
      <c r="A19" s="345" t="s">
        <v>501</v>
      </c>
      <c r="B19" s="373"/>
      <c r="C19" s="719">
        <v>45502</v>
      </c>
      <c r="D19" s="373"/>
      <c r="E19" s="346">
        <v>4802.9399999999996</v>
      </c>
      <c r="F19" s="373"/>
      <c r="G19" s="347">
        <v>10.2158</v>
      </c>
      <c r="H19" s="374"/>
      <c r="I19" s="348">
        <v>1.5447</v>
      </c>
      <c r="J19" s="348">
        <v>0.67510000000000003</v>
      </c>
      <c r="K19" s="348">
        <v>9.9845000000000006</v>
      </c>
      <c r="L19" s="348">
        <v>1.296</v>
      </c>
      <c r="M19" s="348">
        <v>-4.2046999999999999</v>
      </c>
      <c r="N19" s="350">
        <v>7.5147000000000004</v>
      </c>
      <c r="O19" s="348" t="s">
        <v>430</v>
      </c>
      <c r="P19" s="348" t="s">
        <v>430</v>
      </c>
      <c r="Q19" s="348" t="s">
        <v>430</v>
      </c>
      <c r="R19" s="348" t="s">
        <v>430</v>
      </c>
      <c r="S19" s="348">
        <v>13.128</v>
      </c>
      <c r="T19" s="348">
        <v>-3.8222999999999998</v>
      </c>
      <c r="U19" s="348">
        <v>0.34770000000000001</v>
      </c>
      <c r="V19" s="348">
        <v>-0.7278</v>
      </c>
      <c r="W19" s="348">
        <v>13.128</v>
      </c>
      <c r="X19" s="348">
        <v>1.2309000000000001</v>
      </c>
      <c r="Y19" s="374"/>
      <c r="Z19" s="346">
        <v>3</v>
      </c>
      <c r="AA19" s="346">
        <v>4</v>
      </c>
      <c r="AB19" s="346">
        <v>6</v>
      </c>
      <c r="AC19" s="346">
        <v>12</v>
      </c>
      <c r="AD19" s="346">
        <v>9</v>
      </c>
      <c r="AE19" s="346">
        <v>9</v>
      </c>
      <c r="AF19" s="346" t="s">
        <v>430</v>
      </c>
      <c r="AG19" s="346" t="s">
        <v>430</v>
      </c>
      <c r="AH19" s="346" t="s">
        <v>430</v>
      </c>
      <c r="AI19" s="346" t="s">
        <v>430</v>
      </c>
      <c r="AJ19" s="346">
        <v>4</v>
      </c>
      <c r="AK19" s="346">
        <v>10</v>
      </c>
      <c r="AL19" s="346">
        <v>9</v>
      </c>
      <c r="AM19" s="346">
        <v>6</v>
      </c>
      <c r="AN19" s="346">
        <v>4</v>
      </c>
      <c r="AO19" s="373"/>
      <c r="AP19" s="348" t="s">
        <v>430</v>
      </c>
      <c r="AQ19" s="348" t="s">
        <v>430</v>
      </c>
      <c r="AR19" s="348" t="s">
        <v>430</v>
      </c>
      <c r="AS19" s="348" t="s">
        <v>430</v>
      </c>
      <c r="AT19" s="348">
        <v>0.85</v>
      </c>
      <c r="AU19" s="351"/>
      <c r="AV19" s="346" t="s">
        <v>430</v>
      </c>
      <c r="AW19" s="346" t="s">
        <v>430</v>
      </c>
      <c r="AX19" s="346" t="s">
        <v>430</v>
      </c>
      <c r="AY19" s="346" t="s">
        <v>430</v>
      </c>
      <c r="AZ19" s="346">
        <v>9</v>
      </c>
      <c r="BA19" s="348"/>
      <c r="BB19" s="350">
        <v>17.3246244097184</v>
      </c>
      <c r="BC19" s="375">
        <v>0.97963866701377</v>
      </c>
      <c r="BD19" s="375">
        <v>-2.8270274909523802E-2</v>
      </c>
      <c r="BE19" s="467">
        <v>6.7511403118973204E-2</v>
      </c>
      <c r="BF19" s="468"/>
      <c r="BG19" s="348">
        <v>42.5625</v>
      </c>
      <c r="BH19" s="348">
        <v>27.316600000000001</v>
      </c>
      <c r="BI19" s="348">
        <v>29.0961</v>
      </c>
      <c r="BJ19" s="348">
        <v>1.0247999999999999</v>
      </c>
      <c r="BK19" s="373"/>
      <c r="BL19" s="372" t="s">
        <v>502</v>
      </c>
      <c r="BM19" s="372" t="s">
        <v>503</v>
      </c>
      <c r="BN19" s="372" t="s">
        <v>504</v>
      </c>
      <c r="BO19" s="372" t="s">
        <v>505</v>
      </c>
      <c r="BP19" s="372" t="s">
        <v>506</v>
      </c>
      <c r="BQ19" s="373"/>
      <c r="BR19" s="354" t="s">
        <v>443</v>
      </c>
    </row>
    <row r="20" spans="1:70" s="107" customFormat="1" x14ac:dyDescent="0.25">
      <c r="A20" s="345" t="s">
        <v>507</v>
      </c>
      <c r="B20" s="373"/>
      <c r="C20" s="719">
        <v>39524</v>
      </c>
      <c r="D20" s="373"/>
      <c r="E20" s="346">
        <v>4002.26</v>
      </c>
      <c r="F20" s="373"/>
      <c r="G20" s="347">
        <v>121.73</v>
      </c>
      <c r="H20" s="374"/>
      <c r="I20" s="348">
        <v>0.9788</v>
      </c>
      <c r="J20" s="348">
        <v>-0.13950000000000001</v>
      </c>
      <c r="K20" s="348">
        <v>10.2727</v>
      </c>
      <c r="L20" s="348">
        <v>2.3371</v>
      </c>
      <c r="M20" s="348">
        <v>-8.0936000000000003</v>
      </c>
      <c r="N20" s="350">
        <v>-0.42299999999999999</v>
      </c>
      <c r="O20" s="348">
        <v>3.6804000000000001</v>
      </c>
      <c r="P20" s="348">
        <v>15.760899999999999</v>
      </c>
      <c r="Q20" s="348">
        <v>14.254099999999999</v>
      </c>
      <c r="R20" s="348">
        <v>13.400499999999999</v>
      </c>
      <c r="S20" s="348">
        <v>13.058400000000001</v>
      </c>
      <c r="T20" s="348">
        <v>-3.8544</v>
      </c>
      <c r="U20" s="348">
        <v>-4.3078000000000003</v>
      </c>
      <c r="V20" s="348">
        <v>-9.3325999999999993</v>
      </c>
      <c r="W20" s="348">
        <v>13.058400000000001</v>
      </c>
      <c r="X20" s="348">
        <v>14.786199999999999</v>
      </c>
      <c r="Y20" s="374"/>
      <c r="Z20" s="346">
        <v>14</v>
      </c>
      <c r="AA20" s="346">
        <v>14</v>
      </c>
      <c r="AB20" s="346">
        <v>5</v>
      </c>
      <c r="AC20" s="346">
        <v>10</v>
      </c>
      <c r="AD20" s="346">
        <v>14</v>
      </c>
      <c r="AE20" s="346">
        <v>14</v>
      </c>
      <c r="AF20" s="346">
        <v>13</v>
      </c>
      <c r="AG20" s="346">
        <v>10</v>
      </c>
      <c r="AH20" s="346">
        <v>4</v>
      </c>
      <c r="AI20" s="346">
        <v>3</v>
      </c>
      <c r="AJ20" s="346">
        <v>5</v>
      </c>
      <c r="AK20" s="346">
        <v>11</v>
      </c>
      <c r="AL20" s="346">
        <v>14</v>
      </c>
      <c r="AM20" s="346">
        <v>14</v>
      </c>
      <c r="AN20" s="346">
        <v>5</v>
      </c>
      <c r="AO20" s="373"/>
      <c r="AP20" s="348">
        <v>13.27</v>
      </c>
      <c r="AQ20" s="348">
        <v>14.16</v>
      </c>
      <c r="AR20" s="348">
        <v>10.18</v>
      </c>
      <c r="AS20" s="348">
        <v>4.41</v>
      </c>
      <c r="AT20" s="348">
        <v>-6.58</v>
      </c>
      <c r="AU20" s="351"/>
      <c r="AV20" s="346">
        <v>3</v>
      </c>
      <c r="AW20" s="346">
        <v>4</v>
      </c>
      <c r="AX20" s="346">
        <v>5</v>
      </c>
      <c r="AY20" s="346">
        <v>11</v>
      </c>
      <c r="AZ20" s="346">
        <v>14</v>
      </c>
      <c r="BA20" s="348"/>
      <c r="BB20" s="350">
        <v>16.714757687445601</v>
      </c>
      <c r="BC20" s="375">
        <v>1.0292140248391199</v>
      </c>
      <c r="BD20" s="375">
        <v>5.3708547904831601E-2</v>
      </c>
      <c r="BE20" s="467">
        <v>-0.212798730130625</v>
      </c>
      <c r="BF20" s="468"/>
      <c r="BG20" s="348">
        <v>38.421700000000001</v>
      </c>
      <c r="BH20" s="348">
        <v>34.691899999999997</v>
      </c>
      <c r="BI20" s="348">
        <v>26.063800000000001</v>
      </c>
      <c r="BJ20" s="348">
        <v>0.8226</v>
      </c>
      <c r="BK20" s="373"/>
      <c r="BL20" s="372" t="s">
        <v>508</v>
      </c>
      <c r="BM20" s="372" t="s">
        <v>509</v>
      </c>
      <c r="BN20" s="372" t="s">
        <v>510</v>
      </c>
      <c r="BO20" s="372" t="s">
        <v>511</v>
      </c>
      <c r="BP20" s="372" t="s">
        <v>512</v>
      </c>
      <c r="BQ20" s="373"/>
      <c r="BR20" s="354" t="s">
        <v>513</v>
      </c>
    </row>
    <row r="21" spans="1:70" s="107" customFormat="1" x14ac:dyDescent="0.25">
      <c r="A21" s="345" t="s">
        <v>514</v>
      </c>
      <c r="B21" s="373"/>
      <c r="C21" s="719">
        <v>45461</v>
      </c>
      <c r="D21" s="373"/>
      <c r="E21" s="346">
        <v>3934.76</v>
      </c>
      <c r="F21" s="373"/>
      <c r="G21" s="347">
        <v>12.2875</v>
      </c>
      <c r="H21" s="374"/>
      <c r="I21" s="348">
        <v>0.95799999999999996</v>
      </c>
      <c r="J21" s="348">
        <v>2.0684</v>
      </c>
      <c r="K21" s="348">
        <v>11.092499999999999</v>
      </c>
      <c r="L21" s="348">
        <v>1.4063000000000001</v>
      </c>
      <c r="M21" s="348">
        <v>-11.822699999999999</v>
      </c>
      <c r="N21" s="350">
        <v>-0.69679999999999997</v>
      </c>
      <c r="O21" s="348" t="s">
        <v>430</v>
      </c>
      <c r="P21" s="348" t="s">
        <v>430</v>
      </c>
      <c r="Q21" s="348" t="s">
        <v>430</v>
      </c>
      <c r="R21" s="348" t="s">
        <v>430</v>
      </c>
      <c r="S21" s="348">
        <v>14.016999999999999</v>
      </c>
      <c r="T21" s="348">
        <v>-6.8415999999999997</v>
      </c>
      <c r="U21" s="348">
        <v>-6.1787000000000001</v>
      </c>
      <c r="V21" s="348">
        <v>-10.147600000000001</v>
      </c>
      <c r="W21" s="348">
        <v>14.016999999999999</v>
      </c>
      <c r="X21" s="348">
        <v>11.7281</v>
      </c>
      <c r="Y21" s="374"/>
      <c r="Z21" s="346">
        <v>15</v>
      </c>
      <c r="AA21" s="346">
        <v>1</v>
      </c>
      <c r="AB21" s="346">
        <v>2</v>
      </c>
      <c r="AC21" s="346">
        <v>11</v>
      </c>
      <c r="AD21" s="346">
        <v>15</v>
      </c>
      <c r="AE21" s="346">
        <v>15</v>
      </c>
      <c r="AF21" s="346" t="s">
        <v>430</v>
      </c>
      <c r="AG21" s="346" t="s">
        <v>430</v>
      </c>
      <c r="AH21" s="346" t="s">
        <v>430</v>
      </c>
      <c r="AI21" s="346" t="s">
        <v>430</v>
      </c>
      <c r="AJ21" s="346">
        <v>2</v>
      </c>
      <c r="AK21" s="346">
        <v>15</v>
      </c>
      <c r="AL21" s="346">
        <v>15</v>
      </c>
      <c r="AM21" s="346">
        <v>15</v>
      </c>
      <c r="AN21" s="346">
        <v>2</v>
      </c>
      <c r="AO21" s="373"/>
      <c r="AP21" s="348" t="s">
        <v>430</v>
      </c>
      <c r="AQ21" s="348" t="s">
        <v>430</v>
      </c>
      <c r="AR21" s="348" t="s">
        <v>430</v>
      </c>
      <c r="AS21" s="348" t="s">
        <v>430</v>
      </c>
      <c r="AT21" s="348">
        <v>-9.77</v>
      </c>
      <c r="AU21" s="351"/>
      <c r="AV21" s="346" t="s">
        <v>430</v>
      </c>
      <c r="AW21" s="346" t="s">
        <v>430</v>
      </c>
      <c r="AX21" s="346" t="s">
        <v>430</v>
      </c>
      <c r="AY21" s="346" t="s">
        <v>430</v>
      </c>
      <c r="AZ21" s="346">
        <v>15</v>
      </c>
      <c r="BA21" s="348"/>
      <c r="BB21" s="350">
        <v>22.053032129521501</v>
      </c>
      <c r="BC21" s="375">
        <v>1.10929482078359</v>
      </c>
      <c r="BD21" s="375">
        <v>1.55247289242029E-2</v>
      </c>
      <c r="BE21" s="467">
        <v>0.69800582180628601</v>
      </c>
      <c r="BF21" s="468"/>
      <c r="BG21" s="348">
        <v>35.473599999999998</v>
      </c>
      <c r="BH21" s="348">
        <v>27.973299999999998</v>
      </c>
      <c r="BI21" s="348">
        <v>27.937899999999999</v>
      </c>
      <c r="BJ21" s="348">
        <v>8.6151999999999997</v>
      </c>
      <c r="BK21" s="373"/>
      <c r="BL21" s="372" t="s">
        <v>515</v>
      </c>
      <c r="BM21" s="372" t="s">
        <v>516</v>
      </c>
      <c r="BN21" s="372" t="s">
        <v>517</v>
      </c>
      <c r="BO21" s="372" t="s">
        <v>518</v>
      </c>
      <c r="BP21" s="372" t="s">
        <v>519</v>
      </c>
      <c r="BQ21" s="373"/>
      <c r="BR21" s="354" t="s">
        <v>443</v>
      </c>
    </row>
    <row r="22" spans="1:70" s="107" customFormat="1" x14ac:dyDescent="0.25">
      <c r="A22" s="345" t="s">
        <v>520</v>
      </c>
      <c r="B22" s="373"/>
      <c r="C22" s="719">
        <v>44959</v>
      </c>
      <c r="D22" s="373"/>
      <c r="E22" s="346">
        <v>3209.75</v>
      </c>
      <c r="F22" s="373"/>
      <c r="G22" s="347">
        <v>14.7249</v>
      </c>
      <c r="H22" s="374"/>
      <c r="I22" s="348">
        <v>1.4489000000000001</v>
      </c>
      <c r="J22" s="348">
        <v>0.33250000000000002</v>
      </c>
      <c r="K22" s="348">
        <v>10.801</v>
      </c>
      <c r="L22" s="348">
        <v>3.4647999999999999</v>
      </c>
      <c r="M22" s="348">
        <v>9.3100000000000002E-2</v>
      </c>
      <c r="N22" s="350">
        <v>11.8414</v>
      </c>
      <c r="O22" s="348">
        <v>5.3845999999999998</v>
      </c>
      <c r="P22" s="348">
        <v>13.6152</v>
      </c>
      <c r="Q22" s="348" t="s">
        <v>430</v>
      </c>
      <c r="R22" s="348" t="s">
        <v>430</v>
      </c>
      <c r="S22" s="348">
        <v>13.2188</v>
      </c>
      <c r="T22" s="348">
        <v>-0.60950000000000004</v>
      </c>
      <c r="U22" s="348">
        <v>4.5126999999999997</v>
      </c>
      <c r="V22" s="348">
        <v>2.3209</v>
      </c>
      <c r="W22" s="348">
        <v>13.2188</v>
      </c>
      <c r="X22" s="348">
        <v>12.715199999999999</v>
      </c>
      <c r="Y22" s="374"/>
      <c r="Z22" s="346">
        <v>5</v>
      </c>
      <c r="AA22" s="346">
        <v>10</v>
      </c>
      <c r="AB22" s="346">
        <v>3</v>
      </c>
      <c r="AC22" s="346">
        <v>5</v>
      </c>
      <c r="AD22" s="346">
        <v>2</v>
      </c>
      <c r="AE22" s="346">
        <v>1</v>
      </c>
      <c r="AF22" s="346">
        <v>11</v>
      </c>
      <c r="AG22" s="346">
        <v>11</v>
      </c>
      <c r="AH22" s="346" t="s">
        <v>430</v>
      </c>
      <c r="AI22" s="346" t="s">
        <v>430</v>
      </c>
      <c r="AJ22" s="346">
        <v>3</v>
      </c>
      <c r="AK22" s="346">
        <v>4</v>
      </c>
      <c r="AL22" s="346">
        <v>3</v>
      </c>
      <c r="AM22" s="346">
        <v>3</v>
      </c>
      <c r="AN22" s="346">
        <v>3</v>
      </c>
      <c r="AO22" s="373"/>
      <c r="AP22" s="348" t="s">
        <v>430</v>
      </c>
      <c r="AQ22" s="348" t="s">
        <v>430</v>
      </c>
      <c r="AR22" s="348" t="s">
        <v>430</v>
      </c>
      <c r="AS22" s="348">
        <v>7.07</v>
      </c>
      <c r="AT22" s="348">
        <v>7.47</v>
      </c>
      <c r="AU22" s="351"/>
      <c r="AV22" s="346" t="s">
        <v>430</v>
      </c>
      <c r="AW22" s="346" t="s">
        <v>430</v>
      </c>
      <c r="AX22" s="346" t="s">
        <v>430</v>
      </c>
      <c r="AY22" s="346">
        <v>9</v>
      </c>
      <c r="AZ22" s="346">
        <v>2</v>
      </c>
      <c r="BA22" s="348"/>
      <c r="BB22" s="350">
        <v>15.2588760080962</v>
      </c>
      <c r="BC22" s="375">
        <v>0.94412318959928399</v>
      </c>
      <c r="BD22" s="375">
        <v>4.4603573635525598E-2</v>
      </c>
      <c r="BE22" s="467">
        <v>-0.338110504571277</v>
      </c>
      <c r="BF22" s="468"/>
      <c r="BG22" s="348">
        <v>44.701999999999998</v>
      </c>
      <c r="BH22" s="348">
        <v>26.495699999999999</v>
      </c>
      <c r="BI22" s="348">
        <v>25.179099999999998</v>
      </c>
      <c r="BJ22" s="348">
        <v>3.6232000000000002</v>
      </c>
      <c r="BK22" s="373"/>
      <c r="BL22" s="372" t="s">
        <v>521</v>
      </c>
      <c r="BM22" s="372" t="s">
        <v>522</v>
      </c>
      <c r="BN22" s="372" t="s">
        <v>523</v>
      </c>
      <c r="BO22" s="372" t="s">
        <v>524</v>
      </c>
      <c r="BP22" s="372" t="s">
        <v>525</v>
      </c>
      <c r="BQ22" s="373"/>
      <c r="BR22" s="354" t="s">
        <v>526</v>
      </c>
    </row>
    <row r="23" spans="1:70" x14ac:dyDescent="0.25">
      <c r="A23" s="36" t="s">
        <v>93</v>
      </c>
      <c r="B23" s="43"/>
      <c r="C23" s="720"/>
      <c r="D23" s="43"/>
      <c r="E23" s="51"/>
      <c r="F23" s="43"/>
      <c r="G23" s="55"/>
      <c r="H23" s="66"/>
      <c r="I23" s="59">
        <v>1.2633000000000001</v>
      </c>
      <c r="J23" s="59">
        <v>0.48599999999999999</v>
      </c>
      <c r="K23" s="59">
        <v>9.8838000000000008</v>
      </c>
      <c r="L23" s="59">
        <v>3.0432000000000001</v>
      </c>
      <c r="M23" s="59">
        <v>-3.5728</v>
      </c>
      <c r="N23" s="70">
        <v>7.0823</v>
      </c>
      <c r="O23" s="59">
        <v>6.9371</v>
      </c>
      <c r="P23" s="59">
        <v>19.2499</v>
      </c>
      <c r="Q23" s="59">
        <v>18.023800000000001</v>
      </c>
      <c r="R23" s="59">
        <v>14.7766</v>
      </c>
      <c r="S23" s="59">
        <v>12.545299999999999</v>
      </c>
      <c r="T23" s="59">
        <v>-2.2858999999999998</v>
      </c>
      <c r="U23" s="59">
        <v>0.63260000000000005</v>
      </c>
      <c r="V23" s="59">
        <v>-2.0024999999999999</v>
      </c>
      <c r="W23" s="59">
        <v>12.545299999999999</v>
      </c>
      <c r="X23" s="59">
        <v>14.0032</v>
      </c>
      <c r="Y23" s="66"/>
      <c r="Z23" s="51">
        <v>15</v>
      </c>
      <c r="AA23" s="51">
        <v>15</v>
      </c>
      <c r="AB23" s="51">
        <v>15</v>
      </c>
      <c r="AC23" s="51">
        <v>15</v>
      </c>
      <c r="AD23" s="51">
        <v>15</v>
      </c>
      <c r="AE23" s="51">
        <v>15</v>
      </c>
      <c r="AF23" s="51">
        <v>13</v>
      </c>
      <c r="AG23" s="51">
        <v>11</v>
      </c>
      <c r="AH23" s="51">
        <v>4</v>
      </c>
      <c r="AI23" s="51">
        <v>3</v>
      </c>
      <c r="AJ23" s="51">
        <v>15</v>
      </c>
      <c r="AK23" s="51">
        <v>15</v>
      </c>
      <c r="AL23" s="51">
        <v>15</v>
      </c>
      <c r="AM23" s="51">
        <v>15</v>
      </c>
      <c r="AN23" s="51">
        <v>15</v>
      </c>
      <c r="AO23" s="43"/>
      <c r="AP23" s="59">
        <v>15.5966666666667</v>
      </c>
      <c r="AQ23" s="59">
        <v>17.8</v>
      </c>
      <c r="AR23" s="59">
        <v>13.852</v>
      </c>
      <c r="AS23" s="59">
        <v>9.0736363636363606</v>
      </c>
      <c r="AT23" s="59">
        <v>1.36266666666667</v>
      </c>
      <c r="AU23" s="78"/>
      <c r="AV23" s="51">
        <v>3</v>
      </c>
      <c r="AW23" s="51">
        <v>4</v>
      </c>
      <c r="AX23" s="51">
        <v>5</v>
      </c>
      <c r="AY23" s="51">
        <v>11</v>
      </c>
      <c r="AZ23" s="51">
        <v>15</v>
      </c>
      <c r="BA23" s="59"/>
      <c r="BB23" s="70"/>
      <c r="BC23" s="286"/>
      <c r="BD23" s="286"/>
      <c r="BE23" s="287"/>
      <c r="BF23" s="267"/>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1.6054999999999999</v>
      </c>
      <c r="J24" s="60">
        <v>2.0684</v>
      </c>
      <c r="K24" s="60">
        <v>12.4023</v>
      </c>
      <c r="L24" s="60">
        <v>7.3231999999999999</v>
      </c>
      <c r="M24" s="60">
        <v>1.6846000000000001</v>
      </c>
      <c r="N24" s="71">
        <v>11.8414</v>
      </c>
      <c r="O24" s="60">
        <v>9.7841000000000005</v>
      </c>
      <c r="P24" s="60">
        <v>23.324200000000001</v>
      </c>
      <c r="Q24" s="60">
        <v>21.529599999999999</v>
      </c>
      <c r="R24" s="60">
        <v>15.886200000000001</v>
      </c>
      <c r="S24" s="60">
        <v>15.1104</v>
      </c>
      <c r="T24" s="60">
        <v>2.0807000000000002</v>
      </c>
      <c r="U24" s="60">
        <v>5.9154</v>
      </c>
      <c r="V24" s="60">
        <v>2.7926000000000002</v>
      </c>
      <c r="W24" s="60">
        <v>15.1104</v>
      </c>
      <c r="X24" s="60">
        <v>21.629000000000001</v>
      </c>
      <c r="Y24" s="67"/>
      <c r="Z24" s="52"/>
      <c r="AA24" s="52"/>
      <c r="AB24" s="52"/>
      <c r="AC24" s="52"/>
      <c r="AD24" s="52"/>
      <c r="AE24" s="52"/>
      <c r="AF24" s="52"/>
      <c r="AG24" s="52"/>
      <c r="AH24" s="52"/>
      <c r="AI24" s="52"/>
      <c r="AJ24" s="52"/>
      <c r="AK24" s="52"/>
      <c r="AL24" s="52"/>
      <c r="AM24" s="52"/>
      <c r="AN24" s="52"/>
      <c r="AO24" s="44"/>
      <c r="AP24" s="60">
        <v>17.61</v>
      </c>
      <c r="AQ24" s="60">
        <v>20.399999999999999</v>
      </c>
      <c r="AR24" s="60">
        <v>16.850000000000001</v>
      </c>
      <c r="AS24" s="60">
        <v>11.69</v>
      </c>
      <c r="AT24" s="60">
        <v>9.84</v>
      </c>
      <c r="AU24" s="79"/>
      <c r="AV24" s="52"/>
      <c r="AW24" s="52"/>
      <c r="AX24" s="52"/>
      <c r="AY24" s="52"/>
      <c r="AZ24" s="52"/>
      <c r="BA24" s="60"/>
      <c r="BB24" s="71"/>
      <c r="BC24" s="288"/>
      <c r="BD24" s="288"/>
      <c r="BE24" s="289"/>
      <c r="BF24" s="268"/>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0.95799999999999996</v>
      </c>
      <c r="J25" s="60">
        <v>-0.34770000000000001</v>
      </c>
      <c r="K25" s="60">
        <v>8.1617999999999995</v>
      </c>
      <c r="L25" s="60">
        <v>0.97450000000000003</v>
      </c>
      <c r="M25" s="60">
        <v>-11.822699999999999</v>
      </c>
      <c r="N25" s="71">
        <v>-0.69679999999999997</v>
      </c>
      <c r="O25" s="60">
        <v>3.6804000000000001</v>
      </c>
      <c r="P25" s="60">
        <v>13.6152</v>
      </c>
      <c r="Q25" s="60">
        <v>14.254099999999999</v>
      </c>
      <c r="R25" s="60">
        <v>13.400499999999999</v>
      </c>
      <c r="S25" s="60">
        <v>10.929</v>
      </c>
      <c r="T25" s="60">
        <v>-6.8415999999999997</v>
      </c>
      <c r="U25" s="60">
        <v>-6.1787000000000001</v>
      </c>
      <c r="V25" s="60">
        <v>-10.147600000000001</v>
      </c>
      <c r="W25" s="60">
        <v>10.929</v>
      </c>
      <c r="X25" s="60">
        <v>1.2309000000000001</v>
      </c>
      <c r="Y25" s="67"/>
      <c r="Z25" s="52"/>
      <c r="AA25" s="52"/>
      <c r="AB25" s="52"/>
      <c r="AC25" s="52"/>
      <c r="AD25" s="52"/>
      <c r="AE25" s="52"/>
      <c r="AF25" s="52"/>
      <c r="AG25" s="52"/>
      <c r="AH25" s="52"/>
      <c r="AI25" s="52"/>
      <c r="AJ25" s="52"/>
      <c r="AK25" s="52"/>
      <c r="AL25" s="52"/>
      <c r="AM25" s="52"/>
      <c r="AN25" s="52"/>
      <c r="AO25" s="44"/>
      <c r="AP25" s="60">
        <v>13.27</v>
      </c>
      <c r="AQ25" s="60">
        <v>14.16</v>
      </c>
      <c r="AR25" s="60">
        <v>10.18</v>
      </c>
      <c r="AS25" s="60">
        <v>4.41</v>
      </c>
      <c r="AT25" s="60">
        <v>-9.77</v>
      </c>
      <c r="AU25" s="79"/>
      <c r="AV25" s="52"/>
      <c r="AW25" s="52"/>
      <c r="AX25" s="52"/>
      <c r="AY25" s="52"/>
      <c r="AZ25" s="52"/>
      <c r="BA25" s="60"/>
      <c r="BB25" s="71"/>
      <c r="BC25" s="288"/>
      <c r="BD25" s="288"/>
      <c r="BE25" s="289"/>
      <c r="BF25" s="268"/>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1.22</v>
      </c>
      <c r="J26" s="61">
        <v>0.52780000000000005</v>
      </c>
      <c r="K26" s="61">
        <v>9.8660999999999994</v>
      </c>
      <c r="L26" s="61">
        <v>2.798</v>
      </c>
      <c r="M26" s="61">
        <v>-3.4763999999999999</v>
      </c>
      <c r="N26" s="72">
        <v>8.3063000000000002</v>
      </c>
      <c r="O26" s="61">
        <v>7.2069000000000001</v>
      </c>
      <c r="P26" s="61">
        <v>20.9026</v>
      </c>
      <c r="Q26" s="61">
        <v>18.1557</v>
      </c>
      <c r="R26" s="61">
        <v>15.043200000000001</v>
      </c>
      <c r="S26" s="61">
        <v>12.335100000000001</v>
      </c>
      <c r="T26" s="61">
        <v>-1.7633000000000001</v>
      </c>
      <c r="U26" s="61">
        <v>0.50900000000000001</v>
      </c>
      <c r="V26" s="61">
        <v>-1.4966999999999999</v>
      </c>
      <c r="W26" s="61">
        <v>12.335100000000001</v>
      </c>
      <c r="X26" s="61">
        <v>14.4595</v>
      </c>
      <c r="Y26" s="68"/>
      <c r="Z26" s="53"/>
      <c r="AA26" s="53"/>
      <c r="AB26" s="53"/>
      <c r="AC26" s="53"/>
      <c r="AD26" s="53"/>
      <c r="AE26" s="53"/>
      <c r="AF26" s="53"/>
      <c r="AG26" s="53"/>
      <c r="AH26" s="53"/>
      <c r="AI26" s="53"/>
      <c r="AJ26" s="53"/>
      <c r="AK26" s="53"/>
      <c r="AL26" s="53"/>
      <c r="AM26" s="53"/>
      <c r="AN26" s="53"/>
      <c r="AO26" s="45"/>
      <c r="AP26" s="61">
        <v>15.91</v>
      </c>
      <c r="AQ26" s="61">
        <v>18.32</v>
      </c>
      <c r="AR26" s="61">
        <v>14.69</v>
      </c>
      <c r="AS26" s="61">
        <v>10.119999999999999</v>
      </c>
      <c r="AT26" s="61">
        <v>1.58</v>
      </c>
      <c r="AU26" s="80"/>
      <c r="AV26" s="53"/>
      <c r="AW26" s="53"/>
      <c r="AX26" s="53"/>
      <c r="AY26" s="53"/>
      <c r="AZ26" s="53"/>
      <c r="BA26" s="61"/>
      <c r="BB26" s="72"/>
      <c r="BC26" s="291"/>
      <c r="BD26" s="291"/>
      <c r="BE26" s="292"/>
      <c r="BF26" s="270"/>
      <c r="BG26" s="61"/>
      <c r="BH26" s="61"/>
      <c r="BI26" s="61"/>
      <c r="BJ26" s="61"/>
      <c r="BK26" s="45"/>
      <c r="BL26" s="86"/>
      <c r="BM26" s="86"/>
      <c r="BN26" s="86"/>
      <c r="BO26" s="86"/>
      <c r="BP26" s="86"/>
      <c r="BQ26" s="45"/>
      <c r="BR26" s="90"/>
    </row>
    <row r="27" spans="1:70" ht="14.5" x14ac:dyDescent="0.25">
      <c r="A27" s="39" t="s">
        <v>97</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62"/>
      <c r="BB27" s="73"/>
      <c r="BC27" s="293"/>
      <c r="BD27" s="293"/>
      <c r="BE27" s="294"/>
      <c r="BF27" s="271"/>
      <c r="BG27" s="62"/>
      <c r="BH27" s="62"/>
      <c r="BI27" s="62"/>
      <c r="BJ27" s="62"/>
      <c r="BK27" s="46"/>
      <c r="BL27" s="87"/>
      <c r="BM27" s="87"/>
      <c r="BN27" s="87"/>
      <c r="BO27" s="87"/>
      <c r="BP27" s="87"/>
      <c r="BQ27" s="46"/>
      <c r="BR27" s="91"/>
    </row>
    <row r="28" spans="1:70" x14ac:dyDescent="0.25">
      <c r="A28" s="328" t="s">
        <v>527</v>
      </c>
      <c r="B28" s="365"/>
      <c r="C28" s="717">
        <v>41275</v>
      </c>
      <c r="D28" s="365"/>
      <c r="E28" s="329">
        <v>52405.1</v>
      </c>
      <c r="F28" s="365"/>
      <c r="G28" s="330">
        <v>329.92160000000001</v>
      </c>
      <c r="H28" s="366"/>
      <c r="I28" s="331">
        <v>1.1903999999999999</v>
      </c>
      <c r="J28" s="331">
        <v>0.77910000000000001</v>
      </c>
      <c r="K28" s="331">
        <v>9.9464000000000006</v>
      </c>
      <c r="L28" s="331">
        <v>6.3148</v>
      </c>
      <c r="M28" s="331">
        <v>-1.6789000000000001</v>
      </c>
      <c r="N28" s="333">
        <v>9.5416000000000007</v>
      </c>
      <c r="O28" s="331">
        <v>8.0484000000000009</v>
      </c>
      <c r="P28" s="331">
        <v>22.125900000000001</v>
      </c>
      <c r="Q28" s="331">
        <v>22.447500000000002</v>
      </c>
      <c r="R28" s="331">
        <v>16.744599999999998</v>
      </c>
      <c r="S28" s="331">
        <v>12.6599</v>
      </c>
      <c r="T28" s="331">
        <v>-0.34139999999999998</v>
      </c>
      <c r="U28" s="331">
        <v>1.2064999999999999</v>
      </c>
      <c r="V28" s="331">
        <v>-0.63249999999999995</v>
      </c>
      <c r="W28" s="331">
        <v>12.6599</v>
      </c>
      <c r="X28" s="331">
        <v>16.253399999999999</v>
      </c>
      <c r="Y28" s="366"/>
      <c r="Z28" s="329">
        <v>9</v>
      </c>
      <c r="AA28" s="329">
        <v>2</v>
      </c>
      <c r="AB28" s="329">
        <v>8</v>
      </c>
      <c r="AC28" s="329">
        <v>2</v>
      </c>
      <c r="AD28" s="329">
        <v>6</v>
      </c>
      <c r="AE28" s="329">
        <v>7</v>
      </c>
      <c r="AF28" s="329">
        <v>9</v>
      </c>
      <c r="AG28" s="329">
        <v>5</v>
      </c>
      <c r="AH28" s="329">
        <v>1</v>
      </c>
      <c r="AI28" s="329">
        <v>1</v>
      </c>
      <c r="AJ28" s="329">
        <v>7</v>
      </c>
      <c r="AK28" s="329">
        <v>5</v>
      </c>
      <c r="AL28" s="329">
        <v>7</v>
      </c>
      <c r="AM28" s="329">
        <v>8</v>
      </c>
      <c r="AN28" s="329">
        <v>7</v>
      </c>
      <c r="AO28" s="365"/>
      <c r="AP28" s="331">
        <v>18.47</v>
      </c>
      <c r="AQ28" s="331">
        <v>21.34</v>
      </c>
      <c r="AR28" s="331">
        <v>17.79</v>
      </c>
      <c r="AS28" s="331">
        <v>11.02</v>
      </c>
      <c r="AT28" s="331">
        <v>3.64</v>
      </c>
      <c r="AU28" s="334"/>
      <c r="AV28" s="329">
        <v>1</v>
      </c>
      <c r="AW28" s="329">
        <v>1</v>
      </c>
      <c r="AX28" s="329">
        <v>1</v>
      </c>
      <c r="AY28" s="329">
        <v>6</v>
      </c>
      <c r="AZ28" s="329">
        <v>6</v>
      </c>
      <c r="BA28" s="331"/>
      <c r="BB28" s="333">
        <v>15.733872980420401</v>
      </c>
      <c r="BC28" s="367">
        <v>0.95442881140463898</v>
      </c>
      <c r="BD28" s="367">
        <v>8.3528979032867406E-2</v>
      </c>
      <c r="BE28" s="461">
        <v>0.28440365452426802</v>
      </c>
      <c r="BF28" s="462"/>
      <c r="BG28" s="331">
        <v>41.469099999999997</v>
      </c>
      <c r="BH28" s="331">
        <v>29.012899999999998</v>
      </c>
      <c r="BI28" s="331">
        <v>26.895099999999999</v>
      </c>
      <c r="BJ28" s="331">
        <v>2.6229</v>
      </c>
      <c r="BK28" s="365"/>
      <c r="BL28" s="364" t="s">
        <v>431</v>
      </c>
      <c r="BM28" s="364" t="s">
        <v>432</v>
      </c>
      <c r="BN28" s="364" t="s">
        <v>433</v>
      </c>
      <c r="BO28" s="364" t="s">
        <v>434</v>
      </c>
      <c r="BP28" s="364" t="s">
        <v>435</v>
      </c>
      <c r="BQ28" s="365"/>
      <c r="BR28" s="335" t="s">
        <v>436</v>
      </c>
    </row>
    <row r="29" spans="1:70" s="107" customFormat="1" ht="11" x14ac:dyDescent="0.3">
      <c r="A29" s="841" t="s">
        <v>528</v>
      </c>
      <c r="B29" s="842"/>
      <c r="C29" s="843">
        <v>44468</v>
      </c>
      <c r="D29" s="842"/>
      <c r="E29" s="844">
        <v>25253.3</v>
      </c>
      <c r="F29" s="842"/>
      <c r="G29" s="845">
        <v>20.943000000000001</v>
      </c>
      <c r="H29" s="847"/>
      <c r="I29" s="846">
        <v>1.6156999999999999</v>
      </c>
      <c r="J29" s="846">
        <v>0.54730000000000001</v>
      </c>
      <c r="K29" s="846">
        <v>9.3915000000000006</v>
      </c>
      <c r="L29" s="846">
        <v>3.0861999999999998</v>
      </c>
      <c r="M29" s="846">
        <v>-1.6621999999999999</v>
      </c>
      <c r="N29" s="848">
        <v>13.043799999999999</v>
      </c>
      <c r="O29" s="846">
        <v>9.5669000000000004</v>
      </c>
      <c r="P29" s="846">
        <v>24.907900000000001</v>
      </c>
      <c r="Q29" s="846" t="s">
        <v>430</v>
      </c>
      <c r="R29" s="846" t="s">
        <v>430</v>
      </c>
      <c r="S29" s="846">
        <v>12.385300000000001</v>
      </c>
      <c r="T29" s="846">
        <v>-2.3955000000000002</v>
      </c>
      <c r="U29" s="846">
        <v>2.8837000000000002</v>
      </c>
      <c r="V29" s="846">
        <v>3.7913000000000001</v>
      </c>
      <c r="W29" s="846">
        <v>12.385300000000001</v>
      </c>
      <c r="X29" s="846">
        <v>17.523599999999998</v>
      </c>
      <c r="Y29" s="847"/>
      <c r="Z29" s="844">
        <v>1</v>
      </c>
      <c r="AA29" s="844">
        <v>8</v>
      </c>
      <c r="AB29" s="844">
        <v>12</v>
      </c>
      <c r="AC29" s="844">
        <v>8</v>
      </c>
      <c r="AD29" s="844">
        <v>5</v>
      </c>
      <c r="AE29" s="844">
        <v>2</v>
      </c>
      <c r="AF29" s="844">
        <v>2</v>
      </c>
      <c r="AG29" s="844">
        <v>1</v>
      </c>
      <c r="AH29" s="844" t="s">
        <v>430</v>
      </c>
      <c r="AI29" s="844" t="s">
        <v>430</v>
      </c>
      <c r="AJ29" s="844">
        <v>9</v>
      </c>
      <c r="AK29" s="844">
        <v>9</v>
      </c>
      <c r="AL29" s="844">
        <v>5</v>
      </c>
      <c r="AM29" s="844">
        <v>1</v>
      </c>
      <c r="AN29" s="844">
        <v>9</v>
      </c>
      <c r="AO29" s="842"/>
      <c r="AP29" s="846" t="s">
        <v>430</v>
      </c>
      <c r="AQ29" s="846" t="s">
        <v>430</v>
      </c>
      <c r="AR29" s="846" t="s">
        <v>430</v>
      </c>
      <c r="AS29" s="846">
        <v>13.11</v>
      </c>
      <c r="AT29" s="846">
        <v>6.48</v>
      </c>
      <c r="AU29" s="849"/>
      <c r="AV29" s="844" t="s">
        <v>430</v>
      </c>
      <c r="AW29" s="844" t="s">
        <v>430</v>
      </c>
      <c r="AX29" s="844" t="s">
        <v>430</v>
      </c>
      <c r="AY29" s="844">
        <v>1</v>
      </c>
      <c r="AZ29" s="844">
        <v>4</v>
      </c>
      <c r="BA29" s="846"/>
      <c r="BB29" s="848">
        <v>16.399474439192801</v>
      </c>
      <c r="BC29" s="852">
        <v>1.01404590483853</v>
      </c>
      <c r="BD29" s="852">
        <v>9.1385349767937302E-2</v>
      </c>
      <c r="BE29" s="853">
        <v>0.40451404686453502</v>
      </c>
      <c r="BF29" s="854"/>
      <c r="BG29" s="846">
        <v>40.948999999999998</v>
      </c>
      <c r="BH29" s="846">
        <v>26.5688</v>
      </c>
      <c r="BI29" s="846">
        <v>29.916499999999999</v>
      </c>
      <c r="BJ29" s="846">
        <v>2.5657000000000001</v>
      </c>
      <c r="BK29" s="842"/>
      <c r="BL29" s="855" t="s">
        <v>438</v>
      </c>
      <c r="BM29" s="855" t="s">
        <v>439</v>
      </c>
      <c r="BN29" s="855" t="s">
        <v>440</v>
      </c>
      <c r="BO29" s="855" t="s">
        <v>441</v>
      </c>
      <c r="BP29" s="855" t="s">
        <v>442</v>
      </c>
      <c r="BQ29" s="842"/>
      <c r="BR29" s="856" t="s">
        <v>443</v>
      </c>
    </row>
    <row r="30" spans="1:70" s="107" customFormat="1" x14ac:dyDescent="0.25">
      <c r="A30" s="345" t="s">
        <v>529</v>
      </c>
      <c r="B30" s="373"/>
      <c r="C30" s="719">
        <v>44628</v>
      </c>
      <c r="D30" s="373"/>
      <c r="E30" s="346">
        <v>23082</v>
      </c>
      <c r="F30" s="373"/>
      <c r="G30" s="347">
        <v>17.310400000000001</v>
      </c>
      <c r="H30" s="374"/>
      <c r="I30" s="348">
        <v>1.1494</v>
      </c>
      <c r="J30" s="348">
        <v>0.64829999999999999</v>
      </c>
      <c r="K30" s="348">
        <v>9.5942000000000007</v>
      </c>
      <c r="L30" s="348">
        <v>2.9339</v>
      </c>
      <c r="M30" s="348">
        <v>-4.0389999999999997</v>
      </c>
      <c r="N30" s="350">
        <v>3.3222</v>
      </c>
      <c r="O30" s="348">
        <v>8.7485999999999997</v>
      </c>
      <c r="P30" s="348">
        <v>17.683599999999998</v>
      </c>
      <c r="Q30" s="348" t="s">
        <v>430</v>
      </c>
      <c r="R30" s="348" t="s">
        <v>430</v>
      </c>
      <c r="S30" s="348">
        <v>12.100899999999999</v>
      </c>
      <c r="T30" s="348">
        <v>-1.5066999999999999</v>
      </c>
      <c r="U30" s="348">
        <v>-0.55889999999999995</v>
      </c>
      <c r="V30" s="348">
        <v>-2.4596</v>
      </c>
      <c r="W30" s="348">
        <v>12.100899999999999</v>
      </c>
      <c r="X30" s="348">
        <v>14.1737</v>
      </c>
      <c r="Y30" s="374"/>
      <c r="Z30" s="346">
        <v>11</v>
      </c>
      <c r="AA30" s="346">
        <v>6</v>
      </c>
      <c r="AB30" s="346">
        <v>10</v>
      </c>
      <c r="AC30" s="346">
        <v>9</v>
      </c>
      <c r="AD30" s="346">
        <v>12</v>
      </c>
      <c r="AE30" s="346">
        <v>13</v>
      </c>
      <c r="AF30" s="346">
        <v>6</v>
      </c>
      <c r="AG30" s="346">
        <v>9</v>
      </c>
      <c r="AH30" s="346" t="s">
        <v>430</v>
      </c>
      <c r="AI30" s="346" t="s">
        <v>430</v>
      </c>
      <c r="AJ30" s="346">
        <v>12</v>
      </c>
      <c r="AK30" s="346">
        <v>8</v>
      </c>
      <c r="AL30" s="346">
        <v>12</v>
      </c>
      <c r="AM30" s="346">
        <v>12</v>
      </c>
      <c r="AN30" s="346">
        <v>12</v>
      </c>
      <c r="AO30" s="373"/>
      <c r="AP30" s="348" t="s">
        <v>430</v>
      </c>
      <c r="AQ30" s="348" t="s">
        <v>430</v>
      </c>
      <c r="AR30" s="348" t="s">
        <v>430</v>
      </c>
      <c r="AS30" s="348">
        <v>9.4499999999999993</v>
      </c>
      <c r="AT30" s="348">
        <v>0.34</v>
      </c>
      <c r="AU30" s="351"/>
      <c r="AV30" s="346" t="s">
        <v>430</v>
      </c>
      <c r="AW30" s="346" t="s">
        <v>430</v>
      </c>
      <c r="AX30" s="346" t="s">
        <v>430</v>
      </c>
      <c r="AY30" s="346">
        <v>7</v>
      </c>
      <c r="AZ30" s="346">
        <v>11</v>
      </c>
      <c r="BA30" s="348"/>
      <c r="BB30" s="350">
        <v>13.336073254393099</v>
      </c>
      <c r="BC30" s="375">
        <v>0.80601953020077899</v>
      </c>
      <c r="BD30" s="375">
        <v>7.4283147403202202E-2</v>
      </c>
      <c r="BE30" s="467">
        <v>0.12094872964467999</v>
      </c>
      <c r="BF30" s="468"/>
      <c r="BG30" s="348">
        <v>35.883299999999998</v>
      </c>
      <c r="BH30" s="348">
        <v>29.2531</v>
      </c>
      <c r="BI30" s="348">
        <v>27.768599999999999</v>
      </c>
      <c r="BJ30" s="348">
        <v>7.0949999999999998</v>
      </c>
      <c r="BK30" s="373"/>
      <c r="BL30" s="372" t="s">
        <v>445</v>
      </c>
      <c r="BM30" s="372" t="s">
        <v>446</v>
      </c>
      <c r="BN30" s="372" t="s">
        <v>447</v>
      </c>
      <c r="BO30" s="372" t="s">
        <v>448</v>
      </c>
      <c r="BP30" s="372" t="s">
        <v>449</v>
      </c>
      <c r="BQ30" s="373"/>
      <c r="BR30" s="354" t="s">
        <v>450</v>
      </c>
    </row>
    <row r="31" spans="1:70" s="107" customFormat="1" x14ac:dyDescent="0.25">
      <c r="A31" s="345" t="s">
        <v>530</v>
      </c>
      <c r="B31" s="373"/>
      <c r="C31" s="719">
        <v>44540</v>
      </c>
      <c r="D31" s="373"/>
      <c r="E31" s="346">
        <v>19483.099999999999</v>
      </c>
      <c r="F31" s="373"/>
      <c r="G31" s="347">
        <v>19.309999999999999</v>
      </c>
      <c r="H31" s="374"/>
      <c r="I31" s="348">
        <v>1.0201</v>
      </c>
      <c r="J31" s="348">
        <v>-0.33029999999999998</v>
      </c>
      <c r="K31" s="348">
        <v>8.2460000000000004</v>
      </c>
      <c r="L31" s="348">
        <v>1.2000999999999999</v>
      </c>
      <c r="M31" s="348">
        <v>-5.2735000000000003</v>
      </c>
      <c r="N31" s="350">
        <v>5.3451000000000004</v>
      </c>
      <c r="O31" s="348">
        <v>5.3170000000000002</v>
      </c>
      <c r="P31" s="348">
        <v>19.2272</v>
      </c>
      <c r="Q31" s="348" t="s">
        <v>430</v>
      </c>
      <c r="R31" s="348" t="s">
        <v>430</v>
      </c>
      <c r="S31" s="348">
        <v>11.0025</v>
      </c>
      <c r="T31" s="348">
        <v>-4.1307</v>
      </c>
      <c r="U31" s="348">
        <v>-1.1315</v>
      </c>
      <c r="V31" s="348">
        <v>-4.0401999999999996</v>
      </c>
      <c r="W31" s="348">
        <v>11.0025</v>
      </c>
      <c r="X31" s="348">
        <v>16.207699999999999</v>
      </c>
      <c r="Y31" s="374"/>
      <c r="Z31" s="346">
        <v>13</v>
      </c>
      <c r="AA31" s="346">
        <v>15</v>
      </c>
      <c r="AB31" s="346">
        <v>15</v>
      </c>
      <c r="AC31" s="346">
        <v>15</v>
      </c>
      <c r="AD31" s="346">
        <v>13</v>
      </c>
      <c r="AE31" s="346">
        <v>12</v>
      </c>
      <c r="AF31" s="346">
        <v>12</v>
      </c>
      <c r="AG31" s="346">
        <v>7</v>
      </c>
      <c r="AH31" s="346" t="s">
        <v>430</v>
      </c>
      <c r="AI31" s="346" t="s">
        <v>430</v>
      </c>
      <c r="AJ31" s="346">
        <v>15</v>
      </c>
      <c r="AK31" s="346">
        <v>14</v>
      </c>
      <c r="AL31" s="346">
        <v>13</v>
      </c>
      <c r="AM31" s="346">
        <v>13</v>
      </c>
      <c r="AN31" s="346">
        <v>15</v>
      </c>
      <c r="AO31" s="373"/>
      <c r="AP31" s="348" t="s">
        <v>430</v>
      </c>
      <c r="AQ31" s="348" t="s">
        <v>430</v>
      </c>
      <c r="AR31" s="348" t="s">
        <v>430</v>
      </c>
      <c r="AS31" s="348">
        <v>7.37</v>
      </c>
      <c r="AT31" s="348">
        <v>-2.2400000000000002</v>
      </c>
      <c r="AU31" s="351"/>
      <c r="AV31" s="346" t="s">
        <v>430</v>
      </c>
      <c r="AW31" s="346" t="s">
        <v>430</v>
      </c>
      <c r="AX31" s="346" t="s">
        <v>430</v>
      </c>
      <c r="AY31" s="346">
        <v>10</v>
      </c>
      <c r="AZ31" s="346">
        <v>13</v>
      </c>
      <c r="BA31" s="348"/>
      <c r="BB31" s="350">
        <v>15.719974733841299</v>
      </c>
      <c r="BC31" s="375">
        <v>0.98557576678668402</v>
      </c>
      <c r="BD31" s="375">
        <v>7.1539721994168901E-2</v>
      </c>
      <c r="BE31" s="467">
        <v>6.1164300186867103E-2</v>
      </c>
      <c r="BF31" s="468"/>
      <c r="BG31" s="348">
        <v>46.458599999999997</v>
      </c>
      <c r="BH31" s="348">
        <v>25.784300000000002</v>
      </c>
      <c r="BI31" s="348">
        <v>25.706</v>
      </c>
      <c r="BJ31" s="348">
        <v>2.0510999999999999</v>
      </c>
      <c r="BK31" s="373"/>
      <c r="BL31" s="372" t="s">
        <v>452</v>
      </c>
      <c r="BM31" s="372" t="s">
        <v>453</v>
      </c>
      <c r="BN31" s="372" t="s">
        <v>454</v>
      </c>
      <c r="BO31" s="372" t="s">
        <v>455</v>
      </c>
      <c r="BP31" s="372" t="s">
        <v>456</v>
      </c>
      <c r="BQ31" s="373"/>
      <c r="BR31" s="354" t="s">
        <v>443</v>
      </c>
    </row>
    <row r="32" spans="1:70" s="107" customFormat="1" x14ac:dyDescent="0.25">
      <c r="A32" s="345" t="s">
        <v>531</v>
      </c>
      <c r="B32" s="373"/>
      <c r="C32" s="719">
        <v>41275</v>
      </c>
      <c r="D32" s="373"/>
      <c r="E32" s="346">
        <v>16823.3</v>
      </c>
      <c r="F32" s="373"/>
      <c r="G32" s="347">
        <v>923.75</v>
      </c>
      <c r="H32" s="374"/>
      <c r="I32" s="348">
        <v>1.5099</v>
      </c>
      <c r="J32" s="348">
        <v>0.69879999999999998</v>
      </c>
      <c r="K32" s="348">
        <v>12.476900000000001</v>
      </c>
      <c r="L32" s="348">
        <v>7.5327999999999999</v>
      </c>
      <c r="M32" s="348">
        <v>2.0876000000000001</v>
      </c>
      <c r="N32" s="350">
        <v>10.3103</v>
      </c>
      <c r="O32" s="348">
        <v>9.5388000000000002</v>
      </c>
      <c r="P32" s="348">
        <v>21.9727</v>
      </c>
      <c r="Q32" s="348">
        <v>19.187899999999999</v>
      </c>
      <c r="R32" s="348">
        <v>16.124199999999998</v>
      </c>
      <c r="S32" s="348">
        <v>15.176500000000001</v>
      </c>
      <c r="T32" s="348">
        <v>2.3397999999999999</v>
      </c>
      <c r="U32" s="348">
        <v>6.3982999999999999</v>
      </c>
      <c r="V32" s="348">
        <v>3.3311999999999999</v>
      </c>
      <c r="W32" s="348">
        <v>15.176500000000001</v>
      </c>
      <c r="X32" s="348">
        <v>16.3462</v>
      </c>
      <c r="Y32" s="374"/>
      <c r="Z32" s="346">
        <v>4</v>
      </c>
      <c r="AA32" s="346">
        <v>4</v>
      </c>
      <c r="AB32" s="346">
        <v>1</v>
      </c>
      <c r="AC32" s="346">
        <v>1</v>
      </c>
      <c r="AD32" s="346">
        <v>1</v>
      </c>
      <c r="AE32" s="346">
        <v>5</v>
      </c>
      <c r="AF32" s="346">
        <v>3</v>
      </c>
      <c r="AG32" s="346">
        <v>6</v>
      </c>
      <c r="AH32" s="346">
        <v>3</v>
      </c>
      <c r="AI32" s="346">
        <v>2</v>
      </c>
      <c r="AJ32" s="346">
        <v>1</v>
      </c>
      <c r="AK32" s="346">
        <v>1</v>
      </c>
      <c r="AL32" s="346">
        <v>1</v>
      </c>
      <c r="AM32" s="346">
        <v>3</v>
      </c>
      <c r="AN32" s="346">
        <v>1</v>
      </c>
      <c r="AO32" s="373"/>
      <c r="AP32" s="348">
        <v>16.920000000000002</v>
      </c>
      <c r="AQ32" s="348">
        <v>19.059999999999999</v>
      </c>
      <c r="AR32" s="348">
        <v>16.649999999999999</v>
      </c>
      <c r="AS32" s="348">
        <v>12.6</v>
      </c>
      <c r="AT32" s="348">
        <v>10.7</v>
      </c>
      <c r="AU32" s="351"/>
      <c r="AV32" s="346">
        <v>2</v>
      </c>
      <c r="AW32" s="346">
        <v>3</v>
      </c>
      <c r="AX32" s="346">
        <v>2</v>
      </c>
      <c r="AY32" s="346">
        <v>2</v>
      </c>
      <c r="AZ32" s="346">
        <v>1</v>
      </c>
      <c r="BA32" s="348"/>
      <c r="BB32" s="350">
        <v>14.9251962687415</v>
      </c>
      <c r="BC32" s="375">
        <v>0.91614972099077996</v>
      </c>
      <c r="BD32" s="375">
        <v>8.4556400679673502E-2</v>
      </c>
      <c r="BE32" s="467">
        <v>0.273493403100321</v>
      </c>
      <c r="BF32" s="468"/>
      <c r="BG32" s="348">
        <v>35.635800000000003</v>
      </c>
      <c r="BH32" s="348">
        <v>35.292499999999997</v>
      </c>
      <c r="BI32" s="348">
        <v>27.234500000000001</v>
      </c>
      <c r="BJ32" s="348">
        <v>1.8371999999999999</v>
      </c>
      <c r="BK32" s="373"/>
      <c r="BL32" s="372" t="s">
        <v>458</v>
      </c>
      <c r="BM32" s="372" t="s">
        <v>459</v>
      </c>
      <c r="BN32" s="372" t="s">
        <v>460</v>
      </c>
      <c r="BO32" s="372" t="s">
        <v>461</v>
      </c>
      <c r="BP32" s="372" t="s">
        <v>462</v>
      </c>
      <c r="BQ32" s="373"/>
      <c r="BR32" s="354" t="s">
        <v>463</v>
      </c>
    </row>
    <row r="33" spans="1:70" s="107" customFormat="1" x14ac:dyDescent="0.25">
      <c r="A33" s="345" t="s">
        <v>532</v>
      </c>
      <c r="B33" s="373"/>
      <c r="C33" s="719">
        <v>44547</v>
      </c>
      <c r="D33" s="373"/>
      <c r="E33" s="346">
        <v>9648.6</v>
      </c>
      <c r="F33" s="373"/>
      <c r="G33" s="347">
        <v>18.79</v>
      </c>
      <c r="H33" s="374"/>
      <c r="I33" s="348">
        <v>1.2938000000000001</v>
      </c>
      <c r="J33" s="348">
        <v>0.58889999999999998</v>
      </c>
      <c r="K33" s="348">
        <v>8.9275000000000002</v>
      </c>
      <c r="L33" s="348">
        <v>3.4121999999999999</v>
      </c>
      <c r="M33" s="348">
        <v>-2.9441999999999999</v>
      </c>
      <c r="N33" s="350">
        <v>9.5082000000000004</v>
      </c>
      <c r="O33" s="348">
        <v>10.9856</v>
      </c>
      <c r="P33" s="348">
        <v>23.333500000000001</v>
      </c>
      <c r="Q33" s="348" t="s">
        <v>430</v>
      </c>
      <c r="R33" s="348" t="s">
        <v>430</v>
      </c>
      <c r="S33" s="348">
        <v>11.4472</v>
      </c>
      <c r="T33" s="348">
        <v>-1.3648</v>
      </c>
      <c r="U33" s="348">
        <v>1.1302000000000001</v>
      </c>
      <c r="V33" s="348">
        <v>-0.58199999999999996</v>
      </c>
      <c r="W33" s="348">
        <v>11.4472</v>
      </c>
      <c r="X33" s="348">
        <v>15.5589</v>
      </c>
      <c r="Y33" s="374"/>
      <c r="Z33" s="346">
        <v>7</v>
      </c>
      <c r="AA33" s="346">
        <v>7</v>
      </c>
      <c r="AB33" s="346">
        <v>13</v>
      </c>
      <c r="AC33" s="346">
        <v>6</v>
      </c>
      <c r="AD33" s="346">
        <v>8</v>
      </c>
      <c r="AE33" s="346">
        <v>8</v>
      </c>
      <c r="AF33" s="346">
        <v>1</v>
      </c>
      <c r="AG33" s="346">
        <v>3</v>
      </c>
      <c r="AH33" s="346" t="s">
        <v>430</v>
      </c>
      <c r="AI33" s="346" t="s">
        <v>430</v>
      </c>
      <c r="AJ33" s="346">
        <v>13</v>
      </c>
      <c r="AK33" s="346">
        <v>7</v>
      </c>
      <c r="AL33" s="346">
        <v>8</v>
      </c>
      <c r="AM33" s="346">
        <v>7</v>
      </c>
      <c r="AN33" s="346">
        <v>13</v>
      </c>
      <c r="AO33" s="373"/>
      <c r="AP33" s="348" t="s">
        <v>430</v>
      </c>
      <c r="AQ33" s="348" t="s">
        <v>430</v>
      </c>
      <c r="AR33" s="348" t="s">
        <v>430</v>
      </c>
      <c r="AS33" s="348">
        <v>12.05</v>
      </c>
      <c r="AT33" s="348">
        <v>2.73</v>
      </c>
      <c r="AU33" s="351"/>
      <c r="AV33" s="346" t="s">
        <v>430</v>
      </c>
      <c r="AW33" s="346" t="s">
        <v>430</v>
      </c>
      <c r="AX33" s="346" t="s">
        <v>430</v>
      </c>
      <c r="AY33" s="346">
        <v>4</v>
      </c>
      <c r="AZ33" s="346">
        <v>8</v>
      </c>
      <c r="BA33" s="348"/>
      <c r="BB33" s="350">
        <v>15.7577731469013</v>
      </c>
      <c r="BC33" s="375">
        <v>0.97140849622309</v>
      </c>
      <c r="BD33" s="375">
        <v>8.9492066297472098E-2</v>
      </c>
      <c r="BE33" s="467">
        <v>0.36204387182426301</v>
      </c>
      <c r="BF33" s="468"/>
      <c r="BG33" s="348">
        <v>43.220100000000002</v>
      </c>
      <c r="BH33" s="348">
        <v>25.491099999999999</v>
      </c>
      <c r="BI33" s="348">
        <v>25.031099999999999</v>
      </c>
      <c r="BJ33" s="348">
        <v>6.2576999999999998</v>
      </c>
      <c r="BK33" s="373"/>
      <c r="BL33" s="372" t="s">
        <v>465</v>
      </c>
      <c r="BM33" s="372" t="s">
        <v>466</v>
      </c>
      <c r="BN33" s="372" t="s">
        <v>467</v>
      </c>
      <c r="BO33" s="372" t="s">
        <v>468</v>
      </c>
      <c r="BP33" s="372" t="s">
        <v>469</v>
      </c>
      <c r="BQ33" s="373"/>
      <c r="BR33" s="354" t="s">
        <v>436</v>
      </c>
    </row>
    <row r="34" spans="1:70" s="107" customFormat="1" x14ac:dyDescent="0.25">
      <c r="A34" s="345" t="s">
        <v>533</v>
      </c>
      <c r="B34" s="373"/>
      <c r="C34" s="719">
        <v>44323</v>
      </c>
      <c r="D34" s="373"/>
      <c r="E34" s="346">
        <v>6605.53</v>
      </c>
      <c r="F34" s="373"/>
      <c r="G34" s="347">
        <v>20.95</v>
      </c>
      <c r="H34" s="374"/>
      <c r="I34" s="348">
        <v>1.1589</v>
      </c>
      <c r="J34" s="348">
        <v>0.1913</v>
      </c>
      <c r="K34" s="348">
        <v>9.8583999999999996</v>
      </c>
      <c r="L34" s="348">
        <v>3.4056999999999999</v>
      </c>
      <c r="M34" s="348">
        <v>-2.331</v>
      </c>
      <c r="N34" s="350">
        <v>8.5565999999999995</v>
      </c>
      <c r="O34" s="348">
        <v>7.7530000000000001</v>
      </c>
      <c r="P34" s="348">
        <v>18.139199999999999</v>
      </c>
      <c r="Q34" s="348" t="s">
        <v>430</v>
      </c>
      <c r="R34" s="348" t="s">
        <v>430</v>
      </c>
      <c r="S34" s="348">
        <v>12.3927</v>
      </c>
      <c r="T34" s="348">
        <v>-1.0859000000000001</v>
      </c>
      <c r="U34" s="348">
        <v>1.8969</v>
      </c>
      <c r="V34" s="348">
        <v>-0.99239999999999995</v>
      </c>
      <c r="W34" s="348">
        <v>12.3927</v>
      </c>
      <c r="X34" s="348">
        <v>16.026</v>
      </c>
      <c r="Y34" s="374"/>
      <c r="Z34" s="346">
        <v>10</v>
      </c>
      <c r="AA34" s="346">
        <v>12</v>
      </c>
      <c r="AB34" s="346">
        <v>9</v>
      </c>
      <c r="AC34" s="346">
        <v>7</v>
      </c>
      <c r="AD34" s="346">
        <v>7</v>
      </c>
      <c r="AE34" s="346">
        <v>10</v>
      </c>
      <c r="AF34" s="346">
        <v>10</v>
      </c>
      <c r="AG34" s="346">
        <v>8</v>
      </c>
      <c r="AH34" s="346" t="s">
        <v>430</v>
      </c>
      <c r="AI34" s="346" t="s">
        <v>430</v>
      </c>
      <c r="AJ34" s="346">
        <v>8</v>
      </c>
      <c r="AK34" s="346">
        <v>6</v>
      </c>
      <c r="AL34" s="346">
        <v>6</v>
      </c>
      <c r="AM34" s="346">
        <v>9</v>
      </c>
      <c r="AN34" s="346">
        <v>8</v>
      </c>
      <c r="AO34" s="373"/>
      <c r="AP34" s="348" t="s">
        <v>430</v>
      </c>
      <c r="AQ34" s="348" t="s">
        <v>430</v>
      </c>
      <c r="AR34" s="348">
        <v>13.24</v>
      </c>
      <c r="AS34" s="348">
        <v>9.2899999999999991</v>
      </c>
      <c r="AT34" s="348">
        <v>3.45</v>
      </c>
      <c r="AU34" s="351"/>
      <c r="AV34" s="346" t="s">
        <v>430</v>
      </c>
      <c r="AW34" s="346" t="s">
        <v>430</v>
      </c>
      <c r="AX34" s="346">
        <v>4</v>
      </c>
      <c r="AY34" s="346">
        <v>8</v>
      </c>
      <c r="AZ34" s="346">
        <v>7</v>
      </c>
      <c r="BA34" s="348"/>
      <c r="BB34" s="350">
        <v>15.2016149369066</v>
      </c>
      <c r="BC34" s="375">
        <v>0.94533118674598504</v>
      </c>
      <c r="BD34" s="375">
        <v>6.8041468132722396E-2</v>
      </c>
      <c r="BE34" s="467">
        <v>1.4325862643665799E-2</v>
      </c>
      <c r="BF34" s="468"/>
      <c r="BG34" s="348">
        <v>41.182000000000002</v>
      </c>
      <c r="BH34" s="348">
        <v>27.726299999999998</v>
      </c>
      <c r="BI34" s="348">
        <v>28.654499999999999</v>
      </c>
      <c r="BJ34" s="348">
        <v>2.4371999999999998</v>
      </c>
      <c r="BK34" s="373"/>
      <c r="BL34" s="372" t="s">
        <v>471</v>
      </c>
      <c r="BM34" s="372" t="s">
        <v>472</v>
      </c>
      <c r="BN34" s="372" t="s">
        <v>473</v>
      </c>
      <c r="BO34" s="372" t="s">
        <v>474</v>
      </c>
      <c r="BP34" s="372" t="s">
        <v>475</v>
      </c>
      <c r="BQ34" s="373"/>
      <c r="BR34" s="354" t="s">
        <v>476</v>
      </c>
    </row>
    <row r="35" spans="1:70" s="107" customFormat="1" x14ac:dyDescent="0.25">
      <c r="A35" s="345" t="s">
        <v>534</v>
      </c>
      <c r="B35" s="373"/>
      <c r="C35" s="719">
        <v>42866</v>
      </c>
      <c r="D35" s="373"/>
      <c r="E35" s="346">
        <v>6366.52</v>
      </c>
      <c r="F35" s="373"/>
      <c r="G35" s="347">
        <v>42.400799999999997</v>
      </c>
      <c r="H35" s="374"/>
      <c r="I35" s="348">
        <v>1.2310000000000001</v>
      </c>
      <c r="J35" s="348">
        <v>1.7899999999999999E-2</v>
      </c>
      <c r="K35" s="348">
        <v>9.9937000000000005</v>
      </c>
      <c r="L35" s="348">
        <v>4.5132000000000003</v>
      </c>
      <c r="M35" s="348">
        <v>0.51659999999999995</v>
      </c>
      <c r="N35" s="350">
        <v>11.7599</v>
      </c>
      <c r="O35" s="348">
        <v>8.7466000000000008</v>
      </c>
      <c r="P35" s="348">
        <v>22.657399999999999</v>
      </c>
      <c r="Q35" s="348">
        <v>20.013400000000001</v>
      </c>
      <c r="R35" s="348" t="s">
        <v>430</v>
      </c>
      <c r="S35" s="348">
        <v>12.2326</v>
      </c>
      <c r="T35" s="348">
        <v>0.80879999999999996</v>
      </c>
      <c r="U35" s="348">
        <v>5.7363</v>
      </c>
      <c r="V35" s="348">
        <v>1.3004</v>
      </c>
      <c r="W35" s="348">
        <v>12.2326</v>
      </c>
      <c r="X35" s="348">
        <v>17.48</v>
      </c>
      <c r="Y35" s="374"/>
      <c r="Z35" s="346">
        <v>8</v>
      </c>
      <c r="AA35" s="346">
        <v>13</v>
      </c>
      <c r="AB35" s="346">
        <v>7</v>
      </c>
      <c r="AC35" s="346">
        <v>4</v>
      </c>
      <c r="AD35" s="346">
        <v>3</v>
      </c>
      <c r="AE35" s="346">
        <v>3</v>
      </c>
      <c r="AF35" s="346">
        <v>7</v>
      </c>
      <c r="AG35" s="346">
        <v>4</v>
      </c>
      <c r="AH35" s="346">
        <v>2</v>
      </c>
      <c r="AI35" s="346" t="s">
        <v>430</v>
      </c>
      <c r="AJ35" s="346">
        <v>11</v>
      </c>
      <c r="AK35" s="346">
        <v>2</v>
      </c>
      <c r="AL35" s="346">
        <v>2</v>
      </c>
      <c r="AM35" s="346">
        <v>5</v>
      </c>
      <c r="AN35" s="346">
        <v>11</v>
      </c>
      <c r="AO35" s="373"/>
      <c r="AP35" s="348" t="s">
        <v>430</v>
      </c>
      <c r="AQ35" s="348">
        <v>20.55</v>
      </c>
      <c r="AR35" s="348">
        <v>16.46</v>
      </c>
      <c r="AS35" s="348">
        <v>12.03</v>
      </c>
      <c r="AT35" s="348">
        <v>7.89</v>
      </c>
      <c r="AU35" s="351"/>
      <c r="AV35" s="346" t="s">
        <v>430</v>
      </c>
      <c r="AW35" s="346">
        <v>2</v>
      </c>
      <c r="AX35" s="346">
        <v>3</v>
      </c>
      <c r="AY35" s="346">
        <v>5</v>
      </c>
      <c r="AZ35" s="346">
        <v>3</v>
      </c>
      <c r="BA35" s="348"/>
      <c r="BB35" s="350">
        <v>15.5190163012533</v>
      </c>
      <c r="BC35" s="375">
        <v>0.95445403882491697</v>
      </c>
      <c r="BD35" s="375">
        <v>8.48139147540619E-2</v>
      </c>
      <c r="BE35" s="467">
        <v>0.286370613438865</v>
      </c>
      <c r="BF35" s="468"/>
      <c r="BG35" s="348">
        <v>38.573</v>
      </c>
      <c r="BH35" s="348">
        <v>27.444099999999999</v>
      </c>
      <c r="BI35" s="348">
        <v>28.136199999999999</v>
      </c>
      <c r="BJ35" s="348">
        <v>5.8467000000000002</v>
      </c>
      <c r="BK35" s="373"/>
      <c r="BL35" s="372" t="s">
        <v>478</v>
      </c>
      <c r="BM35" s="372" t="s">
        <v>479</v>
      </c>
      <c r="BN35" s="372" t="s">
        <v>480</v>
      </c>
      <c r="BO35" s="372" t="s">
        <v>481</v>
      </c>
      <c r="BP35" s="372" t="s">
        <v>482</v>
      </c>
      <c r="BQ35" s="373"/>
      <c r="BR35" s="354" t="s">
        <v>476</v>
      </c>
    </row>
    <row r="36" spans="1:70" s="107" customFormat="1" x14ac:dyDescent="0.25">
      <c r="A36" s="345" t="s">
        <v>535</v>
      </c>
      <c r="B36" s="373"/>
      <c r="C36" s="719">
        <v>44956</v>
      </c>
      <c r="D36" s="373"/>
      <c r="E36" s="346">
        <v>5413.43</v>
      </c>
      <c r="F36" s="373"/>
      <c r="G36" s="347">
        <v>19.6782</v>
      </c>
      <c r="H36" s="374"/>
      <c r="I36" s="348">
        <v>1.3384</v>
      </c>
      <c r="J36" s="348">
        <v>0.68820000000000003</v>
      </c>
      <c r="K36" s="348">
        <v>10.525600000000001</v>
      </c>
      <c r="L36" s="348">
        <v>4.8083999999999998</v>
      </c>
      <c r="M36" s="348">
        <v>-0.95430000000000004</v>
      </c>
      <c r="N36" s="350">
        <v>11.38</v>
      </c>
      <c r="O36" s="348">
        <v>8.0848999999999993</v>
      </c>
      <c r="P36" s="348">
        <v>24.142800000000001</v>
      </c>
      <c r="Q36" s="348" t="s">
        <v>430</v>
      </c>
      <c r="R36" s="348" t="s">
        <v>430</v>
      </c>
      <c r="S36" s="348">
        <v>12.9315</v>
      </c>
      <c r="T36" s="348">
        <v>-0.3004</v>
      </c>
      <c r="U36" s="348">
        <v>3.2239</v>
      </c>
      <c r="V36" s="348">
        <v>1.4</v>
      </c>
      <c r="W36" s="348">
        <v>12.9315</v>
      </c>
      <c r="X36" s="348">
        <v>23.226900000000001</v>
      </c>
      <c r="Y36" s="374"/>
      <c r="Z36" s="346">
        <v>6</v>
      </c>
      <c r="AA36" s="346">
        <v>5</v>
      </c>
      <c r="AB36" s="346">
        <v>4</v>
      </c>
      <c r="AC36" s="346">
        <v>3</v>
      </c>
      <c r="AD36" s="346">
        <v>4</v>
      </c>
      <c r="AE36" s="346">
        <v>4</v>
      </c>
      <c r="AF36" s="346">
        <v>8</v>
      </c>
      <c r="AG36" s="346">
        <v>2</v>
      </c>
      <c r="AH36" s="346" t="s">
        <v>430</v>
      </c>
      <c r="AI36" s="346" t="s">
        <v>430</v>
      </c>
      <c r="AJ36" s="346">
        <v>6</v>
      </c>
      <c r="AK36" s="346">
        <v>4</v>
      </c>
      <c r="AL36" s="346">
        <v>4</v>
      </c>
      <c r="AM36" s="346">
        <v>4</v>
      </c>
      <c r="AN36" s="346">
        <v>6</v>
      </c>
      <c r="AO36" s="373"/>
      <c r="AP36" s="348" t="s">
        <v>430</v>
      </c>
      <c r="AQ36" s="348" t="s">
        <v>430</v>
      </c>
      <c r="AR36" s="348" t="s">
        <v>430</v>
      </c>
      <c r="AS36" s="348">
        <v>12.24</v>
      </c>
      <c r="AT36" s="348">
        <v>6.19</v>
      </c>
      <c r="AU36" s="351"/>
      <c r="AV36" s="346" t="s">
        <v>430</v>
      </c>
      <c r="AW36" s="346" t="s">
        <v>430</v>
      </c>
      <c r="AX36" s="346" t="s">
        <v>430</v>
      </c>
      <c r="AY36" s="346">
        <v>3</v>
      </c>
      <c r="AZ36" s="346">
        <v>5</v>
      </c>
      <c r="BA36" s="348"/>
      <c r="BB36" s="350">
        <v>16.5690285324029</v>
      </c>
      <c r="BC36" s="375">
        <v>1.02192758413739</v>
      </c>
      <c r="BD36" s="375">
        <v>8.6605287606004694E-2</v>
      </c>
      <c r="BE36" s="467">
        <v>0.33230347211476602</v>
      </c>
      <c r="BF36" s="468"/>
      <c r="BG36" s="348">
        <v>42.527200000000001</v>
      </c>
      <c r="BH36" s="348">
        <v>25.218</v>
      </c>
      <c r="BI36" s="348">
        <v>26.985499999999998</v>
      </c>
      <c r="BJ36" s="348">
        <v>5.2693000000000003</v>
      </c>
      <c r="BK36" s="373"/>
      <c r="BL36" s="372" t="s">
        <v>484</v>
      </c>
      <c r="BM36" s="372" t="s">
        <v>485</v>
      </c>
      <c r="BN36" s="372" t="s">
        <v>486</v>
      </c>
      <c r="BO36" s="372" t="s">
        <v>487</v>
      </c>
      <c r="BP36" s="372" t="s">
        <v>488</v>
      </c>
      <c r="BQ36" s="373"/>
      <c r="BR36" s="354" t="s">
        <v>443</v>
      </c>
    </row>
    <row r="37" spans="1:70" s="107" customFormat="1" x14ac:dyDescent="0.25">
      <c r="A37" s="345" t="s">
        <v>536</v>
      </c>
      <c r="B37" s="373"/>
      <c r="C37" s="719">
        <v>45135</v>
      </c>
      <c r="D37" s="373"/>
      <c r="E37" s="346">
        <v>5205.84</v>
      </c>
      <c r="F37" s="373"/>
      <c r="G37" s="347">
        <v>14.85</v>
      </c>
      <c r="H37" s="374"/>
      <c r="I37" s="348">
        <v>1.0891999999999999</v>
      </c>
      <c r="J37" s="348">
        <v>0.27010000000000001</v>
      </c>
      <c r="K37" s="348">
        <v>8.8710000000000004</v>
      </c>
      <c r="L37" s="348">
        <v>1.3652</v>
      </c>
      <c r="M37" s="348">
        <v>-3.6339999999999999</v>
      </c>
      <c r="N37" s="350">
        <v>8.1111000000000004</v>
      </c>
      <c r="O37" s="348">
        <v>8.8521999999999998</v>
      </c>
      <c r="P37" s="348" t="s">
        <v>430</v>
      </c>
      <c r="Q37" s="348" t="s">
        <v>430</v>
      </c>
      <c r="R37" s="348" t="s">
        <v>430</v>
      </c>
      <c r="S37" s="348">
        <v>11.152699999999999</v>
      </c>
      <c r="T37" s="348">
        <v>-3.7589000000000001</v>
      </c>
      <c r="U37" s="348">
        <v>0.47360000000000002</v>
      </c>
      <c r="V37" s="348">
        <v>-2.2383000000000002</v>
      </c>
      <c r="W37" s="348">
        <v>11.152699999999999</v>
      </c>
      <c r="X37" s="348">
        <v>15.4597</v>
      </c>
      <c r="Y37" s="374"/>
      <c r="Z37" s="346">
        <v>12</v>
      </c>
      <c r="AA37" s="346">
        <v>11</v>
      </c>
      <c r="AB37" s="346">
        <v>14</v>
      </c>
      <c r="AC37" s="346">
        <v>14</v>
      </c>
      <c r="AD37" s="346">
        <v>10</v>
      </c>
      <c r="AE37" s="346">
        <v>11</v>
      </c>
      <c r="AF37" s="346">
        <v>4</v>
      </c>
      <c r="AG37" s="346" t="s">
        <v>430</v>
      </c>
      <c r="AH37" s="346" t="s">
        <v>430</v>
      </c>
      <c r="AI37" s="346" t="s">
        <v>430</v>
      </c>
      <c r="AJ37" s="346">
        <v>14</v>
      </c>
      <c r="AK37" s="346">
        <v>13</v>
      </c>
      <c r="AL37" s="346">
        <v>11</v>
      </c>
      <c r="AM37" s="346">
        <v>11</v>
      </c>
      <c r="AN37" s="346">
        <v>14</v>
      </c>
      <c r="AO37" s="373"/>
      <c r="AP37" s="348" t="s">
        <v>430</v>
      </c>
      <c r="AQ37" s="348" t="s">
        <v>430</v>
      </c>
      <c r="AR37" s="348" t="s">
        <v>430</v>
      </c>
      <c r="AS37" s="348" t="s">
        <v>430</v>
      </c>
      <c r="AT37" s="348">
        <v>0.25</v>
      </c>
      <c r="AU37" s="351"/>
      <c r="AV37" s="346" t="s">
        <v>430</v>
      </c>
      <c r="AW37" s="346" t="s">
        <v>430</v>
      </c>
      <c r="AX37" s="346" t="s">
        <v>430</v>
      </c>
      <c r="AY37" s="346" t="s">
        <v>430</v>
      </c>
      <c r="AZ37" s="346">
        <v>12</v>
      </c>
      <c r="BA37" s="348"/>
      <c r="BB37" s="350">
        <v>15.507750860646199</v>
      </c>
      <c r="BC37" s="375">
        <v>0.92844441711536396</v>
      </c>
      <c r="BD37" s="375">
        <v>4.7568802358980602E-2</v>
      </c>
      <c r="BE37" s="467">
        <v>0.12726957402459799</v>
      </c>
      <c r="BF37" s="468"/>
      <c r="BG37" s="348">
        <v>43.345599999999997</v>
      </c>
      <c r="BH37" s="348">
        <v>25.983599999999999</v>
      </c>
      <c r="BI37" s="348">
        <v>26.544499999999999</v>
      </c>
      <c r="BJ37" s="348">
        <v>4.1262999999999996</v>
      </c>
      <c r="BK37" s="373"/>
      <c r="BL37" s="372" t="s">
        <v>490</v>
      </c>
      <c r="BM37" s="372" t="s">
        <v>491</v>
      </c>
      <c r="BN37" s="372" t="s">
        <v>492</v>
      </c>
      <c r="BO37" s="372" t="s">
        <v>493</v>
      </c>
      <c r="BP37" s="372" t="s">
        <v>494</v>
      </c>
      <c r="BQ37" s="373"/>
      <c r="BR37" s="354" t="s">
        <v>443</v>
      </c>
    </row>
    <row r="38" spans="1:70" s="107" customFormat="1" x14ac:dyDescent="0.25">
      <c r="A38" s="345" t="s">
        <v>537</v>
      </c>
      <c r="B38" s="373"/>
      <c r="C38" s="719">
        <v>45159</v>
      </c>
      <c r="D38" s="373"/>
      <c r="E38" s="346">
        <v>4897.51</v>
      </c>
      <c r="F38" s="373"/>
      <c r="G38" s="347">
        <v>14.757</v>
      </c>
      <c r="H38" s="374"/>
      <c r="I38" s="348">
        <v>1.5832999999999999</v>
      </c>
      <c r="J38" s="348">
        <v>0.48349999999999999</v>
      </c>
      <c r="K38" s="348">
        <v>9.5302000000000007</v>
      </c>
      <c r="L38" s="348">
        <v>1.6112</v>
      </c>
      <c r="M38" s="348">
        <v>-3.7629000000000001</v>
      </c>
      <c r="N38" s="350">
        <v>10.2982</v>
      </c>
      <c r="O38" s="348">
        <v>8.7804000000000002</v>
      </c>
      <c r="P38" s="348" t="s">
        <v>430</v>
      </c>
      <c r="Q38" s="348" t="s">
        <v>430</v>
      </c>
      <c r="R38" s="348" t="s">
        <v>430</v>
      </c>
      <c r="S38" s="348">
        <v>12.2376</v>
      </c>
      <c r="T38" s="348">
        <v>-3.6183000000000001</v>
      </c>
      <c r="U38" s="348">
        <v>0.875</v>
      </c>
      <c r="V38" s="348">
        <v>-1.0726</v>
      </c>
      <c r="W38" s="348">
        <v>12.2376</v>
      </c>
      <c r="X38" s="348">
        <v>15.5961</v>
      </c>
      <c r="Y38" s="374"/>
      <c r="Z38" s="346">
        <v>2</v>
      </c>
      <c r="AA38" s="346">
        <v>9</v>
      </c>
      <c r="AB38" s="346">
        <v>11</v>
      </c>
      <c r="AC38" s="346">
        <v>13</v>
      </c>
      <c r="AD38" s="346">
        <v>11</v>
      </c>
      <c r="AE38" s="346">
        <v>6</v>
      </c>
      <c r="AF38" s="346">
        <v>5</v>
      </c>
      <c r="AG38" s="346" t="s">
        <v>430</v>
      </c>
      <c r="AH38" s="346" t="s">
        <v>430</v>
      </c>
      <c r="AI38" s="346" t="s">
        <v>430</v>
      </c>
      <c r="AJ38" s="346">
        <v>10</v>
      </c>
      <c r="AK38" s="346">
        <v>12</v>
      </c>
      <c r="AL38" s="346">
        <v>10</v>
      </c>
      <c r="AM38" s="346">
        <v>10</v>
      </c>
      <c r="AN38" s="346">
        <v>10</v>
      </c>
      <c r="AO38" s="373"/>
      <c r="AP38" s="348" t="s">
        <v>430</v>
      </c>
      <c r="AQ38" s="348" t="s">
        <v>430</v>
      </c>
      <c r="AR38" s="348" t="s">
        <v>430</v>
      </c>
      <c r="AS38" s="348" t="s">
        <v>430</v>
      </c>
      <c r="AT38" s="348">
        <v>1.47</v>
      </c>
      <c r="AU38" s="351"/>
      <c r="AV38" s="346" t="s">
        <v>430</v>
      </c>
      <c r="AW38" s="346" t="s">
        <v>430</v>
      </c>
      <c r="AX38" s="346" t="s">
        <v>430</v>
      </c>
      <c r="AY38" s="346" t="s">
        <v>430</v>
      </c>
      <c r="AZ38" s="346">
        <v>10</v>
      </c>
      <c r="BA38" s="348"/>
      <c r="BB38" s="350">
        <v>16.140943938172398</v>
      </c>
      <c r="BC38" s="375">
        <v>0.98141018647572298</v>
      </c>
      <c r="BD38" s="375">
        <v>4.5447767631794901E-2</v>
      </c>
      <c r="BE38" s="467">
        <v>8.83314047871296E-2</v>
      </c>
      <c r="BF38" s="468"/>
      <c r="BG38" s="348">
        <v>38.2806</v>
      </c>
      <c r="BH38" s="348">
        <v>29.7149</v>
      </c>
      <c r="BI38" s="348">
        <v>31.203800000000001</v>
      </c>
      <c r="BJ38" s="348">
        <v>0.80069999999999997</v>
      </c>
      <c r="BK38" s="373"/>
      <c r="BL38" s="372" t="s">
        <v>496</v>
      </c>
      <c r="BM38" s="372" t="s">
        <v>497</v>
      </c>
      <c r="BN38" s="372" t="s">
        <v>498</v>
      </c>
      <c r="BO38" s="372" t="s">
        <v>499</v>
      </c>
      <c r="BP38" s="372" t="s">
        <v>500</v>
      </c>
      <c r="BQ38" s="373"/>
      <c r="BR38" s="354" t="s">
        <v>443</v>
      </c>
    </row>
    <row r="39" spans="1:70" s="107" customFormat="1" x14ac:dyDescent="0.25">
      <c r="A39" s="345" t="s">
        <v>538</v>
      </c>
      <c r="B39" s="373"/>
      <c r="C39" s="719">
        <v>45502</v>
      </c>
      <c r="D39" s="373"/>
      <c r="E39" s="346">
        <v>4802.9399999999996</v>
      </c>
      <c r="F39" s="373"/>
      <c r="G39" s="347">
        <v>10.4787</v>
      </c>
      <c r="H39" s="374"/>
      <c r="I39" s="348">
        <v>1.5565</v>
      </c>
      <c r="J39" s="348">
        <v>0.70150000000000001</v>
      </c>
      <c r="K39" s="348">
        <v>10.110900000000001</v>
      </c>
      <c r="L39" s="348">
        <v>1.6323000000000001</v>
      </c>
      <c r="M39" s="348">
        <v>-3.5562999999999998</v>
      </c>
      <c r="N39" s="350">
        <v>9.0298999999999996</v>
      </c>
      <c r="O39" s="348" t="s">
        <v>430</v>
      </c>
      <c r="P39" s="348" t="s">
        <v>430</v>
      </c>
      <c r="Q39" s="348" t="s">
        <v>430</v>
      </c>
      <c r="R39" s="348" t="s">
        <v>430</v>
      </c>
      <c r="S39" s="348">
        <v>13.2453</v>
      </c>
      <c r="T39" s="348">
        <v>-3.4060999999999999</v>
      </c>
      <c r="U39" s="348">
        <v>1.1292</v>
      </c>
      <c r="V39" s="348">
        <v>0.41010000000000002</v>
      </c>
      <c r="W39" s="348">
        <v>13.2453</v>
      </c>
      <c r="X39" s="348">
        <v>2.7155</v>
      </c>
      <c r="Y39" s="374"/>
      <c r="Z39" s="346">
        <v>3</v>
      </c>
      <c r="AA39" s="346">
        <v>3</v>
      </c>
      <c r="AB39" s="346">
        <v>6</v>
      </c>
      <c r="AC39" s="346">
        <v>12</v>
      </c>
      <c r="AD39" s="346">
        <v>9</v>
      </c>
      <c r="AE39" s="346">
        <v>9</v>
      </c>
      <c r="AF39" s="346" t="s">
        <v>430</v>
      </c>
      <c r="AG39" s="346" t="s">
        <v>430</v>
      </c>
      <c r="AH39" s="346" t="s">
        <v>430</v>
      </c>
      <c r="AI39" s="346" t="s">
        <v>430</v>
      </c>
      <c r="AJ39" s="346">
        <v>4</v>
      </c>
      <c r="AK39" s="346">
        <v>10</v>
      </c>
      <c r="AL39" s="346">
        <v>9</v>
      </c>
      <c r="AM39" s="346">
        <v>6</v>
      </c>
      <c r="AN39" s="346">
        <v>4</v>
      </c>
      <c r="AO39" s="373"/>
      <c r="AP39" s="348" t="s">
        <v>430</v>
      </c>
      <c r="AQ39" s="348" t="s">
        <v>430</v>
      </c>
      <c r="AR39" s="348" t="s">
        <v>430</v>
      </c>
      <c r="AS39" s="348" t="s">
        <v>430</v>
      </c>
      <c r="AT39" s="348">
        <v>2.23</v>
      </c>
      <c r="AU39" s="351"/>
      <c r="AV39" s="346" t="s">
        <v>430</v>
      </c>
      <c r="AW39" s="346" t="s">
        <v>430</v>
      </c>
      <c r="AX39" s="346" t="s">
        <v>430</v>
      </c>
      <c r="AY39" s="346" t="s">
        <v>430</v>
      </c>
      <c r="AZ39" s="346">
        <v>9</v>
      </c>
      <c r="BA39" s="348"/>
      <c r="BB39" s="350">
        <v>17.349939982776</v>
      </c>
      <c r="BC39" s="375">
        <v>0.98106318045815599</v>
      </c>
      <c r="BD39" s="375">
        <v>-2.1253755127283499E-2</v>
      </c>
      <c r="BE39" s="467">
        <v>0.18934227952822799</v>
      </c>
      <c r="BF39" s="468"/>
      <c r="BG39" s="348">
        <v>42.5625</v>
      </c>
      <c r="BH39" s="348">
        <v>27.316600000000001</v>
      </c>
      <c r="BI39" s="348">
        <v>29.0961</v>
      </c>
      <c r="BJ39" s="348">
        <v>1.0247999999999999</v>
      </c>
      <c r="BK39" s="373"/>
      <c r="BL39" s="372" t="s">
        <v>502</v>
      </c>
      <c r="BM39" s="372" t="s">
        <v>503</v>
      </c>
      <c r="BN39" s="372" t="s">
        <v>504</v>
      </c>
      <c r="BO39" s="372" t="s">
        <v>505</v>
      </c>
      <c r="BP39" s="372" t="s">
        <v>506</v>
      </c>
      <c r="BQ39" s="373"/>
      <c r="BR39" s="354" t="s">
        <v>443</v>
      </c>
    </row>
    <row r="40" spans="1:70" s="107" customFormat="1" x14ac:dyDescent="0.25">
      <c r="A40" s="345" t="s">
        <v>539</v>
      </c>
      <c r="B40" s="373"/>
      <c r="C40" s="719">
        <v>41275</v>
      </c>
      <c r="D40" s="373"/>
      <c r="E40" s="346">
        <v>4002.26</v>
      </c>
      <c r="F40" s="373"/>
      <c r="G40" s="347">
        <v>146.16999999999999</v>
      </c>
      <c r="H40" s="374"/>
      <c r="I40" s="348">
        <v>0.98099999999999998</v>
      </c>
      <c r="J40" s="348">
        <v>-0.1162</v>
      </c>
      <c r="K40" s="348">
        <v>10.383599999999999</v>
      </c>
      <c r="L40" s="348">
        <v>2.6402999999999999</v>
      </c>
      <c r="M40" s="348">
        <v>-7.5458999999999996</v>
      </c>
      <c r="N40" s="350">
        <v>0.77480000000000004</v>
      </c>
      <c r="O40" s="348">
        <v>4.9537000000000004</v>
      </c>
      <c r="P40" s="348">
        <v>17.195</v>
      </c>
      <c r="Q40" s="348">
        <v>15.7303</v>
      </c>
      <c r="R40" s="348">
        <v>15.001099999999999</v>
      </c>
      <c r="S40" s="348">
        <v>13.152200000000001</v>
      </c>
      <c r="T40" s="348">
        <v>-3.4863</v>
      </c>
      <c r="U40" s="348">
        <v>-3.6454</v>
      </c>
      <c r="V40" s="348">
        <v>-8.4320000000000004</v>
      </c>
      <c r="W40" s="348">
        <v>13.152200000000001</v>
      </c>
      <c r="X40" s="348">
        <v>17.117100000000001</v>
      </c>
      <c r="Y40" s="374"/>
      <c r="Z40" s="346">
        <v>14</v>
      </c>
      <c r="AA40" s="346">
        <v>14</v>
      </c>
      <c r="AB40" s="346">
        <v>5</v>
      </c>
      <c r="AC40" s="346">
        <v>10</v>
      </c>
      <c r="AD40" s="346">
        <v>14</v>
      </c>
      <c r="AE40" s="346">
        <v>14</v>
      </c>
      <c r="AF40" s="346">
        <v>13</v>
      </c>
      <c r="AG40" s="346">
        <v>10</v>
      </c>
      <c r="AH40" s="346">
        <v>4</v>
      </c>
      <c r="AI40" s="346">
        <v>3</v>
      </c>
      <c r="AJ40" s="346">
        <v>5</v>
      </c>
      <c r="AK40" s="346">
        <v>11</v>
      </c>
      <c r="AL40" s="346">
        <v>14</v>
      </c>
      <c r="AM40" s="346">
        <v>14</v>
      </c>
      <c r="AN40" s="346">
        <v>5</v>
      </c>
      <c r="AO40" s="373"/>
      <c r="AP40" s="348">
        <v>14.79</v>
      </c>
      <c r="AQ40" s="348">
        <v>15.7</v>
      </c>
      <c r="AR40" s="348">
        <v>11.62</v>
      </c>
      <c r="AS40" s="348">
        <v>5.74</v>
      </c>
      <c r="AT40" s="348">
        <v>-5.47</v>
      </c>
      <c r="AU40" s="351"/>
      <c r="AV40" s="346">
        <v>3</v>
      </c>
      <c r="AW40" s="346">
        <v>4</v>
      </c>
      <c r="AX40" s="346">
        <v>5</v>
      </c>
      <c r="AY40" s="346">
        <v>11</v>
      </c>
      <c r="AZ40" s="346">
        <v>14</v>
      </c>
      <c r="BA40" s="348"/>
      <c r="BB40" s="350">
        <v>16.739112397409102</v>
      </c>
      <c r="BC40" s="375">
        <v>1.0307652205884199</v>
      </c>
      <c r="BD40" s="375">
        <v>5.9881069691881901E-2</v>
      </c>
      <c r="BE40" s="467">
        <v>-0.109841881525889</v>
      </c>
      <c r="BF40" s="468"/>
      <c r="BG40" s="348">
        <v>38.421700000000001</v>
      </c>
      <c r="BH40" s="348">
        <v>34.691899999999997</v>
      </c>
      <c r="BI40" s="348">
        <v>26.063800000000001</v>
      </c>
      <c r="BJ40" s="348">
        <v>0.8226</v>
      </c>
      <c r="BK40" s="373"/>
      <c r="BL40" s="372" t="s">
        <v>508</v>
      </c>
      <c r="BM40" s="372" t="s">
        <v>509</v>
      </c>
      <c r="BN40" s="372" t="s">
        <v>510</v>
      </c>
      <c r="BO40" s="372" t="s">
        <v>511</v>
      </c>
      <c r="BP40" s="372" t="s">
        <v>512</v>
      </c>
      <c r="BQ40" s="373"/>
      <c r="BR40" s="354" t="s">
        <v>513</v>
      </c>
    </row>
    <row r="41" spans="1:70" s="107" customFormat="1" x14ac:dyDescent="0.25">
      <c r="A41" s="345" t="s">
        <v>540</v>
      </c>
      <c r="B41" s="373"/>
      <c r="C41" s="719">
        <v>45461</v>
      </c>
      <c r="D41" s="373"/>
      <c r="E41" s="346">
        <v>3934.76</v>
      </c>
      <c r="F41" s="373"/>
      <c r="G41" s="347">
        <v>12.589600000000001</v>
      </c>
      <c r="H41" s="374"/>
      <c r="I41" s="348">
        <v>0.96799999999999997</v>
      </c>
      <c r="J41" s="348">
        <v>2.0914000000000001</v>
      </c>
      <c r="K41" s="348">
        <v>11.200799999999999</v>
      </c>
      <c r="L41" s="348">
        <v>1.6684000000000001</v>
      </c>
      <c r="M41" s="348">
        <v>-11.336499999999999</v>
      </c>
      <c r="N41" s="350">
        <v>0.50339999999999996</v>
      </c>
      <c r="O41" s="348" t="s">
        <v>430</v>
      </c>
      <c r="P41" s="348" t="s">
        <v>430</v>
      </c>
      <c r="Q41" s="348" t="s">
        <v>430</v>
      </c>
      <c r="R41" s="348" t="s">
        <v>430</v>
      </c>
      <c r="S41" s="348">
        <v>14.1158</v>
      </c>
      <c r="T41" s="348">
        <v>-6.5228000000000002</v>
      </c>
      <c r="U41" s="348">
        <v>-5.5742000000000003</v>
      </c>
      <c r="V41" s="348">
        <v>-9.2745999999999995</v>
      </c>
      <c r="W41" s="348">
        <v>14.1158</v>
      </c>
      <c r="X41" s="348">
        <v>13.198600000000001</v>
      </c>
      <c r="Y41" s="374"/>
      <c r="Z41" s="346">
        <v>15</v>
      </c>
      <c r="AA41" s="346">
        <v>1</v>
      </c>
      <c r="AB41" s="346">
        <v>2</v>
      </c>
      <c r="AC41" s="346">
        <v>11</v>
      </c>
      <c r="AD41" s="346">
        <v>15</v>
      </c>
      <c r="AE41" s="346">
        <v>15</v>
      </c>
      <c r="AF41" s="346" t="s">
        <v>430</v>
      </c>
      <c r="AG41" s="346" t="s">
        <v>430</v>
      </c>
      <c r="AH41" s="346" t="s">
        <v>430</v>
      </c>
      <c r="AI41" s="346" t="s">
        <v>430</v>
      </c>
      <c r="AJ41" s="346">
        <v>2</v>
      </c>
      <c r="AK41" s="346">
        <v>15</v>
      </c>
      <c r="AL41" s="346">
        <v>15</v>
      </c>
      <c r="AM41" s="346">
        <v>15</v>
      </c>
      <c r="AN41" s="346">
        <v>2</v>
      </c>
      <c r="AO41" s="373"/>
      <c r="AP41" s="348" t="s">
        <v>430</v>
      </c>
      <c r="AQ41" s="348" t="s">
        <v>430</v>
      </c>
      <c r="AR41" s="348" t="s">
        <v>430</v>
      </c>
      <c r="AS41" s="348" t="s">
        <v>430</v>
      </c>
      <c r="AT41" s="348">
        <v>-8.75</v>
      </c>
      <c r="AU41" s="351"/>
      <c r="AV41" s="346" t="s">
        <v>430</v>
      </c>
      <c r="AW41" s="346" t="s">
        <v>430</v>
      </c>
      <c r="AX41" s="346" t="s">
        <v>430</v>
      </c>
      <c r="AY41" s="346" t="s">
        <v>430</v>
      </c>
      <c r="AZ41" s="346">
        <v>15</v>
      </c>
      <c r="BA41" s="348"/>
      <c r="BB41" s="350">
        <v>22.0937623899089</v>
      </c>
      <c r="BC41" s="375">
        <v>1.11101737188227</v>
      </c>
      <c r="BD41" s="375">
        <v>2.0473384305705999E-2</v>
      </c>
      <c r="BE41" s="467">
        <v>0.80852481184699998</v>
      </c>
      <c r="BF41" s="468"/>
      <c r="BG41" s="348">
        <v>35.473599999999998</v>
      </c>
      <c r="BH41" s="348">
        <v>27.973299999999998</v>
      </c>
      <c r="BI41" s="348">
        <v>27.937899999999999</v>
      </c>
      <c r="BJ41" s="348">
        <v>8.6151999999999997</v>
      </c>
      <c r="BK41" s="373"/>
      <c r="BL41" s="372" t="s">
        <v>515</v>
      </c>
      <c r="BM41" s="372" t="s">
        <v>516</v>
      </c>
      <c r="BN41" s="372" t="s">
        <v>517</v>
      </c>
      <c r="BO41" s="372" t="s">
        <v>518</v>
      </c>
      <c r="BP41" s="372" t="s">
        <v>519</v>
      </c>
      <c r="BQ41" s="373"/>
      <c r="BR41" s="354" t="s">
        <v>443</v>
      </c>
    </row>
    <row r="42" spans="1:70" s="107" customFormat="1" x14ac:dyDescent="0.25">
      <c r="A42" s="345" t="s">
        <v>541</v>
      </c>
      <c r="B42" s="373"/>
      <c r="C42" s="719">
        <v>44959</v>
      </c>
      <c r="D42" s="373"/>
      <c r="E42" s="346">
        <v>3209.75</v>
      </c>
      <c r="F42" s="373"/>
      <c r="G42" s="347">
        <v>15.4824</v>
      </c>
      <c r="H42" s="374"/>
      <c r="I42" s="348">
        <v>1.4607000000000001</v>
      </c>
      <c r="J42" s="348">
        <v>0.35980000000000001</v>
      </c>
      <c r="K42" s="348">
        <v>10.936400000000001</v>
      </c>
      <c r="L42" s="348">
        <v>3.83</v>
      </c>
      <c r="M42" s="348">
        <v>0.81920000000000004</v>
      </c>
      <c r="N42" s="350">
        <v>13.491099999999999</v>
      </c>
      <c r="O42" s="348">
        <v>6.9684999999999997</v>
      </c>
      <c r="P42" s="348">
        <v>15.3843</v>
      </c>
      <c r="Q42" s="348" t="s">
        <v>430</v>
      </c>
      <c r="R42" s="348" t="s">
        <v>430</v>
      </c>
      <c r="S42" s="348">
        <v>13.340299999999999</v>
      </c>
      <c r="T42" s="348">
        <v>-0.15160000000000001</v>
      </c>
      <c r="U42" s="348">
        <v>5.3863000000000003</v>
      </c>
      <c r="V42" s="348">
        <v>3.5619000000000001</v>
      </c>
      <c r="W42" s="348">
        <v>13.340299999999999</v>
      </c>
      <c r="X42" s="348">
        <v>14.4778</v>
      </c>
      <c r="Y42" s="374"/>
      <c r="Z42" s="346">
        <v>5</v>
      </c>
      <c r="AA42" s="346">
        <v>10</v>
      </c>
      <c r="AB42" s="346">
        <v>3</v>
      </c>
      <c r="AC42" s="346">
        <v>5</v>
      </c>
      <c r="AD42" s="346">
        <v>2</v>
      </c>
      <c r="AE42" s="346">
        <v>1</v>
      </c>
      <c r="AF42" s="346">
        <v>11</v>
      </c>
      <c r="AG42" s="346">
        <v>11</v>
      </c>
      <c r="AH42" s="346" t="s">
        <v>430</v>
      </c>
      <c r="AI42" s="346" t="s">
        <v>430</v>
      </c>
      <c r="AJ42" s="346">
        <v>3</v>
      </c>
      <c r="AK42" s="346">
        <v>3</v>
      </c>
      <c r="AL42" s="346">
        <v>3</v>
      </c>
      <c r="AM42" s="346">
        <v>2</v>
      </c>
      <c r="AN42" s="346">
        <v>3</v>
      </c>
      <c r="AO42" s="373"/>
      <c r="AP42" s="348" t="s">
        <v>430</v>
      </c>
      <c r="AQ42" s="348" t="s">
        <v>430</v>
      </c>
      <c r="AR42" s="348" t="s">
        <v>430</v>
      </c>
      <c r="AS42" s="348">
        <v>8.6999999999999993</v>
      </c>
      <c r="AT42" s="348">
        <v>9.0299999999999994</v>
      </c>
      <c r="AU42" s="351"/>
      <c r="AV42" s="346" t="s">
        <v>430</v>
      </c>
      <c r="AW42" s="346" t="s">
        <v>430</v>
      </c>
      <c r="AX42" s="346" t="s">
        <v>430</v>
      </c>
      <c r="AY42" s="346">
        <v>9</v>
      </c>
      <c r="AZ42" s="346">
        <v>2</v>
      </c>
      <c r="BA42" s="348"/>
      <c r="BB42" s="350">
        <v>15.2944355773563</v>
      </c>
      <c r="BC42" s="375">
        <v>0.94652513744130395</v>
      </c>
      <c r="BD42" s="375">
        <v>5.3074156853062299E-2</v>
      </c>
      <c r="BE42" s="467">
        <v>-0.20956333814761</v>
      </c>
      <c r="BF42" s="468"/>
      <c r="BG42" s="348">
        <v>44.701999999999998</v>
      </c>
      <c r="BH42" s="348">
        <v>26.495699999999999</v>
      </c>
      <c r="BI42" s="348">
        <v>25.179099999999998</v>
      </c>
      <c r="BJ42" s="348">
        <v>3.6232000000000002</v>
      </c>
      <c r="BK42" s="373"/>
      <c r="BL42" s="372" t="s">
        <v>521</v>
      </c>
      <c r="BM42" s="372" t="s">
        <v>522</v>
      </c>
      <c r="BN42" s="372" t="s">
        <v>523</v>
      </c>
      <c r="BO42" s="372" t="s">
        <v>524</v>
      </c>
      <c r="BP42" s="372" t="s">
        <v>525</v>
      </c>
      <c r="BQ42" s="373"/>
      <c r="BR42" s="354" t="s">
        <v>526</v>
      </c>
    </row>
    <row r="43" spans="1:70" x14ac:dyDescent="0.25">
      <c r="A43" s="36" t="s">
        <v>93</v>
      </c>
      <c r="B43" s="43"/>
      <c r="C43" s="720"/>
      <c r="D43" s="43"/>
      <c r="E43" s="51"/>
      <c r="F43" s="43"/>
      <c r="G43" s="55"/>
      <c r="H43" s="66"/>
      <c r="I43" s="59">
        <v>1.2764</v>
      </c>
      <c r="J43" s="59">
        <v>0.50800000000000001</v>
      </c>
      <c r="K43" s="59">
        <v>9.9994999999999994</v>
      </c>
      <c r="L43" s="59">
        <v>3.3302999999999998</v>
      </c>
      <c r="M43" s="59">
        <v>-3.0196999999999998</v>
      </c>
      <c r="N43" s="70">
        <v>8.3316999999999997</v>
      </c>
      <c r="O43" s="59">
        <v>8.1804000000000006</v>
      </c>
      <c r="P43" s="59">
        <v>20.615400000000001</v>
      </c>
      <c r="Q43" s="59">
        <v>19.344799999999999</v>
      </c>
      <c r="R43" s="59">
        <v>15.9566</v>
      </c>
      <c r="S43" s="59">
        <v>12.638199999999999</v>
      </c>
      <c r="T43" s="59">
        <v>-1.9280999999999999</v>
      </c>
      <c r="U43" s="59">
        <v>1.2952999999999999</v>
      </c>
      <c r="V43" s="59">
        <v>-1.0620000000000001</v>
      </c>
      <c r="W43" s="59">
        <v>12.638199999999999</v>
      </c>
      <c r="X43" s="59">
        <v>15.424099999999999</v>
      </c>
      <c r="Y43" s="66"/>
      <c r="Z43" s="51">
        <v>15</v>
      </c>
      <c r="AA43" s="51">
        <v>15</v>
      </c>
      <c r="AB43" s="51">
        <v>15</v>
      </c>
      <c r="AC43" s="51">
        <v>15</v>
      </c>
      <c r="AD43" s="51">
        <v>15</v>
      </c>
      <c r="AE43" s="51">
        <v>15</v>
      </c>
      <c r="AF43" s="51">
        <v>13</v>
      </c>
      <c r="AG43" s="51">
        <v>11</v>
      </c>
      <c r="AH43" s="51">
        <v>4</v>
      </c>
      <c r="AI43" s="51">
        <v>3</v>
      </c>
      <c r="AJ43" s="51">
        <v>15</v>
      </c>
      <c r="AK43" s="51">
        <v>15</v>
      </c>
      <c r="AL43" s="51">
        <v>15</v>
      </c>
      <c r="AM43" s="51">
        <v>15</v>
      </c>
      <c r="AN43" s="51">
        <v>15</v>
      </c>
      <c r="AO43" s="43"/>
      <c r="AP43" s="59">
        <v>16.726666666666699</v>
      </c>
      <c r="AQ43" s="59">
        <v>19.162500000000001</v>
      </c>
      <c r="AR43" s="59">
        <v>15.151999999999999</v>
      </c>
      <c r="AS43" s="59">
        <v>10.3272727272727</v>
      </c>
      <c r="AT43" s="59">
        <v>2.5293333333333301</v>
      </c>
      <c r="AU43" s="78"/>
      <c r="AV43" s="51">
        <v>3</v>
      </c>
      <c r="AW43" s="51">
        <v>4</v>
      </c>
      <c r="AX43" s="51">
        <v>5</v>
      </c>
      <c r="AY43" s="51">
        <v>11</v>
      </c>
      <c r="AZ43" s="51">
        <v>15</v>
      </c>
      <c r="BA43" s="59"/>
      <c r="BB43" s="70"/>
      <c r="BC43" s="286"/>
      <c r="BD43" s="286"/>
      <c r="BE43" s="287"/>
      <c r="BF43" s="267"/>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1.6156999999999999</v>
      </c>
      <c r="J44" s="60">
        <v>2.0914000000000001</v>
      </c>
      <c r="K44" s="60">
        <v>12.476900000000001</v>
      </c>
      <c r="L44" s="60">
        <v>7.5327999999999999</v>
      </c>
      <c r="M44" s="60">
        <v>2.0876000000000001</v>
      </c>
      <c r="N44" s="71">
        <v>13.491099999999999</v>
      </c>
      <c r="O44" s="60">
        <v>10.9856</v>
      </c>
      <c r="P44" s="60">
        <v>24.907900000000001</v>
      </c>
      <c r="Q44" s="60">
        <v>22.447500000000002</v>
      </c>
      <c r="R44" s="60">
        <v>16.744599999999998</v>
      </c>
      <c r="S44" s="60">
        <v>15.176500000000001</v>
      </c>
      <c r="T44" s="60">
        <v>2.3397999999999999</v>
      </c>
      <c r="U44" s="60">
        <v>6.3982999999999999</v>
      </c>
      <c r="V44" s="60">
        <v>3.7913000000000001</v>
      </c>
      <c r="W44" s="60">
        <v>15.176500000000001</v>
      </c>
      <c r="X44" s="60">
        <v>23.226900000000001</v>
      </c>
      <c r="Y44" s="67"/>
      <c r="Z44" s="52"/>
      <c r="AA44" s="52"/>
      <c r="AB44" s="52"/>
      <c r="AC44" s="52"/>
      <c r="AD44" s="52"/>
      <c r="AE44" s="52"/>
      <c r="AF44" s="52"/>
      <c r="AG44" s="52"/>
      <c r="AH44" s="52"/>
      <c r="AI44" s="52"/>
      <c r="AJ44" s="52"/>
      <c r="AK44" s="52"/>
      <c r="AL44" s="52"/>
      <c r="AM44" s="52"/>
      <c r="AN44" s="52"/>
      <c r="AO44" s="44"/>
      <c r="AP44" s="60">
        <v>18.47</v>
      </c>
      <c r="AQ44" s="60">
        <v>21.34</v>
      </c>
      <c r="AR44" s="60">
        <v>17.79</v>
      </c>
      <c r="AS44" s="60">
        <v>13.11</v>
      </c>
      <c r="AT44" s="60">
        <v>10.7</v>
      </c>
      <c r="AU44" s="79"/>
      <c r="AV44" s="52"/>
      <c r="AW44" s="52"/>
      <c r="AX44" s="52"/>
      <c r="AY44" s="52"/>
      <c r="AZ44" s="52"/>
      <c r="BA44" s="60"/>
      <c r="BB44" s="71"/>
      <c r="BC44" s="288"/>
      <c r="BD44" s="288"/>
      <c r="BE44" s="289"/>
      <c r="BF44" s="268"/>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0.96799999999999997</v>
      </c>
      <c r="J45" s="60">
        <v>-0.33029999999999998</v>
      </c>
      <c r="K45" s="60">
        <v>8.2460000000000004</v>
      </c>
      <c r="L45" s="60">
        <v>1.2000999999999999</v>
      </c>
      <c r="M45" s="60">
        <v>-11.336499999999999</v>
      </c>
      <c r="N45" s="71">
        <v>0.50339999999999996</v>
      </c>
      <c r="O45" s="60">
        <v>4.9537000000000004</v>
      </c>
      <c r="P45" s="60">
        <v>15.3843</v>
      </c>
      <c r="Q45" s="60">
        <v>15.7303</v>
      </c>
      <c r="R45" s="60">
        <v>15.001099999999999</v>
      </c>
      <c r="S45" s="60">
        <v>11.0025</v>
      </c>
      <c r="T45" s="60">
        <v>-6.5228000000000002</v>
      </c>
      <c r="U45" s="60">
        <v>-5.5742000000000003</v>
      </c>
      <c r="V45" s="60">
        <v>-9.2745999999999995</v>
      </c>
      <c r="W45" s="60">
        <v>11.0025</v>
      </c>
      <c r="X45" s="60">
        <v>2.7155</v>
      </c>
      <c r="Y45" s="67"/>
      <c r="Z45" s="52"/>
      <c r="AA45" s="52"/>
      <c r="AB45" s="52"/>
      <c r="AC45" s="52"/>
      <c r="AD45" s="52"/>
      <c r="AE45" s="52"/>
      <c r="AF45" s="52"/>
      <c r="AG45" s="52"/>
      <c r="AH45" s="52"/>
      <c r="AI45" s="52"/>
      <c r="AJ45" s="52"/>
      <c r="AK45" s="52"/>
      <c r="AL45" s="52"/>
      <c r="AM45" s="52"/>
      <c r="AN45" s="52"/>
      <c r="AO45" s="44"/>
      <c r="AP45" s="60">
        <v>14.79</v>
      </c>
      <c r="AQ45" s="60">
        <v>15.7</v>
      </c>
      <c r="AR45" s="60">
        <v>11.62</v>
      </c>
      <c r="AS45" s="60">
        <v>5.74</v>
      </c>
      <c r="AT45" s="60">
        <v>-8.75</v>
      </c>
      <c r="AU45" s="79"/>
      <c r="AV45" s="52"/>
      <c r="AW45" s="52"/>
      <c r="AX45" s="52"/>
      <c r="AY45" s="52"/>
      <c r="AZ45" s="52"/>
      <c r="BA45" s="60"/>
      <c r="BB45" s="71"/>
      <c r="BC45" s="288"/>
      <c r="BD45" s="288"/>
      <c r="BE45" s="289"/>
      <c r="BF45" s="268"/>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1.2310000000000001</v>
      </c>
      <c r="J46" s="61">
        <v>0.54730000000000001</v>
      </c>
      <c r="K46" s="61">
        <v>9.9464000000000006</v>
      </c>
      <c r="L46" s="61">
        <v>3.0861999999999998</v>
      </c>
      <c r="M46" s="61">
        <v>-2.9441999999999999</v>
      </c>
      <c r="N46" s="72">
        <v>9.5082000000000004</v>
      </c>
      <c r="O46" s="61">
        <v>8.7466000000000008</v>
      </c>
      <c r="P46" s="61">
        <v>21.9727</v>
      </c>
      <c r="Q46" s="61">
        <v>19.6007</v>
      </c>
      <c r="R46" s="61">
        <v>16.124199999999998</v>
      </c>
      <c r="S46" s="61">
        <v>12.3927</v>
      </c>
      <c r="T46" s="61">
        <v>-1.5066999999999999</v>
      </c>
      <c r="U46" s="61">
        <v>1.1302000000000001</v>
      </c>
      <c r="V46" s="61">
        <v>-0.63249999999999995</v>
      </c>
      <c r="W46" s="61">
        <v>12.3927</v>
      </c>
      <c r="X46" s="61">
        <v>16.026</v>
      </c>
      <c r="Y46" s="68"/>
      <c r="Z46" s="53"/>
      <c r="AA46" s="53"/>
      <c r="AB46" s="53"/>
      <c r="AC46" s="53"/>
      <c r="AD46" s="53"/>
      <c r="AE46" s="53"/>
      <c r="AF46" s="53"/>
      <c r="AG46" s="53"/>
      <c r="AH46" s="53"/>
      <c r="AI46" s="53"/>
      <c r="AJ46" s="53"/>
      <c r="AK46" s="53"/>
      <c r="AL46" s="53"/>
      <c r="AM46" s="53"/>
      <c r="AN46" s="53"/>
      <c r="AO46" s="45"/>
      <c r="AP46" s="61">
        <v>16.920000000000002</v>
      </c>
      <c r="AQ46" s="61">
        <v>19.8</v>
      </c>
      <c r="AR46" s="61">
        <v>16.46</v>
      </c>
      <c r="AS46" s="61">
        <v>11.02</v>
      </c>
      <c r="AT46" s="61">
        <v>2.73</v>
      </c>
      <c r="AU46" s="80"/>
      <c r="AV46" s="53"/>
      <c r="AW46" s="53"/>
      <c r="AX46" s="53"/>
      <c r="AY46" s="53"/>
      <c r="AZ46" s="53"/>
      <c r="BA46" s="61"/>
      <c r="BB46" s="72"/>
      <c r="BC46" s="291"/>
      <c r="BD46" s="291"/>
      <c r="BE46" s="292"/>
      <c r="BF46" s="270"/>
      <c r="BG46" s="61"/>
      <c r="BH46" s="61"/>
      <c r="BI46" s="61"/>
      <c r="BJ46" s="61"/>
      <c r="BK46" s="45"/>
      <c r="BL46" s="86"/>
      <c r="BM46" s="86"/>
      <c r="BN46" s="86"/>
      <c r="BO46" s="86"/>
      <c r="BP46" s="86"/>
      <c r="BQ46" s="45"/>
      <c r="BR46" s="90"/>
    </row>
    <row r="47" spans="1:70" ht="14.5" x14ac:dyDescent="0.25">
      <c r="A47" s="39" t="s">
        <v>98</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62"/>
      <c r="BB47" s="73"/>
      <c r="BC47" s="293"/>
      <c r="BD47" s="293"/>
      <c r="BE47" s="294"/>
      <c r="BF47" s="271"/>
      <c r="BG47" s="62"/>
      <c r="BH47" s="62"/>
      <c r="BI47" s="62"/>
      <c r="BJ47" s="62"/>
      <c r="BK47" s="46"/>
      <c r="BL47" s="87"/>
      <c r="BM47" s="87"/>
      <c r="BN47" s="87"/>
      <c r="BO47" s="87"/>
      <c r="BP47" s="87"/>
      <c r="BQ47" s="46"/>
      <c r="BR47" s="91"/>
    </row>
    <row r="48" spans="1:70" s="107" customFormat="1" x14ac:dyDescent="0.25">
      <c r="A48" s="481" t="s">
        <v>542</v>
      </c>
      <c r="B48" s="402"/>
      <c r="C48" s="724">
        <v>36985</v>
      </c>
      <c r="D48" s="402"/>
      <c r="E48" s="403">
        <v>7515.39</v>
      </c>
      <c r="F48" s="402"/>
      <c r="G48" s="404">
        <v>621.23299999999995</v>
      </c>
      <c r="H48" s="406"/>
      <c r="I48" s="405">
        <v>1.1607000000000001</v>
      </c>
      <c r="J48" s="405">
        <v>1.7910999999999999</v>
      </c>
      <c r="K48" s="405">
        <v>13.4107</v>
      </c>
      <c r="L48" s="405">
        <v>10.656000000000001</v>
      </c>
      <c r="M48" s="405">
        <v>-1.3556999999999999</v>
      </c>
      <c r="N48" s="407">
        <v>4.7950999999999997</v>
      </c>
      <c r="O48" s="405">
        <v>-3.4971000000000001</v>
      </c>
      <c r="P48" s="405">
        <v>12.787800000000001</v>
      </c>
      <c r="Q48" s="405">
        <v>14.0152</v>
      </c>
      <c r="R48" s="405">
        <v>17.025600000000001</v>
      </c>
      <c r="S48" s="405">
        <v>15.8452</v>
      </c>
      <c r="T48" s="405">
        <v>2.0552000000000001</v>
      </c>
      <c r="U48" s="405">
        <v>2.0084</v>
      </c>
      <c r="V48" s="405">
        <v>-3.2890999999999999</v>
      </c>
      <c r="W48" s="405">
        <v>15.8452</v>
      </c>
      <c r="X48" s="405">
        <v>17.897099999999998</v>
      </c>
      <c r="Y48" s="406"/>
      <c r="Z48" s="403">
        <v>9</v>
      </c>
      <c r="AA48" s="403">
        <v>1</v>
      </c>
      <c r="AB48" s="403">
        <v>1</v>
      </c>
      <c r="AC48" s="403">
        <v>1</v>
      </c>
      <c r="AD48" s="403">
        <v>6</v>
      </c>
      <c r="AE48" s="403">
        <v>13</v>
      </c>
      <c r="AF48" s="403">
        <v>11</v>
      </c>
      <c r="AG48" s="403">
        <v>8</v>
      </c>
      <c r="AH48" s="403">
        <v>3</v>
      </c>
      <c r="AI48" s="403">
        <v>1</v>
      </c>
      <c r="AJ48" s="403">
        <v>1</v>
      </c>
      <c r="AK48" s="403">
        <v>2</v>
      </c>
      <c r="AL48" s="403">
        <v>8</v>
      </c>
      <c r="AM48" s="403">
        <v>14</v>
      </c>
      <c r="AN48" s="403">
        <v>1</v>
      </c>
      <c r="AO48" s="402"/>
      <c r="AP48" s="405">
        <v>17.059999999999999</v>
      </c>
      <c r="AQ48" s="405">
        <v>16.41</v>
      </c>
      <c r="AR48" s="405">
        <v>8.85</v>
      </c>
      <c r="AS48" s="405">
        <v>3.51</v>
      </c>
      <c r="AT48" s="405">
        <v>6.51</v>
      </c>
      <c r="AU48" s="408"/>
      <c r="AV48" s="403">
        <v>1</v>
      </c>
      <c r="AW48" s="403">
        <v>2</v>
      </c>
      <c r="AX48" s="403">
        <v>4</v>
      </c>
      <c r="AY48" s="403">
        <v>8</v>
      </c>
      <c r="AZ48" s="403">
        <v>4</v>
      </c>
      <c r="BA48" s="405"/>
      <c r="BB48" s="407">
        <v>17.959932236493302</v>
      </c>
      <c r="BC48" s="410">
        <v>1.06685939244342</v>
      </c>
      <c r="BD48" s="410">
        <v>4.1831161333142998E-2</v>
      </c>
      <c r="BE48" s="474">
        <v>-0.39985870188599099</v>
      </c>
      <c r="BF48" s="475"/>
      <c r="BG48" s="405">
        <v>29.500699999999998</v>
      </c>
      <c r="BH48" s="405">
        <v>20.076499999999999</v>
      </c>
      <c r="BI48" s="405">
        <v>29.762799999999999</v>
      </c>
      <c r="BJ48" s="405">
        <v>20.66</v>
      </c>
      <c r="BK48" s="402"/>
      <c r="BL48" s="401" t="s">
        <v>543</v>
      </c>
      <c r="BM48" s="401" t="s">
        <v>544</v>
      </c>
      <c r="BN48" s="401" t="s">
        <v>545</v>
      </c>
      <c r="BO48" s="401" t="s">
        <v>546</v>
      </c>
      <c r="BP48" s="401" t="s">
        <v>547</v>
      </c>
      <c r="BQ48" s="402"/>
      <c r="BR48" s="411" t="s">
        <v>548</v>
      </c>
    </row>
    <row r="49" spans="1:70" s="107" customFormat="1" x14ac:dyDescent="0.25">
      <c r="A49" s="345" t="s">
        <v>549</v>
      </c>
      <c r="B49" s="373"/>
      <c r="C49" s="719">
        <v>45191</v>
      </c>
      <c r="D49" s="373"/>
      <c r="E49" s="346">
        <v>3385.76</v>
      </c>
      <c r="F49" s="373"/>
      <c r="G49" s="347">
        <v>15.071</v>
      </c>
      <c r="H49" s="374"/>
      <c r="I49" s="348">
        <v>1.1612</v>
      </c>
      <c r="J49" s="348">
        <v>0.4733</v>
      </c>
      <c r="K49" s="348">
        <v>9.9992999999999999</v>
      </c>
      <c r="L49" s="348">
        <v>2.4123000000000001</v>
      </c>
      <c r="M49" s="348">
        <v>-3.3353000000000002</v>
      </c>
      <c r="N49" s="350">
        <v>10.045999999999999</v>
      </c>
      <c r="O49" s="348">
        <v>10.8438</v>
      </c>
      <c r="P49" s="348" t="s">
        <v>430</v>
      </c>
      <c r="Q49" s="348" t="s">
        <v>430</v>
      </c>
      <c r="R49" s="348" t="s">
        <v>430</v>
      </c>
      <c r="S49" s="348">
        <v>12.010400000000001</v>
      </c>
      <c r="T49" s="348">
        <v>-2.3519999999999999</v>
      </c>
      <c r="U49" s="348">
        <v>1.3857999999999999</v>
      </c>
      <c r="V49" s="348">
        <v>-0.40310000000000001</v>
      </c>
      <c r="W49" s="348">
        <v>12.010400000000001</v>
      </c>
      <c r="X49" s="348">
        <v>17.108499999999999</v>
      </c>
      <c r="Y49" s="374"/>
      <c r="Z49" s="346">
        <v>8</v>
      </c>
      <c r="AA49" s="346">
        <v>10</v>
      </c>
      <c r="AB49" s="346">
        <v>5</v>
      </c>
      <c r="AC49" s="346">
        <v>12</v>
      </c>
      <c r="AD49" s="346">
        <v>9</v>
      </c>
      <c r="AE49" s="346">
        <v>5</v>
      </c>
      <c r="AF49" s="346">
        <v>1</v>
      </c>
      <c r="AG49" s="346" t="s">
        <v>430</v>
      </c>
      <c r="AH49" s="346" t="s">
        <v>430</v>
      </c>
      <c r="AI49" s="346" t="s">
        <v>430</v>
      </c>
      <c r="AJ49" s="346">
        <v>10</v>
      </c>
      <c r="AK49" s="346">
        <v>11</v>
      </c>
      <c r="AL49" s="346">
        <v>9</v>
      </c>
      <c r="AM49" s="346">
        <v>6</v>
      </c>
      <c r="AN49" s="346">
        <v>10</v>
      </c>
      <c r="AO49" s="373"/>
      <c r="AP49" s="348" t="s">
        <v>430</v>
      </c>
      <c r="AQ49" s="348" t="s">
        <v>430</v>
      </c>
      <c r="AR49" s="348" t="s">
        <v>430</v>
      </c>
      <c r="AS49" s="348" t="s">
        <v>430</v>
      </c>
      <c r="AT49" s="348">
        <v>2.48</v>
      </c>
      <c r="AU49" s="351"/>
      <c r="AV49" s="346" t="s">
        <v>430</v>
      </c>
      <c r="AW49" s="346" t="s">
        <v>430</v>
      </c>
      <c r="AX49" s="346" t="s">
        <v>430</v>
      </c>
      <c r="AY49" s="346" t="s">
        <v>430</v>
      </c>
      <c r="AZ49" s="346">
        <v>9</v>
      </c>
      <c r="BA49" s="348"/>
      <c r="BB49" s="350">
        <v>15.801540475738699</v>
      </c>
      <c r="BC49" s="375">
        <v>0.93818071587834295</v>
      </c>
      <c r="BD49" s="375">
        <v>5.3169249523369398E-2</v>
      </c>
      <c r="BE49" s="467">
        <v>0.30463071707865802</v>
      </c>
      <c r="BF49" s="468"/>
      <c r="BG49" s="348">
        <v>31.117999999999999</v>
      </c>
      <c r="BH49" s="348">
        <v>23.4603</v>
      </c>
      <c r="BI49" s="348">
        <v>28.333100000000002</v>
      </c>
      <c r="BJ49" s="348">
        <v>17.0886</v>
      </c>
      <c r="BK49" s="373"/>
      <c r="BL49" s="372" t="s">
        <v>550</v>
      </c>
      <c r="BM49" s="372" t="s">
        <v>551</v>
      </c>
      <c r="BN49" s="372" t="s">
        <v>552</v>
      </c>
      <c r="BO49" s="372" t="s">
        <v>553</v>
      </c>
      <c r="BP49" s="372" t="s">
        <v>554</v>
      </c>
      <c r="BQ49" s="373"/>
      <c r="BR49" s="354" t="s">
        <v>555</v>
      </c>
    </row>
    <row r="50" spans="1:70" s="107" customFormat="1" x14ac:dyDescent="0.25">
      <c r="A50" s="345" t="s">
        <v>556</v>
      </c>
      <c r="B50" s="373"/>
      <c r="C50" s="719">
        <v>37876</v>
      </c>
      <c r="D50" s="373"/>
      <c r="E50" s="346">
        <v>3164.66</v>
      </c>
      <c r="F50" s="373"/>
      <c r="G50" s="347">
        <v>281.79680000000002</v>
      </c>
      <c r="H50" s="374"/>
      <c r="I50" s="348">
        <v>1.5777000000000001</v>
      </c>
      <c r="J50" s="348">
        <v>0.2079</v>
      </c>
      <c r="K50" s="348">
        <v>8.9398</v>
      </c>
      <c r="L50" s="348">
        <v>2.9506999999999999</v>
      </c>
      <c r="M50" s="348">
        <v>-3.6956000000000002</v>
      </c>
      <c r="N50" s="350">
        <v>5.3327999999999998</v>
      </c>
      <c r="O50" s="348">
        <v>5.3219000000000003</v>
      </c>
      <c r="P50" s="348">
        <v>17.8157</v>
      </c>
      <c r="Q50" s="348">
        <v>16.275600000000001</v>
      </c>
      <c r="R50" s="348">
        <v>14.3491</v>
      </c>
      <c r="S50" s="348">
        <v>11.215400000000001</v>
      </c>
      <c r="T50" s="348">
        <v>-2.2522000000000002</v>
      </c>
      <c r="U50" s="348">
        <v>0.76919999999999999</v>
      </c>
      <c r="V50" s="348">
        <v>-1.9610000000000001</v>
      </c>
      <c r="W50" s="348">
        <v>11.215400000000001</v>
      </c>
      <c r="X50" s="348">
        <v>15.890499999999999</v>
      </c>
      <c r="Y50" s="374"/>
      <c r="Z50" s="346">
        <v>1</v>
      </c>
      <c r="AA50" s="346">
        <v>11</v>
      </c>
      <c r="AB50" s="346">
        <v>14</v>
      </c>
      <c r="AC50" s="346">
        <v>9</v>
      </c>
      <c r="AD50" s="346">
        <v>11</v>
      </c>
      <c r="AE50" s="346">
        <v>10</v>
      </c>
      <c r="AF50" s="346">
        <v>8</v>
      </c>
      <c r="AG50" s="346">
        <v>5</v>
      </c>
      <c r="AH50" s="346">
        <v>1</v>
      </c>
      <c r="AI50" s="346">
        <v>3</v>
      </c>
      <c r="AJ50" s="346">
        <v>14</v>
      </c>
      <c r="AK50" s="346">
        <v>10</v>
      </c>
      <c r="AL50" s="346">
        <v>11</v>
      </c>
      <c r="AM50" s="346">
        <v>9</v>
      </c>
      <c r="AN50" s="346">
        <v>14</v>
      </c>
      <c r="AO50" s="373"/>
      <c r="AP50" s="348">
        <v>15.08</v>
      </c>
      <c r="AQ50" s="348">
        <v>16.48</v>
      </c>
      <c r="AR50" s="348">
        <v>12.69</v>
      </c>
      <c r="AS50" s="348">
        <v>7.96</v>
      </c>
      <c r="AT50" s="348">
        <v>1.01</v>
      </c>
      <c r="AU50" s="351"/>
      <c r="AV50" s="346">
        <v>2</v>
      </c>
      <c r="AW50" s="346">
        <v>1</v>
      </c>
      <c r="AX50" s="346">
        <v>2</v>
      </c>
      <c r="AY50" s="346">
        <v>5</v>
      </c>
      <c r="AZ50" s="346">
        <v>11</v>
      </c>
      <c r="BA50" s="348"/>
      <c r="BB50" s="350">
        <v>15.117912797755601</v>
      </c>
      <c r="BC50" s="375">
        <v>0.92189358540342203</v>
      </c>
      <c r="BD50" s="375">
        <v>6.6839601458029405E-2</v>
      </c>
      <c r="BE50" s="467">
        <v>1.5750151693980498E-2</v>
      </c>
      <c r="BF50" s="468"/>
      <c r="BG50" s="348">
        <v>40.020400000000002</v>
      </c>
      <c r="BH50" s="348">
        <v>28.8232</v>
      </c>
      <c r="BI50" s="348">
        <v>27.663499999999999</v>
      </c>
      <c r="BJ50" s="348">
        <v>3.4929000000000001</v>
      </c>
      <c r="BK50" s="373"/>
      <c r="BL50" s="372" t="s">
        <v>557</v>
      </c>
      <c r="BM50" s="372" t="s">
        <v>558</v>
      </c>
      <c r="BN50" s="372" t="s">
        <v>559</v>
      </c>
      <c r="BO50" s="372" t="s">
        <v>560</v>
      </c>
      <c r="BP50" s="372" t="s">
        <v>561</v>
      </c>
      <c r="BQ50" s="373"/>
      <c r="BR50" s="354" t="s">
        <v>443</v>
      </c>
    </row>
    <row r="51" spans="1:70" s="107" customFormat="1" x14ac:dyDescent="0.25">
      <c r="A51" s="345" t="s">
        <v>562</v>
      </c>
      <c r="B51" s="373"/>
      <c r="C51" s="719">
        <v>45224</v>
      </c>
      <c r="D51" s="373"/>
      <c r="E51" s="346">
        <v>3178.43</v>
      </c>
      <c r="F51" s="373"/>
      <c r="G51" s="347">
        <v>15.0459</v>
      </c>
      <c r="H51" s="374"/>
      <c r="I51" s="348">
        <v>1.1073999999999999</v>
      </c>
      <c r="J51" s="348">
        <v>0.1384</v>
      </c>
      <c r="K51" s="348">
        <v>9.0693999999999999</v>
      </c>
      <c r="L51" s="348">
        <v>1.1318999999999999</v>
      </c>
      <c r="M51" s="348">
        <v>-2.1297000000000001</v>
      </c>
      <c r="N51" s="350">
        <v>7.3415999999999997</v>
      </c>
      <c r="O51" s="348">
        <v>7.8136000000000001</v>
      </c>
      <c r="P51" s="348" t="s">
        <v>430</v>
      </c>
      <c r="Q51" s="348" t="s">
        <v>430</v>
      </c>
      <c r="R51" s="348" t="s">
        <v>430</v>
      </c>
      <c r="S51" s="348">
        <v>11.567600000000001</v>
      </c>
      <c r="T51" s="348">
        <v>-2.0895000000000001</v>
      </c>
      <c r="U51" s="348">
        <v>2.9990999999999999</v>
      </c>
      <c r="V51" s="348">
        <v>-1.7314000000000001</v>
      </c>
      <c r="W51" s="348">
        <v>11.567600000000001</v>
      </c>
      <c r="X51" s="348">
        <v>17.699200000000001</v>
      </c>
      <c r="Y51" s="374"/>
      <c r="Z51" s="346">
        <v>11</v>
      </c>
      <c r="AA51" s="346">
        <v>15</v>
      </c>
      <c r="AB51" s="346">
        <v>12</v>
      </c>
      <c r="AC51" s="346">
        <v>14</v>
      </c>
      <c r="AD51" s="346">
        <v>8</v>
      </c>
      <c r="AE51" s="346">
        <v>8</v>
      </c>
      <c r="AF51" s="346">
        <v>4</v>
      </c>
      <c r="AG51" s="346" t="s">
        <v>430</v>
      </c>
      <c r="AH51" s="346" t="s">
        <v>430</v>
      </c>
      <c r="AI51" s="346" t="s">
        <v>430</v>
      </c>
      <c r="AJ51" s="346">
        <v>12</v>
      </c>
      <c r="AK51" s="346">
        <v>9</v>
      </c>
      <c r="AL51" s="346">
        <v>6</v>
      </c>
      <c r="AM51" s="346">
        <v>8</v>
      </c>
      <c r="AN51" s="346">
        <v>12</v>
      </c>
      <c r="AO51" s="373"/>
      <c r="AP51" s="348" t="s">
        <v>430</v>
      </c>
      <c r="AQ51" s="348" t="s">
        <v>430</v>
      </c>
      <c r="AR51" s="348" t="s">
        <v>430</v>
      </c>
      <c r="AS51" s="348" t="s">
        <v>430</v>
      </c>
      <c r="AT51" s="348">
        <v>2.62</v>
      </c>
      <c r="AU51" s="351"/>
      <c r="AV51" s="346" t="s">
        <v>430</v>
      </c>
      <c r="AW51" s="346" t="s">
        <v>430</v>
      </c>
      <c r="AX51" s="346" t="s">
        <v>430</v>
      </c>
      <c r="AY51" s="346" t="s">
        <v>430</v>
      </c>
      <c r="AZ51" s="346">
        <v>8</v>
      </c>
      <c r="BA51" s="348"/>
      <c r="BB51" s="350">
        <v>16.893345677395601</v>
      </c>
      <c r="BC51" s="375">
        <v>0.99940850162694705</v>
      </c>
      <c r="BD51" s="375">
        <v>5.3943070268926301E-2</v>
      </c>
      <c r="BE51" s="467">
        <v>0.20194783701332</v>
      </c>
      <c r="BF51" s="468"/>
      <c r="BG51" s="348">
        <v>45.268799999999999</v>
      </c>
      <c r="BH51" s="348">
        <v>26.9514</v>
      </c>
      <c r="BI51" s="348">
        <v>25.598199999999999</v>
      </c>
      <c r="BJ51" s="348">
        <v>2.1816</v>
      </c>
      <c r="BK51" s="373"/>
      <c r="BL51" s="372" t="s">
        <v>563</v>
      </c>
      <c r="BM51" s="372" t="s">
        <v>564</v>
      </c>
      <c r="BN51" s="372" t="s">
        <v>565</v>
      </c>
      <c r="BO51" s="372" t="s">
        <v>566</v>
      </c>
      <c r="BP51" s="372" t="s">
        <v>567</v>
      </c>
      <c r="BQ51" s="373"/>
      <c r="BR51" s="354" t="s">
        <v>476</v>
      </c>
    </row>
    <row r="52" spans="1:70" s="107" customFormat="1" x14ac:dyDescent="0.25">
      <c r="A52" s="345" t="s">
        <v>568</v>
      </c>
      <c r="B52" s="373"/>
      <c r="C52" s="719">
        <v>44532</v>
      </c>
      <c r="D52" s="373"/>
      <c r="E52" s="346">
        <v>2847.53</v>
      </c>
      <c r="F52" s="373"/>
      <c r="G52" s="347">
        <v>16.856999999999999</v>
      </c>
      <c r="H52" s="374"/>
      <c r="I52" s="348">
        <v>1.2676000000000001</v>
      </c>
      <c r="J52" s="348">
        <v>0.48280000000000001</v>
      </c>
      <c r="K52" s="348">
        <v>9.3544999999999998</v>
      </c>
      <c r="L52" s="348">
        <v>2.2938000000000001</v>
      </c>
      <c r="M52" s="348">
        <v>-3.7677999999999998</v>
      </c>
      <c r="N52" s="350">
        <v>4.6627000000000001</v>
      </c>
      <c r="O52" s="348">
        <v>4.8109999999999999</v>
      </c>
      <c r="P52" s="348">
        <v>16.407900000000001</v>
      </c>
      <c r="Q52" s="348" t="s">
        <v>430</v>
      </c>
      <c r="R52" s="348" t="s">
        <v>430</v>
      </c>
      <c r="S52" s="348">
        <v>12.0364</v>
      </c>
      <c r="T52" s="348">
        <v>-3.8445999999999998</v>
      </c>
      <c r="U52" s="348">
        <v>2.3699999999999999E-2</v>
      </c>
      <c r="V52" s="348">
        <v>-2.7686000000000002</v>
      </c>
      <c r="W52" s="348">
        <v>12.0364</v>
      </c>
      <c r="X52" s="348">
        <v>12.5924</v>
      </c>
      <c r="Y52" s="374"/>
      <c r="Z52" s="346">
        <v>4</v>
      </c>
      <c r="AA52" s="346">
        <v>9</v>
      </c>
      <c r="AB52" s="346">
        <v>11</v>
      </c>
      <c r="AC52" s="346">
        <v>13</v>
      </c>
      <c r="AD52" s="346">
        <v>12</v>
      </c>
      <c r="AE52" s="346">
        <v>14</v>
      </c>
      <c r="AF52" s="346">
        <v>10</v>
      </c>
      <c r="AG52" s="346">
        <v>7</v>
      </c>
      <c r="AH52" s="346" t="s">
        <v>430</v>
      </c>
      <c r="AI52" s="346" t="s">
        <v>430</v>
      </c>
      <c r="AJ52" s="346">
        <v>9</v>
      </c>
      <c r="AK52" s="346">
        <v>13</v>
      </c>
      <c r="AL52" s="346">
        <v>13</v>
      </c>
      <c r="AM52" s="346">
        <v>12</v>
      </c>
      <c r="AN52" s="346">
        <v>9</v>
      </c>
      <c r="AO52" s="373"/>
      <c r="AP52" s="348" t="s">
        <v>430</v>
      </c>
      <c r="AQ52" s="348" t="s">
        <v>430</v>
      </c>
      <c r="AR52" s="348" t="s">
        <v>430</v>
      </c>
      <c r="AS52" s="348">
        <v>7.04</v>
      </c>
      <c r="AT52" s="348">
        <v>-0.48</v>
      </c>
      <c r="AU52" s="351"/>
      <c r="AV52" s="346" t="s">
        <v>430</v>
      </c>
      <c r="AW52" s="346" t="s">
        <v>430</v>
      </c>
      <c r="AX52" s="346" t="s">
        <v>430</v>
      </c>
      <c r="AY52" s="346">
        <v>6</v>
      </c>
      <c r="AZ52" s="346">
        <v>12</v>
      </c>
      <c r="BA52" s="348"/>
      <c r="BB52" s="350">
        <v>14.783971688144399</v>
      </c>
      <c r="BC52" s="375">
        <v>0.92692439192033205</v>
      </c>
      <c r="BD52" s="375">
        <v>5.9045040045106398E-2</v>
      </c>
      <c r="BE52" s="467">
        <v>-0.12723316502925899</v>
      </c>
      <c r="BF52" s="468"/>
      <c r="BG52" s="348">
        <v>44.409199999999998</v>
      </c>
      <c r="BH52" s="348">
        <v>26.438199999999998</v>
      </c>
      <c r="BI52" s="348">
        <v>25.766999999999999</v>
      </c>
      <c r="BJ52" s="348">
        <v>3.3856000000000002</v>
      </c>
      <c r="BK52" s="373"/>
      <c r="BL52" s="372" t="s">
        <v>569</v>
      </c>
      <c r="BM52" s="372" t="s">
        <v>570</v>
      </c>
      <c r="BN52" s="372" t="s">
        <v>571</v>
      </c>
      <c r="BO52" s="372" t="s">
        <v>572</v>
      </c>
      <c r="BP52" s="372" t="s">
        <v>573</v>
      </c>
      <c r="BQ52" s="373"/>
      <c r="BR52" s="354" t="s">
        <v>443</v>
      </c>
    </row>
    <row r="53" spans="1:70" s="107" customFormat="1" x14ac:dyDescent="0.25">
      <c r="A53" s="345" t="s">
        <v>574</v>
      </c>
      <c r="B53" s="373"/>
      <c r="C53" s="719">
        <v>36824</v>
      </c>
      <c r="D53" s="373"/>
      <c r="E53" s="346">
        <v>2792.23</v>
      </c>
      <c r="F53" s="373"/>
      <c r="G53" s="347">
        <v>370.51220000000001</v>
      </c>
      <c r="H53" s="374"/>
      <c r="I53" s="348">
        <v>1.2126999999999999</v>
      </c>
      <c r="J53" s="348">
        <v>0.18540000000000001</v>
      </c>
      <c r="K53" s="348">
        <v>8.3511000000000006</v>
      </c>
      <c r="L53" s="348">
        <v>0.88919999999999999</v>
      </c>
      <c r="M53" s="348">
        <v>-6.4692999999999996</v>
      </c>
      <c r="N53" s="350">
        <v>4.8385999999999996</v>
      </c>
      <c r="O53" s="348">
        <v>5.9962</v>
      </c>
      <c r="P53" s="348">
        <v>16.5474</v>
      </c>
      <c r="Q53" s="348">
        <v>15.527699999999999</v>
      </c>
      <c r="R53" s="348">
        <v>14.785500000000001</v>
      </c>
      <c r="S53" s="348">
        <v>10.9628</v>
      </c>
      <c r="T53" s="348">
        <v>-5.1223000000000001</v>
      </c>
      <c r="U53" s="348">
        <v>-2.1048</v>
      </c>
      <c r="V53" s="348">
        <v>-3.1597</v>
      </c>
      <c r="W53" s="348">
        <v>10.9628</v>
      </c>
      <c r="X53" s="348">
        <v>15.2052</v>
      </c>
      <c r="Y53" s="374"/>
      <c r="Z53" s="346">
        <v>7</v>
      </c>
      <c r="AA53" s="346">
        <v>13</v>
      </c>
      <c r="AB53" s="346">
        <v>15</v>
      </c>
      <c r="AC53" s="346">
        <v>15</v>
      </c>
      <c r="AD53" s="346">
        <v>16</v>
      </c>
      <c r="AE53" s="346">
        <v>12</v>
      </c>
      <c r="AF53" s="346">
        <v>6</v>
      </c>
      <c r="AG53" s="346">
        <v>6</v>
      </c>
      <c r="AH53" s="346">
        <v>2</v>
      </c>
      <c r="AI53" s="346">
        <v>2</v>
      </c>
      <c r="AJ53" s="346">
        <v>15</v>
      </c>
      <c r="AK53" s="346">
        <v>17</v>
      </c>
      <c r="AL53" s="346">
        <v>15</v>
      </c>
      <c r="AM53" s="346">
        <v>13</v>
      </c>
      <c r="AN53" s="346">
        <v>15</v>
      </c>
      <c r="AO53" s="373"/>
      <c r="AP53" s="348">
        <v>14.07</v>
      </c>
      <c r="AQ53" s="348">
        <v>15.06</v>
      </c>
      <c r="AR53" s="348">
        <v>11.21</v>
      </c>
      <c r="AS53" s="348">
        <v>6.68</v>
      </c>
      <c r="AT53" s="348">
        <v>-3.17</v>
      </c>
      <c r="AU53" s="351"/>
      <c r="AV53" s="346">
        <v>3</v>
      </c>
      <c r="AW53" s="346">
        <v>3</v>
      </c>
      <c r="AX53" s="346">
        <v>3</v>
      </c>
      <c r="AY53" s="346">
        <v>7</v>
      </c>
      <c r="AZ53" s="346">
        <v>15</v>
      </c>
      <c r="BA53" s="348"/>
      <c r="BB53" s="350">
        <v>15.2429076911748</v>
      </c>
      <c r="BC53" s="375">
        <v>0.94806676375473398</v>
      </c>
      <c r="BD53" s="375">
        <v>5.9168716341812498E-2</v>
      </c>
      <c r="BE53" s="467">
        <v>-0.12106274758525599</v>
      </c>
      <c r="BF53" s="468"/>
      <c r="BG53" s="348">
        <v>41.914499999999997</v>
      </c>
      <c r="BH53" s="348">
        <v>27.368500000000001</v>
      </c>
      <c r="BI53" s="348">
        <v>26.906099999999999</v>
      </c>
      <c r="BJ53" s="348">
        <v>3.8109000000000002</v>
      </c>
      <c r="BK53" s="373"/>
      <c r="BL53" s="372" t="s">
        <v>575</v>
      </c>
      <c r="BM53" s="372" t="s">
        <v>576</v>
      </c>
      <c r="BN53" s="372" t="s">
        <v>577</v>
      </c>
      <c r="BO53" s="372" t="s">
        <v>578</v>
      </c>
      <c r="BP53" s="372" t="s">
        <v>579</v>
      </c>
      <c r="BQ53" s="373"/>
      <c r="BR53" s="354" t="s">
        <v>443</v>
      </c>
    </row>
    <row r="54" spans="1:70" s="107" customFormat="1" x14ac:dyDescent="0.25">
      <c r="A54" s="345" t="s">
        <v>580</v>
      </c>
      <c r="B54" s="373"/>
      <c r="C54" s="719">
        <v>45321</v>
      </c>
      <c r="D54" s="373"/>
      <c r="E54" s="346">
        <v>2697.26</v>
      </c>
      <c r="F54" s="373"/>
      <c r="G54" s="347">
        <v>11.641999999999999</v>
      </c>
      <c r="H54" s="374"/>
      <c r="I54" s="348">
        <v>1.2964</v>
      </c>
      <c r="J54" s="348">
        <v>0.1032</v>
      </c>
      <c r="K54" s="348">
        <v>9.6750000000000007</v>
      </c>
      <c r="L54" s="348">
        <v>2.7719</v>
      </c>
      <c r="M54" s="348">
        <v>-5.5031999999999996</v>
      </c>
      <c r="N54" s="350">
        <v>4.9779</v>
      </c>
      <c r="O54" s="348">
        <v>5.1105</v>
      </c>
      <c r="P54" s="348" t="s">
        <v>430</v>
      </c>
      <c r="Q54" s="348" t="s">
        <v>430</v>
      </c>
      <c r="R54" s="348" t="s">
        <v>430</v>
      </c>
      <c r="S54" s="348">
        <v>12.2445</v>
      </c>
      <c r="T54" s="348">
        <v>-4.0231000000000003</v>
      </c>
      <c r="U54" s="348">
        <v>-3.0964</v>
      </c>
      <c r="V54" s="348">
        <v>-5.0407999999999999</v>
      </c>
      <c r="W54" s="348">
        <v>12.2445</v>
      </c>
      <c r="X54" s="348">
        <v>7.0193000000000003</v>
      </c>
      <c r="Y54" s="374"/>
      <c r="Z54" s="346">
        <v>3</v>
      </c>
      <c r="AA54" s="346">
        <v>16</v>
      </c>
      <c r="AB54" s="346">
        <v>10</v>
      </c>
      <c r="AC54" s="346">
        <v>10</v>
      </c>
      <c r="AD54" s="346">
        <v>15</v>
      </c>
      <c r="AE54" s="346">
        <v>11</v>
      </c>
      <c r="AF54" s="346">
        <v>9</v>
      </c>
      <c r="AG54" s="346" t="s">
        <v>430</v>
      </c>
      <c r="AH54" s="346" t="s">
        <v>430</v>
      </c>
      <c r="AI54" s="346" t="s">
        <v>430</v>
      </c>
      <c r="AJ54" s="346">
        <v>8</v>
      </c>
      <c r="AK54" s="346">
        <v>14</v>
      </c>
      <c r="AL54" s="346">
        <v>16</v>
      </c>
      <c r="AM54" s="346">
        <v>15</v>
      </c>
      <c r="AN54" s="346">
        <v>8</v>
      </c>
      <c r="AO54" s="373"/>
      <c r="AP54" s="348" t="s">
        <v>430</v>
      </c>
      <c r="AQ54" s="348" t="s">
        <v>430</v>
      </c>
      <c r="AR54" s="348" t="s">
        <v>430</v>
      </c>
      <c r="AS54" s="348" t="s">
        <v>430</v>
      </c>
      <c r="AT54" s="348">
        <v>-2.91</v>
      </c>
      <c r="AU54" s="351"/>
      <c r="AV54" s="346" t="s">
        <v>430</v>
      </c>
      <c r="AW54" s="346" t="s">
        <v>430</v>
      </c>
      <c r="AX54" s="346" t="s">
        <v>430</v>
      </c>
      <c r="AY54" s="346" t="s">
        <v>430</v>
      </c>
      <c r="AZ54" s="346">
        <v>14</v>
      </c>
      <c r="BA54" s="348"/>
      <c r="BB54" s="350">
        <v>17.500213062046999</v>
      </c>
      <c r="BC54" s="375">
        <v>1.0408844981896701</v>
      </c>
      <c r="BD54" s="375">
        <v>3.3054565533791802E-3</v>
      </c>
      <c r="BE54" s="467">
        <v>-3.91654121162619E-2</v>
      </c>
      <c r="BF54" s="468"/>
      <c r="BG54" s="348">
        <v>33.8994</v>
      </c>
      <c r="BH54" s="348">
        <v>25.6861</v>
      </c>
      <c r="BI54" s="348">
        <v>37.9681</v>
      </c>
      <c r="BJ54" s="348">
        <v>2.4464000000000001</v>
      </c>
      <c r="BK54" s="373"/>
      <c r="BL54" s="372" t="s">
        <v>581</v>
      </c>
      <c r="BM54" s="372" t="s">
        <v>582</v>
      </c>
      <c r="BN54" s="372" t="s">
        <v>583</v>
      </c>
      <c r="BO54" s="372" t="s">
        <v>584</v>
      </c>
      <c r="BP54" s="372" t="s">
        <v>585</v>
      </c>
      <c r="BQ54" s="373"/>
      <c r="BR54" s="354" t="s">
        <v>436</v>
      </c>
    </row>
    <row r="55" spans="1:70" s="107" customFormat="1" x14ac:dyDescent="0.25">
      <c r="A55" s="345" t="s">
        <v>586</v>
      </c>
      <c r="B55" s="373"/>
      <c r="C55" s="719">
        <v>45793</v>
      </c>
      <c r="D55" s="373"/>
      <c r="E55" s="346">
        <v>1916.27</v>
      </c>
      <c r="F55" s="373"/>
      <c r="G55" s="347">
        <v>10.114599999999999</v>
      </c>
      <c r="H55" s="374"/>
      <c r="I55" s="348">
        <v>0.96630000000000005</v>
      </c>
      <c r="J55" s="348">
        <v>0.17630000000000001</v>
      </c>
      <c r="K55" s="348">
        <v>8.1232000000000006</v>
      </c>
      <c r="L55" s="348">
        <v>-0.24360000000000001</v>
      </c>
      <c r="M55" s="348">
        <v>-4.9513999999999996</v>
      </c>
      <c r="N55" s="350" t="s">
        <v>430</v>
      </c>
      <c r="O55" s="348" t="s">
        <v>430</v>
      </c>
      <c r="P55" s="348" t="s">
        <v>430</v>
      </c>
      <c r="Q55" s="348" t="s">
        <v>430</v>
      </c>
      <c r="R55" s="348" t="s">
        <v>430</v>
      </c>
      <c r="S55" s="348">
        <v>10.3636</v>
      </c>
      <c r="T55" s="348">
        <v>-5.0281000000000002</v>
      </c>
      <c r="U55" s="348">
        <v>-0.55059999999999998</v>
      </c>
      <c r="V55" s="348">
        <v>-2.569</v>
      </c>
      <c r="W55" s="348">
        <v>10.3636</v>
      </c>
      <c r="X55" s="348">
        <v>1.1459999999999999</v>
      </c>
      <c r="Y55" s="374"/>
      <c r="Z55" s="346">
        <v>17</v>
      </c>
      <c r="AA55" s="346">
        <v>14</v>
      </c>
      <c r="AB55" s="346">
        <v>16</v>
      </c>
      <c r="AC55" s="346">
        <v>17</v>
      </c>
      <c r="AD55" s="346">
        <v>14</v>
      </c>
      <c r="AE55" s="346" t="s">
        <v>430</v>
      </c>
      <c r="AF55" s="346" t="s">
        <v>430</v>
      </c>
      <c r="AG55" s="346" t="s">
        <v>430</v>
      </c>
      <c r="AH55" s="346" t="s">
        <v>430</v>
      </c>
      <c r="AI55" s="346" t="s">
        <v>430</v>
      </c>
      <c r="AJ55" s="346">
        <v>16</v>
      </c>
      <c r="AK55" s="346">
        <v>16</v>
      </c>
      <c r="AL55" s="346">
        <v>14</v>
      </c>
      <c r="AM55" s="346">
        <v>11</v>
      </c>
      <c r="AN55" s="346">
        <v>16</v>
      </c>
      <c r="AO55" s="373"/>
      <c r="AP55" s="348" t="s">
        <v>430</v>
      </c>
      <c r="AQ55" s="348" t="s">
        <v>430</v>
      </c>
      <c r="AR55" s="348" t="s">
        <v>430</v>
      </c>
      <c r="AS55" s="348" t="s">
        <v>430</v>
      </c>
      <c r="AT55" s="348">
        <v>-1.55</v>
      </c>
      <c r="AU55" s="351"/>
      <c r="AV55" s="346" t="s">
        <v>430</v>
      </c>
      <c r="AW55" s="346" t="s">
        <v>430</v>
      </c>
      <c r="AX55" s="346" t="s">
        <v>430</v>
      </c>
      <c r="AY55" s="346" t="s">
        <v>430</v>
      </c>
      <c r="AZ55" s="346">
        <v>13</v>
      </c>
      <c r="BA55" s="348"/>
      <c r="BB55" s="350">
        <v>15.293519640060399</v>
      </c>
      <c r="BC55" s="375">
        <v>0.86405323327636896</v>
      </c>
      <c r="BD55" s="375">
        <v>-2.6207332043960498E-2</v>
      </c>
      <c r="BE55" s="467">
        <v>-0.13110729053997999</v>
      </c>
      <c r="BF55" s="468"/>
      <c r="BG55" s="348">
        <v>38.597499999999997</v>
      </c>
      <c r="BH55" s="348">
        <v>26.699000000000002</v>
      </c>
      <c r="BI55" s="348">
        <v>28.868400000000001</v>
      </c>
      <c r="BJ55" s="348">
        <v>5.8350999999999997</v>
      </c>
      <c r="BK55" s="373"/>
      <c r="BL55" s="372" t="s">
        <v>587</v>
      </c>
      <c r="BM55" s="372" t="s">
        <v>588</v>
      </c>
      <c r="BN55" s="372" t="s">
        <v>589</v>
      </c>
      <c r="BO55" s="372" t="s">
        <v>590</v>
      </c>
      <c r="BP55" s="372" t="s">
        <v>591</v>
      </c>
      <c r="BQ55" s="373"/>
      <c r="BR55" s="354" t="s">
        <v>476</v>
      </c>
    </row>
    <row r="56" spans="1:70" s="107" customFormat="1" x14ac:dyDescent="0.25">
      <c r="A56" s="345" t="s">
        <v>592</v>
      </c>
      <c r="B56" s="373"/>
      <c r="C56" s="719">
        <v>44865</v>
      </c>
      <c r="D56" s="373"/>
      <c r="E56" s="346">
        <v>1839.08</v>
      </c>
      <c r="F56" s="373"/>
      <c r="G56" s="347">
        <v>16.8599</v>
      </c>
      <c r="H56" s="374"/>
      <c r="I56" s="348">
        <v>1.1318999999999999</v>
      </c>
      <c r="J56" s="348">
        <v>-8.3000000000000001E-3</v>
      </c>
      <c r="K56" s="348">
        <v>9.7020999999999997</v>
      </c>
      <c r="L56" s="348">
        <v>4.2575000000000003</v>
      </c>
      <c r="M56" s="348">
        <v>-4.0218999999999996</v>
      </c>
      <c r="N56" s="350">
        <v>8.4238999999999997</v>
      </c>
      <c r="O56" s="348">
        <v>9.4573999999999998</v>
      </c>
      <c r="P56" s="348">
        <v>19.553000000000001</v>
      </c>
      <c r="Q56" s="348" t="s">
        <v>430</v>
      </c>
      <c r="R56" s="348" t="s">
        <v>430</v>
      </c>
      <c r="S56" s="348">
        <v>12.3499</v>
      </c>
      <c r="T56" s="348">
        <v>-2.6850999999999998</v>
      </c>
      <c r="U56" s="348">
        <v>0.46779999999999999</v>
      </c>
      <c r="V56" s="348">
        <v>-1.9903999999999999</v>
      </c>
      <c r="W56" s="348">
        <v>12.3499</v>
      </c>
      <c r="X56" s="348">
        <v>16.1432</v>
      </c>
      <c r="Y56" s="374"/>
      <c r="Z56" s="346">
        <v>10</v>
      </c>
      <c r="AA56" s="346">
        <v>17</v>
      </c>
      <c r="AB56" s="346">
        <v>9</v>
      </c>
      <c r="AC56" s="346">
        <v>6</v>
      </c>
      <c r="AD56" s="346">
        <v>13</v>
      </c>
      <c r="AE56" s="346">
        <v>7</v>
      </c>
      <c r="AF56" s="346">
        <v>2</v>
      </c>
      <c r="AG56" s="346">
        <v>3</v>
      </c>
      <c r="AH56" s="346" t="s">
        <v>430</v>
      </c>
      <c r="AI56" s="346" t="s">
        <v>430</v>
      </c>
      <c r="AJ56" s="346">
        <v>6</v>
      </c>
      <c r="AK56" s="346">
        <v>12</v>
      </c>
      <c r="AL56" s="346">
        <v>12</v>
      </c>
      <c r="AM56" s="346">
        <v>10</v>
      </c>
      <c r="AN56" s="346">
        <v>6</v>
      </c>
      <c r="AO56" s="373"/>
      <c r="AP56" s="348" t="s">
        <v>430</v>
      </c>
      <c r="AQ56" s="348" t="s">
        <v>430</v>
      </c>
      <c r="AR56" s="348" t="s">
        <v>430</v>
      </c>
      <c r="AS56" s="348">
        <v>9.6999999999999993</v>
      </c>
      <c r="AT56" s="348">
        <v>1.06</v>
      </c>
      <c r="AU56" s="351"/>
      <c r="AV56" s="346" t="s">
        <v>430</v>
      </c>
      <c r="AW56" s="346" t="s">
        <v>430</v>
      </c>
      <c r="AX56" s="346" t="s">
        <v>430</v>
      </c>
      <c r="AY56" s="346">
        <v>2</v>
      </c>
      <c r="AZ56" s="346">
        <v>10</v>
      </c>
      <c r="BA56" s="348"/>
      <c r="BB56" s="350">
        <v>16.9724780024377</v>
      </c>
      <c r="BC56" s="375">
        <v>1.02289650233368</v>
      </c>
      <c r="BD56" s="375">
        <v>6.7320991412414294E-2</v>
      </c>
      <c r="BE56" s="467">
        <v>3.8896571794936802E-2</v>
      </c>
      <c r="BF56" s="468"/>
      <c r="BG56" s="348">
        <v>38.721400000000003</v>
      </c>
      <c r="BH56" s="348">
        <v>27.960799999999999</v>
      </c>
      <c r="BI56" s="348">
        <v>27.806799999999999</v>
      </c>
      <c r="BJ56" s="348">
        <v>5.5110000000000001</v>
      </c>
      <c r="BK56" s="373"/>
      <c r="BL56" s="372" t="s">
        <v>593</v>
      </c>
      <c r="BM56" s="372" t="s">
        <v>594</v>
      </c>
      <c r="BN56" s="372" t="s">
        <v>595</v>
      </c>
      <c r="BO56" s="372" t="s">
        <v>596</v>
      </c>
      <c r="BP56" s="372" t="s">
        <v>597</v>
      </c>
      <c r="BQ56" s="373"/>
      <c r="BR56" s="354" t="s">
        <v>436</v>
      </c>
    </row>
    <row r="57" spans="1:70" s="107" customFormat="1" x14ac:dyDescent="0.25">
      <c r="A57" s="345" t="s">
        <v>598</v>
      </c>
      <c r="B57" s="373"/>
      <c r="C57" s="719">
        <v>43601</v>
      </c>
      <c r="D57" s="373"/>
      <c r="E57" s="346">
        <v>1352.21</v>
      </c>
      <c r="F57" s="373"/>
      <c r="G57" s="347">
        <v>24.1282</v>
      </c>
      <c r="H57" s="374"/>
      <c r="I57" s="348">
        <v>1.0944</v>
      </c>
      <c r="J57" s="348">
        <v>0.50900000000000001</v>
      </c>
      <c r="K57" s="348">
        <v>10.4999</v>
      </c>
      <c r="L57" s="348">
        <v>6.0846</v>
      </c>
      <c r="M57" s="348">
        <v>1.2186999999999999</v>
      </c>
      <c r="N57" s="350">
        <v>11.8691</v>
      </c>
      <c r="O57" s="348">
        <v>5.6844000000000001</v>
      </c>
      <c r="P57" s="348">
        <v>19.8566</v>
      </c>
      <c r="Q57" s="348">
        <v>13.312200000000001</v>
      </c>
      <c r="R57" s="348" t="s">
        <v>430</v>
      </c>
      <c r="S57" s="348">
        <v>13.1038</v>
      </c>
      <c r="T57" s="348">
        <v>4.02E-2</v>
      </c>
      <c r="U57" s="348">
        <v>5.4733999999999998</v>
      </c>
      <c r="V57" s="348">
        <v>0.58989999999999998</v>
      </c>
      <c r="W57" s="348">
        <v>13.1038</v>
      </c>
      <c r="X57" s="348">
        <v>13.504300000000001</v>
      </c>
      <c r="Y57" s="374"/>
      <c r="Z57" s="346">
        <v>12</v>
      </c>
      <c r="AA57" s="346">
        <v>8</v>
      </c>
      <c r="AB57" s="346">
        <v>4</v>
      </c>
      <c r="AC57" s="346">
        <v>3</v>
      </c>
      <c r="AD57" s="346">
        <v>3</v>
      </c>
      <c r="AE57" s="346">
        <v>3</v>
      </c>
      <c r="AF57" s="346">
        <v>7</v>
      </c>
      <c r="AG57" s="346">
        <v>2</v>
      </c>
      <c r="AH57" s="346">
        <v>4</v>
      </c>
      <c r="AI57" s="346" t="s">
        <v>430</v>
      </c>
      <c r="AJ57" s="346">
        <v>3</v>
      </c>
      <c r="AK57" s="346">
        <v>4</v>
      </c>
      <c r="AL57" s="346">
        <v>3</v>
      </c>
      <c r="AM57" s="346">
        <v>4</v>
      </c>
      <c r="AN57" s="346">
        <v>3</v>
      </c>
      <c r="AO57" s="373"/>
      <c r="AP57" s="348" t="s">
        <v>430</v>
      </c>
      <c r="AQ57" s="348">
        <v>14.6</v>
      </c>
      <c r="AR57" s="348">
        <v>13.86</v>
      </c>
      <c r="AS57" s="348">
        <v>9.67</v>
      </c>
      <c r="AT57" s="348">
        <v>7.25</v>
      </c>
      <c r="AU57" s="351"/>
      <c r="AV57" s="346" t="s">
        <v>430</v>
      </c>
      <c r="AW57" s="346">
        <v>4</v>
      </c>
      <c r="AX57" s="346">
        <v>1</v>
      </c>
      <c r="AY57" s="346">
        <v>3</v>
      </c>
      <c r="AZ57" s="346">
        <v>3</v>
      </c>
      <c r="BA57" s="348"/>
      <c r="BB57" s="350">
        <v>17.021001805125199</v>
      </c>
      <c r="BC57" s="375">
        <v>1.0518637116798499</v>
      </c>
      <c r="BD57" s="375">
        <v>6.90465062481493E-2</v>
      </c>
      <c r="BE57" s="467">
        <v>4.0277553718415203E-2</v>
      </c>
      <c r="BF57" s="468"/>
      <c r="BG57" s="348">
        <v>46.423699999999997</v>
      </c>
      <c r="BH57" s="348">
        <v>24.9344</v>
      </c>
      <c r="BI57" s="348">
        <v>25.307300000000001</v>
      </c>
      <c r="BJ57" s="348">
        <v>3.3346</v>
      </c>
      <c r="BK57" s="373"/>
      <c r="BL57" s="372" t="s">
        <v>599</v>
      </c>
      <c r="BM57" s="372" t="s">
        <v>600</v>
      </c>
      <c r="BN57" s="372" t="s">
        <v>601</v>
      </c>
      <c r="BO57" s="372" t="s">
        <v>602</v>
      </c>
      <c r="BP57" s="372" t="s">
        <v>603</v>
      </c>
      <c r="BQ57" s="373"/>
      <c r="BR57" s="354" t="s">
        <v>604</v>
      </c>
    </row>
    <row r="58" spans="1:70" s="107" customFormat="1" x14ac:dyDescent="0.25">
      <c r="A58" s="345" t="s">
        <v>605</v>
      </c>
      <c r="B58" s="373"/>
      <c r="C58" s="719">
        <v>44914</v>
      </c>
      <c r="D58" s="373"/>
      <c r="E58" s="346">
        <v>1316.54</v>
      </c>
      <c r="F58" s="373"/>
      <c r="G58" s="347">
        <v>16.07</v>
      </c>
      <c r="H58" s="374"/>
      <c r="I58" s="348">
        <v>1.0057</v>
      </c>
      <c r="J58" s="348">
        <v>0.187</v>
      </c>
      <c r="K58" s="348">
        <v>9.0230999999999995</v>
      </c>
      <c r="L58" s="348">
        <v>4.0129000000000001</v>
      </c>
      <c r="M58" s="348">
        <v>-2.0718999999999999</v>
      </c>
      <c r="N58" s="350">
        <v>10.386900000000001</v>
      </c>
      <c r="O58" s="348">
        <v>7.3579999999999997</v>
      </c>
      <c r="P58" s="348">
        <v>18.227</v>
      </c>
      <c r="Q58" s="348" t="s">
        <v>430</v>
      </c>
      <c r="R58" s="348" t="s">
        <v>430</v>
      </c>
      <c r="S58" s="348">
        <v>11.2881</v>
      </c>
      <c r="T58" s="348">
        <v>-1.0468</v>
      </c>
      <c r="U58" s="348">
        <v>2.4872000000000001</v>
      </c>
      <c r="V58" s="348">
        <v>0.68920000000000003</v>
      </c>
      <c r="W58" s="348">
        <v>11.2881</v>
      </c>
      <c r="X58" s="348">
        <v>15.181900000000001</v>
      </c>
      <c r="Y58" s="374"/>
      <c r="Z58" s="346">
        <v>15</v>
      </c>
      <c r="AA58" s="346">
        <v>12</v>
      </c>
      <c r="AB58" s="346">
        <v>13</v>
      </c>
      <c r="AC58" s="346">
        <v>7</v>
      </c>
      <c r="AD58" s="346">
        <v>7</v>
      </c>
      <c r="AE58" s="346">
        <v>4</v>
      </c>
      <c r="AF58" s="346">
        <v>5</v>
      </c>
      <c r="AG58" s="346">
        <v>4</v>
      </c>
      <c r="AH58" s="346" t="s">
        <v>430</v>
      </c>
      <c r="AI58" s="346" t="s">
        <v>430</v>
      </c>
      <c r="AJ58" s="346">
        <v>13</v>
      </c>
      <c r="AK58" s="346">
        <v>7</v>
      </c>
      <c r="AL58" s="346">
        <v>7</v>
      </c>
      <c r="AM58" s="346">
        <v>3</v>
      </c>
      <c r="AN58" s="346">
        <v>13</v>
      </c>
      <c r="AO58" s="373"/>
      <c r="AP58" s="348" t="s">
        <v>430</v>
      </c>
      <c r="AQ58" s="348" t="s">
        <v>430</v>
      </c>
      <c r="AR58" s="348" t="s">
        <v>430</v>
      </c>
      <c r="AS58" s="348">
        <v>8.9600000000000009</v>
      </c>
      <c r="AT58" s="348">
        <v>4.41</v>
      </c>
      <c r="AU58" s="351"/>
      <c r="AV58" s="346" t="s">
        <v>430</v>
      </c>
      <c r="AW58" s="346" t="s">
        <v>430</v>
      </c>
      <c r="AX58" s="346" t="s">
        <v>430</v>
      </c>
      <c r="AY58" s="346">
        <v>4</v>
      </c>
      <c r="AZ58" s="346">
        <v>5</v>
      </c>
      <c r="BA58" s="348"/>
      <c r="BB58" s="350">
        <v>15.1088657920745</v>
      </c>
      <c r="BC58" s="375">
        <v>0.92889072202803202</v>
      </c>
      <c r="BD58" s="375">
        <v>6.9480226843360804E-2</v>
      </c>
      <c r="BE58" s="467">
        <v>4.7492382882355702E-2</v>
      </c>
      <c r="BF58" s="468"/>
      <c r="BG58" s="348">
        <v>39.235199999999999</v>
      </c>
      <c r="BH58" s="348">
        <v>26.122199999999999</v>
      </c>
      <c r="BI58" s="348">
        <v>31.390799999999999</v>
      </c>
      <c r="BJ58" s="348">
        <v>3.2517999999999998</v>
      </c>
      <c r="BK58" s="373"/>
      <c r="BL58" s="372" t="s">
        <v>606</v>
      </c>
      <c r="BM58" s="372" t="s">
        <v>607</v>
      </c>
      <c r="BN58" s="372" t="s">
        <v>608</v>
      </c>
      <c r="BO58" s="372" t="s">
        <v>609</v>
      </c>
      <c r="BP58" s="372" t="s">
        <v>610</v>
      </c>
      <c r="BQ58" s="373"/>
      <c r="BR58" s="354" t="s">
        <v>548</v>
      </c>
    </row>
    <row r="59" spans="1:70" s="107" customFormat="1" x14ac:dyDescent="0.25">
      <c r="A59" s="345" t="s">
        <v>611</v>
      </c>
      <c r="B59" s="373"/>
      <c r="C59" s="719">
        <v>45715</v>
      </c>
      <c r="D59" s="373"/>
      <c r="E59" s="346">
        <v>1238.06</v>
      </c>
      <c r="F59" s="373"/>
      <c r="G59" s="347">
        <v>11.324999999999999</v>
      </c>
      <c r="H59" s="374"/>
      <c r="I59" s="348">
        <v>1.0528999999999999</v>
      </c>
      <c r="J59" s="348">
        <v>0.61299999999999999</v>
      </c>
      <c r="K59" s="348">
        <v>10.6822</v>
      </c>
      <c r="L59" s="348">
        <v>2.6373000000000002</v>
      </c>
      <c r="M59" s="348">
        <v>1.77E-2</v>
      </c>
      <c r="N59" s="350">
        <v>6.7210000000000001</v>
      </c>
      <c r="O59" s="348" t="s">
        <v>430</v>
      </c>
      <c r="P59" s="348" t="s">
        <v>430</v>
      </c>
      <c r="Q59" s="348" t="s">
        <v>430</v>
      </c>
      <c r="R59" s="348" t="s">
        <v>430</v>
      </c>
      <c r="S59" s="348">
        <v>12.731400000000001</v>
      </c>
      <c r="T59" s="348">
        <v>-1.4618</v>
      </c>
      <c r="U59" s="348">
        <v>4.0231000000000003</v>
      </c>
      <c r="V59" s="348">
        <v>-1.6671</v>
      </c>
      <c r="W59" s="348">
        <v>12.731400000000001</v>
      </c>
      <c r="X59" s="348">
        <v>11.305999999999999</v>
      </c>
      <c r="Y59" s="374"/>
      <c r="Z59" s="346">
        <v>14</v>
      </c>
      <c r="AA59" s="346">
        <v>7</v>
      </c>
      <c r="AB59" s="346">
        <v>3</v>
      </c>
      <c r="AC59" s="346">
        <v>11</v>
      </c>
      <c r="AD59" s="346">
        <v>4</v>
      </c>
      <c r="AE59" s="346">
        <v>9</v>
      </c>
      <c r="AF59" s="346" t="s">
        <v>430</v>
      </c>
      <c r="AG59" s="346" t="s">
        <v>430</v>
      </c>
      <c r="AH59" s="346" t="s">
        <v>430</v>
      </c>
      <c r="AI59" s="346" t="s">
        <v>430</v>
      </c>
      <c r="AJ59" s="346">
        <v>4</v>
      </c>
      <c r="AK59" s="346">
        <v>8</v>
      </c>
      <c r="AL59" s="346">
        <v>5</v>
      </c>
      <c r="AM59" s="346">
        <v>7</v>
      </c>
      <c r="AN59" s="346">
        <v>4</v>
      </c>
      <c r="AO59" s="373"/>
      <c r="AP59" s="348" t="s">
        <v>430</v>
      </c>
      <c r="AQ59" s="348" t="s">
        <v>430</v>
      </c>
      <c r="AR59" s="348" t="s">
        <v>430</v>
      </c>
      <c r="AS59" s="348" t="s">
        <v>430</v>
      </c>
      <c r="AT59" s="348">
        <v>4.1100000000000003</v>
      </c>
      <c r="AU59" s="351"/>
      <c r="AV59" s="346" t="s">
        <v>430</v>
      </c>
      <c r="AW59" s="346" t="s">
        <v>430</v>
      </c>
      <c r="AX59" s="346" t="s">
        <v>430</v>
      </c>
      <c r="AY59" s="346" t="s">
        <v>430</v>
      </c>
      <c r="AZ59" s="346">
        <v>6</v>
      </c>
      <c r="BA59" s="348"/>
      <c r="BB59" s="350">
        <v>16.535952510795799</v>
      </c>
      <c r="BC59" s="375">
        <v>0.96690614351468496</v>
      </c>
      <c r="BD59" s="375">
        <v>2.5596238894413901E-2</v>
      </c>
      <c r="BE59" s="467">
        <v>-0.127242697934974</v>
      </c>
      <c r="BF59" s="468"/>
      <c r="BG59" s="348">
        <v>37.258099999999999</v>
      </c>
      <c r="BH59" s="348">
        <v>27.872800000000002</v>
      </c>
      <c r="BI59" s="348">
        <v>31.709</v>
      </c>
      <c r="BJ59" s="348">
        <v>3.1600999999999999</v>
      </c>
      <c r="BK59" s="373"/>
      <c r="BL59" s="372" t="s">
        <v>612</v>
      </c>
      <c r="BM59" s="372" t="s">
        <v>613</v>
      </c>
      <c r="BN59" s="372" t="s">
        <v>614</v>
      </c>
      <c r="BO59" s="372" t="s">
        <v>615</v>
      </c>
      <c r="BP59" s="372" t="s">
        <v>616</v>
      </c>
      <c r="BQ59" s="373"/>
      <c r="BR59" s="354" t="s">
        <v>617</v>
      </c>
    </row>
    <row r="60" spans="1:70" s="107" customFormat="1" x14ac:dyDescent="0.25">
      <c r="A60" s="345" t="s">
        <v>618</v>
      </c>
      <c r="B60" s="373"/>
      <c r="C60" s="719">
        <v>44988</v>
      </c>
      <c r="D60" s="373"/>
      <c r="E60" s="346">
        <v>1057.8900000000001</v>
      </c>
      <c r="F60" s="373"/>
      <c r="G60" s="347">
        <v>18.68</v>
      </c>
      <c r="H60" s="374"/>
      <c r="I60" s="348">
        <v>1.2465999999999999</v>
      </c>
      <c r="J60" s="348">
        <v>1.0276000000000001</v>
      </c>
      <c r="K60" s="348">
        <v>9.9469999999999992</v>
      </c>
      <c r="L60" s="348">
        <v>5.3582000000000001</v>
      </c>
      <c r="M60" s="348">
        <v>1.3565</v>
      </c>
      <c r="N60" s="350">
        <v>13.546200000000001</v>
      </c>
      <c r="O60" s="348">
        <v>8.2423000000000002</v>
      </c>
      <c r="P60" s="348">
        <v>21.652699999999999</v>
      </c>
      <c r="Q60" s="348" t="s">
        <v>430</v>
      </c>
      <c r="R60" s="348" t="s">
        <v>430</v>
      </c>
      <c r="S60" s="348">
        <v>11.990399999999999</v>
      </c>
      <c r="T60" s="348">
        <v>5.3600000000000002E-2</v>
      </c>
      <c r="U60" s="348">
        <v>6.9261999999999997</v>
      </c>
      <c r="V60" s="348">
        <v>3.9510000000000001</v>
      </c>
      <c r="W60" s="348">
        <v>11.990399999999999</v>
      </c>
      <c r="X60" s="348">
        <v>21.915199999999999</v>
      </c>
      <c r="Y60" s="374"/>
      <c r="Z60" s="346">
        <v>5</v>
      </c>
      <c r="AA60" s="346">
        <v>2</v>
      </c>
      <c r="AB60" s="346">
        <v>6</v>
      </c>
      <c r="AC60" s="346">
        <v>4</v>
      </c>
      <c r="AD60" s="346">
        <v>2</v>
      </c>
      <c r="AE60" s="346">
        <v>2</v>
      </c>
      <c r="AF60" s="346">
        <v>3</v>
      </c>
      <c r="AG60" s="346">
        <v>1</v>
      </c>
      <c r="AH60" s="346" t="s">
        <v>430</v>
      </c>
      <c r="AI60" s="346" t="s">
        <v>430</v>
      </c>
      <c r="AJ60" s="346">
        <v>11</v>
      </c>
      <c r="AK60" s="346">
        <v>3</v>
      </c>
      <c r="AL60" s="346">
        <v>1</v>
      </c>
      <c r="AM60" s="346">
        <v>2</v>
      </c>
      <c r="AN60" s="346">
        <v>11</v>
      </c>
      <c r="AO60" s="373"/>
      <c r="AP60" s="348" t="s">
        <v>430</v>
      </c>
      <c r="AQ60" s="348" t="s">
        <v>430</v>
      </c>
      <c r="AR60" s="348" t="s">
        <v>430</v>
      </c>
      <c r="AS60" s="348">
        <v>12.33</v>
      </c>
      <c r="AT60" s="348">
        <v>10.11</v>
      </c>
      <c r="AU60" s="351"/>
      <c r="AV60" s="346" t="s">
        <v>430</v>
      </c>
      <c r="AW60" s="346" t="s">
        <v>430</v>
      </c>
      <c r="AX60" s="346" t="s">
        <v>430</v>
      </c>
      <c r="AY60" s="346">
        <v>1</v>
      </c>
      <c r="AZ60" s="346">
        <v>2</v>
      </c>
      <c r="BA60" s="348"/>
      <c r="BB60" s="350">
        <v>15.7185689753695</v>
      </c>
      <c r="BC60" s="375">
        <v>0.96620313133663005</v>
      </c>
      <c r="BD60" s="375">
        <v>8.0634131110404503E-2</v>
      </c>
      <c r="BE60" s="467">
        <v>0.22491794393264999</v>
      </c>
      <c r="BF60" s="468"/>
      <c r="BG60" s="348">
        <v>39.642499999999998</v>
      </c>
      <c r="BH60" s="348">
        <v>30.2773</v>
      </c>
      <c r="BI60" s="348">
        <v>25.8916</v>
      </c>
      <c r="BJ60" s="348">
        <v>4.1886000000000001</v>
      </c>
      <c r="BK60" s="373"/>
      <c r="BL60" s="372" t="s">
        <v>619</v>
      </c>
      <c r="BM60" s="372" t="s">
        <v>620</v>
      </c>
      <c r="BN60" s="372" t="s">
        <v>621</v>
      </c>
      <c r="BO60" s="372" t="s">
        <v>622</v>
      </c>
      <c r="BP60" s="372" t="s">
        <v>623</v>
      </c>
      <c r="BQ60" s="373"/>
      <c r="BR60" s="354" t="s">
        <v>443</v>
      </c>
    </row>
    <row r="61" spans="1:70" s="107" customFormat="1" x14ac:dyDescent="0.25">
      <c r="A61" s="345" t="s">
        <v>624</v>
      </c>
      <c r="B61" s="373"/>
      <c r="C61" s="719">
        <v>45859</v>
      </c>
      <c r="D61" s="373"/>
      <c r="E61" s="346">
        <v>464.47</v>
      </c>
      <c r="F61" s="373"/>
      <c r="G61" s="347">
        <v>10.43</v>
      </c>
      <c r="H61" s="374"/>
      <c r="I61" s="348">
        <v>0.96809999999999996</v>
      </c>
      <c r="J61" s="348">
        <v>0.96809999999999996</v>
      </c>
      <c r="K61" s="348">
        <v>9.9052000000000007</v>
      </c>
      <c r="L61" s="348">
        <v>3.988</v>
      </c>
      <c r="M61" s="348">
        <v>-9.5799999999999996E-2</v>
      </c>
      <c r="N61" s="350" t="s">
        <v>430</v>
      </c>
      <c r="O61" s="348" t="s">
        <v>430</v>
      </c>
      <c r="P61" s="348" t="s">
        <v>430</v>
      </c>
      <c r="Q61" s="348" t="s">
        <v>430</v>
      </c>
      <c r="R61" s="348" t="s">
        <v>430</v>
      </c>
      <c r="S61" s="348">
        <v>12.392200000000001</v>
      </c>
      <c r="T61" s="348">
        <v>-0.38200000000000001</v>
      </c>
      <c r="U61" s="348">
        <v>4.8240999999999996</v>
      </c>
      <c r="V61" s="348" t="s">
        <v>430</v>
      </c>
      <c r="W61" s="348">
        <v>12.392200000000001</v>
      </c>
      <c r="X61" s="348">
        <v>4.3</v>
      </c>
      <c r="Y61" s="374"/>
      <c r="Z61" s="346">
        <v>16</v>
      </c>
      <c r="AA61" s="346">
        <v>4</v>
      </c>
      <c r="AB61" s="346">
        <v>8</v>
      </c>
      <c r="AC61" s="346">
        <v>8</v>
      </c>
      <c r="AD61" s="346">
        <v>5</v>
      </c>
      <c r="AE61" s="346" t="s">
        <v>430</v>
      </c>
      <c r="AF61" s="346" t="s">
        <v>430</v>
      </c>
      <c r="AG61" s="346" t="s">
        <v>430</v>
      </c>
      <c r="AH61" s="346" t="s">
        <v>430</v>
      </c>
      <c r="AI61" s="346" t="s">
        <v>430</v>
      </c>
      <c r="AJ61" s="346">
        <v>5</v>
      </c>
      <c r="AK61" s="346">
        <v>5</v>
      </c>
      <c r="AL61" s="346">
        <v>4</v>
      </c>
      <c r="AM61" s="346" t="s">
        <v>430</v>
      </c>
      <c r="AN61" s="346">
        <v>5</v>
      </c>
      <c r="AO61" s="373"/>
      <c r="AP61" s="348" t="s">
        <v>430</v>
      </c>
      <c r="AQ61" s="348" t="s">
        <v>430</v>
      </c>
      <c r="AR61" s="348" t="s">
        <v>430</v>
      </c>
      <c r="AS61" s="348" t="s">
        <v>430</v>
      </c>
      <c r="AT61" s="348" t="s">
        <v>430</v>
      </c>
      <c r="AU61" s="351"/>
      <c r="AV61" s="346" t="s">
        <v>430</v>
      </c>
      <c r="AW61" s="346" t="s">
        <v>430</v>
      </c>
      <c r="AX61" s="346" t="s">
        <v>430</v>
      </c>
      <c r="AY61" s="346" t="s">
        <v>430</v>
      </c>
      <c r="AZ61" s="346" t="s">
        <v>430</v>
      </c>
      <c r="BA61" s="348"/>
      <c r="BB61" s="350">
        <v>18.426727536308299</v>
      </c>
      <c r="BC61" s="375">
        <v>0.96536200537332195</v>
      </c>
      <c r="BD61" s="375">
        <v>3.9765469320571001E-4</v>
      </c>
      <c r="BE61" s="467">
        <v>0.47960077172034699</v>
      </c>
      <c r="BF61" s="468"/>
      <c r="BG61" s="348">
        <v>36.2729</v>
      </c>
      <c r="BH61" s="348">
        <v>27.763000000000002</v>
      </c>
      <c r="BI61" s="348">
        <v>26.0564</v>
      </c>
      <c r="BJ61" s="348">
        <v>9.9077000000000002</v>
      </c>
      <c r="BK61" s="373"/>
      <c r="BL61" s="372" t="s">
        <v>625</v>
      </c>
      <c r="BM61" s="372" t="s">
        <v>626</v>
      </c>
      <c r="BN61" s="372" t="s">
        <v>627</v>
      </c>
      <c r="BO61" s="372" t="s">
        <v>628</v>
      </c>
      <c r="BP61" s="372" t="s">
        <v>629</v>
      </c>
      <c r="BQ61" s="373"/>
      <c r="BR61" s="354" t="s">
        <v>617</v>
      </c>
    </row>
    <row r="62" spans="1:70" s="107" customFormat="1" x14ac:dyDescent="0.25">
      <c r="A62" s="345" t="s">
        <v>630</v>
      </c>
      <c r="B62" s="373"/>
      <c r="C62" s="719">
        <v>45642</v>
      </c>
      <c r="D62" s="373"/>
      <c r="E62" s="346">
        <v>473.25799999999998</v>
      </c>
      <c r="F62" s="373"/>
      <c r="G62" s="347">
        <v>10.910299999999999</v>
      </c>
      <c r="H62" s="374"/>
      <c r="I62" s="348">
        <v>1.4496</v>
      </c>
      <c r="J62" s="348">
        <v>1.0017</v>
      </c>
      <c r="K62" s="348">
        <v>12.620100000000001</v>
      </c>
      <c r="L62" s="348">
        <v>9.0343</v>
      </c>
      <c r="M62" s="348">
        <v>2.1640000000000001</v>
      </c>
      <c r="N62" s="350">
        <v>18.909400000000002</v>
      </c>
      <c r="O62" s="348" t="s">
        <v>430</v>
      </c>
      <c r="P62" s="348" t="s">
        <v>430</v>
      </c>
      <c r="Q62" s="348" t="s">
        <v>430</v>
      </c>
      <c r="R62" s="348" t="s">
        <v>430</v>
      </c>
      <c r="S62" s="348">
        <v>15.5801</v>
      </c>
      <c r="T62" s="348">
        <v>2.5712999999999999</v>
      </c>
      <c r="U62" s="348">
        <v>6.4461000000000004</v>
      </c>
      <c r="V62" s="348">
        <v>5.4645000000000001</v>
      </c>
      <c r="W62" s="348">
        <v>15.5801</v>
      </c>
      <c r="X62" s="348">
        <v>6.6074000000000002</v>
      </c>
      <c r="Y62" s="374"/>
      <c r="Z62" s="346">
        <v>2</v>
      </c>
      <c r="AA62" s="346">
        <v>3</v>
      </c>
      <c r="AB62" s="346">
        <v>2</v>
      </c>
      <c r="AC62" s="346">
        <v>2</v>
      </c>
      <c r="AD62" s="346">
        <v>1</v>
      </c>
      <c r="AE62" s="346">
        <v>1</v>
      </c>
      <c r="AF62" s="346" t="s">
        <v>430</v>
      </c>
      <c r="AG62" s="346" t="s">
        <v>430</v>
      </c>
      <c r="AH62" s="346" t="s">
        <v>430</v>
      </c>
      <c r="AI62" s="346" t="s">
        <v>430</v>
      </c>
      <c r="AJ62" s="346">
        <v>2</v>
      </c>
      <c r="AK62" s="346">
        <v>1</v>
      </c>
      <c r="AL62" s="346">
        <v>2</v>
      </c>
      <c r="AM62" s="346">
        <v>1</v>
      </c>
      <c r="AN62" s="346">
        <v>2</v>
      </c>
      <c r="AO62" s="373"/>
      <c r="AP62" s="348" t="s">
        <v>430</v>
      </c>
      <c r="AQ62" s="348" t="s">
        <v>430</v>
      </c>
      <c r="AR62" s="348" t="s">
        <v>430</v>
      </c>
      <c r="AS62" s="348" t="s">
        <v>430</v>
      </c>
      <c r="AT62" s="348">
        <v>13.16</v>
      </c>
      <c r="AU62" s="351"/>
      <c r="AV62" s="346" t="s">
        <v>430</v>
      </c>
      <c r="AW62" s="346" t="s">
        <v>430</v>
      </c>
      <c r="AX62" s="346" t="s">
        <v>430</v>
      </c>
      <c r="AY62" s="346" t="s">
        <v>430</v>
      </c>
      <c r="AZ62" s="346">
        <v>1</v>
      </c>
      <c r="BA62" s="348"/>
      <c r="BB62" s="350">
        <v>20.569555713800401</v>
      </c>
      <c r="BC62" s="375">
        <v>1.1164468925843301</v>
      </c>
      <c r="BD62" s="375">
        <v>8.3842924295543693E-3</v>
      </c>
      <c r="BE62" s="467">
        <v>0.53323187776397796</v>
      </c>
      <c r="BF62" s="468"/>
      <c r="BG62" s="348">
        <v>26.6571</v>
      </c>
      <c r="BH62" s="348">
        <v>32.258600000000001</v>
      </c>
      <c r="BI62" s="348">
        <v>35.547199999999997</v>
      </c>
      <c r="BJ62" s="348">
        <v>5.5370999999999997</v>
      </c>
      <c r="BK62" s="373"/>
      <c r="BL62" s="372" t="s">
        <v>631</v>
      </c>
      <c r="BM62" s="372" t="s">
        <v>632</v>
      </c>
      <c r="BN62" s="372" t="s">
        <v>633</v>
      </c>
      <c r="BO62" s="372" t="s">
        <v>634</v>
      </c>
      <c r="BP62" s="372" t="s">
        <v>635</v>
      </c>
      <c r="BQ62" s="373"/>
      <c r="BR62" s="354" t="s">
        <v>443</v>
      </c>
    </row>
    <row r="63" spans="1:70" s="107" customFormat="1" x14ac:dyDescent="0.25">
      <c r="A63" s="345" t="s">
        <v>636</v>
      </c>
      <c r="B63" s="373"/>
      <c r="C63" s="719">
        <v>45545</v>
      </c>
      <c r="D63" s="373"/>
      <c r="E63" s="346">
        <v>415.488</v>
      </c>
      <c r="F63" s="373"/>
      <c r="G63" s="347">
        <v>9.85</v>
      </c>
      <c r="H63" s="374"/>
      <c r="I63" s="348">
        <v>1.2333000000000001</v>
      </c>
      <c r="J63" s="348">
        <v>0.81879999999999997</v>
      </c>
      <c r="K63" s="348">
        <v>9.9329999999999998</v>
      </c>
      <c r="L63" s="348">
        <v>5.3475999999999999</v>
      </c>
      <c r="M63" s="348">
        <v>-3.5259999999999998</v>
      </c>
      <c r="N63" s="350">
        <v>8.9092000000000002</v>
      </c>
      <c r="O63" s="348" t="s">
        <v>430</v>
      </c>
      <c r="P63" s="348" t="s">
        <v>430</v>
      </c>
      <c r="Q63" s="348" t="s">
        <v>430</v>
      </c>
      <c r="R63" s="348" t="s">
        <v>430</v>
      </c>
      <c r="S63" s="348">
        <v>12.3147</v>
      </c>
      <c r="T63" s="348">
        <v>-0.7056</v>
      </c>
      <c r="U63" s="348">
        <v>1.1294</v>
      </c>
      <c r="V63" s="348">
        <v>0.1016</v>
      </c>
      <c r="W63" s="348">
        <v>12.3147</v>
      </c>
      <c r="X63" s="348">
        <v>-0.9244</v>
      </c>
      <c r="Y63" s="374"/>
      <c r="Z63" s="346">
        <v>6</v>
      </c>
      <c r="AA63" s="346">
        <v>6</v>
      </c>
      <c r="AB63" s="346">
        <v>7</v>
      </c>
      <c r="AC63" s="346">
        <v>5</v>
      </c>
      <c r="AD63" s="346">
        <v>10</v>
      </c>
      <c r="AE63" s="346">
        <v>6</v>
      </c>
      <c r="AF63" s="346" t="s">
        <v>430</v>
      </c>
      <c r="AG63" s="346" t="s">
        <v>430</v>
      </c>
      <c r="AH63" s="346" t="s">
        <v>430</v>
      </c>
      <c r="AI63" s="346" t="s">
        <v>430</v>
      </c>
      <c r="AJ63" s="346">
        <v>7</v>
      </c>
      <c r="AK63" s="346">
        <v>6</v>
      </c>
      <c r="AL63" s="346">
        <v>10</v>
      </c>
      <c r="AM63" s="346">
        <v>5</v>
      </c>
      <c r="AN63" s="346">
        <v>7</v>
      </c>
      <c r="AO63" s="373"/>
      <c r="AP63" s="348" t="s">
        <v>430</v>
      </c>
      <c r="AQ63" s="348" t="s">
        <v>430</v>
      </c>
      <c r="AR63" s="348" t="s">
        <v>430</v>
      </c>
      <c r="AS63" s="348" t="s">
        <v>430</v>
      </c>
      <c r="AT63" s="348">
        <v>3.6</v>
      </c>
      <c r="AU63" s="351"/>
      <c r="AV63" s="346" t="s">
        <v>430</v>
      </c>
      <c r="AW63" s="346" t="s">
        <v>430</v>
      </c>
      <c r="AX63" s="346" t="s">
        <v>430</v>
      </c>
      <c r="AY63" s="346" t="s">
        <v>430</v>
      </c>
      <c r="AZ63" s="346">
        <v>7</v>
      </c>
      <c r="BA63" s="348"/>
      <c r="BB63" s="350">
        <v>17.201458085674201</v>
      </c>
      <c r="BC63" s="375">
        <v>0.949676739721379</v>
      </c>
      <c r="BD63" s="375">
        <v>-3.7291964183618999E-2</v>
      </c>
      <c r="BE63" s="467">
        <v>5.2895529095885997E-2</v>
      </c>
      <c r="BF63" s="468"/>
      <c r="BG63" s="348">
        <v>41.323399999999999</v>
      </c>
      <c r="BH63" s="348">
        <v>26.094999999999999</v>
      </c>
      <c r="BI63" s="348">
        <v>27.766200000000001</v>
      </c>
      <c r="BJ63" s="348">
        <v>4.8154000000000003</v>
      </c>
      <c r="BK63" s="373"/>
      <c r="BL63" s="372" t="s">
        <v>637</v>
      </c>
      <c r="BM63" s="372" t="s">
        <v>638</v>
      </c>
      <c r="BN63" s="372" t="s">
        <v>639</v>
      </c>
      <c r="BO63" s="372" t="s">
        <v>640</v>
      </c>
      <c r="BP63" s="372" t="s">
        <v>641</v>
      </c>
      <c r="BQ63" s="373"/>
      <c r="BR63" s="354" t="s">
        <v>604</v>
      </c>
    </row>
    <row r="64" spans="1:70" s="107" customFormat="1" x14ac:dyDescent="0.25">
      <c r="A64" s="345" t="s">
        <v>642</v>
      </c>
      <c r="B64" s="373"/>
      <c r="C64" s="719">
        <v>45595</v>
      </c>
      <c r="D64" s="373"/>
      <c r="E64" s="346">
        <v>246.14099999999999</v>
      </c>
      <c r="F64" s="373"/>
      <c r="G64" s="347">
        <v>8.4499999999999993</v>
      </c>
      <c r="H64" s="374"/>
      <c r="I64" s="348">
        <v>1.0766</v>
      </c>
      <c r="J64" s="348">
        <v>0.95579999999999998</v>
      </c>
      <c r="K64" s="348">
        <v>5.7572000000000001</v>
      </c>
      <c r="L64" s="348">
        <v>0.35630000000000001</v>
      </c>
      <c r="M64" s="348">
        <v>-9.1397999999999993</v>
      </c>
      <c r="N64" s="350">
        <v>-6.1825000000000001</v>
      </c>
      <c r="O64" s="348" t="s">
        <v>430</v>
      </c>
      <c r="P64" s="348" t="s">
        <v>430</v>
      </c>
      <c r="Q64" s="348" t="s">
        <v>430</v>
      </c>
      <c r="R64" s="348" t="s">
        <v>430</v>
      </c>
      <c r="S64" s="348">
        <v>6.5574000000000003</v>
      </c>
      <c r="T64" s="348">
        <v>-4.6275000000000004</v>
      </c>
      <c r="U64" s="348">
        <v>-7.1429</v>
      </c>
      <c r="V64" s="348">
        <v>-14.125999999999999</v>
      </c>
      <c r="W64" s="348">
        <v>6.5574000000000003</v>
      </c>
      <c r="X64" s="348">
        <v>-10.6851</v>
      </c>
      <c r="Y64" s="374"/>
      <c r="Z64" s="346">
        <v>13</v>
      </c>
      <c r="AA64" s="346">
        <v>5</v>
      </c>
      <c r="AB64" s="346">
        <v>17</v>
      </c>
      <c r="AC64" s="346">
        <v>16</v>
      </c>
      <c r="AD64" s="346">
        <v>17</v>
      </c>
      <c r="AE64" s="346">
        <v>15</v>
      </c>
      <c r="AF64" s="346" t="s">
        <v>430</v>
      </c>
      <c r="AG64" s="346" t="s">
        <v>430</v>
      </c>
      <c r="AH64" s="346" t="s">
        <v>430</v>
      </c>
      <c r="AI64" s="346" t="s">
        <v>430</v>
      </c>
      <c r="AJ64" s="346">
        <v>17</v>
      </c>
      <c r="AK64" s="346">
        <v>15</v>
      </c>
      <c r="AL64" s="346">
        <v>17</v>
      </c>
      <c r="AM64" s="346">
        <v>16</v>
      </c>
      <c r="AN64" s="346">
        <v>17</v>
      </c>
      <c r="AO64" s="373"/>
      <c r="AP64" s="348" t="s">
        <v>430</v>
      </c>
      <c r="AQ64" s="348" t="s">
        <v>430</v>
      </c>
      <c r="AR64" s="348" t="s">
        <v>430</v>
      </c>
      <c r="AS64" s="348" t="s">
        <v>430</v>
      </c>
      <c r="AT64" s="348">
        <v>-11.85</v>
      </c>
      <c r="AU64" s="351"/>
      <c r="AV64" s="346" t="s">
        <v>430</v>
      </c>
      <c r="AW64" s="346" t="s">
        <v>430</v>
      </c>
      <c r="AX64" s="346" t="s">
        <v>430</v>
      </c>
      <c r="AY64" s="346" t="s">
        <v>430</v>
      </c>
      <c r="AZ64" s="346">
        <v>16</v>
      </c>
      <c r="BA64" s="348"/>
      <c r="BB64" s="350">
        <v>13.030959794438701</v>
      </c>
      <c r="BC64" s="375">
        <v>0.71303783089974804</v>
      </c>
      <c r="BD64" s="375">
        <v>-0.102818412876321</v>
      </c>
      <c r="BE64" s="467">
        <v>-1.08031883610226</v>
      </c>
      <c r="BF64" s="468"/>
      <c r="BG64" s="348">
        <v>27.689299999999999</v>
      </c>
      <c r="BH64" s="348">
        <v>17.779299999999999</v>
      </c>
      <c r="BI64" s="348">
        <v>22.806999999999999</v>
      </c>
      <c r="BJ64" s="348">
        <v>31.724399999999999</v>
      </c>
      <c r="BK64" s="373"/>
      <c r="BL64" s="372" t="s">
        <v>643</v>
      </c>
      <c r="BM64" s="372" t="s">
        <v>644</v>
      </c>
      <c r="BN64" s="372" t="s">
        <v>645</v>
      </c>
      <c r="BO64" s="372" t="s">
        <v>646</v>
      </c>
      <c r="BP64" s="372" t="s">
        <v>647</v>
      </c>
      <c r="BQ64" s="373"/>
      <c r="BR64" s="354" t="s">
        <v>436</v>
      </c>
    </row>
    <row r="65" spans="1:70" x14ac:dyDescent="0.25">
      <c r="A65" s="36" t="s">
        <v>93</v>
      </c>
      <c r="B65" s="43"/>
      <c r="C65" s="720"/>
      <c r="D65" s="43"/>
      <c r="E65" s="51"/>
      <c r="F65" s="43"/>
      <c r="G65" s="55"/>
      <c r="H65" s="66"/>
      <c r="I65" s="59">
        <v>1.177</v>
      </c>
      <c r="J65" s="59">
        <v>0.5665</v>
      </c>
      <c r="K65" s="59">
        <v>9.7055000000000007</v>
      </c>
      <c r="L65" s="59">
        <v>3.7610999999999999</v>
      </c>
      <c r="M65" s="59">
        <v>-2.6650999999999998</v>
      </c>
      <c r="N65" s="70">
        <v>7.6384999999999996</v>
      </c>
      <c r="O65" s="59">
        <v>6.1037999999999997</v>
      </c>
      <c r="P65" s="59">
        <v>17.856000000000002</v>
      </c>
      <c r="Q65" s="59">
        <v>14.7827</v>
      </c>
      <c r="R65" s="59">
        <v>15.386699999999999</v>
      </c>
      <c r="S65" s="59">
        <v>12.0326</v>
      </c>
      <c r="T65" s="59">
        <v>-1.8177000000000001</v>
      </c>
      <c r="U65" s="59">
        <v>1.5335000000000001</v>
      </c>
      <c r="V65" s="59">
        <v>-1.7444</v>
      </c>
      <c r="W65" s="59">
        <v>12.0326</v>
      </c>
      <c r="X65" s="59">
        <v>10.7004</v>
      </c>
      <c r="Y65" s="66"/>
      <c r="Z65" s="51">
        <v>17</v>
      </c>
      <c r="AA65" s="51">
        <v>17</v>
      </c>
      <c r="AB65" s="51">
        <v>17</v>
      </c>
      <c r="AC65" s="51">
        <v>17</v>
      </c>
      <c r="AD65" s="51">
        <v>17</v>
      </c>
      <c r="AE65" s="51">
        <v>15</v>
      </c>
      <c r="AF65" s="51">
        <v>11</v>
      </c>
      <c r="AG65" s="51">
        <v>8</v>
      </c>
      <c r="AH65" s="51">
        <v>4</v>
      </c>
      <c r="AI65" s="51">
        <v>3</v>
      </c>
      <c r="AJ65" s="51">
        <v>17</v>
      </c>
      <c r="AK65" s="51">
        <v>17</v>
      </c>
      <c r="AL65" s="51">
        <v>17</v>
      </c>
      <c r="AM65" s="51">
        <v>16</v>
      </c>
      <c r="AN65" s="51">
        <v>17</v>
      </c>
      <c r="AO65" s="43"/>
      <c r="AP65" s="59">
        <v>15.4033333333333</v>
      </c>
      <c r="AQ65" s="59">
        <v>15.637499999999999</v>
      </c>
      <c r="AR65" s="59">
        <v>11.6525</v>
      </c>
      <c r="AS65" s="59">
        <v>8.2312499999999993</v>
      </c>
      <c r="AT65" s="59">
        <v>2.2725</v>
      </c>
      <c r="AU65" s="78"/>
      <c r="AV65" s="51">
        <v>3</v>
      </c>
      <c r="AW65" s="51">
        <v>4</v>
      </c>
      <c r="AX65" s="51">
        <v>4</v>
      </c>
      <c r="AY65" s="51">
        <v>8</v>
      </c>
      <c r="AZ65" s="51">
        <v>16</v>
      </c>
      <c r="BA65" s="59"/>
      <c r="BB65" s="70"/>
      <c r="BC65" s="286"/>
      <c r="BD65" s="286"/>
      <c r="BE65" s="287"/>
      <c r="BF65" s="267"/>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1.5777000000000001</v>
      </c>
      <c r="J66" s="60">
        <v>1.7910999999999999</v>
      </c>
      <c r="K66" s="60">
        <v>13.4107</v>
      </c>
      <c r="L66" s="60">
        <v>10.656000000000001</v>
      </c>
      <c r="M66" s="60">
        <v>2.1640000000000001</v>
      </c>
      <c r="N66" s="71">
        <v>18.909400000000002</v>
      </c>
      <c r="O66" s="60">
        <v>10.8438</v>
      </c>
      <c r="P66" s="60">
        <v>21.652699999999999</v>
      </c>
      <c r="Q66" s="60">
        <v>16.275600000000001</v>
      </c>
      <c r="R66" s="60">
        <v>17.025600000000001</v>
      </c>
      <c r="S66" s="60">
        <v>15.8452</v>
      </c>
      <c r="T66" s="60">
        <v>2.5712999999999999</v>
      </c>
      <c r="U66" s="60">
        <v>6.9261999999999997</v>
      </c>
      <c r="V66" s="60">
        <v>5.4645000000000001</v>
      </c>
      <c r="W66" s="60">
        <v>15.8452</v>
      </c>
      <c r="X66" s="60">
        <v>21.915199999999999</v>
      </c>
      <c r="Y66" s="67"/>
      <c r="Z66" s="52"/>
      <c r="AA66" s="52"/>
      <c r="AB66" s="52"/>
      <c r="AC66" s="52"/>
      <c r="AD66" s="52"/>
      <c r="AE66" s="52"/>
      <c r="AF66" s="52"/>
      <c r="AG66" s="52"/>
      <c r="AH66" s="52"/>
      <c r="AI66" s="52"/>
      <c r="AJ66" s="52"/>
      <c r="AK66" s="52"/>
      <c r="AL66" s="52"/>
      <c r="AM66" s="52"/>
      <c r="AN66" s="52"/>
      <c r="AO66" s="44"/>
      <c r="AP66" s="60">
        <v>17.059999999999999</v>
      </c>
      <c r="AQ66" s="60">
        <v>16.48</v>
      </c>
      <c r="AR66" s="60">
        <v>13.86</v>
      </c>
      <c r="AS66" s="60">
        <v>12.33</v>
      </c>
      <c r="AT66" s="60">
        <v>13.16</v>
      </c>
      <c r="AU66" s="79"/>
      <c r="AV66" s="52"/>
      <c r="AW66" s="52"/>
      <c r="AX66" s="52"/>
      <c r="AY66" s="52"/>
      <c r="AZ66" s="52"/>
      <c r="BA66" s="60"/>
      <c r="BB66" s="71"/>
      <c r="BC66" s="288"/>
      <c r="BD66" s="288"/>
      <c r="BE66" s="289"/>
      <c r="BF66" s="268"/>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0.96630000000000005</v>
      </c>
      <c r="J67" s="60">
        <v>-8.3000000000000001E-3</v>
      </c>
      <c r="K67" s="60">
        <v>5.7572000000000001</v>
      </c>
      <c r="L67" s="60">
        <v>-0.24360000000000001</v>
      </c>
      <c r="M67" s="60">
        <v>-9.1397999999999993</v>
      </c>
      <c r="N67" s="71">
        <v>-6.1825000000000001</v>
      </c>
      <c r="O67" s="60">
        <v>-3.4971000000000001</v>
      </c>
      <c r="P67" s="60">
        <v>12.787800000000001</v>
      </c>
      <c r="Q67" s="60">
        <v>13.312200000000001</v>
      </c>
      <c r="R67" s="60">
        <v>14.3491</v>
      </c>
      <c r="S67" s="60">
        <v>6.5574000000000003</v>
      </c>
      <c r="T67" s="60">
        <v>-5.1223000000000001</v>
      </c>
      <c r="U67" s="60">
        <v>-7.1429</v>
      </c>
      <c r="V67" s="60">
        <v>-14.125999999999999</v>
      </c>
      <c r="W67" s="60">
        <v>6.5574000000000003</v>
      </c>
      <c r="X67" s="60">
        <v>-10.6851</v>
      </c>
      <c r="Y67" s="67"/>
      <c r="Z67" s="52"/>
      <c r="AA67" s="52"/>
      <c r="AB67" s="52"/>
      <c r="AC67" s="52"/>
      <c r="AD67" s="52"/>
      <c r="AE67" s="52"/>
      <c r="AF67" s="52"/>
      <c r="AG67" s="52"/>
      <c r="AH67" s="52"/>
      <c r="AI67" s="52"/>
      <c r="AJ67" s="52"/>
      <c r="AK67" s="52"/>
      <c r="AL67" s="52"/>
      <c r="AM67" s="52"/>
      <c r="AN67" s="52"/>
      <c r="AO67" s="44"/>
      <c r="AP67" s="60">
        <v>14.07</v>
      </c>
      <c r="AQ67" s="60">
        <v>14.6</v>
      </c>
      <c r="AR67" s="60">
        <v>8.85</v>
      </c>
      <c r="AS67" s="60">
        <v>3.51</v>
      </c>
      <c r="AT67" s="60">
        <v>-11.85</v>
      </c>
      <c r="AU67" s="79"/>
      <c r="AV67" s="52"/>
      <c r="AW67" s="52"/>
      <c r="AX67" s="52"/>
      <c r="AY67" s="52"/>
      <c r="AZ67" s="52"/>
      <c r="BA67" s="60"/>
      <c r="BB67" s="71"/>
      <c r="BC67" s="288"/>
      <c r="BD67" s="288"/>
      <c r="BE67" s="289"/>
      <c r="BF67" s="268"/>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1.1607000000000001</v>
      </c>
      <c r="J68" s="61">
        <v>0.48280000000000001</v>
      </c>
      <c r="K68" s="61">
        <v>9.7020999999999997</v>
      </c>
      <c r="L68" s="61">
        <v>2.9506999999999999</v>
      </c>
      <c r="M68" s="61">
        <v>-3.3353000000000002</v>
      </c>
      <c r="N68" s="72">
        <v>7.3415999999999997</v>
      </c>
      <c r="O68" s="61">
        <v>5.9962</v>
      </c>
      <c r="P68" s="61">
        <v>18.0213</v>
      </c>
      <c r="Q68" s="61">
        <v>14.7715</v>
      </c>
      <c r="R68" s="61">
        <v>14.785500000000001</v>
      </c>
      <c r="S68" s="61">
        <v>12.0364</v>
      </c>
      <c r="T68" s="61">
        <v>-2.0895000000000001</v>
      </c>
      <c r="U68" s="61">
        <v>1.3857999999999999</v>
      </c>
      <c r="V68" s="61">
        <v>-1.9610000000000001</v>
      </c>
      <c r="W68" s="61">
        <v>12.0364</v>
      </c>
      <c r="X68" s="61">
        <v>13.504300000000001</v>
      </c>
      <c r="Y68" s="68"/>
      <c r="Z68" s="53"/>
      <c r="AA68" s="53"/>
      <c r="AB68" s="53"/>
      <c r="AC68" s="53"/>
      <c r="AD68" s="53"/>
      <c r="AE68" s="53"/>
      <c r="AF68" s="53"/>
      <c r="AG68" s="53"/>
      <c r="AH68" s="53"/>
      <c r="AI68" s="53"/>
      <c r="AJ68" s="53"/>
      <c r="AK68" s="53"/>
      <c r="AL68" s="53"/>
      <c r="AM68" s="53"/>
      <c r="AN68" s="53"/>
      <c r="AO68" s="45"/>
      <c r="AP68" s="61">
        <v>15.08</v>
      </c>
      <c r="AQ68" s="61">
        <v>15.74</v>
      </c>
      <c r="AR68" s="61">
        <v>11.95</v>
      </c>
      <c r="AS68" s="61">
        <v>8.4600000000000009</v>
      </c>
      <c r="AT68" s="61">
        <v>2.5499999999999998</v>
      </c>
      <c r="AU68" s="80"/>
      <c r="AV68" s="53"/>
      <c r="AW68" s="53"/>
      <c r="AX68" s="53"/>
      <c r="AY68" s="53"/>
      <c r="AZ68" s="53"/>
      <c r="BA68" s="61"/>
      <c r="BB68" s="72"/>
      <c r="BC68" s="291"/>
      <c r="BD68" s="291"/>
      <c r="BE68" s="292"/>
      <c r="BF68" s="270"/>
      <c r="BG68" s="61"/>
      <c r="BH68" s="61"/>
      <c r="BI68" s="61"/>
      <c r="BJ68" s="61"/>
      <c r="BK68" s="45"/>
      <c r="BL68" s="86"/>
      <c r="BM68" s="86"/>
      <c r="BN68" s="86"/>
      <c r="BO68" s="86"/>
      <c r="BP68" s="86"/>
      <c r="BQ68" s="45"/>
      <c r="BR68" s="90"/>
    </row>
    <row r="69" spans="1:70" ht="14.5" x14ac:dyDescent="0.25">
      <c r="A69" s="39" t="s">
        <v>99</v>
      </c>
      <c r="B69" s="46"/>
      <c r="C69" s="723"/>
      <c r="D69" s="46"/>
      <c r="E69" s="54"/>
      <c r="F69" s="46"/>
      <c r="G69" s="58"/>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46"/>
      <c r="AP69" s="62"/>
      <c r="AQ69" s="62"/>
      <c r="AR69" s="62"/>
      <c r="AS69" s="62"/>
      <c r="AT69" s="62"/>
      <c r="AU69" s="81"/>
      <c r="AV69" s="54"/>
      <c r="AW69" s="54"/>
      <c r="AX69" s="54"/>
      <c r="AY69" s="54"/>
      <c r="AZ69" s="54"/>
      <c r="BA69" s="62"/>
      <c r="BB69" s="73"/>
      <c r="BC69" s="293"/>
      <c r="BD69" s="293"/>
      <c r="BE69" s="294"/>
      <c r="BF69" s="271"/>
      <c r="BG69" s="62"/>
      <c r="BH69" s="62"/>
      <c r="BI69" s="62"/>
      <c r="BJ69" s="62"/>
      <c r="BK69" s="46"/>
      <c r="BL69" s="87"/>
      <c r="BM69" s="87"/>
      <c r="BN69" s="87"/>
      <c r="BO69" s="87"/>
      <c r="BP69" s="87"/>
      <c r="BQ69" s="46"/>
      <c r="BR69" s="91"/>
    </row>
    <row r="70" spans="1:70" s="107" customFormat="1" x14ac:dyDescent="0.25">
      <c r="A70" s="481" t="s">
        <v>648</v>
      </c>
      <c r="B70" s="402"/>
      <c r="C70" s="724">
        <v>41281</v>
      </c>
      <c r="D70" s="402"/>
      <c r="E70" s="403">
        <v>7515.39</v>
      </c>
      <c r="F70" s="402"/>
      <c r="G70" s="404">
        <v>682.96849999999995</v>
      </c>
      <c r="H70" s="406"/>
      <c r="I70" s="405">
        <v>1.1700999999999999</v>
      </c>
      <c r="J70" s="405">
        <v>1.8131999999999999</v>
      </c>
      <c r="K70" s="405">
        <v>13.5191</v>
      </c>
      <c r="L70" s="405">
        <v>10.956099999999999</v>
      </c>
      <c r="M70" s="405">
        <v>-0.81189999999999996</v>
      </c>
      <c r="N70" s="407">
        <v>5.9748999999999999</v>
      </c>
      <c r="O70" s="405">
        <v>-2.4020999999999999</v>
      </c>
      <c r="P70" s="405">
        <v>14.046200000000001</v>
      </c>
      <c r="Q70" s="405">
        <v>15.4963</v>
      </c>
      <c r="R70" s="405">
        <v>18.086600000000001</v>
      </c>
      <c r="S70" s="405">
        <v>15.9421</v>
      </c>
      <c r="T70" s="405">
        <v>2.4152999999999998</v>
      </c>
      <c r="U70" s="405">
        <v>2.6562000000000001</v>
      </c>
      <c r="V70" s="405">
        <v>-2.3974000000000002</v>
      </c>
      <c r="W70" s="405">
        <v>15.9421</v>
      </c>
      <c r="X70" s="405">
        <v>18.184899999999999</v>
      </c>
      <c r="Y70" s="406"/>
      <c r="Z70" s="403">
        <v>9</v>
      </c>
      <c r="AA70" s="403">
        <v>1</v>
      </c>
      <c r="AB70" s="403">
        <v>1</v>
      </c>
      <c r="AC70" s="403">
        <v>1</v>
      </c>
      <c r="AD70" s="403">
        <v>6</v>
      </c>
      <c r="AE70" s="403">
        <v>13</v>
      </c>
      <c r="AF70" s="403">
        <v>11</v>
      </c>
      <c r="AG70" s="403">
        <v>8</v>
      </c>
      <c r="AH70" s="403">
        <v>3</v>
      </c>
      <c r="AI70" s="403">
        <v>1</v>
      </c>
      <c r="AJ70" s="403">
        <v>1</v>
      </c>
      <c r="AK70" s="403">
        <v>2</v>
      </c>
      <c r="AL70" s="403">
        <v>8</v>
      </c>
      <c r="AM70" s="403">
        <v>14</v>
      </c>
      <c r="AN70" s="403">
        <v>1</v>
      </c>
      <c r="AO70" s="402"/>
      <c r="AP70" s="405">
        <v>18.41</v>
      </c>
      <c r="AQ70" s="405">
        <v>17.989999999999998</v>
      </c>
      <c r="AR70" s="405">
        <v>10.17</v>
      </c>
      <c r="AS70" s="405">
        <v>4.68</v>
      </c>
      <c r="AT70" s="405">
        <v>7.66</v>
      </c>
      <c r="AU70" s="408"/>
      <c r="AV70" s="403">
        <v>1</v>
      </c>
      <c r="AW70" s="403">
        <v>1</v>
      </c>
      <c r="AX70" s="403">
        <v>4</v>
      </c>
      <c r="AY70" s="403">
        <v>8</v>
      </c>
      <c r="AZ70" s="403">
        <v>4</v>
      </c>
      <c r="BA70" s="405"/>
      <c r="BB70" s="407">
        <v>17.972418447441701</v>
      </c>
      <c r="BC70" s="410">
        <v>1.0678299243612701</v>
      </c>
      <c r="BD70" s="410">
        <v>4.6987582371657802E-2</v>
      </c>
      <c r="BE70" s="474">
        <v>-0.30771023856343099</v>
      </c>
      <c r="BF70" s="475"/>
      <c r="BG70" s="405">
        <v>29.500699999999998</v>
      </c>
      <c r="BH70" s="405">
        <v>20.076499999999999</v>
      </c>
      <c r="BI70" s="405">
        <v>29.762799999999999</v>
      </c>
      <c r="BJ70" s="405">
        <v>20.66</v>
      </c>
      <c r="BK70" s="402"/>
      <c r="BL70" s="401" t="s">
        <v>543</v>
      </c>
      <c r="BM70" s="401" t="s">
        <v>544</v>
      </c>
      <c r="BN70" s="401" t="s">
        <v>545</v>
      </c>
      <c r="BO70" s="401" t="s">
        <v>546</v>
      </c>
      <c r="BP70" s="401" t="s">
        <v>547</v>
      </c>
      <c r="BQ70" s="402"/>
      <c r="BR70" s="411" t="s">
        <v>548</v>
      </c>
    </row>
    <row r="71" spans="1:70" s="107" customFormat="1" x14ac:dyDescent="0.25">
      <c r="A71" s="345" t="s">
        <v>649</v>
      </c>
      <c r="B71" s="373"/>
      <c r="C71" s="719">
        <v>45191</v>
      </c>
      <c r="D71" s="373"/>
      <c r="E71" s="346">
        <v>3385.76</v>
      </c>
      <c r="F71" s="373"/>
      <c r="G71" s="347">
        <v>15.7</v>
      </c>
      <c r="H71" s="374"/>
      <c r="I71" s="348">
        <v>1.1794</v>
      </c>
      <c r="J71" s="348">
        <v>0.50570000000000004</v>
      </c>
      <c r="K71" s="348">
        <v>10.136799999999999</v>
      </c>
      <c r="L71" s="348">
        <v>2.7553999999999998</v>
      </c>
      <c r="M71" s="348">
        <v>-2.6657999999999999</v>
      </c>
      <c r="N71" s="350">
        <v>11.6525</v>
      </c>
      <c r="O71" s="348">
        <v>12.5541</v>
      </c>
      <c r="P71" s="348" t="s">
        <v>430</v>
      </c>
      <c r="Q71" s="348" t="s">
        <v>430</v>
      </c>
      <c r="R71" s="348" t="s">
        <v>430</v>
      </c>
      <c r="S71" s="348">
        <v>12.1348</v>
      </c>
      <c r="T71" s="348">
        <v>-1.9239999999999999</v>
      </c>
      <c r="U71" s="348">
        <v>2.2069000000000001</v>
      </c>
      <c r="V71" s="348">
        <v>0.77669999999999995</v>
      </c>
      <c r="W71" s="348">
        <v>12.1348</v>
      </c>
      <c r="X71" s="348">
        <v>18.966699999999999</v>
      </c>
      <c r="Y71" s="374"/>
      <c r="Z71" s="346">
        <v>8</v>
      </c>
      <c r="AA71" s="346">
        <v>10</v>
      </c>
      <c r="AB71" s="346">
        <v>5</v>
      </c>
      <c r="AC71" s="346">
        <v>12</v>
      </c>
      <c r="AD71" s="346">
        <v>9</v>
      </c>
      <c r="AE71" s="346">
        <v>5</v>
      </c>
      <c r="AF71" s="346">
        <v>1</v>
      </c>
      <c r="AG71" s="346" t="s">
        <v>430</v>
      </c>
      <c r="AH71" s="346" t="s">
        <v>430</v>
      </c>
      <c r="AI71" s="346" t="s">
        <v>430</v>
      </c>
      <c r="AJ71" s="346">
        <v>10</v>
      </c>
      <c r="AK71" s="346">
        <v>11</v>
      </c>
      <c r="AL71" s="346">
        <v>10</v>
      </c>
      <c r="AM71" s="346">
        <v>6</v>
      </c>
      <c r="AN71" s="346">
        <v>10</v>
      </c>
      <c r="AO71" s="373"/>
      <c r="AP71" s="348" t="s">
        <v>430</v>
      </c>
      <c r="AQ71" s="348" t="s">
        <v>430</v>
      </c>
      <c r="AR71" s="348" t="s">
        <v>430</v>
      </c>
      <c r="AS71" s="348" t="s">
        <v>430</v>
      </c>
      <c r="AT71" s="348">
        <v>3.93</v>
      </c>
      <c r="AU71" s="351"/>
      <c r="AV71" s="346" t="s">
        <v>430</v>
      </c>
      <c r="AW71" s="346" t="s">
        <v>430</v>
      </c>
      <c r="AX71" s="346" t="s">
        <v>430</v>
      </c>
      <c r="AY71" s="346" t="s">
        <v>430</v>
      </c>
      <c r="AZ71" s="346">
        <v>9</v>
      </c>
      <c r="BA71" s="348"/>
      <c r="BB71" s="350">
        <v>15.8441222041308</v>
      </c>
      <c r="BC71" s="375">
        <v>0.94069673442938495</v>
      </c>
      <c r="BD71" s="375">
        <v>6.1430107124820298E-2</v>
      </c>
      <c r="BE71" s="467">
        <v>0.43634461799184199</v>
      </c>
      <c r="BF71" s="468"/>
      <c r="BG71" s="348">
        <v>31.117999999999999</v>
      </c>
      <c r="BH71" s="348">
        <v>23.4603</v>
      </c>
      <c r="BI71" s="348">
        <v>28.333100000000002</v>
      </c>
      <c r="BJ71" s="348">
        <v>17.0886</v>
      </c>
      <c r="BK71" s="373"/>
      <c r="BL71" s="372" t="s">
        <v>550</v>
      </c>
      <c r="BM71" s="372" t="s">
        <v>551</v>
      </c>
      <c r="BN71" s="372" t="s">
        <v>552</v>
      </c>
      <c r="BO71" s="372" t="s">
        <v>553</v>
      </c>
      <c r="BP71" s="372" t="s">
        <v>554</v>
      </c>
      <c r="BQ71" s="373"/>
      <c r="BR71" s="354" t="s">
        <v>555</v>
      </c>
    </row>
    <row r="72" spans="1:70" s="107" customFormat="1" x14ac:dyDescent="0.25">
      <c r="A72" s="345" t="s">
        <v>650</v>
      </c>
      <c r="B72" s="373"/>
      <c r="C72" s="719">
        <v>41276</v>
      </c>
      <c r="D72" s="373"/>
      <c r="E72" s="346">
        <v>3164.66</v>
      </c>
      <c r="F72" s="373"/>
      <c r="G72" s="347">
        <v>318.86079999999998</v>
      </c>
      <c r="H72" s="374"/>
      <c r="I72" s="348">
        <v>1.5866</v>
      </c>
      <c r="J72" s="348">
        <v>0.2283</v>
      </c>
      <c r="K72" s="348">
        <v>9.0385000000000009</v>
      </c>
      <c r="L72" s="348">
        <v>3.2204000000000002</v>
      </c>
      <c r="M72" s="348">
        <v>-3.1873</v>
      </c>
      <c r="N72" s="350">
        <v>6.4428000000000001</v>
      </c>
      <c r="O72" s="348">
        <v>6.4429999999999996</v>
      </c>
      <c r="P72" s="348">
        <v>19.042400000000001</v>
      </c>
      <c r="Q72" s="348">
        <v>17.456299999999999</v>
      </c>
      <c r="R72" s="348">
        <v>15.4392</v>
      </c>
      <c r="S72" s="348">
        <v>11.3032</v>
      </c>
      <c r="T72" s="348">
        <v>-1.9192</v>
      </c>
      <c r="U72" s="348">
        <v>1.3791</v>
      </c>
      <c r="V72" s="348">
        <v>-1.1087</v>
      </c>
      <c r="W72" s="348">
        <v>11.3032</v>
      </c>
      <c r="X72" s="348">
        <v>14.760400000000001</v>
      </c>
      <c r="Y72" s="374"/>
      <c r="Z72" s="346">
        <v>1</v>
      </c>
      <c r="AA72" s="346">
        <v>12</v>
      </c>
      <c r="AB72" s="346">
        <v>14</v>
      </c>
      <c r="AC72" s="346">
        <v>9</v>
      </c>
      <c r="AD72" s="346">
        <v>12</v>
      </c>
      <c r="AE72" s="346">
        <v>11</v>
      </c>
      <c r="AF72" s="346">
        <v>9</v>
      </c>
      <c r="AG72" s="346">
        <v>5</v>
      </c>
      <c r="AH72" s="346">
        <v>1</v>
      </c>
      <c r="AI72" s="346">
        <v>3</v>
      </c>
      <c r="AJ72" s="346">
        <v>14</v>
      </c>
      <c r="AK72" s="346">
        <v>10</v>
      </c>
      <c r="AL72" s="346">
        <v>11</v>
      </c>
      <c r="AM72" s="346">
        <v>10</v>
      </c>
      <c r="AN72" s="346">
        <v>14</v>
      </c>
      <c r="AO72" s="373"/>
      <c r="AP72" s="348">
        <v>16.2</v>
      </c>
      <c r="AQ72" s="348">
        <v>17.7</v>
      </c>
      <c r="AR72" s="348">
        <v>13.9</v>
      </c>
      <c r="AS72" s="348">
        <v>9.14</v>
      </c>
      <c r="AT72" s="348">
        <v>2.08</v>
      </c>
      <c r="AU72" s="351"/>
      <c r="AV72" s="346">
        <v>2</v>
      </c>
      <c r="AW72" s="346">
        <v>2</v>
      </c>
      <c r="AX72" s="346">
        <v>2</v>
      </c>
      <c r="AY72" s="346">
        <v>5</v>
      </c>
      <c r="AZ72" s="346">
        <v>11</v>
      </c>
      <c r="BA72" s="348"/>
      <c r="BB72" s="350">
        <v>15.132733538232401</v>
      </c>
      <c r="BC72" s="375">
        <v>0.92280868111998304</v>
      </c>
      <c r="BD72" s="375">
        <v>7.2568534923881794E-2</v>
      </c>
      <c r="BE72" s="467">
        <v>0.102447797477936</v>
      </c>
      <c r="BF72" s="468"/>
      <c r="BG72" s="348">
        <v>40.020400000000002</v>
      </c>
      <c r="BH72" s="348">
        <v>28.8232</v>
      </c>
      <c r="BI72" s="348">
        <v>27.663499999999999</v>
      </c>
      <c r="BJ72" s="348">
        <v>3.4929000000000001</v>
      </c>
      <c r="BK72" s="373"/>
      <c r="BL72" s="372" t="s">
        <v>557</v>
      </c>
      <c r="BM72" s="372" t="s">
        <v>558</v>
      </c>
      <c r="BN72" s="372" t="s">
        <v>559</v>
      </c>
      <c r="BO72" s="372" t="s">
        <v>560</v>
      </c>
      <c r="BP72" s="372" t="s">
        <v>561</v>
      </c>
      <c r="BQ72" s="373"/>
      <c r="BR72" s="354" t="s">
        <v>443</v>
      </c>
    </row>
    <row r="73" spans="1:70" s="107" customFormat="1" x14ac:dyDescent="0.25">
      <c r="A73" s="345" t="s">
        <v>651</v>
      </c>
      <c r="B73" s="373"/>
      <c r="C73" s="719">
        <v>45224</v>
      </c>
      <c r="D73" s="373"/>
      <c r="E73" s="346">
        <v>3178.43</v>
      </c>
      <c r="F73" s="373"/>
      <c r="G73" s="347">
        <v>15.6473</v>
      </c>
      <c r="H73" s="374"/>
      <c r="I73" s="348">
        <v>1.1193</v>
      </c>
      <c r="J73" s="348">
        <v>0.16639999999999999</v>
      </c>
      <c r="K73" s="348">
        <v>9.2017000000000007</v>
      </c>
      <c r="L73" s="348">
        <v>1.4924999999999999</v>
      </c>
      <c r="M73" s="348">
        <v>-1.4119999999999999</v>
      </c>
      <c r="N73" s="350">
        <v>8.9436999999999998</v>
      </c>
      <c r="O73" s="348">
        <v>9.4802</v>
      </c>
      <c r="P73" s="348" t="s">
        <v>430</v>
      </c>
      <c r="Q73" s="348" t="s">
        <v>430</v>
      </c>
      <c r="R73" s="348" t="s">
        <v>430</v>
      </c>
      <c r="S73" s="348">
        <v>11.6859</v>
      </c>
      <c r="T73" s="348">
        <v>-1.6326000000000001</v>
      </c>
      <c r="U73" s="348">
        <v>3.8694000000000002</v>
      </c>
      <c r="V73" s="348">
        <v>-0.52569999999999995</v>
      </c>
      <c r="W73" s="348">
        <v>11.6859</v>
      </c>
      <c r="X73" s="348">
        <v>19.553799999999999</v>
      </c>
      <c r="Y73" s="374"/>
      <c r="Z73" s="346">
        <v>12</v>
      </c>
      <c r="AA73" s="346">
        <v>15</v>
      </c>
      <c r="AB73" s="346">
        <v>12</v>
      </c>
      <c r="AC73" s="346">
        <v>14</v>
      </c>
      <c r="AD73" s="346">
        <v>7</v>
      </c>
      <c r="AE73" s="346">
        <v>8</v>
      </c>
      <c r="AF73" s="346">
        <v>4</v>
      </c>
      <c r="AG73" s="346" t="s">
        <v>430</v>
      </c>
      <c r="AH73" s="346" t="s">
        <v>430</v>
      </c>
      <c r="AI73" s="346" t="s">
        <v>430</v>
      </c>
      <c r="AJ73" s="346">
        <v>12</v>
      </c>
      <c r="AK73" s="346">
        <v>9</v>
      </c>
      <c r="AL73" s="346">
        <v>6</v>
      </c>
      <c r="AM73" s="346">
        <v>8</v>
      </c>
      <c r="AN73" s="346">
        <v>12</v>
      </c>
      <c r="AO73" s="373"/>
      <c r="AP73" s="348" t="s">
        <v>430</v>
      </c>
      <c r="AQ73" s="348" t="s">
        <v>430</v>
      </c>
      <c r="AR73" s="348" t="s">
        <v>430</v>
      </c>
      <c r="AS73" s="348" t="s">
        <v>430</v>
      </c>
      <c r="AT73" s="348">
        <v>4.13</v>
      </c>
      <c r="AU73" s="351"/>
      <c r="AV73" s="346" t="s">
        <v>430</v>
      </c>
      <c r="AW73" s="346" t="s">
        <v>430</v>
      </c>
      <c r="AX73" s="346" t="s">
        <v>430</v>
      </c>
      <c r="AY73" s="346" t="s">
        <v>430</v>
      </c>
      <c r="AZ73" s="346">
        <v>8</v>
      </c>
      <c r="BA73" s="348"/>
      <c r="BB73" s="350">
        <v>16.929293398308701</v>
      </c>
      <c r="BC73" s="375">
        <v>1.0014697425377901</v>
      </c>
      <c r="BD73" s="375">
        <v>6.1676052233855298E-2</v>
      </c>
      <c r="BE73" s="467">
        <v>0.33333792035940601</v>
      </c>
      <c r="BF73" s="468"/>
      <c r="BG73" s="348">
        <v>45.268799999999999</v>
      </c>
      <c r="BH73" s="348">
        <v>26.9514</v>
      </c>
      <c r="BI73" s="348">
        <v>25.598199999999999</v>
      </c>
      <c r="BJ73" s="348">
        <v>2.1816</v>
      </c>
      <c r="BK73" s="373"/>
      <c r="BL73" s="372" t="s">
        <v>563</v>
      </c>
      <c r="BM73" s="372" t="s">
        <v>564</v>
      </c>
      <c r="BN73" s="372" t="s">
        <v>565</v>
      </c>
      <c r="BO73" s="372" t="s">
        <v>566</v>
      </c>
      <c r="BP73" s="372" t="s">
        <v>567</v>
      </c>
      <c r="BQ73" s="373"/>
      <c r="BR73" s="354" t="s">
        <v>476</v>
      </c>
    </row>
    <row r="74" spans="1:70" s="107" customFormat="1" x14ac:dyDescent="0.25">
      <c r="A74" s="345" t="s">
        <v>652</v>
      </c>
      <c r="B74" s="373"/>
      <c r="C74" s="719">
        <v>44532</v>
      </c>
      <c r="D74" s="373"/>
      <c r="E74" s="346">
        <v>2847.53</v>
      </c>
      <c r="F74" s="373"/>
      <c r="G74" s="347">
        <v>18.032</v>
      </c>
      <c r="H74" s="374"/>
      <c r="I74" s="348">
        <v>1.2748999999999999</v>
      </c>
      <c r="J74" s="348">
        <v>0.50719999999999998</v>
      </c>
      <c r="K74" s="348">
        <v>9.4839000000000002</v>
      </c>
      <c r="L74" s="348">
        <v>2.6412</v>
      </c>
      <c r="M74" s="348">
        <v>-3.1059000000000001</v>
      </c>
      <c r="N74" s="350">
        <v>6.1234000000000002</v>
      </c>
      <c r="O74" s="348">
        <v>6.2976000000000001</v>
      </c>
      <c r="P74" s="348">
        <v>18.1036</v>
      </c>
      <c r="Q74" s="348" t="s">
        <v>430</v>
      </c>
      <c r="R74" s="348" t="s">
        <v>430</v>
      </c>
      <c r="S74" s="348">
        <v>12.1463</v>
      </c>
      <c r="T74" s="348">
        <v>-3.4171999999999998</v>
      </c>
      <c r="U74" s="348">
        <v>0.81630000000000003</v>
      </c>
      <c r="V74" s="348">
        <v>-1.6578999999999999</v>
      </c>
      <c r="W74" s="348">
        <v>12.1463</v>
      </c>
      <c r="X74" s="348">
        <v>14.328799999999999</v>
      </c>
      <c r="Y74" s="374"/>
      <c r="Z74" s="346">
        <v>5</v>
      </c>
      <c r="AA74" s="346">
        <v>9</v>
      </c>
      <c r="AB74" s="346">
        <v>11</v>
      </c>
      <c r="AC74" s="346">
        <v>13</v>
      </c>
      <c r="AD74" s="346">
        <v>11</v>
      </c>
      <c r="AE74" s="346">
        <v>12</v>
      </c>
      <c r="AF74" s="346">
        <v>10</v>
      </c>
      <c r="AG74" s="346">
        <v>6</v>
      </c>
      <c r="AH74" s="346" t="s">
        <v>430</v>
      </c>
      <c r="AI74" s="346" t="s">
        <v>430</v>
      </c>
      <c r="AJ74" s="346">
        <v>9</v>
      </c>
      <c r="AK74" s="346">
        <v>13</v>
      </c>
      <c r="AL74" s="346">
        <v>13</v>
      </c>
      <c r="AM74" s="346">
        <v>12</v>
      </c>
      <c r="AN74" s="346">
        <v>9</v>
      </c>
      <c r="AO74" s="373"/>
      <c r="AP74" s="348" t="s">
        <v>430</v>
      </c>
      <c r="AQ74" s="348" t="s">
        <v>430</v>
      </c>
      <c r="AR74" s="348" t="s">
        <v>430</v>
      </c>
      <c r="AS74" s="348">
        <v>8.61</v>
      </c>
      <c r="AT74" s="348">
        <v>0.89</v>
      </c>
      <c r="AU74" s="351"/>
      <c r="AV74" s="346" t="s">
        <v>430</v>
      </c>
      <c r="AW74" s="346" t="s">
        <v>430</v>
      </c>
      <c r="AX74" s="346" t="s">
        <v>430</v>
      </c>
      <c r="AY74" s="346">
        <v>6</v>
      </c>
      <c r="AZ74" s="346">
        <v>12</v>
      </c>
      <c r="BA74" s="348"/>
      <c r="BB74" s="350">
        <v>14.8169471705019</v>
      </c>
      <c r="BC74" s="375">
        <v>0.929041071554639</v>
      </c>
      <c r="BD74" s="375">
        <v>6.7215517926137294E-2</v>
      </c>
      <c r="BE74" s="467">
        <v>-6.5084890023104896E-3</v>
      </c>
      <c r="BF74" s="468"/>
      <c r="BG74" s="348">
        <v>44.409199999999998</v>
      </c>
      <c r="BH74" s="348">
        <v>26.438199999999998</v>
      </c>
      <c r="BI74" s="348">
        <v>25.766999999999999</v>
      </c>
      <c r="BJ74" s="348">
        <v>3.3856000000000002</v>
      </c>
      <c r="BK74" s="373"/>
      <c r="BL74" s="372" t="s">
        <v>569</v>
      </c>
      <c r="BM74" s="372" t="s">
        <v>570</v>
      </c>
      <c r="BN74" s="372" t="s">
        <v>571</v>
      </c>
      <c r="BO74" s="372" t="s">
        <v>572</v>
      </c>
      <c r="BP74" s="372" t="s">
        <v>573</v>
      </c>
      <c r="BQ74" s="373"/>
      <c r="BR74" s="354" t="s">
        <v>443</v>
      </c>
    </row>
    <row r="75" spans="1:70" s="107" customFormat="1" x14ac:dyDescent="0.25">
      <c r="A75" s="345" t="s">
        <v>653</v>
      </c>
      <c r="B75" s="373"/>
      <c r="C75" s="719">
        <v>41275</v>
      </c>
      <c r="D75" s="373"/>
      <c r="E75" s="346">
        <v>2792.23</v>
      </c>
      <c r="F75" s="373"/>
      <c r="G75" s="347">
        <v>415.8854</v>
      </c>
      <c r="H75" s="374"/>
      <c r="I75" s="348">
        <v>1.2212000000000001</v>
      </c>
      <c r="J75" s="348">
        <v>0.20519999999999999</v>
      </c>
      <c r="K75" s="348">
        <v>8.4503000000000004</v>
      </c>
      <c r="L75" s="348">
        <v>1.1608000000000001</v>
      </c>
      <c r="M75" s="348">
        <v>-5.9642999999999997</v>
      </c>
      <c r="N75" s="350">
        <v>5.9607999999999999</v>
      </c>
      <c r="O75" s="348">
        <v>7.1372</v>
      </c>
      <c r="P75" s="348">
        <v>17.817699999999999</v>
      </c>
      <c r="Q75" s="348">
        <v>16.759499999999999</v>
      </c>
      <c r="R75" s="348">
        <v>15.8774</v>
      </c>
      <c r="S75" s="348">
        <v>11.0511</v>
      </c>
      <c r="T75" s="348">
        <v>-4.7895000000000003</v>
      </c>
      <c r="U75" s="348">
        <v>-1.4998</v>
      </c>
      <c r="V75" s="348">
        <v>-2.3029999999999999</v>
      </c>
      <c r="W75" s="348">
        <v>11.0511</v>
      </c>
      <c r="X75" s="348">
        <v>15.9</v>
      </c>
      <c r="Y75" s="374"/>
      <c r="Z75" s="346">
        <v>7</v>
      </c>
      <c r="AA75" s="346">
        <v>13</v>
      </c>
      <c r="AB75" s="346">
        <v>15</v>
      </c>
      <c r="AC75" s="346">
        <v>15</v>
      </c>
      <c r="AD75" s="346">
        <v>16</v>
      </c>
      <c r="AE75" s="346">
        <v>14</v>
      </c>
      <c r="AF75" s="346">
        <v>7</v>
      </c>
      <c r="AG75" s="346">
        <v>7</v>
      </c>
      <c r="AH75" s="346">
        <v>2</v>
      </c>
      <c r="AI75" s="346">
        <v>2</v>
      </c>
      <c r="AJ75" s="346">
        <v>15</v>
      </c>
      <c r="AK75" s="346">
        <v>17</v>
      </c>
      <c r="AL75" s="346">
        <v>15</v>
      </c>
      <c r="AM75" s="346">
        <v>13</v>
      </c>
      <c r="AN75" s="346">
        <v>15</v>
      </c>
      <c r="AO75" s="373"/>
      <c r="AP75" s="348">
        <v>15.22</v>
      </c>
      <c r="AQ75" s="348">
        <v>16.32</v>
      </c>
      <c r="AR75" s="348">
        <v>12.46</v>
      </c>
      <c r="AS75" s="348">
        <v>7.88</v>
      </c>
      <c r="AT75" s="348">
        <v>-2.13</v>
      </c>
      <c r="AU75" s="351"/>
      <c r="AV75" s="346">
        <v>3</v>
      </c>
      <c r="AW75" s="346">
        <v>4</v>
      </c>
      <c r="AX75" s="346">
        <v>3</v>
      </c>
      <c r="AY75" s="346">
        <v>7</v>
      </c>
      <c r="AZ75" s="346">
        <v>15</v>
      </c>
      <c r="BA75" s="348"/>
      <c r="BB75" s="350">
        <v>15.261642091382599</v>
      </c>
      <c r="BC75" s="375">
        <v>0.94926691921430795</v>
      </c>
      <c r="BD75" s="375">
        <v>6.5121704049337606E-2</v>
      </c>
      <c r="BE75" s="467">
        <v>-3.0396859668028301E-2</v>
      </c>
      <c r="BF75" s="468"/>
      <c r="BG75" s="348">
        <v>41.914499999999997</v>
      </c>
      <c r="BH75" s="348">
        <v>27.368500000000001</v>
      </c>
      <c r="BI75" s="348">
        <v>26.906099999999999</v>
      </c>
      <c r="BJ75" s="348">
        <v>3.8109000000000002</v>
      </c>
      <c r="BK75" s="373"/>
      <c r="BL75" s="372" t="s">
        <v>575</v>
      </c>
      <c r="BM75" s="372" t="s">
        <v>576</v>
      </c>
      <c r="BN75" s="372" t="s">
        <v>577</v>
      </c>
      <c r="BO75" s="372" t="s">
        <v>578</v>
      </c>
      <c r="BP75" s="372" t="s">
        <v>579</v>
      </c>
      <c r="BQ75" s="373"/>
      <c r="BR75" s="354" t="s">
        <v>443</v>
      </c>
    </row>
    <row r="76" spans="1:70" s="107" customFormat="1" x14ac:dyDescent="0.25">
      <c r="A76" s="345" t="s">
        <v>654</v>
      </c>
      <c r="B76" s="373"/>
      <c r="C76" s="719">
        <v>45321</v>
      </c>
      <c r="D76" s="373"/>
      <c r="E76" s="346">
        <v>2697.26</v>
      </c>
      <c r="F76" s="373"/>
      <c r="G76" s="347">
        <v>12.036</v>
      </c>
      <c r="H76" s="374"/>
      <c r="I76" s="348">
        <v>1.3130999999999999</v>
      </c>
      <c r="J76" s="348">
        <v>0.12479999999999999</v>
      </c>
      <c r="K76" s="348">
        <v>9.8074999999999992</v>
      </c>
      <c r="L76" s="348">
        <v>3.1362000000000001</v>
      </c>
      <c r="M76" s="348">
        <v>-4.8236999999999997</v>
      </c>
      <c r="N76" s="350">
        <v>6.4859999999999998</v>
      </c>
      <c r="O76" s="348">
        <v>6.6699000000000002</v>
      </c>
      <c r="P76" s="348" t="s">
        <v>430</v>
      </c>
      <c r="Q76" s="348" t="s">
        <v>430</v>
      </c>
      <c r="R76" s="348" t="s">
        <v>430</v>
      </c>
      <c r="S76" s="348">
        <v>12.36</v>
      </c>
      <c r="T76" s="348">
        <v>-3.5886</v>
      </c>
      <c r="U76" s="348">
        <v>-2.2972999999999999</v>
      </c>
      <c r="V76" s="348">
        <v>-3.9119000000000002</v>
      </c>
      <c r="W76" s="348">
        <v>12.36</v>
      </c>
      <c r="X76" s="348">
        <v>8.6204999999999998</v>
      </c>
      <c r="Y76" s="374"/>
      <c r="Z76" s="346">
        <v>3</v>
      </c>
      <c r="AA76" s="346">
        <v>16</v>
      </c>
      <c r="AB76" s="346">
        <v>10</v>
      </c>
      <c r="AC76" s="346">
        <v>10</v>
      </c>
      <c r="AD76" s="346">
        <v>15</v>
      </c>
      <c r="AE76" s="346">
        <v>10</v>
      </c>
      <c r="AF76" s="346">
        <v>8</v>
      </c>
      <c r="AG76" s="346" t="s">
        <v>430</v>
      </c>
      <c r="AH76" s="346" t="s">
        <v>430</v>
      </c>
      <c r="AI76" s="346" t="s">
        <v>430</v>
      </c>
      <c r="AJ76" s="346">
        <v>8</v>
      </c>
      <c r="AK76" s="346">
        <v>14</v>
      </c>
      <c r="AL76" s="346">
        <v>16</v>
      </c>
      <c r="AM76" s="346">
        <v>15</v>
      </c>
      <c r="AN76" s="346">
        <v>8</v>
      </c>
      <c r="AO76" s="373"/>
      <c r="AP76" s="348" t="s">
        <v>430</v>
      </c>
      <c r="AQ76" s="348" t="s">
        <v>430</v>
      </c>
      <c r="AR76" s="348" t="s">
        <v>430</v>
      </c>
      <c r="AS76" s="348" t="s">
        <v>430</v>
      </c>
      <c r="AT76" s="348">
        <v>-1.53</v>
      </c>
      <c r="AU76" s="351"/>
      <c r="AV76" s="346" t="s">
        <v>430</v>
      </c>
      <c r="AW76" s="346" t="s">
        <v>430</v>
      </c>
      <c r="AX76" s="346" t="s">
        <v>430</v>
      </c>
      <c r="AY76" s="346" t="s">
        <v>430</v>
      </c>
      <c r="AZ76" s="346">
        <v>14</v>
      </c>
      <c r="BA76" s="348"/>
      <c r="BB76" s="350">
        <v>17.5238485859607</v>
      </c>
      <c r="BC76" s="375">
        <v>1.0422802888538101</v>
      </c>
      <c r="BD76" s="375">
        <v>1.0398604670960101E-2</v>
      </c>
      <c r="BE76" s="467">
        <v>8.5081878431480504E-2</v>
      </c>
      <c r="BF76" s="468"/>
      <c r="BG76" s="348">
        <v>33.8994</v>
      </c>
      <c r="BH76" s="348">
        <v>25.6861</v>
      </c>
      <c r="BI76" s="348">
        <v>37.9681</v>
      </c>
      <c r="BJ76" s="348">
        <v>2.4464000000000001</v>
      </c>
      <c r="BK76" s="373"/>
      <c r="BL76" s="372" t="s">
        <v>581</v>
      </c>
      <c r="BM76" s="372" t="s">
        <v>582</v>
      </c>
      <c r="BN76" s="372" t="s">
        <v>583</v>
      </c>
      <c r="BO76" s="372" t="s">
        <v>584</v>
      </c>
      <c r="BP76" s="372" t="s">
        <v>585</v>
      </c>
      <c r="BQ76" s="373"/>
      <c r="BR76" s="354" t="s">
        <v>436</v>
      </c>
    </row>
    <row r="77" spans="1:70" s="107" customFormat="1" x14ac:dyDescent="0.25">
      <c r="A77" s="345" t="s">
        <v>655</v>
      </c>
      <c r="B77" s="373"/>
      <c r="C77" s="719">
        <v>45793</v>
      </c>
      <c r="D77" s="373"/>
      <c r="E77" s="346">
        <v>1916.27</v>
      </c>
      <c r="F77" s="373"/>
      <c r="G77" s="347">
        <v>10.263299999999999</v>
      </c>
      <c r="H77" s="374"/>
      <c r="I77" s="348">
        <v>0.97899999999999998</v>
      </c>
      <c r="J77" s="348">
        <v>0.2041</v>
      </c>
      <c r="K77" s="348">
        <v>8.2535000000000007</v>
      </c>
      <c r="L77" s="348">
        <v>9.1700000000000004E-2</v>
      </c>
      <c r="M77" s="348">
        <v>-4.2736999999999998</v>
      </c>
      <c r="N77" s="350" t="s">
        <v>430</v>
      </c>
      <c r="O77" s="348" t="s">
        <v>430</v>
      </c>
      <c r="P77" s="348" t="s">
        <v>430</v>
      </c>
      <c r="Q77" s="348" t="s">
        <v>430</v>
      </c>
      <c r="R77" s="348" t="s">
        <v>430</v>
      </c>
      <c r="S77" s="348">
        <v>10.480399999999999</v>
      </c>
      <c r="T77" s="348">
        <v>-4.6109</v>
      </c>
      <c r="U77" s="348">
        <v>0.27939999999999998</v>
      </c>
      <c r="V77" s="348">
        <v>-1.3371999999999999</v>
      </c>
      <c r="W77" s="348">
        <v>10.480399999999999</v>
      </c>
      <c r="X77" s="348">
        <v>2.633</v>
      </c>
      <c r="Y77" s="374"/>
      <c r="Z77" s="346">
        <v>16</v>
      </c>
      <c r="AA77" s="346">
        <v>14</v>
      </c>
      <c r="AB77" s="346">
        <v>16</v>
      </c>
      <c r="AC77" s="346">
        <v>17</v>
      </c>
      <c r="AD77" s="346">
        <v>14</v>
      </c>
      <c r="AE77" s="346" t="s">
        <v>430</v>
      </c>
      <c r="AF77" s="346" t="s">
        <v>430</v>
      </c>
      <c r="AG77" s="346" t="s">
        <v>430</v>
      </c>
      <c r="AH77" s="346" t="s">
        <v>430</v>
      </c>
      <c r="AI77" s="346" t="s">
        <v>430</v>
      </c>
      <c r="AJ77" s="346">
        <v>16</v>
      </c>
      <c r="AK77" s="346">
        <v>16</v>
      </c>
      <c r="AL77" s="346">
        <v>14</v>
      </c>
      <c r="AM77" s="346">
        <v>11</v>
      </c>
      <c r="AN77" s="346">
        <v>16</v>
      </c>
      <c r="AO77" s="373"/>
      <c r="AP77" s="348" t="s">
        <v>430</v>
      </c>
      <c r="AQ77" s="348" t="s">
        <v>430</v>
      </c>
      <c r="AR77" s="348" t="s">
        <v>430</v>
      </c>
      <c r="AS77" s="348" t="s">
        <v>430</v>
      </c>
      <c r="AT77" s="348">
        <v>-0.09</v>
      </c>
      <c r="AU77" s="351"/>
      <c r="AV77" s="346" t="s">
        <v>430</v>
      </c>
      <c r="AW77" s="346" t="s">
        <v>430</v>
      </c>
      <c r="AX77" s="346" t="s">
        <v>430</v>
      </c>
      <c r="AY77" s="346" t="s">
        <v>430</v>
      </c>
      <c r="AZ77" s="346">
        <v>13</v>
      </c>
      <c r="BA77" s="348"/>
      <c r="BB77" s="350">
        <v>15.332491430998701</v>
      </c>
      <c r="BC77" s="375">
        <v>0.86599438820746799</v>
      </c>
      <c r="BD77" s="375">
        <v>-1.7765275464442499E-2</v>
      </c>
      <c r="BE77" s="467">
        <v>-2.0849885724472102E-3</v>
      </c>
      <c r="BF77" s="468"/>
      <c r="BG77" s="348">
        <v>38.597499999999997</v>
      </c>
      <c r="BH77" s="348">
        <v>26.699000000000002</v>
      </c>
      <c r="BI77" s="348">
        <v>28.868400000000001</v>
      </c>
      <c r="BJ77" s="348">
        <v>5.8350999999999997</v>
      </c>
      <c r="BK77" s="373"/>
      <c r="BL77" s="372" t="s">
        <v>587</v>
      </c>
      <c r="BM77" s="372" t="s">
        <v>588</v>
      </c>
      <c r="BN77" s="372" t="s">
        <v>589</v>
      </c>
      <c r="BO77" s="372" t="s">
        <v>590</v>
      </c>
      <c r="BP77" s="372" t="s">
        <v>591</v>
      </c>
      <c r="BQ77" s="373"/>
      <c r="BR77" s="354" t="s">
        <v>476</v>
      </c>
    </row>
    <row r="78" spans="1:70" s="107" customFormat="1" x14ac:dyDescent="0.25">
      <c r="A78" s="345" t="s">
        <v>656</v>
      </c>
      <c r="B78" s="373"/>
      <c r="C78" s="719">
        <v>44865</v>
      </c>
      <c r="D78" s="373"/>
      <c r="E78" s="346">
        <v>1839.08</v>
      </c>
      <c r="F78" s="373"/>
      <c r="G78" s="347">
        <v>17.842099999999999</v>
      </c>
      <c r="H78" s="374"/>
      <c r="I78" s="348">
        <v>1.1434</v>
      </c>
      <c r="J78" s="348">
        <v>1.7899999999999999E-2</v>
      </c>
      <c r="K78" s="348">
        <v>9.8285999999999998</v>
      </c>
      <c r="L78" s="348">
        <v>4.6174999999999997</v>
      </c>
      <c r="M78" s="348">
        <v>-3.3169</v>
      </c>
      <c r="N78" s="350">
        <v>10.0602</v>
      </c>
      <c r="O78" s="348">
        <v>11.1623</v>
      </c>
      <c r="P78" s="348">
        <v>21.4588</v>
      </c>
      <c r="Q78" s="348" t="s">
        <v>430</v>
      </c>
      <c r="R78" s="348" t="s">
        <v>430</v>
      </c>
      <c r="S78" s="348">
        <v>12.4641</v>
      </c>
      <c r="T78" s="348">
        <v>-2.2383000000000002</v>
      </c>
      <c r="U78" s="348">
        <v>1.3214999999999999</v>
      </c>
      <c r="V78" s="348">
        <v>-0.77470000000000006</v>
      </c>
      <c r="W78" s="348">
        <v>12.4641</v>
      </c>
      <c r="X78" s="348">
        <v>18.0427</v>
      </c>
      <c r="Y78" s="374"/>
      <c r="Z78" s="346">
        <v>11</v>
      </c>
      <c r="AA78" s="346">
        <v>17</v>
      </c>
      <c r="AB78" s="346">
        <v>9</v>
      </c>
      <c r="AC78" s="346">
        <v>6</v>
      </c>
      <c r="AD78" s="346">
        <v>13</v>
      </c>
      <c r="AE78" s="346">
        <v>7</v>
      </c>
      <c r="AF78" s="346">
        <v>2</v>
      </c>
      <c r="AG78" s="346">
        <v>3</v>
      </c>
      <c r="AH78" s="346" t="s">
        <v>430</v>
      </c>
      <c r="AI78" s="346" t="s">
        <v>430</v>
      </c>
      <c r="AJ78" s="346">
        <v>6</v>
      </c>
      <c r="AK78" s="346">
        <v>12</v>
      </c>
      <c r="AL78" s="346">
        <v>12</v>
      </c>
      <c r="AM78" s="346">
        <v>9</v>
      </c>
      <c r="AN78" s="346">
        <v>6</v>
      </c>
      <c r="AO78" s="373"/>
      <c r="AP78" s="348" t="s">
        <v>430</v>
      </c>
      <c r="AQ78" s="348" t="s">
        <v>430</v>
      </c>
      <c r="AR78" s="348" t="s">
        <v>430</v>
      </c>
      <c r="AS78" s="348">
        <v>11.46</v>
      </c>
      <c r="AT78" s="348">
        <v>2.5499999999999998</v>
      </c>
      <c r="AU78" s="351"/>
      <c r="AV78" s="346" t="s">
        <v>430</v>
      </c>
      <c r="AW78" s="346" t="s">
        <v>430</v>
      </c>
      <c r="AX78" s="346" t="s">
        <v>430</v>
      </c>
      <c r="AY78" s="346">
        <v>2</v>
      </c>
      <c r="AZ78" s="346">
        <v>10</v>
      </c>
      <c r="BA78" s="348"/>
      <c r="BB78" s="350">
        <v>17.006735279995699</v>
      </c>
      <c r="BC78" s="375">
        <v>1.0250720380995599</v>
      </c>
      <c r="BD78" s="375">
        <v>7.5108059155679793E-2</v>
      </c>
      <c r="BE78" s="467">
        <v>0.171287997740422</v>
      </c>
      <c r="BF78" s="468"/>
      <c r="BG78" s="348">
        <v>38.721400000000003</v>
      </c>
      <c r="BH78" s="348">
        <v>27.960799999999999</v>
      </c>
      <c r="BI78" s="348">
        <v>27.806799999999999</v>
      </c>
      <c r="BJ78" s="348">
        <v>5.5110000000000001</v>
      </c>
      <c r="BK78" s="373"/>
      <c r="BL78" s="372" t="s">
        <v>593</v>
      </c>
      <c r="BM78" s="372" t="s">
        <v>594</v>
      </c>
      <c r="BN78" s="372" t="s">
        <v>595</v>
      </c>
      <c r="BO78" s="372" t="s">
        <v>596</v>
      </c>
      <c r="BP78" s="372" t="s">
        <v>597</v>
      </c>
      <c r="BQ78" s="373"/>
      <c r="BR78" s="354" t="s">
        <v>436</v>
      </c>
    </row>
    <row r="79" spans="1:70" s="107" customFormat="1" x14ac:dyDescent="0.25">
      <c r="A79" s="345" t="s">
        <v>657</v>
      </c>
      <c r="B79" s="373"/>
      <c r="C79" s="719">
        <v>43601</v>
      </c>
      <c r="D79" s="373"/>
      <c r="E79" s="346">
        <v>1352.21</v>
      </c>
      <c r="F79" s="373"/>
      <c r="G79" s="347">
        <v>27.578600000000002</v>
      </c>
      <c r="H79" s="374"/>
      <c r="I79" s="348">
        <v>1.1046</v>
      </c>
      <c r="J79" s="348">
        <v>0.53259999999999996</v>
      </c>
      <c r="K79" s="348">
        <v>10.619300000000001</v>
      </c>
      <c r="L79" s="348">
        <v>6.4798</v>
      </c>
      <c r="M79" s="348">
        <v>1.9836</v>
      </c>
      <c r="N79" s="350">
        <v>13.539400000000001</v>
      </c>
      <c r="O79" s="348">
        <v>7.3544</v>
      </c>
      <c r="P79" s="348">
        <v>21.840499999999999</v>
      </c>
      <c r="Q79" s="348">
        <v>15.4124</v>
      </c>
      <c r="R79" s="348" t="s">
        <v>430</v>
      </c>
      <c r="S79" s="348">
        <v>13.2057</v>
      </c>
      <c r="T79" s="348">
        <v>0.53069999999999995</v>
      </c>
      <c r="U79" s="348">
        <v>6.3792</v>
      </c>
      <c r="V79" s="348">
        <v>1.8129999999999999</v>
      </c>
      <c r="W79" s="348">
        <v>13.2057</v>
      </c>
      <c r="X79" s="348">
        <v>15.7072</v>
      </c>
      <c r="Y79" s="374"/>
      <c r="Z79" s="346">
        <v>13</v>
      </c>
      <c r="AA79" s="346">
        <v>8</v>
      </c>
      <c r="AB79" s="346">
        <v>4</v>
      </c>
      <c r="AC79" s="346">
        <v>3</v>
      </c>
      <c r="AD79" s="346">
        <v>3</v>
      </c>
      <c r="AE79" s="346">
        <v>3</v>
      </c>
      <c r="AF79" s="346">
        <v>6</v>
      </c>
      <c r="AG79" s="346">
        <v>2</v>
      </c>
      <c r="AH79" s="346">
        <v>4</v>
      </c>
      <c r="AI79" s="346" t="s">
        <v>430</v>
      </c>
      <c r="AJ79" s="346">
        <v>3</v>
      </c>
      <c r="AK79" s="346">
        <v>3</v>
      </c>
      <c r="AL79" s="346">
        <v>3</v>
      </c>
      <c r="AM79" s="346">
        <v>3</v>
      </c>
      <c r="AN79" s="346">
        <v>3</v>
      </c>
      <c r="AO79" s="373"/>
      <c r="AP79" s="348" t="s">
        <v>430</v>
      </c>
      <c r="AQ79" s="348">
        <v>16.73</v>
      </c>
      <c r="AR79" s="348">
        <v>15.86</v>
      </c>
      <c r="AS79" s="348">
        <v>11.45</v>
      </c>
      <c r="AT79" s="348">
        <v>8.83</v>
      </c>
      <c r="AU79" s="351"/>
      <c r="AV79" s="346" t="s">
        <v>430</v>
      </c>
      <c r="AW79" s="346">
        <v>3</v>
      </c>
      <c r="AX79" s="346">
        <v>1</v>
      </c>
      <c r="AY79" s="346">
        <v>3</v>
      </c>
      <c r="AZ79" s="346">
        <v>3</v>
      </c>
      <c r="BA79" s="348"/>
      <c r="BB79" s="350">
        <v>17.055111001298101</v>
      </c>
      <c r="BC79" s="375">
        <v>1.05401178268297</v>
      </c>
      <c r="BD79" s="375">
        <v>7.71265212327438E-2</v>
      </c>
      <c r="BE79" s="467">
        <v>0.17812045387627701</v>
      </c>
      <c r="BF79" s="468"/>
      <c r="BG79" s="348">
        <v>46.423699999999997</v>
      </c>
      <c r="BH79" s="348">
        <v>24.9344</v>
      </c>
      <c r="BI79" s="348">
        <v>25.307300000000001</v>
      </c>
      <c r="BJ79" s="348">
        <v>3.3346</v>
      </c>
      <c r="BK79" s="373"/>
      <c r="BL79" s="372" t="s">
        <v>599</v>
      </c>
      <c r="BM79" s="372" t="s">
        <v>600</v>
      </c>
      <c r="BN79" s="372" t="s">
        <v>601</v>
      </c>
      <c r="BO79" s="372" t="s">
        <v>602</v>
      </c>
      <c r="BP79" s="372" t="s">
        <v>603</v>
      </c>
      <c r="BQ79" s="373"/>
      <c r="BR79" s="354" t="s">
        <v>604</v>
      </c>
    </row>
    <row r="80" spans="1:70" s="107" customFormat="1" x14ac:dyDescent="0.25">
      <c r="A80" s="345" t="s">
        <v>658</v>
      </c>
      <c r="B80" s="373"/>
      <c r="C80" s="719">
        <v>44914</v>
      </c>
      <c r="D80" s="373"/>
      <c r="E80" s="346">
        <v>1316.54</v>
      </c>
      <c r="F80" s="373"/>
      <c r="G80" s="347">
        <v>16.78</v>
      </c>
      <c r="H80" s="374"/>
      <c r="I80" s="348">
        <v>1.0235000000000001</v>
      </c>
      <c r="J80" s="348">
        <v>0.2389</v>
      </c>
      <c r="K80" s="348">
        <v>9.1737000000000002</v>
      </c>
      <c r="L80" s="348">
        <v>4.3532000000000002</v>
      </c>
      <c r="M80" s="348">
        <v>-1.468</v>
      </c>
      <c r="N80" s="350">
        <v>11.7242</v>
      </c>
      <c r="O80" s="348">
        <v>8.7314000000000007</v>
      </c>
      <c r="P80" s="348">
        <v>19.736799999999999</v>
      </c>
      <c r="Q80" s="348" t="s">
        <v>430</v>
      </c>
      <c r="R80" s="348" t="s">
        <v>430</v>
      </c>
      <c r="S80" s="348">
        <v>11.420999999999999</v>
      </c>
      <c r="T80" s="348">
        <v>-0.65129999999999999</v>
      </c>
      <c r="U80" s="348">
        <v>3.198</v>
      </c>
      <c r="V80" s="348">
        <v>1.6970000000000001</v>
      </c>
      <c r="W80" s="348">
        <v>11.420999999999999</v>
      </c>
      <c r="X80" s="348">
        <v>16.6753</v>
      </c>
      <c r="Y80" s="374"/>
      <c r="Z80" s="346">
        <v>15</v>
      </c>
      <c r="AA80" s="346">
        <v>11</v>
      </c>
      <c r="AB80" s="346">
        <v>13</v>
      </c>
      <c r="AC80" s="346">
        <v>8</v>
      </c>
      <c r="AD80" s="346">
        <v>8</v>
      </c>
      <c r="AE80" s="346">
        <v>4</v>
      </c>
      <c r="AF80" s="346">
        <v>5</v>
      </c>
      <c r="AG80" s="346">
        <v>4</v>
      </c>
      <c r="AH80" s="346" t="s">
        <v>430</v>
      </c>
      <c r="AI80" s="346" t="s">
        <v>430</v>
      </c>
      <c r="AJ80" s="346">
        <v>13</v>
      </c>
      <c r="AK80" s="346">
        <v>7</v>
      </c>
      <c r="AL80" s="346">
        <v>7</v>
      </c>
      <c r="AM80" s="346">
        <v>4</v>
      </c>
      <c r="AN80" s="346">
        <v>13</v>
      </c>
      <c r="AO80" s="373"/>
      <c r="AP80" s="348" t="s">
        <v>430</v>
      </c>
      <c r="AQ80" s="348" t="s">
        <v>430</v>
      </c>
      <c r="AR80" s="348" t="s">
        <v>430</v>
      </c>
      <c r="AS80" s="348">
        <v>10.35</v>
      </c>
      <c r="AT80" s="348">
        <v>5.67</v>
      </c>
      <c r="AU80" s="351"/>
      <c r="AV80" s="346" t="s">
        <v>430</v>
      </c>
      <c r="AW80" s="346" t="s">
        <v>430</v>
      </c>
      <c r="AX80" s="346" t="s">
        <v>430</v>
      </c>
      <c r="AY80" s="346">
        <v>4</v>
      </c>
      <c r="AZ80" s="346">
        <v>5</v>
      </c>
      <c r="BA80" s="348"/>
      <c r="BB80" s="350">
        <v>15.143575649324299</v>
      </c>
      <c r="BC80" s="375">
        <v>0.93093302922113697</v>
      </c>
      <c r="BD80" s="375">
        <v>7.6390951470657997E-2</v>
      </c>
      <c r="BE80" s="467">
        <v>0.152353459072783</v>
      </c>
      <c r="BF80" s="468"/>
      <c r="BG80" s="348">
        <v>39.235199999999999</v>
      </c>
      <c r="BH80" s="348">
        <v>26.122199999999999</v>
      </c>
      <c r="BI80" s="348">
        <v>31.390799999999999</v>
      </c>
      <c r="BJ80" s="348">
        <v>3.2517999999999998</v>
      </c>
      <c r="BK80" s="373"/>
      <c r="BL80" s="372" t="s">
        <v>606</v>
      </c>
      <c r="BM80" s="372" t="s">
        <v>607</v>
      </c>
      <c r="BN80" s="372" t="s">
        <v>608</v>
      </c>
      <c r="BO80" s="372" t="s">
        <v>609</v>
      </c>
      <c r="BP80" s="372" t="s">
        <v>610</v>
      </c>
      <c r="BQ80" s="373"/>
      <c r="BR80" s="354" t="s">
        <v>548</v>
      </c>
    </row>
    <row r="81" spans="1:70" s="107" customFormat="1" x14ac:dyDescent="0.25">
      <c r="A81" s="345" t="s">
        <v>659</v>
      </c>
      <c r="B81" s="373"/>
      <c r="C81" s="719">
        <v>45715</v>
      </c>
      <c r="D81" s="373"/>
      <c r="E81" s="346">
        <v>1238.06</v>
      </c>
      <c r="F81" s="373"/>
      <c r="G81" s="347">
        <v>11.529</v>
      </c>
      <c r="H81" s="374"/>
      <c r="I81" s="348">
        <v>1.0607</v>
      </c>
      <c r="J81" s="348">
        <v>0.63719999999999999</v>
      </c>
      <c r="K81" s="348">
        <v>10.8131</v>
      </c>
      <c r="L81" s="348">
        <v>3.0019</v>
      </c>
      <c r="M81" s="348">
        <v>0.7339</v>
      </c>
      <c r="N81" s="350">
        <v>8.3383000000000003</v>
      </c>
      <c r="O81" s="348" t="s">
        <v>430</v>
      </c>
      <c r="P81" s="348" t="s">
        <v>430</v>
      </c>
      <c r="Q81" s="348" t="s">
        <v>430</v>
      </c>
      <c r="R81" s="348" t="s">
        <v>430</v>
      </c>
      <c r="S81" s="348">
        <v>12.852399999999999</v>
      </c>
      <c r="T81" s="348">
        <v>-1.0130999999999999</v>
      </c>
      <c r="U81" s="348">
        <v>4.8853999999999997</v>
      </c>
      <c r="V81" s="348">
        <v>-0.45760000000000001</v>
      </c>
      <c r="W81" s="348">
        <v>12.852399999999999</v>
      </c>
      <c r="X81" s="348">
        <v>13.0299</v>
      </c>
      <c r="Y81" s="374"/>
      <c r="Z81" s="346">
        <v>14</v>
      </c>
      <c r="AA81" s="346">
        <v>7</v>
      </c>
      <c r="AB81" s="346">
        <v>3</v>
      </c>
      <c r="AC81" s="346">
        <v>11</v>
      </c>
      <c r="AD81" s="346">
        <v>5</v>
      </c>
      <c r="AE81" s="346">
        <v>9</v>
      </c>
      <c r="AF81" s="346" t="s">
        <v>430</v>
      </c>
      <c r="AG81" s="346" t="s">
        <v>430</v>
      </c>
      <c r="AH81" s="346" t="s">
        <v>430</v>
      </c>
      <c r="AI81" s="346" t="s">
        <v>430</v>
      </c>
      <c r="AJ81" s="346">
        <v>4</v>
      </c>
      <c r="AK81" s="346">
        <v>8</v>
      </c>
      <c r="AL81" s="346">
        <v>5</v>
      </c>
      <c r="AM81" s="346">
        <v>7</v>
      </c>
      <c r="AN81" s="346">
        <v>4</v>
      </c>
      <c r="AO81" s="373"/>
      <c r="AP81" s="348" t="s">
        <v>430</v>
      </c>
      <c r="AQ81" s="348" t="s">
        <v>430</v>
      </c>
      <c r="AR81" s="348" t="s">
        <v>430</v>
      </c>
      <c r="AS81" s="348" t="s">
        <v>430</v>
      </c>
      <c r="AT81" s="348">
        <v>5.62</v>
      </c>
      <c r="AU81" s="351"/>
      <c r="AV81" s="346" t="s">
        <v>430</v>
      </c>
      <c r="AW81" s="346" t="s">
        <v>430</v>
      </c>
      <c r="AX81" s="346" t="s">
        <v>430</v>
      </c>
      <c r="AY81" s="346" t="s">
        <v>430</v>
      </c>
      <c r="AZ81" s="346">
        <v>6</v>
      </c>
      <c r="BA81" s="348"/>
      <c r="BB81" s="350">
        <v>16.568307962370898</v>
      </c>
      <c r="BC81" s="375">
        <v>0.96903186375480599</v>
      </c>
      <c r="BD81" s="375">
        <v>3.3334129715956402E-2</v>
      </c>
      <c r="BE81" s="467">
        <v>5.7897488696601095E-4</v>
      </c>
      <c r="BF81" s="468"/>
      <c r="BG81" s="348">
        <v>37.258099999999999</v>
      </c>
      <c r="BH81" s="348">
        <v>27.872800000000002</v>
      </c>
      <c r="BI81" s="348">
        <v>31.709</v>
      </c>
      <c r="BJ81" s="348">
        <v>3.1600999999999999</v>
      </c>
      <c r="BK81" s="373"/>
      <c r="BL81" s="372" t="s">
        <v>612</v>
      </c>
      <c r="BM81" s="372" t="s">
        <v>613</v>
      </c>
      <c r="BN81" s="372" t="s">
        <v>614</v>
      </c>
      <c r="BO81" s="372" t="s">
        <v>615</v>
      </c>
      <c r="BP81" s="372" t="s">
        <v>616</v>
      </c>
      <c r="BQ81" s="373"/>
      <c r="BR81" s="354" t="s">
        <v>617</v>
      </c>
    </row>
    <row r="82" spans="1:70" s="107" customFormat="1" x14ac:dyDescent="0.25">
      <c r="A82" s="345" t="s">
        <v>660</v>
      </c>
      <c r="B82" s="373"/>
      <c r="C82" s="719">
        <v>44988</v>
      </c>
      <c r="D82" s="373"/>
      <c r="E82" s="346">
        <v>1057.8900000000001</v>
      </c>
      <c r="F82" s="373"/>
      <c r="G82" s="347">
        <v>19.350000000000001</v>
      </c>
      <c r="H82" s="374"/>
      <c r="I82" s="348">
        <v>1.2559</v>
      </c>
      <c r="J82" s="348">
        <v>1.0444</v>
      </c>
      <c r="K82" s="348">
        <v>10.005699999999999</v>
      </c>
      <c r="L82" s="348">
        <v>5.68</v>
      </c>
      <c r="M82" s="348">
        <v>2.0569999999999999</v>
      </c>
      <c r="N82" s="350">
        <v>14.953799999999999</v>
      </c>
      <c r="O82" s="348">
        <v>9.5478000000000005</v>
      </c>
      <c r="P82" s="348">
        <v>23.009799999999998</v>
      </c>
      <c r="Q82" s="348" t="s">
        <v>430</v>
      </c>
      <c r="R82" s="348" t="s">
        <v>430</v>
      </c>
      <c r="S82" s="348">
        <v>12.1089</v>
      </c>
      <c r="T82" s="348">
        <v>0.46729999999999999</v>
      </c>
      <c r="U82" s="348">
        <v>7.7393999999999998</v>
      </c>
      <c r="V82" s="348">
        <v>5.0488999999999997</v>
      </c>
      <c r="W82" s="348">
        <v>12.1089</v>
      </c>
      <c r="X82" s="348">
        <v>23.2852</v>
      </c>
      <c r="Y82" s="374"/>
      <c r="Z82" s="346">
        <v>6</v>
      </c>
      <c r="AA82" s="346">
        <v>3</v>
      </c>
      <c r="AB82" s="346">
        <v>8</v>
      </c>
      <c r="AC82" s="346">
        <v>5</v>
      </c>
      <c r="AD82" s="346">
        <v>2</v>
      </c>
      <c r="AE82" s="346">
        <v>2</v>
      </c>
      <c r="AF82" s="346">
        <v>3</v>
      </c>
      <c r="AG82" s="346">
        <v>1</v>
      </c>
      <c r="AH82" s="346" t="s">
        <v>430</v>
      </c>
      <c r="AI82" s="346" t="s">
        <v>430</v>
      </c>
      <c r="AJ82" s="346">
        <v>11</v>
      </c>
      <c r="AK82" s="346">
        <v>4</v>
      </c>
      <c r="AL82" s="346">
        <v>1</v>
      </c>
      <c r="AM82" s="346">
        <v>2</v>
      </c>
      <c r="AN82" s="346">
        <v>11</v>
      </c>
      <c r="AO82" s="373"/>
      <c r="AP82" s="348" t="s">
        <v>430</v>
      </c>
      <c r="AQ82" s="348" t="s">
        <v>430</v>
      </c>
      <c r="AR82" s="348" t="s">
        <v>430</v>
      </c>
      <c r="AS82" s="348">
        <v>13.71</v>
      </c>
      <c r="AT82" s="348">
        <v>11.5</v>
      </c>
      <c r="AU82" s="351"/>
      <c r="AV82" s="346" t="s">
        <v>430</v>
      </c>
      <c r="AW82" s="346" t="s">
        <v>430</v>
      </c>
      <c r="AX82" s="346" t="s">
        <v>430</v>
      </c>
      <c r="AY82" s="346">
        <v>1</v>
      </c>
      <c r="AZ82" s="346">
        <v>2</v>
      </c>
      <c r="BA82" s="348"/>
      <c r="BB82" s="350">
        <v>15.7335878461587</v>
      </c>
      <c r="BC82" s="375">
        <v>0.96709388282782804</v>
      </c>
      <c r="BD82" s="375">
        <v>8.6724586746174101E-2</v>
      </c>
      <c r="BE82" s="467">
        <v>0.320992573567974</v>
      </c>
      <c r="BF82" s="468"/>
      <c r="BG82" s="348">
        <v>39.642499999999998</v>
      </c>
      <c r="BH82" s="348">
        <v>30.2773</v>
      </c>
      <c r="BI82" s="348">
        <v>25.8916</v>
      </c>
      <c r="BJ82" s="348">
        <v>4.1886000000000001</v>
      </c>
      <c r="BK82" s="373"/>
      <c r="BL82" s="372" t="s">
        <v>619</v>
      </c>
      <c r="BM82" s="372" t="s">
        <v>620</v>
      </c>
      <c r="BN82" s="372" t="s">
        <v>621</v>
      </c>
      <c r="BO82" s="372" t="s">
        <v>622</v>
      </c>
      <c r="BP82" s="372" t="s">
        <v>623</v>
      </c>
      <c r="BQ82" s="373"/>
      <c r="BR82" s="354" t="s">
        <v>443</v>
      </c>
    </row>
    <row r="83" spans="1:70" s="107" customFormat="1" x14ac:dyDescent="0.25">
      <c r="A83" s="345" t="s">
        <v>661</v>
      </c>
      <c r="B83" s="373"/>
      <c r="C83" s="719">
        <v>45859</v>
      </c>
      <c r="D83" s="373"/>
      <c r="E83" s="346">
        <v>464.47</v>
      </c>
      <c r="F83" s="373"/>
      <c r="G83" s="347">
        <v>10.58</v>
      </c>
      <c r="H83" s="374"/>
      <c r="I83" s="348">
        <v>0.95420000000000005</v>
      </c>
      <c r="J83" s="348">
        <v>0.95420000000000005</v>
      </c>
      <c r="K83" s="348">
        <v>10.0937</v>
      </c>
      <c r="L83" s="348">
        <v>4.4423000000000004</v>
      </c>
      <c r="M83" s="348">
        <v>0.85799999999999998</v>
      </c>
      <c r="N83" s="350" t="s">
        <v>430</v>
      </c>
      <c r="O83" s="348" t="s">
        <v>430</v>
      </c>
      <c r="P83" s="348" t="s">
        <v>430</v>
      </c>
      <c r="Q83" s="348" t="s">
        <v>430</v>
      </c>
      <c r="R83" s="348" t="s">
        <v>430</v>
      </c>
      <c r="S83" s="348">
        <v>12.5532</v>
      </c>
      <c r="T83" s="348">
        <v>0.28439999999999999</v>
      </c>
      <c r="U83" s="348">
        <v>5.9058999999999999</v>
      </c>
      <c r="V83" s="348" t="s">
        <v>430</v>
      </c>
      <c r="W83" s="348">
        <v>12.5532</v>
      </c>
      <c r="X83" s="348">
        <v>5.8</v>
      </c>
      <c r="Y83" s="374"/>
      <c r="Z83" s="346">
        <v>17</v>
      </c>
      <c r="AA83" s="346">
        <v>5</v>
      </c>
      <c r="AB83" s="346">
        <v>7</v>
      </c>
      <c r="AC83" s="346">
        <v>7</v>
      </c>
      <c r="AD83" s="346">
        <v>4</v>
      </c>
      <c r="AE83" s="346" t="s">
        <v>430</v>
      </c>
      <c r="AF83" s="346" t="s">
        <v>430</v>
      </c>
      <c r="AG83" s="346" t="s">
        <v>430</v>
      </c>
      <c r="AH83" s="346" t="s">
        <v>430</v>
      </c>
      <c r="AI83" s="346" t="s">
        <v>430</v>
      </c>
      <c r="AJ83" s="346">
        <v>5</v>
      </c>
      <c r="AK83" s="346">
        <v>5</v>
      </c>
      <c r="AL83" s="346">
        <v>4</v>
      </c>
      <c r="AM83" s="346" t="s">
        <v>430</v>
      </c>
      <c r="AN83" s="346">
        <v>5</v>
      </c>
      <c r="AO83" s="373"/>
      <c r="AP83" s="348" t="s">
        <v>430</v>
      </c>
      <c r="AQ83" s="348" t="s">
        <v>430</v>
      </c>
      <c r="AR83" s="348" t="s">
        <v>430</v>
      </c>
      <c r="AS83" s="348" t="s">
        <v>430</v>
      </c>
      <c r="AT83" s="348" t="s">
        <v>430</v>
      </c>
      <c r="AU83" s="351"/>
      <c r="AV83" s="346" t="s">
        <v>430</v>
      </c>
      <c r="AW83" s="346" t="s">
        <v>430</v>
      </c>
      <c r="AX83" s="346" t="s">
        <v>430</v>
      </c>
      <c r="AY83" s="346" t="s">
        <v>430</v>
      </c>
      <c r="AZ83" s="346" t="s">
        <v>430</v>
      </c>
      <c r="BA83" s="348"/>
      <c r="BB83" s="350">
        <v>18.521798583615901</v>
      </c>
      <c r="BC83" s="375">
        <v>0.97066641980158697</v>
      </c>
      <c r="BD83" s="375">
        <v>8.4644154495836892E-3</v>
      </c>
      <c r="BE83" s="467">
        <v>0.63164451468495897</v>
      </c>
      <c r="BF83" s="468"/>
      <c r="BG83" s="348">
        <v>36.2729</v>
      </c>
      <c r="BH83" s="348">
        <v>27.763000000000002</v>
      </c>
      <c r="BI83" s="348">
        <v>26.0564</v>
      </c>
      <c r="BJ83" s="348">
        <v>9.9077000000000002</v>
      </c>
      <c r="BK83" s="373"/>
      <c r="BL83" s="372" t="s">
        <v>625</v>
      </c>
      <c r="BM83" s="372" t="s">
        <v>626</v>
      </c>
      <c r="BN83" s="372" t="s">
        <v>627</v>
      </c>
      <c r="BO83" s="372" t="s">
        <v>628</v>
      </c>
      <c r="BP83" s="372" t="s">
        <v>629</v>
      </c>
      <c r="BQ83" s="373"/>
      <c r="BR83" s="354" t="s">
        <v>617</v>
      </c>
    </row>
    <row r="84" spans="1:70" s="107" customFormat="1" x14ac:dyDescent="0.25">
      <c r="A84" s="345" t="s">
        <v>662</v>
      </c>
      <c r="B84" s="373"/>
      <c r="C84" s="719">
        <v>45642</v>
      </c>
      <c r="D84" s="373"/>
      <c r="E84" s="346">
        <v>473.25799999999998</v>
      </c>
      <c r="F84" s="373"/>
      <c r="G84" s="347">
        <v>11.187799999999999</v>
      </c>
      <c r="H84" s="374"/>
      <c r="I84" s="348">
        <v>1.4646999999999999</v>
      </c>
      <c r="J84" s="348">
        <v>1.0377000000000001</v>
      </c>
      <c r="K84" s="348">
        <v>12.796200000000001</v>
      </c>
      <c r="L84" s="348">
        <v>9.5328999999999997</v>
      </c>
      <c r="M84" s="348">
        <v>3.1095999999999999</v>
      </c>
      <c r="N84" s="350">
        <v>21.1234</v>
      </c>
      <c r="O84" s="348" t="s">
        <v>430</v>
      </c>
      <c r="P84" s="348" t="s">
        <v>430</v>
      </c>
      <c r="Q84" s="348" t="s">
        <v>430</v>
      </c>
      <c r="R84" s="348" t="s">
        <v>430</v>
      </c>
      <c r="S84" s="348">
        <v>15.7379</v>
      </c>
      <c r="T84" s="348">
        <v>3.1818</v>
      </c>
      <c r="U84" s="348">
        <v>7.5791000000000004</v>
      </c>
      <c r="V84" s="348">
        <v>7.0797999999999996</v>
      </c>
      <c r="W84" s="348">
        <v>15.7379</v>
      </c>
      <c r="X84" s="348">
        <v>8.5921000000000003</v>
      </c>
      <c r="Y84" s="374"/>
      <c r="Z84" s="346">
        <v>2</v>
      </c>
      <c r="AA84" s="346">
        <v>4</v>
      </c>
      <c r="AB84" s="346">
        <v>2</v>
      </c>
      <c r="AC84" s="346">
        <v>2</v>
      </c>
      <c r="AD84" s="346">
        <v>1</v>
      </c>
      <c r="AE84" s="346">
        <v>1</v>
      </c>
      <c r="AF84" s="346" t="s">
        <v>430</v>
      </c>
      <c r="AG84" s="346" t="s">
        <v>430</v>
      </c>
      <c r="AH84" s="346" t="s">
        <v>430</v>
      </c>
      <c r="AI84" s="346" t="s">
        <v>430</v>
      </c>
      <c r="AJ84" s="346">
        <v>2</v>
      </c>
      <c r="AK84" s="346">
        <v>1</v>
      </c>
      <c r="AL84" s="346">
        <v>2</v>
      </c>
      <c r="AM84" s="346">
        <v>1</v>
      </c>
      <c r="AN84" s="346">
        <v>2</v>
      </c>
      <c r="AO84" s="373"/>
      <c r="AP84" s="348" t="s">
        <v>430</v>
      </c>
      <c r="AQ84" s="348" t="s">
        <v>430</v>
      </c>
      <c r="AR84" s="348" t="s">
        <v>430</v>
      </c>
      <c r="AS84" s="348" t="s">
        <v>430</v>
      </c>
      <c r="AT84" s="348">
        <v>15.23</v>
      </c>
      <c r="AU84" s="351"/>
      <c r="AV84" s="346" t="s">
        <v>430</v>
      </c>
      <c r="AW84" s="346" t="s">
        <v>430</v>
      </c>
      <c r="AX84" s="346" t="s">
        <v>430</v>
      </c>
      <c r="AY84" s="346" t="s">
        <v>430</v>
      </c>
      <c r="AZ84" s="346">
        <v>1</v>
      </c>
      <c r="BA84" s="348"/>
      <c r="BB84" s="350">
        <v>20.605281840092601</v>
      </c>
      <c r="BC84" s="375">
        <v>1.1183434622402899</v>
      </c>
      <c r="BD84" s="375">
        <v>1.58693585035935E-2</v>
      </c>
      <c r="BE84" s="467">
        <v>0.68837617311723398</v>
      </c>
      <c r="BF84" s="468"/>
      <c r="BG84" s="348">
        <v>26.6571</v>
      </c>
      <c r="BH84" s="348">
        <v>32.258600000000001</v>
      </c>
      <c r="BI84" s="348">
        <v>35.547199999999997</v>
      </c>
      <c r="BJ84" s="348">
        <v>5.5370999999999997</v>
      </c>
      <c r="BK84" s="373"/>
      <c r="BL84" s="372" t="s">
        <v>631</v>
      </c>
      <c r="BM84" s="372" t="s">
        <v>632</v>
      </c>
      <c r="BN84" s="372" t="s">
        <v>633</v>
      </c>
      <c r="BO84" s="372" t="s">
        <v>634</v>
      </c>
      <c r="BP84" s="372" t="s">
        <v>635</v>
      </c>
      <c r="BQ84" s="373"/>
      <c r="BR84" s="354" t="s">
        <v>443</v>
      </c>
    </row>
    <row r="85" spans="1:70" s="107" customFormat="1" x14ac:dyDescent="0.25">
      <c r="A85" s="345" t="s">
        <v>663</v>
      </c>
      <c r="B85" s="373"/>
      <c r="C85" s="719">
        <v>45545</v>
      </c>
      <c r="D85" s="373"/>
      <c r="E85" s="346">
        <v>415.488</v>
      </c>
      <c r="F85" s="373"/>
      <c r="G85" s="347">
        <v>10.130000000000001</v>
      </c>
      <c r="H85" s="374"/>
      <c r="I85" s="348">
        <v>1.3</v>
      </c>
      <c r="J85" s="348">
        <v>0.79600000000000004</v>
      </c>
      <c r="K85" s="348">
        <v>10.108700000000001</v>
      </c>
      <c r="L85" s="348">
        <v>5.7411000000000003</v>
      </c>
      <c r="M85" s="348">
        <v>-2.6897000000000002</v>
      </c>
      <c r="N85" s="350">
        <v>10.769399999999999</v>
      </c>
      <c r="O85" s="348" t="s">
        <v>430</v>
      </c>
      <c r="P85" s="348" t="s">
        <v>430</v>
      </c>
      <c r="Q85" s="348" t="s">
        <v>430</v>
      </c>
      <c r="R85" s="348" t="s">
        <v>430</v>
      </c>
      <c r="S85" s="348">
        <v>12.4306</v>
      </c>
      <c r="T85" s="348">
        <v>-9.8599999999999993E-2</v>
      </c>
      <c r="U85" s="348">
        <v>2.2200000000000002</v>
      </c>
      <c r="V85" s="348">
        <v>1.5029999999999999</v>
      </c>
      <c r="W85" s="348">
        <v>12.4306</v>
      </c>
      <c r="X85" s="348">
        <v>0.79679999999999995</v>
      </c>
      <c r="Y85" s="374"/>
      <c r="Z85" s="346">
        <v>4</v>
      </c>
      <c r="AA85" s="346">
        <v>6</v>
      </c>
      <c r="AB85" s="346">
        <v>6</v>
      </c>
      <c r="AC85" s="346">
        <v>4</v>
      </c>
      <c r="AD85" s="346">
        <v>10</v>
      </c>
      <c r="AE85" s="346">
        <v>6</v>
      </c>
      <c r="AF85" s="346" t="s">
        <v>430</v>
      </c>
      <c r="AG85" s="346" t="s">
        <v>430</v>
      </c>
      <c r="AH85" s="346" t="s">
        <v>430</v>
      </c>
      <c r="AI85" s="346" t="s">
        <v>430</v>
      </c>
      <c r="AJ85" s="346">
        <v>7</v>
      </c>
      <c r="AK85" s="346">
        <v>6</v>
      </c>
      <c r="AL85" s="346">
        <v>9</v>
      </c>
      <c r="AM85" s="346">
        <v>5</v>
      </c>
      <c r="AN85" s="346">
        <v>7</v>
      </c>
      <c r="AO85" s="373"/>
      <c r="AP85" s="348" t="s">
        <v>430</v>
      </c>
      <c r="AQ85" s="348" t="s">
        <v>430</v>
      </c>
      <c r="AR85" s="348" t="s">
        <v>430</v>
      </c>
      <c r="AS85" s="348" t="s">
        <v>430</v>
      </c>
      <c r="AT85" s="348">
        <v>5.42</v>
      </c>
      <c r="AU85" s="351"/>
      <c r="AV85" s="346" t="s">
        <v>430</v>
      </c>
      <c r="AW85" s="346" t="s">
        <v>430</v>
      </c>
      <c r="AX85" s="346" t="s">
        <v>430</v>
      </c>
      <c r="AY85" s="346" t="s">
        <v>430</v>
      </c>
      <c r="AZ85" s="346">
        <v>7</v>
      </c>
      <c r="BA85" s="348"/>
      <c r="BB85" s="350">
        <v>17.182151331565599</v>
      </c>
      <c r="BC85" s="375">
        <v>0.94926872674223195</v>
      </c>
      <c r="BD85" s="375">
        <v>-2.9083899685023399E-2</v>
      </c>
      <c r="BE85" s="467">
        <v>0.19434939686665501</v>
      </c>
      <c r="BF85" s="468"/>
      <c r="BG85" s="348">
        <v>41.323399999999999</v>
      </c>
      <c r="BH85" s="348">
        <v>26.094999999999999</v>
      </c>
      <c r="BI85" s="348">
        <v>27.766200000000001</v>
      </c>
      <c r="BJ85" s="348">
        <v>4.8154000000000003</v>
      </c>
      <c r="BK85" s="373"/>
      <c r="BL85" s="372" t="s">
        <v>637</v>
      </c>
      <c r="BM85" s="372" t="s">
        <v>638</v>
      </c>
      <c r="BN85" s="372" t="s">
        <v>639</v>
      </c>
      <c r="BO85" s="372" t="s">
        <v>640</v>
      </c>
      <c r="BP85" s="372" t="s">
        <v>641</v>
      </c>
      <c r="BQ85" s="373"/>
      <c r="BR85" s="354" t="s">
        <v>604</v>
      </c>
    </row>
    <row r="86" spans="1:70" s="107" customFormat="1" x14ac:dyDescent="0.25">
      <c r="A86" s="345" t="s">
        <v>664</v>
      </c>
      <c r="B86" s="373"/>
      <c r="C86" s="719">
        <v>45595</v>
      </c>
      <c r="D86" s="373"/>
      <c r="E86" s="346">
        <v>246.14099999999999</v>
      </c>
      <c r="F86" s="373"/>
      <c r="G86" s="347">
        <v>8.66</v>
      </c>
      <c r="H86" s="374"/>
      <c r="I86" s="348">
        <v>1.1681999999999999</v>
      </c>
      <c r="J86" s="348">
        <v>1.1681999999999999</v>
      </c>
      <c r="K86" s="348">
        <v>5.9976000000000003</v>
      </c>
      <c r="L86" s="348">
        <v>0.81489999999999996</v>
      </c>
      <c r="M86" s="348">
        <v>-8.2627000000000006</v>
      </c>
      <c r="N86" s="350">
        <v>-4.4962999999999997</v>
      </c>
      <c r="O86" s="348" t="s">
        <v>430</v>
      </c>
      <c r="P86" s="348" t="s">
        <v>430</v>
      </c>
      <c r="Q86" s="348" t="s">
        <v>430</v>
      </c>
      <c r="R86" s="348" t="s">
        <v>430</v>
      </c>
      <c r="S86" s="348">
        <v>6.7817999999999996</v>
      </c>
      <c r="T86" s="348">
        <v>-4.0975000000000001</v>
      </c>
      <c r="U86" s="348">
        <v>-6.1755000000000004</v>
      </c>
      <c r="V86" s="348">
        <v>-12.9648</v>
      </c>
      <c r="W86" s="348">
        <v>6.7817999999999996</v>
      </c>
      <c r="X86" s="348">
        <v>-9.2018000000000004</v>
      </c>
      <c r="Y86" s="374"/>
      <c r="Z86" s="346">
        <v>10</v>
      </c>
      <c r="AA86" s="346">
        <v>2</v>
      </c>
      <c r="AB86" s="346">
        <v>17</v>
      </c>
      <c r="AC86" s="346">
        <v>16</v>
      </c>
      <c r="AD86" s="346">
        <v>17</v>
      </c>
      <c r="AE86" s="346">
        <v>15</v>
      </c>
      <c r="AF86" s="346" t="s">
        <v>430</v>
      </c>
      <c r="AG86" s="346" t="s">
        <v>430</v>
      </c>
      <c r="AH86" s="346" t="s">
        <v>430</v>
      </c>
      <c r="AI86" s="346" t="s">
        <v>430</v>
      </c>
      <c r="AJ86" s="346">
        <v>17</v>
      </c>
      <c r="AK86" s="346">
        <v>15</v>
      </c>
      <c r="AL86" s="346">
        <v>17</v>
      </c>
      <c r="AM86" s="346">
        <v>16</v>
      </c>
      <c r="AN86" s="346">
        <v>17</v>
      </c>
      <c r="AO86" s="373"/>
      <c r="AP86" s="348" t="s">
        <v>430</v>
      </c>
      <c r="AQ86" s="348" t="s">
        <v>430</v>
      </c>
      <c r="AR86" s="348" t="s">
        <v>430</v>
      </c>
      <c r="AS86" s="348" t="s">
        <v>430</v>
      </c>
      <c r="AT86" s="348">
        <v>-10.23</v>
      </c>
      <c r="AU86" s="351"/>
      <c r="AV86" s="346" t="s">
        <v>430</v>
      </c>
      <c r="AW86" s="346" t="s">
        <v>430</v>
      </c>
      <c r="AX86" s="346" t="s">
        <v>430</v>
      </c>
      <c r="AY86" s="346" t="s">
        <v>430</v>
      </c>
      <c r="AZ86" s="346">
        <v>16</v>
      </c>
      <c r="BA86" s="348"/>
      <c r="BB86" s="350">
        <v>13.039174313982</v>
      </c>
      <c r="BC86" s="375">
        <v>0.71360412973450904</v>
      </c>
      <c r="BD86" s="375">
        <v>-9.2226224008890995E-2</v>
      </c>
      <c r="BE86" s="467">
        <v>-0.94284394353776402</v>
      </c>
      <c r="BF86" s="468"/>
      <c r="BG86" s="348">
        <v>27.689299999999999</v>
      </c>
      <c r="BH86" s="348">
        <v>17.779299999999999</v>
      </c>
      <c r="BI86" s="348">
        <v>22.806999999999999</v>
      </c>
      <c r="BJ86" s="348">
        <v>31.724399999999999</v>
      </c>
      <c r="BK86" s="373"/>
      <c r="BL86" s="372" t="s">
        <v>643</v>
      </c>
      <c r="BM86" s="372" t="s">
        <v>644</v>
      </c>
      <c r="BN86" s="372" t="s">
        <v>645</v>
      </c>
      <c r="BO86" s="372" t="s">
        <v>646</v>
      </c>
      <c r="BP86" s="372" t="s">
        <v>647</v>
      </c>
      <c r="BQ86" s="373"/>
      <c r="BR86" s="354" t="s">
        <v>436</v>
      </c>
    </row>
    <row r="87" spans="1:70" x14ac:dyDescent="0.25">
      <c r="A87" s="36" t="s">
        <v>93</v>
      </c>
      <c r="B87" s="43"/>
      <c r="C87" s="720"/>
      <c r="D87" s="43"/>
      <c r="E87" s="51"/>
      <c r="F87" s="43"/>
      <c r="G87" s="55"/>
      <c r="H87" s="66"/>
      <c r="I87" s="59">
        <v>1.1952</v>
      </c>
      <c r="J87" s="59">
        <v>0.59889999999999999</v>
      </c>
      <c r="K87" s="59">
        <v>9.8428000000000004</v>
      </c>
      <c r="L87" s="59">
        <v>4.1246</v>
      </c>
      <c r="M87" s="59">
        <v>-1.9553</v>
      </c>
      <c r="N87" s="70">
        <v>9.1730999999999998</v>
      </c>
      <c r="O87" s="59">
        <v>7.5433000000000003</v>
      </c>
      <c r="P87" s="59">
        <v>19.382000000000001</v>
      </c>
      <c r="Q87" s="59">
        <v>16.281099999999999</v>
      </c>
      <c r="R87" s="59">
        <v>16.467700000000001</v>
      </c>
      <c r="S87" s="59">
        <v>12.1564</v>
      </c>
      <c r="T87" s="59">
        <v>-1.3589</v>
      </c>
      <c r="U87" s="59">
        <v>2.3801999999999999</v>
      </c>
      <c r="V87" s="59">
        <v>-0.59499999999999997</v>
      </c>
      <c r="W87" s="59">
        <v>12.1564</v>
      </c>
      <c r="X87" s="59">
        <v>12.098599999999999</v>
      </c>
      <c r="Y87" s="66"/>
      <c r="Z87" s="51">
        <v>17</v>
      </c>
      <c r="AA87" s="51">
        <v>17</v>
      </c>
      <c r="AB87" s="51">
        <v>17</v>
      </c>
      <c r="AC87" s="51">
        <v>17</v>
      </c>
      <c r="AD87" s="51">
        <v>17</v>
      </c>
      <c r="AE87" s="51">
        <v>15</v>
      </c>
      <c r="AF87" s="51">
        <v>11</v>
      </c>
      <c r="AG87" s="51">
        <v>8</v>
      </c>
      <c r="AH87" s="51">
        <v>4</v>
      </c>
      <c r="AI87" s="51">
        <v>3</v>
      </c>
      <c r="AJ87" s="51">
        <v>17</v>
      </c>
      <c r="AK87" s="51">
        <v>17</v>
      </c>
      <c r="AL87" s="51">
        <v>17</v>
      </c>
      <c r="AM87" s="51">
        <v>16</v>
      </c>
      <c r="AN87" s="51">
        <v>17</v>
      </c>
      <c r="AO87" s="43"/>
      <c r="AP87" s="59">
        <v>16.61</v>
      </c>
      <c r="AQ87" s="59">
        <v>17.184999999999999</v>
      </c>
      <c r="AR87" s="59">
        <v>13.0975</v>
      </c>
      <c r="AS87" s="59">
        <v>9.66</v>
      </c>
      <c r="AT87" s="59">
        <v>3.7206250000000001</v>
      </c>
      <c r="AU87" s="78"/>
      <c r="AV87" s="51">
        <v>3</v>
      </c>
      <c r="AW87" s="51">
        <v>4</v>
      </c>
      <c r="AX87" s="51">
        <v>4</v>
      </c>
      <c r="AY87" s="51">
        <v>8</v>
      </c>
      <c r="AZ87" s="51">
        <v>16</v>
      </c>
      <c r="BA87" s="59"/>
      <c r="BB87" s="70"/>
      <c r="BC87" s="286"/>
      <c r="BD87" s="286"/>
      <c r="BE87" s="287"/>
      <c r="BF87" s="267"/>
      <c r="BG87" s="59"/>
      <c r="BH87" s="59"/>
      <c r="BI87" s="59"/>
      <c r="BJ87" s="59"/>
      <c r="BK87" s="43"/>
      <c r="BL87" s="84"/>
      <c r="BM87" s="84"/>
      <c r="BN87" s="84"/>
      <c r="BO87" s="84"/>
      <c r="BP87" s="84"/>
      <c r="BQ87" s="43"/>
      <c r="BR87" s="88"/>
    </row>
    <row r="88" spans="1:70" x14ac:dyDescent="0.25">
      <c r="A88" s="37" t="s">
        <v>94</v>
      </c>
      <c r="B88" s="44"/>
      <c r="C88" s="721"/>
      <c r="D88" s="44"/>
      <c r="E88" s="52"/>
      <c r="F88" s="44"/>
      <c r="G88" s="56"/>
      <c r="H88" s="67"/>
      <c r="I88" s="60">
        <v>1.5866</v>
      </c>
      <c r="J88" s="60">
        <v>1.8131999999999999</v>
      </c>
      <c r="K88" s="60">
        <v>13.5191</v>
      </c>
      <c r="L88" s="60">
        <v>10.956099999999999</v>
      </c>
      <c r="M88" s="60">
        <v>3.1095999999999999</v>
      </c>
      <c r="N88" s="71">
        <v>21.1234</v>
      </c>
      <c r="O88" s="60">
        <v>12.5541</v>
      </c>
      <c r="P88" s="60">
        <v>23.009799999999998</v>
      </c>
      <c r="Q88" s="60">
        <v>17.456299999999999</v>
      </c>
      <c r="R88" s="60">
        <v>18.086600000000001</v>
      </c>
      <c r="S88" s="60">
        <v>15.9421</v>
      </c>
      <c r="T88" s="60">
        <v>3.1818</v>
      </c>
      <c r="U88" s="60">
        <v>7.7393999999999998</v>
      </c>
      <c r="V88" s="60">
        <v>7.0797999999999996</v>
      </c>
      <c r="W88" s="60">
        <v>15.9421</v>
      </c>
      <c r="X88" s="60">
        <v>23.2852</v>
      </c>
      <c r="Y88" s="67"/>
      <c r="Z88" s="52"/>
      <c r="AA88" s="52"/>
      <c r="AB88" s="52"/>
      <c r="AC88" s="52"/>
      <c r="AD88" s="52"/>
      <c r="AE88" s="52"/>
      <c r="AF88" s="52"/>
      <c r="AG88" s="52"/>
      <c r="AH88" s="52"/>
      <c r="AI88" s="52"/>
      <c r="AJ88" s="52"/>
      <c r="AK88" s="52"/>
      <c r="AL88" s="52"/>
      <c r="AM88" s="52"/>
      <c r="AN88" s="52"/>
      <c r="AO88" s="44"/>
      <c r="AP88" s="60">
        <v>18.41</v>
      </c>
      <c r="AQ88" s="60">
        <v>17.989999999999998</v>
      </c>
      <c r="AR88" s="60">
        <v>15.86</v>
      </c>
      <c r="AS88" s="60">
        <v>13.71</v>
      </c>
      <c r="AT88" s="60">
        <v>15.23</v>
      </c>
      <c r="AU88" s="79"/>
      <c r="AV88" s="52"/>
      <c r="AW88" s="52"/>
      <c r="AX88" s="52"/>
      <c r="AY88" s="52"/>
      <c r="AZ88" s="52"/>
      <c r="BA88" s="60"/>
      <c r="BB88" s="71"/>
      <c r="BC88" s="288"/>
      <c r="BD88" s="288"/>
      <c r="BE88" s="289"/>
      <c r="BF88" s="268"/>
      <c r="BG88" s="60"/>
      <c r="BH88" s="60"/>
      <c r="BI88" s="60"/>
      <c r="BJ88" s="60"/>
      <c r="BK88" s="44"/>
      <c r="BL88" s="85"/>
      <c r="BM88" s="85"/>
      <c r="BN88" s="85"/>
      <c r="BO88" s="85"/>
      <c r="BP88" s="85"/>
      <c r="BQ88" s="44"/>
      <c r="BR88" s="89"/>
    </row>
    <row r="89" spans="1:70" x14ac:dyDescent="0.25">
      <c r="A89" s="37" t="s">
        <v>95</v>
      </c>
      <c r="B89" s="44"/>
      <c r="C89" s="721"/>
      <c r="D89" s="66"/>
      <c r="E89" s="52"/>
      <c r="F89" s="44"/>
      <c r="G89" s="56"/>
      <c r="H89" s="67"/>
      <c r="I89" s="60">
        <v>0.95420000000000005</v>
      </c>
      <c r="J89" s="60">
        <v>1.7899999999999999E-2</v>
      </c>
      <c r="K89" s="60">
        <v>5.9976000000000003</v>
      </c>
      <c r="L89" s="60">
        <v>9.1700000000000004E-2</v>
      </c>
      <c r="M89" s="60">
        <v>-8.2627000000000006</v>
      </c>
      <c r="N89" s="71">
        <v>-4.4962999999999997</v>
      </c>
      <c r="O89" s="60">
        <v>-2.4020999999999999</v>
      </c>
      <c r="P89" s="60">
        <v>14.046200000000001</v>
      </c>
      <c r="Q89" s="60">
        <v>15.4124</v>
      </c>
      <c r="R89" s="60">
        <v>15.4392</v>
      </c>
      <c r="S89" s="60">
        <v>6.7817999999999996</v>
      </c>
      <c r="T89" s="60">
        <v>-4.7895000000000003</v>
      </c>
      <c r="U89" s="60">
        <v>-6.1755000000000004</v>
      </c>
      <c r="V89" s="60">
        <v>-12.9648</v>
      </c>
      <c r="W89" s="60">
        <v>6.7817999999999996</v>
      </c>
      <c r="X89" s="60">
        <v>-9.2018000000000004</v>
      </c>
      <c r="Y89" s="67"/>
      <c r="Z89" s="52"/>
      <c r="AA89" s="52"/>
      <c r="AB89" s="52"/>
      <c r="AC89" s="52"/>
      <c r="AD89" s="52"/>
      <c r="AE89" s="52"/>
      <c r="AF89" s="52"/>
      <c r="AG89" s="52"/>
      <c r="AH89" s="52"/>
      <c r="AI89" s="52"/>
      <c r="AJ89" s="52"/>
      <c r="AK89" s="52"/>
      <c r="AL89" s="52"/>
      <c r="AM89" s="52"/>
      <c r="AN89" s="52"/>
      <c r="AO89" s="44"/>
      <c r="AP89" s="60">
        <v>15.22</v>
      </c>
      <c r="AQ89" s="60">
        <v>16.32</v>
      </c>
      <c r="AR89" s="60">
        <v>10.17</v>
      </c>
      <c r="AS89" s="60">
        <v>4.68</v>
      </c>
      <c r="AT89" s="60">
        <v>-10.23</v>
      </c>
      <c r="AU89" s="79"/>
      <c r="AV89" s="52"/>
      <c r="AW89" s="52"/>
      <c r="AX89" s="52"/>
      <c r="AY89" s="52"/>
      <c r="AZ89" s="52"/>
      <c r="BA89" s="60"/>
      <c r="BB89" s="71"/>
      <c r="BC89" s="288"/>
      <c r="BD89" s="288"/>
      <c r="BE89" s="289"/>
      <c r="BF89" s="268"/>
      <c r="BG89" s="60"/>
      <c r="BH89" s="60"/>
      <c r="BI89" s="60"/>
      <c r="BJ89" s="60"/>
      <c r="BK89" s="44"/>
      <c r="BL89" s="85"/>
      <c r="BM89" s="85"/>
      <c r="BN89" s="85"/>
      <c r="BO89" s="85"/>
      <c r="BP89" s="85"/>
      <c r="BQ89" s="44"/>
      <c r="BR89" s="89"/>
    </row>
    <row r="90" spans="1:70" x14ac:dyDescent="0.25">
      <c r="A90" s="38" t="s">
        <v>96</v>
      </c>
      <c r="B90" s="69"/>
      <c r="C90" s="722"/>
      <c r="D90" s="68"/>
      <c r="E90" s="53"/>
      <c r="F90" s="45"/>
      <c r="G90" s="57"/>
      <c r="H90" s="68"/>
      <c r="I90" s="61">
        <v>1.1700999999999999</v>
      </c>
      <c r="J90" s="61">
        <v>0.50719999999999998</v>
      </c>
      <c r="K90" s="61">
        <v>9.8285999999999998</v>
      </c>
      <c r="L90" s="61">
        <v>3.2204000000000002</v>
      </c>
      <c r="M90" s="61">
        <v>-2.6657999999999999</v>
      </c>
      <c r="N90" s="72">
        <v>8.9436999999999998</v>
      </c>
      <c r="O90" s="61">
        <v>7.3544</v>
      </c>
      <c r="P90" s="61">
        <v>19.389600000000002</v>
      </c>
      <c r="Q90" s="61">
        <v>16.1279</v>
      </c>
      <c r="R90" s="61">
        <v>15.8774</v>
      </c>
      <c r="S90" s="61">
        <v>12.1463</v>
      </c>
      <c r="T90" s="61">
        <v>-1.6326000000000001</v>
      </c>
      <c r="U90" s="61">
        <v>2.2200000000000002</v>
      </c>
      <c r="V90" s="61">
        <v>-0.77470000000000006</v>
      </c>
      <c r="W90" s="61">
        <v>12.1463</v>
      </c>
      <c r="X90" s="61">
        <v>14.760400000000001</v>
      </c>
      <c r="Y90" s="68"/>
      <c r="Z90" s="53"/>
      <c r="AA90" s="53"/>
      <c r="AB90" s="53"/>
      <c r="AC90" s="53"/>
      <c r="AD90" s="53"/>
      <c r="AE90" s="53"/>
      <c r="AF90" s="53"/>
      <c r="AG90" s="53"/>
      <c r="AH90" s="53"/>
      <c r="AI90" s="53"/>
      <c r="AJ90" s="53"/>
      <c r="AK90" s="53"/>
      <c r="AL90" s="53"/>
      <c r="AM90" s="53"/>
      <c r="AN90" s="53"/>
      <c r="AO90" s="45"/>
      <c r="AP90" s="61">
        <v>16.2</v>
      </c>
      <c r="AQ90" s="61">
        <v>17.22</v>
      </c>
      <c r="AR90" s="61">
        <v>13.18</v>
      </c>
      <c r="AS90" s="61">
        <v>9.75</v>
      </c>
      <c r="AT90" s="61">
        <v>4.03</v>
      </c>
      <c r="AU90" s="80"/>
      <c r="AV90" s="53"/>
      <c r="AW90" s="53"/>
      <c r="AX90" s="53"/>
      <c r="AY90" s="53"/>
      <c r="AZ90" s="53"/>
      <c r="BA90" s="61"/>
      <c r="BB90" s="72"/>
      <c r="BC90" s="291"/>
      <c r="BD90" s="291"/>
      <c r="BE90" s="292"/>
      <c r="BF90" s="270"/>
      <c r="BG90" s="61"/>
      <c r="BH90" s="61"/>
      <c r="BI90" s="61"/>
      <c r="BJ90" s="61"/>
      <c r="BK90" s="45"/>
      <c r="BL90" s="86"/>
      <c r="BM90" s="86"/>
      <c r="BN90" s="86"/>
      <c r="BO90" s="86"/>
      <c r="BP90" s="86"/>
      <c r="BQ90" s="45"/>
      <c r="BR90" s="90"/>
    </row>
    <row r="91" spans="1:70" ht="14.5" x14ac:dyDescent="0.25">
      <c r="A91" s="39" t="s">
        <v>91</v>
      </c>
      <c r="B91" s="69"/>
      <c r="C91" s="726"/>
      <c r="D91" s="69"/>
      <c r="E91" s="40"/>
      <c r="F91" s="69"/>
      <c r="G91" s="40"/>
      <c r="H91" s="69"/>
      <c r="I91" s="62"/>
      <c r="J91" s="62"/>
      <c r="K91" s="62"/>
      <c r="L91" s="62"/>
      <c r="M91" s="62"/>
      <c r="N91" s="73"/>
      <c r="O91" s="62"/>
      <c r="P91" s="62"/>
      <c r="Q91" s="62"/>
      <c r="R91" s="62"/>
      <c r="S91" s="62"/>
      <c r="T91" s="62"/>
      <c r="U91" s="62"/>
      <c r="V91" s="62"/>
      <c r="W91" s="62"/>
      <c r="X91" s="62"/>
      <c r="Y91" s="69"/>
      <c r="Z91" s="54"/>
      <c r="AA91" s="54"/>
      <c r="AB91" s="54"/>
      <c r="AC91" s="54"/>
      <c r="AD91" s="54"/>
      <c r="AE91" s="54"/>
      <c r="AF91" s="54"/>
      <c r="AG91" s="54"/>
      <c r="AH91" s="54"/>
      <c r="AI91" s="54"/>
      <c r="AJ91" s="54"/>
      <c r="AK91" s="54"/>
      <c r="AL91" s="54"/>
      <c r="AM91" s="54"/>
      <c r="AN91" s="54"/>
      <c r="AO91" s="69"/>
      <c r="AP91" s="245"/>
      <c r="AQ91" s="245"/>
      <c r="AR91" s="245"/>
      <c r="AS91" s="245"/>
      <c r="AT91" s="245"/>
      <c r="AU91" s="69"/>
      <c r="AV91" s="247"/>
      <c r="AW91" s="247"/>
      <c r="AX91" s="247"/>
      <c r="AY91" s="247"/>
      <c r="AZ91" s="247"/>
      <c r="BA91" s="40"/>
      <c r="BB91" s="293"/>
      <c r="BC91" s="293"/>
      <c r="BD91" s="293"/>
      <c r="BE91" s="293"/>
      <c r="BF91" s="40"/>
      <c r="BG91" s="293"/>
      <c r="BH91" s="293"/>
      <c r="BI91" s="293"/>
      <c r="BJ91" s="293"/>
      <c r="BK91" s="40"/>
      <c r="BL91" s="40"/>
      <c r="BM91" s="41"/>
      <c r="BQ91" s="69"/>
      <c r="BR91" s="41"/>
    </row>
    <row r="92" spans="1:70" s="107" customFormat="1" x14ac:dyDescent="0.25">
      <c r="A92" s="126" t="s">
        <v>426</v>
      </c>
      <c r="B92" s="131"/>
      <c r="C92" s="727"/>
      <c r="D92" s="131"/>
      <c r="E92" s="135"/>
      <c r="F92" s="131"/>
      <c r="G92" s="135"/>
      <c r="H92" s="131"/>
      <c r="I92" s="130">
        <v>0.81499999999999995</v>
      </c>
      <c r="J92" s="130">
        <v>-1.0941000000000001</v>
      </c>
      <c r="K92" s="130">
        <v>5.6035000000000004</v>
      </c>
      <c r="L92" s="130">
        <v>-4.2241</v>
      </c>
      <c r="M92" s="130">
        <v>-7.0373999999999999</v>
      </c>
      <c r="N92" s="132">
        <v>1.3575999999999999</v>
      </c>
      <c r="O92" s="130">
        <v>4.8936999999999999</v>
      </c>
      <c r="P92" s="130">
        <v>11.6617</v>
      </c>
      <c r="Q92" s="130">
        <v>11.747299999999999</v>
      </c>
      <c r="R92" s="130">
        <v>13.0466</v>
      </c>
      <c r="S92" s="130">
        <v>7.9119999999999999</v>
      </c>
      <c r="T92" s="130">
        <v>-7.6660000000000004</v>
      </c>
      <c r="U92" s="130">
        <v>-1.8231999999999999</v>
      </c>
      <c r="V92" s="130">
        <v>-4.9691000000000001</v>
      </c>
      <c r="W92" s="130">
        <v>7.9119999999999999</v>
      </c>
      <c r="X92" s="130" t="s">
        <v>428</v>
      </c>
      <c r="Y92" s="131"/>
      <c r="Z92" s="128"/>
      <c r="AA92" s="128"/>
      <c r="AB92" s="128"/>
      <c r="AC92" s="128"/>
      <c r="AD92" s="128"/>
      <c r="AE92" s="128"/>
      <c r="AF92" s="128"/>
      <c r="AG92" s="128"/>
      <c r="AH92" s="128"/>
      <c r="AI92" s="128"/>
      <c r="AJ92" s="128"/>
      <c r="AK92" s="128"/>
      <c r="AL92" s="128"/>
      <c r="AM92" s="128"/>
      <c r="AN92" s="128"/>
      <c r="AO92" s="131"/>
      <c r="AP92" s="130">
        <v>12.25</v>
      </c>
      <c r="AQ92" s="130">
        <v>11.85</v>
      </c>
      <c r="AR92" s="130">
        <v>8.56</v>
      </c>
      <c r="AS92" s="130">
        <v>4.54</v>
      </c>
      <c r="AT92" s="130">
        <v>-6.76</v>
      </c>
      <c r="AU92" s="131"/>
      <c r="AV92" s="248"/>
      <c r="AW92" s="248"/>
      <c r="AX92" s="248"/>
      <c r="AY92" s="248"/>
      <c r="AZ92" s="248"/>
      <c r="BA92" s="135"/>
      <c r="BB92" s="295"/>
      <c r="BC92" s="295"/>
      <c r="BD92" s="295"/>
      <c r="BE92" s="295"/>
      <c r="BF92" s="135"/>
      <c r="BG92" s="295"/>
      <c r="BH92" s="295"/>
      <c r="BI92" s="295"/>
      <c r="BJ92" s="295"/>
      <c r="BK92" s="135"/>
      <c r="BL92" s="135"/>
      <c r="BM92" s="138"/>
      <c r="BN92" s="256"/>
      <c r="BO92" s="135"/>
      <c r="BP92" s="135"/>
      <c r="BQ92" s="131"/>
      <c r="BR92" s="138"/>
    </row>
    <row r="93" spans="1:70" s="107" customFormat="1" x14ac:dyDescent="0.25">
      <c r="A93" s="489" t="s">
        <v>427</v>
      </c>
      <c r="B93" s="122"/>
      <c r="C93" s="729"/>
      <c r="D93" s="122"/>
      <c r="E93" s="140"/>
      <c r="F93" s="122"/>
      <c r="G93" s="140"/>
      <c r="H93" s="141"/>
      <c r="I93" s="142">
        <v>1.2887</v>
      </c>
      <c r="J93" s="142">
        <v>0.34470000000000001</v>
      </c>
      <c r="K93" s="142">
        <v>9.8878000000000004</v>
      </c>
      <c r="L93" s="142">
        <v>2.2780999999999998</v>
      </c>
      <c r="M93" s="142">
        <v>-3.3231000000000002</v>
      </c>
      <c r="N93" s="143">
        <v>6.9763999999999999</v>
      </c>
      <c r="O93" s="142">
        <v>5.8329000000000004</v>
      </c>
      <c r="P93" s="142">
        <v>18.4468</v>
      </c>
      <c r="Q93" s="142">
        <v>16.183</v>
      </c>
      <c r="R93" s="142">
        <v>15.3512</v>
      </c>
      <c r="S93" s="142">
        <v>12.59</v>
      </c>
      <c r="T93" s="142">
        <v>-2.9552</v>
      </c>
      <c r="U93" s="142">
        <v>1.26</v>
      </c>
      <c r="V93" s="142">
        <v>-2.7374999999999998</v>
      </c>
      <c r="W93" s="142">
        <v>12.59</v>
      </c>
      <c r="X93" s="142">
        <v>12.2804</v>
      </c>
      <c r="Y93" s="141"/>
      <c r="Z93" s="144"/>
      <c r="AA93" s="144"/>
      <c r="AB93" s="144"/>
      <c r="AC93" s="144"/>
      <c r="AD93" s="144"/>
      <c r="AE93" s="144"/>
      <c r="AF93" s="144"/>
      <c r="AG93" s="144"/>
      <c r="AH93" s="144"/>
      <c r="AI93" s="144"/>
      <c r="AJ93" s="144"/>
      <c r="AK93" s="144"/>
      <c r="AL93" s="144"/>
      <c r="AM93" s="144"/>
      <c r="AN93" s="144"/>
      <c r="AO93" s="141"/>
      <c r="AP93" s="142">
        <v>15.52</v>
      </c>
      <c r="AQ93" s="142">
        <v>16.989999999999998</v>
      </c>
      <c r="AR93" s="142">
        <v>13.1</v>
      </c>
      <c r="AS93" s="142">
        <v>8.33</v>
      </c>
      <c r="AT93" s="142">
        <v>1.18</v>
      </c>
      <c r="AU93" s="141"/>
      <c r="AV93" s="250"/>
      <c r="AW93" s="250"/>
      <c r="AX93" s="250"/>
      <c r="AY93" s="250"/>
      <c r="AZ93" s="250"/>
      <c r="BA93" s="140"/>
      <c r="BB93" s="296"/>
      <c r="BC93" s="296"/>
      <c r="BD93" s="296"/>
      <c r="BE93" s="296"/>
      <c r="BF93" s="140"/>
      <c r="BG93" s="296"/>
      <c r="BH93" s="296"/>
      <c r="BI93" s="296"/>
      <c r="BJ93" s="296"/>
      <c r="BK93" s="140"/>
      <c r="BL93" s="140"/>
      <c r="BM93" s="145"/>
      <c r="BN93" s="257"/>
      <c r="BO93" s="124"/>
      <c r="BP93" s="124"/>
      <c r="BQ93" s="122"/>
      <c r="BR93" s="504"/>
    </row>
    <row r="97" spans="1:1" hidden="1" x14ac:dyDescent="0.25">
      <c r="A97" s="488" t="s">
        <v>179</v>
      </c>
    </row>
    <row r="98" spans="1:1" x14ac:dyDescent="0.25">
      <c r="A98" s="488" t="s">
        <v>10278</v>
      </c>
    </row>
    <row r="99" spans="1:1" x14ac:dyDescent="0.25">
      <c r="A99" s="488" t="s">
        <v>350</v>
      </c>
    </row>
  </sheetData>
  <mergeCells count="22">
    <mergeCell ref="A5:A6"/>
    <mergeCell ref="BF5:BF6"/>
    <mergeCell ref="BG5:BJ5"/>
    <mergeCell ref="BK5:BK6"/>
    <mergeCell ref="BL5:BP5"/>
    <mergeCell ref="BQ5:BQ6"/>
    <mergeCell ref="H5:H6"/>
    <mergeCell ref="I6:M6"/>
    <mergeCell ref="N6:X6"/>
    <mergeCell ref="Z6:AN6"/>
    <mergeCell ref="BR5:BR6"/>
    <mergeCell ref="AO5:AO6"/>
    <mergeCell ref="AP6:AT6"/>
    <mergeCell ref="AV6:AZ6"/>
    <mergeCell ref="BA5:BA6"/>
    <mergeCell ref="BB5:BE5"/>
    <mergeCell ref="B5:B6"/>
    <mergeCell ref="C5:C6"/>
    <mergeCell ref="D5:D6"/>
    <mergeCell ref="E5:E6"/>
    <mergeCell ref="F5:F6"/>
    <mergeCell ref="G5:G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0BF3B-2641-42BF-A8BA-D1D1108F8807}">
  <sheetPr codeName="Sheet7"/>
  <dimension ref="A1:BR127"/>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6.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9.453125" style="21" customWidth="1"/>
    <col min="71" max="16384" width="8.90625" style="21"/>
  </cols>
  <sheetData>
    <row r="1" spans="1:70" ht="33" customHeight="1" x14ac:dyDescent="0.25">
      <c r="A1" s="488" t="s">
        <v>43</v>
      </c>
    </row>
    <row r="3" spans="1:70" ht="20.5" x14ac:dyDescent="0.45">
      <c r="A3" s="23" t="s">
        <v>100</v>
      </c>
    </row>
    <row r="4" spans="1:70" x14ac:dyDescent="0.25">
      <c r="A4" s="488" t="s">
        <v>425</v>
      </c>
    </row>
    <row r="5" spans="1:70" ht="33" x14ac:dyDescent="0.25">
      <c r="A5" s="1065" t="s">
        <v>101</v>
      </c>
      <c r="B5" s="1066"/>
      <c r="C5" s="1096" t="s">
        <v>44</v>
      </c>
      <c r="D5" s="1066"/>
      <c r="E5" s="1096" t="s">
        <v>45</v>
      </c>
      <c r="F5" s="1066"/>
      <c r="G5" s="1096" t="s">
        <v>46</v>
      </c>
      <c r="H5" s="111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6"/>
      <c r="AP5" s="275" t="s">
        <v>55</v>
      </c>
      <c r="AQ5" s="236" t="s">
        <v>69</v>
      </c>
      <c r="AR5" s="236" t="s">
        <v>54</v>
      </c>
      <c r="AS5" s="236" t="s">
        <v>53</v>
      </c>
      <c r="AT5" s="274" t="s">
        <v>4</v>
      </c>
      <c r="AU5" s="76"/>
      <c r="AV5" s="246" t="s">
        <v>55</v>
      </c>
      <c r="AW5" s="240" t="s">
        <v>69</v>
      </c>
      <c r="AX5" s="240" t="s">
        <v>54</v>
      </c>
      <c r="AY5" s="240" t="s">
        <v>53</v>
      </c>
      <c r="AZ5" s="241" t="s">
        <v>4</v>
      </c>
      <c r="BA5" s="1111"/>
      <c r="BB5" s="1072" t="s">
        <v>76</v>
      </c>
      <c r="BC5" s="1113"/>
      <c r="BD5" s="1113"/>
      <c r="BE5" s="1114"/>
      <c r="BF5" s="1066"/>
      <c r="BG5" s="1072" t="s">
        <v>81</v>
      </c>
      <c r="BH5" s="1113"/>
      <c r="BI5" s="1113"/>
      <c r="BJ5" s="1113"/>
      <c r="BK5" s="1111"/>
      <c r="BL5" s="1111" t="s">
        <v>87</v>
      </c>
      <c r="BM5" s="1115"/>
      <c r="BN5" s="1115"/>
      <c r="BO5" s="1115"/>
      <c r="BP5" s="1116"/>
      <c r="BQ5" s="1066"/>
      <c r="BR5" s="1105" t="s">
        <v>88</v>
      </c>
    </row>
    <row r="6" spans="1:70" ht="14.5" x14ac:dyDescent="0.25">
      <c r="A6" s="1065"/>
      <c r="B6" s="1067"/>
      <c r="C6" s="1104"/>
      <c r="D6" s="1067"/>
      <c r="E6" s="1104"/>
      <c r="F6" s="1067"/>
      <c r="G6" s="1104"/>
      <c r="H6" s="1112"/>
      <c r="I6" s="1117" t="s">
        <v>47</v>
      </c>
      <c r="J6" s="1107"/>
      <c r="K6" s="1107"/>
      <c r="L6" s="1107"/>
      <c r="M6" s="1107"/>
      <c r="N6" s="1117" t="s">
        <v>57</v>
      </c>
      <c r="O6" s="1107"/>
      <c r="P6" s="1107"/>
      <c r="Q6" s="1107"/>
      <c r="R6" s="1107"/>
      <c r="S6" s="1107"/>
      <c r="T6" s="1107"/>
      <c r="U6" s="1107"/>
      <c r="V6" s="1107"/>
      <c r="W6" s="1107"/>
      <c r="X6" s="1107"/>
      <c r="Y6" s="28"/>
      <c r="Z6" s="1118" t="s">
        <v>68</v>
      </c>
      <c r="AA6" s="1109"/>
      <c r="AB6" s="1109"/>
      <c r="AC6" s="1109"/>
      <c r="AD6" s="1109"/>
      <c r="AE6" s="1109"/>
      <c r="AF6" s="1109"/>
      <c r="AG6" s="1109"/>
      <c r="AH6" s="1109"/>
      <c r="AI6" s="1109"/>
      <c r="AJ6" s="1109"/>
      <c r="AK6" s="1109"/>
      <c r="AL6" s="1109"/>
      <c r="AM6" s="1109"/>
      <c r="AN6" s="1110"/>
      <c r="AO6" s="1067"/>
      <c r="AP6" s="1075" t="s">
        <v>70</v>
      </c>
      <c r="AQ6" s="1107"/>
      <c r="AR6" s="1107"/>
      <c r="AS6" s="1107"/>
      <c r="AT6" s="1108"/>
      <c r="AU6" s="77"/>
      <c r="AV6" s="1082" t="s">
        <v>71</v>
      </c>
      <c r="AW6" s="1109"/>
      <c r="AX6" s="1109"/>
      <c r="AY6" s="1109"/>
      <c r="AZ6" s="1110"/>
      <c r="BA6" s="1112"/>
      <c r="BB6" s="326" t="s">
        <v>72</v>
      </c>
      <c r="BC6" s="303" t="s">
        <v>73</v>
      </c>
      <c r="BD6" s="303" t="s">
        <v>74</v>
      </c>
      <c r="BE6" s="327" t="s">
        <v>75</v>
      </c>
      <c r="BF6" s="1067"/>
      <c r="BG6" s="326" t="s">
        <v>77</v>
      </c>
      <c r="BH6" s="303" t="s">
        <v>78</v>
      </c>
      <c r="BI6" s="303" t="s">
        <v>79</v>
      </c>
      <c r="BJ6" s="327" t="s">
        <v>80</v>
      </c>
      <c r="BK6" s="1067"/>
      <c r="BL6" s="83" t="s">
        <v>82</v>
      </c>
      <c r="BM6" s="28" t="s">
        <v>83</v>
      </c>
      <c r="BN6" s="28" t="s">
        <v>84</v>
      </c>
      <c r="BO6" s="28" t="s">
        <v>85</v>
      </c>
      <c r="BP6" s="82" t="s">
        <v>86</v>
      </c>
      <c r="BQ6" s="1067"/>
      <c r="BR6" s="1106"/>
    </row>
    <row r="7" spans="1:70" ht="14.5" x14ac:dyDescent="0.25">
      <c r="A7" s="29" t="s">
        <v>102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668</v>
      </c>
      <c r="B8" s="365"/>
      <c r="C8" s="717">
        <v>34700</v>
      </c>
      <c r="D8" s="365"/>
      <c r="E8" s="329">
        <v>100610</v>
      </c>
      <c r="F8" s="365"/>
      <c r="G8" s="330">
        <v>1970.4469999999999</v>
      </c>
      <c r="H8" s="366"/>
      <c r="I8" s="331">
        <v>0.76380000000000003</v>
      </c>
      <c r="J8" s="331">
        <v>-1.2587999999999999</v>
      </c>
      <c r="K8" s="331">
        <v>5.9547999999999996</v>
      </c>
      <c r="L8" s="331">
        <v>-3.1941000000000002</v>
      </c>
      <c r="M8" s="331">
        <v>-5.2769000000000004</v>
      </c>
      <c r="N8" s="333">
        <v>3.6185999999999998</v>
      </c>
      <c r="O8" s="331">
        <v>9.3373000000000008</v>
      </c>
      <c r="P8" s="331">
        <v>19.559799999999999</v>
      </c>
      <c r="Q8" s="331">
        <v>19.91</v>
      </c>
      <c r="R8" s="331">
        <v>16.273099999999999</v>
      </c>
      <c r="S8" s="331">
        <v>8.4098000000000006</v>
      </c>
      <c r="T8" s="331">
        <v>-4.9172000000000002</v>
      </c>
      <c r="U8" s="331">
        <v>-1.6251</v>
      </c>
      <c r="V8" s="331">
        <v>-1.4165000000000001</v>
      </c>
      <c r="W8" s="331">
        <v>8.4098000000000006</v>
      </c>
      <c r="X8" s="331">
        <v>18.363</v>
      </c>
      <c r="Y8" s="366"/>
      <c r="Z8" s="329">
        <v>11</v>
      </c>
      <c r="AA8" s="329">
        <v>14</v>
      </c>
      <c r="AB8" s="329">
        <v>15</v>
      </c>
      <c r="AC8" s="329">
        <v>15</v>
      </c>
      <c r="AD8" s="329">
        <v>10</v>
      </c>
      <c r="AE8" s="329">
        <v>10</v>
      </c>
      <c r="AF8" s="329">
        <v>2</v>
      </c>
      <c r="AG8" s="329">
        <v>2</v>
      </c>
      <c r="AH8" s="329">
        <v>1</v>
      </c>
      <c r="AI8" s="329">
        <v>1</v>
      </c>
      <c r="AJ8" s="329">
        <v>15</v>
      </c>
      <c r="AK8" s="329">
        <v>10</v>
      </c>
      <c r="AL8" s="329">
        <v>10</v>
      </c>
      <c r="AM8" s="329">
        <v>4</v>
      </c>
      <c r="AN8" s="329">
        <v>15</v>
      </c>
      <c r="AO8" s="365"/>
      <c r="AP8" s="331">
        <v>16.93</v>
      </c>
      <c r="AQ8" s="331">
        <v>19.11</v>
      </c>
      <c r="AR8" s="331">
        <v>15.92</v>
      </c>
      <c r="AS8" s="331">
        <v>10.14</v>
      </c>
      <c r="AT8" s="331">
        <v>-3.36</v>
      </c>
      <c r="AU8" s="334"/>
      <c r="AV8" s="329">
        <v>1</v>
      </c>
      <c r="AW8" s="329">
        <v>1</v>
      </c>
      <c r="AX8" s="329">
        <v>1</v>
      </c>
      <c r="AY8" s="329">
        <v>2</v>
      </c>
      <c r="AZ8" s="329">
        <v>9</v>
      </c>
      <c r="BA8" s="360"/>
      <c r="BB8" s="331">
        <v>12.8730492595452</v>
      </c>
      <c r="BC8" s="367">
        <v>0.83641660338271695</v>
      </c>
      <c r="BD8" s="367">
        <v>8.3971663345891401E-2</v>
      </c>
      <c r="BE8" s="367">
        <v>0.35160542853148802</v>
      </c>
      <c r="BF8" s="365"/>
      <c r="BG8" s="331">
        <v>77.716099999999997</v>
      </c>
      <c r="BH8" s="331">
        <v>8.4494299999999996</v>
      </c>
      <c r="BI8" s="331">
        <v>6.90693</v>
      </c>
      <c r="BJ8" s="331">
        <v>6.9275399999999996</v>
      </c>
      <c r="BK8" s="365"/>
      <c r="BL8" s="364" t="s">
        <v>669</v>
      </c>
      <c r="BM8" s="364" t="s">
        <v>670</v>
      </c>
      <c r="BN8" s="364" t="s">
        <v>671</v>
      </c>
      <c r="BO8" s="364" t="s">
        <v>672</v>
      </c>
      <c r="BP8" s="364" t="s">
        <v>673</v>
      </c>
      <c r="BQ8" s="365"/>
      <c r="BR8" s="335" t="s">
        <v>513</v>
      </c>
    </row>
    <row r="9" spans="1:70" ht="11" x14ac:dyDescent="0.3">
      <c r="A9" s="841" t="s">
        <v>674</v>
      </c>
      <c r="B9" s="842"/>
      <c r="C9" s="843">
        <v>40067</v>
      </c>
      <c r="D9" s="842"/>
      <c r="E9" s="844">
        <v>55269.2</v>
      </c>
      <c r="F9" s="842"/>
      <c r="G9" s="845">
        <v>84.563999999999993</v>
      </c>
      <c r="H9" s="847"/>
      <c r="I9" s="846">
        <v>0.58760000000000001</v>
      </c>
      <c r="J9" s="846">
        <v>-0.9244</v>
      </c>
      <c r="K9" s="846">
        <v>7.9862000000000002</v>
      </c>
      <c r="L9" s="846">
        <v>-0.7208</v>
      </c>
      <c r="M9" s="846">
        <v>-3.4382000000000001</v>
      </c>
      <c r="N9" s="848">
        <v>6.9965999999999999</v>
      </c>
      <c r="O9" s="846">
        <v>6.9116999999999997</v>
      </c>
      <c r="P9" s="846">
        <v>15.869400000000001</v>
      </c>
      <c r="Q9" s="846">
        <v>13.4008</v>
      </c>
      <c r="R9" s="846">
        <v>13.966699999999999</v>
      </c>
      <c r="S9" s="846">
        <v>10.358000000000001</v>
      </c>
      <c r="T9" s="846">
        <v>-2.9561999999999999</v>
      </c>
      <c r="U9" s="846">
        <v>0.85150000000000003</v>
      </c>
      <c r="V9" s="846">
        <v>-2.7989000000000002</v>
      </c>
      <c r="W9" s="846">
        <v>10.358000000000001</v>
      </c>
      <c r="X9" s="846">
        <v>13.693300000000001</v>
      </c>
      <c r="Y9" s="847"/>
      <c r="Z9" s="844">
        <v>13</v>
      </c>
      <c r="AA9" s="844">
        <v>12</v>
      </c>
      <c r="AB9" s="844">
        <v>7</v>
      </c>
      <c r="AC9" s="844">
        <v>9</v>
      </c>
      <c r="AD9" s="844">
        <v>3</v>
      </c>
      <c r="AE9" s="844">
        <v>4</v>
      </c>
      <c r="AF9" s="844">
        <v>6</v>
      </c>
      <c r="AG9" s="844">
        <v>7</v>
      </c>
      <c r="AH9" s="844">
        <v>4</v>
      </c>
      <c r="AI9" s="844">
        <v>5</v>
      </c>
      <c r="AJ9" s="844">
        <v>9</v>
      </c>
      <c r="AK9" s="844">
        <v>3</v>
      </c>
      <c r="AL9" s="844">
        <v>3</v>
      </c>
      <c r="AM9" s="844">
        <v>6</v>
      </c>
      <c r="AN9" s="844">
        <v>9</v>
      </c>
      <c r="AO9" s="842"/>
      <c r="AP9" s="846">
        <v>13.27</v>
      </c>
      <c r="AQ9" s="846">
        <v>13.9</v>
      </c>
      <c r="AR9" s="846">
        <v>11.87</v>
      </c>
      <c r="AS9" s="846">
        <v>8.51</v>
      </c>
      <c r="AT9" s="846">
        <v>-0.48</v>
      </c>
      <c r="AU9" s="849"/>
      <c r="AV9" s="844">
        <v>6</v>
      </c>
      <c r="AW9" s="844">
        <v>4</v>
      </c>
      <c r="AX9" s="844">
        <v>4</v>
      </c>
      <c r="AY9" s="844">
        <v>4</v>
      </c>
      <c r="AZ9" s="844">
        <v>4</v>
      </c>
      <c r="BA9" s="851"/>
      <c r="BB9" s="846">
        <v>14.4833004760631</v>
      </c>
      <c r="BC9" s="852">
        <v>0.95597793337828396</v>
      </c>
      <c r="BD9" s="852">
        <v>5.8005770009855601E-2</v>
      </c>
      <c r="BE9" s="852">
        <v>6.4900638722034101E-3</v>
      </c>
      <c r="BF9" s="842"/>
      <c r="BG9" s="846">
        <v>67.138999999999996</v>
      </c>
      <c r="BH9" s="846">
        <v>26.099900000000002</v>
      </c>
      <c r="BI9" s="846">
        <v>4.06487</v>
      </c>
      <c r="BJ9" s="846">
        <v>2.6962299999999999</v>
      </c>
      <c r="BK9" s="842"/>
      <c r="BL9" s="855" t="s">
        <v>675</v>
      </c>
      <c r="BM9" s="855" t="s">
        <v>676</v>
      </c>
      <c r="BN9" s="855" t="s">
        <v>677</v>
      </c>
      <c r="BO9" s="855" t="s">
        <v>678</v>
      </c>
      <c r="BP9" s="855" t="s">
        <v>679</v>
      </c>
      <c r="BQ9" s="842"/>
      <c r="BR9" s="856" t="s">
        <v>443</v>
      </c>
    </row>
    <row r="10" spans="1:70" s="107" customFormat="1" x14ac:dyDescent="0.25">
      <c r="A10" s="345" t="s">
        <v>680</v>
      </c>
      <c r="B10" s="373"/>
      <c r="C10" s="719">
        <v>36034</v>
      </c>
      <c r="D10" s="373"/>
      <c r="E10" s="346">
        <v>25454.3</v>
      </c>
      <c r="F10" s="373"/>
      <c r="G10" s="347">
        <v>1833.04</v>
      </c>
      <c r="H10" s="374"/>
      <c r="I10" s="348">
        <v>1.0001</v>
      </c>
      <c r="J10" s="348">
        <v>-0.59489999999999998</v>
      </c>
      <c r="K10" s="348">
        <v>8.0751000000000008</v>
      </c>
      <c r="L10" s="348">
        <v>0.70650000000000002</v>
      </c>
      <c r="M10" s="348">
        <v>-2.0167999999999999</v>
      </c>
      <c r="N10" s="350">
        <v>8.3808000000000007</v>
      </c>
      <c r="O10" s="348">
        <v>9.0211000000000006</v>
      </c>
      <c r="P10" s="348">
        <v>17.894400000000001</v>
      </c>
      <c r="Q10" s="348">
        <v>13.974</v>
      </c>
      <c r="R10" s="348">
        <v>14.2211</v>
      </c>
      <c r="S10" s="348">
        <v>10.48</v>
      </c>
      <c r="T10" s="348">
        <v>-3.1842999999999999</v>
      </c>
      <c r="U10" s="348">
        <v>3.5825999999999998</v>
      </c>
      <c r="V10" s="348">
        <v>0.85389999999999999</v>
      </c>
      <c r="W10" s="348">
        <v>10.48</v>
      </c>
      <c r="X10" s="348">
        <v>20.711200000000002</v>
      </c>
      <c r="Y10" s="374"/>
      <c r="Z10" s="346">
        <v>6</v>
      </c>
      <c r="AA10" s="346">
        <v>8</v>
      </c>
      <c r="AB10" s="346">
        <v>6</v>
      </c>
      <c r="AC10" s="346">
        <v>5</v>
      </c>
      <c r="AD10" s="346">
        <v>1</v>
      </c>
      <c r="AE10" s="346">
        <v>3</v>
      </c>
      <c r="AF10" s="346">
        <v>3</v>
      </c>
      <c r="AG10" s="346">
        <v>5</v>
      </c>
      <c r="AH10" s="346">
        <v>3</v>
      </c>
      <c r="AI10" s="346">
        <v>2</v>
      </c>
      <c r="AJ10" s="346">
        <v>7</v>
      </c>
      <c r="AK10" s="346">
        <v>4</v>
      </c>
      <c r="AL10" s="346">
        <v>1</v>
      </c>
      <c r="AM10" s="346">
        <v>2</v>
      </c>
      <c r="AN10" s="346">
        <v>7</v>
      </c>
      <c r="AO10" s="373"/>
      <c r="AP10" s="348">
        <v>13.77</v>
      </c>
      <c r="AQ10" s="348">
        <v>14.97</v>
      </c>
      <c r="AR10" s="348">
        <v>12.73</v>
      </c>
      <c r="AS10" s="348">
        <v>10.26</v>
      </c>
      <c r="AT10" s="348">
        <v>3.22</v>
      </c>
      <c r="AU10" s="351"/>
      <c r="AV10" s="346">
        <v>3</v>
      </c>
      <c r="AW10" s="346">
        <v>3</v>
      </c>
      <c r="AX10" s="346">
        <v>2</v>
      </c>
      <c r="AY10" s="346">
        <v>1</v>
      </c>
      <c r="AZ10" s="346">
        <v>2</v>
      </c>
      <c r="BA10" s="362"/>
      <c r="BB10" s="348">
        <v>13.8969570980636</v>
      </c>
      <c r="BC10" s="375">
        <v>0.93196980976391097</v>
      </c>
      <c r="BD10" s="375">
        <v>7.0494376373873693E-2</v>
      </c>
      <c r="BE10" s="375">
        <v>0.16696778113777</v>
      </c>
      <c r="BF10" s="373"/>
      <c r="BG10" s="348">
        <v>57.072299999999998</v>
      </c>
      <c r="BH10" s="348">
        <v>24.568999999999999</v>
      </c>
      <c r="BI10" s="348">
        <v>17.400300000000001</v>
      </c>
      <c r="BJ10" s="348">
        <v>0.95840000000000003</v>
      </c>
      <c r="BK10" s="373"/>
      <c r="BL10" s="372" t="s">
        <v>681</v>
      </c>
      <c r="BM10" s="372" t="s">
        <v>682</v>
      </c>
      <c r="BN10" s="372" t="s">
        <v>683</v>
      </c>
      <c r="BO10" s="372" t="s">
        <v>684</v>
      </c>
      <c r="BP10" s="372" t="s">
        <v>685</v>
      </c>
      <c r="BQ10" s="373"/>
      <c r="BR10" s="354" t="s">
        <v>476</v>
      </c>
    </row>
    <row r="11" spans="1:70" s="107" customFormat="1" x14ac:dyDescent="0.25">
      <c r="A11" s="345" t="s">
        <v>686</v>
      </c>
      <c r="B11" s="373"/>
      <c r="C11" s="719">
        <v>38624</v>
      </c>
      <c r="D11" s="373"/>
      <c r="E11" s="346">
        <v>22522.9</v>
      </c>
      <c r="F11" s="373"/>
      <c r="G11" s="347">
        <v>105.7244</v>
      </c>
      <c r="H11" s="374"/>
      <c r="I11" s="348" t="s">
        <v>430</v>
      </c>
      <c r="J11" s="348">
        <v>-1.6138999999999999</v>
      </c>
      <c r="K11" s="348">
        <v>6.5396999999999998</v>
      </c>
      <c r="L11" s="348">
        <v>-2.8887999999999998</v>
      </c>
      <c r="M11" s="348">
        <v>-6.1590999999999996</v>
      </c>
      <c r="N11" s="350">
        <v>2.1261999999999999</v>
      </c>
      <c r="O11" s="348">
        <v>3.2147999999999999</v>
      </c>
      <c r="P11" s="348">
        <v>11.333600000000001</v>
      </c>
      <c r="Q11" s="348">
        <v>10.955299999999999</v>
      </c>
      <c r="R11" s="348">
        <v>12.1051</v>
      </c>
      <c r="S11" s="348">
        <v>8.7826000000000004</v>
      </c>
      <c r="T11" s="348">
        <v>-6.4786999999999999</v>
      </c>
      <c r="U11" s="348">
        <v>-2.3132000000000001</v>
      </c>
      <c r="V11" s="348">
        <v>-3.4525000000000001</v>
      </c>
      <c r="W11" s="348">
        <v>8.7826000000000004</v>
      </c>
      <c r="X11" s="348">
        <v>12.1408</v>
      </c>
      <c r="Y11" s="374"/>
      <c r="Z11" s="346" t="s">
        <v>430</v>
      </c>
      <c r="AA11" s="346">
        <v>15</v>
      </c>
      <c r="AB11" s="346">
        <v>14</v>
      </c>
      <c r="AC11" s="346">
        <v>13</v>
      </c>
      <c r="AD11" s="346">
        <v>13</v>
      </c>
      <c r="AE11" s="346">
        <v>11</v>
      </c>
      <c r="AF11" s="346">
        <v>15</v>
      </c>
      <c r="AG11" s="346">
        <v>13</v>
      </c>
      <c r="AH11" s="346">
        <v>10</v>
      </c>
      <c r="AI11" s="346">
        <v>8</v>
      </c>
      <c r="AJ11" s="346">
        <v>14</v>
      </c>
      <c r="AK11" s="346">
        <v>14</v>
      </c>
      <c r="AL11" s="346">
        <v>13</v>
      </c>
      <c r="AM11" s="346">
        <v>9</v>
      </c>
      <c r="AN11" s="346">
        <v>14</v>
      </c>
      <c r="AO11" s="373"/>
      <c r="AP11" s="348">
        <v>11.25</v>
      </c>
      <c r="AQ11" s="348">
        <v>11.18</v>
      </c>
      <c r="AR11" s="348">
        <v>7.79</v>
      </c>
      <c r="AS11" s="348">
        <v>3.84</v>
      </c>
      <c r="AT11" s="348">
        <v>-4.92</v>
      </c>
      <c r="AU11" s="351"/>
      <c r="AV11" s="346">
        <v>9</v>
      </c>
      <c r="AW11" s="346">
        <v>10</v>
      </c>
      <c r="AX11" s="346">
        <v>10</v>
      </c>
      <c r="AY11" s="346">
        <v>13</v>
      </c>
      <c r="AZ11" s="346">
        <v>13</v>
      </c>
      <c r="BA11" s="362"/>
      <c r="BB11" s="348">
        <v>12.7610586953555</v>
      </c>
      <c r="BC11" s="375">
        <v>0.85013695945456202</v>
      </c>
      <c r="BD11" s="375">
        <v>4.0455718783599798E-2</v>
      </c>
      <c r="BE11" s="375">
        <v>-3.4857021796663203E-2</v>
      </c>
      <c r="BF11" s="373"/>
      <c r="BG11" s="348">
        <v>66.931100000000001</v>
      </c>
      <c r="BH11" s="348">
        <v>13.216200000000001</v>
      </c>
      <c r="BI11" s="348">
        <v>13.7386</v>
      </c>
      <c r="BJ11" s="348">
        <v>6.1140999999999996</v>
      </c>
      <c r="BK11" s="373"/>
      <c r="BL11" s="372" t="s">
        <v>687</v>
      </c>
      <c r="BM11" s="372" t="s">
        <v>688</v>
      </c>
      <c r="BN11" s="372" t="s">
        <v>689</v>
      </c>
      <c r="BO11" s="372" t="s">
        <v>690</v>
      </c>
      <c r="BP11" s="372" t="s">
        <v>691</v>
      </c>
      <c r="BQ11" s="373"/>
      <c r="BR11" s="354" t="s">
        <v>692</v>
      </c>
    </row>
    <row r="12" spans="1:70" s="107" customFormat="1" x14ac:dyDescent="0.25">
      <c r="A12" s="345" t="s">
        <v>693</v>
      </c>
      <c r="B12" s="373"/>
      <c r="C12" s="719">
        <v>33714</v>
      </c>
      <c r="D12" s="373"/>
      <c r="E12" s="346">
        <v>22175.200000000001</v>
      </c>
      <c r="F12" s="373"/>
      <c r="G12" s="347">
        <v>295.10559999999998</v>
      </c>
      <c r="H12" s="374"/>
      <c r="I12" s="348">
        <v>0.93889999999999996</v>
      </c>
      <c r="J12" s="348">
        <v>-1.0145999999999999</v>
      </c>
      <c r="K12" s="348">
        <v>7.4264999999999999</v>
      </c>
      <c r="L12" s="348">
        <v>-2.9586000000000001</v>
      </c>
      <c r="M12" s="348">
        <v>-11.267899999999999</v>
      </c>
      <c r="N12" s="350">
        <v>-5.0190000000000001</v>
      </c>
      <c r="O12" s="348">
        <v>3.9359000000000002</v>
      </c>
      <c r="P12" s="348">
        <v>9.4624000000000006</v>
      </c>
      <c r="Q12" s="348">
        <v>6.7838000000000003</v>
      </c>
      <c r="R12" s="348">
        <v>11.488799999999999</v>
      </c>
      <c r="S12" s="348">
        <v>9.9128000000000007</v>
      </c>
      <c r="T12" s="348">
        <v>-8.1066000000000003</v>
      </c>
      <c r="U12" s="348">
        <v>-7.7657999999999996</v>
      </c>
      <c r="V12" s="348">
        <v>-10.601000000000001</v>
      </c>
      <c r="W12" s="348">
        <v>9.9128000000000007</v>
      </c>
      <c r="X12" s="348">
        <v>12.0115</v>
      </c>
      <c r="Y12" s="374"/>
      <c r="Z12" s="346">
        <v>7</v>
      </c>
      <c r="AA12" s="346">
        <v>13</v>
      </c>
      <c r="AB12" s="346">
        <v>11</v>
      </c>
      <c r="AC12" s="346">
        <v>14</v>
      </c>
      <c r="AD12" s="346">
        <v>15</v>
      </c>
      <c r="AE12" s="346">
        <v>15</v>
      </c>
      <c r="AF12" s="346">
        <v>14</v>
      </c>
      <c r="AG12" s="346">
        <v>14</v>
      </c>
      <c r="AH12" s="346">
        <v>11</v>
      </c>
      <c r="AI12" s="346">
        <v>9</v>
      </c>
      <c r="AJ12" s="346">
        <v>11</v>
      </c>
      <c r="AK12" s="346">
        <v>15</v>
      </c>
      <c r="AL12" s="346">
        <v>15</v>
      </c>
      <c r="AM12" s="346">
        <v>14</v>
      </c>
      <c r="AN12" s="346">
        <v>11</v>
      </c>
      <c r="AO12" s="373"/>
      <c r="AP12" s="348">
        <v>9.9499999999999993</v>
      </c>
      <c r="AQ12" s="348">
        <v>8.3800000000000008</v>
      </c>
      <c r="AR12" s="348">
        <v>4.0999999999999996</v>
      </c>
      <c r="AS12" s="348">
        <v>0.85</v>
      </c>
      <c r="AT12" s="348">
        <v>-12.24</v>
      </c>
      <c r="AU12" s="351"/>
      <c r="AV12" s="346">
        <v>10</v>
      </c>
      <c r="AW12" s="346">
        <v>11</v>
      </c>
      <c r="AX12" s="346">
        <v>11</v>
      </c>
      <c r="AY12" s="346">
        <v>14</v>
      </c>
      <c r="AZ12" s="346">
        <v>15</v>
      </c>
      <c r="BA12" s="362"/>
      <c r="BB12" s="348">
        <v>13.4945316705957</v>
      </c>
      <c r="BC12" s="375">
        <v>0.84223994739230001</v>
      </c>
      <c r="BD12" s="375">
        <v>2.5552749895526E-2</v>
      </c>
      <c r="BE12" s="375">
        <v>-0.38962156752824401</v>
      </c>
      <c r="BF12" s="373"/>
      <c r="BG12" s="348">
        <v>57.9452</v>
      </c>
      <c r="BH12" s="348">
        <v>26.103999999999999</v>
      </c>
      <c r="BI12" s="348">
        <v>12.6191</v>
      </c>
      <c r="BJ12" s="348">
        <v>3.3317000000000001</v>
      </c>
      <c r="BK12" s="373"/>
      <c r="BL12" s="372" t="s">
        <v>694</v>
      </c>
      <c r="BM12" s="372" t="s">
        <v>695</v>
      </c>
      <c r="BN12" s="372" t="s">
        <v>696</v>
      </c>
      <c r="BO12" s="372" t="s">
        <v>697</v>
      </c>
      <c r="BP12" s="372" t="s">
        <v>698</v>
      </c>
      <c r="BQ12" s="373"/>
      <c r="BR12" s="354" t="s">
        <v>513</v>
      </c>
    </row>
    <row r="13" spans="1:70" s="107" customFormat="1" x14ac:dyDescent="0.25">
      <c r="A13" s="345" t="s">
        <v>699</v>
      </c>
      <c r="B13" s="373"/>
      <c r="C13" s="719">
        <v>44394</v>
      </c>
      <c r="D13" s="373"/>
      <c r="E13" s="346">
        <v>20866</v>
      </c>
      <c r="F13" s="373"/>
      <c r="G13" s="347">
        <v>19.09</v>
      </c>
      <c r="H13" s="374"/>
      <c r="I13" s="348">
        <v>1.2732000000000001</v>
      </c>
      <c r="J13" s="348">
        <v>-0.57289999999999996</v>
      </c>
      <c r="K13" s="348">
        <v>9.7757000000000005</v>
      </c>
      <c r="L13" s="348">
        <v>1.8676999999999999</v>
      </c>
      <c r="M13" s="348">
        <v>-4.8829000000000002</v>
      </c>
      <c r="N13" s="350">
        <v>9.6571999999999996</v>
      </c>
      <c r="O13" s="348">
        <v>8.0763999999999996</v>
      </c>
      <c r="P13" s="348">
        <v>18.489599999999999</v>
      </c>
      <c r="Q13" s="348" t="s">
        <v>430</v>
      </c>
      <c r="R13" s="348" t="s">
        <v>430</v>
      </c>
      <c r="S13" s="348">
        <v>12.0305</v>
      </c>
      <c r="T13" s="348">
        <v>-3.5371000000000001</v>
      </c>
      <c r="U13" s="348">
        <v>-0.77959999999999996</v>
      </c>
      <c r="V13" s="348">
        <v>2.3043999999999998</v>
      </c>
      <c r="W13" s="348">
        <v>12.0305</v>
      </c>
      <c r="X13" s="348">
        <v>14.4817</v>
      </c>
      <c r="Y13" s="374"/>
      <c r="Z13" s="346">
        <v>1</v>
      </c>
      <c r="AA13" s="346">
        <v>7</v>
      </c>
      <c r="AB13" s="346">
        <v>3</v>
      </c>
      <c r="AC13" s="346">
        <v>3</v>
      </c>
      <c r="AD13" s="346">
        <v>6</v>
      </c>
      <c r="AE13" s="346">
        <v>2</v>
      </c>
      <c r="AF13" s="346">
        <v>5</v>
      </c>
      <c r="AG13" s="346">
        <v>3</v>
      </c>
      <c r="AH13" s="346" t="s">
        <v>430</v>
      </c>
      <c r="AI13" s="346" t="s">
        <v>430</v>
      </c>
      <c r="AJ13" s="346">
        <v>3</v>
      </c>
      <c r="AK13" s="346">
        <v>5</v>
      </c>
      <c r="AL13" s="346">
        <v>6</v>
      </c>
      <c r="AM13" s="346">
        <v>1</v>
      </c>
      <c r="AN13" s="346">
        <v>3</v>
      </c>
      <c r="AO13" s="373"/>
      <c r="AP13" s="348" t="s">
        <v>430</v>
      </c>
      <c r="AQ13" s="348" t="s">
        <v>430</v>
      </c>
      <c r="AR13" s="348" t="s">
        <v>430</v>
      </c>
      <c r="AS13" s="348">
        <v>9.81</v>
      </c>
      <c r="AT13" s="348">
        <v>1.74</v>
      </c>
      <c r="AU13" s="351"/>
      <c r="AV13" s="346" t="s">
        <v>430</v>
      </c>
      <c r="AW13" s="346" t="s">
        <v>430</v>
      </c>
      <c r="AX13" s="346" t="s">
        <v>430</v>
      </c>
      <c r="AY13" s="346">
        <v>3</v>
      </c>
      <c r="AZ13" s="346">
        <v>3</v>
      </c>
      <c r="BA13" s="362"/>
      <c r="BB13" s="348">
        <v>15.100333687881699</v>
      </c>
      <c r="BC13" s="375">
        <v>0.97575767644296996</v>
      </c>
      <c r="BD13" s="375">
        <v>6.8709334060430602E-2</v>
      </c>
      <c r="BE13" s="375">
        <v>0.21113940319786001</v>
      </c>
      <c r="BF13" s="373"/>
      <c r="BG13" s="348">
        <v>62.259500000000003</v>
      </c>
      <c r="BH13" s="348">
        <v>8.1471900000000002</v>
      </c>
      <c r="BI13" s="348">
        <v>25.798300000000001</v>
      </c>
      <c r="BJ13" s="348">
        <v>3.79501</v>
      </c>
      <c r="BK13" s="373"/>
      <c r="BL13" s="372" t="s">
        <v>700</v>
      </c>
      <c r="BM13" s="372" t="s">
        <v>701</v>
      </c>
      <c r="BN13" s="372" t="s">
        <v>702</v>
      </c>
      <c r="BO13" s="372" t="s">
        <v>703</v>
      </c>
      <c r="BP13" s="372" t="s">
        <v>704</v>
      </c>
      <c r="BQ13" s="373"/>
      <c r="BR13" s="354" t="s">
        <v>463</v>
      </c>
    </row>
    <row r="14" spans="1:70" s="107" customFormat="1" x14ac:dyDescent="0.25">
      <c r="A14" s="345" t="s">
        <v>705</v>
      </c>
      <c r="B14" s="373"/>
      <c r="C14" s="719">
        <v>34606</v>
      </c>
      <c r="D14" s="373"/>
      <c r="E14" s="346">
        <v>19150.7</v>
      </c>
      <c r="F14" s="373"/>
      <c r="G14" s="347">
        <v>1581.675</v>
      </c>
      <c r="H14" s="374"/>
      <c r="I14" s="348">
        <v>0.66269999999999996</v>
      </c>
      <c r="J14" s="348">
        <v>-0.51380000000000003</v>
      </c>
      <c r="K14" s="348">
        <v>6.8136000000000001</v>
      </c>
      <c r="L14" s="348">
        <v>-1.0441</v>
      </c>
      <c r="M14" s="348">
        <v>-5.8235000000000001</v>
      </c>
      <c r="N14" s="350">
        <v>1.2532000000000001</v>
      </c>
      <c r="O14" s="348">
        <v>4.7111000000000001</v>
      </c>
      <c r="P14" s="348">
        <v>16.821300000000001</v>
      </c>
      <c r="Q14" s="348">
        <v>15.678900000000001</v>
      </c>
      <c r="R14" s="348">
        <v>13.450799999999999</v>
      </c>
      <c r="S14" s="348">
        <v>9.3148</v>
      </c>
      <c r="T14" s="348">
        <v>-5.0465</v>
      </c>
      <c r="U14" s="348">
        <v>-1.1379999999999999</v>
      </c>
      <c r="V14" s="348">
        <v>-5.3609</v>
      </c>
      <c r="W14" s="348">
        <v>9.3148</v>
      </c>
      <c r="X14" s="348">
        <v>17.3811</v>
      </c>
      <c r="Y14" s="374"/>
      <c r="Z14" s="346">
        <v>12</v>
      </c>
      <c r="AA14" s="346">
        <v>6</v>
      </c>
      <c r="AB14" s="346">
        <v>13</v>
      </c>
      <c r="AC14" s="346">
        <v>12</v>
      </c>
      <c r="AD14" s="346">
        <v>12</v>
      </c>
      <c r="AE14" s="346">
        <v>13</v>
      </c>
      <c r="AF14" s="346">
        <v>12</v>
      </c>
      <c r="AG14" s="346">
        <v>6</v>
      </c>
      <c r="AH14" s="346">
        <v>2</v>
      </c>
      <c r="AI14" s="346">
        <v>6</v>
      </c>
      <c r="AJ14" s="346">
        <v>13</v>
      </c>
      <c r="AK14" s="346">
        <v>12</v>
      </c>
      <c r="AL14" s="346">
        <v>9</v>
      </c>
      <c r="AM14" s="346">
        <v>13</v>
      </c>
      <c r="AN14" s="346">
        <v>13</v>
      </c>
      <c r="AO14" s="373"/>
      <c r="AP14" s="348">
        <v>14.38</v>
      </c>
      <c r="AQ14" s="348">
        <v>15.82</v>
      </c>
      <c r="AR14" s="348">
        <v>11.81</v>
      </c>
      <c r="AS14" s="348">
        <v>6.28</v>
      </c>
      <c r="AT14" s="348">
        <v>-4.8099999999999996</v>
      </c>
      <c r="AU14" s="351"/>
      <c r="AV14" s="346">
        <v>2</v>
      </c>
      <c r="AW14" s="346">
        <v>2</v>
      </c>
      <c r="AX14" s="346">
        <v>5</v>
      </c>
      <c r="AY14" s="346">
        <v>10</v>
      </c>
      <c r="AZ14" s="346">
        <v>12</v>
      </c>
      <c r="BA14" s="362"/>
      <c r="BB14" s="348">
        <v>13.863722334823899</v>
      </c>
      <c r="BC14" s="375">
        <v>0.92488083154464695</v>
      </c>
      <c r="BD14" s="375">
        <v>6.4471758550109601E-2</v>
      </c>
      <c r="BE14" s="375">
        <v>0.16100584659810499</v>
      </c>
      <c r="BF14" s="373"/>
      <c r="BG14" s="348">
        <v>75.865200000000002</v>
      </c>
      <c r="BH14" s="348">
        <v>11.4575</v>
      </c>
      <c r="BI14" s="348">
        <v>7.43872</v>
      </c>
      <c r="BJ14" s="348">
        <v>5.2385799999999998</v>
      </c>
      <c r="BK14" s="373"/>
      <c r="BL14" s="372" t="s">
        <v>706</v>
      </c>
      <c r="BM14" s="372" t="s">
        <v>707</v>
      </c>
      <c r="BN14" s="372" t="s">
        <v>708</v>
      </c>
      <c r="BO14" s="372" t="s">
        <v>709</v>
      </c>
      <c r="BP14" s="372" t="s">
        <v>710</v>
      </c>
      <c r="BQ14" s="373"/>
      <c r="BR14" s="354" t="s">
        <v>513</v>
      </c>
    </row>
    <row r="15" spans="1:70" s="107" customFormat="1" x14ac:dyDescent="0.25">
      <c r="A15" s="345" t="s">
        <v>711</v>
      </c>
      <c r="B15" s="373"/>
      <c r="C15" s="719">
        <v>37880</v>
      </c>
      <c r="D15" s="373"/>
      <c r="E15" s="346">
        <v>13064.2</v>
      </c>
      <c r="F15" s="373"/>
      <c r="G15" s="347">
        <v>332.24</v>
      </c>
      <c r="H15" s="374"/>
      <c r="I15" s="348">
        <v>0.90200000000000002</v>
      </c>
      <c r="J15" s="348">
        <v>-0.66379999999999995</v>
      </c>
      <c r="K15" s="348">
        <v>7.7546999999999997</v>
      </c>
      <c r="L15" s="348">
        <v>-0.52400000000000002</v>
      </c>
      <c r="M15" s="348">
        <v>-5.6993999999999998</v>
      </c>
      <c r="N15" s="350">
        <v>4.5118999999999998</v>
      </c>
      <c r="O15" s="348">
        <v>6.4767999999999999</v>
      </c>
      <c r="P15" s="348">
        <v>14.1838</v>
      </c>
      <c r="Q15" s="348">
        <v>12.492699999999999</v>
      </c>
      <c r="R15" s="348">
        <v>14.1197</v>
      </c>
      <c r="S15" s="348">
        <v>10.276199999999999</v>
      </c>
      <c r="T15" s="348">
        <v>-4.9166999999999996</v>
      </c>
      <c r="U15" s="348">
        <v>-1.8695999999999999</v>
      </c>
      <c r="V15" s="348">
        <v>-3.9573999999999998</v>
      </c>
      <c r="W15" s="348">
        <v>10.276199999999999</v>
      </c>
      <c r="X15" s="348">
        <v>16.7453</v>
      </c>
      <c r="Y15" s="374"/>
      <c r="Z15" s="346">
        <v>9</v>
      </c>
      <c r="AA15" s="346">
        <v>9</v>
      </c>
      <c r="AB15" s="346">
        <v>10</v>
      </c>
      <c r="AC15" s="346">
        <v>8</v>
      </c>
      <c r="AD15" s="346">
        <v>11</v>
      </c>
      <c r="AE15" s="346">
        <v>6</v>
      </c>
      <c r="AF15" s="346">
        <v>9</v>
      </c>
      <c r="AG15" s="346">
        <v>12</v>
      </c>
      <c r="AH15" s="346">
        <v>8</v>
      </c>
      <c r="AI15" s="346">
        <v>4</v>
      </c>
      <c r="AJ15" s="346">
        <v>10</v>
      </c>
      <c r="AK15" s="346">
        <v>9</v>
      </c>
      <c r="AL15" s="346">
        <v>12</v>
      </c>
      <c r="AM15" s="346">
        <v>11</v>
      </c>
      <c r="AN15" s="346">
        <v>10</v>
      </c>
      <c r="AO15" s="373"/>
      <c r="AP15" s="348">
        <v>13.35</v>
      </c>
      <c r="AQ15" s="348">
        <v>12.95</v>
      </c>
      <c r="AR15" s="348">
        <v>9.8800000000000008</v>
      </c>
      <c r="AS15" s="348">
        <v>6.54</v>
      </c>
      <c r="AT15" s="348">
        <v>-3.74</v>
      </c>
      <c r="AU15" s="351"/>
      <c r="AV15" s="346">
        <v>5</v>
      </c>
      <c r="AW15" s="346">
        <v>7</v>
      </c>
      <c r="AX15" s="346">
        <v>8</v>
      </c>
      <c r="AY15" s="346">
        <v>9</v>
      </c>
      <c r="AZ15" s="346">
        <v>11</v>
      </c>
      <c r="BA15" s="362"/>
      <c r="BB15" s="348">
        <v>14.179467733954599</v>
      </c>
      <c r="BC15" s="375">
        <v>0.94878875002458696</v>
      </c>
      <c r="BD15" s="375">
        <v>5.1375024753055498E-2</v>
      </c>
      <c r="BE15" s="375">
        <v>-7.5083279930172497E-2</v>
      </c>
      <c r="BF15" s="373"/>
      <c r="BG15" s="348">
        <v>74.695599999999999</v>
      </c>
      <c r="BH15" s="348">
        <v>19.026599999999998</v>
      </c>
      <c r="BI15" s="348">
        <v>3.4331399999999999</v>
      </c>
      <c r="BJ15" s="348">
        <v>2.8446600000000002</v>
      </c>
      <c r="BK15" s="373"/>
      <c r="BL15" s="372" t="s">
        <v>712</v>
      </c>
      <c r="BM15" s="372" t="s">
        <v>713</v>
      </c>
      <c r="BN15" s="372" t="s">
        <v>714</v>
      </c>
      <c r="BO15" s="372" t="s">
        <v>715</v>
      </c>
      <c r="BP15" s="372" t="s">
        <v>716</v>
      </c>
      <c r="BQ15" s="373"/>
      <c r="BR15" s="354" t="s">
        <v>513</v>
      </c>
    </row>
    <row r="16" spans="1:70" s="107" customFormat="1" x14ac:dyDescent="0.25">
      <c r="A16" s="345" t="s">
        <v>717</v>
      </c>
      <c r="B16" s="373"/>
      <c r="C16" s="719">
        <v>41757</v>
      </c>
      <c r="D16" s="373"/>
      <c r="E16" s="346">
        <v>12787.1</v>
      </c>
      <c r="F16" s="373"/>
      <c r="G16" s="347">
        <v>56.4084</v>
      </c>
      <c r="H16" s="374"/>
      <c r="I16" s="348">
        <v>1.2451000000000001</v>
      </c>
      <c r="J16" s="348">
        <v>-0.44690000000000002</v>
      </c>
      <c r="K16" s="348">
        <v>7.9343000000000004</v>
      </c>
      <c r="L16" s="348">
        <v>-1.0085</v>
      </c>
      <c r="M16" s="348">
        <v>-10.642300000000001</v>
      </c>
      <c r="N16" s="350">
        <v>-1.1041000000000001</v>
      </c>
      <c r="O16" s="348">
        <v>6.1909000000000001</v>
      </c>
      <c r="P16" s="348">
        <v>20.492000000000001</v>
      </c>
      <c r="Q16" s="348">
        <v>12.644500000000001</v>
      </c>
      <c r="R16" s="348">
        <v>12.499000000000001</v>
      </c>
      <c r="S16" s="348">
        <v>10.4864</v>
      </c>
      <c r="T16" s="348">
        <v>-6.4146000000000001</v>
      </c>
      <c r="U16" s="348">
        <v>-5.7085999999999997</v>
      </c>
      <c r="V16" s="348">
        <v>-11.215299999999999</v>
      </c>
      <c r="W16" s="348">
        <v>10.4864</v>
      </c>
      <c r="X16" s="348">
        <v>15.500400000000001</v>
      </c>
      <c r="Y16" s="374"/>
      <c r="Z16" s="346">
        <v>2</v>
      </c>
      <c r="AA16" s="346">
        <v>5</v>
      </c>
      <c r="AB16" s="346">
        <v>8</v>
      </c>
      <c r="AC16" s="346">
        <v>10</v>
      </c>
      <c r="AD16" s="346">
        <v>14</v>
      </c>
      <c r="AE16" s="346">
        <v>14</v>
      </c>
      <c r="AF16" s="346">
        <v>10</v>
      </c>
      <c r="AG16" s="346">
        <v>1</v>
      </c>
      <c r="AH16" s="346">
        <v>6</v>
      </c>
      <c r="AI16" s="346">
        <v>7</v>
      </c>
      <c r="AJ16" s="346">
        <v>6</v>
      </c>
      <c r="AK16" s="346">
        <v>13</v>
      </c>
      <c r="AL16" s="346">
        <v>14</v>
      </c>
      <c r="AM16" s="346">
        <v>15</v>
      </c>
      <c r="AN16" s="346">
        <v>6</v>
      </c>
      <c r="AO16" s="373"/>
      <c r="AP16" s="348">
        <v>11.82</v>
      </c>
      <c r="AQ16" s="348">
        <v>13.19</v>
      </c>
      <c r="AR16" s="348">
        <v>12.31</v>
      </c>
      <c r="AS16" s="348">
        <v>6.91</v>
      </c>
      <c r="AT16" s="348">
        <v>-10.24</v>
      </c>
      <c r="AU16" s="351"/>
      <c r="AV16" s="346">
        <v>7</v>
      </c>
      <c r="AW16" s="346">
        <v>6</v>
      </c>
      <c r="AX16" s="346">
        <v>3</v>
      </c>
      <c r="AY16" s="346">
        <v>7</v>
      </c>
      <c r="AZ16" s="346">
        <v>14</v>
      </c>
      <c r="BA16" s="362"/>
      <c r="BB16" s="348">
        <v>16.409327375791602</v>
      </c>
      <c r="BC16" s="375">
        <v>0.98198515516829099</v>
      </c>
      <c r="BD16" s="375">
        <v>7.31511533846982E-2</v>
      </c>
      <c r="BE16" s="375">
        <v>0.34405766267089699</v>
      </c>
      <c r="BF16" s="373"/>
      <c r="BG16" s="348">
        <v>55.485100000000003</v>
      </c>
      <c r="BH16" s="348">
        <v>31.8202</v>
      </c>
      <c r="BI16" s="348">
        <v>6.4511099999999999</v>
      </c>
      <c r="BJ16" s="348">
        <v>6.2435900000000002</v>
      </c>
      <c r="BK16" s="373"/>
      <c r="BL16" s="372" t="s">
        <v>718</v>
      </c>
      <c r="BM16" s="372" t="s">
        <v>719</v>
      </c>
      <c r="BN16" s="372" t="s">
        <v>720</v>
      </c>
      <c r="BO16" s="372" t="s">
        <v>721</v>
      </c>
      <c r="BP16" s="372" t="s">
        <v>722</v>
      </c>
      <c r="BQ16" s="373"/>
      <c r="BR16" s="354" t="s">
        <v>443</v>
      </c>
    </row>
    <row r="17" spans="1:70" s="107" customFormat="1" x14ac:dyDescent="0.25">
      <c r="A17" s="345" t="s">
        <v>723</v>
      </c>
      <c r="B17" s="373"/>
      <c r="C17" s="719">
        <v>43059</v>
      </c>
      <c r="D17" s="373"/>
      <c r="E17" s="346">
        <v>12783.1</v>
      </c>
      <c r="F17" s="373"/>
      <c r="G17" s="347">
        <v>26.14</v>
      </c>
      <c r="H17" s="374"/>
      <c r="I17" s="348">
        <v>0.49980000000000002</v>
      </c>
      <c r="J17" s="348">
        <v>-3.8199999999999998E-2</v>
      </c>
      <c r="K17" s="348">
        <v>8.6902000000000008</v>
      </c>
      <c r="L17" s="348">
        <v>2.7515999999999998</v>
      </c>
      <c r="M17" s="348">
        <v>-5.0490000000000004</v>
      </c>
      <c r="N17" s="350">
        <v>4.4930000000000003</v>
      </c>
      <c r="O17" s="348">
        <v>6.8072999999999997</v>
      </c>
      <c r="P17" s="348">
        <v>14.824199999999999</v>
      </c>
      <c r="Q17" s="348">
        <v>11.098100000000001</v>
      </c>
      <c r="R17" s="348" t="s">
        <v>430</v>
      </c>
      <c r="S17" s="348">
        <v>11.518800000000001</v>
      </c>
      <c r="T17" s="348">
        <v>-1.5443</v>
      </c>
      <c r="U17" s="348">
        <v>-1.0223</v>
      </c>
      <c r="V17" s="348">
        <v>-3.7555000000000001</v>
      </c>
      <c r="W17" s="348">
        <v>11.518800000000001</v>
      </c>
      <c r="X17" s="348">
        <v>12.060700000000001</v>
      </c>
      <c r="Y17" s="374"/>
      <c r="Z17" s="346">
        <v>14</v>
      </c>
      <c r="AA17" s="346">
        <v>3</v>
      </c>
      <c r="AB17" s="346">
        <v>5</v>
      </c>
      <c r="AC17" s="346">
        <v>2</v>
      </c>
      <c r="AD17" s="346">
        <v>8</v>
      </c>
      <c r="AE17" s="346">
        <v>7</v>
      </c>
      <c r="AF17" s="346">
        <v>7</v>
      </c>
      <c r="AG17" s="346">
        <v>11</v>
      </c>
      <c r="AH17" s="346">
        <v>9</v>
      </c>
      <c r="AI17" s="346" t="s">
        <v>430</v>
      </c>
      <c r="AJ17" s="346">
        <v>4</v>
      </c>
      <c r="AK17" s="346">
        <v>2</v>
      </c>
      <c r="AL17" s="346">
        <v>7</v>
      </c>
      <c r="AM17" s="346">
        <v>10</v>
      </c>
      <c r="AN17" s="346">
        <v>4</v>
      </c>
      <c r="AO17" s="373"/>
      <c r="AP17" s="348" t="s">
        <v>430</v>
      </c>
      <c r="AQ17" s="348">
        <v>11.46</v>
      </c>
      <c r="AR17" s="348">
        <v>9.34</v>
      </c>
      <c r="AS17" s="348">
        <v>7.2</v>
      </c>
      <c r="AT17" s="348">
        <v>-1.1100000000000001</v>
      </c>
      <c r="AU17" s="351"/>
      <c r="AV17" s="346" t="s">
        <v>430</v>
      </c>
      <c r="AW17" s="346">
        <v>9</v>
      </c>
      <c r="AX17" s="346">
        <v>9</v>
      </c>
      <c r="AY17" s="346">
        <v>6</v>
      </c>
      <c r="AZ17" s="346">
        <v>5</v>
      </c>
      <c r="BA17" s="362"/>
      <c r="BB17" s="348">
        <v>14.967578405602501</v>
      </c>
      <c r="BC17" s="375">
        <v>0.97206480819486596</v>
      </c>
      <c r="BD17" s="375">
        <v>5.2089348135469497E-2</v>
      </c>
      <c r="BE17" s="375">
        <v>-6.8001489922047506E-2</v>
      </c>
      <c r="BF17" s="373"/>
      <c r="BG17" s="348">
        <v>59.0867</v>
      </c>
      <c r="BH17" s="348">
        <v>18.734000000000002</v>
      </c>
      <c r="BI17" s="348">
        <v>11.982799999999999</v>
      </c>
      <c r="BJ17" s="348">
        <v>10.1965</v>
      </c>
      <c r="BK17" s="373"/>
      <c r="BL17" s="372" t="s">
        <v>724</v>
      </c>
      <c r="BM17" s="372" t="s">
        <v>725</v>
      </c>
      <c r="BN17" s="372" t="s">
        <v>726</v>
      </c>
      <c r="BO17" s="372" t="s">
        <v>727</v>
      </c>
      <c r="BP17" s="372" t="s">
        <v>728</v>
      </c>
      <c r="BQ17" s="373"/>
      <c r="BR17" s="354" t="s">
        <v>436</v>
      </c>
    </row>
    <row r="18" spans="1:70" s="107" customFormat="1" x14ac:dyDescent="0.25">
      <c r="A18" s="345" t="s">
        <v>729</v>
      </c>
      <c r="B18" s="373"/>
      <c r="C18" s="719">
        <v>39240</v>
      </c>
      <c r="D18" s="373"/>
      <c r="E18" s="346">
        <v>11802.2</v>
      </c>
      <c r="F18" s="373"/>
      <c r="G18" s="347">
        <v>99.817999999999998</v>
      </c>
      <c r="H18" s="374"/>
      <c r="I18" s="348">
        <v>0.80789999999999995</v>
      </c>
      <c r="J18" s="348">
        <v>-0.82269999999999999</v>
      </c>
      <c r="K18" s="348">
        <v>7.9032</v>
      </c>
      <c r="L18" s="348">
        <v>-0.44379999999999997</v>
      </c>
      <c r="M18" s="348">
        <v>-5.0709</v>
      </c>
      <c r="N18" s="350">
        <v>1.7664</v>
      </c>
      <c r="O18" s="348">
        <v>6.5879000000000003</v>
      </c>
      <c r="P18" s="348">
        <v>15.814</v>
      </c>
      <c r="Q18" s="348">
        <v>12.6173</v>
      </c>
      <c r="R18" s="348">
        <v>14.2143</v>
      </c>
      <c r="S18" s="348">
        <v>10.4194</v>
      </c>
      <c r="T18" s="348">
        <v>-4.8010999999999999</v>
      </c>
      <c r="U18" s="348">
        <v>-1.7684</v>
      </c>
      <c r="V18" s="348">
        <v>-4.5114999999999998</v>
      </c>
      <c r="W18" s="348">
        <v>10.4194</v>
      </c>
      <c r="X18" s="348">
        <v>12.9443</v>
      </c>
      <c r="Y18" s="374"/>
      <c r="Z18" s="346">
        <v>10</v>
      </c>
      <c r="AA18" s="346">
        <v>11</v>
      </c>
      <c r="AB18" s="346">
        <v>9</v>
      </c>
      <c r="AC18" s="346">
        <v>7</v>
      </c>
      <c r="AD18" s="346">
        <v>9</v>
      </c>
      <c r="AE18" s="346">
        <v>12</v>
      </c>
      <c r="AF18" s="346">
        <v>8</v>
      </c>
      <c r="AG18" s="346">
        <v>8</v>
      </c>
      <c r="AH18" s="346">
        <v>7</v>
      </c>
      <c r="AI18" s="346">
        <v>3</v>
      </c>
      <c r="AJ18" s="346">
        <v>8</v>
      </c>
      <c r="AK18" s="346">
        <v>8</v>
      </c>
      <c r="AL18" s="346">
        <v>11</v>
      </c>
      <c r="AM18" s="346">
        <v>12</v>
      </c>
      <c r="AN18" s="346">
        <v>8</v>
      </c>
      <c r="AO18" s="373"/>
      <c r="AP18" s="348">
        <v>13.45</v>
      </c>
      <c r="AQ18" s="348">
        <v>13.44</v>
      </c>
      <c r="AR18" s="348">
        <v>10.47</v>
      </c>
      <c r="AS18" s="348">
        <v>6.09</v>
      </c>
      <c r="AT18" s="348">
        <v>-3.6</v>
      </c>
      <c r="AU18" s="351"/>
      <c r="AV18" s="346">
        <v>4</v>
      </c>
      <c r="AW18" s="346">
        <v>5</v>
      </c>
      <c r="AX18" s="346">
        <v>6</v>
      </c>
      <c r="AY18" s="346">
        <v>11</v>
      </c>
      <c r="AZ18" s="346">
        <v>10</v>
      </c>
      <c r="BA18" s="362"/>
      <c r="BB18" s="348">
        <v>14.8403311446435</v>
      </c>
      <c r="BC18" s="375">
        <v>0.97260831466821995</v>
      </c>
      <c r="BD18" s="375">
        <v>5.8595158091790299E-2</v>
      </c>
      <c r="BE18" s="375">
        <v>2.14447127520354E-2</v>
      </c>
      <c r="BF18" s="373"/>
      <c r="BG18" s="348">
        <v>58.588000000000001</v>
      </c>
      <c r="BH18" s="348">
        <v>24.728999999999999</v>
      </c>
      <c r="BI18" s="348">
        <v>11.777900000000001</v>
      </c>
      <c r="BJ18" s="348">
        <v>4.9051</v>
      </c>
      <c r="BK18" s="373"/>
      <c r="BL18" s="372" t="s">
        <v>730</v>
      </c>
      <c r="BM18" s="372" t="s">
        <v>731</v>
      </c>
      <c r="BN18" s="372" t="s">
        <v>732</v>
      </c>
      <c r="BO18" s="372" t="s">
        <v>733</v>
      </c>
      <c r="BP18" s="372" t="s">
        <v>734</v>
      </c>
      <c r="BQ18" s="373"/>
      <c r="BR18" s="354" t="s">
        <v>735</v>
      </c>
    </row>
    <row r="19" spans="1:70" s="107" customFormat="1" x14ac:dyDescent="0.25">
      <c r="A19" s="345" t="s">
        <v>736</v>
      </c>
      <c r="B19" s="373"/>
      <c r="C19" s="719">
        <v>44421</v>
      </c>
      <c r="D19" s="373"/>
      <c r="E19" s="346">
        <v>9284.9699999999993</v>
      </c>
      <c r="F19" s="373"/>
      <c r="G19" s="347">
        <v>16.2776</v>
      </c>
      <c r="H19" s="374"/>
      <c r="I19" s="348">
        <v>1.115</v>
      </c>
      <c r="J19" s="348">
        <v>-0.23599999999999999</v>
      </c>
      <c r="K19" s="348">
        <v>9.8161000000000005</v>
      </c>
      <c r="L19" s="348">
        <v>1.4718</v>
      </c>
      <c r="M19" s="348">
        <v>-4.95</v>
      </c>
      <c r="N19" s="350">
        <v>4.3753000000000002</v>
      </c>
      <c r="O19" s="348">
        <v>4.2415000000000003</v>
      </c>
      <c r="P19" s="348">
        <v>15.2683</v>
      </c>
      <c r="Q19" s="348" t="s">
        <v>430</v>
      </c>
      <c r="R19" s="348" t="s">
        <v>430</v>
      </c>
      <c r="S19" s="348">
        <v>12.571400000000001</v>
      </c>
      <c r="T19" s="348">
        <v>-3.6880000000000002</v>
      </c>
      <c r="U19" s="348">
        <v>-1.0919000000000001</v>
      </c>
      <c r="V19" s="348">
        <v>-3.1682999999999999</v>
      </c>
      <c r="W19" s="348">
        <v>12.571400000000001</v>
      </c>
      <c r="X19" s="348">
        <v>10.9057</v>
      </c>
      <c r="Y19" s="374"/>
      <c r="Z19" s="346">
        <v>4</v>
      </c>
      <c r="AA19" s="346">
        <v>4</v>
      </c>
      <c r="AB19" s="346">
        <v>2</v>
      </c>
      <c r="AC19" s="346">
        <v>4</v>
      </c>
      <c r="AD19" s="346">
        <v>7</v>
      </c>
      <c r="AE19" s="346">
        <v>9</v>
      </c>
      <c r="AF19" s="346">
        <v>13</v>
      </c>
      <c r="AG19" s="346">
        <v>9</v>
      </c>
      <c r="AH19" s="346" t="s">
        <v>430</v>
      </c>
      <c r="AI19" s="346" t="s">
        <v>430</v>
      </c>
      <c r="AJ19" s="346">
        <v>1</v>
      </c>
      <c r="AK19" s="346">
        <v>6</v>
      </c>
      <c r="AL19" s="346">
        <v>8</v>
      </c>
      <c r="AM19" s="346">
        <v>8</v>
      </c>
      <c r="AN19" s="346">
        <v>1</v>
      </c>
      <c r="AO19" s="373"/>
      <c r="AP19" s="348" t="s">
        <v>430</v>
      </c>
      <c r="AQ19" s="348" t="s">
        <v>430</v>
      </c>
      <c r="AR19" s="348" t="s">
        <v>430</v>
      </c>
      <c r="AS19" s="348">
        <v>5.48</v>
      </c>
      <c r="AT19" s="348">
        <v>-1.24</v>
      </c>
      <c r="AU19" s="351"/>
      <c r="AV19" s="346" t="s">
        <v>430</v>
      </c>
      <c r="AW19" s="346" t="s">
        <v>430</v>
      </c>
      <c r="AX19" s="346" t="s">
        <v>430</v>
      </c>
      <c r="AY19" s="346">
        <v>12</v>
      </c>
      <c r="AZ19" s="346">
        <v>6</v>
      </c>
      <c r="BA19" s="362"/>
      <c r="BB19" s="348">
        <v>15.280834927516601</v>
      </c>
      <c r="BC19" s="375">
        <v>1.01009731169675</v>
      </c>
      <c r="BD19" s="375">
        <v>5.4403438774753003E-2</v>
      </c>
      <c r="BE19" s="375">
        <v>-4.9487752237322401E-2</v>
      </c>
      <c r="BF19" s="373"/>
      <c r="BG19" s="348">
        <v>62.726700000000001</v>
      </c>
      <c r="BH19" s="348">
        <v>22.554400000000001</v>
      </c>
      <c r="BI19" s="348">
        <v>12.4398</v>
      </c>
      <c r="BJ19" s="348">
        <v>2.2791000000000001</v>
      </c>
      <c r="BK19" s="373"/>
      <c r="BL19" s="372" t="s">
        <v>737</v>
      </c>
      <c r="BM19" s="372" t="s">
        <v>738</v>
      </c>
      <c r="BN19" s="372" t="s">
        <v>621</v>
      </c>
      <c r="BO19" s="372" t="s">
        <v>739</v>
      </c>
      <c r="BP19" s="372" t="s">
        <v>740</v>
      </c>
      <c r="BQ19" s="373"/>
      <c r="BR19" s="354" t="s">
        <v>436</v>
      </c>
    </row>
    <row r="20" spans="1:70" s="107" customFormat="1" x14ac:dyDescent="0.25">
      <c r="A20" s="345" t="s">
        <v>741</v>
      </c>
      <c r="B20" s="373"/>
      <c r="C20" s="719">
        <v>44775</v>
      </c>
      <c r="D20" s="373"/>
      <c r="E20" s="346">
        <v>7844.62</v>
      </c>
      <c r="F20" s="373"/>
      <c r="G20" s="347">
        <v>17.027000000000001</v>
      </c>
      <c r="H20" s="374"/>
      <c r="I20" s="348">
        <v>1.0385</v>
      </c>
      <c r="J20" s="348">
        <v>0.1353</v>
      </c>
      <c r="K20" s="348">
        <v>8.8821999999999992</v>
      </c>
      <c r="L20" s="348">
        <v>0.17649999999999999</v>
      </c>
      <c r="M20" s="348">
        <v>-4.76</v>
      </c>
      <c r="N20" s="350">
        <v>5.2055999999999996</v>
      </c>
      <c r="O20" s="348">
        <v>8.2925000000000004</v>
      </c>
      <c r="P20" s="348">
        <v>18.318300000000001</v>
      </c>
      <c r="Q20" s="348" t="s">
        <v>430</v>
      </c>
      <c r="R20" s="348" t="s">
        <v>430</v>
      </c>
      <c r="S20" s="348">
        <v>10.9612</v>
      </c>
      <c r="T20" s="348">
        <v>-3.9217</v>
      </c>
      <c r="U20" s="348">
        <v>-0.1993</v>
      </c>
      <c r="V20" s="348">
        <v>-2.7917000000000001</v>
      </c>
      <c r="W20" s="348">
        <v>10.9612</v>
      </c>
      <c r="X20" s="348">
        <v>15.305899999999999</v>
      </c>
      <c r="Y20" s="374"/>
      <c r="Z20" s="346">
        <v>5</v>
      </c>
      <c r="AA20" s="346">
        <v>2</v>
      </c>
      <c r="AB20" s="346">
        <v>4</v>
      </c>
      <c r="AC20" s="346">
        <v>6</v>
      </c>
      <c r="AD20" s="346">
        <v>4</v>
      </c>
      <c r="AE20" s="346">
        <v>5</v>
      </c>
      <c r="AF20" s="346">
        <v>4</v>
      </c>
      <c r="AG20" s="346">
        <v>4</v>
      </c>
      <c r="AH20" s="346" t="s">
        <v>430</v>
      </c>
      <c r="AI20" s="346" t="s">
        <v>430</v>
      </c>
      <c r="AJ20" s="346">
        <v>5</v>
      </c>
      <c r="AK20" s="346">
        <v>7</v>
      </c>
      <c r="AL20" s="346">
        <v>4</v>
      </c>
      <c r="AM20" s="346">
        <v>5</v>
      </c>
      <c r="AN20" s="346">
        <v>5</v>
      </c>
      <c r="AO20" s="373"/>
      <c r="AP20" s="348" t="s">
        <v>430</v>
      </c>
      <c r="AQ20" s="348" t="s">
        <v>430</v>
      </c>
      <c r="AR20" s="348" t="s">
        <v>430</v>
      </c>
      <c r="AS20" s="348">
        <v>8.51</v>
      </c>
      <c r="AT20" s="348">
        <v>-1.28</v>
      </c>
      <c r="AU20" s="351"/>
      <c r="AV20" s="346" t="s">
        <v>430</v>
      </c>
      <c r="AW20" s="346" t="s">
        <v>430</v>
      </c>
      <c r="AX20" s="346" t="s">
        <v>430</v>
      </c>
      <c r="AY20" s="346">
        <v>4</v>
      </c>
      <c r="AZ20" s="346">
        <v>7</v>
      </c>
      <c r="BA20" s="362"/>
      <c r="BB20" s="348">
        <v>14.332838422937501</v>
      </c>
      <c r="BC20" s="375">
        <v>0.94502270182701997</v>
      </c>
      <c r="BD20" s="375">
        <v>7.3459410810992998E-2</v>
      </c>
      <c r="BE20" s="375">
        <v>0.25251764388836301</v>
      </c>
      <c r="BF20" s="373"/>
      <c r="BG20" s="348">
        <v>53.082799999999999</v>
      </c>
      <c r="BH20" s="348">
        <v>5.8438499999999998</v>
      </c>
      <c r="BI20" s="348">
        <v>26.993400000000001</v>
      </c>
      <c r="BJ20" s="348">
        <v>14.07995</v>
      </c>
      <c r="BK20" s="373"/>
      <c r="BL20" s="372" t="s">
        <v>742</v>
      </c>
      <c r="BM20" s="372" t="s">
        <v>743</v>
      </c>
      <c r="BN20" s="372" t="s">
        <v>744</v>
      </c>
      <c r="BO20" s="372" t="s">
        <v>745</v>
      </c>
      <c r="BP20" s="372" t="s">
        <v>746</v>
      </c>
      <c r="BQ20" s="373"/>
      <c r="BR20" s="354" t="s">
        <v>555</v>
      </c>
    </row>
    <row r="21" spans="1:70" s="107" customFormat="1" x14ac:dyDescent="0.25">
      <c r="A21" s="345" t="s">
        <v>747</v>
      </c>
      <c r="B21" s="373"/>
      <c r="C21" s="719">
        <v>38623</v>
      </c>
      <c r="D21" s="373"/>
      <c r="E21" s="346">
        <v>7236.46</v>
      </c>
      <c r="F21" s="373"/>
      <c r="G21" s="347">
        <v>204.751</v>
      </c>
      <c r="H21" s="374"/>
      <c r="I21" s="348">
        <v>0.90380000000000005</v>
      </c>
      <c r="J21" s="348">
        <v>-0.71430000000000005</v>
      </c>
      <c r="K21" s="348">
        <v>7.2663000000000002</v>
      </c>
      <c r="L21" s="348">
        <v>-1.0286</v>
      </c>
      <c r="M21" s="348">
        <v>-4.8762999999999996</v>
      </c>
      <c r="N21" s="350">
        <v>4.4781000000000004</v>
      </c>
      <c r="O21" s="348">
        <v>5.7145999999999999</v>
      </c>
      <c r="P21" s="348">
        <v>15.231299999999999</v>
      </c>
      <c r="Q21" s="348">
        <v>12.8005</v>
      </c>
      <c r="R21" s="348">
        <v>11.141999999999999</v>
      </c>
      <c r="S21" s="348">
        <v>9.6180000000000003</v>
      </c>
      <c r="T21" s="348">
        <v>-4.9981</v>
      </c>
      <c r="U21" s="348">
        <v>-0.36249999999999999</v>
      </c>
      <c r="V21" s="348">
        <v>-3.0470999999999999</v>
      </c>
      <c r="W21" s="348">
        <v>9.6180000000000003</v>
      </c>
      <c r="X21" s="348">
        <v>15.791600000000001</v>
      </c>
      <c r="Y21" s="374"/>
      <c r="Z21" s="346">
        <v>8</v>
      </c>
      <c r="AA21" s="346">
        <v>10</v>
      </c>
      <c r="AB21" s="346">
        <v>12</v>
      </c>
      <c r="AC21" s="346">
        <v>11</v>
      </c>
      <c r="AD21" s="346">
        <v>5</v>
      </c>
      <c r="AE21" s="346">
        <v>8</v>
      </c>
      <c r="AF21" s="346">
        <v>11</v>
      </c>
      <c r="AG21" s="346">
        <v>10</v>
      </c>
      <c r="AH21" s="346">
        <v>5</v>
      </c>
      <c r="AI21" s="346">
        <v>10</v>
      </c>
      <c r="AJ21" s="346">
        <v>12</v>
      </c>
      <c r="AK21" s="346">
        <v>11</v>
      </c>
      <c r="AL21" s="346">
        <v>5</v>
      </c>
      <c r="AM21" s="346">
        <v>7</v>
      </c>
      <c r="AN21" s="346">
        <v>12</v>
      </c>
      <c r="AO21" s="373"/>
      <c r="AP21" s="348">
        <v>11.53</v>
      </c>
      <c r="AQ21" s="348">
        <v>12.62</v>
      </c>
      <c r="AR21" s="348">
        <v>10.26</v>
      </c>
      <c r="AS21" s="348">
        <v>6.75</v>
      </c>
      <c r="AT21" s="348">
        <v>-2.77</v>
      </c>
      <c r="AU21" s="351"/>
      <c r="AV21" s="346">
        <v>8</v>
      </c>
      <c r="AW21" s="346">
        <v>8</v>
      </c>
      <c r="AX21" s="346">
        <v>7</v>
      </c>
      <c r="AY21" s="346">
        <v>8</v>
      </c>
      <c r="AZ21" s="346">
        <v>8</v>
      </c>
      <c r="BA21" s="362"/>
      <c r="BB21" s="348">
        <v>13.267856372002001</v>
      </c>
      <c r="BC21" s="375">
        <v>0.88172854265751099</v>
      </c>
      <c r="BD21" s="375">
        <v>5.9125105353849898E-2</v>
      </c>
      <c r="BE21" s="375">
        <v>3.7704647939674998E-2</v>
      </c>
      <c r="BF21" s="373"/>
      <c r="BG21" s="348">
        <v>68.917500000000004</v>
      </c>
      <c r="BH21" s="348">
        <v>13.607900000000001</v>
      </c>
      <c r="BI21" s="348">
        <v>15.1891</v>
      </c>
      <c r="BJ21" s="348">
        <v>2.2854999999999999</v>
      </c>
      <c r="BK21" s="373"/>
      <c r="BL21" s="372" t="s">
        <v>748</v>
      </c>
      <c r="BM21" s="372" t="s">
        <v>749</v>
      </c>
      <c r="BN21" s="372" t="s">
        <v>750</v>
      </c>
      <c r="BO21" s="372" t="s">
        <v>751</v>
      </c>
      <c r="BP21" s="372" t="s">
        <v>752</v>
      </c>
      <c r="BQ21" s="373"/>
      <c r="BR21" s="354" t="s">
        <v>443</v>
      </c>
    </row>
    <row r="22" spans="1:70" s="107" customFormat="1" x14ac:dyDescent="0.25">
      <c r="A22" s="345" t="s">
        <v>753</v>
      </c>
      <c r="B22" s="373"/>
      <c r="C22" s="719">
        <v>45152</v>
      </c>
      <c r="D22" s="373"/>
      <c r="E22" s="346">
        <v>6889.09</v>
      </c>
      <c r="F22" s="373"/>
      <c r="G22" s="347">
        <v>14.776</v>
      </c>
      <c r="H22" s="374"/>
      <c r="I22" s="348">
        <v>1.1500999999999999</v>
      </c>
      <c r="J22" s="348">
        <v>0.16270000000000001</v>
      </c>
      <c r="K22" s="348">
        <v>9.9732000000000003</v>
      </c>
      <c r="L22" s="348">
        <v>3.1555</v>
      </c>
      <c r="M22" s="348">
        <v>-2.2427999999999999</v>
      </c>
      <c r="N22" s="350">
        <v>10.802099999999999</v>
      </c>
      <c r="O22" s="348">
        <v>9.5812000000000008</v>
      </c>
      <c r="P22" s="348" t="s">
        <v>430</v>
      </c>
      <c r="Q22" s="348" t="s">
        <v>430</v>
      </c>
      <c r="R22" s="348" t="s">
        <v>430</v>
      </c>
      <c r="S22" s="348">
        <v>12.2285</v>
      </c>
      <c r="T22" s="348">
        <v>-1.0976999999999999</v>
      </c>
      <c r="U22" s="348">
        <v>2.2772999999999999</v>
      </c>
      <c r="V22" s="348">
        <v>-0.3372</v>
      </c>
      <c r="W22" s="348">
        <v>12.2285</v>
      </c>
      <c r="X22" s="348">
        <v>15.532299999999999</v>
      </c>
      <c r="Y22" s="374"/>
      <c r="Z22" s="346">
        <v>3</v>
      </c>
      <c r="AA22" s="346">
        <v>1</v>
      </c>
      <c r="AB22" s="346">
        <v>1</v>
      </c>
      <c r="AC22" s="346">
        <v>1</v>
      </c>
      <c r="AD22" s="346">
        <v>2</v>
      </c>
      <c r="AE22" s="346">
        <v>1</v>
      </c>
      <c r="AF22" s="346">
        <v>1</v>
      </c>
      <c r="AG22" s="346" t="s">
        <v>430</v>
      </c>
      <c r="AH22" s="346" t="s">
        <v>430</v>
      </c>
      <c r="AI22" s="346" t="s">
        <v>430</v>
      </c>
      <c r="AJ22" s="346">
        <v>2</v>
      </c>
      <c r="AK22" s="346">
        <v>1</v>
      </c>
      <c r="AL22" s="346">
        <v>2</v>
      </c>
      <c r="AM22" s="346">
        <v>3</v>
      </c>
      <c r="AN22" s="346">
        <v>2</v>
      </c>
      <c r="AO22" s="373"/>
      <c r="AP22" s="348" t="s">
        <v>430</v>
      </c>
      <c r="AQ22" s="348" t="s">
        <v>430</v>
      </c>
      <c r="AR22" s="348" t="s">
        <v>430</v>
      </c>
      <c r="AS22" s="348" t="s">
        <v>430</v>
      </c>
      <c r="AT22" s="348">
        <v>3.66</v>
      </c>
      <c r="AU22" s="351"/>
      <c r="AV22" s="346" t="s">
        <v>430</v>
      </c>
      <c r="AW22" s="346" t="s">
        <v>430</v>
      </c>
      <c r="AX22" s="346" t="s">
        <v>430</v>
      </c>
      <c r="AY22" s="346" t="s">
        <v>430</v>
      </c>
      <c r="AZ22" s="346">
        <v>1</v>
      </c>
      <c r="BA22" s="362"/>
      <c r="BB22" s="348">
        <v>15.2968828669513</v>
      </c>
      <c r="BC22" s="375">
        <v>0.94564076410806397</v>
      </c>
      <c r="BD22" s="375">
        <v>4.8300953078276802E-2</v>
      </c>
      <c r="BE22" s="375">
        <v>0.24591761001024501</v>
      </c>
      <c r="BF22" s="373"/>
      <c r="BG22" s="348">
        <v>51.451599999999999</v>
      </c>
      <c r="BH22" s="348">
        <v>19.109100000000002</v>
      </c>
      <c r="BI22" s="348">
        <v>25.4785</v>
      </c>
      <c r="BJ22" s="348">
        <v>3.9607999999999999</v>
      </c>
      <c r="BK22" s="373"/>
      <c r="BL22" s="372" t="s">
        <v>754</v>
      </c>
      <c r="BM22" s="372" t="s">
        <v>755</v>
      </c>
      <c r="BN22" s="372" t="s">
        <v>756</v>
      </c>
      <c r="BO22" s="372" t="s">
        <v>757</v>
      </c>
      <c r="BP22" s="372" t="s">
        <v>758</v>
      </c>
      <c r="BQ22" s="373"/>
      <c r="BR22" s="354" t="s">
        <v>617</v>
      </c>
    </row>
    <row r="23" spans="1:70" x14ac:dyDescent="0.25">
      <c r="A23" s="36" t="s">
        <v>93</v>
      </c>
      <c r="B23" s="43"/>
      <c r="C23" s="720"/>
      <c r="D23" s="43"/>
      <c r="E23" s="51"/>
      <c r="F23" s="43"/>
      <c r="G23" s="55"/>
      <c r="H23" s="66"/>
      <c r="I23" s="59">
        <v>0.92059999999999997</v>
      </c>
      <c r="J23" s="59">
        <v>-0.60780000000000001</v>
      </c>
      <c r="K23" s="59">
        <v>8.0527999999999995</v>
      </c>
      <c r="L23" s="59">
        <v>-0.24540000000000001</v>
      </c>
      <c r="M23" s="59">
        <v>-5.4771000000000001</v>
      </c>
      <c r="N23" s="70">
        <v>4.1028000000000002</v>
      </c>
      <c r="O23" s="59">
        <v>6.6067</v>
      </c>
      <c r="P23" s="59">
        <v>15.9687</v>
      </c>
      <c r="Q23" s="59">
        <v>12.9414</v>
      </c>
      <c r="R23" s="59">
        <v>13.348100000000001</v>
      </c>
      <c r="S23" s="59">
        <v>10.491199999999999</v>
      </c>
      <c r="T23" s="59">
        <v>-4.3738999999999999</v>
      </c>
      <c r="U23" s="59">
        <v>-1.2622</v>
      </c>
      <c r="V23" s="59">
        <v>-3.5503999999999998</v>
      </c>
      <c r="W23" s="59">
        <v>10.491199999999999</v>
      </c>
      <c r="X23" s="59">
        <v>14.9046</v>
      </c>
      <c r="Y23" s="66"/>
      <c r="Z23" s="51">
        <v>14</v>
      </c>
      <c r="AA23" s="51">
        <v>15</v>
      </c>
      <c r="AB23" s="51">
        <v>15</v>
      </c>
      <c r="AC23" s="51">
        <v>15</v>
      </c>
      <c r="AD23" s="51">
        <v>15</v>
      </c>
      <c r="AE23" s="51">
        <v>15</v>
      </c>
      <c r="AF23" s="51">
        <v>15</v>
      </c>
      <c r="AG23" s="51">
        <v>14</v>
      </c>
      <c r="AH23" s="51">
        <v>11</v>
      </c>
      <c r="AI23" s="51">
        <v>10</v>
      </c>
      <c r="AJ23" s="51">
        <v>15</v>
      </c>
      <c r="AK23" s="51">
        <v>15</v>
      </c>
      <c r="AL23" s="51">
        <v>15</v>
      </c>
      <c r="AM23" s="51">
        <v>15</v>
      </c>
      <c r="AN23" s="51">
        <v>15</v>
      </c>
      <c r="AO23" s="43"/>
      <c r="AP23" s="59">
        <v>12.97</v>
      </c>
      <c r="AQ23" s="59">
        <v>13.365454545454501</v>
      </c>
      <c r="AR23" s="59">
        <v>10.589090909090899</v>
      </c>
      <c r="AS23" s="59">
        <v>6.9407142857142903</v>
      </c>
      <c r="AT23" s="59">
        <v>-2.7446666666666699</v>
      </c>
      <c r="AU23" s="78"/>
      <c r="AV23" s="51">
        <v>10</v>
      </c>
      <c r="AW23" s="51">
        <v>11</v>
      </c>
      <c r="AX23" s="51">
        <v>11</v>
      </c>
      <c r="AY23" s="51">
        <v>14</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1.2732000000000001</v>
      </c>
      <c r="J24" s="60">
        <v>0.16270000000000001</v>
      </c>
      <c r="K24" s="60">
        <v>9.9732000000000003</v>
      </c>
      <c r="L24" s="60">
        <v>3.1555</v>
      </c>
      <c r="M24" s="60">
        <v>-2.0167999999999999</v>
      </c>
      <c r="N24" s="71">
        <v>10.802099999999999</v>
      </c>
      <c r="O24" s="60">
        <v>9.5812000000000008</v>
      </c>
      <c r="P24" s="60">
        <v>20.492000000000001</v>
      </c>
      <c r="Q24" s="60">
        <v>19.91</v>
      </c>
      <c r="R24" s="60">
        <v>16.273099999999999</v>
      </c>
      <c r="S24" s="60">
        <v>12.571400000000001</v>
      </c>
      <c r="T24" s="60">
        <v>-1.0976999999999999</v>
      </c>
      <c r="U24" s="60">
        <v>3.5825999999999998</v>
      </c>
      <c r="V24" s="60">
        <v>2.3043999999999998</v>
      </c>
      <c r="W24" s="60">
        <v>12.571400000000001</v>
      </c>
      <c r="X24" s="60">
        <v>20.711200000000002</v>
      </c>
      <c r="Y24" s="67"/>
      <c r="Z24" s="52"/>
      <c r="AA24" s="52"/>
      <c r="AB24" s="52"/>
      <c r="AC24" s="52"/>
      <c r="AD24" s="52"/>
      <c r="AE24" s="52"/>
      <c r="AF24" s="52"/>
      <c r="AG24" s="52"/>
      <c r="AH24" s="52"/>
      <c r="AI24" s="52"/>
      <c r="AJ24" s="52"/>
      <c r="AK24" s="52"/>
      <c r="AL24" s="52"/>
      <c r="AM24" s="52"/>
      <c r="AN24" s="52"/>
      <c r="AO24" s="44"/>
      <c r="AP24" s="60">
        <v>16.93</v>
      </c>
      <c r="AQ24" s="60">
        <v>19.11</v>
      </c>
      <c r="AR24" s="60">
        <v>15.92</v>
      </c>
      <c r="AS24" s="60">
        <v>10.26</v>
      </c>
      <c r="AT24" s="60">
        <v>3.66</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0.49980000000000002</v>
      </c>
      <c r="J25" s="60">
        <v>-1.6138999999999999</v>
      </c>
      <c r="K25" s="60">
        <v>5.9547999999999996</v>
      </c>
      <c r="L25" s="60">
        <v>-3.1941000000000002</v>
      </c>
      <c r="M25" s="60">
        <v>-11.267899999999999</v>
      </c>
      <c r="N25" s="71">
        <v>-5.0190000000000001</v>
      </c>
      <c r="O25" s="60">
        <v>3.2147999999999999</v>
      </c>
      <c r="P25" s="60">
        <v>9.4624000000000006</v>
      </c>
      <c r="Q25" s="60">
        <v>6.7838000000000003</v>
      </c>
      <c r="R25" s="60">
        <v>11.141999999999999</v>
      </c>
      <c r="S25" s="60">
        <v>8.4098000000000006</v>
      </c>
      <c r="T25" s="60">
        <v>-8.1066000000000003</v>
      </c>
      <c r="U25" s="60">
        <v>-7.7657999999999996</v>
      </c>
      <c r="V25" s="60">
        <v>-11.215299999999999</v>
      </c>
      <c r="W25" s="60">
        <v>8.4098000000000006</v>
      </c>
      <c r="X25" s="60">
        <v>10.9057</v>
      </c>
      <c r="Y25" s="67"/>
      <c r="Z25" s="52"/>
      <c r="AA25" s="52"/>
      <c r="AB25" s="52"/>
      <c r="AC25" s="52"/>
      <c r="AD25" s="52"/>
      <c r="AE25" s="52"/>
      <c r="AF25" s="52"/>
      <c r="AG25" s="52"/>
      <c r="AH25" s="52"/>
      <c r="AI25" s="52"/>
      <c r="AJ25" s="52"/>
      <c r="AK25" s="52"/>
      <c r="AL25" s="52"/>
      <c r="AM25" s="52"/>
      <c r="AN25" s="52"/>
      <c r="AO25" s="44"/>
      <c r="AP25" s="60">
        <v>9.9499999999999993</v>
      </c>
      <c r="AQ25" s="60">
        <v>8.3800000000000008</v>
      </c>
      <c r="AR25" s="60">
        <v>4.0999999999999996</v>
      </c>
      <c r="AS25" s="60">
        <v>0.85</v>
      </c>
      <c r="AT25" s="60">
        <v>-12.24</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0.92135</v>
      </c>
      <c r="J26" s="61">
        <v>-0.59489999999999998</v>
      </c>
      <c r="K26" s="61">
        <v>7.9343000000000004</v>
      </c>
      <c r="L26" s="61">
        <v>-0.52400000000000002</v>
      </c>
      <c r="M26" s="61">
        <v>-5.0490000000000004</v>
      </c>
      <c r="N26" s="72">
        <v>4.4781000000000004</v>
      </c>
      <c r="O26" s="61">
        <v>6.5879000000000003</v>
      </c>
      <c r="P26" s="61">
        <v>15.841699999999999</v>
      </c>
      <c r="Q26" s="61">
        <v>12.644500000000001</v>
      </c>
      <c r="R26" s="61">
        <v>13.7087</v>
      </c>
      <c r="S26" s="61">
        <v>10.4194</v>
      </c>
      <c r="T26" s="61">
        <v>-4.8010999999999999</v>
      </c>
      <c r="U26" s="61">
        <v>-1.0919000000000001</v>
      </c>
      <c r="V26" s="61">
        <v>-3.1682999999999999</v>
      </c>
      <c r="W26" s="61">
        <v>10.4194</v>
      </c>
      <c r="X26" s="61">
        <v>15.305899999999999</v>
      </c>
      <c r="Y26" s="68"/>
      <c r="Z26" s="53"/>
      <c r="AA26" s="53"/>
      <c r="AB26" s="53"/>
      <c r="AC26" s="53"/>
      <c r="AD26" s="53"/>
      <c r="AE26" s="53"/>
      <c r="AF26" s="53"/>
      <c r="AG26" s="53"/>
      <c r="AH26" s="53"/>
      <c r="AI26" s="53"/>
      <c r="AJ26" s="53"/>
      <c r="AK26" s="53"/>
      <c r="AL26" s="53"/>
      <c r="AM26" s="53"/>
      <c r="AN26" s="53"/>
      <c r="AO26" s="45"/>
      <c r="AP26" s="61">
        <v>13.31</v>
      </c>
      <c r="AQ26" s="61">
        <v>13.19</v>
      </c>
      <c r="AR26" s="61">
        <v>10.47</v>
      </c>
      <c r="AS26" s="61">
        <v>6.83</v>
      </c>
      <c r="AT26" s="61">
        <v>-2.77</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103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x14ac:dyDescent="0.25">
      <c r="A28" s="328" t="s">
        <v>759</v>
      </c>
      <c r="B28" s="365"/>
      <c r="C28" s="717">
        <v>41275</v>
      </c>
      <c r="D28" s="365"/>
      <c r="E28" s="329">
        <v>100610</v>
      </c>
      <c r="F28" s="365"/>
      <c r="G28" s="330">
        <v>2165.4070000000002</v>
      </c>
      <c r="H28" s="366"/>
      <c r="I28" s="331">
        <v>0.76880000000000004</v>
      </c>
      <c r="J28" s="331">
        <v>-1.2474000000000001</v>
      </c>
      <c r="K28" s="331">
        <v>6.0138999999999996</v>
      </c>
      <c r="L28" s="331">
        <v>-3.0366</v>
      </c>
      <c r="M28" s="331">
        <v>-4.9606000000000003</v>
      </c>
      <c r="N28" s="333">
        <v>4.3113999999999999</v>
      </c>
      <c r="O28" s="331">
        <v>10.0634</v>
      </c>
      <c r="P28" s="331">
        <v>20.351900000000001</v>
      </c>
      <c r="Q28" s="331">
        <v>20.6982</v>
      </c>
      <c r="R28" s="331">
        <v>17.0886</v>
      </c>
      <c r="S28" s="331">
        <v>8.4606999999999992</v>
      </c>
      <c r="T28" s="331">
        <v>-4.7153</v>
      </c>
      <c r="U28" s="331">
        <v>-1.2474000000000001</v>
      </c>
      <c r="V28" s="331">
        <v>-0.872</v>
      </c>
      <c r="W28" s="331">
        <v>8.4606999999999992</v>
      </c>
      <c r="X28" s="331">
        <v>16.080100000000002</v>
      </c>
      <c r="Y28" s="366"/>
      <c r="Z28" s="329">
        <v>11</v>
      </c>
      <c r="AA28" s="329">
        <v>14</v>
      </c>
      <c r="AB28" s="329">
        <v>15</v>
      </c>
      <c r="AC28" s="329">
        <v>15</v>
      </c>
      <c r="AD28" s="329">
        <v>10</v>
      </c>
      <c r="AE28" s="329">
        <v>10</v>
      </c>
      <c r="AF28" s="329">
        <v>2</v>
      </c>
      <c r="AG28" s="329">
        <v>2</v>
      </c>
      <c r="AH28" s="329">
        <v>1</v>
      </c>
      <c r="AI28" s="329">
        <v>1</v>
      </c>
      <c r="AJ28" s="329">
        <v>15</v>
      </c>
      <c r="AK28" s="329">
        <v>10</v>
      </c>
      <c r="AL28" s="329">
        <v>12</v>
      </c>
      <c r="AM28" s="329">
        <v>4</v>
      </c>
      <c r="AN28" s="329">
        <v>15</v>
      </c>
      <c r="AO28" s="365"/>
      <c r="AP28" s="331">
        <v>17.690000000000001</v>
      </c>
      <c r="AQ28" s="331">
        <v>19.91</v>
      </c>
      <c r="AR28" s="331">
        <v>16.72</v>
      </c>
      <c r="AS28" s="331">
        <v>10.91</v>
      </c>
      <c r="AT28" s="331">
        <v>-2.71</v>
      </c>
      <c r="AU28" s="334"/>
      <c r="AV28" s="329">
        <v>1</v>
      </c>
      <c r="AW28" s="329">
        <v>1</v>
      </c>
      <c r="AX28" s="329">
        <v>1</v>
      </c>
      <c r="AY28" s="329">
        <v>2</v>
      </c>
      <c r="AZ28" s="329">
        <v>11</v>
      </c>
      <c r="BA28" s="360"/>
      <c r="BB28" s="331">
        <v>12.883415447197899</v>
      </c>
      <c r="BC28" s="367">
        <v>0.83705865634766197</v>
      </c>
      <c r="BD28" s="367">
        <v>8.8236577662560794E-2</v>
      </c>
      <c r="BE28" s="367">
        <v>0.406862679177458</v>
      </c>
      <c r="BF28" s="365"/>
      <c r="BG28" s="331">
        <v>77.716099999999997</v>
      </c>
      <c r="BH28" s="331">
        <v>8.4494299999999996</v>
      </c>
      <c r="BI28" s="331">
        <v>6.90693</v>
      </c>
      <c r="BJ28" s="331">
        <v>6.9275399999999996</v>
      </c>
      <c r="BK28" s="365"/>
      <c r="BL28" s="364" t="s">
        <v>669</v>
      </c>
      <c r="BM28" s="364" t="s">
        <v>670</v>
      </c>
      <c r="BN28" s="364" t="s">
        <v>671</v>
      </c>
      <c r="BO28" s="364" t="s">
        <v>672</v>
      </c>
      <c r="BP28" s="364" t="s">
        <v>673</v>
      </c>
      <c r="BQ28" s="365"/>
      <c r="BR28" s="335" t="s">
        <v>513</v>
      </c>
    </row>
    <row r="29" spans="1:70" s="107" customFormat="1" ht="11" x14ac:dyDescent="0.3">
      <c r="A29" s="841" t="s">
        <v>760</v>
      </c>
      <c r="B29" s="842"/>
      <c r="C29" s="843">
        <v>41275</v>
      </c>
      <c r="D29" s="842"/>
      <c r="E29" s="844">
        <v>55269.2</v>
      </c>
      <c r="F29" s="842"/>
      <c r="G29" s="845">
        <v>95.887</v>
      </c>
      <c r="H29" s="847"/>
      <c r="I29" s="846">
        <v>0.59379999999999999</v>
      </c>
      <c r="J29" s="846">
        <v>-0.90939999999999999</v>
      </c>
      <c r="K29" s="846">
        <v>8.0624000000000002</v>
      </c>
      <c r="L29" s="846">
        <v>-0.51559999999999995</v>
      </c>
      <c r="M29" s="846">
        <v>-3.0337999999999998</v>
      </c>
      <c r="N29" s="848">
        <v>7.9017999999999997</v>
      </c>
      <c r="O29" s="846">
        <v>7.8221999999999996</v>
      </c>
      <c r="P29" s="846">
        <v>16.866399999999999</v>
      </c>
      <c r="Q29" s="846">
        <v>14.4122</v>
      </c>
      <c r="R29" s="846">
        <v>15.0763</v>
      </c>
      <c r="S29" s="846">
        <v>10.425599999999999</v>
      </c>
      <c r="T29" s="846">
        <v>-2.6953</v>
      </c>
      <c r="U29" s="846">
        <v>1.3380000000000001</v>
      </c>
      <c r="V29" s="846">
        <v>-2.1202000000000001</v>
      </c>
      <c r="W29" s="846">
        <v>10.425599999999999</v>
      </c>
      <c r="X29" s="846">
        <v>15.9259</v>
      </c>
      <c r="Y29" s="847"/>
      <c r="Z29" s="844">
        <v>13</v>
      </c>
      <c r="AA29" s="844">
        <v>12</v>
      </c>
      <c r="AB29" s="844">
        <v>7</v>
      </c>
      <c r="AC29" s="844">
        <v>9</v>
      </c>
      <c r="AD29" s="844">
        <v>3</v>
      </c>
      <c r="AE29" s="844">
        <v>4</v>
      </c>
      <c r="AF29" s="844">
        <v>7</v>
      </c>
      <c r="AG29" s="844">
        <v>8</v>
      </c>
      <c r="AH29" s="844">
        <v>4</v>
      </c>
      <c r="AI29" s="844">
        <v>5</v>
      </c>
      <c r="AJ29" s="844">
        <v>9</v>
      </c>
      <c r="AK29" s="844">
        <v>3</v>
      </c>
      <c r="AL29" s="844">
        <v>3</v>
      </c>
      <c r="AM29" s="844">
        <v>6</v>
      </c>
      <c r="AN29" s="844">
        <v>9</v>
      </c>
      <c r="AO29" s="842"/>
      <c r="AP29" s="846">
        <v>14.31</v>
      </c>
      <c r="AQ29" s="846">
        <v>14.94</v>
      </c>
      <c r="AR29" s="846">
        <v>12.86</v>
      </c>
      <c r="AS29" s="846">
        <v>9.4600000000000009</v>
      </c>
      <c r="AT29" s="846">
        <v>0.36</v>
      </c>
      <c r="AU29" s="849"/>
      <c r="AV29" s="844">
        <v>5</v>
      </c>
      <c r="AW29" s="844">
        <v>4</v>
      </c>
      <c r="AX29" s="844">
        <v>4</v>
      </c>
      <c r="AY29" s="844">
        <v>5</v>
      </c>
      <c r="AZ29" s="844">
        <v>4</v>
      </c>
      <c r="BA29" s="851"/>
      <c r="BB29" s="846">
        <v>14.4977029343585</v>
      </c>
      <c r="BC29" s="852">
        <v>0.95693528014048701</v>
      </c>
      <c r="BD29" s="852">
        <v>6.2963019031643197E-2</v>
      </c>
      <c r="BE29" s="852">
        <v>7.8359394676483105E-2</v>
      </c>
      <c r="BF29" s="842"/>
      <c r="BG29" s="846">
        <v>67.138999999999996</v>
      </c>
      <c r="BH29" s="846">
        <v>26.099900000000002</v>
      </c>
      <c r="BI29" s="846">
        <v>4.06487</v>
      </c>
      <c r="BJ29" s="846">
        <v>2.6962299999999999</v>
      </c>
      <c r="BK29" s="842"/>
      <c r="BL29" s="855" t="s">
        <v>675</v>
      </c>
      <c r="BM29" s="855" t="s">
        <v>676</v>
      </c>
      <c r="BN29" s="855" t="s">
        <v>677</v>
      </c>
      <c r="BO29" s="855" t="s">
        <v>678</v>
      </c>
      <c r="BP29" s="855" t="s">
        <v>679</v>
      </c>
      <c r="BQ29" s="842"/>
      <c r="BR29" s="856" t="s">
        <v>443</v>
      </c>
    </row>
    <row r="30" spans="1:70" s="107" customFormat="1" x14ac:dyDescent="0.25">
      <c r="A30" s="345" t="s">
        <v>761</v>
      </c>
      <c r="B30" s="373"/>
      <c r="C30" s="719">
        <v>41275</v>
      </c>
      <c r="D30" s="373"/>
      <c r="E30" s="346">
        <v>25454.3</v>
      </c>
      <c r="F30" s="373"/>
      <c r="G30" s="347">
        <v>2061.16</v>
      </c>
      <c r="H30" s="374"/>
      <c r="I30" s="348">
        <v>1.0065999999999999</v>
      </c>
      <c r="J30" s="348">
        <v>-0.58069999999999999</v>
      </c>
      <c r="K30" s="348">
        <v>8.1469000000000005</v>
      </c>
      <c r="L30" s="348">
        <v>0.9032</v>
      </c>
      <c r="M30" s="348">
        <v>-1.627</v>
      </c>
      <c r="N30" s="350">
        <v>9.2529000000000003</v>
      </c>
      <c r="O30" s="348">
        <v>9.8912999999999993</v>
      </c>
      <c r="P30" s="348">
        <v>18.843299999999999</v>
      </c>
      <c r="Q30" s="348">
        <v>14.9185</v>
      </c>
      <c r="R30" s="348">
        <v>15.2575</v>
      </c>
      <c r="S30" s="348">
        <v>10.5434</v>
      </c>
      <c r="T30" s="348">
        <v>-2.9380000000000002</v>
      </c>
      <c r="U30" s="348">
        <v>4.0564</v>
      </c>
      <c r="V30" s="348">
        <v>1.5209999999999999</v>
      </c>
      <c r="W30" s="348">
        <v>10.5434</v>
      </c>
      <c r="X30" s="348">
        <v>16.204799999999999</v>
      </c>
      <c r="Y30" s="374"/>
      <c r="Z30" s="346">
        <v>6</v>
      </c>
      <c r="AA30" s="346">
        <v>8</v>
      </c>
      <c r="AB30" s="346">
        <v>6</v>
      </c>
      <c r="AC30" s="346">
        <v>5</v>
      </c>
      <c r="AD30" s="346">
        <v>2</v>
      </c>
      <c r="AE30" s="346">
        <v>3</v>
      </c>
      <c r="AF30" s="346">
        <v>3</v>
      </c>
      <c r="AG30" s="346">
        <v>5</v>
      </c>
      <c r="AH30" s="346">
        <v>3</v>
      </c>
      <c r="AI30" s="346">
        <v>4</v>
      </c>
      <c r="AJ30" s="346">
        <v>7</v>
      </c>
      <c r="AK30" s="346">
        <v>4</v>
      </c>
      <c r="AL30" s="346">
        <v>1</v>
      </c>
      <c r="AM30" s="346">
        <v>2</v>
      </c>
      <c r="AN30" s="346">
        <v>7</v>
      </c>
      <c r="AO30" s="373"/>
      <c r="AP30" s="348">
        <v>13.99</v>
      </c>
      <c r="AQ30" s="348">
        <v>15.94</v>
      </c>
      <c r="AR30" s="348">
        <v>13.66</v>
      </c>
      <c r="AS30" s="348">
        <v>11.16</v>
      </c>
      <c r="AT30" s="348">
        <v>4.0599999999999996</v>
      </c>
      <c r="AU30" s="351"/>
      <c r="AV30" s="346">
        <v>6</v>
      </c>
      <c r="AW30" s="346">
        <v>3</v>
      </c>
      <c r="AX30" s="346">
        <v>2</v>
      </c>
      <c r="AY30" s="346">
        <v>1</v>
      </c>
      <c r="AZ30" s="346">
        <v>2</v>
      </c>
      <c r="BA30" s="362"/>
      <c r="BB30" s="348">
        <v>13.9107829674171</v>
      </c>
      <c r="BC30" s="375">
        <v>0.932917376155741</v>
      </c>
      <c r="BD30" s="375">
        <v>7.5304712854412106E-2</v>
      </c>
      <c r="BE30" s="375">
        <v>0.23403168399551599</v>
      </c>
      <c r="BF30" s="373"/>
      <c r="BG30" s="348">
        <v>57.072299999999998</v>
      </c>
      <c r="BH30" s="348">
        <v>24.568999999999999</v>
      </c>
      <c r="BI30" s="348">
        <v>17.400300000000001</v>
      </c>
      <c r="BJ30" s="348">
        <v>0.95840000000000003</v>
      </c>
      <c r="BK30" s="373"/>
      <c r="BL30" s="372" t="s">
        <v>681</v>
      </c>
      <c r="BM30" s="372" t="s">
        <v>682</v>
      </c>
      <c r="BN30" s="372" t="s">
        <v>683</v>
      </c>
      <c r="BO30" s="372" t="s">
        <v>684</v>
      </c>
      <c r="BP30" s="372" t="s">
        <v>685</v>
      </c>
      <c r="BQ30" s="373"/>
      <c r="BR30" s="354" t="s">
        <v>476</v>
      </c>
    </row>
    <row r="31" spans="1:70" s="107" customFormat="1" x14ac:dyDescent="0.25">
      <c r="A31" s="345" t="s">
        <v>762</v>
      </c>
      <c r="B31" s="373"/>
      <c r="C31" s="719">
        <v>41278</v>
      </c>
      <c r="D31" s="373"/>
      <c r="E31" s="346">
        <v>22522.9</v>
      </c>
      <c r="F31" s="373"/>
      <c r="G31" s="347">
        <v>118.8313</v>
      </c>
      <c r="H31" s="374"/>
      <c r="I31" s="348" t="s">
        <v>430</v>
      </c>
      <c r="J31" s="348">
        <v>-1.6053999999999999</v>
      </c>
      <c r="K31" s="348">
        <v>6.6063000000000001</v>
      </c>
      <c r="L31" s="348">
        <v>-2.6974999999999998</v>
      </c>
      <c r="M31" s="348">
        <v>-5.7789000000000001</v>
      </c>
      <c r="N31" s="350">
        <v>2.9689999999999999</v>
      </c>
      <c r="O31" s="348">
        <v>4.0697999999999999</v>
      </c>
      <c r="P31" s="348">
        <v>12.269299999999999</v>
      </c>
      <c r="Q31" s="348">
        <v>11.924200000000001</v>
      </c>
      <c r="R31" s="348">
        <v>13.1776</v>
      </c>
      <c r="S31" s="348">
        <v>8.8407999999999998</v>
      </c>
      <c r="T31" s="348">
        <v>-6.2370000000000001</v>
      </c>
      <c r="U31" s="348">
        <v>-1.8580000000000001</v>
      </c>
      <c r="V31" s="348">
        <v>-2.802</v>
      </c>
      <c r="W31" s="348">
        <v>8.8407999999999998</v>
      </c>
      <c r="X31" s="348">
        <v>14.758699999999999</v>
      </c>
      <c r="Y31" s="374"/>
      <c r="Z31" s="346" t="s">
        <v>430</v>
      </c>
      <c r="AA31" s="346">
        <v>15</v>
      </c>
      <c r="AB31" s="346">
        <v>14</v>
      </c>
      <c r="AC31" s="346">
        <v>13</v>
      </c>
      <c r="AD31" s="346">
        <v>13</v>
      </c>
      <c r="AE31" s="346">
        <v>11</v>
      </c>
      <c r="AF31" s="346">
        <v>15</v>
      </c>
      <c r="AG31" s="346">
        <v>13</v>
      </c>
      <c r="AH31" s="346">
        <v>10</v>
      </c>
      <c r="AI31" s="346">
        <v>8</v>
      </c>
      <c r="AJ31" s="346">
        <v>14</v>
      </c>
      <c r="AK31" s="346">
        <v>14</v>
      </c>
      <c r="AL31" s="346">
        <v>13</v>
      </c>
      <c r="AM31" s="346">
        <v>9</v>
      </c>
      <c r="AN31" s="346">
        <v>14</v>
      </c>
      <c r="AO31" s="373"/>
      <c r="AP31" s="348">
        <v>12.27</v>
      </c>
      <c r="AQ31" s="348">
        <v>12.19</v>
      </c>
      <c r="AR31" s="348">
        <v>8.73</v>
      </c>
      <c r="AS31" s="348">
        <v>4.72</v>
      </c>
      <c r="AT31" s="348">
        <v>-4.13</v>
      </c>
      <c r="AU31" s="351"/>
      <c r="AV31" s="346">
        <v>9</v>
      </c>
      <c r="AW31" s="346">
        <v>10</v>
      </c>
      <c r="AX31" s="346">
        <v>10</v>
      </c>
      <c r="AY31" s="346">
        <v>13</v>
      </c>
      <c r="AZ31" s="346">
        <v>13</v>
      </c>
      <c r="BA31" s="362"/>
      <c r="BB31" s="348">
        <v>12.773777753241699</v>
      </c>
      <c r="BC31" s="375">
        <v>0.85106981741460797</v>
      </c>
      <c r="BD31" s="375">
        <v>4.5938898108838701E-2</v>
      </c>
      <c r="BE31" s="375">
        <v>3.5093710884292903E-2</v>
      </c>
      <c r="BF31" s="373"/>
      <c r="BG31" s="348">
        <v>66.931100000000001</v>
      </c>
      <c r="BH31" s="348">
        <v>13.216200000000001</v>
      </c>
      <c r="BI31" s="348">
        <v>13.7386</v>
      </c>
      <c r="BJ31" s="348">
        <v>6.1140999999999996</v>
      </c>
      <c r="BK31" s="373"/>
      <c r="BL31" s="372" t="s">
        <v>687</v>
      </c>
      <c r="BM31" s="372" t="s">
        <v>688</v>
      </c>
      <c r="BN31" s="372" t="s">
        <v>689</v>
      </c>
      <c r="BO31" s="372" t="s">
        <v>690</v>
      </c>
      <c r="BP31" s="372" t="s">
        <v>691</v>
      </c>
      <c r="BQ31" s="373"/>
      <c r="BR31" s="354" t="s">
        <v>692</v>
      </c>
    </row>
    <row r="32" spans="1:70" s="107" customFormat="1" x14ac:dyDescent="0.25">
      <c r="A32" s="345" t="s">
        <v>763</v>
      </c>
      <c r="B32" s="373"/>
      <c r="C32" s="719">
        <v>41275</v>
      </c>
      <c r="D32" s="373"/>
      <c r="E32" s="346">
        <v>22175.200000000001</v>
      </c>
      <c r="F32" s="373"/>
      <c r="G32" s="347">
        <v>318.0686</v>
      </c>
      <c r="H32" s="374"/>
      <c r="I32" s="348">
        <v>0.94399999999999995</v>
      </c>
      <c r="J32" s="348">
        <v>-1.0027999999999999</v>
      </c>
      <c r="K32" s="348">
        <v>7.4829999999999997</v>
      </c>
      <c r="L32" s="348">
        <v>-2.8087</v>
      </c>
      <c r="M32" s="348">
        <v>-10.988</v>
      </c>
      <c r="N32" s="350">
        <v>-4.4067999999999996</v>
      </c>
      <c r="O32" s="348">
        <v>4.6086</v>
      </c>
      <c r="P32" s="348">
        <v>10.2134</v>
      </c>
      <c r="Q32" s="348">
        <v>7.5728</v>
      </c>
      <c r="R32" s="348">
        <v>12.204000000000001</v>
      </c>
      <c r="S32" s="348">
        <v>9.9628999999999994</v>
      </c>
      <c r="T32" s="348">
        <v>-7.9218000000000002</v>
      </c>
      <c r="U32" s="348">
        <v>-7.4302000000000001</v>
      </c>
      <c r="V32" s="348">
        <v>-10.1264</v>
      </c>
      <c r="W32" s="348">
        <v>9.9628999999999994</v>
      </c>
      <c r="X32" s="348">
        <v>12.911</v>
      </c>
      <c r="Y32" s="374"/>
      <c r="Z32" s="346">
        <v>7</v>
      </c>
      <c r="AA32" s="346">
        <v>13</v>
      </c>
      <c r="AB32" s="346">
        <v>11</v>
      </c>
      <c r="AC32" s="346">
        <v>14</v>
      </c>
      <c r="AD32" s="346">
        <v>15</v>
      </c>
      <c r="AE32" s="346">
        <v>15</v>
      </c>
      <c r="AF32" s="346">
        <v>14</v>
      </c>
      <c r="AG32" s="346">
        <v>14</v>
      </c>
      <c r="AH32" s="346">
        <v>11</v>
      </c>
      <c r="AI32" s="346">
        <v>9</v>
      </c>
      <c r="AJ32" s="346">
        <v>11</v>
      </c>
      <c r="AK32" s="346">
        <v>15</v>
      </c>
      <c r="AL32" s="346">
        <v>15</v>
      </c>
      <c r="AM32" s="346">
        <v>14</v>
      </c>
      <c r="AN32" s="346">
        <v>11</v>
      </c>
      <c r="AO32" s="373"/>
      <c r="AP32" s="348">
        <v>10.74</v>
      </c>
      <c r="AQ32" s="348">
        <v>9.2100000000000009</v>
      </c>
      <c r="AR32" s="348">
        <v>4.8499999999999996</v>
      </c>
      <c r="AS32" s="348">
        <v>1.54</v>
      </c>
      <c r="AT32" s="348">
        <v>-11.68</v>
      </c>
      <c r="AU32" s="351"/>
      <c r="AV32" s="346">
        <v>10</v>
      </c>
      <c r="AW32" s="346">
        <v>11</v>
      </c>
      <c r="AX32" s="346">
        <v>11</v>
      </c>
      <c r="AY32" s="346">
        <v>14</v>
      </c>
      <c r="AZ32" s="346">
        <v>15</v>
      </c>
      <c r="BA32" s="362"/>
      <c r="BB32" s="348">
        <v>13.510645159008099</v>
      </c>
      <c r="BC32" s="375">
        <v>0.84340057378344901</v>
      </c>
      <c r="BD32" s="375">
        <v>2.9801500489509698E-2</v>
      </c>
      <c r="BE32" s="375">
        <v>-0.33281854293841201</v>
      </c>
      <c r="BF32" s="373"/>
      <c r="BG32" s="348">
        <v>57.9452</v>
      </c>
      <c r="BH32" s="348">
        <v>26.103999999999999</v>
      </c>
      <c r="BI32" s="348">
        <v>12.6191</v>
      </c>
      <c r="BJ32" s="348">
        <v>3.3317000000000001</v>
      </c>
      <c r="BK32" s="373"/>
      <c r="BL32" s="372" t="s">
        <v>694</v>
      </c>
      <c r="BM32" s="372" t="s">
        <v>695</v>
      </c>
      <c r="BN32" s="372" t="s">
        <v>696</v>
      </c>
      <c r="BO32" s="372" t="s">
        <v>697</v>
      </c>
      <c r="BP32" s="372" t="s">
        <v>698</v>
      </c>
      <c r="BQ32" s="373"/>
      <c r="BR32" s="354" t="s">
        <v>513</v>
      </c>
    </row>
    <row r="33" spans="1:70" s="107" customFormat="1" x14ac:dyDescent="0.25">
      <c r="A33" s="345" t="s">
        <v>764</v>
      </c>
      <c r="B33" s="373"/>
      <c r="C33" s="719">
        <v>44394</v>
      </c>
      <c r="D33" s="373"/>
      <c r="E33" s="346">
        <v>20866</v>
      </c>
      <c r="F33" s="373"/>
      <c r="G33" s="347">
        <v>20.16</v>
      </c>
      <c r="H33" s="374"/>
      <c r="I33" s="348">
        <v>1.2048000000000001</v>
      </c>
      <c r="J33" s="348">
        <v>-0.54269999999999996</v>
      </c>
      <c r="K33" s="348">
        <v>9.8637999999999995</v>
      </c>
      <c r="L33" s="348">
        <v>2.0243000000000002</v>
      </c>
      <c r="M33" s="348">
        <v>-4.5002000000000004</v>
      </c>
      <c r="N33" s="350">
        <v>10.647</v>
      </c>
      <c r="O33" s="348">
        <v>9.0778999999999996</v>
      </c>
      <c r="P33" s="348">
        <v>19.6282</v>
      </c>
      <c r="Q33" s="348" t="s">
        <v>430</v>
      </c>
      <c r="R33" s="348" t="s">
        <v>430</v>
      </c>
      <c r="S33" s="348">
        <v>12.0623</v>
      </c>
      <c r="T33" s="348">
        <v>-3.3094000000000001</v>
      </c>
      <c r="U33" s="348">
        <v>-0.29670000000000002</v>
      </c>
      <c r="V33" s="348">
        <v>3.0674999999999999</v>
      </c>
      <c r="W33" s="348">
        <v>12.0623</v>
      </c>
      <c r="X33" s="348">
        <v>15.7951</v>
      </c>
      <c r="Y33" s="374"/>
      <c r="Z33" s="346">
        <v>2</v>
      </c>
      <c r="AA33" s="346">
        <v>7</v>
      </c>
      <c r="AB33" s="346">
        <v>3</v>
      </c>
      <c r="AC33" s="346">
        <v>3</v>
      </c>
      <c r="AD33" s="346">
        <v>6</v>
      </c>
      <c r="AE33" s="346">
        <v>2</v>
      </c>
      <c r="AF33" s="346">
        <v>5</v>
      </c>
      <c r="AG33" s="346">
        <v>4</v>
      </c>
      <c r="AH33" s="346" t="s">
        <v>430</v>
      </c>
      <c r="AI33" s="346" t="s">
        <v>430</v>
      </c>
      <c r="AJ33" s="346">
        <v>3</v>
      </c>
      <c r="AK33" s="346">
        <v>6</v>
      </c>
      <c r="AL33" s="346">
        <v>6</v>
      </c>
      <c r="AM33" s="346">
        <v>1</v>
      </c>
      <c r="AN33" s="346">
        <v>3</v>
      </c>
      <c r="AO33" s="373"/>
      <c r="AP33" s="348" t="s">
        <v>430</v>
      </c>
      <c r="AQ33" s="348" t="s">
        <v>430</v>
      </c>
      <c r="AR33" s="348" t="s">
        <v>430</v>
      </c>
      <c r="AS33" s="348">
        <v>10.85</v>
      </c>
      <c r="AT33" s="348">
        <v>2.61</v>
      </c>
      <c r="AU33" s="351"/>
      <c r="AV33" s="346" t="s">
        <v>430</v>
      </c>
      <c r="AW33" s="346" t="s">
        <v>430</v>
      </c>
      <c r="AX33" s="346" t="s">
        <v>430</v>
      </c>
      <c r="AY33" s="346">
        <v>3</v>
      </c>
      <c r="AZ33" s="346">
        <v>3</v>
      </c>
      <c r="BA33" s="362"/>
      <c r="BB33" s="348">
        <v>15.101983316904001</v>
      </c>
      <c r="BC33" s="375">
        <v>0.97576369393156603</v>
      </c>
      <c r="BD33" s="375">
        <v>7.4014126466457594E-2</v>
      </c>
      <c r="BE33" s="375">
        <v>0.29136053815781698</v>
      </c>
      <c r="BF33" s="373"/>
      <c r="BG33" s="348">
        <v>62.259500000000003</v>
      </c>
      <c r="BH33" s="348">
        <v>8.1471900000000002</v>
      </c>
      <c r="BI33" s="348">
        <v>25.798300000000001</v>
      </c>
      <c r="BJ33" s="348">
        <v>3.79501</v>
      </c>
      <c r="BK33" s="373"/>
      <c r="BL33" s="372" t="s">
        <v>700</v>
      </c>
      <c r="BM33" s="372" t="s">
        <v>701</v>
      </c>
      <c r="BN33" s="372" t="s">
        <v>702</v>
      </c>
      <c r="BO33" s="372" t="s">
        <v>703</v>
      </c>
      <c r="BP33" s="372" t="s">
        <v>704</v>
      </c>
      <c r="BQ33" s="373"/>
      <c r="BR33" s="354" t="s">
        <v>463</v>
      </c>
    </row>
    <row r="34" spans="1:70" s="107" customFormat="1" x14ac:dyDescent="0.25">
      <c r="A34" s="345" t="s">
        <v>765</v>
      </c>
      <c r="B34" s="373"/>
      <c r="C34" s="719">
        <v>41275</v>
      </c>
      <c r="D34" s="373"/>
      <c r="E34" s="346">
        <v>19150.7</v>
      </c>
      <c r="F34" s="373"/>
      <c r="G34" s="347">
        <v>1771.6542999999999</v>
      </c>
      <c r="H34" s="374"/>
      <c r="I34" s="348">
        <v>0.66900000000000004</v>
      </c>
      <c r="J34" s="348">
        <v>-0.49940000000000001</v>
      </c>
      <c r="K34" s="348">
        <v>6.8826999999999998</v>
      </c>
      <c r="L34" s="348">
        <v>-0.85309999999999997</v>
      </c>
      <c r="M34" s="348">
        <v>-5.4511000000000003</v>
      </c>
      <c r="N34" s="350">
        <v>2.0623</v>
      </c>
      <c r="O34" s="348">
        <v>5.5366</v>
      </c>
      <c r="P34" s="348">
        <v>17.745999999999999</v>
      </c>
      <c r="Q34" s="348">
        <v>16.5627</v>
      </c>
      <c r="R34" s="348">
        <v>14.421900000000001</v>
      </c>
      <c r="S34" s="348">
        <v>9.3782999999999994</v>
      </c>
      <c r="T34" s="348">
        <v>-4.8071000000000002</v>
      </c>
      <c r="U34" s="348">
        <v>-0.68799999999999994</v>
      </c>
      <c r="V34" s="348">
        <v>-4.7375999999999996</v>
      </c>
      <c r="W34" s="348">
        <v>9.3782999999999994</v>
      </c>
      <c r="X34" s="348">
        <v>15.7018</v>
      </c>
      <c r="Y34" s="374"/>
      <c r="Z34" s="346">
        <v>12</v>
      </c>
      <c r="AA34" s="346">
        <v>6</v>
      </c>
      <c r="AB34" s="346">
        <v>13</v>
      </c>
      <c r="AC34" s="346">
        <v>12</v>
      </c>
      <c r="AD34" s="346">
        <v>12</v>
      </c>
      <c r="AE34" s="346">
        <v>13</v>
      </c>
      <c r="AF34" s="346">
        <v>13</v>
      </c>
      <c r="AG34" s="346">
        <v>6</v>
      </c>
      <c r="AH34" s="346">
        <v>2</v>
      </c>
      <c r="AI34" s="346">
        <v>6</v>
      </c>
      <c r="AJ34" s="346">
        <v>13</v>
      </c>
      <c r="AK34" s="346">
        <v>12</v>
      </c>
      <c r="AL34" s="346">
        <v>9</v>
      </c>
      <c r="AM34" s="346">
        <v>13</v>
      </c>
      <c r="AN34" s="346">
        <v>13</v>
      </c>
      <c r="AO34" s="373"/>
      <c r="AP34" s="348">
        <v>15.29</v>
      </c>
      <c r="AQ34" s="348">
        <v>16.760000000000002</v>
      </c>
      <c r="AR34" s="348">
        <v>12.72</v>
      </c>
      <c r="AS34" s="348">
        <v>7.15</v>
      </c>
      <c r="AT34" s="348">
        <v>-4.05</v>
      </c>
      <c r="AU34" s="351"/>
      <c r="AV34" s="346">
        <v>2</v>
      </c>
      <c r="AW34" s="346">
        <v>2</v>
      </c>
      <c r="AX34" s="346">
        <v>5</v>
      </c>
      <c r="AY34" s="346">
        <v>11</v>
      </c>
      <c r="AZ34" s="346">
        <v>12</v>
      </c>
      <c r="BA34" s="362"/>
      <c r="BB34" s="348">
        <v>13.875650147764301</v>
      </c>
      <c r="BC34" s="375">
        <v>0.92566926368048796</v>
      </c>
      <c r="BD34" s="375">
        <v>6.9236818982026896E-2</v>
      </c>
      <c r="BE34" s="375">
        <v>0.227268465120774</v>
      </c>
      <c r="BF34" s="373"/>
      <c r="BG34" s="348">
        <v>75.865200000000002</v>
      </c>
      <c r="BH34" s="348">
        <v>11.4575</v>
      </c>
      <c r="BI34" s="348">
        <v>7.43872</v>
      </c>
      <c r="BJ34" s="348">
        <v>5.2385799999999998</v>
      </c>
      <c r="BK34" s="373"/>
      <c r="BL34" s="372" t="s">
        <v>706</v>
      </c>
      <c r="BM34" s="372" t="s">
        <v>707</v>
      </c>
      <c r="BN34" s="372" t="s">
        <v>708</v>
      </c>
      <c r="BO34" s="372" t="s">
        <v>709</v>
      </c>
      <c r="BP34" s="372" t="s">
        <v>710</v>
      </c>
      <c r="BQ34" s="373"/>
      <c r="BR34" s="354" t="s">
        <v>513</v>
      </c>
    </row>
    <row r="35" spans="1:70" s="107" customFormat="1" x14ac:dyDescent="0.25">
      <c r="A35" s="345" t="s">
        <v>766</v>
      </c>
      <c r="B35" s="373"/>
      <c r="C35" s="719">
        <v>41276</v>
      </c>
      <c r="D35" s="373"/>
      <c r="E35" s="346">
        <v>13064.2</v>
      </c>
      <c r="F35" s="373"/>
      <c r="G35" s="347">
        <v>375.88</v>
      </c>
      <c r="H35" s="374"/>
      <c r="I35" s="348">
        <v>0.91279999999999994</v>
      </c>
      <c r="J35" s="348">
        <v>-0.64229999999999998</v>
      </c>
      <c r="K35" s="348">
        <v>7.8596000000000004</v>
      </c>
      <c r="L35" s="348">
        <v>-0.2442</v>
      </c>
      <c r="M35" s="348">
        <v>-5.1622000000000003</v>
      </c>
      <c r="N35" s="350">
        <v>5.7095000000000002</v>
      </c>
      <c r="O35" s="348">
        <v>7.6963999999999997</v>
      </c>
      <c r="P35" s="348">
        <v>15.5008</v>
      </c>
      <c r="Q35" s="348">
        <v>13.875500000000001</v>
      </c>
      <c r="R35" s="348">
        <v>15.3385</v>
      </c>
      <c r="S35" s="348">
        <v>10.367900000000001</v>
      </c>
      <c r="T35" s="348">
        <v>-4.5698999999999996</v>
      </c>
      <c r="U35" s="348">
        <v>-1.2272000000000001</v>
      </c>
      <c r="V35" s="348">
        <v>-3.0512000000000001</v>
      </c>
      <c r="W35" s="348">
        <v>10.367900000000001</v>
      </c>
      <c r="X35" s="348">
        <v>14.1591</v>
      </c>
      <c r="Y35" s="374"/>
      <c r="Z35" s="346">
        <v>8</v>
      </c>
      <c r="AA35" s="346">
        <v>9</v>
      </c>
      <c r="AB35" s="346">
        <v>10</v>
      </c>
      <c r="AC35" s="346">
        <v>8</v>
      </c>
      <c r="AD35" s="346">
        <v>11</v>
      </c>
      <c r="AE35" s="346">
        <v>7</v>
      </c>
      <c r="AF35" s="346">
        <v>9</v>
      </c>
      <c r="AG35" s="346">
        <v>12</v>
      </c>
      <c r="AH35" s="346">
        <v>5</v>
      </c>
      <c r="AI35" s="346">
        <v>2</v>
      </c>
      <c r="AJ35" s="346">
        <v>10</v>
      </c>
      <c r="AK35" s="346">
        <v>9</v>
      </c>
      <c r="AL35" s="346">
        <v>11</v>
      </c>
      <c r="AM35" s="346">
        <v>11</v>
      </c>
      <c r="AN35" s="346">
        <v>10</v>
      </c>
      <c r="AO35" s="373"/>
      <c r="AP35" s="348">
        <v>14.69</v>
      </c>
      <c r="AQ35" s="348">
        <v>14.38</v>
      </c>
      <c r="AR35" s="348">
        <v>11.2</v>
      </c>
      <c r="AS35" s="348">
        <v>7.8</v>
      </c>
      <c r="AT35" s="348">
        <v>-2.64</v>
      </c>
      <c r="AU35" s="351"/>
      <c r="AV35" s="346">
        <v>3</v>
      </c>
      <c r="AW35" s="346">
        <v>6</v>
      </c>
      <c r="AX35" s="346">
        <v>7</v>
      </c>
      <c r="AY35" s="346">
        <v>8</v>
      </c>
      <c r="AZ35" s="346">
        <v>10</v>
      </c>
      <c r="BA35" s="362"/>
      <c r="BB35" s="348">
        <v>14.200426821867</v>
      </c>
      <c r="BC35" s="375">
        <v>0.95020684547242396</v>
      </c>
      <c r="BD35" s="375">
        <v>5.8141173194023697E-2</v>
      </c>
      <c r="BE35" s="375">
        <v>2.0874667739065701E-2</v>
      </c>
      <c r="BF35" s="373"/>
      <c r="BG35" s="348">
        <v>74.695599999999999</v>
      </c>
      <c r="BH35" s="348">
        <v>19.026599999999998</v>
      </c>
      <c r="BI35" s="348">
        <v>3.4331399999999999</v>
      </c>
      <c r="BJ35" s="348">
        <v>2.8446600000000002</v>
      </c>
      <c r="BK35" s="373"/>
      <c r="BL35" s="372" t="s">
        <v>712</v>
      </c>
      <c r="BM35" s="372" t="s">
        <v>713</v>
      </c>
      <c r="BN35" s="372" t="s">
        <v>714</v>
      </c>
      <c r="BO35" s="372" t="s">
        <v>715</v>
      </c>
      <c r="BP35" s="372" t="s">
        <v>716</v>
      </c>
      <c r="BQ35" s="373"/>
      <c r="BR35" s="354" t="s">
        <v>513</v>
      </c>
    </row>
    <row r="36" spans="1:70" s="107" customFormat="1" x14ac:dyDescent="0.25">
      <c r="A36" s="345" t="s">
        <v>767</v>
      </c>
      <c r="B36" s="373"/>
      <c r="C36" s="719">
        <v>41757</v>
      </c>
      <c r="D36" s="373"/>
      <c r="E36" s="346">
        <v>12787.1</v>
      </c>
      <c r="F36" s="373"/>
      <c r="G36" s="347">
        <v>62.928400000000003</v>
      </c>
      <c r="H36" s="374"/>
      <c r="I36" s="348">
        <v>1.252</v>
      </c>
      <c r="J36" s="348">
        <v>-0.43080000000000002</v>
      </c>
      <c r="K36" s="348">
        <v>8.0119000000000007</v>
      </c>
      <c r="L36" s="348">
        <v>-0.79420000000000002</v>
      </c>
      <c r="M36" s="348">
        <v>-10.255599999999999</v>
      </c>
      <c r="N36" s="350">
        <v>-0.25</v>
      </c>
      <c r="O36" s="348">
        <v>7.1101999999999999</v>
      </c>
      <c r="P36" s="348">
        <v>21.5213</v>
      </c>
      <c r="Q36" s="348">
        <v>13.6168</v>
      </c>
      <c r="R36" s="348">
        <v>13.498900000000001</v>
      </c>
      <c r="S36" s="348">
        <v>10.5549</v>
      </c>
      <c r="T36" s="348">
        <v>-6.1520999999999999</v>
      </c>
      <c r="U36" s="348">
        <v>-5.2416999999999998</v>
      </c>
      <c r="V36" s="348">
        <v>-10.582599999999999</v>
      </c>
      <c r="W36" s="348">
        <v>10.5549</v>
      </c>
      <c r="X36" s="348">
        <v>16.557500000000001</v>
      </c>
      <c r="Y36" s="374"/>
      <c r="Z36" s="346">
        <v>1</v>
      </c>
      <c r="AA36" s="346">
        <v>5</v>
      </c>
      <c r="AB36" s="346">
        <v>8</v>
      </c>
      <c r="AC36" s="346">
        <v>10</v>
      </c>
      <c r="AD36" s="346">
        <v>14</v>
      </c>
      <c r="AE36" s="346">
        <v>14</v>
      </c>
      <c r="AF36" s="346">
        <v>10</v>
      </c>
      <c r="AG36" s="346">
        <v>1</v>
      </c>
      <c r="AH36" s="346">
        <v>7</v>
      </c>
      <c r="AI36" s="346">
        <v>7</v>
      </c>
      <c r="AJ36" s="346">
        <v>6</v>
      </c>
      <c r="AK36" s="346">
        <v>13</v>
      </c>
      <c r="AL36" s="346">
        <v>14</v>
      </c>
      <c r="AM36" s="346">
        <v>15</v>
      </c>
      <c r="AN36" s="346">
        <v>6</v>
      </c>
      <c r="AO36" s="373"/>
      <c r="AP36" s="348">
        <v>12.79</v>
      </c>
      <c r="AQ36" s="348">
        <v>14.19</v>
      </c>
      <c r="AR36" s="348">
        <v>13.31</v>
      </c>
      <c r="AS36" s="348">
        <v>7.88</v>
      </c>
      <c r="AT36" s="348">
        <v>-9.4700000000000006</v>
      </c>
      <c r="AU36" s="351"/>
      <c r="AV36" s="346">
        <v>7</v>
      </c>
      <c r="AW36" s="346">
        <v>7</v>
      </c>
      <c r="AX36" s="346">
        <v>3</v>
      </c>
      <c r="AY36" s="346">
        <v>7</v>
      </c>
      <c r="AZ36" s="346">
        <v>14</v>
      </c>
      <c r="BA36" s="362"/>
      <c r="BB36" s="348">
        <v>16.421015951015399</v>
      </c>
      <c r="BC36" s="375">
        <v>0.98278213876957699</v>
      </c>
      <c r="BD36" s="375">
        <v>7.7496194824591094E-2</v>
      </c>
      <c r="BE36" s="375">
        <v>0.41556771037213902</v>
      </c>
      <c r="BF36" s="373"/>
      <c r="BG36" s="348">
        <v>55.485100000000003</v>
      </c>
      <c r="BH36" s="348">
        <v>31.8202</v>
      </c>
      <c r="BI36" s="348">
        <v>6.4511099999999999</v>
      </c>
      <c r="BJ36" s="348">
        <v>6.2435900000000002</v>
      </c>
      <c r="BK36" s="373"/>
      <c r="BL36" s="372" t="s">
        <v>718</v>
      </c>
      <c r="BM36" s="372" t="s">
        <v>719</v>
      </c>
      <c r="BN36" s="372" t="s">
        <v>720</v>
      </c>
      <c r="BO36" s="372" t="s">
        <v>721</v>
      </c>
      <c r="BP36" s="372" t="s">
        <v>722</v>
      </c>
      <c r="BQ36" s="373"/>
      <c r="BR36" s="354" t="s">
        <v>443</v>
      </c>
    </row>
    <row r="37" spans="1:70" s="107" customFormat="1" x14ac:dyDescent="0.25">
      <c r="A37" s="345" t="s">
        <v>768</v>
      </c>
      <c r="B37" s="373"/>
      <c r="C37" s="719">
        <v>43059</v>
      </c>
      <c r="D37" s="373"/>
      <c r="E37" s="346">
        <v>12783.1</v>
      </c>
      <c r="F37" s="373"/>
      <c r="G37" s="347">
        <v>29.09</v>
      </c>
      <c r="H37" s="374"/>
      <c r="I37" s="348">
        <v>0.48359999999999997</v>
      </c>
      <c r="J37" s="348">
        <v>0</v>
      </c>
      <c r="K37" s="348">
        <v>8.7882999999999996</v>
      </c>
      <c r="L37" s="348">
        <v>3.0099</v>
      </c>
      <c r="M37" s="348">
        <v>-4.5603999999999996</v>
      </c>
      <c r="N37" s="350">
        <v>5.5585000000000004</v>
      </c>
      <c r="O37" s="348">
        <v>7.8807</v>
      </c>
      <c r="P37" s="348">
        <v>15.998200000000001</v>
      </c>
      <c r="Q37" s="348">
        <v>12.3165</v>
      </c>
      <c r="R37" s="348" t="s">
        <v>430</v>
      </c>
      <c r="S37" s="348">
        <v>11.584199999999999</v>
      </c>
      <c r="T37" s="348">
        <v>-1.2223999999999999</v>
      </c>
      <c r="U37" s="348">
        <v>-0.44490000000000002</v>
      </c>
      <c r="V37" s="348">
        <v>-2.9363000000000001</v>
      </c>
      <c r="W37" s="348">
        <v>11.584199999999999</v>
      </c>
      <c r="X37" s="348">
        <v>13.489800000000001</v>
      </c>
      <c r="Y37" s="374"/>
      <c r="Z37" s="346">
        <v>14</v>
      </c>
      <c r="AA37" s="346">
        <v>3</v>
      </c>
      <c r="AB37" s="346">
        <v>5</v>
      </c>
      <c r="AC37" s="346">
        <v>2</v>
      </c>
      <c r="AD37" s="346">
        <v>8</v>
      </c>
      <c r="AE37" s="346">
        <v>8</v>
      </c>
      <c r="AF37" s="346">
        <v>6</v>
      </c>
      <c r="AG37" s="346">
        <v>11</v>
      </c>
      <c r="AH37" s="346">
        <v>9</v>
      </c>
      <c r="AI37" s="346" t="s">
        <v>430</v>
      </c>
      <c r="AJ37" s="346">
        <v>4</v>
      </c>
      <c r="AK37" s="346">
        <v>2</v>
      </c>
      <c r="AL37" s="346">
        <v>8</v>
      </c>
      <c r="AM37" s="346">
        <v>10</v>
      </c>
      <c r="AN37" s="346">
        <v>4</v>
      </c>
      <c r="AO37" s="373"/>
      <c r="AP37" s="348" t="s">
        <v>430</v>
      </c>
      <c r="AQ37" s="348">
        <v>12.72</v>
      </c>
      <c r="AR37" s="348">
        <v>10.5</v>
      </c>
      <c r="AS37" s="348">
        <v>8.33</v>
      </c>
      <c r="AT37" s="348">
        <v>-0.11</v>
      </c>
      <c r="AU37" s="351"/>
      <c r="AV37" s="346" t="s">
        <v>430</v>
      </c>
      <c r="AW37" s="346">
        <v>9</v>
      </c>
      <c r="AX37" s="346">
        <v>9</v>
      </c>
      <c r="AY37" s="346">
        <v>6</v>
      </c>
      <c r="AZ37" s="346">
        <v>7</v>
      </c>
      <c r="BA37" s="362"/>
      <c r="BB37" s="348">
        <v>14.9906285662409</v>
      </c>
      <c r="BC37" s="375">
        <v>0.97397823373064596</v>
      </c>
      <c r="BD37" s="375">
        <v>5.7746882431569703E-2</v>
      </c>
      <c r="BE37" s="375">
        <v>1.6340641718471199E-2</v>
      </c>
      <c r="BF37" s="373"/>
      <c r="BG37" s="348">
        <v>59.0867</v>
      </c>
      <c r="BH37" s="348">
        <v>18.734000000000002</v>
      </c>
      <c r="BI37" s="348">
        <v>11.982799999999999</v>
      </c>
      <c r="BJ37" s="348">
        <v>10.1965</v>
      </c>
      <c r="BK37" s="373"/>
      <c r="BL37" s="372" t="s">
        <v>724</v>
      </c>
      <c r="BM37" s="372" t="s">
        <v>725</v>
      </c>
      <c r="BN37" s="372" t="s">
        <v>726</v>
      </c>
      <c r="BO37" s="372" t="s">
        <v>727</v>
      </c>
      <c r="BP37" s="372" t="s">
        <v>728</v>
      </c>
      <c r="BQ37" s="373"/>
      <c r="BR37" s="354" t="s">
        <v>436</v>
      </c>
    </row>
    <row r="38" spans="1:70" s="107" customFormat="1" x14ac:dyDescent="0.25">
      <c r="A38" s="345" t="s">
        <v>769</v>
      </c>
      <c r="B38" s="373"/>
      <c r="C38" s="719">
        <v>41275</v>
      </c>
      <c r="D38" s="373"/>
      <c r="E38" s="346">
        <v>11802.2</v>
      </c>
      <c r="F38" s="373"/>
      <c r="G38" s="347">
        <v>111.886</v>
      </c>
      <c r="H38" s="374"/>
      <c r="I38" s="348">
        <v>0.8155</v>
      </c>
      <c r="J38" s="348">
        <v>-0.80320000000000003</v>
      </c>
      <c r="K38" s="348">
        <v>7.9981</v>
      </c>
      <c r="L38" s="348">
        <v>-0.19</v>
      </c>
      <c r="M38" s="348">
        <v>-4.5731999999999999</v>
      </c>
      <c r="N38" s="350">
        <v>2.8433000000000002</v>
      </c>
      <c r="O38" s="348">
        <v>7.7031999999999998</v>
      </c>
      <c r="P38" s="348">
        <v>17.020800000000001</v>
      </c>
      <c r="Q38" s="348">
        <v>13.8232</v>
      </c>
      <c r="R38" s="348">
        <v>15.2997</v>
      </c>
      <c r="S38" s="348">
        <v>10.5036</v>
      </c>
      <c r="T38" s="348">
        <v>-4.4843999999999999</v>
      </c>
      <c r="U38" s="348">
        <v>-1.1720999999999999</v>
      </c>
      <c r="V38" s="348">
        <v>-3.6753</v>
      </c>
      <c r="W38" s="348">
        <v>10.5036</v>
      </c>
      <c r="X38" s="348">
        <v>14.6724</v>
      </c>
      <c r="Y38" s="374"/>
      <c r="Z38" s="346">
        <v>10</v>
      </c>
      <c r="AA38" s="346">
        <v>11</v>
      </c>
      <c r="AB38" s="346">
        <v>9</v>
      </c>
      <c r="AC38" s="346">
        <v>7</v>
      </c>
      <c r="AD38" s="346">
        <v>9</v>
      </c>
      <c r="AE38" s="346">
        <v>12</v>
      </c>
      <c r="AF38" s="346">
        <v>8</v>
      </c>
      <c r="AG38" s="346">
        <v>7</v>
      </c>
      <c r="AH38" s="346">
        <v>6</v>
      </c>
      <c r="AI38" s="346">
        <v>3</v>
      </c>
      <c r="AJ38" s="346">
        <v>8</v>
      </c>
      <c r="AK38" s="346">
        <v>8</v>
      </c>
      <c r="AL38" s="346">
        <v>10</v>
      </c>
      <c r="AM38" s="346">
        <v>12</v>
      </c>
      <c r="AN38" s="346">
        <v>8</v>
      </c>
      <c r="AO38" s="373"/>
      <c r="AP38" s="348">
        <v>14.61</v>
      </c>
      <c r="AQ38" s="348">
        <v>14.69</v>
      </c>
      <c r="AR38" s="348">
        <v>11.67</v>
      </c>
      <c r="AS38" s="348">
        <v>7.24</v>
      </c>
      <c r="AT38" s="348">
        <v>-2.58</v>
      </c>
      <c r="AU38" s="351"/>
      <c r="AV38" s="346">
        <v>4</v>
      </c>
      <c r="AW38" s="346">
        <v>5</v>
      </c>
      <c r="AX38" s="346">
        <v>6</v>
      </c>
      <c r="AY38" s="346">
        <v>10</v>
      </c>
      <c r="AZ38" s="346">
        <v>9</v>
      </c>
      <c r="BA38" s="362"/>
      <c r="BB38" s="348">
        <v>14.856837422991701</v>
      </c>
      <c r="BC38" s="375">
        <v>0.97378651546892803</v>
      </c>
      <c r="BD38" s="375">
        <v>6.4438701765718795E-2</v>
      </c>
      <c r="BE38" s="375">
        <v>0.10820107297616099</v>
      </c>
      <c r="BF38" s="373"/>
      <c r="BG38" s="348">
        <v>58.588000000000001</v>
      </c>
      <c r="BH38" s="348">
        <v>24.728999999999999</v>
      </c>
      <c r="BI38" s="348">
        <v>11.777900000000001</v>
      </c>
      <c r="BJ38" s="348">
        <v>4.9051</v>
      </c>
      <c r="BK38" s="373"/>
      <c r="BL38" s="372" t="s">
        <v>730</v>
      </c>
      <c r="BM38" s="372" t="s">
        <v>731</v>
      </c>
      <c r="BN38" s="372" t="s">
        <v>732</v>
      </c>
      <c r="BO38" s="372" t="s">
        <v>733</v>
      </c>
      <c r="BP38" s="372" t="s">
        <v>734</v>
      </c>
      <c r="BQ38" s="373"/>
      <c r="BR38" s="354" t="s">
        <v>735</v>
      </c>
    </row>
    <row r="39" spans="1:70" s="107" customFormat="1" x14ac:dyDescent="0.25">
      <c r="A39" s="345" t="s">
        <v>770</v>
      </c>
      <c r="B39" s="373"/>
      <c r="C39" s="719">
        <v>44421</v>
      </c>
      <c r="D39" s="373"/>
      <c r="E39" s="346">
        <v>9284.9699999999993</v>
      </c>
      <c r="F39" s="373"/>
      <c r="G39" s="347">
        <v>17.383600000000001</v>
      </c>
      <c r="H39" s="374"/>
      <c r="I39" s="348">
        <v>1.1245000000000001</v>
      </c>
      <c r="J39" s="348">
        <v>-0.2135</v>
      </c>
      <c r="K39" s="348">
        <v>9.9296000000000006</v>
      </c>
      <c r="L39" s="348">
        <v>1.7865</v>
      </c>
      <c r="M39" s="348">
        <v>-4.3495999999999997</v>
      </c>
      <c r="N39" s="350">
        <v>5.7145000000000001</v>
      </c>
      <c r="O39" s="348">
        <v>5.5903</v>
      </c>
      <c r="P39" s="348">
        <v>16.7712</v>
      </c>
      <c r="Q39" s="348" t="s">
        <v>430</v>
      </c>
      <c r="R39" s="348" t="s">
        <v>430</v>
      </c>
      <c r="S39" s="348">
        <v>12.676399999999999</v>
      </c>
      <c r="T39" s="348">
        <v>-3.2982</v>
      </c>
      <c r="U39" s="348">
        <v>-0.37369999999999998</v>
      </c>
      <c r="V39" s="348">
        <v>-2.1480000000000001</v>
      </c>
      <c r="W39" s="348">
        <v>12.676399999999999</v>
      </c>
      <c r="X39" s="348">
        <v>12.4655</v>
      </c>
      <c r="Y39" s="374"/>
      <c r="Z39" s="346">
        <v>4</v>
      </c>
      <c r="AA39" s="346">
        <v>4</v>
      </c>
      <c r="AB39" s="346">
        <v>2</v>
      </c>
      <c r="AC39" s="346">
        <v>4</v>
      </c>
      <c r="AD39" s="346">
        <v>5</v>
      </c>
      <c r="AE39" s="346">
        <v>6</v>
      </c>
      <c r="AF39" s="346">
        <v>12</v>
      </c>
      <c r="AG39" s="346">
        <v>9</v>
      </c>
      <c r="AH39" s="346" t="s">
        <v>430</v>
      </c>
      <c r="AI39" s="346" t="s">
        <v>430</v>
      </c>
      <c r="AJ39" s="346">
        <v>1</v>
      </c>
      <c r="AK39" s="346">
        <v>5</v>
      </c>
      <c r="AL39" s="346">
        <v>7</v>
      </c>
      <c r="AM39" s="346">
        <v>7</v>
      </c>
      <c r="AN39" s="346">
        <v>1</v>
      </c>
      <c r="AO39" s="373"/>
      <c r="AP39" s="348" t="s">
        <v>430</v>
      </c>
      <c r="AQ39" s="348" t="s">
        <v>430</v>
      </c>
      <c r="AR39" s="348" t="s">
        <v>430</v>
      </c>
      <c r="AS39" s="348">
        <v>6.88</v>
      </c>
      <c r="AT39" s="348">
        <v>0.01</v>
      </c>
      <c r="AU39" s="351"/>
      <c r="AV39" s="346" t="s">
        <v>430</v>
      </c>
      <c r="AW39" s="346" t="s">
        <v>430</v>
      </c>
      <c r="AX39" s="346" t="s">
        <v>430</v>
      </c>
      <c r="AY39" s="346">
        <v>12</v>
      </c>
      <c r="AZ39" s="346">
        <v>5</v>
      </c>
      <c r="BA39" s="362"/>
      <c r="BB39" s="348">
        <v>15.3029337880591</v>
      </c>
      <c r="BC39" s="375">
        <v>1.01162455906736</v>
      </c>
      <c r="BD39" s="375">
        <v>6.1500983843325502E-2</v>
      </c>
      <c r="BE39" s="375">
        <v>5.8995984854277199E-2</v>
      </c>
      <c r="BF39" s="373"/>
      <c r="BG39" s="348">
        <v>62.726700000000001</v>
      </c>
      <c r="BH39" s="348">
        <v>22.554400000000001</v>
      </c>
      <c r="BI39" s="348">
        <v>12.4398</v>
      </c>
      <c r="BJ39" s="348">
        <v>2.2791000000000001</v>
      </c>
      <c r="BK39" s="373"/>
      <c r="BL39" s="372" t="s">
        <v>737</v>
      </c>
      <c r="BM39" s="372" t="s">
        <v>738</v>
      </c>
      <c r="BN39" s="372" t="s">
        <v>621</v>
      </c>
      <c r="BO39" s="372" t="s">
        <v>739</v>
      </c>
      <c r="BP39" s="372" t="s">
        <v>740</v>
      </c>
      <c r="BQ39" s="373"/>
      <c r="BR39" s="354" t="s">
        <v>436</v>
      </c>
    </row>
    <row r="40" spans="1:70" s="107" customFormat="1" x14ac:dyDescent="0.25">
      <c r="A40" s="345" t="s">
        <v>771</v>
      </c>
      <c r="B40" s="373"/>
      <c r="C40" s="719">
        <v>44775</v>
      </c>
      <c r="D40" s="373"/>
      <c r="E40" s="346">
        <v>7844.62</v>
      </c>
      <c r="F40" s="373"/>
      <c r="G40" s="347">
        <v>17.98</v>
      </c>
      <c r="H40" s="374"/>
      <c r="I40" s="348">
        <v>1.0509999999999999</v>
      </c>
      <c r="J40" s="348">
        <v>0.16159999999999999</v>
      </c>
      <c r="K40" s="348">
        <v>9.0027000000000008</v>
      </c>
      <c r="L40" s="348">
        <v>0.48620000000000002</v>
      </c>
      <c r="M40" s="348">
        <v>-4.1577999999999999</v>
      </c>
      <c r="N40" s="350">
        <v>6.593</v>
      </c>
      <c r="O40" s="348">
        <v>9.7737999999999996</v>
      </c>
      <c r="P40" s="348">
        <v>19.995799999999999</v>
      </c>
      <c r="Q40" s="348" t="s">
        <v>430</v>
      </c>
      <c r="R40" s="348" t="s">
        <v>430</v>
      </c>
      <c r="S40" s="348">
        <v>11.069900000000001</v>
      </c>
      <c r="T40" s="348">
        <v>-3.5356000000000001</v>
      </c>
      <c r="U40" s="348">
        <v>0.53120000000000001</v>
      </c>
      <c r="V40" s="348">
        <v>-1.7485999999999999</v>
      </c>
      <c r="W40" s="348">
        <v>11.069900000000001</v>
      </c>
      <c r="X40" s="348">
        <v>16.9986</v>
      </c>
      <c r="Y40" s="374"/>
      <c r="Z40" s="346">
        <v>5</v>
      </c>
      <c r="AA40" s="346">
        <v>2</v>
      </c>
      <c r="AB40" s="346">
        <v>4</v>
      </c>
      <c r="AC40" s="346">
        <v>6</v>
      </c>
      <c r="AD40" s="346">
        <v>4</v>
      </c>
      <c r="AE40" s="346">
        <v>5</v>
      </c>
      <c r="AF40" s="346">
        <v>4</v>
      </c>
      <c r="AG40" s="346">
        <v>3</v>
      </c>
      <c r="AH40" s="346" t="s">
        <v>430</v>
      </c>
      <c r="AI40" s="346" t="s">
        <v>430</v>
      </c>
      <c r="AJ40" s="346">
        <v>5</v>
      </c>
      <c r="AK40" s="346">
        <v>7</v>
      </c>
      <c r="AL40" s="346">
        <v>4</v>
      </c>
      <c r="AM40" s="346">
        <v>5</v>
      </c>
      <c r="AN40" s="346">
        <v>5</v>
      </c>
      <c r="AO40" s="373"/>
      <c r="AP40" s="348" t="s">
        <v>430</v>
      </c>
      <c r="AQ40" s="348" t="s">
        <v>430</v>
      </c>
      <c r="AR40" s="348" t="s">
        <v>430</v>
      </c>
      <c r="AS40" s="348">
        <v>10.050000000000001</v>
      </c>
      <c r="AT40" s="348">
        <v>-0.01</v>
      </c>
      <c r="AU40" s="351"/>
      <c r="AV40" s="346" t="s">
        <v>430</v>
      </c>
      <c r="AW40" s="346" t="s">
        <v>430</v>
      </c>
      <c r="AX40" s="346" t="s">
        <v>430</v>
      </c>
      <c r="AY40" s="346">
        <v>4</v>
      </c>
      <c r="AZ40" s="346">
        <v>6</v>
      </c>
      <c r="BA40" s="362"/>
      <c r="BB40" s="348">
        <v>14.370702195039501</v>
      </c>
      <c r="BC40" s="375">
        <v>0.94744443971110504</v>
      </c>
      <c r="BD40" s="375">
        <v>8.1649794369933706E-2</v>
      </c>
      <c r="BE40" s="375">
        <v>0.37094962467935699</v>
      </c>
      <c r="BF40" s="373"/>
      <c r="BG40" s="348">
        <v>53.082799999999999</v>
      </c>
      <c r="BH40" s="348">
        <v>5.8438499999999998</v>
      </c>
      <c r="BI40" s="348">
        <v>26.993400000000001</v>
      </c>
      <c r="BJ40" s="348">
        <v>14.07995</v>
      </c>
      <c r="BK40" s="373"/>
      <c r="BL40" s="372" t="s">
        <v>742</v>
      </c>
      <c r="BM40" s="372" t="s">
        <v>743</v>
      </c>
      <c r="BN40" s="372" t="s">
        <v>744</v>
      </c>
      <c r="BO40" s="372" t="s">
        <v>745</v>
      </c>
      <c r="BP40" s="372" t="s">
        <v>746</v>
      </c>
      <c r="BQ40" s="373"/>
      <c r="BR40" s="354" t="s">
        <v>555</v>
      </c>
    </row>
    <row r="41" spans="1:70" s="107" customFormat="1" x14ac:dyDescent="0.25">
      <c r="A41" s="345" t="s">
        <v>772</v>
      </c>
      <c r="B41" s="373"/>
      <c r="C41" s="719">
        <v>41275</v>
      </c>
      <c r="D41" s="373"/>
      <c r="E41" s="346">
        <v>7236.46</v>
      </c>
      <c r="F41" s="373"/>
      <c r="G41" s="347">
        <v>225.12100000000001</v>
      </c>
      <c r="H41" s="374"/>
      <c r="I41" s="348">
        <v>0.90949999999999998</v>
      </c>
      <c r="J41" s="348">
        <v>-0.70050000000000001</v>
      </c>
      <c r="K41" s="348">
        <v>7.3338999999999999</v>
      </c>
      <c r="L41" s="348">
        <v>-0.84870000000000001</v>
      </c>
      <c r="M41" s="348">
        <v>-4.5288000000000004</v>
      </c>
      <c r="N41" s="350">
        <v>5.2366000000000001</v>
      </c>
      <c r="O41" s="348">
        <v>6.4752999999999998</v>
      </c>
      <c r="P41" s="348">
        <v>16.0609</v>
      </c>
      <c r="Q41" s="348">
        <v>13.61</v>
      </c>
      <c r="R41" s="348">
        <v>11.9437</v>
      </c>
      <c r="S41" s="348">
        <v>9.6782000000000004</v>
      </c>
      <c r="T41" s="348">
        <v>-4.7736000000000001</v>
      </c>
      <c r="U41" s="348">
        <v>5.4199999999999998E-2</v>
      </c>
      <c r="V41" s="348">
        <v>-2.4651999999999998</v>
      </c>
      <c r="W41" s="348">
        <v>9.6782000000000004</v>
      </c>
      <c r="X41" s="348">
        <v>13.7498</v>
      </c>
      <c r="Y41" s="374"/>
      <c r="Z41" s="346">
        <v>9</v>
      </c>
      <c r="AA41" s="346">
        <v>10</v>
      </c>
      <c r="AB41" s="346">
        <v>12</v>
      </c>
      <c r="AC41" s="346">
        <v>11</v>
      </c>
      <c r="AD41" s="346">
        <v>7</v>
      </c>
      <c r="AE41" s="346">
        <v>9</v>
      </c>
      <c r="AF41" s="346">
        <v>11</v>
      </c>
      <c r="AG41" s="346">
        <v>10</v>
      </c>
      <c r="AH41" s="346">
        <v>8</v>
      </c>
      <c r="AI41" s="346">
        <v>10</v>
      </c>
      <c r="AJ41" s="346">
        <v>12</v>
      </c>
      <c r="AK41" s="346">
        <v>11</v>
      </c>
      <c r="AL41" s="346">
        <v>5</v>
      </c>
      <c r="AM41" s="346">
        <v>8</v>
      </c>
      <c r="AN41" s="346">
        <v>12</v>
      </c>
      <c r="AO41" s="373"/>
      <c r="AP41" s="348">
        <v>12.33</v>
      </c>
      <c r="AQ41" s="348">
        <v>13.45</v>
      </c>
      <c r="AR41" s="348">
        <v>11.08</v>
      </c>
      <c r="AS41" s="348">
        <v>7.54</v>
      </c>
      <c r="AT41" s="348">
        <v>-2.0499999999999998</v>
      </c>
      <c r="AU41" s="351"/>
      <c r="AV41" s="346">
        <v>8</v>
      </c>
      <c r="AW41" s="346">
        <v>8</v>
      </c>
      <c r="AX41" s="346">
        <v>8</v>
      </c>
      <c r="AY41" s="346">
        <v>9</v>
      </c>
      <c r="AZ41" s="346">
        <v>8</v>
      </c>
      <c r="BA41" s="362"/>
      <c r="BB41" s="348">
        <v>13.278871135909901</v>
      </c>
      <c r="BC41" s="375">
        <v>0.88244941289299295</v>
      </c>
      <c r="BD41" s="375">
        <v>6.3647519708788305E-2</v>
      </c>
      <c r="BE41" s="375">
        <v>9.7797930770640099E-2</v>
      </c>
      <c r="BF41" s="373"/>
      <c r="BG41" s="348">
        <v>68.917500000000004</v>
      </c>
      <c r="BH41" s="348">
        <v>13.607900000000001</v>
      </c>
      <c r="BI41" s="348">
        <v>15.1891</v>
      </c>
      <c r="BJ41" s="348">
        <v>2.2854999999999999</v>
      </c>
      <c r="BK41" s="373"/>
      <c r="BL41" s="372" t="s">
        <v>748</v>
      </c>
      <c r="BM41" s="372" t="s">
        <v>749</v>
      </c>
      <c r="BN41" s="372" t="s">
        <v>750</v>
      </c>
      <c r="BO41" s="372" t="s">
        <v>751</v>
      </c>
      <c r="BP41" s="372" t="s">
        <v>752</v>
      </c>
      <c r="BQ41" s="373"/>
      <c r="BR41" s="354" t="s">
        <v>443</v>
      </c>
    </row>
    <row r="42" spans="1:70" s="107" customFormat="1" x14ac:dyDescent="0.25">
      <c r="A42" s="345" t="s">
        <v>773</v>
      </c>
      <c r="B42" s="373"/>
      <c r="C42" s="719">
        <v>45152</v>
      </c>
      <c r="D42" s="373"/>
      <c r="E42" s="346">
        <v>6889.09</v>
      </c>
      <c r="F42" s="373"/>
      <c r="G42" s="347">
        <v>15.345000000000001</v>
      </c>
      <c r="H42" s="374"/>
      <c r="I42" s="348">
        <v>1.1603000000000001</v>
      </c>
      <c r="J42" s="348">
        <v>0.1893</v>
      </c>
      <c r="K42" s="348">
        <v>10.0947</v>
      </c>
      <c r="L42" s="348">
        <v>3.4796999999999998</v>
      </c>
      <c r="M42" s="348">
        <v>-1.6156999999999999</v>
      </c>
      <c r="N42" s="350">
        <v>12.2559</v>
      </c>
      <c r="O42" s="348">
        <v>11.0748</v>
      </c>
      <c r="P42" s="348" t="s">
        <v>430</v>
      </c>
      <c r="Q42" s="348" t="s">
        <v>430</v>
      </c>
      <c r="R42" s="348" t="s">
        <v>430</v>
      </c>
      <c r="S42" s="348">
        <v>12.3353</v>
      </c>
      <c r="T42" s="348">
        <v>-0.6925</v>
      </c>
      <c r="U42" s="348">
        <v>3.0350000000000001</v>
      </c>
      <c r="V42" s="348">
        <v>0.73519999999999996</v>
      </c>
      <c r="W42" s="348">
        <v>12.3353</v>
      </c>
      <c r="X42" s="348">
        <v>17.158000000000001</v>
      </c>
      <c r="Y42" s="374"/>
      <c r="Z42" s="346">
        <v>3</v>
      </c>
      <c r="AA42" s="346">
        <v>1</v>
      </c>
      <c r="AB42" s="346">
        <v>1</v>
      </c>
      <c r="AC42" s="346">
        <v>1</v>
      </c>
      <c r="AD42" s="346">
        <v>1</v>
      </c>
      <c r="AE42" s="346">
        <v>1</v>
      </c>
      <c r="AF42" s="346">
        <v>1</v>
      </c>
      <c r="AG42" s="346" t="s">
        <v>430</v>
      </c>
      <c r="AH42" s="346" t="s">
        <v>430</v>
      </c>
      <c r="AI42" s="346" t="s">
        <v>430</v>
      </c>
      <c r="AJ42" s="346">
        <v>2</v>
      </c>
      <c r="AK42" s="346">
        <v>1</v>
      </c>
      <c r="AL42" s="346">
        <v>2</v>
      </c>
      <c r="AM42" s="346">
        <v>3</v>
      </c>
      <c r="AN42" s="346">
        <v>2</v>
      </c>
      <c r="AO42" s="373"/>
      <c r="AP42" s="348" t="s">
        <v>430</v>
      </c>
      <c r="AQ42" s="348" t="s">
        <v>430</v>
      </c>
      <c r="AR42" s="348" t="s">
        <v>430</v>
      </c>
      <c r="AS42" s="348" t="s">
        <v>430</v>
      </c>
      <c r="AT42" s="348">
        <v>5</v>
      </c>
      <c r="AU42" s="351"/>
      <c r="AV42" s="346" t="s">
        <v>430</v>
      </c>
      <c r="AW42" s="346" t="s">
        <v>430</v>
      </c>
      <c r="AX42" s="346" t="s">
        <v>430</v>
      </c>
      <c r="AY42" s="346" t="s">
        <v>430</v>
      </c>
      <c r="AZ42" s="346">
        <v>1</v>
      </c>
      <c r="BA42" s="362"/>
      <c r="BB42" s="348">
        <v>15.331963554509899</v>
      </c>
      <c r="BC42" s="375">
        <v>0.94757814557037101</v>
      </c>
      <c r="BD42" s="375">
        <v>5.5929345533307702E-2</v>
      </c>
      <c r="BE42" s="375">
        <v>0.36356037230846</v>
      </c>
      <c r="BF42" s="373"/>
      <c r="BG42" s="348">
        <v>51.451599999999999</v>
      </c>
      <c r="BH42" s="348">
        <v>19.109100000000002</v>
      </c>
      <c r="BI42" s="348">
        <v>25.4785</v>
      </c>
      <c r="BJ42" s="348">
        <v>3.9607999999999999</v>
      </c>
      <c r="BK42" s="373"/>
      <c r="BL42" s="372" t="s">
        <v>754</v>
      </c>
      <c r="BM42" s="372" t="s">
        <v>755</v>
      </c>
      <c r="BN42" s="372" t="s">
        <v>756</v>
      </c>
      <c r="BO42" s="372" t="s">
        <v>757</v>
      </c>
      <c r="BP42" s="372" t="s">
        <v>758</v>
      </c>
      <c r="BQ42" s="373"/>
      <c r="BR42" s="354" t="s">
        <v>617</v>
      </c>
    </row>
    <row r="43" spans="1:70" x14ac:dyDescent="0.25">
      <c r="A43" s="36" t="s">
        <v>93</v>
      </c>
      <c r="B43" s="43"/>
      <c r="C43" s="720"/>
      <c r="D43" s="43"/>
      <c r="E43" s="51"/>
      <c r="F43" s="43"/>
      <c r="G43" s="55"/>
      <c r="H43" s="66"/>
      <c r="I43" s="59">
        <v>0.92120000000000002</v>
      </c>
      <c r="J43" s="59">
        <v>-0.58850000000000002</v>
      </c>
      <c r="K43" s="59">
        <v>8.1385000000000005</v>
      </c>
      <c r="L43" s="59">
        <v>-1.9900000000000001E-2</v>
      </c>
      <c r="M43" s="59">
        <v>-5.0362</v>
      </c>
      <c r="N43" s="70">
        <v>5.0933000000000002</v>
      </c>
      <c r="O43" s="59">
        <v>7.625</v>
      </c>
      <c r="P43" s="59">
        <v>17.0563</v>
      </c>
      <c r="Q43" s="59">
        <v>13.9391</v>
      </c>
      <c r="R43" s="59">
        <v>14.3307</v>
      </c>
      <c r="S43" s="59">
        <v>10.563000000000001</v>
      </c>
      <c r="T43" s="59">
        <v>-4.0902000000000003</v>
      </c>
      <c r="U43" s="59">
        <v>-0.73099999999999998</v>
      </c>
      <c r="V43" s="59">
        <v>-2.7961</v>
      </c>
      <c r="W43" s="59">
        <v>10.563000000000001</v>
      </c>
      <c r="X43" s="59">
        <v>15.108499999999999</v>
      </c>
      <c r="Y43" s="66"/>
      <c r="Z43" s="51">
        <v>14</v>
      </c>
      <c r="AA43" s="51">
        <v>15</v>
      </c>
      <c r="AB43" s="51">
        <v>15</v>
      </c>
      <c r="AC43" s="51">
        <v>15</v>
      </c>
      <c r="AD43" s="51">
        <v>15</v>
      </c>
      <c r="AE43" s="51">
        <v>15</v>
      </c>
      <c r="AF43" s="51">
        <v>15</v>
      </c>
      <c r="AG43" s="51">
        <v>14</v>
      </c>
      <c r="AH43" s="51">
        <v>11</v>
      </c>
      <c r="AI43" s="51">
        <v>10</v>
      </c>
      <c r="AJ43" s="51">
        <v>15</v>
      </c>
      <c r="AK43" s="51">
        <v>15</v>
      </c>
      <c r="AL43" s="51">
        <v>15</v>
      </c>
      <c r="AM43" s="51">
        <v>15</v>
      </c>
      <c r="AN43" s="51">
        <v>15</v>
      </c>
      <c r="AO43" s="43"/>
      <c r="AP43" s="59">
        <v>13.871</v>
      </c>
      <c r="AQ43" s="59">
        <v>14.398181818181801</v>
      </c>
      <c r="AR43" s="59">
        <v>11.572727272727301</v>
      </c>
      <c r="AS43" s="59">
        <v>7.9649999999999999</v>
      </c>
      <c r="AT43" s="59">
        <v>-1.8260000000000001</v>
      </c>
      <c r="AU43" s="78"/>
      <c r="AV43" s="51">
        <v>10</v>
      </c>
      <c r="AW43" s="51">
        <v>11</v>
      </c>
      <c r="AX43" s="51">
        <v>11</v>
      </c>
      <c r="AY43" s="51">
        <v>14</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1.252</v>
      </c>
      <c r="J44" s="60">
        <v>0.1893</v>
      </c>
      <c r="K44" s="60">
        <v>10.0947</v>
      </c>
      <c r="L44" s="60">
        <v>3.4796999999999998</v>
      </c>
      <c r="M44" s="60">
        <v>-1.6156999999999999</v>
      </c>
      <c r="N44" s="71">
        <v>12.2559</v>
      </c>
      <c r="O44" s="60">
        <v>11.0748</v>
      </c>
      <c r="P44" s="60">
        <v>21.5213</v>
      </c>
      <c r="Q44" s="60">
        <v>20.6982</v>
      </c>
      <c r="R44" s="60">
        <v>17.0886</v>
      </c>
      <c r="S44" s="60">
        <v>12.676399999999999</v>
      </c>
      <c r="T44" s="60">
        <v>-0.6925</v>
      </c>
      <c r="U44" s="60">
        <v>4.0564</v>
      </c>
      <c r="V44" s="60">
        <v>3.0674999999999999</v>
      </c>
      <c r="W44" s="60">
        <v>12.676399999999999</v>
      </c>
      <c r="X44" s="60">
        <v>17.158000000000001</v>
      </c>
      <c r="Y44" s="67"/>
      <c r="Z44" s="52"/>
      <c r="AA44" s="52"/>
      <c r="AB44" s="52"/>
      <c r="AC44" s="52"/>
      <c r="AD44" s="52"/>
      <c r="AE44" s="52"/>
      <c r="AF44" s="52"/>
      <c r="AG44" s="52"/>
      <c r="AH44" s="52"/>
      <c r="AI44" s="52"/>
      <c r="AJ44" s="52"/>
      <c r="AK44" s="52"/>
      <c r="AL44" s="52"/>
      <c r="AM44" s="52"/>
      <c r="AN44" s="52"/>
      <c r="AO44" s="44"/>
      <c r="AP44" s="60">
        <v>17.690000000000001</v>
      </c>
      <c r="AQ44" s="60">
        <v>19.91</v>
      </c>
      <c r="AR44" s="60">
        <v>16.72</v>
      </c>
      <c r="AS44" s="60">
        <v>11.16</v>
      </c>
      <c r="AT44" s="60">
        <v>5</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0.48359999999999997</v>
      </c>
      <c r="J45" s="60">
        <v>-1.6053999999999999</v>
      </c>
      <c r="K45" s="60">
        <v>6.0138999999999996</v>
      </c>
      <c r="L45" s="60">
        <v>-3.0366</v>
      </c>
      <c r="M45" s="60">
        <v>-10.988</v>
      </c>
      <c r="N45" s="71">
        <v>-4.4067999999999996</v>
      </c>
      <c r="O45" s="60">
        <v>4.0697999999999999</v>
      </c>
      <c r="P45" s="60">
        <v>10.2134</v>
      </c>
      <c r="Q45" s="60">
        <v>7.5728</v>
      </c>
      <c r="R45" s="60">
        <v>11.9437</v>
      </c>
      <c r="S45" s="60">
        <v>8.4606999999999992</v>
      </c>
      <c r="T45" s="60">
        <v>-7.9218000000000002</v>
      </c>
      <c r="U45" s="60">
        <v>-7.4302000000000001</v>
      </c>
      <c r="V45" s="60">
        <v>-10.582599999999999</v>
      </c>
      <c r="W45" s="60">
        <v>8.4606999999999992</v>
      </c>
      <c r="X45" s="60">
        <v>12.4655</v>
      </c>
      <c r="Y45" s="67"/>
      <c r="Z45" s="52"/>
      <c r="AA45" s="52"/>
      <c r="AB45" s="52"/>
      <c r="AC45" s="52"/>
      <c r="AD45" s="52"/>
      <c r="AE45" s="52"/>
      <c r="AF45" s="52"/>
      <c r="AG45" s="52"/>
      <c r="AH45" s="52"/>
      <c r="AI45" s="52"/>
      <c r="AJ45" s="52"/>
      <c r="AK45" s="52"/>
      <c r="AL45" s="52"/>
      <c r="AM45" s="52"/>
      <c r="AN45" s="52"/>
      <c r="AO45" s="44"/>
      <c r="AP45" s="60">
        <v>10.74</v>
      </c>
      <c r="AQ45" s="60">
        <v>9.2100000000000009</v>
      </c>
      <c r="AR45" s="60">
        <v>4.8499999999999996</v>
      </c>
      <c r="AS45" s="60">
        <v>1.54</v>
      </c>
      <c r="AT45" s="60">
        <v>-11.68</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0.9284</v>
      </c>
      <c r="J46" s="61">
        <v>-0.58069999999999999</v>
      </c>
      <c r="K46" s="61">
        <v>8.0119000000000007</v>
      </c>
      <c r="L46" s="61">
        <v>-0.2442</v>
      </c>
      <c r="M46" s="61">
        <v>-4.5603999999999996</v>
      </c>
      <c r="N46" s="72">
        <v>5.5585000000000004</v>
      </c>
      <c r="O46" s="61">
        <v>7.7031999999999998</v>
      </c>
      <c r="P46" s="61">
        <v>16.9436</v>
      </c>
      <c r="Q46" s="61">
        <v>13.8232</v>
      </c>
      <c r="R46" s="61">
        <v>14.7491</v>
      </c>
      <c r="S46" s="61">
        <v>10.5036</v>
      </c>
      <c r="T46" s="61">
        <v>-4.4843999999999999</v>
      </c>
      <c r="U46" s="61">
        <v>-0.44490000000000002</v>
      </c>
      <c r="V46" s="61">
        <v>-2.4651999999999998</v>
      </c>
      <c r="W46" s="61">
        <v>10.5036</v>
      </c>
      <c r="X46" s="61">
        <v>15.7018</v>
      </c>
      <c r="Y46" s="68"/>
      <c r="Z46" s="53"/>
      <c r="AA46" s="53"/>
      <c r="AB46" s="53"/>
      <c r="AC46" s="53"/>
      <c r="AD46" s="53"/>
      <c r="AE46" s="53"/>
      <c r="AF46" s="53"/>
      <c r="AG46" s="53"/>
      <c r="AH46" s="53"/>
      <c r="AI46" s="53"/>
      <c r="AJ46" s="53"/>
      <c r="AK46" s="53"/>
      <c r="AL46" s="53"/>
      <c r="AM46" s="53"/>
      <c r="AN46" s="53"/>
      <c r="AO46" s="45"/>
      <c r="AP46" s="61">
        <v>14.15</v>
      </c>
      <c r="AQ46" s="61">
        <v>14.38</v>
      </c>
      <c r="AR46" s="61">
        <v>11.67</v>
      </c>
      <c r="AS46" s="61">
        <v>7.84</v>
      </c>
      <c r="AT46" s="61">
        <v>-2.0499999999999998</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104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355" customFormat="1" x14ac:dyDescent="0.25">
      <c r="A48" s="481" t="s">
        <v>774</v>
      </c>
      <c r="B48" s="402"/>
      <c r="C48" s="724">
        <v>41418</v>
      </c>
      <c r="D48" s="402"/>
      <c r="E48" s="403">
        <v>139391</v>
      </c>
      <c r="F48" s="402"/>
      <c r="G48" s="404">
        <v>82.692099999999996</v>
      </c>
      <c r="H48" s="406"/>
      <c r="I48" s="405" t="s">
        <v>430</v>
      </c>
      <c r="J48" s="405">
        <v>-1.2191000000000001</v>
      </c>
      <c r="K48" s="405">
        <v>4.7123999999999997</v>
      </c>
      <c r="L48" s="405">
        <v>-2.9422000000000001</v>
      </c>
      <c r="M48" s="405">
        <v>-5.7385999999999999</v>
      </c>
      <c r="N48" s="407">
        <v>3.089</v>
      </c>
      <c r="O48" s="405">
        <v>7.4569999999999999</v>
      </c>
      <c r="P48" s="405">
        <v>17.153199999999998</v>
      </c>
      <c r="Q48" s="405">
        <v>15.8634</v>
      </c>
      <c r="R48" s="405">
        <v>17.191099999999999</v>
      </c>
      <c r="S48" s="405">
        <v>5.6574999999999998</v>
      </c>
      <c r="T48" s="405">
        <v>-5.0330000000000004</v>
      </c>
      <c r="U48" s="405">
        <v>-2.0213999999999999</v>
      </c>
      <c r="V48" s="405">
        <v>-3.0306999999999999</v>
      </c>
      <c r="W48" s="405">
        <v>5.6574999999999998</v>
      </c>
      <c r="X48" s="405">
        <v>17.7546</v>
      </c>
      <c r="Y48" s="406"/>
      <c r="Z48" s="403" t="s">
        <v>430</v>
      </c>
      <c r="AA48" s="403">
        <v>29</v>
      </c>
      <c r="AB48" s="403">
        <v>28</v>
      </c>
      <c r="AC48" s="403">
        <v>28</v>
      </c>
      <c r="AD48" s="403">
        <v>20</v>
      </c>
      <c r="AE48" s="403">
        <v>17</v>
      </c>
      <c r="AF48" s="403">
        <v>4</v>
      </c>
      <c r="AG48" s="403">
        <v>8</v>
      </c>
      <c r="AH48" s="403">
        <v>4</v>
      </c>
      <c r="AI48" s="403">
        <v>2</v>
      </c>
      <c r="AJ48" s="403">
        <v>29</v>
      </c>
      <c r="AK48" s="403">
        <v>22</v>
      </c>
      <c r="AL48" s="403">
        <v>21</v>
      </c>
      <c r="AM48" s="403">
        <v>11</v>
      </c>
      <c r="AN48" s="403">
        <v>29</v>
      </c>
      <c r="AO48" s="402"/>
      <c r="AP48" s="405">
        <v>17.239999999999998</v>
      </c>
      <c r="AQ48" s="405">
        <v>17.13</v>
      </c>
      <c r="AR48" s="405">
        <v>13.04</v>
      </c>
      <c r="AS48" s="405">
        <v>8.42</v>
      </c>
      <c r="AT48" s="405">
        <v>-4.3099999999999996</v>
      </c>
      <c r="AU48" s="408"/>
      <c r="AV48" s="403">
        <v>2</v>
      </c>
      <c r="AW48" s="403">
        <v>2</v>
      </c>
      <c r="AX48" s="403">
        <v>5</v>
      </c>
      <c r="AY48" s="403">
        <v>6</v>
      </c>
      <c r="AZ48" s="403">
        <v>18</v>
      </c>
      <c r="BA48" s="409"/>
      <c r="BB48" s="405">
        <v>9.9294483585963196</v>
      </c>
      <c r="BC48" s="410">
        <v>0.635889483562733</v>
      </c>
      <c r="BD48" s="410">
        <v>9.0047352493957206E-2</v>
      </c>
      <c r="BE48" s="410">
        <v>0.46582573026658097</v>
      </c>
      <c r="BF48" s="402"/>
      <c r="BG48" s="405">
        <v>62.524999999999999</v>
      </c>
      <c r="BH48" s="405">
        <v>1.92404</v>
      </c>
      <c r="BI48" s="405">
        <v>2.70764</v>
      </c>
      <c r="BJ48" s="405">
        <v>32.843319999999999</v>
      </c>
      <c r="BK48" s="402"/>
      <c r="BL48" s="401" t="s">
        <v>775</v>
      </c>
      <c r="BM48" s="401" t="s">
        <v>776</v>
      </c>
      <c r="BN48" s="401" t="s">
        <v>777</v>
      </c>
      <c r="BO48" s="401" t="s">
        <v>778</v>
      </c>
      <c r="BP48" s="401" t="s">
        <v>779</v>
      </c>
      <c r="BQ48" s="402"/>
      <c r="BR48" s="411" t="s">
        <v>780</v>
      </c>
    </row>
    <row r="49" spans="1:70" s="355" customFormat="1" x14ac:dyDescent="0.25">
      <c r="A49" s="345" t="s">
        <v>781</v>
      </c>
      <c r="B49" s="373"/>
      <c r="C49" s="719">
        <v>45243</v>
      </c>
      <c r="D49" s="373"/>
      <c r="E49" s="346">
        <v>6718.38</v>
      </c>
      <c r="F49" s="373"/>
      <c r="G49" s="347">
        <v>14.58</v>
      </c>
      <c r="H49" s="374"/>
      <c r="I49" s="348">
        <v>0.82989999999999997</v>
      </c>
      <c r="J49" s="348">
        <v>0.41320000000000001</v>
      </c>
      <c r="K49" s="348">
        <v>10.2041</v>
      </c>
      <c r="L49" s="348">
        <v>3.9943</v>
      </c>
      <c r="M49" s="348">
        <v>-5.1398999999999999</v>
      </c>
      <c r="N49" s="350">
        <v>9.7332999999999998</v>
      </c>
      <c r="O49" s="348">
        <v>7.7306999999999997</v>
      </c>
      <c r="P49" s="348" t="s">
        <v>430</v>
      </c>
      <c r="Q49" s="348" t="s">
        <v>430</v>
      </c>
      <c r="R49" s="348" t="s">
        <v>430</v>
      </c>
      <c r="S49" s="348">
        <v>13.1988</v>
      </c>
      <c r="T49" s="348">
        <v>-3.3797000000000001</v>
      </c>
      <c r="U49" s="348">
        <v>-0.27360000000000001</v>
      </c>
      <c r="V49" s="348">
        <v>1.1095999999999999</v>
      </c>
      <c r="W49" s="348">
        <v>13.1988</v>
      </c>
      <c r="X49" s="348">
        <v>16.602900000000002</v>
      </c>
      <c r="Y49" s="374"/>
      <c r="Z49" s="346">
        <v>22</v>
      </c>
      <c r="AA49" s="346">
        <v>7</v>
      </c>
      <c r="AB49" s="346">
        <v>7</v>
      </c>
      <c r="AC49" s="346">
        <v>6</v>
      </c>
      <c r="AD49" s="346">
        <v>17</v>
      </c>
      <c r="AE49" s="346">
        <v>3</v>
      </c>
      <c r="AF49" s="346">
        <v>2</v>
      </c>
      <c r="AG49" s="346" t="s">
        <v>430</v>
      </c>
      <c r="AH49" s="346" t="s">
        <v>430</v>
      </c>
      <c r="AI49" s="346" t="s">
        <v>430</v>
      </c>
      <c r="AJ49" s="346">
        <v>6</v>
      </c>
      <c r="AK49" s="346">
        <v>14</v>
      </c>
      <c r="AL49" s="346">
        <v>12</v>
      </c>
      <c r="AM49" s="346">
        <v>4</v>
      </c>
      <c r="AN49" s="346">
        <v>6</v>
      </c>
      <c r="AO49" s="373"/>
      <c r="AP49" s="348" t="s">
        <v>430</v>
      </c>
      <c r="AQ49" s="348" t="s">
        <v>430</v>
      </c>
      <c r="AR49" s="348" t="s">
        <v>430</v>
      </c>
      <c r="AS49" s="348" t="s">
        <v>430</v>
      </c>
      <c r="AT49" s="348">
        <v>2.27</v>
      </c>
      <c r="AU49" s="351"/>
      <c r="AV49" s="346" t="s">
        <v>430</v>
      </c>
      <c r="AW49" s="346" t="s">
        <v>430</v>
      </c>
      <c r="AX49" s="346" t="s">
        <v>430</v>
      </c>
      <c r="AY49" s="346" t="s">
        <v>430</v>
      </c>
      <c r="AZ49" s="346">
        <v>6</v>
      </c>
      <c r="BA49" s="362"/>
      <c r="BB49" s="348">
        <v>16.865185403359298</v>
      </c>
      <c r="BC49" s="375">
        <v>1.01880309693485</v>
      </c>
      <c r="BD49" s="375">
        <v>4.6456958258420999E-2</v>
      </c>
      <c r="BE49" s="375">
        <v>0.28688003124489803</v>
      </c>
      <c r="BF49" s="373"/>
      <c r="BG49" s="348">
        <v>65.078000000000003</v>
      </c>
      <c r="BH49" s="348">
        <v>19.489899999999999</v>
      </c>
      <c r="BI49" s="348">
        <v>14.5205</v>
      </c>
      <c r="BJ49" s="348">
        <v>0.91159999999999997</v>
      </c>
      <c r="BK49" s="373"/>
      <c r="BL49" s="372" t="s">
        <v>782</v>
      </c>
      <c r="BM49" s="372" t="s">
        <v>783</v>
      </c>
      <c r="BN49" s="372" t="s">
        <v>784</v>
      </c>
      <c r="BO49" s="372" t="s">
        <v>785</v>
      </c>
      <c r="BP49" s="372" t="s">
        <v>786</v>
      </c>
      <c r="BQ49" s="373"/>
      <c r="BR49" s="354" t="s">
        <v>476</v>
      </c>
    </row>
    <row r="50" spans="1:70" s="355" customFormat="1" x14ac:dyDescent="0.25">
      <c r="A50" s="345" t="s">
        <v>787</v>
      </c>
      <c r="B50" s="373"/>
      <c r="C50" s="719">
        <v>39736</v>
      </c>
      <c r="D50" s="373"/>
      <c r="E50" s="346">
        <v>6625.73</v>
      </c>
      <c r="F50" s="373"/>
      <c r="G50" s="347">
        <v>102.7062</v>
      </c>
      <c r="H50" s="374"/>
      <c r="I50" s="348">
        <v>0.90759999999999996</v>
      </c>
      <c r="J50" s="348">
        <v>2.2269999999999999</v>
      </c>
      <c r="K50" s="348">
        <v>14.396599999999999</v>
      </c>
      <c r="L50" s="348">
        <v>11.649900000000001</v>
      </c>
      <c r="M50" s="348">
        <v>3.5428999999999999</v>
      </c>
      <c r="N50" s="350">
        <v>9.5587</v>
      </c>
      <c r="O50" s="348">
        <v>1.9581</v>
      </c>
      <c r="P50" s="348">
        <v>18.593499999999999</v>
      </c>
      <c r="Q50" s="348">
        <v>18.799800000000001</v>
      </c>
      <c r="R50" s="348">
        <v>19.385899999999999</v>
      </c>
      <c r="S50" s="348">
        <v>17.2135</v>
      </c>
      <c r="T50" s="348">
        <v>3.7366000000000001</v>
      </c>
      <c r="U50" s="348">
        <v>7.2972000000000001</v>
      </c>
      <c r="V50" s="348">
        <v>3.4053</v>
      </c>
      <c r="W50" s="348">
        <v>17.2135</v>
      </c>
      <c r="X50" s="348">
        <v>14.1999</v>
      </c>
      <c r="Y50" s="374"/>
      <c r="Z50" s="346">
        <v>19</v>
      </c>
      <c r="AA50" s="346">
        <v>1</v>
      </c>
      <c r="AB50" s="346">
        <v>1</v>
      </c>
      <c r="AC50" s="346">
        <v>1</v>
      </c>
      <c r="AD50" s="346">
        <v>1</v>
      </c>
      <c r="AE50" s="346">
        <v>5</v>
      </c>
      <c r="AF50" s="346">
        <v>19</v>
      </c>
      <c r="AG50" s="346">
        <v>6</v>
      </c>
      <c r="AH50" s="346">
        <v>1</v>
      </c>
      <c r="AI50" s="346">
        <v>1</v>
      </c>
      <c r="AJ50" s="346">
        <v>1</v>
      </c>
      <c r="AK50" s="346">
        <v>1</v>
      </c>
      <c r="AL50" s="346">
        <v>1</v>
      </c>
      <c r="AM50" s="346">
        <v>2</v>
      </c>
      <c r="AN50" s="346">
        <v>1</v>
      </c>
      <c r="AO50" s="373"/>
      <c r="AP50" s="348">
        <v>19.559999999999999</v>
      </c>
      <c r="AQ50" s="348">
        <v>21.17</v>
      </c>
      <c r="AR50" s="348">
        <v>14.13</v>
      </c>
      <c r="AS50" s="348">
        <v>9.6300000000000008</v>
      </c>
      <c r="AT50" s="348">
        <v>14.37</v>
      </c>
      <c r="AU50" s="351"/>
      <c r="AV50" s="346">
        <v>1</v>
      </c>
      <c r="AW50" s="346">
        <v>1</v>
      </c>
      <c r="AX50" s="346">
        <v>2</v>
      </c>
      <c r="AY50" s="346">
        <v>4</v>
      </c>
      <c r="AZ50" s="346">
        <v>1</v>
      </c>
      <c r="BA50" s="362"/>
      <c r="BB50" s="348">
        <v>18.6299016739883</v>
      </c>
      <c r="BC50" s="375">
        <v>1.1412423680117201</v>
      </c>
      <c r="BD50" s="375">
        <v>6.1804110343740302E-2</v>
      </c>
      <c r="BE50" s="375">
        <v>0.15622661983660499</v>
      </c>
      <c r="BF50" s="373"/>
      <c r="BG50" s="348">
        <v>59.789200000000001</v>
      </c>
      <c r="BH50" s="348">
        <v>11.7873</v>
      </c>
      <c r="BI50" s="348">
        <v>5.1120200000000002</v>
      </c>
      <c r="BJ50" s="348">
        <v>23.31148</v>
      </c>
      <c r="BK50" s="373"/>
      <c r="BL50" s="372" t="s">
        <v>788</v>
      </c>
      <c r="BM50" s="372" t="s">
        <v>789</v>
      </c>
      <c r="BN50" s="372" t="s">
        <v>790</v>
      </c>
      <c r="BO50" s="372" t="s">
        <v>791</v>
      </c>
      <c r="BP50" s="372" t="s">
        <v>792</v>
      </c>
      <c r="BQ50" s="373"/>
      <c r="BR50" s="354" t="s">
        <v>548</v>
      </c>
    </row>
    <row r="51" spans="1:70" s="355" customFormat="1" x14ac:dyDescent="0.25">
      <c r="A51" s="345" t="s">
        <v>793</v>
      </c>
      <c r="B51" s="373"/>
      <c r="C51" s="719">
        <v>42067</v>
      </c>
      <c r="D51" s="373"/>
      <c r="E51" s="346">
        <v>5797.68</v>
      </c>
      <c r="F51" s="373"/>
      <c r="G51" s="347">
        <v>35.39</v>
      </c>
      <c r="H51" s="374"/>
      <c r="I51" s="348">
        <v>1.0853999999999999</v>
      </c>
      <c r="J51" s="348">
        <v>-8.4699999999999998E-2</v>
      </c>
      <c r="K51" s="348">
        <v>8.1931999999999992</v>
      </c>
      <c r="L51" s="348">
        <v>1.1720999999999999</v>
      </c>
      <c r="M51" s="348">
        <v>-5.6266999999999996</v>
      </c>
      <c r="N51" s="350">
        <v>4.0046999999999997</v>
      </c>
      <c r="O51" s="348">
        <v>5.2877999999999998</v>
      </c>
      <c r="P51" s="348">
        <v>12.526400000000001</v>
      </c>
      <c r="Q51" s="348">
        <v>11.017200000000001</v>
      </c>
      <c r="R51" s="348">
        <v>13.809900000000001</v>
      </c>
      <c r="S51" s="348">
        <v>10.559200000000001</v>
      </c>
      <c r="T51" s="348">
        <v>-3.8576000000000001</v>
      </c>
      <c r="U51" s="348">
        <v>-1.0347</v>
      </c>
      <c r="V51" s="348">
        <v>-3.7006999999999999</v>
      </c>
      <c r="W51" s="348">
        <v>10.559200000000001</v>
      </c>
      <c r="X51" s="348">
        <v>11.9953</v>
      </c>
      <c r="Y51" s="374"/>
      <c r="Z51" s="346">
        <v>13</v>
      </c>
      <c r="AA51" s="346">
        <v>15</v>
      </c>
      <c r="AB51" s="346">
        <v>15</v>
      </c>
      <c r="AC51" s="346">
        <v>13</v>
      </c>
      <c r="AD51" s="346">
        <v>19</v>
      </c>
      <c r="AE51" s="346">
        <v>13</v>
      </c>
      <c r="AF51" s="346">
        <v>14</v>
      </c>
      <c r="AG51" s="346">
        <v>18</v>
      </c>
      <c r="AH51" s="346">
        <v>12</v>
      </c>
      <c r="AI51" s="346">
        <v>5</v>
      </c>
      <c r="AJ51" s="346">
        <v>17</v>
      </c>
      <c r="AK51" s="346">
        <v>16</v>
      </c>
      <c r="AL51" s="346">
        <v>16</v>
      </c>
      <c r="AM51" s="346">
        <v>14</v>
      </c>
      <c r="AN51" s="346">
        <v>17</v>
      </c>
      <c r="AO51" s="373"/>
      <c r="AP51" s="348">
        <v>13.24</v>
      </c>
      <c r="AQ51" s="348">
        <v>12.85</v>
      </c>
      <c r="AR51" s="348">
        <v>8.14</v>
      </c>
      <c r="AS51" s="348">
        <v>5.52</v>
      </c>
      <c r="AT51" s="348">
        <v>-2.39</v>
      </c>
      <c r="AU51" s="351"/>
      <c r="AV51" s="346">
        <v>7</v>
      </c>
      <c r="AW51" s="346">
        <v>7</v>
      </c>
      <c r="AX51" s="346">
        <v>12</v>
      </c>
      <c r="AY51" s="346">
        <v>14</v>
      </c>
      <c r="AZ51" s="346">
        <v>14</v>
      </c>
      <c r="BA51" s="362"/>
      <c r="BB51" s="348">
        <v>14.009313441557699</v>
      </c>
      <c r="BC51" s="375">
        <v>0.91192552516095104</v>
      </c>
      <c r="BD51" s="375">
        <v>3.9763212743020103E-2</v>
      </c>
      <c r="BE51" s="375">
        <v>-0.238155360781592</v>
      </c>
      <c r="BF51" s="373"/>
      <c r="BG51" s="348">
        <v>63.578899999999997</v>
      </c>
      <c r="BH51" s="348">
        <v>20.8979</v>
      </c>
      <c r="BI51" s="348">
        <v>13.7125</v>
      </c>
      <c r="BJ51" s="348">
        <v>1.8107</v>
      </c>
      <c r="BK51" s="373"/>
      <c r="BL51" s="372" t="s">
        <v>794</v>
      </c>
      <c r="BM51" s="372" t="s">
        <v>795</v>
      </c>
      <c r="BN51" s="372" t="s">
        <v>796</v>
      </c>
      <c r="BO51" s="372" t="s">
        <v>797</v>
      </c>
      <c r="BP51" s="372" t="s">
        <v>798</v>
      </c>
      <c r="BQ51" s="373"/>
      <c r="BR51" s="354" t="s">
        <v>604</v>
      </c>
    </row>
    <row r="52" spans="1:70" s="355" customFormat="1" x14ac:dyDescent="0.25">
      <c r="A52" s="345" t="s">
        <v>799</v>
      </c>
      <c r="B52" s="373"/>
      <c r="C52" s="719">
        <v>38041</v>
      </c>
      <c r="D52" s="373"/>
      <c r="E52" s="346">
        <v>5346.46</v>
      </c>
      <c r="F52" s="373"/>
      <c r="G52" s="347">
        <v>219.90989999999999</v>
      </c>
      <c r="H52" s="374"/>
      <c r="I52" s="348">
        <v>1.2929999999999999</v>
      </c>
      <c r="J52" s="348">
        <v>0.3992</v>
      </c>
      <c r="K52" s="348">
        <v>11.425599999999999</v>
      </c>
      <c r="L52" s="348">
        <v>4.0853000000000002</v>
      </c>
      <c r="M52" s="348">
        <v>-2.8525999999999998</v>
      </c>
      <c r="N52" s="350">
        <v>9.1300000000000008</v>
      </c>
      <c r="O52" s="348">
        <v>7.9889000000000001</v>
      </c>
      <c r="P52" s="348">
        <v>18.741399999999999</v>
      </c>
      <c r="Q52" s="348">
        <v>15.565799999999999</v>
      </c>
      <c r="R52" s="348">
        <v>13.260999999999999</v>
      </c>
      <c r="S52" s="348">
        <v>14.3172</v>
      </c>
      <c r="T52" s="348">
        <v>-1.1257999999999999</v>
      </c>
      <c r="U52" s="348">
        <v>1.6708000000000001</v>
      </c>
      <c r="V52" s="348">
        <v>-1.3083</v>
      </c>
      <c r="W52" s="348">
        <v>14.3172</v>
      </c>
      <c r="X52" s="348">
        <v>14.9473</v>
      </c>
      <c r="Y52" s="374"/>
      <c r="Z52" s="346">
        <v>6</v>
      </c>
      <c r="AA52" s="346">
        <v>9</v>
      </c>
      <c r="AB52" s="346">
        <v>3</v>
      </c>
      <c r="AC52" s="346">
        <v>5</v>
      </c>
      <c r="AD52" s="346">
        <v>8</v>
      </c>
      <c r="AE52" s="346">
        <v>6</v>
      </c>
      <c r="AF52" s="346">
        <v>1</v>
      </c>
      <c r="AG52" s="346">
        <v>5</v>
      </c>
      <c r="AH52" s="346">
        <v>5</v>
      </c>
      <c r="AI52" s="346">
        <v>6</v>
      </c>
      <c r="AJ52" s="346">
        <v>3</v>
      </c>
      <c r="AK52" s="346">
        <v>6</v>
      </c>
      <c r="AL52" s="346">
        <v>6</v>
      </c>
      <c r="AM52" s="346">
        <v>8</v>
      </c>
      <c r="AN52" s="346">
        <v>3</v>
      </c>
      <c r="AO52" s="373"/>
      <c r="AP52" s="348">
        <v>13.87</v>
      </c>
      <c r="AQ52" s="348">
        <v>15.75</v>
      </c>
      <c r="AR52" s="348">
        <v>13.55</v>
      </c>
      <c r="AS52" s="348">
        <v>9.91</v>
      </c>
      <c r="AT52" s="348">
        <v>3.85</v>
      </c>
      <c r="AU52" s="351"/>
      <c r="AV52" s="346">
        <v>5</v>
      </c>
      <c r="AW52" s="346">
        <v>4</v>
      </c>
      <c r="AX52" s="346">
        <v>3</v>
      </c>
      <c r="AY52" s="346">
        <v>2</v>
      </c>
      <c r="AZ52" s="346">
        <v>4</v>
      </c>
      <c r="BA52" s="362"/>
      <c r="BB52" s="348">
        <v>16.167345779214401</v>
      </c>
      <c r="BC52" s="375">
        <v>1.05762615013691</v>
      </c>
      <c r="BD52" s="375">
        <v>6.6316340020443995E-2</v>
      </c>
      <c r="BE52" s="375">
        <v>0.14989572786732999</v>
      </c>
      <c r="BF52" s="373"/>
      <c r="BG52" s="348">
        <v>54.5578</v>
      </c>
      <c r="BH52" s="348">
        <v>23.140499999999999</v>
      </c>
      <c r="BI52" s="348">
        <v>20.247499999999999</v>
      </c>
      <c r="BJ52" s="348">
        <v>2.0541999999999998</v>
      </c>
      <c r="BK52" s="373"/>
      <c r="BL52" s="372" t="s">
        <v>800</v>
      </c>
      <c r="BM52" s="372" t="s">
        <v>801</v>
      </c>
      <c r="BN52" s="372" t="s">
        <v>802</v>
      </c>
      <c r="BO52" s="372" t="s">
        <v>803</v>
      </c>
      <c r="BP52" s="372" t="s">
        <v>804</v>
      </c>
      <c r="BQ52" s="373"/>
      <c r="BR52" s="354" t="s">
        <v>443</v>
      </c>
    </row>
    <row r="53" spans="1:70" s="355" customFormat="1" x14ac:dyDescent="0.25">
      <c r="A53" s="345" t="s">
        <v>805</v>
      </c>
      <c r="B53" s="373"/>
      <c r="C53" s="719">
        <v>39714</v>
      </c>
      <c r="D53" s="373"/>
      <c r="E53" s="346">
        <v>5042.17</v>
      </c>
      <c r="F53" s="373"/>
      <c r="G53" s="347">
        <v>93.1096</v>
      </c>
      <c r="H53" s="374"/>
      <c r="I53" s="348">
        <v>1.1311</v>
      </c>
      <c r="J53" s="348">
        <v>0.4032</v>
      </c>
      <c r="K53" s="348">
        <v>9.2385999999999999</v>
      </c>
      <c r="L53" s="348">
        <v>1.0927</v>
      </c>
      <c r="M53" s="348">
        <v>-6.9684999999999997</v>
      </c>
      <c r="N53" s="350">
        <v>-0.90880000000000005</v>
      </c>
      <c r="O53" s="348">
        <v>1.1101000000000001</v>
      </c>
      <c r="P53" s="348">
        <v>18.917100000000001</v>
      </c>
      <c r="Q53" s="348">
        <v>17.391500000000001</v>
      </c>
      <c r="R53" s="348">
        <v>16.348600000000001</v>
      </c>
      <c r="S53" s="348">
        <v>11.7384</v>
      </c>
      <c r="T53" s="348">
        <v>-4.0065</v>
      </c>
      <c r="U53" s="348">
        <v>-3.5777000000000001</v>
      </c>
      <c r="V53" s="348">
        <v>-6.3609999999999998</v>
      </c>
      <c r="W53" s="348">
        <v>11.7384</v>
      </c>
      <c r="X53" s="348">
        <v>13.5136</v>
      </c>
      <c r="Y53" s="374"/>
      <c r="Z53" s="346">
        <v>10</v>
      </c>
      <c r="AA53" s="346">
        <v>8</v>
      </c>
      <c r="AB53" s="346">
        <v>11</v>
      </c>
      <c r="AC53" s="346">
        <v>14</v>
      </c>
      <c r="AD53" s="346">
        <v>24</v>
      </c>
      <c r="AE53" s="346">
        <v>23</v>
      </c>
      <c r="AF53" s="346">
        <v>21</v>
      </c>
      <c r="AG53" s="346">
        <v>4</v>
      </c>
      <c r="AH53" s="346">
        <v>3</v>
      </c>
      <c r="AI53" s="346">
        <v>3</v>
      </c>
      <c r="AJ53" s="346">
        <v>12</v>
      </c>
      <c r="AK53" s="346">
        <v>17</v>
      </c>
      <c r="AL53" s="346">
        <v>24</v>
      </c>
      <c r="AM53" s="346">
        <v>22</v>
      </c>
      <c r="AN53" s="346">
        <v>12</v>
      </c>
      <c r="AO53" s="373"/>
      <c r="AP53" s="348">
        <v>15.76</v>
      </c>
      <c r="AQ53" s="348">
        <v>16.579999999999998</v>
      </c>
      <c r="AR53" s="348">
        <v>13.13</v>
      </c>
      <c r="AS53" s="348">
        <v>4.63</v>
      </c>
      <c r="AT53" s="348">
        <v>-4.72</v>
      </c>
      <c r="AU53" s="351"/>
      <c r="AV53" s="346">
        <v>3</v>
      </c>
      <c r="AW53" s="346">
        <v>3</v>
      </c>
      <c r="AX53" s="346">
        <v>4</v>
      </c>
      <c r="AY53" s="346">
        <v>15</v>
      </c>
      <c r="AZ53" s="346">
        <v>20</v>
      </c>
      <c r="BA53" s="362"/>
      <c r="BB53" s="348">
        <v>16.924881959522601</v>
      </c>
      <c r="BC53" s="375">
        <v>1.06097184491537</v>
      </c>
      <c r="BD53" s="375">
        <v>6.4477964638255197E-2</v>
      </c>
      <c r="BE53" s="375">
        <v>0.19271738380835099</v>
      </c>
      <c r="BF53" s="373"/>
      <c r="BG53" s="348">
        <v>63.12</v>
      </c>
      <c r="BH53" s="348">
        <v>16.003900000000002</v>
      </c>
      <c r="BI53" s="348">
        <v>18.887</v>
      </c>
      <c r="BJ53" s="348">
        <v>1.9891000000000001</v>
      </c>
      <c r="BK53" s="373"/>
      <c r="BL53" s="372" t="s">
        <v>806</v>
      </c>
      <c r="BM53" s="372" t="s">
        <v>807</v>
      </c>
      <c r="BN53" s="372" t="s">
        <v>808</v>
      </c>
      <c r="BO53" s="372" t="s">
        <v>758</v>
      </c>
      <c r="BP53" s="372" t="s">
        <v>809</v>
      </c>
      <c r="BQ53" s="373"/>
      <c r="BR53" s="354" t="s">
        <v>463</v>
      </c>
    </row>
    <row r="54" spans="1:70" s="355" customFormat="1" x14ac:dyDescent="0.25">
      <c r="A54" s="345" t="s">
        <v>810</v>
      </c>
      <c r="B54" s="373"/>
      <c r="C54" s="719">
        <v>44606</v>
      </c>
      <c r="D54" s="373"/>
      <c r="E54" s="346">
        <v>4809.59</v>
      </c>
      <c r="F54" s="373"/>
      <c r="G54" s="347">
        <v>17.940000000000001</v>
      </c>
      <c r="H54" s="374"/>
      <c r="I54" s="348">
        <v>1.1274</v>
      </c>
      <c r="J54" s="348">
        <v>-0.1114</v>
      </c>
      <c r="K54" s="348">
        <v>10.946199999999999</v>
      </c>
      <c r="L54" s="348">
        <v>1.9318</v>
      </c>
      <c r="M54" s="348">
        <v>-7.9527999999999999</v>
      </c>
      <c r="N54" s="350">
        <v>3.7982</v>
      </c>
      <c r="O54" s="348">
        <v>7.3653000000000004</v>
      </c>
      <c r="P54" s="348">
        <v>19.605</v>
      </c>
      <c r="Q54" s="348" t="s">
        <v>430</v>
      </c>
      <c r="R54" s="348" t="s">
        <v>430</v>
      </c>
      <c r="S54" s="348">
        <v>13.9048</v>
      </c>
      <c r="T54" s="348">
        <v>-4.5744999999999996</v>
      </c>
      <c r="U54" s="348">
        <v>-4.5744999999999996</v>
      </c>
      <c r="V54" s="348">
        <v>-6.9501999999999997</v>
      </c>
      <c r="W54" s="348">
        <v>13.9048</v>
      </c>
      <c r="X54" s="348">
        <v>14.930099999999999</v>
      </c>
      <c r="Y54" s="374"/>
      <c r="Z54" s="346">
        <v>11</v>
      </c>
      <c r="AA54" s="346">
        <v>17</v>
      </c>
      <c r="AB54" s="346">
        <v>4</v>
      </c>
      <c r="AC54" s="346">
        <v>11</v>
      </c>
      <c r="AD54" s="346">
        <v>27</v>
      </c>
      <c r="AE54" s="346">
        <v>14</v>
      </c>
      <c r="AF54" s="346">
        <v>6</v>
      </c>
      <c r="AG54" s="346">
        <v>3</v>
      </c>
      <c r="AH54" s="346" t="s">
        <v>430</v>
      </c>
      <c r="AI54" s="346" t="s">
        <v>430</v>
      </c>
      <c r="AJ54" s="346">
        <v>5</v>
      </c>
      <c r="AK54" s="346">
        <v>21</v>
      </c>
      <c r="AL54" s="346">
        <v>25</v>
      </c>
      <c r="AM54" s="346">
        <v>23</v>
      </c>
      <c r="AN54" s="346">
        <v>5</v>
      </c>
      <c r="AO54" s="373"/>
      <c r="AP54" s="348" t="s">
        <v>430</v>
      </c>
      <c r="AQ54" s="348" t="s">
        <v>430</v>
      </c>
      <c r="AR54" s="348" t="s">
        <v>430</v>
      </c>
      <c r="AS54" s="348">
        <v>8.42</v>
      </c>
      <c r="AT54" s="348">
        <v>-5.19</v>
      </c>
      <c r="AU54" s="351"/>
      <c r="AV54" s="346" t="s">
        <v>430</v>
      </c>
      <c r="AW54" s="346" t="s">
        <v>430</v>
      </c>
      <c r="AX54" s="346" t="s">
        <v>430</v>
      </c>
      <c r="AY54" s="346">
        <v>6</v>
      </c>
      <c r="AZ54" s="346">
        <v>22</v>
      </c>
      <c r="BA54" s="362"/>
      <c r="BB54" s="348">
        <v>16.970688285920701</v>
      </c>
      <c r="BC54" s="375">
        <v>1.0829385904226101</v>
      </c>
      <c r="BD54" s="375">
        <v>6.7395086304348706E-2</v>
      </c>
      <c r="BE54" s="375">
        <v>0.226572238824017</v>
      </c>
      <c r="BF54" s="373"/>
      <c r="BG54" s="348">
        <v>49.679200000000002</v>
      </c>
      <c r="BH54" s="348">
        <v>29.664200000000001</v>
      </c>
      <c r="BI54" s="348">
        <v>19.357700000000001</v>
      </c>
      <c r="BJ54" s="348">
        <v>1.2988999999999999</v>
      </c>
      <c r="BK54" s="373"/>
      <c r="BL54" s="372" t="s">
        <v>811</v>
      </c>
      <c r="BM54" s="372" t="s">
        <v>812</v>
      </c>
      <c r="BN54" s="372" t="s">
        <v>813</v>
      </c>
      <c r="BO54" s="372" t="s">
        <v>814</v>
      </c>
      <c r="BP54" s="372" t="s">
        <v>815</v>
      </c>
      <c r="BQ54" s="373"/>
      <c r="BR54" s="354" t="s">
        <v>443</v>
      </c>
    </row>
    <row r="55" spans="1:70" s="355" customFormat="1" x14ac:dyDescent="0.25">
      <c r="A55" s="345" t="s">
        <v>816</v>
      </c>
      <c r="B55" s="373"/>
      <c r="C55" s="719">
        <v>44981</v>
      </c>
      <c r="D55" s="373"/>
      <c r="E55" s="346">
        <v>3915.61</v>
      </c>
      <c r="F55" s="373"/>
      <c r="G55" s="347">
        <v>15.75</v>
      </c>
      <c r="H55" s="374"/>
      <c r="I55" s="348">
        <v>0.93569999999999998</v>
      </c>
      <c r="J55" s="348">
        <v>-0.51790000000000003</v>
      </c>
      <c r="K55" s="348">
        <v>7.6040000000000001</v>
      </c>
      <c r="L55" s="348">
        <v>-0.6623</v>
      </c>
      <c r="M55" s="348">
        <v>-2.8557000000000001</v>
      </c>
      <c r="N55" s="350">
        <v>8.0972000000000008</v>
      </c>
      <c r="O55" s="348">
        <v>7.4813999999999998</v>
      </c>
      <c r="P55" s="348">
        <v>15.312099999999999</v>
      </c>
      <c r="Q55" s="348" t="s">
        <v>430</v>
      </c>
      <c r="R55" s="348" t="s">
        <v>430</v>
      </c>
      <c r="S55" s="348">
        <v>10.163</v>
      </c>
      <c r="T55" s="348">
        <v>-4.5396999999999998</v>
      </c>
      <c r="U55" s="348">
        <v>1.2730999999999999</v>
      </c>
      <c r="V55" s="348">
        <v>-0.96209999999999996</v>
      </c>
      <c r="W55" s="348">
        <v>10.163</v>
      </c>
      <c r="X55" s="348">
        <v>15.393800000000001</v>
      </c>
      <c r="Y55" s="374"/>
      <c r="Z55" s="346">
        <v>18</v>
      </c>
      <c r="AA55" s="346">
        <v>26</v>
      </c>
      <c r="AB55" s="346">
        <v>21</v>
      </c>
      <c r="AC55" s="346">
        <v>19</v>
      </c>
      <c r="AD55" s="346">
        <v>9</v>
      </c>
      <c r="AE55" s="346">
        <v>7</v>
      </c>
      <c r="AF55" s="346">
        <v>3</v>
      </c>
      <c r="AG55" s="346">
        <v>10</v>
      </c>
      <c r="AH55" s="346" t="s">
        <v>430</v>
      </c>
      <c r="AI55" s="346" t="s">
        <v>430</v>
      </c>
      <c r="AJ55" s="346">
        <v>20</v>
      </c>
      <c r="AK55" s="346">
        <v>20</v>
      </c>
      <c r="AL55" s="346">
        <v>9</v>
      </c>
      <c r="AM55" s="346">
        <v>6</v>
      </c>
      <c r="AN55" s="346">
        <v>20</v>
      </c>
      <c r="AO55" s="373"/>
      <c r="AP55" s="348" t="s">
        <v>430</v>
      </c>
      <c r="AQ55" s="348" t="s">
        <v>430</v>
      </c>
      <c r="AR55" s="348" t="s">
        <v>430</v>
      </c>
      <c r="AS55" s="348">
        <v>8.08</v>
      </c>
      <c r="AT55" s="348">
        <v>0.3</v>
      </c>
      <c r="AU55" s="351"/>
      <c r="AV55" s="346" t="s">
        <v>430</v>
      </c>
      <c r="AW55" s="346" t="s">
        <v>430</v>
      </c>
      <c r="AX55" s="346" t="s">
        <v>430</v>
      </c>
      <c r="AY55" s="346">
        <v>8</v>
      </c>
      <c r="AZ55" s="346">
        <v>7</v>
      </c>
      <c r="BA55" s="362"/>
      <c r="BB55" s="348">
        <v>14.1903561715178</v>
      </c>
      <c r="BC55" s="375">
        <v>0.94402028920522496</v>
      </c>
      <c r="BD55" s="375">
        <v>5.83585391307192E-2</v>
      </c>
      <c r="BE55" s="375">
        <v>4.9307413909412999E-3</v>
      </c>
      <c r="BF55" s="373"/>
      <c r="BG55" s="348">
        <v>61.899900000000002</v>
      </c>
      <c r="BH55" s="348">
        <v>23.0274</v>
      </c>
      <c r="BI55" s="348">
        <v>13.3065</v>
      </c>
      <c r="BJ55" s="348">
        <v>1.7662</v>
      </c>
      <c r="BK55" s="373"/>
      <c r="BL55" s="372" t="s">
        <v>817</v>
      </c>
      <c r="BM55" s="372" t="s">
        <v>608</v>
      </c>
      <c r="BN55" s="372" t="s">
        <v>818</v>
      </c>
      <c r="BO55" s="372" t="s">
        <v>819</v>
      </c>
      <c r="BP55" s="372" t="s">
        <v>820</v>
      </c>
      <c r="BQ55" s="373"/>
      <c r="BR55" s="354" t="s">
        <v>443</v>
      </c>
    </row>
    <row r="56" spans="1:70" s="355" customFormat="1" x14ac:dyDescent="0.25">
      <c r="A56" s="345" t="s">
        <v>821</v>
      </c>
      <c r="B56" s="373"/>
      <c r="C56" s="719">
        <v>43349</v>
      </c>
      <c r="D56" s="373"/>
      <c r="E56" s="346">
        <v>3609.05</v>
      </c>
      <c r="F56" s="373"/>
      <c r="G56" s="347">
        <v>23.604299999999999</v>
      </c>
      <c r="H56" s="374"/>
      <c r="I56" s="348">
        <v>1.1639999999999999</v>
      </c>
      <c r="J56" s="348">
        <v>-0.18060000000000001</v>
      </c>
      <c r="K56" s="348">
        <v>7.0232999999999999</v>
      </c>
      <c r="L56" s="348">
        <v>-1.6065</v>
      </c>
      <c r="M56" s="348">
        <v>-5.9169999999999998</v>
      </c>
      <c r="N56" s="350">
        <v>1.8781000000000001</v>
      </c>
      <c r="O56" s="348">
        <v>5.9896000000000003</v>
      </c>
      <c r="P56" s="348">
        <v>15.527100000000001</v>
      </c>
      <c r="Q56" s="348">
        <v>11.976000000000001</v>
      </c>
      <c r="R56" s="348" t="s">
        <v>430</v>
      </c>
      <c r="S56" s="348">
        <v>9.5347000000000008</v>
      </c>
      <c r="T56" s="348">
        <v>-5.5148000000000001</v>
      </c>
      <c r="U56" s="348">
        <v>-2.0177999999999998</v>
      </c>
      <c r="V56" s="348">
        <v>-4.8528000000000002</v>
      </c>
      <c r="W56" s="348">
        <v>9.5347000000000008</v>
      </c>
      <c r="X56" s="348">
        <v>11.891299999999999</v>
      </c>
      <c r="Y56" s="374"/>
      <c r="Z56" s="346">
        <v>9</v>
      </c>
      <c r="AA56" s="346">
        <v>19</v>
      </c>
      <c r="AB56" s="346">
        <v>24</v>
      </c>
      <c r="AC56" s="346">
        <v>24</v>
      </c>
      <c r="AD56" s="346">
        <v>22</v>
      </c>
      <c r="AE56" s="346">
        <v>20</v>
      </c>
      <c r="AF56" s="346">
        <v>10</v>
      </c>
      <c r="AG56" s="346">
        <v>9</v>
      </c>
      <c r="AH56" s="346">
        <v>9</v>
      </c>
      <c r="AI56" s="346" t="s">
        <v>430</v>
      </c>
      <c r="AJ56" s="346">
        <v>23</v>
      </c>
      <c r="AK56" s="346">
        <v>23</v>
      </c>
      <c r="AL56" s="346">
        <v>20</v>
      </c>
      <c r="AM56" s="346">
        <v>19</v>
      </c>
      <c r="AN56" s="346">
        <v>23</v>
      </c>
      <c r="AO56" s="373"/>
      <c r="AP56" s="348" t="s">
        <v>430</v>
      </c>
      <c r="AQ56" s="348">
        <v>12.13</v>
      </c>
      <c r="AR56" s="348">
        <v>10.02</v>
      </c>
      <c r="AS56" s="348">
        <v>6.41</v>
      </c>
      <c r="AT56" s="348">
        <v>-4.6500000000000004</v>
      </c>
      <c r="AU56" s="351"/>
      <c r="AV56" s="346" t="s">
        <v>430</v>
      </c>
      <c r="AW56" s="346">
        <v>9</v>
      </c>
      <c r="AX56" s="346">
        <v>7</v>
      </c>
      <c r="AY56" s="346">
        <v>11</v>
      </c>
      <c r="AZ56" s="346">
        <v>19</v>
      </c>
      <c r="BA56" s="362"/>
      <c r="BB56" s="348">
        <v>12.7517112085606</v>
      </c>
      <c r="BC56" s="375">
        <v>0.82873928003203601</v>
      </c>
      <c r="BD56" s="375">
        <v>6.2422091106337202E-2</v>
      </c>
      <c r="BE56" s="375">
        <v>7.3317272430796401E-2</v>
      </c>
      <c r="BF56" s="373"/>
      <c r="BG56" s="348">
        <v>64.313599999999994</v>
      </c>
      <c r="BH56" s="348">
        <v>14.4353</v>
      </c>
      <c r="BI56" s="348">
        <v>16.5122</v>
      </c>
      <c r="BJ56" s="348">
        <v>4.7389000000000001</v>
      </c>
      <c r="BK56" s="373"/>
      <c r="BL56" s="372" t="s">
        <v>822</v>
      </c>
      <c r="BM56" s="372" t="s">
        <v>823</v>
      </c>
      <c r="BN56" s="372" t="s">
        <v>824</v>
      </c>
      <c r="BO56" s="372" t="s">
        <v>825</v>
      </c>
      <c r="BP56" s="372" t="s">
        <v>826</v>
      </c>
      <c r="BQ56" s="373"/>
      <c r="BR56" s="354" t="s">
        <v>526</v>
      </c>
    </row>
    <row r="57" spans="1:70" s="355" customFormat="1" x14ac:dyDescent="0.25">
      <c r="A57" s="345" t="s">
        <v>827</v>
      </c>
      <c r="B57" s="373"/>
      <c r="C57" s="719">
        <v>46020</v>
      </c>
      <c r="D57" s="373"/>
      <c r="E57" s="346">
        <v>3808.3</v>
      </c>
      <c r="F57" s="373"/>
      <c r="G57" s="347">
        <v>10.253</v>
      </c>
      <c r="H57" s="374"/>
      <c r="I57" s="348">
        <v>1.3643000000000001</v>
      </c>
      <c r="J57" s="348">
        <v>0.91539999999999999</v>
      </c>
      <c r="K57" s="348">
        <v>10.449199999999999</v>
      </c>
      <c r="L57" s="348">
        <v>5.5160999999999998</v>
      </c>
      <c r="M57" s="348" t="s">
        <v>430</v>
      </c>
      <c r="N57" s="350" t="s">
        <v>430</v>
      </c>
      <c r="O57" s="348" t="s">
        <v>430</v>
      </c>
      <c r="P57" s="348" t="s">
        <v>430</v>
      </c>
      <c r="Q57" s="348" t="s">
        <v>430</v>
      </c>
      <c r="R57" s="348" t="s">
        <v>430</v>
      </c>
      <c r="S57" s="348">
        <v>12.9185</v>
      </c>
      <c r="T57" s="348">
        <v>2.2437</v>
      </c>
      <c r="U57" s="348" t="s">
        <v>430</v>
      </c>
      <c r="V57" s="348" t="s">
        <v>430</v>
      </c>
      <c r="W57" s="348">
        <v>12.9185</v>
      </c>
      <c r="X57" s="348">
        <v>2.5299999999999998</v>
      </c>
      <c r="Y57" s="374"/>
      <c r="Z57" s="346">
        <v>3</v>
      </c>
      <c r="AA57" s="346">
        <v>3</v>
      </c>
      <c r="AB57" s="346">
        <v>6</v>
      </c>
      <c r="AC57" s="346">
        <v>3</v>
      </c>
      <c r="AD57" s="346" t="s">
        <v>430</v>
      </c>
      <c r="AE57" s="346" t="s">
        <v>430</v>
      </c>
      <c r="AF57" s="346" t="s">
        <v>430</v>
      </c>
      <c r="AG57" s="346" t="s">
        <v>430</v>
      </c>
      <c r="AH57" s="346" t="s">
        <v>430</v>
      </c>
      <c r="AI57" s="346" t="s">
        <v>430</v>
      </c>
      <c r="AJ57" s="346">
        <v>8</v>
      </c>
      <c r="AK57" s="346">
        <v>3</v>
      </c>
      <c r="AL57" s="346" t="s">
        <v>430</v>
      </c>
      <c r="AM57" s="346" t="s">
        <v>430</v>
      </c>
      <c r="AN57" s="346">
        <v>8</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62"/>
      <c r="BB57" s="348">
        <v>31.212523632213699</v>
      </c>
      <c r="BC57" s="375">
        <v>0.99328934184253403</v>
      </c>
      <c r="BD57" s="375">
        <v>4.7962257540259803E-2</v>
      </c>
      <c r="BE57" s="375">
        <v>1.78663450934941</v>
      </c>
      <c r="BF57" s="373"/>
      <c r="BG57" s="348">
        <v>43.310299999999998</v>
      </c>
      <c r="BH57" s="348">
        <v>18.467099999999999</v>
      </c>
      <c r="BI57" s="348">
        <v>29.929300000000001</v>
      </c>
      <c r="BJ57" s="348">
        <v>8.2933000000000003</v>
      </c>
      <c r="BK57" s="373"/>
      <c r="BL57" s="372" t="s">
        <v>828</v>
      </c>
      <c r="BM57" s="372" t="s">
        <v>829</v>
      </c>
      <c r="BN57" s="372" t="s">
        <v>830</v>
      </c>
      <c r="BO57" s="372" t="s">
        <v>831</v>
      </c>
      <c r="BP57" s="372" t="s">
        <v>832</v>
      </c>
      <c r="BQ57" s="373"/>
      <c r="BR57" s="354" t="s">
        <v>476</v>
      </c>
    </row>
    <row r="58" spans="1:70" s="355" customFormat="1" x14ac:dyDescent="0.25">
      <c r="A58" s="345" t="s">
        <v>833</v>
      </c>
      <c r="B58" s="373"/>
      <c r="C58" s="719">
        <v>42038</v>
      </c>
      <c r="D58" s="373"/>
      <c r="E58" s="346">
        <v>3302.94</v>
      </c>
      <c r="F58" s="373"/>
      <c r="G58" s="347">
        <v>38.154000000000003</v>
      </c>
      <c r="H58" s="374"/>
      <c r="I58" s="348">
        <v>0.89380000000000004</v>
      </c>
      <c r="J58" s="348">
        <v>-0.20660000000000001</v>
      </c>
      <c r="K58" s="348">
        <v>7.5244999999999997</v>
      </c>
      <c r="L58" s="348">
        <v>-1.3420000000000001</v>
      </c>
      <c r="M58" s="348">
        <v>-3.2949999999999999</v>
      </c>
      <c r="N58" s="350">
        <v>6.3198999999999996</v>
      </c>
      <c r="O58" s="348">
        <v>7.3886000000000003</v>
      </c>
      <c r="P58" s="348">
        <v>17.860099999999999</v>
      </c>
      <c r="Q58" s="348">
        <v>15.351100000000001</v>
      </c>
      <c r="R58" s="348">
        <v>14.813700000000001</v>
      </c>
      <c r="S58" s="348">
        <v>9.9602000000000004</v>
      </c>
      <c r="T58" s="348">
        <v>-4.3208000000000002</v>
      </c>
      <c r="U58" s="348">
        <v>1.5733999999999999</v>
      </c>
      <c r="V58" s="348">
        <v>-1.2654000000000001</v>
      </c>
      <c r="W58" s="348">
        <v>9.9602000000000004</v>
      </c>
      <c r="X58" s="348">
        <v>12.6571</v>
      </c>
      <c r="Y58" s="374"/>
      <c r="Z58" s="346">
        <v>21</v>
      </c>
      <c r="AA58" s="346">
        <v>21</v>
      </c>
      <c r="AB58" s="346">
        <v>22</v>
      </c>
      <c r="AC58" s="346">
        <v>23</v>
      </c>
      <c r="AD58" s="346">
        <v>11</v>
      </c>
      <c r="AE58" s="346">
        <v>9</v>
      </c>
      <c r="AF58" s="346">
        <v>5</v>
      </c>
      <c r="AG58" s="346">
        <v>7</v>
      </c>
      <c r="AH58" s="346">
        <v>6</v>
      </c>
      <c r="AI58" s="346">
        <v>4</v>
      </c>
      <c r="AJ58" s="346">
        <v>22</v>
      </c>
      <c r="AK58" s="346">
        <v>19</v>
      </c>
      <c r="AL58" s="346">
        <v>7</v>
      </c>
      <c r="AM58" s="346">
        <v>7</v>
      </c>
      <c r="AN58" s="346">
        <v>22</v>
      </c>
      <c r="AO58" s="373"/>
      <c r="AP58" s="348">
        <v>14.59</v>
      </c>
      <c r="AQ58" s="348">
        <v>15.53</v>
      </c>
      <c r="AR58" s="348">
        <v>12.86</v>
      </c>
      <c r="AS58" s="348">
        <v>8.76</v>
      </c>
      <c r="AT58" s="348">
        <v>0.23</v>
      </c>
      <c r="AU58" s="351"/>
      <c r="AV58" s="346">
        <v>4</v>
      </c>
      <c r="AW58" s="346">
        <v>5</v>
      </c>
      <c r="AX58" s="346">
        <v>6</v>
      </c>
      <c r="AY58" s="346">
        <v>5</v>
      </c>
      <c r="AZ58" s="346">
        <v>8</v>
      </c>
      <c r="BA58" s="362"/>
      <c r="BB58" s="348">
        <v>14.9034986196971</v>
      </c>
      <c r="BC58" s="375">
        <v>0.98844982378461999</v>
      </c>
      <c r="BD58" s="375">
        <v>6.5954577542571599E-2</v>
      </c>
      <c r="BE58" s="375">
        <v>0.121013120870434</v>
      </c>
      <c r="BF58" s="373"/>
      <c r="BG58" s="348">
        <v>63.682699999999997</v>
      </c>
      <c r="BH58" s="348">
        <v>26.3096</v>
      </c>
      <c r="BI58" s="348">
        <v>5.2896099999999997</v>
      </c>
      <c r="BJ58" s="348">
        <v>4.7180900000000001</v>
      </c>
      <c r="BK58" s="373"/>
      <c r="BL58" s="372" t="s">
        <v>834</v>
      </c>
      <c r="BM58" s="372" t="s">
        <v>835</v>
      </c>
      <c r="BN58" s="372" t="s">
        <v>492</v>
      </c>
      <c r="BO58" s="372" t="s">
        <v>836</v>
      </c>
      <c r="BP58" s="372" t="s">
        <v>837</v>
      </c>
      <c r="BQ58" s="373"/>
      <c r="BR58" s="354" t="s">
        <v>476</v>
      </c>
    </row>
    <row r="59" spans="1:70" s="355" customFormat="1" x14ac:dyDescent="0.25">
      <c r="A59" s="345" t="s">
        <v>838</v>
      </c>
      <c r="B59" s="373"/>
      <c r="C59" s="719">
        <v>45174</v>
      </c>
      <c r="D59" s="373"/>
      <c r="E59" s="346">
        <v>2505.66</v>
      </c>
      <c r="F59" s="373"/>
      <c r="G59" s="347">
        <v>12.55</v>
      </c>
      <c r="H59" s="374"/>
      <c r="I59" s="348">
        <v>1.2097</v>
      </c>
      <c r="J59" s="348">
        <v>7.9699999999999993E-2</v>
      </c>
      <c r="K59" s="348">
        <v>6.4461000000000004</v>
      </c>
      <c r="L59" s="348">
        <v>-2.6377000000000002</v>
      </c>
      <c r="M59" s="348">
        <v>-7.0369999999999999</v>
      </c>
      <c r="N59" s="350">
        <v>-1.4833000000000001</v>
      </c>
      <c r="O59" s="348">
        <v>-2.1562000000000001</v>
      </c>
      <c r="P59" s="348" t="s">
        <v>430</v>
      </c>
      <c r="Q59" s="348" t="s">
        <v>430</v>
      </c>
      <c r="R59" s="348" t="s">
        <v>430</v>
      </c>
      <c r="S59" s="348">
        <v>8.6579999999999995</v>
      </c>
      <c r="T59" s="348">
        <v>-5.9924999999999997</v>
      </c>
      <c r="U59" s="348">
        <v>-5.4969999999999999</v>
      </c>
      <c r="V59" s="348">
        <v>-7.1058000000000003</v>
      </c>
      <c r="W59" s="348">
        <v>8.6579999999999995</v>
      </c>
      <c r="X59" s="348">
        <v>8.9710000000000001</v>
      </c>
      <c r="Y59" s="374"/>
      <c r="Z59" s="346">
        <v>8</v>
      </c>
      <c r="AA59" s="346">
        <v>13</v>
      </c>
      <c r="AB59" s="346">
        <v>27</v>
      </c>
      <c r="AC59" s="346">
        <v>27</v>
      </c>
      <c r="AD59" s="346">
        <v>25</v>
      </c>
      <c r="AE59" s="346">
        <v>24</v>
      </c>
      <c r="AF59" s="346">
        <v>22</v>
      </c>
      <c r="AG59" s="346" t="s">
        <v>430</v>
      </c>
      <c r="AH59" s="346" t="s">
        <v>430</v>
      </c>
      <c r="AI59" s="346" t="s">
        <v>430</v>
      </c>
      <c r="AJ59" s="346">
        <v>26</v>
      </c>
      <c r="AK59" s="346">
        <v>26</v>
      </c>
      <c r="AL59" s="346">
        <v>26</v>
      </c>
      <c r="AM59" s="346">
        <v>24</v>
      </c>
      <c r="AN59" s="346">
        <v>26</v>
      </c>
      <c r="AO59" s="373"/>
      <c r="AP59" s="348" t="s">
        <v>430</v>
      </c>
      <c r="AQ59" s="348" t="s">
        <v>430</v>
      </c>
      <c r="AR59" s="348" t="s">
        <v>430</v>
      </c>
      <c r="AS59" s="348" t="s">
        <v>430</v>
      </c>
      <c r="AT59" s="348">
        <v>-8.43</v>
      </c>
      <c r="AU59" s="351"/>
      <c r="AV59" s="346" t="s">
        <v>430</v>
      </c>
      <c r="AW59" s="346" t="s">
        <v>430</v>
      </c>
      <c r="AX59" s="346" t="s">
        <v>430</v>
      </c>
      <c r="AY59" s="346" t="s">
        <v>430</v>
      </c>
      <c r="AZ59" s="346">
        <v>24</v>
      </c>
      <c r="BA59" s="362"/>
      <c r="BB59" s="348">
        <v>17.122096761526102</v>
      </c>
      <c r="BC59" s="375">
        <v>0.96410125296551097</v>
      </c>
      <c r="BD59" s="375">
        <v>1.4135143164566001E-2</v>
      </c>
      <c r="BE59" s="375">
        <v>-0.22634553702891899</v>
      </c>
      <c r="BF59" s="373"/>
      <c r="BG59" s="348">
        <v>61.410200000000003</v>
      </c>
      <c r="BH59" s="348">
        <v>19.028400000000001</v>
      </c>
      <c r="BI59" s="348">
        <v>17.881</v>
      </c>
      <c r="BJ59" s="348">
        <v>1.6803999999999999</v>
      </c>
      <c r="BK59" s="373"/>
      <c r="BL59" s="372" t="s">
        <v>839</v>
      </c>
      <c r="BM59" s="372" t="s">
        <v>840</v>
      </c>
      <c r="BN59" s="372" t="s">
        <v>841</v>
      </c>
      <c r="BO59" s="372" t="s">
        <v>842</v>
      </c>
      <c r="BP59" s="372" t="s">
        <v>843</v>
      </c>
      <c r="BQ59" s="373"/>
      <c r="BR59" s="354" t="s">
        <v>463</v>
      </c>
    </row>
    <row r="60" spans="1:70" s="355" customFormat="1" x14ac:dyDescent="0.25">
      <c r="A60" s="345" t="s">
        <v>844</v>
      </c>
      <c r="B60" s="373"/>
      <c r="C60" s="719">
        <v>40704</v>
      </c>
      <c r="D60" s="373"/>
      <c r="E60" s="346">
        <v>2291.85</v>
      </c>
      <c r="F60" s="373"/>
      <c r="G60" s="347">
        <v>49.97</v>
      </c>
      <c r="H60" s="374"/>
      <c r="I60" s="348">
        <v>0.80689999999999995</v>
      </c>
      <c r="J60" s="348">
        <v>-0.19969999999999999</v>
      </c>
      <c r="K60" s="348">
        <v>8.09</v>
      </c>
      <c r="L60" s="348">
        <v>0.5635</v>
      </c>
      <c r="M60" s="348">
        <v>-5</v>
      </c>
      <c r="N60" s="350">
        <v>4.1893000000000002</v>
      </c>
      <c r="O60" s="348">
        <v>4.2880000000000003</v>
      </c>
      <c r="P60" s="348">
        <v>14.6218</v>
      </c>
      <c r="Q60" s="348">
        <v>13.2538</v>
      </c>
      <c r="R60" s="348">
        <v>13.1943</v>
      </c>
      <c r="S60" s="348">
        <v>10.724600000000001</v>
      </c>
      <c r="T60" s="348">
        <v>-4.0145999999999997</v>
      </c>
      <c r="U60" s="348">
        <v>-0.97109999999999996</v>
      </c>
      <c r="V60" s="348">
        <v>-3.9407999999999999</v>
      </c>
      <c r="W60" s="348">
        <v>10.724600000000001</v>
      </c>
      <c r="X60" s="348">
        <v>11.409800000000001</v>
      </c>
      <c r="Y60" s="374"/>
      <c r="Z60" s="346">
        <v>23</v>
      </c>
      <c r="AA60" s="346">
        <v>20</v>
      </c>
      <c r="AB60" s="346">
        <v>16</v>
      </c>
      <c r="AC60" s="346">
        <v>18</v>
      </c>
      <c r="AD60" s="346">
        <v>16</v>
      </c>
      <c r="AE60" s="346">
        <v>12</v>
      </c>
      <c r="AF60" s="346">
        <v>16</v>
      </c>
      <c r="AG60" s="346">
        <v>12</v>
      </c>
      <c r="AH60" s="346">
        <v>7</v>
      </c>
      <c r="AI60" s="346">
        <v>7</v>
      </c>
      <c r="AJ60" s="346">
        <v>15</v>
      </c>
      <c r="AK60" s="346">
        <v>18</v>
      </c>
      <c r="AL60" s="346">
        <v>15</v>
      </c>
      <c r="AM60" s="346">
        <v>17</v>
      </c>
      <c r="AN60" s="346">
        <v>15</v>
      </c>
      <c r="AO60" s="373"/>
      <c r="AP60" s="348">
        <v>13.25</v>
      </c>
      <c r="AQ60" s="348">
        <v>13.48</v>
      </c>
      <c r="AR60" s="348">
        <v>9.82</v>
      </c>
      <c r="AS60" s="348">
        <v>5.63</v>
      </c>
      <c r="AT60" s="348">
        <v>-2.21</v>
      </c>
      <c r="AU60" s="351"/>
      <c r="AV60" s="346">
        <v>6</v>
      </c>
      <c r="AW60" s="346">
        <v>6</v>
      </c>
      <c r="AX60" s="346">
        <v>9</v>
      </c>
      <c r="AY60" s="346">
        <v>13</v>
      </c>
      <c r="AZ60" s="346">
        <v>13</v>
      </c>
      <c r="BA60" s="362"/>
      <c r="BB60" s="348">
        <v>14.382490434936001</v>
      </c>
      <c r="BC60" s="375">
        <v>0.94883654559850905</v>
      </c>
      <c r="BD60" s="375">
        <v>5.2722404416551301E-2</v>
      </c>
      <c r="BE60" s="375">
        <v>-4.5314787829815899E-2</v>
      </c>
      <c r="BF60" s="373"/>
      <c r="BG60" s="348">
        <v>59.847000000000001</v>
      </c>
      <c r="BH60" s="348">
        <v>17.7028</v>
      </c>
      <c r="BI60" s="348">
        <v>19.314499999999999</v>
      </c>
      <c r="BJ60" s="348">
        <v>3.1356999999999999</v>
      </c>
      <c r="BK60" s="373"/>
      <c r="BL60" s="372" t="s">
        <v>845</v>
      </c>
      <c r="BM60" s="372" t="s">
        <v>846</v>
      </c>
      <c r="BN60" s="372" t="s">
        <v>847</v>
      </c>
      <c r="BO60" s="372" t="s">
        <v>848</v>
      </c>
      <c r="BP60" s="372" t="s">
        <v>849</v>
      </c>
      <c r="BQ60" s="373"/>
      <c r="BR60" s="354" t="s">
        <v>548</v>
      </c>
    </row>
    <row r="61" spans="1:70" s="355" customFormat="1" x14ac:dyDescent="0.25">
      <c r="A61" s="345" t="s">
        <v>850</v>
      </c>
      <c r="B61" s="373"/>
      <c r="C61" s="719">
        <v>44011</v>
      </c>
      <c r="D61" s="373"/>
      <c r="E61" s="346">
        <v>2357.6999999999998</v>
      </c>
      <c r="F61" s="373"/>
      <c r="G61" s="347">
        <v>36.39</v>
      </c>
      <c r="H61" s="374"/>
      <c r="I61" s="348">
        <v>1.2521</v>
      </c>
      <c r="J61" s="348">
        <v>0.58040000000000003</v>
      </c>
      <c r="K61" s="348">
        <v>11.5915</v>
      </c>
      <c r="L61" s="348">
        <v>7.1238999999999999</v>
      </c>
      <c r="M61" s="348">
        <v>0.97109999999999996</v>
      </c>
      <c r="N61" s="350">
        <v>14.816700000000001</v>
      </c>
      <c r="O61" s="348">
        <v>6.2161</v>
      </c>
      <c r="P61" s="348">
        <v>22.427600000000002</v>
      </c>
      <c r="Q61" s="348">
        <v>18.785699999999999</v>
      </c>
      <c r="R61" s="348" t="s">
        <v>430</v>
      </c>
      <c r="S61" s="348">
        <v>14.47</v>
      </c>
      <c r="T61" s="348">
        <v>3.0003000000000002</v>
      </c>
      <c r="U61" s="348">
        <v>5.5701000000000001</v>
      </c>
      <c r="V61" s="348">
        <v>4.2693000000000003</v>
      </c>
      <c r="W61" s="348">
        <v>14.47</v>
      </c>
      <c r="X61" s="348">
        <v>24.8019</v>
      </c>
      <c r="Y61" s="374"/>
      <c r="Z61" s="346">
        <v>7</v>
      </c>
      <c r="AA61" s="346">
        <v>4</v>
      </c>
      <c r="AB61" s="346">
        <v>2</v>
      </c>
      <c r="AC61" s="346">
        <v>2</v>
      </c>
      <c r="AD61" s="346">
        <v>2</v>
      </c>
      <c r="AE61" s="346">
        <v>1</v>
      </c>
      <c r="AF61" s="346">
        <v>9</v>
      </c>
      <c r="AG61" s="346">
        <v>1</v>
      </c>
      <c r="AH61" s="346">
        <v>2</v>
      </c>
      <c r="AI61" s="346" t="s">
        <v>430</v>
      </c>
      <c r="AJ61" s="346">
        <v>2</v>
      </c>
      <c r="AK61" s="346">
        <v>2</v>
      </c>
      <c r="AL61" s="346">
        <v>2</v>
      </c>
      <c r="AM61" s="346">
        <v>1</v>
      </c>
      <c r="AN61" s="346">
        <v>2</v>
      </c>
      <c r="AO61" s="373"/>
      <c r="AP61" s="348" t="s">
        <v>430</v>
      </c>
      <c r="AQ61" s="348" t="s">
        <v>430</v>
      </c>
      <c r="AR61" s="348">
        <v>16.54</v>
      </c>
      <c r="AS61" s="348">
        <v>12.56</v>
      </c>
      <c r="AT61" s="348">
        <v>12.09</v>
      </c>
      <c r="AU61" s="351"/>
      <c r="AV61" s="346" t="s">
        <v>430</v>
      </c>
      <c r="AW61" s="346" t="s">
        <v>430</v>
      </c>
      <c r="AX61" s="346">
        <v>1</v>
      </c>
      <c r="AY61" s="346">
        <v>1</v>
      </c>
      <c r="AZ61" s="346">
        <v>2</v>
      </c>
      <c r="BA61" s="362"/>
      <c r="BB61" s="348">
        <v>18.041925388810402</v>
      </c>
      <c r="BC61" s="375">
        <v>1.1142442590372399</v>
      </c>
      <c r="BD61" s="375">
        <v>7.8614751575777297E-2</v>
      </c>
      <c r="BE61" s="375">
        <v>0.47467913732292299</v>
      </c>
      <c r="BF61" s="373"/>
      <c r="BG61" s="348">
        <v>52.796799999999998</v>
      </c>
      <c r="BH61" s="348">
        <v>18.422000000000001</v>
      </c>
      <c r="BI61" s="348">
        <v>22.618099999999998</v>
      </c>
      <c r="BJ61" s="348">
        <v>6.1631</v>
      </c>
      <c r="BK61" s="373"/>
      <c r="BL61" s="372" t="s">
        <v>851</v>
      </c>
      <c r="BM61" s="372" t="s">
        <v>852</v>
      </c>
      <c r="BN61" s="372" t="s">
        <v>853</v>
      </c>
      <c r="BO61" s="372" t="s">
        <v>854</v>
      </c>
      <c r="BP61" s="372" t="s">
        <v>855</v>
      </c>
      <c r="BQ61" s="373"/>
      <c r="BR61" s="354" t="s">
        <v>476</v>
      </c>
    </row>
    <row r="62" spans="1:70" s="355" customFormat="1" x14ac:dyDescent="0.25">
      <c r="A62" s="345" t="s">
        <v>856</v>
      </c>
      <c r="B62" s="373"/>
      <c r="C62" s="719">
        <v>44810</v>
      </c>
      <c r="D62" s="373"/>
      <c r="E62" s="346">
        <v>2001.13</v>
      </c>
      <c r="F62" s="373"/>
      <c r="G62" s="347">
        <v>14.43</v>
      </c>
      <c r="H62" s="374"/>
      <c r="I62" s="348">
        <v>0.79769999999999996</v>
      </c>
      <c r="J62" s="348">
        <v>-0.23580000000000001</v>
      </c>
      <c r="K62" s="348">
        <v>7.7130999999999998</v>
      </c>
      <c r="L62" s="348">
        <v>-1.1556</v>
      </c>
      <c r="M62" s="348">
        <v>-4.9394999999999998</v>
      </c>
      <c r="N62" s="350">
        <v>3.4601000000000002</v>
      </c>
      <c r="O62" s="348">
        <v>5.8162000000000003</v>
      </c>
      <c r="P62" s="348">
        <v>13.519600000000001</v>
      </c>
      <c r="Q62" s="348" t="s">
        <v>430</v>
      </c>
      <c r="R62" s="348" t="s">
        <v>430</v>
      </c>
      <c r="S62" s="348">
        <v>10.5586</v>
      </c>
      <c r="T62" s="348">
        <v>-5.6702000000000004</v>
      </c>
      <c r="U62" s="348">
        <v>-1.2672000000000001</v>
      </c>
      <c r="V62" s="348">
        <v>-3.0867</v>
      </c>
      <c r="W62" s="348">
        <v>10.5586</v>
      </c>
      <c r="X62" s="348">
        <v>10.596500000000001</v>
      </c>
      <c r="Y62" s="374"/>
      <c r="Z62" s="346">
        <v>24</v>
      </c>
      <c r="AA62" s="346">
        <v>22</v>
      </c>
      <c r="AB62" s="346">
        <v>19</v>
      </c>
      <c r="AC62" s="346">
        <v>21</v>
      </c>
      <c r="AD62" s="346">
        <v>15</v>
      </c>
      <c r="AE62" s="346">
        <v>16</v>
      </c>
      <c r="AF62" s="346">
        <v>12</v>
      </c>
      <c r="AG62" s="346">
        <v>15</v>
      </c>
      <c r="AH62" s="346" t="s">
        <v>430</v>
      </c>
      <c r="AI62" s="346" t="s">
        <v>430</v>
      </c>
      <c r="AJ62" s="346">
        <v>18</v>
      </c>
      <c r="AK62" s="346">
        <v>24</v>
      </c>
      <c r="AL62" s="346">
        <v>17</v>
      </c>
      <c r="AM62" s="346">
        <v>12</v>
      </c>
      <c r="AN62" s="346">
        <v>18</v>
      </c>
      <c r="AO62" s="373"/>
      <c r="AP62" s="348" t="s">
        <v>430</v>
      </c>
      <c r="AQ62" s="348" t="s">
        <v>430</v>
      </c>
      <c r="AR62" s="348" t="s">
        <v>430</v>
      </c>
      <c r="AS62" s="348">
        <v>5.72</v>
      </c>
      <c r="AT62" s="348">
        <v>-3.69</v>
      </c>
      <c r="AU62" s="351"/>
      <c r="AV62" s="346" t="s">
        <v>430</v>
      </c>
      <c r="AW62" s="346" t="s">
        <v>430</v>
      </c>
      <c r="AX62" s="346" t="s">
        <v>430</v>
      </c>
      <c r="AY62" s="346">
        <v>12</v>
      </c>
      <c r="AZ62" s="346">
        <v>16</v>
      </c>
      <c r="BA62" s="362"/>
      <c r="BB62" s="348">
        <v>13.8010565557917</v>
      </c>
      <c r="BC62" s="375">
        <v>0.91323958906611702</v>
      </c>
      <c r="BD62" s="375">
        <v>4.9078798405110598E-2</v>
      </c>
      <c r="BE62" s="375">
        <v>-0.119017279522912</v>
      </c>
      <c r="BF62" s="373"/>
      <c r="BG62" s="348">
        <v>69.514099999999999</v>
      </c>
      <c r="BH62" s="348">
        <v>10.843999999999999</v>
      </c>
      <c r="BI62" s="348">
        <v>17.354099999999999</v>
      </c>
      <c r="BJ62" s="348">
        <v>2.2877999999999998</v>
      </c>
      <c r="BK62" s="373"/>
      <c r="BL62" s="372" t="s">
        <v>857</v>
      </c>
      <c r="BM62" s="372" t="s">
        <v>858</v>
      </c>
      <c r="BN62" s="372" t="s">
        <v>859</v>
      </c>
      <c r="BO62" s="372" t="s">
        <v>860</v>
      </c>
      <c r="BP62" s="372" t="s">
        <v>861</v>
      </c>
      <c r="BQ62" s="373"/>
      <c r="BR62" s="354" t="s">
        <v>443</v>
      </c>
    </row>
    <row r="63" spans="1:70" s="355" customFormat="1" x14ac:dyDescent="0.25">
      <c r="A63" s="345" t="s">
        <v>862</v>
      </c>
      <c r="B63" s="373"/>
      <c r="C63" s="719">
        <v>45107</v>
      </c>
      <c r="D63" s="373"/>
      <c r="E63" s="346">
        <v>1992.26</v>
      </c>
      <c r="F63" s="373"/>
      <c r="G63" s="347">
        <v>14.7159</v>
      </c>
      <c r="H63" s="374"/>
      <c r="I63" s="348">
        <v>0.75929999999999997</v>
      </c>
      <c r="J63" s="348">
        <v>-0.44180000000000003</v>
      </c>
      <c r="K63" s="348">
        <v>9.0914999999999999</v>
      </c>
      <c r="L63" s="348">
        <v>2.1610999999999998</v>
      </c>
      <c r="M63" s="348">
        <v>-5.2702</v>
      </c>
      <c r="N63" s="350">
        <v>3.5687000000000002</v>
      </c>
      <c r="O63" s="348">
        <v>5.9362000000000004</v>
      </c>
      <c r="P63" s="348" t="s">
        <v>430</v>
      </c>
      <c r="Q63" s="348" t="s">
        <v>430</v>
      </c>
      <c r="R63" s="348" t="s">
        <v>430</v>
      </c>
      <c r="S63" s="348">
        <v>11.953099999999999</v>
      </c>
      <c r="T63" s="348">
        <v>-3.2484999999999999</v>
      </c>
      <c r="U63" s="348">
        <v>-0.54469999999999996</v>
      </c>
      <c r="V63" s="348">
        <v>-3.7793000000000001</v>
      </c>
      <c r="W63" s="348">
        <v>11.953099999999999</v>
      </c>
      <c r="X63" s="348">
        <v>14.6419</v>
      </c>
      <c r="Y63" s="374"/>
      <c r="Z63" s="346">
        <v>26</v>
      </c>
      <c r="AA63" s="346">
        <v>24</v>
      </c>
      <c r="AB63" s="346">
        <v>13</v>
      </c>
      <c r="AC63" s="346">
        <v>10</v>
      </c>
      <c r="AD63" s="346">
        <v>18</v>
      </c>
      <c r="AE63" s="346">
        <v>15</v>
      </c>
      <c r="AF63" s="346">
        <v>11</v>
      </c>
      <c r="AG63" s="346" t="s">
        <v>430</v>
      </c>
      <c r="AH63" s="346" t="s">
        <v>430</v>
      </c>
      <c r="AI63" s="346" t="s">
        <v>430</v>
      </c>
      <c r="AJ63" s="346">
        <v>11</v>
      </c>
      <c r="AK63" s="346">
        <v>12</v>
      </c>
      <c r="AL63" s="346">
        <v>14</v>
      </c>
      <c r="AM63" s="346">
        <v>15</v>
      </c>
      <c r="AN63" s="346">
        <v>11</v>
      </c>
      <c r="AO63" s="373"/>
      <c r="AP63" s="348" t="s">
        <v>430</v>
      </c>
      <c r="AQ63" s="348" t="s">
        <v>430</v>
      </c>
      <c r="AR63" s="348" t="s">
        <v>430</v>
      </c>
      <c r="AS63" s="348" t="s">
        <v>430</v>
      </c>
      <c r="AT63" s="348">
        <v>-1.38</v>
      </c>
      <c r="AU63" s="351"/>
      <c r="AV63" s="346" t="s">
        <v>430</v>
      </c>
      <c r="AW63" s="346" t="s">
        <v>430</v>
      </c>
      <c r="AX63" s="346" t="s">
        <v>430</v>
      </c>
      <c r="AY63" s="346" t="s">
        <v>430</v>
      </c>
      <c r="AZ63" s="346">
        <v>12</v>
      </c>
      <c r="BA63" s="362"/>
      <c r="BB63" s="348">
        <v>15.910176012739599</v>
      </c>
      <c r="BC63" s="375">
        <v>1.0139123240816199</v>
      </c>
      <c r="BD63" s="375">
        <v>4.1439732693732502E-2</v>
      </c>
      <c r="BE63" s="375">
        <v>0.175887479588621</v>
      </c>
      <c r="BF63" s="373"/>
      <c r="BG63" s="348">
        <v>60.353700000000003</v>
      </c>
      <c r="BH63" s="348">
        <v>21.127700000000001</v>
      </c>
      <c r="BI63" s="348">
        <v>15.446</v>
      </c>
      <c r="BJ63" s="348">
        <v>3.0726</v>
      </c>
      <c r="BK63" s="373"/>
      <c r="BL63" s="372" t="s">
        <v>863</v>
      </c>
      <c r="BM63" s="372" t="s">
        <v>864</v>
      </c>
      <c r="BN63" s="372" t="s">
        <v>865</v>
      </c>
      <c r="BO63" s="372" t="s">
        <v>866</v>
      </c>
      <c r="BP63" s="372" t="s">
        <v>867</v>
      </c>
      <c r="BQ63" s="373"/>
      <c r="BR63" s="354" t="s">
        <v>443</v>
      </c>
    </row>
    <row r="64" spans="1:70" s="355" customFormat="1" x14ac:dyDescent="0.25">
      <c r="A64" s="345" t="s">
        <v>868</v>
      </c>
      <c r="B64" s="373"/>
      <c r="C64" s="719">
        <v>44431</v>
      </c>
      <c r="D64" s="373"/>
      <c r="E64" s="346">
        <v>1529.36</v>
      </c>
      <c r="F64" s="373"/>
      <c r="G64" s="347">
        <v>15.5875</v>
      </c>
      <c r="H64" s="374"/>
      <c r="I64" s="348">
        <v>0.97489999999999999</v>
      </c>
      <c r="J64" s="348">
        <v>-0.496</v>
      </c>
      <c r="K64" s="348">
        <v>6.9358000000000004</v>
      </c>
      <c r="L64" s="348">
        <v>-2.0632999999999999</v>
      </c>
      <c r="M64" s="348">
        <v>-6.4184999999999999</v>
      </c>
      <c r="N64" s="350">
        <v>1.2337</v>
      </c>
      <c r="O64" s="348">
        <v>3.6053999999999999</v>
      </c>
      <c r="P64" s="348">
        <v>14.1065</v>
      </c>
      <c r="Q64" s="348" t="s">
        <v>430</v>
      </c>
      <c r="R64" s="348" t="s">
        <v>430</v>
      </c>
      <c r="S64" s="348">
        <v>9.1241000000000003</v>
      </c>
      <c r="T64" s="348">
        <v>-6.1565000000000003</v>
      </c>
      <c r="U64" s="348">
        <v>-2.4251</v>
      </c>
      <c r="V64" s="348">
        <v>-5.6109999999999998</v>
      </c>
      <c r="W64" s="348">
        <v>9.1241000000000003</v>
      </c>
      <c r="X64" s="348">
        <v>9.9503000000000004</v>
      </c>
      <c r="Y64" s="374"/>
      <c r="Z64" s="346">
        <v>17</v>
      </c>
      <c r="AA64" s="346">
        <v>25</v>
      </c>
      <c r="AB64" s="346">
        <v>25</v>
      </c>
      <c r="AC64" s="346">
        <v>26</v>
      </c>
      <c r="AD64" s="346">
        <v>23</v>
      </c>
      <c r="AE64" s="346">
        <v>21</v>
      </c>
      <c r="AF64" s="346">
        <v>18</v>
      </c>
      <c r="AG64" s="346">
        <v>13</v>
      </c>
      <c r="AH64" s="346" t="s">
        <v>430</v>
      </c>
      <c r="AI64" s="346" t="s">
        <v>430</v>
      </c>
      <c r="AJ64" s="346">
        <v>25</v>
      </c>
      <c r="AK64" s="346">
        <v>27</v>
      </c>
      <c r="AL64" s="346">
        <v>22</v>
      </c>
      <c r="AM64" s="346">
        <v>20</v>
      </c>
      <c r="AN64" s="346">
        <v>25</v>
      </c>
      <c r="AO64" s="373"/>
      <c r="AP64" s="348" t="s">
        <v>430</v>
      </c>
      <c r="AQ64" s="348" t="s">
        <v>430</v>
      </c>
      <c r="AR64" s="348" t="s">
        <v>430</v>
      </c>
      <c r="AS64" s="348">
        <v>4.5999999999999996</v>
      </c>
      <c r="AT64" s="348">
        <v>-5.86</v>
      </c>
      <c r="AU64" s="351"/>
      <c r="AV64" s="346" t="s">
        <v>430</v>
      </c>
      <c r="AW64" s="346" t="s">
        <v>430</v>
      </c>
      <c r="AX64" s="346" t="s">
        <v>430</v>
      </c>
      <c r="AY64" s="346">
        <v>16</v>
      </c>
      <c r="AZ64" s="346">
        <v>23</v>
      </c>
      <c r="BA64" s="362"/>
      <c r="BB64" s="348">
        <v>14.1852582651844</v>
      </c>
      <c r="BC64" s="375">
        <v>0.94805118397900001</v>
      </c>
      <c r="BD64" s="375">
        <v>5.1749948936081501E-2</v>
      </c>
      <c r="BE64" s="375">
        <v>-9.2626315232197998E-2</v>
      </c>
      <c r="BF64" s="373"/>
      <c r="BG64" s="348">
        <v>69.968699999999998</v>
      </c>
      <c r="BH64" s="348">
        <v>18.816700000000001</v>
      </c>
      <c r="BI64" s="348">
        <v>9.5263299999999997</v>
      </c>
      <c r="BJ64" s="348">
        <v>1.6882699999999999</v>
      </c>
      <c r="BK64" s="373"/>
      <c r="BL64" s="372" t="s">
        <v>869</v>
      </c>
      <c r="BM64" s="372" t="s">
        <v>870</v>
      </c>
      <c r="BN64" s="372" t="s">
        <v>871</v>
      </c>
      <c r="BO64" s="372" t="s">
        <v>872</v>
      </c>
      <c r="BP64" s="372" t="s">
        <v>873</v>
      </c>
      <c r="BQ64" s="373"/>
      <c r="BR64" s="354" t="s">
        <v>476</v>
      </c>
    </row>
    <row r="65" spans="1:70" s="355" customFormat="1" x14ac:dyDescent="0.25">
      <c r="A65" s="345" t="s">
        <v>874</v>
      </c>
      <c r="B65" s="373"/>
      <c r="C65" s="719">
        <v>44978</v>
      </c>
      <c r="D65" s="373"/>
      <c r="E65" s="346">
        <v>1268.43</v>
      </c>
      <c r="F65" s="373"/>
      <c r="G65" s="347">
        <v>17.989999999999998</v>
      </c>
      <c r="H65" s="374"/>
      <c r="I65" s="348">
        <v>1.5948</v>
      </c>
      <c r="J65" s="348">
        <v>0.54149999999999998</v>
      </c>
      <c r="K65" s="348">
        <v>9.4141999999999992</v>
      </c>
      <c r="L65" s="348">
        <v>3.1772999999999998</v>
      </c>
      <c r="M65" s="348">
        <v>-1.4792000000000001</v>
      </c>
      <c r="N65" s="350">
        <v>9.6464999999999996</v>
      </c>
      <c r="O65" s="348">
        <v>6.2907999999999999</v>
      </c>
      <c r="P65" s="348">
        <v>20.3278</v>
      </c>
      <c r="Q65" s="348" t="s">
        <v>430</v>
      </c>
      <c r="R65" s="348" t="s">
        <v>430</v>
      </c>
      <c r="S65" s="348">
        <v>12.3813</v>
      </c>
      <c r="T65" s="348">
        <v>-2.0093999999999999</v>
      </c>
      <c r="U65" s="348">
        <v>2.8776000000000002</v>
      </c>
      <c r="V65" s="348">
        <v>-0.78039999999999998</v>
      </c>
      <c r="W65" s="348">
        <v>12.3813</v>
      </c>
      <c r="X65" s="348">
        <v>20.275700000000001</v>
      </c>
      <c r="Y65" s="374"/>
      <c r="Z65" s="346">
        <v>1</v>
      </c>
      <c r="AA65" s="346">
        <v>5</v>
      </c>
      <c r="AB65" s="346">
        <v>10</v>
      </c>
      <c r="AC65" s="346">
        <v>7</v>
      </c>
      <c r="AD65" s="346">
        <v>5</v>
      </c>
      <c r="AE65" s="346">
        <v>4</v>
      </c>
      <c r="AF65" s="346">
        <v>8</v>
      </c>
      <c r="AG65" s="346">
        <v>2</v>
      </c>
      <c r="AH65" s="346" t="s">
        <v>430</v>
      </c>
      <c r="AI65" s="346" t="s">
        <v>430</v>
      </c>
      <c r="AJ65" s="346">
        <v>10</v>
      </c>
      <c r="AK65" s="346">
        <v>7</v>
      </c>
      <c r="AL65" s="346">
        <v>5</v>
      </c>
      <c r="AM65" s="346">
        <v>5</v>
      </c>
      <c r="AN65" s="346">
        <v>10</v>
      </c>
      <c r="AO65" s="373"/>
      <c r="AP65" s="348" t="s">
        <v>430</v>
      </c>
      <c r="AQ65" s="348" t="s">
        <v>430</v>
      </c>
      <c r="AR65" s="348" t="s">
        <v>430</v>
      </c>
      <c r="AS65" s="348">
        <v>9.74</v>
      </c>
      <c r="AT65" s="348">
        <v>3.76</v>
      </c>
      <c r="AU65" s="351"/>
      <c r="AV65" s="346" t="s">
        <v>430</v>
      </c>
      <c r="AW65" s="346" t="s">
        <v>430</v>
      </c>
      <c r="AX65" s="346" t="s">
        <v>430</v>
      </c>
      <c r="AY65" s="346">
        <v>3</v>
      </c>
      <c r="AZ65" s="346">
        <v>5</v>
      </c>
      <c r="BA65" s="362"/>
      <c r="BB65" s="348">
        <v>16.836013674582102</v>
      </c>
      <c r="BC65" s="375">
        <v>1.0969476586462501</v>
      </c>
      <c r="BD65" s="375">
        <v>7.2570001989056193E-2</v>
      </c>
      <c r="BE65" s="375">
        <v>0.26523721760758801</v>
      </c>
      <c r="BF65" s="373"/>
      <c r="BG65" s="348">
        <v>56.323799999999999</v>
      </c>
      <c r="BH65" s="348">
        <v>12.406700000000001</v>
      </c>
      <c r="BI65" s="348">
        <v>24.5061</v>
      </c>
      <c r="BJ65" s="348">
        <v>6.7633999999999999</v>
      </c>
      <c r="BK65" s="373"/>
      <c r="BL65" s="372" t="s">
        <v>875</v>
      </c>
      <c r="BM65" s="372" t="s">
        <v>876</v>
      </c>
      <c r="BN65" s="372" t="s">
        <v>877</v>
      </c>
      <c r="BO65" s="372" t="s">
        <v>878</v>
      </c>
      <c r="BP65" s="372" t="s">
        <v>879</v>
      </c>
      <c r="BQ65" s="373"/>
      <c r="BR65" s="354" t="s">
        <v>604</v>
      </c>
    </row>
    <row r="66" spans="1:70" s="355" customFormat="1" x14ac:dyDescent="0.25">
      <c r="A66" s="345" t="s">
        <v>880</v>
      </c>
      <c r="B66" s="373"/>
      <c r="C66" s="719">
        <v>44790</v>
      </c>
      <c r="D66" s="373"/>
      <c r="E66" s="346">
        <v>1192.97</v>
      </c>
      <c r="F66" s="373"/>
      <c r="G66" s="347">
        <v>15.286099999999999</v>
      </c>
      <c r="H66" s="374"/>
      <c r="I66" s="348">
        <v>1.0310999999999999</v>
      </c>
      <c r="J66" s="348">
        <v>0.16839999999999999</v>
      </c>
      <c r="K66" s="348">
        <v>8.0877999999999997</v>
      </c>
      <c r="L66" s="348">
        <v>0.64459999999999995</v>
      </c>
      <c r="M66" s="348">
        <v>-2.7749999999999999</v>
      </c>
      <c r="N66" s="350">
        <v>5.1955</v>
      </c>
      <c r="O66" s="348">
        <v>4.4748999999999999</v>
      </c>
      <c r="P66" s="348">
        <v>15.2639</v>
      </c>
      <c r="Q66" s="348" t="s">
        <v>430</v>
      </c>
      <c r="R66" s="348" t="s">
        <v>430</v>
      </c>
      <c r="S66" s="348">
        <v>10.7159</v>
      </c>
      <c r="T66" s="348">
        <v>-3.4828000000000001</v>
      </c>
      <c r="U66" s="348">
        <v>1.5511999999999999</v>
      </c>
      <c r="V66" s="348">
        <v>-3.3412000000000002</v>
      </c>
      <c r="W66" s="348">
        <v>10.7159</v>
      </c>
      <c r="X66" s="348">
        <v>12.1671</v>
      </c>
      <c r="Y66" s="374"/>
      <c r="Z66" s="346">
        <v>16</v>
      </c>
      <c r="AA66" s="346">
        <v>11</v>
      </c>
      <c r="AB66" s="346">
        <v>17</v>
      </c>
      <c r="AC66" s="346">
        <v>16</v>
      </c>
      <c r="AD66" s="346">
        <v>7</v>
      </c>
      <c r="AE66" s="346">
        <v>10</v>
      </c>
      <c r="AF66" s="346">
        <v>15</v>
      </c>
      <c r="AG66" s="346">
        <v>11</v>
      </c>
      <c r="AH66" s="346" t="s">
        <v>430</v>
      </c>
      <c r="AI66" s="346" t="s">
        <v>430</v>
      </c>
      <c r="AJ66" s="346">
        <v>16</v>
      </c>
      <c r="AK66" s="346">
        <v>15</v>
      </c>
      <c r="AL66" s="346">
        <v>8</v>
      </c>
      <c r="AM66" s="346">
        <v>13</v>
      </c>
      <c r="AN66" s="346">
        <v>16</v>
      </c>
      <c r="AO66" s="373"/>
      <c r="AP66" s="348" t="s">
        <v>430</v>
      </c>
      <c r="AQ66" s="348" t="s">
        <v>430</v>
      </c>
      <c r="AR66" s="348" t="s">
        <v>430</v>
      </c>
      <c r="AS66" s="348">
        <v>6.52</v>
      </c>
      <c r="AT66" s="348">
        <v>-0.74</v>
      </c>
      <c r="AU66" s="351"/>
      <c r="AV66" s="346" t="s">
        <v>430</v>
      </c>
      <c r="AW66" s="346" t="s">
        <v>430</v>
      </c>
      <c r="AX66" s="346" t="s">
        <v>430</v>
      </c>
      <c r="AY66" s="346">
        <v>10</v>
      </c>
      <c r="AZ66" s="346">
        <v>9</v>
      </c>
      <c r="BA66" s="362"/>
      <c r="BB66" s="348">
        <v>14.8811277616359</v>
      </c>
      <c r="BC66" s="375">
        <v>0.978332497313673</v>
      </c>
      <c r="BD66" s="375">
        <v>5.5647853229100902E-2</v>
      </c>
      <c r="BE66" s="375">
        <v>-2.5015583405600301E-2</v>
      </c>
      <c r="BF66" s="373"/>
      <c r="BG66" s="348">
        <v>52.304400000000001</v>
      </c>
      <c r="BH66" s="348">
        <v>31.4086</v>
      </c>
      <c r="BI66" s="348">
        <v>9.3157300000000003</v>
      </c>
      <c r="BJ66" s="348">
        <v>6.9712699999999996</v>
      </c>
      <c r="BK66" s="373"/>
      <c r="BL66" s="372" t="s">
        <v>881</v>
      </c>
      <c r="BM66" s="372" t="s">
        <v>882</v>
      </c>
      <c r="BN66" s="372" t="s">
        <v>883</v>
      </c>
      <c r="BO66" s="372" t="s">
        <v>779</v>
      </c>
      <c r="BP66" s="372" t="s">
        <v>884</v>
      </c>
      <c r="BQ66" s="373"/>
      <c r="BR66" s="354" t="s">
        <v>436</v>
      </c>
    </row>
    <row r="67" spans="1:70" s="355" customFormat="1" x14ac:dyDescent="0.25">
      <c r="A67" s="345" t="s">
        <v>885</v>
      </c>
      <c r="B67" s="373"/>
      <c r="C67" s="719">
        <v>45408</v>
      </c>
      <c r="D67" s="373"/>
      <c r="E67" s="346">
        <v>1076.49</v>
      </c>
      <c r="F67" s="373"/>
      <c r="G67" s="347">
        <v>11.17</v>
      </c>
      <c r="H67" s="374"/>
      <c r="I67" s="348">
        <v>0.90329999999999999</v>
      </c>
      <c r="J67" s="348">
        <v>-8.9399999999999993E-2</v>
      </c>
      <c r="K67" s="348">
        <v>7.8185000000000002</v>
      </c>
      <c r="L67" s="348">
        <v>0.63060000000000005</v>
      </c>
      <c r="M67" s="348">
        <v>-4.5298999999999996</v>
      </c>
      <c r="N67" s="350">
        <v>4.5625</v>
      </c>
      <c r="O67" s="348">
        <v>5.6802000000000001</v>
      </c>
      <c r="P67" s="348" t="s">
        <v>430</v>
      </c>
      <c r="Q67" s="348" t="s">
        <v>430</v>
      </c>
      <c r="R67" s="348" t="s">
        <v>430</v>
      </c>
      <c r="S67" s="348">
        <v>10.266500000000001</v>
      </c>
      <c r="T67" s="348">
        <v>-3.29</v>
      </c>
      <c r="U67" s="348">
        <v>0</v>
      </c>
      <c r="V67" s="348">
        <v>-4.0377999999999998</v>
      </c>
      <c r="W67" s="348">
        <v>10.266500000000001</v>
      </c>
      <c r="X67" s="348">
        <v>5.6802000000000001</v>
      </c>
      <c r="Y67" s="374"/>
      <c r="Z67" s="346">
        <v>20</v>
      </c>
      <c r="AA67" s="346">
        <v>16</v>
      </c>
      <c r="AB67" s="346">
        <v>18</v>
      </c>
      <c r="AC67" s="346">
        <v>17</v>
      </c>
      <c r="AD67" s="346">
        <v>12</v>
      </c>
      <c r="AE67" s="346">
        <v>11</v>
      </c>
      <c r="AF67" s="346">
        <v>13</v>
      </c>
      <c r="AG67" s="346" t="s">
        <v>430</v>
      </c>
      <c r="AH67" s="346" t="s">
        <v>430</v>
      </c>
      <c r="AI67" s="346" t="s">
        <v>430</v>
      </c>
      <c r="AJ67" s="346">
        <v>19</v>
      </c>
      <c r="AK67" s="346">
        <v>13</v>
      </c>
      <c r="AL67" s="346">
        <v>11</v>
      </c>
      <c r="AM67" s="346">
        <v>18</v>
      </c>
      <c r="AN67" s="346">
        <v>19</v>
      </c>
      <c r="AO67" s="373"/>
      <c r="AP67" s="348" t="s">
        <v>430</v>
      </c>
      <c r="AQ67" s="348" t="s">
        <v>430</v>
      </c>
      <c r="AR67" s="348" t="s">
        <v>430</v>
      </c>
      <c r="AS67" s="348" t="s">
        <v>430</v>
      </c>
      <c r="AT67" s="348">
        <v>-1.34</v>
      </c>
      <c r="AU67" s="351"/>
      <c r="AV67" s="346" t="s">
        <v>430</v>
      </c>
      <c r="AW67" s="346" t="s">
        <v>430</v>
      </c>
      <c r="AX67" s="346" t="s">
        <v>430</v>
      </c>
      <c r="AY67" s="346" t="s">
        <v>430</v>
      </c>
      <c r="AZ67" s="346">
        <v>11</v>
      </c>
      <c r="BA67" s="362"/>
      <c r="BB67" s="348">
        <v>16.244857257743199</v>
      </c>
      <c r="BC67" s="375">
        <v>0.96522728075215503</v>
      </c>
      <c r="BD67" s="375">
        <v>-3.3271465196019499E-4</v>
      </c>
      <c r="BE67" s="375">
        <v>1.1037164713500001E-2</v>
      </c>
      <c r="BF67" s="373"/>
      <c r="BG67" s="348">
        <v>56.288800000000002</v>
      </c>
      <c r="BH67" s="348">
        <v>17.6584</v>
      </c>
      <c r="BI67" s="348">
        <v>16.410799999999998</v>
      </c>
      <c r="BJ67" s="348">
        <v>9.6419999999999995</v>
      </c>
      <c r="BK67" s="373"/>
      <c r="BL67" s="372" t="s">
        <v>886</v>
      </c>
      <c r="BM67" s="372" t="s">
        <v>887</v>
      </c>
      <c r="BN67" s="372" t="s">
        <v>888</v>
      </c>
      <c r="BO67" s="372" t="s">
        <v>870</v>
      </c>
      <c r="BP67" s="372" t="s">
        <v>889</v>
      </c>
      <c r="BQ67" s="373"/>
      <c r="BR67" s="354" t="s">
        <v>617</v>
      </c>
    </row>
    <row r="68" spans="1:70" s="355" customFormat="1" x14ac:dyDescent="0.25">
      <c r="A68" s="345" t="s">
        <v>890</v>
      </c>
      <c r="B68" s="373"/>
      <c r="C68" s="719">
        <v>34074</v>
      </c>
      <c r="D68" s="373"/>
      <c r="E68" s="346">
        <v>976.84500000000003</v>
      </c>
      <c r="F68" s="373"/>
      <c r="G68" s="347">
        <v>95.588499999999996</v>
      </c>
      <c r="H68" s="374"/>
      <c r="I68" s="348">
        <v>0.77980000000000005</v>
      </c>
      <c r="J68" s="348">
        <v>-0.61160000000000003</v>
      </c>
      <c r="K68" s="348">
        <v>7.6601999999999997</v>
      </c>
      <c r="L68" s="348">
        <v>-0.84560000000000002</v>
      </c>
      <c r="M68" s="348">
        <v>-7.5704000000000002</v>
      </c>
      <c r="N68" s="350">
        <v>7.6387999999999998</v>
      </c>
      <c r="O68" s="348">
        <v>3.9698000000000002</v>
      </c>
      <c r="P68" s="348">
        <v>13.050599999999999</v>
      </c>
      <c r="Q68" s="348">
        <v>11.028</v>
      </c>
      <c r="R68" s="348">
        <v>9.9124999999999996</v>
      </c>
      <c r="S68" s="348">
        <v>10.0075</v>
      </c>
      <c r="T68" s="348">
        <v>-6.6661999999999999</v>
      </c>
      <c r="U68" s="348">
        <v>-3.2143000000000002</v>
      </c>
      <c r="V68" s="348">
        <v>-1.6516999999999999</v>
      </c>
      <c r="W68" s="348">
        <v>10.0075</v>
      </c>
      <c r="X68" s="348">
        <v>7.0681000000000003</v>
      </c>
      <c r="Y68" s="374"/>
      <c r="Z68" s="346">
        <v>25</v>
      </c>
      <c r="AA68" s="346">
        <v>27</v>
      </c>
      <c r="AB68" s="346">
        <v>20</v>
      </c>
      <c r="AC68" s="346">
        <v>20</v>
      </c>
      <c r="AD68" s="346">
        <v>26</v>
      </c>
      <c r="AE68" s="346">
        <v>8</v>
      </c>
      <c r="AF68" s="346">
        <v>17</v>
      </c>
      <c r="AG68" s="346">
        <v>17</v>
      </c>
      <c r="AH68" s="346">
        <v>11</v>
      </c>
      <c r="AI68" s="346">
        <v>9</v>
      </c>
      <c r="AJ68" s="346">
        <v>21</v>
      </c>
      <c r="AK68" s="346">
        <v>28</v>
      </c>
      <c r="AL68" s="346">
        <v>23</v>
      </c>
      <c r="AM68" s="346">
        <v>9</v>
      </c>
      <c r="AN68" s="346">
        <v>21</v>
      </c>
      <c r="AO68" s="373"/>
      <c r="AP68" s="348">
        <v>10.17</v>
      </c>
      <c r="AQ68" s="348">
        <v>10.58</v>
      </c>
      <c r="AR68" s="348">
        <v>8.6199999999999992</v>
      </c>
      <c r="AS68" s="348">
        <v>4.26</v>
      </c>
      <c r="AT68" s="348">
        <v>-3.72</v>
      </c>
      <c r="AU68" s="351"/>
      <c r="AV68" s="346">
        <v>8</v>
      </c>
      <c r="AW68" s="346">
        <v>11</v>
      </c>
      <c r="AX68" s="346">
        <v>11</v>
      </c>
      <c r="AY68" s="346">
        <v>18</v>
      </c>
      <c r="AZ68" s="346">
        <v>17</v>
      </c>
      <c r="BA68" s="362"/>
      <c r="BB68" s="348">
        <v>15.3948234693991</v>
      </c>
      <c r="BC68" s="375">
        <v>0.98457032933887101</v>
      </c>
      <c r="BD68" s="375">
        <v>4.5207015716110903E-2</v>
      </c>
      <c r="BE68" s="375">
        <v>-0.16260383940707199</v>
      </c>
      <c r="BF68" s="373"/>
      <c r="BG68" s="348">
        <v>35.770400000000002</v>
      </c>
      <c r="BH68" s="348">
        <v>18.001799999999999</v>
      </c>
      <c r="BI68" s="348">
        <v>34.324599999999997</v>
      </c>
      <c r="BJ68" s="348">
        <v>11.9032</v>
      </c>
      <c r="BK68" s="373"/>
      <c r="BL68" s="372" t="s">
        <v>891</v>
      </c>
      <c r="BM68" s="372" t="s">
        <v>892</v>
      </c>
      <c r="BN68" s="372" t="s">
        <v>893</v>
      </c>
      <c r="BO68" s="372" t="s">
        <v>894</v>
      </c>
      <c r="BP68" s="372" t="s">
        <v>895</v>
      </c>
      <c r="BQ68" s="373"/>
      <c r="BR68" s="354" t="s">
        <v>476</v>
      </c>
    </row>
    <row r="69" spans="1:70" s="355" customFormat="1" x14ac:dyDescent="0.25">
      <c r="A69" s="345" t="s">
        <v>896</v>
      </c>
      <c r="B69" s="373"/>
      <c r="C69" s="719">
        <v>45873</v>
      </c>
      <c r="D69" s="373"/>
      <c r="E69" s="346">
        <v>419.65</v>
      </c>
      <c r="F69" s="373"/>
      <c r="G69" s="347">
        <v>9.9736999999999991</v>
      </c>
      <c r="H69" s="374"/>
      <c r="I69" s="348">
        <v>0.68240000000000001</v>
      </c>
      <c r="J69" s="348">
        <v>5.7200000000000001E-2</v>
      </c>
      <c r="K69" s="348">
        <v>4.6657000000000002</v>
      </c>
      <c r="L69" s="348">
        <v>-1.2661</v>
      </c>
      <c r="M69" s="348">
        <v>-1.5914999999999999</v>
      </c>
      <c r="N69" s="350" t="s">
        <v>430</v>
      </c>
      <c r="O69" s="348" t="s">
        <v>430</v>
      </c>
      <c r="P69" s="348" t="s">
        <v>430</v>
      </c>
      <c r="Q69" s="348" t="s">
        <v>430</v>
      </c>
      <c r="R69" s="348" t="s">
        <v>430</v>
      </c>
      <c r="S69" s="348">
        <v>5.9240000000000004</v>
      </c>
      <c r="T69" s="348">
        <v>-2.3832</v>
      </c>
      <c r="U69" s="348">
        <v>3.6412</v>
      </c>
      <c r="V69" s="348" t="s">
        <v>430</v>
      </c>
      <c r="W69" s="348">
        <v>5.9240000000000004</v>
      </c>
      <c r="X69" s="348">
        <v>-0.26300000000000001</v>
      </c>
      <c r="Y69" s="374"/>
      <c r="Z69" s="346">
        <v>27</v>
      </c>
      <c r="AA69" s="346">
        <v>14</v>
      </c>
      <c r="AB69" s="346">
        <v>29</v>
      </c>
      <c r="AC69" s="346">
        <v>22</v>
      </c>
      <c r="AD69" s="346">
        <v>6</v>
      </c>
      <c r="AE69" s="346" t="s">
        <v>430</v>
      </c>
      <c r="AF69" s="346" t="s">
        <v>430</v>
      </c>
      <c r="AG69" s="346" t="s">
        <v>430</v>
      </c>
      <c r="AH69" s="346" t="s">
        <v>430</v>
      </c>
      <c r="AI69" s="346" t="s">
        <v>430</v>
      </c>
      <c r="AJ69" s="346">
        <v>28</v>
      </c>
      <c r="AK69" s="346">
        <v>8</v>
      </c>
      <c r="AL69" s="346">
        <v>4</v>
      </c>
      <c r="AM69" s="346" t="s">
        <v>430</v>
      </c>
      <c r="AN69" s="346">
        <v>28</v>
      </c>
      <c r="AO69" s="373"/>
      <c r="AP69" s="348" t="s">
        <v>430</v>
      </c>
      <c r="AQ69" s="348" t="s">
        <v>430</v>
      </c>
      <c r="AR69" s="348" t="s">
        <v>430</v>
      </c>
      <c r="AS69" s="348" t="s">
        <v>430</v>
      </c>
      <c r="AT69" s="348" t="s">
        <v>430</v>
      </c>
      <c r="AU69" s="351"/>
      <c r="AV69" s="346" t="s">
        <v>430</v>
      </c>
      <c r="AW69" s="346" t="s">
        <v>430</v>
      </c>
      <c r="AX69" s="346" t="s">
        <v>430</v>
      </c>
      <c r="AY69" s="346" t="s">
        <v>430</v>
      </c>
      <c r="AZ69" s="346" t="s">
        <v>430</v>
      </c>
      <c r="BA69" s="362"/>
      <c r="BB69" s="348">
        <v>13.743149170817199</v>
      </c>
      <c r="BC69" s="375">
        <v>0.67083020602444698</v>
      </c>
      <c r="BD69" s="375">
        <v>-2.6182795190499202E-2</v>
      </c>
      <c r="BE69" s="375">
        <v>-0.10701818532026799</v>
      </c>
      <c r="BF69" s="373"/>
      <c r="BG69" s="348">
        <v>39.246299999999998</v>
      </c>
      <c r="BH69" s="348">
        <v>21.2423</v>
      </c>
      <c r="BI69" s="348">
        <v>5.7725900000000001</v>
      </c>
      <c r="BJ69" s="348">
        <v>33.738810000000001</v>
      </c>
      <c r="BK69" s="373"/>
      <c r="BL69" s="372" t="s">
        <v>897</v>
      </c>
      <c r="BM69" s="372" t="s">
        <v>898</v>
      </c>
      <c r="BN69" s="372" t="s">
        <v>899</v>
      </c>
      <c r="BO69" s="372" t="s">
        <v>900</v>
      </c>
      <c r="BP69" s="372" t="s">
        <v>901</v>
      </c>
      <c r="BQ69" s="373"/>
      <c r="BR69" s="354" t="s">
        <v>436</v>
      </c>
    </row>
    <row r="70" spans="1:70" s="355" customFormat="1" x14ac:dyDescent="0.25">
      <c r="A70" s="345" t="s">
        <v>902</v>
      </c>
      <c r="B70" s="373"/>
      <c r="C70" s="719">
        <v>35067</v>
      </c>
      <c r="D70" s="373"/>
      <c r="E70" s="346">
        <v>341.95499999999998</v>
      </c>
      <c r="F70" s="373"/>
      <c r="G70" s="347">
        <v>219.57</v>
      </c>
      <c r="H70" s="374"/>
      <c r="I70" s="348">
        <v>1.0725</v>
      </c>
      <c r="J70" s="348">
        <v>0.52190000000000003</v>
      </c>
      <c r="K70" s="348">
        <v>9.6205999999999996</v>
      </c>
      <c r="L70" s="348">
        <v>3.1717</v>
      </c>
      <c r="M70" s="348">
        <v>-4.7708000000000004</v>
      </c>
      <c r="N70" s="350">
        <v>2.2416</v>
      </c>
      <c r="O70" s="348">
        <v>1.8176000000000001</v>
      </c>
      <c r="P70" s="348">
        <v>13.628399999999999</v>
      </c>
      <c r="Q70" s="348">
        <v>11.5966</v>
      </c>
      <c r="R70" s="348">
        <v>9.9674999999999994</v>
      </c>
      <c r="S70" s="348">
        <v>13.0464</v>
      </c>
      <c r="T70" s="348">
        <v>-2.4697</v>
      </c>
      <c r="U70" s="348">
        <v>-0.3856</v>
      </c>
      <c r="V70" s="348">
        <v>-3.8744000000000001</v>
      </c>
      <c r="W70" s="348">
        <v>13.0464</v>
      </c>
      <c r="X70" s="348">
        <v>12.1259</v>
      </c>
      <c r="Y70" s="374"/>
      <c r="Z70" s="346">
        <v>14</v>
      </c>
      <c r="AA70" s="346">
        <v>6</v>
      </c>
      <c r="AB70" s="346">
        <v>8</v>
      </c>
      <c r="AC70" s="346">
        <v>8</v>
      </c>
      <c r="AD70" s="346">
        <v>14</v>
      </c>
      <c r="AE70" s="346">
        <v>19</v>
      </c>
      <c r="AF70" s="346">
        <v>20</v>
      </c>
      <c r="AG70" s="346">
        <v>14</v>
      </c>
      <c r="AH70" s="346">
        <v>10</v>
      </c>
      <c r="AI70" s="346">
        <v>8</v>
      </c>
      <c r="AJ70" s="346">
        <v>7</v>
      </c>
      <c r="AK70" s="346">
        <v>9</v>
      </c>
      <c r="AL70" s="346">
        <v>13</v>
      </c>
      <c r="AM70" s="346">
        <v>16</v>
      </c>
      <c r="AN70" s="346">
        <v>7</v>
      </c>
      <c r="AO70" s="373"/>
      <c r="AP70" s="348">
        <v>10.02</v>
      </c>
      <c r="AQ70" s="348">
        <v>11.27</v>
      </c>
      <c r="AR70" s="348">
        <v>9.0299999999999994</v>
      </c>
      <c r="AS70" s="348">
        <v>4.4000000000000004</v>
      </c>
      <c r="AT70" s="348">
        <v>-0.93</v>
      </c>
      <c r="AU70" s="351"/>
      <c r="AV70" s="346">
        <v>9</v>
      </c>
      <c r="AW70" s="346">
        <v>10</v>
      </c>
      <c r="AX70" s="346">
        <v>10</v>
      </c>
      <c r="AY70" s="346">
        <v>17</v>
      </c>
      <c r="AZ70" s="346">
        <v>10</v>
      </c>
      <c r="BA70" s="362"/>
      <c r="BB70" s="348">
        <v>15.7914782060381</v>
      </c>
      <c r="BC70" s="375">
        <v>1.0281424388051601</v>
      </c>
      <c r="BD70" s="375">
        <v>4.9739504082170802E-2</v>
      </c>
      <c r="BE70" s="375">
        <v>-8.5300186992853202E-2</v>
      </c>
      <c r="BF70" s="373"/>
      <c r="BG70" s="348">
        <v>61.9146</v>
      </c>
      <c r="BH70" s="348">
        <v>7.6822900000000001</v>
      </c>
      <c r="BI70" s="348">
        <v>28.297699999999999</v>
      </c>
      <c r="BJ70" s="348">
        <v>2.10541</v>
      </c>
      <c r="BK70" s="373"/>
      <c r="BL70" s="372" t="s">
        <v>903</v>
      </c>
      <c r="BM70" s="372" t="s">
        <v>904</v>
      </c>
      <c r="BN70" s="372" t="s">
        <v>905</v>
      </c>
      <c r="BO70" s="372" t="s">
        <v>906</v>
      </c>
      <c r="BP70" s="372" t="s">
        <v>907</v>
      </c>
      <c r="BQ70" s="373"/>
      <c r="BR70" s="354" t="s">
        <v>908</v>
      </c>
    </row>
    <row r="71" spans="1:70" s="355" customFormat="1" x14ac:dyDescent="0.25">
      <c r="A71" s="345" t="s">
        <v>909</v>
      </c>
      <c r="B71" s="373"/>
      <c r="C71" s="719">
        <v>44596</v>
      </c>
      <c r="D71" s="373"/>
      <c r="E71" s="346">
        <v>285.959</v>
      </c>
      <c r="F71" s="373"/>
      <c r="G71" s="347">
        <v>9.82</v>
      </c>
      <c r="H71" s="374"/>
      <c r="I71" s="348">
        <v>1.3415999999999999</v>
      </c>
      <c r="J71" s="348">
        <v>1.8672</v>
      </c>
      <c r="K71" s="348">
        <v>9.2324999999999999</v>
      </c>
      <c r="L71" s="348">
        <v>2.8271999999999999</v>
      </c>
      <c r="M71" s="348">
        <v>-4.7526999999999999</v>
      </c>
      <c r="N71" s="350">
        <v>2.2789999999999999</v>
      </c>
      <c r="O71" s="348">
        <v>-8.2965</v>
      </c>
      <c r="P71" s="348">
        <v>2.6435</v>
      </c>
      <c r="Q71" s="348" t="s">
        <v>430</v>
      </c>
      <c r="R71" s="348" t="s">
        <v>430</v>
      </c>
      <c r="S71" s="348">
        <v>11.4642</v>
      </c>
      <c r="T71" s="348">
        <v>-1.1077999999999999</v>
      </c>
      <c r="U71" s="348">
        <v>-1.5044999999999999</v>
      </c>
      <c r="V71" s="348">
        <v>-11.4518</v>
      </c>
      <c r="W71" s="348">
        <v>11.4642</v>
      </c>
      <c r="X71" s="348">
        <v>-0.42880000000000001</v>
      </c>
      <c r="Y71" s="374"/>
      <c r="Z71" s="346">
        <v>5</v>
      </c>
      <c r="AA71" s="346">
        <v>2</v>
      </c>
      <c r="AB71" s="346">
        <v>12</v>
      </c>
      <c r="AC71" s="346">
        <v>9</v>
      </c>
      <c r="AD71" s="346">
        <v>13</v>
      </c>
      <c r="AE71" s="346">
        <v>18</v>
      </c>
      <c r="AF71" s="346">
        <v>24</v>
      </c>
      <c r="AG71" s="346">
        <v>20</v>
      </c>
      <c r="AH71" s="346" t="s">
        <v>430</v>
      </c>
      <c r="AI71" s="346" t="s">
        <v>430</v>
      </c>
      <c r="AJ71" s="346">
        <v>13</v>
      </c>
      <c r="AK71" s="346">
        <v>5</v>
      </c>
      <c r="AL71" s="346">
        <v>19</v>
      </c>
      <c r="AM71" s="346">
        <v>25</v>
      </c>
      <c r="AN71" s="346">
        <v>13</v>
      </c>
      <c r="AO71" s="373"/>
      <c r="AP71" s="348" t="s">
        <v>430</v>
      </c>
      <c r="AQ71" s="348" t="s">
        <v>430</v>
      </c>
      <c r="AR71" s="348" t="s">
        <v>430</v>
      </c>
      <c r="AS71" s="348">
        <v>-5.71</v>
      </c>
      <c r="AT71" s="348">
        <v>-3.51</v>
      </c>
      <c r="AU71" s="351"/>
      <c r="AV71" s="346" t="s">
        <v>430</v>
      </c>
      <c r="AW71" s="346" t="s">
        <v>430</v>
      </c>
      <c r="AX71" s="346" t="s">
        <v>430</v>
      </c>
      <c r="AY71" s="346">
        <v>20</v>
      </c>
      <c r="AZ71" s="346">
        <v>15</v>
      </c>
      <c r="BA71" s="362"/>
      <c r="BB71" s="348">
        <v>18.955892776837398</v>
      </c>
      <c r="BC71" s="375">
        <v>1.1094163769742</v>
      </c>
      <c r="BD71" s="375">
        <v>-5.6008733199678102E-3</v>
      </c>
      <c r="BE71" s="375">
        <v>-1.0735947635288201</v>
      </c>
      <c r="BF71" s="373"/>
      <c r="BG71" s="348">
        <v>40.107700000000001</v>
      </c>
      <c r="BH71" s="348">
        <v>37.590200000000003</v>
      </c>
      <c r="BI71" s="348">
        <v>20.971800000000002</v>
      </c>
      <c r="BJ71" s="348">
        <v>1.3303</v>
      </c>
      <c r="BK71" s="373"/>
      <c r="BL71" s="372" t="s">
        <v>910</v>
      </c>
      <c r="BM71" s="372" t="s">
        <v>911</v>
      </c>
      <c r="BN71" s="372" t="s">
        <v>912</v>
      </c>
      <c r="BO71" s="372" t="s">
        <v>913</v>
      </c>
      <c r="BP71" s="372" t="s">
        <v>914</v>
      </c>
      <c r="BQ71" s="373"/>
      <c r="BR71" s="354" t="s">
        <v>436</v>
      </c>
    </row>
    <row r="72" spans="1:70" s="355" customFormat="1" x14ac:dyDescent="0.25">
      <c r="A72" s="345" t="s">
        <v>915</v>
      </c>
      <c r="B72" s="373"/>
      <c r="C72" s="719">
        <v>43290</v>
      </c>
      <c r="D72" s="373"/>
      <c r="E72" s="346">
        <v>259.69499999999999</v>
      </c>
      <c r="F72" s="373"/>
      <c r="G72" s="347">
        <v>23.406700000000001</v>
      </c>
      <c r="H72" s="374"/>
      <c r="I72" s="348">
        <v>1.0665</v>
      </c>
      <c r="J72" s="348">
        <v>0.15060000000000001</v>
      </c>
      <c r="K72" s="348">
        <v>9.4282000000000004</v>
      </c>
      <c r="L72" s="348">
        <v>4.2767999999999997</v>
      </c>
      <c r="M72" s="348">
        <v>-9.0499999999999997E-2</v>
      </c>
      <c r="N72" s="350">
        <v>10.655200000000001</v>
      </c>
      <c r="O72" s="348">
        <v>6.3978000000000002</v>
      </c>
      <c r="P72" s="348">
        <v>13.3446</v>
      </c>
      <c r="Q72" s="348">
        <v>12.368399999999999</v>
      </c>
      <c r="R72" s="348" t="s">
        <v>430</v>
      </c>
      <c r="S72" s="348">
        <v>12.6828</v>
      </c>
      <c r="T72" s="348">
        <v>-0.7147</v>
      </c>
      <c r="U72" s="348">
        <v>4.2577999999999996</v>
      </c>
      <c r="V72" s="348">
        <v>2.0699999999999998</v>
      </c>
      <c r="W72" s="348">
        <v>12.6828</v>
      </c>
      <c r="X72" s="348">
        <v>11.511100000000001</v>
      </c>
      <c r="Y72" s="374"/>
      <c r="Z72" s="346">
        <v>15</v>
      </c>
      <c r="AA72" s="346">
        <v>12</v>
      </c>
      <c r="AB72" s="346">
        <v>9</v>
      </c>
      <c r="AC72" s="346">
        <v>4</v>
      </c>
      <c r="AD72" s="346">
        <v>3</v>
      </c>
      <c r="AE72" s="346">
        <v>2</v>
      </c>
      <c r="AF72" s="346">
        <v>7</v>
      </c>
      <c r="AG72" s="346">
        <v>16</v>
      </c>
      <c r="AH72" s="346">
        <v>8</v>
      </c>
      <c r="AI72" s="346" t="s">
        <v>430</v>
      </c>
      <c r="AJ72" s="346">
        <v>9</v>
      </c>
      <c r="AK72" s="346">
        <v>4</v>
      </c>
      <c r="AL72" s="346">
        <v>3</v>
      </c>
      <c r="AM72" s="346">
        <v>3</v>
      </c>
      <c r="AN72" s="346">
        <v>9</v>
      </c>
      <c r="AO72" s="373"/>
      <c r="AP72" s="348" t="s">
        <v>430</v>
      </c>
      <c r="AQ72" s="348">
        <v>12.36</v>
      </c>
      <c r="AR72" s="348">
        <v>9.83</v>
      </c>
      <c r="AS72" s="348">
        <v>6.92</v>
      </c>
      <c r="AT72" s="348">
        <v>6.18</v>
      </c>
      <c r="AU72" s="351"/>
      <c r="AV72" s="346" t="s">
        <v>430</v>
      </c>
      <c r="AW72" s="346">
        <v>8</v>
      </c>
      <c r="AX72" s="346">
        <v>8</v>
      </c>
      <c r="AY72" s="346">
        <v>9</v>
      </c>
      <c r="AZ72" s="346">
        <v>3</v>
      </c>
      <c r="BA72" s="362"/>
      <c r="BB72" s="348">
        <v>14.6329183773772</v>
      </c>
      <c r="BC72" s="375">
        <v>0.95625053491538103</v>
      </c>
      <c r="BD72" s="375">
        <v>4.5684910836400201E-2</v>
      </c>
      <c r="BE72" s="375">
        <v>-0.16535907319114601</v>
      </c>
      <c r="BF72" s="373"/>
      <c r="BG72" s="348">
        <v>43.998399999999997</v>
      </c>
      <c r="BH72" s="348">
        <v>12.190099999999999</v>
      </c>
      <c r="BI72" s="348">
        <v>36.677</v>
      </c>
      <c r="BJ72" s="348">
        <v>7.1345000000000001</v>
      </c>
      <c r="BK72" s="373"/>
      <c r="BL72" s="372" t="s">
        <v>916</v>
      </c>
      <c r="BM72" s="372" t="s">
        <v>917</v>
      </c>
      <c r="BN72" s="372" t="s">
        <v>918</v>
      </c>
      <c r="BO72" s="372" t="s">
        <v>919</v>
      </c>
      <c r="BP72" s="372" t="s">
        <v>920</v>
      </c>
      <c r="BQ72" s="373"/>
      <c r="BR72" s="354" t="s">
        <v>555</v>
      </c>
    </row>
    <row r="73" spans="1:70" s="355" customFormat="1" x14ac:dyDescent="0.25">
      <c r="A73" s="345" t="s">
        <v>921</v>
      </c>
      <c r="B73" s="373"/>
      <c r="C73" s="719">
        <v>45944</v>
      </c>
      <c r="D73" s="373"/>
      <c r="E73" s="346">
        <v>225.61199999999999</v>
      </c>
      <c r="F73" s="373"/>
      <c r="G73" s="347">
        <v>9.8940999999999999</v>
      </c>
      <c r="H73" s="374"/>
      <c r="I73" s="348">
        <v>1.3573999999999999</v>
      </c>
      <c r="J73" s="348">
        <v>-0.39960000000000001</v>
      </c>
      <c r="K73" s="348">
        <v>10.480700000000001</v>
      </c>
      <c r="L73" s="348">
        <v>1.0282</v>
      </c>
      <c r="M73" s="348">
        <v>-1.3549</v>
      </c>
      <c r="N73" s="350" t="s">
        <v>430</v>
      </c>
      <c r="O73" s="348" t="s">
        <v>430</v>
      </c>
      <c r="P73" s="348" t="s">
        <v>430</v>
      </c>
      <c r="Q73" s="348" t="s">
        <v>430</v>
      </c>
      <c r="R73" s="348" t="s">
        <v>430</v>
      </c>
      <c r="S73" s="348">
        <v>14.192600000000001</v>
      </c>
      <c r="T73" s="348">
        <v>-2.9876</v>
      </c>
      <c r="U73" s="348" t="s">
        <v>430</v>
      </c>
      <c r="V73" s="348" t="s">
        <v>430</v>
      </c>
      <c r="W73" s="348">
        <v>14.192600000000001</v>
      </c>
      <c r="X73" s="348">
        <v>-1.0589999999999999</v>
      </c>
      <c r="Y73" s="374"/>
      <c r="Z73" s="346">
        <v>4</v>
      </c>
      <c r="AA73" s="346">
        <v>23</v>
      </c>
      <c r="AB73" s="346">
        <v>5</v>
      </c>
      <c r="AC73" s="346">
        <v>15</v>
      </c>
      <c r="AD73" s="346">
        <v>4</v>
      </c>
      <c r="AE73" s="346" t="s">
        <v>430</v>
      </c>
      <c r="AF73" s="346" t="s">
        <v>430</v>
      </c>
      <c r="AG73" s="346" t="s">
        <v>430</v>
      </c>
      <c r="AH73" s="346" t="s">
        <v>430</v>
      </c>
      <c r="AI73" s="346" t="s">
        <v>430</v>
      </c>
      <c r="AJ73" s="346">
        <v>4</v>
      </c>
      <c r="AK73" s="346">
        <v>11</v>
      </c>
      <c r="AL73" s="346" t="s">
        <v>430</v>
      </c>
      <c r="AM73" s="346" t="s">
        <v>430</v>
      </c>
      <c r="AN73" s="346">
        <v>4</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62"/>
      <c r="BB73" s="348">
        <v>20.703038705609799</v>
      </c>
      <c r="BC73" s="375">
        <v>0.94210688517484398</v>
      </c>
      <c r="BD73" s="375">
        <v>-3.1777725004142499E-2</v>
      </c>
      <c r="BE73" s="375">
        <v>0.39184305642201001</v>
      </c>
      <c r="BF73" s="373"/>
      <c r="BG73" s="348">
        <v>47.901499999999999</v>
      </c>
      <c r="BH73" s="348">
        <v>14.093</v>
      </c>
      <c r="BI73" s="348">
        <v>33.523600000000002</v>
      </c>
      <c r="BJ73" s="348">
        <v>4.4819000000000004</v>
      </c>
      <c r="BK73" s="373"/>
      <c r="BL73" s="372" t="s">
        <v>922</v>
      </c>
      <c r="BM73" s="372" t="s">
        <v>923</v>
      </c>
      <c r="BN73" s="372" t="s">
        <v>924</v>
      </c>
      <c r="BO73" s="372" t="s">
        <v>777</v>
      </c>
      <c r="BP73" s="372" t="s">
        <v>925</v>
      </c>
      <c r="BQ73" s="373"/>
      <c r="BR73" s="354" t="s">
        <v>463</v>
      </c>
    </row>
    <row r="74" spans="1:70" s="355" customFormat="1" x14ac:dyDescent="0.25">
      <c r="A74" s="345" t="s">
        <v>926</v>
      </c>
      <c r="B74" s="373"/>
      <c r="C74" s="719">
        <v>45814</v>
      </c>
      <c r="D74" s="373"/>
      <c r="E74" s="346">
        <v>185.58799999999999</v>
      </c>
      <c r="F74" s="373"/>
      <c r="G74" s="347">
        <v>10.021599999999999</v>
      </c>
      <c r="H74" s="374"/>
      <c r="I74" s="348">
        <v>1.4507000000000001</v>
      </c>
      <c r="J74" s="348">
        <v>-0.1116</v>
      </c>
      <c r="K74" s="348">
        <v>8.5881000000000007</v>
      </c>
      <c r="L74" s="348">
        <v>1.6575</v>
      </c>
      <c r="M74" s="348">
        <v>-3.1457999999999999</v>
      </c>
      <c r="N74" s="350" t="s">
        <v>430</v>
      </c>
      <c r="O74" s="348" t="s">
        <v>430</v>
      </c>
      <c r="P74" s="348" t="s">
        <v>430</v>
      </c>
      <c r="Q74" s="348" t="s">
        <v>430</v>
      </c>
      <c r="R74" s="348" t="s">
        <v>430</v>
      </c>
      <c r="S74" s="348">
        <v>11.104200000000001</v>
      </c>
      <c r="T74" s="348">
        <v>-2.9769999999999999</v>
      </c>
      <c r="U74" s="348">
        <v>1.2507999999999999</v>
      </c>
      <c r="V74" s="348">
        <v>-2.6840000000000002</v>
      </c>
      <c r="W74" s="348">
        <v>11.104200000000001</v>
      </c>
      <c r="X74" s="348">
        <v>0.216</v>
      </c>
      <c r="Y74" s="374"/>
      <c r="Z74" s="346">
        <v>2</v>
      </c>
      <c r="AA74" s="346">
        <v>18</v>
      </c>
      <c r="AB74" s="346">
        <v>14</v>
      </c>
      <c r="AC74" s="346">
        <v>12</v>
      </c>
      <c r="AD74" s="346">
        <v>10</v>
      </c>
      <c r="AE74" s="346" t="s">
        <v>430</v>
      </c>
      <c r="AF74" s="346" t="s">
        <v>430</v>
      </c>
      <c r="AG74" s="346" t="s">
        <v>430</v>
      </c>
      <c r="AH74" s="346" t="s">
        <v>430</v>
      </c>
      <c r="AI74" s="346" t="s">
        <v>430</v>
      </c>
      <c r="AJ74" s="346">
        <v>14</v>
      </c>
      <c r="AK74" s="346">
        <v>10</v>
      </c>
      <c r="AL74" s="346">
        <v>10</v>
      </c>
      <c r="AM74" s="346">
        <v>10</v>
      </c>
      <c r="AN74" s="346">
        <v>14</v>
      </c>
      <c r="AO74" s="373"/>
      <c r="AP74" s="348" t="s">
        <v>430</v>
      </c>
      <c r="AQ74" s="348" t="s">
        <v>430</v>
      </c>
      <c r="AR74" s="348" t="s">
        <v>430</v>
      </c>
      <c r="AS74" s="348" t="s">
        <v>430</v>
      </c>
      <c r="AT74" s="348" t="s">
        <v>430</v>
      </c>
      <c r="AU74" s="351"/>
      <c r="AV74" s="346" t="s">
        <v>430</v>
      </c>
      <c r="AW74" s="346" t="s">
        <v>430</v>
      </c>
      <c r="AX74" s="346" t="s">
        <v>430</v>
      </c>
      <c r="AY74" s="346" t="s">
        <v>430</v>
      </c>
      <c r="AZ74" s="346" t="s">
        <v>430</v>
      </c>
      <c r="BA74" s="362"/>
      <c r="BB74" s="348">
        <v>16.055424525286</v>
      </c>
      <c r="BC74" s="375">
        <v>0.94058330227809195</v>
      </c>
      <c r="BD74" s="375">
        <v>-4.6704381305895798E-2</v>
      </c>
      <c r="BE74" s="375">
        <v>-4.5349828223336899E-2</v>
      </c>
      <c r="BF74" s="373"/>
      <c r="BG74" s="348">
        <v>64.215699999999998</v>
      </c>
      <c r="BH74" s="348">
        <v>8.3135499999999993</v>
      </c>
      <c r="BI74" s="348">
        <v>25.1998</v>
      </c>
      <c r="BJ74" s="348">
        <v>2.27095</v>
      </c>
      <c r="BK74" s="373"/>
      <c r="BL74" s="372" t="s">
        <v>927</v>
      </c>
      <c r="BM74" s="372" t="s">
        <v>928</v>
      </c>
      <c r="BN74" s="372" t="s">
        <v>929</v>
      </c>
      <c r="BO74" s="372" t="s">
        <v>930</v>
      </c>
      <c r="BP74" s="372" t="s">
        <v>931</v>
      </c>
      <c r="BQ74" s="373"/>
      <c r="BR74" s="354" t="s">
        <v>436</v>
      </c>
    </row>
    <row r="75" spans="1:70" s="355" customFormat="1" x14ac:dyDescent="0.25">
      <c r="A75" s="345" t="s">
        <v>932</v>
      </c>
      <c r="B75" s="373"/>
      <c r="C75" s="719">
        <v>43371</v>
      </c>
      <c r="D75" s="373"/>
      <c r="E75" s="346">
        <v>127.91200000000001</v>
      </c>
      <c r="F75" s="373"/>
      <c r="G75" s="347">
        <v>19.3904</v>
      </c>
      <c r="H75" s="374"/>
      <c r="I75" s="348">
        <v>1.1259999999999999</v>
      </c>
      <c r="J75" s="348">
        <v>-0.84430000000000005</v>
      </c>
      <c r="K75" s="348">
        <v>7.1494</v>
      </c>
      <c r="L75" s="348">
        <v>-1.8893</v>
      </c>
      <c r="M75" s="348">
        <v>-5.8727999999999998</v>
      </c>
      <c r="N75" s="350">
        <v>-1.5900000000000001E-2</v>
      </c>
      <c r="O75" s="348">
        <v>-4.016</v>
      </c>
      <c r="P75" s="348">
        <v>9.8074999999999992</v>
      </c>
      <c r="Q75" s="348">
        <v>9.2940000000000005</v>
      </c>
      <c r="R75" s="348" t="s">
        <v>430</v>
      </c>
      <c r="S75" s="348">
        <v>9.4512999999999998</v>
      </c>
      <c r="T75" s="348">
        <v>-5.8503999999999996</v>
      </c>
      <c r="U75" s="348">
        <v>-1.3874</v>
      </c>
      <c r="V75" s="348">
        <v>-5.9682000000000004</v>
      </c>
      <c r="W75" s="348">
        <v>9.4512999999999998</v>
      </c>
      <c r="X75" s="348">
        <v>9.1244999999999994</v>
      </c>
      <c r="Y75" s="374"/>
      <c r="Z75" s="346">
        <v>12</v>
      </c>
      <c r="AA75" s="346">
        <v>28</v>
      </c>
      <c r="AB75" s="346">
        <v>23</v>
      </c>
      <c r="AC75" s="346">
        <v>25</v>
      </c>
      <c r="AD75" s="346">
        <v>21</v>
      </c>
      <c r="AE75" s="346">
        <v>22</v>
      </c>
      <c r="AF75" s="346">
        <v>23</v>
      </c>
      <c r="AG75" s="346">
        <v>19</v>
      </c>
      <c r="AH75" s="346">
        <v>13</v>
      </c>
      <c r="AI75" s="346" t="s">
        <v>430</v>
      </c>
      <c r="AJ75" s="346">
        <v>24</v>
      </c>
      <c r="AK75" s="346">
        <v>25</v>
      </c>
      <c r="AL75" s="346">
        <v>18</v>
      </c>
      <c r="AM75" s="346">
        <v>21</v>
      </c>
      <c r="AN75" s="346">
        <v>24</v>
      </c>
      <c r="AO75" s="373"/>
      <c r="AP75" s="348" t="s">
        <v>430</v>
      </c>
      <c r="AQ75" s="348">
        <v>8.49</v>
      </c>
      <c r="AR75" s="348">
        <v>5.55</v>
      </c>
      <c r="AS75" s="348">
        <v>7.0000000000000007E-2</v>
      </c>
      <c r="AT75" s="348">
        <v>-4.97</v>
      </c>
      <c r="AU75" s="351"/>
      <c r="AV75" s="346" t="s">
        <v>430</v>
      </c>
      <c r="AW75" s="346">
        <v>12</v>
      </c>
      <c r="AX75" s="346">
        <v>13</v>
      </c>
      <c r="AY75" s="346">
        <v>19</v>
      </c>
      <c r="AZ75" s="346">
        <v>21</v>
      </c>
      <c r="BA75" s="362"/>
      <c r="BB75" s="348">
        <v>15.5973074041201</v>
      </c>
      <c r="BC75" s="375">
        <v>0.97963516010295204</v>
      </c>
      <c r="BD75" s="375">
        <v>2.6139005677328901E-2</v>
      </c>
      <c r="BE75" s="375">
        <v>-0.446556228723267</v>
      </c>
      <c r="BF75" s="373"/>
      <c r="BG75" s="348">
        <v>65.968699999999998</v>
      </c>
      <c r="BH75" s="348">
        <v>13.929</v>
      </c>
      <c r="BI75" s="348">
        <v>15.8071</v>
      </c>
      <c r="BJ75" s="348">
        <v>4.2952000000000004</v>
      </c>
      <c r="BK75" s="373"/>
      <c r="BL75" s="372" t="s">
        <v>933</v>
      </c>
      <c r="BM75" s="372" t="s">
        <v>934</v>
      </c>
      <c r="BN75" s="372" t="s">
        <v>935</v>
      </c>
      <c r="BO75" s="372" t="s">
        <v>936</v>
      </c>
      <c r="BP75" s="372" t="s">
        <v>937</v>
      </c>
      <c r="BQ75" s="373"/>
      <c r="BR75" s="354" t="s">
        <v>476</v>
      </c>
    </row>
    <row r="76" spans="1:70" s="355" customFormat="1" x14ac:dyDescent="0.25">
      <c r="A76" s="345" t="s">
        <v>938</v>
      </c>
      <c r="B76" s="373"/>
      <c r="C76" s="719">
        <v>46083</v>
      </c>
      <c r="D76" s="373"/>
      <c r="E76" s="346">
        <v>146.45699999999999</v>
      </c>
      <c r="F76" s="373"/>
      <c r="G76" s="347">
        <v>10.57</v>
      </c>
      <c r="H76" s="374"/>
      <c r="I76" s="348">
        <v>0.66669999999999996</v>
      </c>
      <c r="J76" s="348">
        <v>0.37990000000000002</v>
      </c>
      <c r="K76" s="348">
        <v>6.5523999999999996</v>
      </c>
      <c r="L76" s="348" t="s">
        <v>430</v>
      </c>
      <c r="M76" s="348" t="s">
        <v>430</v>
      </c>
      <c r="N76" s="350" t="s">
        <v>430</v>
      </c>
      <c r="O76" s="348" t="s">
        <v>430</v>
      </c>
      <c r="P76" s="348" t="s">
        <v>430</v>
      </c>
      <c r="Q76" s="348" t="s">
        <v>430</v>
      </c>
      <c r="R76" s="348" t="s">
        <v>430</v>
      </c>
      <c r="S76" s="348">
        <v>7.3095999999999997</v>
      </c>
      <c r="T76" s="348" t="s">
        <v>430</v>
      </c>
      <c r="U76" s="348" t="s">
        <v>430</v>
      </c>
      <c r="V76" s="348" t="s">
        <v>430</v>
      </c>
      <c r="W76" s="348">
        <v>7.3095999999999997</v>
      </c>
      <c r="X76" s="348">
        <v>5.7</v>
      </c>
      <c r="Y76" s="374"/>
      <c r="Z76" s="346">
        <v>28</v>
      </c>
      <c r="AA76" s="346">
        <v>10</v>
      </c>
      <c r="AB76" s="346">
        <v>26</v>
      </c>
      <c r="AC76" s="346" t="s">
        <v>430</v>
      </c>
      <c r="AD76" s="346" t="s">
        <v>430</v>
      </c>
      <c r="AE76" s="346" t="s">
        <v>430</v>
      </c>
      <c r="AF76" s="346" t="s">
        <v>430</v>
      </c>
      <c r="AG76" s="346" t="s">
        <v>430</v>
      </c>
      <c r="AH76" s="346" t="s">
        <v>430</v>
      </c>
      <c r="AI76" s="346" t="s">
        <v>430</v>
      </c>
      <c r="AJ76" s="346">
        <v>27</v>
      </c>
      <c r="AK76" s="346" t="s">
        <v>430</v>
      </c>
      <c r="AL76" s="346" t="s">
        <v>430</v>
      </c>
      <c r="AM76" s="346" t="s">
        <v>430</v>
      </c>
      <c r="AN76" s="346">
        <v>27</v>
      </c>
      <c r="AO76" s="373"/>
      <c r="AP76" s="348" t="s">
        <v>430</v>
      </c>
      <c r="AQ76" s="348" t="s">
        <v>430</v>
      </c>
      <c r="AR76" s="348" t="s">
        <v>430</v>
      </c>
      <c r="AS76" s="348" t="s">
        <v>430</v>
      </c>
      <c r="AT76" s="348" t="s">
        <v>430</v>
      </c>
      <c r="AU76" s="351"/>
      <c r="AV76" s="346" t="s">
        <v>430</v>
      </c>
      <c r="AW76" s="346" t="s">
        <v>430</v>
      </c>
      <c r="AX76" s="346" t="s">
        <v>430</v>
      </c>
      <c r="AY76" s="346" t="s">
        <v>430</v>
      </c>
      <c r="AZ76" s="346" t="s">
        <v>430</v>
      </c>
      <c r="BA76" s="362"/>
      <c r="BB76" s="348" t="s">
        <v>430</v>
      </c>
      <c r="BC76" s="375">
        <v>0</v>
      </c>
      <c r="BD76" s="375">
        <v>0</v>
      </c>
      <c r="BE76" s="375">
        <v>5.9787207246630096</v>
      </c>
      <c r="BF76" s="373"/>
      <c r="BG76" s="348">
        <v>19.804099999999998</v>
      </c>
      <c r="BH76" s="348">
        <v>8.7290100000000006</v>
      </c>
      <c r="BI76" s="348">
        <v>12.404999999999999</v>
      </c>
      <c r="BJ76" s="348">
        <v>59.061889999999998</v>
      </c>
      <c r="BK76" s="373"/>
      <c r="BL76" s="372" t="s">
        <v>939</v>
      </c>
      <c r="BM76" s="372" t="s">
        <v>940</v>
      </c>
      <c r="BN76" s="372" t="s">
        <v>941</v>
      </c>
      <c r="BO76" s="372" t="s">
        <v>942</v>
      </c>
      <c r="BP76" s="372" t="s">
        <v>943</v>
      </c>
      <c r="BQ76" s="373"/>
      <c r="BR76" s="354" t="s">
        <v>443</v>
      </c>
    </row>
    <row r="77" spans="1:70" s="355" customFormat="1" x14ac:dyDescent="0.25">
      <c r="A77" s="345" t="s">
        <v>944</v>
      </c>
      <c r="B77" s="373"/>
      <c r="C77" s="719" t="s">
        <v>430</v>
      </c>
      <c r="D77" s="373"/>
      <c r="E77" s="346">
        <v>2981.39</v>
      </c>
      <c r="F77" s="373"/>
      <c r="G77" s="347" t="s">
        <v>430</v>
      </c>
      <c r="H77" s="374"/>
      <c r="I77" s="348" t="s">
        <v>430</v>
      </c>
      <c r="J77" s="348" t="s">
        <v>430</v>
      </c>
      <c r="K77" s="348" t="s">
        <v>430</v>
      </c>
      <c r="L77" s="348" t="s">
        <v>430</v>
      </c>
      <c r="M77" s="348" t="s">
        <v>430</v>
      </c>
      <c r="N77" s="350" t="s">
        <v>430</v>
      </c>
      <c r="O77" s="348" t="s">
        <v>430</v>
      </c>
      <c r="P77" s="348" t="s">
        <v>430</v>
      </c>
      <c r="Q77" s="348" t="s">
        <v>430</v>
      </c>
      <c r="R77" s="348" t="s">
        <v>430</v>
      </c>
      <c r="S77" s="348" t="s">
        <v>430</v>
      </c>
      <c r="T77" s="348" t="s">
        <v>430</v>
      </c>
      <c r="U77" s="348" t="s">
        <v>430</v>
      </c>
      <c r="V77" s="348" t="s">
        <v>430</v>
      </c>
      <c r="W77" s="348" t="s">
        <v>430</v>
      </c>
      <c r="X77" s="348" t="s">
        <v>430</v>
      </c>
      <c r="Y77" s="374"/>
      <c r="Z77" s="346" t="s">
        <v>430</v>
      </c>
      <c r="AA77" s="346" t="s">
        <v>430</v>
      </c>
      <c r="AB77" s="346" t="s">
        <v>430</v>
      </c>
      <c r="AC77" s="346" t="s">
        <v>430</v>
      </c>
      <c r="AD77" s="346" t="s">
        <v>430</v>
      </c>
      <c r="AE77" s="346" t="s">
        <v>430</v>
      </c>
      <c r="AF77" s="346" t="s">
        <v>430</v>
      </c>
      <c r="AG77" s="346" t="s">
        <v>430</v>
      </c>
      <c r="AH77" s="346" t="s">
        <v>430</v>
      </c>
      <c r="AI77" s="346" t="s">
        <v>430</v>
      </c>
      <c r="AJ77" s="346" t="s">
        <v>430</v>
      </c>
      <c r="AK77" s="346" t="s">
        <v>430</v>
      </c>
      <c r="AL77" s="346" t="s">
        <v>430</v>
      </c>
      <c r="AM77" s="346" t="s">
        <v>430</v>
      </c>
      <c r="AN77" s="346" t="s">
        <v>430</v>
      </c>
      <c r="AO77" s="373"/>
      <c r="AP77" s="348" t="s">
        <v>430</v>
      </c>
      <c r="AQ77" s="348" t="s">
        <v>430</v>
      </c>
      <c r="AR77" s="348" t="s">
        <v>430</v>
      </c>
      <c r="AS77" s="348" t="s">
        <v>430</v>
      </c>
      <c r="AT77" s="348" t="s">
        <v>430</v>
      </c>
      <c r="AU77" s="351"/>
      <c r="AV77" s="346" t="s">
        <v>430</v>
      </c>
      <c r="AW77" s="346" t="s">
        <v>430</v>
      </c>
      <c r="AX77" s="346" t="s">
        <v>430</v>
      </c>
      <c r="AY77" s="346" t="s">
        <v>430</v>
      </c>
      <c r="AZ77" s="346" t="s">
        <v>430</v>
      </c>
      <c r="BA77" s="362"/>
      <c r="BB77" s="348" t="s">
        <v>430</v>
      </c>
      <c r="BC77" s="375">
        <v>0</v>
      </c>
      <c r="BD77" s="375">
        <v>0</v>
      </c>
      <c r="BE77" s="375" t="s">
        <v>430</v>
      </c>
      <c r="BF77" s="373"/>
      <c r="BG77" s="348">
        <v>67.168099999999995</v>
      </c>
      <c r="BH77" s="348">
        <v>12.738799999999999</v>
      </c>
      <c r="BI77" s="348">
        <v>18.904199999999999</v>
      </c>
      <c r="BJ77" s="348">
        <v>1.1889000000000001</v>
      </c>
      <c r="BK77" s="373"/>
      <c r="BL77" s="372" t="s">
        <v>430</v>
      </c>
      <c r="BM77" s="372" t="s">
        <v>430</v>
      </c>
      <c r="BN77" s="372" t="s">
        <v>430</v>
      </c>
      <c r="BO77" s="372" t="s">
        <v>430</v>
      </c>
      <c r="BP77" s="372" t="s">
        <v>430</v>
      </c>
      <c r="BQ77" s="373"/>
      <c r="BR77" s="354" t="s">
        <v>555</v>
      </c>
    </row>
    <row r="78" spans="1:70" x14ac:dyDescent="0.25">
      <c r="A78" s="36" t="s">
        <v>93</v>
      </c>
      <c r="B78" s="43"/>
      <c r="C78" s="720"/>
      <c r="D78" s="43"/>
      <c r="E78" s="51"/>
      <c r="F78" s="43"/>
      <c r="G78" s="55"/>
      <c r="H78" s="66"/>
      <c r="I78" s="59">
        <v>1.0572999999999999</v>
      </c>
      <c r="J78" s="59">
        <v>0.1019</v>
      </c>
      <c r="K78" s="59">
        <v>8.6304999999999996</v>
      </c>
      <c r="L78" s="59">
        <v>1.4391</v>
      </c>
      <c r="M78" s="59">
        <v>-4.016</v>
      </c>
      <c r="N78" s="70">
        <v>5.1120000000000001</v>
      </c>
      <c r="O78" s="59">
        <v>4.1576000000000004</v>
      </c>
      <c r="P78" s="59">
        <v>15.3489</v>
      </c>
      <c r="Q78" s="59">
        <v>14.022399999999999</v>
      </c>
      <c r="R78" s="59">
        <v>14.2094</v>
      </c>
      <c r="S78" s="59">
        <v>11.1448</v>
      </c>
      <c r="T78" s="59">
        <v>-3.0855000000000001</v>
      </c>
      <c r="U78" s="59">
        <v>1.03E-2</v>
      </c>
      <c r="V78" s="59">
        <v>-2.9956</v>
      </c>
      <c r="W78" s="59">
        <v>11.1448</v>
      </c>
      <c r="X78" s="59">
        <v>10.651899999999999</v>
      </c>
      <c r="Y78" s="66"/>
      <c r="Z78" s="51">
        <v>28</v>
      </c>
      <c r="AA78" s="51">
        <v>29</v>
      </c>
      <c r="AB78" s="51">
        <v>29</v>
      </c>
      <c r="AC78" s="51">
        <v>28</v>
      </c>
      <c r="AD78" s="51">
        <v>27</v>
      </c>
      <c r="AE78" s="51">
        <v>24</v>
      </c>
      <c r="AF78" s="51">
        <v>24</v>
      </c>
      <c r="AG78" s="51">
        <v>20</v>
      </c>
      <c r="AH78" s="51">
        <v>13</v>
      </c>
      <c r="AI78" s="51">
        <v>9</v>
      </c>
      <c r="AJ78" s="51">
        <v>29</v>
      </c>
      <c r="AK78" s="51">
        <v>28</v>
      </c>
      <c r="AL78" s="51">
        <v>26</v>
      </c>
      <c r="AM78" s="51">
        <v>25</v>
      </c>
      <c r="AN78" s="51">
        <v>29</v>
      </c>
      <c r="AO78" s="43"/>
      <c r="AP78" s="59">
        <v>14.188888888888901</v>
      </c>
      <c r="AQ78" s="59">
        <v>13.9433333333333</v>
      </c>
      <c r="AR78" s="59">
        <v>11.096923076923099</v>
      </c>
      <c r="AS78" s="59">
        <v>6.2244999999999999</v>
      </c>
      <c r="AT78" s="59">
        <v>-0.62458333333333305</v>
      </c>
      <c r="AU78" s="78"/>
      <c r="AV78" s="51">
        <v>9</v>
      </c>
      <c r="AW78" s="51">
        <v>12</v>
      </c>
      <c r="AX78" s="51">
        <v>13</v>
      </c>
      <c r="AY78" s="51">
        <v>20</v>
      </c>
      <c r="AZ78" s="51">
        <v>24</v>
      </c>
      <c r="BA78" s="258"/>
      <c r="BB78" s="59"/>
      <c r="BC78" s="276"/>
      <c r="BD78" s="276"/>
      <c r="BE78" s="276"/>
      <c r="BF78" s="43"/>
      <c r="BG78" s="59"/>
      <c r="BH78" s="59"/>
      <c r="BI78" s="59"/>
      <c r="BJ78" s="59"/>
      <c r="BK78" s="43"/>
      <c r="BL78" s="84"/>
      <c r="BM78" s="84"/>
      <c r="BN78" s="84"/>
      <c r="BO78" s="84"/>
      <c r="BP78" s="84"/>
      <c r="BQ78" s="43"/>
      <c r="BR78" s="88"/>
    </row>
    <row r="79" spans="1:70" x14ac:dyDescent="0.25">
      <c r="A79" s="37" t="s">
        <v>94</v>
      </c>
      <c r="B79" s="44"/>
      <c r="C79" s="721"/>
      <c r="D79" s="44"/>
      <c r="E79" s="52"/>
      <c r="F79" s="44"/>
      <c r="G79" s="56"/>
      <c r="H79" s="67"/>
      <c r="I79" s="60">
        <v>1.5948</v>
      </c>
      <c r="J79" s="60">
        <v>2.2269999999999999</v>
      </c>
      <c r="K79" s="60">
        <v>14.396599999999999</v>
      </c>
      <c r="L79" s="60">
        <v>11.649900000000001</v>
      </c>
      <c r="M79" s="60">
        <v>3.5428999999999999</v>
      </c>
      <c r="N79" s="71">
        <v>14.816700000000001</v>
      </c>
      <c r="O79" s="60">
        <v>7.9889000000000001</v>
      </c>
      <c r="P79" s="60">
        <v>22.427600000000002</v>
      </c>
      <c r="Q79" s="60">
        <v>18.799800000000001</v>
      </c>
      <c r="R79" s="60">
        <v>19.385899999999999</v>
      </c>
      <c r="S79" s="60">
        <v>17.2135</v>
      </c>
      <c r="T79" s="60">
        <v>3.7366000000000001</v>
      </c>
      <c r="U79" s="60">
        <v>7.2972000000000001</v>
      </c>
      <c r="V79" s="60">
        <v>4.2693000000000003</v>
      </c>
      <c r="W79" s="60">
        <v>17.2135</v>
      </c>
      <c r="X79" s="60">
        <v>24.8019</v>
      </c>
      <c r="Y79" s="67"/>
      <c r="Z79" s="52"/>
      <c r="AA79" s="52"/>
      <c r="AB79" s="52"/>
      <c r="AC79" s="52"/>
      <c r="AD79" s="52"/>
      <c r="AE79" s="52"/>
      <c r="AF79" s="52"/>
      <c r="AG79" s="52"/>
      <c r="AH79" s="52"/>
      <c r="AI79" s="52"/>
      <c r="AJ79" s="52"/>
      <c r="AK79" s="52"/>
      <c r="AL79" s="52"/>
      <c r="AM79" s="52"/>
      <c r="AN79" s="52"/>
      <c r="AO79" s="44"/>
      <c r="AP79" s="60">
        <v>19.559999999999999</v>
      </c>
      <c r="AQ79" s="60">
        <v>21.17</v>
      </c>
      <c r="AR79" s="60">
        <v>16.54</v>
      </c>
      <c r="AS79" s="60">
        <v>12.56</v>
      </c>
      <c r="AT79" s="60">
        <v>14.37</v>
      </c>
      <c r="AU79" s="79"/>
      <c r="AV79" s="52"/>
      <c r="AW79" s="52"/>
      <c r="AX79" s="52"/>
      <c r="AY79" s="52"/>
      <c r="AZ79" s="52"/>
      <c r="BA79" s="259"/>
      <c r="BB79" s="60"/>
      <c r="BC79" s="277"/>
      <c r="BD79" s="277"/>
      <c r="BE79" s="277"/>
      <c r="BF79" s="44"/>
      <c r="BG79" s="60"/>
      <c r="BH79" s="60"/>
      <c r="BI79" s="60"/>
      <c r="BJ79" s="60"/>
      <c r="BK79" s="44"/>
      <c r="BL79" s="85"/>
      <c r="BM79" s="85"/>
      <c r="BN79" s="85"/>
      <c r="BO79" s="85"/>
      <c r="BP79" s="85"/>
      <c r="BQ79" s="44"/>
      <c r="BR79" s="89"/>
    </row>
    <row r="80" spans="1:70" x14ac:dyDescent="0.25">
      <c r="A80" s="37" t="s">
        <v>95</v>
      </c>
      <c r="B80" s="44"/>
      <c r="C80" s="721"/>
      <c r="D80" s="44"/>
      <c r="E80" s="52"/>
      <c r="F80" s="44"/>
      <c r="G80" s="56"/>
      <c r="H80" s="67"/>
      <c r="I80" s="60">
        <v>0.66669999999999996</v>
      </c>
      <c r="J80" s="60">
        <v>-1.2191000000000001</v>
      </c>
      <c r="K80" s="60">
        <v>4.6657000000000002</v>
      </c>
      <c r="L80" s="60">
        <v>-2.9422000000000001</v>
      </c>
      <c r="M80" s="60">
        <v>-7.9527999999999999</v>
      </c>
      <c r="N80" s="71">
        <v>-1.4833000000000001</v>
      </c>
      <c r="O80" s="60">
        <v>-8.2965</v>
      </c>
      <c r="P80" s="60">
        <v>2.6435</v>
      </c>
      <c r="Q80" s="60">
        <v>9.2940000000000005</v>
      </c>
      <c r="R80" s="60">
        <v>9.9124999999999996</v>
      </c>
      <c r="S80" s="60">
        <v>5.6574999999999998</v>
      </c>
      <c r="T80" s="60">
        <v>-6.6661999999999999</v>
      </c>
      <c r="U80" s="60">
        <v>-5.4969999999999999</v>
      </c>
      <c r="V80" s="60">
        <v>-11.4518</v>
      </c>
      <c r="W80" s="60">
        <v>5.6574999999999998</v>
      </c>
      <c r="X80" s="60">
        <v>-1.0589999999999999</v>
      </c>
      <c r="Y80" s="67"/>
      <c r="Z80" s="52"/>
      <c r="AA80" s="52"/>
      <c r="AB80" s="52"/>
      <c r="AC80" s="52"/>
      <c r="AD80" s="52"/>
      <c r="AE80" s="52"/>
      <c r="AF80" s="52"/>
      <c r="AG80" s="52"/>
      <c r="AH80" s="52"/>
      <c r="AI80" s="52"/>
      <c r="AJ80" s="52"/>
      <c r="AK80" s="52"/>
      <c r="AL80" s="52"/>
      <c r="AM80" s="52"/>
      <c r="AN80" s="52"/>
      <c r="AO80" s="44"/>
      <c r="AP80" s="60">
        <v>10.02</v>
      </c>
      <c r="AQ80" s="60">
        <v>8.49</v>
      </c>
      <c r="AR80" s="60">
        <v>5.55</v>
      </c>
      <c r="AS80" s="60">
        <v>-5.71</v>
      </c>
      <c r="AT80" s="60">
        <v>-8.43</v>
      </c>
      <c r="AU80" s="79"/>
      <c r="AV80" s="52"/>
      <c r="AW80" s="52"/>
      <c r="AX80" s="52"/>
      <c r="AY80" s="52"/>
      <c r="AZ80" s="52"/>
      <c r="BA80" s="259"/>
      <c r="BB80" s="60"/>
      <c r="BC80" s="277"/>
      <c r="BD80" s="277"/>
      <c r="BE80" s="277"/>
      <c r="BF80" s="44"/>
      <c r="BG80" s="60"/>
      <c r="BH80" s="60"/>
      <c r="BI80" s="60"/>
      <c r="BJ80" s="60"/>
      <c r="BK80" s="44"/>
      <c r="BL80" s="85"/>
      <c r="BM80" s="85"/>
      <c r="BN80" s="85"/>
      <c r="BO80" s="85"/>
      <c r="BP80" s="85"/>
      <c r="BQ80" s="44"/>
      <c r="BR80" s="89"/>
    </row>
    <row r="81" spans="1:70" x14ac:dyDescent="0.25">
      <c r="A81" s="38" t="s">
        <v>96</v>
      </c>
      <c r="B81" s="45"/>
      <c r="C81" s="722"/>
      <c r="D81" s="45"/>
      <c r="E81" s="53"/>
      <c r="F81" s="45"/>
      <c r="G81" s="57"/>
      <c r="H81" s="68"/>
      <c r="I81" s="61">
        <v>1.0694999999999999</v>
      </c>
      <c r="J81" s="61">
        <v>-8.4699999999999998E-2</v>
      </c>
      <c r="K81" s="61">
        <v>8.1931999999999992</v>
      </c>
      <c r="L81" s="61">
        <v>1.0604499999999999</v>
      </c>
      <c r="M81" s="61">
        <v>-4.7708000000000004</v>
      </c>
      <c r="N81" s="72">
        <v>4.0970000000000004</v>
      </c>
      <c r="O81" s="61">
        <v>5.7481999999999998</v>
      </c>
      <c r="P81" s="61">
        <v>15.288</v>
      </c>
      <c r="Q81" s="61">
        <v>13.2538</v>
      </c>
      <c r="R81" s="61">
        <v>13.809900000000001</v>
      </c>
      <c r="S81" s="61">
        <v>10.724600000000001</v>
      </c>
      <c r="T81" s="61">
        <v>-3.4828000000000001</v>
      </c>
      <c r="U81" s="61">
        <v>-0.97109999999999996</v>
      </c>
      <c r="V81" s="61">
        <v>-3.7793000000000001</v>
      </c>
      <c r="W81" s="61">
        <v>10.724600000000001</v>
      </c>
      <c r="X81" s="61">
        <v>11.891299999999999</v>
      </c>
      <c r="Y81" s="68"/>
      <c r="Z81" s="53"/>
      <c r="AA81" s="53"/>
      <c r="AB81" s="53"/>
      <c r="AC81" s="53"/>
      <c r="AD81" s="53"/>
      <c r="AE81" s="53"/>
      <c r="AF81" s="53"/>
      <c r="AG81" s="53"/>
      <c r="AH81" s="53"/>
      <c r="AI81" s="53"/>
      <c r="AJ81" s="53"/>
      <c r="AK81" s="53"/>
      <c r="AL81" s="53"/>
      <c r="AM81" s="53"/>
      <c r="AN81" s="53"/>
      <c r="AO81" s="45"/>
      <c r="AP81" s="61">
        <v>13.87</v>
      </c>
      <c r="AQ81" s="61">
        <v>13.16</v>
      </c>
      <c r="AR81" s="61">
        <v>10.02</v>
      </c>
      <c r="AS81" s="61">
        <v>6.46</v>
      </c>
      <c r="AT81" s="61">
        <v>-1.8</v>
      </c>
      <c r="AU81" s="80"/>
      <c r="AV81" s="53"/>
      <c r="AW81" s="53"/>
      <c r="AX81" s="53"/>
      <c r="AY81" s="53"/>
      <c r="AZ81" s="53"/>
      <c r="BA81" s="262"/>
      <c r="BB81" s="61"/>
      <c r="BC81" s="279"/>
      <c r="BD81" s="279"/>
      <c r="BE81" s="279"/>
      <c r="BF81" s="45"/>
      <c r="BG81" s="61"/>
      <c r="BH81" s="61"/>
      <c r="BI81" s="61"/>
      <c r="BJ81" s="61"/>
      <c r="BK81" s="45"/>
      <c r="BL81" s="86"/>
      <c r="BM81" s="86"/>
      <c r="BN81" s="86"/>
      <c r="BO81" s="86"/>
      <c r="BP81" s="86"/>
      <c r="BQ81" s="45"/>
      <c r="BR81" s="90"/>
    </row>
    <row r="82" spans="1:70" ht="14.5" x14ac:dyDescent="0.25">
      <c r="A82" s="39" t="s">
        <v>105</v>
      </c>
      <c r="B82" s="46"/>
      <c r="C82" s="723"/>
      <c r="D82" s="46"/>
      <c r="E82" s="54"/>
      <c r="F82" s="46"/>
      <c r="G82" s="58"/>
      <c r="H82" s="69"/>
      <c r="I82" s="62"/>
      <c r="J82" s="62"/>
      <c r="K82" s="62"/>
      <c r="L82" s="62"/>
      <c r="M82" s="62"/>
      <c r="N82" s="73"/>
      <c r="O82" s="62"/>
      <c r="P82" s="62"/>
      <c r="Q82" s="62"/>
      <c r="R82" s="62"/>
      <c r="S82" s="62"/>
      <c r="T82" s="62"/>
      <c r="U82" s="62"/>
      <c r="V82" s="62"/>
      <c r="W82" s="62"/>
      <c r="X82" s="62"/>
      <c r="Y82" s="69"/>
      <c r="Z82" s="54"/>
      <c r="AA82" s="54"/>
      <c r="AB82" s="54"/>
      <c r="AC82" s="54"/>
      <c r="AD82" s="54"/>
      <c r="AE82" s="54"/>
      <c r="AF82" s="54"/>
      <c r="AG82" s="54"/>
      <c r="AH82" s="54"/>
      <c r="AI82" s="54"/>
      <c r="AJ82" s="54"/>
      <c r="AK82" s="54"/>
      <c r="AL82" s="54"/>
      <c r="AM82" s="54"/>
      <c r="AN82" s="54"/>
      <c r="AO82" s="46"/>
      <c r="AP82" s="62"/>
      <c r="AQ82" s="62"/>
      <c r="AR82" s="62"/>
      <c r="AS82" s="62"/>
      <c r="AT82" s="62"/>
      <c r="AU82" s="81"/>
      <c r="AV82" s="54"/>
      <c r="AW82" s="54"/>
      <c r="AX82" s="54"/>
      <c r="AY82" s="54"/>
      <c r="AZ82" s="54"/>
      <c r="BA82" s="263"/>
      <c r="BB82" s="62"/>
      <c r="BC82" s="245"/>
      <c r="BD82" s="245"/>
      <c r="BE82" s="245"/>
      <c r="BF82" s="46"/>
      <c r="BG82" s="62"/>
      <c r="BH82" s="62"/>
      <c r="BI82" s="62"/>
      <c r="BJ82" s="62"/>
      <c r="BK82" s="46"/>
      <c r="BL82" s="87"/>
      <c r="BM82" s="87"/>
      <c r="BN82" s="87"/>
      <c r="BO82" s="87"/>
      <c r="BP82" s="87"/>
      <c r="BQ82" s="46"/>
      <c r="BR82" s="91"/>
    </row>
    <row r="83" spans="1:70" s="107" customFormat="1" x14ac:dyDescent="0.25">
      <c r="A83" s="481" t="s">
        <v>945</v>
      </c>
      <c r="B83" s="402"/>
      <c r="C83" s="724">
        <v>41418</v>
      </c>
      <c r="D83" s="402"/>
      <c r="E83" s="403">
        <v>139391</v>
      </c>
      <c r="F83" s="402"/>
      <c r="G83" s="404">
        <v>90.56</v>
      </c>
      <c r="H83" s="406"/>
      <c r="I83" s="405" t="s">
        <v>430</v>
      </c>
      <c r="J83" s="405">
        <v>-1.2125999999999999</v>
      </c>
      <c r="K83" s="405">
        <v>4.76</v>
      </c>
      <c r="L83" s="405">
        <v>-2.7964000000000002</v>
      </c>
      <c r="M83" s="405">
        <v>-5.4432999999999998</v>
      </c>
      <c r="N83" s="407">
        <v>3.7526000000000002</v>
      </c>
      <c r="O83" s="405">
        <v>8.1783000000000001</v>
      </c>
      <c r="P83" s="405">
        <v>17.9741</v>
      </c>
      <c r="Q83" s="405">
        <v>16.808900000000001</v>
      </c>
      <c r="R83" s="405">
        <v>18.090499999999999</v>
      </c>
      <c r="S83" s="405">
        <v>5.6981999999999999</v>
      </c>
      <c r="T83" s="405">
        <v>-4.8449</v>
      </c>
      <c r="U83" s="405">
        <v>-1.6674</v>
      </c>
      <c r="V83" s="405">
        <v>-2.5219999999999998</v>
      </c>
      <c r="W83" s="405">
        <v>5.6981999999999999</v>
      </c>
      <c r="X83" s="405">
        <v>18.5855</v>
      </c>
      <c r="Y83" s="406"/>
      <c r="Z83" s="403" t="s">
        <v>430</v>
      </c>
      <c r="AA83" s="403">
        <v>30</v>
      </c>
      <c r="AB83" s="403">
        <v>30</v>
      </c>
      <c r="AC83" s="403">
        <v>29</v>
      </c>
      <c r="AD83" s="403">
        <v>23</v>
      </c>
      <c r="AE83" s="403">
        <v>18</v>
      </c>
      <c r="AF83" s="403">
        <v>7</v>
      </c>
      <c r="AG83" s="403">
        <v>8</v>
      </c>
      <c r="AH83" s="403">
        <v>5</v>
      </c>
      <c r="AI83" s="403">
        <v>2</v>
      </c>
      <c r="AJ83" s="403">
        <v>30</v>
      </c>
      <c r="AK83" s="403">
        <v>22</v>
      </c>
      <c r="AL83" s="403">
        <v>22</v>
      </c>
      <c r="AM83" s="403">
        <v>13</v>
      </c>
      <c r="AN83" s="403">
        <v>30</v>
      </c>
      <c r="AO83" s="402"/>
      <c r="AP83" s="405">
        <v>18.190000000000001</v>
      </c>
      <c r="AQ83" s="405">
        <v>18.12</v>
      </c>
      <c r="AR83" s="405">
        <v>13.9</v>
      </c>
      <c r="AS83" s="405">
        <v>9.18</v>
      </c>
      <c r="AT83" s="405">
        <v>-3.69</v>
      </c>
      <c r="AU83" s="408"/>
      <c r="AV83" s="403">
        <v>2</v>
      </c>
      <c r="AW83" s="403">
        <v>2</v>
      </c>
      <c r="AX83" s="403">
        <v>6</v>
      </c>
      <c r="AY83" s="403">
        <v>8</v>
      </c>
      <c r="AZ83" s="403">
        <v>21</v>
      </c>
      <c r="BA83" s="409"/>
      <c r="BB83" s="405">
        <v>9.9428450680801195</v>
      </c>
      <c r="BC83" s="410">
        <v>0.63684678094018499</v>
      </c>
      <c r="BD83" s="410">
        <v>9.5884968569482296E-2</v>
      </c>
      <c r="BE83" s="410">
        <v>0.52442980592487498</v>
      </c>
      <c r="BF83" s="402"/>
      <c r="BG83" s="405">
        <v>62.524999999999999</v>
      </c>
      <c r="BH83" s="405">
        <v>1.92404</v>
      </c>
      <c r="BI83" s="405">
        <v>2.70764</v>
      </c>
      <c r="BJ83" s="405">
        <v>32.843319999999999</v>
      </c>
      <c r="BK83" s="402"/>
      <c r="BL83" s="401" t="s">
        <v>775</v>
      </c>
      <c r="BM83" s="401" t="s">
        <v>776</v>
      </c>
      <c r="BN83" s="401" t="s">
        <v>777</v>
      </c>
      <c r="BO83" s="401" t="s">
        <v>778</v>
      </c>
      <c r="BP83" s="401" t="s">
        <v>779</v>
      </c>
      <c r="BQ83" s="402"/>
      <c r="BR83" s="411" t="s">
        <v>780</v>
      </c>
    </row>
    <row r="84" spans="1:70" s="107" customFormat="1" x14ac:dyDescent="0.25">
      <c r="A84" s="345" t="s">
        <v>946</v>
      </c>
      <c r="B84" s="373"/>
      <c r="C84" s="719">
        <v>45243</v>
      </c>
      <c r="D84" s="373"/>
      <c r="E84" s="346">
        <v>6718.38</v>
      </c>
      <c r="F84" s="373"/>
      <c r="G84" s="347">
        <v>15.11</v>
      </c>
      <c r="H84" s="374"/>
      <c r="I84" s="348">
        <v>0.86780000000000002</v>
      </c>
      <c r="J84" s="348">
        <v>0.46539999999999998</v>
      </c>
      <c r="K84" s="348">
        <v>10.3725</v>
      </c>
      <c r="L84" s="348">
        <v>4.3507999999999996</v>
      </c>
      <c r="M84" s="348">
        <v>-4.4880000000000004</v>
      </c>
      <c r="N84" s="350">
        <v>11.2834</v>
      </c>
      <c r="O84" s="348">
        <v>9.2783999999999995</v>
      </c>
      <c r="P84" s="348" t="s">
        <v>430</v>
      </c>
      <c r="Q84" s="348" t="s">
        <v>430</v>
      </c>
      <c r="R84" s="348" t="s">
        <v>430</v>
      </c>
      <c r="S84" s="348">
        <v>13.353300000000001</v>
      </c>
      <c r="T84" s="348">
        <v>-2.9544000000000001</v>
      </c>
      <c r="U84" s="348">
        <v>0.5323</v>
      </c>
      <c r="V84" s="348">
        <v>2.302</v>
      </c>
      <c r="W84" s="348">
        <v>13.353300000000001</v>
      </c>
      <c r="X84" s="348">
        <v>18.311299999999999</v>
      </c>
      <c r="Y84" s="374"/>
      <c r="Z84" s="346">
        <v>23</v>
      </c>
      <c r="AA84" s="346">
        <v>8</v>
      </c>
      <c r="AB84" s="346">
        <v>7</v>
      </c>
      <c r="AC84" s="346">
        <v>5</v>
      </c>
      <c r="AD84" s="346">
        <v>16</v>
      </c>
      <c r="AE84" s="346">
        <v>4</v>
      </c>
      <c r="AF84" s="346">
        <v>1</v>
      </c>
      <c r="AG84" s="346" t="s">
        <v>430</v>
      </c>
      <c r="AH84" s="346" t="s">
        <v>430</v>
      </c>
      <c r="AI84" s="346" t="s">
        <v>430</v>
      </c>
      <c r="AJ84" s="346">
        <v>6</v>
      </c>
      <c r="AK84" s="346">
        <v>14</v>
      </c>
      <c r="AL84" s="346">
        <v>12</v>
      </c>
      <c r="AM84" s="346">
        <v>4</v>
      </c>
      <c r="AN84" s="346">
        <v>6</v>
      </c>
      <c r="AO84" s="373"/>
      <c r="AP84" s="348" t="s">
        <v>430</v>
      </c>
      <c r="AQ84" s="348" t="s">
        <v>430</v>
      </c>
      <c r="AR84" s="348" t="s">
        <v>430</v>
      </c>
      <c r="AS84" s="348" t="s">
        <v>430</v>
      </c>
      <c r="AT84" s="348">
        <v>3.7</v>
      </c>
      <c r="AU84" s="351"/>
      <c r="AV84" s="346" t="s">
        <v>430</v>
      </c>
      <c r="AW84" s="346" t="s">
        <v>430</v>
      </c>
      <c r="AX84" s="346" t="s">
        <v>430</v>
      </c>
      <c r="AY84" s="346" t="s">
        <v>430</v>
      </c>
      <c r="AZ84" s="346">
        <v>6</v>
      </c>
      <c r="BA84" s="362"/>
      <c r="BB84" s="348">
        <v>16.890313209201501</v>
      </c>
      <c r="BC84" s="375">
        <v>1.0210573991083101</v>
      </c>
      <c r="BD84" s="375">
        <v>5.3580020782379202E-2</v>
      </c>
      <c r="BE84" s="375">
        <v>0.40725926884429497</v>
      </c>
      <c r="BF84" s="373"/>
      <c r="BG84" s="348">
        <v>65.078000000000003</v>
      </c>
      <c r="BH84" s="348">
        <v>19.489899999999999</v>
      </c>
      <c r="BI84" s="348">
        <v>14.5205</v>
      </c>
      <c r="BJ84" s="348">
        <v>0.91159999999999997</v>
      </c>
      <c r="BK84" s="373"/>
      <c r="BL84" s="372" t="s">
        <v>782</v>
      </c>
      <c r="BM84" s="372" t="s">
        <v>783</v>
      </c>
      <c r="BN84" s="372" t="s">
        <v>784</v>
      </c>
      <c r="BO84" s="372" t="s">
        <v>785</v>
      </c>
      <c r="BP84" s="372" t="s">
        <v>786</v>
      </c>
      <c r="BQ84" s="373"/>
      <c r="BR84" s="354" t="s">
        <v>476</v>
      </c>
    </row>
    <row r="85" spans="1:70" s="107" customFormat="1" x14ac:dyDescent="0.25">
      <c r="A85" s="345" t="s">
        <v>947</v>
      </c>
      <c r="B85" s="373"/>
      <c r="C85" s="719">
        <v>41281</v>
      </c>
      <c r="D85" s="373"/>
      <c r="E85" s="346">
        <v>6625.73</v>
      </c>
      <c r="F85" s="373"/>
      <c r="G85" s="347">
        <v>115.1514</v>
      </c>
      <c r="H85" s="374"/>
      <c r="I85" s="348">
        <v>0.9173</v>
      </c>
      <c r="J85" s="348">
        <v>2.2496</v>
      </c>
      <c r="K85" s="348">
        <v>14.508699999999999</v>
      </c>
      <c r="L85" s="348">
        <v>11.9611</v>
      </c>
      <c r="M85" s="348">
        <v>4.1246</v>
      </c>
      <c r="N85" s="350">
        <v>10.8109</v>
      </c>
      <c r="O85" s="348">
        <v>3.1461000000000001</v>
      </c>
      <c r="P85" s="348">
        <v>20.0047</v>
      </c>
      <c r="Q85" s="348">
        <v>20.084399999999999</v>
      </c>
      <c r="R85" s="348">
        <v>20.576899999999998</v>
      </c>
      <c r="S85" s="348">
        <v>17.3141</v>
      </c>
      <c r="T85" s="348">
        <v>4.1113999999999997</v>
      </c>
      <c r="U85" s="348">
        <v>7.9908999999999999</v>
      </c>
      <c r="V85" s="348">
        <v>4.3737000000000004</v>
      </c>
      <c r="W85" s="348">
        <v>17.3141</v>
      </c>
      <c r="X85" s="348">
        <v>18.581099999999999</v>
      </c>
      <c r="Y85" s="374"/>
      <c r="Z85" s="346">
        <v>20</v>
      </c>
      <c r="AA85" s="346">
        <v>1</v>
      </c>
      <c r="AB85" s="346">
        <v>1</v>
      </c>
      <c r="AC85" s="346">
        <v>1</v>
      </c>
      <c r="AD85" s="346">
        <v>1</v>
      </c>
      <c r="AE85" s="346">
        <v>5</v>
      </c>
      <c r="AF85" s="346">
        <v>19</v>
      </c>
      <c r="AG85" s="346">
        <v>5</v>
      </c>
      <c r="AH85" s="346">
        <v>2</v>
      </c>
      <c r="AI85" s="346">
        <v>1</v>
      </c>
      <c r="AJ85" s="346">
        <v>1</v>
      </c>
      <c r="AK85" s="346">
        <v>1</v>
      </c>
      <c r="AL85" s="346">
        <v>1</v>
      </c>
      <c r="AM85" s="346">
        <v>2</v>
      </c>
      <c r="AN85" s="346">
        <v>1</v>
      </c>
      <c r="AO85" s="373"/>
      <c r="AP85" s="348">
        <v>20.81</v>
      </c>
      <c r="AQ85" s="348">
        <v>22.56</v>
      </c>
      <c r="AR85" s="348">
        <v>15.53</v>
      </c>
      <c r="AS85" s="348">
        <v>10.92</v>
      </c>
      <c r="AT85" s="348">
        <v>15.64</v>
      </c>
      <c r="AU85" s="351"/>
      <c r="AV85" s="346">
        <v>1</v>
      </c>
      <c r="AW85" s="346">
        <v>1</v>
      </c>
      <c r="AX85" s="346">
        <v>2</v>
      </c>
      <c r="AY85" s="346">
        <v>3</v>
      </c>
      <c r="AZ85" s="346">
        <v>1</v>
      </c>
      <c r="BA85" s="362"/>
      <c r="BB85" s="348">
        <v>18.6556024014406</v>
      </c>
      <c r="BC85" s="375">
        <v>1.1431516884970101</v>
      </c>
      <c r="BD85" s="375">
        <v>6.7146303894491499E-2</v>
      </c>
      <c r="BE85" s="375">
        <v>0.255811917487482</v>
      </c>
      <c r="BF85" s="373"/>
      <c r="BG85" s="348">
        <v>59.789200000000001</v>
      </c>
      <c r="BH85" s="348">
        <v>11.7873</v>
      </c>
      <c r="BI85" s="348">
        <v>5.1120200000000002</v>
      </c>
      <c r="BJ85" s="348">
        <v>23.31148</v>
      </c>
      <c r="BK85" s="373"/>
      <c r="BL85" s="372" t="s">
        <v>788</v>
      </c>
      <c r="BM85" s="372" t="s">
        <v>789</v>
      </c>
      <c r="BN85" s="372" t="s">
        <v>790</v>
      </c>
      <c r="BO85" s="372" t="s">
        <v>791</v>
      </c>
      <c r="BP85" s="372" t="s">
        <v>792</v>
      </c>
      <c r="BQ85" s="373"/>
      <c r="BR85" s="354" t="s">
        <v>548</v>
      </c>
    </row>
    <row r="86" spans="1:70" s="107" customFormat="1" x14ac:dyDescent="0.25">
      <c r="A86" s="345" t="s">
        <v>948</v>
      </c>
      <c r="B86" s="373"/>
      <c r="C86" s="719">
        <v>42067</v>
      </c>
      <c r="D86" s="373"/>
      <c r="E86" s="346">
        <v>5797.68</v>
      </c>
      <c r="F86" s="373"/>
      <c r="G86" s="347">
        <v>41.79</v>
      </c>
      <c r="H86" s="374"/>
      <c r="I86" s="348">
        <v>1.0885</v>
      </c>
      <c r="J86" s="348">
        <v>-7.17E-2</v>
      </c>
      <c r="K86" s="348">
        <v>8.2922999999999991</v>
      </c>
      <c r="L86" s="348">
        <v>1.506</v>
      </c>
      <c r="M86" s="348">
        <v>-5.0011000000000001</v>
      </c>
      <c r="N86" s="350">
        <v>5.3935000000000004</v>
      </c>
      <c r="O86" s="348">
        <v>6.7145999999999999</v>
      </c>
      <c r="P86" s="348">
        <v>14.049799999999999</v>
      </c>
      <c r="Q86" s="348">
        <v>12.698</v>
      </c>
      <c r="R86" s="348">
        <v>15.6571</v>
      </c>
      <c r="S86" s="348">
        <v>10.672700000000001</v>
      </c>
      <c r="T86" s="348">
        <v>-3.4426999999999999</v>
      </c>
      <c r="U86" s="348">
        <v>-0.2863</v>
      </c>
      <c r="V86" s="348">
        <v>-2.6555</v>
      </c>
      <c r="W86" s="348">
        <v>10.672700000000001</v>
      </c>
      <c r="X86" s="348">
        <v>13.676500000000001</v>
      </c>
      <c r="Y86" s="374"/>
      <c r="Z86" s="346">
        <v>14</v>
      </c>
      <c r="AA86" s="346">
        <v>16</v>
      </c>
      <c r="AB86" s="346">
        <v>15</v>
      </c>
      <c r="AC86" s="346">
        <v>14</v>
      </c>
      <c r="AD86" s="346">
        <v>20</v>
      </c>
      <c r="AE86" s="346">
        <v>12</v>
      </c>
      <c r="AF86" s="346">
        <v>14</v>
      </c>
      <c r="AG86" s="346">
        <v>17</v>
      </c>
      <c r="AH86" s="346">
        <v>10</v>
      </c>
      <c r="AI86" s="346">
        <v>5</v>
      </c>
      <c r="AJ86" s="346">
        <v>17</v>
      </c>
      <c r="AK86" s="346">
        <v>16</v>
      </c>
      <c r="AL86" s="346">
        <v>14</v>
      </c>
      <c r="AM86" s="346">
        <v>15</v>
      </c>
      <c r="AN86" s="346">
        <v>17</v>
      </c>
      <c r="AO86" s="373"/>
      <c r="AP86" s="348">
        <v>15.12</v>
      </c>
      <c r="AQ86" s="348">
        <v>14.67</v>
      </c>
      <c r="AR86" s="348">
        <v>9.69</v>
      </c>
      <c r="AS86" s="348">
        <v>6.98</v>
      </c>
      <c r="AT86" s="348">
        <v>-1.1100000000000001</v>
      </c>
      <c r="AU86" s="351"/>
      <c r="AV86" s="346">
        <v>5</v>
      </c>
      <c r="AW86" s="346">
        <v>7</v>
      </c>
      <c r="AX86" s="346">
        <v>10</v>
      </c>
      <c r="AY86" s="346">
        <v>13</v>
      </c>
      <c r="AZ86" s="346">
        <v>13</v>
      </c>
      <c r="BA86" s="362"/>
      <c r="BB86" s="348">
        <v>14.0221449476469</v>
      </c>
      <c r="BC86" s="375">
        <v>0.912939585030763</v>
      </c>
      <c r="BD86" s="375">
        <v>4.7833807308809102E-2</v>
      </c>
      <c r="BE86" s="375">
        <v>-0.125362365180754</v>
      </c>
      <c r="BF86" s="373"/>
      <c r="BG86" s="348">
        <v>63.578899999999997</v>
      </c>
      <c r="BH86" s="348">
        <v>20.8979</v>
      </c>
      <c r="BI86" s="348">
        <v>13.7125</v>
      </c>
      <c r="BJ86" s="348">
        <v>1.8107</v>
      </c>
      <c r="BK86" s="373"/>
      <c r="BL86" s="372" t="s">
        <v>794</v>
      </c>
      <c r="BM86" s="372" t="s">
        <v>795</v>
      </c>
      <c r="BN86" s="372" t="s">
        <v>796</v>
      </c>
      <c r="BO86" s="372" t="s">
        <v>797</v>
      </c>
      <c r="BP86" s="372" t="s">
        <v>798</v>
      </c>
      <c r="BQ86" s="373"/>
      <c r="BR86" s="354" t="s">
        <v>604</v>
      </c>
    </row>
    <row r="87" spans="1:70" s="107" customFormat="1" x14ac:dyDescent="0.25">
      <c r="A87" s="345" t="s">
        <v>949</v>
      </c>
      <c r="B87" s="373"/>
      <c r="C87" s="719">
        <v>41275</v>
      </c>
      <c r="D87" s="373"/>
      <c r="E87" s="346">
        <v>5346.46</v>
      </c>
      <c r="F87" s="373"/>
      <c r="G87" s="347">
        <v>246.69659999999999</v>
      </c>
      <c r="H87" s="374"/>
      <c r="I87" s="348">
        <v>1.2998000000000001</v>
      </c>
      <c r="J87" s="348">
        <v>0.41489999999999999</v>
      </c>
      <c r="K87" s="348">
        <v>11.5017</v>
      </c>
      <c r="L87" s="348">
        <v>4.2793999999999999</v>
      </c>
      <c r="M87" s="348">
        <v>-2.4889999999999999</v>
      </c>
      <c r="N87" s="350">
        <v>9.9463000000000008</v>
      </c>
      <c r="O87" s="348">
        <v>8.8120999999999992</v>
      </c>
      <c r="P87" s="348">
        <v>19.640699999999999</v>
      </c>
      <c r="Q87" s="348">
        <v>16.612200000000001</v>
      </c>
      <c r="R87" s="348">
        <v>14.286</v>
      </c>
      <c r="S87" s="348">
        <v>14.388400000000001</v>
      </c>
      <c r="T87" s="348">
        <v>-0.88800000000000001</v>
      </c>
      <c r="U87" s="348">
        <v>2.1080000000000001</v>
      </c>
      <c r="V87" s="348">
        <v>-0.70140000000000002</v>
      </c>
      <c r="W87" s="348">
        <v>14.388400000000001</v>
      </c>
      <c r="X87" s="348">
        <v>15.0097</v>
      </c>
      <c r="Y87" s="374"/>
      <c r="Z87" s="346">
        <v>6</v>
      </c>
      <c r="AA87" s="346">
        <v>10</v>
      </c>
      <c r="AB87" s="346">
        <v>3</v>
      </c>
      <c r="AC87" s="346">
        <v>6</v>
      </c>
      <c r="AD87" s="346">
        <v>9</v>
      </c>
      <c r="AE87" s="346">
        <v>6</v>
      </c>
      <c r="AF87" s="346">
        <v>5</v>
      </c>
      <c r="AG87" s="346">
        <v>7</v>
      </c>
      <c r="AH87" s="346">
        <v>6</v>
      </c>
      <c r="AI87" s="346">
        <v>6</v>
      </c>
      <c r="AJ87" s="346">
        <v>3</v>
      </c>
      <c r="AK87" s="346">
        <v>6</v>
      </c>
      <c r="AL87" s="346">
        <v>8</v>
      </c>
      <c r="AM87" s="346">
        <v>8</v>
      </c>
      <c r="AN87" s="346">
        <v>3</v>
      </c>
      <c r="AO87" s="373"/>
      <c r="AP87" s="348">
        <v>14.91</v>
      </c>
      <c r="AQ87" s="348">
        <v>16.809999999999999</v>
      </c>
      <c r="AR87" s="348">
        <v>14.49</v>
      </c>
      <c r="AS87" s="348">
        <v>10.76</v>
      </c>
      <c r="AT87" s="348">
        <v>4.62</v>
      </c>
      <c r="AU87" s="351"/>
      <c r="AV87" s="346">
        <v>6</v>
      </c>
      <c r="AW87" s="346">
        <v>5</v>
      </c>
      <c r="AX87" s="346">
        <v>5</v>
      </c>
      <c r="AY87" s="346">
        <v>4</v>
      </c>
      <c r="AZ87" s="346">
        <v>5</v>
      </c>
      <c r="BA87" s="362"/>
      <c r="BB87" s="348">
        <v>16.1837809665065</v>
      </c>
      <c r="BC87" s="375">
        <v>1.0587070275221</v>
      </c>
      <c r="BD87" s="375">
        <v>7.0216488432775906E-2</v>
      </c>
      <c r="BE87" s="375">
        <v>0.21316225813301001</v>
      </c>
      <c r="BF87" s="373"/>
      <c r="BG87" s="348">
        <v>54.5578</v>
      </c>
      <c r="BH87" s="348">
        <v>23.140499999999999</v>
      </c>
      <c r="BI87" s="348">
        <v>20.247499999999999</v>
      </c>
      <c r="BJ87" s="348">
        <v>2.0541999999999998</v>
      </c>
      <c r="BK87" s="373"/>
      <c r="BL87" s="372" t="s">
        <v>800</v>
      </c>
      <c r="BM87" s="372" t="s">
        <v>801</v>
      </c>
      <c r="BN87" s="372" t="s">
        <v>802</v>
      </c>
      <c r="BO87" s="372" t="s">
        <v>803</v>
      </c>
      <c r="BP87" s="372" t="s">
        <v>804</v>
      </c>
      <c r="BQ87" s="373"/>
      <c r="BR87" s="354" t="s">
        <v>443</v>
      </c>
    </row>
    <row r="88" spans="1:70" s="107" customFormat="1" x14ac:dyDescent="0.25">
      <c r="A88" s="345" t="s">
        <v>950</v>
      </c>
      <c r="B88" s="373"/>
      <c r="C88" s="719">
        <v>41275</v>
      </c>
      <c r="D88" s="373"/>
      <c r="E88" s="346">
        <v>5042.17</v>
      </c>
      <c r="F88" s="373"/>
      <c r="G88" s="347">
        <v>106.95489999999999</v>
      </c>
      <c r="H88" s="374"/>
      <c r="I88" s="348">
        <v>1.1413</v>
      </c>
      <c r="J88" s="348">
        <v>0.4264</v>
      </c>
      <c r="K88" s="348">
        <v>9.3474000000000004</v>
      </c>
      <c r="L88" s="348">
        <v>1.3889</v>
      </c>
      <c r="M88" s="348">
        <v>-6.4031000000000002</v>
      </c>
      <c r="N88" s="350">
        <v>0.33110000000000001</v>
      </c>
      <c r="O88" s="348">
        <v>2.4333</v>
      </c>
      <c r="P88" s="348">
        <v>20.494700000000002</v>
      </c>
      <c r="Q88" s="348">
        <v>18.704000000000001</v>
      </c>
      <c r="R88" s="348">
        <v>17.578399999999998</v>
      </c>
      <c r="S88" s="348">
        <v>11.8353</v>
      </c>
      <c r="T88" s="348">
        <v>-3.6368</v>
      </c>
      <c r="U88" s="348">
        <v>-2.9020999999999999</v>
      </c>
      <c r="V88" s="348">
        <v>-5.4050000000000002</v>
      </c>
      <c r="W88" s="348">
        <v>11.8353</v>
      </c>
      <c r="X88" s="348">
        <v>16.652200000000001</v>
      </c>
      <c r="Y88" s="374"/>
      <c r="Z88" s="346">
        <v>12</v>
      </c>
      <c r="AA88" s="346">
        <v>9</v>
      </c>
      <c r="AB88" s="346">
        <v>12</v>
      </c>
      <c r="AC88" s="346">
        <v>15</v>
      </c>
      <c r="AD88" s="346">
        <v>26</v>
      </c>
      <c r="AE88" s="346">
        <v>23</v>
      </c>
      <c r="AF88" s="346">
        <v>20</v>
      </c>
      <c r="AG88" s="346">
        <v>4</v>
      </c>
      <c r="AH88" s="346">
        <v>3</v>
      </c>
      <c r="AI88" s="346">
        <v>3</v>
      </c>
      <c r="AJ88" s="346">
        <v>12</v>
      </c>
      <c r="AK88" s="346">
        <v>17</v>
      </c>
      <c r="AL88" s="346">
        <v>24</v>
      </c>
      <c r="AM88" s="346">
        <v>22</v>
      </c>
      <c r="AN88" s="346">
        <v>12</v>
      </c>
      <c r="AO88" s="373"/>
      <c r="AP88" s="348">
        <v>16.97</v>
      </c>
      <c r="AQ88" s="348">
        <v>17.95</v>
      </c>
      <c r="AR88" s="348">
        <v>14.59</v>
      </c>
      <c r="AS88" s="348">
        <v>6.08</v>
      </c>
      <c r="AT88" s="348">
        <v>-3.56</v>
      </c>
      <c r="AU88" s="351"/>
      <c r="AV88" s="346">
        <v>3</v>
      </c>
      <c r="AW88" s="346">
        <v>3</v>
      </c>
      <c r="AX88" s="346">
        <v>4</v>
      </c>
      <c r="AY88" s="346">
        <v>16</v>
      </c>
      <c r="AZ88" s="346">
        <v>20</v>
      </c>
      <c r="BA88" s="362"/>
      <c r="BB88" s="348">
        <v>16.954563717893301</v>
      </c>
      <c r="BC88" s="375">
        <v>1.0625964668285599</v>
      </c>
      <c r="BD88" s="375">
        <v>7.0920460788683803E-2</v>
      </c>
      <c r="BE88" s="375">
        <v>0.30248498024994902</v>
      </c>
      <c r="BF88" s="373"/>
      <c r="BG88" s="348">
        <v>63.12</v>
      </c>
      <c r="BH88" s="348">
        <v>16.003900000000002</v>
      </c>
      <c r="BI88" s="348">
        <v>18.887</v>
      </c>
      <c r="BJ88" s="348">
        <v>1.9891000000000001</v>
      </c>
      <c r="BK88" s="373"/>
      <c r="BL88" s="372" t="s">
        <v>806</v>
      </c>
      <c r="BM88" s="372" t="s">
        <v>807</v>
      </c>
      <c r="BN88" s="372" t="s">
        <v>808</v>
      </c>
      <c r="BO88" s="372" t="s">
        <v>758</v>
      </c>
      <c r="BP88" s="372" t="s">
        <v>809</v>
      </c>
      <c r="BQ88" s="373"/>
      <c r="BR88" s="354" t="s">
        <v>463</v>
      </c>
    </row>
    <row r="89" spans="1:70" s="107" customFormat="1" x14ac:dyDescent="0.25">
      <c r="A89" s="345" t="s">
        <v>951</v>
      </c>
      <c r="B89" s="373"/>
      <c r="C89" s="719">
        <v>44606</v>
      </c>
      <c r="D89" s="373"/>
      <c r="E89" s="346">
        <v>4809.59</v>
      </c>
      <c r="F89" s="373"/>
      <c r="G89" s="347">
        <v>19.13</v>
      </c>
      <c r="H89" s="374"/>
      <c r="I89" s="348">
        <v>1.2169000000000001</v>
      </c>
      <c r="J89" s="348">
        <v>-5.2200000000000003E-2</v>
      </c>
      <c r="K89" s="348">
        <v>11.091799999999999</v>
      </c>
      <c r="L89" s="348">
        <v>2.3542000000000001</v>
      </c>
      <c r="M89" s="348">
        <v>-7.3159000000000001</v>
      </c>
      <c r="N89" s="350">
        <v>5.1962999999999999</v>
      </c>
      <c r="O89" s="348">
        <v>8.8567</v>
      </c>
      <c r="P89" s="348">
        <v>21.310500000000001</v>
      </c>
      <c r="Q89" s="348" t="s">
        <v>430</v>
      </c>
      <c r="R89" s="348" t="s">
        <v>430</v>
      </c>
      <c r="S89" s="348">
        <v>14.072699999999999</v>
      </c>
      <c r="T89" s="348">
        <v>-4.1582999999999997</v>
      </c>
      <c r="U89" s="348">
        <v>-3.8210000000000002</v>
      </c>
      <c r="V89" s="348">
        <v>-5.9025999999999996</v>
      </c>
      <c r="W89" s="348">
        <v>14.072699999999999</v>
      </c>
      <c r="X89" s="348">
        <v>16.7011</v>
      </c>
      <c r="Y89" s="374"/>
      <c r="Z89" s="346">
        <v>10</v>
      </c>
      <c r="AA89" s="346">
        <v>15</v>
      </c>
      <c r="AB89" s="346">
        <v>4</v>
      </c>
      <c r="AC89" s="346">
        <v>11</v>
      </c>
      <c r="AD89" s="346">
        <v>28</v>
      </c>
      <c r="AE89" s="346">
        <v>14</v>
      </c>
      <c r="AF89" s="346">
        <v>4</v>
      </c>
      <c r="AG89" s="346">
        <v>3</v>
      </c>
      <c r="AH89" s="346" t="s">
        <v>430</v>
      </c>
      <c r="AI89" s="346" t="s">
        <v>430</v>
      </c>
      <c r="AJ89" s="346">
        <v>5</v>
      </c>
      <c r="AK89" s="346">
        <v>21</v>
      </c>
      <c r="AL89" s="346">
        <v>25</v>
      </c>
      <c r="AM89" s="346">
        <v>24</v>
      </c>
      <c r="AN89" s="346">
        <v>5</v>
      </c>
      <c r="AO89" s="373"/>
      <c r="AP89" s="348" t="s">
        <v>430</v>
      </c>
      <c r="AQ89" s="348" t="s">
        <v>430</v>
      </c>
      <c r="AR89" s="348" t="s">
        <v>430</v>
      </c>
      <c r="AS89" s="348">
        <v>10</v>
      </c>
      <c r="AT89" s="348">
        <v>-3.88</v>
      </c>
      <c r="AU89" s="351"/>
      <c r="AV89" s="346" t="s">
        <v>430</v>
      </c>
      <c r="AW89" s="346" t="s">
        <v>430</v>
      </c>
      <c r="AX89" s="346" t="s">
        <v>430</v>
      </c>
      <c r="AY89" s="346">
        <v>6</v>
      </c>
      <c r="AZ89" s="346">
        <v>22</v>
      </c>
      <c r="BA89" s="362"/>
      <c r="BB89" s="348">
        <v>17.003247350002901</v>
      </c>
      <c r="BC89" s="375">
        <v>1.0850448369527199</v>
      </c>
      <c r="BD89" s="375">
        <v>7.4454427360556505E-2</v>
      </c>
      <c r="BE89" s="375">
        <v>0.34701444708263701</v>
      </c>
      <c r="BF89" s="373"/>
      <c r="BG89" s="348">
        <v>49.679200000000002</v>
      </c>
      <c r="BH89" s="348">
        <v>29.664200000000001</v>
      </c>
      <c r="BI89" s="348">
        <v>19.357700000000001</v>
      </c>
      <c r="BJ89" s="348">
        <v>1.2988999999999999</v>
      </c>
      <c r="BK89" s="373"/>
      <c r="BL89" s="372" t="s">
        <v>811</v>
      </c>
      <c r="BM89" s="372" t="s">
        <v>812</v>
      </c>
      <c r="BN89" s="372" t="s">
        <v>813</v>
      </c>
      <c r="BO89" s="372" t="s">
        <v>814</v>
      </c>
      <c r="BP89" s="372" t="s">
        <v>815</v>
      </c>
      <c r="BQ89" s="373"/>
      <c r="BR89" s="354" t="s">
        <v>443</v>
      </c>
    </row>
    <row r="90" spans="1:70" s="107" customFormat="1" x14ac:dyDescent="0.25">
      <c r="A90" s="345" t="s">
        <v>952</v>
      </c>
      <c r="B90" s="373"/>
      <c r="C90" s="719">
        <v>44981</v>
      </c>
      <c r="D90" s="373"/>
      <c r="E90" s="346">
        <v>3915.61</v>
      </c>
      <c r="F90" s="373"/>
      <c r="G90" s="347">
        <v>16.504999999999999</v>
      </c>
      <c r="H90" s="374"/>
      <c r="I90" s="348">
        <v>0.94179999999999997</v>
      </c>
      <c r="J90" s="348">
        <v>-0.49440000000000001</v>
      </c>
      <c r="K90" s="348">
        <v>7.7279999999999998</v>
      </c>
      <c r="L90" s="348">
        <v>-0.31409999999999999</v>
      </c>
      <c r="M90" s="348">
        <v>-2.1636000000000002</v>
      </c>
      <c r="N90" s="350">
        <v>9.6488999999999994</v>
      </c>
      <c r="O90" s="348">
        <v>9.0338999999999992</v>
      </c>
      <c r="P90" s="348">
        <v>17.006799999999998</v>
      </c>
      <c r="Q90" s="348" t="s">
        <v>430</v>
      </c>
      <c r="R90" s="348" t="s">
        <v>430</v>
      </c>
      <c r="S90" s="348">
        <v>10.2759</v>
      </c>
      <c r="T90" s="348">
        <v>-4.1020000000000003</v>
      </c>
      <c r="U90" s="348">
        <v>2.1032999999999999</v>
      </c>
      <c r="V90" s="348">
        <v>0.20030000000000001</v>
      </c>
      <c r="W90" s="348">
        <v>10.2759</v>
      </c>
      <c r="X90" s="348">
        <v>17.109500000000001</v>
      </c>
      <c r="Y90" s="374"/>
      <c r="Z90" s="346">
        <v>19</v>
      </c>
      <c r="AA90" s="346">
        <v>26</v>
      </c>
      <c r="AB90" s="346">
        <v>21</v>
      </c>
      <c r="AC90" s="346">
        <v>19</v>
      </c>
      <c r="AD90" s="346">
        <v>7</v>
      </c>
      <c r="AE90" s="346">
        <v>7</v>
      </c>
      <c r="AF90" s="346">
        <v>2</v>
      </c>
      <c r="AG90" s="346">
        <v>9</v>
      </c>
      <c r="AH90" s="346" t="s">
        <v>430</v>
      </c>
      <c r="AI90" s="346" t="s">
        <v>430</v>
      </c>
      <c r="AJ90" s="346">
        <v>20</v>
      </c>
      <c r="AK90" s="346">
        <v>20</v>
      </c>
      <c r="AL90" s="346">
        <v>9</v>
      </c>
      <c r="AM90" s="346">
        <v>6</v>
      </c>
      <c r="AN90" s="346">
        <v>20</v>
      </c>
      <c r="AO90" s="373"/>
      <c r="AP90" s="348" t="s">
        <v>430</v>
      </c>
      <c r="AQ90" s="348" t="s">
        <v>430</v>
      </c>
      <c r="AR90" s="348" t="s">
        <v>430</v>
      </c>
      <c r="AS90" s="348">
        <v>9.69</v>
      </c>
      <c r="AT90" s="348">
        <v>1.74</v>
      </c>
      <c r="AU90" s="351"/>
      <c r="AV90" s="346" t="s">
        <v>430</v>
      </c>
      <c r="AW90" s="346" t="s">
        <v>430</v>
      </c>
      <c r="AX90" s="346" t="s">
        <v>430</v>
      </c>
      <c r="AY90" s="346">
        <v>7</v>
      </c>
      <c r="AZ90" s="346">
        <v>7</v>
      </c>
      <c r="BA90" s="362"/>
      <c r="BB90" s="348">
        <v>14.2192043495515</v>
      </c>
      <c r="BC90" s="375">
        <v>0.94588672361348203</v>
      </c>
      <c r="BD90" s="375">
        <v>6.6981465850658201E-2</v>
      </c>
      <c r="BE90" s="375">
        <v>0.12759788146607701</v>
      </c>
      <c r="BF90" s="373"/>
      <c r="BG90" s="348">
        <v>61.899900000000002</v>
      </c>
      <c r="BH90" s="348">
        <v>23.0274</v>
      </c>
      <c r="BI90" s="348">
        <v>13.3065</v>
      </c>
      <c r="BJ90" s="348">
        <v>1.7662</v>
      </c>
      <c r="BK90" s="373"/>
      <c r="BL90" s="372" t="s">
        <v>817</v>
      </c>
      <c r="BM90" s="372" t="s">
        <v>608</v>
      </c>
      <c r="BN90" s="372" t="s">
        <v>818</v>
      </c>
      <c r="BO90" s="372" t="s">
        <v>819</v>
      </c>
      <c r="BP90" s="372" t="s">
        <v>820</v>
      </c>
      <c r="BQ90" s="373"/>
      <c r="BR90" s="354" t="s">
        <v>443</v>
      </c>
    </row>
    <row r="91" spans="1:70" s="107" customFormat="1" x14ac:dyDescent="0.25">
      <c r="A91" s="345" t="s">
        <v>953</v>
      </c>
      <c r="B91" s="373"/>
      <c r="C91" s="719">
        <v>43349</v>
      </c>
      <c r="D91" s="373"/>
      <c r="E91" s="346">
        <v>3609.05</v>
      </c>
      <c r="F91" s="373"/>
      <c r="G91" s="347">
        <v>26.464200000000002</v>
      </c>
      <c r="H91" s="374"/>
      <c r="I91" s="348">
        <v>1.1740999999999999</v>
      </c>
      <c r="J91" s="348">
        <v>-0.15690000000000001</v>
      </c>
      <c r="K91" s="348">
        <v>7.1368999999999998</v>
      </c>
      <c r="L91" s="348">
        <v>-1.2983</v>
      </c>
      <c r="M91" s="348">
        <v>-5.3182999999999998</v>
      </c>
      <c r="N91" s="350">
        <v>3.1795</v>
      </c>
      <c r="O91" s="348">
        <v>7.3468</v>
      </c>
      <c r="P91" s="348">
        <v>17.004200000000001</v>
      </c>
      <c r="Q91" s="348">
        <v>13.455399999999999</v>
      </c>
      <c r="R91" s="348" t="s">
        <v>430</v>
      </c>
      <c r="S91" s="348">
        <v>9.6356999999999999</v>
      </c>
      <c r="T91" s="348">
        <v>-5.1292</v>
      </c>
      <c r="U91" s="348">
        <v>-1.3008999999999999</v>
      </c>
      <c r="V91" s="348">
        <v>-3.8512</v>
      </c>
      <c r="W91" s="348">
        <v>9.6356999999999999</v>
      </c>
      <c r="X91" s="348">
        <v>13.577999999999999</v>
      </c>
      <c r="Y91" s="374"/>
      <c r="Z91" s="346">
        <v>11</v>
      </c>
      <c r="AA91" s="346">
        <v>18</v>
      </c>
      <c r="AB91" s="346">
        <v>25</v>
      </c>
      <c r="AC91" s="346">
        <v>24</v>
      </c>
      <c r="AD91" s="346">
        <v>22</v>
      </c>
      <c r="AE91" s="346">
        <v>19</v>
      </c>
      <c r="AF91" s="346">
        <v>12</v>
      </c>
      <c r="AG91" s="346">
        <v>10</v>
      </c>
      <c r="AH91" s="346">
        <v>9</v>
      </c>
      <c r="AI91" s="346" t="s">
        <v>430</v>
      </c>
      <c r="AJ91" s="346">
        <v>23</v>
      </c>
      <c r="AK91" s="346">
        <v>23</v>
      </c>
      <c r="AL91" s="346">
        <v>20</v>
      </c>
      <c r="AM91" s="346">
        <v>19</v>
      </c>
      <c r="AN91" s="346">
        <v>23</v>
      </c>
      <c r="AO91" s="373"/>
      <c r="AP91" s="348" t="s">
        <v>430</v>
      </c>
      <c r="AQ91" s="348">
        <v>13.69</v>
      </c>
      <c r="AR91" s="348">
        <v>11.48</v>
      </c>
      <c r="AS91" s="348">
        <v>7.81</v>
      </c>
      <c r="AT91" s="348">
        <v>-3.43</v>
      </c>
      <c r="AU91" s="351"/>
      <c r="AV91" s="346" t="s">
        <v>430</v>
      </c>
      <c r="AW91" s="346">
        <v>9</v>
      </c>
      <c r="AX91" s="346">
        <v>8</v>
      </c>
      <c r="AY91" s="346">
        <v>11</v>
      </c>
      <c r="AZ91" s="346">
        <v>19</v>
      </c>
      <c r="BA91" s="362"/>
      <c r="BB91" s="348">
        <v>12.768202110399301</v>
      </c>
      <c r="BC91" s="375">
        <v>0.82990747160968903</v>
      </c>
      <c r="BD91" s="375">
        <v>7.0739047078084996E-2</v>
      </c>
      <c r="BE91" s="375">
        <v>0.17952056586543599</v>
      </c>
      <c r="BF91" s="373"/>
      <c r="BG91" s="348">
        <v>64.313599999999994</v>
      </c>
      <c r="BH91" s="348">
        <v>14.4353</v>
      </c>
      <c r="BI91" s="348">
        <v>16.5122</v>
      </c>
      <c r="BJ91" s="348">
        <v>4.7389000000000001</v>
      </c>
      <c r="BK91" s="373"/>
      <c r="BL91" s="372" t="s">
        <v>822</v>
      </c>
      <c r="BM91" s="372" t="s">
        <v>823</v>
      </c>
      <c r="BN91" s="372" t="s">
        <v>824</v>
      </c>
      <c r="BO91" s="372" t="s">
        <v>825</v>
      </c>
      <c r="BP91" s="372" t="s">
        <v>826</v>
      </c>
      <c r="BQ91" s="373"/>
      <c r="BR91" s="354" t="s">
        <v>526</v>
      </c>
    </row>
    <row r="92" spans="1:70" s="107" customFormat="1" x14ac:dyDescent="0.25">
      <c r="A92" s="345" t="s">
        <v>954</v>
      </c>
      <c r="B92" s="373"/>
      <c r="C92" s="719">
        <v>46020</v>
      </c>
      <c r="D92" s="373"/>
      <c r="E92" s="346">
        <v>3808.3</v>
      </c>
      <c r="F92" s="373"/>
      <c r="G92" s="347">
        <v>10.303000000000001</v>
      </c>
      <c r="H92" s="374"/>
      <c r="I92" s="348">
        <v>1.3875</v>
      </c>
      <c r="J92" s="348">
        <v>0.95040000000000002</v>
      </c>
      <c r="K92" s="348">
        <v>10.582800000000001</v>
      </c>
      <c r="L92" s="348">
        <v>5.8998999999999997</v>
      </c>
      <c r="M92" s="348" t="s">
        <v>430</v>
      </c>
      <c r="N92" s="350" t="s">
        <v>430</v>
      </c>
      <c r="O92" s="348" t="s">
        <v>430</v>
      </c>
      <c r="P92" s="348" t="s">
        <v>430</v>
      </c>
      <c r="Q92" s="348" t="s">
        <v>430</v>
      </c>
      <c r="R92" s="348" t="s">
        <v>430</v>
      </c>
      <c r="S92" s="348">
        <v>13.0459</v>
      </c>
      <c r="T92" s="348">
        <v>2.7321</v>
      </c>
      <c r="U92" s="348" t="s">
        <v>430</v>
      </c>
      <c r="V92" s="348" t="s">
        <v>430</v>
      </c>
      <c r="W92" s="348">
        <v>13.0459</v>
      </c>
      <c r="X92" s="348">
        <v>3.03</v>
      </c>
      <c r="Y92" s="374"/>
      <c r="Z92" s="346">
        <v>3</v>
      </c>
      <c r="AA92" s="346">
        <v>3</v>
      </c>
      <c r="AB92" s="346">
        <v>6</v>
      </c>
      <c r="AC92" s="346">
        <v>3</v>
      </c>
      <c r="AD92" s="346" t="s">
        <v>430</v>
      </c>
      <c r="AE92" s="346" t="s">
        <v>430</v>
      </c>
      <c r="AF92" s="346" t="s">
        <v>430</v>
      </c>
      <c r="AG92" s="346" t="s">
        <v>430</v>
      </c>
      <c r="AH92" s="346" t="s">
        <v>430</v>
      </c>
      <c r="AI92" s="346" t="s">
        <v>430</v>
      </c>
      <c r="AJ92" s="346">
        <v>8</v>
      </c>
      <c r="AK92" s="346">
        <v>3</v>
      </c>
      <c r="AL92" s="346" t="s">
        <v>430</v>
      </c>
      <c r="AM92" s="346" t="s">
        <v>430</v>
      </c>
      <c r="AN92" s="346">
        <v>8</v>
      </c>
      <c r="AO92" s="373"/>
      <c r="AP92" s="348" t="s">
        <v>430</v>
      </c>
      <c r="AQ92" s="348" t="s">
        <v>430</v>
      </c>
      <c r="AR92" s="348" t="s">
        <v>430</v>
      </c>
      <c r="AS92" s="348" t="s">
        <v>430</v>
      </c>
      <c r="AT92" s="348" t="s">
        <v>430</v>
      </c>
      <c r="AU92" s="351"/>
      <c r="AV92" s="346" t="s">
        <v>430</v>
      </c>
      <c r="AW92" s="346" t="s">
        <v>430</v>
      </c>
      <c r="AX92" s="346" t="s">
        <v>430</v>
      </c>
      <c r="AY92" s="346" t="s">
        <v>430</v>
      </c>
      <c r="AZ92" s="346" t="s">
        <v>430</v>
      </c>
      <c r="BA92" s="362"/>
      <c r="BB92" s="348">
        <v>31.258950821112201</v>
      </c>
      <c r="BC92" s="375">
        <v>0.994776658602891</v>
      </c>
      <c r="BD92" s="375">
        <v>5.1850155190376501E-2</v>
      </c>
      <c r="BE92" s="375">
        <v>1.91082651759425</v>
      </c>
      <c r="BF92" s="373"/>
      <c r="BG92" s="348">
        <v>43.310299999999998</v>
      </c>
      <c r="BH92" s="348">
        <v>18.467099999999999</v>
      </c>
      <c r="BI92" s="348">
        <v>29.929300000000001</v>
      </c>
      <c r="BJ92" s="348">
        <v>8.2933000000000003</v>
      </c>
      <c r="BK92" s="373"/>
      <c r="BL92" s="372" t="s">
        <v>828</v>
      </c>
      <c r="BM92" s="372" t="s">
        <v>829</v>
      </c>
      <c r="BN92" s="372" t="s">
        <v>830</v>
      </c>
      <c r="BO92" s="372" t="s">
        <v>831</v>
      </c>
      <c r="BP92" s="372" t="s">
        <v>832</v>
      </c>
      <c r="BQ92" s="373"/>
      <c r="BR92" s="354" t="s">
        <v>476</v>
      </c>
    </row>
    <row r="93" spans="1:70" s="107" customFormat="1" x14ac:dyDescent="0.25">
      <c r="A93" s="345" t="s">
        <v>955</v>
      </c>
      <c r="B93" s="373"/>
      <c r="C93" s="719">
        <v>42038</v>
      </c>
      <c r="D93" s="373"/>
      <c r="E93" s="346">
        <v>3302.94</v>
      </c>
      <c r="F93" s="373"/>
      <c r="G93" s="347">
        <v>44.633000000000003</v>
      </c>
      <c r="H93" s="374"/>
      <c r="I93" s="348">
        <v>0.90429999999999999</v>
      </c>
      <c r="J93" s="348">
        <v>-0.1812</v>
      </c>
      <c r="K93" s="348">
        <v>7.6505999999999998</v>
      </c>
      <c r="L93" s="348">
        <v>-0.99160000000000004</v>
      </c>
      <c r="M93" s="348">
        <v>-2.5948000000000002</v>
      </c>
      <c r="N93" s="350">
        <v>7.8894000000000002</v>
      </c>
      <c r="O93" s="348">
        <v>9.0099</v>
      </c>
      <c r="P93" s="348">
        <v>19.677299999999999</v>
      </c>
      <c r="Q93" s="348">
        <v>17.217099999999999</v>
      </c>
      <c r="R93" s="348">
        <v>16.476600000000001</v>
      </c>
      <c r="S93" s="348">
        <v>10.0718</v>
      </c>
      <c r="T93" s="348">
        <v>-3.8786</v>
      </c>
      <c r="U93" s="348">
        <v>2.4209000000000001</v>
      </c>
      <c r="V93" s="348">
        <v>-6.9400000000000003E-2</v>
      </c>
      <c r="W93" s="348">
        <v>10.0718</v>
      </c>
      <c r="X93" s="348">
        <v>14.2408</v>
      </c>
      <c r="Y93" s="374"/>
      <c r="Z93" s="346">
        <v>21</v>
      </c>
      <c r="AA93" s="346">
        <v>20</v>
      </c>
      <c r="AB93" s="346">
        <v>22</v>
      </c>
      <c r="AC93" s="346">
        <v>23</v>
      </c>
      <c r="AD93" s="346">
        <v>11</v>
      </c>
      <c r="AE93" s="346">
        <v>9</v>
      </c>
      <c r="AF93" s="346">
        <v>3</v>
      </c>
      <c r="AG93" s="346">
        <v>6</v>
      </c>
      <c r="AH93" s="346">
        <v>4</v>
      </c>
      <c r="AI93" s="346">
        <v>4</v>
      </c>
      <c r="AJ93" s="346">
        <v>22</v>
      </c>
      <c r="AK93" s="346">
        <v>19</v>
      </c>
      <c r="AL93" s="346">
        <v>6</v>
      </c>
      <c r="AM93" s="346">
        <v>7</v>
      </c>
      <c r="AN93" s="346">
        <v>22</v>
      </c>
      <c r="AO93" s="373"/>
      <c r="AP93" s="348">
        <v>16.41</v>
      </c>
      <c r="AQ93" s="348">
        <v>17.45</v>
      </c>
      <c r="AR93" s="348">
        <v>14.67</v>
      </c>
      <c r="AS93" s="348">
        <v>10.46</v>
      </c>
      <c r="AT93" s="348">
        <v>1.7</v>
      </c>
      <c r="AU93" s="351"/>
      <c r="AV93" s="346">
        <v>4</v>
      </c>
      <c r="AW93" s="346">
        <v>4</v>
      </c>
      <c r="AX93" s="346">
        <v>3</v>
      </c>
      <c r="AY93" s="346">
        <v>5</v>
      </c>
      <c r="AZ93" s="346">
        <v>8</v>
      </c>
      <c r="BA93" s="362"/>
      <c r="BB93" s="348">
        <v>14.9335801133541</v>
      </c>
      <c r="BC93" s="375">
        <v>0.99043068620567798</v>
      </c>
      <c r="BD93" s="375">
        <v>7.4527166496049901E-2</v>
      </c>
      <c r="BE93" s="375">
        <v>0.24928923973411099</v>
      </c>
      <c r="BF93" s="373"/>
      <c r="BG93" s="348">
        <v>63.682699999999997</v>
      </c>
      <c r="BH93" s="348">
        <v>26.3096</v>
      </c>
      <c r="BI93" s="348">
        <v>5.2896099999999997</v>
      </c>
      <c r="BJ93" s="348">
        <v>4.7180900000000001</v>
      </c>
      <c r="BK93" s="373"/>
      <c r="BL93" s="372" t="s">
        <v>834</v>
      </c>
      <c r="BM93" s="372" t="s">
        <v>835</v>
      </c>
      <c r="BN93" s="372" t="s">
        <v>492</v>
      </c>
      <c r="BO93" s="372" t="s">
        <v>836</v>
      </c>
      <c r="BP93" s="372" t="s">
        <v>837</v>
      </c>
      <c r="BQ93" s="373"/>
      <c r="BR93" s="354" t="s">
        <v>476</v>
      </c>
    </row>
    <row r="94" spans="1:70" s="107" customFormat="1" x14ac:dyDescent="0.25">
      <c r="A94" s="345" t="s">
        <v>956</v>
      </c>
      <c r="B94" s="373"/>
      <c r="C94" s="719">
        <v>45943</v>
      </c>
      <c r="D94" s="373"/>
      <c r="E94" s="346">
        <v>2981.39</v>
      </c>
      <c r="F94" s="373"/>
      <c r="G94" s="347">
        <v>9.73</v>
      </c>
      <c r="H94" s="374"/>
      <c r="I94" s="348">
        <v>1.2486999999999999</v>
      </c>
      <c r="J94" s="348">
        <v>-1.0173000000000001</v>
      </c>
      <c r="K94" s="348">
        <v>7.2766999999999999</v>
      </c>
      <c r="L94" s="348">
        <v>-1.7172000000000001</v>
      </c>
      <c r="M94" s="348">
        <v>-4.6078000000000001</v>
      </c>
      <c r="N94" s="350" t="s">
        <v>430</v>
      </c>
      <c r="O94" s="348" t="s">
        <v>430</v>
      </c>
      <c r="P94" s="348" t="s">
        <v>430</v>
      </c>
      <c r="Q94" s="348" t="s">
        <v>430</v>
      </c>
      <c r="R94" s="348" t="s">
        <v>430</v>
      </c>
      <c r="S94" s="348">
        <v>9.5721000000000007</v>
      </c>
      <c r="T94" s="348">
        <v>-5.3502000000000001</v>
      </c>
      <c r="U94" s="348" t="s">
        <v>430</v>
      </c>
      <c r="V94" s="348" t="s">
        <v>430</v>
      </c>
      <c r="W94" s="348">
        <v>9.5721000000000007</v>
      </c>
      <c r="X94" s="348">
        <v>-2.7</v>
      </c>
      <c r="Y94" s="374"/>
      <c r="Z94" s="346">
        <v>8</v>
      </c>
      <c r="AA94" s="346">
        <v>29</v>
      </c>
      <c r="AB94" s="346">
        <v>24</v>
      </c>
      <c r="AC94" s="346">
        <v>27</v>
      </c>
      <c r="AD94" s="346">
        <v>18</v>
      </c>
      <c r="AE94" s="346" t="s">
        <v>430</v>
      </c>
      <c r="AF94" s="346" t="s">
        <v>430</v>
      </c>
      <c r="AG94" s="346" t="s">
        <v>430</v>
      </c>
      <c r="AH94" s="346" t="s">
        <v>430</v>
      </c>
      <c r="AI94" s="346" t="s">
        <v>430</v>
      </c>
      <c r="AJ94" s="346">
        <v>25</v>
      </c>
      <c r="AK94" s="346">
        <v>26</v>
      </c>
      <c r="AL94" s="346" t="s">
        <v>430</v>
      </c>
      <c r="AM94" s="346" t="s">
        <v>430</v>
      </c>
      <c r="AN94" s="346">
        <v>25</v>
      </c>
      <c r="AO94" s="373"/>
      <c r="AP94" s="348" t="s">
        <v>430</v>
      </c>
      <c r="AQ94" s="348" t="s">
        <v>430</v>
      </c>
      <c r="AR94" s="348" t="s">
        <v>430</v>
      </c>
      <c r="AS94" s="348" t="s">
        <v>430</v>
      </c>
      <c r="AT94" s="348" t="s">
        <v>430</v>
      </c>
      <c r="AU94" s="351"/>
      <c r="AV94" s="346" t="s">
        <v>430</v>
      </c>
      <c r="AW94" s="346" t="s">
        <v>430</v>
      </c>
      <c r="AX94" s="346" t="s">
        <v>430</v>
      </c>
      <c r="AY94" s="346" t="s">
        <v>430</v>
      </c>
      <c r="AZ94" s="346" t="s">
        <v>430</v>
      </c>
      <c r="BA94" s="362"/>
      <c r="BB94" s="348">
        <v>19.857413310363</v>
      </c>
      <c r="BC94" s="375">
        <v>0.94951493606468096</v>
      </c>
      <c r="BD94" s="375">
        <v>-6.1378928711437498E-2</v>
      </c>
      <c r="BE94" s="375">
        <v>-0.16083384010810001</v>
      </c>
      <c r="BF94" s="373"/>
      <c r="BG94" s="348">
        <v>67.168099999999995</v>
      </c>
      <c r="BH94" s="348">
        <v>12.738799999999999</v>
      </c>
      <c r="BI94" s="348">
        <v>18.904199999999999</v>
      </c>
      <c r="BJ94" s="348">
        <v>1.1889000000000001</v>
      </c>
      <c r="BK94" s="373"/>
      <c r="BL94" s="372" t="s">
        <v>957</v>
      </c>
      <c r="BM94" s="372" t="s">
        <v>958</v>
      </c>
      <c r="BN94" s="372" t="s">
        <v>959</v>
      </c>
      <c r="BO94" s="372" t="s">
        <v>960</v>
      </c>
      <c r="BP94" s="372" t="s">
        <v>961</v>
      </c>
      <c r="BQ94" s="373"/>
      <c r="BR94" s="354" t="s">
        <v>555</v>
      </c>
    </row>
    <row r="95" spans="1:70" s="107" customFormat="1" x14ac:dyDescent="0.25">
      <c r="A95" s="345" t="s">
        <v>962</v>
      </c>
      <c r="B95" s="373"/>
      <c r="C95" s="719">
        <v>45174</v>
      </c>
      <c r="D95" s="373"/>
      <c r="E95" s="346">
        <v>2505.66</v>
      </c>
      <c r="F95" s="373"/>
      <c r="G95" s="347">
        <v>13.09</v>
      </c>
      <c r="H95" s="374"/>
      <c r="I95" s="348">
        <v>1.2374000000000001</v>
      </c>
      <c r="J95" s="348">
        <v>0.153</v>
      </c>
      <c r="K95" s="348">
        <v>6.5960999999999999</v>
      </c>
      <c r="L95" s="348">
        <v>-2.2404999999999999</v>
      </c>
      <c r="M95" s="348">
        <v>-6.2991999999999999</v>
      </c>
      <c r="N95" s="350">
        <v>0</v>
      </c>
      <c r="O95" s="348">
        <v>-0.67959999999999998</v>
      </c>
      <c r="P95" s="348" t="s">
        <v>430</v>
      </c>
      <c r="Q95" s="348" t="s">
        <v>430</v>
      </c>
      <c r="R95" s="348" t="s">
        <v>430</v>
      </c>
      <c r="S95" s="348">
        <v>8.8112999999999992</v>
      </c>
      <c r="T95" s="348">
        <v>-5.5556000000000001</v>
      </c>
      <c r="U95" s="348">
        <v>-4.6612999999999998</v>
      </c>
      <c r="V95" s="348">
        <v>-5.8949999999999996</v>
      </c>
      <c r="W95" s="348">
        <v>8.8112999999999992</v>
      </c>
      <c r="X95" s="348">
        <v>10.721299999999999</v>
      </c>
      <c r="Y95" s="374"/>
      <c r="Z95" s="346">
        <v>9</v>
      </c>
      <c r="AA95" s="346">
        <v>13</v>
      </c>
      <c r="AB95" s="346">
        <v>28</v>
      </c>
      <c r="AC95" s="346">
        <v>28</v>
      </c>
      <c r="AD95" s="346">
        <v>25</v>
      </c>
      <c r="AE95" s="346">
        <v>24</v>
      </c>
      <c r="AF95" s="346">
        <v>22</v>
      </c>
      <c r="AG95" s="346" t="s">
        <v>430</v>
      </c>
      <c r="AH95" s="346" t="s">
        <v>430</v>
      </c>
      <c r="AI95" s="346" t="s">
        <v>430</v>
      </c>
      <c r="AJ95" s="346">
        <v>27</v>
      </c>
      <c r="AK95" s="346">
        <v>27</v>
      </c>
      <c r="AL95" s="346">
        <v>26</v>
      </c>
      <c r="AM95" s="346">
        <v>23</v>
      </c>
      <c r="AN95" s="346">
        <v>27</v>
      </c>
      <c r="AO95" s="373"/>
      <c r="AP95" s="348" t="s">
        <v>430</v>
      </c>
      <c r="AQ95" s="348" t="s">
        <v>430</v>
      </c>
      <c r="AR95" s="348" t="s">
        <v>430</v>
      </c>
      <c r="AS95" s="348" t="s">
        <v>430</v>
      </c>
      <c r="AT95" s="348">
        <v>-7</v>
      </c>
      <c r="AU95" s="351"/>
      <c r="AV95" s="346" t="s">
        <v>430</v>
      </c>
      <c r="AW95" s="346" t="s">
        <v>430</v>
      </c>
      <c r="AX95" s="346" t="s">
        <v>430</v>
      </c>
      <c r="AY95" s="346" t="s">
        <v>430</v>
      </c>
      <c r="AZ95" s="346">
        <v>24</v>
      </c>
      <c r="BA95" s="362"/>
      <c r="BB95" s="348">
        <v>17.161555346234199</v>
      </c>
      <c r="BC95" s="375">
        <v>0.96617486326796298</v>
      </c>
      <c r="BD95" s="375">
        <v>2.1731693389581301E-2</v>
      </c>
      <c r="BE95" s="375">
        <v>-9.6426545190099897E-2</v>
      </c>
      <c r="BF95" s="373"/>
      <c r="BG95" s="348">
        <v>61.410200000000003</v>
      </c>
      <c r="BH95" s="348">
        <v>19.028400000000001</v>
      </c>
      <c r="BI95" s="348">
        <v>17.881</v>
      </c>
      <c r="BJ95" s="348">
        <v>1.6803999999999999</v>
      </c>
      <c r="BK95" s="373"/>
      <c r="BL95" s="372" t="s">
        <v>839</v>
      </c>
      <c r="BM95" s="372" t="s">
        <v>840</v>
      </c>
      <c r="BN95" s="372" t="s">
        <v>841</v>
      </c>
      <c r="BO95" s="372" t="s">
        <v>842</v>
      </c>
      <c r="BP95" s="372" t="s">
        <v>843</v>
      </c>
      <c r="BQ95" s="373"/>
      <c r="BR95" s="354" t="s">
        <v>463</v>
      </c>
    </row>
    <row r="96" spans="1:70" s="107" customFormat="1" x14ac:dyDescent="0.25">
      <c r="A96" s="345" t="s">
        <v>963</v>
      </c>
      <c r="B96" s="373"/>
      <c r="C96" s="719">
        <v>41275</v>
      </c>
      <c r="D96" s="373"/>
      <c r="E96" s="346">
        <v>2291.85</v>
      </c>
      <c r="F96" s="373"/>
      <c r="G96" s="347">
        <v>56.11</v>
      </c>
      <c r="H96" s="374"/>
      <c r="I96" s="348">
        <v>0.8266</v>
      </c>
      <c r="J96" s="348">
        <v>-0.19570000000000001</v>
      </c>
      <c r="K96" s="348">
        <v>8.1951000000000001</v>
      </c>
      <c r="L96" s="348">
        <v>0.8266</v>
      </c>
      <c r="M96" s="348">
        <v>-4.4774000000000003</v>
      </c>
      <c r="N96" s="350">
        <v>5.3409000000000004</v>
      </c>
      <c r="O96" s="348">
        <v>5.4631999999999996</v>
      </c>
      <c r="P96" s="348">
        <v>15.9277</v>
      </c>
      <c r="Q96" s="348">
        <v>14.516400000000001</v>
      </c>
      <c r="R96" s="348">
        <v>14.2242</v>
      </c>
      <c r="S96" s="348">
        <v>10.823600000000001</v>
      </c>
      <c r="T96" s="348">
        <v>-3.6903999999999999</v>
      </c>
      <c r="U96" s="348">
        <v>-0.35520000000000002</v>
      </c>
      <c r="V96" s="348">
        <v>-3.0748000000000002</v>
      </c>
      <c r="W96" s="348">
        <v>10.823600000000001</v>
      </c>
      <c r="X96" s="348">
        <v>13.0916</v>
      </c>
      <c r="Y96" s="374"/>
      <c r="Z96" s="346">
        <v>24</v>
      </c>
      <c r="AA96" s="346">
        <v>21</v>
      </c>
      <c r="AB96" s="346">
        <v>17</v>
      </c>
      <c r="AC96" s="346">
        <v>18</v>
      </c>
      <c r="AD96" s="346">
        <v>15</v>
      </c>
      <c r="AE96" s="346">
        <v>13</v>
      </c>
      <c r="AF96" s="346">
        <v>16</v>
      </c>
      <c r="AG96" s="346">
        <v>13</v>
      </c>
      <c r="AH96" s="346">
        <v>7</v>
      </c>
      <c r="AI96" s="346">
        <v>7</v>
      </c>
      <c r="AJ96" s="346">
        <v>15</v>
      </c>
      <c r="AK96" s="346">
        <v>18</v>
      </c>
      <c r="AL96" s="346">
        <v>16</v>
      </c>
      <c r="AM96" s="346">
        <v>17</v>
      </c>
      <c r="AN96" s="346">
        <v>15</v>
      </c>
      <c r="AO96" s="373"/>
      <c r="AP96" s="348">
        <v>14.38</v>
      </c>
      <c r="AQ96" s="348">
        <v>14.76</v>
      </c>
      <c r="AR96" s="348">
        <v>11.11</v>
      </c>
      <c r="AS96" s="348">
        <v>6.85</v>
      </c>
      <c r="AT96" s="348">
        <v>-1.1399999999999999</v>
      </c>
      <c r="AU96" s="351"/>
      <c r="AV96" s="346">
        <v>7</v>
      </c>
      <c r="AW96" s="346">
        <v>6</v>
      </c>
      <c r="AX96" s="346">
        <v>9</v>
      </c>
      <c r="AY96" s="346">
        <v>14</v>
      </c>
      <c r="AZ96" s="346">
        <v>14</v>
      </c>
      <c r="BA96" s="362"/>
      <c r="BB96" s="348">
        <v>14.4082315508379</v>
      </c>
      <c r="BC96" s="375">
        <v>0.95066177182189604</v>
      </c>
      <c r="BD96" s="375">
        <v>5.9298127942765802E-2</v>
      </c>
      <c r="BE96" s="375">
        <v>4.92410614730006E-2</v>
      </c>
      <c r="BF96" s="373"/>
      <c r="BG96" s="348">
        <v>59.847000000000001</v>
      </c>
      <c r="BH96" s="348">
        <v>17.7028</v>
      </c>
      <c r="BI96" s="348">
        <v>19.314499999999999</v>
      </c>
      <c r="BJ96" s="348">
        <v>3.1356999999999999</v>
      </c>
      <c r="BK96" s="373"/>
      <c r="BL96" s="372" t="s">
        <v>845</v>
      </c>
      <c r="BM96" s="372" t="s">
        <v>846</v>
      </c>
      <c r="BN96" s="372" t="s">
        <v>847</v>
      </c>
      <c r="BO96" s="372" t="s">
        <v>848</v>
      </c>
      <c r="BP96" s="372" t="s">
        <v>849</v>
      </c>
      <c r="BQ96" s="373"/>
      <c r="BR96" s="354" t="s">
        <v>548</v>
      </c>
    </row>
    <row r="97" spans="1:70" s="107" customFormat="1" x14ac:dyDescent="0.25">
      <c r="A97" s="345" t="s">
        <v>964</v>
      </c>
      <c r="B97" s="373"/>
      <c r="C97" s="719">
        <v>44011</v>
      </c>
      <c r="D97" s="373"/>
      <c r="E97" s="346">
        <v>2357.6999999999998</v>
      </c>
      <c r="F97" s="373"/>
      <c r="G97" s="347">
        <v>39.840000000000003</v>
      </c>
      <c r="H97" s="374"/>
      <c r="I97" s="348">
        <v>1.2709999999999999</v>
      </c>
      <c r="J97" s="348">
        <v>0.60609999999999997</v>
      </c>
      <c r="K97" s="348">
        <v>11.7218</v>
      </c>
      <c r="L97" s="348">
        <v>7.5012999999999996</v>
      </c>
      <c r="M97" s="348">
        <v>1.6586000000000001</v>
      </c>
      <c r="N97" s="350">
        <v>16.4621</v>
      </c>
      <c r="O97" s="348">
        <v>7.7782999999999998</v>
      </c>
      <c r="P97" s="348">
        <v>24.204899999999999</v>
      </c>
      <c r="Q97" s="348">
        <v>20.5822</v>
      </c>
      <c r="R97" s="348" t="s">
        <v>430</v>
      </c>
      <c r="S97" s="348">
        <v>14.5815</v>
      </c>
      <c r="T97" s="348">
        <v>3.4535999999999998</v>
      </c>
      <c r="U97" s="348">
        <v>6.4103000000000003</v>
      </c>
      <c r="V97" s="348">
        <v>5.4805000000000001</v>
      </c>
      <c r="W97" s="348">
        <v>14.5815</v>
      </c>
      <c r="X97" s="348">
        <v>26.7559</v>
      </c>
      <c r="Y97" s="374"/>
      <c r="Z97" s="346">
        <v>7</v>
      </c>
      <c r="AA97" s="346">
        <v>4</v>
      </c>
      <c r="AB97" s="346">
        <v>2</v>
      </c>
      <c r="AC97" s="346">
        <v>2</v>
      </c>
      <c r="AD97" s="346">
        <v>2</v>
      </c>
      <c r="AE97" s="346">
        <v>1</v>
      </c>
      <c r="AF97" s="346">
        <v>9</v>
      </c>
      <c r="AG97" s="346">
        <v>1</v>
      </c>
      <c r="AH97" s="346">
        <v>1</v>
      </c>
      <c r="AI97" s="346" t="s">
        <v>430</v>
      </c>
      <c r="AJ97" s="346">
        <v>2</v>
      </c>
      <c r="AK97" s="346">
        <v>2</v>
      </c>
      <c r="AL97" s="346">
        <v>2</v>
      </c>
      <c r="AM97" s="346">
        <v>1</v>
      </c>
      <c r="AN97" s="346">
        <v>2</v>
      </c>
      <c r="AO97" s="373"/>
      <c r="AP97" s="348" t="s">
        <v>430</v>
      </c>
      <c r="AQ97" s="348" t="s">
        <v>430</v>
      </c>
      <c r="AR97" s="348">
        <v>18.29</v>
      </c>
      <c r="AS97" s="348">
        <v>14.25</v>
      </c>
      <c r="AT97" s="348">
        <v>13.67</v>
      </c>
      <c r="AU97" s="351"/>
      <c r="AV97" s="346" t="s">
        <v>430</v>
      </c>
      <c r="AW97" s="346" t="s">
        <v>430</v>
      </c>
      <c r="AX97" s="346">
        <v>1</v>
      </c>
      <c r="AY97" s="346">
        <v>1</v>
      </c>
      <c r="AZ97" s="346">
        <v>2</v>
      </c>
      <c r="BA97" s="362"/>
      <c r="BB97" s="348">
        <v>18.044738853306299</v>
      </c>
      <c r="BC97" s="375">
        <v>1.11496058824472</v>
      </c>
      <c r="BD97" s="375">
        <v>8.5287841953577401E-2</v>
      </c>
      <c r="BE97" s="375">
        <v>0.59470781257361005</v>
      </c>
      <c r="BF97" s="373"/>
      <c r="BG97" s="348">
        <v>52.796799999999998</v>
      </c>
      <c r="BH97" s="348">
        <v>18.422000000000001</v>
      </c>
      <c r="BI97" s="348">
        <v>22.618099999999998</v>
      </c>
      <c r="BJ97" s="348">
        <v>6.1631</v>
      </c>
      <c r="BK97" s="373"/>
      <c r="BL97" s="372" t="s">
        <v>851</v>
      </c>
      <c r="BM97" s="372" t="s">
        <v>852</v>
      </c>
      <c r="BN97" s="372" t="s">
        <v>853</v>
      </c>
      <c r="BO97" s="372" t="s">
        <v>854</v>
      </c>
      <c r="BP97" s="372" t="s">
        <v>855</v>
      </c>
      <c r="BQ97" s="373"/>
      <c r="BR97" s="354" t="s">
        <v>476</v>
      </c>
    </row>
    <row r="98" spans="1:70" s="107" customFormat="1" x14ac:dyDescent="0.25">
      <c r="A98" s="345" t="s">
        <v>965</v>
      </c>
      <c r="B98" s="373"/>
      <c r="C98" s="719">
        <v>44810</v>
      </c>
      <c r="D98" s="373"/>
      <c r="E98" s="346">
        <v>2001.13</v>
      </c>
      <c r="F98" s="373"/>
      <c r="G98" s="347">
        <v>15.254799999999999</v>
      </c>
      <c r="H98" s="374"/>
      <c r="I98" s="348">
        <v>0.80820000000000003</v>
      </c>
      <c r="J98" s="348">
        <v>-0.21060000000000001</v>
      </c>
      <c r="K98" s="348">
        <v>7.8329000000000004</v>
      </c>
      <c r="L98" s="348">
        <v>-0.8327</v>
      </c>
      <c r="M98" s="348">
        <v>-4.2986000000000004</v>
      </c>
      <c r="N98" s="350">
        <v>4.8864999999999998</v>
      </c>
      <c r="O98" s="348">
        <v>7.2816999999999998</v>
      </c>
      <c r="P98" s="348">
        <v>15.187900000000001</v>
      </c>
      <c r="Q98" s="348" t="s">
        <v>430</v>
      </c>
      <c r="R98" s="348" t="s">
        <v>430</v>
      </c>
      <c r="S98" s="348">
        <v>10.6663</v>
      </c>
      <c r="T98" s="348">
        <v>-5.2679</v>
      </c>
      <c r="U98" s="348">
        <v>-0.499</v>
      </c>
      <c r="V98" s="348">
        <v>-1.9903999999999999</v>
      </c>
      <c r="W98" s="348">
        <v>10.6663</v>
      </c>
      <c r="X98" s="348">
        <v>12.297800000000001</v>
      </c>
      <c r="Y98" s="374"/>
      <c r="Z98" s="346">
        <v>25</v>
      </c>
      <c r="AA98" s="346">
        <v>22</v>
      </c>
      <c r="AB98" s="346">
        <v>19</v>
      </c>
      <c r="AC98" s="346">
        <v>21</v>
      </c>
      <c r="AD98" s="346">
        <v>14</v>
      </c>
      <c r="AE98" s="346">
        <v>16</v>
      </c>
      <c r="AF98" s="346">
        <v>13</v>
      </c>
      <c r="AG98" s="346">
        <v>15</v>
      </c>
      <c r="AH98" s="346" t="s">
        <v>430</v>
      </c>
      <c r="AI98" s="346" t="s">
        <v>430</v>
      </c>
      <c r="AJ98" s="346">
        <v>18</v>
      </c>
      <c r="AK98" s="346">
        <v>24</v>
      </c>
      <c r="AL98" s="346">
        <v>18</v>
      </c>
      <c r="AM98" s="346">
        <v>11</v>
      </c>
      <c r="AN98" s="346">
        <v>18</v>
      </c>
      <c r="AO98" s="373"/>
      <c r="AP98" s="348" t="s">
        <v>430</v>
      </c>
      <c r="AQ98" s="348" t="s">
        <v>430</v>
      </c>
      <c r="AR98" s="348" t="s">
        <v>430</v>
      </c>
      <c r="AS98" s="348">
        <v>7.25</v>
      </c>
      <c r="AT98" s="348">
        <v>-2.38</v>
      </c>
      <c r="AU98" s="351"/>
      <c r="AV98" s="346" t="s">
        <v>430</v>
      </c>
      <c r="AW98" s="346" t="s">
        <v>430</v>
      </c>
      <c r="AX98" s="346" t="s">
        <v>430</v>
      </c>
      <c r="AY98" s="346">
        <v>12</v>
      </c>
      <c r="AZ98" s="346">
        <v>16</v>
      </c>
      <c r="BA98" s="362"/>
      <c r="BB98" s="348">
        <v>13.832120317749</v>
      </c>
      <c r="BC98" s="375">
        <v>0.91532768366488704</v>
      </c>
      <c r="BD98" s="375">
        <v>5.7944931368105197E-2</v>
      </c>
      <c r="BE98" s="375">
        <v>3.3238654026564998E-3</v>
      </c>
      <c r="BF98" s="373"/>
      <c r="BG98" s="348">
        <v>69.514099999999999</v>
      </c>
      <c r="BH98" s="348">
        <v>10.843999999999999</v>
      </c>
      <c r="BI98" s="348">
        <v>17.354099999999999</v>
      </c>
      <c r="BJ98" s="348">
        <v>2.2877999999999998</v>
      </c>
      <c r="BK98" s="373"/>
      <c r="BL98" s="372" t="s">
        <v>857</v>
      </c>
      <c r="BM98" s="372" t="s">
        <v>858</v>
      </c>
      <c r="BN98" s="372" t="s">
        <v>859</v>
      </c>
      <c r="BO98" s="372" t="s">
        <v>860</v>
      </c>
      <c r="BP98" s="372" t="s">
        <v>861</v>
      </c>
      <c r="BQ98" s="373"/>
      <c r="BR98" s="354" t="s">
        <v>443</v>
      </c>
    </row>
    <row r="99" spans="1:70" s="107" customFormat="1" x14ac:dyDescent="0.25">
      <c r="A99" s="345" t="s">
        <v>966</v>
      </c>
      <c r="B99" s="373"/>
      <c r="C99" s="719">
        <v>45107</v>
      </c>
      <c r="D99" s="373"/>
      <c r="E99" s="346">
        <v>1992.26</v>
      </c>
      <c r="F99" s="373"/>
      <c r="G99" s="347">
        <v>15.382099999999999</v>
      </c>
      <c r="H99" s="374"/>
      <c r="I99" s="348">
        <v>0.77110000000000001</v>
      </c>
      <c r="J99" s="348">
        <v>-0.4143</v>
      </c>
      <c r="K99" s="348">
        <v>9.2285000000000004</v>
      </c>
      <c r="L99" s="348">
        <v>2.5384000000000002</v>
      </c>
      <c r="M99" s="348">
        <v>-4.5574000000000003</v>
      </c>
      <c r="N99" s="350">
        <v>5.1520999999999999</v>
      </c>
      <c r="O99" s="348">
        <v>7.6313000000000004</v>
      </c>
      <c r="P99" s="348" t="s">
        <v>430</v>
      </c>
      <c r="Q99" s="348" t="s">
        <v>430</v>
      </c>
      <c r="R99" s="348" t="s">
        <v>430</v>
      </c>
      <c r="S99" s="348">
        <v>12.074400000000001</v>
      </c>
      <c r="T99" s="348">
        <v>-2.7820999999999998</v>
      </c>
      <c r="U99" s="348">
        <v>0.31559999999999999</v>
      </c>
      <c r="V99" s="348">
        <v>-2.5739999999999998</v>
      </c>
      <c r="W99" s="348">
        <v>12.074400000000001</v>
      </c>
      <c r="X99" s="348">
        <v>16.4512</v>
      </c>
      <c r="Y99" s="374"/>
      <c r="Z99" s="346">
        <v>27</v>
      </c>
      <c r="AA99" s="346">
        <v>24</v>
      </c>
      <c r="AB99" s="346">
        <v>13</v>
      </c>
      <c r="AC99" s="346">
        <v>10</v>
      </c>
      <c r="AD99" s="346">
        <v>17</v>
      </c>
      <c r="AE99" s="346">
        <v>15</v>
      </c>
      <c r="AF99" s="346">
        <v>10</v>
      </c>
      <c r="AG99" s="346" t="s">
        <v>430</v>
      </c>
      <c r="AH99" s="346" t="s">
        <v>430</v>
      </c>
      <c r="AI99" s="346" t="s">
        <v>430</v>
      </c>
      <c r="AJ99" s="346">
        <v>11</v>
      </c>
      <c r="AK99" s="346">
        <v>12</v>
      </c>
      <c r="AL99" s="346">
        <v>13</v>
      </c>
      <c r="AM99" s="346">
        <v>14</v>
      </c>
      <c r="AN99" s="346">
        <v>11</v>
      </c>
      <c r="AO99" s="373"/>
      <c r="AP99" s="348" t="s">
        <v>430</v>
      </c>
      <c r="AQ99" s="348" t="s">
        <v>430</v>
      </c>
      <c r="AR99" s="348" t="s">
        <v>430</v>
      </c>
      <c r="AS99" s="348" t="s">
        <v>430</v>
      </c>
      <c r="AT99" s="348">
        <v>0.11</v>
      </c>
      <c r="AU99" s="351"/>
      <c r="AV99" s="346" t="s">
        <v>430</v>
      </c>
      <c r="AW99" s="346" t="s">
        <v>430</v>
      </c>
      <c r="AX99" s="346" t="s">
        <v>430</v>
      </c>
      <c r="AY99" s="346" t="s">
        <v>430</v>
      </c>
      <c r="AZ99" s="346">
        <v>11</v>
      </c>
      <c r="BA99" s="362"/>
      <c r="BB99" s="348">
        <v>15.9434361801524</v>
      </c>
      <c r="BC99" s="375">
        <v>1.01582851750549</v>
      </c>
      <c r="BD99" s="375">
        <v>4.9665889031954499E-2</v>
      </c>
      <c r="BE99" s="375">
        <v>0.307505343648173</v>
      </c>
      <c r="BF99" s="373"/>
      <c r="BG99" s="348">
        <v>60.353700000000003</v>
      </c>
      <c r="BH99" s="348">
        <v>21.127700000000001</v>
      </c>
      <c r="BI99" s="348">
        <v>15.446</v>
      </c>
      <c r="BJ99" s="348">
        <v>3.0726</v>
      </c>
      <c r="BK99" s="373"/>
      <c r="BL99" s="372" t="s">
        <v>863</v>
      </c>
      <c r="BM99" s="372" t="s">
        <v>864</v>
      </c>
      <c r="BN99" s="372" t="s">
        <v>865</v>
      </c>
      <c r="BO99" s="372" t="s">
        <v>866</v>
      </c>
      <c r="BP99" s="372" t="s">
        <v>867</v>
      </c>
      <c r="BQ99" s="373"/>
      <c r="BR99" s="354" t="s">
        <v>443</v>
      </c>
    </row>
    <row r="100" spans="1:70" s="107" customFormat="1" x14ac:dyDescent="0.25">
      <c r="A100" s="345" t="s">
        <v>967</v>
      </c>
      <c r="B100" s="373"/>
      <c r="C100" s="719">
        <v>44431</v>
      </c>
      <c r="D100" s="373"/>
      <c r="E100" s="346">
        <v>1529.36</v>
      </c>
      <c r="F100" s="373"/>
      <c r="G100" s="347">
        <v>16.957799999999999</v>
      </c>
      <c r="H100" s="374"/>
      <c r="I100" s="348">
        <v>0.98799999999999999</v>
      </c>
      <c r="J100" s="348">
        <v>-0.46600000000000003</v>
      </c>
      <c r="K100" s="348">
        <v>7.0750999999999999</v>
      </c>
      <c r="L100" s="348">
        <v>-1.6894</v>
      </c>
      <c r="M100" s="348">
        <v>-5.6768000000000001</v>
      </c>
      <c r="N100" s="350">
        <v>2.8733</v>
      </c>
      <c r="O100" s="348">
        <v>5.3083999999999998</v>
      </c>
      <c r="P100" s="348">
        <v>16.019300000000001</v>
      </c>
      <c r="Q100" s="348" t="s">
        <v>430</v>
      </c>
      <c r="R100" s="348" t="s">
        <v>430</v>
      </c>
      <c r="S100" s="348">
        <v>9.2472999999999992</v>
      </c>
      <c r="T100" s="348">
        <v>-5.6847000000000003</v>
      </c>
      <c r="U100" s="348">
        <v>-1.5335000000000001</v>
      </c>
      <c r="V100" s="348">
        <v>-4.3579999999999997</v>
      </c>
      <c r="W100" s="348">
        <v>9.2472999999999992</v>
      </c>
      <c r="X100" s="348">
        <v>11.948</v>
      </c>
      <c r="Y100" s="374"/>
      <c r="Z100" s="346">
        <v>18</v>
      </c>
      <c r="AA100" s="346">
        <v>25</v>
      </c>
      <c r="AB100" s="346">
        <v>26</v>
      </c>
      <c r="AC100" s="346">
        <v>26</v>
      </c>
      <c r="AD100" s="346">
        <v>24</v>
      </c>
      <c r="AE100" s="346">
        <v>20</v>
      </c>
      <c r="AF100" s="346">
        <v>17</v>
      </c>
      <c r="AG100" s="346">
        <v>12</v>
      </c>
      <c r="AH100" s="346" t="s">
        <v>430</v>
      </c>
      <c r="AI100" s="346" t="s">
        <v>430</v>
      </c>
      <c r="AJ100" s="346">
        <v>26</v>
      </c>
      <c r="AK100" s="346">
        <v>28</v>
      </c>
      <c r="AL100" s="346">
        <v>21</v>
      </c>
      <c r="AM100" s="346">
        <v>20</v>
      </c>
      <c r="AN100" s="346">
        <v>26</v>
      </c>
      <c r="AO100" s="373"/>
      <c r="AP100" s="348" t="s">
        <v>430</v>
      </c>
      <c r="AQ100" s="348" t="s">
        <v>430</v>
      </c>
      <c r="AR100" s="348" t="s">
        <v>430</v>
      </c>
      <c r="AS100" s="348">
        <v>6.38</v>
      </c>
      <c r="AT100" s="348">
        <v>-4.3499999999999996</v>
      </c>
      <c r="AU100" s="351"/>
      <c r="AV100" s="346" t="s">
        <v>430</v>
      </c>
      <c r="AW100" s="346" t="s">
        <v>430</v>
      </c>
      <c r="AX100" s="346" t="s">
        <v>430</v>
      </c>
      <c r="AY100" s="346">
        <v>15</v>
      </c>
      <c r="AZ100" s="346">
        <v>23</v>
      </c>
      <c r="BA100" s="362"/>
      <c r="BB100" s="348">
        <v>14.218723588588199</v>
      </c>
      <c r="BC100" s="375">
        <v>0.95025807240628102</v>
      </c>
      <c r="BD100" s="375">
        <v>6.15459503158945E-2</v>
      </c>
      <c r="BE100" s="375">
        <v>4.64677146242021E-2</v>
      </c>
      <c r="BF100" s="373"/>
      <c r="BG100" s="348">
        <v>69.968699999999998</v>
      </c>
      <c r="BH100" s="348">
        <v>18.816700000000001</v>
      </c>
      <c r="BI100" s="348">
        <v>9.5263299999999997</v>
      </c>
      <c r="BJ100" s="348">
        <v>1.6882699999999999</v>
      </c>
      <c r="BK100" s="373"/>
      <c r="BL100" s="372" t="s">
        <v>869</v>
      </c>
      <c r="BM100" s="372" t="s">
        <v>870</v>
      </c>
      <c r="BN100" s="372" t="s">
        <v>871</v>
      </c>
      <c r="BO100" s="372" t="s">
        <v>872</v>
      </c>
      <c r="BP100" s="372" t="s">
        <v>873</v>
      </c>
      <c r="BQ100" s="373"/>
      <c r="BR100" s="354" t="s">
        <v>476</v>
      </c>
    </row>
    <row r="101" spans="1:70" s="107" customFormat="1" x14ac:dyDescent="0.25">
      <c r="A101" s="345" t="s">
        <v>968</v>
      </c>
      <c r="B101" s="373"/>
      <c r="C101" s="719">
        <v>44978</v>
      </c>
      <c r="D101" s="373"/>
      <c r="E101" s="346">
        <v>1268.43</v>
      </c>
      <c r="F101" s="373"/>
      <c r="G101" s="347">
        <v>19.003900000000002</v>
      </c>
      <c r="H101" s="374"/>
      <c r="I101" s="348">
        <v>1.605</v>
      </c>
      <c r="J101" s="348">
        <v>0.56569999999999998</v>
      </c>
      <c r="K101" s="348">
        <v>9.5350999999999999</v>
      </c>
      <c r="L101" s="348">
        <v>3.5617999999999999</v>
      </c>
      <c r="M101" s="348">
        <v>-0.73340000000000005</v>
      </c>
      <c r="N101" s="350">
        <v>11.312099999999999</v>
      </c>
      <c r="O101" s="348">
        <v>8.016</v>
      </c>
      <c r="P101" s="348">
        <v>22.380600000000001</v>
      </c>
      <c r="Q101" s="348" t="s">
        <v>430</v>
      </c>
      <c r="R101" s="348" t="s">
        <v>430</v>
      </c>
      <c r="S101" s="348">
        <v>12.485099999999999</v>
      </c>
      <c r="T101" s="348">
        <v>-1.5281</v>
      </c>
      <c r="U101" s="348">
        <v>3.7654000000000001</v>
      </c>
      <c r="V101" s="348">
        <v>0.43919999999999998</v>
      </c>
      <c r="W101" s="348">
        <v>12.485099999999999</v>
      </c>
      <c r="X101" s="348">
        <v>22.366800000000001</v>
      </c>
      <c r="Y101" s="374"/>
      <c r="Z101" s="346">
        <v>1</v>
      </c>
      <c r="AA101" s="346">
        <v>5</v>
      </c>
      <c r="AB101" s="346">
        <v>11</v>
      </c>
      <c r="AC101" s="346">
        <v>7</v>
      </c>
      <c r="AD101" s="346">
        <v>5</v>
      </c>
      <c r="AE101" s="346">
        <v>3</v>
      </c>
      <c r="AF101" s="346">
        <v>8</v>
      </c>
      <c r="AG101" s="346">
        <v>2</v>
      </c>
      <c r="AH101" s="346" t="s">
        <v>430</v>
      </c>
      <c r="AI101" s="346" t="s">
        <v>430</v>
      </c>
      <c r="AJ101" s="346">
        <v>10</v>
      </c>
      <c r="AK101" s="346">
        <v>7</v>
      </c>
      <c r="AL101" s="346">
        <v>5</v>
      </c>
      <c r="AM101" s="346">
        <v>5</v>
      </c>
      <c r="AN101" s="346">
        <v>10</v>
      </c>
      <c r="AO101" s="373"/>
      <c r="AP101" s="348" t="s">
        <v>430</v>
      </c>
      <c r="AQ101" s="348" t="s">
        <v>430</v>
      </c>
      <c r="AR101" s="348" t="s">
        <v>430</v>
      </c>
      <c r="AS101" s="348">
        <v>11.58</v>
      </c>
      <c r="AT101" s="348">
        <v>5.31</v>
      </c>
      <c r="AU101" s="351"/>
      <c r="AV101" s="346" t="s">
        <v>430</v>
      </c>
      <c r="AW101" s="346" t="s">
        <v>430</v>
      </c>
      <c r="AX101" s="346" t="s">
        <v>430</v>
      </c>
      <c r="AY101" s="346">
        <v>2</v>
      </c>
      <c r="AZ101" s="346">
        <v>4</v>
      </c>
      <c r="BA101" s="362"/>
      <c r="BB101" s="348">
        <v>16.870214361426999</v>
      </c>
      <c r="BC101" s="375">
        <v>1.0993481059452299</v>
      </c>
      <c r="BD101" s="375">
        <v>8.1004420477217301E-2</v>
      </c>
      <c r="BE101" s="375">
        <v>0.4079163888142</v>
      </c>
      <c r="BF101" s="373"/>
      <c r="BG101" s="348">
        <v>56.323799999999999</v>
      </c>
      <c r="BH101" s="348">
        <v>12.406700000000001</v>
      </c>
      <c r="BI101" s="348">
        <v>24.5061</v>
      </c>
      <c r="BJ101" s="348">
        <v>6.7633999999999999</v>
      </c>
      <c r="BK101" s="373"/>
      <c r="BL101" s="372" t="s">
        <v>875</v>
      </c>
      <c r="BM101" s="372" t="s">
        <v>876</v>
      </c>
      <c r="BN101" s="372" t="s">
        <v>877</v>
      </c>
      <c r="BO101" s="372" t="s">
        <v>878</v>
      </c>
      <c r="BP101" s="372" t="s">
        <v>879</v>
      </c>
      <c r="BQ101" s="373"/>
      <c r="BR101" s="354" t="s">
        <v>604</v>
      </c>
    </row>
    <row r="102" spans="1:70" s="107" customFormat="1" x14ac:dyDescent="0.25">
      <c r="A102" s="345" t="s">
        <v>969</v>
      </c>
      <c r="B102" s="373"/>
      <c r="C102" s="719">
        <v>44790</v>
      </c>
      <c r="D102" s="373"/>
      <c r="E102" s="346">
        <v>1192.97</v>
      </c>
      <c r="F102" s="373"/>
      <c r="G102" s="347">
        <v>16.0867</v>
      </c>
      <c r="H102" s="374"/>
      <c r="I102" s="348">
        <v>1.0407999999999999</v>
      </c>
      <c r="J102" s="348">
        <v>0.19120000000000001</v>
      </c>
      <c r="K102" s="348">
        <v>8.1967999999999996</v>
      </c>
      <c r="L102" s="348">
        <v>0.93620000000000003</v>
      </c>
      <c r="M102" s="348">
        <v>-2.2002000000000002</v>
      </c>
      <c r="N102" s="350">
        <v>6.4598000000000004</v>
      </c>
      <c r="O102" s="348">
        <v>5.7436999999999996</v>
      </c>
      <c r="P102" s="348">
        <v>16.749400000000001</v>
      </c>
      <c r="Q102" s="348" t="s">
        <v>430</v>
      </c>
      <c r="R102" s="348" t="s">
        <v>430</v>
      </c>
      <c r="S102" s="348">
        <v>10.813599999999999</v>
      </c>
      <c r="T102" s="348">
        <v>-3.1190000000000002</v>
      </c>
      <c r="U102" s="348">
        <v>2.2429000000000001</v>
      </c>
      <c r="V102" s="348">
        <v>-2.3864999999999998</v>
      </c>
      <c r="W102" s="348">
        <v>10.813599999999999</v>
      </c>
      <c r="X102" s="348">
        <v>13.7271</v>
      </c>
      <c r="Y102" s="374"/>
      <c r="Z102" s="346">
        <v>17</v>
      </c>
      <c r="AA102" s="346">
        <v>11</v>
      </c>
      <c r="AB102" s="346">
        <v>16</v>
      </c>
      <c r="AC102" s="346">
        <v>17</v>
      </c>
      <c r="AD102" s="346">
        <v>8</v>
      </c>
      <c r="AE102" s="346">
        <v>10</v>
      </c>
      <c r="AF102" s="346">
        <v>15</v>
      </c>
      <c r="AG102" s="346">
        <v>11</v>
      </c>
      <c r="AH102" s="346" t="s">
        <v>430</v>
      </c>
      <c r="AI102" s="346" t="s">
        <v>430</v>
      </c>
      <c r="AJ102" s="346">
        <v>16</v>
      </c>
      <c r="AK102" s="346">
        <v>15</v>
      </c>
      <c r="AL102" s="346">
        <v>7</v>
      </c>
      <c r="AM102" s="346">
        <v>12</v>
      </c>
      <c r="AN102" s="346">
        <v>16</v>
      </c>
      <c r="AO102" s="373"/>
      <c r="AP102" s="348" t="s">
        <v>430</v>
      </c>
      <c r="AQ102" s="348" t="s">
        <v>430</v>
      </c>
      <c r="AR102" s="348" t="s">
        <v>430</v>
      </c>
      <c r="AS102" s="348">
        <v>7.86</v>
      </c>
      <c r="AT102" s="348">
        <v>0.44</v>
      </c>
      <c r="AU102" s="351"/>
      <c r="AV102" s="346" t="s">
        <v>430</v>
      </c>
      <c r="AW102" s="346" t="s">
        <v>430</v>
      </c>
      <c r="AX102" s="346" t="s">
        <v>430</v>
      </c>
      <c r="AY102" s="346">
        <v>10</v>
      </c>
      <c r="AZ102" s="346">
        <v>9</v>
      </c>
      <c r="BA102" s="362"/>
      <c r="BB102" s="348">
        <v>14.9146498083071</v>
      </c>
      <c r="BC102" s="375">
        <v>0.98067872893846797</v>
      </c>
      <c r="BD102" s="375">
        <v>6.2886386052606505E-2</v>
      </c>
      <c r="BE102" s="375">
        <v>8.2764084859348899E-2</v>
      </c>
      <c r="BF102" s="373"/>
      <c r="BG102" s="348">
        <v>52.304400000000001</v>
      </c>
      <c r="BH102" s="348">
        <v>31.4086</v>
      </c>
      <c r="BI102" s="348">
        <v>9.3157300000000003</v>
      </c>
      <c r="BJ102" s="348">
        <v>6.9712699999999996</v>
      </c>
      <c r="BK102" s="373"/>
      <c r="BL102" s="372" t="s">
        <v>881</v>
      </c>
      <c r="BM102" s="372" t="s">
        <v>882</v>
      </c>
      <c r="BN102" s="372" t="s">
        <v>883</v>
      </c>
      <c r="BO102" s="372" t="s">
        <v>779</v>
      </c>
      <c r="BP102" s="372" t="s">
        <v>884</v>
      </c>
      <c r="BQ102" s="373"/>
      <c r="BR102" s="354" t="s">
        <v>436</v>
      </c>
    </row>
    <row r="103" spans="1:70" s="107" customFormat="1" x14ac:dyDescent="0.25">
      <c r="A103" s="345" t="s">
        <v>970</v>
      </c>
      <c r="B103" s="373"/>
      <c r="C103" s="719">
        <v>45408</v>
      </c>
      <c r="D103" s="373"/>
      <c r="E103" s="346">
        <v>1076.49</v>
      </c>
      <c r="F103" s="373"/>
      <c r="G103" s="347">
        <v>11.55</v>
      </c>
      <c r="H103" s="374"/>
      <c r="I103" s="348">
        <v>0.87339999999999995</v>
      </c>
      <c r="J103" s="348">
        <v>-0.1729</v>
      </c>
      <c r="K103" s="348">
        <v>7.9439000000000002</v>
      </c>
      <c r="L103" s="348">
        <v>0.96150000000000002</v>
      </c>
      <c r="M103" s="348">
        <v>-3.8300999999999998</v>
      </c>
      <c r="N103" s="350">
        <v>6.2206000000000001</v>
      </c>
      <c r="O103" s="348">
        <v>7.4603000000000002</v>
      </c>
      <c r="P103" s="348" t="s">
        <v>430</v>
      </c>
      <c r="Q103" s="348" t="s">
        <v>430</v>
      </c>
      <c r="R103" s="348" t="s">
        <v>430</v>
      </c>
      <c r="S103" s="348">
        <v>10.315200000000001</v>
      </c>
      <c r="T103" s="348">
        <v>-2.8595000000000002</v>
      </c>
      <c r="U103" s="348">
        <v>0.87339999999999995</v>
      </c>
      <c r="V103" s="348">
        <v>-2.7778</v>
      </c>
      <c r="W103" s="348">
        <v>10.315200000000001</v>
      </c>
      <c r="X103" s="348">
        <v>7.4603000000000002</v>
      </c>
      <c r="Y103" s="374"/>
      <c r="Z103" s="346">
        <v>22</v>
      </c>
      <c r="AA103" s="346">
        <v>19</v>
      </c>
      <c r="AB103" s="346">
        <v>18</v>
      </c>
      <c r="AC103" s="346">
        <v>16</v>
      </c>
      <c r="AD103" s="346">
        <v>12</v>
      </c>
      <c r="AE103" s="346">
        <v>11</v>
      </c>
      <c r="AF103" s="346">
        <v>11</v>
      </c>
      <c r="AG103" s="346" t="s">
        <v>430</v>
      </c>
      <c r="AH103" s="346" t="s">
        <v>430</v>
      </c>
      <c r="AI103" s="346" t="s">
        <v>430</v>
      </c>
      <c r="AJ103" s="346">
        <v>19</v>
      </c>
      <c r="AK103" s="346">
        <v>13</v>
      </c>
      <c r="AL103" s="346">
        <v>11</v>
      </c>
      <c r="AM103" s="346">
        <v>16</v>
      </c>
      <c r="AN103" s="346">
        <v>19</v>
      </c>
      <c r="AO103" s="373"/>
      <c r="AP103" s="348" t="s">
        <v>430</v>
      </c>
      <c r="AQ103" s="348" t="s">
        <v>430</v>
      </c>
      <c r="AR103" s="348" t="s">
        <v>430</v>
      </c>
      <c r="AS103" s="348" t="s">
        <v>430</v>
      </c>
      <c r="AT103" s="348">
        <v>0.19</v>
      </c>
      <c r="AU103" s="351"/>
      <c r="AV103" s="346" t="s">
        <v>430</v>
      </c>
      <c r="AW103" s="346" t="s">
        <v>430</v>
      </c>
      <c r="AX103" s="346" t="s">
        <v>430</v>
      </c>
      <c r="AY103" s="346" t="s">
        <v>430</v>
      </c>
      <c r="AZ103" s="346">
        <v>10</v>
      </c>
      <c r="BA103" s="362"/>
      <c r="BB103" s="348">
        <v>16.3117501061176</v>
      </c>
      <c r="BC103" s="375">
        <v>0.96968865421842998</v>
      </c>
      <c r="BD103" s="375">
        <v>8.3042264823489902E-3</v>
      </c>
      <c r="BE103" s="375">
        <v>0.15197453076308301</v>
      </c>
      <c r="BF103" s="373"/>
      <c r="BG103" s="348">
        <v>56.288800000000002</v>
      </c>
      <c r="BH103" s="348">
        <v>17.6584</v>
      </c>
      <c r="BI103" s="348">
        <v>16.410799999999998</v>
      </c>
      <c r="BJ103" s="348">
        <v>9.6419999999999995</v>
      </c>
      <c r="BK103" s="373"/>
      <c r="BL103" s="372" t="s">
        <v>886</v>
      </c>
      <c r="BM103" s="372" t="s">
        <v>887</v>
      </c>
      <c r="BN103" s="372" t="s">
        <v>888</v>
      </c>
      <c r="BO103" s="372" t="s">
        <v>870</v>
      </c>
      <c r="BP103" s="372" t="s">
        <v>889</v>
      </c>
      <c r="BQ103" s="373"/>
      <c r="BR103" s="354" t="s">
        <v>617</v>
      </c>
    </row>
    <row r="104" spans="1:70" s="107" customFormat="1" x14ac:dyDescent="0.25">
      <c r="A104" s="345" t="s">
        <v>971</v>
      </c>
      <c r="B104" s="373"/>
      <c r="C104" s="719">
        <v>41275</v>
      </c>
      <c r="D104" s="373"/>
      <c r="E104" s="346">
        <v>976.84500000000003</v>
      </c>
      <c r="F104" s="373"/>
      <c r="G104" s="347">
        <v>106.0468</v>
      </c>
      <c r="H104" s="374"/>
      <c r="I104" s="348">
        <v>0.78900000000000003</v>
      </c>
      <c r="J104" s="348">
        <v>-0.59030000000000005</v>
      </c>
      <c r="K104" s="348">
        <v>7.7582000000000004</v>
      </c>
      <c r="L104" s="348">
        <v>-0.6361</v>
      </c>
      <c r="M104" s="348">
        <v>-7.1608999999999998</v>
      </c>
      <c r="N104" s="350">
        <v>8.6428999999999991</v>
      </c>
      <c r="O104" s="348">
        <v>4.9630999999999998</v>
      </c>
      <c r="P104" s="348">
        <v>14.079700000000001</v>
      </c>
      <c r="Q104" s="348">
        <v>12.0251</v>
      </c>
      <c r="R104" s="348">
        <v>10.858000000000001</v>
      </c>
      <c r="S104" s="348">
        <v>10.0985</v>
      </c>
      <c r="T104" s="348">
        <v>-6.4070999999999998</v>
      </c>
      <c r="U104" s="348">
        <v>-2.7187999999999999</v>
      </c>
      <c r="V104" s="348">
        <v>-0.91310000000000002</v>
      </c>
      <c r="W104" s="348">
        <v>10.0985</v>
      </c>
      <c r="X104" s="348">
        <v>10.6668</v>
      </c>
      <c r="Y104" s="374"/>
      <c r="Z104" s="346">
        <v>26</v>
      </c>
      <c r="AA104" s="346">
        <v>27</v>
      </c>
      <c r="AB104" s="346">
        <v>20</v>
      </c>
      <c r="AC104" s="346">
        <v>20</v>
      </c>
      <c r="AD104" s="346">
        <v>27</v>
      </c>
      <c r="AE104" s="346">
        <v>8</v>
      </c>
      <c r="AF104" s="346">
        <v>18</v>
      </c>
      <c r="AG104" s="346">
        <v>16</v>
      </c>
      <c r="AH104" s="346">
        <v>11</v>
      </c>
      <c r="AI104" s="346">
        <v>8</v>
      </c>
      <c r="AJ104" s="346">
        <v>21</v>
      </c>
      <c r="AK104" s="346">
        <v>29</v>
      </c>
      <c r="AL104" s="346">
        <v>23</v>
      </c>
      <c r="AM104" s="346">
        <v>9</v>
      </c>
      <c r="AN104" s="346">
        <v>21</v>
      </c>
      <c r="AO104" s="373"/>
      <c r="AP104" s="348">
        <v>11.15</v>
      </c>
      <c r="AQ104" s="348">
        <v>11.6</v>
      </c>
      <c r="AR104" s="348">
        <v>9.6300000000000008</v>
      </c>
      <c r="AS104" s="348">
        <v>5.27</v>
      </c>
      <c r="AT104" s="348">
        <v>-2.84</v>
      </c>
      <c r="AU104" s="351"/>
      <c r="AV104" s="346">
        <v>8</v>
      </c>
      <c r="AW104" s="346">
        <v>10</v>
      </c>
      <c r="AX104" s="346">
        <v>11</v>
      </c>
      <c r="AY104" s="346">
        <v>17</v>
      </c>
      <c r="AZ104" s="346">
        <v>17</v>
      </c>
      <c r="BA104" s="362"/>
      <c r="BB104" s="348">
        <v>15.4069632627108</v>
      </c>
      <c r="BC104" s="375">
        <v>0.98547171684868795</v>
      </c>
      <c r="BD104" s="375">
        <v>5.0119148925766001E-2</v>
      </c>
      <c r="BE104" s="375">
        <v>-8.7160001065300904E-2</v>
      </c>
      <c r="BF104" s="373"/>
      <c r="BG104" s="348">
        <v>35.770400000000002</v>
      </c>
      <c r="BH104" s="348">
        <v>18.001799999999999</v>
      </c>
      <c r="BI104" s="348">
        <v>34.324599999999997</v>
      </c>
      <c r="BJ104" s="348">
        <v>11.9032</v>
      </c>
      <c r="BK104" s="373"/>
      <c r="BL104" s="372" t="s">
        <v>891</v>
      </c>
      <c r="BM104" s="372" t="s">
        <v>892</v>
      </c>
      <c r="BN104" s="372" t="s">
        <v>893</v>
      </c>
      <c r="BO104" s="372" t="s">
        <v>894</v>
      </c>
      <c r="BP104" s="372" t="s">
        <v>895</v>
      </c>
      <c r="BQ104" s="373"/>
      <c r="BR104" s="354" t="s">
        <v>476</v>
      </c>
    </row>
    <row r="105" spans="1:70" s="107" customFormat="1" x14ac:dyDescent="0.25">
      <c r="A105" s="345" t="s">
        <v>972</v>
      </c>
      <c r="B105" s="373"/>
      <c r="C105" s="719">
        <v>45873</v>
      </c>
      <c r="D105" s="373"/>
      <c r="E105" s="346">
        <v>419.65</v>
      </c>
      <c r="F105" s="373"/>
      <c r="G105" s="347">
        <v>10.0763</v>
      </c>
      <c r="H105" s="374"/>
      <c r="I105" s="348">
        <v>0.69450000000000001</v>
      </c>
      <c r="J105" s="348">
        <v>8.4400000000000003E-2</v>
      </c>
      <c r="K105" s="348">
        <v>4.7923</v>
      </c>
      <c r="L105" s="348">
        <v>-0.92230000000000001</v>
      </c>
      <c r="M105" s="348">
        <v>-0.90090000000000003</v>
      </c>
      <c r="N105" s="350" t="s">
        <v>430</v>
      </c>
      <c r="O105" s="348" t="s">
        <v>430</v>
      </c>
      <c r="P105" s="348" t="s">
        <v>430</v>
      </c>
      <c r="Q105" s="348" t="s">
        <v>430</v>
      </c>
      <c r="R105" s="348" t="s">
        <v>430</v>
      </c>
      <c r="S105" s="348">
        <v>6.0362</v>
      </c>
      <c r="T105" s="348">
        <v>-1.9423999999999999</v>
      </c>
      <c r="U105" s="348">
        <v>4.4760999999999997</v>
      </c>
      <c r="V105" s="348" t="s">
        <v>430</v>
      </c>
      <c r="W105" s="348">
        <v>6.0362</v>
      </c>
      <c r="X105" s="348">
        <v>0.76300000000000001</v>
      </c>
      <c r="Y105" s="374"/>
      <c r="Z105" s="346">
        <v>29</v>
      </c>
      <c r="AA105" s="346">
        <v>14</v>
      </c>
      <c r="AB105" s="346">
        <v>29</v>
      </c>
      <c r="AC105" s="346">
        <v>22</v>
      </c>
      <c r="AD105" s="346">
        <v>6</v>
      </c>
      <c r="AE105" s="346" t="s">
        <v>430</v>
      </c>
      <c r="AF105" s="346" t="s">
        <v>430</v>
      </c>
      <c r="AG105" s="346" t="s">
        <v>430</v>
      </c>
      <c r="AH105" s="346" t="s">
        <v>430</v>
      </c>
      <c r="AI105" s="346" t="s">
        <v>430</v>
      </c>
      <c r="AJ105" s="346">
        <v>29</v>
      </c>
      <c r="AK105" s="346">
        <v>8</v>
      </c>
      <c r="AL105" s="346">
        <v>4</v>
      </c>
      <c r="AM105" s="346" t="s">
        <v>430</v>
      </c>
      <c r="AN105" s="346">
        <v>29</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62"/>
      <c r="BB105" s="348">
        <v>13.770582912921901</v>
      </c>
      <c r="BC105" s="375">
        <v>0.67216995773729804</v>
      </c>
      <c r="BD105" s="375">
        <v>-1.7600326000692099E-2</v>
      </c>
      <c r="BE105" s="375">
        <v>1.0954038622379101E-2</v>
      </c>
      <c r="BF105" s="373"/>
      <c r="BG105" s="348">
        <v>39.246299999999998</v>
      </c>
      <c r="BH105" s="348">
        <v>21.2423</v>
      </c>
      <c r="BI105" s="348">
        <v>5.7725900000000001</v>
      </c>
      <c r="BJ105" s="348">
        <v>33.738810000000001</v>
      </c>
      <c r="BK105" s="373"/>
      <c r="BL105" s="372" t="s">
        <v>897</v>
      </c>
      <c r="BM105" s="372" t="s">
        <v>898</v>
      </c>
      <c r="BN105" s="372" t="s">
        <v>899</v>
      </c>
      <c r="BO105" s="372" t="s">
        <v>900</v>
      </c>
      <c r="BP105" s="372" t="s">
        <v>901</v>
      </c>
      <c r="BQ105" s="373"/>
      <c r="BR105" s="354" t="s">
        <v>436</v>
      </c>
    </row>
    <row r="106" spans="1:70" s="107" customFormat="1" x14ac:dyDescent="0.25">
      <c r="A106" s="345" t="s">
        <v>973</v>
      </c>
      <c r="B106" s="373"/>
      <c r="C106" s="719">
        <v>41275</v>
      </c>
      <c r="D106" s="373"/>
      <c r="E106" s="346">
        <v>341.95499999999998</v>
      </c>
      <c r="F106" s="373"/>
      <c r="G106" s="347">
        <v>228.55</v>
      </c>
      <c r="H106" s="374"/>
      <c r="I106" s="348">
        <v>1.0702</v>
      </c>
      <c r="J106" s="348">
        <v>0.51900000000000002</v>
      </c>
      <c r="K106" s="348">
        <v>9.6267999999999994</v>
      </c>
      <c r="L106" s="348">
        <v>3.1875</v>
      </c>
      <c r="M106" s="348">
        <v>-4.7351000000000001</v>
      </c>
      <c r="N106" s="350">
        <v>2.3153999999999999</v>
      </c>
      <c r="O106" s="348">
        <v>1.885</v>
      </c>
      <c r="P106" s="348">
        <v>13.696199999999999</v>
      </c>
      <c r="Q106" s="348">
        <v>11.657</v>
      </c>
      <c r="R106" s="348">
        <v>10.1256</v>
      </c>
      <c r="S106" s="348">
        <v>13.048400000000001</v>
      </c>
      <c r="T106" s="348">
        <v>-2.4458000000000002</v>
      </c>
      <c r="U106" s="348">
        <v>-0.34449999999999997</v>
      </c>
      <c r="V106" s="348">
        <v>-3.8170000000000002</v>
      </c>
      <c r="W106" s="348">
        <v>13.048400000000001</v>
      </c>
      <c r="X106" s="348">
        <v>10.020300000000001</v>
      </c>
      <c r="Y106" s="374"/>
      <c r="Z106" s="346">
        <v>16</v>
      </c>
      <c r="AA106" s="346">
        <v>6</v>
      </c>
      <c r="AB106" s="346">
        <v>8</v>
      </c>
      <c r="AC106" s="346">
        <v>9</v>
      </c>
      <c r="AD106" s="346">
        <v>19</v>
      </c>
      <c r="AE106" s="346">
        <v>21</v>
      </c>
      <c r="AF106" s="346">
        <v>21</v>
      </c>
      <c r="AG106" s="346">
        <v>18</v>
      </c>
      <c r="AH106" s="346">
        <v>12</v>
      </c>
      <c r="AI106" s="346">
        <v>9</v>
      </c>
      <c r="AJ106" s="346">
        <v>7</v>
      </c>
      <c r="AK106" s="346">
        <v>10</v>
      </c>
      <c r="AL106" s="346">
        <v>15</v>
      </c>
      <c r="AM106" s="346">
        <v>18</v>
      </c>
      <c r="AN106" s="346">
        <v>7</v>
      </c>
      <c r="AO106" s="373"/>
      <c r="AP106" s="348">
        <v>10.1</v>
      </c>
      <c r="AQ106" s="348">
        <v>11.34</v>
      </c>
      <c r="AR106" s="348">
        <v>9.09</v>
      </c>
      <c r="AS106" s="348">
        <v>4.47</v>
      </c>
      <c r="AT106" s="348">
        <v>-0.86</v>
      </c>
      <c r="AU106" s="351"/>
      <c r="AV106" s="346">
        <v>9</v>
      </c>
      <c r="AW106" s="346">
        <v>11</v>
      </c>
      <c r="AX106" s="346">
        <v>12</v>
      </c>
      <c r="AY106" s="346">
        <v>18</v>
      </c>
      <c r="AZ106" s="346">
        <v>12</v>
      </c>
      <c r="BA106" s="362"/>
      <c r="BB106" s="348">
        <v>15.7925454783863</v>
      </c>
      <c r="BC106" s="375">
        <v>1.02813745197379</v>
      </c>
      <c r="BD106" s="375">
        <v>5.0064752563281002E-2</v>
      </c>
      <c r="BE106" s="375">
        <v>-8.0106376489077105E-2</v>
      </c>
      <c r="BF106" s="373"/>
      <c r="BG106" s="348">
        <v>61.9146</v>
      </c>
      <c r="BH106" s="348">
        <v>7.6822900000000001</v>
      </c>
      <c r="BI106" s="348">
        <v>28.297699999999999</v>
      </c>
      <c r="BJ106" s="348">
        <v>2.10541</v>
      </c>
      <c r="BK106" s="373"/>
      <c r="BL106" s="372" t="s">
        <v>903</v>
      </c>
      <c r="BM106" s="372" t="s">
        <v>904</v>
      </c>
      <c r="BN106" s="372" t="s">
        <v>905</v>
      </c>
      <c r="BO106" s="372" t="s">
        <v>906</v>
      </c>
      <c r="BP106" s="372" t="s">
        <v>907</v>
      </c>
      <c r="BQ106" s="373"/>
      <c r="BR106" s="354" t="s">
        <v>908</v>
      </c>
    </row>
    <row r="107" spans="1:70" s="107" customFormat="1" x14ac:dyDescent="0.25">
      <c r="A107" s="345" t="s">
        <v>974</v>
      </c>
      <c r="B107" s="373"/>
      <c r="C107" s="719">
        <v>44596</v>
      </c>
      <c r="D107" s="373"/>
      <c r="E107" s="346">
        <v>285.959</v>
      </c>
      <c r="F107" s="373"/>
      <c r="G107" s="347">
        <v>10.45</v>
      </c>
      <c r="H107" s="374"/>
      <c r="I107" s="348">
        <v>1.3579000000000001</v>
      </c>
      <c r="J107" s="348">
        <v>1.9512</v>
      </c>
      <c r="K107" s="348">
        <v>9.5388000000000002</v>
      </c>
      <c r="L107" s="348">
        <v>3.2608999999999999</v>
      </c>
      <c r="M107" s="348">
        <v>-3.9521999999999999</v>
      </c>
      <c r="N107" s="350">
        <v>3.8552</v>
      </c>
      <c r="O107" s="348">
        <v>-6.9817999999999998</v>
      </c>
      <c r="P107" s="348">
        <v>4.1083999999999996</v>
      </c>
      <c r="Q107" s="348" t="s">
        <v>430</v>
      </c>
      <c r="R107" s="348" t="s">
        <v>430</v>
      </c>
      <c r="S107" s="348">
        <v>11.764699999999999</v>
      </c>
      <c r="T107" s="348">
        <v>-0.57089999999999996</v>
      </c>
      <c r="U107" s="348">
        <v>-0.57089999999999996</v>
      </c>
      <c r="V107" s="348">
        <v>-10.3004</v>
      </c>
      <c r="W107" s="348">
        <v>11.764699999999999</v>
      </c>
      <c r="X107" s="348">
        <v>1.0467</v>
      </c>
      <c r="Y107" s="374"/>
      <c r="Z107" s="346">
        <v>5</v>
      </c>
      <c r="AA107" s="346">
        <v>2</v>
      </c>
      <c r="AB107" s="346">
        <v>10</v>
      </c>
      <c r="AC107" s="346">
        <v>8</v>
      </c>
      <c r="AD107" s="346">
        <v>13</v>
      </c>
      <c r="AE107" s="346">
        <v>17</v>
      </c>
      <c r="AF107" s="346">
        <v>24</v>
      </c>
      <c r="AG107" s="346">
        <v>20</v>
      </c>
      <c r="AH107" s="346" t="s">
        <v>430</v>
      </c>
      <c r="AI107" s="346" t="s">
        <v>430</v>
      </c>
      <c r="AJ107" s="346">
        <v>13</v>
      </c>
      <c r="AK107" s="346">
        <v>5</v>
      </c>
      <c r="AL107" s="346">
        <v>19</v>
      </c>
      <c r="AM107" s="346">
        <v>25</v>
      </c>
      <c r="AN107" s="346">
        <v>13</v>
      </c>
      <c r="AO107" s="373"/>
      <c r="AP107" s="348" t="s">
        <v>430</v>
      </c>
      <c r="AQ107" s="348" t="s">
        <v>430</v>
      </c>
      <c r="AR107" s="348" t="s">
        <v>430</v>
      </c>
      <c r="AS107" s="348">
        <v>-4.3</v>
      </c>
      <c r="AT107" s="348">
        <v>-1.94</v>
      </c>
      <c r="AU107" s="351"/>
      <c r="AV107" s="346" t="s">
        <v>430</v>
      </c>
      <c r="AW107" s="346" t="s">
        <v>430</v>
      </c>
      <c r="AX107" s="346" t="s">
        <v>430</v>
      </c>
      <c r="AY107" s="346">
        <v>20</v>
      </c>
      <c r="AZ107" s="346">
        <v>15</v>
      </c>
      <c r="BA107" s="362"/>
      <c r="BB107" s="348">
        <v>19.032983760712899</v>
      </c>
      <c r="BC107" s="375">
        <v>1.11492111145684</v>
      </c>
      <c r="BD107" s="375">
        <v>9.1019348304660196E-4</v>
      </c>
      <c r="BE107" s="375">
        <v>-0.95490171020997705</v>
      </c>
      <c r="BF107" s="373"/>
      <c r="BG107" s="348">
        <v>40.107700000000001</v>
      </c>
      <c r="BH107" s="348">
        <v>37.590200000000003</v>
      </c>
      <c r="BI107" s="348">
        <v>20.971800000000002</v>
      </c>
      <c r="BJ107" s="348">
        <v>1.3303</v>
      </c>
      <c r="BK107" s="373"/>
      <c r="BL107" s="372" t="s">
        <v>910</v>
      </c>
      <c r="BM107" s="372" t="s">
        <v>911</v>
      </c>
      <c r="BN107" s="372" t="s">
        <v>912</v>
      </c>
      <c r="BO107" s="372" t="s">
        <v>913</v>
      </c>
      <c r="BP107" s="372" t="s">
        <v>914</v>
      </c>
      <c r="BQ107" s="373"/>
      <c r="BR107" s="354" t="s">
        <v>436</v>
      </c>
    </row>
    <row r="108" spans="1:70" s="107" customFormat="1" x14ac:dyDescent="0.25">
      <c r="A108" s="345" t="s">
        <v>975</v>
      </c>
      <c r="B108" s="373"/>
      <c r="C108" s="719">
        <v>43290</v>
      </c>
      <c r="D108" s="373"/>
      <c r="E108" s="346">
        <v>259.69499999999999</v>
      </c>
      <c r="F108" s="373"/>
      <c r="G108" s="347">
        <v>27.249400000000001</v>
      </c>
      <c r="H108" s="374"/>
      <c r="I108" s="348">
        <v>1.0821000000000001</v>
      </c>
      <c r="J108" s="348">
        <v>0.18679999999999999</v>
      </c>
      <c r="K108" s="348">
        <v>9.6</v>
      </c>
      <c r="L108" s="348">
        <v>4.7228000000000003</v>
      </c>
      <c r="M108" s="348">
        <v>0.76019999999999999</v>
      </c>
      <c r="N108" s="350">
        <v>12.5868</v>
      </c>
      <c r="O108" s="348">
        <v>8.3240999999999996</v>
      </c>
      <c r="P108" s="348">
        <v>15.4139</v>
      </c>
      <c r="Q108" s="348">
        <v>14.4726</v>
      </c>
      <c r="R108" s="348" t="s">
        <v>430</v>
      </c>
      <c r="S108" s="348">
        <v>12.8391</v>
      </c>
      <c r="T108" s="348">
        <v>-0.16669999999999999</v>
      </c>
      <c r="U108" s="348">
        <v>5.2770999999999999</v>
      </c>
      <c r="V108" s="348">
        <v>3.5131000000000001</v>
      </c>
      <c r="W108" s="348">
        <v>12.8391</v>
      </c>
      <c r="X108" s="348">
        <v>13.704000000000001</v>
      </c>
      <c r="Y108" s="374"/>
      <c r="Z108" s="346">
        <v>15</v>
      </c>
      <c r="AA108" s="346">
        <v>12</v>
      </c>
      <c r="AB108" s="346">
        <v>9</v>
      </c>
      <c r="AC108" s="346">
        <v>4</v>
      </c>
      <c r="AD108" s="346">
        <v>3</v>
      </c>
      <c r="AE108" s="346">
        <v>2</v>
      </c>
      <c r="AF108" s="346">
        <v>6</v>
      </c>
      <c r="AG108" s="346">
        <v>14</v>
      </c>
      <c r="AH108" s="346">
        <v>8</v>
      </c>
      <c r="AI108" s="346" t="s">
        <v>430</v>
      </c>
      <c r="AJ108" s="346">
        <v>9</v>
      </c>
      <c r="AK108" s="346">
        <v>4</v>
      </c>
      <c r="AL108" s="346">
        <v>3</v>
      </c>
      <c r="AM108" s="346">
        <v>3</v>
      </c>
      <c r="AN108" s="346">
        <v>9</v>
      </c>
      <c r="AO108" s="373"/>
      <c r="AP108" s="348" t="s">
        <v>430</v>
      </c>
      <c r="AQ108" s="348">
        <v>14.53</v>
      </c>
      <c r="AR108" s="348">
        <v>11.88</v>
      </c>
      <c r="AS108" s="348">
        <v>8.8699999999999992</v>
      </c>
      <c r="AT108" s="348">
        <v>8</v>
      </c>
      <c r="AU108" s="351"/>
      <c r="AV108" s="346" t="s">
        <v>430</v>
      </c>
      <c r="AW108" s="346">
        <v>8</v>
      </c>
      <c r="AX108" s="346">
        <v>7</v>
      </c>
      <c r="AY108" s="346">
        <v>9</v>
      </c>
      <c r="AZ108" s="346">
        <v>3</v>
      </c>
      <c r="BA108" s="362"/>
      <c r="BB108" s="348">
        <v>14.6660866714533</v>
      </c>
      <c r="BC108" s="375">
        <v>0.95863672494925101</v>
      </c>
      <c r="BD108" s="375">
        <v>5.6029419781615901E-2</v>
      </c>
      <c r="BE108" s="375">
        <v>-1.4211105967791101E-2</v>
      </c>
      <c r="BF108" s="373"/>
      <c r="BG108" s="348">
        <v>43.998399999999997</v>
      </c>
      <c r="BH108" s="348">
        <v>12.190099999999999</v>
      </c>
      <c r="BI108" s="348">
        <v>36.677</v>
      </c>
      <c r="BJ108" s="348">
        <v>7.1345000000000001</v>
      </c>
      <c r="BK108" s="373"/>
      <c r="BL108" s="372" t="s">
        <v>916</v>
      </c>
      <c r="BM108" s="372" t="s">
        <v>917</v>
      </c>
      <c r="BN108" s="372" t="s">
        <v>918</v>
      </c>
      <c r="BO108" s="372" t="s">
        <v>919</v>
      </c>
      <c r="BP108" s="372" t="s">
        <v>920</v>
      </c>
      <c r="BQ108" s="373"/>
      <c r="BR108" s="354" t="s">
        <v>555</v>
      </c>
    </row>
    <row r="109" spans="1:70" s="107" customFormat="1" x14ac:dyDescent="0.25">
      <c r="A109" s="345" t="s">
        <v>976</v>
      </c>
      <c r="B109" s="373"/>
      <c r="C109" s="719">
        <v>45944</v>
      </c>
      <c r="D109" s="373"/>
      <c r="E109" s="346">
        <v>225.61199999999999</v>
      </c>
      <c r="F109" s="373"/>
      <c r="G109" s="347">
        <v>9.9997000000000007</v>
      </c>
      <c r="H109" s="374"/>
      <c r="I109" s="348">
        <v>1.3747</v>
      </c>
      <c r="J109" s="348">
        <v>-0.35970000000000002</v>
      </c>
      <c r="K109" s="348">
        <v>10.6737</v>
      </c>
      <c r="L109" s="348">
        <v>1.5239</v>
      </c>
      <c r="M109" s="348">
        <v>-0.40139999999999998</v>
      </c>
      <c r="N109" s="350" t="s">
        <v>430</v>
      </c>
      <c r="O109" s="348" t="s">
        <v>430</v>
      </c>
      <c r="P109" s="348" t="s">
        <v>430</v>
      </c>
      <c r="Q109" s="348" t="s">
        <v>430</v>
      </c>
      <c r="R109" s="348" t="s">
        <v>430</v>
      </c>
      <c r="S109" s="348">
        <v>14.3672</v>
      </c>
      <c r="T109" s="348">
        <v>-2.3696000000000002</v>
      </c>
      <c r="U109" s="348" t="s">
        <v>430</v>
      </c>
      <c r="V109" s="348" t="s">
        <v>430</v>
      </c>
      <c r="W109" s="348">
        <v>14.3672</v>
      </c>
      <c r="X109" s="348">
        <v>-3.0000000000000001E-3</v>
      </c>
      <c r="Y109" s="374"/>
      <c r="Z109" s="346">
        <v>4</v>
      </c>
      <c r="AA109" s="346">
        <v>23</v>
      </c>
      <c r="AB109" s="346">
        <v>5</v>
      </c>
      <c r="AC109" s="346">
        <v>13</v>
      </c>
      <c r="AD109" s="346">
        <v>4</v>
      </c>
      <c r="AE109" s="346" t="s">
        <v>430</v>
      </c>
      <c r="AF109" s="346" t="s">
        <v>430</v>
      </c>
      <c r="AG109" s="346" t="s">
        <v>430</v>
      </c>
      <c r="AH109" s="346" t="s">
        <v>430</v>
      </c>
      <c r="AI109" s="346" t="s">
        <v>430</v>
      </c>
      <c r="AJ109" s="346">
        <v>4</v>
      </c>
      <c r="AK109" s="346">
        <v>9</v>
      </c>
      <c r="AL109" s="346" t="s">
        <v>430</v>
      </c>
      <c r="AM109" s="346" t="s">
        <v>430</v>
      </c>
      <c r="AN109" s="346">
        <v>4</v>
      </c>
      <c r="AO109" s="373"/>
      <c r="AP109" s="348" t="s">
        <v>430</v>
      </c>
      <c r="AQ109" s="348" t="s">
        <v>430</v>
      </c>
      <c r="AR109" s="348" t="s">
        <v>430</v>
      </c>
      <c r="AS109" s="348" t="s">
        <v>430</v>
      </c>
      <c r="AT109" s="348" t="s">
        <v>430</v>
      </c>
      <c r="AU109" s="351"/>
      <c r="AV109" s="346" t="s">
        <v>430</v>
      </c>
      <c r="AW109" s="346" t="s">
        <v>430</v>
      </c>
      <c r="AX109" s="346" t="s">
        <v>430</v>
      </c>
      <c r="AY109" s="346" t="s">
        <v>430</v>
      </c>
      <c r="AZ109" s="346" t="s">
        <v>430</v>
      </c>
      <c r="BA109" s="362"/>
      <c r="BB109" s="348">
        <v>20.7625611812628</v>
      </c>
      <c r="BC109" s="375">
        <v>0.94505429116498796</v>
      </c>
      <c r="BD109" s="375">
        <v>-2.3947769598179399E-2</v>
      </c>
      <c r="BE109" s="375">
        <v>0.55580563011452999</v>
      </c>
      <c r="BF109" s="373"/>
      <c r="BG109" s="348">
        <v>47.901499999999999</v>
      </c>
      <c r="BH109" s="348">
        <v>14.093</v>
      </c>
      <c r="BI109" s="348">
        <v>33.523600000000002</v>
      </c>
      <c r="BJ109" s="348">
        <v>4.4819000000000004</v>
      </c>
      <c r="BK109" s="373"/>
      <c r="BL109" s="372" t="s">
        <v>922</v>
      </c>
      <c r="BM109" s="372" t="s">
        <v>923</v>
      </c>
      <c r="BN109" s="372" t="s">
        <v>924</v>
      </c>
      <c r="BO109" s="372" t="s">
        <v>777</v>
      </c>
      <c r="BP109" s="372" t="s">
        <v>925</v>
      </c>
      <c r="BQ109" s="373"/>
      <c r="BR109" s="354" t="s">
        <v>463</v>
      </c>
    </row>
    <row r="110" spans="1:70" s="107" customFormat="1" x14ac:dyDescent="0.25">
      <c r="A110" s="345" t="s">
        <v>977</v>
      </c>
      <c r="B110" s="373"/>
      <c r="C110" s="719">
        <v>45814</v>
      </c>
      <c r="D110" s="373"/>
      <c r="E110" s="346">
        <v>185.58799999999999</v>
      </c>
      <c r="F110" s="373"/>
      <c r="G110" s="347">
        <v>10.1387</v>
      </c>
      <c r="H110" s="374"/>
      <c r="I110" s="348">
        <v>1.4611000000000001</v>
      </c>
      <c r="J110" s="348">
        <v>-8.6699999999999999E-2</v>
      </c>
      <c r="K110" s="348">
        <v>8.7073999999999998</v>
      </c>
      <c r="L110" s="348">
        <v>1.9836</v>
      </c>
      <c r="M110" s="348">
        <v>-2.5162</v>
      </c>
      <c r="N110" s="350" t="s">
        <v>430</v>
      </c>
      <c r="O110" s="348" t="s">
        <v>430</v>
      </c>
      <c r="P110" s="348" t="s">
        <v>430</v>
      </c>
      <c r="Q110" s="348" t="s">
        <v>430</v>
      </c>
      <c r="R110" s="348" t="s">
        <v>430</v>
      </c>
      <c r="S110" s="348">
        <v>11.211399999999999</v>
      </c>
      <c r="T110" s="348">
        <v>-2.5724999999999998</v>
      </c>
      <c r="U110" s="348">
        <v>2.0072000000000001</v>
      </c>
      <c r="V110" s="348">
        <v>-1.6337999999999999</v>
      </c>
      <c r="W110" s="348">
        <v>11.211399999999999</v>
      </c>
      <c r="X110" s="348">
        <v>1.387</v>
      </c>
      <c r="Y110" s="374"/>
      <c r="Z110" s="346">
        <v>2</v>
      </c>
      <c r="AA110" s="346">
        <v>17</v>
      </c>
      <c r="AB110" s="346">
        <v>14</v>
      </c>
      <c r="AC110" s="346">
        <v>12</v>
      </c>
      <c r="AD110" s="346">
        <v>10</v>
      </c>
      <c r="AE110" s="346" t="s">
        <v>430</v>
      </c>
      <c r="AF110" s="346" t="s">
        <v>430</v>
      </c>
      <c r="AG110" s="346" t="s">
        <v>430</v>
      </c>
      <c r="AH110" s="346" t="s">
        <v>430</v>
      </c>
      <c r="AI110" s="346" t="s">
        <v>430</v>
      </c>
      <c r="AJ110" s="346">
        <v>14</v>
      </c>
      <c r="AK110" s="346">
        <v>11</v>
      </c>
      <c r="AL110" s="346">
        <v>10</v>
      </c>
      <c r="AM110" s="346">
        <v>10</v>
      </c>
      <c r="AN110" s="346">
        <v>14</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62"/>
      <c r="BB110" s="348">
        <v>16.078070472059199</v>
      </c>
      <c r="BC110" s="375">
        <v>0.94203735992589899</v>
      </c>
      <c r="BD110" s="375">
        <v>-3.9906451706503303E-2</v>
      </c>
      <c r="BE110" s="375">
        <v>6.3979205654524404E-2</v>
      </c>
      <c r="BF110" s="373"/>
      <c r="BG110" s="348">
        <v>64.215699999999998</v>
      </c>
      <c r="BH110" s="348">
        <v>8.3135499999999993</v>
      </c>
      <c r="BI110" s="348">
        <v>25.1998</v>
      </c>
      <c r="BJ110" s="348">
        <v>2.27095</v>
      </c>
      <c r="BK110" s="373"/>
      <c r="BL110" s="372" t="s">
        <v>927</v>
      </c>
      <c r="BM110" s="372" t="s">
        <v>928</v>
      </c>
      <c r="BN110" s="372" t="s">
        <v>929</v>
      </c>
      <c r="BO110" s="372" t="s">
        <v>930</v>
      </c>
      <c r="BP110" s="372" t="s">
        <v>931</v>
      </c>
      <c r="BQ110" s="373"/>
      <c r="BR110" s="354" t="s">
        <v>436</v>
      </c>
    </row>
    <row r="111" spans="1:70" s="107" customFormat="1" x14ac:dyDescent="0.25">
      <c r="A111" s="345" t="s">
        <v>978</v>
      </c>
      <c r="B111" s="373"/>
      <c r="C111" s="719">
        <v>43371</v>
      </c>
      <c r="D111" s="373"/>
      <c r="E111" s="346">
        <v>127.91200000000001</v>
      </c>
      <c r="F111" s="373"/>
      <c r="G111" s="347">
        <v>22.164200000000001</v>
      </c>
      <c r="H111" s="374"/>
      <c r="I111" s="348">
        <v>1.1394</v>
      </c>
      <c r="J111" s="348">
        <v>-0.81399999999999995</v>
      </c>
      <c r="K111" s="348">
        <v>7.3076999999999996</v>
      </c>
      <c r="L111" s="348">
        <v>-1.464</v>
      </c>
      <c r="M111" s="348">
        <v>-5.0853000000000002</v>
      </c>
      <c r="N111" s="350">
        <v>1.6364000000000001</v>
      </c>
      <c r="O111" s="348">
        <v>-2.3818000000000001</v>
      </c>
      <c r="P111" s="348">
        <v>11.664400000000001</v>
      </c>
      <c r="Q111" s="348">
        <v>11.2104</v>
      </c>
      <c r="R111" s="348" t="s">
        <v>430</v>
      </c>
      <c r="S111" s="348">
        <v>9.5898000000000003</v>
      </c>
      <c r="T111" s="348">
        <v>-5.3310000000000004</v>
      </c>
      <c r="U111" s="348">
        <v>-0.44469999999999998</v>
      </c>
      <c r="V111" s="348">
        <v>-4.6824000000000003</v>
      </c>
      <c r="W111" s="348">
        <v>9.5898000000000003</v>
      </c>
      <c r="X111" s="348">
        <v>11.0655</v>
      </c>
      <c r="Y111" s="374"/>
      <c r="Z111" s="346">
        <v>13</v>
      </c>
      <c r="AA111" s="346">
        <v>28</v>
      </c>
      <c r="AB111" s="346">
        <v>23</v>
      </c>
      <c r="AC111" s="346">
        <v>25</v>
      </c>
      <c r="AD111" s="346">
        <v>21</v>
      </c>
      <c r="AE111" s="346">
        <v>22</v>
      </c>
      <c r="AF111" s="346">
        <v>23</v>
      </c>
      <c r="AG111" s="346">
        <v>19</v>
      </c>
      <c r="AH111" s="346">
        <v>13</v>
      </c>
      <c r="AI111" s="346" t="s">
        <v>430</v>
      </c>
      <c r="AJ111" s="346">
        <v>24</v>
      </c>
      <c r="AK111" s="346">
        <v>25</v>
      </c>
      <c r="AL111" s="346">
        <v>17</v>
      </c>
      <c r="AM111" s="346">
        <v>21</v>
      </c>
      <c r="AN111" s="346">
        <v>24</v>
      </c>
      <c r="AO111" s="373"/>
      <c r="AP111" s="348" t="s">
        <v>430</v>
      </c>
      <c r="AQ111" s="348">
        <v>10.48</v>
      </c>
      <c r="AR111" s="348">
        <v>7.44</v>
      </c>
      <c r="AS111" s="348">
        <v>1.81</v>
      </c>
      <c r="AT111" s="348">
        <v>-3.37</v>
      </c>
      <c r="AU111" s="351"/>
      <c r="AV111" s="346" t="s">
        <v>430</v>
      </c>
      <c r="AW111" s="346">
        <v>12</v>
      </c>
      <c r="AX111" s="346">
        <v>13</v>
      </c>
      <c r="AY111" s="346">
        <v>19</v>
      </c>
      <c r="AZ111" s="346">
        <v>18</v>
      </c>
      <c r="BA111" s="362"/>
      <c r="BB111" s="348">
        <v>15.622791066942099</v>
      </c>
      <c r="BC111" s="375">
        <v>0.98165431511166101</v>
      </c>
      <c r="BD111" s="375">
        <v>3.5173643543038403E-2</v>
      </c>
      <c r="BE111" s="375">
        <v>-0.306504580256661</v>
      </c>
      <c r="BF111" s="373"/>
      <c r="BG111" s="348">
        <v>65.968699999999998</v>
      </c>
      <c r="BH111" s="348">
        <v>13.929</v>
      </c>
      <c r="BI111" s="348">
        <v>15.8071</v>
      </c>
      <c r="BJ111" s="348">
        <v>4.2952000000000004</v>
      </c>
      <c r="BK111" s="373"/>
      <c r="BL111" s="372" t="s">
        <v>933</v>
      </c>
      <c r="BM111" s="372" t="s">
        <v>934</v>
      </c>
      <c r="BN111" s="372" t="s">
        <v>935</v>
      </c>
      <c r="BO111" s="372" t="s">
        <v>936</v>
      </c>
      <c r="BP111" s="372" t="s">
        <v>937</v>
      </c>
      <c r="BQ111" s="373"/>
      <c r="BR111" s="354" t="s">
        <v>476</v>
      </c>
    </row>
    <row r="112" spans="1:70" s="107" customFormat="1" x14ac:dyDescent="0.25">
      <c r="A112" s="345" t="s">
        <v>979</v>
      </c>
      <c r="B112" s="373"/>
      <c r="C112" s="719">
        <v>46083</v>
      </c>
      <c r="D112" s="373"/>
      <c r="E112" s="346">
        <v>146.45699999999999</v>
      </c>
      <c r="F112" s="373"/>
      <c r="G112" s="347">
        <v>10.6</v>
      </c>
      <c r="H112" s="374"/>
      <c r="I112" s="348">
        <v>0.76049999999999995</v>
      </c>
      <c r="J112" s="348">
        <v>0.47389999999999999</v>
      </c>
      <c r="K112" s="348">
        <v>6.7472000000000003</v>
      </c>
      <c r="L112" s="348" t="s">
        <v>430</v>
      </c>
      <c r="M112" s="348" t="s">
        <v>430</v>
      </c>
      <c r="N112" s="350" t="s">
        <v>430</v>
      </c>
      <c r="O112" s="348" t="s">
        <v>430</v>
      </c>
      <c r="P112" s="348" t="s">
        <v>430</v>
      </c>
      <c r="Q112" s="348" t="s">
        <v>430</v>
      </c>
      <c r="R112" s="348" t="s">
        <v>430</v>
      </c>
      <c r="S112" s="348">
        <v>7.5050999999999997</v>
      </c>
      <c r="T112" s="348" t="s">
        <v>430</v>
      </c>
      <c r="U112" s="348" t="s">
        <v>430</v>
      </c>
      <c r="V112" s="348" t="s">
        <v>430</v>
      </c>
      <c r="W112" s="348">
        <v>7.5050999999999997</v>
      </c>
      <c r="X112" s="348">
        <v>6</v>
      </c>
      <c r="Y112" s="374"/>
      <c r="Z112" s="346">
        <v>28</v>
      </c>
      <c r="AA112" s="346">
        <v>7</v>
      </c>
      <c r="AB112" s="346">
        <v>27</v>
      </c>
      <c r="AC112" s="346" t="s">
        <v>430</v>
      </c>
      <c r="AD112" s="346" t="s">
        <v>430</v>
      </c>
      <c r="AE112" s="346" t="s">
        <v>430</v>
      </c>
      <c r="AF112" s="346" t="s">
        <v>430</v>
      </c>
      <c r="AG112" s="346" t="s">
        <v>430</v>
      </c>
      <c r="AH112" s="346" t="s">
        <v>430</v>
      </c>
      <c r="AI112" s="346" t="s">
        <v>430</v>
      </c>
      <c r="AJ112" s="346">
        <v>28</v>
      </c>
      <c r="AK112" s="346" t="s">
        <v>430</v>
      </c>
      <c r="AL112" s="346" t="s">
        <v>430</v>
      </c>
      <c r="AM112" s="346" t="s">
        <v>430</v>
      </c>
      <c r="AN112" s="346">
        <v>28</v>
      </c>
      <c r="AO112" s="373"/>
      <c r="AP112" s="348" t="s">
        <v>430</v>
      </c>
      <c r="AQ112" s="348" t="s">
        <v>430</v>
      </c>
      <c r="AR112" s="348" t="s">
        <v>430</v>
      </c>
      <c r="AS112" s="348" t="s">
        <v>430</v>
      </c>
      <c r="AT112" s="348" t="s">
        <v>430</v>
      </c>
      <c r="AU112" s="351"/>
      <c r="AV112" s="346" t="s">
        <v>430</v>
      </c>
      <c r="AW112" s="346" t="s">
        <v>430</v>
      </c>
      <c r="AX112" s="346" t="s">
        <v>430</v>
      </c>
      <c r="AY112" s="346" t="s">
        <v>430</v>
      </c>
      <c r="AZ112" s="346" t="s">
        <v>430</v>
      </c>
      <c r="BA112" s="362"/>
      <c r="BB112" s="348" t="s">
        <v>430</v>
      </c>
      <c r="BC112" s="375">
        <v>0</v>
      </c>
      <c r="BD112" s="375">
        <v>0</v>
      </c>
      <c r="BE112" s="375">
        <v>6.1735319841630103</v>
      </c>
      <c r="BF112" s="373"/>
      <c r="BG112" s="348">
        <v>19.804099999999998</v>
      </c>
      <c r="BH112" s="348">
        <v>8.7290100000000006</v>
      </c>
      <c r="BI112" s="348">
        <v>12.404999999999999</v>
      </c>
      <c r="BJ112" s="348">
        <v>59.061889999999998</v>
      </c>
      <c r="BK112" s="373"/>
      <c r="BL112" s="372" t="s">
        <v>939</v>
      </c>
      <c r="BM112" s="372" t="s">
        <v>940</v>
      </c>
      <c r="BN112" s="372" t="s">
        <v>941</v>
      </c>
      <c r="BO112" s="372" t="s">
        <v>942</v>
      </c>
      <c r="BP112" s="372" t="s">
        <v>943</v>
      </c>
      <c r="BQ112" s="373"/>
      <c r="BR112" s="354" t="s">
        <v>443</v>
      </c>
    </row>
    <row r="113" spans="1:70" x14ac:dyDescent="0.25">
      <c r="A113" s="36" t="s">
        <v>93</v>
      </c>
      <c r="B113" s="43"/>
      <c r="C113" s="720"/>
      <c r="D113" s="43"/>
      <c r="E113" s="51"/>
      <c r="F113" s="43"/>
      <c r="G113" s="55"/>
      <c r="H113" s="66"/>
      <c r="I113" s="59">
        <v>1.0807</v>
      </c>
      <c r="J113" s="59">
        <v>9.1399999999999995E-2</v>
      </c>
      <c r="K113" s="59">
        <v>8.7109000000000005</v>
      </c>
      <c r="L113" s="59">
        <v>1.6496999999999999</v>
      </c>
      <c r="M113" s="59">
        <v>-3.4323999999999999</v>
      </c>
      <c r="N113" s="70">
        <v>6.4657</v>
      </c>
      <c r="O113" s="59">
        <v>5.5259</v>
      </c>
      <c r="P113" s="59">
        <v>16.829799999999999</v>
      </c>
      <c r="Q113" s="59">
        <v>15.388</v>
      </c>
      <c r="R113" s="59">
        <v>15.3193</v>
      </c>
      <c r="S113" s="59">
        <v>11.2072</v>
      </c>
      <c r="T113" s="59">
        <v>-2.7717999999999998</v>
      </c>
      <c r="U113" s="59">
        <v>0.74680000000000002</v>
      </c>
      <c r="V113" s="59">
        <v>-1.9681</v>
      </c>
      <c r="W113" s="59">
        <v>11.2072</v>
      </c>
      <c r="X113" s="59">
        <v>11.7415</v>
      </c>
      <c r="Y113" s="66"/>
      <c r="Z113" s="51">
        <v>29</v>
      </c>
      <c r="AA113" s="51">
        <v>30</v>
      </c>
      <c r="AB113" s="51">
        <v>30</v>
      </c>
      <c r="AC113" s="51">
        <v>29</v>
      </c>
      <c r="AD113" s="51">
        <v>28</v>
      </c>
      <c r="AE113" s="51">
        <v>24</v>
      </c>
      <c r="AF113" s="51">
        <v>24</v>
      </c>
      <c r="AG113" s="51">
        <v>20</v>
      </c>
      <c r="AH113" s="51">
        <v>13</v>
      </c>
      <c r="AI113" s="51">
        <v>9</v>
      </c>
      <c r="AJ113" s="51">
        <v>30</v>
      </c>
      <c r="AK113" s="51">
        <v>29</v>
      </c>
      <c r="AL113" s="51">
        <v>26</v>
      </c>
      <c r="AM113" s="51">
        <v>25</v>
      </c>
      <c r="AN113" s="51">
        <v>30</v>
      </c>
      <c r="AO113" s="43"/>
      <c r="AP113" s="59">
        <v>15.3377777777778</v>
      </c>
      <c r="AQ113" s="59">
        <v>15.33</v>
      </c>
      <c r="AR113" s="59">
        <v>12.445384615384601</v>
      </c>
      <c r="AS113" s="59">
        <v>7.6085000000000003</v>
      </c>
      <c r="AT113" s="59">
        <v>0.64875000000000005</v>
      </c>
      <c r="AU113" s="78"/>
      <c r="AV113" s="51">
        <v>9</v>
      </c>
      <c r="AW113" s="51">
        <v>12</v>
      </c>
      <c r="AX113" s="51">
        <v>13</v>
      </c>
      <c r="AY113" s="51">
        <v>20</v>
      </c>
      <c r="AZ113" s="51">
        <v>24</v>
      </c>
      <c r="BA113" s="258"/>
      <c r="BB113" s="59"/>
      <c r="BC113" s="276"/>
      <c r="BD113" s="276"/>
      <c r="BE113" s="276"/>
      <c r="BF113" s="43"/>
      <c r="BG113" s="59"/>
      <c r="BH113" s="59"/>
      <c r="BI113" s="59"/>
      <c r="BJ113" s="59"/>
      <c r="BK113" s="43"/>
      <c r="BL113" s="84"/>
      <c r="BM113" s="84"/>
      <c r="BN113" s="84"/>
      <c r="BO113" s="84"/>
      <c r="BP113" s="84"/>
      <c r="BQ113" s="43"/>
      <c r="BR113" s="88"/>
    </row>
    <row r="114" spans="1:70" x14ac:dyDescent="0.25">
      <c r="A114" s="37" t="s">
        <v>94</v>
      </c>
      <c r="B114" s="44"/>
      <c r="C114" s="721"/>
      <c r="D114" s="44"/>
      <c r="E114" s="52"/>
      <c r="F114" s="44"/>
      <c r="G114" s="56"/>
      <c r="H114" s="67"/>
      <c r="I114" s="60">
        <v>1.605</v>
      </c>
      <c r="J114" s="60">
        <v>2.2496</v>
      </c>
      <c r="K114" s="60">
        <v>14.508699999999999</v>
      </c>
      <c r="L114" s="60">
        <v>11.9611</v>
      </c>
      <c r="M114" s="60">
        <v>4.1246</v>
      </c>
      <c r="N114" s="71">
        <v>16.4621</v>
      </c>
      <c r="O114" s="60">
        <v>9.2783999999999995</v>
      </c>
      <c r="P114" s="60">
        <v>24.204899999999999</v>
      </c>
      <c r="Q114" s="60">
        <v>20.5822</v>
      </c>
      <c r="R114" s="60">
        <v>20.576899999999998</v>
      </c>
      <c r="S114" s="60">
        <v>17.3141</v>
      </c>
      <c r="T114" s="60">
        <v>4.1113999999999997</v>
      </c>
      <c r="U114" s="60">
        <v>7.9908999999999999</v>
      </c>
      <c r="V114" s="60">
        <v>5.4805000000000001</v>
      </c>
      <c r="W114" s="60">
        <v>17.3141</v>
      </c>
      <c r="X114" s="60">
        <v>26.7559</v>
      </c>
      <c r="Y114" s="67"/>
      <c r="Z114" s="52"/>
      <c r="AA114" s="52"/>
      <c r="AB114" s="52"/>
      <c r="AC114" s="52"/>
      <c r="AD114" s="52"/>
      <c r="AE114" s="52"/>
      <c r="AF114" s="52"/>
      <c r="AG114" s="52"/>
      <c r="AH114" s="52"/>
      <c r="AI114" s="52"/>
      <c r="AJ114" s="52"/>
      <c r="AK114" s="52"/>
      <c r="AL114" s="52"/>
      <c r="AM114" s="52"/>
      <c r="AN114" s="52"/>
      <c r="AO114" s="44"/>
      <c r="AP114" s="60">
        <v>20.81</v>
      </c>
      <c r="AQ114" s="60">
        <v>22.56</v>
      </c>
      <c r="AR114" s="60">
        <v>18.29</v>
      </c>
      <c r="AS114" s="60">
        <v>14.25</v>
      </c>
      <c r="AT114" s="60">
        <v>15.64</v>
      </c>
      <c r="AU114" s="79"/>
      <c r="AV114" s="52"/>
      <c r="AW114" s="52"/>
      <c r="AX114" s="52"/>
      <c r="AY114" s="52"/>
      <c r="AZ114" s="52"/>
      <c r="BA114" s="259"/>
      <c r="BB114" s="60"/>
      <c r="BC114" s="277"/>
      <c r="BD114" s="277"/>
      <c r="BE114" s="277"/>
      <c r="BF114" s="44"/>
      <c r="BG114" s="60"/>
      <c r="BH114" s="60"/>
      <c r="BI114" s="60"/>
      <c r="BJ114" s="60"/>
      <c r="BK114" s="44"/>
      <c r="BL114" s="85"/>
      <c r="BM114" s="85"/>
      <c r="BN114" s="85"/>
      <c r="BO114" s="85"/>
      <c r="BP114" s="85"/>
      <c r="BQ114" s="44"/>
      <c r="BR114" s="89"/>
    </row>
    <row r="115" spans="1:70" x14ac:dyDescent="0.25">
      <c r="A115" s="37" t="s">
        <v>95</v>
      </c>
      <c r="B115" s="44"/>
      <c r="C115" s="721"/>
      <c r="D115" s="44"/>
      <c r="E115" s="52"/>
      <c r="F115" s="44"/>
      <c r="G115" s="56"/>
      <c r="H115" s="67"/>
      <c r="I115" s="60">
        <v>0.69450000000000001</v>
      </c>
      <c r="J115" s="60">
        <v>-1.2125999999999999</v>
      </c>
      <c r="K115" s="60">
        <v>4.76</v>
      </c>
      <c r="L115" s="60">
        <v>-2.7964000000000002</v>
      </c>
      <c r="M115" s="60">
        <v>-7.3159000000000001</v>
      </c>
      <c r="N115" s="71">
        <v>0</v>
      </c>
      <c r="O115" s="60">
        <v>-6.9817999999999998</v>
      </c>
      <c r="P115" s="60">
        <v>4.1083999999999996</v>
      </c>
      <c r="Q115" s="60">
        <v>11.2104</v>
      </c>
      <c r="R115" s="60">
        <v>10.1256</v>
      </c>
      <c r="S115" s="60">
        <v>5.6981999999999999</v>
      </c>
      <c r="T115" s="60">
        <v>-6.4070999999999998</v>
      </c>
      <c r="U115" s="60">
        <v>-4.6612999999999998</v>
      </c>
      <c r="V115" s="60">
        <v>-10.3004</v>
      </c>
      <c r="W115" s="60">
        <v>5.6981999999999999</v>
      </c>
      <c r="X115" s="60">
        <v>-2.7</v>
      </c>
      <c r="Y115" s="67"/>
      <c r="Z115" s="52"/>
      <c r="AA115" s="52"/>
      <c r="AB115" s="52"/>
      <c r="AC115" s="52"/>
      <c r="AD115" s="52"/>
      <c r="AE115" s="52"/>
      <c r="AF115" s="52"/>
      <c r="AG115" s="52"/>
      <c r="AH115" s="52"/>
      <c r="AI115" s="52"/>
      <c r="AJ115" s="52"/>
      <c r="AK115" s="52"/>
      <c r="AL115" s="52"/>
      <c r="AM115" s="52"/>
      <c r="AN115" s="52"/>
      <c r="AO115" s="44"/>
      <c r="AP115" s="60">
        <v>10.1</v>
      </c>
      <c r="AQ115" s="60">
        <v>10.48</v>
      </c>
      <c r="AR115" s="60">
        <v>7.44</v>
      </c>
      <c r="AS115" s="60">
        <v>-4.3</v>
      </c>
      <c r="AT115" s="60">
        <v>-7</v>
      </c>
      <c r="AU115" s="79"/>
      <c r="AV115" s="52"/>
      <c r="AW115" s="52"/>
      <c r="AX115" s="52"/>
      <c r="AY115" s="52"/>
      <c r="AZ115" s="52"/>
      <c r="BA115" s="259"/>
      <c r="BB115" s="60"/>
      <c r="BC115" s="277"/>
      <c r="BD115" s="277"/>
      <c r="BE115" s="277"/>
      <c r="BF115" s="44"/>
      <c r="BG115" s="60"/>
      <c r="BH115" s="60"/>
      <c r="BI115" s="60"/>
      <c r="BJ115" s="60"/>
      <c r="BK115" s="44"/>
      <c r="BL115" s="85"/>
      <c r="BM115" s="85"/>
      <c r="BN115" s="85"/>
      <c r="BO115" s="85"/>
      <c r="BP115" s="85"/>
      <c r="BQ115" s="66"/>
      <c r="BR115" s="89"/>
    </row>
    <row r="116" spans="1:70" x14ac:dyDescent="0.25">
      <c r="A116" s="38" t="s">
        <v>96</v>
      </c>
      <c r="B116" s="69"/>
      <c r="C116" s="722"/>
      <c r="D116" s="45"/>
      <c r="E116" s="53"/>
      <c r="F116" s="45"/>
      <c r="G116" s="57"/>
      <c r="H116" s="68"/>
      <c r="I116" s="61">
        <v>1.0821000000000001</v>
      </c>
      <c r="J116" s="61">
        <v>-6.1949999999999998E-2</v>
      </c>
      <c r="K116" s="61">
        <v>8.2445500000000003</v>
      </c>
      <c r="L116" s="61">
        <v>1.3889</v>
      </c>
      <c r="M116" s="61">
        <v>-4.3879999999999999</v>
      </c>
      <c r="N116" s="72">
        <v>5.3672000000000004</v>
      </c>
      <c r="O116" s="61">
        <v>7.3142500000000004</v>
      </c>
      <c r="P116" s="61">
        <v>16.876799999999999</v>
      </c>
      <c r="Q116" s="61">
        <v>14.516400000000001</v>
      </c>
      <c r="R116" s="61">
        <v>15.6571</v>
      </c>
      <c r="S116" s="61">
        <v>10.8186</v>
      </c>
      <c r="T116" s="61">
        <v>-3.2808999999999999</v>
      </c>
      <c r="U116" s="61">
        <v>-0.3498</v>
      </c>
      <c r="V116" s="61">
        <v>-2.7166000000000001</v>
      </c>
      <c r="W116" s="61">
        <v>10.8186</v>
      </c>
      <c r="X116" s="61">
        <v>13.3348</v>
      </c>
      <c r="Y116" s="68"/>
      <c r="Z116" s="53"/>
      <c r="AA116" s="53"/>
      <c r="AB116" s="53"/>
      <c r="AC116" s="53"/>
      <c r="AD116" s="53"/>
      <c r="AE116" s="53"/>
      <c r="AF116" s="53"/>
      <c r="AG116" s="53"/>
      <c r="AH116" s="53"/>
      <c r="AI116" s="53"/>
      <c r="AJ116" s="53"/>
      <c r="AK116" s="53"/>
      <c r="AL116" s="53"/>
      <c r="AM116" s="53"/>
      <c r="AN116" s="53"/>
      <c r="AO116" s="45"/>
      <c r="AP116" s="61">
        <v>15.12</v>
      </c>
      <c r="AQ116" s="61">
        <v>14.72</v>
      </c>
      <c r="AR116" s="61">
        <v>11.88</v>
      </c>
      <c r="AS116" s="61">
        <v>7.84</v>
      </c>
      <c r="AT116" s="61">
        <v>-0.99</v>
      </c>
      <c r="AU116" s="80"/>
      <c r="AV116" s="53"/>
      <c r="AW116" s="53"/>
      <c r="AX116" s="53"/>
      <c r="AY116" s="53"/>
      <c r="AZ116" s="53"/>
      <c r="BA116" s="262"/>
      <c r="BB116" s="61"/>
      <c r="BC116" s="279"/>
      <c r="BD116" s="279"/>
      <c r="BE116" s="279"/>
      <c r="BF116" s="45"/>
      <c r="BG116" s="61"/>
      <c r="BH116" s="61"/>
      <c r="BI116" s="61"/>
      <c r="BJ116" s="61"/>
      <c r="BK116" s="45"/>
      <c r="BL116" s="86"/>
      <c r="BM116" s="86"/>
      <c r="BN116" s="86"/>
      <c r="BO116" s="86"/>
      <c r="BP116" s="86"/>
      <c r="BQ116" s="68"/>
      <c r="BR116" s="90"/>
    </row>
    <row r="117" spans="1:70" ht="14.5" x14ac:dyDescent="0.25">
      <c r="A117" s="39" t="s">
        <v>91</v>
      </c>
      <c r="B117" s="69"/>
      <c r="C117" s="726"/>
      <c r="D117" s="40"/>
      <c r="E117" s="40"/>
      <c r="F117" s="40"/>
      <c r="G117" s="40"/>
      <c r="H117" s="69"/>
      <c r="I117" s="62"/>
      <c r="J117" s="62"/>
      <c r="K117" s="62"/>
      <c r="L117" s="62"/>
      <c r="M117" s="62"/>
      <c r="N117" s="73"/>
      <c r="O117" s="62"/>
      <c r="P117" s="62"/>
      <c r="Q117" s="62"/>
      <c r="R117" s="62"/>
      <c r="S117" s="62"/>
      <c r="T117" s="62"/>
      <c r="U117" s="62"/>
      <c r="V117" s="62"/>
      <c r="W117" s="62"/>
      <c r="X117" s="62"/>
      <c r="Y117" s="69"/>
      <c r="Z117" s="54"/>
      <c r="AA117" s="54"/>
      <c r="AB117" s="54"/>
      <c r="AC117" s="54"/>
      <c r="AD117" s="54"/>
      <c r="AE117" s="54"/>
      <c r="AF117" s="54"/>
      <c r="AG117" s="54"/>
      <c r="AH117" s="54"/>
      <c r="AI117" s="54"/>
      <c r="AJ117" s="54"/>
      <c r="AK117" s="54"/>
      <c r="AL117" s="54"/>
      <c r="AM117" s="54"/>
      <c r="AN117" s="54"/>
      <c r="AO117" s="69"/>
      <c r="AP117" s="245"/>
      <c r="AQ117" s="245"/>
      <c r="AR117" s="245"/>
      <c r="AS117" s="245"/>
      <c r="AT117" s="245"/>
      <c r="AU117" s="69"/>
      <c r="AV117" s="247"/>
      <c r="AW117" s="247"/>
      <c r="AX117" s="247"/>
      <c r="AY117" s="247"/>
      <c r="AZ117" s="247"/>
      <c r="BA117" s="69"/>
      <c r="BB117" s="245"/>
      <c r="BC117" s="245"/>
      <c r="BD117" s="245"/>
      <c r="BE117" s="245"/>
      <c r="BF117" s="40"/>
      <c r="BG117" s="245"/>
      <c r="BH117" s="245"/>
      <c r="BI117" s="245"/>
      <c r="BJ117" s="245"/>
      <c r="BK117" s="40"/>
      <c r="BL117" s="40"/>
      <c r="BM117" s="41"/>
      <c r="BN117" s="255"/>
      <c r="BO117" s="40"/>
      <c r="BP117" s="40"/>
      <c r="BQ117" s="69"/>
      <c r="BR117" s="69"/>
    </row>
    <row r="118" spans="1:70" s="107" customFormat="1" x14ac:dyDescent="0.25">
      <c r="A118" s="481" t="s">
        <v>665</v>
      </c>
      <c r="B118" s="482"/>
      <c r="C118" s="730"/>
      <c r="D118" s="490"/>
      <c r="E118" s="490"/>
      <c r="F118" s="490"/>
      <c r="G118" s="490"/>
      <c r="H118" s="482"/>
      <c r="I118" s="405">
        <v>1.1364000000000001</v>
      </c>
      <c r="J118" s="405">
        <v>-0.16209999999999999</v>
      </c>
      <c r="K118" s="405">
        <v>8.5724</v>
      </c>
      <c r="L118" s="405">
        <v>2.5100000000000001E-2</v>
      </c>
      <c r="M118" s="405">
        <v>-4.2286000000000001</v>
      </c>
      <c r="N118" s="407">
        <v>5.1612999999999998</v>
      </c>
      <c r="O118" s="405">
        <v>5.4234999999999998</v>
      </c>
      <c r="P118" s="405">
        <v>15.545400000000001</v>
      </c>
      <c r="Q118" s="405">
        <v>14.0326</v>
      </c>
      <c r="R118" s="405">
        <v>14.348599999999999</v>
      </c>
      <c r="S118" s="405">
        <v>11.110300000000001</v>
      </c>
      <c r="T118" s="405">
        <v>-4.3833000000000002</v>
      </c>
      <c r="U118" s="405">
        <v>0.41930000000000001</v>
      </c>
      <c r="V118" s="405">
        <v>-2.8249</v>
      </c>
      <c r="W118" s="405">
        <v>11.110300000000001</v>
      </c>
      <c r="X118" s="405" t="s">
        <v>428</v>
      </c>
      <c r="Y118" s="482"/>
      <c r="Z118" s="403"/>
      <c r="AA118" s="403"/>
      <c r="AB118" s="403"/>
      <c r="AC118" s="403"/>
      <c r="AD118" s="403"/>
      <c r="AE118" s="403"/>
      <c r="AF118" s="403"/>
      <c r="AG118" s="403"/>
      <c r="AH118" s="403"/>
      <c r="AI118" s="403"/>
      <c r="AJ118" s="403"/>
      <c r="AK118" s="403"/>
      <c r="AL118" s="403"/>
      <c r="AM118" s="403"/>
      <c r="AN118" s="403"/>
      <c r="AO118" s="482"/>
      <c r="AP118" s="405">
        <v>13.97</v>
      </c>
      <c r="AQ118" s="405">
        <v>14.49</v>
      </c>
      <c r="AR118" s="405">
        <v>11.11</v>
      </c>
      <c r="AS118" s="405">
        <v>6.96</v>
      </c>
      <c r="AT118" s="405">
        <v>-1.03</v>
      </c>
      <c r="AU118" s="482"/>
      <c r="AV118" s="491"/>
      <c r="AW118" s="491"/>
      <c r="AX118" s="491"/>
      <c r="AY118" s="491"/>
      <c r="AZ118" s="491"/>
      <c r="BA118" s="482"/>
      <c r="BB118" s="487"/>
      <c r="BC118" s="487"/>
      <c r="BD118" s="487"/>
      <c r="BE118" s="487"/>
      <c r="BF118" s="490"/>
      <c r="BG118" s="487"/>
      <c r="BH118" s="487"/>
      <c r="BI118" s="487"/>
      <c r="BJ118" s="487"/>
      <c r="BK118" s="490"/>
      <c r="BL118" s="490"/>
      <c r="BM118" s="492"/>
      <c r="BN118" s="355"/>
      <c r="BO118" s="355"/>
      <c r="BP118" s="355"/>
      <c r="BQ118" s="349"/>
      <c r="BR118" s="349"/>
    </row>
    <row r="119" spans="1:70" s="107" customFormat="1" x14ac:dyDescent="0.25">
      <c r="A119" s="345" t="s">
        <v>426</v>
      </c>
      <c r="B119" s="349"/>
      <c r="C119" s="731"/>
      <c r="D119" s="352"/>
      <c r="E119" s="352"/>
      <c r="F119" s="352"/>
      <c r="G119" s="352"/>
      <c r="H119" s="349"/>
      <c r="I119" s="348">
        <v>0.81499999999999995</v>
      </c>
      <c r="J119" s="348">
        <v>-1.0941000000000001</v>
      </c>
      <c r="K119" s="348">
        <v>5.6035000000000004</v>
      </c>
      <c r="L119" s="348">
        <v>-4.2241</v>
      </c>
      <c r="M119" s="348">
        <v>-7.0373999999999999</v>
      </c>
      <c r="N119" s="350">
        <v>1.3575999999999999</v>
      </c>
      <c r="O119" s="348">
        <v>4.8936999999999999</v>
      </c>
      <c r="P119" s="348">
        <v>11.6617</v>
      </c>
      <c r="Q119" s="348">
        <v>11.747299999999999</v>
      </c>
      <c r="R119" s="348">
        <v>13.0466</v>
      </c>
      <c r="S119" s="348">
        <v>7.9119999999999999</v>
      </c>
      <c r="T119" s="348">
        <v>-7.6660000000000004</v>
      </c>
      <c r="U119" s="348">
        <v>-1.8231999999999999</v>
      </c>
      <c r="V119" s="348">
        <v>-4.9691000000000001</v>
      </c>
      <c r="W119" s="348">
        <v>7.9119999999999999</v>
      </c>
      <c r="X119" s="348" t="s">
        <v>428</v>
      </c>
      <c r="Y119" s="349"/>
      <c r="Z119" s="346"/>
      <c r="AA119" s="346"/>
      <c r="AB119" s="346"/>
      <c r="AC119" s="346"/>
      <c r="AD119" s="346"/>
      <c r="AE119" s="346"/>
      <c r="AF119" s="346"/>
      <c r="AG119" s="346"/>
      <c r="AH119" s="346"/>
      <c r="AI119" s="346"/>
      <c r="AJ119" s="346"/>
      <c r="AK119" s="346"/>
      <c r="AL119" s="346"/>
      <c r="AM119" s="346"/>
      <c r="AN119" s="346"/>
      <c r="AO119" s="349"/>
      <c r="AP119" s="348">
        <v>12.25</v>
      </c>
      <c r="AQ119" s="348">
        <v>11.85</v>
      </c>
      <c r="AR119" s="348">
        <v>8.56</v>
      </c>
      <c r="AS119" s="348">
        <v>4.54</v>
      </c>
      <c r="AT119" s="348">
        <v>-6.76</v>
      </c>
      <c r="AU119" s="349"/>
      <c r="AV119" s="493"/>
      <c r="AW119" s="493"/>
      <c r="AX119" s="493"/>
      <c r="AY119" s="493"/>
      <c r="AZ119" s="493"/>
      <c r="BA119" s="349"/>
      <c r="BB119" s="363"/>
      <c r="BC119" s="363"/>
      <c r="BD119" s="363"/>
      <c r="BE119" s="363"/>
      <c r="BF119" s="352"/>
      <c r="BG119" s="363"/>
      <c r="BH119" s="363"/>
      <c r="BI119" s="363"/>
      <c r="BJ119" s="363"/>
      <c r="BK119" s="352"/>
      <c r="BL119" s="352"/>
      <c r="BM119" s="494"/>
      <c r="BN119" s="355"/>
      <c r="BO119" s="355"/>
      <c r="BP119" s="355"/>
      <c r="BQ119" s="349"/>
      <c r="BR119" s="349"/>
    </row>
    <row r="120" spans="1:70" s="107" customFormat="1" x14ac:dyDescent="0.25">
      <c r="A120" s="345" t="s">
        <v>666</v>
      </c>
      <c r="B120" s="349"/>
      <c r="C120" s="731"/>
      <c r="D120" s="352"/>
      <c r="E120" s="352"/>
      <c r="F120" s="352"/>
      <c r="G120" s="352"/>
      <c r="H120" s="349"/>
      <c r="I120" s="348">
        <v>1.1135999999999999</v>
      </c>
      <c r="J120" s="348">
        <v>-0.19420000000000001</v>
      </c>
      <c r="K120" s="348">
        <v>8.5692000000000004</v>
      </c>
      <c r="L120" s="348">
        <v>9.4000000000000004E-3</v>
      </c>
      <c r="M120" s="348">
        <v>-4.2763</v>
      </c>
      <c r="N120" s="350">
        <v>4.4298000000000002</v>
      </c>
      <c r="O120" s="348">
        <v>4.641</v>
      </c>
      <c r="P120" s="348">
        <v>14.808199999999999</v>
      </c>
      <c r="Q120" s="348">
        <v>13.036199999999999</v>
      </c>
      <c r="R120" s="348">
        <v>13.057499999999999</v>
      </c>
      <c r="S120" s="348">
        <v>11.171799999999999</v>
      </c>
      <c r="T120" s="348">
        <v>-4.3992000000000004</v>
      </c>
      <c r="U120" s="348">
        <v>0.38400000000000001</v>
      </c>
      <c r="V120" s="348">
        <v>-3.3696000000000002</v>
      </c>
      <c r="W120" s="348">
        <v>11.171799999999999</v>
      </c>
      <c r="X120" s="348" t="s">
        <v>428</v>
      </c>
      <c r="Y120" s="349"/>
      <c r="Z120" s="346"/>
      <c r="AA120" s="346"/>
      <c r="AB120" s="346"/>
      <c r="AC120" s="346"/>
      <c r="AD120" s="346"/>
      <c r="AE120" s="346"/>
      <c r="AF120" s="346"/>
      <c r="AG120" s="346"/>
      <c r="AH120" s="346"/>
      <c r="AI120" s="346"/>
      <c r="AJ120" s="346"/>
      <c r="AK120" s="346"/>
      <c r="AL120" s="346"/>
      <c r="AM120" s="346"/>
      <c r="AN120" s="346"/>
      <c r="AO120" s="349"/>
      <c r="AP120" s="348">
        <v>12.83</v>
      </c>
      <c r="AQ120" s="348">
        <v>13.46</v>
      </c>
      <c r="AR120" s="348">
        <v>10.31</v>
      </c>
      <c r="AS120" s="348">
        <v>6.34</v>
      </c>
      <c r="AT120" s="348">
        <v>-1.35</v>
      </c>
      <c r="AU120" s="349"/>
      <c r="AV120" s="493"/>
      <c r="AW120" s="493"/>
      <c r="AX120" s="493"/>
      <c r="AY120" s="493"/>
      <c r="AZ120" s="493"/>
      <c r="BA120" s="349"/>
      <c r="BB120" s="363"/>
      <c r="BC120" s="363"/>
      <c r="BD120" s="363"/>
      <c r="BE120" s="363"/>
      <c r="BF120" s="352"/>
      <c r="BG120" s="363"/>
      <c r="BH120" s="363"/>
      <c r="BI120" s="363"/>
      <c r="BJ120" s="363"/>
      <c r="BK120" s="352"/>
      <c r="BL120" s="352"/>
      <c r="BM120" s="494"/>
      <c r="BN120" s="355"/>
      <c r="BO120" s="355"/>
      <c r="BP120" s="355"/>
      <c r="BQ120" s="349"/>
      <c r="BR120" s="349"/>
    </row>
    <row r="121" spans="1:70" s="107" customFormat="1" x14ac:dyDescent="0.25">
      <c r="A121" s="495" t="s">
        <v>667</v>
      </c>
      <c r="B121" s="485"/>
      <c r="C121" s="732"/>
      <c r="D121" s="496"/>
      <c r="E121" s="496"/>
      <c r="F121" s="496"/>
      <c r="G121" s="496"/>
      <c r="H121" s="497"/>
      <c r="I121" s="433">
        <v>1.1144000000000001</v>
      </c>
      <c r="J121" s="433">
        <v>-0.17910000000000001</v>
      </c>
      <c r="K121" s="433">
        <v>8.5908999999999995</v>
      </c>
      <c r="L121" s="433">
        <v>0.1343</v>
      </c>
      <c r="M121" s="433">
        <v>-4.0616000000000003</v>
      </c>
      <c r="N121" s="434">
        <v>5.4371999999999998</v>
      </c>
      <c r="O121" s="433">
        <v>5.6546000000000003</v>
      </c>
      <c r="P121" s="433">
        <v>15.9169</v>
      </c>
      <c r="Q121" s="433">
        <v>14.1783</v>
      </c>
      <c r="R121" s="433">
        <v>14.3079</v>
      </c>
      <c r="S121" s="433">
        <v>11.192299999999999</v>
      </c>
      <c r="T121" s="433">
        <v>-4.2397</v>
      </c>
      <c r="U121" s="433">
        <v>0.67720000000000002</v>
      </c>
      <c r="V121" s="433">
        <v>-2.7629000000000001</v>
      </c>
      <c r="W121" s="433">
        <v>11.192299999999999</v>
      </c>
      <c r="X121" s="433">
        <v>12.385999999999999</v>
      </c>
      <c r="Y121" s="497"/>
      <c r="Z121" s="435"/>
      <c r="AA121" s="435"/>
      <c r="AB121" s="435"/>
      <c r="AC121" s="435"/>
      <c r="AD121" s="435"/>
      <c r="AE121" s="435"/>
      <c r="AF121" s="435"/>
      <c r="AG121" s="435"/>
      <c r="AH121" s="435"/>
      <c r="AI121" s="435"/>
      <c r="AJ121" s="435"/>
      <c r="AK121" s="435"/>
      <c r="AL121" s="435"/>
      <c r="AM121" s="435"/>
      <c r="AN121" s="435"/>
      <c r="AO121" s="497"/>
      <c r="AP121" s="433">
        <v>14</v>
      </c>
      <c r="AQ121" s="433">
        <v>14.6</v>
      </c>
      <c r="AR121" s="433">
        <v>11.36</v>
      </c>
      <c r="AS121" s="433">
        <v>7.29</v>
      </c>
      <c r="AT121" s="433">
        <v>-0.74</v>
      </c>
      <c r="AU121" s="497"/>
      <c r="AV121" s="498"/>
      <c r="AW121" s="498"/>
      <c r="AX121" s="498"/>
      <c r="AY121" s="498"/>
      <c r="AZ121" s="498"/>
      <c r="BA121" s="485"/>
      <c r="BB121" s="499"/>
      <c r="BC121" s="499"/>
      <c r="BD121" s="499"/>
      <c r="BE121" s="499"/>
      <c r="BF121" s="496"/>
      <c r="BG121" s="499"/>
      <c r="BH121" s="499"/>
      <c r="BI121" s="499"/>
      <c r="BJ121" s="499"/>
      <c r="BK121" s="496"/>
      <c r="BL121" s="496"/>
      <c r="BM121" s="500"/>
      <c r="BN121" s="486"/>
      <c r="BO121" s="502"/>
      <c r="BP121" s="503"/>
      <c r="BQ121" s="485"/>
      <c r="BR121" s="485"/>
    </row>
    <row r="125" spans="1:70" hidden="1" x14ac:dyDescent="0.25">
      <c r="A125" s="488" t="s">
        <v>179</v>
      </c>
    </row>
    <row r="126" spans="1:70" x14ac:dyDescent="0.25">
      <c r="A126" s="488" t="s">
        <v>10278</v>
      </c>
    </row>
    <row r="127" spans="1:70" x14ac:dyDescent="0.25">
      <c r="A127" s="488" t="s">
        <v>350</v>
      </c>
    </row>
  </sheetData>
  <mergeCells count="22">
    <mergeCell ref="A5:A6"/>
    <mergeCell ref="BF5:BF6"/>
    <mergeCell ref="BG5:BJ5"/>
    <mergeCell ref="BK5:BK6"/>
    <mergeCell ref="BL5:BP5"/>
    <mergeCell ref="BQ5:BQ6"/>
    <mergeCell ref="H5:H6"/>
    <mergeCell ref="I6:M6"/>
    <mergeCell ref="N6:X6"/>
    <mergeCell ref="Z6:AN6"/>
    <mergeCell ref="BR5:BR6"/>
    <mergeCell ref="AO5:AO6"/>
    <mergeCell ref="AP6:AT6"/>
    <mergeCell ref="AV6:AZ6"/>
    <mergeCell ref="BA5:BA6"/>
    <mergeCell ref="BB5:BE5"/>
    <mergeCell ref="B5:B6"/>
    <mergeCell ref="C5:C6"/>
    <mergeCell ref="D5:D6"/>
    <mergeCell ref="E5:E6"/>
    <mergeCell ref="F5:F6"/>
    <mergeCell ref="G5: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744F4-7047-42ED-928D-BA867D772425}">
  <sheetPr codeName="Sheet8"/>
  <dimension ref="A1:BR106"/>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7.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23.36328125" style="21" customWidth="1"/>
    <col min="71" max="16384" width="8.90625" style="21"/>
  </cols>
  <sheetData>
    <row r="1" spans="1:70" ht="33" customHeight="1" x14ac:dyDescent="0.25">
      <c r="A1" s="488" t="s">
        <v>43</v>
      </c>
    </row>
    <row r="3" spans="1:70" ht="20.5" x14ac:dyDescent="0.45">
      <c r="A3" s="23" t="s">
        <v>106</v>
      </c>
    </row>
    <row r="4" spans="1:70" x14ac:dyDescent="0.25">
      <c r="A4" s="488" t="s">
        <v>425</v>
      </c>
    </row>
    <row r="5" spans="1:70" ht="33" x14ac:dyDescent="0.25">
      <c r="A5" s="1065" t="s">
        <v>107</v>
      </c>
      <c r="B5" s="1066"/>
      <c r="C5" s="1096" t="s">
        <v>44</v>
      </c>
      <c r="D5" s="1066"/>
      <c r="E5" s="1096" t="s">
        <v>45</v>
      </c>
      <c r="F5" s="1066"/>
      <c r="G5" s="1096" t="s">
        <v>46</v>
      </c>
      <c r="H5" s="111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6"/>
      <c r="AP5" s="275" t="s">
        <v>55</v>
      </c>
      <c r="AQ5" s="236" t="s">
        <v>69</v>
      </c>
      <c r="AR5" s="236" t="s">
        <v>54</v>
      </c>
      <c r="AS5" s="236" t="s">
        <v>53</v>
      </c>
      <c r="AT5" s="274" t="s">
        <v>4</v>
      </c>
      <c r="AU5" s="76"/>
      <c r="AV5" s="246" t="s">
        <v>55</v>
      </c>
      <c r="AW5" s="240" t="s">
        <v>69</v>
      </c>
      <c r="AX5" s="240" t="s">
        <v>54</v>
      </c>
      <c r="AY5" s="240" t="s">
        <v>53</v>
      </c>
      <c r="AZ5" s="241" t="s">
        <v>4</v>
      </c>
      <c r="BA5" s="1111"/>
      <c r="BB5" s="1072" t="s">
        <v>76</v>
      </c>
      <c r="BC5" s="1113"/>
      <c r="BD5" s="1113"/>
      <c r="BE5" s="1114"/>
      <c r="BF5" s="1111"/>
      <c r="BG5" s="1072" t="s">
        <v>81</v>
      </c>
      <c r="BH5" s="1113"/>
      <c r="BI5" s="1113"/>
      <c r="BJ5" s="1113"/>
      <c r="BK5" s="1111"/>
      <c r="BL5" s="1111" t="s">
        <v>87</v>
      </c>
      <c r="BM5" s="1115"/>
      <c r="BN5" s="1115"/>
      <c r="BO5" s="1115"/>
      <c r="BP5" s="1116"/>
      <c r="BQ5" s="1066"/>
      <c r="BR5" s="1105" t="s">
        <v>88</v>
      </c>
    </row>
    <row r="6" spans="1:70" ht="14.5" x14ac:dyDescent="0.25">
      <c r="A6" s="1065"/>
      <c r="B6" s="1067"/>
      <c r="C6" s="1104"/>
      <c r="D6" s="1067"/>
      <c r="E6" s="1104"/>
      <c r="F6" s="1067"/>
      <c r="G6" s="1104"/>
      <c r="H6" s="1112"/>
      <c r="I6" s="1117" t="s">
        <v>47</v>
      </c>
      <c r="J6" s="1107"/>
      <c r="K6" s="1107"/>
      <c r="L6" s="1107"/>
      <c r="M6" s="1107"/>
      <c r="N6" s="1117" t="s">
        <v>57</v>
      </c>
      <c r="O6" s="1107"/>
      <c r="P6" s="1107"/>
      <c r="Q6" s="1107"/>
      <c r="R6" s="1107"/>
      <c r="S6" s="1107"/>
      <c r="T6" s="1107"/>
      <c r="U6" s="1107"/>
      <c r="V6" s="1107"/>
      <c r="W6" s="1107"/>
      <c r="X6" s="1107"/>
      <c r="Y6" s="28"/>
      <c r="Z6" s="1118" t="s">
        <v>68</v>
      </c>
      <c r="AA6" s="1109"/>
      <c r="AB6" s="1109"/>
      <c r="AC6" s="1109"/>
      <c r="AD6" s="1109"/>
      <c r="AE6" s="1109"/>
      <c r="AF6" s="1109"/>
      <c r="AG6" s="1109"/>
      <c r="AH6" s="1109"/>
      <c r="AI6" s="1109"/>
      <c r="AJ6" s="1109"/>
      <c r="AK6" s="1109"/>
      <c r="AL6" s="1109"/>
      <c r="AM6" s="1109"/>
      <c r="AN6" s="1110"/>
      <c r="AO6" s="1067"/>
      <c r="AP6" s="1075" t="s">
        <v>70</v>
      </c>
      <c r="AQ6" s="1107"/>
      <c r="AR6" s="1107"/>
      <c r="AS6" s="1107"/>
      <c r="AT6" s="1108"/>
      <c r="AU6" s="77"/>
      <c r="AV6" s="1082" t="s">
        <v>71</v>
      </c>
      <c r="AW6" s="1109"/>
      <c r="AX6" s="1109"/>
      <c r="AY6" s="1109"/>
      <c r="AZ6" s="1110"/>
      <c r="BA6" s="1112"/>
      <c r="BB6" s="326" t="s">
        <v>72</v>
      </c>
      <c r="BC6" s="303" t="s">
        <v>73</v>
      </c>
      <c r="BD6" s="303" t="s">
        <v>74</v>
      </c>
      <c r="BE6" s="327" t="s">
        <v>75</v>
      </c>
      <c r="BF6" s="1112"/>
      <c r="BG6" s="326" t="s">
        <v>77</v>
      </c>
      <c r="BH6" s="303" t="s">
        <v>78</v>
      </c>
      <c r="BI6" s="303" t="s">
        <v>79</v>
      </c>
      <c r="BJ6" s="327" t="s">
        <v>80</v>
      </c>
      <c r="BK6" s="1067"/>
      <c r="BL6" s="83" t="s">
        <v>82</v>
      </c>
      <c r="BM6" s="28" t="s">
        <v>83</v>
      </c>
      <c r="BN6" s="28" t="s">
        <v>84</v>
      </c>
      <c r="BO6" s="28" t="s">
        <v>85</v>
      </c>
      <c r="BP6" s="82" t="s">
        <v>86</v>
      </c>
      <c r="BQ6" s="1067"/>
      <c r="BR6" s="1106"/>
    </row>
    <row r="7" spans="1:70" ht="14.5" x14ac:dyDescent="0.25">
      <c r="A7" s="29" t="s">
        <v>108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s="446" customFormat="1" ht="11" x14ac:dyDescent="0.3">
      <c r="A8" s="328" t="s">
        <v>983</v>
      </c>
      <c r="B8" s="365"/>
      <c r="C8" s="717">
        <v>39591</v>
      </c>
      <c r="D8" s="365"/>
      <c r="E8" s="329">
        <v>75550.100000000006</v>
      </c>
      <c r="F8" s="365"/>
      <c r="G8" s="330">
        <v>107.57</v>
      </c>
      <c r="H8" s="366"/>
      <c r="I8" s="331">
        <v>0.84370000000000001</v>
      </c>
      <c r="J8" s="331">
        <v>-1.33</v>
      </c>
      <c r="K8" s="331">
        <v>5.4814999999999996</v>
      </c>
      <c r="L8" s="331">
        <v>-3.125</v>
      </c>
      <c r="M8" s="331">
        <v>-6.0195999999999996</v>
      </c>
      <c r="N8" s="333">
        <v>2.3565999999999998</v>
      </c>
      <c r="O8" s="331">
        <v>5.3109999999999999</v>
      </c>
      <c r="P8" s="331">
        <v>15.9146</v>
      </c>
      <c r="Q8" s="331">
        <v>14.9488</v>
      </c>
      <c r="R8" s="331">
        <v>14.1088</v>
      </c>
      <c r="S8" s="331">
        <v>7.71</v>
      </c>
      <c r="T8" s="331">
        <v>-6.8738999999999999</v>
      </c>
      <c r="U8" s="331">
        <v>-1.9863</v>
      </c>
      <c r="V8" s="331">
        <v>-3.637</v>
      </c>
      <c r="W8" s="331">
        <v>7.71</v>
      </c>
      <c r="X8" s="331">
        <v>14.1586</v>
      </c>
      <c r="Y8" s="366"/>
      <c r="Z8" s="329">
        <v>9</v>
      </c>
      <c r="AA8" s="329">
        <v>12</v>
      </c>
      <c r="AB8" s="329">
        <v>11</v>
      </c>
      <c r="AC8" s="329">
        <v>10</v>
      </c>
      <c r="AD8" s="329">
        <v>7</v>
      </c>
      <c r="AE8" s="329">
        <v>6</v>
      </c>
      <c r="AF8" s="329">
        <v>9</v>
      </c>
      <c r="AG8" s="329">
        <v>2</v>
      </c>
      <c r="AH8" s="329">
        <v>2</v>
      </c>
      <c r="AI8" s="329">
        <v>2</v>
      </c>
      <c r="AJ8" s="329">
        <v>11</v>
      </c>
      <c r="AK8" s="329">
        <v>11</v>
      </c>
      <c r="AL8" s="329">
        <v>9</v>
      </c>
      <c r="AM8" s="329">
        <v>4</v>
      </c>
      <c r="AN8" s="329">
        <v>11</v>
      </c>
      <c r="AO8" s="365"/>
      <c r="AP8" s="331">
        <v>13.95</v>
      </c>
      <c r="AQ8" s="331">
        <v>14.66</v>
      </c>
      <c r="AR8" s="331">
        <v>11.65</v>
      </c>
      <c r="AS8" s="331">
        <v>6.64</v>
      </c>
      <c r="AT8" s="331">
        <v>-5.69</v>
      </c>
      <c r="AU8" s="334"/>
      <c r="AV8" s="329">
        <v>2</v>
      </c>
      <c r="AW8" s="329">
        <v>2</v>
      </c>
      <c r="AX8" s="329">
        <v>2</v>
      </c>
      <c r="AY8" s="329">
        <v>2</v>
      </c>
      <c r="AZ8" s="329">
        <v>7</v>
      </c>
      <c r="BA8" s="360"/>
      <c r="BB8" s="331">
        <v>12.840752240272399</v>
      </c>
      <c r="BC8" s="367">
        <v>0.89277835717993503</v>
      </c>
      <c r="BD8" s="367">
        <v>6.2925044974049701E-2</v>
      </c>
      <c r="BE8" s="367">
        <v>0.205685725135972</v>
      </c>
      <c r="BF8" s="366"/>
      <c r="BG8" s="331">
        <v>86.852999999999994</v>
      </c>
      <c r="BH8" s="331">
        <v>7.3944200000000002</v>
      </c>
      <c r="BI8" s="331">
        <v>0.12903500000000001</v>
      </c>
      <c r="BJ8" s="331">
        <v>5.623545</v>
      </c>
      <c r="BK8" s="365"/>
      <c r="BL8" s="364" t="s">
        <v>984</v>
      </c>
      <c r="BM8" s="364" t="s">
        <v>985</v>
      </c>
      <c r="BN8" s="364" t="s">
        <v>986</v>
      </c>
      <c r="BO8" s="364" t="s">
        <v>987</v>
      </c>
      <c r="BP8" s="364" t="s">
        <v>988</v>
      </c>
      <c r="BQ8" s="365"/>
      <c r="BR8" s="335" t="s">
        <v>463</v>
      </c>
    </row>
    <row r="9" spans="1:70" s="446" customFormat="1" ht="11" x14ac:dyDescent="0.3">
      <c r="A9" s="337" t="s">
        <v>989</v>
      </c>
      <c r="B9" s="369"/>
      <c r="C9" s="718">
        <v>38762</v>
      </c>
      <c r="D9" s="369"/>
      <c r="E9" s="338">
        <v>53477.599999999999</v>
      </c>
      <c r="F9" s="369"/>
      <c r="G9" s="339">
        <v>92.123000000000005</v>
      </c>
      <c r="H9" s="370"/>
      <c r="I9" s="340">
        <v>0.95830000000000004</v>
      </c>
      <c r="J9" s="340">
        <v>-0.80010000000000003</v>
      </c>
      <c r="K9" s="340">
        <v>7.5166000000000004</v>
      </c>
      <c r="L9" s="340">
        <v>-1.6180000000000001</v>
      </c>
      <c r="M9" s="340">
        <v>-3.2071000000000001</v>
      </c>
      <c r="N9" s="342">
        <v>4.7576999999999998</v>
      </c>
      <c r="O9" s="340">
        <v>7.0224000000000002</v>
      </c>
      <c r="P9" s="340">
        <v>12.7814</v>
      </c>
      <c r="Q9" s="340">
        <v>12.309799999999999</v>
      </c>
      <c r="R9" s="340">
        <v>12.293699999999999</v>
      </c>
      <c r="S9" s="340">
        <v>9.9392999999999994</v>
      </c>
      <c r="T9" s="340">
        <v>-4.3380000000000001</v>
      </c>
      <c r="U9" s="340">
        <v>0.97740000000000005</v>
      </c>
      <c r="V9" s="340">
        <v>-2.0735999999999999</v>
      </c>
      <c r="W9" s="340">
        <v>9.9392999999999994</v>
      </c>
      <c r="X9" s="340">
        <v>11.613099999999999</v>
      </c>
      <c r="Y9" s="370"/>
      <c r="Z9" s="338">
        <v>4</v>
      </c>
      <c r="AA9" s="338">
        <v>5</v>
      </c>
      <c r="AB9" s="338">
        <v>3</v>
      </c>
      <c r="AC9" s="338">
        <v>4</v>
      </c>
      <c r="AD9" s="338">
        <v>1</v>
      </c>
      <c r="AE9" s="338">
        <v>2</v>
      </c>
      <c r="AF9" s="338">
        <v>2</v>
      </c>
      <c r="AG9" s="338">
        <v>9</v>
      </c>
      <c r="AH9" s="338">
        <v>8</v>
      </c>
      <c r="AI9" s="338">
        <v>7</v>
      </c>
      <c r="AJ9" s="338">
        <v>4</v>
      </c>
      <c r="AK9" s="338">
        <v>1</v>
      </c>
      <c r="AL9" s="338">
        <v>1</v>
      </c>
      <c r="AM9" s="338">
        <v>2</v>
      </c>
      <c r="AN9" s="338">
        <v>4</v>
      </c>
      <c r="AO9" s="369"/>
      <c r="AP9" s="340">
        <v>12.33</v>
      </c>
      <c r="AQ9" s="340">
        <v>12.83</v>
      </c>
      <c r="AR9" s="340">
        <v>9.9600000000000009</v>
      </c>
      <c r="AS9" s="340">
        <v>6.51</v>
      </c>
      <c r="AT9" s="340">
        <v>-1.21</v>
      </c>
      <c r="AU9" s="343"/>
      <c r="AV9" s="338">
        <v>6</v>
      </c>
      <c r="AW9" s="338">
        <v>5</v>
      </c>
      <c r="AX9" s="338">
        <v>6</v>
      </c>
      <c r="AY9" s="338">
        <v>3</v>
      </c>
      <c r="AZ9" s="338">
        <v>2</v>
      </c>
      <c r="BA9" s="361"/>
      <c r="BB9" s="340">
        <v>13.1470210998301</v>
      </c>
      <c r="BC9" s="371">
        <v>0.92397983576156595</v>
      </c>
      <c r="BD9" s="371">
        <v>4.8289908964337103E-2</v>
      </c>
      <c r="BE9" s="371">
        <v>7.3518720765149998E-3</v>
      </c>
      <c r="BF9" s="370"/>
      <c r="BG9" s="340">
        <v>82.498500000000007</v>
      </c>
      <c r="BH9" s="340">
        <v>11.0579</v>
      </c>
      <c r="BI9" s="340">
        <v>2.9127900000000002</v>
      </c>
      <c r="BJ9" s="340">
        <v>3.5308099999999998</v>
      </c>
      <c r="BK9" s="369"/>
      <c r="BL9" s="368" t="s">
        <v>990</v>
      </c>
      <c r="BM9" s="368" t="s">
        <v>991</v>
      </c>
      <c r="BN9" s="368" t="s">
        <v>992</v>
      </c>
      <c r="BO9" s="368" t="s">
        <v>993</v>
      </c>
      <c r="BP9" s="368" t="s">
        <v>994</v>
      </c>
      <c r="BQ9" s="369"/>
      <c r="BR9" s="344" t="s">
        <v>450</v>
      </c>
    </row>
    <row r="10" spans="1:70" s="449" customFormat="1" ht="11" x14ac:dyDescent="0.3">
      <c r="A10" s="345" t="s">
        <v>995</v>
      </c>
      <c r="B10" s="373"/>
      <c r="C10" s="719">
        <v>39302</v>
      </c>
      <c r="D10" s="373"/>
      <c r="E10" s="346">
        <v>51643.9</v>
      </c>
      <c r="F10" s="373"/>
      <c r="G10" s="347">
        <v>89.619600000000005</v>
      </c>
      <c r="H10" s="374"/>
      <c r="I10" s="348">
        <v>0.84499999999999997</v>
      </c>
      <c r="J10" s="348">
        <v>-0.35859999999999997</v>
      </c>
      <c r="K10" s="348">
        <v>7.4439000000000002</v>
      </c>
      <c r="L10" s="348">
        <v>-0.47760000000000002</v>
      </c>
      <c r="M10" s="348">
        <v>-4.7449000000000003</v>
      </c>
      <c r="N10" s="350">
        <v>5.1275000000000004</v>
      </c>
      <c r="O10" s="348">
        <v>5.9065000000000003</v>
      </c>
      <c r="P10" s="348">
        <v>17.002700000000001</v>
      </c>
      <c r="Q10" s="348">
        <v>17.3337</v>
      </c>
      <c r="R10" s="348">
        <v>14.7364</v>
      </c>
      <c r="S10" s="348">
        <v>9.9461999999999993</v>
      </c>
      <c r="T10" s="348">
        <v>-4.7366000000000001</v>
      </c>
      <c r="U10" s="348">
        <v>-1.1399999999999999</v>
      </c>
      <c r="V10" s="348">
        <v>-2.3622999999999998</v>
      </c>
      <c r="W10" s="348">
        <v>9.9461999999999993</v>
      </c>
      <c r="X10" s="348">
        <v>12.420400000000001</v>
      </c>
      <c r="Y10" s="374"/>
      <c r="Z10" s="346">
        <v>8</v>
      </c>
      <c r="AA10" s="346">
        <v>2</v>
      </c>
      <c r="AB10" s="346">
        <v>4</v>
      </c>
      <c r="AC10" s="346">
        <v>1</v>
      </c>
      <c r="AD10" s="346">
        <v>3</v>
      </c>
      <c r="AE10" s="346">
        <v>1</v>
      </c>
      <c r="AF10" s="346">
        <v>5</v>
      </c>
      <c r="AG10" s="346">
        <v>1</v>
      </c>
      <c r="AH10" s="346">
        <v>1</v>
      </c>
      <c r="AI10" s="346">
        <v>1</v>
      </c>
      <c r="AJ10" s="346">
        <v>3</v>
      </c>
      <c r="AK10" s="346">
        <v>2</v>
      </c>
      <c r="AL10" s="346">
        <v>3</v>
      </c>
      <c r="AM10" s="346">
        <v>3</v>
      </c>
      <c r="AN10" s="346">
        <v>3</v>
      </c>
      <c r="AO10" s="373"/>
      <c r="AP10" s="348">
        <v>14.88</v>
      </c>
      <c r="AQ10" s="348">
        <v>16.37</v>
      </c>
      <c r="AR10" s="348">
        <v>13.44</v>
      </c>
      <c r="AS10" s="348">
        <v>7.73</v>
      </c>
      <c r="AT10" s="348">
        <v>-2.41</v>
      </c>
      <c r="AU10" s="351"/>
      <c r="AV10" s="346">
        <v>1</v>
      </c>
      <c r="AW10" s="346">
        <v>1</v>
      </c>
      <c r="AX10" s="346">
        <v>1</v>
      </c>
      <c r="AY10" s="346">
        <v>1</v>
      </c>
      <c r="AZ10" s="346">
        <v>3</v>
      </c>
      <c r="BA10" s="362"/>
      <c r="BB10" s="348">
        <v>14.059723467566499</v>
      </c>
      <c r="BC10" s="375">
        <v>0.98791078859334303</v>
      </c>
      <c r="BD10" s="375">
        <v>6.74205944825855E-2</v>
      </c>
      <c r="BE10" s="375">
        <v>0.27697992712491898</v>
      </c>
      <c r="BF10" s="374"/>
      <c r="BG10" s="348">
        <v>80.098200000000006</v>
      </c>
      <c r="BH10" s="348">
        <v>13.1523</v>
      </c>
      <c r="BI10" s="348">
        <v>2.51539</v>
      </c>
      <c r="BJ10" s="348">
        <v>4.2341100000000003</v>
      </c>
      <c r="BK10" s="373"/>
      <c r="BL10" s="372" t="s">
        <v>996</v>
      </c>
      <c r="BM10" s="372" t="s">
        <v>997</v>
      </c>
      <c r="BN10" s="372" t="s">
        <v>998</v>
      </c>
      <c r="BO10" s="372" t="s">
        <v>999</v>
      </c>
      <c r="BP10" s="372" t="s">
        <v>1000</v>
      </c>
      <c r="BQ10" s="373"/>
      <c r="BR10" s="354" t="s">
        <v>1001</v>
      </c>
    </row>
    <row r="11" spans="1:70" s="449" customFormat="1" ht="11" x14ac:dyDescent="0.3">
      <c r="A11" s="345" t="s">
        <v>1002</v>
      </c>
      <c r="B11" s="373"/>
      <c r="C11" s="719">
        <v>35349</v>
      </c>
      <c r="D11" s="373"/>
      <c r="E11" s="346">
        <v>38183.5</v>
      </c>
      <c r="F11" s="373"/>
      <c r="G11" s="347">
        <v>1102.51</v>
      </c>
      <c r="H11" s="374"/>
      <c r="I11" s="348">
        <v>0.68579999999999997</v>
      </c>
      <c r="J11" s="348">
        <v>-0.76690000000000003</v>
      </c>
      <c r="K11" s="348">
        <v>5.5395000000000003</v>
      </c>
      <c r="L11" s="348">
        <v>-3.3913000000000002</v>
      </c>
      <c r="M11" s="348">
        <v>-5.7618999999999998</v>
      </c>
      <c r="N11" s="350">
        <v>0.30869999999999997</v>
      </c>
      <c r="O11" s="348">
        <v>3.1635</v>
      </c>
      <c r="P11" s="348">
        <v>13.1996</v>
      </c>
      <c r="Q11" s="348">
        <v>14.0366</v>
      </c>
      <c r="R11" s="348">
        <v>13.0785</v>
      </c>
      <c r="S11" s="348">
        <v>8.1454000000000004</v>
      </c>
      <c r="T11" s="348">
        <v>-6.5827</v>
      </c>
      <c r="U11" s="348">
        <v>-1.8281000000000001</v>
      </c>
      <c r="V11" s="348">
        <v>-4.4749999999999996</v>
      </c>
      <c r="W11" s="348">
        <v>8.1454000000000004</v>
      </c>
      <c r="X11" s="348">
        <v>18.030999999999999</v>
      </c>
      <c r="Y11" s="374"/>
      <c r="Z11" s="346">
        <v>14</v>
      </c>
      <c r="AA11" s="346">
        <v>4</v>
      </c>
      <c r="AB11" s="346">
        <v>10</v>
      </c>
      <c r="AC11" s="346">
        <v>11</v>
      </c>
      <c r="AD11" s="346">
        <v>6</v>
      </c>
      <c r="AE11" s="346">
        <v>10</v>
      </c>
      <c r="AF11" s="346">
        <v>13</v>
      </c>
      <c r="AG11" s="346">
        <v>8</v>
      </c>
      <c r="AH11" s="346">
        <v>3</v>
      </c>
      <c r="AI11" s="346">
        <v>4</v>
      </c>
      <c r="AJ11" s="346">
        <v>9</v>
      </c>
      <c r="AK11" s="346">
        <v>8</v>
      </c>
      <c r="AL11" s="346">
        <v>6</v>
      </c>
      <c r="AM11" s="346">
        <v>7</v>
      </c>
      <c r="AN11" s="346">
        <v>9</v>
      </c>
      <c r="AO11" s="373"/>
      <c r="AP11" s="348">
        <v>12.51</v>
      </c>
      <c r="AQ11" s="348">
        <v>13.23</v>
      </c>
      <c r="AR11" s="348">
        <v>10.039999999999999</v>
      </c>
      <c r="AS11" s="348">
        <v>4.1900000000000004</v>
      </c>
      <c r="AT11" s="348">
        <v>-6</v>
      </c>
      <c r="AU11" s="351"/>
      <c r="AV11" s="346">
        <v>5</v>
      </c>
      <c r="AW11" s="346">
        <v>3</v>
      </c>
      <c r="AX11" s="346">
        <v>5</v>
      </c>
      <c r="AY11" s="346">
        <v>11</v>
      </c>
      <c r="AZ11" s="346">
        <v>8</v>
      </c>
      <c r="BA11" s="362"/>
      <c r="BB11" s="348">
        <v>13.201774849988301</v>
      </c>
      <c r="BC11" s="375">
        <v>0.91957354029309901</v>
      </c>
      <c r="BD11" s="375">
        <v>4.8956811530233103E-2</v>
      </c>
      <c r="BE11" s="375">
        <v>2.5920057688902501E-2</v>
      </c>
      <c r="BF11" s="374"/>
      <c r="BG11" s="348">
        <v>83.227599999999995</v>
      </c>
      <c r="BH11" s="348">
        <v>13.268599999999999</v>
      </c>
      <c r="BI11" s="348" t="s">
        <v>430</v>
      </c>
      <c r="BJ11" s="348">
        <v>3.5038</v>
      </c>
      <c r="BK11" s="373"/>
      <c r="BL11" s="372" t="s">
        <v>1003</v>
      </c>
      <c r="BM11" s="372" t="s">
        <v>1004</v>
      </c>
      <c r="BN11" s="372" t="s">
        <v>1005</v>
      </c>
      <c r="BO11" s="372" t="s">
        <v>1006</v>
      </c>
      <c r="BP11" s="372" t="s">
        <v>1007</v>
      </c>
      <c r="BQ11" s="373"/>
      <c r="BR11" s="354" t="s">
        <v>513</v>
      </c>
    </row>
    <row r="12" spans="1:70" s="449" customFormat="1" ht="11" x14ac:dyDescent="0.3">
      <c r="A12" s="345" t="s">
        <v>1008</v>
      </c>
      <c r="B12" s="373"/>
      <c r="C12" s="719">
        <v>39542</v>
      </c>
      <c r="D12" s="373"/>
      <c r="E12" s="346">
        <v>38284</v>
      </c>
      <c r="F12" s="373"/>
      <c r="G12" s="347">
        <v>109.352</v>
      </c>
      <c r="H12" s="374"/>
      <c r="I12" s="348">
        <v>1.018</v>
      </c>
      <c r="J12" s="348">
        <v>-0.84150000000000003</v>
      </c>
      <c r="K12" s="348">
        <v>7.1322000000000001</v>
      </c>
      <c r="L12" s="348">
        <v>-2.863</v>
      </c>
      <c r="M12" s="348">
        <v>-6.3301999999999996</v>
      </c>
      <c r="N12" s="350">
        <v>2.3896999999999999</v>
      </c>
      <c r="O12" s="348">
        <v>5.5822000000000003</v>
      </c>
      <c r="P12" s="348">
        <v>11.6586</v>
      </c>
      <c r="Q12" s="348">
        <v>10.833399999999999</v>
      </c>
      <c r="R12" s="348">
        <v>12.9581</v>
      </c>
      <c r="S12" s="348">
        <v>9.7064000000000004</v>
      </c>
      <c r="T12" s="348">
        <v>-7.1786000000000003</v>
      </c>
      <c r="U12" s="348">
        <v>-1.9563999999999999</v>
      </c>
      <c r="V12" s="348">
        <v>-4.1184000000000003</v>
      </c>
      <c r="W12" s="348">
        <v>9.7064000000000004</v>
      </c>
      <c r="X12" s="348">
        <v>14.1501</v>
      </c>
      <c r="Y12" s="374"/>
      <c r="Z12" s="346">
        <v>2</v>
      </c>
      <c r="AA12" s="346">
        <v>7</v>
      </c>
      <c r="AB12" s="346">
        <v>5</v>
      </c>
      <c r="AC12" s="346">
        <v>6</v>
      </c>
      <c r="AD12" s="346">
        <v>8</v>
      </c>
      <c r="AE12" s="346">
        <v>5</v>
      </c>
      <c r="AF12" s="346">
        <v>7</v>
      </c>
      <c r="AG12" s="346">
        <v>11</v>
      </c>
      <c r="AH12" s="346">
        <v>10</v>
      </c>
      <c r="AI12" s="346">
        <v>5</v>
      </c>
      <c r="AJ12" s="346">
        <v>5</v>
      </c>
      <c r="AK12" s="346">
        <v>12</v>
      </c>
      <c r="AL12" s="346">
        <v>8</v>
      </c>
      <c r="AM12" s="346">
        <v>6</v>
      </c>
      <c r="AN12" s="346">
        <v>5</v>
      </c>
      <c r="AO12" s="373"/>
      <c r="AP12" s="348">
        <v>11.44</v>
      </c>
      <c r="AQ12" s="348">
        <v>11.01</v>
      </c>
      <c r="AR12" s="348">
        <v>8.08</v>
      </c>
      <c r="AS12" s="348">
        <v>4.84</v>
      </c>
      <c r="AT12" s="348">
        <v>-5.64</v>
      </c>
      <c r="AU12" s="351"/>
      <c r="AV12" s="346">
        <v>10</v>
      </c>
      <c r="AW12" s="346">
        <v>11</v>
      </c>
      <c r="AX12" s="346">
        <v>11</v>
      </c>
      <c r="AY12" s="346">
        <v>10</v>
      </c>
      <c r="AZ12" s="346">
        <v>6</v>
      </c>
      <c r="BA12" s="362"/>
      <c r="BB12" s="348">
        <v>13.4082314033269</v>
      </c>
      <c r="BC12" s="375">
        <v>0.93041445454382499</v>
      </c>
      <c r="BD12" s="375">
        <v>3.8691070385898002E-2</v>
      </c>
      <c r="BE12" s="375">
        <v>-0.108931819445945</v>
      </c>
      <c r="BF12" s="374"/>
      <c r="BG12" s="348">
        <v>86.730500000000006</v>
      </c>
      <c r="BH12" s="348">
        <v>7.3269099999999998</v>
      </c>
      <c r="BI12" s="348">
        <v>5.36782</v>
      </c>
      <c r="BJ12" s="348">
        <v>0.57477</v>
      </c>
      <c r="BK12" s="373"/>
      <c r="BL12" s="372" t="s">
        <v>1009</v>
      </c>
      <c r="BM12" s="372" t="s">
        <v>1010</v>
      </c>
      <c r="BN12" s="372" t="s">
        <v>1011</v>
      </c>
      <c r="BO12" s="372" t="s">
        <v>1012</v>
      </c>
      <c r="BP12" s="372" t="s">
        <v>1013</v>
      </c>
      <c r="BQ12" s="373"/>
      <c r="BR12" s="354" t="s">
        <v>443</v>
      </c>
    </row>
    <row r="13" spans="1:70" s="449" customFormat="1" ht="11" x14ac:dyDescent="0.3">
      <c r="A13" s="345" t="s">
        <v>1014</v>
      </c>
      <c r="B13" s="373"/>
      <c r="C13" s="719">
        <v>40183</v>
      </c>
      <c r="D13" s="373"/>
      <c r="E13" s="346">
        <v>30860.799999999999</v>
      </c>
      <c r="F13" s="373"/>
      <c r="G13" s="347">
        <v>57.92</v>
      </c>
      <c r="H13" s="374"/>
      <c r="I13" s="348">
        <v>0.71289999999999998</v>
      </c>
      <c r="J13" s="348">
        <v>-1.0590999999999999</v>
      </c>
      <c r="K13" s="348">
        <v>5.1943000000000001</v>
      </c>
      <c r="L13" s="348">
        <v>-3.0465</v>
      </c>
      <c r="M13" s="348">
        <v>-7.2686999999999999</v>
      </c>
      <c r="N13" s="350">
        <v>-0.98609999999999998</v>
      </c>
      <c r="O13" s="348">
        <v>3.1328</v>
      </c>
      <c r="P13" s="348">
        <v>10.7553</v>
      </c>
      <c r="Q13" s="348">
        <v>8.4835999999999991</v>
      </c>
      <c r="R13" s="348">
        <v>11.772600000000001</v>
      </c>
      <c r="S13" s="348">
        <v>7.6980000000000004</v>
      </c>
      <c r="T13" s="348">
        <v>-6.5655999999999999</v>
      </c>
      <c r="U13" s="348">
        <v>-3.1924000000000001</v>
      </c>
      <c r="V13" s="348">
        <v>-5.9588000000000001</v>
      </c>
      <c r="W13" s="348">
        <v>7.6980000000000004</v>
      </c>
      <c r="X13" s="348">
        <v>11.3649</v>
      </c>
      <c r="Y13" s="374"/>
      <c r="Z13" s="346">
        <v>13</v>
      </c>
      <c r="AA13" s="346">
        <v>10</v>
      </c>
      <c r="AB13" s="346">
        <v>12</v>
      </c>
      <c r="AC13" s="346">
        <v>7</v>
      </c>
      <c r="AD13" s="346">
        <v>14</v>
      </c>
      <c r="AE13" s="346">
        <v>13</v>
      </c>
      <c r="AF13" s="346">
        <v>14</v>
      </c>
      <c r="AG13" s="346">
        <v>13</v>
      </c>
      <c r="AH13" s="346">
        <v>14</v>
      </c>
      <c r="AI13" s="346">
        <v>10</v>
      </c>
      <c r="AJ13" s="346">
        <v>12</v>
      </c>
      <c r="AK13" s="346">
        <v>7</v>
      </c>
      <c r="AL13" s="346">
        <v>14</v>
      </c>
      <c r="AM13" s="346">
        <v>14</v>
      </c>
      <c r="AN13" s="346">
        <v>12</v>
      </c>
      <c r="AO13" s="373"/>
      <c r="AP13" s="348">
        <v>10.33</v>
      </c>
      <c r="AQ13" s="348">
        <v>8.76</v>
      </c>
      <c r="AR13" s="348">
        <v>6.3</v>
      </c>
      <c r="AS13" s="348">
        <v>3.41</v>
      </c>
      <c r="AT13" s="348">
        <v>-7.55</v>
      </c>
      <c r="AU13" s="351"/>
      <c r="AV13" s="346">
        <v>13</v>
      </c>
      <c r="AW13" s="346">
        <v>13</v>
      </c>
      <c r="AX13" s="346">
        <v>14</v>
      </c>
      <c r="AY13" s="346">
        <v>12</v>
      </c>
      <c r="AZ13" s="346">
        <v>14</v>
      </c>
      <c r="BA13" s="362"/>
      <c r="BB13" s="348">
        <v>12.9521986415428</v>
      </c>
      <c r="BC13" s="375">
        <v>0.90810171944830398</v>
      </c>
      <c r="BD13" s="375">
        <v>3.4926560750281103E-2</v>
      </c>
      <c r="BE13" s="375">
        <v>-0.164357278919777</v>
      </c>
      <c r="BF13" s="374"/>
      <c r="BG13" s="348">
        <v>87.9542</v>
      </c>
      <c r="BH13" s="348">
        <v>0.21573300000000001</v>
      </c>
      <c r="BI13" s="348" t="s">
        <v>430</v>
      </c>
      <c r="BJ13" s="348">
        <v>11.830067</v>
      </c>
      <c r="BK13" s="373"/>
      <c r="BL13" s="372" t="s">
        <v>1015</v>
      </c>
      <c r="BM13" s="372" t="s">
        <v>1016</v>
      </c>
      <c r="BN13" s="372" t="s">
        <v>1017</v>
      </c>
      <c r="BO13" s="372" t="s">
        <v>1018</v>
      </c>
      <c r="BP13" s="372" t="s">
        <v>1019</v>
      </c>
      <c r="BQ13" s="373"/>
      <c r="BR13" s="354" t="s">
        <v>1020</v>
      </c>
    </row>
    <row r="14" spans="1:70" s="449" customFormat="1" ht="11" x14ac:dyDescent="0.3">
      <c r="A14" s="345" t="s">
        <v>1021</v>
      </c>
      <c r="B14" s="373"/>
      <c r="C14" s="719">
        <v>37498</v>
      </c>
      <c r="D14" s="373"/>
      <c r="E14" s="346">
        <v>28867.3</v>
      </c>
      <c r="F14" s="373"/>
      <c r="G14" s="347">
        <v>508.14</v>
      </c>
      <c r="H14" s="374"/>
      <c r="I14" s="348">
        <v>0.91949999999999998</v>
      </c>
      <c r="J14" s="348">
        <v>-1.1247</v>
      </c>
      <c r="K14" s="348">
        <v>6.5751999999999997</v>
      </c>
      <c r="L14" s="348">
        <v>-3.6646999999999998</v>
      </c>
      <c r="M14" s="348">
        <v>-6.9101999999999997</v>
      </c>
      <c r="N14" s="350">
        <v>1.2183999999999999</v>
      </c>
      <c r="O14" s="348">
        <v>5.2645</v>
      </c>
      <c r="P14" s="348">
        <v>13.582000000000001</v>
      </c>
      <c r="Q14" s="348">
        <v>12.6065</v>
      </c>
      <c r="R14" s="348">
        <v>12.184900000000001</v>
      </c>
      <c r="S14" s="348">
        <v>8.9891000000000005</v>
      </c>
      <c r="T14" s="348">
        <v>-7.2686000000000002</v>
      </c>
      <c r="U14" s="348">
        <v>-2.1566000000000001</v>
      </c>
      <c r="V14" s="348">
        <v>-5.3285</v>
      </c>
      <c r="W14" s="348">
        <v>8.9891000000000005</v>
      </c>
      <c r="X14" s="348">
        <v>18.0488</v>
      </c>
      <c r="Y14" s="374"/>
      <c r="Z14" s="346">
        <v>5</v>
      </c>
      <c r="AA14" s="346">
        <v>11</v>
      </c>
      <c r="AB14" s="346">
        <v>6</v>
      </c>
      <c r="AC14" s="346">
        <v>12</v>
      </c>
      <c r="AD14" s="346">
        <v>12</v>
      </c>
      <c r="AE14" s="346">
        <v>9</v>
      </c>
      <c r="AF14" s="346">
        <v>10</v>
      </c>
      <c r="AG14" s="346">
        <v>6</v>
      </c>
      <c r="AH14" s="346">
        <v>5</v>
      </c>
      <c r="AI14" s="346">
        <v>8</v>
      </c>
      <c r="AJ14" s="346">
        <v>6</v>
      </c>
      <c r="AK14" s="346">
        <v>14</v>
      </c>
      <c r="AL14" s="346">
        <v>10</v>
      </c>
      <c r="AM14" s="346">
        <v>11</v>
      </c>
      <c r="AN14" s="346">
        <v>6</v>
      </c>
      <c r="AO14" s="373"/>
      <c r="AP14" s="348">
        <v>11.93</v>
      </c>
      <c r="AQ14" s="348">
        <v>12.54</v>
      </c>
      <c r="AR14" s="348">
        <v>9.4600000000000009</v>
      </c>
      <c r="AS14" s="348">
        <v>5.17</v>
      </c>
      <c r="AT14" s="348">
        <v>-6.52</v>
      </c>
      <c r="AU14" s="351"/>
      <c r="AV14" s="346">
        <v>8</v>
      </c>
      <c r="AW14" s="346">
        <v>7</v>
      </c>
      <c r="AX14" s="346">
        <v>8</v>
      </c>
      <c r="AY14" s="346">
        <v>7</v>
      </c>
      <c r="AZ14" s="346">
        <v>10</v>
      </c>
      <c r="BA14" s="362"/>
      <c r="BB14" s="348">
        <v>13.5306823659276</v>
      </c>
      <c r="BC14" s="375">
        <v>0.94822705042407596</v>
      </c>
      <c r="BD14" s="375">
        <v>4.8784917023272797E-2</v>
      </c>
      <c r="BE14" s="375">
        <v>2.0365179190422002E-2</v>
      </c>
      <c r="BF14" s="374"/>
      <c r="BG14" s="348">
        <v>82.618700000000004</v>
      </c>
      <c r="BH14" s="348">
        <v>7.95479</v>
      </c>
      <c r="BI14" s="348">
        <v>7.9009200000000002</v>
      </c>
      <c r="BJ14" s="348">
        <v>1.52559</v>
      </c>
      <c r="BK14" s="373"/>
      <c r="BL14" s="372" t="s">
        <v>1022</v>
      </c>
      <c r="BM14" s="372" t="s">
        <v>1023</v>
      </c>
      <c r="BN14" s="372" t="s">
        <v>1024</v>
      </c>
      <c r="BO14" s="372" t="s">
        <v>1025</v>
      </c>
      <c r="BP14" s="372" t="s">
        <v>1026</v>
      </c>
      <c r="BQ14" s="373"/>
      <c r="BR14" s="354" t="s">
        <v>476</v>
      </c>
    </row>
    <row r="15" spans="1:70" s="449" customFormat="1" ht="11" x14ac:dyDescent="0.3">
      <c r="A15" s="345" t="s">
        <v>1027</v>
      </c>
      <c r="B15" s="373"/>
      <c r="C15" s="719">
        <v>40410</v>
      </c>
      <c r="D15" s="373"/>
      <c r="E15" s="346">
        <v>16544.2</v>
      </c>
      <c r="F15" s="373"/>
      <c r="G15" s="347">
        <v>60.55</v>
      </c>
      <c r="H15" s="374"/>
      <c r="I15" s="348">
        <v>0.74880000000000002</v>
      </c>
      <c r="J15" s="348">
        <v>-0.94879999999999998</v>
      </c>
      <c r="K15" s="348">
        <v>6.3586999999999998</v>
      </c>
      <c r="L15" s="348">
        <v>-3.0579999999999998</v>
      </c>
      <c r="M15" s="348">
        <v>-6.9463999999999997</v>
      </c>
      <c r="N15" s="350">
        <v>0.23050000000000001</v>
      </c>
      <c r="O15" s="348">
        <v>5.3967999999999998</v>
      </c>
      <c r="P15" s="348">
        <v>13.2072</v>
      </c>
      <c r="Q15" s="348">
        <v>11.534599999999999</v>
      </c>
      <c r="R15" s="348">
        <v>13.5701</v>
      </c>
      <c r="S15" s="348">
        <v>8.8833000000000002</v>
      </c>
      <c r="T15" s="348">
        <v>-6.5875000000000004</v>
      </c>
      <c r="U15" s="348">
        <v>-2.5430999999999999</v>
      </c>
      <c r="V15" s="348">
        <v>-5.6707000000000001</v>
      </c>
      <c r="W15" s="348">
        <v>8.8833000000000002</v>
      </c>
      <c r="X15" s="348">
        <v>12.1577</v>
      </c>
      <c r="Y15" s="374"/>
      <c r="Z15" s="346">
        <v>12</v>
      </c>
      <c r="AA15" s="346">
        <v>9</v>
      </c>
      <c r="AB15" s="346">
        <v>7</v>
      </c>
      <c r="AC15" s="346">
        <v>9</v>
      </c>
      <c r="AD15" s="346">
        <v>13</v>
      </c>
      <c r="AE15" s="346">
        <v>11</v>
      </c>
      <c r="AF15" s="346">
        <v>8</v>
      </c>
      <c r="AG15" s="346">
        <v>7</v>
      </c>
      <c r="AH15" s="346">
        <v>9</v>
      </c>
      <c r="AI15" s="346">
        <v>3</v>
      </c>
      <c r="AJ15" s="346">
        <v>7</v>
      </c>
      <c r="AK15" s="346">
        <v>9</v>
      </c>
      <c r="AL15" s="346">
        <v>12</v>
      </c>
      <c r="AM15" s="346">
        <v>13</v>
      </c>
      <c r="AN15" s="346">
        <v>7</v>
      </c>
      <c r="AO15" s="373"/>
      <c r="AP15" s="348">
        <v>12.81</v>
      </c>
      <c r="AQ15" s="348">
        <v>12.12</v>
      </c>
      <c r="AR15" s="348">
        <v>9.11</v>
      </c>
      <c r="AS15" s="348">
        <v>5.15</v>
      </c>
      <c r="AT15" s="348">
        <v>-6.76</v>
      </c>
      <c r="AU15" s="351"/>
      <c r="AV15" s="346">
        <v>3</v>
      </c>
      <c r="AW15" s="346">
        <v>9</v>
      </c>
      <c r="AX15" s="346">
        <v>9</v>
      </c>
      <c r="AY15" s="346">
        <v>8</v>
      </c>
      <c r="AZ15" s="346">
        <v>11</v>
      </c>
      <c r="BA15" s="362"/>
      <c r="BB15" s="348">
        <v>13.232539818231</v>
      </c>
      <c r="BC15" s="375">
        <v>0.94304178520493798</v>
      </c>
      <c r="BD15" s="375">
        <v>4.8166831784895198E-2</v>
      </c>
      <c r="BE15" s="375">
        <v>-3.0928942036873002E-3</v>
      </c>
      <c r="BF15" s="374"/>
      <c r="BG15" s="348">
        <v>89.746300000000005</v>
      </c>
      <c r="BH15" s="348">
        <v>7.6019600000000001</v>
      </c>
      <c r="BI15" s="348" t="s">
        <v>430</v>
      </c>
      <c r="BJ15" s="348">
        <v>2.6517400000000002</v>
      </c>
      <c r="BK15" s="373"/>
      <c r="BL15" s="372" t="s">
        <v>1028</v>
      </c>
      <c r="BM15" s="372" t="s">
        <v>1029</v>
      </c>
      <c r="BN15" s="372" t="s">
        <v>779</v>
      </c>
      <c r="BO15" s="372" t="s">
        <v>1030</v>
      </c>
      <c r="BP15" s="372" t="s">
        <v>1031</v>
      </c>
      <c r="BQ15" s="373"/>
      <c r="BR15" s="354" t="s">
        <v>513</v>
      </c>
    </row>
    <row r="16" spans="1:70" s="449" customFormat="1" ht="11" x14ac:dyDescent="0.3">
      <c r="A16" s="345" t="s">
        <v>1032</v>
      </c>
      <c r="B16" s="373"/>
      <c r="C16" s="719">
        <v>31674</v>
      </c>
      <c r="D16" s="373"/>
      <c r="E16" s="346">
        <v>11995.8</v>
      </c>
      <c r="F16" s="373"/>
      <c r="G16" s="347">
        <v>260.22179999999997</v>
      </c>
      <c r="H16" s="374"/>
      <c r="I16" s="348">
        <v>0.85170000000000001</v>
      </c>
      <c r="J16" s="348">
        <v>-1.4401999999999999</v>
      </c>
      <c r="K16" s="348">
        <v>5.7214999999999998</v>
      </c>
      <c r="L16" s="348">
        <v>-4.6318999999999999</v>
      </c>
      <c r="M16" s="348">
        <v>-7.9128999999999996</v>
      </c>
      <c r="N16" s="350">
        <v>-1.0873999999999999</v>
      </c>
      <c r="O16" s="348">
        <v>3.3713000000000002</v>
      </c>
      <c r="P16" s="348">
        <v>11.0974</v>
      </c>
      <c r="Q16" s="348">
        <v>10.003299999999999</v>
      </c>
      <c r="R16" s="348">
        <v>11.5029</v>
      </c>
      <c r="S16" s="348">
        <v>8.1003000000000007</v>
      </c>
      <c r="T16" s="348">
        <v>-8.2547999999999995</v>
      </c>
      <c r="U16" s="348">
        <v>-3.8959999999999999</v>
      </c>
      <c r="V16" s="348">
        <v>-6.4656000000000002</v>
      </c>
      <c r="W16" s="348">
        <v>8.1003000000000007</v>
      </c>
      <c r="X16" s="348">
        <v>14.776</v>
      </c>
      <c r="Y16" s="374"/>
      <c r="Z16" s="346">
        <v>7</v>
      </c>
      <c r="AA16" s="346">
        <v>14</v>
      </c>
      <c r="AB16" s="346">
        <v>9</v>
      </c>
      <c r="AC16" s="346">
        <v>15</v>
      </c>
      <c r="AD16" s="346">
        <v>15</v>
      </c>
      <c r="AE16" s="346">
        <v>14</v>
      </c>
      <c r="AF16" s="346">
        <v>12</v>
      </c>
      <c r="AG16" s="346">
        <v>12</v>
      </c>
      <c r="AH16" s="346">
        <v>13</v>
      </c>
      <c r="AI16" s="346">
        <v>12</v>
      </c>
      <c r="AJ16" s="346">
        <v>10</v>
      </c>
      <c r="AK16" s="346">
        <v>15</v>
      </c>
      <c r="AL16" s="346">
        <v>15</v>
      </c>
      <c r="AM16" s="346">
        <v>15</v>
      </c>
      <c r="AN16" s="346">
        <v>10</v>
      </c>
      <c r="AO16" s="373"/>
      <c r="AP16" s="348">
        <v>10.77</v>
      </c>
      <c r="AQ16" s="348">
        <v>10.3</v>
      </c>
      <c r="AR16" s="348">
        <v>6.79</v>
      </c>
      <c r="AS16" s="348">
        <v>2.85</v>
      </c>
      <c r="AT16" s="348">
        <v>-8.81</v>
      </c>
      <c r="AU16" s="351"/>
      <c r="AV16" s="346">
        <v>12</v>
      </c>
      <c r="AW16" s="346">
        <v>12</v>
      </c>
      <c r="AX16" s="346">
        <v>13</v>
      </c>
      <c r="AY16" s="346">
        <v>13</v>
      </c>
      <c r="AZ16" s="346">
        <v>15</v>
      </c>
      <c r="BA16" s="362"/>
      <c r="BB16" s="348">
        <v>12.7123318572041</v>
      </c>
      <c r="BC16" s="375">
        <v>0.89803237079201403</v>
      </c>
      <c r="BD16" s="375">
        <v>3.6275486370011399E-2</v>
      </c>
      <c r="BE16" s="375">
        <v>-0.148748459604468</v>
      </c>
      <c r="BF16" s="374"/>
      <c r="BG16" s="348">
        <v>86.127300000000005</v>
      </c>
      <c r="BH16" s="348">
        <v>8.5944699999999994</v>
      </c>
      <c r="BI16" s="348">
        <v>1.84744</v>
      </c>
      <c r="BJ16" s="348">
        <v>3.43079</v>
      </c>
      <c r="BK16" s="373"/>
      <c r="BL16" s="372" t="s">
        <v>1033</v>
      </c>
      <c r="BM16" s="372" t="s">
        <v>1034</v>
      </c>
      <c r="BN16" s="372" t="s">
        <v>1035</v>
      </c>
      <c r="BO16" s="372" t="s">
        <v>1036</v>
      </c>
      <c r="BP16" s="372" t="s">
        <v>1037</v>
      </c>
      <c r="BQ16" s="373"/>
      <c r="BR16" s="354" t="s">
        <v>513</v>
      </c>
    </row>
    <row r="17" spans="1:70" s="449" customFormat="1" ht="11" x14ac:dyDescent="0.3">
      <c r="A17" s="841" t="s">
        <v>1038</v>
      </c>
      <c r="B17" s="842"/>
      <c r="C17" s="843">
        <v>37656</v>
      </c>
      <c r="D17" s="842"/>
      <c r="E17" s="844">
        <v>10608</v>
      </c>
      <c r="F17" s="842"/>
      <c r="G17" s="845">
        <v>559.226</v>
      </c>
      <c r="H17" s="847"/>
      <c r="I17" s="846">
        <v>0.86519999999999997</v>
      </c>
      <c r="J17" s="846">
        <v>-0.87560000000000004</v>
      </c>
      <c r="K17" s="846">
        <v>6.2148000000000003</v>
      </c>
      <c r="L17" s="846">
        <v>-2.6253000000000002</v>
      </c>
      <c r="M17" s="846">
        <v>-5.6882999999999999</v>
      </c>
      <c r="N17" s="848">
        <v>3.1351</v>
      </c>
      <c r="O17" s="846">
        <v>5.9390999999999998</v>
      </c>
      <c r="P17" s="846">
        <v>13.623799999999999</v>
      </c>
      <c r="Q17" s="846">
        <v>12.3727</v>
      </c>
      <c r="R17" s="846">
        <v>12.5777</v>
      </c>
      <c r="S17" s="846">
        <v>8.6395</v>
      </c>
      <c r="T17" s="846">
        <v>-5.9969999999999999</v>
      </c>
      <c r="U17" s="846">
        <v>-1.2439</v>
      </c>
      <c r="V17" s="846">
        <v>-3.8026</v>
      </c>
      <c r="W17" s="846">
        <v>8.6395</v>
      </c>
      <c r="X17" s="846">
        <v>17.9602</v>
      </c>
      <c r="Y17" s="847"/>
      <c r="Z17" s="844">
        <v>6</v>
      </c>
      <c r="AA17" s="844">
        <v>8</v>
      </c>
      <c r="AB17" s="844">
        <v>8</v>
      </c>
      <c r="AC17" s="844">
        <v>5</v>
      </c>
      <c r="AD17" s="844">
        <v>4</v>
      </c>
      <c r="AE17" s="844">
        <v>4</v>
      </c>
      <c r="AF17" s="844">
        <v>4</v>
      </c>
      <c r="AG17" s="844">
        <v>5</v>
      </c>
      <c r="AH17" s="844">
        <v>7</v>
      </c>
      <c r="AI17" s="844">
        <v>6</v>
      </c>
      <c r="AJ17" s="844">
        <v>8</v>
      </c>
      <c r="AK17" s="844">
        <v>4</v>
      </c>
      <c r="AL17" s="844">
        <v>4</v>
      </c>
      <c r="AM17" s="844">
        <v>5</v>
      </c>
      <c r="AN17" s="844">
        <v>8</v>
      </c>
      <c r="AO17" s="842"/>
      <c r="AP17" s="846">
        <v>12.56</v>
      </c>
      <c r="AQ17" s="846">
        <v>12.74</v>
      </c>
      <c r="AR17" s="846">
        <v>9.77</v>
      </c>
      <c r="AS17" s="846">
        <v>6.02</v>
      </c>
      <c r="AT17" s="846">
        <v>-4.55</v>
      </c>
      <c r="AU17" s="849"/>
      <c r="AV17" s="844">
        <v>4</v>
      </c>
      <c r="AW17" s="844">
        <v>6</v>
      </c>
      <c r="AX17" s="844">
        <v>7</v>
      </c>
      <c r="AY17" s="844">
        <v>6</v>
      </c>
      <c r="AZ17" s="844">
        <v>4</v>
      </c>
      <c r="BA17" s="851"/>
      <c r="BB17" s="846">
        <v>13.606937591055599</v>
      </c>
      <c r="BC17" s="852">
        <v>0.95375182893532295</v>
      </c>
      <c r="BD17" s="852">
        <v>4.9246993136654899E-2</v>
      </c>
      <c r="BE17" s="852">
        <v>2.6645394244573101E-2</v>
      </c>
      <c r="BF17" s="847"/>
      <c r="BG17" s="846">
        <v>85.212900000000005</v>
      </c>
      <c r="BH17" s="846">
        <v>8.0395299999999992</v>
      </c>
      <c r="BI17" s="846">
        <v>3.2340900000000001</v>
      </c>
      <c r="BJ17" s="846">
        <v>3.5134799999999999</v>
      </c>
      <c r="BK17" s="842"/>
      <c r="BL17" s="855" t="s">
        <v>1039</v>
      </c>
      <c r="BM17" s="855" t="s">
        <v>1040</v>
      </c>
      <c r="BN17" s="855" t="s">
        <v>1041</v>
      </c>
      <c r="BO17" s="855" t="s">
        <v>1042</v>
      </c>
      <c r="BP17" s="855" t="s">
        <v>1043</v>
      </c>
      <c r="BQ17" s="842"/>
      <c r="BR17" s="856" t="s">
        <v>443</v>
      </c>
    </row>
    <row r="18" spans="1:70" s="449" customFormat="1" ht="11" x14ac:dyDescent="0.3">
      <c r="A18" s="345" t="s">
        <v>1044</v>
      </c>
      <c r="B18" s="373"/>
      <c r="C18" s="719">
        <v>34304</v>
      </c>
      <c r="D18" s="373"/>
      <c r="E18" s="346">
        <v>7275.62</v>
      </c>
      <c r="F18" s="373"/>
      <c r="G18" s="347">
        <v>987.85360000000003</v>
      </c>
      <c r="H18" s="374"/>
      <c r="I18" s="348" t="s">
        <v>430</v>
      </c>
      <c r="J18" s="348">
        <v>-2.0215000000000001</v>
      </c>
      <c r="K18" s="348">
        <v>4.5266000000000002</v>
      </c>
      <c r="L18" s="348">
        <v>-4.0820999999999996</v>
      </c>
      <c r="M18" s="348">
        <v>-6.4306999999999999</v>
      </c>
      <c r="N18" s="350">
        <v>1.4842</v>
      </c>
      <c r="O18" s="348">
        <v>5.7366999999999999</v>
      </c>
      <c r="P18" s="348">
        <v>12.666600000000001</v>
      </c>
      <c r="Q18" s="348">
        <v>10.643700000000001</v>
      </c>
      <c r="R18" s="348">
        <v>10.7544</v>
      </c>
      <c r="S18" s="348">
        <v>6.7836999999999996</v>
      </c>
      <c r="T18" s="348">
        <v>-7.1982999999999997</v>
      </c>
      <c r="U18" s="348">
        <v>-2.2151999999999998</v>
      </c>
      <c r="V18" s="348">
        <v>-5.1314000000000002</v>
      </c>
      <c r="W18" s="348">
        <v>6.7836999999999996</v>
      </c>
      <c r="X18" s="348">
        <v>18.373799999999999</v>
      </c>
      <c r="Y18" s="374"/>
      <c r="Z18" s="346" t="s">
        <v>430</v>
      </c>
      <c r="AA18" s="346">
        <v>15</v>
      </c>
      <c r="AB18" s="346">
        <v>15</v>
      </c>
      <c r="AC18" s="346">
        <v>14</v>
      </c>
      <c r="AD18" s="346">
        <v>9</v>
      </c>
      <c r="AE18" s="346">
        <v>8</v>
      </c>
      <c r="AF18" s="346">
        <v>6</v>
      </c>
      <c r="AG18" s="346">
        <v>10</v>
      </c>
      <c r="AH18" s="346">
        <v>12</v>
      </c>
      <c r="AI18" s="346">
        <v>13</v>
      </c>
      <c r="AJ18" s="346">
        <v>15</v>
      </c>
      <c r="AK18" s="346">
        <v>13</v>
      </c>
      <c r="AL18" s="346">
        <v>11</v>
      </c>
      <c r="AM18" s="346">
        <v>10</v>
      </c>
      <c r="AN18" s="346">
        <v>15</v>
      </c>
      <c r="AO18" s="373"/>
      <c r="AP18" s="348">
        <v>10.93</v>
      </c>
      <c r="AQ18" s="348">
        <v>11.62</v>
      </c>
      <c r="AR18" s="348">
        <v>8.4499999999999993</v>
      </c>
      <c r="AS18" s="348">
        <v>5.03</v>
      </c>
      <c r="AT18" s="348">
        <v>-7.09</v>
      </c>
      <c r="AU18" s="351"/>
      <c r="AV18" s="346">
        <v>11</v>
      </c>
      <c r="AW18" s="346">
        <v>10</v>
      </c>
      <c r="AX18" s="346">
        <v>10</v>
      </c>
      <c r="AY18" s="346">
        <v>9</v>
      </c>
      <c r="AZ18" s="346">
        <v>12</v>
      </c>
      <c r="BA18" s="362"/>
      <c r="BB18" s="348">
        <v>13.017182874967901</v>
      </c>
      <c r="BC18" s="375">
        <v>0.91479086020168798</v>
      </c>
      <c r="BD18" s="375">
        <v>4.5708162370244901E-2</v>
      </c>
      <c r="BE18" s="375">
        <v>0.21037328503927299</v>
      </c>
      <c r="BF18" s="374"/>
      <c r="BG18" s="348">
        <v>82.154200000000003</v>
      </c>
      <c r="BH18" s="348">
        <v>9.8762699999999999</v>
      </c>
      <c r="BI18" s="348">
        <v>3.82924</v>
      </c>
      <c r="BJ18" s="348">
        <v>4.1402900000000002</v>
      </c>
      <c r="BK18" s="373"/>
      <c r="BL18" s="372" t="s">
        <v>1045</v>
      </c>
      <c r="BM18" s="372" t="s">
        <v>1046</v>
      </c>
      <c r="BN18" s="372" t="s">
        <v>1047</v>
      </c>
      <c r="BO18" s="372" t="s">
        <v>1048</v>
      </c>
      <c r="BP18" s="372" t="s">
        <v>1049</v>
      </c>
      <c r="BQ18" s="373"/>
      <c r="BR18" s="354" t="s">
        <v>513</v>
      </c>
    </row>
    <row r="19" spans="1:70" s="449" customFormat="1" ht="11" x14ac:dyDescent="0.3">
      <c r="A19" s="345" t="s">
        <v>1050</v>
      </c>
      <c r="B19" s="373"/>
      <c r="C19" s="719">
        <v>37690</v>
      </c>
      <c r="D19" s="373"/>
      <c r="E19" s="346">
        <v>7163.81</v>
      </c>
      <c r="F19" s="373"/>
      <c r="G19" s="347">
        <v>453.959</v>
      </c>
      <c r="H19" s="374"/>
      <c r="I19" s="348">
        <v>0.77990000000000004</v>
      </c>
      <c r="J19" s="348">
        <v>-0.80910000000000004</v>
      </c>
      <c r="K19" s="348">
        <v>4.83</v>
      </c>
      <c r="L19" s="348">
        <v>-3.0510000000000002</v>
      </c>
      <c r="M19" s="348">
        <v>-6.6067999999999998</v>
      </c>
      <c r="N19" s="350">
        <v>-1.7235</v>
      </c>
      <c r="O19" s="348">
        <v>6.3684000000000003</v>
      </c>
      <c r="P19" s="348">
        <v>15.4605</v>
      </c>
      <c r="Q19" s="348">
        <v>12.5001</v>
      </c>
      <c r="R19" s="348">
        <v>11.575200000000001</v>
      </c>
      <c r="S19" s="348">
        <v>7.2691999999999997</v>
      </c>
      <c r="T19" s="348">
        <v>-6.8465999999999996</v>
      </c>
      <c r="U19" s="348">
        <v>-2.7751999999999999</v>
      </c>
      <c r="V19" s="348">
        <v>-5.4321000000000002</v>
      </c>
      <c r="W19" s="348">
        <v>7.2691999999999997</v>
      </c>
      <c r="X19" s="348">
        <v>17.919</v>
      </c>
      <c r="Y19" s="374"/>
      <c r="Z19" s="346">
        <v>10</v>
      </c>
      <c r="AA19" s="346">
        <v>6</v>
      </c>
      <c r="AB19" s="346">
        <v>14</v>
      </c>
      <c r="AC19" s="346">
        <v>8</v>
      </c>
      <c r="AD19" s="346">
        <v>10</v>
      </c>
      <c r="AE19" s="346">
        <v>15</v>
      </c>
      <c r="AF19" s="346">
        <v>3</v>
      </c>
      <c r="AG19" s="346">
        <v>3</v>
      </c>
      <c r="AH19" s="346">
        <v>6</v>
      </c>
      <c r="AI19" s="346">
        <v>11</v>
      </c>
      <c r="AJ19" s="346">
        <v>14</v>
      </c>
      <c r="AK19" s="346">
        <v>10</v>
      </c>
      <c r="AL19" s="346">
        <v>13</v>
      </c>
      <c r="AM19" s="346">
        <v>12</v>
      </c>
      <c r="AN19" s="346">
        <v>14</v>
      </c>
      <c r="AO19" s="373"/>
      <c r="AP19" s="348">
        <v>11.63</v>
      </c>
      <c r="AQ19" s="348">
        <v>12.52</v>
      </c>
      <c r="AR19" s="348">
        <v>10.7</v>
      </c>
      <c r="AS19" s="348">
        <v>6.14</v>
      </c>
      <c r="AT19" s="348">
        <v>-7.26</v>
      </c>
      <c r="AU19" s="351"/>
      <c r="AV19" s="346">
        <v>9</v>
      </c>
      <c r="AW19" s="346">
        <v>8</v>
      </c>
      <c r="AX19" s="346">
        <v>3</v>
      </c>
      <c r="AY19" s="346">
        <v>5</v>
      </c>
      <c r="AZ19" s="346">
        <v>13</v>
      </c>
      <c r="BA19" s="362"/>
      <c r="BB19" s="348">
        <v>12.543844848311499</v>
      </c>
      <c r="BC19" s="375">
        <v>0.86886354015494704</v>
      </c>
      <c r="BD19" s="375">
        <v>6.3850034056409904E-2</v>
      </c>
      <c r="BE19" s="375">
        <v>0.21084031491920099</v>
      </c>
      <c r="BF19" s="374"/>
      <c r="BG19" s="348">
        <v>80.367000000000004</v>
      </c>
      <c r="BH19" s="348">
        <v>4.8945100000000004</v>
      </c>
      <c r="BI19" s="348">
        <v>4.8707500000000001</v>
      </c>
      <c r="BJ19" s="348">
        <v>9.8677399999999995</v>
      </c>
      <c r="BK19" s="373"/>
      <c r="BL19" s="372" t="s">
        <v>1051</v>
      </c>
      <c r="BM19" s="372" t="s">
        <v>1052</v>
      </c>
      <c r="BN19" s="372" t="s">
        <v>1053</v>
      </c>
      <c r="BO19" s="372" t="s">
        <v>1054</v>
      </c>
      <c r="BP19" s="372" t="s">
        <v>1055</v>
      </c>
      <c r="BQ19" s="373"/>
      <c r="BR19" s="354" t="s">
        <v>735</v>
      </c>
    </row>
    <row r="20" spans="1:70" s="449" customFormat="1" ht="11" x14ac:dyDescent="0.3">
      <c r="A20" s="345" t="s">
        <v>1056</v>
      </c>
      <c r="B20" s="373"/>
      <c r="C20" s="719">
        <v>44115</v>
      </c>
      <c r="D20" s="373"/>
      <c r="E20" s="346">
        <v>3072.76</v>
      </c>
      <c r="F20" s="373"/>
      <c r="G20" s="347">
        <v>20.3932</v>
      </c>
      <c r="H20" s="374"/>
      <c r="I20" s="348">
        <v>0.76639999999999997</v>
      </c>
      <c r="J20" s="348">
        <v>-1.4182999999999999</v>
      </c>
      <c r="K20" s="348">
        <v>5.0411000000000001</v>
      </c>
      <c r="L20" s="348">
        <v>-3.8805000000000001</v>
      </c>
      <c r="M20" s="348">
        <v>-5.7100999999999997</v>
      </c>
      <c r="N20" s="350">
        <v>-0.32569999999999999</v>
      </c>
      <c r="O20" s="348">
        <v>2.3307000000000002</v>
      </c>
      <c r="P20" s="348">
        <v>10.7088</v>
      </c>
      <c r="Q20" s="348">
        <v>10.7058</v>
      </c>
      <c r="R20" s="348" t="s">
        <v>430</v>
      </c>
      <c r="S20" s="348">
        <v>7.4831000000000003</v>
      </c>
      <c r="T20" s="348">
        <v>-6.4497999999999998</v>
      </c>
      <c r="U20" s="348">
        <v>-1.8061</v>
      </c>
      <c r="V20" s="348">
        <v>-5.0834999999999999</v>
      </c>
      <c r="W20" s="348">
        <v>7.4831000000000003</v>
      </c>
      <c r="X20" s="348">
        <v>13.7133</v>
      </c>
      <c r="Y20" s="374"/>
      <c r="Z20" s="346">
        <v>11</v>
      </c>
      <c r="AA20" s="346">
        <v>13</v>
      </c>
      <c r="AB20" s="346">
        <v>13</v>
      </c>
      <c r="AC20" s="346">
        <v>13</v>
      </c>
      <c r="AD20" s="346">
        <v>5</v>
      </c>
      <c r="AE20" s="346">
        <v>12</v>
      </c>
      <c r="AF20" s="346">
        <v>15</v>
      </c>
      <c r="AG20" s="346">
        <v>14</v>
      </c>
      <c r="AH20" s="346">
        <v>11</v>
      </c>
      <c r="AI20" s="346" t="s">
        <v>430</v>
      </c>
      <c r="AJ20" s="346">
        <v>13</v>
      </c>
      <c r="AK20" s="346">
        <v>6</v>
      </c>
      <c r="AL20" s="346">
        <v>5</v>
      </c>
      <c r="AM20" s="346">
        <v>9</v>
      </c>
      <c r="AN20" s="346">
        <v>13</v>
      </c>
      <c r="AO20" s="373"/>
      <c r="AP20" s="348" t="s">
        <v>430</v>
      </c>
      <c r="AQ20" s="348" t="s">
        <v>430</v>
      </c>
      <c r="AR20" s="348">
        <v>7.11</v>
      </c>
      <c r="AS20" s="348">
        <v>2.72</v>
      </c>
      <c r="AT20" s="348">
        <v>-6.4</v>
      </c>
      <c r="AU20" s="351"/>
      <c r="AV20" s="346" t="s">
        <v>430</v>
      </c>
      <c r="AW20" s="346" t="s">
        <v>430</v>
      </c>
      <c r="AX20" s="346">
        <v>12</v>
      </c>
      <c r="AY20" s="346">
        <v>14</v>
      </c>
      <c r="AZ20" s="346">
        <v>9</v>
      </c>
      <c r="BA20" s="362"/>
      <c r="BB20" s="348">
        <v>12.585407985201501</v>
      </c>
      <c r="BC20" s="375">
        <v>0.87463721523398996</v>
      </c>
      <c r="BD20" s="375">
        <v>3.5728601854032302E-2</v>
      </c>
      <c r="BE20" s="375">
        <v>-0.14042110722280601</v>
      </c>
      <c r="BF20" s="374"/>
      <c r="BG20" s="348">
        <v>80.940899999999999</v>
      </c>
      <c r="BH20" s="348">
        <v>11.590299999999999</v>
      </c>
      <c r="BI20" s="348">
        <v>4.0613200000000003</v>
      </c>
      <c r="BJ20" s="348">
        <v>3.4074800000000001</v>
      </c>
      <c r="BK20" s="373"/>
      <c r="BL20" s="372" t="s">
        <v>1057</v>
      </c>
      <c r="BM20" s="372" t="s">
        <v>1058</v>
      </c>
      <c r="BN20" s="372" t="s">
        <v>1059</v>
      </c>
      <c r="BO20" s="372" t="s">
        <v>1060</v>
      </c>
      <c r="BP20" s="372" t="s">
        <v>1061</v>
      </c>
      <c r="BQ20" s="373"/>
      <c r="BR20" s="354" t="s">
        <v>443</v>
      </c>
    </row>
    <row r="21" spans="1:70" s="449" customFormat="1" ht="11" x14ac:dyDescent="0.3">
      <c r="A21" s="345" t="s">
        <v>1062</v>
      </c>
      <c r="B21" s="373"/>
      <c r="C21" s="719">
        <v>45328</v>
      </c>
      <c r="D21" s="373"/>
      <c r="E21" s="346">
        <v>3151.03</v>
      </c>
      <c r="F21" s="373"/>
      <c r="G21" s="347">
        <v>13.369300000000001</v>
      </c>
      <c r="H21" s="374"/>
      <c r="I21" s="348">
        <v>1.0621</v>
      </c>
      <c r="J21" s="348">
        <v>-0.66349999999999998</v>
      </c>
      <c r="K21" s="348">
        <v>7.7595999999999998</v>
      </c>
      <c r="L21" s="348">
        <v>-1.3903000000000001</v>
      </c>
      <c r="M21" s="348">
        <v>-6.7731000000000003</v>
      </c>
      <c r="N21" s="350">
        <v>1.8835</v>
      </c>
      <c r="O21" s="348">
        <v>12.385199999999999</v>
      </c>
      <c r="P21" s="348" t="s">
        <v>430</v>
      </c>
      <c r="Q21" s="348" t="s">
        <v>430</v>
      </c>
      <c r="R21" s="348" t="s">
        <v>430</v>
      </c>
      <c r="S21" s="348">
        <v>10.3779</v>
      </c>
      <c r="T21" s="348">
        <v>-6.2092999999999998</v>
      </c>
      <c r="U21" s="348">
        <v>-1.9429000000000001</v>
      </c>
      <c r="V21" s="348">
        <v>-4.6303000000000001</v>
      </c>
      <c r="W21" s="348">
        <v>10.3779</v>
      </c>
      <c r="X21" s="348">
        <v>13.9611</v>
      </c>
      <c r="Y21" s="374"/>
      <c r="Z21" s="346">
        <v>1</v>
      </c>
      <c r="AA21" s="346">
        <v>3</v>
      </c>
      <c r="AB21" s="346">
        <v>2</v>
      </c>
      <c r="AC21" s="346">
        <v>3</v>
      </c>
      <c r="AD21" s="346">
        <v>11</v>
      </c>
      <c r="AE21" s="346">
        <v>7</v>
      </c>
      <c r="AF21" s="346">
        <v>1</v>
      </c>
      <c r="AG21" s="346" t="s">
        <v>430</v>
      </c>
      <c r="AH21" s="346" t="s">
        <v>430</v>
      </c>
      <c r="AI21" s="346" t="s">
        <v>430</v>
      </c>
      <c r="AJ21" s="346">
        <v>2</v>
      </c>
      <c r="AK21" s="346">
        <v>5</v>
      </c>
      <c r="AL21" s="346">
        <v>7</v>
      </c>
      <c r="AM21" s="346">
        <v>8</v>
      </c>
      <c r="AN21" s="346">
        <v>2</v>
      </c>
      <c r="AO21" s="373"/>
      <c r="AP21" s="348" t="s">
        <v>430</v>
      </c>
      <c r="AQ21" s="348" t="s">
        <v>430</v>
      </c>
      <c r="AR21" s="348" t="s">
        <v>430</v>
      </c>
      <c r="AS21" s="348" t="s">
        <v>430</v>
      </c>
      <c r="AT21" s="348">
        <v>-5.2</v>
      </c>
      <c r="AU21" s="351"/>
      <c r="AV21" s="346" t="s">
        <v>430</v>
      </c>
      <c r="AW21" s="346" t="s">
        <v>430</v>
      </c>
      <c r="AX21" s="346" t="s">
        <v>430</v>
      </c>
      <c r="AY21" s="346" t="s">
        <v>430</v>
      </c>
      <c r="AZ21" s="346">
        <v>5</v>
      </c>
      <c r="BA21" s="362"/>
      <c r="BB21" s="348">
        <v>14.7775665549034</v>
      </c>
      <c r="BC21" s="375">
        <v>0.99057314969910704</v>
      </c>
      <c r="BD21" s="375">
        <v>3.7301931285481003E-2</v>
      </c>
      <c r="BE21" s="375">
        <v>0.58169129900521199</v>
      </c>
      <c r="BF21" s="374"/>
      <c r="BG21" s="348">
        <v>76.966999999999999</v>
      </c>
      <c r="BH21" s="348">
        <v>2.7936299999999998</v>
      </c>
      <c r="BI21" s="348">
        <v>16.269200000000001</v>
      </c>
      <c r="BJ21" s="348">
        <v>3.97017</v>
      </c>
      <c r="BK21" s="373"/>
      <c r="BL21" s="372" t="s">
        <v>1063</v>
      </c>
      <c r="BM21" s="372" t="s">
        <v>1064</v>
      </c>
      <c r="BN21" s="372" t="s">
        <v>1065</v>
      </c>
      <c r="BO21" s="372" t="s">
        <v>1066</v>
      </c>
      <c r="BP21" s="372" t="s">
        <v>1067</v>
      </c>
      <c r="BQ21" s="373"/>
      <c r="BR21" s="354" t="s">
        <v>443</v>
      </c>
    </row>
    <row r="22" spans="1:70" s="449" customFormat="1" ht="11" x14ac:dyDescent="0.3">
      <c r="A22" s="345" t="s">
        <v>1068</v>
      </c>
      <c r="B22" s="373"/>
      <c r="C22" s="719">
        <v>35922</v>
      </c>
      <c r="D22" s="373"/>
      <c r="E22" s="346">
        <v>2680.15</v>
      </c>
      <c r="F22" s="373"/>
      <c r="G22" s="347">
        <v>500.83339999999998</v>
      </c>
      <c r="H22" s="374"/>
      <c r="I22" s="348">
        <v>0.98719999999999997</v>
      </c>
      <c r="J22" s="348">
        <v>-0.2014</v>
      </c>
      <c r="K22" s="348">
        <v>8.3047000000000004</v>
      </c>
      <c r="L22" s="348">
        <v>-1.0250999999999999</v>
      </c>
      <c r="M22" s="348">
        <v>-3.9255</v>
      </c>
      <c r="N22" s="350">
        <v>4.3087999999999997</v>
      </c>
      <c r="O22" s="348">
        <v>5.048</v>
      </c>
      <c r="P22" s="348">
        <v>13.858700000000001</v>
      </c>
      <c r="Q22" s="348">
        <v>12.7567</v>
      </c>
      <c r="R22" s="348">
        <v>12.049300000000001</v>
      </c>
      <c r="S22" s="348">
        <v>10.802300000000001</v>
      </c>
      <c r="T22" s="348">
        <v>-4.8368000000000002</v>
      </c>
      <c r="U22" s="348">
        <v>0.38279999999999997</v>
      </c>
      <c r="V22" s="348">
        <v>-1.4710000000000001</v>
      </c>
      <c r="W22" s="348">
        <v>10.802300000000001</v>
      </c>
      <c r="X22" s="348">
        <v>18.2789</v>
      </c>
      <c r="Y22" s="374"/>
      <c r="Z22" s="346">
        <v>3</v>
      </c>
      <c r="AA22" s="346">
        <v>1</v>
      </c>
      <c r="AB22" s="346">
        <v>1</v>
      </c>
      <c r="AC22" s="346">
        <v>2</v>
      </c>
      <c r="AD22" s="346">
        <v>2</v>
      </c>
      <c r="AE22" s="346">
        <v>3</v>
      </c>
      <c r="AF22" s="346">
        <v>11</v>
      </c>
      <c r="AG22" s="346">
        <v>4</v>
      </c>
      <c r="AH22" s="346">
        <v>4</v>
      </c>
      <c r="AI22" s="346">
        <v>9</v>
      </c>
      <c r="AJ22" s="346">
        <v>1</v>
      </c>
      <c r="AK22" s="346">
        <v>3</v>
      </c>
      <c r="AL22" s="346">
        <v>2</v>
      </c>
      <c r="AM22" s="346">
        <v>1</v>
      </c>
      <c r="AN22" s="346">
        <v>1</v>
      </c>
      <c r="AO22" s="373"/>
      <c r="AP22" s="348">
        <v>12.23</v>
      </c>
      <c r="AQ22" s="348">
        <v>12.86</v>
      </c>
      <c r="AR22" s="348">
        <v>10.08</v>
      </c>
      <c r="AS22" s="348">
        <v>6.4</v>
      </c>
      <c r="AT22" s="348">
        <v>-0.71</v>
      </c>
      <c r="AU22" s="351"/>
      <c r="AV22" s="346">
        <v>7</v>
      </c>
      <c r="AW22" s="346">
        <v>4</v>
      </c>
      <c r="AX22" s="346">
        <v>4</v>
      </c>
      <c r="AY22" s="346">
        <v>4</v>
      </c>
      <c r="AZ22" s="346">
        <v>1</v>
      </c>
      <c r="BA22" s="362"/>
      <c r="BB22" s="348">
        <v>14.1154076268993</v>
      </c>
      <c r="BC22" s="375">
        <v>0.98704991904723005</v>
      </c>
      <c r="BD22" s="375">
        <v>5.0012422317664798E-2</v>
      </c>
      <c r="BE22" s="375">
        <v>4.0025569221511202E-2</v>
      </c>
      <c r="BF22" s="374"/>
      <c r="BG22" s="348">
        <v>84.831500000000005</v>
      </c>
      <c r="BH22" s="348">
        <v>6.8920500000000002</v>
      </c>
      <c r="BI22" s="348">
        <v>4.9076300000000002</v>
      </c>
      <c r="BJ22" s="348">
        <v>3.3688199999999999</v>
      </c>
      <c r="BK22" s="373"/>
      <c r="BL22" s="372" t="s">
        <v>1069</v>
      </c>
      <c r="BM22" s="372" t="s">
        <v>682</v>
      </c>
      <c r="BN22" s="372" t="s">
        <v>1070</v>
      </c>
      <c r="BO22" s="372" t="s">
        <v>1071</v>
      </c>
      <c r="BP22" s="372" t="s">
        <v>1072</v>
      </c>
      <c r="BQ22" s="373"/>
      <c r="BR22" s="354" t="s">
        <v>526</v>
      </c>
    </row>
    <row r="23" spans="1:70" x14ac:dyDescent="0.25">
      <c r="A23" s="36" t="s">
        <v>93</v>
      </c>
      <c r="B23" s="43"/>
      <c r="C23" s="720"/>
      <c r="D23" s="43"/>
      <c r="E23" s="51"/>
      <c r="F23" s="43"/>
      <c r="G23" s="55"/>
      <c r="H23" s="66"/>
      <c r="I23" s="59">
        <v>0.86029999999999995</v>
      </c>
      <c r="J23" s="59">
        <v>-0.97729999999999995</v>
      </c>
      <c r="K23" s="59">
        <v>6.2427000000000001</v>
      </c>
      <c r="L23" s="59">
        <v>-2.7953999999999999</v>
      </c>
      <c r="M23" s="59">
        <v>-6.0157999999999996</v>
      </c>
      <c r="N23" s="70">
        <v>1.5385</v>
      </c>
      <c r="O23" s="59">
        <v>5.4638999999999998</v>
      </c>
      <c r="P23" s="59">
        <v>13.251200000000001</v>
      </c>
      <c r="Q23" s="59">
        <v>12.219200000000001</v>
      </c>
      <c r="R23" s="59">
        <v>12.551</v>
      </c>
      <c r="S23" s="59">
        <v>8.6982999999999997</v>
      </c>
      <c r="T23" s="59">
        <v>-6.3948999999999998</v>
      </c>
      <c r="U23" s="59">
        <v>-1.8214999999999999</v>
      </c>
      <c r="V23" s="59">
        <v>-4.3760000000000003</v>
      </c>
      <c r="W23" s="59">
        <v>8.6982999999999997</v>
      </c>
      <c r="X23" s="59">
        <v>15.128500000000001</v>
      </c>
      <c r="Y23" s="66"/>
      <c r="Z23" s="51">
        <v>14</v>
      </c>
      <c r="AA23" s="51">
        <v>15</v>
      </c>
      <c r="AB23" s="51">
        <v>15</v>
      </c>
      <c r="AC23" s="51">
        <v>15</v>
      </c>
      <c r="AD23" s="51">
        <v>15</v>
      </c>
      <c r="AE23" s="51">
        <v>15</v>
      </c>
      <c r="AF23" s="51">
        <v>15</v>
      </c>
      <c r="AG23" s="51">
        <v>14</v>
      </c>
      <c r="AH23" s="51">
        <v>14</v>
      </c>
      <c r="AI23" s="51">
        <v>13</v>
      </c>
      <c r="AJ23" s="51">
        <v>15</v>
      </c>
      <c r="AK23" s="51">
        <v>15</v>
      </c>
      <c r="AL23" s="51">
        <v>15</v>
      </c>
      <c r="AM23" s="51">
        <v>15</v>
      </c>
      <c r="AN23" s="51">
        <v>15</v>
      </c>
      <c r="AO23" s="43"/>
      <c r="AP23" s="59">
        <v>12.176923076923099</v>
      </c>
      <c r="AQ23" s="59">
        <v>12.4276923076923</v>
      </c>
      <c r="AR23" s="59">
        <v>9.3528571428571396</v>
      </c>
      <c r="AS23" s="59">
        <v>5.2</v>
      </c>
      <c r="AT23" s="59">
        <v>-5.4533333333333296</v>
      </c>
      <c r="AU23" s="78"/>
      <c r="AV23" s="51">
        <v>13</v>
      </c>
      <c r="AW23" s="51">
        <v>13</v>
      </c>
      <c r="AX23" s="51">
        <v>14</v>
      </c>
      <c r="AY23" s="51">
        <v>14</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1.0621</v>
      </c>
      <c r="J24" s="60">
        <v>-0.2014</v>
      </c>
      <c r="K24" s="60">
        <v>8.3047000000000004</v>
      </c>
      <c r="L24" s="60">
        <v>-0.47760000000000002</v>
      </c>
      <c r="M24" s="60">
        <v>-3.2071000000000001</v>
      </c>
      <c r="N24" s="71">
        <v>5.1275000000000004</v>
      </c>
      <c r="O24" s="60">
        <v>12.385199999999999</v>
      </c>
      <c r="P24" s="60">
        <v>17.002700000000001</v>
      </c>
      <c r="Q24" s="60">
        <v>17.3337</v>
      </c>
      <c r="R24" s="60">
        <v>14.7364</v>
      </c>
      <c r="S24" s="60">
        <v>10.802300000000001</v>
      </c>
      <c r="T24" s="60">
        <v>-4.3380000000000001</v>
      </c>
      <c r="U24" s="60">
        <v>0.97740000000000005</v>
      </c>
      <c r="V24" s="60">
        <v>-1.4710000000000001</v>
      </c>
      <c r="W24" s="60">
        <v>10.802300000000001</v>
      </c>
      <c r="X24" s="60">
        <v>18.373799999999999</v>
      </c>
      <c r="Y24" s="67"/>
      <c r="Z24" s="52"/>
      <c r="AA24" s="52"/>
      <c r="AB24" s="52"/>
      <c r="AC24" s="52"/>
      <c r="AD24" s="52"/>
      <c r="AE24" s="52"/>
      <c r="AF24" s="52"/>
      <c r="AG24" s="52"/>
      <c r="AH24" s="52"/>
      <c r="AI24" s="52"/>
      <c r="AJ24" s="52"/>
      <c r="AK24" s="52"/>
      <c r="AL24" s="52"/>
      <c r="AM24" s="52"/>
      <c r="AN24" s="52"/>
      <c r="AO24" s="44"/>
      <c r="AP24" s="60">
        <v>14.88</v>
      </c>
      <c r="AQ24" s="60">
        <v>16.37</v>
      </c>
      <c r="AR24" s="60">
        <v>13.44</v>
      </c>
      <c r="AS24" s="60">
        <v>7.73</v>
      </c>
      <c r="AT24" s="60">
        <v>-0.71</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0.68579999999999997</v>
      </c>
      <c r="J25" s="60">
        <v>-2.0215000000000001</v>
      </c>
      <c r="K25" s="60">
        <v>4.5266000000000002</v>
      </c>
      <c r="L25" s="60">
        <v>-4.6318999999999999</v>
      </c>
      <c r="M25" s="60">
        <v>-7.9128999999999996</v>
      </c>
      <c r="N25" s="71">
        <v>-1.7235</v>
      </c>
      <c r="O25" s="60">
        <v>2.3307000000000002</v>
      </c>
      <c r="P25" s="60">
        <v>10.7088</v>
      </c>
      <c r="Q25" s="60">
        <v>8.4835999999999991</v>
      </c>
      <c r="R25" s="60">
        <v>10.7544</v>
      </c>
      <c r="S25" s="60">
        <v>6.7836999999999996</v>
      </c>
      <c r="T25" s="60">
        <v>-8.2547999999999995</v>
      </c>
      <c r="U25" s="60">
        <v>-3.8959999999999999</v>
      </c>
      <c r="V25" s="60">
        <v>-6.4656000000000002</v>
      </c>
      <c r="W25" s="60">
        <v>6.7836999999999996</v>
      </c>
      <c r="X25" s="60">
        <v>11.3649</v>
      </c>
      <c r="Y25" s="67"/>
      <c r="Z25" s="52"/>
      <c r="AA25" s="52"/>
      <c r="AB25" s="52"/>
      <c r="AC25" s="52"/>
      <c r="AD25" s="52"/>
      <c r="AE25" s="52"/>
      <c r="AF25" s="52"/>
      <c r="AG25" s="52"/>
      <c r="AH25" s="52"/>
      <c r="AI25" s="52"/>
      <c r="AJ25" s="52"/>
      <c r="AK25" s="52"/>
      <c r="AL25" s="52"/>
      <c r="AM25" s="52"/>
      <c r="AN25" s="52"/>
      <c r="AO25" s="44"/>
      <c r="AP25" s="60">
        <v>10.33</v>
      </c>
      <c r="AQ25" s="60">
        <v>8.76</v>
      </c>
      <c r="AR25" s="60">
        <v>6.3</v>
      </c>
      <c r="AS25" s="60">
        <v>2.72</v>
      </c>
      <c r="AT25" s="60">
        <v>-8.81</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0.84835000000000005</v>
      </c>
      <c r="J26" s="61">
        <v>-0.87560000000000004</v>
      </c>
      <c r="K26" s="61">
        <v>6.2148000000000003</v>
      </c>
      <c r="L26" s="61">
        <v>-3.0510000000000002</v>
      </c>
      <c r="M26" s="61">
        <v>-6.3301999999999996</v>
      </c>
      <c r="N26" s="72">
        <v>1.4842</v>
      </c>
      <c r="O26" s="61">
        <v>5.3967999999999998</v>
      </c>
      <c r="P26" s="61">
        <v>13.2034</v>
      </c>
      <c r="Q26" s="61">
        <v>12.341200000000001</v>
      </c>
      <c r="R26" s="61">
        <v>12.293699999999999</v>
      </c>
      <c r="S26" s="61">
        <v>8.6395</v>
      </c>
      <c r="T26" s="61">
        <v>-6.5827</v>
      </c>
      <c r="U26" s="61">
        <v>-1.9563999999999999</v>
      </c>
      <c r="V26" s="61">
        <v>-4.6303000000000001</v>
      </c>
      <c r="W26" s="61">
        <v>8.6395</v>
      </c>
      <c r="X26" s="61">
        <v>14.1586</v>
      </c>
      <c r="Y26" s="68"/>
      <c r="Z26" s="53"/>
      <c r="AA26" s="53"/>
      <c r="AB26" s="53"/>
      <c r="AC26" s="53"/>
      <c r="AD26" s="53"/>
      <c r="AE26" s="53"/>
      <c r="AF26" s="53"/>
      <c r="AG26" s="53"/>
      <c r="AH26" s="53"/>
      <c r="AI26" s="53"/>
      <c r="AJ26" s="53"/>
      <c r="AK26" s="53"/>
      <c r="AL26" s="53"/>
      <c r="AM26" s="53"/>
      <c r="AN26" s="53"/>
      <c r="AO26" s="45"/>
      <c r="AP26" s="61">
        <v>12.23</v>
      </c>
      <c r="AQ26" s="61">
        <v>12.54</v>
      </c>
      <c r="AR26" s="61">
        <v>9.6199999999999992</v>
      </c>
      <c r="AS26" s="61">
        <v>5.16</v>
      </c>
      <c r="AT26" s="61">
        <v>-6</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109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1073</v>
      </c>
      <c r="B28" s="365"/>
      <c r="C28" s="717">
        <v>41275</v>
      </c>
      <c r="D28" s="365"/>
      <c r="E28" s="329">
        <v>75550.100000000006</v>
      </c>
      <c r="F28" s="365"/>
      <c r="G28" s="330">
        <v>118.64</v>
      </c>
      <c r="H28" s="366"/>
      <c r="I28" s="331">
        <v>0.85009999999999997</v>
      </c>
      <c r="J28" s="331">
        <v>-1.3143</v>
      </c>
      <c r="K28" s="331">
        <v>5.5327999999999999</v>
      </c>
      <c r="L28" s="331">
        <v>-2.9925999999999999</v>
      </c>
      <c r="M28" s="331">
        <v>-5.7590000000000003</v>
      </c>
      <c r="N28" s="333">
        <v>2.9251999999999998</v>
      </c>
      <c r="O28" s="331">
        <v>5.9059999999999997</v>
      </c>
      <c r="P28" s="331">
        <v>16.573399999999999</v>
      </c>
      <c r="Q28" s="331">
        <v>15.6271</v>
      </c>
      <c r="R28" s="331">
        <v>14.9116</v>
      </c>
      <c r="S28" s="331">
        <v>7.7468000000000004</v>
      </c>
      <c r="T28" s="331">
        <v>-6.7076000000000002</v>
      </c>
      <c r="U28" s="331">
        <v>-1.6740999999999999</v>
      </c>
      <c r="V28" s="331">
        <v>-3.1905000000000001</v>
      </c>
      <c r="W28" s="331">
        <v>7.7468000000000004</v>
      </c>
      <c r="X28" s="331">
        <v>14.940899999999999</v>
      </c>
      <c r="Y28" s="366"/>
      <c r="Z28" s="329">
        <v>9</v>
      </c>
      <c r="AA28" s="329">
        <v>12</v>
      </c>
      <c r="AB28" s="329">
        <v>11</v>
      </c>
      <c r="AC28" s="329">
        <v>10</v>
      </c>
      <c r="AD28" s="329">
        <v>7</v>
      </c>
      <c r="AE28" s="329">
        <v>7</v>
      </c>
      <c r="AF28" s="329">
        <v>11</v>
      </c>
      <c r="AG28" s="329">
        <v>2</v>
      </c>
      <c r="AH28" s="329">
        <v>2</v>
      </c>
      <c r="AI28" s="329">
        <v>3</v>
      </c>
      <c r="AJ28" s="329">
        <v>12</v>
      </c>
      <c r="AK28" s="329">
        <v>11</v>
      </c>
      <c r="AL28" s="329">
        <v>9</v>
      </c>
      <c r="AM28" s="329">
        <v>5</v>
      </c>
      <c r="AN28" s="329">
        <v>12</v>
      </c>
      <c r="AO28" s="365"/>
      <c r="AP28" s="331">
        <v>14.67</v>
      </c>
      <c r="AQ28" s="331">
        <v>15.36</v>
      </c>
      <c r="AR28" s="331">
        <v>12.32</v>
      </c>
      <c r="AS28" s="331">
        <v>7.27</v>
      </c>
      <c r="AT28" s="331">
        <v>-5.16</v>
      </c>
      <c r="AU28" s="334"/>
      <c r="AV28" s="329">
        <v>2</v>
      </c>
      <c r="AW28" s="329">
        <v>2</v>
      </c>
      <c r="AX28" s="329">
        <v>2</v>
      </c>
      <c r="AY28" s="329">
        <v>3</v>
      </c>
      <c r="AZ28" s="329">
        <v>7</v>
      </c>
      <c r="BA28" s="360"/>
      <c r="BB28" s="331">
        <v>12.848367058493301</v>
      </c>
      <c r="BC28" s="367">
        <v>0.89330891156713998</v>
      </c>
      <c r="BD28" s="367">
        <v>6.6612868005178696E-2</v>
      </c>
      <c r="BE28" s="367">
        <v>0.25318944962322298</v>
      </c>
      <c r="BF28" s="366"/>
      <c r="BG28" s="331">
        <v>86.852999999999994</v>
      </c>
      <c r="BH28" s="331">
        <v>7.3944200000000002</v>
      </c>
      <c r="BI28" s="331">
        <v>0.12903500000000001</v>
      </c>
      <c r="BJ28" s="331">
        <v>5.623545</v>
      </c>
      <c r="BK28" s="365"/>
      <c r="BL28" s="364" t="s">
        <v>984</v>
      </c>
      <c r="BM28" s="364" t="s">
        <v>985</v>
      </c>
      <c r="BN28" s="364" t="s">
        <v>986</v>
      </c>
      <c r="BO28" s="364" t="s">
        <v>987</v>
      </c>
      <c r="BP28" s="364" t="s">
        <v>988</v>
      </c>
      <c r="BQ28" s="365"/>
      <c r="BR28" s="335" t="s">
        <v>463</v>
      </c>
    </row>
    <row r="29" spans="1:70" s="107" customFormat="1" x14ac:dyDescent="0.25">
      <c r="A29" s="345" t="s">
        <v>1074</v>
      </c>
      <c r="B29" s="373"/>
      <c r="C29" s="719">
        <v>41275</v>
      </c>
      <c r="D29" s="373"/>
      <c r="E29" s="346">
        <v>53477.599999999999</v>
      </c>
      <c r="F29" s="373"/>
      <c r="G29" s="347">
        <v>102.5823</v>
      </c>
      <c r="H29" s="374"/>
      <c r="I29" s="348">
        <v>0.96379999999999999</v>
      </c>
      <c r="J29" s="348">
        <v>-0.78779999999999994</v>
      </c>
      <c r="K29" s="348">
        <v>7.5763999999999996</v>
      </c>
      <c r="L29" s="348">
        <v>-1.4553</v>
      </c>
      <c r="M29" s="348">
        <v>-2.8814000000000002</v>
      </c>
      <c r="N29" s="350">
        <v>5.4698000000000002</v>
      </c>
      <c r="O29" s="348">
        <v>7.7541000000000002</v>
      </c>
      <c r="P29" s="348">
        <v>13.5626</v>
      </c>
      <c r="Q29" s="348">
        <v>13.105399999999999</v>
      </c>
      <c r="R29" s="348">
        <v>13.218999999999999</v>
      </c>
      <c r="S29" s="348">
        <v>9.9924999999999997</v>
      </c>
      <c r="T29" s="348">
        <v>-4.1315999999999997</v>
      </c>
      <c r="U29" s="348">
        <v>1.3673999999999999</v>
      </c>
      <c r="V29" s="348">
        <v>-1.5257000000000001</v>
      </c>
      <c r="W29" s="348">
        <v>9.9924999999999997</v>
      </c>
      <c r="X29" s="348">
        <v>14.583</v>
      </c>
      <c r="Y29" s="374"/>
      <c r="Z29" s="346">
        <v>4</v>
      </c>
      <c r="AA29" s="346">
        <v>5</v>
      </c>
      <c r="AB29" s="346">
        <v>3</v>
      </c>
      <c r="AC29" s="346">
        <v>4</v>
      </c>
      <c r="AD29" s="346">
        <v>1</v>
      </c>
      <c r="AE29" s="346">
        <v>2</v>
      </c>
      <c r="AF29" s="346">
        <v>2</v>
      </c>
      <c r="AG29" s="346">
        <v>10</v>
      </c>
      <c r="AH29" s="346">
        <v>8</v>
      </c>
      <c r="AI29" s="346">
        <v>8</v>
      </c>
      <c r="AJ29" s="346">
        <v>4</v>
      </c>
      <c r="AK29" s="346">
        <v>1</v>
      </c>
      <c r="AL29" s="346">
        <v>1</v>
      </c>
      <c r="AM29" s="346">
        <v>2</v>
      </c>
      <c r="AN29" s="346">
        <v>4</v>
      </c>
      <c r="AO29" s="373"/>
      <c r="AP29" s="348">
        <v>13.17</v>
      </c>
      <c r="AQ29" s="348">
        <v>13.66</v>
      </c>
      <c r="AR29" s="348">
        <v>10.75</v>
      </c>
      <c r="AS29" s="348">
        <v>7.26</v>
      </c>
      <c r="AT29" s="348">
        <v>-0.54</v>
      </c>
      <c r="AU29" s="351"/>
      <c r="AV29" s="346">
        <v>7</v>
      </c>
      <c r="AW29" s="346">
        <v>6</v>
      </c>
      <c r="AX29" s="346">
        <v>6</v>
      </c>
      <c r="AY29" s="346">
        <v>4</v>
      </c>
      <c r="AZ29" s="346">
        <v>2</v>
      </c>
      <c r="BA29" s="362"/>
      <c r="BB29" s="348">
        <v>13.158256942098401</v>
      </c>
      <c r="BC29" s="375">
        <v>0.92479855346098105</v>
      </c>
      <c r="BD29" s="375">
        <v>5.2687137881613701E-2</v>
      </c>
      <c r="BE29" s="375">
        <v>6.5198289510686305E-2</v>
      </c>
      <c r="BF29" s="374"/>
      <c r="BG29" s="348">
        <v>82.498500000000007</v>
      </c>
      <c r="BH29" s="348">
        <v>11.0579</v>
      </c>
      <c r="BI29" s="348">
        <v>2.9127900000000002</v>
      </c>
      <c r="BJ29" s="348">
        <v>3.5308099999999998</v>
      </c>
      <c r="BK29" s="373"/>
      <c r="BL29" s="372" t="s">
        <v>990</v>
      </c>
      <c r="BM29" s="372" t="s">
        <v>991</v>
      </c>
      <c r="BN29" s="372" t="s">
        <v>992</v>
      </c>
      <c r="BO29" s="372" t="s">
        <v>993</v>
      </c>
      <c r="BP29" s="372" t="s">
        <v>994</v>
      </c>
      <c r="BQ29" s="373"/>
      <c r="BR29" s="354" t="s">
        <v>450</v>
      </c>
    </row>
    <row r="30" spans="1:70" s="107" customFormat="1" x14ac:dyDescent="0.25">
      <c r="A30" s="345" t="s">
        <v>1075</v>
      </c>
      <c r="B30" s="373"/>
      <c r="C30" s="719">
        <v>41275</v>
      </c>
      <c r="D30" s="373"/>
      <c r="E30" s="346">
        <v>51643.9</v>
      </c>
      <c r="F30" s="373"/>
      <c r="G30" s="347">
        <v>100.6093</v>
      </c>
      <c r="H30" s="374"/>
      <c r="I30" s="348">
        <v>0.85129999999999995</v>
      </c>
      <c r="J30" s="348">
        <v>-0.34399999999999997</v>
      </c>
      <c r="K30" s="348">
        <v>7.5126999999999997</v>
      </c>
      <c r="L30" s="348">
        <v>-0.28339999999999999</v>
      </c>
      <c r="M30" s="348">
        <v>-4.3613999999999997</v>
      </c>
      <c r="N30" s="350">
        <v>5.9996999999999998</v>
      </c>
      <c r="O30" s="348">
        <v>6.8144</v>
      </c>
      <c r="P30" s="348">
        <v>17.999099999999999</v>
      </c>
      <c r="Q30" s="348">
        <v>18.328299999999999</v>
      </c>
      <c r="R30" s="348">
        <v>15.785</v>
      </c>
      <c r="S30" s="348">
        <v>10.009600000000001</v>
      </c>
      <c r="T30" s="348">
        <v>-4.4927999999999999</v>
      </c>
      <c r="U30" s="348">
        <v>-0.68179999999999996</v>
      </c>
      <c r="V30" s="348">
        <v>-1.7008000000000001</v>
      </c>
      <c r="W30" s="348">
        <v>10.009600000000001</v>
      </c>
      <c r="X30" s="348">
        <v>15.667299999999999</v>
      </c>
      <c r="Y30" s="374"/>
      <c r="Z30" s="346">
        <v>8</v>
      </c>
      <c r="AA30" s="346">
        <v>2</v>
      </c>
      <c r="AB30" s="346">
        <v>4</v>
      </c>
      <c r="AC30" s="346">
        <v>1</v>
      </c>
      <c r="AD30" s="346">
        <v>3</v>
      </c>
      <c r="AE30" s="346">
        <v>1</v>
      </c>
      <c r="AF30" s="346">
        <v>5</v>
      </c>
      <c r="AG30" s="346">
        <v>1</v>
      </c>
      <c r="AH30" s="346">
        <v>1</v>
      </c>
      <c r="AI30" s="346">
        <v>1</v>
      </c>
      <c r="AJ30" s="346">
        <v>3</v>
      </c>
      <c r="AK30" s="346">
        <v>2</v>
      </c>
      <c r="AL30" s="346">
        <v>4</v>
      </c>
      <c r="AM30" s="346">
        <v>3</v>
      </c>
      <c r="AN30" s="346">
        <v>3</v>
      </c>
      <c r="AO30" s="373"/>
      <c r="AP30" s="348">
        <v>15.88</v>
      </c>
      <c r="AQ30" s="348">
        <v>17.39</v>
      </c>
      <c r="AR30" s="348">
        <v>14.44</v>
      </c>
      <c r="AS30" s="348">
        <v>8.68</v>
      </c>
      <c r="AT30" s="348">
        <v>-1.62</v>
      </c>
      <c r="AU30" s="351"/>
      <c r="AV30" s="346">
        <v>1</v>
      </c>
      <c r="AW30" s="346">
        <v>1</v>
      </c>
      <c r="AX30" s="346">
        <v>1</v>
      </c>
      <c r="AY30" s="346">
        <v>1</v>
      </c>
      <c r="AZ30" s="346">
        <v>3</v>
      </c>
      <c r="BA30" s="362"/>
      <c r="BB30" s="348">
        <v>14.0710707193529</v>
      </c>
      <c r="BC30" s="375">
        <v>0.98875912316797199</v>
      </c>
      <c r="BD30" s="375">
        <v>7.2463628255427195E-2</v>
      </c>
      <c r="BE30" s="375">
        <v>0.34812970798882897</v>
      </c>
      <c r="BF30" s="374"/>
      <c r="BG30" s="348">
        <v>80.098200000000006</v>
      </c>
      <c r="BH30" s="348">
        <v>13.1523</v>
      </c>
      <c r="BI30" s="348">
        <v>2.51539</v>
      </c>
      <c r="BJ30" s="348">
        <v>4.2341100000000003</v>
      </c>
      <c r="BK30" s="373"/>
      <c r="BL30" s="372" t="s">
        <v>996</v>
      </c>
      <c r="BM30" s="372" t="s">
        <v>997</v>
      </c>
      <c r="BN30" s="372" t="s">
        <v>998</v>
      </c>
      <c r="BO30" s="372" t="s">
        <v>999</v>
      </c>
      <c r="BP30" s="372" t="s">
        <v>1000</v>
      </c>
      <c r="BQ30" s="373"/>
      <c r="BR30" s="354" t="s">
        <v>1001</v>
      </c>
    </row>
    <row r="31" spans="1:70" s="107" customFormat="1" x14ac:dyDescent="0.25">
      <c r="A31" s="345" t="s">
        <v>1076</v>
      </c>
      <c r="B31" s="373"/>
      <c r="C31" s="719">
        <v>41275</v>
      </c>
      <c r="D31" s="373"/>
      <c r="E31" s="346">
        <v>38183.5</v>
      </c>
      <c r="F31" s="373"/>
      <c r="G31" s="347">
        <v>1197.9670000000001</v>
      </c>
      <c r="H31" s="374"/>
      <c r="I31" s="348">
        <v>0.69030000000000002</v>
      </c>
      <c r="J31" s="348">
        <v>-0.75649999999999995</v>
      </c>
      <c r="K31" s="348">
        <v>5.5910000000000002</v>
      </c>
      <c r="L31" s="348">
        <v>-3.2515999999999998</v>
      </c>
      <c r="M31" s="348">
        <v>-5.4786999999999999</v>
      </c>
      <c r="N31" s="350">
        <v>0.91620000000000001</v>
      </c>
      <c r="O31" s="348">
        <v>3.7879</v>
      </c>
      <c r="P31" s="348">
        <v>13.873100000000001</v>
      </c>
      <c r="Q31" s="348">
        <v>14.716100000000001</v>
      </c>
      <c r="R31" s="348">
        <v>13.7934</v>
      </c>
      <c r="S31" s="348">
        <v>8.1895000000000007</v>
      </c>
      <c r="T31" s="348">
        <v>-6.4054000000000002</v>
      </c>
      <c r="U31" s="348">
        <v>-1.488</v>
      </c>
      <c r="V31" s="348">
        <v>-3.9973999999999998</v>
      </c>
      <c r="W31" s="348">
        <v>8.1895000000000007</v>
      </c>
      <c r="X31" s="348">
        <v>13.2227</v>
      </c>
      <c r="Y31" s="374"/>
      <c r="Z31" s="346">
        <v>14</v>
      </c>
      <c r="AA31" s="346">
        <v>4</v>
      </c>
      <c r="AB31" s="346">
        <v>10</v>
      </c>
      <c r="AC31" s="346">
        <v>11</v>
      </c>
      <c r="AD31" s="346">
        <v>6</v>
      </c>
      <c r="AE31" s="346">
        <v>12</v>
      </c>
      <c r="AF31" s="346">
        <v>14</v>
      </c>
      <c r="AG31" s="346">
        <v>8</v>
      </c>
      <c r="AH31" s="346">
        <v>3</v>
      </c>
      <c r="AI31" s="346">
        <v>6</v>
      </c>
      <c r="AJ31" s="346">
        <v>9</v>
      </c>
      <c r="AK31" s="346">
        <v>9</v>
      </c>
      <c r="AL31" s="346">
        <v>8</v>
      </c>
      <c r="AM31" s="346">
        <v>8</v>
      </c>
      <c r="AN31" s="346">
        <v>9</v>
      </c>
      <c r="AO31" s="373"/>
      <c r="AP31" s="348">
        <v>13.2</v>
      </c>
      <c r="AQ31" s="348">
        <v>13.94</v>
      </c>
      <c r="AR31" s="348">
        <v>10.72</v>
      </c>
      <c r="AS31" s="348">
        <v>4.84</v>
      </c>
      <c r="AT31" s="348">
        <v>-5.43</v>
      </c>
      <c r="AU31" s="351"/>
      <c r="AV31" s="346">
        <v>6</v>
      </c>
      <c r="AW31" s="346">
        <v>5</v>
      </c>
      <c r="AX31" s="346">
        <v>7</v>
      </c>
      <c r="AY31" s="346">
        <v>11</v>
      </c>
      <c r="AZ31" s="346">
        <v>9</v>
      </c>
      <c r="BA31" s="362"/>
      <c r="BB31" s="348">
        <v>13.209254296455599</v>
      </c>
      <c r="BC31" s="375">
        <v>0.92013113862420903</v>
      </c>
      <c r="BD31" s="375">
        <v>5.2711264667791802E-2</v>
      </c>
      <c r="BE31" s="375">
        <v>7.5503566148975201E-2</v>
      </c>
      <c r="BF31" s="374"/>
      <c r="BG31" s="348">
        <v>83.227599999999995</v>
      </c>
      <c r="BH31" s="348">
        <v>13.268599999999999</v>
      </c>
      <c r="BI31" s="348" t="s">
        <v>430</v>
      </c>
      <c r="BJ31" s="348">
        <v>3.5038</v>
      </c>
      <c r="BK31" s="373"/>
      <c r="BL31" s="372" t="s">
        <v>1003</v>
      </c>
      <c r="BM31" s="372" t="s">
        <v>1004</v>
      </c>
      <c r="BN31" s="372" t="s">
        <v>1005</v>
      </c>
      <c r="BO31" s="372" t="s">
        <v>1006</v>
      </c>
      <c r="BP31" s="372" t="s">
        <v>1007</v>
      </c>
      <c r="BQ31" s="373"/>
      <c r="BR31" s="354" t="s">
        <v>513</v>
      </c>
    </row>
    <row r="32" spans="1:70" s="107" customFormat="1" x14ac:dyDescent="0.25">
      <c r="A32" s="345" t="s">
        <v>1077</v>
      </c>
      <c r="B32" s="373"/>
      <c r="C32" s="719">
        <v>41275</v>
      </c>
      <c r="D32" s="373"/>
      <c r="E32" s="346">
        <v>38284</v>
      </c>
      <c r="F32" s="373"/>
      <c r="G32" s="347">
        <v>124.18899999999999</v>
      </c>
      <c r="H32" s="374"/>
      <c r="I32" s="348">
        <v>1.0258</v>
      </c>
      <c r="J32" s="348">
        <v>-0.82410000000000005</v>
      </c>
      <c r="K32" s="348">
        <v>7.2194000000000003</v>
      </c>
      <c r="L32" s="348">
        <v>-2.6328</v>
      </c>
      <c r="M32" s="348">
        <v>-5.8768000000000002</v>
      </c>
      <c r="N32" s="350">
        <v>3.3883999999999999</v>
      </c>
      <c r="O32" s="348">
        <v>6.6097000000000001</v>
      </c>
      <c r="P32" s="348">
        <v>12.753299999999999</v>
      </c>
      <c r="Q32" s="348">
        <v>11.952199999999999</v>
      </c>
      <c r="R32" s="348">
        <v>14.053599999999999</v>
      </c>
      <c r="S32" s="348">
        <v>9.7842000000000002</v>
      </c>
      <c r="T32" s="348">
        <v>-6.8914999999999997</v>
      </c>
      <c r="U32" s="348">
        <v>-1.4107000000000001</v>
      </c>
      <c r="V32" s="348">
        <v>-3.3481000000000001</v>
      </c>
      <c r="W32" s="348">
        <v>9.7842000000000002</v>
      </c>
      <c r="X32" s="348">
        <v>15.2141</v>
      </c>
      <c r="Y32" s="374"/>
      <c r="Z32" s="346">
        <v>2</v>
      </c>
      <c r="AA32" s="346">
        <v>7</v>
      </c>
      <c r="AB32" s="346">
        <v>5</v>
      </c>
      <c r="AC32" s="346">
        <v>6</v>
      </c>
      <c r="AD32" s="346">
        <v>8</v>
      </c>
      <c r="AE32" s="346">
        <v>5</v>
      </c>
      <c r="AF32" s="346">
        <v>7</v>
      </c>
      <c r="AG32" s="346">
        <v>11</v>
      </c>
      <c r="AH32" s="346">
        <v>11</v>
      </c>
      <c r="AI32" s="346">
        <v>4</v>
      </c>
      <c r="AJ32" s="346">
        <v>5</v>
      </c>
      <c r="AK32" s="346">
        <v>12</v>
      </c>
      <c r="AL32" s="346">
        <v>7</v>
      </c>
      <c r="AM32" s="346">
        <v>6</v>
      </c>
      <c r="AN32" s="346">
        <v>5</v>
      </c>
      <c r="AO32" s="373"/>
      <c r="AP32" s="348">
        <v>12.58</v>
      </c>
      <c r="AQ32" s="348">
        <v>12.18</v>
      </c>
      <c r="AR32" s="348">
        <v>9.17</v>
      </c>
      <c r="AS32" s="348">
        <v>5.89</v>
      </c>
      <c r="AT32" s="348">
        <v>-4.72</v>
      </c>
      <c r="AU32" s="351"/>
      <c r="AV32" s="346">
        <v>9</v>
      </c>
      <c r="AW32" s="346">
        <v>11</v>
      </c>
      <c r="AX32" s="346">
        <v>11</v>
      </c>
      <c r="AY32" s="346">
        <v>9</v>
      </c>
      <c r="AZ32" s="346">
        <v>6</v>
      </c>
      <c r="BA32" s="362"/>
      <c r="BB32" s="348">
        <v>13.4241305670309</v>
      </c>
      <c r="BC32" s="375">
        <v>0.93158316705533595</v>
      </c>
      <c r="BD32" s="375">
        <v>4.4792034254710199E-2</v>
      </c>
      <c r="BE32" s="375">
        <v>-2.7205008326026601E-2</v>
      </c>
      <c r="BF32" s="374"/>
      <c r="BG32" s="348">
        <v>86.730500000000006</v>
      </c>
      <c r="BH32" s="348">
        <v>7.3269099999999998</v>
      </c>
      <c r="BI32" s="348">
        <v>5.36782</v>
      </c>
      <c r="BJ32" s="348">
        <v>0.57477</v>
      </c>
      <c r="BK32" s="373"/>
      <c r="BL32" s="372" t="s">
        <v>1009</v>
      </c>
      <c r="BM32" s="372" t="s">
        <v>1010</v>
      </c>
      <c r="BN32" s="372" t="s">
        <v>1011</v>
      </c>
      <c r="BO32" s="372" t="s">
        <v>1012</v>
      </c>
      <c r="BP32" s="372" t="s">
        <v>1013</v>
      </c>
      <c r="BQ32" s="373"/>
      <c r="BR32" s="354" t="s">
        <v>443</v>
      </c>
    </row>
    <row r="33" spans="1:70" s="107" customFormat="1" x14ac:dyDescent="0.25">
      <c r="A33" s="345" t="s">
        <v>1078</v>
      </c>
      <c r="B33" s="373"/>
      <c r="C33" s="719">
        <v>41275</v>
      </c>
      <c r="D33" s="373"/>
      <c r="E33" s="346">
        <v>30860.799999999999</v>
      </c>
      <c r="F33" s="373"/>
      <c r="G33" s="347">
        <v>67.08</v>
      </c>
      <c r="H33" s="374"/>
      <c r="I33" s="348">
        <v>0.73580000000000001</v>
      </c>
      <c r="J33" s="348">
        <v>-1.0327999999999999</v>
      </c>
      <c r="K33" s="348">
        <v>5.2896000000000001</v>
      </c>
      <c r="L33" s="348">
        <v>-2.8249</v>
      </c>
      <c r="M33" s="348">
        <v>-6.8592000000000004</v>
      </c>
      <c r="N33" s="350">
        <v>-0.1037</v>
      </c>
      <c r="O33" s="348">
        <v>4.0523999999999996</v>
      </c>
      <c r="P33" s="348">
        <v>11.7521</v>
      </c>
      <c r="Q33" s="348">
        <v>9.5517000000000003</v>
      </c>
      <c r="R33" s="348">
        <v>13.0159</v>
      </c>
      <c r="S33" s="348">
        <v>7.7763</v>
      </c>
      <c r="T33" s="348">
        <v>-6.2998000000000003</v>
      </c>
      <c r="U33" s="348">
        <v>-2.698</v>
      </c>
      <c r="V33" s="348">
        <v>-5.2675999999999998</v>
      </c>
      <c r="W33" s="348">
        <v>7.7763</v>
      </c>
      <c r="X33" s="348">
        <v>13.6584</v>
      </c>
      <c r="Y33" s="374"/>
      <c r="Z33" s="346">
        <v>13</v>
      </c>
      <c r="AA33" s="346">
        <v>10</v>
      </c>
      <c r="AB33" s="346">
        <v>12</v>
      </c>
      <c r="AC33" s="346">
        <v>9</v>
      </c>
      <c r="AD33" s="346">
        <v>14</v>
      </c>
      <c r="AE33" s="346">
        <v>13</v>
      </c>
      <c r="AF33" s="346">
        <v>13</v>
      </c>
      <c r="AG33" s="346">
        <v>14</v>
      </c>
      <c r="AH33" s="346">
        <v>14</v>
      </c>
      <c r="AI33" s="346">
        <v>10</v>
      </c>
      <c r="AJ33" s="346">
        <v>11</v>
      </c>
      <c r="AK33" s="346">
        <v>8</v>
      </c>
      <c r="AL33" s="346">
        <v>14</v>
      </c>
      <c r="AM33" s="346">
        <v>14</v>
      </c>
      <c r="AN33" s="346">
        <v>11</v>
      </c>
      <c r="AO33" s="373"/>
      <c r="AP33" s="348">
        <v>11.54</v>
      </c>
      <c r="AQ33" s="348">
        <v>9.86</v>
      </c>
      <c r="AR33" s="348">
        <v>7.3</v>
      </c>
      <c r="AS33" s="348">
        <v>4.3600000000000003</v>
      </c>
      <c r="AT33" s="348">
        <v>-6.71</v>
      </c>
      <c r="AU33" s="351"/>
      <c r="AV33" s="346">
        <v>13</v>
      </c>
      <c r="AW33" s="346">
        <v>13</v>
      </c>
      <c r="AX33" s="346">
        <v>14</v>
      </c>
      <c r="AY33" s="346">
        <v>12</v>
      </c>
      <c r="AZ33" s="346">
        <v>14</v>
      </c>
      <c r="BA33" s="362"/>
      <c r="BB33" s="348">
        <v>12.973866002309499</v>
      </c>
      <c r="BC33" s="375">
        <v>0.90980196571607097</v>
      </c>
      <c r="BD33" s="375">
        <v>4.0704789231473797E-2</v>
      </c>
      <c r="BE33" s="375">
        <v>-8.9789264775249705E-2</v>
      </c>
      <c r="BF33" s="374"/>
      <c r="BG33" s="348">
        <v>87.9542</v>
      </c>
      <c r="BH33" s="348">
        <v>0.21573300000000001</v>
      </c>
      <c r="BI33" s="348" t="s">
        <v>430</v>
      </c>
      <c r="BJ33" s="348">
        <v>11.830067</v>
      </c>
      <c r="BK33" s="373"/>
      <c r="BL33" s="372" t="s">
        <v>1015</v>
      </c>
      <c r="BM33" s="372" t="s">
        <v>1016</v>
      </c>
      <c r="BN33" s="372" t="s">
        <v>1017</v>
      </c>
      <c r="BO33" s="372" t="s">
        <v>1018</v>
      </c>
      <c r="BP33" s="372" t="s">
        <v>1019</v>
      </c>
      <c r="BQ33" s="373"/>
      <c r="BR33" s="354" t="s">
        <v>1020</v>
      </c>
    </row>
    <row r="34" spans="1:70" s="107" customFormat="1" x14ac:dyDescent="0.25">
      <c r="A34" s="345" t="s">
        <v>1079</v>
      </c>
      <c r="B34" s="373"/>
      <c r="C34" s="719">
        <v>41275</v>
      </c>
      <c r="D34" s="373"/>
      <c r="E34" s="346">
        <v>28867.3</v>
      </c>
      <c r="F34" s="373"/>
      <c r="G34" s="347">
        <v>564.44000000000005</v>
      </c>
      <c r="H34" s="374"/>
      <c r="I34" s="348">
        <v>0.92620000000000002</v>
      </c>
      <c r="J34" s="348">
        <v>-1.1142000000000001</v>
      </c>
      <c r="K34" s="348">
        <v>6.6368999999999998</v>
      </c>
      <c r="L34" s="348">
        <v>-3.5045999999999999</v>
      </c>
      <c r="M34" s="348">
        <v>-6.5991999999999997</v>
      </c>
      <c r="N34" s="350">
        <v>1.8996999999999999</v>
      </c>
      <c r="O34" s="348">
        <v>5.9652000000000003</v>
      </c>
      <c r="P34" s="348">
        <v>14.337400000000001</v>
      </c>
      <c r="Q34" s="348">
        <v>13.3636</v>
      </c>
      <c r="R34" s="348">
        <v>13.0413</v>
      </c>
      <c r="S34" s="348">
        <v>9.0473999999999997</v>
      </c>
      <c r="T34" s="348">
        <v>-7.0712000000000002</v>
      </c>
      <c r="U34" s="348">
        <v>-1.7836000000000001</v>
      </c>
      <c r="V34" s="348">
        <v>-4.8066000000000004</v>
      </c>
      <c r="W34" s="348">
        <v>9.0473999999999997</v>
      </c>
      <c r="X34" s="348">
        <v>13.8477</v>
      </c>
      <c r="Y34" s="374"/>
      <c r="Z34" s="346">
        <v>5</v>
      </c>
      <c r="AA34" s="346">
        <v>11</v>
      </c>
      <c r="AB34" s="346">
        <v>6</v>
      </c>
      <c r="AC34" s="346">
        <v>12</v>
      </c>
      <c r="AD34" s="346">
        <v>13</v>
      </c>
      <c r="AE34" s="346">
        <v>9</v>
      </c>
      <c r="AF34" s="346">
        <v>10</v>
      </c>
      <c r="AG34" s="346">
        <v>7</v>
      </c>
      <c r="AH34" s="346">
        <v>7</v>
      </c>
      <c r="AI34" s="346">
        <v>9</v>
      </c>
      <c r="AJ34" s="346">
        <v>6</v>
      </c>
      <c r="AK34" s="346">
        <v>14</v>
      </c>
      <c r="AL34" s="346">
        <v>10</v>
      </c>
      <c r="AM34" s="346">
        <v>13</v>
      </c>
      <c r="AN34" s="346">
        <v>6</v>
      </c>
      <c r="AO34" s="373"/>
      <c r="AP34" s="348">
        <v>12.72</v>
      </c>
      <c r="AQ34" s="348">
        <v>13.32</v>
      </c>
      <c r="AR34" s="348">
        <v>10.220000000000001</v>
      </c>
      <c r="AS34" s="348">
        <v>5.9</v>
      </c>
      <c r="AT34" s="348">
        <v>-5.89</v>
      </c>
      <c r="AU34" s="351"/>
      <c r="AV34" s="346">
        <v>8</v>
      </c>
      <c r="AW34" s="346">
        <v>9</v>
      </c>
      <c r="AX34" s="346">
        <v>9</v>
      </c>
      <c r="AY34" s="346">
        <v>8</v>
      </c>
      <c r="AZ34" s="346">
        <v>11</v>
      </c>
      <c r="BA34" s="362"/>
      <c r="BB34" s="348">
        <v>13.542095337493199</v>
      </c>
      <c r="BC34" s="375">
        <v>0.94904922616426901</v>
      </c>
      <c r="BD34" s="375">
        <v>5.2889156636022998E-2</v>
      </c>
      <c r="BE34" s="375">
        <v>7.59472775492014E-2</v>
      </c>
      <c r="BF34" s="374"/>
      <c r="BG34" s="348">
        <v>82.618700000000004</v>
      </c>
      <c r="BH34" s="348">
        <v>7.95479</v>
      </c>
      <c r="BI34" s="348">
        <v>7.9009200000000002</v>
      </c>
      <c r="BJ34" s="348">
        <v>1.52559</v>
      </c>
      <c r="BK34" s="373"/>
      <c r="BL34" s="372" t="s">
        <v>1022</v>
      </c>
      <c r="BM34" s="372" t="s">
        <v>1023</v>
      </c>
      <c r="BN34" s="372" t="s">
        <v>1024</v>
      </c>
      <c r="BO34" s="372" t="s">
        <v>1025</v>
      </c>
      <c r="BP34" s="372" t="s">
        <v>1026</v>
      </c>
      <c r="BQ34" s="373"/>
      <c r="BR34" s="354" t="s">
        <v>476</v>
      </c>
    </row>
    <row r="35" spans="1:70" s="107" customFormat="1" x14ac:dyDescent="0.25">
      <c r="A35" s="345" t="s">
        <v>1080</v>
      </c>
      <c r="B35" s="373"/>
      <c r="C35" s="719">
        <v>41276</v>
      </c>
      <c r="D35" s="373"/>
      <c r="E35" s="346">
        <v>16544.2</v>
      </c>
      <c r="F35" s="373"/>
      <c r="G35" s="347">
        <v>70.59</v>
      </c>
      <c r="H35" s="374"/>
      <c r="I35" s="348">
        <v>0.75649999999999995</v>
      </c>
      <c r="J35" s="348">
        <v>-0.92630000000000001</v>
      </c>
      <c r="K35" s="348">
        <v>6.4706000000000001</v>
      </c>
      <c r="L35" s="348">
        <v>-2.782</v>
      </c>
      <c r="M35" s="348">
        <v>-6.4040999999999997</v>
      </c>
      <c r="N35" s="350">
        <v>1.4146000000000001</v>
      </c>
      <c r="O35" s="348">
        <v>6.6417999999999999</v>
      </c>
      <c r="P35" s="348">
        <v>14.5709</v>
      </c>
      <c r="Q35" s="348">
        <v>12.9886</v>
      </c>
      <c r="R35" s="348">
        <v>15.023400000000001</v>
      </c>
      <c r="S35" s="348">
        <v>8.9687999999999999</v>
      </c>
      <c r="T35" s="348">
        <v>-6.2301000000000002</v>
      </c>
      <c r="U35" s="348">
        <v>-1.8902000000000001</v>
      </c>
      <c r="V35" s="348">
        <v>-4.7496999999999998</v>
      </c>
      <c r="W35" s="348">
        <v>8.9687999999999999</v>
      </c>
      <c r="X35" s="348">
        <v>14.146699999999999</v>
      </c>
      <c r="Y35" s="374"/>
      <c r="Z35" s="346">
        <v>12</v>
      </c>
      <c r="AA35" s="346">
        <v>9</v>
      </c>
      <c r="AB35" s="346">
        <v>7</v>
      </c>
      <c r="AC35" s="346">
        <v>7</v>
      </c>
      <c r="AD35" s="346">
        <v>12</v>
      </c>
      <c r="AE35" s="346">
        <v>10</v>
      </c>
      <c r="AF35" s="346">
        <v>6</v>
      </c>
      <c r="AG35" s="346">
        <v>6</v>
      </c>
      <c r="AH35" s="346">
        <v>9</v>
      </c>
      <c r="AI35" s="346">
        <v>2</v>
      </c>
      <c r="AJ35" s="346">
        <v>7</v>
      </c>
      <c r="AK35" s="346">
        <v>7</v>
      </c>
      <c r="AL35" s="346">
        <v>12</v>
      </c>
      <c r="AM35" s="346">
        <v>12</v>
      </c>
      <c r="AN35" s="346">
        <v>7</v>
      </c>
      <c r="AO35" s="373"/>
      <c r="AP35" s="348">
        <v>14.31</v>
      </c>
      <c r="AQ35" s="348">
        <v>13.64</v>
      </c>
      <c r="AR35" s="348">
        <v>10.5</v>
      </c>
      <c r="AS35" s="348">
        <v>6.44</v>
      </c>
      <c r="AT35" s="348">
        <v>-5.66</v>
      </c>
      <c r="AU35" s="351"/>
      <c r="AV35" s="346">
        <v>3</v>
      </c>
      <c r="AW35" s="346">
        <v>7</v>
      </c>
      <c r="AX35" s="346">
        <v>8</v>
      </c>
      <c r="AY35" s="346">
        <v>7</v>
      </c>
      <c r="AZ35" s="346">
        <v>10</v>
      </c>
      <c r="BA35" s="362"/>
      <c r="BB35" s="348">
        <v>13.2531737423617</v>
      </c>
      <c r="BC35" s="375">
        <v>0.94443905239335801</v>
      </c>
      <c r="BD35" s="375">
        <v>5.5618034627162298E-2</v>
      </c>
      <c r="BE35" s="375">
        <v>9.5704114937201407E-2</v>
      </c>
      <c r="BF35" s="374"/>
      <c r="BG35" s="348">
        <v>89.746300000000005</v>
      </c>
      <c r="BH35" s="348">
        <v>7.6019600000000001</v>
      </c>
      <c r="BI35" s="348" t="s">
        <v>430</v>
      </c>
      <c r="BJ35" s="348">
        <v>2.6517400000000002</v>
      </c>
      <c r="BK35" s="373"/>
      <c r="BL35" s="372" t="s">
        <v>1028</v>
      </c>
      <c r="BM35" s="372" t="s">
        <v>1029</v>
      </c>
      <c r="BN35" s="372" t="s">
        <v>779</v>
      </c>
      <c r="BO35" s="372" t="s">
        <v>1030</v>
      </c>
      <c r="BP35" s="372" t="s">
        <v>1031</v>
      </c>
      <c r="BQ35" s="373"/>
      <c r="BR35" s="354" t="s">
        <v>513</v>
      </c>
    </row>
    <row r="36" spans="1:70" s="107" customFormat="1" x14ac:dyDescent="0.25">
      <c r="A36" s="345" t="s">
        <v>1081</v>
      </c>
      <c r="B36" s="373"/>
      <c r="C36" s="719">
        <v>41275</v>
      </c>
      <c r="D36" s="373"/>
      <c r="E36" s="346">
        <v>11995.8</v>
      </c>
      <c r="F36" s="373"/>
      <c r="G36" s="347">
        <v>287.07960000000003</v>
      </c>
      <c r="H36" s="374"/>
      <c r="I36" s="348">
        <v>0.85799999999999998</v>
      </c>
      <c r="J36" s="348">
        <v>-1.4258</v>
      </c>
      <c r="K36" s="348">
        <v>5.7910000000000004</v>
      </c>
      <c r="L36" s="348">
        <v>-4.4409999999999998</v>
      </c>
      <c r="M36" s="348">
        <v>-7.5385</v>
      </c>
      <c r="N36" s="350">
        <v>-0.2752</v>
      </c>
      <c r="O36" s="348">
        <v>4.2252000000000001</v>
      </c>
      <c r="P36" s="348">
        <v>12.0421</v>
      </c>
      <c r="Q36" s="348">
        <v>10.9659</v>
      </c>
      <c r="R36" s="348">
        <v>12.443099999999999</v>
      </c>
      <c r="S36" s="348">
        <v>8.1616</v>
      </c>
      <c r="T36" s="348">
        <v>-8.0146999999999995</v>
      </c>
      <c r="U36" s="348">
        <v>-3.4472999999999998</v>
      </c>
      <c r="V36" s="348">
        <v>-5.8334999999999999</v>
      </c>
      <c r="W36" s="348">
        <v>8.1616</v>
      </c>
      <c r="X36" s="348">
        <v>12.755699999999999</v>
      </c>
      <c r="Y36" s="374"/>
      <c r="Z36" s="346">
        <v>7</v>
      </c>
      <c r="AA36" s="346">
        <v>14</v>
      </c>
      <c r="AB36" s="346">
        <v>9</v>
      </c>
      <c r="AC36" s="346">
        <v>15</v>
      </c>
      <c r="AD36" s="346">
        <v>15</v>
      </c>
      <c r="AE36" s="346">
        <v>14</v>
      </c>
      <c r="AF36" s="346">
        <v>12</v>
      </c>
      <c r="AG36" s="346">
        <v>13</v>
      </c>
      <c r="AH36" s="346">
        <v>13</v>
      </c>
      <c r="AI36" s="346">
        <v>11</v>
      </c>
      <c r="AJ36" s="346">
        <v>10</v>
      </c>
      <c r="AK36" s="346">
        <v>15</v>
      </c>
      <c r="AL36" s="346">
        <v>15</v>
      </c>
      <c r="AM36" s="346">
        <v>15</v>
      </c>
      <c r="AN36" s="346">
        <v>10</v>
      </c>
      <c r="AO36" s="373"/>
      <c r="AP36" s="348">
        <v>11.75</v>
      </c>
      <c r="AQ36" s="348">
        <v>11.31</v>
      </c>
      <c r="AR36" s="348">
        <v>7.74</v>
      </c>
      <c r="AS36" s="348">
        <v>3.74</v>
      </c>
      <c r="AT36" s="348">
        <v>-8.06</v>
      </c>
      <c r="AU36" s="351"/>
      <c r="AV36" s="346">
        <v>12</v>
      </c>
      <c r="AW36" s="346">
        <v>12</v>
      </c>
      <c r="AX36" s="346">
        <v>13</v>
      </c>
      <c r="AY36" s="346">
        <v>14</v>
      </c>
      <c r="AZ36" s="346">
        <v>15</v>
      </c>
      <c r="BA36" s="362"/>
      <c r="BB36" s="348">
        <v>12.729264300911399</v>
      </c>
      <c r="BC36" s="375">
        <v>0.89923944499049102</v>
      </c>
      <c r="BD36" s="375">
        <v>4.1862726998206298E-2</v>
      </c>
      <c r="BE36" s="375">
        <v>-7.7832543095628995E-2</v>
      </c>
      <c r="BF36" s="374"/>
      <c r="BG36" s="348">
        <v>86.127300000000005</v>
      </c>
      <c r="BH36" s="348">
        <v>8.5944699999999994</v>
      </c>
      <c r="BI36" s="348">
        <v>1.84744</v>
      </c>
      <c r="BJ36" s="348">
        <v>3.43079</v>
      </c>
      <c r="BK36" s="373"/>
      <c r="BL36" s="372" t="s">
        <v>1033</v>
      </c>
      <c r="BM36" s="372" t="s">
        <v>1034</v>
      </c>
      <c r="BN36" s="372" t="s">
        <v>1035</v>
      </c>
      <c r="BO36" s="372" t="s">
        <v>1036</v>
      </c>
      <c r="BP36" s="372" t="s">
        <v>1037</v>
      </c>
      <c r="BQ36" s="373"/>
      <c r="BR36" s="354" t="s">
        <v>513</v>
      </c>
    </row>
    <row r="37" spans="1:70" s="107" customFormat="1" ht="11" x14ac:dyDescent="0.3">
      <c r="A37" s="841" t="s">
        <v>1082</v>
      </c>
      <c r="B37" s="842"/>
      <c r="C37" s="843">
        <v>41275</v>
      </c>
      <c r="D37" s="842"/>
      <c r="E37" s="844">
        <v>10608</v>
      </c>
      <c r="F37" s="842"/>
      <c r="G37" s="845">
        <v>648.81100000000004</v>
      </c>
      <c r="H37" s="847"/>
      <c r="I37" s="846">
        <v>0.87419999999999998</v>
      </c>
      <c r="J37" s="846">
        <v>-0.8548</v>
      </c>
      <c r="K37" s="846">
        <v>6.3140000000000001</v>
      </c>
      <c r="L37" s="846">
        <v>-2.3588</v>
      </c>
      <c r="M37" s="846">
        <v>-5.1675000000000004</v>
      </c>
      <c r="N37" s="848">
        <v>4.2915000000000001</v>
      </c>
      <c r="O37" s="846">
        <v>7.1417000000000002</v>
      </c>
      <c r="P37" s="846">
        <v>14.9406</v>
      </c>
      <c r="Q37" s="846">
        <v>13.723100000000001</v>
      </c>
      <c r="R37" s="846">
        <v>13.9331</v>
      </c>
      <c r="S37" s="846">
        <v>8.7277000000000005</v>
      </c>
      <c r="T37" s="846">
        <v>-5.6631999999999998</v>
      </c>
      <c r="U37" s="846">
        <v>-0.61639999999999995</v>
      </c>
      <c r="V37" s="846">
        <v>-2.9161000000000001</v>
      </c>
      <c r="W37" s="846">
        <v>8.7277000000000005</v>
      </c>
      <c r="X37" s="846">
        <v>14.1592</v>
      </c>
      <c r="Y37" s="847"/>
      <c r="Z37" s="844">
        <v>6</v>
      </c>
      <c r="AA37" s="844">
        <v>8</v>
      </c>
      <c r="AB37" s="844">
        <v>8</v>
      </c>
      <c r="AC37" s="844">
        <v>5</v>
      </c>
      <c r="AD37" s="844">
        <v>5</v>
      </c>
      <c r="AE37" s="844">
        <v>4</v>
      </c>
      <c r="AF37" s="844">
        <v>4</v>
      </c>
      <c r="AG37" s="844">
        <v>5</v>
      </c>
      <c r="AH37" s="844">
        <v>5</v>
      </c>
      <c r="AI37" s="844">
        <v>5</v>
      </c>
      <c r="AJ37" s="844">
        <v>8</v>
      </c>
      <c r="AK37" s="844">
        <v>4</v>
      </c>
      <c r="AL37" s="844">
        <v>3</v>
      </c>
      <c r="AM37" s="844">
        <v>4</v>
      </c>
      <c r="AN37" s="844">
        <v>8</v>
      </c>
      <c r="AO37" s="842"/>
      <c r="AP37" s="846">
        <v>13.91</v>
      </c>
      <c r="AQ37" s="846">
        <v>14.13</v>
      </c>
      <c r="AR37" s="846">
        <v>11.09</v>
      </c>
      <c r="AS37" s="846">
        <v>7.26</v>
      </c>
      <c r="AT37" s="846">
        <v>-3.48</v>
      </c>
      <c r="AU37" s="849"/>
      <c r="AV37" s="844">
        <v>4</v>
      </c>
      <c r="AW37" s="844">
        <v>3</v>
      </c>
      <c r="AX37" s="844">
        <v>5</v>
      </c>
      <c r="AY37" s="844">
        <v>4</v>
      </c>
      <c r="AZ37" s="844">
        <v>4</v>
      </c>
      <c r="BA37" s="851"/>
      <c r="BB37" s="846">
        <v>13.6289160345199</v>
      </c>
      <c r="BC37" s="852">
        <v>0.95531045956129701</v>
      </c>
      <c r="BD37" s="852">
        <v>5.6341854394252898E-2</v>
      </c>
      <c r="BE37" s="852">
        <v>0.12337149376004899</v>
      </c>
      <c r="BF37" s="847"/>
      <c r="BG37" s="846">
        <v>85.212900000000005</v>
      </c>
      <c r="BH37" s="846">
        <v>8.0395299999999992</v>
      </c>
      <c r="BI37" s="846">
        <v>3.2340900000000001</v>
      </c>
      <c r="BJ37" s="846">
        <v>3.5134799999999999</v>
      </c>
      <c r="BK37" s="842"/>
      <c r="BL37" s="855" t="s">
        <v>1039</v>
      </c>
      <c r="BM37" s="855" t="s">
        <v>1040</v>
      </c>
      <c r="BN37" s="855" t="s">
        <v>1041</v>
      </c>
      <c r="BO37" s="855" t="s">
        <v>1042</v>
      </c>
      <c r="BP37" s="855" t="s">
        <v>1043</v>
      </c>
      <c r="BQ37" s="842"/>
      <c r="BR37" s="856" t="s">
        <v>443</v>
      </c>
    </row>
    <row r="38" spans="1:70" s="107" customFormat="1" x14ac:dyDescent="0.25">
      <c r="A38" s="345" t="s">
        <v>1083</v>
      </c>
      <c r="B38" s="373"/>
      <c r="C38" s="719">
        <v>41275</v>
      </c>
      <c r="D38" s="373"/>
      <c r="E38" s="346">
        <v>7275.62</v>
      </c>
      <c r="F38" s="373"/>
      <c r="G38" s="347">
        <v>1099.7934</v>
      </c>
      <c r="H38" s="374"/>
      <c r="I38" s="348" t="s">
        <v>430</v>
      </c>
      <c r="J38" s="348">
        <v>-2.0141</v>
      </c>
      <c r="K38" s="348">
        <v>4.5819999999999999</v>
      </c>
      <c r="L38" s="348">
        <v>-3.9201000000000001</v>
      </c>
      <c r="M38" s="348">
        <v>-6.0961999999999996</v>
      </c>
      <c r="N38" s="350">
        <v>2.2431999999999999</v>
      </c>
      <c r="O38" s="348">
        <v>6.5426000000000002</v>
      </c>
      <c r="P38" s="348">
        <v>13.5756</v>
      </c>
      <c r="Q38" s="348">
        <v>11.5183</v>
      </c>
      <c r="R38" s="348">
        <v>11.648400000000001</v>
      </c>
      <c r="S38" s="348">
        <v>6.8339999999999996</v>
      </c>
      <c r="T38" s="348">
        <v>-6.9908000000000001</v>
      </c>
      <c r="U38" s="348">
        <v>-1.8101</v>
      </c>
      <c r="V38" s="348">
        <v>-4.5545</v>
      </c>
      <c r="W38" s="348">
        <v>6.8339999999999996</v>
      </c>
      <c r="X38" s="348">
        <v>12.167199999999999</v>
      </c>
      <c r="Y38" s="374"/>
      <c r="Z38" s="346" t="s">
        <v>430</v>
      </c>
      <c r="AA38" s="346">
        <v>15</v>
      </c>
      <c r="AB38" s="346">
        <v>15</v>
      </c>
      <c r="AC38" s="346">
        <v>14</v>
      </c>
      <c r="AD38" s="346">
        <v>9</v>
      </c>
      <c r="AE38" s="346">
        <v>8</v>
      </c>
      <c r="AF38" s="346">
        <v>8</v>
      </c>
      <c r="AG38" s="346">
        <v>9</v>
      </c>
      <c r="AH38" s="346">
        <v>12</v>
      </c>
      <c r="AI38" s="346">
        <v>13</v>
      </c>
      <c r="AJ38" s="346">
        <v>15</v>
      </c>
      <c r="AK38" s="346">
        <v>13</v>
      </c>
      <c r="AL38" s="346">
        <v>11</v>
      </c>
      <c r="AM38" s="346">
        <v>10</v>
      </c>
      <c r="AN38" s="346">
        <v>15</v>
      </c>
      <c r="AO38" s="373"/>
      <c r="AP38" s="348">
        <v>11.81</v>
      </c>
      <c r="AQ38" s="348">
        <v>12.53</v>
      </c>
      <c r="AR38" s="348">
        <v>9.33</v>
      </c>
      <c r="AS38" s="348">
        <v>5.86</v>
      </c>
      <c r="AT38" s="348">
        <v>-6.4</v>
      </c>
      <c r="AU38" s="351"/>
      <c r="AV38" s="346">
        <v>11</v>
      </c>
      <c r="AW38" s="346">
        <v>10</v>
      </c>
      <c r="AX38" s="346">
        <v>10</v>
      </c>
      <c r="AY38" s="346">
        <v>10</v>
      </c>
      <c r="AZ38" s="346">
        <v>13</v>
      </c>
      <c r="BA38" s="362"/>
      <c r="BB38" s="348">
        <v>13.0376584329565</v>
      </c>
      <c r="BC38" s="375">
        <v>0.91631637432508095</v>
      </c>
      <c r="BD38" s="375">
        <v>5.0863073043375097E-2</v>
      </c>
      <c r="BE38" s="375">
        <v>0.27787575669213799</v>
      </c>
      <c r="BF38" s="374"/>
      <c r="BG38" s="348">
        <v>82.154200000000003</v>
      </c>
      <c r="BH38" s="348">
        <v>9.8762699999999999</v>
      </c>
      <c r="BI38" s="348">
        <v>3.82924</v>
      </c>
      <c r="BJ38" s="348">
        <v>4.1402900000000002</v>
      </c>
      <c r="BK38" s="373"/>
      <c r="BL38" s="372" t="s">
        <v>1045</v>
      </c>
      <c r="BM38" s="372" t="s">
        <v>1046</v>
      </c>
      <c r="BN38" s="372" t="s">
        <v>1047</v>
      </c>
      <c r="BO38" s="372" t="s">
        <v>1048</v>
      </c>
      <c r="BP38" s="372" t="s">
        <v>1049</v>
      </c>
      <c r="BQ38" s="373"/>
      <c r="BR38" s="354" t="s">
        <v>513</v>
      </c>
    </row>
    <row r="39" spans="1:70" s="107" customFormat="1" x14ac:dyDescent="0.25">
      <c r="A39" s="345" t="s">
        <v>1084</v>
      </c>
      <c r="B39" s="373"/>
      <c r="C39" s="719">
        <v>41275</v>
      </c>
      <c r="D39" s="373"/>
      <c r="E39" s="346">
        <v>7163.81</v>
      </c>
      <c r="F39" s="373"/>
      <c r="G39" s="347">
        <v>499.851</v>
      </c>
      <c r="H39" s="374"/>
      <c r="I39" s="348">
        <v>0.78759999999999997</v>
      </c>
      <c r="J39" s="348">
        <v>-0.7913</v>
      </c>
      <c r="K39" s="348">
        <v>4.9139999999999997</v>
      </c>
      <c r="L39" s="348">
        <v>-2.8222999999999998</v>
      </c>
      <c r="M39" s="348">
        <v>-6.1516999999999999</v>
      </c>
      <c r="N39" s="350">
        <v>-0.78149999999999997</v>
      </c>
      <c r="O39" s="348">
        <v>7.3307000000000002</v>
      </c>
      <c r="P39" s="348">
        <v>16.4602</v>
      </c>
      <c r="Q39" s="348">
        <v>13.436500000000001</v>
      </c>
      <c r="R39" s="348">
        <v>12.4404</v>
      </c>
      <c r="S39" s="348">
        <v>7.3436000000000003</v>
      </c>
      <c r="T39" s="348">
        <v>-6.5590999999999999</v>
      </c>
      <c r="U39" s="348">
        <v>-2.2286999999999999</v>
      </c>
      <c r="V39" s="348">
        <v>-4.6717000000000004</v>
      </c>
      <c r="W39" s="348">
        <v>7.3436000000000003</v>
      </c>
      <c r="X39" s="348">
        <v>11.844900000000001</v>
      </c>
      <c r="Y39" s="374"/>
      <c r="Z39" s="346">
        <v>10</v>
      </c>
      <c r="AA39" s="346">
        <v>6</v>
      </c>
      <c r="AB39" s="346">
        <v>14</v>
      </c>
      <c r="AC39" s="346">
        <v>8</v>
      </c>
      <c r="AD39" s="346">
        <v>10</v>
      </c>
      <c r="AE39" s="346">
        <v>15</v>
      </c>
      <c r="AF39" s="346">
        <v>3</v>
      </c>
      <c r="AG39" s="346">
        <v>3</v>
      </c>
      <c r="AH39" s="346">
        <v>6</v>
      </c>
      <c r="AI39" s="346">
        <v>12</v>
      </c>
      <c r="AJ39" s="346">
        <v>14</v>
      </c>
      <c r="AK39" s="346">
        <v>10</v>
      </c>
      <c r="AL39" s="346">
        <v>13</v>
      </c>
      <c r="AM39" s="346">
        <v>11</v>
      </c>
      <c r="AN39" s="346">
        <v>14</v>
      </c>
      <c r="AO39" s="373"/>
      <c r="AP39" s="348">
        <v>12.53</v>
      </c>
      <c r="AQ39" s="348">
        <v>13.49</v>
      </c>
      <c r="AR39" s="348">
        <v>11.68</v>
      </c>
      <c r="AS39" s="348">
        <v>7.15</v>
      </c>
      <c r="AT39" s="348">
        <v>-6.36</v>
      </c>
      <c r="AU39" s="351"/>
      <c r="AV39" s="346">
        <v>10</v>
      </c>
      <c r="AW39" s="346">
        <v>8</v>
      </c>
      <c r="AX39" s="346">
        <v>3</v>
      </c>
      <c r="AY39" s="346">
        <v>6</v>
      </c>
      <c r="AZ39" s="346">
        <v>12</v>
      </c>
      <c r="BA39" s="362"/>
      <c r="BB39" s="348">
        <v>12.5485148849396</v>
      </c>
      <c r="BC39" s="375">
        <v>0.86941711648376496</v>
      </c>
      <c r="BD39" s="375">
        <v>6.9622561771912894E-2</v>
      </c>
      <c r="BE39" s="375">
        <v>0.28319918810642702</v>
      </c>
      <c r="BF39" s="374"/>
      <c r="BG39" s="348">
        <v>80.367000000000004</v>
      </c>
      <c r="BH39" s="348">
        <v>4.8945100000000004</v>
      </c>
      <c r="BI39" s="348">
        <v>4.8707500000000001</v>
      </c>
      <c r="BJ39" s="348">
        <v>9.8677399999999995</v>
      </c>
      <c r="BK39" s="373"/>
      <c r="BL39" s="372" t="s">
        <v>1051</v>
      </c>
      <c r="BM39" s="372" t="s">
        <v>1052</v>
      </c>
      <c r="BN39" s="372" t="s">
        <v>1053</v>
      </c>
      <c r="BO39" s="372" t="s">
        <v>1054</v>
      </c>
      <c r="BP39" s="372" t="s">
        <v>1055</v>
      </c>
      <c r="BQ39" s="373"/>
      <c r="BR39" s="354" t="s">
        <v>735</v>
      </c>
    </row>
    <row r="40" spans="1:70" s="107" customFormat="1" x14ac:dyDescent="0.25">
      <c r="A40" s="345" t="s">
        <v>1085</v>
      </c>
      <c r="B40" s="373"/>
      <c r="C40" s="719">
        <v>44115</v>
      </c>
      <c r="D40" s="373"/>
      <c r="E40" s="346">
        <v>3072.76</v>
      </c>
      <c r="F40" s="373"/>
      <c r="G40" s="347">
        <v>22.108599999999999</v>
      </c>
      <c r="H40" s="374"/>
      <c r="I40" s="348">
        <v>0.77669999999999995</v>
      </c>
      <c r="J40" s="348">
        <v>-1.3947000000000001</v>
      </c>
      <c r="K40" s="348">
        <v>5.1509</v>
      </c>
      <c r="L40" s="348">
        <v>-3.5851999999999999</v>
      </c>
      <c r="M40" s="348">
        <v>-5.1181999999999999</v>
      </c>
      <c r="N40" s="350">
        <v>0.94089999999999996</v>
      </c>
      <c r="O40" s="348">
        <v>3.6383999999999999</v>
      </c>
      <c r="P40" s="348">
        <v>12.1347</v>
      </c>
      <c r="Q40" s="348">
        <v>12.2639</v>
      </c>
      <c r="R40" s="348" t="s">
        <v>430</v>
      </c>
      <c r="S40" s="348">
        <v>7.5808</v>
      </c>
      <c r="T40" s="348">
        <v>-6.0747</v>
      </c>
      <c r="U40" s="348">
        <v>-1.0969</v>
      </c>
      <c r="V40" s="348">
        <v>-4.0917000000000003</v>
      </c>
      <c r="W40" s="348">
        <v>7.5808</v>
      </c>
      <c r="X40" s="348">
        <v>15.3817</v>
      </c>
      <c r="Y40" s="374"/>
      <c r="Z40" s="346">
        <v>11</v>
      </c>
      <c r="AA40" s="346">
        <v>13</v>
      </c>
      <c r="AB40" s="346">
        <v>13</v>
      </c>
      <c r="AC40" s="346">
        <v>13</v>
      </c>
      <c r="AD40" s="346">
        <v>4</v>
      </c>
      <c r="AE40" s="346">
        <v>11</v>
      </c>
      <c r="AF40" s="346">
        <v>15</v>
      </c>
      <c r="AG40" s="346">
        <v>12</v>
      </c>
      <c r="AH40" s="346">
        <v>10</v>
      </c>
      <c r="AI40" s="346" t="s">
        <v>430</v>
      </c>
      <c r="AJ40" s="346">
        <v>13</v>
      </c>
      <c r="AK40" s="346">
        <v>6</v>
      </c>
      <c r="AL40" s="346">
        <v>5</v>
      </c>
      <c r="AM40" s="346">
        <v>9</v>
      </c>
      <c r="AN40" s="346">
        <v>13</v>
      </c>
      <c r="AO40" s="373"/>
      <c r="AP40" s="348" t="s">
        <v>430</v>
      </c>
      <c r="AQ40" s="348" t="s">
        <v>430</v>
      </c>
      <c r="AR40" s="348">
        <v>8.56</v>
      </c>
      <c r="AS40" s="348">
        <v>4.07</v>
      </c>
      <c r="AT40" s="348">
        <v>-5.21</v>
      </c>
      <c r="AU40" s="351"/>
      <c r="AV40" s="346" t="s">
        <v>430</v>
      </c>
      <c r="AW40" s="346" t="s">
        <v>430</v>
      </c>
      <c r="AX40" s="346">
        <v>12</v>
      </c>
      <c r="AY40" s="346">
        <v>13</v>
      </c>
      <c r="AZ40" s="346">
        <v>8</v>
      </c>
      <c r="BA40" s="362"/>
      <c r="BB40" s="348">
        <v>12.6082476284063</v>
      </c>
      <c r="BC40" s="375">
        <v>0.87619821376366003</v>
      </c>
      <c r="BD40" s="375">
        <v>4.4239863119726497E-2</v>
      </c>
      <c r="BE40" s="375">
        <v>-3.3346127654508499E-2</v>
      </c>
      <c r="BF40" s="374"/>
      <c r="BG40" s="348">
        <v>80.940899999999999</v>
      </c>
      <c r="BH40" s="348">
        <v>11.590299999999999</v>
      </c>
      <c r="BI40" s="348">
        <v>4.0613200000000003</v>
      </c>
      <c r="BJ40" s="348">
        <v>3.4074800000000001</v>
      </c>
      <c r="BK40" s="373"/>
      <c r="BL40" s="372" t="s">
        <v>1057</v>
      </c>
      <c r="BM40" s="372" t="s">
        <v>1058</v>
      </c>
      <c r="BN40" s="372" t="s">
        <v>1059</v>
      </c>
      <c r="BO40" s="372" t="s">
        <v>1060</v>
      </c>
      <c r="BP40" s="372" t="s">
        <v>1061</v>
      </c>
      <c r="BQ40" s="373"/>
      <c r="BR40" s="354" t="s">
        <v>443</v>
      </c>
    </row>
    <row r="41" spans="1:70" s="107" customFormat="1" x14ac:dyDescent="0.25">
      <c r="A41" s="345" t="s">
        <v>1086</v>
      </c>
      <c r="B41" s="373"/>
      <c r="C41" s="719">
        <v>45328</v>
      </c>
      <c r="D41" s="373"/>
      <c r="E41" s="346">
        <v>3151.03</v>
      </c>
      <c r="F41" s="373"/>
      <c r="G41" s="347">
        <v>13.754300000000001</v>
      </c>
      <c r="H41" s="374"/>
      <c r="I41" s="348">
        <v>1.0713999999999999</v>
      </c>
      <c r="J41" s="348">
        <v>-0.64080000000000004</v>
      </c>
      <c r="K41" s="348">
        <v>7.8666999999999998</v>
      </c>
      <c r="L41" s="348">
        <v>-1.1114999999999999</v>
      </c>
      <c r="M41" s="348">
        <v>-6.2374999999999998</v>
      </c>
      <c r="N41" s="350">
        <v>3.0876999999999999</v>
      </c>
      <c r="O41" s="348">
        <v>13.819599999999999</v>
      </c>
      <c r="P41" s="348" t="s">
        <v>430</v>
      </c>
      <c r="Q41" s="348" t="s">
        <v>430</v>
      </c>
      <c r="R41" s="348" t="s">
        <v>430</v>
      </c>
      <c r="S41" s="348">
        <v>10.473599999999999</v>
      </c>
      <c r="T41" s="348">
        <v>-5.8639999999999999</v>
      </c>
      <c r="U41" s="348">
        <v>-1.2946</v>
      </c>
      <c r="V41" s="348">
        <v>-3.7117</v>
      </c>
      <c r="W41" s="348">
        <v>10.473599999999999</v>
      </c>
      <c r="X41" s="348">
        <v>15.426600000000001</v>
      </c>
      <c r="Y41" s="374"/>
      <c r="Z41" s="346">
        <v>1</v>
      </c>
      <c r="AA41" s="346">
        <v>3</v>
      </c>
      <c r="AB41" s="346">
        <v>2</v>
      </c>
      <c r="AC41" s="346">
        <v>3</v>
      </c>
      <c r="AD41" s="346">
        <v>11</v>
      </c>
      <c r="AE41" s="346">
        <v>6</v>
      </c>
      <c r="AF41" s="346">
        <v>1</v>
      </c>
      <c r="AG41" s="346" t="s">
        <v>430</v>
      </c>
      <c r="AH41" s="346" t="s">
        <v>430</v>
      </c>
      <c r="AI41" s="346" t="s">
        <v>430</v>
      </c>
      <c r="AJ41" s="346">
        <v>2</v>
      </c>
      <c r="AK41" s="346">
        <v>5</v>
      </c>
      <c r="AL41" s="346">
        <v>6</v>
      </c>
      <c r="AM41" s="346">
        <v>7</v>
      </c>
      <c r="AN41" s="346">
        <v>2</v>
      </c>
      <c r="AO41" s="373"/>
      <c r="AP41" s="348" t="s">
        <v>430</v>
      </c>
      <c r="AQ41" s="348" t="s">
        <v>430</v>
      </c>
      <c r="AR41" s="348" t="s">
        <v>430</v>
      </c>
      <c r="AS41" s="348" t="s">
        <v>430</v>
      </c>
      <c r="AT41" s="348">
        <v>-4.09</v>
      </c>
      <c r="AU41" s="351"/>
      <c r="AV41" s="346" t="s">
        <v>430</v>
      </c>
      <c r="AW41" s="346" t="s">
        <v>430</v>
      </c>
      <c r="AX41" s="346" t="s">
        <v>430</v>
      </c>
      <c r="AY41" s="346" t="s">
        <v>430</v>
      </c>
      <c r="AZ41" s="346">
        <v>5</v>
      </c>
      <c r="BA41" s="362"/>
      <c r="BB41" s="348">
        <v>14.806510243118799</v>
      </c>
      <c r="BC41" s="375">
        <v>0.99218619150881004</v>
      </c>
      <c r="BD41" s="375">
        <v>4.4488113790501202E-2</v>
      </c>
      <c r="BE41" s="375">
        <v>0.68922283940628304</v>
      </c>
      <c r="BF41" s="374"/>
      <c r="BG41" s="348">
        <v>76.966999999999999</v>
      </c>
      <c r="BH41" s="348">
        <v>2.7936299999999998</v>
      </c>
      <c r="BI41" s="348">
        <v>16.269200000000001</v>
      </c>
      <c r="BJ41" s="348">
        <v>3.97017</v>
      </c>
      <c r="BK41" s="373"/>
      <c r="BL41" s="372" t="s">
        <v>1063</v>
      </c>
      <c r="BM41" s="372" t="s">
        <v>1064</v>
      </c>
      <c r="BN41" s="372" t="s">
        <v>1065</v>
      </c>
      <c r="BO41" s="372" t="s">
        <v>1066</v>
      </c>
      <c r="BP41" s="372" t="s">
        <v>1067</v>
      </c>
      <c r="BQ41" s="373"/>
      <c r="BR41" s="354" t="s">
        <v>443</v>
      </c>
    </row>
    <row r="42" spans="1:70" s="107" customFormat="1" x14ac:dyDescent="0.25">
      <c r="A42" s="345" t="s">
        <v>1087</v>
      </c>
      <c r="B42" s="373"/>
      <c r="C42" s="719">
        <v>41275</v>
      </c>
      <c r="D42" s="373"/>
      <c r="E42" s="346">
        <v>2680.15</v>
      </c>
      <c r="F42" s="373"/>
      <c r="G42" s="347">
        <v>579.44839999999999</v>
      </c>
      <c r="H42" s="374"/>
      <c r="I42" s="348">
        <v>0.99560000000000004</v>
      </c>
      <c r="J42" s="348">
        <v>-0.182</v>
      </c>
      <c r="K42" s="348">
        <v>8.3978999999999999</v>
      </c>
      <c r="L42" s="348">
        <v>-0.77690000000000003</v>
      </c>
      <c r="M42" s="348">
        <v>-3.4367000000000001</v>
      </c>
      <c r="N42" s="350">
        <v>5.3766999999999996</v>
      </c>
      <c r="O42" s="348">
        <v>6.1234000000000002</v>
      </c>
      <c r="P42" s="348">
        <v>15.0022</v>
      </c>
      <c r="Q42" s="348">
        <v>13.881600000000001</v>
      </c>
      <c r="R42" s="348">
        <v>13.3062</v>
      </c>
      <c r="S42" s="348">
        <v>10.885199999999999</v>
      </c>
      <c r="T42" s="348">
        <v>-4.5262000000000002</v>
      </c>
      <c r="U42" s="348">
        <v>0.96970000000000001</v>
      </c>
      <c r="V42" s="348">
        <v>-0.63990000000000002</v>
      </c>
      <c r="W42" s="348">
        <v>10.885199999999999</v>
      </c>
      <c r="X42" s="348">
        <v>13.389099999999999</v>
      </c>
      <c r="Y42" s="374"/>
      <c r="Z42" s="346">
        <v>3</v>
      </c>
      <c r="AA42" s="346">
        <v>1</v>
      </c>
      <c r="AB42" s="346">
        <v>1</v>
      </c>
      <c r="AC42" s="346">
        <v>2</v>
      </c>
      <c r="AD42" s="346">
        <v>2</v>
      </c>
      <c r="AE42" s="346">
        <v>3</v>
      </c>
      <c r="AF42" s="346">
        <v>9</v>
      </c>
      <c r="AG42" s="346">
        <v>4</v>
      </c>
      <c r="AH42" s="346">
        <v>4</v>
      </c>
      <c r="AI42" s="346">
        <v>7</v>
      </c>
      <c r="AJ42" s="346">
        <v>1</v>
      </c>
      <c r="AK42" s="346">
        <v>3</v>
      </c>
      <c r="AL42" s="346">
        <v>2</v>
      </c>
      <c r="AM42" s="346">
        <v>1</v>
      </c>
      <c r="AN42" s="346">
        <v>1</v>
      </c>
      <c r="AO42" s="373"/>
      <c r="AP42" s="348">
        <v>13.37</v>
      </c>
      <c r="AQ42" s="348">
        <v>14.02</v>
      </c>
      <c r="AR42" s="348">
        <v>11.23</v>
      </c>
      <c r="AS42" s="348">
        <v>7.52</v>
      </c>
      <c r="AT42" s="348">
        <v>0.31</v>
      </c>
      <c r="AU42" s="351"/>
      <c r="AV42" s="346">
        <v>5</v>
      </c>
      <c r="AW42" s="346">
        <v>4</v>
      </c>
      <c r="AX42" s="346">
        <v>4</v>
      </c>
      <c r="AY42" s="346">
        <v>2</v>
      </c>
      <c r="AZ42" s="346">
        <v>1</v>
      </c>
      <c r="BA42" s="362"/>
      <c r="BB42" s="348">
        <v>14.129390829733</v>
      </c>
      <c r="BC42" s="375">
        <v>0.98805524088164598</v>
      </c>
      <c r="BD42" s="375">
        <v>5.5921287213889399E-2</v>
      </c>
      <c r="BE42" s="375">
        <v>0.12353531711163999</v>
      </c>
      <c r="BF42" s="374"/>
      <c r="BG42" s="348">
        <v>84.831500000000005</v>
      </c>
      <c r="BH42" s="348">
        <v>6.8920500000000002</v>
      </c>
      <c r="BI42" s="348">
        <v>4.9076300000000002</v>
      </c>
      <c r="BJ42" s="348">
        <v>3.3688199999999999</v>
      </c>
      <c r="BK42" s="373"/>
      <c r="BL42" s="372" t="s">
        <v>1069</v>
      </c>
      <c r="BM42" s="372" t="s">
        <v>682</v>
      </c>
      <c r="BN42" s="372" t="s">
        <v>1070</v>
      </c>
      <c r="BO42" s="372" t="s">
        <v>1071</v>
      </c>
      <c r="BP42" s="372" t="s">
        <v>1072</v>
      </c>
      <c r="BQ42" s="373"/>
      <c r="BR42" s="354" t="s">
        <v>526</v>
      </c>
    </row>
    <row r="43" spans="1:70" x14ac:dyDescent="0.25">
      <c r="A43" s="36" t="s">
        <v>93</v>
      </c>
      <c r="B43" s="43"/>
      <c r="C43" s="720"/>
      <c r="D43" s="43"/>
      <c r="E43" s="51"/>
      <c r="F43" s="43"/>
      <c r="G43" s="55"/>
      <c r="H43" s="66"/>
      <c r="I43" s="59">
        <v>0.86880000000000002</v>
      </c>
      <c r="J43" s="59">
        <v>-0.96020000000000005</v>
      </c>
      <c r="K43" s="59">
        <v>6.3231000000000002</v>
      </c>
      <c r="L43" s="59">
        <v>-2.5829</v>
      </c>
      <c r="M43" s="59">
        <v>-5.5976999999999997</v>
      </c>
      <c r="N43" s="70">
        <v>2.4529000000000001</v>
      </c>
      <c r="O43" s="59">
        <v>6.4234999999999998</v>
      </c>
      <c r="P43" s="59">
        <v>14.2555</v>
      </c>
      <c r="Q43" s="59">
        <v>13.2445</v>
      </c>
      <c r="R43" s="59">
        <v>13.585699999999999</v>
      </c>
      <c r="S43" s="59">
        <v>8.7681000000000004</v>
      </c>
      <c r="T43" s="59">
        <v>-6.1281999999999996</v>
      </c>
      <c r="U43" s="59">
        <v>-1.3189</v>
      </c>
      <c r="V43" s="59">
        <v>-3.6669999999999998</v>
      </c>
      <c r="W43" s="59">
        <v>8.7681000000000004</v>
      </c>
      <c r="X43" s="59">
        <v>14.026999999999999</v>
      </c>
      <c r="Y43" s="66"/>
      <c r="Z43" s="51">
        <v>14</v>
      </c>
      <c r="AA43" s="51">
        <v>15</v>
      </c>
      <c r="AB43" s="51">
        <v>15</v>
      </c>
      <c r="AC43" s="51">
        <v>15</v>
      </c>
      <c r="AD43" s="51">
        <v>15</v>
      </c>
      <c r="AE43" s="51">
        <v>15</v>
      </c>
      <c r="AF43" s="51">
        <v>15</v>
      </c>
      <c r="AG43" s="51">
        <v>14</v>
      </c>
      <c r="AH43" s="51">
        <v>14</v>
      </c>
      <c r="AI43" s="51">
        <v>13</v>
      </c>
      <c r="AJ43" s="51">
        <v>15</v>
      </c>
      <c r="AK43" s="51">
        <v>15</v>
      </c>
      <c r="AL43" s="51">
        <v>15</v>
      </c>
      <c r="AM43" s="51">
        <v>15</v>
      </c>
      <c r="AN43" s="51">
        <v>15</v>
      </c>
      <c r="AO43" s="43"/>
      <c r="AP43" s="59">
        <v>13.1876923076923</v>
      </c>
      <c r="AQ43" s="59">
        <v>13.448461538461499</v>
      </c>
      <c r="AR43" s="59">
        <v>10.3607142857143</v>
      </c>
      <c r="AS43" s="59">
        <v>6.16</v>
      </c>
      <c r="AT43" s="59">
        <v>-4.6013333333333302</v>
      </c>
      <c r="AU43" s="78"/>
      <c r="AV43" s="51">
        <v>13</v>
      </c>
      <c r="AW43" s="51">
        <v>13</v>
      </c>
      <c r="AX43" s="51">
        <v>14</v>
      </c>
      <c r="AY43" s="51">
        <v>14</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1.0713999999999999</v>
      </c>
      <c r="J44" s="60">
        <v>-0.182</v>
      </c>
      <c r="K44" s="60">
        <v>8.3978999999999999</v>
      </c>
      <c r="L44" s="60">
        <v>-0.28339999999999999</v>
      </c>
      <c r="M44" s="60">
        <v>-2.8814000000000002</v>
      </c>
      <c r="N44" s="71">
        <v>5.9996999999999998</v>
      </c>
      <c r="O44" s="60">
        <v>13.819599999999999</v>
      </c>
      <c r="P44" s="60">
        <v>17.999099999999999</v>
      </c>
      <c r="Q44" s="60">
        <v>18.328299999999999</v>
      </c>
      <c r="R44" s="60">
        <v>15.785</v>
      </c>
      <c r="S44" s="60">
        <v>10.885199999999999</v>
      </c>
      <c r="T44" s="60">
        <v>-4.1315999999999997</v>
      </c>
      <c r="U44" s="60">
        <v>1.3673999999999999</v>
      </c>
      <c r="V44" s="60">
        <v>-0.63990000000000002</v>
      </c>
      <c r="W44" s="60">
        <v>10.885199999999999</v>
      </c>
      <c r="X44" s="60">
        <v>15.667299999999999</v>
      </c>
      <c r="Y44" s="67"/>
      <c r="Z44" s="52"/>
      <c r="AA44" s="52"/>
      <c r="AB44" s="52"/>
      <c r="AC44" s="52"/>
      <c r="AD44" s="52"/>
      <c r="AE44" s="52"/>
      <c r="AF44" s="52"/>
      <c r="AG44" s="52"/>
      <c r="AH44" s="52"/>
      <c r="AI44" s="52"/>
      <c r="AJ44" s="52"/>
      <c r="AK44" s="52"/>
      <c r="AL44" s="52"/>
      <c r="AM44" s="52"/>
      <c r="AN44" s="52"/>
      <c r="AO44" s="44"/>
      <c r="AP44" s="60">
        <v>15.88</v>
      </c>
      <c r="AQ44" s="60">
        <v>17.39</v>
      </c>
      <c r="AR44" s="60">
        <v>14.44</v>
      </c>
      <c r="AS44" s="60">
        <v>8.68</v>
      </c>
      <c r="AT44" s="60">
        <v>0.31</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0.69030000000000002</v>
      </c>
      <c r="J45" s="60">
        <v>-2.0141</v>
      </c>
      <c r="K45" s="60">
        <v>4.5819999999999999</v>
      </c>
      <c r="L45" s="60">
        <v>-4.4409999999999998</v>
      </c>
      <c r="M45" s="60">
        <v>-7.5385</v>
      </c>
      <c r="N45" s="71">
        <v>-0.78149999999999997</v>
      </c>
      <c r="O45" s="60">
        <v>3.6383999999999999</v>
      </c>
      <c r="P45" s="60">
        <v>11.7521</v>
      </c>
      <c r="Q45" s="60">
        <v>9.5517000000000003</v>
      </c>
      <c r="R45" s="60">
        <v>11.648400000000001</v>
      </c>
      <c r="S45" s="60">
        <v>6.8339999999999996</v>
      </c>
      <c r="T45" s="60">
        <v>-8.0146999999999995</v>
      </c>
      <c r="U45" s="60">
        <v>-3.4472999999999998</v>
      </c>
      <c r="V45" s="60">
        <v>-5.8334999999999999</v>
      </c>
      <c r="W45" s="60">
        <v>6.8339999999999996</v>
      </c>
      <c r="X45" s="60">
        <v>11.844900000000001</v>
      </c>
      <c r="Y45" s="67"/>
      <c r="Z45" s="52"/>
      <c r="AA45" s="52"/>
      <c r="AB45" s="52"/>
      <c r="AC45" s="52"/>
      <c r="AD45" s="52"/>
      <c r="AE45" s="52"/>
      <c r="AF45" s="52"/>
      <c r="AG45" s="52"/>
      <c r="AH45" s="52"/>
      <c r="AI45" s="52"/>
      <c r="AJ45" s="52"/>
      <c r="AK45" s="52"/>
      <c r="AL45" s="52"/>
      <c r="AM45" s="52"/>
      <c r="AN45" s="52"/>
      <c r="AO45" s="44"/>
      <c r="AP45" s="60">
        <v>11.54</v>
      </c>
      <c r="AQ45" s="60">
        <v>9.86</v>
      </c>
      <c r="AR45" s="60">
        <v>7.3</v>
      </c>
      <c r="AS45" s="60">
        <v>3.74</v>
      </c>
      <c r="AT45" s="60">
        <v>-8.06</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0.85465000000000002</v>
      </c>
      <c r="J46" s="61">
        <v>-0.8548</v>
      </c>
      <c r="K46" s="61">
        <v>6.3140000000000001</v>
      </c>
      <c r="L46" s="61">
        <v>-2.8222999999999998</v>
      </c>
      <c r="M46" s="61">
        <v>-5.8768000000000002</v>
      </c>
      <c r="N46" s="72">
        <v>2.2431999999999999</v>
      </c>
      <c r="O46" s="61">
        <v>6.5426000000000002</v>
      </c>
      <c r="P46" s="61">
        <v>14.1053</v>
      </c>
      <c r="Q46" s="61">
        <v>13.234500000000001</v>
      </c>
      <c r="R46" s="61">
        <v>13.3062</v>
      </c>
      <c r="S46" s="61">
        <v>8.7277000000000005</v>
      </c>
      <c r="T46" s="61">
        <v>-6.2998000000000003</v>
      </c>
      <c r="U46" s="61">
        <v>-1.488</v>
      </c>
      <c r="V46" s="61">
        <v>-3.9973999999999998</v>
      </c>
      <c r="W46" s="61">
        <v>8.7277000000000005</v>
      </c>
      <c r="X46" s="61">
        <v>14.146699999999999</v>
      </c>
      <c r="Y46" s="68"/>
      <c r="Z46" s="53"/>
      <c r="AA46" s="53"/>
      <c r="AB46" s="53"/>
      <c r="AC46" s="53"/>
      <c r="AD46" s="53"/>
      <c r="AE46" s="53"/>
      <c r="AF46" s="53"/>
      <c r="AG46" s="53"/>
      <c r="AH46" s="53"/>
      <c r="AI46" s="53"/>
      <c r="AJ46" s="53"/>
      <c r="AK46" s="53"/>
      <c r="AL46" s="53"/>
      <c r="AM46" s="53"/>
      <c r="AN46" s="53"/>
      <c r="AO46" s="45"/>
      <c r="AP46" s="61">
        <v>13.17</v>
      </c>
      <c r="AQ46" s="61">
        <v>13.64</v>
      </c>
      <c r="AR46" s="61">
        <v>10.61</v>
      </c>
      <c r="AS46" s="61">
        <v>6.17</v>
      </c>
      <c r="AT46" s="61">
        <v>-5.21</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110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1088</v>
      </c>
      <c r="B48" s="402"/>
      <c r="C48" s="724">
        <v>44784</v>
      </c>
      <c r="D48" s="402"/>
      <c r="E48" s="403">
        <v>3110.62</v>
      </c>
      <c r="F48" s="402"/>
      <c r="G48" s="404">
        <v>14.918799999999999</v>
      </c>
      <c r="H48" s="406"/>
      <c r="I48" s="405">
        <v>0.78700000000000003</v>
      </c>
      <c r="J48" s="405">
        <v>1.4325000000000001</v>
      </c>
      <c r="K48" s="405">
        <v>12.033300000000001</v>
      </c>
      <c r="L48" s="405">
        <v>4.1132</v>
      </c>
      <c r="M48" s="405">
        <v>-3.5436999999999999</v>
      </c>
      <c r="N48" s="407">
        <v>7.2045000000000003</v>
      </c>
      <c r="O48" s="405">
        <v>0.70899999999999996</v>
      </c>
      <c r="P48" s="405">
        <v>16.192499999999999</v>
      </c>
      <c r="Q48" s="405" t="s">
        <v>430</v>
      </c>
      <c r="R48" s="405" t="s">
        <v>430</v>
      </c>
      <c r="S48" s="405">
        <v>14.8033</v>
      </c>
      <c r="T48" s="405">
        <v>-1.8835999999999999</v>
      </c>
      <c r="U48" s="405">
        <v>0.89270000000000005</v>
      </c>
      <c r="V48" s="405">
        <v>-2.3401999999999998</v>
      </c>
      <c r="W48" s="405">
        <v>14.8033</v>
      </c>
      <c r="X48" s="405">
        <v>11.3779</v>
      </c>
      <c r="Y48" s="406"/>
      <c r="Z48" s="403">
        <v>10</v>
      </c>
      <c r="AA48" s="403">
        <v>1</v>
      </c>
      <c r="AB48" s="403">
        <v>1</v>
      </c>
      <c r="AC48" s="403">
        <v>1</v>
      </c>
      <c r="AD48" s="403">
        <v>4</v>
      </c>
      <c r="AE48" s="403">
        <v>2</v>
      </c>
      <c r="AF48" s="403">
        <v>14</v>
      </c>
      <c r="AG48" s="403">
        <v>2</v>
      </c>
      <c r="AH48" s="403" t="s">
        <v>430</v>
      </c>
      <c r="AI48" s="403" t="s">
        <v>430</v>
      </c>
      <c r="AJ48" s="403">
        <v>1</v>
      </c>
      <c r="AK48" s="403">
        <v>3</v>
      </c>
      <c r="AL48" s="403">
        <v>5</v>
      </c>
      <c r="AM48" s="403">
        <v>6</v>
      </c>
      <c r="AN48" s="403">
        <v>1</v>
      </c>
      <c r="AO48" s="402"/>
      <c r="AP48" s="405" t="s">
        <v>430</v>
      </c>
      <c r="AQ48" s="405" t="s">
        <v>430</v>
      </c>
      <c r="AR48" s="405" t="s">
        <v>430</v>
      </c>
      <c r="AS48" s="405">
        <v>6.33</v>
      </c>
      <c r="AT48" s="405">
        <v>2.62</v>
      </c>
      <c r="AU48" s="408"/>
      <c r="AV48" s="403" t="s">
        <v>430</v>
      </c>
      <c r="AW48" s="403" t="s">
        <v>430</v>
      </c>
      <c r="AX48" s="403" t="s">
        <v>430</v>
      </c>
      <c r="AY48" s="403">
        <v>6</v>
      </c>
      <c r="AZ48" s="403">
        <v>2</v>
      </c>
      <c r="BA48" s="409"/>
      <c r="BB48" s="405">
        <v>17.7641120903026</v>
      </c>
      <c r="BC48" s="410">
        <v>1.17071026955252</v>
      </c>
      <c r="BD48" s="410">
        <v>5.1741086466543601E-2</v>
      </c>
      <c r="BE48" s="410">
        <v>0.129306556472703</v>
      </c>
      <c r="BF48" s="406"/>
      <c r="BG48" s="405">
        <v>65.012600000000006</v>
      </c>
      <c r="BH48" s="405" t="s">
        <v>430</v>
      </c>
      <c r="BI48" s="405">
        <v>6.4036</v>
      </c>
      <c r="BJ48" s="405">
        <v>28.5838</v>
      </c>
      <c r="BK48" s="402"/>
      <c r="BL48" s="401" t="s">
        <v>496</v>
      </c>
      <c r="BM48" s="401" t="s">
        <v>1089</v>
      </c>
      <c r="BN48" s="401" t="s">
        <v>1090</v>
      </c>
      <c r="BO48" s="401" t="s">
        <v>1091</v>
      </c>
      <c r="BP48" s="401" t="s">
        <v>1092</v>
      </c>
      <c r="BQ48" s="402"/>
      <c r="BR48" s="411" t="s">
        <v>548</v>
      </c>
    </row>
    <row r="49" spans="1:70" s="107" customFormat="1" x14ac:dyDescent="0.25">
      <c r="A49" s="345" t="s">
        <v>1093</v>
      </c>
      <c r="B49" s="373"/>
      <c r="C49" s="719">
        <v>38253</v>
      </c>
      <c r="D49" s="373"/>
      <c r="E49" s="346">
        <v>2546.9</v>
      </c>
      <c r="F49" s="373"/>
      <c r="G49" s="347">
        <v>217.88929999999999</v>
      </c>
      <c r="H49" s="374"/>
      <c r="I49" s="348">
        <v>1.1413</v>
      </c>
      <c r="J49" s="348">
        <v>-5.0200000000000002E-2</v>
      </c>
      <c r="K49" s="348">
        <v>7.2927999999999997</v>
      </c>
      <c r="L49" s="348">
        <v>-0.25330000000000003</v>
      </c>
      <c r="M49" s="348">
        <v>-2.7084000000000001</v>
      </c>
      <c r="N49" s="350">
        <v>3.6061000000000001</v>
      </c>
      <c r="O49" s="348">
        <v>4.1388999999999996</v>
      </c>
      <c r="P49" s="348">
        <v>14.7293</v>
      </c>
      <c r="Q49" s="348">
        <v>13.071199999999999</v>
      </c>
      <c r="R49" s="348">
        <v>12.559699999999999</v>
      </c>
      <c r="S49" s="348">
        <v>9.7212999999999994</v>
      </c>
      <c r="T49" s="348">
        <v>-3.7524999999999999</v>
      </c>
      <c r="U49" s="348">
        <v>1.0689</v>
      </c>
      <c r="V49" s="348">
        <v>-2.8914</v>
      </c>
      <c r="W49" s="348">
        <v>9.7212999999999994</v>
      </c>
      <c r="X49" s="348">
        <v>15.3293</v>
      </c>
      <c r="Y49" s="374"/>
      <c r="Z49" s="346">
        <v>1</v>
      </c>
      <c r="AA49" s="346">
        <v>2</v>
      </c>
      <c r="AB49" s="346">
        <v>5</v>
      </c>
      <c r="AC49" s="346">
        <v>6</v>
      </c>
      <c r="AD49" s="346">
        <v>2</v>
      </c>
      <c r="AE49" s="346">
        <v>8</v>
      </c>
      <c r="AF49" s="346">
        <v>4</v>
      </c>
      <c r="AG49" s="346">
        <v>7</v>
      </c>
      <c r="AH49" s="346">
        <v>2</v>
      </c>
      <c r="AI49" s="346">
        <v>4</v>
      </c>
      <c r="AJ49" s="346">
        <v>5</v>
      </c>
      <c r="AK49" s="346">
        <v>5</v>
      </c>
      <c r="AL49" s="346">
        <v>4</v>
      </c>
      <c r="AM49" s="346">
        <v>8</v>
      </c>
      <c r="AN49" s="346">
        <v>5</v>
      </c>
      <c r="AO49" s="373"/>
      <c r="AP49" s="348">
        <v>12.93</v>
      </c>
      <c r="AQ49" s="348">
        <v>13.02</v>
      </c>
      <c r="AR49" s="348">
        <v>10.6</v>
      </c>
      <c r="AS49" s="348">
        <v>6.32</v>
      </c>
      <c r="AT49" s="348">
        <v>-1.1399999999999999</v>
      </c>
      <c r="AU49" s="351"/>
      <c r="AV49" s="346">
        <v>1</v>
      </c>
      <c r="AW49" s="346">
        <v>3</v>
      </c>
      <c r="AX49" s="346">
        <v>3</v>
      </c>
      <c r="AY49" s="346">
        <v>7</v>
      </c>
      <c r="AZ49" s="346">
        <v>4</v>
      </c>
      <c r="BA49" s="362"/>
      <c r="BB49" s="348">
        <v>13.9697504741856</v>
      </c>
      <c r="BC49" s="375">
        <v>0.96712104568184798</v>
      </c>
      <c r="BD49" s="375">
        <v>5.3950718522741199E-2</v>
      </c>
      <c r="BE49" s="375">
        <v>0.10120307180613999</v>
      </c>
      <c r="BF49" s="374"/>
      <c r="BG49" s="348">
        <v>83.952500000000001</v>
      </c>
      <c r="BH49" s="348">
        <v>12.2311</v>
      </c>
      <c r="BI49" s="348" t="s">
        <v>430</v>
      </c>
      <c r="BJ49" s="348">
        <v>3.8163999999999998</v>
      </c>
      <c r="BK49" s="373"/>
      <c r="BL49" s="372" t="s">
        <v>1094</v>
      </c>
      <c r="BM49" s="372" t="s">
        <v>1095</v>
      </c>
      <c r="BN49" s="372" t="s">
        <v>1096</v>
      </c>
      <c r="BO49" s="372" t="s">
        <v>1097</v>
      </c>
      <c r="BP49" s="372" t="s">
        <v>1098</v>
      </c>
      <c r="BQ49" s="373"/>
      <c r="BR49" s="354" t="s">
        <v>463</v>
      </c>
    </row>
    <row r="50" spans="1:70" s="107" customFormat="1" x14ac:dyDescent="0.25">
      <c r="A50" s="345" t="s">
        <v>1099</v>
      </c>
      <c r="B50" s="373"/>
      <c r="C50" s="719">
        <v>38877</v>
      </c>
      <c r="D50" s="373"/>
      <c r="E50" s="346">
        <v>1995.74</v>
      </c>
      <c r="F50" s="373"/>
      <c r="G50" s="347">
        <v>76.004000000000005</v>
      </c>
      <c r="H50" s="374"/>
      <c r="I50" s="348">
        <v>1.0987</v>
      </c>
      <c r="J50" s="348">
        <v>-0.85060000000000002</v>
      </c>
      <c r="K50" s="348">
        <v>7.06</v>
      </c>
      <c r="L50" s="348">
        <v>-1.59</v>
      </c>
      <c r="M50" s="348">
        <v>-5.4840999999999998</v>
      </c>
      <c r="N50" s="350">
        <v>4.5780000000000003</v>
      </c>
      <c r="O50" s="348">
        <v>6.1974</v>
      </c>
      <c r="P50" s="348">
        <v>15.366300000000001</v>
      </c>
      <c r="Q50" s="348">
        <v>12.988</v>
      </c>
      <c r="R50" s="348">
        <v>12.7082</v>
      </c>
      <c r="S50" s="348">
        <v>9.4574999999999996</v>
      </c>
      <c r="T50" s="348">
        <v>-5.4088000000000003</v>
      </c>
      <c r="U50" s="348">
        <v>-1.2999999999999999E-3</v>
      </c>
      <c r="V50" s="348">
        <v>-2.0188000000000001</v>
      </c>
      <c r="W50" s="348">
        <v>9.4574999999999996</v>
      </c>
      <c r="X50" s="348">
        <v>10.7318</v>
      </c>
      <c r="Y50" s="374"/>
      <c r="Z50" s="346">
        <v>2</v>
      </c>
      <c r="AA50" s="346">
        <v>11</v>
      </c>
      <c r="AB50" s="346">
        <v>6</v>
      </c>
      <c r="AC50" s="346">
        <v>11</v>
      </c>
      <c r="AD50" s="346">
        <v>10</v>
      </c>
      <c r="AE50" s="346">
        <v>6</v>
      </c>
      <c r="AF50" s="346">
        <v>2</v>
      </c>
      <c r="AG50" s="346">
        <v>5</v>
      </c>
      <c r="AH50" s="346">
        <v>3</v>
      </c>
      <c r="AI50" s="346">
        <v>3</v>
      </c>
      <c r="AJ50" s="346">
        <v>6</v>
      </c>
      <c r="AK50" s="346">
        <v>10</v>
      </c>
      <c r="AL50" s="346">
        <v>7</v>
      </c>
      <c r="AM50" s="346">
        <v>3</v>
      </c>
      <c r="AN50" s="346">
        <v>6</v>
      </c>
      <c r="AO50" s="373"/>
      <c r="AP50" s="348">
        <v>12.52</v>
      </c>
      <c r="AQ50" s="348">
        <v>13.03</v>
      </c>
      <c r="AR50" s="348">
        <v>10.79</v>
      </c>
      <c r="AS50" s="348">
        <v>7.22</v>
      </c>
      <c r="AT50" s="348">
        <v>-2.68</v>
      </c>
      <c r="AU50" s="351"/>
      <c r="AV50" s="346">
        <v>3</v>
      </c>
      <c r="AW50" s="346">
        <v>2</v>
      </c>
      <c r="AX50" s="346">
        <v>2</v>
      </c>
      <c r="AY50" s="346">
        <v>3</v>
      </c>
      <c r="AZ50" s="346">
        <v>7</v>
      </c>
      <c r="BA50" s="362"/>
      <c r="BB50" s="348">
        <v>14.714248517355699</v>
      </c>
      <c r="BC50" s="375">
        <v>1.04185386664235</v>
      </c>
      <c r="BD50" s="375">
        <v>5.7287461658280102E-2</v>
      </c>
      <c r="BE50" s="375">
        <v>0.13537177151857199</v>
      </c>
      <c r="BF50" s="374"/>
      <c r="BG50" s="348">
        <v>84.466300000000004</v>
      </c>
      <c r="BH50" s="348">
        <v>7.4576900000000004</v>
      </c>
      <c r="BI50" s="348">
        <v>7.0713699999999999</v>
      </c>
      <c r="BJ50" s="348">
        <v>1.00464</v>
      </c>
      <c r="BK50" s="373"/>
      <c r="BL50" s="372" t="s">
        <v>1100</v>
      </c>
      <c r="BM50" s="372" t="s">
        <v>1101</v>
      </c>
      <c r="BN50" s="372" t="s">
        <v>1102</v>
      </c>
      <c r="BO50" s="372" t="s">
        <v>1103</v>
      </c>
      <c r="BP50" s="372" t="s">
        <v>847</v>
      </c>
      <c r="BQ50" s="373"/>
      <c r="BR50" s="354" t="s">
        <v>526</v>
      </c>
    </row>
    <row r="51" spans="1:70" s="107" customFormat="1" x14ac:dyDescent="0.25">
      <c r="A51" s="345" t="s">
        <v>1104</v>
      </c>
      <c r="B51" s="373"/>
      <c r="C51" s="719">
        <v>37600</v>
      </c>
      <c r="D51" s="373"/>
      <c r="E51" s="346">
        <v>1797.63</v>
      </c>
      <c r="F51" s="373"/>
      <c r="G51" s="347">
        <v>466.85340000000002</v>
      </c>
      <c r="H51" s="374"/>
      <c r="I51" s="348">
        <v>0.5514</v>
      </c>
      <c r="J51" s="348">
        <v>-1.4942</v>
      </c>
      <c r="K51" s="348">
        <v>5.5682</v>
      </c>
      <c r="L51" s="348">
        <v>-2.992</v>
      </c>
      <c r="M51" s="348">
        <v>-4.3154000000000003</v>
      </c>
      <c r="N51" s="350">
        <v>3.2932999999999999</v>
      </c>
      <c r="O51" s="348">
        <v>3.9577</v>
      </c>
      <c r="P51" s="348">
        <v>13.657999999999999</v>
      </c>
      <c r="Q51" s="348">
        <v>11.723699999999999</v>
      </c>
      <c r="R51" s="348">
        <v>12.3881</v>
      </c>
      <c r="S51" s="348">
        <v>8.0968999999999998</v>
      </c>
      <c r="T51" s="348">
        <v>-5.5675999999999997</v>
      </c>
      <c r="U51" s="348">
        <v>0.1293</v>
      </c>
      <c r="V51" s="348">
        <v>-2.1615000000000002</v>
      </c>
      <c r="W51" s="348">
        <v>8.0968999999999998</v>
      </c>
      <c r="X51" s="348">
        <v>17.8553</v>
      </c>
      <c r="Y51" s="374"/>
      <c r="Z51" s="346">
        <v>19</v>
      </c>
      <c r="AA51" s="346">
        <v>19</v>
      </c>
      <c r="AB51" s="346">
        <v>17</v>
      </c>
      <c r="AC51" s="346">
        <v>15</v>
      </c>
      <c r="AD51" s="346">
        <v>7</v>
      </c>
      <c r="AE51" s="346">
        <v>9</v>
      </c>
      <c r="AF51" s="346">
        <v>6</v>
      </c>
      <c r="AG51" s="346">
        <v>9</v>
      </c>
      <c r="AH51" s="346">
        <v>7</v>
      </c>
      <c r="AI51" s="346">
        <v>5</v>
      </c>
      <c r="AJ51" s="346">
        <v>17</v>
      </c>
      <c r="AK51" s="346">
        <v>11</v>
      </c>
      <c r="AL51" s="346">
        <v>6</v>
      </c>
      <c r="AM51" s="346">
        <v>4</v>
      </c>
      <c r="AN51" s="346">
        <v>17</v>
      </c>
      <c r="AO51" s="373"/>
      <c r="AP51" s="348">
        <v>11.63</v>
      </c>
      <c r="AQ51" s="348">
        <v>11.79</v>
      </c>
      <c r="AR51" s="348">
        <v>9.35</v>
      </c>
      <c r="AS51" s="348">
        <v>5.34</v>
      </c>
      <c r="AT51" s="348">
        <v>-3.17</v>
      </c>
      <c r="AU51" s="351"/>
      <c r="AV51" s="346">
        <v>5</v>
      </c>
      <c r="AW51" s="346">
        <v>7</v>
      </c>
      <c r="AX51" s="346">
        <v>7</v>
      </c>
      <c r="AY51" s="346">
        <v>9</v>
      </c>
      <c r="AZ51" s="346">
        <v>9</v>
      </c>
      <c r="BA51" s="362"/>
      <c r="BB51" s="348">
        <v>13.506720270635901</v>
      </c>
      <c r="BC51" s="375">
        <v>0.92211183951140996</v>
      </c>
      <c r="BD51" s="375">
        <v>4.9516462744344902E-2</v>
      </c>
      <c r="BE51" s="375">
        <v>4.6695784183041003E-2</v>
      </c>
      <c r="BF51" s="374"/>
      <c r="BG51" s="348">
        <v>92.084299999999999</v>
      </c>
      <c r="BH51" s="348">
        <v>5.4453100000000001</v>
      </c>
      <c r="BI51" s="348">
        <v>1.2494799999999999</v>
      </c>
      <c r="BJ51" s="348">
        <v>1.2209099999999999</v>
      </c>
      <c r="BK51" s="373"/>
      <c r="BL51" s="372" t="s">
        <v>1105</v>
      </c>
      <c r="BM51" s="372" t="s">
        <v>1106</v>
      </c>
      <c r="BN51" s="372" t="s">
        <v>1107</v>
      </c>
      <c r="BO51" s="372" t="s">
        <v>998</v>
      </c>
      <c r="BP51" s="372" t="s">
        <v>1108</v>
      </c>
      <c r="BQ51" s="373"/>
      <c r="BR51" s="354" t="s">
        <v>443</v>
      </c>
    </row>
    <row r="52" spans="1:70" s="107" customFormat="1" x14ac:dyDescent="0.25">
      <c r="A52" s="345" t="s">
        <v>1109</v>
      </c>
      <c r="B52" s="373"/>
      <c r="C52" s="719">
        <v>40046</v>
      </c>
      <c r="D52" s="373"/>
      <c r="E52" s="346">
        <v>1721.18</v>
      </c>
      <c r="F52" s="373"/>
      <c r="G52" s="347">
        <v>68.069999999999993</v>
      </c>
      <c r="H52" s="374"/>
      <c r="I52" s="348">
        <v>0.78469999999999995</v>
      </c>
      <c r="J52" s="348">
        <v>-1.1042000000000001</v>
      </c>
      <c r="K52" s="348">
        <v>8.4954000000000001</v>
      </c>
      <c r="L52" s="348">
        <v>-0.1467</v>
      </c>
      <c r="M52" s="348">
        <v>-5.5632999999999999</v>
      </c>
      <c r="N52" s="350">
        <v>4.2342000000000004</v>
      </c>
      <c r="O52" s="348">
        <v>6.0545999999999998</v>
      </c>
      <c r="P52" s="348">
        <v>16.313500000000001</v>
      </c>
      <c r="Q52" s="348">
        <v>13.9361</v>
      </c>
      <c r="R52" s="348">
        <v>12.76</v>
      </c>
      <c r="S52" s="348">
        <v>11.3529</v>
      </c>
      <c r="T52" s="348">
        <v>-3.9780000000000002</v>
      </c>
      <c r="U52" s="348">
        <v>-0.7581</v>
      </c>
      <c r="V52" s="348">
        <v>-3.9508999999999999</v>
      </c>
      <c r="W52" s="348">
        <v>11.3529</v>
      </c>
      <c r="X52" s="348">
        <v>12.1755</v>
      </c>
      <c r="Y52" s="374"/>
      <c r="Z52" s="346">
        <v>11</v>
      </c>
      <c r="AA52" s="346">
        <v>15</v>
      </c>
      <c r="AB52" s="346">
        <v>3</v>
      </c>
      <c r="AC52" s="346">
        <v>5</v>
      </c>
      <c r="AD52" s="346">
        <v>11</v>
      </c>
      <c r="AE52" s="346">
        <v>7</v>
      </c>
      <c r="AF52" s="346">
        <v>3</v>
      </c>
      <c r="AG52" s="346">
        <v>1</v>
      </c>
      <c r="AH52" s="346">
        <v>1</v>
      </c>
      <c r="AI52" s="346">
        <v>1</v>
      </c>
      <c r="AJ52" s="346">
        <v>3</v>
      </c>
      <c r="AK52" s="346">
        <v>6</v>
      </c>
      <c r="AL52" s="346">
        <v>8</v>
      </c>
      <c r="AM52" s="346">
        <v>9</v>
      </c>
      <c r="AN52" s="346">
        <v>3</v>
      </c>
      <c r="AO52" s="373"/>
      <c r="AP52" s="348">
        <v>12.83</v>
      </c>
      <c r="AQ52" s="348">
        <v>13.46</v>
      </c>
      <c r="AR52" s="348">
        <v>11.01</v>
      </c>
      <c r="AS52" s="348">
        <v>7.28</v>
      </c>
      <c r="AT52" s="348">
        <v>-2.42</v>
      </c>
      <c r="AU52" s="351"/>
      <c r="AV52" s="346">
        <v>2</v>
      </c>
      <c r="AW52" s="346">
        <v>1</v>
      </c>
      <c r="AX52" s="346">
        <v>1</v>
      </c>
      <c r="AY52" s="346">
        <v>2</v>
      </c>
      <c r="AZ52" s="346">
        <v>6</v>
      </c>
      <c r="BA52" s="362"/>
      <c r="BB52" s="348">
        <v>15.076414792153701</v>
      </c>
      <c r="BC52" s="375">
        <v>1.0390067234740501</v>
      </c>
      <c r="BD52" s="375">
        <v>5.9098299919185499E-2</v>
      </c>
      <c r="BE52" s="375">
        <v>0.190017301983961</v>
      </c>
      <c r="BF52" s="374"/>
      <c r="BG52" s="348">
        <v>82.148700000000005</v>
      </c>
      <c r="BH52" s="348">
        <v>8.8586399999999994</v>
      </c>
      <c r="BI52" s="348">
        <v>7.8271899999999999</v>
      </c>
      <c r="BJ52" s="348">
        <v>1.16547</v>
      </c>
      <c r="BK52" s="373"/>
      <c r="BL52" s="372" t="s">
        <v>1110</v>
      </c>
      <c r="BM52" s="372" t="s">
        <v>1111</v>
      </c>
      <c r="BN52" s="372" t="s">
        <v>1112</v>
      </c>
      <c r="BO52" s="372" t="s">
        <v>1113</v>
      </c>
      <c r="BP52" s="372" t="s">
        <v>1114</v>
      </c>
      <c r="BQ52" s="373"/>
      <c r="BR52" s="354" t="s">
        <v>555</v>
      </c>
    </row>
    <row r="53" spans="1:70" s="107" customFormat="1" x14ac:dyDescent="0.25">
      <c r="A53" s="345" t="s">
        <v>1115</v>
      </c>
      <c r="B53" s="373"/>
      <c r="C53" s="719">
        <v>45524</v>
      </c>
      <c r="D53" s="373"/>
      <c r="E53" s="346">
        <v>1478.27</v>
      </c>
      <c r="F53" s="373"/>
      <c r="G53" s="347">
        <v>9.9149999999999991</v>
      </c>
      <c r="H53" s="374"/>
      <c r="I53" s="348">
        <v>0.94689999999999996</v>
      </c>
      <c r="J53" s="348">
        <v>-0.2114</v>
      </c>
      <c r="K53" s="348">
        <v>5.9181999999999997</v>
      </c>
      <c r="L53" s="348">
        <v>-1.4609000000000001</v>
      </c>
      <c r="M53" s="348">
        <v>-3.4190999999999998</v>
      </c>
      <c r="N53" s="350">
        <v>4.8490000000000002</v>
      </c>
      <c r="O53" s="348" t="s">
        <v>430</v>
      </c>
      <c r="P53" s="348" t="s">
        <v>430</v>
      </c>
      <c r="Q53" s="348" t="s">
        <v>430</v>
      </c>
      <c r="R53" s="348" t="s">
        <v>430</v>
      </c>
      <c r="S53" s="348">
        <v>8.266</v>
      </c>
      <c r="T53" s="348">
        <v>-4.4153000000000002</v>
      </c>
      <c r="U53" s="348">
        <v>1.2355</v>
      </c>
      <c r="V53" s="348">
        <v>-2.2959999999999998</v>
      </c>
      <c r="W53" s="348">
        <v>8.266</v>
      </c>
      <c r="X53" s="348">
        <v>-0.50529999999999997</v>
      </c>
      <c r="Y53" s="374"/>
      <c r="Z53" s="346">
        <v>4</v>
      </c>
      <c r="AA53" s="346">
        <v>3</v>
      </c>
      <c r="AB53" s="346">
        <v>15</v>
      </c>
      <c r="AC53" s="346">
        <v>10</v>
      </c>
      <c r="AD53" s="346">
        <v>3</v>
      </c>
      <c r="AE53" s="346">
        <v>4</v>
      </c>
      <c r="AF53" s="346" t="s">
        <v>430</v>
      </c>
      <c r="AG53" s="346" t="s">
        <v>430</v>
      </c>
      <c r="AH53" s="346" t="s">
        <v>430</v>
      </c>
      <c r="AI53" s="346" t="s">
        <v>430</v>
      </c>
      <c r="AJ53" s="346">
        <v>15</v>
      </c>
      <c r="AK53" s="346">
        <v>7</v>
      </c>
      <c r="AL53" s="346">
        <v>3</v>
      </c>
      <c r="AM53" s="346">
        <v>5</v>
      </c>
      <c r="AN53" s="346">
        <v>15</v>
      </c>
      <c r="AO53" s="373"/>
      <c r="AP53" s="348" t="s">
        <v>430</v>
      </c>
      <c r="AQ53" s="348" t="s">
        <v>430</v>
      </c>
      <c r="AR53" s="348" t="s">
        <v>430</v>
      </c>
      <c r="AS53" s="348" t="s">
        <v>430</v>
      </c>
      <c r="AT53" s="348">
        <v>-1.29</v>
      </c>
      <c r="AU53" s="351"/>
      <c r="AV53" s="346" t="s">
        <v>430</v>
      </c>
      <c r="AW53" s="346" t="s">
        <v>430</v>
      </c>
      <c r="AX53" s="346" t="s">
        <v>430</v>
      </c>
      <c r="AY53" s="346" t="s">
        <v>430</v>
      </c>
      <c r="AZ53" s="346">
        <v>5</v>
      </c>
      <c r="BA53" s="362"/>
      <c r="BB53" s="348">
        <v>14.8577353868935</v>
      </c>
      <c r="BC53" s="375">
        <v>0.95933323010282801</v>
      </c>
      <c r="BD53" s="375">
        <v>-3.8676301149763198E-2</v>
      </c>
      <c r="BE53" s="375">
        <v>7.8072935754407401E-3</v>
      </c>
      <c r="BF53" s="374"/>
      <c r="BG53" s="348">
        <v>89.1584</v>
      </c>
      <c r="BH53" s="348">
        <v>6.6879600000000003</v>
      </c>
      <c r="BI53" s="348" t="s">
        <v>430</v>
      </c>
      <c r="BJ53" s="348">
        <v>4.1536400000000002</v>
      </c>
      <c r="BK53" s="373"/>
      <c r="BL53" s="372" t="s">
        <v>1116</v>
      </c>
      <c r="BM53" s="372" t="s">
        <v>1117</v>
      </c>
      <c r="BN53" s="372" t="s">
        <v>1118</v>
      </c>
      <c r="BO53" s="372" t="s">
        <v>1119</v>
      </c>
      <c r="BP53" s="372" t="s">
        <v>1120</v>
      </c>
      <c r="BQ53" s="373"/>
      <c r="BR53" s="354" t="s">
        <v>617</v>
      </c>
    </row>
    <row r="54" spans="1:70" s="107" customFormat="1" x14ac:dyDescent="0.25">
      <c r="A54" s="345" t="s">
        <v>1121</v>
      </c>
      <c r="B54" s="373"/>
      <c r="C54" s="719">
        <v>39953</v>
      </c>
      <c r="D54" s="373"/>
      <c r="E54" s="346">
        <v>1439.56</v>
      </c>
      <c r="F54" s="373"/>
      <c r="G54" s="347">
        <v>81.91</v>
      </c>
      <c r="H54" s="374"/>
      <c r="I54" s="348">
        <v>0.81230000000000002</v>
      </c>
      <c r="J54" s="348">
        <v>-0.71519999999999995</v>
      </c>
      <c r="K54" s="348">
        <v>5.7995000000000001</v>
      </c>
      <c r="L54" s="348">
        <v>-2.8696999999999999</v>
      </c>
      <c r="M54" s="348">
        <v>-5.4485000000000001</v>
      </c>
      <c r="N54" s="350">
        <v>1.7922</v>
      </c>
      <c r="O54" s="348">
        <v>3.8852000000000002</v>
      </c>
      <c r="P54" s="348">
        <v>12.9528</v>
      </c>
      <c r="Q54" s="348">
        <v>12.3323</v>
      </c>
      <c r="R54" s="348">
        <v>12.710699999999999</v>
      </c>
      <c r="S54" s="348">
        <v>8.2177000000000007</v>
      </c>
      <c r="T54" s="348">
        <v>-5.9154999999999998</v>
      </c>
      <c r="U54" s="348">
        <v>-1.0389999999999999</v>
      </c>
      <c r="V54" s="348">
        <v>-4.2771999999999997</v>
      </c>
      <c r="W54" s="348">
        <v>8.2177000000000007</v>
      </c>
      <c r="X54" s="348">
        <v>13.211499999999999</v>
      </c>
      <c r="Y54" s="374"/>
      <c r="Z54" s="346">
        <v>9</v>
      </c>
      <c r="AA54" s="346">
        <v>9</v>
      </c>
      <c r="AB54" s="346">
        <v>16</v>
      </c>
      <c r="AC54" s="346">
        <v>14</v>
      </c>
      <c r="AD54" s="346">
        <v>9</v>
      </c>
      <c r="AE54" s="346">
        <v>13</v>
      </c>
      <c r="AF54" s="346">
        <v>7</v>
      </c>
      <c r="AG54" s="346">
        <v>10</v>
      </c>
      <c r="AH54" s="346">
        <v>5</v>
      </c>
      <c r="AI54" s="346">
        <v>2</v>
      </c>
      <c r="AJ54" s="346">
        <v>16</v>
      </c>
      <c r="AK54" s="346">
        <v>13</v>
      </c>
      <c r="AL54" s="346">
        <v>10</v>
      </c>
      <c r="AM54" s="346">
        <v>11</v>
      </c>
      <c r="AN54" s="346">
        <v>16</v>
      </c>
      <c r="AO54" s="373"/>
      <c r="AP54" s="348">
        <v>12.3</v>
      </c>
      <c r="AQ54" s="348">
        <v>12.29</v>
      </c>
      <c r="AR54" s="348">
        <v>9.4499999999999993</v>
      </c>
      <c r="AS54" s="348">
        <v>4.84</v>
      </c>
      <c r="AT54" s="348">
        <v>-4.62</v>
      </c>
      <c r="AU54" s="351"/>
      <c r="AV54" s="346">
        <v>4</v>
      </c>
      <c r="AW54" s="346">
        <v>4</v>
      </c>
      <c r="AX54" s="346">
        <v>5</v>
      </c>
      <c r="AY54" s="346">
        <v>10</v>
      </c>
      <c r="AZ54" s="346">
        <v>13</v>
      </c>
      <c r="BA54" s="362"/>
      <c r="BB54" s="348">
        <v>13.4772241567186</v>
      </c>
      <c r="BC54" s="375">
        <v>0.94336769234542095</v>
      </c>
      <c r="BD54" s="375">
        <v>4.6651114488917199E-2</v>
      </c>
      <c r="BE54" s="375">
        <v>-7.72211012524948E-3</v>
      </c>
      <c r="BF54" s="374"/>
      <c r="BG54" s="348">
        <v>76.046700000000001</v>
      </c>
      <c r="BH54" s="348">
        <v>13.35</v>
      </c>
      <c r="BI54" s="348">
        <v>1.4479200000000001</v>
      </c>
      <c r="BJ54" s="348">
        <v>9.1553799999999992</v>
      </c>
      <c r="BK54" s="373"/>
      <c r="BL54" s="372" t="s">
        <v>1122</v>
      </c>
      <c r="BM54" s="372" t="s">
        <v>1123</v>
      </c>
      <c r="BN54" s="372" t="s">
        <v>1124</v>
      </c>
      <c r="BO54" s="372" t="s">
        <v>1125</v>
      </c>
      <c r="BP54" s="372" t="s">
        <v>1126</v>
      </c>
      <c r="BQ54" s="373"/>
      <c r="BR54" s="354" t="s">
        <v>476</v>
      </c>
    </row>
    <row r="55" spans="1:70" s="107" customFormat="1" x14ac:dyDescent="0.25">
      <c r="A55" s="345" t="s">
        <v>1127</v>
      </c>
      <c r="B55" s="373"/>
      <c r="C55" s="719">
        <v>34578</v>
      </c>
      <c r="D55" s="373"/>
      <c r="E55" s="346">
        <v>1357.8</v>
      </c>
      <c r="F55" s="373"/>
      <c r="G55" s="347">
        <v>52.710900000000002</v>
      </c>
      <c r="H55" s="374"/>
      <c r="I55" s="348">
        <v>0.6925</v>
      </c>
      <c r="J55" s="348">
        <v>-1.1572</v>
      </c>
      <c r="K55" s="348">
        <v>6.5065</v>
      </c>
      <c r="L55" s="348">
        <v>-3.56</v>
      </c>
      <c r="M55" s="348">
        <v>-8.3475000000000001</v>
      </c>
      <c r="N55" s="350">
        <v>-1.8698999999999999</v>
      </c>
      <c r="O55" s="348">
        <v>3.0724999999999998</v>
      </c>
      <c r="P55" s="348">
        <v>10.076499999999999</v>
      </c>
      <c r="Q55" s="348">
        <v>9.3821999999999992</v>
      </c>
      <c r="R55" s="348">
        <v>10.426299999999999</v>
      </c>
      <c r="S55" s="348">
        <v>9.0370000000000008</v>
      </c>
      <c r="T55" s="348">
        <v>-8.0617000000000001</v>
      </c>
      <c r="U55" s="348">
        <v>-4.1345000000000001</v>
      </c>
      <c r="V55" s="348">
        <v>-7.5750000000000002</v>
      </c>
      <c r="W55" s="348">
        <v>9.0370000000000008</v>
      </c>
      <c r="X55" s="348">
        <v>5.3880999999999997</v>
      </c>
      <c r="Y55" s="374"/>
      <c r="Z55" s="346">
        <v>16</v>
      </c>
      <c r="AA55" s="346">
        <v>16</v>
      </c>
      <c r="AB55" s="346">
        <v>12</v>
      </c>
      <c r="AC55" s="346">
        <v>17</v>
      </c>
      <c r="AD55" s="346">
        <v>18</v>
      </c>
      <c r="AE55" s="346">
        <v>17</v>
      </c>
      <c r="AF55" s="346">
        <v>10</v>
      </c>
      <c r="AG55" s="346">
        <v>15</v>
      </c>
      <c r="AH55" s="346">
        <v>12</v>
      </c>
      <c r="AI55" s="346">
        <v>9</v>
      </c>
      <c r="AJ55" s="346">
        <v>12</v>
      </c>
      <c r="AK55" s="346">
        <v>18</v>
      </c>
      <c r="AL55" s="346">
        <v>18</v>
      </c>
      <c r="AM55" s="346">
        <v>17</v>
      </c>
      <c r="AN55" s="346">
        <v>12</v>
      </c>
      <c r="AO55" s="373"/>
      <c r="AP55" s="348">
        <v>9.64</v>
      </c>
      <c r="AQ55" s="348">
        <v>9</v>
      </c>
      <c r="AR55" s="348">
        <v>6.14</v>
      </c>
      <c r="AS55" s="348">
        <v>2.5499999999999998</v>
      </c>
      <c r="AT55" s="348">
        <v>-9.36</v>
      </c>
      <c r="AU55" s="351"/>
      <c r="AV55" s="346">
        <v>9</v>
      </c>
      <c r="AW55" s="346">
        <v>12</v>
      </c>
      <c r="AX55" s="346">
        <v>13</v>
      </c>
      <c r="AY55" s="346">
        <v>16</v>
      </c>
      <c r="AZ55" s="346">
        <v>18</v>
      </c>
      <c r="BA55" s="362"/>
      <c r="BB55" s="348">
        <v>14.239365940080001</v>
      </c>
      <c r="BC55" s="375">
        <v>0.98546356406106705</v>
      </c>
      <c r="BD55" s="375">
        <v>2.8822365957129701E-2</v>
      </c>
      <c r="BE55" s="375">
        <v>-0.25443769654889198</v>
      </c>
      <c r="BF55" s="374"/>
      <c r="BG55" s="348">
        <v>83.787199999999999</v>
      </c>
      <c r="BH55" s="348">
        <v>5.7891000000000004</v>
      </c>
      <c r="BI55" s="348">
        <v>3.6461800000000002</v>
      </c>
      <c r="BJ55" s="348">
        <v>6.77752</v>
      </c>
      <c r="BK55" s="373"/>
      <c r="BL55" s="372" t="s">
        <v>1128</v>
      </c>
      <c r="BM55" s="372" t="s">
        <v>1129</v>
      </c>
      <c r="BN55" s="372" t="s">
        <v>1130</v>
      </c>
      <c r="BO55" s="372" t="s">
        <v>1131</v>
      </c>
      <c r="BP55" s="372" t="s">
        <v>1132</v>
      </c>
      <c r="BQ55" s="373"/>
      <c r="BR55" s="354" t="s">
        <v>476</v>
      </c>
    </row>
    <row r="56" spans="1:70" s="107" customFormat="1" x14ac:dyDescent="0.25">
      <c r="A56" s="345" t="s">
        <v>1133</v>
      </c>
      <c r="B56" s="373"/>
      <c r="C56" s="719">
        <v>44896</v>
      </c>
      <c r="D56" s="373"/>
      <c r="E56" s="346">
        <v>1154.04</v>
      </c>
      <c r="F56" s="373"/>
      <c r="G56" s="347">
        <v>14.468</v>
      </c>
      <c r="H56" s="374"/>
      <c r="I56" s="348">
        <v>0.7802</v>
      </c>
      <c r="J56" s="348">
        <v>-0.95840000000000003</v>
      </c>
      <c r="K56" s="348">
        <v>6.3041999999999998</v>
      </c>
      <c r="L56" s="348">
        <v>-3.1528</v>
      </c>
      <c r="M56" s="348">
        <v>-5.6783000000000001</v>
      </c>
      <c r="N56" s="350">
        <v>2.8858000000000001</v>
      </c>
      <c r="O56" s="348">
        <v>6.7789999999999999</v>
      </c>
      <c r="P56" s="348">
        <v>15.599500000000001</v>
      </c>
      <c r="Q56" s="348" t="s">
        <v>430</v>
      </c>
      <c r="R56" s="348" t="s">
        <v>430</v>
      </c>
      <c r="S56" s="348">
        <v>8.5127000000000006</v>
      </c>
      <c r="T56" s="348">
        <v>-5.8379000000000003</v>
      </c>
      <c r="U56" s="348">
        <v>-1.3097000000000001</v>
      </c>
      <c r="V56" s="348">
        <v>-4.0583999999999998</v>
      </c>
      <c r="W56" s="348">
        <v>8.5127000000000006</v>
      </c>
      <c r="X56" s="348">
        <v>11.4559</v>
      </c>
      <c r="Y56" s="374"/>
      <c r="Z56" s="346">
        <v>13</v>
      </c>
      <c r="AA56" s="346">
        <v>13</v>
      </c>
      <c r="AB56" s="346">
        <v>14</v>
      </c>
      <c r="AC56" s="346">
        <v>16</v>
      </c>
      <c r="AD56" s="346">
        <v>12</v>
      </c>
      <c r="AE56" s="346">
        <v>11</v>
      </c>
      <c r="AF56" s="346">
        <v>1</v>
      </c>
      <c r="AG56" s="346">
        <v>4</v>
      </c>
      <c r="AH56" s="346" t="s">
        <v>430</v>
      </c>
      <c r="AI56" s="346" t="s">
        <v>430</v>
      </c>
      <c r="AJ56" s="346">
        <v>14</v>
      </c>
      <c r="AK56" s="346">
        <v>12</v>
      </c>
      <c r="AL56" s="346">
        <v>12</v>
      </c>
      <c r="AM56" s="346">
        <v>10</v>
      </c>
      <c r="AN56" s="346">
        <v>14</v>
      </c>
      <c r="AO56" s="373"/>
      <c r="AP56" s="348" t="s">
        <v>430</v>
      </c>
      <c r="AQ56" s="348" t="s">
        <v>430</v>
      </c>
      <c r="AR56" s="348" t="s">
        <v>430</v>
      </c>
      <c r="AS56" s="348">
        <v>7.13</v>
      </c>
      <c r="AT56" s="348">
        <v>-4.49</v>
      </c>
      <c r="AU56" s="351"/>
      <c r="AV56" s="346" t="s">
        <v>430</v>
      </c>
      <c r="AW56" s="346" t="s">
        <v>430</v>
      </c>
      <c r="AX56" s="346" t="s">
        <v>430</v>
      </c>
      <c r="AY56" s="346">
        <v>4</v>
      </c>
      <c r="AZ56" s="346">
        <v>12</v>
      </c>
      <c r="BA56" s="362"/>
      <c r="BB56" s="348">
        <v>13.6048322199031</v>
      </c>
      <c r="BC56" s="375">
        <v>0.96285793713778001</v>
      </c>
      <c r="BD56" s="375">
        <v>6.1704820136153103E-2</v>
      </c>
      <c r="BE56" s="375">
        <v>0.185563264577422</v>
      </c>
      <c r="BF56" s="374"/>
      <c r="BG56" s="348">
        <v>79.411600000000007</v>
      </c>
      <c r="BH56" s="348">
        <v>2.45553</v>
      </c>
      <c r="BI56" s="348">
        <v>2.4287399999999999</v>
      </c>
      <c r="BJ56" s="348">
        <v>15.704129999999999</v>
      </c>
      <c r="BK56" s="373"/>
      <c r="BL56" s="372" t="s">
        <v>1134</v>
      </c>
      <c r="BM56" s="372" t="s">
        <v>1135</v>
      </c>
      <c r="BN56" s="372" t="s">
        <v>1136</v>
      </c>
      <c r="BO56" s="372" t="s">
        <v>1137</v>
      </c>
      <c r="BP56" s="372" t="s">
        <v>1138</v>
      </c>
      <c r="BQ56" s="373"/>
      <c r="BR56" s="354" t="s">
        <v>555</v>
      </c>
    </row>
    <row r="57" spans="1:70" s="107" customFormat="1" x14ac:dyDescent="0.25">
      <c r="A57" s="345" t="s">
        <v>1139</v>
      </c>
      <c r="B57" s="373"/>
      <c r="C57" s="719">
        <v>43539</v>
      </c>
      <c r="D57" s="373"/>
      <c r="E57" s="346">
        <v>699.56</v>
      </c>
      <c r="F57" s="373"/>
      <c r="G57" s="347">
        <v>22.017700000000001</v>
      </c>
      <c r="H57" s="374"/>
      <c r="I57" s="348">
        <v>0.78180000000000005</v>
      </c>
      <c r="J57" s="348">
        <v>-1.2206999999999999</v>
      </c>
      <c r="K57" s="348">
        <v>4.8621999999999996</v>
      </c>
      <c r="L57" s="348">
        <v>-4.8129999999999997</v>
      </c>
      <c r="M57" s="348">
        <v>-6.7355</v>
      </c>
      <c r="N57" s="350">
        <v>-1.2370000000000001</v>
      </c>
      <c r="O57" s="348">
        <v>3.0560999999999998</v>
      </c>
      <c r="P57" s="348">
        <v>12.386699999999999</v>
      </c>
      <c r="Q57" s="348">
        <v>11.025499999999999</v>
      </c>
      <c r="R57" s="348" t="s">
        <v>430</v>
      </c>
      <c r="S57" s="348">
        <v>7.1113</v>
      </c>
      <c r="T57" s="348">
        <v>-7.9623999999999997</v>
      </c>
      <c r="U57" s="348">
        <v>-2.1804999999999999</v>
      </c>
      <c r="V57" s="348">
        <v>-6.9865000000000004</v>
      </c>
      <c r="W57" s="348">
        <v>7.1113</v>
      </c>
      <c r="X57" s="348">
        <v>11.7172</v>
      </c>
      <c r="Y57" s="374"/>
      <c r="Z57" s="346">
        <v>12</v>
      </c>
      <c r="AA57" s="346">
        <v>17</v>
      </c>
      <c r="AB57" s="346">
        <v>19</v>
      </c>
      <c r="AC57" s="346">
        <v>18</v>
      </c>
      <c r="AD57" s="346">
        <v>16</v>
      </c>
      <c r="AE57" s="346">
        <v>16</v>
      </c>
      <c r="AF57" s="346">
        <v>11</v>
      </c>
      <c r="AG57" s="346">
        <v>12</v>
      </c>
      <c r="AH57" s="346">
        <v>9</v>
      </c>
      <c r="AI57" s="346" t="s">
        <v>430</v>
      </c>
      <c r="AJ57" s="346">
        <v>18</v>
      </c>
      <c r="AK57" s="346">
        <v>17</v>
      </c>
      <c r="AL57" s="346">
        <v>16</v>
      </c>
      <c r="AM57" s="346">
        <v>16</v>
      </c>
      <c r="AN57" s="346">
        <v>18</v>
      </c>
      <c r="AO57" s="373"/>
      <c r="AP57" s="348" t="s">
        <v>430</v>
      </c>
      <c r="AQ57" s="348">
        <v>11.15</v>
      </c>
      <c r="AR57" s="348">
        <v>7.92</v>
      </c>
      <c r="AS57" s="348">
        <v>3.65</v>
      </c>
      <c r="AT57" s="348">
        <v>-8.2899999999999991</v>
      </c>
      <c r="AU57" s="351"/>
      <c r="AV57" s="346" t="s">
        <v>430</v>
      </c>
      <c r="AW57" s="346">
        <v>8</v>
      </c>
      <c r="AX57" s="346">
        <v>9</v>
      </c>
      <c r="AY57" s="346">
        <v>13</v>
      </c>
      <c r="AZ57" s="346">
        <v>17</v>
      </c>
      <c r="BA57" s="362"/>
      <c r="BB57" s="348">
        <v>13.5182061758769</v>
      </c>
      <c r="BC57" s="375">
        <v>0.935421261355876</v>
      </c>
      <c r="BD57" s="375">
        <v>4.2618285656006297E-2</v>
      </c>
      <c r="BE57" s="375">
        <v>-5.4965749431910203E-2</v>
      </c>
      <c r="BF57" s="374"/>
      <c r="BG57" s="348">
        <v>91.164500000000004</v>
      </c>
      <c r="BH57" s="348">
        <v>5.1729399999999996</v>
      </c>
      <c r="BI57" s="348" t="s">
        <v>430</v>
      </c>
      <c r="BJ57" s="348">
        <v>3.66256</v>
      </c>
      <c r="BK57" s="373"/>
      <c r="BL57" s="372" t="s">
        <v>1140</v>
      </c>
      <c r="BM57" s="372" t="s">
        <v>1141</v>
      </c>
      <c r="BN57" s="372" t="s">
        <v>1142</v>
      </c>
      <c r="BO57" s="372" t="s">
        <v>1143</v>
      </c>
      <c r="BP57" s="372" t="s">
        <v>1144</v>
      </c>
      <c r="BQ57" s="373"/>
      <c r="BR57" s="354" t="s">
        <v>476</v>
      </c>
    </row>
    <row r="58" spans="1:70" s="107" customFormat="1" x14ac:dyDescent="0.25">
      <c r="A58" s="345" t="s">
        <v>1145</v>
      </c>
      <c r="B58" s="373"/>
      <c r="C58" s="719">
        <v>46057</v>
      </c>
      <c r="D58" s="373"/>
      <c r="E58" s="346">
        <v>688.56</v>
      </c>
      <c r="F58" s="373"/>
      <c r="G58" s="347">
        <v>9.5292999999999992</v>
      </c>
      <c r="H58" s="374"/>
      <c r="I58" s="348">
        <v>0.9022</v>
      </c>
      <c r="J58" s="348">
        <v>-0.73229999999999995</v>
      </c>
      <c r="K58" s="348">
        <v>6.9962</v>
      </c>
      <c r="L58" s="348" t="s">
        <v>430</v>
      </c>
      <c r="M58" s="348" t="s">
        <v>430</v>
      </c>
      <c r="N58" s="350" t="s">
        <v>430</v>
      </c>
      <c r="O58" s="348" t="s">
        <v>430</v>
      </c>
      <c r="P58" s="348" t="s">
        <v>430</v>
      </c>
      <c r="Q58" s="348" t="s">
        <v>430</v>
      </c>
      <c r="R58" s="348" t="s">
        <v>430</v>
      </c>
      <c r="S58" s="348">
        <v>9.4052000000000007</v>
      </c>
      <c r="T58" s="348" t="s">
        <v>430</v>
      </c>
      <c r="U58" s="348" t="s">
        <v>430</v>
      </c>
      <c r="V58" s="348" t="s">
        <v>430</v>
      </c>
      <c r="W58" s="348">
        <v>9.4052000000000007</v>
      </c>
      <c r="X58" s="348">
        <v>-4.7069999999999999</v>
      </c>
      <c r="Y58" s="374"/>
      <c r="Z58" s="346">
        <v>5</v>
      </c>
      <c r="AA58" s="346">
        <v>10</v>
      </c>
      <c r="AB58" s="346">
        <v>7</v>
      </c>
      <c r="AC58" s="346" t="s">
        <v>430</v>
      </c>
      <c r="AD58" s="346" t="s">
        <v>430</v>
      </c>
      <c r="AE58" s="346" t="s">
        <v>430</v>
      </c>
      <c r="AF58" s="346" t="s">
        <v>430</v>
      </c>
      <c r="AG58" s="346" t="s">
        <v>430</v>
      </c>
      <c r="AH58" s="346" t="s">
        <v>430</v>
      </c>
      <c r="AI58" s="346" t="s">
        <v>430</v>
      </c>
      <c r="AJ58" s="346">
        <v>7</v>
      </c>
      <c r="AK58" s="346" t="s">
        <v>430</v>
      </c>
      <c r="AL58" s="346" t="s">
        <v>430</v>
      </c>
      <c r="AM58" s="346" t="s">
        <v>430</v>
      </c>
      <c r="AN58" s="346">
        <v>7</v>
      </c>
      <c r="AO58" s="373"/>
      <c r="AP58" s="348" t="s">
        <v>430</v>
      </c>
      <c r="AQ58" s="348" t="s">
        <v>430</v>
      </c>
      <c r="AR58" s="348" t="s">
        <v>430</v>
      </c>
      <c r="AS58" s="348" t="s">
        <v>430</v>
      </c>
      <c r="AT58" s="348" t="s">
        <v>430</v>
      </c>
      <c r="AU58" s="351"/>
      <c r="AV58" s="346" t="s">
        <v>430</v>
      </c>
      <c r="AW58" s="346" t="s">
        <v>430</v>
      </c>
      <c r="AX58" s="346" t="s">
        <v>430</v>
      </c>
      <c r="AY58" s="346" t="s">
        <v>430</v>
      </c>
      <c r="AZ58" s="346" t="s">
        <v>430</v>
      </c>
      <c r="BA58" s="362"/>
      <c r="BB58" s="348">
        <v>40.911243453927902</v>
      </c>
      <c r="BC58" s="375">
        <v>0.993405886416176</v>
      </c>
      <c r="BD58" s="375">
        <v>-4.5733783888627998E-2</v>
      </c>
      <c r="BE58" s="375">
        <v>-4.7275213892607797E-2</v>
      </c>
      <c r="BF58" s="374"/>
      <c r="BG58" s="348">
        <v>95.652500000000003</v>
      </c>
      <c r="BH58" s="348">
        <v>1.5709900000000001</v>
      </c>
      <c r="BI58" s="348">
        <v>0.14047000000000001</v>
      </c>
      <c r="BJ58" s="348">
        <v>2.6360399999999999</v>
      </c>
      <c r="BK58" s="373"/>
      <c r="BL58" s="372" t="s">
        <v>1146</v>
      </c>
      <c r="BM58" s="372" t="s">
        <v>1147</v>
      </c>
      <c r="BN58" s="372" t="s">
        <v>1148</v>
      </c>
      <c r="BO58" s="372" t="s">
        <v>1149</v>
      </c>
      <c r="BP58" s="372" t="s">
        <v>1150</v>
      </c>
      <c r="BQ58" s="373"/>
      <c r="BR58" s="354" t="s">
        <v>555</v>
      </c>
    </row>
    <row r="59" spans="1:70" s="107" customFormat="1" x14ac:dyDescent="0.25">
      <c r="A59" s="345" t="s">
        <v>1151</v>
      </c>
      <c r="B59" s="373"/>
      <c r="C59" s="719">
        <v>37651</v>
      </c>
      <c r="D59" s="373"/>
      <c r="E59" s="346">
        <v>545.43700000000001</v>
      </c>
      <c r="F59" s="373"/>
      <c r="G59" s="347">
        <v>326.33</v>
      </c>
      <c r="H59" s="374"/>
      <c r="I59" s="348">
        <v>0.81559999999999999</v>
      </c>
      <c r="J59" s="348">
        <v>-0.53949999999999998</v>
      </c>
      <c r="K59" s="348">
        <v>6.8987999999999996</v>
      </c>
      <c r="L59" s="348">
        <v>-2.0442</v>
      </c>
      <c r="M59" s="348">
        <v>-7.2689000000000004</v>
      </c>
      <c r="N59" s="350">
        <v>0.19239999999999999</v>
      </c>
      <c r="O59" s="348">
        <v>2.9386000000000001</v>
      </c>
      <c r="P59" s="348">
        <v>9.6557999999999993</v>
      </c>
      <c r="Q59" s="348">
        <v>8.8171999999999997</v>
      </c>
      <c r="R59" s="348">
        <v>10.1745</v>
      </c>
      <c r="S59" s="348">
        <v>9.3781999999999996</v>
      </c>
      <c r="T59" s="348">
        <v>-6.6375000000000002</v>
      </c>
      <c r="U59" s="348">
        <v>-2.7389999999999999</v>
      </c>
      <c r="V59" s="348">
        <v>-5.5949</v>
      </c>
      <c r="W59" s="348">
        <v>9.3781999999999996</v>
      </c>
      <c r="X59" s="348">
        <v>16.169</v>
      </c>
      <c r="Y59" s="374"/>
      <c r="Z59" s="346">
        <v>8</v>
      </c>
      <c r="AA59" s="346">
        <v>7</v>
      </c>
      <c r="AB59" s="346">
        <v>8</v>
      </c>
      <c r="AC59" s="346">
        <v>13</v>
      </c>
      <c r="AD59" s="346">
        <v>17</v>
      </c>
      <c r="AE59" s="346">
        <v>15</v>
      </c>
      <c r="AF59" s="346">
        <v>12</v>
      </c>
      <c r="AG59" s="346">
        <v>16</v>
      </c>
      <c r="AH59" s="346">
        <v>13</v>
      </c>
      <c r="AI59" s="346">
        <v>10</v>
      </c>
      <c r="AJ59" s="346">
        <v>9</v>
      </c>
      <c r="AK59" s="346">
        <v>16</v>
      </c>
      <c r="AL59" s="346">
        <v>17</v>
      </c>
      <c r="AM59" s="346">
        <v>14</v>
      </c>
      <c r="AN59" s="346">
        <v>9</v>
      </c>
      <c r="AO59" s="373"/>
      <c r="AP59" s="348">
        <v>9.51</v>
      </c>
      <c r="AQ59" s="348">
        <v>9.2799999999999994</v>
      </c>
      <c r="AR59" s="348">
        <v>6.63</v>
      </c>
      <c r="AS59" s="348">
        <v>2.97</v>
      </c>
      <c r="AT59" s="348">
        <v>-6.48</v>
      </c>
      <c r="AU59" s="351"/>
      <c r="AV59" s="346">
        <v>10</v>
      </c>
      <c r="AW59" s="346">
        <v>11</v>
      </c>
      <c r="AX59" s="346">
        <v>12</v>
      </c>
      <c r="AY59" s="346">
        <v>15</v>
      </c>
      <c r="AZ59" s="346">
        <v>16</v>
      </c>
      <c r="BA59" s="362"/>
      <c r="BB59" s="348">
        <v>13.392890233334301</v>
      </c>
      <c r="BC59" s="375">
        <v>0.92823902035752603</v>
      </c>
      <c r="BD59" s="375">
        <v>2.7534178421613899E-2</v>
      </c>
      <c r="BE59" s="375">
        <v>-0.25748074320872</v>
      </c>
      <c r="BF59" s="374"/>
      <c r="BG59" s="348">
        <v>88.1648</v>
      </c>
      <c r="BH59" s="348">
        <v>9.5017499999999995</v>
      </c>
      <c r="BI59" s="348" t="s">
        <v>430</v>
      </c>
      <c r="BJ59" s="348">
        <v>2.33345</v>
      </c>
      <c r="BK59" s="373"/>
      <c r="BL59" s="372" t="s">
        <v>1152</v>
      </c>
      <c r="BM59" s="372" t="s">
        <v>1153</v>
      </c>
      <c r="BN59" s="372" t="s">
        <v>1154</v>
      </c>
      <c r="BO59" s="372" t="s">
        <v>1155</v>
      </c>
      <c r="BP59" s="372" t="s">
        <v>1156</v>
      </c>
      <c r="BQ59" s="373"/>
      <c r="BR59" s="354" t="s">
        <v>604</v>
      </c>
    </row>
    <row r="60" spans="1:70" s="107" customFormat="1" x14ac:dyDescent="0.25">
      <c r="A60" s="345" t="s">
        <v>1157</v>
      </c>
      <c r="B60" s="373"/>
      <c r="C60" s="719">
        <v>44189</v>
      </c>
      <c r="D60" s="373"/>
      <c r="E60" s="346">
        <v>419.79</v>
      </c>
      <c r="F60" s="373"/>
      <c r="G60" s="347">
        <v>16.991900000000001</v>
      </c>
      <c r="H60" s="374"/>
      <c r="I60" s="348">
        <v>0.81640000000000001</v>
      </c>
      <c r="J60" s="348">
        <v>-0.33489999999999998</v>
      </c>
      <c r="K60" s="348">
        <v>8.3797999999999995</v>
      </c>
      <c r="L60" s="348">
        <v>-1.1822999999999999</v>
      </c>
      <c r="M60" s="348">
        <v>-6.1712999999999996</v>
      </c>
      <c r="N60" s="350">
        <v>1.3976999999999999</v>
      </c>
      <c r="O60" s="348">
        <v>0.25990000000000002</v>
      </c>
      <c r="P60" s="348">
        <v>12.2182</v>
      </c>
      <c r="Q60" s="348">
        <v>10.0501</v>
      </c>
      <c r="R60" s="348" t="s">
        <v>430</v>
      </c>
      <c r="S60" s="348">
        <v>11.1562</v>
      </c>
      <c r="T60" s="348">
        <v>-6.0162000000000004</v>
      </c>
      <c r="U60" s="348">
        <v>-1.4757</v>
      </c>
      <c r="V60" s="348">
        <v>-5.9371</v>
      </c>
      <c r="W60" s="348">
        <v>11.1562</v>
      </c>
      <c r="X60" s="348">
        <v>10.432399999999999</v>
      </c>
      <c r="Y60" s="374"/>
      <c r="Z60" s="346">
        <v>7</v>
      </c>
      <c r="AA60" s="346">
        <v>5</v>
      </c>
      <c r="AB60" s="346">
        <v>4</v>
      </c>
      <c r="AC60" s="346">
        <v>9</v>
      </c>
      <c r="AD60" s="346">
        <v>15</v>
      </c>
      <c r="AE60" s="346">
        <v>14</v>
      </c>
      <c r="AF60" s="346">
        <v>16</v>
      </c>
      <c r="AG60" s="346">
        <v>13</v>
      </c>
      <c r="AH60" s="346">
        <v>11</v>
      </c>
      <c r="AI60" s="346" t="s">
        <v>430</v>
      </c>
      <c r="AJ60" s="346">
        <v>4</v>
      </c>
      <c r="AK60" s="346">
        <v>14</v>
      </c>
      <c r="AL60" s="346">
        <v>14</v>
      </c>
      <c r="AM60" s="346">
        <v>15</v>
      </c>
      <c r="AN60" s="346">
        <v>4</v>
      </c>
      <c r="AO60" s="373"/>
      <c r="AP60" s="348" t="s">
        <v>430</v>
      </c>
      <c r="AQ60" s="348" t="s">
        <v>430</v>
      </c>
      <c r="AR60" s="348">
        <v>7.81</v>
      </c>
      <c r="AS60" s="348">
        <v>3.48</v>
      </c>
      <c r="AT60" s="348">
        <v>-4.63</v>
      </c>
      <c r="AU60" s="351"/>
      <c r="AV60" s="346" t="s">
        <v>430</v>
      </c>
      <c r="AW60" s="346" t="s">
        <v>430</v>
      </c>
      <c r="AX60" s="346">
        <v>10</v>
      </c>
      <c r="AY60" s="346">
        <v>14</v>
      </c>
      <c r="AZ60" s="346">
        <v>14</v>
      </c>
      <c r="BA60" s="362"/>
      <c r="BB60" s="348">
        <v>15.3924877412089</v>
      </c>
      <c r="BC60" s="375">
        <v>1.05225255674618</v>
      </c>
      <c r="BD60" s="375">
        <v>3.8906848696084802E-2</v>
      </c>
      <c r="BE60" s="375">
        <v>-0.11103638392446399</v>
      </c>
      <c r="BF60" s="374"/>
      <c r="BG60" s="348">
        <v>86.268699999999995</v>
      </c>
      <c r="BH60" s="348">
        <v>4.1142799999999999</v>
      </c>
      <c r="BI60" s="348">
        <v>7.8057800000000004</v>
      </c>
      <c r="BJ60" s="348">
        <v>1.81124</v>
      </c>
      <c r="BK60" s="373"/>
      <c r="BL60" s="372" t="s">
        <v>1158</v>
      </c>
      <c r="BM60" s="372" t="s">
        <v>633</v>
      </c>
      <c r="BN60" s="372" t="s">
        <v>1159</v>
      </c>
      <c r="BO60" s="372" t="s">
        <v>1160</v>
      </c>
      <c r="BP60" s="372" t="s">
        <v>1161</v>
      </c>
      <c r="BQ60" s="373"/>
      <c r="BR60" s="354" t="s">
        <v>604</v>
      </c>
    </row>
    <row r="61" spans="1:70" s="107" customFormat="1" x14ac:dyDescent="0.25">
      <c r="A61" s="345" t="s">
        <v>1162</v>
      </c>
      <c r="B61" s="373"/>
      <c r="C61" s="719">
        <v>42866</v>
      </c>
      <c r="D61" s="373"/>
      <c r="E61" s="346">
        <v>438.97899999999998</v>
      </c>
      <c r="F61" s="373"/>
      <c r="G61" s="347">
        <v>22.87</v>
      </c>
      <c r="H61" s="374"/>
      <c r="I61" s="348">
        <v>0.70450000000000002</v>
      </c>
      <c r="J61" s="348">
        <v>-0.95279999999999998</v>
      </c>
      <c r="K61" s="348">
        <v>6.8192000000000004</v>
      </c>
      <c r="L61" s="348">
        <v>-0.82389999999999997</v>
      </c>
      <c r="M61" s="348">
        <v>-5.8071999999999999</v>
      </c>
      <c r="N61" s="350">
        <v>1.9056999999999999</v>
      </c>
      <c r="O61" s="348">
        <v>2.0017</v>
      </c>
      <c r="P61" s="348">
        <v>11.688599999999999</v>
      </c>
      <c r="Q61" s="348">
        <v>10.964600000000001</v>
      </c>
      <c r="R61" s="348" t="s">
        <v>430</v>
      </c>
      <c r="S61" s="348">
        <v>9.3734999999999999</v>
      </c>
      <c r="T61" s="348">
        <v>-4.4295999999999998</v>
      </c>
      <c r="U61" s="348">
        <v>-1.3798999999999999</v>
      </c>
      <c r="V61" s="348">
        <v>-4.4295999999999998</v>
      </c>
      <c r="W61" s="348">
        <v>9.3734999999999999</v>
      </c>
      <c r="X61" s="348">
        <v>9.6641999999999992</v>
      </c>
      <c r="Y61" s="374"/>
      <c r="Z61" s="346">
        <v>15</v>
      </c>
      <c r="AA61" s="346">
        <v>12</v>
      </c>
      <c r="AB61" s="346">
        <v>10</v>
      </c>
      <c r="AC61" s="346">
        <v>7</v>
      </c>
      <c r="AD61" s="346">
        <v>13</v>
      </c>
      <c r="AE61" s="346">
        <v>12</v>
      </c>
      <c r="AF61" s="346">
        <v>13</v>
      </c>
      <c r="AG61" s="346">
        <v>14</v>
      </c>
      <c r="AH61" s="346">
        <v>10</v>
      </c>
      <c r="AI61" s="346" t="s">
        <v>430</v>
      </c>
      <c r="AJ61" s="346">
        <v>10</v>
      </c>
      <c r="AK61" s="346">
        <v>8</v>
      </c>
      <c r="AL61" s="346">
        <v>13</v>
      </c>
      <c r="AM61" s="346">
        <v>13</v>
      </c>
      <c r="AN61" s="346">
        <v>10</v>
      </c>
      <c r="AO61" s="373"/>
      <c r="AP61" s="348" t="s">
        <v>430</v>
      </c>
      <c r="AQ61" s="348">
        <v>10.79</v>
      </c>
      <c r="AR61" s="348">
        <v>7.69</v>
      </c>
      <c r="AS61" s="348">
        <v>3.73</v>
      </c>
      <c r="AT61" s="348">
        <v>-4.03</v>
      </c>
      <c r="AU61" s="351"/>
      <c r="AV61" s="346" t="s">
        <v>430</v>
      </c>
      <c r="AW61" s="346">
        <v>10</v>
      </c>
      <c r="AX61" s="346">
        <v>11</v>
      </c>
      <c r="AY61" s="346">
        <v>12</v>
      </c>
      <c r="AZ61" s="346">
        <v>10</v>
      </c>
      <c r="BA61" s="362"/>
      <c r="BB61" s="348">
        <v>13.546568038208701</v>
      </c>
      <c r="BC61" s="375">
        <v>0.94926860897284004</v>
      </c>
      <c r="BD61" s="375">
        <v>3.8935221919832903E-2</v>
      </c>
      <c r="BE61" s="375">
        <v>-0.117252699107623</v>
      </c>
      <c r="BF61" s="374"/>
      <c r="BG61" s="348">
        <v>88.580699999999993</v>
      </c>
      <c r="BH61" s="348">
        <v>9.2162199999999999</v>
      </c>
      <c r="BI61" s="348">
        <v>1.07057</v>
      </c>
      <c r="BJ61" s="348">
        <v>1.1325099999999999</v>
      </c>
      <c r="BK61" s="373"/>
      <c r="BL61" s="372" t="s">
        <v>730</v>
      </c>
      <c r="BM61" s="372" t="s">
        <v>1163</v>
      </c>
      <c r="BN61" s="372" t="s">
        <v>779</v>
      </c>
      <c r="BO61" s="372" t="s">
        <v>1164</v>
      </c>
      <c r="BP61" s="372" t="s">
        <v>1165</v>
      </c>
      <c r="BQ61" s="373"/>
      <c r="BR61" s="354" t="s">
        <v>548</v>
      </c>
    </row>
    <row r="62" spans="1:70" s="107" customFormat="1" x14ac:dyDescent="0.25">
      <c r="A62" s="345" t="s">
        <v>1166</v>
      </c>
      <c r="B62" s="373"/>
      <c r="C62" s="719">
        <v>34790</v>
      </c>
      <c r="D62" s="373"/>
      <c r="E62" s="346">
        <v>425.76299999999998</v>
      </c>
      <c r="F62" s="373"/>
      <c r="G62" s="347">
        <v>149.23400000000001</v>
      </c>
      <c r="H62" s="374"/>
      <c r="I62" s="348">
        <v>0.75449999999999995</v>
      </c>
      <c r="J62" s="348">
        <v>-0.9728</v>
      </c>
      <c r="K62" s="348">
        <v>6.4802</v>
      </c>
      <c r="L62" s="348">
        <v>-1.6732</v>
      </c>
      <c r="M62" s="348">
        <v>-6.0419999999999998</v>
      </c>
      <c r="N62" s="350">
        <v>2.8959999999999999</v>
      </c>
      <c r="O62" s="348">
        <v>0.62980000000000003</v>
      </c>
      <c r="P62" s="348">
        <v>13.9442</v>
      </c>
      <c r="Q62" s="348">
        <v>12.5242</v>
      </c>
      <c r="R62" s="348">
        <v>11.045</v>
      </c>
      <c r="S62" s="348">
        <v>8.9316999999999993</v>
      </c>
      <c r="T62" s="348">
        <v>-6.0590999999999999</v>
      </c>
      <c r="U62" s="348">
        <v>-1.0381</v>
      </c>
      <c r="V62" s="348">
        <v>-4.3863000000000003</v>
      </c>
      <c r="W62" s="348">
        <v>8.9316999999999993</v>
      </c>
      <c r="X62" s="348">
        <v>9.0820000000000007</v>
      </c>
      <c r="Y62" s="374"/>
      <c r="Z62" s="346">
        <v>14</v>
      </c>
      <c r="AA62" s="346">
        <v>14</v>
      </c>
      <c r="AB62" s="346">
        <v>13</v>
      </c>
      <c r="AC62" s="346">
        <v>12</v>
      </c>
      <c r="AD62" s="346">
        <v>14</v>
      </c>
      <c r="AE62" s="346">
        <v>10</v>
      </c>
      <c r="AF62" s="346">
        <v>15</v>
      </c>
      <c r="AG62" s="346">
        <v>8</v>
      </c>
      <c r="AH62" s="346">
        <v>4</v>
      </c>
      <c r="AI62" s="346">
        <v>7</v>
      </c>
      <c r="AJ62" s="346">
        <v>13</v>
      </c>
      <c r="AK62" s="346">
        <v>15</v>
      </c>
      <c r="AL62" s="346">
        <v>9</v>
      </c>
      <c r="AM62" s="346">
        <v>12</v>
      </c>
      <c r="AN62" s="346">
        <v>13</v>
      </c>
      <c r="AO62" s="373"/>
      <c r="AP62" s="348">
        <v>11.39</v>
      </c>
      <c r="AQ62" s="348">
        <v>11.81</v>
      </c>
      <c r="AR62" s="348">
        <v>9.36</v>
      </c>
      <c r="AS62" s="348">
        <v>3.78</v>
      </c>
      <c r="AT62" s="348">
        <v>-4.34</v>
      </c>
      <c r="AU62" s="351"/>
      <c r="AV62" s="346">
        <v>6</v>
      </c>
      <c r="AW62" s="346">
        <v>6</v>
      </c>
      <c r="AX62" s="346">
        <v>6</v>
      </c>
      <c r="AY62" s="346">
        <v>11</v>
      </c>
      <c r="AZ62" s="346">
        <v>11</v>
      </c>
      <c r="BA62" s="362"/>
      <c r="BB62" s="348">
        <v>15.0920966864745</v>
      </c>
      <c r="BC62" s="375">
        <v>1.0310191151539601</v>
      </c>
      <c r="BD62" s="375">
        <v>4.6308923406726099E-2</v>
      </c>
      <c r="BE62" s="375">
        <v>-1.3130559968940201E-3</v>
      </c>
      <c r="BF62" s="374"/>
      <c r="BG62" s="348">
        <v>88.282700000000006</v>
      </c>
      <c r="BH62" s="348">
        <v>8.2114399999999996</v>
      </c>
      <c r="BI62" s="348">
        <v>9.6683000000000005E-2</v>
      </c>
      <c r="BJ62" s="348">
        <v>3.4091770000000001</v>
      </c>
      <c r="BK62" s="373"/>
      <c r="BL62" s="372" t="s">
        <v>502</v>
      </c>
      <c r="BM62" s="372" t="s">
        <v>1167</v>
      </c>
      <c r="BN62" s="372" t="s">
        <v>1168</v>
      </c>
      <c r="BO62" s="372" t="s">
        <v>1169</v>
      </c>
      <c r="BP62" s="372" t="s">
        <v>1150</v>
      </c>
      <c r="BQ62" s="373"/>
      <c r="BR62" s="354" t="s">
        <v>463</v>
      </c>
    </row>
    <row r="63" spans="1:70" s="107" customFormat="1" x14ac:dyDescent="0.25">
      <c r="A63" s="345" t="s">
        <v>1170</v>
      </c>
      <c r="B63" s="373"/>
      <c r="C63" s="719">
        <v>44376</v>
      </c>
      <c r="D63" s="373"/>
      <c r="E63" s="346">
        <v>212.16</v>
      </c>
      <c r="F63" s="373"/>
      <c r="G63" s="347">
        <v>16.41</v>
      </c>
      <c r="H63" s="374"/>
      <c r="I63" s="348">
        <v>0.67479999999999996</v>
      </c>
      <c r="J63" s="348">
        <v>-0.66590000000000005</v>
      </c>
      <c r="K63" s="348">
        <v>8.7475000000000005</v>
      </c>
      <c r="L63" s="348">
        <v>0.79849999999999999</v>
      </c>
      <c r="M63" s="348">
        <v>-0.60570000000000002</v>
      </c>
      <c r="N63" s="350">
        <v>9.7102000000000004</v>
      </c>
      <c r="O63" s="348">
        <v>3.3904000000000001</v>
      </c>
      <c r="P63" s="348">
        <v>16.069600000000001</v>
      </c>
      <c r="Q63" s="348" t="s">
        <v>430</v>
      </c>
      <c r="R63" s="348" t="s">
        <v>430</v>
      </c>
      <c r="S63" s="348">
        <v>11.4053</v>
      </c>
      <c r="T63" s="348">
        <v>-1.5597000000000001</v>
      </c>
      <c r="U63" s="348">
        <v>3.4026000000000001</v>
      </c>
      <c r="V63" s="348">
        <v>1.3589</v>
      </c>
      <c r="W63" s="348">
        <v>11.4053</v>
      </c>
      <c r="X63" s="348">
        <v>10.7987</v>
      </c>
      <c r="Y63" s="374"/>
      <c r="Z63" s="346">
        <v>17</v>
      </c>
      <c r="AA63" s="346">
        <v>8</v>
      </c>
      <c r="AB63" s="346">
        <v>2</v>
      </c>
      <c r="AC63" s="346">
        <v>3</v>
      </c>
      <c r="AD63" s="346">
        <v>1</v>
      </c>
      <c r="AE63" s="346">
        <v>1</v>
      </c>
      <c r="AF63" s="346">
        <v>9</v>
      </c>
      <c r="AG63" s="346">
        <v>3</v>
      </c>
      <c r="AH63" s="346" t="s">
        <v>430</v>
      </c>
      <c r="AI63" s="346" t="s">
        <v>430</v>
      </c>
      <c r="AJ63" s="346">
        <v>2</v>
      </c>
      <c r="AK63" s="346">
        <v>2</v>
      </c>
      <c r="AL63" s="346">
        <v>1</v>
      </c>
      <c r="AM63" s="346">
        <v>1</v>
      </c>
      <c r="AN63" s="346">
        <v>2</v>
      </c>
      <c r="AO63" s="373"/>
      <c r="AP63" s="348" t="s">
        <v>430</v>
      </c>
      <c r="AQ63" s="348" t="s">
        <v>430</v>
      </c>
      <c r="AR63" s="348" t="s">
        <v>430</v>
      </c>
      <c r="AS63" s="348">
        <v>7.86</v>
      </c>
      <c r="AT63" s="348">
        <v>4.75</v>
      </c>
      <c r="AU63" s="351"/>
      <c r="AV63" s="346" t="s">
        <v>430</v>
      </c>
      <c r="AW63" s="346" t="s">
        <v>430</v>
      </c>
      <c r="AX63" s="346" t="s">
        <v>430</v>
      </c>
      <c r="AY63" s="346">
        <v>1</v>
      </c>
      <c r="AZ63" s="346">
        <v>1</v>
      </c>
      <c r="BA63" s="362"/>
      <c r="BB63" s="348">
        <v>15.4535368692238</v>
      </c>
      <c r="BC63" s="375">
        <v>1.03852052560395</v>
      </c>
      <c r="BD63" s="375">
        <v>5.7193107653577303E-2</v>
      </c>
      <c r="BE63" s="375">
        <v>0.18319063348803799</v>
      </c>
      <c r="BF63" s="374"/>
      <c r="BG63" s="348">
        <v>87.617199999999997</v>
      </c>
      <c r="BH63" s="348">
        <v>2.2168600000000001</v>
      </c>
      <c r="BI63" s="348">
        <v>8.0813600000000001</v>
      </c>
      <c r="BJ63" s="348">
        <v>2.0845799999999999</v>
      </c>
      <c r="BK63" s="373"/>
      <c r="BL63" s="372" t="s">
        <v>1171</v>
      </c>
      <c r="BM63" s="372" t="s">
        <v>1172</v>
      </c>
      <c r="BN63" s="372" t="s">
        <v>1173</v>
      </c>
      <c r="BO63" s="372" t="s">
        <v>1174</v>
      </c>
      <c r="BP63" s="372" t="s">
        <v>1175</v>
      </c>
      <c r="BQ63" s="373"/>
      <c r="BR63" s="354" t="s">
        <v>476</v>
      </c>
    </row>
    <row r="64" spans="1:70" s="107" customFormat="1" x14ac:dyDescent="0.25">
      <c r="A64" s="345" t="s">
        <v>1176</v>
      </c>
      <c r="B64" s="373"/>
      <c r="C64" s="719">
        <v>40949</v>
      </c>
      <c r="D64" s="373"/>
      <c r="E64" s="346">
        <v>127.961</v>
      </c>
      <c r="F64" s="373"/>
      <c r="G64" s="347">
        <v>42.25</v>
      </c>
      <c r="H64" s="374"/>
      <c r="I64" s="348">
        <v>0.59519999999999995</v>
      </c>
      <c r="J64" s="348">
        <v>-1.3081</v>
      </c>
      <c r="K64" s="348">
        <v>6.8268000000000004</v>
      </c>
      <c r="L64" s="348">
        <v>-0.86809999999999998</v>
      </c>
      <c r="M64" s="348">
        <v>-4.9279999999999999</v>
      </c>
      <c r="N64" s="350">
        <v>5.0449999999999999</v>
      </c>
      <c r="O64" s="348">
        <v>3.6537999999999999</v>
      </c>
      <c r="P64" s="348">
        <v>12.8354</v>
      </c>
      <c r="Q64" s="348">
        <v>11.1387</v>
      </c>
      <c r="R64" s="348">
        <v>11.068300000000001</v>
      </c>
      <c r="S64" s="348">
        <v>9.3993000000000002</v>
      </c>
      <c r="T64" s="348">
        <v>-4.5845000000000002</v>
      </c>
      <c r="U64" s="348">
        <v>-1.1002000000000001</v>
      </c>
      <c r="V64" s="348">
        <v>-2.7618</v>
      </c>
      <c r="W64" s="348">
        <v>9.3993000000000002</v>
      </c>
      <c r="X64" s="348">
        <v>10.665699999999999</v>
      </c>
      <c r="Y64" s="374"/>
      <c r="Z64" s="346">
        <v>18</v>
      </c>
      <c r="AA64" s="346">
        <v>18</v>
      </c>
      <c r="AB64" s="346">
        <v>9</v>
      </c>
      <c r="AC64" s="346">
        <v>8</v>
      </c>
      <c r="AD64" s="346">
        <v>8</v>
      </c>
      <c r="AE64" s="346">
        <v>3</v>
      </c>
      <c r="AF64" s="346">
        <v>8</v>
      </c>
      <c r="AG64" s="346">
        <v>11</v>
      </c>
      <c r="AH64" s="346">
        <v>8</v>
      </c>
      <c r="AI64" s="346">
        <v>6</v>
      </c>
      <c r="AJ64" s="346">
        <v>8</v>
      </c>
      <c r="AK64" s="346">
        <v>9</v>
      </c>
      <c r="AL64" s="346">
        <v>11</v>
      </c>
      <c r="AM64" s="346">
        <v>7</v>
      </c>
      <c r="AN64" s="346">
        <v>8</v>
      </c>
      <c r="AO64" s="373"/>
      <c r="AP64" s="348">
        <v>10.55</v>
      </c>
      <c r="AQ64" s="348">
        <v>10.94</v>
      </c>
      <c r="AR64" s="348">
        <v>9.14</v>
      </c>
      <c r="AS64" s="348">
        <v>5.5</v>
      </c>
      <c r="AT64" s="348">
        <v>-2.82</v>
      </c>
      <c r="AU64" s="351"/>
      <c r="AV64" s="346">
        <v>8</v>
      </c>
      <c r="AW64" s="346">
        <v>9</v>
      </c>
      <c r="AX64" s="346">
        <v>8</v>
      </c>
      <c r="AY64" s="346">
        <v>8</v>
      </c>
      <c r="AZ64" s="346">
        <v>8</v>
      </c>
      <c r="BA64" s="362"/>
      <c r="BB64" s="348">
        <v>14.4049669320136</v>
      </c>
      <c r="BC64" s="375">
        <v>0.99551400953979996</v>
      </c>
      <c r="BD64" s="375">
        <v>4.3524005616906301E-2</v>
      </c>
      <c r="BE64" s="375">
        <v>-4.4668654619885603E-2</v>
      </c>
      <c r="BF64" s="374"/>
      <c r="BG64" s="348">
        <v>89.696899999999999</v>
      </c>
      <c r="BH64" s="348">
        <v>5.8844099999999999</v>
      </c>
      <c r="BI64" s="348">
        <v>1.08473</v>
      </c>
      <c r="BJ64" s="348">
        <v>3.3339599999999998</v>
      </c>
      <c r="BK64" s="373"/>
      <c r="BL64" s="372" t="s">
        <v>1177</v>
      </c>
      <c r="BM64" s="372" t="s">
        <v>1178</v>
      </c>
      <c r="BN64" s="372" t="s">
        <v>1179</v>
      </c>
      <c r="BO64" s="372" t="s">
        <v>1180</v>
      </c>
      <c r="BP64" s="372" t="s">
        <v>1181</v>
      </c>
      <c r="BQ64" s="373"/>
      <c r="BR64" s="354" t="s">
        <v>1182</v>
      </c>
    </row>
    <row r="65" spans="1:70" s="107" customFormat="1" x14ac:dyDescent="0.25">
      <c r="A65" s="345" t="s">
        <v>1183</v>
      </c>
      <c r="B65" s="373"/>
      <c r="C65" s="719">
        <v>45741</v>
      </c>
      <c r="D65" s="373"/>
      <c r="E65" s="346">
        <v>110.268</v>
      </c>
      <c r="F65" s="373"/>
      <c r="G65" s="347">
        <v>9.3000000000000007</v>
      </c>
      <c r="H65" s="374"/>
      <c r="I65" s="348">
        <v>0.86770000000000003</v>
      </c>
      <c r="J65" s="348">
        <v>-0.53480000000000005</v>
      </c>
      <c r="K65" s="348">
        <v>5.3228</v>
      </c>
      <c r="L65" s="348">
        <v>-0.1074</v>
      </c>
      <c r="M65" s="348">
        <v>-4.0247999999999999</v>
      </c>
      <c r="N65" s="350">
        <v>-5.6494999999999997</v>
      </c>
      <c r="O65" s="348" t="s">
        <v>430</v>
      </c>
      <c r="P65" s="348" t="s">
        <v>430</v>
      </c>
      <c r="Q65" s="348" t="s">
        <v>430</v>
      </c>
      <c r="R65" s="348" t="s">
        <v>430</v>
      </c>
      <c r="S65" s="348">
        <v>5.3228</v>
      </c>
      <c r="T65" s="348">
        <v>-1.169</v>
      </c>
      <c r="U65" s="348">
        <v>-1.4831000000000001</v>
      </c>
      <c r="V65" s="348">
        <v>-8.6443999999999992</v>
      </c>
      <c r="W65" s="348">
        <v>5.3228</v>
      </c>
      <c r="X65" s="348">
        <v>-6.4386999999999999</v>
      </c>
      <c r="Y65" s="374"/>
      <c r="Z65" s="346">
        <v>6</v>
      </c>
      <c r="AA65" s="346">
        <v>6</v>
      </c>
      <c r="AB65" s="346">
        <v>18</v>
      </c>
      <c r="AC65" s="346">
        <v>4</v>
      </c>
      <c r="AD65" s="346">
        <v>6</v>
      </c>
      <c r="AE65" s="346">
        <v>18</v>
      </c>
      <c r="AF65" s="346" t="s">
        <v>430</v>
      </c>
      <c r="AG65" s="346" t="s">
        <v>430</v>
      </c>
      <c r="AH65" s="346" t="s">
        <v>430</v>
      </c>
      <c r="AI65" s="346" t="s">
        <v>430</v>
      </c>
      <c r="AJ65" s="346">
        <v>19</v>
      </c>
      <c r="AK65" s="346">
        <v>1</v>
      </c>
      <c r="AL65" s="346">
        <v>15</v>
      </c>
      <c r="AM65" s="346">
        <v>18</v>
      </c>
      <c r="AN65" s="346">
        <v>19</v>
      </c>
      <c r="AO65" s="373"/>
      <c r="AP65" s="348" t="s">
        <v>430</v>
      </c>
      <c r="AQ65" s="348" t="s">
        <v>430</v>
      </c>
      <c r="AR65" s="348" t="s">
        <v>430</v>
      </c>
      <c r="AS65" s="348" t="s">
        <v>430</v>
      </c>
      <c r="AT65" s="348">
        <v>-4.97</v>
      </c>
      <c r="AU65" s="351"/>
      <c r="AV65" s="346" t="s">
        <v>430</v>
      </c>
      <c r="AW65" s="346" t="s">
        <v>430</v>
      </c>
      <c r="AX65" s="346" t="s">
        <v>430</v>
      </c>
      <c r="AY65" s="346" t="s">
        <v>430</v>
      </c>
      <c r="AZ65" s="346">
        <v>15</v>
      </c>
      <c r="BA65" s="362"/>
      <c r="BB65" s="348">
        <v>10.8496738595891</v>
      </c>
      <c r="BC65" s="375">
        <v>0.65643272677285203</v>
      </c>
      <c r="BD65" s="375">
        <v>-0.10004200576825401</v>
      </c>
      <c r="BE65" s="375">
        <v>-1.0067866252053499</v>
      </c>
      <c r="BF65" s="374"/>
      <c r="BG65" s="348">
        <v>65.035899999999998</v>
      </c>
      <c r="BH65" s="348">
        <v>2.79758</v>
      </c>
      <c r="BI65" s="348" t="s">
        <v>430</v>
      </c>
      <c r="BJ65" s="348">
        <v>32.166519999999998</v>
      </c>
      <c r="BK65" s="373"/>
      <c r="BL65" s="372" t="s">
        <v>1184</v>
      </c>
      <c r="BM65" s="372" t="s">
        <v>1185</v>
      </c>
      <c r="BN65" s="372" t="s">
        <v>1186</v>
      </c>
      <c r="BO65" s="372" t="s">
        <v>1187</v>
      </c>
      <c r="BP65" s="372" t="s">
        <v>1188</v>
      </c>
      <c r="BQ65" s="373"/>
      <c r="BR65" s="354" t="s">
        <v>463</v>
      </c>
    </row>
    <row r="66" spans="1:70" s="107" customFormat="1" x14ac:dyDescent="0.25">
      <c r="A66" s="345" t="s">
        <v>1189</v>
      </c>
      <c r="B66" s="373"/>
      <c r="C66" s="719">
        <v>34915</v>
      </c>
      <c r="D66" s="373"/>
      <c r="E66" s="346">
        <v>50.255699999999997</v>
      </c>
      <c r="F66" s="373"/>
      <c r="G66" s="347">
        <v>156.76</v>
      </c>
      <c r="H66" s="374"/>
      <c r="I66" s="348">
        <v>0.97909999999999997</v>
      </c>
      <c r="J66" s="348">
        <v>-0.21640000000000001</v>
      </c>
      <c r="K66" s="348">
        <v>6.6539999999999999</v>
      </c>
      <c r="L66" s="348">
        <v>1.5876999999999999</v>
      </c>
      <c r="M66" s="348">
        <v>-3.7574000000000001</v>
      </c>
      <c r="N66" s="350">
        <v>4.5994999999999999</v>
      </c>
      <c r="O66" s="348">
        <v>4.0674000000000001</v>
      </c>
      <c r="P66" s="348">
        <v>14.904500000000001</v>
      </c>
      <c r="Q66" s="348">
        <v>12.305199999999999</v>
      </c>
      <c r="R66" s="348">
        <v>10.507</v>
      </c>
      <c r="S66" s="348">
        <v>9.0579999999999998</v>
      </c>
      <c r="T66" s="348">
        <v>-3.5204</v>
      </c>
      <c r="U66" s="348">
        <v>1.3839999999999999</v>
      </c>
      <c r="V66" s="348">
        <v>-1.2411000000000001</v>
      </c>
      <c r="W66" s="348">
        <v>9.0579999999999998</v>
      </c>
      <c r="X66" s="348">
        <v>9.4417000000000009</v>
      </c>
      <c r="Y66" s="374"/>
      <c r="Z66" s="346">
        <v>3</v>
      </c>
      <c r="AA66" s="346">
        <v>4</v>
      </c>
      <c r="AB66" s="346">
        <v>11</v>
      </c>
      <c r="AC66" s="346">
        <v>2</v>
      </c>
      <c r="AD66" s="346">
        <v>5</v>
      </c>
      <c r="AE66" s="346">
        <v>5</v>
      </c>
      <c r="AF66" s="346">
        <v>5</v>
      </c>
      <c r="AG66" s="346">
        <v>6</v>
      </c>
      <c r="AH66" s="346">
        <v>6</v>
      </c>
      <c r="AI66" s="346">
        <v>8</v>
      </c>
      <c r="AJ66" s="346">
        <v>11</v>
      </c>
      <c r="AK66" s="346">
        <v>4</v>
      </c>
      <c r="AL66" s="346">
        <v>2</v>
      </c>
      <c r="AM66" s="346">
        <v>2</v>
      </c>
      <c r="AN66" s="346">
        <v>11</v>
      </c>
      <c r="AO66" s="373"/>
      <c r="AP66" s="348">
        <v>10.93</v>
      </c>
      <c r="AQ66" s="348">
        <v>12.12</v>
      </c>
      <c r="AR66" s="348">
        <v>10.36</v>
      </c>
      <c r="AS66" s="348">
        <v>6.86</v>
      </c>
      <c r="AT66" s="348">
        <v>0.12</v>
      </c>
      <c r="AU66" s="351"/>
      <c r="AV66" s="346">
        <v>7</v>
      </c>
      <c r="AW66" s="346">
        <v>5</v>
      </c>
      <c r="AX66" s="346">
        <v>4</v>
      </c>
      <c r="AY66" s="346">
        <v>5</v>
      </c>
      <c r="AZ66" s="346">
        <v>3</v>
      </c>
      <c r="BA66" s="362"/>
      <c r="BB66" s="348">
        <v>14.5031705273272</v>
      </c>
      <c r="BC66" s="375">
        <v>0.98260476648624895</v>
      </c>
      <c r="BD66" s="375">
        <v>5.7960670712743398E-2</v>
      </c>
      <c r="BE66" s="375">
        <v>0.17328206398069901</v>
      </c>
      <c r="BF66" s="374"/>
      <c r="BG66" s="348">
        <v>87.478999999999999</v>
      </c>
      <c r="BH66" s="348">
        <v>4.1778399999999998</v>
      </c>
      <c r="BI66" s="348">
        <v>4.2259399999999996</v>
      </c>
      <c r="BJ66" s="348">
        <v>4.1172199999999997</v>
      </c>
      <c r="BK66" s="373"/>
      <c r="BL66" s="372" t="s">
        <v>1094</v>
      </c>
      <c r="BM66" s="372" t="s">
        <v>1190</v>
      </c>
      <c r="BN66" s="372" t="s">
        <v>1191</v>
      </c>
      <c r="BO66" s="372" t="s">
        <v>1192</v>
      </c>
      <c r="BP66" s="372" t="s">
        <v>1193</v>
      </c>
      <c r="BQ66" s="373"/>
      <c r="BR66" s="354" t="s">
        <v>908</v>
      </c>
    </row>
    <row r="67" spans="1:70" x14ac:dyDescent="0.25">
      <c r="A67" s="36" t="s">
        <v>93</v>
      </c>
      <c r="B67" s="43"/>
      <c r="C67" s="720"/>
      <c r="D67" s="43"/>
      <c r="E67" s="51"/>
      <c r="F67" s="43"/>
      <c r="G67" s="55"/>
      <c r="H67" s="66"/>
      <c r="I67" s="59">
        <v>0.81510000000000005</v>
      </c>
      <c r="J67" s="59">
        <v>-0.66249999999999998</v>
      </c>
      <c r="K67" s="59">
        <v>6.9981999999999998</v>
      </c>
      <c r="L67" s="59">
        <v>-1.1688000000000001</v>
      </c>
      <c r="M67" s="59">
        <v>-4.9916</v>
      </c>
      <c r="N67" s="70">
        <v>2.7463000000000002</v>
      </c>
      <c r="O67" s="59">
        <v>3.4245000000000001</v>
      </c>
      <c r="P67" s="59">
        <v>13.662000000000001</v>
      </c>
      <c r="Q67" s="59">
        <v>11.558400000000001</v>
      </c>
      <c r="R67" s="59">
        <v>11.6348</v>
      </c>
      <c r="S67" s="59">
        <v>9.3688000000000002</v>
      </c>
      <c r="T67" s="59">
        <v>-4.82</v>
      </c>
      <c r="U67" s="59">
        <v>-0.58479999999999999</v>
      </c>
      <c r="V67" s="59">
        <v>-3.8996</v>
      </c>
      <c r="W67" s="59">
        <v>9.3688000000000002</v>
      </c>
      <c r="X67" s="59">
        <v>9.1496999999999993</v>
      </c>
      <c r="Y67" s="66"/>
      <c r="Z67" s="51">
        <v>19</v>
      </c>
      <c r="AA67" s="51">
        <v>19</v>
      </c>
      <c r="AB67" s="51">
        <v>19</v>
      </c>
      <c r="AC67" s="51">
        <v>18</v>
      </c>
      <c r="AD67" s="51">
        <v>18</v>
      </c>
      <c r="AE67" s="51">
        <v>18</v>
      </c>
      <c r="AF67" s="51">
        <v>16</v>
      </c>
      <c r="AG67" s="51">
        <v>16</v>
      </c>
      <c r="AH67" s="51">
        <v>13</v>
      </c>
      <c r="AI67" s="51">
        <v>10</v>
      </c>
      <c r="AJ67" s="51">
        <v>19</v>
      </c>
      <c r="AK67" s="51">
        <v>18</v>
      </c>
      <c r="AL67" s="51">
        <v>18</v>
      </c>
      <c r="AM67" s="51">
        <v>18</v>
      </c>
      <c r="AN67" s="51">
        <v>19</v>
      </c>
      <c r="AO67" s="43"/>
      <c r="AP67" s="59">
        <v>11.423</v>
      </c>
      <c r="AQ67" s="59">
        <v>11.5566666666667</v>
      </c>
      <c r="AR67" s="59">
        <v>8.9423076923076898</v>
      </c>
      <c r="AS67" s="59">
        <v>5.3025000000000002</v>
      </c>
      <c r="AT67" s="59">
        <v>-3.18</v>
      </c>
      <c r="AU67" s="78"/>
      <c r="AV67" s="51">
        <v>10</v>
      </c>
      <c r="AW67" s="51">
        <v>12</v>
      </c>
      <c r="AX67" s="51">
        <v>13</v>
      </c>
      <c r="AY67" s="51">
        <v>16</v>
      </c>
      <c r="AZ67" s="51">
        <v>18</v>
      </c>
      <c r="BA67" s="258"/>
      <c r="BB67" s="59"/>
      <c r="BC67" s="276"/>
      <c r="BD67" s="276"/>
      <c r="BE67" s="276"/>
      <c r="BF67" s="66"/>
      <c r="BG67" s="59"/>
      <c r="BH67" s="59"/>
      <c r="BI67" s="59"/>
      <c r="BJ67" s="59"/>
      <c r="BK67" s="43"/>
      <c r="BL67" s="84"/>
      <c r="BM67" s="84"/>
      <c r="BN67" s="84"/>
      <c r="BO67" s="84"/>
      <c r="BP67" s="84"/>
      <c r="BQ67" s="43"/>
      <c r="BR67" s="88"/>
    </row>
    <row r="68" spans="1:70" x14ac:dyDescent="0.25">
      <c r="A68" s="37" t="s">
        <v>94</v>
      </c>
      <c r="B68" s="44"/>
      <c r="C68" s="721"/>
      <c r="D68" s="44"/>
      <c r="E68" s="52"/>
      <c r="F68" s="44"/>
      <c r="G68" s="56"/>
      <c r="H68" s="67"/>
      <c r="I68" s="60">
        <v>1.1413</v>
      </c>
      <c r="J68" s="60">
        <v>1.4325000000000001</v>
      </c>
      <c r="K68" s="60">
        <v>12.033300000000001</v>
      </c>
      <c r="L68" s="60">
        <v>4.1132</v>
      </c>
      <c r="M68" s="60">
        <v>-0.60570000000000002</v>
      </c>
      <c r="N68" s="71">
        <v>9.7102000000000004</v>
      </c>
      <c r="O68" s="60">
        <v>6.7789999999999999</v>
      </c>
      <c r="P68" s="60">
        <v>16.313500000000001</v>
      </c>
      <c r="Q68" s="60">
        <v>13.9361</v>
      </c>
      <c r="R68" s="60">
        <v>12.76</v>
      </c>
      <c r="S68" s="60">
        <v>14.8033</v>
      </c>
      <c r="T68" s="60">
        <v>-1.169</v>
      </c>
      <c r="U68" s="60">
        <v>3.4026000000000001</v>
      </c>
      <c r="V68" s="60">
        <v>1.3589</v>
      </c>
      <c r="W68" s="60">
        <v>14.8033</v>
      </c>
      <c r="X68" s="60">
        <v>17.8553</v>
      </c>
      <c r="Y68" s="67"/>
      <c r="Z68" s="52"/>
      <c r="AA68" s="52"/>
      <c r="AB68" s="52"/>
      <c r="AC68" s="52"/>
      <c r="AD68" s="52"/>
      <c r="AE68" s="52"/>
      <c r="AF68" s="52"/>
      <c r="AG68" s="52"/>
      <c r="AH68" s="52"/>
      <c r="AI68" s="52"/>
      <c r="AJ68" s="52"/>
      <c r="AK68" s="52"/>
      <c r="AL68" s="52"/>
      <c r="AM68" s="52"/>
      <c r="AN68" s="52"/>
      <c r="AO68" s="44"/>
      <c r="AP68" s="60">
        <v>12.93</v>
      </c>
      <c r="AQ68" s="60">
        <v>13.46</v>
      </c>
      <c r="AR68" s="60">
        <v>11.01</v>
      </c>
      <c r="AS68" s="60">
        <v>7.86</v>
      </c>
      <c r="AT68" s="60">
        <v>4.75</v>
      </c>
      <c r="AU68" s="79"/>
      <c r="AV68" s="52"/>
      <c r="AW68" s="52"/>
      <c r="AX68" s="52"/>
      <c r="AY68" s="52"/>
      <c r="AZ68" s="52"/>
      <c r="BA68" s="259"/>
      <c r="BB68" s="60"/>
      <c r="BC68" s="277"/>
      <c r="BD68" s="277"/>
      <c r="BE68" s="277"/>
      <c r="BF68" s="67"/>
      <c r="BG68" s="60"/>
      <c r="BH68" s="60"/>
      <c r="BI68" s="60"/>
      <c r="BJ68" s="60"/>
      <c r="BK68" s="44"/>
      <c r="BL68" s="85"/>
      <c r="BM68" s="85"/>
      <c r="BN68" s="85"/>
      <c r="BO68" s="85"/>
      <c r="BP68" s="85"/>
      <c r="BQ68" s="44"/>
      <c r="BR68" s="89"/>
    </row>
    <row r="69" spans="1:70" x14ac:dyDescent="0.25">
      <c r="A69" s="37" t="s">
        <v>95</v>
      </c>
      <c r="B69" s="44"/>
      <c r="C69" s="721"/>
      <c r="D69" s="44"/>
      <c r="E69" s="52"/>
      <c r="F69" s="44"/>
      <c r="G69" s="56"/>
      <c r="H69" s="67"/>
      <c r="I69" s="60">
        <v>0.5514</v>
      </c>
      <c r="J69" s="60">
        <v>-1.4942</v>
      </c>
      <c r="K69" s="60">
        <v>4.8621999999999996</v>
      </c>
      <c r="L69" s="60">
        <v>-4.8129999999999997</v>
      </c>
      <c r="M69" s="60">
        <v>-8.3475000000000001</v>
      </c>
      <c r="N69" s="71">
        <v>-5.6494999999999997</v>
      </c>
      <c r="O69" s="60">
        <v>0.25990000000000002</v>
      </c>
      <c r="P69" s="60">
        <v>9.6557999999999993</v>
      </c>
      <c r="Q69" s="60">
        <v>8.8171999999999997</v>
      </c>
      <c r="R69" s="60">
        <v>10.1745</v>
      </c>
      <c r="S69" s="60">
        <v>5.3228</v>
      </c>
      <c r="T69" s="60">
        <v>-8.0617000000000001</v>
      </c>
      <c r="U69" s="60">
        <v>-4.1345000000000001</v>
      </c>
      <c r="V69" s="60">
        <v>-8.6443999999999992</v>
      </c>
      <c r="W69" s="60">
        <v>5.3228</v>
      </c>
      <c r="X69" s="60">
        <v>-6.4386999999999999</v>
      </c>
      <c r="Y69" s="67"/>
      <c r="Z69" s="52"/>
      <c r="AA69" s="52"/>
      <c r="AB69" s="52"/>
      <c r="AC69" s="52"/>
      <c r="AD69" s="52"/>
      <c r="AE69" s="52"/>
      <c r="AF69" s="52"/>
      <c r="AG69" s="52"/>
      <c r="AH69" s="52"/>
      <c r="AI69" s="52"/>
      <c r="AJ69" s="52"/>
      <c r="AK69" s="52"/>
      <c r="AL69" s="52"/>
      <c r="AM69" s="52"/>
      <c r="AN69" s="52"/>
      <c r="AO69" s="44"/>
      <c r="AP69" s="60">
        <v>9.51</v>
      </c>
      <c r="AQ69" s="60">
        <v>9</v>
      </c>
      <c r="AR69" s="60">
        <v>6.14</v>
      </c>
      <c r="AS69" s="60">
        <v>2.5499999999999998</v>
      </c>
      <c r="AT69" s="60">
        <v>-9.36</v>
      </c>
      <c r="AU69" s="79"/>
      <c r="AV69" s="52"/>
      <c r="AW69" s="52"/>
      <c r="AX69" s="52"/>
      <c r="AY69" s="52"/>
      <c r="AZ69" s="52"/>
      <c r="BA69" s="259"/>
      <c r="BB69" s="60"/>
      <c r="BC69" s="277"/>
      <c r="BD69" s="277"/>
      <c r="BE69" s="277"/>
      <c r="BF69" s="67"/>
      <c r="BG69" s="60"/>
      <c r="BH69" s="60"/>
      <c r="BI69" s="60"/>
      <c r="BJ69" s="60"/>
      <c r="BK69" s="44"/>
      <c r="BL69" s="85"/>
      <c r="BM69" s="85"/>
      <c r="BN69" s="85"/>
      <c r="BO69" s="85"/>
      <c r="BP69" s="85"/>
      <c r="BQ69" s="44"/>
      <c r="BR69" s="89"/>
    </row>
    <row r="70" spans="1:70" x14ac:dyDescent="0.25">
      <c r="A70" s="38" t="s">
        <v>96</v>
      </c>
      <c r="B70" s="45"/>
      <c r="C70" s="722"/>
      <c r="D70" s="45"/>
      <c r="E70" s="53"/>
      <c r="F70" s="45"/>
      <c r="G70" s="57"/>
      <c r="H70" s="68"/>
      <c r="I70" s="61">
        <v>0.78700000000000003</v>
      </c>
      <c r="J70" s="61">
        <v>-0.73229999999999995</v>
      </c>
      <c r="K70" s="61">
        <v>6.8192000000000004</v>
      </c>
      <c r="L70" s="61">
        <v>-1.3216000000000001</v>
      </c>
      <c r="M70" s="61">
        <v>-5.4663000000000004</v>
      </c>
      <c r="N70" s="72">
        <v>3.0946500000000001</v>
      </c>
      <c r="O70" s="61">
        <v>3.5221</v>
      </c>
      <c r="P70" s="61">
        <v>13.8011</v>
      </c>
      <c r="Q70" s="61">
        <v>11.723699999999999</v>
      </c>
      <c r="R70" s="61">
        <v>11.728199999999999</v>
      </c>
      <c r="S70" s="61">
        <v>9.3734999999999999</v>
      </c>
      <c r="T70" s="61">
        <v>-5.4088000000000003</v>
      </c>
      <c r="U70" s="61">
        <v>-1.0389999999999999</v>
      </c>
      <c r="V70" s="61">
        <v>-4.0583999999999998</v>
      </c>
      <c r="W70" s="61">
        <v>9.3734999999999999</v>
      </c>
      <c r="X70" s="61">
        <v>10.7318</v>
      </c>
      <c r="Y70" s="68"/>
      <c r="Z70" s="53"/>
      <c r="AA70" s="53"/>
      <c r="AB70" s="53"/>
      <c r="AC70" s="53"/>
      <c r="AD70" s="53"/>
      <c r="AE70" s="53"/>
      <c r="AF70" s="53"/>
      <c r="AG70" s="53"/>
      <c r="AH70" s="53"/>
      <c r="AI70" s="53"/>
      <c r="AJ70" s="53"/>
      <c r="AK70" s="53"/>
      <c r="AL70" s="53"/>
      <c r="AM70" s="53"/>
      <c r="AN70" s="53"/>
      <c r="AO70" s="45"/>
      <c r="AP70" s="61">
        <v>11.51</v>
      </c>
      <c r="AQ70" s="61">
        <v>11.8</v>
      </c>
      <c r="AR70" s="61">
        <v>9.35</v>
      </c>
      <c r="AS70" s="61">
        <v>5.42</v>
      </c>
      <c r="AT70" s="61">
        <v>-3.6</v>
      </c>
      <c r="AU70" s="80"/>
      <c r="AV70" s="53"/>
      <c r="AW70" s="53"/>
      <c r="AX70" s="53"/>
      <c r="AY70" s="53"/>
      <c r="AZ70" s="53"/>
      <c r="BA70" s="262"/>
      <c r="BB70" s="61"/>
      <c r="BC70" s="279"/>
      <c r="BD70" s="279"/>
      <c r="BE70" s="279"/>
      <c r="BF70" s="68"/>
      <c r="BG70" s="61"/>
      <c r="BH70" s="61"/>
      <c r="BI70" s="61"/>
      <c r="BJ70" s="61"/>
      <c r="BK70" s="45"/>
      <c r="BL70" s="86"/>
      <c r="BM70" s="86"/>
      <c r="BN70" s="86"/>
      <c r="BO70" s="86"/>
      <c r="BP70" s="86"/>
      <c r="BQ70" s="45"/>
      <c r="BR70" s="90"/>
    </row>
    <row r="71" spans="1:70" ht="14.5" x14ac:dyDescent="0.25">
      <c r="A71" s="39" t="s">
        <v>111</v>
      </c>
      <c r="B71" s="46"/>
      <c r="C71" s="723"/>
      <c r="D71" s="46"/>
      <c r="E71" s="54"/>
      <c r="F71" s="46"/>
      <c r="G71" s="58"/>
      <c r="H71" s="69"/>
      <c r="I71" s="62"/>
      <c r="J71" s="62"/>
      <c r="K71" s="62"/>
      <c r="L71" s="62"/>
      <c r="M71" s="62"/>
      <c r="N71" s="73"/>
      <c r="O71" s="62"/>
      <c r="P71" s="62"/>
      <c r="Q71" s="62"/>
      <c r="R71" s="62"/>
      <c r="S71" s="62"/>
      <c r="T71" s="62"/>
      <c r="U71" s="62"/>
      <c r="V71" s="62"/>
      <c r="W71" s="62"/>
      <c r="X71" s="62"/>
      <c r="Y71" s="69"/>
      <c r="Z71" s="54"/>
      <c r="AA71" s="54"/>
      <c r="AB71" s="54"/>
      <c r="AC71" s="54"/>
      <c r="AD71" s="54"/>
      <c r="AE71" s="54"/>
      <c r="AF71" s="54"/>
      <c r="AG71" s="54"/>
      <c r="AH71" s="54"/>
      <c r="AI71" s="54"/>
      <c r="AJ71" s="54"/>
      <c r="AK71" s="54"/>
      <c r="AL71" s="54"/>
      <c r="AM71" s="54"/>
      <c r="AN71" s="54"/>
      <c r="AO71" s="46"/>
      <c r="AP71" s="62"/>
      <c r="AQ71" s="62"/>
      <c r="AR71" s="62"/>
      <c r="AS71" s="62"/>
      <c r="AT71" s="62"/>
      <c r="AU71" s="81"/>
      <c r="AV71" s="54"/>
      <c r="AW71" s="54"/>
      <c r="AX71" s="54"/>
      <c r="AY71" s="54"/>
      <c r="AZ71" s="54"/>
      <c r="BA71" s="263"/>
      <c r="BB71" s="62"/>
      <c r="BC71" s="245"/>
      <c r="BD71" s="245"/>
      <c r="BE71" s="245"/>
      <c r="BF71" s="69"/>
      <c r="BG71" s="62"/>
      <c r="BH71" s="62"/>
      <c r="BI71" s="62"/>
      <c r="BJ71" s="62"/>
      <c r="BK71" s="46"/>
      <c r="BL71" s="87"/>
      <c r="BM71" s="87"/>
      <c r="BN71" s="87"/>
      <c r="BO71" s="87"/>
      <c r="BP71" s="87"/>
      <c r="BQ71" s="46"/>
      <c r="BR71" s="91"/>
    </row>
    <row r="72" spans="1:70" s="107" customFormat="1" x14ac:dyDescent="0.25">
      <c r="A72" s="481" t="s">
        <v>1194</v>
      </c>
      <c r="B72" s="402"/>
      <c r="C72" s="724">
        <v>44784</v>
      </c>
      <c r="D72" s="402"/>
      <c r="E72" s="403">
        <v>3110.62</v>
      </c>
      <c r="F72" s="402"/>
      <c r="G72" s="404">
        <v>15.8171</v>
      </c>
      <c r="H72" s="406"/>
      <c r="I72" s="405">
        <v>0.79849999999999999</v>
      </c>
      <c r="J72" s="405">
        <v>1.4605999999999999</v>
      </c>
      <c r="K72" s="405">
        <v>12.1709</v>
      </c>
      <c r="L72" s="405">
        <v>4.4825999999999997</v>
      </c>
      <c r="M72" s="405">
        <v>-2.8462999999999998</v>
      </c>
      <c r="N72" s="407">
        <v>8.8003999999999998</v>
      </c>
      <c r="O72" s="405">
        <v>2.2160000000000002</v>
      </c>
      <c r="P72" s="405">
        <v>17.976400000000002</v>
      </c>
      <c r="Q72" s="405" t="s">
        <v>430</v>
      </c>
      <c r="R72" s="405" t="s">
        <v>430</v>
      </c>
      <c r="S72" s="405">
        <v>14.927300000000001</v>
      </c>
      <c r="T72" s="405">
        <v>-1.4308000000000001</v>
      </c>
      <c r="U72" s="405">
        <v>1.7353000000000001</v>
      </c>
      <c r="V72" s="405">
        <v>-1.1505000000000001</v>
      </c>
      <c r="W72" s="405">
        <v>14.927300000000001</v>
      </c>
      <c r="X72" s="405">
        <v>13.146000000000001</v>
      </c>
      <c r="Y72" s="406"/>
      <c r="Z72" s="403">
        <v>11</v>
      </c>
      <c r="AA72" s="403">
        <v>1</v>
      </c>
      <c r="AB72" s="403">
        <v>1</v>
      </c>
      <c r="AC72" s="403">
        <v>1</v>
      </c>
      <c r="AD72" s="403">
        <v>4</v>
      </c>
      <c r="AE72" s="403">
        <v>2</v>
      </c>
      <c r="AF72" s="403">
        <v>15</v>
      </c>
      <c r="AG72" s="403">
        <v>1</v>
      </c>
      <c r="AH72" s="403" t="s">
        <v>430</v>
      </c>
      <c r="AI72" s="403" t="s">
        <v>430</v>
      </c>
      <c r="AJ72" s="403">
        <v>1</v>
      </c>
      <c r="AK72" s="403">
        <v>3</v>
      </c>
      <c r="AL72" s="403">
        <v>4</v>
      </c>
      <c r="AM72" s="403">
        <v>5</v>
      </c>
      <c r="AN72" s="403">
        <v>1</v>
      </c>
      <c r="AO72" s="402"/>
      <c r="AP72" s="405" t="s">
        <v>430</v>
      </c>
      <c r="AQ72" s="405" t="s">
        <v>430</v>
      </c>
      <c r="AR72" s="405" t="s">
        <v>430</v>
      </c>
      <c r="AS72" s="405">
        <v>7.97</v>
      </c>
      <c r="AT72" s="405">
        <v>4.0999999999999996</v>
      </c>
      <c r="AU72" s="408"/>
      <c r="AV72" s="403" t="s">
        <v>430</v>
      </c>
      <c r="AW72" s="403" t="s">
        <v>430</v>
      </c>
      <c r="AX72" s="403" t="s">
        <v>430</v>
      </c>
      <c r="AY72" s="403">
        <v>5</v>
      </c>
      <c r="AZ72" s="403">
        <v>2</v>
      </c>
      <c r="BA72" s="409"/>
      <c r="BB72" s="405">
        <v>17.794859314849301</v>
      </c>
      <c r="BC72" s="410">
        <v>1.1727975155046799</v>
      </c>
      <c r="BD72" s="410">
        <v>5.8875460012820499E-2</v>
      </c>
      <c r="BE72" s="410">
        <v>0.25644444969548302</v>
      </c>
      <c r="BF72" s="406"/>
      <c r="BG72" s="405">
        <v>65.012600000000006</v>
      </c>
      <c r="BH72" s="405" t="s">
        <v>430</v>
      </c>
      <c r="BI72" s="405">
        <v>6.4036</v>
      </c>
      <c r="BJ72" s="405">
        <v>28.5838</v>
      </c>
      <c r="BK72" s="402"/>
      <c r="BL72" s="401" t="s">
        <v>496</v>
      </c>
      <c r="BM72" s="401" t="s">
        <v>1089</v>
      </c>
      <c r="BN72" s="401" t="s">
        <v>1090</v>
      </c>
      <c r="BO72" s="401" t="s">
        <v>1091</v>
      </c>
      <c r="BP72" s="401" t="s">
        <v>1092</v>
      </c>
      <c r="BQ72" s="402"/>
      <c r="BR72" s="411" t="s">
        <v>548</v>
      </c>
    </row>
    <row r="73" spans="1:70" s="107" customFormat="1" x14ac:dyDescent="0.25">
      <c r="A73" s="345" t="s">
        <v>1195</v>
      </c>
      <c r="B73" s="373"/>
      <c r="C73" s="719">
        <v>41276</v>
      </c>
      <c r="D73" s="373"/>
      <c r="E73" s="346">
        <v>2546.9</v>
      </c>
      <c r="F73" s="373"/>
      <c r="G73" s="347">
        <v>253.6524</v>
      </c>
      <c r="H73" s="374"/>
      <c r="I73" s="348">
        <v>1.1514</v>
      </c>
      <c r="J73" s="348">
        <v>-2.69E-2</v>
      </c>
      <c r="K73" s="348">
        <v>7.4027000000000003</v>
      </c>
      <c r="L73" s="348">
        <v>3.6400000000000002E-2</v>
      </c>
      <c r="M73" s="348">
        <v>-2.1341999999999999</v>
      </c>
      <c r="N73" s="350">
        <v>4.8529</v>
      </c>
      <c r="O73" s="348">
        <v>5.3754</v>
      </c>
      <c r="P73" s="348">
        <v>16.090199999999999</v>
      </c>
      <c r="Q73" s="348">
        <v>14.4308</v>
      </c>
      <c r="R73" s="348">
        <v>13.9389</v>
      </c>
      <c r="S73" s="348">
        <v>9.8198000000000008</v>
      </c>
      <c r="T73" s="348">
        <v>-3.3900999999999999</v>
      </c>
      <c r="U73" s="348">
        <v>1.7562</v>
      </c>
      <c r="V73" s="348">
        <v>-1.9316</v>
      </c>
      <c r="W73" s="348">
        <v>9.8198000000000008</v>
      </c>
      <c r="X73" s="348">
        <v>14.877000000000001</v>
      </c>
      <c r="Y73" s="374"/>
      <c r="Z73" s="346">
        <v>1</v>
      </c>
      <c r="AA73" s="346">
        <v>2</v>
      </c>
      <c r="AB73" s="346">
        <v>5</v>
      </c>
      <c r="AC73" s="346">
        <v>6</v>
      </c>
      <c r="AD73" s="346">
        <v>2</v>
      </c>
      <c r="AE73" s="346">
        <v>7</v>
      </c>
      <c r="AF73" s="346">
        <v>5</v>
      </c>
      <c r="AG73" s="346">
        <v>6</v>
      </c>
      <c r="AH73" s="346">
        <v>2</v>
      </c>
      <c r="AI73" s="346">
        <v>4</v>
      </c>
      <c r="AJ73" s="346">
        <v>5</v>
      </c>
      <c r="AK73" s="346">
        <v>4</v>
      </c>
      <c r="AL73" s="346">
        <v>3</v>
      </c>
      <c r="AM73" s="346">
        <v>8</v>
      </c>
      <c r="AN73" s="346">
        <v>5</v>
      </c>
      <c r="AO73" s="373"/>
      <c r="AP73" s="348">
        <v>14.3</v>
      </c>
      <c r="AQ73" s="348">
        <v>14.42</v>
      </c>
      <c r="AR73" s="348">
        <v>11.95</v>
      </c>
      <c r="AS73" s="348">
        <v>7.63</v>
      </c>
      <c r="AT73" s="348">
        <v>0.04</v>
      </c>
      <c r="AU73" s="351"/>
      <c r="AV73" s="346">
        <v>2</v>
      </c>
      <c r="AW73" s="346">
        <v>2</v>
      </c>
      <c r="AX73" s="346">
        <v>3</v>
      </c>
      <c r="AY73" s="346">
        <v>6</v>
      </c>
      <c r="AZ73" s="346">
        <v>5</v>
      </c>
      <c r="BA73" s="362"/>
      <c r="BB73" s="348">
        <v>13.9896179241514</v>
      </c>
      <c r="BC73" s="375">
        <v>0.96854889181967296</v>
      </c>
      <c r="BD73" s="375">
        <v>6.1012894304051199E-2</v>
      </c>
      <c r="BE73" s="375">
        <v>0.20010876947859901</v>
      </c>
      <c r="BF73" s="374"/>
      <c r="BG73" s="348">
        <v>83.952500000000001</v>
      </c>
      <c r="BH73" s="348">
        <v>12.2311</v>
      </c>
      <c r="BI73" s="348" t="s">
        <v>430</v>
      </c>
      <c r="BJ73" s="348">
        <v>3.8163999999999998</v>
      </c>
      <c r="BK73" s="373"/>
      <c r="BL73" s="372" t="s">
        <v>1094</v>
      </c>
      <c r="BM73" s="372" t="s">
        <v>1095</v>
      </c>
      <c r="BN73" s="372" t="s">
        <v>1096</v>
      </c>
      <c r="BO73" s="372" t="s">
        <v>1097</v>
      </c>
      <c r="BP73" s="372" t="s">
        <v>1098</v>
      </c>
      <c r="BQ73" s="373"/>
      <c r="BR73" s="354" t="s">
        <v>463</v>
      </c>
    </row>
    <row r="74" spans="1:70" s="107" customFormat="1" x14ac:dyDescent="0.25">
      <c r="A74" s="345" t="s">
        <v>1196</v>
      </c>
      <c r="B74" s="373"/>
      <c r="C74" s="719">
        <v>41275</v>
      </c>
      <c r="D74" s="373"/>
      <c r="E74" s="346">
        <v>1995.74</v>
      </c>
      <c r="F74" s="373"/>
      <c r="G74" s="347">
        <v>88.078999999999994</v>
      </c>
      <c r="H74" s="374"/>
      <c r="I74" s="348">
        <v>1.1076999999999999</v>
      </c>
      <c r="J74" s="348">
        <v>-0.82869999999999999</v>
      </c>
      <c r="K74" s="348">
        <v>7.1650999999999998</v>
      </c>
      <c r="L74" s="348">
        <v>-1.3076000000000001</v>
      </c>
      <c r="M74" s="348">
        <v>-4.9367000000000001</v>
      </c>
      <c r="N74" s="350">
        <v>5.7934000000000001</v>
      </c>
      <c r="O74" s="348">
        <v>7.4314</v>
      </c>
      <c r="P74" s="348">
        <v>16.725100000000001</v>
      </c>
      <c r="Q74" s="348">
        <v>14.351599999999999</v>
      </c>
      <c r="R74" s="348">
        <v>14.0122</v>
      </c>
      <c r="S74" s="348">
        <v>9.5510000000000002</v>
      </c>
      <c r="T74" s="348">
        <v>-5.0566000000000004</v>
      </c>
      <c r="U74" s="348">
        <v>0.66400000000000003</v>
      </c>
      <c r="V74" s="348">
        <v>-1.0782</v>
      </c>
      <c r="W74" s="348">
        <v>9.5510000000000002</v>
      </c>
      <c r="X74" s="348">
        <v>13.036899999999999</v>
      </c>
      <c r="Y74" s="374"/>
      <c r="Z74" s="346">
        <v>2</v>
      </c>
      <c r="AA74" s="346">
        <v>11</v>
      </c>
      <c r="AB74" s="346">
        <v>6</v>
      </c>
      <c r="AC74" s="346">
        <v>11</v>
      </c>
      <c r="AD74" s="346">
        <v>10</v>
      </c>
      <c r="AE74" s="346">
        <v>5</v>
      </c>
      <c r="AF74" s="346">
        <v>3</v>
      </c>
      <c r="AG74" s="346">
        <v>5</v>
      </c>
      <c r="AH74" s="346">
        <v>3</v>
      </c>
      <c r="AI74" s="346">
        <v>3</v>
      </c>
      <c r="AJ74" s="346">
        <v>6</v>
      </c>
      <c r="AK74" s="346">
        <v>10</v>
      </c>
      <c r="AL74" s="346">
        <v>6</v>
      </c>
      <c r="AM74" s="346">
        <v>3</v>
      </c>
      <c r="AN74" s="346">
        <v>6</v>
      </c>
      <c r="AO74" s="373"/>
      <c r="AP74" s="348">
        <v>13.83</v>
      </c>
      <c r="AQ74" s="348">
        <v>14.42</v>
      </c>
      <c r="AR74" s="348">
        <v>12.13</v>
      </c>
      <c r="AS74" s="348">
        <v>8.51</v>
      </c>
      <c r="AT74" s="348">
        <v>-1.54</v>
      </c>
      <c r="AU74" s="351"/>
      <c r="AV74" s="346">
        <v>4</v>
      </c>
      <c r="AW74" s="346">
        <v>2</v>
      </c>
      <c r="AX74" s="346">
        <v>2</v>
      </c>
      <c r="AY74" s="346">
        <v>4</v>
      </c>
      <c r="AZ74" s="346">
        <v>7</v>
      </c>
      <c r="BA74" s="362"/>
      <c r="BB74" s="348">
        <v>14.736368695355299</v>
      </c>
      <c r="BC74" s="375">
        <v>1.0434710092591899</v>
      </c>
      <c r="BD74" s="375">
        <v>6.3940758824284294E-2</v>
      </c>
      <c r="BE74" s="375">
        <v>0.23358614560777699</v>
      </c>
      <c r="BF74" s="374"/>
      <c r="BG74" s="348">
        <v>84.466300000000004</v>
      </c>
      <c r="BH74" s="348">
        <v>7.4576900000000004</v>
      </c>
      <c r="BI74" s="348">
        <v>7.0713699999999999</v>
      </c>
      <c r="BJ74" s="348">
        <v>1.00464</v>
      </c>
      <c r="BK74" s="373"/>
      <c r="BL74" s="372" t="s">
        <v>1100</v>
      </c>
      <c r="BM74" s="372" t="s">
        <v>1101</v>
      </c>
      <c r="BN74" s="372" t="s">
        <v>1102</v>
      </c>
      <c r="BO74" s="372" t="s">
        <v>1103</v>
      </c>
      <c r="BP74" s="372" t="s">
        <v>847</v>
      </c>
      <c r="BQ74" s="373"/>
      <c r="BR74" s="354" t="s">
        <v>526</v>
      </c>
    </row>
    <row r="75" spans="1:70" s="107" customFormat="1" x14ac:dyDescent="0.25">
      <c r="A75" s="345" t="s">
        <v>1197</v>
      </c>
      <c r="B75" s="373"/>
      <c r="C75" s="719">
        <v>41275</v>
      </c>
      <c r="D75" s="373"/>
      <c r="E75" s="346">
        <v>1797.63</v>
      </c>
      <c r="F75" s="373"/>
      <c r="G75" s="347">
        <v>521.90959999999995</v>
      </c>
      <c r="H75" s="374"/>
      <c r="I75" s="348">
        <v>0.55879999999999996</v>
      </c>
      <c r="J75" s="348">
        <v>-1.4772000000000001</v>
      </c>
      <c r="K75" s="348">
        <v>5.6483999999999996</v>
      </c>
      <c r="L75" s="348">
        <v>-2.7818000000000001</v>
      </c>
      <c r="M75" s="348">
        <v>-3.8975</v>
      </c>
      <c r="N75" s="350">
        <v>4.1906999999999996</v>
      </c>
      <c r="O75" s="348">
        <v>4.8967000000000001</v>
      </c>
      <c r="P75" s="348">
        <v>14.692500000000001</v>
      </c>
      <c r="Q75" s="348">
        <v>12.7584</v>
      </c>
      <c r="R75" s="348">
        <v>13.3649</v>
      </c>
      <c r="S75" s="348">
        <v>8.1712000000000007</v>
      </c>
      <c r="T75" s="348">
        <v>-5.3021000000000003</v>
      </c>
      <c r="U75" s="348">
        <v>0.63129999999999997</v>
      </c>
      <c r="V75" s="348">
        <v>-1.4670000000000001</v>
      </c>
      <c r="W75" s="348">
        <v>8.1712000000000007</v>
      </c>
      <c r="X75" s="348">
        <v>12.611800000000001</v>
      </c>
      <c r="Y75" s="374"/>
      <c r="Z75" s="346">
        <v>20</v>
      </c>
      <c r="AA75" s="346">
        <v>20</v>
      </c>
      <c r="AB75" s="346">
        <v>17</v>
      </c>
      <c r="AC75" s="346">
        <v>16</v>
      </c>
      <c r="AD75" s="346">
        <v>7</v>
      </c>
      <c r="AE75" s="346">
        <v>11</v>
      </c>
      <c r="AF75" s="346">
        <v>7</v>
      </c>
      <c r="AG75" s="346">
        <v>9</v>
      </c>
      <c r="AH75" s="346">
        <v>7</v>
      </c>
      <c r="AI75" s="346">
        <v>5</v>
      </c>
      <c r="AJ75" s="346">
        <v>17</v>
      </c>
      <c r="AK75" s="346">
        <v>11</v>
      </c>
      <c r="AL75" s="346">
        <v>7</v>
      </c>
      <c r="AM75" s="346">
        <v>6</v>
      </c>
      <c r="AN75" s="346">
        <v>17</v>
      </c>
      <c r="AO75" s="373"/>
      <c r="AP75" s="348">
        <v>12.66</v>
      </c>
      <c r="AQ75" s="348">
        <v>12.86</v>
      </c>
      <c r="AR75" s="348">
        <v>10.38</v>
      </c>
      <c r="AS75" s="348">
        <v>6.32</v>
      </c>
      <c r="AT75" s="348">
        <v>-2.33</v>
      </c>
      <c r="AU75" s="351"/>
      <c r="AV75" s="346">
        <v>6</v>
      </c>
      <c r="AW75" s="346">
        <v>7</v>
      </c>
      <c r="AX75" s="346">
        <v>8</v>
      </c>
      <c r="AY75" s="346">
        <v>10</v>
      </c>
      <c r="AZ75" s="346">
        <v>9</v>
      </c>
      <c r="BA75" s="362"/>
      <c r="BB75" s="348">
        <v>13.523519965928299</v>
      </c>
      <c r="BC75" s="375">
        <v>0.92335770128344496</v>
      </c>
      <c r="BD75" s="375">
        <v>5.51313385343081E-2</v>
      </c>
      <c r="BE75" s="375">
        <v>0.122620001128879</v>
      </c>
      <c r="BF75" s="374"/>
      <c r="BG75" s="348">
        <v>92.084299999999999</v>
      </c>
      <c r="BH75" s="348">
        <v>5.4453100000000001</v>
      </c>
      <c r="BI75" s="348">
        <v>1.2494799999999999</v>
      </c>
      <c r="BJ75" s="348">
        <v>1.2209099999999999</v>
      </c>
      <c r="BK75" s="373"/>
      <c r="BL75" s="372" t="s">
        <v>1105</v>
      </c>
      <c r="BM75" s="372" t="s">
        <v>1106</v>
      </c>
      <c r="BN75" s="372" t="s">
        <v>1107</v>
      </c>
      <c r="BO75" s="372" t="s">
        <v>998</v>
      </c>
      <c r="BP75" s="372" t="s">
        <v>1108</v>
      </c>
      <c r="BQ75" s="373"/>
      <c r="BR75" s="354" t="s">
        <v>443</v>
      </c>
    </row>
    <row r="76" spans="1:70" s="107" customFormat="1" x14ac:dyDescent="0.25">
      <c r="A76" s="345" t="s">
        <v>1198</v>
      </c>
      <c r="B76" s="373"/>
      <c r="C76" s="719">
        <v>41275</v>
      </c>
      <c r="D76" s="373"/>
      <c r="E76" s="346">
        <v>1721.18</v>
      </c>
      <c r="F76" s="373"/>
      <c r="G76" s="347">
        <v>82.5</v>
      </c>
      <c r="H76" s="374"/>
      <c r="I76" s="348">
        <v>0.79410000000000003</v>
      </c>
      <c r="J76" s="348">
        <v>-1.0790999999999999</v>
      </c>
      <c r="K76" s="348">
        <v>8.6097999999999999</v>
      </c>
      <c r="L76" s="348">
        <v>0.17</v>
      </c>
      <c r="M76" s="348">
        <v>-4.9429999999999996</v>
      </c>
      <c r="N76" s="350">
        <v>5.6022999999999996</v>
      </c>
      <c r="O76" s="348">
        <v>7.4817999999999998</v>
      </c>
      <c r="P76" s="348">
        <v>17.8978</v>
      </c>
      <c r="Q76" s="348">
        <v>15.5352</v>
      </c>
      <c r="R76" s="348">
        <v>14.4491</v>
      </c>
      <c r="S76" s="348">
        <v>11.4564</v>
      </c>
      <c r="T76" s="348">
        <v>-3.5764</v>
      </c>
      <c r="U76" s="348">
        <v>-1.21E-2</v>
      </c>
      <c r="V76" s="348">
        <v>-2.9068999999999998</v>
      </c>
      <c r="W76" s="348">
        <v>11.4564</v>
      </c>
      <c r="X76" s="348">
        <v>14.8606</v>
      </c>
      <c r="Y76" s="374"/>
      <c r="Z76" s="346">
        <v>14</v>
      </c>
      <c r="AA76" s="346">
        <v>15</v>
      </c>
      <c r="AB76" s="346">
        <v>3</v>
      </c>
      <c r="AC76" s="346">
        <v>5</v>
      </c>
      <c r="AD76" s="346">
        <v>12</v>
      </c>
      <c r="AE76" s="346">
        <v>6</v>
      </c>
      <c r="AF76" s="346">
        <v>2</v>
      </c>
      <c r="AG76" s="346">
        <v>2</v>
      </c>
      <c r="AH76" s="346">
        <v>1</v>
      </c>
      <c r="AI76" s="346">
        <v>1</v>
      </c>
      <c r="AJ76" s="346">
        <v>3</v>
      </c>
      <c r="AK76" s="346">
        <v>6</v>
      </c>
      <c r="AL76" s="346">
        <v>8</v>
      </c>
      <c r="AM76" s="346">
        <v>10</v>
      </c>
      <c r="AN76" s="346">
        <v>3</v>
      </c>
      <c r="AO76" s="373"/>
      <c r="AP76" s="348">
        <v>14.44</v>
      </c>
      <c r="AQ76" s="348">
        <v>15.08</v>
      </c>
      <c r="AR76" s="348">
        <v>12.58</v>
      </c>
      <c r="AS76" s="348">
        <v>8.77</v>
      </c>
      <c r="AT76" s="348">
        <v>-1.1499999999999999</v>
      </c>
      <c r="AU76" s="351"/>
      <c r="AV76" s="346">
        <v>1</v>
      </c>
      <c r="AW76" s="346">
        <v>1</v>
      </c>
      <c r="AX76" s="346">
        <v>1</v>
      </c>
      <c r="AY76" s="346">
        <v>3</v>
      </c>
      <c r="AZ76" s="346">
        <v>6</v>
      </c>
      <c r="BA76" s="362"/>
      <c r="BB76" s="348">
        <v>15.103877365176</v>
      </c>
      <c r="BC76" s="375">
        <v>1.0410100582237201</v>
      </c>
      <c r="BD76" s="375">
        <v>6.6600249697409297E-2</v>
      </c>
      <c r="BE76" s="375">
        <v>0.30359725895623002</v>
      </c>
      <c r="BF76" s="374"/>
      <c r="BG76" s="348">
        <v>82.148700000000005</v>
      </c>
      <c r="BH76" s="348">
        <v>8.8586399999999994</v>
      </c>
      <c r="BI76" s="348">
        <v>7.8271899999999999</v>
      </c>
      <c r="BJ76" s="348">
        <v>1.16547</v>
      </c>
      <c r="BK76" s="373"/>
      <c r="BL76" s="372" t="s">
        <v>1110</v>
      </c>
      <c r="BM76" s="372" t="s">
        <v>1111</v>
      </c>
      <c r="BN76" s="372" t="s">
        <v>1112</v>
      </c>
      <c r="BO76" s="372" t="s">
        <v>1113</v>
      </c>
      <c r="BP76" s="372" t="s">
        <v>1114</v>
      </c>
      <c r="BQ76" s="373"/>
      <c r="BR76" s="354" t="s">
        <v>555</v>
      </c>
    </row>
    <row r="77" spans="1:70" s="107" customFormat="1" x14ac:dyDescent="0.25">
      <c r="A77" s="345" t="s">
        <v>1199</v>
      </c>
      <c r="B77" s="373"/>
      <c r="C77" s="719">
        <v>45524</v>
      </c>
      <c r="D77" s="373"/>
      <c r="E77" s="346">
        <v>1478.27</v>
      </c>
      <c r="F77" s="373"/>
      <c r="G77" s="347">
        <v>10.167999999999999</v>
      </c>
      <c r="H77" s="374"/>
      <c r="I77" s="348">
        <v>0.95309999999999995</v>
      </c>
      <c r="J77" s="348">
        <v>-0.1767</v>
      </c>
      <c r="K77" s="348">
        <v>6.0602999999999998</v>
      </c>
      <c r="L77" s="348">
        <v>-1.0991</v>
      </c>
      <c r="M77" s="348">
        <v>-2.6985999999999999</v>
      </c>
      <c r="N77" s="350">
        <v>6.4016000000000002</v>
      </c>
      <c r="O77" s="348" t="s">
        <v>430</v>
      </c>
      <c r="P77" s="348" t="s">
        <v>430</v>
      </c>
      <c r="Q77" s="348" t="s">
        <v>430</v>
      </c>
      <c r="R77" s="348" t="s">
        <v>430</v>
      </c>
      <c r="S77" s="348">
        <v>8.3893000000000004</v>
      </c>
      <c r="T77" s="348">
        <v>-3.9577</v>
      </c>
      <c r="U77" s="348">
        <v>2.0985999999999998</v>
      </c>
      <c r="V77" s="348">
        <v>-1.1087</v>
      </c>
      <c r="W77" s="348">
        <v>8.3893000000000004</v>
      </c>
      <c r="X77" s="348">
        <v>0.99370000000000003</v>
      </c>
      <c r="Y77" s="374"/>
      <c r="Z77" s="346">
        <v>4</v>
      </c>
      <c r="AA77" s="346">
        <v>3</v>
      </c>
      <c r="AB77" s="346">
        <v>15</v>
      </c>
      <c r="AC77" s="346">
        <v>10</v>
      </c>
      <c r="AD77" s="346">
        <v>3</v>
      </c>
      <c r="AE77" s="346">
        <v>4</v>
      </c>
      <c r="AF77" s="346" t="s">
        <v>430</v>
      </c>
      <c r="AG77" s="346" t="s">
        <v>430</v>
      </c>
      <c r="AH77" s="346" t="s">
        <v>430</v>
      </c>
      <c r="AI77" s="346" t="s">
        <v>430</v>
      </c>
      <c r="AJ77" s="346">
        <v>15</v>
      </c>
      <c r="AK77" s="346">
        <v>7</v>
      </c>
      <c r="AL77" s="346">
        <v>2</v>
      </c>
      <c r="AM77" s="346">
        <v>4</v>
      </c>
      <c r="AN77" s="346">
        <v>15</v>
      </c>
      <c r="AO77" s="373"/>
      <c r="AP77" s="348" t="s">
        <v>430</v>
      </c>
      <c r="AQ77" s="348" t="s">
        <v>430</v>
      </c>
      <c r="AR77" s="348" t="s">
        <v>430</v>
      </c>
      <c r="AS77" s="348" t="s">
        <v>430</v>
      </c>
      <c r="AT77" s="348">
        <v>0.19</v>
      </c>
      <c r="AU77" s="351"/>
      <c r="AV77" s="346" t="s">
        <v>430</v>
      </c>
      <c r="AW77" s="346" t="s">
        <v>430</v>
      </c>
      <c r="AX77" s="346" t="s">
        <v>430</v>
      </c>
      <c r="AY77" s="346" t="s">
        <v>430</v>
      </c>
      <c r="AZ77" s="346">
        <v>4</v>
      </c>
      <c r="BA77" s="362"/>
      <c r="BB77" s="348">
        <v>14.882762161987401</v>
      </c>
      <c r="BC77" s="375">
        <v>0.96092687122216702</v>
      </c>
      <c r="BD77" s="375">
        <v>-3.0235383110959899E-2</v>
      </c>
      <c r="BE77" s="375">
        <v>0.133431089295627</v>
      </c>
      <c r="BF77" s="374"/>
      <c r="BG77" s="348">
        <v>89.1584</v>
      </c>
      <c r="BH77" s="348">
        <v>6.6879600000000003</v>
      </c>
      <c r="BI77" s="348" t="s">
        <v>430</v>
      </c>
      <c r="BJ77" s="348">
        <v>4.1536400000000002</v>
      </c>
      <c r="BK77" s="373"/>
      <c r="BL77" s="372" t="s">
        <v>1116</v>
      </c>
      <c r="BM77" s="372" t="s">
        <v>1117</v>
      </c>
      <c r="BN77" s="372" t="s">
        <v>1118</v>
      </c>
      <c r="BO77" s="372" t="s">
        <v>1119</v>
      </c>
      <c r="BP77" s="372" t="s">
        <v>1120</v>
      </c>
      <c r="BQ77" s="373"/>
      <c r="BR77" s="354" t="s">
        <v>617</v>
      </c>
    </row>
    <row r="78" spans="1:70" s="107" customFormat="1" x14ac:dyDescent="0.25">
      <c r="A78" s="345" t="s">
        <v>1200</v>
      </c>
      <c r="B78" s="373"/>
      <c r="C78" s="719">
        <v>41281</v>
      </c>
      <c r="D78" s="373"/>
      <c r="E78" s="346">
        <v>1439.56</v>
      </c>
      <c r="F78" s="373"/>
      <c r="G78" s="347">
        <v>95.13</v>
      </c>
      <c r="H78" s="374"/>
      <c r="I78" s="348">
        <v>0.82669999999999999</v>
      </c>
      <c r="J78" s="348">
        <v>-0.68899999999999995</v>
      </c>
      <c r="K78" s="348">
        <v>5.9236000000000004</v>
      </c>
      <c r="L78" s="348">
        <v>-2.5108000000000001</v>
      </c>
      <c r="M78" s="348">
        <v>-4.7462</v>
      </c>
      <c r="N78" s="350">
        <v>3.3275000000000001</v>
      </c>
      <c r="O78" s="348">
        <v>5.4737</v>
      </c>
      <c r="P78" s="348">
        <v>14.6866</v>
      </c>
      <c r="Q78" s="348">
        <v>14.055400000000001</v>
      </c>
      <c r="R78" s="348">
        <v>14.212</v>
      </c>
      <c r="S78" s="348">
        <v>8.3238000000000003</v>
      </c>
      <c r="T78" s="348">
        <v>-5.4561999999999999</v>
      </c>
      <c r="U78" s="348">
        <v>-0.18890000000000001</v>
      </c>
      <c r="V78" s="348">
        <v>-3.0868000000000002</v>
      </c>
      <c r="W78" s="348">
        <v>8.3238000000000003</v>
      </c>
      <c r="X78" s="348">
        <v>14.1569</v>
      </c>
      <c r="Y78" s="374"/>
      <c r="Z78" s="346">
        <v>10</v>
      </c>
      <c r="AA78" s="346">
        <v>9</v>
      </c>
      <c r="AB78" s="346">
        <v>16</v>
      </c>
      <c r="AC78" s="346">
        <v>14</v>
      </c>
      <c r="AD78" s="346">
        <v>9</v>
      </c>
      <c r="AE78" s="346">
        <v>12</v>
      </c>
      <c r="AF78" s="346">
        <v>4</v>
      </c>
      <c r="AG78" s="346">
        <v>10</v>
      </c>
      <c r="AH78" s="346">
        <v>4</v>
      </c>
      <c r="AI78" s="346">
        <v>2</v>
      </c>
      <c r="AJ78" s="346">
        <v>16</v>
      </c>
      <c r="AK78" s="346">
        <v>13</v>
      </c>
      <c r="AL78" s="346">
        <v>10</v>
      </c>
      <c r="AM78" s="346">
        <v>11</v>
      </c>
      <c r="AN78" s="346">
        <v>16</v>
      </c>
      <c r="AO78" s="373"/>
      <c r="AP78" s="348">
        <v>13.97</v>
      </c>
      <c r="AQ78" s="348">
        <v>14.08</v>
      </c>
      <c r="AR78" s="348">
        <v>11.19</v>
      </c>
      <c r="AS78" s="348">
        <v>6.5</v>
      </c>
      <c r="AT78" s="348">
        <v>-3.17</v>
      </c>
      <c r="AU78" s="351"/>
      <c r="AV78" s="346">
        <v>3</v>
      </c>
      <c r="AW78" s="346">
        <v>4</v>
      </c>
      <c r="AX78" s="346">
        <v>4</v>
      </c>
      <c r="AY78" s="346">
        <v>9</v>
      </c>
      <c r="AZ78" s="346">
        <v>13</v>
      </c>
      <c r="BA78" s="362"/>
      <c r="BB78" s="348">
        <v>13.501536300222201</v>
      </c>
      <c r="BC78" s="375">
        <v>0.94503523486144403</v>
      </c>
      <c r="BD78" s="375">
        <v>5.60786092878377E-2</v>
      </c>
      <c r="BE78" s="375">
        <v>0.119572722445935</v>
      </c>
      <c r="BF78" s="374"/>
      <c r="BG78" s="348">
        <v>76.046700000000001</v>
      </c>
      <c r="BH78" s="348">
        <v>13.35</v>
      </c>
      <c r="BI78" s="348">
        <v>1.4479200000000001</v>
      </c>
      <c r="BJ78" s="348">
        <v>9.1553799999999992</v>
      </c>
      <c r="BK78" s="373"/>
      <c r="BL78" s="372" t="s">
        <v>1122</v>
      </c>
      <c r="BM78" s="372" t="s">
        <v>1123</v>
      </c>
      <c r="BN78" s="372" t="s">
        <v>1124</v>
      </c>
      <c r="BO78" s="372" t="s">
        <v>1125</v>
      </c>
      <c r="BP78" s="372" t="s">
        <v>1126</v>
      </c>
      <c r="BQ78" s="373"/>
      <c r="BR78" s="354" t="s">
        <v>476</v>
      </c>
    </row>
    <row r="79" spans="1:70" s="107" customFormat="1" x14ac:dyDescent="0.25">
      <c r="A79" s="345" t="s">
        <v>1201</v>
      </c>
      <c r="B79" s="373"/>
      <c r="C79" s="719">
        <v>41275</v>
      </c>
      <c r="D79" s="373"/>
      <c r="E79" s="346">
        <v>1357.8</v>
      </c>
      <c r="F79" s="373"/>
      <c r="G79" s="347">
        <v>60.426600000000001</v>
      </c>
      <c r="H79" s="374"/>
      <c r="I79" s="348">
        <v>0.70179999999999998</v>
      </c>
      <c r="J79" s="348">
        <v>-1.1358999999999999</v>
      </c>
      <c r="K79" s="348">
        <v>6.6069000000000004</v>
      </c>
      <c r="L79" s="348">
        <v>-3.3037999999999998</v>
      </c>
      <c r="M79" s="348">
        <v>-7.8452999999999999</v>
      </c>
      <c r="N79" s="350">
        <v>-0.77769999999999995</v>
      </c>
      <c r="O79" s="348">
        <v>4.2439</v>
      </c>
      <c r="P79" s="348">
        <v>11.308299999999999</v>
      </c>
      <c r="Q79" s="348">
        <v>10.671200000000001</v>
      </c>
      <c r="R79" s="348">
        <v>11.680999999999999</v>
      </c>
      <c r="S79" s="348">
        <v>9.1271000000000004</v>
      </c>
      <c r="T79" s="348">
        <v>-7.7417999999999996</v>
      </c>
      <c r="U79" s="348">
        <v>-3.5293999999999999</v>
      </c>
      <c r="V79" s="348">
        <v>-6.7291999999999996</v>
      </c>
      <c r="W79" s="348">
        <v>9.1271000000000004</v>
      </c>
      <c r="X79" s="348">
        <v>11.9542</v>
      </c>
      <c r="Y79" s="374"/>
      <c r="Z79" s="346">
        <v>17</v>
      </c>
      <c r="AA79" s="346">
        <v>16</v>
      </c>
      <c r="AB79" s="346">
        <v>13</v>
      </c>
      <c r="AC79" s="346">
        <v>17</v>
      </c>
      <c r="AD79" s="346">
        <v>18</v>
      </c>
      <c r="AE79" s="346">
        <v>17</v>
      </c>
      <c r="AF79" s="346">
        <v>12</v>
      </c>
      <c r="AG79" s="346">
        <v>16</v>
      </c>
      <c r="AH79" s="346">
        <v>12</v>
      </c>
      <c r="AI79" s="346">
        <v>9</v>
      </c>
      <c r="AJ79" s="346">
        <v>11</v>
      </c>
      <c r="AK79" s="346">
        <v>18</v>
      </c>
      <c r="AL79" s="346">
        <v>18</v>
      </c>
      <c r="AM79" s="346">
        <v>17</v>
      </c>
      <c r="AN79" s="346">
        <v>11</v>
      </c>
      <c r="AO79" s="373"/>
      <c r="AP79" s="348">
        <v>10.93</v>
      </c>
      <c r="AQ79" s="348">
        <v>10.32</v>
      </c>
      <c r="AR79" s="348">
        <v>7.37</v>
      </c>
      <c r="AS79" s="348">
        <v>3.76</v>
      </c>
      <c r="AT79" s="348">
        <v>-8.36</v>
      </c>
      <c r="AU79" s="351"/>
      <c r="AV79" s="346">
        <v>10</v>
      </c>
      <c r="AW79" s="346">
        <v>12</v>
      </c>
      <c r="AX79" s="346">
        <v>13</v>
      </c>
      <c r="AY79" s="346">
        <v>16</v>
      </c>
      <c r="AZ79" s="346">
        <v>18</v>
      </c>
      <c r="BA79" s="362"/>
      <c r="BB79" s="348">
        <v>14.2566389235869</v>
      </c>
      <c r="BC79" s="375">
        <v>0.98664566757919103</v>
      </c>
      <c r="BD79" s="375">
        <v>3.5351439455738098E-2</v>
      </c>
      <c r="BE79" s="375">
        <v>-0.16165471936020101</v>
      </c>
      <c r="BF79" s="374"/>
      <c r="BG79" s="348">
        <v>83.787199999999999</v>
      </c>
      <c r="BH79" s="348">
        <v>5.7891000000000004</v>
      </c>
      <c r="BI79" s="348">
        <v>3.6461800000000002</v>
      </c>
      <c r="BJ79" s="348">
        <v>6.77752</v>
      </c>
      <c r="BK79" s="373"/>
      <c r="BL79" s="372" t="s">
        <v>1128</v>
      </c>
      <c r="BM79" s="372" t="s">
        <v>1129</v>
      </c>
      <c r="BN79" s="372" t="s">
        <v>1130</v>
      </c>
      <c r="BO79" s="372" t="s">
        <v>1131</v>
      </c>
      <c r="BP79" s="372" t="s">
        <v>1132</v>
      </c>
      <c r="BQ79" s="373"/>
      <c r="BR79" s="354" t="s">
        <v>476</v>
      </c>
    </row>
    <row r="80" spans="1:70" s="107" customFormat="1" x14ac:dyDescent="0.25">
      <c r="A80" s="345" t="s">
        <v>1202</v>
      </c>
      <c r="B80" s="373"/>
      <c r="C80" s="719">
        <v>44896</v>
      </c>
      <c r="D80" s="373"/>
      <c r="E80" s="346">
        <v>1154.04</v>
      </c>
      <c r="F80" s="373"/>
      <c r="G80" s="347">
        <v>15.31</v>
      </c>
      <c r="H80" s="374"/>
      <c r="I80" s="348">
        <v>0.79659999999999997</v>
      </c>
      <c r="J80" s="348">
        <v>-0.9254</v>
      </c>
      <c r="K80" s="348">
        <v>6.4524999999999997</v>
      </c>
      <c r="L80" s="348">
        <v>-2.7812999999999999</v>
      </c>
      <c r="M80" s="348">
        <v>-4.9423000000000004</v>
      </c>
      <c r="N80" s="350">
        <v>4.5438999999999998</v>
      </c>
      <c r="O80" s="348">
        <v>8.5386000000000006</v>
      </c>
      <c r="P80" s="348">
        <v>17.526700000000002</v>
      </c>
      <c r="Q80" s="348" t="s">
        <v>430</v>
      </c>
      <c r="R80" s="348" t="s">
        <v>430</v>
      </c>
      <c r="S80" s="348">
        <v>8.6432000000000002</v>
      </c>
      <c r="T80" s="348">
        <v>-5.3653000000000004</v>
      </c>
      <c r="U80" s="348">
        <v>-0.4163</v>
      </c>
      <c r="V80" s="348">
        <v>-2.7936999999999999</v>
      </c>
      <c r="W80" s="348">
        <v>8.6432000000000002</v>
      </c>
      <c r="X80" s="348">
        <v>13.322699999999999</v>
      </c>
      <c r="Y80" s="374"/>
      <c r="Z80" s="346">
        <v>12</v>
      </c>
      <c r="AA80" s="346">
        <v>12</v>
      </c>
      <c r="AB80" s="346">
        <v>14</v>
      </c>
      <c r="AC80" s="346">
        <v>15</v>
      </c>
      <c r="AD80" s="346">
        <v>11</v>
      </c>
      <c r="AE80" s="346">
        <v>9</v>
      </c>
      <c r="AF80" s="346">
        <v>1</v>
      </c>
      <c r="AG80" s="346">
        <v>4</v>
      </c>
      <c r="AH80" s="346" t="s">
        <v>430</v>
      </c>
      <c r="AI80" s="346" t="s">
        <v>430</v>
      </c>
      <c r="AJ80" s="346">
        <v>14</v>
      </c>
      <c r="AK80" s="346">
        <v>12</v>
      </c>
      <c r="AL80" s="346">
        <v>12</v>
      </c>
      <c r="AM80" s="346">
        <v>9</v>
      </c>
      <c r="AN80" s="346">
        <v>14</v>
      </c>
      <c r="AO80" s="373"/>
      <c r="AP80" s="348" t="s">
        <v>430</v>
      </c>
      <c r="AQ80" s="348" t="s">
        <v>430</v>
      </c>
      <c r="AR80" s="348" t="s">
        <v>430</v>
      </c>
      <c r="AS80" s="348">
        <v>8.9499999999999993</v>
      </c>
      <c r="AT80" s="348">
        <v>-2.96</v>
      </c>
      <c r="AU80" s="351"/>
      <c r="AV80" s="346" t="s">
        <v>430</v>
      </c>
      <c r="AW80" s="346" t="s">
        <v>430</v>
      </c>
      <c r="AX80" s="346" t="s">
        <v>430</v>
      </c>
      <c r="AY80" s="346">
        <v>2</v>
      </c>
      <c r="AZ80" s="346">
        <v>12</v>
      </c>
      <c r="BA80" s="362"/>
      <c r="BB80" s="348">
        <v>13.638961409255</v>
      </c>
      <c r="BC80" s="375">
        <v>0.96524999992098703</v>
      </c>
      <c r="BD80" s="375">
        <v>7.18499329331862E-2</v>
      </c>
      <c r="BE80" s="375">
        <v>0.32441344375790598</v>
      </c>
      <c r="BF80" s="374"/>
      <c r="BG80" s="348">
        <v>79.411600000000007</v>
      </c>
      <c r="BH80" s="348">
        <v>2.45553</v>
      </c>
      <c r="BI80" s="348">
        <v>2.4287399999999999</v>
      </c>
      <c r="BJ80" s="348">
        <v>15.704129999999999</v>
      </c>
      <c r="BK80" s="373"/>
      <c r="BL80" s="372" t="s">
        <v>1134</v>
      </c>
      <c r="BM80" s="372" t="s">
        <v>1135</v>
      </c>
      <c r="BN80" s="372" t="s">
        <v>1136</v>
      </c>
      <c r="BO80" s="372" t="s">
        <v>1137</v>
      </c>
      <c r="BP80" s="372" t="s">
        <v>1138</v>
      </c>
      <c r="BQ80" s="373"/>
      <c r="BR80" s="354" t="s">
        <v>555</v>
      </c>
    </row>
    <row r="81" spans="1:70" s="107" customFormat="1" x14ac:dyDescent="0.25">
      <c r="A81" s="345" t="s">
        <v>1203</v>
      </c>
      <c r="B81" s="373"/>
      <c r="C81" s="719">
        <v>43539</v>
      </c>
      <c r="D81" s="373"/>
      <c r="E81" s="346">
        <v>699.56</v>
      </c>
      <c r="F81" s="373"/>
      <c r="G81" s="347">
        <v>25.018000000000001</v>
      </c>
      <c r="H81" s="374"/>
      <c r="I81" s="348">
        <v>0.79530000000000001</v>
      </c>
      <c r="J81" s="348">
        <v>-1.1903999999999999</v>
      </c>
      <c r="K81" s="348">
        <v>5.0050999999999997</v>
      </c>
      <c r="L81" s="348">
        <v>-4.4374000000000002</v>
      </c>
      <c r="M81" s="348">
        <v>-5.9745999999999997</v>
      </c>
      <c r="N81" s="350">
        <v>0.39989999999999998</v>
      </c>
      <c r="O81" s="348">
        <v>4.7821999999999996</v>
      </c>
      <c r="P81" s="348">
        <v>14.263400000000001</v>
      </c>
      <c r="Q81" s="348">
        <v>12.9771</v>
      </c>
      <c r="R81" s="348" t="s">
        <v>430</v>
      </c>
      <c r="S81" s="348">
        <v>7.2389999999999999</v>
      </c>
      <c r="T81" s="348">
        <v>-7.4856999999999996</v>
      </c>
      <c r="U81" s="348">
        <v>-1.2614000000000001</v>
      </c>
      <c r="V81" s="348">
        <v>-5.7195</v>
      </c>
      <c r="W81" s="348">
        <v>7.2389999999999999</v>
      </c>
      <c r="X81" s="348">
        <v>13.738799999999999</v>
      </c>
      <c r="Y81" s="374"/>
      <c r="Z81" s="346">
        <v>13</v>
      </c>
      <c r="AA81" s="346">
        <v>17</v>
      </c>
      <c r="AB81" s="346">
        <v>19</v>
      </c>
      <c r="AC81" s="346">
        <v>18</v>
      </c>
      <c r="AD81" s="346">
        <v>16</v>
      </c>
      <c r="AE81" s="346">
        <v>16</v>
      </c>
      <c r="AF81" s="346">
        <v>9</v>
      </c>
      <c r="AG81" s="346">
        <v>13</v>
      </c>
      <c r="AH81" s="346">
        <v>6</v>
      </c>
      <c r="AI81" s="346" t="s">
        <v>430</v>
      </c>
      <c r="AJ81" s="346">
        <v>18</v>
      </c>
      <c r="AK81" s="346">
        <v>17</v>
      </c>
      <c r="AL81" s="346">
        <v>16</v>
      </c>
      <c r="AM81" s="346">
        <v>16</v>
      </c>
      <c r="AN81" s="346">
        <v>18</v>
      </c>
      <c r="AO81" s="373"/>
      <c r="AP81" s="348" t="s">
        <v>430</v>
      </c>
      <c r="AQ81" s="348">
        <v>13.18</v>
      </c>
      <c r="AR81" s="348">
        <v>9.83</v>
      </c>
      <c r="AS81" s="348">
        <v>5.45</v>
      </c>
      <c r="AT81" s="348">
        <v>-6.77</v>
      </c>
      <c r="AU81" s="351"/>
      <c r="AV81" s="346" t="s">
        <v>430</v>
      </c>
      <c r="AW81" s="346">
        <v>6</v>
      </c>
      <c r="AX81" s="346">
        <v>10</v>
      </c>
      <c r="AY81" s="346">
        <v>12</v>
      </c>
      <c r="AZ81" s="346">
        <v>17</v>
      </c>
      <c r="BA81" s="362"/>
      <c r="BB81" s="348">
        <v>13.545355085726801</v>
      </c>
      <c r="BC81" s="375">
        <v>0.93728190546175605</v>
      </c>
      <c r="BD81" s="375">
        <v>5.28799069015694E-2</v>
      </c>
      <c r="BE81" s="375">
        <v>8.3933297479648394E-2</v>
      </c>
      <c r="BF81" s="374"/>
      <c r="BG81" s="348">
        <v>91.164500000000004</v>
      </c>
      <c r="BH81" s="348">
        <v>5.1729399999999996</v>
      </c>
      <c r="BI81" s="348" t="s">
        <v>430</v>
      </c>
      <c r="BJ81" s="348">
        <v>3.66256</v>
      </c>
      <c r="BK81" s="373"/>
      <c r="BL81" s="372" t="s">
        <v>1140</v>
      </c>
      <c r="BM81" s="372" t="s">
        <v>1141</v>
      </c>
      <c r="BN81" s="372" t="s">
        <v>1142</v>
      </c>
      <c r="BO81" s="372" t="s">
        <v>1143</v>
      </c>
      <c r="BP81" s="372" t="s">
        <v>1144</v>
      </c>
      <c r="BQ81" s="373"/>
      <c r="BR81" s="354" t="s">
        <v>476</v>
      </c>
    </row>
    <row r="82" spans="1:70" s="107" customFormat="1" x14ac:dyDescent="0.25">
      <c r="A82" s="345" t="s">
        <v>1204</v>
      </c>
      <c r="B82" s="373"/>
      <c r="C82" s="719">
        <v>46057</v>
      </c>
      <c r="D82" s="373"/>
      <c r="E82" s="346">
        <v>688.56</v>
      </c>
      <c r="F82" s="373"/>
      <c r="G82" s="347">
        <v>9.5375999999999994</v>
      </c>
      <c r="H82" s="374"/>
      <c r="I82" s="348">
        <v>0.90559999999999996</v>
      </c>
      <c r="J82" s="348">
        <v>-0.72550000000000003</v>
      </c>
      <c r="K82" s="348">
        <v>7.0305999999999997</v>
      </c>
      <c r="L82" s="348" t="s">
        <v>430</v>
      </c>
      <c r="M82" s="348" t="s">
        <v>430</v>
      </c>
      <c r="N82" s="350" t="s">
        <v>430</v>
      </c>
      <c r="O82" s="348" t="s">
        <v>430</v>
      </c>
      <c r="P82" s="348" t="s">
        <v>430</v>
      </c>
      <c r="Q82" s="348" t="s">
        <v>430</v>
      </c>
      <c r="R82" s="348" t="s">
        <v>430</v>
      </c>
      <c r="S82" s="348">
        <v>9.4351000000000003</v>
      </c>
      <c r="T82" s="348" t="s">
        <v>430</v>
      </c>
      <c r="U82" s="348" t="s">
        <v>430</v>
      </c>
      <c r="V82" s="348" t="s">
        <v>430</v>
      </c>
      <c r="W82" s="348">
        <v>9.4351000000000003</v>
      </c>
      <c r="X82" s="348">
        <v>-4.6239999999999997</v>
      </c>
      <c r="Y82" s="374"/>
      <c r="Z82" s="346">
        <v>5</v>
      </c>
      <c r="AA82" s="346">
        <v>10</v>
      </c>
      <c r="AB82" s="346">
        <v>8</v>
      </c>
      <c r="AC82" s="346" t="s">
        <v>430</v>
      </c>
      <c r="AD82" s="346" t="s">
        <v>430</v>
      </c>
      <c r="AE82" s="346" t="s">
        <v>430</v>
      </c>
      <c r="AF82" s="346" t="s">
        <v>430</v>
      </c>
      <c r="AG82" s="346" t="s">
        <v>430</v>
      </c>
      <c r="AH82" s="346" t="s">
        <v>430</v>
      </c>
      <c r="AI82" s="346" t="s">
        <v>430</v>
      </c>
      <c r="AJ82" s="346">
        <v>10</v>
      </c>
      <c r="AK82" s="346" t="s">
        <v>430</v>
      </c>
      <c r="AL82" s="346" t="s">
        <v>430</v>
      </c>
      <c r="AM82" s="346" t="s">
        <v>430</v>
      </c>
      <c r="AN82" s="346">
        <v>10</v>
      </c>
      <c r="AO82" s="373"/>
      <c r="AP82" s="348" t="s">
        <v>430</v>
      </c>
      <c r="AQ82" s="348" t="s">
        <v>430</v>
      </c>
      <c r="AR82" s="348" t="s">
        <v>430</v>
      </c>
      <c r="AS82" s="348" t="s">
        <v>430</v>
      </c>
      <c r="AT82" s="348" t="s">
        <v>430</v>
      </c>
      <c r="AU82" s="351"/>
      <c r="AV82" s="346" t="s">
        <v>430</v>
      </c>
      <c r="AW82" s="346" t="s">
        <v>430</v>
      </c>
      <c r="AX82" s="346" t="s">
        <v>430</v>
      </c>
      <c r="AY82" s="346" t="s">
        <v>430</v>
      </c>
      <c r="AZ82" s="346" t="s">
        <v>430</v>
      </c>
      <c r="BA82" s="362"/>
      <c r="BB82" s="348">
        <v>40.929784652132099</v>
      </c>
      <c r="BC82" s="375">
        <v>0.993856103370789</v>
      </c>
      <c r="BD82" s="375">
        <v>-4.4966693215697399E-2</v>
      </c>
      <c r="BE82" s="375">
        <v>-1.5899783225146201E-2</v>
      </c>
      <c r="BF82" s="374"/>
      <c r="BG82" s="348">
        <v>95.652500000000003</v>
      </c>
      <c r="BH82" s="348">
        <v>1.5709900000000001</v>
      </c>
      <c r="BI82" s="348">
        <v>0.14047000000000001</v>
      </c>
      <c r="BJ82" s="348">
        <v>2.6360399999999999</v>
      </c>
      <c r="BK82" s="373"/>
      <c r="BL82" s="372" t="s">
        <v>1146</v>
      </c>
      <c r="BM82" s="372" t="s">
        <v>1147</v>
      </c>
      <c r="BN82" s="372" t="s">
        <v>1148</v>
      </c>
      <c r="BO82" s="372" t="s">
        <v>1149</v>
      </c>
      <c r="BP82" s="372" t="s">
        <v>1150</v>
      </c>
      <c r="BQ82" s="373"/>
      <c r="BR82" s="354" t="s">
        <v>555</v>
      </c>
    </row>
    <row r="83" spans="1:70" s="107" customFormat="1" x14ac:dyDescent="0.25">
      <c r="A83" s="345" t="s">
        <v>1205</v>
      </c>
      <c r="B83" s="373"/>
      <c r="C83" s="719">
        <v>41275</v>
      </c>
      <c r="D83" s="373"/>
      <c r="E83" s="346">
        <v>545.43700000000001</v>
      </c>
      <c r="F83" s="373"/>
      <c r="G83" s="347">
        <v>391.8</v>
      </c>
      <c r="H83" s="374"/>
      <c r="I83" s="348">
        <v>0.82869999999999999</v>
      </c>
      <c r="J83" s="348">
        <v>-0.50790000000000002</v>
      </c>
      <c r="K83" s="348">
        <v>7.0433000000000003</v>
      </c>
      <c r="L83" s="348">
        <v>-1.6665000000000001</v>
      </c>
      <c r="M83" s="348">
        <v>-6.5518999999999998</v>
      </c>
      <c r="N83" s="350">
        <v>1.7434000000000001</v>
      </c>
      <c r="O83" s="348">
        <v>4.5217999999999998</v>
      </c>
      <c r="P83" s="348">
        <v>11.338800000000001</v>
      </c>
      <c r="Q83" s="348">
        <v>10.4756</v>
      </c>
      <c r="R83" s="348">
        <v>11.832800000000001</v>
      </c>
      <c r="S83" s="348">
        <v>9.5055999999999994</v>
      </c>
      <c r="T83" s="348">
        <v>-6.1737000000000002</v>
      </c>
      <c r="U83" s="348">
        <v>-1.8783000000000001</v>
      </c>
      <c r="V83" s="348">
        <v>-4.3901000000000003</v>
      </c>
      <c r="W83" s="348">
        <v>9.5055999999999994</v>
      </c>
      <c r="X83" s="348">
        <v>12.888999999999999</v>
      </c>
      <c r="Y83" s="374"/>
      <c r="Z83" s="346">
        <v>9</v>
      </c>
      <c r="AA83" s="346">
        <v>6</v>
      </c>
      <c r="AB83" s="346">
        <v>7</v>
      </c>
      <c r="AC83" s="346">
        <v>13</v>
      </c>
      <c r="AD83" s="346">
        <v>17</v>
      </c>
      <c r="AE83" s="346">
        <v>15</v>
      </c>
      <c r="AF83" s="346">
        <v>10</v>
      </c>
      <c r="AG83" s="346">
        <v>15</v>
      </c>
      <c r="AH83" s="346">
        <v>13</v>
      </c>
      <c r="AI83" s="346">
        <v>8</v>
      </c>
      <c r="AJ83" s="346">
        <v>8</v>
      </c>
      <c r="AK83" s="346">
        <v>16</v>
      </c>
      <c r="AL83" s="346">
        <v>17</v>
      </c>
      <c r="AM83" s="346">
        <v>14</v>
      </c>
      <c r="AN83" s="346">
        <v>8</v>
      </c>
      <c r="AO83" s="373"/>
      <c r="AP83" s="348">
        <v>11.19</v>
      </c>
      <c r="AQ83" s="348">
        <v>11.01</v>
      </c>
      <c r="AR83" s="348">
        <v>8.31</v>
      </c>
      <c r="AS83" s="348">
        <v>4.5999999999999996</v>
      </c>
      <c r="AT83" s="348">
        <v>-5.0199999999999996</v>
      </c>
      <c r="AU83" s="351"/>
      <c r="AV83" s="346">
        <v>8</v>
      </c>
      <c r="AW83" s="346">
        <v>11</v>
      </c>
      <c r="AX83" s="346">
        <v>12</v>
      </c>
      <c r="AY83" s="346">
        <v>15</v>
      </c>
      <c r="AZ83" s="346">
        <v>16</v>
      </c>
      <c r="BA83" s="362"/>
      <c r="BB83" s="348">
        <v>13.4181125157392</v>
      </c>
      <c r="BC83" s="375">
        <v>0.93007348959744895</v>
      </c>
      <c r="BD83" s="375">
        <v>3.7052715141071203E-2</v>
      </c>
      <c r="BE83" s="375">
        <v>-0.13030310925087499</v>
      </c>
      <c r="BF83" s="374"/>
      <c r="BG83" s="348">
        <v>88.1648</v>
      </c>
      <c r="BH83" s="348">
        <v>9.5017499999999995</v>
      </c>
      <c r="BI83" s="348" t="s">
        <v>430</v>
      </c>
      <c r="BJ83" s="348">
        <v>2.33345</v>
      </c>
      <c r="BK83" s="373"/>
      <c r="BL83" s="372" t="s">
        <v>1152</v>
      </c>
      <c r="BM83" s="372" t="s">
        <v>1153</v>
      </c>
      <c r="BN83" s="372" t="s">
        <v>1154</v>
      </c>
      <c r="BO83" s="372" t="s">
        <v>1155</v>
      </c>
      <c r="BP83" s="372" t="s">
        <v>1156</v>
      </c>
      <c r="BQ83" s="373"/>
      <c r="BR83" s="354" t="s">
        <v>604</v>
      </c>
    </row>
    <row r="84" spans="1:70" s="107" customFormat="1" x14ac:dyDescent="0.25">
      <c r="A84" s="345" t="s">
        <v>1206</v>
      </c>
      <c r="B84" s="373"/>
      <c r="C84" s="719">
        <v>44189</v>
      </c>
      <c r="D84" s="373"/>
      <c r="E84" s="346">
        <v>419.79</v>
      </c>
      <c r="F84" s="373"/>
      <c r="G84" s="347">
        <v>18.925999999999998</v>
      </c>
      <c r="H84" s="374"/>
      <c r="I84" s="348">
        <v>0.83109999999999995</v>
      </c>
      <c r="J84" s="348">
        <v>-0.3024</v>
      </c>
      <c r="K84" s="348">
        <v>8.5387000000000004</v>
      </c>
      <c r="L84" s="348">
        <v>-0.74260000000000004</v>
      </c>
      <c r="M84" s="348">
        <v>-5.3193000000000001</v>
      </c>
      <c r="N84" s="350">
        <v>3.2345999999999999</v>
      </c>
      <c r="O84" s="348">
        <v>2.0941999999999998</v>
      </c>
      <c r="P84" s="348">
        <v>14.332599999999999</v>
      </c>
      <c r="Q84" s="348">
        <v>12.276199999999999</v>
      </c>
      <c r="R84" s="348" t="s">
        <v>430</v>
      </c>
      <c r="S84" s="348">
        <v>11.2973</v>
      </c>
      <c r="T84" s="348">
        <v>-5.4706999999999999</v>
      </c>
      <c r="U84" s="348">
        <v>-0.44819999999999999</v>
      </c>
      <c r="V84" s="348">
        <v>-4.5246000000000004</v>
      </c>
      <c r="W84" s="348">
        <v>11.2973</v>
      </c>
      <c r="X84" s="348">
        <v>12.683299999999999</v>
      </c>
      <c r="Y84" s="374"/>
      <c r="Z84" s="346">
        <v>8</v>
      </c>
      <c r="AA84" s="346">
        <v>5</v>
      </c>
      <c r="AB84" s="346">
        <v>4</v>
      </c>
      <c r="AC84" s="346">
        <v>9</v>
      </c>
      <c r="AD84" s="346">
        <v>13</v>
      </c>
      <c r="AE84" s="346">
        <v>13</v>
      </c>
      <c r="AF84" s="346">
        <v>16</v>
      </c>
      <c r="AG84" s="346">
        <v>12</v>
      </c>
      <c r="AH84" s="346">
        <v>10</v>
      </c>
      <c r="AI84" s="346" t="s">
        <v>430</v>
      </c>
      <c r="AJ84" s="346">
        <v>4</v>
      </c>
      <c r="AK84" s="346">
        <v>14</v>
      </c>
      <c r="AL84" s="346">
        <v>13</v>
      </c>
      <c r="AM84" s="346">
        <v>15</v>
      </c>
      <c r="AN84" s="346">
        <v>4</v>
      </c>
      <c r="AO84" s="373"/>
      <c r="AP84" s="348" t="s">
        <v>430</v>
      </c>
      <c r="AQ84" s="348" t="s">
        <v>430</v>
      </c>
      <c r="AR84" s="348">
        <v>9.9499999999999993</v>
      </c>
      <c r="AS84" s="348">
        <v>5.46</v>
      </c>
      <c r="AT84" s="348">
        <v>-2.9</v>
      </c>
      <c r="AU84" s="351"/>
      <c r="AV84" s="346" t="s">
        <v>430</v>
      </c>
      <c r="AW84" s="346" t="s">
        <v>430</v>
      </c>
      <c r="AX84" s="346">
        <v>9</v>
      </c>
      <c r="AY84" s="346">
        <v>11</v>
      </c>
      <c r="AZ84" s="346">
        <v>11</v>
      </c>
      <c r="BA84" s="362"/>
      <c r="BB84" s="348">
        <v>15.436454940135</v>
      </c>
      <c r="BC84" s="375">
        <v>1.05527171205682</v>
      </c>
      <c r="BD84" s="375">
        <v>4.9045019677692897E-2</v>
      </c>
      <c r="BE84" s="375">
        <v>4.5134766436183499E-2</v>
      </c>
      <c r="BF84" s="374"/>
      <c r="BG84" s="348">
        <v>86.268699999999995</v>
      </c>
      <c r="BH84" s="348">
        <v>4.1142799999999999</v>
      </c>
      <c r="BI84" s="348">
        <v>7.8057800000000004</v>
      </c>
      <c r="BJ84" s="348">
        <v>1.81124</v>
      </c>
      <c r="BK84" s="373"/>
      <c r="BL84" s="372" t="s">
        <v>1158</v>
      </c>
      <c r="BM84" s="372" t="s">
        <v>633</v>
      </c>
      <c r="BN84" s="372" t="s">
        <v>1159</v>
      </c>
      <c r="BO84" s="372" t="s">
        <v>1160</v>
      </c>
      <c r="BP84" s="372" t="s">
        <v>1161</v>
      </c>
      <c r="BQ84" s="373"/>
      <c r="BR84" s="354" t="s">
        <v>604</v>
      </c>
    </row>
    <row r="85" spans="1:70" s="107" customFormat="1" x14ac:dyDescent="0.25">
      <c r="A85" s="345" t="s">
        <v>1207</v>
      </c>
      <c r="B85" s="373"/>
      <c r="C85" s="719">
        <v>42866</v>
      </c>
      <c r="D85" s="373"/>
      <c r="E85" s="346">
        <v>438.97899999999998</v>
      </c>
      <c r="F85" s="373"/>
      <c r="G85" s="347">
        <v>24.46</v>
      </c>
      <c r="H85" s="374"/>
      <c r="I85" s="348">
        <v>0.74139999999999995</v>
      </c>
      <c r="J85" s="348">
        <v>-0.97170000000000001</v>
      </c>
      <c r="K85" s="348">
        <v>6.8589000000000002</v>
      </c>
      <c r="L85" s="348">
        <v>-0.60950000000000004</v>
      </c>
      <c r="M85" s="348">
        <v>-5.4138000000000002</v>
      </c>
      <c r="N85" s="350">
        <v>2.8437000000000001</v>
      </c>
      <c r="O85" s="348">
        <v>2.9420999999999999</v>
      </c>
      <c r="P85" s="348">
        <v>12.6608</v>
      </c>
      <c r="Q85" s="348">
        <v>11.831300000000001</v>
      </c>
      <c r="R85" s="348" t="s">
        <v>430</v>
      </c>
      <c r="S85" s="348">
        <v>9.4406999999999996</v>
      </c>
      <c r="T85" s="348">
        <v>-4.1910999999999996</v>
      </c>
      <c r="U85" s="348">
        <v>-0.89139999999999997</v>
      </c>
      <c r="V85" s="348">
        <v>-3.7387000000000001</v>
      </c>
      <c r="W85" s="348">
        <v>9.4406999999999996</v>
      </c>
      <c r="X85" s="348">
        <v>10.4893</v>
      </c>
      <c r="Y85" s="374"/>
      <c r="Z85" s="346">
        <v>16</v>
      </c>
      <c r="AA85" s="346">
        <v>14</v>
      </c>
      <c r="AB85" s="346">
        <v>10</v>
      </c>
      <c r="AC85" s="346">
        <v>8</v>
      </c>
      <c r="AD85" s="346">
        <v>15</v>
      </c>
      <c r="AE85" s="346">
        <v>14</v>
      </c>
      <c r="AF85" s="346">
        <v>13</v>
      </c>
      <c r="AG85" s="346">
        <v>14</v>
      </c>
      <c r="AH85" s="346">
        <v>11</v>
      </c>
      <c r="AI85" s="346" t="s">
        <v>430</v>
      </c>
      <c r="AJ85" s="346">
        <v>9</v>
      </c>
      <c r="AK85" s="346">
        <v>8</v>
      </c>
      <c r="AL85" s="346">
        <v>15</v>
      </c>
      <c r="AM85" s="346">
        <v>13</v>
      </c>
      <c r="AN85" s="346">
        <v>9</v>
      </c>
      <c r="AO85" s="373"/>
      <c r="AP85" s="348" t="s">
        <v>430</v>
      </c>
      <c r="AQ85" s="348">
        <v>11.71</v>
      </c>
      <c r="AR85" s="348">
        <v>8.64</v>
      </c>
      <c r="AS85" s="348">
        <v>4.6900000000000004</v>
      </c>
      <c r="AT85" s="348">
        <v>-3.21</v>
      </c>
      <c r="AU85" s="351"/>
      <c r="AV85" s="346" t="s">
        <v>430</v>
      </c>
      <c r="AW85" s="346">
        <v>10</v>
      </c>
      <c r="AX85" s="346">
        <v>11</v>
      </c>
      <c r="AY85" s="346">
        <v>14</v>
      </c>
      <c r="AZ85" s="346">
        <v>14</v>
      </c>
      <c r="BA85" s="362"/>
      <c r="BB85" s="348">
        <v>13.534045435814599</v>
      </c>
      <c r="BC85" s="375">
        <v>0.948884635835752</v>
      </c>
      <c r="BD85" s="375">
        <v>4.4443025023953302E-2</v>
      </c>
      <c r="BE85" s="375">
        <v>-4.2936638389621702E-2</v>
      </c>
      <c r="BF85" s="374"/>
      <c r="BG85" s="348">
        <v>88.580699999999993</v>
      </c>
      <c r="BH85" s="348">
        <v>9.2162199999999999</v>
      </c>
      <c r="BI85" s="348">
        <v>1.07057</v>
      </c>
      <c r="BJ85" s="348">
        <v>1.1325099999999999</v>
      </c>
      <c r="BK85" s="373"/>
      <c r="BL85" s="372" t="s">
        <v>730</v>
      </c>
      <c r="BM85" s="372" t="s">
        <v>1163</v>
      </c>
      <c r="BN85" s="372" t="s">
        <v>779</v>
      </c>
      <c r="BO85" s="372" t="s">
        <v>1164</v>
      </c>
      <c r="BP85" s="372" t="s">
        <v>1165</v>
      </c>
      <c r="BQ85" s="373"/>
      <c r="BR85" s="354" t="s">
        <v>548</v>
      </c>
    </row>
    <row r="86" spans="1:70" s="107" customFormat="1" x14ac:dyDescent="0.25">
      <c r="A86" s="345" t="s">
        <v>1208</v>
      </c>
      <c r="B86" s="373"/>
      <c r="C86" s="719">
        <v>41275</v>
      </c>
      <c r="D86" s="373"/>
      <c r="E86" s="346">
        <v>425.76299999999998</v>
      </c>
      <c r="F86" s="373"/>
      <c r="G86" s="347">
        <v>172.81270000000001</v>
      </c>
      <c r="H86" s="374"/>
      <c r="I86" s="348">
        <v>0.76670000000000005</v>
      </c>
      <c r="J86" s="348">
        <v>-0.94479999999999997</v>
      </c>
      <c r="K86" s="348">
        <v>6.6132999999999997</v>
      </c>
      <c r="L86" s="348">
        <v>-1.3106</v>
      </c>
      <c r="M86" s="348">
        <v>-5.3228999999999997</v>
      </c>
      <c r="N86" s="350">
        <v>4.5153999999999996</v>
      </c>
      <c r="O86" s="348">
        <v>2.2164999999999999</v>
      </c>
      <c r="P86" s="348">
        <v>15.489800000000001</v>
      </c>
      <c r="Q86" s="348">
        <v>13.827400000000001</v>
      </c>
      <c r="R86" s="348">
        <v>12.3124</v>
      </c>
      <c r="S86" s="348">
        <v>9.0500000000000007</v>
      </c>
      <c r="T86" s="348">
        <v>-5.6039000000000003</v>
      </c>
      <c r="U86" s="348">
        <v>-0.1641</v>
      </c>
      <c r="V86" s="348">
        <v>-3.1556000000000002</v>
      </c>
      <c r="W86" s="348">
        <v>9.0500000000000007</v>
      </c>
      <c r="X86" s="348">
        <v>12.4474</v>
      </c>
      <c r="Y86" s="374"/>
      <c r="Z86" s="346">
        <v>15</v>
      </c>
      <c r="AA86" s="346">
        <v>13</v>
      </c>
      <c r="AB86" s="346">
        <v>12</v>
      </c>
      <c r="AC86" s="346">
        <v>12</v>
      </c>
      <c r="AD86" s="346">
        <v>14</v>
      </c>
      <c r="AE86" s="346">
        <v>10</v>
      </c>
      <c r="AF86" s="346">
        <v>14</v>
      </c>
      <c r="AG86" s="346">
        <v>7</v>
      </c>
      <c r="AH86" s="346">
        <v>5</v>
      </c>
      <c r="AI86" s="346">
        <v>7</v>
      </c>
      <c r="AJ86" s="346">
        <v>13</v>
      </c>
      <c r="AK86" s="346">
        <v>15</v>
      </c>
      <c r="AL86" s="346">
        <v>9</v>
      </c>
      <c r="AM86" s="346">
        <v>12</v>
      </c>
      <c r="AN86" s="346">
        <v>13</v>
      </c>
      <c r="AO86" s="373"/>
      <c r="AP86" s="348">
        <v>12.68</v>
      </c>
      <c r="AQ86" s="348">
        <v>13.2</v>
      </c>
      <c r="AR86" s="348">
        <v>10.83</v>
      </c>
      <c r="AS86" s="348">
        <v>5.41</v>
      </c>
      <c r="AT86" s="348">
        <v>-2.85</v>
      </c>
      <c r="AU86" s="351"/>
      <c r="AV86" s="346">
        <v>5</v>
      </c>
      <c r="AW86" s="346">
        <v>5</v>
      </c>
      <c r="AX86" s="346">
        <v>5</v>
      </c>
      <c r="AY86" s="346">
        <v>13</v>
      </c>
      <c r="AZ86" s="346">
        <v>10</v>
      </c>
      <c r="BA86" s="362"/>
      <c r="BB86" s="348">
        <v>15.0711843823957</v>
      </c>
      <c r="BC86" s="375">
        <v>1.0302018956336401</v>
      </c>
      <c r="BD86" s="375">
        <v>5.3803268518088997E-2</v>
      </c>
      <c r="BE86" s="375">
        <v>0.11122218552544801</v>
      </c>
      <c r="BF86" s="374"/>
      <c r="BG86" s="348">
        <v>88.282700000000006</v>
      </c>
      <c r="BH86" s="348">
        <v>8.2114399999999996</v>
      </c>
      <c r="BI86" s="348">
        <v>9.6683000000000005E-2</v>
      </c>
      <c r="BJ86" s="348">
        <v>3.4091770000000001</v>
      </c>
      <c r="BK86" s="373"/>
      <c r="BL86" s="372" t="s">
        <v>502</v>
      </c>
      <c r="BM86" s="372" t="s">
        <v>1167</v>
      </c>
      <c r="BN86" s="372" t="s">
        <v>1168</v>
      </c>
      <c r="BO86" s="372" t="s">
        <v>1169</v>
      </c>
      <c r="BP86" s="372" t="s">
        <v>1150</v>
      </c>
      <c r="BQ86" s="373"/>
      <c r="BR86" s="354" t="s">
        <v>463</v>
      </c>
    </row>
    <row r="87" spans="1:70" s="107" customFormat="1" x14ac:dyDescent="0.25">
      <c r="A87" s="345" t="s">
        <v>1209</v>
      </c>
      <c r="B87" s="373"/>
      <c r="C87" s="719">
        <v>44376</v>
      </c>
      <c r="D87" s="373"/>
      <c r="E87" s="346">
        <v>212.16</v>
      </c>
      <c r="F87" s="373"/>
      <c r="G87" s="347">
        <v>17.47</v>
      </c>
      <c r="H87" s="374"/>
      <c r="I87" s="348">
        <v>0.69159999999999999</v>
      </c>
      <c r="J87" s="348">
        <v>-0.62570000000000003</v>
      </c>
      <c r="K87" s="348">
        <v>8.9152000000000005</v>
      </c>
      <c r="L87" s="348">
        <v>1.1580999999999999</v>
      </c>
      <c r="M87" s="348">
        <v>0.17199999999999999</v>
      </c>
      <c r="N87" s="350">
        <v>11.350199999999999</v>
      </c>
      <c r="O87" s="348">
        <v>4.8471000000000002</v>
      </c>
      <c r="P87" s="348">
        <v>17.552199999999999</v>
      </c>
      <c r="Q87" s="348" t="s">
        <v>430</v>
      </c>
      <c r="R87" s="348" t="s">
        <v>430</v>
      </c>
      <c r="S87" s="348">
        <v>11.4869</v>
      </c>
      <c r="T87" s="348">
        <v>-1.0759000000000001</v>
      </c>
      <c r="U87" s="348">
        <v>4.3608000000000002</v>
      </c>
      <c r="V87" s="348">
        <v>2.6438999999999999</v>
      </c>
      <c r="W87" s="348">
        <v>11.4869</v>
      </c>
      <c r="X87" s="348">
        <v>12.2439</v>
      </c>
      <c r="Y87" s="374"/>
      <c r="Z87" s="346">
        <v>18</v>
      </c>
      <c r="AA87" s="346">
        <v>8</v>
      </c>
      <c r="AB87" s="346">
        <v>2</v>
      </c>
      <c r="AC87" s="346">
        <v>3</v>
      </c>
      <c r="AD87" s="346">
        <v>1</v>
      </c>
      <c r="AE87" s="346">
        <v>1</v>
      </c>
      <c r="AF87" s="346">
        <v>8</v>
      </c>
      <c r="AG87" s="346">
        <v>3</v>
      </c>
      <c r="AH87" s="346" t="s">
        <v>430</v>
      </c>
      <c r="AI87" s="346" t="s">
        <v>430</v>
      </c>
      <c r="AJ87" s="346">
        <v>2</v>
      </c>
      <c r="AK87" s="346">
        <v>2</v>
      </c>
      <c r="AL87" s="346">
        <v>1</v>
      </c>
      <c r="AM87" s="346">
        <v>1</v>
      </c>
      <c r="AN87" s="346">
        <v>2</v>
      </c>
      <c r="AO87" s="373"/>
      <c r="AP87" s="348" t="s">
        <v>430</v>
      </c>
      <c r="AQ87" s="348" t="s">
        <v>430</v>
      </c>
      <c r="AR87" s="348" t="s">
        <v>430</v>
      </c>
      <c r="AS87" s="348">
        <v>9.41</v>
      </c>
      <c r="AT87" s="348">
        <v>6.37</v>
      </c>
      <c r="AU87" s="351"/>
      <c r="AV87" s="346" t="s">
        <v>430</v>
      </c>
      <c r="AW87" s="346" t="s">
        <v>430</v>
      </c>
      <c r="AX87" s="346" t="s">
        <v>430</v>
      </c>
      <c r="AY87" s="346">
        <v>1</v>
      </c>
      <c r="AZ87" s="346">
        <v>1</v>
      </c>
      <c r="BA87" s="362"/>
      <c r="BB87" s="348">
        <v>15.477286615543401</v>
      </c>
      <c r="BC87" s="375">
        <v>1.0400274919193899</v>
      </c>
      <c r="BD87" s="375">
        <v>6.3981347957694001E-2</v>
      </c>
      <c r="BE87" s="375">
        <v>0.28859581068254903</v>
      </c>
      <c r="BF87" s="374"/>
      <c r="BG87" s="348">
        <v>87.617199999999997</v>
      </c>
      <c r="BH87" s="348">
        <v>2.2168600000000001</v>
      </c>
      <c r="BI87" s="348">
        <v>8.0813600000000001</v>
      </c>
      <c r="BJ87" s="348">
        <v>2.0845799999999999</v>
      </c>
      <c r="BK87" s="373"/>
      <c r="BL87" s="372" t="s">
        <v>1171</v>
      </c>
      <c r="BM87" s="372" t="s">
        <v>1172</v>
      </c>
      <c r="BN87" s="372" t="s">
        <v>1173</v>
      </c>
      <c r="BO87" s="372" t="s">
        <v>1174</v>
      </c>
      <c r="BP87" s="372" t="s">
        <v>1175</v>
      </c>
      <c r="BQ87" s="373"/>
      <c r="BR87" s="354" t="s">
        <v>476</v>
      </c>
    </row>
    <row r="88" spans="1:70" s="107" customFormat="1" x14ac:dyDescent="0.25">
      <c r="A88" s="345" t="s">
        <v>1210</v>
      </c>
      <c r="B88" s="373"/>
      <c r="C88" s="719">
        <v>41275</v>
      </c>
      <c r="D88" s="373"/>
      <c r="E88" s="346">
        <v>127.961</v>
      </c>
      <c r="F88" s="373"/>
      <c r="G88" s="347">
        <v>51.19</v>
      </c>
      <c r="H88" s="374"/>
      <c r="I88" s="348">
        <v>0.60929999999999995</v>
      </c>
      <c r="J88" s="348">
        <v>-1.2728999999999999</v>
      </c>
      <c r="K88" s="348">
        <v>6.9577999999999998</v>
      </c>
      <c r="L88" s="348">
        <v>-0.54400000000000004</v>
      </c>
      <c r="M88" s="348">
        <v>-4.2999000000000001</v>
      </c>
      <c r="N88" s="350">
        <v>6.41</v>
      </c>
      <c r="O88" s="348">
        <v>5.1184000000000003</v>
      </c>
      <c r="P88" s="348">
        <v>14.375500000000001</v>
      </c>
      <c r="Q88" s="348">
        <v>12.6492</v>
      </c>
      <c r="R88" s="348">
        <v>12.6899</v>
      </c>
      <c r="S88" s="348">
        <v>9.5442</v>
      </c>
      <c r="T88" s="348">
        <v>-4.1924000000000001</v>
      </c>
      <c r="U88" s="348">
        <v>-0.35039999999999999</v>
      </c>
      <c r="V88" s="348">
        <v>-1.69</v>
      </c>
      <c r="W88" s="348">
        <v>9.5442</v>
      </c>
      <c r="X88" s="348">
        <v>12.456</v>
      </c>
      <c r="Y88" s="374"/>
      <c r="Z88" s="346">
        <v>19</v>
      </c>
      <c r="AA88" s="346">
        <v>18</v>
      </c>
      <c r="AB88" s="346">
        <v>9</v>
      </c>
      <c r="AC88" s="346">
        <v>7</v>
      </c>
      <c r="AD88" s="346">
        <v>8</v>
      </c>
      <c r="AE88" s="346">
        <v>3</v>
      </c>
      <c r="AF88" s="346">
        <v>6</v>
      </c>
      <c r="AG88" s="346">
        <v>11</v>
      </c>
      <c r="AH88" s="346">
        <v>8</v>
      </c>
      <c r="AI88" s="346">
        <v>6</v>
      </c>
      <c r="AJ88" s="346">
        <v>7</v>
      </c>
      <c r="AK88" s="346">
        <v>9</v>
      </c>
      <c r="AL88" s="346">
        <v>11</v>
      </c>
      <c r="AM88" s="346">
        <v>7</v>
      </c>
      <c r="AN88" s="346">
        <v>7</v>
      </c>
      <c r="AO88" s="373"/>
      <c r="AP88" s="348">
        <v>12.11</v>
      </c>
      <c r="AQ88" s="348">
        <v>12.5</v>
      </c>
      <c r="AR88" s="348">
        <v>10.65</v>
      </c>
      <c r="AS88" s="348">
        <v>6.99</v>
      </c>
      <c r="AT88" s="348">
        <v>-1.54</v>
      </c>
      <c r="AU88" s="351"/>
      <c r="AV88" s="346">
        <v>7</v>
      </c>
      <c r="AW88" s="346">
        <v>8</v>
      </c>
      <c r="AX88" s="346">
        <v>6</v>
      </c>
      <c r="AY88" s="346">
        <v>8</v>
      </c>
      <c r="AZ88" s="346">
        <v>7</v>
      </c>
      <c r="BA88" s="362"/>
      <c r="BB88" s="348">
        <v>14.429882804620201</v>
      </c>
      <c r="BC88" s="375">
        <v>0.997419717431973</v>
      </c>
      <c r="BD88" s="375">
        <v>5.1310855875813098E-2</v>
      </c>
      <c r="BE88" s="375">
        <v>6.7493421402657405E-2</v>
      </c>
      <c r="BF88" s="374"/>
      <c r="BG88" s="348">
        <v>89.696899999999999</v>
      </c>
      <c r="BH88" s="348">
        <v>5.8844099999999999</v>
      </c>
      <c r="BI88" s="348">
        <v>1.08473</v>
      </c>
      <c r="BJ88" s="348">
        <v>3.3339599999999998</v>
      </c>
      <c r="BK88" s="373"/>
      <c r="BL88" s="372" t="s">
        <v>1177</v>
      </c>
      <c r="BM88" s="372" t="s">
        <v>1178</v>
      </c>
      <c r="BN88" s="372" t="s">
        <v>1179</v>
      </c>
      <c r="BO88" s="372" t="s">
        <v>1180</v>
      </c>
      <c r="BP88" s="372" t="s">
        <v>1181</v>
      </c>
      <c r="BQ88" s="373"/>
      <c r="BR88" s="354" t="s">
        <v>1182</v>
      </c>
    </row>
    <row r="89" spans="1:70" s="107" customFormat="1" x14ac:dyDescent="0.25">
      <c r="A89" s="345" t="s">
        <v>1211</v>
      </c>
      <c r="B89" s="373"/>
      <c r="C89" s="719">
        <v>45741</v>
      </c>
      <c r="D89" s="373"/>
      <c r="E89" s="346">
        <v>110.268</v>
      </c>
      <c r="F89" s="373"/>
      <c r="G89" s="347">
        <v>9.4700000000000006</v>
      </c>
      <c r="H89" s="374"/>
      <c r="I89" s="348">
        <v>0.85199999999999998</v>
      </c>
      <c r="J89" s="348">
        <v>-0.5252</v>
      </c>
      <c r="K89" s="348">
        <v>5.4565999999999999</v>
      </c>
      <c r="L89" s="348">
        <v>0.31780000000000003</v>
      </c>
      <c r="M89" s="348">
        <v>-3.1697000000000002</v>
      </c>
      <c r="N89" s="350">
        <v>-4.0311000000000003</v>
      </c>
      <c r="O89" s="348" t="s">
        <v>430</v>
      </c>
      <c r="P89" s="348" t="s">
        <v>430</v>
      </c>
      <c r="Q89" s="348" t="s">
        <v>430</v>
      </c>
      <c r="R89" s="348" t="s">
        <v>430</v>
      </c>
      <c r="S89" s="348">
        <v>5.4565999999999999</v>
      </c>
      <c r="T89" s="348">
        <v>-0.62960000000000005</v>
      </c>
      <c r="U89" s="348">
        <v>-0.5252</v>
      </c>
      <c r="V89" s="348">
        <v>-7.4291</v>
      </c>
      <c r="W89" s="348">
        <v>5.4565999999999999</v>
      </c>
      <c r="X89" s="348">
        <v>-4.8714000000000004</v>
      </c>
      <c r="Y89" s="374"/>
      <c r="Z89" s="346">
        <v>7</v>
      </c>
      <c r="AA89" s="346">
        <v>7</v>
      </c>
      <c r="AB89" s="346">
        <v>18</v>
      </c>
      <c r="AC89" s="346">
        <v>4</v>
      </c>
      <c r="AD89" s="346">
        <v>5</v>
      </c>
      <c r="AE89" s="346">
        <v>18</v>
      </c>
      <c r="AF89" s="346" t="s">
        <v>430</v>
      </c>
      <c r="AG89" s="346" t="s">
        <v>430</v>
      </c>
      <c r="AH89" s="346" t="s">
        <v>430</v>
      </c>
      <c r="AI89" s="346" t="s">
        <v>430</v>
      </c>
      <c r="AJ89" s="346">
        <v>19</v>
      </c>
      <c r="AK89" s="346">
        <v>1</v>
      </c>
      <c r="AL89" s="346">
        <v>14</v>
      </c>
      <c r="AM89" s="346">
        <v>18</v>
      </c>
      <c r="AN89" s="346">
        <v>19</v>
      </c>
      <c r="AO89" s="373"/>
      <c r="AP89" s="348" t="s">
        <v>430</v>
      </c>
      <c r="AQ89" s="348" t="s">
        <v>430</v>
      </c>
      <c r="AR89" s="348" t="s">
        <v>430</v>
      </c>
      <c r="AS89" s="348" t="s">
        <v>430</v>
      </c>
      <c r="AT89" s="348">
        <v>-3.38</v>
      </c>
      <c r="AU89" s="351"/>
      <c r="AV89" s="346" t="s">
        <v>430</v>
      </c>
      <c r="AW89" s="346" t="s">
        <v>430</v>
      </c>
      <c r="AX89" s="346" t="s">
        <v>430</v>
      </c>
      <c r="AY89" s="346" t="s">
        <v>430</v>
      </c>
      <c r="AZ89" s="346">
        <v>15</v>
      </c>
      <c r="BA89" s="362"/>
      <c r="BB89" s="348">
        <v>10.8256763423437</v>
      </c>
      <c r="BC89" s="375">
        <v>0.65573041931319198</v>
      </c>
      <c r="BD89" s="375">
        <v>-8.7480200725166102E-2</v>
      </c>
      <c r="BE89" s="375">
        <v>-0.86847996178852305</v>
      </c>
      <c r="BF89" s="374"/>
      <c r="BG89" s="348">
        <v>65.035899999999998</v>
      </c>
      <c r="BH89" s="348">
        <v>2.79758</v>
      </c>
      <c r="BI89" s="348" t="s">
        <v>430</v>
      </c>
      <c r="BJ89" s="348">
        <v>32.166519999999998</v>
      </c>
      <c r="BK89" s="373"/>
      <c r="BL89" s="372" t="s">
        <v>1184</v>
      </c>
      <c r="BM89" s="372" t="s">
        <v>1185</v>
      </c>
      <c r="BN89" s="372" t="s">
        <v>1186</v>
      </c>
      <c r="BO89" s="372" t="s">
        <v>1187</v>
      </c>
      <c r="BP89" s="372" t="s">
        <v>1188</v>
      </c>
      <c r="BQ89" s="373"/>
      <c r="BR89" s="354" t="s">
        <v>463</v>
      </c>
    </row>
    <row r="90" spans="1:70" s="107" customFormat="1" x14ac:dyDescent="0.25">
      <c r="A90" s="345" t="s">
        <v>1212</v>
      </c>
      <c r="B90" s="373"/>
      <c r="C90" s="719">
        <v>41275</v>
      </c>
      <c r="D90" s="373"/>
      <c r="E90" s="346">
        <v>50.255699999999997</v>
      </c>
      <c r="F90" s="373"/>
      <c r="G90" s="347">
        <v>166.1</v>
      </c>
      <c r="H90" s="374"/>
      <c r="I90" s="348">
        <v>0.9788</v>
      </c>
      <c r="J90" s="348">
        <v>-0.21629999999999999</v>
      </c>
      <c r="K90" s="348">
        <v>6.6726999999999999</v>
      </c>
      <c r="L90" s="348">
        <v>1.6462000000000001</v>
      </c>
      <c r="M90" s="348">
        <v>-3.6598999999999999</v>
      </c>
      <c r="N90" s="350">
        <v>4.8010999999999999</v>
      </c>
      <c r="O90" s="348">
        <v>4.2450999999999999</v>
      </c>
      <c r="P90" s="348">
        <v>15.067299999999999</v>
      </c>
      <c r="Q90" s="348">
        <v>12.4376</v>
      </c>
      <c r="R90" s="348">
        <v>10.8483</v>
      </c>
      <c r="S90" s="348">
        <v>9.0681999999999992</v>
      </c>
      <c r="T90" s="348">
        <v>-3.4527000000000001</v>
      </c>
      <c r="U90" s="348">
        <v>1.5033000000000001</v>
      </c>
      <c r="V90" s="348">
        <v>-1.0780000000000001</v>
      </c>
      <c r="W90" s="348">
        <v>9.0681999999999992</v>
      </c>
      <c r="X90" s="348">
        <v>10.437200000000001</v>
      </c>
      <c r="Y90" s="374"/>
      <c r="Z90" s="346">
        <v>3</v>
      </c>
      <c r="AA90" s="346">
        <v>4</v>
      </c>
      <c r="AB90" s="346">
        <v>11</v>
      </c>
      <c r="AC90" s="346">
        <v>2</v>
      </c>
      <c r="AD90" s="346">
        <v>6</v>
      </c>
      <c r="AE90" s="346">
        <v>8</v>
      </c>
      <c r="AF90" s="346">
        <v>11</v>
      </c>
      <c r="AG90" s="346">
        <v>8</v>
      </c>
      <c r="AH90" s="346">
        <v>9</v>
      </c>
      <c r="AI90" s="346">
        <v>10</v>
      </c>
      <c r="AJ90" s="346">
        <v>12</v>
      </c>
      <c r="AK90" s="346">
        <v>5</v>
      </c>
      <c r="AL90" s="346">
        <v>5</v>
      </c>
      <c r="AM90" s="346">
        <v>2</v>
      </c>
      <c r="AN90" s="346">
        <v>12</v>
      </c>
      <c r="AO90" s="373"/>
      <c r="AP90" s="348">
        <v>11.13</v>
      </c>
      <c r="AQ90" s="348">
        <v>12.27</v>
      </c>
      <c r="AR90" s="348">
        <v>10.51</v>
      </c>
      <c r="AS90" s="348">
        <v>7.05</v>
      </c>
      <c r="AT90" s="348">
        <v>0.32</v>
      </c>
      <c r="AU90" s="351"/>
      <c r="AV90" s="346">
        <v>9</v>
      </c>
      <c r="AW90" s="346">
        <v>9</v>
      </c>
      <c r="AX90" s="346">
        <v>7</v>
      </c>
      <c r="AY90" s="346">
        <v>7</v>
      </c>
      <c r="AZ90" s="346">
        <v>3</v>
      </c>
      <c r="BA90" s="362"/>
      <c r="BB90" s="348">
        <v>14.5008240793368</v>
      </c>
      <c r="BC90" s="375">
        <v>0.98245473018061003</v>
      </c>
      <c r="BD90" s="375">
        <v>5.8781708394136899E-2</v>
      </c>
      <c r="BE90" s="375">
        <v>0.185153681716382</v>
      </c>
      <c r="BF90" s="374"/>
      <c r="BG90" s="348">
        <v>87.478999999999999</v>
      </c>
      <c r="BH90" s="348">
        <v>4.1778399999999998</v>
      </c>
      <c r="BI90" s="348">
        <v>4.2259399999999996</v>
      </c>
      <c r="BJ90" s="348">
        <v>4.1172199999999997</v>
      </c>
      <c r="BK90" s="373"/>
      <c r="BL90" s="372" t="s">
        <v>1094</v>
      </c>
      <c r="BM90" s="372" t="s">
        <v>1190</v>
      </c>
      <c r="BN90" s="372" t="s">
        <v>1191</v>
      </c>
      <c r="BO90" s="372" t="s">
        <v>1192</v>
      </c>
      <c r="BP90" s="372" t="s">
        <v>1193</v>
      </c>
      <c r="BQ90" s="373"/>
      <c r="BR90" s="354" t="s">
        <v>908</v>
      </c>
    </row>
    <row r="91" spans="1:70" s="107" customFormat="1" x14ac:dyDescent="0.25">
      <c r="A91" s="345" t="s">
        <v>1213</v>
      </c>
      <c r="B91" s="373"/>
      <c r="C91" s="719">
        <v>46122</v>
      </c>
      <c r="D91" s="373"/>
      <c r="E91" s="346" t="s">
        <v>430</v>
      </c>
      <c r="F91" s="373"/>
      <c r="G91" s="347">
        <v>9.9847000000000001</v>
      </c>
      <c r="H91" s="374"/>
      <c r="I91" s="348">
        <v>0.90139999999999998</v>
      </c>
      <c r="J91" s="348">
        <v>-1.3623000000000001</v>
      </c>
      <c r="K91" s="348" t="s">
        <v>430</v>
      </c>
      <c r="L91" s="348" t="s">
        <v>430</v>
      </c>
      <c r="M91" s="348" t="s">
        <v>430</v>
      </c>
      <c r="N91" s="350" t="s">
        <v>430</v>
      </c>
      <c r="O91" s="348" t="s">
        <v>430</v>
      </c>
      <c r="P91" s="348" t="s">
        <v>430</v>
      </c>
      <c r="Q91" s="348" t="s">
        <v>430</v>
      </c>
      <c r="R91" s="348" t="s">
        <v>430</v>
      </c>
      <c r="S91" s="348" t="s">
        <v>430</v>
      </c>
      <c r="T91" s="348" t="s">
        <v>430</v>
      </c>
      <c r="U91" s="348" t="s">
        <v>430</v>
      </c>
      <c r="V91" s="348" t="s">
        <v>430</v>
      </c>
      <c r="W91" s="348" t="s">
        <v>430</v>
      </c>
      <c r="X91" s="348">
        <v>-0.153</v>
      </c>
      <c r="Y91" s="374"/>
      <c r="Z91" s="346">
        <v>6</v>
      </c>
      <c r="AA91" s="346">
        <v>19</v>
      </c>
      <c r="AB91" s="346" t="s">
        <v>430</v>
      </c>
      <c r="AC91" s="346" t="s">
        <v>430</v>
      </c>
      <c r="AD91" s="346" t="s">
        <v>430</v>
      </c>
      <c r="AE91" s="346" t="s">
        <v>430</v>
      </c>
      <c r="AF91" s="346" t="s">
        <v>430</v>
      </c>
      <c r="AG91" s="346" t="s">
        <v>430</v>
      </c>
      <c r="AH91" s="346" t="s">
        <v>430</v>
      </c>
      <c r="AI91" s="346" t="s">
        <v>430</v>
      </c>
      <c r="AJ91" s="346" t="s">
        <v>430</v>
      </c>
      <c r="AK91" s="346" t="s">
        <v>430</v>
      </c>
      <c r="AL91" s="346" t="s">
        <v>430</v>
      </c>
      <c r="AM91" s="346" t="s">
        <v>430</v>
      </c>
      <c r="AN91" s="346" t="s">
        <v>430</v>
      </c>
      <c r="AO91" s="373"/>
      <c r="AP91" s="348" t="s">
        <v>430</v>
      </c>
      <c r="AQ91" s="348" t="s">
        <v>430</v>
      </c>
      <c r="AR91" s="348" t="s">
        <v>430</v>
      </c>
      <c r="AS91" s="348" t="s">
        <v>430</v>
      </c>
      <c r="AT91" s="348" t="s">
        <v>430</v>
      </c>
      <c r="AU91" s="351"/>
      <c r="AV91" s="346" t="s">
        <v>430</v>
      </c>
      <c r="AW91" s="346" t="s">
        <v>430</v>
      </c>
      <c r="AX91" s="346" t="s">
        <v>430</v>
      </c>
      <c r="AY91" s="346" t="s">
        <v>430</v>
      </c>
      <c r="AZ91" s="346" t="s">
        <v>430</v>
      </c>
      <c r="BA91" s="362"/>
      <c r="BB91" s="348" t="s">
        <v>430</v>
      </c>
      <c r="BC91" s="375">
        <v>0</v>
      </c>
      <c r="BD91" s="375">
        <v>0</v>
      </c>
      <c r="BE91" s="375" t="s">
        <v>430</v>
      </c>
      <c r="BF91" s="374"/>
      <c r="BG91" s="348" t="s">
        <v>430</v>
      </c>
      <c r="BH91" s="348" t="s">
        <v>430</v>
      </c>
      <c r="BI91" s="348" t="s">
        <v>430</v>
      </c>
      <c r="BJ91" s="348" t="s">
        <v>430</v>
      </c>
      <c r="BK91" s="373"/>
      <c r="BL91" s="372" t="s">
        <v>430</v>
      </c>
      <c r="BM91" s="372" t="s">
        <v>430</v>
      </c>
      <c r="BN91" s="372" t="s">
        <v>430</v>
      </c>
      <c r="BO91" s="372" t="s">
        <v>430</v>
      </c>
      <c r="BP91" s="372" t="s">
        <v>430</v>
      </c>
      <c r="BQ91" s="373"/>
      <c r="BR91" s="354" t="s">
        <v>555</v>
      </c>
    </row>
    <row r="92" spans="1:70" x14ac:dyDescent="0.25">
      <c r="A92" s="36" t="s">
        <v>93</v>
      </c>
      <c r="B92" s="43"/>
      <c r="C92" s="720"/>
      <c r="D92" s="43"/>
      <c r="E92" s="51"/>
      <c r="F92" s="43"/>
      <c r="G92" s="55"/>
      <c r="H92" s="66"/>
      <c r="I92" s="59">
        <v>0.82950000000000002</v>
      </c>
      <c r="J92" s="59">
        <v>-0.67620000000000002</v>
      </c>
      <c r="K92" s="59">
        <v>7.1121999999999996</v>
      </c>
      <c r="L92" s="59">
        <v>-0.84909999999999997</v>
      </c>
      <c r="M92" s="59">
        <v>-4.3628</v>
      </c>
      <c r="N92" s="70">
        <v>4.1112000000000002</v>
      </c>
      <c r="O92" s="59">
        <v>4.7766000000000002</v>
      </c>
      <c r="P92" s="59">
        <v>15.124000000000001</v>
      </c>
      <c r="Q92" s="59">
        <v>12.9444</v>
      </c>
      <c r="R92" s="59">
        <v>12.934200000000001</v>
      </c>
      <c r="S92" s="59">
        <v>9.4701000000000004</v>
      </c>
      <c r="T92" s="59">
        <v>-4.4196</v>
      </c>
      <c r="U92" s="59">
        <v>0.17130000000000001</v>
      </c>
      <c r="V92" s="59">
        <v>-2.8519000000000001</v>
      </c>
      <c r="W92" s="59">
        <v>9.4701000000000004</v>
      </c>
      <c r="X92" s="59">
        <v>9.8347999999999995</v>
      </c>
      <c r="Y92" s="66"/>
      <c r="Z92" s="51">
        <v>20</v>
      </c>
      <c r="AA92" s="51">
        <v>20</v>
      </c>
      <c r="AB92" s="51">
        <v>19</v>
      </c>
      <c r="AC92" s="51">
        <v>18</v>
      </c>
      <c r="AD92" s="51">
        <v>18</v>
      </c>
      <c r="AE92" s="51">
        <v>18</v>
      </c>
      <c r="AF92" s="51">
        <v>16</v>
      </c>
      <c r="AG92" s="51">
        <v>16</v>
      </c>
      <c r="AH92" s="51">
        <v>13</v>
      </c>
      <c r="AI92" s="51">
        <v>10</v>
      </c>
      <c r="AJ92" s="51">
        <v>19</v>
      </c>
      <c r="AK92" s="51">
        <v>18</v>
      </c>
      <c r="AL92" s="51">
        <v>18</v>
      </c>
      <c r="AM92" s="51">
        <v>18</v>
      </c>
      <c r="AN92" s="51">
        <v>19</v>
      </c>
      <c r="AO92" s="43"/>
      <c r="AP92" s="59">
        <v>12.724</v>
      </c>
      <c r="AQ92" s="59">
        <v>12.920833333333301</v>
      </c>
      <c r="AR92" s="59">
        <v>10.332307692307699</v>
      </c>
      <c r="AS92" s="59">
        <v>6.7168749999999999</v>
      </c>
      <c r="AT92" s="59">
        <v>-1.89777777777778</v>
      </c>
      <c r="AU92" s="78"/>
      <c r="AV92" s="51">
        <v>10</v>
      </c>
      <c r="AW92" s="51">
        <v>12</v>
      </c>
      <c r="AX92" s="51">
        <v>13</v>
      </c>
      <c r="AY92" s="51">
        <v>16</v>
      </c>
      <c r="AZ92" s="51">
        <v>18</v>
      </c>
      <c r="BA92" s="258"/>
      <c r="BB92" s="59"/>
      <c r="BC92" s="276"/>
      <c r="BD92" s="276"/>
      <c r="BE92" s="276"/>
      <c r="BF92" s="66"/>
      <c r="BG92" s="59"/>
      <c r="BH92" s="59"/>
      <c r="BI92" s="59"/>
      <c r="BJ92" s="59"/>
      <c r="BK92" s="43"/>
      <c r="BL92" s="84"/>
      <c r="BM92" s="84"/>
      <c r="BN92" s="84"/>
      <c r="BO92" s="84"/>
      <c r="BP92" s="84"/>
      <c r="BQ92" s="43"/>
      <c r="BR92" s="88"/>
    </row>
    <row r="93" spans="1:70" x14ac:dyDescent="0.25">
      <c r="A93" s="37" t="s">
        <v>94</v>
      </c>
      <c r="B93" s="44"/>
      <c r="C93" s="721"/>
      <c r="D93" s="44"/>
      <c r="E93" s="52"/>
      <c r="F93" s="44"/>
      <c r="G93" s="56"/>
      <c r="H93" s="67"/>
      <c r="I93" s="60">
        <v>1.1514</v>
      </c>
      <c r="J93" s="60">
        <v>1.4605999999999999</v>
      </c>
      <c r="K93" s="60">
        <v>12.1709</v>
      </c>
      <c r="L93" s="60">
        <v>4.4825999999999997</v>
      </c>
      <c r="M93" s="60">
        <v>0.17199999999999999</v>
      </c>
      <c r="N93" s="71">
        <v>11.350199999999999</v>
      </c>
      <c r="O93" s="60">
        <v>8.5386000000000006</v>
      </c>
      <c r="P93" s="60">
        <v>17.976400000000002</v>
      </c>
      <c r="Q93" s="60">
        <v>15.5352</v>
      </c>
      <c r="R93" s="60">
        <v>14.4491</v>
      </c>
      <c r="S93" s="60">
        <v>14.927300000000001</v>
      </c>
      <c r="T93" s="60">
        <v>-0.62960000000000005</v>
      </c>
      <c r="U93" s="60">
        <v>4.3608000000000002</v>
      </c>
      <c r="V93" s="60">
        <v>2.6438999999999999</v>
      </c>
      <c r="W93" s="60">
        <v>14.927300000000001</v>
      </c>
      <c r="X93" s="60">
        <v>14.877000000000001</v>
      </c>
      <c r="Y93" s="67"/>
      <c r="Z93" s="52"/>
      <c r="AA93" s="52"/>
      <c r="AB93" s="52"/>
      <c r="AC93" s="52"/>
      <c r="AD93" s="52"/>
      <c r="AE93" s="52"/>
      <c r="AF93" s="52"/>
      <c r="AG93" s="52"/>
      <c r="AH93" s="52"/>
      <c r="AI93" s="52"/>
      <c r="AJ93" s="52"/>
      <c r="AK93" s="52"/>
      <c r="AL93" s="52"/>
      <c r="AM93" s="52"/>
      <c r="AN93" s="52"/>
      <c r="AO93" s="44"/>
      <c r="AP93" s="60">
        <v>14.44</v>
      </c>
      <c r="AQ93" s="60">
        <v>15.08</v>
      </c>
      <c r="AR93" s="60">
        <v>12.58</v>
      </c>
      <c r="AS93" s="60">
        <v>9.41</v>
      </c>
      <c r="AT93" s="60">
        <v>6.37</v>
      </c>
      <c r="AU93" s="79"/>
      <c r="AV93" s="52"/>
      <c r="AW93" s="52"/>
      <c r="AX93" s="52"/>
      <c r="AY93" s="52"/>
      <c r="AZ93" s="52"/>
      <c r="BA93" s="259"/>
      <c r="BB93" s="60"/>
      <c r="BC93" s="277"/>
      <c r="BD93" s="277"/>
      <c r="BE93" s="277"/>
      <c r="BF93" s="67"/>
      <c r="BG93" s="60"/>
      <c r="BH93" s="60"/>
      <c r="BI93" s="60"/>
      <c r="BJ93" s="60"/>
      <c r="BK93" s="44"/>
      <c r="BL93" s="85"/>
      <c r="BM93" s="85"/>
      <c r="BN93" s="85"/>
      <c r="BO93" s="85"/>
      <c r="BP93" s="85"/>
      <c r="BQ93" s="44"/>
      <c r="BR93" s="89"/>
    </row>
    <row r="94" spans="1:70" x14ac:dyDescent="0.25">
      <c r="A94" s="37" t="s">
        <v>95</v>
      </c>
      <c r="B94" s="67"/>
      <c r="C94" s="721"/>
      <c r="D94" s="44"/>
      <c r="E94" s="52"/>
      <c r="F94" s="44"/>
      <c r="G94" s="56"/>
      <c r="H94" s="67"/>
      <c r="I94" s="60">
        <v>0.55879999999999996</v>
      </c>
      <c r="J94" s="60">
        <v>-1.4772000000000001</v>
      </c>
      <c r="K94" s="60">
        <v>5.0050999999999997</v>
      </c>
      <c r="L94" s="60">
        <v>-4.4374000000000002</v>
      </c>
      <c r="M94" s="60">
        <v>-7.8452999999999999</v>
      </c>
      <c r="N94" s="71">
        <v>-4.0311000000000003</v>
      </c>
      <c r="O94" s="60">
        <v>2.0941999999999998</v>
      </c>
      <c r="P94" s="60">
        <v>11.308299999999999</v>
      </c>
      <c r="Q94" s="60">
        <v>10.4756</v>
      </c>
      <c r="R94" s="60">
        <v>10.8483</v>
      </c>
      <c r="S94" s="60">
        <v>5.4565999999999999</v>
      </c>
      <c r="T94" s="60">
        <v>-7.7417999999999996</v>
      </c>
      <c r="U94" s="60">
        <v>-3.5293999999999999</v>
      </c>
      <c r="V94" s="60">
        <v>-7.4291</v>
      </c>
      <c r="W94" s="60">
        <v>5.4565999999999999</v>
      </c>
      <c r="X94" s="60">
        <v>-4.8714000000000004</v>
      </c>
      <c r="Y94" s="67"/>
      <c r="Z94" s="52"/>
      <c r="AA94" s="52"/>
      <c r="AB94" s="52"/>
      <c r="AC94" s="52"/>
      <c r="AD94" s="52"/>
      <c r="AE94" s="52"/>
      <c r="AF94" s="52"/>
      <c r="AG94" s="52"/>
      <c r="AH94" s="52"/>
      <c r="AI94" s="52"/>
      <c r="AJ94" s="52"/>
      <c r="AK94" s="52"/>
      <c r="AL94" s="52"/>
      <c r="AM94" s="52"/>
      <c r="AN94" s="52"/>
      <c r="AO94" s="44"/>
      <c r="AP94" s="60">
        <v>10.93</v>
      </c>
      <c r="AQ94" s="60">
        <v>10.32</v>
      </c>
      <c r="AR94" s="60">
        <v>7.37</v>
      </c>
      <c r="AS94" s="60">
        <v>3.76</v>
      </c>
      <c r="AT94" s="60">
        <v>-8.36</v>
      </c>
      <c r="AU94" s="79"/>
      <c r="AV94" s="52"/>
      <c r="AW94" s="52"/>
      <c r="AX94" s="52"/>
      <c r="AY94" s="52"/>
      <c r="AZ94" s="52"/>
      <c r="BA94" s="259"/>
      <c r="BB94" s="60"/>
      <c r="BC94" s="277"/>
      <c r="BD94" s="277"/>
      <c r="BE94" s="277"/>
      <c r="BF94" s="67"/>
      <c r="BG94" s="60"/>
      <c r="BH94" s="60"/>
      <c r="BI94" s="60"/>
      <c r="BJ94" s="60"/>
      <c r="BK94" s="44"/>
      <c r="BL94" s="85"/>
      <c r="BM94" s="85"/>
      <c r="BN94" s="85"/>
      <c r="BO94" s="85"/>
      <c r="BP94" s="85"/>
      <c r="BQ94" s="44"/>
      <c r="BR94" s="89"/>
    </row>
    <row r="95" spans="1:70" x14ac:dyDescent="0.25">
      <c r="A95" s="38" t="s">
        <v>96</v>
      </c>
      <c r="B95" s="68"/>
      <c r="C95" s="722"/>
      <c r="D95" s="45"/>
      <c r="E95" s="53"/>
      <c r="F95" s="45"/>
      <c r="G95" s="57"/>
      <c r="H95" s="68"/>
      <c r="I95" s="61">
        <v>0.81259999999999999</v>
      </c>
      <c r="J95" s="61">
        <v>-0.77710000000000001</v>
      </c>
      <c r="K95" s="61">
        <v>6.8589000000000002</v>
      </c>
      <c r="L95" s="61">
        <v>-0.92084999999999995</v>
      </c>
      <c r="M95" s="61">
        <v>-4.84145</v>
      </c>
      <c r="N95" s="72">
        <v>4.5296500000000002</v>
      </c>
      <c r="O95" s="61">
        <v>4.8146500000000003</v>
      </c>
      <c r="P95" s="61">
        <v>14.879899999999999</v>
      </c>
      <c r="Q95" s="61">
        <v>12.7584</v>
      </c>
      <c r="R95" s="61">
        <v>13.0274</v>
      </c>
      <c r="S95" s="61">
        <v>9.2811000000000003</v>
      </c>
      <c r="T95" s="61">
        <v>-5.1792999999999996</v>
      </c>
      <c r="U95" s="61">
        <v>-0.26960000000000001</v>
      </c>
      <c r="V95" s="61">
        <v>-2.9969000000000001</v>
      </c>
      <c r="W95" s="61">
        <v>9.2811000000000003</v>
      </c>
      <c r="X95" s="61">
        <v>12.533899999999999</v>
      </c>
      <c r="Y95" s="68"/>
      <c r="Z95" s="53"/>
      <c r="AA95" s="53"/>
      <c r="AB95" s="53"/>
      <c r="AC95" s="53"/>
      <c r="AD95" s="53"/>
      <c r="AE95" s="53"/>
      <c r="AF95" s="53"/>
      <c r="AG95" s="53"/>
      <c r="AH95" s="53"/>
      <c r="AI95" s="53"/>
      <c r="AJ95" s="53"/>
      <c r="AK95" s="53"/>
      <c r="AL95" s="53"/>
      <c r="AM95" s="53"/>
      <c r="AN95" s="53"/>
      <c r="AO95" s="45"/>
      <c r="AP95" s="61">
        <v>12.67</v>
      </c>
      <c r="AQ95" s="61">
        <v>13.02</v>
      </c>
      <c r="AR95" s="61">
        <v>10.51</v>
      </c>
      <c r="AS95" s="61">
        <v>6.74</v>
      </c>
      <c r="AT95" s="61">
        <v>-2.59</v>
      </c>
      <c r="AU95" s="80"/>
      <c r="AV95" s="53"/>
      <c r="AW95" s="53"/>
      <c r="AX95" s="53"/>
      <c r="AY95" s="53"/>
      <c r="AZ95" s="53"/>
      <c r="BA95" s="262"/>
      <c r="BB95" s="61"/>
      <c r="BC95" s="279"/>
      <c r="BD95" s="279"/>
      <c r="BE95" s="279"/>
      <c r="BF95" s="68"/>
      <c r="BG95" s="61"/>
      <c r="BH95" s="61"/>
      <c r="BI95" s="61"/>
      <c r="BJ95" s="61"/>
      <c r="BK95" s="45"/>
      <c r="BL95" s="86"/>
      <c r="BM95" s="86"/>
      <c r="BN95" s="86"/>
      <c r="BO95" s="86"/>
      <c r="BP95" s="86"/>
      <c r="BQ95" s="45"/>
      <c r="BR95" s="90"/>
    </row>
    <row r="96" spans="1:70" ht="14.5" x14ac:dyDescent="0.25">
      <c r="A96" s="39" t="s">
        <v>91</v>
      </c>
      <c r="B96" s="69"/>
      <c r="C96" s="726"/>
      <c r="D96" s="69"/>
      <c r="E96" s="40"/>
      <c r="F96" s="69"/>
      <c r="G96" s="40"/>
      <c r="H96" s="69"/>
      <c r="I96" s="62"/>
      <c r="J96" s="62"/>
      <c r="K96" s="62"/>
      <c r="L96" s="62"/>
      <c r="M96" s="62"/>
      <c r="N96" s="73"/>
      <c r="O96" s="62"/>
      <c r="P96" s="62"/>
      <c r="Q96" s="62"/>
      <c r="R96" s="62"/>
      <c r="S96" s="62"/>
      <c r="T96" s="62"/>
      <c r="U96" s="62"/>
      <c r="V96" s="62"/>
      <c r="W96" s="62"/>
      <c r="X96" s="62"/>
      <c r="Y96" s="69"/>
      <c r="Z96" s="54"/>
      <c r="AA96" s="54"/>
      <c r="AB96" s="54"/>
      <c r="AC96" s="54"/>
      <c r="AD96" s="54"/>
      <c r="AE96" s="54"/>
      <c r="AF96" s="54"/>
      <c r="AG96" s="54"/>
      <c r="AH96" s="54"/>
      <c r="AI96" s="54"/>
      <c r="AJ96" s="54"/>
      <c r="AK96" s="54"/>
      <c r="AL96" s="54"/>
      <c r="AM96" s="54"/>
      <c r="AN96" s="54"/>
      <c r="AO96" s="69"/>
      <c r="AP96" s="245"/>
      <c r="AQ96" s="245"/>
      <c r="AR96" s="245"/>
      <c r="AS96" s="245"/>
      <c r="AT96" s="245"/>
      <c r="AU96" s="69"/>
      <c r="AV96" s="247"/>
      <c r="AW96" s="247"/>
      <c r="AX96" s="247"/>
      <c r="AY96" s="247"/>
      <c r="AZ96" s="247"/>
      <c r="BA96" s="69"/>
      <c r="BB96" s="245"/>
      <c r="BC96" s="245"/>
      <c r="BD96" s="245"/>
      <c r="BE96" s="245"/>
      <c r="BF96" s="69"/>
      <c r="BG96" s="245"/>
      <c r="BH96" s="245"/>
      <c r="BI96" s="245"/>
      <c r="BJ96" s="245"/>
      <c r="BK96" s="40"/>
      <c r="BL96" s="40"/>
      <c r="BM96" s="41"/>
    </row>
    <row r="97" spans="1:70" s="107" customFormat="1" x14ac:dyDescent="0.25">
      <c r="A97" s="481" t="s">
        <v>980</v>
      </c>
      <c r="B97" s="406"/>
      <c r="C97" s="730"/>
      <c r="D97" s="406"/>
      <c r="E97" s="401"/>
      <c r="F97" s="406"/>
      <c r="G97" s="401"/>
      <c r="H97" s="406"/>
      <c r="I97" s="405">
        <v>0.95799999999999996</v>
      </c>
      <c r="J97" s="405">
        <v>-0.7974</v>
      </c>
      <c r="K97" s="405">
        <v>6.7497999999999996</v>
      </c>
      <c r="L97" s="405">
        <v>-2.9885999999999999</v>
      </c>
      <c r="M97" s="405">
        <v>-5.7774999999999999</v>
      </c>
      <c r="N97" s="407">
        <v>2.9087000000000001</v>
      </c>
      <c r="O97" s="405">
        <v>5.3967999999999998</v>
      </c>
      <c r="P97" s="405">
        <v>13.417400000000001</v>
      </c>
      <c r="Q97" s="405">
        <v>12.8986</v>
      </c>
      <c r="R97" s="405">
        <v>13.622</v>
      </c>
      <c r="S97" s="405">
        <v>9.1492000000000004</v>
      </c>
      <c r="T97" s="405">
        <v>-6.4546000000000001</v>
      </c>
      <c r="U97" s="405">
        <v>-0.70589999999999997</v>
      </c>
      <c r="V97" s="405">
        <v>-3.8860999999999999</v>
      </c>
      <c r="W97" s="405">
        <v>9.1492000000000004</v>
      </c>
      <c r="X97" s="405" t="s">
        <v>428</v>
      </c>
      <c r="Y97" s="406"/>
      <c r="Z97" s="403"/>
      <c r="AA97" s="403"/>
      <c r="AB97" s="403"/>
      <c r="AC97" s="403"/>
      <c r="AD97" s="403"/>
      <c r="AE97" s="403"/>
      <c r="AF97" s="403"/>
      <c r="AG97" s="403"/>
      <c r="AH97" s="403"/>
      <c r="AI97" s="403"/>
      <c r="AJ97" s="403"/>
      <c r="AK97" s="403"/>
      <c r="AL97" s="403"/>
      <c r="AM97" s="403"/>
      <c r="AN97" s="403"/>
      <c r="AO97" s="406"/>
      <c r="AP97" s="405">
        <v>13</v>
      </c>
      <c r="AQ97" s="405">
        <v>13.05</v>
      </c>
      <c r="AR97" s="405">
        <v>9.86</v>
      </c>
      <c r="AS97" s="405">
        <v>5.78</v>
      </c>
      <c r="AT97" s="405">
        <v>-4.3899999999999997</v>
      </c>
      <c r="AU97" s="406"/>
      <c r="AV97" s="426"/>
      <c r="AW97" s="426"/>
      <c r="AX97" s="426"/>
      <c r="AY97" s="426"/>
      <c r="AZ97" s="426"/>
      <c r="BA97" s="406"/>
      <c r="BB97" s="410"/>
      <c r="BC97" s="410"/>
      <c r="BD97" s="410"/>
      <c r="BE97" s="410"/>
      <c r="BF97" s="406"/>
      <c r="BG97" s="410"/>
      <c r="BH97" s="410"/>
      <c r="BI97" s="410"/>
      <c r="BJ97" s="410"/>
      <c r="BK97" s="401"/>
      <c r="BL97" s="401"/>
      <c r="BM97" s="427"/>
      <c r="BN97" s="428"/>
      <c r="BO97" s="428"/>
      <c r="BP97" s="428"/>
      <c r="BQ97" s="428"/>
      <c r="BR97" s="428"/>
    </row>
    <row r="98" spans="1:70" s="107" customFormat="1" x14ac:dyDescent="0.25">
      <c r="A98" s="345" t="s">
        <v>981</v>
      </c>
      <c r="B98" s="374"/>
      <c r="C98" s="731"/>
      <c r="D98" s="374"/>
      <c r="E98" s="372"/>
      <c r="F98" s="374"/>
      <c r="G98" s="372"/>
      <c r="H98" s="374"/>
      <c r="I98" s="348">
        <v>0.90610000000000002</v>
      </c>
      <c r="J98" s="348">
        <v>-0.79459999999999997</v>
      </c>
      <c r="K98" s="348">
        <v>7.0606999999999998</v>
      </c>
      <c r="L98" s="348">
        <v>-2.5436999999999999</v>
      </c>
      <c r="M98" s="348">
        <v>-5.6944999999999997</v>
      </c>
      <c r="N98" s="350">
        <v>1.9053</v>
      </c>
      <c r="O98" s="348">
        <v>3.8380999999999998</v>
      </c>
      <c r="P98" s="348">
        <v>12.180999999999999</v>
      </c>
      <c r="Q98" s="348">
        <v>11.082700000000001</v>
      </c>
      <c r="R98" s="348">
        <v>11.9673</v>
      </c>
      <c r="S98" s="348">
        <v>9.5155999999999992</v>
      </c>
      <c r="T98" s="348">
        <v>-6.1337000000000002</v>
      </c>
      <c r="U98" s="348">
        <v>-0.96030000000000004</v>
      </c>
      <c r="V98" s="348">
        <v>-4.1593999999999998</v>
      </c>
      <c r="W98" s="348">
        <v>9.5155999999999992</v>
      </c>
      <c r="X98" s="348" t="s">
        <v>428</v>
      </c>
      <c r="Y98" s="374"/>
      <c r="Z98" s="346"/>
      <c r="AA98" s="346"/>
      <c r="AB98" s="346"/>
      <c r="AC98" s="346"/>
      <c r="AD98" s="346"/>
      <c r="AE98" s="346"/>
      <c r="AF98" s="346"/>
      <c r="AG98" s="346"/>
      <c r="AH98" s="346"/>
      <c r="AI98" s="346"/>
      <c r="AJ98" s="346"/>
      <c r="AK98" s="346"/>
      <c r="AL98" s="346"/>
      <c r="AM98" s="346"/>
      <c r="AN98" s="346"/>
      <c r="AO98" s="374"/>
      <c r="AP98" s="348">
        <v>11.31</v>
      </c>
      <c r="AQ98" s="348">
        <v>11.28</v>
      </c>
      <c r="AR98" s="348">
        <v>8.33</v>
      </c>
      <c r="AS98" s="348">
        <v>4.76</v>
      </c>
      <c r="AT98" s="348">
        <v>-4.3899999999999997</v>
      </c>
      <c r="AU98" s="374"/>
      <c r="AV98" s="429"/>
      <c r="AW98" s="429"/>
      <c r="AX98" s="429"/>
      <c r="AY98" s="429"/>
      <c r="AZ98" s="429"/>
      <c r="BA98" s="374"/>
      <c r="BB98" s="375"/>
      <c r="BC98" s="375"/>
      <c r="BD98" s="375"/>
      <c r="BE98" s="375"/>
      <c r="BF98" s="374"/>
      <c r="BG98" s="375"/>
      <c r="BH98" s="375"/>
      <c r="BI98" s="375"/>
      <c r="BJ98" s="375"/>
      <c r="BK98" s="372"/>
      <c r="BL98" s="372"/>
      <c r="BM98" s="430"/>
      <c r="BN98" s="428"/>
      <c r="BO98" s="428"/>
      <c r="BP98" s="428"/>
      <c r="BQ98" s="428"/>
      <c r="BR98" s="428"/>
    </row>
    <row r="99" spans="1:70" s="107" customFormat="1" x14ac:dyDescent="0.25">
      <c r="A99" s="345" t="s">
        <v>982</v>
      </c>
      <c r="B99" s="374"/>
      <c r="C99" s="731"/>
      <c r="D99" s="374"/>
      <c r="E99" s="372"/>
      <c r="F99" s="374"/>
      <c r="G99" s="372"/>
      <c r="H99" s="374"/>
      <c r="I99" s="348">
        <v>0.90600000000000003</v>
      </c>
      <c r="J99" s="348">
        <v>-0.77580000000000005</v>
      </c>
      <c r="K99" s="348">
        <v>7.0865</v>
      </c>
      <c r="L99" s="348">
        <v>-2.4260999999999999</v>
      </c>
      <c r="M99" s="348">
        <v>-5.4847000000000001</v>
      </c>
      <c r="N99" s="350">
        <v>3.0343</v>
      </c>
      <c r="O99" s="348">
        <v>5.0018000000000002</v>
      </c>
      <c r="P99" s="348">
        <v>13.412699999999999</v>
      </c>
      <c r="Q99" s="348">
        <v>12.319100000000001</v>
      </c>
      <c r="R99" s="348">
        <v>13.307</v>
      </c>
      <c r="S99" s="348">
        <v>9.5395000000000003</v>
      </c>
      <c r="T99" s="348">
        <v>-5.9709000000000003</v>
      </c>
      <c r="U99" s="348">
        <v>-0.65049999999999997</v>
      </c>
      <c r="V99" s="348">
        <v>-3.5093000000000001</v>
      </c>
      <c r="W99" s="348">
        <v>9.5395000000000003</v>
      </c>
      <c r="X99" s="348">
        <v>16.581</v>
      </c>
      <c r="Y99" s="374"/>
      <c r="Z99" s="346"/>
      <c r="AA99" s="346"/>
      <c r="AB99" s="346"/>
      <c r="AC99" s="346"/>
      <c r="AD99" s="346"/>
      <c r="AE99" s="346"/>
      <c r="AF99" s="346"/>
      <c r="AG99" s="346"/>
      <c r="AH99" s="346"/>
      <c r="AI99" s="346"/>
      <c r="AJ99" s="346"/>
      <c r="AK99" s="346"/>
      <c r="AL99" s="346"/>
      <c r="AM99" s="346"/>
      <c r="AN99" s="346"/>
      <c r="AO99" s="374"/>
      <c r="AP99" s="348">
        <v>12.57</v>
      </c>
      <c r="AQ99" s="348">
        <v>12.52</v>
      </c>
      <c r="AR99" s="348">
        <v>9.48</v>
      </c>
      <c r="AS99" s="348">
        <v>5.83</v>
      </c>
      <c r="AT99" s="348">
        <v>-3.75</v>
      </c>
      <c r="AU99" s="374"/>
      <c r="AV99" s="429"/>
      <c r="AW99" s="429"/>
      <c r="AX99" s="429"/>
      <c r="AY99" s="429"/>
      <c r="AZ99" s="429"/>
      <c r="BA99" s="374"/>
      <c r="BB99" s="375"/>
      <c r="BC99" s="375"/>
      <c r="BD99" s="375"/>
      <c r="BE99" s="375"/>
      <c r="BF99" s="374"/>
      <c r="BG99" s="375"/>
      <c r="BH99" s="375"/>
      <c r="BI99" s="375"/>
      <c r="BJ99" s="375"/>
      <c r="BK99" s="372"/>
      <c r="BL99" s="372"/>
      <c r="BM99" s="430"/>
      <c r="BN99" s="428"/>
      <c r="BO99" s="428"/>
      <c r="BP99" s="428"/>
      <c r="BQ99" s="428"/>
      <c r="BR99" s="428"/>
    </row>
    <row r="100" spans="1:70" s="107" customFormat="1" x14ac:dyDescent="0.25">
      <c r="A100" s="495" t="s">
        <v>426</v>
      </c>
      <c r="B100" s="417"/>
      <c r="C100" s="732"/>
      <c r="D100" s="417"/>
      <c r="E100" s="431"/>
      <c r="F100" s="417"/>
      <c r="G100" s="431"/>
      <c r="H100" s="432"/>
      <c r="I100" s="433">
        <v>0.81499999999999995</v>
      </c>
      <c r="J100" s="433">
        <v>-1.0941000000000001</v>
      </c>
      <c r="K100" s="433">
        <v>5.6035000000000004</v>
      </c>
      <c r="L100" s="433">
        <v>-4.2241</v>
      </c>
      <c r="M100" s="433">
        <v>-7.0373999999999999</v>
      </c>
      <c r="N100" s="434">
        <v>1.3575999999999999</v>
      </c>
      <c r="O100" s="433">
        <v>4.8936999999999999</v>
      </c>
      <c r="P100" s="433">
        <v>11.6617</v>
      </c>
      <c r="Q100" s="433">
        <v>11.747299999999999</v>
      </c>
      <c r="R100" s="433">
        <v>13.0466</v>
      </c>
      <c r="S100" s="433">
        <v>7.9119999999999999</v>
      </c>
      <c r="T100" s="433">
        <v>-7.6660000000000004</v>
      </c>
      <c r="U100" s="433">
        <v>-1.8231999999999999</v>
      </c>
      <c r="V100" s="433">
        <v>-4.9691000000000001</v>
      </c>
      <c r="W100" s="433">
        <v>7.9119999999999999</v>
      </c>
      <c r="X100" s="433" t="s">
        <v>428</v>
      </c>
      <c r="Y100" s="432"/>
      <c r="Z100" s="435"/>
      <c r="AA100" s="435"/>
      <c r="AB100" s="435"/>
      <c r="AC100" s="435"/>
      <c r="AD100" s="435"/>
      <c r="AE100" s="435"/>
      <c r="AF100" s="435"/>
      <c r="AG100" s="435"/>
      <c r="AH100" s="435"/>
      <c r="AI100" s="435"/>
      <c r="AJ100" s="435"/>
      <c r="AK100" s="435"/>
      <c r="AL100" s="435"/>
      <c r="AM100" s="435"/>
      <c r="AN100" s="435"/>
      <c r="AO100" s="432"/>
      <c r="AP100" s="433">
        <v>12.25</v>
      </c>
      <c r="AQ100" s="433">
        <v>11.85</v>
      </c>
      <c r="AR100" s="433">
        <v>8.56</v>
      </c>
      <c r="AS100" s="433">
        <v>4.54</v>
      </c>
      <c r="AT100" s="433">
        <v>-6.76</v>
      </c>
      <c r="AU100" s="432"/>
      <c r="AV100" s="436"/>
      <c r="AW100" s="436"/>
      <c r="AX100" s="436"/>
      <c r="AY100" s="436"/>
      <c r="AZ100" s="436"/>
      <c r="BA100" s="417"/>
      <c r="BB100" s="437"/>
      <c r="BC100" s="437"/>
      <c r="BD100" s="437"/>
      <c r="BE100" s="437"/>
      <c r="BF100" s="417"/>
      <c r="BG100" s="437"/>
      <c r="BH100" s="437"/>
      <c r="BI100" s="437"/>
      <c r="BJ100" s="437"/>
      <c r="BK100" s="431"/>
      <c r="BL100" s="431"/>
      <c r="BM100" s="546"/>
      <c r="BN100" s="412"/>
      <c r="BO100" s="412"/>
      <c r="BP100" s="412"/>
      <c r="BQ100" s="412"/>
      <c r="BR100" s="412"/>
    </row>
    <row r="104" spans="1:70" hidden="1" x14ac:dyDescent="0.25">
      <c r="A104" s="488" t="s">
        <v>179</v>
      </c>
    </row>
    <row r="105" spans="1:70" x14ac:dyDescent="0.25">
      <c r="A105" s="488" t="s">
        <v>10278</v>
      </c>
    </row>
    <row r="106" spans="1:70" x14ac:dyDescent="0.25">
      <c r="A106" s="488" t="s">
        <v>350</v>
      </c>
    </row>
  </sheetData>
  <mergeCells count="22">
    <mergeCell ref="A5:A6"/>
    <mergeCell ref="BF5:BF6"/>
    <mergeCell ref="BG5:BJ5"/>
    <mergeCell ref="BK5:BK6"/>
    <mergeCell ref="BL5:BP5"/>
    <mergeCell ref="BQ5:BQ6"/>
    <mergeCell ref="H5:H6"/>
    <mergeCell ref="I6:M6"/>
    <mergeCell ref="N6:X6"/>
    <mergeCell ref="Z6:AN6"/>
    <mergeCell ref="BR5:BR6"/>
    <mergeCell ref="AO5:AO6"/>
    <mergeCell ref="AP6:AT6"/>
    <mergeCell ref="AV6:AZ6"/>
    <mergeCell ref="BA5:BA6"/>
    <mergeCell ref="BB5:BE5"/>
    <mergeCell ref="B5:B6"/>
    <mergeCell ref="C5:C6"/>
    <mergeCell ref="D5:D6"/>
    <mergeCell ref="E5:E6"/>
    <mergeCell ref="F5:F6"/>
    <mergeCell ref="G5:G6"/>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732D2-EE28-4A87-900C-8CDCFA664C25}">
  <sheetPr codeName="Sheet9"/>
  <dimension ref="A1:BR103"/>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90625" style="21" customWidth="1"/>
    <col min="64" max="68" width="15.6328125" style="21" customWidth="1"/>
    <col min="69" max="69" width="1.1796875" style="21" customWidth="1"/>
    <col min="70" max="70" width="31.54296875" style="21" customWidth="1"/>
    <col min="71" max="16384" width="8.90625" style="21"/>
  </cols>
  <sheetData>
    <row r="1" spans="1:70" ht="33" customHeight="1" x14ac:dyDescent="0.25">
      <c r="A1" s="488" t="s">
        <v>43</v>
      </c>
    </row>
    <row r="3" spans="1:70" ht="20.5" x14ac:dyDescent="0.45">
      <c r="A3" s="23" t="s">
        <v>112</v>
      </c>
    </row>
    <row r="4" spans="1:70" x14ac:dyDescent="0.25">
      <c r="A4" s="488" t="s">
        <v>425</v>
      </c>
    </row>
    <row r="5" spans="1:70" ht="33" x14ac:dyDescent="0.25">
      <c r="A5" s="1065" t="s">
        <v>113</v>
      </c>
      <c r="B5" s="1066"/>
      <c r="C5" s="1096" t="s">
        <v>44</v>
      </c>
      <c r="D5" s="1066"/>
      <c r="E5" s="1096" t="s">
        <v>45</v>
      </c>
      <c r="F5" s="1066"/>
      <c r="G5" s="1096" t="s">
        <v>46</v>
      </c>
      <c r="H5" s="111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6"/>
      <c r="AP5" s="275" t="s">
        <v>55</v>
      </c>
      <c r="AQ5" s="236" t="s">
        <v>69</v>
      </c>
      <c r="AR5" s="236" t="s">
        <v>54</v>
      </c>
      <c r="AS5" s="236" t="s">
        <v>53</v>
      </c>
      <c r="AT5" s="274" t="s">
        <v>4</v>
      </c>
      <c r="AU5" s="76"/>
      <c r="AV5" s="246" t="s">
        <v>55</v>
      </c>
      <c r="AW5" s="240" t="s">
        <v>69</v>
      </c>
      <c r="AX5" s="240" t="s">
        <v>54</v>
      </c>
      <c r="AY5" s="240" t="s">
        <v>53</v>
      </c>
      <c r="AZ5" s="241" t="s">
        <v>4</v>
      </c>
      <c r="BA5" s="1111"/>
      <c r="BB5" s="1072" t="s">
        <v>76</v>
      </c>
      <c r="BC5" s="1113"/>
      <c r="BD5" s="1113"/>
      <c r="BE5" s="1114"/>
      <c r="BF5" s="1066"/>
      <c r="BG5" s="1072" t="s">
        <v>81</v>
      </c>
      <c r="BH5" s="1113"/>
      <c r="BI5" s="1113"/>
      <c r="BJ5" s="1113"/>
      <c r="BK5" s="1111"/>
      <c r="BL5" s="1111" t="s">
        <v>87</v>
      </c>
      <c r="BM5" s="1115"/>
      <c r="BN5" s="1115"/>
      <c r="BO5" s="1115"/>
      <c r="BP5" s="1116"/>
      <c r="BQ5" s="1066"/>
      <c r="BR5" s="1105" t="s">
        <v>88</v>
      </c>
    </row>
    <row r="6" spans="1:70" ht="14.5" x14ac:dyDescent="0.25">
      <c r="A6" s="1065"/>
      <c r="B6" s="1067"/>
      <c r="C6" s="1104"/>
      <c r="D6" s="1067"/>
      <c r="E6" s="1104"/>
      <c r="F6" s="1067"/>
      <c r="G6" s="1104"/>
      <c r="H6" s="1112"/>
      <c r="I6" s="1117" t="s">
        <v>47</v>
      </c>
      <c r="J6" s="1107"/>
      <c r="K6" s="1107"/>
      <c r="L6" s="1107"/>
      <c r="M6" s="1107"/>
      <c r="N6" s="1117" t="s">
        <v>57</v>
      </c>
      <c r="O6" s="1107"/>
      <c r="P6" s="1107"/>
      <c r="Q6" s="1107"/>
      <c r="R6" s="1107"/>
      <c r="S6" s="1107"/>
      <c r="T6" s="1107"/>
      <c r="U6" s="1107"/>
      <c r="V6" s="1107"/>
      <c r="W6" s="1107"/>
      <c r="X6" s="1107"/>
      <c r="Y6" s="28"/>
      <c r="Z6" s="1118" t="s">
        <v>68</v>
      </c>
      <c r="AA6" s="1109"/>
      <c r="AB6" s="1109"/>
      <c r="AC6" s="1109"/>
      <c r="AD6" s="1109"/>
      <c r="AE6" s="1109"/>
      <c r="AF6" s="1109"/>
      <c r="AG6" s="1109"/>
      <c r="AH6" s="1109"/>
      <c r="AI6" s="1109"/>
      <c r="AJ6" s="1109"/>
      <c r="AK6" s="1109"/>
      <c r="AL6" s="1109"/>
      <c r="AM6" s="1109"/>
      <c r="AN6" s="1110"/>
      <c r="AO6" s="1067"/>
      <c r="AP6" s="1075" t="s">
        <v>70</v>
      </c>
      <c r="AQ6" s="1107"/>
      <c r="AR6" s="1107"/>
      <c r="AS6" s="1107"/>
      <c r="AT6" s="1108"/>
      <c r="AU6" s="77"/>
      <c r="AV6" s="1082" t="s">
        <v>71</v>
      </c>
      <c r="AW6" s="1109"/>
      <c r="AX6" s="1109"/>
      <c r="AY6" s="1109"/>
      <c r="AZ6" s="1110"/>
      <c r="BA6" s="1112"/>
      <c r="BB6" s="326" t="s">
        <v>72</v>
      </c>
      <c r="BC6" s="303" t="s">
        <v>73</v>
      </c>
      <c r="BD6" s="303" t="s">
        <v>74</v>
      </c>
      <c r="BE6" s="327" t="s">
        <v>75</v>
      </c>
      <c r="BF6" s="1067"/>
      <c r="BG6" s="326" t="s">
        <v>77</v>
      </c>
      <c r="BH6" s="303" t="s">
        <v>78</v>
      </c>
      <c r="BI6" s="303" t="s">
        <v>79</v>
      </c>
      <c r="BJ6" s="327" t="s">
        <v>80</v>
      </c>
      <c r="BK6" s="1067"/>
      <c r="BL6" s="83" t="s">
        <v>82</v>
      </c>
      <c r="BM6" s="28" t="s">
        <v>83</v>
      </c>
      <c r="BN6" s="28" t="s">
        <v>84</v>
      </c>
      <c r="BO6" s="28" t="s">
        <v>85</v>
      </c>
      <c r="BP6" s="82" t="s">
        <v>86</v>
      </c>
      <c r="BQ6" s="1067"/>
      <c r="BR6" s="1106"/>
    </row>
    <row r="7" spans="1:70" ht="14.5" x14ac:dyDescent="0.25">
      <c r="A7" s="29" t="s">
        <v>114</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425" customFormat="1" x14ac:dyDescent="0.25">
      <c r="A8" s="328" t="s">
        <v>1217</v>
      </c>
      <c r="B8" s="365"/>
      <c r="C8" s="717">
        <v>40368</v>
      </c>
      <c r="D8" s="365"/>
      <c r="E8" s="329">
        <v>42126.6</v>
      </c>
      <c r="F8" s="365"/>
      <c r="G8" s="330">
        <v>150.95400000000001</v>
      </c>
      <c r="H8" s="366"/>
      <c r="I8" s="331">
        <v>1.2529999999999999</v>
      </c>
      <c r="J8" s="331">
        <v>-0.2326</v>
      </c>
      <c r="K8" s="331">
        <v>8.3552</v>
      </c>
      <c r="L8" s="331">
        <v>0.63129999999999997</v>
      </c>
      <c r="M8" s="331">
        <v>-3.7621000000000002</v>
      </c>
      <c r="N8" s="333">
        <v>8.9369999999999994</v>
      </c>
      <c r="O8" s="331">
        <v>6.4222000000000001</v>
      </c>
      <c r="P8" s="331">
        <v>16.429400000000001</v>
      </c>
      <c r="Q8" s="331">
        <v>13.7179</v>
      </c>
      <c r="R8" s="331">
        <v>17.0108</v>
      </c>
      <c r="S8" s="331">
        <v>11.227</v>
      </c>
      <c r="T8" s="331">
        <v>-4.4335000000000004</v>
      </c>
      <c r="U8" s="331">
        <v>1.4182999999999999</v>
      </c>
      <c r="V8" s="331">
        <v>-0.54949999999999999</v>
      </c>
      <c r="W8" s="331">
        <v>11.227</v>
      </c>
      <c r="X8" s="331">
        <v>18.729500000000002</v>
      </c>
      <c r="Y8" s="366"/>
      <c r="Z8" s="329">
        <v>4</v>
      </c>
      <c r="AA8" s="329">
        <v>10</v>
      </c>
      <c r="AB8" s="329">
        <v>10</v>
      </c>
      <c r="AC8" s="329">
        <v>10</v>
      </c>
      <c r="AD8" s="329">
        <v>10</v>
      </c>
      <c r="AE8" s="329">
        <v>6</v>
      </c>
      <c r="AF8" s="329">
        <v>10</v>
      </c>
      <c r="AG8" s="329">
        <v>11</v>
      </c>
      <c r="AH8" s="329">
        <v>12</v>
      </c>
      <c r="AI8" s="329">
        <v>1</v>
      </c>
      <c r="AJ8" s="329">
        <v>9</v>
      </c>
      <c r="AK8" s="329">
        <v>13</v>
      </c>
      <c r="AL8" s="329">
        <v>7</v>
      </c>
      <c r="AM8" s="329">
        <v>6</v>
      </c>
      <c r="AN8" s="329">
        <v>9</v>
      </c>
      <c r="AO8" s="365"/>
      <c r="AP8" s="331">
        <v>15.36</v>
      </c>
      <c r="AQ8" s="331">
        <v>15.12</v>
      </c>
      <c r="AR8" s="331">
        <v>11.44</v>
      </c>
      <c r="AS8" s="331">
        <v>8.07</v>
      </c>
      <c r="AT8" s="331">
        <v>0.87</v>
      </c>
      <c r="AU8" s="334"/>
      <c r="AV8" s="329">
        <v>7</v>
      </c>
      <c r="AW8" s="329">
        <v>10</v>
      </c>
      <c r="AX8" s="329">
        <v>11</v>
      </c>
      <c r="AY8" s="329">
        <v>10</v>
      </c>
      <c r="AZ8" s="329">
        <v>10</v>
      </c>
      <c r="BA8" s="360"/>
      <c r="BB8" s="331">
        <v>15.160970887806499</v>
      </c>
      <c r="BC8" s="367">
        <v>0.99136065976141496</v>
      </c>
      <c r="BD8" s="367">
        <v>6.0073015370606997E-2</v>
      </c>
      <c r="BE8" s="367">
        <v>-0.162933879793807</v>
      </c>
      <c r="BF8" s="365"/>
      <c r="BG8" s="331">
        <v>46.889499999999998</v>
      </c>
      <c r="BH8" s="331">
        <v>38.878500000000003</v>
      </c>
      <c r="BI8" s="331">
        <v>12.300700000000001</v>
      </c>
      <c r="BJ8" s="331">
        <v>1.9313</v>
      </c>
      <c r="BK8" s="365"/>
      <c r="BL8" s="364" t="s">
        <v>1218</v>
      </c>
      <c r="BM8" s="364" t="s">
        <v>1219</v>
      </c>
      <c r="BN8" s="364" t="s">
        <v>1220</v>
      </c>
      <c r="BO8" s="364" t="s">
        <v>1221</v>
      </c>
      <c r="BP8" s="364" t="s">
        <v>1222</v>
      </c>
      <c r="BQ8" s="365"/>
      <c r="BR8" s="335" t="s">
        <v>443</v>
      </c>
    </row>
    <row r="9" spans="1:70" s="425" customFormat="1" x14ac:dyDescent="0.25">
      <c r="A9" s="337" t="s">
        <v>1223</v>
      </c>
      <c r="B9" s="369"/>
      <c r="C9" s="718">
        <v>34028</v>
      </c>
      <c r="D9" s="369"/>
      <c r="E9" s="338">
        <v>38403.9</v>
      </c>
      <c r="F9" s="369"/>
      <c r="G9" s="339">
        <v>628.39070000000004</v>
      </c>
      <c r="H9" s="370"/>
      <c r="I9" s="340" t="s">
        <v>430</v>
      </c>
      <c r="J9" s="340">
        <v>-1.5405</v>
      </c>
      <c r="K9" s="340">
        <v>6.1626000000000003</v>
      </c>
      <c r="L9" s="340">
        <v>-0.94220000000000004</v>
      </c>
      <c r="M9" s="340">
        <v>-1.5586</v>
      </c>
      <c r="N9" s="342">
        <v>8.6151999999999997</v>
      </c>
      <c r="O9" s="340">
        <v>8.6701999999999995</v>
      </c>
      <c r="P9" s="340">
        <v>16.658999999999999</v>
      </c>
      <c r="Q9" s="340">
        <v>16.609000000000002</v>
      </c>
      <c r="R9" s="340">
        <v>15.0093</v>
      </c>
      <c r="S9" s="340">
        <v>8.5609999999999999</v>
      </c>
      <c r="T9" s="340">
        <v>-3.4134000000000002</v>
      </c>
      <c r="U9" s="340">
        <v>2.2801999999999998</v>
      </c>
      <c r="V9" s="340">
        <v>0.33779999999999999</v>
      </c>
      <c r="W9" s="340">
        <v>8.5609999999999999</v>
      </c>
      <c r="X9" s="340">
        <v>14.6755</v>
      </c>
      <c r="Y9" s="370"/>
      <c r="Z9" s="338" t="s">
        <v>430</v>
      </c>
      <c r="AA9" s="338">
        <v>15</v>
      </c>
      <c r="AB9" s="338">
        <v>15</v>
      </c>
      <c r="AC9" s="338">
        <v>14</v>
      </c>
      <c r="AD9" s="338">
        <v>4</v>
      </c>
      <c r="AE9" s="338">
        <v>7</v>
      </c>
      <c r="AF9" s="338">
        <v>5</v>
      </c>
      <c r="AG9" s="338">
        <v>10</v>
      </c>
      <c r="AH9" s="338">
        <v>7</v>
      </c>
      <c r="AI9" s="338">
        <v>8</v>
      </c>
      <c r="AJ9" s="338">
        <v>15</v>
      </c>
      <c r="AK9" s="338">
        <v>9</v>
      </c>
      <c r="AL9" s="338">
        <v>4</v>
      </c>
      <c r="AM9" s="338">
        <v>5</v>
      </c>
      <c r="AN9" s="338">
        <v>15</v>
      </c>
      <c r="AO9" s="369"/>
      <c r="AP9" s="340">
        <v>15.49</v>
      </c>
      <c r="AQ9" s="340">
        <v>16.71</v>
      </c>
      <c r="AR9" s="340">
        <v>13.23</v>
      </c>
      <c r="AS9" s="340">
        <v>9.36</v>
      </c>
      <c r="AT9" s="340">
        <v>1.06</v>
      </c>
      <c r="AU9" s="343"/>
      <c r="AV9" s="338">
        <v>6</v>
      </c>
      <c r="AW9" s="338">
        <v>6</v>
      </c>
      <c r="AX9" s="338">
        <v>9</v>
      </c>
      <c r="AY9" s="338">
        <v>7</v>
      </c>
      <c r="AZ9" s="338">
        <v>8</v>
      </c>
      <c r="BA9" s="361"/>
      <c r="BB9" s="340">
        <v>12.802772853884701</v>
      </c>
      <c r="BC9" s="371">
        <v>0.84113334051812705</v>
      </c>
      <c r="BD9" s="371">
        <v>6.9127163955663901E-2</v>
      </c>
      <c r="BE9" s="371">
        <v>0.14988200562578599</v>
      </c>
      <c r="BF9" s="369"/>
      <c r="BG9" s="340">
        <v>37.6997</v>
      </c>
      <c r="BH9" s="340">
        <v>41.643700000000003</v>
      </c>
      <c r="BI9" s="340">
        <v>13.661099999999999</v>
      </c>
      <c r="BJ9" s="340">
        <v>6.9954999999999998</v>
      </c>
      <c r="BK9" s="369"/>
      <c r="BL9" s="368" t="s">
        <v>1224</v>
      </c>
      <c r="BM9" s="368" t="s">
        <v>1225</v>
      </c>
      <c r="BN9" s="368" t="s">
        <v>1226</v>
      </c>
      <c r="BO9" s="368" t="s">
        <v>1227</v>
      </c>
      <c r="BP9" s="368" t="s">
        <v>1228</v>
      </c>
      <c r="BQ9" s="369"/>
      <c r="BR9" s="344" t="s">
        <v>692</v>
      </c>
    </row>
    <row r="10" spans="1:70" s="428" customFormat="1" ht="11" x14ac:dyDescent="0.3">
      <c r="A10" s="841" t="s">
        <v>1229</v>
      </c>
      <c r="B10" s="842"/>
      <c r="C10" s="843">
        <v>38239</v>
      </c>
      <c r="D10" s="842"/>
      <c r="E10" s="844">
        <v>30323</v>
      </c>
      <c r="F10" s="842"/>
      <c r="G10" s="845">
        <v>346.41300000000001</v>
      </c>
      <c r="H10" s="847"/>
      <c r="I10" s="846">
        <v>1.0578000000000001</v>
      </c>
      <c r="J10" s="846">
        <v>-0.2172</v>
      </c>
      <c r="K10" s="846">
        <v>8.1806999999999999</v>
      </c>
      <c r="L10" s="846">
        <v>1.1521999999999999</v>
      </c>
      <c r="M10" s="846">
        <v>-1.8913</v>
      </c>
      <c r="N10" s="848">
        <v>9.7332000000000001</v>
      </c>
      <c r="O10" s="846">
        <v>7.0111999999999997</v>
      </c>
      <c r="P10" s="846">
        <v>18.334599999999998</v>
      </c>
      <c r="Q10" s="846">
        <v>15.996600000000001</v>
      </c>
      <c r="R10" s="846">
        <v>15.668100000000001</v>
      </c>
      <c r="S10" s="846">
        <v>10.91</v>
      </c>
      <c r="T10" s="846">
        <v>-1.6897</v>
      </c>
      <c r="U10" s="846">
        <v>2.2664</v>
      </c>
      <c r="V10" s="846">
        <v>0.34010000000000001</v>
      </c>
      <c r="W10" s="846">
        <v>10.91</v>
      </c>
      <c r="X10" s="846">
        <v>17.796700000000001</v>
      </c>
      <c r="Y10" s="847"/>
      <c r="Z10" s="844">
        <v>8</v>
      </c>
      <c r="AA10" s="844">
        <v>9</v>
      </c>
      <c r="AB10" s="844">
        <v>11</v>
      </c>
      <c r="AC10" s="844">
        <v>8</v>
      </c>
      <c r="AD10" s="844">
        <v>5</v>
      </c>
      <c r="AE10" s="844">
        <v>4</v>
      </c>
      <c r="AF10" s="844">
        <v>9</v>
      </c>
      <c r="AG10" s="844">
        <v>9</v>
      </c>
      <c r="AH10" s="844">
        <v>8</v>
      </c>
      <c r="AI10" s="844">
        <v>5</v>
      </c>
      <c r="AJ10" s="844">
        <v>11</v>
      </c>
      <c r="AK10" s="844">
        <v>5</v>
      </c>
      <c r="AL10" s="844">
        <v>5</v>
      </c>
      <c r="AM10" s="844">
        <v>4</v>
      </c>
      <c r="AN10" s="844">
        <v>11</v>
      </c>
      <c r="AO10" s="842"/>
      <c r="AP10" s="846">
        <v>15.64</v>
      </c>
      <c r="AQ10" s="846">
        <v>16.7</v>
      </c>
      <c r="AR10" s="846">
        <v>14.04</v>
      </c>
      <c r="AS10" s="846">
        <v>9.73</v>
      </c>
      <c r="AT10" s="846">
        <v>2.87</v>
      </c>
      <c r="AU10" s="849"/>
      <c r="AV10" s="844">
        <v>5</v>
      </c>
      <c r="AW10" s="844">
        <v>7</v>
      </c>
      <c r="AX10" s="844">
        <v>6</v>
      </c>
      <c r="AY10" s="844">
        <v>6</v>
      </c>
      <c r="AZ10" s="844">
        <v>5</v>
      </c>
      <c r="BA10" s="851"/>
      <c r="BB10" s="846">
        <v>14.806420313478</v>
      </c>
      <c r="BC10" s="852">
        <v>0.94836098802078295</v>
      </c>
      <c r="BD10" s="852">
        <v>6.8816987527442405E-2</v>
      </c>
      <c r="BE10" s="852">
        <v>-8.1948221837557806E-3</v>
      </c>
      <c r="BF10" s="842"/>
      <c r="BG10" s="846">
        <v>50.147399999999998</v>
      </c>
      <c r="BH10" s="846">
        <v>39.938899999999997</v>
      </c>
      <c r="BI10" s="846">
        <v>5.98935</v>
      </c>
      <c r="BJ10" s="846">
        <v>3.92435</v>
      </c>
      <c r="BK10" s="842"/>
      <c r="BL10" s="855" t="s">
        <v>1230</v>
      </c>
      <c r="BM10" s="855" t="s">
        <v>1231</v>
      </c>
      <c r="BN10" s="855" t="s">
        <v>798</v>
      </c>
      <c r="BO10" s="855" t="s">
        <v>1232</v>
      </c>
      <c r="BP10" s="855" t="s">
        <v>1233</v>
      </c>
      <c r="BQ10" s="842"/>
      <c r="BR10" s="856" t="s">
        <v>443</v>
      </c>
    </row>
    <row r="11" spans="1:70" s="428" customFormat="1" x14ac:dyDescent="0.25">
      <c r="A11" s="345" t="s">
        <v>1234</v>
      </c>
      <c r="B11" s="373"/>
      <c r="C11" s="719">
        <v>35985</v>
      </c>
      <c r="D11" s="373"/>
      <c r="E11" s="346">
        <v>29763</v>
      </c>
      <c r="F11" s="373"/>
      <c r="G11" s="347">
        <v>1014.57</v>
      </c>
      <c r="H11" s="374"/>
      <c r="I11" s="348">
        <v>1.1303000000000001</v>
      </c>
      <c r="J11" s="348">
        <v>-0.54500000000000004</v>
      </c>
      <c r="K11" s="348">
        <v>7.7919</v>
      </c>
      <c r="L11" s="348">
        <v>0.6119</v>
      </c>
      <c r="M11" s="348">
        <v>-3.0863</v>
      </c>
      <c r="N11" s="350">
        <v>7.0308999999999999</v>
      </c>
      <c r="O11" s="348">
        <v>8.7408999999999999</v>
      </c>
      <c r="P11" s="348">
        <v>20.388100000000001</v>
      </c>
      <c r="Q11" s="348">
        <v>19.715900000000001</v>
      </c>
      <c r="R11" s="348">
        <v>15.8796</v>
      </c>
      <c r="S11" s="348">
        <v>10.3933</v>
      </c>
      <c r="T11" s="348">
        <v>-3.6111</v>
      </c>
      <c r="U11" s="348">
        <v>1.4884999999999999</v>
      </c>
      <c r="V11" s="348">
        <v>0.43759999999999999</v>
      </c>
      <c r="W11" s="348">
        <v>10.3933</v>
      </c>
      <c r="X11" s="348">
        <v>18.064299999999999</v>
      </c>
      <c r="Y11" s="374"/>
      <c r="Z11" s="346">
        <v>6</v>
      </c>
      <c r="AA11" s="346">
        <v>12</v>
      </c>
      <c r="AB11" s="346">
        <v>13</v>
      </c>
      <c r="AC11" s="346">
        <v>11</v>
      </c>
      <c r="AD11" s="346">
        <v>8</v>
      </c>
      <c r="AE11" s="346">
        <v>9</v>
      </c>
      <c r="AF11" s="346">
        <v>4</v>
      </c>
      <c r="AG11" s="346">
        <v>4</v>
      </c>
      <c r="AH11" s="346">
        <v>2</v>
      </c>
      <c r="AI11" s="346">
        <v>4</v>
      </c>
      <c r="AJ11" s="346">
        <v>12</v>
      </c>
      <c r="AK11" s="346">
        <v>10</v>
      </c>
      <c r="AL11" s="346">
        <v>6</v>
      </c>
      <c r="AM11" s="346">
        <v>3</v>
      </c>
      <c r="AN11" s="346">
        <v>12</v>
      </c>
      <c r="AO11" s="373"/>
      <c r="AP11" s="348">
        <v>16.940000000000001</v>
      </c>
      <c r="AQ11" s="348">
        <v>19.29</v>
      </c>
      <c r="AR11" s="348">
        <v>15.93</v>
      </c>
      <c r="AS11" s="348">
        <v>11.12</v>
      </c>
      <c r="AT11" s="348">
        <v>1.34</v>
      </c>
      <c r="AU11" s="351"/>
      <c r="AV11" s="346">
        <v>2</v>
      </c>
      <c r="AW11" s="346">
        <v>2</v>
      </c>
      <c r="AX11" s="346">
        <v>4</v>
      </c>
      <c r="AY11" s="346">
        <v>4</v>
      </c>
      <c r="AZ11" s="346">
        <v>7</v>
      </c>
      <c r="BA11" s="362"/>
      <c r="BB11" s="348">
        <v>13.1967895704033</v>
      </c>
      <c r="BC11" s="375">
        <v>0.83603671922519496</v>
      </c>
      <c r="BD11" s="375">
        <v>8.5084987063016995E-2</v>
      </c>
      <c r="BE11" s="375">
        <v>0.217374079621697</v>
      </c>
      <c r="BF11" s="373"/>
      <c r="BG11" s="348">
        <v>37.431100000000001</v>
      </c>
      <c r="BH11" s="348">
        <v>39.530500000000004</v>
      </c>
      <c r="BI11" s="348">
        <v>17.305700000000002</v>
      </c>
      <c r="BJ11" s="348">
        <v>5.7327000000000004</v>
      </c>
      <c r="BK11" s="373"/>
      <c r="BL11" s="372" t="s">
        <v>1235</v>
      </c>
      <c r="BM11" s="372" t="s">
        <v>1236</v>
      </c>
      <c r="BN11" s="372" t="s">
        <v>1237</v>
      </c>
      <c r="BO11" s="372" t="s">
        <v>1238</v>
      </c>
      <c r="BP11" s="372" t="s">
        <v>1239</v>
      </c>
      <c r="BQ11" s="373"/>
      <c r="BR11" s="354" t="s">
        <v>1240</v>
      </c>
    </row>
    <row r="12" spans="1:70" s="428" customFormat="1" x14ac:dyDescent="0.25">
      <c r="A12" s="345" t="s">
        <v>1241</v>
      </c>
      <c r="B12" s="373"/>
      <c r="C12" s="719">
        <v>34383</v>
      </c>
      <c r="D12" s="373"/>
      <c r="E12" s="346">
        <v>28142</v>
      </c>
      <c r="F12" s="373"/>
      <c r="G12" s="347">
        <v>334.75799999999998</v>
      </c>
      <c r="H12" s="374"/>
      <c r="I12" s="348">
        <v>1.3340000000000001</v>
      </c>
      <c r="J12" s="348">
        <v>2.4500000000000001E-2</v>
      </c>
      <c r="K12" s="348">
        <v>8.9923000000000002</v>
      </c>
      <c r="L12" s="348">
        <v>0.2155</v>
      </c>
      <c r="M12" s="348">
        <v>-4.5590999999999999</v>
      </c>
      <c r="N12" s="350">
        <v>5.4954000000000001</v>
      </c>
      <c r="O12" s="348">
        <v>5.7720000000000002</v>
      </c>
      <c r="P12" s="348">
        <v>18.753699999999998</v>
      </c>
      <c r="Q12" s="348">
        <v>17.907699999999998</v>
      </c>
      <c r="R12" s="348">
        <v>14.783799999999999</v>
      </c>
      <c r="S12" s="348">
        <v>11.813000000000001</v>
      </c>
      <c r="T12" s="348">
        <v>-4.1275000000000004</v>
      </c>
      <c r="U12" s="348">
        <v>-0.37969999999999998</v>
      </c>
      <c r="V12" s="348">
        <v>-3.2608999999999999</v>
      </c>
      <c r="W12" s="348">
        <v>11.813000000000001</v>
      </c>
      <c r="X12" s="348">
        <v>12.5509</v>
      </c>
      <c r="Y12" s="374"/>
      <c r="Z12" s="346">
        <v>2</v>
      </c>
      <c r="AA12" s="346">
        <v>5</v>
      </c>
      <c r="AB12" s="346">
        <v>8</v>
      </c>
      <c r="AC12" s="346">
        <v>12</v>
      </c>
      <c r="AD12" s="346">
        <v>13</v>
      </c>
      <c r="AE12" s="346">
        <v>12</v>
      </c>
      <c r="AF12" s="346">
        <v>14</v>
      </c>
      <c r="AG12" s="346">
        <v>7</v>
      </c>
      <c r="AH12" s="346">
        <v>5</v>
      </c>
      <c r="AI12" s="346">
        <v>9</v>
      </c>
      <c r="AJ12" s="346">
        <v>7</v>
      </c>
      <c r="AK12" s="346">
        <v>12</v>
      </c>
      <c r="AL12" s="346">
        <v>13</v>
      </c>
      <c r="AM12" s="346">
        <v>13</v>
      </c>
      <c r="AN12" s="346">
        <v>7</v>
      </c>
      <c r="AO12" s="373"/>
      <c r="AP12" s="348">
        <v>16.02</v>
      </c>
      <c r="AQ12" s="348">
        <v>17.79</v>
      </c>
      <c r="AR12" s="348">
        <v>13.89</v>
      </c>
      <c r="AS12" s="348">
        <v>7.85</v>
      </c>
      <c r="AT12" s="348">
        <v>-1.27</v>
      </c>
      <c r="AU12" s="351"/>
      <c r="AV12" s="346">
        <v>4</v>
      </c>
      <c r="AW12" s="346">
        <v>4</v>
      </c>
      <c r="AX12" s="346">
        <v>7</v>
      </c>
      <c r="AY12" s="346">
        <v>12</v>
      </c>
      <c r="AZ12" s="346">
        <v>12</v>
      </c>
      <c r="BA12" s="362"/>
      <c r="BB12" s="348">
        <v>15.516951498296001</v>
      </c>
      <c r="BC12" s="375">
        <v>1.01805525950034</v>
      </c>
      <c r="BD12" s="375">
        <v>7.0476537111033702E-2</v>
      </c>
      <c r="BE12" s="375">
        <v>-9.0298554337437907E-3</v>
      </c>
      <c r="BF12" s="373"/>
      <c r="BG12" s="348">
        <v>46.138199999999998</v>
      </c>
      <c r="BH12" s="348">
        <v>36.721200000000003</v>
      </c>
      <c r="BI12" s="348">
        <v>15.6114</v>
      </c>
      <c r="BJ12" s="348">
        <v>1.5291999999999999</v>
      </c>
      <c r="BK12" s="373"/>
      <c r="BL12" s="372" t="s">
        <v>1242</v>
      </c>
      <c r="BM12" s="372" t="s">
        <v>1243</v>
      </c>
      <c r="BN12" s="372" t="s">
        <v>1244</v>
      </c>
      <c r="BO12" s="372" t="s">
        <v>1245</v>
      </c>
      <c r="BP12" s="372" t="s">
        <v>1246</v>
      </c>
      <c r="BQ12" s="373"/>
      <c r="BR12" s="354" t="s">
        <v>513</v>
      </c>
    </row>
    <row r="13" spans="1:70" s="428" customFormat="1" x14ac:dyDescent="0.25">
      <c r="A13" s="345" t="s">
        <v>1247</v>
      </c>
      <c r="B13" s="373"/>
      <c r="C13" s="719">
        <v>38422</v>
      </c>
      <c r="D13" s="373"/>
      <c r="E13" s="346">
        <v>24706.400000000001</v>
      </c>
      <c r="F13" s="373"/>
      <c r="G13" s="347">
        <v>246.29</v>
      </c>
      <c r="H13" s="374"/>
      <c r="I13" s="348">
        <v>1.0338000000000001</v>
      </c>
      <c r="J13" s="348">
        <v>-7.2999999999999995E-2</v>
      </c>
      <c r="K13" s="348">
        <v>9.7794000000000008</v>
      </c>
      <c r="L13" s="348">
        <v>2.964</v>
      </c>
      <c r="M13" s="348">
        <v>-5.9997999999999996</v>
      </c>
      <c r="N13" s="350">
        <v>2.1998000000000002</v>
      </c>
      <c r="O13" s="348">
        <v>6.4135</v>
      </c>
      <c r="P13" s="348">
        <v>15.657500000000001</v>
      </c>
      <c r="Q13" s="348">
        <v>13.631</v>
      </c>
      <c r="R13" s="348">
        <v>15.229699999999999</v>
      </c>
      <c r="S13" s="348">
        <v>12.266400000000001</v>
      </c>
      <c r="T13" s="348">
        <v>-2.7559999999999998</v>
      </c>
      <c r="U13" s="348">
        <v>-2.552</v>
      </c>
      <c r="V13" s="348">
        <v>-5.8596000000000004</v>
      </c>
      <c r="W13" s="348">
        <v>12.266400000000001</v>
      </c>
      <c r="X13" s="348">
        <v>16.362500000000001</v>
      </c>
      <c r="Y13" s="374"/>
      <c r="Z13" s="346">
        <v>9</v>
      </c>
      <c r="AA13" s="346">
        <v>6</v>
      </c>
      <c r="AB13" s="346">
        <v>5</v>
      </c>
      <c r="AC13" s="346">
        <v>5</v>
      </c>
      <c r="AD13" s="346">
        <v>14</v>
      </c>
      <c r="AE13" s="346">
        <v>14</v>
      </c>
      <c r="AF13" s="346">
        <v>11</v>
      </c>
      <c r="AG13" s="346">
        <v>13</v>
      </c>
      <c r="AH13" s="346">
        <v>13</v>
      </c>
      <c r="AI13" s="346">
        <v>6</v>
      </c>
      <c r="AJ13" s="346">
        <v>6</v>
      </c>
      <c r="AK13" s="346">
        <v>8</v>
      </c>
      <c r="AL13" s="346">
        <v>14</v>
      </c>
      <c r="AM13" s="346">
        <v>14</v>
      </c>
      <c r="AN13" s="346">
        <v>6</v>
      </c>
      <c r="AO13" s="373"/>
      <c r="AP13" s="348">
        <v>13.96</v>
      </c>
      <c r="AQ13" s="348">
        <v>14.19</v>
      </c>
      <c r="AR13" s="348">
        <v>10.56</v>
      </c>
      <c r="AS13" s="348">
        <v>6.69</v>
      </c>
      <c r="AT13" s="348">
        <v>-3.13</v>
      </c>
      <c r="AU13" s="351"/>
      <c r="AV13" s="346">
        <v>10</v>
      </c>
      <c r="AW13" s="346">
        <v>11</v>
      </c>
      <c r="AX13" s="346">
        <v>13</v>
      </c>
      <c r="AY13" s="346">
        <v>14</v>
      </c>
      <c r="AZ13" s="346">
        <v>14</v>
      </c>
      <c r="BA13" s="362"/>
      <c r="BB13" s="348">
        <v>15.5258021722941</v>
      </c>
      <c r="BC13" s="375">
        <v>0.98905684342363998</v>
      </c>
      <c r="BD13" s="375">
        <v>5.4070376946814297E-2</v>
      </c>
      <c r="BE13" s="375">
        <v>-0.23171797899067201</v>
      </c>
      <c r="BF13" s="373"/>
      <c r="BG13" s="348">
        <v>48.566099999999999</v>
      </c>
      <c r="BH13" s="348">
        <v>37.584400000000002</v>
      </c>
      <c r="BI13" s="348">
        <v>11.267300000000001</v>
      </c>
      <c r="BJ13" s="348">
        <v>2.5821999999999998</v>
      </c>
      <c r="BK13" s="373"/>
      <c r="BL13" s="372" t="s">
        <v>1248</v>
      </c>
      <c r="BM13" s="372" t="s">
        <v>1249</v>
      </c>
      <c r="BN13" s="372" t="s">
        <v>1250</v>
      </c>
      <c r="BO13" s="372" t="s">
        <v>1251</v>
      </c>
      <c r="BP13" s="372" t="s">
        <v>1252</v>
      </c>
      <c r="BQ13" s="373"/>
      <c r="BR13" s="354" t="s">
        <v>513</v>
      </c>
    </row>
    <row r="14" spans="1:70" s="428" customFormat="1" x14ac:dyDescent="0.25">
      <c r="A14" s="345" t="s">
        <v>1253</v>
      </c>
      <c r="B14" s="373"/>
      <c r="C14" s="719">
        <v>36662</v>
      </c>
      <c r="D14" s="373"/>
      <c r="E14" s="346">
        <v>17417.900000000001</v>
      </c>
      <c r="F14" s="373"/>
      <c r="G14" s="347">
        <v>612.92100000000005</v>
      </c>
      <c r="H14" s="374"/>
      <c r="I14" s="348">
        <v>0.71730000000000005</v>
      </c>
      <c r="J14" s="348">
        <v>-0.58099999999999996</v>
      </c>
      <c r="K14" s="348">
        <v>7.1459999999999999</v>
      </c>
      <c r="L14" s="348">
        <v>-1.7137</v>
      </c>
      <c r="M14" s="348">
        <v>-2.8249</v>
      </c>
      <c r="N14" s="350">
        <v>3.5767000000000002</v>
      </c>
      <c r="O14" s="348">
        <v>7.7053000000000003</v>
      </c>
      <c r="P14" s="348">
        <v>19.259</v>
      </c>
      <c r="Q14" s="348">
        <v>15.524800000000001</v>
      </c>
      <c r="R14" s="348">
        <v>15.0885</v>
      </c>
      <c r="S14" s="348">
        <v>9.7612000000000005</v>
      </c>
      <c r="T14" s="348">
        <v>-4.8513000000000002</v>
      </c>
      <c r="U14" s="348">
        <v>0.8054</v>
      </c>
      <c r="V14" s="348">
        <v>-2.3612000000000002</v>
      </c>
      <c r="W14" s="348">
        <v>9.7612000000000005</v>
      </c>
      <c r="X14" s="348">
        <v>17.176500000000001</v>
      </c>
      <c r="Y14" s="374"/>
      <c r="Z14" s="346">
        <v>13</v>
      </c>
      <c r="AA14" s="346">
        <v>14</v>
      </c>
      <c r="AB14" s="346">
        <v>14</v>
      </c>
      <c r="AC14" s="346">
        <v>15</v>
      </c>
      <c r="AD14" s="346">
        <v>7</v>
      </c>
      <c r="AE14" s="346">
        <v>13</v>
      </c>
      <c r="AF14" s="346">
        <v>7</v>
      </c>
      <c r="AG14" s="346">
        <v>6</v>
      </c>
      <c r="AH14" s="346">
        <v>9</v>
      </c>
      <c r="AI14" s="346">
        <v>7</v>
      </c>
      <c r="AJ14" s="346">
        <v>14</v>
      </c>
      <c r="AK14" s="346">
        <v>14</v>
      </c>
      <c r="AL14" s="346">
        <v>9</v>
      </c>
      <c r="AM14" s="346">
        <v>12</v>
      </c>
      <c r="AN14" s="346">
        <v>14</v>
      </c>
      <c r="AO14" s="373"/>
      <c r="AP14" s="348">
        <v>15</v>
      </c>
      <c r="AQ14" s="348">
        <v>16.239999999999998</v>
      </c>
      <c r="AR14" s="348">
        <v>13.52</v>
      </c>
      <c r="AS14" s="348">
        <v>8.92</v>
      </c>
      <c r="AT14" s="348">
        <v>-1.31</v>
      </c>
      <c r="AU14" s="351"/>
      <c r="AV14" s="346">
        <v>8</v>
      </c>
      <c r="AW14" s="346">
        <v>8</v>
      </c>
      <c r="AX14" s="346">
        <v>8</v>
      </c>
      <c r="AY14" s="346">
        <v>8</v>
      </c>
      <c r="AZ14" s="346">
        <v>13</v>
      </c>
      <c r="BA14" s="362"/>
      <c r="BB14" s="348">
        <v>14.79678749778</v>
      </c>
      <c r="BC14" s="375">
        <v>0.95181262964782598</v>
      </c>
      <c r="BD14" s="375">
        <v>7.3445894312595295E-2</v>
      </c>
      <c r="BE14" s="375">
        <v>5.5896905309648103E-2</v>
      </c>
      <c r="BF14" s="373"/>
      <c r="BG14" s="348">
        <v>50.604399999999998</v>
      </c>
      <c r="BH14" s="348">
        <v>36.513300000000001</v>
      </c>
      <c r="BI14" s="348">
        <v>10.3507</v>
      </c>
      <c r="BJ14" s="348">
        <v>2.5316000000000001</v>
      </c>
      <c r="BK14" s="373"/>
      <c r="BL14" s="372" t="s">
        <v>1254</v>
      </c>
      <c r="BM14" s="372" t="s">
        <v>1255</v>
      </c>
      <c r="BN14" s="372" t="s">
        <v>1064</v>
      </c>
      <c r="BO14" s="372" t="s">
        <v>1256</v>
      </c>
      <c r="BP14" s="372" t="s">
        <v>1257</v>
      </c>
      <c r="BQ14" s="373"/>
      <c r="BR14" s="354" t="s">
        <v>735</v>
      </c>
    </row>
    <row r="15" spans="1:70" s="428" customFormat="1" x14ac:dyDescent="0.25">
      <c r="A15" s="345" t="s">
        <v>1258</v>
      </c>
      <c r="B15" s="373"/>
      <c r="C15" s="719">
        <v>38573</v>
      </c>
      <c r="D15" s="373"/>
      <c r="E15" s="346">
        <v>16411.2</v>
      </c>
      <c r="F15" s="373"/>
      <c r="G15" s="347">
        <v>138.078</v>
      </c>
      <c r="H15" s="374"/>
      <c r="I15" s="348">
        <v>1.2464999999999999</v>
      </c>
      <c r="J15" s="348">
        <v>0.93049999999999999</v>
      </c>
      <c r="K15" s="348">
        <v>10.1241</v>
      </c>
      <c r="L15" s="348">
        <v>3.3773</v>
      </c>
      <c r="M15" s="348">
        <v>-0.92700000000000005</v>
      </c>
      <c r="N15" s="350">
        <v>10.742599999999999</v>
      </c>
      <c r="O15" s="348">
        <v>9.7410999999999994</v>
      </c>
      <c r="P15" s="348">
        <v>23.770600000000002</v>
      </c>
      <c r="Q15" s="348">
        <v>19.3</v>
      </c>
      <c r="R15" s="348">
        <v>16.256399999999999</v>
      </c>
      <c r="S15" s="348">
        <v>12.538500000000001</v>
      </c>
      <c r="T15" s="348">
        <v>-1.1971000000000001</v>
      </c>
      <c r="U15" s="348">
        <v>3.6412</v>
      </c>
      <c r="V15" s="348">
        <v>2.7924000000000002</v>
      </c>
      <c r="W15" s="348">
        <v>12.538500000000001</v>
      </c>
      <c r="X15" s="348">
        <v>13.5016</v>
      </c>
      <c r="Y15" s="374"/>
      <c r="Z15" s="346">
        <v>5</v>
      </c>
      <c r="AA15" s="346">
        <v>4</v>
      </c>
      <c r="AB15" s="346">
        <v>3</v>
      </c>
      <c r="AC15" s="346">
        <v>3</v>
      </c>
      <c r="AD15" s="346">
        <v>1</v>
      </c>
      <c r="AE15" s="346">
        <v>3</v>
      </c>
      <c r="AF15" s="346">
        <v>3</v>
      </c>
      <c r="AG15" s="346">
        <v>3</v>
      </c>
      <c r="AH15" s="346">
        <v>3</v>
      </c>
      <c r="AI15" s="346">
        <v>2</v>
      </c>
      <c r="AJ15" s="346">
        <v>4</v>
      </c>
      <c r="AK15" s="346">
        <v>4</v>
      </c>
      <c r="AL15" s="346">
        <v>1</v>
      </c>
      <c r="AM15" s="346">
        <v>1</v>
      </c>
      <c r="AN15" s="346">
        <v>4</v>
      </c>
      <c r="AO15" s="373"/>
      <c r="AP15" s="348">
        <v>17.02</v>
      </c>
      <c r="AQ15" s="348">
        <v>19.690000000000001</v>
      </c>
      <c r="AR15" s="348">
        <v>17.68</v>
      </c>
      <c r="AS15" s="348">
        <v>13.1</v>
      </c>
      <c r="AT15" s="348">
        <v>6.17</v>
      </c>
      <c r="AU15" s="351"/>
      <c r="AV15" s="346">
        <v>1</v>
      </c>
      <c r="AW15" s="346">
        <v>1</v>
      </c>
      <c r="AX15" s="346">
        <v>2</v>
      </c>
      <c r="AY15" s="346">
        <v>3</v>
      </c>
      <c r="AZ15" s="346">
        <v>2</v>
      </c>
      <c r="BA15" s="362"/>
      <c r="BB15" s="348">
        <v>15.230847145384301</v>
      </c>
      <c r="BC15" s="375">
        <v>0.98527936016504403</v>
      </c>
      <c r="BD15" s="375">
        <v>9.0797324693180595E-2</v>
      </c>
      <c r="BE15" s="375">
        <v>0.31580744469532601</v>
      </c>
      <c r="BF15" s="373"/>
      <c r="BG15" s="348">
        <v>40.281199999999998</v>
      </c>
      <c r="BH15" s="348">
        <v>36.408499999999997</v>
      </c>
      <c r="BI15" s="348">
        <v>19.377800000000001</v>
      </c>
      <c r="BJ15" s="348">
        <v>3.9325000000000001</v>
      </c>
      <c r="BK15" s="373"/>
      <c r="BL15" s="372" t="s">
        <v>1259</v>
      </c>
      <c r="BM15" s="372" t="s">
        <v>1260</v>
      </c>
      <c r="BN15" s="372" t="s">
        <v>1261</v>
      </c>
      <c r="BO15" s="372" t="s">
        <v>1262</v>
      </c>
      <c r="BP15" s="372" t="s">
        <v>1263</v>
      </c>
      <c r="BQ15" s="373"/>
      <c r="BR15" s="354" t="s">
        <v>443</v>
      </c>
    </row>
    <row r="16" spans="1:70" s="428" customFormat="1" x14ac:dyDescent="0.25">
      <c r="A16" s="345" t="s">
        <v>1264</v>
      </c>
      <c r="B16" s="373"/>
      <c r="C16" s="719">
        <v>43755</v>
      </c>
      <c r="D16" s="373"/>
      <c r="E16" s="346">
        <v>16757.8</v>
      </c>
      <c r="F16" s="373"/>
      <c r="G16" s="347">
        <v>34.801699999999997</v>
      </c>
      <c r="H16" s="374"/>
      <c r="I16" s="348">
        <v>0.97219999999999995</v>
      </c>
      <c r="J16" s="348">
        <v>1.2465999999999999</v>
      </c>
      <c r="K16" s="348">
        <v>14.307399999999999</v>
      </c>
      <c r="L16" s="348">
        <v>13.8453</v>
      </c>
      <c r="M16" s="348">
        <v>-1.1394</v>
      </c>
      <c r="N16" s="350">
        <v>17.440799999999999</v>
      </c>
      <c r="O16" s="348">
        <v>13.3324</v>
      </c>
      <c r="P16" s="348">
        <v>26.328399999999998</v>
      </c>
      <c r="Q16" s="348">
        <v>21.253599999999999</v>
      </c>
      <c r="R16" s="348" t="s">
        <v>430</v>
      </c>
      <c r="S16" s="348">
        <v>17.848400000000002</v>
      </c>
      <c r="T16" s="348">
        <v>4.4328000000000003</v>
      </c>
      <c r="U16" s="348">
        <v>2.5693999999999999</v>
      </c>
      <c r="V16" s="348">
        <v>0.97050000000000003</v>
      </c>
      <c r="W16" s="348">
        <v>17.848400000000002</v>
      </c>
      <c r="X16" s="348">
        <v>21.0379</v>
      </c>
      <c r="Y16" s="374"/>
      <c r="Z16" s="346">
        <v>10</v>
      </c>
      <c r="AA16" s="346">
        <v>2</v>
      </c>
      <c r="AB16" s="346">
        <v>1</v>
      </c>
      <c r="AC16" s="346">
        <v>1</v>
      </c>
      <c r="AD16" s="346">
        <v>3</v>
      </c>
      <c r="AE16" s="346">
        <v>1</v>
      </c>
      <c r="AF16" s="346">
        <v>1</v>
      </c>
      <c r="AG16" s="346">
        <v>1</v>
      </c>
      <c r="AH16" s="346">
        <v>1</v>
      </c>
      <c r="AI16" s="346" t="s">
        <v>430</v>
      </c>
      <c r="AJ16" s="346">
        <v>1</v>
      </c>
      <c r="AK16" s="346">
        <v>1</v>
      </c>
      <c r="AL16" s="346">
        <v>3</v>
      </c>
      <c r="AM16" s="346">
        <v>2</v>
      </c>
      <c r="AN16" s="346">
        <v>1</v>
      </c>
      <c r="AO16" s="373"/>
      <c r="AP16" s="348" t="s">
        <v>430</v>
      </c>
      <c r="AQ16" s="348" t="s">
        <v>430</v>
      </c>
      <c r="AR16" s="348">
        <v>20.149999999999999</v>
      </c>
      <c r="AS16" s="348">
        <v>16.36</v>
      </c>
      <c r="AT16" s="348">
        <v>11.62</v>
      </c>
      <c r="AU16" s="351"/>
      <c r="AV16" s="346" t="s">
        <v>430</v>
      </c>
      <c r="AW16" s="346" t="s">
        <v>430</v>
      </c>
      <c r="AX16" s="346">
        <v>1</v>
      </c>
      <c r="AY16" s="346">
        <v>1</v>
      </c>
      <c r="AZ16" s="346">
        <v>1</v>
      </c>
      <c r="BA16" s="362"/>
      <c r="BB16" s="348">
        <v>20.2712762060535</v>
      </c>
      <c r="BC16" s="375">
        <v>1.14933760545223</v>
      </c>
      <c r="BD16" s="375">
        <v>8.0723589706768406E-2</v>
      </c>
      <c r="BE16" s="375">
        <v>0.39157318643134797</v>
      </c>
      <c r="BF16" s="373"/>
      <c r="BG16" s="348">
        <v>35.010899999999999</v>
      </c>
      <c r="BH16" s="348">
        <v>38.457799999999999</v>
      </c>
      <c r="BI16" s="348">
        <v>25.390499999999999</v>
      </c>
      <c r="BJ16" s="348">
        <v>1.1408</v>
      </c>
      <c r="BK16" s="373"/>
      <c r="BL16" s="372" t="s">
        <v>1265</v>
      </c>
      <c r="BM16" s="372" t="s">
        <v>1266</v>
      </c>
      <c r="BN16" s="372" t="s">
        <v>1267</v>
      </c>
      <c r="BO16" s="372" t="s">
        <v>1268</v>
      </c>
      <c r="BP16" s="372" t="s">
        <v>1269</v>
      </c>
      <c r="BQ16" s="373"/>
      <c r="BR16" s="354" t="s">
        <v>443</v>
      </c>
    </row>
    <row r="17" spans="1:70" s="428" customFormat="1" x14ac:dyDescent="0.25">
      <c r="A17" s="345" t="s">
        <v>1270</v>
      </c>
      <c r="B17" s="373"/>
      <c r="C17" s="719">
        <v>43395</v>
      </c>
      <c r="D17" s="373"/>
      <c r="E17" s="346">
        <v>15605.1</v>
      </c>
      <c r="F17" s="373"/>
      <c r="G17" s="347">
        <v>32.590000000000003</v>
      </c>
      <c r="H17" s="374"/>
      <c r="I17" s="348" t="s">
        <v>430</v>
      </c>
      <c r="J17" s="348">
        <v>-0.54930000000000001</v>
      </c>
      <c r="K17" s="348">
        <v>8.0929000000000002</v>
      </c>
      <c r="L17" s="348">
        <v>1.4317</v>
      </c>
      <c r="M17" s="348">
        <v>-3.1213000000000002</v>
      </c>
      <c r="N17" s="350">
        <v>7.9722999999999997</v>
      </c>
      <c r="O17" s="348">
        <v>7.2949999999999999</v>
      </c>
      <c r="P17" s="348">
        <v>18.669</v>
      </c>
      <c r="Q17" s="348">
        <v>14.7677</v>
      </c>
      <c r="R17" s="348" t="s">
        <v>430</v>
      </c>
      <c r="S17" s="348">
        <v>10.362299999999999</v>
      </c>
      <c r="T17" s="348">
        <v>-2.2496</v>
      </c>
      <c r="U17" s="348">
        <v>0.77300000000000002</v>
      </c>
      <c r="V17" s="348">
        <v>-1.2723</v>
      </c>
      <c r="W17" s="348">
        <v>10.362299999999999</v>
      </c>
      <c r="X17" s="348">
        <v>17.037199999999999</v>
      </c>
      <c r="Y17" s="374"/>
      <c r="Z17" s="346" t="s">
        <v>430</v>
      </c>
      <c r="AA17" s="346">
        <v>13</v>
      </c>
      <c r="AB17" s="346">
        <v>12</v>
      </c>
      <c r="AC17" s="346">
        <v>7</v>
      </c>
      <c r="AD17" s="346">
        <v>9</v>
      </c>
      <c r="AE17" s="346">
        <v>8</v>
      </c>
      <c r="AF17" s="346">
        <v>8</v>
      </c>
      <c r="AG17" s="346">
        <v>8</v>
      </c>
      <c r="AH17" s="346">
        <v>10</v>
      </c>
      <c r="AI17" s="346" t="s">
        <v>430</v>
      </c>
      <c r="AJ17" s="346">
        <v>13</v>
      </c>
      <c r="AK17" s="346">
        <v>6</v>
      </c>
      <c r="AL17" s="346">
        <v>11</v>
      </c>
      <c r="AM17" s="346">
        <v>10</v>
      </c>
      <c r="AN17" s="346">
        <v>13</v>
      </c>
      <c r="AO17" s="373"/>
      <c r="AP17" s="348" t="s">
        <v>430</v>
      </c>
      <c r="AQ17" s="348">
        <v>15.86</v>
      </c>
      <c r="AR17" s="348">
        <v>12.4</v>
      </c>
      <c r="AS17" s="348">
        <v>8.84</v>
      </c>
      <c r="AT17" s="348">
        <v>0.93</v>
      </c>
      <c r="AU17" s="351"/>
      <c r="AV17" s="346" t="s">
        <v>430</v>
      </c>
      <c r="AW17" s="346">
        <v>9</v>
      </c>
      <c r="AX17" s="346">
        <v>10</v>
      </c>
      <c r="AY17" s="346">
        <v>9</v>
      </c>
      <c r="AZ17" s="346">
        <v>9</v>
      </c>
      <c r="BA17" s="362"/>
      <c r="BB17" s="348">
        <v>14.215627925403099</v>
      </c>
      <c r="BC17" s="375">
        <v>0.88732371038887603</v>
      </c>
      <c r="BD17" s="375">
        <v>7.5617304908299696E-2</v>
      </c>
      <c r="BE17" s="375">
        <v>0.29944043856222802</v>
      </c>
      <c r="BF17" s="373"/>
      <c r="BG17" s="348">
        <v>47.412799999999997</v>
      </c>
      <c r="BH17" s="348">
        <v>35.451300000000003</v>
      </c>
      <c r="BI17" s="348">
        <v>3.9826199999999998</v>
      </c>
      <c r="BJ17" s="348">
        <v>13.153280000000001</v>
      </c>
      <c r="BK17" s="373"/>
      <c r="BL17" s="372" t="s">
        <v>1271</v>
      </c>
      <c r="BM17" s="372" t="s">
        <v>1272</v>
      </c>
      <c r="BN17" s="372" t="s">
        <v>1273</v>
      </c>
      <c r="BO17" s="372" t="s">
        <v>1274</v>
      </c>
      <c r="BP17" s="372" t="s">
        <v>1275</v>
      </c>
      <c r="BQ17" s="373"/>
      <c r="BR17" s="354" t="s">
        <v>1020</v>
      </c>
    </row>
    <row r="18" spans="1:70" s="428" customFormat="1" x14ac:dyDescent="0.25">
      <c r="A18" s="345" t="s">
        <v>1276</v>
      </c>
      <c r="B18" s="373"/>
      <c r="C18" s="719">
        <v>39303</v>
      </c>
      <c r="D18" s="373"/>
      <c r="E18" s="346">
        <v>9800.17</v>
      </c>
      <c r="F18" s="373"/>
      <c r="G18" s="347">
        <v>100.1</v>
      </c>
      <c r="H18" s="374"/>
      <c r="I18" s="348">
        <v>1.1213</v>
      </c>
      <c r="J18" s="348">
        <v>1.0091000000000001</v>
      </c>
      <c r="K18" s="348">
        <v>12.408799999999999</v>
      </c>
      <c r="L18" s="348">
        <v>6.6028000000000002</v>
      </c>
      <c r="M18" s="348">
        <v>-4.1188000000000002</v>
      </c>
      <c r="N18" s="350">
        <v>11.206899999999999</v>
      </c>
      <c r="O18" s="348">
        <v>12.853899999999999</v>
      </c>
      <c r="P18" s="348">
        <v>24.348400000000002</v>
      </c>
      <c r="Q18" s="348">
        <v>18.306999999999999</v>
      </c>
      <c r="R18" s="348">
        <v>16.057700000000001</v>
      </c>
      <c r="S18" s="348">
        <v>15.4956</v>
      </c>
      <c r="T18" s="348">
        <v>-0.50690000000000002</v>
      </c>
      <c r="U18" s="348">
        <v>0.92759999999999998</v>
      </c>
      <c r="V18" s="348">
        <v>-1.9877</v>
      </c>
      <c r="W18" s="348">
        <v>15.4956</v>
      </c>
      <c r="X18" s="348">
        <v>13.088100000000001</v>
      </c>
      <c r="Y18" s="374"/>
      <c r="Z18" s="346">
        <v>7</v>
      </c>
      <c r="AA18" s="346">
        <v>3</v>
      </c>
      <c r="AB18" s="346">
        <v>2</v>
      </c>
      <c r="AC18" s="346">
        <v>2</v>
      </c>
      <c r="AD18" s="346">
        <v>12</v>
      </c>
      <c r="AE18" s="346">
        <v>2</v>
      </c>
      <c r="AF18" s="346">
        <v>2</v>
      </c>
      <c r="AG18" s="346">
        <v>2</v>
      </c>
      <c r="AH18" s="346">
        <v>4</v>
      </c>
      <c r="AI18" s="346">
        <v>3</v>
      </c>
      <c r="AJ18" s="346">
        <v>2</v>
      </c>
      <c r="AK18" s="346">
        <v>3</v>
      </c>
      <c r="AL18" s="346">
        <v>8</v>
      </c>
      <c r="AM18" s="346">
        <v>11</v>
      </c>
      <c r="AN18" s="346">
        <v>2</v>
      </c>
      <c r="AO18" s="373"/>
      <c r="AP18" s="348">
        <v>16.670000000000002</v>
      </c>
      <c r="AQ18" s="348">
        <v>18.489999999999998</v>
      </c>
      <c r="AR18" s="348">
        <v>17.61</v>
      </c>
      <c r="AS18" s="348">
        <v>14.49</v>
      </c>
      <c r="AT18" s="348">
        <v>3.15</v>
      </c>
      <c r="AU18" s="351"/>
      <c r="AV18" s="346">
        <v>3</v>
      </c>
      <c r="AW18" s="346">
        <v>3</v>
      </c>
      <c r="AX18" s="346">
        <v>3</v>
      </c>
      <c r="AY18" s="346">
        <v>2</v>
      </c>
      <c r="AZ18" s="346">
        <v>4</v>
      </c>
      <c r="BA18" s="362"/>
      <c r="BB18" s="348">
        <v>17.7531123521829</v>
      </c>
      <c r="BC18" s="375">
        <v>1.0983290324588399</v>
      </c>
      <c r="BD18" s="375">
        <v>8.3909508682540504E-2</v>
      </c>
      <c r="BE18" s="375">
        <v>0.30010307955252602</v>
      </c>
      <c r="BF18" s="373"/>
      <c r="BG18" s="348">
        <v>39.123600000000003</v>
      </c>
      <c r="BH18" s="348">
        <v>38.131100000000004</v>
      </c>
      <c r="BI18" s="348">
        <v>21.437000000000001</v>
      </c>
      <c r="BJ18" s="348">
        <v>1.3083</v>
      </c>
      <c r="BK18" s="373"/>
      <c r="BL18" s="372" t="s">
        <v>1277</v>
      </c>
      <c r="BM18" s="372" t="s">
        <v>1278</v>
      </c>
      <c r="BN18" s="372" t="s">
        <v>1279</v>
      </c>
      <c r="BO18" s="372" t="s">
        <v>1280</v>
      </c>
      <c r="BP18" s="372" t="s">
        <v>1281</v>
      </c>
      <c r="BQ18" s="373"/>
      <c r="BR18" s="354" t="s">
        <v>513</v>
      </c>
    </row>
    <row r="19" spans="1:70" s="428" customFormat="1" x14ac:dyDescent="0.25">
      <c r="A19" s="345" t="s">
        <v>1282</v>
      </c>
      <c r="B19" s="373"/>
      <c r="C19" s="719">
        <v>34025</v>
      </c>
      <c r="D19" s="373"/>
      <c r="E19" s="346">
        <v>7736.56</v>
      </c>
      <c r="F19" s="373"/>
      <c r="G19" s="347">
        <v>486.51769999999999</v>
      </c>
      <c r="H19" s="374"/>
      <c r="I19" s="348">
        <v>1.6903999999999999</v>
      </c>
      <c r="J19" s="348">
        <v>1.3527</v>
      </c>
      <c r="K19" s="348">
        <v>9.5037000000000003</v>
      </c>
      <c r="L19" s="348">
        <v>-0.61609999999999998</v>
      </c>
      <c r="M19" s="348">
        <v>-8.3239000000000001</v>
      </c>
      <c r="N19" s="350">
        <v>-2.7498999999999998</v>
      </c>
      <c r="O19" s="348">
        <v>0.92330000000000001</v>
      </c>
      <c r="P19" s="348">
        <v>11.015700000000001</v>
      </c>
      <c r="Q19" s="348">
        <v>12.0947</v>
      </c>
      <c r="R19" s="348">
        <v>12.610900000000001</v>
      </c>
      <c r="S19" s="348">
        <v>12.4543</v>
      </c>
      <c r="T19" s="348">
        <v>-7.3273000000000001</v>
      </c>
      <c r="U19" s="348">
        <v>-4.4150999999999998</v>
      </c>
      <c r="V19" s="348">
        <v>-8.9778000000000002</v>
      </c>
      <c r="W19" s="348">
        <v>12.4543</v>
      </c>
      <c r="X19" s="348">
        <v>12.417299999999999</v>
      </c>
      <c r="Y19" s="374"/>
      <c r="Z19" s="346">
        <v>1</v>
      </c>
      <c r="AA19" s="346">
        <v>1</v>
      </c>
      <c r="AB19" s="346">
        <v>6</v>
      </c>
      <c r="AC19" s="346">
        <v>13</v>
      </c>
      <c r="AD19" s="346">
        <v>15</v>
      </c>
      <c r="AE19" s="346">
        <v>15</v>
      </c>
      <c r="AF19" s="346">
        <v>15</v>
      </c>
      <c r="AG19" s="346">
        <v>15</v>
      </c>
      <c r="AH19" s="346">
        <v>14</v>
      </c>
      <c r="AI19" s="346">
        <v>12</v>
      </c>
      <c r="AJ19" s="346">
        <v>5</v>
      </c>
      <c r="AK19" s="346">
        <v>15</v>
      </c>
      <c r="AL19" s="346">
        <v>15</v>
      </c>
      <c r="AM19" s="346">
        <v>15</v>
      </c>
      <c r="AN19" s="346">
        <v>5</v>
      </c>
      <c r="AO19" s="373"/>
      <c r="AP19" s="348">
        <v>12.2</v>
      </c>
      <c r="AQ19" s="348">
        <v>11.88</v>
      </c>
      <c r="AR19" s="348">
        <v>7.84</v>
      </c>
      <c r="AS19" s="348">
        <v>1.56</v>
      </c>
      <c r="AT19" s="348">
        <v>-8.57</v>
      </c>
      <c r="AU19" s="351"/>
      <c r="AV19" s="346">
        <v>12</v>
      </c>
      <c r="AW19" s="346">
        <v>14</v>
      </c>
      <c r="AX19" s="346">
        <v>15</v>
      </c>
      <c r="AY19" s="346">
        <v>15</v>
      </c>
      <c r="AZ19" s="346">
        <v>15</v>
      </c>
      <c r="BA19" s="362"/>
      <c r="BB19" s="348">
        <v>15.349169339888</v>
      </c>
      <c r="BC19" s="375">
        <v>0.98338871949444195</v>
      </c>
      <c r="BD19" s="375">
        <v>3.2271184710819599E-2</v>
      </c>
      <c r="BE19" s="375">
        <v>-0.56972918025709696</v>
      </c>
      <c r="BF19" s="373"/>
      <c r="BG19" s="348">
        <v>42.1721</v>
      </c>
      <c r="BH19" s="348">
        <v>36.425600000000003</v>
      </c>
      <c r="BI19" s="348">
        <v>17.879000000000001</v>
      </c>
      <c r="BJ19" s="348">
        <v>3.5232999999999999</v>
      </c>
      <c r="BK19" s="373"/>
      <c r="BL19" s="372" t="s">
        <v>1283</v>
      </c>
      <c r="BM19" s="372" t="s">
        <v>1284</v>
      </c>
      <c r="BN19" s="372" t="s">
        <v>1285</v>
      </c>
      <c r="BO19" s="372" t="s">
        <v>1286</v>
      </c>
      <c r="BP19" s="372" t="s">
        <v>1287</v>
      </c>
      <c r="BQ19" s="373"/>
      <c r="BR19" s="354" t="s">
        <v>526</v>
      </c>
    </row>
    <row r="20" spans="1:70" s="428" customFormat="1" x14ac:dyDescent="0.25">
      <c r="A20" s="345" t="s">
        <v>1288</v>
      </c>
      <c r="B20" s="373"/>
      <c r="C20" s="719">
        <v>34980</v>
      </c>
      <c r="D20" s="373"/>
      <c r="E20" s="346">
        <v>7091.26</v>
      </c>
      <c r="F20" s="373"/>
      <c r="G20" s="347">
        <v>1466.2809</v>
      </c>
      <c r="H20" s="374"/>
      <c r="I20" s="348">
        <v>0.9496</v>
      </c>
      <c r="J20" s="348">
        <v>-0.12939999999999999</v>
      </c>
      <c r="K20" s="348">
        <v>9.1792999999999996</v>
      </c>
      <c r="L20" s="348">
        <v>2.1518999999999999</v>
      </c>
      <c r="M20" s="348">
        <v>-2.7097000000000002</v>
      </c>
      <c r="N20" s="350">
        <v>6.2221000000000002</v>
      </c>
      <c r="O20" s="348">
        <v>8.1582000000000008</v>
      </c>
      <c r="P20" s="348">
        <v>20.253699999999998</v>
      </c>
      <c r="Q20" s="348">
        <v>16.986699999999999</v>
      </c>
      <c r="R20" s="348">
        <v>13.192600000000001</v>
      </c>
      <c r="S20" s="348">
        <v>11.6927</v>
      </c>
      <c r="T20" s="348">
        <v>-2.3601999999999999</v>
      </c>
      <c r="U20" s="348">
        <v>0.7782</v>
      </c>
      <c r="V20" s="348">
        <v>-0.97299999999999998</v>
      </c>
      <c r="W20" s="348">
        <v>11.6927</v>
      </c>
      <c r="X20" s="348">
        <v>17.7212</v>
      </c>
      <c r="Y20" s="374"/>
      <c r="Z20" s="346">
        <v>11</v>
      </c>
      <c r="AA20" s="346">
        <v>7</v>
      </c>
      <c r="AB20" s="346">
        <v>7</v>
      </c>
      <c r="AC20" s="346">
        <v>6</v>
      </c>
      <c r="AD20" s="346">
        <v>6</v>
      </c>
      <c r="AE20" s="346">
        <v>10</v>
      </c>
      <c r="AF20" s="346">
        <v>6</v>
      </c>
      <c r="AG20" s="346">
        <v>5</v>
      </c>
      <c r="AH20" s="346">
        <v>6</v>
      </c>
      <c r="AI20" s="346">
        <v>11</v>
      </c>
      <c r="AJ20" s="346">
        <v>8</v>
      </c>
      <c r="AK20" s="346">
        <v>7</v>
      </c>
      <c r="AL20" s="346">
        <v>10</v>
      </c>
      <c r="AM20" s="346">
        <v>9</v>
      </c>
      <c r="AN20" s="346">
        <v>8</v>
      </c>
      <c r="AO20" s="373"/>
      <c r="AP20" s="348">
        <v>14.84</v>
      </c>
      <c r="AQ20" s="348">
        <v>17.27</v>
      </c>
      <c r="AR20" s="348">
        <v>14.75</v>
      </c>
      <c r="AS20" s="348">
        <v>10.32</v>
      </c>
      <c r="AT20" s="348">
        <v>1.67</v>
      </c>
      <c r="AU20" s="351"/>
      <c r="AV20" s="346">
        <v>9</v>
      </c>
      <c r="AW20" s="346">
        <v>5</v>
      </c>
      <c r="AX20" s="346">
        <v>5</v>
      </c>
      <c r="AY20" s="346">
        <v>5</v>
      </c>
      <c r="AZ20" s="346">
        <v>6</v>
      </c>
      <c r="BA20" s="362"/>
      <c r="BB20" s="348">
        <v>14.818909159168999</v>
      </c>
      <c r="BC20" s="375">
        <v>0.963301686271688</v>
      </c>
      <c r="BD20" s="375">
        <v>7.7917925707335203E-2</v>
      </c>
      <c r="BE20" s="375">
        <v>0.11134898572638199</v>
      </c>
      <c r="BF20" s="373"/>
      <c r="BG20" s="348">
        <v>60.464100000000002</v>
      </c>
      <c r="BH20" s="348">
        <v>36.867100000000001</v>
      </c>
      <c r="BI20" s="348" t="s">
        <v>430</v>
      </c>
      <c r="BJ20" s="348">
        <v>2.6688000000000001</v>
      </c>
      <c r="BK20" s="373"/>
      <c r="BL20" s="372" t="s">
        <v>1289</v>
      </c>
      <c r="BM20" s="372" t="s">
        <v>1290</v>
      </c>
      <c r="BN20" s="372" t="s">
        <v>1291</v>
      </c>
      <c r="BO20" s="372" t="s">
        <v>752</v>
      </c>
      <c r="BP20" s="372" t="s">
        <v>1292</v>
      </c>
      <c r="BQ20" s="373"/>
      <c r="BR20" s="354" t="s">
        <v>436</v>
      </c>
    </row>
    <row r="21" spans="1:70" s="428" customFormat="1" x14ac:dyDescent="0.25">
      <c r="A21" s="345" t="s">
        <v>1293</v>
      </c>
      <c r="B21" s="373"/>
      <c r="C21" s="719">
        <v>39140</v>
      </c>
      <c r="D21" s="373"/>
      <c r="E21" s="346">
        <v>6609.77</v>
      </c>
      <c r="F21" s="373"/>
      <c r="G21" s="347">
        <v>85.012799999999999</v>
      </c>
      <c r="H21" s="374"/>
      <c r="I21" s="348">
        <v>1.2592000000000001</v>
      </c>
      <c r="J21" s="348">
        <v>-0.35060000000000002</v>
      </c>
      <c r="K21" s="348">
        <v>8.6795000000000009</v>
      </c>
      <c r="L21" s="348">
        <v>1.1348</v>
      </c>
      <c r="M21" s="348">
        <v>-3.9348999999999998</v>
      </c>
      <c r="N21" s="350">
        <v>6.1684999999999999</v>
      </c>
      <c r="O21" s="348">
        <v>6.3925999999999998</v>
      </c>
      <c r="P21" s="348">
        <v>16.112400000000001</v>
      </c>
      <c r="Q21" s="348">
        <v>14.4085</v>
      </c>
      <c r="R21" s="348">
        <v>14.4209</v>
      </c>
      <c r="S21" s="348">
        <v>11.128</v>
      </c>
      <c r="T21" s="348">
        <v>-3.6629</v>
      </c>
      <c r="U21" s="348">
        <v>0.70689999999999997</v>
      </c>
      <c r="V21" s="348">
        <v>-0.7127</v>
      </c>
      <c r="W21" s="348">
        <v>11.128</v>
      </c>
      <c r="X21" s="348">
        <v>11.808</v>
      </c>
      <c r="Y21" s="374"/>
      <c r="Z21" s="346">
        <v>3</v>
      </c>
      <c r="AA21" s="346">
        <v>11</v>
      </c>
      <c r="AB21" s="346">
        <v>9</v>
      </c>
      <c r="AC21" s="346">
        <v>9</v>
      </c>
      <c r="AD21" s="346">
        <v>11</v>
      </c>
      <c r="AE21" s="346">
        <v>11</v>
      </c>
      <c r="AF21" s="346">
        <v>12</v>
      </c>
      <c r="AG21" s="346">
        <v>12</v>
      </c>
      <c r="AH21" s="346">
        <v>11</v>
      </c>
      <c r="AI21" s="346">
        <v>10</v>
      </c>
      <c r="AJ21" s="346">
        <v>10</v>
      </c>
      <c r="AK21" s="346">
        <v>11</v>
      </c>
      <c r="AL21" s="346">
        <v>12</v>
      </c>
      <c r="AM21" s="346">
        <v>8</v>
      </c>
      <c r="AN21" s="346">
        <v>10</v>
      </c>
      <c r="AO21" s="373"/>
      <c r="AP21" s="348">
        <v>13.65</v>
      </c>
      <c r="AQ21" s="348">
        <v>14.15</v>
      </c>
      <c r="AR21" s="348">
        <v>11.24</v>
      </c>
      <c r="AS21" s="348">
        <v>7.52</v>
      </c>
      <c r="AT21" s="348">
        <v>0.38</v>
      </c>
      <c r="AU21" s="351"/>
      <c r="AV21" s="346">
        <v>11</v>
      </c>
      <c r="AW21" s="346">
        <v>12</v>
      </c>
      <c r="AX21" s="346">
        <v>12</v>
      </c>
      <c r="AY21" s="346">
        <v>13</v>
      </c>
      <c r="AZ21" s="346">
        <v>11</v>
      </c>
      <c r="BA21" s="362"/>
      <c r="BB21" s="348">
        <v>15.432031773899199</v>
      </c>
      <c r="BC21" s="375">
        <v>0.99401473237753002</v>
      </c>
      <c r="BD21" s="375">
        <v>5.7710648071777601E-2</v>
      </c>
      <c r="BE21" s="375">
        <v>-0.18598107152240301</v>
      </c>
      <c r="BF21" s="373"/>
      <c r="BG21" s="348">
        <v>48.782400000000003</v>
      </c>
      <c r="BH21" s="348">
        <v>36.180700000000002</v>
      </c>
      <c r="BI21" s="348">
        <v>10.957700000000001</v>
      </c>
      <c r="BJ21" s="348">
        <v>4.0792000000000002</v>
      </c>
      <c r="BK21" s="373"/>
      <c r="BL21" s="372" t="s">
        <v>1294</v>
      </c>
      <c r="BM21" s="372" t="s">
        <v>1295</v>
      </c>
      <c r="BN21" s="372" t="s">
        <v>1296</v>
      </c>
      <c r="BO21" s="372" t="s">
        <v>1297</v>
      </c>
      <c r="BP21" s="372" t="s">
        <v>1298</v>
      </c>
      <c r="BQ21" s="373"/>
      <c r="BR21" s="354" t="s">
        <v>443</v>
      </c>
    </row>
    <row r="22" spans="1:70" s="428" customFormat="1" x14ac:dyDescent="0.25">
      <c r="A22" s="345" t="s">
        <v>1299</v>
      </c>
      <c r="B22" s="373"/>
      <c r="C22" s="719">
        <v>34754</v>
      </c>
      <c r="D22" s="373"/>
      <c r="E22" s="346">
        <v>5693.77</v>
      </c>
      <c r="F22" s="373"/>
      <c r="G22" s="347">
        <v>913.39</v>
      </c>
      <c r="H22" s="374"/>
      <c r="I22" s="348">
        <v>0.93489999999999995</v>
      </c>
      <c r="J22" s="348">
        <v>-0.1323</v>
      </c>
      <c r="K22" s="348">
        <v>10.011200000000001</v>
      </c>
      <c r="L22" s="348">
        <v>3.2336</v>
      </c>
      <c r="M22" s="348">
        <v>-1.0089999999999999</v>
      </c>
      <c r="N22" s="350">
        <v>9.2408999999999999</v>
      </c>
      <c r="O22" s="348">
        <v>6.3681000000000001</v>
      </c>
      <c r="P22" s="348">
        <v>15.563599999999999</v>
      </c>
      <c r="Q22" s="348">
        <v>10.623799999999999</v>
      </c>
      <c r="R22" s="348">
        <v>11.932600000000001</v>
      </c>
      <c r="S22" s="348">
        <v>12.584899999999999</v>
      </c>
      <c r="T22" s="348">
        <v>-0.1618</v>
      </c>
      <c r="U22" s="348">
        <v>2.7528000000000001</v>
      </c>
      <c r="V22" s="348">
        <v>-0.58879999999999999</v>
      </c>
      <c r="W22" s="348">
        <v>12.584899999999999</v>
      </c>
      <c r="X22" s="348">
        <v>16.270399999999999</v>
      </c>
      <c r="Y22" s="374"/>
      <c r="Z22" s="346">
        <v>12</v>
      </c>
      <c r="AA22" s="346">
        <v>8</v>
      </c>
      <c r="AB22" s="346">
        <v>4</v>
      </c>
      <c r="AC22" s="346">
        <v>4</v>
      </c>
      <c r="AD22" s="346">
        <v>2</v>
      </c>
      <c r="AE22" s="346">
        <v>5</v>
      </c>
      <c r="AF22" s="346">
        <v>13</v>
      </c>
      <c r="AG22" s="346">
        <v>14</v>
      </c>
      <c r="AH22" s="346">
        <v>15</v>
      </c>
      <c r="AI22" s="346">
        <v>13</v>
      </c>
      <c r="AJ22" s="346">
        <v>3</v>
      </c>
      <c r="AK22" s="346">
        <v>2</v>
      </c>
      <c r="AL22" s="346">
        <v>2</v>
      </c>
      <c r="AM22" s="346">
        <v>7</v>
      </c>
      <c r="AN22" s="346">
        <v>3</v>
      </c>
      <c r="AO22" s="373"/>
      <c r="AP22" s="348">
        <v>11.44</v>
      </c>
      <c r="AQ22" s="348">
        <v>12.38</v>
      </c>
      <c r="AR22" s="348">
        <v>9.82</v>
      </c>
      <c r="AS22" s="348">
        <v>7.87</v>
      </c>
      <c r="AT22" s="348">
        <v>4.25</v>
      </c>
      <c r="AU22" s="351"/>
      <c r="AV22" s="346">
        <v>13</v>
      </c>
      <c r="AW22" s="346">
        <v>13</v>
      </c>
      <c r="AX22" s="346">
        <v>14</v>
      </c>
      <c r="AY22" s="346">
        <v>11</v>
      </c>
      <c r="AZ22" s="346">
        <v>3</v>
      </c>
      <c r="BA22" s="362"/>
      <c r="BB22" s="348">
        <v>15.4629847315652</v>
      </c>
      <c r="BC22" s="375">
        <v>1.0038260168473401</v>
      </c>
      <c r="BD22" s="375">
        <v>5.4962945999191298E-2</v>
      </c>
      <c r="BE22" s="375">
        <v>-0.23730860204566401</v>
      </c>
      <c r="BF22" s="373"/>
      <c r="BG22" s="348">
        <v>44.028700000000001</v>
      </c>
      <c r="BH22" s="348">
        <v>43.590899999999998</v>
      </c>
      <c r="BI22" s="348">
        <v>10.7056</v>
      </c>
      <c r="BJ22" s="348">
        <v>1.6748000000000001</v>
      </c>
      <c r="BK22" s="373"/>
      <c r="BL22" s="372" t="s">
        <v>1300</v>
      </c>
      <c r="BM22" s="372" t="s">
        <v>1301</v>
      </c>
      <c r="BN22" s="372" t="s">
        <v>1302</v>
      </c>
      <c r="BO22" s="372" t="s">
        <v>1303</v>
      </c>
      <c r="BP22" s="372" t="s">
        <v>1304</v>
      </c>
      <c r="BQ22" s="373"/>
      <c r="BR22" s="354" t="s">
        <v>476</v>
      </c>
    </row>
    <row r="23" spans="1:70" x14ac:dyDescent="0.25">
      <c r="A23" s="36" t="s">
        <v>93</v>
      </c>
      <c r="B23" s="43"/>
      <c r="C23" s="720"/>
      <c r="D23" s="43"/>
      <c r="E23" s="51"/>
      <c r="F23" s="43"/>
      <c r="G23" s="55"/>
      <c r="H23" s="66"/>
      <c r="I23" s="59">
        <v>1.1308</v>
      </c>
      <c r="J23" s="59">
        <v>1.4200000000000001E-2</v>
      </c>
      <c r="K23" s="59">
        <v>9.2477</v>
      </c>
      <c r="L23" s="59">
        <v>2.2719999999999998</v>
      </c>
      <c r="M23" s="59">
        <v>-3.2644000000000002</v>
      </c>
      <c r="N23" s="70">
        <v>7.4554999999999998</v>
      </c>
      <c r="O23" s="59">
        <v>7.72</v>
      </c>
      <c r="P23" s="59">
        <v>18.769500000000001</v>
      </c>
      <c r="Q23" s="59">
        <v>16.0563</v>
      </c>
      <c r="R23" s="59">
        <v>14.856999999999999</v>
      </c>
      <c r="S23" s="59">
        <v>11.9358</v>
      </c>
      <c r="T23" s="59">
        <v>-2.5276999999999998</v>
      </c>
      <c r="U23" s="59">
        <v>0.87070000000000003</v>
      </c>
      <c r="V23" s="59">
        <v>-1.4442999999999999</v>
      </c>
      <c r="W23" s="59">
        <v>11.9358</v>
      </c>
      <c r="X23" s="59">
        <v>15.8825</v>
      </c>
      <c r="Y23" s="66"/>
      <c r="Z23" s="51">
        <v>13</v>
      </c>
      <c r="AA23" s="51">
        <v>15</v>
      </c>
      <c r="AB23" s="51">
        <v>15</v>
      </c>
      <c r="AC23" s="51">
        <v>15</v>
      </c>
      <c r="AD23" s="51">
        <v>15</v>
      </c>
      <c r="AE23" s="51">
        <v>15</v>
      </c>
      <c r="AF23" s="51">
        <v>15</v>
      </c>
      <c r="AG23" s="51">
        <v>15</v>
      </c>
      <c r="AH23" s="51">
        <v>15</v>
      </c>
      <c r="AI23" s="51">
        <v>13</v>
      </c>
      <c r="AJ23" s="51">
        <v>15</v>
      </c>
      <c r="AK23" s="51">
        <v>15</v>
      </c>
      <c r="AL23" s="51">
        <v>15</v>
      </c>
      <c r="AM23" s="51">
        <v>15</v>
      </c>
      <c r="AN23" s="51">
        <v>15</v>
      </c>
      <c r="AO23" s="43"/>
      <c r="AP23" s="59">
        <v>14.940769230769201</v>
      </c>
      <c r="AQ23" s="59">
        <v>16.125714285714299</v>
      </c>
      <c r="AR23" s="59">
        <v>13.606666666666699</v>
      </c>
      <c r="AS23" s="59">
        <v>9.4533333333333296</v>
      </c>
      <c r="AT23" s="59">
        <v>1.3353333333333299</v>
      </c>
      <c r="AU23" s="78"/>
      <c r="AV23" s="51">
        <v>13</v>
      </c>
      <c r="AW23" s="51">
        <v>14</v>
      </c>
      <c r="AX23" s="51">
        <v>15</v>
      </c>
      <c r="AY23" s="51">
        <v>15</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1.6903999999999999</v>
      </c>
      <c r="J24" s="60">
        <v>1.3527</v>
      </c>
      <c r="K24" s="60">
        <v>14.307399999999999</v>
      </c>
      <c r="L24" s="60">
        <v>13.8453</v>
      </c>
      <c r="M24" s="60">
        <v>-0.92700000000000005</v>
      </c>
      <c r="N24" s="71">
        <v>17.440799999999999</v>
      </c>
      <c r="O24" s="60">
        <v>13.3324</v>
      </c>
      <c r="P24" s="60">
        <v>26.328399999999998</v>
      </c>
      <c r="Q24" s="60">
        <v>21.253599999999999</v>
      </c>
      <c r="R24" s="60">
        <v>17.0108</v>
      </c>
      <c r="S24" s="60">
        <v>17.848400000000002</v>
      </c>
      <c r="T24" s="60">
        <v>4.4328000000000003</v>
      </c>
      <c r="U24" s="60">
        <v>3.6412</v>
      </c>
      <c r="V24" s="60">
        <v>2.7924000000000002</v>
      </c>
      <c r="W24" s="60">
        <v>17.848400000000002</v>
      </c>
      <c r="X24" s="60">
        <v>21.0379</v>
      </c>
      <c r="Y24" s="67"/>
      <c r="Z24" s="52"/>
      <c r="AA24" s="52"/>
      <c r="AB24" s="52"/>
      <c r="AC24" s="52"/>
      <c r="AD24" s="52"/>
      <c r="AE24" s="52"/>
      <c r="AF24" s="52"/>
      <c r="AG24" s="52"/>
      <c r="AH24" s="52"/>
      <c r="AI24" s="52"/>
      <c r="AJ24" s="52"/>
      <c r="AK24" s="52"/>
      <c r="AL24" s="52"/>
      <c r="AM24" s="52"/>
      <c r="AN24" s="52"/>
      <c r="AO24" s="44"/>
      <c r="AP24" s="60">
        <v>17.02</v>
      </c>
      <c r="AQ24" s="60">
        <v>19.690000000000001</v>
      </c>
      <c r="AR24" s="60">
        <v>20.149999999999999</v>
      </c>
      <c r="AS24" s="60">
        <v>16.36</v>
      </c>
      <c r="AT24" s="60">
        <v>11.62</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0.71730000000000005</v>
      </c>
      <c r="J25" s="60">
        <v>-1.5405</v>
      </c>
      <c r="K25" s="60">
        <v>6.1626000000000003</v>
      </c>
      <c r="L25" s="60">
        <v>-1.7137</v>
      </c>
      <c r="M25" s="60">
        <v>-8.3239000000000001</v>
      </c>
      <c r="N25" s="71">
        <v>-2.7498999999999998</v>
      </c>
      <c r="O25" s="60">
        <v>0.92330000000000001</v>
      </c>
      <c r="P25" s="60">
        <v>11.015700000000001</v>
      </c>
      <c r="Q25" s="60">
        <v>10.623799999999999</v>
      </c>
      <c r="R25" s="60">
        <v>11.932600000000001</v>
      </c>
      <c r="S25" s="60">
        <v>8.5609999999999999</v>
      </c>
      <c r="T25" s="60">
        <v>-7.3273000000000001</v>
      </c>
      <c r="U25" s="60">
        <v>-4.4150999999999998</v>
      </c>
      <c r="V25" s="60">
        <v>-8.9778000000000002</v>
      </c>
      <c r="W25" s="60">
        <v>8.5609999999999999</v>
      </c>
      <c r="X25" s="60">
        <v>11.808</v>
      </c>
      <c r="Y25" s="67"/>
      <c r="Z25" s="52"/>
      <c r="AA25" s="52"/>
      <c r="AB25" s="52"/>
      <c r="AC25" s="52"/>
      <c r="AD25" s="52"/>
      <c r="AE25" s="52"/>
      <c r="AF25" s="52"/>
      <c r="AG25" s="52"/>
      <c r="AH25" s="52"/>
      <c r="AI25" s="52"/>
      <c r="AJ25" s="52"/>
      <c r="AK25" s="52"/>
      <c r="AL25" s="52"/>
      <c r="AM25" s="52"/>
      <c r="AN25" s="52"/>
      <c r="AO25" s="44"/>
      <c r="AP25" s="60">
        <v>11.44</v>
      </c>
      <c r="AQ25" s="60">
        <v>11.88</v>
      </c>
      <c r="AR25" s="60">
        <v>7.84</v>
      </c>
      <c r="AS25" s="60">
        <v>1.56</v>
      </c>
      <c r="AT25" s="60">
        <v>-8.57</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1.1213</v>
      </c>
      <c r="J26" s="61">
        <v>-0.1323</v>
      </c>
      <c r="K26" s="61">
        <v>8.9923000000000002</v>
      </c>
      <c r="L26" s="61">
        <v>1.1521999999999999</v>
      </c>
      <c r="M26" s="61">
        <v>-3.0863</v>
      </c>
      <c r="N26" s="72">
        <v>7.9722999999999997</v>
      </c>
      <c r="O26" s="61">
        <v>7.2949999999999999</v>
      </c>
      <c r="P26" s="61">
        <v>18.669</v>
      </c>
      <c r="Q26" s="61">
        <v>15.996600000000001</v>
      </c>
      <c r="R26" s="61">
        <v>15.0885</v>
      </c>
      <c r="S26" s="61">
        <v>11.6927</v>
      </c>
      <c r="T26" s="61">
        <v>-2.7559999999999998</v>
      </c>
      <c r="U26" s="61">
        <v>0.92759999999999998</v>
      </c>
      <c r="V26" s="61">
        <v>-0.7127</v>
      </c>
      <c r="W26" s="61">
        <v>11.6927</v>
      </c>
      <c r="X26" s="61">
        <v>16.362500000000001</v>
      </c>
      <c r="Y26" s="68"/>
      <c r="Z26" s="53"/>
      <c r="AA26" s="53"/>
      <c r="AB26" s="53"/>
      <c r="AC26" s="53"/>
      <c r="AD26" s="53"/>
      <c r="AE26" s="53"/>
      <c r="AF26" s="53"/>
      <c r="AG26" s="53"/>
      <c r="AH26" s="53"/>
      <c r="AI26" s="53"/>
      <c r="AJ26" s="53"/>
      <c r="AK26" s="53"/>
      <c r="AL26" s="53"/>
      <c r="AM26" s="53"/>
      <c r="AN26" s="53"/>
      <c r="AO26" s="45"/>
      <c r="AP26" s="61">
        <v>15.36</v>
      </c>
      <c r="AQ26" s="61">
        <v>16.47</v>
      </c>
      <c r="AR26" s="61">
        <v>13.52</v>
      </c>
      <c r="AS26" s="61">
        <v>8.92</v>
      </c>
      <c r="AT26" s="61">
        <v>1.06</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115</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s="425" customFormat="1" x14ac:dyDescent="0.25">
      <c r="A28" s="328" t="s">
        <v>1305</v>
      </c>
      <c r="B28" s="365"/>
      <c r="C28" s="717">
        <v>41275</v>
      </c>
      <c r="D28" s="365"/>
      <c r="E28" s="329">
        <v>42126.6</v>
      </c>
      <c r="F28" s="365"/>
      <c r="G28" s="330">
        <v>171.10300000000001</v>
      </c>
      <c r="H28" s="366"/>
      <c r="I28" s="331">
        <v>1.2605999999999999</v>
      </c>
      <c r="J28" s="331">
        <v>-0.2152</v>
      </c>
      <c r="K28" s="331">
        <v>8.4398999999999997</v>
      </c>
      <c r="L28" s="331">
        <v>0.86180000000000001</v>
      </c>
      <c r="M28" s="331">
        <v>-3.3169</v>
      </c>
      <c r="N28" s="333">
        <v>9.9492999999999991</v>
      </c>
      <c r="O28" s="331">
        <v>7.4119000000000002</v>
      </c>
      <c r="P28" s="331">
        <v>17.5182</v>
      </c>
      <c r="Q28" s="331">
        <v>14.8119</v>
      </c>
      <c r="R28" s="331">
        <v>18.0899</v>
      </c>
      <c r="S28" s="331">
        <v>11.3032</v>
      </c>
      <c r="T28" s="331">
        <v>-4.1498999999999997</v>
      </c>
      <c r="U28" s="331">
        <v>1.9575</v>
      </c>
      <c r="V28" s="331">
        <v>0.2114</v>
      </c>
      <c r="W28" s="331">
        <v>11.3032</v>
      </c>
      <c r="X28" s="331">
        <v>20.651499999999999</v>
      </c>
      <c r="Y28" s="366"/>
      <c r="Z28" s="329">
        <v>4</v>
      </c>
      <c r="AA28" s="329">
        <v>10</v>
      </c>
      <c r="AB28" s="329">
        <v>10</v>
      </c>
      <c r="AC28" s="329">
        <v>10</v>
      </c>
      <c r="AD28" s="329">
        <v>10</v>
      </c>
      <c r="AE28" s="329">
        <v>6</v>
      </c>
      <c r="AF28" s="329">
        <v>12</v>
      </c>
      <c r="AG28" s="329">
        <v>11</v>
      </c>
      <c r="AH28" s="329">
        <v>13</v>
      </c>
      <c r="AI28" s="329">
        <v>1</v>
      </c>
      <c r="AJ28" s="329">
        <v>9</v>
      </c>
      <c r="AK28" s="329">
        <v>13</v>
      </c>
      <c r="AL28" s="329">
        <v>7</v>
      </c>
      <c r="AM28" s="329">
        <v>6</v>
      </c>
      <c r="AN28" s="329">
        <v>9</v>
      </c>
      <c r="AO28" s="365"/>
      <c r="AP28" s="331">
        <v>16.48</v>
      </c>
      <c r="AQ28" s="331">
        <v>16.28</v>
      </c>
      <c r="AR28" s="331">
        <v>12.52</v>
      </c>
      <c r="AS28" s="331">
        <v>9.1</v>
      </c>
      <c r="AT28" s="331">
        <v>1.81</v>
      </c>
      <c r="AU28" s="334"/>
      <c r="AV28" s="329">
        <v>6</v>
      </c>
      <c r="AW28" s="329">
        <v>10</v>
      </c>
      <c r="AX28" s="329">
        <v>11</v>
      </c>
      <c r="AY28" s="329">
        <v>10</v>
      </c>
      <c r="AZ28" s="329">
        <v>10</v>
      </c>
      <c r="BA28" s="360"/>
      <c r="BB28" s="331">
        <v>15.1783891718745</v>
      </c>
      <c r="BC28" s="367">
        <v>0.992514562864793</v>
      </c>
      <c r="BD28" s="367">
        <v>6.5217759423093102E-2</v>
      </c>
      <c r="BE28" s="367">
        <v>-8.5048325215750495E-2</v>
      </c>
      <c r="BF28" s="365"/>
      <c r="BG28" s="331">
        <v>46.889499999999998</v>
      </c>
      <c r="BH28" s="331">
        <v>38.878500000000003</v>
      </c>
      <c r="BI28" s="331">
        <v>12.300700000000001</v>
      </c>
      <c r="BJ28" s="331">
        <v>1.9313</v>
      </c>
      <c r="BK28" s="365"/>
      <c r="BL28" s="364" t="s">
        <v>1218</v>
      </c>
      <c r="BM28" s="364" t="s">
        <v>1219</v>
      </c>
      <c r="BN28" s="364" t="s">
        <v>1220</v>
      </c>
      <c r="BO28" s="364" t="s">
        <v>1221</v>
      </c>
      <c r="BP28" s="364" t="s">
        <v>1222</v>
      </c>
      <c r="BQ28" s="365"/>
      <c r="BR28" s="335" t="s">
        <v>443</v>
      </c>
    </row>
    <row r="29" spans="1:70" s="428" customFormat="1" x14ac:dyDescent="0.25">
      <c r="A29" s="345" t="s">
        <v>1306</v>
      </c>
      <c r="B29" s="373"/>
      <c r="C29" s="719">
        <v>41275</v>
      </c>
      <c r="D29" s="373"/>
      <c r="E29" s="346">
        <v>38403.9</v>
      </c>
      <c r="F29" s="373"/>
      <c r="G29" s="347">
        <v>686.03200000000004</v>
      </c>
      <c r="H29" s="374"/>
      <c r="I29" s="348" t="s">
        <v>430</v>
      </c>
      <c r="J29" s="348">
        <v>-1.5322</v>
      </c>
      <c r="K29" s="348">
        <v>6.2275999999999998</v>
      </c>
      <c r="L29" s="348">
        <v>-0.74880000000000002</v>
      </c>
      <c r="M29" s="348">
        <v>-1.1631</v>
      </c>
      <c r="N29" s="350">
        <v>9.5167999999999999</v>
      </c>
      <c r="O29" s="348">
        <v>9.6034000000000006</v>
      </c>
      <c r="P29" s="348">
        <v>17.676400000000001</v>
      </c>
      <c r="Q29" s="348">
        <v>17.593499999999999</v>
      </c>
      <c r="R29" s="348">
        <v>15.8771</v>
      </c>
      <c r="S29" s="348">
        <v>8.6174999999999997</v>
      </c>
      <c r="T29" s="348">
        <v>-3.1655000000000002</v>
      </c>
      <c r="U29" s="348">
        <v>2.7524000000000002</v>
      </c>
      <c r="V29" s="348">
        <v>1.0130999999999999</v>
      </c>
      <c r="W29" s="348">
        <v>8.6174999999999997</v>
      </c>
      <c r="X29" s="348">
        <v>16.610800000000001</v>
      </c>
      <c r="Y29" s="374"/>
      <c r="Z29" s="346" t="s">
        <v>430</v>
      </c>
      <c r="AA29" s="346">
        <v>15</v>
      </c>
      <c r="AB29" s="346">
        <v>15</v>
      </c>
      <c r="AC29" s="346">
        <v>14</v>
      </c>
      <c r="AD29" s="346">
        <v>4</v>
      </c>
      <c r="AE29" s="346">
        <v>7</v>
      </c>
      <c r="AF29" s="346">
        <v>5</v>
      </c>
      <c r="AG29" s="346">
        <v>10</v>
      </c>
      <c r="AH29" s="346">
        <v>7</v>
      </c>
      <c r="AI29" s="346">
        <v>8</v>
      </c>
      <c r="AJ29" s="346">
        <v>15</v>
      </c>
      <c r="AK29" s="346">
        <v>9</v>
      </c>
      <c r="AL29" s="346">
        <v>5</v>
      </c>
      <c r="AM29" s="346">
        <v>5</v>
      </c>
      <c r="AN29" s="346">
        <v>15</v>
      </c>
      <c r="AO29" s="373"/>
      <c r="AP29" s="348">
        <v>16.41</v>
      </c>
      <c r="AQ29" s="348">
        <v>17.72</v>
      </c>
      <c r="AR29" s="348">
        <v>14.23</v>
      </c>
      <c r="AS29" s="348">
        <v>10.32</v>
      </c>
      <c r="AT29" s="348">
        <v>1.89</v>
      </c>
      <c r="AU29" s="351"/>
      <c r="AV29" s="346">
        <v>7</v>
      </c>
      <c r="AW29" s="346">
        <v>7</v>
      </c>
      <c r="AX29" s="346">
        <v>9</v>
      </c>
      <c r="AY29" s="346">
        <v>7</v>
      </c>
      <c r="AZ29" s="346">
        <v>9</v>
      </c>
      <c r="BA29" s="362"/>
      <c r="BB29" s="348">
        <v>12.815634440022601</v>
      </c>
      <c r="BC29" s="375">
        <v>0.84208110337035302</v>
      </c>
      <c r="BD29" s="375">
        <v>7.4777727203473393E-2</v>
      </c>
      <c r="BE29" s="375">
        <v>0.22235831366703401</v>
      </c>
      <c r="BF29" s="373"/>
      <c r="BG29" s="348">
        <v>37.6997</v>
      </c>
      <c r="BH29" s="348">
        <v>41.643700000000003</v>
      </c>
      <c r="BI29" s="348">
        <v>13.661099999999999</v>
      </c>
      <c r="BJ29" s="348">
        <v>6.9954999999999998</v>
      </c>
      <c r="BK29" s="373"/>
      <c r="BL29" s="372" t="s">
        <v>1224</v>
      </c>
      <c r="BM29" s="372" t="s">
        <v>1225</v>
      </c>
      <c r="BN29" s="372" t="s">
        <v>1226</v>
      </c>
      <c r="BO29" s="372" t="s">
        <v>1227</v>
      </c>
      <c r="BP29" s="372" t="s">
        <v>1228</v>
      </c>
      <c r="BQ29" s="373"/>
      <c r="BR29" s="354" t="s">
        <v>692</v>
      </c>
    </row>
    <row r="30" spans="1:70" s="428" customFormat="1" ht="11" x14ac:dyDescent="0.3">
      <c r="A30" s="841" t="s">
        <v>1307</v>
      </c>
      <c r="B30" s="842"/>
      <c r="C30" s="843">
        <v>41275</v>
      </c>
      <c r="D30" s="842"/>
      <c r="E30" s="844">
        <v>30323</v>
      </c>
      <c r="F30" s="842"/>
      <c r="G30" s="845">
        <v>400.858</v>
      </c>
      <c r="H30" s="847"/>
      <c r="I30" s="846">
        <v>1.0662</v>
      </c>
      <c r="J30" s="846">
        <v>-0.19789999999999999</v>
      </c>
      <c r="K30" s="846">
        <v>8.2742000000000004</v>
      </c>
      <c r="L30" s="846">
        <v>1.4077999999999999</v>
      </c>
      <c r="M30" s="846">
        <v>-1.3876999999999999</v>
      </c>
      <c r="N30" s="848">
        <v>10.8744</v>
      </c>
      <c r="O30" s="846">
        <v>8.1475000000000009</v>
      </c>
      <c r="P30" s="846">
        <v>19.622399999999999</v>
      </c>
      <c r="Q30" s="846">
        <v>17.322700000000001</v>
      </c>
      <c r="R30" s="846">
        <v>17.031600000000001</v>
      </c>
      <c r="S30" s="846">
        <v>10.993</v>
      </c>
      <c r="T30" s="846">
        <v>-1.3664000000000001</v>
      </c>
      <c r="U30" s="846">
        <v>2.8704000000000001</v>
      </c>
      <c r="V30" s="846">
        <v>1.1987000000000001</v>
      </c>
      <c r="W30" s="846">
        <v>10.993</v>
      </c>
      <c r="X30" s="846">
        <v>16.774799999999999</v>
      </c>
      <c r="Y30" s="847"/>
      <c r="Z30" s="844">
        <v>8</v>
      </c>
      <c r="AA30" s="844">
        <v>9</v>
      </c>
      <c r="AB30" s="844">
        <v>11</v>
      </c>
      <c r="AC30" s="844">
        <v>9</v>
      </c>
      <c r="AD30" s="844">
        <v>5</v>
      </c>
      <c r="AE30" s="844">
        <v>4</v>
      </c>
      <c r="AF30" s="844">
        <v>9</v>
      </c>
      <c r="AG30" s="844">
        <v>9</v>
      </c>
      <c r="AH30" s="844">
        <v>8</v>
      </c>
      <c r="AI30" s="844">
        <v>4</v>
      </c>
      <c r="AJ30" s="844">
        <v>11</v>
      </c>
      <c r="AK30" s="844">
        <v>5</v>
      </c>
      <c r="AL30" s="844">
        <v>4</v>
      </c>
      <c r="AM30" s="844">
        <v>3</v>
      </c>
      <c r="AN30" s="844">
        <v>11</v>
      </c>
      <c r="AO30" s="842"/>
      <c r="AP30" s="846">
        <v>16.96</v>
      </c>
      <c r="AQ30" s="846">
        <v>18.07</v>
      </c>
      <c r="AR30" s="846">
        <v>15.33</v>
      </c>
      <c r="AS30" s="846">
        <v>10.93</v>
      </c>
      <c r="AT30" s="846">
        <v>3.94</v>
      </c>
      <c r="AU30" s="849"/>
      <c r="AV30" s="844">
        <v>4</v>
      </c>
      <c r="AW30" s="844">
        <v>5</v>
      </c>
      <c r="AX30" s="844">
        <v>6</v>
      </c>
      <c r="AY30" s="844">
        <v>6</v>
      </c>
      <c r="AZ30" s="844">
        <v>5</v>
      </c>
      <c r="BA30" s="851"/>
      <c r="BB30" s="846">
        <v>14.8279164737705</v>
      </c>
      <c r="BC30" s="852">
        <v>0.94976637577330603</v>
      </c>
      <c r="BD30" s="852">
        <v>7.4932655023167594E-2</v>
      </c>
      <c r="BE30" s="852">
        <v>8.24449719723888E-2</v>
      </c>
      <c r="BF30" s="842"/>
      <c r="BG30" s="846">
        <v>50.147399999999998</v>
      </c>
      <c r="BH30" s="846">
        <v>39.938899999999997</v>
      </c>
      <c r="BI30" s="846">
        <v>5.98935</v>
      </c>
      <c r="BJ30" s="846">
        <v>3.92435</v>
      </c>
      <c r="BK30" s="842"/>
      <c r="BL30" s="855" t="s">
        <v>1230</v>
      </c>
      <c r="BM30" s="855" t="s">
        <v>1231</v>
      </c>
      <c r="BN30" s="855" t="s">
        <v>798</v>
      </c>
      <c r="BO30" s="855" t="s">
        <v>1232</v>
      </c>
      <c r="BP30" s="855" t="s">
        <v>1233</v>
      </c>
      <c r="BQ30" s="842"/>
      <c r="BR30" s="856" t="s">
        <v>443</v>
      </c>
    </row>
    <row r="31" spans="1:70" s="428" customFormat="1" x14ac:dyDescent="0.25">
      <c r="A31" s="345" t="s">
        <v>1308</v>
      </c>
      <c r="B31" s="373"/>
      <c r="C31" s="719">
        <v>41275</v>
      </c>
      <c r="D31" s="373"/>
      <c r="E31" s="346">
        <v>29763</v>
      </c>
      <c r="F31" s="373"/>
      <c r="G31" s="347">
        <v>1141.07</v>
      </c>
      <c r="H31" s="374"/>
      <c r="I31" s="348">
        <v>1.1372</v>
      </c>
      <c r="J31" s="348">
        <v>-0.52910000000000001</v>
      </c>
      <c r="K31" s="348">
        <v>7.8710000000000004</v>
      </c>
      <c r="L31" s="348">
        <v>0.8226</v>
      </c>
      <c r="M31" s="348">
        <v>-2.6739999999999999</v>
      </c>
      <c r="N31" s="350">
        <v>7.9615</v>
      </c>
      <c r="O31" s="348">
        <v>9.6946999999999992</v>
      </c>
      <c r="P31" s="348">
        <v>21.4406</v>
      </c>
      <c r="Q31" s="348">
        <v>20.740500000000001</v>
      </c>
      <c r="R31" s="348">
        <v>16.953800000000001</v>
      </c>
      <c r="S31" s="348">
        <v>10.463900000000001</v>
      </c>
      <c r="T31" s="348">
        <v>-3.3483000000000001</v>
      </c>
      <c r="U31" s="348">
        <v>1.986</v>
      </c>
      <c r="V31" s="348">
        <v>1.1541999999999999</v>
      </c>
      <c r="W31" s="348">
        <v>10.463900000000001</v>
      </c>
      <c r="X31" s="348">
        <v>16.200199999999999</v>
      </c>
      <c r="Y31" s="374"/>
      <c r="Z31" s="346">
        <v>6</v>
      </c>
      <c r="AA31" s="346">
        <v>13</v>
      </c>
      <c r="AB31" s="346">
        <v>13</v>
      </c>
      <c r="AC31" s="346">
        <v>11</v>
      </c>
      <c r="AD31" s="346">
        <v>9</v>
      </c>
      <c r="AE31" s="346">
        <v>9</v>
      </c>
      <c r="AF31" s="346">
        <v>4</v>
      </c>
      <c r="AG31" s="346">
        <v>4</v>
      </c>
      <c r="AH31" s="346">
        <v>2</v>
      </c>
      <c r="AI31" s="346">
        <v>5</v>
      </c>
      <c r="AJ31" s="346">
        <v>12</v>
      </c>
      <c r="AK31" s="346">
        <v>11</v>
      </c>
      <c r="AL31" s="346">
        <v>6</v>
      </c>
      <c r="AM31" s="346">
        <v>4</v>
      </c>
      <c r="AN31" s="346">
        <v>12</v>
      </c>
      <c r="AO31" s="373"/>
      <c r="AP31" s="348">
        <v>17.940000000000001</v>
      </c>
      <c r="AQ31" s="348">
        <v>20.34</v>
      </c>
      <c r="AR31" s="348">
        <v>16.98</v>
      </c>
      <c r="AS31" s="348">
        <v>12.13</v>
      </c>
      <c r="AT31" s="348">
        <v>2.21</v>
      </c>
      <c r="AU31" s="351"/>
      <c r="AV31" s="346">
        <v>3</v>
      </c>
      <c r="AW31" s="346">
        <v>2</v>
      </c>
      <c r="AX31" s="346">
        <v>4</v>
      </c>
      <c r="AY31" s="346">
        <v>4</v>
      </c>
      <c r="AZ31" s="346">
        <v>7</v>
      </c>
      <c r="BA31" s="362"/>
      <c r="BB31" s="348">
        <v>13.2110544892017</v>
      </c>
      <c r="BC31" s="375">
        <v>0.836849480451203</v>
      </c>
      <c r="BD31" s="375">
        <v>9.0573788579898395E-2</v>
      </c>
      <c r="BE31" s="375">
        <v>0.29022040004552702</v>
      </c>
      <c r="BF31" s="373"/>
      <c r="BG31" s="348">
        <v>37.431100000000001</v>
      </c>
      <c r="BH31" s="348">
        <v>39.530500000000004</v>
      </c>
      <c r="BI31" s="348">
        <v>17.305700000000002</v>
      </c>
      <c r="BJ31" s="348">
        <v>5.7327000000000004</v>
      </c>
      <c r="BK31" s="373"/>
      <c r="BL31" s="372" t="s">
        <v>1235</v>
      </c>
      <c r="BM31" s="372" t="s">
        <v>1236</v>
      </c>
      <c r="BN31" s="372" t="s">
        <v>1237</v>
      </c>
      <c r="BO31" s="372" t="s">
        <v>1238</v>
      </c>
      <c r="BP31" s="372" t="s">
        <v>1239</v>
      </c>
      <c r="BQ31" s="373"/>
      <c r="BR31" s="354" t="s">
        <v>1240</v>
      </c>
    </row>
    <row r="32" spans="1:70" s="428" customFormat="1" x14ac:dyDescent="0.25">
      <c r="A32" s="345" t="s">
        <v>1309</v>
      </c>
      <c r="B32" s="373"/>
      <c r="C32" s="719">
        <v>41275</v>
      </c>
      <c r="D32" s="373"/>
      <c r="E32" s="346">
        <v>28142</v>
      </c>
      <c r="F32" s="373"/>
      <c r="G32" s="347">
        <v>354.15499999999997</v>
      </c>
      <c r="H32" s="374"/>
      <c r="I32" s="348">
        <v>1.3406</v>
      </c>
      <c r="J32" s="348">
        <v>4.0099999999999997E-2</v>
      </c>
      <c r="K32" s="348">
        <v>9.0673999999999992</v>
      </c>
      <c r="L32" s="348">
        <v>0.40970000000000001</v>
      </c>
      <c r="M32" s="348">
        <v>-4.1835000000000004</v>
      </c>
      <c r="N32" s="350">
        <v>6.3346</v>
      </c>
      <c r="O32" s="348">
        <v>6.6159999999999997</v>
      </c>
      <c r="P32" s="348">
        <v>19.710599999999999</v>
      </c>
      <c r="Q32" s="348">
        <v>18.8367</v>
      </c>
      <c r="R32" s="348">
        <v>15.352</v>
      </c>
      <c r="S32" s="348">
        <v>11.879300000000001</v>
      </c>
      <c r="T32" s="348">
        <v>-3.8855</v>
      </c>
      <c r="U32" s="348">
        <v>7.0599999999999996E-2</v>
      </c>
      <c r="V32" s="348">
        <v>-2.6263000000000001</v>
      </c>
      <c r="W32" s="348">
        <v>11.879300000000001</v>
      </c>
      <c r="X32" s="348">
        <v>13.318099999999999</v>
      </c>
      <c r="Y32" s="374"/>
      <c r="Z32" s="346">
        <v>2</v>
      </c>
      <c r="AA32" s="346">
        <v>5</v>
      </c>
      <c r="AB32" s="346">
        <v>8</v>
      </c>
      <c r="AC32" s="346">
        <v>12</v>
      </c>
      <c r="AD32" s="346">
        <v>13</v>
      </c>
      <c r="AE32" s="346">
        <v>12</v>
      </c>
      <c r="AF32" s="346">
        <v>14</v>
      </c>
      <c r="AG32" s="346">
        <v>8</v>
      </c>
      <c r="AH32" s="346">
        <v>5</v>
      </c>
      <c r="AI32" s="346">
        <v>10</v>
      </c>
      <c r="AJ32" s="346">
        <v>7</v>
      </c>
      <c r="AK32" s="346">
        <v>12</v>
      </c>
      <c r="AL32" s="346">
        <v>13</v>
      </c>
      <c r="AM32" s="346">
        <v>13</v>
      </c>
      <c r="AN32" s="346">
        <v>7</v>
      </c>
      <c r="AO32" s="373"/>
      <c r="AP32" s="348">
        <v>16.75</v>
      </c>
      <c r="AQ32" s="348">
        <v>18.71</v>
      </c>
      <c r="AR32" s="348">
        <v>14.84</v>
      </c>
      <c r="AS32" s="348">
        <v>8.75</v>
      </c>
      <c r="AT32" s="348">
        <v>-0.49</v>
      </c>
      <c r="AU32" s="351"/>
      <c r="AV32" s="346">
        <v>5</v>
      </c>
      <c r="AW32" s="346">
        <v>4</v>
      </c>
      <c r="AX32" s="346">
        <v>7</v>
      </c>
      <c r="AY32" s="346">
        <v>11</v>
      </c>
      <c r="AZ32" s="346">
        <v>13</v>
      </c>
      <c r="BA32" s="362"/>
      <c r="BB32" s="348">
        <v>15.5310576609196</v>
      </c>
      <c r="BC32" s="375">
        <v>1.01900770291863</v>
      </c>
      <c r="BD32" s="375">
        <v>7.4781600284392402E-2</v>
      </c>
      <c r="BE32" s="375">
        <v>5.7794932874375399E-2</v>
      </c>
      <c r="BF32" s="373"/>
      <c r="BG32" s="348">
        <v>46.138199999999998</v>
      </c>
      <c r="BH32" s="348">
        <v>36.721200000000003</v>
      </c>
      <c r="BI32" s="348">
        <v>15.6114</v>
      </c>
      <c r="BJ32" s="348">
        <v>1.5291999999999999</v>
      </c>
      <c r="BK32" s="373"/>
      <c r="BL32" s="372" t="s">
        <v>1242</v>
      </c>
      <c r="BM32" s="372" t="s">
        <v>1243</v>
      </c>
      <c r="BN32" s="372" t="s">
        <v>1244</v>
      </c>
      <c r="BO32" s="372" t="s">
        <v>1245</v>
      </c>
      <c r="BP32" s="372" t="s">
        <v>1246</v>
      </c>
      <c r="BQ32" s="373"/>
      <c r="BR32" s="354" t="s">
        <v>513</v>
      </c>
    </row>
    <row r="33" spans="1:70" s="428" customFormat="1" x14ac:dyDescent="0.25">
      <c r="A33" s="345" t="s">
        <v>1310</v>
      </c>
      <c r="B33" s="373"/>
      <c r="C33" s="719">
        <v>41276</v>
      </c>
      <c r="D33" s="373"/>
      <c r="E33" s="346">
        <v>24706.400000000001</v>
      </c>
      <c r="F33" s="373"/>
      <c r="G33" s="347">
        <v>284.26</v>
      </c>
      <c r="H33" s="374"/>
      <c r="I33" s="348">
        <v>1.0415000000000001</v>
      </c>
      <c r="J33" s="348">
        <v>-5.2699999999999997E-2</v>
      </c>
      <c r="K33" s="348">
        <v>9.8758999999999997</v>
      </c>
      <c r="L33" s="348">
        <v>3.2208999999999999</v>
      </c>
      <c r="M33" s="348">
        <v>-5.5206999999999997</v>
      </c>
      <c r="N33" s="350">
        <v>3.2553000000000001</v>
      </c>
      <c r="O33" s="348">
        <v>7.5198</v>
      </c>
      <c r="P33" s="348">
        <v>16.863499999999998</v>
      </c>
      <c r="Q33" s="348">
        <v>14.883699999999999</v>
      </c>
      <c r="R33" s="348">
        <v>16.566800000000001</v>
      </c>
      <c r="S33" s="348">
        <v>12.355700000000001</v>
      </c>
      <c r="T33" s="348">
        <v>-2.4367999999999999</v>
      </c>
      <c r="U33" s="348">
        <v>-1.9826999999999999</v>
      </c>
      <c r="V33" s="348">
        <v>-5.0568</v>
      </c>
      <c r="W33" s="348">
        <v>12.355700000000001</v>
      </c>
      <c r="X33" s="348">
        <v>19.048500000000001</v>
      </c>
      <c r="Y33" s="374"/>
      <c r="Z33" s="346">
        <v>9</v>
      </c>
      <c r="AA33" s="346">
        <v>6</v>
      </c>
      <c r="AB33" s="346">
        <v>5</v>
      </c>
      <c r="AC33" s="346">
        <v>5</v>
      </c>
      <c r="AD33" s="346">
        <v>14</v>
      </c>
      <c r="AE33" s="346">
        <v>14</v>
      </c>
      <c r="AF33" s="346">
        <v>11</v>
      </c>
      <c r="AG33" s="346">
        <v>13</v>
      </c>
      <c r="AH33" s="346">
        <v>12</v>
      </c>
      <c r="AI33" s="346">
        <v>6</v>
      </c>
      <c r="AJ33" s="346">
        <v>6</v>
      </c>
      <c r="AK33" s="346">
        <v>8</v>
      </c>
      <c r="AL33" s="346">
        <v>14</v>
      </c>
      <c r="AM33" s="346">
        <v>14</v>
      </c>
      <c r="AN33" s="346">
        <v>6</v>
      </c>
      <c r="AO33" s="373"/>
      <c r="AP33" s="348">
        <v>15.26</v>
      </c>
      <c r="AQ33" s="348">
        <v>15.5</v>
      </c>
      <c r="AR33" s="348">
        <v>11.77</v>
      </c>
      <c r="AS33" s="348">
        <v>7.84</v>
      </c>
      <c r="AT33" s="348">
        <v>-2.14</v>
      </c>
      <c r="AU33" s="351"/>
      <c r="AV33" s="346">
        <v>10</v>
      </c>
      <c r="AW33" s="346">
        <v>11</v>
      </c>
      <c r="AX33" s="346">
        <v>13</v>
      </c>
      <c r="AY33" s="346">
        <v>14</v>
      </c>
      <c r="AZ33" s="346">
        <v>14</v>
      </c>
      <c r="BA33" s="362"/>
      <c r="BB33" s="348">
        <v>15.5448504435697</v>
      </c>
      <c r="BC33" s="375">
        <v>0.99029644637743597</v>
      </c>
      <c r="BD33" s="375">
        <v>5.9653022195847498E-2</v>
      </c>
      <c r="BE33" s="375">
        <v>-0.14524920573143199</v>
      </c>
      <c r="BF33" s="373"/>
      <c r="BG33" s="348">
        <v>48.566099999999999</v>
      </c>
      <c r="BH33" s="348">
        <v>37.584400000000002</v>
      </c>
      <c r="BI33" s="348">
        <v>11.267300000000001</v>
      </c>
      <c r="BJ33" s="348">
        <v>2.5821999999999998</v>
      </c>
      <c r="BK33" s="373"/>
      <c r="BL33" s="372" t="s">
        <v>1248</v>
      </c>
      <c r="BM33" s="372" t="s">
        <v>1249</v>
      </c>
      <c r="BN33" s="372" t="s">
        <v>1250</v>
      </c>
      <c r="BO33" s="372" t="s">
        <v>1251</v>
      </c>
      <c r="BP33" s="372" t="s">
        <v>1252</v>
      </c>
      <c r="BQ33" s="373"/>
      <c r="BR33" s="354" t="s">
        <v>513</v>
      </c>
    </row>
    <row r="34" spans="1:70" s="428" customFormat="1" x14ac:dyDescent="0.25">
      <c r="A34" s="345" t="s">
        <v>1311</v>
      </c>
      <c r="B34" s="373"/>
      <c r="C34" s="719">
        <v>41275</v>
      </c>
      <c r="D34" s="373"/>
      <c r="E34" s="346">
        <v>17417.900000000001</v>
      </c>
      <c r="F34" s="373"/>
      <c r="G34" s="347">
        <v>690.303</v>
      </c>
      <c r="H34" s="374"/>
      <c r="I34" s="348">
        <v>0.7258</v>
      </c>
      <c r="J34" s="348">
        <v>-0.56120000000000003</v>
      </c>
      <c r="K34" s="348">
        <v>7.2407000000000004</v>
      </c>
      <c r="L34" s="348">
        <v>-1.4626999999999999</v>
      </c>
      <c r="M34" s="348">
        <v>-2.3126000000000002</v>
      </c>
      <c r="N34" s="350">
        <v>4.6711</v>
      </c>
      <c r="O34" s="348">
        <v>8.8207000000000004</v>
      </c>
      <c r="P34" s="348">
        <v>20.4727</v>
      </c>
      <c r="Q34" s="348">
        <v>16.669499999999999</v>
      </c>
      <c r="R34" s="348">
        <v>16.243099999999998</v>
      </c>
      <c r="S34" s="348">
        <v>9.8455999999999992</v>
      </c>
      <c r="T34" s="348">
        <v>-4.5342000000000002</v>
      </c>
      <c r="U34" s="348">
        <v>1.4195</v>
      </c>
      <c r="V34" s="348">
        <v>-1.5059</v>
      </c>
      <c r="W34" s="348">
        <v>9.8455999999999992</v>
      </c>
      <c r="X34" s="348">
        <v>16.368500000000001</v>
      </c>
      <c r="Y34" s="374"/>
      <c r="Z34" s="346">
        <v>13</v>
      </c>
      <c r="AA34" s="346">
        <v>14</v>
      </c>
      <c r="AB34" s="346">
        <v>14</v>
      </c>
      <c r="AC34" s="346">
        <v>15</v>
      </c>
      <c r="AD34" s="346">
        <v>6</v>
      </c>
      <c r="AE34" s="346">
        <v>13</v>
      </c>
      <c r="AF34" s="346">
        <v>6</v>
      </c>
      <c r="AG34" s="346">
        <v>6</v>
      </c>
      <c r="AH34" s="346">
        <v>9</v>
      </c>
      <c r="AI34" s="346">
        <v>7</v>
      </c>
      <c r="AJ34" s="346">
        <v>14</v>
      </c>
      <c r="AK34" s="346">
        <v>14</v>
      </c>
      <c r="AL34" s="346">
        <v>10</v>
      </c>
      <c r="AM34" s="346">
        <v>12</v>
      </c>
      <c r="AN34" s="346">
        <v>14</v>
      </c>
      <c r="AO34" s="373"/>
      <c r="AP34" s="348">
        <v>16.14</v>
      </c>
      <c r="AQ34" s="348">
        <v>17.43</v>
      </c>
      <c r="AR34" s="348">
        <v>14.7</v>
      </c>
      <c r="AS34" s="348">
        <v>10.1</v>
      </c>
      <c r="AT34" s="348">
        <v>-0.27</v>
      </c>
      <c r="AU34" s="351"/>
      <c r="AV34" s="346">
        <v>8</v>
      </c>
      <c r="AW34" s="346">
        <v>8</v>
      </c>
      <c r="AX34" s="346">
        <v>8</v>
      </c>
      <c r="AY34" s="346">
        <v>8</v>
      </c>
      <c r="AZ34" s="346">
        <v>12</v>
      </c>
      <c r="BA34" s="362"/>
      <c r="BB34" s="348">
        <v>14.8091737166418</v>
      </c>
      <c r="BC34" s="375">
        <v>0.95264215657159601</v>
      </c>
      <c r="BD34" s="375">
        <v>7.9173428298486198E-2</v>
      </c>
      <c r="BE34" s="375">
        <v>0.140728243878954</v>
      </c>
      <c r="BF34" s="373"/>
      <c r="BG34" s="348">
        <v>50.604399999999998</v>
      </c>
      <c r="BH34" s="348">
        <v>36.513300000000001</v>
      </c>
      <c r="BI34" s="348">
        <v>10.3507</v>
      </c>
      <c r="BJ34" s="348">
        <v>2.5316000000000001</v>
      </c>
      <c r="BK34" s="373"/>
      <c r="BL34" s="372" t="s">
        <v>1254</v>
      </c>
      <c r="BM34" s="372" t="s">
        <v>1255</v>
      </c>
      <c r="BN34" s="372" t="s">
        <v>1064</v>
      </c>
      <c r="BO34" s="372" t="s">
        <v>1256</v>
      </c>
      <c r="BP34" s="372" t="s">
        <v>1257</v>
      </c>
      <c r="BQ34" s="373"/>
      <c r="BR34" s="354" t="s">
        <v>735</v>
      </c>
    </row>
    <row r="35" spans="1:70" s="428" customFormat="1" x14ac:dyDescent="0.25">
      <c r="A35" s="345" t="s">
        <v>1312</v>
      </c>
      <c r="B35" s="373"/>
      <c r="C35" s="719">
        <v>41275</v>
      </c>
      <c r="D35" s="373"/>
      <c r="E35" s="346">
        <v>16411.2</v>
      </c>
      <c r="F35" s="373"/>
      <c r="G35" s="347">
        <v>162.386</v>
      </c>
      <c r="H35" s="374"/>
      <c r="I35" s="348">
        <v>1.2565</v>
      </c>
      <c r="J35" s="348">
        <v>0.95299999999999996</v>
      </c>
      <c r="K35" s="348">
        <v>10.232699999999999</v>
      </c>
      <c r="L35" s="348">
        <v>3.6703000000000001</v>
      </c>
      <c r="M35" s="348">
        <v>-0.36020000000000002</v>
      </c>
      <c r="N35" s="350">
        <v>12.0265</v>
      </c>
      <c r="O35" s="348">
        <v>11.0183</v>
      </c>
      <c r="P35" s="348">
        <v>25.2151</v>
      </c>
      <c r="Q35" s="348">
        <v>20.709900000000001</v>
      </c>
      <c r="R35" s="348">
        <v>17.760200000000001</v>
      </c>
      <c r="S35" s="348">
        <v>12.6351</v>
      </c>
      <c r="T35" s="348">
        <v>-0.83299999999999996</v>
      </c>
      <c r="U35" s="348">
        <v>4.3223000000000003</v>
      </c>
      <c r="V35" s="348">
        <v>3.7709999999999999</v>
      </c>
      <c r="W35" s="348">
        <v>12.6351</v>
      </c>
      <c r="X35" s="348">
        <v>15.8712</v>
      </c>
      <c r="Y35" s="374"/>
      <c r="Z35" s="346">
        <v>5</v>
      </c>
      <c r="AA35" s="346">
        <v>4</v>
      </c>
      <c r="AB35" s="346">
        <v>3</v>
      </c>
      <c r="AC35" s="346">
        <v>3</v>
      </c>
      <c r="AD35" s="346">
        <v>1</v>
      </c>
      <c r="AE35" s="346">
        <v>3</v>
      </c>
      <c r="AF35" s="346">
        <v>3</v>
      </c>
      <c r="AG35" s="346">
        <v>3</v>
      </c>
      <c r="AH35" s="346">
        <v>3</v>
      </c>
      <c r="AI35" s="346">
        <v>2</v>
      </c>
      <c r="AJ35" s="346">
        <v>4</v>
      </c>
      <c r="AK35" s="346">
        <v>4</v>
      </c>
      <c r="AL35" s="346">
        <v>1</v>
      </c>
      <c r="AM35" s="346">
        <v>1</v>
      </c>
      <c r="AN35" s="346">
        <v>4</v>
      </c>
      <c r="AO35" s="373"/>
      <c r="AP35" s="348">
        <v>18.41</v>
      </c>
      <c r="AQ35" s="348">
        <v>21.14</v>
      </c>
      <c r="AR35" s="348">
        <v>19.100000000000001</v>
      </c>
      <c r="AS35" s="348">
        <v>14.46</v>
      </c>
      <c r="AT35" s="348">
        <v>7.39</v>
      </c>
      <c r="AU35" s="351"/>
      <c r="AV35" s="346">
        <v>1</v>
      </c>
      <c r="AW35" s="346">
        <v>1</v>
      </c>
      <c r="AX35" s="346">
        <v>2</v>
      </c>
      <c r="AY35" s="346">
        <v>3</v>
      </c>
      <c r="AZ35" s="346">
        <v>2</v>
      </c>
      <c r="BA35" s="362"/>
      <c r="BB35" s="348">
        <v>15.250176531668</v>
      </c>
      <c r="BC35" s="375">
        <v>0.98655435606446995</v>
      </c>
      <c r="BD35" s="375">
        <v>9.7161077001281196E-2</v>
      </c>
      <c r="BE35" s="375">
        <v>0.41322995539330198</v>
      </c>
      <c r="BF35" s="373"/>
      <c r="BG35" s="348">
        <v>40.281199999999998</v>
      </c>
      <c r="BH35" s="348">
        <v>36.408499999999997</v>
      </c>
      <c r="BI35" s="348">
        <v>19.377800000000001</v>
      </c>
      <c r="BJ35" s="348">
        <v>3.9325000000000001</v>
      </c>
      <c r="BK35" s="373"/>
      <c r="BL35" s="372" t="s">
        <v>1259</v>
      </c>
      <c r="BM35" s="372" t="s">
        <v>1260</v>
      </c>
      <c r="BN35" s="372" t="s">
        <v>1261</v>
      </c>
      <c r="BO35" s="372" t="s">
        <v>1262</v>
      </c>
      <c r="BP35" s="372" t="s">
        <v>1263</v>
      </c>
      <c r="BQ35" s="373"/>
      <c r="BR35" s="354" t="s">
        <v>443</v>
      </c>
    </row>
    <row r="36" spans="1:70" s="428" customFormat="1" x14ac:dyDescent="0.25">
      <c r="A36" s="345" t="s">
        <v>1313</v>
      </c>
      <c r="B36" s="373"/>
      <c r="C36" s="719">
        <v>43755</v>
      </c>
      <c r="D36" s="373"/>
      <c r="E36" s="346">
        <v>16757.8</v>
      </c>
      <c r="F36" s="373"/>
      <c r="G36" s="347">
        <v>38.254399999999997</v>
      </c>
      <c r="H36" s="374"/>
      <c r="I36" s="348">
        <v>0.98070000000000002</v>
      </c>
      <c r="J36" s="348">
        <v>1.2661</v>
      </c>
      <c r="K36" s="348">
        <v>14.404299999999999</v>
      </c>
      <c r="L36" s="348">
        <v>14.117599999999999</v>
      </c>
      <c r="M36" s="348">
        <v>-0.65239999999999998</v>
      </c>
      <c r="N36" s="350">
        <v>18.645199999999999</v>
      </c>
      <c r="O36" s="348">
        <v>14.6258</v>
      </c>
      <c r="P36" s="348">
        <v>27.873699999999999</v>
      </c>
      <c r="Q36" s="348">
        <v>22.905899999999999</v>
      </c>
      <c r="R36" s="348" t="s">
        <v>430</v>
      </c>
      <c r="S36" s="348">
        <v>17.9359</v>
      </c>
      <c r="T36" s="348">
        <v>4.7591999999999999</v>
      </c>
      <c r="U36" s="348">
        <v>3.1533000000000002</v>
      </c>
      <c r="V36" s="348">
        <v>1.8129999999999999</v>
      </c>
      <c r="W36" s="348">
        <v>17.9359</v>
      </c>
      <c r="X36" s="348">
        <v>22.8035</v>
      </c>
      <c r="Y36" s="374"/>
      <c r="Z36" s="346">
        <v>10</v>
      </c>
      <c r="AA36" s="346">
        <v>2</v>
      </c>
      <c r="AB36" s="346">
        <v>1</v>
      </c>
      <c r="AC36" s="346">
        <v>1</v>
      </c>
      <c r="AD36" s="346">
        <v>3</v>
      </c>
      <c r="AE36" s="346">
        <v>1</v>
      </c>
      <c r="AF36" s="346">
        <v>1</v>
      </c>
      <c r="AG36" s="346">
        <v>1</v>
      </c>
      <c r="AH36" s="346">
        <v>1</v>
      </c>
      <c r="AI36" s="346" t="s">
        <v>430</v>
      </c>
      <c r="AJ36" s="346">
        <v>1</v>
      </c>
      <c r="AK36" s="346">
        <v>1</v>
      </c>
      <c r="AL36" s="346">
        <v>3</v>
      </c>
      <c r="AM36" s="346">
        <v>2</v>
      </c>
      <c r="AN36" s="346">
        <v>1</v>
      </c>
      <c r="AO36" s="373"/>
      <c r="AP36" s="348" t="s">
        <v>430</v>
      </c>
      <c r="AQ36" s="348" t="s">
        <v>430</v>
      </c>
      <c r="AR36" s="348">
        <v>21.69</v>
      </c>
      <c r="AS36" s="348">
        <v>17.739999999999998</v>
      </c>
      <c r="AT36" s="348">
        <v>12.71</v>
      </c>
      <c r="AU36" s="351"/>
      <c r="AV36" s="346" t="s">
        <v>430</v>
      </c>
      <c r="AW36" s="346" t="s">
        <v>430</v>
      </c>
      <c r="AX36" s="346">
        <v>1</v>
      </c>
      <c r="AY36" s="346">
        <v>1</v>
      </c>
      <c r="AZ36" s="346">
        <v>1</v>
      </c>
      <c r="BA36" s="362"/>
      <c r="BB36" s="348">
        <v>20.303501315661201</v>
      </c>
      <c r="BC36" s="375">
        <v>1.1516825998995699</v>
      </c>
      <c r="BD36" s="375">
        <v>8.5733024388677206E-2</v>
      </c>
      <c r="BE36" s="375">
        <v>0.49334381629148699</v>
      </c>
      <c r="BF36" s="373"/>
      <c r="BG36" s="348">
        <v>35.010899999999999</v>
      </c>
      <c r="BH36" s="348">
        <v>38.457799999999999</v>
      </c>
      <c r="BI36" s="348">
        <v>25.390499999999999</v>
      </c>
      <c r="BJ36" s="348">
        <v>1.1408</v>
      </c>
      <c r="BK36" s="373"/>
      <c r="BL36" s="372" t="s">
        <v>1265</v>
      </c>
      <c r="BM36" s="372" t="s">
        <v>1266</v>
      </c>
      <c r="BN36" s="372" t="s">
        <v>1267</v>
      </c>
      <c r="BO36" s="372" t="s">
        <v>1268</v>
      </c>
      <c r="BP36" s="372" t="s">
        <v>1269</v>
      </c>
      <c r="BQ36" s="373"/>
      <c r="BR36" s="354" t="s">
        <v>443</v>
      </c>
    </row>
    <row r="37" spans="1:70" s="428" customFormat="1" x14ac:dyDescent="0.25">
      <c r="A37" s="345" t="s">
        <v>1314</v>
      </c>
      <c r="B37" s="373"/>
      <c r="C37" s="719">
        <v>43395</v>
      </c>
      <c r="D37" s="373"/>
      <c r="E37" s="346">
        <v>15605.1</v>
      </c>
      <c r="F37" s="373"/>
      <c r="G37" s="347">
        <v>36.21</v>
      </c>
      <c r="H37" s="374"/>
      <c r="I37" s="348" t="s">
        <v>430</v>
      </c>
      <c r="J37" s="348">
        <v>-0.52200000000000002</v>
      </c>
      <c r="K37" s="348">
        <v>8.1864000000000008</v>
      </c>
      <c r="L37" s="348">
        <v>1.7135</v>
      </c>
      <c r="M37" s="348">
        <v>-2.5827</v>
      </c>
      <c r="N37" s="350">
        <v>9.1582000000000008</v>
      </c>
      <c r="O37" s="348">
        <v>8.4868000000000006</v>
      </c>
      <c r="P37" s="348">
        <v>20.011099999999999</v>
      </c>
      <c r="Q37" s="348">
        <v>16.194900000000001</v>
      </c>
      <c r="R37" s="348" t="s">
        <v>430</v>
      </c>
      <c r="S37" s="348">
        <v>10.463699999999999</v>
      </c>
      <c r="T37" s="348">
        <v>-1.8965000000000001</v>
      </c>
      <c r="U37" s="348">
        <v>1.4286000000000001</v>
      </c>
      <c r="V37" s="348">
        <v>-0.3851</v>
      </c>
      <c r="W37" s="348">
        <v>10.463699999999999</v>
      </c>
      <c r="X37" s="348">
        <v>18.690300000000001</v>
      </c>
      <c r="Y37" s="374"/>
      <c r="Z37" s="346" t="s">
        <v>430</v>
      </c>
      <c r="AA37" s="346">
        <v>12</v>
      </c>
      <c r="AB37" s="346">
        <v>12</v>
      </c>
      <c r="AC37" s="346">
        <v>7</v>
      </c>
      <c r="AD37" s="346">
        <v>8</v>
      </c>
      <c r="AE37" s="346">
        <v>8</v>
      </c>
      <c r="AF37" s="346">
        <v>8</v>
      </c>
      <c r="AG37" s="346">
        <v>7</v>
      </c>
      <c r="AH37" s="346">
        <v>10</v>
      </c>
      <c r="AI37" s="346" t="s">
        <v>430</v>
      </c>
      <c r="AJ37" s="346">
        <v>13</v>
      </c>
      <c r="AK37" s="346">
        <v>6</v>
      </c>
      <c r="AL37" s="346">
        <v>9</v>
      </c>
      <c r="AM37" s="346">
        <v>9</v>
      </c>
      <c r="AN37" s="346">
        <v>13</v>
      </c>
      <c r="AO37" s="373"/>
      <c r="AP37" s="348" t="s">
        <v>430</v>
      </c>
      <c r="AQ37" s="348">
        <v>17.37</v>
      </c>
      <c r="AR37" s="348">
        <v>13.73</v>
      </c>
      <c r="AS37" s="348">
        <v>10.09</v>
      </c>
      <c r="AT37" s="348">
        <v>2.06</v>
      </c>
      <c r="AU37" s="351"/>
      <c r="AV37" s="346" t="s">
        <v>430</v>
      </c>
      <c r="AW37" s="346">
        <v>9</v>
      </c>
      <c r="AX37" s="346">
        <v>10</v>
      </c>
      <c r="AY37" s="346">
        <v>9</v>
      </c>
      <c r="AZ37" s="346">
        <v>8</v>
      </c>
      <c r="BA37" s="362"/>
      <c r="BB37" s="348">
        <v>14.2320608122356</v>
      </c>
      <c r="BC37" s="375">
        <v>0.88881161166127798</v>
      </c>
      <c r="BD37" s="375">
        <v>8.2248617868194498E-2</v>
      </c>
      <c r="BE37" s="375">
        <v>0.393759896066043</v>
      </c>
      <c r="BF37" s="373"/>
      <c r="BG37" s="348">
        <v>47.412799999999997</v>
      </c>
      <c r="BH37" s="348">
        <v>35.451300000000003</v>
      </c>
      <c r="BI37" s="348">
        <v>3.9826199999999998</v>
      </c>
      <c r="BJ37" s="348">
        <v>13.153280000000001</v>
      </c>
      <c r="BK37" s="373"/>
      <c r="BL37" s="372" t="s">
        <v>1271</v>
      </c>
      <c r="BM37" s="372" t="s">
        <v>1272</v>
      </c>
      <c r="BN37" s="372" t="s">
        <v>1273</v>
      </c>
      <c r="BO37" s="372" t="s">
        <v>1274</v>
      </c>
      <c r="BP37" s="372" t="s">
        <v>1275</v>
      </c>
      <c r="BQ37" s="373"/>
      <c r="BR37" s="354" t="s">
        <v>1020</v>
      </c>
    </row>
    <row r="38" spans="1:70" s="428" customFormat="1" x14ac:dyDescent="0.25">
      <c r="A38" s="345" t="s">
        <v>1315</v>
      </c>
      <c r="B38" s="373"/>
      <c r="C38" s="719">
        <v>41275</v>
      </c>
      <c r="D38" s="373"/>
      <c r="E38" s="346">
        <v>9800.17</v>
      </c>
      <c r="F38" s="373"/>
      <c r="G38" s="347">
        <v>119.54</v>
      </c>
      <c r="H38" s="374"/>
      <c r="I38" s="348">
        <v>1.1251</v>
      </c>
      <c r="J38" s="348">
        <v>1.0310999999999999</v>
      </c>
      <c r="K38" s="348">
        <v>12.5082</v>
      </c>
      <c r="L38" s="348">
        <v>6.9039999999999999</v>
      </c>
      <c r="M38" s="348">
        <v>-3.5733999999999999</v>
      </c>
      <c r="N38" s="350">
        <v>12.467599999999999</v>
      </c>
      <c r="O38" s="348">
        <v>14.154500000000001</v>
      </c>
      <c r="P38" s="348">
        <v>25.797599999999999</v>
      </c>
      <c r="Q38" s="348">
        <v>19.75</v>
      </c>
      <c r="R38" s="348">
        <v>17.5989</v>
      </c>
      <c r="S38" s="348">
        <v>15.5869</v>
      </c>
      <c r="T38" s="348">
        <v>-0.15040000000000001</v>
      </c>
      <c r="U38" s="348">
        <v>1.5806</v>
      </c>
      <c r="V38" s="348">
        <v>-1.0593999999999999</v>
      </c>
      <c r="W38" s="348">
        <v>15.5869</v>
      </c>
      <c r="X38" s="348">
        <v>17.613099999999999</v>
      </c>
      <c r="Y38" s="374"/>
      <c r="Z38" s="346">
        <v>7</v>
      </c>
      <c r="AA38" s="346">
        <v>3</v>
      </c>
      <c r="AB38" s="346">
        <v>2</v>
      </c>
      <c r="AC38" s="346">
        <v>2</v>
      </c>
      <c r="AD38" s="346">
        <v>12</v>
      </c>
      <c r="AE38" s="346">
        <v>2</v>
      </c>
      <c r="AF38" s="346">
        <v>2</v>
      </c>
      <c r="AG38" s="346">
        <v>2</v>
      </c>
      <c r="AH38" s="346">
        <v>4</v>
      </c>
      <c r="AI38" s="346">
        <v>3</v>
      </c>
      <c r="AJ38" s="346">
        <v>2</v>
      </c>
      <c r="AK38" s="346">
        <v>3</v>
      </c>
      <c r="AL38" s="346">
        <v>8</v>
      </c>
      <c r="AM38" s="346">
        <v>11</v>
      </c>
      <c r="AN38" s="346">
        <v>2</v>
      </c>
      <c r="AO38" s="373"/>
      <c r="AP38" s="348">
        <v>18.100000000000001</v>
      </c>
      <c r="AQ38" s="348">
        <v>19.95</v>
      </c>
      <c r="AR38" s="348">
        <v>19.03</v>
      </c>
      <c r="AS38" s="348">
        <v>15.85</v>
      </c>
      <c r="AT38" s="348">
        <v>4.3099999999999996</v>
      </c>
      <c r="AU38" s="351"/>
      <c r="AV38" s="346">
        <v>2</v>
      </c>
      <c r="AW38" s="346">
        <v>3</v>
      </c>
      <c r="AX38" s="346">
        <v>3</v>
      </c>
      <c r="AY38" s="346">
        <v>2</v>
      </c>
      <c r="AZ38" s="346">
        <v>4</v>
      </c>
      <c r="BA38" s="362"/>
      <c r="BB38" s="348">
        <v>17.770119301016901</v>
      </c>
      <c r="BC38" s="375">
        <v>1.0994826673494</v>
      </c>
      <c r="BD38" s="375">
        <v>8.9375257640335104E-2</v>
      </c>
      <c r="BE38" s="375">
        <v>0.39740768412549199</v>
      </c>
      <c r="BF38" s="373"/>
      <c r="BG38" s="348">
        <v>39.123600000000003</v>
      </c>
      <c r="BH38" s="348">
        <v>38.131100000000004</v>
      </c>
      <c r="BI38" s="348">
        <v>21.437000000000001</v>
      </c>
      <c r="BJ38" s="348">
        <v>1.3083</v>
      </c>
      <c r="BK38" s="373"/>
      <c r="BL38" s="372" t="s">
        <v>1277</v>
      </c>
      <c r="BM38" s="372" t="s">
        <v>1278</v>
      </c>
      <c r="BN38" s="372" t="s">
        <v>1279</v>
      </c>
      <c r="BO38" s="372" t="s">
        <v>1280</v>
      </c>
      <c r="BP38" s="372" t="s">
        <v>1281</v>
      </c>
      <c r="BQ38" s="373"/>
      <c r="BR38" s="354" t="s">
        <v>513</v>
      </c>
    </row>
    <row r="39" spans="1:70" s="428" customFormat="1" x14ac:dyDescent="0.25">
      <c r="A39" s="345" t="s">
        <v>1316</v>
      </c>
      <c r="B39" s="373"/>
      <c r="C39" s="719">
        <v>41275</v>
      </c>
      <c r="D39" s="373"/>
      <c r="E39" s="346">
        <v>7736.56</v>
      </c>
      <c r="F39" s="373"/>
      <c r="G39" s="347">
        <v>559.47389999999996</v>
      </c>
      <c r="H39" s="374"/>
      <c r="I39" s="348">
        <v>1.6994</v>
      </c>
      <c r="J39" s="348">
        <v>1.3738999999999999</v>
      </c>
      <c r="K39" s="348">
        <v>9.6045999999999996</v>
      </c>
      <c r="L39" s="348">
        <v>-0.35260000000000002</v>
      </c>
      <c r="M39" s="348">
        <v>-7.8243999999999998</v>
      </c>
      <c r="N39" s="350">
        <v>-1.6728000000000001</v>
      </c>
      <c r="O39" s="348">
        <v>2.0505</v>
      </c>
      <c r="P39" s="348">
        <v>12.2361</v>
      </c>
      <c r="Q39" s="348">
        <v>13.332700000000001</v>
      </c>
      <c r="R39" s="348">
        <v>13.8323</v>
      </c>
      <c r="S39" s="348">
        <v>12.5449</v>
      </c>
      <c r="T39" s="348">
        <v>-7.0071000000000003</v>
      </c>
      <c r="U39" s="348">
        <v>-3.8149000000000002</v>
      </c>
      <c r="V39" s="348">
        <v>-8.1487999999999996</v>
      </c>
      <c r="W39" s="348">
        <v>12.5449</v>
      </c>
      <c r="X39" s="348">
        <v>14.813800000000001</v>
      </c>
      <c r="Y39" s="374"/>
      <c r="Z39" s="346">
        <v>1</v>
      </c>
      <c r="AA39" s="346">
        <v>1</v>
      </c>
      <c r="AB39" s="346">
        <v>6</v>
      </c>
      <c r="AC39" s="346">
        <v>13</v>
      </c>
      <c r="AD39" s="346">
        <v>15</v>
      </c>
      <c r="AE39" s="346">
        <v>15</v>
      </c>
      <c r="AF39" s="346">
        <v>15</v>
      </c>
      <c r="AG39" s="346">
        <v>15</v>
      </c>
      <c r="AH39" s="346">
        <v>14</v>
      </c>
      <c r="AI39" s="346">
        <v>12</v>
      </c>
      <c r="AJ39" s="346">
        <v>5</v>
      </c>
      <c r="AK39" s="346">
        <v>15</v>
      </c>
      <c r="AL39" s="346">
        <v>15</v>
      </c>
      <c r="AM39" s="346">
        <v>15</v>
      </c>
      <c r="AN39" s="346">
        <v>5</v>
      </c>
      <c r="AO39" s="373"/>
      <c r="AP39" s="348">
        <v>13.36</v>
      </c>
      <c r="AQ39" s="348">
        <v>13.06</v>
      </c>
      <c r="AR39" s="348">
        <v>9.09</v>
      </c>
      <c r="AS39" s="348">
        <v>2.73</v>
      </c>
      <c r="AT39" s="348">
        <v>-7.57</v>
      </c>
      <c r="AU39" s="351"/>
      <c r="AV39" s="346">
        <v>12</v>
      </c>
      <c r="AW39" s="346">
        <v>14</v>
      </c>
      <c r="AX39" s="346">
        <v>15</v>
      </c>
      <c r="AY39" s="346">
        <v>15</v>
      </c>
      <c r="AZ39" s="346">
        <v>15</v>
      </c>
      <c r="BA39" s="362"/>
      <c r="BB39" s="348">
        <v>15.365399043135399</v>
      </c>
      <c r="BC39" s="375">
        <v>0.984423285043038</v>
      </c>
      <c r="BD39" s="375">
        <v>3.8221391889818497E-2</v>
      </c>
      <c r="BE39" s="375">
        <v>-0.47889861324247601</v>
      </c>
      <c r="BF39" s="373"/>
      <c r="BG39" s="348">
        <v>42.1721</v>
      </c>
      <c r="BH39" s="348">
        <v>36.425600000000003</v>
      </c>
      <c r="BI39" s="348">
        <v>17.879000000000001</v>
      </c>
      <c r="BJ39" s="348">
        <v>3.5232999999999999</v>
      </c>
      <c r="BK39" s="373"/>
      <c r="BL39" s="372" t="s">
        <v>1283</v>
      </c>
      <c r="BM39" s="372" t="s">
        <v>1284</v>
      </c>
      <c r="BN39" s="372" t="s">
        <v>1285</v>
      </c>
      <c r="BO39" s="372" t="s">
        <v>1286</v>
      </c>
      <c r="BP39" s="372" t="s">
        <v>1287</v>
      </c>
      <c r="BQ39" s="373"/>
      <c r="BR39" s="354" t="s">
        <v>526</v>
      </c>
    </row>
    <row r="40" spans="1:70" s="428" customFormat="1" x14ac:dyDescent="0.25">
      <c r="A40" s="345" t="s">
        <v>1317</v>
      </c>
      <c r="B40" s="373"/>
      <c r="C40" s="719">
        <v>41275</v>
      </c>
      <c r="D40" s="373"/>
      <c r="E40" s="346">
        <v>7091.26</v>
      </c>
      <c r="F40" s="373"/>
      <c r="G40" s="347">
        <v>1584.7018</v>
      </c>
      <c r="H40" s="374"/>
      <c r="I40" s="348">
        <v>0.95499999999999996</v>
      </c>
      <c r="J40" s="348">
        <v>-0.1169</v>
      </c>
      <c r="K40" s="348">
        <v>9.2445000000000004</v>
      </c>
      <c r="L40" s="348">
        <v>2.3338999999999999</v>
      </c>
      <c r="M40" s="348">
        <v>-2.3660999999999999</v>
      </c>
      <c r="N40" s="350">
        <v>6.9280999999999997</v>
      </c>
      <c r="O40" s="348">
        <v>8.8026999999999997</v>
      </c>
      <c r="P40" s="348">
        <v>20.933399999999999</v>
      </c>
      <c r="Q40" s="348">
        <v>17.6143</v>
      </c>
      <c r="R40" s="348">
        <v>13.8405</v>
      </c>
      <c r="S40" s="348">
        <v>11.7525</v>
      </c>
      <c r="T40" s="348">
        <v>-2.1349999999999998</v>
      </c>
      <c r="U40" s="348">
        <v>1.1835</v>
      </c>
      <c r="V40" s="348">
        <v>-0.41870000000000002</v>
      </c>
      <c r="W40" s="348">
        <v>11.7525</v>
      </c>
      <c r="X40" s="348">
        <v>14.213200000000001</v>
      </c>
      <c r="Y40" s="374"/>
      <c r="Z40" s="346">
        <v>11</v>
      </c>
      <c r="AA40" s="346">
        <v>7</v>
      </c>
      <c r="AB40" s="346">
        <v>7</v>
      </c>
      <c r="AC40" s="346">
        <v>6</v>
      </c>
      <c r="AD40" s="346">
        <v>7</v>
      </c>
      <c r="AE40" s="346">
        <v>11</v>
      </c>
      <c r="AF40" s="346">
        <v>7</v>
      </c>
      <c r="AG40" s="346">
        <v>5</v>
      </c>
      <c r="AH40" s="346">
        <v>6</v>
      </c>
      <c r="AI40" s="346">
        <v>11</v>
      </c>
      <c r="AJ40" s="346">
        <v>8</v>
      </c>
      <c r="AK40" s="346">
        <v>7</v>
      </c>
      <c r="AL40" s="346">
        <v>12</v>
      </c>
      <c r="AM40" s="346">
        <v>10</v>
      </c>
      <c r="AN40" s="346">
        <v>8</v>
      </c>
      <c r="AO40" s="373"/>
      <c r="AP40" s="348">
        <v>15.46</v>
      </c>
      <c r="AQ40" s="348">
        <v>17.93</v>
      </c>
      <c r="AR40" s="348">
        <v>15.42</v>
      </c>
      <c r="AS40" s="348">
        <v>11.01</v>
      </c>
      <c r="AT40" s="348">
        <v>2.37</v>
      </c>
      <c r="AU40" s="351"/>
      <c r="AV40" s="346">
        <v>9</v>
      </c>
      <c r="AW40" s="346">
        <v>6</v>
      </c>
      <c r="AX40" s="346">
        <v>5</v>
      </c>
      <c r="AY40" s="346">
        <v>5</v>
      </c>
      <c r="AZ40" s="346">
        <v>6</v>
      </c>
      <c r="BA40" s="362"/>
      <c r="BB40" s="348">
        <v>14.822270440625299</v>
      </c>
      <c r="BC40" s="375">
        <v>0.96355864496395105</v>
      </c>
      <c r="BD40" s="375">
        <v>8.1116306374892894E-2</v>
      </c>
      <c r="BE40" s="375">
        <v>0.158739852376759</v>
      </c>
      <c r="BF40" s="373"/>
      <c r="BG40" s="348">
        <v>60.464100000000002</v>
      </c>
      <c r="BH40" s="348">
        <v>36.867100000000001</v>
      </c>
      <c r="BI40" s="348" t="s">
        <v>430</v>
      </c>
      <c r="BJ40" s="348">
        <v>2.6688000000000001</v>
      </c>
      <c r="BK40" s="373"/>
      <c r="BL40" s="372" t="s">
        <v>1289</v>
      </c>
      <c r="BM40" s="372" t="s">
        <v>1290</v>
      </c>
      <c r="BN40" s="372" t="s">
        <v>1291</v>
      </c>
      <c r="BO40" s="372" t="s">
        <v>752</v>
      </c>
      <c r="BP40" s="372" t="s">
        <v>1292</v>
      </c>
      <c r="BQ40" s="373"/>
      <c r="BR40" s="354" t="s">
        <v>436</v>
      </c>
    </row>
    <row r="41" spans="1:70" s="428" customFormat="1" x14ac:dyDescent="0.25">
      <c r="A41" s="345" t="s">
        <v>1318</v>
      </c>
      <c r="B41" s="373"/>
      <c r="C41" s="719">
        <v>41276</v>
      </c>
      <c r="D41" s="373"/>
      <c r="E41" s="346">
        <v>6609.77</v>
      </c>
      <c r="F41" s="373"/>
      <c r="G41" s="347">
        <v>96.411600000000007</v>
      </c>
      <c r="H41" s="374"/>
      <c r="I41" s="348">
        <v>1.2678</v>
      </c>
      <c r="J41" s="348">
        <v>-0.33069999999999999</v>
      </c>
      <c r="K41" s="348">
        <v>8.7767999999999997</v>
      </c>
      <c r="L41" s="348">
        <v>1.4097</v>
      </c>
      <c r="M41" s="348">
        <v>-3.4123999999999999</v>
      </c>
      <c r="N41" s="350">
        <v>7.3037999999999998</v>
      </c>
      <c r="O41" s="348">
        <v>7.5243000000000002</v>
      </c>
      <c r="P41" s="348">
        <v>17.359400000000001</v>
      </c>
      <c r="Q41" s="348">
        <v>15.7</v>
      </c>
      <c r="R41" s="348">
        <v>15.636699999999999</v>
      </c>
      <c r="S41" s="348">
        <v>11.213800000000001</v>
      </c>
      <c r="T41" s="348">
        <v>-3.3201999999999998</v>
      </c>
      <c r="U41" s="348">
        <v>1.3325</v>
      </c>
      <c r="V41" s="348">
        <v>0.16639999999999999</v>
      </c>
      <c r="W41" s="348">
        <v>11.213800000000001</v>
      </c>
      <c r="X41" s="348">
        <v>14.778</v>
      </c>
      <c r="Y41" s="374"/>
      <c r="Z41" s="346">
        <v>3</v>
      </c>
      <c r="AA41" s="346">
        <v>11</v>
      </c>
      <c r="AB41" s="346">
        <v>9</v>
      </c>
      <c r="AC41" s="346">
        <v>8</v>
      </c>
      <c r="AD41" s="346">
        <v>11</v>
      </c>
      <c r="AE41" s="346">
        <v>10</v>
      </c>
      <c r="AF41" s="346">
        <v>10</v>
      </c>
      <c r="AG41" s="346">
        <v>12</v>
      </c>
      <c r="AH41" s="346">
        <v>11</v>
      </c>
      <c r="AI41" s="346">
        <v>9</v>
      </c>
      <c r="AJ41" s="346">
        <v>10</v>
      </c>
      <c r="AK41" s="346">
        <v>10</v>
      </c>
      <c r="AL41" s="346">
        <v>11</v>
      </c>
      <c r="AM41" s="346">
        <v>7</v>
      </c>
      <c r="AN41" s="346">
        <v>10</v>
      </c>
      <c r="AO41" s="373"/>
      <c r="AP41" s="348">
        <v>14.94</v>
      </c>
      <c r="AQ41" s="348">
        <v>15.49</v>
      </c>
      <c r="AR41" s="348">
        <v>12.48</v>
      </c>
      <c r="AS41" s="348">
        <v>8.6999999999999993</v>
      </c>
      <c r="AT41" s="348">
        <v>1.46</v>
      </c>
      <c r="AU41" s="351"/>
      <c r="AV41" s="346">
        <v>11</v>
      </c>
      <c r="AW41" s="346">
        <v>12</v>
      </c>
      <c r="AX41" s="346">
        <v>12</v>
      </c>
      <c r="AY41" s="346">
        <v>13</v>
      </c>
      <c r="AZ41" s="346">
        <v>11</v>
      </c>
      <c r="BA41" s="362"/>
      <c r="BB41" s="348">
        <v>15.4503054031285</v>
      </c>
      <c r="BC41" s="375">
        <v>0.99525359783279599</v>
      </c>
      <c r="BD41" s="375">
        <v>6.3506623460048095E-2</v>
      </c>
      <c r="BE41" s="375">
        <v>-9.6718659351490904E-2</v>
      </c>
      <c r="BF41" s="373"/>
      <c r="BG41" s="348">
        <v>48.782400000000003</v>
      </c>
      <c r="BH41" s="348">
        <v>36.180700000000002</v>
      </c>
      <c r="BI41" s="348">
        <v>10.957700000000001</v>
      </c>
      <c r="BJ41" s="348">
        <v>4.0792000000000002</v>
      </c>
      <c r="BK41" s="373"/>
      <c r="BL41" s="372" t="s">
        <v>1294</v>
      </c>
      <c r="BM41" s="372" t="s">
        <v>1295</v>
      </c>
      <c r="BN41" s="372" t="s">
        <v>1296</v>
      </c>
      <c r="BO41" s="372" t="s">
        <v>1297</v>
      </c>
      <c r="BP41" s="372" t="s">
        <v>1298</v>
      </c>
      <c r="BQ41" s="373"/>
      <c r="BR41" s="354" t="s">
        <v>443</v>
      </c>
    </row>
    <row r="42" spans="1:70" s="428" customFormat="1" x14ac:dyDescent="0.25">
      <c r="A42" s="345" t="s">
        <v>1319</v>
      </c>
      <c r="B42" s="373"/>
      <c r="C42" s="719">
        <v>41275</v>
      </c>
      <c r="D42" s="373"/>
      <c r="E42" s="346">
        <v>5693.77</v>
      </c>
      <c r="F42" s="373"/>
      <c r="G42" s="347">
        <v>1022.14</v>
      </c>
      <c r="H42" s="374"/>
      <c r="I42" s="348">
        <v>0.94110000000000005</v>
      </c>
      <c r="J42" s="348">
        <v>-0.1173</v>
      </c>
      <c r="K42" s="348">
        <v>10.0863</v>
      </c>
      <c r="L42" s="348">
        <v>3.4398</v>
      </c>
      <c r="M42" s="348">
        <v>-0.60870000000000002</v>
      </c>
      <c r="N42" s="350">
        <v>10.114699999999999</v>
      </c>
      <c r="O42" s="348">
        <v>7.2168000000000001</v>
      </c>
      <c r="P42" s="348">
        <v>16.4956</v>
      </c>
      <c r="Q42" s="348">
        <v>11.5374</v>
      </c>
      <c r="R42" s="348">
        <v>12.9895</v>
      </c>
      <c r="S42" s="348">
        <v>12.6524</v>
      </c>
      <c r="T42" s="348">
        <v>9.7900000000000001E-2</v>
      </c>
      <c r="U42" s="348">
        <v>3.2246000000000001</v>
      </c>
      <c r="V42" s="348">
        <v>6.7599999999999993E-2</v>
      </c>
      <c r="W42" s="348">
        <v>12.6524</v>
      </c>
      <c r="X42" s="348">
        <v>14.7293</v>
      </c>
      <c r="Y42" s="374"/>
      <c r="Z42" s="346">
        <v>12</v>
      </c>
      <c r="AA42" s="346">
        <v>8</v>
      </c>
      <c r="AB42" s="346">
        <v>4</v>
      </c>
      <c r="AC42" s="346">
        <v>4</v>
      </c>
      <c r="AD42" s="346">
        <v>2</v>
      </c>
      <c r="AE42" s="346">
        <v>5</v>
      </c>
      <c r="AF42" s="346">
        <v>13</v>
      </c>
      <c r="AG42" s="346">
        <v>14</v>
      </c>
      <c r="AH42" s="346">
        <v>15</v>
      </c>
      <c r="AI42" s="346">
        <v>13</v>
      </c>
      <c r="AJ42" s="346">
        <v>3</v>
      </c>
      <c r="AK42" s="346">
        <v>2</v>
      </c>
      <c r="AL42" s="346">
        <v>2</v>
      </c>
      <c r="AM42" s="346">
        <v>8</v>
      </c>
      <c r="AN42" s="346">
        <v>3</v>
      </c>
      <c r="AO42" s="373"/>
      <c r="AP42" s="348">
        <v>12.41</v>
      </c>
      <c r="AQ42" s="348">
        <v>13.34</v>
      </c>
      <c r="AR42" s="348">
        <v>10.72</v>
      </c>
      <c r="AS42" s="348">
        <v>8.75</v>
      </c>
      <c r="AT42" s="348">
        <v>5.08</v>
      </c>
      <c r="AU42" s="351"/>
      <c r="AV42" s="346">
        <v>13</v>
      </c>
      <c r="AW42" s="346">
        <v>13</v>
      </c>
      <c r="AX42" s="346">
        <v>14</v>
      </c>
      <c r="AY42" s="346">
        <v>11</v>
      </c>
      <c r="AZ42" s="346">
        <v>3</v>
      </c>
      <c r="BA42" s="362"/>
      <c r="BB42" s="348">
        <v>15.476070434909699</v>
      </c>
      <c r="BC42" s="375">
        <v>1.0046830109623499</v>
      </c>
      <c r="BD42" s="375">
        <v>5.93072274116868E-2</v>
      </c>
      <c r="BE42" s="375">
        <v>-0.17028514073415099</v>
      </c>
      <c r="BF42" s="373"/>
      <c r="BG42" s="348">
        <v>44.028700000000001</v>
      </c>
      <c r="BH42" s="348">
        <v>43.590899999999998</v>
      </c>
      <c r="BI42" s="348">
        <v>10.7056</v>
      </c>
      <c r="BJ42" s="348">
        <v>1.6748000000000001</v>
      </c>
      <c r="BK42" s="373"/>
      <c r="BL42" s="372" t="s">
        <v>1300</v>
      </c>
      <c r="BM42" s="372" t="s">
        <v>1301</v>
      </c>
      <c r="BN42" s="372" t="s">
        <v>1302</v>
      </c>
      <c r="BO42" s="372" t="s">
        <v>1303</v>
      </c>
      <c r="BP42" s="372" t="s">
        <v>1304</v>
      </c>
      <c r="BQ42" s="373"/>
      <c r="BR42" s="354" t="s">
        <v>476</v>
      </c>
    </row>
    <row r="43" spans="1:70" x14ac:dyDescent="0.25">
      <c r="A43" s="36" t="s">
        <v>93</v>
      </c>
      <c r="B43" s="43"/>
      <c r="C43" s="720"/>
      <c r="D43" s="43"/>
      <c r="E43" s="51"/>
      <c r="F43" s="43"/>
      <c r="G43" s="55"/>
      <c r="H43" s="66"/>
      <c r="I43" s="59">
        <v>1.1383000000000001</v>
      </c>
      <c r="J43" s="59">
        <v>3.2599999999999997E-2</v>
      </c>
      <c r="K43" s="59">
        <v>9.3360000000000003</v>
      </c>
      <c r="L43" s="59">
        <v>2.5165000000000002</v>
      </c>
      <c r="M43" s="59">
        <v>-2.7959000000000001</v>
      </c>
      <c r="N43" s="70">
        <v>8.5023</v>
      </c>
      <c r="O43" s="59">
        <v>8.7796000000000003</v>
      </c>
      <c r="P43" s="59">
        <v>19.948399999999999</v>
      </c>
      <c r="Q43" s="59">
        <v>17.240200000000002</v>
      </c>
      <c r="R43" s="59">
        <v>15.9825</v>
      </c>
      <c r="S43" s="59">
        <v>12.0162</v>
      </c>
      <c r="T43" s="59">
        <v>-2.2248000000000001</v>
      </c>
      <c r="U43" s="59">
        <v>1.4322999999999999</v>
      </c>
      <c r="V43" s="59">
        <v>-0.65369999999999995</v>
      </c>
      <c r="W43" s="59">
        <v>12.0162</v>
      </c>
      <c r="X43" s="59">
        <v>16.8323</v>
      </c>
      <c r="Y43" s="66"/>
      <c r="Z43" s="51">
        <v>13</v>
      </c>
      <c r="AA43" s="51">
        <v>15</v>
      </c>
      <c r="AB43" s="51">
        <v>15</v>
      </c>
      <c r="AC43" s="51">
        <v>15</v>
      </c>
      <c r="AD43" s="51">
        <v>15</v>
      </c>
      <c r="AE43" s="51">
        <v>15</v>
      </c>
      <c r="AF43" s="51">
        <v>15</v>
      </c>
      <c r="AG43" s="51">
        <v>15</v>
      </c>
      <c r="AH43" s="51">
        <v>15</v>
      </c>
      <c r="AI43" s="51">
        <v>13</v>
      </c>
      <c r="AJ43" s="51">
        <v>15</v>
      </c>
      <c r="AK43" s="51">
        <v>15</v>
      </c>
      <c r="AL43" s="51">
        <v>15</v>
      </c>
      <c r="AM43" s="51">
        <v>15</v>
      </c>
      <c r="AN43" s="51">
        <v>15</v>
      </c>
      <c r="AO43" s="43"/>
      <c r="AP43" s="59">
        <v>16.047692307692301</v>
      </c>
      <c r="AQ43" s="59">
        <v>17.3092857142857</v>
      </c>
      <c r="AR43" s="59">
        <v>14.7753333333333</v>
      </c>
      <c r="AS43" s="59">
        <v>10.5666666666667</v>
      </c>
      <c r="AT43" s="59">
        <v>2.3173333333333299</v>
      </c>
      <c r="AU43" s="78"/>
      <c r="AV43" s="51">
        <v>13</v>
      </c>
      <c r="AW43" s="51">
        <v>14</v>
      </c>
      <c r="AX43" s="51">
        <v>15</v>
      </c>
      <c r="AY43" s="51">
        <v>15</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1.6994</v>
      </c>
      <c r="J44" s="60">
        <v>1.3738999999999999</v>
      </c>
      <c r="K44" s="60">
        <v>14.404299999999999</v>
      </c>
      <c r="L44" s="60">
        <v>14.117599999999999</v>
      </c>
      <c r="M44" s="60">
        <v>-0.36020000000000002</v>
      </c>
      <c r="N44" s="71">
        <v>18.645199999999999</v>
      </c>
      <c r="O44" s="60">
        <v>14.6258</v>
      </c>
      <c r="P44" s="60">
        <v>27.873699999999999</v>
      </c>
      <c r="Q44" s="60">
        <v>22.905899999999999</v>
      </c>
      <c r="R44" s="60">
        <v>18.0899</v>
      </c>
      <c r="S44" s="60">
        <v>17.9359</v>
      </c>
      <c r="T44" s="60">
        <v>4.7591999999999999</v>
      </c>
      <c r="U44" s="60">
        <v>4.3223000000000003</v>
      </c>
      <c r="V44" s="60">
        <v>3.7709999999999999</v>
      </c>
      <c r="W44" s="60">
        <v>17.9359</v>
      </c>
      <c r="X44" s="60">
        <v>22.8035</v>
      </c>
      <c r="Y44" s="67"/>
      <c r="Z44" s="52"/>
      <c r="AA44" s="52"/>
      <c r="AB44" s="52"/>
      <c r="AC44" s="52"/>
      <c r="AD44" s="52"/>
      <c r="AE44" s="52"/>
      <c r="AF44" s="52"/>
      <c r="AG44" s="52"/>
      <c r="AH44" s="52"/>
      <c r="AI44" s="52"/>
      <c r="AJ44" s="52"/>
      <c r="AK44" s="52"/>
      <c r="AL44" s="52"/>
      <c r="AM44" s="52"/>
      <c r="AN44" s="52"/>
      <c r="AO44" s="44"/>
      <c r="AP44" s="60">
        <v>18.41</v>
      </c>
      <c r="AQ44" s="60">
        <v>21.14</v>
      </c>
      <c r="AR44" s="60">
        <v>21.69</v>
      </c>
      <c r="AS44" s="60">
        <v>17.739999999999998</v>
      </c>
      <c r="AT44" s="60">
        <v>12.71</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0.7258</v>
      </c>
      <c r="J45" s="60">
        <v>-1.5322</v>
      </c>
      <c r="K45" s="60">
        <v>6.2275999999999998</v>
      </c>
      <c r="L45" s="60">
        <v>-1.4626999999999999</v>
      </c>
      <c r="M45" s="60">
        <v>-7.8243999999999998</v>
      </c>
      <c r="N45" s="71">
        <v>-1.6728000000000001</v>
      </c>
      <c r="O45" s="60">
        <v>2.0505</v>
      </c>
      <c r="P45" s="60">
        <v>12.2361</v>
      </c>
      <c r="Q45" s="60">
        <v>11.5374</v>
      </c>
      <c r="R45" s="60">
        <v>12.9895</v>
      </c>
      <c r="S45" s="60">
        <v>8.6174999999999997</v>
      </c>
      <c r="T45" s="60">
        <v>-7.0071000000000003</v>
      </c>
      <c r="U45" s="60">
        <v>-3.8149000000000002</v>
      </c>
      <c r="V45" s="60">
        <v>-8.1487999999999996</v>
      </c>
      <c r="W45" s="60">
        <v>8.6174999999999997</v>
      </c>
      <c r="X45" s="60">
        <v>13.318099999999999</v>
      </c>
      <c r="Y45" s="67"/>
      <c r="Z45" s="52"/>
      <c r="AA45" s="52"/>
      <c r="AB45" s="52"/>
      <c r="AC45" s="52"/>
      <c r="AD45" s="52"/>
      <c r="AE45" s="52"/>
      <c r="AF45" s="52"/>
      <c r="AG45" s="52"/>
      <c r="AH45" s="52"/>
      <c r="AI45" s="52"/>
      <c r="AJ45" s="52"/>
      <c r="AK45" s="52"/>
      <c r="AL45" s="52"/>
      <c r="AM45" s="52"/>
      <c r="AN45" s="52"/>
      <c r="AO45" s="44"/>
      <c r="AP45" s="60">
        <v>12.41</v>
      </c>
      <c r="AQ45" s="60">
        <v>13.06</v>
      </c>
      <c r="AR45" s="60">
        <v>9.09</v>
      </c>
      <c r="AS45" s="60">
        <v>2.73</v>
      </c>
      <c r="AT45" s="60">
        <v>-7.57</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1.1251</v>
      </c>
      <c r="J46" s="61">
        <v>-0.1173</v>
      </c>
      <c r="K46" s="61">
        <v>9.0673999999999992</v>
      </c>
      <c r="L46" s="61">
        <v>1.4097</v>
      </c>
      <c r="M46" s="61">
        <v>-2.5827</v>
      </c>
      <c r="N46" s="72">
        <v>9.1582000000000008</v>
      </c>
      <c r="O46" s="61">
        <v>8.4868000000000006</v>
      </c>
      <c r="P46" s="61">
        <v>19.710599999999999</v>
      </c>
      <c r="Q46" s="61">
        <v>17.322700000000001</v>
      </c>
      <c r="R46" s="61">
        <v>16.243099999999998</v>
      </c>
      <c r="S46" s="61">
        <v>11.7525</v>
      </c>
      <c r="T46" s="61">
        <v>-2.4367999999999999</v>
      </c>
      <c r="U46" s="61">
        <v>1.5806</v>
      </c>
      <c r="V46" s="61">
        <v>6.7599999999999993E-2</v>
      </c>
      <c r="W46" s="61">
        <v>11.7525</v>
      </c>
      <c r="X46" s="61">
        <v>16.368500000000001</v>
      </c>
      <c r="Y46" s="68"/>
      <c r="Z46" s="53"/>
      <c r="AA46" s="53"/>
      <c r="AB46" s="53"/>
      <c r="AC46" s="53"/>
      <c r="AD46" s="53"/>
      <c r="AE46" s="53"/>
      <c r="AF46" s="53"/>
      <c r="AG46" s="53"/>
      <c r="AH46" s="53"/>
      <c r="AI46" s="53"/>
      <c r="AJ46" s="53"/>
      <c r="AK46" s="53"/>
      <c r="AL46" s="53"/>
      <c r="AM46" s="53"/>
      <c r="AN46" s="53"/>
      <c r="AO46" s="45"/>
      <c r="AP46" s="61">
        <v>16.41</v>
      </c>
      <c r="AQ46" s="61">
        <v>17.579999999999998</v>
      </c>
      <c r="AR46" s="61">
        <v>14.7</v>
      </c>
      <c r="AS46" s="61">
        <v>10.1</v>
      </c>
      <c r="AT46" s="61">
        <v>2.06</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116</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428" customFormat="1" x14ac:dyDescent="0.25">
      <c r="A48" s="481" t="s">
        <v>1320</v>
      </c>
      <c r="B48" s="402"/>
      <c r="C48" s="724">
        <v>33987</v>
      </c>
      <c r="D48" s="402"/>
      <c r="E48" s="403">
        <v>5824.98</v>
      </c>
      <c r="F48" s="402"/>
      <c r="G48" s="404">
        <v>181.43049999999999</v>
      </c>
      <c r="H48" s="406"/>
      <c r="I48" s="405">
        <v>1.2313000000000001</v>
      </c>
      <c r="J48" s="405">
        <v>-0.43359999999999999</v>
      </c>
      <c r="K48" s="405">
        <v>7.8224999999999998</v>
      </c>
      <c r="L48" s="405">
        <v>-9.0200000000000002E-2</v>
      </c>
      <c r="M48" s="405">
        <v>-1.1646000000000001</v>
      </c>
      <c r="N48" s="407">
        <v>7.6185999999999998</v>
      </c>
      <c r="O48" s="405">
        <v>9.1867999999999999</v>
      </c>
      <c r="P48" s="405">
        <v>20.606200000000001</v>
      </c>
      <c r="Q48" s="405">
        <v>17.8322</v>
      </c>
      <c r="R48" s="405">
        <v>14.384399999999999</v>
      </c>
      <c r="S48" s="405">
        <v>10.316000000000001</v>
      </c>
      <c r="T48" s="405">
        <v>-3.5680000000000001</v>
      </c>
      <c r="U48" s="405">
        <v>3.4430000000000001</v>
      </c>
      <c r="V48" s="405">
        <v>-0.88319999999999999</v>
      </c>
      <c r="W48" s="405">
        <v>10.316000000000001</v>
      </c>
      <c r="X48" s="405">
        <v>12.7202</v>
      </c>
      <c r="Y48" s="406"/>
      <c r="Z48" s="403">
        <v>5</v>
      </c>
      <c r="AA48" s="403">
        <v>14</v>
      </c>
      <c r="AB48" s="403">
        <v>13</v>
      </c>
      <c r="AC48" s="403">
        <v>13</v>
      </c>
      <c r="AD48" s="403">
        <v>5</v>
      </c>
      <c r="AE48" s="403">
        <v>7</v>
      </c>
      <c r="AF48" s="403">
        <v>3</v>
      </c>
      <c r="AG48" s="403">
        <v>2</v>
      </c>
      <c r="AH48" s="403">
        <v>1</v>
      </c>
      <c r="AI48" s="403">
        <v>4</v>
      </c>
      <c r="AJ48" s="403">
        <v>12</v>
      </c>
      <c r="AK48" s="403">
        <v>13</v>
      </c>
      <c r="AL48" s="403">
        <v>5</v>
      </c>
      <c r="AM48" s="403">
        <v>6</v>
      </c>
      <c r="AN48" s="403">
        <v>12</v>
      </c>
      <c r="AO48" s="402"/>
      <c r="AP48" s="405">
        <v>15.92</v>
      </c>
      <c r="AQ48" s="405">
        <v>18.46</v>
      </c>
      <c r="AR48" s="405">
        <v>15.38</v>
      </c>
      <c r="AS48" s="405">
        <v>10.83</v>
      </c>
      <c r="AT48" s="405">
        <v>2.2400000000000002</v>
      </c>
      <c r="AU48" s="408"/>
      <c r="AV48" s="403">
        <v>2</v>
      </c>
      <c r="AW48" s="403">
        <v>1</v>
      </c>
      <c r="AX48" s="403">
        <v>1</v>
      </c>
      <c r="AY48" s="403">
        <v>2</v>
      </c>
      <c r="AZ48" s="403">
        <v>6</v>
      </c>
      <c r="BA48" s="409"/>
      <c r="BB48" s="405">
        <v>14.5072123255507</v>
      </c>
      <c r="BC48" s="410">
        <v>0.93208660227488205</v>
      </c>
      <c r="BD48" s="410">
        <v>8.4044788932940304E-2</v>
      </c>
      <c r="BE48" s="410">
        <v>0.20975360491485501</v>
      </c>
      <c r="BF48" s="402"/>
      <c r="BG48" s="405">
        <v>44.924199999999999</v>
      </c>
      <c r="BH48" s="405">
        <v>35.9313</v>
      </c>
      <c r="BI48" s="405">
        <v>14.32</v>
      </c>
      <c r="BJ48" s="405">
        <v>4.8244999999999996</v>
      </c>
      <c r="BK48" s="402"/>
      <c r="BL48" s="401" t="s">
        <v>1321</v>
      </c>
      <c r="BM48" s="401" t="s">
        <v>1322</v>
      </c>
      <c r="BN48" s="401" t="s">
        <v>1323</v>
      </c>
      <c r="BO48" s="401" t="s">
        <v>1324</v>
      </c>
      <c r="BP48" s="401" t="s">
        <v>1325</v>
      </c>
      <c r="BQ48" s="402"/>
      <c r="BR48" s="411" t="s">
        <v>513</v>
      </c>
    </row>
    <row r="49" spans="1:70" s="428" customFormat="1" x14ac:dyDescent="0.25">
      <c r="A49" s="345" t="s">
        <v>1326</v>
      </c>
      <c r="B49" s="373"/>
      <c r="C49" s="719">
        <v>43552</v>
      </c>
      <c r="D49" s="373"/>
      <c r="E49" s="346">
        <v>4847.91</v>
      </c>
      <c r="F49" s="373"/>
      <c r="G49" s="347">
        <v>27.944299999999998</v>
      </c>
      <c r="H49" s="374"/>
      <c r="I49" s="348">
        <v>0.73140000000000005</v>
      </c>
      <c r="J49" s="348">
        <v>1.2684</v>
      </c>
      <c r="K49" s="348">
        <v>11.555</v>
      </c>
      <c r="L49" s="348">
        <v>6.68</v>
      </c>
      <c r="M49" s="348">
        <v>0.69620000000000004</v>
      </c>
      <c r="N49" s="350">
        <v>15.7615</v>
      </c>
      <c r="O49" s="348">
        <v>9.1946999999999992</v>
      </c>
      <c r="P49" s="348">
        <v>20.9956</v>
      </c>
      <c r="Q49" s="348">
        <v>16.549299999999999</v>
      </c>
      <c r="R49" s="348" t="s">
        <v>430</v>
      </c>
      <c r="S49" s="348">
        <v>14.081200000000001</v>
      </c>
      <c r="T49" s="348">
        <v>2.4066000000000001</v>
      </c>
      <c r="U49" s="348">
        <v>4.5541999999999998</v>
      </c>
      <c r="V49" s="348">
        <v>3.798</v>
      </c>
      <c r="W49" s="348">
        <v>14.081200000000001</v>
      </c>
      <c r="X49" s="348">
        <v>15.602600000000001</v>
      </c>
      <c r="Y49" s="374"/>
      <c r="Z49" s="346">
        <v>15</v>
      </c>
      <c r="AA49" s="346">
        <v>3</v>
      </c>
      <c r="AB49" s="346">
        <v>3</v>
      </c>
      <c r="AC49" s="346">
        <v>2</v>
      </c>
      <c r="AD49" s="346">
        <v>1</v>
      </c>
      <c r="AE49" s="346">
        <v>1</v>
      </c>
      <c r="AF49" s="346">
        <v>2</v>
      </c>
      <c r="AG49" s="346">
        <v>1</v>
      </c>
      <c r="AH49" s="346">
        <v>3</v>
      </c>
      <c r="AI49" s="346" t="s">
        <v>430</v>
      </c>
      <c r="AJ49" s="346">
        <v>3</v>
      </c>
      <c r="AK49" s="346">
        <v>1</v>
      </c>
      <c r="AL49" s="346">
        <v>3</v>
      </c>
      <c r="AM49" s="346">
        <v>1</v>
      </c>
      <c r="AN49" s="346">
        <v>3</v>
      </c>
      <c r="AO49" s="373"/>
      <c r="AP49" s="348" t="s">
        <v>430</v>
      </c>
      <c r="AQ49" s="348">
        <v>17.190000000000001</v>
      </c>
      <c r="AR49" s="348">
        <v>15.31</v>
      </c>
      <c r="AS49" s="348">
        <v>12.36</v>
      </c>
      <c r="AT49" s="348">
        <v>10.23</v>
      </c>
      <c r="AU49" s="351"/>
      <c r="AV49" s="346" t="s">
        <v>430</v>
      </c>
      <c r="AW49" s="346">
        <v>2</v>
      </c>
      <c r="AX49" s="346">
        <v>2</v>
      </c>
      <c r="AY49" s="346">
        <v>1</v>
      </c>
      <c r="AZ49" s="346">
        <v>1</v>
      </c>
      <c r="BA49" s="362"/>
      <c r="BB49" s="348">
        <v>17.685119169352401</v>
      </c>
      <c r="BC49" s="375">
        <v>1.07482415450427</v>
      </c>
      <c r="BD49" s="375">
        <v>7.1340850441192899E-2</v>
      </c>
      <c r="BE49" s="375">
        <v>9.7576685436556301E-2</v>
      </c>
      <c r="BF49" s="373"/>
      <c r="BG49" s="348">
        <v>43.319299999999998</v>
      </c>
      <c r="BH49" s="348">
        <v>40.591500000000003</v>
      </c>
      <c r="BI49" s="348">
        <v>13.599399999999999</v>
      </c>
      <c r="BJ49" s="348">
        <v>2.4897999999999998</v>
      </c>
      <c r="BK49" s="373"/>
      <c r="BL49" s="372" t="s">
        <v>1327</v>
      </c>
      <c r="BM49" s="372" t="s">
        <v>1328</v>
      </c>
      <c r="BN49" s="372" t="s">
        <v>1329</v>
      </c>
      <c r="BO49" s="372" t="s">
        <v>1330</v>
      </c>
      <c r="BP49" s="372" t="s">
        <v>1331</v>
      </c>
      <c r="BQ49" s="373"/>
      <c r="BR49" s="354" t="s">
        <v>443</v>
      </c>
    </row>
    <row r="50" spans="1:70" s="428" customFormat="1" x14ac:dyDescent="0.25">
      <c r="A50" s="345" t="s">
        <v>1332</v>
      </c>
      <c r="B50" s="373"/>
      <c r="C50" s="719">
        <v>39247</v>
      </c>
      <c r="D50" s="373"/>
      <c r="E50" s="346">
        <v>4531.8900000000003</v>
      </c>
      <c r="F50" s="373"/>
      <c r="G50" s="347">
        <v>87.94</v>
      </c>
      <c r="H50" s="374"/>
      <c r="I50" s="348">
        <v>1.0991</v>
      </c>
      <c r="J50" s="348">
        <v>-0.32300000000000001</v>
      </c>
      <c r="K50" s="348">
        <v>8.8743999999999996</v>
      </c>
      <c r="L50" s="348">
        <v>1.4688000000000001</v>
      </c>
      <c r="M50" s="348">
        <v>-0.93279999999999996</v>
      </c>
      <c r="N50" s="350">
        <v>9.2449999999999992</v>
      </c>
      <c r="O50" s="348">
        <v>8.8120999999999992</v>
      </c>
      <c r="P50" s="348">
        <v>18.529699999999998</v>
      </c>
      <c r="Q50" s="348">
        <v>15.4701</v>
      </c>
      <c r="R50" s="348">
        <v>14.766500000000001</v>
      </c>
      <c r="S50" s="348">
        <v>11.515499999999999</v>
      </c>
      <c r="T50" s="348">
        <v>-2.552</v>
      </c>
      <c r="U50" s="348">
        <v>3.5781999999999998</v>
      </c>
      <c r="V50" s="348">
        <v>-0.64510000000000001</v>
      </c>
      <c r="W50" s="348">
        <v>11.515499999999999</v>
      </c>
      <c r="X50" s="348">
        <v>12.2029</v>
      </c>
      <c r="Y50" s="374"/>
      <c r="Z50" s="346">
        <v>8</v>
      </c>
      <c r="AA50" s="346">
        <v>11</v>
      </c>
      <c r="AB50" s="346">
        <v>7</v>
      </c>
      <c r="AC50" s="346">
        <v>11</v>
      </c>
      <c r="AD50" s="346">
        <v>4</v>
      </c>
      <c r="AE50" s="346">
        <v>5</v>
      </c>
      <c r="AF50" s="346">
        <v>4</v>
      </c>
      <c r="AG50" s="346">
        <v>3</v>
      </c>
      <c r="AH50" s="346">
        <v>4</v>
      </c>
      <c r="AI50" s="346">
        <v>2</v>
      </c>
      <c r="AJ50" s="346">
        <v>7</v>
      </c>
      <c r="AK50" s="346">
        <v>7</v>
      </c>
      <c r="AL50" s="346">
        <v>4</v>
      </c>
      <c r="AM50" s="346">
        <v>4</v>
      </c>
      <c r="AN50" s="346">
        <v>7</v>
      </c>
      <c r="AO50" s="373"/>
      <c r="AP50" s="348">
        <v>15.23</v>
      </c>
      <c r="AQ50" s="348">
        <v>16.13</v>
      </c>
      <c r="AR50" s="348">
        <v>13.24</v>
      </c>
      <c r="AS50" s="348">
        <v>9.6</v>
      </c>
      <c r="AT50" s="348">
        <v>3.71</v>
      </c>
      <c r="AU50" s="351"/>
      <c r="AV50" s="346">
        <v>3</v>
      </c>
      <c r="AW50" s="346">
        <v>4</v>
      </c>
      <c r="AX50" s="346">
        <v>3</v>
      </c>
      <c r="AY50" s="346">
        <v>3</v>
      </c>
      <c r="AZ50" s="346">
        <v>4</v>
      </c>
      <c r="BA50" s="362"/>
      <c r="BB50" s="348">
        <v>14.7822191995635</v>
      </c>
      <c r="BC50" s="375">
        <v>0.95702586853757399</v>
      </c>
      <c r="BD50" s="375">
        <v>6.9946728797280797E-2</v>
      </c>
      <c r="BE50" s="375">
        <v>-2.54473773625641E-3</v>
      </c>
      <c r="BF50" s="373"/>
      <c r="BG50" s="348">
        <v>48.161799999999999</v>
      </c>
      <c r="BH50" s="348">
        <v>37.976599999999998</v>
      </c>
      <c r="BI50" s="348">
        <v>11.0764</v>
      </c>
      <c r="BJ50" s="348">
        <v>2.7852000000000001</v>
      </c>
      <c r="BK50" s="373"/>
      <c r="BL50" s="372" t="s">
        <v>1333</v>
      </c>
      <c r="BM50" s="372" t="s">
        <v>1334</v>
      </c>
      <c r="BN50" s="372" t="s">
        <v>1335</v>
      </c>
      <c r="BO50" s="372" t="s">
        <v>1031</v>
      </c>
      <c r="BP50" s="372" t="s">
        <v>1336</v>
      </c>
      <c r="BQ50" s="373"/>
      <c r="BR50" s="354" t="s">
        <v>476</v>
      </c>
    </row>
    <row r="51" spans="1:70" s="428" customFormat="1" x14ac:dyDescent="0.25">
      <c r="A51" s="345" t="s">
        <v>1337</v>
      </c>
      <c r="B51" s="373"/>
      <c r="C51" s="719">
        <v>38413</v>
      </c>
      <c r="D51" s="373"/>
      <c r="E51" s="346">
        <v>3414.52</v>
      </c>
      <c r="F51" s="373"/>
      <c r="G51" s="347">
        <v>184.5917</v>
      </c>
      <c r="H51" s="374"/>
      <c r="I51" s="348">
        <v>0.83399999999999996</v>
      </c>
      <c r="J51" s="348">
        <v>-0.67200000000000004</v>
      </c>
      <c r="K51" s="348">
        <v>7.3794000000000004</v>
      </c>
      <c r="L51" s="348">
        <v>-0.49730000000000002</v>
      </c>
      <c r="M51" s="348">
        <v>-6.6993</v>
      </c>
      <c r="N51" s="350">
        <v>4.2496</v>
      </c>
      <c r="O51" s="348">
        <v>7.2967000000000004</v>
      </c>
      <c r="P51" s="348">
        <v>15.6808</v>
      </c>
      <c r="Q51" s="348">
        <v>13.3735</v>
      </c>
      <c r="R51" s="348">
        <v>11.551500000000001</v>
      </c>
      <c r="S51" s="348">
        <v>9.9004999999999992</v>
      </c>
      <c r="T51" s="348">
        <v>-5.8274999999999997</v>
      </c>
      <c r="U51" s="348">
        <v>-1.7682</v>
      </c>
      <c r="V51" s="348">
        <v>-5.851</v>
      </c>
      <c r="W51" s="348">
        <v>9.9004999999999992</v>
      </c>
      <c r="X51" s="348">
        <v>14.7677</v>
      </c>
      <c r="Y51" s="374"/>
      <c r="Z51" s="346">
        <v>13</v>
      </c>
      <c r="AA51" s="346">
        <v>17</v>
      </c>
      <c r="AB51" s="346">
        <v>17</v>
      </c>
      <c r="AC51" s="346">
        <v>16</v>
      </c>
      <c r="AD51" s="346">
        <v>18</v>
      </c>
      <c r="AE51" s="346">
        <v>13</v>
      </c>
      <c r="AF51" s="346">
        <v>5</v>
      </c>
      <c r="AG51" s="346">
        <v>10</v>
      </c>
      <c r="AH51" s="346">
        <v>10</v>
      </c>
      <c r="AI51" s="346">
        <v>7</v>
      </c>
      <c r="AJ51" s="346">
        <v>16</v>
      </c>
      <c r="AK51" s="346">
        <v>18</v>
      </c>
      <c r="AL51" s="346">
        <v>17</v>
      </c>
      <c r="AM51" s="346">
        <v>15</v>
      </c>
      <c r="AN51" s="346">
        <v>16</v>
      </c>
      <c r="AO51" s="373"/>
      <c r="AP51" s="348">
        <v>12.4</v>
      </c>
      <c r="AQ51" s="348">
        <v>13.81</v>
      </c>
      <c r="AR51" s="348">
        <v>10.44</v>
      </c>
      <c r="AS51" s="348">
        <v>6.84</v>
      </c>
      <c r="AT51" s="348">
        <v>-4.66</v>
      </c>
      <c r="AU51" s="351"/>
      <c r="AV51" s="346">
        <v>6</v>
      </c>
      <c r="AW51" s="346">
        <v>6</v>
      </c>
      <c r="AX51" s="346">
        <v>10</v>
      </c>
      <c r="AY51" s="346">
        <v>8</v>
      </c>
      <c r="AZ51" s="346">
        <v>16</v>
      </c>
      <c r="BA51" s="362"/>
      <c r="BB51" s="348">
        <v>14.615239996483</v>
      </c>
      <c r="BC51" s="375">
        <v>0.92080401327121797</v>
      </c>
      <c r="BD51" s="375">
        <v>5.66945333177745E-2</v>
      </c>
      <c r="BE51" s="375">
        <v>-0.10407547741136</v>
      </c>
      <c r="BF51" s="373"/>
      <c r="BG51" s="348">
        <v>40.952100000000002</v>
      </c>
      <c r="BH51" s="348">
        <v>36.478000000000002</v>
      </c>
      <c r="BI51" s="348">
        <v>19.957000000000001</v>
      </c>
      <c r="BJ51" s="348">
        <v>2.6128999999999998</v>
      </c>
      <c r="BK51" s="373"/>
      <c r="BL51" s="372" t="s">
        <v>1338</v>
      </c>
      <c r="BM51" s="372" t="s">
        <v>1339</v>
      </c>
      <c r="BN51" s="372" t="s">
        <v>1340</v>
      </c>
      <c r="BO51" s="372" t="s">
        <v>1341</v>
      </c>
      <c r="BP51" s="372" t="s">
        <v>1342</v>
      </c>
      <c r="BQ51" s="373"/>
      <c r="BR51" s="354" t="s">
        <v>513</v>
      </c>
    </row>
    <row r="52" spans="1:70" s="428" customFormat="1" x14ac:dyDescent="0.25">
      <c r="A52" s="345" t="s">
        <v>1343</v>
      </c>
      <c r="B52" s="373"/>
      <c r="C52" s="719">
        <v>39063</v>
      </c>
      <c r="D52" s="373"/>
      <c r="E52" s="346">
        <v>3220.78</v>
      </c>
      <c r="F52" s="373"/>
      <c r="G52" s="347">
        <v>116.2647</v>
      </c>
      <c r="H52" s="374"/>
      <c r="I52" s="348">
        <v>1.2886</v>
      </c>
      <c r="J52" s="348">
        <v>3.4485999999999999</v>
      </c>
      <c r="K52" s="348">
        <v>14.9154</v>
      </c>
      <c r="L52" s="348">
        <v>11.311500000000001</v>
      </c>
      <c r="M52" s="348">
        <v>0.3569</v>
      </c>
      <c r="N52" s="350">
        <v>4.7557999999999998</v>
      </c>
      <c r="O52" s="348">
        <v>-1.0374000000000001</v>
      </c>
      <c r="P52" s="348">
        <v>17.416</v>
      </c>
      <c r="Q52" s="348">
        <v>16.905799999999999</v>
      </c>
      <c r="R52" s="348">
        <v>15.760999999999999</v>
      </c>
      <c r="S52" s="348">
        <v>17.4194</v>
      </c>
      <c r="T52" s="348">
        <v>1.6014999999999999</v>
      </c>
      <c r="U52" s="348">
        <v>5</v>
      </c>
      <c r="V52" s="348">
        <v>-2.0063</v>
      </c>
      <c r="W52" s="348">
        <v>17.4194</v>
      </c>
      <c r="X52" s="348">
        <v>13.4903</v>
      </c>
      <c r="Y52" s="374"/>
      <c r="Z52" s="346">
        <v>3</v>
      </c>
      <c r="AA52" s="346">
        <v>1</v>
      </c>
      <c r="AB52" s="346">
        <v>1</v>
      </c>
      <c r="AC52" s="346">
        <v>1</v>
      </c>
      <c r="AD52" s="346">
        <v>2</v>
      </c>
      <c r="AE52" s="346">
        <v>10</v>
      </c>
      <c r="AF52" s="346">
        <v>14</v>
      </c>
      <c r="AG52" s="346">
        <v>4</v>
      </c>
      <c r="AH52" s="346">
        <v>2</v>
      </c>
      <c r="AI52" s="346">
        <v>1</v>
      </c>
      <c r="AJ52" s="346">
        <v>1</v>
      </c>
      <c r="AK52" s="346">
        <v>2</v>
      </c>
      <c r="AL52" s="346">
        <v>2</v>
      </c>
      <c r="AM52" s="346">
        <v>8</v>
      </c>
      <c r="AN52" s="346">
        <v>1</v>
      </c>
      <c r="AO52" s="373"/>
      <c r="AP52" s="348">
        <v>15.95</v>
      </c>
      <c r="AQ52" s="348">
        <v>17.13</v>
      </c>
      <c r="AR52" s="348">
        <v>12.78</v>
      </c>
      <c r="AS52" s="348">
        <v>6.91</v>
      </c>
      <c r="AT52" s="348">
        <v>8.94</v>
      </c>
      <c r="AU52" s="351"/>
      <c r="AV52" s="346">
        <v>1</v>
      </c>
      <c r="AW52" s="346">
        <v>3</v>
      </c>
      <c r="AX52" s="346">
        <v>4</v>
      </c>
      <c r="AY52" s="346">
        <v>6</v>
      </c>
      <c r="AZ52" s="346">
        <v>2</v>
      </c>
      <c r="BA52" s="362"/>
      <c r="BB52" s="348">
        <v>18.510942252647101</v>
      </c>
      <c r="BC52" s="375">
        <v>1.0988627576528101</v>
      </c>
      <c r="BD52" s="375">
        <v>5.7119392058626997E-2</v>
      </c>
      <c r="BE52" s="375">
        <v>-0.13279614187857899</v>
      </c>
      <c r="BF52" s="373"/>
      <c r="BG52" s="348">
        <v>41.689900000000002</v>
      </c>
      <c r="BH52" s="348">
        <v>31.451699999999999</v>
      </c>
      <c r="BI52" s="348">
        <v>1.82969</v>
      </c>
      <c r="BJ52" s="348">
        <v>25.02871</v>
      </c>
      <c r="BK52" s="373"/>
      <c r="BL52" s="372" t="s">
        <v>1344</v>
      </c>
      <c r="BM52" s="372" t="s">
        <v>1345</v>
      </c>
      <c r="BN52" s="372" t="s">
        <v>1346</v>
      </c>
      <c r="BO52" s="372" t="s">
        <v>1347</v>
      </c>
      <c r="BP52" s="372" t="s">
        <v>1348</v>
      </c>
      <c r="BQ52" s="373"/>
      <c r="BR52" s="354" t="s">
        <v>548</v>
      </c>
    </row>
    <row r="53" spans="1:70" s="428" customFormat="1" x14ac:dyDescent="0.25">
      <c r="A53" s="345" t="s">
        <v>1349</v>
      </c>
      <c r="B53" s="373"/>
      <c r="C53" s="719">
        <v>42060</v>
      </c>
      <c r="D53" s="373"/>
      <c r="E53" s="346">
        <v>2978.44</v>
      </c>
      <c r="F53" s="373"/>
      <c r="G53" s="347">
        <v>37.376100000000001</v>
      </c>
      <c r="H53" s="374"/>
      <c r="I53" s="348">
        <v>0.52200000000000002</v>
      </c>
      <c r="J53" s="348">
        <v>-0.80469999999999997</v>
      </c>
      <c r="K53" s="348">
        <v>7.7251000000000003</v>
      </c>
      <c r="L53" s="348">
        <v>1.6375999999999999</v>
      </c>
      <c r="M53" s="348">
        <v>-5.1760000000000002</v>
      </c>
      <c r="N53" s="350">
        <v>3.3692000000000002</v>
      </c>
      <c r="O53" s="348">
        <v>6.6182999999999996</v>
      </c>
      <c r="P53" s="348">
        <v>17.242699999999999</v>
      </c>
      <c r="Q53" s="348">
        <v>13.8247</v>
      </c>
      <c r="R53" s="348">
        <v>14.515000000000001</v>
      </c>
      <c r="S53" s="348">
        <v>10.1968</v>
      </c>
      <c r="T53" s="348">
        <v>-4.2055999999999996</v>
      </c>
      <c r="U53" s="348">
        <v>-1.2836000000000001</v>
      </c>
      <c r="V53" s="348">
        <v>-5.8117000000000001</v>
      </c>
      <c r="W53" s="348">
        <v>10.1968</v>
      </c>
      <c r="X53" s="348">
        <v>12.522</v>
      </c>
      <c r="Y53" s="374"/>
      <c r="Z53" s="346">
        <v>17</v>
      </c>
      <c r="AA53" s="346">
        <v>18</v>
      </c>
      <c r="AB53" s="346">
        <v>14</v>
      </c>
      <c r="AC53" s="346">
        <v>9</v>
      </c>
      <c r="AD53" s="346">
        <v>16</v>
      </c>
      <c r="AE53" s="346">
        <v>16</v>
      </c>
      <c r="AF53" s="346">
        <v>7</v>
      </c>
      <c r="AG53" s="346">
        <v>5</v>
      </c>
      <c r="AH53" s="346">
        <v>9</v>
      </c>
      <c r="AI53" s="346">
        <v>3</v>
      </c>
      <c r="AJ53" s="346">
        <v>13</v>
      </c>
      <c r="AK53" s="346">
        <v>15</v>
      </c>
      <c r="AL53" s="346">
        <v>15</v>
      </c>
      <c r="AM53" s="346">
        <v>14</v>
      </c>
      <c r="AN53" s="346">
        <v>13</v>
      </c>
      <c r="AO53" s="373"/>
      <c r="AP53" s="348">
        <v>13.37</v>
      </c>
      <c r="AQ53" s="348">
        <v>13.8</v>
      </c>
      <c r="AR53" s="348">
        <v>10.9</v>
      </c>
      <c r="AS53" s="348">
        <v>6.82</v>
      </c>
      <c r="AT53" s="348">
        <v>-3.34</v>
      </c>
      <c r="AU53" s="351"/>
      <c r="AV53" s="346">
        <v>5</v>
      </c>
      <c r="AW53" s="346">
        <v>7</v>
      </c>
      <c r="AX53" s="346">
        <v>8</v>
      </c>
      <c r="AY53" s="346">
        <v>9</v>
      </c>
      <c r="AZ53" s="346">
        <v>15</v>
      </c>
      <c r="BA53" s="362"/>
      <c r="BB53" s="348">
        <v>16.128641976691402</v>
      </c>
      <c r="BC53" s="375">
        <v>1.01891415169144</v>
      </c>
      <c r="BD53" s="375">
        <v>5.8822374125888102E-2</v>
      </c>
      <c r="BE53" s="375">
        <v>-0.154816079404408</v>
      </c>
      <c r="BF53" s="373"/>
      <c r="BG53" s="348">
        <v>40.7012</v>
      </c>
      <c r="BH53" s="348">
        <v>37.254300000000001</v>
      </c>
      <c r="BI53" s="348">
        <v>13.3453</v>
      </c>
      <c r="BJ53" s="348">
        <v>8.6991999999999994</v>
      </c>
      <c r="BK53" s="373"/>
      <c r="BL53" s="372" t="s">
        <v>1350</v>
      </c>
      <c r="BM53" s="372" t="s">
        <v>1351</v>
      </c>
      <c r="BN53" s="372" t="s">
        <v>1302</v>
      </c>
      <c r="BO53" s="372" t="s">
        <v>1352</v>
      </c>
      <c r="BP53" s="372" t="s">
        <v>1353</v>
      </c>
      <c r="BQ53" s="373"/>
      <c r="BR53" s="354" t="s">
        <v>476</v>
      </c>
    </row>
    <row r="54" spans="1:70" s="428" customFormat="1" x14ac:dyDescent="0.25">
      <c r="A54" s="345" t="s">
        <v>1354</v>
      </c>
      <c r="B54" s="373"/>
      <c r="C54" s="719">
        <v>43829</v>
      </c>
      <c r="D54" s="373"/>
      <c r="E54" s="346">
        <v>2679.3</v>
      </c>
      <c r="F54" s="373"/>
      <c r="G54" s="347">
        <v>26.3691</v>
      </c>
      <c r="H54" s="374"/>
      <c r="I54" s="348">
        <v>1.1756</v>
      </c>
      <c r="J54" s="348">
        <v>-0.61850000000000005</v>
      </c>
      <c r="K54" s="348">
        <v>7.5507999999999997</v>
      </c>
      <c r="L54" s="348">
        <v>-0.62709999999999999</v>
      </c>
      <c r="M54" s="348">
        <v>-4.2195999999999998</v>
      </c>
      <c r="N54" s="350">
        <v>4.4160000000000004</v>
      </c>
      <c r="O54" s="348">
        <v>1.359</v>
      </c>
      <c r="P54" s="348">
        <v>16.315799999999999</v>
      </c>
      <c r="Q54" s="348">
        <v>14.8203</v>
      </c>
      <c r="R54" s="348" t="s">
        <v>430</v>
      </c>
      <c r="S54" s="348">
        <v>9.9596999999999998</v>
      </c>
      <c r="T54" s="348">
        <v>-3.3546999999999998</v>
      </c>
      <c r="U54" s="348">
        <v>0.79010000000000002</v>
      </c>
      <c r="V54" s="348">
        <v>-4.8479999999999999</v>
      </c>
      <c r="W54" s="348">
        <v>9.9596999999999998</v>
      </c>
      <c r="X54" s="348">
        <v>16.5566</v>
      </c>
      <c r="Y54" s="374"/>
      <c r="Z54" s="346">
        <v>6</v>
      </c>
      <c r="AA54" s="346">
        <v>16</v>
      </c>
      <c r="AB54" s="346">
        <v>16</v>
      </c>
      <c r="AC54" s="346">
        <v>18</v>
      </c>
      <c r="AD54" s="346">
        <v>13</v>
      </c>
      <c r="AE54" s="346">
        <v>12</v>
      </c>
      <c r="AF54" s="346">
        <v>13</v>
      </c>
      <c r="AG54" s="346">
        <v>8</v>
      </c>
      <c r="AH54" s="346">
        <v>7</v>
      </c>
      <c r="AI54" s="346" t="s">
        <v>430</v>
      </c>
      <c r="AJ54" s="346">
        <v>15</v>
      </c>
      <c r="AK54" s="346">
        <v>11</v>
      </c>
      <c r="AL54" s="346">
        <v>11</v>
      </c>
      <c r="AM54" s="346">
        <v>13</v>
      </c>
      <c r="AN54" s="346">
        <v>15</v>
      </c>
      <c r="AO54" s="373"/>
      <c r="AP54" s="348" t="s">
        <v>430</v>
      </c>
      <c r="AQ54" s="348" t="s">
        <v>430</v>
      </c>
      <c r="AR54" s="348">
        <v>10.63</v>
      </c>
      <c r="AS54" s="348">
        <v>5.36</v>
      </c>
      <c r="AT54" s="348">
        <v>-1.61</v>
      </c>
      <c r="AU54" s="351"/>
      <c r="AV54" s="346" t="s">
        <v>430</v>
      </c>
      <c r="AW54" s="346" t="s">
        <v>430</v>
      </c>
      <c r="AX54" s="346">
        <v>9</v>
      </c>
      <c r="AY54" s="346">
        <v>11</v>
      </c>
      <c r="AZ54" s="346">
        <v>12</v>
      </c>
      <c r="BA54" s="362"/>
      <c r="BB54" s="348">
        <v>14.8685051289886</v>
      </c>
      <c r="BC54" s="375">
        <v>0.94731131839809601</v>
      </c>
      <c r="BD54" s="375">
        <v>5.9878246015078802E-2</v>
      </c>
      <c r="BE54" s="375">
        <v>-0.135691205242916</v>
      </c>
      <c r="BF54" s="373"/>
      <c r="BG54" s="348">
        <v>50.563899999999997</v>
      </c>
      <c r="BH54" s="348">
        <v>37.056600000000003</v>
      </c>
      <c r="BI54" s="348">
        <v>6.3975900000000001</v>
      </c>
      <c r="BJ54" s="348">
        <v>5.9819100000000001</v>
      </c>
      <c r="BK54" s="373"/>
      <c r="BL54" s="372" t="s">
        <v>1355</v>
      </c>
      <c r="BM54" s="372" t="s">
        <v>1356</v>
      </c>
      <c r="BN54" s="372" t="s">
        <v>1357</v>
      </c>
      <c r="BO54" s="372" t="s">
        <v>1358</v>
      </c>
      <c r="BP54" s="372" t="s">
        <v>1359</v>
      </c>
      <c r="BQ54" s="373"/>
      <c r="BR54" s="354" t="s">
        <v>476</v>
      </c>
    </row>
    <row r="55" spans="1:70" s="428" customFormat="1" x14ac:dyDescent="0.25">
      <c r="A55" s="345" t="s">
        <v>1360</v>
      </c>
      <c r="B55" s="373"/>
      <c r="C55" s="719">
        <v>45349</v>
      </c>
      <c r="D55" s="373"/>
      <c r="E55" s="346">
        <v>2304.67</v>
      </c>
      <c r="F55" s="373"/>
      <c r="G55" s="347">
        <v>11.962</v>
      </c>
      <c r="H55" s="374"/>
      <c r="I55" s="348">
        <v>0.94510000000000005</v>
      </c>
      <c r="J55" s="348">
        <v>-0.1086</v>
      </c>
      <c r="K55" s="348">
        <v>7.9310999999999998</v>
      </c>
      <c r="L55" s="348">
        <v>-0.3997</v>
      </c>
      <c r="M55" s="348">
        <v>-2.8822000000000001</v>
      </c>
      <c r="N55" s="350">
        <v>5.0305999999999997</v>
      </c>
      <c r="O55" s="348">
        <v>6.7662000000000004</v>
      </c>
      <c r="P55" s="348" t="s">
        <v>430</v>
      </c>
      <c r="Q55" s="348" t="s">
        <v>430</v>
      </c>
      <c r="R55" s="348" t="s">
        <v>430</v>
      </c>
      <c r="S55" s="348">
        <v>10.1372</v>
      </c>
      <c r="T55" s="348">
        <v>-4.8217999999999996</v>
      </c>
      <c r="U55" s="348">
        <v>1.0304</v>
      </c>
      <c r="V55" s="348">
        <v>-4.2504</v>
      </c>
      <c r="W55" s="348">
        <v>10.1372</v>
      </c>
      <c r="X55" s="348">
        <v>8.6294000000000004</v>
      </c>
      <c r="Y55" s="374"/>
      <c r="Z55" s="346">
        <v>12</v>
      </c>
      <c r="AA55" s="346">
        <v>8</v>
      </c>
      <c r="AB55" s="346">
        <v>11</v>
      </c>
      <c r="AC55" s="346">
        <v>15</v>
      </c>
      <c r="AD55" s="346">
        <v>7</v>
      </c>
      <c r="AE55" s="346">
        <v>9</v>
      </c>
      <c r="AF55" s="346">
        <v>6</v>
      </c>
      <c r="AG55" s="346" t="s">
        <v>430</v>
      </c>
      <c r="AH55" s="346" t="s">
        <v>430</v>
      </c>
      <c r="AI55" s="346" t="s">
        <v>430</v>
      </c>
      <c r="AJ55" s="346">
        <v>14</v>
      </c>
      <c r="AK55" s="346">
        <v>17</v>
      </c>
      <c r="AL55" s="346">
        <v>10</v>
      </c>
      <c r="AM55" s="346">
        <v>11</v>
      </c>
      <c r="AN55" s="346">
        <v>14</v>
      </c>
      <c r="AO55" s="373"/>
      <c r="AP55" s="348" t="s">
        <v>430</v>
      </c>
      <c r="AQ55" s="348" t="s">
        <v>430</v>
      </c>
      <c r="AR55" s="348" t="s">
        <v>430</v>
      </c>
      <c r="AS55" s="348" t="s">
        <v>430</v>
      </c>
      <c r="AT55" s="348">
        <v>-1.61</v>
      </c>
      <c r="AU55" s="351"/>
      <c r="AV55" s="346" t="s">
        <v>430</v>
      </c>
      <c r="AW55" s="346" t="s">
        <v>430</v>
      </c>
      <c r="AX55" s="346" t="s">
        <v>430</v>
      </c>
      <c r="AY55" s="346" t="s">
        <v>430</v>
      </c>
      <c r="AZ55" s="346">
        <v>12</v>
      </c>
      <c r="BA55" s="362"/>
      <c r="BB55" s="348">
        <v>14.809052158683601</v>
      </c>
      <c r="BC55" s="375">
        <v>0.93450478251158997</v>
      </c>
      <c r="BD55" s="375">
        <v>1.38761122222581E-2</v>
      </c>
      <c r="BE55" s="375">
        <v>3.4559701950517101E-2</v>
      </c>
      <c r="BF55" s="373"/>
      <c r="BG55" s="348">
        <v>46.235300000000002</v>
      </c>
      <c r="BH55" s="348">
        <v>40.038400000000003</v>
      </c>
      <c r="BI55" s="348">
        <v>11.417999999999999</v>
      </c>
      <c r="BJ55" s="348">
        <v>2.3083</v>
      </c>
      <c r="BK55" s="373"/>
      <c r="BL55" s="372" t="s">
        <v>1361</v>
      </c>
      <c r="BM55" s="372" t="s">
        <v>1362</v>
      </c>
      <c r="BN55" s="372" t="s">
        <v>1363</v>
      </c>
      <c r="BO55" s="372" t="s">
        <v>1364</v>
      </c>
      <c r="BP55" s="372" t="s">
        <v>1365</v>
      </c>
      <c r="BQ55" s="373"/>
      <c r="BR55" s="354" t="s">
        <v>617</v>
      </c>
    </row>
    <row r="56" spans="1:70" s="428" customFormat="1" x14ac:dyDescent="0.25">
      <c r="A56" s="345" t="s">
        <v>1366</v>
      </c>
      <c r="B56" s="373"/>
      <c r="C56" s="719">
        <v>45282</v>
      </c>
      <c r="D56" s="373"/>
      <c r="E56" s="346">
        <v>2168.73</v>
      </c>
      <c r="F56" s="373"/>
      <c r="G56" s="347">
        <v>13.167999999999999</v>
      </c>
      <c r="H56" s="374"/>
      <c r="I56" s="348">
        <v>0.81920000000000004</v>
      </c>
      <c r="J56" s="348">
        <v>-0.2424</v>
      </c>
      <c r="K56" s="348">
        <v>8.3874999999999993</v>
      </c>
      <c r="L56" s="348">
        <v>0.60360000000000003</v>
      </c>
      <c r="M56" s="348">
        <v>-3.1978</v>
      </c>
      <c r="N56" s="350">
        <v>9.2882999999999996</v>
      </c>
      <c r="O56" s="348">
        <v>9.4528999999999996</v>
      </c>
      <c r="P56" s="348" t="s">
        <v>430</v>
      </c>
      <c r="Q56" s="348" t="s">
        <v>430</v>
      </c>
      <c r="R56" s="348" t="s">
        <v>430</v>
      </c>
      <c r="S56" s="348">
        <v>10.3865</v>
      </c>
      <c r="T56" s="348">
        <v>-3.0196000000000001</v>
      </c>
      <c r="U56" s="348">
        <v>1.8643000000000001</v>
      </c>
      <c r="V56" s="348">
        <v>-0.76119999999999999</v>
      </c>
      <c r="W56" s="348">
        <v>10.3865</v>
      </c>
      <c r="X56" s="348">
        <v>12.435600000000001</v>
      </c>
      <c r="Y56" s="374"/>
      <c r="Z56" s="346">
        <v>14</v>
      </c>
      <c r="AA56" s="346">
        <v>10</v>
      </c>
      <c r="AB56" s="346">
        <v>10</v>
      </c>
      <c r="AC56" s="346">
        <v>12</v>
      </c>
      <c r="AD56" s="346">
        <v>9</v>
      </c>
      <c r="AE56" s="346">
        <v>4</v>
      </c>
      <c r="AF56" s="346">
        <v>1</v>
      </c>
      <c r="AG56" s="346" t="s">
        <v>430</v>
      </c>
      <c r="AH56" s="346" t="s">
        <v>430</v>
      </c>
      <c r="AI56" s="346" t="s">
        <v>430</v>
      </c>
      <c r="AJ56" s="346">
        <v>11</v>
      </c>
      <c r="AK56" s="346">
        <v>10</v>
      </c>
      <c r="AL56" s="346">
        <v>6</v>
      </c>
      <c r="AM56" s="346">
        <v>5</v>
      </c>
      <c r="AN56" s="346">
        <v>11</v>
      </c>
      <c r="AO56" s="373"/>
      <c r="AP56" s="348" t="s">
        <v>430</v>
      </c>
      <c r="AQ56" s="348" t="s">
        <v>430</v>
      </c>
      <c r="AR56" s="348" t="s">
        <v>430</v>
      </c>
      <c r="AS56" s="348" t="s">
        <v>430</v>
      </c>
      <c r="AT56" s="348">
        <v>1.5</v>
      </c>
      <c r="AU56" s="351"/>
      <c r="AV56" s="346" t="s">
        <v>430</v>
      </c>
      <c r="AW56" s="346" t="s">
        <v>430</v>
      </c>
      <c r="AX56" s="346" t="s">
        <v>430</v>
      </c>
      <c r="AY56" s="346" t="s">
        <v>430</v>
      </c>
      <c r="AZ56" s="346">
        <v>7</v>
      </c>
      <c r="BA56" s="362"/>
      <c r="BB56" s="348">
        <v>14.9263952140847</v>
      </c>
      <c r="BC56" s="375">
        <v>1.0130938343897899</v>
      </c>
      <c r="BD56" s="375">
        <v>3.1521173880504801E-2</v>
      </c>
      <c r="BE56" s="375">
        <v>0.30513786950076499</v>
      </c>
      <c r="BF56" s="373"/>
      <c r="BG56" s="348">
        <v>45.323900000000002</v>
      </c>
      <c r="BH56" s="348">
        <v>33.343699999999998</v>
      </c>
      <c r="BI56" s="348">
        <v>5.0331599999999996</v>
      </c>
      <c r="BJ56" s="348">
        <v>16.299240000000001</v>
      </c>
      <c r="BK56" s="373"/>
      <c r="BL56" s="372" t="s">
        <v>1367</v>
      </c>
      <c r="BM56" s="372" t="s">
        <v>1368</v>
      </c>
      <c r="BN56" s="372" t="s">
        <v>1369</v>
      </c>
      <c r="BO56" s="372" t="s">
        <v>1370</v>
      </c>
      <c r="BP56" s="372" t="s">
        <v>1371</v>
      </c>
      <c r="BQ56" s="373"/>
      <c r="BR56" s="354" t="s">
        <v>555</v>
      </c>
    </row>
    <row r="57" spans="1:70" s="428" customFormat="1" x14ac:dyDescent="0.25">
      <c r="A57" s="345" t="s">
        <v>1372</v>
      </c>
      <c r="B57" s="373"/>
      <c r="C57" s="719">
        <v>44078</v>
      </c>
      <c r="D57" s="373"/>
      <c r="E57" s="346">
        <v>1702.23</v>
      </c>
      <c r="F57" s="373"/>
      <c r="G57" s="347">
        <v>26.438300000000002</v>
      </c>
      <c r="H57" s="374"/>
      <c r="I57" s="348">
        <v>1.2809999999999999</v>
      </c>
      <c r="J57" s="348">
        <v>-0.46160000000000001</v>
      </c>
      <c r="K57" s="348">
        <v>7.6645000000000003</v>
      </c>
      <c r="L57" s="348">
        <v>-0.62509999999999999</v>
      </c>
      <c r="M57" s="348">
        <v>-3.6175000000000002</v>
      </c>
      <c r="N57" s="350">
        <v>3.5304000000000002</v>
      </c>
      <c r="O57" s="348">
        <v>4.5975999999999999</v>
      </c>
      <c r="P57" s="348">
        <v>16.775300000000001</v>
      </c>
      <c r="Q57" s="348">
        <v>15.4594</v>
      </c>
      <c r="R57" s="348" t="s">
        <v>430</v>
      </c>
      <c r="S57" s="348">
        <v>10.4795</v>
      </c>
      <c r="T57" s="348">
        <v>-4.6738999999999997</v>
      </c>
      <c r="U57" s="348">
        <v>1.226</v>
      </c>
      <c r="V57" s="348">
        <v>-3.8586</v>
      </c>
      <c r="W57" s="348">
        <v>10.4795</v>
      </c>
      <c r="X57" s="348">
        <v>18.789200000000001</v>
      </c>
      <c r="Y57" s="374"/>
      <c r="Z57" s="346">
        <v>4</v>
      </c>
      <c r="AA57" s="346">
        <v>15</v>
      </c>
      <c r="AB57" s="346">
        <v>15</v>
      </c>
      <c r="AC57" s="346">
        <v>17</v>
      </c>
      <c r="AD57" s="346">
        <v>11</v>
      </c>
      <c r="AE57" s="346">
        <v>15</v>
      </c>
      <c r="AF57" s="346">
        <v>12</v>
      </c>
      <c r="AG57" s="346">
        <v>6</v>
      </c>
      <c r="AH57" s="346">
        <v>5</v>
      </c>
      <c r="AI57" s="346" t="s">
        <v>430</v>
      </c>
      <c r="AJ57" s="346">
        <v>10</v>
      </c>
      <c r="AK57" s="346">
        <v>16</v>
      </c>
      <c r="AL57" s="346">
        <v>8</v>
      </c>
      <c r="AM57" s="346">
        <v>10</v>
      </c>
      <c r="AN57" s="346">
        <v>10</v>
      </c>
      <c r="AO57" s="373"/>
      <c r="AP57" s="348" t="s">
        <v>430</v>
      </c>
      <c r="AQ57" s="348" t="s">
        <v>430</v>
      </c>
      <c r="AR57" s="348">
        <v>11.96</v>
      </c>
      <c r="AS57" s="348">
        <v>6.88</v>
      </c>
      <c r="AT57" s="348">
        <v>-1.59</v>
      </c>
      <c r="AU57" s="351"/>
      <c r="AV57" s="346" t="s">
        <v>430</v>
      </c>
      <c r="AW57" s="346" t="s">
        <v>430</v>
      </c>
      <c r="AX57" s="346">
        <v>6</v>
      </c>
      <c r="AY57" s="346">
        <v>7</v>
      </c>
      <c r="AZ57" s="346">
        <v>11</v>
      </c>
      <c r="BA57" s="362"/>
      <c r="BB57" s="348">
        <v>15.228601578181699</v>
      </c>
      <c r="BC57" s="375">
        <v>1.0107022244044701</v>
      </c>
      <c r="BD57" s="375">
        <v>6.2699890877112294E-2</v>
      </c>
      <c r="BE57" s="375">
        <v>0.13910264532966499</v>
      </c>
      <c r="BF57" s="373"/>
      <c r="BG57" s="348">
        <v>48.784300000000002</v>
      </c>
      <c r="BH57" s="348">
        <v>36.972000000000001</v>
      </c>
      <c r="BI57" s="348">
        <v>10.444800000000001</v>
      </c>
      <c r="BJ57" s="348">
        <v>3.7989000000000002</v>
      </c>
      <c r="BK57" s="373"/>
      <c r="BL57" s="372" t="s">
        <v>1373</v>
      </c>
      <c r="BM57" s="372" t="s">
        <v>1017</v>
      </c>
      <c r="BN57" s="372" t="s">
        <v>1374</v>
      </c>
      <c r="BO57" s="372" t="s">
        <v>1375</v>
      </c>
      <c r="BP57" s="372" t="s">
        <v>1376</v>
      </c>
      <c r="BQ57" s="373"/>
      <c r="BR57" s="354" t="s">
        <v>443</v>
      </c>
    </row>
    <row r="58" spans="1:70" s="428" customFormat="1" x14ac:dyDescent="0.25">
      <c r="A58" s="345" t="s">
        <v>1377</v>
      </c>
      <c r="B58" s="373"/>
      <c r="C58" s="719">
        <v>43805</v>
      </c>
      <c r="D58" s="373"/>
      <c r="E58" s="346">
        <v>919.69799999999998</v>
      </c>
      <c r="F58" s="373"/>
      <c r="G58" s="347">
        <v>25.53</v>
      </c>
      <c r="H58" s="374"/>
      <c r="I58" s="348">
        <v>1.0689</v>
      </c>
      <c r="J58" s="348">
        <v>-0.3513</v>
      </c>
      <c r="K58" s="348">
        <v>8.4076000000000004</v>
      </c>
      <c r="L58" s="348">
        <v>2.4478</v>
      </c>
      <c r="M58" s="348">
        <v>-3.3687</v>
      </c>
      <c r="N58" s="350">
        <v>8.6812000000000005</v>
      </c>
      <c r="O58" s="348">
        <v>6.2759</v>
      </c>
      <c r="P58" s="348">
        <v>15.8805</v>
      </c>
      <c r="Q58" s="348">
        <v>14.495900000000001</v>
      </c>
      <c r="R58" s="348" t="s">
        <v>430</v>
      </c>
      <c r="S58" s="348">
        <v>11</v>
      </c>
      <c r="T58" s="348">
        <v>-2.2961999999999998</v>
      </c>
      <c r="U58" s="348">
        <v>0.51180000000000003</v>
      </c>
      <c r="V58" s="348">
        <v>-1.6564000000000001</v>
      </c>
      <c r="W58" s="348">
        <v>11</v>
      </c>
      <c r="X58" s="348">
        <v>15.786</v>
      </c>
      <c r="Y58" s="374"/>
      <c r="Z58" s="346">
        <v>9</v>
      </c>
      <c r="AA58" s="346">
        <v>13</v>
      </c>
      <c r="AB58" s="346">
        <v>9</v>
      </c>
      <c r="AC58" s="346">
        <v>6</v>
      </c>
      <c r="AD58" s="346">
        <v>10</v>
      </c>
      <c r="AE58" s="346">
        <v>6</v>
      </c>
      <c r="AF58" s="346">
        <v>10</v>
      </c>
      <c r="AG58" s="346">
        <v>9</v>
      </c>
      <c r="AH58" s="346">
        <v>8</v>
      </c>
      <c r="AI58" s="346" t="s">
        <v>430</v>
      </c>
      <c r="AJ58" s="346">
        <v>9</v>
      </c>
      <c r="AK58" s="346">
        <v>4</v>
      </c>
      <c r="AL58" s="346">
        <v>12</v>
      </c>
      <c r="AM58" s="346">
        <v>7</v>
      </c>
      <c r="AN58" s="346">
        <v>9</v>
      </c>
      <c r="AO58" s="373"/>
      <c r="AP58" s="348" t="s">
        <v>430</v>
      </c>
      <c r="AQ58" s="348" t="s">
        <v>430</v>
      </c>
      <c r="AR58" s="348">
        <v>11.07</v>
      </c>
      <c r="AS58" s="348">
        <v>7.35</v>
      </c>
      <c r="AT58" s="348">
        <v>1.1000000000000001</v>
      </c>
      <c r="AU58" s="351"/>
      <c r="AV58" s="346" t="s">
        <v>430</v>
      </c>
      <c r="AW58" s="346" t="s">
        <v>430</v>
      </c>
      <c r="AX58" s="346">
        <v>7</v>
      </c>
      <c r="AY58" s="346">
        <v>5</v>
      </c>
      <c r="AZ58" s="346">
        <v>9</v>
      </c>
      <c r="BA58" s="362"/>
      <c r="BB58" s="348">
        <v>15.0826727832671</v>
      </c>
      <c r="BC58" s="375">
        <v>0.95938361594096</v>
      </c>
      <c r="BD58" s="375">
        <v>5.8113627070077799E-2</v>
      </c>
      <c r="BE58" s="375">
        <v>-0.16255736624987399</v>
      </c>
      <c r="BF58" s="373"/>
      <c r="BG58" s="348">
        <v>45.824199999999998</v>
      </c>
      <c r="BH58" s="348">
        <v>37.7926</v>
      </c>
      <c r="BI58" s="348">
        <v>13.604900000000001</v>
      </c>
      <c r="BJ58" s="348">
        <v>2.7783000000000002</v>
      </c>
      <c r="BK58" s="373"/>
      <c r="BL58" s="372" t="s">
        <v>1378</v>
      </c>
      <c r="BM58" s="372" t="s">
        <v>1379</v>
      </c>
      <c r="BN58" s="372" t="s">
        <v>1380</v>
      </c>
      <c r="BO58" s="372" t="s">
        <v>610</v>
      </c>
      <c r="BP58" s="372" t="s">
        <v>1381</v>
      </c>
      <c r="BQ58" s="373"/>
      <c r="BR58" s="354" t="s">
        <v>548</v>
      </c>
    </row>
    <row r="59" spans="1:70" s="428" customFormat="1" x14ac:dyDescent="0.25">
      <c r="A59" s="345" t="s">
        <v>1382</v>
      </c>
      <c r="B59" s="373"/>
      <c r="C59" s="719">
        <v>45334</v>
      </c>
      <c r="D59" s="373"/>
      <c r="E59" s="346">
        <v>783.99900000000002</v>
      </c>
      <c r="F59" s="373"/>
      <c r="G59" s="347">
        <v>12.1</v>
      </c>
      <c r="H59" s="374"/>
      <c r="I59" s="348">
        <v>1.0017</v>
      </c>
      <c r="J59" s="348">
        <v>8.2699999999999996E-2</v>
      </c>
      <c r="K59" s="348">
        <v>8.7151999999999994</v>
      </c>
      <c r="L59" s="348">
        <v>1.8519000000000001</v>
      </c>
      <c r="M59" s="348">
        <v>-5.5425000000000004</v>
      </c>
      <c r="N59" s="350">
        <v>3.9298999999999999</v>
      </c>
      <c r="O59" s="348">
        <v>6.5311000000000003</v>
      </c>
      <c r="P59" s="348" t="s">
        <v>430</v>
      </c>
      <c r="Q59" s="348" t="s">
        <v>430</v>
      </c>
      <c r="R59" s="348" t="s">
        <v>430</v>
      </c>
      <c r="S59" s="348">
        <v>11.1111</v>
      </c>
      <c r="T59" s="348">
        <v>-3.4318</v>
      </c>
      <c r="U59" s="348">
        <v>-1.546</v>
      </c>
      <c r="V59" s="348">
        <v>-4.7244000000000002</v>
      </c>
      <c r="W59" s="348">
        <v>11.1111</v>
      </c>
      <c r="X59" s="348">
        <v>9.0274999999999999</v>
      </c>
      <c r="Y59" s="374"/>
      <c r="Z59" s="346">
        <v>11</v>
      </c>
      <c r="AA59" s="346">
        <v>6</v>
      </c>
      <c r="AB59" s="346">
        <v>8</v>
      </c>
      <c r="AC59" s="346">
        <v>8</v>
      </c>
      <c r="AD59" s="346">
        <v>17</v>
      </c>
      <c r="AE59" s="346">
        <v>14</v>
      </c>
      <c r="AF59" s="346">
        <v>9</v>
      </c>
      <c r="AG59" s="346" t="s">
        <v>430</v>
      </c>
      <c r="AH59" s="346" t="s">
        <v>430</v>
      </c>
      <c r="AI59" s="346" t="s">
        <v>430</v>
      </c>
      <c r="AJ59" s="346">
        <v>8</v>
      </c>
      <c r="AK59" s="346">
        <v>12</v>
      </c>
      <c r="AL59" s="346">
        <v>16</v>
      </c>
      <c r="AM59" s="346">
        <v>12</v>
      </c>
      <c r="AN59" s="346">
        <v>8</v>
      </c>
      <c r="AO59" s="373"/>
      <c r="AP59" s="348" t="s">
        <v>430</v>
      </c>
      <c r="AQ59" s="348" t="s">
        <v>430</v>
      </c>
      <c r="AR59" s="348" t="s">
        <v>430</v>
      </c>
      <c r="AS59" s="348" t="s">
        <v>430</v>
      </c>
      <c r="AT59" s="348">
        <v>-2.87</v>
      </c>
      <c r="AU59" s="351"/>
      <c r="AV59" s="346" t="s">
        <v>430</v>
      </c>
      <c r="AW59" s="346" t="s">
        <v>430</v>
      </c>
      <c r="AX59" s="346" t="s">
        <v>430</v>
      </c>
      <c r="AY59" s="346" t="s">
        <v>430</v>
      </c>
      <c r="AZ59" s="346">
        <v>14</v>
      </c>
      <c r="BA59" s="362"/>
      <c r="BB59" s="348">
        <v>15.2253248577222</v>
      </c>
      <c r="BC59" s="375">
        <v>0.94464572046323403</v>
      </c>
      <c r="BD59" s="375">
        <v>9.7259932728907903E-3</v>
      </c>
      <c r="BE59" s="375">
        <v>-2.47058622917503E-2</v>
      </c>
      <c r="BF59" s="373"/>
      <c r="BG59" s="348">
        <v>52.6691</v>
      </c>
      <c r="BH59" s="348">
        <v>39.7363</v>
      </c>
      <c r="BI59" s="348">
        <v>4.0956900000000003</v>
      </c>
      <c r="BJ59" s="348">
        <v>3.49891</v>
      </c>
      <c r="BK59" s="373"/>
      <c r="BL59" s="372" t="s">
        <v>1383</v>
      </c>
      <c r="BM59" s="372" t="s">
        <v>1384</v>
      </c>
      <c r="BN59" s="372" t="s">
        <v>1385</v>
      </c>
      <c r="BO59" s="372" t="s">
        <v>1386</v>
      </c>
      <c r="BP59" s="372" t="s">
        <v>1387</v>
      </c>
      <c r="BQ59" s="373"/>
      <c r="BR59" s="354" t="s">
        <v>604</v>
      </c>
    </row>
    <row r="60" spans="1:70" s="428" customFormat="1" x14ac:dyDescent="0.25">
      <c r="A60" s="345" t="s">
        <v>1388</v>
      </c>
      <c r="B60" s="373"/>
      <c r="C60" s="719">
        <v>45595</v>
      </c>
      <c r="D60" s="373"/>
      <c r="E60" s="346">
        <v>819.47699999999998</v>
      </c>
      <c r="F60" s="373"/>
      <c r="G60" s="347">
        <v>10.78</v>
      </c>
      <c r="H60" s="374"/>
      <c r="I60" s="348">
        <v>0.65359999999999996</v>
      </c>
      <c r="J60" s="348">
        <v>0.27910000000000001</v>
      </c>
      <c r="K60" s="348">
        <v>10.3378</v>
      </c>
      <c r="L60" s="348">
        <v>3.6537999999999999</v>
      </c>
      <c r="M60" s="348">
        <v>-3.1446999999999998</v>
      </c>
      <c r="N60" s="350">
        <v>12.570600000000001</v>
      </c>
      <c r="O60" s="348" t="s">
        <v>430</v>
      </c>
      <c r="P60" s="348" t="s">
        <v>430</v>
      </c>
      <c r="Q60" s="348" t="s">
        <v>430</v>
      </c>
      <c r="R60" s="348" t="s">
        <v>430</v>
      </c>
      <c r="S60" s="348">
        <v>13.235300000000001</v>
      </c>
      <c r="T60" s="348">
        <v>-2.6196999999999999</v>
      </c>
      <c r="U60" s="348">
        <v>1.2206999999999999</v>
      </c>
      <c r="V60" s="348">
        <v>1.4111</v>
      </c>
      <c r="W60" s="348">
        <v>13.235300000000001</v>
      </c>
      <c r="X60" s="348">
        <v>5.1684999999999999</v>
      </c>
      <c r="Y60" s="374"/>
      <c r="Z60" s="346">
        <v>16</v>
      </c>
      <c r="AA60" s="346">
        <v>5</v>
      </c>
      <c r="AB60" s="346">
        <v>4</v>
      </c>
      <c r="AC60" s="346">
        <v>4</v>
      </c>
      <c r="AD60" s="346">
        <v>8</v>
      </c>
      <c r="AE60" s="346">
        <v>2</v>
      </c>
      <c r="AF60" s="346" t="s">
        <v>430</v>
      </c>
      <c r="AG60" s="346" t="s">
        <v>430</v>
      </c>
      <c r="AH60" s="346" t="s">
        <v>430</v>
      </c>
      <c r="AI60" s="346" t="s">
        <v>430</v>
      </c>
      <c r="AJ60" s="346">
        <v>5</v>
      </c>
      <c r="AK60" s="346">
        <v>9</v>
      </c>
      <c r="AL60" s="346">
        <v>9</v>
      </c>
      <c r="AM60" s="346">
        <v>2</v>
      </c>
      <c r="AN60" s="346">
        <v>5</v>
      </c>
      <c r="AO60" s="373"/>
      <c r="AP60" s="348" t="s">
        <v>430</v>
      </c>
      <c r="AQ60" s="348" t="s">
        <v>430</v>
      </c>
      <c r="AR60" s="348" t="s">
        <v>430</v>
      </c>
      <c r="AS60" s="348" t="s">
        <v>430</v>
      </c>
      <c r="AT60" s="348">
        <v>3.51</v>
      </c>
      <c r="AU60" s="351"/>
      <c r="AV60" s="346" t="s">
        <v>430</v>
      </c>
      <c r="AW60" s="346" t="s">
        <v>430</v>
      </c>
      <c r="AX60" s="346" t="s">
        <v>430</v>
      </c>
      <c r="AY60" s="346" t="s">
        <v>430</v>
      </c>
      <c r="AZ60" s="346">
        <v>5</v>
      </c>
      <c r="BA60" s="362"/>
      <c r="BB60" s="348">
        <v>19.511217531091798</v>
      </c>
      <c r="BC60" s="375">
        <v>1.1546121316748099</v>
      </c>
      <c r="BD60" s="375">
        <v>-5.3441350995503002E-3</v>
      </c>
      <c r="BE60" s="375">
        <v>0.14698041802702599</v>
      </c>
      <c r="BF60" s="373"/>
      <c r="BG60" s="348">
        <v>61.403700000000001</v>
      </c>
      <c r="BH60" s="348">
        <v>36.871299999999998</v>
      </c>
      <c r="BI60" s="348" t="s">
        <v>430</v>
      </c>
      <c r="BJ60" s="348">
        <v>1.7250000000000001</v>
      </c>
      <c r="BK60" s="373"/>
      <c r="BL60" s="372" t="s">
        <v>1389</v>
      </c>
      <c r="BM60" s="372" t="s">
        <v>1390</v>
      </c>
      <c r="BN60" s="372" t="s">
        <v>1391</v>
      </c>
      <c r="BO60" s="372" t="s">
        <v>1392</v>
      </c>
      <c r="BP60" s="372" t="s">
        <v>1393</v>
      </c>
      <c r="BQ60" s="373"/>
      <c r="BR60" s="354" t="s">
        <v>476</v>
      </c>
    </row>
    <row r="61" spans="1:70" s="428" customFormat="1" x14ac:dyDescent="0.25">
      <c r="A61" s="345" t="s">
        <v>1394</v>
      </c>
      <c r="B61" s="373"/>
      <c r="C61" s="719">
        <v>45546</v>
      </c>
      <c r="D61" s="373"/>
      <c r="E61" s="346">
        <v>726.36</v>
      </c>
      <c r="F61" s="373"/>
      <c r="G61" s="347">
        <v>9.3986999999999998</v>
      </c>
      <c r="H61" s="374"/>
      <c r="I61" s="348">
        <v>1.6174999999999999</v>
      </c>
      <c r="J61" s="348">
        <v>1.2977000000000001</v>
      </c>
      <c r="K61" s="348">
        <v>11.723000000000001</v>
      </c>
      <c r="L61" s="348">
        <v>4.7361000000000004</v>
      </c>
      <c r="M61" s="348">
        <v>-5.0003000000000002</v>
      </c>
      <c r="N61" s="350">
        <v>4.6725000000000003</v>
      </c>
      <c r="O61" s="348" t="s">
        <v>430</v>
      </c>
      <c r="P61" s="348" t="s">
        <v>430</v>
      </c>
      <c r="Q61" s="348" t="s">
        <v>430</v>
      </c>
      <c r="R61" s="348" t="s">
        <v>430</v>
      </c>
      <c r="S61" s="348">
        <v>14.918200000000001</v>
      </c>
      <c r="T61" s="348">
        <v>-2.3126000000000002</v>
      </c>
      <c r="U61" s="348">
        <v>-0.43859999999999999</v>
      </c>
      <c r="V61" s="348">
        <v>-5.8651999999999997</v>
      </c>
      <c r="W61" s="348">
        <v>14.918200000000001</v>
      </c>
      <c r="X61" s="348">
        <v>-3.7450999999999999</v>
      </c>
      <c r="Y61" s="374"/>
      <c r="Z61" s="346">
        <v>1</v>
      </c>
      <c r="AA61" s="346">
        <v>2</v>
      </c>
      <c r="AB61" s="346">
        <v>2</v>
      </c>
      <c r="AC61" s="346">
        <v>3</v>
      </c>
      <c r="AD61" s="346">
        <v>15</v>
      </c>
      <c r="AE61" s="346">
        <v>11</v>
      </c>
      <c r="AF61" s="346" t="s">
        <v>430</v>
      </c>
      <c r="AG61" s="346" t="s">
        <v>430</v>
      </c>
      <c r="AH61" s="346" t="s">
        <v>430</v>
      </c>
      <c r="AI61" s="346" t="s">
        <v>430</v>
      </c>
      <c r="AJ61" s="346">
        <v>2</v>
      </c>
      <c r="AK61" s="346">
        <v>5</v>
      </c>
      <c r="AL61" s="346">
        <v>14</v>
      </c>
      <c r="AM61" s="346">
        <v>16</v>
      </c>
      <c r="AN61" s="346">
        <v>2</v>
      </c>
      <c r="AO61" s="373"/>
      <c r="AP61" s="348" t="s">
        <v>430</v>
      </c>
      <c r="AQ61" s="348" t="s">
        <v>430</v>
      </c>
      <c r="AR61" s="348" t="s">
        <v>430</v>
      </c>
      <c r="AS61" s="348" t="s">
        <v>430</v>
      </c>
      <c r="AT61" s="348">
        <v>-0.18</v>
      </c>
      <c r="AU61" s="351"/>
      <c r="AV61" s="346" t="s">
        <v>430</v>
      </c>
      <c r="AW61" s="346" t="s">
        <v>430</v>
      </c>
      <c r="AX61" s="346" t="s">
        <v>430</v>
      </c>
      <c r="AY61" s="346" t="s">
        <v>430</v>
      </c>
      <c r="AZ61" s="346">
        <v>10</v>
      </c>
      <c r="BA61" s="362"/>
      <c r="BB61" s="348">
        <v>20.853603788313102</v>
      </c>
      <c r="BC61" s="375">
        <v>1.18133185885968</v>
      </c>
      <c r="BD61" s="375">
        <v>-4.06510074272841E-2</v>
      </c>
      <c r="BE61" s="375">
        <v>-0.10160071828759901</v>
      </c>
      <c r="BF61" s="373"/>
      <c r="BG61" s="348">
        <v>37.604900000000001</v>
      </c>
      <c r="BH61" s="348">
        <v>38.868699999999997</v>
      </c>
      <c r="BI61" s="348">
        <v>20.2959</v>
      </c>
      <c r="BJ61" s="348">
        <v>3.2305000000000001</v>
      </c>
      <c r="BK61" s="373"/>
      <c r="BL61" s="372" t="s">
        <v>1395</v>
      </c>
      <c r="BM61" s="372" t="s">
        <v>1396</v>
      </c>
      <c r="BN61" s="372" t="s">
        <v>1168</v>
      </c>
      <c r="BO61" s="372" t="s">
        <v>1397</v>
      </c>
      <c r="BP61" s="372" t="s">
        <v>1398</v>
      </c>
      <c r="BQ61" s="373"/>
      <c r="BR61" s="354" t="s">
        <v>604</v>
      </c>
    </row>
    <row r="62" spans="1:70" s="428" customFormat="1" x14ac:dyDescent="0.25">
      <c r="A62" s="345" t="s">
        <v>1399</v>
      </c>
      <c r="B62" s="373"/>
      <c r="C62" s="719">
        <v>39742</v>
      </c>
      <c r="D62" s="373"/>
      <c r="E62" s="346">
        <v>463.96</v>
      </c>
      <c r="F62" s="373"/>
      <c r="G62" s="347">
        <v>90.05</v>
      </c>
      <c r="H62" s="374"/>
      <c r="I62" s="348">
        <v>1.123</v>
      </c>
      <c r="J62" s="348">
        <v>0.36780000000000002</v>
      </c>
      <c r="K62" s="348">
        <v>7.9218999999999999</v>
      </c>
      <c r="L62" s="348">
        <v>2.3761000000000001</v>
      </c>
      <c r="M62" s="348">
        <v>-0.1331</v>
      </c>
      <c r="N62" s="350">
        <v>9.6280999999999999</v>
      </c>
      <c r="O62" s="348">
        <v>5.1848000000000001</v>
      </c>
      <c r="P62" s="348">
        <v>16.641999999999999</v>
      </c>
      <c r="Q62" s="348">
        <v>15.001899999999999</v>
      </c>
      <c r="R62" s="348">
        <v>12.949</v>
      </c>
      <c r="S62" s="348">
        <v>9.7768999999999995</v>
      </c>
      <c r="T62" s="348">
        <v>-2.0983000000000001</v>
      </c>
      <c r="U62" s="348">
        <v>5.1494999999999997</v>
      </c>
      <c r="V62" s="348">
        <v>0.8286</v>
      </c>
      <c r="W62" s="348">
        <v>9.7768999999999995</v>
      </c>
      <c r="X62" s="348">
        <v>13.360300000000001</v>
      </c>
      <c r="Y62" s="374"/>
      <c r="Z62" s="346">
        <v>7</v>
      </c>
      <c r="AA62" s="346">
        <v>4</v>
      </c>
      <c r="AB62" s="346">
        <v>12</v>
      </c>
      <c r="AC62" s="346">
        <v>7</v>
      </c>
      <c r="AD62" s="346">
        <v>3</v>
      </c>
      <c r="AE62" s="346">
        <v>3</v>
      </c>
      <c r="AF62" s="346">
        <v>11</v>
      </c>
      <c r="AG62" s="346">
        <v>7</v>
      </c>
      <c r="AH62" s="346">
        <v>6</v>
      </c>
      <c r="AI62" s="346">
        <v>5</v>
      </c>
      <c r="AJ62" s="346">
        <v>17</v>
      </c>
      <c r="AK62" s="346">
        <v>3</v>
      </c>
      <c r="AL62" s="346">
        <v>1</v>
      </c>
      <c r="AM62" s="346">
        <v>3</v>
      </c>
      <c r="AN62" s="346">
        <v>17</v>
      </c>
      <c r="AO62" s="373"/>
      <c r="AP62" s="348">
        <v>13.7</v>
      </c>
      <c r="AQ62" s="348">
        <v>15.2</v>
      </c>
      <c r="AR62" s="348">
        <v>12.43</v>
      </c>
      <c r="AS62" s="348">
        <v>8.81</v>
      </c>
      <c r="AT62" s="348">
        <v>5.14</v>
      </c>
      <c r="AU62" s="351"/>
      <c r="AV62" s="346">
        <v>4</v>
      </c>
      <c r="AW62" s="346">
        <v>5</v>
      </c>
      <c r="AX62" s="346">
        <v>5</v>
      </c>
      <c r="AY62" s="346">
        <v>4</v>
      </c>
      <c r="AZ62" s="346">
        <v>3</v>
      </c>
      <c r="BA62" s="362"/>
      <c r="BB62" s="348">
        <v>15.498651739810301</v>
      </c>
      <c r="BC62" s="375">
        <v>1.0175895233432399</v>
      </c>
      <c r="BD62" s="375">
        <v>6.0951239314947198E-2</v>
      </c>
      <c r="BE62" s="375">
        <v>0.123374340094854</v>
      </c>
      <c r="BF62" s="373"/>
      <c r="BG62" s="348">
        <v>44.655099999999997</v>
      </c>
      <c r="BH62" s="348">
        <v>36.903599999999997</v>
      </c>
      <c r="BI62" s="348">
        <v>11.8119</v>
      </c>
      <c r="BJ62" s="348">
        <v>6.6294000000000004</v>
      </c>
      <c r="BK62" s="373"/>
      <c r="BL62" s="372" t="s">
        <v>1400</v>
      </c>
      <c r="BM62" s="372" t="s">
        <v>1401</v>
      </c>
      <c r="BN62" s="372" t="s">
        <v>1402</v>
      </c>
      <c r="BO62" s="372" t="s">
        <v>1403</v>
      </c>
      <c r="BP62" s="372" t="s">
        <v>1404</v>
      </c>
      <c r="BQ62" s="373"/>
      <c r="BR62" s="354" t="s">
        <v>513</v>
      </c>
    </row>
    <row r="63" spans="1:70" s="428" customFormat="1" x14ac:dyDescent="0.25">
      <c r="A63" s="345" t="s">
        <v>1405</v>
      </c>
      <c r="B63" s="373"/>
      <c r="C63" s="719">
        <v>45863</v>
      </c>
      <c r="D63" s="373"/>
      <c r="E63" s="346">
        <v>421.61900000000003</v>
      </c>
      <c r="F63" s="373"/>
      <c r="G63" s="347">
        <v>10.0177</v>
      </c>
      <c r="H63" s="374"/>
      <c r="I63" s="348">
        <v>1.4882</v>
      </c>
      <c r="J63" s="348">
        <v>-0.1714</v>
      </c>
      <c r="K63" s="348">
        <v>9.2109000000000005</v>
      </c>
      <c r="L63" s="348">
        <v>1.5222</v>
      </c>
      <c r="M63" s="348">
        <v>-4.9634999999999998</v>
      </c>
      <c r="N63" s="350" t="s">
        <v>430</v>
      </c>
      <c r="O63" s="348" t="s">
        <v>430</v>
      </c>
      <c r="P63" s="348" t="s">
        <v>430</v>
      </c>
      <c r="Q63" s="348" t="s">
        <v>430</v>
      </c>
      <c r="R63" s="348" t="s">
        <v>430</v>
      </c>
      <c r="S63" s="348">
        <v>11.8172</v>
      </c>
      <c r="T63" s="348">
        <v>-3.5832999999999999</v>
      </c>
      <c r="U63" s="348">
        <v>7.5899999999999995E-2</v>
      </c>
      <c r="V63" s="348" t="s">
        <v>430</v>
      </c>
      <c r="W63" s="348">
        <v>11.8172</v>
      </c>
      <c r="X63" s="348">
        <v>0.17699999999999999</v>
      </c>
      <c r="Y63" s="374"/>
      <c r="Z63" s="346">
        <v>2</v>
      </c>
      <c r="AA63" s="346">
        <v>9</v>
      </c>
      <c r="AB63" s="346">
        <v>6</v>
      </c>
      <c r="AC63" s="346">
        <v>10</v>
      </c>
      <c r="AD63" s="346">
        <v>14</v>
      </c>
      <c r="AE63" s="346" t="s">
        <v>430</v>
      </c>
      <c r="AF63" s="346" t="s">
        <v>430</v>
      </c>
      <c r="AG63" s="346" t="s">
        <v>430</v>
      </c>
      <c r="AH63" s="346" t="s">
        <v>430</v>
      </c>
      <c r="AI63" s="346" t="s">
        <v>430</v>
      </c>
      <c r="AJ63" s="346">
        <v>6</v>
      </c>
      <c r="AK63" s="346">
        <v>14</v>
      </c>
      <c r="AL63" s="346">
        <v>13</v>
      </c>
      <c r="AM63" s="346" t="s">
        <v>430</v>
      </c>
      <c r="AN63" s="346">
        <v>6</v>
      </c>
      <c r="AO63" s="373"/>
      <c r="AP63" s="348" t="s">
        <v>430</v>
      </c>
      <c r="AQ63" s="348" t="s">
        <v>430</v>
      </c>
      <c r="AR63" s="348" t="s">
        <v>430</v>
      </c>
      <c r="AS63" s="348" t="s">
        <v>430</v>
      </c>
      <c r="AT63" s="348" t="s">
        <v>430</v>
      </c>
      <c r="AU63" s="351"/>
      <c r="AV63" s="346" t="s">
        <v>430</v>
      </c>
      <c r="AW63" s="346" t="s">
        <v>430</v>
      </c>
      <c r="AX63" s="346" t="s">
        <v>430</v>
      </c>
      <c r="AY63" s="346" t="s">
        <v>430</v>
      </c>
      <c r="AZ63" s="346" t="s">
        <v>430</v>
      </c>
      <c r="BA63" s="362"/>
      <c r="BB63" s="348">
        <v>17.9801336650909</v>
      </c>
      <c r="BC63" s="375">
        <v>0.96579687507408696</v>
      </c>
      <c r="BD63" s="375">
        <v>-2.4272640913299299E-2</v>
      </c>
      <c r="BE63" s="375">
        <v>-0.14182496708512299</v>
      </c>
      <c r="BF63" s="373"/>
      <c r="BG63" s="348">
        <v>52.040500000000002</v>
      </c>
      <c r="BH63" s="348">
        <v>41.090899999999998</v>
      </c>
      <c r="BI63" s="348">
        <v>4.5003200000000003</v>
      </c>
      <c r="BJ63" s="348">
        <v>2.3682799999999999</v>
      </c>
      <c r="BK63" s="373"/>
      <c r="BL63" s="372" t="s">
        <v>1406</v>
      </c>
      <c r="BM63" s="372" t="s">
        <v>1407</v>
      </c>
      <c r="BN63" s="372" t="s">
        <v>1408</v>
      </c>
      <c r="BO63" s="372" t="s">
        <v>1409</v>
      </c>
      <c r="BP63" s="372" t="s">
        <v>804</v>
      </c>
      <c r="BQ63" s="373"/>
      <c r="BR63" s="354" t="s">
        <v>617</v>
      </c>
    </row>
    <row r="64" spans="1:70" s="428" customFormat="1" x14ac:dyDescent="0.25">
      <c r="A64" s="345" t="s">
        <v>1410</v>
      </c>
      <c r="B64" s="373"/>
      <c r="C64" s="719">
        <v>42345</v>
      </c>
      <c r="D64" s="373"/>
      <c r="E64" s="346">
        <v>300.45600000000002</v>
      </c>
      <c r="F64" s="373"/>
      <c r="G64" s="347">
        <v>35.036200000000001</v>
      </c>
      <c r="H64" s="374"/>
      <c r="I64" s="348">
        <v>1.0509999999999999</v>
      </c>
      <c r="J64" s="348">
        <v>-4.3700000000000003E-2</v>
      </c>
      <c r="K64" s="348">
        <v>10.2867</v>
      </c>
      <c r="L64" s="348">
        <v>3.0173000000000001</v>
      </c>
      <c r="M64" s="348">
        <v>-2.7795999999999998</v>
      </c>
      <c r="N64" s="350">
        <v>5.1482000000000001</v>
      </c>
      <c r="O64" s="348">
        <v>6.5660999999999996</v>
      </c>
      <c r="P64" s="348">
        <v>12.5387</v>
      </c>
      <c r="Q64" s="348">
        <v>12.620699999999999</v>
      </c>
      <c r="R64" s="348">
        <v>12.881600000000001</v>
      </c>
      <c r="S64" s="348">
        <v>13.617800000000001</v>
      </c>
      <c r="T64" s="348">
        <v>-2.3742999999999999</v>
      </c>
      <c r="U64" s="348">
        <v>1.3798999999999999</v>
      </c>
      <c r="V64" s="348">
        <v>-2.7406999999999999</v>
      </c>
      <c r="W64" s="348">
        <v>13.617800000000001</v>
      </c>
      <c r="X64" s="348">
        <v>12.819699999999999</v>
      </c>
      <c r="Y64" s="374"/>
      <c r="Z64" s="346">
        <v>10</v>
      </c>
      <c r="AA64" s="346">
        <v>7</v>
      </c>
      <c r="AB64" s="346">
        <v>5</v>
      </c>
      <c r="AC64" s="346">
        <v>5</v>
      </c>
      <c r="AD64" s="346">
        <v>6</v>
      </c>
      <c r="AE64" s="346">
        <v>8</v>
      </c>
      <c r="AF64" s="346">
        <v>8</v>
      </c>
      <c r="AG64" s="346">
        <v>11</v>
      </c>
      <c r="AH64" s="346">
        <v>11</v>
      </c>
      <c r="AI64" s="346">
        <v>6</v>
      </c>
      <c r="AJ64" s="346">
        <v>4</v>
      </c>
      <c r="AK64" s="346">
        <v>6</v>
      </c>
      <c r="AL64" s="346">
        <v>7</v>
      </c>
      <c r="AM64" s="346">
        <v>9</v>
      </c>
      <c r="AN64" s="346">
        <v>4</v>
      </c>
      <c r="AO64" s="373"/>
      <c r="AP64" s="348">
        <v>12.12</v>
      </c>
      <c r="AQ64" s="348">
        <v>12.61</v>
      </c>
      <c r="AR64" s="348">
        <v>9.07</v>
      </c>
      <c r="AS64" s="348">
        <v>5.5</v>
      </c>
      <c r="AT64" s="348">
        <v>1.1100000000000001</v>
      </c>
      <c r="AU64" s="351"/>
      <c r="AV64" s="346">
        <v>7</v>
      </c>
      <c r="AW64" s="346">
        <v>8</v>
      </c>
      <c r="AX64" s="346">
        <v>11</v>
      </c>
      <c r="AY64" s="346">
        <v>10</v>
      </c>
      <c r="AZ64" s="346">
        <v>8</v>
      </c>
      <c r="BA64" s="362"/>
      <c r="BB64" s="348">
        <v>15.7666640084707</v>
      </c>
      <c r="BC64" s="375">
        <v>1.0058094172634799</v>
      </c>
      <c r="BD64" s="375">
        <v>4.0996942531308103E-2</v>
      </c>
      <c r="BE64" s="375">
        <v>-0.44296291230088702</v>
      </c>
      <c r="BF64" s="373"/>
      <c r="BG64" s="348">
        <v>37.037700000000001</v>
      </c>
      <c r="BH64" s="348">
        <v>40.5627</v>
      </c>
      <c r="BI64" s="348">
        <v>18.9559</v>
      </c>
      <c r="BJ64" s="348">
        <v>3.4437000000000002</v>
      </c>
      <c r="BK64" s="373"/>
      <c r="BL64" s="372" t="s">
        <v>1411</v>
      </c>
      <c r="BM64" s="372" t="s">
        <v>1412</v>
      </c>
      <c r="BN64" s="372" t="s">
        <v>1413</v>
      </c>
      <c r="BO64" s="372" t="s">
        <v>1414</v>
      </c>
      <c r="BP64" s="372" t="s">
        <v>1415</v>
      </c>
      <c r="BQ64" s="373"/>
      <c r="BR64" s="354" t="s">
        <v>555</v>
      </c>
    </row>
    <row r="65" spans="1:70" s="428" customFormat="1" x14ac:dyDescent="0.25">
      <c r="A65" s="345" t="s">
        <v>1416</v>
      </c>
      <c r="B65" s="373"/>
      <c r="C65" s="719">
        <v>45833</v>
      </c>
      <c r="D65" s="373"/>
      <c r="E65" s="346">
        <v>116.77800000000001</v>
      </c>
      <c r="F65" s="373"/>
      <c r="G65" s="347">
        <v>8.98</v>
      </c>
      <c r="H65" s="374"/>
      <c r="I65" s="348">
        <v>0.3352</v>
      </c>
      <c r="J65" s="348">
        <v>-0.33300000000000002</v>
      </c>
      <c r="K65" s="348">
        <v>4.7840999999999996</v>
      </c>
      <c r="L65" s="348">
        <v>-0.33300000000000002</v>
      </c>
      <c r="M65" s="348">
        <v>-3.8544</v>
      </c>
      <c r="N65" s="350" t="s">
        <v>430</v>
      </c>
      <c r="O65" s="348" t="s">
        <v>430</v>
      </c>
      <c r="P65" s="348" t="s">
        <v>430</v>
      </c>
      <c r="Q65" s="348" t="s">
        <v>430</v>
      </c>
      <c r="R65" s="348" t="s">
        <v>430</v>
      </c>
      <c r="S65" s="348">
        <v>4.9065000000000003</v>
      </c>
      <c r="T65" s="348">
        <v>-2.6030000000000002</v>
      </c>
      <c r="U65" s="348">
        <v>-3.1284000000000001</v>
      </c>
      <c r="V65" s="348">
        <v>-11.8744</v>
      </c>
      <c r="W65" s="348">
        <v>4.9065000000000003</v>
      </c>
      <c r="X65" s="348">
        <v>-10.199999999999999</v>
      </c>
      <c r="Y65" s="374"/>
      <c r="Z65" s="346">
        <v>18</v>
      </c>
      <c r="AA65" s="346">
        <v>12</v>
      </c>
      <c r="AB65" s="346">
        <v>18</v>
      </c>
      <c r="AC65" s="346">
        <v>14</v>
      </c>
      <c r="AD65" s="346">
        <v>12</v>
      </c>
      <c r="AE65" s="346" t="s">
        <v>430</v>
      </c>
      <c r="AF65" s="346" t="s">
        <v>430</v>
      </c>
      <c r="AG65" s="346" t="s">
        <v>430</v>
      </c>
      <c r="AH65" s="346" t="s">
        <v>430</v>
      </c>
      <c r="AI65" s="346" t="s">
        <v>430</v>
      </c>
      <c r="AJ65" s="346">
        <v>18</v>
      </c>
      <c r="AK65" s="346">
        <v>8</v>
      </c>
      <c r="AL65" s="346">
        <v>18</v>
      </c>
      <c r="AM65" s="346">
        <v>17</v>
      </c>
      <c r="AN65" s="346">
        <v>18</v>
      </c>
      <c r="AO65" s="373"/>
      <c r="AP65" s="348" t="s">
        <v>430</v>
      </c>
      <c r="AQ65" s="348" t="s">
        <v>430</v>
      </c>
      <c r="AR65" s="348" t="s">
        <v>430</v>
      </c>
      <c r="AS65" s="348" t="s">
        <v>430</v>
      </c>
      <c r="AT65" s="348" t="s">
        <v>430</v>
      </c>
      <c r="AU65" s="351"/>
      <c r="AV65" s="346" t="s">
        <v>430</v>
      </c>
      <c r="AW65" s="346" t="s">
        <v>430</v>
      </c>
      <c r="AX65" s="346" t="s">
        <v>430</v>
      </c>
      <c r="AY65" s="346" t="s">
        <v>430</v>
      </c>
      <c r="AZ65" s="346" t="s">
        <v>430</v>
      </c>
      <c r="BA65" s="362"/>
      <c r="BB65" s="348">
        <v>12.565980082307</v>
      </c>
      <c r="BC65" s="375">
        <v>0.64501672096412499</v>
      </c>
      <c r="BD65" s="375">
        <v>-0.126089819803064</v>
      </c>
      <c r="BE65" s="375">
        <v>-1.2319176013796</v>
      </c>
      <c r="BF65" s="373"/>
      <c r="BG65" s="348">
        <v>28.631399999999999</v>
      </c>
      <c r="BH65" s="348">
        <v>31.0855</v>
      </c>
      <c r="BI65" s="348">
        <v>8.6130899999999997</v>
      </c>
      <c r="BJ65" s="348">
        <v>31.670010000000001</v>
      </c>
      <c r="BK65" s="373"/>
      <c r="BL65" s="372" t="s">
        <v>1417</v>
      </c>
      <c r="BM65" s="372" t="s">
        <v>1418</v>
      </c>
      <c r="BN65" s="372" t="s">
        <v>1419</v>
      </c>
      <c r="BO65" s="372" t="s">
        <v>1420</v>
      </c>
      <c r="BP65" s="372" t="s">
        <v>1421</v>
      </c>
      <c r="BQ65" s="373"/>
      <c r="BR65" s="354" t="s">
        <v>463</v>
      </c>
    </row>
    <row r="66" spans="1:70" x14ac:dyDescent="0.25">
      <c r="A66" s="36" t="s">
        <v>93</v>
      </c>
      <c r="B66" s="43"/>
      <c r="C66" s="720"/>
      <c r="D66" s="43"/>
      <c r="E66" s="51"/>
      <c r="F66" s="43"/>
      <c r="G66" s="55"/>
      <c r="H66" s="66"/>
      <c r="I66" s="59">
        <v>1.0147999999999999</v>
      </c>
      <c r="J66" s="59">
        <v>0.1211</v>
      </c>
      <c r="K66" s="59">
        <v>8.9551999999999996</v>
      </c>
      <c r="L66" s="59">
        <v>2.1518999999999999</v>
      </c>
      <c r="M66" s="59">
        <v>-3.0901999999999998</v>
      </c>
      <c r="N66" s="70">
        <v>6.9935</v>
      </c>
      <c r="O66" s="59">
        <v>6.2003000000000004</v>
      </c>
      <c r="P66" s="59">
        <v>17.147600000000001</v>
      </c>
      <c r="Q66" s="59">
        <v>15.123100000000001</v>
      </c>
      <c r="R66" s="59">
        <v>13.8299</v>
      </c>
      <c r="S66" s="59">
        <v>11.3764</v>
      </c>
      <c r="T66" s="59">
        <v>-2.7408000000000001</v>
      </c>
      <c r="U66" s="59">
        <v>1.2033</v>
      </c>
      <c r="V66" s="59">
        <v>-2.9258000000000002</v>
      </c>
      <c r="W66" s="59">
        <v>11.3764</v>
      </c>
      <c r="X66" s="59">
        <v>10.0061</v>
      </c>
      <c r="Y66" s="66"/>
      <c r="Z66" s="51">
        <v>18</v>
      </c>
      <c r="AA66" s="51">
        <v>18</v>
      </c>
      <c r="AB66" s="51">
        <v>18</v>
      </c>
      <c r="AC66" s="51">
        <v>18</v>
      </c>
      <c r="AD66" s="51">
        <v>18</v>
      </c>
      <c r="AE66" s="51">
        <v>16</v>
      </c>
      <c r="AF66" s="51">
        <v>14</v>
      </c>
      <c r="AG66" s="51">
        <v>11</v>
      </c>
      <c r="AH66" s="51">
        <v>11</v>
      </c>
      <c r="AI66" s="51">
        <v>7</v>
      </c>
      <c r="AJ66" s="51">
        <v>18</v>
      </c>
      <c r="AK66" s="51">
        <v>18</v>
      </c>
      <c r="AL66" s="51">
        <v>18</v>
      </c>
      <c r="AM66" s="51">
        <v>17</v>
      </c>
      <c r="AN66" s="51">
        <v>18</v>
      </c>
      <c r="AO66" s="43"/>
      <c r="AP66" s="59">
        <v>14.0985714285714</v>
      </c>
      <c r="AQ66" s="59">
        <v>15.54125</v>
      </c>
      <c r="AR66" s="59">
        <v>12.11</v>
      </c>
      <c r="AS66" s="59">
        <v>7.93272727272727</v>
      </c>
      <c r="AT66" s="59">
        <v>1.3512500000000001</v>
      </c>
      <c r="AU66" s="78"/>
      <c r="AV66" s="51">
        <v>7</v>
      </c>
      <c r="AW66" s="51">
        <v>8</v>
      </c>
      <c r="AX66" s="51">
        <v>11</v>
      </c>
      <c r="AY66" s="51">
        <v>11</v>
      </c>
      <c r="AZ66" s="51">
        <v>16</v>
      </c>
      <c r="BA66" s="258"/>
      <c r="BB66" s="59"/>
      <c r="BC66" s="276"/>
      <c r="BD66" s="276"/>
      <c r="BE66" s="276"/>
      <c r="BF66" s="43"/>
      <c r="BG66" s="59"/>
      <c r="BH66" s="59"/>
      <c r="BI66" s="59"/>
      <c r="BJ66" s="59"/>
      <c r="BK66" s="43"/>
      <c r="BL66" s="84"/>
      <c r="BM66" s="84"/>
      <c r="BN66" s="84"/>
      <c r="BO66" s="84"/>
      <c r="BP66" s="84"/>
      <c r="BQ66" s="43"/>
      <c r="BR66" s="88"/>
    </row>
    <row r="67" spans="1:70" x14ac:dyDescent="0.25">
      <c r="A67" s="37" t="s">
        <v>94</v>
      </c>
      <c r="B67" s="44"/>
      <c r="C67" s="721"/>
      <c r="D67" s="44"/>
      <c r="E67" s="52"/>
      <c r="F67" s="44"/>
      <c r="G67" s="56"/>
      <c r="H67" s="67"/>
      <c r="I67" s="60">
        <v>1.6174999999999999</v>
      </c>
      <c r="J67" s="60">
        <v>3.4485999999999999</v>
      </c>
      <c r="K67" s="60">
        <v>14.9154</v>
      </c>
      <c r="L67" s="60">
        <v>11.311500000000001</v>
      </c>
      <c r="M67" s="60">
        <v>0.69620000000000004</v>
      </c>
      <c r="N67" s="71">
        <v>15.7615</v>
      </c>
      <c r="O67" s="60">
        <v>9.4528999999999996</v>
      </c>
      <c r="P67" s="60">
        <v>20.9956</v>
      </c>
      <c r="Q67" s="60">
        <v>17.8322</v>
      </c>
      <c r="R67" s="60">
        <v>15.760999999999999</v>
      </c>
      <c r="S67" s="60">
        <v>17.4194</v>
      </c>
      <c r="T67" s="60">
        <v>2.4066000000000001</v>
      </c>
      <c r="U67" s="60">
        <v>5.1494999999999997</v>
      </c>
      <c r="V67" s="60">
        <v>3.798</v>
      </c>
      <c r="W67" s="60">
        <v>17.4194</v>
      </c>
      <c r="X67" s="60">
        <v>18.789200000000001</v>
      </c>
      <c r="Y67" s="67"/>
      <c r="Z67" s="52"/>
      <c r="AA67" s="52"/>
      <c r="AB67" s="52"/>
      <c r="AC67" s="52"/>
      <c r="AD67" s="52"/>
      <c r="AE67" s="52"/>
      <c r="AF67" s="52"/>
      <c r="AG67" s="52"/>
      <c r="AH67" s="52"/>
      <c r="AI67" s="52"/>
      <c r="AJ67" s="52"/>
      <c r="AK67" s="52"/>
      <c r="AL67" s="52"/>
      <c r="AM67" s="52"/>
      <c r="AN67" s="52"/>
      <c r="AO67" s="44"/>
      <c r="AP67" s="60">
        <v>15.95</v>
      </c>
      <c r="AQ67" s="60">
        <v>18.46</v>
      </c>
      <c r="AR67" s="60">
        <v>15.38</v>
      </c>
      <c r="AS67" s="60">
        <v>12.36</v>
      </c>
      <c r="AT67" s="60">
        <v>10.23</v>
      </c>
      <c r="AU67" s="79"/>
      <c r="AV67" s="52"/>
      <c r="AW67" s="52"/>
      <c r="AX67" s="52"/>
      <c r="AY67" s="52"/>
      <c r="AZ67" s="52"/>
      <c r="BA67" s="259"/>
      <c r="BB67" s="60"/>
      <c r="BC67" s="277"/>
      <c r="BD67" s="277"/>
      <c r="BE67" s="277"/>
      <c r="BF67" s="44"/>
      <c r="BG67" s="60"/>
      <c r="BH67" s="60"/>
      <c r="BI67" s="60"/>
      <c r="BJ67" s="60"/>
      <c r="BK67" s="44"/>
      <c r="BL67" s="85"/>
      <c r="BM67" s="85"/>
      <c r="BN67" s="85"/>
      <c r="BO67" s="85"/>
      <c r="BP67" s="85"/>
      <c r="BQ67" s="44"/>
      <c r="BR67" s="89"/>
    </row>
    <row r="68" spans="1:70" x14ac:dyDescent="0.25">
      <c r="A68" s="37" t="s">
        <v>95</v>
      </c>
      <c r="B68" s="44"/>
      <c r="C68" s="721"/>
      <c r="D68" s="44"/>
      <c r="E68" s="52"/>
      <c r="F68" s="44"/>
      <c r="G68" s="56"/>
      <c r="H68" s="67"/>
      <c r="I68" s="60">
        <v>0.3352</v>
      </c>
      <c r="J68" s="60">
        <v>-0.80469999999999997</v>
      </c>
      <c r="K68" s="60">
        <v>4.7840999999999996</v>
      </c>
      <c r="L68" s="60">
        <v>-0.62709999999999999</v>
      </c>
      <c r="M68" s="60">
        <v>-6.6993</v>
      </c>
      <c r="N68" s="71">
        <v>3.3692000000000002</v>
      </c>
      <c r="O68" s="60">
        <v>-1.0374000000000001</v>
      </c>
      <c r="P68" s="60">
        <v>12.5387</v>
      </c>
      <c r="Q68" s="60">
        <v>12.620699999999999</v>
      </c>
      <c r="R68" s="60">
        <v>11.551500000000001</v>
      </c>
      <c r="S68" s="60">
        <v>4.9065000000000003</v>
      </c>
      <c r="T68" s="60">
        <v>-5.8274999999999997</v>
      </c>
      <c r="U68" s="60">
        <v>-3.1284000000000001</v>
      </c>
      <c r="V68" s="60">
        <v>-11.8744</v>
      </c>
      <c r="W68" s="60">
        <v>4.9065000000000003</v>
      </c>
      <c r="X68" s="60">
        <v>-10.199999999999999</v>
      </c>
      <c r="Y68" s="67"/>
      <c r="Z68" s="52"/>
      <c r="AA68" s="52"/>
      <c r="AB68" s="52"/>
      <c r="AC68" s="52"/>
      <c r="AD68" s="52"/>
      <c r="AE68" s="52"/>
      <c r="AF68" s="52"/>
      <c r="AG68" s="52"/>
      <c r="AH68" s="52"/>
      <c r="AI68" s="52"/>
      <c r="AJ68" s="52"/>
      <c r="AK68" s="52"/>
      <c r="AL68" s="52"/>
      <c r="AM68" s="52"/>
      <c r="AN68" s="52"/>
      <c r="AO68" s="44"/>
      <c r="AP68" s="60">
        <v>12.12</v>
      </c>
      <c r="AQ68" s="60">
        <v>12.61</v>
      </c>
      <c r="AR68" s="60">
        <v>9.07</v>
      </c>
      <c r="AS68" s="60">
        <v>5.36</v>
      </c>
      <c r="AT68" s="60">
        <v>-4.66</v>
      </c>
      <c r="AU68" s="79"/>
      <c r="AV68" s="52"/>
      <c r="AW68" s="52"/>
      <c r="AX68" s="52"/>
      <c r="AY68" s="52"/>
      <c r="AZ68" s="52"/>
      <c r="BA68" s="259"/>
      <c r="BB68" s="60"/>
      <c r="BC68" s="277"/>
      <c r="BD68" s="277"/>
      <c r="BE68" s="277"/>
      <c r="BF68" s="44"/>
      <c r="BG68" s="60"/>
      <c r="BH68" s="60"/>
      <c r="BI68" s="60"/>
      <c r="BJ68" s="60"/>
      <c r="BK68" s="44"/>
      <c r="BL68" s="85"/>
      <c r="BM68" s="85"/>
      <c r="BN68" s="85"/>
      <c r="BO68" s="85"/>
      <c r="BP68" s="85"/>
      <c r="BQ68" s="44"/>
      <c r="BR68" s="89"/>
    </row>
    <row r="69" spans="1:70" x14ac:dyDescent="0.25">
      <c r="A69" s="38" t="s">
        <v>96</v>
      </c>
      <c r="B69" s="45"/>
      <c r="C69" s="722"/>
      <c r="D69" s="45"/>
      <c r="E69" s="53"/>
      <c r="F69" s="45"/>
      <c r="G69" s="57"/>
      <c r="H69" s="68"/>
      <c r="I69" s="61">
        <v>1.0599499999999999</v>
      </c>
      <c r="J69" s="61">
        <v>-0.2069</v>
      </c>
      <c r="K69" s="61">
        <v>8.3975500000000007</v>
      </c>
      <c r="L69" s="61">
        <v>1.5799000000000001</v>
      </c>
      <c r="M69" s="61">
        <v>-3.2832499999999998</v>
      </c>
      <c r="N69" s="72">
        <v>5.0894000000000004</v>
      </c>
      <c r="O69" s="61">
        <v>6.5922000000000001</v>
      </c>
      <c r="P69" s="61">
        <v>16.775300000000001</v>
      </c>
      <c r="Q69" s="61">
        <v>15.001899999999999</v>
      </c>
      <c r="R69" s="61">
        <v>14.384399999999999</v>
      </c>
      <c r="S69" s="61">
        <v>10.739800000000001</v>
      </c>
      <c r="T69" s="61">
        <v>-2.8195999999999999</v>
      </c>
      <c r="U69" s="61">
        <v>1.1254999999999999</v>
      </c>
      <c r="V69" s="61">
        <v>-3.2997000000000001</v>
      </c>
      <c r="W69" s="61">
        <v>10.739800000000001</v>
      </c>
      <c r="X69" s="61">
        <v>12.6211</v>
      </c>
      <c r="Y69" s="68"/>
      <c r="Z69" s="53"/>
      <c r="AA69" s="53"/>
      <c r="AB69" s="53"/>
      <c r="AC69" s="53"/>
      <c r="AD69" s="53"/>
      <c r="AE69" s="53"/>
      <c r="AF69" s="53"/>
      <c r="AG69" s="53"/>
      <c r="AH69" s="53"/>
      <c r="AI69" s="53"/>
      <c r="AJ69" s="53"/>
      <c r="AK69" s="53"/>
      <c r="AL69" s="53"/>
      <c r="AM69" s="53"/>
      <c r="AN69" s="53"/>
      <c r="AO69" s="45"/>
      <c r="AP69" s="61">
        <v>13.7</v>
      </c>
      <c r="AQ69" s="61">
        <v>15.66</v>
      </c>
      <c r="AR69" s="61">
        <v>11.96</v>
      </c>
      <c r="AS69" s="61">
        <v>6.91</v>
      </c>
      <c r="AT69" s="61">
        <v>1.1000000000000001</v>
      </c>
      <c r="AU69" s="80"/>
      <c r="AV69" s="53"/>
      <c r="AW69" s="53"/>
      <c r="AX69" s="53"/>
      <c r="AY69" s="53"/>
      <c r="AZ69" s="53"/>
      <c r="BA69" s="262"/>
      <c r="BB69" s="61"/>
      <c r="BC69" s="279"/>
      <c r="BD69" s="279"/>
      <c r="BE69" s="279"/>
      <c r="BF69" s="45"/>
      <c r="BG69" s="61"/>
      <c r="BH69" s="61"/>
      <c r="BI69" s="61"/>
      <c r="BJ69" s="61"/>
      <c r="BK69" s="45"/>
      <c r="BL69" s="86"/>
      <c r="BM69" s="86"/>
      <c r="BN69" s="86"/>
      <c r="BO69" s="86"/>
      <c r="BP69" s="86"/>
      <c r="BQ69" s="45"/>
      <c r="BR69" s="90"/>
    </row>
    <row r="70" spans="1:70" ht="14.5" x14ac:dyDescent="0.25">
      <c r="A70" s="39" t="s">
        <v>117</v>
      </c>
      <c r="B70" s="46"/>
      <c r="C70" s="723"/>
      <c r="D70" s="46"/>
      <c r="E70" s="54"/>
      <c r="F70" s="46"/>
      <c r="G70" s="58"/>
      <c r="H70" s="69"/>
      <c r="I70" s="62"/>
      <c r="J70" s="62"/>
      <c r="K70" s="62"/>
      <c r="L70" s="62"/>
      <c r="M70" s="62"/>
      <c r="N70" s="73"/>
      <c r="O70" s="62"/>
      <c r="P70" s="62"/>
      <c r="Q70" s="62"/>
      <c r="R70" s="62"/>
      <c r="S70" s="62"/>
      <c r="T70" s="62"/>
      <c r="U70" s="62"/>
      <c r="V70" s="62"/>
      <c r="W70" s="62"/>
      <c r="X70" s="62"/>
      <c r="Y70" s="69"/>
      <c r="Z70" s="54"/>
      <c r="AA70" s="54"/>
      <c r="AB70" s="54"/>
      <c r="AC70" s="54"/>
      <c r="AD70" s="54"/>
      <c r="AE70" s="54"/>
      <c r="AF70" s="54"/>
      <c r="AG70" s="54"/>
      <c r="AH70" s="54"/>
      <c r="AI70" s="54"/>
      <c r="AJ70" s="54"/>
      <c r="AK70" s="54"/>
      <c r="AL70" s="54"/>
      <c r="AM70" s="54"/>
      <c r="AN70" s="54"/>
      <c r="AO70" s="46"/>
      <c r="AP70" s="62"/>
      <c r="AQ70" s="62"/>
      <c r="AR70" s="62"/>
      <c r="AS70" s="62"/>
      <c r="AT70" s="62"/>
      <c r="AU70" s="81"/>
      <c r="AV70" s="54"/>
      <c r="AW70" s="54"/>
      <c r="AX70" s="54"/>
      <c r="AY70" s="54"/>
      <c r="AZ70" s="54"/>
      <c r="BA70" s="263"/>
      <c r="BB70" s="62"/>
      <c r="BC70" s="245"/>
      <c r="BD70" s="245"/>
      <c r="BE70" s="245"/>
      <c r="BF70" s="46"/>
      <c r="BG70" s="62"/>
      <c r="BH70" s="62"/>
      <c r="BI70" s="62"/>
      <c r="BJ70" s="62"/>
      <c r="BK70" s="46"/>
      <c r="BL70" s="87"/>
      <c r="BM70" s="87"/>
      <c r="BN70" s="87"/>
      <c r="BO70" s="87"/>
      <c r="BP70" s="87"/>
      <c r="BQ70" s="46"/>
      <c r="BR70" s="91"/>
    </row>
    <row r="71" spans="1:70" s="428" customFormat="1" x14ac:dyDescent="0.25">
      <c r="A71" s="481" t="s">
        <v>1422</v>
      </c>
      <c r="B71" s="402"/>
      <c r="C71" s="724">
        <v>41275</v>
      </c>
      <c r="D71" s="402"/>
      <c r="E71" s="403">
        <v>5824.98</v>
      </c>
      <c r="F71" s="402"/>
      <c r="G71" s="404">
        <v>195.7534</v>
      </c>
      <c r="H71" s="406"/>
      <c r="I71" s="405">
        <v>1.2384999999999999</v>
      </c>
      <c r="J71" s="405">
        <v>-0.41699999999999998</v>
      </c>
      <c r="K71" s="405">
        <v>7.9032</v>
      </c>
      <c r="L71" s="405">
        <v>0.1399</v>
      </c>
      <c r="M71" s="405">
        <v>-0.70209999999999995</v>
      </c>
      <c r="N71" s="407">
        <v>8.6115999999999993</v>
      </c>
      <c r="O71" s="405">
        <v>10.1662</v>
      </c>
      <c r="P71" s="405">
        <v>21.638500000000001</v>
      </c>
      <c r="Q71" s="405">
        <v>18.736699999999999</v>
      </c>
      <c r="R71" s="405">
        <v>15.1203</v>
      </c>
      <c r="S71" s="405">
        <v>10.387</v>
      </c>
      <c r="T71" s="405">
        <v>-3.2772999999999999</v>
      </c>
      <c r="U71" s="405">
        <v>3.9975999999999998</v>
      </c>
      <c r="V71" s="405">
        <v>-0.12690000000000001</v>
      </c>
      <c r="W71" s="405">
        <v>10.387</v>
      </c>
      <c r="X71" s="405">
        <v>14.706799999999999</v>
      </c>
      <c r="Y71" s="406"/>
      <c r="Z71" s="403">
        <v>5</v>
      </c>
      <c r="AA71" s="403">
        <v>14</v>
      </c>
      <c r="AB71" s="403">
        <v>13</v>
      </c>
      <c r="AC71" s="403">
        <v>14</v>
      </c>
      <c r="AD71" s="403">
        <v>5</v>
      </c>
      <c r="AE71" s="403">
        <v>7</v>
      </c>
      <c r="AF71" s="403">
        <v>4</v>
      </c>
      <c r="AG71" s="403">
        <v>2</v>
      </c>
      <c r="AH71" s="403">
        <v>1</v>
      </c>
      <c r="AI71" s="403">
        <v>4</v>
      </c>
      <c r="AJ71" s="403">
        <v>12</v>
      </c>
      <c r="AK71" s="403">
        <v>14</v>
      </c>
      <c r="AL71" s="403">
        <v>5</v>
      </c>
      <c r="AM71" s="403">
        <v>6</v>
      </c>
      <c r="AN71" s="403">
        <v>12</v>
      </c>
      <c r="AO71" s="402"/>
      <c r="AP71" s="405">
        <v>16.72</v>
      </c>
      <c r="AQ71" s="405">
        <v>19.39</v>
      </c>
      <c r="AR71" s="405">
        <v>16.37</v>
      </c>
      <c r="AS71" s="405">
        <v>11.86</v>
      </c>
      <c r="AT71" s="405">
        <v>3.19</v>
      </c>
      <c r="AU71" s="408"/>
      <c r="AV71" s="403">
        <v>3</v>
      </c>
      <c r="AW71" s="403">
        <v>1</v>
      </c>
      <c r="AX71" s="403">
        <v>2</v>
      </c>
      <c r="AY71" s="403">
        <v>2</v>
      </c>
      <c r="AZ71" s="403">
        <v>6</v>
      </c>
      <c r="BA71" s="409"/>
      <c r="BB71" s="405">
        <v>14.5101806168504</v>
      </c>
      <c r="BC71" s="410">
        <v>0.932322164734533</v>
      </c>
      <c r="BD71" s="410">
        <v>8.8960506332953104E-2</v>
      </c>
      <c r="BE71" s="410">
        <v>0.28107589432942298</v>
      </c>
      <c r="BF71" s="402"/>
      <c r="BG71" s="405">
        <v>44.924199999999999</v>
      </c>
      <c r="BH71" s="405">
        <v>35.9313</v>
      </c>
      <c r="BI71" s="405">
        <v>14.32</v>
      </c>
      <c r="BJ71" s="405">
        <v>4.8244999999999996</v>
      </c>
      <c r="BK71" s="402"/>
      <c r="BL71" s="401" t="s">
        <v>1321</v>
      </c>
      <c r="BM71" s="401" t="s">
        <v>1322</v>
      </c>
      <c r="BN71" s="401" t="s">
        <v>1323</v>
      </c>
      <c r="BO71" s="401" t="s">
        <v>1324</v>
      </c>
      <c r="BP71" s="401" t="s">
        <v>1325</v>
      </c>
      <c r="BQ71" s="402"/>
      <c r="BR71" s="411" t="s">
        <v>513</v>
      </c>
    </row>
    <row r="72" spans="1:70" s="428" customFormat="1" x14ac:dyDescent="0.25">
      <c r="A72" s="345" t="s">
        <v>1423</v>
      </c>
      <c r="B72" s="373"/>
      <c r="C72" s="719">
        <v>43552</v>
      </c>
      <c r="D72" s="373"/>
      <c r="E72" s="346">
        <v>4847.91</v>
      </c>
      <c r="F72" s="373"/>
      <c r="G72" s="347">
        <v>30.794799999999999</v>
      </c>
      <c r="H72" s="374"/>
      <c r="I72" s="348">
        <v>0.74060000000000004</v>
      </c>
      <c r="J72" s="348">
        <v>1.29</v>
      </c>
      <c r="K72" s="348">
        <v>11.6591</v>
      </c>
      <c r="L72" s="348">
        <v>6.9713000000000003</v>
      </c>
      <c r="M72" s="348">
        <v>1.2481</v>
      </c>
      <c r="N72" s="350">
        <v>17.0213</v>
      </c>
      <c r="O72" s="348">
        <v>10.363200000000001</v>
      </c>
      <c r="P72" s="348">
        <v>22.2669</v>
      </c>
      <c r="Q72" s="348">
        <v>18.0244</v>
      </c>
      <c r="R72" s="348" t="s">
        <v>430</v>
      </c>
      <c r="S72" s="348">
        <v>14.1774</v>
      </c>
      <c r="T72" s="348">
        <v>2.7696000000000001</v>
      </c>
      <c r="U72" s="348">
        <v>5.2108999999999996</v>
      </c>
      <c r="V72" s="348">
        <v>4.7295999999999996</v>
      </c>
      <c r="W72" s="348">
        <v>14.1774</v>
      </c>
      <c r="X72" s="348">
        <v>17.197800000000001</v>
      </c>
      <c r="Y72" s="374"/>
      <c r="Z72" s="346">
        <v>15</v>
      </c>
      <c r="AA72" s="346">
        <v>3</v>
      </c>
      <c r="AB72" s="346">
        <v>3</v>
      </c>
      <c r="AC72" s="346">
        <v>2</v>
      </c>
      <c r="AD72" s="346">
        <v>1</v>
      </c>
      <c r="AE72" s="346">
        <v>1</v>
      </c>
      <c r="AF72" s="346">
        <v>3</v>
      </c>
      <c r="AG72" s="346">
        <v>1</v>
      </c>
      <c r="AH72" s="346">
        <v>3</v>
      </c>
      <c r="AI72" s="346" t="s">
        <v>430</v>
      </c>
      <c r="AJ72" s="346">
        <v>3</v>
      </c>
      <c r="AK72" s="346">
        <v>1</v>
      </c>
      <c r="AL72" s="346">
        <v>3</v>
      </c>
      <c r="AM72" s="346">
        <v>1</v>
      </c>
      <c r="AN72" s="346">
        <v>3</v>
      </c>
      <c r="AO72" s="373"/>
      <c r="AP72" s="348" t="s">
        <v>430</v>
      </c>
      <c r="AQ72" s="348">
        <v>18.690000000000001</v>
      </c>
      <c r="AR72" s="348">
        <v>16.63</v>
      </c>
      <c r="AS72" s="348">
        <v>13.58</v>
      </c>
      <c r="AT72" s="348">
        <v>11.42</v>
      </c>
      <c r="AU72" s="351"/>
      <c r="AV72" s="346" t="s">
        <v>430</v>
      </c>
      <c r="AW72" s="346">
        <v>3</v>
      </c>
      <c r="AX72" s="346">
        <v>1</v>
      </c>
      <c r="AY72" s="346">
        <v>1</v>
      </c>
      <c r="AZ72" s="346">
        <v>1</v>
      </c>
      <c r="BA72" s="362"/>
      <c r="BB72" s="348">
        <v>17.7018591307409</v>
      </c>
      <c r="BC72" s="375">
        <v>1.0759319721875999</v>
      </c>
      <c r="BD72" s="375">
        <v>7.6292025182634393E-2</v>
      </c>
      <c r="BE72" s="375">
        <v>0.18521609772721601</v>
      </c>
      <c r="BF72" s="373"/>
      <c r="BG72" s="348">
        <v>43.319299999999998</v>
      </c>
      <c r="BH72" s="348">
        <v>40.591500000000003</v>
      </c>
      <c r="BI72" s="348">
        <v>13.599399999999999</v>
      </c>
      <c r="BJ72" s="348">
        <v>2.4897999999999998</v>
      </c>
      <c r="BK72" s="373"/>
      <c r="BL72" s="372" t="s">
        <v>1327</v>
      </c>
      <c r="BM72" s="372" t="s">
        <v>1328</v>
      </c>
      <c r="BN72" s="372" t="s">
        <v>1329</v>
      </c>
      <c r="BO72" s="372" t="s">
        <v>1330</v>
      </c>
      <c r="BP72" s="372" t="s">
        <v>1331</v>
      </c>
      <c r="BQ72" s="373"/>
      <c r="BR72" s="354" t="s">
        <v>443</v>
      </c>
    </row>
    <row r="73" spans="1:70" s="428" customFormat="1" x14ac:dyDescent="0.25">
      <c r="A73" s="345" t="s">
        <v>1424</v>
      </c>
      <c r="B73" s="373"/>
      <c r="C73" s="719">
        <v>41275</v>
      </c>
      <c r="D73" s="373"/>
      <c r="E73" s="346">
        <v>4531.8900000000003</v>
      </c>
      <c r="F73" s="373"/>
      <c r="G73" s="347">
        <v>104.587</v>
      </c>
      <c r="H73" s="374"/>
      <c r="I73" s="348">
        <v>1.1097999999999999</v>
      </c>
      <c r="J73" s="348">
        <v>-0.2974</v>
      </c>
      <c r="K73" s="348">
        <v>9.0004000000000008</v>
      </c>
      <c r="L73" s="348">
        <v>1.8194999999999999</v>
      </c>
      <c r="M73" s="348">
        <v>-0.23369999999999999</v>
      </c>
      <c r="N73" s="350">
        <v>10.7913</v>
      </c>
      <c r="O73" s="348">
        <v>10.364699999999999</v>
      </c>
      <c r="P73" s="348">
        <v>20.246500000000001</v>
      </c>
      <c r="Q73" s="348">
        <v>17.240200000000002</v>
      </c>
      <c r="R73" s="348">
        <v>16.334599999999998</v>
      </c>
      <c r="S73" s="348">
        <v>11.6273</v>
      </c>
      <c r="T73" s="348">
        <v>-2.1133000000000002</v>
      </c>
      <c r="U73" s="348">
        <v>4.4168000000000003</v>
      </c>
      <c r="V73" s="348">
        <v>0.5151</v>
      </c>
      <c r="W73" s="348">
        <v>11.6273</v>
      </c>
      <c r="X73" s="348">
        <v>16.1098</v>
      </c>
      <c r="Y73" s="374"/>
      <c r="Z73" s="346">
        <v>8</v>
      </c>
      <c r="AA73" s="346">
        <v>12</v>
      </c>
      <c r="AB73" s="346">
        <v>7</v>
      </c>
      <c r="AC73" s="346">
        <v>11</v>
      </c>
      <c r="AD73" s="346">
        <v>4</v>
      </c>
      <c r="AE73" s="346">
        <v>5</v>
      </c>
      <c r="AF73" s="346">
        <v>2</v>
      </c>
      <c r="AG73" s="346">
        <v>3</v>
      </c>
      <c r="AH73" s="346">
        <v>4</v>
      </c>
      <c r="AI73" s="346">
        <v>2</v>
      </c>
      <c r="AJ73" s="346">
        <v>7</v>
      </c>
      <c r="AK73" s="346">
        <v>8</v>
      </c>
      <c r="AL73" s="346">
        <v>4</v>
      </c>
      <c r="AM73" s="346">
        <v>4</v>
      </c>
      <c r="AN73" s="346">
        <v>7</v>
      </c>
      <c r="AO73" s="373"/>
      <c r="AP73" s="348">
        <v>16.940000000000001</v>
      </c>
      <c r="AQ73" s="348">
        <v>17.95</v>
      </c>
      <c r="AR73" s="348">
        <v>14.95</v>
      </c>
      <c r="AS73" s="348">
        <v>11.21</v>
      </c>
      <c r="AT73" s="348">
        <v>5.17</v>
      </c>
      <c r="AU73" s="351"/>
      <c r="AV73" s="346">
        <v>2</v>
      </c>
      <c r="AW73" s="346">
        <v>4</v>
      </c>
      <c r="AX73" s="346">
        <v>3</v>
      </c>
      <c r="AY73" s="346">
        <v>3</v>
      </c>
      <c r="AZ73" s="346">
        <v>4</v>
      </c>
      <c r="BA73" s="362"/>
      <c r="BB73" s="348">
        <v>14.807522327282101</v>
      </c>
      <c r="BC73" s="375">
        <v>0.95868685631973405</v>
      </c>
      <c r="BD73" s="375">
        <v>7.8071844424609294E-2</v>
      </c>
      <c r="BE73" s="375">
        <v>0.11773902154554999</v>
      </c>
      <c r="BF73" s="373"/>
      <c r="BG73" s="348">
        <v>48.161799999999999</v>
      </c>
      <c r="BH73" s="348">
        <v>37.976599999999998</v>
      </c>
      <c r="BI73" s="348">
        <v>11.0764</v>
      </c>
      <c r="BJ73" s="348">
        <v>2.7852000000000001</v>
      </c>
      <c r="BK73" s="373"/>
      <c r="BL73" s="372" t="s">
        <v>1333</v>
      </c>
      <c r="BM73" s="372" t="s">
        <v>1334</v>
      </c>
      <c r="BN73" s="372" t="s">
        <v>1335</v>
      </c>
      <c r="BO73" s="372" t="s">
        <v>1031</v>
      </c>
      <c r="BP73" s="372" t="s">
        <v>1336</v>
      </c>
      <c r="BQ73" s="373"/>
      <c r="BR73" s="354" t="s">
        <v>476</v>
      </c>
    </row>
    <row r="74" spans="1:70" s="428" customFormat="1" x14ac:dyDescent="0.25">
      <c r="A74" s="345" t="s">
        <v>1425</v>
      </c>
      <c r="B74" s="373"/>
      <c r="C74" s="719">
        <v>41275</v>
      </c>
      <c r="D74" s="373"/>
      <c r="E74" s="346">
        <v>3414.52</v>
      </c>
      <c r="F74" s="373"/>
      <c r="G74" s="347">
        <v>203.88630000000001</v>
      </c>
      <c r="H74" s="374"/>
      <c r="I74" s="348">
        <v>0.83909999999999996</v>
      </c>
      <c r="J74" s="348">
        <v>-0.6603</v>
      </c>
      <c r="K74" s="348">
        <v>7.4363999999999999</v>
      </c>
      <c r="L74" s="348">
        <v>-0.33410000000000001</v>
      </c>
      <c r="M74" s="348">
        <v>-6.3796999999999997</v>
      </c>
      <c r="N74" s="350">
        <v>4.9820000000000002</v>
      </c>
      <c r="O74" s="348">
        <v>8.0625</v>
      </c>
      <c r="P74" s="348">
        <v>16.535</v>
      </c>
      <c r="Q74" s="348">
        <v>14.202199999999999</v>
      </c>
      <c r="R74" s="348">
        <v>12.412100000000001</v>
      </c>
      <c r="S74" s="348">
        <v>9.9525000000000006</v>
      </c>
      <c r="T74" s="348">
        <v>-5.6242000000000001</v>
      </c>
      <c r="U74" s="348">
        <v>-1.3789</v>
      </c>
      <c r="V74" s="348">
        <v>-5.3068999999999997</v>
      </c>
      <c r="W74" s="348">
        <v>9.9525000000000006</v>
      </c>
      <c r="X74" s="348">
        <v>13.9718</v>
      </c>
      <c r="Y74" s="374"/>
      <c r="Z74" s="346">
        <v>14</v>
      </c>
      <c r="AA74" s="346">
        <v>17</v>
      </c>
      <c r="AB74" s="346">
        <v>17</v>
      </c>
      <c r="AC74" s="346">
        <v>18</v>
      </c>
      <c r="AD74" s="346">
        <v>18</v>
      </c>
      <c r="AE74" s="346">
        <v>14</v>
      </c>
      <c r="AF74" s="346">
        <v>8</v>
      </c>
      <c r="AG74" s="346">
        <v>10</v>
      </c>
      <c r="AH74" s="346">
        <v>11</v>
      </c>
      <c r="AI74" s="346">
        <v>7</v>
      </c>
      <c r="AJ74" s="346">
        <v>16</v>
      </c>
      <c r="AK74" s="346">
        <v>18</v>
      </c>
      <c r="AL74" s="346">
        <v>17</v>
      </c>
      <c r="AM74" s="346">
        <v>16</v>
      </c>
      <c r="AN74" s="346">
        <v>16</v>
      </c>
      <c r="AO74" s="373"/>
      <c r="AP74" s="348">
        <v>13.25</v>
      </c>
      <c r="AQ74" s="348">
        <v>14.69</v>
      </c>
      <c r="AR74" s="348">
        <v>11.26</v>
      </c>
      <c r="AS74" s="348">
        <v>7.62</v>
      </c>
      <c r="AT74" s="348">
        <v>-4.01</v>
      </c>
      <c r="AU74" s="351"/>
      <c r="AV74" s="346">
        <v>7</v>
      </c>
      <c r="AW74" s="346">
        <v>8</v>
      </c>
      <c r="AX74" s="346">
        <v>10</v>
      </c>
      <c r="AY74" s="346">
        <v>9</v>
      </c>
      <c r="AZ74" s="346">
        <v>16</v>
      </c>
      <c r="BA74" s="362"/>
      <c r="BB74" s="348">
        <v>14.631858575587801</v>
      </c>
      <c r="BC74" s="375">
        <v>0.921821039389359</v>
      </c>
      <c r="BD74" s="375">
        <v>6.0909855858009003E-2</v>
      </c>
      <c r="BE74" s="375">
        <v>-4.2485434341974902E-2</v>
      </c>
      <c r="BF74" s="373"/>
      <c r="BG74" s="348">
        <v>40.952100000000002</v>
      </c>
      <c r="BH74" s="348">
        <v>36.478000000000002</v>
      </c>
      <c r="BI74" s="348">
        <v>19.957000000000001</v>
      </c>
      <c r="BJ74" s="348">
        <v>2.6128999999999998</v>
      </c>
      <c r="BK74" s="373"/>
      <c r="BL74" s="372" t="s">
        <v>1338</v>
      </c>
      <c r="BM74" s="372" t="s">
        <v>1339</v>
      </c>
      <c r="BN74" s="372" t="s">
        <v>1340</v>
      </c>
      <c r="BO74" s="372" t="s">
        <v>1341</v>
      </c>
      <c r="BP74" s="372" t="s">
        <v>1342</v>
      </c>
      <c r="BQ74" s="373"/>
      <c r="BR74" s="354" t="s">
        <v>513</v>
      </c>
    </row>
    <row r="75" spans="1:70" s="428" customFormat="1" x14ac:dyDescent="0.25">
      <c r="A75" s="345" t="s">
        <v>1426</v>
      </c>
      <c r="B75" s="373"/>
      <c r="C75" s="719">
        <v>41281</v>
      </c>
      <c r="D75" s="373"/>
      <c r="E75" s="346">
        <v>3220.78</v>
      </c>
      <c r="F75" s="373"/>
      <c r="G75" s="347">
        <v>128.48869999999999</v>
      </c>
      <c r="H75" s="374"/>
      <c r="I75" s="348">
        <v>1.2988</v>
      </c>
      <c r="J75" s="348">
        <v>3.4729999999999999</v>
      </c>
      <c r="K75" s="348">
        <v>15.034700000000001</v>
      </c>
      <c r="L75" s="348">
        <v>11.6409</v>
      </c>
      <c r="M75" s="348">
        <v>0.98150000000000004</v>
      </c>
      <c r="N75" s="350">
        <v>6.0564999999999998</v>
      </c>
      <c r="O75" s="348">
        <v>0.2104</v>
      </c>
      <c r="P75" s="348">
        <v>18.9648</v>
      </c>
      <c r="Q75" s="348">
        <v>18.674099999999999</v>
      </c>
      <c r="R75" s="348">
        <v>16.794499999999999</v>
      </c>
      <c r="S75" s="348">
        <v>17.5261</v>
      </c>
      <c r="T75" s="348">
        <v>1.9917</v>
      </c>
      <c r="U75" s="348">
        <v>5.7481999999999998</v>
      </c>
      <c r="V75" s="348">
        <v>-1.0059</v>
      </c>
      <c r="W75" s="348">
        <v>17.5261</v>
      </c>
      <c r="X75" s="348">
        <v>17.7925</v>
      </c>
      <c r="Y75" s="374"/>
      <c r="Z75" s="346">
        <v>3</v>
      </c>
      <c r="AA75" s="346">
        <v>1</v>
      </c>
      <c r="AB75" s="346">
        <v>1</v>
      </c>
      <c r="AC75" s="346">
        <v>1</v>
      </c>
      <c r="AD75" s="346">
        <v>2</v>
      </c>
      <c r="AE75" s="346">
        <v>11</v>
      </c>
      <c r="AF75" s="346">
        <v>14</v>
      </c>
      <c r="AG75" s="346">
        <v>4</v>
      </c>
      <c r="AH75" s="346">
        <v>2</v>
      </c>
      <c r="AI75" s="346">
        <v>1</v>
      </c>
      <c r="AJ75" s="346">
        <v>1</v>
      </c>
      <c r="AK75" s="346">
        <v>2</v>
      </c>
      <c r="AL75" s="346">
        <v>2</v>
      </c>
      <c r="AM75" s="346">
        <v>8</v>
      </c>
      <c r="AN75" s="346">
        <v>1</v>
      </c>
      <c r="AO75" s="373"/>
      <c r="AP75" s="348">
        <v>17.309999999999999</v>
      </c>
      <c r="AQ75" s="348">
        <v>18.809999999999999</v>
      </c>
      <c r="AR75" s="348">
        <v>14.4</v>
      </c>
      <c r="AS75" s="348">
        <v>8.3000000000000007</v>
      </c>
      <c r="AT75" s="348">
        <v>10.24</v>
      </c>
      <c r="AU75" s="351"/>
      <c r="AV75" s="346">
        <v>1</v>
      </c>
      <c r="AW75" s="346">
        <v>2</v>
      </c>
      <c r="AX75" s="346">
        <v>4</v>
      </c>
      <c r="AY75" s="346">
        <v>6</v>
      </c>
      <c r="AZ75" s="346">
        <v>2</v>
      </c>
      <c r="BA75" s="362"/>
      <c r="BB75" s="348">
        <v>18.5420345824454</v>
      </c>
      <c r="BC75" s="375">
        <v>1.1011395628793099</v>
      </c>
      <c r="BD75" s="375">
        <v>6.3073050938670897E-2</v>
      </c>
      <c r="BE75" s="375">
        <v>-2.3093125632710501E-2</v>
      </c>
      <c r="BF75" s="373"/>
      <c r="BG75" s="348">
        <v>41.689900000000002</v>
      </c>
      <c r="BH75" s="348">
        <v>31.451699999999999</v>
      </c>
      <c r="BI75" s="348">
        <v>1.82969</v>
      </c>
      <c r="BJ75" s="348">
        <v>25.02871</v>
      </c>
      <c r="BK75" s="373"/>
      <c r="BL75" s="372" t="s">
        <v>1344</v>
      </c>
      <c r="BM75" s="372" t="s">
        <v>1345</v>
      </c>
      <c r="BN75" s="372" t="s">
        <v>1346</v>
      </c>
      <c r="BO75" s="372" t="s">
        <v>1347</v>
      </c>
      <c r="BP75" s="372" t="s">
        <v>1348</v>
      </c>
      <c r="BQ75" s="373"/>
      <c r="BR75" s="354" t="s">
        <v>548</v>
      </c>
    </row>
    <row r="76" spans="1:70" s="428" customFormat="1" x14ac:dyDescent="0.25">
      <c r="A76" s="345" t="s">
        <v>1427</v>
      </c>
      <c r="B76" s="373"/>
      <c r="C76" s="719">
        <v>42060</v>
      </c>
      <c r="D76" s="373"/>
      <c r="E76" s="346">
        <v>2978.44</v>
      </c>
      <c r="F76" s="373"/>
      <c r="G76" s="347">
        <v>43.440100000000001</v>
      </c>
      <c r="H76" s="374"/>
      <c r="I76" s="348">
        <v>0.5323</v>
      </c>
      <c r="J76" s="348">
        <v>-0.78110000000000002</v>
      </c>
      <c r="K76" s="348">
        <v>7.8360000000000003</v>
      </c>
      <c r="L76" s="348">
        <v>1.9457</v>
      </c>
      <c r="M76" s="348">
        <v>-4.5705</v>
      </c>
      <c r="N76" s="350">
        <v>4.7218999999999998</v>
      </c>
      <c r="O76" s="348">
        <v>8.0355000000000008</v>
      </c>
      <c r="P76" s="348">
        <v>18.775600000000001</v>
      </c>
      <c r="Q76" s="348">
        <v>15.400700000000001</v>
      </c>
      <c r="R76" s="348">
        <v>16.160599999999999</v>
      </c>
      <c r="S76" s="348">
        <v>10.2972</v>
      </c>
      <c r="T76" s="348">
        <v>-3.8212000000000002</v>
      </c>
      <c r="U76" s="348">
        <v>-0.55559999999999998</v>
      </c>
      <c r="V76" s="348">
        <v>-4.7995000000000001</v>
      </c>
      <c r="W76" s="348">
        <v>10.2972</v>
      </c>
      <c r="X76" s="348">
        <v>14.045999999999999</v>
      </c>
      <c r="Y76" s="374"/>
      <c r="Z76" s="346">
        <v>17</v>
      </c>
      <c r="AA76" s="346">
        <v>18</v>
      </c>
      <c r="AB76" s="346">
        <v>14</v>
      </c>
      <c r="AC76" s="346">
        <v>10</v>
      </c>
      <c r="AD76" s="346">
        <v>16</v>
      </c>
      <c r="AE76" s="346">
        <v>16</v>
      </c>
      <c r="AF76" s="346">
        <v>9</v>
      </c>
      <c r="AG76" s="346">
        <v>5</v>
      </c>
      <c r="AH76" s="346">
        <v>9</v>
      </c>
      <c r="AI76" s="346">
        <v>3</v>
      </c>
      <c r="AJ76" s="346">
        <v>13</v>
      </c>
      <c r="AK76" s="346">
        <v>15</v>
      </c>
      <c r="AL76" s="346">
        <v>15</v>
      </c>
      <c r="AM76" s="346">
        <v>15</v>
      </c>
      <c r="AN76" s="346">
        <v>13</v>
      </c>
      <c r="AO76" s="373"/>
      <c r="AP76" s="348">
        <v>14.99</v>
      </c>
      <c r="AQ76" s="348">
        <v>15.44</v>
      </c>
      <c r="AR76" s="348">
        <v>12.42</v>
      </c>
      <c r="AS76" s="348">
        <v>8.2799999999999994</v>
      </c>
      <c r="AT76" s="348">
        <v>-2.1</v>
      </c>
      <c r="AU76" s="351"/>
      <c r="AV76" s="346">
        <v>4</v>
      </c>
      <c r="AW76" s="346">
        <v>6</v>
      </c>
      <c r="AX76" s="346">
        <v>9</v>
      </c>
      <c r="AY76" s="346">
        <v>8</v>
      </c>
      <c r="AZ76" s="346">
        <v>15</v>
      </c>
      <c r="BA76" s="362"/>
      <c r="BB76" s="348">
        <v>16.1470823600853</v>
      </c>
      <c r="BC76" s="375">
        <v>1.02007711892391</v>
      </c>
      <c r="BD76" s="375">
        <v>6.5560073438295202E-2</v>
      </c>
      <c r="BE76" s="375">
        <v>-4.6196745204731403E-2</v>
      </c>
      <c r="BF76" s="373"/>
      <c r="BG76" s="348">
        <v>40.7012</v>
      </c>
      <c r="BH76" s="348">
        <v>37.254300000000001</v>
      </c>
      <c r="BI76" s="348">
        <v>13.3453</v>
      </c>
      <c r="BJ76" s="348">
        <v>8.6991999999999994</v>
      </c>
      <c r="BK76" s="373"/>
      <c r="BL76" s="372" t="s">
        <v>1350</v>
      </c>
      <c r="BM76" s="372" t="s">
        <v>1351</v>
      </c>
      <c r="BN76" s="372" t="s">
        <v>1302</v>
      </c>
      <c r="BO76" s="372" t="s">
        <v>1352</v>
      </c>
      <c r="BP76" s="372" t="s">
        <v>1353</v>
      </c>
      <c r="BQ76" s="373"/>
      <c r="BR76" s="354" t="s">
        <v>476</v>
      </c>
    </row>
    <row r="77" spans="1:70" s="428" customFormat="1" x14ac:dyDescent="0.25">
      <c r="A77" s="345" t="s">
        <v>1428</v>
      </c>
      <c r="B77" s="373"/>
      <c r="C77" s="719">
        <v>43829</v>
      </c>
      <c r="D77" s="373"/>
      <c r="E77" s="346">
        <v>2679.3</v>
      </c>
      <c r="F77" s="373"/>
      <c r="G77" s="347">
        <v>29.384499999999999</v>
      </c>
      <c r="H77" s="374"/>
      <c r="I77" s="348">
        <v>1.1877</v>
      </c>
      <c r="J77" s="348">
        <v>-0.59099999999999997</v>
      </c>
      <c r="K77" s="348">
        <v>7.6817000000000002</v>
      </c>
      <c r="L77" s="348">
        <v>-0.28070000000000001</v>
      </c>
      <c r="M77" s="348">
        <v>-3.5308999999999999</v>
      </c>
      <c r="N77" s="350">
        <v>5.9455</v>
      </c>
      <c r="O77" s="348">
        <v>2.8746</v>
      </c>
      <c r="P77" s="348">
        <v>18.103300000000001</v>
      </c>
      <c r="Q77" s="348">
        <v>16.772400000000001</v>
      </c>
      <c r="R77" s="348" t="s">
        <v>430</v>
      </c>
      <c r="S77" s="348">
        <v>10.077</v>
      </c>
      <c r="T77" s="348">
        <v>-2.9131999999999998</v>
      </c>
      <c r="U77" s="348">
        <v>1.6248</v>
      </c>
      <c r="V77" s="348">
        <v>-3.7046999999999999</v>
      </c>
      <c r="W77" s="348">
        <v>10.077</v>
      </c>
      <c r="X77" s="348">
        <v>18.567799999999998</v>
      </c>
      <c r="Y77" s="374"/>
      <c r="Z77" s="346">
        <v>6</v>
      </c>
      <c r="AA77" s="346">
        <v>16</v>
      </c>
      <c r="AB77" s="346">
        <v>16</v>
      </c>
      <c r="AC77" s="346">
        <v>16</v>
      </c>
      <c r="AD77" s="346">
        <v>13</v>
      </c>
      <c r="AE77" s="346">
        <v>12</v>
      </c>
      <c r="AF77" s="346">
        <v>13</v>
      </c>
      <c r="AG77" s="346">
        <v>7</v>
      </c>
      <c r="AH77" s="346">
        <v>6</v>
      </c>
      <c r="AI77" s="346" t="s">
        <v>430</v>
      </c>
      <c r="AJ77" s="346">
        <v>15</v>
      </c>
      <c r="AK77" s="346">
        <v>12</v>
      </c>
      <c r="AL77" s="346">
        <v>11</v>
      </c>
      <c r="AM77" s="346">
        <v>13</v>
      </c>
      <c r="AN77" s="346">
        <v>15</v>
      </c>
      <c r="AO77" s="373"/>
      <c r="AP77" s="348" t="s">
        <v>430</v>
      </c>
      <c r="AQ77" s="348" t="s">
        <v>430</v>
      </c>
      <c r="AR77" s="348">
        <v>12.46</v>
      </c>
      <c r="AS77" s="348">
        <v>6.99</v>
      </c>
      <c r="AT77" s="348">
        <v>-0.18</v>
      </c>
      <c r="AU77" s="351"/>
      <c r="AV77" s="346" t="s">
        <v>430</v>
      </c>
      <c r="AW77" s="346" t="s">
        <v>430</v>
      </c>
      <c r="AX77" s="346">
        <v>8</v>
      </c>
      <c r="AY77" s="346">
        <v>11</v>
      </c>
      <c r="AZ77" s="346">
        <v>11</v>
      </c>
      <c r="BA77" s="362"/>
      <c r="BB77" s="348">
        <v>14.902602287735901</v>
      </c>
      <c r="BC77" s="375">
        <v>0.94949778351629499</v>
      </c>
      <c r="BD77" s="375">
        <v>6.8447794410595994E-2</v>
      </c>
      <c r="BE77" s="375">
        <v>-8.3090198379769404E-3</v>
      </c>
      <c r="BF77" s="373"/>
      <c r="BG77" s="348">
        <v>50.563899999999997</v>
      </c>
      <c r="BH77" s="348">
        <v>37.056600000000003</v>
      </c>
      <c r="BI77" s="348">
        <v>6.3975900000000001</v>
      </c>
      <c r="BJ77" s="348">
        <v>5.9819100000000001</v>
      </c>
      <c r="BK77" s="373"/>
      <c r="BL77" s="372" t="s">
        <v>1355</v>
      </c>
      <c r="BM77" s="372" t="s">
        <v>1356</v>
      </c>
      <c r="BN77" s="372" t="s">
        <v>1357</v>
      </c>
      <c r="BO77" s="372" t="s">
        <v>1358</v>
      </c>
      <c r="BP77" s="372" t="s">
        <v>1359</v>
      </c>
      <c r="BQ77" s="373"/>
      <c r="BR77" s="354" t="s">
        <v>476</v>
      </c>
    </row>
    <row r="78" spans="1:70" s="428" customFormat="1" x14ac:dyDescent="0.25">
      <c r="A78" s="345" t="s">
        <v>1429</v>
      </c>
      <c r="B78" s="373"/>
      <c r="C78" s="719">
        <v>45349</v>
      </c>
      <c r="D78" s="373"/>
      <c r="E78" s="346">
        <v>2304.67</v>
      </c>
      <c r="F78" s="373"/>
      <c r="G78" s="347">
        <v>12.346</v>
      </c>
      <c r="H78" s="374"/>
      <c r="I78" s="348">
        <v>0.95669999999999999</v>
      </c>
      <c r="J78" s="348">
        <v>-8.09E-2</v>
      </c>
      <c r="K78" s="348">
        <v>8.0707000000000004</v>
      </c>
      <c r="L78" s="348">
        <v>-5.67E-2</v>
      </c>
      <c r="M78" s="348">
        <v>-2.2021999999999999</v>
      </c>
      <c r="N78" s="350">
        <v>6.5136000000000003</v>
      </c>
      <c r="O78" s="348">
        <v>8.3146000000000004</v>
      </c>
      <c r="P78" s="348" t="s">
        <v>430</v>
      </c>
      <c r="Q78" s="348" t="s">
        <v>430</v>
      </c>
      <c r="R78" s="348" t="s">
        <v>430</v>
      </c>
      <c r="S78" s="348">
        <v>10.251799999999999</v>
      </c>
      <c r="T78" s="348">
        <v>-4.3909000000000002</v>
      </c>
      <c r="U78" s="348">
        <v>1.8394999999999999</v>
      </c>
      <c r="V78" s="348">
        <v>-3.1381999999999999</v>
      </c>
      <c r="W78" s="348">
        <v>10.251799999999999</v>
      </c>
      <c r="X78" s="348">
        <v>10.226900000000001</v>
      </c>
      <c r="Y78" s="374"/>
      <c r="Z78" s="346">
        <v>12</v>
      </c>
      <c r="AA78" s="346">
        <v>8</v>
      </c>
      <c r="AB78" s="346">
        <v>11</v>
      </c>
      <c r="AC78" s="346">
        <v>15</v>
      </c>
      <c r="AD78" s="346">
        <v>7</v>
      </c>
      <c r="AE78" s="346">
        <v>9</v>
      </c>
      <c r="AF78" s="346">
        <v>7</v>
      </c>
      <c r="AG78" s="346" t="s">
        <v>430</v>
      </c>
      <c r="AH78" s="346" t="s">
        <v>430</v>
      </c>
      <c r="AI78" s="346" t="s">
        <v>430</v>
      </c>
      <c r="AJ78" s="346">
        <v>14</v>
      </c>
      <c r="AK78" s="346">
        <v>17</v>
      </c>
      <c r="AL78" s="346">
        <v>10</v>
      </c>
      <c r="AM78" s="346">
        <v>11</v>
      </c>
      <c r="AN78" s="346">
        <v>14</v>
      </c>
      <c r="AO78" s="373"/>
      <c r="AP78" s="348" t="s">
        <v>430</v>
      </c>
      <c r="AQ78" s="348" t="s">
        <v>430</v>
      </c>
      <c r="AR78" s="348" t="s">
        <v>430</v>
      </c>
      <c r="AS78" s="348" t="s">
        <v>430</v>
      </c>
      <c r="AT78" s="348">
        <v>-0.22</v>
      </c>
      <c r="AU78" s="351"/>
      <c r="AV78" s="346" t="s">
        <v>430</v>
      </c>
      <c r="AW78" s="346" t="s">
        <v>430</v>
      </c>
      <c r="AX78" s="346" t="s">
        <v>430</v>
      </c>
      <c r="AY78" s="346" t="s">
        <v>430</v>
      </c>
      <c r="AZ78" s="346">
        <v>12</v>
      </c>
      <c r="BA78" s="362"/>
      <c r="BB78" s="348">
        <v>14.8453155617558</v>
      </c>
      <c r="BC78" s="375">
        <v>0.93659447460265</v>
      </c>
      <c r="BD78" s="375">
        <v>2.21121263485804E-2</v>
      </c>
      <c r="BE78" s="375">
        <v>0.15694689540575901</v>
      </c>
      <c r="BF78" s="373"/>
      <c r="BG78" s="348">
        <v>46.235300000000002</v>
      </c>
      <c r="BH78" s="348">
        <v>40.038400000000003</v>
      </c>
      <c r="BI78" s="348">
        <v>11.417999999999999</v>
      </c>
      <c r="BJ78" s="348">
        <v>2.3083</v>
      </c>
      <c r="BK78" s="373"/>
      <c r="BL78" s="372" t="s">
        <v>1361</v>
      </c>
      <c r="BM78" s="372" t="s">
        <v>1362</v>
      </c>
      <c r="BN78" s="372" t="s">
        <v>1363</v>
      </c>
      <c r="BO78" s="372" t="s">
        <v>1364</v>
      </c>
      <c r="BP78" s="372" t="s">
        <v>1365</v>
      </c>
      <c r="BQ78" s="373"/>
      <c r="BR78" s="354" t="s">
        <v>617</v>
      </c>
    </row>
    <row r="79" spans="1:70" s="428" customFormat="1" x14ac:dyDescent="0.25">
      <c r="A79" s="345" t="s">
        <v>1430</v>
      </c>
      <c r="B79" s="373"/>
      <c r="C79" s="719">
        <v>45282</v>
      </c>
      <c r="D79" s="373"/>
      <c r="E79" s="346">
        <v>2168.73</v>
      </c>
      <c r="F79" s="373"/>
      <c r="G79" s="347">
        <v>13.67</v>
      </c>
      <c r="H79" s="374"/>
      <c r="I79" s="348">
        <v>0.84099999999999997</v>
      </c>
      <c r="J79" s="348">
        <v>-0.2044</v>
      </c>
      <c r="K79" s="348">
        <v>8.5265000000000004</v>
      </c>
      <c r="L79" s="348">
        <v>0.96760000000000002</v>
      </c>
      <c r="M79" s="348">
        <v>-2.5034000000000001</v>
      </c>
      <c r="N79" s="350">
        <v>10.9308</v>
      </c>
      <c r="O79" s="348">
        <v>11.178900000000001</v>
      </c>
      <c r="P79" s="348" t="s">
        <v>430</v>
      </c>
      <c r="Q79" s="348" t="s">
        <v>430</v>
      </c>
      <c r="R79" s="348" t="s">
        <v>430</v>
      </c>
      <c r="S79" s="348">
        <v>10.5093</v>
      </c>
      <c r="T79" s="348">
        <v>-2.5659000000000001</v>
      </c>
      <c r="U79" s="348">
        <v>2.7124999999999999</v>
      </c>
      <c r="V79" s="348">
        <v>0.44090000000000001</v>
      </c>
      <c r="W79" s="348">
        <v>10.5093</v>
      </c>
      <c r="X79" s="348">
        <v>14.2416</v>
      </c>
      <c r="Y79" s="374"/>
      <c r="Z79" s="346">
        <v>13</v>
      </c>
      <c r="AA79" s="346">
        <v>10</v>
      </c>
      <c r="AB79" s="346">
        <v>9</v>
      </c>
      <c r="AC79" s="346">
        <v>12</v>
      </c>
      <c r="AD79" s="346">
        <v>9</v>
      </c>
      <c r="AE79" s="346">
        <v>4</v>
      </c>
      <c r="AF79" s="346">
        <v>1</v>
      </c>
      <c r="AG79" s="346" t="s">
        <v>430</v>
      </c>
      <c r="AH79" s="346" t="s">
        <v>430</v>
      </c>
      <c r="AI79" s="346" t="s">
        <v>430</v>
      </c>
      <c r="AJ79" s="346">
        <v>11</v>
      </c>
      <c r="AK79" s="346">
        <v>10</v>
      </c>
      <c r="AL79" s="346">
        <v>6</v>
      </c>
      <c r="AM79" s="346">
        <v>5</v>
      </c>
      <c r="AN79" s="346">
        <v>11</v>
      </c>
      <c r="AO79" s="373"/>
      <c r="AP79" s="348" t="s">
        <v>430</v>
      </c>
      <c r="AQ79" s="348" t="s">
        <v>430</v>
      </c>
      <c r="AR79" s="348" t="s">
        <v>430</v>
      </c>
      <c r="AS79" s="348" t="s">
        <v>430</v>
      </c>
      <c r="AT79" s="348">
        <v>2.99</v>
      </c>
      <c r="AU79" s="351"/>
      <c r="AV79" s="346" t="s">
        <v>430</v>
      </c>
      <c r="AW79" s="346" t="s">
        <v>430</v>
      </c>
      <c r="AX79" s="346" t="s">
        <v>430</v>
      </c>
      <c r="AY79" s="346" t="s">
        <v>430</v>
      </c>
      <c r="AZ79" s="346">
        <v>7</v>
      </c>
      <c r="BA79" s="362"/>
      <c r="BB79" s="348">
        <v>14.9635685467806</v>
      </c>
      <c r="BC79" s="375">
        <v>1.01553100220516</v>
      </c>
      <c r="BD79" s="375">
        <v>4.0437810534147398E-2</v>
      </c>
      <c r="BE79" s="375">
        <v>0.43933651992404799</v>
      </c>
      <c r="BF79" s="373"/>
      <c r="BG79" s="348">
        <v>45.323900000000002</v>
      </c>
      <c r="BH79" s="348">
        <v>33.343699999999998</v>
      </c>
      <c r="BI79" s="348">
        <v>5.0331599999999996</v>
      </c>
      <c r="BJ79" s="348">
        <v>16.299240000000001</v>
      </c>
      <c r="BK79" s="373"/>
      <c r="BL79" s="372" t="s">
        <v>1367</v>
      </c>
      <c r="BM79" s="372" t="s">
        <v>1368</v>
      </c>
      <c r="BN79" s="372" t="s">
        <v>1369</v>
      </c>
      <c r="BO79" s="372" t="s">
        <v>1370</v>
      </c>
      <c r="BP79" s="372" t="s">
        <v>1371</v>
      </c>
      <c r="BQ79" s="373"/>
      <c r="BR79" s="354" t="s">
        <v>555</v>
      </c>
    </row>
    <row r="80" spans="1:70" s="428" customFormat="1" x14ac:dyDescent="0.25">
      <c r="A80" s="345" t="s">
        <v>1431</v>
      </c>
      <c r="B80" s="373"/>
      <c r="C80" s="719">
        <v>44078</v>
      </c>
      <c r="D80" s="373"/>
      <c r="E80" s="346">
        <v>1702.23</v>
      </c>
      <c r="F80" s="373"/>
      <c r="G80" s="347">
        <v>28.684200000000001</v>
      </c>
      <c r="H80" s="374"/>
      <c r="I80" s="348">
        <v>1.2914000000000001</v>
      </c>
      <c r="J80" s="348">
        <v>-0.43769999999999998</v>
      </c>
      <c r="K80" s="348">
        <v>7.7797999999999998</v>
      </c>
      <c r="L80" s="348">
        <v>-0.318</v>
      </c>
      <c r="M80" s="348">
        <v>-3.0123000000000002</v>
      </c>
      <c r="N80" s="350">
        <v>4.8456999999999999</v>
      </c>
      <c r="O80" s="348">
        <v>5.9419000000000004</v>
      </c>
      <c r="P80" s="348">
        <v>18.272600000000001</v>
      </c>
      <c r="Q80" s="348">
        <v>17.049299999999999</v>
      </c>
      <c r="R80" s="348" t="s">
        <v>430</v>
      </c>
      <c r="S80" s="348">
        <v>10.5829</v>
      </c>
      <c r="T80" s="348">
        <v>-4.2908999999999997</v>
      </c>
      <c r="U80" s="348">
        <v>1.9571000000000001</v>
      </c>
      <c r="V80" s="348">
        <v>-2.8540000000000001</v>
      </c>
      <c r="W80" s="348">
        <v>10.5829</v>
      </c>
      <c r="X80" s="348">
        <v>20.5169</v>
      </c>
      <c r="Y80" s="374"/>
      <c r="Z80" s="346">
        <v>4</v>
      </c>
      <c r="AA80" s="346">
        <v>15</v>
      </c>
      <c r="AB80" s="346">
        <v>15</v>
      </c>
      <c r="AC80" s="346">
        <v>17</v>
      </c>
      <c r="AD80" s="346">
        <v>12</v>
      </c>
      <c r="AE80" s="346">
        <v>15</v>
      </c>
      <c r="AF80" s="346">
        <v>12</v>
      </c>
      <c r="AG80" s="346">
        <v>6</v>
      </c>
      <c r="AH80" s="346">
        <v>5</v>
      </c>
      <c r="AI80" s="346" t="s">
        <v>430</v>
      </c>
      <c r="AJ80" s="346">
        <v>10</v>
      </c>
      <c r="AK80" s="346">
        <v>16</v>
      </c>
      <c r="AL80" s="346">
        <v>9</v>
      </c>
      <c r="AM80" s="346">
        <v>10</v>
      </c>
      <c r="AN80" s="346">
        <v>10</v>
      </c>
      <c r="AO80" s="373"/>
      <c r="AP80" s="348" t="s">
        <v>430</v>
      </c>
      <c r="AQ80" s="348" t="s">
        <v>430</v>
      </c>
      <c r="AR80" s="348">
        <v>13.48</v>
      </c>
      <c r="AS80" s="348">
        <v>8.3000000000000007</v>
      </c>
      <c r="AT80" s="348">
        <v>-0.35</v>
      </c>
      <c r="AU80" s="351"/>
      <c r="AV80" s="346" t="s">
        <v>430</v>
      </c>
      <c r="AW80" s="346" t="s">
        <v>430</v>
      </c>
      <c r="AX80" s="346">
        <v>6</v>
      </c>
      <c r="AY80" s="346">
        <v>6</v>
      </c>
      <c r="AZ80" s="346">
        <v>13</v>
      </c>
      <c r="BA80" s="362"/>
      <c r="BB80" s="348">
        <v>15.2501753667119</v>
      </c>
      <c r="BC80" s="375">
        <v>1.0122055535944401</v>
      </c>
      <c r="BD80" s="375">
        <v>6.9679627787691101E-2</v>
      </c>
      <c r="BE80" s="375">
        <v>0.24568420744694999</v>
      </c>
      <c r="BF80" s="373"/>
      <c r="BG80" s="348">
        <v>48.784300000000002</v>
      </c>
      <c r="BH80" s="348">
        <v>36.972000000000001</v>
      </c>
      <c r="BI80" s="348">
        <v>10.444800000000001</v>
      </c>
      <c r="BJ80" s="348">
        <v>3.7989000000000002</v>
      </c>
      <c r="BK80" s="373"/>
      <c r="BL80" s="372" t="s">
        <v>1373</v>
      </c>
      <c r="BM80" s="372" t="s">
        <v>1017</v>
      </c>
      <c r="BN80" s="372" t="s">
        <v>1374</v>
      </c>
      <c r="BO80" s="372" t="s">
        <v>1375</v>
      </c>
      <c r="BP80" s="372" t="s">
        <v>1376</v>
      </c>
      <c r="BQ80" s="373"/>
      <c r="BR80" s="354" t="s">
        <v>443</v>
      </c>
    </row>
    <row r="81" spans="1:70" s="428" customFormat="1" x14ac:dyDescent="0.25">
      <c r="A81" s="345" t="s">
        <v>1432</v>
      </c>
      <c r="B81" s="373"/>
      <c r="C81" s="719">
        <v>43805</v>
      </c>
      <c r="D81" s="373"/>
      <c r="E81" s="346">
        <v>919.69799999999998</v>
      </c>
      <c r="F81" s="373"/>
      <c r="G81" s="347">
        <v>27.62</v>
      </c>
      <c r="H81" s="374"/>
      <c r="I81" s="348">
        <v>1.0610999999999999</v>
      </c>
      <c r="J81" s="348">
        <v>-0.36080000000000001</v>
      </c>
      <c r="K81" s="348">
        <v>8.4839000000000002</v>
      </c>
      <c r="L81" s="348">
        <v>2.7530000000000001</v>
      </c>
      <c r="M81" s="348">
        <v>-2.7465000000000002</v>
      </c>
      <c r="N81" s="350">
        <v>10.1134</v>
      </c>
      <c r="O81" s="348">
        <v>7.6931000000000003</v>
      </c>
      <c r="P81" s="348">
        <v>17.450299999999999</v>
      </c>
      <c r="Q81" s="348">
        <v>15.9734</v>
      </c>
      <c r="R81" s="348" t="s">
        <v>430</v>
      </c>
      <c r="S81" s="348">
        <v>11.057499999999999</v>
      </c>
      <c r="T81" s="348">
        <v>-1.9176</v>
      </c>
      <c r="U81" s="348">
        <v>1.2463</v>
      </c>
      <c r="V81" s="348">
        <v>-0.61170000000000002</v>
      </c>
      <c r="W81" s="348">
        <v>11.057499999999999</v>
      </c>
      <c r="X81" s="348">
        <v>17.2196</v>
      </c>
      <c r="Y81" s="374"/>
      <c r="Z81" s="346">
        <v>10</v>
      </c>
      <c r="AA81" s="346">
        <v>13</v>
      </c>
      <c r="AB81" s="346">
        <v>10</v>
      </c>
      <c r="AC81" s="346">
        <v>6</v>
      </c>
      <c r="AD81" s="346">
        <v>10</v>
      </c>
      <c r="AE81" s="346">
        <v>6</v>
      </c>
      <c r="AF81" s="346">
        <v>10</v>
      </c>
      <c r="AG81" s="346">
        <v>9</v>
      </c>
      <c r="AH81" s="346">
        <v>8</v>
      </c>
      <c r="AI81" s="346" t="s">
        <v>430</v>
      </c>
      <c r="AJ81" s="346">
        <v>9</v>
      </c>
      <c r="AK81" s="346">
        <v>6</v>
      </c>
      <c r="AL81" s="346">
        <v>12</v>
      </c>
      <c r="AM81" s="346">
        <v>7</v>
      </c>
      <c r="AN81" s="346">
        <v>9</v>
      </c>
      <c r="AO81" s="373"/>
      <c r="AP81" s="348" t="s">
        <v>430</v>
      </c>
      <c r="AQ81" s="348" t="s">
        <v>430</v>
      </c>
      <c r="AR81" s="348">
        <v>12.59</v>
      </c>
      <c r="AS81" s="348">
        <v>8.81</v>
      </c>
      <c r="AT81" s="348">
        <v>2.36</v>
      </c>
      <c r="AU81" s="351"/>
      <c r="AV81" s="346" t="s">
        <v>430</v>
      </c>
      <c r="AW81" s="346" t="s">
        <v>430</v>
      </c>
      <c r="AX81" s="346">
        <v>7</v>
      </c>
      <c r="AY81" s="346">
        <v>5</v>
      </c>
      <c r="AZ81" s="346">
        <v>9</v>
      </c>
      <c r="BA81" s="362"/>
      <c r="BB81" s="348">
        <v>15.090481292487199</v>
      </c>
      <c r="BC81" s="375">
        <v>0.96003531030026001</v>
      </c>
      <c r="BD81" s="375">
        <v>6.5589207622007206E-2</v>
      </c>
      <c r="BE81" s="375">
        <v>-4.99992984778274E-2</v>
      </c>
      <c r="BF81" s="373"/>
      <c r="BG81" s="348">
        <v>45.824199999999998</v>
      </c>
      <c r="BH81" s="348">
        <v>37.7926</v>
      </c>
      <c r="BI81" s="348">
        <v>13.604900000000001</v>
      </c>
      <c r="BJ81" s="348">
        <v>2.7783000000000002</v>
      </c>
      <c r="BK81" s="373"/>
      <c r="BL81" s="372" t="s">
        <v>1378</v>
      </c>
      <c r="BM81" s="372" t="s">
        <v>1379</v>
      </c>
      <c r="BN81" s="372" t="s">
        <v>1380</v>
      </c>
      <c r="BO81" s="372" t="s">
        <v>610</v>
      </c>
      <c r="BP81" s="372" t="s">
        <v>1381</v>
      </c>
      <c r="BQ81" s="373"/>
      <c r="BR81" s="354" t="s">
        <v>548</v>
      </c>
    </row>
    <row r="82" spans="1:70" s="428" customFormat="1" x14ac:dyDescent="0.25">
      <c r="A82" s="345" t="s">
        <v>1433</v>
      </c>
      <c r="B82" s="373"/>
      <c r="C82" s="719">
        <v>45334</v>
      </c>
      <c r="D82" s="373"/>
      <c r="E82" s="346">
        <v>783.99900000000002</v>
      </c>
      <c r="F82" s="373"/>
      <c r="G82" s="347">
        <v>12.57</v>
      </c>
      <c r="H82" s="374"/>
      <c r="I82" s="348">
        <v>1.0449999999999999</v>
      </c>
      <c r="J82" s="348">
        <v>0.15939999999999999</v>
      </c>
      <c r="K82" s="348">
        <v>8.9254999999999995</v>
      </c>
      <c r="L82" s="348">
        <v>2.2783000000000002</v>
      </c>
      <c r="M82" s="348">
        <v>-4.7727000000000004</v>
      </c>
      <c r="N82" s="350">
        <v>5.6871</v>
      </c>
      <c r="O82" s="348">
        <v>8.3747000000000007</v>
      </c>
      <c r="P82" s="348" t="s">
        <v>430</v>
      </c>
      <c r="Q82" s="348" t="s">
        <v>430</v>
      </c>
      <c r="R82" s="348" t="s">
        <v>430</v>
      </c>
      <c r="S82" s="348">
        <v>11.238899999999999</v>
      </c>
      <c r="T82" s="348">
        <v>-2.8593999999999999</v>
      </c>
      <c r="U82" s="348">
        <v>-0.63239999999999996</v>
      </c>
      <c r="V82" s="348">
        <v>-3.3820000000000001</v>
      </c>
      <c r="W82" s="348">
        <v>11.238899999999999</v>
      </c>
      <c r="X82" s="348">
        <v>10.9278</v>
      </c>
      <c r="Y82" s="374"/>
      <c r="Z82" s="346">
        <v>11</v>
      </c>
      <c r="AA82" s="346">
        <v>6</v>
      </c>
      <c r="AB82" s="346">
        <v>8</v>
      </c>
      <c r="AC82" s="346">
        <v>8</v>
      </c>
      <c r="AD82" s="346">
        <v>17</v>
      </c>
      <c r="AE82" s="346">
        <v>13</v>
      </c>
      <c r="AF82" s="346">
        <v>6</v>
      </c>
      <c r="AG82" s="346" t="s">
        <v>430</v>
      </c>
      <c r="AH82" s="346" t="s">
        <v>430</v>
      </c>
      <c r="AI82" s="346" t="s">
        <v>430</v>
      </c>
      <c r="AJ82" s="346">
        <v>8</v>
      </c>
      <c r="AK82" s="346">
        <v>11</v>
      </c>
      <c r="AL82" s="346">
        <v>16</v>
      </c>
      <c r="AM82" s="346">
        <v>12</v>
      </c>
      <c r="AN82" s="346">
        <v>8</v>
      </c>
      <c r="AO82" s="373"/>
      <c r="AP82" s="348" t="s">
        <v>430</v>
      </c>
      <c r="AQ82" s="348" t="s">
        <v>430</v>
      </c>
      <c r="AR82" s="348" t="s">
        <v>430</v>
      </c>
      <c r="AS82" s="348" t="s">
        <v>430</v>
      </c>
      <c r="AT82" s="348">
        <v>-1.23</v>
      </c>
      <c r="AU82" s="351"/>
      <c r="AV82" s="346" t="s">
        <v>430</v>
      </c>
      <c r="AW82" s="346" t="s">
        <v>430</v>
      </c>
      <c r="AX82" s="346" t="s">
        <v>430</v>
      </c>
      <c r="AY82" s="346" t="s">
        <v>430</v>
      </c>
      <c r="AZ82" s="346">
        <v>14</v>
      </c>
      <c r="BA82" s="362"/>
      <c r="BB82" s="348">
        <v>15.274006178013</v>
      </c>
      <c r="BC82" s="375">
        <v>0.94853291580253196</v>
      </c>
      <c r="BD82" s="375">
        <v>1.91403527922143E-2</v>
      </c>
      <c r="BE82" s="375">
        <v>0.11885158173593</v>
      </c>
      <c r="BF82" s="373"/>
      <c r="BG82" s="348">
        <v>52.6691</v>
      </c>
      <c r="BH82" s="348">
        <v>39.7363</v>
      </c>
      <c r="BI82" s="348">
        <v>4.0956900000000003</v>
      </c>
      <c r="BJ82" s="348">
        <v>3.49891</v>
      </c>
      <c r="BK82" s="373"/>
      <c r="BL82" s="372" t="s">
        <v>1383</v>
      </c>
      <c r="BM82" s="372" t="s">
        <v>1384</v>
      </c>
      <c r="BN82" s="372" t="s">
        <v>1385</v>
      </c>
      <c r="BO82" s="372" t="s">
        <v>1386</v>
      </c>
      <c r="BP82" s="372" t="s">
        <v>1387</v>
      </c>
      <c r="BQ82" s="373"/>
      <c r="BR82" s="354" t="s">
        <v>604</v>
      </c>
    </row>
    <row r="83" spans="1:70" s="428" customFormat="1" x14ac:dyDescent="0.25">
      <c r="A83" s="345" t="s">
        <v>1434</v>
      </c>
      <c r="B83" s="373"/>
      <c r="C83" s="719">
        <v>45595</v>
      </c>
      <c r="D83" s="373"/>
      <c r="E83" s="346">
        <v>819.47699999999998</v>
      </c>
      <c r="F83" s="373"/>
      <c r="G83" s="347">
        <v>11.04</v>
      </c>
      <c r="H83" s="374"/>
      <c r="I83" s="348">
        <v>0.6381</v>
      </c>
      <c r="J83" s="348">
        <v>0.27250000000000002</v>
      </c>
      <c r="K83" s="348">
        <v>10.5105</v>
      </c>
      <c r="L83" s="348">
        <v>4.0528000000000004</v>
      </c>
      <c r="M83" s="348">
        <v>-2.3873000000000002</v>
      </c>
      <c r="N83" s="350">
        <v>14.3203</v>
      </c>
      <c r="O83" s="348" t="s">
        <v>430</v>
      </c>
      <c r="P83" s="348" t="s">
        <v>430</v>
      </c>
      <c r="Q83" s="348" t="s">
        <v>430</v>
      </c>
      <c r="R83" s="348" t="s">
        <v>430</v>
      </c>
      <c r="S83" s="348">
        <v>13.347</v>
      </c>
      <c r="T83" s="348">
        <v>-2.1276999999999999</v>
      </c>
      <c r="U83" s="348">
        <v>2.1276999999999999</v>
      </c>
      <c r="V83" s="348">
        <v>2.6977000000000002</v>
      </c>
      <c r="W83" s="348">
        <v>13.347</v>
      </c>
      <c r="X83" s="348">
        <v>6.8636999999999997</v>
      </c>
      <c r="Y83" s="374"/>
      <c r="Z83" s="346">
        <v>16</v>
      </c>
      <c r="AA83" s="346">
        <v>5</v>
      </c>
      <c r="AB83" s="346">
        <v>4</v>
      </c>
      <c r="AC83" s="346">
        <v>4</v>
      </c>
      <c r="AD83" s="346">
        <v>8</v>
      </c>
      <c r="AE83" s="346">
        <v>2</v>
      </c>
      <c r="AF83" s="346" t="s">
        <v>430</v>
      </c>
      <c r="AG83" s="346" t="s">
        <v>430</v>
      </c>
      <c r="AH83" s="346" t="s">
        <v>430</v>
      </c>
      <c r="AI83" s="346" t="s">
        <v>430</v>
      </c>
      <c r="AJ83" s="346">
        <v>5</v>
      </c>
      <c r="AK83" s="346">
        <v>9</v>
      </c>
      <c r="AL83" s="346">
        <v>8</v>
      </c>
      <c r="AM83" s="346">
        <v>2</v>
      </c>
      <c r="AN83" s="346">
        <v>5</v>
      </c>
      <c r="AO83" s="373"/>
      <c r="AP83" s="348" t="s">
        <v>430</v>
      </c>
      <c r="AQ83" s="348" t="s">
        <v>430</v>
      </c>
      <c r="AR83" s="348" t="s">
        <v>430</v>
      </c>
      <c r="AS83" s="348" t="s">
        <v>430</v>
      </c>
      <c r="AT83" s="348">
        <v>5.16</v>
      </c>
      <c r="AU83" s="351"/>
      <c r="AV83" s="346" t="s">
        <v>430</v>
      </c>
      <c r="AW83" s="346" t="s">
        <v>430</v>
      </c>
      <c r="AX83" s="346" t="s">
        <v>430</v>
      </c>
      <c r="AY83" s="346" t="s">
        <v>430</v>
      </c>
      <c r="AZ83" s="346">
        <v>5</v>
      </c>
      <c r="BA83" s="362"/>
      <c r="BB83" s="348">
        <v>19.5616078001304</v>
      </c>
      <c r="BC83" s="375">
        <v>1.1567129038864901</v>
      </c>
      <c r="BD83" s="375">
        <v>1.30472172359966E-3</v>
      </c>
      <c r="BE83" s="375">
        <v>0.27723059661366201</v>
      </c>
      <c r="BF83" s="373"/>
      <c r="BG83" s="348">
        <v>61.403700000000001</v>
      </c>
      <c r="BH83" s="348">
        <v>36.871299999999998</v>
      </c>
      <c r="BI83" s="348" t="s">
        <v>430</v>
      </c>
      <c r="BJ83" s="348">
        <v>1.7250000000000001</v>
      </c>
      <c r="BK83" s="373"/>
      <c r="BL83" s="372" t="s">
        <v>1389</v>
      </c>
      <c r="BM83" s="372" t="s">
        <v>1390</v>
      </c>
      <c r="BN83" s="372" t="s">
        <v>1391</v>
      </c>
      <c r="BO83" s="372" t="s">
        <v>1392</v>
      </c>
      <c r="BP83" s="372" t="s">
        <v>1393</v>
      </c>
      <c r="BQ83" s="373"/>
      <c r="BR83" s="354" t="s">
        <v>476</v>
      </c>
    </row>
    <row r="84" spans="1:70" s="428" customFormat="1" x14ac:dyDescent="0.25">
      <c r="A84" s="345" t="s">
        <v>1435</v>
      </c>
      <c r="B84" s="373"/>
      <c r="C84" s="719">
        <v>45546</v>
      </c>
      <c r="D84" s="373"/>
      <c r="E84" s="346">
        <v>726.36</v>
      </c>
      <c r="F84" s="373"/>
      <c r="G84" s="347">
        <v>9.6623999999999999</v>
      </c>
      <c r="H84" s="374"/>
      <c r="I84" s="348">
        <v>1.6314</v>
      </c>
      <c r="J84" s="348">
        <v>1.3287</v>
      </c>
      <c r="K84" s="348">
        <v>11.8735</v>
      </c>
      <c r="L84" s="348">
        <v>5.1792999999999996</v>
      </c>
      <c r="M84" s="348">
        <v>-4.1942000000000004</v>
      </c>
      <c r="N84" s="350">
        <v>6.4119000000000002</v>
      </c>
      <c r="O84" s="348" t="s">
        <v>430</v>
      </c>
      <c r="P84" s="348" t="s">
        <v>430</v>
      </c>
      <c r="Q84" s="348" t="s">
        <v>430</v>
      </c>
      <c r="R84" s="348" t="s">
        <v>430</v>
      </c>
      <c r="S84" s="348">
        <v>15.0505</v>
      </c>
      <c r="T84" s="348">
        <v>-1.7719</v>
      </c>
      <c r="U84" s="348">
        <v>0.52229999999999999</v>
      </c>
      <c r="V84" s="348">
        <v>-4.5839999999999996</v>
      </c>
      <c r="W84" s="348">
        <v>15.0505</v>
      </c>
      <c r="X84" s="348">
        <v>-2.0916999999999999</v>
      </c>
      <c r="Y84" s="374"/>
      <c r="Z84" s="346">
        <v>1</v>
      </c>
      <c r="AA84" s="346">
        <v>2</v>
      </c>
      <c r="AB84" s="346">
        <v>2</v>
      </c>
      <c r="AC84" s="346">
        <v>3</v>
      </c>
      <c r="AD84" s="346">
        <v>15</v>
      </c>
      <c r="AE84" s="346">
        <v>10</v>
      </c>
      <c r="AF84" s="346" t="s">
        <v>430</v>
      </c>
      <c r="AG84" s="346" t="s">
        <v>430</v>
      </c>
      <c r="AH84" s="346" t="s">
        <v>430</v>
      </c>
      <c r="AI84" s="346" t="s">
        <v>430</v>
      </c>
      <c r="AJ84" s="346">
        <v>2</v>
      </c>
      <c r="AK84" s="346">
        <v>4</v>
      </c>
      <c r="AL84" s="346">
        <v>14</v>
      </c>
      <c r="AM84" s="346">
        <v>14</v>
      </c>
      <c r="AN84" s="346">
        <v>2</v>
      </c>
      <c r="AO84" s="373"/>
      <c r="AP84" s="348" t="s">
        <v>430</v>
      </c>
      <c r="AQ84" s="348" t="s">
        <v>430</v>
      </c>
      <c r="AR84" s="348" t="s">
        <v>430</v>
      </c>
      <c r="AS84" s="348" t="s">
        <v>430</v>
      </c>
      <c r="AT84" s="348">
        <v>1.47</v>
      </c>
      <c r="AU84" s="351"/>
      <c r="AV84" s="346" t="s">
        <v>430</v>
      </c>
      <c r="AW84" s="346" t="s">
        <v>430</v>
      </c>
      <c r="AX84" s="346" t="s">
        <v>430</v>
      </c>
      <c r="AY84" s="346" t="s">
        <v>430</v>
      </c>
      <c r="AZ84" s="346">
        <v>10</v>
      </c>
      <c r="BA84" s="362"/>
      <c r="BB84" s="348">
        <v>20.882033700152999</v>
      </c>
      <c r="BC84" s="375">
        <v>1.18275267117642</v>
      </c>
      <c r="BD84" s="375">
        <v>-3.3855383477339497E-2</v>
      </c>
      <c r="BE84" s="375">
        <v>4.0047398622191602E-2</v>
      </c>
      <c r="BF84" s="373"/>
      <c r="BG84" s="348">
        <v>37.604900000000001</v>
      </c>
      <c r="BH84" s="348">
        <v>38.868699999999997</v>
      </c>
      <c r="BI84" s="348">
        <v>20.2959</v>
      </c>
      <c r="BJ84" s="348">
        <v>3.2305000000000001</v>
      </c>
      <c r="BK84" s="373"/>
      <c r="BL84" s="372" t="s">
        <v>1395</v>
      </c>
      <c r="BM84" s="372" t="s">
        <v>1396</v>
      </c>
      <c r="BN84" s="372" t="s">
        <v>1168</v>
      </c>
      <c r="BO84" s="372" t="s">
        <v>1397</v>
      </c>
      <c r="BP84" s="372" t="s">
        <v>1398</v>
      </c>
      <c r="BQ84" s="373"/>
      <c r="BR84" s="354" t="s">
        <v>604</v>
      </c>
    </row>
    <row r="85" spans="1:70" s="428" customFormat="1" x14ac:dyDescent="0.25">
      <c r="A85" s="345" t="s">
        <v>1436</v>
      </c>
      <c r="B85" s="373"/>
      <c r="C85" s="719">
        <v>41276</v>
      </c>
      <c r="D85" s="373"/>
      <c r="E85" s="346">
        <v>463.96</v>
      </c>
      <c r="F85" s="373"/>
      <c r="G85" s="347">
        <v>104.5</v>
      </c>
      <c r="H85" s="374"/>
      <c r="I85" s="348">
        <v>1.1420999999999999</v>
      </c>
      <c r="J85" s="348">
        <v>0.39389999999999997</v>
      </c>
      <c r="K85" s="348">
        <v>8.0437999999999992</v>
      </c>
      <c r="L85" s="348">
        <v>2.7027000000000001</v>
      </c>
      <c r="M85" s="348">
        <v>0.5484</v>
      </c>
      <c r="N85" s="350">
        <v>11.1061</v>
      </c>
      <c r="O85" s="348">
        <v>6.5042999999999997</v>
      </c>
      <c r="P85" s="348">
        <v>17.9895</v>
      </c>
      <c r="Q85" s="348">
        <v>16.255099999999999</v>
      </c>
      <c r="R85" s="348">
        <v>14.240600000000001</v>
      </c>
      <c r="S85" s="348">
        <v>9.8842999999999996</v>
      </c>
      <c r="T85" s="348">
        <v>-1.6933</v>
      </c>
      <c r="U85" s="348">
        <v>5.9945000000000004</v>
      </c>
      <c r="V85" s="348">
        <v>1.9711000000000001</v>
      </c>
      <c r="W85" s="348">
        <v>9.8842999999999996</v>
      </c>
      <c r="X85" s="348">
        <v>13.8592</v>
      </c>
      <c r="Y85" s="374"/>
      <c r="Z85" s="346">
        <v>7</v>
      </c>
      <c r="AA85" s="346">
        <v>4</v>
      </c>
      <c r="AB85" s="346">
        <v>12</v>
      </c>
      <c r="AC85" s="346">
        <v>7</v>
      </c>
      <c r="AD85" s="346">
        <v>3</v>
      </c>
      <c r="AE85" s="346">
        <v>3</v>
      </c>
      <c r="AF85" s="346">
        <v>11</v>
      </c>
      <c r="AG85" s="346">
        <v>8</v>
      </c>
      <c r="AH85" s="346">
        <v>7</v>
      </c>
      <c r="AI85" s="346">
        <v>6</v>
      </c>
      <c r="AJ85" s="346">
        <v>17</v>
      </c>
      <c r="AK85" s="346">
        <v>3</v>
      </c>
      <c r="AL85" s="346">
        <v>1</v>
      </c>
      <c r="AM85" s="346">
        <v>3</v>
      </c>
      <c r="AN85" s="346">
        <v>17</v>
      </c>
      <c r="AO85" s="373"/>
      <c r="AP85" s="348">
        <v>14.97</v>
      </c>
      <c r="AQ85" s="348">
        <v>16.53</v>
      </c>
      <c r="AR85" s="348">
        <v>13.76</v>
      </c>
      <c r="AS85" s="348">
        <v>10.199999999999999</v>
      </c>
      <c r="AT85" s="348">
        <v>6.57</v>
      </c>
      <c r="AU85" s="351"/>
      <c r="AV85" s="346">
        <v>5</v>
      </c>
      <c r="AW85" s="346">
        <v>5</v>
      </c>
      <c r="AX85" s="346">
        <v>5</v>
      </c>
      <c r="AY85" s="346">
        <v>4</v>
      </c>
      <c r="AZ85" s="346">
        <v>3</v>
      </c>
      <c r="BA85" s="362"/>
      <c r="BB85" s="348">
        <v>15.4951821737145</v>
      </c>
      <c r="BC85" s="375">
        <v>1.01745253061827</v>
      </c>
      <c r="BD85" s="375">
        <v>6.7147217034243797E-2</v>
      </c>
      <c r="BE85" s="375">
        <v>0.21928123488806001</v>
      </c>
      <c r="BF85" s="373"/>
      <c r="BG85" s="348">
        <v>44.655099999999997</v>
      </c>
      <c r="BH85" s="348">
        <v>36.903599999999997</v>
      </c>
      <c r="BI85" s="348">
        <v>11.8119</v>
      </c>
      <c r="BJ85" s="348">
        <v>6.6294000000000004</v>
      </c>
      <c r="BK85" s="373"/>
      <c r="BL85" s="372" t="s">
        <v>1400</v>
      </c>
      <c r="BM85" s="372" t="s">
        <v>1401</v>
      </c>
      <c r="BN85" s="372" t="s">
        <v>1402</v>
      </c>
      <c r="BO85" s="372" t="s">
        <v>1403</v>
      </c>
      <c r="BP85" s="372" t="s">
        <v>1404</v>
      </c>
      <c r="BQ85" s="373"/>
      <c r="BR85" s="354" t="s">
        <v>513</v>
      </c>
    </row>
    <row r="86" spans="1:70" s="428" customFormat="1" x14ac:dyDescent="0.25">
      <c r="A86" s="345" t="s">
        <v>1437</v>
      </c>
      <c r="B86" s="373"/>
      <c r="C86" s="719">
        <v>45863</v>
      </c>
      <c r="D86" s="373"/>
      <c r="E86" s="346">
        <v>421.61900000000003</v>
      </c>
      <c r="F86" s="373"/>
      <c r="G86" s="347">
        <v>10.150399999999999</v>
      </c>
      <c r="H86" s="374"/>
      <c r="I86" s="348">
        <v>1.502</v>
      </c>
      <c r="J86" s="348">
        <v>-0.13969999999999999</v>
      </c>
      <c r="K86" s="348">
        <v>9.3651999999999997</v>
      </c>
      <c r="L86" s="348">
        <v>1.9484999999999999</v>
      </c>
      <c r="M86" s="348">
        <v>-4.1420000000000003</v>
      </c>
      <c r="N86" s="350" t="s">
        <v>430</v>
      </c>
      <c r="O86" s="348" t="s">
        <v>430</v>
      </c>
      <c r="P86" s="348" t="s">
        <v>430</v>
      </c>
      <c r="Q86" s="348" t="s">
        <v>430</v>
      </c>
      <c r="R86" s="348" t="s">
        <v>430</v>
      </c>
      <c r="S86" s="348">
        <v>11.953799999999999</v>
      </c>
      <c r="T86" s="348">
        <v>-3.0525000000000002</v>
      </c>
      <c r="U86" s="348">
        <v>1.0713999999999999</v>
      </c>
      <c r="V86" s="348" t="s">
        <v>430</v>
      </c>
      <c r="W86" s="348">
        <v>11.953799999999999</v>
      </c>
      <c r="X86" s="348">
        <v>1.504</v>
      </c>
      <c r="Y86" s="374"/>
      <c r="Z86" s="346">
        <v>2</v>
      </c>
      <c r="AA86" s="346">
        <v>9</v>
      </c>
      <c r="AB86" s="346">
        <v>6</v>
      </c>
      <c r="AC86" s="346">
        <v>9</v>
      </c>
      <c r="AD86" s="346">
        <v>14</v>
      </c>
      <c r="AE86" s="346" t="s">
        <v>430</v>
      </c>
      <c r="AF86" s="346" t="s">
        <v>430</v>
      </c>
      <c r="AG86" s="346" t="s">
        <v>430</v>
      </c>
      <c r="AH86" s="346" t="s">
        <v>430</v>
      </c>
      <c r="AI86" s="346" t="s">
        <v>430</v>
      </c>
      <c r="AJ86" s="346">
        <v>6</v>
      </c>
      <c r="AK86" s="346">
        <v>13</v>
      </c>
      <c r="AL86" s="346">
        <v>13</v>
      </c>
      <c r="AM86" s="346" t="s">
        <v>430</v>
      </c>
      <c r="AN86" s="346">
        <v>6</v>
      </c>
      <c r="AO86" s="373"/>
      <c r="AP86" s="348" t="s">
        <v>430</v>
      </c>
      <c r="AQ86" s="348" t="s">
        <v>430</v>
      </c>
      <c r="AR86" s="348" t="s">
        <v>430</v>
      </c>
      <c r="AS86" s="348" t="s">
        <v>430</v>
      </c>
      <c r="AT86" s="348" t="s">
        <v>430</v>
      </c>
      <c r="AU86" s="351"/>
      <c r="AV86" s="346" t="s">
        <v>430</v>
      </c>
      <c r="AW86" s="346" t="s">
        <v>430</v>
      </c>
      <c r="AX86" s="346" t="s">
        <v>430</v>
      </c>
      <c r="AY86" s="346" t="s">
        <v>430</v>
      </c>
      <c r="AZ86" s="346" t="s">
        <v>430</v>
      </c>
      <c r="BA86" s="362"/>
      <c r="BB86" s="348">
        <v>18.012060604475799</v>
      </c>
      <c r="BC86" s="375">
        <v>0.96749128437757403</v>
      </c>
      <c r="BD86" s="375">
        <v>-1.6089882053094601E-2</v>
      </c>
      <c r="BE86" s="375">
        <v>5.3052818113747402E-3</v>
      </c>
      <c r="BF86" s="373"/>
      <c r="BG86" s="348">
        <v>52.040500000000002</v>
      </c>
      <c r="BH86" s="348">
        <v>41.090899999999998</v>
      </c>
      <c r="BI86" s="348">
        <v>4.5003200000000003</v>
      </c>
      <c r="BJ86" s="348">
        <v>2.3682799999999999</v>
      </c>
      <c r="BK86" s="373"/>
      <c r="BL86" s="372" t="s">
        <v>1406</v>
      </c>
      <c r="BM86" s="372" t="s">
        <v>1407</v>
      </c>
      <c r="BN86" s="372" t="s">
        <v>1408</v>
      </c>
      <c r="BO86" s="372" t="s">
        <v>1409</v>
      </c>
      <c r="BP86" s="372" t="s">
        <v>804</v>
      </c>
      <c r="BQ86" s="373"/>
      <c r="BR86" s="354" t="s">
        <v>617</v>
      </c>
    </row>
    <row r="87" spans="1:70" s="428" customFormat="1" x14ac:dyDescent="0.25">
      <c r="A87" s="345" t="s">
        <v>1438</v>
      </c>
      <c r="B87" s="373"/>
      <c r="C87" s="719">
        <v>42345</v>
      </c>
      <c r="D87" s="373"/>
      <c r="E87" s="346">
        <v>300.45600000000002</v>
      </c>
      <c r="F87" s="373"/>
      <c r="G87" s="347">
        <v>42.473999999999997</v>
      </c>
      <c r="H87" s="374"/>
      <c r="I87" s="348">
        <v>1.0667</v>
      </c>
      <c r="J87" s="348">
        <v>-7.3000000000000001E-3</v>
      </c>
      <c r="K87" s="348">
        <v>10.462400000000001</v>
      </c>
      <c r="L87" s="348">
        <v>3.472</v>
      </c>
      <c r="M87" s="348">
        <v>-1.9218999999999999</v>
      </c>
      <c r="N87" s="350">
        <v>7.0467000000000004</v>
      </c>
      <c r="O87" s="348">
        <v>8.5528999999999993</v>
      </c>
      <c r="P87" s="348">
        <v>14.6463</v>
      </c>
      <c r="Q87" s="348">
        <v>14.785399999999999</v>
      </c>
      <c r="R87" s="348">
        <v>14.9833</v>
      </c>
      <c r="S87" s="348">
        <v>13.777100000000001</v>
      </c>
      <c r="T87" s="348">
        <v>-1.8173999999999999</v>
      </c>
      <c r="U87" s="348">
        <v>2.4055</v>
      </c>
      <c r="V87" s="348">
        <v>-1.3164</v>
      </c>
      <c r="W87" s="348">
        <v>13.777100000000001</v>
      </c>
      <c r="X87" s="348">
        <v>14.928599999999999</v>
      </c>
      <c r="Y87" s="374"/>
      <c r="Z87" s="346">
        <v>9</v>
      </c>
      <c r="AA87" s="346">
        <v>7</v>
      </c>
      <c r="AB87" s="346">
        <v>5</v>
      </c>
      <c r="AC87" s="346">
        <v>5</v>
      </c>
      <c r="AD87" s="346">
        <v>6</v>
      </c>
      <c r="AE87" s="346">
        <v>8</v>
      </c>
      <c r="AF87" s="346">
        <v>5</v>
      </c>
      <c r="AG87" s="346">
        <v>11</v>
      </c>
      <c r="AH87" s="346">
        <v>10</v>
      </c>
      <c r="AI87" s="346">
        <v>5</v>
      </c>
      <c r="AJ87" s="346">
        <v>4</v>
      </c>
      <c r="AK87" s="346">
        <v>5</v>
      </c>
      <c r="AL87" s="346">
        <v>7</v>
      </c>
      <c r="AM87" s="346">
        <v>9</v>
      </c>
      <c r="AN87" s="346">
        <v>4</v>
      </c>
      <c r="AO87" s="373"/>
      <c r="AP87" s="348">
        <v>14.27</v>
      </c>
      <c r="AQ87" s="348">
        <v>14.86</v>
      </c>
      <c r="AR87" s="348">
        <v>11.17</v>
      </c>
      <c r="AS87" s="348">
        <v>7.49</v>
      </c>
      <c r="AT87" s="348">
        <v>2.9</v>
      </c>
      <c r="AU87" s="351"/>
      <c r="AV87" s="346">
        <v>6</v>
      </c>
      <c r="AW87" s="346">
        <v>7</v>
      </c>
      <c r="AX87" s="346">
        <v>11</v>
      </c>
      <c r="AY87" s="346">
        <v>10</v>
      </c>
      <c r="AZ87" s="346">
        <v>8</v>
      </c>
      <c r="BA87" s="362"/>
      <c r="BB87" s="348">
        <v>15.804886552772601</v>
      </c>
      <c r="BC87" s="375">
        <v>1.00825914402633</v>
      </c>
      <c r="BD87" s="375">
        <v>5.0836649384778401E-2</v>
      </c>
      <c r="BE87" s="375">
        <v>-0.28853364560142403</v>
      </c>
      <c r="BF87" s="373"/>
      <c r="BG87" s="348">
        <v>37.037700000000001</v>
      </c>
      <c r="BH87" s="348">
        <v>40.5627</v>
      </c>
      <c r="BI87" s="348">
        <v>18.9559</v>
      </c>
      <c r="BJ87" s="348">
        <v>3.4437000000000002</v>
      </c>
      <c r="BK87" s="373"/>
      <c r="BL87" s="372" t="s">
        <v>1411</v>
      </c>
      <c r="BM87" s="372" t="s">
        <v>1412</v>
      </c>
      <c r="BN87" s="372" t="s">
        <v>1413</v>
      </c>
      <c r="BO87" s="372" t="s">
        <v>1414</v>
      </c>
      <c r="BP87" s="372" t="s">
        <v>1415</v>
      </c>
      <c r="BQ87" s="373"/>
      <c r="BR87" s="354" t="s">
        <v>555</v>
      </c>
    </row>
    <row r="88" spans="1:70" s="428" customFormat="1" x14ac:dyDescent="0.25">
      <c r="A88" s="345" t="s">
        <v>1439</v>
      </c>
      <c r="B88" s="373"/>
      <c r="C88" s="719">
        <v>45833</v>
      </c>
      <c r="D88" s="373"/>
      <c r="E88" s="346">
        <v>116.77800000000001</v>
      </c>
      <c r="F88" s="373"/>
      <c r="G88" s="347">
        <v>9.11</v>
      </c>
      <c r="H88" s="374"/>
      <c r="I88" s="348">
        <v>0.441</v>
      </c>
      <c r="J88" s="348">
        <v>-0.21909999999999999</v>
      </c>
      <c r="K88" s="348">
        <v>4.9539</v>
      </c>
      <c r="L88" s="348">
        <v>0.22</v>
      </c>
      <c r="M88" s="348">
        <v>-2.9819</v>
      </c>
      <c r="N88" s="350" t="s">
        <v>430</v>
      </c>
      <c r="O88" s="348" t="s">
        <v>430</v>
      </c>
      <c r="P88" s="348" t="s">
        <v>430</v>
      </c>
      <c r="Q88" s="348" t="s">
        <v>430</v>
      </c>
      <c r="R88" s="348" t="s">
        <v>430</v>
      </c>
      <c r="S88" s="348">
        <v>5.0750000000000002</v>
      </c>
      <c r="T88" s="348">
        <v>-2.0430000000000001</v>
      </c>
      <c r="U88" s="348">
        <v>-2.1482000000000001</v>
      </c>
      <c r="V88" s="348">
        <v>-10.598599999999999</v>
      </c>
      <c r="W88" s="348">
        <v>5.0750000000000002</v>
      </c>
      <c r="X88" s="348">
        <v>-8.9</v>
      </c>
      <c r="Y88" s="374"/>
      <c r="Z88" s="346">
        <v>18</v>
      </c>
      <c r="AA88" s="346">
        <v>11</v>
      </c>
      <c r="AB88" s="346">
        <v>18</v>
      </c>
      <c r="AC88" s="346">
        <v>13</v>
      </c>
      <c r="AD88" s="346">
        <v>11</v>
      </c>
      <c r="AE88" s="346" t="s">
        <v>430</v>
      </c>
      <c r="AF88" s="346" t="s">
        <v>430</v>
      </c>
      <c r="AG88" s="346" t="s">
        <v>430</v>
      </c>
      <c r="AH88" s="346" t="s">
        <v>430</v>
      </c>
      <c r="AI88" s="346" t="s">
        <v>430</v>
      </c>
      <c r="AJ88" s="346">
        <v>18</v>
      </c>
      <c r="AK88" s="346">
        <v>7</v>
      </c>
      <c r="AL88" s="346">
        <v>18</v>
      </c>
      <c r="AM88" s="346">
        <v>17</v>
      </c>
      <c r="AN88" s="346">
        <v>18</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62"/>
      <c r="BB88" s="348">
        <v>12.568245125945401</v>
      </c>
      <c r="BC88" s="375">
        <v>0.64450691217911904</v>
      </c>
      <c r="BD88" s="375">
        <v>-0.11475389512650799</v>
      </c>
      <c r="BE88" s="375">
        <v>-1.0900091488799599</v>
      </c>
      <c r="BF88" s="373"/>
      <c r="BG88" s="348">
        <v>28.631399999999999</v>
      </c>
      <c r="BH88" s="348">
        <v>31.0855</v>
      </c>
      <c r="BI88" s="348">
        <v>8.6130899999999997</v>
      </c>
      <c r="BJ88" s="348">
        <v>31.670010000000001</v>
      </c>
      <c r="BK88" s="373"/>
      <c r="BL88" s="372" t="s">
        <v>1417</v>
      </c>
      <c r="BM88" s="372" t="s">
        <v>1418</v>
      </c>
      <c r="BN88" s="372" t="s">
        <v>1419</v>
      </c>
      <c r="BO88" s="372" t="s">
        <v>1420</v>
      </c>
      <c r="BP88" s="372" t="s">
        <v>1421</v>
      </c>
      <c r="BQ88" s="373"/>
      <c r="BR88" s="354" t="s">
        <v>463</v>
      </c>
    </row>
    <row r="89" spans="1:70" x14ac:dyDescent="0.25">
      <c r="A89" s="36" t="s">
        <v>93</v>
      </c>
      <c r="B89" s="43"/>
      <c r="C89" s="720"/>
      <c r="D89" s="43"/>
      <c r="E89" s="51"/>
      <c r="F89" s="43"/>
      <c r="G89" s="55"/>
      <c r="H89" s="66"/>
      <c r="I89" s="59">
        <v>1.0313000000000001</v>
      </c>
      <c r="J89" s="59">
        <v>0.1512</v>
      </c>
      <c r="K89" s="59">
        <v>9.0860000000000003</v>
      </c>
      <c r="L89" s="59">
        <v>2.5057</v>
      </c>
      <c r="M89" s="59">
        <v>-2.4169</v>
      </c>
      <c r="N89" s="70">
        <v>8.4441000000000006</v>
      </c>
      <c r="O89" s="59">
        <v>7.617</v>
      </c>
      <c r="P89" s="59">
        <v>18.626300000000001</v>
      </c>
      <c r="Q89" s="59">
        <v>16.646699999999999</v>
      </c>
      <c r="R89" s="59">
        <v>15.1494</v>
      </c>
      <c r="S89" s="59">
        <v>11.487399999999999</v>
      </c>
      <c r="T89" s="59">
        <v>-2.3066</v>
      </c>
      <c r="U89" s="59">
        <v>2.0089000000000001</v>
      </c>
      <c r="V89" s="59">
        <v>-1.8279000000000001</v>
      </c>
      <c r="W89" s="59">
        <v>11.487399999999999</v>
      </c>
      <c r="X89" s="59">
        <v>11.7605</v>
      </c>
      <c r="Y89" s="66"/>
      <c r="Z89" s="51">
        <v>18</v>
      </c>
      <c r="AA89" s="51">
        <v>18</v>
      </c>
      <c r="AB89" s="51">
        <v>18</v>
      </c>
      <c r="AC89" s="51">
        <v>18</v>
      </c>
      <c r="AD89" s="51">
        <v>18</v>
      </c>
      <c r="AE89" s="51">
        <v>16</v>
      </c>
      <c r="AF89" s="51">
        <v>14</v>
      </c>
      <c r="AG89" s="51">
        <v>11</v>
      </c>
      <c r="AH89" s="51">
        <v>11</v>
      </c>
      <c r="AI89" s="51">
        <v>7</v>
      </c>
      <c r="AJ89" s="51">
        <v>18</v>
      </c>
      <c r="AK89" s="51">
        <v>18</v>
      </c>
      <c r="AL89" s="51">
        <v>18</v>
      </c>
      <c r="AM89" s="51">
        <v>17</v>
      </c>
      <c r="AN89" s="51">
        <v>18</v>
      </c>
      <c r="AO89" s="43"/>
      <c r="AP89" s="59">
        <v>15.492857142857099</v>
      </c>
      <c r="AQ89" s="59">
        <v>17.045000000000002</v>
      </c>
      <c r="AR89" s="59">
        <v>13.59</v>
      </c>
      <c r="AS89" s="59">
        <v>9.3309090909090902</v>
      </c>
      <c r="AT89" s="59">
        <v>2.7112500000000002</v>
      </c>
      <c r="AU89" s="78"/>
      <c r="AV89" s="51">
        <v>7</v>
      </c>
      <c r="AW89" s="51">
        <v>8</v>
      </c>
      <c r="AX89" s="51">
        <v>11</v>
      </c>
      <c r="AY89" s="51">
        <v>11</v>
      </c>
      <c r="AZ89" s="51">
        <v>16</v>
      </c>
      <c r="BA89" s="258"/>
      <c r="BB89" s="59"/>
      <c r="BC89" s="276"/>
      <c r="BD89" s="276"/>
      <c r="BE89" s="276"/>
      <c r="BF89" s="43"/>
      <c r="BG89" s="59"/>
      <c r="BH89" s="59"/>
      <c r="BI89" s="59"/>
      <c r="BJ89" s="59"/>
      <c r="BK89" s="43"/>
      <c r="BL89" s="84"/>
      <c r="BM89" s="84"/>
      <c r="BN89" s="84"/>
      <c r="BO89" s="84"/>
      <c r="BP89" s="84"/>
      <c r="BQ89" s="43"/>
      <c r="BR89" s="88"/>
    </row>
    <row r="90" spans="1:70" x14ac:dyDescent="0.25">
      <c r="A90" s="37" t="s">
        <v>94</v>
      </c>
      <c r="B90" s="44"/>
      <c r="C90" s="721"/>
      <c r="D90" s="44"/>
      <c r="E90" s="52"/>
      <c r="F90" s="44"/>
      <c r="G90" s="56"/>
      <c r="H90" s="67"/>
      <c r="I90" s="60">
        <v>1.6314</v>
      </c>
      <c r="J90" s="60">
        <v>3.4729999999999999</v>
      </c>
      <c r="K90" s="60">
        <v>15.034700000000001</v>
      </c>
      <c r="L90" s="60">
        <v>11.6409</v>
      </c>
      <c r="M90" s="60">
        <v>1.2481</v>
      </c>
      <c r="N90" s="71">
        <v>17.0213</v>
      </c>
      <c r="O90" s="60">
        <v>11.178900000000001</v>
      </c>
      <c r="P90" s="60">
        <v>22.2669</v>
      </c>
      <c r="Q90" s="60">
        <v>18.736699999999999</v>
      </c>
      <c r="R90" s="60">
        <v>16.794499999999999</v>
      </c>
      <c r="S90" s="60">
        <v>17.5261</v>
      </c>
      <c r="T90" s="60">
        <v>2.7696000000000001</v>
      </c>
      <c r="U90" s="60">
        <v>5.9945000000000004</v>
      </c>
      <c r="V90" s="60">
        <v>4.7295999999999996</v>
      </c>
      <c r="W90" s="60">
        <v>17.5261</v>
      </c>
      <c r="X90" s="60">
        <v>20.5169</v>
      </c>
      <c r="Y90" s="67"/>
      <c r="Z90" s="52"/>
      <c r="AA90" s="52"/>
      <c r="AB90" s="52"/>
      <c r="AC90" s="52"/>
      <c r="AD90" s="52"/>
      <c r="AE90" s="52"/>
      <c r="AF90" s="52"/>
      <c r="AG90" s="52"/>
      <c r="AH90" s="52"/>
      <c r="AI90" s="52"/>
      <c r="AJ90" s="52"/>
      <c r="AK90" s="52"/>
      <c r="AL90" s="52"/>
      <c r="AM90" s="52"/>
      <c r="AN90" s="52"/>
      <c r="AO90" s="44"/>
      <c r="AP90" s="60">
        <v>17.309999999999999</v>
      </c>
      <c r="AQ90" s="60">
        <v>19.39</v>
      </c>
      <c r="AR90" s="60">
        <v>16.63</v>
      </c>
      <c r="AS90" s="60">
        <v>13.58</v>
      </c>
      <c r="AT90" s="60">
        <v>11.42</v>
      </c>
      <c r="AU90" s="79"/>
      <c r="AV90" s="52"/>
      <c r="AW90" s="52"/>
      <c r="AX90" s="52"/>
      <c r="AY90" s="52"/>
      <c r="AZ90" s="52"/>
      <c r="BA90" s="259"/>
      <c r="BB90" s="60"/>
      <c r="BC90" s="277"/>
      <c r="BD90" s="277"/>
      <c r="BE90" s="277"/>
      <c r="BF90" s="44"/>
      <c r="BG90" s="60"/>
      <c r="BH90" s="60"/>
      <c r="BI90" s="60"/>
      <c r="BJ90" s="60"/>
      <c r="BK90" s="44"/>
      <c r="BL90" s="85"/>
      <c r="BM90" s="85"/>
      <c r="BN90" s="85"/>
      <c r="BO90" s="85"/>
      <c r="BP90" s="85"/>
      <c r="BQ90" s="44"/>
      <c r="BR90" s="89"/>
    </row>
    <row r="91" spans="1:70" x14ac:dyDescent="0.25">
      <c r="A91" s="37" t="s">
        <v>95</v>
      </c>
      <c r="B91" s="44"/>
      <c r="C91" s="721"/>
      <c r="D91" s="44"/>
      <c r="E91" s="52"/>
      <c r="F91" s="44"/>
      <c r="G91" s="56"/>
      <c r="H91" s="67"/>
      <c r="I91" s="60">
        <v>0.441</v>
      </c>
      <c r="J91" s="60">
        <v>-0.78110000000000002</v>
      </c>
      <c r="K91" s="60">
        <v>4.9539</v>
      </c>
      <c r="L91" s="60">
        <v>-0.33410000000000001</v>
      </c>
      <c r="M91" s="60">
        <v>-6.3796999999999997</v>
      </c>
      <c r="N91" s="71">
        <v>4.7218999999999998</v>
      </c>
      <c r="O91" s="60">
        <v>0.2104</v>
      </c>
      <c r="P91" s="60">
        <v>14.6463</v>
      </c>
      <c r="Q91" s="60">
        <v>14.202199999999999</v>
      </c>
      <c r="R91" s="60">
        <v>12.412100000000001</v>
      </c>
      <c r="S91" s="60">
        <v>5.0750000000000002</v>
      </c>
      <c r="T91" s="60">
        <v>-5.6242000000000001</v>
      </c>
      <c r="U91" s="60">
        <v>-2.1482000000000001</v>
      </c>
      <c r="V91" s="60">
        <v>-10.598599999999999</v>
      </c>
      <c r="W91" s="60">
        <v>5.0750000000000002</v>
      </c>
      <c r="X91" s="60">
        <v>-8.9</v>
      </c>
      <c r="Y91" s="67"/>
      <c r="Z91" s="52"/>
      <c r="AA91" s="52"/>
      <c r="AB91" s="52"/>
      <c r="AC91" s="52"/>
      <c r="AD91" s="52"/>
      <c r="AE91" s="52"/>
      <c r="AF91" s="52"/>
      <c r="AG91" s="52"/>
      <c r="AH91" s="52"/>
      <c r="AI91" s="52"/>
      <c r="AJ91" s="52"/>
      <c r="AK91" s="52"/>
      <c r="AL91" s="52"/>
      <c r="AM91" s="52"/>
      <c r="AN91" s="52"/>
      <c r="AO91" s="44"/>
      <c r="AP91" s="60">
        <v>13.25</v>
      </c>
      <c r="AQ91" s="60">
        <v>14.69</v>
      </c>
      <c r="AR91" s="60">
        <v>11.17</v>
      </c>
      <c r="AS91" s="60">
        <v>6.99</v>
      </c>
      <c r="AT91" s="60">
        <v>-4.01</v>
      </c>
      <c r="AU91" s="79"/>
      <c r="AV91" s="52"/>
      <c r="AW91" s="52"/>
      <c r="AX91" s="52"/>
      <c r="AY91" s="52"/>
      <c r="AZ91" s="52"/>
      <c r="BA91" s="259"/>
      <c r="BB91" s="60"/>
      <c r="BC91" s="277"/>
      <c r="BD91" s="277"/>
      <c r="BE91" s="277"/>
      <c r="BF91" s="44"/>
      <c r="BG91" s="60"/>
      <c r="BH91" s="60"/>
      <c r="BI91" s="60"/>
      <c r="BJ91" s="60"/>
      <c r="BK91" s="44"/>
      <c r="BL91" s="85"/>
      <c r="BM91" s="85"/>
      <c r="BN91" s="85"/>
      <c r="BO91" s="85"/>
      <c r="BP91" s="85"/>
      <c r="BQ91" s="44"/>
      <c r="BR91" s="89"/>
    </row>
    <row r="92" spans="1:70" x14ac:dyDescent="0.25">
      <c r="A92" s="38" t="s">
        <v>96</v>
      </c>
      <c r="B92" s="45"/>
      <c r="C92" s="722"/>
      <c r="D92" s="45"/>
      <c r="E92" s="53"/>
      <c r="F92" s="45"/>
      <c r="G92" s="57"/>
      <c r="H92" s="68"/>
      <c r="I92" s="61">
        <v>1.0639000000000001</v>
      </c>
      <c r="J92" s="61">
        <v>-0.17205000000000001</v>
      </c>
      <c r="K92" s="61">
        <v>8.5052000000000003</v>
      </c>
      <c r="L92" s="61">
        <v>1.9471000000000001</v>
      </c>
      <c r="M92" s="61">
        <v>-2.6249500000000001</v>
      </c>
      <c r="N92" s="72">
        <v>6.7801499999999999</v>
      </c>
      <c r="O92" s="61">
        <v>8.1885499999999993</v>
      </c>
      <c r="P92" s="61">
        <v>18.272600000000001</v>
      </c>
      <c r="Q92" s="61">
        <v>16.772400000000001</v>
      </c>
      <c r="R92" s="61">
        <v>15.1203</v>
      </c>
      <c r="S92" s="61">
        <v>10.8202</v>
      </c>
      <c r="T92" s="61">
        <v>-2.3468</v>
      </c>
      <c r="U92" s="61">
        <v>1.8983000000000001</v>
      </c>
      <c r="V92" s="61">
        <v>-2.0851999999999999</v>
      </c>
      <c r="W92" s="61">
        <v>10.8202</v>
      </c>
      <c r="X92" s="61">
        <v>14.143800000000001</v>
      </c>
      <c r="Y92" s="68"/>
      <c r="Z92" s="53"/>
      <c r="AA92" s="53"/>
      <c r="AB92" s="53"/>
      <c r="AC92" s="53"/>
      <c r="AD92" s="53"/>
      <c r="AE92" s="53"/>
      <c r="AF92" s="53"/>
      <c r="AG92" s="53"/>
      <c r="AH92" s="53"/>
      <c r="AI92" s="53"/>
      <c r="AJ92" s="53"/>
      <c r="AK92" s="53"/>
      <c r="AL92" s="53"/>
      <c r="AM92" s="53"/>
      <c r="AN92" s="53"/>
      <c r="AO92" s="45"/>
      <c r="AP92" s="61">
        <v>14.99</v>
      </c>
      <c r="AQ92" s="61">
        <v>17.239999999999998</v>
      </c>
      <c r="AR92" s="61">
        <v>13.48</v>
      </c>
      <c r="AS92" s="61">
        <v>8.3000000000000007</v>
      </c>
      <c r="AT92" s="61">
        <v>2.63</v>
      </c>
      <c r="AU92" s="80"/>
      <c r="AV92" s="53"/>
      <c r="AW92" s="53"/>
      <c r="AX92" s="53"/>
      <c r="AY92" s="53"/>
      <c r="AZ92" s="53"/>
      <c r="BA92" s="262"/>
      <c r="BB92" s="61"/>
      <c r="BC92" s="279"/>
      <c r="BD92" s="279"/>
      <c r="BE92" s="279"/>
      <c r="BF92" s="45"/>
      <c r="BG92" s="61"/>
      <c r="BH92" s="61"/>
      <c r="BI92" s="61"/>
      <c r="BJ92" s="61"/>
      <c r="BK92" s="45"/>
      <c r="BL92" s="86"/>
      <c r="BM92" s="86"/>
      <c r="BN92" s="86"/>
      <c r="BO92" s="86"/>
      <c r="BP92" s="86"/>
      <c r="BQ92" s="45"/>
      <c r="BR92" s="90"/>
    </row>
    <row r="93" spans="1:70" ht="14.5" x14ac:dyDescent="0.25">
      <c r="A93" s="39" t="s">
        <v>91</v>
      </c>
      <c r="B93" s="69"/>
      <c r="C93" s="726"/>
      <c r="D93" s="69"/>
      <c r="E93" s="40"/>
      <c r="F93" s="69"/>
      <c r="G93" s="40"/>
      <c r="H93" s="69"/>
      <c r="I93" s="62"/>
      <c r="J93" s="62"/>
      <c r="K93" s="62"/>
      <c r="L93" s="62"/>
      <c r="M93" s="62"/>
      <c r="N93" s="73"/>
      <c r="O93" s="62"/>
      <c r="P93" s="62"/>
      <c r="Q93" s="62"/>
      <c r="R93" s="62"/>
      <c r="S93" s="62"/>
      <c r="T93" s="62"/>
      <c r="U93" s="62"/>
      <c r="V93" s="62"/>
      <c r="W93" s="62"/>
      <c r="X93" s="62"/>
      <c r="Y93" s="69"/>
      <c r="Z93" s="54"/>
      <c r="AA93" s="54"/>
      <c r="AB93" s="54"/>
      <c r="AC93" s="54"/>
      <c r="AD93" s="54"/>
      <c r="AE93" s="54"/>
      <c r="AF93" s="54"/>
      <c r="AG93" s="54"/>
      <c r="AH93" s="54"/>
      <c r="AI93" s="54"/>
      <c r="AJ93" s="54"/>
      <c r="AK93" s="54"/>
      <c r="AL93" s="54"/>
      <c r="AM93" s="54"/>
      <c r="AN93" s="54"/>
      <c r="AO93" s="69"/>
      <c r="AP93" s="245"/>
      <c r="AQ93" s="245"/>
      <c r="AR93" s="245"/>
      <c r="AS93" s="245"/>
      <c r="AT93" s="245"/>
      <c r="AU93" s="69"/>
      <c r="AV93" s="247"/>
      <c r="AW93" s="247"/>
      <c r="AX93" s="247"/>
      <c r="AY93" s="247"/>
      <c r="AZ93" s="247"/>
      <c r="BA93" s="69"/>
      <c r="BB93" s="245"/>
      <c r="BC93" s="245"/>
      <c r="BD93" s="245"/>
      <c r="BE93" s="245"/>
      <c r="BF93" s="40"/>
      <c r="BG93" s="245"/>
      <c r="BH93" s="245"/>
      <c r="BI93" s="245"/>
      <c r="BJ93" s="245"/>
      <c r="BK93" s="40"/>
      <c r="BL93" s="40"/>
      <c r="BM93" s="41"/>
      <c r="BQ93" s="69"/>
      <c r="BR93" s="66"/>
    </row>
    <row r="94" spans="1:70" s="428" customFormat="1" x14ac:dyDescent="0.25">
      <c r="A94" s="481" t="s">
        <v>1214</v>
      </c>
      <c r="B94" s="406"/>
      <c r="C94" s="730"/>
      <c r="D94" s="406"/>
      <c r="E94" s="401"/>
      <c r="F94" s="406"/>
      <c r="G94" s="401"/>
      <c r="H94" s="406"/>
      <c r="I94" s="405">
        <v>1.0448</v>
      </c>
      <c r="J94" s="405">
        <v>-0.38569999999999999</v>
      </c>
      <c r="K94" s="405">
        <v>7.9146000000000001</v>
      </c>
      <c r="L94" s="405">
        <v>-0.92149999999999999</v>
      </c>
      <c r="M94" s="405">
        <v>-4.3333000000000004</v>
      </c>
      <c r="N94" s="407">
        <v>4.8319999999999999</v>
      </c>
      <c r="O94" s="405">
        <v>5.6536</v>
      </c>
      <c r="P94" s="405">
        <v>15.116400000000001</v>
      </c>
      <c r="Q94" s="405">
        <v>13.6694</v>
      </c>
      <c r="R94" s="405">
        <v>14.2577</v>
      </c>
      <c r="S94" s="405">
        <v>10.404</v>
      </c>
      <c r="T94" s="405">
        <v>-4.8445999999999998</v>
      </c>
      <c r="U94" s="405">
        <v>0.42609999999999998</v>
      </c>
      <c r="V94" s="405">
        <v>-2.5743999999999998</v>
      </c>
      <c r="W94" s="405">
        <v>10.404</v>
      </c>
      <c r="X94" s="405" t="s">
        <v>428</v>
      </c>
      <c r="Y94" s="406"/>
      <c r="Z94" s="403"/>
      <c r="AA94" s="403"/>
      <c r="AB94" s="403"/>
      <c r="AC94" s="403"/>
      <c r="AD94" s="403"/>
      <c r="AE94" s="403"/>
      <c r="AF94" s="403"/>
      <c r="AG94" s="403"/>
      <c r="AH94" s="403"/>
      <c r="AI94" s="403"/>
      <c r="AJ94" s="403"/>
      <c r="AK94" s="403"/>
      <c r="AL94" s="403"/>
      <c r="AM94" s="403"/>
      <c r="AN94" s="403"/>
      <c r="AO94" s="406"/>
      <c r="AP94" s="405">
        <v>13.78</v>
      </c>
      <c r="AQ94" s="405">
        <v>14.09</v>
      </c>
      <c r="AR94" s="405">
        <v>10.85</v>
      </c>
      <c r="AS94" s="405">
        <v>6.91</v>
      </c>
      <c r="AT94" s="405">
        <v>-1.57</v>
      </c>
      <c r="AU94" s="406"/>
      <c r="AV94" s="426"/>
      <c r="AW94" s="426"/>
      <c r="AX94" s="426"/>
      <c r="AY94" s="426"/>
      <c r="AZ94" s="426"/>
      <c r="BA94" s="406"/>
      <c r="BB94" s="410"/>
      <c r="BC94" s="410"/>
      <c r="BD94" s="410"/>
      <c r="BE94" s="410"/>
      <c r="BF94" s="401"/>
      <c r="BG94" s="410"/>
      <c r="BH94" s="410"/>
      <c r="BI94" s="410"/>
      <c r="BJ94" s="410"/>
      <c r="BK94" s="401"/>
      <c r="BL94" s="401"/>
      <c r="BM94" s="427"/>
      <c r="BQ94" s="406"/>
      <c r="BR94" s="374"/>
    </row>
    <row r="95" spans="1:70" s="428" customFormat="1" x14ac:dyDescent="0.25">
      <c r="A95" s="345" t="s">
        <v>426</v>
      </c>
      <c r="B95" s="374"/>
      <c r="C95" s="731"/>
      <c r="D95" s="374"/>
      <c r="E95" s="372"/>
      <c r="F95" s="374"/>
      <c r="G95" s="372"/>
      <c r="H95" s="374"/>
      <c r="I95" s="348">
        <v>0.81499999999999995</v>
      </c>
      <c r="J95" s="348">
        <v>-1.0941000000000001</v>
      </c>
      <c r="K95" s="348">
        <v>5.6035000000000004</v>
      </c>
      <c r="L95" s="348">
        <v>-4.2241</v>
      </c>
      <c r="M95" s="348">
        <v>-7.0373999999999999</v>
      </c>
      <c r="N95" s="350">
        <v>1.3575999999999999</v>
      </c>
      <c r="O95" s="348">
        <v>4.8936999999999999</v>
      </c>
      <c r="P95" s="348">
        <v>11.6617</v>
      </c>
      <c r="Q95" s="348">
        <v>11.747299999999999</v>
      </c>
      <c r="R95" s="348">
        <v>13.0466</v>
      </c>
      <c r="S95" s="348">
        <v>7.9119999999999999</v>
      </c>
      <c r="T95" s="348">
        <v>-7.6660000000000004</v>
      </c>
      <c r="U95" s="348">
        <v>-1.8231999999999999</v>
      </c>
      <c r="V95" s="348">
        <v>-4.9691000000000001</v>
      </c>
      <c r="W95" s="348">
        <v>7.9119999999999999</v>
      </c>
      <c r="X95" s="348" t="s">
        <v>428</v>
      </c>
      <c r="Y95" s="374"/>
      <c r="Z95" s="346"/>
      <c r="AA95" s="346"/>
      <c r="AB95" s="346"/>
      <c r="AC95" s="346"/>
      <c r="AD95" s="346"/>
      <c r="AE95" s="346"/>
      <c r="AF95" s="346"/>
      <c r="AG95" s="346"/>
      <c r="AH95" s="346"/>
      <c r="AI95" s="346"/>
      <c r="AJ95" s="346"/>
      <c r="AK95" s="346"/>
      <c r="AL95" s="346"/>
      <c r="AM95" s="346"/>
      <c r="AN95" s="346"/>
      <c r="AO95" s="374"/>
      <c r="AP95" s="348">
        <v>12.25</v>
      </c>
      <c r="AQ95" s="348">
        <v>11.85</v>
      </c>
      <c r="AR95" s="348">
        <v>8.56</v>
      </c>
      <c r="AS95" s="348">
        <v>4.54</v>
      </c>
      <c r="AT95" s="348">
        <v>-6.76</v>
      </c>
      <c r="AU95" s="374"/>
      <c r="AV95" s="429"/>
      <c r="AW95" s="429"/>
      <c r="AX95" s="429"/>
      <c r="AY95" s="429"/>
      <c r="AZ95" s="429"/>
      <c r="BA95" s="374"/>
      <c r="BB95" s="375"/>
      <c r="BC95" s="375"/>
      <c r="BD95" s="375"/>
      <c r="BE95" s="375"/>
      <c r="BF95" s="372"/>
      <c r="BG95" s="375"/>
      <c r="BH95" s="375"/>
      <c r="BI95" s="375"/>
      <c r="BJ95" s="375"/>
      <c r="BK95" s="372"/>
      <c r="BL95" s="372"/>
      <c r="BM95" s="430"/>
      <c r="BQ95" s="374"/>
      <c r="BR95" s="374"/>
    </row>
    <row r="96" spans="1:70" s="428" customFormat="1" x14ac:dyDescent="0.25">
      <c r="A96" s="345" t="s">
        <v>1215</v>
      </c>
      <c r="B96" s="374"/>
      <c r="C96" s="731"/>
      <c r="D96" s="374"/>
      <c r="E96" s="372"/>
      <c r="F96" s="374"/>
      <c r="G96" s="372"/>
      <c r="H96" s="374"/>
      <c r="I96" s="348">
        <v>1.1956</v>
      </c>
      <c r="J96" s="348">
        <v>7.1000000000000004E-3</v>
      </c>
      <c r="K96" s="348">
        <v>9.1632999999999996</v>
      </c>
      <c r="L96" s="348">
        <v>1.2388999999999999</v>
      </c>
      <c r="M96" s="348">
        <v>-2.5667</v>
      </c>
      <c r="N96" s="350">
        <v>7.1990999999999996</v>
      </c>
      <c r="O96" s="348">
        <v>6.3484999999999996</v>
      </c>
      <c r="P96" s="348">
        <v>17.808</v>
      </c>
      <c r="Q96" s="348">
        <v>15.351599999999999</v>
      </c>
      <c r="R96" s="348">
        <v>14.868</v>
      </c>
      <c r="S96" s="348">
        <v>11.880699999999999</v>
      </c>
      <c r="T96" s="348">
        <v>-3.2566000000000002</v>
      </c>
      <c r="U96" s="348">
        <v>2.2547000000000001</v>
      </c>
      <c r="V96" s="348">
        <v>-1.6063000000000001</v>
      </c>
      <c r="W96" s="348">
        <v>11.880699999999999</v>
      </c>
      <c r="X96" s="348" t="s">
        <v>428</v>
      </c>
      <c r="Y96" s="374"/>
      <c r="Z96" s="346"/>
      <c r="AA96" s="346"/>
      <c r="AB96" s="346"/>
      <c r="AC96" s="346"/>
      <c r="AD96" s="346"/>
      <c r="AE96" s="346"/>
      <c r="AF96" s="346"/>
      <c r="AG96" s="346"/>
      <c r="AH96" s="346"/>
      <c r="AI96" s="346"/>
      <c r="AJ96" s="346"/>
      <c r="AK96" s="346"/>
      <c r="AL96" s="346"/>
      <c r="AM96" s="346"/>
      <c r="AN96" s="346"/>
      <c r="AO96" s="374"/>
      <c r="AP96" s="348">
        <v>14.93</v>
      </c>
      <c r="AQ96" s="348">
        <v>16.16</v>
      </c>
      <c r="AR96" s="348">
        <v>12.8</v>
      </c>
      <c r="AS96" s="348">
        <v>8.4600000000000009</v>
      </c>
      <c r="AT96" s="348">
        <v>1.54</v>
      </c>
      <c r="AU96" s="374"/>
      <c r="AV96" s="429"/>
      <c r="AW96" s="429"/>
      <c r="AX96" s="429"/>
      <c r="AY96" s="429"/>
      <c r="AZ96" s="429"/>
      <c r="BA96" s="374"/>
      <c r="BB96" s="375"/>
      <c r="BC96" s="375"/>
      <c r="BD96" s="375"/>
      <c r="BE96" s="375"/>
      <c r="BF96" s="372"/>
      <c r="BG96" s="375"/>
      <c r="BH96" s="375"/>
      <c r="BI96" s="375"/>
      <c r="BJ96" s="375"/>
      <c r="BK96" s="372"/>
      <c r="BL96" s="372"/>
      <c r="BM96" s="430"/>
      <c r="BQ96" s="374"/>
      <c r="BR96" s="374"/>
    </row>
    <row r="97" spans="1:70" s="428" customFormat="1" x14ac:dyDescent="0.25">
      <c r="A97" s="495" t="s">
        <v>1216</v>
      </c>
      <c r="B97" s="417"/>
      <c r="C97" s="732"/>
      <c r="D97" s="417"/>
      <c r="E97" s="431"/>
      <c r="F97" s="417"/>
      <c r="G97" s="431"/>
      <c r="H97" s="432"/>
      <c r="I97" s="433">
        <v>1.1976</v>
      </c>
      <c r="J97" s="433">
        <v>2.1299999999999999E-2</v>
      </c>
      <c r="K97" s="433">
        <v>9.1832999999999991</v>
      </c>
      <c r="L97" s="433">
        <v>1.3806</v>
      </c>
      <c r="M97" s="433">
        <v>-2.3313000000000001</v>
      </c>
      <c r="N97" s="434">
        <v>8.1259999999999994</v>
      </c>
      <c r="O97" s="433">
        <v>7.2441000000000004</v>
      </c>
      <c r="P97" s="433">
        <v>18.805800000000001</v>
      </c>
      <c r="Q97" s="433">
        <v>16.3964</v>
      </c>
      <c r="R97" s="433">
        <v>16.0077</v>
      </c>
      <c r="S97" s="433">
        <v>11.9002</v>
      </c>
      <c r="T97" s="433">
        <v>-3.0872000000000002</v>
      </c>
      <c r="U97" s="433">
        <v>2.5537000000000001</v>
      </c>
      <c r="V97" s="433">
        <v>-1.0213000000000001</v>
      </c>
      <c r="W97" s="433">
        <v>11.9002</v>
      </c>
      <c r="X97" s="433" t="s">
        <v>430</v>
      </c>
      <c r="Y97" s="432"/>
      <c r="Z97" s="435"/>
      <c r="AA97" s="435"/>
      <c r="AB97" s="435"/>
      <c r="AC97" s="435"/>
      <c r="AD97" s="435"/>
      <c r="AE97" s="435"/>
      <c r="AF97" s="435"/>
      <c r="AG97" s="435"/>
      <c r="AH97" s="435"/>
      <c r="AI97" s="435"/>
      <c r="AJ97" s="435"/>
      <c r="AK97" s="435"/>
      <c r="AL97" s="435"/>
      <c r="AM97" s="435"/>
      <c r="AN97" s="435"/>
      <c r="AO97" s="432"/>
      <c r="AP97" s="433">
        <v>16</v>
      </c>
      <c r="AQ97" s="433">
        <v>17.22</v>
      </c>
      <c r="AR97" s="433">
        <v>13.75</v>
      </c>
      <c r="AS97" s="433">
        <v>9.32</v>
      </c>
      <c r="AT97" s="433">
        <v>2.14</v>
      </c>
      <c r="AU97" s="432"/>
      <c r="AV97" s="436"/>
      <c r="AW97" s="436"/>
      <c r="AX97" s="436"/>
      <c r="AY97" s="436"/>
      <c r="AZ97" s="436"/>
      <c r="BA97" s="417"/>
      <c r="BB97" s="437"/>
      <c r="BC97" s="437"/>
      <c r="BD97" s="437"/>
      <c r="BE97" s="437"/>
      <c r="BF97" s="431"/>
      <c r="BG97" s="437"/>
      <c r="BH97" s="437"/>
      <c r="BI97" s="437"/>
      <c r="BJ97" s="437"/>
      <c r="BK97" s="431"/>
      <c r="BL97" s="431"/>
      <c r="BM97" s="438"/>
      <c r="BQ97" s="417"/>
      <c r="BR97" s="417"/>
    </row>
    <row r="101" spans="1:70" hidden="1" x14ac:dyDescent="0.25">
      <c r="A101" s="488" t="s">
        <v>179</v>
      </c>
    </row>
    <row r="102" spans="1:70" x14ac:dyDescent="0.25">
      <c r="A102" s="488" t="s">
        <v>10278</v>
      </c>
    </row>
    <row r="103" spans="1:70" x14ac:dyDescent="0.25">
      <c r="A103" s="488" t="s">
        <v>350</v>
      </c>
    </row>
  </sheetData>
  <mergeCells count="22">
    <mergeCell ref="A5:A6"/>
    <mergeCell ref="BF5:BF6"/>
    <mergeCell ref="BG5:BJ5"/>
    <mergeCell ref="BK5:BK6"/>
    <mergeCell ref="BL5:BP5"/>
    <mergeCell ref="BQ5:BQ6"/>
    <mergeCell ref="H5:H6"/>
    <mergeCell ref="I6:M6"/>
    <mergeCell ref="N6:X6"/>
    <mergeCell ref="Z6:AN6"/>
    <mergeCell ref="BR5:BR6"/>
    <mergeCell ref="AO5:AO6"/>
    <mergeCell ref="AP6:AT6"/>
    <mergeCell ref="AV6:AZ6"/>
    <mergeCell ref="BA5:BA6"/>
    <mergeCell ref="BB5:BE5"/>
    <mergeCell ref="B5:B6"/>
    <mergeCell ref="C5:C6"/>
    <mergeCell ref="D5:D6"/>
    <mergeCell ref="E5:E6"/>
    <mergeCell ref="F5:F6"/>
    <mergeCell ref="G5:G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4FCAD-E053-4D7D-8023-611A7F7A30F7}">
  <sheetPr codeName="Sheet10"/>
  <dimension ref="A1:BR103"/>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7" width="7" style="282"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8.1796875" style="21" customWidth="1"/>
    <col min="71" max="16384" width="8.90625" style="21"/>
  </cols>
  <sheetData>
    <row r="1" spans="1:70" ht="33" customHeight="1" x14ac:dyDescent="0.25">
      <c r="A1" s="488" t="s">
        <v>43</v>
      </c>
    </row>
    <row r="3" spans="1:70" ht="20.5" x14ac:dyDescent="0.45">
      <c r="A3" s="23" t="s">
        <v>118</v>
      </c>
    </row>
    <row r="4" spans="1:70" x14ac:dyDescent="0.25">
      <c r="A4" s="488" t="s">
        <v>425</v>
      </c>
    </row>
    <row r="5" spans="1:70" ht="33" x14ac:dyDescent="0.25">
      <c r="A5" s="1065" t="s">
        <v>119</v>
      </c>
      <c r="B5" s="1066"/>
      <c r="C5" s="1096" t="s">
        <v>44</v>
      </c>
      <c r="D5" s="1066"/>
      <c r="E5" s="1096" t="s">
        <v>45</v>
      </c>
      <c r="F5" s="1066"/>
      <c r="G5" s="1096" t="s">
        <v>46</v>
      </c>
      <c r="H5" s="111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6"/>
      <c r="AP5" s="275" t="s">
        <v>55</v>
      </c>
      <c r="AQ5" s="236" t="s">
        <v>69</v>
      </c>
      <c r="AR5" s="236" t="s">
        <v>54</v>
      </c>
      <c r="AS5" s="236" t="s">
        <v>53</v>
      </c>
      <c r="AT5" s="274" t="s">
        <v>4</v>
      </c>
      <c r="AU5" s="76"/>
      <c r="AV5" s="246" t="s">
        <v>55</v>
      </c>
      <c r="AW5" s="240" t="s">
        <v>69</v>
      </c>
      <c r="AX5" s="240" t="s">
        <v>54</v>
      </c>
      <c r="AY5" s="240" t="s">
        <v>53</v>
      </c>
      <c r="AZ5" s="241" t="s">
        <v>4</v>
      </c>
      <c r="BA5" s="1111"/>
      <c r="BB5" s="1072" t="s">
        <v>76</v>
      </c>
      <c r="BC5" s="1113"/>
      <c r="BD5" s="1113"/>
      <c r="BE5" s="1114"/>
      <c r="BF5" s="1111"/>
      <c r="BG5" s="1072" t="s">
        <v>81</v>
      </c>
      <c r="BH5" s="1113"/>
      <c r="BI5" s="1113"/>
      <c r="BJ5" s="1113"/>
      <c r="BK5" s="1111"/>
      <c r="BL5" s="1111" t="s">
        <v>87</v>
      </c>
      <c r="BM5" s="1115"/>
      <c r="BN5" s="1115"/>
      <c r="BO5" s="1115"/>
      <c r="BP5" s="1116"/>
      <c r="BQ5" s="1066"/>
      <c r="BR5" s="1105" t="s">
        <v>88</v>
      </c>
    </row>
    <row r="6" spans="1:70" ht="14.5" x14ac:dyDescent="0.25">
      <c r="A6" s="1065"/>
      <c r="B6" s="1067"/>
      <c r="C6" s="1104"/>
      <c r="D6" s="1067"/>
      <c r="E6" s="1104"/>
      <c r="F6" s="1067"/>
      <c r="G6" s="1104"/>
      <c r="H6" s="1112"/>
      <c r="I6" s="1117" t="s">
        <v>47</v>
      </c>
      <c r="J6" s="1107"/>
      <c r="K6" s="1107"/>
      <c r="L6" s="1107"/>
      <c r="M6" s="1107"/>
      <c r="N6" s="1117" t="s">
        <v>57</v>
      </c>
      <c r="O6" s="1107"/>
      <c r="P6" s="1107"/>
      <c r="Q6" s="1107"/>
      <c r="R6" s="1107"/>
      <c r="S6" s="1107"/>
      <c r="T6" s="1107"/>
      <c r="U6" s="1107"/>
      <c r="V6" s="1107"/>
      <c r="W6" s="1107"/>
      <c r="X6" s="1107"/>
      <c r="Y6" s="28"/>
      <c r="Z6" s="1118" t="s">
        <v>68</v>
      </c>
      <c r="AA6" s="1109"/>
      <c r="AB6" s="1109"/>
      <c r="AC6" s="1109"/>
      <c r="AD6" s="1109"/>
      <c r="AE6" s="1109"/>
      <c r="AF6" s="1109"/>
      <c r="AG6" s="1109"/>
      <c r="AH6" s="1109"/>
      <c r="AI6" s="1109"/>
      <c r="AJ6" s="1109"/>
      <c r="AK6" s="1109"/>
      <c r="AL6" s="1109"/>
      <c r="AM6" s="1109"/>
      <c r="AN6" s="1110"/>
      <c r="AO6" s="1067"/>
      <c r="AP6" s="1075" t="s">
        <v>70</v>
      </c>
      <c r="AQ6" s="1107"/>
      <c r="AR6" s="1107"/>
      <c r="AS6" s="1107"/>
      <c r="AT6" s="1108"/>
      <c r="AU6" s="77"/>
      <c r="AV6" s="1082" t="s">
        <v>71</v>
      </c>
      <c r="AW6" s="1109"/>
      <c r="AX6" s="1109"/>
      <c r="AY6" s="1109"/>
      <c r="AZ6" s="1110"/>
      <c r="BA6" s="1112"/>
      <c r="BB6" s="692" t="s">
        <v>72</v>
      </c>
      <c r="BC6" s="691" t="s">
        <v>73</v>
      </c>
      <c r="BD6" s="691" t="s">
        <v>74</v>
      </c>
      <c r="BE6" s="327" t="s">
        <v>75</v>
      </c>
      <c r="BF6" s="1112"/>
      <c r="BG6" s="326" t="s">
        <v>77</v>
      </c>
      <c r="BH6" s="303" t="s">
        <v>78</v>
      </c>
      <c r="BI6" s="303" t="s">
        <v>79</v>
      </c>
      <c r="BJ6" s="327" t="s">
        <v>80</v>
      </c>
      <c r="BK6" s="1067"/>
      <c r="BL6" s="83" t="s">
        <v>82</v>
      </c>
      <c r="BM6" s="28" t="s">
        <v>83</v>
      </c>
      <c r="BN6" s="28" t="s">
        <v>84</v>
      </c>
      <c r="BO6" s="28" t="s">
        <v>85</v>
      </c>
      <c r="BP6" s="82" t="s">
        <v>86</v>
      </c>
      <c r="BQ6" s="1067"/>
      <c r="BR6" s="1106"/>
    </row>
    <row r="7" spans="1:70" ht="14.5" x14ac:dyDescent="0.25">
      <c r="A7" s="29" t="s">
        <v>120</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65"/>
      <c r="BG7" s="237"/>
      <c r="BH7" s="237"/>
      <c r="BI7" s="237"/>
      <c r="BJ7" s="237"/>
      <c r="BK7" s="42"/>
      <c r="BL7" s="30"/>
      <c r="BM7" s="30"/>
      <c r="BN7" s="30"/>
      <c r="BO7" s="30"/>
      <c r="BP7" s="30"/>
      <c r="BQ7" s="42"/>
      <c r="BR7" s="31"/>
    </row>
    <row r="8" spans="1:70" s="336" customFormat="1" x14ac:dyDescent="0.25">
      <c r="A8" s="328" t="s">
        <v>1443</v>
      </c>
      <c r="B8" s="662"/>
      <c r="C8" s="717">
        <v>39258</v>
      </c>
      <c r="D8" s="662"/>
      <c r="E8" s="329">
        <v>94679.8</v>
      </c>
      <c r="F8" s="662"/>
      <c r="G8" s="330">
        <v>199.37799999999999</v>
      </c>
      <c r="H8" s="332"/>
      <c r="I8" s="331">
        <v>1.1712</v>
      </c>
      <c r="J8" s="331">
        <v>0.42759999999999998</v>
      </c>
      <c r="K8" s="331">
        <v>8.0803999999999991</v>
      </c>
      <c r="L8" s="331">
        <v>1.1301000000000001</v>
      </c>
      <c r="M8" s="331">
        <v>-0.75560000000000005</v>
      </c>
      <c r="N8" s="333">
        <v>12.7942</v>
      </c>
      <c r="O8" s="331">
        <v>11.158099999999999</v>
      </c>
      <c r="P8" s="331">
        <v>24.651499999999999</v>
      </c>
      <c r="Q8" s="331">
        <v>21.798400000000001</v>
      </c>
      <c r="R8" s="331">
        <v>18.1572</v>
      </c>
      <c r="S8" s="331">
        <v>10.5947</v>
      </c>
      <c r="T8" s="331">
        <v>-2.0207000000000002</v>
      </c>
      <c r="U8" s="331">
        <v>3.8108</v>
      </c>
      <c r="V8" s="331">
        <v>1.3934</v>
      </c>
      <c r="W8" s="331">
        <v>10.5947</v>
      </c>
      <c r="X8" s="331">
        <v>17.203600000000002</v>
      </c>
      <c r="Y8" s="332"/>
      <c r="Z8" s="329">
        <v>11</v>
      </c>
      <c r="AA8" s="329">
        <v>14</v>
      </c>
      <c r="AB8" s="329">
        <v>17</v>
      </c>
      <c r="AC8" s="329">
        <v>16</v>
      </c>
      <c r="AD8" s="329">
        <v>11</v>
      </c>
      <c r="AE8" s="329">
        <v>9</v>
      </c>
      <c r="AF8" s="329">
        <v>8</v>
      </c>
      <c r="AG8" s="329">
        <v>7</v>
      </c>
      <c r="AH8" s="329">
        <v>3</v>
      </c>
      <c r="AI8" s="329">
        <v>4</v>
      </c>
      <c r="AJ8" s="329">
        <v>17</v>
      </c>
      <c r="AK8" s="329">
        <v>15</v>
      </c>
      <c r="AL8" s="329">
        <v>8</v>
      </c>
      <c r="AM8" s="329">
        <v>7</v>
      </c>
      <c r="AN8" s="329">
        <v>17</v>
      </c>
      <c r="AO8" s="662"/>
      <c r="AP8" s="331">
        <v>19.25</v>
      </c>
      <c r="AQ8" s="331">
        <v>22.49</v>
      </c>
      <c r="AR8" s="331">
        <v>19.18</v>
      </c>
      <c r="AS8" s="331">
        <v>12.78</v>
      </c>
      <c r="AT8" s="331">
        <v>4.33</v>
      </c>
      <c r="AU8" s="334"/>
      <c r="AV8" s="329">
        <v>4</v>
      </c>
      <c r="AW8" s="329">
        <v>3</v>
      </c>
      <c r="AX8" s="329">
        <v>5</v>
      </c>
      <c r="AY8" s="329">
        <v>8</v>
      </c>
      <c r="AZ8" s="329">
        <v>13</v>
      </c>
      <c r="BA8" s="360"/>
      <c r="BB8" s="331">
        <v>15.1288170676933</v>
      </c>
      <c r="BC8" s="367">
        <v>0.86037824325999401</v>
      </c>
      <c r="BD8" s="367">
        <v>9.7614243508144294E-2</v>
      </c>
      <c r="BE8" s="367">
        <v>0.20071215958230601</v>
      </c>
      <c r="BF8" s="332"/>
      <c r="BG8" s="331">
        <v>8.5294299999999996</v>
      </c>
      <c r="BH8" s="331">
        <v>63.983899999999998</v>
      </c>
      <c r="BI8" s="331">
        <v>19.868600000000001</v>
      </c>
      <c r="BJ8" s="331">
        <v>7.6180700000000003</v>
      </c>
      <c r="BK8" s="662"/>
      <c r="BL8" s="664" t="s">
        <v>1444</v>
      </c>
      <c r="BM8" s="664" t="s">
        <v>1445</v>
      </c>
      <c r="BN8" s="664" t="s">
        <v>1446</v>
      </c>
      <c r="BO8" s="664" t="s">
        <v>1447</v>
      </c>
      <c r="BP8" s="664" t="s">
        <v>1126</v>
      </c>
      <c r="BQ8" s="662"/>
      <c r="BR8" s="335" t="s">
        <v>513</v>
      </c>
    </row>
    <row r="9" spans="1:70" s="336" customFormat="1" ht="11" x14ac:dyDescent="0.3">
      <c r="A9" s="841" t="s">
        <v>1448</v>
      </c>
      <c r="B9" s="858"/>
      <c r="C9" s="843">
        <v>39171</v>
      </c>
      <c r="D9" s="858"/>
      <c r="E9" s="844">
        <v>63743.1</v>
      </c>
      <c r="F9" s="858"/>
      <c r="G9" s="845">
        <v>139.93100000000001</v>
      </c>
      <c r="H9" s="859"/>
      <c r="I9" s="846">
        <v>1.2224999999999999</v>
      </c>
      <c r="J9" s="846">
        <v>1.3896999999999999</v>
      </c>
      <c r="K9" s="846">
        <v>11.948399999999999</v>
      </c>
      <c r="L9" s="846">
        <v>8.6919000000000004</v>
      </c>
      <c r="M9" s="846">
        <v>0.23350000000000001</v>
      </c>
      <c r="N9" s="848">
        <v>16.898099999999999</v>
      </c>
      <c r="O9" s="846">
        <v>13.6629</v>
      </c>
      <c r="P9" s="846">
        <v>22.6251</v>
      </c>
      <c r="Q9" s="846">
        <v>19.234000000000002</v>
      </c>
      <c r="R9" s="846">
        <v>17.999400000000001</v>
      </c>
      <c r="S9" s="846">
        <v>14.721</v>
      </c>
      <c r="T9" s="846">
        <v>2.4474999999999998</v>
      </c>
      <c r="U9" s="846">
        <v>3.3815</v>
      </c>
      <c r="V9" s="846">
        <v>2.2290000000000001</v>
      </c>
      <c r="W9" s="846">
        <v>14.721</v>
      </c>
      <c r="X9" s="846">
        <v>14.822100000000001</v>
      </c>
      <c r="Y9" s="859"/>
      <c r="Z9" s="844">
        <v>10</v>
      </c>
      <c r="AA9" s="844">
        <v>3</v>
      </c>
      <c r="AB9" s="844">
        <v>5</v>
      </c>
      <c r="AC9" s="844">
        <v>3</v>
      </c>
      <c r="AD9" s="844">
        <v>6</v>
      </c>
      <c r="AE9" s="844">
        <v>3</v>
      </c>
      <c r="AF9" s="844">
        <v>3</v>
      </c>
      <c r="AG9" s="844">
        <v>8</v>
      </c>
      <c r="AH9" s="844">
        <v>8</v>
      </c>
      <c r="AI9" s="844">
        <v>5</v>
      </c>
      <c r="AJ9" s="844">
        <v>4</v>
      </c>
      <c r="AK9" s="844">
        <v>4</v>
      </c>
      <c r="AL9" s="844">
        <v>11</v>
      </c>
      <c r="AM9" s="844">
        <v>6</v>
      </c>
      <c r="AN9" s="844">
        <v>4</v>
      </c>
      <c r="AO9" s="858"/>
      <c r="AP9" s="846">
        <v>18.739999999999998</v>
      </c>
      <c r="AQ9" s="846">
        <v>20.93</v>
      </c>
      <c r="AR9" s="846">
        <v>17.37</v>
      </c>
      <c r="AS9" s="846">
        <v>14.08</v>
      </c>
      <c r="AT9" s="846">
        <v>9.57</v>
      </c>
      <c r="AU9" s="849"/>
      <c r="AV9" s="844">
        <v>6</v>
      </c>
      <c r="AW9" s="844">
        <v>7</v>
      </c>
      <c r="AX9" s="844">
        <v>8</v>
      </c>
      <c r="AY9" s="844">
        <v>6</v>
      </c>
      <c r="AZ9" s="844">
        <v>4</v>
      </c>
      <c r="BA9" s="851"/>
      <c r="BB9" s="846">
        <v>17.2822802886398</v>
      </c>
      <c r="BC9" s="852">
        <v>0.94448381253032898</v>
      </c>
      <c r="BD9" s="852">
        <v>7.6714482135937401E-2</v>
      </c>
      <c r="BE9" s="852">
        <v>-7.5016441251835306E-2</v>
      </c>
      <c r="BF9" s="859"/>
      <c r="BG9" s="846">
        <v>12.008699999999999</v>
      </c>
      <c r="BH9" s="846">
        <v>72.727599999999995</v>
      </c>
      <c r="BI9" s="846">
        <v>13.820499999999999</v>
      </c>
      <c r="BJ9" s="846">
        <v>1.4432</v>
      </c>
      <c r="BK9" s="858"/>
      <c r="BL9" s="860" t="s">
        <v>1449</v>
      </c>
      <c r="BM9" s="860" t="s">
        <v>1450</v>
      </c>
      <c r="BN9" s="860" t="s">
        <v>1451</v>
      </c>
      <c r="BO9" s="860" t="s">
        <v>1452</v>
      </c>
      <c r="BP9" s="860" t="s">
        <v>1453</v>
      </c>
      <c r="BQ9" s="858"/>
      <c r="BR9" s="856" t="s">
        <v>443</v>
      </c>
    </row>
    <row r="10" spans="1:70" s="355" customFormat="1" x14ac:dyDescent="0.25">
      <c r="A10" s="345" t="s">
        <v>1454</v>
      </c>
      <c r="B10" s="668"/>
      <c r="C10" s="719">
        <v>34980</v>
      </c>
      <c r="D10" s="668"/>
      <c r="E10" s="346">
        <v>45809.7</v>
      </c>
      <c r="F10" s="668"/>
      <c r="G10" s="347">
        <v>4375.5720000000001</v>
      </c>
      <c r="H10" s="349"/>
      <c r="I10" s="348">
        <v>1.3156000000000001</v>
      </c>
      <c r="J10" s="348">
        <v>0.70020000000000004</v>
      </c>
      <c r="K10" s="348">
        <v>11.7028</v>
      </c>
      <c r="L10" s="348">
        <v>7.9419000000000004</v>
      </c>
      <c r="M10" s="348">
        <v>2.6838000000000002</v>
      </c>
      <c r="N10" s="350">
        <v>14.974500000000001</v>
      </c>
      <c r="O10" s="348">
        <v>12.7263</v>
      </c>
      <c r="P10" s="348">
        <v>26.696200000000001</v>
      </c>
      <c r="Q10" s="348">
        <v>22.761500000000002</v>
      </c>
      <c r="R10" s="348">
        <v>19.0672</v>
      </c>
      <c r="S10" s="348">
        <v>14.7166</v>
      </c>
      <c r="T10" s="348">
        <v>3.5773999999999999</v>
      </c>
      <c r="U10" s="348">
        <v>6.9032999999999998</v>
      </c>
      <c r="V10" s="348">
        <v>3.3769999999999998</v>
      </c>
      <c r="W10" s="348">
        <v>14.7166</v>
      </c>
      <c r="X10" s="348">
        <v>22.007300000000001</v>
      </c>
      <c r="Y10" s="349"/>
      <c r="Z10" s="346">
        <v>7</v>
      </c>
      <c r="AA10" s="346">
        <v>9</v>
      </c>
      <c r="AB10" s="346">
        <v>7</v>
      </c>
      <c r="AC10" s="346">
        <v>4</v>
      </c>
      <c r="AD10" s="346">
        <v>3</v>
      </c>
      <c r="AE10" s="346">
        <v>6</v>
      </c>
      <c r="AF10" s="346">
        <v>6</v>
      </c>
      <c r="AG10" s="346">
        <v>3</v>
      </c>
      <c r="AH10" s="346">
        <v>2</v>
      </c>
      <c r="AI10" s="346">
        <v>1</v>
      </c>
      <c r="AJ10" s="346">
        <v>5</v>
      </c>
      <c r="AK10" s="346">
        <v>3</v>
      </c>
      <c r="AL10" s="346">
        <v>3</v>
      </c>
      <c r="AM10" s="346">
        <v>3</v>
      </c>
      <c r="AN10" s="346">
        <v>5</v>
      </c>
      <c r="AO10" s="668"/>
      <c r="AP10" s="348">
        <v>20.36</v>
      </c>
      <c r="AQ10" s="348">
        <v>23.22</v>
      </c>
      <c r="AR10" s="348">
        <v>20.010000000000002</v>
      </c>
      <c r="AS10" s="348">
        <v>15.28</v>
      </c>
      <c r="AT10" s="348">
        <v>12.07</v>
      </c>
      <c r="AU10" s="351"/>
      <c r="AV10" s="346">
        <v>1</v>
      </c>
      <c r="AW10" s="346">
        <v>1</v>
      </c>
      <c r="AX10" s="346">
        <v>3</v>
      </c>
      <c r="AY10" s="346">
        <v>4</v>
      </c>
      <c r="AZ10" s="346">
        <v>3</v>
      </c>
      <c r="BA10" s="362"/>
      <c r="BB10" s="348">
        <v>16.937103133608801</v>
      </c>
      <c r="BC10" s="375">
        <v>0.97007194320783696</v>
      </c>
      <c r="BD10" s="375">
        <v>9.66981843164752E-2</v>
      </c>
      <c r="BE10" s="375">
        <v>0.199018285924738</v>
      </c>
      <c r="BF10" s="349"/>
      <c r="BG10" s="348">
        <v>19.994499999999999</v>
      </c>
      <c r="BH10" s="348">
        <v>68.653000000000006</v>
      </c>
      <c r="BI10" s="348">
        <v>10.052099999999999</v>
      </c>
      <c r="BJ10" s="348">
        <v>1.3004</v>
      </c>
      <c r="BK10" s="668"/>
      <c r="BL10" s="353" t="s">
        <v>1455</v>
      </c>
      <c r="BM10" s="353" t="s">
        <v>1456</v>
      </c>
      <c r="BN10" s="353" t="s">
        <v>1457</v>
      </c>
      <c r="BO10" s="353" t="s">
        <v>1458</v>
      </c>
      <c r="BP10" s="353" t="s">
        <v>1459</v>
      </c>
      <c r="BQ10" s="668"/>
      <c r="BR10" s="354" t="s">
        <v>463</v>
      </c>
    </row>
    <row r="11" spans="1:70" s="355" customFormat="1" x14ac:dyDescent="0.25">
      <c r="A11" s="345" t="s">
        <v>1460</v>
      </c>
      <c r="B11" s="668"/>
      <c r="C11" s="719">
        <v>41694</v>
      </c>
      <c r="D11" s="668"/>
      <c r="E11" s="346">
        <v>35660.9</v>
      </c>
      <c r="F11" s="668"/>
      <c r="G11" s="347">
        <v>91.427199999999999</v>
      </c>
      <c r="H11" s="349"/>
      <c r="I11" s="348">
        <v>0.56920000000000004</v>
      </c>
      <c r="J11" s="348">
        <v>-1.0857000000000001</v>
      </c>
      <c r="K11" s="348">
        <v>10.164099999999999</v>
      </c>
      <c r="L11" s="348">
        <v>-0.1482</v>
      </c>
      <c r="M11" s="348">
        <v>-12.9381</v>
      </c>
      <c r="N11" s="350">
        <v>-1.7390000000000001</v>
      </c>
      <c r="O11" s="348">
        <v>4.9573</v>
      </c>
      <c r="P11" s="348">
        <v>21.659800000000001</v>
      </c>
      <c r="Q11" s="348">
        <v>23.060600000000001</v>
      </c>
      <c r="R11" s="348">
        <v>16.444600000000001</v>
      </c>
      <c r="S11" s="348">
        <v>13.2986</v>
      </c>
      <c r="T11" s="348">
        <v>-7.5510999999999999</v>
      </c>
      <c r="U11" s="348">
        <v>-7.4027000000000003</v>
      </c>
      <c r="V11" s="348">
        <v>-12.6282</v>
      </c>
      <c r="W11" s="348">
        <v>13.2986</v>
      </c>
      <c r="X11" s="348">
        <v>19.927399999999999</v>
      </c>
      <c r="Y11" s="349"/>
      <c r="Z11" s="346">
        <v>17</v>
      </c>
      <c r="AA11" s="346">
        <v>17</v>
      </c>
      <c r="AB11" s="346">
        <v>13</v>
      </c>
      <c r="AC11" s="346">
        <v>17</v>
      </c>
      <c r="AD11" s="346">
        <v>17</v>
      </c>
      <c r="AE11" s="346">
        <v>17</v>
      </c>
      <c r="AF11" s="346">
        <v>17</v>
      </c>
      <c r="AG11" s="346">
        <v>9</v>
      </c>
      <c r="AH11" s="346">
        <v>1</v>
      </c>
      <c r="AI11" s="346">
        <v>9</v>
      </c>
      <c r="AJ11" s="346">
        <v>9</v>
      </c>
      <c r="AK11" s="346">
        <v>17</v>
      </c>
      <c r="AL11" s="346">
        <v>17</v>
      </c>
      <c r="AM11" s="346">
        <v>17</v>
      </c>
      <c r="AN11" s="346">
        <v>9</v>
      </c>
      <c r="AO11" s="668"/>
      <c r="AP11" s="348">
        <v>18.420000000000002</v>
      </c>
      <c r="AQ11" s="348">
        <v>21.11</v>
      </c>
      <c r="AR11" s="348">
        <v>16.079999999999998</v>
      </c>
      <c r="AS11" s="348">
        <v>5.78</v>
      </c>
      <c r="AT11" s="348">
        <v>-11.84</v>
      </c>
      <c r="AU11" s="351"/>
      <c r="AV11" s="346">
        <v>7</v>
      </c>
      <c r="AW11" s="346">
        <v>6</v>
      </c>
      <c r="AX11" s="346">
        <v>9</v>
      </c>
      <c r="AY11" s="346">
        <v>17</v>
      </c>
      <c r="AZ11" s="346">
        <v>17</v>
      </c>
      <c r="BA11" s="362"/>
      <c r="BB11" s="348">
        <v>18.782155390830301</v>
      </c>
      <c r="BC11" s="375">
        <v>0.944435067702043</v>
      </c>
      <c r="BD11" s="375">
        <v>6.9664402588713703E-2</v>
      </c>
      <c r="BE11" s="375">
        <v>-9.2297692867050002E-2</v>
      </c>
      <c r="BF11" s="349"/>
      <c r="BG11" s="348">
        <v>24.826699999999999</v>
      </c>
      <c r="BH11" s="348">
        <v>71.174300000000002</v>
      </c>
      <c r="BI11" s="348" t="s">
        <v>430</v>
      </c>
      <c r="BJ11" s="348">
        <v>3.9990000000000001</v>
      </c>
      <c r="BK11" s="668"/>
      <c r="BL11" s="353" t="s">
        <v>1461</v>
      </c>
      <c r="BM11" s="353" t="s">
        <v>1462</v>
      </c>
      <c r="BN11" s="353" t="s">
        <v>1463</v>
      </c>
      <c r="BO11" s="353" t="s">
        <v>1464</v>
      </c>
      <c r="BP11" s="353" t="s">
        <v>1465</v>
      </c>
      <c r="BQ11" s="668"/>
      <c r="BR11" s="354" t="s">
        <v>443</v>
      </c>
    </row>
    <row r="12" spans="1:70" s="355" customFormat="1" x14ac:dyDescent="0.25">
      <c r="A12" s="345" t="s">
        <v>1466</v>
      </c>
      <c r="B12" s="668"/>
      <c r="C12" s="719">
        <v>40592</v>
      </c>
      <c r="D12" s="668"/>
      <c r="E12" s="346">
        <v>32506.1</v>
      </c>
      <c r="F12" s="668"/>
      <c r="G12" s="347">
        <v>115.55</v>
      </c>
      <c r="H12" s="349"/>
      <c r="I12" s="348">
        <v>1.129</v>
      </c>
      <c r="J12" s="348">
        <v>0.88180000000000003</v>
      </c>
      <c r="K12" s="348">
        <v>10.2156</v>
      </c>
      <c r="L12" s="348">
        <v>7.1694000000000004</v>
      </c>
      <c r="M12" s="348">
        <v>3.4599999999999999E-2</v>
      </c>
      <c r="N12" s="350">
        <v>12.5053</v>
      </c>
      <c r="O12" s="348">
        <v>10.791399999999999</v>
      </c>
      <c r="P12" s="348">
        <v>20.3766</v>
      </c>
      <c r="Q12" s="348">
        <v>16.026399999999999</v>
      </c>
      <c r="R12" s="348">
        <v>16.806100000000001</v>
      </c>
      <c r="S12" s="348">
        <v>12.588900000000001</v>
      </c>
      <c r="T12" s="348">
        <v>2.1572</v>
      </c>
      <c r="U12" s="348">
        <v>3.5766</v>
      </c>
      <c r="V12" s="348">
        <v>8.6999999999999994E-3</v>
      </c>
      <c r="W12" s="348">
        <v>12.588900000000001</v>
      </c>
      <c r="X12" s="348">
        <v>17.471299999999999</v>
      </c>
      <c r="Y12" s="349"/>
      <c r="Z12" s="346">
        <v>13</v>
      </c>
      <c r="AA12" s="346">
        <v>7</v>
      </c>
      <c r="AB12" s="346">
        <v>12</v>
      </c>
      <c r="AC12" s="346">
        <v>5</v>
      </c>
      <c r="AD12" s="346">
        <v>7</v>
      </c>
      <c r="AE12" s="346">
        <v>10</v>
      </c>
      <c r="AF12" s="346">
        <v>9</v>
      </c>
      <c r="AG12" s="346">
        <v>14</v>
      </c>
      <c r="AH12" s="346">
        <v>14</v>
      </c>
      <c r="AI12" s="346">
        <v>8</v>
      </c>
      <c r="AJ12" s="346">
        <v>13</v>
      </c>
      <c r="AK12" s="346">
        <v>5</v>
      </c>
      <c r="AL12" s="346">
        <v>9</v>
      </c>
      <c r="AM12" s="346">
        <v>12</v>
      </c>
      <c r="AN12" s="346">
        <v>13</v>
      </c>
      <c r="AO12" s="668"/>
      <c r="AP12" s="348">
        <v>17.079999999999998</v>
      </c>
      <c r="AQ12" s="348">
        <v>17.239999999999998</v>
      </c>
      <c r="AR12" s="348">
        <v>14.37</v>
      </c>
      <c r="AS12" s="348">
        <v>11.72</v>
      </c>
      <c r="AT12" s="348">
        <v>7.01</v>
      </c>
      <c r="AU12" s="351"/>
      <c r="AV12" s="346">
        <v>9</v>
      </c>
      <c r="AW12" s="346">
        <v>13</v>
      </c>
      <c r="AX12" s="346">
        <v>13</v>
      </c>
      <c r="AY12" s="346">
        <v>9</v>
      </c>
      <c r="AZ12" s="346">
        <v>6</v>
      </c>
      <c r="BA12" s="362"/>
      <c r="BB12" s="348">
        <v>16.3555750609132</v>
      </c>
      <c r="BC12" s="375">
        <v>0.90908204188906805</v>
      </c>
      <c r="BD12" s="375">
        <v>7.3152505758221201E-2</v>
      </c>
      <c r="BE12" s="375">
        <v>-9.6597654498629601E-2</v>
      </c>
      <c r="BF12" s="349"/>
      <c r="BG12" s="348">
        <v>13.2727</v>
      </c>
      <c r="BH12" s="348">
        <v>70.233999999999995</v>
      </c>
      <c r="BI12" s="348">
        <v>3.4034200000000001</v>
      </c>
      <c r="BJ12" s="348">
        <v>13.089880000000001</v>
      </c>
      <c r="BK12" s="668"/>
      <c r="BL12" s="353" t="s">
        <v>1467</v>
      </c>
      <c r="BM12" s="353" t="s">
        <v>1468</v>
      </c>
      <c r="BN12" s="353" t="s">
        <v>1469</v>
      </c>
      <c r="BO12" s="353" t="s">
        <v>1470</v>
      </c>
      <c r="BP12" s="353" t="s">
        <v>1471</v>
      </c>
      <c r="BQ12" s="668"/>
      <c r="BR12" s="354" t="s">
        <v>1020</v>
      </c>
    </row>
    <row r="13" spans="1:70" s="355" customFormat="1" x14ac:dyDescent="0.25">
      <c r="A13" s="345" t="s">
        <v>1472</v>
      </c>
      <c r="B13" s="668"/>
      <c r="C13" s="719">
        <v>38440</v>
      </c>
      <c r="D13" s="668"/>
      <c r="E13" s="346">
        <v>23259.9</v>
      </c>
      <c r="F13" s="668"/>
      <c r="G13" s="347">
        <v>236.9639</v>
      </c>
      <c r="H13" s="349"/>
      <c r="I13" s="348">
        <v>1.4312</v>
      </c>
      <c r="J13" s="348">
        <v>1.4457</v>
      </c>
      <c r="K13" s="348">
        <v>11.893700000000001</v>
      </c>
      <c r="L13" s="348">
        <v>5.6345999999999998</v>
      </c>
      <c r="M13" s="348">
        <v>1.9180999999999999</v>
      </c>
      <c r="N13" s="350">
        <v>5.8406000000000002</v>
      </c>
      <c r="O13" s="348">
        <v>6.4103000000000003</v>
      </c>
      <c r="P13" s="348">
        <v>16.666</v>
      </c>
      <c r="Q13" s="348">
        <v>16.874600000000001</v>
      </c>
      <c r="R13" s="348">
        <v>14.342700000000001</v>
      </c>
      <c r="S13" s="348">
        <v>14.1836</v>
      </c>
      <c r="T13" s="348">
        <v>0.39550000000000002</v>
      </c>
      <c r="U13" s="348">
        <v>5.4267000000000003</v>
      </c>
      <c r="V13" s="348">
        <v>-1.43</v>
      </c>
      <c r="W13" s="348">
        <v>14.1836</v>
      </c>
      <c r="X13" s="348">
        <v>16.190899999999999</v>
      </c>
      <c r="Y13" s="349"/>
      <c r="Z13" s="346">
        <v>6</v>
      </c>
      <c r="AA13" s="346">
        <v>2</v>
      </c>
      <c r="AB13" s="346">
        <v>6</v>
      </c>
      <c r="AC13" s="346">
        <v>7</v>
      </c>
      <c r="AD13" s="346">
        <v>4</v>
      </c>
      <c r="AE13" s="346">
        <v>15</v>
      </c>
      <c r="AF13" s="346">
        <v>16</v>
      </c>
      <c r="AG13" s="346">
        <v>16</v>
      </c>
      <c r="AH13" s="346">
        <v>12</v>
      </c>
      <c r="AI13" s="346">
        <v>14</v>
      </c>
      <c r="AJ13" s="346">
        <v>7</v>
      </c>
      <c r="AK13" s="346">
        <v>6</v>
      </c>
      <c r="AL13" s="346">
        <v>4</v>
      </c>
      <c r="AM13" s="346">
        <v>13</v>
      </c>
      <c r="AN13" s="346">
        <v>7</v>
      </c>
      <c r="AO13" s="668"/>
      <c r="AP13" s="348">
        <v>16.16</v>
      </c>
      <c r="AQ13" s="348">
        <v>18.37</v>
      </c>
      <c r="AR13" s="348">
        <v>12.95</v>
      </c>
      <c r="AS13" s="348">
        <v>7.95</v>
      </c>
      <c r="AT13" s="348">
        <v>6.77</v>
      </c>
      <c r="AU13" s="351"/>
      <c r="AV13" s="346">
        <v>12</v>
      </c>
      <c r="AW13" s="346">
        <v>10</v>
      </c>
      <c r="AX13" s="346">
        <v>15</v>
      </c>
      <c r="AY13" s="346">
        <v>14</v>
      </c>
      <c r="AZ13" s="346">
        <v>9</v>
      </c>
      <c r="BA13" s="362"/>
      <c r="BB13" s="348">
        <v>15.347482427838401</v>
      </c>
      <c r="BC13" s="375">
        <v>0.85007234358244799</v>
      </c>
      <c r="BD13" s="375">
        <v>6.3017292392692201E-2</v>
      </c>
      <c r="BE13" s="375">
        <v>-0.29363382044160902</v>
      </c>
      <c r="BF13" s="349"/>
      <c r="BG13" s="348">
        <v>5.9853300000000003</v>
      </c>
      <c r="BH13" s="348">
        <v>70.9208</v>
      </c>
      <c r="BI13" s="348">
        <v>17.026700000000002</v>
      </c>
      <c r="BJ13" s="348">
        <v>6.06717</v>
      </c>
      <c r="BK13" s="668"/>
      <c r="BL13" s="353" t="s">
        <v>1473</v>
      </c>
      <c r="BM13" s="353" t="s">
        <v>1474</v>
      </c>
      <c r="BN13" s="353" t="s">
        <v>1475</v>
      </c>
      <c r="BO13" s="353" t="s">
        <v>1476</v>
      </c>
      <c r="BP13" s="353" t="s">
        <v>1477</v>
      </c>
      <c r="BQ13" s="668"/>
      <c r="BR13" s="354" t="s">
        <v>450</v>
      </c>
    </row>
    <row r="14" spans="1:70" s="355" customFormat="1" x14ac:dyDescent="0.25">
      <c r="A14" s="345" t="s">
        <v>1478</v>
      </c>
      <c r="B14" s="668"/>
      <c r="C14" s="719">
        <v>39035</v>
      </c>
      <c r="D14" s="668"/>
      <c r="E14" s="346">
        <v>19480</v>
      </c>
      <c r="F14" s="668"/>
      <c r="G14" s="347">
        <v>149.43700000000001</v>
      </c>
      <c r="H14" s="349"/>
      <c r="I14" s="348">
        <v>1.1466000000000001</v>
      </c>
      <c r="J14" s="348">
        <v>0.24010000000000001</v>
      </c>
      <c r="K14" s="348">
        <v>9.8332999999999995</v>
      </c>
      <c r="L14" s="348">
        <v>4.8209999999999997</v>
      </c>
      <c r="M14" s="348">
        <v>-0.51329999999999998</v>
      </c>
      <c r="N14" s="350">
        <v>12.176600000000001</v>
      </c>
      <c r="O14" s="348">
        <v>10.0273</v>
      </c>
      <c r="P14" s="348">
        <v>20.614999999999998</v>
      </c>
      <c r="Q14" s="348">
        <v>14.1282</v>
      </c>
      <c r="R14" s="348">
        <v>15.131399999999999</v>
      </c>
      <c r="S14" s="348">
        <v>12.3451</v>
      </c>
      <c r="T14" s="348">
        <v>0.21260000000000001</v>
      </c>
      <c r="U14" s="348">
        <v>2.6282999999999999</v>
      </c>
      <c r="V14" s="348">
        <v>0.44090000000000001</v>
      </c>
      <c r="W14" s="348">
        <v>12.3451</v>
      </c>
      <c r="X14" s="348">
        <v>14.9061</v>
      </c>
      <c r="Y14" s="349"/>
      <c r="Z14" s="346">
        <v>12</v>
      </c>
      <c r="AA14" s="346">
        <v>16</v>
      </c>
      <c r="AB14" s="346">
        <v>15</v>
      </c>
      <c r="AC14" s="346">
        <v>11</v>
      </c>
      <c r="AD14" s="346">
        <v>10</v>
      </c>
      <c r="AE14" s="346">
        <v>11</v>
      </c>
      <c r="AF14" s="346">
        <v>10</v>
      </c>
      <c r="AG14" s="346">
        <v>13</v>
      </c>
      <c r="AH14" s="346">
        <v>17</v>
      </c>
      <c r="AI14" s="346">
        <v>12</v>
      </c>
      <c r="AJ14" s="346">
        <v>16</v>
      </c>
      <c r="AK14" s="346">
        <v>7</v>
      </c>
      <c r="AL14" s="346">
        <v>12</v>
      </c>
      <c r="AM14" s="346">
        <v>8</v>
      </c>
      <c r="AN14" s="346">
        <v>16</v>
      </c>
      <c r="AO14" s="668"/>
      <c r="AP14" s="348">
        <v>14.51</v>
      </c>
      <c r="AQ14" s="348">
        <v>15.65</v>
      </c>
      <c r="AR14" s="348">
        <v>13.67</v>
      </c>
      <c r="AS14" s="348">
        <v>10.66</v>
      </c>
      <c r="AT14" s="348">
        <v>5.22</v>
      </c>
      <c r="AU14" s="351"/>
      <c r="AV14" s="346">
        <v>16</v>
      </c>
      <c r="AW14" s="346">
        <v>16</v>
      </c>
      <c r="AX14" s="346">
        <v>14</v>
      </c>
      <c r="AY14" s="346">
        <v>12</v>
      </c>
      <c r="AZ14" s="346">
        <v>12</v>
      </c>
      <c r="BA14" s="362"/>
      <c r="BB14" s="348">
        <v>17.0864900144513</v>
      </c>
      <c r="BC14" s="375">
        <v>0.96481416452991897</v>
      </c>
      <c r="BD14" s="375">
        <v>7.1614222597739099E-2</v>
      </c>
      <c r="BE14" s="375">
        <v>-0.20733502497505499</v>
      </c>
      <c r="BF14" s="349"/>
      <c r="BG14" s="348">
        <v>14.642099999999999</v>
      </c>
      <c r="BH14" s="348">
        <v>68.561300000000003</v>
      </c>
      <c r="BI14" s="348">
        <v>12.8178</v>
      </c>
      <c r="BJ14" s="348">
        <v>3.9788000000000001</v>
      </c>
      <c r="BK14" s="668"/>
      <c r="BL14" s="353" t="s">
        <v>1479</v>
      </c>
      <c r="BM14" s="353" t="s">
        <v>1480</v>
      </c>
      <c r="BN14" s="353" t="s">
        <v>1481</v>
      </c>
      <c r="BO14" s="353" t="s">
        <v>1482</v>
      </c>
      <c r="BP14" s="353" t="s">
        <v>1483</v>
      </c>
      <c r="BQ14" s="668"/>
      <c r="BR14" s="354" t="s">
        <v>1020</v>
      </c>
    </row>
    <row r="15" spans="1:70" s="355" customFormat="1" x14ac:dyDescent="0.25">
      <c r="A15" s="345" t="s">
        <v>1484</v>
      </c>
      <c r="B15" s="668"/>
      <c r="C15" s="719">
        <v>43675</v>
      </c>
      <c r="D15" s="668"/>
      <c r="E15" s="346">
        <v>18224.2</v>
      </c>
      <c r="F15" s="668"/>
      <c r="G15" s="347">
        <v>37.408999999999999</v>
      </c>
      <c r="H15" s="349"/>
      <c r="I15" s="348">
        <v>1.6328</v>
      </c>
      <c r="J15" s="348">
        <v>1.2230000000000001</v>
      </c>
      <c r="K15" s="348">
        <v>10.743</v>
      </c>
      <c r="L15" s="348">
        <v>4.125</v>
      </c>
      <c r="M15" s="348">
        <v>-1.2981</v>
      </c>
      <c r="N15" s="350">
        <v>16.171800000000001</v>
      </c>
      <c r="O15" s="348">
        <v>8.8533000000000008</v>
      </c>
      <c r="P15" s="348">
        <v>21.311599999999999</v>
      </c>
      <c r="Q15" s="348">
        <v>17.938600000000001</v>
      </c>
      <c r="R15" s="348" t="s">
        <v>430</v>
      </c>
      <c r="S15" s="348">
        <v>13.7986</v>
      </c>
      <c r="T15" s="348">
        <v>-1.9295</v>
      </c>
      <c r="U15" s="348">
        <v>3.4712999999999998</v>
      </c>
      <c r="V15" s="348">
        <v>2.7071000000000001</v>
      </c>
      <c r="W15" s="348">
        <v>13.7986</v>
      </c>
      <c r="X15" s="348">
        <v>21.584099999999999</v>
      </c>
      <c r="Y15" s="349"/>
      <c r="Z15" s="346">
        <v>1</v>
      </c>
      <c r="AA15" s="346">
        <v>5</v>
      </c>
      <c r="AB15" s="346">
        <v>8</v>
      </c>
      <c r="AC15" s="346">
        <v>13</v>
      </c>
      <c r="AD15" s="346">
        <v>12</v>
      </c>
      <c r="AE15" s="346">
        <v>4</v>
      </c>
      <c r="AF15" s="346">
        <v>11</v>
      </c>
      <c r="AG15" s="346">
        <v>11</v>
      </c>
      <c r="AH15" s="346">
        <v>10</v>
      </c>
      <c r="AI15" s="346" t="s">
        <v>430</v>
      </c>
      <c r="AJ15" s="346">
        <v>8</v>
      </c>
      <c r="AK15" s="346">
        <v>14</v>
      </c>
      <c r="AL15" s="346">
        <v>10</v>
      </c>
      <c r="AM15" s="346">
        <v>5</v>
      </c>
      <c r="AN15" s="346">
        <v>8</v>
      </c>
      <c r="AO15" s="668"/>
      <c r="AP15" s="348" t="s">
        <v>430</v>
      </c>
      <c r="AQ15" s="348" t="s">
        <v>430</v>
      </c>
      <c r="AR15" s="348">
        <v>15.24</v>
      </c>
      <c r="AS15" s="348">
        <v>11.56</v>
      </c>
      <c r="AT15" s="348">
        <v>6.76</v>
      </c>
      <c r="AU15" s="351"/>
      <c r="AV15" s="346" t="s">
        <v>430</v>
      </c>
      <c r="AW15" s="346" t="s">
        <v>430</v>
      </c>
      <c r="AX15" s="346">
        <v>10</v>
      </c>
      <c r="AY15" s="346">
        <v>10</v>
      </c>
      <c r="AZ15" s="346">
        <v>10</v>
      </c>
      <c r="BA15" s="362"/>
      <c r="BB15" s="348">
        <v>17.0962001572594</v>
      </c>
      <c r="BC15" s="375">
        <v>0.99019585673796495</v>
      </c>
      <c r="BD15" s="375">
        <v>7.3946144664783595E-2</v>
      </c>
      <c r="BE15" s="375">
        <v>-0.20441766456303001</v>
      </c>
      <c r="BF15" s="349"/>
      <c r="BG15" s="348">
        <v>8.9642199999999992</v>
      </c>
      <c r="BH15" s="348">
        <v>71.925700000000006</v>
      </c>
      <c r="BI15" s="348">
        <v>17.452500000000001</v>
      </c>
      <c r="BJ15" s="348">
        <v>1.6575800000000001</v>
      </c>
      <c r="BK15" s="668"/>
      <c r="BL15" s="353" t="s">
        <v>1485</v>
      </c>
      <c r="BM15" s="353" t="s">
        <v>1486</v>
      </c>
      <c r="BN15" s="353" t="s">
        <v>1487</v>
      </c>
      <c r="BO15" s="353" t="s">
        <v>1488</v>
      </c>
      <c r="BP15" s="353" t="s">
        <v>1489</v>
      </c>
      <c r="BQ15" s="668"/>
      <c r="BR15" s="354" t="s">
        <v>443</v>
      </c>
    </row>
    <row r="16" spans="1:70" s="355" customFormat="1" x14ac:dyDescent="0.25">
      <c r="A16" s="345" t="s">
        <v>1490</v>
      </c>
      <c r="B16" s="668"/>
      <c r="C16" s="719">
        <v>39442</v>
      </c>
      <c r="D16" s="668"/>
      <c r="E16" s="346">
        <v>15781.3</v>
      </c>
      <c r="F16" s="668"/>
      <c r="G16" s="347">
        <v>103.908</v>
      </c>
      <c r="H16" s="349"/>
      <c r="I16" s="348">
        <v>1.0886</v>
      </c>
      <c r="J16" s="348">
        <v>0.68899999999999995</v>
      </c>
      <c r="K16" s="348">
        <v>10.3116</v>
      </c>
      <c r="L16" s="348">
        <v>3.7875999999999999</v>
      </c>
      <c r="M16" s="348">
        <v>0.36120000000000002</v>
      </c>
      <c r="N16" s="350">
        <v>12.8674</v>
      </c>
      <c r="O16" s="348">
        <v>13.567399999999999</v>
      </c>
      <c r="P16" s="348">
        <v>25.727399999999999</v>
      </c>
      <c r="Q16" s="348">
        <v>21.238299999999999</v>
      </c>
      <c r="R16" s="348">
        <v>18.591000000000001</v>
      </c>
      <c r="S16" s="348">
        <v>12.8772</v>
      </c>
      <c r="T16" s="348">
        <v>-0.61119999999999997</v>
      </c>
      <c r="U16" s="348">
        <v>5.1582999999999997</v>
      </c>
      <c r="V16" s="348">
        <v>0.18609999999999999</v>
      </c>
      <c r="W16" s="348">
        <v>12.8772</v>
      </c>
      <c r="X16" s="348">
        <v>13.6081</v>
      </c>
      <c r="Y16" s="349"/>
      <c r="Z16" s="346">
        <v>15</v>
      </c>
      <c r="AA16" s="346">
        <v>10</v>
      </c>
      <c r="AB16" s="346">
        <v>11</v>
      </c>
      <c r="AC16" s="346">
        <v>14</v>
      </c>
      <c r="AD16" s="346">
        <v>5</v>
      </c>
      <c r="AE16" s="346">
        <v>8</v>
      </c>
      <c r="AF16" s="346">
        <v>4</v>
      </c>
      <c r="AG16" s="346">
        <v>5</v>
      </c>
      <c r="AH16" s="346">
        <v>5</v>
      </c>
      <c r="AI16" s="346">
        <v>2</v>
      </c>
      <c r="AJ16" s="346">
        <v>12</v>
      </c>
      <c r="AK16" s="346">
        <v>10</v>
      </c>
      <c r="AL16" s="346">
        <v>5</v>
      </c>
      <c r="AM16" s="346">
        <v>11</v>
      </c>
      <c r="AN16" s="346">
        <v>12</v>
      </c>
      <c r="AO16" s="668"/>
      <c r="AP16" s="348">
        <v>19.93</v>
      </c>
      <c r="AQ16" s="348">
        <v>22.71</v>
      </c>
      <c r="AR16" s="348">
        <v>19.14</v>
      </c>
      <c r="AS16" s="348">
        <v>14.99</v>
      </c>
      <c r="AT16" s="348">
        <v>6.84</v>
      </c>
      <c r="AU16" s="351"/>
      <c r="AV16" s="346">
        <v>2</v>
      </c>
      <c r="AW16" s="346">
        <v>2</v>
      </c>
      <c r="AX16" s="346">
        <v>6</v>
      </c>
      <c r="AY16" s="346">
        <v>5</v>
      </c>
      <c r="AZ16" s="346">
        <v>8</v>
      </c>
      <c r="BA16" s="362"/>
      <c r="BB16" s="348">
        <v>16.741803286147601</v>
      </c>
      <c r="BC16" s="375">
        <v>0.95159562076795701</v>
      </c>
      <c r="BD16" s="375">
        <v>9.3242587112919703E-2</v>
      </c>
      <c r="BE16" s="375">
        <v>0.14968350060397101</v>
      </c>
      <c r="BF16" s="349"/>
      <c r="BG16" s="348">
        <v>14.0266</v>
      </c>
      <c r="BH16" s="348">
        <v>70.783699999999996</v>
      </c>
      <c r="BI16" s="348">
        <v>9.3952600000000004</v>
      </c>
      <c r="BJ16" s="348">
        <v>5.7944399999999998</v>
      </c>
      <c r="BK16" s="668"/>
      <c r="BL16" s="353" t="s">
        <v>1491</v>
      </c>
      <c r="BM16" s="353" t="s">
        <v>1492</v>
      </c>
      <c r="BN16" s="353" t="s">
        <v>1493</v>
      </c>
      <c r="BO16" s="353" t="s">
        <v>1494</v>
      </c>
      <c r="BP16" s="353" t="s">
        <v>1495</v>
      </c>
      <c r="BQ16" s="668"/>
      <c r="BR16" s="354" t="s">
        <v>476</v>
      </c>
    </row>
    <row r="17" spans="1:70" s="355" customFormat="1" x14ac:dyDescent="0.25">
      <c r="A17" s="345" t="s">
        <v>1496</v>
      </c>
      <c r="B17" s="668"/>
      <c r="C17" s="719">
        <v>37467</v>
      </c>
      <c r="D17" s="668"/>
      <c r="E17" s="346">
        <v>13334.1</v>
      </c>
      <c r="F17" s="668"/>
      <c r="G17" s="347">
        <v>1433.7373</v>
      </c>
      <c r="H17" s="349"/>
      <c r="I17" s="348">
        <v>1.4832000000000001</v>
      </c>
      <c r="J17" s="348">
        <v>0.86170000000000002</v>
      </c>
      <c r="K17" s="348">
        <v>10.465299999999999</v>
      </c>
      <c r="L17" s="348">
        <v>5.3426</v>
      </c>
      <c r="M17" s="348">
        <v>-0.1762</v>
      </c>
      <c r="N17" s="350">
        <v>13.6038</v>
      </c>
      <c r="O17" s="348">
        <v>12.3058</v>
      </c>
      <c r="P17" s="348">
        <v>25.097200000000001</v>
      </c>
      <c r="Q17" s="348">
        <v>20.151800000000001</v>
      </c>
      <c r="R17" s="348">
        <v>15.3385</v>
      </c>
      <c r="S17" s="348">
        <v>13.062200000000001</v>
      </c>
      <c r="T17" s="348">
        <v>-0.1729</v>
      </c>
      <c r="U17" s="348">
        <v>4.9179000000000004</v>
      </c>
      <c r="V17" s="348">
        <v>2.8872</v>
      </c>
      <c r="W17" s="348">
        <v>13.062200000000001</v>
      </c>
      <c r="X17" s="348">
        <v>23.2437</v>
      </c>
      <c r="Y17" s="349"/>
      <c r="Z17" s="346">
        <v>5</v>
      </c>
      <c r="AA17" s="346">
        <v>8</v>
      </c>
      <c r="AB17" s="346">
        <v>9</v>
      </c>
      <c r="AC17" s="346">
        <v>8</v>
      </c>
      <c r="AD17" s="346">
        <v>9</v>
      </c>
      <c r="AE17" s="346">
        <v>7</v>
      </c>
      <c r="AF17" s="346">
        <v>7</v>
      </c>
      <c r="AG17" s="346">
        <v>6</v>
      </c>
      <c r="AH17" s="346">
        <v>7</v>
      </c>
      <c r="AI17" s="346">
        <v>11</v>
      </c>
      <c r="AJ17" s="346">
        <v>10</v>
      </c>
      <c r="AK17" s="346">
        <v>8</v>
      </c>
      <c r="AL17" s="346">
        <v>6</v>
      </c>
      <c r="AM17" s="346">
        <v>4</v>
      </c>
      <c r="AN17" s="346">
        <v>10</v>
      </c>
      <c r="AO17" s="668"/>
      <c r="AP17" s="348">
        <v>16.75</v>
      </c>
      <c r="AQ17" s="348">
        <v>20.350000000000001</v>
      </c>
      <c r="AR17" s="348">
        <v>18.420000000000002</v>
      </c>
      <c r="AS17" s="348">
        <v>14.05</v>
      </c>
      <c r="AT17" s="348">
        <v>7.75</v>
      </c>
      <c r="AU17" s="351"/>
      <c r="AV17" s="346">
        <v>10</v>
      </c>
      <c r="AW17" s="346">
        <v>9</v>
      </c>
      <c r="AX17" s="346">
        <v>7</v>
      </c>
      <c r="AY17" s="346">
        <v>7</v>
      </c>
      <c r="AZ17" s="346">
        <v>5</v>
      </c>
      <c r="BA17" s="362"/>
      <c r="BB17" s="348">
        <v>16.6851805228074</v>
      </c>
      <c r="BC17" s="375">
        <v>0.95454241628304104</v>
      </c>
      <c r="BD17" s="375">
        <v>8.9948415802884304E-2</v>
      </c>
      <c r="BE17" s="375">
        <v>8.5069444765041996E-2</v>
      </c>
      <c r="BF17" s="349"/>
      <c r="BG17" s="348">
        <v>10.0909</v>
      </c>
      <c r="BH17" s="348">
        <v>69.773899999999998</v>
      </c>
      <c r="BI17" s="348">
        <v>16.0473</v>
      </c>
      <c r="BJ17" s="348">
        <v>4.0879000000000003</v>
      </c>
      <c r="BK17" s="668"/>
      <c r="BL17" s="353" t="s">
        <v>1497</v>
      </c>
      <c r="BM17" s="353" t="s">
        <v>1498</v>
      </c>
      <c r="BN17" s="353" t="s">
        <v>1499</v>
      </c>
      <c r="BO17" s="353" t="s">
        <v>1500</v>
      </c>
      <c r="BP17" s="353" t="s">
        <v>931</v>
      </c>
      <c r="BQ17" s="668"/>
      <c r="BR17" s="354" t="s">
        <v>443</v>
      </c>
    </row>
    <row r="18" spans="1:70" s="355" customFormat="1" x14ac:dyDescent="0.25">
      <c r="A18" s="345" t="s">
        <v>1501</v>
      </c>
      <c r="B18" s="668"/>
      <c r="C18" s="719">
        <v>38208</v>
      </c>
      <c r="D18" s="668"/>
      <c r="E18" s="346">
        <v>13213.4</v>
      </c>
      <c r="F18" s="668"/>
      <c r="G18" s="347">
        <v>424.47859999999997</v>
      </c>
      <c r="H18" s="349"/>
      <c r="I18" s="348">
        <v>0.87819999999999998</v>
      </c>
      <c r="J18" s="348">
        <v>1.9319999999999999</v>
      </c>
      <c r="K18" s="348">
        <v>13.781700000000001</v>
      </c>
      <c r="L18" s="348">
        <v>10.7521</v>
      </c>
      <c r="M18" s="348">
        <v>5.6477000000000004</v>
      </c>
      <c r="N18" s="350">
        <v>23.026399999999999</v>
      </c>
      <c r="O18" s="348">
        <v>13.375299999999999</v>
      </c>
      <c r="P18" s="348">
        <v>27.235499999999998</v>
      </c>
      <c r="Q18" s="348">
        <v>19.016400000000001</v>
      </c>
      <c r="R18" s="348">
        <v>17.312200000000001</v>
      </c>
      <c r="S18" s="348">
        <v>16.57</v>
      </c>
      <c r="T18" s="348">
        <v>5.4592000000000001</v>
      </c>
      <c r="U18" s="348">
        <v>9.5681999999999992</v>
      </c>
      <c r="V18" s="348">
        <v>7.2125000000000004</v>
      </c>
      <c r="W18" s="348">
        <v>16.57</v>
      </c>
      <c r="X18" s="348">
        <v>18.827500000000001</v>
      </c>
      <c r="Y18" s="349"/>
      <c r="Z18" s="346">
        <v>16</v>
      </c>
      <c r="AA18" s="346">
        <v>1</v>
      </c>
      <c r="AB18" s="346">
        <v>1</v>
      </c>
      <c r="AC18" s="346">
        <v>1</v>
      </c>
      <c r="AD18" s="346">
        <v>2</v>
      </c>
      <c r="AE18" s="346">
        <v>2</v>
      </c>
      <c r="AF18" s="346">
        <v>5</v>
      </c>
      <c r="AG18" s="346">
        <v>1</v>
      </c>
      <c r="AH18" s="346">
        <v>9</v>
      </c>
      <c r="AI18" s="346">
        <v>6</v>
      </c>
      <c r="AJ18" s="346">
        <v>1</v>
      </c>
      <c r="AK18" s="346">
        <v>1</v>
      </c>
      <c r="AL18" s="346">
        <v>2</v>
      </c>
      <c r="AM18" s="346">
        <v>2</v>
      </c>
      <c r="AN18" s="346">
        <v>1</v>
      </c>
      <c r="AO18" s="668"/>
      <c r="AP18" s="348">
        <v>17.59</v>
      </c>
      <c r="AQ18" s="348">
        <v>20.78</v>
      </c>
      <c r="AR18" s="348">
        <v>19.899999999999999</v>
      </c>
      <c r="AS18" s="348">
        <v>17.559999999999999</v>
      </c>
      <c r="AT18" s="348">
        <v>18.89</v>
      </c>
      <c r="AU18" s="351"/>
      <c r="AV18" s="346">
        <v>8</v>
      </c>
      <c r="AW18" s="346">
        <v>8</v>
      </c>
      <c r="AX18" s="346">
        <v>4</v>
      </c>
      <c r="AY18" s="346">
        <v>2</v>
      </c>
      <c r="AZ18" s="346">
        <v>2</v>
      </c>
      <c r="BA18" s="362"/>
      <c r="BB18" s="348">
        <v>18.6590143868839</v>
      </c>
      <c r="BC18" s="375">
        <v>1.0269123818522601</v>
      </c>
      <c r="BD18" s="375">
        <v>8.80473914596831E-2</v>
      </c>
      <c r="BE18" s="375">
        <v>0.119805424120242</v>
      </c>
      <c r="BF18" s="349"/>
      <c r="BG18" s="348">
        <v>17.487300000000001</v>
      </c>
      <c r="BH18" s="348">
        <v>66.429900000000004</v>
      </c>
      <c r="BI18" s="348">
        <v>14.9384</v>
      </c>
      <c r="BJ18" s="348">
        <v>1.1444000000000001</v>
      </c>
      <c r="BK18" s="668"/>
      <c r="BL18" s="353" t="s">
        <v>1502</v>
      </c>
      <c r="BM18" s="353" t="s">
        <v>1503</v>
      </c>
      <c r="BN18" s="353" t="s">
        <v>1504</v>
      </c>
      <c r="BO18" s="353" t="s">
        <v>1505</v>
      </c>
      <c r="BP18" s="353" t="s">
        <v>1506</v>
      </c>
      <c r="BQ18" s="668"/>
      <c r="BR18" s="354" t="s">
        <v>513</v>
      </c>
    </row>
    <row r="19" spans="1:70" s="355" customFormat="1" x14ac:dyDescent="0.25">
      <c r="A19" s="345" t="s">
        <v>1507</v>
      </c>
      <c r="B19" s="668"/>
      <c r="C19" s="719">
        <v>34304</v>
      </c>
      <c r="D19" s="668"/>
      <c r="E19" s="346">
        <v>12101.4</v>
      </c>
      <c r="F19" s="668"/>
      <c r="G19" s="347">
        <v>2689.0850999999998</v>
      </c>
      <c r="H19" s="349"/>
      <c r="I19" s="348">
        <v>1.2416</v>
      </c>
      <c r="J19" s="348">
        <v>0.51539999999999997</v>
      </c>
      <c r="K19" s="348">
        <v>9.5801999999999996</v>
      </c>
      <c r="L19" s="348">
        <v>1.7988</v>
      </c>
      <c r="M19" s="348">
        <v>-3.9495</v>
      </c>
      <c r="N19" s="350">
        <v>5.2614999999999998</v>
      </c>
      <c r="O19" s="348">
        <v>8.5710999999999995</v>
      </c>
      <c r="P19" s="348">
        <v>21.2515</v>
      </c>
      <c r="Q19" s="348">
        <v>16.613299999999999</v>
      </c>
      <c r="R19" s="348">
        <v>14.7079</v>
      </c>
      <c r="S19" s="348">
        <v>12.404999999999999</v>
      </c>
      <c r="T19" s="348">
        <v>-4.1820000000000004</v>
      </c>
      <c r="U19" s="348">
        <v>0.60729999999999995</v>
      </c>
      <c r="V19" s="348">
        <v>-4.4870000000000001</v>
      </c>
      <c r="W19" s="348">
        <v>12.404999999999999</v>
      </c>
      <c r="X19" s="348">
        <v>18.831299999999999</v>
      </c>
      <c r="Y19" s="349"/>
      <c r="Z19" s="346">
        <v>9</v>
      </c>
      <c r="AA19" s="346">
        <v>13</v>
      </c>
      <c r="AB19" s="346">
        <v>16</v>
      </c>
      <c r="AC19" s="346">
        <v>15</v>
      </c>
      <c r="AD19" s="346">
        <v>15</v>
      </c>
      <c r="AE19" s="346">
        <v>16</v>
      </c>
      <c r="AF19" s="346">
        <v>12</v>
      </c>
      <c r="AG19" s="346">
        <v>12</v>
      </c>
      <c r="AH19" s="346">
        <v>13</v>
      </c>
      <c r="AI19" s="346">
        <v>13</v>
      </c>
      <c r="AJ19" s="346">
        <v>15</v>
      </c>
      <c r="AK19" s="346">
        <v>16</v>
      </c>
      <c r="AL19" s="346">
        <v>15</v>
      </c>
      <c r="AM19" s="346">
        <v>15</v>
      </c>
      <c r="AN19" s="346">
        <v>15</v>
      </c>
      <c r="AO19" s="668"/>
      <c r="AP19" s="348">
        <v>15.34</v>
      </c>
      <c r="AQ19" s="348">
        <v>17.39</v>
      </c>
      <c r="AR19" s="348">
        <v>14.72</v>
      </c>
      <c r="AS19" s="348">
        <v>9.42</v>
      </c>
      <c r="AT19" s="348">
        <v>-1.22</v>
      </c>
      <c r="AU19" s="351"/>
      <c r="AV19" s="346">
        <v>13</v>
      </c>
      <c r="AW19" s="346">
        <v>12</v>
      </c>
      <c r="AX19" s="346">
        <v>11</v>
      </c>
      <c r="AY19" s="346">
        <v>13</v>
      </c>
      <c r="AZ19" s="346">
        <v>16</v>
      </c>
      <c r="BA19" s="362"/>
      <c r="BB19" s="348">
        <v>16.206978021302501</v>
      </c>
      <c r="BC19" s="375">
        <v>0.93049336467753496</v>
      </c>
      <c r="BD19" s="375">
        <v>7.6203390147614306E-2</v>
      </c>
      <c r="BE19" s="375">
        <v>-9.8107697936443902E-2</v>
      </c>
      <c r="BF19" s="349"/>
      <c r="BG19" s="348">
        <v>11.6264</v>
      </c>
      <c r="BH19" s="348">
        <v>69.428200000000004</v>
      </c>
      <c r="BI19" s="348">
        <v>13.884600000000001</v>
      </c>
      <c r="BJ19" s="348">
        <v>5.0608000000000004</v>
      </c>
      <c r="BK19" s="668"/>
      <c r="BL19" s="353" t="s">
        <v>1508</v>
      </c>
      <c r="BM19" s="353" t="s">
        <v>1509</v>
      </c>
      <c r="BN19" s="353" t="s">
        <v>1510</v>
      </c>
      <c r="BO19" s="353" t="s">
        <v>1511</v>
      </c>
      <c r="BP19" s="353" t="s">
        <v>1512</v>
      </c>
      <c r="BQ19" s="668"/>
      <c r="BR19" s="354" t="s">
        <v>513</v>
      </c>
    </row>
    <row r="20" spans="1:70" s="355" customFormat="1" x14ac:dyDescent="0.25">
      <c r="A20" s="345" t="s">
        <v>1513</v>
      </c>
      <c r="B20" s="668"/>
      <c r="C20" s="719">
        <v>38084</v>
      </c>
      <c r="D20" s="668"/>
      <c r="E20" s="346">
        <v>11672.4</v>
      </c>
      <c r="F20" s="668"/>
      <c r="G20" s="347">
        <v>299.72190000000001</v>
      </c>
      <c r="H20" s="349"/>
      <c r="I20" s="348">
        <v>1.2629999999999999</v>
      </c>
      <c r="J20" s="348">
        <v>0.52949999999999997</v>
      </c>
      <c r="K20" s="348">
        <v>10.012600000000001</v>
      </c>
      <c r="L20" s="348">
        <v>4.2186000000000003</v>
      </c>
      <c r="M20" s="348">
        <v>-2.2863000000000002</v>
      </c>
      <c r="N20" s="350">
        <v>9.4882000000000009</v>
      </c>
      <c r="O20" s="348">
        <v>6.8019999999999996</v>
      </c>
      <c r="P20" s="348">
        <v>17.602900000000002</v>
      </c>
      <c r="Q20" s="348">
        <v>15.2996</v>
      </c>
      <c r="R20" s="348">
        <v>14.2263</v>
      </c>
      <c r="S20" s="348">
        <v>12.5579</v>
      </c>
      <c r="T20" s="348">
        <v>-1.2810999999999999</v>
      </c>
      <c r="U20" s="348">
        <v>1.7239</v>
      </c>
      <c r="V20" s="348">
        <v>-3.0486</v>
      </c>
      <c r="W20" s="348">
        <v>12.5579</v>
      </c>
      <c r="X20" s="348">
        <v>17.146799999999999</v>
      </c>
      <c r="Y20" s="349"/>
      <c r="Z20" s="346">
        <v>8</v>
      </c>
      <c r="AA20" s="346">
        <v>12</v>
      </c>
      <c r="AB20" s="346">
        <v>14</v>
      </c>
      <c r="AC20" s="346">
        <v>12</v>
      </c>
      <c r="AD20" s="346">
        <v>13</v>
      </c>
      <c r="AE20" s="346">
        <v>13</v>
      </c>
      <c r="AF20" s="346">
        <v>15</v>
      </c>
      <c r="AG20" s="346">
        <v>15</v>
      </c>
      <c r="AH20" s="346">
        <v>15</v>
      </c>
      <c r="AI20" s="346">
        <v>15</v>
      </c>
      <c r="AJ20" s="346">
        <v>14</v>
      </c>
      <c r="AK20" s="346">
        <v>13</v>
      </c>
      <c r="AL20" s="346">
        <v>14</v>
      </c>
      <c r="AM20" s="346">
        <v>14</v>
      </c>
      <c r="AN20" s="346">
        <v>14</v>
      </c>
      <c r="AO20" s="668"/>
      <c r="AP20" s="348">
        <v>15</v>
      </c>
      <c r="AQ20" s="348">
        <v>16.510000000000002</v>
      </c>
      <c r="AR20" s="348">
        <v>11.95</v>
      </c>
      <c r="AS20" s="348">
        <v>7.5</v>
      </c>
      <c r="AT20" s="348">
        <v>2.33</v>
      </c>
      <c r="AU20" s="351"/>
      <c r="AV20" s="346">
        <v>15</v>
      </c>
      <c r="AW20" s="346">
        <v>15</v>
      </c>
      <c r="AX20" s="346">
        <v>16</v>
      </c>
      <c r="AY20" s="346">
        <v>15</v>
      </c>
      <c r="AZ20" s="346">
        <v>14</v>
      </c>
      <c r="BA20" s="362"/>
      <c r="BB20" s="348">
        <v>16.409010037868502</v>
      </c>
      <c r="BC20" s="375">
        <v>0.93778246312681002</v>
      </c>
      <c r="BD20" s="375">
        <v>6.1896942492727099E-2</v>
      </c>
      <c r="BE20" s="375">
        <v>-0.37521092086337199</v>
      </c>
      <c r="BF20" s="349"/>
      <c r="BG20" s="348">
        <v>9.2358799999999999</v>
      </c>
      <c r="BH20" s="348">
        <v>68.059299999999993</v>
      </c>
      <c r="BI20" s="348">
        <v>20.898700000000002</v>
      </c>
      <c r="BJ20" s="348">
        <v>1.8061199999999999</v>
      </c>
      <c r="BK20" s="668"/>
      <c r="BL20" s="353" t="s">
        <v>1514</v>
      </c>
      <c r="BM20" s="353" t="s">
        <v>1515</v>
      </c>
      <c r="BN20" s="353" t="s">
        <v>1516</v>
      </c>
      <c r="BO20" s="353" t="s">
        <v>1517</v>
      </c>
      <c r="BP20" s="353" t="s">
        <v>1518</v>
      </c>
      <c r="BQ20" s="668"/>
      <c r="BR20" s="354" t="s">
        <v>513</v>
      </c>
    </row>
    <row r="21" spans="1:70" s="355" customFormat="1" x14ac:dyDescent="0.25">
      <c r="A21" s="345" t="s">
        <v>1519</v>
      </c>
      <c r="B21" s="668"/>
      <c r="C21" s="719">
        <v>39191</v>
      </c>
      <c r="D21" s="668"/>
      <c r="E21" s="346">
        <v>11719.5</v>
      </c>
      <c r="F21" s="668"/>
      <c r="G21" s="347">
        <v>181.63</v>
      </c>
      <c r="H21" s="349"/>
      <c r="I21" s="348">
        <v>1.5487</v>
      </c>
      <c r="J21" s="348">
        <v>1.3278000000000001</v>
      </c>
      <c r="K21" s="348">
        <v>12.8207</v>
      </c>
      <c r="L21" s="348">
        <v>6.5340999999999996</v>
      </c>
      <c r="M21" s="348">
        <v>-2.7780999999999998</v>
      </c>
      <c r="N21" s="350">
        <v>15.786799999999999</v>
      </c>
      <c r="O21" s="348">
        <v>15.955299999999999</v>
      </c>
      <c r="P21" s="348">
        <v>26.6922</v>
      </c>
      <c r="Q21" s="348">
        <v>21.620999999999999</v>
      </c>
      <c r="R21" s="348">
        <v>18.360299999999999</v>
      </c>
      <c r="S21" s="348">
        <v>16.087199999999999</v>
      </c>
      <c r="T21" s="348">
        <v>-0.98670000000000002</v>
      </c>
      <c r="U21" s="348">
        <v>2.5230999999999999</v>
      </c>
      <c r="V21" s="348">
        <v>0.19309999999999999</v>
      </c>
      <c r="W21" s="348">
        <v>16.087199999999999</v>
      </c>
      <c r="X21" s="348">
        <v>16.4526</v>
      </c>
      <c r="Y21" s="349"/>
      <c r="Z21" s="346">
        <v>2</v>
      </c>
      <c r="AA21" s="346">
        <v>4</v>
      </c>
      <c r="AB21" s="346">
        <v>2</v>
      </c>
      <c r="AC21" s="346">
        <v>6</v>
      </c>
      <c r="AD21" s="346">
        <v>14</v>
      </c>
      <c r="AE21" s="346">
        <v>5</v>
      </c>
      <c r="AF21" s="346">
        <v>1</v>
      </c>
      <c r="AG21" s="346">
        <v>4</v>
      </c>
      <c r="AH21" s="346">
        <v>4</v>
      </c>
      <c r="AI21" s="346">
        <v>3</v>
      </c>
      <c r="AJ21" s="346">
        <v>2</v>
      </c>
      <c r="AK21" s="346">
        <v>11</v>
      </c>
      <c r="AL21" s="346">
        <v>13</v>
      </c>
      <c r="AM21" s="346">
        <v>10</v>
      </c>
      <c r="AN21" s="346">
        <v>2</v>
      </c>
      <c r="AO21" s="668"/>
      <c r="AP21" s="348">
        <v>19.7</v>
      </c>
      <c r="AQ21" s="348">
        <v>22.27</v>
      </c>
      <c r="AR21" s="348">
        <v>20.14</v>
      </c>
      <c r="AS21" s="348">
        <v>16.86</v>
      </c>
      <c r="AT21" s="348">
        <v>5.61</v>
      </c>
      <c r="AU21" s="351"/>
      <c r="AV21" s="346">
        <v>3</v>
      </c>
      <c r="AW21" s="346">
        <v>5</v>
      </c>
      <c r="AX21" s="346">
        <v>1</v>
      </c>
      <c r="AY21" s="346">
        <v>3</v>
      </c>
      <c r="AZ21" s="346">
        <v>11</v>
      </c>
      <c r="BA21" s="362"/>
      <c r="BB21" s="348">
        <v>18.723543096260101</v>
      </c>
      <c r="BC21" s="375">
        <v>1.0410748907726399</v>
      </c>
      <c r="BD21" s="375">
        <v>9.06433248113033E-2</v>
      </c>
      <c r="BE21" s="375">
        <v>0.216372877342978</v>
      </c>
      <c r="BF21" s="349"/>
      <c r="BG21" s="348">
        <v>16.563700000000001</v>
      </c>
      <c r="BH21" s="348">
        <v>64.600899999999996</v>
      </c>
      <c r="BI21" s="348">
        <v>17.870200000000001</v>
      </c>
      <c r="BJ21" s="348">
        <v>0.96519999999999995</v>
      </c>
      <c r="BK21" s="668"/>
      <c r="BL21" s="353" t="s">
        <v>1520</v>
      </c>
      <c r="BM21" s="353" t="s">
        <v>1521</v>
      </c>
      <c r="BN21" s="353" t="s">
        <v>1522</v>
      </c>
      <c r="BO21" s="353" t="s">
        <v>1523</v>
      </c>
      <c r="BP21" s="353" t="s">
        <v>1524</v>
      </c>
      <c r="BQ21" s="668"/>
      <c r="BR21" s="354" t="s">
        <v>513</v>
      </c>
    </row>
    <row r="22" spans="1:70" s="355" customFormat="1" x14ac:dyDescent="0.25">
      <c r="A22" s="345" t="s">
        <v>1525</v>
      </c>
      <c r="B22" s="668"/>
      <c r="C22" s="719">
        <v>41610</v>
      </c>
      <c r="D22" s="668"/>
      <c r="E22" s="346">
        <v>10772.2</v>
      </c>
      <c r="F22" s="668"/>
      <c r="G22" s="347">
        <v>63.17</v>
      </c>
      <c r="H22" s="349"/>
      <c r="I22" s="348">
        <v>1.1044</v>
      </c>
      <c r="J22" s="348">
        <v>0.62119999999999997</v>
      </c>
      <c r="K22" s="348">
        <v>10.321300000000001</v>
      </c>
      <c r="L22" s="348">
        <v>4.9336000000000002</v>
      </c>
      <c r="M22" s="348">
        <v>-4.3747999999999996</v>
      </c>
      <c r="N22" s="350">
        <v>6.4715999999999996</v>
      </c>
      <c r="O22" s="348">
        <v>6.8212000000000002</v>
      </c>
      <c r="P22" s="348">
        <v>14.478400000000001</v>
      </c>
      <c r="Q22" s="348">
        <v>14.2918</v>
      </c>
      <c r="R22" s="348">
        <v>15.6713</v>
      </c>
      <c r="S22" s="348">
        <v>12.944800000000001</v>
      </c>
      <c r="T22" s="348">
        <v>-1.1424000000000001</v>
      </c>
      <c r="U22" s="348">
        <v>-1.2042999999999999</v>
      </c>
      <c r="V22" s="348">
        <v>-4.5049000000000001</v>
      </c>
      <c r="W22" s="348">
        <v>12.944800000000001</v>
      </c>
      <c r="X22" s="348">
        <v>16.0151</v>
      </c>
      <c r="Y22" s="349"/>
      <c r="Z22" s="346">
        <v>14</v>
      </c>
      <c r="AA22" s="346">
        <v>11</v>
      </c>
      <c r="AB22" s="346">
        <v>10</v>
      </c>
      <c r="AC22" s="346">
        <v>10</v>
      </c>
      <c r="AD22" s="346">
        <v>16</v>
      </c>
      <c r="AE22" s="346">
        <v>14</v>
      </c>
      <c r="AF22" s="346">
        <v>14</v>
      </c>
      <c r="AG22" s="346">
        <v>17</v>
      </c>
      <c r="AH22" s="346">
        <v>16</v>
      </c>
      <c r="AI22" s="346">
        <v>10</v>
      </c>
      <c r="AJ22" s="346">
        <v>11</v>
      </c>
      <c r="AK22" s="346">
        <v>12</v>
      </c>
      <c r="AL22" s="346">
        <v>16</v>
      </c>
      <c r="AM22" s="346">
        <v>16</v>
      </c>
      <c r="AN22" s="346">
        <v>11</v>
      </c>
      <c r="AO22" s="668"/>
      <c r="AP22" s="348">
        <v>16.36</v>
      </c>
      <c r="AQ22" s="348">
        <v>17.02</v>
      </c>
      <c r="AR22" s="348">
        <v>9.9</v>
      </c>
      <c r="AS22" s="348">
        <v>6.72</v>
      </c>
      <c r="AT22" s="348">
        <v>-0.21</v>
      </c>
      <c r="AU22" s="351"/>
      <c r="AV22" s="346">
        <v>11</v>
      </c>
      <c r="AW22" s="346">
        <v>14</v>
      </c>
      <c r="AX22" s="346">
        <v>17</v>
      </c>
      <c r="AY22" s="346">
        <v>16</v>
      </c>
      <c r="AZ22" s="346">
        <v>15</v>
      </c>
      <c r="BA22" s="362"/>
      <c r="BB22" s="348">
        <v>15.692397325627899</v>
      </c>
      <c r="BC22" s="375">
        <v>0.86270855984273098</v>
      </c>
      <c r="BD22" s="375">
        <v>4.5214217071783198E-2</v>
      </c>
      <c r="BE22" s="375">
        <v>-0.57001263956747295</v>
      </c>
      <c r="BF22" s="349"/>
      <c r="BG22" s="348">
        <v>18.861599999999999</v>
      </c>
      <c r="BH22" s="348">
        <v>67.595699999999994</v>
      </c>
      <c r="BI22" s="348">
        <v>10.8804</v>
      </c>
      <c r="BJ22" s="348">
        <v>2.6623000000000001</v>
      </c>
      <c r="BK22" s="668"/>
      <c r="BL22" s="353" t="s">
        <v>1526</v>
      </c>
      <c r="BM22" s="353" t="s">
        <v>1527</v>
      </c>
      <c r="BN22" s="353" t="s">
        <v>1528</v>
      </c>
      <c r="BO22" s="353" t="s">
        <v>1529</v>
      </c>
      <c r="BP22" s="353" t="s">
        <v>1530</v>
      </c>
      <c r="BQ22" s="668"/>
      <c r="BR22" s="354" t="s">
        <v>604</v>
      </c>
    </row>
    <row r="23" spans="1:70" s="355" customFormat="1" x14ac:dyDescent="0.25">
      <c r="A23" s="345" t="s">
        <v>1531</v>
      </c>
      <c r="B23" s="668"/>
      <c r="C23" s="719">
        <v>38288</v>
      </c>
      <c r="D23" s="668"/>
      <c r="E23" s="346">
        <v>7458.39</v>
      </c>
      <c r="F23" s="668"/>
      <c r="G23" s="347">
        <v>330.17</v>
      </c>
      <c r="H23" s="349"/>
      <c r="I23" s="348">
        <v>1.4845999999999999</v>
      </c>
      <c r="J23" s="348">
        <v>0.39829999999999999</v>
      </c>
      <c r="K23" s="348">
        <v>12.013199999999999</v>
      </c>
      <c r="L23" s="348">
        <v>9.7202000000000002</v>
      </c>
      <c r="M23" s="348">
        <v>6.7474999999999996</v>
      </c>
      <c r="N23" s="350">
        <v>25.956</v>
      </c>
      <c r="O23" s="348">
        <v>14.3657</v>
      </c>
      <c r="P23" s="348">
        <v>26.7881</v>
      </c>
      <c r="Q23" s="348">
        <v>20.778500000000001</v>
      </c>
      <c r="R23" s="348">
        <v>17.181899999999999</v>
      </c>
      <c r="S23" s="348">
        <v>14.670199999999999</v>
      </c>
      <c r="T23" s="348">
        <v>4.7228000000000003</v>
      </c>
      <c r="U23" s="348">
        <v>12.8902</v>
      </c>
      <c r="V23" s="348">
        <v>8.3413000000000004</v>
      </c>
      <c r="W23" s="348">
        <v>14.670199999999999</v>
      </c>
      <c r="X23" s="348">
        <v>17.654199999999999</v>
      </c>
      <c r="Y23" s="349"/>
      <c r="Z23" s="346">
        <v>4</v>
      </c>
      <c r="AA23" s="346">
        <v>15</v>
      </c>
      <c r="AB23" s="346">
        <v>4</v>
      </c>
      <c r="AC23" s="346">
        <v>2</v>
      </c>
      <c r="AD23" s="346">
        <v>1</v>
      </c>
      <c r="AE23" s="346">
        <v>1</v>
      </c>
      <c r="AF23" s="346">
        <v>2</v>
      </c>
      <c r="AG23" s="346">
        <v>2</v>
      </c>
      <c r="AH23" s="346">
        <v>6</v>
      </c>
      <c r="AI23" s="346">
        <v>7</v>
      </c>
      <c r="AJ23" s="346">
        <v>6</v>
      </c>
      <c r="AK23" s="346">
        <v>2</v>
      </c>
      <c r="AL23" s="346">
        <v>1</v>
      </c>
      <c r="AM23" s="346">
        <v>1</v>
      </c>
      <c r="AN23" s="346">
        <v>6</v>
      </c>
      <c r="AO23" s="668"/>
      <c r="AP23" s="348">
        <v>18.75</v>
      </c>
      <c r="AQ23" s="348">
        <v>22.28</v>
      </c>
      <c r="AR23" s="348">
        <v>20.09</v>
      </c>
      <c r="AS23" s="348">
        <v>18.91</v>
      </c>
      <c r="AT23" s="348">
        <v>20.02</v>
      </c>
      <c r="AU23" s="351"/>
      <c r="AV23" s="346">
        <v>5</v>
      </c>
      <c r="AW23" s="346">
        <v>4</v>
      </c>
      <c r="AX23" s="346">
        <v>2</v>
      </c>
      <c r="AY23" s="346">
        <v>1</v>
      </c>
      <c r="AZ23" s="346">
        <v>1</v>
      </c>
      <c r="BA23" s="362"/>
      <c r="BB23" s="348">
        <v>17.426157844758102</v>
      </c>
      <c r="BC23" s="375">
        <v>0.98090819502532201</v>
      </c>
      <c r="BD23" s="375">
        <v>9.2689164894450102E-2</v>
      </c>
      <c r="BE23" s="375">
        <v>0.16037532230589499</v>
      </c>
      <c r="BF23" s="349"/>
      <c r="BG23" s="348">
        <v>12.271100000000001</v>
      </c>
      <c r="BH23" s="348">
        <v>74.406300000000002</v>
      </c>
      <c r="BI23" s="348">
        <v>11.6912</v>
      </c>
      <c r="BJ23" s="348">
        <v>1.6314</v>
      </c>
      <c r="BK23" s="668"/>
      <c r="BL23" s="353" t="s">
        <v>1532</v>
      </c>
      <c r="BM23" s="353" t="s">
        <v>1533</v>
      </c>
      <c r="BN23" s="353" t="s">
        <v>1534</v>
      </c>
      <c r="BO23" s="353" t="s">
        <v>1535</v>
      </c>
      <c r="BP23" s="353" t="s">
        <v>1536</v>
      </c>
      <c r="BQ23" s="668"/>
      <c r="BR23" s="354" t="s">
        <v>513</v>
      </c>
    </row>
    <row r="24" spans="1:70" s="355" customFormat="1" x14ac:dyDescent="0.25">
      <c r="A24" s="345" t="s">
        <v>1537</v>
      </c>
      <c r="B24" s="668"/>
      <c r="C24" s="719">
        <v>37532</v>
      </c>
      <c r="D24" s="668"/>
      <c r="E24" s="346">
        <v>6255.93</v>
      </c>
      <c r="F24" s="668"/>
      <c r="G24" s="347">
        <v>801.61</v>
      </c>
      <c r="H24" s="349"/>
      <c r="I24" s="348">
        <v>1.5004999999999999</v>
      </c>
      <c r="J24" s="348">
        <v>0.9</v>
      </c>
      <c r="K24" s="348">
        <v>12.4404</v>
      </c>
      <c r="L24" s="348">
        <v>5.2134</v>
      </c>
      <c r="M24" s="348">
        <v>-0.11840000000000001</v>
      </c>
      <c r="N24" s="350">
        <v>10.725099999999999</v>
      </c>
      <c r="O24" s="348">
        <v>8.3039000000000005</v>
      </c>
      <c r="P24" s="348">
        <v>21.384799999999998</v>
      </c>
      <c r="Q24" s="348">
        <v>17.7851</v>
      </c>
      <c r="R24" s="348">
        <v>14.042999999999999</v>
      </c>
      <c r="S24" s="348">
        <v>15.0433</v>
      </c>
      <c r="T24" s="348">
        <v>-0.31830000000000003</v>
      </c>
      <c r="U24" s="348">
        <v>4.3803999999999998</v>
      </c>
      <c r="V24" s="348">
        <v>0.35680000000000001</v>
      </c>
      <c r="W24" s="348">
        <v>15.0433</v>
      </c>
      <c r="X24" s="348">
        <v>20.431999999999999</v>
      </c>
      <c r="Y24" s="349"/>
      <c r="Z24" s="346">
        <v>3</v>
      </c>
      <c r="AA24" s="346">
        <v>6</v>
      </c>
      <c r="AB24" s="346">
        <v>3</v>
      </c>
      <c r="AC24" s="346">
        <v>9</v>
      </c>
      <c r="AD24" s="346">
        <v>8</v>
      </c>
      <c r="AE24" s="346">
        <v>12</v>
      </c>
      <c r="AF24" s="346">
        <v>13</v>
      </c>
      <c r="AG24" s="346">
        <v>10</v>
      </c>
      <c r="AH24" s="346">
        <v>11</v>
      </c>
      <c r="AI24" s="346">
        <v>16</v>
      </c>
      <c r="AJ24" s="346">
        <v>3</v>
      </c>
      <c r="AK24" s="346">
        <v>9</v>
      </c>
      <c r="AL24" s="346">
        <v>7</v>
      </c>
      <c r="AM24" s="346">
        <v>9</v>
      </c>
      <c r="AN24" s="346">
        <v>3</v>
      </c>
      <c r="AO24" s="668"/>
      <c r="AP24" s="348">
        <v>15.03</v>
      </c>
      <c r="AQ24" s="348">
        <v>17.920000000000002</v>
      </c>
      <c r="AR24" s="348">
        <v>14.57</v>
      </c>
      <c r="AS24" s="348">
        <v>10.84</v>
      </c>
      <c r="AT24" s="348">
        <v>6.87</v>
      </c>
      <c r="AU24" s="351"/>
      <c r="AV24" s="346">
        <v>14</v>
      </c>
      <c r="AW24" s="346">
        <v>11</v>
      </c>
      <c r="AX24" s="346">
        <v>12</v>
      </c>
      <c r="AY24" s="346">
        <v>11</v>
      </c>
      <c r="AZ24" s="346">
        <v>7</v>
      </c>
      <c r="BA24" s="362"/>
      <c r="BB24" s="348">
        <v>16.958268345318501</v>
      </c>
      <c r="BC24" s="375">
        <v>0.96040798833140095</v>
      </c>
      <c r="BD24" s="375">
        <v>7.4875707000682301E-2</v>
      </c>
      <c r="BE24" s="375">
        <v>-0.15467334206838901</v>
      </c>
      <c r="BF24" s="349"/>
      <c r="BG24" s="348">
        <v>6.4208600000000002</v>
      </c>
      <c r="BH24" s="348">
        <v>68.941800000000001</v>
      </c>
      <c r="BI24" s="348">
        <v>21.920500000000001</v>
      </c>
      <c r="BJ24" s="348">
        <v>2.7168399999999999</v>
      </c>
      <c r="BK24" s="668"/>
      <c r="BL24" s="353" t="s">
        <v>1538</v>
      </c>
      <c r="BM24" s="353" t="s">
        <v>1539</v>
      </c>
      <c r="BN24" s="353" t="s">
        <v>1540</v>
      </c>
      <c r="BO24" s="353" t="s">
        <v>1541</v>
      </c>
      <c r="BP24" s="353" t="s">
        <v>505</v>
      </c>
      <c r="BQ24" s="668"/>
      <c r="BR24" s="354" t="s">
        <v>476</v>
      </c>
    </row>
    <row r="25" spans="1:70" x14ac:dyDescent="0.25">
      <c r="A25" s="36" t="s">
        <v>93</v>
      </c>
      <c r="B25" s="43"/>
      <c r="C25" s="720"/>
      <c r="D25" s="43"/>
      <c r="E25" s="51"/>
      <c r="F25" s="43"/>
      <c r="G25" s="55"/>
      <c r="H25" s="66"/>
      <c r="I25" s="59">
        <v>1.2477</v>
      </c>
      <c r="J25" s="59">
        <v>0.76449999999999996</v>
      </c>
      <c r="K25" s="59">
        <v>10.9605</v>
      </c>
      <c r="L25" s="59">
        <v>5.3921999999999999</v>
      </c>
      <c r="M25" s="59">
        <v>-0.68010000000000004</v>
      </c>
      <c r="N25" s="70">
        <v>12.5182</v>
      </c>
      <c r="O25" s="59">
        <v>10.5091</v>
      </c>
      <c r="P25" s="59">
        <v>22.403500000000001</v>
      </c>
      <c r="Q25" s="59">
        <v>18.7422</v>
      </c>
      <c r="R25" s="59">
        <v>16.461300000000001</v>
      </c>
      <c r="S25" s="59">
        <v>13.6744</v>
      </c>
      <c r="T25" s="59">
        <v>-7.1999999999999995E-2</v>
      </c>
      <c r="U25" s="59">
        <v>3.6682999999999999</v>
      </c>
      <c r="V25" s="59">
        <v>0.1903</v>
      </c>
      <c r="W25" s="59">
        <v>13.6744</v>
      </c>
      <c r="X25" s="59">
        <v>18.019100000000002</v>
      </c>
      <c r="Y25" s="66"/>
      <c r="Z25" s="51">
        <v>17</v>
      </c>
      <c r="AA25" s="51">
        <v>17</v>
      </c>
      <c r="AB25" s="51">
        <v>17</v>
      </c>
      <c r="AC25" s="51">
        <v>17</v>
      </c>
      <c r="AD25" s="51">
        <v>17</v>
      </c>
      <c r="AE25" s="51">
        <v>17</v>
      </c>
      <c r="AF25" s="51">
        <v>17</v>
      </c>
      <c r="AG25" s="51">
        <v>17</v>
      </c>
      <c r="AH25" s="51">
        <v>17</v>
      </c>
      <c r="AI25" s="51">
        <v>16</v>
      </c>
      <c r="AJ25" s="51">
        <v>17</v>
      </c>
      <c r="AK25" s="51">
        <v>17</v>
      </c>
      <c r="AL25" s="51">
        <v>17</v>
      </c>
      <c r="AM25" s="51">
        <v>17</v>
      </c>
      <c r="AN25" s="51">
        <v>17</v>
      </c>
      <c r="AO25" s="43"/>
      <c r="AP25" s="59">
        <v>17.435625000000002</v>
      </c>
      <c r="AQ25" s="59">
        <v>19.765000000000001</v>
      </c>
      <c r="AR25" s="59">
        <v>16.335294117647098</v>
      </c>
      <c r="AS25" s="59">
        <v>12.156470588235299</v>
      </c>
      <c r="AT25" s="59">
        <v>6.28058823529412</v>
      </c>
      <c r="AU25" s="78"/>
      <c r="AV25" s="51">
        <v>16</v>
      </c>
      <c r="AW25" s="51">
        <v>16</v>
      </c>
      <c r="AX25" s="51">
        <v>17</v>
      </c>
      <c r="AY25" s="51">
        <v>17</v>
      </c>
      <c r="AZ25" s="51">
        <v>17</v>
      </c>
      <c r="BA25" s="258"/>
      <c r="BB25" s="59"/>
      <c r="BC25" s="286"/>
      <c r="BD25" s="286"/>
      <c r="BE25" s="286"/>
      <c r="BF25" s="66"/>
      <c r="BG25" s="59"/>
      <c r="BH25" s="59"/>
      <c r="BI25" s="59"/>
      <c r="BJ25" s="59"/>
      <c r="BK25" s="43"/>
      <c r="BL25" s="84"/>
      <c r="BM25" s="84"/>
      <c r="BN25" s="84"/>
      <c r="BO25" s="84"/>
      <c r="BP25" s="84"/>
      <c r="BQ25" s="43"/>
      <c r="BR25" s="88"/>
    </row>
    <row r="26" spans="1:70" x14ac:dyDescent="0.25">
      <c r="A26" s="37" t="s">
        <v>94</v>
      </c>
      <c r="B26" s="44"/>
      <c r="C26" s="721"/>
      <c r="D26" s="44"/>
      <c r="E26" s="52"/>
      <c r="F26" s="44"/>
      <c r="G26" s="56"/>
      <c r="H26" s="67"/>
      <c r="I26" s="60">
        <v>1.6328</v>
      </c>
      <c r="J26" s="60">
        <v>1.9319999999999999</v>
      </c>
      <c r="K26" s="60">
        <v>13.781700000000001</v>
      </c>
      <c r="L26" s="60">
        <v>10.7521</v>
      </c>
      <c r="M26" s="60">
        <v>6.7474999999999996</v>
      </c>
      <c r="N26" s="71">
        <v>25.956</v>
      </c>
      <c r="O26" s="60">
        <v>15.955299999999999</v>
      </c>
      <c r="P26" s="60">
        <v>27.235499999999998</v>
      </c>
      <c r="Q26" s="60">
        <v>23.060600000000001</v>
      </c>
      <c r="R26" s="60">
        <v>19.0672</v>
      </c>
      <c r="S26" s="60">
        <v>16.57</v>
      </c>
      <c r="T26" s="60">
        <v>5.4592000000000001</v>
      </c>
      <c r="U26" s="60">
        <v>12.8902</v>
      </c>
      <c r="V26" s="60">
        <v>8.3413000000000004</v>
      </c>
      <c r="W26" s="60">
        <v>16.57</v>
      </c>
      <c r="X26" s="60">
        <v>23.2437</v>
      </c>
      <c r="Y26" s="67"/>
      <c r="Z26" s="52"/>
      <c r="AA26" s="52"/>
      <c r="AB26" s="52"/>
      <c r="AC26" s="52"/>
      <c r="AD26" s="52"/>
      <c r="AE26" s="52"/>
      <c r="AF26" s="52"/>
      <c r="AG26" s="52"/>
      <c r="AH26" s="52"/>
      <c r="AI26" s="52"/>
      <c r="AJ26" s="52"/>
      <c r="AK26" s="52"/>
      <c r="AL26" s="52"/>
      <c r="AM26" s="52"/>
      <c r="AN26" s="52"/>
      <c r="AO26" s="44"/>
      <c r="AP26" s="60">
        <v>20.36</v>
      </c>
      <c r="AQ26" s="60">
        <v>23.22</v>
      </c>
      <c r="AR26" s="60">
        <v>20.14</v>
      </c>
      <c r="AS26" s="60">
        <v>18.91</v>
      </c>
      <c r="AT26" s="60">
        <v>20.02</v>
      </c>
      <c r="AU26" s="79"/>
      <c r="AV26" s="52"/>
      <c r="AW26" s="52"/>
      <c r="AX26" s="52"/>
      <c r="AY26" s="52"/>
      <c r="AZ26" s="52"/>
      <c r="BA26" s="259"/>
      <c r="BB26" s="60"/>
      <c r="BC26" s="288"/>
      <c r="BD26" s="288"/>
      <c r="BE26" s="288"/>
      <c r="BF26" s="67"/>
      <c r="BG26" s="60"/>
      <c r="BH26" s="60"/>
      <c r="BI26" s="60"/>
      <c r="BJ26" s="60"/>
      <c r="BK26" s="44"/>
      <c r="BL26" s="85"/>
      <c r="BM26" s="85"/>
      <c r="BN26" s="85"/>
      <c r="BO26" s="85"/>
      <c r="BP26" s="85"/>
      <c r="BQ26" s="44"/>
      <c r="BR26" s="89"/>
    </row>
    <row r="27" spans="1:70" x14ac:dyDescent="0.25">
      <c r="A27" s="37" t="s">
        <v>95</v>
      </c>
      <c r="B27" s="44"/>
      <c r="C27" s="721"/>
      <c r="D27" s="44"/>
      <c r="E27" s="52"/>
      <c r="F27" s="44"/>
      <c r="G27" s="56"/>
      <c r="H27" s="67"/>
      <c r="I27" s="60">
        <v>0.56920000000000004</v>
      </c>
      <c r="J27" s="60">
        <v>-1.0857000000000001</v>
      </c>
      <c r="K27" s="60">
        <v>8.0803999999999991</v>
      </c>
      <c r="L27" s="60">
        <v>-0.1482</v>
      </c>
      <c r="M27" s="60">
        <v>-12.9381</v>
      </c>
      <c r="N27" s="71">
        <v>-1.7390000000000001</v>
      </c>
      <c r="O27" s="60">
        <v>4.9573</v>
      </c>
      <c r="P27" s="60">
        <v>14.478400000000001</v>
      </c>
      <c r="Q27" s="60">
        <v>14.1282</v>
      </c>
      <c r="R27" s="60">
        <v>14.042999999999999</v>
      </c>
      <c r="S27" s="60">
        <v>10.5947</v>
      </c>
      <c r="T27" s="60">
        <v>-7.5510999999999999</v>
      </c>
      <c r="U27" s="60">
        <v>-7.4027000000000003</v>
      </c>
      <c r="V27" s="60">
        <v>-12.6282</v>
      </c>
      <c r="W27" s="60">
        <v>10.5947</v>
      </c>
      <c r="X27" s="60">
        <v>13.6081</v>
      </c>
      <c r="Y27" s="67"/>
      <c r="Z27" s="52"/>
      <c r="AA27" s="52"/>
      <c r="AB27" s="52"/>
      <c r="AC27" s="52"/>
      <c r="AD27" s="52"/>
      <c r="AE27" s="52"/>
      <c r="AF27" s="52"/>
      <c r="AG27" s="52"/>
      <c r="AH27" s="52"/>
      <c r="AI27" s="52"/>
      <c r="AJ27" s="52"/>
      <c r="AK27" s="52"/>
      <c r="AL27" s="52"/>
      <c r="AM27" s="52"/>
      <c r="AN27" s="52"/>
      <c r="AO27" s="44"/>
      <c r="AP27" s="60">
        <v>14.51</v>
      </c>
      <c r="AQ27" s="60">
        <v>15.65</v>
      </c>
      <c r="AR27" s="60">
        <v>9.9</v>
      </c>
      <c r="AS27" s="60">
        <v>5.78</v>
      </c>
      <c r="AT27" s="60">
        <v>-11.84</v>
      </c>
      <c r="AU27" s="79"/>
      <c r="AV27" s="52"/>
      <c r="AW27" s="52"/>
      <c r="AX27" s="52"/>
      <c r="AY27" s="52"/>
      <c r="AZ27" s="52"/>
      <c r="BA27" s="259"/>
      <c r="BB27" s="60"/>
      <c r="BC27" s="288"/>
      <c r="BD27" s="288"/>
      <c r="BE27" s="288"/>
      <c r="BF27" s="67"/>
      <c r="BG27" s="60"/>
      <c r="BH27" s="60"/>
      <c r="BI27" s="60"/>
      <c r="BJ27" s="60"/>
      <c r="BK27" s="44"/>
      <c r="BL27" s="85"/>
      <c r="BM27" s="85"/>
      <c r="BN27" s="85"/>
      <c r="BO27" s="85"/>
      <c r="BP27" s="85"/>
      <c r="BQ27" s="44"/>
      <c r="BR27" s="89"/>
    </row>
    <row r="28" spans="1:70" x14ac:dyDescent="0.25">
      <c r="A28" s="38" t="s">
        <v>96</v>
      </c>
      <c r="B28" s="45"/>
      <c r="C28" s="722"/>
      <c r="D28" s="45"/>
      <c r="E28" s="53"/>
      <c r="F28" s="45"/>
      <c r="G28" s="57"/>
      <c r="H28" s="68"/>
      <c r="I28" s="61">
        <v>1.2416</v>
      </c>
      <c r="J28" s="61">
        <v>0.70020000000000004</v>
      </c>
      <c r="K28" s="61">
        <v>10.465299999999999</v>
      </c>
      <c r="L28" s="61">
        <v>5.2134</v>
      </c>
      <c r="M28" s="61">
        <v>-0.1762</v>
      </c>
      <c r="N28" s="72">
        <v>12.7942</v>
      </c>
      <c r="O28" s="61">
        <v>10.791399999999999</v>
      </c>
      <c r="P28" s="61">
        <v>21.659800000000001</v>
      </c>
      <c r="Q28" s="61">
        <v>19.016400000000001</v>
      </c>
      <c r="R28" s="61">
        <v>16.625399999999999</v>
      </c>
      <c r="S28" s="61">
        <v>13.2986</v>
      </c>
      <c r="T28" s="61">
        <v>-0.31830000000000003</v>
      </c>
      <c r="U28" s="61">
        <v>3.5766</v>
      </c>
      <c r="V28" s="61">
        <v>0.35680000000000001</v>
      </c>
      <c r="W28" s="61">
        <v>13.2986</v>
      </c>
      <c r="X28" s="61">
        <v>17.471299999999999</v>
      </c>
      <c r="Y28" s="68"/>
      <c r="Z28" s="53"/>
      <c r="AA28" s="53"/>
      <c r="AB28" s="53"/>
      <c r="AC28" s="53"/>
      <c r="AD28" s="53"/>
      <c r="AE28" s="53"/>
      <c r="AF28" s="53"/>
      <c r="AG28" s="53"/>
      <c r="AH28" s="53"/>
      <c r="AI28" s="53"/>
      <c r="AJ28" s="53"/>
      <c r="AK28" s="53"/>
      <c r="AL28" s="53"/>
      <c r="AM28" s="53"/>
      <c r="AN28" s="53"/>
      <c r="AO28" s="45"/>
      <c r="AP28" s="61">
        <v>17.34</v>
      </c>
      <c r="AQ28" s="61">
        <v>20.56</v>
      </c>
      <c r="AR28" s="61">
        <v>16.079999999999998</v>
      </c>
      <c r="AS28" s="61">
        <v>11.72</v>
      </c>
      <c r="AT28" s="61">
        <v>6.77</v>
      </c>
      <c r="AU28" s="80"/>
      <c r="AV28" s="53"/>
      <c r="AW28" s="53"/>
      <c r="AX28" s="53"/>
      <c r="AY28" s="53"/>
      <c r="AZ28" s="53"/>
      <c r="BA28" s="262"/>
      <c r="BB28" s="61"/>
      <c r="BC28" s="291"/>
      <c r="BD28" s="291"/>
      <c r="BE28" s="291"/>
      <c r="BF28" s="68"/>
      <c r="BG28" s="61"/>
      <c r="BH28" s="61"/>
      <c r="BI28" s="61"/>
      <c r="BJ28" s="61"/>
      <c r="BK28" s="45"/>
      <c r="BL28" s="86"/>
      <c r="BM28" s="86"/>
      <c r="BN28" s="86"/>
      <c r="BO28" s="86"/>
      <c r="BP28" s="86"/>
      <c r="BQ28" s="45"/>
      <c r="BR28" s="90"/>
    </row>
    <row r="29" spans="1:70" ht="14.5" x14ac:dyDescent="0.25">
      <c r="A29" s="39" t="s">
        <v>121</v>
      </c>
      <c r="B29" s="46"/>
      <c r="C29" s="723"/>
      <c r="D29" s="46"/>
      <c r="E29" s="54"/>
      <c r="F29" s="46"/>
      <c r="G29" s="58"/>
      <c r="H29" s="69"/>
      <c r="I29" s="62"/>
      <c r="J29" s="62"/>
      <c r="K29" s="62"/>
      <c r="L29" s="62"/>
      <c r="M29" s="62"/>
      <c r="N29" s="73"/>
      <c r="O29" s="62"/>
      <c r="P29" s="62"/>
      <c r="Q29" s="62"/>
      <c r="R29" s="62"/>
      <c r="S29" s="62"/>
      <c r="T29" s="62"/>
      <c r="U29" s="62"/>
      <c r="V29" s="62"/>
      <c r="W29" s="62"/>
      <c r="X29" s="62"/>
      <c r="Y29" s="69"/>
      <c r="Z29" s="54"/>
      <c r="AA29" s="54"/>
      <c r="AB29" s="54"/>
      <c r="AC29" s="54"/>
      <c r="AD29" s="54"/>
      <c r="AE29" s="54"/>
      <c r="AF29" s="54"/>
      <c r="AG29" s="54"/>
      <c r="AH29" s="54"/>
      <c r="AI29" s="54"/>
      <c r="AJ29" s="54"/>
      <c r="AK29" s="54"/>
      <c r="AL29" s="54"/>
      <c r="AM29" s="54"/>
      <c r="AN29" s="54"/>
      <c r="AO29" s="46"/>
      <c r="AP29" s="62"/>
      <c r="AQ29" s="62"/>
      <c r="AR29" s="62"/>
      <c r="AS29" s="62"/>
      <c r="AT29" s="62"/>
      <c r="AU29" s="81"/>
      <c r="AV29" s="54"/>
      <c r="AW29" s="54"/>
      <c r="AX29" s="54"/>
      <c r="AY29" s="54"/>
      <c r="AZ29" s="54"/>
      <c r="BA29" s="263"/>
      <c r="BB29" s="62"/>
      <c r="BC29" s="293"/>
      <c r="BD29" s="293"/>
      <c r="BE29" s="293"/>
      <c r="BF29" s="69"/>
      <c r="BG29" s="62"/>
      <c r="BH29" s="62"/>
      <c r="BI29" s="62"/>
      <c r="BJ29" s="62"/>
      <c r="BK29" s="46"/>
      <c r="BL29" s="87"/>
      <c r="BM29" s="87"/>
      <c r="BN29" s="87"/>
      <c r="BO29" s="87"/>
      <c r="BP29" s="87"/>
      <c r="BQ29" s="46"/>
      <c r="BR29" s="91"/>
    </row>
    <row r="30" spans="1:70" s="336" customFormat="1" x14ac:dyDescent="0.25">
      <c r="A30" s="328" t="s">
        <v>1542</v>
      </c>
      <c r="B30" s="662"/>
      <c r="C30" s="717">
        <v>41275</v>
      </c>
      <c r="D30" s="662"/>
      <c r="E30" s="329">
        <v>94679.8</v>
      </c>
      <c r="F30" s="662"/>
      <c r="G30" s="330">
        <v>220.63800000000001</v>
      </c>
      <c r="H30" s="332"/>
      <c r="I30" s="331">
        <v>1.1757</v>
      </c>
      <c r="J30" s="331">
        <v>0.43880000000000002</v>
      </c>
      <c r="K30" s="331">
        <v>8.1356999999999999</v>
      </c>
      <c r="L30" s="331">
        <v>1.2821</v>
      </c>
      <c r="M30" s="331">
        <v>-0.44440000000000002</v>
      </c>
      <c r="N30" s="333">
        <v>13.5092</v>
      </c>
      <c r="O30" s="331">
        <v>11.8659</v>
      </c>
      <c r="P30" s="331">
        <v>25.456</v>
      </c>
      <c r="Q30" s="331">
        <v>22.613600000000002</v>
      </c>
      <c r="R30" s="331">
        <v>19.071400000000001</v>
      </c>
      <c r="S30" s="331">
        <v>10.641500000000001</v>
      </c>
      <c r="T30" s="331">
        <v>-1.8273999999999999</v>
      </c>
      <c r="U30" s="331">
        <v>4.1860999999999997</v>
      </c>
      <c r="V30" s="331">
        <v>1.9236</v>
      </c>
      <c r="W30" s="331">
        <v>10.641500000000001</v>
      </c>
      <c r="X30" s="331">
        <v>20.298400000000001</v>
      </c>
      <c r="Y30" s="332"/>
      <c r="Z30" s="329">
        <v>11</v>
      </c>
      <c r="AA30" s="329">
        <v>14</v>
      </c>
      <c r="AB30" s="329">
        <v>17</v>
      </c>
      <c r="AC30" s="329">
        <v>16</v>
      </c>
      <c r="AD30" s="329">
        <v>11</v>
      </c>
      <c r="AE30" s="329">
        <v>10</v>
      </c>
      <c r="AF30" s="329">
        <v>9</v>
      </c>
      <c r="AG30" s="329">
        <v>7</v>
      </c>
      <c r="AH30" s="329">
        <v>5</v>
      </c>
      <c r="AI30" s="329">
        <v>5</v>
      </c>
      <c r="AJ30" s="329">
        <v>17</v>
      </c>
      <c r="AK30" s="329">
        <v>15</v>
      </c>
      <c r="AL30" s="329">
        <v>8</v>
      </c>
      <c r="AM30" s="329">
        <v>7</v>
      </c>
      <c r="AN30" s="329">
        <v>17</v>
      </c>
      <c r="AO30" s="662"/>
      <c r="AP30" s="331">
        <v>20.079999999999998</v>
      </c>
      <c r="AQ30" s="331">
        <v>23.33</v>
      </c>
      <c r="AR30" s="331">
        <v>19.989999999999998</v>
      </c>
      <c r="AS30" s="331">
        <v>13.53</v>
      </c>
      <c r="AT30" s="331">
        <v>4.99</v>
      </c>
      <c r="AU30" s="334"/>
      <c r="AV30" s="329">
        <v>5</v>
      </c>
      <c r="AW30" s="329">
        <v>5</v>
      </c>
      <c r="AX30" s="329">
        <v>6</v>
      </c>
      <c r="AY30" s="329">
        <v>8</v>
      </c>
      <c r="AZ30" s="329">
        <v>13</v>
      </c>
      <c r="BA30" s="360"/>
      <c r="BB30" s="331">
        <v>15.1409323456735</v>
      </c>
      <c r="BC30" s="367">
        <v>0.86102137411417401</v>
      </c>
      <c r="BD30" s="367">
        <v>0.101150221337777</v>
      </c>
      <c r="BE30" s="367">
        <v>0.25447892044821502</v>
      </c>
      <c r="BF30" s="332"/>
      <c r="BG30" s="331">
        <v>8.5294299999999996</v>
      </c>
      <c r="BH30" s="331">
        <v>63.983899999999998</v>
      </c>
      <c r="BI30" s="331">
        <v>19.868600000000001</v>
      </c>
      <c r="BJ30" s="331">
        <v>7.6180700000000003</v>
      </c>
      <c r="BK30" s="662"/>
      <c r="BL30" s="664" t="s">
        <v>1444</v>
      </c>
      <c r="BM30" s="664" t="s">
        <v>1445</v>
      </c>
      <c r="BN30" s="664" t="s">
        <v>1446</v>
      </c>
      <c r="BO30" s="664" t="s">
        <v>1447</v>
      </c>
      <c r="BP30" s="664" t="s">
        <v>1126</v>
      </c>
      <c r="BQ30" s="662"/>
      <c r="BR30" s="335" t="s">
        <v>513</v>
      </c>
    </row>
    <row r="31" spans="1:70" s="355" customFormat="1" ht="11" x14ac:dyDescent="0.3">
      <c r="A31" s="841" t="s">
        <v>1543</v>
      </c>
      <c r="B31" s="858"/>
      <c r="C31" s="843">
        <v>41275</v>
      </c>
      <c r="D31" s="858"/>
      <c r="E31" s="844">
        <v>63743.1</v>
      </c>
      <c r="F31" s="858"/>
      <c r="G31" s="845">
        <v>163.24700000000001</v>
      </c>
      <c r="H31" s="859"/>
      <c r="I31" s="846">
        <v>1.2309000000000001</v>
      </c>
      <c r="J31" s="846">
        <v>1.4089</v>
      </c>
      <c r="K31" s="846">
        <v>12.043200000000001</v>
      </c>
      <c r="L31" s="846">
        <v>8.9613999999999994</v>
      </c>
      <c r="M31" s="846">
        <v>0.73870000000000002</v>
      </c>
      <c r="N31" s="848">
        <v>18.088799999999999</v>
      </c>
      <c r="O31" s="846">
        <v>14.8444</v>
      </c>
      <c r="P31" s="846">
        <v>23.939</v>
      </c>
      <c r="Q31" s="846">
        <v>20.594999999999999</v>
      </c>
      <c r="R31" s="846">
        <v>19.440899999999999</v>
      </c>
      <c r="S31" s="846">
        <v>14.8058</v>
      </c>
      <c r="T31" s="846">
        <v>2.7784</v>
      </c>
      <c r="U31" s="846">
        <v>3.9803000000000002</v>
      </c>
      <c r="V31" s="846">
        <v>3.0867</v>
      </c>
      <c r="W31" s="846">
        <v>14.8058</v>
      </c>
      <c r="X31" s="846">
        <v>20.295200000000001</v>
      </c>
      <c r="Y31" s="859"/>
      <c r="Z31" s="844">
        <v>10</v>
      </c>
      <c r="AA31" s="844">
        <v>3</v>
      </c>
      <c r="AB31" s="844">
        <v>5</v>
      </c>
      <c r="AC31" s="844">
        <v>3</v>
      </c>
      <c r="AD31" s="844">
        <v>6</v>
      </c>
      <c r="AE31" s="844">
        <v>3</v>
      </c>
      <c r="AF31" s="844">
        <v>4</v>
      </c>
      <c r="AG31" s="844">
        <v>8</v>
      </c>
      <c r="AH31" s="844">
        <v>8</v>
      </c>
      <c r="AI31" s="844">
        <v>4</v>
      </c>
      <c r="AJ31" s="844">
        <v>4</v>
      </c>
      <c r="AK31" s="844">
        <v>4</v>
      </c>
      <c r="AL31" s="844">
        <v>11</v>
      </c>
      <c r="AM31" s="844">
        <v>6</v>
      </c>
      <c r="AN31" s="844">
        <v>4</v>
      </c>
      <c r="AO31" s="858"/>
      <c r="AP31" s="846">
        <v>20.11</v>
      </c>
      <c r="AQ31" s="846">
        <v>22.35</v>
      </c>
      <c r="AR31" s="846">
        <v>18.68</v>
      </c>
      <c r="AS31" s="846">
        <v>15.29</v>
      </c>
      <c r="AT31" s="846">
        <v>10.66</v>
      </c>
      <c r="AU31" s="849"/>
      <c r="AV31" s="844">
        <v>4</v>
      </c>
      <c r="AW31" s="844">
        <v>7</v>
      </c>
      <c r="AX31" s="844">
        <v>8</v>
      </c>
      <c r="AY31" s="844">
        <v>6</v>
      </c>
      <c r="AZ31" s="844">
        <v>4</v>
      </c>
      <c r="BA31" s="851"/>
      <c r="BB31" s="846">
        <v>17.303887222982699</v>
      </c>
      <c r="BC31" s="852">
        <v>0.94580950701381294</v>
      </c>
      <c r="BD31" s="852">
        <v>8.1878857586443102E-2</v>
      </c>
      <c r="BE31" s="852">
        <v>1.4038681062937401E-2</v>
      </c>
      <c r="BF31" s="859"/>
      <c r="BG31" s="846">
        <v>12.008699999999999</v>
      </c>
      <c r="BH31" s="846">
        <v>72.727599999999995</v>
      </c>
      <c r="BI31" s="846">
        <v>13.820499999999999</v>
      </c>
      <c r="BJ31" s="846">
        <v>1.4432</v>
      </c>
      <c r="BK31" s="858"/>
      <c r="BL31" s="860" t="s">
        <v>1449</v>
      </c>
      <c r="BM31" s="860" t="s">
        <v>1450</v>
      </c>
      <c r="BN31" s="860" t="s">
        <v>1451</v>
      </c>
      <c r="BO31" s="860" t="s">
        <v>1452</v>
      </c>
      <c r="BP31" s="860" t="s">
        <v>1453</v>
      </c>
      <c r="BQ31" s="858"/>
      <c r="BR31" s="856" t="s">
        <v>443</v>
      </c>
    </row>
    <row r="32" spans="1:70" s="355" customFormat="1" x14ac:dyDescent="0.25">
      <c r="A32" s="345" t="s">
        <v>1544</v>
      </c>
      <c r="B32" s="668"/>
      <c r="C32" s="719">
        <v>41275</v>
      </c>
      <c r="D32" s="668"/>
      <c r="E32" s="346">
        <v>45809.7</v>
      </c>
      <c r="F32" s="668"/>
      <c r="G32" s="347">
        <v>4823.0691999999999</v>
      </c>
      <c r="H32" s="349"/>
      <c r="I32" s="348">
        <v>1.3217000000000001</v>
      </c>
      <c r="J32" s="348">
        <v>0.71430000000000005</v>
      </c>
      <c r="K32" s="348">
        <v>11.773400000000001</v>
      </c>
      <c r="L32" s="348">
        <v>8.1484000000000005</v>
      </c>
      <c r="M32" s="348">
        <v>3.0880000000000001</v>
      </c>
      <c r="N32" s="350">
        <v>15.9095</v>
      </c>
      <c r="O32" s="348">
        <v>13.642099999999999</v>
      </c>
      <c r="P32" s="348">
        <v>27.712299999999999</v>
      </c>
      <c r="Q32" s="348">
        <v>23.739699999999999</v>
      </c>
      <c r="R32" s="348">
        <v>19.9636</v>
      </c>
      <c r="S32" s="348">
        <v>14.781700000000001</v>
      </c>
      <c r="T32" s="348">
        <v>3.8370000000000002</v>
      </c>
      <c r="U32" s="348">
        <v>7.3876999999999997</v>
      </c>
      <c r="V32" s="348">
        <v>4.0639000000000003</v>
      </c>
      <c r="W32" s="348">
        <v>14.781700000000001</v>
      </c>
      <c r="X32" s="348">
        <v>18.522099999999998</v>
      </c>
      <c r="Y32" s="349"/>
      <c r="Z32" s="346">
        <v>7</v>
      </c>
      <c r="AA32" s="346">
        <v>9</v>
      </c>
      <c r="AB32" s="346">
        <v>7</v>
      </c>
      <c r="AC32" s="346">
        <v>4</v>
      </c>
      <c r="AD32" s="346">
        <v>3</v>
      </c>
      <c r="AE32" s="346">
        <v>6</v>
      </c>
      <c r="AF32" s="346">
        <v>6</v>
      </c>
      <c r="AG32" s="346">
        <v>4</v>
      </c>
      <c r="AH32" s="346">
        <v>2</v>
      </c>
      <c r="AI32" s="346">
        <v>3</v>
      </c>
      <c r="AJ32" s="346">
        <v>5</v>
      </c>
      <c r="AK32" s="346">
        <v>3</v>
      </c>
      <c r="AL32" s="346">
        <v>3</v>
      </c>
      <c r="AM32" s="346">
        <v>3</v>
      </c>
      <c r="AN32" s="346">
        <v>5</v>
      </c>
      <c r="AO32" s="668"/>
      <c r="AP32" s="348">
        <v>21.26</v>
      </c>
      <c r="AQ32" s="348">
        <v>24.22</v>
      </c>
      <c r="AR32" s="348">
        <v>20.99</v>
      </c>
      <c r="AS32" s="348">
        <v>16.239999999999998</v>
      </c>
      <c r="AT32" s="348">
        <v>12.93</v>
      </c>
      <c r="AU32" s="351"/>
      <c r="AV32" s="346">
        <v>3</v>
      </c>
      <c r="AW32" s="346">
        <v>2</v>
      </c>
      <c r="AX32" s="346">
        <v>4</v>
      </c>
      <c r="AY32" s="346">
        <v>5</v>
      </c>
      <c r="AZ32" s="346">
        <v>3</v>
      </c>
      <c r="BA32" s="362"/>
      <c r="BB32" s="348">
        <v>16.949612557528098</v>
      </c>
      <c r="BC32" s="375">
        <v>0.97078191211116804</v>
      </c>
      <c r="BD32" s="375">
        <v>0.10066554686269499</v>
      </c>
      <c r="BE32" s="375">
        <v>0.266420187305419</v>
      </c>
      <c r="BF32" s="349"/>
      <c r="BG32" s="348">
        <v>19.994499999999999</v>
      </c>
      <c r="BH32" s="348">
        <v>68.653000000000006</v>
      </c>
      <c r="BI32" s="348">
        <v>10.052099999999999</v>
      </c>
      <c r="BJ32" s="348">
        <v>1.3004</v>
      </c>
      <c r="BK32" s="668"/>
      <c r="BL32" s="353" t="s">
        <v>1455</v>
      </c>
      <c r="BM32" s="353" t="s">
        <v>1456</v>
      </c>
      <c r="BN32" s="353" t="s">
        <v>1457</v>
      </c>
      <c r="BO32" s="353" t="s">
        <v>1458</v>
      </c>
      <c r="BP32" s="353" t="s">
        <v>1459</v>
      </c>
      <c r="BQ32" s="668"/>
      <c r="BR32" s="354" t="s">
        <v>463</v>
      </c>
    </row>
    <row r="33" spans="1:70" s="355" customFormat="1" x14ac:dyDescent="0.25">
      <c r="A33" s="345" t="s">
        <v>1545</v>
      </c>
      <c r="B33" s="668"/>
      <c r="C33" s="719">
        <v>41694</v>
      </c>
      <c r="D33" s="668"/>
      <c r="E33" s="346">
        <v>35660.9</v>
      </c>
      <c r="F33" s="668"/>
      <c r="G33" s="347">
        <v>105.38030000000001</v>
      </c>
      <c r="H33" s="349"/>
      <c r="I33" s="348">
        <v>0.57579999999999998</v>
      </c>
      <c r="J33" s="348">
        <v>-1.0707</v>
      </c>
      <c r="K33" s="348">
        <v>10.2377</v>
      </c>
      <c r="L33" s="348">
        <v>4.2000000000000003E-2</v>
      </c>
      <c r="M33" s="348">
        <v>-12.5913</v>
      </c>
      <c r="N33" s="350">
        <v>-0.91820000000000002</v>
      </c>
      <c r="O33" s="348">
        <v>5.9344999999999999</v>
      </c>
      <c r="P33" s="348">
        <v>22.869299999999999</v>
      </c>
      <c r="Q33" s="348">
        <v>24.3704</v>
      </c>
      <c r="R33" s="348">
        <v>17.7972</v>
      </c>
      <c r="S33" s="348">
        <v>13.364800000000001</v>
      </c>
      <c r="T33" s="348">
        <v>-7.3197000000000001</v>
      </c>
      <c r="U33" s="348">
        <v>-6.9760999999999997</v>
      </c>
      <c r="V33" s="348">
        <v>-12.0349</v>
      </c>
      <c r="W33" s="348">
        <v>13.364800000000001</v>
      </c>
      <c r="X33" s="348">
        <v>21.334299999999999</v>
      </c>
      <c r="Y33" s="349"/>
      <c r="Z33" s="346">
        <v>17</v>
      </c>
      <c r="AA33" s="346">
        <v>17</v>
      </c>
      <c r="AB33" s="346">
        <v>13</v>
      </c>
      <c r="AC33" s="346">
        <v>17</v>
      </c>
      <c r="AD33" s="346">
        <v>17</v>
      </c>
      <c r="AE33" s="346">
        <v>17</v>
      </c>
      <c r="AF33" s="346">
        <v>17</v>
      </c>
      <c r="AG33" s="346">
        <v>9</v>
      </c>
      <c r="AH33" s="346">
        <v>1</v>
      </c>
      <c r="AI33" s="346">
        <v>9</v>
      </c>
      <c r="AJ33" s="346">
        <v>9</v>
      </c>
      <c r="AK33" s="346">
        <v>17</v>
      </c>
      <c r="AL33" s="346">
        <v>17</v>
      </c>
      <c r="AM33" s="346">
        <v>17</v>
      </c>
      <c r="AN33" s="346">
        <v>9</v>
      </c>
      <c r="AO33" s="668"/>
      <c r="AP33" s="348">
        <v>19.72</v>
      </c>
      <c r="AQ33" s="348">
        <v>22.48</v>
      </c>
      <c r="AR33" s="348">
        <v>17.329999999999998</v>
      </c>
      <c r="AS33" s="348">
        <v>6.83</v>
      </c>
      <c r="AT33" s="348">
        <v>-11.14</v>
      </c>
      <c r="AU33" s="351"/>
      <c r="AV33" s="346">
        <v>7</v>
      </c>
      <c r="AW33" s="346">
        <v>6</v>
      </c>
      <c r="AX33" s="346">
        <v>9</v>
      </c>
      <c r="AY33" s="346">
        <v>17</v>
      </c>
      <c r="AZ33" s="346">
        <v>17</v>
      </c>
      <c r="BA33" s="362"/>
      <c r="BB33" s="348">
        <v>18.815956238192999</v>
      </c>
      <c r="BC33" s="375">
        <v>0.94599719826384299</v>
      </c>
      <c r="BD33" s="375">
        <v>7.4035521965170006E-2</v>
      </c>
      <c r="BE33" s="375">
        <v>-1.0013070751791101E-2</v>
      </c>
      <c r="BF33" s="349"/>
      <c r="BG33" s="348">
        <v>24.826699999999999</v>
      </c>
      <c r="BH33" s="348">
        <v>71.174300000000002</v>
      </c>
      <c r="BI33" s="348" t="s">
        <v>430</v>
      </c>
      <c r="BJ33" s="348">
        <v>3.9990000000000001</v>
      </c>
      <c r="BK33" s="668"/>
      <c r="BL33" s="353" t="s">
        <v>1461</v>
      </c>
      <c r="BM33" s="353" t="s">
        <v>1462</v>
      </c>
      <c r="BN33" s="353" t="s">
        <v>1463</v>
      </c>
      <c r="BO33" s="353" t="s">
        <v>1464</v>
      </c>
      <c r="BP33" s="353" t="s">
        <v>1465</v>
      </c>
      <c r="BQ33" s="668"/>
      <c r="BR33" s="354" t="s">
        <v>443</v>
      </c>
    </row>
    <row r="34" spans="1:70" s="355" customFormat="1" x14ac:dyDescent="0.25">
      <c r="A34" s="345" t="s">
        <v>1546</v>
      </c>
      <c r="B34" s="668"/>
      <c r="C34" s="719">
        <v>41275</v>
      </c>
      <c r="D34" s="668"/>
      <c r="E34" s="346">
        <v>32506.1</v>
      </c>
      <c r="F34" s="668"/>
      <c r="G34" s="347">
        <v>135.36000000000001</v>
      </c>
      <c r="H34" s="349"/>
      <c r="I34" s="348">
        <v>1.1356999999999999</v>
      </c>
      <c r="J34" s="348">
        <v>0.89449999999999996</v>
      </c>
      <c r="K34" s="348">
        <v>10.3089</v>
      </c>
      <c r="L34" s="348">
        <v>7.4455999999999998</v>
      </c>
      <c r="M34" s="348">
        <v>0.54220000000000002</v>
      </c>
      <c r="N34" s="350">
        <v>13.6586</v>
      </c>
      <c r="O34" s="348">
        <v>11.9299</v>
      </c>
      <c r="P34" s="348">
        <v>21.633099999999999</v>
      </c>
      <c r="Q34" s="348">
        <v>17.345099999999999</v>
      </c>
      <c r="R34" s="348">
        <v>18.188300000000002</v>
      </c>
      <c r="S34" s="348">
        <v>12.6686</v>
      </c>
      <c r="T34" s="348">
        <v>2.4910999999999999</v>
      </c>
      <c r="U34" s="348">
        <v>4.1791999999999998</v>
      </c>
      <c r="V34" s="348">
        <v>0.84179999999999999</v>
      </c>
      <c r="W34" s="348">
        <v>12.6686</v>
      </c>
      <c r="X34" s="348">
        <v>18.7606</v>
      </c>
      <c r="Y34" s="349"/>
      <c r="Z34" s="346">
        <v>13</v>
      </c>
      <c r="AA34" s="346">
        <v>7</v>
      </c>
      <c r="AB34" s="346">
        <v>12</v>
      </c>
      <c r="AC34" s="346">
        <v>5</v>
      </c>
      <c r="AD34" s="346">
        <v>7</v>
      </c>
      <c r="AE34" s="346">
        <v>9</v>
      </c>
      <c r="AF34" s="346">
        <v>8</v>
      </c>
      <c r="AG34" s="346">
        <v>14</v>
      </c>
      <c r="AH34" s="346">
        <v>14</v>
      </c>
      <c r="AI34" s="346">
        <v>8</v>
      </c>
      <c r="AJ34" s="346">
        <v>13</v>
      </c>
      <c r="AK34" s="346">
        <v>5</v>
      </c>
      <c r="AL34" s="346">
        <v>9</v>
      </c>
      <c r="AM34" s="346">
        <v>12</v>
      </c>
      <c r="AN34" s="346">
        <v>13</v>
      </c>
      <c r="AO34" s="668"/>
      <c r="AP34" s="348">
        <v>18.46</v>
      </c>
      <c r="AQ34" s="348">
        <v>18.62</v>
      </c>
      <c r="AR34" s="348">
        <v>15.61</v>
      </c>
      <c r="AS34" s="348">
        <v>12.9</v>
      </c>
      <c r="AT34" s="348">
        <v>8.08</v>
      </c>
      <c r="AU34" s="351"/>
      <c r="AV34" s="346">
        <v>9</v>
      </c>
      <c r="AW34" s="346">
        <v>13</v>
      </c>
      <c r="AX34" s="346">
        <v>12</v>
      </c>
      <c r="AY34" s="346">
        <v>9</v>
      </c>
      <c r="AZ34" s="346">
        <v>7</v>
      </c>
      <c r="BA34" s="362"/>
      <c r="BB34" s="348">
        <v>16.375690148936101</v>
      </c>
      <c r="BC34" s="375">
        <v>0.91030634684572898</v>
      </c>
      <c r="BD34" s="375">
        <v>7.8460850536246199E-2</v>
      </c>
      <c r="BE34" s="375">
        <v>-9.9397879701761394E-3</v>
      </c>
      <c r="BF34" s="349"/>
      <c r="BG34" s="348">
        <v>13.2727</v>
      </c>
      <c r="BH34" s="348">
        <v>70.233999999999995</v>
      </c>
      <c r="BI34" s="348">
        <v>3.4034200000000001</v>
      </c>
      <c r="BJ34" s="348">
        <v>13.089880000000001</v>
      </c>
      <c r="BK34" s="668"/>
      <c r="BL34" s="353" t="s">
        <v>1467</v>
      </c>
      <c r="BM34" s="353" t="s">
        <v>1468</v>
      </c>
      <c r="BN34" s="353" t="s">
        <v>1469</v>
      </c>
      <c r="BO34" s="353" t="s">
        <v>1470</v>
      </c>
      <c r="BP34" s="353" t="s">
        <v>1471</v>
      </c>
      <c r="BQ34" s="668"/>
      <c r="BR34" s="354" t="s">
        <v>1020</v>
      </c>
    </row>
    <row r="35" spans="1:70" s="355" customFormat="1" x14ac:dyDescent="0.25">
      <c r="A35" s="345" t="s">
        <v>1547</v>
      </c>
      <c r="B35" s="668"/>
      <c r="C35" s="719">
        <v>41275</v>
      </c>
      <c r="D35" s="668"/>
      <c r="E35" s="346">
        <v>23259.9</v>
      </c>
      <c r="F35" s="668"/>
      <c r="G35" s="347">
        <v>267.28280000000001</v>
      </c>
      <c r="H35" s="349"/>
      <c r="I35" s="348">
        <v>1.4376</v>
      </c>
      <c r="J35" s="348">
        <v>1.4608000000000001</v>
      </c>
      <c r="K35" s="348">
        <v>11.9693</v>
      </c>
      <c r="L35" s="348">
        <v>5.8449</v>
      </c>
      <c r="M35" s="348">
        <v>2.3315999999999999</v>
      </c>
      <c r="N35" s="350">
        <v>6.7098000000000004</v>
      </c>
      <c r="O35" s="348">
        <v>7.3083</v>
      </c>
      <c r="P35" s="348">
        <v>17.668700000000001</v>
      </c>
      <c r="Q35" s="348">
        <v>17.8949</v>
      </c>
      <c r="R35" s="348">
        <v>15.417400000000001</v>
      </c>
      <c r="S35" s="348">
        <v>14.250500000000001</v>
      </c>
      <c r="T35" s="348">
        <v>0.65639999999999998</v>
      </c>
      <c r="U35" s="348">
        <v>5.9177999999999997</v>
      </c>
      <c r="V35" s="348">
        <v>-0.76659999999999995</v>
      </c>
      <c r="W35" s="348">
        <v>14.250500000000001</v>
      </c>
      <c r="X35" s="348">
        <v>18.5017</v>
      </c>
      <c r="Y35" s="349"/>
      <c r="Z35" s="346">
        <v>6</v>
      </c>
      <c r="AA35" s="346">
        <v>2</v>
      </c>
      <c r="AB35" s="346">
        <v>6</v>
      </c>
      <c r="AC35" s="346">
        <v>7</v>
      </c>
      <c r="AD35" s="346">
        <v>4</v>
      </c>
      <c r="AE35" s="346">
        <v>15</v>
      </c>
      <c r="AF35" s="346">
        <v>16</v>
      </c>
      <c r="AG35" s="346">
        <v>16</v>
      </c>
      <c r="AH35" s="346">
        <v>12</v>
      </c>
      <c r="AI35" s="346">
        <v>14</v>
      </c>
      <c r="AJ35" s="346">
        <v>7</v>
      </c>
      <c r="AK35" s="346">
        <v>6</v>
      </c>
      <c r="AL35" s="346">
        <v>4</v>
      </c>
      <c r="AM35" s="346">
        <v>13</v>
      </c>
      <c r="AN35" s="346">
        <v>7</v>
      </c>
      <c r="AO35" s="668"/>
      <c r="AP35" s="348">
        <v>17.18</v>
      </c>
      <c r="AQ35" s="348">
        <v>19.46</v>
      </c>
      <c r="AR35" s="348">
        <v>13.95</v>
      </c>
      <c r="AS35" s="348">
        <v>8.8800000000000008</v>
      </c>
      <c r="AT35" s="348">
        <v>7.62</v>
      </c>
      <c r="AU35" s="351"/>
      <c r="AV35" s="346">
        <v>12</v>
      </c>
      <c r="AW35" s="346">
        <v>10</v>
      </c>
      <c r="AX35" s="346">
        <v>15</v>
      </c>
      <c r="AY35" s="346">
        <v>14</v>
      </c>
      <c r="AZ35" s="346">
        <v>10</v>
      </c>
      <c r="BA35" s="362"/>
      <c r="BB35" s="348">
        <v>15.363433693644099</v>
      </c>
      <c r="BC35" s="375">
        <v>0.85094647659231704</v>
      </c>
      <c r="BD35" s="375">
        <v>6.7682823643582996E-2</v>
      </c>
      <c r="BE35" s="375">
        <v>-0.22224651119139799</v>
      </c>
      <c r="BF35" s="349"/>
      <c r="BG35" s="348">
        <v>5.9853300000000003</v>
      </c>
      <c r="BH35" s="348">
        <v>70.9208</v>
      </c>
      <c r="BI35" s="348">
        <v>17.026700000000002</v>
      </c>
      <c r="BJ35" s="348">
        <v>6.06717</v>
      </c>
      <c r="BK35" s="668"/>
      <c r="BL35" s="353" t="s">
        <v>1473</v>
      </c>
      <c r="BM35" s="353" t="s">
        <v>1474</v>
      </c>
      <c r="BN35" s="353" t="s">
        <v>1475</v>
      </c>
      <c r="BO35" s="353" t="s">
        <v>1476</v>
      </c>
      <c r="BP35" s="353" t="s">
        <v>1477</v>
      </c>
      <c r="BQ35" s="668"/>
      <c r="BR35" s="354" t="s">
        <v>450</v>
      </c>
    </row>
    <row r="36" spans="1:70" s="355" customFormat="1" x14ac:dyDescent="0.25">
      <c r="A36" s="345" t="s">
        <v>1548</v>
      </c>
      <c r="B36" s="668"/>
      <c r="C36" s="719">
        <v>41275</v>
      </c>
      <c r="D36" s="668"/>
      <c r="E36" s="346">
        <v>19480</v>
      </c>
      <c r="F36" s="668"/>
      <c r="G36" s="347">
        <v>167.375</v>
      </c>
      <c r="H36" s="349"/>
      <c r="I36" s="348">
        <v>1.1536999999999999</v>
      </c>
      <c r="J36" s="348">
        <v>0.25819999999999999</v>
      </c>
      <c r="K36" s="348">
        <v>9.9206000000000003</v>
      </c>
      <c r="L36" s="348">
        <v>5.0625</v>
      </c>
      <c r="M36" s="348">
        <v>-4.48E-2</v>
      </c>
      <c r="N36" s="350">
        <v>13.2445</v>
      </c>
      <c r="O36" s="348">
        <v>11.066000000000001</v>
      </c>
      <c r="P36" s="348">
        <v>21.7485</v>
      </c>
      <c r="Q36" s="348">
        <v>15.2255</v>
      </c>
      <c r="R36" s="348">
        <v>16.196400000000001</v>
      </c>
      <c r="S36" s="348">
        <v>12.423500000000001</v>
      </c>
      <c r="T36" s="348">
        <v>0.51280000000000003</v>
      </c>
      <c r="U36" s="348">
        <v>3.1861000000000002</v>
      </c>
      <c r="V36" s="348">
        <v>1.2314000000000001</v>
      </c>
      <c r="W36" s="348">
        <v>12.423500000000001</v>
      </c>
      <c r="X36" s="348">
        <v>17.1083</v>
      </c>
      <c r="Y36" s="349"/>
      <c r="Z36" s="346">
        <v>12</v>
      </c>
      <c r="AA36" s="346">
        <v>16</v>
      </c>
      <c r="AB36" s="346">
        <v>15</v>
      </c>
      <c r="AC36" s="346">
        <v>11</v>
      </c>
      <c r="AD36" s="346">
        <v>10</v>
      </c>
      <c r="AE36" s="346">
        <v>11</v>
      </c>
      <c r="AF36" s="346">
        <v>10</v>
      </c>
      <c r="AG36" s="346">
        <v>13</v>
      </c>
      <c r="AH36" s="346">
        <v>17</v>
      </c>
      <c r="AI36" s="346">
        <v>12</v>
      </c>
      <c r="AJ36" s="346">
        <v>16</v>
      </c>
      <c r="AK36" s="346">
        <v>7</v>
      </c>
      <c r="AL36" s="346">
        <v>13</v>
      </c>
      <c r="AM36" s="346">
        <v>9</v>
      </c>
      <c r="AN36" s="346">
        <v>16</v>
      </c>
      <c r="AO36" s="668"/>
      <c r="AP36" s="348">
        <v>15.58</v>
      </c>
      <c r="AQ36" s="348">
        <v>16.78</v>
      </c>
      <c r="AR36" s="348">
        <v>14.77</v>
      </c>
      <c r="AS36" s="348">
        <v>11.73</v>
      </c>
      <c r="AT36" s="348">
        <v>6.21</v>
      </c>
      <c r="AU36" s="351"/>
      <c r="AV36" s="346">
        <v>16</v>
      </c>
      <c r="AW36" s="346">
        <v>16</v>
      </c>
      <c r="AX36" s="346">
        <v>14</v>
      </c>
      <c r="AY36" s="346">
        <v>12</v>
      </c>
      <c r="AZ36" s="346">
        <v>12</v>
      </c>
      <c r="BA36" s="362"/>
      <c r="BB36" s="348">
        <v>17.102770003931202</v>
      </c>
      <c r="BC36" s="375">
        <v>0.96578463536458203</v>
      </c>
      <c r="BD36" s="375">
        <v>7.6195945033889406E-2</v>
      </c>
      <c r="BE36" s="375">
        <v>-0.129248361590482</v>
      </c>
      <c r="BF36" s="349"/>
      <c r="BG36" s="348">
        <v>14.642099999999999</v>
      </c>
      <c r="BH36" s="348">
        <v>68.561300000000003</v>
      </c>
      <c r="BI36" s="348">
        <v>12.8178</v>
      </c>
      <c r="BJ36" s="348">
        <v>3.9788000000000001</v>
      </c>
      <c r="BK36" s="668"/>
      <c r="BL36" s="353" t="s">
        <v>1479</v>
      </c>
      <c r="BM36" s="353" t="s">
        <v>1480</v>
      </c>
      <c r="BN36" s="353" t="s">
        <v>1481</v>
      </c>
      <c r="BO36" s="353" t="s">
        <v>1482</v>
      </c>
      <c r="BP36" s="353" t="s">
        <v>1483</v>
      </c>
      <c r="BQ36" s="668"/>
      <c r="BR36" s="354" t="s">
        <v>1020</v>
      </c>
    </row>
    <row r="37" spans="1:70" s="355" customFormat="1" x14ac:dyDescent="0.25">
      <c r="A37" s="345" t="s">
        <v>1549</v>
      </c>
      <c r="B37" s="668"/>
      <c r="C37" s="719">
        <v>43675</v>
      </c>
      <c r="D37" s="668"/>
      <c r="E37" s="346">
        <v>18224.2</v>
      </c>
      <c r="F37" s="668"/>
      <c r="G37" s="347">
        <v>40.802999999999997</v>
      </c>
      <c r="H37" s="349"/>
      <c r="I37" s="348">
        <v>1.6440999999999999</v>
      </c>
      <c r="J37" s="348">
        <v>1.2456</v>
      </c>
      <c r="K37" s="348">
        <v>10.8476</v>
      </c>
      <c r="L37" s="348">
        <v>4.4036</v>
      </c>
      <c r="M37" s="348">
        <v>-0.76129999999999998</v>
      </c>
      <c r="N37" s="350">
        <v>17.4404</v>
      </c>
      <c r="O37" s="348">
        <v>10.0402</v>
      </c>
      <c r="P37" s="348">
        <v>22.642199999999999</v>
      </c>
      <c r="Q37" s="348">
        <v>19.320399999999999</v>
      </c>
      <c r="R37" s="348" t="s">
        <v>430</v>
      </c>
      <c r="S37" s="348">
        <v>13.892099999999999</v>
      </c>
      <c r="T37" s="348">
        <v>-1.587</v>
      </c>
      <c r="U37" s="348">
        <v>4.1185</v>
      </c>
      <c r="V37" s="348">
        <v>3.6318999999999999</v>
      </c>
      <c r="W37" s="348">
        <v>13.892099999999999</v>
      </c>
      <c r="X37" s="348">
        <v>23.158300000000001</v>
      </c>
      <c r="Y37" s="349"/>
      <c r="Z37" s="346">
        <v>1</v>
      </c>
      <c r="AA37" s="346">
        <v>5</v>
      </c>
      <c r="AB37" s="346">
        <v>8</v>
      </c>
      <c r="AC37" s="346">
        <v>13</v>
      </c>
      <c r="AD37" s="346">
        <v>12</v>
      </c>
      <c r="AE37" s="346">
        <v>4</v>
      </c>
      <c r="AF37" s="346">
        <v>11</v>
      </c>
      <c r="AG37" s="346">
        <v>10</v>
      </c>
      <c r="AH37" s="346">
        <v>10</v>
      </c>
      <c r="AI37" s="346" t="s">
        <v>430</v>
      </c>
      <c r="AJ37" s="346">
        <v>8</v>
      </c>
      <c r="AK37" s="346">
        <v>14</v>
      </c>
      <c r="AL37" s="346">
        <v>10</v>
      </c>
      <c r="AM37" s="346">
        <v>4</v>
      </c>
      <c r="AN37" s="346">
        <v>8</v>
      </c>
      <c r="AO37" s="668"/>
      <c r="AP37" s="348" t="s">
        <v>430</v>
      </c>
      <c r="AQ37" s="348" t="s">
        <v>430</v>
      </c>
      <c r="AR37" s="348">
        <v>16.55</v>
      </c>
      <c r="AS37" s="348">
        <v>12.8</v>
      </c>
      <c r="AT37" s="348">
        <v>7.92</v>
      </c>
      <c r="AU37" s="351"/>
      <c r="AV37" s="346" t="s">
        <v>430</v>
      </c>
      <c r="AW37" s="346" t="s">
        <v>430</v>
      </c>
      <c r="AX37" s="346">
        <v>10</v>
      </c>
      <c r="AY37" s="346">
        <v>10</v>
      </c>
      <c r="AZ37" s="346">
        <v>8</v>
      </c>
      <c r="BA37" s="362"/>
      <c r="BB37" s="348">
        <v>17.1197149355229</v>
      </c>
      <c r="BC37" s="375">
        <v>0.99155722949760206</v>
      </c>
      <c r="BD37" s="375">
        <v>7.9283002139951195E-2</v>
      </c>
      <c r="BE37" s="375">
        <v>-0.113332488057183</v>
      </c>
      <c r="BF37" s="349"/>
      <c r="BG37" s="348">
        <v>8.9642199999999992</v>
      </c>
      <c r="BH37" s="348">
        <v>71.925700000000006</v>
      </c>
      <c r="BI37" s="348">
        <v>17.452500000000001</v>
      </c>
      <c r="BJ37" s="348">
        <v>1.6575800000000001</v>
      </c>
      <c r="BK37" s="668"/>
      <c r="BL37" s="353" t="s">
        <v>1485</v>
      </c>
      <c r="BM37" s="353" t="s">
        <v>1486</v>
      </c>
      <c r="BN37" s="353" t="s">
        <v>1487</v>
      </c>
      <c r="BO37" s="353" t="s">
        <v>1488</v>
      </c>
      <c r="BP37" s="353" t="s">
        <v>1489</v>
      </c>
      <c r="BQ37" s="668"/>
      <c r="BR37" s="354" t="s">
        <v>443</v>
      </c>
    </row>
    <row r="38" spans="1:70" s="355" customFormat="1" x14ac:dyDescent="0.25">
      <c r="A38" s="345" t="s">
        <v>1550</v>
      </c>
      <c r="B38" s="668"/>
      <c r="C38" s="719">
        <v>41275</v>
      </c>
      <c r="D38" s="668"/>
      <c r="E38" s="346">
        <v>15781.3</v>
      </c>
      <c r="F38" s="668"/>
      <c r="G38" s="347">
        <v>122.501</v>
      </c>
      <c r="H38" s="349"/>
      <c r="I38" s="348">
        <v>1.0985</v>
      </c>
      <c r="J38" s="348">
        <v>0.71199999999999997</v>
      </c>
      <c r="K38" s="348">
        <v>10.4239</v>
      </c>
      <c r="L38" s="348">
        <v>4.1002000000000001</v>
      </c>
      <c r="M38" s="348">
        <v>0.9859</v>
      </c>
      <c r="N38" s="350">
        <v>14.3101</v>
      </c>
      <c r="O38" s="348">
        <v>15.061999999999999</v>
      </c>
      <c r="P38" s="348">
        <v>27.422899999999998</v>
      </c>
      <c r="Q38" s="348">
        <v>22.968800000000002</v>
      </c>
      <c r="R38" s="348">
        <v>20.142800000000001</v>
      </c>
      <c r="S38" s="348">
        <v>12.9781</v>
      </c>
      <c r="T38" s="348">
        <v>-0.21829999999999999</v>
      </c>
      <c r="U38" s="348">
        <v>5.9128999999999996</v>
      </c>
      <c r="V38" s="348">
        <v>1.2371000000000001</v>
      </c>
      <c r="W38" s="348">
        <v>12.9781</v>
      </c>
      <c r="X38" s="348">
        <v>21.459900000000001</v>
      </c>
      <c r="Y38" s="349"/>
      <c r="Z38" s="346">
        <v>15</v>
      </c>
      <c r="AA38" s="346">
        <v>10</v>
      </c>
      <c r="AB38" s="346">
        <v>11</v>
      </c>
      <c r="AC38" s="346">
        <v>14</v>
      </c>
      <c r="AD38" s="346">
        <v>5</v>
      </c>
      <c r="AE38" s="346">
        <v>8</v>
      </c>
      <c r="AF38" s="346">
        <v>3</v>
      </c>
      <c r="AG38" s="346">
        <v>5</v>
      </c>
      <c r="AH38" s="346">
        <v>4</v>
      </c>
      <c r="AI38" s="346">
        <v>1</v>
      </c>
      <c r="AJ38" s="346">
        <v>12</v>
      </c>
      <c r="AK38" s="346">
        <v>10</v>
      </c>
      <c r="AL38" s="346">
        <v>5</v>
      </c>
      <c r="AM38" s="346">
        <v>8</v>
      </c>
      <c r="AN38" s="346">
        <v>12</v>
      </c>
      <c r="AO38" s="668"/>
      <c r="AP38" s="348">
        <v>21.59</v>
      </c>
      <c r="AQ38" s="348">
        <v>24.51</v>
      </c>
      <c r="AR38" s="348">
        <v>20.82</v>
      </c>
      <c r="AS38" s="348">
        <v>16.559999999999999</v>
      </c>
      <c r="AT38" s="348">
        <v>8.18</v>
      </c>
      <c r="AU38" s="351"/>
      <c r="AV38" s="346">
        <v>1</v>
      </c>
      <c r="AW38" s="346">
        <v>1</v>
      </c>
      <c r="AX38" s="346">
        <v>5</v>
      </c>
      <c r="AY38" s="346">
        <v>4</v>
      </c>
      <c r="AZ38" s="346">
        <v>6</v>
      </c>
      <c r="BA38" s="362"/>
      <c r="BB38" s="348">
        <v>16.7686957802098</v>
      </c>
      <c r="BC38" s="375">
        <v>0.953099108616562</v>
      </c>
      <c r="BD38" s="375">
        <v>9.9919800147174803E-2</v>
      </c>
      <c r="BE38" s="375">
        <v>0.261929272073741</v>
      </c>
      <c r="BF38" s="349"/>
      <c r="BG38" s="348">
        <v>14.0266</v>
      </c>
      <c r="BH38" s="348">
        <v>70.783699999999996</v>
      </c>
      <c r="BI38" s="348">
        <v>9.3952600000000004</v>
      </c>
      <c r="BJ38" s="348">
        <v>5.7944399999999998</v>
      </c>
      <c r="BK38" s="668"/>
      <c r="BL38" s="353" t="s">
        <v>1491</v>
      </c>
      <c r="BM38" s="353" t="s">
        <v>1492</v>
      </c>
      <c r="BN38" s="353" t="s">
        <v>1493</v>
      </c>
      <c r="BO38" s="353" t="s">
        <v>1494</v>
      </c>
      <c r="BP38" s="353" t="s">
        <v>1495</v>
      </c>
      <c r="BQ38" s="668"/>
      <c r="BR38" s="354" t="s">
        <v>476</v>
      </c>
    </row>
    <row r="39" spans="1:70" s="355" customFormat="1" x14ac:dyDescent="0.25">
      <c r="A39" s="345" t="s">
        <v>1551</v>
      </c>
      <c r="B39" s="668"/>
      <c r="C39" s="719">
        <v>41275</v>
      </c>
      <c r="D39" s="668"/>
      <c r="E39" s="346">
        <v>13334.1</v>
      </c>
      <c r="F39" s="668"/>
      <c r="G39" s="347">
        <v>1575.6918000000001</v>
      </c>
      <c r="H39" s="349"/>
      <c r="I39" s="348">
        <v>1.49</v>
      </c>
      <c r="J39" s="348">
        <v>0.87749999999999995</v>
      </c>
      <c r="K39" s="348">
        <v>10.5441</v>
      </c>
      <c r="L39" s="348">
        <v>5.5659999999999998</v>
      </c>
      <c r="M39" s="348">
        <v>0.24740000000000001</v>
      </c>
      <c r="N39" s="350">
        <v>14.555999999999999</v>
      </c>
      <c r="O39" s="348">
        <v>13.2494</v>
      </c>
      <c r="P39" s="348">
        <v>26.147300000000001</v>
      </c>
      <c r="Q39" s="348">
        <v>21.177600000000002</v>
      </c>
      <c r="R39" s="348">
        <v>16.235600000000002</v>
      </c>
      <c r="S39" s="348">
        <v>13.132</v>
      </c>
      <c r="T39" s="348">
        <v>0.1033</v>
      </c>
      <c r="U39" s="348">
        <v>5.4271000000000003</v>
      </c>
      <c r="V39" s="348">
        <v>3.6006999999999998</v>
      </c>
      <c r="W39" s="348">
        <v>13.132</v>
      </c>
      <c r="X39" s="348">
        <v>17.991399999999999</v>
      </c>
      <c r="Y39" s="349"/>
      <c r="Z39" s="346">
        <v>5</v>
      </c>
      <c r="AA39" s="346">
        <v>8</v>
      </c>
      <c r="AB39" s="346">
        <v>9</v>
      </c>
      <c r="AC39" s="346">
        <v>8</v>
      </c>
      <c r="AD39" s="346">
        <v>9</v>
      </c>
      <c r="AE39" s="346">
        <v>7</v>
      </c>
      <c r="AF39" s="346">
        <v>7</v>
      </c>
      <c r="AG39" s="346">
        <v>6</v>
      </c>
      <c r="AH39" s="346">
        <v>7</v>
      </c>
      <c r="AI39" s="346">
        <v>11</v>
      </c>
      <c r="AJ39" s="346">
        <v>10</v>
      </c>
      <c r="AK39" s="346">
        <v>8</v>
      </c>
      <c r="AL39" s="346">
        <v>6</v>
      </c>
      <c r="AM39" s="346">
        <v>5</v>
      </c>
      <c r="AN39" s="346">
        <v>10</v>
      </c>
      <c r="AO39" s="668"/>
      <c r="AP39" s="348">
        <v>17.690000000000001</v>
      </c>
      <c r="AQ39" s="348">
        <v>21.39</v>
      </c>
      <c r="AR39" s="348">
        <v>19.45</v>
      </c>
      <c r="AS39" s="348">
        <v>15.03</v>
      </c>
      <c r="AT39" s="348">
        <v>8.65</v>
      </c>
      <c r="AU39" s="351"/>
      <c r="AV39" s="346">
        <v>11</v>
      </c>
      <c r="AW39" s="346">
        <v>9</v>
      </c>
      <c r="AX39" s="346">
        <v>7</v>
      </c>
      <c r="AY39" s="346">
        <v>7</v>
      </c>
      <c r="AZ39" s="346">
        <v>5</v>
      </c>
      <c r="BA39" s="362"/>
      <c r="BB39" s="348">
        <v>16.699206839755401</v>
      </c>
      <c r="BC39" s="375">
        <v>0.95537369510620795</v>
      </c>
      <c r="BD39" s="375">
        <v>9.4139844478666496E-2</v>
      </c>
      <c r="BE39" s="375">
        <v>0.15509170729524299</v>
      </c>
      <c r="BF39" s="349"/>
      <c r="BG39" s="348">
        <v>10.0909</v>
      </c>
      <c r="BH39" s="348">
        <v>69.773899999999998</v>
      </c>
      <c r="BI39" s="348">
        <v>16.0473</v>
      </c>
      <c r="BJ39" s="348">
        <v>4.0879000000000003</v>
      </c>
      <c r="BK39" s="668"/>
      <c r="BL39" s="353" t="s">
        <v>1497</v>
      </c>
      <c r="BM39" s="353" t="s">
        <v>1498</v>
      </c>
      <c r="BN39" s="353" t="s">
        <v>1499</v>
      </c>
      <c r="BO39" s="353" t="s">
        <v>1500</v>
      </c>
      <c r="BP39" s="353" t="s">
        <v>931</v>
      </c>
      <c r="BQ39" s="668"/>
      <c r="BR39" s="354" t="s">
        <v>443</v>
      </c>
    </row>
    <row r="40" spans="1:70" s="355" customFormat="1" x14ac:dyDescent="0.25">
      <c r="A40" s="345" t="s">
        <v>1552</v>
      </c>
      <c r="B40" s="668"/>
      <c r="C40" s="719">
        <v>41275</v>
      </c>
      <c r="D40" s="668"/>
      <c r="E40" s="346">
        <v>13213.4</v>
      </c>
      <c r="F40" s="668"/>
      <c r="G40" s="347">
        <v>483.68639999999999</v>
      </c>
      <c r="H40" s="349"/>
      <c r="I40" s="348">
        <v>0.88700000000000001</v>
      </c>
      <c r="J40" s="348">
        <v>1.9527000000000001</v>
      </c>
      <c r="K40" s="348">
        <v>13.884399999999999</v>
      </c>
      <c r="L40" s="348">
        <v>11.0433</v>
      </c>
      <c r="M40" s="348">
        <v>6.2104999999999997</v>
      </c>
      <c r="N40" s="350">
        <v>24.3291</v>
      </c>
      <c r="O40" s="348">
        <v>14.5769</v>
      </c>
      <c r="P40" s="348">
        <v>28.5929</v>
      </c>
      <c r="Q40" s="348">
        <v>20.316800000000001</v>
      </c>
      <c r="R40" s="348">
        <v>18.549199999999999</v>
      </c>
      <c r="S40" s="348">
        <v>16.664999999999999</v>
      </c>
      <c r="T40" s="348">
        <v>5.8198999999999996</v>
      </c>
      <c r="U40" s="348">
        <v>10.2387</v>
      </c>
      <c r="V40" s="348">
        <v>8.1485000000000003</v>
      </c>
      <c r="W40" s="348">
        <v>16.664999999999999</v>
      </c>
      <c r="X40" s="348">
        <v>19.942799999999998</v>
      </c>
      <c r="Y40" s="349"/>
      <c r="Z40" s="346">
        <v>16</v>
      </c>
      <c r="AA40" s="346">
        <v>1</v>
      </c>
      <c r="AB40" s="346">
        <v>1</v>
      </c>
      <c r="AC40" s="346">
        <v>1</v>
      </c>
      <c r="AD40" s="346">
        <v>2</v>
      </c>
      <c r="AE40" s="346">
        <v>2</v>
      </c>
      <c r="AF40" s="346">
        <v>5</v>
      </c>
      <c r="AG40" s="346">
        <v>1</v>
      </c>
      <c r="AH40" s="346">
        <v>9</v>
      </c>
      <c r="AI40" s="346">
        <v>6</v>
      </c>
      <c r="AJ40" s="346">
        <v>1</v>
      </c>
      <c r="AK40" s="346">
        <v>1</v>
      </c>
      <c r="AL40" s="346">
        <v>2</v>
      </c>
      <c r="AM40" s="346">
        <v>2</v>
      </c>
      <c r="AN40" s="346">
        <v>1</v>
      </c>
      <c r="AO40" s="668"/>
      <c r="AP40" s="348">
        <v>18.829999999999998</v>
      </c>
      <c r="AQ40" s="348">
        <v>22.11</v>
      </c>
      <c r="AR40" s="348">
        <v>21.19</v>
      </c>
      <c r="AS40" s="348">
        <v>18.829999999999998</v>
      </c>
      <c r="AT40" s="348">
        <v>20.13</v>
      </c>
      <c r="AU40" s="351"/>
      <c r="AV40" s="346">
        <v>8</v>
      </c>
      <c r="AW40" s="346">
        <v>8</v>
      </c>
      <c r="AX40" s="346">
        <v>2</v>
      </c>
      <c r="AY40" s="346">
        <v>2</v>
      </c>
      <c r="AZ40" s="346">
        <v>2</v>
      </c>
      <c r="BA40" s="362"/>
      <c r="BB40" s="348">
        <v>18.680286148483798</v>
      </c>
      <c r="BC40" s="375">
        <v>1.02810266175966</v>
      </c>
      <c r="BD40" s="375">
        <v>9.27980073933595E-2</v>
      </c>
      <c r="BE40" s="375">
        <v>0.20865584048121699</v>
      </c>
      <c r="BF40" s="349"/>
      <c r="BG40" s="348">
        <v>17.487300000000001</v>
      </c>
      <c r="BH40" s="348">
        <v>66.429900000000004</v>
      </c>
      <c r="BI40" s="348">
        <v>14.9384</v>
      </c>
      <c r="BJ40" s="348">
        <v>1.1444000000000001</v>
      </c>
      <c r="BK40" s="668"/>
      <c r="BL40" s="353" t="s">
        <v>1502</v>
      </c>
      <c r="BM40" s="353" t="s">
        <v>1503</v>
      </c>
      <c r="BN40" s="353" t="s">
        <v>1504</v>
      </c>
      <c r="BO40" s="353" t="s">
        <v>1505</v>
      </c>
      <c r="BP40" s="353" t="s">
        <v>1506</v>
      </c>
      <c r="BQ40" s="668"/>
      <c r="BR40" s="354" t="s">
        <v>513</v>
      </c>
    </row>
    <row r="41" spans="1:70" s="355" customFormat="1" x14ac:dyDescent="0.25">
      <c r="A41" s="345" t="s">
        <v>1553</v>
      </c>
      <c r="B41" s="668"/>
      <c r="C41" s="719">
        <v>41275</v>
      </c>
      <c r="D41" s="668"/>
      <c r="E41" s="346">
        <v>12101.4</v>
      </c>
      <c r="F41" s="668"/>
      <c r="G41" s="347">
        <v>3041.3921999999998</v>
      </c>
      <c r="H41" s="349"/>
      <c r="I41" s="348">
        <v>1.2476</v>
      </c>
      <c r="J41" s="348">
        <v>0.52939999999999998</v>
      </c>
      <c r="K41" s="348">
        <v>9.6483000000000008</v>
      </c>
      <c r="L41" s="348">
        <v>1.9886999999999999</v>
      </c>
      <c r="M41" s="348">
        <v>-3.5781999999999998</v>
      </c>
      <c r="N41" s="350">
        <v>6.0986000000000002</v>
      </c>
      <c r="O41" s="348">
        <v>9.4353999999999996</v>
      </c>
      <c r="P41" s="348">
        <v>22.247499999999999</v>
      </c>
      <c r="Q41" s="348">
        <v>17.5642</v>
      </c>
      <c r="R41" s="348">
        <v>15.721299999999999</v>
      </c>
      <c r="S41" s="348">
        <v>12.467599999999999</v>
      </c>
      <c r="T41" s="348">
        <v>-3.9477000000000002</v>
      </c>
      <c r="U41" s="348">
        <v>1.0569999999999999</v>
      </c>
      <c r="V41" s="348">
        <v>-3.8635000000000002</v>
      </c>
      <c r="W41" s="348">
        <v>12.467599999999999</v>
      </c>
      <c r="X41" s="348">
        <v>18.050899999999999</v>
      </c>
      <c r="Y41" s="349"/>
      <c r="Z41" s="346">
        <v>9</v>
      </c>
      <c r="AA41" s="346">
        <v>13</v>
      </c>
      <c r="AB41" s="346">
        <v>16</v>
      </c>
      <c r="AC41" s="346">
        <v>15</v>
      </c>
      <c r="AD41" s="346">
        <v>15</v>
      </c>
      <c r="AE41" s="346">
        <v>16</v>
      </c>
      <c r="AF41" s="346">
        <v>12</v>
      </c>
      <c r="AG41" s="346">
        <v>12</v>
      </c>
      <c r="AH41" s="346">
        <v>13</v>
      </c>
      <c r="AI41" s="346">
        <v>13</v>
      </c>
      <c r="AJ41" s="346">
        <v>15</v>
      </c>
      <c r="AK41" s="346">
        <v>16</v>
      </c>
      <c r="AL41" s="346">
        <v>15</v>
      </c>
      <c r="AM41" s="346">
        <v>16</v>
      </c>
      <c r="AN41" s="346">
        <v>15</v>
      </c>
      <c r="AO41" s="668"/>
      <c r="AP41" s="348">
        <v>16.3</v>
      </c>
      <c r="AQ41" s="348">
        <v>18.38</v>
      </c>
      <c r="AR41" s="348">
        <v>15.68</v>
      </c>
      <c r="AS41" s="348">
        <v>10.32</v>
      </c>
      <c r="AT41" s="348">
        <v>-0.46</v>
      </c>
      <c r="AU41" s="351"/>
      <c r="AV41" s="346">
        <v>13</v>
      </c>
      <c r="AW41" s="346">
        <v>14</v>
      </c>
      <c r="AX41" s="346">
        <v>11</v>
      </c>
      <c r="AY41" s="346">
        <v>13</v>
      </c>
      <c r="AZ41" s="346">
        <v>16</v>
      </c>
      <c r="BA41" s="362"/>
      <c r="BB41" s="348">
        <v>16.2241695112047</v>
      </c>
      <c r="BC41" s="375">
        <v>0.93153335680029803</v>
      </c>
      <c r="BD41" s="375">
        <v>8.0423677608574107E-2</v>
      </c>
      <c r="BE41" s="375">
        <v>-2.9817004153966702E-2</v>
      </c>
      <c r="BF41" s="349"/>
      <c r="BG41" s="348">
        <v>11.6264</v>
      </c>
      <c r="BH41" s="348">
        <v>69.428200000000004</v>
      </c>
      <c r="BI41" s="348">
        <v>13.884600000000001</v>
      </c>
      <c r="BJ41" s="348">
        <v>5.0608000000000004</v>
      </c>
      <c r="BK41" s="668"/>
      <c r="BL41" s="353" t="s">
        <v>1508</v>
      </c>
      <c r="BM41" s="353" t="s">
        <v>1509</v>
      </c>
      <c r="BN41" s="353" t="s">
        <v>1510</v>
      </c>
      <c r="BO41" s="353" t="s">
        <v>1511</v>
      </c>
      <c r="BP41" s="353" t="s">
        <v>1512</v>
      </c>
      <c r="BQ41" s="668"/>
      <c r="BR41" s="354" t="s">
        <v>513</v>
      </c>
    </row>
    <row r="42" spans="1:70" s="355" customFormat="1" x14ac:dyDescent="0.25">
      <c r="A42" s="345" t="s">
        <v>1554</v>
      </c>
      <c r="B42" s="668"/>
      <c r="C42" s="719">
        <v>41275</v>
      </c>
      <c r="D42" s="668"/>
      <c r="E42" s="346">
        <v>11672.4</v>
      </c>
      <c r="F42" s="668"/>
      <c r="G42" s="347">
        <v>336.09300000000002</v>
      </c>
      <c r="H42" s="349"/>
      <c r="I42" s="348">
        <v>1.2698</v>
      </c>
      <c r="J42" s="348">
        <v>0.54510000000000003</v>
      </c>
      <c r="K42" s="348">
        <v>10.0884</v>
      </c>
      <c r="L42" s="348">
        <v>4.4321000000000002</v>
      </c>
      <c r="M42" s="348">
        <v>-1.8778999999999999</v>
      </c>
      <c r="N42" s="350">
        <v>10.4214</v>
      </c>
      <c r="O42" s="348">
        <v>7.7252999999999998</v>
      </c>
      <c r="P42" s="348">
        <v>18.643699999999999</v>
      </c>
      <c r="Q42" s="348">
        <v>16.3689</v>
      </c>
      <c r="R42" s="348">
        <v>15.270200000000001</v>
      </c>
      <c r="S42" s="348">
        <v>12.6251</v>
      </c>
      <c r="T42" s="348">
        <v>-1.0167999999999999</v>
      </c>
      <c r="U42" s="348">
        <v>2.2124999999999999</v>
      </c>
      <c r="V42" s="348">
        <v>-2.3725000000000001</v>
      </c>
      <c r="W42" s="348">
        <v>12.6251</v>
      </c>
      <c r="X42" s="348">
        <v>18.166799999999999</v>
      </c>
      <c r="Y42" s="349"/>
      <c r="Z42" s="346">
        <v>8</v>
      </c>
      <c r="AA42" s="346">
        <v>12</v>
      </c>
      <c r="AB42" s="346">
        <v>14</v>
      </c>
      <c r="AC42" s="346">
        <v>12</v>
      </c>
      <c r="AD42" s="346">
        <v>13</v>
      </c>
      <c r="AE42" s="346">
        <v>13</v>
      </c>
      <c r="AF42" s="346">
        <v>15</v>
      </c>
      <c r="AG42" s="346">
        <v>15</v>
      </c>
      <c r="AH42" s="346">
        <v>15</v>
      </c>
      <c r="AI42" s="346">
        <v>15</v>
      </c>
      <c r="AJ42" s="346">
        <v>14</v>
      </c>
      <c r="AK42" s="346">
        <v>13</v>
      </c>
      <c r="AL42" s="346">
        <v>14</v>
      </c>
      <c r="AM42" s="346">
        <v>14</v>
      </c>
      <c r="AN42" s="346">
        <v>14</v>
      </c>
      <c r="AO42" s="668"/>
      <c r="AP42" s="348">
        <v>16.05</v>
      </c>
      <c r="AQ42" s="348">
        <v>17.63</v>
      </c>
      <c r="AR42" s="348">
        <v>12.98</v>
      </c>
      <c r="AS42" s="348">
        <v>8.4600000000000009</v>
      </c>
      <c r="AT42" s="348">
        <v>3.18</v>
      </c>
      <c r="AU42" s="351"/>
      <c r="AV42" s="346">
        <v>14</v>
      </c>
      <c r="AW42" s="346">
        <v>15</v>
      </c>
      <c r="AX42" s="346">
        <v>16</v>
      </c>
      <c r="AY42" s="346">
        <v>15</v>
      </c>
      <c r="AZ42" s="346">
        <v>14</v>
      </c>
      <c r="BA42" s="362"/>
      <c r="BB42" s="348">
        <v>16.4260856680513</v>
      </c>
      <c r="BC42" s="375">
        <v>0.93880544389690901</v>
      </c>
      <c r="BD42" s="375">
        <v>6.6381706331176904E-2</v>
      </c>
      <c r="BE42" s="375">
        <v>-0.30200411747556499</v>
      </c>
      <c r="BF42" s="349"/>
      <c r="BG42" s="348">
        <v>9.2358799999999999</v>
      </c>
      <c r="BH42" s="348">
        <v>68.059299999999993</v>
      </c>
      <c r="BI42" s="348">
        <v>20.898700000000002</v>
      </c>
      <c r="BJ42" s="348">
        <v>1.8061199999999999</v>
      </c>
      <c r="BK42" s="668"/>
      <c r="BL42" s="353" t="s">
        <v>1514</v>
      </c>
      <c r="BM42" s="353" t="s">
        <v>1515</v>
      </c>
      <c r="BN42" s="353" t="s">
        <v>1516</v>
      </c>
      <c r="BO42" s="353" t="s">
        <v>1517</v>
      </c>
      <c r="BP42" s="353" t="s">
        <v>1518</v>
      </c>
      <c r="BQ42" s="668"/>
      <c r="BR42" s="354" t="s">
        <v>513</v>
      </c>
    </row>
    <row r="43" spans="1:70" s="355" customFormat="1" x14ac:dyDescent="0.25">
      <c r="A43" s="345" t="s">
        <v>1555</v>
      </c>
      <c r="B43" s="668"/>
      <c r="C43" s="719">
        <v>41275</v>
      </c>
      <c r="D43" s="668"/>
      <c r="E43" s="346">
        <v>11719.5</v>
      </c>
      <c r="F43" s="668"/>
      <c r="G43" s="347">
        <v>220.3</v>
      </c>
      <c r="H43" s="349"/>
      <c r="I43" s="348">
        <v>1.5582</v>
      </c>
      <c r="J43" s="348">
        <v>1.3526</v>
      </c>
      <c r="K43" s="348">
        <v>12.9338</v>
      </c>
      <c r="L43" s="348">
        <v>6.8432000000000004</v>
      </c>
      <c r="M43" s="348">
        <v>-2.2019000000000002</v>
      </c>
      <c r="N43" s="350">
        <v>17.166399999999999</v>
      </c>
      <c r="O43" s="348">
        <v>17.358599999999999</v>
      </c>
      <c r="P43" s="348">
        <v>28.251200000000001</v>
      </c>
      <c r="Q43" s="348">
        <v>23.216999999999999</v>
      </c>
      <c r="R43" s="348">
        <v>20.103100000000001</v>
      </c>
      <c r="S43" s="348">
        <v>16.192</v>
      </c>
      <c r="T43" s="348">
        <v>-0.61360000000000003</v>
      </c>
      <c r="U43" s="348">
        <v>3.2189000000000001</v>
      </c>
      <c r="V43" s="348">
        <v>1.1757</v>
      </c>
      <c r="W43" s="348">
        <v>16.192</v>
      </c>
      <c r="X43" s="348">
        <v>20.8552</v>
      </c>
      <c r="Y43" s="349"/>
      <c r="Z43" s="346">
        <v>2</v>
      </c>
      <c r="AA43" s="346">
        <v>4</v>
      </c>
      <c r="AB43" s="346">
        <v>2</v>
      </c>
      <c r="AC43" s="346">
        <v>6</v>
      </c>
      <c r="AD43" s="346">
        <v>14</v>
      </c>
      <c r="AE43" s="346">
        <v>5</v>
      </c>
      <c r="AF43" s="346">
        <v>1</v>
      </c>
      <c r="AG43" s="346">
        <v>2</v>
      </c>
      <c r="AH43" s="346">
        <v>3</v>
      </c>
      <c r="AI43" s="346">
        <v>2</v>
      </c>
      <c r="AJ43" s="346">
        <v>2</v>
      </c>
      <c r="AK43" s="346">
        <v>11</v>
      </c>
      <c r="AL43" s="346">
        <v>12</v>
      </c>
      <c r="AM43" s="346">
        <v>10</v>
      </c>
      <c r="AN43" s="346">
        <v>2</v>
      </c>
      <c r="AO43" s="668"/>
      <c r="AP43" s="348">
        <v>21.32</v>
      </c>
      <c r="AQ43" s="348">
        <v>23.91</v>
      </c>
      <c r="AR43" s="348">
        <v>21.68</v>
      </c>
      <c r="AS43" s="348">
        <v>18.329999999999998</v>
      </c>
      <c r="AT43" s="348">
        <v>6.85</v>
      </c>
      <c r="AU43" s="351"/>
      <c r="AV43" s="346">
        <v>2</v>
      </c>
      <c r="AW43" s="346">
        <v>3</v>
      </c>
      <c r="AX43" s="346">
        <v>1</v>
      </c>
      <c r="AY43" s="346">
        <v>3</v>
      </c>
      <c r="AZ43" s="346">
        <v>11</v>
      </c>
      <c r="BA43" s="362"/>
      <c r="BB43" s="348">
        <v>18.750135307766801</v>
      </c>
      <c r="BC43" s="375">
        <v>1.04260827698028</v>
      </c>
      <c r="BD43" s="375">
        <v>9.6091868612776604E-2</v>
      </c>
      <c r="BE43" s="375">
        <v>0.31876317826834499</v>
      </c>
      <c r="BF43" s="349"/>
      <c r="BG43" s="348">
        <v>16.563700000000001</v>
      </c>
      <c r="BH43" s="348">
        <v>64.600899999999996</v>
      </c>
      <c r="BI43" s="348">
        <v>17.870200000000001</v>
      </c>
      <c r="BJ43" s="348">
        <v>0.96519999999999995</v>
      </c>
      <c r="BK43" s="668"/>
      <c r="BL43" s="353" t="s">
        <v>1520</v>
      </c>
      <c r="BM43" s="353" t="s">
        <v>1521</v>
      </c>
      <c r="BN43" s="353" t="s">
        <v>1522</v>
      </c>
      <c r="BO43" s="353" t="s">
        <v>1523</v>
      </c>
      <c r="BP43" s="353" t="s">
        <v>1524</v>
      </c>
      <c r="BQ43" s="668"/>
      <c r="BR43" s="354" t="s">
        <v>513</v>
      </c>
    </row>
    <row r="44" spans="1:70" s="355" customFormat="1" x14ac:dyDescent="0.25">
      <c r="A44" s="345" t="s">
        <v>1556</v>
      </c>
      <c r="B44" s="668"/>
      <c r="C44" s="719">
        <v>41610</v>
      </c>
      <c r="D44" s="668"/>
      <c r="E44" s="346">
        <v>10772.2</v>
      </c>
      <c r="F44" s="668"/>
      <c r="G44" s="347">
        <v>73.86</v>
      </c>
      <c r="H44" s="349"/>
      <c r="I44" s="348">
        <v>1.1227</v>
      </c>
      <c r="J44" s="348">
        <v>0.66779999999999995</v>
      </c>
      <c r="K44" s="348">
        <v>10.4366</v>
      </c>
      <c r="L44" s="348">
        <v>5.2587000000000002</v>
      </c>
      <c r="M44" s="348">
        <v>-3.7905000000000002</v>
      </c>
      <c r="N44" s="350">
        <v>7.7961999999999998</v>
      </c>
      <c r="O44" s="348">
        <v>8.1533999999999995</v>
      </c>
      <c r="P44" s="348">
        <v>15.918200000000001</v>
      </c>
      <c r="Q44" s="348">
        <v>15.9285</v>
      </c>
      <c r="R44" s="348">
        <v>17.366099999999999</v>
      </c>
      <c r="S44" s="348">
        <v>13.0395</v>
      </c>
      <c r="T44" s="348">
        <v>-0.75249999999999995</v>
      </c>
      <c r="U44" s="348">
        <v>-0.4985</v>
      </c>
      <c r="V44" s="348">
        <v>-3.5266000000000002</v>
      </c>
      <c r="W44" s="348">
        <v>13.0395</v>
      </c>
      <c r="X44" s="348">
        <v>17.4861</v>
      </c>
      <c r="Y44" s="349"/>
      <c r="Z44" s="346">
        <v>14</v>
      </c>
      <c r="AA44" s="346">
        <v>11</v>
      </c>
      <c r="AB44" s="346">
        <v>10</v>
      </c>
      <c r="AC44" s="346">
        <v>10</v>
      </c>
      <c r="AD44" s="346">
        <v>16</v>
      </c>
      <c r="AE44" s="346">
        <v>14</v>
      </c>
      <c r="AF44" s="346">
        <v>14</v>
      </c>
      <c r="AG44" s="346">
        <v>17</v>
      </c>
      <c r="AH44" s="346">
        <v>16</v>
      </c>
      <c r="AI44" s="346">
        <v>10</v>
      </c>
      <c r="AJ44" s="346">
        <v>11</v>
      </c>
      <c r="AK44" s="346">
        <v>12</v>
      </c>
      <c r="AL44" s="346">
        <v>16</v>
      </c>
      <c r="AM44" s="346">
        <v>15</v>
      </c>
      <c r="AN44" s="346">
        <v>11</v>
      </c>
      <c r="AO44" s="668"/>
      <c r="AP44" s="348">
        <v>18.12</v>
      </c>
      <c r="AQ44" s="348">
        <v>18.829999999999998</v>
      </c>
      <c r="AR44" s="348">
        <v>11.37</v>
      </c>
      <c r="AS44" s="348">
        <v>8.08</v>
      </c>
      <c r="AT44" s="348">
        <v>1.01</v>
      </c>
      <c r="AU44" s="351"/>
      <c r="AV44" s="346">
        <v>10</v>
      </c>
      <c r="AW44" s="346">
        <v>12</v>
      </c>
      <c r="AX44" s="346">
        <v>17</v>
      </c>
      <c r="AY44" s="346">
        <v>16</v>
      </c>
      <c r="AZ44" s="346">
        <v>15</v>
      </c>
      <c r="BA44" s="362"/>
      <c r="BB44" s="348">
        <v>15.7159641683585</v>
      </c>
      <c r="BC44" s="375">
        <v>0.86411102689715802</v>
      </c>
      <c r="BD44" s="375">
        <v>5.1942979746435101E-2</v>
      </c>
      <c r="BE44" s="375">
        <v>-0.46527816873238198</v>
      </c>
      <c r="BF44" s="349"/>
      <c r="BG44" s="348">
        <v>18.861599999999999</v>
      </c>
      <c r="BH44" s="348">
        <v>67.595699999999994</v>
      </c>
      <c r="BI44" s="348">
        <v>10.8804</v>
      </c>
      <c r="BJ44" s="348">
        <v>2.6623000000000001</v>
      </c>
      <c r="BK44" s="668"/>
      <c r="BL44" s="353" t="s">
        <v>1526</v>
      </c>
      <c r="BM44" s="353" t="s">
        <v>1527</v>
      </c>
      <c r="BN44" s="353" t="s">
        <v>1528</v>
      </c>
      <c r="BO44" s="353" t="s">
        <v>1529</v>
      </c>
      <c r="BP44" s="353" t="s">
        <v>1530</v>
      </c>
      <c r="BQ44" s="668"/>
      <c r="BR44" s="354" t="s">
        <v>604</v>
      </c>
    </row>
    <row r="45" spans="1:70" s="355" customFormat="1" x14ac:dyDescent="0.25">
      <c r="A45" s="345" t="s">
        <v>1557</v>
      </c>
      <c r="B45" s="668"/>
      <c r="C45" s="719">
        <v>41275</v>
      </c>
      <c r="D45" s="668"/>
      <c r="E45" s="346">
        <v>7458.39</v>
      </c>
      <c r="F45" s="668"/>
      <c r="G45" s="347">
        <v>372.3</v>
      </c>
      <c r="H45" s="349"/>
      <c r="I45" s="348">
        <v>1.4912000000000001</v>
      </c>
      <c r="J45" s="348">
        <v>0.41539999999999999</v>
      </c>
      <c r="K45" s="348">
        <v>12.0947</v>
      </c>
      <c r="L45" s="348">
        <v>9.9429999999999996</v>
      </c>
      <c r="M45" s="348">
        <v>7.1859999999999999</v>
      </c>
      <c r="N45" s="350">
        <v>26.985299999999999</v>
      </c>
      <c r="O45" s="348">
        <v>15.3</v>
      </c>
      <c r="P45" s="348">
        <v>27.841000000000001</v>
      </c>
      <c r="Q45" s="348">
        <v>21.840399999999999</v>
      </c>
      <c r="R45" s="348">
        <v>18.2959</v>
      </c>
      <c r="S45" s="348">
        <v>14.741</v>
      </c>
      <c r="T45" s="348">
        <v>5.0004</v>
      </c>
      <c r="U45" s="348">
        <v>13.4231</v>
      </c>
      <c r="V45" s="348">
        <v>9.0764999999999993</v>
      </c>
      <c r="W45" s="348">
        <v>14.741</v>
      </c>
      <c r="X45" s="348">
        <v>19.6447</v>
      </c>
      <c r="Y45" s="349"/>
      <c r="Z45" s="346">
        <v>4</v>
      </c>
      <c r="AA45" s="346">
        <v>15</v>
      </c>
      <c r="AB45" s="346">
        <v>4</v>
      </c>
      <c r="AC45" s="346">
        <v>2</v>
      </c>
      <c r="AD45" s="346">
        <v>1</v>
      </c>
      <c r="AE45" s="346">
        <v>1</v>
      </c>
      <c r="AF45" s="346">
        <v>2</v>
      </c>
      <c r="AG45" s="346">
        <v>3</v>
      </c>
      <c r="AH45" s="346">
        <v>6</v>
      </c>
      <c r="AI45" s="346">
        <v>7</v>
      </c>
      <c r="AJ45" s="346">
        <v>6</v>
      </c>
      <c r="AK45" s="346">
        <v>2</v>
      </c>
      <c r="AL45" s="346">
        <v>1</v>
      </c>
      <c r="AM45" s="346">
        <v>1</v>
      </c>
      <c r="AN45" s="346">
        <v>6</v>
      </c>
      <c r="AO45" s="668"/>
      <c r="AP45" s="348">
        <v>19.79</v>
      </c>
      <c r="AQ45" s="348">
        <v>23.36</v>
      </c>
      <c r="AR45" s="348">
        <v>21.11</v>
      </c>
      <c r="AS45" s="348">
        <v>19.899999999999999</v>
      </c>
      <c r="AT45" s="348">
        <v>21</v>
      </c>
      <c r="AU45" s="351"/>
      <c r="AV45" s="346">
        <v>6</v>
      </c>
      <c r="AW45" s="346">
        <v>4</v>
      </c>
      <c r="AX45" s="346">
        <v>3</v>
      </c>
      <c r="AY45" s="346">
        <v>1</v>
      </c>
      <c r="AZ45" s="346">
        <v>1</v>
      </c>
      <c r="BA45" s="362"/>
      <c r="BB45" s="348">
        <v>17.442019044504899</v>
      </c>
      <c r="BC45" s="375">
        <v>0.98178929912952295</v>
      </c>
      <c r="BD45" s="375">
        <v>9.6648804099102995E-2</v>
      </c>
      <c r="BE45" s="375">
        <v>0.22960277050556699</v>
      </c>
      <c r="BF45" s="349"/>
      <c r="BG45" s="348">
        <v>12.271100000000001</v>
      </c>
      <c r="BH45" s="348">
        <v>74.406300000000002</v>
      </c>
      <c r="BI45" s="348">
        <v>11.6912</v>
      </c>
      <c r="BJ45" s="348">
        <v>1.6314</v>
      </c>
      <c r="BK45" s="668"/>
      <c r="BL45" s="353" t="s">
        <v>1532</v>
      </c>
      <c r="BM45" s="353" t="s">
        <v>1533</v>
      </c>
      <c r="BN45" s="353" t="s">
        <v>1534</v>
      </c>
      <c r="BO45" s="353" t="s">
        <v>1535</v>
      </c>
      <c r="BP45" s="353" t="s">
        <v>1536</v>
      </c>
      <c r="BQ45" s="668"/>
      <c r="BR45" s="354" t="s">
        <v>513</v>
      </c>
    </row>
    <row r="46" spans="1:70" s="355" customFormat="1" x14ac:dyDescent="0.25">
      <c r="A46" s="345" t="s">
        <v>1558</v>
      </c>
      <c r="B46" s="668"/>
      <c r="C46" s="719">
        <v>41275</v>
      </c>
      <c r="D46" s="668"/>
      <c r="E46" s="346">
        <v>6255.93</v>
      </c>
      <c r="F46" s="668"/>
      <c r="G46" s="347">
        <v>898.81</v>
      </c>
      <c r="H46" s="349"/>
      <c r="I46" s="348">
        <v>1.5077</v>
      </c>
      <c r="J46" s="348">
        <v>0.9173</v>
      </c>
      <c r="K46" s="348">
        <v>12.518599999999999</v>
      </c>
      <c r="L46" s="348">
        <v>5.431</v>
      </c>
      <c r="M46" s="348">
        <v>0.3024</v>
      </c>
      <c r="N46" s="350">
        <v>11.663600000000001</v>
      </c>
      <c r="O46" s="348">
        <v>9.2116000000000007</v>
      </c>
      <c r="P46" s="348">
        <v>22.4102</v>
      </c>
      <c r="Q46" s="348">
        <v>18.805499999999999</v>
      </c>
      <c r="R46" s="348">
        <v>15.063499999999999</v>
      </c>
      <c r="S46" s="348">
        <v>15.112500000000001</v>
      </c>
      <c r="T46" s="348">
        <v>-0.05</v>
      </c>
      <c r="U46" s="348">
        <v>4.8872</v>
      </c>
      <c r="V46" s="348">
        <v>1.0591999999999999</v>
      </c>
      <c r="W46" s="348">
        <v>15.112500000000001</v>
      </c>
      <c r="X46" s="348">
        <v>16.315799999999999</v>
      </c>
      <c r="Y46" s="349"/>
      <c r="Z46" s="346">
        <v>3</v>
      </c>
      <c r="AA46" s="346">
        <v>6</v>
      </c>
      <c r="AB46" s="346">
        <v>3</v>
      </c>
      <c r="AC46" s="346">
        <v>9</v>
      </c>
      <c r="AD46" s="346">
        <v>8</v>
      </c>
      <c r="AE46" s="346">
        <v>12</v>
      </c>
      <c r="AF46" s="346">
        <v>13</v>
      </c>
      <c r="AG46" s="346">
        <v>11</v>
      </c>
      <c r="AH46" s="346">
        <v>11</v>
      </c>
      <c r="AI46" s="346">
        <v>16</v>
      </c>
      <c r="AJ46" s="346">
        <v>3</v>
      </c>
      <c r="AK46" s="346">
        <v>9</v>
      </c>
      <c r="AL46" s="346">
        <v>7</v>
      </c>
      <c r="AM46" s="346">
        <v>11</v>
      </c>
      <c r="AN46" s="346">
        <v>3</v>
      </c>
      <c r="AO46" s="668"/>
      <c r="AP46" s="348">
        <v>16.02</v>
      </c>
      <c r="AQ46" s="348">
        <v>18.97</v>
      </c>
      <c r="AR46" s="348">
        <v>15.56</v>
      </c>
      <c r="AS46" s="348">
        <v>11.8</v>
      </c>
      <c r="AT46" s="348">
        <v>7.77</v>
      </c>
      <c r="AU46" s="351"/>
      <c r="AV46" s="346">
        <v>15</v>
      </c>
      <c r="AW46" s="346">
        <v>11</v>
      </c>
      <c r="AX46" s="346">
        <v>13</v>
      </c>
      <c r="AY46" s="346">
        <v>11</v>
      </c>
      <c r="AZ46" s="346">
        <v>9</v>
      </c>
      <c r="BA46" s="362"/>
      <c r="BB46" s="348">
        <v>16.973960193641101</v>
      </c>
      <c r="BC46" s="375">
        <v>0.96129910299476695</v>
      </c>
      <c r="BD46" s="375">
        <v>7.9023913610544796E-2</v>
      </c>
      <c r="BE46" s="375">
        <v>-8.4408572765551498E-2</v>
      </c>
      <c r="BF46" s="349"/>
      <c r="BG46" s="348">
        <v>6.4208600000000002</v>
      </c>
      <c r="BH46" s="348">
        <v>68.941800000000001</v>
      </c>
      <c r="BI46" s="348">
        <v>21.920500000000001</v>
      </c>
      <c r="BJ46" s="348">
        <v>2.7168399999999999</v>
      </c>
      <c r="BK46" s="668"/>
      <c r="BL46" s="353" t="s">
        <v>1538</v>
      </c>
      <c r="BM46" s="353" t="s">
        <v>1539</v>
      </c>
      <c r="BN46" s="353" t="s">
        <v>1540</v>
      </c>
      <c r="BO46" s="353" t="s">
        <v>1541</v>
      </c>
      <c r="BP46" s="353" t="s">
        <v>505</v>
      </c>
      <c r="BQ46" s="668"/>
      <c r="BR46" s="354" t="s">
        <v>476</v>
      </c>
    </row>
    <row r="47" spans="1:70" x14ac:dyDescent="0.25">
      <c r="A47" s="36" t="s">
        <v>93</v>
      </c>
      <c r="B47" s="43"/>
      <c r="C47" s="720"/>
      <c r="D47" s="43"/>
      <c r="E47" s="51"/>
      <c r="F47" s="43"/>
      <c r="G47" s="55"/>
      <c r="H47" s="66"/>
      <c r="I47" s="59">
        <v>1.2558</v>
      </c>
      <c r="J47" s="59">
        <v>0.78349999999999997</v>
      </c>
      <c r="K47" s="59">
        <v>11.047599999999999</v>
      </c>
      <c r="L47" s="59">
        <v>5.6351000000000004</v>
      </c>
      <c r="M47" s="59">
        <v>-0.2152</v>
      </c>
      <c r="N47" s="70">
        <v>13.586399999999999</v>
      </c>
      <c r="O47" s="59">
        <v>11.5708</v>
      </c>
      <c r="P47" s="59">
        <v>23.596699999999998</v>
      </c>
      <c r="Q47" s="59">
        <v>19.958400000000001</v>
      </c>
      <c r="R47" s="59">
        <v>17.676400000000001</v>
      </c>
      <c r="S47" s="59">
        <v>13.751799999999999</v>
      </c>
      <c r="T47" s="59">
        <v>0.22739999999999999</v>
      </c>
      <c r="U47" s="59">
        <v>4.2270000000000003</v>
      </c>
      <c r="V47" s="59">
        <v>0.97140000000000004</v>
      </c>
      <c r="W47" s="59">
        <v>13.751799999999999</v>
      </c>
      <c r="X47" s="59">
        <v>19.287800000000001</v>
      </c>
      <c r="Y47" s="66"/>
      <c r="Z47" s="51">
        <v>17</v>
      </c>
      <c r="AA47" s="51">
        <v>17</v>
      </c>
      <c r="AB47" s="51">
        <v>17</v>
      </c>
      <c r="AC47" s="51">
        <v>17</v>
      </c>
      <c r="AD47" s="51">
        <v>17</v>
      </c>
      <c r="AE47" s="51">
        <v>17</v>
      </c>
      <c r="AF47" s="51">
        <v>17</v>
      </c>
      <c r="AG47" s="51">
        <v>17</v>
      </c>
      <c r="AH47" s="51">
        <v>17</v>
      </c>
      <c r="AI47" s="51">
        <v>16</v>
      </c>
      <c r="AJ47" s="51">
        <v>17</v>
      </c>
      <c r="AK47" s="51">
        <v>17</v>
      </c>
      <c r="AL47" s="51">
        <v>17</v>
      </c>
      <c r="AM47" s="51">
        <v>17</v>
      </c>
      <c r="AN47" s="51">
        <v>17</v>
      </c>
      <c r="AO47" s="43"/>
      <c r="AP47" s="59">
        <v>18.631250000000001</v>
      </c>
      <c r="AQ47" s="59">
        <v>21.020624999999999</v>
      </c>
      <c r="AR47" s="59">
        <v>17.512352941176498</v>
      </c>
      <c r="AS47" s="59">
        <v>13.2652941176471</v>
      </c>
      <c r="AT47" s="59">
        <v>7.2694117647058798</v>
      </c>
      <c r="AU47" s="78"/>
      <c r="AV47" s="51">
        <v>16</v>
      </c>
      <c r="AW47" s="51">
        <v>16</v>
      </c>
      <c r="AX47" s="51">
        <v>17</v>
      </c>
      <c r="AY47" s="51">
        <v>17</v>
      </c>
      <c r="AZ47" s="51">
        <v>17</v>
      </c>
      <c r="BA47" s="258"/>
      <c r="BB47" s="59"/>
      <c r="BC47" s="286"/>
      <c r="BD47" s="286"/>
      <c r="BE47" s="286"/>
      <c r="BF47" s="66"/>
      <c r="BG47" s="59"/>
      <c r="BH47" s="59"/>
      <c r="BI47" s="59"/>
      <c r="BJ47" s="59"/>
      <c r="BK47" s="43"/>
      <c r="BL47" s="84"/>
      <c r="BM47" s="84"/>
      <c r="BN47" s="84"/>
      <c r="BO47" s="84"/>
      <c r="BP47" s="84"/>
      <c r="BQ47" s="43"/>
      <c r="BR47" s="88"/>
    </row>
    <row r="48" spans="1:70" x14ac:dyDescent="0.25">
      <c r="A48" s="37" t="s">
        <v>94</v>
      </c>
      <c r="B48" s="44"/>
      <c r="C48" s="721"/>
      <c r="D48" s="44"/>
      <c r="E48" s="52"/>
      <c r="F48" s="44"/>
      <c r="G48" s="56"/>
      <c r="H48" s="67"/>
      <c r="I48" s="60">
        <v>1.6440999999999999</v>
      </c>
      <c r="J48" s="60">
        <v>1.9527000000000001</v>
      </c>
      <c r="K48" s="60">
        <v>13.884399999999999</v>
      </c>
      <c r="L48" s="60">
        <v>11.0433</v>
      </c>
      <c r="M48" s="60">
        <v>7.1859999999999999</v>
      </c>
      <c r="N48" s="71">
        <v>26.985299999999999</v>
      </c>
      <c r="O48" s="60">
        <v>17.358599999999999</v>
      </c>
      <c r="P48" s="60">
        <v>28.5929</v>
      </c>
      <c r="Q48" s="60">
        <v>24.3704</v>
      </c>
      <c r="R48" s="60">
        <v>20.142800000000001</v>
      </c>
      <c r="S48" s="60">
        <v>16.664999999999999</v>
      </c>
      <c r="T48" s="60">
        <v>5.8198999999999996</v>
      </c>
      <c r="U48" s="60">
        <v>13.4231</v>
      </c>
      <c r="V48" s="60">
        <v>9.0764999999999993</v>
      </c>
      <c r="W48" s="60">
        <v>16.664999999999999</v>
      </c>
      <c r="X48" s="60">
        <v>23.158300000000001</v>
      </c>
      <c r="Y48" s="67"/>
      <c r="Z48" s="52"/>
      <c r="AA48" s="52"/>
      <c r="AB48" s="52"/>
      <c r="AC48" s="52"/>
      <c r="AD48" s="52"/>
      <c r="AE48" s="52"/>
      <c r="AF48" s="52"/>
      <c r="AG48" s="52"/>
      <c r="AH48" s="52"/>
      <c r="AI48" s="52"/>
      <c r="AJ48" s="52"/>
      <c r="AK48" s="52"/>
      <c r="AL48" s="52"/>
      <c r="AM48" s="52"/>
      <c r="AN48" s="52"/>
      <c r="AO48" s="44"/>
      <c r="AP48" s="60">
        <v>21.59</v>
      </c>
      <c r="AQ48" s="60">
        <v>24.51</v>
      </c>
      <c r="AR48" s="60">
        <v>21.68</v>
      </c>
      <c r="AS48" s="60">
        <v>19.899999999999999</v>
      </c>
      <c r="AT48" s="60">
        <v>21</v>
      </c>
      <c r="AU48" s="79"/>
      <c r="AV48" s="52"/>
      <c r="AW48" s="52"/>
      <c r="AX48" s="52"/>
      <c r="AY48" s="52"/>
      <c r="AZ48" s="52"/>
      <c r="BA48" s="259"/>
      <c r="BB48" s="60"/>
      <c r="BC48" s="288"/>
      <c r="BD48" s="288"/>
      <c r="BE48" s="288"/>
      <c r="BF48" s="67"/>
      <c r="BG48" s="60"/>
      <c r="BH48" s="60"/>
      <c r="BI48" s="60"/>
      <c r="BJ48" s="60"/>
      <c r="BK48" s="44"/>
      <c r="BL48" s="85"/>
      <c r="BM48" s="85"/>
      <c r="BN48" s="85"/>
      <c r="BO48" s="85"/>
      <c r="BP48" s="85"/>
      <c r="BQ48" s="44"/>
      <c r="BR48" s="89"/>
    </row>
    <row r="49" spans="1:70" x14ac:dyDescent="0.25">
      <c r="A49" s="37" t="s">
        <v>95</v>
      </c>
      <c r="B49" s="44"/>
      <c r="C49" s="721"/>
      <c r="D49" s="44"/>
      <c r="E49" s="52"/>
      <c r="F49" s="44"/>
      <c r="G49" s="56"/>
      <c r="H49" s="67"/>
      <c r="I49" s="60">
        <v>0.57579999999999998</v>
      </c>
      <c r="J49" s="60">
        <v>-1.0707</v>
      </c>
      <c r="K49" s="60">
        <v>8.1356999999999999</v>
      </c>
      <c r="L49" s="60">
        <v>4.2000000000000003E-2</v>
      </c>
      <c r="M49" s="60">
        <v>-12.5913</v>
      </c>
      <c r="N49" s="71">
        <v>-0.91820000000000002</v>
      </c>
      <c r="O49" s="60">
        <v>5.9344999999999999</v>
      </c>
      <c r="P49" s="60">
        <v>15.918200000000001</v>
      </c>
      <c r="Q49" s="60">
        <v>15.2255</v>
      </c>
      <c r="R49" s="60">
        <v>15.063499999999999</v>
      </c>
      <c r="S49" s="60">
        <v>10.641500000000001</v>
      </c>
      <c r="T49" s="60">
        <v>-7.3197000000000001</v>
      </c>
      <c r="U49" s="60">
        <v>-6.9760999999999997</v>
      </c>
      <c r="V49" s="60">
        <v>-12.0349</v>
      </c>
      <c r="W49" s="60">
        <v>10.641500000000001</v>
      </c>
      <c r="X49" s="60">
        <v>16.315799999999999</v>
      </c>
      <c r="Y49" s="67"/>
      <c r="Z49" s="52"/>
      <c r="AA49" s="52"/>
      <c r="AB49" s="52"/>
      <c r="AC49" s="52"/>
      <c r="AD49" s="52"/>
      <c r="AE49" s="52"/>
      <c r="AF49" s="52"/>
      <c r="AG49" s="52"/>
      <c r="AH49" s="52"/>
      <c r="AI49" s="52"/>
      <c r="AJ49" s="52"/>
      <c r="AK49" s="52"/>
      <c r="AL49" s="52"/>
      <c r="AM49" s="52"/>
      <c r="AN49" s="52"/>
      <c r="AO49" s="44"/>
      <c r="AP49" s="60">
        <v>15.58</v>
      </c>
      <c r="AQ49" s="60">
        <v>16.78</v>
      </c>
      <c r="AR49" s="60">
        <v>11.37</v>
      </c>
      <c r="AS49" s="60">
        <v>6.83</v>
      </c>
      <c r="AT49" s="60">
        <v>-11.14</v>
      </c>
      <c r="AU49" s="79"/>
      <c r="AV49" s="52"/>
      <c r="AW49" s="52"/>
      <c r="AX49" s="52"/>
      <c r="AY49" s="52"/>
      <c r="AZ49" s="52"/>
      <c r="BA49" s="259"/>
      <c r="BB49" s="60"/>
      <c r="BC49" s="288"/>
      <c r="BD49" s="288"/>
      <c r="BE49" s="288"/>
      <c r="BF49" s="67"/>
      <c r="BG49" s="60"/>
      <c r="BH49" s="60"/>
      <c r="BI49" s="60"/>
      <c r="BJ49" s="60"/>
      <c r="BK49" s="44"/>
      <c r="BL49" s="85"/>
      <c r="BM49" s="85"/>
      <c r="BN49" s="85"/>
      <c r="BO49" s="85"/>
      <c r="BP49" s="85"/>
      <c r="BQ49" s="44"/>
      <c r="BR49" s="89"/>
    </row>
    <row r="50" spans="1:70" x14ac:dyDescent="0.25">
      <c r="A50" s="38" t="s">
        <v>96</v>
      </c>
      <c r="B50" s="45"/>
      <c r="C50" s="722"/>
      <c r="D50" s="45"/>
      <c r="E50" s="53"/>
      <c r="F50" s="45"/>
      <c r="G50" s="57"/>
      <c r="H50" s="68"/>
      <c r="I50" s="61">
        <v>1.2476</v>
      </c>
      <c r="J50" s="61">
        <v>0.71430000000000005</v>
      </c>
      <c r="K50" s="61">
        <v>10.5441</v>
      </c>
      <c r="L50" s="61">
        <v>5.431</v>
      </c>
      <c r="M50" s="61">
        <v>0.24740000000000001</v>
      </c>
      <c r="N50" s="72">
        <v>13.6586</v>
      </c>
      <c r="O50" s="61">
        <v>11.8659</v>
      </c>
      <c r="P50" s="61">
        <v>22.869299999999999</v>
      </c>
      <c r="Q50" s="61">
        <v>20.316800000000001</v>
      </c>
      <c r="R50" s="61">
        <v>17.992799999999999</v>
      </c>
      <c r="S50" s="61">
        <v>13.364800000000001</v>
      </c>
      <c r="T50" s="61">
        <v>-0.05</v>
      </c>
      <c r="U50" s="61">
        <v>4.1791999999999998</v>
      </c>
      <c r="V50" s="61">
        <v>1.2314000000000001</v>
      </c>
      <c r="W50" s="61">
        <v>13.364800000000001</v>
      </c>
      <c r="X50" s="61">
        <v>18.7606</v>
      </c>
      <c r="Y50" s="68"/>
      <c r="Z50" s="53"/>
      <c r="AA50" s="53"/>
      <c r="AB50" s="53"/>
      <c r="AC50" s="53"/>
      <c r="AD50" s="53"/>
      <c r="AE50" s="53"/>
      <c r="AF50" s="53"/>
      <c r="AG50" s="53"/>
      <c r="AH50" s="53"/>
      <c r="AI50" s="53"/>
      <c r="AJ50" s="53"/>
      <c r="AK50" s="53"/>
      <c r="AL50" s="53"/>
      <c r="AM50" s="53"/>
      <c r="AN50" s="53"/>
      <c r="AO50" s="45"/>
      <c r="AP50" s="61">
        <v>18.64</v>
      </c>
      <c r="AQ50" s="61">
        <v>21.75</v>
      </c>
      <c r="AR50" s="61">
        <v>17.329999999999998</v>
      </c>
      <c r="AS50" s="61">
        <v>12.9</v>
      </c>
      <c r="AT50" s="61">
        <v>7.77</v>
      </c>
      <c r="AU50" s="80"/>
      <c r="AV50" s="53"/>
      <c r="AW50" s="53"/>
      <c r="AX50" s="53"/>
      <c r="AY50" s="53"/>
      <c r="AZ50" s="53"/>
      <c r="BA50" s="262"/>
      <c r="BB50" s="61"/>
      <c r="BC50" s="291"/>
      <c r="BD50" s="291"/>
      <c r="BE50" s="291"/>
      <c r="BF50" s="68"/>
      <c r="BG50" s="61"/>
      <c r="BH50" s="61"/>
      <c r="BI50" s="61"/>
      <c r="BJ50" s="61"/>
      <c r="BK50" s="45"/>
      <c r="BL50" s="86"/>
      <c r="BM50" s="86"/>
      <c r="BN50" s="86"/>
      <c r="BO50" s="86"/>
      <c r="BP50" s="86"/>
      <c r="BQ50" s="45"/>
      <c r="BR50" s="90"/>
    </row>
    <row r="51" spans="1:70" ht="14.5" x14ac:dyDescent="0.25">
      <c r="A51" s="39" t="s">
        <v>122</v>
      </c>
      <c r="B51" s="46"/>
      <c r="C51" s="723"/>
      <c r="D51" s="46"/>
      <c r="E51" s="54"/>
      <c r="F51" s="46"/>
      <c r="G51" s="58"/>
      <c r="H51" s="69"/>
      <c r="I51" s="62"/>
      <c r="J51" s="62"/>
      <c r="K51" s="62"/>
      <c r="L51" s="62"/>
      <c r="M51" s="62"/>
      <c r="N51" s="73"/>
      <c r="O51" s="62"/>
      <c r="P51" s="62"/>
      <c r="Q51" s="62"/>
      <c r="R51" s="62"/>
      <c r="S51" s="62"/>
      <c r="T51" s="62"/>
      <c r="U51" s="62"/>
      <c r="V51" s="62"/>
      <c r="W51" s="62"/>
      <c r="X51" s="62"/>
      <c r="Y51" s="69"/>
      <c r="Z51" s="54"/>
      <c r="AA51" s="54"/>
      <c r="AB51" s="54"/>
      <c r="AC51" s="54"/>
      <c r="AD51" s="54"/>
      <c r="AE51" s="54"/>
      <c r="AF51" s="54"/>
      <c r="AG51" s="54"/>
      <c r="AH51" s="54"/>
      <c r="AI51" s="54"/>
      <c r="AJ51" s="54"/>
      <c r="AK51" s="54"/>
      <c r="AL51" s="54"/>
      <c r="AM51" s="54"/>
      <c r="AN51" s="54"/>
      <c r="AO51" s="46"/>
      <c r="AP51" s="62"/>
      <c r="AQ51" s="62"/>
      <c r="AR51" s="62"/>
      <c r="AS51" s="62"/>
      <c r="AT51" s="62"/>
      <c r="AU51" s="81"/>
      <c r="AV51" s="54"/>
      <c r="AW51" s="54"/>
      <c r="AX51" s="54"/>
      <c r="AY51" s="54"/>
      <c r="AZ51" s="54"/>
      <c r="BA51" s="263"/>
      <c r="BB51" s="62"/>
      <c r="BC51" s="293"/>
      <c r="BD51" s="293"/>
      <c r="BE51" s="293"/>
      <c r="BF51" s="69"/>
      <c r="BG51" s="62"/>
      <c r="BH51" s="62"/>
      <c r="BI51" s="62"/>
      <c r="BJ51" s="62"/>
      <c r="BK51" s="46"/>
      <c r="BL51" s="87"/>
      <c r="BM51" s="87"/>
      <c r="BN51" s="87"/>
      <c r="BO51" s="87"/>
      <c r="BP51" s="87"/>
      <c r="BQ51" s="46"/>
      <c r="BR51" s="91"/>
    </row>
    <row r="52" spans="1:70" s="107" customFormat="1" x14ac:dyDescent="0.25">
      <c r="A52" s="126" t="s">
        <v>1559</v>
      </c>
      <c r="B52" s="127"/>
      <c r="C52" s="733">
        <v>36959</v>
      </c>
      <c r="D52" s="127"/>
      <c r="E52" s="128">
        <v>7893.64</v>
      </c>
      <c r="F52" s="127"/>
      <c r="G52" s="129">
        <v>213.33699999999999</v>
      </c>
      <c r="H52" s="131"/>
      <c r="I52" s="130">
        <v>1.2955000000000001</v>
      </c>
      <c r="J52" s="130">
        <v>2.5539000000000001</v>
      </c>
      <c r="K52" s="130">
        <v>11.601900000000001</v>
      </c>
      <c r="L52" s="130">
        <v>12.173500000000001</v>
      </c>
      <c r="M52" s="130">
        <v>-0.44990000000000002</v>
      </c>
      <c r="N52" s="132">
        <v>1.9563999999999999</v>
      </c>
      <c r="O52" s="130">
        <v>-3.6076999999999999</v>
      </c>
      <c r="P52" s="130">
        <v>17.428999999999998</v>
      </c>
      <c r="Q52" s="130">
        <v>18.5273</v>
      </c>
      <c r="R52" s="130">
        <v>16.782699999999998</v>
      </c>
      <c r="S52" s="130">
        <v>13.5176</v>
      </c>
      <c r="T52" s="130">
        <v>2.1067999999999998</v>
      </c>
      <c r="U52" s="130">
        <v>4.4915000000000003</v>
      </c>
      <c r="V52" s="130">
        <v>-3.4836999999999998</v>
      </c>
      <c r="W52" s="130">
        <v>13.5176</v>
      </c>
      <c r="X52" s="130">
        <v>12.9391</v>
      </c>
      <c r="Y52" s="131"/>
      <c r="Z52" s="128">
        <v>5</v>
      </c>
      <c r="AA52" s="128">
        <v>1</v>
      </c>
      <c r="AB52" s="128">
        <v>4</v>
      </c>
      <c r="AC52" s="128">
        <v>1</v>
      </c>
      <c r="AD52" s="128">
        <v>7</v>
      </c>
      <c r="AE52" s="128">
        <v>13</v>
      </c>
      <c r="AF52" s="128">
        <v>12</v>
      </c>
      <c r="AG52" s="128">
        <v>11</v>
      </c>
      <c r="AH52" s="128">
        <v>2</v>
      </c>
      <c r="AI52" s="128">
        <v>1</v>
      </c>
      <c r="AJ52" s="128">
        <v>9</v>
      </c>
      <c r="AK52" s="128">
        <v>4</v>
      </c>
      <c r="AL52" s="128">
        <v>6</v>
      </c>
      <c r="AM52" s="128">
        <v>12</v>
      </c>
      <c r="AN52" s="128">
        <v>9</v>
      </c>
      <c r="AO52" s="127"/>
      <c r="AP52" s="130">
        <v>18.690000000000001</v>
      </c>
      <c r="AQ52" s="130">
        <v>19.82</v>
      </c>
      <c r="AR52" s="130">
        <v>12.58</v>
      </c>
      <c r="AS52" s="130">
        <v>5.04</v>
      </c>
      <c r="AT52" s="130">
        <v>6.82</v>
      </c>
      <c r="AU52" s="133"/>
      <c r="AV52" s="128">
        <v>1</v>
      </c>
      <c r="AW52" s="128">
        <v>2</v>
      </c>
      <c r="AX52" s="128">
        <v>7</v>
      </c>
      <c r="AY52" s="128">
        <v>11</v>
      </c>
      <c r="AZ52" s="128">
        <v>8</v>
      </c>
      <c r="BA52" s="264"/>
      <c r="BB52" s="130">
        <v>18.0551929245187</v>
      </c>
      <c r="BC52" s="295">
        <v>0.93202184935399501</v>
      </c>
      <c r="BD52" s="295">
        <v>5.7693189233338299E-2</v>
      </c>
      <c r="BE52" s="295">
        <v>-0.34067291580037301</v>
      </c>
      <c r="BF52" s="131"/>
      <c r="BG52" s="130">
        <v>11.293100000000001</v>
      </c>
      <c r="BH52" s="130">
        <v>60.626199999999997</v>
      </c>
      <c r="BI52" s="130">
        <v>9.1502099999999995</v>
      </c>
      <c r="BJ52" s="130">
        <v>18.930489999999999</v>
      </c>
      <c r="BK52" s="127"/>
      <c r="BL52" s="136" t="s">
        <v>1560</v>
      </c>
      <c r="BM52" s="136" t="s">
        <v>1561</v>
      </c>
      <c r="BN52" s="136" t="s">
        <v>1562</v>
      </c>
      <c r="BO52" s="136" t="s">
        <v>1563</v>
      </c>
      <c r="BP52" s="136" t="s">
        <v>1564</v>
      </c>
      <c r="BQ52" s="127"/>
      <c r="BR52" s="137" t="s">
        <v>604</v>
      </c>
    </row>
    <row r="53" spans="1:70" s="107" customFormat="1" x14ac:dyDescent="0.25">
      <c r="A53" s="108" t="s">
        <v>1565</v>
      </c>
      <c r="B53" s="109"/>
      <c r="C53" s="734">
        <v>34516</v>
      </c>
      <c r="D53" s="109"/>
      <c r="E53" s="110">
        <v>5599.67</v>
      </c>
      <c r="F53" s="109"/>
      <c r="G53" s="111">
        <v>444.7867</v>
      </c>
      <c r="H53" s="113"/>
      <c r="I53" s="112">
        <v>0.90910000000000002</v>
      </c>
      <c r="J53" s="112">
        <v>0.42399999999999999</v>
      </c>
      <c r="K53" s="112">
        <v>9.3539999999999992</v>
      </c>
      <c r="L53" s="112">
        <v>3.4367999999999999</v>
      </c>
      <c r="M53" s="112">
        <v>1.1293</v>
      </c>
      <c r="N53" s="114">
        <v>12.2942</v>
      </c>
      <c r="O53" s="112">
        <v>7.2244000000000002</v>
      </c>
      <c r="P53" s="112">
        <v>21.778600000000001</v>
      </c>
      <c r="Q53" s="112">
        <v>17.553999999999998</v>
      </c>
      <c r="R53" s="112">
        <v>16.334599999999998</v>
      </c>
      <c r="S53" s="112">
        <v>12.0741</v>
      </c>
      <c r="T53" s="112">
        <v>-1.4088000000000001</v>
      </c>
      <c r="U53" s="112">
        <v>4.6966999999999999</v>
      </c>
      <c r="V53" s="112">
        <v>2.2765</v>
      </c>
      <c r="W53" s="112">
        <v>12.0741</v>
      </c>
      <c r="X53" s="112">
        <v>12.6568</v>
      </c>
      <c r="Y53" s="113"/>
      <c r="Z53" s="110">
        <v>14</v>
      </c>
      <c r="AA53" s="110">
        <v>15</v>
      </c>
      <c r="AB53" s="110">
        <v>14</v>
      </c>
      <c r="AC53" s="110">
        <v>13</v>
      </c>
      <c r="AD53" s="110">
        <v>4</v>
      </c>
      <c r="AE53" s="110">
        <v>9</v>
      </c>
      <c r="AF53" s="110">
        <v>9</v>
      </c>
      <c r="AG53" s="110">
        <v>6</v>
      </c>
      <c r="AH53" s="110">
        <v>5</v>
      </c>
      <c r="AI53" s="110">
        <v>2</v>
      </c>
      <c r="AJ53" s="110">
        <v>14</v>
      </c>
      <c r="AK53" s="110">
        <v>12</v>
      </c>
      <c r="AL53" s="110">
        <v>5</v>
      </c>
      <c r="AM53" s="110">
        <v>5</v>
      </c>
      <c r="AN53" s="110">
        <v>14</v>
      </c>
      <c r="AO53" s="109"/>
      <c r="AP53" s="112">
        <v>17.100000000000001</v>
      </c>
      <c r="AQ53" s="112">
        <v>18.71</v>
      </c>
      <c r="AR53" s="112">
        <v>15.49</v>
      </c>
      <c r="AS53" s="112">
        <v>10.62</v>
      </c>
      <c r="AT53" s="112">
        <v>6.75</v>
      </c>
      <c r="AU53" s="115"/>
      <c r="AV53" s="110">
        <v>3</v>
      </c>
      <c r="AW53" s="110">
        <v>4</v>
      </c>
      <c r="AX53" s="110">
        <v>4</v>
      </c>
      <c r="AY53" s="110">
        <v>8</v>
      </c>
      <c r="AZ53" s="110">
        <v>9</v>
      </c>
      <c r="BA53" s="260"/>
      <c r="BB53" s="112">
        <v>15.6947322994797</v>
      </c>
      <c r="BC53" s="290">
        <v>0.89721618699460204</v>
      </c>
      <c r="BD53" s="290">
        <v>8.1017244177768594E-2</v>
      </c>
      <c r="BE53" s="290">
        <v>-5.9168362742601198E-2</v>
      </c>
      <c r="BF53" s="113"/>
      <c r="BG53" s="112">
        <v>8.8791700000000002</v>
      </c>
      <c r="BH53" s="112">
        <v>74.376000000000005</v>
      </c>
      <c r="BI53" s="112">
        <v>9.9129699999999996</v>
      </c>
      <c r="BJ53" s="112">
        <v>6.8318599999999998</v>
      </c>
      <c r="BK53" s="109"/>
      <c r="BL53" s="118" t="s">
        <v>1566</v>
      </c>
      <c r="BM53" s="118" t="s">
        <v>1117</v>
      </c>
      <c r="BN53" s="118" t="s">
        <v>1567</v>
      </c>
      <c r="BO53" s="118" t="s">
        <v>1568</v>
      </c>
      <c r="BP53" s="118" t="s">
        <v>1569</v>
      </c>
      <c r="BQ53" s="109"/>
      <c r="BR53" s="119" t="s">
        <v>526</v>
      </c>
    </row>
    <row r="54" spans="1:70" s="107" customFormat="1" x14ac:dyDescent="0.25">
      <c r="A54" s="108" t="s">
        <v>1570</v>
      </c>
      <c r="B54" s="109"/>
      <c r="C54" s="734">
        <v>44811</v>
      </c>
      <c r="D54" s="109"/>
      <c r="E54" s="110">
        <v>5235.25</v>
      </c>
      <c r="F54" s="109"/>
      <c r="G54" s="111">
        <v>20.163</v>
      </c>
      <c r="H54" s="113"/>
      <c r="I54" s="112">
        <v>1.2453000000000001</v>
      </c>
      <c r="J54" s="112">
        <v>0.79479999999999995</v>
      </c>
      <c r="K54" s="112">
        <v>11.5951</v>
      </c>
      <c r="L54" s="112">
        <v>5.8036000000000003</v>
      </c>
      <c r="M54" s="112">
        <v>0.25359999999999999</v>
      </c>
      <c r="N54" s="114">
        <v>17.649100000000001</v>
      </c>
      <c r="O54" s="112">
        <v>14.2105</v>
      </c>
      <c r="P54" s="112">
        <v>26.610800000000001</v>
      </c>
      <c r="Q54" s="112" t="s">
        <v>430</v>
      </c>
      <c r="R54" s="112" t="s">
        <v>430</v>
      </c>
      <c r="S54" s="112">
        <v>13.460100000000001</v>
      </c>
      <c r="T54" s="112">
        <v>0.52349999999999997</v>
      </c>
      <c r="U54" s="112">
        <v>5.8925000000000001</v>
      </c>
      <c r="V54" s="112">
        <v>3.8098999999999998</v>
      </c>
      <c r="W54" s="112">
        <v>13.460100000000001</v>
      </c>
      <c r="X54" s="112">
        <v>21.257000000000001</v>
      </c>
      <c r="Y54" s="113"/>
      <c r="Z54" s="110">
        <v>6</v>
      </c>
      <c r="AA54" s="110">
        <v>11</v>
      </c>
      <c r="AB54" s="110">
        <v>5</v>
      </c>
      <c r="AC54" s="110">
        <v>11</v>
      </c>
      <c r="AD54" s="110">
        <v>5</v>
      </c>
      <c r="AE54" s="110">
        <v>2</v>
      </c>
      <c r="AF54" s="110">
        <v>1</v>
      </c>
      <c r="AG54" s="110">
        <v>1</v>
      </c>
      <c r="AH54" s="110" t="s">
        <v>430</v>
      </c>
      <c r="AI54" s="110" t="s">
        <v>430</v>
      </c>
      <c r="AJ54" s="110">
        <v>10</v>
      </c>
      <c r="AK54" s="110">
        <v>9</v>
      </c>
      <c r="AL54" s="110">
        <v>4</v>
      </c>
      <c r="AM54" s="110">
        <v>3</v>
      </c>
      <c r="AN54" s="110">
        <v>10</v>
      </c>
      <c r="AO54" s="109"/>
      <c r="AP54" s="112" t="s">
        <v>430</v>
      </c>
      <c r="AQ54" s="112" t="s">
        <v>430</v>
      </c>
      <c r="AR54" s="112" t="s">
        <v>430</v>
      </c>
      <c r="AS54" s="112">
        <v>15.6</v>
      </c>
      <c r="AT54" s="112">
        <v>10.119999999999999</v>
      </c>
      <c r="AU54" s="115"/>
      <c r="AV54" s="110" t="s">
        <v>430</v>
      </c>
      <c r="AW54" s="110" t="s">
        <v>430</v>
      </c>
      <c r="AX54" s="110" t="s">
        <v>430</v>
      </c>
      <c r="AY54" s="110">
        <v>1</v>
      </c>
      <c r="AZ54" s="110">
        <v>3</v>
      </c>
      <c r="BA54" s="260"/>
      <c r="BB54" s="112">
        <v>16.742053170049701</v>
      </c>
      <c r="BC54" s="290">
        <v>0.95326068612525205</v>
      </c>
      <c r="BD54" s="290">
        <v>9.7992867966406202E-2</v>
      </c>
      <c r="BE54" s="290">
        <v>0.284714574880849</v>
      </c>
      <c r="BF54" s="113"/>
      <c r="BG54" s="112">
        <v>4.4631999999999996</v>
      </c>
      <c r="BH54" s="112">
        <v>60.013399999999997</v>
      </c>
      <c r="BI54" s="112">
        <v>18.3127</v>
      </c>
      <c r="BJ54" s="112">
        <v>17.210699999999999</v>
      </c>
      <c r="BK54" s="109"/>
      <c r="BL54" s="118" t="s">
        <v>1571</v>
      </c>
      <c r="BM54" s="118" t="s">
        <v>1572</v>
      </c>
      <c r="BN54" s="118" t="s">
        <v>1573</v>
      </c>
      <c r="BO54" s="118" t="s">
        <v>1574</v>
      </c>
      <c r="BP54" s="118" t="s">
        <v>1575</v>
      </c>
      <c r="BQ54" s="109"/>
      <c r="BR54" s="119" t="s">
        <v>555</v>
      </c>
    </row>
    <row r="55" spans="1:70" s="107" customFormat="1" x14ac:dyDescent="0.25">
      <c r="A55" s="108" t="s">
        <v>1576</v>
      </c>
      <c r="B55" s="109"/>
      <c r="C55" s="734">
        <v>43130</v>
      </c>
      <c r="D55" s="109"/>
      <c r="E55" s="110">
        <v>4647.92</v>
      </c>
      <c r="F55" s="109"/>
      <c r="G55" s="111">
        <v>34.984400000000001</v>
      </c>
      <c r="H55" s="113"/>
      <c r="I55" s="112">
        <v>1.5003</v>
      </c>
      <c r="J55" s="112">
        <v>1.1464000000000001</v>
      </c>
      <c r="K55" s="112">
        <v>10.776400000000001</v>
      </c>
      <c r="L55" s="112">
        <v>7.8456999999999999</v>
      </c>
      <c r="M55" s="112">
        <v>4.2046000000000001</v>
      </c>
      <c r="N55" s="114">
        <v>14.018700000000001</v>
      </c>
      <c r="O55" s="112">
        <v>9.2083999999999993</v>
      </c>
      <c r="P55" s="112">
        <v>25.0747</v>
      </c>
      <c r="Q55" s="112">
        <v>20.606000000000002</v>
      </c>
      <c r="R55" s="112" t="s">
        <v>430</v>
      </c>
      <c r="S55" s="112">
        <v>13.587199999999999</v>
      </c>
      <c r="T55" s="112">
        <v>3.4910000000000001</v>
      </c>
      <c r="U55" s="112">
        <v>8.2059999999999995</v>
      </c>
      <c r="V55" s="112">
        <v>3.6692</v>
      </c>
      <c r="W55" s="112">
        <v>13.587199999999999</v>
      </c>
      <c r="X55" s="112">
        <v>16.4055</v>
      </c>
      <c r="Y55" s="113"/>
      <c r="Z55" s="110">
        <v>3</v>
      </c>
      <c r="AA55" s="110">
        <v>7</v>
      </c>
      <c r="AB55" s="110">
        <v>10</v>
      </c>
      <c r="AC55" s="110">
        <v>5</v>
      </c>
      <c r="AD55" s="110">
        <v>2</v>
      </c>
      <c r="AE55" s="110">
        <v>6</v>
      </c>
      <c r="AF55" s="110">
        <v>6</v>
      </c>
      <c r="AG55" s="110">
        <v>2</v>
      </c>
      <c r="AH55" s="110">
        <v>1</v>
      </c>
      <c r="AI55" s="110" t="s">
        <v>430</v>
      </c>
      <c r="AJ55" s="110">
        <v>8</v>
      </c>
      <c r="AK55" s="110">
        <v>1</v>
      </c>
      <c r="AL55" s="110">
        <v>1</v>
      </c>
      <c r="AM55" s="110">
        <v>4</v>
      </c>
      <c r="AN55" s="110">
        <v>8</v>
      </c>
      <c r="AO55" s="109"/>
      <c r="AP55" s="112" t="s">
        <v>430</v>
      </c>
      <c r="AQ55" s="112">
        <v>21.59</v>
      </c>
      <c r="AR55" s="112">
        <v>18.43</v>
      </c>
      <c r="AS55" s="112">
        <v>13.63</v>
      </c>
      <c r="AT55" s="112">
        <v>13.14</v>
      </c>
      <c r="AU55" s="115"/>
      <c r="AV55" s="110" t="s">
        <v>430</v>
      </c>
      <c r="AW55" s="110">
        <v>1</v>
      </c>
      <c r="AX55" s="110">
        <v>1</v>
      </c>
      <c r="AY55" s="110">
        <v>2</v>
      </c>
      <c r="AZ55" s="110">
        <v>2</v>
      </c>
      <c r="BA55" s="260"/>
      <c r="BB55" s="112">
        <v>16.460563127842999</v>
      </c>
      <c r="BC55" s="290">
        <v>0.94958474459570796</v>
      </c>
      <c r="BD55" s="290">
        <v>9.2501227211124207E-2</v>
      </c>
      <c r="BE55" s="290">
        <v>0.114239183922308</v>
      </c>
      <c r="BF55" s="113"/>
      <c r="BG55" s="112">
        <v>6.4378299999999999</v>
      </c>
      <c r="BH55" s="112">
        <v>77.367500000000007</v>
      </c>
      <c r="BI55" s="112">
        <v>13.3324</v>
      </c>
      <c r="BJ55" s="112">
        <v>2.8622700000000001</v>
      </c>
      <c r="BK55" s="109"/>
      <c r="BL55" s="118" t="s">
        <v>1577</v>
      </c>
      <c r="BM55" s="118" t="s">
        <v>1578</v>
      </c>
      <c r="BN55" s="118" t="s">
        <v>1579</v>
      </c>
      <c r="BO55" s="118" t="s">
        <v>1580</v>
      </c>
      <c r="BP55" s="118" t="s">
        <v>1581</v>
      </c>
      <c r="BQ55" s="109"/>
      <c r="BR55" s="119" t="s">
        <v>476</v>
      </c>
    </row>
    <row r="56" spans="1:70" s="107" customFormat="1" x14ac:dyDescent="0.25">
      <c r="A56" s="108" t="s">
        <v>1582</v>
      </c>
      <c r="B56" s="109"/>
      <c r="C56" s="734">
        <v>44897</v>
      </c>
      <c r="D56" s="109"/>
      <c r="E56" s="110">
        <v>4451.0600000000004</v>
      </c>
      <c r="F56" s="109"/>
      <c r="G56" s="111">
        <v>17.43</v>
      </c>
      <c r="H56" s="113"/>
      <c r="I56" s="112">
        <v>1.2195</v>
      </c>
      <c r="J56" s="112">
        <v>0.23</v>
      </c>
      <c r="K56" s="112">
        <v>11.373799999999999</v>
      </c>
      <c r="L56" s="112">
        <v>6.2805</v>
      </c>
      <c r="M56" s="112">
        <v>-1.4139999999999999</v>
      </c>
      <c r="N56" s="114">
        <v>14.7357</v>
      </c>
      <c r="O56" s="112">
        <v>10.119199999999999</v>
      </c>
      <c r="P56" s="112">
        <v>20.7699</v>
      </c>
      <c r="Q56" s="112" t="s">
        <v>430</v>
      </c>
      <c r="R56" s="112" t="s">
        <v>430</v>
      </c>
      <c r="S56" s="112">
        <v>14.2202</v>
      </c>
      <c r="T56" s="112">
        <v>0.75139999999999996</v>
      </c>
      <c r="U56" s="112">
        <v>2.7711999999999999</v>
      </c>
      <c r="V56" s="112">
        <v>-0.17180000000000001</v>
      </c>
      <c r="W56" s="112">
        <v>14.2202</v>
      </c>
      <c r="X56" s="112">
        <v>17.736899999999999</v>
      </c>
      <c r="Y56" s="113"/>
      <c r="Z56" s="110">
        <v>7</v>
      </c>
      <c r="AA56" s="110">
        <v>16</v>
      </c>
      <c r="AB56" s="110">
        <v>7</v>
      </c>
      <c r="AC56" s="110">
        <v>8</v>
      </c>
      <c r="AD56" s="110">
        <v>10</v>
      </c>
      <c r="AE56" s="110">
        <v>4</v>
      </c>
      <c r="AF56" s="110">
        <v>4</v>
      </c>
      <c r="AG56" s="110">
        <v>9</v>
      </c>
      <c r="AH56" s="110" t="s">
        <v>430</v>
      </c>
      <c r="AI56" s="110" t="s">
        <v>430</v>
      </c>
      <c r="AJ56" s="110">
        <v>5</v>
      </c>
      <c r="AK56" s="110">
        <v>8</v>
      </c>
      <c r="AL56" s="110">
        <v>8</v>
      </c>
      <c r="AM56" s="110">
        <v>9</v>
      </c>
      <c r="AN56" s="110">
        <v>5</v>
      </c>
      <c r="AO56" s="109"/>
      <c r="AP56" s="112" t="s">
        <v>430</v>
      </c>
      <c r="AQ56" s="112" t="s">
        <v>430</v>
      </c>
      <c r="AR56" s="112" t="s">
        <v>430</v>
      </c>
      <c r="AS56" s="112">
        <v>11.95</v>
      </c>
      <c r="AT56" s="112">
        <v>6.09</v>
      </c>
      <c r="AU56" s="115"/>
      <c r="AV56" s="110" t="s">
        <v>430</v>
      </c>
      <c r="AW56" s="110" t="s">
        <v>430</v>
      </c>
      <c r="AX56" s="110" t="s">
        <v>430</v>
      </c>
      <c r="AY56" s="110">
        <v>5</v>
      </c>
      <c r="AZ56" s="110">
        <v>10</v>
      </c>
      <c r="BA56" s="260"/>
      <c r="BB56" s="112">
        <v>16.777661824711299</v>
      </c>
      <c r="BC56" s="290">
        <v>0.950138270280241</v>
      </c>
      <c r="BD56" s="290">
        <v>7.2859990772380201E-2</v>
      </c>
      <c r="BE56" s="290">
        <v>-0.12902572165420401</v>
      </c>
      <c r="BF56" s="113"/>
      <c r="BG56" s="112">
        <v>17.977599999999999</v>
      </c>
      <c r="BH56" s="112">
        <v>72.358000000000004</v>
      </c>
      <c r="BI56" s="112">
        <v>5.3231000000000002</v>
      </c>
      <c r="BJ56" s="112">
        <v>4.3413000000000004</v>
      </c>
      <c r="BK56" s="109"/>
      <c r="BL56" s="118" t="s">
        <v>1583</v>
      </c>
      <c r="BM56" s="118" t="s">
        <v>1584</v>
      </c>
      <c r="BN56" s="118" t="s">
        <v>1585</v>
      </c>
      <c r="BO56" s="118" t="s">
        <v>1586</v>
      </c>
      <c r="BP56" s="118" t="s">
        <v>435</v>
      </c>
      <c r="BQ56" s="109"/>
      <c r="BR56" s="119" t="s">
        <v>443</v>
      </c>
    </row>
    <row r="57" spans="1:70" s="107" customFormat="1" x14ac:dyDescent="0.25">
      <c r="A57" s="108" t="s">
        <v>1587</v>
      </c>
      <c r="B57" s="109"/>
      <c r="C57" s="734">
        <v>38839</v>
      </c>
      <c r="D57" s="109"/>
      <c r="E57" s="110">
        <v>2390.0100000000002</v>
      </c>
      <c r="F57" s="109"/>
      <c r="G57" s="111">
        <v>107.7756</v>
      </c>
      <c r="H57" s="113"/>
      <c r="I57" s="112">
        <v>0.98499999999999999</v>
      </c>
      <c r="J57" s="112">
        <v>1.3725000000000001</v>
      </c>
      <c r="K57" s="112">
        <v>10.544</v>
      </c>
      <c r="L57" s="112">
        <v>6.8190999999999997</v>
      </c>
      <c r="M57" s="112">
        <v>4.5236000000000001</v>
      </c>
      <c r="N57" s="114">
        <v>15.278499999999999</v>
      </c>
      <c r="O57" s="112">
        <v>10.1768</v>
      </c>
      <c r="P57" s="112">
        <v>21.8673</v>
      </c>
      <c r="Q57" s="112">
        <v>18.0242</v>
      </c>
      <c r="R57" s="112">
        <v>15.769399999999999</v>
      </c>
      <c r="S57" s="112">
        <v>12.7788</v>
      </c>
      <c r="T57" s="112">
        <v>2.8331</v>
      </c>
      <c r="U57" s="112">
        <v>7.9825999999999997</v>
      </c>
      <c r="V57" s="112">
        <v>5.5663</v>
      </c>
      <c r="W57" s="112">
        <v>12.7788</v>
      </c>
      <c r="X57" s="112">
        <v>12.6227</v>
      </c>
      <c r="Y57" s="113"/>
      <c r="Z57" s="110">
        <v>11</v>
      </c>
      <c r="AA57" s="110">
        <v>4</v>
      </c>
      <c r="AB57" s="110">
        <v>11</v>
      </c>
      <c r="AC57" s="110">
        <v>6</v>
      </c>
      <c r="AD57" s="110">
        <v>1</v>
      </c>
      <c r="AE57" s="110">
        <v>3</v>
      </c>
      <c r="AF57" s="110">
        <v>3</v>
      </c>
      <c r="AG57" s="110">
        <v>5</v>
      </c>
      <c r="AH57" s="110">
        <v>4</v>
      </c>
      <c r="AI57" s="110">
        <v>3</v>
      </c>
      <c r="AJ57" s="110">
        <v>12</v>
      </c>
      <c r="AK57" s="110">
        <v>2</v>
      </c>
      <c r="AL57" s="110">
        <v>2</v>
      </c>
      <c r="AM57" s="110">
        <v>1</v>
      </c>
      <c r="AN57" s="110">
        <v>12</v>
      </c>
      <c r="AO57" s="109"/>
      <c r="AP57" s="112">
        <v>17.25</v>
      </c>
      <c r="AQ57" s="112">
        <v>19.559999999999999</v>
      </c>
      <c r="AR57" s="112">
        <v>16.329999999999998</v>
      </c>
      <c r="AS57" s="112">
        <v>13.25</v>
      </c>
      <c r="AT57" s="112">
        <v>13.33</v>
      </c>
      <c r="AU57" s="115"/>
      <c r="AV57" s="110">
        <v>2</v>
      </c>
      <c r="AW57" s="110">
        <v>3</v>
      </c>
      <c r="AX57" s="110">
        <v>3</v>
      </c>
      <c r="AY57" s="110">
        <v>3</v>
      </c>
      <c r="AZ57" s="110">
        <v>1</v>
      </c>
      <c r="BA57" s="260"/>
      <c r="BB57" s="112">
        <v>15.3421618670973</v>
      </c>
      <c r="BC57" s="290">
        <v>0.87879701725813097</v>
      </c>
      <c r="BD57" s="290">
        <v>8.4009213621698803E-2</v>
      </c>
      <c r="BE57" s="290">
        <v>-1.45108505213019E-2</v>
      </c>
      <c r="BF57" s="113"/>
      <c r="BG57" s="112">
        <v>6.6445600000000002</v>
      </c>
      <c r="BH57" s="112">
        <v>66.934100000000001</v>
      </c>
      <c r="BI57" s="112">
        <v>18.8992</v>
      </c>
      <c r="BJ57" s="112">
        <v>7.5221400000000003</v>
      </c>
      <c r="BK57" s="109"/>
      <c r="BL57" s="118" t="s">
        <v>1588</v>
      </c>
      <c r="BM57" s="118" t="s">
        <v>1589</v>
      </c>
      <c r="BN57" s="118" t="s">
        <v>1590</v>
      </c>
      <c r="BO57" s="118" t="s">
        <v>1591</v>
      </c>
      <c r="BP57" s="118" t="s">
        <v>1592</v>
      </c>
      <c r="BQ57" s="109"/>
      <c r="BR57" s="119" t="s">
        <v>1020</v>
      </c>
    </row>
    <row r="58" spans="1:70" s="107" customFormat="1" x14ac:dyDescent="0.25">
      <c r="A58" s="108" t="s">
        <v>1593</v>
      </c>
      <c r="B58" s="109"/>
      <c r="C58" s="734">
        <v>44791</v>
      </c>
      <c r="D58" s="109"/>
      <c r="E58" s="110">
        <v>2106.4899999999998</v>
      </c>
      <c r="F58" s="109"/>
      <c r="G58" s="111">
        <v>17.641999999999999</v>
      </c>
      <c r="H58" s="113"/>
      <c r="I58" s="112">
        <v>0.94410000000000005</v>
      </c>
      <c r="J58" s="112">
        <v>1.2685999999999999</v>
      </c>
      <c r="K58" s="112">
        <v>11.1867</v>
      </c>
      <c r="L58" s="112">
        <v>9.4484999999999992</v>
      </c>
      <c r="M58" s="112">
        <v>-1.3862000000000001</v>
      </c>
      <c r="N58" s="114">
        <v>12.9779</v>
      </c>
      <c r="O58" s="112">
        <v>9.5854999999999997</v>
      </c>
      <c r="P58" s="112">
        <v>21.2898</v>
      </c>
      <c r="Q58" s="112" t="s">
        <v>430</v>
      </c>
      <c r="R58" s="112" t="s">
        <v>430</v>
      </c>
      <c r="S58" s="112">
        <v>13.914899999999999</v>
      </c>
      <c r="T58" s="112">
        <v>1.9179999999999999</v>
      </c>
      <c r="U58" s="112">
        <v>2.6533000000000002</v>
      </c>
      <c r="V58" s="112">
        <v>0.55289999999999995</v>
      </c>
      <c r="W58" s="112">
        <v>13.914899999999999</v>
      </c>
      <c r="X58" s="112">
        <v>16.616</v>
      </c>
      <c r="Y58" s="113"/>
      <c r="Z58" s="110">
        <v>13</v>
      </c>
      <c r="AA58" s="110">
        <v>6</v>
      </c>
      <c r="AB58" s="110">
        <v>8</v>
      </c>
      <c r="AC58" s="110">
        <v>2</v>
      </c>
      <c r="AD58" s="110">
        <v>9</v>
      </c>
      <c r="AE58" s="110">
        <v>7</v>
      </c>
      <c r="AF58" s="110">
        <v>5</v>
      </c>
      <c r="AG58" s="110">
        <v>7</v>
      </c>
      <c r="AH58" s="110" t="s">
        <v>430</v>
      </c>
      <c r="AI58" s="110" t="s">
        <v>430</v>
      </c>
      <c r="AJ58" s="110">
        <v>7</v>
      </c>
      <c r="AK58" s="110">
        <v>5</v>
      </c>
      <c r="AL58" s="110">
        <v>9</v>
      </c>
      <c r="AM58" s="110">
        <v>8</v>
      </c>
      <c r="AN58" s="110">
        <v>7</v>
      </c>
      <c r="AO58" s="109"/>
      <c r="AP58" s="112" t="s">
        <v>430</v>
      </c>
      <c r="AQ58" s="112" t="s">
        <v>430</v>
      </c>
      <c r="AR58" s="112" t="s">
        <v>430</v>
      </c>
      <c r="AS58" s="112">
        <v>11.22</v>
      </c>
      <c r="AT58" s="112">
        <v>7.27</v>
      </c>
      <c r="AU58" s="115"/>
      <c r="AV58" s="110" t="s">
        <v>430</v>
      </c>
      <c r="AW58" s="110" t="s">
        <v>430</v>
      </c>
      <c r="AX58" s="110" t="s">
        <v>430</v>
      </c>
      <c r="AY58" s="110">
        <v>7</v>
      </c>
      <c r="AZ58" s="110">
        <v>6</v>
      </c>
      <c r="BA58" s="260"/>
      <c r="BB58" s="112">
        <v>17.9834179846032</v>
      </c>
      <c r="BC58" s="290">
        <v>1.0035754586316401</v>
      </c>
      <c r="BD58" s="290">
        <v>7.1098301216927506E-2</v>
      </c>
      <c r="BE58" s="290">
        <v>-0.14886287048796701</v>
      </c>
      <c r="BF58" s="113"/>
      <c r="BG58" s="112">
        <v>16.869399999999999</v>
      </c>
      <c r="BH58" s="112">
        <v>66.962599999999995</v>
      </c>
      <c r="BI58" s="112">
        <v>11.901300000000001</v>
      </c>
      <c r="BJ58" s="112">
        <v>4.2667000000000002</v>
      </c>
      <c r="BK58" s="109"/>
      <c r="BL58" s="118" t="s">
        <v>1594</v>
      </c>
      <c r="BM58" s="118" t="s">
        <v>1595</v>
      </c>
      <c r="BN58" s="118" t="s">
        <v>1596</v>
      </c>
      <c r="BO58" s="118" t="s">
        <v>1597</v>
      </c>
      <c r="BP58" s="118" t="s">
        <v>1598</v>
      </c>
      <c r="BQ58" s="109"/>
      <c r="BR58" s="119" t="s">
        <v>443</v>
      </c>
    </row>
    <row r="59" spans="1:70" s="107" customFormat="1" x14ac:dyDescent="0.25">
      <c r="A59" s="108" t="s">
        <v>1599</v>
      </c>
      <c r="B59" s="109"/>
      <c r="C59" s="734">
        <v>43913</v>
      </c>
      <c r="D59" s="109"/>
      <c r="E59" s="110">
        <v>1706.63</v>
      </c>
      <c r="F59" s="109"/>
      <c r="G59" s="111">
        <v>49.05</v>
      </c>
      <c r="H59" s="113"/>
      <c r="I59" s="112">
        <v>0.94669999999999999</v>
      </c>
      <c r="J59" s="112">
        <v>0.55349999999999999</v>
      </c>
      <c r="K59" s="112">
        <v>10.0763</v>
      </c>
      <c r="L59" s="112">
        <v>6.4222000000000001</v>
      </c>
      <c r="M59" s="112">
        <v>0</v>
      </c>
      <c r="N59" s="114">
        <v>14.5177</v>
      </c>
      <c r="O59" s="112">
        <v>10.335800000000001</v>
      </c>
      <c r="P59" s="112">
        <v>21.282299999999999</v>
      </c>
      <c r="Q59" s="112">
        <v>18.221900000000002</v>
      </c>
      <c r="R59" s="112" t="s">
        <v>430</v>
      </c>
      <c r="S59" s="112">
        <v>12.680899999999999</v>
      </c>
      <c r="T59" s="112">
        <v>0.86370000000000002</v>
      </c>
      <c r="U59" s="112">
        <v>4.0959000000000003</v>
      </c>
      <c r="V59" s="112">
        <v>1.7635000000000001</v>
      </c>
      <c r="W59" s="112">
        <v>12.680899999999999</v>
      </c>
      <c r="X59" s="112">
        <v>29.7911</v>
      </c>
      <c r="Y59" s="113"/>
      <c r="Z59" s="110">
        <v>12</v>
      </c>
      <c r="AA59" s="110">
        <v>14</v>
      </c>
      <c r="AB59" s="110">
        <v>13</v>
      </c>
      <c r="AC59" s="110">
        <v>7</v>
      </c>
      <c r="AD59" s="110">
        <v>6</v>
      </c>
      <c r="AE59" s="110">
        <v>5</v>
      </c>
      <c r="AF59" s="110">
        <v>2</v>
      </c>
      <c r="AG59" s="110">
        <v>8</v>
      </c>
      <c r="AH59" s="110">
        <v>3</v>
      </c>
      <c r="AI59" s="110" t="s">
        <v>430</v>
      </c>
      <c r="AJ59" s="110">
        <v>13</v>
      </c>
      <c r="AK59" s="110">
        <v>6</v>
      </c>
      <c r="AL59" s="110">
        <v>7</v>
      </c>
      <c r="AM59" s="110">
        <v>7</v>
      </c>
      <c r="AN59" s="110">
        <v>13</v>
      </c>
      <c r="AO59" s="109"/>
      <c r="AP59" s="112" t="s">
        <v>430</v>
      </c>
      <c r="AQ59" s="112" t="s">
        <v>430</v>
      </c>
      <c r="AR59" s="112">
        <v>15.3</v>
      </c>
      <c r="AS59" s="112">
        <v>11.85</v>
      </c>
      <c r="AT59" s="112">
        <v>7.86</v>
      </c>
      <c r="AU59" s="115"/>
      <c r="AV59" s="110" t="s">
        <v>430</v>
      </c>
      <c r="AW59" s="110" t="s">
        <v>430</v>
      </c>
      <c r="AX59" s="110">
        <v>5</v>
      </c>
      <c r="AY59" s="110">
        <v>6</v>
      </c>
      <c r="AZ59" s="110">
        <v>5</v>
      </c>
      <c r="BA59" s="260"/>
      <c r="BB59" s="112">
        <v>16.848974037864402</v>
      </c>
      <c r="BC59" s="290">
        <v>0.95891234712460005</v>
      </c>
      <c r="BD59" s="290">
        <v>7.5860441401281203E-2</v>
      </c>
      <c r="BE59" s="290">
        <v>-8.5755363410209298E-2</v>
      </c>
      <c r="BF59" s="113"/>
      <c r="BG59" s="112">
        <v>11.378500000000001</v>
      </c>
      <c r="BH59" s="112">
        <v>68.272599999999997</v>
      </c>
      <c r="BI59" s="112">
        <v>18.4892</v>
      </c>
      <c r="BJ59" s="112">
        <v>1.8596999999999999</v>
      </c>
      <c r="BK59" s="109"/>
      <c r="BL59" s="118" t="s">
        <v>1600</v>
      </c>
      <c r="BM59" s="118" t="s">
        <v>1601</v>
      </c>
      <c r="BN59" s="118" t="s">
        <v>1602</v>
      </c>
      <c r="BO59" s="118" t="s">
        <v>1603</v>
      </c>
      <c r="BP59" s="118" t="s">
        <v>1604</v>
      </c>
      <c r="BQ59" s="109"/>
      <c r="BR59" s="119" t="s">
        <v>548</v>
      </c>
    </row>
    <row r="60" spans="1:70" s="107" customFormat="1" x14ac:dyDescent="0.25">
      <c r="A60" s="108" t="s">
        <v>1605</v>
      </c>
      <c r="B60" s="109"/>
      <c r="C60" s="734">
        <v>44260</v>
      </c>
      <c r="D60" s="109"/>
      <c r="E60" s="110">
        <v>1348.34</v>
      </c>
      <c r="F60" s="109"/>
      <c r="G60" s="111">
        <v>21.990400000000001</v>
      </c>
      <c r="H60" s="113"/>
      <c r="I60" s="112">
        <v>1.4967999999999999</v>
      </c>
      <c r="J60" s="112">
        <v>0.99339999999999995</v>
      </c>
      <c r="K60" s="112">
        <v>11.384399999999999</v>
      </c>
      <c r="L60" s="112">
        <v>4.0907</v>
      </c>
      <c r="M60" s="112">
        <v>1.3569</v>
      </c>
      <c r="N60" s="114">
        <v>12.842499999999999</v>
      </c>
      <c r="O60" s="112">
        <v>7.3315000000000001</v>
      </c>
      <c r="P60" s="112">
        <v>24.488499999999998</v>
      </c>
      <c r="Q60" s="112">
        <v>17.129799999999999</v>
      </c>
      <c r="R60" s="112" t="s">
        <v>430</v>
      </c>
      <c r="S60" s="112">
        <v>14.5184</v>
      </c>
      <c r="T60" s="112">
        <v>-1.0182</v>
      </c>
      <c r="U60" s="112">
        <v>6.5891000000000002</v>
      </c>
      <c r="V60" s="112">
        <v>1.8994</v>
      </c>
      <c r="W60" s="112">
        <v>14.5184</v>
      </c>
      <c r="X60" s="112">
        <v>16.5412</v>
      </c>
      <c r="Y60" s="113"/>
      <c r="Z60" s="110">
        <v>4</v>
      </c>
      <c r="AA60" s="110">
        <v>8</v>
      </c>
      <c r="AB60" s="110">
        <v>6</v>
      </c>
      <c r="AC60" s="110">
        <v>12</v>
      </c>
      <c r="AD60" s="110">
        <v>3</v>
      </c>
      <c r="AE60" s="110">
        <v>8</v>
      </c>
      <c r="AF60" s="110">
        <v>8</v>
      </c>
      <c r="AG60" s="110">
        <v>3</v>
      </c>
      <c r="AH60" s="110">
        <v>6</v>
      </c>
      <c r="AI60" s="110" t="s">
        <v>430</v>
      </c>
      <c r="AJ60" s="110">
        <v>4</v>
      </c>
      <c r="AK60" s="110">
        <v>10</v>
      </c>
      <c r="AL60" s="110">
        <v>3</v>
      </c>
      <c r="AM60" s="110">
        <v>6</v>
      </c>
      <c r="AN60" s="110">
        <v>4</v>
      </c>
      <c r="AO60" s="109"/>
      <c r="AP60" s="112" t="s">
        <v>430</v>
      </c>
      <c r="AQ60" s="112" t="s">
        <v>430</v>
      </c>
      <c r="AR60" s="112">
        <v>17.09</v>
      </c>
      <c r="AS60" s="112">
        <v>12.66</v>
      </c>
      <c r="AT60" s="112">
        <v>8.91</v>
      </c>
      <c r="AU60" s="115"/>
      <c r="AV60" s="110" t="s">
        <v>430</v>
      </c>
      <c r="AW60" s="110" t="s">
        <v>430</v>
      </c>
      <c r="AX60" s="110">
        <v>2</v>
      </c>
      <c r="AY60" s="110">
        <v>4</v>
      </c>
      <c r="AZ60" s="110">
        <v>4</v>
      </c>
      <c r="BA60" s="260"/>
      <c r="BB60" s="112">
        <v>17.973401079502398</v>
      </c>
      <c r="BC60" s="290">
        <v>1.0234738014685001</v>
      </c>
      <c r="BD60" s="290">
        <v>8.34206234373365E-2</v>
      </c>
      <c r="BE60" s="290">
        <v>-1.8619842507413598E-2</v>
      </c>
      <c r="BF60" s="113"/>
      <c r="BG60" s="112">
        <v>17.4773</v>
      </c>
      <c r="BH60" s="112">
        <v>68.180199999999999</v>
      </c>
      <c r="BI60" s="112">
        <v>13.131500000000001</v>
      </c>
      <c r="BJ60" s="112">
        <v>1.2110000000000001</v>
      </c>
      <c r="BK60" s="109"/>
      <c r="BL60" s="118" t="s">
        <v>1606</v>
      </c>
      <c r="BM60" s="118" t="s">
        <v>1607</v>
      </c>
      <c r="BN60" s="118" t="s">
        <v>1608</v>
      </c>
      <c r="BO60" s="118" t="s">
        <v>1509</v>
      </c>
      <c r="BP60" s="118" t="s">
        <v>1609</v>
      </c>
      <c r="BQ60" s="109"/>
      <c r="BR60" s="119" t="s">
        <v>604</v>
      </c>
    </row>
    <row r="61" spans="1:70" s="107" customFormat="1" x14ac:dyDescent="0.25">
      <c r="A61" s="108" t="s">
        <v>1610</v>
      </c>
      <c r="B61" s="109"/>
      <c r="C61" s="734">
        <v>45729</v>
      </c>
      <c r="D61" s="109"/>
      <c r="E61" s="110">
        <v>1359.53</v>
      </c>
      <c r="F61" s="109"/>
      <c r="G61" s="111">
        <v>12.46</v>
      </c>
      <c r="H61" s="113"/>
      <c r="I61" s="112">
        <v>1.2184999999999999</v>
      </c>
      <c r="J61" s="112">
        <v>1.7142999999999999</v>
      </c>
      <c r="K61" s="112">
        <v>11.748900000000001</v>
      </c>
      <c r="L61" s="112">
        <v>6.0426000000000002</v>
      </c>
      <c r="M61" s="112">
        <v>-3.2608999999999999</v>
      </c>
      <c r="N61" s="114">
        <v>17.775200000000002</v>
      </c>
      <c r="O61" s="112" t="s">
        <v>430</v>
      </c>
      <c r="P61" s="112" t="s">
        <v>430</v>
      </c>
      <c r="Q61" s="112" t="s">
        <v>430</v>
      </c>
      <c r="R61" s="112" t="s">
        <v>430</v>
      </c>
      <c r="S61" s="112">
        <v>14.838699999999999</v>
      </c>
      <c r="T61" s="112">
        <v>-1.9670000000000001</v>
      </c>
      <c r="U61" s="112">
        <v>1.3832</v>
      </c>
      <c r="V61" s="112">
        <v>4.4425999999999997</v>
      </c>
      <c r="W61" s="112">
        <v>14.838699999999999</v>
      </c>
      <c r="X61" s="112">
        <v>21.6282</v>
      </c>
      <c r="Y61" s="113"/>
      <c r="Z61" s="110">
        <v>8</v>
      </c>
      <c r="AA61" s="110">
        <v>3</v>
      </c>
      <c r="AB61" s="110">
        <v>3</v>
      </c>
      <c r="AC61" s="110">
        <v>9</v>
      </c>
      <c r="AD61" s="110">
        <v>13</v>
      </c>
      <c r="AE61" s="110">
        <v>1</v>
      </c>
      <c r="AF61" s="110" t="s">
        <v>430</v>
      </c>
      <c r="AG61" s="110" t="s">
        <v>430</v>
      </c>
      <c r="AH61" s="110" t="s">
        <v>430</v>
      </c>
      <c r="AI61" s="110" t="s">
        <v>430</v>
      </c>
      <c r="AJ61" s="110">
        <v>2</v>
      </c>
      <c r="AK61" s="110">
        <v>13</v>
      </c>
      <c r="AL61" s="110">
        <v>12</v>
      </c>
      <c r="AM61" s="110">
        <v>2</v>
      </c>
      <c r="AN61" s="110">
        <v>2</v>
      </c>
      <c r="AO61" s="109"/>
      <c r="AP61" s="112" t="s">
        <v>430</v>
      </c>
      <c r="AQ61" s="112" t="s">
        <v>430</v>
      </c>
      <c r="AR61" s="112" t="s">
        <v>430</v>
      </c>
      <c r="AS61" s="112" t="s">
        <v>430</v>
      </c>
      <c r="AT61" s="112">
        <v>6.98</v>
      </c>
      <c r="AU61" s="115"/>
      <c r="AV61" s="110" t="s">
        <v>430</v>
      </c>
      <c r="AW61" s="110" t="s">
        <v>430</v>
      </c>
      <c r="AX61" s="110" t="s">
        <v>430</v>
      </c>
      <c r="AY61" s="110" t="s">
        <v>430</v>
      </c>
      <c r="AZ61" s="110">
        <v>7</v>
      </c>
      <c r="BA61" s="260"/>
      <c r="BB61" s="112">
        <v>18.647229678849801</v>
      </c>
      <c r="BC61" s="290">
        <v>0.98324243070096695</v>
      </c>
      <c r="BD61" s="290">
        <v>5.17266842387092E-2</v>
      </c>
      <c r="BE61" s="290">
        <v>0.24473173540551299</v>
      </c>
      <c r="BF61" s="113"/>
      <c r="BG61" s="112">
        <v>5.1363000000000003</v>
      </c>
      <c r="BH61" s="112">
        <v>64.611099999999993</v>
      </c>
      <c r="BI61" s="112">
        <v>29.050899999999999</v>
      </c>
      <c r="BJ61" s="112">
        <v>1.2017</v>
      </c>
      <c r="BK61" s="109"/>
      <c r="BL61" s="118" t="s">
        <v>1611</v>
      </c>
      <c r="BM61" s="118" t="s">
        <v>1612</v>
      </c>
      <c r="BN61" s="118" t="s">
        <v>1613</v>
      </c>
      <c r="BO61" s="118" t="s">
        <v>1614</v>
      </c>
      <c r="BP61" s="118" t="s">
        <v>1615</v>
      </c>
      <c r="BQ61" s="109"/>
      <c r="BR61" s="119" t="s">
        <v>476</v>
      </c>
    </row>
    <row r="62" spans="1:70" s="107" customFormat="1" x14ac:dyDescent="0.25">
      <c r="A62" s="108" t="s">
        <v>1616</v>
      </c>
      <c r="B62" s="109"/>
      <c r="C62" s="734">
        <v>44886</v>
      </c>
      <c r="D62" s="109"/>
      <c r="E62" s="110">
        <v>1166.71</v>
      </c>
      <c r="F62" s="109"/>
      <c r="G62" s="111">
        <v>19.149899999999999</v>
      </c>
      <c r="H62" s="113"/>
      <c r="I62" s="112">
        <v>1.8059000000000001</v>
      </c>
      <c r="J62" s="112">
        <v>1.7978000000000001</v>
      </c>
      <c r="K62" s="112">
        <v>11.801399999999999</v>
      </c>
      <c r="L62" s="112">
        <v>8.6062999999999992</v>
      </c>
      <c r="M62" s="112">
        <v>-2.984</v>
      </c>
      <c r="N62" s="114">
        <v>8.4938000000000002</v>
      </c>
      <c r="O62" s="112">
        <v>6.2060000000000004</v>
      </c>
      <c r="P62" s="112">
        <v>24.068999999999999</v>
      </c>
      <c r="Q62" s="112" t="s">
        <v>430</v>
      </c>
      <c r="R62" s="112" t="s">
        <v>430</v>
      </c>
      <c r="S62" s="112">
        <v>14.6213</v>
      </c>
      <c r="T62" s="112">
        <v>0.79</v>
      </c>
      <c r="U62" s="112">
        <v>1.1627000000000001</v>
      </c>
      <c r="V62" s="112">
        <v>-0.97319999999999995</v>
      </c>
      <c r="W62" s="112">
        <v>14.6213</v>
      </c>
      <c r="X62" s="112">
        <v>20.835699999999999</v>
      </c>
      <c r="Y62" s="113"/>
      <c r="Z62" s="110">
        <v>1</v>
      </c>
      <c r="AA62" s="110">
        <v>2</v>
      </c>
      <c r="AB62" s="110">
        <v>2</v>
      </c>
      <c r="AC62" s="110">
        <v>3</v>
      </c>
      <c r="AD62" s="110">
        <v>12</v>
      </c>
      <c r="AE62" s="110">
        <v>11</v>
      </c>
      <c r="AF62" s="110">
        <v>10</v>
      </c>
      <c r="AG62" s="110">
        <v>4</v>
      </c>
      <c r="AH62" s="110" t="s">
        <v>430</v>
      </c>
      <c r="AI62" s="110" t="s">
        <v>430</v>
      </c>
      <c r="AJ62" s="110">
        <v>3</v>
      </c>
      <c r="AK62" s="110">
        <v>7</v>
      </c>
      <c r="AL62" s="110">
        <v>13</v>
      </c>
      <c r="AM62" s="110">
        <v>10</v>
      </c>
      <c r="AN62" s="110">
        <v>3</v>
      </c>
      <c r="AO62" s="109"/>
      <c r="AP62" s="112" t="s">
        <v>430</v>
      </c>
      <c r="AQ62" s="112" t="s">
        <v>430</v>
      </c>
      <c r="AR62" s="112" t="s">
        <v>430</v>
      </c>
      <c r="AS62" s="112">
        <v>10.41</v>
      </c>
      <c r="AT62" s="112">
        <v>5.07</v>
      </c>
      <c r="AU62" s="115"/>
      <c r="AV62" s="110" t="s">
        <v>430</v>
      </c>
      <c r="AW62" s="110" t="s">
        <v>430</v>
      </c>
      <c r="AX62" s="110" t="s">
        <v>430</v>
      </c>
      <c r="AY62" s="110">
        <v>9</v>
      </c>
      <c r="AZ62" s="110">
        <v>11</v>
      </c>
      <c r="BA62" s="260"/>
      <c r="BB62" s="112">
        <v>18.248162529662299</v>
      </c>
      <c r="BC62" s="290">
        <v>1.0243287041032001</v>
      </c>
      <c r="BD62" s="290">
        <v>7.9093207456895104E-2</v>
      </c>
      <c r="BE62" s="290">
        <v>-7.5934415870485605E-2</v>
      </c>
      <c r="BF62" s="113"/>
      <c r="BG62" s="112">
        <v>5.0430299999999999</v>
      </c>
      <c r="BH62" s="112">
        <v>69.050799999999995</v>
      </c>
      <c r="BI62" s="112">
        <v>23.491199999999999</v>
      </c>
      <c r="BJ62" s="112">
        <v>2.4149699999999998</v>
      </c>
      <c r="BK62" s="109"/>
      <c r="BL62" s="118" t="s">
        <v>1617</v>
      </c>
      <c r="BM62" s="118" t="s">
        <v>1618</v>
      </c>
      <c r="BN62" s="118" t="s">
        <v>1619</v>
      </c>
      <c r="BO62" s="118" t="s">
        <v>1620</v>
      </c>
      <c r="BP62" s="118" t="s">
        <v>832</v>
      </c>
      <c r="BQ62" s="109"/>
      <c r="BR62" s="119" t="s">
        <v>617</v>
      </c>
    </row>
    <row r="63" spans="1:70" s="107" customFormat="1" x14ac:dyDescent="0.25">
      <c r="A63" s="108" t="s">
        <v>1621</v>
      </c>
      <c r="B63" s="109"/>
      <c r="C63" s="734">
        <v>45891</v>
      </c>
      <c r="D63" s="109"/>
      <c r="E63" s="110">
        <v>723.93</v>
      </c>
      <c r="F63" s="109"/>
      <c r="G63" s="111">
        <v>10.07</v>
      </c>
      <c r="H63" s="113"/>
      <c r="I63" s="112">
        <v>0.90180000000000005</v>
      </c>
      <c r="J63" s="112">
        <v>0.90180000000000005</v>
      </c>
      <c r="K63" s="112">
        <v>11.1479</v>
      </c>
      <c r="L63" s="112">
        <v>8.3961000000000006</v>
      </c>
      <c r="M63" s="112">
        <v>-0.59230000000000005</v>
      </c>
      <c r="N63" s="114" t="s">
        <v>430</v>
      </c>
      <c r="O63" s="112" t="s">
        <v>430</v>
      </c>
      <c r="P63" s="112" t="s">
        <v>430</v>
      </c>
      <c r="Q63" s="112" t="s">
        <v>430</v>
      </c>
      <c r="R63" s="112" t="s">
        <v>430</v>
      </c>
      <c r="S63" s="112">
        <v>13.4009</v>
      </c>
      <c r="T63" s="112">
        <v>2.7551000000000001</v>
      </c>
      <c r="U63" s="112">
        <v>2.3374000000000001</v>
      </c>
      <c r="V63" s="112" t="s">
        <v>430</v>
      </c>
      <c r="W63" s="112">
        <v>13.4009</v>
      </c>
      <c r="X63" s="112">
        <v>0.7</v>
      </c>
      <c r="Y63" s="113"/>
      <c r="Z63" s="110">
        <v>15</v>
      </c>
      <c r="AA63" s="110">
        <v>10</v>
      </c>
      <c r="AB63" s="110">
        <v>9</v>
      </c>
      <c r="AC63" s="110">
        <v>4</v>
      </c>
      <c r="AD63" s="110">
        <v>8</v>
      </c>
      <c r="AE63" s="110" t="s">
        <v>430</v>
      </c>
      <c r="AF63" s="110" t="s">
        <v>430</v>
      </c>
      <c r="AG63" s="110" t="s">
        <v>430</v>
      </c>
      <c r="AH63" s="110" t="s">
        <v>430</v>
      </c>
      <c r="AI63" s="110" t="s">
        <v>430</v>
      </c>
      <c r="AJ63" s="110">
        <v>11</v>
      </c>
      <c r="AK63" s="110">
        <v>3</v>
      </c>
      <c r="AL63" s="110">
        <v>10</v>
      </c>
      <c r="AM63" s="110" t="s">
        <v>430</v>
      </c>
      <c r="AN63" s="110">
        <v>11</v>
      </c>
      <c r="AO63" s="109"/>
      <c r="AP63" s="112" t="s">
        <v>430</v>
      </c>
      <c r="AQ63" s="112" t="s">
        <v>430</v>
      </c>
      <c r="AR63" s="112" t="s">
        <v>430</v>
      </c>
      <c r="AS63" s="112" t="s">
        <v>430</v>
      </c>
      <c r="AT63" s="112" t="s">
        <v>430</v>
      </c>
      <c r="AU63" s="115"/>
      <c r="AV63" s="110" t="s">
        <v>430</v>
      </c>
      <c r="AW63" s="110" t="s">
        <v>430</v>
      </c>
      <c r="AX63" s="110" t="s">
        <v>430</v>
      </c>
      <c r="AY63" s="110" t="s">
        <v>430</v>
      </c>
      <c r="AZ63" s="110" t="s">
        <v>430</v>
      </c>
      <c r="BA63" s="260"/>
      <c r="BB63" s="112">
        <v>18.968569645152701</v>
      </c>
      <c r="BC63" s="290">
        <v>0.84582041029555699</v>
      </c>
      <c r="BD63" s="290">
        <v>-1.30657322889035E-2</v>
      </c>
      <c r="BE63" s="290">
        <v>-0.462303690957448</v>
      </c>
      <c r="BF63" s="113"/>
      <c r="BG63" s="112">
        <v>7.7004700000000001</v>
      </c>
      <c r="BH63" s="112">
        <v>73.312799999999996</v>
      </c>
      <c r="BI63" s="112">
        <v>12.5336</v>
      </c>
      <c r="BJ63" s="112">
        <v>6.4531299999999998</v>
      </c>
      <c r="BK63" s="109"/>
      <c r="BL63" s="118" t="s">
        <v>1622</v>
      </c>
      <c r="BM63" s="118" t="s">
        <v>1623</v>
      </c>
      <c r="BN63" s="118" t="s">
        <v>1624</v>
      </c>
      <c r="BO63" s="118" t="s">
        <v>1625</v>
      </c>
      <c r="BP63" s="118" t="s">
        <v>1626</v>
      </c>
      <c r="BQ63" s="109"/>
      <c r="BR63" s="119" t="s">
        <v>1627</v>
      </c>
    </row>
    <row r="64" spans="1:70" s="107" customFormat="1" x14ac:dyDescent="0.25">
      <c r="A64" s="108" t="s">
        <v>1628</v>
      </c>
      <c r="B64" s="109"/>
      <c r="C64" s="734">
        <v>42760</v>
      </c>
      <c r="D64" s="109"/>
      <c r="E64" s="110">
        <v>344.79300000000001</v>
      </c>
      <c r="F64" s="109"/>
      <c r="G64" s="111">
        <v>28.871700000000001</v>
      </c>
      <c r="H64" s="113"/>
      <c r="I64" s="112">
        <v>1.0942000000000001</v>
      </c>
      <c r="J64" s="112">
        <v>0.94720000000000004</v>
      </c>
      <c r="K64" s="112">
        <v>12.284000000000001</v>
      </c>
      <c r="L64" s="112">
        <v>5.8419999999999996</v>
      </c>
      <c r="M64" s="112">
        <v>-2.3186</v>
      </c>
      <c r="N64" s="114">
        <v>8.6298999999999992</v>
      </c>
      <c r="O64" s="112">
        <v>8.0259999999999998</v>
      </c>
      <c r="P64" s="112">
        <v>20.750699999999998</v>
      </c>
      <c r="Q64" s="112">
        <v>15.1106</v>
      </c>
      <c r="R64" s="112" t="s">
        <v>430</v>
      </c>
      <c r="S64" s="112">
        <v>15.0556</v>
      </c>
      <c r="T64" s="112">
        <v>-1.1581999999999999</v>
      </c>
      <c r="U64" s="112">
        <v>1.4812000000000001</v>
      </c>
      <c r="V64" s="112">
        <v>-3.4542999999999999</v>
      </c>
      <c r="W64" s="112">
        <v>15.0556</v>
      </c>
      <c r="X64" s="112">
        <v>12.1348</v>
      </c>
      <c r="Y64" s="113"/>
      <c r="Z64" s="110">
        <v>9</v>
      </c>
      <c r="AA64" s="110">
        <v>9</v>
      </c>
      <c r="AB64" s="110">
        <v>1</v>
      </c>
      <c r="AC64" s="110">
        <v>10</v>
      </c>
      <c r="AD64" s="110">
        <v>11</v>
      </c>
      <c r="AE64" s="110">
        <v>10</v>
      </c>
      <c r="AF64" s="110">
        <v>7</v>
      </c>
      <c r="AG64" s="110">
        <v>10</v>
      </c>
      <c r="AH64" s="110">
        <v>7</v>
      </c>
      <c r="AI64" s="110" t="s">
        <v>430</v>
      </c>
      <c r="AJ64" s="110">
        <v>1</v>
      </c>
      <c r="AK64" s="110">
        <v>11</v>
      </c>
      <c r="AL64" s="110">
        <v>11</v>
      </c>
      <c r="AM64" s="110">
        <v>11</v>
      </c>
      <c r="AN64" s="110">
        <v>1</v>
      </c>
      <c r="AO64" s="109"/>
      <c r="AP64" s="112" t="s">
        <v>430</v>
      </c>
      <c r="AQ64" s="112">
        <v>16.399999999999999</v>
      </c>
      <c r="AR64" s="112">
        <v>13.56</v>
      </c>
      <c r="AS64" s="112">
        <v>9.18</v>
      </c>
      <c r="AT64" s="112">
        <v>2.82</v>
      </c>
      <c r="AU64" s="115"/>
      <c r="AV64" s="110" t="s">
        <v>430</v>
      </c>
      <c r="AW64" s="110">
        <v>5</v>
      </c>
      <c r="AX64" s="110">
        <v>6</v>
      </c>
      <c r="AY64" s="110">
        <v>10</v>
      </c>
      <c r="AZ64" s="110">
        <v>12</v>
      </c>
      <c r="BA64" s="260"/>
      <c r="BB64" s="112">
        <v>18.087422533957199</v>
      </c>
      <c r="BC64" s="290">
        <v>1.0265908959772001</v>
      </c>
      <c r="BD64" s="290">
        <v>7.0634305027669597E-2</v>
      </c>
      <c r="BE64" s="290">
        <v>-0.245002785452203</v>
      </c>
      <c r="BF64" s="113"/>
      <c r="BG64" s="112">
        <v>9.8891799999999996</v>
      </c>
      <c r="BH64" s="112">
        <v>69.350300000000004</v>
      </c>
      <c r="BI64" s="112">
        <v>15.690099999999999</v>
      </c>
      <c r="BJ64" s="112">
        <v>5.0704200000000004</v>
      </c>
      <c r="BK64" s="109"/>
      <c r="BL64" s="118" t="s">
        <v>1446</v>
      </c>
      <c r="BM64" s="118" t="s">
        <v>1629</v>
      </c>
      <c r="BN64" s="118" t="s">
        <v>1630</v>
      </c>
      <c r="BO64" s="118" t="s">
        <v>1631</v>
      </c>
      <c r="BP64" s="118" t="s">
        <v>1632</v>
      </c>
      <c r="BQ64" s="109"/>
      <c r="BR64" s="119" t="s">
        <v>436</v>
      </c>
    </row>
    <row r="65" spans="1:70" s="107" customFormat="1" x14ac:dyDescent="0.25">
      <c r="A65" s="108" t="s">
        <v>1633</v>
      </c>
      <c r="B65" s="109"/>
      <c r="C65" s="734">
        <v>46101</v>
      </c>
      <c r="D65" s="109"/>
      <c r="E65" s="110">
        <v>182.42</v>
      </c>
      <c r="F65" s="109"/>
      <c r="G65" s="111">
        <v>10.76</v>
      </c>
      <c r="H65" s="113"/>
      <c r="I65" s="112">
        <v>1.0328999999999999</v>
      </c>
      <c r="J65" s="112">
        <v>0.56069999999999998</v>
      </c>
      <c r="K65" s="112">
        <v>8.3584999999999994</v>
      </c>
      <c r="L65" s="112" t="s">
        <v>430</v>
      </c>
      <c r="M65" s="112" t="s">
        <v>430</v>
      </c>
      <c r="N65" s="114" t="s">
        <v>430</v>
      </c>
      <c r="O65" s="112" t="s">
        <v>430</v>
      </c>
      <c r="P65" s="112" t="s">
        <v>430</v>
      </c>
      <c r="Q65" s="112" t="s">
        <v>430</v>
      </c>
      <c r="R65" s="112" t="s">
        <v>430</v>
      </c>
      <c r="S65" s="112">
        <v>9.7958999999999996</v>
      </c>
      <c r="T65" s="112" t="s">
        <v>430</v>
      </c>
      <c r="U65" s="112" t="s">
        <v>430</v>
      </c>
      <c r="V65" s="112" t="s">
        <v>430</v>
      </c>
      <c r="W65" s="112">
        <v>9.7958999999999996</v>
      </c>
      <c r="X65" s="112">
        <v>7.6</v>
      </c>
      <c r="Y65" s="113"/>
      <c r="Z65" s="110">
        <v>10</v>
      </c>
      <c r="AA65" s="110">
        <v>13</v>
      </c>
      <c r="AB65" s="110">
        <v>16</v>
      </c>
      <c r="AC65" s="110" t="s">
        <v>430</v>
      </c>
      <c r="AD65" s="110" t="s">
        <v>430</v>
      </c>
      <c r="AE65" s="110" t="s">
        <v>430</v>
      </c>
      <c r="AF65" s="110" t="s">
        <v>430</v>
      </c>
      <c r="AG65" s="110" t="s">
        <v>430</v>
      </c>
      <c r="AH65" s="110" t="s">
        <v>430</v>
      </c>
      <c r="AI65" s="110" t="s">
        <v>430</v>
      </c>
      <c r="AJ65" s="110">
        <v>16</v>
      </c>
      <c r="AK65" s="110" t="s">
        <v>430</v>
      </c>
      <c r="AL65" s="110" t="s">
        <v>430</v>
      </c>
      <c r="AM65" s="110" t="s">
        <v>430</v>
      </c>
      <c r="AN65" s="110">
        <v>16</v>
      </c>
      <c r="AO65" s="109"/>
      <c r="AP65" s="112" t="s">
        <v>430</v>
      </c>
      <c r="AQ65" s="112" t="s">
        <v>430</v>
      </c>
      <c r="AR65" s="112" t="s">
        <v>430</v>
      </c>
      <c r="AS65" s="112" t="s">
        <v>430</v>
      </c>
      <c r="AT65" s="112" t="s">
        <v>430</v>
      </c>
      <c r="AU65" s="115"/>
      <c r="AV65" s="110" t="s">
        <v>430</v>
      </c>
      <c r="AW65" s="110" t="s">
        <v>430</v>
      </c>
      <c r="AX65" s="110" t="s">
        <v>430</v>
      </c>
      <c r="AY65" s="110" t="s">
        <v>430</v>
      </c>
      <c r="AZ65" s="110" t="s">
        <v>430</v>
      </c>
      <c r="BA65" s="260"/>
      <c r="BB65" s="112" t="s">
        <v>430</v>
      </c>
      <c r="BC65" s="290">
        <v>0</v>
      </c>
      <c r="BD65" s="290">
        <v>0</v>
      </c>
      <c r="BE65" s="290">
        <v>7.7848109368630096</v>
      </c>
      <c r="BF65" s="113"/>
      <c r="BG65" s="112">
        <v>4.8439800000000002</v>
      </c>
      <c r="BH65" s="112">
        <v>46.152900000000002</v>
      </c>
      <c r="BI65" s="112">
        <v>6.0908300000000004</v>
      </c>
      <c r="BJ65" s="112">
        <v>42.912289999999999</v>
      </c>
      <c r="BK65" s="109"/>
      <c r="BL65" s="118" t="s">
        <v>1634</v>
      </c>
      <c r="BM65" s="118" t="s">
        <v>1635</v>
      </c>
      <c r="BN65" s="118" t="s">
        <v>1636</v>
      </c>
      <c r="BO65" s="118" t="s">
        <v>1637</v>
      </c>
      <c r="BP65" s="118" t="s">
        <v>1638</v>
      </c>
      <c r="BQ65" s="109"/>
      <c r="BR65" s="119" t="s">
        <v>617</v>
      </c>
    </row>
    <row r="66" spans="1:70" s="107" customFormat="1" x14ac:dyDescent="0.25">
      <c r="A66" s="108" t="s">
        <v>1639</v>
      </c>
      <c r="B66" s="109"/>
      <c r="C66" s="734">
        <v>35067</v>
      </c>
      <c r="D66" s="109"/>
      <c r="E66" s="110">
        <v>122.378</v>
      </c>
      <c r="F66" s="109"/>
      <c r="G66" s="111">
        <v>116.73</v>
      </c>
      <c r="H66" s="113"/>
      <c r="I66" s="112">
        <v>1.5838000000000001</v>
      </c>
      <c r="J66" s="112">
        <v>1.3456999999999999</v>
      </c>
      <c r="K66" s="112">
        <v>10.5398</v>
      </c>
      <c r="L66" s="112">
        <v>2.9546999999999999</v>
      </c>
      <c r="M66" s="112">
        <v>-6.4138999999999999</v>
      </c>
      <c r="N66" s="114">
        <v>4.4687999999999999</v>
      </c>
      <c r="O66" s="112">
        <v>-0.51780000000000004</v>
      </c>
      <c r="P66" s="112">
        <v>15.4085</v>
      </c>
      <c r="Q66" s="112">
        <v>13.548299999999999</v>
      </c>
      <c r="R66" s="112">
        <v>14.897600000000001</v>
      </c>
      <c r="S66" s="112">
        <v>13.9941</v>
      </c>
      <c r="T66" s="112">
        <v>-2.8706999999999998</v>
      </c>
      <c r="U66" s="112">
        <v>-2.3997000000000002</v>
      </c>
      <c r="V66" s="112">
        <v>-6.4063999999999997</v>
      </c>
      <c r="W66" s="112">
        <v>13.9941</v>
      </c>
      <c r="X66" s="112">
        <v>9.6487999999999996</v>
      </c>
      <c r="Y66" s="113"/>
      <c r="Z66" s="110">
        <v>2</v>
      </c>
      <c r="AA66" s="110">
        <v>5</v>
      </c>
      <c r="AB66" s="110">
        <v>12</v>
      </c>
      <c r="AC66" s="110">
        <v>14</v>
      </c>
      <c r="AD66" s="110">
        <v>14</v>
      </c>
      <c r="AE66" s="110">
        <v>12</v>
      </c>
      <c r="AF66" s="110">
        <v>11</v>
      </c>
      <c r="AG66" s="110">
        <v>12</v>
      </c>
      <c r="AH66" s="110">
        <v>8</v>
      </c>
      <c r="AI66" s="110">
        <v>4</v>
      </c>
      <c r="AJ66" s="110">
        <v>6</v>
      </c>
      <c r="AK66" s="110">
        <v>14</v>
      </c>
      <c r="AL66" s="110">
        <v>14</v>
      </c>
      <c r="AM66" s="110">
        <v>13</v>
      </c>
      <c r="AN66" s="110">
        <v>6</v>
      </c>
      <c r="AO66" s="109"/>
      <c r="AP66" s="112">
        <v>13.95</v>
      </c>
      <c r="AQ66" s="112">
        <v>14.42</v>
      </c>
      <c r="AR66" s="112">
        <v>10.220000000000001</v>
      </c>
      <c r="AS66" s="112">
        <v>3.41</v>
      </c>
      <c r="AT66" s="112">
        <v>-2.9</v>
      </c>
      <c r="AU66" s="115"/>
      <c r="AV66" s="110">
        <v>4</v>
      </c>
      <c r="AW66" s="110">
        <v>6</v>
      </c>
      <c r="AX66" s="110">
        <v>8</v>
      </c>
      <c r="AY66" s="110">
        <v>12</v>
      </c>
      <c r="AZ66" s="110">
        <v>13</v>
      </c>
      <c r="BA66" s="260"/>
      <c r="BB66" s="112">
        <v>17.6274652602857</v>
      </c>
      <c r="BC66" s="290">
        <v>0.988475649666122</v>
      </c>
      <c r="BD66" s="290">
        <v>5.2781084933514598E-2</v>
      </c>
      <c r="BE66" s="290">
        <v>-0.53566767666493798</v>
      </c>
      <c r="BF66" s="113"/>
      <c r="BG66" s="112">
        <v>1.4112199999999999</v>
      </c>
      <c r="BH66" s="112">
        <v>69.061899999999994</v>
      </c>
      <c r="BI66" s="112">
        <v>20.671900000000001</v>
      </c>
      <c r="BJ66" s="112">
        <v>8.8549799999999994</v>
      </c>
      <c r="BK66" s="109"/>
      <c r="BL66" s="118" t="s">
        <v>627</v>
      </c>
      <c r="BM66" s="118" t="s">
        <v>1640</v>
      </c>
      <c r="BN66" s="118" t="s">
        <v>1641</v>
      </c>
      <c r="BO66" s="118" t="s">
        <v>1642</v>
      </c>
      <c r="BP66" s="118" t="s">
        <v>1643</v>
      </c>
      <c r="BQ66" s="109"/>
      <c r="BR66" s="119" t="s">
        <v>908</v>
      </c>
    </row>
    <row r="67" spans="1:70" s="107" customFormat="1" x14ac:dyDescent="0.25">
      <c r="A67" s="108" t="s">
        <v>1644</v>
      </c>
      <c r="B67" s="109"/>
      <c r="C67" s="734">
        <v>46063</v>
      </c>
      <c r="D67" s="109"/>
      <c r="E67" s="857">
        <v>66.23</v>
      </c>
      <c r="F67" s="109"/>
      <c r="G67" s="111">
        <v>9.85</v>
      </c>
      <c r="H67" s="113"/>
      <c r="I67" s="112">
        <v>0.81879999999999997</v>
      </c>
      <c r="J67" s="112">
        <v>0.6129</v>
      </c>
      <c r="K67" s="112">
        <v>9.2018000000000004</v>
      </c>
      <c r="L67" s="112" t="s">
        <v>430</v>
      </c>
      <c r="M67" s="112" t="s">
        <v>430</v>
      </c>
      <c r="N67" s="114" t="s">
        <v>430</v>
      </c>
      <c r="O67" s="112" t="s">
        <v>430</v>
      </c>
      <c r="P67" s="112" t="s">
        <v>430</v>
      </c>
      <c r="Q67" s="112" t="s">
        <v>430</v>
      </c>
      <c r="R67" s="112" t="s">
        <v>430</v>
      </c>
      <c r="S67" s="112">
        <v>11.551500000000001</v>
      </c>
      <c r="T67" s="112" t="s">
        <v>430</v>
      </c>
      <c r="U67" s="112" t="s">
        <v>430</v>
      </c>
      <c r="V67" s="112" t="s">
        <v>430</v>
      </c>
      <c r="W67" s="112">
        <v>11.551500000000001</v>
      </c>
      <c r="X67" s="112">
        <v>0.6129</v>
      </c>
      <c r="Y67" s="113"/>
      <c r="Z67" s="110">
        <v>16</v>
      </c>
      <c r="AA67" s="110">
        <v>12</v>
      </c>
      <c r="AB67" s="110">
        <v>15</v>
      </c>
      <c r="AC67" s="110" t="s">
        <v>430</v>
      </c>
      <c r="AD67" s="110" t="s">
        <v>430</v>
      </c>
      <c r="AE67" s="110" t="s">
        <v>430</v>
      </c>
      <c r="AF67" s="110" t="s">
        <v>430</v>
      </c>
      <c r="AG67" s="110" t="s">
        <v>430</v>
      </c>
      <c r="AH67" s="110" t="s">
        <v>430</v>
      </c>
      <c r="AI67" s="110" t="s">
        <v>430</v>
      </c>
      <c r="AJ67" s="110">
        <v>15</v>
      </c>
      <c r="AK67" s="110" t="s">
        <v>430</v>
      </c>
      <c r="AL67" s="110" t="s">
        <v>430</v>
      </c>
      <c r="AM67" s="110" t="s">
        <v>430</v>
      </c>
      <c r="AN67" s="110">
        <v>15</v>
      </c>
      <c r="AO67" s="109"/>
      <c r="AP67" s="112" t="s">
        <v>430</v>
      </c>
      <c r="AQ67" s="112" t="s">
        <v>430</v>
      </c>
      <c r="AR67" s="112" t="s">
        <v>430</v>
      </c>
      <c r="AS67" s="112" t="s">
        <v>430</v>
      </c>
      <c r="AT67" s="112" t="s">
        <v>430</v>
      </c>
      <c r="AU67" s="115"/>
      <c r="AV67" s="110" t="s">
        <v>430</v>
      </c>
      <c r="AW67" s="110" t="s">
        <v>430</v>
      </c>
      <c r="AX67" s="110" t="s">
        <v>430</v>
      </c>
      <c r="AY67" s="110" t="s">
        <v>430</v>
      </c>
      <c r="AZ67" s="110" t="s">
        <v>430</v>
      </c>
      <c r="BA67" s="260"/>
      <c r="BB67" s="112">
        <v>46.866761008242698</v>
      </c>
      <c r="BC67" s="290">
        <v>0.95304277575296104</v>
      </c>
      <c r="BD67" s="290">
        <v>-1.8623256512936399E-2</v>
      </c>
      <c r="BE67" s="290">
        <v>-1.56550862822607</v>
      </c>
      <c r="BF67" s="113"/>
      <c r="BG67" s="112">
        <v>14.698399999999999</v>
      </c>
      <c r="BH67" s="112">
        <v>59.021599999999999</v>
      </c>
      <c r="BI67" s="112">
        <v>3.9270100000000001</v>
      </c>
      <c r="BJ67" s="112">
        <v>22.352989999999998</v>
      </c>
      <c r="BK67" s="109"/>
      <c r="BL67" s="118" t="s">
        <v>1645</v>
      </c>
      <c r="BM67" s="118" t="s">
        <v>875</v>
      </c>
      <c r="BN67" s="118" t="s">
        <v>1646</v>
      </c>
      <c r="BO67" s="118" t="s">
        <v>1647</v>
      </c>
      <c r="BP67" s="118" t="s">
        <v>1648</v>
      </c>
      <c r="BQ67" s="109"/>
      <c r="BR67" s="119" t="s">
        <v>463</v>
      </c>
    </row>
    <row r="68" spans="1:70" x14ac:dyDescent="0.25">
      <c r="A68" s="36" t="s">
        <v>93</v>
      </c>
      <c r="B68" s="43"/>
      <c r="C68" s="720"/>
      <c r="D68" s="43"/>
      <c r="E68" s="51"/>
      <c r="F68" s="43"/>
      <c r="G68" s="55"/>
      <c r="H68" s="66"/>
      <c r="I68" s="59">
        <v>1.1874</v>
      </c>
      <c r="J68" s="59">
        <v>1.0761000000000001</v>
      </c>
      <c r="K68" s="59">
        <v>10.8109</v>
      </c>
      <c r="L68" s="59">
        <v>6.7259000000000002</v>
      </c>
      <c r="M68" s="59">
        <v>-0.52510000000000001</v>
      </c>
      <c r="N68" s="70">
        <v>11.972200000000001</v>
      </c>
      <c r="O68" s="59">
        <v>7.3582000000000001</v>
      </c>
      <c r="P68" s="59">
        <v>21.7349</v>
      </c>
      <c r="Q68" s="59">
        <v>17.340299999999999</v>
      </c>
      <c r="R68" s="59">
        <v>15.946099999999999</v>
      </c>
      <c r="S68" s="59">
        <v>13.3756</v>
      </c>
      <c r="T68" s="59">
        <v>0.54359999999999997</v>
      </c>
      <c r="U68" s="59">
        <v>3.6674000000000002</v>
      </c>
      <c r="V68" s="59">
        <v>0.73009999999999997</v>
      </c>
      <c r="W68" s="59">
        <v>13.3756</v>
      </c>
      <c r="X68" s="59">
        <v>14.357900000000001</v>
      </c>
      <c r="Y68" s="66"/>
      <c r="Z68" s="51">
        <v>16</v>
      </c>
      <c r="AA68" s="51">
        <v>16</v>
      </c>
      <c r="AB68" s="51">
        <v>16</v>
      </c>
      <c r="AC68" s="51">
        <v>14</v>
      </c>
      <c r="AD68" s="51">
        <v>14</v>
      </c>
      <c r="AE68" s="51">
        <v>13</v>
      </c>
      <c r="AF68" s="51">
        <v>12</v>
      </c>
      <c r="AG68" s="51">
        <v>12</v>
      </c>
      <c r="AH68" s="51">
        <v>8</v>
      </c>
      <c r="AI68" s="51">
        <v>4</v>
      </c>
      <c r="AJ68" s="51">
        <v>16</v>
      </c>
      <c r="AK68" s="51">
        <v>14</v>
      </c>
      <c r="AL68" s="51">
        <v>14</v>
      </c>
      <c r="AM68" s="51">
        <v>13</v>
      </c>
      <c r="AN68" s="51">
        <v>16</v>
      </c>
      <c r="AO68" s="43"/>
      <c r="AP68" s="59">
        <v>16.747499999999999</v>
      </c>
      <c r="AQ68" s="59">
        <v>18.4166666666667</v>
      </c>
      <c r="AR68" s="59">
        <v>14.875</v>
      </c>
      <c r="AS68" s="59">
        <v>10.734999999999999</v>
      </c>
      <c r="AT68" s="59">
        <v>7.0969230769230798</v>
      </c>
      <c r="AU68" s="78"/>
      <c r="AV68" s="51">
        <v>4</v>
      </c>
      <c r="AW68" s="51">
        <v>6</v>
      </c>
      <c r="AX68" s="51">
        <v>8</v>
      </c>
      <c r="AY68" s="51">
        <v>12</v>
      </c>
      <c r="AZ68" s="51">
        <v>13</v>
      </c>
      <c r="BA68" s="258"/>
      <c r="BB68" s="59"/>
      <c r="BC68" s="286"/>
      <c r="BD68" s="286"/>
      <c r="BE68" s="286"/>
      <c r="BF68" s="66"/>
      <c r="BG68" s="59"/>
      <c r="BH68" s="59"/>
      <c r="BI68" s="59"/>
      <c r="BJ68" s="59"/>
      <c r="BK68" s="43"/>
      <c r="BL68" s="84"/>
      <c r="BM68" s="84"/>
      <c r="BN68" s="84"/>
      <c r="BO68" s="84"/>
      <c r="BP68" s="84"/>
      <c r="BQ68" s="43"/>
      <c r="BR68" s="88"/>
    </row>
    <row r="69" spans="1:70" x14ac:dyDescent="0.25">
      <c r="A69" s="37" t="s">
        <v>94</v>
      </c>
      <c r="B69" s="44"/>
      <c r="C69" s="721"/>
      <c r="D69" s="44"/>
      <c r="E69" s="52"/>
      <c r="F69" s="44"/>
      <c r="G69" s="56"/>
      <c r="H69" s="67"/>
      <c r="I69" s="60">
        <v>1.8059000000000001</v>
      </c>
      <c r="J69" s="60">
        <v>2.5539000000000001</v>
      </c>
      <c r="K69" s="60">
        <v>12.284000000000001</v>
      </c>
      <c r="L69" s="60">
        <v>12.173500000000001</v>
      </c>
      <c r="M69" s="60">
        <v>4.5236000000000001</v>
      </c>
      <c r="N69" s="71">
        <v>17.775200000000002</v>
      </c>
      <c r="O69" s="60">
        <v>14.2105</v>
      </c>
      <c r="P69" s="60">
        <v>26.610800000000001</v>
      </c>
      <c r="Q69" s="60">
        <v>20.606000000000002</v>
      </c>
      <c r="R69" s="60">
        <v>16.782699999999998</v>
      </c>
      <c r="S69" s="60">
        <v>15.0556</v>
      </c>
      <c r="T69" s="60">
        <v>3.4910000000000001</v>
      </c>
      <c r="U69" s="60">
        <v>8.2059999999999995</v>
      </c>
      <c r="V69" s="60">
        <v>5.5663</v>
      </c>
      <c r="W69" s="60">
        <v>15.0556</v>
      </c>
      <c r="X69" s="60">
        <v>29.7911</v>
      </c>
      <c r="Y69" s="67"/>
      <c r="Z69" s="52"/>
      <c r="AA69" s="52"/>
      <c r="AB69" s="52"/>
      <c r="AC69" s="52"/>
      <c r="AD69" s="52"/>
      <c r="AE69" s="52"/>
      <c r="AF69" s="52"/>
      <c r="AG69" s="52"/>
      <c r="AH69" s="52"/>
      <c r="AI69" s="52"/>
      <c r="AJ69" s="52"/>
      <c r="AK69" s="52"/>
      <c r="AL69" s="52"/>
      <c r="AM69" s="52"/>
      <c r="AN69" s="52"/>
      <c r="AO69" s="44"/>
      <c r="AP69" s="60">
        <v>18.690000000000001</v>
      </c>
      <c r="AQ69" s="60">
        <v>21.59</v>
      </c>
      <c r="AR69" s="60">
        <v>18.43</v>
      </c>
      <c r="AS69" s="60">
        <v>15.6</v>
      </c>
      <c r="AT69" s="60">
        <v>13.33</v>
      </c>
      <c r="AU69" s="79"/>
      <c r="AV69" s="52"/>
      <c r="AW69" s="52"/>
      <c r="AX69" s="52"/>
      <c r="AY69" s="52"/>
      <c r="AZ69" s="52"/>
      <c r="BA69" s="259"/>
      <c r="BB69" s="60"/>
      <c r="BC69" s="288"/>
      <c r="BD69" s="288"/>
      <c r="BE69" s="288"/>
      <c r="BF69" s="67"/>
      <c r="BG69" s="60"/>
      <c r="BH69" s="60"/>
      <c r="BI69" s="60"/>
      <c r="BJ69" s="60"/>
      <c r="BK69" s="44"/>
      <c r="BL69" s="85"/>
      <c r="BM69" s="85"/>
      <c r="BN69" s="85"/>
      <c r="BO69" s="85"/>
      <c r="BP69" s="85"/>
      <c r="BQ69" s="44"/>
      <c r="BR69" s="89"/>
    </row>
    <row r="70" spans="1:70" x14ac:dyDescent="0.25">
      <c r="A70" s="37" t="s">
        <v>95</v>
      </c>
      <c r="B70" s="44"/>
      <c r="C70" s="721"/>
      <c r="D70" s="44"/>
      <c r="E70" s="52"/>
      <c r="F70" s="44"/>
      <c r="G70" s="56"/>
      <c r="H70" s="67"/>
      <c r="I70" s="60">
        <v>0.81879999999999997</v>
      </c>
      <c r="J70" s="60">
        <v>0.23</v>
      </c>
      <c r="K70" s="60">
        <v>8.3584999999999994</v>
      </c>
      <c r="L70" s="60">
        <v>2.9546999999999999</v>
      </c>
      <c r="M70" s="60">
        <v>-6.4138999999999999</v>
      </c>
      <c r="N70" s="71">
        <v>1.9563999999999999</v>
      </c>
      <c r="O70" s="60">
        <v>-3.6076999999999999</v>
      </c>
      <c r="P70" s="60">
        <v>15.4085</v>
      </c>
      <c r="Q70" s="60">
        <v>13.548299999999999</v>
      </c>
      <c r="R70" s="60">
        <v>14.897600000000001</v>
      </c>
      <c r="S70" s="60">
        <v>9.7958999999999996</v>
      </c>
      <c r="T70" s="60">
        <v>-2.8706999999999998</v>
      </c>
      <c r="U70" s="60">
        <v>-2.3997000000000002</v>
      </c>
      <c r="V70" s="60">
        <v>-6.4063999999999997</v>
      </c>
      <c r="W70" s="60">
        <v>9.7958999999999996</v>
      </c>
      <c r="X70" s="60">
        <v>0.6129</v>
      </c>
      <c r="Y70" s="67"/>
      <c r="Z70" s="52"/>
      <c r="AA70" s="52"/>
      <c r="AB70" s="52"/>
      <c r="AC70" s="52"/>
      <c r="AD70" s="52"/>
      <c r="AE70" s="52"/>
      <c r="AF70" s="52"/>
      <c r="AG70" s="52"/>
      <c r="AH70" s="52"/>
      <c r="AI70" s="52"/>
      <c r="AJ70" s="52"/>
      <c r="AK70" s="52"/>
      <c r="AL70" s="52"/>
      <c r="AM70" s="52"/>
      <c r="AN70" s="52"/>
      <c r="AO70" s="44"/>
      <c r="AP70" s="60">
        <v>13.95</v>
      </c>
      <c r="AQ70" s="60">
        <v>14.42</v>
      </c>
      <c r="AR70" s="60">
        <v>10.220000000000001</v>
      </c>
      <c r="AS70" s="60">
        <v>3.41</v>
      </c>
      <c r="AT70" s="60">
        <v>-2.9</v>
      </c>
      <c r="AU70" s="79"/>
      <c r="AV70" s="52"/>
      <c r="AW70" s="52"/>
      <c r="AX70" s="52"/>
      <c r="AY70" s="52"/>
      <c r="AZ70" s="52"/>
      <c r="BA70" s="259"/>
      <c r="BB70" s="60"/>
      <c r="BC70" s="288"/>
      <c r="BD70" s="288"/>
      <c r="BE70" s="288"/>
      <c r="BF70" s="67"/>
      <c r="BG70" s="60"/>
      <c r="BH70" s="60"/>
      <c r="BI70" s="60"/>
      <c r="BJ70" s="60"/>
      <c r="BK70" s="44"/>
      <c r="BL70" s="85"/>
      <c r="BM70" s="85"/>
      <c r="BN70" s="85"/>
      <c r="BO70" s="85"/>
      <c r="BP70" s="85"/>
      <c r="BQ70" s="44"/>
      <c r="BR70" s="89"/>
    </row>
    <row r="71" spans="1:70" x14ac:dyDescent="0.25">
      <c r="A71" s="38" t="s">
        <v>96</v>
      </c>
      <c r="B71" s="45"/>
      <c r="C71" s="722"/>
      <c r="D71" s="45"/>
      <c r="E71" s="53"/>
      <c r="F71" s="45"/>
      <c r="G71" s="57"/>
      <c r="H71" s="68"/>
      <c r="I71" s="61">
        <v>1.15635</v>
      </c>
      <c r="J71" s="61">
        <v>0.97030000000000005</v>
      </c>
      <c r="K71" s="61">
        <v>11.167299999999999</v>
      </c>
      <c r="L71" s="61">
        <v>6.3513500000000001</v>
      </c>
      <c r="M71" s="61">
        <v>-0.52110000000000001</v>
      </c>
      <c r="N71" s="72">
        <v>12.9779</v>
      </c>
      <c r="O71" s="61">
        <v>8.6172000000000004</v>
      </c>
      <c r="P71" s="61">
        <v>21.534199999999998</v>
      </c>
      <c r="Q71" s="61">
        <v>17.789100000000001</v>
      </c>
      <c r="R71" s="61">
        <v>16.052</v>
      </c>
      <c r="S71" s="61">
        <v>13.5524</v>
      </c>
      <c r="T71" s="61">
        <v>0.63749999999999996</v>
      </c>
      <c r="U71" s="61">
        <v>2.7122999999999999</v>
      </c>
      <c r="V71" s="61">
        <v>0.1905</v>
      </c>
      <c r="W71" s="61">
        <v>13.5524</v>
      </c>
      <c r="X71" s="61">
        <v>14.6723</v>
      </c>
      <c r="Y71" s="68"/>
      <c r="Z71" s="53"/>
      <c r="AA71" s="53"/>
      <c r="AB71" s="53"/>
      <c r="AC71" s="53"/>
      <c r="AD71" s="53"/>
      <c r="AE71" s="53"/>
      <c r="AF71" s="53"/>
      <c r="AG71" s="53"/>
      <c r="AH71" s="53"/>
      <c r="AI71" s="53"/>
      <c r="AJ71" s="53"/>
      <c r="AK71" s="53"/>
      <c r="AL71" s="53"/>
      <c r="AM71" s="53"/>
      <c r="AN71" s="53"/>
      <c r="AO71" s="45"/>
      <c r="AP71" s="61">
        <v>17.18</v>
      </c>
      <c r="AQ71" s="61">
        <v>19.13</v>
      </c>
      <c r="AR71" s="61">
        <v>15.4</v>
      </c>
      <c r="AS71" s="61">
        <v>11.54</v>
      </c>
      <c r="AT71" s="61">
        <v>6.98</v>
      </c>
      <c r="AU71" s="80"/>
      <c r="AV71" s="53"/>
      <c r="AW71" s="53"/>
      <c r="AX71" s="53"/>
      <c r="AY71" s="53"/>
      <c r="AZ71" s="53"/>
      <c r="BA71" s="262"/>
      <c r="BB71" s="61"/>
      <c r="BC71" s="291"/>
      <c r="BD71" s="291"/>
      <c r="BE71" s="291"/>
      <c r="BF71" s="68"/>
      <c r="BG71" s="61"/>
      <c r="BH71" s="61"/>
      <c r="BI71" s="61"/>
      <c r="BJ71" s="61"/>
      <c r="BK71" s="45"/>
      <c r="BL71" s="86"/>
      <c r="BM71" s="86"/>
      <c r="BN71" s="86"/>
      <c r="BO71" s="86"/>
      <c r="BP71" s="86"/>
      <c r="BQ71" s="45"/>
      <c r="BR71" s="90"/>
    </row>
    <row r="72" spans="1:70" ht="14.5" x14ac:dyDescent="0.25">
      <c r="A72" s="39" t="s">
        <v>123</v>
      </c>
      <c r="B72" s="46"/>
      <c r="C72" s="723"/>
      <c r="D72" s="46"/>
      <c r="E72" s="54"/>
      <c r="F72" s="46"/>
      <c r="G72" s="58"/>
      <c r="H72" s="69"/>
      <c r="I72" s="62"/>
      <c r="J72" s="62"/>
      <c r="K72" s="62"/>
      <c r="L72" s="62"/>
      <c r="M72" s="62"/>
      <c r="N72" s="73"/>
      <c r="O72" s="62"/>
      <c r="P72" s="62"/>
      <c r="Q72" s="62"/>
      <c r="R72" s="62"/>
      <c r="S72" s="62"/>
      <c r="T72" s="62"/>
      <c r="U72" s="62"/>
      <c r="V72" s="62"/>
      <c r="W72" s="62"/>
      <c r="X72" s="62"/>
      <c r="Y72" s="69"/>
      <c r="Z72" s="54"/>
      <c r="AA72" s="54"/>
      <c r="AB72" s="54"/>
      <c r="AC72" s="54"/>
      <c r="AD72" s="54"/>
      <c r="AE72" s="54"/>
      <c r="AF72" s="54"/>
      <c r="AG72" s="54"/>
      <c r="AH72" s="54"/>
      <c r="AI72" s="54"/>
      <c r="AJ72" s="54"/>
      <c r="AK72" s="54"/>
      <c r="AL72" s="54"/>
      <c r="AM72" s="54"/>
      <c r="AN72" s="54"/>
      <c r="AO72" s="46"/>
      <c r="AP72" s="62"/>
      <c r="AQ72" s="62"/>
      <c r="AR72" s="62"/>
      <c r="AS72" s="62"/>
      <c r="AT72" s="62"/>
      <c r="AU72" s="81"/>
      <c r="AV72" s="54"/>
      <c r="AW72" s="54"/>
      <c r="AX72" s="54"/>
      <c r="AY72" s="54"/>
      <c r="AZ72" s="54"/>
      <c r="BA72" s="263"/>
      <c r="BB72" s="62"/>
      <c r="BC72" s="293"/>
      <c r="BD72" s="293"/>
      <c r="BE72" s="293"/>
      <c r="BF72" s="69"/>
      <c r="BG72" s="62"/>
      <c r="BH72" s="62"/>
      <c r="BI72" s="62"/>
      <c r="BJ72" s="62"/>
      <c r="BK72" s="46"/>
      <c r="BL72" s="87"/>
      <c r="BM72" s="87"/>
      <c r="BN72" s="87"/>
      <c r="BO72" s="87"/>
      <c r="BP72" s="87"/>
      <c r="BQ72" s="46"/>
      <c r="BR72" s="91"/>
    </row>
    <row r="73" spans="1:70" s="107" customFormat="1" x14ac:dyDescent="0.25">
      <c r="A73" s="126" t="s">
        <v>1649</v>
      </c>
      <c r="B73" s="127"/>
      <c r="C73" s="733">
        <v>41281</v>
      </c>
      <c r="D73" s="127"/>
      <c r="E73" s="128">
        <v>7893.64</v>
      </c>
      <c r="F73" s="127"/>
      <c r="G73" s="129">
        <v>241.2517</v>
      </c>
      <c r="H73" s="131"/>
      <c r="I73" s="130">
        <v>1.3043</v>
      </c>
      <c r="J73" s="130">
        <v>2.5747</v>
      </c>
      <c r="K73" s="130">
        <v>11.701499999999999</v>
      </c>
      <c r="L73" s="130">
        <v>12.454700000000001</v>
      </c>
      <c r="M73" s="130">
        <v>5.8099999999999999E-2</v>
      </c>
      <c r="N73" s="132">
        <v>3.0329999999999999</v>
      </c>
      <c r="O73" s="130">
        <v>-2.5453999999999999</v>
      </c>
      <c r="P73" s="130">
        <v>18.758900000000001</v>
      </c>
      <c r="Q73" s="130">
        <v>20.4053</v>
      </c>
      <c r="R73" s="130">
        <v>18.163599999999999</v>
      </c>
      <c r="S73" s="130">
        <v>13.6066</v>
      </c>
      <c r="T73" s="130">
        <v>2.4396</v>
      </c>
      <c r="U73" s="130">
        <v>5.1077000000000004</v>
      </c>
      <c r="V73" s="130">
        <v>-2.6533000000000002</v>
      </c>
      <c r="W73" s="130">
        <v>13.6066</v>
      </c>
      <c r="X73" s="130">
        <v>16.779900000000001</v>
      </c>
      <c r="Y73" s="131"/>
      <c r="Z73" s="128">
        <v>5</v>
      </c>
      <c r="AA73" s="128">
        <v>1</v>
      </c>
      <c r="AB73" s="128">
        <v>5</v>
      </c>
      <c r="AC73" s="128">
        <v>1</v>
      </c>
      <c r="AD73" s="128">
        <v>7</v>
      </c>
      <c r="AE73" s="128">
        <v>13</v>
      </c>
      <c r="AF73" s="128">
        <v>12</v>
      </c>
      <c r="AG73" s="128">
        <v>11</v>
      </c>
      <c r="AH73" s="128">
        <v>2</v>
      </c>
      <c r="AI73" s="128">
        <v>1</v>
      </c>
      <c r="AJ73" s="128">
        <v>9</v>
      </c>
      <c r="AK73" s="128">
        <v>4</v>
      </c>
      <c r="AL73" s="128">
        <v>6</v>
      </c>
      <c r="AM73" s="128">
        <v>12</v>
      </c>
      <c r="AN73" s="128">
        <v>9</v>
      </c>
      <c r="AO73" s="127"/>
      <c r="AP73" s="130">
        <v>20.39</v>
      </c>
      <c r="AQ73" s="130">
        <v>21.77</v>
      </c>
      <c r="AR73" s="130">
        <v>14.13</v>
      </c>
      <c r="AS73" s="130">
        <v>6.22</v>
      </c>
      <c r="AT73" s="130">
        <v>7.89</v>
      </c>
      <c r="AU73" s="133"/>
      <c r="AV73" s="128">
        <v>1</v>
      </c>
      <c r="AW73" s="128">
        <v>2</v>
      </c>
      <c r="AX73" s="128">
        <v>7</v>
      </c>
      <c r="AY73" s="128">
        <v>11</v>
      </c>
      <c r="AZ73" s="128">
        <v>9</v>
      </c>
      <c r="BA73" s="264"/>
      <c r="BB73" s="130">
        <v>18.0770822943052</v>
      </c>
      <c r="BC73" s="295">
        <v>0.93349257716362699</v>
      </c>
      <c r="BD73" s="295">
        <v>6.2927057268992795E-2</v>
      </c>
      <c r="BE73" s="295">
        <v>-0.24697830505482801</v>
      </c>
      <c r="BF73" s="131"/>
      <c r="BG73" s="130">
        <v>11.293100000000001</v>
      </c>
      <c r="BH73" s="130">
        <v>60.626199999999997</v>
      </c>
      <c r="BI73" s="130">
        <v>9.1502099999999995</v>
      </c>
      <c r="BJ73" s="130">
        <v>18.930489999999999</v>
      </c>
      <c r="BK73" s="127"/>
      <c r="BL73" s="136" t="s">
        <v>1560</v>
      </c>
      <c r="BM73" s="136" t="s">
        <v>1561</v>
      </c>
      <c r="BN73" s="136" t="s">
        <v>1562</v>
      </c>
      <c r="BO73" s="136" t="s">
        <v>1563</v>
      </c>
      <c r="BP73" s="136" t="s">
        <v>1564</v>
      </c>
      <c r="BQ73" s="127"/>
      <c r="BR73" s="137" t="s">
        <v>604</v>
      </c>
    </row>
    <row r="74" spans="1:70" s="107" customFormat="1" x14ac:dyDescent="0.25">
      <c r="A74" s="108" t="s">
        <v>1650</v>
      </c>
      <c r="B74" s="109"/>
      <c r="C74" s="734">
        <v>41275</v>
      </c>
      <c r="D74" s="109"/>
      <c r="E74" s="110">
        <v>5599.67</v>
      </c>
      <c r="F74" s="109"/>
      <c r="G74" s="111">
        <v>510.47570000000002</v>
      </c>
      <c r="H74" s="113"/>
      <c r="I74" s="112">
        <v>0.91910000000000003</v>
      </c>
      <c r="J74" s="112">
        <v>0.44700000000000001</v>
      </c>
      <c r="K74" s="112">
        <v>9.4651999999999994</v>
      </c>
      <c r="L74" s="112">
        <v>3.7404000000000002</v>
      </c>
      <c r="M74" s="112">
        <v>1.7361</v>
      </c>
      <c r="N74" s="114">
        <v>13.6553</v>
      </c>
      <c r="O74" s="112">
        <v>8.5279000000000007</v>
      </c>
      <c r="P74" s="112">
        <v>23.229900000000001</v>
      </c>
      <c r="Q74" s="112">
        <v>18.992599999999999</v>
      </c>
      <c r="R74" s="112">
        <v>17.6418</v>
      </c>
      <c r="S74" s="112">
        <v>12.173400000000001</v>
      </c>
      <c r="T74" s="112">
        <v>-1.0318000000000001</v>
      </c>
      <c r="U74" s="112">
        <v>5.4200999999999997</v>
      </c>
      <c r="V74" s="112">
        <v>3.2974999999999999</v>
      </c>
      <c r="W74" s="112">
        <v>12.173400000000001</v>
      </c>
      <c r="X74" s="112">
        <v>19.172899999999998</v>
      </c>
      <c r="Y74" s="113"/>
      <c r="Z74" s="110">
        <v>15</v>
      </c>
      <c r="AA74" s="110">
        <v>15</v>
      </c>
      <c r="AB74" s="110">
        <v>14</v>
      </c>
      <c r="AC74" s="110">
        <v>13</v>
      </c>
      <c r="AD74" s="110">
        <v>4</v>
      </c>
      <c r="AE74" s="110">
        <v>9</v>
      </c>
      <c r="AF74" s="110">
        <v>9</v>
      </c>
      <c r="AG74" s="110">
        <v>6</v>
      </c>
      <c r="AH74" s="110">
        <v>6</v>
      </c>
      <c r="AI74" s="110">
        <v>2</v>
      </c>
      <c r="AJ74" s="110">
        <v>14</v>
      </c>
      <c r="AK74" s="110">
        <v>12</v>
      </c>
      <c r="AL74" s="110">
        <v>5</v>
      </c>
      <c r="AM74" s="110">
        <v>5</v>
      </c>
      <c r="AN74" s="110">
        <v>14</v>
      </c>
      <c r="AO74" s="109"/>
      <c r="AP74" s="112">
        <v>18.510000000000002</v>
      </c>
      <c r="AQ74" s="112">
        <v>20.21</v>
      </c>
      <c r="AR74" s="112">
        <v>16.920000000000002</v>
      </c>
      <c r="AS74" s="112">
        <v>11.99</v>
      </c>
      <c r="AT74" s="112">
        <v>8.0299999999999994</v>
      </c>
      <c r="AU74" s="115"/>
      <c r="AV74" s="110">
        <v>3</v>
      </c>
      <c r="AW74" s="110">
        <v>4</v>
      </c>
      <c r="AX74" s="110">
        <v>5</v>
      </c>
      <c r="AY74" s="110">
        <v>9</v>
      </c>
      <c r="AZ74" s="110">
        <v>8</v>
      </c>
      <c r="BA74" s="260"/>
      <c r="BB74" s="112">
        <v>15.7072345828752</v>
      </c>
      <c r="BC74" s="290">
        <v>0.89802889570247901</v>
      </c>
      <c r="BD74" s="290">
        <v>8.7335270540339793E-2</v>
      </c>
      <c r="BE74" s="290">
        <v>3.9877885505377603E-2</v>
      </c>
      <c r="BF74" s="113"/>
      <c r="BG74" s="112">
        <v>8.8791700000000002</v>
      </c>
      <c r="BH74" s="112">
        <v>74.376000000000005</v>
      </c>
      <c r="BI74" s="112">
        <v>9.9129699999999996</v>
      </c>
      <c r="BJ74" s="112">
        <v>6.8318599999999998</v>
      </c>
      <c r="BK74" s="109"/>
      <c r="BL74" s="118" t="s">
        <v>1566</v>
      </c>
      <c r="BM74" s="118" t="s">
        <v>1117</v>
      </c>
      <c r="BN74" s="118" t="s">
        <v>1567</v>
      </c>
      <c r="BO74" s="118" t="s">
        <v>1568</v>
      </c>
      <c r="BP74" s="118" t="s">
        <v>1569</v>
      </c>
      <c r="BQ74" s="109"/>
      <c r="BR74" s="119" t="s">
        <v>526</v>
      </c>
    </row>
    <row r="75" spans="1:70" s="107" customFormat="1" x14ac:dyDescent="0.25">
      <c r="A75" s="108" t="s">
        <v>1651</v>
      </c>
      <c r="B75" s="109"/>
      <c r="C75" s="734">
        <v>44811</v>
      </c>
      <c r="D75" s="109"/>
      <c r="E75" s="110">
        <v>5235.25</v>
      </c>
      <c r="F75" s="109"/>
      <c r="G75" s="111">
        <v>21.338000000000001</v>
      </c>
      <c r="H75" s="113"/>
      <c r="I75" s="112">
        <v>1.2526999999999999</v>
      </c>
      <c r="J75" s="112">
        <v>0.81740000000000002</v>
      </c>
      <c r="K75" s="112">
        <v>11.7173</v>
      </c>
      <c r="L75" s="112">
        <v>6.1327999999999996</v>
      </c>
      <c r="M75" s="112">
        <v>0.89839999999999998</v>
      </c>
      <c r="N75" s="114">
        <v>19.258299999999998</v>
      </c>
      <c r="O75" s="112">
        <v>15.862</v>
      </c>
      <c r="P75" s="112">
        <v>28.519300000000001</v>
      </c>
      <c r="Q75" s="112" t="s">
        <v>430</v>
      </c>
      <c r="R75" s="112" t="s">
        <v>430</v>
      </c>
      <c r="S75" s="112">
        <v>13.5664</v>
      </c>
      <c r="T75" s="112">
        <v>0.93659999999999999</v>
      </c>
      <c r="U75" s="112">
        <v>6.6847000000000003</v>
      </c>
      <c r="V75" s="112">
        <v>4.9634</v>
      </c>
      <c r="W75" s="112">
        <v>13.5664</v>
      </c>
      <c r="X75" s="112">
        <v>23.159400000000002</v>
      </c>
      <c r="Y75" s="113"/>
      <c r="Z75" s="110">
        <v>6</v>
      </c>
      <c r="AA75" s="110">
        <v>11</v>
      </c>
      <c r="AB75" s="110">
        <v>4</v>
      </c>
      <c r="AC75" s="110">
        <v>10</v>
      </c>
      <c r="AD75" s="110">
        <v>5</v>
      </c>
      <c r="AE75" s="110">
        <v>2</v>
      </c>
      <c r="AF75" s="110">
        <v>1</v>
      </c>
      <c r="AG75" s="110">
        <v>1</v>
      </c>
      <c r="AH75" s="110" t="s">
        <v>430</v>
      </c>
      <c r="AI75" s="110" t="s">
        <v>430</v>
      </c>
      <c r="AJ75" s="110">
        <v>10</v>
      </c>
      <c r="AK75" s="110">
        <v>9</v>
      </c>
      <c r="AL75" s="110">
        <v>4</v>
      </c>
      <c r="AM75" s="110">
        <v>3</v>
      </c>
      <c r="AN75" s="110">
        <v>10</v>
      </c>
      <c r="AO75" s="109"/>
      <c r="AP75" s="112" t="s">
        <v>430</v>
      </c>
      <c r="AQ75" s="112" t="s">
        <v>430</v>
      </c>
      <c r="AR75" s="112" t="s">
        <v>430</v>
      </c>
      <c r="AS75" s="112">
        <v>17.32</v>
      </c>
      <c r="AT75" s="112">
        <v>11.56</v>
      </c>
      <c r="AU75" s="115"/>
      <c r="AV75" s="110" t="s">
        <v>430</v>
      </c>
      <c r="AW75" s="110" t="s">
        <v>430</v>
      </c>
      <c r="AX75" s="110" t="s">
        <v>430</v>
      </c>
      <c r="AY75" s="110">
        <v>1</v>
      </c>
      <c r="AZ75" s="110">
        <v>3</v>
      </c>
      <c r="BA75" s="260"/>
      <c r="BB75" s="112">
        <v>16.781463431621699</v>
      </c>
      <c r="BC75" s="290">
        <v>0.95549223616952195</v>
      </c>
      <c r="BD75" s="290">
        <v>0.10544091254276799</v>
      </c>
      <c r="BE75" s="290">
        <v>0.41039150238119798</v>
      </c>
      <c r="BF75" s="113"/>
      <c r="BG75" s="112">
        <v>4.4631999999999996</v>
      </c>
      <c r="BH75" s="112">
        <v>60.013399999999997</v>
      </c>
      <c r="BI75" s="112">
        <v>18.3127</v>
      </c>
      <c r="BJ75" s="112">
        <v>17.210699999999999</v>
      </c>
      <c r="BK75" s="109"/>
      <c r="BL75" s="118" t="s">
        <v>1571</v>
      </c>
      <c r="BM75" s="118" t="s">
        <v>1572</v>
      </c>
      <c r="BN75" s="118" t="s">
        <v>1573</v>
      </c>
      <c r="BO75" s="118" t="s">
        <v>1574</v>
      </c>
      <c r="BP75" s="118" t="s">
        <v>1575</v>
      </c>
      <c r="BQ75" s="109"/>
      <c r="BR75" s="119" t="s">
        <v>555</v>
      </c>
    </row>
    <row r="76" spans="1:70" s="107" customFormat="1" x14ac:dyDescent="0.25">
      <c r="A76" s="108" t="s">
        <v>1652</v>
      </c>
      <c r="B76" s="109"/>
      <c r="C76" s="734">
        <v>43130</v>
      </c>
      <c r="D76" s="109"/>
      <c r="E76" s="110">
        <v>4647.92</v>
      </c>
      <c r="F76" s="109"/>
      <c r="G76" s="111">
        <v>40.016599999999997</v>
      </c>
      <c r="H76" s="113"/>
      <c r="I76" s="112">
        <v>1.5116000000000001</v>
      </c>
      <c r="J76" s="112">
        <v>1.1731</v>
      </c>
      <c r="K76" s="112">
        <v>10.906499999999999</v>
      </c>
      <c r="L76" s="112">
        <v>8.2056000000000004</v>
      </c>
      <c r="M76" s="112">
        <v>4.9196999999999997</v>
      </c>
      <c r="N76" s="114">
        <v>15.6105</v>
      </c>
      <c r="O76" s="112">
        <v>10.7616</v>
      </c>
      <c r="P76" s="112">
        <v>26.892299999999999</v>
      </c>
      <c r="Q76" s="112">
        <v>22.483499999999999</v>
      </c>
      <c r="R76" s="112" t="s">
        <v>430</v>
      </c>
      <c r="S76" s="112">
        <v>13.702299999999999</v>
      </c>
      <c r="T76" s="112">
        <v>3.9430000000000001</v>
      </c>
      <c r="U76" s="112">
        <v>9.0604999999999993</v>
      </c>
      <c r="V76" s="112">
        <v>4.8567999999999998</v>
      </c>
      <c r="W76" s="112">
        <v>13.702299999999999</v>
      </c>
      <c r="X76" s="112">
        <v>18.3187</v>
      </c>
      <c r="Y76" s="113"/>
      <c r="Z76" s="110">
        <v>3</v>
      </c>
      <c r="AA76" s="110">
        <v>7</v>
      </c>
      <c r="AB76" s="110">
        <v>10</v>
      </c>
      <c r="AC76" s="110">
        <v>5</v>
      </c>
      <c r="AD76" s="110">
        <v>2</v>
      </c>
      <c r="AE76" s="110">
        <v>6</v>
      </c>
      <c r="AF76" s="110">
        <v>6</v>
      </c>
      <c r="AG76" s="110">
        <v>2</v>
      </c>
      <c r="AH76" s="110">
        <v>1</v>
      </c>
      <c r="AI76" s="110" t="s">
        <v>430</v>
      </c>
      <c r="AJ76" s="110">
        <v>8</v>
      </c>
      <c r="AK76" s="110">
        <v>1</v>
      </c>
      <c r="AL76" s="110">
        <v>1</v>
      </c>
      <c r="AM76" s="110">
        <v>4</v>
      </c>
      <c r="AN76" s="110">
        <v>8</v>
      </c>
      <c r="AO76" s="109"/>
      <c r="AP76" s="112" t="s">
        <v>430</v>
      </c>
      <c r="AQ76" s="112">
        <v>23.52</v>
      </c>
      <c r="AR76" s="112">
        <v>20.23</v>
      </c>
      <c r="AS76" s="112">
        <v>15.29</v>
      </c>
      <c r="AT76" s="112">
        <v>14.68</v>
      </c>
      <c r="AU76" s="115"/>
      <c r="AV76" s="110" t="s">
        <v>430</v>
      </c>
      <c r="AW76" s="110">
        <v>1</v>
      </c>
      <c r="AX76" s="110">
        <v>1</v>
      </c>
      <c r="AY76" s="110">
        <v>2</v>
      </c>
      <c r="AZ76" s="110">
        <v>2</v>
      </c>
      <c r="BA76" s="260"/>
      <c r="BB76" s="112">
        <v>16.491495970225301</v>
      </c>
      <c r="BC76" s="290">
        <v>0.95133692630438105</v>
      </c>
      <c r="BD76" s="290">
        <v>9.9806253402792797E-2</v>
      </c>
      <c r="BE76" s="290">
        <v>0.23497255952570201</v>
      </c>
      <c r="BF76" s="113"/>
      <c r="BG76" s="112">
        <v>6.4378299999999999</v>
      </c>
      <c r="BH76" s="112">
        <v>77.367500000000007</v>
      </c>
      <c r="BI76" s="112">
        <v>13.3324</v>
      </c>
      <c r="BJ76" s="112">
        <v>2.8622700000000001</v>
      </c>
      <c r="BK76" s="109"/>
      <c r="BL76" s="118" t="s">
        <v>1577</v>
      </c>
      <c r="BM76" s="118" t="s">
        <v>1578</v>
      </c>
      <c r="BN76" s="118" t="s">
        <v>1579</v>
      </c>
      <c r="BO76" s="118" t="s">
        <v>1580</v>
      </c>
      <c r="BP76" s="118" t="s">
        <v>1581</v>
      </c>
      <c r="BQ76" s="109"/>
      <c r="BR76" s="119" t="s">
        <v>476</v>
      </c>
    </row>
    <row r="77" spans="1:70" s="107" customFormat="1" x14ac:dyDescent="0.25">
      <c r="A77" s="108" t="s">
        <v>1653</v>
      </c>
      <c r="B77" s="109"/>
      <c r="C77" s="734">
        <v>44897</v>
      </c>
      <c r="D77" s="109"/>
      <c r="E77" s="110">
        <v>4451.0600000000004</v>
      </c>
      <c r="F77" s="109"/>
      <c r="G77" s="111">
        <v>18.27</v>
      </c>
      <c r="H77" s="113"/>
      <c r="I77" s="112">
        <v>1.2188000000000001</v>
      </c>
      <c r="J77" s="112">
        <v>0.21940000000000001</v>
      </c>
      <c r="K77" s="112">
        <v>11.538500000000001</v>
      </c>
      <c r="L77" s="112">
        <v>6.5928000000000004</v>
      </c>
      <c r="M77" s="112">
        <v>-0.81430000000000002</v>
      </c>
      <c r="N77" s="114">
        <v>16.1997</v>
      </c>
      <c r="O77" s="112">
        <v>11.5807</v>
      </c>
      <c r="P77" s="112">
        <v>22.431000000000001</v>
      </c>
      <c r="Q77" s="112" t="s">
        <v>430</v>
      </c>
      <c r="R77" s="112" t="s">
        <v>430</v>
      </c>
      <c r="S77" s="112">
        <v>14.258900000000001</v>
      </c>
      <c r="T77" s="112">
        <v>1.1068</v>
      </c>
      <c r="U77" s="112">
        <v>3.5127000000000002</v>
      </c>
      <c r="V77" s="112">
        <v>0.82779999999999998</v>
      </c>
      <c r="W77" s="112">
        <v>14.258900000000001</v>
      </c>
      <c r="X77" s="112">
        <v>19.376799999999999</v>
      </c>
      <c r="Y77" s="113"/>
      <c r="Z77" s="110">
        <v>7</v>
      </c>
      <c r="AA77" s="110">
        <v>16</v>
      </c>
      <c r="AB77" s="110">
        <v>6</v>
      </c>
      <c r="AC77" s="110">
        <v>8</v>
      </c>
      <c r="AD77" s="110">
        <v>10</v>
      </c>
      <c r="AE77" s="110">
        <v>4</v>
      </c>
      <c r="AF77" s="110">
        <v>4</v>
      </c>
      <c r="AG77" s="110">
        <v>9</v>
      </c>
      <c r="AH77" s="110" t="s">
        <v>430</v>
      </c>
      <c r="AI77" s="110" t="s">
        <v>430</v>
      </c>
      <c r="AJ77" s="110">
        <v>5</v>
      </c>
      <c r="AK77" s="110">
        <v>8</v>
      </c>
      <c r="AL77" s="110">
        <v>8</v>
      </c>
      <c r="AM77" s="110">
        <v>9</v>
      </c>
      <c r="AN77" s="110">
        <v>5</v>
      </c>
      <c r="AO77" s="109"/>
      <c r="AP77" s="112" t="s">
        <v>430</v>
      </c>
      <c r="AQ77" s="112" t="s">
        <v>430</v>
      </c>
      <c r="AR77" s="112" t="s">
        <v>430</v>
      </c>
      <c r="AS77" s="112">
        <v>13.46</v>
      </c>
      <c r="AT77" s="112">
        <v>7.38</v>
      </c>
      <c r="AU77" s="115"/>
      <c r="AV77" s="110" t="s">
        <v>430</v>
      </c>
      <c r="AW77" s="110" t="s">
        <v>430</v>
      </c>
      <c r="AX77" s="110" t="s">
        <v>430</v>
      </c>
      <c r="AY77" s="110">
        <v>5</v>
      </c>
      <c r="AZ77" s="110">
        <v>10</v>
      </c>
      <c r="BA77" s="260"/>
      <c r="BB77" s="112">
        <v>16.816337894090999</v>
      </c>
      <c r="BC77" s="290">
        <v>0.95175005152129899</v>
      </c>
      <c r="BD77" s="290">
        <v>7.9543135889202296E-2</v>
      </c>
      <c r="BE77" s="290">
        <v>-1.6114302729082899E-2</v>
      </c>
      <c r="BF77" s="113"/>
      <c r="BG77" s="112">
        <v>17.977599999999999</v>
      </c>
      <c r="BH77" s="112">
        <v>72.358000000000004</v>
      </c>
      <c r="BI77" s="112">
        <v>5.3231000000000002</v>
      </c>
      <c r="BJ77" s="112">
        <v>4.3413000000000004</v>
      </c>
      <c r="BK77" s="109"/>
      <c r="BL77" s="118" t="s">
        <v>1583</v>
      </c>
      <c r="BM77" s="118" t="s">
        <v>1584</v>
      </c>
      <c r="BN77" s="118" t="s">
        <v>1585</v>
      </c>
      <c r="BO77" s="118" t="s">
        <v>1586</v>
      </c>
      <c r="BP77" s="118" t="s">
        <v>435</v>
      </c>
      <c r="BQ77" s="109"/>
      <c r="BR77" s="119" t="s">
        <v>443</v>
      </c>
    </row>
    <row r="78" spans="1:70" s="107" customFormat="1" x14ac:dyDescent="0.25">
      <c r="A78" s="108" t="s">
        <v>1654</v>
      </c>
      <c r="B78" s="109"/>
      <c r="C78" s="734">
        <v>41276</v>
      </c>
      <c r="D78" s="109"/>
      <c r="E78" s="110">
        <v>2390.0100000000002</v>
      </c>
      <c r="F78" s="109"/>
      <c r="G78" s="111">
        <v>129.7166</v>
      </c>
      <c r="H78" s="113"/>
      <c r="I78" s="112">
        <v>0.99690000000000001</v>
      </c>
      <c r="J78" s="112">
        <v>1.4006000000000001</v>
      </c>
      <c r="K78" s="112">
        <v>10.679399999999999</v>
      </c>
      <c r="L78" s="112">
        <v>7.1992000000000003</v>
      </c>
      <c r="M78" s="112">
        <v>5.2748999999999997</v>
      </c>
      <c r="N78" s="114">
        <v>16.946100000000001</v>
      </c>
      <c r="O78" s="112">
        <v>11.7814</v>
      </c>
      <c r="P78" s="112">
        <v>23.6417</v>
      </c>
      <c r="Q78" s="112">
        <v>19.793099999999999</v>
      </c>
      <c r="R78" s="112">
        <v>17.521100000000001</v>
      </c>
      <c r="S78" s="112">
        <v>12.8992</v>
      </c>
      <c r="T78" s="112">
        <v>3.3089</v>
      </c>
      <c r="U78" s="112">
        <v>8.8740000000000006</v>
      </c>
      <c r="V78" s="112">
        <v>6.8243</v>
      </c>
      <c r="W78" s="112">
        <v>12.8992</v>
      </c>
      <c r="X78" s="112">
        <v>19.220300000000002</v>
      </c>
      <c r="Y78" s="113"/>
      <c r="Z78" s="110">
        <v>11</v>
      </c>
      <c r="AA78" s="110">
        <v>4</v>
      </c>
      <c r="AB78" s="110">
        <v>11</v>
      </c>
      <c r="AC78" s="110">
        <v>6</v>
      </c>
      <c r="AD78" s="110">
        <v>1</v>
      </c>
      <c r="AE78" s="110">
        <v>3</v>
      </c>
      <c r="AF78" s="110">
        <v>3</v>
      </c>
      <c r="AG78" s="110">
        <v>5</v>
      </c>
      <c r="AH78" s="110">
        <v>4</v>
      </c>
      <c r="AI78" s="110">
        <v>3</v>
      </c>
      <c r="AJ78" s="110">
        <v>12</v>
      </c>
      <c r="AK78" s="110">
        <v>2</v>
      </c>
      <c r="AL78" s="110">
        <v>2</v>
      </c>
      <c r="AM78" s="110">
        <v>1</v>
      </c>
      <c r="AN78" s="110">
        <v>12</v>
      </c>
      <c r="AO78" s="109"/>
      <c r="AP78" s="112">
        <v>18.98</v>
      </c>
      <c r="AQ78" s="112">
        <v>21.39</v>
      </c>
      <c r="AR78" s="112">
        <v>18.07</v>
      </c>
      <c r="AS78" s="112">
        <v>14.93</v>
      </c>
      <c r="AT78" s="112">
        <v>14.94</v>
      </c>
      <c r="AU78" s="115"/>
      <c r="AV78" s="110">
        <v>2</v>
      </c>
      <c r="AW78" s="110">
        <v>3</v>
      </c>
      <c r="AX78" s="110">
        <v>3</v>
      </c>
      <c r="AY78" s="110">
        <v>3</v>
      </c>
      <c r="AZ78" s="110">
        <v>1</v>
      </c>
      <c r="BA78" s="260"/>
      <c r="BB78" s="112">
        <v>15.367967678792001</v>
      </c>
      <c r="BC78" s="290">
        <v>0.88020296226808503</v>
      </c>
      <c r="BD78" s="290">
        <v>9.1881392277534196E-2</v>
      </c>
      <c r="BE78" s="290">
        <v>0.10655122561703</v>
      </c>
      <c r="BF78" s="113"/>
      <c r="BG78" s="112">
        <v>6.6445600000000002</v>
      </c>
      <c r="BH78" s="112">
        <v>66.934100000000001</v>
      </c>
      <c r="BI78" s="112">
        <v>18.8992</v>
      </c>
      <c r="BJ78" s="112">
        <v>7.5221400000000003</v>
      </c>
      <c r="BK78" s="109"/>
      <c r="BL78" s="118" t="s">
        <v>1588</v>
      </c>
      <c r="BM78" s="118" t="s">
        <v>1589</v>
      </c>
      <c r="BN78" s="118" t="s">
        <v>1590</v>
      </c>
      <c r="BO78" s="118" t="s">
        <v>1591</v>
      </c>
      <c r="BP78" s="118" t="s">
        <v>1592</v>
      </c>
      <c r="BQ78" s="109"/>
      <c r="BR78" s="119" t="s">
        <v>1020</v>
      </c>
    </row>
    <row r="79" spans="1:70" s="107" customFormat="1" x14ac:dyDescent="0.25">
      <c r="A79" s="108" t="s">
        <v>1655</v>
      </c>
      <c r="B79" s="109"/>
      <c r="C79" s="734">
        <v>44791</v>
      </c>
      <c r="D79" s="109"/>
      <c r="E79" s="110">
        <v>2106.4899999999998</v>
      </c>
      <c r="F79" s="109"/>
      <c r="G79" s="111">
        <v>18.686</v>
      </c>
      <c r="H79" s="113"/>
      <c r="I79" s="112">
        <v>0.95079999999999998</v>
      </c>
      <c r="J79" s="112">
        <v>1.2956000000000001</v>
      </c>
      <c r="K79" s="112">
        <v>11.3256</v>
      </c>
      <c r="L79" s="112">
        <v>9.8337000000000003</v>
      </c>
      <c r="M79" s="112">
        <v>-0.69089999999999996</v>
      </c>
      <c r="N79" s="114">
        <v>14.6157</v>
      </c>
      <c r="O79" s="112">
        <v>11.204000000000001</v>
      </c>
      <c r="P79" s="112">
        <v>23.142600000000002</v>
      </c>
      <c r="Q79" s="112" t="s">
        <v>430</v>
      </c>
      <c r="R79" s="112" t="s">
        <v>430</v>
      </c>
      <c r="S79" s="112">
        <v>14.0364</v>
      </c>
      <c r="T79" s="112">
        <v>2.3778000000000001</v>
      </c>
      <c r="U79" s="112">
        <v>3.4891000000000001</v>
      </c>
      <c r="V79" s="112">
        <v>1.7479</v>
      </c>
      <c r="W79" s="112">
        <v>14.0364</v>
      </c>
      <c r="X79" s="112">
        <v>18.445599999999999</v>
      </c>
      <c r="Y79" s="113"/>
      <c r="Z79" s="110">
        <v>14</v>
      </c>
      <c r="AA79" s="110">
        <v>6</v>
      </c>
      <c r="AB79" s="110">
        <v>8</v>
      </c>
      <c r="AC79" s="110">
        <v>2</v>
      </c>
      <c r="AD79" s="110">
        <v>9</v>
      </c>
      <c r="AE79" s="110">
        <v>8</v>
      </c>
      <c r="AF79" s="110">
        <v>5</v>
      </c>
      <c r="AG79" s="110">
        <v>7</v>
      </c>
      <c r="AH79" s="110" t="s">
        <v>430</v>
      </c>
      <c r="AI79" s="110" t="s">
        <v>430</v>
      </c>
      <c r="AJ79" s="110">
        <v>7</v>
      </c>
      <c r="AK79" s="110">
        <v>5</v>
      </c>
      <c r="AL79" s="110">
        <v>9</v>
      </c>
      <c r="AM79" s="110">
        <v>8</v>
      </c>
      <c r="AN79" s="110">
        <v>7</v>
      </c>
      <c r="AO79" s="109"/>
      <c r="AP79" s="112" t="s">
        <v>430</v>
      </c>
      <c r="AQ79" s="112" t="s">
        <v>430</v>
      </c>
      <c r="AR79" s="112" t="s">
        <v>430</v>
      </c>
      <c r="AS79" s="112">
        <v>12.91</v>
      </c>
      <c r="AT79" s="112">
        <v>8.7799999999999994</v>
      </c>
      <c r="AU79" s="115"/>
      <c r="AV79" s="110" t="s">
        <v>430</v>
      </c>
      <c r="AW79" s="110" t="s">
        <v>430</v>
      </c>
      <c r="AX79" s="110" t="s">
        <v>430</v>
      </c>
      <c r="AY79" s="110">
        <v>7</v>
      </c>
      <c r="AZ79" s="110">
        <v>6</v>
      </c>
      <c r="BA79" s="260"/>
      <c r="BB79" s="112">
        <v>18.021600473414701</v>
      </c>
      <c r="BC79" s="290">
        <v>1.00575126377382</v>
      </c>
      <c r="BD79" s="290">
        <v>7.8127433201366295E-2</v>
      </c>
      <c r="BE79" s="290">
        <v>-2.2566747103062799E-2</v>
      </c>
      <c r="BF79" s="113"/>
      <c r="BG79" s="112">
        <v>16.869399999999999</v>
      </c>
      <c r="BH79" s="112">
        <v>66.962599999999995</v>
      </c>
      <c r="BI79" s="112">
        <v>11.901300000000001</v>
      </c>
      <c r="BJ79" s="112">
        <v>4.2667000000000002</v>
      </c>
      <c r="BK79" s="109"/>
      <c r="BL79" s="118" t="s">
        <v>1594</v>
      </c>
      <c r="BM79" s="118" t="s">
        <v>1595</v>
      </c>
      <c r="BN79" s="118" t="s">
        <v>1596</v>
      </c>
      <c r="BO79" s="118" t="s">
        <v>1597</v>
      </c>
      <c r="BP79" s="118" t="s">
        <v>1598</v>
      </c>
      <c r="BQ79" s="109"/>
      <c r="BR79" s="119" t="s">
        <v>443</v>
      </c>
    </row>
    <row r="80" spans="1:70" s="107" customFormat="1" x14ac:dyDescent="0.25">
      <c r="A80" s="108" t="s">
        <v>1656</v>
      </c>
      <c r="B80" s="109"/>
      <c r="C80" s="734">
        <v>43913</v>
      </c>
      <c r="D80" s="109"/>
      <c r="E80" s="110">
        <v>1706.63</v>
      </c>
      <c r="F80" s="109"/>
      <c r="G80" s="111">
        <v>53.34</v>
      </c>
      <c r="H80" s="113"/>
      <c r="I80" s="112">
        <v>0.96540000000000004</v>
      </c>
      <c r="J80" s="112">
        <v>0.58460000000000001</v>
      </c>
      <c r="K80" s="112">
        <v>10.2066</v>
      </c>
      <c r="L80" s="112">
        <v>6.7653999999999996</v>
      </c>
      <c r="M80" s="112">
        <v>0.67949999999999999</v>
      </c>
      <c r="N80" s="114">
        <v>16.088899999999999</v>
      </c>
      <c r="O80" s="112">
        <v>11.880599999999999</v>
      </c>
      <c r="P80" s="112">
        <v>23.025500000000001</v>
      </c>
      <c r="Q80" s="112">
        <v>19.927900000000001</v>
      </c>
      <c r="R80" s="112" t="s">
        <v>430</v>
      </c>
      <c r="S80" s="112">
        <v>12.7934</v>
      </c>
      <c r="T80" s="112">
        <v>1.2912999999999999</v>
      </c>
      <c r="U80" s="112">
        <v>4.8761000000000001</v>
      </c>
      <c r="V80" s="112">
        <v>2.9134000000000002</v>
      </c>
      <c r="W80" s="112">
        <v>12.7934</v>
      </c>
      <c r="X80" s="112">
        <v>31.587800000000001</v>
      </c>
      <c r="Y80" s="113"/>
      <c r="Z80" s="110">
        <v>13</v>
      </c>
      <c r="AA80" s="110">
        <v>12</v>
      </c>
      <c r="AB80" s="110">
        <v>13</v>
      </c>
      <c r="AC80" s="110">
        <v>7</v>
      </c>
      <c r="AD80" s="110">
        <v>6</v>
      </c>
      <c r="AE80" s="110">
        <v>5</v>
      </c>
      <c r="AF80" s="110">
        <v>2</v>
      </c>
      <c r="AG80" s="110">
        <v>8</v>
      </c>
      <c r="AH80" s="110">
        <v>3</v>
      </c>
      <c r="AI80" s="110" t="s">
        <v>430</v>
      </c>
      <c r="AJ80" s="110">
        <v>13</v>
      </c>
      <c r="AK80" s="110">
        <v>6</v>
      </c>
      <c r="AL80" s="110">
        <v>7</v>
      </c>
      <c r="AM80" s="110">
        <v>7</v>
      </c>
      <c r="AN80" s="110">
        <v>13</v>
      </c>
      <c r="AO80" s="109"/>
      <c r="AP80" s="112" t="s">
        <v>430</v>
      </c>
      <c r="AQ80" s="112" t="s">
        <v>430</v>
      </c>
      <c r="AR80" s="112">
        <v>16.989999999999998</v>
      </c>
      <c r="AS80" s="112">
        <v>13.46</v>
      </c>
      <c r="AT80" s="112">
        <v>9.3000000000000007</v>
      </c>
      <c r="AU80" s="115"/>
      <c r="AV80" s="110" t="s">
        <v>430</v>
      </c>
      <c r="AW80" s="110" t="s">
        <v>430</v>
      </c>
      <c r="AX80" s="110">
        <v>4</v>
      </c>
      <c r="AY80" s="110">
        <v>5</v>
      </c>
      <c r="AZ80" s="110">
        <v>5</v>
      </c>
      <c r="BA80" s="260"/>
      <c r="BB80" s="112">
        <v>16.8746243217904</v>
      </c>
      <c r="BC80" s="290">
        <v>0.96056314224155104</v>
      </c>
      <c r="BD80" s="290">
        <v>8.2958712472012502E-2</v>
      </c>
      <c r="BE80" s="290">
        <v>3.3623098412793699E-2</v>
      </c>
      <c r="BF80" s="113"/>
      <c r="BG80" s="112">
        <v>11.378500000000001</v>
      </c>
      <c r="BH80" s="112">
        <v>68.272599999999997</v>
      </c>
      <c r="BI80" s="112">
        <v>18.4892</v>
      </c>
      <c r="BJ80" s="112">
        <v>1.8596999999999999</v>
      </c>
      <c r="BK80" s="109"/>
      <c r="BL80" s="118" t="s">
        <v>1600</v>
      </c>
      <c r="BM80" s="118" t="s">
        <v>1601</v>
      </c>
      <c r="BN80" s="118" t="s">
        <v>1602</v>
      </c>
      <c r="BO80" s="118" t="s">
        <v>1603</v>
      </c>
      <c r="BP80" s="118" t="s">
        <v>1604</v>
      </c>
      <c r="BQ80" s="109"/>
      <c r="BR80" s="119" t="s">
        <v>548</v>
      </c>
    </row>
    <row r="81" spans="1:70" s="107" customFormat="1" x14ac:dyDescent="0.25">
      <c r="A81" s="108" t="s">
        <v>1657</v>
      </c>
      <c r="B81" s="109"/>
      <c r="C81" s="734">
        <v>44260</v>
      </c>
      <c r="D81" s="109"/>
      <c r="E81" s="110">
        <v>1348.34</v>
      </c>
      <c r="F81" s="109"/>
      <c r="G81" s="111">
        <v>24.317699999999999</v>
      </c>
      <c r="H81" s="113"/>
      <c r="I81" s="112">
        <v>1.5073000000000001</v>
      </c>
      <c r="J81" s="112">
        <v>1.0178</v>
      </c>
      <c r="K81" s="112">
        <v>11.5107</v>
      </c>
      <c r="L81" s="112">
        <v>4.4992000000000001</v>
      </c>
      <c r="M81" s="112">
        <v>2.1718000000000002</v>
      </c>
      <c r="N81" s="114">
        <v>14.657500000000001</v>
      </c>
      <c r="O81" s="112">
        <v>9.1554000000000002</v>
      </c>
      <c r="P81" s="112">
        <v>26.669799999999999</v>
      </c>
      <c r="Q81" s="112">
        <v>19.427199999999999</v>
      </c>
      <c r="R81" s="112" t="s">
        <v>430</v>
      </c>
      <c r="S81" s="112">
        <v>14.6267</v>
      </c>
      <c r="T81" s="112">
        <v>-0.50529999999999997</v>
      </c>
      <c r="U81" s="112">
        <v>7.5666000000000002</v>
      </c>
      <c r="V81" s="112">
        <v>3.2330999999999999</v>
      </c>
      <c r="W81" s="112">
        <v>14.6267</v>
      </c>
      <c r="X81" s="112">
        <v>18.841000000000001</v>
      </c>
      <c r="Y81" s="113"/>
      <c r="Z81" s="110">
        <v>4</v>
      </c>
      <c r="AA81" s="110">
        <v>8</v>
      </c>
      <c r="AB81" s="110">
        <v>7</v>
      </c>
      <c r="AC81" s="110">
        <v>12</v>
      </c>
      <c r="AD81" s="110">
        <v>3</v>
      </c>
      <c r="AE81" s="110">
        <v>7</v>
      </c>
      <c r="AF81" s="110">
        <v>8</v>
      </c>
      <c r="AG81" s="110">
        <v>3</v>
      </c>
      <c r="AH81" s="110">
        <v>5</v>
      </c>
      <c r="AI81" s="110" t="s">
        <v>430</v>
      </c>
      <c r="AJ81" s="110">
        <v>4</v>
      </c>
      <c r="AK81" s="110">
        <v>10</v>
      </c>
      <c r="AL81" s="110">
        <v>3</v>
      </c>
      <c r="AM81" s="110">
        <v>6</v>
      </c>
      <c r="AN81" s="110">
        <v>4</v>
      </c>
      <c r="AO81" s="109"/>
      <c r="AP81" s="112" t="s">
        <v>430</v>
      </c>
      <c r="AQ81" s="112" t="s">
        <v>430</v>
      </c>
      <c r="AR81" s="112">
        <v>19.260000000000002</v>
      </c>
      <c r="AS81" s="112">
        <v>14.63</v>
      </c>
      <c r="AT81" s="112">
        <v>10.63</v>
      </c>
      <c r="AU81" s="115"/>
      <c r="AV81" s="110" t="s">
        <v>430</v>
      </c>
      <c r="AW81" s="110" t="s">
        <v>430</v>
      </c>
      <c r="AX81" s="110">
        <v>2</v>
      </c>
      <c r="AY81" s="110">
        <v>4</v>
      </c>
      <c r="AZ81" s="110">
        <v>4</v>
      </c>
      <c r="BA81" s="260"/>
      <c r="BB81" s="112">
        <v>18.004019219229299</v>
      </c>
      <c r="BC81" s="290">
        <v>1.02525988538015</v>
      </c>
      <c r="BD81" s="290">
        <v>9.1529816022908203E-2</v>
      </c>
      <c r="BE81" s="290">
        <v>0.12728335839562899</v>
      </c>
      <c r="BF81" s="113"/>
      <c r="BG81" s="112">
        <v>17.4773</v>
      </c>
      <c r="BH81" s="112">
        <v>68.180199999999999</v>
      </c>
      <c r="BI81" s="112">
        <v>13.131500000000001</v>
      </c>
      <c r="BJ81" s="112">
        <v>1.2110000000000001</v>
      </c>
      <c r="BK81" s="109"/>
      <c r="BL81" s="118" t="s">
        <v>1606</v>
      </c>
      <c r="BM81" s="118" t="s">
        <v>1607</v>
      </c>
      <c r="BN81" s="118" t="s">
        <v>1608</v>
      </c>
      <c r="BO81" s="118" t="s">
        <v>1509</v>
      </c>
      <c r="BP81" s="118" t="s">
        <v>1609</v>
      </c>
      <c r="BQ81" s="109"/>
      <c r="BR81" s="119" t="s">
        <v>604</v>
      </c>
    </row>
    <row r="82" spans="1:70" s="107" customFormat="1" x14ac:dyDescent="0.25">
      <c r="A82" s="108" t="s">
        <v>1658</v>
      </c>
      <c r="B82" s="109"/>
      <c r="C82" s="734">
        <v>45729</v>
      </c>
      <c r="D82" s="109"/>
      <c r="E82" s="110">
        <v>1359.53</v>
      </c>
      <c r="F82" s="109"/>
      <c r="G82" s="111">
        <v>12.67</v>
      </c>
      <c r="H82" s="113"/>
      <c r="I82" s="112">
        <v>1.1173</v>
      </c>
      <c r="J82" s="112">
        <v>1.6854</v>
      </c>
      <c r="K82" s="112">
        <v>11.827</v>
      </c>
      <c r="L82" s="112">
        <v>6.3811999999999998</v>
      </c>
      <c r="M82" s="112">
        <v>-2.5385</v>
      </c>
      <c r="N82" s="114">
        <v>19.5243</v>
      </c>
      <c r="O82" s="112" t="s">
        <v>430</v>
      </c>
      <c r="P82" s="112" t="s">
        <v>430</v>
      </c>
      <c r="Q82" s="112" t="s">
        <v>430</v>
      </c>
      <c r="R82" s="112" t="s">
        <v>430</v>
      </c>
      <c r="S82" s="112">
        <v>14.972799999999999</v>
      </c>
      <c r="T82" s="112">
        <v>-1.554</v>
      </c>
      <c r="U82" s="112">
        <v>2.2599</v>
      </c>
      <c r="V82" s="112">
        <v>5.6714000000000002</v>
      </c>
      <c r="W82" s="112">
        <v>14.972799999999999</v>
      </c>
      <c r="X82" s="112">
        <v>23.451499999999999</v>
      </c>
      <c r="Y82" s="113"/>
      <c r="Z82" s="110">
        <v>8</v>
      </c>
      <c r="AA82" s="110">
        <v>3</v>
      </c>
      <c r="AB82" s="110">
        <v>3</v>
      </c>
      <c r="AC82" s="110">
        <v>9</v>
      </c>
      <c r="AD82" s="110">
        <v>13</v>
      </c>
      <c r="AE82" s="110">
        <v>1</v>
      </c>
      <c r="AF82" s="110" t="s">
        <v>430</v>
      </c>
      <c r="AG82" s="110" t="s">
        <v>430</v>
      </c>
      <c r="AH82" s="110" t="s">
        <v>430</v>
      </c>
      <c r="AI82" s="110" t="s">
        <v>430</v>
      </c>
      <c r="AJ82" s="110">
        <v>2</v>
      </c>
      <c r="AK82" s="110">
        <v>13</v>
      </c>
      <c r="AL82" s="110">
        <v>11</v>
      </c>
      <c r="AM82" s="110">
        <v>2</v>
      </c>
      <c r="AN82" s="110">
        <v>2</v>
      </c>
      <c r="AO82" s="109"/>
      <c r="AP82" s="112" t="s">
        <v>430</v>
      </c>
      <c r="AQ82" s="112" t="s">
        <v>430</v>
      </c>
      <c r="AR82" s="112" t="s">
        <v>430</v>
      </c>
      <c r="AS82" s="112" t="s">
        <v>430</v>
      </c>
      <c r="AT82" s="112">
        <v>8.5</v>
      </c>
      <c r="AU82" s="115"/>
      <c r="AV82" s="110" t="s">
        <v>430</v>
      </c>
      <c r="AW82" s="110" t="s">
        <v>430</v>
      </c>
      <c r="AX82" s="110" t="s">
        <v>430</v>
      </c>
      <c r="AY82" s="110" t="s">
        <v>430</v>
      </c>
      <c r="AZ82" s="110">
        <v>7</v>
      </c>
      <c r="BA82" s="260"/>
      <c r="BB82" s="112">
        <v>18.632130033658701</v>
      </c>
      <c r="BC82" s="290">
        <v>0.98365851929764503</v>
      </c>
      <c r="BD82" s="290">
        <v>5.8751153923612402E-2</v>
      </c>
      <c r="BE82" s="290">
        <v>0.374526896710905</v>
      </c>
      <c r="BF82" s="113"/>
      <c r="BG82" s="112">
        <v>5.1363000000000003</v>
      </c>
      <c r="BH82" s="112">
        <v>64.611099999999993</v>
      </c>
      <c r="BI82" s="112">
        <v>29.050899999999999</v>
      </c>
      <c r="BJ82" s="112">
        <v>1.2017</v>
      </c>
      <c r="BK82" s="109"/>
      <c r="BL82" s="118" t="s">
        <v>1611</v>
      </c>
      <c r="BM82" s="118" t="s">
        <v>1612</v>
      </c>
      <c r="BN82" s="118" t="s">
        <v>1613</v>
      </c>
      <c r="BO82" s="118" t="s">
        <v>1614</v>
      </c>
      <c r="BP82" s="118" t="s">
        <v>1615</v>
      </c>
      <c r="BQ82" s="109"/>
      <c r="BR82" s="119" t="s">
        <v>476</v>
      </c>
    </row>
    <row r="83" spans="1:70" s="107" customFormat="1" x14ac:dyDescent="0.25">
      <c r="A83" s="108" t="s">
        <v>1659</v>
      </c>
      <c r="B83" s="109"/>
      <c r="C83" s="734">
        <v>44886</v>
      </c>
      <c r="D83" s="109"/>
      <c r="E83" s="110">
        <v>1166.71</v>
      </c>
      <c r="F83" s="109"/>
      <c r="G83" s="111">
        <v>20.327400000000001</v>
      </c>
      <c r="H83" s="113"/>
      <c r="I83" s="112">
        <v>1.8187</v>
      </c>
      <c r="J83" s="112">
        <v>1.8273999999999999</v>
      </c>
      <c r="K83" s="112">
        <v>11.94</v>
      </c>
      <c r="L83" s="112">
        <v>8.9999000000000002</v>
      </c>
      <c r="M83" s="112">
        <v>-2.2551999999999999</v>
      </c>
      <c r="N83" s="114">
        <v>10.175599999999999</v>
      </c>
      <c r="O83" s="112">
        <v>7.9173999999999998</v>
      </c>
      <c r="P83" s="112">
        <v>26.190899999999999</v>
      </c>
      <c r="Q83" s="112" t="s">
        <v>430</v>
      </c>
      <c r="R83" s="112" t="s">
        <v>430</v>
      </c>
      <c r="S83" s="112">
        <v>14.744199999999999</v>
      </c>
      <c r="T83" s="112">
        <v>1.2699</v>
      </c>
      <c r="U83" s="112">
        <v>2.0394999999999999</v>
      </c>
      <c r="V83" s="112">
        <v>0.2802</v>
      </c>
      <c r="W83" s="112">
        <v>14.744199999999999</v>
      </c>
      <c r="X83" s="112">
        <v>22.954499999999999</v>
      </c>
      <c r="Y83" s="113"/>
      <c r="Z83" s="110">
        <v>1</v>
      </c>
      <c r="AA83" s="110">
        <v>2</v>
      </c>
      <c r="AB83" s="110">
        <v>2</v>
      </c>
      <c r="AC83" s="110">
        <v>3</v>
      </c>
      <c r="AD83" s="110">
        <v>12</v>
      </c>
      <c r="AE83" s="110">
        <v>10</v>
      </c>
      <c r="AF83" s="110">
        <v>10</v>
      </c>
      <c r="AG83" s="110">
        <v>4</v>
      </c>
      <c r="AH83" s="110" t="s">
        <v>430</v>
      </c>
      <c r="AI83" s="110" t="s">
        <v>430</v>
      </c>
      <c r="AJ83" s="110">
        <v>3</v>
      </c>
      <c r="AK83" s="110">
        <v>7</v>
      </c>
      <c r="AL83" s="110">
        <v>13</v>
      </c>
      <c r="AM83" s="110">
        <v>10</v>
      </c>
      <c r="AN83" s="110">
        <v>3</v>
      </c>
      <c r="AO83" s="109"/>
      <c r="AP83" s="112" t="s">
        <v>430</v>
      </c>
      <c r="AQ83" s="112" t="s">
        <v>430</v>
      </c>
      <c r="AR83" s="112" t="s">
        <v>430</v>
      </c>
      <c r="AS83" s="112">
        <v>12.27</v>
      </c>
      <c r="AT83" s="112">
        <v>6.64</v>
      </c>
      <c r="AU83" s="115"/>
      <c r="AV83" s="110" t="s">
        <v>430</v>
      </c>
      <c r="AW83" s="110" t="s">
        <v>430</v>
      </c>
      <c r="AX83" s="110" t="s">
        <v>430</v>
      </c>
      <c r="AY83" s="110">
        <v>8</v>
      </c>
      <c r="AZ83" s="110">
        <v>11</v>
      </c>
      <c r="BA83" s="260"/>
      <c r="BB83" s="112">
        <v>18.293985630223499</v>
      </c>
      <c r="BC83" s="290">
        <v>1.02700954567235</v>
      </c>
      <c r="BD83" s="290">
        <v>8.6834493802642895E-2</v>
      </c>
      <c r="BE83" s="290">
        <v>6.53327527956475E-2</v>
      </c>
      <c r="BF83" s="113"/>
      <c r="BG83" s="112">
        <v>5.0430299999999999</v>
      </c>
      <c r="BH83" s="112">
        <v>69.050799999999995</v>
      </c>
      <c r="BI83" s="112">
        <v>23.491199999999999</v>
      </c>
      <c r="BJ83" s="112">
        <v>2.4149699999999998</v>
      </c>
      <c r="BK83" s="109"/>
      <c r="BL83" s="118" t="s">
        <v>1617</v>
      </c>
      <c r="BM83" s="118" t="s">
        <v>1618</v>
      </c>
      <c r="BN83" s="118" t="s">
        <v>1619</v>
      </c>
      <c r="BO83" s="118" t="s">
        <v>1620</v>
      </c>
      <c r="BP83" s="118" t="s">
        <v>832</v>
      </c>
      <c r="BQ83" s="109"/>
      <c r="BR83" s="119" t="s">
        <v>617</v>
      </c>
    </row>
    <row r="84" spans="1:70" s="107" customFormat="1" x14ac:dyDescent="0.25">
      <c r="A84" s="108" t="s">
        <v>1660</v>
      </c>
      <c r="B84" s="109"/>
      <c r="C84" s="734">
        <v>45891</v>
      </c>
      <c r="D84" s="109"/>
      <c r="E84" s="110">
        <v>723.93</v>
      </c>
      <c r="F84" s="109"/>
      <c r="G84" s="111">
        <v>10.15</v>
      </c>
      <c r="H84" s="113"/>
      <c r="I84" s="112">
        <v>0.995</v>
      </c>
      <c r="J84" s="112">
        <v>0.89459999999999995</v>
      </c>
      <c r="K84" s="112">
        <v>11.293900000000001</v>
      </c>
      <c r="L84" s="112">
        <v>8.7888999999999999</v>
      </c>
      <c r="M84" s="112">
        <v>0</v>
      </c>
      <c r="N84" s="114" t="s">
        <v>430</v>
      </c>
      <c r="O84" s="112" t="s">
        <v>430</v>
      </c>
      <c r="P84" s="112" t="s">
        <v>430</v>
      </c>
      <c r="Q84" s="112" t="s">
        <v>430</v>
      </c>
      <c r="R84" s="112" t="s">
        <v>430</v>
      </c>
      <c r="S84" s="112">
        <v>13.534700000000001</v>
      </c>
      <c r="T84" s="112">
        <v>3.1503999999999999</v>
      </c>
      <c r="U84" s="112">
        <v>2.9411999999999998</v>
      </c>
      <c r="V84" s="112" t="s">
        <v>430</v>
      </c>
      <c r="W84" s="112">
        <v>13.534700000000001</v>
      </c>
      <c r="X84" s="112">
        <v>1.5</v>
      </c>
      <c r="Y84" s="113"/>
      <c r="Z84" s="110">
        <v>12</v>
      </c>
      <c r="AA84" s="110">
        <v>10</v>
      </c>
      <c r="AB84" s="110">
        <v>9</v>
      </c>
      <c r="AC84" s="110">
        <v>4</v>
      </c>
      <c r="AD84" s="110">
        <v>8</v>
      </c>
      <c r="AE84" s="110" t="s">
        <v>430</v>
      </c>
      <c r="AF84" s="110" t="s">
        <v>430</v>
      </c>
      <c r="AG84" s="110" t="s">
        <v>430</v>
      </c>
      <c r="AH84" s="110" t="s">
        <v>430</v>
      </c>
      <c r="AI84" s="110" t="s">
        <v>430</v>
      </c>
      <c r="AJ84" s="110">
        <v>11</v>
      </c>
      <c r="AK84" s="110">
        <v>3</v>
      </c>
      <c r="AL84" s="110">
        <v>10</v>
      </c>
      <c r="AM84" s="110" t="s">
        <v>430</v>
      </c>
      <c r="AN84" s="110">
        <v>11</v>
      </c>
      <c r="AO84" s="109"/>
      <c r="AP84" s="112" t="s">
        <v>430</v>
      </c>
      <c r="AQ84" s="112" t="s">
        <v>430</v>
      </c>
      <c r="AR84" s="112" t="s">
        <v>430</v>
      </c>
      <c r="AS84" s="112" t="s">
        <v>430</v>
      </c>
      <c r="AT84" s="112" t="s">
        <v>430</v>
      </c>
      <c r="AU84" s="115"/>
      <c r="AV84" s="110" t="s">
        <v>430</v>
      </c>
      <c r="AW84" s="110" t="s">
        <v>430</v>
      </c>
      <c r="AX84" s="110" t="s">
        <v>430</v>
      </c>
      <c r="AY84" s="110" t="s">
        <v>430</v>
      </c>
      <c r="AZ84" s="110" t="s">
        <v>430</v>
      </c>
      <c r="BA84" s="260"/>
      <c r="BB84" s="112">
        <v>18.9947224584221</v>
      </c>
      <c r="BC84" s="290">
        <v>0.84570369346826102</v>
      </c>
      <c r="BD84" s="290">
        <v>-7.8175211884260101E-3</v>
      </c>
      <c r="BE84" s="290">
        <v>-0.36292748874706598</v>
      </c>
      <c r="BF84" s="113"/>
      <c r="BG84" s="112">
        <v>7.7004700000000001</v>
      </c>
      <c r="BH84" s="112">
        <v>73.312799999999996</v>
      </c>
      <c r="BI84" s="112">
        <v>12.5336</v>
      </c>
      <c r="BJ84" s="112">
        <v>6.4531299999999998</v>
      </c>
      <c r="BK84" s="109"/>
      <c r="BL84" s="118" t="s">
        <v>1622</v>
      </c>
      <c r="BM84" s="118" t="s">
        <v>1623</v>
      </c>
      <c r="BN84" s="118" t="s">
        <v>1624</v>
      </c>
      <c r="BO84" s="118" t="s">
        <v>1625</v>
      </c>
      <c r="BP84" s="118" t="s">
        <v>1626</v>
      </c>
      <c r="BQ84" s="109"/>
      <c r="BR84" s="119" t="s">
        <v>1627</v>
      </c>
    </row>
    <row r="85" spans="1:70" s="107" customFormat="1" x14ac:dyDescent="0.25">
      <c r="A85" s="108" t="s">
        <v>1661</v>
      </c>
      <c r="B85" s="109"/>
      <c r="C85" s="734">
        <v>42760</v>
      </c>
      <c r="D85" s="109"/>
      <c r="E85" s="110">
        <v>344.79300000000001</v>
      </c>
      <c r="F85" s="109"/>
      <c r="G85" s="111">
        <v>32.549300000000002</v>
      </c>
      <c r="H85" s="113"/>
      <c r="I85" s="112">
        <v>1.1035999999999999</v>
      </c>
      <c r="J85" s="112">
        <v>0.96879999999999999</v>
      </c>
      <c r="K85" s="112">
        <v>12.389699999999999</v>
      </c>
      <c r="L85" s="112">
        <v>6.1233000000000004</v>
      </c>
      <c r="M85" s="112">
        <v>-1.7967</v>
      </c>
      <c r="N85" s="114">
        <v>9.8150999999999993</v>
      </c>
      <c r="O85" s="112">
        <v>9.1692999999999998</v>
      </c>
      <c r="P85" s="112">
        <v>21.9895</v>
      </c>
      <c r="Q85" s="112">
        <v>16.212</v>
      </c>
      <c r="R85" s="112" t="s">
        <v>430</v>
      </c>
      <c r="S85" s="112">
        <v>15.1503</v>
      </c>
      <c r="T85" s="112">
        <v>-0.81789999999999996</v>
      </c>
      <c r="U85" s="112">
        <v>2.1032999999999999</v>
      </c>
      <c r="V85" s="112">
        <v>-2.5992000000000002</v>
      </c>
      <c r="W85" s="112">
        <v>15.1503</v>
      </c>
      <c r="X85" s="112">
        <v>13.596500000000001</v>
      </c>
      <c r="Y85" s="113"/>
      <c r="Z85" s="110">
        <v>9</v>
      </c>
      <c r="AA85" s="110">
        <v>9</v>
      </c>
      <c r="AB85" s="110">
        <v>1</v>
      </c>
      <c r="AC85" s="110">
        <v>11</v>
      </c>
      <c r="AD85" s="110">
        <v>11</v>
      </c>
      <c r="AE85" s="110">
        <v>11</v>
      </c>
      <c r="AF85" s="110">
        <v>7</v>
      </c>
      <c r="AG85" s="110">
        <v>10</v>
      </c>
      <c r="AH85" s="110">
        <v>7</v>
      </c>
      <c r="AI85" s="110" t="s">
        <v>430</v>
      </c>
      <c r="AJ85" s="110">
        <v>1</v>
      </c>
      <c r="AK85" s="110">
        <v>11</v>
      </c>
      <c r="AL85" s="110">
        <v>12</v>
      </c>
      <c r="AM85" s="110">
        <v>11</v>
      </c>
      <c r="AN85" s="110">
        <v>1</v>
      </c>
      <c r="AO85" s="109"/>
      <c r="AP85" s="112" t="s">
        <v>430</v>
      </c>
      <c r="AQ85" s="112">
        <v>17.55</v>
      </c>
      <c r="AR85" s="112">
        <v>14.72</v>
      </c>
      <c r="AS85" s="112">
        <v>10.37</v>
      </c>
      <c r="AT85" s="112">
        <v>3.91</v>
      </c>
      <c r="AU85" s="115"/>
      <c r="AV85" s="110" t="s">
        <v>430</v>
      </c>
      <c r="AW85" s="110">
        <v>5</v>
      </c>
      <c r="AX85" s="110">
        <v>6</v>
      </c>
      <c r="AY85" s="110">
        <v>10</v>
      </c>
      <c r="AZ85" s="110">
        <v>12</v>
      </c>
      <c r="BA85" s="260"/>
      <c r="BB85" s="112">
        <v>18.0954116088941</v>
      </c>
      <c r="BC85" s="290">
        <v>1.02702569462844</v>
      </c>
      <c r="BD85" s="290">
        <v>7.5296324704397302E-2</v>
      </c>
      <c r="BE85" s="290">
        <v>-0.160722192309253</v>
      </c>
      <c r="BF85" s="113"/>
      <c r="BG85" s="112">
        <v>9.8891799999999996</v>
      </c>
      <c r="BH85" s="112">
        <v>69.350300000000004</v>
      </c>
      <c r="BI85" s="112">
        <v>15.690099999999999</v>
      </c>
      <c r="BJ85" s="112">
        <v>5.0704200000000004</v>
      </c>
      <c r="BK85" s="109"/>
      <c r="BL85" s="118" t="s">
        <v>1446</v>
      </c>
      <c r="BM85" s="118" t="s">
        <v>1629</v>
      </c>
      <c r="BN85" s="118" t="s">
        <v>1630</v>
      </c>
      <c r="BO85" s="118" t="s">
        <v>1631</v>
      </c>
      <c r="BP85" s="118" t="s">
        <v>1632</v>
      </c>
      <c r="BQ85" s="109"/>
      <c r="BR85" s="119" t="s">
        <v>436</v>
      </c>
    </row>
    <row r="86" spans="1:70" s="107" customFormat="1" x14ac:dyDescent="0.25">
      <c r="A86" s="108" t="s">
        <v>1662</v>
      </c>
      <c r="B86" s="109"/>
      <c r="C86" s="734">
        <v>46101</v>
      </c>
      <c r="D86" s="109"/>
      <c r="E86" s="110">
        <v>182.42</v>
      </c>
      <c r="F86" s="109"/>
      <c r="G86" s="111">
        <v>10.78</v>
      </c>
      <c r="H86" s="113"/>
      <c r="I86" s="112">
        <v>1.0308999999999999</v>
      </c>
      <c r="J86" s="112">
        <v>0.55969999999999998</v>
      </c>
      <c r="K86" s="112">
        <v>8.5599000000000007</v>
      </c>
      <c r="L86" s="112" t="s">
        <v>430</v>
      </c>
      <c r="M86" s="112" t="s">
        <v>430</v>
      </c>
      <c r="N86" s="114" t="s">
        <v>430</v>
      </c>
      <c r="O86" s="112" t="s">
        <v>430</v>
      </c>
      <c r="P86" s="112" t="s">
        <v>430</v>
      </c>
      <c r="Q86" s="112" t="s">
        <v>430</v>
      </c>
      <c r="R86" s="112" t="s">
        <v>430</v>
      </c>
      <c r="S86" s="112">
        <v>10</v>
      </c>
      <c r="T86" s="112" t="s">
        <v>430</v>
      </c>
      <c r="U86" s="112" t="s">
        <v>430</v>
      </c>
      <c r="V86" s="112" t="s">
        <v>430</v>
      </c>
      <c r="W86" s="112">
        <v>10</v>
      </c>
      <c r="X86" s="112">
        <v>7.8</v>
      </c>
      <c r="Y86" s="113"/>
      <c r="Z86" s="110">
        <v>10</v>
      </c>
      <c r="AA86" s="110">
        <v>13</v>
      </c>
      <c r="AB86" s="110">
        <v>16</v>
      </c>
      <c r="AC86" s="110" t="s">
        <v>430</v>
      </c>
      <c r="AD86" s="110" t="s">
        <v>430</v>
      </c>
      <c r="AE86" s="110" t="s">
        <v>430</v>
      </c>
      <c r="AF86" s="110" t="s">
        <v>430</v>
      </c>
      <c r="AG86" s="110" t="s">
        <v>430</v>
      </c>
      <c r="AH86" s="110" t="s">
        <v>430</v>
      </c>
      <c r="AI86" s="110" t="s">
        <v>430</v>
      </c>
      <c r="AJ86" s="110">
        <v>16</v>
      </c>
      <c r="AK86" s="110" t="s">
        <v>430</v>
      </c>
      <c r="AL86" s="110" t="s">
        <v>430</v>
      </c>
      <c r="AM86" s="110" t="s">
        <v>430</v>
      </c>
      <c r="AN86" s="110">
        <v>16</v>
      </c>
      <c r="AO86" s="109"/>
      <c r="AP86" s="112" t="s">
        <v>430</v>
      </c>
      <c r="AQ86" s="112" t="s">
        <v>430</v>
      </c>
      <c r="AR86" s="112" t="s">
        <v>430</v>
      </c>
      <c r="AS86" s="112" t="s">
        <v>430</v>
      </c>
      <c r="AT86" s="112" t="s">
        <v>430</v>
      </c>
      <c r="AU86" s="115"/>
      <c r="AV86" s="110" t="s">
        <v>430</v>
      </c>
      <c r="AW86" s="110" t="s">
        <v>430</v>
      </c>
      <c r="AX86" s="110" t="s">
        <v>430</v>
      </c>
      <c r="AY86" s="110" t="s">
        <v>430</v>
      </c>
      <c r="AZ86" s="110" t="s">
        <v>430</v>
      </c>
      <c r="BA86" s="260"/>
      <c r="BB86" s="112" t="s">
        <v>430</v>
      </c>
      <c r="BC86" s="290">
        <v>0</v>
      </c>
      <c r="BD86" s="290">
        <v>0</v>
      </c>
      <c r="BE86" s="290">
        <v>7.9862208059630104</v>
      </c>
      <c r="BF86" s="113"/>
      <c r="BG86" s="112">
        <v>4.8439800000000002</v>
      </c>
      <c r="BH86" s="112">
        <v>46.152900000000002</v>
      </c>
      <c r="BI86" s="112">
        <v>6.0908300000000004</v>
      </c>
      <c r="BJ86" s="112">
        <v>42.912289999999999</v>
      </c>
      <c r="BK86" s="109"/>
      <c r="BL86" s="118" t="s">
        <v>1634</v>
      </c>
      <c r="BM86" s="118" t="s">
        <v>1635</v>
      </c>
      <c r="BN86" s="118" t="s">
        <v>1636</v>
      </c>
      <c r="BO86" s="118" t="s">
        <v>1637</v>
      </c>
      <c r="BP86" s="118" t="s">
        <v>1638</v>
      </c>
      <c r="BQ86" s="109"/>
      <c r="BR86" s="119" t="s">
        <v>617</v>
      </c>
    </row>
    <row r="87" spans="1:70" s="107" customFormat="1" x14ac:dyDescent="0.25">
      <c r="A87" s="108" t="s">
        <v>1663</v>
      </c>
      <c r="B87" s="109"/>
      <c r="C87" s="734">
        <v>41275</v>
      </c>
      <c r="D87" s="109"/>
      <c r="E87" s="110">
        <v>122.378</v>
      </c>
      <c r="F87" s="109"/>
      <c r="G87" s="111">
        <v>123.68</v>
      </c>
      <c r="H87" s="113"/>
      <c r="I87" s="112">
        <v>1.5851999999999999</v>
      </c>
      <c r="J87" s="112">
        <v>1.3521000000000001</v>
      </c>
      <c r="K87" s="112">
        <v>10.586600000000001</v>
      </c>
      <c r="L87" s="112">
        <v>3.0924</v>
      </c>
      <c r="M87" s="112">
        <v>-6.1750999999999996</v>
      </c>
      <c r="N87" s="114">
        <v>4.9635999999999996</v>
      </c>
      <c r="O87" s="112">
        <v>-8.8700000000000001E-2</v>
      </c>
      <c r="P87" s="112">
        <v>15.8804</v>
      </c>
      <c r="Q87" s="112">
        <v>13.986700000000001</v>
      </c>
      <c r="R87" s="112">
        <v>15.370900000000001</v>
      </c>
      <c r="S87" s="112">
        <v>14.0433</v>
      </c>
      <c r="T87" s="112">
        <v>-2.6985000000000001</v>
      </c>
      <c r="U87" s="112">
        <v>-2.1132</v>
      </c>
      <c r="V87" s="112">
        <v>-6.0324999999999998</v>
      </c>
      <c r="W87" s="112">
        <v>14.0433</v>
      </c>
      <c r="X87" s="112">
        <v>15.702</v>
      </c>
      <c r="Y87" s="113"/>
      <c r="Z87" s="110">
        <v>2</v>
      </c>
      <c r="AA87" s="110">
        <v>5</v>
      </c>
      <c r="AB87" s="110">
        <v>12</v>
      </c>
      <c r="AC87" s="110">
        <v>14</v>
      </c>
      <c r="AD87" s="110">
        <v>14</v>
      </c>
      <c r="AE87" s="110">
        <v>12</v>
      </c>
      <c r="AF87" s="110">
        <v>11</v>
      </c>
      <c r="AG87" s="110">
        <v>12</v>
      </c>
      <c r="AH87" s="110">
        <v>8</v>
      </c>
      <c r="AI87" s="110">
        <v>4</v>
      </c>
      <c r="AJ87" s="110">
        <v>6</v>
      </c>
      <c r="AK87" s="110">
        <v>14</v>
      </c>
      <c r="AL87" s="110">
        <v>14</v>
      </c>
      <c r="AM87" s="110">
        <v>13</v>
      </c>
      <c r="AN87" s="110">
        <v>6</v>
      </c>
      <c r="AO87" s="109"/>
      <c r="AP87" s="112">
        <v>14.41</v>
      </c>
      <c r="AQ87" s="112">
        <v>14.9</v>
      </c>
      <c r="AR87" s="112">
        <v>10.68</v>
      </c>
      <c r="AS87" s="112">
        <v>3.88</v>
      </c>
      <c r="AT87" s="112">
        <v>-2.42</v>
      </c>
      <c r="AU87" s="115"/>
      <c r="AV87" s="110">
        <v>4</v>
      </c>
      <c r="AW87" s="110">
        <v>6</v>
      </c>
      <c r="AX87" s="110">
        <v>8</v>
      </c>
      <c r="AY87" s="110">
        <v>12</v>
      </c>
      <c r="AZ87" s="110">
        <v>13</v>
      </c>
      <c r="BA87" s="260"/>
      <c r="BB87" s="112">
        <v>17.631311040767699</v>
      </c>
      <c r="BC87" s="290">
        <v>0.98863057384269504</v>
      </c>
      <c r="BD87" s="290">
        <v>5.4714294307194697E-2</v>
      </c>
      <c r="BE87" s="290">
        <v>-0.501609453276054</v>
      </c>
      <c r="BF87" s="113"/>
      <c r="BG87" s="112">
        <v>1.4112199999999999</v>
      </c>
      <c r="BH87" s="112">
        <v>69.061899999999994</v>
      </c>
      <c r="BI87" s="112">
        <v>20.671900000000001</v>
      </c>
      <c r="BJ87" s="112">
        <v>8.8549799999999994</v>
      </c>
      <c r="BK87" s="109"/>
      <c r="BL87" s="118" t="s">
        <v>627</v>
      </c>
      <c r="BM87" s="118" t="s">
        <v>1640</v>
      </c>
      <c r="BN87" s="118" t="s">
        <v>1641</v>
      </c>
      <c r="BO87" s="118" t="s">
        <v>1642</v>
      </c>
      <c r="BP87" s="118" t="s">
        <v>1643</v>
      </c>
      <c r="BQ87" s="109"/>
      <c r="BR87" s="119" t="s">
        <v>908</v>
      </c>
    </row>
    <row r="88" spans="1:70" s="107" customFormat="1" x14ac:dyDescent="0.25">
      <c r="A88" s="108" t="s">
        <v>1664</v>
      </c>
      <c r="B88" s="109"/>
      <c r="C88" s="734">
        <v>46063</v>
      </c>
      <c r="D88" s="109"/>
      <c r="E88" s="857">
        <v>66.23</v>
      </c>
      <c r="F88" s="109"/>
      <c r="G88" s="111">
        <v>9.8699999999999992</v>
      </c>
      <c r="H88" s="113"/>
      <c r="I88" s="112">
        <v>0.81720000000000004</v>
      </c>
      <c r="J88" s="112">
        <v>0.50919999999999999</v>
      </c>
      <c r="K88" s="112">
        <v>9.3023000000000007</v>
      </c>
      <c r="L88" s="112" t="s">
        <v>430</v>
      </c>
      <c r="M88" s="112" t="s">
        <v>430</v>
      </c>
      <c r="N88" s="114" t="s">
        <v>430</v>
      </c>
      <c r="O88" s="112" t="s">
        <v>430</v>
      </c>
      <c r="P88" s="112" t="s">
        <v>430</v>
      </c>
      <c r="Q88" s="112" t="s">
        <v>430</v>
      </c>
      <c r="R88" s="112" t="s">
        <v>430</v>
      </c>
      <c r="S88" s="112">
        <v>11.6516</v>
      </c>
      <c r="T88" s="112" t="s">
        <v>430</v>
      </c>
      <c r="U88" s="112" t="s">
        <v>430</v>
      </c>
      <c r="V88" s="112" t="s">
        <v>430</v>
      </c>
      <c r="W88" s="112">
        <v>11.6516</v>
      </c>
      <c r="X88" s="112">
        <v>0.81720000000000004</v>
      </c>
      <c r="Y88" s="113"/>
      <c r="Z88" s="110">
        <v>16</v>
      </c>
      <c r="AA88" s="110">
        <v>14</v>
      </c>
      <c r="AB88" s="110">
        <v>15</v>
      </c>
      <c r="AC88" s="110" t="s">
        <v>430</v>
      </c>
      <c r="AD88" s="110" t="s">
        <v>430</v>
      </c>
      <c r="AE88" s="110" t="s">
        <v>430</v>
      </c>
      <c r="AF88" s="110" t="s">
        <v>430</v>
      </c>
      <c r="AG88" s="110" t="s">
        <v>430</v>
      </c>
      <c r="AH88" s="110" t="s">
        <v>430</v>
      </c>
      <c r="AI88" s="110" t="s">
        <v>430</v>
      </c>
      <c r="AJ88" s="110">
        <v>15</v>
      </c>
      <c r="AK88" s="110" t="s">
        <v>430</v>
      </c>
      <c r="AL88" s="110" t="s">
        <v>430</v>
      </c>
      <c r="AM88" s="110" t="s">
        <v>430</v>
      </c>
      <c r="AN88" s="110">
        <v>15</v>
      </c>
      <c r="AO88" s="109"/>
      <c r="AP88" s="112" t="s">
        <v>430</v>
      </c>
      <c r="AQ88" s="112" t="s">
        <v>430</v>
      </c>
      <c r="AR88" s="112" t="s">
        <v>430</v>
      </c>
      <c r="AS88" s="112" t="s">
        <v>430</v>
      </c>
      <c r="AT88" s="112" t="s">
        <v>430</v>
      </c>
      <c r="AU88" s="115"/>
      <c r="AV88" s="110" t="s">
        <v>430</v>
      </c>
      <c r="AW88" s="110" t="s">
        <v>430</v>
      </c>
      <c r="AX88" s="110" t="s">
        <v>430</v>
      </c>
      <c r="AY88" s="110" t="s">
        <v>430</v>
      </c>
      <c r="AZ88" s="110" t="s">
        <v>430</v>
      </c>
      <c r="BA88" s="260"/>
      <c r="BB88" s="112">
        <v>47.312672066473702</v>
      </c>
      <c r="BC88" s="290">
        <v>0.962110445537111</v>
      </c>
      <c r="BD88" s="290">
        <v>-1.82330771494995E-2</v>
      </c>
      <c r="BE88" s="290">
        <v>-1.5619431402952999</v>
      </c>
      <c r="BF88" s="113"/>
      <c r="BG88" s="112">
        <v>14.698399999999999</v>
      </c>
      <c r="BH88" s="112">
        <v>59.021599999999999</v>
      </c>
      <c r="BI88" s="112">
        <v>3.9270100000000001</v>
      </c>
      <c r="BJ88" s="112">
        <v>22.352989999999998</v>
      </c>
      <c r="BK88" s="109"/>
      <c r="BL88" s="118" t="s">
        <v>1645</v>
      </c>
      <c r="BM88" s="118" t="s">
        <v>875</v>
      </c>
      <c r="BN88" s="118" t="s">
        <v>1646</v>
      </c>
      <c r="BO88" s="118" t="s">
        <v>1647</v>
      </c>
      <c r="BP88" s="118" t="s">
        <v>1648</v>
      </c>
      <c r="BQ88" s="109"/>
      <c r="BR88" s="119" t="s">
        <v>463</v>
      </c>
    </row>
    <row r="89" spans="1:70" x14ac:dyDescent="0.25">
      <c r="A89" s="36" t="s">
        <v>93</v>
      </c>
      <c r="B89" s="43"/>
      <c r="C89" s="720"/>
      <c r="D89" s="43"/>
      <c r="E89" s="51"/>
      <c r="F89" s="43"/>
      <c r="G89" s="55"/>
      <c r="H89" s="66"/>
      <c r="I89" s="59">
        <v>1.1934</v>
      </c>
      <c r="J89" s="59">
        <v>1.083</v>
      </c>
      <c r="K89" s="59">
        <v>10.9344</v>
      </c>
      <c r="L89" s="59">
        <v>7.0578000000000003</v>
      </c>
      <c r="M89" s="59">
        <v>0.1048</v>
      </c>
      <c r="N89" s="70">
        <v>13.426399999999999</v>
      </c>
      <c r="O89" s="59">
        <v>8.7672000000000008</v>
      </c>
      <c r="P89" s="59">
        <v>23.3643</v>
      </c>
      <c r="Q89" s="59">
        <v>18.903500000000001</v>
      </c>
      <c r="R89" s="59">
        <v>17.174399999999999</v>
      </c>
      <c r="S89" s="59">
        <v>13.484999999999999</v>
      </c>
      <c r="T89" s="59">
        <v>0.94410000000000005</v>
      </c>
      <c r="U89" s="59">
        <v>4.4158999999999997</v>
      </c>
      <c r="V89" s="59">
        <v>1.7947</v>
      </c>
      <c r="W89" s="59">
        <v>13.484999999999999</v>
      </c>
      <c r="X89" s="59">
        <v>16.920300000000001</v>
      </c>
      <c r="Y89" s="66"/>
      <c r="Z89" s="51">
        <v>16</v>
      </c>
      <c r="AA89" s="51">
        <v>16</v>
      </c>
      <c r="AB89" s="51">
        <v>16</v>
      </c>
      <c r="AC89" s="51">
        <v>14</v>
      </c>
      <c r="AD89" s="51">
        <v>14</v>
      </c>
      <c r="AE89" s="51">
        <v>13</v>
      </c>
      <c r="AF89" s="51">
        <v>12</v>
      </c>
      <c r="AG89" s="51">
        <v>12</v>
      </c>
      <c r="AH89" s="51">
        <v>8</v>
      </c>
      <c r="AI89" s="51">
        <v>4</v>
      </c>
      <c r="AJ89" s="51">
        <v>16</v>
      </c>
      <c r="AK89" s="51">
        <v>14</v>
      </c>
      <c r="AL89" s="51">
        <v>14</v>
      </c>
      <c r="AM89" s="51">
        <v>13</v>
      </c>
      <c r="AN89" s="51">
        <v>16</v>
      </c>
      <c r="AO89" s="43"/>
      <c r="AP89" s="59">
        <v>18.072500000000002</v>
      </c>
      <c r="AQ89" s="59">
        <v>19.89</v>
      </c>
      <c r="AR89" s="59">
        <v>16.375</v>
      </c>
      <c r="AS89" s="59">
        <v>12.227499999999999</v>
      </c>
      <c r="AT89" s="59">
        <v>8.4476923076923107</v>
      </c>
      <c r="AU89" s="78"/>
      <c r="AV89" s="51">
        <v>4</v>
      </c>
      <c r="AW89" s="51">
        <v>6</v>
      </c>
      <c r="AX89" s="51">
        <v>8</v>
      </c>
      <c r="AY89" s="51">
        <v>12</v>
      </c>
      <c r="AZ89" s="51">
        <v>13</v>
      </c>
      <c r="BA89" s="258"/>
      <c r="BB89" s="59"/>
      <c r="BC89" s="286"/>
      <c r="BD89" s="286"/>
      <c r="BE89" s="286"/>
      <c r="BF89" s="66"/>
      <c r="BG89" s="59"/>
      <c r="BH89" s="59"/>
      <c r="BI89" s="59"/>
      <c r="BJ89" s="59"/>
      <c r="BK89" s="43"/>
      <c r="BL89" s="84"/>
      <c r="BM89" s="84"/>
      <c r="BN89" s="84"/>
      <c r="BO89" s="84"/>
      <c r="BP89" s="84"/>
      <c r="BQ89" s="43"/>
      <c r="BR89" s="88"/>
    </row>
    <row r="90" spans="1:70" x14ac:dyDescent="0.25">
      <c r="A90" s="37" t="s">
        <v>94</v>
      </c>
      <c r="B90" s="44"/>
      <c r="C90" s="721"/>
      <c r="D90" s="44"/>
      <c r="E90" s="52"/>
      <c r="F90" s="44"/>
      <c r="G90" s="56"/>
      <c r="H90" s="67"/>
      <c r="I90" s="60">
        <v>1.8187</v>
      </c>
      <c r="J90" s="60">
        <v>2.5747</v>
      </c>
      <c r="K90" s="60">
        <v>12.389699999999999</v>
      </c>
      <c r="L90" s="60">
        <v>12.454700000000001</v>
      </c>
      <c r="M90" s="60">
        <v>5.2748999999999997</v>
      </c>
      <c r="N90" s="71">
        <v>19.5243</v>
      </c>
      <c r="O90" s="60">
        <v>15.862</v>
      </c>
      <c r="P90" s="60">
        <v>28.519300000000001</v>
      </c>
      <c r="Q90" s="60">
        <v>22.483499999999999</v>
      </c>
      <c r="R90" s="60">
        <v>18.163599999999999</v>
      </c>
      <c r="S90" s="60">
        <v>15.1503</v>
      </c>
      <c r="T90" s="60">
        <v>3.9430000000000001</v>
      </c>
      <c r="U90" s="60">
        <v>9.0604999999999993</v>
      </c>
      <c r="V90" s="60">
        <v>6.8243</v>
      </c>
      <c r="W90" s="60">
        <v>15.1503</v>
      </c>
      <c r="X90" s="60">
        <v>31.587800000000001</v>
      </c>
      <c r="Y90" s="67"/>
      <c r="Z90" s="52"/>
      <c r="AA90" s="52"/>
      <c r="AB90" s="52"/>
      <c r="AC90" s="52"/>
      <c r="AD90" s="52"/>
      <c r="AE90" s="52"/>
      <c r="AF90" s="52"/>
      <c r="AG90" s="52"/>
      <c r="AH90" s="52"/>
      <c r="AI90" s="52"/>
      <c r="AJ90" s="52"/>
      <c r="AK90" s="52"/>
      <c r="AL90" s="52"/>
      <c r="AM90" s="52"/>
      <c r="AN90" s="52"/>
      <c r="AO90" s="44"/>
      <c r="AP90" s="60">
        <v>20.39</v>
      </c>
      <c r="AQ90" s="60">
        <v>23.52</v>
      </c>
      <c r="AR90" s="60">
        <v>20.23</v>
      </c>
      <c r="AS90" s="60">
        <v>17.32</v>
      </c>
      <c r="AT90" s="60">
        <v>14.94</v>
      </c>
      <c r="AU90" s="79"/>
      <c r="AV90" s="52"/>
      <c r="AW90" s="52"/>
      <c r="AX90" s="52"/>
      <c r="AY90" s="52"/>
      <c r="AZ90" s="52"/>
      <c r="BA90" s="259"/>
      <c r="BB90" s="60"/>
      <c r="BC90" s="288"/>
      <c r="BD90" s="288"/>
      <c r="BE90" s="288"/>
      <c r="BF90" s="67"/>
      <c r="BG90" s="60"/>
      <c r="BH90" s="60"/>
      <c r="BI90" s="60"/>
      <c r="BJ90" s="60"/>
      <c r="BK90" s="44"/>
      <c r="BL90" s="85"/>
      <c r="BM90" s="85"/>
      <c r="BN90" s="85"/>
      <c r="BO90" s="85"/>
      <c r="BP90" s="85"/>
      <c r="BQ90" s="44"/>
      <c r="BR90" s="89"/>
    </row>
    <row r="91" spans="1:70" x14ac:dyDescent="0.25">
      <c r="A91" s="37" t="s">
        <v>95</v>
      </c>
      <c r="B91" s="44"/>
      <c r="C91" s="721"/>
      <c r="D91" s="44"/>
      <c r="E91" s="52"/>
      <c r="F91" s="44"/>
      <c r="G91" s="56"/>
      <c r="H91" s="67"/>
      <c r="I91" s="60">
        <v>0.81720000000000004</v>
      </c>
      <c r="J91" s="60">
        <v>0.21940000000000001</v>
      </c>
      <c r="K91" s="60">
        <v>8.5599000000000007</v>
      </c>
      <c r="L91" s="60">
        <v>3.0924</v>
      </c>
      <c r="M91" s="60">
        <v>-6.1750999999999996</v>
      </c>
      <c r="N91" s="71">
        <v>3.0329999999999999</v>
      </c>
      <c r="O91" s="60">
        <v>-2.5453999999999999</v>
      </c>
      <c r="P91" s="60">
        <v>15.8804</v>
      </c>
      <c r="Q91" s="60">
        <v>13.986700000000001</v>
      </c>
      <c r="R91" s="60">
        <v>15.370900000000001</v>
      </c>
      <c r="S91" s="60">
        <v>10</v>
      </c>
      <c r="T91" s="60">
        <v>-2.6985000000000001</v>
      </c>
      <c r="U91" s="60">
        <v>-2.1132</v>
      </c>
      <c r="V91" s="60">
        <v>-6.0324999999999998</v>
      </c>
      <c r="W91" s="60">
        <v>10</v>
      </c>
      <c r="X91" s="60">
        <v>0.81720000000000004</v>
      </c>
      <c r="Y91" s="67"/>
      <c r="Z91" s="52"/>
      <c r="AA91" s="52"/>
      <c r="AB91" s="52"/>
      <c r="AC91" s="52"/>
      <c r="AD91" s="52"/>
      <c r="AE91" s="52"/>
      <c r="AF91" s="52"/>
      <c r="AG91" s="52"/>
      <c r="AH91" s="52"/>
      <c r="AI91" s="52"/>
      <c r="AJ91" s="52"/>
      <c r="AK91" s="52"/>
      <c r="AL91" s="52"/>
      <c r="AM91" s="52"/>
      <c r="AN91" s="52"/>
      <c r="AO91" s="44"/>
      <c r="AP91" s="60">
        <v>14.41</v>
      </c>
      <c r="AQ91" s="60">
        <v>14.9</v>
      </c>
      <c r="AR91" s="60">
        <v>10.68</v>
      </c>
      <c r="AS91" s="60">
        <v>3.88</v>
      </c>
      <c r="AT91" s="60">
        <v>-2.42</v>
      </c>
      <c r="AU91" s="79"/>
      <c r="AV91" s="52"/>
      <c r="AW91" s="52"/>
      <c r="AX91" s="52"/>
      <c r="AY91" s="52"/>
      <c r="AZ91" s="52"/>
      <c r="BA91" s="259"/>
      <c r="BB91" s="60"/>
      <c r="BC91" s="288"/>
      <c r="BD91" s="288"/>
      <c r="BE91" s="288"/>
      <c r="BF91" s="67"/>
      <c r="BG91" s="60"/>
      <c r="BH91" s="60"/>
      <c r="BI91" s="60"/>
      <c r="BJ91" s="60"/>
      <c r="BK91" s="44"/>
      <c r="BL91" s="85"/>
      <c r="BM91" s="85"/>
      <c r="BN91" s="85"/>
      <c r="BO91" s="85"/>
      <c r="BP91" s="85"/>
      <c r="BQ91" s="44"/>
      <c r="BR91" s="89"/>
    </row>
    <row r="92" spans="1:70" x14ac:dyDescent="0.25">
      <c r="A92" s="38" t="s">
        <v>96</v>
      </c>
      <c r="B92" s="45"/>
      <c r="C92" s="722"/>
      <c r="D92" s="45"/>
      <c r="E92" s="53"/>
      <c r="F92" s="45"/>
      <c r="G92" s="57"/>
      <c r="H92" s="68"/>
      <c r="I92" s="61">
        <v>1.1104499999999999</v>
      </c>
      <c r="J92" s="61">
        <v>0.99329999999999996</v>
      </c>
      <c r="K92" s="61">
        <v>11.309799999999999</v>
      </c>
      <c r="L92" s="61">
        <v>6.6791</v>
      </c>
      <c r="M92" s="61">
        <v>2.9049999999999999E-2</v>
      </c>
      <c r="N92" s="72">
        <v>14.657500000000001</v>
      </c>
      <c r="O92" s="61">
        <v>9.9654500000000006</v>
      </c>
      <c r="P92" s="61">
        <v>23.186299999999999</v>
      </c>
      <c r="Q92" s="61">
        <v>19.610099999999999</v>
      </c>
      <c r="R92" s="61">
        <v>17.581499999999998</v>
      </c>
      <c r="S92" s="61">
        <v>13.654400000000001</v>
      </c>
      <c r="T92" s="61">
        <v>1.0217000000000001</v>
      </c>
      <c r="U92" s="61">
        <v>3.5009000000000001</v>
      </c>
      <c r="V92" s="61">
        <v>1.2879</v>
      </c>
      <c r="W92" s="61">
        <v>13.654400000000001</v>
      </c>
      <c r="X92" s="61">
        <v>18.6433</v>
      </c>
      <c r="Y92" s="68"/>
      <c r="Z92" s="53"/>
      <c r="AA92" s="53"/>
      <c r="AB92" s="53"/>
      <c r="AC92" s="53"/>
      <c r="AD92" s="53"/>
      <c r="AE92" s="53"/>
      <c r="AF92" s="53"/>
      <c r="AG92" s="53"/>
      <c r="AH92" s="53"/>
      <c r="AI92" s="53"/>
      <c r="AJ92" s="53"/>
      <c r="AK92" s="53"/>
      <c r="AL92" s="53"/>
      <c r="AM92" s="53"/>
      <c r="AN92" s="53"/>
      <c r="AO92" s="45"/>
      <c r="AP92" s="61">
        <v>18.739999999999998</v>
      </c>
      <c r="AQ92" s="61">
        <v>20.8</v>
      </c>
      <c r="AR92" s="61">
        <v>16.95</v>
      </c>
      <c r="AS92" s="61">
        <v>13.18</v>
      </c>
      <c r="AT92" s="61">
        <v>8.5</v>
      </c>
      <c r="AU92" s="80"/>
      <c r="AV92" s="53"/>
      <c r="AW92" s="53"/>
      <c r="AX92" s="53"/>
      <c r="AY92" s="53"/>
      <c r="AZ92" s="53"/>
      <c r="BA92" s="262"/>
      <c r="BB92" s="61"/>
      <c r="BC92" s="291"/>
      <c r="BD92" s="291"/>
      <c r="BE92" s="291"/>
      <c r="BF92" s="68"/>
      <c r="BG92" s="61"/>
      <c r="BH92" s="61"/>
      <c r="BI92" s="61"/>
      <c r="BJ92" s="61"/>
      <c r="BK92" s="45"/>
      <c r="BL92" s="86"/>
      <c r="BM92" s="86"/>
      <c r="BN92" s="86"/>
      <c r="BO92" s="86"/>
      <c r="BP92" s="86"/>
      <c r="BQ92" s="45"/>
      <c r="BR92" s="90"/>
    </row>
    <row r="93" spans="1:70" ht="14.5" x14ac:dyDescent="0.25">
      <c r="A93" s="39" t="s">
        <v>91</v>
      </c>
      <c r="B93" s="40"/>
      <c r="C93" s="726"/>
      <c r="D93" s="40"/>
      <c r="E93" s="40"/>
      <c r="F93" s="40"/>
      <c r="G93" s="40"/>
      <c r="H93" s="69"/>
      <c r="I93" s="62"/>
      <c r="J93" s="62"/>
      <c r="K93" s="62"/>
      <c r="L93" s="62"/>
      <c r="M93" s="62"/>
      <c r="N93" s="73"/>
      <c r="O93" s="62"/>
      <c r="P93" s="62"/>
      <c r="Q93" s="62"/>
      <c r="R93" s="62"/>
      <c r="S93" s="62"/>
      <c r="T93" s="62"/>
      <c r="U93" s="62"/>
      <c r="V93" s="62"/>
      <c r="W93" s="62"/>
      <c r="X93" s="62"/>
      <c r="Y93" s="69"/>
      <c r="Z93" s="54"/>
      <c r="AA93" s="54"/>
      <c r="AB93" s="54"/>
      <c r="AC93" s="54"/>
      <c r="AD93" s="54"/>
      <c r="AE93" s="54"/>
      <c r="AF93" s="54"/>
      <c r="AG93" s="54"/>
      <c r="AH93" s="54"/>
      <c r="AI93" s="54"/>
      <c r="AJ93" s="54"/>
      <c r="AK93" s="54"/>
      <c r="AL93" s="54"/>
      <c r="AM93" s="54"/>
      <c r="AN93" s="54"/>
      <c r="AO93" s="69"/>
      <c r="AP93" s="245"/>
      <c r="AQ93" s="245"/>
      <c r="AR93" s="245"/>
      <c r="AS93" s="245"/>
      <c r="AT93" s="245"/>
      <c r="AU93" s="69"/>
      <c r="AV93" s="247"/>
      <c r="AW93" s="247"/>
      <c r="AX93" s="247"/>
      <c r="AY93" s="247"/>
      <c r="AZ93" s="247"/>
      <c r="BA93" s="69"/>
      <c r="BB93" s="293"/>
      <c r="BC93" s="293"/>
      <c r="BD93" s="293"/>
      <c r="BE93" s="293"/>
      <c r="BF93" s="69"/>
      <c r="BG93" s="245"/>
      <c r="BH93" s="245"/>
      <c r="BI93" s="245"/>
      <c r="BJ93" s="245"/>
      <c r="BK93" s="40"/>
      <c r="BL93" s="40"/>
      <c r="BM93" s="41"/>
    </row>
    <row r="94" spans="1:70" s="107" customFormat="1" x14ac:dyDescent="0.25">
      <c r="A94" s="126" t="s">
        <v>1440</v>
      </c>
      <c r="B94" s="135"/>
      <c r="C94" s="727"/>
      <c r="D94" s="135"/>
      <c r="E94" s="135"/>
      <c r="F94" s="135"/>
      <c r="G94" s="135"/>
      <c r="H94" s="131"/>
      <c r="I94" s="130">
        <v>1.3818999999999999</v>
      </c>
      <c r="J94" s="130">
        <v>0.88519999999999999</v>
      </c>
      <c r="K94" s="130">
        <v>11.007199999999999</v>
      </c>
      <c r="L94" s="130">
        <v>4.9032</v>
      </c>
      <c r="M94" s="130">
        <v>-0.68979999999999997</v>
      </c>
      <c r="N94" s="132">
        <v>10.9085</v>
      </c>
      <c r="O94" s="130">
        <v>8.2510999999999992</v>
      </c>
      <c r="P94" s="130">
        <v>23.2561</v>
      </c>
      <c r="Q94" s="130">
        <v>19.52</v>
      </c>
      <c r="R94" s="130">
        <v>18.017199999999999</v>
      </c>
      <c r="S94" s="130">
        <v>13.8673</v>
      </c>
      <c r="T94" s="130">
        <v>-0.85880000000000001</v>
      </c>
      <c r="U94" s="130">
        <v>3.6715</v>
      </c>
      <c r="V94" s="130">
        <v>0.30740000000000001</v>
      </c>
      <c r="W94" s="130">
        <v>13.8673</v>
      </c>
      <c r="X94" s="130" t="s">
        <v>428</v>
      </c>
      <c r="Y94" s="131"/>
      <c r="Z94" s="128"/>
      <c r="AA94" s="128"/>
      <c r="AB94" s="128"/>
      <c r="AC94" s="128"/>
      <c r="AD94" s="128"/>
      <c r="AE94" s="128"/>
      <c r="AF94" s="128"/>
      <c r="AG94" s="128"/>
      <c r="AH94" s="128"/>
      <c r="AI94" s="128"/>
      <c r="AJ94" s="128"/>
      <c r="AK94" s="128"/>
      <c r="AL94" s="128"/>
      <c r="AM94" s="128"/>
      <c r="AN94" s="128"/>
      <c r="AO94" s="131"/>
      <c r="AP94" s="130">
        <v>18.73</v>
      </c>
      <c r="AQ94" s="130">
        <v>21.18</v>
      </c>
      <c r="AR94" s="130">
        <v>16.89</v>
      </c>
      <c r="AS94" s="130">
        <v>11.36</v>
      </c>
      <c r="AT94" s="130">
        <v>5.94</v>
      </c>
      <c r="AU94" s="131"/>
      <c r="AV94" s="248"/>
      <c r="AW94" s="248"/>
      <c r="AX94" s="248"/>
      <c r="AY94" s="248"/>
      <c r="AZ94" s="248"/>
      <c r="BA94" s="131"/>
      <c r="BB94" s="295"/>
      <c r="BC94" s="295"/>
      <c r="BD94" s="295"/>
      <c r="BE94" s="295"/>
      <c r="BF94" s="131"/>
      <c r="BG94" s="324"/>
      <c r="BH94" s="324"/>
      <c r="BI94" s="324"/>
      <c r="BJ94" s="324"/>
      <c r="BK94" s="135"/>
      <c r="BL94" s="135"/>
      <c r="BM94" s="138"/>
    </row>
    <row r="95" spans="1:70" s="107" customFormat="1" x14ac:dyDescent="0.25">
      <c r="A95" s="108" t="s">
        <v>426</v>
      </c>
      <c r="B95" s="117"/>
      <c r="C95" s="728"/>
      <c r="D95" s="117"/>
      <c r="E95" s="117"/>
      <c r="F95" s="117"/>
      <c r="G95" s="117"/>
      <c r="H95" s="113"/>
      <c r="I95" s="112">
        <v>0.81499999999999995</v>
      </c>
      <c r="J95" s="112">
        <v>-1.0941000000000001</v>
      </c>
      <c r="K95" s="112">
        <v>5.6035000000000004</v>
      </c>
      <c r="L95" s="112">
        <v>-4.2241</v>
      </c>
      <c r="M95" s="112">
        <v>-7.0373999999999999</v>
      </c>
      <c r="N95" s="114">
        <v>1.3575999999999999</v>
      </c>
      <c r="O95" s="112">
        <v>4.8936999999999999</v>
      </c>
      <c r="P95" s="112">
        <v>11.6617</v>
      </c>
      <c r="Q95" s="112">
        <v>11.747299999999999</v>
      </c>
      <c r="R95" s="112">
        <v>13.0466</v>
      </c>
      <c r="S95" s="112">
        <v>7.9119999999999999</v>
      </c>
      <c r="T95" s="112">
        <v>-7.6660000000000004</v>
      </c>
      <c r="U95" s="112">
        <v>-1.8231999999999999</v>
      </c>
      <c r="V95" s="112">
        <v>-4.9691000000000001</v>
      </c>
      <c r="W95" s="112">
        <v>7.9119999999999999</v>
      </c>
      <c r="X95" s="112" t="s">
        <v>428</v>
      </c>
      <c r="Y95" s="113"/>
      <c r="Z95" s="110"/>
      <c r="AA95" s="110"/>
      <c r="AB95" s="110"/>
      <c r="AC95" s="110"/>
      <c r="AD95" s="110"/>
      <c r="AE95" s="110"/>
      <c r="AF95" s="110"/>
      <c r="AG95" s="110"/>
      <c r="AH95" s="110"/>
      <c r="AI95" s="110"/>
      <c r="AJ95" s="110"/>
      <c r="AK95" s="110"/>
      <c r="AL95" s="110"/>
      <c r="AM95" s="110"/>
      <c r="AN95" s="110"/>
      <c r="AO95" s="113"/>
      <c r="AP95" s="112">
        <v>12.25</v>
      </c>
      <c r="AQ95" s="112">
        <v>11.85</v>
      </c>
      <c r="AR95" s="112">
        <v>8.56</v>
      </c>
      <c r="AS95" s="112">
        <v>4.54</v>
      </c>
      <c r="AT95" s="112">
        <v>-6.76</v>
      </c>
      <c r="AU95" s="113"/>
      <c r="AV95" s="249"/>
      <c r="AW95" s="249"/>
      <c r="AX95" s="249"/>
      <c r="AY95" s="249"/>
      <c r="AZ95" s="249"/>
      <c r="BA95" s="113"/>
      <c r="BB95" s="290"/>
      <c r="BC95" s="290"/>
      <c r="BD95" s="290"/>
      <c r="BE95" s="290"/>
      <c r="BF95" s="113"/>
      <c r="BG95" s="278"/>
      <c r="BH95" s="278"/>
      <c r="BI95" s="278"/>
      <c r="BJ95" s="278"/>
      <c r="BK95" s="117"/>
      <c r="BL95" s="117"/>
      <c r="BM95" s="139"/>
    </row>
    <row r="96" spans="1:70" s="107" customFormat="1" x14ac:dyDescent="0.25">
      <c r="A96" s="108" t="s">
        <v>1441</v>
      </c>
      <c r="B96" s="117"/>
      <c r="C96" s="728"/>
      <c r="D96" s="117"/>
      <c r="E96" s="117"/>
      <c r="F96" s="117"/>
      <c r="G96" s="117"/>
      <c r="H96" s="113"/>
      <c r="I96" s="112">
        <v>1.4742</v>
      </c>
      <c r="J96" s="112">
        <v>0.78680000000000005</v>
      </c>
      <c r="K96" s="112">
        <v>11.255100000000001</v>
      </c>
      <c r="L96" s="112">
        <v>5.1108000000000002</v>
      </c>
      <c r="M96" s="112">
        <v>0.60640000000000005</v>
      </c>
      <c r="N96" s="114">
        <v>12.638500000000001</v>
      </c>
      <c r="O96" s="112">
        <v>8.7013999999999996</v>
      </c>
      <c r="P96" s="112">
        <v>23.383199999999999</v>
      </c>
      <c r="Q96" s="112">
        <v>19.531400000000001</v>
      </c>
      <c r="R96" s="112">
        <v>17.5975</v>
      </c>
      <c r="S96" s="112">
        <v>14.243</v>
      </c>
      <c r="T96" s="112">
        <v>-0.35220000000000001</v>
      </c>
      <c r="U96" s="112">
        <v>5.5125000000000002</v>
      </c>
      <c r="V96" s="112">
        <v>0.95409999999999995</v>
      </c>
      <c r="W96" s="112">
        <v>14.243</v>
      </c>
      <c r="X96" s="112" t="s">
        <v>428</v>
      </c>
      <c r="Y96" s="113"/>
      <c r="Z96" s="110"/>
      <c r="AA96" s="110"/>
      <c r="AB96" s="110"/>
      <c r="AC96" s="110"/>
      <c r="AD96" s="110"/>
      <c r="AE96" s="110"/>
      <c r="AF96" s="110"/>
      <c r="AG96" s="110"/>
      <c r="AH96" s="110"/>
      <c r="AI96" s="110"/>
      <c r="AJ96" s="110"/>
      <c r="AK96" s="110"/>
      <c r="AL96" s="110"/>
      <c r="AM96" s="110"/>
      <c r="AN96" s="110"/>
      <c r="AO96" s="113"/>
      <c r="AP96" s="112">
        <v>18.38</v>
      </c>
      <c r="AQ96" s="112">
        <v>21</v>
      </c>
      <c r="AR96" s="112">
        <v>17.21</v>
      </c>
      <c r="AS96" s="112">
        <v>12.07</v>
      </c>
      <c r="AT96" s="112">
        <v>7.66</v>
      </c>
      <c r="AU96" s="113"/>
      <c r="AV96" s="249"/>
      <c r="AW96" s="249"/>
      <c r="AX96" s="249"/>
      <c r="AY96" s="249"/>
      <c r="AZ96" s="249"/>
      <c r="BA96" s="113"/>
      <c r="BB96" s="290"/>
      <c r="BC96" s="290"/>
      <c r="BD96" s="290"/>
      <c r="BE96" s="290"/>
      <c r="BF96" s="113"/>
      <c r="BG96" s="278"/>
      <c r="BH96" s="278"/>
      <c r="BI96" s="278"/>
      <c r="BJ96" s="278"/>
      <c r="BK96" s="117"/>
      <c r="BL96" s="117"/>
      <c r="BM96" s="139"/>
    </row>
    <row r="97" spans="1:65" s="107" customFormat="1" x14ac:dyDescent="0.25">
      <c r="A97" s="489" t="s">
        <v>1442</v>
      </c>
      <c r="B97" s="140"/>
      <c r="C97" s="729"/>
      <c r="D97" s="140"/>
      <c r="E97" s="140"/>
      <c r="F97" s="140"/>
      <c r="G97" s="140"/>
      <c r="H97" s="141"/>
      <c r="I97" s="142">
        <v>1.4783999999999999</v>
      </c>
      <c r="J97" s="142">
        <v>0.79659999999999997</v>
      </c>
      <c r="K97" s="142">
        <v>11.269500000000001</v>
      </c>
      <c r="L97" s="142">
        <v>5.2778</v>
      </c>
      <c r="M97" s="142">
        <v>0.86890000000000001</v>
      </c>
      <c r="N97" s="143">
        <v>13.347300000000001</v>
      </c>
      <c r="O97" s="142">
        <v>9.3238000000000003</v>
      </c>
      <c r="P97" s="142">
        <v>24.127800000000001</v>
      </c>
      <c r="Q97" s="142">
        <v>20.371200000000002</v>
      </c>
      <c r="R97" s="142">
        <v>18.524999999999999</v>
      </c>
      <c r="S97" s="142">
        <v>14.257899999999999</v>
      </c>
      <c r="T97" s="142">
        <v>-0.1759</v>
      </c>
      <c r="U97" s="142">
        <v>5.7994000000000003</v>
      </c>
      <c r="V97" s="142">
        <v>1.4697</v>
      </c>
      <c r="W97" s="142">
        <v>14.257899999999999</v>
      </c>
      <c r="X97" s="142">
        <v>15.7651</v>
      </c>
      <c r="Y97" s="141"/>
      <c r="Z97" s="144"/>
      <c r="AA97" s="144"/>
      <c r="AB97" s="144"/>
      <c r="AC97" s="144"/>
      <c r="AD97" s="144"/>
      <c r="AE97" s="144"/>
      <c r="AF97" s="144"/>
      <c r="AG97" s="144"/>
      <c r="AH97" s="144"/>
      <c r="AI97" s="144"/>
      <c r="AJ97" s="144"/>
      <c r="AK97" s="144"/>
      <c r="AL97" s="144"/>
      <c r="AM97" s="144"/>
      <c r="AN97" s="144"/>
      <c r="AO97" s="141"/>
      <c r="AP97" s="142">
        <v>19.25</v>
      </c>
      <c r="AQ97" s="142">
        <v>21.87</v>
      </c>
      <c r="AR97" s="142">
        <v>17.95</v>
      </c>
      <c r="AS97" s="142">
        <v>12.71</v>
      </c>
      <c r="AT97" s="142">
        <v>8.23</v>
      </c>
      <c r="AU97" s="141"/>
      <c r="AV97" s="250"/>
      <c r="AW97" s="250"/>
      <c r="AX97" s="250"/>
      <c r="AY97" s="250"/>
      <c r="AZ97" s="250"/>
      <c r="BA97" s="122"/>
      <c r="BB97" s="296"/>
      <c r="BC97" s="296"/>
      <c r="BD97" s="296"/>
      <c r="BE97" s="296"/>
      <c r="BF97" s="122"/>
      <c r="BG97" s="325"/>
      <c r="BH97" s="325"/>
      <c r="BI97" s="325"/>
      <c r="BJ97" s="325"/>
      <c r="BK97" s="140"/>
      <c r="BL97" s="140"/>
      <c r="BM97" s="145"/>
    </row>
    <row r="101" spans="1:65" hidden="1" x14ac:dyDescent="0.25">
      <c r="A101" s="488" t="s">
        <v>179</v>
      </c>
    </row>
    <row r="102" spans="1:65" x14ac:dyDescent="0.25">
      <c r="A102" s="488" t="s">
        <v>10278</v>
      </c>
    </row>
    <row r="103" spans="1:65" x14ac:dyDescent="0.25">
      <c r="A103" s="488" t="s">
        <v>350</v>
      </c>
    </row>
  </sheetData>
  <mergeCells count="22">
    <mergeCell ref="A5:A6"/>
    <mergeCell ref="BF5:BF6"/>
    <mergeCell ref="BG5:BJ5"/>
    <mergeCell ref="BK5:BK6"/>
    <mergeCell ref="BL5:BP5"/>
    <mergeCell ref="BQ5:BQ6"/>
    <mergeCell ref="H5:H6"/>
    <mergeCell ref="I6:M6"/>
    <mergeCell ref="N6:X6"/>
    <mergeCell ref="Z6:AN6"/>
    <mergeCell ref="BR5:BR6"/>
    <mergeCell ref="AO5:AO6"/>
    <mergeCell ref="AP6:AT6"/>
    <mergeCell ref="AV6:AZ6"/>
    <mergeCell ref="BA5:BA6"/>
    <mergeCell ref="BB5:BE5"/>
    <mergeCell ref="B5:B6"/>
    <mergeCell ref="C5:C6"/>
    <mergeCell ref="D5:D6"/>
    <mergeCell ref="E5:E6"/>
    <mergeCell ref="F5:F6"/>
    <mergeCell ref="G5: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ADEC5-AF94-4E4D-BF75-130DA7DC45FE}">
  <sheetPr codeName="Sheet11"/>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17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6.1796875" style="282" bestFit="1" customWidth="1"/>
    <col min="57" max="57" width="7.81640625" style="282" bestFit="1" customWidth="1"/>
    <col min="58" max="58" width="1.1796875" style="21" customWidth="1"/>
    <col min="59" max="62" width="7.6328125" style="235" customWidth="1"/>
    <col min="63" max="63" width="1.6328125" style="21" customWidth="1"/>
    <col min="64" max="68" width="15.6328125" style="21" customWidth="1"/>
    <col min="69" max="69" width="1.1796875" style="21" customWidth="1"/>
    <col min="70" max="70" width="29.36328125" style="21" customWidth="1"/>
    <col min="71" max="16384" width="8.90625" style="21"/>
  </cols>
  <sheetData>
    <row r="1" spans="1:70" ht="33" customHeight="1" x14ac:dyDescent="0.25">
      <c r="A1" s="22" t="s">
        <v>43</v>
      </c>
    </row>
    <row r="3" spans="1:70" ht="20.5" x14ac:dyDescent="0.45">
      <c r="A3" s="23" t="s">
        <v>124</v>
      </c>
    </row>
    <row r="4" spans="1:70" x14ac:dyDescent="0.25">
      <c r="A4" s="21" t="s">
        <v>425</v>
      </c>
    </row>
    <row r="5" spans="1:70" ht="33" x14ac:dyDescent="0.25">
      <c r="A5" s="1065" t="s">
        <v>125</v>
      </c>
      <c r="B5" s="1066"/>
      <c r="C5" s="1096" t="s">
        <v>44</v>
      </c>
      <c r="D5" s="1066"/>
      <c r="E5" s="1096" t="s">
        <v>45</v>
      </c>
      <c r="F5" s="1066"/>
      <c r="G5" s="1096" t="s">
        <v>46</v>
      </c>
      <c r="H5" s="111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6"/>
      <c r="AP5" s="275" t="s">
        <v>55</v>
      </c>
      <c r="AQ5" s="236" t="s">
        <v>69</v>
      </c>
      <c r="AR5" s="236" t="s">
        <v>54</v>
      </c>
      <c r="AS5" s="236" t="s">
        <v>53</v>
      </c>
      <c r="AT5" s="274" t="s">
        <v>4</v>
      </c>
      <c r="AU5" s="76"/>
      <c r="AV5" s="246" t="s">
        <v>55</v>
      </c>
      <c r="AW5" s="240" t="s">
        <v>69</v>
      </c>
      <c r="AX5" s="240" t="s">
        <v>54</v>
      </c>
      <c r="AY5" s="240" t="s">
        <v>53</v>
      </c>
      <c r="AZ5" s="241" t="s">
        <v>4</v>
      </c>
      <c r="BA5" s="1111"/>
      <c r="BB5" s="1072" t="s">
        <v>76</v>
      </c>
      <c r="BC5" s="1113"/>
      <c r="BD5" s="1113"/>
      <c r="BE5" s="1114"/>
      <c r="BF5" s="1066"/>
      <c r="BG5" s="1072" t="s">
        <v>81</v>
      </c>
      <c r="BH5" s="1113"/>
      <c r="BI5" s="1113"/>
      <c r="BJ5" s="1113"/>
      <c r="BK5" s="1111"/>
      <c r="BL5" s="1111" t="s">
        <v>87</v>
      </c>
      <c r="BM5" s="1115"/>
      <c r="BN5" s="1115"/>
      <c r="BO5" s="1115"/>
      <c r="BP5" s="1116"/>
      <c r="BQ5" s="1066"/>
      <c r="BR5" s="1105" t="s">
        <v>88</v>
      </c>
    </row>
    <row r="6" spans="1:70" ht="14.5" x14ac:dyDescent="0.25">
      <c r="A6" s="1065"/>
      <c r="B6" s="1067"/>
      <c r="C6" s="1104"/>
      <c r="D6" s="1067"/>
      <c r="E6" s="1104"/>
      <c r="F6" s="1067"/>
      <c r="G6" s="1104"/>
      <c r="H6" s="1112"/>
      <c r="I6" s="1117" t="s">
        <v>47</v>
      </c>
      <c r="J6" s="1107"/>
      <c r="K6" s="1107"/>
      <c r="L6" s="1107"/>
      <c r="M6" s="1107"/>
      <c r="N6" s="1117" t="s">
        <v>57</v>
      </c>
      <c r="O6" s="1107"/>
      <c r="P6" s="1107"/>
      <c r="Q6" s="1107"/>
      <c r="R6" s="1107"/>
      <c r="S6" s="1107"/>
      <c r="T6" s="1107"/>
      <c r="U6" s="1107"/>
      <c r="V6" s="1107"/>
      <c r="W6" s="1107"/>
      <c r="X6" s="1107"/>
      <c r="Y6" s="28"/>
      <c r="Z6" s="1118" t="s">
        <v>68</v>
      </c>
      <c r="AA6" s="1109"/>
      <c r="AB6" s="1109"/>
      <c r="AC6" s="1109"/>
      <c r="AD6" s="1109"/>
      <c r="AE6" s="1109"/>
      <c r="AF6" s="1109"/>
      <c r="AG6" s="1109"/>
      <c r="AH6" s="1109"/>
      <c r="AI6" s="1109"/>
      <c r="AJ6" s="1109"/>
      <c r="AK6" s="1109"/>
      <c r="AL6" s="1109"/>
      <c r="AM6" s="1109"/>
      <c r="AN6" s="1110"/>
      <c r="AO6" s="1067"/>
      <c r="AP6" s="1075" t="s">
        <v>70</v>
      </c>
      <c r="AQ6" s="1107"/>
      <c r="AR6" s="1107"/>
      <c r="AS6" s="1107"/>
      <c r="AT6" s="1108"/>
      <c r="AU6" s="77"/>
      <c r="AV6" s="1082" t="s">
        <v>71</v>
      </c>
      <c r="AW6" s="1109"/>
      <c r="AX6" s="1109"/>
      <c r="AY6" s="1109"/>
      <c r="AZ6" s="1110"/>
      <c r="BA6" s="1112"/>
      <c r="BB6" s="692" t="s">
        <v>72</v>
      </c>
      <c r="BC6" s="691" t="s">
        <v>73</v>
      </c>
      <c r="BD6" s="691" t="s">
        <v>74</v>
      </c>
      <c r="BE6" s="327" t="s">
        <v>75</v>
      </c>
      <c r="BF6" s="1067"/>
      <c r="BG6" s="326" t="s">
        <v>77</v>
      </c>
      <c r="BH6" s="303" t="s">
        <v>78</v>
      </c>
      <c r="BI6" s="303" t="s">
        <v>79</v>
      </c>
      <c r="BJ6" s="327" t="s">
        <v>80</v>
      </c>
      <c r="BK6" s="1067"/>
      <c r="BL6" s="83" t="s">
        <v>82</v>
      </c>
      <c r="BM6" s="28" t="s">
        <v>83</v>
      </c>
      <c r="BN6" s="28" t="s">
        <v>84</v>
      </c>
      <c r="BO6" s="28" t="s">
        <v>85</v>
      </c>
      <c r="BP6" s="82" t="s">
        <v>86</v>
      </c>
      <c r="BQ6" s="1067"/>
      <c r="BR6" s="1106"/>
    </row>
    <row r="7" spans="1:70" ht="14.5" x14ac:dyDescent="0.25">
      <c r="A7" s="29" t="s">
        <v>126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42"/>
      <c r="BG7" s="237"/>
      <c r="BH7" s="237"/>
      <c r="BI7" s="237"/>
      <c r="BJ7" s="237"/>
      <c r="BK7" s="42"/>
      <c r="BL7" s="30"/>
      <c r="BM7" s="30"/>
      <c r="BN7" s="30"/>
      <c r="BO7" s="30"/>
      <c r="BP7" s="30"/>
      <c r="BQ7" s="42"/>
      <c r="BR7" s="31"/>
    </row>
    <row r="8" spans="1:70" x14ac:dyDescent="0.25">
      <c r="A8" s="32" t="s">
        <v>1668</v>
      </c>
      <c r="B8" s="43"/>
      <c r="C8" s="720">
        <v>40437</v>
      </c>
      <c r="D8" s="43"/>
      <c r="E8" s="51">
        <v>71549.600000000006</v>
      </c>
      <c r="F8" s="43"/>
      <c r="G8" s="55">
        <v>170.9873</v>
      </c>
      <c r="H8" s="66"/>
      <c r="I8" s="59">
        <v>1.7674000000000001</v>
      </c>
      <c r="J8" s="59">
        <v>1.7657</v>
      </c>
      <c r="K8" s="59">
        <v>13.9063</v>
      </c>
      <c r="L8" s="59">
        <v>10.0349</v>
      </c>
      <c r="M8" s="59">
        <v>-0.10100000000000001</v>
      </c>
      <c r="N8" s="70">
        <v>10.302199999999999</v>
      </c>
      <c r="O8" s="59">
        <v>5.7032999999999996</v>
      </c>
      <c r="P8" s="59">
        <v>21.616599999999998</v>
      </c>
      <c r="Q8" s="59">
        <v>22.799499999999998</v>
      </c>
      <c r="R8" s="59">
        <v>20.82</v>
      </c>
      <c r="S8" s="59">
        <v>16.609000000000002</v>
      </c>
      <c r="T8" s="59">
        <v>2.8008999999999999</v>
      </c>
      <c r="U8" s="59">
        <v>3.1385000000000001</v>
      </c>
      <c r="V8" s="59">
        <v>-1.3597999999999999</v>
      </c>
      <c r="W8" s="59">
        <v>16.609000000000002</v>
      </c>
      <c r="X8" s="59">
        <v>19.929300000000001</v>
      </c>
      <c r="Y8" s="66"/>
      <c r="Z8" s="51">
        <v>6</v>
      </c>
      <c r="AA8" s="51">
        <v>9</v>
      </c>
      <c r="AB8" s="51">
        <v>7</v>
      </c>
      <c r="AC8" s="51">
        <v>6</v>
      </c>
      <c r="AD8" s="51">
        <v>3</v>
      </c>
      <c r="AE8" s="51">
        <v>6</v>
      </c>
      <c r="AF8" s="51">
        <v>8</v>
      </c>
      <c r="AG8" s="51">
        <v>3</v>
      </c>
      <c r="AH8" s="51">
        <v>2</v>
      </c>
      <c r="AI8" s="51">
        <v>1</v>
      </c>
      <c r="AJ8" s="51">
        <v>5</v>
      </c>
      <c r="AK8" s="51">
        <v>6</v>
      </c>
      <c r="AL8" s="51">
        <v>7</v>
      </c>
      <c r="AM8" s="51">
        <v>6</v>
      </c>
      <c r="AN8" s="51">
        <v>5</v>
      </c>
      <c r="AO8" s="43"/>
      <c r="AP8" s="59">
        <v>21.23</v>
      </c>
      <c r="AQ8" s="59">
        <v>23.93</v>
      </c>
      <c r="AR8" s="59">
        <v>16.97</v>
      </c>
      <c r="AS8" s="59">
        <v>9.4600000000000009</v>
      </c>
      <c r="AT8" s="59">
        <v>8.44</v>
      </c>
      <c r="AU8" s="78"/>
      <c r="AV8" s="51">
        <v>1</v>
      </c>
      <c r="AW8" s="51">
        <v>1</v>
      </c>
      <c r="AX8" s="51">
        <v>3</v>
      </c>
      <c r="AY8" s="51">
        <v>5</v>
      </c>
      <c r="AZ8" s="51">
        <v>5</v>
      </c>
      <c r="BA8" s="258"/>
      <c r="BB8" s="59">
        <v>18.412361649271102</v>
      </c>
      <c r="BC8" s="286">
        <v>0.86538751942108305</v>
      </c>
      <c r="BD8" s="286">
        <v>7.3210504272313195E-2</v>
      </c>
      <c r="BE8" s="286">
        <v>7.6465337049102605E-2</v>
      </c>
      <c r="BF8" s="43"/>
      <c r="BG8" s="59">
        <v>14.4369</v>
      </c>
      <c r="BH8" s="59">
        <v>13.3118</v>
      </c>
      <c r="BI8" s="59">
        <v>68.281099999999995</v>
      </c>
      <c r="BJ8" s="59">
        <v>3.9702000000000002</v>
      </c>
      <c r="BK8" s="43"/>
      <c r="BL8" s="84" t="s">
        <v>1669</v>
      </c>
      <c r="BM8" s="84" t="s">
        <v>607</v>
      </c>
      <c r="BN8" s="84" t="s">
        <v>1670</v>
      </c>
      <c r="BO8" s="84" t="s">
        <v>1671</v>
      </c>
      <c r="BP8" s="84" t="s">
        <v>1672</v>
      </c>
      <c r="BQ8" s="43"/>
      <c r="BR8" s="88" t="s">
        <v>443</v>
      </c>
    </row>
    <row r="9" spans="1:70" x14ac:dyDescent="0.25">
      <c r="A9" s="35" t="s">
        <v>1673</v>
      </c>
      <c r="B9" s="44"/>
      <c r="C9" s="721">
        <v>39541</v>
      </c>
      <c r="D9" s="44"/>
      <c r="E9" s="52">
        <v>37895.9</v>
      </c>
      <c r="F9" s="44"/>
      <c r="G9" s="56">
        <v>133.08799999999999</v>
      </c>
      <c r="H9" s="67"/>
      <c r="I9" s="60">
        <v>1.6265000000000001</v>
      </c>
      <c r="J9" s="60">
        <v>0.3574</v>
      </c>
      <c r="K9" s="60">
        <v>9.6158999999999999</v>
      </c>
      <c r="L9" s="60">
        <v>2.1482999999999999</v>
      </c>
      <c r="M9" s="60">
        <v>-7.5951000000000004</v>
      </c>
      <c r="N9" s="71">
        <v>7.3299000000000003</v>
      </c>
      <c r="O9" s="60">
        <v>2.9832000000000001</v>
      </c>
      <c r="P9" s="60">
        <v>17.249500000000001</v>
      </c>
      <c r="Q9" s="60">
        <v>19.552900000000001</v>
      </c>
      <c r="R9" s="60">
        <v>17.5733</v>
      </c>
      <c r="S9" s="60">
        <v>12.442399999999999</v>
      </c>
      <c r="T9" s="60">
        <v>-3.7909000000000002</v>
      </c>
      <c r="U9" s="60">
        <v>-4.7098000000000004</v>
      </c>
      <c r="V9" s="60">
        <v>-5.4039999999999999</v>
      </c>
      <c r="W9" s="60">
        <v>12.442399999999999</v>
      </c>
      <c r="X9" s="60">
        <v>15.395</v>
      </c>
      <c r="Y9" s="67"/>
      <c r="Z9" s="52">
        <v>11</v>
      </c>
      <c r="AA9" s="52">
        <v>16</v>
      </c>
      <c r="AB9" s="52">
        <v>16</v>
      </c>
      <c r="AC9" s="52">
        <v>16</v>
      </c>
      <c r="AD9" s="52">
        <v>15</v>
      </c>
      <c r="AE9" s="52">
        <v>12</v>
      </c>
      <c r="AF9" s="52">
        <v>14</v>
      </c>
      <c r="AG9" s="52">
        <v>10</v>
      </c>
      <c r="AH9" s="52">
        <v>8</v>
      </c>
      <c r="AI9" s="52">
        <v>5</v>
      </c>
      <c r="AJ9" s="52">
        <v>16</v>
      </c>
      <c r="AK9" s="52">
        <v>15</v>
      </c>
      <c r="AL9" s="52">
        <v>15</v>
      </c>
      <c r="AM9" s="52">
        <v>14</v>
      </c>
      <c r="AN9" s="52">
        <v>16</v>
      </c>
      <c r="AO9" s="44"/>
      <c r="AP9" s="60">
        <v>17.399999999999999</v>
      </c>
      <c r="AQ9" s="60">
        <v>19.54</v>
      </c>
      <c r="AR9" s="60">
        <v>13.34</v>
      </c>
      <c r="AS9" s="60">
        <v>5.32</v>
      </c>
      <c r="AT9" s="60">
        <v>-4.47</v>
      </c>
      <c r="AU9" s="79"/>
      <c r="AV9" s="52">
        <v>5</v>
      </c>
      <c r="AW9" s="52">
        <v>8</v>
      </c>
      <c r="AX9" s="52">
        <v>10</v>
      </c>
      <c r="AY9" s="52">
        <v>12</v>
      </c>
      <c r="AZ9" s="52">
        <v>15</v>
      </c>
      <c r="BA9" s="259"/>
      <c r="BB9" s="60">
        <v>16.787864311467199</v>
      </c>
      <c r="BC9" s="288">
        <v>0.78480975420594001</v>
      </c>
      <c r="BD9" s="288">
        <v>5.9329751893904097E-2</v>
      </c>
      <c r="BE9" s="288">
        <v>-6.5742683059616697E-2</v>
      </c>
      <c r="BF9" s="44"/>
      <c r="BG9" s="60">
        <v>5.8347199999999999</v>
      </c>
      <c r="BH9" s="60">
        <v>9.5753599999999999</v>
      </c>
      <c r="BI9" s="60">
        <v>74.2928</v>
      </c>
      <c r="BJ9" s="60">
        <v>10.29712</v>
      </c>
      <c r="BK9" s="44"/>
      <c r="BL9" s="85" t="s">
        <v>1674</v>
      </c>
      <c r="BM9" s="85" t="s">
        <v>1675</v>
      </c>
      <c r="BN9" s="85" t="s">
        <v>1618</v>
      </c>
      <c r="BO9" s="85" t="s">
        <v>1676</v>
      </c>
      <c r="BP9" s="85" t="s">
        <v>1677</v>
      </c>
      <c r="BQ9" s="44"/>
      <c r="BR9" s="89" t="s">
        <v>513</v>
      </c>
    </row>
    <row r="10" spans="1:70" s="107" customFormat="1" x14ac:dyDescent="0.25">
      <c r="A10" s="108" t="s">
        <v>1678</v>
      </c>
      <c r="B10" s="109"/>
      <c r="C10" s="734">
        <v>40065</v>
      </c>
      <c r="D10" s="109"/>
      <c r="E10" s="110">
        <v>36660.199999999997</v>
      </c>
      <c r="F10" s="109"/>
      <c r="G10" s="111">
        <v>168.309</v>
      </c>
      <c r="H10" s="113"/>
      <c r="I10" s="112">
        <v>1.4535</v>
      </c>
      <c r="J10" s="112">
        <v>1.4362999999999999</v>
      </c>
      <c r="K10" s="112">
        <v>12.307399999999999</v>
      </c>
      <c r="L10" s="112">
        <v>7.7378999999999998</v>
      </c>
      <c r="M10" s="112">
        <v>-3.3788999999999998</v>
      </c>
      <c r="N10" s="114">
        <v>4.2285000000000004</v>
      </c>
      <c r="O10" s="112">
        <v>2.7541000000000002</v>
      </c>
      <c r="P10" s="112">
        <v>14.2826</v>
      </c>
      <c r="Q10" s="112">
        <v>15.564500000000001</v>
      </c>
      <c r="R10" s="112">
        <v>17.6341</v>
      </c>
      <c r="S10" s="112">
        <v>14.375299999999999</v>
      </c>
      <c r="T10" s="112">
        <v>-0.22950000000000001</v>
      </c>
      <c r="U10" s="112">
        <v>-0.49130000000000001</v>
      </c>
      <c r="V10" s="112">
        <v>-3.8885999999999998</v>
      </c>
      <c r="W10" s="112">
        <v>14.375299999999999</v>
      </c>
      <c r="X10" s="112">
        <v>18.4894</v>
      </c>
      <c r="Y10" s="113"/>
      <c r="Z10" s="110">
        <v>15</v>
      </c>
      <c r="AA10" s="110">
        <v>11</v>
      </c>
      <c r="AB10" s="110">
        <v>11</v>
      </c>
      <c r="AC10" s="110">
        <v>10</v>
      </c>
      <c r="AD10" s="110">
        <v>13</v>
      </c>
      <c r="AE10" s="110">
        <v>15</v>
      </c>
      <c r="AF10" s="110">
        <v>15</v>
      </c>
      <c r="AG10" s="110">
        <v>14</v>
      </c>
      <c r="AH10" s="110">
        <v>14</v>
      </c>
      <c r="AI10" s="110">
        <v>4</v>
      </c>
      <c r="AJ10" s="110">
        <v>12</v>
      </c>
      <c r="AK10" s="110">
        <v>12</v>
      </c>
      <c r="AL10" s="110">
        <v>12</v>
      </c>
      <c r="AM10" s="110">
        <v>12</v>
      </c>
      <c r="AN10" s="110">
        <v>12</v>
      </c>
      <c r="AO10" s="109"/>
      <c r="AP10" s="112">
        <v>16.7</v>
      </c>
      <c r="AQ10" s="112">
        <v>16.79</v>
      </c>
      <c r="AR10" s="112">
        <v>10.81</v>
      </c>
      <c r="AS10" s="112">
        <v>5.3</v>
      </c>
      <c r="AT10" s="112">
        <v>2.68</v>
      </c>
      <c r="AU10" s="115"/>
      <c r="AV10" s="110">
        <v>9</v>
      </c>
      <c r="AW10" s="110">
        <v>14</v>
      </c>
      <c r="AX10" s="110">
        <v>13</v>
      </c>
      <c r="AY10" s="110">
        <v>13</v>
      </c>
      <c r="AZ10" s="110">
        <v>12</v>
      </c>
      <c r="BA10" s="260"/>
      <c r="BB10" s="112">
        <v>16.436987658357602</v>
      </c>
      <c r="BC10" s="290">
        <v>0.77152201915478302</v>
      </c>
      <c r="BD10" s="290">
        <v>4.7237867925474297E-2</v>
      </c>
      <c r="BE10" s="290">
        <v>-0.26733739053625699</v>
      </c>
      <c r="BF10" s="109"/>
      <c r="BG10" s="112" t="s">
        <v>430</v>
      </c>
      <c r="BH10" s="112">
        <v>4.38713</v>
      </c>
      <c r="BI10" s="112">
        <v>83.851399999999998</v>
      </c>
      <c r="BJ10" s="112">
        <v>11.761469999999999</v>
      </c>
      <c r="BK10" s="109"/>
      <c r="BL10" s="118" t="s">
        <v>1679</v>
      </c>
      <c r="BM10" s="118" t="s">
        <v>1680</v>
      </c>
      <c r="BN10" s="118" t="s">
        <v>1681</v>
      </c>
      <c r="BO10" s="118" t="s">
        <v>1682</v>
      </c>
      <c r="BP10" s="118" t="s">
        <v>1683</v>
      </c>
      <c r="BQ10" s="109"/>
      <c r="BR10" s="119" t="s">
        <v>513</v>
      </c>
    </row>
    <row r="11" spans="1:70" s="107" customFormat="1" x14ac:dyDescent="0.25">
      <c r="A11" s="108" t="s">
        <v>1684</v>
      </c>
      <c r="B11" s="109"/>
      <c r="C11" s="734">
        <v>41607</v>
      </c>
      <c r="D11" s="109"/>
      <c r="E11" s="110">
        <v>27190.7</v>
      </c>
      <c r="F11" s="109"/>
      <c r="G11" s="111">
        <v>105.65</v>
      </c>
      <c r="H11" s="113"/>
      <c r="I11" s="112">
        <v>1.7235</v>
      </c>
      <c r="J11" s="112">
        <v>1.8804000000000001</v>
      </c>
      <c r="K11" s="112">
        <v>11.3864</v>
      </c>
      <c r="L11" s="112">
        <v>7.4333999999999998</v>
      </c>
      <c r="M11" s="112">
        <v>-1.9672000000000001</v>
      </c>
      <c r="N11" s="114">
        <v>7.8823999999999996</v>
      </c>
      <c r="O11" s="112">
        <v>7.8743999999999996</v>
      </c>
      <c r="P11" s="112">
        <v>18.284300000000002</v>
      </c>
      <c r="Q11" s="112">
        <v>18.601700000000001</v>
      </c>
      <c r="R11" s="112">
        <v>18.157699999999998</v>
      </c>
      <c r="S11" s="112">
        <v>13.6633</v>
      </c>
      <c r="T11" s="112">
        <v>0.83989999999999998</v>
      </c>
      <c r="U11" s="112">
        <v>1.3721000000000001</v>
      </c>
      <c r="V11" s="112">
        <v>-2.7791000000000001</v>
      </c>
      <c r="W11" s="112">
        <v>13.6633</v>
      </c>
      <c r="X11" s="112">
        <v>20.909600000000001</v>
      </c>
      <c r="Y11" s="113"/>
      <c r="Z11" s="110">
        <v>9</v>
      </c>
      <c r="AA11" s="110">
        <v>8</v>
      </c>
      <c r="AB11" s="110">
        <v>15</v>
      </c>
      <c r="AC11" s="110">
        <v>11</v>
      </c>
      <c r="AD11" s="110">
        <v>8</v>
      </c>
      <c r="AE11" s="110">
        <v>10</v>
      </c>
      <c r="AF11" s="110">
        <v>5</v>
      </c>
      <c r="AG11" s="110">
        <v>8</v>
      </c>
      <c r="AH11" s="110">
        <v>10</v>
      </c>
      <c r="AI11" s="110">
        <v>3</v>
      </c>
      <c r="AJ11" s="110">
        <v>15</v>
      </c>
      <c r="AK11" s="110">
        <v>9</v>
      </c>
      <c r="AL11" s="110">
        <v>9</v>
      </c>
      <c r="AM11" s="110">
        <v>8</v>
      </c>
      <c r="AN11" s="110">
        <v>15</v>
      </c>
      <c r="AO11" s="109"/>
      <c r="AP11" s="112">
        <v>18.66</v>
      </c>
      <c r="AQ11" s="112">
        <v>19.02</v>
      </c>
      <c r="AR11" s="112">
        <v>13.73</v>
      </c>
      <c r="AS11" s="112">
        <v>8.81</v>
      </c>
      <c r="AT11" s="112">
        <v>4.46</v>
      </c>
      <c r="AU11" s="115"/>
      <c r="AV11" s="110">
        <v>2</v>
      </c>
      <c r="AW11" s="110">
        <v>9</v>
      </c>
      <c r="AX11" s="110">
        <v>7</v>
      </c>
      <c r="AY11" s="110">
        <v>7</v>
      </c>
      <c r="AZ11" s="110">
        <v>10</v>
      </c>
      <c r="BA11" s="260"/>
      <c r="BB11" s="112">
        <v>16.154051916366399</v>
      </c>
      <c r="BC11" s="290">
        <v>0.75188796244577805</v>
      </c>
      <c r="BD11" s="290">
        <v>6.6005039718526698E-2</v>
      </c>
      <c r="BE11" s="290">
        <v>-3.8499329761833498E-2</v>
      </c>
      <c r="BF11" s="109"/>
      <c r="BG11" s="112">
        <v>5.59213</v>
      </c>
      <c r="BH11" s="112">
        <v>14.8851</v>
      </c>
      <c r="BI11" s="112">
        <v>67.3108</v>
      </c>
      <c r="BJ11" s="112">
        <v>12.211970000000001</v>
      </c>
      <c r="BK11" s="109"/>
      <c r="BL11" s="118" t="s">
        <v>1685</v>
      </c>
      <c r="BM11" s="118" t="s">
        <v>1686</v>
      </c>
      <c r="BN11" s="118" t="s">
        <v>1687</v>
      </c>
      <c r="BO11" s="118" t="s">
        <v>1688</v>
      </c>
      <c r="BP11" s="118" t="s">
        <v>1689</v>
      </c>
      <c r="BQ11" s="109"/>
      <c r="BR11" s="119" t="s">
        <v>1020</v>
      </c>
    </row>
    <row r="12" spans="1:70" s="107" customFormat="1" x14ac:dyDescent="0.25">
      <c r="A12" s="108" t="s">
        <v>1690</v>
      </c>
      <c r="B12" s="109"/>
      <c r="C12" s="734">
        <v>43886</v>
      </c>
      <c r="D12" s="109"/>
      <c r="E12" s="110">
        <v>24803.8</v>
      </c>
      <c r="F12" s="109"/>
      <c r="G12" s="111">
        <v>47.680999999999997</v>
      </c>
      <c r="H12" s="113"/>
      <c r="I12" s="112">
        <v>1.7542</v>
      </c>
      <c r="J12" s="112">
        <v>2.5486</v>
      </c>
      <c r="K12" s="112">
        <v>14.2607</v>
      </c>
      <c r="L12" s="112">
        <v>9.4780999999999995</v>
      </c>
      <c r="M12" s="112">
        <v>-0.78649999999999998</v>
      </c>
      <c r="N12" s="114">
        <v>13.1477</v>
      </c>
      <c r="O12" s="112">
        <v>12.9467</v>
      </c>
      <c r="P12" s="112">
        <v>31.1752</v>
      </c>
      <c r="Q12" s="112">
        <v>23.273099999999999</v>
      </c>
      <c r="R12" s="112" t="s">
        <v>430</v>
      </c>
      <c r="S12" s="112">
        <v>17.545100000000001</v>
      </c>
      <c r="T12" s="112">
        <v>2.8184</v>
      </c>
      <c r="U12" s="112">
        <v>3.6453000000000002</v>
      </c>
      <c r="V12" s="112">
        <v>1.0875999999999999</v>
      </c>
      <c r="W12" s="112">
        <v>17.545100000000001</v>
      </c>
      <c r="X12" s="112">
        <v>28.7942</v>
      </c>
      <c r="Y12" s="113"/>
      <c r="Z12" s="110">
        <v>7</v>
      </c>
      <c r="AA12" s="110">
        <v>3</v>
      </c>
      <c r="AB12" s="110">
        <v>4</v>
      </c>
      <c r="AC12" s="110">
        <v>7</v>
      </c>
      <c r="AD12" s="110">
        <v>5</v>
      </c>
      <c r="AE12" s="110">
        <v>4</v>
      </c>
      <c r="AF12" s="110">
        <v>2</v>
      </c>
      <c r="AG12" s="110">
        <v>1</v>
      </c>
      <c r="AH12" s="110">
        <v>1</v>
      </c>
      <c r="AI12" s="110" t="s">
        <v>430</v>
      </c>
      <c r="AJ12" s="110">
        <v>2</v>
      </c>
      <c r="AK12" s="110">
        <v>5</v>
      </c>
      <c r="AL12" s="110">
        <v>4</v>
      </c>
      <c r="AM12" s="110">
        <v>3</v>
      </c>
      <c r="AN12" s="110">
        <v>2</v>
      </c>
      <c r="AO12" s="109"/>
      <c r="AP12" s="112" t="s">
        <v>430</v>
      </c>
      <c r="AQ12" s="112" t="s">
        <v>430</v>
      </c>
      <c r="AR12" s="112">
        <v>21.39</v>
      </c>
      <c r="AS12" s="112">
        <v>16.72</v>
      </c>
      <c r="AT12" s="112">
        <v>9.89</v>
      </c>
      <c r="AU12" s="115"/>
      <c r="AV12" s="110" t="s">
        <v>430</v>
      </c>
      <c r="AW12" s="110" t="s">
        <v>430</v>
      </c>
      <c r="AX12" s="110">
        <v>1</v>
      </c>
      <c r="AY12" s="110">
        <v>1</v>
      </c>
      <c r="AZ12" s="110">
        <v>4</v>
      </c>
      <c r="BA12" s="260"/>
      <c r="BB12" s="112">
        <v>19.582637546130901</v>
      </c>
      <c r="BC12" s="290">
        <v>0.91966794840158805</v>
      </c>
      <c r="BD12" s="290">
        <v>0.100605471351183</v>
      </c>
      <c r="BE12" s="290">
        <v>0.72590945787023298</v>
      </c>
      <c r="BF12" s="109"/>
      <c r="BG12" s="112">
        <v>4.6081599999999998</v>
      </c>
      <c r="BH12" s="112">
        <v>15.605</v>
      </c>
      <c r="BI12" s="112">
        <v>66.629199999999997</v>
      </c>
      <c r="BJ12" s="112">
        <v>13.157640000000001</v>
      </c>
      <c r="BK12" s="109"/>
      <c r="BL12" s="118" t="s">
        <v>1691</v>
      </c>
      <c r="BM12" s="118" t="s">
        <v>1692</v>
      </c>
      <c r="BN12" s="118" t="s">
        <v>1693</v>
      </c>
      <c r="BO12" s="118" t="s">
        <v>1694</v>
      </c>
      <c r="BP12" s="118" t="s">
        <v>1695</v>
      </c>
      <c r="BQ12" s="109"/>
      <c r="BR12" s="119" t="s">
        <v>443</v>
      </c>
    </row>
    <row r="13" spans="1:70" s="107" customFormat="1" x14ac:dyDescent="0.25">
      <c r="A13" s="108" t="s">
        <v>1696</v>
      </c>
      <c r="B13" s="109"/>
      <c r="C13" s="734">
        <v>39247</v>
      </c>
      <c r="D13" s="109"/>
      <c r="E13" s="110">
        <v>17700.7</v>
      </c>
      <c r="F13" s="109"/>
      <c r="G13" s="111">
        <v>203.87799999999999</v>
      </c>
      <c r="H13" s="113"/>
      <c r="I13" s="112">
        <v>1.7324999999999999</v>
      </c>
      <c r="J13" s="112">
        <v>1.9737</v>
      </c>
      <c r="K13" s="112">
        <v>13.995799999999999</v>
      </c>
      <c r="L13" s="112">
        <v>12.498699999999999</v>
      </c>
      <c r="M13" s="112">
        <v>4.2272999999999996</v>
      </c>
      <c r="N13" s="114">
        <v>18.305599999999998</v>
      </c>
      <c r="O13" s="112">
        <v>9.8143999999999991</v>
      </c>
      <c r="P13" s="112">
        <v>21.455200000000001</v>
      </c>
      <c r="Q13" s="112">
        <v>20.046600000000002</v>
      </c>
      <c r="R13" s="112">
        <v>16.7988</v>
      </c>
      <c r="S13" s="112">
        <v>16.521699999999999</v>
      </c>
      <c r="T13" s="112">
        <v>4.2316000000000003</v>
      </c>
      <c r="U13" s="112">
        <v>6.0986000000000002</v>
      </c>
      <c r="V13" s="112">
        <v>0.88480000000000003</v>
      </c>
      <c r="W13" s="112">
        <v>16.521699999999999</v>
      </c>
      <c r="X13" s="112">
        <v>17.3125</v>
      </c>
      <c r="Y13" s="113"/>
      <c r="Z13" s="110">
        <v>8</v>
      </c>
      <c r="AA13" s="110">
        <v>6</v>
      </c>
      <c r="AB13" s="110">
        <v>6</v>
      </c>
      <c r="AC13" s="110">
        <v>1</v>
      </c>
      <c r="AD13" s="110">
        <v>1</v>
      </c>
      <c r="AE13" s="110">
        <v>1</v>
      </c>
      <c r="AF13" s="110">
        <v>4</v>
      </c>
      <c r="AG13" s="110">
        <v>4</v>
      </c>
      <c r="AH13" s="110">
        <v>6</v>
      </c>
      <c r="AI13" s="110">
        <v>6</v>
      </c>
      <c r="AJ13" s="110">
        <v>6</v>
      </c>
      <c r="AK13" s="110">
        <v>2</v>
      </c>
      <c r="AL13" s="110">
        <v>2</v>
      </c>
      <c r="AM13" s="110">
        <v>4</v>
      </c>
      <c r="AN13" s="110">
        <v>6</v>
      </c>
      <c r="AO13" s="109"/>
      <c r="AP13" s="112">
        <v>18.170000000000002</v>
      </c>
      <c r="AQ13" s="112">
        <v>21.31</v>
      </c>
      <c r="AR13" s="112">
        <v>16.09</v>
      </c>
      <c r="AS13" s="112">
        <v>11.92</v>
      </c>
      <c r="AT13" s="112">
        <v>12.48</v>
      </c>
      <c r="AU13" s="115"/>
      <c r="AV13" s="110">
        <v>3</v>
      </c>
      <c r="AW13" s="110">
        <v>3</v>
      </c>
      <c r="AX13" s="110">
        <v>4</v>
      </c>
      <c r="AY13" s="110">
        <v>3</v>
      </c>
      <c r="AZ13" s="110">
        <v>1</v>
      </c>
      <c r="BA13" s="260"/>
      <c r="BB13" s="112">
        <v>20.306095141550301</v>
      </c>
      <c r="BC13" s="290">
        <v>0.94148858073385</v>
      </c>
      <c r="BD13" s="290">
        <v>6.6822183943479593E-2</v>
      </c>
      <c r="BE13" s="290">
        <v>8.3165652236688606E-2</v>
      </c>
      <c r="BF13" s="109"/>
      <c r="BG13" s="112" t="s">
        <v>430</v>
      </c>
      <c r="BH13" s="112">
        <v>4.9293199999999997</v>
      </c>
      <c r="BI13" s="112">
        <v>88.469499999999996</v>
      </c>
      <c r="BJ13" s="112">
        <v>6.6011800000000003</v>
      </c>
      <c r="BK13" s="109"/>
      <c r="BL13" s="118" t="s">
        <v>1697</v>
      </c>
      <c r="BM13" s="118" t="s">
        <v>1698</v>
      </c>
      <c r="BN13" s="118" t="s">
        <v>1699</v>
      </c>
      <c r="BO13" s="118" t="s">
        <v>1700</v>
      </c>
      <c r="BP13" s="118" t="s">
        <v>1701</v>
      </c>
      <c r="BQ13" s="109"/>
      <c r="BR13" s="119" t="s">
        <v>1020</v>
      </c>
    </row>
    <row r="14" spans="1:70" s="107" customFormat="1" ht="11" x14ac:dyDescent="0.3">
      <c r="A14" s="841" t="s">
        <v>1702</v>
      </c>
      <c r="B14" s="858"/>
      <c r="C14" s="843">
        <v>38407</v>
      </c>
      <c r="D14" s="858"/>
      <c r="E14" s="844">
        <v>17352.3</v>
      </c>
      <c r="F14" s="858"/>
      <c r="G14" s="845">
        <v>251.85400000000001</v>
      </c>
      <c r="H14" s="859"/>
      <c r="I14" s="846">
        <v>1.5041</v>
      </c>
      <c r="J14" s="846">
        <v>1.952</v>
      </c>
      <c r="K14" s="846">
        <v>12.9856</v>
      </c>
      <c r="L14" s="846">
        <v>8.9768000000000008</v>
      </c>
      <c r="M14" s="846">
        <v>-3.4276</v>
      </c>
      <c r="N14" s="848">
        <v>5.4508000000000001</v>
      </c>
      <c r="O14" s="846">
        <v>4.3216000000000001</v>
      </c>
      <c r="P14" s="846">
        <v>15.664400000000001</v>
      </c>
      <c r="Q14" s="846">
        <v>15.72</v>
      </c>
      <c r="R14" s="846">
        <v>16.634399999999999</v>
      </c>
      <c r="S14" s="846">
        <v>15.477399999999999</v>
      </c>
      <c r="T14" s="846">
        <v>0.83919999999999995</v>
      </c>
      <c r="U14" s="846">
        <v>-0.80969999999999998</v>
      </c>
      <c r="V14" s="846">
        <v>-5.6104000000000003</v>
      </c>
      <c r="W14" s="846">
        <v>15.477399999999999</v>
      </c>
      <c r="X14" s="846">
        <v>16.451000000000001</v>
      </c>
      <c r="Y14" s="859"/>
      <c r="Z14" s="844">
        <v>14</v>
      </c>
      <c r="AA14" s="844">
        <v>7</v>
      </c>
      <c r="AB14" s="844">
        <v>8</v>
      </c>
      <c r="AC14" s="844">
        <v>8</v>
      </c>
      <c r="AD14" s="844">
        <v>14</v>
      </c>
      <c r="AE14" s="844">
        <v>14</v>
      </c>
      <c r="AF14" s="844">
        <v>10</v>
      </c>
      <c r="AG14" s="844">
        <v>13</v>
      </c>
      <c r="AH14" s="844">
        <v>13</v>
      </c>
      <c r="AI14" s="844">
        <v>7</v>
      </c>
      <c r="AJ14" s="844">
        <v>9</v>
      </c>
      <c r="AK14" s="844">
        <v>10</v>
      </c>
      <c r="AL14" s="844">
        <v>13</v>
      </c>
      <c r="AM14" s="844">
        <v>15</v>
      </c>
      <c r="AN14" s="844">
        <v>9</v>
      </c>
      <c r="AO14" s="858"/>
      <c r="AP14" s="846">
        <v>17</v>
      </c>
      <c r="AQ14" s="846">
        <v>18.059999999999999</v>
      </c>
      <c r="AR14" s="846">
        <v>10.46</v>
      </c>
      <c r="AS14" s="846">
        <v>5.16</v>
      </c>
      <c r="AT14" s="846">
        <v>1.88</v>
      </c>
      <c r="AU14" s="849"/>
      <c r="AV14" s="844">
        <v>6</v>
      </c>
      <c r="AW14" s="844">
        <v>11</v>
      </c>
      <c r="AX14" s="844">
        <v>14</v>
      </c>
      <c r="AY14" s="844">
        <v>14</v>
      </c>
      <c r="AZ14" s="844">
        <v>13</v>
      </c>
      <c r="BA14" s="851"/>
      <c r="BB14" s="846">
        <v>18.807705809671699</v>
      </c>
      <c r="BC14" s="852">
        <v>0.85792101532892795</v>
      </c>
      <c r="BD14" s="852">
        <v>4.7714714052106803E-2</v>
      </c>
      <c r="BE14" s="852">
        <v>-0.363138113085265</v>
      </c>
      <c r="BF14" s="858"/>
      <c r="BG14" s="846">
        <v>7.2303699999999997</v>
      </c>
      <c r="BH14" s="846">
        <v>11.8355</v>
      </c>
      <c r="BI14" s="846">
        <v>79.900099999999995</v>
      </c>
      <c r="BJ14" s="846">
        <v>1.03403</v>
      </c>
      <c r="BK14" s="858"/>
      <c r="BL14" s="860" t="s">
        <v>1703</v>
      </c>
      <c r="BM14" s="860" t="s">
        <v>1704</v>
      </c>
      <c r="BN14" s="860" t="s">
        <v>1705</v>
      </c>
      <c r="BO14" s="860" t="s">
        <v>1706</v>
      </c>
      <c r="BP14" s="860" t="s">
        <v>1530</v>
      </c>
      <c r="BQ14" s="858"/>
      <c r="BR14" s="856" t="s">
        <v>443</v>
      </c>
    </row>
    <row r="15" spans="1:70" s="107" customFormat="1" x14ac:dyDescent="0.25">
      <c r="A15" s="108" t="s">
        <v>1707</v>
      </c>
      <c r="B15" s="109"/>
      <c r="C15" s="734">
        <v>41771</v>
      </c>
      <c r="D15" s="109"/>
      <c r="E15" s="110">
        <v>16065.8</v>
      </c>
      <c r="F15" s="109"/>
      <c r="G15" s="111">
        <v>79.851399999999998</v>
      </c>
      <c r="H15" s="113"/>
      <c r="I15" s="112">
        <v>1.8903000000000001</v>
      </c>
      <c r="J15" s="112">
        <v>2.1621999999999999</v>
      </c>
      <c r="K15" s="112">
        <v>14.5105</v>
      </c>
      <c r="L15" s="112">
        <v>11.1197</v>
      </c>
      <c r="M15" s="112">
        <v>-2.2621000000000002</v>
      </c>
      <c r="N15" s="114">
        <v>8.1288</v>
      </c>
      <c r="O15" s="112">
        <v>3.1598000000000002</v>
      </c>
      <c r="P15" s="112">
        <v>17.511700000000001</v>
      </c>
      <c r="Q15" s="112">
        <v>20.269100000000002</v>
      </c>
      <c r="R15" s="112">
        <v>18.4559</v>
      </c>
      <c r="S15" s="112">
        <v>17.531700000000001</v>
      </c>
      <c r="T15" s="112">
        <v>1.9024000000000001</v>
      </c>
      <c r="U15" s="112">
        <v>1.248</v>
      </c>
      <c r="V15" s="112">
        <v>-4.9122000000000003</v>
      </c>
      <c r="W15" s="112">
        <v>17.531700000000001</v>
      </c>
      <c r="X15" s="112">
        <v>18.9589</v>
      </c>
      <c r="Y15" s="113"/>
      <c r="Z15" s="110">
        <v>1</v>
      </c>
      <c r="AA15" s="110">
        <v>5</v>
      </c>
      <c r="AB15" s="110">
        <v>2</v>
      </c>
      <c r="AC15" s="110">
        <v>3</v>
      </c>
      <c r="AD15" s="110">
        <v>10</v>
      </c>
      <c r="AE15" s="110">
        <v>9</v>
      </c>
      <c r="AF15" s="110">
        <v>12</v>
      </c>
      <c r="AG15" s="110">
        <v>9</v>
      </c>
      <c r="AH15" s="110">
        <v>4</v>
      </c>
      <c r="AI15" s="110">
        <v>2</v>
      </c>
      <c r="AJ15" s="110">
        <v>3</v>
      </c>
      <c r="AK15" s="110">
        <v>7</v>
      </c>
      <c r="AL15" s="110">
        <v>10</v>
      </c>
      <c r="AM15" s="110">
        <v>13</v>
      </c>
      <c r="AN15" s="110">
        <v>3</v>
      </c>
      <c r="AO15" s="109"/>
      <c r="AP15" s="112">
        <v>17.62</v>
      </c>
      <c r="AQ15" s="112">
        <v>20.2</v>
      </c>
      <c r="AR15" s="112">
        <v>13.51</v>
      </c>
      <c r="AS15" s="112">
        <v>6.11</v>
      </c>
      <c r="AT15" s="112">
        <v>5.49</v>
      </c>
      <c r="AU15" s="115"/>
      <c r="AV15" s="110">
        <v>4</v>
      </c>
      <c r="AW15" s="110">
        <v>6</v>
      </c>
      <c r="AX15" s="110">
        <v>8</v>
      </c>
      <c r="AY15" s="110">
        <v>10</v>
      </c>
      <c r="AZ15" s="110">
        <v>8</v>
      </c>
      <c r="BA15" s="260"/>
      <c r="BB15" s="112">
        <v>20.440559510933799</v>
      </c>
      <c r="BC15" s="290">
        <v>0.960081650347551</v>
      </c>
      <c r="BD15" s="290">
        <v>5.4418242351473703E-2</v>
      </c>
      <c r="BE15" s="290">
        <v>-0.29830760678699902</v>
      </c>
      <c r="BF15" s="109"/>
      <c r="BG15" s="112">
        <v>1.98281</v>
      </c>
      <c r="BH15" s="112">
        <v>25.250900000000001</v>
      </c>
      <c r="BI15" s="112">
        <v>69.903999999999996</v>
      </c>
      <c r="BJ15" s="112">
        <v>2.8622899999999998</v>
      </c>
      <c r="BK15" s="109"/>
      <c r="BL15" s="118" t="s">
        <v>1708</v>
      </c>
      <c r="BM15" s="118" t="s">
        <v>1709</v>
      </c>
      <c r="BN15" s="118" t="s">
        <v>1486</v>
      </c>
      <c r="BO15" s="118" t="s">
        <v>1710</v>
      </c>
      <c r="BP15" s="118" t="s">
        <v>1711</v>
      </c>
      <c r="BQ15" s="109"/>
      <c r="BR15" s="119" t="s">
        <v>513</v>
      </c>
    </row>
    <row r="16" spans="1:70" s="107" customFormat="1" x14ac:dyDescent="0.25">
      <c r="A16" s="108" t="s">
        <v>1712</v>
      </c>
      <c r="B16" s="109"/>
      <c r="C16" s="734">
        <v>38730</v>
      </c>
      <c r="D16" s="109"/>
      <c r="E16" s="110">
        <v>13608.5</v>
      </c>
      <c r="F16" s="109"/>
      <c r="G16" s="111">
        <v>170.08199999999999</v>
      </c>
      <c r="H16" s="113"/>
      <c r="I16" s="112">
        <v>1.5526</v>
      </c>
      <c r="J16" s="112">
        <v>2.2631000000000001</v>
      </c>
      <c r="K16" s="112">
        <v>14.337300000000001</v>
      </c>
      <c r="L16" s="112">
        <v>10.135999999999999</v>
      </c>
      <c r="M16" s="112">
        <v>-1.0457000000000001</v>
      </c>
      <c r="N16" s="114">
        <v>7.4673999999999996</v>
      </c>
      <c r="O16" s="112">
        <v>3.0893000000000002</v>
      </c>
      <c r="P16" s="112">
        <v>19.5229</v>
      </c>
      <c r="Q16" s="112">
        <v>20.1831</v>
      </c>
      <c r="R16" s="112">
        <v>15.4024</v>
      </c>
      <c r="S16" s="112">
        <v>17.412400000000002</v>
      </c>
      <c r="T16" s="112">
        <v>3.3946000000000001</v>
      </c>
      <c r="U16" s="112">
        <v>3.2221000000000002</v>
      </c>
      <c r="V16" s="112">
        <v>-3.2162999999999999</v>
      </c>
      <c r="W16" s="112">
        <v>17.412400000000002</v>
      </c>
      <c r="X16" s="112">
        <v>14.981400000000001</v>
      </c>
      <c r="Y16" s="113"/>
      <c r="Z16" s="110">
        <v>12</v>
      </c>
      <c r="AA16" s="110">
        <v>4</v>
      </c>
      <c r="AB16" s="110">
        <v>3</v>
      </c>
      <c r="AC16" s="110">
        <v>5</v>
      </c>
      <c r="AD16" s="110">
        <v>6</v>
      </c>
      <c r="AE16" s="110">
        <v>11</v>
      </c>
      <c r="AF16" s="110">
        <v>13</v>
      </c>
      <c r="AG16" s="110">
        <v>7</v>
      </c>
      <c r="AH16" s="110">
        <v>5</v>
      </c>
      <c r="AI16" s="110">
        <v>9</v>
      </c>
      <c r="AJ16" s="110">
        <v>4</v>
      </c>
      <c r="AK16" s="110">
        <v>3</v>
      </c>
      <c r="AL16" s="110">
        <v>6</v>
      </c>
      <c r="AM16" s="110">
        <v>9</v>
      </c>
      <c r="AN16" s="110">
        <v>4</v>
      </c>
      <c r="AO16" s="109"/>
      <c r="AP16" s="112">
        <v>16.899999999999999</v>
      </c>
      <c r="AQ16" s="112">
        <v>20.27</v>
      </c>
      <c r="AR16" s="112">
        <v>15.01</v>
      </c>
      <c r="AS16" s="112">
        <v>7.32</v>
      </c>
      <c r="AT16" s="112">
        <v>6.66</v>
      </c>
      <c r="AU16" s="115"/>
      <c r="AV16" s="110">
        <v>7</v>
      </c>
      <c r="AW16" s="110">
        <v>5</v>
      </c>
      <c r="AX16" s="110">
        <v>5</v>
      </c>
      <c r="AY16" s="110">
        <v>8</v>
      </c>
      <c r="AZ16" s="110">
        <v>7</v>
      </c>
      <c r="BA16" s="260"/>
      <c r="BB16" s="112">
        <v>19.044676913440899</v>
      </c>
      <c r="BC16" s="290">
        <v>0.89276813611720696</v>
      </c>
      <c r="BD16" s="290">
        <v>6.2318972367377899E-2</v>
      </c>
      <c r="BE16" s="290">
        <v>-7.9869307060999498E-2</v>
      </c>
      <c r="BF16" s="109"/>
      <c r="BG16" s="112">
        <v>8.4114699999999996</v>
      </c>
      <c r="BH16" s="112">
        <v>3.9066299999999998</v>
      </c>
      <c r="BI16" s="112">
        <v>81.583500000000001</v>
      </c>
      <c r="BJ16" s="112">
        <v>6.0983999999999998</v>
      </c>
      <c r="BK16" s="109"/>
      <c r="BL16" s="118" t="s">
        <v>1713</v>
      </c>
      <c r="BM16" s="118" t="s">
        <v>1714</v>
      </c>
      <c r="BN16" s="118" t="s">
        <v>1715</v>
      </c>
      <c r="BO16" s="118" t="s">
        <v>1716</v>
      </c>
      <c r="BP16" s="118" t="s">
        <v>1717</v>
      </c>
      <c r="BQ16" s="109"/>
      <c r="BR16" s="119" t="s">
        <v>513</v>
      </c>
    </row>
    <row r="17" spans="1:70" s="107" customFormat="1" x14ac:dyDescent="0.25">
      <c r="A17" s="108" t="s">
        <v>1718</v>
      </c>
      <c r="B17" s="109"/>
      <c r="C17" s="734">
        <v>43511</v>
      </c>
      <c r="D17" s="109"/>
      <c r="E17" s="110">
        <v>13100.1</v>
      </c>
      <c r="F17" s="109"/>
      <c r="G17" s="111">
        <v>38.33</v>
      </c>
      <c r="H17" s="113"/>
      <c r="I17" s="112">
        <v>1.8061</v>
      </c>
      <c r="J17" s="112">
        <v>1.3485</v>
      </c>
      <c r="K17" s="112">
        <v>12.076000000000001</v>
      </c>
      <c r="L17" s="112">
        <v>6.3244999999999996</v>
      </c>
      <c r="M17" s="112">
        <v>-3.1581999999999999</v>
      </c>
      <c r="N17" s="114">
        <v>8.5043000000000006</v>
      </c>
      <c r="O17" s="112">
        <v>4.7323000000000004</v>
      </c>
      <c r="P17" s="112">
        <v>16.630700000000001</v>
      </c>
      <c r="Q17" s="112">
        <v>19.051200000000001</v>
      </c>
      <c r="R17" s="112" t="s">
        <v>430</v>
      </c>
      <c r="S17" s="112">
        <v>14.247400000000001</v>
      </c>
      <c r="T17" s="112">
        <v>-0.28620000000000001</v>
      </c>
      <c r="U17" s="112">
        <v>0.57730000000000004</v>
      </c>
      <c r="V17" s="112">
        <v>-3.6692999999999998</v>
      </c>
      <c r="W17" s="112">
        <v>14.247400000000001</v>
      </c>
      <c r="X17" s="112">
        <v>20.5167</v>
      </c>
      <c r="Y17" s="113"/>
      <c r="Z17" s="110">
        <v>4</v>
      </c>
      <c r="AA17" s="110">
        <v>12</v>
      </c>
      <c r="AB17" s="110">
        <v>13</v>
      </c>
      <c r="AC17" s="110">
        <v>12</v>
      </c>
      <c r="AD17" s="110">
        <v>11</v>
      </c>
      <c r="AE17" s="110">
        <v>8</v>
      </c>
      <c r="AF17" s="110">
        <v>9</v>
      </c>
      <c r="AG17" s="110">
        <v>11</v>
      </c>
      <c r="AH17" s="110">
        <v>9</v>
      </c>
      <c r="AI17" s="110" t="s">
        <v>430</v>
      </c>
      <c r="AJ17" s="110">
        <v>14</v>
      </c>
      <c r="AK17" s="110">
        <v>13</v>
      </c>
      <c r="AL17" s="110">
        <v>11</v>
      </c>
      <c r="AM17" s="110">
        <v>10</v>
      </c>
      <c r="AN17" s="110">
        <v>14</v>
      </c>
      <c r="AO17" s="109"/>
      <c r="AP17" s="112" t="s">
        <v>430</v>
      </c>
      <c r="AQ17" s="112">
        <v>19.98</v>
      </c>
      <c r="AR17" s="112">
        <v>12.08</v>
      </c>
      <c r="AS17" s="112">
        <v>6.57</v>
      </c>
      <c r="AT17" s="112">
        <v>3.31</v>
      </c>
      <c r="AU17" s="115"/>
      <c r="AV17" s="110" t="s">
        <v>430</v>
      </c>
      <c r="AW17" s="110">
        <v>7</v>
      </c>
      <c r="AX17" s="110">
        <v>11</v>
      </c>
      <c r="AY17" s="110">
        <v>9</v>
      </c>
      <c r="AZ17" s="110">
        <v>11</v>
      </c>
      <c r="BA17" s="260"/>
      <c r="BB17" s="112">
        <v>17.574854144559701</v>
      </c>
      <c r="BC17" s="290">
        <v>0.82556586079269101</v>
      </c>
      <c r="BD17" s="290">
        <v>5.3760442293478698E-2</v>
      </c>
      <c r="BE17" s="290">
        <v>-0.26817109223039798</v>
      </c>
      <c r="BF17" s="109"/>
      <c r="BG17" s="112">
        <v>8.2825100000000003</v>
      </c>
      <c r="BH17" s="112">
        <v>18.465199999999999</v>
      </c>
      <c r="BI17" s="112">
        <v>68.007599999999996</v>
      </c>
      <c r="BJ17" s="112">
        <v>5.2446900000000003</v>
      </c>
      <c r="BK17" s="109"/>
      <c r="BL17" s="118" t="s">
        <v>1719</v>
      </c>
      <c r="BM17" s="118" t="s">
        <v>1720</v>
      </c>
      <c r="BN17" s="118" t="s">
        <v>1721</v>
      </c>
      <c r="BO17" s="118" t="s">
        <v>497</v>
      </c>
      <c r="BP17" s="118" t="s">
        <v>1722</v>
      </c>
      <c r="BQ17" s="109"/>
      <c r="BR17" s="119" t="s">
        <v>513</v>
      </c>
    </row>
    <row r="18" spans="1:70" s="107" customFormat="1" x14ac:dyDescent="0.25">
      <c r="A18" s="108" t="s">
        <v>1723</v>
      </c>
      <c r="B18" s="109"/>
      <c r="C18" s="734">
        <v>43416</v>
      </c>
      <c r="D18" s="109"/>
      <c r="E18" s="110">
        <v>11160.2</v>
      </c>
      <c r="F18" s="109"/>
      <c r="G18" s="111">
        <v>35.0533</v>
      </c>
      <c r="H18" s="113"/>
      <c r="I18" s="112">
        <v>1.8337000000000001</v>
      </c>
      <c r="J18" s="112">
        <v>1.0589</v>
      </c>
      <c r="K18" s="112">
        <v>12.625400000000001</v>
      </c>
      <c r="L18" s="112">
        <v>2.9556</v>
      </c>
      <c r="M18" s="112">
        <v>-10.693099999999999</v>
      </c>
      <c r="N18" s="114">
        <v>-4.3842999999999996</v>
      </c>
      <c r="O18" s="112">
        <v>-0.90229999999999999</v>
      </c>
      <c r="P18" s="112">
        <v>13.5762</v>
      </c>
      <c r="Q18" s="112">
        <v>17.698599999999999</v>
      </c>
      <c r="R18" s="112" t="s">
        <v>430</v>
      </c>
      <c r="S18" s="112">
        <v>15.8247</v>
      </c>
      <c r="T18" s="112">
        <v>-4.6829999999999998</v>
      </c>
      <c r="U18" s="112">
        <v>-11.0983</v>
      </c>
      <c r="V18" s="112">
        <v>-13.7644</v>
      </c>
      <c r="W18" s="112">
        <v>15.8247</v>
      </c>
      <c r="X18" s="112">
        <v>18.308900000000001</v>
      </c>
      <c r="Y18" s="113"/>
      <c r="Z18" s="110">
        <v>2</v>
      </c>
      <c r="AA18" s="110">
        <v>14</v>
      </c>
      <c r="AB18" s="110">
        <v>10</v>
      </c>
      <c r="AC18" s="110">
        <v>15</v>
      </c>
      <c r="AD18" s="110">
        <v>16</v>
      </c>
      <c r="AE18" s="110">
        <v>16</v>
      </c>
      <c r="AF18" s="110">
        <v>16</v>
      </c>
      <c r="AG18" s="110">
        <v>15</v>
      </c>
      <c r="AH18" s="110">
        <v>12</v>
      </c>
      <c r="AI18" s="110" t="s">
        <v>430</v>
      </c>
      <c r="AJ18" s="110">
        <v>8</v>
      </c>
      <c r="AK18" s="110">
        <v>16</v>
      </c>
      <c r="AL18" s="110">
        <v>16</v>
      </c>
      <c r="AM18" s="110">
        <v>16</v>
      </c>
      <c r="AN18" s="110">
        <v>8</v>
      </c>
      <c r="AO18" s="109"/>
      <c r="AP18" s="112" t="s">
        <v>430</v>
      </c>
      <c r="AQ18" s="112">
        <v>17.510000000000002</v>
      </c>
      <c r="AR18" s="112">
        <v>9.64</v>
      </c>
      <c r="AS18" s="112">
        <v>0.37</v>
      </c>
      <c r="AT18" s="112">
        <v>-11.03</v>
      </c>
      <c r="AU18" s="115"/>
      <c r="AV18" s="110" t="s">
        <v>430</v>
      </c>
      <c r="AW18" s="110">
        <v>12</v>
      </c>
      <c r="AX18" s="110">
        <v>15</v>
      </c>
      <c r="AY18" s="110">
        <v>15</v>
      </c>
      <c r="AZ18" s="110">
        <v>16</v>
      </c>
      <c r="BA18" s="260"/>
      <c r="BB18" s="112">
        <v>18.664357738122401</v>
      </c>
      <c r="BC18" s="290">
        <v>0.85787899409926305</v>
      </c>
      <c r="BD18" s="290">
        <v>3.8664631464335103E-2</v>
      </c>
      <c r="BE18" s="290">
        <v>-0.53883016255969496</v>
      </c>
      <c r="BF18" s="109"/>
      <c r="BG18" s="112" t="s">
        <v>430</v>
      </c>
      <c r="BH18" s="112">
        <v>6.7317200000000001</v>
      </c>
      <c r="BI18" s="112">
        <v>82.977999999999994</v>
      </c>
      <c r="BJ18" s="112">
        <v>10.290279999999999</v>
      </c>
      <c r="BK18" s="109"/>
      <c r="BL18" s="118" t="s">
        <v>1724</v>
      </c>
      <c r="BM18" s="118" t="s">
        <v>1725</v>
      </c>
      <c r="BN18" s="118" t="s">
        <v>1726</v>
      </c>
      <c r="BO18" s="118" t="s">
        <v>1380</v>
      </c>
      <c r="BP18" s="118" t="s">
        <v>1727</v>
      </c>
      <c r="BQ18" s="109"/>
      <c r="BR18" s="119" t="s">
        <v>526</v>
      </c>
    </row>
    <row r="19" spans="1:70" s="107" customFormat="1" x14ac:dyDescent="0.25">
      <c r="A19" s="108" t="s">
        <v>1728</v>
      </c>
      <c r="B19" s="109"/>
      <c r="C19" s="734">
        <v>43403</v>
      </c>
      <c r="D19" s="109"/>
      <c r="E19" s="110">
        <v>10894.5</v>
      </c>
      <c r="F19" s="109"/>
      <c r="G19" s="111">
        <v>42.36</v>
      </c>
      <c r="H19" s="113"/>
      <c r="I19" s="112">
        <v>1.778</v>
      </c>
      <c r="J19" s="112">
        <v>1.2185999999999999</v>
      </c>
      <c r="K19" s="112">
        <v>12.6296</v>
      </c>
      <c r="L19" s="112">
        <v>8.8385999999999996</v>
      </c>
      <c r="M19" s="112">
        <v>-2.1709000000000001</v>
      </c>
      <c r="N19" s="114">
        <v>12.348699999999999</v>
      </c>
      <c r="O19" s="112">
        <v>10.9847</v>
      </c>
      <c r="P19" s="112">
        <v>24.856400000000001</v>
      </c>
      <c r="Q19" s="112">
        <v>22.321100000000001</v>
      </c>
      <c r="R19" s="112" t="s">
        <v>430</v>
      </c>
      <c r="S19" s="112">
        <v>15.3909</v>
      </c>
      <c r="T19" s="112">
        <v>1.4854000000000001</v>
      </c>
      <c r="U19" s="112">
        <v>3.5444</v>
      </c>
      <c r="V19" s="112">
        <v>-0.79630000000000001</v>
      </c>
      <c r="W19" s="112">
        <v>15.3909</v>
      </c>
      <c r="X19" s="112">
        <v>21.238299999999999</v>
      </c>
      <c r="Y19" s="113"/>
      <c r="Z19" s="110">
        <v>5</v>
      </c>
      <c r="AA19" s="110">
        <v>13</v>
      </c>
      <c r="AB19" s="110">
        <v>9</v>
      </c>
      <c r="AC19" s="110">
        <v>9</v>
      </c>
      <c r="AD19" s="110">
        <v>9</v>
      </c>
      <c r="AE19" s="110">
        <v>5</v>
      </c>
      <c r="AF19" s="110">
        <v>3</v>
      </c>
      <c r="AG19" s="110">
        <v>2</v>
      </c>
      <c r="AH19" s="110">
        <v>3</v>
      </c>
      <c r="AI19" s="110" t="s">
        <v>430</v>
      </c>
      <c r="AJ19" s="110">
        <v>10</v>
      </c>
      <c r="AK19" s="110">
        <v>8</v>
      </c>
      <c r="AL19" s="110">
        <v>5</v>
      </c>
      <c r="AM19" s="110">
        <v>5</v>
      </c>
      <c r="AN19" s="110">
        <v>10</v>
      </c>
      <c r="AO19" s="109"/>
      <c r="AP19" s="112" t="s">
        <v>430</v>
      </c>
      <c r="AQ19" s="112">
        <v>22.8</v>
      </c>
      <c r="AR19" s="112">
        <v>18.3</v>
      </c>
      <c r="AS19" s="112">
        <v>13.22</v>
      </c>
      <c r="AT19" s="112">
        <v>7.18</v>
      </c>
      <c r="AU19" s="115"/>
      <c r="AV19" s="110" t="s">
        <v>430</v>
      </c>
      <c r="AW19" s="110">
        <v>2</v>
      </c>
      <c r="AX19" s="110">
        <v>2</v>
      </c>
      <c r="AY19" s="110">
        <v>2</v>
      </c>
      <c r="AZ19" s="110">
        <v>6</v>
      </c>
      <c r="BA19" s="260"/>
      <c r="BB19" s="112">
        <v>18.9360486703848</v>
      </c>
      <c r="BC19" s="290">
        <v>0.86889874239631304</v>
      </c>
      <c r="BD19" s="290">
        <v>8.1917323057138502E-2</v>
      </c>
      <c r="BE19" s="290">
        <v>0.37566462487088398</v>
      </c>
      <c r="BF19" s="109"/>
      <c r="BG19" s="112">
        <v>12.8727</v>
      </c>
      <c r="BH19" s="112">
        <v>20.222300000000001</v>
      </c>
      <c r="BI19" s="112">
        <v>64.571899999999999</v>
      </c>
      <c r="BJ19" s="112">
        <v>2.3331</v>
      </c>
      <c r="BK19" s="109"/>
      <c r="BL19" s="118" t="s">
        <v>1729</v>
      </c>
      <c r="BM19" s="118" t="s">
        <v>1730</v>
      </c>
      <c r="BN19" s="118" t="s">
        <v>1379</v>
      </c>
      <c r="BO19" s="118" t="s">
        <v>1731</v>
      </c>
      <c r="BP19" s="118" t="s">
        <v>1732</v>
      </c>
      <c r="BQ19" s="109"/>
      <c r="BR19" s="119" t="s">
        <v>513</v>
      </c>
    </row>
    <row r="20" spans="1:70" s="107" customFormat="1" x14ac:dyDescent="0.25">
      <c r="A20" s="108" t="s">
        <v>1733</v>
      </c>
      <c r="B20" s="109"/>
      <c r="C20" s="734">
        <v>39373</v>
      </c>
      <c r="D20" s="109"/>
      <c r="E20" s="110">
        <v>8646.75</v>
      </c>
      <c r="F20" s="109"/>
      <c r="G20" s="111">
        <v>85.16</v>
      </c>
      <c r="H20" s="113"/>
      <c r="I20" s="112">
        <v>1.381</v>
      </c>
      <c r="J20" s="112">
        <v>0.66190000000000004</v>
      </c>
      <c r="K20" s="112">
        <v>11.8613</v>
      </c>
      <c r="L20" s="112">
        <v>5.6444999999999999</v>
      </c>
      <c r="M20" s="112">
        <v>-3.37</v>
      </c>
      <c r="N20" s="114">
        <v>7.1866000000000003</v>
      </c>
      <c r="O20" s="112">
        <v>3.9056000000000002</v>
      </c>
      <c r="P20" s="112">
        <v>16.339300000000001</v>
      </c>
      <c r="Q20" s="112">
        <v>18.298500000000001</v>
      </c>
      <c r="R20" s="112">
        <v>15.8856</v>
      </c>
      <c r="S20" s="112">
        <v>14.3855</v>
      </c>
      <c r="T20" s="112">
        <v>-0.88449999999999995</v>
      </c>
      <c r="U20" s="112">
        <v>-1.6287</v>
      </c>
      <c r="V20" s="112">
        <v>-3.8500999999999999</v>
      </c>
      <c r="W20" s="112">
        <v>14.3855</v>
      </c>
      <c r="X20" s="112">
        <v>12.2491</v>
      </c>
      <c r="Y20" s="113"/>
      <c r="Z20" s="110">
        <v>16</v>
      </c>
      <c r="AA20" s="110">
        <v>15</v>
      </c>
      <c r="AB20" s="110">
        <v>14</v>
      </c>
      <c r="AC20" s="110">
        <v>14</v>
      </c>
      <c r="AD20" s="110">
        <v>12</v>
      </c>
      <c r="AE20" s="110">
        <v>13</v>
      </c>
      <c r="AF20" s="110">
        <v>11</v>
      </c>
      <c r="AG20" s="110">
        <v>12</v>
      </c>
      <c r="AH20" s="110">
        <v>11</v>
      </c>
      <c r="AI20" s="110">
        <v>8</v>
      </c>
      <c r="AJ20" s="110">
        <v>11</v>
      </c>
      <c r="AK20" s="110">
        <v>14</v>
      </c>
      <c r="AL20" s="110">
        <v>14</v>
      </c>
      <c r="AM20" s="110">
        <v>11</v>
      </c>
      <c r="AN20" s="110">
        <v>11</v>
      </c>
      <c r="AO20" s="109"/>
      <c r="AP20" s="112">
        <v>16.82</v>
      </c>
      <c r="AQ20" s="112">
        <v>18.559999999999999</v>
      </c>
      <c r="AR20" s="112">
        <v>11.82</v>
      </c>
      <c r="AS20" s="112">
        <v>5.67</v>
      </c>
      <c r="AT20" s="112">
        <v>0.87</v>
      </c>
      <c r="AU20" s="115"/>
      <c r="AV20" s="110">
        <v>8</v>
      </c>
      <c r="AW20" s="110">
        <v>10</v>
      </c>
      <c r="AX20" s="110">
        <v>12</v>
      </c>
      <c r="AY20" s="110">
        <v>11</v>
      </c>
      <c r="AZ20" s="110">
        <v>14</v>
      </c>
      <c r="BA20" s="260"/>
      <c r="BB20" s="112">
        <v>16.5953819585487</v>
      </c>
      <c r="BC20" s="290">
        <v>0.75267228901297101</v>
      </c>
      <c r="BD20" s="290">
        <v>5.4079542289557303E-2</v>
      </c>
      <c r="BE20" s="290">
        <v>-0.208429917852955</v>
      </c>
      <c r="BF20" s="109"/>
      <c r="BG20" s="112">
        <v>9.9758200000000006</v>
      </c>
      <c r="BH20" s="112">
        <v>3.8285999999999998</v>
      </c>
      <c r="BI20" s="112">
        <v>78.800899999999999</v>
      </c>
      <c r="BJ20" s="112">
        <v>7.3946800000000001</v>
      </c>
      <c r="BK20" s="109"/>
      <c r="BL20" s="118" t="s">
        <v>1734</v>
      </c>
      <c r="BM20" s="118" t="s">
        <v>1735</v>
      </c>
      <c r="BN20" s="118" t="s">
        <v>1736</v>
      </c>
      <c r="BO20" s="118" t="s">
        <v>1737</v>
      </c>
      <c r="BP20" s="118" t="s">
        <v>1738</v>
      </c>
      <c r="BQ20" s="109"/>
      <c r="BR20" s="119" t="s">
        <v>513</v>
      </c>
    </row>
    <row r="21" spans="1:70" s="107" customFormat="1" x14ac:dyDescent="0.25">
      <c r="A21" s="108" t="s">
        <v>1739</v>
      </c>
      <c r="B21" s="109"/>
      <c r="C21" s="734">
        <v>45286</v>
      </c>
      <c r="D21" s="109"/>
      <c r="E21" s="110">
        <v>6104.96</v>
      </c>
      <c r="F21" s="109"/>
      <c r="G21" s="111">
        <v>14.378</v>
      </c>
      <c r="H21" s="113"/>
      <c r="I21" s="112">
        <v>1.6731</v>
      </c>
      <c r="J21" s="112">
        <v>2.5739999999999998</v>
      </c>
      <c r="K21" s="112">
        <v>14.8788</v>
      </c>
      <c r="L21" s="112">
        <v>12.2273</v>
      </c>
      <c r="M21" s="112">
        <v>-0.50580000000000003</v>
      </c>
      <c r="N21" s="114">
        <v>13.754300000000001</v>
      </c>
      <c r="O21" s="112">
        <v>13.2187</v>
      </c>
      <c r="P21" s="112" t="s">
        <v>430</v>
      </c>
      <c r="Q21" s="112" t="s">
        <v>430</v>
      </c>
      <c r="R21" s="112" t="s">
        <v>430</v>
      </c>
      <c r="S21" s="112">
        <v>18.058599999999998</v>
      </c>
      <c r="T21" s="112">
        <v>3.1568000000000001</v>
      </c>
      <c r="U21" s="112">
        <v>4.7874999999999996</v>
      </c>
      <c r="V21" s="112">
        <v>1.3742000000000001</v>
      </c>
      <c r="W21" s="112">
        <v>18.058599999999998</v>
      </c>
      <c r="X21" s="112">
        <v>16.809799999999999</v>
      </c>
      <c r="Y21" s="113"/>
      <c r="Z21" s="110">
        <v>10</v>
      </c>
      <c r="AA21" s="110">
        <v>2</v>
      </c>
      <c r="AB21" s="110">
        <v>1</v>
      </c>
      <c r="AC21" s="110">
        <v>2</v>
      </c>
      <c r="AD21" s="110">
        <v>4</v>
      </c>
      <c r="AE21" s="110">
        <v>3</v>
      </c>
      <c r="AF21" s="110">
        <v>1</v>
      </c>
      <c r="AG21" s="110" t="s">
        <v>430</v>
      </c>
      <c r="AH21" s="110" t="s">
        <v>430</v>
      </c>
      <c r="AI21" s="110" t="s">
        <v>430</v>
      </c>
      <c r="AJ21" s="110">
        <v>1</v>
      </c>
      <c r="AK21" s="110">
        <v>4</v>
      </c>
      <c r="AL21" s="110">
        <v>3</v>
      </c>
      <c r="AM21" s="110">
        <v>1</v>
      </c>
      <c r="AN21" s="110">
        <v>1</v>
      </c>
      <c r="AO21" s="109"/>
      <c r="AP21" s="112" t="s">
        <v>430</v>
      </c>
      <c r="AQ21" s="112" t="s">
        <v>430</v>
      </c>
      <c r="AR21" s="112" t="s">
        <v>430</v>
      </c>
      <c r="AS21" s="112" t="s">
        <v>430</v>
      </c>
      <c r="AT21" s="112">
        <v>11.42</v>
      </c>
      <c r="AU21" s="115"/>
      <c r="AV21" s="110" t="s">
        <v>430</v>
      </c>
      <c r="AW21" s="110" t="s">
        <v>430</v>
      </c>
      <c r="AX21" s="110" t="s">
        <v>430</v>
      </c>
      <c r="AY21" s="110" t="s">
        <v>430</v>
      </c>
      <c r="AZ21" s="110">
        <v>3</v>
      </c>
      <c r="BA21" s="260"/>
      <c r="BB21" s="112">
        <v>20.650917549253599</v>
      </c>
      <c r="BC21" s="290">
        <v>0.898973030647508</v>
      </c>
      <c r="BD21" s="290">
        <v>4.3654296070900503E-2</v>
      </c>
      <c r="BE21" s="290">
        <v>0.60560332738532097</v>
      </c>
      <c r="BF21" s="109"/>
      <c r="BG21" s="112" t="s">
        <v>430</v>
      </c>
      <c r="BH21" s="112">
        <v>11.225300000000001</v>
      </c>
      <c r="BI21" s="112">
        <v>84.305499999999995</v>
      </c>
      <c r="BJ21" s="112">
        <v>4.4691999999999998</v>
      </c>
      <c r="BK21" s="109"/>
      <c r="BL21" s="118" t="s">
        <v>1740</v>
      </c>
      <c r="BM21" s="118" t="s">
        <v>1741</v>
      </c>
      <c r="BN21" s="118" t="s">
        <v>1742</v>
      </c>
      <c r="BO21" s="118" t="s">
        <v>1743</v>
      </c>
      <c r="BP21" s="118" t="s">
        <v>1744</v>
      </c>
      <c r="BQ21" s="109"/>
      <c r="BR21" s="119" t="s">
        <v>443</v>
      </c>
    </row>
    <row r="22" spans="1:70" s="107" customFormat="1" x14ac:dyDescent="0.25">
      <c r="A22" s="108" t="s">
        <v>1745</v>
      </c>
      <c r="B22" s="109"/>
      <c r="C22" s="734">
        <v>43503</v>
      </c>
      <c r="D22" s="109"/>
      <c r="E22" s="110">
        <v>5865.12</v>
      </c>
      <c r="F22" s="109"/>
      <c r="G22" s="111">
        <v>43.908999999999999</v>
      </c>
      <c r="H22" s="113"/>
      <c r="I22" s="112">
        <v>1.8321000000000001</v>
      </c>
      <c r="J22" s="112">
        <v>1.6365000000000001</v>
      </c>
      <c r="K22" s="112">
        <v>12.204499999999999</v>
      </c>
      <c r="L22" s="112">
        <v>5.7257999999999996</v>
      </c>
      <c r="M22" s="112">
        <v>-1.0769</v>
      </c>
      <c r="N22" s="114">
        <v>9.6132000000000009</v>
      </c>
      <c r="O22" s="112">
        <v>6.6806000000000001</v>
      </c>
      <c r="P22" s="112">
        <v>19.761199999999999</v>
      </c>
      <c r="Q22" s="112">
        <v>19.7409</v>
      </c>
      <c r="R22" s="112" t="s">
        <v>430</v>
      </c>
      <c r="S22" s="112">
        <v>14.3344</v>
      </c>
      <c r="T22" s="112">
        <v>-0.1069</v>
      </c>
      <c r="U22" s="112">
        <v>1.9007000000000001</v>
      </c>
      <c r="V22" s="112">
        <v>-2.0457000000000001</v>
      </c>
      <c r="W22" s="112">
        <v>14.3344</v>
      </c>
      <c r="X22" s="112">
        <v>22.7362</v>
      </c>
      <c r="Y22" s="113"/>
      <c r="Z22" s="110">
        <v>3</v>
      </c>
      <c r="AA22" s="110">
        <v>10</v>
      </c>
      <c r="AB22" s="110">
        <v>12</v>
      </c>
      <c r="AC22" s="110">
        <v>13</v>
      </c>
      <c r="AD22" s="110">
        <v>7</v>
      </c>
      <c r="AE22" s="110">
        <v>7</v>
      </c>
      <c r="AF22" s="110">
        <v>6</v>
      </c>
      <c r="AG22" s="110">
        <v>5</v>
      </c>
      <c r="AH22" s="110">
        <v>7</v>
      </c>
      <c r="AI22" s="110" t="s">
        <v>430</v>
      </c>
      <c r="AJ22" s="110">
        <v>13</v>
      </c>
      <c r="AK22" s="110">
        <v>11</v>
      </c>
      <c r="AL22" s="110">
        <v>8</v>
      </c>
      <c r="AM22" s="110">
        <v>7</v>
      </c>
      <c r="AN22" s="110">
        <v>13</v>
      </c>
      <c r="AO22" s="109"/>
      <c r="AP22" s="112" t="s">
        <v>430</v>
      </c>
      <c r="AQ22" s="112">
        <v>21.16</v>
      </c>
      <c r="AR22" s="112">
        <v>14.7</v>
      </c>
      <c r="AS22" s="112">
        <v>8.89</v>
      </c>
      <c r="AT22" s="112">
        <v>5.17</v>
      </c>
      <c r="AU22" s="115"/>
      <c r="AV22" s="110" t="s">
        <v>430</v>
      </c>
      <c r="AW22" s="110">
        <v>4</v>
      </c>
      <c r="AX22" s="110">
        <v>6</v>
      </c>
      <c r="AY22" s="110">
        <v>6</v>
      </c>
      <c r="AZ22" s="110">
        <v>9</v>
      </c>
      <c r="BA22" s="260"/>
      <c r="BB22" s="112">
        <v>17.114170212541001</v>
      </c>
      <c r="BC22" s="290">
        <v>0.80115040126818404</v>
      </c>
      <c r="BD22" s="290">
        <v>7.0567342374672201E-2</v>
      </c>
      <c r="BE22" s="290">
        <v>3.0572092772599899E-2</v>
      </c>
      <c r="BF22" s="109"/>
      <c r="BG22" s="112" t="s">
        <v>430</v>
      </c>
      <c r="BH22" s="112">
        <v>29.7087</v>
      </c>
      <c r="BI22" s="112">
        <v>67.126000000000005</v>
      </c>
      <c r="BJ22" s="112">
        <v>3.1652999999999998</v>
      </c>
      <c r="BK22" s="109"/>
      <c r="BL22" s="118" t="s">
        <v>1746</v>
      </c>
      <c r="BM22" s="118" t="s">
        <v>1747</v>
      </c>
      <c r="BN22" s="118" t="s">
        <v>1748</v>
      </c>
      <c r="BO22" s="118" t="s">
        <v>1749</v>
      </c>
      <c r="BP22" s="118" t="s">
        <v>1750</v>
      </c>
      <c r="BQ22" s="109"/>
      <c r="BR22" s="119" t="s">
        <v>476</v>
      </c>
    </row>
    <row r="23" spans="1:70" s="107" customFormat="1" x14ac:dyDescent="0.25">
      <c r="A23" s="108" t="s">
        <v>1751</v>
      </c>
      <c r="B23" s="109"/>
      <c r="C23" s="734">
        <v>39233</v>
      </c>
      <c r="D23" s="109"/>
      <c r="E23" s="110">
        <v>5164.0600000000004</v>
      </c>
      <c r="F23" s="109"/>
      <c r="G23" s="111">
        <v>88.749499999999998</v>
      </c>
      <c r="H23" s="113"/>
      <c r="I23" s="112">
        <v>1.5421</v>
      </c>
      <c r="J23" s="112">
        <v>2.9011</v>
      </c>
      <c r="K23" s="112">
        <v>14.067</v>
      </c>
      <c r="L23" s="112">
        <v>10.909000000000001</v>
      </c>
      <c r="M23" s="112">
        <v>1.6566000000000001</v>
      </c>
      <c r="N23" s="114">
        <v>14.2036</v>
      </c>
      <c r="O23" s="112">
        <v>6.4447000000000001</v>
      </c>
      <c r="P23" s="112">
        <v>19.686</v>
      </c>
      <c r="Q23" s="112">
        <v>15.513400000000001</v>
      </c>
      <c r="R23" s="112">
        <v>13.2933</v>
      </c>
      <c r="S23" s="112">
        <v>16.4358</v>
      </c>
      <c r="T23" s="112">
        <v>4.7660999999999998</v>
      </c>
      <c r="U23" s="112">
        <v>6.7122999999999999</v>
      </c>
      <c r="V23" s="112">
        <v>1.0891</v>
      </c>
      <c r="W23" s="112">
        <v>16.4358</v>
      </c>
      <c r="X23" s="112">
        <v>12.2311</v>
      </c>
      <c r="Y23" s="113"/>
      <c r="Z23" s="110">
        <v>13</v>
      </c>
      <c r="AA23" s="110">
        <v>1</v>
      </c>
      <c r="AB23" s="110">
        <v>5</v>
      </c>
      <c r="AC23" s="110">
        <v>4</v>
      </c>
      <c r="AD23" s="110">
        <v>2</v>
      </c>
      <c r="AE23" s="110">
        <v>2</v>
      </c>
      <c r="AF23" s="110">
        <v>7</v>
      </c>
      <c r="AG23" s="110">
        <v>6</v>
      </c>
      <c r="AH23" s="110">
        <v>15</v>
      </c>
      <c r="AI23" s="110">
        <v>10</v>
      </c>
      <c r="AJ23" s="110">
        <v>7</v>
      </c>
      <c r="AK23" s="110">
        <v>1</v>
      </c>
      <c r="AL23" s="110">
        <v>1</v>
      </c>
      <c r="AM23" s="110">
        <v>2</v>
      </c>
      <c r="AN23" s="110">
        <v>7</v>
      </c>
      <c r="AO23" s="109"/>
      <c r="AP23" s="112">
        <v>13.9</v>
      </c>
      <c r="AQ23" s="112">
        <v>17.25</v>
      </c>
      <c r="AR23" s="112">
        <v>13.37</v>
      </c>
      <c r="AS23" s="112">
        <v>9.73</v>
      </c>
      <c r="AT23" s="112">
        <v>12.45</v>
      </c>
      <c r="AU23" s="115"/>
      <c r="AV23" s="110">
        <v>10</v>
      </c>
      <c r="AW23" s="110">
        <v>13</v>
      </c>
      <c r="AX23" s="110">
        <v>9</v>
      </c>
      <c r="AY23" s="110">
        <v>4</v>
      </c>
      <c r="AZ23" s="110">
        <v>2</v>
      </c>
      <c r="BA23" s="260"/>
      <c r="BB23" s="112">
        <v>19.228645711982601</v>
      </c>
      <c r="BC23" s="290">
        <v>0.90242850953101295</v>
      </c>
      <c r="BD23" s="290">
        <v>6.4258177966870098E-2</v>
      </c>
      <c r="BE23" s="290">
        <v>1.4709807137431001E-2</v>
      </c>
      <c r="BF23" s="109"/>
      <c r="BG23" s="112">
        <v>1.30508</v>
      </c>
      <c r="BH23" s="112">
        <v>18.2378</v>
      </c>
      <c r="BI23" s="112">
        <v>73.587100000000007</v>
      </c>
      <c r="BJ23" s="112">
        <v>6.8700200000000002</v>
      </c>
      <c r="BK23" s="109"/>
      <c r="BL23" s="118" t="s">
        <v>1752</v>
      </c>
      <c r="BM23" s="118" t="s">
        <v>1191</v>
      </c>
      <c r="BN23" s="118" t="s">
        <v>553</v>
      </c>
      <c r="BO23" s="118" t="s">
        <v>1753</v>
      </c>
      <c r="BP23" s="118" t="s">
        <v>1754</v>
      </c>
      <c r="BQ23" s="109"/>
      <c r="BR23" s="119" t="s">
        <v>476</v>
      </c>
    </row>
    <row r="24" spans="1:70" x14ac:dyDescent="0.25">
      <c r="A24" s="36" t="s">
        <v>93</v>
      </c>
      <c r="B24" s="43"/>
      <c r="C24" s="720"/>
      <c r="D24" s="43"/>
      <c r="E24" s="51"/>
      <c r="F24" s="43"/>
      <c r="G24" s="55"/>
      <c r="H24" s="66"/>
      <c r="I24" s="59">
        <v>1.6781999999999999</v>
      </c>
      <c r="J24" s="59">
        <v>1.7337</v>
      </c>
      <c r="K24" s="59">
        <v>12.978</v>
      </c>
      <c r="L24" s="59">
        <v>8.2617999999999991</v>
      </c>
      <c r="M24" s="59">
        <v>-2.2284000000000002</v>
      </c>
      <c r="N24" s="70">
        <v>8.9669000000000008</v>
      </c>
      <c r="O24" s="59">
        <v>6.1069000000000004</v>
      </c>
      <c r="P24" s="59">
        <v>19.174099999999999</v>
      </c>
      <c r="Q24" s="59">
        <v>19.2423</v>
      </c>
      <c r="R24" s="59">
        <v>17.0656</v>
      </c>
      <c r="S24" s="59">
        <v>15.641</v>
      </c>
      <c r="T24" s="59">
        <v>1.0159</v>
      </c>
      <c r="U24" s="59">
        <v>1.0943000000000001</v>
      </c>
      <c r="V24" s="59">
        <v>-2.9287999999999998</v>
      </c>
      <c r="W24" s="59">
        <v>15.641</v>
      </c>
      <c r="X24" s="59">
        <v>18.457000000000001</v>
      </c>
      <c r="Y24" s="66"/>
      <c r="Z24" s="51">
        <v>16</v>
      </c>
      <c r="AA24" s="51">
        <v>16</v>
      </c>
      <c r="AB24" s="51">
        <v>16</v>
      </c>
      <c r="AC24" s="51">
        <v>16</v>
      </c>
      <c r="AD24" s="51">
        <v>16</v>
      </c>
      <c r="AE24" s="51">
        <v>16</v>
      </c>
      <c r="AF24" s="51">
        <v>16</v>
      </c>
      <c r="AG24" s="51">
        <v>15</v>
      </c>
      <c r="AH24" s="51">
        <v>15</v>
      </c>
      <c r="AI24" s="51">
        <v>10</v>
      </c>
      <c r="AJ24" s="51">
        <v>16</v>
      </c>
      <c r="AK24" s="51">
        <v>16</v>
      </c>
      <c r="AL24" s="51">
        <v>16</v>
      </c>
      <c r="AM24" s="51">
        <v>16</v>
      </c>
      <c r="AN24" s="51">
        <v>16</v>
      </c>
      <c r="AO24" s="43"/>
      <c r="AP24" s="59">
        <v>17.440000000000001</v>
      </c>
      <c r="AQ24" s="59">
        <v>19.7414285714286</v>
      </c>
      <c r="AR24" s="59">
        <v>14.0813333333333</v>
      </c>
      <c r="AS24" s="59">
        <v>8.0380000000000003</v>
      </c>
      <c r="AT24" s="59">
        <v>4.8049999999999997</v>
      </c>
      <c r="AU24" s="78"/>
      <c r="AV24" s="51">
        <v>10</v>
      </c>
      <c r="AW24" s="51">
        <v>14</v>
      </c>
      <c r="AX24" s="51">
        <v>15</v>
      </c>
      <c r="AY24" s="51">
        <v>15</v>
      </c>
      <c r="AZ24" s="51">
        <v>16</v>
      </c>
      <c r="BA24" s="258"/>
      <c r="BB24" s="59"/>
      <c r="BC24" s="286"/>
      <c r="BD24" s="286"/>
      <c r="BE24" s="28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1.8903000000000001</v>
      </c>
      <c r="J25" s="60">
        <v>2.9011</v>
      </c>
      <c r="K25" s="60">
        <v>14.8788</v>
      </c>
      <c r="L25" s="60">
        <v>12.498699999999999</v>
      </c>
      <c r="M25" s="60">
        <v>4.2272999999999996</v>
      </c>
      <c r="N25" s="71">
        <v>18.305599999999998</v>
      </c>
      <c r="O25" s="60">
        <v>13.2187</v>
      </c>
      <c r="P25" s="60">
        <v>31.1752</v>
      </c>
      <c r="Q25" s="60">
        <v>23.273099999999999</v>
      </c>
      <c r="R25" s="60">
        <v>20.82</v>
      </c>
      <c r="S25" s="60">
        <v>18.058599999999998</v>
      </c>
      <c r="T25" s="60">
        <v>4.7660999999999998</v>
      </c>
      <c r="U25" s="60">
        <v>6.7122999999999999</v>
      </c>
      <c r="V25" s="60">
        <v>1.3742000000000001</v>
      </c>
      <c r="W25" s="60">
        <v>18.058599999999998</v>
      </c>
      <c r="X25" s="60">
        <v>28.7942</v>
      </c>
      <c r="Y25" s="67"/>
      <c r="Z25" s="52"/>
      <c r="AA25" s="52"/>
      <c r="AB25" s="52"/>
      <c r="AC25" s="52"/>
      <c r="AD25" s="52"/>
      <c r="AE25" s="52"/>
      <c r="AF25" s="52"/>
      <c r="AG25" s="52"/>
      <c r="AH25" s="52"/>
      <c r="AI25" s="52"/>
      <c r="AJ25" s="52"/>
      <c r="AK25" s="52"/>
      <c r="AL25" s="52"/>
      <c r="AM25" s="52"/>
      <c r="AN25" s="52"/>
      <c r="AO25" s="44"/>
      <c r="AP25" s="60">
        <v>21.23</v>
      </c>
      <c r="AQ25" s="60">
        <v>23.93</v>
      </c>
      <c r="AR25" s="60">
        <v>21.39</v>
      </c>
      <c r="AS25" s="60">
        <v>16.72</v>
      </c>
      <c r="AT25" s="60">
        <v>12.48</v>
      </c>
      <c r="AU25" s="79"/>
      <c r="AV25" s="52"/>
      <c r="AW25" s="52"/>
      <c r="AX25" s="52"/>
      <c r="AY25" s="52"/>
      <c r="AZ25" s="52"/>
      <c r="BA25" s="259"/>
      <c r="BB25" s="60"/>
      <c r="BC25" s="288"/>
      <c r="BD25" s="288"/>
      <c r="BE25" s="288"/>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1.381</v>
      </c>
      <c r="J26" s="60">
        <v>0.3574</v>
      </c>
      <c r="K26" s="60">
        <v>9.6158999999999999</v>
      </c>
      <c r="L26" s="60">
        <v>2.1482999999999999</v>
      </c>
      <c r="M26" s="60">
        <v>-10.693099999999999</v>
      </c>
      <c r="N26" s="71">
        <v>-4.3842999999999996</v>
      </c>
      <c r="O26" s="60">
        <v>-0.90229999999999999</v>
      </c>
      <c r="P26" s="60">
        <v>13.5762</v>
      </c>
      <c r="Q26" s="60">
        <v>15.513400000000001</v>
      </c>
      <c r="R26" s="60">
        <v>13.2933</v>
      </c>
      <c r="S26" s="60">
        <v>12.442399999999999</v>
      </c>
      <c r="T26" s="60">
        <v>-4.6829999999999998</v>
      </c>
      <c r="U26" s="60">
        <v>-11.0983</v>
      </c>
      <c r="V26" s="60">
        <v>-13.7644</v>
      </c>
      <c r="W26" s="60">
        <v>12.442399999999999</v>
      </c>
      <c r="X26" s="60">
        <v>12.2311</v>
      </c>
      <c r="Y26" s="67"/>
      <c r="Z26" s="52"/>
      <c r="AA26" s="52"/>
      <c r="AB26" s="52"/>
      <c r="AC26" s="52"/>
      <c r="AD26" s="52"/>
      <c r="AE26" s="52"/>
      <c r="AF26" s="52"/>
      <c r="AG26" s="52"/>
      <c r="AH26" s="52"/>
      <c r="AI26" s="52"/>
      <c r="AJ26" s="52"/>
      <c r="AK26" s="52"/>
      <c r="AL26" s="52"/>
      <c r="AM26" s="52"/>
      <c r="AN26" s="52"/>
      <c r="AO26" s="44"/>
      <c r="AP26" s="60">
        <v>13.9</v>
      </c>
      <c r="AQ26" s="60">
        <v>16.79</v>
      </c>
      <c r="AR26" s="60">
        <v>9.64</v>
      </c>
      <c r="AS26" s="60">
        <v>0.37</v>
      </c>
      <c r="AT26" s="60">
        <v>-11.03</v>
      </c>
      <c r="AU26" s="79"/>
      <c r="AV26" s="52"/>
      <c r="AW26" s="52"/>
      <c r="AX26" s="52"/>
      <c r="AY26" s="52"/>
      <c r="AZ26" s="52"/>
      <c r="BA26" s="259"/>
      <c r="BB26" s="60"/>
      <c r="BC26" s="288"/>
      <c r="BD26" s="288"/>
      <c r="BE26" s="288"/>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1.728</v>
      </c>
      <c r="J27" s="61">
        <v>1.8230500000000001</v>
      </c>
      <c r="K27" s="61">
        <v>12.807600000000001</v>
      </c>
      <c r="L27" s="61">
        <v>8.9077000000000002</v>
      </c>
      <c r="M27" s="61">
        <v>-2.0690499999999998</v>
      </c>
      <c r="N27" s="72">
        <v>8.3165499999999994</v>
      </c>
      <c r="O27" s="61">
        <v>5.2178000000000004</v>
      </c>
      <c r="P27" s="61">
        <v>18.284300000000002</v>
      </c>
      <c r="Q27" s="61">
        <v>19.552900000000001</v>
      </c>
      <c r="R27" s="61">
        <v>17.1861</v>
      </c>
      <c r="S27" s="61">
        <v>15.6511</v>
      </c>
      <c r="T27" s="61">
        <v>1.1627000000000001</v>
      </c>
      <c r="U27" s="61">
        <v>1.6364000000000001</v>
      </c>
      <c r="V27" s="61">
        <v>-2.9977</v>
      </c>
      <c r="W27" s="61">
        <v>15.6511</v>
      </c>
      <c r="X27" s="61">
        <v>18.399100000000001</v>
      </c>
      <c r="Y27" s="68"/>
      <c r="Z27" s="53"/>
      <c r="AA27" s="53"/>
      <c r="AB27" s="53"/>
      <c r="AC27" s="53"/>
      <c r="AD27" s="53"/>
      <c r="AE27" s="53"/>
      <c r="AF27" s="53"/>
      <c r="AG27" s="53"/>
      <c r="AH27" s="53"/>
      <c r="AI27" s="53"/>
      <c r="AJ27" s="53"/>
      <c r="AK27" s="53"/>
      <c r="AL27" s="53"/>
      <c r="AM27" s="53"/>
      <c r="AN27" s="53"/>
      <c r="AO27" s="45"/>
      <c r="AP27" s="61">
        <v>17.2</v>
      </c>
      <c r="AQ27" s="61">
        <v>19.760000000000002</v>
      </c>
      <c r="AR27" s="61">
        <v>13.51</v>
      </c>
      <c r="AS27" s="61">
        <v>7.32</v>
      </c>
      <c r="AT27" s="61">
        <v>5.33</v>
      </c>
      <c r="AU27" s="80"/>
      <c r="AV27" s="53"/>
      <c r="AW27" s="53"/>
      <c r="AX27" s="53"/>
      <c r="AY27" s="53"/>
      <c r="AZ27" s="53"/>
      <c r="BA27" s="262"/>
      <c r="BB27" s="61"/>
      <c r="BC27" s="291"/>
      <c r="BD27" s="291"/>
      <c r="BE27" s="291"/>
      <c r="BF27" s="45"/>
      <c r="BG27" s="61"/>
      <c r="BH27" s="61"/>
      <c r="BI27" s="61"/>
      <c r="BJ27" s="61"/>
      <c r="BK27" s="45"/>
      <c r="BL27" s="86"/>
      <c r="BM27" s="86"/>
      <c r="BN27" s="86"/>
      <c r="BO27" s="86"/>
      <c r="BP27" s="86"/>
      <c r="BQ27" s="45"/>
      <c r="BR27" s="90"/>
    </row>
    <row r="28" spans="1:70" ht="14.5" x14ac:dyDescent="0.25">
      <c r="A28" s="39" t="s">
        <v>127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93"/>
      <c r="BD28" s="293"/>
      <c r="BE28" s="293"/>
      <c r="BF28" s="46"/>
      <c r="BG28" s="62"/>
      <c r="BH28" s="62"/>
      <c r="BI28" s="62"/>
      <c r="BJ28" s="62"/>
      <c r="BK28" s="46"/>
      <c r="BL28" s="87"/>
      <c r="BM28" s="87"/>
      <c r="BN28" s="87"/>
      <c r="BO28" s="87"/>
      <c r="BP28" s="87"/>
      <c r="BQ28" s="46"/>
      <c r="BR28" s="91"/>
    </row>
    <row r="29" spans="1:70" x14ac:dyDescent="0.25">
      <c r="A29" s="32" t="s">
        <v>1755</v>
      </c>
      <c r="B29" s="43"/>
      <c r="C29" s="720">
        <v>41275</v>
      </c>
      <c r="D29" s="43"/>
      <c r="E29" s="51">
        <v>71549.600000000006</v>
      </c>
      <c r="F29" s="43"/>
      <c r="G29" s="55">
        <v>192.71600000000001</v>
      </c>
      <c r="H29" s="66"/>
      <c r="I29" s="59">
        <v>1.7734000000000001</v>
      </c>
      <c r="J29" s="59">
        <v>1.7795000000000001</v>
      </c>
      <c r="K29" s="59">
        <v>13.974500000000001</v>
      </c>
      <c r="L29" s="59">
        <v>10.234400000000001</v>
      </c>
      <c r="M29" s="59">
        <v>0.27179999999999999</v>
      </c>
      <c r="N29" s="70">
        <v>11.136699999999999</v>
      </c>
      <c r="O29" s="59">
        <v>6.5092999999999996</v>
      </c>
      <c r="P29" s="59">
        <v>22.563800000000001</v>
      </c>
      <c r="Q29" s="59">
        <v>23.816199999999998</v>
      </c>
      <c r="R29" s="59">
        <v>21.956700000000001</v>
      </c>
      <c r="S29" s="59">
        <v>16.671700000000001</v>
      </c>
      <c r="T29" s="59">
        <v>3.0449000000000002</v>
      </c>
      <c r="U29" s="59">
        <v>3.5815000000000001</v>
      </c>
      <c r="V29" s="59">
        <v>-0.74590000000000001</v>
      </c>
      <c r="W29" s="59">
        <v>16.671700000000001</v>
      </c>
      <c r="X29" s="59">
        <v>24.057500000000001</v>
      </c>
      <c r="Y29" s="66"/>
      <c r="Z29" s="51">
        <v>6</v>
      </c>
      <c r="AA29" s="51">
        <v>9</v>
      </c>
      <c r="AB29" s="51">
        <v>7</v>
      </c>
      <c r="AC29" s="51">
        <v>6</v>
      </c>
      <c r="AD29" s="51">
        <v>3</v>
      </c>
      <c r="AE29" s="51">
        <v>7</v>
      </c>
      <c r="AF29" s="51">
        <v>8</v>
      </c>
      <c r="AG29" s="51">
        <v>3</v>
      </c>
      <c r="AH29" s="51">
        <v>3</v>
      </c>
      <c r="AI29" s="51">
        <v>1</v>
      </c>
      <c r="AJ29" s="51">
        <v>5</v>
      </c>
      <c r="AK29" s="51">
        <v>6</v>
      </c>
      <c r="AL29" s="51">
        <v>7</v>
      </c>
      <c r="AM29" s="51">
        <v>6</v>
      </c>
      <c r="AN29" s="51">
        <v>5</v>
      </c>
      <c r="AO29" s="43"/>
      <c r="AP29" s="59">
        <v>22.28</v>
      </c>
      <c r="AQ29" s="59">
        <v>25.02</v>
      </c>
      <c r="AR29" s="59">
        <v>17.940000000000001</v>
      </c>
      <c r="AS29" s="59">
        <v>10.32</v>
      </c>
      <c r="AT29" s="59">
        <v>9.23</v>
      </c>
      <c r="AU29" s="78"/>
      <c r="AV29" s="51">
        <v>1</v>
      </c>
      <c r="AW29" s="51">
        <v>1</v>
      </c>
      <c r="AX29" s="51">
        <v>3</v>
      </c>
      <c r="AY29" s="51">
        <v>6</v>
      </c>
      <c r="AZ29" s="51">
        <v>5</v>
      </c>
      <c r="BA29" s="258"/>
      <c r="BB29" s="59">
        <v>18.428202818469199</v>
      </c>
      <c r="BC29" s="286">
        <v>0.86616650901405601</v>
      </c>
      <c r="BD29" s="286">
        <v>7.6733160532667294E-2</v>
      </c>
      <c r="BE29" s="286">
        <v>0.14139673249544299</v>
      </c>
      <c r="BF29" s="43"/>
      <c r="BG29" s="59">
        <v>14.4369</v>
      </c>
      <c r="BH29" s="59">
        <v>13.3118</v>
      </c>
      <c r="BI29" s="59">
        <v>68.281099999999995</v>
      </c>
      <c r="BJ29" s="59">
        <v>3.9702000000000002</v>
      </c>
      <c r="BK29" s="43"/>
      <c r="BL29" s="84" t="s">
        <v>1669</v>
      </c>
      <c r="BM29" s="84" t="s">
        <v>607</v>
      </c>
      <c r="BN29" s="84" t="s">
        <v>1670</v>
      </c>
      <c r="BO29" s="84" t="s">
        <v>1671</v>
      </c>
      <c r="BP29" s="84" t="s">
        <v>1672</v>
      </c>
      <c r="BQ29" s="43"/>
      <c r="BR29" s="88" t="s">
        <v>443</v>
      </c>
    </row>
    <row r="30" spans="1:70" s="107" customFormat="1" x14ac:dyDescent="0.25">
      <c r="A30" s="108" t="s">
        <v>1756</v>
      </c>
      <c r="B30" s="109"/>
      <c r="C30" s="734">
        <v>41275</v>
      </c>
      <c r="D30" s="109"/>
      <c r="E30" s="110">
        <v>37895.9</v>
      </c>
      <c r="F30" s="109"/>
      <c r="G30" s="111">
        <v>152.31700000000001</v>
      </c>
      <c r="H30" s="113"/>
      <c r="I30" s="112">
        <v>1.6327</v>
      </c>
      <c r="J30" s="112">
        <v>0.37230000000000002</v>
      </c>
      <c r="K30" s="112">
        <v>9.6934000000000005</v>
      </c>
      <c r="L30" s="112">
        <v>2.3574000000000002</v>
      </c>
      <c r="M30" s="112">
        <v>-7.2030000000000003</v>
      </c>
      <c r="N30" s="114">
        <v>8.2502999999999993</v>
      </c>
      <c r="O30" s="112">
        <v>3.8717000000000001</v>
      </c>
      <c r="P30" s="112">
        <v>18.282900000000001</v>
      </c>
      <c r="Q30" s="112">
        <v>20.660900000000002</v>
      </c>
      <c r="R30" s="112">
        <v>18.821100000000001</v>
      </c>
      <c r="S30" s="112">
        <v>12.5082</v>
      </c>
      <c r="T30" s="112">
        <v>-3.5320999999999998</v>
      </c>
      <c r="U30" s="112">
        <v>-4.2435</v>
      </c>
      <c r="V30" s="112">
        <v>-4.7346000000000004</v>
      </c>
      <c r="W30" s="112">
        <v>12.5082</v>
      </c>
      <c r="X30" s="112">
        <v>18.4741</v>
      </c>
      <c r="Y30" s="113"/>
      <c r="Z30" s="110">
        <v>11</v>
      </c>
      <c r="AA30" s="110">
        <v>16</v>
      </c>
      <c r="AB30" s="110">
        <v>16</v>
      </c>
      <c r="AC30" s="110">
        <v>16</v>
      </c>
      <c r="AD30" s="110">
        <v>15</v>
      </c>
      <c r="AE30" s="110">
        <v>13</v>
      </c>
      <c r="AF30" s="110">
        <v>14</v>
      </c>
      <c r="AG30" s="110">
        <v>10</v>
      </c>
      <c r="AH30" s="110">
        <v>9</v>
      </c>
      <c r="AI30" s="110">
        <v>5</v>
      </c>
      <c r="AJ30" s="110">
        <v>16</v>
      </c>
      <c r="AK30" s="110">
        <v>15</v>
      </c>
      <c r="AL30" s="110">
        <v>15</v>
      </c>
      <c r="AM30" s="110">
        <v>14</v>
      </c>
      <c r="AN30" s="110">
        <v>16</v>
      </c>
      <c r="AO30" s="109"/>
      <c r="AP30" s="112">
        <v>18.559999999999999</v>
      </c>
      <c r="AQ30" s="112">
        <v>20.71</v>
      </c>
      <c r="AR30" s="112">
        <v>14.41</v>
      </c>
      <c r="AS30" s="112">
        <v>6.26</v>
      </c>
      <c r="AT30" s="112">
        <v>-3.66</v>
      </c>
      <c r="AU30" s="115"/>
      <c r="AV30" s="110">
        <v>5</v>
      </c>
      <c r="AW30" s="110">
        <v>8</v>
      </c>
      <c r="AX30" s="110">
        <v>10</v>
      </c>
      <c r="AY30" s="110">
        <v>13</v>
      </c>
      <c r="AZ30" s="110">
        <v>15</v>
      </c>
      <c r="BA30" s="260"/>
      <c r="BB30" s="112">
        <v>16.802998806502199</v>
      </c>
      <c r="BC30" s="290">
        <v>0.78547727810372403</v>
      </c>
      <c r="BD30" s="290">
        <v>6.3697953813260794E-2</v>
      </c>
      <c r="BE30" s="290">
        <v>7.6510469533443998E-3</v>
      </c>
      <c r="BF30" s="109"/>
      <c r="BG30" s="112">
        <v>5.8347199999999999</v>
      </c>
      <c r="BH30" s="112">
        <v>9.5753599999999999</v>
      </c>
      <c r="BI30" s="112">
        <v>74.2928</v>
      </c>
      <c r="BJ30" s="112">
        <v>10.29712</v>
      </c>
      <c r="BK30" s="109"/>
      <c r="BL30" s="118" t="s">
        <v>1674</v>
      </c>
      <c r="BM30" s="118" t="s">
        <v>1675</v>
      </c>
      <c r="BN30" s="118" t="s">
        <v>1618</v>
      </c>
      <c r="BO30" s="118" t="s">
        <v>1676</v>
      </c>
      <c r="BP30" s="118" t="s">
        <v>1677</v>
      </c>
      <c r="BQ30" s="109"/>
      <c r="BR30" s="119" t="s">
        <v>513</v>
      </c>
    </row>
    <row r="31" spans="1:70" s="107" customFormat="1" x14ac:dyDescent="0.25">
      <c r="A31" s="108" t="s">
        <v>1757</v>
      </c>
      <c r="B31" s="109"/>
      <c r="C31" s="734">
        <v>41276</v>
      </c>
      <c r="D31" s="109"/>
      <c r="E31" s="110">
        <v>36660.199999999997</v>
      </c>
      <c r="F31" s="109"/>
      <c r="G31" s="111">
        <v>193.83170000000001</v>
      </c>
      <c r="H31" s="113"/>
      <c r="I31" s="112">
        <v>1.46</v>
      </c>
      <c r="J31" s="112">
        <v>1.4516</v>
      </c>
      <c r="K31" s="112">
        <v>12.3832</v>
      </c>
      <c r="L31" s="112">
        <v>7.9532999999999996</v>
      </c>
      <c r="M31" s="112">
        <v>-2.9853999999999998</v>
      </c>
      <c r="N31" s="114">
        <v>5.0923999999999996</v>
      </c>
      <c r="O31" s="112">
        <v>3.6436999999999999</v>
      </c>
      <c r="P31" s="112">
        <v>15.320600000000001</v>
      </c>
      <c r="Q31" s="112">
        <v>16.684899999999999</v>
      </c>
      <c r="R31" s="112">
        <v>18.882100000000001</v>
      </c>
      <c r="S31" s="112">
        <v>14.442399999999999</v>
      </c>
      <c r="T31" s="112">
        <v>3.0599999999999999E-2</v>
      </c>
      <c r="U31" s="112">
        <v>-2.5999999999999999E-2</v>
      </c>
      <c r="V31" s="112">
        <v>-3.2378999999999998</v>
      </c>
      <c r="W31" s="112">
        <v>14.442399999999999</v>
      </c>
      <c r="X31" s="112">
        <v>22.575900000000001</v>
      </c>
      <c r="Y31" s="113"/>
      <c r="Z31" s="110">
        <v>15</v>
      </c>
      <c r="AA31" s="110">
        <v>11</v>
      </c>
      <c r="AB31" s="110">
        <v>11</v>
      </c>
      <c r="AC31" s="110">
        <v>10</v>
      </c>
      <c r="AD31" s="110">
        <v>14</v>
      </c>
      <c r="AE31" s="110">
        <v>15</v>
      </c>
      <c r="AF31" s="110">
        <v>15</v>
      </c>
      <c r="AG31" s="110">
        <v>14</v>
      </c>
      <c r="AH31" s="110">
        <v>15</v>
      </c>
      <c r="AI31" s="110">
        <v>4</v>
      </c>
      <c r="AJ31" s="110">
        <v>13</v>
      </c>
      <c r="AK31" s="110">
        <v>13</v>
      </c>
      <c r="AL31" s="110">
        <v>12</v>
      </c>
      <c r="AM31" s="110">
        <v>12</v>
      </c>
      <c r="AN31" s="110">
        <v>13</v>
      </c>
      <c r="AO31" s="109"/>
      <c r="AP31" s="112">
        <v>17.920000000000002</v>
      </c>
      <c r="AQ31" s="112">
        <v>18</v>
      </c>
      <c r="AR31" s="112">
        <v>11.87</v>
      </c>
      <c r="AS31" s="112">
        <v>6.24</v>
      </c>
      <c r="AT31" s="112">
        <v>3.51</v>
      </c>
      <c r="AU31" s="115"/>
      <c r="AV31" s="110">
        <v>8</v>
      </c>
      <c r="AW31" s="110">
        <v>14</v>
      </c>
      <c r="AX31" s="110">
        <v>13</v>
      </c>
      <c r="AY31" s="110">
        <v>14</v>
      </c>
      <c r="AZ31" s="110">
        <v>12</v>
      </c>
      <c r="BA31" s="260"/>
      <c r="BB31" s="112">
        <v>16.457056075193801</v>
      </c>
      <c r="BC31" s="290">
        <v>0.77257208131173705</v>
      </c>
      <c r="BD31" s="290">
        <v>5.1865713638776199E-2</v>
      </c>
      <c r="BE31" s="290">
        <v>-0.191649305150565</v>
      </c>
      <c r="BF31" s="109"/>
      <c r="BG31" s="112" t="s">
        <v>430</v>
      </c>
      <c r="BH31" s="112">
        <v>4.38713</v>
      </c>
      <c r="BI31" s="112">
        <v>83.851399999999998</v>
      </c>
      <c r="BJ31" s="112">
        <v>11.761469999999999</v>
      </c>
      <c r="BK31" s="109"/>
      <c r="BL31" s="118" t="s">
        <v>1679</v>
      </c>
      <c r="BM31" s="118" t="s">
        <v>1680</v>
      </c>
      <c r="BN31" s="118" t="s">
        <v>1681</v>
      </c>
      <c r="BO31" s="118" t="s">
        <v>1682</v>
      </c>
      <c r="BP31" s="118" t="s">
        <v>1683</v>
      </c>
      <c r="BQ31" s="109"/>
      <c r="BR31" s="119" t="s">
        <v>513</v>
      </c>
    </row>
    <row r="32" spans="1:70" s="107" customFormat="1" x14ac:dyDescent="0.25">
      <c r="A32" s="108" t="s">
        <v>1758</v>
      </c>
      <c r="B32" s="109"/>
      <c r="C32" s="734">
        <v>41607</v>
      </c>
      <c r="D32" s="109"/>
      <c r="E32" s="110">
        <v>27190.7</v>
      </c>
      <c r="F32" s="109"/>
      <c r="G32" s="111">
        <v>123.06</v>
      </c>
      <c r="H32" s="113"/>
      <c r="I32" s="112">
        <v>1.7361</v>
      </c>
      <c r="J32" s="112">
        <v>1.9046000000000001</v>
      </c>
      <c r="K32" s="112">
        <v>11.4876</v>
      </c>
      <c r="L32" s="112">
        <v>7.7206000000000001</v>
      </c>
      <c r="M32" s="112">
        <v>-1.4574</v>
      </c>
      <c r="N32" s="114">
        <v>9.0152000000000001</v>
      </c>
      <c r="O32" s="112">
        <v>9.0172000000000008</v>
      </c>
      <c r="P32" s="112">
        <v>19.5596</v>
      </c>
      <c r="Q32" s="112">
        <v>20.058499999999999</v>
      </c>
      <c r="R32" s="112">
        <v>19.6523</v>
      </c>
      <c r="S32" s="112">
        <v>13.754899999999999</v>
      </c>
      <c r="T32" s="112">
        <v>1.1757</v>
      </c>
      <c r="U32" s="112">
        <v>1.9805999999999999</v>
      </c>
      <c r="V32" s="112">
        <v>-1.9363999999999999</v>
      </c>
      <c r="W32" s="112">
        <v>13.754899999999999</v>
      </c>
      <c r="X32" s="112">
        <v>22.404199999999999</v>
      </c>
      <c r="Y32" s="113"/>
      <c r="Z32" s="110">
        <v>9</v>
      </c>
      <c r="AA32" s="110">
        <v>8</v>
      </c>
      <c r="AB32" s="110">
        <v>15</v>
      </c>
      <c r="AC32" s="110">
        <v>11</v>
      </c>
      <c r="AD32" s="110">
        <v>8</v>
      </c>
      <c r="AE32" s="110">
        <v>10</v>
      </c>
      <c r="AF32" s="110">
        <v>5</v>
      </c>
      <c r="AG32" s="110">
        <v>8</v>
      </c>
      <c r="AH32" s="110">
        <v>10</v>
      </c>
      <c r="AI32" s="110">
        <v>2</v>
      </c>
      <c r="AJ32" s="110">
        <v>15</v>
      </c>
      <c r="AK32" s="110">
        <v>10</v>
      </c>
      <c r="AL32" s="110">
        <v>9</v>
      </c>
      <c r="AM32" s="110">
        <v>8</v>
      </c>
      <c r="AN32" s="110">
        <v>15</v>
      </c>
      <c r="AO32" s="109"/>
      <c r="AP32" s="112">
        <v>20.190000000000001</v>
      </c>
      <c r="AQ32" s="112">
        <v>20.58</v>
      </c>
      <c r="AR32" s="112">
        <v>15.06</v>
      </c>
      <c r="AS32" s="112">
        <v>9.99</v>
      </c>
      <c r="AT32" s="112">
        <v>5.53</v>
      </c>
      <c r="AU32" s="115"/>
      <c r="AV32" s="110">
        <v>2</v>
      </c>
      <c r="AW32" s="110">
        <v>9</v>
      </c>
      <c r="AX32" s="110">
        <v>7</v>
      </c>
      <c r="AY32" s="110">
        <v>7</v>
      </c>
      <c r="AZ32" s="110">
        <v>10</v>
      </c>
      <c r="BA32" s="260"/>
      <c r="BB32" s="112">
        <v>16.174376190245599</v>
      </c>
      <c r="BC32" s="290">
        <v>0.75283609957758002</v>
      </c>
      <c r="BD32" s="290">
        <v>7.1547194613699405E-2</v>
      </c>
      <c r="BE32" s="290">
        <v>5.1089976062048501E-2</v>
      </c>
      <c r="BF32" s="109"/>
      <c r="BG32" s="112">
        <v>5.59213</v>
      </c>
      <c r="BH32" s="112">
        <v>14.8851</v>
      </c>
      <c r="BI32" s="112">
        <v>67.3108</v>
      </c>
      <c r="BJ32" s="112">
        <v>12.211970000000001</v>
      </c>
      <c r="BK32" s="109"/>
      <c r="BL32" s="118" t="s">
        <v>1685</v>
      </c>
      <c r="BM32" s="118" t="s">
        <v>1686</v>
      </c>
      <c r="BN32" s="118" t="s">
        <v>1687</v>
      </c>
      <c r="BO32" s="118" t="s">
        <v>1688</v>
      </c>
      <c r="BP32" s="118" t="s">
        <v>1689</v>
      </c>
      <c r="BQ32" s="109"/>
      <c r="BR32" s="119" t="s">
        <v>1020</v>
      </c>
    </row>
    <row r="33" spans="1:70" s="107" customFormat="1" ht="11" x14ac:dyDescent="0.3">
      <c r="A33" s="96" t="s">
        <v>1759</v>
      </c>
      <c r="B33" s="97"/>
      <c r="C33" s="736">
        <v>43886</v>
      </c>
      <c r="D33" s="97"/>
      <c r="E33" s="98">
        <v>24803.8</v>
      </c>
      <c r="F33" s="97"/>
      <c r="G33" s="99">
        <v>52.51</v>
      </c>
      <c r="H33" s="101"/>
      <c r="I33" s="100">
        <v>1.7655000000000001</v>
      </c>
      <c r="J33" s="100">
        <v>2.5746000000000002</v>
      </c>
      <c r="K33" s="100">
        <v>14.378399999999999</v>
      </c>
      <c r="L33" s="100">
        <v>9.7914999999999992</v>
      </c>
      <c r="M33" s="100">
        <v>-0.20150000000000001</v>
      </c>
      <c r="N33" s="102">
        <v>14.5404</v>
      </c>
      <c r="O33" s="100">
        <v>14.4084</v>
      </c>
      <c r="P33" s="100">
        <v>32.948799999999999</v>
      </c>
      <c r="Q33" s="100">
        <v>25.110700000000001</v>
      </c>
      <c r="R33" s="100" t="s">
        <v>430</v>
      </c>
      <c r="S33" s="100">
        <v>17.651</v>
      </c>
      <c r="T33" s="100">
        <v>3.2016</v>
      </c>
      <c r="U33" s="100">
        <v>4.3501000000000003</v>
      </c>
      <c r="V33" s="100">
        <v>2.0998999999999999</v>
      </c>
      <c r="W33" s="100">
        <v>17.651</v>
      </c>
      <c r="X33" s="100">
        <v>30.822900000000001</v>
      </c>
      <c r="Y33" s="101"/>
      <c r="Z33" s="98">
        <v>7</v>
      </c>
      <c r="AA33" s="98">
        <v>3</v>
      </c>
      <c r="AB33" s="98">
        <v>4</v>
      </c>
      <c r="AC33" s="98">
        <v>7</v>
      </c>
      <c r="AD33" s="98">
        <v>5</v>
      </c>
      <c r="AE33" s="98">
        <v>4</v>
      </c>
      <c r="AF33" s="98">
        <v>2</v>
      </c>
      <c r="AG33" s="98">
        <v>1</v>
      </c>
      <c r="AH33" s="98">
        <v>1</v>
      </c>
      <c r="AI33" s="98" t="s">
        <v>430</v>
      </c>
      <c r="AJ33" s="98">
        <v>2</v>
      </c>
      <c r="AK33" s="98">
        <v>5</v>
      </c>
      <c r="AL33" s="98">
        <v>4</v>
      </c>
      <c r="AM33" s="98">
        <v>2</v>
      </c>
      <c r="AN33" s="98">
        <v>2</v>
      </c>
      <c r="AO33" s="97"/>
      <c r="AP33" s="100" t="s">
        <v>430</v>
      </c>
      <c r="AQ33" s="100" t="s">
        <v>430</v>
      </c>
      <c r="AR33" s="100">
        <v>23.11</v>
      </c>
      <c r="AS33" s="100">
        <v>18.3</v>
      </c>
      <c r="AT33" s="100">
        <v>11.18</v>
      </c>
      <c r="AU33" s="103"/>
      <c r="AV33" s="98" t="s">
        <v>430</v>
      </c>
      <c r="AW33" s="98" t="s">
        <v>430</v>
      </c>
      <c r="AX33" s="98">
        <v>1</v>
      </c>
      <c r="AY33" s="98">
        <v>1</v>
      </c>
      <c r="AZ33" s="98">
        <v>4</v>
      </c>
      <c r="BA33" s="261"/>
      <c r="BB33" s="100">
        <v>19.6195224025785</v>
      </c>
      <c r="BC33" s="737">
        <v>0.92133272059082505</v>
      </c>
      <c r="BD33" s="737">
        <v>0.10630356207785201</v>
      </c>
      <c r="BE33" s="737">
        <v>0.83916183862709404</v>
      </c>
      <c r="BF33" s="97"/>
      <c r="BG33" s="100">
        <v>4.6081599999999998</v>
      </c>
      <c r="BH33" s="100">
        <v>15.605</v>
      </c>
      <c r="BI33" s="100">
        <v>66.629199999999997</v>
      </c>
      <c r="BJ33" s="100">
        <v>13.157640000000001</v>
      </c>
      <c r="BK33" s="97"/>
      <c r="BL33" s="105" t="s">
        <v>1691</v>
      </c>
      <c r="BM33" s="105" t="s">
        <v>1692</v>
      </c>
      <c r="BN33" s="105" t="s">
        <v>1693</v>
      </c>
      <c r="BO33" s="105" t="s">
        <v>1694</v>
      </c>
      <c r="BP33" s="105" t="s">
        <v>1695</v>
      </c>
      <c r="BQ33" s="97"/>
      <c r="BR33" s="106" t="s">
        <v>443</v>
      </c>
    </row>
    <row r="34" spans="1:70" s="107" customFormat="1" x14ac:dyDescent="0.25">
      <c r="A34" s="108" t="s">
        <v>1760</v>
      </c>
      <c r="B34" s="109"/>
      <c r="C34" s="734">
        <v>41275</v>
      </c>
      <c r="D34" s="109"/>
      <c r="E34" s="110">
        <v>17700.7</v>
      </c>
      <c r="F34" s="109"/>
      <c r="G34" s="111">
        <v>225.59200000000001</v>
      </c>
      <c r="H34" s="113"/>
      <c r="I34" s="112">
        <v>1.7399</v>
      </c>
      <c r="J34" s="112">
        <v>1.9911000000000001</v>
      </c>
      <c r="K34" s="112">
        <v>14.0829</v>
      </c>
      <c r="L34" s="112">
        <v>12.750299999999999</v>
      </c>
      <c r="M34" s="112">
        <v>4.7000999999999999</v>
      </c>
      <c r="N34" s="114">
        <v>19.377700000000001</v>
      </c>
      <c r="O34" s="112">
        <v>10.7986</v>
      </c>
      <c r="P34" s="112">
        <v>22.5349</v>
      </c>
      <c r="Q34" s="112">
        <v>21.116399999999999</v>
      </c>
      <c r="R34" s="112">
        <v>17.720600000000001</v>
      </c>
      <c r="S34" s="112">
        <v>16.599499999999999</v>
      </c>
      <c r="T34" s="112">
        <v>4.5336999999999996</v>
      </c>
      <c r="U34" s="112">
        <v>6.6523000000000003</v>
      </c>
      <c r="V34" s="112">
        <v>1.645</v>
      </c>
      <c r="W34" s="112">
        <v>16.599499999999999</v>
      </c>
      <c r="X34" s="112">
        <v>21.0867</v>
      </c>
      <c r="Y34" s="113"/>
      <c r="Z34" s="110">
        <v>8</v>
      </c>
      <c r="AA34" s="110">
        <v>6</v>
      </c>
      <c r="AB34" s="110">
        <v>6</v>
      </c>
      <c r="AC34" s="110">
        <v>1</v>
      </c>
      <c r="AD34" s="110">
        <v>1</v>
      </c>
      <c r="AE34" s="110">
        <v>1</v>
      </c>
      <c r="AF34" s="110">
        <v>4</v>
      </c>
      <c r="AG34" s="110">
        <v>4</v>
      </c>
      <c r="AH34" s="110">
        <v>7</v>
      </c>
      <c r="AI34" s="110">
        <v>7</v>
      </c>
      <c r="AJ34" s="110">
        <v>6</v>
      </c>
      <c r="AK34" s="110">
        <v>2</v>
      </c>
      <c r="AL34" s="110">
        <v>2</v>
      </c>
      <c r="AM34" s="110">
        <v>4</v>
      </c>
      <c r="AN34" s="110">
        <v>6</v>
      </c>
      <c r="AO34" s="109"/>
      <c r="AP34" s="112">
        <v>19.16</v>
      </c>
      <c r="AQ34" s="112">
        <v>22.44</v>
      </c>
      <c r="AR34" s="112">
        <v>17.14</v>
      </c>
      <c r="AS34" s="112">
        <v>12.93</v>
      </c>
      <c r="AT34" s="112">
        <v>13.47</v>
      </c>
      <c r="AU34" s="115"/>
      <c r="AV34" s="110">
        <v>3</v>
      </c>
      <c r="AW34" s="110">
        <v>4</v>
      </c>
      <c r="AX34" s="110">
        <v>4</v>
      </c>
      <c r="AY34" s="110">
        <v>3</v>
      </c>
      <c r="AZ34" s="110">
        <v>2</v>
      </c>
      <c r="BA34" s="260"/>
      <c r="BB34" s="112">
        <v>20.3212371441616</v>
      </c>
      <c r="BC34" s="290">
        <v>0.94218561011877899</v>
      </c>
      <c r="BD34" s="290">
        <v>7.0473767180484995E-2</v>
      </c>
      <c r="BE34" s="290">
        <v>0.15743915764618199</v>
      </c>
      <c r="BF34" s="109"/>
      <c r="BG34" s="112" t="s">
        <v>430</v>
      </c>
      <c r="BH34" s="112">
        <v>4.9293199999999997</v>
      </c>
      <c r="BI34" s="112">
        <v>88.469499999999996</v>
      </c>
      <c r="BJ34" s="112">
        <v>6.6011800000000003</v>
      </c>
      <c r="BK34" s="109"/>
      <c r="BL34" s="118" t="s">
        <v>1697</v>
      </c>
      <c r="BM34" s="118" t="s">
        <v>1698</v>
      </c>
      <c r="BN34" s="118" t="s">
        <v>1699</v>
      </c>
      <c r="BO34" s="118" t="s">
        <v>1700</v>
      </c>
      <c r="BP34" s="118" t="s">
        <v>1701</v>
      </c>
      <c r="BQ34" s="109"/>
      <c r="BR34" s="119" t="s">
        <v>1020</v>
      </c>
    </row>
    <row r="35" spans="1:70" s="107" customFormat="1" ht="11" x14ac:dyDescent="0.3">
      <c r="A35" s="841" t="s">
        <v>1761</v>
      </c>
      <c r="B35" s="858"/>
      <c r="C35" s="843">
        <v>41275</v>
      </c>
      <c r="D35" s="858"/>
      <c r="E35" s="844">
        <v>17352.3</v>
      </c>
      <c r="F35" s="858"/>
      <c r="G35" s="845">
        <v>298.077</v>
      </c>
      <c r="H35" s="859"/>
      <c r="I35" s="846">
        <v>1.5130999999999999</v>
      </c>
      <c r="J35" s="846">
        <v>1.9733000000000001</v>
      </c>
      <c r="K35" s="846">
        <v>13.0913</v>
      </c>
      <c r="L35" s="846">
        <v>9.2774000000000001</v>
      </c>
      <c r="M35" s="846">
        <v>-2.8896999999999999</v>
      </c>
      <c r="N35" s="848">
        <v>6.6353</v>
      </c>
      <c r="O35" s="846">
        <v>5.5084</v>
      </c>
      <c r="P35" s="846">
        <v>17.0181</v>
      </c>
      <c r="Q35" s="846">
        <v>17.180800000000001</v>
      </c>
      <c r="R35" s="846">
        <v>18.2026</v>
      </c>
      <c r="S35" s="846">
        <v>15.5718</v>
      </c>
      <c r="T35" s="846">
        <v>1.2004999999999999</v>
      </c>
      <c r="U35" s="846">
        <v>-0.17449999999999999</v>
      </c>
      <c r="V35" s="846">
        <v>-4.7363999999999997</v>
      </c>
      <c r="W35" s="846">
        <v>15.5718</v>
      </c>
      <c r="X35" s="846">
        <v>18.679099999999998</v>
      </c>
      <c r="Y35" s="859"/>
      <c r="Z35" s="844">
        <v>14</v>
      </c>
      <c r="AA35" s="844">
        <v>7</v>
      </c>
      <c r="AB35" s="844">
        <v>8</v>
      </c>
      <c r="AC35" s="844">
        <v>8</v>
      </c>
      <c r="AD35" s="844">
        <v>13</v>
      </c>
      <c r="AE35" s="844">
        <v>14</v>
      </c>
      <c r="AF35" s="844">
        <v>10</v>
      </c>
      <c r="AG35" s="844">
        <v>13</v>
      </c>
      <c r="AH35" s="844">
        <v>13</v>
      </c>
      <c r="AI35" s="844">
        <v>6</v>
      </c>
      <c r="AJ35" s="844">
        <v>9</v>
      </c>
      <c r="AK35" s="844">
        <v>9</v>
      </c>
      <c r="AL35" s="844">
        <v>13</v>
      </c>
      <c r="AM35" s="844">
        <v>15</v>
      </c>
      <c r="AN35" s="844">
        <v>9</v>
      </c>
      <c r="AO35" s="858"/>
      <c r="AP35" s="846">
        <v>18.53</v>
      </c>
      <c r="AQ35" s="846">
        <v>19.66</v>
      </c>
      <c r="AR35" s="846">
        <v>11.83</v>
      </c>
      <c r="AS35" s="846">
        <v>6.4</v>
      </c>
      <c r="AT35" s="846">
        <v>2.99</v>
      </c>
      <c r="AU35" s="849"/>
      <c r="AV35" s="844">
        <v>6</v>
      </c>
      <c r="AW35" s="844">
        <v>11</v>
      </c>
      <c r="AX35" s="844">
        <v>14</v>
      </c>
      <c r="AY35" s="844">
        <v>12</v>
      </c>
      <c r="AZ35" s="844">
        <v>13</v>
      </c>
      <c r="BA35" s="851"/>
      <c r="BB35" s="846">
        <v>18.830998503309999</v>
      </c>
      <c r="BC35" s="852">
        <v>0.85906817735396901</v>
      </c>
      <c r="BD35" s="852">
        <v>5.2897401200663899E-2</v>
      </c>
      <c r="BE35" s="852">
        <v>-0.26611705885099102</v>
      </c>
      <c r="BF35" s="858"/>
      <c r="BG35" s="846">
        <v>7.2303699999999997</v>
      </c>
      <c r="BH35" s="846">
        <v>11.8355</v>
      </c>
      <c r="BI35" s="846">
        <v>79.900099999999995</v>
      </c>
      <c r="BJ35" s="846">
        <v>1.03403</v>
      </c>
      <c r="BK35" s="858"/>
      <c r="BL35" s="860" t="s">
        <v>1703</v>
      </c>
      <c r="BM35" s="860" t="s">
        <v>1704</v>
      </c>
      <c r="BN35" s="860" t="s">
        <v>1705</v>
      </c>
      <c r="BO35" s="860" t="s">
        <v>1706</v>
      </c>
      <c r="BP35" s="860" t="s">
        <v>1530</v>
      </c>
      <c r="BQ35" s="858"/>
      <c r="BR35" s="856" t="s">
        <v>443</v>
      </c>
    </row>
    <row r="36" spans="1:70" s="107" customFormat="1" x14ac:dyDescent="0.25">
      <c r="A36" s="108" t="s">
        <v>1762</v>
      </c>
      <c r="B36" s="109"/>
      <c r="C36" s="734">
        <v>41771</v>
      </c>
      <c r="D36" s="109"/>
      <c r="E36" s="110">
        <v>16065.8</v>
      </c>
      <c r="F36" s="109"/>
      <c r="G36" s="111">
        <v>89.424899999999994</v>
      </c>
      <c r="H36" s="113"/>
      <c r="I36" s="112">
        <v>1.8988</v>
      </c>
      <c r="J36" s="112">
        <v>2.1823000000000001</v>
      </c>
      <c r="K36" s="112">
        <v>14.609500000000001</v>
      </c>
      <c r="L36" s="112">
        <v>11.3917</v>
      </c>
      <c r="M36" s="112">
        <v>-1.7706</v>
      </c>
      <c r="N36" s="114">
        <v>9.2385999999999999</v>
      </c>
      <c r="O36" s="112">
        <v>4.2152000000000003</v>
      </c>
      <c r="P36" s="112">
        <v>18.7133</v>
      </c>
      <c r="Q36" s="112">
        <v>21.5227</v>
      </c>
      <c r="R36" s="112">
        <v>19.651700000000002</v>
      </c>
      <c r="S36" s="112">
        <v>17.623899999999999</v>
      </c>
      <c r="T36" s="112">
        <v>2.2273000000000001</v>
      </c>
      <c r="U36" s="112">
        <v>1.8347</v>
      </c>
      <c r="V36" s="112">
        <v>-4.1132</v>
      </c>
      <c r="W36" s="112">
        <v>17.623899999999999</v>
      </c>
      <c r="X36" s="112">
        <v>20.0898</v>
      </c>
      <c r="Y36" s="113"/>
      <c r="Z36" s="110">
        <v>1</v>
      </c>
      <c r="AA36" s="110">
        <v>5</v>
      </c>
      <c r="AB36" s="110">
        <v>2</v>
      </c>
      <c r="AC36" s="110">
        <v>3</v>
      </c>
      <c r="AD36" s="110">
        <v>10</v>
      </c>
      <c r="AE36" s="110">
        <v>9</v>
      </c>
      <c r="AF36" s="110">
        <v>12</v>
      </c>
      <c r="AG36" s="110">
        <v>9</v>
      </c>
      <c r="AH36" s="110">
        <v>5</v>
      </c>
      <c r="AI36" s="110">
        <v>3</v>
      </c>
      <c r="AJ36" s="110">
        <v>3</v>
      </c>
      <c r="AK36" s="110">
        <v>7</v>
      </c>
      <c r="AL36" s="110">
        <v>10</v>
      </c>
      <c r="AM36" s="110">
        <v>13</v>
      </c>
      <c r="AN36" s="110">
        <v>3</v>
      </c>
      <c r="AO36" s="109"/>
      <c r="AP36" s="112">
        <v>18.84</v>
      </c>
      <c r="AQ36" s="112">
        <v>21.53</v>
      </c>
      <c r="AR36" s="112">
        <v>14.73</v>
      </c>
      <c r="AS36" s="112">
        <v>7.22</v>
      </c>
      <c r="AT36" s="112">
        <v>6.53</v>
      </c>
      <c r="AU36" s="115"/>
      <c r="AV36" s="110">
        <v>4</v>
      </c>
      <c r="AW36" s="110">
        <v>6</v>
      </c>
      <c r="AX36" s="110">
        <v>8</v>
      </c>
      <c r="AY36" s="110">
        <v>10</v>
      </c>
      <c r="AZ36" s="110">
        <v>9</v>
      </c>
      <c r="BA36" s="260"/>
      <c r="BB36" s="112">
        <v>20.460967010004499</v>
      </c>
      <c r="BC36" s="290">
        <v>0.96106926914370105</v>
      </c>
      <c r="BD36" s="290">
        <v>5.85846163438975E-2</v>
      </c>
      <c r="BE36" s="290">
        <v>-0.21340013297298499</v>
      </c>
      <c r="BF36" s="109"/>
      <c r="BG36" s="112">
        <v>1.98281</v>
      </c>
      <c r="BH36" s="112">
        <v>25.250900000000001</v>
      </c>
      <c r="BI36" s="112">
        <v>69.903999999999996</v>
      </c>
      <c r="BJ36" s="112">
        <v>2.8622899999999998</v>
      </c>
      <c r="BK36" s="109"/>
      <c r="BL36" s="118" t="s">
        <v>1708</v>
      </c>
      <c r="BM36" s="118" t="s">
        <v>1709</v>
      </c>
      <c r="BN36" s="118" t="s">
        <v>1486</v>
      </c>
      <c r="BO36" s="118" t="s">
        <v>1710</v>
      </c>
      <c r="BP36" s="118" t="s">
        <v>1711</v>
      </c>
      <c r="BQ36" s="109"/>
      <c r="BR36" s="119" t="s">
        <v>513</v>
      </c>
    </row>
    <row r="37" spans="1:70" s="107" customFormat="1" x14ac:dyDescent="0.25">
      <c r="A37" s="108" t="s">
        <v>1763</v>
      </c>
      <c r="B37" s="109"/>
      <c r="C37" s="734">
        <v>41275</v>
      </c>
      <c r="D37" s="109"/>
      <c r="E37" s="110">
        <v>13608.5</v>
      </c>
      <c r="F37" s="109"/>
      <c r="G37" s="111">
        <v>193.732</v>
      </c>
      <c r="H37" s="113"/>
      <c r="I37" s="112">
        <v>1.5590999999999999</v>
      </c>
      <c r="J37" s="112">
        <v>2.2782</v>
      </c>
      <c r="K37" s="112">
        <v>14.412800000000001</v>
      </c>
      <c r="L37" s="112">
        <v>10.3514</v>
      </c>
      <c r="M37" s="112">
        <v>-0.64580000000000004</v>
      </c>
      <c r="N37" s="114">
        <v>8.3567999999999998</v>
      </c>
      <c r="O37" s="112">
        <v>3.9418000000000002</v>
      </c>
      <c r="P37" s="112">
        <v>20.529199999999999</v>
      </c>
      <c r="Q37" s="112">
        <v>21.192299999999999</v>
      </c>
      <c r="R37" s="112">
        <v>16.515699999999999</v>
      </c>
      <c r="S37" s="112">
        <v>17.481999999999999</v>
      </c>
      <c r="T37" s="112">
        <v>3.6593</v>
      </c>
      <c r="U37" s="112">
        <v>3.7038000000000002</v>
      </c>
      <c r="V37" s="112">
        <v>-2.5585</v>
      </c>
      <c r="W37" s="112">
        <v>17.481999999999999</v>
      </c>
      <c r="X37" s="112">
        <v>19.9268</v>
      </c>
      <c r="Y37" s="113"/>
      <c r="Z37" s="110">
        <v>12</v>
      </c>
      <c r="AA37" s="110">
        <v>4</v>
      </c>
      <c r="AB37" s="110">
        <v>3</v>
      </c>
      <c r="AC37" s="110">
        <v>5</v>
      </c>
      <c r="AD37" s="110">
        <v>7</v>
      </c>
      <c r="AE37" s="110">
        <v>11</v>
      </c>
      <c r="AF37" s="110">
        <v>13</v>
      </c>
      <c r="AG37" s="110">
        <v>7</v>
      </c>
      <c r="AH37" s="110">
        <v>6</v>
      </c>
      <c r="AI37" s="110">
        <v>9</v>
      </c>
      <c r="AJ37" s="110">
        <v>4</v>
      </c>
      <c r="AK37" s="110">
        <v>3</v>
      </c>
      <c r="AL37" s="110">
        <v>6</v>
      </c>
      <c r="AM37" s="110">
        <v>9</v>
      </c>
      <c r="AN37" s="110">
        <v>4</v>
      </c>
      <c r="AO37" s="109"/>
      <c r="AP37" s="112">
        <v>17.91</v>
      </c>
      <c r="AQ37" s="112">
        <v>21.33</v>
      </c>
      <c r="AR37" s="112">
        <v>16.010000000000002</v>
      </c>
      <c r="AS37" s="112">
        <v>8.23</v>
      </c>
      <c r="AT37" s="112">
        <v>7.5</v>
      </c>
      <c r="AU37" s="115"/>
      <c r="AV37" s="110">
        <v>9</v>
      </c>
      <c r="AW37" s="110">
        <v>7</v>
      </c>
      <c r="AX37" s="110">
        <v>6</v>
      </c>
      <c r="AY37" s="110">
        <v>8</v>
      </c>
      <c r="AZ37" s="110">
        <v>7</v>
      </c>
      <c r="BA37" s="260"/>
      <c r="BB37" s="112">
        <v>19.060938794425901</v>
      </c>
      <c r="BC37" s="290">
        <v>0.89357337504245904</v>
      </c>
      <c r="BD37" s="290">
        <v>6.6011493236750707E-2</v>
      </c>
      <c r="BE37" s="290">
        <v>-9.6154912678365605E-3</v>
      </c>
      <c r="BF37" s="109"/>
      <c r="BG37" s="112">
        <v>8.4114699999999996</v>
      </c>
      <c r="BH37" s="112">
        <v>3.9066299999999998</v>
      </c>
      <c r="BI37" s="112">
        <v>81.583500000000001</v>
      </c>
      <c r="BJ37" s="112">
        <v>6.0983999999999998</v>
      </c>
      <c r="BK37" s="109"/>
      <c r="BL37" s="118" t="s">
        <v>1713</v>
      </c>
      <c r="BM37" s="118" t="s">
        <v>1714</v>
      </c>
      <c r="BN37" s="118" t="s">
        <v>1715</v>
      </c>
      <c r="BO37" s="118" t="s">
        <v>1716</v>
      </c>
      <c r="BP37" s="118" t="s">
        <v>1717</v>
      </c>
      <c r="BQ37" s="109"/>
      <c r="BR37" s="119" t="s">
        <v>513</v>
      </c>
    </row>
    <row r="38" spans="1:70" s="107" customFormat="1" x14ac:dyDescent="0.25">
      <c r="A38" s="108" t="s">
        <v>1764</v>
      </c>
      <c r="B38" s="109"/>
      <c r="C38" s="734">
        <v>43511</v>
      </c>
      <c r="D38" s="109"/>
      <c r="E38" s="110">
        <v>13100.1</v>
      </c>
      <c r="F38" s="109"/>
      <c r="G38" s="111">
        <v>42.74</v>
      </c>
      <c r="H38" s="113"/>
      <c r="I38" s="112">
        <v>1.8346</v>
      </c>
      <c r="J38" s="112">
        <v>1.3756999999999999</v>
      </c>
      <c r="K38" s="112">
        <v>12.1785</v>
      </c>
      <c r="L38" s="112">
        <v>6.6367000000000003</v>
      </c>
      <c r="M38" s="112">
        <v>-2.5758000000000001</v>
      </c>
      <c r="N38" s="114">
        <v>9.8150999999999993</v>
      </c>
      <c r="O38" s="112">
        <v>6.0171999999999999</v>
      </c>
      <c r="P38" s="112">
        <v>18.077300000000001</v>
      </c>
      <c r="Q38" s="112">
        <v>20.751200000000001</v>
      </c>
      <c r="R38" s="112" t="s">
        <v>430</v>
      </c>
      <c r="S38" s="112">
        <v>14.3698</v>
      </c>
      <c r="T38" s="112">
        <v>0.1171</v>
      </c>
      <c r="U38" s="112">
        <v>1.2796000000000001</v>
      </c>
      <c r="V38" s="112">
        <v>-2.7088999999999999</v>
      </c>
      <c r="W38" s="112">
        <v>14.3698</v>
      </c>
      <c r="X38" s="112">
        <v>22.353400000000001</v>
      </c>
      <c r="Y38" s="113"/>
      <c r="Z38" s="110">
        <v>4</v>
      </c>
      <c r="AA38" s="110">
        <v>12</v>
      </c>
      <c r="AB38" s="110">
        <v>13</v>
      </c>
      <c r="AC38" s="110">
        <v>12</v>
      </c>
      <c r="AD38" s="110">
        <v>11</v>
      </c>
      <c r="AE38" s="110">
        <v>8</v>
      </c>
      <c r="AF38" s="110">
        <v>9</v>
      </c>
      <c r="AG38" s="110">
        <v>11</v>
      </c>
      <c r="AH38" s="110">
        <v>8</v>
      </c>
      <c r="AI38" s="110" t="s">
        <v>430</v>
      </c>
      <c r="AJ38" s="110">
        <v>14</v>
      </c>
      <c r="AK38" s="110">
        <v>12</v>
      </c>
      <c r="AL38" s="110">
        <v>11</v>
      </c>
      <c r="AM38" s="110">
        <v>10</v>
      </c>
      <c r="AN38" s="110">
        <v>14</v>
      </c>
      <c r="AO38" s="109"/>
      <c r="AP38" s="112" t="s">
        <v>430</v>
      </c>
      <c r="AQ38" s="112">
        <v>21.82</v>
      </c>
      <c r="AR38" s="112">
        <v>13.6</v>
      </c>
      <c r="AS38" s="112">
        <v>7.9</v>
      </c>
      <c r="AT38" s="112">
        <v>4.53</v>
      </c>
      <c r="AU38" s="115"/>
      <c r="AV38" s="110" t="s">
        <v>430</v>
      </c>
      <c r="AW38" s="110">
        <v>5</v>
      </c>
      <c r="AX38" s="110">
        <v>11</v>
      </c>
      <c r="AY38" s="110">
        <v>9</v>
      </c>
      <c r="AZ38" s="110">
        <v>11</v>
      </c>
      <c r="BA38" s="260"/>
      <c r="BB38" s="112">
        <v>17.593495217567899</v>
      </c>
      <c r="BC38" s="290">
        <v>0.826280480400576</v>
      </c>
      <c r="BD38" s="290">
        <v>5.96190838075603E-2</v>
      </c>
      <c r="BE38" s="290">
        <v>-0.16514494825637099</v>
      </c>
      <c r="BF38" s="109"/>
      <c r="BG38" s="112">
        <v>8.2825100000000003</v>
      </c>
      <c r="BH38" s="112">
        <v>18.465199999999999</v>
      </c>
      <c r="BI38" s="112">
        <v>68.007599999999996</v>
      </c>
      <c r="BJ38" s="112">
        <v>5.2446900000000003</v>
      </c>
      <c r="BK38" s="109"/>
      <c r="BL38" s="118" t="s">
        <v>1719</v>
      </c>
      <c r="BM38" s="118" t="s">
        <v>1720</v>
      </c>
      <c r="BN38" s="118" t="s">
        <v>1721</v>
      </c>
      <c r="BO38" s="118" t="s">
        <v>497</v>
      </c>
      <c r="BP38" s="118" t="s">
        <v>1722</v>
      </c>
      <c r="BQ38" s="109"/>
      <c r="BR38" s="119" t="s">
        <v>513</v>
      </c>
    </row>
    <row r="39" spans="1:70" s="107" customFormat="1" x14ac:dyDescent="0.25">
      <c r="A39" s="108" t="s">
        <v>1765</v>
      </c>
      <c r="B39" s="109"/>
      <c r="C39" s="734">
        <v>43416</v>
      </c>
      <c r="D39" s="109"/>
      <c r="E39" s="110">
        <v>11160.2</v>
      </c>
      <c r="F39" s="109"/>
      <c r="G39" s="111">
        <v>39.765599999999999</v>
      </c>
      <c r="H39" s="113"/>
      <c r="I39" s="112">
        <v>1.8440000000000001</v>
      </c>
      <c r="J39" s="112">
        <v>1.0829</v>
      </c>
      <c r="K39" s="112">
        <v>12.744999999999999</v>
      </c>
      <c r="L39" s="112">
        <v>3.2789999999999999</v>
      </c>
      <c r="M39" s="112">
        <v>-10.112299999999999</v>
      </c>
      <c r="N39" s="114">
        <v>-3.1128</v>
      </c>
      <c r="O39" s="112">
        <v>0.44379999999999997</v>
      </c>
      <c r="P39" s="112">
        <v>15.1602</v>
      </c>
      <c r="Q39" s="112">
        <v>19.571400000000001</v>
      </c>
      <c r="R39" s="112" t="s">
        <v>430</v>
      </c>
      <c r="S39" s="112">
        <v>15.9313</v>
      </c>
      <c r="T39" s="112">
        <v>-4.2914000000000003</v>
      </c>
      <c r="U39" s="112">
        <v>-10.430400000000001</v>
      </c>
      <c r="V39" s="112">
        <v>-12.8226</v>
      </c>
      <c r="W39" s="112">
        <v>15.9313</v>
      </c>
      <c r="X39" s="112">
        <v>20.3261</v>
      </c>
      <c r="Y39" s="113"/>
      <c r="Z39" s="110">
        <v>3</v>
      </c>
      <c r="AA39" s="110">
        <v>14</v>
      </c>
      <c r="AB39" s="110">
        <v>10</v>
      </c>
      <c r="AC39" s="110">
        <v>15</v>
      </c>
      <c r="AD39" s="110">
        <v>16</v>
      </c>
      <c r="AE39" s="110">
        <v>16</v>
      </c>
      <c r="AF39" s="110">
        <v>16</v>
      </c>
      <c r="AG39" s="110">
        <v>15</v>
      </c>
      <c r="AH39" s="110">
        <v>12</v>
      </c>
      <c r="AI39" s="110" t="s">
        <v>430</v>
      </c>
      <c r="AJ39" s="110">
        <v>8</v>
      </c>
      <c r="AK39" s="110">
        <v>16</v>
      </c>
      <c r="AL39" s="110">
        <v>16</v>
      </c>
      <c r="AM39" s="110">
        <v>16</v>
      </c>
      <c r="AN39" s="110">
        <v>8</v>
      </c>
      <c r="AO39" s="109"/>
      <c r="AP39" s="112" t="s">
        <v>430</v>
      </c>
      <c r="AQ39" s="112">
        <v>19.52</v>
      </c>
      <c r="AR39" s="112">
        <v>11.37</v>
      </c>
      <c r="AS39" s="112">
        <v>1.81</v>
      </c>
      <c r="AT39" s="112">
        <v>-9.8800000000000008</v>
      </c>
      <c r="AU39" s="115"/>
      <c r="AV39" s="110" t="s">
        <v>430</v>
      </c>
      <c r="AW39" s="110">
        <v>12</v>
      </c>
      <c r="AX39" s="110">
        <v>15</v>
      </c>
      <c r="AY39" s="110">
        <v>15</v>
      </c>
      <c r="AZ39" s="110">
        <v>16</v>
      </c>
      <c r="BA39" s="260"/>
      <c r="BB39" s="112">
        <v>18.6937777674183</v>
      </c>
      <c r="BC39" s="290">
        <v>0.85928339556488798</v>
      </c>
      <c r="BD39" s="290">
        <v>4.4893339821500101E-2</v>
      </c>
      <c r="BE39" s="290">
        <v>-0.42331804371336101</v>
      </c>
      <c r="BF39" s="109"/>
      <c r="BG39" s="112" t="s">
        <v>430</v>
      </c>
      <c r="BH39" s="112">
        <v>6.7317200000000001</v>
      </c>
      <c r="BI39" s="112">
        <v>82.977999999999994</v>
      </c>
      <c r="BJ39" s="112">
        <v>10.290279999999999</v>
      </c>
      <c r="BK39" s="109"/>
      <c r="BL39" s="118" t="s">
        <v>1724</v>
      </c>
      <c r="BM39" s="118" t="s">
        <v>1725</v>
      </c>
      <c r="BN39" s="118" t="s">
        <v>1726</v>
      </c>
      <c r="BO39" s="118" t="s">
        <v>1380</v>
      </c>
      <c r="BP39" s="118" t="s">
        <v>1727</v>
      </c>
      <c r="BQ39" s="109"/>
      <c r="BR39" s="119" t="s">
        <v>526</v>
      </c>
    </row>
    <row r="40" spans="1:70" s="107" customFormat="1" x14ac:dyDescent="0.25">
      <c r="A40" s="108" t="s">
        <v>1766</v>
      </c>
      <c r="B40" s="109"/>
      <c r="C40" s="734">
        <v>43403</v>
      </c>
      <c r="D40" s="109"/>
      <c r="E40" s="110">
        <v>10894.5</v>
      </c>
      <c r="F40" s="109"/>
      <c r="G40" s="111">
        <v>47.42</v>
      </c>
      <c r="H40" s="113"/>
      <c r="I40" s="112">
        <v>1.8032999999999999</v>
      </c>
      <c r="J40" s="112">
        <v>1.2599</v>
      </c>
      <c r="K40" s="112">
        <v>12.7705</v>
      </c>
      <c r="L40" s="112">
        <v>9.2123000000000008</v>
      </c>
      <c r="M40" s="112">
        <v>-1.5161</v>
      </c>
      <c r="N40" s="114">
        <v>13.8546</v>
      </c>
      <c r="O40" s="112">
        <v>12.493399999999999</v>
      </c>
      <c r="P40" s="112">
        <v>26.572900000000001</v>
      </c>
      <c r="Q40" s="112">
        <v>24.101099999999999</v>
      </c>
      <c r="R40" s="112" t="s">
        <v>430</v>
      </c>
      <c r="S40" s="112">
        <v>15.5177</v>
      </c>
      <c r="T40" s="112">
        <v>1.9347000000000001</v>
      </c>
      <c r="U40" s="112">
        <v>4.3343999999999996</v>
      </c>
      <c r="V40" s="112">
        <v>0.29609999999999997</v>
      </c>
      <c r="W40" s="112">
        <v>15.5177</v>
      </c>
      <c r="X40" s="112">
        <v>23.077200000000001</v>
      </c>
      <c r="Y40" s="113"/>
      <c r="Z40" s="110">
        <v>5</v>
      </c>
      <c r="AA40" s="110">
        <v>13</v>
      </c>
      <c r="AB40" s="110">
        <v>9</v>
      </c>
      <c r="AC40" s="110">
        <v>9</v>
      </c>
      <c r="AD40" s="110">
        <v>9</v>
      </c>
      <c r="AE40" s="110">
        <v>5</v>
      </c>
      <c r="AF40" s="110">
        <v>3</v>
      </c>
      <c r="AG40" s="110">
        <v>2</v>
      </c>
      <c r="AH40" s="110">
        <v>2</v>
      </c>
      <c r="AI40" s="110" t="s">
        <v>430</v>
      </c>
      <c r="AJ40" s="110">
        <v>10</v>
      </c>
      <c r="AK40" s="110">
        <v>8</v>
      </c>
      <c r="AL40" s="110">
        <v>5</v>
      </c>
      <c r="AM40" s="110">
        <v>5</v>
      </c>
      <c r="AN40" s="110">
        <v>10</v>
      </c>
      <c r="AO40" s="109"/>
      <c r="AP40" s="112" t="s">
        <v>430</v>
      </c>
      <c r="AQ40" s="112">
        <v>24.67</v>
      </c>
      <c r="AR40" s="112">
        <v>20</v>
      </c>
      <c r="AS40" s="112">
        <v>14.82</v>
      </c>
      <c r="AT40" s="112">
        <v>8.59</v>
      </c>
      <c r="AU40" s="115"/>
      <c r="AV40" s="110" t="s">
        <v>430</v>
      </c>
      <c r="AW40" s="110">
        <v>2</v>
      </c>
      <c r="AX40" s="110">
        <v>2</v>
      </c>
      <c r="AY40" s="110">
        <v>2</v>
      </c>
      <c r="AZ40" s="110">
        <v>6</v>
      </c>
      <c r="BA40" s="260"/>
      <c r="BB40" s="112">
        <v>18.960301124190401</v>
      </c>
      <c r="BC40" s="290">
        <v>0.87008651503480805</v>
      </c>
      <c r="BD40" s="290">
        <v>8.7969173029891101E-2</v>
      </c>
      <c r="BE40" s="290">
        <v>0.49078929120577502</v>
      </c>
      <c r="BF40" s="109"/>
      <c r="BG40" s="112">
        <v>12.8727</v>
      </c>
      <c r="BH40" s="112">
        <v>20.222300000000001</v>
      </c>
      <c r="BI40" s="112">
        <v>64.571899999999999</v>
      </c>
      <c r="BJ40" s="112">
        <v>2.3331</v>
      </c>
      <c r="BK40" s="109"/>
      <c r="BL40" s="118" t="s">
        <v>1729</v>
      </c>
      <c r="BM40" s="118" t="s">
        <v>1730</v>
      </c>
      <c r="BN40" s="118" t="s">
        <v>1379</v>
      </c>
      <c r="BO40" s="118" t="s">
        <v>1731</v>
      </c>
      <c r="BP40" s="118" t="s">
        <v>1732</v>
      </c>
      <c r="BQ40" s="109"/>
      <c r="BR40" s="119" t="s">
        <v>513</v>
      </c>
    </row>
    <row r="41" spans="1:70" s="107" customFormat="1" x14ac:dyDescent="0.25">
      <c r="A41" s="108" t="s">
        <v>1767</v>
      </c>
      <c r="B41" s="109"/>
      <c r="C41" s="734">
        <v>41276</v>
      </c>
      <c r="D41" s="109"/>
      <c r="E41" s="110">
        <v>8646.75</v>
      </c>
      <c r="F41" s="109"/>
      <c r="G41" s="111">
        <v>96.37</v>
      </c>
      <c r="H41" s="113"/>
      <c r="I41" s="112">
        <v>1.3887</v>
      </c>
      <c r="J41" s="112">
        <v>0.67910000000000004</v>
      </c>
      <c r="K41" s="112">
        <v>11.967000000000001</v>
      </c>
      <c r="L41" s="112">
        <v>5.9244000000000003</v>
      </c>
      <c r="M41" s="112">
        <v>-2.8723999999999998</v>
      </c>
      <c r="N41" s="114">
        <v>8.2944999999999993</v>
      </c>
      <c r="O41" s="112">
        <v>4.9992000000000001</v>
      </c>
      <c r="P41" s="112">
        <v>17.592099999999999</v>
      </c>
      <c r="Q41" s="112">
        <v>19.698399999999999</v>
      </c>
      <c r="R41" s="112">
        <v>17.112300000000001</v>
      </c>
      <c r="S41" s="112">
        <v>14.4809</v>
      </c>
      <c r="T41" s="112">
        <v>-0.55720000000000003</v>
      </c>
      <c r="U41" s="112">
        <v>-1.0575000000000001</v>
      </c>
      <c r="V41" s="112">
        <v>-3.0287999999999999</v>
      </c>
      <c r="W41" s="112">
        <v>14.4809</v>
      </c>
      <c r="X41" s="112">
        <v>16.715800000000002</v>
      </c>
      <c r="Y41" s="113"/>
      <c r="Z41" s="110">
        <v>16</v>
      </c>
      <c r="AA41" s="110">
        <v>15</v>
      </c>
      <c r="AB41" s="110">
        <v>14</v>
      </c>
      <c r="AC41" s="110">
        <v>14</v>
      </c>
      <c r="AD41" s="110">
        <v>12</v>
      </c>
      <c r="AE41" s="110">
        <v>12</v>
      </c>
      <c r="AF41" s="110">
        <v>11</v>
      </c>
      <c r="AG41" s="110">
        <v>12</v>
      </c>
      <c r="AH41" s="110">
        <v>11</v>
      </c>
      <c r="AI41" s="110">
        <v>8</v>
      </c>
      <c r="AJ41" s="110">
        <v>11</v>
      </c>
      <c r="AK41" s="110">
        <v>14</v>
      </c>
      <c r="AL41" s="110">
        <v>14</v>
      </c>
      <c r="AM41" s="110">
        <v>11</v>
      </c>
      <c r="AN41" s="110">
        <v>11</v>
      </c>
      <c r="AO41" s="109"/>
      <c r="AP41" s="112">
        <v>18.190000000000001</v>
      </c>
      <c r="AQ41" s="112">
        <v>20.059999999999999</v>
      </c>
      <c r="AR41" s="112">
        <v>13.11</v>
      </c>
      <c r="AS41" s="112">
        <v>6.81</v>
      </c>
      <c r="AT41" s="112">
        <v>1.9</v>
      </c>
      <c r="AU41" s="115"/>
      <c r="AV41" s="110">
        <v>7</v>
      </c>
      <c r="AW41" s="110">
        <v>10</v>
      </c>
      <c r="AX41" s="110">
        <v>12</v>
      </c>
      <c r="AY41" s="110">
        <v>11</v>
      </c>
      <c r="AZ41" s="110">
        <v>14</v>
      </c>
      <c r="BA41" s="260"/>
      <c r="BB41" s="112">
        <v>16.616574532351699</v>
      </c>
      <c r="BC41" s="290">
        <v>0.75356121921209496</v>
      </c>
      <c r="BD41" s="290">
        <v>5.9440187561214101E-2</v>
      </c>
      <c r="BE41" s="290">
        <v>-0.119514375641669</v>
      </c>
      <c r="BF41" s="109"/>
      <c r="BG41" s="112">
        <v>9.9758200000000006</v>
      </c>
      <c r="BH41" s="112">
        <v>3.8285999999999998</v>
      </c>
      <c r="BI41" s="112">
        <v>78.800899999999999</v>
      </c>
      <c r="BJ41" s="112">
        <v>7.3946800000000001</v>
      </c>
      <c r="BK41" s="109"/>
      <c r="BL41" s="118" t="s">
        <v>1734</v>
      </c>
      <c r="BM41" s="118" t="s">
        <v>1735</v>
      </c>
      <c r="BN41" s="118" t="s">
        <v>1736</v>
      </c>
      <c r="BO41" s="118" t="s">
        <v>1737</v>
      </c>
      <c r="BP41" s="118" t="s">
        <v>1738</v>
      </c>
      <c r="BQ41" s="109"/>
      <c r="BR41" s="119" t="s">
        <v>513</v>
      </c>
    </row>
    <row r="42" spans="1:70" s="107" customFormat="1" x14ac:dyDescent="0.25">
      <c r="A42" s="108" t="s">
        <v>1768</v>
      </c>
      <c r="B42" s="109"/>
      <c r="C42" s="734">
        <v>45286</v>
      </c>
      <c r="D42" s="109"/>
      <c r="E42" s="110">
        <v>6104.96</v>
      </c>
      <c r="F42" s="109"/>
      <c r="G42" s="111">
        <v>14.8367</v>
      </c>
      <c r="H42" s="113"/>
      <c r="I42" s="112">
        <v>1.6832</v>
      </c>
      <c r="J42" s="112">
        <v>2.5973000000000002</v>
      </c>
      <c r="K42" s="112">
        <v>14.9918</v>
      </c>
      <c r="L42" s="112">
        <v>12.5322</v>
      </c>
      <c r="M42" s="112">
        <v>5.4600000000000003E-2</v>
      </c>
      <c r="N42" s="114">
        <v>15.110099999999999</v>
      </c>
      <c r="O42" s="112">
        <v>14.724399999999999</v>
      </c>
      <c r="P42" s="112" t="s">
        <v>430</v>
      </c>
      <c r="Q42" s="112" t="s">
        <v>430</v>
      </c>
      <c r="R42" s="112" t="s">
        <v>430</v>
      </c>
      <c r="S42" s="112">
        <v>18.1614</v>
      </c>
      <c r="T42" s="112">
        <v>3.5244</v>
      </c>
      <c r="U42" s="112">
        <v>5.4724000000000004</v>
      </c>
      <c r="V42" s="112">
        <v>2.3538000000000001</v>
      </c>
      <c r="W42" s="112">
        <v>18.1614</v>
      </c>
      <c r="X42" s="112">
        <v>18.3901</v>
      </c>
      <c r="Y42" s="113"/>
      <c r="Z42" s="110">
        <v>10</v>
      </c>
      <c r="AA42" s="110">
        <v>2</v>
      </c>
      <c r="AB42" s="110">
        <v>1</v>
      </c>
      <c r="AC42" s="110">
        <v>2</v>
      </c>
      <c r="AD42" s="110">
        <v>4</v>
      </c>
      <c r="AE42" s="110">
        <v>3</v>
      </c>
      <c r="AF42" s="110">
        <v>1</v>
      </c>
      <c r="AG42" s="110" t="s">
        <v>430</v>
      </c>
      <c r="AH42" s="110" t="s">
        <v>430</v>
      </c>
      <c r="AI42" s="110" t="s">
        <v>430</v>
      </c>
      <c r="AJ42" s="110">
        <v>1</v>
      </c>
      <c r="AK42" s="110">
        <v>4</v>
      </c>
      <c r="AL42" s="110">
        <v>3</v>
      </c>
      <c r="AM42" s="110">
        <v>1</v>
      </c>
      <c r="AN42" s="110">
        <v>1</v>
      </c>
      <c r="AO42" s="109"/>
      <c r="AP42" s="112" t="s">
        <v>430</v>
      </c>
      <c r="AQ42" s="112" t="s">
        <v>430</v>
      </c>
      <c r="AR42" s="112" t="s">
        <v>430</v>
      </c>
      <c r="AS42" s="112" t="s">
        <v>430</v>
      </c>
      <c r="AT42" s="112">
        <v>12.67</v>
      </c>
      <c r="AU42" s="115"/>
      <c r="AV42" s="110" t="s">
        <v>430</v>
      </c>
      <c r="AW42" s="110" t="s">
        <v>430</v>
      </c>
      <c r="AX42" s="110" t="s">
        <v>430</v>
      </c>
      <c r="AY42" s="110" t="s">
        <v>430</v>
      </c>
      <c r="AZ42" s="110">
        <v>3</v>
      </c>
      <c r="BA42" s="260"/>
      <c r="BB42" s="112">
        <v>20.683290648772498</v>
      </c>
      <c r="BC42" s="290">
        <v>0.90035121007326602</v>
      </c>
      <c r="BD42" s="290">
        <v>4.9099243874171E-2</v>
      </c>
      <c r="BE42" s="290">
        <v>0.71918236099627797</v>
      </c>
      <c r="BF42" s="109"/>
      <c r="BG42" s="112" t="s">
        <v>430</v>
      </c>
      <c r="BH42" s="112">
        <v>11.225300000000001</v>
      </c>
      <c r="BI42" s="112">
        <v>84.305499999999995</v>
      </c>
      <c r="BJ42" s="112">
        <v>4.4691999999999998</v>
      </c>
      <c r="BK42" s="109"/>
      <c r="BL42" s="118" t="s">
        <v>1740</v>
      </c>
      <c r="BM42" s="118" t="s">
        <v>1741</v>
      </c>
      <c r="BN42" s="118" t="s">
        <v>1742</v>
      </c>
      <c r="BO42" s="118" t="s">
        <v>1743</v>
      </c>
      <c r="BP42" s="118" t="s">
        <v>1744</v>
      </c>
      <c r="BQ42" s="109"/>
      <c r="BR42" s="119" t="s">
        <v>443</v>
      </c>
    </row>
    <row r="43" spans="1:70" s="107" customFormat="1" x14ac:dyDescent="0.25">
      <c r="A43" s="108" t="s">
        <v>1769</v>
      </c>
      <c r="B43" s="109"/>
      <c r="C43" s="734">
        <v>43503</v>
      </c>
      <c r="D43" s="109"/>
      <c r="E43" s="110">
        <v>5865.12</v>
      </c>
      <c r="F43" s="109"/>
      <c r="G43" s="111">
        <v>49.063000000000002</v>
      </c>
      <c r="H43" s="113"/>
      <c r="I43" s="112">
        <v>1.8453999999999999</v>
      </c>
      <c r="J43" s="112">
        <v>1.6617999999999999</v>
      </c>
      <c r="K43" s="112">
        <v>12.3314</v>
      </c>
      <c r="L43" s="112">
        <v>6.0799000000000003</v>
      </c>
      <c r="M43" s="112">
        <v>-0.39989999999999998</v>
      </c>
      <c r="N43" s="114">
        <v>11.139200000000001</v>
      </c>
      <c r="O43" s="112">
        <v>8.1989999999999998</v>
      </c>
      <c r="P43" s="112">
        <v>21.502500000000001</v>
      </c>
      <c r="Q43" s="112">
        <v>21.591999999999999</v>
      </c>
      <c r="R43" s="112" t="s">
        <v>430</v>
      </c>
      <c r="S43" s="112">
        <v>14.448700000000001</v>
      </c>
      <c r="T43" s="112">
        <v>0.32919999999999999</v>
      </c>
      <c r="U43" s="112">
        <v>2.7046000000000001</v>
      </c>
      <c r="V43" s="112">
        <v>-0.92689999999999995</v>
      </c>
      <c r="W43" s="112">
        <v>14.448700000000001</v>
      </c>
      <c r="X43" s="112">
        <v>24.637</v>
      </c>
      <c r="Y43" s="113"/>
      <c r="Z43" s="110">
        <v>2</v>
      </c>
      <c r="AA43" s="110">
        <v>10</v>
      </c>
      <c r="AB43" s="110">
        <v>12</v>
      </c>
      <c r="AC43" s="110">
        <v>13</v>
      </c>
      <c r="AD43" s="110">
        <v>6</v>
      </c>
      <c r="AE43" s="110">
        <v>6</v>
      </c>
      <c r="AF43" s="110">
        <v>6</v>
      </c>
      <c r="AG43" s="110">
        <v>5</v>
      </c>
      <c r="AH43" s="110">
        <v>4</v>
      </c>
      <c r="AI43" s="110" t="s">
        <v>430</v>
      </c>
      <c r="AJ43" s="110">
        <v>12</v>
      </c>
      <c r="AK43" s="110">
        <v>11</v>
      </c>
      <c r="AL43" s="110">
        <v>8</v>
      </c>
      <c r="AM43" s="110">
        <v>7</v>
      </c>
      <c r="AN43" s="110">
        <v>12</v>
      </c>
      <c r="AO43" s="109"/>
      <c r="AP43" s="112" t="s">
        <v>430</v>
      </c>
      <c r="AQ43" s="112">
        <v>23.13</v>
      </c>
      <c r="AR43" s="112">
        <v>16.46</v>
      </c>
      <c r="AS43" s="112">
        <v>10.48</v>
      </c>
      <c r="AT43" s="112">
        <v>6.6</v>
      </c>
      <c r="AU43" s="115"/>
      <c r="AV43" s="110" t="s">
        <v>430</v>
      </c>
      <c r="AW43" s="110">
        <v>3</v>
      </c>
      <c r="AX43" s="110">
        <v>5</v>
      </c>
      <c r="AY43" s="110">
        <v>5</v>
      </c>
      <c r="AZ43" s="110">
        <v>8</v>
      </c>
      <c r="BA43" s="260"/>
      <c r="BB43" s="112">
        <v>17.1421608448542</v>
      </c>
      <c r="BC43" s="290">
        <v>0.80250053057349302</v>
      </c>
      <c r="BD43" s="290">
        <v>7.7630658683316797E-2</v>
      </c>
      <c r="BE43" s="290">
        <v>0.15164407804255001</v>
      </c>
      <c r="BF43" s="109"/>
      <c r="BG43" s="112" t="s">
        <v>430</v>
      </c>
      <c r="BH43" s="112">
        <v>29.7087</v>
      </c>
      <c r="BI43" s="112">
        <v>67.126000000000005</v>
      </c>
      <c r="BJ43" s="112">
        <v>3.1652999999999998</v>
      </c>
      <c r="BK43" s="109"/>
      <c r="BL43" s="118" t="s">
        <v>1746</v>
      </c>
      <c r="BM43" s="118" t="s">
        <v>1747</v>
      </c>
      <c r="BN43" s="118" t="s">
        <v>1748</v>
      </c>
      <c r="BO43" s="118" t="s">
        <v>1749</v>
      </c>
      <c r="BP43" s="118" t="s">
        <v>1750</v>
      </c>
      <c r="BQ43" s="109"/>
      <c r="BR43" s="119" t="s">
        <v>476</v>
      </c>
    </row>
    <row r="44" spans="1:70" s="107" customFormat="1" x14ac:dyDescent="0.25">
      <c r="A44" s="108" t="s">
        <v>1770</v>
      </c>
      <c r="B44" s="109"/>
      <c r="C44" s="734">
        <v>41275</v>
      </c>
      <c r="D44" s="109"/>
      <c r="E44" s="110">
        <v>5164.0600000000004</v>
      </c>
      <c r="F44" s="109"/>
      <c r="G44" s="111">
        <v>101.5702</v>
      </c>
      <c r="H44" s="113"/>
      <c r="I44" s="112">
        <v>1.5498000000000001</v>
      </c>
      <c r="J44" s="112">
        <v>2.9192</v>
      </c>
      <c r="K44" s="112">
        <v>14.1572</v>
      </c>
      <c r="L44" s="112">
        <v>11.1744</v>
      </c>
      <c r="M44" s="112">
        <v>2.1558999999999999</v>
      </c>
      <c r="N44" s="114">
        <v>15.334199999999999</v>
      </c>
      <c r="O44" s="112">
        <v>7.4958999999999998</v>
      </c>
      <c r="P44" s="112">
        <v>20.910499999999999</v>
      </c>
      <c r="Q44" s="112">
        <v>16.708500000000001</v>
      </c>
      <c r="R44" s="112">
        <v>14.52</v>
      </c>
      <c r="S44" s="112">
        <v>16.5153</v>
      </c>
      <c r="T44" s="112">
        <v>5.0938999999999997</v>
      </c>
      <c r="U44" s="112">
        <v>7.3159999999999998</v>
      </c>
      <c r="V44" s="112">
        <v>1.9197</v>
      </c>
      <c r="W44" s="112">
        <v>16.5153</v>
      </c>
      <c r="X44" s="112">
        <v>16.501000000000001</v>
      </c>
      <c r="Y44" s="113"/>
      <c r="Z44" s="110">
        <v>13</v>
      </c>
      <c r="AA44" s="110">
        <v>1</v>
      </c>
      <c r="AB44" s="110">
        <v>5</v>
      </c>
      <c r="AC44" s="110">
        <v>4</v>
      </c>
      <c r="AD44" s="110">
        <v>2</v>
      </c>
      <c r="AE44" s="110">
        <v>2</v>
      </c>
      <c r="AF44" s="110">
        <v>7</v>
      </c>
      <c r="AG44" s="110">
        <v>6</v>
      </c>
      <c r="AH44" s="110">
        <v>14</v>
      </c>
      <c r="AI44" s="110">
        <v>10</v>
      </c>
      <c r="AJ44" s="110">
        <v>7</v>
      </c>
      <c r="AK44" s="110">
        <v>1</v>
      </c>
      <c r="AL44" s="110">
        <v>1</v>
      </c>
      <c r="AM44" s="110">
        <v>3</v>
      </c>
      <c r="AN44" s="110">
        <v>7</v>
      </c>
      <c r="AO44" s="109"/>
      <c r="AP44" s="112">
        <v>15.08</v>
      </c>
      <c r="AQ44" s="112">
        <v>18.510000000000002</v>
      </c>
      <c r="AR44" s="112">
        <v>14.54</v>
      </c>
      <c r="AS44" s="112">
        <v>10.83</v>
      </c>
      <c r="AT44" s="112">
        <v>13.54</v>
      </c>
      <c r="AU44" s="115"/>
      <c r="AV44" s="110">
        <v>10</v>
      </c>
      <c r="AW44" s="110">
        <v>13</v>
      </c>
      <c r="AX44" s="110">
        <v>9</v>
      </c>
      <c r="AY44" s="110">
        <v>4</v>
      </c>
      <c r="AZ44" s="110">
        <v>1</v>
      </c>
      <c r="BA44" s="260"/>
      <c r="BB44" s="112">
        <v>19.2475920217754</v>
      </c>
      <c r="BC44" s="290">
        <v>0.90340097311685896</v>
      </c>
      <c r="BD44" s="290">
        <v>6.8689322669963901E-2</v>
      </c>
      <c r="BE44" s="290">
        <v>9.9900490122454097E-2</v>
      </c>
      <c r="BF44" s="109"/>
      <c r="BG44" s="112">
        <v>1.30508</v>
      </c>
      <c r="BH44" s="112">
        <v>18.2378</v>
      </c>
      <c r="BI44" s="112">
        <v>73.587100000000007</v>
      </c>
      <c r="BJ44" s="112">
        <v>6.8700200000000002</v>
      </c>
      <c r="BK44" s="109"/>
      <c r="BL44" s="118" t="s">
        <v>1752</v>
      </c>
      <c r="BM44" s="118" t="s">
        <v>1191</v>
      </c>
      <c r="BN44" s="118" t="s">
        <v>553</v>
      </c>
      <c r="BO44" s="118" t="s">
        <v>1753</v>
      </c>
      <c r="BP44" s="118" t="s">
        <v>1754</v>
      </c>
      <c r="BQ44" s="109"/>
      <c r="BR44" s="119" t="s">
        <v>476</v>
      </c>
    </row>
    <row r="45" spans="1:70" x14ac:dyDescent="0.25">
      <c r="A45" s="36" t="s">
        <v>93</v>
      </c>
      <c r="B45" s="43"/>
      <c r="C45" s="720"/>
      <c r="D45" s="43"/>
      <c r="E45" s="51"/>
      <c r="F45" s="43"/>
      <c r="G45" s="55"/>
      <c r="H45" s="66"/>
      <c r="I45" s="59">
        <v>1.6892</v>
      </c>
      <c r="J45" s="59">
        <v>1.7552000000000001</v>
      </c>
      <c r="K45" s="59">
        <v>13.0784</v>
      </c>
      <c r="L45" s="59">
        <v>8.5417000000000005</v>
      </c>
      <c r="M45" s="59">
        <v>-1.7155</v>
      </c>
      <c r="N45" s="70">
        <v>10.129899999999999</v>
      </c>
      <c r="O45" s="59">
        <v>7.2679999999999998</v>
      </c>
      <c r="P45" s="59">
        <v>20.485800000000001</v>
      </c>
      <c r="Q45" s="59">
        <v>20.6511</v>
      </c>
      <c r="R45" s="59">
        <v>18.3035</v>
      </c>
      <c r="S45" s="59">
        <v>15.7332</v>
      </c>
      <c r="T45" s="59">
        <v>1.3557999999999999</v>
      </c>
      <c r="U45" s="59">
        <v>1.7049000000000001</v>
      </c>
      <c r="V45" s="59">
        <v>-2.0771999999999999</v>
      </c>
      <c r="W45" s="59">
        <v>15.7332</v>
      </c>
      <c r="X45" s="59">
        <v>21.257400000000001</v>
      </c>
      <c r="Y45" s="66"/>
      <c r="Z45" s="51">
        <v>16</v>
      </c>
      <c r="AA45" s="51">
        <v>16</v>
      </c>
      <c r="AB45" s="51">
        <v>16</v>
      </c>
      <c r="AC45" s="51">
        <v>16</v>
      </c>
      <c r="AD45" s="51">
        <v>16</v>
      </c>
      <c r="AE45" s="51">
        <v>16</v>
      </c>
      <c r="AF45" s="51">
        <v>16</v>
      </c>
      <c r="AG45" s="51">
        <v>15</v>
      </c>
      <c r="AH45" s="51">
        <v>15</v>
      </c>
      <c r="AI45" s="51">
        <v>10</v>
      </c>
      <c r="AJ45" s="51">
        <v>16</v>
      </c>
      <c r="AK45" s="51">
        <v>16</v>
      </c>
      <c r="AL45" s="51">
        <v>16</v>
      </c>
      <c r="AM45" s="51">
        <v>16</v>
      </c>
      <c r="AN45" s="51">
        <v>16</v>
      </c>
      <c r="AO45" s="43"/>
      <c r="AP45" s="59">
        <v>18.666</v>
      </c>
      <c r="AQ45" s="59">
        <v>21.2128571428571</v>
      </c>
      <c r="AR45" s="59">
        <v>15.412000000000001</v>
      </c>
      <c r="AS45" s="59">
        <v>9.2360000000000007</v>
      </c>
      <c r="AT45" s="59">
        <v>5.8893750000000002</v>
      </c>
      <c r="AU45" s="78"/>
      <c r="AV45" s="51">
        <v>10</v>
      </c>
      <c r="AW45" s="51">
        <v>14</v>
      </c>
      <c r="AX45" s="51">
        <v>15</v>
      </c>
      <c r="AY45" s="51">
        <v>15</v>
      </c>
      <c r="AZ45" s="51">
        <v>16</v>
      </c>
      <c r="BA45" s="258"/>
      <c r="BB45" s="59"/>
      <c r="BC45" s="286"/>
      <c r="BD45" s="286"/>
      <c r="BE45" s="28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1.8988</v>
      </c>
      <c r="J46" s="60">
        <v>2.9192</v>
      </c>
      <c r="K46" s="60">
        <v>14.9918</v>
      </c>
      <c r="L46" s="60">
        <v>12.750299999999999</v>
      </c>
      <c r="M46" s="60">
        <v>4.7000999999999999</v>
      </c>
      <c r="N46" s="71">
        <v>19.377700000000001</v>
      </c>
      <c r="O46" s="60">
        <v>14.724399999999999</v>
      </c>
      <c r="P46" s="60">
        <v>32.948799999999999</v>
      </c>
      <c r="Q46" s="60">
        <v>25.110700000000001</v>
      </c>
      <c r="R46" s="60">
        <v>21.956700000000001</v>
      </c>
      <c r="S46" s="60">
        <v>18.1614</v>
      </c>
      <c r="T46" s="60">
        <v>5.0938999999999997</v>
      </c>
      <c r="U46" s="60">
        <v>7.3159999999999998</v>
      </c>
      <c r="V46" s="60">
        <v>2.3538000000000001</v>
      </c>
      <c r="W46" s="60">
        <v>18.1614</v>
      </c>
      <c r="X46" s="60">
        <v>30.822900000000001</v>
      </c>
      <c r="Y46" s="67"/>
      <c r="Z46" s="52"/>
      <c r="AA46" s="52"/>
      <c r="AB46" s="52"/>
      <c r="AC46" s="52"/>
      <c r="AD46" s="52"/>
      <c r="AE46" s="52"/>
      <c r="AF46" s="52"/>
      <c r="AG46" s="52"/>
      <c r="AH46" s="52"/>
      <c r="AI46" s="52"/>
      <c r="AJ46" s="52"/>
      <c r="AK46" s="52"/>
      <c r="AL46" s="52"/>
      <c r="AM46" s="52"/>
      <c r="AN46" s="52"/>
      <c r="AO46" s="44"/>
      <c r="AP46" s="60">
        <v>22.28</v>
      </c>
      <c r="AQ46" s="60">
        <v>25.02</v>
      </c>
      <c r="AR46" s="60">
        <v>23.11</v>
      </c>
      <c r="AS46" s="60">
        <v>18.3</v>
      </c>
      <c r="AT46" s="60">
        <v>13.54</v>
      </c>
      <c r="AU46" s="79"/>
      <c r="AV46" s="52"/>
      <c r="AW46" s="52"/>
      <c r="AX46" s="52"/>
      <c r="AY46" s="52"/>
      <c r="AZ46" s="52"/>
      <c r="BA46" s="259"/>
      <c r="BB46" s="60"/>
      <c r="BC46" s="288"/>
      <c r="BD46" s="288"/>
      <c r="BE46" s="288"/>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1.3887</v>
      </c>
      <c r="J47" s="60">
        <v>0.37230000000000002</v>
      </c>
      <c r="K47" s="60">
        <v>9.6934000000000005</v>
      </c>
      <c r="L47" s="60">
        <v>2.3574000000000002</v>
      </c>
      <c r="M47" s="60">
        <v>-10.112299999999999</v>
      </c>
      <c r="N47" s="71">
        <v>-3.1128</v>
      </c>
      <c r="O47" s="60">
        <v>0.44379999999999997</v>
      </c>
      <c r="P47" s="60">
        <v>15.1602</v>
      </c>
      <c r="Q47" s="60">
        <v>16.684899999999999</v>
      </c>
      <c r="R47" s="60">
        <v>14.52</v>
      </c>
      <c r="S47" s="60">
        <v>12.5082</v>
      </c>
      <c r="T47" s="60">
        <v>-4.2914000000000003</v>
      </c>
      <c r="U47" s="60">
        <v>-10.430400000000001</v>
      </c>
      <c r="V47" s="60">
        <v>-12.8226</v>
      </c>
      <c r="W47" s="60">
        <v>12.5082</v>
      </c>
      <c r="X47" s="60">
        <v>16.501000000000001</v>
      </c>
      <c r="Y47" s="67"/>
      <c r="Z47" s="52"/>
      <c r="AA47" s="52"/>
      <c r="AB47" s="52"/>
      <c r="AC47" s="52"/>
      <c r="AD47" s="52"/>
      <c r="AE47" s="52"/>
      <c r="AF47" s="52"/>
      <c r="AG47" s="52"/>
      <c r="AH47" s="52"/>
      <c r="AI47" s="52"/>
      <c r="AJ47" s="52"/>
      <c r="AK47" s="52"/>
      <c r="AL47" s="52"/>
      <c r="AM47" s="52"/>
      <c r="AN47" s="52"/>
      <c r="AO47" s="44"/>
      <c r="AP47" s="60">
        <v>15.08</v>
      </c>
      <c r="AQ47" s="60">
        <v>18</v>
      </c>
      <c r="AR47" s="60">
        <v>11.37</v>
      </c>
      <c r="AS47" s="60">
        <v>1.81</v>
      </c>
      <c r="AT47" s="60">
        <v>-9.8800000000000008</v>
      </c>
      <c r="AU47" s="79"/>
      <c r="AV47" s="52"/>
      <c r="AW47" s="52"/>
      <c r="AX47" s="52"/>
      <c r="AY47" s="52"/>
      <c r="AZ47" s="52"/>
      <c r="BA47" s="259"/>
      <c r="BB47" s="60"/>
      <c r="BC47" s="288"/>
      <c r="BD47" s="288"/>
      <c r="BE47" s="288"/>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1.738</v>
      </c>
      <c r="J48" s="61">
        <v>1.84205</v>
      </c>
      <c r="K48" s="61">
        <v>12.930899999999999</v>
      </c>
      <c r="L48" s="61">
        <v>9.2448499999999996</v>
      </c>
      <c r="M48" s="61">
        <v>-1.48675</v>
      </c>
      <c r="N48" s="72">
        <v>9.5268499999999996</v>
      </c>
      <c r="O48" s="61">
        <v>6.2632500000000002</v>
      </c>
      <c r="P48" s="61">
        <v>19.5596</v>
      </c>
      <c r="Q48" s="61">
        <v>20.751200000000001</v>
      </c>
      <c r="R48" s="61">
        <v>18.511900000000001</v>
      </c>
      <c r="S48" s="61">
        <v>15.7516</v>
      </c>
      <c r="T48" s="61">
        <v>1.5676000000000001</v>
      </c>
      <c r="U48" s="61">
        <v>2.3426</v>
      </c>
      <c r="V48" s="61">
        <v>-2.2473999999999998</v>
      </c>
      <c r="W48" s="61">
        <v>15.7516</v>
      </c>
      <c r="X48" s="61">
        <v>20.706399999999999</v>
      </c>
      <c r="Y48" s="68"/>
      <c r="Z48" s="53"/>
      <c r="AA48" s="53"/>
      <c r="AB48" s="53"/>
      <c r="AC48" s="53"/>
      <c r="AD48" s="53"/>
      <c r="AE48" s="53"/>
      <c r="AF48" s="53"/>
      <c r="AG48" s="53"/>
      <c r="AH48" s="53"/>
      <c r="AI48" s="53"/>
      <c r="AJ48" s="53"/>
      <c r="AK48" s="53"/>
      <c r="AL48" s="53"/>
      <c r="AM48" s="53"/>
      <c r="AN48" s="53"/>
      <c r="AO48" s="45"/>
      <c r="AP48" s="61">
        <v>18.55</v>
      </c>
      <c r="AQ48" s="61">
        <v>21.02</v>
      </c>
      <c r="AR48" s="61">
        <v>14.73</v>
      </c>
      <c r="AS48" s="61">
        <v>8.23</v>
      </c>
      <c r="AT48" s="61">
        <v>6.56</v>
      </c>
      <c r="AU48" s="80"/>
      <c r="AV48" s="53"/>
      <c r="AW48" s="53"/>
      <c r="AX48" s="53"/>
      <c r="AY48" s="53"/>
      <c r="AZ48" s="53"/>
      <c r="BA48" s="262"/>
      <c r="BB48" s="61"/>
      <c r="BC48" s="291"/>
      <c r="BD48" s="291"/>
      <c r="BE48" s="291"/>
      <c r="BF48" s="45"/>
      <c r="BG48" s="61"/>
      <c r="BH48" s="61"/>
      <c r="BI48" s="61"/>
      <c r="BJ48" s="61"/>
      <c r="BK48" s="45"/>
      <c r="BL48" s="86"/>
      <c r="BM48" s="86"/>
      <c r="BN48" s="86"/>
      <c r="BO48" s="86"/>
      <c r="BP48" s="86"/>
      <c r="BQ48" s="45"/>
      <c r="BR48" s="90"/>
    </row>
    <row r="49" spans="1:70" ht="14.5" x14ac:dyDescent="0.25">
      <c r="A49" s="39" t="s">
        <v>128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93"/>
      <c r="BD49" s="293"/>
      <c r="BE49" s="293"/>
      <c r="BF49" s="46"/>
      <c r="BG49" s="62"/>
      <c r="BH49" s="62"/>
      <c r="BI49" s="62"/>
      <c r="BJ49" s="62"/>
      <c r="BK49" s="46"/>
      <c r="BL49" s="87"/>
      <c r="BM49" s="87"/>
      <c r="BN49" s="87"/>
      <c r="BO49" s="87"/>
      <c r="BP49" s="87"/>
      <c r="BQ49" s="46"/>
      <c r="BR49" s="91"/>
    </row>
    <row r="50" spans="1:70" s="107" customFormat="1" x14ac:dyDescent="0.25">
      <c r="A50" s="126" t="s">
        <v>1771</v>
      </c>
      <c r="B50" s="127"/>
      <c r="C50" s="733">
        <v>35390</v>
      </c>
      <c r="D50" s="127"/>
      <c r="E50" s="128">
        <v>29835.1</v>
      </c>
      <c r="F50" s="127"/>
      <c r="G50" s="129">
        <v>253.446</v>
      </c>
      <c r="H50" s="131"/>
      <c r="I50" s="130">
        <v>1.4843</v>
      </c>
      <c r="J50" s="130">
        <v>2.1835</v>
      </c>
      <c r="K50" s="130">
        <v>12.973000000000001</v>
      </c>
      <c r="L50" s="130">
        <v>10.4788</v>
      </c>
      <c r="M50" s="130">
        <v>-3.1671</v>
      </c>
      <c r="N50" s="132">
        <v>7.1612</v>
      </c>
      <c r="O50" s="130">
        <v>0.43469999999999998</v>
      </c>
      <c r="P50" s="130">
        <v>20.143999999999998</v>
      </c>
      <c r="Q50" s="130">
        <v>21.782599999999999</v>
      </c>
      <c r="R50" s="130">
        <v>18.750800000000002</v>
      </c>
      <c r="S50" s="130">
        <v>15.451700000000001</v>
      </c>
      <c r="T50" s="130">
        <v>-0.1197</v>
      </c>
      <c r="U50" s="130">
        <v>1.2394000000000001</v>
      </c>
      <c r="V50" s="130">
        <v>-3.0272000000000001</v>
      </c>
      <c r="W50" s="130">
        <v>15.451700000000001</v>
      </c>
      <c r="X50" s="130">
        <v>12.0443</v>
      </c>
      <c r="Y50" s="131"/>
      <c r="Z50" s="128">
        <v>14</v>
      </c>
      <c r="AA50" s="128">
        <v>7</v>
      </c>
      <c r="AB50" s="128">
        <v>13</v>
      </c>
      <c r="AC50" s="128">
        <v>9</v>
      </c>
      <c r="AD50" s="128">
        <v>13</v>
      </c>
      <c r="AE50" s="128">
        <v>13</v>
      </c>
      <c r="AF50" s="128">
        <v>11</v>
      </c>
      <c r="AG50" s="128">
        <v>6</v>
      </c>
      <c r="AH50" s="128">
        <v>1</v>
      </c>
      <c r="AI50" s="128">
        <v>1</v>
      </c>
      <c r="AJ50" s="128">
        <v>13</v>
      </c>
      <c r="AK50" s="128">
        <v>14</v>
      </c>
      <c r="AL50" s="128">
        <v>12</v>
      </c>
      <c r="AM50" s="128">
        <v>11</v>
      </c>
      <c r="AN50" s="128">
        <v>13</v>
      </c>
      <c r="AO50" s="127"/>
      <c r="AP50" s="130">
        <v>23.06</v>
      </c>
      <c r="AQ50" s="130">
        <v>27.03</v>
      </c>
      <c r="AR50" s="130">
        <v>15.51</v>
      </c>
      <c r="AS50" s="130">
        <v>7.35</v>
      </c>
      <c r="AT50" s="130">
        <v>5.22</v>
      </c>
      <c r="AU50" s="133"/>
      <c r="AV50" s="128">
        <v>1</v>
      </c>
      <c r="AW50" s="128">
        <v>1</v>
      </c>
      <c r="AX50" s="128">
        <v>5</v>
      </c>
      <c r="AY50" s="128">
        <v>9</v>
      </c>
      <c r="AZ50" s="128">
        <v>11</v>
      </c>
      <c r="BA50" s="264"/>
      <c r="BB50" s="130">
        <v>19.3327651845273</v>
      </c>
      <c r="BC50" s="295">
        <v>0.89525959125432797</v>
      </c>
      <c r="BD50" s="295">
        <v>6.7137744491824303E-2</v>
      </c>
      <c r="BE50" s="295">
        <v>-1.74456976199504E-2</v>
      </c>
      <c r="BF50" s="127"/>
      <c r="BG50" s="130">
        <v>23.6602</v>
      </c>
      <c r="BH50" s="130">
        <v>4.8936400000000004</v>
      </c>
      <c r="BI50" s="130">
        <v>66.334900000000005</v>
      </c>
      <c r="BJ50" s="130">
        <v>5.1112599999999997</v>
      </c>
      <c r="BK50" s="127"/>
      <c r="BL50" s="136" t="s">
        <v>1772</v>
      </c>
      <c r="BM50" s="136" t="s">
        <v>1773</v>
      </c>
      <c r="BN50" s="136" t="s">
        <v>1774</v>
      </c>
      <c r="BO50" s="136" t="s">
        <v>1775</v>
      </c>
      <c r="BP50" s="136" t="s">
        <v>1776</v>
      </c>
      <c r="BQ50" s="127"/>
      <c r="BR50" s="137" t="s">
        <v>513</v>
      </c>
    </row>
    <row r="51" spans="1:70" s="107" customFormat="1" x14ac:dyDescent="0.25">
      <c r="A51" s="108" t="s">
        <v>1777</v>
      </c>
      <c r="B51" s="109"/>
      <c r="C51" s="734">
        <v>44187</v>
      </c>
      <c r="D51" s="109"/>
      <c r="E51" s="110">
        <v>4787.8</v>
      </c>
      <c r="F51" s="109"/>
      <c r="G51" s="111">
        <v>25.632400000000001</v>
      </c>
      <c r="H51" s="113"/>
      <c r="I51" s="112">
        <v>1.863</v>
      </c>
      <c r="J51" s="112">
        <v>1.8428</v>
      </c>
      <c r="K51" s="112">
        <v>14.0434</v>
      </c>
      <c r="L51" s="112">
        <v>8.4313000000000002</v>
      </c>
      <c r="M51" s="112">
        <v>-2.9594</v>
      </c>
      <c r="N51" s="114">
        <v>8.9817999999999998</v>
      </c>
      <c r="O51" s="112">
        <v>8.4940999999999995</v>
      </c>
      <c r="P51" s="112">
        <v>18.982900000000001</v>
      </c>
      <c r="Q51" s="112">
        <v>17.893899999999999</v>
      </c>
      <c r="R51" s="112" t="s">
        <v>430</v>
      </c>
      <c r="S51" s="112">
        <v>16.331700000000001</v>
      </c>
      <c r="T51" s="112">
        <v>1.1787000000000001</v>
      </c>
      <c r="U51" s="112">
        <v>1.6554</v>
      </c>
      <c r="V51" s="112">
        <v>-3.7179000000000002</v>
      </c>
      <c r="W51" s="112">
        <v>16.331700000000001</v>
      </c>
      <c r="X51" s="112">
        <v>19.244599999999998</v>
      </c>
      <c r="Y51" s="113"/>
      <c r="Z51" s="110">
        <v>8</v>
      </c>
      <c r="AA51" s="110">
        <v>12</v>
      </c>
      <c r="AB51" s="110">
        <v>7</v>
      </c>
      <c r="AC51" s="110">
        <v>13</v>
      </c>
      <c r="AD51" s="110">
        <v>12</v>
      </c>
      <c r="AE51" s="110">
        <v>10</v>
      </c>
      <c r="AF51" s="110">
        <v>3</v>
      </c>
      <c r="AG51" s="110">
        <v>8</v>
      </c>
      <c r="AH51" s="110">
        <v>6</v>
      </c>
      <c r="AI51" s="110" t="s">
        <v>430</v>
      </c>
      <c r="AJ51" s="110">
        <v>8</v>
      </c>
      <c r="AK51" s="110">
        <v>11</v>
      </c>
      <c r="AL51" s="110">
        <v>11</v>
      </c>
      <c r="AM51" s="110">
        <v>13</v>
      </c>
      <c r="AN51" s="110">
        <v>8</v>
      </c>
      <c r="AO51" s="109"/>
      <c r="AP51" s="112" t="s">
        <v>430</v>
      </c>
      <c r="AQ51" s="112" t="s">
        <v>430</v>
      </c>
      <c r="AR51" s="112">
        <v>13.25</v>
      </c>
      <c r="AS51" s="112">
        <v>8.59</v>
      </c>
      <c r="AT51" s="112">
        <v>5.08</v>
      </c>
      <c r="AU51" s="115"/>
      <c r="AV51" s="110" t="s">
        <v>430</v>
      </c>
      <c r="AW51" s="110" t="s">
        <v>430</v>
      </c>
      <c r="AX51" s="110">
        <v>7</v>
      </c>
      <c r="AY51" s="110">
        <v>7</v>
      </c>
      <c r="AZ51" s="110">
        <v>12</v>
      </c>
      <c r="BA51" s="260"/>
      <c r="BB51" s="112">
        <v>18.411068425956699</v>
      </c>
      <c r="BC51" s="290">
        <v>0.84227607146076</v>
      </c>
      <c r="BD51" s="290">
        <v>6.08088532141993E-2</v>
      </c>
      <c r="BE51" s="290">
        <v>-0.117999361274152</v>
      </c>
      <c r="BF51" s="109"/>
      <c r="BG51" s="112" t="s">
        <v>430</v>
      </c>
      <c r="BH51" s="112">
        <v>14.393599999999999</v>
      </c>
      <c r="BI51" s="112">
        <v>79.814599999999999</v>
      </c>
      <c r="BJ51" s="112">
        <v>5.7918000000000003</v>
      </c>
      <c r="BK51" s="109"/>
      <c r="BL51" s="118" t="s">
        <v>1778</v>
      </c>
      <c r="BM51" s="118" t="s">
        <v>1779</v>
      </c>
      <c r="BN51" s="118" t="s">
        <v>914</v>
      </c>
      <c r="BO51" s="118" t="s">
        <v>1780</v>
      </c>
      <c r="BP51" s="118" t="s">
        <v>1781</v>
      </c>
      <c r="BQ51" s="109"/>
      <c r="BR51" s="119" t="s">
        <v>443</v>
      </c>
    </row>
    <row r="52" spans="1:70" s="107" customFormat="1" x14ac:dyDescent="0.25">
      <c r="A52" s="108" t="s">
        <v>1782</v>
      </c>
      <c r="B52" s="109"/>
      <c r="C52" s="734">
        <v>44907</v>
      </c>
      <c r="D52" s="109"/>
      <c r="E52" s="110">
        <v>4413.82</v>
      </c>
      <c r="F52" s="109"/>
      <c r="G52" s="111">
        <v>19.861499999999999</v>
      </c>
      <c r="H52" s="113"/>
      <c r="I52" s="112">
        <v>1.4677</v>
      </c>
      <c r="J52" s="112">
        <v>1.5804</v>
      </c>
      <c r="K52" s="112">
        <v>13.4696</v>
      </c>
      <c r="L52" s="112">
        <v>10.498799999999999</v>
      </c>
      <c r="M52" s="112">
        <v>-0.57069999999999999</v>
      </c>
      <c r="N52" s="114">
        <v>13.4064</v>
      </c>
      <c r="O52" s="112">
        <v>6.2920999999999996</v>
      </c>
      <c r="P52" s="112">
        <v>24.712800000000001</v>
      </c>
      <c r="Q52" s="112" t="s">
        <v>430</v>
      </c>
      <c r="R52" s="112" t="s">
        <v>430</v>
      </c>
      <c r="S52" s="112">
        <v>15.815899999999999</v>
      </c>
      <c r="T52" s="112">
        <v>2.3029000000000002</v>
      </c>
      <c r="U52" s="112">
        <v>4.6212</v>
      </c>
      <c r="V52" s="112">
        <v>2.0129000000000001</v>
      </c>
      <c r="W52" s="112">
        <v>15.815899999999999</v>
      </c>
      <c r="X52" s="112">
        <v>22.543700000000001</v>
      </c>
      <c r="Y52" s="113"/>
      <c r="Z52" s="110">
        <v>15</v>
      </c>
      <c r="AA52" s="110">
        <v>15</v>
      </c>
      <c r="AB52" s="110">
        <v>9</v>
      </c>
      <c r="AC52" s="110">
        <v>8</v>
      </c>
      <c r="AD52" s="110">
        <v>8</v>
      </c>
      <c r="AE52" s="110">
        <v>5</v>
      </c>
      <c r="AF52" s="110">
        <v>8</v>
      </c>
      <c r="AG52" s="110">
        <v>2</v>
      </c>
      <c r="AH52" s="110" t="s">
        <v>430</v>
      </c>
      <c r="AI52" s="110" t="s">
        <v>430</v>
      </c>
      <c r="AJ52" s="110">
        <v>9</v>
      </c>
      <c r="AK52" s="110">
        <v>8</v>
      </c>
      <c r="AL52" s="110">
        <v>6</v>
      </c>
      <c r="AM52" s="110">
        <v>5</v>
      </c>
      <c r="AN52" s="110">
        <v>9</v>
      </c>
      <c r="AO52" s="109"/>
      <c r="AP52" s="112" t="s">
        <v>430</v>
      </c>
      <c r="AQ52" s="112" t="s">
        <v>430</v>
      </c>
      <c r="AR52" s="112" t="s">
        <v>430</v>
      </c>
      <c r="AS52" s="112">
        <v>11.39</v>
      </c>
      <c r="AT52" s="112">
        <v>11.25</v>
      </c>
      <c r="AU52" s="115"/>
      <c r="AV52" s="110" t="s">
        <v>430</v>
      </c>
      <c r="AW52" s="110" t="s">
        <v>430</v>
      </c>
      <c r="AX52" s="110" t="s">
        <v>430</v>
      </c>
      <c r="AY52" s="110">
        <v>4</v>
      </c>
      <c r="AZ52" s="110">
        <v>6</v>
      </c>
      <c r="BA52" s="260"/>
      <c r="BB52" s="112">
        <v>18.749511249492102</v>
      </c>
      <c r="BC52" s="290">
        <v>0.88137138928158099</v>
      </c>
      <c r="BD52" s="290">
        <v>8.2415544388873593E-2</v>
      </c>
      <c r="BE52" s="290">
        <v>0.35285124622806402</v>
      </c>
      <c r="BF52" s="109"/>
      <c r="BG52" s="112">
        <v>3.0615199999999998</v>
      </c>
      <c r="BH52" s="112">
        <v>21.916399999999999</v>
      </c>
      <c r="BI52" s="112">
        <v>72.255499999999998</v>
      </c>
      <c r="BJ52" s="112">
        <v>2.7665799999999998</v>
      </c>
      <c r="BK52" s="109"/>
      <c r="BL52" s="118" t="s">
        <v>1783</v>
      </c>
      <c r="BM52" s="118" t="s">
        <v>1784</v>
      </c>
      <c r="BN52" s="118" t="s">
        <v>1785</v>
      </c>
      <c r="BO52" s="118" t="s">
        <v>1786</v>
      </c>
      <c r="BP52" s="118" t="s">
        <v>1787</v>
      </c>
      <c r="BQ52" s="109"/>
      <c r="BR52" s="119" t="s">
        <v>476</v>
      </c>
    </row>
    <row r="53" spans="1:70" s="107" customFormat="1" x14ac:dyDescent="0.25">
      <c r="A53" s="108" t="s">
        <v>1788</v>
      </c>
      <c r="B53" s="109"/>
      <c r="C53" s="734">
        <v>45688</v>
      </c>
      <c r="D53" s="109"/>
      <c r="E53" s="110">
        <v>4041.98</v>
      </c>
      <c r="F53" s="109"/>
      <c r="G53" s="111">
        <v>11.554</v>
      </c>
      <c r="H53" s="113"/>
      <c r="I53" s="112">
        <v>1.3152999999999999</v>
      </c>
      <c r="J53" s="112">
        <v>0.75870000000000004</v>
      </c>
      <c r="K53" s="112">
        <v>11.224500000000001</v>
      </c>
      <c r="L53" s="112">
        <v>5.8251999999999997</v>
      </c>
      <c r="M53" s="112">
        <v>-2.0017</v>
      </c>
      <c r="N53" s="114">
        <v>13.153499999999999</v>
      </c>
      <c r="O53" s="112" t="s">
        <v>430</v>
      </c>
      <c r="P53" s="112" t="s">
        <v>430</v>
      </c>
      <c r="Q53" s="112" t="s">
        <v>430</v>
      </c>
      <c r="R53" s="112" t="s">
        <v>430</v>
      </c>
      <c r="S53" s="112">
        <v>13.6869</v>
      </c>
      <c r="T53" s="112">
        <v>-0.19869999999999999</v>
      </c>
      <c r="U53" s="112">
        <v>2.3473999999999999</v>
      </c>
      <c r="V53" s="112">
        <v>1.7794000000000001</v>
      </c>
      <c r="W53" s="112">
        <v>13.6869</v>
      </c>
      <c r="X53" s="112">
        <v>12.401</v>
      </c>
      <c r="Y53" s="113"/>
      <c r="Z53" s="110">
        <v>20</v>
      </c>
      <c r="AA53" s="110">
        <v>20</v>
      </c>
      <c r="AB53" s="110">
        <v>15</v>
      </c>
      <c r="AC53" s="110">
        <v>15</v>
      </c>
      <c r="AD53" s="110">
        <v>10</v>
      </c>
      <c r="AE53" s="110">
        <v>6</v>
      </c>
      <c r="AF53" s="110" t="s">
        <v>430</v>
      </c>
      <c r="AG53" s="110" t="s">
        <v>430</v>
      </c>
      <c r="AH53" s="110" t="s">
        <v>430</v>
      </c>
      <c r="AI53" s="110" t="s">
        <v>430</v>
      </c>
      <c r="AJ53" s="110">
        <v>15</v>
      </c>
      <c r="AK53" s="110">
        <v>15</v>
      </c>
      <c r="AL53" s="110">
        <v>9</v>
      </c>
      <c r="AM53" s="110">
        <v>6</v>
      </c>
      <c r="AN53" s="110">
        <v>15</v>
      </c>
      <c r="AO53" s="109"/>
      <c r="AP53" s="112" t="s">
        <v>430</v>
      </c>
      <c r="AQ53" s="112" t="s">
        <v>430</v>
      </c>
      <c r="AR53" s="112" t="s">
        <v>430</v>
      </c>
      <c r="AS53" s="112" t="s">
        <v>430</v>
      </c>
      <c r="AT53" s="112">
        <v>6.62</v>
      </c>
      <c r="AU53" s="115"/>
      <c r="AV53" s="110" t="s">
        <v>430</v>
      </c>
      <c r="AW53" s="110" t="s">
        <v>430</v>
      </c>
      <c r="AX53" s="110" t="s">
        <v>430</v>
      </c>
      <c r="AY53" s="110" t="s">
        <v>430</v>
      </c>
      <c r="AZ53" s="110">
        <v>8</v>
      </c>
      <c r="BA53" s="260"/>
      <c r="BB53" s="112">
        <v>16.869959180923999</v>
      </c>
      <c r="BC53" s="290">
        <v>0.78142137060036299</v>
      </c>
      <c r="BD53" s="290">
        <v>6.4899667925755397E-2</v>
      </c>
      <c r="BE53" s="290">
        <v>0.46443167014410502</v>
      </c>
      <c r="BF53" s="109"/>
      <c r="BG53" s="112">
        <v>11.4832</v>
      </c>
      <c r="BH53" s="112">
        <v>18.700800000000001</v>
      </c>
      <c r="BI53" s="112">
        <v>65.400499999999994</v>
      </c>
      <c r="BJ53" s="112">
        <v>4.4154999999999998</v>
      </c>
      <c r="BK53" s="109"/>
      <c r="BL53" s="118" t="s">
        <v>1789</v>
      </c>
      <c r="BM53" s="118" t="s">
        <v>1790</v>
      </c>
      <c r="BN53" s="118" t="s">
        <v>1791</v>
      </c>
      <c r="BO53" s="118" t="s">
        <v>1792</v>
      </c>
      <c r="BP53" s="118" t="s">
        <v>1793</v>
      </c>
      <c r="BQ53" s="109"/>
      <c r="BR53" s="119" t="s">
        <v>443</v>
      </c>
    </row>
    <row r="54" spans="1:70" s="107" customFormat="1" x14ac:dyDescent="0.25">
      <c r="A54" s="108" t="s">
        <v>1794</v>
      </c>
      <c r="B54" s="109"/>
      <c r="C54" s="734">
        <v>38398</v>
      </c>
      <c r="D54" s="109"/>
      <c r="E54" s="110">
        <v>3494.23</v>
      </c>
      <c r="F54" s="109"/>
      <c r="G54" s="111">
        <v>267.52550000000002</v>
      </c>
      <c r="H54" s="113"/>
      <c r="I54" s="112">
        <v>1.4985999999999999</v>
      </c>
      <c r="J54" s="112">
        <v>1.9362999999999999</v>
      </c>
      <c r="K54" s="112">
        <v>15.920199999999999</v>
      </c>
      <c r="L54" s="112">
        <v>9.4259000000000004</v>
      </c>
      <c r="M54" s="112">
        <v>0.70920000000000005</v>
      </c>
      <c r="N54" s="114">
        <v>14.122199999999999</v>
      </c>
      <c r="O54" s="112">
        <v>7.5301</v>
      </c>
      <c r="P54" s="112">
        <v>20.704599999999999</v>
      </c>
      <c r="Q54" s="112">
        <v>19.284199999999998</v>
      </c>
      <c r="R54" s="112">
        <v>14.712999999999999</v>
      </c>
      <c r="S54" s="112">
        <v>18.146799999999999</v>
      </c>
      <c r="T54" s="112">
        <v>3.0478000000000001</v>
      </c>
      <c r="U54" s="112">
        <v>5.1006999999999998</v>
      </c>
      <c r="V54" s="112">
        <v>2.2631000000000001</v>
      </c>
      <c r="W54" s="112">
        <v>18.146799999999999</v>
      </c>
      <c r="X54" s="112">
        <v>16.7622</v>
      </c>
      <c r="Y54" s="113"/>
      <c r="Z54" s="110">
        <v>11</v>
      </c>
      <c r="AA54" s="110">
        <v>11</v>
      </c>
      <c r="AB54" s="110">
        <v>3</v>
      </c>
      <c r="AC54" s="110">
        <v>11</v>
      </c>
      <c r="AD54" s="110">
        <v>6</v>
      </c>
      <c r="AE54" s="110">
        <v>3</v>
      </c>
      <c r="AF54" s="110">
        <v>5</v>
      </c>
      <c r="AG54" s="110">
        <v>5</v>
      </c>
      <c r="AH54" s="110">
        <v>3</v>
      </c>
      <c r="AI54" s="110">
        <v>3</v>
      </c>
      <c r="AJ54" s="110">
        <v>4</v>
      </c>
      <c r="AK54" s="110">
        <v>6</v>
      </c>
      <c r="AL54" s="110">
        <v>4</v>
      </c>
      <c r="AM54" s="110">
        <v>4</v>
      </c>
      <c r="AN54" s="110">
        <v>4</v>
      </c>
      <c r="AO54" s="109"/>
      <c r="AP54" s="112">
        <v>16.66</v>
      </c>
      <c r="AQ54" s="112">
        <v>20.46</v>
      </c>
      <c r="AR54" s="112">
        <v>15.58</v>
      </c>
      <c r="AS54" s="112">
        <v>11.07</v>
      </c>
      <c r="AT54" s="112">
        <v>11.93</v>
      </c>
      <c r="AU54" s="115"/>
      <c r="AV54" s="110">
        <v>3</v>
      </c>
      <c r="AW54" s="110">
        <v>4</v>
      </c>
      <c r="AX54" s="110">
        <v>4</v>
      </c>
      <c r="AY54" s="110">
        <v>5</v>
      </c>
      <c r="AZ54" s="110">
        <v>5</v>
      </c>
      <c r="BA54" s="260"/>
      <c r="BB54" s="112">
        <v>18.094059780675401</v>
      </c>
      <c r="BC54" s="290">
        <v>0.83870508126112897</v>
      </c>
      <c r="BD54" s="290">
        <v>7.0124823467368494E-2</v>
      </c>
      <c r="BE54" s="290">
        <v>3.6534281252232202E-2</v>
      </c>
      <c r="BF54" s="109"/>
      <c r="BG54" s="112">
        <v>7.7979700000000003</v>
      </c>
      <c r="BH54" s="112">
        <v>4.1778700000000004</v>
      </c>
      <c r="BI54" s="112">
        <v>83.775599999999997</v>
      </c>
      <c r="BJ54" s="112">
        <v>4.2485600000000003</v>
      </c>
      <c r="BK54" s="109"/>
      <c r="BL54" s="118" t="s">
        <v>1795</v>
      </c>
      <c r="BM54" s="118" t="s">
        <v>1796</v>
      </c>
      <c r="BN54" s="118" t="s">
        <v>1797</v>
      </c>
      <c r="BO54" s="118" t="s">
        <v>1798</v>
      </c>
      <c r="BP54" s="118" t="s">
        <v>1799</v>
      </c>
      <c r="BQ54" s="109"/>
      <c r="BR54" s="119" t="s">
        <v>443</v>
      </c>
    </row>
    <row r="55" spans="1:70" s="107" customFormat="1" x14ac:dyDescent="0.25">
      <c r="A55" s="108" t="s">
        <v>1800</v>
      </c>
      <c r="B55" s="109"/>
      <c r="C55" s="734">
        <v>43878</v>
      </c>
      <c r="D55" s="109"/>
      <c r="E55" s="110">
        <v>2849.77</v>
      </c>
      <c r="F55" s="109"/>
      <c r="G55" s="111">
        <v>28.803799999999999</v>
      </c>
      <c r="H55" s="113"/>
      <c r="I55" s="112">
        <v>2.0148999999999999</v>
      </c>
      <c r="J55" s="112">
        <v>1.8367</v>
      </c>
      <c r="K55" s="112">
        <v>13.087300000000001</v>
      </c>
      <c r="L55" s="112">
        <v>10.577999999999999</v>
      </c>
      <c r="M55" s="112">
        <v>-0.74880000000000002</v>
      </c>
      <c r="N55" s="114">
        <v>10.4689</v>
      </c>
      <c r="O55" s="112">
        <v>7.7126000000000001</v>
      </c>
      <c r="P55" s="112">
        <v>25.183399999999999</v>
      </c>
      <c r="Q55" s="112">
        <v>17.602900000000002</v>
      </c>
      <c r="R55" s="112" t="s">
        <v>430</v>
      </c>
      <c r="S55" s="112">
        <v>15.716900000000001</v>
      </c>
      <c r="T55" s="112">
        <v>2.6797</v>
      </c>
      <c r="U55" s="112">
        <v>3.5455999999999999</v>
      </c>
      <c r="V55" s="112">
        <v>-0.63100000000000001</v>
      </c>
      <c r="W55" s="112">
        <v>15.716900000000001</v>
      </c>
      <c r="X55" s="112">
        <v>18.6234</v>
      </c>
      <c r="Y55" s="113"/>
      <c r="Z55" s="110">
        <v>3</v>
      </c>
      <c r="AA55" s="110">
        <v>13</v>
      </c>
      <c r="AB55" s="110">
        <v>12</v>
      </c>
      <c r="AC55" s="110">
        <v>7</v>
      </c>
      <c r="AD55" s="110">
        <v>9</v>
      </c>
      <c r="AE55" s="110">
        <v>8</v>
      </c>
      <c r="AF55" s="110">
        <v>4</v>
      </c>
      <c r="AG55" s="110">
        <v>1</v>
      </c>
      <c r="AH55" s="110">
        <v>7</v>
      </c>
      <c r="AI55" s="110" t="s">
        <v>430</v>
      </c>
      <c r="AJ55" s="110">
        <v>10</v>
      </c>
      <c r="AK55" s="110">
        <v>7</v>
      </c>
      <c r="AL55" s="110">
        <v>7</v>
      </c>
      <c r="AM55" s="110">
        <v>9</v>
      </c>
      <c r="AN55" s="110">
        <v>10</v>
      </c>
      <c r="AO55" s="109"/>
      <c r="AP55" s="112" t="s">
        <v>430</v>
      </c>
      <c r="AQ55" s="112" t="s">
        <v>430</v>
      </c>
      <c r="AR55" s="112">
        <v>17.61</v>
      </c>
      <c r="AS55" s="112">
        <v>12.55</v>
      </c>
      <c r="AT55" s="112">
        <v>8.74</v>
      </c>
      <c r="AU55" s="115"/>
      <c r="AV55" s="110" t="s">
        <v>430</v>
      </c>
      <c r="AW55" s="110" t="s">
        <v>430</v>
      </c>
      <c r="AX55" s="110">
        <v>1</v>
      </c>
      <c r="AY55" s="110">
        <v>2</v>
      </c>
      <c r="AZ55" s="110">
        <v>7</v>
      </c>
      <c r="BA55" s="260"/>
      <c r="BB55" s="112">
        <v>19.2715481728108</v>
      </c>
      <c r="BC55" s="290">
        <v>0.89806247190166999</v>
      </c>
      <c r="BD55" s="290">
        <v>8.2473962862307001E-2</v>
      </c>
      <c r="BE55" s="290">
        <v>0.269878731907775</v>
      </c>
      <c r="BF55" s="109"/>
      <c r="BG55" s="112">
        <v>5.4275099999999998</v>
      </c>
      <c r="BH55" s="112">
        <v>22.591699999999999</v>
      </c>
      <c r="BI55" s="112">
        <v>68.184799999999996</v>
      </c>
      <c r="BJ55" s="112">
        <v>3.7959900000000002</v>
      </c>
      <c r="BK55" s="109"/>
      <c r="BL55" s="118" t="s">
        <v>1801</v>
      </c>
      <c r="BM55" s="118" t="s">
        <v>1802</v>
      </c>
      <c r="BN55" s="118" t="s">
        <v>1803</v>
      </c>
      <c r="BO55" s="118" t="s">
        <v>1804</v>
      </c>
      <c r="BP55" s="118" t="s">
        <v>1805</v>
      </c>
      <c r="BQ55" s="109"/>
      <c r="BR55" s="119" t="s">
        <v>604</v>
      </c>
    </row>
    <row r="56" spans="1:70" s="107" customFormat="1" x14ac:dyDescent="0.25">
      <c r="A56" s="108" t="s">
        <v>1806</v>
      </c>
      <c r="B56" s="109"/>
      <c r="C56" s="734">
        <v>43453</v>
      </c>
      <c r="D56" s="109"/>
      <c r="E56" s="110">
        <v>2134.71</v>
      </c>
      <c r="F56" s="109"/>
      <c r="G56" s="111">
        <v>49.13</v>
      </c>
      <c r="H56" s="113"/>
      <c r="I56" s="112">
        <v>2.1414</v>
      </c>
      <c r="J56" s="112">
        <v>3.1059999999999999</v>
      </c>
      <c r="K56" s="112">
        <v>18.642800000000001</v>
      </c>
      <c r="L56" s="112">
        <v>19.218599999999999</v>
      </c>
      <c r="M56" s="112">
        <v>4.6878000000000002</v>
      </c>
      <c r="N56" s="114">
        <v>13.8569</v>
      </c>
      <c r="O56" s="112">
        <v>8.7795000000000005</v>
      </c>
      <c r="P56" s="112">
        <v>22.532699999999998</v>
      </c>
      <c r="Q56" s="112">
        <v>20.6477</v>
      </c>
      <c r="R56" s="112" t="s">
        <v>430</v>
      </c>
      <c r="S56" s="112">
        <v>21.638999999999999</v>
      </c>
      <c r="T56" s="112">
        <v>9.5184999999999995</v>
      </c>
      <c r="U56" s="112">
        <v>8.1205999999999996</v>
      </c>
      <c r="V56" s="112">
        <v>4.0228999999999999</v>
      </c>
      <c r="W56" s="112">
        <v>21.638999999999999</v>
      </c>
      <c r="X56" s="112">
        <v>24.150099999999998</v>
      </c>
      <c r="Y56" s="113"/>
      <c r="Z56" s="110">
        <v>1</v>
      </c>
      <c r="AA56" s="110">
        <v>3</v>
      </c>
      <c r="AB56" s="110">
        <v>1</v>
      </c>
      <c r="AC56" s="110">
        <v>1</v>
      </c>
      <c r="AD56" s="110">
        <v>1</v>
      </c>
      <c r="AE56" s="110">
        <v>4</v>
      </c>
      <c r="AF56" s="110">
        <v>2</v>
      </c>
      <c r="AG56" s="110">
        <v>3</v>
      </c>
      <c r="AH56" s="110">
        <v>2</v>
      </c>
      <c r="AI56" s="110" t="s">
        <v>430</v>
      </c>
      <c r="AJ56" s="110">
        <v>1</v>
      </c>
      <c r="AK56" s="110">
        <v>1</v>
      </c>
      <c r="AL56" s="110">
        <v>3</v>
      </c>
      <c r="AM56" s="110">
        <v>3</v>
      </c>
      <c r="AN56" s="110">
        <v>1</v>
      </c>
      <c r="AO56" s="109"/>
      <c r="AP56" s="112" t="s">
        <v>430</v>
      </c>
      <c r="AQ56" s="112">
        <v>23.42</v>
      </c>
      <c r="AR56" s="112">
        <v>16.87</v>
      </c>
      <c r="AS56" s="112">
        <v>12.82</v>
      </c>
      <c r="AT56" s="112">
        <v>20.25</v>
      </c>
      <c r="AU56" s="115"/>
      <c r="AV56" s="110" t="s">
        <v>430</v>
      </c>
      <c r="AW56" s="110">
        <v>2</v>
      </c>
      <c r="AX56" s="110">
        <v>2</v>
      </c>
      <c r="AY56" s="110">
        <v>1</v>
      </c>
      <c r="AZ56" s="110">
        <v>1</v>
      </c>
      <c r="BA56" s="260"/>
      <c r="BB56" s="112">
        <v>21.2912710268259</v>
      </c>
      <c r="BC56" s="290">
        <v>0.96754122415663901</v>
      </c>
      <c r="BD56" s="290">
        <v>6.8607476387141098E-2</v>
      </c>
      <c r="BE56" s="290">
        <v>3.9133102461524003E-2</v>
      </c>
      <c r="BF56" s="109"/>
      <c r="BG56" s="112">
        <v>1.7081200000000001</v>
      </c>
      <c r="BH56" s="112">
        <v>13.7386</v>
      </c>
      <c r="BI56" s="112">
        <v>79.468199999999996</v>
      </c>
      <c r="BJ56" s="112">
        <v>5.0850799999999996</v>
      </c>
      <c r="BK56" s="109"/>
      <c r="BL56" s="118" t="s">
        <v>1807</v>
      </c>
      <c r="BM56" s="118" t="s">
        <v>1808</v>
      </c>
      <c r="BN56" s="118" t="s">
        <v>1809</v>
      </c>
      <c r="BO56" s="118" t="s">
        <v>1682</v>
      </c>
      <c r="BP56" s="118" t="s">
        <v>1810</v>
      </c>
      <c r="BQ56" s="109"/>
      <c r="BR56" s="119" t="s">
        <v>513</v>
      </c>
    </row>
    <row r="57" spans="1:70" s="107" customFormat="1" x14ac:dyDescent="0.25">
      <c r="A57" s="108" t="s">
        <v>1811</v>
      </c>
      <c r="B57" s="109"/>
      <c r="C57" s="734">
        <v>41800</v>
      </c>
      <c r="D57" s="109"/>
      <c r="E57" s="110">
        <v>1932.38</v>
      </c>
      <c r="F57" s="109"/>
      <c r="G57" s="111">
        <v>52.39</v>
      </c>
      <c r="H57" s="113"/>
      <c r="I57" s="112">
        <v>1.9459</v>
      </c>
      <c r="J57" s="112">
        <v>2.4643000000000002</v>
      </c>
      <c r="K57" s="112">
        <v>13.251200000000001</v>
      </c>
      <c r="L57" s="112">
        <v>14.6891</v>
      </c>
      <c r="M57" s="112">
        <v>4.0723000000000003</v>
      </c>
      <c r="N57" s="114">
        <v>21.145700000000001</v>
      </c>
      <c r="O57" s="112">
        <v>9.9192</v>
      </c>
      <c r="P57" s="112">
        <v>21.366700000000002</v>
      </c>
      <c r="Q57" s="112">
        <v>19.101700000000001</v>
      </c>
      <c r="R57" s="112">
        <v>16.084700000000002</v>
      </c>
      <c r="S57" s="112">
        <v>15.6767</v>
      </c>
      <c r="T57" s="112">
        <v>7.4005999999999998</v>
      </c>
      <c r="U57" s="112">
        <v>8.4006000000000007</v>
      </c>
      <c r="V57" s="112">
        <v>7.2686000000000002</v>
      </c>
      <c r="W57" s="112">
        <v>15.6767</v>
      </c>
      <c r="X57" s="112">
        <v>14.948600000000001</v>
      </c>
      <c r="Y57" s="113"/>
      <c r="Z57" s="110">
        <v>5</v>
      </c>
      <c r="AA57" s="110">
        <v>6</v>
      </c>
      <c r="AB57" s="110">
        <v>10</v>
      </c>
      <c r="AC57" s="110">
        <v>3</v>
      </c>
      <c r="AD57" s="110">
        <v>2</v>
      </c>
      <c r="AE57" s="110">
        <v>2</v>
      </c>
      <c r="AF57" s="110">
        <v>1</v>
      </c>
      <c r="AG57" s="110">
        <v>4</v>
      </c>
      <c r="AH57" s="110">
        <v>5</v>
      </c>
      <c r="AI57" s="110">
        <v>2</v>
      </c>
      <c r="AJ57" s="110">
        <v>11</v>
      </c>
      <c r="AK57" s="110">
        <v>2</v>
      </c>
      <c r="AL57" s="110">
        <v>2</v>
      </c>
      <c r="AM57" s="110">
        <v>2</v>
      </c>
      <c r="AN57" s="110">
        <v>11</v>
      </c>
      <c r="AO57" s="109"/>
      <c r="AP57" s="112">
        <v>18.239999999999998</v>
      </c>
      <c r="AQ57" s="112">
        <v>20.93</v>
      </c>
      <c r="AR57" s="112">
        <v>15.74</v>
      </c>
      <c r="AS57" s="112">
        <v>12.53</v>
      </c>
      <c r="AT57" s="112">
        <v>18.77</v>
      </c>
      <c r="AU57" s="115"/>
      <c r="AV57" s="110">
        <v>2</v>
      </c>
      <c r="AW57" s="110">
        <v>3</v>
      </c>
      <c r="AX57" s="110">
        <v>3</v>
      </c>
      <c r="AY57" s="110">
        <v>3</v>
      </c>
      <c r="AZ57" s="110">
        <v>2</v>
      </c>
      <c r="BA57" s="260"/>
      <c r="BB57" s="112">
        <v>19.5723539602096</v>
      </c>
      <c r="BC57" s="290">
        <v>0.88452891283633905</v>
      </c>
      <c r="BD57" s="290">
        <v>6.9393338840294999E-2</v>
      </c>
      <c r="BE57" s="290">
        <v>0.161519272811531</v>
      </c>
      <c r="BF57" s="109"/>
      <c r="BG57" s="112" t="s">
        <v>430</v>
      </c>
      <c r="BH57" s="112">
        <v>24.0397</v>
      </c>
      <c r="BI57" s="112">
        <v>74.335700000000003</v>
      </c>
      <c r="BJ57" s="112">
        <v>1.6246</v>
      </c>
      <c r="BK57" s="109"/>
      <c r="BL57" s="118" t="s">
        <v>1812</v>
      </c>
      <c r="BM57" s="118" t="s">
        <v>1813</v>
      </c>
      <c r="BN57" s="118" t="s">
        <v>1814</v>
      </c>
      <c r="BO57" s="118" t="s">
        <v>1785</v>
      </c>
      <c r="BP57" s="118" t="s">
        <v>1815</v>
      </c>
      <c r="BQ57" s="109"/>
      <c r="BR57" s="119" t="s">
        <v>548</v>
      </c>
    </row>
    <row r="58" spans="1:70" s="107" customFormat="1" x14ac:dyDescent="0.25">
      <c r="A58" s="108" t="s">
        <v>1816</v>
      </c>
      <c r="B58" s="109"/>
      <c r="C58" s="734">
        <v>45856</v>
      </c>
      <c r="D58" s="109"/>
      <c r="E58" s="110">
        <v>1857.71</v>
      </c>
      <c r="F58" s="109"/>
      <c r="G58" s="111">
        <v>9.9060000000000006</v>
      </c>
      <c r="H58" s="113"/>
      <c r="I58" s="112">
        <v>1.4232</v>
      </c>
      <c r="J58" s="112">
        <v>2.536</v>
      </c>
      <c r="K58" s="112">
        <v>15.7784</v>
      </c>
      <c r="L58" s="112">
        <v>10.9046</v>
      </c>
      <c r="M58" s="112">
        <v>1.0198</v>
      </c>
      <c r="N58" s="114" t="s">
        <v>430</v>
      </c>
      <c r="O58" s="112" t="s">
        <v>430</v>
      </c>
      <c r="P58" s="112" t="s">
        <v>430</v>
      </c>
      <c r="Q58" s="112" t="s">
        <v>430</v>
      </c>
      <c r="R58" s="112" t="s">
        <v>430</v>
      </c>
      <c r="S58" s="112">
        <v>17.998799999999999</v>
      </c>
      <c r="T58" s="112">
        <v>3.3706</v>
      </c>
      <c r="U58" s="112">
        <v>5.0031999999999996</v>
      </c>
      <c r="V58" s="112" t="s">
        <v>430</v>
      </c>
      <c r="W58" s="112">
        <v>17.998799999999999</v>
      </c>
      <c r="X58" s="112">
        <v>-0.94</v>
      </c>
      <c r="Y58" s="113"/>
      <c r="Z58" s="110">
        <v>18</v>
      </c>
      <c r="AA58" s="110">
        <v>4</v>
      </c>
      <c r="AB58" s="110">
        <v>4</v>
      </c>
      <c r="AC58" s="110">
        <v>6</v>
      </c>
      <c r="AD58" s="110">
        <v>5</v>
      </c>
      <c r="AE58" s="110" t="s">
        <v>430</v>
      </c>
      <c r="AF58" s="110" t="s">
        <v>430</v>
      </c>
      <c r="AG58" s="110" t="s">
        <v>430</v>
      </c>
      <c r="AH58" s="110" t="s">
        <v>430</v>
      </c>
      <c r="AI58" s="110" t="s">
        <v>430</v>
      </c>
      <c r="AJ58" s="110">
        <v>6</v>
      </c>
      <c r="AK58" s="110">
        <v>5</v>
      </c>
      <c r="AL58" s="110">
        <v>5</v>
      </c>
      <c r="AM58" s="110" t="s">
        <v>430</v>
      </c>
      <c r="AN58" s="110">
        <v>6</v>
      </c>
      <c r="AO58" s="109"/>
      <c r="AP58" s="112" t="s">
        <v>430</v>
      </c>
      <c r="AQ58" s="112" t="s">
        <v>430</v>
      </c>
      <c r="AR58" s="112" t="s">
        <v>430</v>
      </c>
      <c r="AS58" s="112" t="s">
        <v>430</v>
      </c>
      <c r="AT58" s="112" t="s">
        <v>430</v>
      </c>
      <c r="AU58" s="115"/>
      <c r="AV58" s="110" t="s">
        <v>430</v>
      </c>
      <c r="AW58" s="110" t="s">
        <v>430</v>
      </c>
      <c r="AX58" s="110" t="s">
        <v>430</v>
      </c>
      <c r="AY58" s="110" t="s">
        <v>430</v>
      </c>
      <c r="AZ58" s="110" t="s">
        <v>430</v>
      </c>
      <c r="BA58" s="260"/>
      <c r="BB58" s="112">
        <v>25.140874786306298</v>
      </c>
      <c r="BC58" s="290">
        <v>1.0017751543992399</v>
      </c>
      <c r="BD58" s="290">
        <v>-1.1017120300093299E-2</v>
      </c>
      <c r="BE58" s="290">
        <v>0.51626924609364799</v>
      </c>
      <c r="BF58" s="109"/>
      <c r="BG58" s="112" t="s">
        <v>430</v>
      </c>
      <c r="BH58" s="112">
        <v>13.1317</v>
      </c>
      <c r="BI58" s="112">
        <v>83.714399999999998</v>
      </c>
      <c r="BJ58" s="112">
        <v>3.1539000000000001</v>
      </c>
      <c r="BK58" s="109"/>
      <c r="BL58" s="118" t="s">
        <v>1817</v>
      </c>
      <c r="BM58" s="118" t="s">
        <v>1818</v>
      </c>
      <c r="BN58" s="118" t="s">
        <v>1819</v>
      </c>
      <c r="BO58" s="118" t="s">
        <v>914</v>
      </c>
      <c r="BP58" s="118" t="s">
        <v>1820</v>
      </c>
      <c r="BQ58" s="109"/>
      <c r="BR58" s="119" t="s">
        <v>617</v>
      </c>
    </row>
    <row r="59" spans="1:70" s="107" customFormat="1" x14ac:dyDescent="0.25">
      <c r="A59" s="108" t="s">
        <v>1821</v>
      </c>
      <c r="B59" s="109"/>
      <c r="C59" s="734">
        <v>44406</v>
      </c>
      <c r="D59" s="109"/>
      <c r="E59" s="110">
        <v>1514.22</v>
      </c>
      <c r="F59" s="109"/>
      <c r="G59" s="111">
        <v>16.170000000000002</v>
      </c>
      <c r="H59" s="113"/>
      <c r="I59" s="112">
        <v>1.6980999999999999</v>
      </c>
      <c r="J59" s="112">
        <v>2.0188999999999999</v>
      </c>
      <c r="K59" s="112">
        <v>11.6713</v>
      </c>
      <c r="L59" s="112">
        <v>8.0882000000000005</v>
      </c>
      <c r="M59" s="112">
        <v>-3.3473000000000002</v>
      </c>
      <c r="N59" s="114">
        <v>11.451000000000001</v>
      </c>
      <c r="O59" s="112">
        <v>6.8522999999999996</v>
      </c>
      <c r="P59" s="112">
        <v>16.584900000000001</v>
      </c>
      <c r="Q59" s="112" t="s">
        <v>430</v>
      </c>
      <c r="R59" s="112" t="s">
        <v>430</v>
      </c>
      <c r="S59" s="112">
        <v>13.9535</v>
      </c>
      <c r="T59" s="112">
        <v>1.1890000000000001</v>
      </c>
      <c r="U59" s="112">
        <v>1.0625</v>
      </c>
      <c r="V59" s="112">
        <v>-0.1235</v>
      </c>
      <c r="W59" s="112">
        <v>13.9535</v>
      </c>
      <c r="X59" s="112">
        <v>10.6517</v>
      </c>
      <c r="Y59" s="113"/>
      <c r="Z59" s="110">
        <v>9</v>
      </c>
      <c r="AA59" s="110">
        <v>10</v>
      </c>
      <c r="AB59" s="110">
        <v>14</v>
      </c>
      <c r="AC59" s="110">
        <v>14</v>
      </c>
      <c r="AD59" s="110">
        <v>14</v>
      </c>
      <c r="AE59" s="110">
        <v>7</v>
      </c>
      <c r="AF59" s="110">
        <v>6</v>
      </c>
      <c r="AG59" s="110">
        <v>9</v>
      </c>
      <c r="AH59" s="110" t="s">
        <v>430</v>
      </c>
      <c r="AI59" s="110" t="s">
        <v>430</v>
      </c>
      <c r="AJ59" s="110">
        <v>14</v>
      </c>
      <c r="AK59" s="110">
        <v>10</v>
      </c>
      <c r="AL59" s="110">
        <v>13</v>
      </c>
      <c r="AM59" s="110">
        <v>8</v>
      </c>
      <c r="AN59" s="110">
        <v>14</v>
      </c>
      <c r="AO59" s="109"/>
      <c r="AP59" s="112" t="s">
        <v>430</v>
      </c>
      <c r="AQ59" s="112" t="s">
        <v>430</v>
      </c>
      <c r="AR59" s="112" t="s">
        <v>430</v>
      </c>
      <c r="AS59" s="112">
        <v>8.58</v>
      </c>
      <c r="AT59" s="112">
        <v>5.37</v>
      </c>
      <c r="AU59" s="115"/>
      <c r="AV59" s="110" t="s">
        <v>430</v>
      </c>
      <c r="AW59" s="110" t="s">
        <v>430</v>
      </c>
      <c r="AX59" s="110" t="s">
        <v>430</v>
      </c>
      <c r="AY59" s="110">
        <v>8</v>
      </c>
      <c r="AZ59" s="110">
        <v>10</v>
      </c>
      <c r="BA59" s="260"/>
      <c r="BB59" s="112">
        <v>16.6764413686975</v>
      </c>
      <c r="BC59" s="290">
        <v>0.76016135290944498</v>
      </c>
      <c r="BD59" s="290">
        <v>5.0852423900688601E-2</v>
      </c>
      <c r="BE59" s="290">
        <v>-0.26886678612002102</v>
      </c>
      <c r="BF59" s="109"/>
      <c r="BG59" s="112">
        <v>4.9264099999999997</v>
      </c>
      <c r="BH59" s="112">
        <v>22.236899999999999</v>
      </c>
      <c r="BI59" s="112">
        <v>69.146900000000002</v>
      </c>
      <c r="BJ59" s="112">
        <v>3.6897899999999999</v>
      </c>
      <c r="BK59" s="109"/>
      <c r="BL59" s="118" t="s">
        <v>1822</v>
      </c>
      <c r="BM59" s="118" t="s">
        <v>1823</v>
      </c>
      <c r="BN59" s="118" t="s">
        <v>1824</v>
      </c>
      <c r="BO59" s="118" t="s">
        <v>1825</v>
      </c>
      <c r="BP59" s="118" t="s">
        <v>1826</v>
      </c>
      <c r="BQ59" s="109"/>
      <c r="BR59" s="119" t="s">
        <v>604</v>
      </c>
    </row>
    <row r="60" spans="1:70" s="107" customFormat="1" x14ac:dyDescent="0.25">
      <c r="A60" s="108" t="s">
        <v>1827</v>
      </c>
      <c r="B60" s="109"/>
      <c r="C60" s="734">
        <v>45600</v>
      </c>
      <c r="D60" s="109"/>
      <c r="E60" s="110">
        <v>1597.77</v>
      </c>
      <c r="F60" s="109"/>
      <c r="G60" s="111">
        <v>11.22</v>
      </c>
      <c r="H60" s="113"/>
      <c r="I60" s="112">
        <v>1.6304000000000001</v>
      </c>
      <c r="J60" s="112">
        <v>3.125</v>
      </c>
      <c r="K60" s="112">
        <v>13.218999999999999</v>
      </c>
      <c r="L60" s="112">
        <v>12.650600000000001</v>
      </c>
      <c r="M60" s="112">
        <v>2.9358</v>
      </c>
      <c r="N60" s="114">
        <v>22.62</v>
      </c>
      <c r="O60" s="112" t="s">
        <v>430</v>
      </c>
      <c r="P60" s="112" t="s">
        <v>430</v>
      </c>
      <c r="Q60" s="112" t="s">
        <v>430</v>
      </c>
      <c r="R60" s="112" t="s">
        <v>430</v>
      </c>
      <c r="S60" s="112">
        <v>15.6701</v>
      </c>
      <c r="T60" s="112">
        <v>4.9579000000000004</v>
      </c>
      <c r="U60" s="112">
        <v>9.5702999999999996</v>
      </c>
      <c r="V60" s="112">
        <v>8.3011999999999997</v>
      </c>
      <c r="W60" s="112">
        <v>15.6701</v>
      </c>
      <c r="X60" s="112">
        <v>8.1071000000000009</v>
      </c>
      <c r="Y60" s="113"/>
      <c r="Z60" s="110">
        <v>10</v>
      </c>
      <c r="AA60" s="110">
        <v>2</v>
      </c>
      <c r="AB60" s="110">
        <v>11</v>
      </c>
      <c r="AC60" s="110">
        <v>4</v>
      </c>
      <c r="AD60" s="110">
        <v>3</v>
      </c>
      <c r="AE60" s="110">
        <v>1</v>
      </c>
      <c r="AF60" s="110" t="s">
        <v>430</v>
      </c>
      <c r="AG60" s="110" t="s">
        <v>430</v>
      </c>
      <c r="AH60" s="110" t="s">
        <v>430</v>
      </c>
      <c r="AI60" s="110" t="s">
        <v>430</v>
      </c>
      <c r="AJ60" s="110">
        <v>12</v>
      </c>
      <c r="AK60" s="110">
        <v>3</v>
      </c>
      <c r="AL60" s="110">
        <v>1</v>
      </c>
      <c r="AM60" s="110">
        <v>1</v>
      </c>
      <c r="AN60" s="110">
        <v>12</v>
      </c>
      <c r="AO60" s="109"/>
      <c r="AP60" s="112" t="s">
        <v>430</v>
      </c>
      <c r="AQ60" s="112" t="s">
        <v>430</v>
      </c>
      <c r="AR60" s="112" t="s">
        <v>430</v>
      </c>
      <c r="AS60" s="112" t="s">
        <v>430</v>
      </c>
      <c r="AT60" s="112">
        <v>18.559999999999999</v>
      </c>
      <c r="AU60" s="115"/>
      <c r="AV60" s="110" t="s">
        <v>430</v>
      </c>
      <c r="AW60" s="110" t="s">
        <v>430</v>
      </c>
      <c r="AX60" s="110" t="s">
        <v>430</v>
      </c>
      <c r="AY60" s="110" t="s">
        <v>430</v>
      </c>
      <c r="AZ60" s="110">
        <v>3</v>
      </c>
      <c r="BA60" s="260"/>
      <c r="BB60" s="112">
        <v>23.537217883119201</v>
      </c>
      <c r="BC60" s="290">
        <v>0.945301248640949</v>
      </c>
      <c r="BD60" s="290">
        <v>7.2356998629059203E-3</v>
      </c>
      <c r="BE60" s="290">
        <v>0.74085172338696803</v>
      </c>
      <c r="BF60" s="109"/>
      <c r="BG60" s="112">
        <v>4.4487500000000004</v>
      </c>
      <c r="BH60" s="112">
        <v>18.819199999999999</v>
      </c>
      <c r="BI60" s="112">
        <v>66.886899999999997</v>
      </c>
      <c r="BJ60" s="112">
        <v>9.8451500000000003</v>
      </c>
      <c r="BK60" s="109"/>
      <c r="BL60" s="118" t="s">
        <v>1828</v>
      </c>
      <c r="BM60" s="118" t="s">
        <v>1829</v>
      </c>
      <c r="BN60" s="118" t="s">
        <v>1830</v>
      </c>
      <c r="BO60" s="118" t="s">
        <v>1831</v>
      </c>
      <c r="BP60" s="118" t="s">
        <v>1832</v>
      </c>
      <c r="BQ60" s="109"/>
      <c r="BR60" s="119" t="s">
        <v>617</v>
      </c>
    </row>
    <row r="61" spans="1:70" s="107" customFormat="1" x14ac:dyDescent="0.25">
      <c r="A61" s="108" t="s">
        <v>1833</v>
      </c>
      <c r="B61" s="109"/>
      <c r="C61" s="734">
        <v>45229</v>
      </c>
      <c r="D61" s="109"/>
      <c r="E61" s="110">
        <v>1185.01</v>
      </c>
      <c r="F61" s="109"/>
      <c r="G61" s="111">
        <v>13.0213</v>
      </c>
      <c r="H61" s="113"/>
      <c r="I61" s="112">
        <v>1.4879</v>
      </c>
      <c r="J61" s="112">
        <v>1.4380999999999999</v>
      </c>
      <c r="K61" s="112">
        <v>10.5364</v>
      </c>
      <c r="L61" s="112">
        <v>5.6538000000000004</v>
      </c>
      <c r="M61" s="112">
        <v>-0.39389999999999997</v>
      </c>
      <c r="N61" s="114">
        <v>8.6525999999999996</v>
      </c>
      <c r="O61" s="112">
        <v>2.7846000000000002</v>
      </c>
      <c r="P61" s="112" t="s">
        <v>430</v>
      </c>
      <c r="Q61" s="112" t="s">
        <v>430</v>
      </c>
      <c r="R61" s="112" t="s">
        <v>430</v>
      </c>
      <c r="S61" s="112">
        <v>12.571899999999999</v>
      </c>
      <c r="T61" s="112">
        <v>1.141</v>
      </c>
      <c r="U61" s="112">
        <v>2.0270000000000001</v>
      </c>
      <c r="V61" s="112">
        <v>-1.8734</v>
      </c>
      <c r="W61" s="112">
        <v>12.571899999999999</v>
      </c>
      <c r="X61" s="112">
        <v>11.17</v>
      </c>
      <c r="Y61" s="113"/>
      <c r="Z61" s="110">
        <v>13</v>
      </c>
      <c r="AA61" s="110">
        <v>16</v>
      </c>
      <c r="AB61" s="110">
        <v>18</v>
      </c>
      <c r="AC61" s="110">
        <v>16</v>
      </c>
      <c r="AD61" s="110">
        <v>7</v>
      </c>
      <c r="AE61" s="110">
        <v>12</v>
      </c>
      <c r="AF61" s="110">
        <v>10</v>
      </c>
      <c r="AG61" s="110" t="s">
        <v>430</v>
      </c>
      <c r="AH61" s="110" t="s">
        <v>430</v>
      </c>
      <c r="AI61" s="110" t="s">
        <v>430</v>
      </c>
      <c r="AJ61" s="110">
        <v>18</v>
      </c>
      <c r="AK61" s="110">
        <v>12</v>
      </c>
      <c r="AL61" s="110">
        <v>10</v>
      </c>
      <c r="AM61" s="110">
        <v>10</v>
      </c>
      <c r="AN61" s="110">
        <v>18</v>
      </c>
      <c r="AO61" s="109"/>
      <c r="AP61" s="112" t="s">
        <v>430</v>
      </c>
      <c r="AQ61" s="112" t="s">
        <v>430</v>
      </c>
      <c r="AR61" s="112" t="s">
        <v>430</v>
      </c>
      <c r="AS61" s="112" t="s">
        <v>430</v>
      </c>
      <c r="AT61" s="112">
        <v>5.49</v>
      </c>
      <c r="AU61" s="115"/>
      <c r="AV61" s="110" t="s">
        <v>430</v>
      </c>
      <c r="AW61" s="110" t="s">
        <v>430</v>
      </c>
      <c r="AX61" s="110" t="s">
        <v>430</v>
      </c>
      <c r="AY61" s="110" t="s">
        <v>430</v>
      </c>
      <c r="AZ61" s="110">
        <v>9</v>
      </c>
      <c r="BA61" s="260"/>
      <c r="BB61" s="112">
        <v>18.614771399028999</v>
      </c>
      <c r="BC61" s="290">
        <v>0.82627459032193895</v>
      </c>
      <c r="BD61" s="290">
        <v>1.9509666073442799E-2</v>
      </c>
      <c r="BE61" s="290">
        <v>-7.8253906467259896E-2</v>
      </c>
      <c r="BF61" s="109"/>
      <c r="BG61" s="112" t="s">
        <v>430</v>
      </c>
      <c r="BH61" s="112">
        <v>21.08</v>
      </c>
      <c r="BI61" s="112">
        <v>72.056200000000004</v>
      </c>
      <c r="BJ61" s="112">
        <v>6.8638000000000003</v>
      </c>
      <c r="BK61" s="109"/>
      <c r="BL61" s="118" t="s">
        <v>1834</v>
      </c>
      <c r="BM61" s="118" t="s">
        <v>1835</v>
      </c>
      <c r="BN61" s="118" t="s">
        <v>1836</v>
      </c>
      <c r="BO61" s="118" t="s">
        <v>1837</v>
      </c>
      <c r="BP61" s="118" t="s">
        <v>1838</v>
      </c>
      <c r="BQ61" s="109"/>
      <c r="BR61" s="119" t="s">
        <v>443</v>
      </c>
    </row>
    <row r="62" spans="1:70" s="107" customFormat="1" x14ac:dyDescent="0.25">
      <c r="A62" s="108" t="s">
        <v>1839</v>
      </c>
      <c r="B62" s="109"/>
      <c r="C62" s="734">
        <v>45988</v>
      </c>
      <c r="D62" s="109"/>
      <c r="E62" s="110">
        <v>905.76099999999997</v>
      </c>
      <c r="F62" s="109"/>
      <c r="G62" s="111">
        <v>9.7799999999999994</v>
      </c>
      <c r="H62" s="113"/>
      <c r="I62" s="112">
        <v>1.4522999999999999</v>
      </c>
      <c r="J62" s="112">
        <v>2.5156999999999998</v>
      </c>
      <c r="K62" s="112">
        <v>13.853300000000001</v>
      </c>
      <c r="L62" s="112">
        <v>9.1517999999999997</v>
      </c>
      <c r="M62" s="112" t="s">
        <v>430</v>
      </c>
      <c r="N62" s="114" t="s">
        <v>430</v>
      </c>
      <c r="O62" s="112" t="s">
        <v>430</v>
      </c>
      <c r="P62" s="112" t="s">
        <v>430</v>
      </c>
      <c r="Q62" s="112" t="s">
        <v>430</v>
      </c>
      <c r="R62" s="112" t="s">
        <v>430</v>
      </c>
      <c r="S62" s="112">
        <v>16.567299999999999</v>
      </c>
      <c r="T62" s="112">
        <v>-0.4073</v>
      </c>
      <c r="U62" s="112" t="s">
        <v>430</v>
      </c>
      <c r="V62" s="112" t="s">
        <v>430</v>
      </c>
      <c r="W62" s="112">
        <v>16.567299999999999</v>
      </c>
      <c r="X62" s="112">
        <v>-2.2000000000000002</v>
      </c>
      <c r="Y62" s="113"/>
      <c r="Z62" s="110">
        <v>16</v>
      </c>
      <c r="AA62" s="110">
        <v>5</v>
      </c>
      <c r="AB62" s="110">
        <v>8</v>
      </c>
      <c r="AC62" s="110">
        <v>12</v>
      </c>
      <c r="AD62" s="110" t="s">
        <v>430</v>
      </c>
      <c r="AE62" s="110" t="s">
        <v>430</v>
      </c>
      <c r="AF62" s="110" t="s">
        <v>430</v>
      </c>
      <c r="AG62" s="110" t="s">
        <v>430</v>
      </c>
      <c r="AH62" s="110" t="s">
        <v>430</v>
      </c>
      <c r="AI62" s="110" t="s">
        <v>430</v>
      </c>
      <c r="AJ62" s="110">
        <v>7</v>
      </c>
      <c r="AK62" s="110">
        <v>16</v>
      </c>
      <c r="AL62" s="110" t="s">
        <v>430</v>
      </c>
      <c r="AM62" s="110" t="s">
        <v>430</v>
      </c>
      <c r="AN62" s="110">
        <v>7</v>
      </c>
      <c r="AO62" s="109"/>
      <c r="AP62" s="112" t="s">
        <v>430</v>
      </c>
      <c r="AQ62" s="112" t="s">
        <v>430</v>
      </c>
      <c r="AR62" s="112" t="s">
        <v>430</v>
      </c>
      <c r="AS62" s="112" t="s">
        <v>430</v>
      </c>
      <c r="AT62" s="112" t="s">
        <v>430</v>
      </c>
      <c r="AU62" s="115"/>
      <c r="AV62" s="110" t="s">
        <v>430</v>
      </c>
      <c r="AW62" s="110" t="s">
        <v>430</v>
      </c>
      <c r="AX62" s="110" t="s">
        <v>430</v>
      </c>
      <c r="AY62" s="110" t="s">
        <v>430</v>
      </c>
      <c r="AZ62" s="110" t="s">
        <v>430</v>
      </c>
      <c r="BA62" s="260"/>
      <c r="BB62" s="112">
        <v>31.773642640700999</v>
      </c>
      <c r="BC62" s="290">
        <v>1.00295092878673</v>
      </c>
      <c r="BD62" s="290">
        <v>-2.18944444080157E-2</v>
      </c>
      <c r="BE62" s="290">
        <v>-0.39273548990629897</v>
      </c>
      <c r="BF62" s="109"/>
      <c r="BG62" s="112" t="s">
        <v>430</v>
      </c>
      <c r="BH62" s="112">
        <v>19.988199999999999</v>
      </c>
      <c r="BI62" s="112">
        <v>75.138499999999993</v>
      </c>
      <c r="BJ62" s="112">
        <v>4.8733000000000004</v>
      </c>
      <c r="BK62" s="109"/>
      <c r="BL62" s="118" t="s">
        <v>1840</v>
      </c>
      <c r="BM62" s="118" t="s">
        <v>1841</v>
      </c>
      <c r="BN62" s="118" t="s">
        <v>1842</v>
      </c>
      <c r="BO62" s="118" t="s">
        <v>506</v>
      </c>
      <c r="BP62" s="118" t="s">
        <v>1843</v>
      </c>
      <c r="BQ62" s="109"/>
      <c r="BR62" s="119" t="s">
        <v>476</v>
      </c>
    </row>
    <row r="63" spans="1:70" s="107" customFormat="1" x14ac:dyDescent="0.25">
      <c r="A63" s="108" t="s">
        <v>1844</v>
      </c>
      <c r="B63" s="109"/>
      <c r="C63" s="734">
        <v>45461</v>
      </c>
      <c r="D63" s="109"/>
      <c r="E63" s="110">
        <v>666.37800000000004</v>
      </c>
      <c r="F63" s="109"/>
      <c r="G63" s="111">
        <v>9.7416</v>
      </c>
      <c r="H63" s="113"/>
      <c r="I63" s="112">
        <v>1.9742</v>
      </c>
      <c r="J63" s="112">
        <v>3.3119999999999998</v>
      </c>
      <c r="K63" s="112">
        <v>15.770200000000001</v>
      </c>
      <c r="L63" s="112">
        <v>11.3377</v>
      </c>
      <c r="M63" s="112">
        <v>-5.23</v>
      </c>
      <c r="N63" s="114">
        <v>4.6994999999999996</v>
      </c>
      <c r="O63" s="112" t="s">
        <v>430</v>
      </c>
      <c r="P63" s="112" t="s">
        <v>430</v>
      </c>
      <c r="Q63" s="112" t="s">
        <v>430</v>
      </c>
      <c r="R63" s="112" t="s">
        <v>430</v>
      </c>
      <c r="S63" s="112">
        <v>18.519600000000001</v>
      </c>
      <c r="T63" s="112">
        <v>0.67800000000000005</v>
      </c>
      <c r="U63" s="112">
        <v>-0.76700000000000002</v>
      </c>
      <c r="V63" s="112">
        <v>-5.7380000000000004</v>
      </c>
      <c r="W63" s="112">
        <v>18.519600000000001</v>
      </c>
      <c r="X63" s="112">
        <v>-1.3995</v>
      </c>
      <c r="Y63" s="113"/>
      <c r="Z63" s="110">
        <v>4</v>
      </c>
      <c r="AA63" s="110">
        <v>1</v>
      </c>
      <c r="AB63" s="110">
        <v>5</v>
      </c>
      <c r="AC63" s="110">
        <v>5</v>
      </c>
      <c r="AD63" s="110">
        <v>15</v>
      </c>
      <c r="AE63" s="110">
        <v>14</v>
      </c>
      <c r="AF63" s="110" t="s">
        <v>430</v>
      </c>
      <c r="AG63" s="110" t="s">
        <v>430</v>
      </c>
      <c r="AH63" s="110" t="s">
        <v>430</v>
      </c>
      <c r="AI63" s="110" t="s">
        <v>430</v>
      </c>
      <c r="AJ63" s="110">
        <v>3</v>
      </c>
      <c r="AK63" s="110">
        <v>13</v>
      </c>
      <c r="AL63" s="110">
        <v>15</v>
      </c>
      <c r="AM63" s="110">
        <v>14</v>
      </c>
      <c r="AN63" s="110">
        <v>3</v>
      </c>
      <c r="AO63" s="109"/>
      <c r="AP63" s="112" t="s">
        <v>430</v>
      </c>
      <c r="AQ63" s="112" t="s">
        <v>430</v>
      </c>
      <c r="AR63" s="112" t="s">
        <v>430</v>
      </c>
      <c r="AS63" s="112" t="s">
        <v>430</v>
      </c>
      <c r="AT63" s="112">
        <v>3.29</v>
      </c>
      <c r="AU63" s="115"/>
      <c r="AV63" s="110" t="s">
        <v>430</v>
      </c>
      <c r="AW63" s="110" t="s">
        <v>430</v>
      </c>
      <c r="AX63" s="110" t="s">
        <v>430</v>
      </c>
      <c r="AY63" s="110" t="s">
        <v>430</v>
      </c>
      <c r="AZ63" s="110">
        <v>13</v>
      </c>
      <c r="BA63" s="260"/>
      <c r="BB63" s="112">
        <v>23.694438384122599</v>
      </c>
      <c r="BC63" s="290">
        <v>1.0397750059966999</v>
      </c>
      <c r="BD63" s="290">
        <v>-1.78948028854055E-2</v>
      </c>
      <c r="BE63" s="290">
        <v>1.7715979630714099E-3</v>
      </c>
      <c r="BF63" s="109"/>
      <c r="BG63" s="112" t="s">
        <v>430</v>
      </c>
      <c r="BH63" s="112">
        <v>7.9437800000000003</v>
      </c>
      <c r="BI63" s="112">
        <v>91.539000000000001</v>
      </c>
      <c r="BJ63" s="112">
        <v>0.51722000000000001</v>
      </c>
      <c r="BK63" s="109"/>
      <c r="BL63" s="118" t="s">
        <v>1845</v>
      </c>
      <c r="BM63" s="118" t="s">
        <v>1600</v>
      </c>
      <c r="BN63" s="118" t="s">
        <v>1846</v>
      </c>
      <c r="BO63" s="118" t="s">
        <v>1847</v>
      </c>
      <c r="BP63" s="118" t="s">
        <v>1848</v>
      </c>
      <c r="BQ63" s="109"/>
      <c r="BR63" s="119" t="s">
        <v>617</v>
      </c>
    </row>
    <row r="64" spans="1:70" s="107" customFormat="1" x14ac:dyDescent="0.25">
      <c r="A64" s="108" t="s">
        <v>1849</v>
      </c>
      <c r="B64" s="109"/>
      <c r="C64" s="734">
        <v>42907</v>
      </c>
      <c r="D64" s="109"/>
      <c r="E64" s="110">
        <v>650.28099999999995</v>
      </c>
      <c r="F64" s="109"/>
      <c r="G64" s="111">
        <v>30.8033</v>
      </c>
      <c r="H64" s="113"/>
      <c r="I64" s="112">
        <v>2.0663</v>
      </c>
      <c r="J64" s="112">
        <v>2.1244999999999998</v>
      </c>
      <c r="K64" s="112">
        <v>16.630600000000001</v>
      </c>
      <c r="L64" s="112">
        <v>15.701000000000001</v>
      </c>
      <c r="M64" s="112">
        <v>1.1972</v>
      </c>
      <c r="N64" s="114">
        <v>9.7589000000000006</v>
      </c>
      <c r="O64" s="112">
        <v>6.5190999999999999</v>
      </c>
      <c r="P64" s="112">
        <v>19.482099999999999</v>
      </c>
      <c r="Q64" s="112">
        <v>19.170300000000001</v>
      </c>
      <c r="R64" s="112" t="s">
        <v>430</v>
      </c>
      <c r="S64" s="112">
        <v>18.806000000000001</v>
      </c>
      <c r="T64" s="112">
        <v>4.6182999999999996</v>
      </c>
      <c r="U64" s="112">
        <v>2.5710000000000002</v>
      </c>
      <c r="V64" s="112">
        <v>0.72430000000000005</v>
      </c>
      <c r="W64" s="112">
        <v>18.806000000000001</v>
      </c>
      <c r="X64" s="112">
        <v>13.547800000000001</v>
      </c>
      <c r="Y64" s="113"/>
      <c r="Z64" s="110">
        <v>2</v>
      </c>
      <c r="AA64" s="110">
        <v>8</v>
      </c>
      <c r="AB64" s="110">
        <v>2</v>
      </c>
      <c r="AC64" s="110">
        <v>2</v>
      </c>
      <c r="AD64" s="110">
        <v>4</v>
      </c>
      <c r="AE64" s="110">
        <v>9</v>
      </c>
      <c r="AF64" s="110">
        <v>7</v>
      </c>
      <c r="AG64" s="110">
        <v>7</v>
      </c>
      <c r="AH64" s="110">
        <v>4</v>
      </c>
      <c r="AI64" s="110" t="s">
        <v>430</v>
      </c>
      <c r="AJ64" s="110">
        <v>2</v>
      </c>
      <c r="AK64" s="110">
        <v>4</v>
      </c>
      <c r="AL64" s="110">
        <v>8</v>
      </c>
      <c r="AM64" s="110">
        <v>7</v>
      </c>
      <c r="AN64" s="110">
        <v>2</v>
      </c>
      <c r="AO64" s="109"/>
      <c r="AP64" s="112" t="s">
        <v>430</v>
      </c>
      <c r="AQ64" s="112">
        <v>19.68</v>
      </c>
      <c r="AR64" s="112">
        <v>14.33</v>
      </c>
      <c r="AS64" s="112">
        <v>9.1</v>
      </c>
      <c r="AT64" s="112">
        <v>12.09</v>
      </c>
      <c r="AU64" s="115"/>
      <c r="AV64" s="110" t="s">
        <v>430</v>
      </c>
      <c r="AW64" s="110">
        <v>5</v>
      </c>
      <c r="AX64" s="110">
        <v>6</v>
      </c>
      <c r="AY64" s="110">
        <v>6</v>
      </c>
      <c r="AZ64" s="110">
        <v>4</v>
      </c>
      <c r="BA64" s="260"/>
      <c r="BB64" s="112">
        <v>21.5496217665318</v>
      </c>
      <c r="BC64" s="290">
        <v>0.97608994623544698</v>
      </c>
      <c r="BD64" s="290">
        <v>5.6543752611775001E-2</v>
      </c>
      <c r="BE64" s="290">
        <v>-0.21567141780247201</v>
      </c>
      <c r="BF64" s="109"/>
      <c r="BG64" s="112">
        <v>2.42171</v>
      </c>
      <c r="BH64" s="112">
        <v>7.4076599999999999</v>
      </c>
      <c r="BI64" s="112">
        <v>84.200199999999995</v>
      </c>
      <c r="BJ64" s="112">
        <v>5.9704300000000003</v>
      </c>
      <c r="BK64" s="109"/>
      <c r="BL64" s="118" t="s">
        <v>1850</v>
      </c>
      <c r="BM64" s="118" t="s">
        <v>1851</v>
      </c>
      <c r="BN64" s="118" t="s">
        <v>1852</v>
      </c>
      <c r="BO64" s="118" t="s">
        <v>1853</v>
      </c>
      <c r="BP64" s="118" t="s">
        <v>1854</v>
      </c>
      <c r="BQ64" s="109"/>
      <c r="BR64" s="119" t="s">
        <v>436</v>
      </c>
    </row>
    <row r="65" spans="1:70" s="107" customFormat="1" x14ac:dyDescent="0.25">
      <c r="A65" s="108" t="s">
        <v>1855</v>
      </c>
      <c r="B65" s="109"/>
      <c r="C65" s="734">
        <v>46098</v>
      </c>
      <c r="D65" s="109"/>
      <c r="E65" s="110">
        <v>734.55</v>
      </c>
      <c r="F65" s="109"/>
      <c r="G65" s="111">
        <v>11.061999999999999</v>
      </c>
      <c r="H65" s="113"/>
      <c r="I65" s="112">
        <v>1.4303999999999999</v>
      </c>
      <c r="J65" s="112">
        <v>1.7569999999999999</v>
      </c>
      <c r="K65" s="112">
        <v>11.1312</v>
      </c>
      <c r="L65" s="112" t="s">
        <v>430</v>
      </c>
      <c r="M65" s="112" t="s">
        <v>430</v>
      </c>
      <c r="N65" s="114" t="s">
        <v>430</v>
      </c>
      <c r="O65" s="112" t="s">
        <v>430</v>
      </c>
      <c r="P65" s="112" t="s">
        <v>430</v>
      </c>
      <c r="Q65" s="112" t="s">
        <v>430</v>
      </c>
      <c r="R65" s="112" t="s">
        <v>430</v>
      </c>
      <c r="S65" s="112">
        <v>12.2476</v>
      </c>
      <c r="T65" s="112" t="s">
        <v>430</v>
      </c>
      <c r="U65" s="112" t="s">
        <v>430</v>
      </c>
      <c r="V65" s="112" t="s">
        <v>430</v>
      </c>
      <c r="W65" s="112">
        <v>12.2476</v>
      </c>
      <c r="X65" s="112">
        <v>10.62</v>
      </c>
      <c r="Y65" s="113"/>
      <c r="Z65" s="110">
        <v>17</v>
      </c>
      <c r="AA65" s="110">
        <v>14</v>
      </c>
      <c r="AB65" s="110">
        <v>16</v>
      </c>
      <c r="AC65" s="110" t="s">
        <v>430</v>
      </c>
      <c r="AD65" s="110" t="s">
        <v>430</v>
      </c>
      <c r="AE65" s="110" t="s">
        <v>430</v>
      </c>
      <c r="AF65" s="110" t="s">
        <v>430</v>
      </c>
      <c r="AG65" s="110" t="s">
        <v>430</v>
      </c>
      <c r="AH65" s="110" t="s">
        <v>430</v>
      </c>
      <c r="AI65" s="110" t="s">
        <v>430</v>
      </c>
      <c r="AJ65" s="110">
        <v>19</v>
      </c>
      <c r="AK65" s="110" t="s">
        <v>430</v>
      </c>
      <c r="AL65" s="110" t="s">
        <v>430</v>
      </c>
      <c r="AM65" s="110" t="s">
        <v>430</v>
      </c>
      <c r="AN65" s="110">
        <v>19</v>
      </c>
      <c r="AO65" s="109"/>
      <c r="AP65" s="112" t="s">
        <v>430</v>
      </c>
      <c r="AQ65" s="112" t="s">
        <v>430</v>
      </c>
      <c r="AR65" s="112" t="s">
        <v>430</v>
      </c>
      <c r="AS65" s="112" t="s">
        <v>430</v>
      </c>
      <c r="AT65" s="112" t="s">
        <v>430</v>
      </c>
      <c r="AU65" s="115"/>
      <c r="AV65" s="110" t="s">
        <v>430</v>
      </c>
      <c r="AW65" s="110" t="s">
        <v>430</v>
      </c>
      <c r="AX65" s="110" t="s">
        <v>430</v>
      </c>
      <c r="AY65" s="110" t="s">
        <v>430</v>
      </c>
      <c r="AZ65" s="110" t="s">
        <v>430</v>
      </c>
      <c r="BA65" s="260"/>
      <c r="BB65" s="112" t="s">
        <v>430</v>
      </c>
      <c r="BC65" s="290">
        <v>0</v>
      </c>
      <c r="BD65" s="290">
        <v>0</v>
      </c>
      <c r="BE65" s="290">
        <v>10.557504906163</v>
      </c>
      <c r="BF65" s="109"/>
      <c r="BG65" s="112">
        <v>5.5000200000000001</v>
      </c>
      <c r="BH65" s="112">
        <v>2.1369400000000001</v>
      </c>
      <c r="BI65" s="112">
        <v>42.6145</v>
      </c>
      <c r="BJ65" s="112">
        <v>49.748539999999998</v>
      </c>
      <c r="BK65" s="109"/>
      <c r="BL65" s="118" t="s">
        <v>1856</v>
      </c>
      <c r="BM65" s="118" t="s">
        <v>1857</v>
      </c>
      <c r="BN65" s="118" t="s">
        <v>1858</v>
      </c>
      <c r="BO65" s="118" t="s">
        <v>1787</v>
      </c>
      <c r="BP65" s="118" t="s">
        <v>1859</v>
      </c>
      <c r="BQ65" s="109"/>
      <c r="BR65" s="119" t="s">
        <v>476</v>
      </c>
    </row>
    <row r="66" spans="1:70" s="107" customFormat="1" x14ac:dyDescent="0.25">
      <c r="A66" s="108" t="s">
        <v>1860</v>
      </c>
      <c r="B66" s="109"/>
      <c r="C66" s="734">
        <v>46051</v>
      </c>
      <c r="D66" s="109"/>
      <c r="E66" s="110">
        <v>282.60300000000001</v>
      </c>
      <c r="F66" s="109"/>
      <c r="G66" s="111">
        <v>10.863799999999999</v>
      </c>
      <c r="H66" s="113"/>
      <c r="I66" s="112">
        <v>1.8994</v>
      </c>
      <c r="J66" s="112">
        <v>2.0324</v>
      </c>
      <c r="K66" s="112">
        <v>14.663600000000001</v>
      </c>
      <c r="L66" s="112" t="s">
        <v>430</v>
      </c>
      <c r="M66" s="112" t="s">
        <v>430</v>
      </c>
      <c r="N66" s="114" t="s">
        <v>430</v>
      </c>
      <c r="O66" s="112" t="s">
        <v>430</v>
      </c>
      <c r="P66" s="112" t="s">
        <v>430</v>
      </c>
      <c r="Q66" s="112" t="s">
        <v>430</v>
      </c>
      <c r="R66" s="112" t="s">
        <v>430</v>
      </c>
      <c r="S66" s="112">
        <v>18.015499999999999</v>
      </c>
      <c r="T66" s="112" t="s">
        <v>430</v>
      </c>
      <c r="U66" s="112" t="s">
        <v>430</v>
      </c>
      <c r="V66" s="112" t="s">
        <v>430</v>
      </c>
      <c r="W66" s="112">
        <v>18.015499999999999</v>
      </c>
      <c r="X66" s="112">
        <v>8.6379999999999999</v>
      </c>
      <c r="Y66" s="113"/>
      <c r="Z66" s="110">
        <v>6</v>
      </c>
      <c r="AA66" s="110">
        <v>9</v>
      </c>
      <c r="AB66" s="110">
        <v>6</v>
      </c>
      <c r="AC66" s="110" t="s">
        <v>430</v>
      </c>
      <c r="AD66" s="110" t="s">
        <v>430</v>
      </c>
      <c r="AE66" s="110" t="s">
        <v>430</v>
      </c>
      <c r="AF66" s="110" t="s">
        <v>430</v>
      </c>
      <c r="AG66" s="110" t="s">
        <v>430</v>
      </c>
      <c r="AH66" s="110" t="s">
        <v>430</v>
      </c>
      <c r="AI66" s="110" t="s">
        <v>430</v>
      </c>
      <c r="AJ66" s="110">
        <v>5</v>
      </c>
      <c r="AK66" s="110" t="s">
        <v>430</v>
      </c>
      <c r="AL66" s="110" t="s">
        <v>430</v>
      </c>
      <c r="AM66" s="110" t="s">
        <v>430</v>
      </c>
      <c r="AN66" s="110">
        <v>5</v>
      </c>
      <c r="AO66" s="109"/>
      <c r="AP66" s="112" t="s">
        <v>430</v>
      </c>
      <c r="AQ66" s="112" t="s">
        <v>430</v>
      </c>
      <c r="AR66" s="112" t="s">
        <v>430</v>
      </c>
      <c r="AS66" s="112" t="s">
        <v>430</v>
      </c>
      <c r="AT66" s="112" t="s">
        <v>430</v>
      </c>
      <c r="AU66" s="115"/>
      <c r="AV66" s="110" t="s">
        <v>430</v>
      </c>
      <c r="AW66" s="110" t="s">
        <v>430</v>
      </c>
      <c r="AX66" s="110" t="s">
        <v>430</v>
      </c>
      <c r="AY66" s="110" t="s">
        <v>430</v>
      </c>
      <c r="AZ66" s="110" t="s">
        <v>430</v>
      </c>
      <c r="BA66" s="260"/>
      <c r="BB66" s="112">
        <v>52.227034703039998</v>
      </c>
      <c r="BC66" s="290">
        <v>0.97310851380567698</v>
      </c>
      <c r="BD66" s="290">
        <v>6.7059979409651402E-2</v>
      </c>
      <c r="BE66" s="290">
        <v>0.97472415211383501</v>
      </c>
      <c r="BF66" s="109"/>
      <c r="BG66" s="112" t="s">
        <v>430</v>
      </c>
      <c r="BH66" s="112">
        <v>11.710800000000001</v>
      </c>
      <c r="BI66" s="112">
        <v>82.360200000000006</v>
      </c>
      <c r="BJ66" s="112">
        <v>5.9290000000000003</v>
      </c>
      <c r="BK66" s="109"/>
      <c r="BL66" s="118" t="s">
        <v>1861</v>
      </c>
      <c r="BM66" s="118" t="s">
        <v>1862</v>
      </c>
      <c r="BN66" s="118" t="s">
        <v>1863</v>
      </c>
      <c r="BO66" s="118" t="s">
        <v>1864</v>
      </c>
      <c r="BP66" s="118" t="s">
        <v>1865</v>
      </c>
      <c r="BQ66" s="109"/>
      <c r="BR66" s="119" t="s">
        <v>443</v>
      </c>
    </row>
    <row r="67" spans="1:70" s="107" customFormat="1" x14ac:dyDescent="0.25">
      <c r="A67" s="108" t="s">
        <v>1866</v>
      </c>
      <c r="B67" s="109"/>
      <c r="C67" s="734">
        <v>45233</v>
      </c>
      <c r="D67" s="109"/>
      <c r="E67" s="110">
        <v>206.65</v>
      </c>
      <c r="F67" s="109"/>
      <c r="G67" s="111">
        <v>12.34</v>
      </c>
      <c r="H67" s="113"/>
      <c r="I67" s="112">
        <v>1.8993</v>
      </c>
      <c r="J67" s="112">
        <v>0.89939999999999998</v>
      </c>
      <c r="K67" s="112">
        <v>9.9822000000000006</v>
      </c>
      <c r="L67" s="112">
        <v>2.3216999999999999</v>
      </c>
      <c r="M67" s="112">
        <v>-2.6814</v>
      </c>
      <c r="N67" s="114">
        <v>8.8636999999999997</v>
      </c>
      <c r="O67" s="112">
        <v>6.1003999999999996</v>
      </c>
      <c r="P67" s="112" t="s">
        <v>430</v>
      </c>
      <c r="Q67" s="112" t="s">
        <v>430</v>
      </c>
      <c r="R67" s="112" t="s">
        <v>430</v>
      </c>
      <c r="S67" s="112">
        <v>13.107200000000001</v>
      </c>
      <c r="T67" s="112">
        <v>-2.1412</v>
      </c>
      <c r="U67" s="112">
        <v>8.1100000000000005E-2</v>
      </c>
      <c r="V67" s="112">
        <v>-3.4428999999999998</v>
      </c>
      <c r="W67" s="112">
        <v>13.107200000000001</v>
      </c>
      <c r="X67" s="112">
        <v>8.8399000000000001</v>
      </c>
      <c r="Y67" s="113"/>
      <c r="Z67" s="110">
        <v>7</v>
      </c>
      <c r="AA67" s="110">
        <v>19</v>
      </c>
      <c r="AB67" s="110">
        <v>19</v>
      </c>
      <c r="AC67" s="110">
        <v>17</v>
      </c>
      <c r="AD67" s="110">
        <v>11</v>
      </c>
      <c r="AE67" s="110">
        <v>11</v>
      </c>
      <c r="AF67" s="110">
        <v>9</v>
      </c>
      <c r="AG67" s="110" t="s">
        <v>430</v>
      </c>
      <c r="AH67" s="110" t="s">
        <v>430</v>
      </c>
      <c r="AI67" s="110" t="s">
        <v>430</v>
      </c>
      <c r="AJ67" s="110">
        <v>16</v>
      </c>
      <c r="AK67" s="110">
        <v>17</v>
      </c>
      <c r="AL67" s="110">
        <v>14</v>
      </c>
      <c r="AM67" s="110">
        <v>12</v>
      </c>
      <c r="AN67" s="110">
        <v>16</v>
      </c>
      <c r="AO67" s="109"/>
      <c r="AP67" s="112" t="s">
        <v>430</v>
      </c>
      <c r="AQ67" s="112" t="s">
        <v>430</v>
      </c>
      <c r="AR67" s="112" t="s">
        <v>430</v>
      </c>
      <c r="AS67" s="112" t="s">
        <v>430</v>
      </c>
      <c r="AT67" s="112">
        <v>0.63</v>
      </c>
      <c r="AU67" s="115"/>
      <c r="AV67" s="110" t="s">
        <v>430</v>
      </c>
      <c r="AW67" s="110" t="s">
        <v>430</v>
      </c>
      <c r="AX67" s="110" t="s">
        <v>430</v>
      </c>
      <c r="AY67" s="110" t="s">
        <v>430</v>
      </c>
      <c r="AZ67" s="110">
        <v>14</v>
      </c>
      <c r="BA67" s="260"/>
      <c r="BB67" s="112">
        <v>15.6902329242014</v>
      </c>
      <c r="BC67" s="290">
        <v>0.68800813310237796</v>
      </c>
      <c r="BD67" s="290">
        <v>1.38563373033882E-2</v>
      </c>
      <c r="BE67" s="290">
        <v>-0.108945720315581</v>
      </c>
      <c r="BF67" s="109"/>
      <c r="BG67" s="112">
        <v>8.4706299999999999</v>
      </c>
      <c r="BH67" s="112">
        <v>3.5312999999999999</v>
      </c>
      <c r="BI67" s="112">
        <v>74.451599999999999</v>
      </c>
      <c r="BJ67" s="112">
        <v>13.546469999999999</v>
      </c>
      <c r="BK67" s="109"/>
      <c r="BL67" s="118" t="s">
        <v>1867</v>
      </c>
      <c r="BM67" s="118" t="s">
        <v>1868</v>
      </c>
      <c r="BN67" s="118" t="s">
        <v>1869</v>
      </c>
      <c r="BO67" s="118" t="s">
        <v>1323</v>
      </c>
      <c r="BP67" s="118" t="s">
        <v>1870</v>
      </c>
      <c r="BQ67" s="109"/>
      <c r="BR67" s="119" t="s">
        <v>443</v>
      </c>
    </row>
    <row r="68" spans="1:70" s="107" customFormat="1" x14ac:dyDescent="0.25">
      <c r="A68" s="108" t="s">
        <v>1871</v>
      </c>
      <c r="B68" s="109"/>
      <c r="C68" s="734">
        <v>45995</v>
      </c>
      <c r="D68" s="109"/>
      <c r="E68" s="857">
        <v>122.18</v>
      </c>
      <c r="F68" s="109"/>
      <c r="G68" s="111">
        <v>10.199999999999999</v>
      </c>
      <c r="H68" s="113"/>
      <c r="I68" s="112">
        <v>1.4924999999999999</v>
      </c>
      <c r="J68" s="112">
        <v>1.3916999999999999</v>
      </c>
      <c r="K68" s="112">
        <v>10.7492</v>
      </c>
      <c r="L68" s="112">
        <v>9.5595999999999997</v>
      </c>
      <c r="M68" s="112" t="s">
        <v>430</v>
      </c>
      <c r="N68" s="114" t="s">
        <v>430</v>
      </c>
      <c r="O68" s="112" t="s">
        <v>430</v>
      </c>
      <c r="P68" s="112" t="s">
        <v>430</v>
      </c>
      <c r="Q68" s="112" t="s">
        <v>430</v>
      </c>
      <c r="R68" s="112" t="s">
        <v>430</v>
      </c>
      <c r="S68" s="112">
        <v>12.956799999999999</v>
      </c>
      <c r="T68" s="112">
        <v>1.7964</v>
      </c>
      <c r="U68" s="112" t="s">
        <v>430</v>
      </c>
      <c r="V68" s="112" t="s">
        <v>430</v>
      </c>
      <c r="W68" s="112">
        <v>12.956799999999999</v>
      </c>
      <c r="X68" s="112">
        <v>2</v>
      </c>
      <c r="Y68" s="113"/>
      <c r="Z68" s="110">
        <v>12</v>
      </c>
      <c r="AA68" s="110">
        <v>18</v>
      </c>
      <c r="AB68" s="110">
        <v>17</v>
      </c>
      <c r="AC68" s="110">
        <v>10</v>
      </c>
      <c r="AD68" s="110" t="s">
        <v>430</v>
      </c>
      <c r="AE68" s="110" t="s">
        <v>430</v>
      </c>
      <c r="AF68" s="110" t="s">
        <v>430</v>
      </c>
      <c r="AG68" s="110" t="s">
        <v>430</v>
      </c>
      <c r="AH68" s="110" t="s">
        <v>430</v>
      </c>
      <c r="AI68" s="110" t="s">
        <v>430</v>
      </c>
      <c r="AJ68" s="110">
        <v>17</v>
      </c>
      <c r="AK68" s="110">
        <v>9</v>
      </c>
      <c r="AL68" s="110" t="s">
        <v>430</v>
      </c>
      <c r="AM68" s="110" t="s">
        <v>430</v>
      </c>
      <c r="AN68" s="110">
        <v>17</v>
      </c>
      <c r="AO68" s="109"/>
      <c r="AP68" s="112" t="s">
        <v>430</v>
      </c>
      <c r="AQ68" s="112" t="s">
        <v>430</v>
      </c>
      <c r="AR68" s="112" t="s">
        <v>430</v>
      </c>
      <c r="AS68" s="112" t="s">
        <v>430</v>
      </c>
      <c r="AT68" s="112" t="s">
        <v>430</v>
      </c>
      <c r="AU68" s="115"/>
      <c r="AV68" s="110" t="s">
        <v>430</v>
      </c>
      <c r="AW68" s="110" t="s">
        <v>430</v>
      </c>
      <c r="AX68" s="110" t="s">
        <v>430</v>
      </c>
      <c r="AY68" s="110" t="s">
        <v>430</v>
      </c>
      <c r="AZ68" s="110" t="s">
        <v>430</v>
      </c>
      <c r="BA68" s="260"/>
      <c r="BB68" s="112">
        <v>29.168997070057198</v>
      </c>
      <c r="BC68" s="290">
        <v>0.79409510934307204</v>
      </c>
      <c r="BD68" s="290">
        <v>6.1827061556100297E-3</v>
      </c>
      <c r="BE68" s="290">
        <v>0.182459872814311</v>
      </c>
      <c r="BF68" s="109"/>
      <c r="BG68" s="112" t="s">
        <v>430</v>
      </c>
      <c r="BH68" s="112">
        <v>1.12625</v>
      </c>
      <c r="BI68" s="112">
        <v>78.460700000000003</v>
      </c>
      <c r="BJ68" s="112">
        <v>20.413049999999998</v>
      </c>
      <c r="BK68" s="109"/>
      <c r="BL68" s="118" t="s">
        <v>1872</v>
      </c>
      <c r="BM68" s="118" t="s">
        <v>1873</v>
      </c>
      <c r="BN68" s="118" t="s">
        <v>1874</v>
      </c>
      <c r="BO68" s="118" t="s">
        <v>1875</v>
      </c>
      <c r="BP68" s="118" t="s">
        <v>1876</v>
      </c>
      <c r="BQ68" s="109"/>
      <c r="BR68" s="119" t="s">
        <v>463</v>
      </c>
    </row>
    <row r="69" spans="1:70" s="107" customFormat="1" x14ac:dyDescent="0.25">
      <c r="A69" s="108" t="s">
        <v>1877</v>
      </c>
      <c r="B69" s="109"/>
      <c r="C69" s="734">
        <v>46106</v>
      </c>
      <c r="D69" s="109"/>
      <c r="E69" s="110">
        <v>50.2821</v>
      </c>
      <c r="F69" s="109"/>
      <c r="G69" s="111">
        <v>10.8178</v>
      </c>
      <c r="H69" s="113"/>
      <c r="I69" s="112">
        <v>1.3898999999999999</v>
      </c>
      <c r="J69" s="112">
        <v>1.4308000000000001</v>
      </c>
      <c r="K69" s="112">
        <v>8.1780000000000008</v>
      </c>
      <c r="L69" s="112" t="s">
        <v>430</v>
      </c>
      <c r="M69" s="112" t="s">
        <v>430</v>
      </c>
      <c r="N69" s="114" t="s">
        <v>430</v>
      </c>
      <c r="O69" s="112" t="s">
        <v>430</v>
      </c>
      <c r="P69" s="112" t="s">
        <v>430</v>
      </c>
      <c r="Q69" s="112" t="s">
        <v>430</v>
      </c>
      <c r="R69" s="112" t="s">
        <v>430</v>
      </c>
      <c r="S69" s="112">
        <v>9.6506000000000007</v>
      </c>
      <c r="T69" s="112" t="s">
        <v>430</v>
      </c>
      <c r="U69" s="112" t="s">
        <v>430</v>
      </c>
      <c r="V69" s="112" t="s">
        <v>430</v>
      </c>
      <c r="W69" s="112">
        <v>9.6506000000000007</v>
      </c>
      <c r="X69" s="112">
        <v>8.1780000000000008</v>
      </c>
      <c r="Y69" s="113"/>
      <c r="Z69" s="110">
        <v>19</v>
      </c>
      <c r="AA69" s="110">
        <v>17</v>
      </c>
      <c r="AB69" s="110">
        <v>20</v>
      </c>
      <c r="AC69" s="110" t="s">
        <v>430</v>
      </c>
      <c r="AD69" s="110" t="s">
        <v>430</v>
      </c>
      <c r="AE69" s="110" t="s">
        <v>430</v>
      </c>
      <c r="AF69" s="110" t="s">
        <v>430</v>
      </c>
      <c r="AG69" s="110" t="s">
        <v>430</v>
      </c>
      <c r="AH69" s="110" t="s">
        <v>430</v>
      </c>
      <c r="AI69" s="110" t="s">
        <v>430</v>
      </c>
      <c r="AJ69" s="110">
        <v>20</v>
      </c>
      <c r="AK69" s="110" t="s">
        <v>430</v>
      </c>
      <c r="AL69" s="110" t="s">
        <v>430</v>
      </c>
      <c r="AM69" s="110" t="s">
        <v>430</v>
      </c>
      <c r="AN69" s="110">
        <v>20</v>
      </c>
      <c r="AO69" s="109"/>
      <c r="AP69" s="112" t="s">
        <v>430</v>
      </c>
      <c r="AQ69" s="112" t="s">
        <v>430</v>
      </c>
      <c r="AR69" s="112" t="s">
        <v>430</v>
      </c>
      <c r="AS69" s="112" t="s">
        <v>430</v>
      </c>
      <c r="AT69" s="112" t="s">
        <v>430</v>
      </c>
      <c r="AU69" s="115"/>
      <c r="AV69" s="110" t="s">
        <v>430</v>
      </c>
      <c r="AW69" s="110" t="s">
        <v>430</v>
      </c>
      <c r="AX69" s="110" t="s">
        <v>430</v>
      </c>
      <c r="AY69" s="110" t="s">
        <v>430</v>
      </c>
      <c r="AZ69" s="110" t="s">
        <v>430</v>
      </c>
      <c r="BA69" s="260"/>
      <c r="BB69" s="112" t="s">
        <v>430</v>
      </c>
      <c r="BC69" s="290">
        <v>0</v>
      </c>
      <c r="BD69" s="290">
        <v>0</v>
      </c>
      <c r="BE69" s="290">
        <v>7.60430136986301</v>
      </c>
      <c r="BF69" s="109"/>
      <c r="BG69" s="112">
        <v>27.5547</v>
      </c>
      <c r="BH69" s="112">
        <v>3.6507299999999998</v>
      </c>
      <c r="BI69" s="112">
        <v>11.7651</v>
      </c>
      <c r="BJ69" s="112">
        <v>57.029470000000003</v>
      </c>
      <c r="BK69" s="109"/>
      <c r="BL69" s="118" t="s">
        <v>1878</v>
      </c>
      <c r="BM69" s="118" t="s">
        <v>1879</v>
      </c>
      <c r="BN69" s="118" t="s">
        <v>1880</v>
      </c>
      <c r="BO69" s="118" t="s">
        <v>1881</v>
      </c>
      <c r="BP69" s="118" t="s">
        <v>1882</v>
      </c>
      <c r="BQ69" s="109"/>
      <c r="BR69" s="119" t="s">
        <v>443</v>
      </c>
    </row>
    <row r="70" spans="1:70" x14ac:dyDescent="0.25">
      <c r="A70" s="36" t="s">
        <v>93</v>
      </c>
      <c r="B70" s="43"/>
      <c r="C70" s="720"/>
      <c r="D70" s="43"/>
      <c r="E70" s="51"/>
      <c r="F70" s="43"/>
      <c r="G70" s="55"/>
      <c r="H70" s="66"/>
      <c r="I70" s="59">
        <v>1.6788000000000001</v>
      </c>
      <c r="J70" s="59">
        <v>2.0145</v>
      </c>
      <c r="K70" s="59">
        <v>13.238799999999999</v>
      </c>
      <c r="L70" s="59">
        <v>10.265599999999999</v>
      </c>
      <c r="M70" s="59">
        <v>-0.43190000000000001</v>
      </c>
      <c r="N70" s="70">
        <v>12.0245</v>
      </c>
      <c r="O70" s="59">
        <v>6.4926000000000004</v>
      </c>
      <c r="P70" s="59">
        <v>21.077100000000002</v>
      </c>
      <c r="Q70" s="59">
        <v>19.354800000000001</v>
      </c>
      <c r="R70" s="59">
        <v>16.516200000000001</v>
      </c>
      <c r="S70" s="59">
        <v>15.6265</v>
      </c>
      <c r="T70" s="59">
        <v>2.4125000000000001</v>
      </c>
      <c r="U70" s="59">
        <v>3.6385999999999998</v>
      </c>
      <c r="V70" s="59">
        <v>0.5585</v>
      </c>
      <c r="W70" s="59">
        <v>15.6265</v>
      </c>
      <c r="X70" s="59">
        <v>10.8965</v>
      </c>
      <c r="Y70" s="66"/>
      <c r="Z70" s="51">
        <v>20</v>
      </c>
      <c r="AA70" s="51">
        <v>20</v>
      </c>
      <c r="AB70" s="51">
        <v>20</v>
      </c>
      <c r="AC70" s="51">
        <v>17</v>
      </c>
      <c r="AD70" s="51">
        <v>15</v>
      </c>
      <c r="AE70" s="51">
        <v>14</v>
      </c>
      <c r="AF70" s="51">
        <v>11</v>
      </c>
      <c r="AG70" s="51">
        <v>9</v>
      </c>
      <c r="AH70" s="51">
        <v>7</v>
      </c>
      <c r="AI70" s="51">
        <v>3</v>
      </c>
      <c r="AJ70" s="51">
        <v>20</v>
      </c>
      <c r="AK70" s="51">
        <v>17</v>
      </c>
      <c r="AL70" s="51">
        <v>15</v>
      </c>
      <c r="AM70" s="51">
        <v>14</v>
      </c>
      <c r="AN70" s="51">
        <v>20</v>
      </c>
      <c r="AO70" s="43"/>
      <c r="AP70" s="59">
        <v>19.32</v>
      </c>
      <c r="AQ70" s="59">
        <v>22.303999999999998</v>
      </c>
      <c r="AR70" s="59">
        <v>15.5557142857143</v>
      </c>
      <c r="AS70" s="59">
        <v>10.442222222222201</v>
      </c>
      <c r="AT70" s="59">
        <v>9.5207142857142895</v>
      </c>
      <c r="AU70" s="78"/>
      <c r="AV70" s="51">
        <v>3</v>
      </c>
      <c r="AW70" s="51">
        <v>5</v>
      </c>
      <c r="AX70" s="51">
        <v>7</v>
      </c>
      <c r="AY70" s="51">
        <v>9</v>
      </c>
      <c r="AZ70" s="51">
        <v>14</v>
      </c>
      <c r="BA70" s="258"/>
      <c r="BB70" s="59"/>
      <c r="BC70" s="286"/>
      <c r="BD70" s="286"/>
      <c r="BE70" s="286"/>
      <c r="BF70" s="43"/>
      <c r="BG70" s="59"/>
      <c r="BH70" s="59"/>
      <c r="BI70" s="59"/>
      <c r="BJ70" s="59"/>
      <c r="BK70" s="43"/>
      <c r="BL70" s="84"/>
      <c r="BM70" s="84"/>
      <c r="BN70" s="84"/>
      <c r="BO70" s="84"/>
      <c r="BP70" s="84"/>
      <c r="BQ70" s="43"/>
      <c r="BR70" s="88"/>
    </row>
    <row r="71" spans="1:70" x14ac:dyDescent="0.25">
      <c r="A71" s="37" t="s">
        <v>94</v>
      </c>
      <c r="B71" s="44"/>
      <c r="C71" s="721"/>
      <c r="D71" s="44"/>
      <c r="E71" s="52"/>
      <c r="F71" s="44"/>
      <c r="G71" s="56"/>
      <c r="H71" s="67"/>
      <c r="I71" s="60">
        <v>2.1414</v>
      </c>
      <c r="J71" s="60">
        <v>3.3119999999999998</v>
      </c>
      <c r="K71" s="60">
        <v>18.642800000000001</v>
      </c>
      <c r="L71" s="60">
        <v>19.218599999999999</v>
      </c>
      <c r="M71" s="60">
        <v>4.6878000000000002</v>
      </c>
      <c r="N71" s="71">
        <v>22.62</v>
      </c>
      <c r="O71" s="60">
        <v>9.9192</v>
      </c>
      <c r="P71" s="60">
        <v>25.183399999999999</v>
      </c>
      <c r="Q71" s="60">
        <v>21.782599999999999</v>
      </c>
      <c r="R71" s="60">
        <v>18.750800000000002</v>
      </c>
      <c r="S71" s="60">
        <v>21.638999999999999</v>
      </c>
      <c r="T71" s="60">
        <v>9.5184999999999995</v>
      </c>
      <c r="U71" s="60">
        <v>9.5702999999999996</v>
      </c>
      <c r="V71" s="60">
        <v>8.3011999999999997</v>
      </c>
      <c r="W71" s="60">
        <v>21.638999999999999</v>
      </c>
      <c r="X71" s="60">
        <v>24.150099999999998</v>
      </c>
      <c r="Y71" s="67"/>
      <c r="Z71" s="52"/>
      <c r="AA71" s="52"/>
      <c r="AB71" s="52"/>
      <c r="AC71" s="52"/>
      <c r="AD71" s="52"/>
      <c r="AE71" s="52"/>
      <c r="AF71" s="52"/>
      <c r="AG71" s="52"/>
      <c r="AH71" s="52"/>
      <c r="AI71" s="52"/>
      <c r="AJ71" s="52"/>
      <c r="AK71" s="52"/>
      <c r="AL71" s="52"/>
      <c r="AM71" s="52"/>
      <c r="AN71" s="52"/>
      <c r="AO71" s="44"/>
      <c r="AP71" s="60">
        <v>23.06</v>
      </c>
      <c r="AQ71" s="60">
        <v>27.03</v>
      </c>
      <c r="AR71" s="60">
        <v>17.61</v>
      </c>
      <c r="AS71" s="60">
        <v>12.82</v>
      </c>
      <c r="AT71" s="60">
        <v>20.25</v>
      </c>
      <c r="AU71" s="79"/>
      <c r="AV71" s="52"/>
      <c r="AW71" s="52"/>
      <c r="AX71" s="52"/>
      <c r="AY71" s="52"/>
      <c r="AZ71" s="52"/>
      <c r="BA71" s="259"/>
      <c r="BB71" s="60"/>
      <c r="BC71" s="288"/>
      <c r="BD71" s="288"/>
      <c r="BE71" s="288"/>
      <c r="BF71" s="44"/>
      <c r="BG71" s="60"/>
      <c r="BH71" s="60"/>
      <c r="BI71" s="60"/>
      <c r="BJ71" s="60"/>
      <c r="BK71" s="44"/>
      <c r="BL71" s="85"/>
      <c r="BM71" s="85"/>
      <c r="BN71" s="85"/>
      <c r="BO71" s="85"/>
      <c r="BP71" s="85"/>
      <c r="BQ71" s="44"/>
      <c r="BR71" s="89"/>
    </row>
    <row r="72" spans="1:70" x14ac:dyDescent="0.25">
      <c r="A72" s="37" t="s">
        <v>95</v>
      </c>
      <c r="B72" s="44"/>
      <c r="C72" s="721"/>
      <c r="D72" s="44"/>
      <c r="E72" s="52"/>
      <c r="F72" s="44"/>
      <c r="G72" s="56"/>
      <c r="H72" s="67"/>
      <c r="I72" s="60">
        <v>1.3152999999999999</v>
      </c>
      <c r="J72" s="60">
        <v>0.75870000000000004</v>
      </c>
      <c r="K72" s="60">
        <v>8.1780000000000008</v>
      </c>
      <c r="L72" s="60">
        <v>2.3216999999999999</v>
      </c>
      <c r="M72" s="60">
        <v>-5.23</v>
      </c>
      <c r="N72" s="71">
        <v>4.6994999999999996</v>
      </c>
      <c r="O72" s="60">
        <v>0.43469999999999998</v>
      </c>
      <c r="P72" s="60">
        <v>16.584900000000001</v>
      </c>
      <c r="Q72" s="60">
        <v>17.602900000000002</v>
      </c>
      <c r="R72" s="60">
        <v>14.712999999999999</v>
      </c>
      <c r="S72" s="60">
        <v>9.6506000000000007</v>
      </c>
      <c r="T72" s="60">
        <v>-2.1412</v>
      </c>
      <c r="U72" s="60">
        <v>-0.76700000000000002</v>
      </c>
      <c r="V72" s="60">
        <v>-5.7380000000000004</v>
      </c>
      <c r="W72" s="60">
        <v>9.6506000000000007</v>
      </c>
      <c r="X72" s="60">
        <v>-2.2000000000000002</v>
      </c>
      <c r="Y72" s="67"/>
      <c r="Z72" s="52"/>
      <c r="AA72" s="52"/>
      <c r="AB72" s="52"/>
      <c r="AC72" s="52"/>
      <c r="AD72" s="52"/>
      <c r="AE72" s="52"/>
      <c r="AF72" s="52"/>
      <c r="AG72" s="52"/>
      <c r="AH72" s="52"/>
      <c r="AI72" s="52"/>
      <c r="AJ72" s="52"/>
      <c r="AK72" s="52"/>
      <c r="AL72" s="52"/>
      <c r="AM72" s="52"/>
      <c r="AN72" s="52"/>
      <c r="AO72" s="44"/>
      <c r="AP72" s="60">
        <v>16.66</v>
      </c>
      <c r="AQ72" s="60">
        <v>19.68</v>
      </c>
      <c r="AR72" s="60">
        <v>13.25</v>
      </c>
      <c r="AS72" s="60">
        <v>7.35</v>
      </c>
      <c r="AT72" s="60">
        <v>0.63</v>
      </c>
      <c r="AU72" s="79"/>
      <c r="AV72" s="52"/>
      <c r="AW72" s="52"/>
      <c r="AX72" s="52"/>
      <c r="AY72" s="52"/>
      <c r="AZ72" s="52"/>
      <c r="BA72" s="259"/>
      <c r="BB72" s="60"/>
      <c r="BC72" s="288"/>
      <c r="BD72" s="288"/>
      <c r="BE72" s="288"/>
      <c r="BF72" s="44"/>
      <c r="BG72" s="60"/>
      <c r="BH72" s="60"/>
      <c r="BI72" s="60"/>
      <c r="BJ72" s="60"/>
      <c r="BK72" s="44"/>
      <c r="BL72" s="85"/>
      <c r="BM72" s="85"/>
      <c r="BN72" s="85"/>
      <c r="BO72" s="85"/>
      <c r="BP72" s="85"/>
      <c r="BQ72" s="44"/>
      <c r="BR72" s="89"/>
    </row>
    <row r="73" spans="1:70" x14ac:dyDescent="0.25">
      <c r="A73" s="38" t="s">
        <v>96</v>
      </c>
      <c r="B73" s="45"/>
      <c r="C73" s="722"/>
      <c r="D73" s="45"/>
      <c r="E73" s="53"/>
      <c r="F73" s="45"/>
      <c r="G73" s="57"/>
      <c r="H73" s="68"/>
      <c r="I73" s="61">
        <v>1.5645</v>
      </c>
      <c r="J73" s="61">
        <v>1.9776</v>
      </c>
      <c r="K73" s="61">
        <v>13.235099999999999</v>
      </c>
      <c r="L73" s="61">
        <v>10.4788</v>
      </c>
      <c r="M73" s="61">
        <v>-0.57069999999999999</v>
      </c>
      <c r="N73" s="72">
        <v>10.959899999999999</v>
      </c>
      <c r="O73" s="61">
        <v>6.8522999999999996</v>
      </c>
      <c r="P73" s="61">
        <v>20.704599999999999</v>
      </c>
      <c r="Q73" s="61">
        <v>19.170300000000001</v>
      </c>
      <c r="R73" s="61">
        <v>16.084700000000002</v>
      </c>
      <c r="S73" s="61">
        <v>15.6968</v>
      </c>
      <c r="T73" s="61">
        <v>1.1838</v>
      </c>
      <c r="U73" s="61">
        <v>1.8411999999999999</v>
      </c>
      <c r="V73" s="61">
        <v>-2.4502999999999999</v>
      </c>
      <c r="W73" s="61">
        <v>15.6968</v>
      </c>
      <c r="X73" s="61">
        <v>10.9109</v>
      </c>
      <c r="Y73" s="68"/>
      <c r="Z73" s="53"/>
      <c r="AA73" s="53"/>
      <c r="AB73" s="53"/>
      <c r="AC73" s="53"/>
      <c r="AD73" s="53"/>
      <c r="AE73" s="53"/>
      <c r="AF73" s="53"/>
      <c r="AG73" s="53"/>
      <c r="AH73" s="53"/>
      <c r="AI73" s="53"/>
      <c r="AJ73" s="53"/>
      <c r="AK73" s="53"/>
      <c r="AL73" s="53"/>
      <c r="AM73" s="53"/>
      <c r="AN73" s="53"/>
      <c r="AO73" s="45"/>
      <c r="AP73" s="61">
        <v>18.239999999999998</v>
      </c>
      <c r="AQ73" s="61">
        <v>20.93</v>
      </c>
      <c r="AR73" s="61">
        <v>15.58</v>
      </c>
      <c r="AS73" s="61">
        <v>11.07</v>
      </c>
      <c r="AT73" s="61">
        <v>7.68</v>
      </c>
      <c r="AU73" s="80"/>
      <c r="AV73" s="53"/>
      <c r="AW73" s="53"/>
      <c r="AX73" s="53"/>
      <c r="AY73" s="53"/>
      <c r="AZ73" s="53"/>
      <c r="BA73" s="262"/>
      <c r="BB73" s="61"/>
      <c r="BC73" s="291"/>
      <c r="BD73" s="291"/>
      <c r="BE73" s="291"/>
      <c r="BF73" s="45"/>
      <c r="BG73" s="61"/>
      <c r="BH73" s="61"/>
      <c r="BI73" s="61"/>
      <c r="BJ73" s="61"/>
      <c r="BK73" s="45"/>
      <c r="BL73" s="86"/>
      <c r="BM73" s="86"/>
      <c r="BN73" s="86"/>
      <c r="BO73" s="86"/>
      <c r="BP73" s="86"/>
      <c r="BQ73" s="45"/>
      <c r="BR73" s="90"/>
    </row>
    <row r="74" spans="1:70" ht="14.5" x14ac:dyDescent="0.25">
      <c r="A74" s="39" t="s">
        <v>129</v>
      </c>
      <c r="B74" s="46"/>
      <c r="C74" s="723"/>
      <c r="D74" s="46"/>
      <c r="E74" s="54"/>
      <c r="F74" s="46"/>
      <c r="G74" s="58"/>
      <c r="H74" s="69"/>
      <c r="I74" s="62"/>
      <c r="J74" s="62"/>
      <c r="K74" s="62"/>
      <c r="L74" s="62"/>
      <c r="M74" s="62"/>
      <c r="N74" s="73"/>
      <c r="O74" s="62"/>
      <c r="P74" s="62"/>
      <c r="Q74" s="62"/>
      <c r="R74" s="62"/>
      <c r="S74" s="62"/>
      <c r="T74" s="62"/>
      <c r="U74" s="62"/>
      <c r="V74" s="62"/>
      <c r="W74" s="62"/>
      <c r="X74" s="62"/>
      <c r="Y74" s="69"/>
      <c r="Z74" s="54"/>
      <c r="AA74" s="54"/>
      <c r="AB74" s="54"/>
      <c r="AC74" s="54"/>
      <c r="AD74" s="54"/>
      <c r="AE74" s="54"/>
      <c r="AF74" s="54"/>
      <c r="AG74" s="54"/>
      <c r="AH74" s="54"/>
      <c r="AI74" s="54"/>
      <c r="AJ74" s="54"/>
      <c r="AK74" s="54"/>
      <c r="AL74" s="54"/>
      <c r="AM74" s="54"/>
      <c r="AN74" s="54"/>
      <c r="AO74" s="46"/>
      <c r="AP74" s="62"/>
      <c r="AQ74" s="62"/>
      <c r="AR74" s="62"/>
      <c r="AS74" s="62"/>
      <c r="AT74" s="62"/>
      <c r="AU74" s="81"/>
      <c r="AV74" s="54"/>
      <c r="AW74" s="54"/>
      <c r="AX74" s="54"/>
      <c r="AY74" s="54"/>
      <c r="AZ74" s="54"/>
      <c r="BA74" s="263"/>
      <c r="BB74" s="62"/>
      <c r="BC74" s="293"/>
      <c r="BD74" s="293"/>
      <c r="BE74" s="293"/>
      <c r="BF74" s="46"/>
      <c r="BG74" s="62"/>
      <c r="BH74" s="62"/>
      <c r="BI74" s="62"/>
      <c r="BJ74" s="62"/>
      <c r="BK74" s="46"/>
      <c r="BL74" s="87"/>
      <c r="BM74" s="87"/>
      <c r="BN74" s="87"/>
      <c r="BO74" s="87"/>
      <c r="BP74" s="87"/>
      <c r="BQ74" s="46"/>
      <c r="BR74" s="91"/>
    </row>
    <row r="75" spans="1:70" s="107" customFormat="1" x14ac:dyDescent="0.25">
      <c r="A75" s="126" t="s">
        <v>1883</v>
      </c>
      <c r="B75" s="127"/>
      <c r="C75" s="733">
        <v>41281</v>
      </c>
      <c r="D75" s="127"/>
      <c r="E75" s="128">
        <v>29835.1</v>
      </c>
      <c r="F75" s="127"/>
      <c r="G75" s="129">
        <v>277.18259999999998</v>
      </c>
      <c r="H75" s="131"/>
      <c r="I75" s="130">
        <v>1.4917</v>
      </c>
      <c r="J75" s="130">
        <v>2.2006999999999999</v>
      </c>
      <c r="K75" s="130">
        <v>13.056699999999999</v>
      </c>
      <c r="L75" s="130">
        <v>10.7088</v>
      </c>
      <c r="M75" s="130">
        <v>-2.7581000000000002</v>
      </c>
      <c r="N75" s="132">
        <v>8.0985999999999994</v>
      </c>
      <c r="O75" s="130">
        <v>1.3609</v>
      </c>
      <c r="P75" s="130">
        <v>21.289000000000001</v>
      </c>
      <c r="Q75" s="130">
        <v>23.2712</v>
      </c>
      <c r="R75" s="130">
        <v>19.716000000000001</v>
      </c>
      <c r="S75" s="130">
        <v>15.5268</v>
      </c>
      <c r="T75" s="130">
        <v>0.15040000000000001</v>
      </c>
      <c r="U75" s="130">
        <v>1.7329000000000001</v>
      </c>
      <c r="V75" s="130">
        <v>-2.3369</v>
      </c>
      <c r="W75" s="130">
        <v>15.5268</v>
      </c>
      <c r="X75" s="130">
        <v>17.047799999999999</v>
      </c>
      <c r="Y75" s="131"/>
      <c r="Z75" s="128">
        <v>13</v>
      </c>
      <c r="AA75" s="128">
        <v>7</v>
      </c>
      <c r="AB75" s="128">
        <v>13</v>
      </c>
      <c r="AC75" s="128">
        <v>9</v>
      </c>
      <c r="AD75" s="128">
        <v>14</v>
      </c>
      <c r="AE75" s="128">
        <v>13</v>
      </c>
      <c r="AF75" s="128">
        <v>11</v>
      </c>
      <c r="AG75" s="128">
        <v>6</v>
      </c>
      <c r="AH75" s="128">
        <v>1</v>
      </c>
      <c r="AI75" s="128">
        <v>1</v>
      </c>
      <c r="AJ75" s="128">
        <v>13</v>
      </c>
      <c r="AK75" s="128">
        <v>15</v>
      </c>
      <c r="AL75" s="128">
        <v>13</v>
      </c>
      <c r="AM75" s="128">
        <v>12</v>
      </c>
      <c r="AN75" s="128">
        <v>13</v>
      </c>
      <c r="AO75" s="127"/>
      <c r="AP75" s="130">
        <v>24.3</v>
      </c>
      <c r="AQ75" s="130">
        <v>28.62</v>
      </c>
      <c r="AR75" s="130">
        <v>16.760000000000002</v>
      </c>
      <c r="AS75" s="130">
        <v>8.36</v>
      </c>
      <c r="AT75" s="130">
        <v>6.09</v>
      </c>
      <c r="AU75" s="133"/>
      <c r="AV75" s="128">
        <v>1</v>
      </c>
      <c r="AW75" s="128">
        <v>1</v>
      </c>
      <c r="AX75" s="128">
        <v>5</v>
      </c>
      <c r="AY75" s="128">
        <v>9</v>
      </c>
      <c r="AZ75" s="128">
        <v>12</v>
      </c>
      <c r="BA75" s="264"/>
      <c r="BB75" s="130">
        <v>19.358386257462801</v>
      </c>
      <c r="BC75" s="295">
        <v>0.89654457731644399</v>
      </c>
      <c r="BD75" s="295">
        <v>7.1248859062111203E-2</v>
      </c>
      <c r="BE75" s="295">
        <v>6.1970958600655601E-2</v>
      </c>
      <c r="BF75" s="127"/>
      <c r="BG75" s="130">
        <v>23.6602</v>
      </c>
      <c r="BH75" s="130">
        <v>4.8936400000000004</v>
      </c>
      <c r="BI75" s="130">
        <v>66.334900000000005</v>
      </c>
      <c r="BJ75" s="130">
        <v>5.1112599999999997</v>
      </c>
      <c r="BK75" s="127"/>
      <c r="BL75" s="136" t="s">
        <v>1772</v>
      </c>
      <c r="BM75" s="136" t="s">
        <v>1773</v>
      </c>
      <c r="BN75" s="136" t="s">
        <v>1774</v>
      </c>
      <c r="BO75" s="136" t="s">
        <v>1775</v>
      </c>
      <c r="BP75" s="136" t="s">
        <v>1776</v>
      </c>
      <c r="BQ75" s="127"/>
      <c r="BR75" s="137" t="s">
        <v>513</v>
      </c>
    </row>
    <row r="76" spans="1:70" s="107" customFormat="1" x14ac:dyDescent="0.25">
      <c r="A76" s="108" t="s">
        <v>1884</v>
      </c>
      <c r="B76" s="109"/>
      <c r="C76" s="734">
        <v>44187</v>
      </c>
      <c r="D76" s="109"/>
      <c r="E76" s="110">
        <v>4787.8</v>
      </c>
      <c r="F76" s="109"/>
      <c r="G76" s="111">
        <v>27.821300000000001</v>
      </c>
      <c r="H76" s="113"/>
      <c r="I76" s="112">
        <v>1.8726</v>
      </c>
      <c r="J76" s="112">
        <v>1.8651</v>
      </c>
      <c r="K76" s="112">
        <v>14.1541</v>
      </c>
      <c r="L76" s="112">
        <v>8.7492000000000001</v>
      </c>
      <c r="M76" s="112">
        <v>-2.3752</v>
      </c>
      <c r="N76" s="114">
        <v>10.3055</v>
      </c>
      <c r="O76" s="112">
        <v>9.8140999999999998</v>
      </c>
      <c r="P76" s="112">
        <v>20.504000000000001</v>
      </c>
      <c r="Q76" s="112">
        <v>19.667000000000002</v>
      </c>
      <c r="R76" s="112" t="s">
        <v>430</v>
      </c>
      <c r="S76" s="112">
        <v>16.429500000000001</v>
      </c>
      <c r="T76" s="112">
        <v>1.5676000000000001</v>
      </c>
      <c r="U76" s="112">
        <v>2.3591000000000002</v>
      </c>
      <c r="V76" s="112">
        <v>-2.7536999999999998</v>
      </c>
      <c r="W76" s="112">
        <v>16.429500000000001</v>
      </c>
      <c r="X76" s="112">
        <v>21.085799999999999</v>
      </c>
      <c r="Y76" s="113"/>
      <c r="Z76" s="110">
        <v>7</v>
      </c>
      <c r="AA76" s="110">
        <v>12</v>
      </c>
      <c r="AB76" s="110">
        <v>7</v>
      </c>
      <c r="AC76" s="110">
        <v>13</v>
      </c>
      <c r="AD76" s="110">
        <v>12</v>
      </c>
      <c r="AE76" s="110">
        <v>11</v>
      </c>
      <c r="AF76" s="110">
        <v>3</v>
      </c>
      <c r="AG76" s="110">
        <v>8</v>
      </c>
      <c r="AH76" s="110">
        <v>7</v>
      </c>
      <c r="AI76" s="110" t="s">
        <v>430</v>
      </c>
      <c r="AJ76" s="110">
        <v>8</v>
      </c>
      <c r="AK76" s="110">
        <v>11</v>
      </c>
      <c r="AL76" s="110">
        <v>11</v>
      </c>
      <c r="AM76" s="110">
        <v>13</v>
      </c>
      <c r="AN76" s="110">
        <v>8</v>
      </c>
      <c r="AO76" s="109"/>
      <c r="AP76" s="112" t="s">
        <v>430</v>
      </c>
      <c r="AQ76" s="112" t="s">
        <v>430</v>
      </c>
      <c r="AR76" s="112">
        <v>14.83</v>
      </c>
      <c r="AS76" s="112">
        <v>9.9700000000000006</v>
      </c>
      <c r="AT76" s="112">
        <v>6.32</v>
      </c>
      <c r="AU76" s="115"/>
      <c r="AV76" s="110" t="s">
        <v>430</v>
      </c>
      <c r="AW76" s="110" t="s">
        <v>430</v>
      </c>
      <c r="AX76" s="110">
        <v>7</v>
      </c>
      <c r="AY76" s="110">
        <v>8</v>
      </c>
      <c r="AZ76" s="110">
        <v>11</v>
      </c>
      <c r="BA76" s="260"/>
      <c r="BB76" s="112">
        <v>18.440109998850001</v>
      </c>
      <c r="BC76" s="290">
        <v>0.84380862981876303</v>
      </c>
      <c r="BD76" s="290">
        <v>6.6586777243773002E-2</v>
      </c>
      <c r="BE76" s="290">
        <v>-1.1939608194641E-2</v>
      </c>
      <c r="BF76" s="109"/>
      <c r="BG76" s="112" t="s">
        <v>430</v>
      </c>
      <c r="BH76" s="112">
        <v>14.393599999999999</v>
      </c>
      <c r="BI76" s="112">
        <v>79.814599999999999</v>
      </c>
      <c r="BJ76" s="112">
        <v>5.7918000000000003</v>
      </c>
      <c r="BK76" s="109"/>
      <c r="BL76" s="118" t="s">
        <v>1778</v>
      </c>
      <c r="BM76" s="118" t="s">
        <v>1779</v>
      </c>
      <c r="BN76" s="118" t="s">
        <v>914</v>
      </c>
      <c r="BO76" s="118" t="s">
        <v>1780</v>
      </c>
      <c r="BP76" s="118" t="s">
        <v>1781</v>
      </c>
      <c r="BQ76" s="109"/>
      <c r="BR76" s="119" t="s">
        <v>443</v>
      </c>
    </row>
    <row r="77" spans="1:70" s="107" customFormat="1" x14ac:dyDescent="0.25">
      <c r="A77" s="108" t="s">
        <v>1885</v>
      </c>
      <c r="B77" s="109"/>
      <c r="C77" s="734">
        <v>44907</v>
      </c>
      <c r="D77" s="109"/>
      <c r="E77" s="110">
        <v>4413.82</v>
      </c>
      <c r="F77" s="109"/>
      <c r="G77" s="111">
        <v>20.947900000000001</v>
      </c>
      <c r="H77" s="113"/>
      <c r="I77" s="112">
        <v>1.4795</v>
      </c>
      <c r="J77" s="112">
        <v>1.6074999999999999</v>
      </c>
      <c r="K77" s="112">
        <v>13.603400000000001</v>
      </c>
      <c r="L77" s="112">
        <v>10.8706</v>
      </c>
      <c r="M77" s="112">
        <v>0.11899999999999999</v>
      </c>
      <c r="N77" s="114">
        <v>15.0083</v>
      </c>
      <c r="O77" s="112">
        <v>7.8369</v>
      </c>
      <c r="P77" s="112">
        <v>26.636900000000001</v>
      </c>
      <c r="Q77" s="112" t="s">
        <v>430</v>
      </c>
      <c r="R77" s="112" t="s">
        <v>430</v>
      </c>
      <c r="S77" s="112">
        <v>15.9354</v>
      </c>
      <c r="T77" s="112">
        <v>2.7543000000000002</v>
      </c>
      <c r="U77" s="112">
        <v>5.4577</v>
      </c>
      <c r="V77" s="112">
        <v>3.1941999999999999</v>
      </c>
      <c r="W77" s="112">
        <v>15.9354</v>
      </c>
      <c r="X77" s="112">
        <v>24.4925</v>
      </c>
      <c r="Y77" s="113"/>
      <c r="Z77" s="110">
        <v>15</v>
      </c>
      <c r="AA77" s="110">
        <v>15</v>
      </c>
      <c r="AB77" s="110">
        <v>9</v>
      </c>
      <c r="AC77" s="110">
        <v>8</v>
      </c>
      <c r="AD77" s="110">
        <v>8</v>
      </c>
      <c r="AE77" s="110">
        <v>5</v>
      </c>
      <c r="AF77" s="110">
        <v>8</v>
      </c>
      <c r="AG77" s="110">
        <v>2</v>
      </c>
      <c r="AH77" s="110" t="s">
        <v>430</v>
      </c>
      <c r="AI77" s="110" t="s">
        <v>430</v>
      </c>
      <c r="AJ77" s="110">
        <v>9</v>
      </c>
      <c r="AK77" s="110">
        <v>8</v>
      </c>
      <c r="AL77" s="110">
        <v>6</v>
      </c>
      <c r="AM77" s="110">
        <v>4</v>
      </c>
      <c r="AN77" s="110">
        <v>9</v>
      </c>
      <c r="AO77" s="109"/>
      <c r="AP77" s="112" t="s">
        <v>430</v>
      </c>
      <c r="AQ77" s="112" t="s">
        <v>430</v>
      </c>
      <c r="AR77" s="112" t="s">
        <v>430</v>
      </c>
      <c r="AS77" s="112">
        <v>13.08</v>
      </c>
      <c r="AT77" s="112">
        <v>12.78</v>
      </c>
      <c r="AU77" s="115"/>
      <c r="AV77" s="110" t="s">
        <v>430</v>
      </c>
      <c r="AW77" s="110" t="s">
        <v>430</v>
      </c>
      <c r="AX77" s="110" t="s">
        <v>430</v>
      </c>
      <c r="AY77" s="110">
        <v>4</v>
      </c>
      <c r="AZ77" s="110">
        <v>6</v>
      </c>
      <c r="BA77" s="260"/>
      <c r="BB77" s="112">
        <v>18.792613515147099</v>
      </c>
      <c r="BC77" s="290">
        <v>0.88341565782925402</v>
      </c>
      <c r="BD77" s="290">
        <v>8.9220451574833506E-2</v>
      </c>
      <c r="BE77" s="290">
        <v>0.48151985996549002</v>
      </c>
      <c r="BF77" s="109"/>
      <c r="BG77" s="112">
        <v>3.0615199999999998</v>
      </c>
      <c r="BH77" s="112">
        <v>21.916399999999999</v>
      </c>
      <c r="BI77" s="112">
        <v>72.255499999999998</v>
      </c>
      <c r="BJ77" s="112">
        <v>2.7665799999999998</v>
      </c>
      <c r="BK77" s="109"/>
      <c r="BL77" s="118" t="s">
        <v>1783</v>
      </c>
      <c r="BM77" s="118" t="s">
        <v>1784</v>
      </c>
      <c r="BN77" s="118" t="s">
        <v>1785</v>
      </c>
      <c r="BO77" s="118" t="s">
        <v>1786</v>
      </c>
      <c r="BP77" s="118" t="s">
        <v>1787</v>
      </c>
      <c r="BQ77" s="109"/>
      <c r="BR77" s="119" t="s">
        <v>476</v>
      </c>
    </row>
    <row r="78" spans="1:70" s="107" customFormat="1" x14ac:dyDescent="0.25">
      <c r="A78" s="108" t="s">
        <v>1886</v>
      </c>
      <c r="B78" s="109"/>
      <c r="C78" s="734">
        <v>45688</v>
      </c>
      <c r="D78" s="109"/>
      <c r="E78" s="110">
        <v>4041.98</v>
      </c>
      <c r="F78" s="109"/>
      <c r="G78" s="111">
        <v>11.784000000000001</v>
      </c>
      <c r="H78" s="113"/>
      <c r="I78" s="112">
        <v>1.3242</v>
      </c>
      <c r="J78" s="112">
        <v>0.78690000000000004</v>
      </c>
      <c r="K78" s="112">
        <v>11.369400000000001</v>
      </c>
      <c r="L78" s="112">
        <v>6.2195999999999998</v>
      </c>
      <c r="M78" s="112">
        <v>-1.2568999999999999</v>
      </c>
      <c r="N78" s="114">
        <v>14.945399999999999</v>
      </c>
      <c r="O78" s="112" t="s">
        <v>430</v>
      </c>
      <c r="P78" s="112" t="s">
        <v>430</v>
      </c>
      <c r="Q78" s="112" t="s">
        <v>430</v>
      </c>
      <c r="R78" s="112" t="s">
        <v>430</v>
      </c>
      <c r="S78" s="112">
        <v>13.8111</v>
      </c>
      <c r="T78" s="112">
        <v>0.28939999999999999</v>
      </c>
      <c r="U78" s="112">
        <v>3.2507000000000001</v>
      </c>
      <c r="V78" s="112">
        <v>3.0880999999999998</v>
      </c>
      <c r="W78" s="112">
        <v>13.8111</v>
      </c>
      <c r="X78" s="112">
        <v>14.208399999999999</v>
      </c>
      <c r="Y78" s="113"/>
      <c r="Z78" s="110">
        <v>20</v>
      </c>
      <c r="AA78" s="110">
        <v>20</v>
      </c>
      <c r="AB78" s="110">
        <v>15</v>
      </c>
      <c r="AC78" s="110">
        <v>15</v>
      </c>
      <c r="AD78" s="110">
        <v>10</v>
      </c>
      <c r="AE78" s="110">
        <v>6</v>
      </c>
      <c r="AF78" s="110" t="s">
        <v>430</v>
      </c>
      <c r="AG78" s="110" t="s">
        <v>430</v>
      </c>
      <c r="AH78" s="110" t="s">
        <v>430</v>
      </c>
      <c r="AI78" s="110" t="s">
        <v>430</v>
      </c>
      <c r="AJ78" s="110">
        <v>15</v>
      </c>
      <c r="AK78" s="110">
        <v>14</v>
      </c>
      <c r="AL78" s="110">
        <v>9</v>
      </c>
      <c r="AM78" s="110">
        <v>6</v>
      </c>
      <c r="AN78" s="110">
        <v>15</v>
      </c>
      <c r="AO78" s="109"/>
      <c r="AP78" s="112" t="s">
        <v>430</v>
      </c>
      <c r="AQ78" s="112" t="s">
        <v>430</v>
      </c>
      <c r="AR78" s="112" t="s">
        <v>430</v>
      </c>
      <c r="AS78" s="112" t="s">
        <v>430</v>
      </c>
      <c r="AT78" s="112">
        <v>8.25</v>
      </c>
      <c r="AU78" s="115"/>
      <c r="AV78" s="110" t="s">
        <v>430</v>
      </c>
      <c r="AW78" s="110" t="s">
        <v>430</v>
      </c>
      <c r="AX78" s="110" t="s">
        <v>430</v>
      </c>
      <c r="AY78" s="110" t="s">
        <v>430</v>
      </c>
      <c r="AZ78" s="110">
        <v>8</v>
      </c>
      <c r="BA78" s="260"/>
      <c r="BB78" s="112">
        <v>16.905249665522099</v>
      </c>
      <c r="BC78" s="290">
        <v>0.78302319877093096</v>
      </c>
      <c r="BD78" s="290">
        <v>7.2647066136538194E-2</v>
      </c>
      <c r="BE78" s="290">
        <v>0.59640141366643595</v>
      </c>
      <c r="BF78" s="109"/>
      <c r="BG78" s="112">
        <v>11.4832</v>
      </c>
      <c r="BH78" s="112">
        <v>18.700800000000001</v>
      </c>
      <c r="BI78" s="112">
        <v>65.400499999999994</v>
      </c>
      <c r="BJ78" s="112">
        <v>4.4154999999999998</v>
      </c>
      <c r="BK78" s="109"/>
      <c r="BL78" s="118" t="s">
        <v>1789</v>
      </c>
      <c r="BM78" s="118" t="s">
        <v>1790</v>
      </c>
      <c r="BN78" s="118" t="s">
        <v>1791</v>
      </c>
      <c r="BO78" s="118" t="s">
        <v>1792</v>
      </c>
      <c r="BP78" s="118" t="s">
        <v>1793</v>
      </c>
      <c r="BQ78" s="109"/>
      <c r="BR78" s="119" t="s">
        <v>443</v>
      </c>
    </row>
    <row r="79" spans="1:70" s="107" customFormat="1" x14ac:dyDescent="0.25">
      <c r="A79" s="108" t="s">
        <v>1887</v>
      </c>
      <c r="B79" s="109"/>
      <c r="C79" s="734">
        <v>41275</v>
      </c>
      <c r="D79" s="109"/>
      <c r="E79" s="110">
        <v>3494.23</v>
      </c>
      <c r="F79" s="109"/>
      <c r="G79" s="111">
        <v>298.66730000000001</v>
      </c>
      <c r="H79" s="113"/>
      <c r="I79" s="112">
        <v>1.5074000000000001</v>
      </c>
      <c r="J79" s="112">
        <v>1.9571000000000001</v>
      </c>
      <c r="K79" s="112">
        <v>16.026900000000001</v>
      </c>
      <c r="L79" s="112">
        <v>9.7233000000000001</v>
      </c>
      <c r="M79" s="112">
        <v>1.2612000000000001</v>
      </c>
      <c r="N79" s="114">
        <v>15.3706</v>
      </c>
      <c r="O79" s="112">
        <v>8.7077000000000009</v>
      </c>
      <c r="P79" s="112">
        <v>22.034400000000002</v>
      </c>
      <c r="Q79" s="112">
        <v>20.614599999999999</v>
      </c>
      <c r="R79" s="112">
        <v>15.795500000000001</v>
      </c>
      <c r="S79" s="112">
        <v>18.241</v>
      </c>
      <c r="T79" s="112">
        <v>3.4127000000000001</v>
      </c>
      <c r="U79" s="112">
        <v>5.7611999999999997</v>
      </c>
      <c r="V79" s="112">
        <v>3.1861999999999999</v>
      </c>
      <c r="W79" s="112">
        <v>18.241</v>
      </c>
      <c r="X79" s="112">
        <v>17.575800000000001</v>
      </c>
      <c r="Y79" s="113"/>
      <c r="Z79" s="110">
        <v>11</v>
      </c>
      <c r="AA79" s="110">
        <v>11</v>
      </c>
      <c r="AB79" s="110">
        <v>3</v>
      </c>
      <c r="AC79" s="110">
        <v>11</v>
      </c>
      <c r="AD79" s="110">
        <v>6</v>
      </c>
      <c r="AE79" s="110">
        <v>4</v>
      </c>
      <c r="AF79" s="110">
        <v>5</v>
      </c>
      <c r="AG79" s="110">
        <v>5</v>
      </c>
      <c r="AH79" s="110">
        <v>3</v>
      </c>
      <c r="AI79" s="110">
        <v>3</v>
      </c>
      <c r="AJ79" s="110">
        <v>4</v>
      </c>
      <c r="AK79" s="110">
        <v>6</v>
      </c>
      <c r="AL79" s="110">
        <v>5</v>
      </c>
      <c r="AM79" s="110">
        <v>5</v>
      </c>
      <c r="AN79" s="110">
        <v>4</v>
      </c>
      <c r="AO79" s="109"/>
      <c r="AP79" s="112">
        <v>17.850000000000001</v>
      </c>
      <c r="AQ79" s="112">
        <v>21.84</v>
      </c>
      <c r="AR79" s="112">
        <v>16.89</v>
      </c>
      <c r="AS79" s="112">
        <v>12.3</v>
      </c>
      <c r="AT79" s="112">
        <v>13.13</v>
      </c>
      <c r="AU79" s="115"/>
      <c r="AV79" s="110">
        <v>3</v>
      </c>
      <c r="AW79" s="110">
        <v>4</v>
      </c>
      <c r="AX79" s="110">
        <v>4</v>
      </c>
      <c r="AY79" s="110">
        <v>5</v>
      </c>
      <c r="AZ79" s="110">
        <v>5</v>
      </c>
      <c r="BA79" s="260"/>
      <c r="BB79" s="112">
        <v>18.114416201255601</v>
      </c>
      <c r="BC79" s="290">
        <v>0.83966908567462795</v>
      </c>
      <c r="BD79" s="290">
        <v>7.5193261913468104E-2</v>
      </c>
      <c r="BE79" s="290">
        <v>0.12835716451523699</v>
      </c>
      <c r="BF79" s="109"/>
      <c r="BG79" s="112">
        <v>7.7979700000000003</v>
      </c>
      <c r="BH79" s="112">
        <v>4.1778700000000004</v>
      </c>
      <c r="BI79" s="112">
        <v>83.775599999999997</v>
      </c>
      <c r="BJ79" s="112">
        <v>4.2485600000000003</v>
      </c>
      <c r="BK79" s="109"/>
      <c r="BL79" s="118" t="s">
        <v>1795</v>
      </c>
      <c r="BM79" s="118" t="s">
        <v>1796</v>
      </c>
      <c r="BN79" s="118" t="s">
        <v>1797</v>
      </c>
      <c r="BO79" s="118" t="s">
        <v>1798</v>
      </c>
      <c r="BP79" s="118" t="s">
        <v>1799</v>
      </c>
      <c r="BQ79" s="109"/>
      <c r="BR79" s="119" t="s">
        <v>443</v>
      </c>
    </row>
    <row r="80" spans="1:70" s="107" customFormat="1" x14ac:dyDescent="0.25">
      <c r="A80" s="108" t="s">
        <v>1888</v>
      </c>
      <c r="B80" s="109"/>
      <c r="C80" s="734">
        <v>43878</v>
      </c>
      <c r="D80" s="109"/>
      <c r="E80" s="110">
        <v>2849.77</v>
      </c>
      <c r="F80" s="109"/>
      <c r="G80" s="111">
        <v>32.339700000000001</v>
      </c>
      <c r="H80" s="113"/>
      <c r="I80" s="112">
        <v>2.0225</v>
      </c>
      <c r="J80" s="112">
        <v>1.8551</v>
      </c>
      <c r="K80" s="112">
        <v>13.184699999999999</v>
      </c>
      <c r="L80" s="112">
        <v>10.9382</v>
      </c>
      <c r="M80" s="112">
        <v>-0.03</v>
      </c>
      <c r="N80" s="114">
        <v>12.1067</v>
      </c>
      <c r="O80" s="112">
        <v>9.3668999999999993</v>
      </c>
      <c r="P80" s="112">
        <v>27.206199999999999</v>
      </c>
      <c r="Q80" s="112">
        <v>19.7273</v>
      </c>
      <c r="R80" s="112" t="s">
        <v>430</v>
      </c>
      <c r="S80" s="112">
        <v>15.7979</v>
      </c>
      <c r="T80" s="112">
        <v>3.1263000000000001</v>
      </c>
      <c r="U80" s="112">
        <v>4.42</v>
      </c>
      <c r="V80" s="112">
        <v>0.59850000000000003</v>
      </c>
      <c r="W80" s="112">
        <v>15.7979</v>
      </c>
      <c r="X80" s="112">
        <v>20.861599999999999</v>
      </c>
      <c r="Y80" s="113"/>
      <c r="Z80" s="110">
        <v>3</v>
      </c>
      <c r="AA80" s="110">
        <v>13</v>
      </c>
      <c r="AB80" s="110">
        <v>12</v>
      </c>
      <c r="AC80" s="110">
        <v>7</v>
      </c>
      <c r="AD80" s="110">
        <v>9</v>
      </c>
      <c r="AE80" s="110">
        <v>8</v>
      </c>
      <c r="AF80" s="110">
        <v>4</v>
      </c>
      <c r="AG80" s="110">
        <v>1</v>
      </c>
      <c r="AH80" s="110">
        <v>6</v>
      </c>
      <c r="AI80" s="110" t="s">
        <v>430</v>
      </c>
      <c r="AJ80" s="110">
        <v>11</v>
      </c>
      <c r="AK80" s="110">
        <v>7</v>
      </c>
      <c r="AL80" s="110">
        <v>7</v>
      </c>
      <c r="AM80" s="110">
        <v>9</v>
      </c>
      <c r="AN80" s="110">
        <v>11</v>
      </c>
      <c r="AO80" s="109"/>
      <c r="AP80" s="112" t="s">
        <v>430</v>
      </c>
      <c r="AQ80" s="112" t="s">
        <v>430</v>
      </c>
      <c r="AR80" s="112">
        <v>19.600000000000001</v>
      </c>
      <c r="AS80" s="112">
        <v>14.35</v>
      </c>
      <c r="AT80" s="112">
        <v>10.28</v>
      </c>
      <c r="AU80" s="115"/>
      <c r="AV80" s="110" t="s">
        <v>430</v>
      </c>
      <c r="AW80" s="110" t="s">
        <v>430</v>
      </c>
      <c r="AX80" s="110">
        <v>1</v>
      </c>
      <c r="AY80" s="110">
        <v>2</v>
      </c>
      <c r="AZ80" s="110">
        <v>7</v>
      </c>
      <c r="BA80" s="260"/>
      <c r="BB80" s="112">
        <v>19.3050885789586</v>
      </c>
      <c r="BC80" s="290">
        <v>0.89960169793516498</v>
      </c>
      <c r="BD80" s="290">
        <v>8.9428616848684805E-2</v>
      </c>
      <c r="BE80" s="290">
        <v>0.40464357021945402</v>
      </c>
      <c r="BF80" s="109"/>
      <c r="BG80" s="112">
        <v>5.4275099999999998</v>
      </c>
      <c r="BH80" s="112">
        <v>22.591699999999999</v>
      </c>
      <c r="BI80" s="112">
        <v>68.184799999999996</v>
      </c>
      <c r="BJ80" s="112">
        <v>3.7959900000000002</v>
      </c>
      <c r="BK80" s="109"/>
      <c r="BL80" s="118" t="s">
        <v>1801</v>
      </c>
      <c r="BM80" s="118" t="s">
        <v>1802</v>
      </c>
      <c r="BN80" s="118" t="s">
        <v>1803</v>
      </c>
      <c r="BO80" s="118" t="s">
        <v>1804</v>
      </c>
      <c r="BP80" s="118" t="s">
        <v>1805</v>
      </c>
      <c r="BQ80" s="109"/>
      <c r="BR80" s="119" t="s">
        <v>604</v>
      </c>
    </row>
    <row r="81" spans="1:70" s="107" customFormat="1" x14ac:dyDescent="0.25">
      <c r="A81" s="108" t="s">
        <v>1889</v>
      </c>
      <c r="B81" s="109"/>
      <c r="C81" s="734">
        <v>43453</v>
      </c>
      <c r="D81" s="109"/>
      <c r="E81" s="110">
        <v>2134.71</v>
      </c>
      <c r="F81" s="109"/>
      <c r="G81" s="111">
        <v>55.41</v>
      </c>
      <c r="H81" s="113"/>
      <c r="I81" s="112">
        <v>2.1758999999999999</v>
      </c>
      <c r="J81" s="112">
        <v>3.1459000000000001</v>
      </c>
      <c r="K81" s="112">
        <v>18.803599999999999</v>
      </c>
      <c r="L81" s="112">
        <v>19.650200000000002</v>
      </c>
      <c r="M81" s="112">
        <v>5.4424000000000001</v>
      </c>
      <c r="N81" s="114">
        <v>15.4908</v>
      </c>
      <c r="O81" s="112">
        <v>10.387700000000001</v>
      </c>
      <c r="P81" s="112">
        <v>24.349900000000002</v>
      </c>
      <c r="Q81" s="112">
        <v>22.506699999999999</v>
      </c>
      <c r="R81" s="112" t="s">
        <v>430</v>
      </c>
      <c r="S81" s="112">
        <v>21.780200000000001</v>
      </c>
      <c r="T81" s="112">
        <v>10.0497</v>
      </c>
      <c r="U81" s="112">
        <v>9.0104000000000006</v>
      </c>
      <c r="V81" s="112">
        <v>5.2422000000000004</v>
      </c>
      <c r="W81" s="112">
        <v>21.780200000000001</v>
      </c>
      <c r="X81" s="112">
        <v>26.196100000000001</v>
      </c>
      <c r="Y81" s="113"/>
      <c r="Z81" s="110">
        <v>1</v>
      </c>
      <c r="AA81" s="110">
        <v>2</v>
      </c>
      <c r="AB81" s="110">
        <v>1</v>
      </c>
      <c r="AC81" s="110">
        <v>1</v>
      </c>
      <c r="AD81" s="110">
        <v>1</v>
      </c>
      <c r="AE81" s="110">
        <v>3</v>
      </c>
      <c r="AF81" s="110">
        <v>2</v>
      </c>
      <c r="AG81" s="110">
        <v>3</v>
      </c>
      <c r="AH81" s="110">
        <v>2</v>
      </c>
      <c r="AI81" s="110" t="s">
        <v>430</v>
      </c>
      <c r="AJ81" s="110">
        <v>1</v>
      </c>
      <c r="AK81" s="110">
        <v>1</v>
      </c>
      <c r="AL81" s="110">
        <v>3</v>
      </c>
      <c r="AM81" s="110">
        <v>3</v>
      </c>
      <c r="AN81" s="110">
        <v>1</v>
      </c>
      <c r="AO81" s="109"/>
      <c r="AP81" s="112" t="s">
        <v>430</v>
      </c>
      <c r="AQ81" s="112">
        <v>25.47</v>
      </c>
      <c r="AR81" s="112">
        <v>18.66</v>
      </c>
      <c r="AS81" s="112">
        <v>14.49</v>
      </c>
      <c r="AT81" s="112">
        <v>21.91</v>
      </c>
      <c r="AU81" s="115"/>
      <c r="AV81" s="110" t="s">
        <v>430</v>
      </c>
      <c r="AW81" s="110">
        <v>2</v>
      </c>
      <c r="AX81" s="110">
        <v>2</v>
      </c>
      <c r="AY81" s="110">
        <v>1</v>
      </c>
      <c r="AZ81" s="110">
        <v>1</v>
      </c>
      <c r="BA81" s="260"/>
      <c r="BB81" s="112">
        <v>21.324637144601901</v>
      </c>
      <c r="BC81" s="290">
        <v>0.96899060015752203</v>
      </c>
      <c r="BD81" s="290">
        <v>7.4313790963859205E-2</v>
      </c>
      <c r="BE81" s="290">
        <v>0.16097778879358099</v>
      </c>
      <c r="BF81" s="109"/>
      <c r="BG81" s="112">
        <v>1.7081200000000001</v>
      </c>
      <c r="BH81" s="112">
        <v>13.7386</v>
      </c>
      <c r="BI81" s="112">
        <v>79.468199999999996</v>
      </c>
      <c r="BJ81" s="112">
        <v>5.0850799999999996</v>
      </c>
      <c r="BK81" s="109"/>
      <c r="BL81" s="118" t="s">
        <v>1807</v>
      </c>
      <c r="BM81" s="118" t="s">
        <v>1808</v>
      </c>
      <c r="BN81" s="118" t="s">
        <v>1809</v>
      </c>
      <c r="BO81" s="118" t="s">
        <v>1682</v>
      </c>
      <c r="BP81" s="118" t="s">
        <v>1810</v>
      </c>
      <c r="BQ81" s="109"/>
      <c r="BR81" s="119" t="s">
        <v>513</v>
      </c>
    </row>
    <row r="82" spans="1:70" s="107" customFormat="1" x14ac:dyDescent="0.25">
      <c r="A82" s="108" t="s">
        <v>1890</v>
      </c>
      <c r="B82" s="109"/>
      <c r="C82" s="734">
        <v>41800</v>
      </c>
      <c r="D82" s="109"/>
      <c r="E82" s="110">
        <v>1932.38</v>
      </c>
      <c r="F82" s="109"/>
      <c r="G82" s="111">
        <v>58.35</v>
      </c>
      <c r="H82" s="113"/>
      <c r="I82" s="112">
        <v>1.9392</v>
      </c>
      <c r="J82" s="112">
        <v>2.4763000000000002</v>
      </c>
      <c r="K82" s="112">
        <v>13.367000000000001</v>
      </c>
      <c r="L82" s="112">
        <v>14.997999999999999</v>
      </c>
      <c r="M82" s="112">
        <v>4.6448999999999998</v>
      </c>
      <c r="N82" s="114">
        <v>22.524899999999999</v>
      </c>
      <c r="O82" s="112">
        <v>11.205</v>
      </c>
      <c r="P82" s="112">
        <v>22.7897</v>
      </c>
      <c r="Q82" s="112">
        <v>20.38</v>
      </c>
      <c r="R82" s="112">
        <v>17.163799999999998</v>
      </c>
      <c r="S82" s="112">
        <v>15.7738</v>
      </c>
      <c r="T82" s="112">
        <v>7.7760999999999996</v>
      </c>
      <c r="U82" s="112">
        <v>9.0858000000000008</v>
      </c>
      <c r="V82" s="112">
        <v>8.2760999999999996</v>
      </c>
      <c r="W82" s="112">
        <v>15.7738</v>
      </c>
      <c r="X82" s="112">
        <v>15.995200000000001</v>
      </c>
      <c r="Y82" s="113"/>
      <c r="Z82" s="110">
        <v>5</v>
      </c>
      <c r="AA82" s="110">
        <v>6</v>
      </c>
      <c r="AB82" s="110">
        <v>11</v>
      </c>
      <c r="AC82" s="110">
        <v>3</v>
      </c>
      <c r="AD82" s="110">
        <v>2</v>
      </c>
      <c r="AE82" s="110">
        <v>2</v>
      </c>
      <c r="AF82" s="110">
        <v>1</v>
      </c>
      <c r="AG82" s="110">
        <v>4</v>
      </c>
      <c r="AH82" s="110">
        <v>5</v>
      </c>
      <c r="AI82" s="110">
        <v>2</v>
      </c>
      <c r="AJ82" s="110">
        <v>12</v>
      </c>
      <c r="AK82" s="110">
        <v>2</v>
      </c>
      <c r="AL82" s="110">
        <v>2</v>
      </c>
      <c r="AM82" s="110">
        <v>2</v>
      </c>
      <c r="AN82" s="110">
        <v>12</v>
      </c>
      <c r="AO82" s="109"/>
      <c r="AP82" s="112">
        <v>19.37</v>
      </c>
      <c r="AQ82" s="112">
        <v>22.26</v>
      </c>
      <c r="AR82" s="112">
        <v>17.07</v>
      </c>
      <c r="AS82" s="112">
        <v>13.83</v>
      </c>
      <c r="AT82" s="112">
        <v>20.07</v>
      </c>
      <c r="AU82" s="115"/>
      <c r="AV82" s="110">
        <v>2</v>
      </c>
      <c r="AW82" s="110">
        <v>3</v>
      </c>
      <c r="AX82" s="110">
        <v>3</v>
      </c>
      <c r="AY82" s="110">
        <v>3</v>
      </c>
      <c r="AZ82" s="110">
        <v>3</v>
      </c>
      <c r="BA82" s="260"/>
      <c r="BB82" s="112">
        <v>19.597420665266799</v>
      </c>
      <c r="BC82" s="290">
        <v>0.88604316385312898</v>
      </c>
      <c r="BD82" s="290">
        <v>7.4379220761045903E-2</v>
      </c>
      <c r="BE82" s="290">
        <v>0.258920543108552</v>
      </c>
      <c r="BF82" s="109"/>
      <c r="BG82" s="112" t="s">
        <v>430</v>
      </c>
      <c r="BH82" s="112">
        <v>24.0397</v>
      </c>
      <c r="BI82" s="112">
        <v>74.335700000000003</v>
      </c>
      <c r="BJ82" s="112">
        <v>1.6246</v>
      </c>
      <c r="BK82" s="109"/>
      <c r="BL82" s="118" t="s">
        <v>1812</v>
      </c>
      <c r="BM82" s="118" t="s">
        <v>1813</v>
      </c>
      <c r="BN82" s="118" t="s">
        <v>1814</v>
      </c>
      <c r="BO82" s="118" t="s">
        <v>1785</v>
      </c>
      <c r="BP82" s="118" t="s">
        <v>1815</v>
      </c>
      <c r="BQ82" s="109"/>
      <c r="BR82" s="119" t="s">
        <v>548</v>
      </c>
    </row>
    <row r="83" spans="1:70" s="107" customFormat="1" x14ac:dyDescent="0.25">
      <c r="A83" s="108" t="s">
        <v>1891</v>
      </c>
      <c r="B83" s="109"/>
      <c r="C83" s="734">
        <v>45856</v>
      </c>
      <c r="D83" s="109"/>
      <c r="E83" s="110">
        <v>1857.71</v>
      </c>
      <c r="F83" s="109"/>
      <c r="G83" s="111">
        <v>10.026999999999999</v>
      </c>
      <c r="H83" s="113"/>
      <c r="I83" s="112">
        <v>1.4365000000000001</v>
      </c>
      <c r="J83" s="112">
        <v>2.5569999999999999</v>
      </c>
      <c r="K83" s="112">
        <v>15.932499999999999</v>
      </c>
      <c r="L83" s="112">
        <v>11.3245</v>
      </c>
      <c r="M83" s="112">
        <v>1.7866</v>
      </c>
      <c r="N83" s="114" t="s">
        <v>430</v>
      </c>
      <c r="O83" s="112" t="s">
        <v>430</v>
      </c>
      <c r="P83" s="112" t="s">
        <v>430</v>
      </c>
      <c r="Q83" s="112" t="s">
        <v>430</v>
      </c>
      <c r="R83" s="112" t="s">
        <v>430</v>
      </c>
      <c r="S83" s="112">
        <v>18.131499999999999</v>
      </c>
      <c r="T83" s="112">
        <v>3.8637000000000001</v>
      </c>
      <c r="U83" s="112">
        <v>5.9264999999999999</v>
      </c>
      <c r="V83" s="112" t="s">
        <v>430</v>
      </c>
      <c r="W83" s="112">
        <v>18.131499999999999</v>
      </c>
      <c r="X83" s="112">
        <v>0.27</v>
      </c>
      <c r="Y83" s="113"/>
      <c r="Z83" s="110">
        <v>18</v>
      </c>
      <c r="AA83" s="110">
        <v>4</v>
      </c>
      <c r="AB83" s="110">
        <v>4</v>
      </c>
      <c r="AC83" s="110">
        <v>6</v>
      </c>
      <c r="AD83" s="110">
        <v>5</v>
      </c>
      <c r="AE83" s="110" t="s">
        <v>430</v>
      </c>
      <c r="AF83" s="110" t="s">
        <v>430</v>
      </c>
      <c r="AG83" s="110" t="s">
        <v>430</v>
      </c>
      <c r="AH83" s="110" t="s">
        <v>430</v>
      </c>
      <c r="AI83" s="110" t="s">
        <v>430</v>
      </c>
      <c r="AJ83" s="110">
        <v>6</v>
      </c>
      <c r="AK83" s="110">
        <v>5</v>
      </c>
      <c r="AL83" s="110">
        <v>4</v>
      </c>
      <c r="AM83" s="110" t="s">
        <v>430</v>
      </c>
      <c r="AN83" s="110">
        <v>6</v>
      </c>
      <c r="AO83" s="109"/>
      <c r="AP83" s="112" t="s">
        <v>430</v>
      </c>
      <c r="AQ83" s="112" t="s">
        <v>430</v>
      </c>
      <c r="AR83" s="112" t="s">
        <v>430</v>
      </c>
      <c r="AS83" s="112" t="s">
        <v>430</v>
      </c>
      <c r="AT83" s="112" t="s">
        <v>430</v>
      </c>
      <c r="AU83" s="115"/>
      <c r="AV83" s="110" t="s">
        <v>430</v>
      </c>
      <c r="AW83" s="110" t="s">
        <v>430</v>
      </c>
      <c r="AX83" s="110" t="s">
        <v>430</v>
      </c>
      <c r="AY83" s="110" t="s">
        <v>430</v>
      </c>
      <c r="AZ83" s="110" t="s">
        <v>430</v>
      </c>
      <c r="BA83" s="260"/>
      <c r="BB83" s="112">
        <v>25.186080727624301</v>
      </c>
      <c r="BC83" s="290">
        <v>1.0036065853888001</v>
      </c>
      <c r="BD83" s="290">
        <v>-5.7476034212991002E-3</v>
      </c>
      <c r="BE83" s="290">
        <v>0.64993989129205398</v>
      </c>
      <c r="BF83" s="109"/>
      <c r="BG83" s="112" t="s">
        <v>430</v>
      </c>
      <c r="BH83" s="112">
        <v>13.1317</v>
      </c>
      <c r="BI83" s="112">
        <v>83.714399999999998</v>
      </c>
      <c r="BJ83" s="112">
        <v>3.1539000000000001</v>
      </c>
      <c r="BK83" s="109"/>
      <c r="BL83" s="118" t="s">
        <v>1817</v>
      </c>
      <c r="BM83" s="118" t="s">
        <v>1818</v>
      </c>
      <c r="BN83" s="118" t="s">
        <v>1819</v>
      </c>
      <c r="BO83" s="118" t="s">
        <v>914</v>
      </c>
      <c r="BP83" s="118" t="s">
        <v>1820</v>
      </c>
      <c r="BQ83" s="109"/>
      <c r="BR83" s="119" t="s">
        <v>617</v>
      </c>
    </row>
    <row r="84" spans="1:70" s="107" customFormat="1" x14ac:dyDescent="0.25">
      <c r="A84" s="108" t="s">
        <v>1892</v>
      </c>
      <c r="B84" s="109"/>
      <c r="C84" s="734">
        <v>44406</v>
      </c>
      <c r="D84" s="109"/>
      <c r="E84" s="110">
        <v>1514.22</v>
      </c>
      <c r="F84" s="109"/>
      <c r="G84" s="111">
        <v>17.510000000000002</v>
      </c>
      <c r="H84" s="113"/>
      <c r="I84" s="112">
        <v>1.7432000000000001</v>
      </c>
      <c r="J84" s="112">
        <v>2.0991</v>
      </c>
      <c r="K84" s="112">
        <v>11.813499999999999</v>
      </c>
      <c r="L84" s="112">
        <v>8.4882000000000009</v>
      </c>
      <c r="M84" s="112">
        <v>-2.5598000000000001</v>
      </c>
      <c r="N84" s="114">
        <v>13.183199999999999</v>
      </c>
      <c r="O84" s="112">
        <v>8.5388000000000002</v>
      </c>
      <c r="P84" s="112">
        <v>18.417200000000001</v>
      </c>
      <c r="Q84" s="112" t="s">
        <v>430</v>
      </c>
      <c r="R84" s="112" t="s">
        <v>430</v>
      </c>
      <c r="S84" s="112">
        <v>14.0717</v>
      </c>
      <c r="T84" s="112">
        <v>1.7432000000000001</v>
      </c>
      <c r="U84" s="112">
        <v>1.9802</v>
      </c>
      <c r="V84" s="112">
        <v>1.1554</v>
      </c>
      <c r="W84" s="112">
        <v>14.0717</v>
      </c>
      <c r="X84" s="112">
        <v>12.5227</v>
      </c>
      <c r="Y84" s="113"/>
      <c r="Z84" s="110">
        <v>9</v>
      </c>
      <c r="AA84" s="110">
        <v>9</v>
      </c>
      <c r="AB84" s="110">
        <v>14</v>
      </c>
      <c r="AC84" s="110">
        <v>14</v>
      </c>
      <c r="AD84" s="110">
        <v>13</v>
      </c>
      <c r="AE84" s="110">
        <v>7</v>
      </c>
      <c r="AF84" s="110">
        <v>6</v>
      </c>
      <c r="AG84" s="110">
        <v>9</v>
      </c>
      <c r="AH84" s="110" t="s">
        <v>430</v>
      </c>
      <c r="AI84" s="110" t="s">
        <v>430</v>
      </c>
      <c r="AJ84" s="110">
        <v>14</v>
      </c>
      <c r="AK84" s="110">
        <v>10</v>
      </c>
      <c r="AL84" s="110">
        <v>12</v>
      </c>
      <c r="AM84" s="110">
        <v>8</v>
      </c>
      <c r="AN84" s="110">
        <v>14</v>
      </c>
      <c r="AO84" s="109"/>
      <c r="AP84" s="112" t="s">
        <v>430</v>
      </c>
      <c r="AQ84" s="112" t="s">
        <v>430</v>
      </c>
      <c r="AR84" s="112" t="s">
        <v>430</v>
      </c>
      <c r="AS84" s="112">
        <v>10.31</v>
      </c>
      <c r="AT84" s="112">
        <v>7.01</v>
      </c>
      <c r="AU84" s="115"/>
      <c r="AV84" s="110" t="s">
        <v>430</v>
      </c>
      <c r="AW84" s="110" t="s">
        <v>430</v>
      </c>
      <c r="AX84" s="110" t="s">
        <v>430</v>
      </c>
      <c r="AY84" s="110">
        <v>7</v>
      </c>
      <c r="AZ84" s="110">
        <v>9</v>
      </c>
      <c r="BA84" s="260"/>
      <c r="BB84" s="112">
        <v>16.6620195492244</v>
      </c>
      <c r="BC84" s="290">
        <v>0.75942637201027696</v>
      </c>
      <c r="BD84" s="290">
        <v>5.8781906663367599E-2</v>
      </c>
      <c r="BE84" s="290">
        <v>-0.13639906715191999</v>
      </c>
      <c r="BF84" s="109"/>
      <c r="BG84" s="112">
        <v>4.9264099999999997</v>
      </c>
      <c r="BH84" s="112">
        <v>22.236899999999999</v>
      </c>
      <c r="BI84" s="112">
        <v>69.146900000000002</v>
      </c>
      <c r="BJ84" s="112">
        <v>3.6897899999999999</v>
      </c>
      <c r="BK84" s="109"/>
      <c r="BL84" s="118" t="s">
        <v>1822</v>
      </c>
      <c r="BM84" s="118" t="s">
        <v>1823</v>
      </c>
      <c r="BN84" s="118" t="s">
        <v>1824</v>
      </c>
      <c r="BO84" s="118" t="s">
        <v>1825</v>
      </c>
      <c r="BP84" s="118" t="s">
        <v>1826</v>
      </c>
      <c r="BQ84" s="109"/>
      <c r="BR84" s="119" t="s">
        <v>604</v>
      </c>
    </row>
    <row r="85" spans="1:70" s="107" customFormat="1" x14ac:dyDescent="0.25">
      <c r="A85" s="108" t="s">
        <v>1893</v>
      </c>
      <c r="B85" s="109"/>
      <c r="C85" s="734">
        <v>45600</v>
      </c>
      <c r="D85" s="109"/>
      <c r="E85" s="110">
        <v>1597.77</v>
      </c>
      <c r="F85" s="109"/>
      <c r="G85" s="111">
        <v>11.51</v>
      </c>
      <c r="H85" s="113"/>
      <c r="I85" s="112">
        <v>1.6783999999999999</v>
      </c>
      <c r="J85" s="112">
        <v>3.1362000000000001</v>
      </c>
      <c r="K85" s="112">
        <v>13.5108</v>
      </c>
      <c r="L85" s="112">
        <v>13.176</v>
      </c>
      <c r="M85" s="112">
        <v>3.7871999999999999</v>
      </c>
      <c r="N85" s="114">
        <v>24.686499999999999</v>
      </c>
      <c r="O85" s="112" t="s">
        <v>430</v>
      </c>
      <c r="P85" s="112" t="s">
        <v>430</v>
      </c>
      <c r="Q85" s="112" t="s">
        <v>430</v>
      </c>
      <c r="R85" s="112" t="s">
        <v>430</v>
      </c>
      <c r="S85" s="112">
        <v>15.9114</v>
      </c>
      <c r="T85" s="112">
        <v>5.4995000000000003</v>
      </c>
      <c r="U85" s="112">
        <v>10.6731</v>
      </c>
      <c r="V85" s="112">
        <v>9.8282000000000007</v>
      </c>
      <c r="W85" s="112">
        <v>15.9114</v>
      </c>
      <c r="X85" s="112">
        <v>9.9915000000000003</v>
      </c>
      <c r="Y85" s="113"/>
      <c r="Z85" s="110">
        <v>10</v>
      </c>
      <c r="AA85" s="110">
        <v>3</v>
      </c>
      <c r="AB85" s="110">
        <v>10</v>
      </c>
      <c r="AC85" s="110">
        <v>4</v>
      </c>
      <c r="AD85" s="110">
        <v>3</v>
      </c>
      <c r="AE85" s="110">
        <v>1</v>
      </c>
      <c r="AF85" s="110" t="s">
        <v>430</v>
      </c>
      <c r="AG85" s="110" t="s">
        <v>430</v>
      </c>
      <c r="AH85" s="110" t="s">
        <v>430</v>
      </c>
      <c r="AI85" s="110" t="s">
        <v>430</v>
      </c>
      <c r="AJ85" s="110">
        <v>10</v>
      </c>
      <c r="AK85" s="110">
        <v>3</v>
      </c>
      <c r="AL85" s="110">
        <v>1</v>
      </c>
      <c r="AM85" s="110">
        <v>1</v>
      </c>
      <c r="AN85" s="110">
        <v>10</v>
      </c>
      <c r="AO85" s="109"/>
      <c r="AP85" s="112" t="s">
        <v>430</v>
      </c>
      <c r="AQ85" s="112" t="s">
        <v>430</v>
      </c>
      <c r="AR85" s="112" t="s">
        <v>430</v>
      </c>
      <c r="AS85" s="112" t="s">
        <v>430</v>
      </c>
      <c r="AT85" s="112">
        <v>20.61</v>
      </c>
      <c r="AU85" s="115"/>
      <c r="AV85" s="110" t="s">
        <v>430</v>
      </c>
      <c r="AW85" s="110" t="s">
        <v>430</v>
      </c>
      <c r="AX85" s="110" t="s">
        <v>430</v>
      </c>
      <c r="AY85" s="110" t="s">
        <v>430</v>
      </c>
      <c r="AZ85" s="110">
        <v>2</v>
      </c>
      <c r="BA85" s="260"/>
      <c r="BB85" s="112">
        <v>23.623682302517899</v>
      </c>
      <c r="BC85" s="290">
        <v>0.950040486360888</v>
      </c>
      <c r="BD85" s="290">
        <v>1.31634691382847E-2</v>
      </c>
      <c r="BE85" s="290">
        <v>0.88437349367047202</v>
      </c>
      <c r="BF85" s="109"/>
      <c r="BG85" s="112">
        <v>4.4487500000000004</v>
      </c>
      <c r="BH85" s="112">
        <v>18.819199999999999</v>
      </c>
      <c r="BI85" s="112">
        <v>66.886899999999997</v>
      </c>
      <c r="BJ85" s="112">
        <v>9.8451500000000003</v>
      </c>
      <c r="BK85" s="109"/>
      <c r="BL85" s="118" t="s">
        <v>1828</v>
      </c>
      <c r="BM85" s="118" t="s">
        <v>1829</v>
      </c>
      <c r="BN85" s="118" t="s">
        <v>1830</v>
      </c>
      <c r="BO85" s="118" t="s">
        <v>1831</v>
      </c>
      <c r="BP85" s="118" t="s">
        <v>1832</v>
      </c>
      <c r="BQ85" s="109"/>
      <c r="BR85" s="119" t="s">
        <v>617</v>
      </c>
    </row>
    <row r="86" spans="1:70" s="107" customFormat="1" x14ac:dyDescent="0.25">
      <c r="A86" s="108" t="s">
        <v>1894</v>
      </c>
      <c r="B86" s="109"/>
      <c r="C86" s="734">
        <v>45229</v>
      </c>
      <c r="D86" s="109"/>
      <c r="E86" s="110">
        <v>1185.01</v>
      </c>
      <c r="F86" s="109"/>
      <c r="G86" s="111">
        <v>13.4871</v>
      </c>
      <c r="H86" s="113"/>
      <c r="I86" s="112">
        <v>1.4983</v>
      </c>
      <c r="J86" s="112">
        <v>1.4624999999999999</v>
      </c>
      <c r="K86" s="112">
        <v>10.6534</v>
      </c>
      <c r="L86" s="112">
        <v>5.9764999999999997</v>
      </c>
      <c r="M86" s="112">
        <v>0.22370000000000001</v>
      </c>
      <c r="N86" s="114">
        <v>10.0357</v>
      </c>
      <c r="O86" s="112">
        <v>4.1333000000000002</v>
      </c>
      <c r="P86" s="112" t="s">
        <v>430</v>
      </c>
      <c r="Q86" s="112" t="s">
        <v>430</v>
      </c>
      <c r="R86" s="112" t="s">
        <v>430</v>
      </c>
      <c r="S86" s="112">
        <v>12.6761</v>
      </c>
      <c r="T86" s="112">
        <v>1.5419</v>
      </c>
      <c r="U86" s="112">
        <v>2.7557</v>
      </c>
      <c r="V86" s="112">
        <v>-0.84330000000000005</v>
      </c>
      <c r="W86" s="112">
        <v>12.6761</v>
      </c>
      <c r="X86" s="112">
        <v>12.7484</v>
      </c>
      <c r="Y86" s="113"/>
      <c r="Z86" s="110">
        <v>12</v>
      </c>
      <c r="AA86" s="110">
        <v>17</v>
      </c>
      <c r="AB86" s="110">
        <v>18</v>
      </c>
      <c r="AC86" s="110">
        <v>16</v>
      </c>
      <c r="AD86" s="110">
        <v>7</v>
      </c>
      <c r="AE86" s="110">
        <v>12</v>
      </c>
      <c r="AF86" s="110">
        <v>10</v>
      </c>
      <c r="AG86" s="110" t="s">
        <v>430</v>
      </c>
      <c r="AH86" s="110" t="s">
        <v>430</v>
      </c>
      <c r="AI86" s="110" t="s">
        <v>430</v>
      </c>
      <c r="AJ86" s="110">
        <v>18</v>
      </c>
      <c r="AK86" s="110">
        <v>12</v>
      </c>
      <c r="AL86" s="110">
        <v>10</v>
      </c>
      <c r="AM86" s="110">
        <v>10</v>
      </c>
      <c r="AN86" s="110">
        <v>18</v>
      </c>
      <c r="AO86" s="109"/>
      <c r="AP86" s="112" t="s">
        <v>430</v>
      </c>
      <c r="AQ86" s="112" t="s">
        <v>430</v>
      </c>
      <c r="AR86" s="112" t="s">
        <v>430</v>
      </c>
      <c r="AS86" s="112" t="s">
        <v>430</v>
      </c>
      <c r="AT86" s="112">
        <v>6.8</v>
      </c>
      <c r="AU86" s="115"/>
      <c r="AV86" s="110" t="s">
        <v>430</v>
      </c>
      <c r="AW86" s="110" t="s">
        <v>430</v>
      </c>
      <c r="AX86" s="110" t="s">
        <v>430</v>
      </c>
      <c r="AY86" s="110" t="s">
        <v>430</v>
      </c>
      <c r="AZ86" s="110">
        <v>10</v>
      </c>
      <c r="BA86" s="260"/>
      <c r="BB86" s="112">
        <v>18.667197306839899</v>
      </c>
      <c r="BC86" s="290">
        <v>0.82860057878769</v>
      </c>
      <c r="BD86" s="290">
        <v>2.57781380133148E-2</v>
      </c>
      <c r="BE86" s="290">
        <v>3.8541091788415797E-2</v>
      </c>
      <c r="BF86" s="109"/>
      <c r="BG86" s="112" t="s">
        <v>430</v>
      </c>
      <c r="BH86" s="112">
        <v>21.08</v>
      </c>
      <c r="BI86" s="112">
        <v>72.056200000000004</v>
      </c>
      <c r="BJ86" s="112">
        <v>6.8638000000000003</v>
      </c>
      <c r="BK86" s="109"/>
      <c r="BL86" s="118" t="s">
        <v>1834</v>
      </c>
      <c r="BM86" s="118" t="s">
        <v>1835</v>
      </c>
      <c r="BN86" s="118" t="s">
        <v>1836</v>
      </c>
      <c r="BO86" s="118" t="s">
        <v>1837</v>
      </c>
      <c r="BP86" s="118" t="s">
        <v>1838</v>
      </c>
      <c r="BQ86" s="109"/>
      <c r="BR86" s="119" t="s">
        <v>443</v>
      </c>
    </row>
    <row r="87" spans="1:70" s="107" customFormat="1" x14ac:dyDescent="0.25">
      <c r="A87" s="108" t="s">
        <v>1895</v>
      </c>
      <c r="B87" s="109"/>
      <c r="C87" s="734">
        <v>45988</v>
      </c>
      <c r="D87" s="109"/>
      <c r="E87" s="110">
        <v>905.76099999999997</v>
      </c>
      <c r="F87" s="109"/>
      <c r="G87" s="111">
        <v>9.84</v>
      </c>
      <c r="H87" s="113"/>
      <c r="I87" s="112">
        <v>1.4433</v>
      </c>
      <c r="J87" s="112">
        <v>2.5</v>
      </c>
      <c r="K87" s="112">
        <v>14.020899999999999</v>
      </c>
      <c r="L87" s="112">
        <v>9.5768000000000004</v>
      </c>
      <c r="M87" s="112" t="s">
        <v>430</v>
      </c>
      <c r="N87" s="114" t="s">
        <v>430</v>
      </c>
      <c r="O87" s="112" t="s">
        <v>430</v>
      </c>
      <c r="P87" s="112" t="s">
        <v>430</v>
      </c>
      <c r="Q87" s="112" t="s">
        <v>430</v>
      </c>
      <c r="R87" s="112" t="s">
        <v>430</v>
      </c>
      <c r="S87" s="112">
        <v>16.587700000000002</v>
      </c>
      <c r="T87" s="112">
        <v>0.1017</v>
      </c>
      <c r="U87" s="112" t="s">
        <v>430</v>
      </c>
      <c r="V87" s="112" t="s">
        <v>430</v>
      </c>
      <c r="W87" s="112">
        <v>16.587700000000002</v>
      </c>
      <c r="X87" s="112">
        <v>-1.6</v>
      </c>
      <c r="Y87" s="113"/>
      <c r="Z87" s="110">
        <v>16</v>
      </c>
      <c r="AA87" s="110">
        <v>5</v>
      </c>
      <c r="AB87" s="110">
        <v>8</v>
      </c>
      <c r="AC87" s="110">
        <v>12</v>
      </c>
      <c r="AD87" s="110" t="s">
        <v>430</v>
      </c>
      <c r="AE87" s="110" t="s">
        <v>430</v>
      </c>
      <c r="AF87" s="110" t="s">
        <v>430</v>
      </c>
      <c r="AG87" s="110" t="s">
        <v>430</v>
      </c>
      <c r="AH87" s="110" t="s">
        <v>430</v>
      </c>
      <c r="AI87" s="110" t="s">
        <v>430</v>
      </c>
      <c r="AJ87" s="110">
        <v>7</v>
      </c>
      <c r="AK87" s="110">
        <v>16</v>
      </c>
      <c r="AL87" s="110" t="s">
        <v>430</v>
      </c>
      <c r="AM87" s="110" t="s">
        <v>430</v>
      </c>
      <c r="AN87" s="110">
        <v>7</v>
      </c>
      <c r="AO87" s="109"/>
      <c r="AP87" s="112" t="s">
        <v>430</v>
      </c>
      <c r="AQ87" s="112" t="s">
        <v>430</v>
      </c>
      <c r="AR87" s="112" t="s">
        <v>430</v>
      </c>
      <c r="AS87" s="112" t="s">
        <v>430</v>
      </c>
      <c r="AT87" s="112" t="s">
        <v>430</v>
      </c>
      <c r="AU87" s="115"/>
      <c r="AV87" s="110" t="s">
        <v>430</v>
      </c>
      <c r="AW87" s="110" t="s">
        <v>430</v>
      </c>
      <c r="AX87" s="110" t="s">
        <v>430</v>
      </c>
      <c r="AY87" s="110" t="s">
        <v>430</v>
      </c>
      <c r="AZ87" s="110" t="s">
        <v>430</v>
      </c>
      <c r="BA87" s="260"/>
      <c r="BB87" s="112">
        <v>31.9394454027363</v>
      </c>
      <c r="BC87" s="290">
        <v>1.0083741684379799</v>
      </c>
      <c r="BD87" s="290">
        <v>-1.78707216884889E-2</v>
      </c>
      <c r="BE87" s="290">
        <v>-0.26621214474034</v>
      </c>
      <c r="BF87" s="109"/>
      <c r="BG87" s="112" t="s">
        <v>430</v>
      </c>
      <c r="BH87" s="112">
        <v>19.988199999999999</v>
      </c>
      <c r="BI87" s="112">
        <v>75.138499999999993</v>
      </c>
      <c r="BJ87" s="112">
        <v>4.8733000000000004</v>
      </c>
      <c r="BK87" s="109"/>
      <c r="BL87" s="118" t="s">
        <v>1840</v>
      </c>
      <c r="BM87" s="118" t="s">
        <v>1841</v>
      </c>
      <c r="BN87" s="118" t="s">
        <v>1842</v>
      </c>
      <c r="BO87" s="118" t="s">
        <v>506</v>
      </c>
      <c r="BP87" s="118" t="s">
        <v>1843</v>
      </c>
      <c r="BQ87" s="109"/>
      <c r="BR87" s="119" t="s">
        <v>476</v>
      </c>
    </row>
    <row r="88" spans="1:70" s="107" customFormat="1" x14ac:dyDescent="0.25">
      <c r="A88" s="108" t="s">
        <v>1896</v>
      </c>
      <c r="B88" s="109"/>
      <c r="C88" s="734">
        <v>45461</v>
      </c>
      <c r="D88" s="109"/>
      <c r="E88" s="110">
        <v>666.37800000000004</v>
      </c>
      <c r="F88" s="109"/>
      <c r="G88" s="111">
        <v>10.0511</v>
      </c>
      <c r="H88" s="113"/>
      <c r="I88" s="112">
        <v>1.9878</v>
      </c>
      <c r="J88" s="112">
        <v>3.3426</v>
      </c>
      <c r="K88" s="112">
        <v>15.9216</v>
      </c>
      <c r="L88" s="112">
        <v>11.770799999999999</v>
      </c>
      <c r="M88" s="112">
        <v>-4.4599000000000002</v>
      </c>
      <c r="N88" s="114">
        <v>6.4427000000000003</v>
      </c>
      <c r="O88" s="112" t="s">
        <v>430</v>
      </c>
      <c r="P88" s="112" t="s">
        <v>430</v>
      </c>
      <c r="Q88" s="112" t="s">
        <v>430</v>
      </c>
      <c r="R88" s="112" t="s">
        <v>430</v>
      </c>
      <c r="S88" s="112">
        <v>18.653099999999998</v>
      </c>
      <c r="T88" s="112">
        <v>1.1940999999999999</v>
      </c>
      <c r="U88" s="112">
        <v>0.16439999999999999</v>
      </c>
      <c r="V88" s="112">
        <v>-4.4508999999999999</v>
      </c>
      <c r="W88" s="112">
        <v>18.653099999999998</v>
      </c>
      <c r="X88" s="112">
        <v>0.27479999999999999</v>
      </c>
      <c r="Y88" s="113"/>
      <c r="Z88" s="110">
        <v>4</v>
      </c>
      <c r="AA88" s="110">
        <v>1</v>
      </c>
      <c r="AB88" s="110">
        <v>5</v>
      </c>
      <c r="AC88" s="110">
        <v>5</v>
      </c>
      <c r="AD88" s="110">
        <v>15</v>
      </c>
      <c r="AE88" s="110">
        <v>14</v>
      </c>
      <c r="AF88" s="110" t="s">
        <v>430</v>
      </c>
      <c r="AG88" s="110" t="s">
        <v>430</v>
      </c>
      <c r="AH88" s="110" t="s">
        <v>430</v>
      </c>
      <c r="AI88" s="110" t="s">
        <v>430</v>
      </c>
      <c r="AJ88" s="110">
        <v>3</v>
      </c>
      <c r="AK88" s="110">
        <v>13</v>
      </c>
      <c r="AL88" s="110">
        <v>15</v>
      </c>
      <c r="AM88" s="110">
        <v>14</v>
      </c>
      <c r="AN88" s="110">
        <v>3</v>
      </c>
      <c r="AO88" s="109"/>
      <c r="AP88" s="112" t="s">
        <v>430</v>
      </c>
      <c r="AQ88" s="112" t="s">
        <v>430</v>
      </c>
      <c r="AR88" s="112" t="s">
        <v>430</v>
      </c>
      <c r="AS88" s="112" t="s">
        <v>430</v>
      </c>
      <c r="AT88" s="112">
        <v>4.93</v>
      </c>
      <c r="AU88" s="115"/>
      <c r="AV88" s="110" t="s">
        <v>430</v>
      </c>
      <c r="AW88" s="110" t="s">
        <v>430</v>
      </c>
      <c r="AX88" s="110" t="s">
        <v>430</v>
      </c>
      <c r="AY88" s="110" t="s">
        <v>430</v>
      </c>
      <c r="AZ88" s="110">
        <v>13</v>
      </c>
      <c r="BA88" s="260"/>
      <c r="BB88" s="112">
        <v>23.730877557929102</v>
      </c>
      <c r="BC88" s="290">
        <v>1.04128230868283</v>
      </c>
      <c r="BD88" s="290">
        <v>-1.1955196419014401E-2</v>
      </c>
      <c r="BE88" s="290">
        <v>0.14268882738406499</v>
      </c>
      <c r="BF88" s="109"/>
      <c r="BG88" s="112" t="s">
        <v>430</v>
      </c>
      <c r="BH88" s="112">
        <v>7.9437800000000003</v>
      </c>
      <c r="BI88" s="112">
        <v>91.539000000000001</v>
      </c>
      <c r="BJ88" s="112">
        <v>0.51722000000000001</v>
      </c>
      <c r="BK88" s="109"/>
      <c r="BL88" s="118" t="s">
        <v>1845</v>
      </c>
      <c r="BM88" s="118" t="s">
        <v>1600</v>
      </c>
      <c r="BN88" s="118" t="s">
        <v>1846</v>
      </c>
      <c r="BO88" s="118" t="s">
        <v>1847</v>
      </c>
      <c r="BP88" s="118" t="s">
        <v>1848</v>
      </c>
      <c r="BQ88" s="109"/>
      <c r="BR88" s="119" t="s">
        <v>617</v>
      </c>
    </row>
    <row r="89" spans="1:70" s="107" customFormat="1" x14ac:dyDescent="0.25">
      <c r="A89" s="108" t="s">
        <v>1897</v>
      </c>
      <c r="B89" s="109"/>
      <c r="C89" s="734">
        <v>42907</v>
      </c>
      <c r="D89" s="109"/>
      <c r="E89" s="110">
        <v>650.28099999999995</v>
      </c>
      <c r="F89" s="109"/>
      <c r="G89" s="111">
        <v>34.844299999999997</v>
      </c>
      <c r="H89" s="113"/>
      <c r="I89" s="112">
        <v>2.0773000000000001</v>
      </c>
      <c r="J89" s="112">
        <v>2.1505999999999998</v>
      </c>
      <c r="K89" s="112">
        <v>16.7638</v>
      </c>
      <c r="L89" s="112">
        <v>16.0869</v>
      </c>
      <c r="M89" s="112">
        <v>1.8827</v>
      </c>
      <c r="N89" s="114">
        <v>11.297499999999999</v>
      </c>
      <c r="O89" s="112">
        <v>7.8983999999999996</v>
      </c>
      <c r="P89" s="112">
        <v>20.894500000000001</v>
      </c>
      <c r="Q89" s="112">
        <v>20.478999999999999</v>
      </c>
      <c r="R89" s="112" t="s">
        <v>430</v>
      </c>
      <c r="S89" s="112">
        <v>18.9237</v>
      </c>
      <c r="T89" s="112">
        <v>5.0730000000000004</v>
      </c>
      <c r="U89" s="112">
        <v>3.3694999999999999</v>
      </c>
      <c r="V89" s="112">
        <v>1.8755999999999999</v>
      </c>
      <c r="W89" s="112">
        <v>18.9237</v>
      </c>
      <c r="X89" s="112">
        <v>15.1396</v>
      </c>
      <c r="Y89" s="113"/>
      <c r="Z89" s="110">
        <v>2</v>
      </c>
      <c r="AA89" s="110">
        <v>8</v>
      </c>
      <c r="AB89" s="110">
        <v>2</v>
      </c>
      <c r="AC89" s="110">
        <v>2</v>
      </c>
      <c r="AD89" s="110">
        <v>4</v>
      </c>
      <c r="AE89" s="110">
        <v>9</v>
      </c>
      <c r="AF89" s="110">
        <v>7</v>
      </c>
      <c r="AG89" s="110">
        <v>7</v>
      </c>
      <c r="AH89" s="110">
        <v>4</v>
      </c>
      <c r="AI89" s="110" t="s">
        <v>430</v>
      </c>
      <c r="AJ89" s="110">
        <v>2</v>
      </c>
      <c r="AK89" s="110">
        <v>4</v>
      </c>
      <c r="AL89" s="110">
        <v>8</v>
      </c>
      <c r="AM89" s="110">
        <v>7</v>
      </c>
      <c r="AN89" s="110">
        <v>2</v>
      </c>
      <c r="AO89" s="109"/>
      <c r="AP89" s="112" t="s">
        <v>430</v>
      </c>
      <c r="AQ89" s="112">
        <v>21.07</v>
      </c>
      <c r="AR89" s="112">
        <v>15.7</v>
      </c>
      <c r="AS89" s="112">
        <v>10.53</v>
      </c>
      <c r="AT89" s="112">
        <v>13.58</v>
      </c>
      <c r="AU89" s="115"/>
      <c r="AV89" s="110" t="s">
        <v>430</v>
      </c>
      <c r="AW89" s="110">
        <v>5</v>
      </c>
      <c r="AX89" s="110">
        <v>6</v>
      </c>
      <c r="AY89" s="110">
        <v>6</v>
      </c>
      <c r="AZ89" s="110">
        <v>4</v>
      </c>
      <c r="BA89" s="260"/>
      <c r="BB89" s="112">
        <v>21.552366337900299</v>
      </c>
      <c r="BC89" s="290">
        <v>0.97624527696052499</v>
      </c>
      <c r="BD89" s="290">
        <v>6.11758995167693E-2</v>
      </c>
      <c r="BE89" s="290">
        <v>-0.115910729676546</v>
      </c>
      <c r="BF89" s="109"/>
      <c r="BG89" s="112">
        <v>2.42171</v>
      </c>
      <c r="BH89" s="112">
        <v>7.4076599999999999</v>
      </c>
      <c r="BI89" s="112">
        <v>84.200199999999995</v>
      </c>
      <c r="BJ89" s="112">
        <v>5.9704300000000003</v>
      </c>
      <c r="BK89" s="109"/>
      <c r="BL89" s="118" t="s">
        <v>1850</v>
      </c>
      <c r="BM89" s="118" t="s">
        <v>1851</v>
      </c>
      <c r="BN89" s="118" t="s">
        <v>1852</v>
      </c>
      <c r="BO89" s="118" t="s">
        <v>1853</v>
      </c>
      <c r="BP89" s="118" t="s">
        <v>1854</v>
      </c>
      <c r="BQ89" s="109"/>
      <c r="BR89" s="119" t="s">
        <v>436</v>
      </c>
    </row>
    <row r="90" spans="1:70" s="107" customFormat="1" x14ac:dyDescent="0.25">
      <c r="A90" s="108" t="s">
        <v>1898</v>
      </c>
      <c r="B90" s="109"/>
      <c r="C90" s="734">
        <v>46098</v>
      </c>
      <c r="D90" s="109"/>
      <c r="E90" s="110">
        <v>734.55</v>
      </c>
      <c r="F90" s="109"/>
      <c r="G90" s="111">
        <v>11.079000000000001</v>
      </c>
      <c r="H90" s="113"/>
      <c r="I90" s="112">
        <v>1.4375</v>
      </c>
      <c r="J90" s="112">
        <v>1.7823</v>
      </c>
      <c r="K90" s="112">
        <v>11.257300000000001</v>
      </c>
      <c r="L90" s="112" t="s">
        <v>430</v>
      </c>
      <c r="M90" s="112" t="s">
        <v>430</v>
      </c>
      <c r="N90" s="114" t="s">
        <v>430</v>
      </c>
      <c r="O90" s="112" t="s">
        <v>430</v>
      </c>
      <c r="P90" s="112" t="s">
        <v>430</v>
      </c>
      <c r="Q90" s="112" t="s">
        <v>430</v>
      </c>
      <c r="R90" s="112" t="s">
        <v>430</v>
      </c>
      <c r="S90" s="112">
        <v>12.363099999999999</v>
      </c>
      <c r="T90" s="112" t="s">
        <v>430</v>
      </c>
      <c r="U90" s="112" t="s">
        <v>430</v>
      </c>
      <c r="V90" s="112" t="s">
        <v>430</v>
      </c>
      <c r="W90" s="112">
        <v>12.363099999999999</v>
      </c>
      <c r="X90" s="112">
        <v>10.79</v>
      </c>
      <c r="Y90" s="113"/>
      <c r="Z90" s="110">
        <v>17</v>
      </c>
      <c r="AA90" s="110">
        <v>14</v>
      </c>
      <c r="AB90" s="110">
        <v>16</v>
      </c>
      <c r="AC90" s="110" t="s">
        <v>430</v>
      </c>
      <c r="AD90" s="110" t="s">
        <v>430</v>
      </c>
      <c r="AE90" s="110" t="s">
        <v>430</v>
      </c>
      <c r="AF90" s="110" t="s">
        <v>430</v>
      </c>
      <c r="AG90" s="110" t="s">
        <v>430</v>
      </c>
      <c r="AH90" s="110" t="s">
        <v>430</v>
      </c>
      <c r="AI90" s="110" t="s">
        <v>430</v>
      </c>
      <c r="AJ90" s="110">
        <v>19</v>
      </c>
      <c r="AK90" s="110" t="s">
        <v>430</v>
      </c>
      <c r="AL90" s="110" t="s">
        <v>430</v>
      </c>
      <c r="AM90" s="110" t="s">
        <v>430</v>
      </c>
      <c r="AN90" s="110">
        <v>19</v>
      </c>
      <c r="AO90" s="109"/>
      <c r="AP90" s="112" t="s">
        <v>430</v>
      </c>
      <c r="AQ90" s="112" t="s">
        <v>430</v>
      </c>
      <c r="AR90" s="112" t="s">
        <v>430</v>
      </c>
      <c r="AS90" s="112" t="s">
        <v>430</v>
      </c>
      <c r="AT90" s="112" t="s">
        <v>430</v>
      </c>
      <c r="AU90" s="115"/>
      <c r="AV90" s="110" t="s">
        <v>430</v>
      </c>
      <c r="AW90" s="110" t="s">
        <v>430</v>
      </c>
      <c r="AX90" s="110" t="s">
        <v>430</v>
      </c>
      <c r="AY90" s="110" t="s">
        <v>430</v>
      </c>
      <c r="AZ90" s="110" t="s">
        <v>430</v>
      </c>
      <c r="BA90" s="260"/>
      <c r="BB90" s="112" t="s">
        <v>430</v>
      </c>
      <c r="BC90" s="290">
        <v>0</v>
      </c>
      <c r="BD90" s="290">
        <v>0</v>
      </c>
      <c r="BE90" s="290">
        <v>10.683581948263001</v>
      </c>
      <c r="BF90" s="109"/>
      <c r="BG90" s="112">
        <v>5.5000200000000001</v>
      </c>
      <c r="BH90" s="112">
        <v>2.1369400000000001</v>
      </c>
      <c r="BI90" s="112">
        <v>42.6145</v>
      </c>
      <c r="BJ90" s="112">
        <v>49.748539999999998</v>
      </c>
      <c r="BK90" s="109"/>
      <c r="BL90" s="118" t="s">
        <v>1856</v>
      </c>
      <c r="BM90" s="118" t="s">
        <v>1857</v>
      </c>
      <c r="BN90" s="118" t="s">
        <v>1858</v>
      </c>
      <c r="BO90" s="118" t="s">
        <v>1787</v>
      </c>
      <c r="BP90" s="118" t="s">
        <v>1859</v>
      </c>
      <c r="BQ90" s="109"/>
      <c r="BR90" s="119" t="s">
        <v>476</v>
      </c>
    </row>
    <row r="91" spans="1:70" s="107" customFormat="1" x14ac:dyDescent="0.25">
      <c r="A91" s="108" t="s">
        <v>1899</v>
      </c>
      <c r="B91" s="109"/>
      <c r="C91" s="734">
        <v>46051</v>
      </c>
      <c r="D91" s="109"/>
      <c r="E91" s="110">
        <v>282.60300000000001</v>
      </c>
      <c r="F91" s="109"/>
      <c r="G91" s="111">
        <v>10.9115</v>
      </c>
      <c r="H91" s="113"/>
      <c r="I91" s="112">
        <v>1.9147000000000001</v>
      </c>
      <c r="J91" s="112">
        <v>2.0672999999999999</v>
      </c>
      <c r="K91" s="112">
        <v>14.8386</v>
      </c>
      <c r="L91" s="112" t="s">
        <v>430</v>
      </c>
      <c r="M91" s="112" t="s">
        <v>430</v>
      </c>
      <c r="N91" s="114" t="s">
        <v>430</v>
      </c>
      <c r="O91" s="112" t="s">
        <v>430</v>
      </c>
      <c r="P91" s="112" t="s">
        <v>430</v>
      </c>
      <c r="Q91" s="112" t="s">
        <v>430</v>
      </c>
      <c r="R91" s="112" t="s">
        <v>430</v>
      </c>
      <c r="S91" s="112">
        <v>18.171700000000001</v>
      </c>
      <c r="T91" s="112" t="s">
        <v>430</v>
      </c>
      <c r="U91" s="112" t="s">
        <v>430</v>
      </c>
      <c r="V91" s="112" t="s">
        <v>430</v>
      </c>
      <c r="W91" s="112">
        <v>18.171700000000001</v>
      </c>
      <c r="X91" s="112">
        <v>9.1150000000000002</v>
      </c>
      <c r="Y91" s="113"/>
      <c r="Z91" s="110">
        <v>6</v>
      </c>
      <c r="AA91" s="110">
        <v>10</v>
      </c>
      <c r="AB91" s="110">
        <v>6</v>
      </c>
      <c r="AC91" s="110" t="s">
        <v>430</v>
      </c>
      <c r="AD91" s="110" t="s">
        <v>430</v>
      </c>
      <c r="AE91" s="110" t="s">
        <v>430</v>
      </c>
      <c r="AF91" s="110" t="s">
        <v>430</v>
      </c>
      <c r="AG91" s="110" t="s">
        <v>430</v>
      </c>
      <c r="AH91" s="110" t="s">
        <v>430</v>
      </c>
      <c r="AI91" s="110" t="s">
        <v>430</v>
      </c>
      <c r="AJ91" s="110">
        <v>5</v>
      </c>
      <c r="AK91" s="110" t="s">
        <v>430</v>
      </c>
      <c r="AL91" s="110" t="s">
        <v>430</v>
      </c>
      <c r="AM91" s="110" t="s">
        <v>430</v>
      </c>
      <c r="AN91" s="110">
        <v>5</v>
      </c>
      <c r="AO91" s="109"/>
      <c r="AP91" s="112" t="s">
        <v>430</v>
      </c>
      <c r="AQ91" s="112" t="s">
        <v>430</v>
      </c>
      <c r="AR91" s="112" t="s">
        <v>430</v>
      </c>
      <c r="AS91" s="112" t="s">
        <v>430</v>
      </c>
      <c r="AT91" s="112" t="s">
        <v>430</v>
      </c>
      <c r="AU91" s="115"/>
      <c r="AV91" s="110" t="s">
        <v>430</v>
      </c>
      <c r="AW91" s="110" t="s">
        <v>430</v>
      </c>
      <c r="AX91" s="110" t="s">
        <v>430</v>
      </c>
      <c r="AY91" s="110" t="s">
        <v>430</v>
      </c>
      <c r="AZ91" s="110" t="s">
        <v>430</v>
      </c>
      <c r="BA91" s="260"/>
      <c r="BB91" s="112">
        <v>52.340837653584899</v>
      </c>
      <c r="BC91" s="290">
        <v>0.97522892176490905</v>
      </c>
      <c r="BD91" s="290">
        <v>6.9816545408549299E-2</v>
      </c>
      <c r="BE91" s="290">
        <v>1.1211290539861301</v>
      </c>
      <c r="BF91" s="109"/>
      <c r="BG91" s="112" t="s">
        <v>430</v>
      </c>
      <c r="BH91" s="112">
        <v>11.710800000000001</v>
      </c>
      <c r="BI91" s="112">
        <v>82.360200000000006</v>
      </c>
      <c r="BJ91" s="112">
        <v>5.9290000000000003</v>
      </c>
      <c r="BK91" s="109"/>
      <c r="BL91" s="118" t="s">
        <v>1861</v>
      </c>
      <c r="BM91" s="118" t="s">
        <v>1862</v>
      </c>
      <c r="BN91" s="118" t="s">
        <v>1863</v>
      </c>
      <c r="BO91" s="118" t="s">
        <v>1864</v>
      </c>
      <c r="BP91" s="118" t="s">
        <v>1865</v>
      </c>
      <c r="BQ91" s="109"/>
      <c r="BR91" s="119" t="s">
        <v>443</v>
      </c>
    </row>
    <row r="92" spans="1:70" s="107" customFormat="1" x14ac:dyDescent="0.25">
      <c r="A92" s="108" t="s">
        <v>1900</v>
      </c>
      <c r="B92" s="109"/>
      <c r="C92" s="734">
        <v>45233</v>
      </c>
      <c r="D92" s="109"/>
      <c r="E92" s="110">
        <v>206.65</v>
      </c>
      <c r="F92" s="109"/>
      <c r="G92" s="111">
        <v>12.8</v>
      </c>
      <c r="H92" s="113"/>
      <c r="I92" s="112">
        <v>1.8298000000000001</v>
      </c>
      <c r="J92" s="112">
        <v>0.94640000000000002</v>
      </c>
      <c r="K92" s="112">
        <v>10.1549</v>
      </c>
      <c r="L92" s="112">
        <v>2.6463999999999999</v>
      </c>
      <c r="M92" s="112">
        <v>-2.0657999999999999</v>
      </c>
      <c r="N92" s="114">
        <v>10.475099999999999</v>
      </c>
      <c r="O92" s="112">
        <v>7.6654999999999998</v>
      </c>
      <c r="P92" s="112" t="s">
        <v>430</v>
      </c>
      <c r="Q92" s="112" t="s">
        <v>430</v>
      </c>
      <c r="R92" s="112" t="s">
        <v>430</v>
      </c>
      <c r="S92" s="112">
        <v>13.2743</v>
      </c>
      <c r="T92" s="112">
        <v>-1.6897</v>
      </c>
      <c r="U92" s="112">
        <v>0.86680000000000001</v>
      </c>
      <c r="V92" s="112">
        <v>-2.2900999999999998</v>
      </c>
      <c r="W92" s="112">
        <v>13.2743</v>
      </c>
      <c r="X92" s="112">
        <v>10.4566</v>
      </c>
      <c r="Y92" s="113"/>
      <c r="Z92" s="110">
        <v>8</v>
      </c>
      <c r="AA92" s="110">
        <v>19</v>
      </c>
      <c r="AB92" s="110">
        <v>19</v>
      </c>
      <c r="AC92" s="110">
        <v>17</v>
      </c>
      <c r="AD92" s="110">
        <v>11</v>
      </c>
      <c r="AE92" s="110">
        <v>10</v>
      </c>
      <c r="AF92" s="110">
        <v>9</v>
      </c>
      <c r="AG92" s="110" t="s">
        <v>430</v>
      </c>
      <c r="AH92" s="110" t="s">
        <v>430</v>
      </c>
      <c r="AI92" s="110" t="s">
        <v>430</v>
      </c>
      <c r="AJ92" s="110">
        <v>16</v>
      </c>
      <c r="AK92" s="110">
        <v>17</v>
      </c>
      <c r="AL92" s="110">
        <v>14</v>
      </c>
      <c r="AM92" s="110">
        <v>11</v>
      </c>
      <c r="AN92" s="110">
        <v>16</v>
      </c>
      <c r="AO92" s="109"/>
      <c r="AP92" s="112" t="s">
        <v>430</v>
      </c>
      <c r="AQ92" s="112" t="s">
        <v>430</v>
      </c>
      <c r="AR92" s="112" t="s">
        <v>430</v>
      </c>
      <c r="AS92" s="112" t="s">
        <v>430</v>
      </c>
      <c r="AT92" s="112">
        <v>2.02</v>
      </c>
      <c r="AU92" s="115"/>
      <c r="AV92" s="110" t="s">
        <v>430</v>
      </c>
      <c r="AW92" s="110" t="s">
        <v>430</v>
      </c>
      <c r="AX92" s="110" t="s">
        <v>430</v>
      </c>
      <c r="AY92" s="110" t="s">
        <v>430</v>
      </c>
      <c r="AZ92" s="110">
        <v>14</v>
      </c>
      <c r="BA92" s="260"/>
      <c r="BB92" s="112">
        <v>15.7612654977286</v>
      </c>
      <c r="BC92" s="290">
        <v>0.69071894709090698</v>
      </c>
      <c r="BD92" s="290">
        <v>2.16903073562956E-2</v>
      </c>
      <c r="BE92" s="290">
        <v>1.4225945277318E-2</v>
      </c>
      <c r="BF92" s="109"/>
      <c r="BG92" s="112">
        <v>8.4706299999999999</v>
      </c>
      <c r="BH92" s="112">
        <v>3.5312999999999999</v>
      </c>
      <c r="BI92" s="112">
        <v>74.451599999999999</v>
      </c>
      <c r="BJ92" s="112">
        <v>13.546469999999999</v>
      </c>
      <c r="BK92" s="109"/>
      <c r="BL92" s="118" t="s">
        <v>1867</v>
      </c>
      <c r="BM92" s="118" t="s">
        <v>1868</v>
      </c>
      <c r="BN92" s="118" t="s">
        <v>1869</v>
      </c>
      <c r="BO92" s="118" t="s">
        <v>1323</v>
      </c>
      <c r="BP92" s="118" t="s">
        <v>1870</v>
      </c>
      <c r="BQ92" s="109"/>
      <c r="BR92" s="119" t="s">
        <v>443</v>
      </c>
    </row>
    <row r="93" spans="1:70" s="107" customFormat="1" x14ac:dyDescent="0.25">
      <c r="A93" s="108" t="s">
        <v>1901</v>
      </c>
      <c r="B93" s="109"/>
      <c r="C93" s="734">
        <v>45995</v>
      </c>
      <c r="D93" s="109"/>
      <c r="E93" s="857">
        <v>122.18</v>
      </c>
      <c r="F93" s="109"/>
      <c r="G93" s="111">
        <v>10.26</v>
      </c>
      <c r="H93" s="113"/>
      <c r="I93" s="112">
        <v>1.4837</v>
      </c>
      <c r="J93" s="112">
        <v>1.3834</v>
      </c>
      <c r="K93" s="112">
        <v>10.918900000000001</v>
      </c>
      <c r="L93" s="112">
        <v>9.9678000000000004</v>
      </c>
      <c r="M93" s="112" t="s">
        <v>430</v>
      </c>
      <c r="N93" s="114" t="s">
        <v>430</v>
      </c>
      <c r="O93" s="112" t="s">
        <v>430</v>
      </c>
      <c r="P93" s="112" t="s">
        <v>430</v>
      </c>
      <c r="Q93" s="112" t="s">
        <v>430</v>
      </c>
      <c r="R93" s="112" t="s">
        <v>430</v>
      </c>
      <c r="S93" s="112">
        <v>13.120200000000001</v>
      </c>
      <c r="T93" s="112">
        <v>2.2930999999999999</v>
      </c>
      <c r="U93" s="112" t="s">
        <v>430</v>
      </c>
      <c r="V93" s="112" t="s">
        <v>430</v>
      </c>
      <c r="W93" s="112">
        <v>13.120200000000001</v>
      </c>
      <c r="X93" s="112">
        <v>2.6</v>
      </c>
      <c r="Y93" s="113"/>
      <c r="Z93" s="110">
        <v>14</v>
      </c>
      <c r="AA93" s="110">
        <v>18</v>
      </c>
      <c r="AB93" s="110">
        <v>17</v>
      </c>
      <c r="AC93" s="110">
        <v>10</v>
      </c>
      <c r="AD93" s="110" t="s">
        <v>430</v>
      </c>
      <c r="AE93" s="110" t="s">
        <v>430</v>
      </c>
      <c r="AF93" s="110" t="s">
        <v>430</v>
      </c>
      <c r="AG93" s="110" t="s">
        <v>430</v>
      </c>
      <c r="AH93" s="110" t="s">
        <v>430</v>
      </c>
      <c r="AI93" s="110" t="s">
        <v>430</v>
      </c>
      <c r="AJ93" s="110">
        <v>17</v>
      </c>
      <c r="AK93" s="110">
        <v>9</v>
      </c>
      <c r="AL93" s="110" t="s">
        <v>430</v>
      </c>
      <c r="AM93" s="110" t="s">
        <v>430</v>
      </c>
      <c r="AN93" s="110">
        <v>17</v>
      </c>
      <c r="AO93" s="109"/>
      <c r="AP93" s="112" t="s">
        <v>430</v>
      </c>
      <c r="AQ93" s="112" t="s">
        <v>430</v>
      </c>
      <c r="AR93" s="112" t="s">
        <v>430</v>
      </c>
      <c r="AS93" s="112" t="s">
        <v>430</v>
      </c>
      <c r="AT93" s="112" t="s">
        <v>430</v>
      </c>
      <c r="AU93" s="115"/>
      <c r="AV93" s="110" t="s">
        <v>430</v>
      </c>
      <c r="AW93" s="110" t="s">
        <v>430</v>
      </c>
      <c r="AX93" s="110" t="s">
        <v>430</v>
      </c>
      <c r="AY93" s="110" t="s">
        <v>430</v>
      </c>
      <c r="AZ93" s="110" t="s">
        <v>430</v>
      </c>
      <c r="BA93" s="260"/>
      <c r="BB93" s="112">
        <v>29.380180799367398</v>
      </c>
      <c r="BC93" s="290">
        <v>0.799746553510848</v>
      </c>
      <c r="BD93" s="290">
        <v>1.0419200999934101E-2</v>
      </c>
      <c r="BE93" s="290">
        <v>0.30824960727102102</v>
      </c>
      <c r="BF93" s="109"/>
      <c r="BG93" s="112" t="s">
        <v>430</v>
      </c>
      <c r="BH93" s="112">
        <v>1.12625</v>
      </c>
      <c r="BI93" s="112">
        <v>78.460700000000003</v>
      </c>
      <c r="BJ93" s="112">
        <v>20.413049999999998</v>
      </c>
      <c r="BK93" s="109"/>
      <c r="BL93" s="118" t="s">
        <v>1872</v>
      </c>
      <c r="BM93" s="118" t="s">
        <v>1873</v>
      </c>
      <c r="BN93" s="118" t="s">
        <v>1874</v>
      </c>
      <c r="BO93" s="118" t="s">
        <v>1875</v>
      </c>
      <c r="BP93" s="118" t="s">
        <v>1876</v>
      </c>
      <c r="BQ93" s="109"/>
      <c r="BR93" s="119" t="s">
        <v>463</v>
      </c>
    </row>
    <row r="94" spans="1:70" s="107" customFormat="1" x14ac:dyDescent="0.25">
      <c r="A94" s="108" t="s">
        <v>1902</v>
      </c>
      <c r="B94" s="109"/>
      <c r="C94" s="734">
        <v>46106</v>
      </c>
      <c r="D94" s="109"/>
      <c r="E94" s="110">
        <v>50.2821</v>
      </c>
      <c r="F94" s="109"/>
      <c r="G94" s="111">
        <v>10.837</v>
      </c>
      <c r="H94" s="113"/>
      <c r="I94" s="112">
        <v>1.4064000000000001</v>
      </c>
      <c r="J94" s="112">
        <v>1.4672000000000001</v>
      </c>
      <c r="K94" s="112">
        <v>8.3699999999999992</v>
      </c>
      <c r="L94" s="112" t="s">
        <v>430</v>
      </c>
      <c r="M94" s="112" t="s">
        <v>430</v>
      </c>
      <c r="N94" s="114" t="s">
        <v>430</v>
      </c>
      <c r="O94" s="112" t="s">
        <v>430</v>
      </c>
      <c r="P94" s="112" t="s">
        <v>430</v>
      </c>
      <c r="Q94" s="112" t="s">
        <v>430</v>
      </c>
      <c r="R94" s="112" t="s">
        <v>430</v>
      </c>
      <c r="S94" s="112">
        <v>9.8063000000000002</v>
      </c>
      <c r="T94" s="112" t="s">
        <v>430</v>
      </c>
      <c r="U94" s="112" t="s">
        <v>430</v>
      </c>
      <c r="V94" s="112" t="s">
        <v>430</v>
      </c>
      <c r="W94" s="112">
        <v>9.8063000000000002</v>
      </c>
      <c r="X94" s="112">
        <v>8.3699999999999992</v>
      </c>
      <c r="Y94" s="113"/>
      <c r="Z94" s="110">
        <v>19</v>
      </c>
      <c r="AA94" s="110">
        <v>16</v>
      </c>
      <c r="AB94" s="110">
        <v>20</v>
      </c>
      <c r="AC94" s="110" t="s">
        <v>430</v>
      </c>
      <c r="AD94" s="110" t="s">
        <v>430</v>
      </c>
      <c r="AE94" s="110" t="s">
        <v>430</v>
      </c>
      <c r="AF94" s="110" t="s">
        <v>430</v>
      </c>
      <c r="AG94" s="110" t="s">
        <v>430</v>
      </c>
      <c r="AH94" s="110" t="s">
        <v>430</v>
      </c>
      <c r="AI94" s="110" t="s">
        <v>430</v>
      </c>
      <c r="AJ94" s="110">
        <v>20</v>
      </c>
      <c r="AK94" s="110" t="s">
        <v>430</v>
      </c>
      <c r="AL94" s="110" t="s">
        <v>430</v>
      </c>
      <c r="AM94" s="110" t="s">
        <v>430</v>
      </c>
      <c r="AN94" s="110">
        <v>20</v>
      </c>
      <c r="AO94" s="109"/>
      <c r="AP94" s="112" t="s">
        <v>430</v>
      </c>
      <c r="AQ94" s="112" t="s">
        <v>430</v>
      </c>
      <c r="AR94" s="112" t="s">
        <v>430</v>
      </c>
      <c r="AS94" s="112" t="s">
        <v>430</v>
      </c>
      <c r="AT94" s="112" t="s">
        <v>430</v>
      </c>
      <c r="AU94" s="115"/>
      <c r="AV94" s="110" t="s">
        <v>430</v>
      </c>
      <c r="AW94" s="110" t="s">
        <v>430</v>
      </c>
      <c r="AX94" s="110" t="s">
        <v>430</v>
      </c>
      <c r="AY94" s="110" t="s">
        <v>430</v>
      </c>
      <c r="AZ94" s="110" t="s">
        <v>430</v>
      </c>
      <c r="BA94" s="260"/>
      <c r="BB94" s="112" t="s">
        <v>430</v>
      </c>
      <c r="BC94" s="290">
        <v>0</v>
      </c>
      <c r="BD94" s="290">
        <v>0</v>
      </c>
      <c r="BE94" s="290">
        <v>7.7963013698630101</v>
      </c>
      <c r="BF94" s="109"/>
      <c r="BG94" s="112">
        <v>27.5547</v>
      </c>
      <c r="BH94" s="112">
        <v>3.6507299999999998</v>
      </c>
      <c r="BI94" s="112">
        <v>11.7651</v>
      </c>
      <c r="BJ94" s="112">
        <v>57.029470000000003</v>
      </c>
      <c r="BK94" s="109"/>
      <c r="BL94" s="118" t="s">
        <v>1878</v>
      </c>
      <c r="BM94" s="118" t="s">
        <v>1879</v>
      </c>
      <c r="BN94" s="118" t="s">
        <v>1880</v>
      </c>
      <c r="BO94" s="118" t="s">
        <v>1881</v>
      </c>
      <c r="BP94" s="118" t="s">
        <v>1882</v>
      </c>
      <c r="BQ94" s="109"/>
      <c r="BR94" s="119" t="s">
        <v>443</v>
      </c>
    </row>
    <row r="95" spans="1:70" x14ac:dyDescent="0.25">
      <c r="A95" s="36" t="s">
        <v>93</v>
      </c>
      <c r="B95" s="43"/>
      <c r="C95" s="720"/>
      <c r="D95" s="43"/>
      <c r="E95" s="51"/>
      <c r="F95" s="43"/>
      <c r="G95" s="55"/>
      <c r="H95" s="66"/>
      <c r="I95" s="59">
        <v>1.6875</v>
      </c>
      <c r="J95" s="59">
        <v>2.0394999999999999</v>
      </c>
      <c r="K95" s="59">
        <v>13.386100000000001</v>
      </c>
      <c r="L95" s="59">
        <v>10.6395</v>
      </c>
      <c r="M95" s="59">
        <v>0.24279999999999999</v>
      </c>
      <c r="N95" s="70">
        <v>13.5694</v>
      </c>
      <c r="O95" s="59">
        <v>7.9013999999999998</v>
      </c>
      <c r="P95" s="59">
        <v>22.680199999999999</v>
      </c>
      <c r="Q95" s="59">
        <v>20.949400000000001</v>
      </c>
      <c r="R95" s="59">
        <v>17.558399999999999</v>
      </c>
      <c r="S95" s="59">
        <v>15.7493</v>
      </c>
      <c r="T95" s="59">
        <v>2.8675000000000002</v>
      </c>
      <c r="U95" s="59">
        <v>4.4542999999999999</v>
      </c>
      <c r="V95" s="59">
        <v>1.6978</v>
      </c>
      <c r="W95" s="59">
        <v>15.7493</v>
      </c>
      <c r="X95" s="59">
        <v>12.4071</v>
      </c>
      <c r="Y95" s="66"/>
      <c r="Z95" s="51">
        <v>20</v>
      </c>
      <c r="AA95" s="51">
        <v>20</v>
      </c>
      <c r="AB95" s="51">
        <v>20</v>
      </c>
      <c r="AC95" s="51">
        <v>17</v>
      </c>
      <c r="AD95" s="51">
        <v>15</v>
      </c>
      <c r="AE95" s="51">
        <v>14</v>
      </c>
      <c r="AF95" s="51">
        <v>11</v>
      </c>
      <c r="AG95" s="51">
        <v>9</v>
      </c>
      <c r="AH95" s="51">
        <v>7</v>
      </c>
      <c r="AI95" s="51">
        <v>3</v>
      </c>
      <c r="AJ95" s="51">
        <v>20</v>
      </c>
      <c r="AK95" s="51">
        <v>17</v>
      </c>
      <c r="AL95" s="51">
        <v>15</v>
      </c>
      <c r="AM95" s="51">
        <v>14</v>
      </c>
      <c r="AN95" s="51">
        <v>20</v>
      </c>
      <c r="AO95" s="43"/>
      <c r="AP95" s="59">
        <v>20.5066666666667</v>
      </c>
      <c r="AQ95" s="59">
        <v>23.852</v>
      </c>
      <c r="AR95" s="59">
        <v>17.072857142857099</v>
      </c>
      <c r="AS95" s="59">
        <v>11.9133333333333</v>
      </c>
      <c r="AT95" s="59">
        <v>10.984285714285701</v>
      </c>
      <c r="AU95" s="78"/>
      <c r="AV95" s="51">
        <v>3</v>
      </c>
      <c r="AW95" s="51">
        <v>5</v>
      </c>
      <c r="AX95" s="51">
        <v>7</v>
      </c>
      <c r="AY95" s="51">
        <v>9</v>
      </c>
      <c r="AZ95" s="51">
        <v>14</v>
      </c>
      <c r="BA95" s="258"/>
      <c r="BB95" s="59"/>
      <c r="BC95" s="286"/>
      <c r="BD95" s="286"/>
      <c r="BE95" s="286"/>
      <c r="BF95" s="43"/>
      <c r="BG95" s="59"/>
      <c r="BH95" s="59"/>
      <c r="BI95" s="59"/>
      <c r="BJ95" s="59"/>
      <c r="BK95" s="43"/>
      <c r="BL95" s="84"/>
      <c r="BM95" s="84"/>
      <c r="BN95" s="84"/>
      <c r="BO95" s="84"/>
      <c r="BP95" s="84"/>
      <c r="BQ95" s="43"/>
      <c r="BR95" s="88"/>
    </row>
    <row r="96" spans="1:70" x14ac:dyDescent="0.25">
      <c r="A96" s="37" t="s">
        <v>94</v>
      </c>
      <c r="B96" s="44"/>
      <c r="C96" s="721"/>
      <c r="D96" s="44"/>
      <c r="E96" s="52"/>
      <c r="F96" s="44"/>
      <c r="G96" s="56"/>
      <c r="H96" s="67"/>
      <c r="I96" s="60">
        <v>2.1758999999999999</v>
      </c>
      <c r="J96" s="60">
        <v>3.3426</v>
      </c>
      <c r="K96" s="60">
        <v>18.803599999999999</v>
      </c>
      <c r="L96" s="60">
        <v>19.650200000000002</v>
      </c>
      <c r="M96" s="60">
        <v>5.4424000000000001</v>
      </c>
      <c r="N96" s="71">
        <v>24.686499999999999</v>
      </c>
      <c r="O96" s="60">
        <v>11.205</v>
      </c>
      <c r="P96" s="60">
        <v>27.206199999999999</v>
      </c>
      <c r="Q96" s="60">
        <v>23.2712</v>
      </c>
      <c r="R96" s="60">
        <v>19.716000000000001</v>
      </c>
      <c r="S96" s="60">
        <v>21.780200000000001</v>
      </c>
      <c r="T96" s="60">
        <v>10.0497</v>
      </c>
      <c r="U96" s="60">
        <v>10.6731</v>
      </c>
      <c r="V96" s="60">
        <v>9.8282000000000007</v>
      </c>
      <c r="W96" s="60">
        <v>21.780200000000001</v>
      </c>
      <c r="X96" s="60">
        <v>26.196100000000001</v>
      </c>
      <c r="Y96" s="67"/>
      <c r="Z96" s="52"/>
      <c r="AA96" s="52"/>
      <c r="AB96" s="52"/>
      <c r="AC96" s="52"/>
      <c r="AD96" s="52"/>
      <c r="AE96" s="52"/>
      <c r="AF96" s="52"/>
      <c r="AG96" s="52"/>
      <c r="AH96" s="52"/>
      <c r="AI96" s="52"/>
      <c r="AJ96" s="52"/>
      <c r="AK96" s="52"/>
      <c r="AL96" s="52"/>
      <c r="AM96" s="52"/>
      <c r="AN96" s="52"/>
      <c r="AO96" s="44"/>
      <c r="AP96" s="60">
        <v>24.3</v>
      </c>
      <c r="AQ96" s="60">
        <v>28.62</v>
      </c>
      <c r="AR96" s="60">
        <v>19.600000000000001</v>
      </c>
      <c r="AS96" s="60">
        <v>14.49</v>
      </c>
      <c r="AT96" s="60">
        <v>21.91</v>
      </c>
      <c r="AU96" s="79"/>
      <c r="AV96" s="52"/>
      <c r="AW96" s="52"/>
      <c r="AX96" s="52"/>
      <c r="AY96" s="52"/>
      <c r="AZ96" s="52"/>
      <c r="BA96" s="259"/>
      <c r="BB96" s="60"/>
      <c r="BC96" s="288"/>
      <c r="BD96" s="288"/>
      <c r="BE96" s="288"/>
      <c r="BF96" s="44"/>
      <c r="BG96" s="60"/>
      <c r="BH96" s="60"/>
      <c r="BI96" s="60"/>
      <c r="BJ96" s="60"/>
      <c r="BK96" s="44"/>
      <c r="BL96" s="85"/>
      <c r="BM96" s="85"/>
      <c r="BN96" s="85"/>
      <c r="BO96" s="85"/>
      <c r="BP96" s="85"/>
      <c r="BQ96" s="44"/>
      <c r="BR96" s="89"/>
    </row>
    <row r="97" spans="1:70" x14ac:dyDescent="0.25">
      <c r="A97" s="37" t="s">
        <v>95</v>
      </c>
      <c r="B97" s="44"/>
      <c r="C97" s="721"/>
      <c r="D97" s="44"/>
      <c r="E97" s="52"/>
      <c r="F97" s="44"/>
      <c r="G97" s="56"/>
      <c r="H97" s="67"/>
      <c r="I97" s="60">
        <v>1.3242</v>
      </c>
      <c r="J97" s="60">
        <v>0.78690000000000004</v>
      </c>
      <c r="K97" s="60">
        <v>8.3699999999999992</v>
      </c>
      <c r="L97" s="60">
        <v>2.6463999999999999</v>
      </c>
      <c r="M97" s="60">
        <v>-4.4599000000000002</v>
      </c>
      <c r="N97" s="71">
        <v>6.4427000000000003</v>
      </c>
      <c r="O97" s="60">
        <v>1.3609</v>
      </c>
      <c r="P97" s="60">
        <v>18.417200000000001</v>
      </c>
      <c r="Q97" s="60">
        <v>19.667000000000002</v>
      </c>
      <c r="R97" s="60">
        <v>15.795500000000001</v>
      </c>
      <c r="S97" s="60">
        <v>9.8063000000000002</v>
      </c>
      <c r="T97" s="60">
        <v>-1.6897</v>
      </c>
      <c r="U97" s="60">
        <v>0.16439999999999999</v>
      </c>
      <c r="V97" s="60">
        <v>-4.4508999999999999</v>
      </c>
      <c r="W97" s="60">
        <v>9.8063000000000002</v>
      </c>
      <c r="X97" s="60">
        <v>-1.6</v>
      </c>
      <c r="Y97" s="67"/>
      <c r="Z97" s="52"/>
      <c r="AA97" s="52"/>
      <c r="AB97" s="52"/>
      <c r="AC97" s="52"/>
      <c r="AD97" s="52"/>
      <c r="AE97" s="52"/>
      <c r="AF97" s="52"/>
      <c r="AG97" s="52"/>
      <c r="AH97" s="52"/>
      <c r="AI97" s="52"/>
      <c r="AJ97" s="52"/>
      <c r="AK97" s="52"/>
      <c r="AL97" s="52"/>
      <c r="AM97" s="52"/>
      <c r="AN97" s="52"/>
      <c r="AO97" s="44"/>
      <c r="AP97" s="60">
        <v>17.850000000000001</v>
      </c>
      <c r="AQ97" s="60">
        <v>21.07</v>
      </c>
      <c r="AR97" s="60">
        <v>14.83</v>
      </c>
      <c r="AS97" s="60">
        <v>8.36</v>
      </c>
      <c r="AT97" s="60">
        <v>2.02</v>
      </c>
      <c r="AU97" s="79"/>
      <c r="AV97" s="52"/>
      <c r="AW97" s="52"/>
      <c r="AX97" s="52"/>
      <c r="AY97" s="52"/>
      <c r="AZ97" s="52"/>
      <c r="BA97" s="259"/>
      <c r="BB97" s="60"/>
      <c r="BC97" s="288"/>
      <c r="BD97" s="288"/>
      <c r="BE97" s="288"/>
      <c r="BF97" s="44"/>
      <c r="BG97" s="60"/>
      <c r="BH97" s="60"/>
      <c r="BI97" s="60"/>
      <c r="BJ97" s="60"/>
      <c r="BK97" s="44"/>
      <c r="BL97" s="85"/>
      <c r="BM97" s="85"/>
      <c r="BN97" s="85"/>
      <c r="BO97" s="85"/>
      <c r="BP97" s="85"/>
      <c r="BQ97" s="44"/>
      <c r="BR97" s="89"/>
    </row>
    <row r="98" spans="1:70" x14ac:dyDescent="0.25">
      <c r="A98" s="38" t="s">
        <v>96</v>
      </c>
      <c r="B98" s="45"/>
      <c r="C98" s="722"/>
      <c r="D98" s="45"/>
      <c r="E98" s="53"/>
      <c r="F98" s="45"/>
      <c r="G98" s="57"/>
      <c r="H98" s="68"/>
      <c r="I98" s="61">
        <v>1.5929</v>
      </c>
      <c r="J98" s="61">
        <v>2.0122</v>
      </c>
      <c r="K98" s="61">
        <v>13.4389</v>
      </c>
      <c r="L98" s="61">
        <v>10.7088</v>
      </c>
      <c r="M98" s="61">
        <v>0.11899999999999999</v>
      </c>
      <c r="N98" s="72">
        <v>12.645</v>
      </c>
      <c r="O98" s="61">
        <v>8.5388000000000002</v>
      </c>
      <c r="P98" s="61">
        <v>22.034400000000002</v>
      </c>
      <c r="Q98" s="61">
        <v>20.478999999999999</v>
      </c>
      <c r="R98" s="61">
        <v>17.163799999999998</v>
      </c>
      <c r="S98" s="61">
        <v>15.854699999999999</v>
      </c>
      <c r="T98" s="61">
        <v>1.6554</v>
      </c>
      <c r="U98" s="61">
        <v>2.5573999999999999</v>
      </c>
      <c r="V98" s="61">
        <v>-1.5667</v>
      </c>
      <c r="W98" s="61">
        <v>15.854699999999999</v>
      </c>
      <c r="X98" s="61">
        <v>12.6356</v>
      </c>
      <c r="Y98" s="68"/>
      <c r="Z98" s="53"/>
      <c r="AA98" s="53"/>
      <c r="AB98" s="53"/>
      <c r="AC98" s="53"/>
      <c r="AD98" s="53"/>
      <c r="AE98" s="53"/>
      <c r="AF98" s="53"/>
      <c r="AG98" s="53"/>
      <c r="AH98" s="53"/>
      <c r="AI98" s="53"/>
      <c r="AJ98" s="53"/>
      <c r="AK98" s="53"/>
      <c r="AL98" s="53"/>
      <c r="AM98" s="53"/>
      <c r="AN98" s="53"/>
      <c r="AO98" s="45"/>
      <c r="AP98" s="61">
        <v>19.37</v>
      </c>
      <c r="AQ98" s="61">
        <v>22.26</v>
      </c>
      <c r="AR98" s="61">
        <v>16.89</v>
      </c>
      <c r="AS98" s="61">
        <v>12.3</v>
      </c>
      <c r="AT98" s="61">
        <v>9.26</v>
      </c>
      <c r="AU98" s="80"/>
      <c r="AV98" s="53"/>
      <c r="AW98" s="53"/>
      <c r="AX98" s="53"/>
      <c r="AY98" s="53"/>
      <c r="AZ98" s="53"/>
      <c r="BA98" s="262"/>
      <c r="BB98" s="61"/>
      <c r="BC98" s="291"/>
      <c r="BD98" s="291"/>
      <c r="BE98" s="291"/>
      <c r="BF98" s="45"/>
      <c r="BG98" s="61"/>
      <c r="BH98" s="61"/>
      <c r="BI98" s="61"/>
      <c r="BJ98" s="61"/>
      <c r="BK98" s="45"/>
      <c r="BL98" s="86"/>
      <c r="BM98" s="86"/>
      <c r="BN98" s="86"/>
      <c r="BO98" s="86"/>
      <c r="BP98" s="86"/>
      <c r="BQ98" s="45"/>
      <c r="BR98" s="90"/>
    </row>
    <row r="99" spans="1:70" ht="14.5" x14ac:dyDescent="0.25">
      <c r="A99" s="39" t="s">
        <v>91</v>
      </c>
      <c r="B99" s="40"/>
      <c r="C99" s="726"/>
      <c r="D99" s="40"/>
      <c r="E99" s="40"/>
      <c r="F99" s="40"/>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5"/>
      <c r="AQ99" s="245"/>
      <c r="AR99" s="245"/>
      <c r="AS99" s="245"/>
      <c r="AT99" s="245"/>
      <c r="AU99" s="69"/>
      <c r="AV99" s="247"/>
      <c r="AW99" s="247"/>
      <c r="AX99" s="247"/>
      <c r="AY99" s="247"/>
      <c r="AZ99" s="247"/>
      <c r="BA99" s="69"/>
      <c r="BB99" s="293"/>
      <c r="BC99" s="293"/>
      <c r="BD99" s="293"/>
      <c r="BE99" s="293"/>
      <c r="BF99" s="40"/>
      <c r="BG99" s="245"/>
      <c r="BH99" s="245"/>
      <c r="BI99" s="245"/>
      <c r="BJ99" s="245"/>
      <c r="BK99" s="40"/>
      <c r="BL99" s="40"/>
      <c r="BM99" s="41"/>
    </row>
    <row r="100" spans="1:70" s="107" customFormat="1" x14ac:dyDescent="0.25">
      <c r="A100" s="135" t="s">
        <v>1665</v>
      </c>
      <c r="B100" s="135"/>
      <c r="C100" s="727"/>
      <c r="D100" s="135"/>
      <c r="E100" s="135"/>
      <c r="F100" s="135"/>
      <c r="G100" s="135"/>
      <c r="H100" s="131"/>
      <c r="I100" s="130">
        <v>1.9786999999999999</v>
      </c>
      <c r="J100" s="130">
        <v>1.9218999999999999</v>
      </c>
      <c r="K100" s="130">
        <v>14.955399999999999</v>
      </c>
      <c r="L100" s="130">
        <v>9.6007999999999996</v>
      </c>
      <c r="M100" s="130">
        <v>-3.5758999999999999</v>
      </c>
      <c r="N100" s="132">
        <v>7.7503000000000002</v>
      </c>
      <c r="O100" s="130">
        <v>3.0716000000000001</v>
      </c>
      <c r="P100" s="130">
        <v>20.5976</v>
      </c>
      <c r="Q100" s="130">
        <v>18.5837</v>
      </c>
      <c r="R100" s="130">
        <v>15.599500000000001</v>
      </c>
      <c r="S100" s="130">
        <v>17.985399999999998</v>
      </c>
      <c r="T100" s="130">
        <v>1.7299999999999999E-2</v>
      </c>
      <c r="U100" s="130">
        <v>-0.17730000000000001</v>
      </c>
      <c r="V100" s="130">
        <v>-5.5465999999999998</v>
      </c>
      <c r="W100" s="130">
        <v>17.985399999999998</v>
      </c>
      <c r="X100" s="130" t="s">
        <v>428</v>
      </c>
      <c r="Y100" s="131"/>
      <c r="Z100" s="128"/>
      <c r="AA100" s="128"/>
      <c r="AB100" s="128"/>
      <c r="AC100" s="128"/>
      <c r="AD100" s="128"/>
      <c r="AE100" s="128"/>
      <c r="AF100" s="128"/>
      <c r="AG100" s="128"/>
      <c r="AH100" s="128"/>
      <c r="AI100" s="128"/>
      <c r="AJ100" s="128"/>
      <c r="AK100" s="128"/>
      <c r="AL100" s="128"/>
      <c r="AM100" s="128"/>
      <c r="AN100" s="128"/>
      <c r="AO100" s="131"/>
      <c r="AP100" s="130">
        <v>16.62</v>
      </c>
      <c r="AQ100" s="130">
        <v>19.899999999999999</v>
      </c>
      <c r="AR100" s="130">
        <v>14.24</v>
      </c>
      <c r="AS100" s="130">
        <v>7.49</v>
      </c>
      <c r="AT100" s="130">
        <v>3.75</v>
      </c>
      <c r="AU100" s="131"/>
      <c r="AV100" s="248"/>
      <c r="AW100" s="248"/>
      <c r="AX100" s="248"/>
      <c r="AY100" s="248"/>
      <c r="AZ100" s="248"/>
      <c r="BA100" s="131"/>
      <c r="BB100" s="295"/>
      <c r="BC100" s="295"/>
      <c r="BD100" s="295"/>
      <c r="BE100" s="295"/>
      <c r="BF100" s="135"/>
      <c r="BG100" s="324"/>
      <c r="BH100" s="324"/>
      <c r="BI100" s="324"/>
      <c r="BJ100" s="324"/>
      <c r="BK100" s="135"/>
      <c r="BL100" s="135"/>
      <c r="BM100" s="138"/>
    </row>
    <row r="101" spans="1:70" s="107" customFormat="1" x14ac:dyDescent="0.25">
      <c r="A101" s="117" t="s">
        <v>426</v>
      </c>
      <c r="B101" s="117"/>
      <c r="C101" s="728"/>
      <c r="D101" s="117"/>
      <c r="E101" s="117"/>
      <c r="F101" s="117"/>
      <c r="G101" s="117"/>
      <c r="H101" s="113"/>
      <c r="I101" s="112">
        <v>0.81499999999999995</v>
      </c>
      <c r="J101" s="112">
        <v>-1.0941000000000001</v>
      </c>
      <c r="K101" s="112">
        <v>5.6035000000000004</v>
      </c>
      <c r="L101" s="112">
        <v>-4.2241</v>
      </c>
      <c r="M101" s="112">
        <v>-7.0373999999999999</v>
      </c>
      <c r="N101" s="114">
        <v>1.3575999999999999</v>
      </c>
      <c r="O101" s="112">
        <v>4.8936999999999999</v>
      </c>
      <c r="P101" s="112">
        <v>11.6617</v>
      </c>
      <c r="Q101" s="112">
        <v>11.747299999999999</v>
      </c>
      <c r="R101" s="112">
        <v>13.0466</v>
      </c>
      <c r="S101" s="112">
        <v>7.9119999999999999</v>
      </c>
      <c r="T101" s="112">
        <v>-7.6660000000000004</v>
      </c>
      <c r="U101" s="112">
        <v>-1.8231999999999999</v>
      </c>
      <c r="V101" s="112">
        <v>-4.9691000000000001</v>
      </c>
      <c r="W101" s="112">
        <v>7.9119999999999999</v>
      </c>
      <c r="X101" s="112" t="s">
        <v>428</v>
      </c>
      <c r="Y101" s="113"/>
      <c r="Z101" s="110"/>
      <c r="AA101" s="110"/>
      <c r="AB101" s="110"/>
      <c r="AC101" s="110"/>
      <c r="AD101" s="110"/>
      <c r="AE101" s="110"/>
      <c r="AF101" s="110"/>
      <c r="AG101" s="110"/>
      <c r="AH101" s="110"/>
      <c r="AI101" s="110"/>
      <c r="AJ101" s="110"/>
      <c r="AK101" s="110"/>
      <c r="AL101" s="110"/>
      <c r="AM101" s="110"/>
      <c r="AN101" s="110"/>
      <c r="AO101" s="113"/>
      <c r="AP101" s="112">
        <v>12.25</v>
      </c>
      <c r="AQ101" s="112">
        <v>11.85</v>
      </c>
      <c r="AR101" s="112">
        <v>8.56</v>
      </c>
      <c r="AS101" s="112">
        <v>4.54</v>
      </c>
      <c r="AT101" s="112">
        <v>-6.76</v>
      </c>
      <c r="AU101" s="113"/>
      <c r="AV101" s="249"/>
      <c r="AW101" s="249"/>
      <c r="AX101" s="249"/>
      <c r="AY101" s="249"/>
      <c r="AZ101" s="249"/>
      <c r="BA101" s="113"/>
      <c r="BB101" s="290"/>
      <c r="BC101" s="290"/>
      <c r="BD101" s="290"/>
      <c r="BE101" s="290"/>
      <c r="BF101" s="117"/>
      <c r="BG101" s="278"/>
      <c r="BH101" s="278"/>
      <c r="BI101" s="278"/>
      <c r="BJ101" s="278"/>
      <c r="BK101" s="117"/>
      <c r="BL101" s="117"/>
      <c r="BM101" s="139"/>
    </row>
    <row r="102" spans="1:70" s="107" customFormat="1" x14ac:dyDescent="0.25">
      <c r="A102" s="117" t="s">
        <v>1666</v>
      </c>
      <c r="B102" s="117"/>
      <c r="C102" s="728"/>
      <c r="D102" s="117"/>
      <c r="E102" s="117"/>
      <c r="F102" s="117"/>
      <c r="G102" s="117"/>
      <c r="H102" s="113"/>
      <c r="I102" s="112">
        <v>1.8209</v>
      </c>
      <c r="J102" s="112">
        <v>2.0394000000000001</v>
      </c>
      <c r="K102" s="112">
        <v>14.044</v>
      </c>
      <c r="L102" s="112">
        <v>8.9149999999999991</v>
      </c>
      <c r="M102" s="112">
        <v>-3.5579999999999998</v>
      </c>
      <c r="N102" s="114">
        <v>7.6182999999999996</v>
      </c>
      <c r="O102" s="112">
        <v>2.7993000000000001</v>
      </c>
      <c r="P102" s="112">
        <v>21.554600000000001</v>
      </c>
      <c r="Q102" s="112">
        <v>18.288900000000002</v>
      </c>
      <c r="R102" s="112">
        <v>14.607900000000001</v>
      </c>
      <c r="S102" s="112">
        <v>16.9724</v>
      </c>
      <c r="T102" s="112">
        <v>0.1726</v>
      </c>
      <c r="U102" s="112">
        <v>0.1246</v>
      </c>
      <c r="V102" s="112">
        <v>-6.0919999999999996</v>
      </c>
      <c r="W102" s="112">
        <v>16.9724</v>
      </c>
      <c r="X102" s="112" t="s">
        <v>428</v>
      </c>
      <c r="Y102" s="113"/>
      <c r="Z102" s="110"/>
      <c r="AA102" s="110"/>
      <c r="AB102" s="110"/>
      <c r="AC102" s="110"/>
      <c r="AD102" s="110"/>
      <c r="AE102" s="110"/>
      <c r="AF102" s="110"/>
      <c r="AG102" s="110"/>
      <c r="AH102" s="110"/>
      <c r="AI102" s="110"/>
      <c r="AJ102" s="110"/>
      <c r="AK102" s="110"/>
      <c r="AL102" s="110"/>
      <c r="AM102" s="110"/>
      <c r="AN102" s="110"/>
      <c r="AO102" s="113"/>
      <c r="AP102" s="112">
        <v>16.170000000000002</v>
      </c>
      <c r="AQ102" s="112">
        <v>19.760000000000002</v>
      </c>
      <c r="AR102" s="112">
        <v>14.25</v>
      </c>
      <c r="AS102" s="112">
        <v>7.78</v>
      </c>
      <c r="AT102" s="112">
        <v>3.54</v>
      </c>
      <c r="AU102" s="113"/>
      <c r="AV102" s="249"/>
      <c r="AW102" s="249"/>
      <c r="AX102" s="249"/>
      <c r="AY102" s="249"/>
      <c r="AZ102" s="249"/>
      <c r="BA102" s="113"/>
      <c r="BB102" s="290"/>
      <c r="BC102" s="290"/>
      <c r="BD102" s="290"/>
      <c r="BE102" s="290"/>
      <c r="BF102" s="117"/>
      <c r="BG102" s="278"/>
      <c r="BH102" s="278"/>
      <c r="BI102" s="278"/>
      <c r="BJ102" s="278"/>
      <c r="BK102" s="117"/>
      <c r="BL102" s="117"/>
      <c r="BM102" s="139"/>
    </row>
    <row r="103" spans="1:70" s="107" customFormat="1" x14ac:dyDescent="0.25">
      <c r="A103" s="140" t="s">
        <v>1667</v>
      </c>
      <c r="B103" s="140"/>
      <c r="C103" s="729"/>
      <c r="D103" s="140"/>
      <c r="E103" s="140"/>
      <c r="F103" s="140"/>
      <c r="G103" s="140"/>
      <c r="H103" s="141"/>
      <c r="I103" s="142">
        <v>1.8209</v>
      </c>
      <c r="J103" s="142">
        <v>2.0394000000000001</v>
      </c>
      <c r="K103" s="142">
        <v>14.051299999999999</v>
      </c>
      <c r="L103" s="142">
        <v>9.0147999999999993</v>
      </c>
      <c r="M103" s="142">
        <v>-3.3953000000000002</v>
      </c>
      <c r="N103" s="143">
        <v>8.2344000000000008</v>
      </c>
      <c r="O103" s="142">
        <v>3.3963000000000001</v>
      </c>
      <c r="P103" s="142">
        <v>22.290800000000001</v>
      </c>
      <c r="Q103" s="142">
        <v>19.154699999999998</v>
      </c>
      <c r="R103" s="142">
        <v>15.567600000000001</v>
      </c>
      <c r="S103" s="142">
        <v>16.9801</v>
      </c>
      <c r="T103" s="142">
        <v>0.2742</v>
      </c>
      <c r="U103" s="142">
        <v>0.31169999999999998</v>
      </c>
      <c r="V103" s="142">
        <v>-5.63</v>
      </c>
      <c r="W103" s="142">
        <v>16.9801</v>
      </c>
      <c r="X103" s="142" t="s">
        <v>430</v>
      </c>
      <c r="Y103" s="141"/>
      <c r="Z103" s="144"/>
      <c r="AA103" s="144"/>
      <c r="AB103" s="144"/>
      <c r="AC103" s="144"/>
      <c r="AD103" s="144"/>
      <c r="AE103" s="144"/>
      <c r="AF103" s="144"/>
      <c r="AG103" s="144"/>
      <c r="AH103" s="144"/>
      <c r="AI103" s="144"/>
      <c r="AJ103" s="144"/>
      <c r="AK103" s="144"/>
      <c r="AL103" s="144"/>
      <c r="AM103" s="144"/>
      <c r="AN103" s="144"/>
      <c r="AO103" s="141"/>
      <c r="AP103" s="142">
        <v>17.059999999999999</v>
      </c>
      <c r="AQ103" s="142">
        <v>20.66</v>
      </c>
      <c r="AR103" s="142">
        <v>15</v>
      </c>
      <c r="AS103" s="142">
        <v>8.39</v>
      </c>
      <c r="AT103" s="142">
        <v>3.97</v>
      </c>
      <c r="AU103" s="141"/>
      <c r="AV103" s="250"/>
      <c r="AW103" s="250"/>
      <c r="AX103" s="250"/>
      <c r="AY103" s="250"/>
      <c r="AZ103" s="250"/>
      <c r="BA103" s="122"/>
      <c r="BB103" s="296"/>
      <c r="BC103" s="296"/>
      <c r="BD103" s="296"/>
      <c r="BE103" s="296"/>
      <c r="BF103" s="140"/>
      <c r="BG103" s="325"/>
      <c r="BH103" s="325"/>
      <c r="BI103" s="325"/>
      <c r="BJ103" s="325"/>
      <c r="BK103" s="140"/>
      <c r="BL103" s="140"/>
      <c r="BM103" s="145"/>
    </row>
    <row r="107" spans="1:70" hidden="1" x14ac:dyDescent="0.25">
      <c r="A107" s="22" t="s">
        <v>179</v>
      </c>
    </row>
    <row r="108" spans="1:70" x14ac:dyDescent="0.25">
      <c r="A108" s="22" t="s">
        <v>10278</v>
      </c>
    </row>
    <row r="109" spans="1:70" x14ac:dyDescent="0.25">
      <c r="A109" s="21" t="s">
        <v>350</v>
      </c>
    </row>
  </sheetData>
  <mergeCells count="22">
    <mergeCell ref="A5:A6"/>
    <mergeCell ref="BF5:BF6"/>
    <mergeCell ref="BG5:BJ5"/>
    <mergeCell ref="BK5:BK6"/>
    <mergeCell ref="BL5:BP5"/>
    <mergeCell ref="BQ5:BQ6"/>
    <mergeCell ref="H5:H6"/>
    <mergeCell ref="I6:M6"/>
    <mergeCell ref="N6:X6"/>
    <mergeCell ref="Z6:AN6"/>
    <mergeCell ref="BR5:BR6"/>
    <mergeCell ref="AO5:AO6"/>
    <mergeCell ref="AP6:AT6"/>
    <mergeCell ref="AV6:AZ6"/>
    <mergeCell ref="BA5:BA6"/>
    <mergeCell ref="BB5:BE5"/>
    <mergeCell ref="B5:B6"/>
    <mergeCell ref="C5:C6"/>
    <mergeCell ref="D5:D6"/>
    <mergeCell ref="E5:E6"/>
    <mergeCell ref="F5:F6"/>
    <mergeCell ref="G5: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25A3D-EA23-4286-A7C7-B043D33EB434}">
  <sheetPr codeName="Sheet12"/>
  <dimension ref="A1:BR48"/>
  <sheetViews>
    <sheetView zoomScaleNormal="100" workbookViewId="0">
      <pane xSplit="2" ySplit="6" topLeftCell="C7" activePane="bottomRight" state="frozen"/>
      <selection activeCell="A5" sqref="A5:A6"/>
      <selection pane="topRight" activeCell="A5" sqref="A5:A6"/>
      <selection pane="bottomLeft" activeCell="A5" sqref="A5:A6"/>
      <selection pane="bottomRight" activeCell="A14" sqref="A14"/>
    </sheetView>
  </sheetViews>
  <sheetFormatPr defaultColWidth="8.90625" defaultRowHeight="10.5" x14ac:dyDescent="0.25"/>
  <cols>
    <col min="1" max="1" width="64.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22" t="s">
        <v>43</v>
      </c>
    </row>
    <row r="3" spans="1:70" ht="20.5" x14ac:dyDescent="0.45">
      <c r="A3" s="23" t="s">
        <v>130</v>
      </c>
    </row>
    <row r="4" spans="1:70" x14ac:dyDescent="0.25">
      <c r="A4" s="21" t="s">
        <v>425</v>
      </c>
    </row>
    <row r="5" spans="1:70" ht="33" x14ac:dyDescent="0.25">
      <c r="A5" s="1065" t="s">
        <v>131</v>
      </c>
      <c r="B5" s="1066"/>
      <c r="C5" s="1096" t="s">
        <v>44</v>
      </c>
      <c r="D5" s="1066"/>
      <c r="E5" s="1096" t="s">
        <v>45</v>
      </c>
      <c r="F5" s="1066"/>
      <c r="G5" s="1096" t="s">
        <v>46</v>
      </c>
      <c r="H5" s="111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6"/>
      <c r="AP5" s="275" t="s">
        <v>55</v>
      </c>
      <c r="AQ5" s="236" t="s">
        <v>69</v>
      </c>
      <c r="AR5" s="236" t="s">
        <v>54</v>
      </c>
      <c r="AS5" s="236" t="s">
        <v>53</v>
      </c>
      <c r="AT5" s="274" t="s">
        <v>4</v>
      </c>
      <c r="AU5" s="76"/>
      <c r="AV5" s="246" t="s">
        <v>55</v>
      </c>
      <c r="AW5" s="240" t="s">
        <v>69</v>
      </c>
      <c r="AX5" s="240" t="s">
        <v>54</v>
      </c>
      <c r="AY5" s="240" t="s">
        <v>53</v>
      </c>
      <c r="AZ5" s="241" t="s">
        <v>4</v>
      </c>
      <c r="BA5" s="1111"/>
      <c r="BB5" s="1072" t="s">
        <v>76</v>
      </c>
      <c r="BC5" s="1113"/>
      <c r="BD5" s="1113"/>
      <c r="BE5" s="1114"/>
      <c r="BF5" s="1066"/>
      <c r="BG5" s="1072" t="s">
        <v>81</v>
      </c>
      <c r="BH5" s="1113"/>
      <c r="BI5" s="1113"/>
      <c r="BJ5" s="1113"/>
      <c r="BK5" s="1111"/>
      <c r="BL5" s="1111" t="s">
        <v>87</v>
      </c>
      <c r="BM5" s="1115"/>
      <c r="BN5" s="1115"/>
      <c r="BO5" s="1115"/>
      <c r="BP5" s="1116"/>
      <c r="BQ5" s="1066"/>
      <c r="BR5" s="1105" t="s">
        <v>88</v>
      </c>
    </row>
    <row r="6" spans="1:70" ht="14.5" x14ac:dyDescent="0.25">
      <c r="A6" s="1065"/>
      <c r="B6" s="1067"/>
      <c r="C6" s="1104"/>
      <c r="D6" s="1067"/>
      <c r="E6" s="1104"/>
      <c r="F6" s="1067"/>
      <c r="G6" s="1104"/>
      <c r="H6" s="1112"/>
      <c r="I6" s="1117" t="s">
        <v>47</v>
      </c>
      <c r="J6" s="1107"/>
      <c r="K6" s="1107"/>
      <c r="L6" s="1107"/>
      <c r="M6" s="1107"/>
      <c r="N6" s="1117" t="s">
        <v>57</v>
      </c>
      <c r="O6" s="1107"/>
      <c r="P6" s="1107"/>
      <c r="Q6" s="1107"/>
      <c r="R6" s="1107"/>
      <c r="S6" s="1107"/>
      <c r="T6" s="1107"/>
      <c r="U6" s="1107"/>
      <c r="V6" s="1107"/>
      <c r="W6" s="1107"/>
      <c r="X6" s="1107"/>
      <c r="Y6" s="28"/>
      <c r="Z6" s="1118" t="s">
        <v>68</v>
      </c>
      <c r="AA6" s="1109"/>
      <c r="AB6" s="1109"/>
      <c r="AC6" s="1109"/>
      <c r="AD6" s="1109"/>
      <c r="AE6" s="1109"/>
      <c r="AF6" s="1109"/>
      <c r="AG6" s="1109"/>
      <c r="AH6" s="1109"/>
      <c r="AI6" s="1109"/>
      <c r="AJ6" s="1109"/>
      <c r="AK6" s="1109"/>
      <c r="AL6" s="1109"/>
      <c r="AM6" s="1109"/>
      <c r="AN6" s="1110"/>
      <c r="AO6" s="1067"/>
      <c r="AP6" s="1075" t="s">
        <v>70</v>
      </c>
      <c r="AQ6" s="1107"/>
      <c r="AR6" s="1107"/>
      <c r="AS6" s="1107"/>
      <c r="AT6" s="1108"/>
      <c r="AU6" s="77"/>
      <c r="AV6" s="1082" t="s">
        <v>71</v>
      </c>
      <c r="AW6" s="1109"/>
      <c r="AX6" s="1109"/>
      <c r="AY6" s="1109"/>
      <c r="AZ6" s="1110"/>
      <c r="BA6" s="1112"/>
      <c r="BB6" s="326" t="s">
        <v>72</v>
      </c>
      <c r="BC6" s="303" t="s">
        <v>73</v>
      </c>
      <c r="BD6" s="303" t="s">
        <v>74</v>
      </c>
      <c r="BE6" s="327" t="s">
        <v>75</v>
      </c>
      <c r="BF6" s="1067"/>
      <c r="BG6" s="326" t="s">
        <v>77</v>
      </c>
      <c r="BH6" s="303" t="s">
        <v>78</v>
      </c>
      <c r="BI6" s="303" t="s">
        <v>79</v>
      </c>
      <c r="BJ6" s="327" t="s">
        <v>80</v>
      </c>
      <c r="BK6" s="1067"/>
      <c r="BL6" s="83" t="s">
        <v>82</v>
      </c>
      <c r="BM6" s="28" t="s">
        <v>83</v>
      </c>
      <c r="BN6" s="28" t="s">
        <v>84</v>
      </c>
      <c r="BO6" s="28" t="s">
        <v>85</v>
      </c>
      <c r="BP6" s="82" t="s">
        <v>86</v>
      </c>
      <c r="BQ6" s="1067"/>
      <c r="BR6" s="1106"/>
    </row>
    <row r="7" spans="1:70" ht="14.5" x14ac:dyDescent="0.25">
      <c r="A7" s="29" t="s">
        <v>132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1903</v>
      </c>
      <c r="B8" s="662"/>
      <c r="C8" s="717">
        <v>44999</v>
      </c>
      <c r="D8" s="662"/>
      <c r="E8" s="329">
        <v>8428.23</v>
      </c>
      <c r="F8" s="662"/>
      <c r="G8" s="330">
        <v>15.071400000000001</v>
      </c>
      <c r="H8" s="332"/>
      <c r="I8" s="331">
        <v>0.91059999999999997</v>
      </c>
      <c r="J8" s="331">
        <v>-0.55559999999999998</v>
      </c>
      <c r="K8" s="331">
        <v>6.7584</v>
      </c>
      <c r="L8" s="331">
        <v>-2.0333000000000001</v>
      </c>
      <c r="M8" s="331">
        <v>-2.5872999999999999</v>
      </c>
      <c r="N8" s="333">
        <v>5.6832000000000003</v>
      </c>
      <c r="O8" s="331">
        <v>4.2918000000000003</v>
      </c>
      <c r="P8" s="331">
        <v>13.5489</v>
      </c>
      <c r="Q8" s="331" t="s">
        <v>430</v>
      </c>
      <c r="R8" s="331" t="s">
        <v>430</v>
      </c>
      <c r="S8" s="331">
        <v>8.6265999999999998</v>
      </c>
      <c r="T8" s="331">
        <v>-3.5295000000000001</v>
      </c>
      <c r="U8" s="331">
        <v>0.86670000000000003</v>
      </c>
      <c r="V8" s="331">
        <v>-0.67679999999999996</v>
      </c>
      <c r="W8" s="331">
        <v>8.6265999999999998</v>
      </c>
      <c r="X8" s="331">
        <v>14.035600000000001</v>
      </c>
      <c r="Y8" s="332"/>
      <c r="Z8" s="329">
        <v>7</v>
      </c>
      <c r="AA8" s="329">
        <v>5</v>
      </c>
      <c r="AB8" s="329">
        <v>5</v>
      </c>
      <c r="AC8" s="329">
        <v>7</v>
      </c>
      <c r="AD8" s="329">
        <v>3</v>
      </c>
      <c r="AE8" s="329">
        <v>3</v>
      </c>
      <c r="AF8" s="329">
        <v>5</v>
      </c>
      <c r="AG8" s="329">
        <v>9</v>
      </c>
      <c r="AH8" s="329" t="s">
        <v>430</v>
      </c>
      <c r="AI8" s="329" t="s">
        <v>430</v>
      </c>
      <c r="AJ8" s="329">
        <v>5</v>
      </c>
      <c r="AK8" s="329">
        <v>5</v>
      </c>
      <c r="AL8" s="329">
        <v>3</v>
      </c>
      <c r="AM8" s="329">
        <v>4</v>
      </c>
      <c r="AN8" s="329">
        <v>5</v>
      </c>
      <c r="AO8" s="662"/>
      <c r="AP8" s="331" t="s">
        <v>430</v>
      </c>
      <c r="AQ8" s="331" t="s">
        <v>430</v>
      </c>
      <c r="AR8" s="331" t="s">
        <v>430</v>
      </c>
      <c r="AS8" s="331">
        <v>5.88</v>
      </c>
      <c r="AT8" s="331">
        <v>-0.18</v>
      </c>
      <c r="AU8" s="334"/>
      <c r="AV8" s="329" t="s">
        <v>430</v>
      </c>
      <c r="AW8" s="329" t="s">
        <v>430</v>
      </c>
      <c r="AX8" s="329" t="s">
        <v>430</v>
      </c>
      <c r="AY8" s="329">
        <v>6</v>
      </c>
      <c r="AZ8" s="329">
        <v>4</v>
      </c>
      <c r="BA8" s="360"/>
      <c r="BB8" s="331">
        <v>13.128409501737099</v>
      </c>
      <c r="BC8" s="663">
        <v>0.853661477678335</v>
      </c>
      <c r="BD8" s="663">
        <v>4.7085339161373398E-2</v>
      </c>
      <c r="BE8" s="663">
        <v>-0.12624806609103301</v>
      </c>
      <c r="BF8" s="662"/>
      <c r="BG8" s="331">
        <v>69.749300000000005</v>
      </c>
      <c r="BH8" s="331">
        <v>12.145799999999999</v>
      </c>
      <c r="BI8" s="331">
        <v>7.3567400000000003</v>
      </c>
      <c r="BJ8" s="331">
        <v>10.74816</v>
      </c>
      <c r="BK8" s="662"/>
      <c r="BL8" s="664" t="s">
        <v>1904</v>
      </c>
      <c r="BM8" s="664" t="s">
        <v>1905</v>
      </c>
      <c r="BN8" s="664" t="s">
        <v>1458</v>
      </c>
      <c r="BO8" s="664" t="s">
        <v>1906</v>
      </c>
      <c r="BP8" s="664" t="s">
        <v>1907</v>
      </c>
      <c r="BQ8" s="662"/>
      <c r="BR8" s="335" t="s">
        <v>463</v>
      </c>
    </row>
    <row r="9" spans="1:70" s="336" customFormat="1" x14ac:dyDescent="0.25">
      <c r="A9" s="337" t="s">
        <v>1908</v>
      </c>
      <c r="B9" s="665"/>
      <c r="C9" s="718">
        <v>41775</v>
      </c>
      <c r="D9" s="665"/>
      <c r="E9" s="338">
        <v>6416.52</v>
      </c>
      <c r="F9" s="665"/>
      <c r="G9" s="339">
        <v>52.86</v>
      </c>
      <c r="H9" s="341"/>
      <c r="I9" s="340">
        <v>1.1868000000000001</v>
      </c>
      <c r="J9" s="340">
        <v>-0.65780000000000005</v>
      </c>
      <c r="K9" s="340">
        <v>6.0167999999999999</v>
      </c>
      <c r="L9" s="340">
        <v>-1.1408</v>
      </c>
      <c r="M9" s="340">
        <v>-3.7509000000000001</v>
      </c>
      <c r="N9" s="342">
        <v>5.2483000000000004</v>
      </c>
      <c r="O9" s="340">
        <v>7.1059999999999999</v>
      </c>
      <c r="P9" s="340">
        <v>21.057500000000001</v>
      </c>
      <c r="Q9" s="340">
        <v>21.589400000000001</v>
      </c>
      <c r="R9" s="340">
        <v>16.041499999999999</v>
      </c>
      <c r="S9" s="340">
        <v>8.5420999999999996</v>
      </c>
      <c r="T9" s="340">
        <v>-3.6280999999999999</v>
      </c>
      <c r="U9" s="340">
        <v>0.60909999999999997</v>
      </c>
      <c r="V9" s="340">
        <v>0.11360000000000001</v>
      </c>
      <c r="W9" s="340">
        <v>8.5420999999999996</v>
      </c>
      <c r="X9" s="340">
        <v>14.9427</v>
      </c>
      <c r="Y9" s="341"/>
      <c r="Z9" s="338">
        <v>3</v>
      </c>
      <c r="AA9" s="338">
        <v>7</v>
      </c>
      <c r="AB9" s="338">
        <v>8</v>
      </c>
      <c r="AC9" s="338">
        <v>5</v>
      </c>
      <c r="AD9" s="338">
        <v>7</v>
      </c>
      <c r="AE9" s="338">
        <v>5</v>
      </c>
      <c r="AF9" s="338">
        <v>3</v>
      </c>
      <c r="AG9" s="338">
        <v>1</v>
      </c>
      <c r="AH9" s="338">
        <v>1</v>
      </c>
      <c r="AI9" s="338">
        <v>1</v>
      </c>
      <c r="AJ9" s="338">
        <v>6</v>
      </c>
      <c r="AK9" s="338">
        <v>6</v>
      </c>
      <c r="AL9" s="338">
        <v>5</v>
      </c>
      <c r="AM9" s="338">
        <v>2</v>
      </c>
      <c r="AN9" s="338">
        <v>6</v>
      </c>
      <c r="AO9" s="665"/>
      <c r="AP9" s="340">
        <v>17.239999999999998</v>
      </c>
      <c r="AQ9" s="340">
        <v>20.46</v>
      </c>
      <c r="AR9" s="340">
        <v>16.559999999999999</v>
      </c>
      <c r="AS9" s="340">
        <v>10.42</v>
      </c>
      <c r="AT9" s="340">
        <v>-0.35</v>
      </c>
      <c r="AU9" s="343"/>
      <c r="AV9" s="338">
        <v>1</v>
      </c>
      <c r="AW9" s="338">
        <v>1</v>
      </c>
      <c r="AX9" s="338">
        <v>1</v>
      </c>
      <c r="AY9" s="338">
        <v>2</v>
      </c>
      <c r="AZ9" s="338">
        <v>5</v>
      </c>
      <c r="BA9" s="361"/>
      <c r="BB9" s="340">
        <v>13.1026791728644</v>
      </c>
      <c r="BC9" s="666">
        <v>0.84218578699454605</v>
      </c>
      <c r="BD9" s="666">
        <v>8.8480138011128695E-2</v>
      </c>
      <c r="BE9" s="666">
        <v>0.42493012982293799</v>
      </c>
      <c r="BF9" s="665"/>
      <c r="BG9" s="340">
        <v>73.009699999999995</v>
      </c>
      <c r="BH9" s="340">
        <v>10.6068</v>
      </c>
      <c r="BI9" s="340">
        <v>9.4399899999999999</v>
      </c>
      <c r="BJ9" s="340">
        <v>6.9435099999999998</v>
      </c>
      <c r="BK9" s="665"/>
      <c r="BL9" s="667" t="s">
        <v>1909</v>
      </c>
      <c r="BM9" s="667" t="s">
        <v>486</v>
      </c>
      <c r="BN9" s="667" t="s">
        <v>1910</v>
      </c>
      <c r="BO9" s="667" t="s">
        <v>1911</v>
      </c>
      <c r="BP9" s="667" t="s">
        <v>1912</v>
      </c>
      <c r="BQ9" s="665"/>
      <c r="BR9" s="344" t="s">
        <v>463</v>
      </c>
    </row>
    <row r="10" spans="1:70" s="355" customFormat="1" x14ac:dyDescent="0.25">
      <c r="A10" s="345" t="s">
        <v>1913</v>
      </c>
      <c r="B10" s="668"/>
      <c r="C10" s="719">
        <v>44183</v>
      </c>
      <c r="D10" s="668"/>
      <c r="E10" s="346">
        <v>5660.05</v>
      </c>
      <c r="F10" s="668"/>
      <c r="G10" s="347">
        <v>24.292999999999999</v>
      </c>
      <c r="H10" s="349"/>
      <c r="I10" s="348">
        <v>1.2251000000000001</v>
      </c>
      <c r="J10" s="348">
        <v>-0.37730000000000002</v>
      </c>
      <c r="K10" s="348">
        <v>8.2286000000000001</v>
      </c>
      <c r="L10" s="348">
        <v>0.20619999999999999</v>
      </c>
      <c r="M10" s="348">
        <v>-5.0201000000000002</v>
      </c>
      <c r="N10" s="350">
        <v>3.7686000000000002</v>
      </c>
      <c r="O10" s="348">
        <v>3.3083</v>
      </c>
      <c r="P10" s="348">
        <v>16.0825</v>
      </c>
      <c r="Q10" s="348">
        <v>17.4238</v>
      </c>
      <c r="R10" s="348" t="s">
        <v>430</v>
      </c>
      <c r="S10" s="348">
        <v>10.689399999999999</v>
      </c>
      <c r="T10" s="348">
        <v>-3.8891</v>
      </c>
      <c r="U10" s="348">
        <v>-0.86919999999999997</v>
      </c>
      <c r="V10" s="348">
        <v>-3.5417999999999998</v>
      </c>
      <c r="W10" s="348">
        <v>10.689399999999999</v>
      </c>
      <c r="X10" s="348">
        <v>18.0138</v>
      </c>
      <c r="Y10" s="349"/>
      <c r="Z10" s="346">
        <v>2</v>
      </c>
      <c r="AA10" s="346">
        <v>4</v>
      </c>
      <c r="AB10" s="346">
        <v>3</v>
      </c>
      <c r="AC10" s="346">
        <v>3</v>
      </c>
      <c r="AD10" s="346">
        <v>10</v>
      </c>
      <c r="AE10" s="346">
        <v>8</v>
      </c>
      <c r="AF10" s="346">
        <v>7</v>
      </c>
      <c r="AG10" s="346">
        <v>6</v>
      </c>
      <c r="AH10" s="346">
        <v>3</v>
      </c>
      <c r="AI10" s="346" t="s">
        <v>430</v>
      </c>
      <c r="AJ10" s="346">
        <v>3</v>
      </c>
      <c r="AK10" s="346">
        <v>7</v>
      </c>
      <c r="AL10" s="346">
        <v>10</v>
      </c>
      <c r="AM10" s="346">
        <v>10</v>
      </c>
      <c r="AN10" s="346">
        <v>3</v>
      </c>
      <c r="AO10" s="668"/>
      <c r="AP10" s="348" t="s">
        <v>430</v>
      </c>
      <c r="AQ10" s="348" t="s">
        <v>430</v>
      </c>
      <c r="AR10" s="348">
        <v>12.19</v>
      </c>
      <c r="AS10" s="348">
        <v>5.7</v>
      </c>
      <c r="AT10" s="348">
        <v>-2.1</v>
      </c>
      <c r="AU10" s="351"/>
      <c r="AV10" s="346" t="s">
        <v>430</v>
      </c>
      <c r="AW10" s="346" t="s">
        <v>430</v>
      </c>
      <c r="AX10" s="346">
        <v>6</v>
      </c>
      <c r="AY10" s="346">
        <v>7</v>
      </c>
      <c r="AZ10" s="346">
        <v>8</v>
      </c>
      <c r="BA10" s="362"/>
      <c r="BB10" s="348">
        <v>14.8164596427928</v>
      </c>
      <c r="BC10" s="363">
        <v>0.98619074292117703</v>
      </c>
      <c r="BD10" s="363">
        <v>5.83362653231108E-2</v>
      </c>
      <c r="BE10" s="363">
        <v>4.3660336560241699E-3</v>
      </c>
      <c r="BF10" s="668"/>
      <c r="BG10" s="348">
        <v>66.297899999999998</v>
      </c>
      <c r="BH10" s="348">
        <v>11.047499999999999</v>
      </c>
      <c r="BI10" s="348">
        <v>21.684899999999999</v>
      </c>
      <c r="BJ10" s="348">
        <v>0.96970000000000001</v>
      </c>
      <c r="BK10" s="668"/>
      <c r="BL10" s="353" t="s">
        <v>1914</v>
      </c>
      <c r="BM10" s="353" t="s">
        <v>1915</v>
      </c>
      <c r="BN10" s="353" t="s">
        <v>1916</v>
      </c>
      <c r="BO10" s="353" t="s">
        <v>1917</v>
      </c>
      <c r="BP10" s="353" t="s">
        <v>1918</v>
      </c>
      <c r="BQ10" s="668"/>
      <c r="BR10" s="354" t="s">
        <v>443</v>
      </c>
    </row>
    <row r="11" spans="1:70" s="355" customFormat="1" x14ac:dyDescent="0.25">
      <c r="A11" s="345" t="s">
        <v>1919</v>
      </c>
      <c r="B11" s="668"/>
      <c r="C11" s="719">
        <v>38475</v>
      </c>
      <c r="D11" s="668"/>
      <c r="E11" s="346">
        <v>3719.5</v>
      </c>
      <c r="F11" s="668"/>
      <c r="G11" s="347">
        <v>174.81729999999999</v>
      </c>
      <c r="H11" s="349"/>
      <c r="I11" s="348">
        <v>0.96989999999999998</v>
      </c>
      <c r="J11" s="348">
        <v>-1.1288</v>
      </c>
      <c r="K11" s="348">
        <v>5.5378999999999996</v>
      </c>
      <c r="L11" s="348">
        <v>-2.1522999999999999</v>
      </c>
      <c r="M11" s="348">
        <v>-3.5848</v>
      </c>
      <c r="N11" s="350">
        <v>4.6052999999999997</v>
      </c>
      <c r="O11" s="348">
        <v>7.8118999999999996</v>
      </c>
      <c r="P11" s="348">
        <v>19.105799999999999</v>
      </c>
      <c r="Q11" s="348">
        <v>15.5946</v>
      </c>
      <c r="R11" s="348">
        <v>14.1775</v>
      </c>
      <c r="S11" s="348">
        <v>7.4203999999999999</v>
      </c>
      <c r="T11" s="348">
        <v>-4.2302999999999997</v>
      </c>
      <c r="U11" s="348">
        <v>0.2374</v>
      </c>
      <c r="V11" s="348">
        <v>-1.9710000000000001</v>
      </c>
      <c r="W11" s="348">
        <v>7.4203999999999999</v>
      </c>
      <c r="X11" s="348">
        <v>14.5984</v>
      </c>
      <c r="Y11" s="349"/>
      <c r="Z11" s="346">
        <v>6</v>
      </c>
      <c r="AA11" s="346">
        <v>9</v>
      </c>
      <c r="AB11" s="346">
        <v>9</v>
      </c>
      <c r="AC11" s="346">
        <v>8</v>
      </c>
      <c r="AD11" s="346">
        <v>6</v>
      </c>
      <c r="AE11" s="346">
        <v>6</v>
      </c>
      <c r="AF11" s="346">
        <v>1</v>
      </c>
      <c r="AG11" s="346">
        <v>3</v>
      </c>
      <c r="AH11" s="346">
        <v>6</v>
      </c>
      <c r="AI11" s="346">
        <v>4</v>
      </c>
      <c r="AJ11" s="346">
        <v>9</v>
      </c>
      <c r="AK11" s="346">
        <v>9</v>
      </c>
      <c r="AL11" s="346">
        <v>7</v>
      </c>
      <c r="AM11" s="346">
        <v>5</v>
      </c>
      <c r="AN11" s="346">
        <v>9</v>
      </c>
      <c r="AO11" s="668"/>
      <c r="AP11" s="348">
        <v>14.59</v>
      </c>
      <c r="AQ11" s="348">
        <v>15.73</v>
      </c>
      <c r="AR11" s="348">
        <v>12.84</v>
      </c>
      <c r="AS11" s="348">
        <v>8.41</v>
      </c>
      <c r="AT11" s="348">
        <v>-1.75</v>
      </c>
      <c r="AU11" s="351"/>
      <c r="AV11" s="346">
        <v>3</v>
      </c>
      <c r="AW11" s="346">
        <v>5</v>
      </c>
      <c r="AX11" s="346">
        <v>5</v>
      </c>
      <c r="AY11" s="346">
        <v>4</v>
      </c>
      <c r="AZ11" s="346">
        <v>7</v>
      </c>
      <c r="BA11" s="362"/>
      <c r="BB11" s="348">
        <v>13.9769941384296</v>
      </c>
      <c r="BC11" s="363">
        <v>0.89729958615476901</v>
      </c>
      <c r="BD11" s="363">
        <v>7.2206388449008299E-2</v>
      </c>
      <c r="BE11" s="363">
        <v>0.22677160164547</v>
      </c>
      <c r="BF11" s="668"/>
      <c r="BG11" s="348">
        <v>64.847700000000003</v>
      </c>
      <c r="BH11" s="348">
        <v>7.4391299999999996</v>
      </c>
      <c r="BI11" s="348">
        <v>20.424299999999999</v>
      </c>
      <c r="BJ11" s="348">
        <v>7.2888700000000002</v>
      </c>
      <c r="BK11" s="668"/>
      <c r="BL11" s="353" t="s">
        <v>1920</v>
      </c>
      <c r="BM11" s="353" t="s">
        <v>1921</v>
      </c>
      <c r="BN11" s="353" t="s">
        <v>1922</v>
      </c>
      <c r="BO11" s="353" t="s">
        <v>1923</v>
      </c>
      <c r="BP11" s="353" t="s">
        <v>1924</v>
      </c>
      <c r="BQ11" s="668"/>
      <c r="BR11" s="354" t="s">
        <v>513</v>
      </c>
    </row>
    <row r="12" spans="1:70" s="355" customFormat="1" x14ac:dyDescent="0.25">
      <c r="A12" s="345" t="s">
        <v>1925</v>
      </c>
      <c r="B12" s="668"/>
      <c r="C12" s="719">
        <v>38855</v>
      </c>
      <c r="D12" s="668"/>
      <c r="E12" s="346">
        <v>2301.5</v>
      </c>
      <c r="F12" s="668"/>
      <c r="G12" s="347">
        <v>135.7903</v>
      </c>
      <c r="H12" s="349"/>
      <c r="I12" s="348" t="s">
        <v>430</v>
      </c>
      <c r="J12" s="348">
        <v>-1.1366000000000001</v>
      </c>
      <c r="K12" s="348">
        <v>5.3243</v>
      </c>
      <c r="L12" s="348">
        <v>-2.6364000000000001</v>
      </c>
      <c r="M12" s="348">
        <v>-3.2549000000000001</v>
      </c>
      <c r="N12" s="350">
        <v>1.1144000000000001</v>
      </c>
      <c r="O12" s="348">
        <v>2.7875000000000001</v>
      </c>
      <c r="P12" s="348">
        <v>15.201700000000001</v>
      </c>
      <c r="Q12" s="348">
        <v>16.096699999999998</v>
      </c>
      <c r="R12" s="348">
        <v>15.1699</v>
      </c>
      <c r="S12" s="348">
        <v>7.0262000000000002</v>
      </c>
      <c r="T12" s="348">
        <v>-3.1619000000000002</v>
      </c>
      <c r="U12" s="348">
        <v>-0.28210000000000002</v>
      </c>
      <c r="V12" s="348">
        <v>-2.6612</v>
      </c>
      <c r="W12" s="348">
        <v>7.0262000000000002</v>
      </c>
      <c r="X12" s="348">
        <v>13.9702</v>
      </c>
      <c r="Y12" s="349"/>
      <c r="Z12" s="346" t="s">
        <v>430</v>
      </c>
      <c r="AA12" s="346">
        <v>10</v>
      </c>
      <c r="AB12" s="346">
        <v>10</v>
      </c>
      <c r="AC12" s="346">
        <v>10</v>
      </c>
      <c r="AD12" s="346">
        <v>5</v>
      </c>
      <c r="AE12" s="346">
        <v>10</v>
      </c>
      <c r="AF12" s="346">
        <v>8</v>
      </c>
      <c r="AG12" s="346">
        <v>7</v>
      </c>
      <c r="AH12" s="346">
        <v>5</v>
      </c>
      <c r="AI12" s="346">
        <v>2</v>
      </c>
      <c r="AJ12" s="346">
        <v>10</v>
      </c>
      <c r="AK12" s="346">
        <v>4</v>
      </c>
      <c r="AL12" s="346">
        <v>9</v>
      </c>
      <c r="AM12" s="346">
        <v>7</v>
      </c>
      <c r="AN12" s="346">
        <v>10</v>
      </c>
      <c r="AO12" s="668"/>
      <c r="AP12" s="348">
        <v>15.38</v>
      </c>
      <c r="AQ12" s="348">
        <v>16.55</v>
      </c>
      <c r="AR12" s="348">
        <v>11.47</v>
      </c>
      <c r="AS12" s="348">
        <v>5.68</v>
      </c>
      <c r="AT12" s="348">
        <v>-2.2799999999999998</v>
      </c>
      <c r="AU12" s="351"/>
      <c r="AV12" s="346">
        <v>2</v>
      </c>
      <c r="AW12" s="346">
        <v>4</v>
      </c>
      <c r="AX12" s="346">
        <v>7</v>
      </c>
      <c r="AY12" s="346">
        <v>8</v>
      </c>
      <c r="AZ12" s="346">
        <v>9</v>
      </c>
      <c r="BA12" s="362"/>
      <c r="BB12" s="348">
        <v>13.193857967137699</v>
      </c>
      <c r="BC12" s="363">
        <v>0.82418631730097702</v>
      </c>
      <c r="BD12" s="363">
        <v>5.4053550199739002E-2</v>
      </c>
      <c r="BE12" s="363">
        <v>0.225054516575421</v>
      </c>
      <c r="BF12" s="668"/>
      <c r="BG12" s="348">
        <v>57.689399999999999</v>
      </c>
      <c r="BH12" s="348">
        <v>11.0267</v>
      </c>
      <c r="BI12" s="348">
        <v>10.9602</v>
      </c>
      <c r="BJ12" s="348">
        <v>20.323699999999999</v>
      </c>
      <c r="BK12" s="668"/>
      <c r="BL12" s="353" t="s">
        <v>1926</v>
      </c>
      <c r="BM12" s="353" t="s">
        <v>1927</v>
      </c>
      <c r="BN12" s="353" t="s">
        <v>1928</v>
      </c>
      <c r="BO12" s="353" t="s">
        <v>1929</v>
      </c>
      <c r="BP12" s="353" t="s">
        <v>1930</v>
      </c>
      <c r="BQ12" s="668"/>
      <c r="BR12" s="354" t="s">
        <v>513</v>
      </c>
    </row>
    <row r="13" spans="1:70" s="355" customFormat="1" x14ac:dyDescent="0.25">
      <c r="A13" s="345" t="s">
        <v>1931</v>
      </c>
      <c r="B13" s="668"/>
      <c r="C13" s="719">
        <v>37678</v>
      </c>
      <c r="D13" s="668"/>
      <c r="E13" s="346">
        <v>1465.19</v>
      </c>
      <c r="F13" s="668"/>
      <c r="G13" s="347">
        <v>452.1</v>
      </c>
      <c r="H13" s="349"/>
      <c r="I13" s="348" t="s">
        <v>430</v>
      </c>
      <c r="J13" s="348">
        <v>-1.7644</v>
      </c>
      <c r="K13" s="348">
        <v>7.6993</v>
      </c>
      <c r="L13" s="348">
        <v>-1.9519</v>
      </c>
      <c r="M13" s="348">
        <v>-6.8500000000000005E-2</v>
      </c>
      <c r="N13" s="350">
        <v>8.1085999999999991</v>
      </c>
      <c r="O13" s="348">
        <v>4.1790000000000003</v>
      </c>
      <c r="P13" s="348">
        <v>18.2041</v>
      </c>
      <c r="Q13" s="348">
        <v>17.4739</v>
      </c>
      <c r="R13" s="348">
        <v>13.1813</v>
      </c>
      <c r="S13" s="348">
        <v>9.3904999999999994</v>
      </c>
      <c r="T13" s="348">
        <v>-1.9391</v>
      </c>
      <c r="U13" s="348">
        <v>4.0171000000000001</v>
      </c>
      <c r="V13" s="348">
        <v>-0.37240000000000001</v>
      </c>
      <c r="W13" s="348">
        <v>9.3904999999999994</v>
      </c>
      <c r="X13" s="348">
        <v>17.877400000000002</v>
      </c>
      <c r="Y13" s="349"/>
      <c r="Z13" s="346" t="s">
        <v>430</v>
      </c>
      <c r="AA13" s="346">
        <v>11</v>
      </c>
      <c r="AB13" s="346">
        <v>4</v>
      </c>
      <c r="AC13" s="346">
        <v>6</v>
      </c>
      <c r="AD13" s="346">
        <v>2</v>
      </c>
      <c r="AE13" s="346">
        <v>2</v>
      </c>
      <c r="AF13" s="346">
        <v>6</v>
      </c>
      <c r="AG13" s="346">
        <v>4</v>
      </c>
      <c r="AH13" s="346">
        <v>2</v>
      </c>
      <c r="AI13" s="346">
        <v>5</v>
      </c>
      <c r="AJ13" s="346">
        <v>4</v>
      </c>
      <c r="AK13" s="346">
        <v>2</v>
      </c>
      <c r="AL13" s="346">
        <v>2</v>
      </c>
      <c r="AM13" s="346">
        <v>3</v>
      </c>
      <c r="AN13" s="346">
        <v>4</v>
      </c>
      <c r="AO13" s="668"/>
      <c r="AP13" s="348">
        <v>14.58</v>
      </c>
      <c r="AQ13" s="348">
        <v>16.98</v>
      </c>
      <c r="AR13" s="348">
        <v>13.8</v>
      </c>
      <c r="AS13" s="348">
        <v>7.79</v>
      </c>
      <c r="AT13" s="348">
        <v>3.54</v>
      </c>
      <c r="AU13" s="351"/>
      <c r="AV13" s="346">
        <v>4</v>
      </c>
      <c r="AW13" s="346">
        <v>2</v>
      </c>
      <c r="AX13" s="346">
        <v>3</v>
      </c>
      <c r="AY13" s="346">
        <v>5</v>
      </c>
      <c r="AZ13" s="346">
        <v>2</v>
      </c>
      <c r="BA13" s="362"/>
      <c r="BB13" s="348">
        <v>14.9871671815393</v>
      </c>
      <c r="BC13" s="363">
        <v>0.95118006459771098</v>
      </c>
      <c r="BD13" s="363">
        <v>6.7832739501089701E-2</v>
      </c>
      <c r="BE13" s="363">
        <v>0.37596607231953</v>
      </c>
      <c r="BF13" s="668"/>
      <c r="BG13" s="348">
        <v>62.942700000000002</v>
      </c>
      <c r="BH13" s="348">
        <v>16.311800000000002</v>
      </c>
      <c r="BI13" s="348">
        <v>14.566599999999999</v>
      </c>
      <c r="BJ13" s="348">
        <v>6.1788999999999996</v>
      </c>
      <c r="BK13" s="668"/>
      <c r="BL13" s="353" t="s">
        <v>1932</v>
      </c>
      <c r="BM13" s="353" t="s">
        <v>1933</v>
      </c>
      <c r="BN13" s="353" t="s">
        <v>1934</v>
      </c>
      <c r="BO13" s="353" t="s">
        <v>1935</v>
      </c>
      <c r="BP13" s="353" t="s">
        <v>1936</v>
      </c>
      <c r="BQ13" s="668"/>
      <c r="BR13" s="354" t="s">
        <v>476</v>
      </c>
    </row>
    <row r="14" spans="1:70" s="355" customFormat="1" x14ac:dyDescent="0.25">
      <c r="A14" s="345" t="s">
        <v>1937</v>
      </c>
      <c r="B14" s="668"/>
      <c r="C14" s="719">
        <v>44336</v>
      </c>
      <c r="D14" s="668"/>
      <c r="E14" s="346">
        <v>1036.1099999999999</v>
      </c>
      <c r="F14" s="668"/>
      <c r="G14" s="347">
        <v>19.012</v>
      </c>
      <c r="H14" s="349"/>
      <c r="I14" s="348">
        <v>1.0185999999999999</v>
      </c>
      <c r="J14" s="348">
        <v>0.44330000000000003</v>
      </c>
      <c r="K14" s="348">
        <v>11.568199999999999</v>
      </c>
      <c r="L14" s="348">
        <v>5.1124000000000001</v>
      </c>
      <c r="M14" s="348">
        <v>1.4947999999999999</v>
      </c>
      <c r="N14" s="350">
        <v>13.3985</v>
      </c>
      <c r="O14" s="348">
        <v>7.0829000000000004</v>
      </c>
      <c r="P14" s="348">
        <v>18.177700000000002</v>
      </c>
      <c r="Q14" s="348" t="s">
        <v>430</v>
      </c>
      <c r="R14" s="348" t="s">
        <v>430</v>
      </c>
      <c r="S14" s="348">
        <v>13.8764</v>
      </c>
      <c r="T14" s="348">
        <v>0.70289999999999997</v>
      </c>
      <c r="U14" s="348">
        <v>7.1345999999999998</v>
      </c>
      <c r="V14" s="348">
        <v>4.2386999999999997</v>
      </c>
      <c r="W14" s="348">
        <v>13.8764</v>
      </c>
      <c r="X14" s="348">
        <v>13.8902</v>
      </c>
      <c r="Y14" s="349"/>
      <c r="Z14" s="346">
        <v>5</v>
      </c>
      <c r="AA14" s="346">
        <v>1</v>
      </c>
      <c r="AB14" s="346">
        <v>1</v>
      </c>
      <c r="AC14" s="346">
        <v>1</v>
      </c>
      <c r="AD14" s="346">
        <v>1</v>
      </c>
      <c r="AE14" s="346">
        <v>1</v>
      </c>
      <c r="AF14" s="346">
        <v>4</v>
      </c>
      <c r="AG14" s="346">
        <v>5</v>
      </c>
      <c r="AH14" s="346" t="s">
        <v>430</v>
      </c>
      <c r="AI14" s="346" t="s">
        <v>430</v>
      </c>
      <c r="AJ14" s="346">
        <v>1</v>
      </c>
      <c r="AK14" s="346">
        <v>1</v>
      </c>
      <c r="AL14" s="346">
        <v>1</v>
      </c>
      <c r="AM14" s="346">
        <v>1</v>
      </c>
      <c r="AN14" s="346">
        <v>1</v>
      </c>
      <c r="AO14" s="668"/>
      <c r="AP14" s="348" t="s">
        <v>430</v>
      </c>
      <c r="AQ14" s="348" t="s">
        <v>430</v>
      </c>
      <c r="AR14" s="348">
        <v>13.71</v>
      </c>
      <c r="AS14" s="348">
        <v>10.55</v>
      </c>
      <c r="AT14" s="348">
        <v>10.92</v>
      </c>
      <c r="AU14" s="351"/>
      <c r="AV14" s="346" t="s">
        <v>430</v>
      </c>
      <c r="AW14" s="346" t="s">
        <v>430</v>
      </c>
      <c r="AX14" s="346">
        <v>4</v>
      </c>
      <c r="AY14" s="346">
        <v>1</v>
      </c>
      <c r="AZ14" s="346">
        <v>1</v>
      </c>
      <c r="BA14" s="362"/>
      <c r="BB14" s="348">
        <v>16.256471362663898</v>
      </c>
      <c r="BC14" s="363">
        <v>1.0689292135309501</v>
      </c>
      <c r="BD14" s="363">
        <v>6.5960215419115203E-2</v>
      </c>
      <c r="BE14" s="363">
        <v>0.14016046575388</v>
      </c>
      <c r="BF14" s="668"/>
      <c r="BG14" s="348">
        <v>60.116700000000002</v>
      </c>
      <c r="BH14" s="348">
        <v>20.414400000000001</v>
      </c>
      <c r="BI14" s="348">
        <v>16.381699999999999</v>
      </c>
      <c r="BJ14" s="348">
        <v>3.0872000000000002</v>
      </c>
      <c r="BK14" s="668"/>
      <c r="BL14" s="353" t="s">
        <v>1938</v>
      </c>
      <c r="BM14" s="353" t="s">
        <v>1939</v>
      </c>
      <c r="BN14" s="353" t="s">
        <v>1940</v>
      </c>
      <c r="BO14" s="353" t="s">
        <v>1941</v>
      </c>
      <c r="BP14" s="353" t="s">
        <v>1942</v>
      </c>
      <c r="BQ14" s="668"/>
      <c r="BR14" s="354" t="s">
        <v>1943</v>
      </c>
    </row>
    <row r="15" spans="1:70" s="355" customFormat="1" x14ac:dyDescent="0.25">
      <c r="A15" s="345" t="s">
        <v>1944</v>
      </c>
      <c r="B15" s="668"/>
      <c r="C15" s="719">
        <v>38275</v>
      </c>
      <c r="D15" s="668"/>
      <c r="E15" s="346">
        <v>851.39</v>
      </c>
      <c r="F15" s="668"/>
      <c r="G15" s="347">
        <v>133.53149999999999</v>
      </c>
      <c r="H15" s="349"/>
      <c r="I15" s="348">
        <v>0.89659999999999995</v>
      </c>
      <c r="J15" s="348">
        <v>-0.86680000000000001</v>
      </c>
      <c r="K15" s="348">
        <v>5.2881</v>
      </c>
      <c r="L15" s="348">
        <v>-2.1635</v>
      </c>
      <c r="M15" s="348">
        <v>-4.1977000000000002</v>
      </c>
      <c r="N15" s="350">
        <v>2.4975000000000001</v>
      </c>
      <c r="O15" s="348">
        <v>2.5737999999999999</v>
      </c>
      <c r="P15" s="348">
        <v>15.037699999999999</v>
      </c>
      <c r="Q15" s="348">
        <v>13.2736</v>
      </c>
      <c r="R15" s="348">
        <v>14.722</v>
      </c>
      <c r="S15" s="348">
        <v>6.9999000000000002</v>
      </c>
      <c r="T15" s="348">
        <v>-4.5689000000000002</v>
      </c>
      <c r="U15" s="348">
        <v>-0.18590000000000001</v>
      </c>
      <c r="V15" s="348">
        <v>-2.0796999999999999</v>
      </c>
      <c r="W15" s="348">
        <v>6.9999000000000002</v>
      </c>
      <c r="X15" s="348">
        <v>12.7828</v>
      </c>
      <c r="Y15" s="349"/>
      <c r="Z15" s="346">
        <v>9</v>
      </c>
      <c r="AA15" s="346">
        <v>8</v>
      </c>
      <c r="AB15" s="346">
        <v>11</v>
      </c>
      <c r="AC15" s="346">
        <v>9</v>
      </c>
      <c r="AD15" s="346">
        <v>9</v>
      </c>
      <c r="AE15" s="346">
        <v>9</v>
      </c>
      <c r="AF15" s="346">
        <v>9</v>
      </c>
      <c r="AG15" s="346">
        <v>8</v>
      </c>
      <c r="AH15" s="346">
        <v>7</v>
      </c>
      <c r="AI15" s="346">
        <v>3</v>
      </c>
      <c r="AJ15" s="346">
        <v>11</v>
      </c>
      <c r="AK15" s="346">
        <v>10</v>
      </c>
      <c r="AL15" s="346">
        <v>8</v>
      </c>
      <c r="AM15" s="346">
        <v>6</v>
      </c>
      <c r="AN15" s="346">
        <v>11</v>
      </c>
      <c r="AO15" s="668"/>
      <c r="AP15" s="348">
        <v>13.49</v>
      </c>
      <c r="AQ15" s="348">
        <v>13.76</v>
      </c>
      <c r="AR15" s="348">
        <v>10.32</v>
      </c>
      <c r="AS15" s="348">
        <v>5.18</v>
      </c>
      <c r="AT15" s="348">
        <v>-2.2799999999999998</v>
      </c>
      <c r="AU15" s="351"/>
      <c r="AV15" s="346">
        <v>5</v>
      </c>
      <c r="AW15" s="346">
        <v>6</v>
      </c>
      <c r="AX15" s="346">
        <v>8</v>
      </c>
      <c r="AY15" s="346">
        <v>9</v>
      </c>
      <c r="AZ15" s="346">
        <v>9</v>
      </c>
      <c r="BA15" s="362"/>
      <c r="BB15" s="348">
        <v>13.5460848885731</v>
      </c>
      <c r="BC15" s="363">
        <v>0.88795809461110597</v>
      </c>
      <c r="BD15" s="363">
        <v>5.5227388522563398E-2</v>
      </c>
      <c r="BE15" s="363">
        <v>-2.6195873770313099E-2</v>
      </c>
      <c r="BF15" s="668"/>
      <c r="BG15" s="348">
        <v>74.468900000000005</v>
      </c>
      <c r="BH15" s="348">
        <v>7.0303800000000001</v>
      </c>
      <c r="BI15" s="348">
        <v>8.5812899999999992</v>
      </c>
      <c r="BJ15" s="348">
        <v>9.9194300000000002</v>
      </c>
      <c r="BK15" s="668"/>
      <c r="BL15" s="353" t="s">
        <v>1945</v>
      </c>
      <c r="BM15" s="353" t="s">
        <v>1946</v>
      </c>
      <c r="BN15" s="353" t="s">
        <v>1947</v>
      </c>
      <c r="BO15" s="353" t="s">
        <v>1948</v>
      </c>
      <c r="BP15" s="353" t="s">
        <v>1037</v>
      </c>
      <c r="BQ15" s="668"/>
      <c r="BR15" s="354" t="s">
        <v>443</v>
      </c>
    </row>
    <row r="16" spans="1:70" s="355" customFormat="1" x14ac:dyDescent="0.25">
      <c r="A16" s="345" t="s">
        <v>1949</v>
      </c>
      <c r="B16" s="668"/>
      <c r="C16" s="719">
        <v>45546</v>
      </c>
      <c r="D16" s="668"/>
      <c r="E16" s="346">
        <v>638.02</v>
      </c>
      <c r="F16" s="668"/>
      <c r="G16" s="347">
        <v>9.4739000000000004</v>
      </c>
      <c r="H16" s="349"/>
      <c r="I16" s="348">
        <v>1.2850999999999999</v>
      </c>
      <c r="J16" s="348">
        <v>-0.1928</v>
      </c>
      <c r="K16" s="348">
        <v>6.4579000000000004</v>
      </c>
      <c r="L16" s="348">
        <v>-0.69499999999999995</v>
      </c>
      <c r="M16" s="348">
        <v>-2.7389999999999999</v>
      </c>
      <c r="N16" s="350">
        <v>4.5693999999999999</v>
      </c>
      <c r="O16" s="348" t="s">
        <v>430</v>
      </c>
      <c r="P16" s="348" t="s">
        <v>430</v>
      </c>
      <c r="Q16" s="348" t="s">
        <v>430</v>
      </c>
      <c r="R16" s="348" t="s">
        <v>430</v>
      </c>
      <c r="S16" s="348">
        <v>8.3696999999999999</v>
      </c>
      <c r="T16" s="348">
        <v>-4.0792999999999999</v>
      </c>
      <c r="U16" s="348">
        <v>0.85589999999999999</v>
      </c>
      <c r="V16" s="348">
        <v>-2.6981000000000002</v>
      </c>
      <c r="W16" s="348">
        <v>8.3696999999999999</v>
      </c>
      <c r="X16" s="348">
        <v>-3.2717999999999998</v>
      </c>
      <c r="Y16" s="349"/>
      <c r="Z16" s="346">
        <v>1</v>
      </c>
      <c r="AA16" s="346">
        <v>3</v>
      </c>
      <c r="AB16" s="346">
        <v>6</v>
      </c>
      <c r="AC16" s="346">
        <v>4</v>
      </c>
      <c r="AD16" s="346">
        <v>4</v>
      </c>
      <c r="AE16" s="346">
        <v>7</v>
      </c>
      <c r="AF16" s="346" t="s">
        <v>430</v>
      </c>
      <c r="AG16" s="346" t="s">
        <v>430</v>
      </c>
      <c r="AH16" s="346" t="s">
        <v>430</v>
      </c>
      <c r="AI16" s="346" t="s">
        <v>430</v>
      </c>
      <c r="AJ16" s="346">
        <v>8</v>
      </c>
      <c r="AK16" s="346">
        <v>8</v>
      </c>
      <c r="AL16" s="346">
        <v>4</v>
      </c>
      <c r="AM16" s="346">
        <v>8</v>
      </c>
      <c r="AN16" s="346">
        <v>8</v>
      </c>
      <c r="AO16" s="668"/>
      <c r="AP16" s="348" t="s">
        <v>430</v>
      </c>
      <c r="AQ16" s="348" t="s">
        <v>430</v>
      </c>
      <c r="AR16" s="348" t="s">
        <v>430</v>
      </c>
      <c r="AS16" s="348" t="s">
        <v>430</v>
      </c>
      <c r="AT16" s="348">
        <v>-0.79</v>
      </c>
      <c r="AU16" s="351"/>
      <c r="AV16" s="346" t="s">
        <v>430</v>
      </c>
      <c r="AW16" s="346" t="s">
        <v>430</v>
      </c>
      <c r="AX16" s="346" t="s">
        <v>430</v>
      </c>
      <c r="AY16" s="346" t="s">
        <v>430</v>
      </c>
      <c r="AZ16" s="346">
        <v>6</v>
      </c>
      <c r="BA16" s="362"/>
      <c r="BB16" s="348">
        <v>14.7736402316793</v>
      </c>
      <c r="BC16" s="363">
        <v>0.89070484902376101</v>
      </c>
      <c r="BD16" s="363">
        <v>-6.1410554294424199E-2</v>
      </c>
      <c r="BE16" s="363">
        <v>-0.221560012530199</v>
      </c>
      <c r="BF16" s="668"/>
      <c r="BG16" s="348">
        <v>68.038600000000002</v>
      </c>
      <c r="BH16" s="348">
        <v>20.956600000000002</v>
      </c>
      <c r="BI16" s="348">
        <v>5.4494699999999998</v>
      </c>
      <c r="BJ16" s="348">
        <v>5.5553299999999997</v>
      </c>
      <c r="BK16" s="668"/>
      <c r="BL16" s="353" t="s">
        <v>1950</v>
      </c>
      <c r="BM16" s="353" t="s">
        <v>1951</v>
      </c>
      <c r="BN16" s="353" t="s">
        <v>1952</v>
      </c>
      <c r="BO16" s="353" t="s">
        <v>1953</v>
      </c>
      <c r="BP16" s="353" t="s">
        <v>1954</v>
      </c>
      <c r="BQ16" s="668"/>
      <c r="BR16" s="354" t="s">
        <v>443</v>
      </c>
    </row>
    <row r="17" spans="1:70" s="355" customFormat="1" x14ac:dyDescent="0.25">
      <c r="A17" s="345" t="s">
        <v>1955</v>
      </c>
      <c r="B17" s="668"/>
      <c r="C17" s="719">
        <v>43455</v>
      </c>
      <c r="D17" s="668"/>
      <c r="E17" s="346">
        <v>660.35</v>
      </c>
      <c r="F17" s="668"/>
      <c r="G17" s="347">
        <v>30.281600000000001</v>
      </c>
      <c r="H17" s="349"/>
      <c r="I17" s="348">
        <v>1.0551999999999999</v>
      </c>
      <c r="J17" s="348">
        <v>0.182</v>
      </c>
      <c r="K17" s="348">
        <v>11.1541</v>
      </c>
      <c r="L17" s="348">
        <v>4.1871999999999998</v>
      </c>
      <c r="M17" s="348">
        <v>-4.0892999999999997</v>
      </c>
      <c r="N17" s="350">
        <v>5.4821999999999997</v>
      </c>
      <c r="O17" s="348">
        <v>7.6153000000000004</v>
      </c>
      <c r="P17" s="348">
        <v>20.962900000000001</v>
      </c>
      <c r="Q17" s="348">
        <v>16.590699999999998</v>
      </c>
      <c r="R17" s="348" t="s">
        <v>430</v>
      </c>
      <c r="S17" s="348">
        <v>13.7722</v>
      </c>
      <c r="T17" s="348">
        <v>-2.3624999999999998</v>
      </c>
      <c r="U17" s="348">
        <v>0.37019999999999997</v>
      </c>
      <c r="V17" s="348">
        <v>-3.4969000000000001</v>
      </c>
      <c r="W17" s="348">
        <v>13.7722</v>
      </c>
      <c r="X17" s="348">
        <v>16.261500000000002</v>
      </c>
      <c r="Y17" s="349"/>
      <c r="Z17" s="346">
        <v>4</v>
      </c>
      <c r="AA17" s="346">
        <v>2</v>
      </c>
      <c r="AB17" s="346">
        <v>2</v>
      </c>
      <c r="AC17" s="346">
        <v>2</v>
      </c>
      <c r="AD17" s="346">
        <v>8</v>
      </c>
      <c r="AE17" s="346">
        <v>4</v>
      </c>
      <c r="AF17" s="346">
        <v>2</v>
      </c>
      <c r="AG17" s="346">
        <v>2</v>
      </c>
      <c r="AH17" s="346">
        <v>4</v>
      </c>
      <c r="AI17" s="346" t="s">
        <v>430</v>
      </c>
      <c r="AJ17" s="346">
        <v>2</v>
      </c>
      <c r="AK17" s="346">
        <v>3</v>
      </c>
      <c r="AL17" s="346">
        <v>6</v>
      </c>
      <c r="AM17" s="346">
        <v>9</v>
      </c>
      <c r="AN17" s="346">
        <v>2</v>
      </c>
      <c r="AO17" s="668"/>
      <c r="AP17" s="348" t="s">
        <v>430</v>
      </c>
      <c r="AQ17" s="348">
        <v>16.87</v>
      </c>
      <c r="AR17" s="348">
        <v>14.53</v>
      </c>
      <c r="AS17" s="348">
        <v>9.9600000000000009</v>
      </c>
      <c r="AT17" s="348">
        <v>0.89</v>
      </c>
      <c r="AU17" s="351"/>
      <c r="AV17" s="346" t="s">
        <v>430</v>
      </c>
      <c r="AW17" s="346">
        <v>3</v>
      </c>
      <c r="AX17" s="346">
        <v>2</v>
      </c>
      <c r="AY17" s="346">
        <v>3</v>
      </c>
      <c r="AZ17" s="346">
        <v>3</v>
      </c>
      <c r="BA17" s="362"/>
      <c r="BB17" s="348">
        <v>17.6897403916076</v>
      </c>
      <c r="BC17" s="363">
        <v>1.15692545322524</v>
      </c>
      <c r="BD17" s="363">
        <v>6.8706841033589997E-2</v>
      </c>
      <c r="BE17" s="363">
        <v>0.20655245206182499</v>
      </c>
      <c r="BF17" s="668"/>
      <c r="BG17" s="348">
        <v>50.285400000000003</v>
      </c>
      <c r="BH17" s="348">
        <v>15.2807</v>
      </c>
      <c r="BI17" s="348">
        <v>32.763500000000001</v>
      </c>
      <c r="BJ17" s="348">
        <v>1.6704000000000001</v>
      </c>
      <c r="BK17" s="668"/>
      <c r="BL17" s="353" t="s">
        <v>1956</v>
      </c>
      <c r="BM17" s="353" t="s">
        <v>1957</v>
      </c>
      <c r="BN17" s="353" t="s">
        <v>1958</v>
      </c>
      <c r="BO17" s="353" t="s">
        <v>1959</v>
      </c>
      <c r="BP17" s="353" t="s">
        <v>1960</v>
      </c>
      <c r="BQ17" s="668"/>
      <c r="BR17" s="354" t="s">
        <v>436</v>
      </c>
    </row>
    <row r="18" spans="1:70" s="355" customFormat="1" ht="11" x14ac:dyDescent="0.3">
      <c r="A18" s="841" t="s">
        <v>1961</v>
      </c>
      <c r="B18" s="858"/>
      <c r="C18" s="843">
        <v>46049</v>
      </c>
      <c r="D18" s="858"/>
      <c r="E18" s="844">
        <v>225.44399999999999</v>
      </c>
      <c r="F18" s="858"/>
      <c r="G18" s="845">
        <v>9.5939999999999994</v>
      </c>
      <c r="H18" s="859"/>
      <c r="I18" s="846">
        <v>0.90449999999999997</v>
      </c>
      <c r="J18" s="846">
        <v>-0.63180000000000003</v>
      </c>
      <c r="K18" s="846">
        <v>6.2340999999999998</v>
      </c>
      <c r="L18" s="846">
        <v>-4.0599999999999996</v>
      </c>
      <c r="M18" s="846" t="s">
        <v>430</v>
      </c>
      <c r="N18" s="848" t="s">
        <v>430</v>
      </c>
      <c r="O18" s="846" t="s">
        <v>430</v>
      </c>
      <c r="P18" s="846" t="s">
        <v>430</v>
      </c>
      <c r="Q18" s="846" t="s">
        <v>430</v>
      </c>
      <c r="R18" s="846" t="s">
        <v>430</v>
      </c>
      <c r="S18" s="846">
        <v>8.4925999999999995</v>
      </c>
      <c r="T18" s="846" t="s">
        <v>430</v>
      </c>
      <c r="U18" s="846" t="s">
        <v>430</v>
      </c>
      <c r="V18" s="846" t="s">
        <v>430</v>
      </c>
      <c r="W18" s="846">
        <v>8.4925999999999995</v>
      </c>
      <c r="X18" s="846">
        <v>-4.0599999999999996</v>
      </c>
      <c r="Y18" s="859"/>
      <c r="Z18" s="844">
        <v>8</v>
      </c>
      <c r="AA18" s="844">
        <v>6</v>
      </c>
      <c r="AB18" s="844">
        <v>7</v>
      </c>
      <c r="AC18" s="844">
        <v>11</v>
      </c>
      <c r="AD18" s="844" t="s">
        <v>430</v>
      </c>
      <c r="AE18" s="844" t="s">
        <v>430</v>
      </c>
      <c r="AF18" s="844" t="s">
        <v>430</v>
      </c>
      <c r="AG18" s="844" t="s">
        <v>430</v>
      </c>
      <c r="AH18" s="844" t="s">
        <v>430</v>
      </c>
      <c r="AI18" s="844" t="s">
        <v>430</v>
      </c>
      <c r="AJ18" s="844">
        <v>7</v>
      </c>
      <c r="AK18" s="844" t="s">
        <v>430</v>
      </c>
      <c r="AL18" s="844" t="s">
        <v>430</v>
      </c>
      <c r="AM18" s="844" t="s">
        <v>430</v>
      </c>
      <c r="AN18" s="844">
        <v>7</v>
      </c>
      <c r="AO18" s="858"/>
      <c r="AP18" s="846" t="s">
        <v>430</v>
      </c>
      <c r="AQ18" s="846" t="s">
        <v>430</v>
      </c>
      <c r="AR18" s="846" t="s">
        <v>430</v>
      </c>
      <c r="AS18" s="846" t="s">
        <v>430</v>
      </c>
      <c r="AT18" s="846" t="s">
        <v>430</v>
      </c>
      <c r="AU18" s="849"/>
      <c r="AV18" s="844" t="s">
        <v>430</v>
      </c>
      <c r="AW18" s="844" t="s">
        <v>430</v>
      </c>
      <c r="AX18" s="844" t="s">
        <v>430</v>
      </c>
      <c r="AY18" s="844" t="s">
        <v>430</v>
      </c>
      <c r="AZ18" s="844" t="s">
        <v>430</v>
      </c>
      <c r="BA18" s="851"/>
      <c r="BB18" s="846">
        <v>27.477763549531399</v>
      </c>
      <c r="BC18" s="861">
        <v>0.876433825056817</v>
      </c>
      <c r="BD18" s="861">
        <v>-6.3111833857134494E-2</v>
      </c>
      <c r="BE18" s="861">
        <v>-1.5093047936745001</v>
      </c>
      <c r="BF18" s="858"/>
      <c r="BG18" s="846">
        <v>75.445700000000002</v>
      </c>
      <c r="BH18" s="846">
        <v>16.041</v>
      </c>
      <c r="BI18" s="846">
        <v>2.1589299999999998</v>
      </c>
      <c r="BJ18" s="846">
        <v>6.3543700000000003</v>
      </c>
      <c r="BK18" s="858"/>
      <c r="BL18" s="860" t="s">
        <v>1962</v>
      </c>
      <c r="BM18" s="860" t="s">
        <v>1963</v>
      </c>
      <c r="BN18" s="860" t="s">
        <v>1964</v>
      </c>
      <c r="BO18" s="860" t="s">
        <v>1965</v>
      </c>
      <c r="BP18" s="860" t="s">
        <v>1966</v>
      </c>
      <c r="BQ18" s="858"/>
      <c r="BR18" s="856" t="s">
        <v>443</v>
      </c>
    </row>
    <row r="19" spans="1:70" x14ac:dyDescent="0.25">
      <c r="A19" s="36" t="s">
        <v>93</v>
      </c>
      <c r="B19" s="43"/>
      <c r="C19" s="720"/>
      <c r="D19" s="43"/>
      <c r="E19" s="51"/>
      <c r="F19" s="43"/>
      <c r="G19" s="55"/>
      <c r="H19" s="66"/>
      <c r="I19" s="59">
        <v>1.0503</v>
      </c>
      <c r="J19" s="59">
        <v>-0.6079</v>
      </c>
      <c r="K19" s="59">
        <v>7.2971000000000004</v>
      </c>
      <c r="L19" s="59">
        <v>-0.66610000000000003</v>
      </c>
      <c r="M19" s="59">
        <v>-2.7797999999999998</v>
      </c>
      <c r="N19" s="70">
        <v>5.4476000000000004</v>
      </c>
      <c r="O19" s="59">
        <v>5.1951999999999998</v>
      </c>
      <c r="P19" s="59">
        <v>17.486499999999999</v>
      </c>
      <c r="Q19" s="59">
        <v>16.863199999999999</v>
      </c>
      <c r="R19" s="59">
        <v>14.6584</v>
      </c>
      <c r="S19" s="59">
        <v>9.3824000000000005</v>
      </c>
      <c r="T19" s="59">
        <v>-3.0686</v>
      </c>
      <c r="U19" s="59">
        <v>1.2754000000000001</v>
      </c>
      <c r="V19" s="59">
        <v>-1.3146</v>
      </c>
      <c r="W19" s="59">
        <v>9.3824000000000005</v>
      </c>
      <c r="X19" s="59">
        <v>11.731</v>
      </c>
      <c r="Y19" s="66"/>
      <c r="Z19" s="51">
        <v>9</v>
      </c>
      <c r="AA19" s="51">
        <v>11</v>
      </c>
      <c r="AB19" s="51">
        <v>11</v>
      </c>
      <c r="AC19" s="51">
        <v>11</v>
      </c>
      <c r="AD19" s="51">
        <v>10</v>
      </c>
      <c r="AE19" s="51">
        <v>10</v>
      </c>
      <c r="AF19" s="51">
        <v>9</v>
      </c>
      <c r="AG19" s="51">
        <v>9</v>
      </c>
      <c r="AH19" s="51">
        <v>7</v>
      </c>
      <c r="AI19" s="51">
        <v>5</v>
      </c>
      <c r="AJ19" s="51">
        <v>11</v>
      </c>
      <c r="AK19" s="51">
        <v>10</v>
      </c>
      <c r="AL19" s="51">
        <v>10</v>
      </c>
      <c r="AM19" s="51">
        <v>10</v>
      </c>
      <c r="AN19" s="51">
        <v>11</v>
      </c>
      <c r="AO19" s="43"/>
      <c r="AP19" s="59">
        <v>15.055999999999999</v>
      </c>
      <c r="AQ19" s="59">
        <v>16.725000000000001</v>
      </c>
      <c r="AR19" s="59">
        <v>13.1775</v>
      </c>
      <c r="AS19" s="59">
        <v>7.73</v>
      </c>
      <c r="AT19" s="59">
        <v>0.56200000000000006</v>
      </c>
      <c r="AU19" s="78"/>
      <c r="AV19" s="51">
        <v>5</v>
      </c>
      <c r="AW19" s="51">
        <v>6</v>
      </c>
      <c r="AX19" s="51">
        <v>8</v>
      </c>
      <c r="AY19" s="51">
        <v>9</v>
      </c>
      <c r="AZ19" s="51">
        <v>9</v>
      </c>
      <c r="BA19" s="258"/>
      <c r="BB19" s="59"/>
      <c r="BC19" s="276"/>
      <c r="BD19" s="276"/>
      <c r="BE19" s="276"/>
      <c r="BF19" s="43"/>
      <c r="BG19" s="59"/>
      <c r="BH19" s="59"/>
      <c r="BI19" s="59"/>
      <c r="BJ19" s="59"/>
      <c r="BK19" s="43"/>
      <c r="BL19" s="84"/>
      <c r="BM19" s="84"/>
      <c r="BN19" s="84"/>
      <c r="BO19" s="84"/>
      <c r="BP19" s="84"/>
      <c r="BQ19" s="43"/>
      <c r="BR19" s="88"/>
    </row>
    <row r="20" spans="1:70" x14ac:dyDescent="0.25">
      <c r="A20" s="37" t="s">
        <v>94</v>
      </c>
      <c r="B20" s="44"/>
      <c r="C20" s="721"/>
      <c r="D20" s="44"/>
      <c r="E20" s="52"/>
      <c r="F20" s="44"/>
      <c r="G20" s="56"/>
      <c r="H20" s="67"/>
      <c r="I20" s="60">
        <v>1.2850999999999999</v>
      </c>
      <c r="J20" s="60">
        <v>0.44330000000000003</v>
      </c>
      <c r="K20" s="60">
        <v>11.568199999999999</v>
      </c>
      <c r="L20" s="60">
        <v>5.1124000000000001</v>
      </c>
      <c r="M20" s="60">
        <v>1.4947999999999999</v>
      </c>
      <c r="N20" s="71">
        <v>13.3985</v>
      </c>
      <c r="O20" s="60">
        <v>7.8118999999999996</v>
      </c>
      <c r="P20" s="60">
        <v>21.057500000000001</v>
      </c>
      <c r="Q20" s="60">
        <v>21.589400000000001</v>
      </c>
      <c r="R20" s="60">
        <v>16.041499999999999</v>
      </c>
      <c r="S20" s="60">
        <v>13.8764</v>
      </c>
      <c r="T20" s="60">
        <v>0.70289999999999997</v>
      </c>
      <c r="U20" s="60">
        <v>7.1345999999999998</v>
      </c>
      <c r="V20" s="60">
        <v>4.2386999999999997</v>
      </c>
      <c r="W20" s="60">
        <v>13.8764</v>
      </c>
      <c r="X20" s="60">
        <v>18.0138</v>
      </c>
      <c r="Y20" s="67"/>
      <c r="Z20" s="52"/>
      <c r="AA20" s="52"/>
      <c r="AB20" s="52"/>
      <c r="AC20" s="52"/>
      <c r="AD20" s="52"/>
      <c r="AE20" s="52"/>
      <c r="AF20" s="52"/>
      <c r="AG20" s="52"/>
      <c r="AH20" s="52"/>
      <c r="AI20" s="52"/>
      <c r="AJ20" s="52"/>
      <c r="AK20" s="52"/>
      <c r="AL20" s="52"/>
      <c r="AM20" s="52"/>
      <c r="AN20" s="52"/>
      <c r="AO20" s="44"/>
      <c r="AP20" s="60">
        <v>17.239999999999998</v>
      </c>
      <c r="AQ20" s="60">
        <v>20.46</v>
      </c>
      <c r="AR20" s="60">
        <v>16.559999999999999</v>
      </c>
      <c r="AS20" s="60">
        <v>10.55</v>
      </c>
      <c r="AT20" s="60">
        <v>10.92</v>
      </c>
      <c r="AU20" s="79"/>
      <c r="AV20" s="52"/>
      <c r="AW20" s="52"/>
      <c r="AX20" s="52"/>
      <c r="AY20" s="52"/>
      <c r="AZ20" s="52"/>
      <c r="BA20" s="259"/>
      <c r="BB20" s="60"/>
      <c r="BC20" s="277"/>
      <c r="BD20" s="277"/>
      <c r="BE20" s="277"/>
      <c r="BF20" s="44"/>
      <c r="BG20" s="60"/>
      <c r="BH20" s="60"/>
      <c r="BI20" s="60"/>
      <c r="BJ20" s="60"/>
      <c r="BK20" s="44"/>
      <c r="BL20" s="85"/>
      <c r="BM20" s="85"/>
      <c r="BN20" s="85"/>
      <c r="BO20" s="85"/>
      <c r="BP20" s="85"/>
      <c r="BQ20" s="44"/>
      <c r="BR20" s="89"/>
    </row>
    <row r="21" spans="1:70" x14ac:dyDescent="0.25">
      <c r="A21" s="37" t="s">
        <v>95</v>
      </c>
      <c r="B21" s="44"/>
      <c r="C21" s="721"/>
      <c r="D21" s="44"/>
      <c r="E21" s="52"/>
      <c r="F21" s="44"/>
      <c r="G21" s="56"/>
      <c r="H21" s="67"/>
      <c r="I21" s="60">
        <v>0.89659999999999995</v>
      </c>
      <c r="J21" s="60">
        <v>-1.7644</v>
      </c>
      <c r="K21" s="60">
        <v>5.2881</v>
      </c>
      <c r="L21" s="60">
        <v>-4.0599999999999996</v>
      </c>
      <c r="M21" s="60">
        <v>-5.0201000000000002</v>
      </c>
      <c r="N21" s="71">
        <v>1.1144000000000001</v>
      </c>
      <c r="O21" s="60">
        <v>2.5737999999999999</v>
      </c>
      <c r="P21" s="60">
        <v>13.5489</v>
      </c>
      <c r="Q21" s="60">
        <v>13.2736</v>
      </c>
      <c r="R21" s="60">
        <v>13.1813</v>
      </c>
      <c r="S21" s="60">
        <v>6.9999000000000002</v>
      </c>
      <c r="T21" s="60">
        <v>-4.5689000000000002</v>
      </c>
      <c r="U21" s="60">
        <v>-0.86919999999999997</v>
      </c>
      <c r="V21" s="60">
        <v>-3.5417999999999998</v>
      </c>
      <c r="W21" s="60">
        <v>6.9999000000000002</v>
      </c>
      <c r="X21" s="60">
        <v>-4.0599999999999996</v>
      </c>
      <c r="Y21" s="67"/>
      <c r="Z21" s="52"/>
      <c r="AA21" s="52"/>
      <c r="AB21" s="52"/>
      <c r="AC21" s="52"/>
      <c r="AD21" s="52"/>
      <c r="AE21" s="52"/>
      <c r="AF21" s="52"/>
      <c r="AG21" s="52"/>
      <c r="AH21" s="52"/>
      <c r="AI21" s="52"/>
      <c r="AJ21" s="52"/>
      <c r="AK21" s="52"/>
      <c r="AL21" s="52"/>
      <c r="AM21" s="52"/>
      <c r="AN21" s="52"/>
      <c r="AO21" s="44"/>
      <c r="AP21" s="60">
        <v>13.49</v>
      </c>
      <c r="AQ21" s="60">
        <v>13.76</v>
      </c>
      <c r="AR21" s="60">
        <v>10.32</v>
      </c>
      <c r="AS21" s="60">
        <v>5.18</v>
      </c>
      <c r="AT21" s="60">
        <v>-2.2799999999999998</v>
      </c>
      <c r="AU21" s="79"/>
      <c r="AV21" s="52"/>
      <c r="AW21" s="52"/>
      <c r="AX21" s="52"/>
      <c r="AY21" s="52"/>
      <c r="AZ21" s="52"/>
      <c r="BA21" s="259"/>
      <c r="BB21" s="60"/>
      <c r="BC21" s="277"/>
      <c r="BD21" s="277"/>
      <c r="BE21" s="277"/>
      <c r="BF21" s="44"/>
      <c r="BG21" s="60"/>
      <c r="BH21" s="60"/>
      <c r="BI21" s="60"/>
      <c r="BJ21" s="60"/>
      <c r="BK21" s="44"/>
      <c r="BL21" s="85"/>
      <c r="BM21" s="85"/>
      <c r="BN21" s="85"/>
      <c r="BO21" s="85"/>
      <c r="BP21" s="85"/>
      <c r="BQ21" s="44"/>
      <c r="BR21" s="89"/>
    </row>
    <row r="22" spans="1:70" x14ac:dyDescent="0.25">
      <c r="A22" s="38" t="s">
        <v>96</v>
      </c>
      <c r="B22" s="45"/>
      <c r="C22" s="722"/>
      <c r="D22" s="45"/>
      <c r="E22" s="53"/>
      <c r="F22" s="45"/>
      <c r="G22" s="57"/>
      <c r="H22" s="68"/>
      <c r="I22" s="61">
        <v>1.0185999999999999</v>
      </c>
      <c r="J22" s="61">
        <v>-0.63180000000000003</v>
      </c>
      <c r="K22" s="61">
        <v>6.4579000000000004</v>
      </c>
      <c r="L22" s="61">
        <v>-1.9519</v>
      </c>
      <c r="M22" s="61">
        <v>-3.4198499999999998</v>
      </c>
      <c r="N22" s="72">
        <v>4.9268000000000001</v>
      </c>
      <c r="O22" s="61">
        <v>4.2918000000000003</v>
      </c>
      <c r="P22" s="61">
        <v>18.177700000000002</v>
      </c>
      <c r="Q22" s="61">
        <v>16.590699999999998</v>
      </c>
      <c r="R22" s="61">
        <v>14.722</v>
      </c>
      <c r="S22" s="61">
        <v>8.5420999999999996</v>
      </c>
      <c r="T22" s="61">
        <v>-3.6280999999999999</v>
      </c>
      <c r="U22" s="61">
        <v>0.37019999999999997</v>
      </c>
      <c r="V22" s="61">
        <v>-2.0796999999999999</v>
      </c>
      <c r="W22" s="61">
        <v>8.5420999999999996</v>
      </c>
      <c r="X22" s="61">
        <v>14.035600000000001</v>
      </c>
      <c r="Y22" s="68"/>
      <c r="Z22" s="53"/>
      <c r="AA22" s="53"/>
      <c r="AB22" s="53"/>
      <c r="AC22" s="53"/>
      <c r="AD22" s="53"/>
      <c r="AE22" s="53"/>
      <c r="AF22" s="53"/>
      <c r="AG22" s="53"/>
      <c r="AH22" s="53"/>
      <c r="AI22" s="53"/>
      <c r="AJ22" s="53"/>
      <c r="AK22" s="53"/>
      <c r="AL22" s="53"/>
      <c r="AM22" s="53"/>
      <c r="AN22" s="53"/>
      <c r="AO22" s="45"/>
      <c r="AP22" s="61">
        <v>14.59</v>
      </c>
      <c r="AQ22" s="61">
        <v>16.71</v>
      </c>
      <c r="AR22" s="61">
        <v>13.28</v>
      </c>
      <c r="AS22" s="61">
        <v>7.79</v>
      </c>
      <c r="AT22" s="61">
        <v>-0.56999999999999995</v>
      </c>
      <c r="AU22" s="80"/>
      <c r="AV22" s="53"/>
      <c r="AW22" s="53"/>
      <c r="AX22" s="53"/>
      <c r="AY22" s="53"/>
      <c r="AZ22" s="53"/>
      <c r="BA22" s="262"/>
      <c r="BB22" s="61"/>
      <c r="BC22" s="279"/>
      <c r="BD22" s="279"/>
      <c r="BE22" s="279"/>
      <c r="BF22" s="45"/>
      <c r="BG22" s="61"/>
      <c r="BH22" s="61"/>
      <c r="BI22" s="61"/>
      <c r="BJ22" s="61"/>
      <c r="BK22" s="45"/>
      <c r="BL22" s="86"/>
      <c r="BM22" s="86"/>
      <c r="BN22" s="86"/>
      <c r="BO22" s="86"/>
      <c r="BP22" s="86"/>
      <c r="BQ22" s="45"/>
      <c r="BR22" s="90"/>
    </row>
    <row r="23" spans="1:70" ht="14.5" x14ac:dyDescent="0.25">
      <c r="A23" s="39" t="s">
        <v>133</v>
      </c>
      <c r="B23" s="46"/>
      <c r="C23" s="723"/>
      <c r="D23" s="46"/>
      <c r="E23" s="54"/>
      <c r="F23" s="46"/>
      <c r="G23" s="58"/>
      <c r="H23" s="69"/>
      <c r="I23" s="62"/>
      <c r="J23" s="62"/>
      <c r="K23" s="62"/>
      <c r="L23" s="62"/>
      <c r="M23" s="62"/>
      <c r="N23" s="73"/>
      <c r="O23" s="62"/>
      <c r="P23" s="62"/>
      <c r="Q23" s="62"/>
      <c r="R23" s="62"/>
      <c r="S23" s="62"/>
      <c r="T23" s="62"/>
      <c r="U23" s="62"/>
      <c r="V23" s="62"/>
      <c r="W23" s="62"/>
      <c r="X23" s="62"/>
      <c r="Y23" s="69"/>
      <c r="Z23" s="54"/>
      <c r="AA23" s="54"/>
      <c r="AB23" s="54"/>
      <c r="AC23" s="54"/>
      <c r="AD23" s="54"/>
      <c r="AE23" s="54"/>
      <c r="AF23" s="54"/>
      <c r="AG23" s="54"/>
      <c r="AH23" s="54"/>
      <c r="AI23" s="54"/>
      <c r="AJ23" s="54"/>
      <c r="AK23" s="54"/>
      <c r="AL23" s="54"/>
      <c r="AM23" s="54"/>
      <c r="AN23" s="54"/>
      <c r="AO23" s="46"/>
      <c r="AP23" s="62"/>
      <c r="AQ23" s="62"/>
      <c r="AR23" s="62"/>
      <c r="AS23" s="62"/>
      <c r="AT23" s="62"/>
      <c r="AU23" s="81"/>
      <c r="AV23" s="54"/>
      <c r="AW23" s="54"/>
      <c r="AX23" s="54"/>
      <c r="AY23" s="54"/>
      <c r="AZ23" s="54"/>
      <c r="BA23" s="263"/>
      <c r="BB23" s="62"/>
      <c r="BC23" s="245"/>
      <c r="BD23" s="245"/>
      <c r="BE23" s="245"/>
      <c r="BF23" s="46"/>
      <c r="BG23" s="62"/>
      <c r="BH23" s="62"/>
      <c r="BI23" s="62"/>
      <c r="BJ23" s="62"/>
      <c r="BK23" s="46"/>
      <c r="BL23" s="87"/>
      <c r="BM23" s="87"/>
      <c r="BN23" s="87"/>
      <c r="BO23" s="87"/>
      <c r="BP23" s="87"/>
      <c r="BQ23" s="46"/>
      <c r="BR23" s="91"/>
    </row>
    <row r="24" spans="1:70" s="336" customFormat="1" x14ac:dyDescent="0.25">
      <c r="A24" s="328" t="s">
        <v>1967</v>
      </c>
      <c r="B24" s="662"/>
      <c r="C24" s="717">
        <v>44999</v>
      </c>
      <c r="D24" s="662"/>
      <c r="E24" s="329">
        <v>8428.23</v>
      </c>
      <c r="F24" s="662"/>
      <c r="G24" s="330">
        <v>15.5608</v>
      </c>
      <c r="H24" s="332"/>
      <c r="I24" s="331">
        <v>0.91830000000000001</v>
      </c>
      <c r="J24" s="331">
        <v>-0.53759999999999997</v>
      </c>
      <c r="K24" s="331">
        <v>6.8442999999999996</v>
      </c>
      <c r="L24" s="331">
        <v>-1.8010999999999999</v>
      </c>
      <c r="M24" s="331">
        <v>-2.1198000000000001</v>
      </c>
      <c r="N24" s="333">
        <v>6.7095000000000002</v>
      </c>
      <c r="O24" s="331">
        <v>5.3296999999999999</v>
      </c>
      <c r="P24" s="331">
        <v>14.711499999999999</v>
      </c>
      <c r="Q24" s="331" t="s">
        <v>430</v>
      </c>
      <c r="R24" s="331" t="s">
        <v>430</v>
      </c>
      <c r="S24" s="331">
        <v>8.7027999999999999</v>
      </c>
      <c r="T24" s="331">
        <v>-3.2319</v>
      </c>
      <c r="U24" s="331">
        <v>1.4228000000000001</v>
      </c>
      <c r="V24" s="331">
        <v>0.1145</v>
      </c>
      <c r="W24" s="331">
        <v>8.7027999999999999</v>
      </c>
      <c r="X24" s="331">
        <v>15.208299999999999</v>
      </c>
      <c r="Y24" s="332"/>
      <c r="Z24" s="329">
        <v>7</v>
      </c>
      <c r="AA24" s="329">
        <v>5</v>
      </c>
      <c r="AB24" s="329">
        <v>5</v>
      </c>
      <c r="AC24" s="329">
        <v>7</v>
      </c>
      <c r="AD24" s="329">
        <v>4</v>
      </c>
      <c r="AE24" s="329">
        <v>4</v>
      </c>
      <c r="AF24" s="329">
        <v>5</v>
      </c>
      <c r="AG24" s="329">
        <v>9</v>
      </c>
      <c r="AH24" s="329" t="s">
        <v>430</v>
      </c>
      <c r="AI24" s="329" t="s">
        <v>430</v>
      </c>
      <c r="AJ24" s="329">
        <v>5</v>
      </c>
      <c r="AK24" s="329">
        <v>5</v>
      </c>
      <c r="AL24" s="329">
        <v>4</v>
      </c>
      <c r="AM24" s="329">
        <v>4</v>
      </c>
      <c r="AN24" s="329">
        <v>5</v>
      </c>
      <c r="AO24" s="662"/>
      <c r="AP24" s="331" t="s">
        <v>430</v>
      </c>
      <c r="AQ24" s="331" t="s">
        <v>430</v>
      </c>
      <c r="AR24" s="331" t="s">
        <v>430</v>
      </c>
      <c r="AS24" s="331">
        <v>6.96</v>
      </c>
      <c r="AT24" s="331">
        <v>0.78</v>
      </c>
      <c r="AU24" s="334"/>
      <c r="AV24" s="329" t="s">
        <v>430</v>
      </c>
      <c r="AW24" s="329" t="s">
        <v>430</v>
      </c>
      <c r="AX24" s="329" t="s">
        <v>430</v>
      </c>
      <c r="AY24" s="329">
        <v>6</v>
      </c>
      <c r="AZ24" s="329">
        <v>5</v>
      </c>
      <c r="BA24" s="360"/>
      <c r="BB24" s="331">
        <v>13.1495526738215</v>
      </c>
      <c r="BC24" s="663">
        <v>0.85495802751355798</v>
      </c>
      <c r="BD24" s="663">
        <v>5.3579313321594997E-2</v>
      </c>
      <c r="BE24" s="663">
        <v>-4.0990285348425401E-2</v>
      </c>
      <c r="BF24" s="662"/>
      <c r="BG24" s="331">
        <v>69.749300000000005</v>
      </c>
      <c r="BH24" s="331">
        <v>12.145799999999999</v>
      </c>
      <c r="BI24" s="331">
        <v>7.3567400000000003</v>
      </c>
      <c r="BJ24" s="331">
        <v>10.74816</v>
      </c>
      <c r="BK24" s="662"/>
      <c r="BL24" s="664" t="s">
        <v>1904</v>
      </c>
      <c r="BM24" s="664" t="s">
        <v>1905</v>
      </c>
      <c r="BN24" s="664" t="s">
        <v>1458</v>
      </c>
      <c r="BO24" s="664" t="s">
        <v>1906</v>
      </c>
      <c r="BP24" s="664" t="s">
        <v>1907</v>
      </c>
      <c r="BQ24" s="662"/>
      <c r="BR24" s="335" t="s">
        <v>463</v>
      </c>
    </row>
    <row r="25" spans="1:70" s="355" customFormat="1" x14ac:dyDescent="0.25">
      <c r="A25" s="345" t="s">
        <v>1968</v>
      </c>
      <c r="B25" s="668"/>
      <c r="C25" s="719">
        <v>41775</v>
      </c>
      <c r="D25" s="668"/>
      <c r="E25" s="346">
        <v>6416.52</v>
      </c>
      <c r="F25" s="668"/>
      <c r="G25" s="347">
        <v>59.53</v>
      </c>
      <c r="H25" s="349"/>
      <c r="I25" s="348">
        <v>1.2071000000000001</v>
      </c>
      <c r="J25" s="348">
        <v>-0.61770000000000003</v>
      </c>
      <c r="K25" s="348">
        <v>6.133</v>
      </c>
      <c r="L25" s="348">
        <v>-0.81640000000000001</v>
      </c>
      <c r="M25" s="348">
        <v>-3.1402999999999999</v>
      </c>
      <c r="N25" s="350">
        <v>6.5709999999999997</v>
      </c>
      <c r="O25" s="348">
        <v>8.4750999999999994</v>
      </c>
      <c r="P25" s="348">
        <v>22.633600000000001</v>
      </c>
      <c r="Q25" s="348">
        <v>23.225899999999999</v>
      </c>
      <c r="R25" s="348">
        <v>17.271699999999999</v>
      </c>
      <c r="S25" s="348">
        <v>8.6709999999999994</v>
      </c>
      <c r="T25" s="348">
        <v>-3.2347000000000001</v>
      </c>
      <c r="U25" s="348">
        <v>1.3449</v>
      </c>
      <c r="V25" s="348">
        <v>1.1555</v>
      </c>
      <c r="W25" s="348">
        <v>8.6709999999999994</v>
      </c>
      <c r="X25" s="348">
        <v>16.090900000000001</v>
      </c>
      <c r="Y25" s="349"/>
      <c r="Z25" s="346">
        <v>3</v>
      </c>
      <c r="AA25" s="346">
        <v>7</v>
      </c>
      <c r="AB25" s="346">
        <v>8</v>
      </c>
      <c r="AC25" s="346">
        <v>5</v>
      </c>
      <c r="AD25" s="346">
        <v>6</v>
      </c>
      <c r="AE25" s="346">
        <v>5</v>
      </c>
      <c r="AF25" s="346">
        <v>3</v>
      </c>
      <c r="AG25" s="346">
        <v>1</v>
      </c>
      <c r="AH25" s="346">
        <v>1</v>
      </c>
      <c r="AI25" s="346">
        <v>1</v>
      </c>
      <c r="AJ25" s="346">
        <v>6</v>
      </c>
      <c r="AK25" s="346">
        <v>6</v>
      </c>
      <c r="AL25" s="346">
        <v>5</v>
      </c>
      <c r="AM25" s="346">
        <v>2</v>
      </c>
      <c r="AN25" s="346">
        <v>6</v>
      </c>
      <c r="AO25" s="668"/>
      <c r="AP25" s="348">
        <v>18.600000000000001</v>
      </c>
      <c r="AQ25" s="348">
        <v>22.07</v>
      </c>
      <c r="AR25" s="348">
        <v>18.18</v>
      </c>
      <c r="AS25" s="348">
        <v>11.89</v>
      </c>
      <c r="AT25" s="348">
        <v>0.92</v>
      </c>
      <c r="AU25" s="351"/>
      <c r="AV25" s="346">
        <v>1</v>
      </c>
      <c r="AW25" s="346">
        <v>1</v>
      </c>
      <c r="AX25" s="346">
        <v>1</v>
      </c>
      <c r="AY25" s="346">
        <v>2</v>
      </c>
      <c r="AZ25" s="346">
        <v>4</v>
      </c>
      <c r="BA25" s="362"/>
      <c r="BB25" s="348">
        <v>13.136315092158</v>
      </c>
      <c r="BC25" s="363">
        <v>0.84437245881409595</v>
      </c>
      <c r="BD25" s="363">
        <v>9.66739204314645E-2</v>
      </c>
      <c r="BE25" s="363">
        <v>0.53363554259982504</v>
      </c>
      <c r="BF25" s="668"/>
      <c r="BG25" s="348">
        <v>73.009699999999995</v>
      </c>
      <c r="BH25" s="348">
        <v>10.6068</v>
      </c>
      <c r="BI25" s="348">
        <v>9.4399899999999999</v>
      </c>
      <c r="BJ25" s="348">
        <v>6.9435099999999998</v>
      </c>
      <c r="BK25" s="668"/>
      <c r="BL25" s="353" t="s">
        <v>1909</v>
      </c>
      <c r="BM25" s="353" t="s">
        <v>486</v>
      </c>
      <c r="BN25" s="353" t="s">
        <v>1910</v>
      </c>
      <c r="BO25" s="353" t="s">
        <v>1911</v>
      </c>
      <c r="BP25" s="353" t="s">
        <v>1912</v>
      </c>
      <c r="BQ25" s="668"/>
      <c r="BR25" s="354" t="s">
        <v>463</v>
      </c>
    </row>
    <row r="26" spans="1:70" s="355" customFormat="1" x14ac:dyDescent="0.25">
      <c r="A26" s="345" t="s">
        <v>1969</v>
      </c>
      <c r="B26" s="668"/>
      <c r="C26" s="719">
        <v>44183</v>
      </c>
      <c r="D26" s="668"/>
      <c r="E26" s="346">
        <v>5660.05</v>
      </c>
      <c r="F26" s="668"/>
      <c r="G26" s="347">
        <v>26.155999999999999</v>
      </c>
      <c r="H26" s="349"/>
      <c r="I26" s="348">
        <v>1.2306999999999999</v>
      </c>
      <c r="J26" s="348">
        <v>-0.35809999999999997</v>
      </c>
      <c r="K26" s="348">
        <v>8.3287999999999993</v>
      </c>
      <c r="L26" s="348">
        <v>0.46860000000000002</v>
      </c>
      <c r="M26" s="348">
        <v>-4.4983000000000004</v>
      </c>
      <c r="N26" s="350">
        <v>4.9321999999999999</v>
      </c>
      <c r="O26" s="348">
        <v>4.4824999999999999</v>
      </c>
      <c r="P26" s="348">
        <v>17.483799999999999</v>
      </c>
      <c r="Q26" s="348">
        <v>19.024799999999999</v>
      </c>
      <c r="R26" s="348" t="s">
        <v>430</v>
      </c>
      <c r="S26" s="348">
        <v>10.7742</v>
      </c>
      <c r="T26" s="348">
        <v>-3.5546000000000002</v>
      </c>
      <c r="U26" s="348">
        <v>-0.24030000000000001</v>
      </c>
      <c r="V26" s="348">
        <v>-2.65</v>
      </c>
      <c r="W26" s="348">
        <v>10.7742</v>
      </c>
      <c r="X26" s="348">
        <v>19.6523</v>
      </c>
      <c r="Y26" s="349"/>
      <c r="Z26" s="346">
        <v>2</v>
      </c>
      <c r="AA26" s="346">
        <v>4</v>
      </c>
      <c r="AB26" s="346">
        <v>3</v>
      </c>
      <c r="AC26" s="346">
        <v>3</v>
      </c>
      <c r="AD26" s="346">
        <v>10</v>
      </c>
      <c r="AE26" s="346">
        <v>8</v>
      </c>
      <c r="AF26" s="346">
        <v>7</v>
      </c>
      <c r="AG26" s="346">
        <v>6</v>
      </c>
      <c r="AH26" s="346">
        <v>2</v>
      </c>
      <c r="AI26" s="346" t="s">
        <v>430</v>
      </c>
      <c r="AJ26" s="346">
        <v>3</v>
      </c>
      <c r="AK26" s="346">
        <v>7</v>
      </c>
      <c r="AL26" s="346">
        <v>10</v>
      </c>
      <c r="AM26" s="346">
        <v>10</v>
      </c>
      <c r="AN26" s="346">
        <v>3</v>
      </c>
      <c r="AO26" s="668"/>
      <c r="AP26" s="348" t="s">
        <v>430</v>
      </c>
      <c r="AQ26" s="348" t="s">
        <v>430</v>
      </c>
      <c r="AR26" s="348">
        <v>13.65</v>
      </c>
      <c r="AS26" s="348">
        <v>6.96</v>
      </c>
      <c r="AT26" s="348">
        <v>-1.02</v>
      </c>
      <c r="AU26" s="351"/>
      <c r="AV26" s="346" t="s">
        <v>430</v>
      </c>
      <c r="AW26" s="346" t="s">
        <v>430</v>
      </c>
      <c r="AX26" s="346">
        <v>5</v>
      </c>
      <c r="AY26" s="346">
        <v>6</v>
      </c>
      <c r="AZ26" s="346">
        <v>7</v>
      </c>
      <c r="BA26" s="362"/>
      <c r="BB26" s="348">
        <v>14.8516254295587</v>
      </c>
      <c r="BC26" s="363">
        <v>0.98835003011852895</v>
      </c>
      <c r="BD26" s="363">
        <v>6.5034398178188305E-2</v>
      </c>
      <c r="BE26" s="363">
        <v>0.10401270862897399</v>
      </c>
      <c r="BF26" s="668"/>
      <c r="BG26" s="348">
        <v>66.297899999999998</v>
      </c>
      <c r="BH26" s="348">
        <v>11.047499999999999</v>
      </c>
      <c r="BI26" s="348">
        <v>21.684899999999999</v>
      </c>
      <c r="BJ26" s="348">
        <v>0.96970000000000001</v>
      </c>
      <c r="BK26" s="668"/>
      <c r="BL26" s="353" t="s">
        <v>1914</v>
      </c>
      <c r="BM26" s="353" t="s">
        <v>1915</v>
      </c>
      <c r="BN26" s="353" t="s">
        <v>1916</v>
      </c>
      <c r="BO26" s="353" t="s">
        <v>1917</v>
      </c>
      <c r="BP26" s="353" t="s">
        <v>1918</v>
      </c>
      <c r="BQ26" s="668"/>
      <c r="BR26" s="354" t="s">
        <v>443</v>
      </c>
    </row>
    <row r="27" spans="1:70" s="355" customFormat="1" x14ac:dyDescent="0.25">
      <c r="A27" s="345" t="s">
        <v>1970</v>
      </c>
      <c r="B27" s="668"/>
      <c r="C27" s="719">
        <v>41275</v>
      </c>
      <c r="D27" s="668"/>
      <c r="E27" s="346">
        <v>3719.5</v>
      </c>
      <c r="F27" s="668"/>
      <c r="G27" s="347">
        <v>189.48500000000001</v>
      </c>
      <c r="H27" s="349"/>
      <c r="I27" s="348">
        <v>0.97419999999999995</v>
      </c>
      <c r="J27" s="348">
        <v>-1.1187</v>
      </c>
      <c r="K27" s="348">
        <v>5.5857000000000001</v>
      </c>
      <c r="L27" s="348">
        <v>-2.0177</v>
      </c>
      <c r="M27" s="348">
        <v>-3.3205</v>
      </c>
      <c r="N27" s="350">
        <v>5.1932</v>
      </c>
      <c r="O27" s="348">
        <v>8.4388000000000005</v>
      </c>
      <c r="P27" s="348">
        <v>19.805499999999999</v>
      </c>
      <c r="Q27" s="348">
        <v>16.284500000000001</v>
      </c>
      <c r="R27" s="348">
        <v>14.866</v>
      </c>
      <c r="S27" s="348">
        <v>7.4626000000000001</v>
      </c>
      <c r="T27" s="348">
        <v>-4.0591999999999997</v>
      </c>
      <c r="U27" s="348">
        <v>0.55159999999999998</v>
      </c>
      <c r="V27" s="348">
        <v>-1.5251999999999999</v>
      </c>
      <c r="W27" s="348">
        <v>7.4626000000000001</v>
      </c>
      <c r="X27" s="348">
        <v>13.561199999999999</v>
      </c>
      <c r="Y27" s="349"/>
      <c r="Z27" s="346">
        <v>6</v>
      </c>
      <c r="AA27" s="346">
        <v>9</v>
      </c>
      <c r="AB27" s="346">
        <v>9</v>
      </c>
      <c r="AC27" s="346">
        <v>9</v>
      </c>
      <c r="AD27" s="346">
        <v>7</v>
      </c>
      <c r="AE27" s="346">
        <v>7</v>
      </c>
      <c r="AF27" s="346">
        <v>4</v>
      </c>
      <c r="AG27" s="346">
        <v>4</v>
      </c>
      <c r="AH27" s="346">
        <v>6</v>
      </c>
      <c r="AI27" s="346">
        <v>4</v>
      </c>
      <c r="AJ27" s="346">
        <v>9</v>
      </c>
      <c r="AK27" s="346">
        <v>9</v>
      </c>
      <c r="AL27" s="346">
        <v>7</v>
      </c>
      <c r="AM27" s="346">
        <v>6</v>
      </c>
      <c r="AN27" s="346">
        <v>9</v>
      </c>
      <c r="AO27" s="668"/>
      <c r="AP27" s="348">
        <v>15.27</v>
      </c>
      <c r="AQ27" s="348">
        <v>16.440000000000001</v>
      </c>
      <c r="AR27" s="348">
        <v>13.53</v>
      </c>
      <c r="AS27" s="348">
        <v>9.06</v>
      </c>
      <c r="AT27" s="348">
        <v>-1.2</v>
      </c>
      <c r="AU27" s="351"/>
      <c r="AV27" s="346">
        <v>4</v>
      </c>
      <c r="AW27" s="346">
        <v>5</v>
      </c>
      <c r="AX27" s="346">
        <v>6</v>
      </c>
      <c r="AY27" s="346">
        <v>4</v>
      </c>
      <c r="AZ27" s="346">
        <v>9</v>
      </c>
      <c r="BA27" s="362"/>
      <c r="BB27" s="348">
        <v>13.9862734734015</v>
      </c>
      <c r="BC27" s="363">
        <v>0.89792333036986005</v>
      </c>
      <c r="BD27" s="363">
        <v>7.57153709486513E-2</v>
      </c>
      <c r="BE27" s="363">
        <v>0.27597530486528998</v>
      </c>
      <c r="BF27" s="668"/>
      <c r="BG27" s="348">
        <v>64.847700000000003</v>
      </c>
      <c r="BH27" s="348">
        <v>7.4391299999999996</v>
      </c>
      <c r="BI27" s="348">
        <v>20.424299999999999</v>
      </c>
      <c r="BJ27" s="348">
        <v>7.2888700000000002</v>
      </c>
      <c r="BK27" s="668"/>
      <c r="BL27" s="353" t="s">
        <v>1920</v>
      </c>
      <c r="BM27" s="353" t="s">
        <v>1921</v>
      </c>
      <c r="BN27" s="353" t="s">
        <v>1922</v>
      </c>
      <c r="BO27" s="353" t="s">
        <v>1923</v>
      </c>
      <c r="BP27" s="353" t="s">
        <v>1924</v>
      </c>
      <c r="BQ27" s="668"/>
      <c r="BR27" s="354" t="s">
        <v>513</v>
      </c>
    </row>
    <row r="28" spans="1:70" s="355" customFormat="1" x14ac:dyDescent="0.25">
      <c r="A28" s="345" t="s">
        <v>1971</v>
      </c>
      <c r="B28" s="668"/>
      <c r="C28" s="719">
        <v>41275</v>
      </c>
      <c r="D28" s="668"/>
      <c r="E28" s="346">
        <v>2301.5</v>
      </c>
      <c r="F28" s="668"/>
      <c r="G28" s="347">
        <v>149.5735</v>
      </c>
      <c r="H28" s="349"/>
      <c r="I28" s="348" t="s">
        <v>430</v>
      </c>
      <c r="J28" s="348">
        <v>-1.1289</v>
      </c>
      <c r="K28" s="348">
        <v>5.3834999999999997</v>
      </c>
      <c r="L28" s="348">
        <v>-2.4500999999999999</v>
      </c>
      <c r="M28" s="348">
        <v>-2.8637000000000001</v>
      </c>
      <c r="N28" s="350">
        <v>1.9634</v>
      </c>
      <c r="O28" s="348">
        <v>3.6537999999999999</v>
      </c>
      <c r="P28" s="348">
        <v>16.176600000000001</v>
      </c>
      <c r="Q28" s="348">
        <v>17.020800000000001</v>
      </c>
      <c r="R28" s="348">
        <v>16.075900000000001</v>
      </c>
      <c r="S28" s="348">
        <v>7.0789</v>
      </c>
      <c r="T28" s="348">
        <v>-2.9165000000000001</v>
      </c>
      <c r="U28" s="348">
        <v>0.18410000000000001</v>
      </c>
      <c r="V28" s="348">
        <v>-1.9961</v>
      </c>
      <c r="W28" s="348">
        <v>7.0789</v>
      </c>
      <c r="X28" s="348">
        <v>14.9552</v>
      </c>
      <c r="Y28" s="349"/>
      <c r="Z28" s="346" t="s">
        <v>430</v>
      </c>
      <c r="AA28" s="346">
        <v>10</v>
      </c>
      <c r="AB28" s="346">
        <v>11</v>
      </c>
      <c r="AC28" s="346">
        <v>10</v>
      </c>
      <c r="AD28" s="346">
        <v>5</v>
      </c>
      <c r="AE28" s="346">
        <v>10</v>
      </c>
      <c r="AF28" s="346">
        <v>9</v>
      </c>
      <c r="AG28" s="346">
        <v>8</v>
      </c>
      <c r="AH28" s="346">
        <v>5</v>
      </c>
      <c r="AI28" s="346">
        <v>2</v>
      </c>
      <c r="AJ28" s="346">
        <v>11</v>
      </c>
      <c r="AK28" s="346">
        <v>4</v>
      </c>
      <c r="AL28" s="346">
        <v>9</v>
      </c>
      <c r="AM28" s="346">
        <v>8</v>
      </c>
      <c r="AN28" s="346">
        <v>11</v>
      </c>
      <c r="AO28" s="668"/>
      <c r="AP28" s="348">
        <v>16.32</v>
      </c>
      <c r="AQ28" s="348">
        <v>17.57</v>
      </c>
      <c r="AR28" s="348">
        <v>12.43</v>
      </c>
      <c r="AS28" s="348">
        <v>6.6</v>
      </c>
      <c r="AT28" s="348">
        <v>-1.47</v>
      </c>
      <c r="AU28" s="351"/>
      <c r="AV28" s="346">
        <v>2</v>
      </c>
      <c r="AW28" s="346">
        <v>4</v>
      </c>
      <c r="AX28" s="346">
        <v>7</v>
      </c>
      <c r="AY28" s="346">
        <v>8</v>
      </c>
      <c r="AZ28" s="346">
        <v>10</v>
      </c>
      <c r="BA28" s="362"/>
      <c r="BB28" s="348">
        <v>13.2019435110078</v>
      </c>
      <c r="BC28" s="363">
        <v>0.82503495535890303</v>
      </c>
      <c r="BD28" s="363">
        <v>5.9419845749861998E-2</v>
      </c>
      <c r="BE28" s="363">
        <v>0.29583449787086702</v>
      </c>
      <c r="BF28" s="668"/>
      <c r="BG28" s="348">
        <v>57.689399999999999</v>
      </c>
      <c r="BH28" s="348">
        <v>11.0267</v>
      </c>
      <c r="BI28" s="348">
        <v>10.9602</v>
      </c>
      <c r="BJ28" s="348">
        <v>20.323699999999999</v>
      </c>
      <c r="BK28" s="668"/>
      <c r="BL28" s="353" t="s">
        <v>1926</v>
      </c>
      <c r="BM28" s="353" t="s">
        <v>1927</v>
      </c>
      <c r="BN28" s="353" t="s">
        <v>1928</v>
      </c>
      <c r="BO28" s="353" t="s">
        <v>1929</v>
      </c>
      <c r="BP28" s="353" t="s">
        <v>1930</v>
      </c>
      <c r="BQ28" s="668"/>
      <c r="BR28" s="354" t="s">
        <v>513</v>
      </c>
    </row>
    <row r="29" spans="1:70" s="355" customFormat="1" x14ac:dyDescent="0.25">
      <c r="A29" s="345" t="s">
        <v>1972</v>
      </c>
      <c r="B29" s="668"/>
      <c r="C29" s="719">
        <v>41275</v>
      </c>
      <c r="D29" s="668"/>
      <c r="E29" s="346">
        <v>1465.19</v>
      </c>
      <c r="F29" s="668"/>
      <c r="G29" s="347">
        <v>499.74</v>
      </c>
      <c r="H29" s="349"/>
      <c r="I29" s="348" t="s">
        <v>430</v>
      </c>
      <c r="J29" s="348">
        <v>-1.7556</v>
      </c>
      <c r="K29" s="348">
        <v>7.7769000000000004</v>
      </c>
      <c r="L29" s="348">
        <v>-1.7459</v>
      </c>
      <c r="M29" s="348">
        <v>0.35749999999999998</v>
      </c>
      <c r="N29" s="350">
        <v>9.0131999999999994</v>
      </c>
      <c r="O29" s="348">
        <v>5.0382999999999996</v>
      </c>
      <c r="P29" s="348">
        <v>19.159300000000002</v>
      </c>
      <c r="Q29" s="348">
        <v>18.380700000000001</v>
      </c>
      <c r="R29" s="348">
        <v>14.0322</v>
      </c>
      <c r="S29" s="348">
        <v>9.4601000000000006</v>
      </c>
      <c r="T29" s="348">
        <v>-1.6724000000000001</v>
      </c>
      <c r="U29" s="348">
        <v>4.5240999999999998</v>
      </c>
      <c r="V29" s="348">
        <v>0.31109999999999999</v>
      </c>
      <c r="W29" s="348">
        <v>9.4601000000000006</v>
      </c>
      <c r="X29" s="348">
        <v>13.234500000000001</v>
      </c>
      <c r="Y29" s="349"/>
      <c r="Z29" s="346" t="s">
        <v>430</v>
      </c>
      <c r="AA29" s="346">
        <v>11</v>
      </c>
      <c r="AB29" s="346">
        <v>4</v>
      </c>
      <c r="AC29" s="346">
        <v>6</v>
      </c>
      <c r="AD29" s="346">
        <v>2</v>
      </c>
      <c r="AE29" s="346">
        <v>2</v>
      </c>
      <c r="AF29" s="346">
        <v>6</v>
      </c>
      <c r="AG29" s="346">
        <v>5</v>
      </c>
      <c r="AH29" s="346">
        <v>3</v>
      </c>
      <c r="AI29" s="346">
        <v>5</v>
      </c>
      <c r="AJ29" s="346">
        <v>4</v>
      </c>
      <c r="AK29" s="346">
        <v>2</v>
      </c>
      <c r="AL29" s="346">
        <v>2</v>
      </c>
      <c r="AM29" s="346">
        <v>3</v>
      </c>
      <c r="AN29" s="346">
        <v>4</v>
      </c>
      <c r="AO29" s="668"/>
      <c r="AP29" s="348">
        <v>15.43</v>
      </c>
      <c r="AQ29" s="348">
        <v>17.920000000000002</v>
      </c>
      <c r="AR29" s="348">
        <v>14.73</v>
      </c>
      <c r="AS29" s="348">
        <v>8.6999999999999993</v>
      </c>
      <c r="AT29" s="348">
        <v>4.43</v>
      </c>
      <c r="AU29" s="351"/>
      <c r="AV29" s="346">
        <v>3</v>
      </c>
      <c r="AW29" s="346">
        <v>3</v>
      </c>
      <c r="AX29" s="346">
        <v>4</v>
      </c>
      <c r="AY29" s="346">
        <v>5</v>
      </c>
      <c r="AZ29" s="346">
        <v>2</v>
      </c>
      <c r="BA29" s="362"/>
      <c r="BB29" s="348">
        <v>14.9983669472347</v>
      </c>
      <c r="BC29" s="363">
        <v>0.95179494233845596</v>
      </c>
      <c r="BD29" s="363">
        <v>7.2306083872954202E-2</v>
      </c>
      <c r="BE29" s="363">
        <v>0.44340450084951399</v>
      </c>
      <c r="BF29" s="668"/>
      <c r="BG29" s="348">
        <v>62.942700000000002</v>
      </c>
      <c r="BH29" s="348">
        <v>16.311800000000002</v>
      </c>
      <c r="BI29" s="348">
        <v>14.566599999999999</v>
      </c>
      <c r="BJ29" s="348">
        <v>6.1788999999999996</v>
      </c>
      <c r="BK29" s="668"/>
      <c r="BL29" s="353" t="s">
        <v>1932</v>
      </c>
      <c r="BM29" s="353" t="s">
        <v>1933</v>
      </c>
      <c r="BN29" s="353" t="s">
        <v>1934</v>
      </c>
      <c r="BO29" s="353" t="s">
        <v>1935</v>
      </c>
      <c r="BP29" s="353" t="s">
        <v>1936</v>
      </c>
      <c r="BQ29" s="668"/>
      <c r="BR29" s="354" t="s">
        <v>476</v>
      </c>
    </row>
    <row r="30" spans="1:70" s="355" customFormat="1" x14ac:dyDescent="0.25">
      <c r="A30" s="345" t="s">
        <v>1973</v>
      </c>
      <c r="B30" s="668"/>
      <c r="C30" s="719">
        <v>44336</v>
      </c>
      <c r="D30" s="668"/>
      <c r="E30" s="346">
        <v>1036.1099999999999</v>
      </c>
      <c r="F30" s="668"/>
      <c r="G30" s="347">
        <v>20.7193</v>
      </c>
      <c r="H30" s="349"/>
      <c r="I30" s="348">
        <v>1.0318000000000001</v>
      </c>
      <c r="J30" s="348">
        <v>0.4738</v>
      </c>
      <c r="K30" s="348">
        <v>11.7166</v>
      </c>
      <c r="L30" s="348">
        <v>5.5206999999999997</v>
      </c>
      <c r="M30" s="348">
        <v>2.3048999999999999</v>
      </c>
      <c r="N30" s="350">
        <v>15.2399</v>
      </c>
      <c r="O30" s="348">
        <v>8.8312000000000008</v>
      </c>
      <c r="P30" s="348">
        <v>20.1509</v>
      </c>
      <c r="Q30" s="348" t="s">
        <v>430</v>
      </c>
      <c r="R30" s="348" t="s">
        <v>430</v>
      </c>
      <c r="S30" s="348">
        <v>14.008900000000001</v>
      </c>
      <c r="T30" s="348">
        <v>1.2123999999999999</v>
      </c>
      <c r="U30" s="348">
        <v>8.1203000000000003</v>
      </c>
      <c r="V30" s="348">
        <v>5.6310000000000002</v>
      </c>
      <c r="W30" s="348">
        <v>14.008900000000001</v>
      </c>
      <c r="X30" s="348">
        <v>15.8903</v>
      </c>
      <c r="Y30" s="349"/>
      <c r="Z30" s="346">
        <v>5</v>
      </c>
      <c r="AA30" s="346">
        <v>1</v>
      </c>
      <c r="AB30" s="346">
        <v>1</v>
      </c>
      <c r="AC30" s="346">
        <v>1</v>
      </c>
      <c r="AD30" s="346">
        <v>1</v>
      </c>
      <c r="AE30" s="346">
        <v>1</v>
      </c>
      <c r="AF30" s="346">
        <v>2</v>
      </c>
      <c r="AG30" s="346">
        <v>3</v>
      </c>
      <c r="AH30" s="346" t="s">
        <v>430</v>
      </c>
      <c r="AI30" s="346" t="s">
        <v>430</v>
      </c>
      <c r="AJ30" s="346">
        <v>1</v>
      </c>
      <c r="AK30" s="346">
        <v>1</v>
      </c>
      <c r="AL30" s="346">
        <v>1</v>
      </c>
      <c r="AM30" s="346">
        <v>1</v>
      </c>
      <c r="AN30" s="346">
        <v>1</v>
      </c>
      <c r="AO30" s="668"/>
      <c r="AP30" s="348" t="s">
        <v>430</v>
      </c>
      <c r="AQ30" s="348" t="s">
        <v>430</v>
      </c>
      <c r="AR30" s="348">
        <v>15.68</v>
      </c>
      <c r="AS30" s="348">
        <v>12.39</v>
      </c>
      <c r="AT30" s="348">
        <v>12.69</v>
      </c>
      <c r="AU30" s="351"/>
      <c r="AV30" s="346" t="s">
        <v>430</v>
      </c>
      <c r="AW30" s="346" t="s">
        <v>430</v>
      </c>
      <c r="AX30" s="346">
        <v>3</v>
      </c>
      <c r="AY30" s="346">
        <v>1</v>
      </c>
      <c r="AZ30" s="346">
        <v>1</v>
      </c>
      <c r="BA30" s="362"/>
      <c r="BB30" s="348">
        <v>16.308726715372799</v>
      </c>
      <c r="BC30" s="363">
        <v>1.07245719090978</v>
      </c>
      <c r="BD30" s="363">
        <v>7.4618338660781602E-2</v>
      </c>
      <c r="BE30" s="363">
        <v>0.28173376468769701</v>
      </c>
      <c r="BF30" s="668"/>
      <c r="BG30" s="348">
        <v>60.116700000000002</v>
      </c>
      <c r="BH30" s="348">
        <v>20.414400000000001</v>
      </c>
      <c r="BI30" s="348">
        <v>16.381699999999999</v>
      </c>
      <c r="BJ30" s="348">
        <v>3.0872000000000002</v>
      </c>
      <c r="BK30" s="668"/>
      <c r="BL30" s="353" t="s">
        <v>1938</v>
      </c>
      <c r="BM30" s="353" t="s">
        <v>1939</v>
      </c>
      <c r="BN30" s="353" t="s">
        <v>1940</v>
      </c>
      <c r="BO30" s="353" t="s">
        <v>1941</v>
      </c>
      <c r="BP30" s="353" t="s">
        <v>1942</v>
      </c>
      <c r="BQ30" s="668"/>
      <c r="BR30" s="354" t="s">
        <v>1943</v>
      </c>
    </row>
    <row r="31" spans="1:70" s="355" customFormat="1" x14ac:dyDescent="0.25">
      <c r="A31" s="345" t="s">
        <v>1974</v>
      </c>
      <c r="B31" s="668"/>
      <c r="C31" s="719">
        <v>41275</v>
      </c>
      <c r="D31" s="668"/>
      <c r="E31" s="346">
        <v>851.39</v>
      </c>
      <c r="F31" s="668"/>
      <c r="G31" s="347">
        <v>147.09899999999999</v>
      </c>
      <c r="H31" s="349"/>
      <c r="I31" s="348">
        <v>0.90620000000000001</v>
      </c>
      <c r="J31" s="348">
        <v>-0.84489999999999998</v>
      </c>
      <c r="K31" s="348">
        <v>5.3918999999999997</v>
      </c>
      <c r="L31" s="348">
        <v>-1.8737999999999999</v>
      </c>
      <c r="M31" s="348">
        <v>-3.6151</v>
      </c>
      <c r="N31" s="350">
        <v>3.7534999999999998</v>
      </c>
      <c r="O31" s="348">
        <v>3.8412999999999999</v>
      </c>
      <c r="P31" s="348">
        <v>16.455100000000002</v>
      </c>
      <c r="Q31" s="348">
        <v>14.493</v>
      </c>
      <c r="R31" s="348">
        <v>15.6267</v>
      </c>
      <c r="S31" s="348">
        <v>7.0911999999999997</v>
      </c>
      <c r="T31" s="348">
        <v>-4.1977000000000002</v>
      </c>
      <c r="U31" s="348">
        <v>0.51160000000000005</v>
      </c>
      <c r="V31" s="348">
        <v>-1.0916999999999999</v>
      </c>
      <c r="W31" s="348">
        <v>7.0911999999999997</v>
      </c>
      <c r="X31" s="348">
        <v>13.7384</v>
      </c>
      <c r="Y31" s="349"/>
      <c r="Z31" s="346">
        <v>9</v>
      </c>
      <c r="AA31" s="346">
        <v>8</v>
      </c>
      <c r="AB31" s="346">
        <v>10</v>
      </c>
      <c r="AC31" s="346">
        <v>8</v>
      </c>
      <c r="AD31" s="346">
        <v>9</v>
      </c>
      <c r="AE31" s="346">
        <v>9</v>
      </c>
      <c r="AF31" s="346">
        <v>8</v>
      </c>
      <c r="AG31" s="346">
        <v>7</v>
      </c>
      <c r="AH31" s="346">
        <v>7</v>
      </c>
      <c r="AI31" s="346">
        <v>3</v>
      </c>
      <c r="AJ31" s="346">
        <v>10</v>
      </c>
      <c r="AK31" s="346">
        <v>10</v>
      </c>
      <c r="AL31" s="346">
        <v>8</v>
      </c>
      <c r="AM31" s="346">
        <v>5</v>
      </c>
      <c r="AN31" s="346">
        <v>10</v>
      </c>
      <c r="AO31" s="668"/>
      <c r="AP31" s="348">
        <v>14.56</v>
      </c>
      <c r="AQ31" s="348">
        <v>15.02</v>
      </c>
      <c r="AR31" s="348">
        <v>11.69</v>
      </c>
      <c r="AS31" s="348">
        <v>6.53</v>
      </c>
      <c r="AT31" s="348">
        <v>-1.08</v>
      </c>
      <c r="AU31" s="351"/>
      <c r="AV31" s="346">
        <v>5</v>
      </c>
      <c r="AW31" s="346">
        <v>6</v>
      </c>
      <c r="AX31" s="346">
        <v>8</v>
      </c>
      <c r="AY31" s="346">
        <v>9</v>
      </c>
      <c r="AZ31" s="346">
        <v>8</v>
      </c>
      <c r="BA31" s="362"/>
      <c r="BB31" s="348">
        <v>13.5653915909124</v>
      </c>
      <c r="BC31" s="363">
        <v>0.88917867035433096</v>
      </c>
      <c r="BD31" s="363">
        <v>6.2811323540156505E-2</v>
      </c>
      <c r="BE31" s="363">
        <v>7.6685075702119507E-2</v>
      </c>
      <c r="BF31" s="668"/>
      <c r="BG31" s="348">
        <v>74.468900000000005</v>
      </c>
      <c r="BH31" s="348">
        <v>7.0303800000000001</v>
      </c>
      <c r="BI31" s="348">
        <v>8.5812899999999992</v>
      </c>
      <c r="BJ31" s="348">
        <v>9.9194300000000002</v>
      </c>
      <c r="BK31" s="668"/>
      <c r="BL31" s="353" t="s">
        <v>1945</v>
      </c>
      <c r="BM31" s="353" t="s">
        <v>1946</v>
      </c>
      <c r="BN31" s="353" t="s">
        <v>1947</v>
      </c>
      <c r="BO31" s="353" t="s">
        <v>1948</v>
      </c>
      <c r="BP31" s="353" t="s">
        <v>1037</v>
      </c>
      <c r="BQ31" s="668"/>
      <c r="BR31" s="354" t="s">
        <v>443</v>
      </c>
    </row>
    <row r="32" spans="1:70" s="355" customFormat="1" x14ac:dyDescent="0.25">
      <c r="A32" s="345" t="s">
        <v>1975</v>
      </c>
      <c r="B32" s="668"/>
      <c r="C32" s="719">
        <v>45546</v>
      </c>
      <c r="D32" s="668"/>
      <c r="E32" s="346">
        <v>638.02</v>
      </c>
      <c r="F32" s="668"/>
      <c r="G32" s="347">
        <v>9.7181999999999995</v>
      </c>
      <c r="H32" s="349"/>
      <c r="I32" s="348">
        <v>1.2946</v>
      </c>
      <c r="J32" s="348">
        <v>-0.16950000000000001</v>
      </c>
      <c r="K32" s="348">
        <v>6.5686</v>
      </c>
      <c r="L32" s="348">
        <v>-0.3977</v>
      </c>
      <c r="M32" s="348">
        <v>-2.0994000000000002</v>
      </c>
      <c r="N32" s="350">
        <v>6.1380999999999997</v>
      </c>
      <c r="O32" s="348" t="s">
        <v>430</v>
      </c>
      <c r="P32" s="348" t="s">
        <v>430</v>
      </c>
      <c r="Q32" s="348" t="s">
        <v>430</v>
      </c>
      <c r="R32" s="348" t="s">
        <v>430</v>
      </c>
      <c r="S32" s="348">
        <v>8.4680999999999997</v>
      </c>
      <c r="T32" s="348">
        <v>-3.7058</v>
      </c>
      <c r="U32" s="348">
        <v>1.6442000000000001</v>
      </c>
      <c r="V32" s="348">
        <v>-1.5269999999999999</v>
      </c>
      <c r="W32" s="348">
        <v>8.4680999999999997</v>
      </c>
      <c r="X32" s="348">
        <v>-1.744</v>
      </c>
      <c r="Y32" s="349"/>
      <c r="Z32" s="346">
        <v>1</v>
      </c>
      <c r="AA32" s="346">
        <v>3</v>
      </c>
      <c r="AB32" s="346">
        <v>6</v>
      </c>
      <c r="AC32" s="346">
        <v>4</v>
      </c>
      <c r="AD32" s="346">
        <v>3</v>
      </c>
      <c r="AE32" s="346">
        <v>6</v>
      </c>
      <c r="AF32" s="346" t="s">
        <v>430</v>
      </c>
      <c r="AG32" s="346" t="s">
        <v>430</v>
      </c>
      <c r="AH32" s="346" t="s">
        <v>430</v>
      </c>
      <c r="AI32" s="346" t="s">
        <v>430</v>
      </c>
      <c r="AJ32" s="346">
        <v>8</v>
      </c>
      <c r="AK32" s="346">
        <v>8</v>
      </c>
      <c r="AL32" s="346">
        <v>3</v>
      </c>
      <c r="AM32" s="346">
        <v>7</v>
      </c>
      <c r="AN32" s="346">
        <v>8</v>
      </c>
      <c r="AO32" s="668"/>
      <c r="AP32" s="348" t="s">
        <v>430</v>
      </c>
      <c r="AQ32" s="348" t="s">
        <v>430</v>
      </c>
      <c r="AR32" s="348" t="s">
        <v>430</v>
      </c>
      <c r="AS32" s="348" t="s">
        <v>430</v>
      </c>
      <c r="AT32" s="348">
        <v>0.57999999999999996</v>
      </c>
      <c r="AU32" s="351"/>
      <c r="AV32" s="346" t="s">
        <v>430</v>
      </c>
      <c r="AW32" s="346" t="s">
        <v>430</v>
      </c>
      <c r="AX32" s="346" t="s">
        <v>430</v>
      </c>
      <c r="AY32" s="346" t="s">
        <v>430</v>
      </c>
      <c r="AZ32" s="346">
        <v>6</v>
      </c>
      <c r="BA32" s="362"/>
      <c r="BB32" s="348">
        <v>14.7994302707204</v>
      </c>
      <c r="BC32" s="363">
        <v>0.89235925790501402</v>
      </c>
      <c r="BD32" s="363">
        <v>-5.2547282627975797E-2</v>
      </c>
      <c r="BE32" s="363">
        <v>-9.0698797188708005E-2</v>
      </c>
      <c r="BF32" s="668"/>
      <c r="BG32" s="348">
        <v>68.038600000000002</v>
      </c>
      <c r="BH32" s="348">
        <v>20.956600000000002</v>
      </c>
      <c r="BI32" s="348">
        <v>5.4494699999999998</v>
      </c>
      <c r="BJ32" s="348">
        <v>5.5553299999999997</v>
      </c>
      <c r="BK32" s="668"/>
      <c r="BL32" s="353" t="s">
        <v>1950</v>
      </c>
      <c r="BM32" s="353" t="s">
        <v>1951</v>
      </c>
      <c r="BN32" s="353" t="s">
        <v>1952</v>
      </c>
      <c r="BO32" s="353" t="s">
        <v>1953</v>
      </c>
      <c r="BP32" s="353" t="s">
        <v>1954</v>
      </c>
      <c r="BQ32" s="668"/>
      <c r="BR32" s="354" t="s">
        <v>443</v>
      </c>
    </row>
    <row r="33" spans="1:70" s="355" customFormat="1" x14ac:dyDescent="0.25">
      <c r="A33" s="345" t="s">
        <v>1976</v>
      </c>
      <c r="B33" s="668"/>
      <c r="C33" s="719">
        <v>43455</v>
      </c>
      <c r="D33" s="668"/>
      <c r="E33" s="346">
        <v>660.35</v>
      </c>
      <c r="F33" s="668"/>
      <c r="G33" s="347">
        <v>33.249400000000001</v>
      </c>
      <c r="H33" s="349"/>
      <c r="I33" s="348">
        <v>1.0671999999999999</v>
      </c>
      <c r="J33" s="348">
        <v>0.2104</v>
      </c>
      <c r="K33" s="348">
        <v>11.296200000000001</v>
      </c>
      <c r="L33" s="348">
        <v>4.5834999999999999</v>
      </c>
      <c r="M33" s="348">
        <v>-3.3374999999999999</v>
      </c>
      <c r="N33" s="350">
        <v>7.2591999999999999</v>
      </c>
      <c r="O33" s="348">
        <v>9.2378</v>
      </c>
      <c r="P33" s="348">
        <v>22.606999999999999</v>
      </c>
      <c r="Q33" s="348">
        <v>17.995200000000001</v>
      </c>
      <c r="R33" s="348" t="s">
        <v>430</v>
      </c>
      <c r="S33" s="348">
        <v>13.8978</v>
      </c>
      <c r="T33" s="348">
        <v>-1.8757999999999999</v>
      </c>
      <c r="U33" s="348">
        <v>1.2763</v>
      </c>
      <c r="V33" s="348">
        <v>-2.1613000000000002</v>
      </c>
      <c r="W33" s="348">
        <v>13.8978</v>
      </c>
      <c r="X33" s="348">
        <v>17.749199999999998</v>
      </c>
      <c r="Y33" s="349"/>
      <c r="Z33" s="346">
        <v>4</v>
      </c>
      <c r="AA33" s="346">
        <v>2</v>
      </c>
      <c r="AB33" s="346">
        <v>2</v>
      </c>
      <c r="AC33" s="346">
        <v>2</v>
      </c>
      <c r="AD33" s="346">
        <v>8</v>
      </c>
      <c r="AE33" s="346">
        <v>3</v>
      </c>
      <c r="AF33" s="346">
        <v>1</v>
      </c>
      <c r="AG33" s="346">
        <v>2</v>
      </c>
      <c r="AH33" s="346">
        <v>4</v>
      </c>
      <c r="AI33" s="346" t="s">
        <v>430</v>
      </c>
      <c r="AJ33" s="346">
        <v>2</v>
      </c>
      <c r="AK33" s="346">
        <v>3</v>
      </c>
      <c r="AL33" s="346">
        <v>6</v>
      </c>
      <c r="AM33" s="346">
        <v>9</v>
      </c>
      <c r="AN33" s="346">
        <v>2</v>
      </c>
      <c r="AO33" s="668"/>
      <c r="AP33" s="348" t="s">
        <v>430</v>
      </c>
      <c r="AQ33" s="348">
        <v>18.36</v>
      </c>
      <c r="AR33" s="348">
        <v>16.09</v>
      </c>
      <c r="AS33" s="348">
        <v>11.67</v>
      </c>
      <c r="AT33" s="348">
        <v>2.5</v>
      </c>
      <c r="AU33" s="351"/>
      <c r="AV33" s="346" t="s">
        <v>430</v>
      </c>
      <c r="AW33" s="346">
        <v>2</v>
      </c>
      <c r="AX33" s="346">
        <v>2</v>
      </c>
      <c r="AY33" s="346">
        <v>3</v>
      </c>
      <c r="AZ33" s="346">
        <v>3</v>
      </c>
      <c r="BA33" s="362"/>
      <c r="BB33" s="348">
        <v>17.6771922636376</v>
      </c>
      <c r="BC33" s="363">
        <v>1.1560418101025101</v>
      </c>
      <c r="BD33" s="363">
        <v>7.5083723303529595E-2</v>
      </c>
      <c r="BE33" s="363">
        <v>0.31918623181285599</v>
      </c>
      <c r="BF33" s="668"/>
      <c r="BG33" s="348">
        <v>50.285400000000003</v>
      </c>
      <c r="BH33" s="348">
        <v>15.2807</v>
      </c>
      <c r="BI33" s="348">
        <v>32.763500000000001</v>
      </c>
      <c r="BJ33" s="348">
        <v>1.6704000000000001</v>
      </c>
      <c r="BK33" s="668"/>
      <c r="BL33" s="353" t="s">
        <v>1956</v>
      </c>
      <c r="BM33" s="353" t="s">
        <v>1957</v>
      </c>
      <c r="BN33" s="353" t="s">
        <v>1958</v>
      </c>
      <c r="BO33" s="353" t="s">
        <v>1959</v>
      </c>
      <c r="BP33" s="353" t="s">
        <v>1960</v>
      </c>
      <c r="BQ33" s="668"/>
      <c r="BR33" s="354" t="s">
        <v>436</v>
      </c>
    </row>
    <row r="34" spans="1:70" s="355" customFormat="1" ht="11" x14ac:dyDescent="0.3">
      <c r="A34" s="841" t="s">
        <v>1977</v>
      </c>
      <c r="B34" s="858"/>
      <c r="C34" s="843">
        <v>46049</v>
      </c>
      <c r="D34" s="858"/>
      <c r="E34" s="844">
        <v>225.44399999999999</v>
      </c>
      <c r="F34" s="858"/>
      <c r="G34" s="845">
        <v>9.6300000000000008</v>
      </c>
      <c r="H34" s="859"/>
      <c r="I34" s="846">
        <v>0.91169999999999995</v>
      </c>
      <c r="J34" s="846">
        <v>-0.6089</v>
      </c>
      <c r="K34" s="846">
        <v>6.3735999999999997</v>
      </c>
      <c r="L34" s="846">
        <v>-3.7</v>
      </c>
      <c r="M34" s="846" t="s">
        <v>430</v>
      </c>
      <c r="N34" s="848" t="s">
        <v>430</v>
      </c>
      <c r="O34" s="846" t="s">
        <v>430</v>
      </c>
      <c r="P34" s="846" t="s">
        <v>430</v>
      </c>
      <c r="Q34" s="846" t="s">
        <v>430</v>
      </c>
      <c r="R34" s="846" t="s">
        <v>430</v>
      </c>
      <c r="S34" s="846">
        <v>8.6049000000000007</v>
      </c>
      <c r="T34" s="846" t="s">
        <v>430</v>
      </c>
      <c r="U34" s="846" t="s">
        <v>430</v>
      </c>
      <c r="V34" s="846" t="s">
        <v>430</v>
      </c>
      <c r="W34" s="846">
        <v>8.6049000000000007</v>
      </c>
      <c r="X34" s="846">
        <v>-3.7</v>
      </c>
      <c r="Y34" s="859"/>
      <c r="Z34" s="844">
        <v>8</v>
      </c>
      <c r="AA34" s="844">
        <v>6</v>
      </c>
      <c r="AB34" s="844">
        <v>7</v>
      </c>
      <c r="AC34" s="844">
        <v>11</v>
      </c>
      <c r="AD34" s="844" t="s">
        <v>430</v>
      </c>
      <c r="AE34" s="844" t="s">
        <v>430</v>
      </c>
      <c r="AF34" s="844" t="s">
        <v>430</v>
      </c>
      <c r="AG34" s="844" t="s">
        <v>430</v>
      </c>
      <c r="AH34" s="844" t="s">
        <v>430</v>
      </c>
      <c r="AI34" s="844" t="s">
        <v>430</v>
      </c>
      <c r="AJ34" s="844">
        <v>7</v>
      </c>
      <c r="AK34" s="844" t="s">
        <v>430</v>
      </c>
      <c r="AL34" s="844" t="s">
        <v>430</v>
      </c>
      <c r="AM34" s="844" t="s">
        <v>430</v>
      </c>
      <c r="AN34" s="844">
        <v>7</v>
      </c>
      <c r="AO34" s="858"/>
      <c r="AP34" s="846" t="s">
        <v>430</v>
      </c>
      <c r="AQ34" s="846" t="s">
        <v>430</v>
      </c>
      <c r="AR34" s="846" t="s">
        <v>430</v>
      </c>
      <c r="AS34" s="846" t="s">
        <v>430</v>
      </c>
      <c r="AT34" s="846" t="s">
        <v>430</v>
      </c>
      <c r="AU34" s="849"/>
      <c r="AV34" s="844" t="s">
        <v>430</v>
      </c>
      <c r="AW34" s="844" t="s">
        <v>430</v>
      </c>
      <c r="AX34" s="844" t="s">
        <v>430</v>
      </c>
      <c r="AY34" s="844" t="s">
        <v>430</v>
      </c>
      <c r="AZ34" s="844" t="s">
        <v>430</v>
      </c>
      <c r="BA34" s="851"/>
      <c r="BB34" s="846">
        <v>27.543894035818099</v>
      </c>
      <c r="BC34" s="861">
        <v>0.87855286398334198</v>
      </c>
      <c r="BD34" s="861">
        <v>-5.8459397898123801E-2</v>
      </c>
      <c r="BE34" s="861">
        <v>-1.38478852353939</v>
      </c>
      <c r="BF34" s="858"/>
      <c r="BG34" s="846">
        <v>75.445700000000002</v>
      </c>
      <c r="BH34" s="846">
        <v>16.041</v>
      </c>
      <c r="BI34" s="846">
        <v>2.1589299999999998</v>
      </c>
      <c r="BJ34" s="846">
        <v>6.3543700000000003</v>
      </c>
      <c r="BK34" s="858"/>
      <c r="BL34" s="860" t="s">
        <v>1962</v>
      </c>
      <c r="BM34" s="860" t="s">
        <v>1963</v>
      </c>
      <c r="BN34" s="860" t="s">
        <v>1964</v>
      </c>
      <c r="BO34" s="860" t="s">
        <v>1965</v>
      </c>
      <c r="BP34" s="860" t="s">
        <v>1966</v>
      </c>
      <c r="BQ34" s="858"/>
      <c r="BR34" s="856" t="s">
        <v>443</v>
      </c>
    </row>
    <row r="35" spans="1:70" x14ac:dyDescent="0.25">
      <c r="A35" s="36" t="s">
        <v>93</v>
      </c>
      <c r="B35" s="43"/>
      <c r="C35" s="720"/>
      <c r="D35" s="43"/>
      <c r="E35" s="51"/>
      <c r="F35" s="43"/>
      <c r="G35" s="55"/>
      <c r="H35" s="66"/>
      <c r="I35" s="59">
        <v>1.0602</v>
      </c>
      <c r="J35" s="59">
        <v>-0.58689999999999998</v>
      </c>
      <c r="K35" s="59">
        <v>7.3998999999999997</v>
      </c>
      <c r="L35" s="59">
        <v>-0.38450000000000001</v>
      </c>
      <c r="M35" s="59">
        <v>-2.2332000000000001</v>
      </c>
      <c r="N35" s="70">
        <v>6.6772999999999998</v>
      </c>
      <c r="O35" s="59">
        <v>6.3697999999999997</v>
      </c>
      <c r="P35" s="59">
        <v>18.798100000000002</v>
      </c>
      <c r="Q35" s="59">
        <v>18.060700000000001</v>
      </c>
      <c r="R35" s="59">
        <v>15.5745</v>
      </c>
      <c r="S35" s="59">
        <v>9.4746000000000006</v>
      </c>
      <c r="T35" s="59">
        <v>-2.7235999999999998</v>
      </c>
      <c r="U35" s="59">
        <v>1.9339999999999999</v>
      </c>
      <c r="V35" s="59">
        <v>-0.37390000000000001</v>
      </c>
      <c r="W35" s="59">
        <v>9.4746000000000006</v>
      </c>
      <c r="X35" s="59">
        <v>12.239699999999999</v>
      </c>
      <c r="Y35" s="66"/>
      <c r="Z35" s="51">
        <v>9</v>
      </c>
      <c r="AA35" s="51">
        <v>11</v>
      </c>
      <c r="AB35" s="51">
        <v>11</v>
      </c>
      <c r="AC35" s="51">
        <v>11</v>
      </c>
      <c r="AD35" s="51">
        <v>10</v>
      </c>
      <c r="AE35" s="51">
        <v>10</v>
      </c>
      <c r="AF35" s="51">
        <v>9</v>
      </c>
      <c r="AG35" s="51">
        <v>9</v>
      </c>
      <c r="AH35" s="51">
        <v>7</v>
      </c>
      <c r="AI35" s="51">
        <v>5</v>
      </c>
      <c r="AJ35" s="51">
        <v>11</v>
      </c>
      <c r="AK35" s="51">
        <v>10</v>
      </c>
      <c r="AL35" s="51">
        <v>10</v>
      </c>
      <c r="AM35" s="51">
        <v>10</v>
      </c>
      <c r="AN35" s="51">
        <v>11</v>
      </c>
      <c r="AO35" s="43"/>
      <c r="AP35" s="59">
        <v>16.036000000000001</v>
      </c>
      <c r="AQ35" s="59">
        <v>17.8966666666667</v>
      </c>
      <c r="AR35" s="59">
        <v>14.4975</v>
      </c>
      <c r="AS35" s="59">
        <v>8.9733333333333292</v>
      </c>
      <c r="AT35" s="59">
        <v>1.7130000000000001</v>
      </c>
      <c r="AU35" s="78"/>
      <c r="AV35" s="51">
        <v>5</v>
      </c>
      <c r="AW35" s="51">
        <v>6</v>
      </c>
      <c r="AX35" s="51">
        <v>8</v>
      </c>
      <c r="AY35" s="51">
        <v>9</v>
      </c>
      <c r="AZ35" s="51">
        <v>10</v>
      </c>
      <c r="BA35" s="258"/>
      <c r="BB35" s="59"/>
      <c r="BC35" s="276"/>
      <c r="BD35" s="276"/>
      <c r="BE35" s="276"/>
      <c r="BF35" s="43"/>
      <c r="BG35" s="59"/>
      <c r="BH35" s="59"/>
      <c r="BI35" s="59"/>
      <c r="BJ35" s="59"/>
      <c r="BK35" s="43"/>
      <c r="BL35" s="84"/>
      <c r="BM35" s="84"/>
      <c r="BN35" s="84"/>
      <c r="BO35" s="84"/>
      <c r="BP35" s="84"/>
      <c r="BQ35" s="43"/>
      <c r="BR35" s="88"/>
    </row>
    <row r="36" spans="1:70" x14ac:dyDescent="0.25">
      <c r="A36" s="37" t="s">
        <v>94</v>
      </c>
      <c r="B36" s="44"/>
      <c r="C36" s="721"/>
      <c r="D36" s="44"/>
      <c r="E36" s="52"/>
      <c r="F36" s="44"/>
      <c r="G36" s="56"/>
      <c r="H36" s="67"/>
      <c r="I36" s="60">
        <v>1.2946</v>
      </c>
      <c r="J36" s="60">
        <v>0.4738</v>
      </c>
      <c r="K36" s="60">
        <v>11.7166</v>
      </c>
      <c r="L36" s="60">
        <v>5.5206999999999997</v>
      </c>
      <c r="M36" s="60">
        <v>2.3048999999999999</v>
      </c>
      <c r="N36" s="71">
        <v>15.2399</v>
      </c>
      <c r="O36" s="60">
        <v>9.2378</v>
      </c>
      <c r="P36" s="60">
        <v>22.633600000000001</v>
      </c>
      <c r="Q36" s="60">
        <v>23.225899999999999</v>
      </c>
      <c r="R36" s="60">
        <v>17.271699999999999</v>
      </c>
      <c r="S36" s="60">
        <v>14.008900000000001</v>
      </c>
      <c r="T36" s="60">
        <v>1.2123999999999999</v>
      </c>
      <c r="U36" s="60">
        <v>8.1203000000000003</v>
      </c>
      <c r="V36" s="60">
        <v>5.6310000000000002</v>
      </c>
      <c r="W36" s="60">
        <v>14.008900000000001</v>
      </c>
      <c r="X36" s="60">
        <v>19.6523</v>
      </c>
      <c r="Y36" s="67"/>
      <c r="Z36" s="52"/>
      <c r="AA36" s="52"/>
      <c r="AB36" s="52"/>
      <c r="AC36" s="52"/>
      <c r="AD36" s="52"/>
      <c r="AE36" s="52"/>
      <c r="AF36" s="52"/>
      <c r="AG36" s="52"/>
      <c r="AH36" s="52"/>
      <c r="AI36" s="52"/>
      <c r="AJ36" s="52"/>
      <c r="AK36" s="52"/>
      <c r="AL36" s="52"/>
      <c r="AM36" s="52"/>
      <c r="AN36" s="52"/>
      <c r="AO36" s="44"/>
      <c r="AP36" s="60">
        <v>18.600000000000001</v>
      </c>
      <c r="AQ36" s="60">
        <v>22.07</v>
      </c>
      <c r="AR36" s="60">
        <v>18.18</v>
      </c>
      <c r="AS36" s="60">
        <v>12.39</v>
      </c>
      <c r="AT36" s="60">
        <v>12.69</v>
      </c>
      <c r="AU36" s="79"/>
      <c r="AV36" s="52"/>
      <c r="AW36" s="52"/>
      <c r="AX36" s="52"/>
      <c r="AY36" s="52"/>
      <c r="AZ36" s="52"/>
      <c r="BA36" s="259"/>
      <c r="BB36" s="60"/>
      <c r="BC36" s="277"/>
      <c r="BD36" s="277"/>
      <c r="BE36" s="277"/>
      <c r="BF36" s="44"/>
      <c r="BG36" s="60"/>
      <c r="BH36" s="60"/>
      <c r="BI36" s="60"/>
      <c r="BJ36" s="60"/>
      <c r="BK36" s="44"/>
      <c r="BL36" s="85"/>
      <c r="BM36" s="85"/>
      <c r="BN36" s="85"/>
      <c r="BO36" s="85"/>
      <c r="BP36" s="85"/>
      <c r="BQ36" s="44"/>
      <c r="BR36" s="89"/>
    </row>
    <row r="37" spans="1:70" x14ac:dyDescent="0.25">
      <c r="A37" s="37" t="s">
        <v>95</v>
      </c>
      <c r="B37" s="44"/>
      <c r="C37" s="721"/>
      <c r="D37" s="44"/>
      <c r="E37" s="52"/>
      <c r="F37" s="44"/>
      <c r="G37" s="56"/>
      <c r="H37" s="67"/>
      <c r="I37" s="60">
        <v>0.90620000000000001</v>
      </c>
      <c r="J37" s="60">
        <v>-1.7556</v>
      </c>
      <c r="K37" s="60">
        <v>5.3834999999999997</v>
      </c>
      <c r="L37" s="60">
        <v>-3.7</v>
      </c>
      <c r="M37" s="60">
        <v>-4.4983000000000004</v>
      </c>
      <c r="N37" s="71">
        <v>1.9634</v>
      </c>
      <c r="O37" s="60">
        <v>3.6537999999999999</v>
      </c>
      <c r="P37" s="60">
        <v>14.711499999999999</v>
      </c>
      <c r="Q37" s="60">
        <v>14.493</v>
      </c>
      <c r="R37" s="60">
        <v>14.0322</v>
      </c>
      <c r="S37" s="60">
        <v>7.0789</v>
      </c>
      <c r="T37" s="60">
        <v>-4.1977000000000002</v>
      </c>
      <c r="U37" s="60">
        <v>-0.24030000000000001</v>
      </c>
      <c r="V37" s="60">
        <v>-2.65</v>
      </c>
      <c r="W37" s="60">
        <v>7.0789</v>
      </c>
      <c r="X37" s="60">
        <v>-3.7</v>
      </c>
      <c r="Y37" s="67"/>
      <c r="Z37" s="52"/>
      <c r="AA37" s="52"/>
      <c r="AB37" s="52"/>
      <c r="AC37" s="52"/>
      <c r="AD37" s="52"/>
      <c r="AE37" s="52"/>
      <c r="AF37" s="52"/>
      <c r="AG37" s="52"/>
      <c r="AH37" s="52"/>
      <c r="AI37" s="52"/>
      <c r="AJ37" s="52"/>
      <c r="AK37" s="52"/>
      <c r="AL37" s="52"/>
      <c r="AM37" s="52"/>
      <c r="AN37" s="52"/>
      <c r="AO37" s="44"/>
      <c r="AP37" s="60">
        <v>14.56</v>
      </c>
      <c r="AQ37" s="60">
        <v>15.02</v>
      </c>
      <c r="AR37" s="60">
        <v>11.69</v>
      </c>
      <c r="AS37" s="60">
        <v>6.53</v>
      </c>
      <c r="AT37" s="60">
        <v>-1.47</v>
      </c>
      <c r="AU37" s="79"/>
      <c r="AV37" s="52"/>
      <c r="AW37" s="52"/>
      <c r="AX37" s="52"/>
      <c r="AY37" s="52"/>
      <c r="AZ37" s="52"/>
      <c r="BA37" s="259"/>
      <c r="BB37" s="60"/>
      <c r="BC37" s="277"/>
      <c r="BD37" s="277"/>
      <c r="BE37" s="277"/>
      <c r="BF37" s="44"/>
      <c r="BG37" s="60"/>
      <c r="BH37" s="60"/>
      <c r="BI37" s="60"/>
      <c r="BJ37" s="60"/>
      <c r="BK37" s="44"/>
      <c r="BL37" s="85"/>
      <c r="BM37" s="85"/>
      <c r="BN37" s="85"/>
      <c r="BO37" s="85"/>
      <c r="BP37" s="85"/>
      <c r="BQ37" s="44"/>
      <c r="BR37" s="89"/>
    </row>
    <row r="38" spans="1:70" x14ac:dyDescent="0.25">
      <c r="A38" s="38" t="s">
        <v>96</v>
      </c>
      <c r="B38" s="45"/>
      <c r="C38" s="722"/>
      <c r="D38" s="45"/>
      <c r="E38" s="53"/>
      <c r="F38" s="45"/>
      <c r="G38" s="57"/>
      <c r="H38" s="68"/>
      <c r="I38" s="61">
        <v>1.0318000000000001</v>
      </c>
      <c r="J38" s="61">
        <v>-0.6089</v>
      </c>
      <c r="K38" s="61">
        <v>6.5686</v>
      </c>
      <c r="L38" s="61">
        <v>-1.7459</v>
      </c>
      <c r="M38" s="61">
        <v>-3.0019999999999998</v>
      </c>
      <c r="N38" s="72">
        <v>6.3545499999999997</v>
      </c>
      <c r="O38" s="61">
        <v>5.3296999999999999</v>
      </c>
      <c r="P38" s="61">
        <v>19.159300000000002</v>
      </c>
      <c r="Q38" s="61">
        <v>17.995200000000001</v>
      </c>
      <c r="R38" s="61">
        <v>15.6267</v>
      </c>
      <c r="S38" s="61">
        <v>8.6709999999999994</v>
      </c>
      <c r="T38" s="61">
        <v>-3.2347000000000001</v>
      </c>
      <c r="U38" s="61">
        <v>1.2763</v>
      </c>
      <c r="V38" s="61">
        <v>-1.5251999999999999</v>
      </c>
      <c r="W38" s="61">
        <v>8.6709999999999994</v>
      </c>
      <c r="X38" s="61">
        <v>14.9552</v>
      </c>
      <c r="Y38" s="68"/>
      <c r="Z38" s="53"/>
      <c r="AA38" s="53"/>
      <c r="AB38" s="53"/>
      <c r="AC38" s="53"/>
      <c r="AD38" s="53"/>
      <c r="AE38" s="53"/>
      <c r="AF38" s="53"/>
      <c r="AG38" s="53"/>
      <c r="AH38" s="53"/>
      <c r="AI38" s="53"/>
      <c r="AJ38" s="53"/>
      <c r="AK38" s="53"/>
      <c r="AL38" s="53"/>
      <c r="AM38" s="53"/>
      <c r="AN38" s="53"/>
      <c r="AO38" s="45"/>
      <c r="AP38" s="61">
        <v>15.43</v>
      </c>
      <c r="AQ38" s="61">
        <v>17.739999999999998</v>
      </c>
      <c r="AR38" s="61">
        <v>14.19</v>
      </c>
      <c r="AS38" s="61">
        <v>8.6999999999999993</v>
      </c>
      <c r="AT38" s="61">
        <v>0.68</v>
      </c>
      <c r="AU38" s="80"/>
      <c r="AV38" s="53"/>
      <c r="AW38" s="53"/>
      <c r="AX38" s="53"/>
      <c r="AY38" s="53"/>
      <c r="AZ38" s="53"/>
      <c r="BA38" s="262"/>
      <c r="BB38" s="61"/>
      <c r="BC38" s="279"/>
      <c r="BD38" s="279"/>
      <c r="BE38" s="279"/>
      <c r="BF38" s="45"/>
      <c r="BG38" s="61"/>
      <c r="BH38" s="61"/>
      <c r="BI38" s="61"/>
      <c r="BJ38" s="61"/>
      <c r="BK38" s="45"/>
      <c r="BL38" s="86"/>
      <c r="BM38" s="86"/>
      <c r="BN38" s="86"/>
      <c r="BO38" s="86"/>
      <c r="BP38" s="86"/>
      <c r="BQ38" s="45"/>
      <c r="BR38" s="90"/>
    </row>
    <row r="39" spans="1:70" ht="14.5" x14ac:dyDescent="0.25">
      <c r="A39" s="39" t="s">
        <v>91</v>
      </c>
      <c r="B39" s="40"/>
      <c r="C39" s="726"/>
      <c r="D39" s="40"/>
      <c r="E39" s="40"/>
      <c r="F39" s="40"/>
      <c r="G39" s="40"/>
      <c r="H39" s="69"/>
      <c r="I39" s="62"/>
      <c r="J39" s="62"/>
      <c r="K39" s="62"/>
      <c r="L39" s="62"/>
      <c r="M39" s="62"/>
      <c r="N39" s="73"/>
      <c r="O39" s="62"/>
      <c r="P39" s="62"/>
      <c r="Q39" s="62"/>
      <c r="R39" s="62"/>
      <c r="S39" s="62"/>
      <c r="T39" s="62"/>
      <c r="U39" s="62"/>
      <c r="V39" s="62"/>
      <c r="W39" s="62"/>
      <c r="X39" s="62"/>
      <c r="Y39" s="69"/>
      <c r="Z39" s="54"/>
      <c r="AA39" s="54"/>
      <c r="AB39" s="54"/>
      <c r="AC39" s="54"/>
      <c r="AD39" s="54"/>
      <c r="AE39" s="54"/>
      <c r="AF39" s="54"/>
      <c r="AG39" s="54"/>
      <c r="AH39" s="54"/>
      <c r="AI39" s="54"/>
      <c r="AJ39" s="54"/>
      <c r="AK39" s="54"/>
      <c r="AL39" s="54"/>
      <c r="AM39" s="54"/>
      <c r="AN39" s="54"/>
      <c r="AO39" s="69"/>
      <c r="AP39" s="245"/>
      <c r="AQ39" s="245"/>
      <c r="AR39" s="245"/>
      <c r="AS39" s="245"/>
      <c r="AT39" s="245"/>
      <c r="AU39" s="69"/>
      <c r="AV39" s="247"/>
      <c r="AW39" s="247"/>
      <c r="AX39" s="247"/>
      <c r="AY39" s="247"/>
      <c r="AZ39" s="247"/>
      <c r="BA39" s="69"/>
      <c r="BB39" s="245"/>
      <c r="BC39" s="245"/>
      <c r="BD39" s="245"/>
      <c r="BE39" s="245"/>
      <c r="BF39" s="40"/>
      <c r="BG39" s="245"/>
      <c r="BH39" s="245"/>
      <c r="BI39" s="245"/>
      <c r="BJ39" s="245"/>
      <c r="BK39" s="40"/>
      <c r="BL39" s="40"/>
      <c r="BM39" s="41"/>
    </row>
    <row r="40" spans="1:70" s="107" customFormat="1" x14ac:dyDescent="0.25">
      <c r="A40" s="135" t="s">
        <v>426</v>
      </c>
      <c r="B40" s="135"/>
      <c r="C40" s="727"/>
      <c r="D40" s="135"/>
      <c r="E40" s="135"/>
      <c r="F40" s="135"/>
      <c r="G40" s="135"/>
      <c r="H40" s="131"/>
      <c r="I40" s="130">
        <v>0.81499999999999995</v>
      </c>
      <c r="J40" s="130">
        <v>-1.0941000000000001</v>
      </c>
      <c r="K40" s="130">
        <v>5.6035000000000004</v>
      </c>
      <c r="L40" s="130">
        <v>-4.2241</v>
      </c>
      <c r="M40" s="130">
        <v>-7.0373999999999999</v>
      </c>
      <c r="N40" s="132">
        <v>1.3575999999999999</v>
      </c>
      <c r="O40" s="130">
        <v>4.8936999999999999</v>
      </c>
      <c r="P40" s="130">
        <v>11.6617</v>
      </c>
      <c r="Q40" s="130">
        <v>11.747299999999999</v>
      </c>
      <c r="R40" s="130">
        <v>13.0466</v>
      </c>
      <c r="S40" s="130">
        <v>7.9119999999999999</v>
      </c>
      <c r="T40" s="130">
        <v>-7.6660000000000004</v>
      </c>
      <c r="U40" s="130">
        <v>-1.8231999999999999</v>
      </c>
      <c r="V40" s="130">
        <v>-4.9691000000000001</v>
      </c>
      <c r="W40" s="130">
        <v>7.9119999999999999</v>
      </c>
      <c r="X40" s="130" t="s">
        <v>428</v>
      </c>
      <c r="Y40" s="131"/>
      <c r="Z40" s="128"/>
      <c r="AA40" s="128"/>
      <c r="AB40" s="128"/>
      <c r="AC40" s="128"/>
      <c r="AD40" s="128"/>
      <c r="AE40" s="128"/>
      <c r="AF40" s="128"/>
      <c r="AG40" s="128"/>
      <c r="AH40" s="128"/>
      <c r="AI40" s="128"/>
      <c r="AJ40" s="128"/>
      <c r="AK40" s="128"/>
      <c r="AL40" s="128"/>
      <c r="AM40" s="128"/>
      <c r="AN40" s="128"/>
      <c r="AO40" s="131"/>
      <c r="AP40" s="130">
        <v>12.25</v>
      </c>
      <c r="AQ40" s="130">
        <v>11.85</v>
      </c>
      <c r="AR40" s="130">
        <v>8.56</v>
      </c>
      <c r="AS40" s="130">
        <v>4.54</v>
      </c>
      <c r="AT40" s="130">
        <v>-6.76</v>
      </c>
      <c r="AU40" s="131"/>
      <c r="AV40" s="248"/>
      <c r="AW40" s="248"/>
      <c r="AX40" s="248"/>
      <c r="AY40" s="248"/>
      <c r="AZ40" s="248"/>
      <c r="BA40" s="131"/>
      <c r="BB40" s="324"/>
      <c r="BC40" s="324"/>
      <c r="BD40" s="324"/>
      <c r="BE40" s="324"/>
      <c r="BF40" s="135"/>
      <c r="BG40" s="324"/>
      <c r="BH40" s="324"/>
      <c r="BI40" s="324"/>
      <c r="BJ40" s="324"/>
      <c r="BK40" s="135"/>
      <c r="BL40" s="135"/>
      <c r="BM40" s="138"/>
    </row>
    <row r="41" spans="1:70" s="107" customFormat="1" x14ac:dyDescent="0.25">
      <c r="A41" s="117" t="s">
        <v>666</v>
      </c>
      <c r="B41" s="117"/>
      <c r="C41" s="728"/>
      <c r="D41" s="117"/>
      <c r="E41" s="117"/>
      <c r="F41" s="117"/>
      <c r="G41" s="117"/>
      <c r="H41" s="113"/>
      <c r="I41" s="112">
        <v>1.1135999999999999</v>
      </c>
      <c r="J41" s="112">
        <v>-0.19420000000000001</v>
      </c>
      <c r="K41" s="112">
        <v>8.5692000000000004</v>
      </c>
      <c r="L41" s="112">
        <v>9.4000000000000004E-3</v>
      </c>
      <c r="M41" s="112">
        <v>-4.2763</v>
      </c>
      <c r="N41" s="114">
        <v>4.4298000000000002</v>
      </c>
      <c r="O41" s="112">
        <v>4.641</v>
      </c>
      <c r="P41" s="112">
        <v>14.808199999999999</v>
      </c>
      <c r="Q41" s="112">
        <v>13.036199999999999</v>
      </c>
      <c r="R41" s="112">
        <v>13.057499999999999</v>
      </c>
      <c r="S41" s="112">
        <v>11.171799999999999</v>
      </c>
      <c r="T41" s="112">
        <v>-4.3992000000000004</v>
      </c>
      <c r="U41" s="112">
        <v>0.38400000000000001</v>
      </c>
      <c r="V41" s="112">
        <v>-3.3696000000000002</v>
      </c>
      <c r="W41" s="112">
        <v>11.171799999999999</v>
      </c>
      <c r="X41" s="112" t="s">
        <v>428</v>
      </c>
      <c r="Y41" s="113"/>
      <c r="Z41" s="110"/>
      <c r="AA41" s="110"/>
      <c r="AB41" s="110"/>
      <c r="AC41" s="110"/>
      <c r="AD41" s="110"/>
      <c r="AE41" s="110"/>
      <c r="AF41" s="110"/>
      <c r="AG41" s="110"/>
      <c r="AH41" s="110"/>
      <c r="AI41" s="110"/>
      <c r="AJ41" s="110"/>
      <c r="AK41" s="110"/>
      <c r="AL41" s="110"/>
      <c r="AM41" s="110"/>
      <c r="AN41" s="110"/>
      <c r="AO41" s="113"/>
      <c r="AP41" s="112">
        <v>12.83</v>
      </c>
      <c r="AQ41" s="112">
        <v>13.46</v>
      </c>
      <c r="AR41" s="112">
        <v>10.31</v>
      </c>
      <c r="AS41" s="112">
        <v>6.34</v>
      </c>
      <c r="AT41" s="112">
        <v>-1.35</v>
      </c>
      <c r="AU41" s="113"/>
      <c r="AV41" s="249"/>
      <c r="AW41" s="249"/>
      <c r="AX41" s="249"/>
      <c r="AY41" s="249"/>
      <c r="AZ41" s="249"/>
      <c r="BA41" s="113"/>
      <c r="BB41" s="278"/>
      <c r="BC41" s="278"/>
      <c r="BD41" s="278"/>
      <c r="BE41" s="278"/>
      <c r="BF41" s="117"/>
      <c r="BG41" s="278"/>
      <c r="BH41" s="278"/>
      <c r="BI41" s="278"/>
      <c r="BJ41" s="278"/>
      <c r="BK41" s="117"/>
      <c r="BL41" s="117"/>
      <c r="BM41" s="139"/>
    </row>
    <row r="42" spans="1:70" s="107" customFormat="1" x14ac:dyDescent="0.25">
      <c r="A42" s="140" t="s">
        <v>667</v>
      </c>
      <c r="B42" s="140"/>
      <c r="C42" s="729"/>
      <c r="D42" s="140"/>
      <c r="E42" s="140"/>
      <c r="F42" s="140"/>
      <c r="G42" s="140"/>
      <c r="H42" s="141"/>
      <c r="I42" s="142">
        <v>1.1144000000000001</v>
      </c>
      <c r="J42" s="142">
        <v>-0.17910000000000001</v>
      </c>
      <c r="K42" s="142">
        <v>8.5908999999999995</v>
      </c>
      <c r="L42" s="142">
        <v>0.1343</v>
      </c>
      <c r="M42" s="142">
        <v>-4.0616000000000003</v>
      </c>
      <c r="N42" s="143">
        <v>5.4371999999999998</v>
      </c>
      <c r="O42" s="142">
        <v>5.6546000000000003</v>
      </c>
      <c r="P42" s="142">
        <v>15.9169</v>
      </c>
      <c r="Q42" s="142">
        <v>14.1783</v>
      </c>
      <c r="R42" s="142">
        <v>14.3079</v>
      </c>
      <c r="S42" s="142">
        <v>11.192299999999999</v>
      </c>
      <c r="T42" s="142">
        <v>-4.2397</v>
      </c>
      <c r="U42" s="142">
        <v>0.67720000000000002</v>
      </c>
      <c r="V42" s="142">
        <v>-2.7629000000000001</v>
      </c>
      <c r="W42" s="142">
        <v>11.192299999999999</v>
      </c>
      <c r="X42" s="142">
        <v>0.1343</v>
      </c>
      <c r="Y42" s="141"/>
      <c r="Z42" s="144"/>
      <c r="AA42" s="144"/>
      <c r="AB42" s="144"/>
      <c r="AC42" s="144"/>
      <c r="AD42" s="144"/>
      <c r="AE42" s="144"/>
      <c r="AF42" s="144"/>
      <c r="AG42" s="144"/>
      <c r="AH42" s="144"/>
      <c r="AI42" s="144"/>
      <c r="AJ42" s="144"/>
      <c r="AK42" s="144"/>
      <c r="AL42" s="144"/>
      <c r="AM42" s="144"/>
      <c r="AN42" s="144"/>
      <c r="AO42" s="141"/>
      <c r="AP42" s="142">
        <v>14</v>
      </c>
      <c r="AQ42" s="142">
        <v>14.6</v>
      </c>
      <c r="AR42" s="142">
        <v>11.36</v>
      </c>
      <c r="AS42" s="142">
        <v>7.29</v>
      </c>
      <c r="AT42" s="142">
        <v>-0.74</v>
      </c>
      <c r="AU42" s="141"/>
      <c r="AV42" s="250"/>
      <c r="AW42" s="250"/>
      <c r="AX42" s="250"/>
      <c r="AY42" s="250"/>
      <c r="AZ42" s="250"/>
      <c r="BA42" s="122"/>
      <c r="BB42" s="325"/>
      <c r="BC42" s="325"/>
      <c r="BD42" s="325"/>
      <c r="BE42" s="325"/>
      <c r="BF42" s="140"/>
      <c r="BG42" s="325"/>
      <c r="BH42" s="325"/>
      <c r="BI42" s="325"/>
      <c r="BJ42" s="325"/>
      <c r="BK42" s="140"/>
      <c r="BL42" s="140"/>
      <c r="BM42" s="145"/>
    </row>
    <row r="46" spans="1:70" hidden="1" x14ac:dyDescent="0.25">
      <c r="A46" s="22" t="s">
        <v>179</v>
      </c>
    </row>
    <row r="47" spans="1:70" x14ac:dyDescent="0.25">
      <c r="A47" s="22" t="s">
        <v>10278</v>
      </c>
    </row>
    <row r="48" spans="1:70" x14ac:dyDescent="0.25">
      <c r="A48" s="21" t="s">
        <v>350</v>
      </c>
    </row>
  </sheetData>
  <mergeCells count="22">
    <mergeCell ref="A5:A6"/>
    <mergeCell ref="BF5:BF6"/>
    <mergeCell ref="BG5:BJ5"/>
    <mergeCell ref="BK5:BK6"/>
    <mergeCell ref="BL5:BP5"/>
    <mergeCell ref="BQ5:BQ6"/>
    <mergeCell ref="H5:H6"/>
    <mergeCell ref="I6:M6"/>
    <mergeCell ref="N6:X6"/>
    <mergeCell ref="Z6:AN6"/>
    <mergeCell ref="BR5:BR6"/>
    <mergeCell ref="AO5:AO6"/>
    <mergeCell ref="AP6:AT6"/>
    <mergeCell ref="AV6:AZ6"/>
    <mergeCell ref="BA5:BA6"/>
    <mergeCell ref="BB5:BE5"/>
    <mergeCell ref="B5:B6"/>
    <mergeCell ref="C5:C6"/>
    <mergeCell ref="D5:D6"/>
    <mergeCell ref="E5:E6"/>
    <mergeCell ref="F5:F6"/>
    <mergeCell ref="G5: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41866-6E45-45BD-8403-5575C1F548A3}">
  <sheetPr codeName="Sheet13"/>
  <dimension ref="A1:BR9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488" t="s">
        <v>43</v>
      </c>
    </row>
    <row r="3" spans="1:70" ht="20.5" x14ac:dyDescent="0.45">
      <c r="A3" s="23" t="s">
        <v>134</v>
      </c>
    </row>
    <row r="4" spans="1:70" x14ac:dyDescent="0.25">
      <c r="A4" s="488" t="s">
        <v>425</v>
      </c>
    </row>
    <row r="5" spans="1:70" ht="33" x14ac:dyDescent="0.25">
      <c r="A5" s="1065" t="s">
        <v>135</v>
      </c>
      <c r="B5" s="1066"/>
      <c r="C5" s="1096" t="s">
        <v>44</v>
      </c>
      <c r="D5" s="1066"/>
      <c r="E5" s="1096" t="s">
        <v>45</v>
      </c>
      <c r="F5" s="1066"/>
      <c r="G5" s="1096" t="s">
        <v>46</v>
      </c>
      <c r="H5" s="111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6"/>
      <c r="AP5" s="275" t="s">
        <v>55</v>
      </c>
      <c r="AQ5" s="236" t="s">
        <v>69</v>
      </c>
      <c r="AR5" s="236" t="s">
        <v>54</v>
      </c>
      <c r="AS5" s="236" t="s">
        <v>53</v>
      </c>
      <c r="AT5" s="274" t="s">
        <v>4</v>
      </c>
      <c r="AU5" s="76"/>
      <c r="AV5" s="246" t="s">
        <v>55</v>
      </c>
      <c r="AW5" s="240" t="s">
        <v>69</v>
      </c>
      <c r="AX5" s="240" t="s">
        <v>54</v>
      </c>
      <c r="AY5" s="240" t="s">
        <v>53</v>
      </c>
      <c r="AZ5" s="241" t="s">
        <v>4</v>
      </c>
      <c r="BA5" s="1111"/>
      <c r="BB5" s="1072" t="s">
        <v>76</v>
      </c>
      <c r="BC5" s="1113"/>
      <c r="BD5" s="1113"/>
      <c r="BE5" s="1114"/>
      <c r="BF5" s="1066"/>
      <c r="BG5" s="1072" t="s">
        <v>81</v>
      </c>
      <c r="BH5" s="1113"/>
      <c r="BI5" s="1113"/>
      <c r="BJ5" s="1113"/>
      <c r="BK5" s="1111"/>
      <c r="BL5" s="1111" t="s">
        <v>87</v>
      </c>
      <c r="BM5" s="1115"/>
      <c r="BN5" s="1115"/>
      <c r="BO5" s="1115"/>
      <c r="BP5" s="1116"/>
      <c r="BQ5" s="1066"/>
      <c r="BR5" s="1105" t="s">
        <v>88</v>
      </c>
    </row>
    <row r="6" spans="1:70" ht="14.5" x14ac:dyDescent="0.25">
      <c r="A6" s="1065"/>
      <c r="B6" s="1067"/>
      <c r="C6" s="1104"/>
      <c r="D6" s="1067"/>
      <c r="E6" s="1104"/>
      <c r="F6" s="1067"/>
      <c r="G6" s="1104"/>
      <c r="H6" s="1112"/>
      <c r="I6" s="1117" t="s">
        <v>47</v>
      </c>
      <c r="J6" s="1107"/>
      <c r="K6" s="1107"/>
      <c r="L6" s="1107"/>
      <c r="M6" s="1107"/>
      <c r="N6" s="1117" t="s">
        <v>57</v>
      </c>
      <c r="O6" s="1107"/>
      <c r="P6" s="1107"/>
      <c r="Q6" s="1107"/>
      <c r="R6" s="1107"/>
      <c r="S6" s="1107"/>
      <c r="T6" s="1107"/>
      <c r="U6" s="1107"/>
      <c r="V6" s="1107"/>
      <c r="W6" s="1107"/>
      <c r="X6" s="1107"/>
      <c r="Y6" s="28"/>
      <c r="Z6" s="1118" t="s">
        <v>68</v>
      </c>
      <c r="AA6" s="1109"/>
      <c r="AB6" s="1109"/>
      <c r="AC6" s="1109"/>
      <c r="AD6" s="1109"/>
      <c r="AE6" s="1109"/>
      <c r="AF6" s="1109"/>
      <c r="AG6" s="1109"/>
      <c r="AH6" s="1109"/>
      <c r="AI6" s="1109"/>
      <c r="AJ6" s="1109"/>
      <c r="AK6" s="1109"/>
      <c r="AL6" s="1109"/>
      <c r="AM6" s="1109"/>
      <c r="AN6" s="1110"/>
      <c r="AO6" s="1067"/>
      <c r="AP6" s="1075" t="s">
        <v>70</v>
      </c>
      <c r="AQ6" s="1107"/>
      <c r="AR6" s="1107"/>
      <c r="AS6" s="1107"/>
      <c r="AT6" s="1108"/>
      <c r="AU6" s="77"/>
      <c r="AV6" s="1082" t="s">
        <v>71</v>
      </c>
      <c r="AW6" s="1109"/>
      <c r="AX6" s="1109"/>
      <c r="AY6" s="1109"/>
      <c r="AZ6" s="1110"/>
      <c r="BA6" s="1112"/>
      <c r="BB6" s="326" t="s">
        <v>72</v>
      </c>
      <c r="BC6" s="303" t="s">
        <v>73</v>
      </c>
      <c r="BD6" s="303" t="s">
        <v>74</v>
      </c>
      <c r="BE6" s="327" t="s">
        <v>75</v>
      </c>
      <c r="BF6" s="1067"/>
      <c r="BG6" s="326" t="s">
        <v>77</v>
      </c>
      <c r="BH6" s="303" t="s">
        <v>78</v>
      </c>
      <c r="BI6" s="303" t="s">
        <v>79</v>
      </c>
      <c r="BJ6" s="327" t="s">
        <v>80</v>
      </c>
      <c r="BK6" s="1067"/>
      <c r="BL6" s="83" t="s">
        <v>82</v>
      </c>
      <c r="BM6" s="28" t="s">
        <v>83</v>
      </c>
      <c r="BN6" s="28" t="s">
        <v>84</v>
      </c>
      <c r="BO6" s="28" t="s">
        <v>85</v>
      </c>
      <c r="BP6" s="82" t="s">
        <v>86</v>
      </c>
      <c r="BQ6" s="1067"/>
      <c r="BR6" s="1106"/>
    </row>
    <row r="7" spans="1:70" ht="14.5" x14ac:dyDescent="0.25">
      <c r="A7" s="29" t="s">
        <v>136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1978</v>
      </c>
      <c r="B8" s="365"/>
      <c r="C8" s="717">
        <v>38247</v>
      </c>
      <c r="D8" s="365"/>
      <c r="E8" s="329">
        <v>45422.7</v>
      </c>
      <c r="F8" s="365"/>
      <c r="G8" s="330">
        <v>381.29610000000002</v>
      </c>
      <c r="H8" s="366"/>
      <c r="I8" s="331" t="s">
        <v>430</v>
      </c>
      <c r="J8" s="331">
        <v>0.98360000000000003</v>
      </c>
      <c r="K8" s="331">
        <v>11.317500000000001</v>
      </c>
      <c r="L8" s="331">
        <v>2.8151999999999999</v>
      </c>
      <c r="M8" s="331">
        <v>2.7046000000000001</v>
      </c>
      <c r="N8" s="333">
        <v>14.703799999999999</v>
      </c>
      <c r="O8" s="331">
        <v>12.2698</v>
      </c>
      <c r="P8" s="331">
        <v>18.660799999999998</v>
      </c>
      <c r="Q8" s="331">
        <v>15.045400000000001</v>
      </c>
      <c r="R8" s="331">
        <v>14.881</v>
      </c>
      <c r="S8" s="331">
        <v>13.330500000000001</v>
      </c>
      <c r="T8" s="331">
        <v>5.28E-2</v>
      </c>
      <c r="U8" s="331">
        <v>7.8956</v>
      </c>
      <c r="V8" s="331">
        <v>6.6574</v>
      </c>
      <c r="W8" s="331">
        <v>13.330500000000001</v>
      </c>
      <c r="X8" s="331">
        <v>18.347799999999999</v>
      </c>
      <c r="Y8" s="366"/>
      <c r="Z8" s="329" t="s">
        <v>430</v>
      </c>
      <c r="AA8" s="329">
        <v>2</v>
      </c>
      <c r="AB8" s="329">
        <v>3</v>
      </c>
      <c r="AC8" s="329">
        <v>3</v>
      </c>
      <c r="AD8" s="329">
        <v>2</v>
      </c>
      <c r="AE8" s="329">
        <v>1</v>
      </c>
      <c r="AF8" s="329">
        <v>1</v>
      </c>
      <c r="AG8" s="329">
        <v>5</v>
      </c>
      <c r="AH8" s="329">
        <v>5</v>
      </c>
      <c r="AI8" s="329">
        <v>3</v>
      </c>
      <c r="AJ8" s="329">
        <v>3</v>
      </c>
      <c r="AK8" s="329">
        <v>2</v>
      </c>
      <c r="AL8" s="329">
        <v>1</v>
      </c>
      <c r="AM8" s="329">
        <v>1</v>
      </c>
      <c r="AN8" s="329">
        <v>3</v>
      </c>
      <c r="AO8" s="365"/>
      <c r="AP8" s="331">
        <v>15.16</v>
      </c>
      <c r="AQ8" s="331">
        <v>15.74</v>
      </c>
      <c r="AR8" s="331">
        <v>14.04</v>
      </c>
      <c r="AS8" s="331">
        <v>13.86</v>
      </c>
      <c r="AT8" s="331">
        <v>12.48</v>
      </c>
      <c r="AU8" s="334"/>
      <c r="AV8" s="329">
        <v>3</v>
      </c>
      <c r="AW8" s="329">
        <v>3</v>
      </c>
      <c r="AX8" s="329">
        <v>3</v>
      </c>
      <c r="AY8" s="329">
        <v>1</v>
      </c>
      <c r="AZ8" s="329">
        <v>1</v>
      </c>
      <c r="BA8" s="360"/>
      <c r="BB8" s="331">
        <v>12.248249821259799</v>
      </c>
      <c r="BC8" s="367">
        <v>0.69374695196340497</v>
      </c>
      <c r="BD8" s="367">
        <v>8.3804233150927804E-2</v>
      </c>
      <c r="BE8" s="367">
        <v>0.57672267307178804</v>
      </c>
      <c r="BF8" s="365"/>
      <c r="BG8" s="331">
        <v>57.791699999999999</v>
      </c>
      <c r="BH8" s="331">
        <v>14.7202</v>
      </c>
      <c r="BI8" s="331">
        <v>4.4128699999999998</v>
      </c>
      <c r="BJ8" s="331">
        <v>23.075230000000001</v>
      </c>
      <c r="BK8" s="365"/>
      <c r="BL8" s="364" t="s">
        <v>516</v>
      </c>
      <c r="BM8" s="364" t="s">
        <v>1979</v>
      </c>
      <c r="BN8" s="364" t="s">
        <v>1980</v>
      </c>
      <c r="BO8" s="364" t="s">
        <v>887</v>
      </c>
      <c r="BP8" s="364" t="s">
        <v>1981</v>
      </c>
      <c r="BQ8" s="365"/>
      <c r="BR8" s="335" t="s">
        <v>450</v>
      </c>
    </row>
    <row r="9" spans="1:70" s="336" customFormat="1" x14ac:dyDescent="0.25">
      <c r="A9" s="337" t="s">
        <v>1982</v>
      </c>
      <c r="B9" s="369"/>
      <c r="C9" s="718">
        <v>38247</v>
      </c>
      <c r="D9" s="369"/>
      <c r="E9" s="338">
        <v>26394.799999999999</v>
      </c>
      <c r="F9" s="369"/>
      <c r="G9" s="339">
        <v>226.196</v>
      </c>
      <c r="H9" s="370"/>
      <c r="I9" s="340">
        <v>0.75370000000000004</v>
      </c>
      <c r="J9" s="340">
        <v>-1.0105</v>
      </c>
      <c r="K9" s="340">
        <v>5.8707000000000003</v>
      </c>
      <c r="L9" s="340">
        <v>-2.9626999999999999</v>
      </c>
      <c r="M9" s="340">
        <v>-5.8743999999999996</v>
      </c>
      <c r="N9" s="342">
        <v>2.9171</v>
      </c>
      <c r="O9" s="340">
        <v>9.0536999999999992</v>
      </c>
      <c r="P9" s="340">
        <v>18.755600000000001</v>
      </c>
      <c r="Q9" s="340">
        <v>20.684699999999999</v>
      </c>
      <c r="R9" s="340">
        <v>14.530200000000001</v>
      </c>
      <c r="S9" s="340">
        <v>8.4612999999999996</v>
      </c>
      <c r="T9" s="340">
        <v>-5.2553999999999998</v>
      </c>
      <c r="U9" s="340">
        <v>-2.2172000000000001</v>
      </c>
      <c r="V9" s="340">
        <v>-2.2679</v>
      </c>
      <c r="W9" s="340">
        <v>8.4612999999999996</v>
      </c>
      <c r="X9" s="340">
        <v>15.516500000000001</v>
      </c>
      <c r="Y9" s="370"/>
      <c r="Z9" s="338">
        <v>10</v>
      </c>
      <c r="AA9" s="338">
        <v>13</v>
      </c>
      <c r="AB9" s="338">
        <v>16</v>
      </c>
      <c r="AC9" s="338">
        <v>15</v>
      </c>
      <c r="AD9" s="338">
        <v>11</v>
      </c>
      <c r="AE9" s="338">
        <v>10</v>
      </c>
      <c r="AF9" s="338">
        <v>5</v>
      </c>
      <c r="AG9" s="338">
        <v>3</v>
      </c>
      <c r="AH9" s="338">
        <v>1</v>
      </c>
      <c r="AI9" s="338">
        <v>4</v>
      </c>
      <c r="AJ9" s="338">
        <v>15</v>
      </c>
      <c r="AK9" s="338">
        <v>11</v>
      </c>
      <c r="AL9" s="338">
        <v>11</v>
      </c>
      <c r="AM9" s="338">
        <v>9</v>
      </c>
      <c r="AN9" s="338">
        <v>15</v>
      </c>
      <c r="AO9" s="369"/>
      <c r="AP9" s="340">
        <v>16.079999999999998</v>
      </c>
      <c r="AQ9" s="340">
        <v>19.04</v>
      </c>
      <c r="AR9" s="340">
        <v>15.84</v>
      </c>
      <c r="AS9" s="340">
        <v>9.66</v>
      </c>
      <c r="AT9" s="340">
        <v>-4.4800000000000004</v>
      </c>
      <c r="AU9" s="343"/>
      <c r="AV9" s="338">
        <v>2</v>
      </c>
      <c r="AW9" s="338">
        <v>1</v>
      </c>
      <c r="AX9" s="338">
        <v>1</v>
      </c>
      <c r="AY9" s="338">
        <v>5</v>
      </c>
      <c r="AZ9" s="338">
        <v>10</v>
      </c>
      <c r="BA9" s="361"/>
      <c r="BB9" s="340">
        <v>12.5965669777181</v>
      </c>
      <c r="BC9" s="371">
        <v>0.81346433266831897</v>
      </c>
      <c r="BD9" s="371">
        <v>8.1078189281114099E-2</v>
      </c>
      <c r="BE9" s="371">
        <v>0.31195558395145301</v>
      </c>
      <c r="BF9" s="369"/>
      <c r="BG9" s="340">
        <v>75.302999999999997</v>
      </c>
      <c r="BH9" s="340">
        <v>6.1093099999999998</v>
      </c>
      <c r="BI9" s="340">
        <v>10.582100000000001</v>
      </c>
      <c r="BJ9" s="340">
        <v>8.0055899999999998</v>
      </c>
      <c r="BK9" s="369"/>
      <c r="BL9" s="368" t="s">
        <v>1983</v>
      </c>
      <c r="BM9" s="368" t="s">
        <v>1984</v>
      </c>
      <c r="BN9" s="368" t="s">
        <v>1985</v>
      </c>
      <c r="BO9" s="368" t="s">
        <v>1986</v>
      </c>
      <c r="BP9" s="368" t="s">
        <v>1987</v>
      </c>
      <c r="BQ9" s="369"/>
      <c r="BR9" s="344" t="s">
        <v>513</v>
      </c>
    </row>
    <row r="10" spans="1:70" s="355" customFormat="1" x14ac:dyDescent="0.25">
      <c r="A10" s="345" t="s">
        <v>1988</v>
      </c>
      <c r="B10" s="373"/>
      <c r="C10" s="719">
        <v>39961</v>
      </c>
      <c r="D10" s="373"/>
      <c r="E10" s="346">
        <v>16059.6</v>
      </c>
      <c r="F10" s="373"/>
      <c r="G10" s="347">
        <v>91.52</v>
      </c>
      <c r="H10" s="374"/>
      <c r="I10" s="348">
        <v>0.75970000000000004</v>
      </c>
      <c r="J10" s="348">
        <v>-1.5066999999999999</v>
      </c>
      <c r="K10" s="348">
        <v>7.7720000000000002</v>
      </c>
      <c r="L10" s="348">
        <v>-2.7521</v>
      </c>
      <c r="M10" s="348">
        <v>-4.7064000000000004</v>
      </c>
      <c r="N10" s="350">
        <v>6.0880999999999998</v>
      </c>
      <c r="O10" s="348">
        <v>10.099399999999999</v>
      </c>
      <c r="P10" s="348">
        <v>20.885999999999999</v>
      </c>
      <c r="Q10" s="348">
        <v>18.306799999999999</v>
      </c>
      <c r="R10" s="348">
        <v>15.1717</v>
      </c>
      <c r="S10" s="348">
        <v>10.398099999999999</v>
      </c>
      <c r="T10" s="348">
        <v>-6.4786000000000001</v>
      </c>
      <c r="U10" s="348">
        <v>-0.21809999999999999</v>
      </c>
      <c r="V10" s="348">
        <v>-1.1662999999999999</v>
      </c>
      <c r="W10" s="348">
        <v>10.398099999999999</v>
      </c>
      <c r="X10" s="348">
        <v>13.974299999999999</v>
      </c>
      <c r="Y10" s="374"/>
      <c r="Z10" s="346">
        <v>9</v>
      </c>
      <c r="AA10" s="346">
        <v>17</v>
      </c>
      <c r="AB10" s="346">
        <v>8</v>
      </c>
      <c r="AC10" s="346">
        <v>14</v>
      </c>
      <c r="AD10" s="346">
        <v>8</v>
      </c>
      <c r="AE10" s="346">
        <v>6</v>
      </c>
      <c r="AF10" s="346">
        <v>3</v>
      </c>
      <c r="AG10" s="346">
        <v>2</v>
      </c>
      <c r="AH10" s="346">
        <v>2</v>
      </c>
      <c r="AI10" s="346">
        <v>2</v>
      </c>
      <c r="AJ10" s="346">
        <v>9</v>
      </c>
      <c r="AK10" s="346">
        <v>15</v>
      </c>
      <c r="AL10" s="346">
        <v>8</v>
      </c>
      <c r="AM10" s="346">
        <v>5</v>
      </c>
      <c r="AN10" s="346">
        <v>9</v>
      </c>
      <c r="AO10" s="373"/>
      <c r="AP10" s="348">
        <v>16.440000000000001</v>
      </c>
      <c r="AQ10" s="348">
        <v>18.5</v>
      </c>
      <c r="AR10" s="348">
        <v>15.64</v>
      </c>
      <c r="AS10" s="348">
        <v>11.22</v>
      </c>
      <c r="AT10" s="348">
        <v>-2.4</v>
      </c>
      <c r="AU10" s="351"/>
      <c r="AV10" s="346">
        <v>1</v>
      </c>
      <c r="AW10" s="346">
        <v>2</v>
      </c>
      <c r="AX10" s="346">
        <v>2</v>
      </c>
      <c r="AY10" s="346">
        <v>2</v>
      </c>
      <c r="AZ10" s="346">
        <v>8</v>
      </c>
      <c r="BA10" s="362"/>
      <c r="BB10" s="348">
        <v>14.463347870495999</v>
      </c>
      <c r="BC10" s="375">
        <v>0.940336415427654</v>
      </c>
      <c r="BD10" s="375">
        <v>8.1012659359135999E-2</v>
      </c>
      <c r="BE10" s="375">
        <v>0.37531898973924499</v>
      </c>
      <c r="BF10" s="373"/>
      <c r="BG10" s="348">
        <v>79.126800000000003</v>
      </c>
      <c r="BH10" s="348">
        <v>18.0687</v>
      </c>
      <c r="BI10" s="348" t="s">
        <v>430</v>
      </c>
      <c r="BJ10" s="348">
        <v>2.8045</v>
      </c>
      <c r="BK10" s="373"/>
      <c r="BL10" s="372" t="s">
        <v>1989</v>
      </c>
      <c r="BM10" s="372" t="s">
        <v>1990</v>
      </c>
      <c r="BN10" s="372" t="s">
        <v>870</v>
      </c>
      <c r="BO10" s="372" t="s">
        <v>1991</v>
      </c>
      <c r="BP10" s="372" t="s">
        <v>1992</v>
      </c>
      <c r="BQ10" s="373"/>
      <c r="BR10" s="354" t="s">
        <v>513</v>
      </c>
    </row>
    <row r="11" spans="1:70" s="355" customFormat="1" x14ac:dyDescent="0.25">
      <c r="A11" s="345" t="s">
        <v>1993</v>
      </c>
      <c r="B11" s="373"/>
      <c r="C11" s="719">
        <v>39289</v>
      </c>
      <c r="D11" s="373"/>
      <c r="E11" s="346">
        <v>11508.1</v>
      </c>
      <c r="F11" s="373"/>
      <c r="G11" s="347">
        <v>101.5449</v>
      </c>
      <c r="H11" s="374"/>
      <c r="I11" s="348">
        <v>0.64880000000000004</v>
      </c>
      <c r="J11" s="348">
        <v>-0.49330000000000002</v>
      </c>
      <c r="K11" s="348">
        <v>5.5890000000000004</v>
      </c>
      <c r="L11" s="348">
        <v>-4.3274999999999997</v>
      </c>
      <c r="M11" s="348">
        <v>-9.0768000000000004</v>
      </c>
      <c r="N11" s="350">
        <v>-0.19570000000000001</v>
      </c>
      <c r="O11" s="348">
        <v>2.5807000000000002</v>
      </c>
      <c r="P11" s="348">
        <v>13.7128</v>
      </c>
      <c r="Q11" s="348">
        <v>14.135</v>
      </c>
      <c r="R11" s="348">
        <v>13.450200000000001</v>
      </c>
      <c r="S11" s="348">
        <v>8.1123999999999992</v>
      </c>
      <c r="T11" s="348">
        <v>-8.0639000000000003</v>
      </c>
      <c r="U11" s="348">
        <v>-5.2027999999999999</v>
      </c>
      <c r="V11" s="348">
        <v>-6.6810999999999998</v>
      </c>
      <c r="W11" s="348">
        <v>8.1123999999999992</v>
      </c>
      <c r="X11" s="348">
        <v>13.146100000000001</v>
      </c>
      <c r="Y11" s="374"/>
      <c r="Z11" s="346">
        <v>12</v>
      </c>
      <c r="AA11" s="346">
        <v>9</v>
      </c>
      <c r="AB11" s="346">
        <v>17</v>
      </c>
      <c r="AC11" s="346">
        <v>17</v>
      </c>
      <c r="AD11" s="346">
        <v>16</v>
      </c>
      <c r="AE11" s="346">
        <v>14</v>
      </c>
      <c r="AF11" s="346">
        <v>16</v>
      </c>
      <c r="AG11" s="346">
        <v>13</v>
      </c>
      <c r="AH11" s="346">
        <v>8</v>
      </c>
      <c r="AI11" s="346">
        <v>6</v>
      </c>
      <c r="AJ11" s="346">
        <v>16</v>
      </c>
      <c r="AK11" s="346">
        <v>16</v>
      </c>
      <c r="AL11" s="346">
        <v>16</v>
      </c>
      <c r="AM11" s="346">
        <v>14</v>
      </c>
      <c r="AN11" s="346">
        <v>16</v>
      </c>
      <c r="AO11" s="373"/>
      <c r="AP11" s="348">
        <v>13.35</v>
      </c>
      <c r="AQ11" s="348">
        <v>13.85</v>
      </c>
      <c r="AR11" s="348">
        <v>9.34</v>
      </c>
      <c r="AS11" s="348">
        <v>3.41</v>
      </c>
      <c r="AT11" s="348">
        <v>-9.9499999999999993</v>
      </c>
      <c r="AU11" s="351"/>
      <c r="AV11" s="346">
        <v>6</v>
      </c>
      <c r="AW11" s="346">
        <v>7</v>
      </c>
      <c r="AX11" s="346">
        <v>13</v>
      </c>
      <c r="AY11" s="346">
        <v>14</v>
      </c>
      <c r="AZ11" s="346">
        <v>16</v>
      </c>
      <c r="BA11" s="362"/>
      <c r="BB11" s="348">
        <v>13.7550912185597</v>
      </c>
      <c r="BC11" s="375">
        <v>0.89854817094644701</v>
      </c>
      <c r="BD11" s="375">
        <v>4.8898427812584598E-2</v>
      </c>
      <c r="BE11" s="375">
        <v>-3.9346166785295199E-2</v>
      </c>
      <c r="BF11" s="373"/>
      <c r="BG11" s="348">
        <v>77.556700000000006</v>
      </c>
      <c r="BH11" s="348">
        <v>11.2569</v>
      </c>
      <c r="BI11" s="348">
        <v>7.0842700000000001</v>
      </c>
      <c r="BJ11" s="348">
        <v>4.1021299999999998</v>
      </c>
      <c r="BK11" s="373"/>
      <c r="BL11" s="372" t="s">
        <v>1994</v>
      </c>
      <c r="BM11" s="372" t="s">
        <v>1995</v>
      </c>
      <c r="BN11" s="372" t="s">
        <v>1996</v>
      </c>
      <c r="BO11" s="372" t="s">
        <v>1997</v>
      </c>
      <c r="BP11" s="372" t="s">
        <v>1998</v>
      </c>
      <c r="BQ11" s="373"/>
      <c r="BR11" s="354" t="s">
        <v>513</v>
      </c>
    </row>
    <row r="12" spans="1:70" s="355" customFormat="1" x14ac:dyDescent="0.25">
      <c r="A12" s="345" t="s">
        <v>1999</v>
      </c>
      <c r="B12" s="373"/>
      <c r="C12" s="719">
        <v>41089</v>
      </c>
      <c r="D12" s="373"/>
      <c r="E12" s="346">
        <v>10981.6</v>
      </c>
      <c r="F12" s="373"/>
      <c r="G12" s="347">
        <v>51.85</v>
      </c>
      <c r="H12" s="374"/>
      <c r="I12" s="348">
        <v>0.52349999999999997</v>
      </c>
      <c r="J12" s="348">
        <v>0.1159</v>
      </c>
      <c r="K12" s="348">
        <v>7.7515000000000001</v>
      </c>
      <c r="L12" s="348">
        <v>9.6500000000000002E-2</v>
      </c>
      <c r="M12" s="348">
        <v>-8.9711999999999996</v>
      </c>
      <c r="N12" s="350">
        <v>-1.1002000000000001</v>
      </c>
      <c r="O12" s="348">
        <v>2.4982000000000002</v>
      </c>
      <c r="P12" s="348">
        <v>11.0307</v>
      </c>
      <c r="Q12" s="348">
        <v>6.5663999999999998</v>
      </c>
      <c r="R12" s="348">
        <v>11.4413</v>
      </c>
      <c r="S12" s="348">
        <v>10.4602</v>
      </c>
      <c r="T12" s="348">
        <v>-4.7050000000000001</v>
      </c>
      <c r="U12" s="348">
        <v>-4.2651000000000003</v>
      </c>
      <c r="V12" s="348">
        <v>-7.9203999999999999</v>
      </c>
      <c r="W12" s="348">
        <v>10.4602</v>
      </c>
      <c r="X12" s="348">
        <v>12.631500000000001</v>
      </c>
      <c r="Y12" s="374"/>
      <c r="Z12" s="346">
        <v>14</v>
      </c>
      <c r="AA12" s="346">
        <v>4</v>
      </c>
      <c r="AB12" s="346">
        <v>9</v>
      </c>
      <c r="AC12" s="346">
        <v>8</v>
      </c>
      <c r="AD12" s="346">
        <v>15</v>
      </c>
      <c r="AE12" s="346">
        <v>16</v>
      </c>
      <c r="AF12" s="346">
        <v>17</v>
      </c>
      <c r="AG12" s="346">
        <v>15</v>
      </c>
      <c r="AH12" s="346">
        <v>14</v>
      </c>
      <c r="AI12" s="346">
        <v>10</v>
      </c>
      <c r="AJ12" s="346">
        <v>7</v>
      </c>
      <c r="AK12" s="346">
        <v>9</v>
      </c>
      <c r="AL12" s="346">
        <v>14</v>
      </c>
      <c r="AM12" s="346">
        <v>15</v>
      </c>
      <c r="AN12" s="346">
        <v>7</v>
      </c>
      <c r="AO12" s="373"/>
      <c r="AP12" s="348">
        <v>8.99</v>
      </c>
      <c r="AQ12" s="348">
        <v>7.6</v>
      </c>
      <c r="AR12" s="348">
        <v>5.14</v>
      </c>
      <c r="AS12" s="348">
        <v>3.1</v>
      </c>
      <c r="AT12" s="348">
        <v>-7.45</v>
      </c>
      <c r="AU12" s="351"/>
      <c r="AV12" s="346">
        <v>10</v>
      </c>
      <c r="AW12" s="346">
        <v>11</v>
      </c>
      <c r="AX12" s="346">
        <v>14</v>
      </c>
      <c r="AY12" s="346">
        <v>15</v>
      </c>
      <c r="AZ12" s="346">
        <v>15</v>
      </c>
      <c r="BA12" s="362"/>
      <c r="BB12" s="348">
        <v>14.757785505264399</v>
      </c>
      <c r="BC12" s="375">
        <v>0.93275888669568396</v>
      </c>
      <c r="BD12" s="375">
        <v>3.5439698235118403E-2</v>
      </c>
      <c r="BE12" s="375">
        <v>-0.29036616319312702</v>
      </c>
      <c r="BF12" s="373"/>
      <c r="BG12" s="348">
        <v>73.059100000000001</v>
      </c>
      <c r="BH12" s="348">
        <v>15.5985</v>
      </c>
      <c r="BI12" s="348" t="s">
        <v>430</v>
      </c>
      <c r="BJ12" s="348">
        <v>11.3424</v>
      </c>
      <c r="BK12" s="373"/>
      <c r="BL12" s="372" t="s">
        <v>2000</v>
      </c>
      <c r="BM12" s="372" t="s">
        <v>2001</v>
      </c>
      <c r="BN12" s="372" t="s">
        <v>2002</v>
      </c>
      <c r="BO12" s="372" t="s">
        <v>2003</v>
      </c>
      <c r="BP12" s="372" t="s">
        <v>2004</v>
      </c>
      <c r="BQ12" s="373"/>
      <c r="BR12" s="354" t="s">
        <v>1020</v>
      </c>
    </row>
    <row r="13" spans="1:70" s="355" customFormat="1" x14ac:dyDescent="0.25">
      <c r="A13" s="345" t="s">
        <v>2005</v>
      </c>
      <c r="B13" s="373"/>
      <c r="C13" s="719">
        <v>39077</v>
      </c>
      <c r="D13" s="373"/>
      <c r="E13" s="346">
        <v>8384.43</v>
      </c>
      <c r="F13" s="373"/>
      <c r="G13" s="347">
        <v>120.553</v>
      </c>
      <c r="H13" s="374"/>
      <c r="I13" s="348">
        <v>0.81889999999999996</v>
      </c>
      <c r="J13" s="348">
        <v>0.16220000000000001</v>
      </c>
      <c r="K13" s="348">
        <v>9.4286999999999992</v>
      </c>
      <c r="L13" s="348">
        <v>1.8452999999999999</v>
      </c>
      <c r="M13" s="348">
        <v>-2.8843999999999999</v>
      </c>
      <c r="N13" s="350">
        <v>6.1463000000000001</v>
      </c>
      <c r="O13" s="348">
        <v>6.7435</v>
      </c>
      <c r="P13" s="348">
        <v>15.0151</v>
      </c>
      <c r="Q13" s="348">
        <v>13.626200000000001</v>
      </c>
      <c r="R13" s="348">
        <v>14.1081</v>
      </c>
      <c r="S13" s="348">
        <v>12.460100000000001</v>
      </c>
      <c r="T13" s="348">
        <v>-3.0863999999999998</v>
      </c>
      <c r="U13" s="348">
        <v>1.2277</v>
      </c>
      <c r="V13" s="348">
        <v>-2.1272000000000002</v>
      </c>
      <c r="W13" s="348">
        <v>12.460100000000001</v>
      </c>
      <c r="X13" s="348">
        <v>13.7315</v>
      </c>
      <c r="Y13" s="374"/>
      <c r="Z13" s="346">
        <v>7</v>
      </c>
      <c r="AA13" s="346">
        <v>3</v>
      </c>
      <c r="AB13" s="346">
        <v>5</v>
      </c>
      <c r="AC13" s="346">
        <v>4</v>
      </c>
      <c r="AD13" s="346">
        <v>5</v>
      </c>
      <c r="AE13" s="346">
        <v>5</v>
      </c>
      <c r="AF13" s="346">
        <v>10</v>
      </c>
      <c r="AG13" s="346">
        <v>11</v>
      </c>
      <c r="AH13" s="346">
        <v>10</v>
      </c>
      <c r="AI13" s="346">
        <v>5</v>
      </c>
      <c r="AJ13" s="346">
        <v>4</v>
      </c>
      <c r="AK13" s="346">
        <v>7</v>
      </c>
      <c r="AL13" s="346">
        <v>7</v>
      </c>
      <c r="AM13" s="346">
        <v>8</v>
      </c>
      <c r="AN13" s="346">
        <v>4</v>
      </c>
      <c r="AO13" s="373"/>
      <c r="AP13" s="348">
        <v>13.68</v>
      </c>
      <c r="AQ13" s="348">
        <v>14.76</v>
      </c>
      <c r="AR13" s="348">
        <v>10.72</v>
      </c>
      <c r="AS13" s="348">
        <v>7.11</v>
      </c>
      <c r="AT13" s="348">
        <v>0.46</v>
      </c>
      <c r="AU13" s="351"/>
      <c r="AV13" s="346">
        <v>5</v>
      </c>
      <c r="AW13" s="346">
        <v>4</v>
      </c>
      <c r="AX13" s="346">
        <v>11</v>
      </c>
      <c r="AY13" s="346">
        <v>9</v>
      </c>
      <c r="AZ13" s="346">
        <v>5</v>
      </c>
      <c r="BA13" s="362"/>
      <c r="BB13" s="348">
        <v>14.3783759612742</v>
      </c>
      <c r="BC13" s="375">
        <v>0.93407859198266596</v>
      </c>
      <c r="BD13" s="375">
        <v>5.4267948067235103E-2</v>
      </c>
      <c r="BE13" s="375">
        <v>-1.08104116450516E-2</v>
      </c>
      <c r="BF13" s="373"/>
      <c r="BG13" s="348">
        <v>64.220200000000006</v>
      </c>
      <c r="BH13" s="348">
        <v>20.6632</v>
      </c>
      <c r="BI13" s="348">
        <v>12.6876</v>
      </c>
      <c r="BJ13" s="348">
        <v>2.4289999999999998</v>
      </c>
      <c r="BK13" s="373"/>
      <c r="BL13" s="372" t="s">
        <v>2006</v>
      </c>
      <c r="BM13" s="372" t="s">
        <v>2007</v>
      </c>
      <c r="BN13" s="372" t="s">
        <v>2008</v>
      </c>
      <c r="BO13" s="372" t="s">
        <v>2009</v>
      </c>
      <c r="BP13" s="372" t="s">
        <v>2010</v>
      </c>
      <c r="BQ13" s="373"/>
      <c r="BR13" s="354" t="s">
        <v>436</v>
      </c>
    </row>
    <row r="14" spans="1:70" s="355" customFormat="1" x14ac:dyDescent="0.25">
      <c r="A14" s="345" t="s">
        <v>2011</v>
      </c>
      <c r="B14" s="373"/>
      <c r="C14" s="719">
        <v>38649</v>
      </c>
      <c r="D14" s="373"/>
      <c r="E14" s="346">
        <v>7735.37</v>
      </c>
      <c r="F14" s="373"/>
      <c r="G14" s="347">
        <v>142.14019999999999</v>
      </c>
      <c r="H14" s="374"/>
      <c r="I14" s="348">
        <v>0.99119999999999997</v>
      </c>
      <c r="J14" s="348">
        <v>-1.1352</v>
      </c>
      <c r="K14" s="348">
        <v>7.0354999999999999</v>
      </c>
      <c r="L14" s="348">
        <v>-2.4855</v>
      </c>
      <c r="M14" s="348">
        <v>-3.2764000000000002</v>
      </c>
      <c r="N14" s="350">
        <v>5.7599</v>
      </c>
      <c r="O14" s="348">
        <v>7.4675000000000002</v>
      </c>
      <c r="P14" s="348">
        <v>16.215900000000001</v>
      </c>
      <c r="Q14" s="348">
        <v>13.435</v>
      </c>
      <c r="R14" s="348">
        <v>12.8491</v>
      </c>
      <c r="S14" s="348">
        <v>9.4387000000000008</v>
      </c>
      <c r="T14" s="348">
        <v>-4.7138</v>
      </c>
      <c r="U14" s="348">
        <v>2.8751000000000002</v>
      </c>
      <c r="V14" s="348">
        <v>-1.7870999999999999</v>
      </c>
      <c r="W14" s="348">
        <v>9.4387000000000008</v>
      </c>
      <c r="X14" s="348">
        <v>13.808299999999999</v>
      </c>
      <c r="Y14" s="374"/>
      <c r="Z14" s="346">
        <v>5</v>
      </c>
      <c r="AA14" s="346">
        <v>15</v>
      </c>
      <c r="AB14" s="346">
        <v>13</v>
      </c>
      <c r="AC14" s="346">
        <v>13</v>
      </c>
      <c r="AD14" s="346">
        <v>7</v>
      </c>
      <c r="AE14" s="346">
        <v>7</v>
      </c>
      <c r="AF14" s="346">
        <v>7</v>
      </c>
      <c r="AG14" s="346">
        <v>9</v>
      </c>
      <c r="AH14" s="346">
        <v>11</v>
      </c>
      <c r="AI14" s="346">
        <v>8</v>
      </c>
      <c r="AJ14" s="346">
        <v>13</v>
      </c>
      <c r="AK14" s="346">
        <v>10</v>
      </c>
      <c r="AL14" s="346">
        <v>4</v>
      </c>
      <c r="AM14" s="346">
        <v>7</v>
      </c>
      <c r="AN14" s="346">
        <v>13</v>
      </c>
      <c r="AO14" s="373"/>
      <c r="AP14" s="348">
        <v>12.83</v>
      </c>
      <c r="AQ14" s="348">
        <v>13.62</v>
      </c>
      <c r="AR14" s="348">
        <v>11.35</v>
      </c>
      <c r="AS14" s="348">
        <v>8.3000000000000007</v>
      </c>
      <c r="AT14" s="348">
        <v>-0.34</v>
      </c>
      <c r="AU14" s="351"/>
      <c r="AV14" s="346">
        <v>8</v>
      </c>
      <c r="AW14" s="346">
        <v>8</v>
      </c>
      <c r="AX14" s="346">
        <v>8</v>
      </c>
      <c r="AY14" s="346">
        <v>6</v>
      </c>
      <c r="AZ14" s="346">
        <v>7</v>
      </c>
      <c r="BA14" s="362"/>
      <c r="BB14" s="348">
        <v>13.6421121165973</v>
      </c>
      <c r="BC14" s="375">
        <v>0.896033857085478</v>
      </c>
      <c r="BD14" s="375">
        <v>6.2385158623999501E-2</v>
      </c>
      <c r="BE14" s="375">
        <v>6.9712393764621405E-2</v>
      </c>
      <c r="BF14" s="373"/>
      <c r="BG14" s="348">
        <v>77.972300000000004</v>
      </c>
      <c r="BH14" s="348">
        <v>17.998699999999999</v>
      </c>
      <c r="BI14" s="348">
        <v>1.30657</v>
      </c>
      <c r="BJ14" s="348">
        <v>2.7224300000000001</v>
      </c>
      <c r="BK14" s="373"/>
      <c r="BL14" s="372" t="s">
        <v>2012</v>
      </c>
      <c r="BM14" s="372" t="s">
        <v>2013</v>
      </c>
      <c r="BN14" s="372" t="s">
        <v>1997</v>
      </c>
      <c r="BO14" s="372" t="s">
        <v>498</v>
      </c>
      <c r="BP14" s="372" t="s">
        <v>2014</v>
      </c>
      <c r="BQ14" s="373"/>
      <c r="BR14" s="354" t="s">
        <v>476</v>
      </c>
    </row>
    <row r="15" spans="1:70" s="355" customFormat="1" x14ac:dyDescent="0.25">
      <c r="A15" s="345" t="s">
        <v>2015</v>
      </c>
      <c r="B15" s="373"/>
      <c r="C15" s="719">
        <v>43599</v>
      </c>
      <c r="D15" s="373"/>
      <c r="E15" s="346">
        <v>6567.8</v>
      </c>
      <c r="F15" s="373"/>
      <c r="G15" s="347">
        <v>23.213000000000001</v>
      </c>
      <c r="H15" s="374"/>
      <c r="I15" s="348">
        <v>0.9788</v>
      </c>
      <c r="J15" s="348">
        <v>-0.35199999999999998</v>
      </c>
      <c r="K15" s="348">
        <v>8.8125999999999998</v>
      </c>
      <c r="L15" s="348">
        <v>-3.8161999999999998</v>
      </c>
      <c r="M15" s="348">
        <v>-12.483000000000001</v>
      </c>
      <c r="N15" s="350">
        <v>-3.3176999999999999</v>
      </c>
      <c r="O15" s="348">
        <v>2.6392000000000002</v>
      </c>
      <c r="P15" s="348">
        <v>8.5370000000000008</v>
      </c>
      <c r="Q15" s="348">
        <v>8.18</v>
      </c>
      <c r="R15" s="348" t="s">
        <v>430</v>
      </c>
      <c r="S15" s="348">
        <v>11.301299999999999</v>
      </c>
      <c r="T15" s="348">
        <v>-10.760400000000001</v>
      </c>
      <c r="U15" s="348">
        <v>-8.3975000000000009</v>
      </c>
      <c r="V15" s="348">
        <v>-10.5886</v>
      </c>
      <c r="W15" s="348">
        <v>11.301299999999999</v>
      </c>
      <c r="X15" s="348">
        <v>12.864100000000001</v>
      </c>
      <c r="Y15" s="374"/>
      <c r="Z15" s="346">
        <v>6</v>
      </c>
      <c r="AA15" s="346">
        <v>7</v>
      </c>
      <c r="AB15" s="346">
        <v>6</v>
      </c>
      <c r="AC15" s="346">
        <v>16</v>
      </c>
      <c r="AD15" s="346">
        <v>17</v>
      </c>
      <c r="AE15" s="346">
        <v>17</v>
      </c>
      <c r="AF15" s="346">
        <v>15</v>
      </c>
      <c r="AG15" s="346">
        <v>16</v>
      </c>
      <c r="AH15" s="346">
        <v>13</v>
      </c>
      <c r="AI15" s="346" t="s">
        <v>430</v>
      </c>
      <c r="AJ15" s="346">
        <v>6</v>
      </c>
      <c r="AK15" s="346">
        <v>17</v>
      </c>
      <c r="AL15" s="346">
        <v>17</v>
      </c>
      <c r="AM15" s="346">
        <v>17</v>
      </c>
      <c r="AN15" s="346">
        <v>6</v>
      </c>
      <c r="AO15" s="373"/>
      <c r="AP15" s="348" t="s">
        <v>430</v>
      </c>
      <c r="AQ15" s="348">
        <v>8.86</v>
      </c>
      <c r="AR15" s="348">
        <v>4.13</v>
      </c>
      <c r="AS15" s="348">
        <v>0.17</v>
      </c>
      <c r="AT15" s="348">
        <v>-14.03</v>
      </c>
      <c r="AU15" s="351"/>
      <c r="AV15" s="346" t="s">
        <v>430</v>
      </c>
      <c r="AW15" s="346">
        <v>10</v>
      </c>
      <c r="AX15" s="346">
        <v>15</v>
      </c>
      <c r="AY15" s="346">
        <v>16</v>
      </c>
      <c r="AZ15" s="346">
        <v>17</v>
      </c>
      <c r="BA15" s="362"/>
      <c r="BB15" s="348">
        <v>14.8976234485921</v>
      </c>
      <c r="BC15" s="375">
        <v>0.93611467099331003</v>
      </c>
      <c r="BD15" s="375">
        <v>1.9377329135368201E-2</v>
      </c>
      <c r="BE15" s="375">
        <v>-0.52762776186444305</v>
      </c>
      <c r="BF15" s="373"/>
      <c r="BG15" s="348">
        <v>49.916899999999998</v>
      </c>
      <c r="BH15" s="348">
        <v>16.161799999999999</v>
      </c>
      <c r="BI15" s="348">
        <v>32.003700000000002</v>
      </c>
      <c r="BJ15" s="348">
        <v>1.9176</v>
      </c>
      <c r="BK15" s="373"/>
      <c r="BL15" s="372" t="s">
        <v>2016</v>
      </c>
      <c r="BM15" s="372" t="s">
        <v>2017</v>
      </c>
      <c r="BN15" s="372" t="s">
        <v>2018</v>
      </c>
      <c r="BO15" s="372" t="s">
        <v>2019</v>
      </c>
      <c r="BP15" s="372" t="s">
        <v>2020</v>
      </c>
      <c r="BQ15" s="373"/>
      <c r="BR15" s="354" t="s">
        <v>443</v>
      </c>
    </row>
    <row r="16" spans="1:70" s="355" customFormat="1" x14ac:dyDescent="0.25">
      <c r="A16" s="345" t="s">
        <v>2021</v>
      </c>
      <c r="B16" s="373"/>
      <c r="C16" s="719">
        <v>41942</v>
      </c>
      <c r="D16" s="373"/>
      <c r="E16" s="346">
        <v>6577.17</v>
      </c>
      <c r="F16" s="373"/>
      <c r="G16" s="347">
        <v>45.571899999999999</v>
      </c>
      <c r="H16" s="374"/>
      <c r="I16" s="348">
        <v>0.34949999999999998</v>
      </c>
      <c r="J16" s="348">
        <v>-0.64449999999999996</v>
      </c>
      <c r="K16" s="348">
        <v>7.3373999999999997</v>
      </c>
      <c r="L16" s="348">
        <v>0.61470000000000002</v>
      </c>
      <c r="M16" s="348">
        <v>-5.2485999999999997</v>
      </c>
      <c r="N16" s="350">
        <v>1.8021</v>
      </c>
      <c r="O16" s="348">
        <v>2.9588000000000001</v>
      </c>
      <c r="P16" s="348">
        <v>13.8568</v>
      </c>
      <c r="Q16" s="348">
        <v>13.7591</v>
      </c>
      <c r="R16" s="348">
        <v>15.7317</v>
      </c>
      <c r="S16" s="348">
        <v>10.2006</v>
      </c>
      <c r="T16" s="348">
        <v>-4.0448000000000004</v>
      </c>
      <c r="U16" s="348">
        <v>-0.86539999999999995</v>
      </c>
      <c r="V16" s="348">
        <v>-4.2359999999999998</v>
      </c>
      <c r="W16" s="348">
        <v>10.2006</v>
      </c>
      <c r="X16" s="348">
        <v>14.0998</v>
      </c>
      <c r="Y16" s="374"/>
      <c r="Z16" s="346">
        <v>16</v>
      </c>
      <c r="AA16" s="346">
        <v>10</v>
      </c>
      <c r="AB16" s="346">
        <v>11</v>
      </c>
      <c r="AC16" s="346">
        <v>6</v>
      </c>
      <c r="AD16" s="346">
        <v>9</v>
      </c>
      <c r="AE16" s="346">
        <v>11</v>
      </c>
      <c r="AF16" s="346">
        <v>14</v>
      </c>
      <c r="AG16" s="346">
        <v>12</v>
      </c>
      <c r="AH16" s="346">
        <v>9</v>
      </c>
      <c r="AI16" s="346">
        <v>1</v>
      </c>
      <c r="AJ16" s="346">
        <v>10</v>
      </c>
      <c r="AK16" s="346">
        <v>8</v>
      </c>
      <c r="AL16" s="346">
        <v>9</v>
      </c>
      <c r="AM16" s="346">
        <v>10</v>
      </c>
      <c r="AN16" s="346">
        <v>10</v>
      </c>
      <c r="AO16" s="373"/>
      <c r="AP16" s="348">
        <v>14.78</v>
      </c>
      <c r="AQ16" s="348">
        <v>14.03</v>
      </c>
      <c r="AR16" s="348">
        <v>9.94</v>
      </c>
      <c r="AS16" s="348">
        <v>4.75</v>
      </c>
      <c r="AT16" s="348">
        <v>-3.04</v>
      </c>
      <c r="AU16" s="351"/>
      <c r="AV16" s="346">
        <v>4</v>
      </c>
      <c r="AW16" s="346">
        <v>6</v>
      </c>
      <c r="AX16" s="346">
        <v>12</v>
      </c>
      <c r="AY16" s="346">
        <v>12</v>
      </c>
      <c r="AZ16" s="346">
        <v>9</v>
      </c>
      <c r="BA16" s="362"/>
      <c r="BB16" s="348">
        <v>13.867779617235101</v>
      </c>
      <c r="BC16" s="375">
        <v>0.904347590612121</v>
      </c>
      <c r="BD16" s="375">
        <v>4.9872856628323602E-2</v>
      </c>
      <c r="BE16" s="375">
        <v>-7.4289631287426397E-2</v>
      </c>
      <c r="BF16" s="373"/>
      <c r="BG16" s="348">
        <v>69.915000000000006</v>
      </c>
      <c r="BH16" s="348">
        <v>16.124199999999998</v>
      </c>
      <c r="BI16" s="348">
        <v>8.9400499999999994</v>
      </c>
      <c r="BJ16" s="348">
        <v>5.0207499999999996</v>
      </c>
      <c r="BK16" s="373"/>
      <c r="BL16" s="372" t="s">
        <v>2022</v>
      </c>
      <c r="BM16" s="372" t="s">
        <v>2023</v>
      </c>
      <c r="BN16" s="372" t="s">
        <v>2024</v>
      </c>
      <c r="BO16" s="372" t="s">
        <v>2025</v>
      </c>
      <c r="BP16" s="372" t="s">
        <v>2026</v>
      </c>
      <c r="BQ16" s="373"/>
      <c r="BR16" s="354" t="s">
        <v>555</v>
      </c>
    </row>
    <row r="17" spans="1:70" s="355" customFormat="1" x14ac:dyDescent="0.25">
      <c r="A17" s="345" t="s">
        <v>2027</v>
      </c>
      <c r="B17" s="373"/>
      <c r="C17" s="719">
        <v>44103</v>
      </c>
      <c r="D17" s="373"/>
      <c r="E17" s="346">
        <v>5064.3</v>
      </c>
      <c r="F17" s="373"/>
      <c r="G17" s="347">
        <v>26.14</v>
      </c>
      <c r="H17" s="374"/>
      <c r="I17" s="348">
        <v>1.7912999999999999</v>
      </c>
      <c r="J17" s="348">
        <v>-0.2671</v>
      </c>
      <c r="K17" s="348">
        <v>11.4237</v>
      </c>
      <c r="L17" s="348">
        <v>4.1020000000000003</v>
      </c>
      <c r="M17" s="348">
        <v>-7.5998999999999999</v>
      </c>
      <c r="N17" s="350">
        <v>-1.0167999999999999</v>
      </c>
      <c r="O17" s="348">
        <v>3.7544</v>
      </c>
      <c r="P17" s="348">
        <v>22.191600000000001</v>
      </c>
      <c r="Q17" s="348">
        <v>16.301600000000001</v>
      </c>
      <c r="R17" s="348" t="s">
        <v>430</v>
      </c>
      <c r="S17" s="348">
        <v>14.2483</v>
      </c>
      <c r="T17" s="348">
        <v>-2.3898000000000001</v>
      </c>
      <c r="U17" s="348">
        <v>-4.8762999999999996</v>
      </c>
      <c r="V17" s="348">
        <v>-9.3306000000000004</v>
      </c>
      <c r="W17" s="348">
        <v>14.2483</v>
      </c>
      <c r="X17" s="348">
        <v>18.7987</v>
      </c>
      <c r="Y17" s="374"/>
      <c r="Z17" s="346">
        <v>1</v>
      </c>
      <c r="AA17" s="346">
        <v>6</v>
      </c>
      <c r="AB17" s="346">
        <v>2</v>
      </c>
      <c r="AC17" s="346">
        <v>2</v>
      </c>
      <c r="AD17" s="346">
        <v>14</v>
      </c>
      <c r="AE17" s="346">
        <v>15</v>
      </c>
      <c r="AF17" s="346">
        <v>12</v>
      </c>
      <c r="AG17" s="346">
        <v>1</v>
      </c>
      <c r="AH17" s="346">
        <v>4</v>
      </c>
      <c r="AI17" s="346" t="s">
        <v>430</v>
      </c>
      <c r="AJ17" s="346">
        <v>2</v>
      </c>
      <c r="AK17" s="346">
        <v>4</v>
      </c>
      <c r="AL17" s="346">
        <v>15</v>
      </c>
      <c r="AM17" s="346">
        <v>16</v>
      </c>
      <c r="AN17" s="346">
        <v>2</v>
      </c>
      <c r="AO17" s="373"/>
      <c r="AP17" s="348" t="s">
        <v>430</v>
      </c>
      <c r="AQ17" s="348" t="s">
        <v>430</v>
      </c>
      <c r="AR17" s="348">
        <v>13.55</v>
      </c>
      <c r="AS17" s="348">
        <v>8.25</v>
      </c>
      <c r="AT17" s="348">
        <v>-5.75</v>
      </c>
      <c r="AU17" s="351"/>
      <c r="AV17" s="346" t="s">
        <v>430</v>
      </c>
      <c r="AW17" s="346" t="s">
        <v>430</v>
      </c>
      <c r="AX17" s="346">
        <v>4</v>
      </c>
      <c r="AY17" s="346">
        <v>7</v>
      </c>
      <c r="AZ17" s="346">
        <v>12</v>
      </c>
      <c r="BA17" s="362"/>
      <c r="BB17" s="348">
        <v>17.634153817297801</v>
      </c>
      <c r="BC17" s="375">
        <v>1.07139046617272</v>
      </c>
      <c r="BD17" s="375">
        <v>7.4316626757846893E-2</v>
      </c>
      <c r="BE17" s="375">
        <v>0.40312247034447402</v>
      </c>
      <c r="BF17" s="373"/>
      <c r="BG17" s="348">
        <v>48.678199999999997</v>
      </c>
      <c r="BH17" s="348">
        <v>26.023900000000001</v>
      </c>
      <c r="BI17" s="348">
        <v>19.201499999999999</v>
      </c>
      <c r="BJ17" s="348">
        <v>6.0964</v>
      </c>
      <c r="BK17" s="373"/>
      <c r="BL17" s="372" t="s">
        <v>2028</v>
      </c>
      <c r="BM17" s="372" t="s">
        <v>2029</v>
      </c>
      <c r="BN17" s="372" t="s">
        <v>2030</v>
      </c>
      <c r="BO17" s="372" t="s">
        <v>2031</v>
      </c>
      <c r="BP17" s="372" t="s">
        <v>2032</v>
      </c>
      <c r="BQ17" s="373"/>
      <c r="BR17" s="354" t="s">
        <v>443</v>
      </c>
    </row>
    <row r="18" spans="1:70" s="355" customFormat="1" ht="11" x14ac:dyDescent="0.3">
      <c r="A18" s="841" t="s">
        <v>2033</v>
      </c>
      <c r="B18" s="842"/>
      <c r="C18" s="843">
        <v>43662</v>
      </c>
      <c r="D18" s="842"/>
      <c r="E18" s="844">
        <v>4095.07</v>
      </c>
      <c r="F18" s="842"/>
      <c r="G18" s="845">
        <v>26.236999999999998</v>
      </c>
      <c r="H18" s="847"/>
      <c r="I18" s="846">
        <v>0.629</v>
      </c>
      <c r="J18" s="846">
        <v>-0.95130000000000003</v>
      </c>
      <c r="K18" s="846">
        <v>7.9801000000000002</v>
      </c>
      <c r="L18" s="846">
        <v>0.51339999999999997</v>
      </c>
      <c r="M18" s="846">
        <v>-1.8112999999999999</v>
      </c>
      <c r="N18" s="848">
        <v>12.350099999999999</v>
      </c>
      <c r="O18" s="846">
        <v>9.1431000000000004</v>
      </c>
      <c r="P18" s="846">
        <v>17.154</v>
      </c>
      <c r="Q18" s="846">
        <v>14.299799999999999</v>
      </c>
      <c r="R18" s="846" t="s">
        <v>430</v>
      </c>
      <c r="S18" s="846">
        <v>10.415800000000001</v>
      </c>
      <c r="T18" s="846">
        <v>-2.9481000000000002</v>
      </c>
      <c r="U18" s="846">
        <v>3.4174000000000002</v>
      </c>
      <c r="V18" s="846">
        <v>2.8096000000000001</v>
      </c>
      <c r="W18" s="846">
        <v>10.415800000000001</v>
      </c>
      <c r="X18" s="846">
        <v>15.2735</v>
      </c>
      <c r="Y18" s="847"/>
      <c r="Z18" s="844">
        <v>13</v>
      </c>
      <c r="AA18" s="844">
        <v>12</v>
      </c>
      <c r="AB18" s="844">
        <v>7</v>
      </c>
      <c r="AC18" s="844">
        <v>7</v>
      </c>
      <c r="AD18" s="844">
        <v>3</v>
      </c>
      <c r="AE18" s="844">
        <v>2</v>
      </c>
      <c r="AF18" s="844">
        <v>4</v>
      </c>
      <c r="AG18" s="844">
        <v>8</v>
      </c>
      <c r="AH18" s="844">
        <v>7</v>
      </c>
      <c r="AI18" s="844" t="s">
        <v>430</v>
      </c>
      <c r="AJ18" s="844">
        <v>8</v>
      </c>
      <c r="AK18" s="844">
        <v>6</v>
      </c>
      <c r="AL18" s="844">
        <v>3</v>
      </c>
      <c r="AM18" s="844">
        <v>2</v>
      </c>
      <c r="AN18" s="844">
        <v>8</v>
      </c>
      <c r="AO18" s="842"/>
      <c r="AP18" s="846" t="s">
        <v>430</v>
      </c>
      <c r="AQ18" s="846" t="s">
        <v>430</v>
      </c>
      <c r="AR18" s="846">
        <v>12.61</v>
      </c>
      <c r="AS18" s="846">
        <v>10.57</v>
      </c>
      <c r="AT18" s="846">
        <v>4.28</v>
      </c>
      <c r="AU18" s="849"/>
      <c r="AV18" s="844" t="s">
        <v>430</v>
      </c>
      <c r="AW18" s="844" t="s">
        <v>430</v>
      </c>
      <c r="AX18" s="844">
        <v>7</v>
      </c>
      <c r="AY18" s="844">
        <v>4</v>
      </c>
      <c r="AZ18" s="844">
        <v>4</v>
      </c>
      <c r="BA18" s="851"/>
      <c r="BB18" s="846">
        <v>14.1235012781818</v>
      </c>
      <c r="BC18" s="852">
        <v>0.93448076734409502</v>
      </c>
      <c r="BD18" s="852">
        <v>6.4417380871172006E-2</v>
      </c>
      <c r="BE18" s="852">
        <v>9.4919831098820406E-2</v>
      </c>
      <c r="BF18" s="842"/>
      <c r="BG18" s="846">
        <v>73.196799999999996</v>
      </c>
      <c r="BH18" s="846">
        <v>22.6966</v>
      </c>
      <c r="BI18" s="846" t="s">
        <v>430</v>
      </c>
      <c r="BJ18" s="846">
        <v>4.1066000000000003</v>
      </c>
      <c r="BK18" s="842"/>
      <c r="BL18" s="855" t="s">
        <v>2034</v>
      </c>
      <c r="BM18" s="855" t="s">
        <v>2035</v>
      </c>
      <c r="BN18" s="855" t="s">
        <v>2036</v>
      </c>
      <c r="BO18" s="855" t="s">
        <v>2037</v>
      </c>
      <c r="BP18" s="855" t="s">
        <v>2038</v>
      </c>
      <c r="BQ18" s="842"/>
      <c r="BR18" s="856" t="s">
        <v>443</v>
      </c>
    </row>
    <row r="19" spans="1:70" s="355" customFormat="1" x14ac:dyDescent="0.25">
      <c r="A19" s="345" t="s">
        <v>2039</v>
      </c>
      <c r="B19" s="373"/>
      <c r="C19" s="719">
        <v>44333</v>
      </c>
      <c r="D19" s="373"/>
      <c r="E19" s="346">
        <v>2736.93</v>
      </c>
      <c r="F19" s="373"/>
      <c r="G19" s="347">
        <v>19.25</v>
      </c>
      <c r="H19" s="374"/>
      <c r="I19" s="348">
        <v>0.73260000000000003</v>
      </c>
      <c r="J19" s="348">
        <v>-1.0283</v>
      </c>
      <c r="K19" s="348">
        <v>7.0633999999999997</v>
      </c>
      <c r="L19" s="348">
        <v>-1.6854</v>
      </c>
      <c r="M19" s="348">
        <v>-7.0496999999999996</v>
      </c>
      <c r="N19" s="350">
        <v>3.8639999999999999</v>
      </c>
      <c r="O19" s="348">
        <v>7.0972999999999997</v>
      </c>
      <c r="P19" s="348">
        <v>15.65</v>
      </c>
      <c r="Q19" s="348" t="s">
        <v>430</v>
      </c>
      <c r="R19" s="348" t="s">
        <v>430</v>
      </c>
      <c r="S19" s="348">
        <v>9.4993999999999996</v>
      </c>
      <c r="T19" s="348">
        <v>-5.9139999999999997</v>
      </c>
      <c r="U19" s="348">
        <v>-3.3149000000000002</v>
      </c>
      <c r="V19" s="348">
        <v>-4.9851999999999999</v>
      </c>
      <c r="W19" s="348">
        <v>9.4993999999999996</v>
      </c>
      <c r="X19" s="348">
        <v>14.1523</v>
      </c>
      <c r="Y19" s="374"/>
      <c r="Z19" s="346">
        <v>11</v>
      </c>
      <c r="AA19" s="346">
        <v>14</v>
      </c>
      <c r="AB19" s="346">
        <v>12</v>
      </c>
      <c r="AC19" s="346">
        <v>10</v>
      </c>
      <c r="AD19" s="346">
        <v>12</v>
      </c>
      <c r="AE19" s="346">
        <v>9</v>
      </c>
      <c r="AF19" s="346">
        <v>9</v>
      </c>
      <c r="AG19" s="346">
        <v>10</v>
      </c>
      <c r="AH19" s="346" t="s">
        <v>430</v>
      </c>
      <c r="AI19" s="346" t="s">
        <v>430</v>
      </c>
      <c r="AJ19" s="346">
        <v>12</v>
      </c>
      <c r="AK19" s="346">
        <v>12</v>
      </c>
      <c r="AL19" s="346">
        <v>13</v>
      </c>
      <c r="AM19" s="346">
        <v>12</v>
      </c>
      <c r="AN19" s="346">
        <v>12</v>
      </c>
      <c r="AO19" s="373"/>
      <c r="AP19" s="348" t="s">
        <v>430</v>
      </c>
      <c r="AQ19" s="348" t="s">
        <v>430</v>
      </c>
      <c r="AR19" s="348">
        <v>11.3</v>
      </c>
      <c r="AS19" s="348">
        <v>7.07</v>
      </c>
      <c r="AT19" s="348">
        <v>-5.81</v>
      </c>
      <c r="AU19" s="351"/>
      <c r="AV19" s="346" t="s">
        <v>430</v>
      </c>
      <c r="AW19" s="346" t="s">
        <v>430</v>
      </c>
      <c r="AX19" s="346">
        <v>9</v>
      </c>
      <c r="AY19" s="346">
        <v>10</v>
      </c>
      <c r="AZ19" s="346">
        <v>13</v>
      </c>
      <c r="BA19" s="362"/>
      <c r="BB19" s="348">
        <v>14.4144509651021</v>
      </c>
      <c r="BC19" s="375">
        <v>0.94716472296368603</v>
      </c>
      <c r="BD19" s="375">
        <v>5.6639939149066301E-2</v>
      </c>
      <c r="BE19" s="375">
        <v>1.42552703972778E-2</v>
      </c>
      <c r="BF19" s="373"/>
      <c r="BG19" s="348">
        <v>81.031700000000001</v>
      </c>
      <c r="BH19" s="348">
        <v>12.3</v>
      </c>
      <c r="BI19" s="348">
        <v>2.3121800000000001</v>
      </c>
      <c r="BJ19" s="348">
        <v>4.3561199999999998</v>
      </c>
      <c r="BK19" s="373"/>
      <c r="BL19" s="372" t="s">
        <v>2040</v>
      </c>
      <c r="BM19" s="372" t="s">
        <v>2041</v>
      </c>
      <c r="BN19" s="372" t="s">
        <v>1156</v>
      </c>
      <c r="BO19" s="372" t="s">
        <v>2042</v>
      </c>
      <c r="BP19" s="372" t="s">
        <v>2043</v>
      </c>
      <c r="BQ19" s="373"/>
      <c r="BR19" s="354" t="s">
        <v>443</v>
      </c>
    </row>
    <row r="20" spans="1:70" s="355" customFormat="1" x14ac:dyDescent="0.25">
      <c r="A20" s="345" t="s">
        <v>2044</v>
      </c>
      <c r="B20" s="373"/>
      <c r="C20" s="719">
        <v>45315</v>
      </c>
      <c r="D20" s="373"/>
      <c r="E20" s="346">
        <v>2854.99</v>
      </c>
      <c r="F20" s="373"/>
      <c r="G20" s="347">
        <v>12.41</v>
      </c>
      <c r="H20" s="374"/>
      <c r="I20" s="348">
        <v>0.81230000000000002</v>
      </c>
      <c r="J20" s="348">
        <v>-0.2412</v>
      </c>
      <c r="K20" s="348">
        <v>9.8230000000000004</v>
      </c>
      <c r="L20" s="348">
        <v>0.81230000000000002</v>
      </c>
      <c r="M20" s="348">
        <v>2.8169</v>
      </c>
      <c r="N20" s="350">
        <v>9.5740999999999996</v>
      </c>
      <c r="O20" s="348">
        <v>8.8064999999999998</v>
      </c>
      <c r="P20" s="348" t="s">
        <v>430</v>
      </c>
      <c r="Q20" s="348" t="s">
        <v>430</v>
      </c>
      <c r="R20" s="348" t="s">
        <v>430</v>
      </c>
      <c r="S20" s="348">
        <v>11.8018</v>
      </c>
      <c r="T20" s="348">
        <v>-1.2728999999999999</v>
      </c>
      <c r="U20" s="348">
        <v>7.4459</v>
      </c>
      <c r="V20" s="348">
        <v>1.5548</v>
      </c>
      <c r="W20" s="348">
        <v>11.8018</v>
      </c>
      <c r="X20" s="348">
        <v>10.0366</v>
      </c>
      <c r="Y20" s="374"/>
      <c r="Z20" s="346">
        <v>8</v>
      </c>
      <c r="AA20" s="346">
        <v>5</v>
      </c>
      <c r="AB20" s="346">
        <v>4</v>
      </c>
      <c r="AC20" s="346">
        <v>5</v>
      </c>
      <c r="AD20" s="346">
        <v>1</v>
      </c>
      <c r="AE20" s="346">
        <v>3</v>
      </c>
      <c r="AF20" s="346">
        <v>6</v>
      </c>
      <c r="AG20" s="346" t="s">
        <v>430</v>
      </c>
      <c r="AH20" s="346" t="s">
        <v>430</v>
      </c>
      <c r="AI20" s="346" t="s">
        <v>430</v>
      </c>
      <c r="AJ20" s="346">
        <v>5</v>
      </c>
      <c r="AK20" s="346">
        <v>3</v>
      </c>
      <c r="AL20" s="346">
        <v>2</v>
      </c>
      <c r="AM20" s="346">
        <v>3</v>
      </c>
      <c r="AN20" s="346">
        <v>5</v>
      </c>
      <c r="AO20" s="373"/>
      <c r="AP20" s="348" t="s">
        <v>430</v>
      </c>
      <c r="AQ20" s="348" t="s">
        <v>430</v>
      </c>
      <c r="AR20" s="348" t="s">
        <v>430</v>
      </c>
      <c r="AS20" s="348" t="s">
        <v>430</v>
      </c>
      <c r="AT20" s="348">
        <v>8.5299999999999994</v>
      </c>
      <c r="AU20" s="351"/>
      <c r="AV20" s="346" t="s">
        <v>430</v>
      </c>
      <c r="AW20" s="346" t="s">
        <v>430</v>
      </c>
      <c r="AX20" s="346" t="s">
        <v>430</v>
      </c>
      <c r="AY20" s="346" t="s">
        <v>430</v>
      </c>
      <c r="AZ20" s="346">
        <v>2</v>
      </c>
      <c r="BA20" s="362"/>
      <c r="BB20" s="348">
        <v>15.6048395111624</v>
      </c>
      <c r="BC20" s="375">
        <v>0.94919135628347195</v>
      </c>
      <c r="BD20" s="375">
        <v>2.06254466755868E-2</v>
      </c>
      <c r="BE20" s="375">
        <v>0.155557069239736</v>
      </c>
      <c r="BF20" s="373"/>
      <c r="BG20" s="348">
        <v>39.1111</v>
      </c>
      <c r="BH20" s="348">
        <v>17.016300000000001</v>
      </c>
      <c r="BI20" s="348">
        <v>27.1342</v>
      </c>
      <c r="BJ20" s="348">
        <v>16.738399999999999</v>
      </c>
      <c r="BK20" s="373"/>
      <c r="BL20" s="372" t="s">
        <v>2045</v>
      </c>
      <c r="BM20" s="372" t="s">
        <v>2046</v>
      </c>
      <c r="BN20" s="372" t="s">
        <v>2047</v>
      </c>
      <c r="BO20" s="372" t="s">
        <v>2048</v>
      </c>
      <c r="BP20" s="372" t="s">
        <v>2049</v>
      </c>
      <c r="BQ20" s="373"/>
      <c r="BR20" s="354" t="s">
        <v>443</v>
      </c>
    </row>
    <row r="21" spans="1:70" s="355" customFormat="1" x14ac:dyDescent="0.25">
      <c r="A21" s="345" t="s">
        <v>2050</v>
      </c>
      <c r="B21" s="373"/>
      <c r="C21" s="719">
        <v>40339</v>
      </c>
      <c r="D21" s="373"/>
      <c r="E21" s="346">
        <v>2490.4899999999998</v>
      </c>
      <c r="F21" s="373"/>
      <c r="G21" s="347">
        <v>52.773000000000003</v>
      </c>
      <c r="H21" s="374"/>
      <c r="I21" s="348">
        <v>1.0435000000000001</v>
      </c>
      <c r="J21" s="348">
        <v>-0.81379999999999997</v>
      </c>
      <c r="K21" s="348">
        <v>7.45</v>
      </c>
      <c r="L21" s="348">
        <v>-2.3464</v>
      </c>
      <c r="M21" s="348">
        <v>-5.3602999999999996</v>
      </c>
      <c r="N21" s="350">
        <v>1.0647</v>
      </c>
      <c r="O21" s="348">
        <v>7.1574</v>
      </c>
      <c r="P21" s="348">
        <v>17.729199999999999</v>
      </c>
      <c r="Q21" s="348">
        <v>12.442299999999999</v>
      </c>
      <c r="R21" s="348">
        <v>11.9316</v>
      </c>
      <c r="S21" s="348">
        <v>9.6649999999999991</v>
      </c>
      <c r="T21" s="348">
        <v>-5.9790999999999999</v>
      </c>
      <c r="U21" s="348">
        <v>-1.6016999999999999</v>
      </c>
      <c r="V21" s="348">
        <v>-4.3083</v>
      </c>
      <c r="W21" s="348">
        <v>9.6649999999999991</v>
      </c>
      <c r="X21" s="348">
        <v>11.035600000000001</v>
      </c>
      <c r="Y21" s="374"/>
      <c r="Z21" s="346">
        <v>4</v>
      </c>
      <c r="AA21" s="346">
        <v>11</v>
      </c>
      <c r="AB21" s="346">
        <v>10</v>
      </c>
      <c r="AC21" s="346">
        <v>12</v>
      </c>
      <c r="AD21" s="346">
        <v>10</v>
      </c>
      <c r="AE21" s="346">
        <v>12</v>
      </c>
      <c r="AF21" s="346">
        <v>8</v>
      </c>
      <c r="AG21" s="346">
        <v>7</v>
      </c>
      <c r="AH21" s="346">
        <v>12</v>
      </c>
      <c r="AI21" s="346">
        <v>9</v>
      </c>
      <c r="AJ21" s="346">
        <v>11</v>
      </c>
      <c r="AK21" s="346">
        <v>13</v>
      </c>
      <c r="AL21" s="346">
        <v>10</v>
      </c>
      <c r="AM21" s="346">
        <v>11</v>
      </c>
      <c r="AN21" s="346">
        <v>11</v>
      </c>
      <c r="AO21" s="373"/>
      <c r="AP21" s="348">
        <v>12.04</v>
      </c>
      <c r="AQ21" s="348">
        <v>12.85</v>
      </c>
      <c r="AR21" s="348">
        <v>11.07</v>
      </c>
      <c r="AS21" s="348">
        <v>6.88</v>
      </c>
      <c r="AT21" s="348">
        <v>-4.92</v>
      </c>
      <c r="AU21" s="351"/>
      <c r="AV21" s="346">
        <v>9</v>
      </c>
      <c r="AW21" s="346">
        <v>9</v>
      </c>
      <c r="AX21" s="346">
        <v>10</v>
      </c>
      <c r="AY21" s="346">
        <v>11</v>
      </c>
      <c r="AZ21" s="346">
        <v>11</v>
      </c>
      <c r="BA21" s="362"/>
      <c r="BB21" s="348">
        <v>15.050438661443801</v>
      </c>
      <c r="BC21" s="375">
        <v>0.971520721645041</v>
      </c>
      <c r="BD21" s="375">
        <v>6.4582389420448097E-2</v>
      </c>
      <c r="BE21" s="375">
        <v>0.12481484874604599</v>
      </c>
      <c r="BF21" s="373"/>
      <c r="BG21" s="348">
        <v>58.352899999999998</v>
      </c>
      <c r="BH21" s="348">
        <v>16.124600000000001</v>
      </c>
      <c r="BI21" s="348">
        <v>14.835900000000001</v>
      </c>
      <c r="BJ21" s="348">
        <v>10.6866</v>
      </c>
      <c r="BK21" s="373"/>
      <c r="BL21" s="372" t="s">
        <v>2051</v>
      </c>
      <c r="BM21" s="372" t="s">
        <v>2052</v>
      </c>
      <c r="BN21" s="372" t="s">
        <v>2053</v>
      </c>
      <c r="BO21" s="372" t="s">
        <v>2054</v>
      </c>
      <c r="BP21" s="372" t="s">
        <v>2055</v>
      </c>
      <c r="BQ21" s="373"/>
      <c r="BR21" s="354" t="s">
        <v>463</v>
      </c>
    </row>
    <row r="22" spans="1:70" s="355" customFormat="1" x14ac:dyDescent="0.25">
      <c r="A22" s="345" t="s">
        <v>2056</v>
      </c>
      <c r="B22" s="373"/>
      <c r="C22" s="719">
        <v>44433</v>
      </c>
      <c r="D22" s="373"/>
      <c r="E22" s="346">
        <v>2398.29</v>
      </c>
      <c r="F22" s="373"/>
      <c r="G22" s="347">
        <v>14.8438</v>
      </c>
      <c r="H22" s="374"/>
      <c r="I22" s="348">
        <v>0.51529999999999998</v>
      </c>
      <c r="J22" s="348">
        <v>-1.2421</v>
      </c>
      <c r="K22" s="348">
        <v>6.7415000000000003</v>
      </c>
      <c r="L22" s="348">
        <v>-2.0882999999999998</v>
      </c>
      <c r="M22" s="348">
        <v>-7.0968</v>
      </c>
      <c r="N22" s="350">
        <v>0.81599999999999995</v>
      </c>
      <c r="O22" s="348">
        <v>3.3921999999999999</v>
      </c>
      <c r="P22" s="348">
        <v>13.456099999999999</v>
      </c>
      <c r="Q22" s="348" t="s">
        <v>430</v>
      </c>
      <c r="R22" s="348" t="s">
        <v>430</v>
      </c>
      <c r="S22" s="348">
        <v>9.1119000000000003</v>
      </c>
      <c r="T22" s="348">
        <v>-6.1630000000000003</v>
      </c>
      <c r="U22" s="348">
        <v>-3.3028</v>
      </c>
      <c r="V22" s="348">
        <v>-5.5713999999999997</v>
      </c>
      <c r="W22" s="348">
        <v>9.1119000000000003</v>
      </c>
      <c r="X22" s="348">
        <v>8.8184000000000005</v>
      </c>
      <c r="Y22" s="374"/>
      <c r="Z22" s="346">
        <v>15</v>
      </c>
      <c r="AA22" s="346">
        <v>16</v>
      </c>
      <c r="AB22" s="346">
        <v>14</v>
      </c>
      <c r="AC22" s="346">
        <v>11</v>
      </c>
      <c r="AD22" s="346">
        <v>13</v>
      </c>
      <c r="AE22" s="346">
        <v>13</v>
      </c>
      <c r="AF22" s="346">
        <v>13</v>
      </c>
      <c r="AG22" s="346">
        <v>14</v>
      </c>
      <c r="AH22" s="346" t="s">
        <v>430</v>
      </c>
      <c r="AI22" s="346" t="s">
        <v>430</v>
      </c>
      <c r="AJ22" s="346">
        <v>14</v>
      </c>
      <c r="AK22" s="346">
        <v>14</v>
      </c>
      <c r="AL22" s="346">
        <v>12</v>
      </c>
      <c r="AM22" s="346">
        <v>13</v>
      </c>
      <c r="AN22" s="346">
        <v>14</v>
      </c>
      <c r="AO22" s="373"/>
      <c r="AP22" s="348" t="s">
        <v>430</v>
      </c>
      <c r="AQ22" s="348" t="s">
        <v>430</v>
      </c>
      <c r="AR22" s="348" t="s">
        <v>430</v>
      </c>
      <c r="AS22" s="348">
        <v>3.84</v>
      </c>
      <c r="AT22" s="348">
        <v>-6.36</v>
      </c>
      <c r="AU22" s="351"/>
      <c r="AV22" s="346" t="s">
        <v>430</v>
      </c>
      <c r="AW22" s="346" t="s">
        <v>430</v>
      </c>
      <c r="AX22" s="346" t="s">
        <v>430</v>
      </c>
      <c r="AY22" s="346">
        <v>13</v>
      </c>
      <c r="AZ22" s="346">
        <v>14</v>
      </c>
      <c r="BA22" s="362"/>
      <c r="BB22" s="348">
        <v>14.1159439594754</v>
      </c>
      <c r="BC22" s="375">
        <v>0.92799311455084799</v>
      </c>
      <c r="BD22" s="375">
        <v>4.7826425439211201E-2</v>
      </c>
      <c r="BE22" s="375">
        <v>-0.13410667283276301</v>
      </c>
      <c r="BF22" s="373"/>
      <c r="BG22" s="348">
        <v>77.698800000000006</v>
      </c>
      <c r="BH22" s="348">
        <v>13.5236</v>
      </c>
      <c r="BI22" s="348">
        <v>7.0869400000000002</v>
      </c>
      <c r="BJ22" s="348">
        <v>1.6906600000000001</v>
      </c>
      <c r="BK22" s="373"/>
      <c r="BL22" s="372" t="s">
        <v>2057</v>
      </c>
      <c r="BM22" s="372" t="s">
        <v>2058</v>
      </c>
      <c r="BN22" s="372" t="s">
        <v>2059</v>
      </c>
      <c r="BO22" s="372" t="s">
        <v>2060</v>
      </c>
      <c r="BP22" s="372" t="s">
        <v>2061</v>
      </c>
      <c r="BQ22" s="373"/>
      <c r="BR22" s="354" t="s">
        <v>443</v>
      </c>
    </row>
    <row r="23" spans="1:70" s="355" customFormat="1" x14ac:dyDescent="0.25">
      <c r="A23" s="345" t="s">
        <v>2062</v>
      </c>
      <c r="B23" s="373"/>
      <c r="C23" s="719">
        <v>44152</v>
      </c>
      <c r="D23" s="373"/>
      <c r="E23" s="346">
        <v>2176.16</v>
      </c>
      <c r="F23" s="373"/>
      <c r="G23" s="347">
        <v>26.488800000000001</v>
      </c>
      <c r="H23" s="374"/>
      <c r="I23" s="348">
        <v>1.2433000000000001</v>
      </c>
      <c r="J23" s="348">
        <v>-0.49209999999999998</v>
      </c>
      <c r="K23" s="348">
        <v>5.9276999999999997</v>
      </c>
      <c r="L23" s="348">
        <v>-0.28760000000000002</v>
      </c>
      <c r="M23" s="348">
        <v>-3.2549000000000001</v>
      </c>
      <c r="N23" s="350">
        <v>3.8679000000000001</v>
      </c>
      <c r="O23" s="348">
        <v>4.5717999999999996</v>
      </c>
      <c r="P23" s="348">
        <v>18.042899999999999</v>
      </c>
      <c r="Q23" s="348">
        <v>16.7821</v>
      </c>
      <c r="R23" s="348" t="s">
        <v>430</v>
      </c>
      <c r="S23" s="348">
        <v>7.9066000000000001</v>
      </c>
      <c r="T23" s="348">
        <v>-2.9359000000000002</v>
      </c>
      <c r="U23" s="348">
        <v>1.617</v>
      </c>
      <c r="V23" s="348">
        <v>-1.6748000000000001</v>
      </c>
      <c r="W23" s="348">
        <v>7.9066000000000001</v>
      </c>
      <c r="X23" s="348">
        <v>19.595300000000002</v>
      </c>
      <c r="Y23" s="374"/>
      <c r="Z23" s="346">
        <v>3</v>
      </c>
      <c r="AA23" s="346">
        <v>8</v>
      </c>
      <c r="AB23" s="346">
        <v>15</v>
      </c>
      <c r="AC23" s="346">
        <v>9</v>
      </c>
      <c r="AD23" s="346">
        <v>6</v>
      </c>
      <c r="AE23" s="346">
        <v>8</v>
      </c>
      <c r="AF23" s="346">
        <v>11</v>
      </c>
      <c r="AG23" s="346">
        <v>6</v>
      </c>
      <c r="AH23" s="346">
        <v>3</v>
      </c>
      <c r="AI23" s="346" t="s">
        <v>430</v>
      </c>
      <c r="AJ23" s="346">
        <v>17</v>
      </c>
      <c r="AK23" s="346">
        <v>5</v>
      </c>
      <c r="AL23" s="346">
        <v>6</v>
      </c>
      <c r="AM23" s="346">
        <v>6</v>
      </c>
      <c r="AN23" s="346">
        <v>17</v>
      </c>
      <c r="AO23" s="373"/>
      <c r="AP23" s="348" t="s">
        <v>430</v>
      </c>
      <c r="AQ23" s="348" t="s">
        <v>430</v>
      </c>
      <c r="AR23" s="348">
        <v>13.33</v>
      </c>
      <c r="AS23" s="348">
        <v>8.08</v>
      </c>
      <c r="AT23" s="348">
        <v>-0.17</v>
      </c>
      <c r="AU23" s="351"/>
      <c r="AV23" s="346" t="s">
        <v>430</v>
      </c>
      <c r="AW23" s="346" t="s">
        <v>430</v>
      </c>
      <c r="AX23" s="346">
        <v>6</v>
      </c>
      <c r="AY23" s="346">
        <v>8</v>
      </c>
      <c r="AZ23" s="346">
        <v>6</v>
      </c>
      <c r="BA23" s="362"/>
      <c r="BB23" s="348">
        <v>13.985780287328</v>
      </c>
      <c r="BC23" s="375">
        <v>0.90313853459365401</v>
      </c>
      <c r="BD23" s="375">
        <v>6.9037862747850703E-2</v>
      </c>
      <c r="BE23" s="375">
        <v>0.17800007603547</v>
      </c>
      <c r="BF23" s="373"/>
      <c r="BG23" s="348">
        <v>79.568700000000007</v>
      </c>
      <c r="BH23" s="348">
        <v>12.462899999999999</v>
      </c>
      <c r="BI23" s="348">
        <v>3.76884</v>
      </c>
      <c r="BJ23" s="348">
        <v>4.19956</v>
      </c>
      <c r="BK23" s="373"/>
      <c r="BL23" s="372" t="s">
        <v>2063</v>
      </c>
      <c r="BM23" s="372" t="s">
        <v>2064</v>
      </c>
      <c r="BN23" s="372" t="s">
        <v>2065</v>
      </c>
      <c r="BO23" s="372" t="s">
        <v>1049</v>
      </c>
      <c r="BP23" s="372" t="s">
        <v>2066</v>
      </c>
      <c r="BQ23" s="373"/>
      <c r="BR23" s="354" t="s">
        <v>476</v>
      </c>
    </row>
    <row r="24" spans="1:70" s="355" customFormat="1" x14ac:dyDescent="0.25">
      <c r="A24" s="345" t="s">
        <v>2067</v>
      </c>
      <c r="B24" s="373"/>
      <c r="C24" s="719">
        <v>38792</v>
      </c>
      <c r="D24" s="373"/>
      <c r="E24" s="346">
        <v>2049.2600000000002</v>
      </c>
      <c r="F24" s="373"/>
      <c r="G24" s="347">
        <v>88.412999999999997</v>
      </c>
      <c r="H24" s="374"/>
      <c r="I24" s="348">
        <v>1.5388999999999999</v>
      </c>
      <c r="J24" s="348">
        <v>1.2365999999999999</v>
      </c>
      <c r="K24" s="348">
        <v>11.571999999999999</v>
      </c>
      <c r="L24" s="348">
        <v>5.6345999999999998</v>
      </c>
      <c r="M24" s="348">
        <v>-2.0722999999999998</v>
      </c>
      <c r="N24" s="350">
        <v>8.7672000000000008</v>
      </c>
      <c r="O24" s="348">
        <v>10.219099999999999</v>
      </c>
      <c r="P24" s="348">
        <v>18.719200000000001</v>
      </c>
      <c r="Q24" s="348">
        <v>14.352</v>
      </c>
      <c r="R24" s="348">
        <v>13.3514</v>
      </c>
      <c r="S24" s="348">
        <v>14.551299999999999</v>
      </c>
      <c r="T24" s="348">
        <v>0.62939999999999996</v>
      </c>
      <c r="U24" s="348">
        <v>2.7376999999999998</v>
      </c>
      <c r="V24" s="348">
        <v>6.7900000000000002E-2</v>
      </c>
      <c r="W24" s="348">
        <v>14.551299999999999</v>
      </c>
      <c r="X24" s="348">
        <v>11.4354</v>
      </c>
      <c r="Y24" s="374"/>
      <c r="Z24" s="346">
        <v>2</v>
      </c>
      <c r="AA24" s="346">
        <v>1</v>
      </c>
      <c r="AB24" s="346">
        <v>1</v>
      </c>
      <c r="AC24" s="346">
        <v>1</v>
      </c>
      <c r="AD24" s="346">
        <v>4</v>
      </c>
      <c r="AE24" s="346">
        <v>4</v>
      </c>
      <c r="AF24" s="346">
        <v>2</v>
      </c>
      <c r="AG24" s="346">
        <v>4</v>
      </c>
      <c r="AH24" s="346">
        <v>6</v>
      </c>
      <c r="AI24" s="346">
        <v>7</v>
      </c>
      <c r="AJ24" s="346">
        <v>1</v>
      </c>
      <c r="AK24" s="346">
        <v>1</v>
      </c>
      <c r="AL24" s="346">
        <v>5</v>
      </c>
      <c r="AM24" s="346">
        <v>4</v>
      </c>
      <c r="AN24" s="346">
        <v>1</v>
      </c>
      <c r="AO24" s="373"/>
      <c r="AP24" s="348">
        <v>13.08</v>
      </c>
      <c r="AQ24" s="348">
        <v>14.53</v>
      </c>
      <c r="AR24" s="348">
        <v>13.43</v>
      </c>
      <c r="AS24" s="348">
        <v>10.81</v>
      </c>
      <c r="AT24" s="348">
        <v>5.74</v>
      </c>
      <c r="AU24" s="351"/>
      <c r="AV24" s="346">
        <v>7</v>
      </c>
      <c r="AW24" s="346">
        <v>5</v>
      </c>
      <c r="AX24" s="346">
        <v>5</v>
      </c>
      <c r="AY24" s="346">
        <v>3</v>
      </c>
      <c r="AZ24" s="346">
        <v>3</v>
      </c>
      <c r="BA24" s="362"/>
      <c r="BB24" s="348">
        <v>16.450499579702001</v>
      </c>
      <c r="BC24" s="375">
        <v>1.01307126800725</v>
      </c>
      <c r="BD24" s="375">
        <v>6.8029480721706101E-2</v>
      </c>
      <c r="BE24" s="375">
        <v>0.26112262753953103</v>
      </c>
      <c r="BF24" s="373"/>
      <c r="BG24" s="348">
        <v>46.480800000000002</v>
      </c>
      <c r="BH24" s="348">
        <v>18.736499999999999</v>
      </c>
      <c r="BI24" s="348">
        <v>30.9252</v>
      </c>
      <c r="BJ24" s="348">
        <v>3.8574999999999999</v>
      </c>
      <c r="BK24" s="373"/>
      <c r="BL24" s="372" t="s">
        <v>2068</v>
      </c>
      <c r="BM24" s="372" t="s">
        <v>2069</v>
      </c>
      <c r="BN24" s="372" t="s">
        <v>2070</v>
      </c>
      <c r="BO24" s="372" t="s">
        <v>2071</v>
      </c>
      <c r="BP24" s="372" t="s">
        <v>2072</v>
      </c>
      <c r="BQ24" s="373"/>
      <c r="BR24" s="354" t="s">
        <v>443</v>
      </c>
    </row>
    <row r="25" spans="1:70" x14ac:dyDescent="0.25">
      <c r="A25" s="505" t="s">
        <v>93</v>
      </c>
      <c r="B25" s="365"/>
      <c r="C25" s="717"/>
      <c r="D25" s="365"/>
      <c r="E25" s="329"/>
      <c r="F25" s="365"/>
      <c r="G25" s="330"/>
      <c r="H25" s="366"/>
      <c r="I25" s="331">
        <v>0.8831</v>
      </c>
      <c r="J25" s="331">
        <v>-0.45179999999999998</v>
      </c>
      <c r="K25" s="331">
        <v>8.1704000000000008</v>
      </c>
      <c r="L25" s="331">
        <v>-0.37159999999999999</v>
      </c>
      <c r="M25" s="331">
        <v>-4.7790999999999997</v>
      </c>
      <c r="N25" s="333">
        <v>4.2405999999999997</v>
      </c>
      <c r="O25" s="331">
        <v>6.4972000000000003</v>
      </c>
      <c r="P25" s="331">
        <v>16.225899999999999</v>
      </c>
      <c r="Q25" s="331">
        <v>14.136900000000001</v>
      </c>
      <c r="R25" s="331">
        <v>13.7446</v>
      </c>
      <c r="S25" s="331">
        <v>10.6684</v>
      </c>
      <c r="T25" s="331">
        <v>-4.3545999999999996</v>
      </c>
      <c r="U25" s="331">
        <v>-0.41439999999999999</v>
      </c>
      <c r="V25" s="331">
        <v>-3.0327000000000002</v>
      </c>
      <c r="W25" s="331">
        <v>10.6684</v>
      </c>
      <c r="X25" s="331">
        <v>13.956799999999999</v>
      </c>
      <c r="Y25" s="366"/>
      <c r="Z25" s="329">
        <v>16</v>
      </c>
      <c r="AA25" s="329">
        <v>17</v>
      </c>
      <c r="AB25" s="329">
        <v>17</v>
      </c>
      <c r="AC25" s="329">
        <v>17</v>
      </c>
      <c r="AD25" s="329">
        <v>17</v>
      </c>
      <c r="AE25" s="329">
        <v>17</v>
      </c>
      <c r="AF25" s="329">
        <v>17</v>
      </c>
      <c r="AG25" s="329">
        <v>16</v>
      </c>
      <c r="AH25" s="329">
        <v>14</v>
      </c>
      <c r="AI25" s="329">
        <v>10</v>
      </c>
      <c r="AJ25" s="329">
        <v>17</v>
      </c>
      <c r="AK25" s="329">
        <v>17</v>
      </c>
      <c r="AL25" s="329">
        <v>17</v>
      </c>
      <c r="AM25" s="329">
        <v>17</v>
      </c>
      <c r="AN25" s="329">
        <v>17</v>
      </c>
      <c r="AO25" s="365"/>
      <c r="AP25" s="331">
        <v>13.643000000000001</v>
      </c>
      <c r="AQ25" s="331">
        <v>13.943636363636401</v>
      </c>
      <c r="AR25" s="331">
        <v>11.4286666666667</v>
      </c>
      <c r="AS25" s="331">
        <v>7.3174999999999999</v>
      </c>
      <c r="AT25" s="331">
        <v>-1.95352941176471</v>
      </c>
      <c r="AU25" s="334"/>
      <c r="AV25" s="329">
        <v>10</v>
      </c>
      <c r="AW25" s="329">
        <v>11</v>
      </c>
      <c r="AX25" s="329">
        <v>15</v>
      </c>
      <c r="AY25" s="329">
        <v>16</v>
      </c>
      <c r="AZ25" s="329">
        <v>17</v>
      </c>
      <c r="BA25" s="360"/>
      <c r="BB25" s="331"/>
      <c r="BC25" s="367"/>
      <c r="BD25" s="367"/>
      <c r="BE25" s="367"/>
      <c r="BF25" s="365"/>
      <c r="BG25" s="331"/>
      <c r="BH25" s="331"/>
      <c r="BI25" s="331"/>
      <c r="BJ25" s="331"/>
      <c r="BK25" s="365"/>
      <c r="BL25" s="364"/>
      <c r="BM25" s="364"/>
      <c r="BN25" s="364"/>
      <c r="BO25" s="364"/>
      <c r="BP25" s="364"/>
      <c r="BQ25" s="365"/>
      <c r="BR25" s="335"/>
    </row>
    <row r="26" spans="1:70" x14ac:dyDescent="0.25">
      <c r="A26" s="506" t="s">
        <v>94</v>
      </c>
      <c r="B26" s="369"/>
      <c r="C26" s="718"/>
      <c r="D26" s="369"/>
      <c r="E26" s="338"/>
      <c r="F26" s="369"/>
      <c r="G26" s="339"/>
      <c r="H26" s="370"/>
      <c r="I26" s="340">
        <v>1.7912999999999999</v>
      </c>
      <c r="J26" s="340">
        <v>1.2365999999999999</v>
      </c>
      <c r="K26" s="340">
        <v>11.571999999999999</v>
      </c>
      <c r="L26" s="340">
        <v>5.6345999999999998</v>
      </c>
      <c r="M26" s="340">
        <v>2.8169</v>
      </c>
      <c r="N26" s="342">
        <v>14.703799999999999</v>
      </c>
      <c r="O26" s="340">
        <v>12.2698</v>
      </c>
      <c r="P26" s="340">
        <v>22.191600000000001</v>
      </c>
      <c r="Q26" s="340">
        <v>20.684699999999999</v>
      </c>
      <c r="R26" s="340">
        <v>15.7317</v>
      </c>
      <c r="S26" s="340">
        <v>14.551299999999999</v>
      </c>
      <c r="T26" s="340">
        <v>0.62939999999999996</v>
      </c>
      <c r="U26" s="340">
        <v>7.8956</v>
      </c>
      <c r="V26" s="340">
        <v>6.6574</v>
      </c>
      <c r="W26" s="340">
        <v>14.551299999999999</v>
      </c>
      <c r="X26" s="340">
        <v>19.595300000000002</v>
      </c>
      <c r="Y26" s="370"/>
      <c r="Z26" s="338"/>
      <c r="AA26" s="338"/>
      <c r="AB26" s="338"/>
      <c r="AC26" s="338"/>
      <c r="AD26" s="338"/>
      <c r="AE26" s="338"/>
      <c r="AF26" s="338"/>
      <c r="AG26" s="338"/>
      <c r="AH26" s="338"/>
      <c r="AI26" s="338"/>
      <c r="AJ26" s="338"/>
      <c r="AK26" s="338"/>
      <c r="AL26" s="338"/>
      <c r="AM26" s="338"/>
      <c r="AN26" s="338"/>
      <c r="AO26" s="369"/>
      <c r="AP26" s="340">
        <v>16.440000000000001</v>
      </c>
      <c r="AQ26" s="340">
        <v>19.04</v>
      </c>
      <c r="AR26" s="340">
        <v>15.84</v>
      </c>
      <c r="AS26" s="340">
        <v>13.86</v>
      </c>
      <c r="AT26" s="340">
        <v>12.48</v>
      </c>
      <c r="AU26" s="343"/>
      <c r="AV26" s="338"/>
      <c r="AW26" s="338"/>
      <c r="AX26" s="338"/>
      <c r="AY26" s="338"/>
      <c r="AZ26" s="338"/>
      <c r="BA26" s="361"/>
      <c r="BB26" s="340"/>
      <c r="BC26" s="371"/>
      <c r="BD26" s="371"/>
      <c r="BE26" s="371"/>
      <c r="BF26" s="369"/>
      <c r="BG26" s="340"/>
      <c r="BH26" s="340"/>
      <c r="BI26" s="340"/>
      <c r="BJ26" s="340"/>
      <c r="BK26" s="369"/>
      <c r="BL26" s="368"/>
      <c r="BM26" s="368"/>
      <c r="BN26" s="368"/>
      <c r="BO26" s="368"/>
      <c r="BP26" s="368"/>
      <c r="BQ26" s="369"/>
      <c r="BR26" s="344"/>
    </row>
    <row r="27" spans="1:70" x14ac:dyDescent="0.25">
      <c r="A27" s="506" t="s">
        <v>95</v>
      </c>
      <c r="B27" s="369"/>
      <c r="C27" s="718"/>
      <c r="D27" s="369"/>
      <c r="E27" s="338"/>
      <c r="F27" s="369"/>
      <c r="G27" s="339"/>
      <c r="H27" s="370"/>
      <c r="I27" s="340">
        <v>0.34949999999999998</v>
      </c>
      <c r="J27" s="340">
        <v>-1.5066999999999999</v>
      </c>
      <c r="K27" s="340">
        <v>5.5890000000000004</v>
      </c>
      <c r="L27" s="340">
        <v>-4.3274999999999997</v>
      </c>
      <c r="M27" s="340">
        <v>-12.483000000000001</v>
      </c>
      <c r="N27" s="342">
        <v>-3.3176999999999999</v>
      </c>
      <c r="O27" s="340">
        <v>2.4982000000000002</v>
      </c>
      <c r="P27" s="340">
        <v>8.5370000000000008</v>
      </c>
      <c r="Q27" s="340">
        <v>6.5663999999999998</v>
      </c>
      <c r="R27" s="340">
        <v>11.4413</v>
      </c>
      <c r="S27" s="340">
        <v>7.9066000000000001</v>
      </c>
      <c r="T27" s="340">
        <v>-10.760400000000001</v>
      </c>
      <c r="U27" s="340">
        <v>-8.3975000000000009</v>
      </c>
      <c r="V27" s="340">
        <v>-10.5886</v>
      </c>
      <c r="W27" s="340">
        <v>7.9066000000000001</v>
      </c>
      <c r="X27" s="340">
        <v>8.8184000000000005</v>
      </c>
      <c r="Y27" s="370"/>
      <c r="Z27" s="338"/>
      <c r="AA27" s="338"/>
      <c r="AB27" s="338"/>
      <c r="AC27" s="338"/>
      <c r="AD27" s="338"/>
      <c r="AE27" s="338"/>
      <c r="AF27" s="338"/>
      <c r="AG27" s="338"/>
      <c r="AH27" s="338"/>
      <c r="AI27" s="338"/>
      <c r="AJ27" s="338"/>
      <c r="AK27" s="338"/>
      <c r="AL27" s="338"/>
      <c r="AM27" s="338"/>
      <c r="AN27" s="338"/>
      <c r="AO27" s="369"/>
      <c r="AP27" s="340">
        <v>8.99</v>
      </c>
      <c r="AQ27" s="340">
        <v>7.6</v>
      </c>
      <c r="AR27" s="340">
        <v>4.13</v>
      </c>
      <c r="AS27" s="340">
        <v>0.17</v>
      </c>
      <c r="AT27" s="340">
        <v>-14.03</v>
      </c>
      <c r="AU27" s="343"/>
      <c r="AV27" s="338"/>
      <c r="AW27" s="338"/>
      <c r="AX27" s="338"/>
      <c r="AY27" s="338"/>
      <c r="AZ27" s="338"/>
      <c r="BA27" s="361"/>
      <c r="BB27" s="340"/>
      <c r="BC27" s="371"/>
      <c r="BD27" s="371"/>
      <c r="BE27" s="371"/>
      <c r="BF27" s="369"/>
      <c r="BG27" s="340"/>
      <c r="BH27" s="340"/>
      <c r="BI27" s="340"/>
      <c r="BJ27" s="340"/>
      <c r="BK27" s="369"/>
      <c r="BL27" s="368"/>
      <c r="BM27" s="368"/>
      <c r="BN27" s="368"/>
      <c r="BO27" s="368"/>
      <c r="BP27" s="368"/>
      <c r="BQ27" s="369"/>
      <c r="BR27" s="344"/>
    </row>
    <row r="28" spans="1:70" x14ac:dyDescent="0.25">
      <c r="A28" s="507" t="s">
        <v>96</v>
      </c>
      <c r="B28" s="376"/>
      <c r="C28" s="738"/>
      <c r="D28" s="376"/>
      <c r="E28" s="377"/>
      <c r="F28" s="376"/>
      <c r="G28" s="378"/>
      <c r="H28" s="380"/>
      <c r="I28" s="379">
        <v>0.78600000000000003</v>
      </c>
      <c r="J28" s="379">
        <v>-0.49330000000000002</v>
      </c>
      <c r="K28" s="379">
        <v>7.7515000000000001</v>
      </c>
      <c r="L28" s="379">
        <v>-0.28760000000000002</v>
      </c>
      <c r="M28" s="379">
        <v>-5.2485999999999997</v>
      </c>
      <c r="N28" s="381">
        <v>3.8639999999999999</v>
      </c>
      <c r="O28" s="379">
        <v>7.0972999999999997</v>
      </c>
      <c r="P28" s="379">
        <v>16.684999999999999</v>
      </c>
      <c r="Q28" s="379">
        <v>14.2174</v>
      </c>
      <c r="R28" s="379">
        <v>13.779199999999999</v>
      </c>
      <c r="S28" s="379">
        <v>10.398099999999999</v>
      </c>
      <c r="T28" s="379">
        <v>-4.7050000000000001</v>
      </c>
      <c r="U28" s="379">
        <v>-0.86539999999999995</v>
      </c>
      <c r="V28" s="379">
        <v>-2.2679</v>
      </c>
      <c r="W28" s="379">
        <v>10.398099999999999</v>
      </c>
      <c r="X28" s="379">
        <v>13.808299999999999</v>
      </c>
      <c r="Y28" s="380"/>
      <c r="Z28" s="377"/>
      <c r="AA28" s="377"/>
      <c r="AB28" s="377"/>
      <c r="AC28" s="377"/>
      <c r="AD28" s="377"/>
      <c r="AE28" s="377"/>
      <c r="AF28" s="377"/>
      <c r="AG28" s="377"/>
      <c r="AH28" s="377"/>
      <c r="AI28" s="377"/>
      <c r="AJ28" s="377"/>
      <c r="AK28" s="377"/>
      <c r="AL28" s="377"/>
      <c r="AM28" s="377"/>
      <c r="AN28" s="377"/>
      <c r="AO28" s="376"/>
      <c r="AP28" s="379">
        <v>13.52</v>
      </c>
      <c r="AQ28" s="379">
        <v>14.03</v>
      </c>
      <c r="AR28" s="379">
        <v>11.35</v>
      </c>
      <c r="AS28" s="379">
        <v>7.6</v>
      </c>
      <c r="AT28" s="379">
        <v>-3.04</v>
      </c>
      <c r="AU28" s="382"/>
      <c r="AV28" s="377"/>
      <c r="AW28" s="377"/>
      <c r="AX28" s="377"/>
      <c r="AY28" s="377"/>
      <c r="AZ28" s="377"/>
      <c r="BA28" s="383"/>
      <c r="BB28" s="379"/>
      <c r="BC28" s="384"/>
      <c r="BD28" s="384"/>
      <c r="BE28" s="384"/>
      <c r="BF28" s="376"/>
      <c r="BG28" s="379"/>
      <c r="BH28" s="379"/>
      <c r="BI28" s="379"/>
      <c r="BJ28" s="379"/>
      <c r="BK28" s="376"/>
      <c r="BL28" s="385"/>
      <c r="BM28" s="385"/>
      <c r="BN28" s="385"/>
      <c r="BO28" s="385"/>
      <c r="BP28" s="385"/>
      <c r="BQ28" s="376"/>
      <c r="BR28" s="386"/>
    </row>
    <row r="29" spans="1:70" ht="14.5" x14ac:dyDescent="0.25">
      <c r="A29" s="29" t="s">
        <v>137</v>
      </c>
      <c r="B29" s="387"/>
      <c r="C29" s="739"/>
      <c r="D29" s="387"/>
      <c r="E29" s="388"/>
      <c r="F29" s="387"/>
      <c r="G29" s="389"/>
      <c r="H29" s="391"/>
      <c r="I29" s="390"/>
      <c r="J29" s="390"/>
      <c r="K29" s="390"/>
      <c r="L29" s="390"/>
      <c r="M29" s="390"/>
      <c r="N29" s="392"/>
      <c r="O29" s="390"/>
      <c r="P29" s="390"/>
      <c r="Q29" s="390"/>
      <c r="R29" s="390"/>
      <c r="S29" s="390"/>
      <c r="T29" s="390"/>
      <c r="U29" s="390"/>
      <c r="V29" s="390"/>
      <c r="W29" s="390"/>
      <c r="X29" s="390"/>
      <c r="Y29" s="391"/>
      <c r="Z29" s="388"/>
      <c r="AA29" s="388"/>
      <c r="AB29" s="388"/>
      <c r="AC29" s="388"/>
      <c r="AD29" s="388"/>
      <c r="AE29" s="388"/>
      <c r="AF29" s="388"/>
      <c r="AG29" s="388"/>
      <c r="AH29" s="388"/>
      <c r="AI29" s="388"/>
      <c r="AJ29" s="388"/>
      <c r="AK29" s="388"/>
      <c r="AL29" s="388"/>
      <c r="AM29" s="388"/>
      <c r="AN29" s="388"/>
      <c r="AO29" s="387"/>
      <c r="AP29" s="390"/>
      <c r="AQ29" s="390"/>
      <c r="AR29" s="390"/>
      <c r="AS29" s="390"/>
      <c r="AT29" s="390"/>
      <c r="AU29" s="393"/>
      <c r="AV29" s="388"/>
      <c r="AW29" s="388"/>
      <c r="AX29" s="388"/>
      <c r="AY29" s="388"/>
      <c r="AZ29" s="388"/>
      <c r="BA29" s="394"/>
      <c r="BB29" s="390"/>
      <c r="BC29" s="395"/>
      <c r="BD29" s="395"/>
      <c r="BE29" s="395"/>
      <c r="BF29" s="387"/>
      <c r="BG29" s="390"/>
      <c r="BH29" s="390"/>
      <c r="BI29" s="390"/>
      <c r="BJ29" s="390"/>
      <c r="BK29" s="387"/>
      <c r="BL29" s="396"/>
      <c r="BM29" s="396"/>
      <c r="BN29" s="396"/>
      <c r="BO29" s="396"/>
      <c r="BP29" s="396"/>
      <c r="BQ29" s="387"/>
      <c r="BR29" s="397"/>
    </row>
    <row r="30" spans="1:70" x14ac:dyDescent="0.25">
      <c r="A30" s="328" t="s">
        <v>2073</v>
      </c>
      <c r="B30" s="365"/>
      <c r="C30" s="717">
        <v>41275</v>
      </c>
      <c r="D30" s="365"/>
      <c r="E30" s="329">
        <v>45422.7</v>
      </c>
      <c r="F30" s="365"/>
      <c r="G30" s="330">
        <v>430.65629999999999</v>
      </c>
      <c r="H30" s="366"/>
      <c r="I30" s="331" t="s">
        <v>430</v>
      </c>
      <c r="J30" s="331">
        <v>0.99139999999999995</v>
      </c>
      <c r="K30" s="331">
        <v>11.381500000000001</v>
      </c>
      <c r="L30" s="331">
        <v>3.0061</v>
      </c>
      <c r="M30" s="331">
        <v>3.0988000000000002</v>
      </c>
      <c r="N30" s="333">
        <v>15.6083</v>
      </c>
      <c r="O30" s="331">
        <v>13.175000000000001</v>
      </c>
      <c r="P30" s="331">
        <v>19.649899999999999</v>
      </c>
      <c r="Q30" s="331">
        <v>16.088799999999999</v>
      </c>
      <c r="R30" s="331">
        <v>15.965400000000001</v>
      </c>
      <c r="S30" s="331">
        <v>13.385899999999999</v>
      </c>
      <c r="T30" s="331">
        <v>0.29730000000000001</v>
      </c>
      <c r="U30" s="331">
        <v>8.3721999999999994</v>
      </c>
      <c r="V30" s="331">
        <v>7.3407</v>
      </c>
      <c r="W30" s="331">
        <v>13.385899999999999</v>
      </c>
      <c r="X30" s="331">
        <v>15.7416</v>
      </c>
      <c r="Y30" s="366"/>
      <c r="Z30" s="329" t="s">
        <v>430</v>
      </c>
      <c r="AA30" s="329">
        <v>2</v>
      </c>
      <c r="AB30" s="329">
        <v>3</v>
      </c>
      <c r="AC30" s="329">
        <v>3</v>
      </c>
      <c r="AD30" s="329">
        <v>2</v>
      </c>
      <c r="AE30" s="329">
        <v>1</v>
      </c>
      <c r="AF30" s="329">
        <v>1</v>
      </c>
      <c r="AG30" s="329">
        <v>6</v>
      </c>
      <c r="AH30" s="329">
        <v>5</v>
      </c>
      <c r="AI30" s="329">
        <v>3</v>
      </c>
      <c r="AJ30" s="329">
        <v>3</v>
      </c>
      <c r="AK30" s="329">
        <v>2</v>
      </c>
      <c r="AL30" s="329">
        <v>1</v>
      </c>
      <c r="AM30" s="329">
        <v>1</v>
      </c>
      <c r="AN30" s="329">
        <v>3</v>
      </c>
      <c r="AO30" s="365"/>
      <c r="AP30" s="331">
        <v>16.23</v>
      </c>
      <c r="AQ30" s="331">
        <v>16.79</v>
      </c>
      <c r="AR30" s="331">
        <v>15.01</v>
      </c>
      <c r="AS30" s="331">
        <v>14.79</v>
      </c>
      <c r="AT30" s="331">
        <v>13.36</v>
      </c>
      <c r="AU30" s="334"/>
      <c r="AV30" s="329">
        <v>3</v>
      </c>
      <c r="AW30" s="329">
        <v>3</v>
      </c>
      <c r="AX30" s="329">
        <v>5</v>
      </c>
      <c r="AY30" s="329">
        <v>1</v>
      </c>
      <c r="AZ30" s="329">
        <v>1</v>
      </c>
      <c r="BA30" s="360"/>
      <c r="BB30" s="331">
        <v>12.2590556678298</v>
      </c>
      <c r="BC30" s="367">
        <v>0.69482503139206997</v>
      </c>
      <c r="BD30" s="367">
        <v>8.9484988280497696E-2</v>
      </c>
      <c r="BE30" s="367">
        <v>0.64657005996606998</v>
      </c>
      <c r="BF30" s="365"/>
      <c r="BG30" s="331">
        <v>57.791699999999999</v>
      </c>
      <c r="BH30" s="331">
        <v>14.7202</v>
      </c>
      <c r="BI30" s="331">
        <v>4.4128699999999998</v>
      </c>
      <c r="BJ30" s="331">
        <v>23.075230000000001</v>
      </c>
      <c r="BK30" s="365"/>
      <c r="BL30" s="364" t="s">
        <v>516</v>
      </c>
      <c r="BM30" s="364" t="s">
        <v>1979</v>
      </c>
      <c r="BN30" s="364" t="s">
        <v>1980</v>
      </c>
      <c r="BO30" s="364" t="s">
        <v>887</v>
      </c>
      <c r="BP30" s="364" t="s">
        <v>1981</v>
      </c>
      <c r="BQ30" s="365"/>
      <c r="BR30" s="335" t="s">
        <v>450</v>
      </c>
    </row>
    <row r="31" spans="1:70" s="107" customFormat="1" x14ac:dyDescent="0.25">
      <c r="A31" s="345" t="s">
        <v>2074</v>
      </c>
      <c r="B31" s="373"/>
      <c r="C31" s="719">
        <v>41275</v>
      </c>
      <c r="D31" s="373"/>
      <c r="E31" s="346">
        <v>26394.799999999999</v>
      </c>
      <c r="F31" s="373"/>
      <c r="G31" s="347">
        <v>258.46699999999998</v>
      </c>
      <c r="H31" s="374"/>
      <c r="I31" s="348">
        <v>0.76100000000000001</v>
      </c>
      <c r="J31" s="348">
        <v>-0.99329999999999996</v>
      </c>
      <c r="K31" s="348">
        <v>5.9585999999999997</v>
      </c>
      <c r="L31" s="348">
        <v>-2.7296</v>
      </c>
      <c r="M31" s="348">
        <v>-5.4124999999999996</v>
      </c>
      <c r="N31" s="350">
        <v>3.9643999999999999</v>
      </c>
      <c r="O31" s="348">
        <v>10.2064</v>
      </c>
      <c r="P31" s="348">
        <v>20.0884</v>
      </c>
      <c r="Q31" s="348">
        <v>22.1433</v>
      </c>
      <c r="R31" s="348">
        <v>15.8253</v>
      </c>
      <c r="S31" s="348">
        <v>8.5394000000000005</v>
      </c>
      <c r="T31" s="348">
        <v>-4.9585999999999997</v>
      </c>
      <c r="U31" s="348">
        <v>-1.6626000000000001</v>
      </c>
      <c r="V31" s="348">
        <v>-1.4534</v>
      </c>
      <c r="W31" s="348">
        <v>8.5394000000000005</v>
      </c>
      <c r="X31" s="348">
        <v>14.964600000000001</v>
      </c>
      <c r="Y31" s="374"/>
      <c r="Z31" s="346">
        <v>11</v>
      </c>
      <c r="AA31" s="346">
        <v>14</v>
      </c>
      <c r="AB31" s="346">
        <v>16</v>
      </c>
      <c r="AC31" s="346">
        <v>15</v>
      </c>
      <c r="AD31" s="346">
        <v>11</v>
      </c>
      <c r="AE31" s="346">
        <v>10</v>
      </c>
      <c r="AF31" s="346">
        <v>5</v>
      </c>
      <c r="AG31" s="346">
        <v>4</v>
      </c>
      <c r="AH31" s="346">
        <v>1</v>
      </c>
      <c r="AI31" s="346">
        <v>4</v>
      </c>
      <c r="AJ31" s="346">
        <v>15</v>
      </c>
      <c r="AK31" s="346">
        <v>11</v>
      </c>
      <c r="AL31" s="346">
        <v>11</v>
      </c>
      <c r="AM31" s="346">
        <v>8</v>
      </c>
      <c r="AN31" s="346">
        <v>15</v>
      </c>
      <c r="AO31" s="373"/>
      <c r="AP31" s="348">
        <v>17.38</v>
      </c>
      <c r="AQ31" s="348">
        <v>20.48</v>
      </c>
      <c r="AR31" s="348">
        <v>17.23</v>
      </c>
      <c r="AS31" s="348">
        <v>10.87</v>
      </c>
      <c r="AT31" s="348">
        <v>-3.52</v>
      </c>
      <c r="AU31" s="351"/>
      <c r="AV31" s="346">
        <v>2</v>
      </c>
      <c r="AW31" s="346">
        <v>1</v>
      </c>
      <c r="AX31" s="346">
        <v>1</v>
      </c>
      <c r="AY31" s="346">
        <v>5</v>
      </c>
      <c r="AZ31" s="346">
        <v>10</v>
      </c>
      <c r="BA31" s="362"/>
      <c r="BB31" s="348">
        <v>12.627192052143799</v>
      </c>
      <c r="BC31" s="375">
        <v>0.81534066402496597</v>
      </c>
      <c r="BD31" s="375">
        <v>8.8429451685466107E-2</v>
      </c>
      <c r="BE31" s="375">
        <v>0.40562822689939099</v>
      </c>
      <c r="BF31" s="373"/>
      <c r="BG31" s="348">
        <v>75.302999999999997</v>
      </c>
      <c r="BH31" s="348">
        <v>6.1093099999999998</v>
      </c>
      <c r="BI31" s="348">
        <v>10.582100000000001</v>
      </c>
      <c r="BJ31" s="348">
        <v>8.0055899999999998</v>
      </c>
      <c r="BK31" s="373"/>
      <c r="BL31" s="372" t="s">
        <v>1983</v>
      </c>
      <c r="BM31" s="372" t="s">
        <v>1984</v>
      </c>
      <c r="BN31" s="372" t="s">
        <v>1985</v>
      </c>
      <c r="BO31" s="372" t="s">
        <v>1986</v>
      </c>
      <c r="BP31" s="372" t="s">
        <v>1987</v>
      </c>
      <c r="BQ31" s="373"/>
      <c r="BR31" s="354" t="s">
        <v>513</v>
      </c>
    </row>
    <row r="32" spans="1:70" s="107" customFormat="1" x14ac:dyDescent="0.25">
      <c r="A32" s="345" t="s">
        <v>2075</v>
      </c>
      <c r="B32" s="373"/>
      <c r="C32" s="719">
        <v>41284</v>
      </c>
      <c r="D32" s="373"/>
      <c r="E32" s="346">
        <v>16059.6</v>
      </c>
      <c r="F32" s="373"/>
      <c r="G32" s="347">
        <v>105.8</v>
      </c>
      <c r="H32" s="374"/>
      <c r="I32" s="348">
        <v>0.77149999999999996</v>
      </c>
      <c r="J32" s="348">
        <v>-1.4805999999999999</v>
      </c>
      <c r="K32" s="348">
        <v>7.8711000000000002</v>
      </c>
      <c r="L32" s="348">
        <v>-2.4885000000000002</v>
      </c>
      <c r="M32" s="348">
        <v>-4.1840000000000002</v>
      </c>
      <c r="N32" s="350">
        <v>7.2827000000000002</v>
      </c>
      <c r="O32" s="348">
        <v>11.360099999999999</v>
      </c>
      <c r="P32" s="348">
        <v>22.2896</v>
      </c>
      <c r="Q32" s="348">
        <v>19.7517</v>
      </c>
      <c r="R32" s="348">
        <v>16.517399999999999</v>
      </c>
      <c r="S32" s="348">
        <v>10.4961</v>
      </c>
      <c r="T32" s="348">
        <v>-6.1474000000000002</v>
      </c>
      <c r="U32" s="348">
        <v>0.41760000000000003</v>
      </c>
      <c r="V32" s="348">
        <v>-0.2545</v>
      </c>
      <c r="W32" s="348">
        <v>10.4961</v>
      </c>
      <c r="X32" s="348">
        <v>15.619</v>
      </c>
      <c r="Y32" s="374"/>
      <c r="Z32" s="346">
        <v>10</v>
      </c>
      <c r="AA32" s="346">
        <v>17</v>
      </c>
      <c r="AB32" s="346">
        <v>8</v>
      </c>
      <c r="AC32" s="346">
        <v>14</v>
      </c>
      <c r="AD32" s="346">
        <v>8</v>
      </c>
      <c r="AE32" s="346">
        <v>5</v>
      </c>
      <c r="AF32" s="346">
        <v>3</v>
      </c>
      <c r="AG32" s="346">
        <v>2</v>
      </c>
      <c r="AH32" s="346">
        <v>2</v>
      </c>
      <c r="AI32" s="346">
        <v>2</v>
      </c>
      <c r="AJ32" s="346">
        <v>9</v>
      </c>
      <c r="AK32" s="346">
        <v>15</v>
      </c>
      <c r="AL32" s="346">
        <v>8</v>
      </c>
      <c r="AM32" s="346">
        <v>5</v>
      </c>
      <c r="AN32" s="346">
        <v>9</v>
      </c>
      <c r="AO32" s="373"/>
      <c r="AP32" s="348">
        <v>17.8</v>
      </c>
      <c r="AQ32" s="348">
        <v>19.97</v>
      </c>
      <c r="AR32" s="348">
        <v>17.05</v>
      </c>
      <c r="AS32" s="348">
        <v>12.55</v>
      </c>
      <c r="AT32" s="348">
        <v>-1.31</v>
      </c>
      <c r="AU32" s="351"/>
      <c r="AV32" s="346">
        <v>1</v>
      </c>
      <c r="AW32" s="346">
        <v>2</v>
      </c>
      <c r="AX32" s="346">
        <v>2</v>
      </c>
      <c r="AY32" s="346">
        <v>2</v>
      </c>
      <c r="AZ32" s="346">
        <v>8</v>
      </c>
      <c r="BA32" s="362"/>
      <c r="BB32" s="348">
        <v>14.4813967574435</v>
      </c>
      <c r="BC32" s="375">
        <v>0.94157720292151903</v>
      </c>
      <c r="BD32" s="375">
        <v>8.7716704415817803E-2</v>
      </c>
      <c r="BE32" s="375">
        <v>0.47281425932417898</v>
      </c>
      <c r="BF32" s="373"/>
      <c r="BG32" s="348">
        <v>79.126800000000003</v>
      </c>
      <c r="BH32" s="348">
        <v>18.0687</v>
      </c>
      <c r="BI32" s="348" t="s">
        <v>430</v>
      </c>
      <c r="BJ32" s="348">
        <v>2.8045</v>
      </c>
      <c r="BK32" s="373"/>
      <c r="BL32" s="372" t="s">
        <v>1989</v>
      </c>
      <c r="BM32" s="372" t="s">
        <v>1990</v>
      </c>
      <c r="BN32" s="372" t="s">
        <v>870</v>
      </c>
      <c r="BO32" s="372" t="s">
        <v>1991</v>
      </c>
      <c r="BP32" s="372" t="s">
        <v>1992</v>
      </c>
      <c r="BQ32" s="373"/>
      <c r="BR32" s="354" t="s">
        <v>513</v>
      </c>
    </row>
    <row r="33" spans="1:70" s="107" customFormat="1" x14ac:dyDescent="0.25">
      <c r="A33" s="345" t="s">
        <v>2076</v>
      </c>
      <c r="B33" s="373"/>
      <c r="C33" s="719">
        <v>41275</v>
      </c>
      <c r="D33" s="373"/>
      <c r="E33" s="346">
        <v>11508.1</v>
      </c>
      <c r="F33" s="373"/>
      <c r="G33" s="347">
        <v>115.0821</v>
      </c>
      <c r="H33" s="374"/>
      <c r="I33" s="348">
        <v>0.65490000000000004</v>
      </c>
      <c r="J33" s="348">
        <v>-0.47920000000000001</v>
      </c>
      <c r="K33" s="348">
        <v>5.6554000000000002</v>
      </c>
      <c r="L33" s="348">
        <v>-4.1477000000000004</v>
      </c>
      <c r="M33" s="348">
        <v>-8.7227999999999994</v>
      </c>
      <c r="N33" s="350">
        <v>0.60089999999999999</v>
      </c>
      <c r="O33" s="348">
        <v>3.4011</v>
      </c>
      <c r="P33" s="348">
        <v>14.6409</v>
      </c>
      <c r="Q33" s="348">
        <v>15.0558</v>
      </c>
      <c r="R33" s="348">
        <v>14.494999999999999</v>
      </c>
      <c r="S33" s="348">
        <v>8.1735000000000007</v>
      </c>
      <c r="T33" s="348">
        <v>-7.8375000000000004</v>
      </c>
      <c r="U33" s="348">
        <v>-4.7766000000000002</v>
      </c>
      <c r="V33" s="348">
        <v>-6.0693000000000001</v>
      </c>
      <c r="W33" s="348">
        <v>8.1735000000000007</v>
      </c>
      <c r="X33" s="348">
        <v>16.747</v>
      </c>
      <c r="Y33" s="374"/>
      <c r="Z33" s="346">
        <v>12</v>
      </c>
      <c r="AA33" s="346">
        <v>9</v>
      </c>
      <c r="AB33" s="346">
        <v>17</v>
      </c>
      <c r="AC33" s="346">
        <v>17</v>
      </c>
      <c r="AD33" s="346">
        <v>16</v>
      </c>
      <c r="AE33" s="346">
        <v>14</v>
      </c>
      <c r="AF33" s="346">
        <v>17</v>
      </c>
      <c r="AG33" s="346">
        <v>14</v>
      </c>
      <c r="AH33" s="346">
        <v>8</v>
      </c>
      <c r="AI33" s="346">
        <v>7</v>
      </c>
      <c r="AJ33" s="346">
        <v>16</v>
      </c>
      <c r="AK33" s="346">
        <v>16</v>
      </c>
      <c r="AL33" s="346">
        <v>16</v>
      </c>
      <c r="AM33" s="346">
        <v>14</v>
      </c>
      <c r="AN33" s="346">
        <v>16</v>
      </c>
      <c r="AO33" s="373"/>
      <c r="AP33" s="348">
        <v>14.32</v>
      </c>
      <c r="AQ33" s="348">
        <v>14.82</v>
      </c>
      <c r="AR33" s="348">
        <v>10.26</v>
      </c>
      <c r="AS33" s="348">
        <v>4.2699999999999996</v>
      </c>
      <c r="AT33" s="348">
        <v>-9.23</v>
      </c>
      <c r="AU33" s="351"/>
      <c r="AV33" s="346">
        <v>7</v>
      </c>
      <c r="AW33" s="346">
        <v>7</v>
      </c>
      <c r="AX33" s="346">
        <v>13</v>
      </c>
      <c r="AY33" s="346">
        <v>14</v>
      </c>
      <c r="AZ33" s="346">
        <v>16</v>
      </c>
      <c r="BA33" s="362"/>
      <c r="BB33" s="348">
        <v>13.7704055564774</v>
      </c>
      <c r="BC33" s="375">
        <v>0.89945587852743303</v>
      </c>
      <c r="BD33" s="375">
        <v>5.3841168945304801E-2</v>
      </c>
      <c r="BE33" s="375">
        <v>2.8747024424313001E-2</v>
      </c>
      <c r="BF33" s="373"/>
      <c r="BG33" s="348">
        <v>77.556700000000006</v>
      </c>
      <c r="BH33" s="348">
        <v>11.2569</v>
      </c>
      <c r="BI33" s="348">
        <v>7.0842700000000001</v>
      </c>
      <c r="BJ33" s="348">
        <v>4.1021299999999998</v>
      </c>
      <c r="BK33" s="373"/>
      <c r="BL33" s="372" t="s">
        <v>1994</v>
      </c>
      <c r="BM33" s="372" t="s">
        <v>1995</v>
      </c>
      <c r="BN33" s="372" t="s">
        <v>1996</v>
      </c>
      <c r="BO33" s="372" t="s">
        <v>1997</v>
      </c>
      <c r="BP33" s="372" t="s">
        <v>1998</v>
      </c>
      <c r="BQ33" s="373"/>
      <c r="BR33" s="354" t="s">
        <v>513</v>
      </c>
    </row>
    <row r="34" spans="1:70" s="107" customFormat="1" x14ac:dyDescent="0.25">
      <c r="A34" s="345" t="s">
        <v>2077</v>
      </c>
      <c r="B34" s="373"/>
      <c r="C34" s="719">
        <v>41275</v>
      </c>
      <c r="D34" s="373"/>
      <c r="E34" s="346">
        <v>10981.6</v>
      </c>
      <c r="F34" s="373"/>
      <c r="G34" s="347">
        <v>60.26</v>
      </c>
      <c r="H34" s="374"/>
      <c r="I34" s="348">
        <v>0.5171</v>
      </c>
      <c r="J34" s="348">
        <v>0.1163</v>
      </c>
      <c r="K34" s="348">
        <v>7.8189000000000002</v>
      </c>
      <c r="L34" s="348">
        <v>0.31630000000000003</v>
      </c>
      <c r="M34" s="348">
        <v>-8.5444999999999993</v>
      </c>
      <c r="N34" s="350">
        <v>-0.19769999999999999</v>
      </c>
      <c r="O34" s="348">
        <v>3.4430999999999998</v>
      </c>
      <c r="P34" s="348">
        <v>12.0684</v>
      </c>
      <c r="Q34" s="348">
        <v>7.6317000000000004</v>
      </c>
      <c r="R34" s="348">
        <v>12.674200000000001</v>
      </c>
      <c r="S34" s="348">
        <v>10.5282</v>
      </c>
      <c r="T34" s="348">
        <v>-4.4250999999999996</v>
      </c>
      <c r="U34" s="348">
        <v>-3.7534000000000001</v>
      </c>
      <c r="V34" s="348">
        <v>-7.2209000000000003</v>
      </c>
      <c r="W34" s="348">
        <v>10.5282</v>
      </c>
      <c r="X34" s="348">
        <v>13.1173</v>
      </c>
      <c r="Y34" s="374"/>
      <c r="Z34" s="346">
        <v>15</v>
      </c>
      <c r="AA34" s="346">
        <v>4</v>
      </c>
      <c r="AB34" s="346">
        <v>9</v>
      </c>
      <c r="AC34" s="346">
        <v>8</v>
      </c>
      <c r="AD34" s="346">
        <v>15</v>
      </c>
      <c r="AE34" s="346">
        <v>16</v>
      </c>
      <c r="AF34" s="346">
        <v>16</v>
      </c>
      <c r="AG34" s="346">
        <v>15</v>
      </c>
      <c r="AH34" s="346">
        <v>14</v>
      </c>
      <c r="AI34" s="346">
        <v>10</v>
      </c>
      <c r="AJ34" s="346">
        <v>7</v>
      </c>
      <c r="AK34" s="346">
        <v>9</v>
      </c>
      <c r="AL34" s="346">
        <v>14</v>
      </c>
      <c r="AM34" s="346">
        <v>15</v>
      </c>
      <c r="AN34" s="346">
        <v>7</v>
      </c>
      <c r="AO34" s="373"/>
      <c r="AP34" s="348">
        <v>10.19</v>
      </c>
      <c r="AQ34" s="348">
        <v>8.7100000000000009</v>
      </c>
      <c r="AR34" s="348">
        <v>6.15</v>
      </c>
      <c r="AS34" s="348">
        <v>4.08</v>
      </c>
      <c r="AT34" s="348">
        <v>-6.61</v>
      </c>
      <c r="AU34" s="351"/>
      <c r="AV34" s="346">
        <v>10</v>
      </c>
      <c r="AW34" s="346">
        <v>11</v>
      </c>
      <c r="AX34" s="346">
        <v>14</v>
      </c>
      <c r="AY34" s="346">
        <v>15</v>
      </c>
      <c r="AZ34" s="346">
        <v>15</v>
      </c>
      <c r="BA34" s="362"/>
      <c r="BB34" s="348">
        <v>14.7692155493132</v>
      </c>
      <c r="BC34" s="375">
        <v>0.93363425342908701</v>
      </c>
      <c r="BD34" s="375">
        <v>4.0743958074053697E-2</v>
      </c>
      <c r="BE34" s="375">
        <v>-0.21238465992996799</v>
      </c>
      <c r="BF34" s="373"/>
      <c r="BG34" s="348">
        <v>73.059100000000001</v>
      </c>
      <c r="BH34" s="348">
        <v>15.5985</v>
      </c>
      <c r="BI34" s="348" t="s">
        <v>430</v>
      </c>
      <c r="BJ34" s="348">
        <v>11.3424</v>
      </c>
      <c r="BK34" s="373"/>
      <c r="BL34" s="372" t="s">
        <v>2000</v>
      </c>
      <c r="BM34" s="372" t="s">
        <v>2001</v>
      </c>
      <c r="BN34" s="372" t="s">
        <v>2002</v>
      </c>
      <c r="BO34" s="372" t="s">
        <v>2003</v>
      </c>
      <c r="BP34" s="372" t="s">
        <v>2004</v>
      </c>
      <c r="BQ34" s="373"/>
      <c r="BR34" s="354" t="s">
        <v>1020</v>
      </c>
    </row>
    <row r="35" spans="1:70" s="107" customFormat="1" x14ac:dyDescent="0.25">
      <c r="A35" s="345" t="s">
        <v>2078</v>
      </c>
      <c r="B35" s="373"/>
      <c r="C35" s="719">
        <v>41275</v>
      </c>
      <c r="D35" s="373"/>
      <c r="E35" s="346">
        <v>8384.43</v>
      </c>
      <c r="F35" s="373"/>
      <c r="G35" s="347">
        <v>133.35560000000001</v>
      </c>
      <c r="H35" s="374"/>
      <c r="I35" s="348">
        <v>0.82430000000000003</v>
      </c>
      <c r="J35" s="348">
        <v>0.17469999999999999</v>
      </c>
      <c r="K35" s="348">
        <v>9.4855</v>
      </c>
      <c r="L35" s="348">
        <v>2.0165000000000002</v>
      </c>
      <c r="M35" s="348">
        <v>-2.5495000000000001</v>
      </c>
      <c r="N35" s="350">
        <v>6.8852000000000002</v>
      </c>
      <c r="O35" s="348">
        <v>7.4824999999999999</v>
      </c>
      <c r="P35" s="348">
        <v>15.8094</v>
      </c>
      <c r="Q35" s="348">
        <v>14.415699999999999</v>
      </c>
      <c r="R35" s="348">
        <v>14.981199999999999</v>
      </c>
      <c r="S35" s="348">
        <v>12.511799999999999</v>
      </c>
      <c r="T35" s="348">
        <v>-2.8732000000000002</v>
      </c>
      <c r="U35" s="348">
        <v>1.6294999999999999</v>
      </c>
      <c r="V35" s="348">
        <v>-1.5646</v>
      </c>
      <c r="W35" s="348">
        <v>12.511799999999999</v>
      </c>
      <c r="X35" s="348">
        <v>16.6264</v>
      </c>
      <c r="Y35" s="374"/>
      <c r="Z35" s="346">
        <v>7</v>
      </c>
      <c r="AA35" s="346">
        <v>3</v>
      </c>
      <c r="AB35" s="346">
        <v>5</v>
      </c>
      <c r="AC35" s="346">
        <v>4</v>
      </c>
      <c r="AD35" s="346">
        <v>6</v>
      </c>
      <c r="AE35" s="346">
        <v>6</v>
      </c>
      <c r="AF35" s="346">
        <v>10</v>
      </c>
      <c r="AG35" s="346">
        <v>11</v>
      </c>
      <c r="AH35" s="346">
        <v>11</v>
      </c>
      <c r="AI35" s="346">
        <v>5</v>
      </c>
      <c r="AJ35" s="346">
        <v>4</v>
      </c>
      <c r="AK35" s="346">
        <v>7</v>
      </c>
      <c r="AL35" s="346">
        <v>7</v>
      </c>
      <c r="AM35" s="346">
        <v>9</v>
      </c>
      <c r="AN35" s="346">
        <v>4</v>
      </c>
      <c r="AO35" s="373"/>
      <c r="AP35" s="348">
        <v>14.49</v>
      </c>
      <c r="AQ35" s="348">
        <v>15.59</v>
      </c>
      <c r="AR35" s="348">
        <v>11.5</v>
      </c>
      <c r="AS35" s="348">
        <v>7.87</v>
      </c>
      <c r="AT35" s="348">
        <v>1.1499999999999999</v>
      </c>
      <c r="AU35" s="351"/>
      <c r="AV35" s="346">
        <v>6</v>
      </c>
      <c r="AW35" s="346">
        <v>5</v>
      </c>
      <c r="AX35" s="346">
        <v>11</v>
      </c>
      <c r="AY35" s="346">
        <v>11</v>
      </c>
      <c r="AZ35" s="346">
        <v>6</v>
      </c>
      <c r="BA35" s="362"/>
      <c r="BB35" s="348">
        <v>14.3851535327329</v>
      </c>
      <c r="BC35" s="375">
        <v>0.934563966802889</v>
      </c>
      <c r="BD35" s="375">
        <v>5.8280239897274301E-2</v>
      </c>
      <c r="BE35" s="375">
        <v>4.6863750727593599E-2</v>
      </c>
      <c r="BF35" s="373"/>
      <c r="BG35" s="348">
        <v>64.220200000000006</v>
      </c>
      <c r="BH35" s="348">
        <v>20.6632</v>
      </c>
      <c r="BI35" s="348">
        <v>12.6876</v>
      </c>
      <c r="BJ35" s="348">
        <v>2.4289999999999998</v>
      </c>
      <c r="BK35" s="373"/>
      <c r="BL35" s="372" t="s">
        <v>2006</v>
      </c>
      <c r="BM35" s="372" t="s">
        <v>2007</v>
      </c>
      <c r="BN35" s="372" t="s">
        <v>2008</v>
      </c>
      <c r="BO35" s="372" t="s">
        <v>2009</v>
      </c>
      <c r="BP35" s="372" t="s">
        <v>2010</v>
      </c>
      <c r="BQ35" s="373"/>
      <c r="BR35" s="354" t="s">
        <v>436</v>
      </c>
    </row>
    <row r="36" spans="1:70" s="107" customFormat="1" x14ac:dyDescent="0.25">
      <c r="A36" s="345" t="s">
        <v>2079</v>
      </c>
      <c r="B36" s="373"/>
      <c r="C36" s="719">
        <v>41275</v>
      </c>
      <c r="D36" s="373"/>
      <c r="E36" s="346">
        <v>7735.37</v>
      </c>
      <c r="F36" s="373"/>
      <c r="G36" s="347">
        <v>161.27529999999999</v>
      </c>
      <c r="H36" s="374"/>
      <c r="I36" s="348">
        <v>0.99860000000000004</v>
      </c>
      <c r="J36" s="348">
        <v>-1.1183000000000001</v>
      </c>
      <c r="K36" s="348">
        <v>7.1181000000000001</v>
      </c>
      <c r="L36" s="348">
        <v>-2.2635000000000001</v>
      </c>
      <c r="M36" s="348">
        <v>-2.8279000000000001</v>
      </c>
      <c r="N36" s="350">
        <v>6.7497999999999996</v>
      </c>
      <c r="O36" s="348">
        <v>8.4725999999999999</v>
      </c>
      <c r="P36" s="348">
        <v>17.3139</v>
      </c>
      <c r="Q36" s="348">
        <v>14.509399999999999</v>
      </c>
      <c r="R36" s="348">
        <v>13.9694</v>
      </c>
      <c r="S36" s="348">
        <v>9.5120000000000005</v>
      </c>
      <c r="T36" s="348">
        <v>-4.4310999999999998</v>
      </c>
      <c r="U36" s="348">
        <v>3.4239999999999999</v>
      </c>
      <c r="V36" s="348">
        <v>-1.0287999999999999</v>
      </c>
      <c r="W36" s="348">
        <v>9.5120000000000005</v>
      </c>
      <c r="X36" s="348">
        <v>14.6023</v>
      </c>
      <c r="Y36" s="374"/>
      <c r="Z36" s="346">
        <v>5</v>
      </c>
      <c r="AA36" s="346">
        <v>15</v>
      </c>
      <c r="AB36" s="346">
        <v>13</v>
      </c>
      <c r="AC36" s="346">
        <v>13</v>
      </c>
      <c r="AD36" s="346">
        <v>7</v>
      </c>
      <c r="AE36" s="346">
        <v>7</v>
      </c>
      <c r="AF36" s="346">
        <v>8</v>
      </c>
      <c r="AG36" s="346">
        <v>10</v>
      </c>
      <c r="AH36" s="346">
        <v>10</v>
      </c>
      <c r="AI36" s="346">
        <v>8</v>
      </c>
      <c r="AJ36" s="346">
        <v>13</v>
      </c>
      <c r="AK36" s="346">
        <v>10</v>
      </c>
      <c r="AL36" s="346">
        <v>5</v>
      </c>
      <c r="AM36" s="346">
        <v>7</v>
      </c>
      <c r="AN36" s="346">
        <v>13</v>
      </c>
      <c r="AO36" s="373"/>
      <c r="AP36" s="348">
        <v>13.91</v>
      </c>
      <c r="AQ36" s="348">
        <v>14.72</v>
      </c>
      <c r="AR36" s="348">
        <v>12.43</v>
      </c>
      <c r="AS36" s="348">
        <v>9.35</v>
      </c>
      <c r="AT36" s="348">
        <v>0.59</v>
      </c>
      <c r="AU36" s="351"/>
      <c r="AV36" s="346">
        <v>8</v>
      </c>
      <c r="AW36" s="346">
        <v>8</v>
      </c>
      <c r="AX36" s="346">
        <v>9</v>
      </c>
      <c r="AY36" s="346">
        <v>8</v>
      </c>
      <c r="AZ36" s="346">
        <v>7</v>
      </c>
      <c r="BA36" s="362"/>
      <c r="BB36" s="348">
        <v>13.6583967103468</v>
      </c>
      <c r="BC36" s="375">
        <v>0.89705522253070102</v>
      </c>
      <c r="BD36" s="375">
        <v>6.8139330134940904E-2</v>
      </c>
      <c r="BE36" s="375">
        <v>0.14843042428903999</v>
      </c>
      <c r="BF36" s="373"/>
      <c r="BG36" s="348">
        <v>77.972300000000004</v>
      </c>
      <c r="BH36" s="348">
        <v>17.998699999999999</v>
      </c>
      <c r="BI36" s="348">
        <v>1.30657</v>
      </c>
      <c r="BJ36" s="348">
        <v>2.7224300000000001</v>
      </c>
      <c r="BK36" s="373"/>
      <c r="BL36" s="372" t="s">
        <v>2012</v>
      </c>
      <c r="BM36" s="372" t="s">
        <v>2013</v>
      </c>
      <c r="BN36" s="372" t="s">
        <v>1997</v>
      </c>
      <c r="BO36" s="372" t="s">
        <v>498</v>
      </c>
      <c r="BP36" s="372" t="s">
        <v>2014</v>
      </c>
      <c r="BQ36" s="373"/>
      <c r="BR36" s="354" t="s">
        <v>476</v>
      </c>
    </row>
    <row r="37" spans="1:70" s="107" customFormat="1" x14ac:dyDescent="0.25">
      <c r="A37" s="345" t="s">
        <v>2080</v>
      </c>
      <c r="B37" s="373"/>
      <c r="C37" s="719">
        <v>43599</v>
      </c>
      <c r="D37" s="373"/>
      <c r="E37" s="346">
        <v>6567.8</v>
      </c>
      <c r="F37" s="373"/>
      <c r="G37" s="347">
        <v>25.486999999999998</v>
      </c>
      <c r="H37" s="374"/>
      <c r="I37" s="348">
        <v>0.99060000000000004</v>
      </c>
      <c r="J37" s="348">
        <v>-0.32850000000000001</v>
      </c>
      <c r="K37" s="348">
        <v>8.9235000000000007</v>
      </c>
      <c r="L37" s="348">
        <v>-3.5350999999999999</v>
      </c>
      <c r="M37" s="348">
        <v>-11.965</v>
      </c>
      <c r="N37" s="350">
        <v>-2.1644999999999999</v>
      </c>
      <c r="O37" s="348">
        <v>3.8561999999999999</v>
      </c>
      <c r="P37" s="348">
        <v>9.8222000000000005</v>
      </c>
      <c r="Q37" s="348">
        <v>9.5175999999999998</v>
      </c>
      <c r="R37" s="348" t="s">
        <v>430</v>
      </c>
      <c r="S37" s="348">
        <v>11.399100000000001</v>
      </c>
      <c r="T37" s="348">
        <v>-10.421099999999999</v>
      </c>
      <c r="U37" s="348">
        <v>-7.7728000000000002</v>
      </c>
      <c r="V37" s="348">
        <v>-9.7102000000000004</v>
      </c>
      <c r="W37" s="348">
        <v>11.399100000000001</v>
      </c>
      <c r="X37" s="348">
        <v>14.3901</v>
      </c>
      <c r="Y37" s="374"/>
      <c r="Z37" s="346">
        <v>6</v>
      </c>
      <c r="AA37" s="346">
        <v>7</v>
      </c>
      <c r="AB37" s="346">
        <v>6</v>
      </c>
      <c r="AC37" s="346">
        <v>16</v>
      </c>
      <c r="AD37" s="346">
        <v>17</v>
      </c>
      <c r="AE37" s="346">
        <v>17</v>
      </c>
      <c r="AF37" s="346">
        <v>15</v>
      </c>
      <c r="AG37" s="346">
        <v>16</v>
      </c>
      <c r="AH37" s="346">
        <v>13</v>
      </c>
      <c r="AI37" s="346" t="s">
        <v>430</v>
      </c>
      <c r="AJ37" s="346">
        <v>6</v>
      </c>
      <c r="AK37" s="346">
        <v>17</v>
      </c>
      <c r="AL37" s="346">
        <v>17</v>
      </c>
      <c r="AM37" s="346">
        <v>17</v>
      </c>
      <c r="AN37" s="346">
        <v>6</v>
      </c>
      <c r="AO37" s="373"/>
      <c r="AP37" s="348" t="s">
        <v>430</v>
      </c>
      <c r="AQ37" s="348">
        <v>10.32</v>
      </c>
      <c r="AR37" s="348">
        <v>5.42</v>
      </c>
      <c r="AS37" s="348">
        <v>1.41</v>
      </c>
      <c r="AT37" s="348">
        <v>-13</v>
      </c>
      <c r="AU37" s="351"/>
      <c r="AV37" s="346" t="s">
        <v>430</v>
      </c>
      <c r="AW37" s="346">
        <v>10</v>
      </c>
      <c r="AX37" s="346">
        <v>15</v>
      </c>
      <c r="AY37" s="346">
        <v>16</v>
      </c>
      <c r="AZ37" s="346">
        <v>17</v>
      </c>
      <c r="BA37" s="362"/>
      <c r="BB37" s="348">
        <v>14.9148996907675</v>
      </c>
      <c r="BC37" s="375">
        <v>0.93736175018500201</v>
      </c>
      <c r="BD37" s="375">
        <v>2.6007267719214099E-2</v>
      </c>
      <c r="BE37" s="375">
        <v>-0.42949559443660201</v>
      </c>
      <c r="BF37" s="373"/>
      <c r="BG37" s="348">
        <v>49.916899999999998</v>
      </c>
      <c r="BH37" s="348">
        <v>16.161799999999999</v>
      </c>
      <c r="BI37" s="348">
        <v>32.003700000000002</v>
      </c>
      <c r="BJ37" s="348">
        <v>1.9176</v>
      </c>
      <c r="BK37" s="373"/>
      <c r="BL37" s="372" t="s">
        <v>2016</v>
      </c>
      <c r="BM37" s="372" t="s">
        <v>2017</v>
      </c>
      <c r="BN37" s="372" t="s">
        <v>2018</v>
      </c>
      <c r="BO37" s="372" t="s">
        <v>2019</v>
      </c>
      <c r="BP37" s="372" t="s">
        <v>2020</v>
      </c>
      <c r="BQ37" s="373"/>
      <c r="BR37" s="354" t="s">
        <v>443</v>
      </c>
    </row>
    <row r="38" spans="1:70" s="107" customFormat="1" x14ac:dyDescent="0.25">
      <c r="A38" s="345" t="s">
        <v>2081</v>
      </c>
      <c r="B38" s="373"/>
      <c r="C38" s="719">
        <v>41942</v>
      </c>
      <c r="D38" s="373"/>
      <c r="E38" s="346">
        <v>6577.17</v>
      </c>
      <c r="F38" s="373"/>
      <c r="G38" s="347">
        <v>52.060299999999998</v>
      </c>
      <c r="H38" s="374"/>
      <c r="I38" s="348">
        <v>0.35720000000000002</v>
      </c>
      <c r="J38" s="348">
        <v>-0.62649999999999995</v>
      </c>
      <c r="K38" s="348">
        <v>7.4242999999999997</v>
      </c>
      <c r="L38" s="348">
        <v>0.85750000000000004</v>
      </c>
      <c r="M38" s="348">
        <v>-4.7843</v>
      </c>
      <c r="N38" s="350">
        <v>2.8077999999999999</v>
      </c>
      <c r="O38" s="348">
        <v>3.9748000000000001</v>
      </c>
      <c r="P38" s="348">
        <v>14.9777</v>
      </c>
      <c r="Q38" s="348">
        <v>14.9215</v>
      </c>
      <c r="R38" s="348">
        <v>17.063500000000001</v>
      </c>
      <c r="S38" s="348">
        <v>10.2781</v>
      </c>
      <c r="T38" s="348">
        <v>-3.7431999999999999</v>
      </c>
      <c r="U38" s="348">
        <v>-0.30730000000000002</v>
      </c>
      <c r="V38" s="348">
        <v>-3.4582999999999999</v>
      </c>
      <c r="W38" s="348">
        <v>10.2781</v>
      </c>
      <c r="X38" s="348">
        <v>15.4283</v>
      </c>
      <c r="Y38" s="374"/>
      <c r="Z38" s="346">
        <v>16</v>
      </c>
      <c r="AA38" s="346">
        <v>10</v>
      </c>
      <c r="AB38" s="346">
        <v>11</v>
      </c>
      <c r="AC38" s="346">
        <v>6</v>
      </c>
      <c r="AD38" s="346">
        <v>9</v>
      </c>
      <c r="AE38" s="346">
        <v>11</v>
      </c>
      <c r="AF38" s="346">
        <v>14</v>
      </c>
      <c r="AG38" s="346">
        <v>13</v>
      </c>
      <c r="AH38" s="346">
        <v>9</v>
      </c>
      <c r="AI38" s="346">
        <v>1</v>
      </c>
      <c r="AJ38" s="346">
        <v>10</v>
      </c>
      <c r="AK38" s="346">
        <v>8</v>
      </c>
      <c r="AL38" s="346">
        <v>9</v>
      </c>
      <c r="AM38" s="346">
        <v>11</v>
      </c>
      <c r="AN38" s="346">
        <v>10</v>
      </c>
      <c r="AO38" s="373"/>
      <c r="AP38" s="348">
        <v>16.100000000000001</v>
      </c>
      <c r="AQ38" s="348">
        <v>15.28</v>
      </c>
      <c r="AR38" s="348">
        <v>11.08</v>
      </c>
      <c r="AS38" s="348">
        <v>5.82</v>
      </c>
      <c r="AT38" s="348">
        <v>-2.09</v>
      </c>
      <c r="AU38" s="351"/>
      <c r="AV38" s="346">
        <v>4</v>
      </c>
      <c r="AW38" s="346">
        <v>6</v>
      </c>
      <c r="AX38" s="346">
        <v>12</v>
      </c>
      <c r="AY38" s="346">
        <v>12</v>
      </c>
      <c r="AZ38" s="346">
        <v>9</v>
      </c>
      <c r="BA38" s="362"/>
      <c r="BB38" s="348">
        <v>13.884846487093601</v>
      </c>
      <c r="BC38" s="375">
        <v>0.90538662541801995</v>
      </c>
      <c r="BD38" s="375">
        <v>5.57879617960296E-2</v>
      </c>
      <c r="BE38" s="375">
        <v>7.8118839650196401E-3</v>
      </c>
      <c r="BF38" s="373"/>
      <c r="BG38" s="348">
        <v>69.915000000000006</v>
      </c>
      <c r="BH38" s="348">
        <v>16.124199999999998</v>
      </c>
      <c r="BI38" s="348">
        <v>8.9400499999999994</v>
      </c>
      <c r="BJ38" s="348">
        <v>5.0207499999999996</v>
      </c>
      <c r="BK38" s="373"/>
      <c r="BL38" s="372" t="s">
        <v>2022</v>
      </c>
      <c r="BM38" s="372" t="s">
        <v>2023</v>
      </c>
      <c r="BN38" s="372" t="s">
        <v>2024</v>
      </c>
      <c r="BO38" s="372" t="s">
        <v>2025</v>
      </c>
      <c r="BP38" s="372" t="s">
        <v>2026</v>
      </c>
      <c r="BQ38" s="373"/>
      <c r="BR38" s="354" t="s">
        <v>555</v>
      </c>
    </row>
    <row r="39" spans="1:70" s="107" customFormat="1" x14ac:dyDescent="0.25">
      <c r="A39" s="345" t="s">
        <v>2082</v>
      </c>
      <c r="B39" s="373"/>
      <c r="C39" s="719">
        <v>44103</v>
      </c>
      <c r="D39" s="373"/>
      <c r="E39" s="346">
        <v>5064.3</v>
      </c>
      <c r="F39" s="373"/>
      <c r="G39" s="347">
        <v>28.4</v>
      </c>
      <c r="H39" s="374"/>
      <c r="I39" s="348">
        <v>1.7921</v>
      </c>
      <c r="J39" s="348">
        <v>-0.24590000000000001</v>
      </c>
      <c r="K39" s="348">
        <v>11.5037</v>
      </c>
      <c r="L39" s="348">
        <v>4.4118000000000004</v>
      </c>
      <c r="M39" s="348">
        <v>-7.0072000000000001</v>
      </c>
      <c r="N39" s="350">
        <v>0.2457</v>
      </c>
      <c r="O39" s="348">
        <v>5.1146000000000003</v>
      </c>
      <c r="P39" s="348">
        <v>23.8248</v>
      </c>
      <c r="Q39" s="348">
        <v>17.977699999999999</v>
      </c>
      <c r="R39" s="348" t="s">
        <v>430</v>
      </c>
      <c r="S39" s="348">
        <v>14.3317</v>
      </c>
      <c r="T39" s="348">
        <v>-2.0013999999999998</v>
      </c>
      <c r="U39" s="348">
        <v>-4.1835000000000004</v>
      </c>
      <c r="V39" s="348">
        <v>-8.3574999999999999</v>
      </c>
      <c r="W39" s="348">
        <v>14.3317</v>
      </c>
      <c r="X39" s="348">
        <v>20.5779</v>
      </c>
      <c r="Y39" s="374"/>
      <c r="Z39" s="346">
        <v>1</v>
      </c>
      <c r="AA39" s="346">
        <v>6</v>
      </c>
      <c r="AB39" s="346">
        <v>2</v>
      </c>
      <c r="AC39" s="346">
        <v>2</v>
      </c>
      <c r="AD39" s="346">
        <v>14</v>
      </c>
      <c r="AE39" s="346">
        <v>15</v>
      </c>
      <c r="AF39" s="346">
        <v>12</v>
      </c>
      <c r="AG39" s="346">
        <v>1</v>
      </c>
      <c r="AH39" s="346">
        <v>4</v>
      </c>
      <c r="AI39" s="346" t="s">
        <v>430</v>
      </c>
      <c r="AJ39" s="346">
        <v>2</v>
      </c>
      <c r="AK39" s="346">
        <v>4</v>
      </c>
      <c r="AL39" s="346">
        <v>15</v>
      </c>
      <c r="AM39" s="346">
        <v>16</v>
      </c>
      <c r="AN39" s="346">
        <v>2</v>
      </c>
      <c r="AO39" s="373"/>
      <c r="AP39" s="348" t="s">
        <v>430</v>
      </c>
      <c r="AQ39" s="348" t="s">
        <v>430</v>
      </c>
      <c r="AR39" s="348">
        <v>15.15</v>
      </c>
      <c r="AS39" s="348">
        <v>9.74</v>
      </c>
      <c r="AT39" s="348">
        <v>-4.58</v>
      </c>
      <c r="AU39" s="351"/>
      <c r="AV39" s="346" t="s">
        <v>430</v>
      </c>
      <c r="AW39" s="346" t="s">
        <v>430</v>
      </c>
      <c r="AX39" s="346">
        <v>4</v>
      </c>
      <c r="AY39" s="346">
        <v>7</v>
      </c>
      <c r="AZ39" s="346">
        <v>13</v>
      </c>
      <c r="BA39" s="362"/>
      <c r="BB39" s="348">
        <v>17.644627981526401</v>
      </c>
      <c r="BC39" s="375">
        <v>1.07218253186329</v>
      </c>
      <c r="BD39" s="375">
        <v>8.0634419930158699E-2</v>
      </c>
      <c r="BE39" s="375">
        <v>0.51470516412341105</v>
      </c>
      <c r="BF39" s="373"/>
      <c r="BG39" s="348">
        <v>48.678199999999997</v>
      </c>
      <c r="BH39" s="348">
        <v>26.023900000000001</v>
      </c>
      <c r="BI39" s="348">
        <v>19.201499999999999</v>
      </c>
      <c r="BJ39" s="348">
        <v>6.0964</v>
      </c>
      <c r="BK39" s="373"/>
      <c r="BL39" s="372" t="s">
        <v>2028</v>
      </c>
      <c r="BM39" s="372" t="s">
        <v>2029</v>
      </c>
      <c r="BN39" s="372" t="s">
        <v>2030</v>
      </c>
      <c r="BO39" s="372" t="s">
        <v>2031</v>
      </c>
      <c r="BP39" s="372" t="s">
        <v>2032</v>
      </c>
      <c r="BQ39" s="373"/>
      <c r="BR39" s="354" t="s">
        <v>443</v>
      </c>
    </row>
    <row r="40" spans="1:70" s="107" customFormat="1" ht="11" x14ac:dyDescent="0.3">
      <c r="A40" s="841" t="s">
        <v>2083</v>
      </c>
      <c r="B40" s="842"/>
      <c r="C40" s="843">
        <v>43662</v>
      </c>
      <c r="D40" s="842"/>
      <c r="E40" s="844">
        <v>4095.07</v>
      </c>
      <c r="F40" s="842"/>
      <c r="G40" s="845">
        <v>29.135000000000002</v>
      </c>
      <c r="H40" s="847"/>
      <c r="I40" s="846">
        <v>0.64249999999999996</v>
      </c>
      <c r="J40" s="846">
        <v>-0.92830000000000001</v>
      </c>
      <c r="K40" s="846">
        <v>8.1036000000000001</v>
      </c>
      <c r="L40" s="846">
        <v>0.84460000000000002</v>
      </c>
      <c r="M40" s="846">
        <v>-1.1601999999999999</v>
      </c>
      <c r="N40" s="848">
        <v>13.8611</v>
      </c>
      <c r="O40" s="846">
        <v>10.6264</v>
      </c>
      <c r="P40" s="846">
        <v>18.773700000000002</v>
      </c>
      <c r="Q40" s="846">
        <v>15.988200000000001</v>
      </c>
      <c r="R40" s="846" t="s">
        <v>430</v>
      </c>
      <c r="S40" s="846">
        <v>10.523099999999999</v>
      </c>
      <c r="T40" s="846">
        <v>-2.5325000000000002</v>
      </c>
      <c r="U40" s="846">
        <v>4.2099000000000002</v>
      </c>
      <c r="V40" s="846">
        <v>3.9459</v>
      </c>
      <c r="W40" s="846">
        <v>10.523099999999999</v>
      </c>
      <c r="X40" s="846">
        <v>17.0669</v>
      </c>
      <c r="Y40" s="847"/>
      <c r="Z40" s="844">
        <v>13</v>
      </c>
      <c r="AA40" s="844">
        <v>12</v>
      </c>
      <c r="AB40" s="844">
        <v>7</v>
      </c>
      <c r="AC40" s="844">
        <v>7</v>
      </c>
      <c r="AD40" s="844">
        <v>3</v>
      </c>
      <c r="AE40" s="844">
        <v>2</v>
      </c>
      <c r="AF40" s="844">
        <v>4</v>
      </c>
      <c r="AG40" s="844">
        <v>8</v>
      </c>
      <c r="AH40" s="844">
        <v>6</v>
      </c>
      <c r="AI40" s="844" t="s">
        <v>430</v>
      </c>
      <c r="AJ40" s="844">
        <v>8</v>
      </c>
      <c r="AK40" s="844">
        <v>6</v>
      </c>
      <c r="AL40" s="844">
        <v>3</v>
      </c>
      <c r="AM40" s="844">
        <v>2</v>
      </c>
      <c r="AN40" s="844">
        <v>8</v>
      </c>
      <c r="AO40" s="842"/>
      <c r="AP40" s="846" t="s">
        <v>430</v>
      </c>
      <c r="AQ40" s="846" t="s">
        <v>430</v>
      </c>
      <c r="AR40" s="846">
        <v>14.22</v>
      </c>
      <c r="AS40" s="846">
        <v>12.1</v>
      </c>
      <c r="AT40" s="846">
        <v>5.68</v>
      </c>
      <c r="AU40" s="849"/>
      <c r="AV40" s="844" t="s">
        <v>430</v>
      </c>
      <c r="AW40" s="844" t="s">
        <v>430</v>
      </c>
      <c r="AX40" s="844">
        <v>7</v>
      </c>
      <c r="AY40" s="844">
        <v>4</v>
      </c>
      <c r="AZ40" s="844">
        <v>4</v>
      </c>
      <c r="BA40" s="851"/>
      <c r="BB40" s="846">
        <v>14.1505569294082</v>
      </c>
      <c r="BC40" s="852">
        <v>0.93638395091034798</v>
      </c>
      <c r="BD40" s="852">
        <v>7.2542457222622703E-2</v>
      </c>
      <c r="BE40" s="852">
        <v>0.20997744044828101</v>
      </c>
      <c r="BF40" s="842"/>
      <c r="BG40" s="846">
        <v>73.196799999999996</v>
      </c>
      <c r="BH40" s="846">
        <v>22.6966</v>
      </c>
      <c r="BI40" s="846" t="s">
        <v>430</v>
      </c>
      <c r="BJ40" s="846">
        <v>4.1066000000000003</v>
      </c>
      <c r="BK40" s="842"/>
      <c r="BL40" s="855" t="s">
        <v>2034</v>
      </c>
      <c r="BM40" s="855" t="s">
        <v>2035</v>
      </c>
      <c r="BN40" s="855" t="s">
        <v>2036</v>
      </c>
      <c r="BO40" s="855" t="s">
        <v>2037</v>
      </c>
      <c r="BP40" s="855" t="s">
        <v>2038</v>
      </c>
      <c r="BQ40" s="842"/>
      <c r="BR40" s="856" t="s">
        <v>443</v>
      </c>
    </row>
    <row r="41" spans="1:70" s="107" customFormat="1" x14ac:dyDescent="0.25">
      <c r="A41" s="345" t="s">
        <v>2084</v>
      </c>
      <c r="B41" s="373"/>
      <c r="C41" s="719">
        <v>44333</v>
      </c>
      <c r="D41" s="373"/>
      <c r="E41" s="346">
        <v>2736.93</v>
      </c>
      <c r="F41" s="373"/>
      <c r="G41" s="347">
        <v>20.79</v>
      </c>
      <c r="H41" s="374"/>
      <c r="I41" s="348">
        <v>0.77559999999999996</v>
      </c>
      <c r="J41" s="348">
        <v>-0.95279999999999998</v>
      </c>
      <c r="K41" s="348">
        <v>7.2202000000000002</v>
      </c>
      <c r="L41" s="348">
        <v>-1.3289</v>
      </c>
      <c r="M41" s="348">
        <v>-6.3935000000000004</v>
      </c>
      <c r="N41" s="350">
        <v>5.3956</v>
      </c>
      <c r="O41" s="348">
        <v>8.6420999999999992</v>
      </c>
      <c r="P41" s="348">
        <v>17.3476</v>
      </c>
      <c r="Q41" s="348" t="s">
        <v>430</v>
      </c>
      <c r="R41" s="348" t="s">
        <v>430</v>
      </c>
      <c r="S41" s="348">
        <v>9.6518999999999995</v>
      </c>
      <c r="T41" s="348">
        <v>-5.4569999999999999</v>
      </c>
      <c r="U41" s="348">
        <v>-2.4859</v>
      </c>
      <c r="V41" s="348">
        <v>-3.7945000000000002</v>
      </c>
      <c r="W41" s="348">
        <v>9.6518999999999995</v>
      </c>
      <c r="X41" s="348">
        <v>15.941700000000001</v>
      </c>
      <c r="Y41" s="374"/>
      <c r="Z41" s="346">
        <v>9</v>
      </c>
      <c r="AA41" s="346">
        <v>13</v>
      </c>
      <c r="AB41" s="346">
        <v>12</v>
      </c>
      <c r="AC41" s="346">
        <v>10</v>
      </c>
      <c r="AD41" s="346">
        <v>12</v>
      </c>
      <c r="AE41" s="346">
        <v>9</v>
      </c>
      <c r="AF41" s="346">
        <v>7</v>
      </c>
      <c r="AG41" s="346">
        <v>9</v>
      </c>
      <c r="AH41" s="346" t="s">
        <v>430</v>
      </c>
      <c r="AI41" s="346" t="s">
        <v>430</v>
      </c>
      <c r="AJ41" s="346">
        <v>12</v>
      </c>
      <c r="AK41" s="346">
        <v>12</v>
      </c>
      <c r="AL41" s="346">
        <v>12</v>
      </c>
      <c r="AM41" s="346">
        <v>12</v>
      </c>
      <c r="AN41" s="346">
        <v>12</v>
      </c>
      <c r="AO41" s="373"/>
      <c r="AP41" s="348" t="s">
        <v>430</v>
      </c>
      <c r="AQ41" s="348" t="s">
        <v>430</v>
      </c>
      <c r="AR41" s="348">
        <v>13.03</v>
      </c>
      <c r="AS41" s="348">
        <v>8.7100000000000009</v>
      </c>
      <c r="AT41" s="348">
        <v>-4.41</v>
      </c>
      <c r="AU41" s="351"/>
      <c r="AV41" s="346" t="s">
        <v>430</v>
      </c>
      <c r="AW41" s="346" t="s">
        <v>430</v>
      </c>
      <c r="AX41" s="346">
        <v>8</v>
      </c>
      <c r="AY41" s="346">
        <v>9</v>
      </c>
      <c r="AZ41" s="346">
        <v>12</v>
      </c>
      <c r="BA41" s="362"/>
      <c r="BB41" s="348">
        <v>14.4586056275825</v>
      </c>
      <c r="BC41" s="375">
        <v>0.95062545917897501</v>
      </c>
      <c r="BD41" s="375">
        <v>6.5125825360266704E-2</v>
      </c>
      <c r="BE41" s="375">
        <v>0.136519282715867</v>
      </c>
      <c r="BF41" s="373"/>
      <c r="BG41" s="348">
        <v>81.031700000000001</v>
      </c>
      <c r="BH41" s="348">
        <v>12.3</v>
      </c>
      <c r="BI41" s="348">
        <v>2.3121800000000001</v>
      </c>
      <c r="BJ41" s="348">
        <v>4.3561199999999998</v>
      </c>
      <c r="BK41" s="373"/>
      <c r="BL41" s="372" t="s">
        <v>2040</v>
      </c>
      <c r="BM41" s="372" t="s">
        <v>2041</v>
      </c>
      <c r="BN41" s="372" t="s">
        <v>1156</v>
      </c>
      <c r="BO41" s="372" t="s">
        <v>2042</v>
      </c>
      <c r="BP41" s="372" t="s">
        <v>2043</v>
      </c>
      <c r="BQ41" s="373"/>
      <c r="BR41" s="354" t="s">
        <v>443</v>
      </c>
    </row>
    <row r="42" spans="1:70" s="107" customFormat="1" x14ac:dyDescent="0.25">
      <c r="A42" s="345" t="s">
        <v>2085</v>
      </c>
      <c r="B42" s="373"/>
      <c r="C42" s="719">
        <v>45315</v>
      </c>
      <c r="D42" s="373"/>
      <c r="E42" s="346">
        <v>2854.99</v>
      </c>
      <c r="F42" s="373"/>
      <c r="G42" s="347">
        <v>12.71</v>
      </c>
      <c r="H42" s="374"/>
      <c r="I42" s="348">
        <v>0.79300000000000004</v>
      </c>
      <c r="J42" s="348">
        <v>-0.15709999999999999</v>
      </c>
      <c r="K42" s="348">
        <v>9.9481000000000002</v>
      </c>
      <c r="L42" s="348">
        <v>1.0334000000000001</v>
      </c>
      <c r="M42" s="348">
        <v>3.4174000000000002</v>
      </c>
      <c r="N42" s="350">
        <v>10.748799999999999</v>
      </c>
      <c r="O42" s="348">
        <v>9.9550000000000001</v>
      </c>
      <c r="P42" s="348" t="s">
        <v>430</v>
      </c>
      <c r="Q42" s="348" t="s">
        <v>430</v>
      </c>
      <c r="R42" s="348" t="s">
        <v>430</v>
      </c>
      <c r="S42" s="348">
        <v>11.883800000000001</v>
      </c>
      <c r="T42" s="348">
        <v>-0.93530000000000002</v>
      </c>
      <c r="U42" s="348">
        <v>8.0782000000000007</v>
      </c>
      <c r="V42" s="348">
        <v>2.5</v>
      </c>
      <c r="W42" s="348">
        <v>11.883800000000001</v>
      </c>
      <c r="X42" s="348">
        <v>11.207100000000001</v>
      </c>
      <c r="Y42" s="374"/>
      <c r="Z42" s="346">
        <v>8</v>
      </c>
      <c r="AA42" s="346">
        <v>5</v>
      </c>
      <c r="AB42" s="346">
        <v>4</v>
      </c>
      <c r="AC42" s="346">
        <v>5</v>
      </c>
      <c r="AD42" s="346">
        <v>1</v>
      </c>
      <c r="AE42" s="346">
        <v>3</v>
      </c>
      <c r="AF42" s="346">
        <v>6</v>
      </c>
      <c r="AG42" s="346" t="s">
        <v>430</v>
      </c>
      <c r="AH42" s="346" t="s">
        <v>430</v>
      </c>
      <c r="AI42" s="346" t="s">
        <v>430</v>
      </c>
      <c r="AJ42" s="346">
        <v>5</v>
      </c>
      <c r="AK42" s="346">
        <v>3</v>
      </c>
      <c r="AL42" s="346">
        <v>2</v>
      </c>
      <c r="AM42" s="346">
        <v>3</v>
      </c>
      <c r="AN42" s="346">
        <v>5</v>
      </c>
      <c r="AO42" s="373"/>
      <c r="AP42" s="348" t="s">
        <v>430</v>
      </c>
      <c r="AQ42" s="348" t="s">
        <v>430</v>
      </c>
      <c r="AR42" s="348" t="s">
        <v>430</v>
      </c>
      <c r="AS42" s="348" t="s">
        <v>430</v>
      </c>
      <c r="AT42" s="348">
        <v>9.73</v>
      </c>
      <c r="AU42" s="351"/>
      <c r="AV42" s="346" t="s">
        <v>430</v>
      </c>
      <c r="AW42" s="346" t="s">
        <v>430</v>
      </c>
      <c r="AX42" s="346" t="s">
        <v>430</v>
      </c>
      <c r="AY42" s="346" t="s">
        <v>430</v>
      </c>
      <c r="AZ42" s="346">
        <v>2</v>
      </c>
      <c r="BA42" s="362"/>
      <c r="BB42" s="348">
        <v>15.611398257466499</v>
      </c>
      <c r="BC42" s="375">
        <v>0.94906724008523702</v>
      </c>
      <c r="BD42" s="375">
        <v>2.6332738305707901E-2</v>
      </c>
      <c r="BE42" s="375">
        <v>0.24481289426095099</v>
      </c>
      <c r="BF42" s="373"/>
      <c r="BG42" s="348">
        <v>39.1111</v>
      </c>
      <c r="BH42" s="348">
        <v>17.016300000000001</v>
      </c>
      <c r="BI42" s="348">
        <v>27.1342</v>
      </c>
      <c r="BJ42" s="348">
        <v>16.738399999999999</v>
      </c>
      <c r="BK42" s="373"/>
      <c r="BL42" s="372" t="s">
        <v>2045</v>
      </c>
      <c r="BM42" s="372" t="s">
        <v>2046</v>
      </c>
      <c r="BN42" s="372" t="s">
        <v>2047</v>
      </c>
      <c r="BO42" s="372" t="s">
        <v>2048</v>
      </c>
      <c r="BP42" s="372" t="s">
        <v>2049</v>
      </c>
      <c r="BQ42" s="373"/>
      <c r="BR42" s="354" t="s">
        <v>443</v>
      </c>
    </row>
    <row r="43" spans="1:70" s="107" customFormat="1" x14ac:dyDescent="0.25">
      <c r="A43" s="345" t="s">
        <v>2086</v>
      </c>
      <c r="B43" s="373"/>
      <c r="C43" s="719">
        <v>41275</v>
      </c>
      <c r="D43" s="373"/>
      <c r="E43" s="346">
        <v>2490.4899999999998</v>
      </c>
      <c r="F43" s="373"/>
      <c r="G43" s="347">
        <v>59.421999999999997</v>
      </c>
      <c r="H43" s="374"/>
      <c r="I43" s="348">
        <v>1.0544</v>
      </c>
      <c r="J43" s="348">
        <v>-0.79139999999999999</v>
      </c>
      <c r="K43" s="348">
        <v>7.5510999999999999</v>
      </c>
      <c r="L43" s="348">
        <v>-2.0893000000000002</v>
      </c>
      <c r="M43" s="348">
        <v>-4.8532000000000002</v>
      </c>
      <c r="N43" s="350">
        <v>2.1562000000000001</v>
      </c>
      <c r="O43" s="348">
        <v>8.3009000000000004</v>
      </c>
      <c r="P43" s="348">
        <v>18.979900000000001</v>
      </c>
      <c r="Q43" s="348">
        <v>13.640599999999999</v>
      </c>
      <c r="R43" s="348">
        <v>13.039</v>
      </c>
      <c r="S43" s="348">
        <v>9.7542000000000009</v>
      </c>
      <c r="T43" s="348">
        <v>-5.6584000000000003</v>
      </c>
      <c r="U43" s="348">
        <v>-0.99299999999999999</v>
      </c>
      <c r="V43" s="348">
        <v>-3.4542000000000002</v>
      </c>
      <c r="W43" s="348">
        <v>9.7542000000000009</v>
      </c>
      <c r="X43" s="348">
        <v>13.303699999999999</v>
      </c>
      <c r="Y43" s="374"/>
      <c r="Z43" s="346">
        <v>4</v>
      </c>
      <c r="AA43" s="346">
        <v>11</v>
      </c>
      <c r="AB43" s="346">
        <v>10</v>
      </c>
      <c r="AC43" s="346">
        <v>12</v>
      </c>
      <c r="AD43" s="346">
        <v>10</v>
      </c>
      <c r="AE43" s="346">
        <v>12</v>
      </c>
      <c r="AF43" s="346">
        <v>9</v>
      </c>
      <c r="AG43" s="346">
        <v>7</v>
      </c>
      <c r="AH43" s="346">
        <v>12</v>
      </c>
      <c r="AI43" s="346">
        <v>9</v>
      </c>
      <c r="AJ43" s="346">
        <v>11</v>
      </c>
      <c r="AK43" s="346">
        <v>13</v>
      </c>
      <c r="AL43" s="346">
        <v>10</v>
      </c>
      <c r="AM43" s="346">
        <v>10</v>
      </c>
      <c r="AN43" s="346">
        <v>11</v>
      </c>
      <c r="AO43" s="373"/>
      <c r="AP43" s="348">
        <v>13.2</v>
      </c>
      <c r="AQ43" s="348">
        <v>14.09</v>
      </c>
      <c r="AR43" s="348">
        <v>12.29</v>
      </c>
      <c r="AS43" s="348">
        <v>8.07</v>
      </c>
      <c r="AT43" s="348">
        <v>-3.89</v>
      </c>
      <c r="AU43" s="351"/>
      <c r="AV43" s="346">
        <v>9</v>
      </c>
      <c r="AW43" s="346">
        <v>9</v>
      </c>
      <c r="AX43" s="346">
        <v>10</v>
      </c>
      <c r="AY43" s="346">
        <v>10</v>
      </c>
      <c r="AZ43" s="346">
        <v>11</v>
      </c>
      <c r="BA43" s="362"/>
      <c r="BB43" s="348">
        <v>15.068890204395901</v>
      </c>
      <c r="BC43" s="375">
        <v>0.97283106368852501</v>
      </c>
      <c r="BD43" s="375">
        <v>7.0442208677006707E-2</v>
      </c>
      <c r="BE43" s="375">
        <v>0.21316483152361901</v>
      </c>
      <c r="BF43" s="373"/>
      <c r="BG43" s="348">
        <v>58.352899999999998</v>
      </c>
      <c r="BH43" s="348">
        <v>16.124600000000001</v>
      </c>
      <c r="BI43" s="348">
        <v>14.835900000000001</v>
      </c>
      <c r="BJ43" s="348">
        <v>10.6866</v>
      </c>
      <c r="BK43" s="373"/>
      <c r="BL43" s="372" t="s">
        <v>2051</v>
      </c>
      <c r="BM43" s="372" t="s">
        <v>2052</v>
      </c>
      <c r="BN43" s="372" t="s">
        <v>2053</v>
      </c>
      <c r="BO43" s="372" t="s">
        <v>2054</v>
      </c>
      <c r="BP43" s="372" t="s">
        <v>2055</v>
      </c>
      <c r="BQ43" s="373"/>
      <c r="BR43" s="354" t="s">
        <v>463</v>
      </c>
    </row>
    <row r="44" spans="1:70" s="107" customFormat="1" x14ac:dyDescent="0.25">
      <c r="A44" s="345" t="s">
        <v>2087</v>
      </c>
      <c r="B44" s="373"/>
      <c r="C44" s="719">
        <v>44433</v>
      </c>
      <c r="D44" s="373"/>
      <c r="E44" s="346">
        <v>2398.29</v>
      </c>
      <c r="F44" s="373"/>
      <c r="G44" s="347">
        <v>15.9224</v>
      </c>
      <c r="H44" s="374"/>
      <c r="I44" s="348">
        <v>0.52529999999999999</v>
      </c>
      <c r="J44" s="348">
        <v>-1.2191000000000001</v>
      </c>
      <c r="K44" s="348">
        <v>6.8552999999999997</v>
      </c>
      <c r="L44" s="348">
        <v>-1.7718</v>
      </c>
      <c r="M44" s="348">
        <v>-6.4808000000000003</v>
      </c>
      <c r="N44" s="350">
        <v>2.153</v>
      </c>
      <c r="O44" s="348">
        <v>4.7595999999999998</v>
      </c>
      <c r="P44" s="348">
        <v>15.012499999999999</v>
      </c>
      <c r="Q44" s="348" t="s">
        <v>430</v>
      </c>
      <c r="R44" s="348" t="s">
        <v>430</v>
      </c>
      <c r="S44" s="348">
        <v>9.2116000000000007</v>
      </c>
      <c r="T44" s="348">
        <v>-5.7662000000000004</v>
      </c>
      <c r="U44" s="348">
        <v>-2.5651999999999999</v>
      </c>
      <c r="V44" s="348">
        <v>-4.5357000000000003</v>
      </c>
      <c r="W44" s="348">
        <v>9.2116000000000007</v>
      </c>
      <c r="X44" s="348">
        <v>10.463800000000001</v>
      </c>
      <c r="Y44" s="374"/>
      <c r="Z44" s="346">
        <v>14</v>
      </c>
      <c r="AA44" s="346">
        <v>16</v>
      </c>
      <c r="AB44" s="346">
        <v>14</v>
      </c>
      <c r="AC44" s="346">
        <v>11</v>
      </c>
      <c r="AD44" s="346">
        <v>13</v>
      </c>
      <c r="AE44" s="346">
        <v>13</v>
      </c>
      <c r="AF44" s="346">
        <v>13</v>
      </c>
      <c r="AG44" s="346">
        <v>12</v>
      </c>
      <c r="AH44" s="346" t="s">
        <v>430</v>
      </c>
      <c r="AI44" s="346" t="s">
        <v>430</v>
      </c>
      <c r="AJ44" s="346">
        <v>14</v>
      </c>
      <c r="AK44" s="346">
        <v>14</v>
      </c>
      <c r="AL44" s="346">
        <v>13</v>
      </c>
      <c r="AM44" s="346">
        <v>13</v>
      </c>
      <c r="AN44" s="346">
        <v>14</v>
      </c>
      <c r="AO44" s="373"/>
      <c r="AP44" s="348" t="s">
        <v>430</v>
      </c>
      <c r="AQ44" s="348" t="s">
        <v>430</v>
      </c>
      <c r="AR44" s="348" t="s">
        <v>430</v>
      </c>
      <c r="AS44" s="348">
        <v>5.27</v>
      </c>
      <c r="AT44" s="348">
        <v>-5.1100000000000003</v>
      </c>
      <c r="AU44" s="351"/>
      <c r="AV44" s="346" t="s">
        <v>430</v>
      </c>
      <c r="AW44" s="346" t="s">
        <v>430</v>
      </c>
      <c r="AX44" s="346" t="s">
        <v>430</v>
      </c>
      <c r="AY44" s="346">
        <v>13</v>
      </c>
      <c r="AZ44" s="346">
        <v>14</v>
      </c>
      <c r="BA44" s="362"/>
      <c r="BB44" s="348">
        <v>14.1468607969405</v>
      </c>
      <c r="BC44" s="375">
        <v>0.92994662074156498</v>
      </c>
      <c r="BD44" s="375">
        <v>5.5919204404203698E-2</v>
      </c>
      <c r="BE44" s="375">
        <v>-1.9844095809461799E-2</v>
      </c>
      <c r="BF44" s="373"/>
      <c r="BG44" s="348">
        <v>77.698800000000006</v>
      </c>
      <c r="BH44" s="348">
        <v>13.5236</v>
      </c>
      <c r="BI44" s="348">
        <v>7.0869400000000002</v>
      </c>
      <c r="BJ44" s="348">
        <v>1.6906600000000001</v>
      </c>
      <c r="BK44" s="373"/>
      <c r="BL44" s="372" t="s">
        <v>2057</v>
      </c>
      <c r="BM44" s="372" t="s">
        <v>2058</v>
      </c>
      <c r="BN44" s="372" t="s">
        <v>2059</v>
      </c>
      <c r="BO44" s="372" t="s">
        <v>2060</v>
      </c>
      <c r="BP44" s="372" t="s">
        <v>2061</v>
      </c>
      <c r="BQ44" s="373"/>
      <c r="BR44" s="354" t="s">
        <v>443</v>
      </c>
    </row>
    <row r="45" spans="1:70" s="107" customFormat="1" x14ac:dyDescent="0.25">
      <c r="A45" s="345" t="s">
        <v>2088</v>
      </c>
      <c r="B45" s="373"/>
      <c r="C45" s="719">
        <v>44152</v>
      </c>
      <c r="D45" s="373"/>
      <c r="E45" s="346">
        <v>2176.16</v>
      </c>
      <c r="F45" s="373"/>
      <c r="G45" s="347">
        <v>29.2807</v>
      </c>
      <c r="H45" s="374"/>
      <c r="I45" s="348">
        <v>1.256</v>
      </c>
      <c r="J45" s="348">
        <v>-0.4627</v>
      </c>
      <c r="K45" s="348">
        <v>6.0671999999999997</v>
      </c>
      <c r="L45" s="348">
        <v>8.3099999999999993E-2</v>
      </c>
      <c r="M45" s="348">
        <v>-2.5095000000000001</v>
      </c>
      <c r="N45" s="350">
        <v>5.5014000000000003</v>
      </c>
      <c r="O45" s="348">
        <v>6.2460000000000004</v>
      </c>
      <c r="P45" s="348">
        <v>19.970700000000001</v>
      </c>
      <c r="Q45" s="348">
        <v>18.9176</v>
      </c>
      <c r="R45" s="348" t="s">
        <v>430</v>
      </c>
      <c r="S45" s="348">
        <v>8.0297000000000001</v>
      </c>
      <c r="T45" s="348">
        <v>-2.4620000000000002</v>
      </c>
      <c r="U45" s="348">
        <v>2.5198999999999998</v>
      </c>
      <c r="V45" s="348">
        <v>-0.40539999999999998</v>
      </c>
      <c r="W45" s="348">
        <v>8.0297000000000001</v>
      </c>
      <c r="X45" s="348">
        <v>21.8171</v>
      </c>
      <c r="Y45" s="374"/>
      <c r="Z45" s="346">
        <v>3</v>
      </c>
      <c r="AA45" s="346">
        <v>8</v>
      </c>
      <c r="AB45" s="346">
        <v>15</v>
      </c>
      <c r="AC45" s="346">
        <v>9</v>
      </c>
      <c r="AD45" s="346">
        <v>5</v>
      </c>
      <c r="AE45" s="346">
        <v>8</v>
      </c>
      <c r="AF45" s="346">
        <v>11</v>
      </c>
      <c r="AG45" s="346">
        <v>5</v>
      </c>
      <c r="AH45" s="346">
        <v>3</v>
      </c>
      <c r="AI45" s="346" t="s">
        <v>430</v>
      </c>
      <c r="AJ45" s="346">
        <v>17</v>
      </c>
      <c r="AK45" s="346">
        <v>5</v>
      </c>
      <c r="AL45" s="346">
        <v>6</v>
      </c>
      <c r="AM45" s="346">
        <v>6</v>
      </c>
      <c r="AN45" s="346">
        <v>17</v>
      </c>
      <c r="AO45" s="373"/>
      <c r="AP45" s="348" t="s">
        <v>430</v>
      </c>
      <c r="AQ45" s="348" t="s">
        <v>430</v>
      </c>
      <c r="AR45" s="348">
        <v>15.33</v>
      </c>
      <c r="AS45" s="348">
        <v>9.8800000000000008</v>
      </c>
      <c r="AT45" s="348">
        <v>1.39</v>
      </c>
      <c r="AU45" s="351"/>
      <c r="AV45" s="346" t="s">
        <v>430</v>
      </c>
      <c r="AW45" s="346" t="s">
        <v>430</v>
      </c>
      <c r="AX45" s="346">
        <v>3</v>
      </c>
      <c r="AY45" s="346">
        <v>6</v>
      </c>
      <c r="AZ45" s="346">
        <v>5</v>
      </c>
      <c r="BA45" s="362"/>
      <c r="BB45" s="348">
        <v>14.021559379239401</v>
      </c>
      <c r="BC45" s="375">
        <v>0.90539070215654704</v>
      </c>
      <c r="BD45" s="375">
        <v>7.8691982792137197E-2</v>
      </c>
      <c r="BE45" s="375">
        <v>0.31387208673059702</v>
      </c>
      <c r="BF45" s="373"/>
      <c r="BG45" s="348">
        <v>79.568700000000007</v>
      </c>
      <c r="BH45" s="348">
        <v>12.462899999999999</v>
      </c>
      <c r="BI45" s="348">
        <v>3.76884</v>
      </c>
      <c r="BJ45" s="348">
        <v>4.19956</v>
      </c>
      <c r="BK45" s="373"/>
      <c r="BL45" s="372" t="s">
        <v>2063</v>
      </c>
      <c r="BM45" s="372" t="s">
        <v>2064</v>
      </c>
      <c r="BN45" s="372" t="s">
        <v>2065</v>
      </c>
      <c r="BO45" s="372" t="s">
        <v>1049</v>
      </c>
      <c r="BP45" s="372" t="s">
        <v>2066</v>
      </c>
      <c r="BQ45" s="373"/>
      <c r="BR45" s="354" t="s">
        <v>476</v>
      </c>
    </row>
    <row r="46" spans="1:70" s="107" customFormat="1" x14ac:dyDescent="0.25">
      <c r="A46" s="345" t="s">
        <v>2089</v>
      </c>
      <c r="B46" s="373"/>
      <c r="C46" s="719">
        <v>41275</v>
      </c>
      <c r="D46" s="373"/>
      <c r="E46" s="346">
        <v>2049.2600000000002</v>
      </c>
      <c r="F46" s="373"/>
      <c r="G46" s="347">
        <v>105.14700000000001</v>
      </c>
      <c r="H46" s="374"/>
      <c r="I46" s="348">
        <v>1.5490999999999999</v>
      </c>
      <c r="J46" s="348">
        <v>1.2616000000000001</v>
      </c>
      <c r="K46" s="348">
        <v>11.6945</v>
      </c>
      <c r="L46" s="348">
        <v>5.9714999999999998</v>
      </c>
      <c r="M46" s="348">
        <v>-1.4426000000000001</v>
      </c>
      <c r="N46" s="350">
        <v>10.1701</v>
      </c>
      <c r="O46" s="348">
        <v>11.639099999999999</v>
      </c>
      <c r="P46" s="348">
        <v>20.2577</v>
      </c>
      <c r="Q46" s="348">
        <v>15.8576</v>
      </c>
      <c r="R46" s="348">
        <v>14.954499999999999</v>
      </c>
      <c r="S46" s="348">
        <v>14.660399999999999</v>
      </c>
      <c r="T46" s="348">
        <v>1.0456000000000001</v>
      </c>
      <c r="U46" s="348">
        <v>3.4973000000000001</v>
      </c>
      <c r="V46" s="348">
        <v>1.1321000000000001</v>
      </c>
      <c r="W46" s="348">
        <v>14.660399999999999</v>
      </c>
      <c r="X46" s="348">
        <v>13.270899999999999</v>
      </c>
      <c r="Y46" s="374"/>
      <c r="Z46" s="346">
        <v>2</v>
      </c>
      <c r="AA46" s="346">
        <v>1</v>
      </c>
      <c r="AB46" s="346">
        <v>1</v>
      </c>
      <c r="AC46" s="346">
        <v>1</v>
      </c>
      <c r="AD46" s="346">
        <v>4</v>
      </c>
      <c r="AE46" s="346">
        <v>4</v>
      </c>
      <c r="AF46" s="346">
        <v>2</v>
      </c>
      <c r="AG46" s="346">
        <v>3</v>
      </c>
      <c r="AH46" s="346">
        <v>7</v>
      </c>
      <c r="AI46" s="346">
        <v>6</v>
      </c>
      <c r="AJ46" s="346">
        <v>1</v>
      </c>
      <c r="AK46" s="346">
        <v>1</v>
      </c>
      <c r="AL46" s="346">
        <v>4</v>
      </c>
      <c r="AM46" s="346">
        <v>4</v>
      </c>
      <c r="AN46" s="346">
        <v>1</v>
      </c>
      <c r="AO46" s="373"/>
      <c r="AP46" s="348">
        <v>14.59</v>
      </c>
      <c r="AQ46" s="348">
        <v>16.059999999999999</v>
      </c>
      <c r="AR46" s="348">
        <v>14.92</v>
      </c>
      <c r="AS46" s="348">
        <v>12.28</v>
      </c>
      <c r="AT46" s="348">
        <v>7.08</v>
      </c>
      <c r="AU46" s="351"/>
      <c r="AV46" s="346">
        <v>5</v>
      </c>
      <c r="AW46" s="346">
        <v>4</v>
      </c>
      <c r="AX46" s="346">
        <v>6</v>
      </c>
      <c r="AY46" s="346">
        <v>3</v>
      </c>
      <c r="AZ46" s="346">
        <v>3</v>
      </c>
      <c r="BA46" s="362"/>
      <c r="BB46" s="348">
        <v>16.474213880896698</v>
      </c>
      <c r="BC46" s="375">
        <v>1.0146092029119</v>
      </c>
      <c r="BD46" s="375">
        <v>7.4562760635231498E-2</v>
      </c>
      <c r="BE46" s="375">
        <v>0.36906403283943401</v>
      </c>
      <c r="BF46" s="373"/>
      <c r="BG46" s="348">
        <v>46.480800000000002</v>
      </c>
      <c r="BH46" s="348">
        <v>18.736499999999999</v>
      </c>
      <c r="BI46" s="348">
        <v>30.9252</v>
      </c>
      <c r="BJ46" s="348">
        <v>3.8574999999999999</v>
      </c>
      <c r="BK46" s="373"/>
      <c r="BL46" s="372" t="s">
        <v>2068</v>
      </c>
      <c r="BM46" s="372" t="s">
        <v>2069</v>
      </c>
      <c r="BN46" s="372" t="s">
        <v>2070</v>
      </c>
      <c r="BO46" s="372" t="s">
        <v>2071</v>
      </c>
      <c r="BP46" s="372" t="s">
        <v>2072</v>
      </c>
      <c r="BQ46" s="373"/>
      <c r="BR46" s="354" t="s">
        <v>443</v>
      </c>
    </row>
    <row r="47" spans="1:70" x14ac:dyDescent="0.25">
      <c r="A47" s="505" t="s">
        <v>93</v>
      </c>
      <c r="B47" s="365"/>
      <c r="C47" s="717"/>
      <c r="D47" s="365"/>
      <c r="E47" s="329"/>
      <c r="F47" s="365"/>
      <c r="G47" s="330"/>
      <c r="H47" s="366"/>
      <c r="I47" s="331">
        <v>0.89149999999999996</v>
      </c>
      <c r="J47" s="331">
        <v>-0.4259</v>
      </c>
      <c r="K47" s="331">
        <v>8.2693999999999992</v>
      </c>
      <c r="L47" s="331">
        <v>-0.1067</v>
      </c>
      <c r="M47" s="331">
        <v>-4.2542</v>
      </c>
      <c r="N47" s="333">
        <v>5.3982000000000001</v>
      </c>
      <c r="O47" s="331">
        <v>7.6856</v>
      </c>
      <c r="P47" s="331">
        <v>17.5517</v>
      </c>
      <c r="Q47" s="331">
        <v>15.458399999999999</v>
      </c>
      <c r="R47" s="331">
        <v>14.948499999999999</v>
      </c>
      <c r="S47" s="331">
        <v>10.757099999999999</v>
      </c>
      <c r="T47" s="331">
        <v>-4.0180999999999996</v>
      </c>
      <c r="U47" s="331">
        <v>0.21460000000000001</v>
      </c>
      <c r="V47" s="331">
        <v>-2.1404999999999998</v>
      </c>
      <c r="W47" s="331">
        <v>10.757099999999999</v>
      </c>
      <c r="X47" s="331">
        <v>15.3462</v>
      </c>
      <c r="Y47" s="366"/>
      <c r="Z47" s="329">
        <v>16</v>
      </c>
      <c r="AA47" s="329">
        <v>17</v>
      </c>
      <c r="AB47" s="329">
        <v>17</v>
      </c>
      <c r="AC47" s="329">
        <v>17</v>
      </c>
      <c r="AD47" s="329">
        <v>17</v>
      </c>
      <c r="AE47" s="329">
        <v>17</v>
      </c>
      <c r="AF47" s="329">
        <v>17</v>
      </c>
      <c r="AG47" s="329">
        <v>16</v>
      </c>
      <c r="AH47" s="329">
        <v>14</v>
      </c>
      <c r="AI47" s="329">
        <v>10</v>
      </c>
      <c r="AJ47" s="329">
        <v>17</v>
      </c>
      <c r="AK47" s="329">
        <v>17</v>
      </c>
      <c r="AL47" s="329">
        <v>17</v>
      </c>
      <c r="AM47" s="329">
        <v>17</v>
      </c>
      <c r="AN47" s="329">
        <v>17</v>
      </c>
      <c r="AO47" s="365"/>
      <c r="AP47" s="331">
        <v>14.821</v>
      </c>
      <c r="AQ47" s="331">
        <v>15.166363636363601</v>
      </c>
      <c r="AR47" s="331">
        <v>12.738</v>
      </c>
      <c r="AS47" s="331">
        <v>8.5662500000000001</v>
      </c>
      <c r="AT47" s="331">
        <v>-0.86882352941176499</v>
      </c>
      <c r="AU47" s="334"/>
      <c r="AV47" s="329">
        <v>10</v>
      </c>
      <c r="AW47" s="329">
        <v>11</v>
      </c>
      <c r="AX47" s="329">
        <v>15</v>
      </c>
      <c r="AY47" s="329">
        <v>16</v>
      </c>
      <c r="AZ47" s="329">
        <v>17</v>
      </c>
      <c r="BA47" s="360"/>
      <c r="BB47" s="331"/>
      <c r="BC47" s="367"/>
      <c r="BD47" s="367"/>
      <c r="BE47" s="367"/>
      <c r="BF47" s="365"/>
      <c r="BG47" s="331"/>
      <c r="BH47" s="331"/>
      <c r="BI47" s="331"/>
      <c r="BJ47" s="331"/>
      <c r="BK47" s="365"/>
      <c r="BL47" s="364"/>
      <c r="BM47" s="364"/>
      <c r="BN47" s="364"/>
      <c r="BO47" s="364"/>
      <c r="BP47" s="364"/>
      <c r="BQ47" s="365"/>
      <c r="BR47" s="335"/>
    </row>
    <row r="48" spans="1:70" x14ac:dyDescent="0.25">
      <c r="A48" s="506" t="s">
        <v>94</v>
      </c>
      <c r="B48" s="369"/>
      <c r="C48" s="718"/>
      <c r="D48" s="369"/>
      <c r="E48" s="338"/>
      <c r="F48" s="369"/>
      <c r="G48" s="339"/>
      <c r="H48" s="370"/>
      <c r="I48" s="340">
        <v>1.7921</v>
      </c>
      <c r="J48" s="340">
        <v>1.2616000000000001</v>
      </c>
      <c r="K48" s="340">
        <v>11.6945</v>
      </c>
      <c r="L48" s="340">
        <v>5.9714999999999998</v>
      </c>
      <c r="M48" s="340">
        <v>3.4174000000000002</v>
      </c>
      <c r="N48" s="342">
        <v>15.6083</v>
      </c>
      <c r="O48" s="340">
        <v>13.175000000000001</v>
      </c>
      <c r="P48" s="340">
        <v>23.8248</v>
      </c>
      <c r="Q48" s="340">
        <v>22.1433</v>
      </c>
      <c r="R48" s="340">
        <v>17.063500000000001</v>
      </c>
      <c r="S48" s="340">
        <v>14.660399999999999</v>
      </c>
      <c r="T48" s="340">
        <v>1.0456000000000001</v>
      </c>
      <c r="U48" s="340">
        <v>8.3721999999999994</v>
      </c>
      <c r="V48" s="340">
        <v>7.3407</v>
      </c>
      <c r="W48" s="340">
        <v>14.660399999999999</v>
      </c>
      <c r="X48" s="340">
        <v>21.8171</v>
      </c>
      <c r="Y48" s="370"/>
      <c r="Z48" s="338"/>
      <c r="AA48" s="338"/>
      <c r="AB48" s="338"/>
      <c r="AC48" s="338"/>
      <c r="AD48" s="338"/>
      <c r="AE48" s="338"/>
      <c r="AF48" s="338"/>
      <c r="AG48" s="338"/>
      <c r="AH48" s="338"/>
      <c r="AI48" s="338"/>
      <c r="AJ48" s="338"/>
      <c r="AK48" s="338"/>
      <c r="AL48" s="338"/>
      <c r="AM48" s="338"/>
      <c r="AN48" s="338"/>
      <c r="AO48" s="369"/>
      <c r="AP48" s="340">
        <v>17.8</v>
      </c>
      <c r="AQ48" s="340">
        <v>20.48</v>
      </c>
      <c r="AR48" s="340">
        <v>17.23</v>
      </c>
      <c r="AS48" s="340">
        <v>14.79</v>
      </c>
      <c r="AT48" s="340">
        <v>13.36</v>
      </c>
      <c r="AU48" s="343"/>
      <c r="AV48" s="338"/>
      <c r="AW48" s="338"/>
      <c r="AX48" s="338"/>
      <c r="AY48" s="338"/>
      <c r="AZ48" s="338"/>
      <c r="BA48" s="361"/>
      <c r="BB48" s="340"/>
      <c r="BC48" s="371"/>
      <c r="BD48" s="371"/>
      <c r="BE48" s="371"/>
      <c r="BF48" s="369"/>
      <c r="BG48" s="340"/>
      <c r="BH48" s="340"/>
      <c r="BI48" s="340"/>
      <c r="BJ48" s="340"/>
      <c r="BK48" s="369"/>
      <c r="BL48" s="368"/>
      <c r="BM48" s="368"/>
      <c r="BN48" s="368"/>
      <c r="BO48" s="368"/>
      <c r="BP48" s="368"/>
      <c r="BQ48" s="369"/>
      <c r="BR48" s="344"/>
    </row>
    <row r="49" spans="1:70" x14ac:dyDescent="0.25">
      <c r="A49" s="506" t="s">
        <v>95</v>
      </c>
      <c r="B49" s="369"/>
      <c r="C49" s="718"/>
      <c r="D49" s="369"/>
      <c r="E49" s="338"/>
      <c r="F49" s="369"/>
      <c r="G49" s="339"/>
      <c r="H49" s="370"/>
      <c r="I49" s="340">
        <v>0.35720000000000002</v>
      </c>
      <c r="J49" s="340">
        <v>-1.4805999999999999</v>
      </c>
      <c r="K49" s="340">
        <v>5.6554000000000002</v>
      </c>
      <c r="L49" s="340">
        <v>-4.1477000000000004</v>
      </c>
      <c r="M49" s="340">
        <v>-11.965</v>
      </c>
      <c r="N49" s="342">
        <v>-2.1644999999999999</v>
      </c>
      <c r="O49" s="340">
        <v>3.4011</v>
      </c>
      <c r="P49" s="340">
        <v>9.8222000000000005</v>
      </c>
      <c r="Q49" s="340">
        <v>7.6317000000000004</v>
      </c>
      <c r="R49" s="340">
        <v>12.674200000000001</v>
      </c>
      <c r="S49" s="340">
        <v>8.0297000000000001</v>
      </c>
      <c r="T49" s="340">
        <v>-10.421099999999999</v>
      </c>
      <c r="U49" s="340">
        <v>-7.7728000000000002</v>
      </c>
      <c r="V49" s="340">
        <v>-9.7102000000000004</v>
      </c>
      <c r="W49" s="340">
        <v>8.0297000000000001</v>
      </c>
      <c r="X49" s="340">
        <v>10.463800000000001</v>
      </c>
      <c r="Y49" s="370"/>
      <c r="Z49" s="338"/>
      <c r="AA49" s="338"/>
      <c r="AB49" s="338"/>
      <c r="AC49" s="338"/>
      <c r="AD49" s="338"/>
      <c r="AE49" s="338"/>
      <c r="AF49" s="338"/>
      <c r="AG49" s="338"/>
      <c r="AH49" s="338"/>
      <c r="AI49" s="338"/>
      <c r="AJ49" s="338"/>
      <c r="AK49" s="338"/>
      <c r="AL49" s="338"/>
      <c r="AM49" s="338"/>
      <c r="AN49" s="338"/>
      <c r="AO49" s="369"/>
      <c r="AP49" s="340">
        <v>10.19</v>
      </c>
      <c r="AQ49" s="340">
        <v>8.7100000000000009</v>
      </c>
      <c r="AR49" s="340">
        <v>5.42</v>
      </c>
      <c r="AS49" s="340">
        <v>1.41</v>
      </c>
      <c r="AT49" s="340">
        <v>-13</v>
      </c>
      <c r="AU49" s="343"/>
      <c r="AV49" s="338"/>
      <c r="AW49" s="338"/>
      <c r="AX49" s="338"/>
      <c r="AY49" s="338"/>
      <c r="AZ49" s="338"/>
      <c r="BA49" s="361"/>
      <c r="BB49" s="340"/>
      <c r="BC49" s="371"/>
      <c r="BD49" s="371"/>
      <c r="BE49" s="371"/>
      <c r="BF49" s="369"/>
      <c r="BG49" s="340"/>
      <c r="BH49" s="340"/>
      <c r="BI49" s="340"/>
      <c r="BJ49" s="340"/>
      <c r="BK49" s="369"/>
      <c r="BL49" s="368"/>
      <c r="BM49" s="368"/>
      <c r="BN49" s="368"/>
      <c r="BO49" s="368"/>
      <c r="BP49" s="368"/>
      <c r="BQ49" s="369"/>
      <c r="BR49" s="344"/>
    </row>
    <row r="50" spans="1:70" x14ac:dyDescent="0.25">
      <c r="A50" s="507" t="s">
        <v>96</v>
      </c>
      <c r="B50" s="376"/>
      <c r="C50" s="738"/>
      <c r="D50" s="376"/>
      <c r="E50" s="377"/>
      <c r="F50" s="376"/>
      <c r="G50" s="378"/>
      <c r="H50" s="380"/>
      <c r="I50" s="379">
        <v>0.7843</v>
      </c>
      <c r="J50" s="379">
        <v>-0.47920000000000001</v>
      </c>
      <c r="K50" s="379">
        <v>7.8189000000000002</v>
      </c>
      <c r="L50" s="379">
        <v>8.3099999999999993E-2</v>
      </c>
      <c r="M50" s="379">
        <v>-4.7843</v>
      </c>
      <c r="N50" s="381">
        <v>5.3956</v>
      </c>
      <c r="O50" s="379">
        <v>8.3009000000000004</v>
      </c>
      <c r="P50" s="379">
        <v>18.060700000000001</v>
      </c>
      <c r="Q50" s="379">
        <v>15.4567</v>
      </c>
      <c r="R50" s="379">
        <v>14.9678</v>
      </c>
      <c r="S50" s="379">
        <v>10.4961</v>
      </c>
      <c r="T50" s="379">
        <v>-4.4250999999999996</v>
      </c>
      <c r="U50" s="379">
        <v>-0.30730000000000002</v>
      </c>
      <c r="V50" s="379">
        <v>-1.5646</v>
      </c>
      <c r="W50" s="379">
        <v>10.4961</v>
      </c>
      <c r="X50" s="379">
        <v>15.4283</v>
      </c>
      <c r="Y50" s="380"/>
      <c r="Z50" s="377"/>
      <c r="AA50" s="377"/>
      <c r="AB50" s="377"/>
      <c r="AC50" s="377"/>
      <c r="AD50" s="377"/>
      <c r="AE50" s="377"/>
      <c r="AF50" s="377"/>
      <c r="AG50" s="377"/>
      <c r="AH50" s="377"/>
      <c r="AI50" s="377"/>
      <c r="AJ50" s="377"/>
      <c r="AK50" s="377"/>
      <c r="AL50" s="377"/>
      <c r="AM50" s="377"/>
      <c r="AN50" s="377"/>
      <c r="AO50" s="376"/>
      <c r="AP50" s="379">
        <v>14.54</v>
      </c>
      <c r="AQ50" s="379">
        <v>15.28</v>
      </c>
      <c r="AR50" s="379">
        <v>13.03</v>
      </c>
      <c r="AS50" s="379">
        <v>9.0299999999999994</v>
      </c>
      <c r="AT50" s="379">
        <v>-2.09</v>
      </c>
      <c r="AU50" s="382"/>
      <c r="AV50" s="377"/>
      <c r="AW50" s="377"/>
      <c r="AX50" s="377"/>
      <c r="AY50" s="377"/>
      <c r="AZ50" s="377"/>
      <c r="BA50" s="383"/>
      <c r="BB50" s="379"/>
      <c r="BC50" s="384"/>
      <c r="BD50" s="384"/>
      <c r="BE50" s="384"/>
      <c r="BF50" s="376"/>
      <c r="BG50" s="379"/>
      <c r="BH50" s="379"/>
      <c r="BI50" s="379"/>
      <c r="BJ50" s="379"/>
      <c r="BK50" s="376"/>
      <c r="BL50" s="385"/>
      <c r="BM50" s="385"/>
      <c r="BN50" s="385"/>
      <c r="BO50" s="385"/>
      <c r="BP50" s="385"/>
      <c r="BQ50" s="376"/>
      <c r="BR50" s="386"/>
    </row>
    <row r="51" spans="1:70" ht="14.5" x14ac:dyDescent="0.25">
      <c r="A51" s="29" t="s">
        <v>138</v>
      </c>
      <c r="B51" s="387"/>
      <c r="C51" s="739"/>
      <c r="D51" s="387"/>
      <c r="E51" s="388"/>
      <c r="F51" s="387"/>
      <c r="G51" s="389"/>
      <c r="H51" s="391"/>
      <c r="I51" s="390"/>
      <c r="J51" s="390"/>
      <c r="K51" s="390"/>
      <c r="L51" s="390"/>
      <c r="M51" s="390"/>
      <c r="N51" s="392"/>
      <c r="O51" s="390"/>
      <c r="P51" s="390"/>
      <c r="Q51" s="390"/>
      <c r="R51" s="390"/>
      <c r="S51" s="390"/>
      <c r="T51" s="390"/>
      <c r="U51" s="390"/>
      <c r="V51" s="390"/>
      <c r="W51" s="390"/>
      <c r="X51" s="390"/>
      <c r="Y51" s="391"/>
      <c r="Z51" s="388"/>
      <c r="AA51" s="388"/>
      <c r="AB51" s="388"/>
      <c r="AC51" s="388"/>
      <c r="AD51" s="388"/>
      <c r="AE51" s="388"/>
      <c r="AF51" s="388"/>
      <c r="AG51" s="388"/>
      <c r="AH51" s="388"/>
      <c r="AI51" s="388"/>
      <c r="AJ51" s="388"/>
      <c r="AK51" s="388"/>
      <c r="AL51" s="388"/>
      <c r="AM51" s="388"/>
      <c r="AN51" s="388"/>
      <c r="AO51" s="387"/>
      <c r="AP51" s="390"/>
      <c r="AQ51" s="390"/>
      <c r="AR51" s="390"/>
      <c r="AS51" s="390"/>
      <c r="AT51" s="390"/>
      <c r="AU51" s="393"/>
      <c r="AV51" s="388"/>
      <c r="AW51" s="388"/>
      <c r="AX51" s="388"/>
      <c r="AY51" s="388"/>
      <c r="AZ51" s="388"/>
      <c r="BA51" s="394"/>
      <c r="BB51" s="390"/>
      <c r="BC51" s="395"/>
      <c r="BD51" s="395"/>
      <c r="BE51" s="395"/>
      <c r="BF51" s="387"/>
      <c r="BG51" s="390"/>
      <c r="BH51" s="390"/>
      <c r="BI51" s="390"/>
      <c r="BJ51" s="390"/>
      <c r="BK51" s="387"/>
      <c r="BL51" s="396"/>
      <c r="BM51" s="396"/>
      <c r="BN51" s="396"/>
      <c r="BO51" s="396"/>
      <c r="BP51" s="396"/>
      <c r="BQ51" s="387"/>
      <c r="BR51" s="397"/>
    </row>
    <row r="52" spans="1:70" s="107" customFormat="1" x14ac:dyDescent="0.25">
      <c r="A52" s="481" t="s">
        <v>2090</v>
      </c>
      <c r="B52" s="402"/>
      <c r="C52" s="724">
        <v>43804</v>
      </c>
      <c r="D52" s="402"/>
      <c r="E52" s="403">
        <v>1745.59</v>
      </c>
      <c r="F52" s="402"/>
      <c r="G52" s="404">
        <v>22.7104</v>
      </c>
      <c r="H52" s="406"/>
      <c r="I52" s="405">
        <v>1.1969000000000001</v>
      </c>
      <c r="J52" s="405">
        <v>-0.35799999999999998</v>
      </c>
      <c r="K52" s="405">
        <v>7.7430000000000003</v>
      </c>
      <c r="L52" s="405">
        <v>-0.54569999999999996</v>
      </c>
      <c r="M52" s="405">
        <v>-4.7243000000000004</v>
      </c>
      <c r="N52" s="407">
        <v>2.8986000000000001</v>
      </c>
      <c r="O52" s="405">
        <v>3.8851</v>
      </c>
      <c r="P52" s="405">
        <v>14.1258</v>
      </c>
      <c r="Q52" s="405">
        <v>13.007300000000001</v>
      </c>
      <c r="R52" s="405" t="s">
        <v>430</v>
      </c>
      <c r="S52" s="405">
        <v>10.2902</v>
      </c>
      <c r="T52" s="405">
        <v>-4.3872999999999998</v>
      </c>
      <c r="U52" s="405">
        <v>-1.4412</v>
      </c>
      <c r="V52" s="405">
        <v>-2.5188000000000001</v>
      </c>
      <c r="W52" s="405">
        <v>10.2902</v>
      </c>
      <c r="X52" s="405">
        <v>13.68</v>
      </c>
      <c r="Y52" s="406"/>
      <c r="Z52" s="403">
        <v>4</v>
      </c>
      <c r="AA52" s="403">
        <v>8</v>
      </c>
      <c r="AB52" s="403">
        <v>7</v>
      </c>
      <c r="AC52" s="403">
        <v>8</v>
      </c>
      <c r="AD52" s="403">
        <v>7</v>
      </c>
      <c r="AE52" s="403">
        <v>8</v>
      </c>
      <c r="AF52" s="403">
        <v>5</v>
      </c>
      <c r="AG52" s="403">
        <v>5</v>
      </c>
      <c r="AH52" s="403">
        <v>3</v>
      </c>
      <c r="AI52" s="403" t="s">
        <v>430</v>
      </c>
      <c r="AJ52" s="403">
        <v>7</v>
      </c>
      <c r="AK52" s="403">
        <v>8</v>
      </c>
      <c r="AL52" s="403">
        <v>7</v>
      </c>
      <c r="AM52" s="403">
        <v>5</v>
      </c>
      <c r="AN52" s="403">
        <v>7</v>
      </c>
      <c r="AO52" s="402"/>
      <c r="AP52" s="405" t="s">
        <v>430</v>
      </c>
      <c r="AQ52" s="405" t="s">
        <v>430</v>
      </c>
      <c r="AR52" s="405">
        <v>9.58</v>
      </c>
      <c r="AS52" s="405">
        <v>4.76</v>
      </c>
      <c r="AT52" s="405">
        <v>-2.83</v>
      </c>
      <c r="AU52" s="408"/>
      <c r="AV52" s="403" t="s">
        <v>430</v>
      </c>
      <c r="AW52" s="403" t="s">
        <v>430</v>
      </c>
      <c r="AX52" s="403">
        <v>5</v>
      </c>
      <c r="AY52" s="403">
        <v>6</v>
      </c>
      <c r="AZ52" s="403">
        <v>8</v>
      </c>
      <c r="BA52" s="409"/>
      <c r="BB52" s="405">
        <v>14.4401149091638</v>
      </c>
      <c r="BC52" s="410">
        <v>0.943145980942106</v>
      </c>
      <c r="BD52" s="410">
        <v>4.9738364721601598E-2</v>
      </c>
      <c r="BE52" s="410">
        <v>-0.104207604609623</v>
      </c>
      <c r="BF52" s="402"/>
      <c r="BG52" s="405">
        <v>71.918300000000002</v>
      </c>
      <c r="BH52" s="405">
        <v>16.409700000000001</v>
      </c>
      <c r="BI52" s="405">
        <v>8.8546600000000009</v>
      </c>
      <c r="BJ52" s="405">
        <v>2.8173400000000002</v>
      </c>
      <c r="BK52" s="402"/>
      <c r="BL52" s="401" t="s">
        <v>2091</v>
      </c>
      <c r="BM52" s="401" t="s">
        <v>2092</v>
      </c>
      <c r="BN52" s="401" t="s">
        <v>2093</v>
      </c>
      <c r="BO52" s="401" t="s">
        <v>2094</v>
      </c>
      <c r="BP52" s="401" t="s">
        <v>2095</v>
      </c>
      <c r="BQ52" s="402"/>
      <c r="BR52" s="411" t="s">
        <v>526</v>
      </c>
    </row>
    <row r="53" spans="1:70" s="107" customFormat="1" x14ac:dyDescent="0.25">
      <c r="A53" s="345" t="s">
        <v>2096</v>
      </c>
      <c r="B53" s="373"/>
      <c r="C53" s="719">
        <v>44034</v>
      </c>
      <c r="D53" s="373"/>
      <c r="E53" s="346">
        <v>1673.5</v>
      </c>
      <c r="F53" s="373"/>
      <c r="G53" s="347">
        <v>25.438700000000001</v>
      </c>
      <c r="H53" s="374"/>
      <c r="I53" s="348">
        <v>0.83</v>
      </c>
      <c r="J53" s="348">
        <v>-0.33110000000000001</v>
      </c>
      <c r="K53" s="348">
        <v>10.151400000000001</v>
      </c>
      <c r="L53" s="348">
        <v>3.0078</v>
      </c>
      <c r="M53" s="348">
        <v>-0.999</v>
      </c>
      <c r="N53" s="350">
        <v>10.8294</v>
      </c>
      <c r="O53" s="348">
        <v>6.0823</v>
      </c>
      <c r="P53" s="348">
        <v>16.5822</v>
      </c>
      <c r="Q53" s="348">
        <v>14.1594</v>
      </c>
      <c r="R53" s="348" t="s">
        <v>430</v>
      </c>
      <c r="S53" s="348">
        <v>12.5223</v>
      </c>
      <c r="T53" s="348">
        <v>-2.0409000000000002</v>
      </c>
      <c r="U53" s="348">
        <v>2.9357000000000002</v>
      </c>
      <c r="V53" s="348">
        <v>1.2307999999999999</v>
      </c>
      <c r="W53" s="348">
        <v>12.5223</v>
      </c>
      <c r="X53" s="348">
        <v>17.574000000000002</v>
      </c>
      <c r="Y53" s="374"/>
      <c r="Z53" s="346">
        <v>9</v>
      </c>
      <c r="AA53" s="346">
        <v>7</v>
      </c>
      <c r="AB53" s="346">
        <v>5</v>
      </c>
      <c r="AC53" s="346">
        <v>4</v>
      </c>
      <c r="AD53" s="346">
        <v>3</v>
      </c>
      <c r="AE53" s="346">
        <v>3</v>
      </c>
      <c r="AF53" s="346">
        <v>3</v>
      </c>
      <c r="AG53" s="346">
        <v>2</v>
      </c>
      <c r="AH53" s="346">
        <v>1</v>
      </c>
      <c r="AI53" s="346" t="s">
        <v>430</v>
      </c>
      <c r="AJ53" s="346">
        <v>5</v>
      </c>
      <c r="AK53" s="346">
        <v>4</v>
      </c>
      <c r="AL53" s="346">
        <v>3</v>
      </c>
      <c r="AM53" s="346">
        <v>3</v>
      </c>
      <c r="AN53" s="346">
        <v>5</v>
      </c>
      <c r="AO53" s="373"/>
      <c r="AP53" s="348" t="s">
        <v>430</v>
      </c>
      <c r="AQ53" s="348" t="s">
        <v>430</v>
      </c>
      <c r="AR53" s="348">
        <v>12.09</v>
      </c>
      <c r="AS53" s="348">
        <v>8.81</v>
      </c>
      <c r="AT53" s="348">
        <v>4.3099999999999996</v>
      </c>
      <c r="AU53" s="351"/>
      <c r="AV53" s="346" t="s">
        <v>430</v>
      </c>
      <c r="AW53" s="346" t="s">
        <v>430</v>
      </c>
      <c r="AX53" s="346">
        <v>1</v>
      </c>
      <c r="AY53" s="346">
        <v>1</v>
      </c>
      <c r="AZ53" s="346">
        <v>4</v>
      </c>
      <c r="BA53" s="362"/>
      <c r="BB53" s="348">
        <v>15.923844017185401</v>
      </c>
      <c r="BC53" s="375">
        <v>1.02468894403998</v>
      </c>
      <c r="BD53" s="375">
        <v>5.86820257112678E-2</v>
      </c>
      <c r="BE53" s="375">
        <v>4.0901615163693103E-2</v>
      </c>
      <c r="BF53" s="373"/>
      <c r="BG53" s="348">
        <v>52.404899999999998</v>
      </c>
      <c r="BH53" s="348">
        <v>31.121300000000002</v>
      </c>
      <c r="BI53" s="348">
        <v>12.680400000000001</v>
      </c>
      <c r="BJ53" s="348">
        <v>3.7934000000000001</v>
      </c>
      <c r="BK53" s="373"/>
      <c r="BL53" s="372" t="s">
        <v>2097</v>
      </c>
      <c r="BM53" s="372" t="s">
        <v>2098</v>
      </c>
      <c r="BN53" s="372" t="s">
        <v>2099</v>
      </c>
      <c r="BO53" s="372" t="s">
        <v>2100</v>
      </c>
      <c r="BP53" s="372" t="s">
        <v>2101</v>
      </c>
      <c r="BQ53" s="373"/>
      <c r="BR53" s="354" t="s">
        <v>443</v>
      </c>
    </row>
    <row r="54" spans="1:70" s="107" customFormat="1" x14ac:dyDescent="0.25">
      <c r="A54" s="345" t="s">
        <v>2102</v>
      </c>
      <c r="B54" s="373"/>
      <c r="C54" s="719">
        <v>41407</v>
      </c>
      <c r="D54" s="373"/>
      <c r="E54" s="346">
        <v>1488.85</v>
      </c>
      <c r="F54" s="373"/>
      <c r="G54" s="347">
        <v>44.636499999999998</v>
      </c>
      <c r="H54" s="374"/>
      <c r="I54" s="348">
        <v>1.0512999999999999</v>
      </c>
      <c r="J54" s="348">
        <v>0.2218</v>
      </c>
      <c r="K54" s="348">
        <v>10.361800000000001</v>
      </c>
      <c r="L54" s="348">
        <v>8.1121999999999996</v>
      </c>
      <c r="M54" s="348">
        <v>0.77759999999999996</v>
      </c>
      <c r="N54" s="350">
        <v>15.313000000000001</v>
      </c>
      <c r="O54" s="348">
        <v>1.9892000000000001</v>
      </c>
      <c r="P54" s="348">
        <v>11.1828</v>
      </c>
      <c r="Q54" s="348">
        <v>8.5809999999999995</v>
      </c>
      <c r="R54" s="348">
        <v>11.2799</v>
      </c>
      <c r="S54" s="348">
        <v>12.886900000000001</v>
      </c>
      <c r="T54" s="348">
        <v>1.2221</v>
      </c>
      <c r="U54" s="348">
        <v>6.6756000000000002</v>
      </c>
      <c r="V54" s="348">
        <v>1.8211999999999999</v>
      </c>
      <c r="W54" s="348">
        <v>12.886900000000001</v>
      </c>
      <c r="X54" s="348">
        <v>12.231199999999999</v>
      </c>
      <c r="Y54" s="374"/>
      <c r="Z54" s="346">
        <v>6</v>
      </c>
      <c r="AA54" s="346">
        <v>2</v>
      </c>
      <c r="AB54" s="346">
        <v>3</v>
      </c>
      <c r="AC54" s="346">
        <v>1</v>
      </c>
      <c r="AD54" s="346">
        <v>2</v>
      </c>
      <c r="AE54" s="346">
        <v>1</v>
      </c>
      <c r="AF54" s="346">
        <v>8</v>
      </c>
      <c r="AG54" s="346">
        <v>9</v>
      </c>
      <c r="AH54" s="346">
        <v>9</v>
      </c>
      <c r="AI54" s="346">
        <v>4</v>
      </c>
      <c r="AJ54" s="346">
        <v>4</v>
      </c>
      <c r="AK54" s="346">
        <v>2</v>
      </c>
      <c r="AL54" s="346">
        <v>1</v>
      </c>
      <c r="AM54" s="346">
        <v>2</v>
      </c>
      <c r="AN54" s="346">
        <v>4</v>
      </c>
      <c r="AO54" s="373"/>
      <c r="AP54" s="348">
        <v>10.09</v>
      </c>
      <c r="AQ54" s="348">
        <v>9.74</v>
      </c>
      <c r="AR54" s="348">
        <v>7.78</v>
      </c>
      <c r="AS54" s="348">
        <v>5.49</v>
      </c>
      <c r="AT54" s="348">
        <v>9.5299999999999994</v>
      </c>
      <c r="AU54" s="351"/>
      <c r="AV54" s="346">
        <v>4</v>
      </c>
      <c r="AW54" s="346">
        <v>5</v>
      </c>
      <c r="AX54" s="346">
        <v>7</v>
      </c>
      <c r="AY54" s="346">
        <v>4</v>
      </c>
      <c r="AZ54" s="346">
        <v>1</v>
      </c>
      <c r="BA54" s="362"/>
      <c r="BB54" s="348">
        <v>17.420540970323099</v>
      </c>
      <c r="BC54" s="375">
        <v>1.0066706169272699</v>
      </c>
      <c r="BD54" s="375">
        <v>3.2292053977790697E-2</v>
      </c>
      <c r="BE54" s="375">
        <v>-0.31528454882878398</v>
      </c>
      <c r="BF54" s="373"/>
      <c r="BG54" s="348">
        <v>39.641800000000003</v>
      </c>
      <c r="BH54" s="348">
        <v>24.255800000000001</v>
      </c>
      <c r="BI54" s="348">
        <v>30.061599999999999</v>
      </c>
      <c r="BJ54" s="348">
        <v>6.0407999999999999</v>
      </c>
      <c r="BK54" s="373"/>
      <c r="BL54" s="372" t="s">
        <v>2103</v>
      </c>
      <c r="BM54" s="372" t="s">
        <v>2104</v>
      </c>
      <c r="BN54" s="372" t="s">
        <v>2105</v>
      </c>
      <c r="BO54" s="372" t="s">
        <v>2106</v>
      </c>
      <c r="BP54" s="372" t="s">
        <v>2107</v>
      </c>
      <c r="BQ54" s="373"/>
      <c r="BR54" s="354" t="s">
        <v>443</v>
      </c>
    </row>
    <row r="55" spans="1:70" s="107" customFormat="1" x14ac:dyDescent="0.25">
      <c r="A55" s="345" t="s">
        <v>2108</v>
      </c>
      <c r="B55" s="373"/>
      <c r="C55" s="719">
        <v>38667</v>
      </c>
      <c r="D55" s="373"/>
      <c r="E55" s="346">
        <v>1019.23</v>
      </c>
      <c r="F55" s="373"/>
      <c r="G55" s="347">
        <v>154.44749999999999</v>
      </c>
      <c r="H55" s="374"/>
      <c r="I55" s="348">
        <v>0.92669999999999997</v>
      </c>
      <c r="J55" s="348">
        <v>-1.3234999999999999</v>
      </c>
      <c r="K55" s="348">
        <v>6.1914999999999996</v>
      </c>
      <c r="L55" s="348">
        <v>-1.8644000000000001</v>
      </c>
      <c r="M55" s="348">
        <v>-5.452</v>
      </c>
      <c r="N55" s="350">
        <v>1.4702</v>
      </c>
      <c r="O55" s="348">
        <v>2.7544</v>
      </c>
      <c r="P55" s="348">
        <v>12.453900000000001</v>
      </c>
      <c r="Q55" s="348">
        <v>11.2882</v>
      </c>
      <c r="R55" s="348">
        <v>13.1774</v>
      </c>
      <c r="S55" s="348">
        <v>8.6280999999999999</v>
      </c>
      <c r="T55" s="348">
        <v>-5.5998999999999999</v>
      </c>
      <c r="U55" s="348">
        <v>-1.9504999999999999</v>
      </c>
      <c r="V55" s="348">
        <v>-4.7853000000000003</v>
      </c>
      <c r="W55" s="348">
        <v>8.6280999999999999</v>
      </c>
      <c r="X55" s="348">
        <v>14.3065</v>
      </c>
      <c r="Y55" s="374"/>
      <c r="Z55" s="346">
        <v>8</v>
      </c>
      <c r="AA55" s="346">
        <v>11</v>
      </c>
      <c r="AB55" s="346">
        <v>10</v>
      </c>
      <c r="AC55" s="346">
        <v>10</v>
      </c>
      <c r="AD55" s="346">
        <v>8</v>
      </c>
      <c r="AE55" s="346">
        <v>9</v>
      </c>
      <c r="AF55" s="346">
        <v>7</v>
      </c>
      <c r="AG55" s="346">
        <v>7</v>
      </c>
      <c r="AH55" s="346">
        <v>6</v>
      </c>
      <c r="AI55" s="346">
        <v>3</v>
      </c>
      <c r="AJ55" s="346">
        <v>11</v>
      </c>
      <c r="AK55" s="346">
        <v>9</v>
      </c>
      <c r="AL55" s="346">
        <v>8</v>
      </c>
      <c r="AM55" s="346">
        <v>9</v>
      </c>
      <c r="AN55" s="346">
        <v>11</v>
      </c>
      <c r="AO55" s="373"/>
      <c r="AP55" s="348">
        <v>12.33</v>
      </c>
      <c r="AQ55" s="348">
        <v>11.89</v>
      </c>
      <c r="AR55" s="348">
        <v>8.09</v>
      </c>
      <c r="AS55" s="348">
        <v>3.55</v>
      </c>
      <c r="AT55" s="348">
        <v>-5.03</v>
      </c>
      <c r="AU55" s="351"/>
      <c r="AV55" s="346">
        <v>2</v>
      </c>
      <c r="AW55" s="346">
        <v>3</v>
      </c>
      <c r="AX55" s="346">
        <v>6</v>
      </c>
      <c r="AY55" s="346">
        <v>8</v>
      </c>
      <c r="AZ55" s="346">
        <v>9</v>
      </c>
      <c r="BA55" s="362"/>
      <c r="BB55" s="348">
        <v>13.197500756940199</v>
      </c>
      <c r="BC55" s="375">
        <v>0.85873408927072503</v>
      </c>
      <c r="BD55" s="375">
        <v>4.6310253327524198E-2</v>
      </c>
      <c r="BE55" s="375">
        <v>-0.13764745869518</v>
      </c>
      <c r="BF55" s="373"/>
      <c r="BG55" s="348">
        <v>63.5428</v>
      </c>
      <c r="BH55" s="348">
        <v>8.70791</v>
      </c>
      <c r="BI55" s="348">
        <v>22.233000000000001</v>
      </c>
      <c r="BJ55" s="348">
        <v>5.5162899999999997</v>
      </c>
      <c r="BK55" s="373"/>
      <c r="BL55" s="372" t="s">
        <v>2109</v>
      </c>
      <c r="BM55" s="372" t="s">
        <v>2058</v>
      </c>
      <c r="BN55" s="372" t="s">
        <v>2110</v>
      </c>
      <c r="BO55" s="372" t="s">
        <v>2111</v>
      </c>
      <c r="BP55" s="372" t="s">
        <v>2112</v>
      </c>
      <c r="BQ55" s="373"/>
      <c r="BR55" s="354" t="s">
        <v>2113</v>
      </c>
    </row>
    <row r="56" spans="1:70" s="107" customFormat="1" x14ac:dyDescent="0.25">
      <c r="A56" s="345" t="s">
        <v>2114</v>
      </c>
      <c r="B56" s="373"/>
      <c r="C56" s="719">
        <v>44774</v>
      </c>
      <c r="D56" s="373"/>
      <c r="E56" s="346">
        <v>1014.96</v>
      </c>
      <c r="F56" s="373"/>
      <c r="G56" s="347">
        <v>16.297000000000001</v>
      </c>
      <c r="H56" s="374"/>
      <c r="I56" s="348">
        <v>0.75429999999999997</v>
      </c>
      <c r="J56" s="348">
        <v>-0.8216</v>
      </c>
      <c r="K56" s="348">
        <v>7.6420000000000003</v>
      </c>
      <c r="L56" s="348">
        <v>-0.91800000000000004</v>
      </c>
      <c r="M56" s="348">
        <v>-3.4594999999999998</v>
      </c>
      <c r="N56" s="350">
        <v>3.9460999999999999</v>
      </c>
      <c r="O56" s="348">
        <v>6.7411000000000003</v>
      </c>
      <c r="P56" s="348">
        <v>16.1282</v>
      </c>
      <c r="Q56" s="348" t="s">
        <v>430</v>
      </c>
      <c r="R56" s="348" t="s">
        <v>430</v>
      </c>
      <c r="S56" s="348">
        <v>10.085100000000001</v>
      </c>
      <c r="T56" s="348">
        <v>-3.8525</v>
      </c>
      <c r="U56" s="348">
        <v>1.2362</v>
      </c>
      <c r="V56" s="348">
        <v>-2.9420999999999999</v>
      </c>
      <c r="W56" s="348">
        <v>10.085100000000001</v>
      </c>
      <c r="X56" s="348">
        <v>13.950799999999999</v>
      </c>
      <c r="Y56" s="374"/>
      <c r="Z56" s="346">
        <v>11</v>
      </c>
      <c r="AA56" s="346">
        <v>10</v>
      </c>
      <c r="AB56" s="346">
        <v>8</v>
      </c>
      <c r="AC56" s="346">
        <v>9</v>
      </c>
      <c r="AD56" s="346">
        <v>5</v>
      </c>
      <c r="AE56" s="346">
        <v>6</v>
      </c>
      <c r="AF56" s="346">
        <v>2</v>
      </c>
      <c r="AG56" s="346">
        <v>3</v>
      </c>
      <c r="AH56" s="346" t="s">
        <v>430</v>
      </c>
      <c r="AI56" s="346" t="s">
        <v>430</v>
      </c>
      <c r="AJ56" s="346">
        <v>8</v>
      </c>
      <c r="AK56" s="346">
        <v>6</v>
      </c>
      <c r="AL56" s="346">
        <v>5</v>
      </c>
      <c r="AM56" s="346">
        <v>6</v>
      </c>
      <c r="AN56" s="346">
        <v>8</v>
      </c>
      <c r="AO56" s="373"/>
      <c r="AP56" s="348" t="s">
        <v>430</v>
      </c>
      <c r="AQ56" s="348" t="s">
        <v>430</v>
      </c>
      <c r="AR56" s="348" t="s">
        <v>430</v>
      </c>
      <c r="AS56" s="348">
        <v>7.25</v>
      </c>
      <c r="AT56" s="348">
        <v>-1.2</v>
      </c>
      <c r="AU56" s="351"/>
      <c r="AV56" s="346" t="s">
        <v>430</v>
      </c>
      <c r="AW56" s="346" t="s">
        <v>430</v>
      </c>
      <c r="AX56" s="346" t="s">
        <v>430</v>
      </c>
      <c r="AY56" s="346">
        <v>2</v>
      </c>
      <c r="AZ56" s="346">
        <v>6</v>
      </c>
      <c r="BA56" s="362"/>
      <c r="BB56" s="348">
        <v>15.116681026789699</v>
      </c>
      <c r="BC56" s="375">
        <v>0.99744300192757596</v>
      </c>
      <c r="BD56" s="375">
        <v>5.7256031324705199E-2</v>
      </c>
      <c r="BE56" s="375">
        <v>-4.2618379735880297E-3</v>
      </c>
      <c r="BF56" s="373"/>
      <c r="BG56" s="348">
        <v>71.806600000000003</v>
      </c>
      <c r="BH56" s="348">
        <v>25.985199999999999</v>
      </c>
      <c r="BI56" s="348" t="s">
        <v>430</v>
      </c>
      <c r="BJ56" s="348">
        <v>2.2082000000000002</v>
      </c>
      <c r="BK56" s="373"/>
      <c r="BL56" s="372" t="s">
        <v>2115</v>
      </c>
      <c r="BM56" s="372" t="s">
        <v>2116</v>
      </c>
      <c r="BN56" s="372" t="s">
        <v>2117</v>
      </c>
      <c r="BO56" s="372" t="s">
        <v>1575</v>
      </c>
      <c r="BP56" s="372" t="s">
        <v>2118</v>
      </c>
      <c r="BQ56" s="373"/>
      <c r="BR56" s="354" t="s">
        <v>476</v>
      </c>
    </row>
    <row r="57" spans="1:70" s="107" customFormat="1" x14ac:dyDescent="0.25">
      <c r="A57" s="345" t="s">
        <v>2119</v>
      </c>
      <c r="B57" s="373"/>
      <c r="C57" s="719">
        <v>39685</v>
      </c>
      <c r="D57" s="373"/>
      <c r="E57" s="346">
        <v>807.92700000000002</v>
      </c>
      <c r="F57" s="373"/>
      <c r="G57" s="347">
        <v>84.128100000000003</v>
      </c>
      <c r="H57" s="374"/>
      <c r="I57" s="348">
        <v>1.0255000000000001</v>
      </c>
      <c r="J57" s="348">
        <v>2.0377999999999998</v>
      </c>
      <c r="K57" s="348">
        <v>13.4034</v>
      </c>
      <c r="L57" s="348">
        <v>4.4786999999999999</v>
      </c>
      <c r="M57" s="348">
        <v>-3.8068</v>
      </c>
      <c r="N57" s="350">
        <v>4.2427999999999999</v>
      </c>
      <c r="O57" s="348">
        <v>-1.1223000000000001</v>
      </c>
      <c r="P57" s="348">
        <v>14.4312</v>
      </c>
      <c r="Q57" s="348">
        <v>12.446899999999999</v>
      </c>
      <c r="R57" s="348">
        <v>13.545199999999999</v>
      </c>
      <c r="S57" s="348">
        <v>16.470099999999999</v>
      </c>
      <c r="T57" s="348">
        <v>-2.0424000000000002</v>
      </c>
      <c r="U57" s="348">
        <v>-5.2499999999999998E-2</v>
      </c>
      <c r="V57" s="348">
        <v>-4.3318000000000003</v>
      </c>
      <c r="W57" s="348">
        <v>16.470099999999999</v>
      </c>
      <c r="X57" s="348">
        <v>12.8</v>
      </c>
      <c r="Y57" s="374"/>
      <c r="Z57" s="346">
        <v>7</v>
      </c>
      <c r="AA57" s="346">
        <v>1</v>
      </c>
      <c r="AB57" s="346">
        <v>1</v>
      </c>
      <c r="AC57" s="346">
        <v>3</v>
      </c>
      <c r="AD57" s="346">
        <v>6</v>
      </c>
      <c r="AE57" s="346">
        <v>5</v>
      </c>
      <c r="AF57" s="346">
        <v>11</v>
      </c>
      <c r="AG57" s="346">
        <v>4</v>
      </c>
      <c r="AH57" s="346">
        <v>4</v>
      </c>
      <c r="AI57" s="346">
        <v>1</v>
      </c>
      <c r="AJ57" s="346">
        <v>1</v>
      </c>
      <c r="AK57" s="346">
        <v>5</v>
      </c>
      <c r="AL57" s="346">
        <v>6</v>
      </c>
      <c r="AM57" s="346">
        <v>8</v>
      </c>
      <c r="AN57" s="346">
        <v>1</v>
      </c>
      <c r="AO57" s="373"/>
      <c r="AP57" s="348">
        <v>13.66</v>
      </c>
      <c r="AQ57" s="348">
        <v>14.19</v>
      </c>
      <c r="AR57" s="348">
        <v>9.68</v>
      </c>
      <c r="AS57" s="348">
        <v>4.32</v>
      </c>
      <c r="AT57" s="348">
        <v>1.4</v>
      </c>
      <c r="AU57" s="351"/>
      <c r="AV57" s="346">
        <v>1</v>
      </c>
      <c r="AW57" s="346">
        <v>1</v>
      </c>
      <c r="AX57" s="346">
        <v>3</v>
      </c>
      <c r="AY57" s="346">
        <v>7</v>
      </c>
      <c r="AZ57" s="346">
        <v>5</v>
      </c>
      <c r="BA57" s="362"/>
      <c r="BB57" s="348">
        <v>18.5141217181455</v>
      </c>
      <c r="BC57" s="375">
        <v>1.1826952178374901</v>
      </c>
      <c r="BD57" s="375">
        <v>4.4210428713128601E-2</v>
      </c>
      <c r="BE57" s="375">
        <v>-0.21280803346991001</v>
      </c>
      <c r="BF57" s="373"/>
      <c r="BG57" s="348">
        <v>63.585500000000003</v>
      </c>
      <c r="BH57" s="348" t="s">
        <v>430</v>
      </c>
      <c r="BI57" s="348">
        <v>10.013199999999999</v>
      </c>
      <c r="BJ57" s="348">
        <v>26.401299999999999</v>
      </c>
      <c r="BK57" s="373"/>
      <c r="BL57" s="372" t="s">
        <v>2120</v>
      </c>
      <c r="BM57" s="372" t="s">
        <v>2121</v>
      </c>
      <c r="BN57" s="372" t="s">
        <v>2122</v>
      </c>
      <c r="BO57" s="372" t="s">
        <v>2123</v>
      </c>
      <c r="BP57" s="372" t="s">
        <v>2124</v>
      </c>
      <c r="BQ57" s="373"/>
      <c r="BR57" s="354" t="s">
        <v>548</v>
      </c>
    </row>
    <row r="58" spans="1:70" s="107" customFormat="1" x14ac:dyDescent="0.25">
      <c r="A58" s="345" t="s">
        <v>2125</v>
      </c>
      <c r="B58" s="373"/>
      <c r="C58" s="719">
        <v>43014</v>
      </c>
      <c r="D58" s="373"/>
      <c r="E58" s="346">
        <v>643.77</v>
      </c>
      <c r="F58" s="373"/>
      <c r="G58" s="347">
        <v>20.641500000000001</v>
      </c>
      <c r="H58" s="374"/>
      <c r="I58" s="348">
        <v>1.1774</v>
      </c>
      <c r="J58" s="348">
        <v>-0.72240000000000004</v>
      </c>
      <c r="K58" s="348">
        <v>6.6032999999999999</v>
      </c>
      <c r="L58" s="348">
        <v>-2.8407</v>
      </c>
      <c r="M58" s="348">
        <v>-6.8094999999999999</v>
      </c>
      <c r="N58" s="350">
        <v>-0.92789999999999995</v>
      </c>
      <c r="O58" s="348">
        <v>0.11799999999999999</v>
      </c>
      <c r="P58" s="348">
        <v>11.6265</v>
      </c>
      <c r="Q58" s="348">
        <v>11.0585</v>
      </c>
      <c r="R58" s="348" t="s">
        <v>430</v>
      </c>
      <c r="S58" s="348">
        <v>9.3096999999999994</v>
      </c>
      <c r="T58" s="348">
        <v>-7.9610000000000003</v>
      </c>
      <c r="U58" s="348">
        <v>-2.3113999999999999</v>
      </c>
      <c r="V58" s="348">
        <v>-8.5980000000000008</v>
      </c>
      <c r="W58" s="348">
        <v>9.3096999999999994</v>
      </c>
      <c r="X58" s="348">
        <v>8.8332999999999995</v>
      </c>
      <c r="Y58" s="374"/>
      <c r="Z58" s="346">
        <v>5</v>
      </c>
      <c r="AA58" s="346">
        <v>9</v>
      </c>
      <c r="AB58" s="346">
        <v>9</v>
      </c>
      <c r="AC58" s="346">
        <v>11</v>
      </c>
      <c r="AD58" s="346">
        <v>9</v>
      </c>
      <c r="AE58" s="346">
        <v>10</v>
      </c>
      <c r="AF58" s="346">
        <v>10</v>
      </c>
      <c r="AG58" s="346">
        <v>8</v>
      </c>
      <c r="AH58" s="346">
        <v>7</v>
      </c>
      <c r="AI58" s="346" t="s">
        <v>430</v>
      </c>
      <c r="AJ58" s="346">
        <v>9</v>
      </c>
      <c r="AK58" s="346">
        <v>11</v>
      </c>
      <c r="AL58" s="346">
        <v>9</v>
      </c>
      <c r="AM58" s="346">
        <v>10</v>
      </c>
      <c r="AN58" s="346">
        <v>9</v>
      </c>
      <c r="AO58" s="373"/>
      <c r="AP58" s="348" t="s">
        <v>430</v>
      </c>
      <c r="AQ58" s="348">
        <v>10.62</v>
      </c>
      <c r="AR58" s="348">
        <v>7.55</v>
      </c>
      <c r="AS58" s="348">
        <v>2.21</v>
      </c>
      <c r="AT58" s="348">
        <v>-8.1999999999999993</v>
      </c>
      <c r="AU58" s="351"/>
      <c r="AV58" s="346" t="s">
        <v>430</v>
      </c>
      <c r="AW58" s="346">
        <v>4</v>
      </c>
      <c r="AX58" s="346">
        <v>8</v>
      </c>
      <c r="AY58" s="346">
        <v>9</v>
      </c>
      <c r="AZ58" s="346">
        <v>10</v>
      </c>
      <c r="BA58" s="362"/>
      <c r="BB58" s="348">
        <v>16.3327643273978</v>
      </c>
      <c r="BC58" s="375">
        <v>1.06231142350132</v>
      </c>
      <c r="BD58" s="375">
        <v>3.6869915232466702E-2</v>
      </c>
      <c r="BE58" s="375">
        <v>-0.324161453834031</v>
      </c>
      <c r="BF58" s="373"/>
      <c r="BG58" s="348">
        <v>63.465800000000002</v>
      </c>
      <c r="BH58" s="348">
        <v>26.645199999999999</v>
      </c>
      <c r="BI58" s="348">
        <v>5.2028100000000004</v>
      </c>
      <c r="BJ58" s="348">
        <v>4.6861899999999999</v>
      </c>
      <c r="BK58" s="373"/>
      <c r="BL58" s="372" t="s">
        <v>2126</v>
      </c>
      <c r="BM58" s="372" t="s">
        <v>2127</v>
      </c>
      <c r="BN58" s="372" t="s">
        <v>2128</v>
      </c>
      <c r="BO58" s="372" t="s">
        <v>2129</v>
      </c>
      <c r="BP58" s="372" t="s">
        <v>2130</v>
      </c>
      <c r="BQ58" s="373"/>
      <c r="BR58" s="354" t="s">
        <v>1020</v>
      </c>
    </row>
    <row r="59" spans="1:70" s="107" customFormat="1" x14ac:dyDescent="0.25">
      <c r="A59" s="345" t="s">
        <v>2131</v>
      </c>
      <c r="B59" s="373"/>
      <c r="C59" s="719">
        <v>45097</v>
      </c>
      <c r="D59" s="373"/>
      <c r="E59" s="346">
        <v>554.67999999999995</v>
      </c>
      <c r="F59" s="373"/>
      <c r="G59" s="347">
        <v>15.795400000000001</v>
      </c>
      <c r="H59" s="374"/>
      <c r="I59" s="348">
        <v>1.7430000000000001</v>
      </c>
      <c r="J59" s="348">
        <v>3.4200000000000001E-2</v>
      </c>
      <c r="K59" s="348">
        <v>11.3858</v>
      </c>
      <c r="L59" s="348">
        <v>2.8252999999999999</v>
      </c>
      <c r="M59" s="348">
        <v>1.2609999999999999</v>
      </c>
      <c r="N59" s="350">
        <v>12.2605</v>
      </c>
      <c r="O59" s="348">
        <v>9.4268000000000001</v>
      </c>
      <c r="P59" s="348" t="s">
        <v>430</v>
      </c>
      <c r="Q59" s="348" t="s">
        <v>430</v>
      </c>
      <c r="R59" s="348" t="s">
        <v>430</v>
      </c>
      <c r="S59" s="348">
        <v>13.6531</v>
      </c>
      <c r="T59" s="348">
        <v>-0.5716</v>
      </c>
      <c r="U59" s="348">
        <v>5.0366</v>
      </c>
      <c r="V59" s="348">
        <v>1.8861000000000001</v>
      </c>
      <c r="W59" s="348">
        <v>13.6531</v>
      </c>
      <c r="X59" s="348">
        <v>17.366199999999999</v>
      </c>
      <c r="Y59" s="374"/>
      <c r="Z59" s="346">
        <v>1</v>
      </c>
      <c r="AA59" s="346">
        <v>4</v>
      </c>
      <c r="AB59" s="346">
        <v>2</v>
      </c>
      <c r="AC59" s="346">
        <v>5</v>
      </c>
      <c r="AD59" s="346">
        <v>1</v>
      </c>
      <c r="AE59" s="346">
        <v>2</v>
      </c>
      <c r="AF59" s="346">
        <v>1</v>
      </c>
      <c r="AG59" s="346" t="s">
        <v>430</v>
      </c>
      <c r="AH59" s="346" t="s">
        <v>430</v>
      </c>
      <c r="AI59" s="346" t="s">
        <v>430</v>
      </c>
      <c r="AJ59" s="346">
        <v>2</v>
      </c>
      <c r="AK59" s="346">
        <v>3</v>
      </c>
      <c r="AL59" s="346">
        <v>2</v>
      </c>
      <c r="AM59" s="346">
        <v>1</v>
      </c>
      <c r="AN59" s="346">
        <v>2</v>
      </c>
      <c r="AO59" s="373"/>
      <c r="AP59" s="348" t="s">
        <v>430</v>
      </c>
      <c r="AQ59" s="348" t="s">
        <v>430</v>
      </c>
      <c r="AR59" s="348" t="s">
        <v>430</v>
      </c>
      <c r="AS59" s="348" t="s">
        <v>430</v>
      </c>
      <c r="AT59" s="348">
        <v>8.2200000000000006</v>
      </c>
      <c r="AU59" s="351"/>
      <c r="AV59" s="346" t="s">
        <v>430</v>
      </c>
      <c r="AW59" s="346" t="s">
        <v>430</v>
      </c>
      <c r="AX59" s="346" t="s">
        <v>430</v>
      </c>
      <c r="AY59" s="346" t="s">
        <v>430</v>
      </c>
      <c r="AZ59" s="346">
        <v>2</v>
      </c>
      <c r="BA59" s="362"/>
      <c r="BB59" s="348">
        <v>15.782036636456899</v>
      </c>
      <c r="BC59" s="375">
        <v>0.98648385247149795</v>
      </c>
      <c r="BD59" s="375">
        <v>5.6095589343889002E-2</v>
      </c>
      <c r="BE59" s="375">
        <v>0.28063811418826101</v>
      </c>
      <c r="BF59" s="373"/>
      <c r="BG59" s="348">
        <v>61.781700000000001</v>
      </c>
      <c r="BH59" s="348">
        <v>10.548299999999999</v>
      </c>
      <c r="BI59" s="348">
        <v>22.941299999999998</v>
      </c>
      <c r="BJ59" s="348">
        <v>4.7286999999999999</v>
      </c>
      <c r="BK59" s="373"/>
      <c r="BL59" s="372" t="s">
        <v>1367</v>
      </c>
      <c r="BM59" s="372" t="s">
        <v>2132</v>
      </c>
      <c r="BN59" s="372" t="s">
        <v>474</v>
      </c>
      <c r="BO59" s="372" t="s">
        <v>2133</v>
      </c>
      <c r="BP59" s="372" t="s">
        <v>2134</v>
      </c>
      <c r="BQ59" s="373"/>
      <c r="BR59" s="354" t="s">
        <v>604</v>
      </c>
    </row>
    <row r="60" spans="1:70" s="107" customFormat="1" x14ac:dyDescent="0.25">
      <c r="A60" s="345" t="s">
        <v>2135</v>
      </c>
      <c r="B60" s="373"/>
      <c r="C60" s="719">
        <v>43682</v>
      </c>
      <c r="D60" s="373"/>
      <c r="E60" s="346">
        <v>416.774</v>
      </c>
      <c r="F60" s="373"/>
      <c r="G60" s="347">
        <v>25.84</v>
      </c>
      <c r="H60" s="374"/>
      <c r="I60" s="348">
        <v>0.78</v>
      </c>
      <c r="J60" s="348">
        <v>-7.7299999999999994E-2</v>
      </c>
      <c r="K60" s="348">
        <v>8.6171000000000006</v>
      </c>
      <c r="L60" s="348">
        <v>5.8148999999999997</v>
      </c>
      <c r="M60" s="348">
        <v>-1.1097999999999999</v>
      </c>
      <c r="N60" s="350">
        <v>9.4374000000000002</v>
      </c>
      <c r="O60" s="348">
        <v>5.0997000000000003</v>
      </c>
      <c r="P60" s="348">
        <v>13.8805</v>
      </c>
      <c r="Q60" s="348">
        <v>11.950799999999999</v>
      </c>
      <c r="R60" s="348" t="s">
        <v>430</v>
      </c>
      <c r="S60" s="348">
        <v>10.8537</v>
      </c>
      <c r="T60" s="348">
        <v>3.0303</v>
      </c>
      <c r="U60" s="348">
        <v>2.1343999999999999</v>
      </c>
      <c r="V60" s="348">
        <v>0.23269999999999999</v>
      </c>
      <c r="W60" s="348">
        <v>10.8537</v>
      </c>
      <c r="X60" s="348">
        <v>15.145799999999999</v>
      </c>
      <c r="Y60" s="374"/>
      <c r="Z60" s="346">
        <v>10</v>
      </c>
      <c r="AA60" s="346">
        <v>6</v>
      </c>
      <c r="AB60" s="346">
        <v>6</v>
      </c>
      <c r="AC60" s="346">
        <v>2</v>
      </c>
      <c r="AD60" s="346">
        <v>4</v>
      </c>
      <c r="AE60" s="346">
        <v>4</v>
      </c>
      <c r="AF60" s="346">
        <v>4</v>
      </c>
      <c r="AG60" s="346">
        <v>6</v>
      </c>
      <c r="AH60" s="346">
        <v>5</v>
      </c>
      <c r="AI60" s="346" t="s">
        <v>430</v>
      </c>
      <c r="AJ60" s="346">
        <v>6</v>
      </c>
      <c r="AK60" s="346">
        <v>1</v>
      </c>
      <c r="AL60" s="346">
        <v>4</v>
      </c>
      <c r="AM60" s="346">
        <v>4</v>
      </c>
      <c r="AN60" s="346">
        <v>6</v>
      </c>
      <c r="AO60" s="373"/>
      <c r="AP60" s="348" t="s">
        <v>430</v>
      </c>
      <c r="AQ60" s="348" t="s">
        <v>430</v>
      </c>
      <c r="AR60" s="348">
        <v>9.59</v>
      </c>
      <c r="AS60" s="348">
        <v>7.11</v>
      </c>
      <c r="AT60" s="348">
        <v>5.39</v>
      </c>
      <c r="AU60" s="351"/>
      <c r="AV60" s="346" t="s">
        <v>430</v>
      </c>
      <c r="AW60" s="346" t="s">
        <v>430</v>
      </c>
      <c r="AX60" s="346">
        <v>4</v>
      </c>
      <c r="AY60" s="346">
        <v>3</v>
      </c>
      <c r="AZ60" s="346">
        <v>3</v>
      </c>
      <c r="BA60" s="362"/>
      <c r="BB60" s="348">
        <v>13.948212986236801</v>
      </c>
      <c r="BC60" s="375">
        <v>0.88089070982845796</v>
      </c>
      <c r="BD60" s="375">
        <v>4.8529494749022198E-2</v>
      </c>
      <c r="BE60" s="375">
        <v>-6.9149446660653605E-2</v>
      </c>
      <c r="BF60" s="373"/>
      <c r="BG60" s="348">
        <v>53.921100000000003</v>
      </c>
      <c r="BH60" s="348">
        <v>19.302499999999998</v>
      </c>
      <c r="BI60" s="348">
        <v>25.7485</v>
      </c>
      <c r="BJ60" s="348">
        <v>1.0279</v>
      </c>
      <c r="BK60" s="373"/>
      <c r="BL60" s="372" t="s">
        <v>2136</v>
      </c>
      <c r="BM60" s="372" t="s">
        <v>2137</v>
      </c>
      <c r="BN60" s="372" t="s">
        <v>2138</v>
      </c>
      <c r="BO60" s="372" t="s">
        <v>2139</v>
      </c>
      <c r="BP60" s="372" t="s">
        <v>2140</v>
      </c>
      <c r="BQ60" s="373"/>
      <c r="BR60" s="354" t="s">
        <v>548</v>
      </c>
    </row>
    <row r="61" spans="1:70" s="107" customFormat="1" x14ac:dyDescent="0.25">
      <c r="A61" s="345" t="s">
        <v>2141</v>
      </c>
      <c r="B61" s="373"/>
      <c r="C61" s="719">
        <v>39512</v>
      </c>
      <c r="D61" s="373"/>
      <c r="E61" s="346">
        <v>281.95699999999999</v>
      </c>
      <c r="F61" s="373"/>
      <c r="G61" s="347">
        <v>19.207899999999999</v>
      </c>
      <c r="H61" s="374"/>
      <c r="I61" s="348">
        <v>1.2637</v>
      </c>
      <c r="J61" s="348">
        <v>0.1643</v>
      </c>
      <c r="K61" s="348">
        <v>10.219799999999999</v>
      </c>
      <c r="L61" s="348">
        <v>1.8765000000000001</v>
      </c>
      <c r="M61" s="348">
        <v>-7.8855000000000004</v>
      </c>
      <c r="N61" s="350">
        <v>3.5225</v>
      </c>
      <c r="O61" s="348">
        <v>1.8418000000000001</v>
      </c>
      <c r="P61" s="348">
        <v>16.7166</v>
      </c>
      <c r="Q61" s="348">
        <v>14.124000000000001</v>
      </c>
      <c r="R61" s="348">
        <v>13.331099999999999</v>
      </c>
      <c r="S61" s="348">
        <v>13.2121</v>
      </c>
      <c r="T61" s="348">
        <v>-4.3407</v>
      </c>
      <c r="U61" s="348">
        <v>-2.7601</v>
      </c>
      <c r="V61" s="348">
        <v>-3.9619</v>
      </c>
      <c r="W61" s="348">
        <v>13.2121</v>
      </c>
      <c r="X61" s="348">
        <v>3.6604999999999999</v>
      </c>
      <c r="Y61" s="374"/>
      <c r="Z61" s="346">
        <v>3</v>
      </c>
      <c r="AA61" s="346">
        <v>3</v>
      </c>
      <c r="AB61" s="346">
        <v>4</v>
      </c>
      <c r="AC61" s="346">
        <v>6</v>
      </c>
      <c r="AD61" s="346">
        <v>11</v>
      </c>
      <c r="AE61" s="346">
        <v>7</v>
      </c>
      <c r="AF61" s="346">
        <v>9</v>
      </c>
      <c r="AG61" s="346">
        <v>1</v>
      </c>
      <c r="AH61" s="346">
        <v>2</v>
      </c>
      <c r="AI61" s="346">
        <v>2</v>
      </c>
      <c r="AJ61" s="346">
        <v>3</v>
      </c>
      <c r="AK61" s="346">
        <v>7</v>
      </c>
      <c r="AL61" s="346">
        <v>10</v>
      </c>
      <c r="AM61" s="346">
        <v>7</v>
      </c>
      <c r="AN61" s="346">
        <v>3</v>
      </c>
      <c r="AO61" s="373"/>
      <c r="AP61" s="348">
        <v>11.9</v>
      </c>
      <c r="AQ61" s="348">
        <v>13.03</v>
      </c>
      <c r="AR61" s="348">
        <v>11.32</v>
      </c>
      <c r="AS61" s="348">
        <v>4.83</v>
      </c>
      <c r="AT61" s="348">
        <v>-2.4700000000000002</v>
      </c>
      <c r="AU61" s="351"/>
      <c r="AV61" s="346">
        <v>3</v>
      </c>
      <c r="AW61" s="346">
        <v>2</v>
      </c>
      <c r="AX61" s="346">
        <v>2</v>
      </c>
      <c r="AY61" s="346">
        <v>5</v>
      </c>
      <c r="AZ61" s="346">
        <v>7</v>
      </c>
      <c r="BA61" s="362"/>
      <c r="BB61" s="348">
        <v>16.136436630835</v>
      </c>
      <c r="BC61" s="375">
        <v>1.0142295018607601</v>
      </c>
      <c r="BD61" s="375">
        <v>5.6403977389736203E-2</v>
      </c>
      <c r="BE61" s="375">
        <v>5.1181952123419902E-2</v>
      </c>
      <c r="BF61" s="373"/>
      <c r="BG61" s="348">
        <v>54.4846</v>
      </c>
      <c r="BH61" s="348">
        <v>26.5443</v>
      </c>
      <c r="BI61" s="348">
        <v>16.368200000000002</v>
      </c>
      <c r="BJ61" s="348">
        <v>2.6029</v>
      </c>
      <c r="BK61" s="373"/>
      <c r="BL61" s="372" t="s">
        <v>2142</v>
      </c>
      <c r="BM61" s="372" t="s">
        <v>2143</v>
      </c>
      <c r="BN61" s="372" t="s">
        <v>852</v>
      </c>
      <c r="BO61" s="372" t="s">
        <v>2144</v>
      </c>
      <c r="BP61" s="372" t="s">
        <v>2145</v>
      </c>
      <c r="BQ61" s="373"/>
      <c r="BR61" s="354" t="s">
        <v>463</v>
      </c>
    </row>
    <row r="62" spans="1:70" s="107" customFormat="1" x14ac:dyDescent="0.25">
      <c r="A62" s="345" t="s">
        <v>2146</v>
      </c>
      <c r="B62" s="373"/>
      <c r="C62" s="719">
        <v>43056</v>
      </c>
      <c r="D62" s="373"/>
      <c r="E62" s="346">
        <v>157.56899999999999</v>
      </c>
      <c r="F62" s="373"/>
      <c r="G62" s="347">
        <v>20.115100000000002</v>
      </c>
      <c r="H62" s="374"/>
      <c r="I62" s="348">
        <v>1.4168000000000001</v>
      </c>
      <c r="J62" s="348">
        <v>-5.5599999999999997E-2</v>
      </c>
      <c r="K62" s="348">
        <v>5.8734000000000002</v>
      </c>
      <c r="L62" s="348">
        <v>0.32519999999999999</v>
      </c>
      <c r="M62" s="348">
        <v>-7.6433</v>
      </c>
      <c r="N62" s="350">
        <v>-1.3087</v>
      </c>
      <c r="O62" s="348">
        <v>2.9487000000000001</v>
      </c>
      <c r="P62" s="348">
        <v>9.1850000000000005</v>
      </c>
      <c r="Q62" s="348">
        <v>10.1532</v>
      </c>
      <c r="R62" s="348" t="s">
        <v>430</v>
      </c>
      <c r="S62" s="348">
        <v>9.1023999999999994</v>
      </c>
      <c r="T62" s="348">
        <v>-6.8019999999999996</v>
      </c>
      <c r="U62" s="348">
        <v>-4.0076999999999998</v>
      </c>
      <c r="V62" s="348">
        <v>-9.2175999999999991</v>
      </c>
      <c r="W62" s="348">
        <v>9.1023999999999994</v>
      </c>
      <c r="X62" s="348">
        <v>8.6260999999999992</v>
      </c>
      <c r="Y62" s="374"/>
      <c r="Z62" s="346">
        <v>2</v>
      </c>
      <c r="AA62" s="346">
        <v>5</v>
      </c>
      <c r="AB62" s="346">
        <v>11</v>
      </c>
      <c r="AC62" s="346">
        <v>7</v>
      </c>
      <c r="AD62" s="346">
        <v>10</v>
      </c>
      <c r="AE62" s="346">
        <v>11</v>
      </c>
      <c r="AF62" s="346">
        <v>6</v>
      </c>
      <c r="AG62" s="346">
        <v>10</v>
      </c>
      <c r="AH62" s="346">
        <v>8</v>
      </c>
      <c r="AI62" s="346" t="s">
        <v>430</v>
      </c>
      <c r="AJ62" s="346">
        <v>10</v>
      </c>
      <c r="AK62" s="346">
        <v>10</v>
      </c>
      <c r="AL62" s="346">
        <v>11</v>
      </c>
      <c r="AM62" s="346">
        <v>11</v>
      </c>
      <c r="AN62" s="346">
        <v>10</v>
      </c>
      <c r="AO62" s="373"/>
      <c r="AP62" s="348" t="s">
        <v>430</v>
      </c>
      <c r="AQ62" s="348">
        <v>9.7200000000000006</v>
      </c>
      <c r="AR62" s="348">
        <v>6.24</v>
      </c>
      <c r="AS62" s="348">
        <v>2.17</v>
      </c>
      <c r="AT62" s="348">
        <v>-8.2200000000000006</v>
      </c>
      <c r="AU62" s="351"/>
      <c r="AV62" s="346" t="s">
        <v>430</v>
      </c>
      <c r="AW62" s="346">
        <v>6</v>
      </c>
      <c r="AX62" s="346">
        <v>9</v>
      </c>
      <c r="AY62" s="346">
        <v>10</v>
      </c>
      <c r="AZ62" s="346">
        <v>11</v>
      </c>
      <c r="BA62" s="362"/>
      <c r="BB62" s="348">
        <v>14.470713635903699</v>
      </c>
      <c r="BC62" s="375">
        <v>0.91757503805121998</v>
      </c>
      <c r="BD62" s="375">
        <v>2.5180581160761599E-2</v>
      </c>
      <c r="BE62" s="375">
        <v>-0.43575613956717502</v>
      </c>
      <c r="BF62" s="373"/>
      <c r="BG62" s="348">
        <v>26.248799999999999</v>
      </c>
      <c r="BH62" s="348">
        <v>15.588699999999999</v>
      </c>
      <c r="BI62" s="348">
        <v>52.251300000000001</v>
      </c>
      <c r="BJ62" s="348">
        <v>5.9112</v>
      </c>
      <c r="BK62" s="373"/>
      <c r="BL62" s="372" t="s">
        <v>2147</v>
      </c>
      <c r="BM62" s="372" t="s">
        <v>2148</v>
      </c>
      <c r="BN62" s="372" t="s">
        <v>2149</v>
      </c>
      <c r="BO62" s="372" t="s">
        <v>2150</v>
      </c>
      <c r="BP62" s="372" t="s">
        <v>2151</v>
      </c>
      <c r="BQ62" s="373"/>
      <c r="BR62" s="354" t="s">
        <v>436</v>
      </c>
    </row>
    <row r="63" spans="1:70" x14ac:dyDescent="0.25">
      <c r="A63" s="505" t="s">
        <v>93</v>
      </c>
      <c r="B63" s="365"/>
      <c r="C63" s="717"/>
      <c r="D63" s="365"/>
      <c r="E63" s="329"/>
      <c r="F63" s="365"/>
      <c r="G63" s="330"/>
      <c r="H63" s="366"/>
      <c r="I63" s="331">
        <v>1.1060000000000001</v>
      </c>
      <c r="J63" s="331">
        <v>-0.1119</v>
      </c>
      <c r="K63" s="331">
        <v>8.9266000000000005</v>
      </c>
      <c r="L63" s="331">
        <v>1.8429</v>
      </c>
      <c r="M63" s="331">
        <v>-3.6227999999999998</v>
      </c>
      <c r="N63" s="333">
        <v>5.6075999999999997</v>
      </c>
      <c r="O63" s="331">
        <v>3.6150000000000002</v>
      </c>
      <c r="P63" s="331">
        <v>13.6313</v>
      </c>
      <c r="Q63" s="331">
        <v>11.863300000000001</v>
      </c>
      <c r="R63" s="331">
        <v>12.833399999999999</v>
      </c>
      <c r="S63" s="331">
        <v>11.5467</v>
      </c>
      <c r="T63" s="331">
        <v>-3.0314999999999999</v>
      </c>
      <c r="U63" s="331">
        <v>0.4995</v>
      </c>
      <c r="V63" s="331">
        <v>-2.835</v>
      </c>
      <c r="W63" s="331">
        <v>11.5467</v>
      </c>
      <c r="X63" s="331">
        <v>12.561299999999999</v>
      </c>
      <c r="Y63" s="366"/>
      <c r="Z63" s="329">
        <v>11</v>
      </c>
      <c r="AA63" s="329">
        <v>11</v>
      </c>
      <c r="AB63" s="329">
        <v>11</v>
      </c>
      <c r="AC63" s="329">
        <v>11</v>
      </c>
      <c r="AD63" s="329">
        <v>11</v>
      </c>
      <c r="AE63" s="329">
        <v>11</v>
      </c>
      <c r="AF63" s="329">
        <v>11</v>
      </c>
      <c r="AG63" s="329">
        <v>10</v>
      </c>
      <c r="AH63" s="329">
        <v>9</v>
      </c>
      <c r="AI63" s="329">
        <v>4</v>
      </c>
      <c r="AJ63" s="329">
        <v>11</v>
      </c>
      <c r="AK63" s="329">
        <v>11</v>
      </c>
      <c r="AL63" s="329">
        <v>11</v>
      </c>
      <c r="AM63" s="329">
        <v>11</v>
      </c>
      <c r="AN63" s="329">
        <v>11</v>
      </c>
      <c r="AO63" s="365"/>
      <c r="AP63" s="331">
        <v>11.994999999999999</v>
      </c>
      <c r="AQ63" s="331">
        <v>11.5316666666667</v>
      </c>
      <c r="AR63" s="331">
        <v>9.1022222222222204</v>
      </c>
      <c r="AS63" s="331">
        <v>5.05</v>
      </c>
      <c r="AT63" s="331">
        <v>8.1818181818181707E-2</v>
      </c>
      <c r="AU63" s="334"/>
      <c r="AV63" s="329">
        <v>4</v>
      </c>
      <c r="AW63" s="329">
        <v>6</v>
      </c>
      <c r="AX63" s="329">
        <v>9</v>
      </c>
      <c r="AY63" s="329">
        <v>10</v>
      </c>
      <c r="AZ63" s="329">
        <v>11</v>
      </c>
      <c r="BA63" s="360"/>
      <c r="BB63" s="331"/>
      <c r="BC63" s="367"/>
      <c r="BD63" s="367"/>
      <c r="BE63" s="367"/>
      <c r="BF63" s="365"/>
      <c r="BG63" s="331"/>
      <c r="BH63" s="331"/>
      <c r="BI63" s="331"/>
      <c r="BJ63" s="331"/>
      <c r="BK63" s="365"/>
      <c r="BL63" s="364"/>
      <c r="BM63" s="364"/>
      <c r="BN63" s="364"/>
      <c r="BO63" s="364"/>
      <c r="BP63" s="364"/>
      <c r="BQ63" s="365"/>
      <c r="BR63" s="335"/>
    </row>
    <row r="64" spans="1:70" x14ac:dyDescent="0.25">
      <c r="A64" s="506" t="s">
        <v>94</v>
      </c>
      <c r="B64" s="369"/>
      <c r="C64" s="718"/>
      <c r="D64" s="369"/>
      <c r="E64" s="338"/>
      <c r="F64" s="369"/>
      <c r="G64" s="339"/>
      <c r="H64" s="370"/>
      <c r="I64" s="340">
        <v>1.7430000000000001</v>
      </c>
      <c r="J64" s="340">
        <v>2.0377999999999998</v>
      </c>
      <c r="K64" s="340">
        <v>13.4034</v>
      </c>
      <c r="L64" s="340">
        <v>8.1121999999999996</v>
      </c>
      <c r="M64" s="340">
        <v>1.2609999999999999</v>
      </c>
      <c r="N64" s="342">
        <v>15.313000000000001</v>
      </c>
      <c r="O64" s="340">
        <v>9.4268000000000001</v>
      </c>
      <c r="P64" s="340">
        <v>16.7166</v>
      </c>
      <c r="Q64" s="340">
        <v>14.1594</v>
      </c>
      <c r="R64" s="340">
        <v>13.545199999999999</v>
      </c>
      <c r="S64" s="340">
        <v>16.470099999999999</v>
      </c>
      <c r="T64" s="340">
        <v>3.0303</v>
      </c>
      <c r="U64" s="340">
        <v>6.6756000000000002</v>
      </c>
      <c r="V64" s="340">
        <v>1.8861000000000001</v>
      </c>
      <c r="W64" s="340">
        <v>16.470099999999999</v>
      </c>
      <c r="X64" s="340">
        <v>17.574000000000002</v>
      </c>
      <c r="Y64" s="370"/>
      <c r="Z64" s="338"/>
      <c r="AA64" s="338"/>
      <c r="AB64" s="338"/>
      <c r="AC64" s="338"/>
      <c r="AD64" s="338"/>
      <c r="AE64" s="338"/>
      <c r="AF64" s="338"/>
      <c r="AG64" s="338"/>
      <c r="AH64" s="338"/>
      <c r="AI64" s="338"/>
      <c r="AJ64" s="338"/>
      <c r="AK64" s="338"/>
      <c r="AL64" s="338"/>
      <c r="AM64" s="338"/>
      <c r="AN64" s="338"/>
      <c r="AO64" s="369"/>
      <c r="AP64" s="340">
        <v>13.66</v>
      </c>
      <c r="AQ64" s="340">
        <v>14.19</v>
      </c>
      <c r="AR64" s="340">
        <v>12.09</v>
      </c>
      <c r="AS64" s="340">
        <v>8.81</v>
      </c>
      <c r="AT64" s="340">
        <v>9.5299999999999994</v>
      </c>
      <c r="AU64" s="343"/>
      <c r="AV64" s="338"/>
      <c r="AW64" s="338"/>
      <c r="AX64" s="338"/>
      <c r="AY64" s="338"/>
      <c r="AZ64" s="338"/>
      <c r="BA64" s="361"/>
      <c r="BB64" s="340"/>
      <c r="BC64" s="371"/>
      <c r="BD64" s="371"/>
      <c r="BE64" s="371"/>
      <c r="BF64" s="369"/>
      <c r="BG64" s="340"/>
      <c r="BH64" s="340"/>
      <c r="BI64" s="340"/>
      <c r="BJ64" s="340"/>
      <c r="BK64" s="369"/>
      <c r="BL64" s="368"/>
      <c r="BM64" s="368"/>
      <c r="BN64" s="368"/>
      <c r="BO64" s="368"/>
      <c r="BP64" s="368"/>
      <c r="BQ64" s="369"/>
      <c r="BR64" s="344"/>
    </row>
    <row r="65" spans="1:70" x14ac:dyDescent="0.25">
      <c r="A65" s="506" t="s">
        <v>95</v>
      </c>
      <c r="B65" s="369"/>
      <c r="C65" s="718"/>
      <c r="D65" s="369"/>
      <c r="E65" s="338"/>
      <c r="F65" s="369"/>
      <c r="G65" s="339"/>
      <c r="H65" s="370"/>
      <c r="I65" s="340">
        <v>0.75429999999999997</v>
      </c>
      <c r="J65" s="340">
        <v>-1.3234999999999999</v>
      </c>
      <c r="K65" s="340">
        <v>5.8734000000000002</v>
      </c>
      <c r="L65" s="340">
        <v>-2.8407</v>
      </c>
      <c r="M65" s="340">
        <v>-7.8855000000000004</v>
      </c>
      <c r="N65" s="342">
        <v>-1.3087</v>
      </c>
      <c r="O65" s="340">
        <v>-1.1223000000000001</v>
      </c>
      <c r="P65" s="340">
        <v>9.1850000000000005</v>
      </c>
      <c r="Q65" s="340">
        <v>8.5809999999999995</v>
      </c>
      <c r="R65" s="340">
        <v>11.2799</v>
      </c>
      <c r="S65" s="340">
        <v>8.6280999999999999</v>
      </c>
      <c r="T65" s="340">
        <v>-7.9610000000000003</v>
      </c>
      <c r="U65" s="340">
        <v>-4.0076999999999998</v>
      </c>
      <c r="V65" s="340">
        <v>-9.2175999999999991</v>
      </c>
      <c r="W65" s="340">
        <v>8.6280999999999999</v>
      </c>
      <c r="X65" s="340">
        <v>3.6604999999999999</v>
      </c>
      <c r="Y65" s="370"/>
      <c r="Z65" s="338"/>
      <c r="AA65" s="338"/>
      <c r="AB65" s="338"/>
      <c r="AC65" s="338"/>
      <c r="AD65" s="338"/>
      <c r="AE65" s="338"/>
      <c r="AF65" s="338"/>
      <c r="AG65" s="338"/>
      <c r="AH65" s="338"/>
      <c r="AI65" s="338"/>
      <c r="AJ65" s="338"/>
      <c r="AK65" s="338"/>
      <c r="AL65" s="338"/>
      <c r="AM65" s="338"/>
      <c r="AN65" s="338"/>
      <c r="AO65" s="369"/>
      <c r="AP65" s="340">
        <v>10.09</v>
      </c>
      <c r="AQ65" s="340">
        <v>9.7200000000000006</v>
      </c>
      <c r="AR65" s="340">
        <v>6.24</v>
      </c>
      <c r="AS65" s="340">
        <v>2.17</v>
      </c>
      <c r="AT65" s="340">
        <v>-8.2200000000000006</v>
      </c>
      <c r="AU65" s="343"/>
      <c r="AV65" s="338"/>
      <c r="AW65" s="338"/>
      <c r="AX65" s="338"/>
      <c r="AY65" s="338"/>
      <c r="AZ65" s="338"/>
      <c r="BA65" s="361"/>
      <c r="BB65" s="340"/>
      <c r="BC65" s="371"/>
      <c r="BD65" s="371"/>
      <c r="BE65" s="371"/>
      <c r="BF65" s="369"/>
      <c r="BG65" s="340"/>
      <c r="BH65" s="340"/>
      <c r="BI65" s="340"/>
      <c r="BJ65" s="340"/>
      <c r="BK65" s="369"/>
      <c r="BL65" s="368"/>
      <c r="BM65" s="368"/>
      <c r="BN65" s="368"/>
      <c r="BO65" s="368"/>
      <c r="BP65" s="368"/>
      <c r="BQ65" s="369"/>
      <c r="BR65" s="344"/>
    </row>
    <row r="66" spans="1:70" x14ac:dyDescent="0.25">
      <c r="A66" s="507" t="s">
        <v>96</v>
      </c>
      <c r="B66" s="376"/>
      <c r="C66" s="738"/>
      <c r="D66" s="376"/>
      <c r="E66" s="377"/>
      <c r="F66" s="376"/>
      <c r="G66" s="378"/>
      <c r="H66" s="380"/>
      <c r="I66" s="379">
        <v>1.0512999999999999</v>
      </c>
      <c r="J66" s="379">
        <v>-7.7299999999999994E-2</v>
      </c>
      <c r="K66" s="379">
        <v>8.6171000000000006</v>
      </c>
      <c r="L66" s="379">
        <v>1.8765000000000001</v>
      </c>
      <c r="M66" s="379">
        <v>-3.8068</v>
      </c>
      <c r="N66" s="381">
        <v>3.9460999999999999</v>
      </c>
      <c r="O66" s="379">
        <v>2.9487000000000001</v>
      </c>
      <c r="P66" s="379">
        <v>14.0032</v>
      </c>
      <c r="Q66" s="379">
        <v>11.950799999999999</v>
      </c>
      <c r="R66" s="379">
        <v>13.254200000000001</v>
      </c>
      <c r="S66" s="379">
        <v>10.8537</v>
      </c>
      <c r="T66" s="379">
        <v>-3.8525</v>
      </c>
      <c r="U66" s="379">
        <v>-5.2499999999999998E-2</v>
      </c>
      <c r="V66" s="379">
        <v>-2.9420999999999999</v>
      </c>
      <c r="W66" s="379">
        <v>10.8537</v>
      </c>
      <c r="X66" s="379">
        <v>13.68</v>
      </c>
      <c r="Y66" s="380"/>
      <c r="Z66" s="377"/>
      <c r="AA66" s="377"/>
      <c r="AB66" s="377"/>
      <c r="AC66" s="377"/>
      <c r="AD66" s="377"/>
      <c r="AE66" s="377"/>
      <c r="AF66" s="377"/>
      <c r="AG66" s="377"/>
      <c r="AH66" s="377"/>
      <c r="AI66" s="377"/>
      <c r="AJ66" s="377"/>
      <c r="AK66" s="377"/>
      <c r="AL66" s="377"/>
      <c r="AM66" s="377"/>
      <c r="AN66" s="377"/>
      <c r="AO66" s="376"/>
      <c r="AP66" s="379">
        <v>12.12</v>
      </c>
      <c r="AQ66" s="379">
        <v>11.26</v>
      </c>
      <c r="AR66" s="379">
        <v>9.58</v>
      </c>
      <c r="AS66" s="379">
        <v>4.8</v>
      </c>
      <c r="AT66" s="379">
        <v>-1.2</v>
      </c>
      <c r="AU66" s="382"/>
      <c r="AV66" s="377"/>
      <c r="AW66" s="377"/>
      <c r="AX66" s="377"/>
      <c r="AY66" s="377"/>
      <c r="AZ66" s="377"/>
      <c r="BA66" s="383"/>
      <c r="BB66" s="379"/>
      <c r="BC66" s="384"/>
      <c r="BD66" s="384"/>
      <c r="BE66" s="384"/>
      <c r="BF66" s="376"/>
      <c r="BG66" s="379"/>
      <c r="BH66" s="379"/>
      <c r="BI66" s="379"/>
      <c r="BJ66" s="379"/>
      <c r="BK66" s="376"/>
      <c r="BL66" s="385"/>
      <c r="BM66" s="385"/>
      <c r="BN66" s="385"/>
      <c r="BO66" s="385"/>
      <c r="BP66" s="385"/>
      <c r="BQ66" s="376"/>
      <c r="BR66" s="386"/>
    </row>
    <row r="67" spans="1:70" ht="14.5" x14ac:dyDescent="0.25">
      <c r="A67" s="29" t="s">
        <v>139</v>
      </c>
      <c r="B67" s="387"/>
      <c r="C67" s="739"/>
      <c r="D67" s="387"/>
      <c r="E67" s="388"/>
      <c r="F67" s="387"/>
      <c r="G67" s="389"/>
      <c r="H67" s="391"/>
      <c r="I67" s="390"/>
      <c r="J67" s="390"/>
      <c r="K67" s="390"/>
      <c r="L67" s="390"/>
      <c r="M67" s="390"/>
      <c r="N67" s="392"/>
      <c r="O67" s="390"/>
      <c r="P67" s="390"/>
      <c r="Q67" s="390"/>
      <c r="R67" s="390"/>
      <c r="S67" s="390"/>
      <c r="T67" s="390"/>
      <c r="U67" s="390"/>
      <c r="V67" s="390"/>
      <c r="W67" s="390"/>
      <c r="X67" s="390"/>
      <c r="Y67" s="391"/>
      <c r="Z67" s="388"/>
      <c r="AA67" s="388"/>
      <c r="AB67" s="388"/>
      <c r="AC67" s="388"/>
      <c r="AD67" s="388"/>
      <c r="AE67" s="388"/>
      <c r="AF67" s="388"/>
      <c r="AG67" s="388"/>
      <c r="AH67" s="388"/>
      <c r="AI67" s="388"/>
      <c r="AJ67" s="388"/>
      <c r="AK67" s="388"/>
      <c r="AL67" s="388"/>
      <c r="AM67" s="388"/>
      <c r="AN67" s="388"/>
      <c r="AO67" s="387"/>
      <c r="AP67" s="390"/>
      <c r="AQ67" s="390"/>
      <c r="AR67" s="390"/>
      <c r="AS67" s="390"/>
      <c r="AT67" s="390"/>
      <c r="AU67" s="393"/>
      <c r="AV67" s="388"/>
      <c r="AW67" s="388"/>
      <c r="AX67" s="388"/>
      <c r="AY67" s="388"/>
      <c r="AZ67" s="388"/>
      <c r="BA67" s="394"/>
      <c r="BB67" s="390"/>
      <c r="BC67" s="395"/>
      <c r="BD67" s="395"/>
      <c r="BE67" s="395"/>
      <c r="BF67" s="387"/>
      <c r="BG67" s="390"/>
      <c r="BH67" s="390"/>
      <c r="BI67" s="390"/>
      <c r="BJ67" s="390"/>
      <c r="BK67" s="387"/>
      <c r="BL67" s="396"/>
      <c r="BM67" s="396"/>
      <c r="BN67" s="396"/>
      <c r="BO67" s="396"/>
      <c r="BP67" s="396"/>
      <c r="BQ67" s="387"/>
      <c r="BR67" s="397"/>
    </row>
    <row r="68" spans="1:70" s="107" customFormat="1" x14ac:dyDescent="0.25">
      <c r="A68" s="481" t="s">
        <v>2152</v>
      </c>
      <c r="B68" s="402"/>
      <c r="C68" s="724">
        <v>43804</v>
      </c>
      <c r="D68" s="402"/>
      <c r="E68" s="403">
        <v>1745.59</v>
      </c>
      <c r="F68" s="402"/>
      <c r="G68" s="404">
        <v>25.2226</v>
      </c>
      <c r="H68" s="406"/>
      <c r="I68" s="405">
        <v>1.2085999999999999</v>
      </c>
      <c r="J68" s="405">
        <v>-0.33150000000000002</v>
      </c>
      <c r="K68" s="405">
        <v>7.8691000000000004</v>
      </c>
      <c r="L68" s="405">
        <v>-0.20849999999999999</v>
      </c>
      <c r="M68" s="405">
        <v>-4.0629999999999997</v>
      </c>
      <c r="N68" s="407">
        <v>4.3471000000000002</v>
      </c>
      <c r="O68" s="405">
        <v>5.3620999999999999</v>
      </c>
      <c r="P68" s="405">
        <v>15.783099999999999</v>
      </c>
      <c r="Q68" s="405">
        <v>14.760300000000001</v>
      </c>
      <c r="R68" s="405" t="s">
        <v>430</v>
      </c>
      <c r="S68" s="405">
        <v>10.402699999999999</v>
      </c>
      <c r="T68" s="405">
        <v>-3.9651000000000001</v>
      </c>
      <c r="U68" s="405">
        <v>-0.6542</v>
      </c>
      <c r="V68" s="405">
        <v>-1.391</v>
      </c>
      <c r="W68" s="405">
        <v>10.402699999999999</v>
      </c>
      <c r="X68" s="405">
        <v>15.559699999999999</v>
      </c>
      <c r="Y68" s="406"/>
      <c r="Z68" s="403">
        <v>4</v>
      </c>
      <c r="AA68" s="403">
        <v>8</v>
      </c>
      <c r="AB68" s="403">
        <v>7</v>
      </c>
      <c r="AC68" s="403">
        <v>8</v>
      </c>
      <c r="AD68" s="403">
        <v>7</v>
      </c>
      <c r="AE68" s="403">
        <v>8</v>
      </c>
      <c r="AF68" s="403">
        <v>5</v>
      </c>
      <c r="AG68" s="403">
        <v>5</v>
      </c>
      <c r="AH68" s="403">
        <v>3</v>
      </c>
      <c r="AI68" s="403" t="s">
        <v>430</v>
      </c>
      <c r="AJ68" s="403">
        <v>7</v>
      </c>
      <c r="AK68" s="403">
        <v>8</v>
      </c>
      <c r="AL68" s="403">
        <v>7</v>
      </c>
      <c r="AM68" s="403">
        <v>5</v>
      </c>
      <c r="AN68" s="403">
        <v>7</v>
      </c>
      <c r="AO68" s="402"/>
      <c r="AP68" s="405" t="s">
        <v>430</v>
      </c>
      <c r="AQ68" s="405" t="s">
        <v>430</v>
      </c>
      <c r="AR68" s="405">
        <v>11.28</v>
      </c>
      <c r="AS68" s="405">
        <v>6.3</v>
      </c>
      <c r="AT68" s="405">
        <v>-1.47</v>
      </c>
      <c r="AU68" s="408"/>
      <c r="AV68" s="403" t="s">
        <v>430</v>
      </c>
      <c r="AW68" s="403" t="s">
        <v>430</v>
      </c>
      <c r="AX68" s="403">
        <v>4</v>
      </c>
      <c r="AY68" s="403">
        <v>6</v>
      </c>
      <c r="AZ68" s="403">
        <v>8</v>
      </c>
      <c r="BA68" s="409"/>
      <c r="BB68" s="405">
        <v>14.4701759282176</v>
      </c>
      <c r="BC68" s="410">
        <v>0.94505746209825103</v>
      </c>
      <c r="BD68" s="410">
        <v>5.8089577897015701E-2</v>
      </c>
      <c r="BE68" s="410">
        <v>1.6464269270915301E-2</v>
      </c>
      <c r="BF68" s="402"/>
      <c r="BG68" s="405">
        <v>71.918300000000002</v>
      </c>
      <c r="BH68" s="405">
        <v>16.409700000000001</v>
      </c>
      <c r="BI68" s="405">
        <v>8.8546600000000009</v>
      </c>
      <c r="BJ68" s="405">
        <v>2.8173400000000002</v>
      </c>
      <c r="BK68" s="402"/>
      <c r="BL68" s="401" t="s">
        <v>2091</v>
      </c>
      <c r="BM68" s="401" t="s">
        <v>2092</v>
      </c>
      <c r="BN68" s="401" t="s">
        <v>2093</v>
      </c>
      <c r="BO68" s="401" t="s">
        <v>2094</v>
      </c>
      <c r="BP68" s="401" t="s">
        <v>2095</v>
      </c>
      <c r="BQ68" s="402"/>
      <c r="BR68" s="411" t="s">
        <v>526</v>
      </c>
    </row>
    <row r="69" spans="1:70" s="107" customFormat="1" x14ac:dyDescent="0.25">
      <c r="A69" s="345" t="s">
        <v>2153</v>
      </c>
      <c r="B69" s="373"/>
      <c r="C69" s="719">
        <v>44034</v>
      </c>
      <c r="D69" s="373"/>
      <c r="E69" s="346">
        <v>1673.5</v>
      </c>
      <c r="F69" s="373"/>
      <c r="G69" s="347">
        <v>27.531099999999999</v>
      </c>
      <c r="H69" s="374"/>
      <c r="I69" s="348">
        <v>0.83989999999999998</v>
      </c>
      <c r="J69" s="348">
        <v>-0.3085</v>
      </c>
      <c r="K69" s="348">
        <v>10.261100000000001</v>
      </c>
      <c r="L69" s="348">
        <v>3.2988</v>
      </c>
      <c r="M69" s="348">
        <v>-0.43580000000000002</v>
      </c>
      <c r="N69" s="350">
        <v>12.0793</v>
      </c>
      <c r="O69" s="348">
        <v>7.3205</v>
      </c>
      <c r="P69" s="348">
        <v>17.953499999999998</v>
      </c>
      <c r="Q69" s="348">
        <v>15.6853</v>
      </c>
      <c r="R69" s="348" t="s">
        <v>430</v>
      </c>
      <c r="S69" s="348">
        <v>12.6242</v>
      </c>
      <c r="T69" s="348">
        <v>-1.6819999999999999</v>
      </c>
      <c r="U69" s="348">
        <v>3.6078999999999999</v>
      </c>
      <c r="V69" s="348">
        <v>2.1615000000000002</v>
      </c>
      <c r="W69" s="348">
        <v>12.6242</v>
      </c>
      <c r="X69" s="348">
        <v>19.1966</v>
      </c>
      <c r="Y69" s="374"/>
      <c r="Z69" s="346">
        <v>9</v>
      </c>
      <c r="AA69" s="346">
        <v>7</v>
      </c>
      <c r="AB69" s="346">
        <v>5</v>
      </c>
      <c r="AC69" s="346">
        <v>4</v>
      </c>
      <c r="AD69" s="346">
        <v>3</v>
      </c>
      <c r="AE69" s="346">
        <v>3</v>
      </c>
      <c r="AF69" s="346">
        <v>3</v>
      </c>
      <c r="AG69" s="346">
        <v>3</v>
      </c>
      <c r="AH69" s="346">
        <v>1</v>
      </c>
      <c r="AI69" s="346" t="s">
        <v>430</v>
      </c>
      <c r="AJ69" s="346">
        <v>5</v>
      </c>
      <c r="AK69" s="346">
        <v>5</v>
      </c>
      <c r="AL69" s="346">
        <v>3</v>
      </c>
      <c r="AM69" s="346">
        <v>3</v>
      </c>
      <c r="AN69" s="346">
        <v>5</v>
      </c>
      <c r="AO69" s="373"/>
      <c r="AP69" s="348" t="s">
        <v>430</v>
      </c>
      <c r="AQ69" s="348" t="s">
        <v>430</v>
      </c>
      <c r="AR69" s="348">
        <v>13.49</v>
      </c>
      <c r="AS69" s="348">
        <v>10.1</v>
      </c>
      <c r="AT69" s="348">
        <v>5.49</v>
      </c>
      <c r="AU69" s="351"/>
      <c r="AV69" s="346" t="s">
        <v>430</v>
      </c>
      <c r="AW69" s="346" t="s">
        <v>430</v>
      </c>
      <c r="AX69" s="346">
        <v>1</v>
      </c>
      <c r="AY69" s="346">
        <v>1</v>
      </c>
      <c r="AZ69" s="346">
        <v>4</v>
      </c>
      <c r="BA69" s="362"/>
      <c r="BB69" s="348">
        <v>15.9458821882798</v>
      </c>
      <c r="BC69" s="375">
        <v>1.02627076280203</v>
      </c>
      <c r="BD69" s="375">
        <v>6.48233130047592E-2</v>
      </c>
      <c r="BE69" s="375">
        <v>0.13874373724751199</v>
      </c>
      <c r="BF69" s="373"/>
      <c r="BG69" s="348">
        <v>52.404899999999998</v>
      </c>
      <c r="BH69" s="348">
        <v>31.121300000000002</v>
      </c>
      <c r="BI69" s="348">
        <v>12.680400000000001</v>
      </c>
      <c r="BJ69" s="348">
        <v>3.7934000000000001</v>
      </c>
      <c r="BK69" s="373"/>
      <c r="BL69" s="372" t="s">
        <v>2097</v>
      </c>
      <c r="BM69" s="372" t="s">
        <v>2098</v>
      </c>
      <c r="BN69" s="372" t="s">
        <v>2099</v>
      </c>
      <c r="BO69" s="372" t="s">
        <v>2100</v>
      </c>
      <c r="BP69" s="372" t="s">
        <v>2101</v>
      </c>
      <c r="BQ69" s="373"/>
      <c r="BR69" s="354" t="s">
        <v>443</v>
      </c>
    </row>
    <row r="70" spans="1:70" s="107" customFormat="1" x14ac:dyDescent="0.25">
      <c r="A70" s="345" t="s">
        <v>2154</v>
      </c>
      <c r="B70" s="373"/>
      <c r="C70" s="719">
        <v>41407</v>
      </c>
      <c r="D70" s="373"/>
      <c r="E70" s="346">
        <v>1488.85</v>
      </c>
      <c r="F70" s="373"/>
      <c r="G70" s="347">
        <v>52.637300000000003</v>
      </c>
      <c r="H70" s="374"/>
      <c r="I70" s="348">
        <v>1.0608</v>
      </c>
      <c r="J70" s="348">
        <v>0.24340000000000001</v>
      </c>
      <c r="K70" s="348">
        <v>10.467499999999999</v>
      </c>
      <c r="L70" s="348">
        <v>8.4190000000000005</v>
      </c>
      <c r="M70" s="348">
        <v>1.3521000000000001</v>
      </c>
      <c r="N70" s="350">
        <v>16.626999999999999</v>
      </c>
      <c r="O70" s="348">
        <v>3.1581999999999999</v>
      </c>
      <c r="P70" s="348">
        <v>12.458399999999999</v>
      </c>
      <c r="Q70" s="348">
        <v>9.8468</v>
      </c>
      <c r="R70" s="348">
        <v>12.6477</v>
      </c>
      <c r="S70" s="348">
        <v>12.9803</v>
      </c>
      <c r="T70" s="348">
        <v>1.595</v>
      </c>
      <c r="U70" s="348">
        <v>7.3728999999999996</v>
      </c>
      <c r="V70" s="348">
        <v>2.7778999999999998</v>
      </c>
      <c r="W70" s="348">
        <v>12.9803</v>
      </c>
      <c r="X70" s="348">
        <v>13.6676</v>
      </c>
      <c r="Y70" s="374"/>
      <c r="Z70" s="346">
        <v>6</v>
      </c>
      <c r="AA70" s="346">
        <v>2</v>
      </c>
      <c r="AB70" s="346">
        <v>3</v>
      </c>
      <c r="AC70" s="346">
        <v>1</v>
      </c>
      <c r="AD70" s="346">
        <v>2</v>
      </c>
      <c r="AE70" s="346">
        <v>1</v>
      </c>
      <c r="AF70" s="346">
        <v>9</v>
      </c>
      <c r="AG70" s="346">
        <v>9</v>
      </c>
      <c r="AH70" s="346">
        <v>9</v>
      </c>
      <c r="AI70" s="346">
        <v>4</v>
      </c>
      <c r="AJ70" s="346">
        <v>4</v>
      </c>
      <c r="AK70" s="346">
        <v>2</v>
      </c>
      <c r="AL70" s="346">
        <v>1</v>
      </c>
      <c r="AM70" s="346">
        <v>2</v>
      </c>
      <c r="AN70" s="346">
        <v>4</v>
      </c>
      <c r="AO70" s="373"/>
      <c r="AP70" s="348">
        <v>11.42</v>
      </c>
      <c r="AQ70" s="348">
        <v>11.05</v>
      </c>
      <c r="AR70" s="348">
        <v>9.0299999999999994</v>
      </c>
      <c r="AS70" s="348">
        <v>6.7</v>
      </c>
      <c r="AT70" s="348">
        <v>10.76</v>
      </c>
      <c r="AU70" s="351"/>
      <c r="AV70" s="346">
        <v>4</v>
      </c>
      <c r="AW70" s="346">
        <v>5</v>
      </c>
      <c r="AX70" s="346">
        <v>8</v>
      </c>
      <c r="AY70" s="346">
        <v>4</v>
      </c>
      <c r="AZ70" s="346">
        <v>1</v>
      </c>
      <c r="BA70" s="362"/>
      <c r="BB70" s="348">
        <v>17.4368181652953</v>
      </c>
      <c r="BC70" s="375">
        <v>1.0079248556678599</v>
      </c>
      <c r="BD70" s="375">
        <v>3.7782172628581003E-2</v>
      </c>
      <c r="BE70" s="375">
        <v>-0.220122436305248</v>
      </c>
      <c r="BF70" s="373"/>
      <c r="BG70" s="348">
        <v>39.641800000000003</v>
      </c>
      <c r="BH70" s="348">
        <v>24.255800000000001</v>
      </c>
      <c r="BI70" s="348">
        <v>30.061599999999999</v>
      </c>
      <c r="BJ70" s="348">
        <v>6.0407999999999999</v>
      </c>
      <c r="BK70" s="373"/>
      <c r="BL70" s="372" t="s">
        <v>2103</v>
      </c>
      <c r="BM70" s="372" t="s">
        <v>2104</v>
      </c>
      <c r="BN70" s="372" t="s">
        <v>2105</v>
      </c>
      <c r="BO70" s="372" t="s">
        <v>2106</v>
      </c>
      <c r="BP70" s="372" t="s">
        <v>2107</v>
      </c>
      <c r="BQ70" s="373"/>
      <c r="BR70" s="354" t="s">
        <v>443</v>
      </c>
    </row>
    <row r="71" spans="1:70" s="107" customFormat="1" x14ac:dyDescent="0.25">
      <c r="A71" s="345" t="s">
        <v>2155</v>
      </c>
      <c r="B71" s="373"/>
      <c r="C71" s="719">
        <v>41275</v>
      </c>
      <c r="D71" s="373"/>
      <c r="E71" s="346">
        <v>1019.23</v>
      </c>
      <c r="F71" s="373"/>
      <c r="G71" s="347">
        <v>172.363</v>
      </c>
      <c r="H71" s="374"/>
      <c r="I71" s="348">
        <v>0.9345</v>
      </c>
      <c r="J71" s="348">
        <v>-1.3055000000000001</v>
      </c>
      <c r="K71" s="348">
        <v>6.2836999999999996</v>
      </c>
      <c r="L71" s="348">
        <v>-1.6138999999999999</v>
      </c>
      <c r="M71" s="348">
        <v>-4.9720000000000004</v>
      </c>
      <c r="N71" s="350">
        <v>2.4824000000000002</v>
      </c>
      <c r="O71" s="348">
        <v>3.7764000000000002</v>
      </c>
      <c r="P71" s="348">
        <v>13.591200000000001</v>
      </c>
      <c r="Q71" s="348">
        <v>12.4315</v>
      </c>
      <c r="R71" s="348">
        <v>14.185700000000001</v>
      </c>
      <c r="S71" s="348">
        <v>8.7101000000000006</v>
      </c>
      <c r="T71" s="348">
        <v>-5.2859999999999996</v>
      </c>
      <c r="U71" s="348">
        <v>-1.3819999999999999</v>
      </c>
      <c r="V71" s="348">
        <v>-3.9988999999999999</v>
      </c>
      <c r="W71" s="348">
        <v>8.7101000000000006</v>
      </c>
      <c r="X71" s="348">
        <v>13.7369</v>
      </c>
      <c r="Y71" s="374"/>
      <c r="Z71" s="346">
        <v>8</v>
      </c>
      <c r="AA71" s="346">
        <v>11</v>
      </c>
      <c r="AB71" s="346">
        <v>10</v>
      </c>
      <c r="AC71" s="346">
        <v>10</v>
      </c>
      <c r="AD71" s="346">
        <v>8</v>
      </c>
      <c r="AE71" s="346">
        <v>9</v>
      </c>
      <c r="AF71" s="346">
        <v>7</v>
      </c>
      <c r="AG71" s="346">
        <v>8</v>
      </c>
      <c r="AH71" s="346">
        <v>7</v>
      </c>
      <c r="AI71" s="346">
        <v>3</v>
      </c>
      <c r="AJ71" s="346">
        <v>11</v>
      </c>
      <c r="AK71" s="346">
        <v>9</v>
      </c>
      <c r="AL71" s="346">
        <v>9</v>
      </c>
      <c r="AM71" s="346">
        <v>9</v>
      </c>
      <c r="AN71" s="346">
        <v>11</v>
      </c>
      <c r="AO71" s="373"/>
      <c r="AP71" s="348">
        <v>13.43</v>
      </c>
      <c r="AQ71" s="348">
        <v>13.08</v>
      </c>
      <c r="AR71" s="348">
        <v>9.23</v>
      </c>
      <c r="AS71" s="348">
        <v>4.63</v>
      </c>
      <c r="AT71" s="348">
        <v>-4.07</v>
      </c>
      <c r="AU71" s="351"/>
      <c r="AV71" s="346">
        <v>2</v>
      </c>
      <c r="AW71" s="346">
        <v>3</v>
      </c>
      <c r="AX71" s="346">
        <v>7</v>
      </c>
      <c r="AY71" s="346">
        <v>8</v>
      </c>
      <c r="AZ71" s="346">
        <v>9</v>
      </c>
      <c r="BA71" s="362"/>
      <c r="BB71" s="348">
        <v>13.2152200949084</v>
      </c>
      <c r="BC71" s="375">
        <v>0.85982263149106097</v>
      </c>
      <c r="BD71" s="375">
        <v>5.2700153775740902E-2</v>
      </c>
      <c r="BE71" s="375">
        <v>-5.3332153536334199E-2</v>
      </c>
      <c r="BF71" s="373"/>
      <c r="BG71" s="348">
        <v>63.5428</v>
      </c>
      <c r="BH71" s="348">
        <v>8.70791</v>
      </c>
      <c r="BI71" s="348">
        <v>22.233000000000001</v>
      </c>
      <c r="BJ71" s="348">
        <v>5.5162899999999997</v>
      </c>
      <c r="BK71" s="373"/>
      <c r="BL71" s="372" t="s">
        <v>2109</v>
      </c>
      <c r="BM71" s="372" t="s">
        <v>2058</v>
      </c>
      <c r="BN71" s="372" t="s">
        <v>2110</v>
      </c>
      <c r="BO71" s="372" t="s">
        <v>2111</v>
      </c>
      <c r="BP71" s="372" t="s">
        <v>2112</v>
      </c>
      <c r="BQ71" s="373"/>
      <c r="BR71" s="354" t="s">
        <v>2113</v>
      </c>
    </row>
    <row r="72" spans="1:70" s="107" customFormat="1" x14ac:dyDescent="0.25">
      <c r="A72" s="345" t="s">
        <v>2156</v>
      </c>
      <c r="B72" s="373"/>
      <c r="C72" s="719">
        <v>44774</v>
      </c>
      <c r="D72" s="373"/>
      <c r="E72" s="346">
        <v>1014.96</v>
      </c>
      <c r="F72" s="373"/>
      <c r="G72" s="347">
        <v>17.318999999999999</v>
      </c>
      <c r="H72" s="374"/>
      <c r="I72" s="348">
        <v>0.76800000000000002</v>
      </c>
      <c r="J72" s="348">
        <v>-0.79620000000000002</v>
      </c>
      <c r="K72" s="348">
        <v>7.7789999999999999</v>
      </c>
      <c r="L72" s="348">
        <v>-0.54549999999999998</v>
      </c>
      <c r="M72" s="348">
        <v>-2.7132000000000001</v>
      </c>
      <c r="N72" s="350">
        <v>5.5659000000000001</v>
      </c>
      <c r="O72" s="348">
        <v>8.4280000000000008</v>
      </c>
      <c r="P72" s="348">
        <v>17.985499999999998</v>
      </c>
      <c r="Q72" s="348" t="s">
        <v>430</v>
      </c>
      <c r="R72" s="348" t="s">
        <v>430</v>
      </c>
      <c r="S72" s="348">
        <v>10.206799999999999</v>
      </c>
      <c r="T72" s="348">
        <v>-3.3754</v>
      </c>
      <c r="U72" s="348">
        <v>2.1347999999999998</v>
      </c>
      <c r="V72" s="348">
        <v>-1.6971000000000001</v>
      </c>
      <c r="W72" s="348">
        <v>10.206799999999999</v>
      </c>
      <c r="X72" s="348">
        <v>15.8193</v>
      </c>
      <c r="Y72" s="374"/>
      <c r="Z72" s="346">
        <v>10</v>
      </c>
      <c r="AA72" s="346">
        <v>10</v>
      </c>
      <c r="AB72" s="346">
        <v>8</v>
      </c>
      <c r="AC72" s="346">
        <v>9</v>
      </c>
      <c r="AD72" s="346">
        <v>5</v>
      </c>
      <c r="AE72" s="346">
        <v>6</v>
      </c>
      <c r="AF72" s="346">
        <v>2</v>
      </c>
      <c r="AG72" s="346">
        <v>2</v>
      </c>
      <c r="AH72" s="346" t="s">
        <v>430</v>
      </c>
      <c r="AI72" s="346" t="s">
        <v>430</v>
      </c>
      <c r="AJ72" s="346">
        <v>8</v>
      </c>
      <c r="AK72" s="346">
        <v>6</v>
      </c>
      <c r="AL72" s="346">
        <v>5</v>
      </c>
      <c r="AM72" s="346">
        <v>6</v>
      </c>
      <c r="AN72" s="346">
        <v>8</v>
      </c>
      <c r="AO72" s="373"/>
      <c r="AP72" s="348" t="s">
        <v>430</v>
      </c>
      <c r="AQ72" s="348" t="s">
        <v>430</v>
      </c>
      <c r="AR72" s="348" t="s">
        <v>430</v>
      </c>
      <c r="AS72" s="348">
        <v>9</v>
      </c>
      <c r="AT72" s="348">
        <v>0.33</v>
      </c>
      <c r="AU72" s="351"/>
      <c r="AV72" s="346" t="s">
        <v>430</v>
      </c>
      <c r="AW72" s="346" t="s">
        <v>430</v>
      </c>
      <c r="AX72" s="346" t="s">
        <v>430</v>
      </c>
      <c r="AY72" s="346">
        <v>2</v>
      </c>
      <c r="AZ72" s="346">
        <v>6</v>
      </c>
      <c r="BA72" s="362"/>
      <c r="BB72" s="348">
        <v>15.145402956500501</v>
      </c>
      <c r="BC72" s="375">
        <v>0.99921272976433395</v>
      </c>
      <c r="BD72" s="375">
        <v>6.60326043260136E-2</v>
      </c>
      <c r="BE72" s="375">
        <v>0.12876417520401801</v>
      </c>
      <c r="BF72" s="373"/>
      <c r="BG72" s="348">
        <v>71.806600000000003</v>
      </c>
      <c r="BH72" s="348">
        <v>25.985199999999999</v>
      </c>
      <c r="BI72" s="348" t="s">
        <v>430</v>
      </c>
      <c r="BJ72" s="348">
        <v>2.2082000000000002</v>
      </c>
      <c r="BK72" s="373"/>
      <c r="BL72" s="372" t="s">
        <v>2115</v>
      </c>
      <c r="BM72" s="372" t="s">
        <v>2116</v>
      </c>
      <c r="BN72" s="372" t="s">
        <v>2117</v>
      </c>
      <c r="BO72" s="372" t="s">
        <v>1575</v>
      </c>
      <c r="BP72" s="372" t="s">
        <v>2118</v>
      </c>
      <c r="BQ72" s="373"/>
      <c r="BR72" s="354" t="s">
        <v>476</v>
      </c>
    </row>
    <row r="73" spans="1:70" s="107" customFormat="1" x14ac:dyDescent="0.25">
      <c r="A73" s="345" t="s">
        <v>2157</v>
      </c>
      <c r="B73" s="373"/>
      <c r="C73" s="719">
        <v>41281</v>
      </c>
      <c r="D73" s="373"/>
      <c r="E73" s="346">
        <v>807.92700000000002</v>
      </c>
      <c r="F73" s="373"/>
      <c r="G73" s="347">
        <v>94.389300000000006</v>
      </c>
      <c r="H73" s="374"/>
      <c r="I73" s="348">
        <v>1.0381</v>
      </c>
      <c r="J73" s="348">
        <v>2.0672999999999999</v>
      </c>
      <c r="K73" s="348">
        <v>13.548299999999999</v>
      </c>
      <c r="L73" s="348">
        <v>4.8585000000000003</v>
      </c>
      <c r="M73" s="348">
        <v>-3.1034000000000002</v>
      </c>
      <c r="N73" s="350">
        <v>5.7865000000000002</v>
      </c>
      <c r="O73" s="348">
        <v>0.35699999999999998</v>
      </c>
      <c r="P73" s="348">
        <v>16.195399999999999</v>
      </c>
      <c r="Q73" s="348">
        <v>14.396599999999999</v>
      </c>
      <c r="R73" s="348">
        <v>14.978400000000001</v>
      </c>
      <c r="S73" s="348">
        <v>16.599799999999998</v>
      </c>
      <c r="T73" s="348">
        <v>-1.5809</v>
      </c>
      <c r="U73" s="348">
        <v>0.78759999999999997</v>
      </c>
      <c r="V73" s="348">
        <v>-3.1692999999999998</v>
      </c>
      <c r="W73" s="348">
        <v>16.599799999999998</v>
      </c>
      <c r="X73" s="348">
        <v>16.328399999999998</v>
      </c>
      <c r="Y73" s="374"/>
      <c r="Z73" s="346">
        <v>7</v>
      </c>
      <c r="AA73" s="346">
        <v>1</v>
      </c>
      <c r="AB73" s="346">
        <v>1</v>
      </c>
      <c r="AC73" s="346">
        <v>3</v>
      </c>
      <c r="AD73" s="346">
        <v>6</v>
      </c>
      <c r="AE73" s="346">
        <v>5</v>
      </c>
      <c r="AF73" s="346">
        <v>11</v>
      </c>
      <c r="AG73" s="346">
        <v>4</v>
      </c>
      <c r="AH73" s="346">
        <v>4</v>
      </c>
      <c r="AI73" s="346">
        <v>1</v>
      </c>
      <c r="AJ73" s="346">
        <v>1</v>
      </c>
      <c r="AK73" s="346">
        <v>4</v>
      </c>
      <c r="AL73" s="346">
        <v>6</v>
      </c>
      <c r="AM73" s="346">
        <v>8</v>
      </c>
      <c r="AN73" s="346">
        <v>1</v>
      </c>
      <c r="AO73" s="373"/>
      <c r="AP73" s="348">
        <v>15.44</v>
      </c>
      <c r="AQ73" s="348">
        <v>16.21</v>
      </c>
      <c r="AR73" s="348">
        <v>11.49</v>
      </c>
      <c r="AS73" s="348">
        <v>5.93</v>
      </c>
      <c r="AT73" s="348">
        <v>2.87</v>
      </c>
      <c r="AU73" s="351"/>
      <c r="AV73" s="346">
        <v>1</v>
      </c>
      <c r="AW73" s="346">
        <v>1</v>
      </c>
      <c r="AX73" s="346">
        <v>3</v>
      </c>
      <c r="AY73" s="346">
        <v>7</v>
      </c>
      <c r="AZ73" s="346">
        <v>5</v>
      </c>
      <c r="BA73" s="362"/>
      <c r="BB73" s="348">
        <v>18.548636610749899</v>
      </c>
      <c r="BC73" s="375">
        <v>1.184923534607</v>
      </c>
      <c r="BD73" s="375">
        <v>5.1089049475315798E-2</v>
      </c>
      <c r="BE73" s="375">
        <v>-8.5636198971105304E-2</v>
      </c>
      <c r="BF73" s="373"/>
      <c r="BG73" s="348">
        <v>63.585500000000003</v>
      </c>
      <c r="BH73" s="348" t="s">
        <v>430</v>
      </c>
      <c r="BI73" s="348">
        <v>10.013199999999999</v>
      </c>
      <c r="BJ73" s="348">
        <v>26.401299999999999</v>
      </c>
      <c r="BK73" s="373"/>
      <c r="BL73" s="372" t="s">
        <v>2120</v>
      </c>
      <c r="BM73" s="372" t="s">
        <v>2121</v>
      </c>
      <c r="BN73" s="372" t="s">
        <v>2122</v>
      </c>
      <c r="BO73" s="372" t="s">
        <v>2123</v>
      </c>
      <c r="BP73" s="372" t="s">
        <v>2124</v>
      </c>
      <c r="BQ73" s="373"/>
      <c r="BR73" s="354" t="s">
        <v>548</v>
      </c>
    </row>
    <row r="74" spans="1:70" s="107" customFormat="1" x14ac:dyDescent="0.25">
      <c r="A74" s="345" t="s">
        <v>2158</v>
      </c>
      <c r="B74" s="373"/>
      <c r="C74" s="719">
        <v>43014</v>
      </c>
      <c r="D74" s="373"/>
      <c r="E74" s="346">
        <v>643.77</v>
      </c>
      <c r="F74" s="373"/>
      <c r="G74" s="347">
        <v>23.703499999999998</v>
      </c>
      <c r="H74" s="374"/>
      <c r="I74" s="348">
        <v>1.1923999999999999</v>
      </c>
      <c r="J74" s="348">
        <v>-0.68799999999999994</v>
      </c>
      <c r="K74" s="348">
        <v>6.7671999999999999</v>
      </c>
      <c r="L74" s="348">
        <v>-2.4060999999999999</v>
      </c>
      <c r="M74" s="348">
        <v>-5.9661</v>
      </c>
      <c r="N74" s="350">
        <v>0.87529999999999997</v>
      </c>
      <c r="O74" s="348">
        <v>1.9429000000000001</v>
      </c>
      <c r="P74" s="348">
        <v>13.6706</v>
      </c>
      <c r="Q74" s="348">
        <v>13.0387</v>
      </c>
      <c r="R74" s="348" t="s">
        <v>430</v>
      </c>
      <c r="S74" s="348">
        <v>9.4562000000000008</v>
      </c>
      <c r="T74" s="348">
        <v>-7.4256000000000002</v>
      </c>
      <c r="U74" s="348">
        <v>-1.2955000000000001</v>
      </c>
      <c r="V74" s="348">
        <v>-7.2274000000000003</v>
      </c>
      <c r="W74" s="348">
        <v>9.4562000000000008</v>
      </c>
      <c r="X74" s="348">
        <v>10.6058</v>
      </c>
      <c r="Y74" s="374"/>
      <c r="Z74" s="346">
        <v>5</v>
      </c>
      <c r="AA74" s="346">
        <v>9</v>
      </c>
      <c r="AB74" s="346">
        <v>9</v>
      </c>
      <c r="AC74" s="346">
        <v>11</v>
      </c>
      <c r="AD74" s="346">
        <v>9</v>
      </c>
      <c r="AE74" s="346">
        <v>10</v>
      </c>
      <c r="AF74" s="346">
        <v>10</v>
      </c>
      <c r="AG74" s="346">
        <v>7</v>
      </c>
      <c r="AH74" s="346">
        <v>6</v>
      </c>
      <c r="AI74" s="346" t="s">
        <v>430</v>
      </c>
      <c r="AJ74" s="346">
        <v>9</v>
      </c>
      <c r="AK74" s="346">
        <v>11</v>
      </c>
      <c r="AL74" s="346">
        <v>8</v>
      </c>
      <c r="AM74" s="346">
        <v>10</v>
      </c>
      <c r="AN74" s="346">
        <v>9</v>
      </c>
      <c r="AO74" s="373"/>
      <c r="AP74" s="348" t="s">
        <v>430</v>
      </c>
      <c r="AQ74" s="348">
        <v>12.66</v>
      </c>
      <c r="AR74" s="348">
        <v>9.58</v>
      </c>
      <c r="AS74" s="348">
        <v>4.1500000000000004</v>
      </c>
      <c r="AT74" s="348">
        <v>-6.53</v>
      </c>
      <c r="AU74" s="351"/>
      <c r="AV74" s="346" t="s">
        <v>430</v>
      </c>
      <c r="AW74" s="346">
        <v>4</v>
      </c>
      <c r="AX74" s="346">
        <v>6</v>
      </c>
      <c r="AY74" s="346">
        <v>9</v>
      </c>
      <c r="AZ74" s="346">
        <v>10</v>
      </c>
      <c r="BA74" s="362"/>
      <c r="BB74" s="348">
        <v>16.3615989399357</v>
      </c>
      <c r="BC74" s="375">
        <v>1.0642003627522301</v>
      </c>
      <c r="BD74" s="375">
        <v>4.6160582858742603E-2</v>
      </c>
      <c r="BE74" s="375">
        <v>-0.17273532561154201</v>
      </c>
      <c r="BF74" s="373"/>
      <c r="BG74" s="348">
        <v>63.465800000000002</v>
      </c>
      <c r="BH74" s="348">
        <v>26.645199999999999</v>
      </c>
      <c r="BI74" s="348">
        <v>5.2028100000000004</v>
      </c>
      <c r="BJ74" s="348">
        <v>4.6861899999999999</v>
      </c>
      <c r="BK74" s="373"/>
      <c r="BL74" s="372" t="s">
        <v>2126</v>
      </c>
      <c r="BM74" s="372" t="s">
        <v>2127</v>
      </c>
      <c r="BN74" s="372" t="s">
        <v>2128</v>
      </c>
      <c r="BO74" s="372" t="s">
        <v>2129</v>
      </c>
      <c r="BP74" s="372" t="s">
        <v>2130</v>
      </c>
      <c r="BQ74" s="373"/>
      <c r="BR74" s="354" t="s">
        <v>1020</v>
      </c>
    </row>
    <row r="75" spans="1:70" s="107" customFormat="1" x14ac:dyDescent="0.25">
      <c r="A75" s="345" t="s">
        <v>2159</v>
      </c>
      <c r="B75" s="373"/>
      <c r="C75" s="719">
        <v>45097</v>
      </c>
      <c r="D75" s="373"/>
      <c r="E75" s="346">
        <v>554.67999999999995</v>
      </c>
      <c r="F75" s="373"/>
      <c r="G75" s="347">
        <v>16.6553</v>
      </c>
      <c r="H75" s="374"/>
      <c r="I75" s="348">
        <v>1.7571000000000001</v>
      </c>
      <c r="J75" s="348">
        <v>6.6699999999999995E-2</v>
      </c>
      <c r="K75" s="348">
        <v>11.547700000000001</v>
      </c>
      <c r="L75" s="348">
        <v>3.2688000000000001</v>
      </c>
      <c r="M75" s="348">
        <v>2.1873</v>
      </c>
      <c r="N75" s="350">
        <v>14.335900000000001</v>
      </c>
      <c r="O75" s="348">
        <v>11.4338</v>
      </c>
      <c r="P75" s="348" t="s">
        <v>430</v>
      </c>
      <c r="Q75" s="348" t="s">
        <v>430</v>
      </c>
      <c r="R75" s="348" t="s">
        <v>430</v>
      </c>
      <c r="S75" s="348">
        <v>13.795199999999999</v>
      </c>
      <c r="T75" s="348">
        <v>-1.32E-2</v>
      </c>
      <c r="U75" s="348">
        <v>6.1536999999999997</v>
      </c>
      <c r="V75" s="348">
        <v>3.4658000000000002</v>
      </c>
      <c r="W75" s="348">
        <v>13.795199999999999</v>
      </c>
      <c r="X75" s="348">
        <v>19.565799999999999</v>
      </c>
      <c r="Y75" s="374"/>
      <c r="Z75" s="346">
        <v>1</v>
      </c>
      <c r="AA75" s="346">
        <v>4</v>
      </c>
      <c r="AB75" s="346">
        <v>2</v>
      </c>
      <c r="AC75" s="346">
        <v>5</v>
      </c>
      <c r="AD75" s="346">
        <v>1</v>
      </c>
      <c r="AE75" s="346">
        <v>2</v>
      </c>
      <c r="AF75" s="346">
        <v>1</v>
      </c>
      <c r="AG75" s="346" t="s">
        <v>430</v>
      </c>
      <c r="AH75" s="346" t="s">
        <v>430</v>
      </c>
      <c r="AI75" s="346" t="s">
        <v>430</v>
      </c>
      <c r="AJ75" s="346">
        <v>2</v>
      </c>
      <c r="AK75" s="346">
        <v>3</v>
      </c>
      <c r="AL75" s="346">
        <v>2</v>
      </c>
      <c r="AM75" s="346">
        <v>1</v>
      </c>
      <c r="AN75" s="346">
        <v>2</v>
      </c>
      <c r="AO75" s="373"/>
      <c r="AP75" s="348" t="s">
        <v>430</v>
      </c>
      <c r="AQ75" s="348" t="s">
        <v>430</v>
      </c>
      <c r="AR75" s="348" t="s">
        <v>430</v>
      </c>
      <c r="AS75" s="348" t="s">
        <v>430</v>
      </c>
      <c r="AT75" s="348">
        <v>10.210000000000001</v>
      </c>
      <c r="AU75" s="351"/>
      <c r="AV75" s="346" t="s">
        <v>430</v>
      </c>
      <c r="AW75" s="346" t="s">
        <v>430</v>
      </c>
      <c r="AX75" s="346" t="s">
        <v>430</v>
      </c>
      <c r="AY75" s="346" t="s">
        <v>430</v>
      </c>
      <c r="AZ75" s="346">
        <v>2</v>
      </c>
      <c r="BA75" s="362"/>
      <c r="BB75" s="348">
        <v>15.813532859436799</v>
      </c>
      <c r="BC75" s="375">
        <v>0.98884329124627401</v>
      </c>
      <c r="BD75" s="375">
        <v>6.5908834453469997E-2</v>
      </c>
      <c r="BE75" s="375">
        <v>0.43614077116229999</v>
      </c>
      <c r="BF75" s="373"/>
      <c r="BG75" s="348">
        <v>61.781700000000001</v>
      </c>
      <c r="BH75" s="348">
        <v>10.548299999999999</v>
      </c>
      <c r="BI75" s="348">
        <v>22.941299999999998</v>
      </c>
      <c r="BJ75" s="348">
        <v>4.7286999999999999</v>
      </c>
      <c r="BK75" s="373"/>
      <c r="BL75" s="372" t="s">
        <v>1367</v>
      </c>
      <c r="BM75" s="372" t="s">
        <v>2132</v>
      </c>
      <c r="BN75" s="372" t="s">
        <v>474</v>
      </c>
      <c r="BO75" s="372" t="s">
        <v>2133</v>
      </c>
      <c r="BP75" s="372" t="s">
        <v>2134</v>
      </c>
      <c r="BQ75" s="373"/>
      <c r="BR75" s="354" t="s">
        <v>604</v>
      </c>
    </row>
    <row r="76" spans="1:70" s="107" customFormat="1" x14ac:dyDescent="0.25">
      <c r="A76" s="345" t="s">
        <v>2160</v>
      </c>
      <c r="B76" s="373"/>
      <c r="C76" s="719">
        <v>43682</v>
      </c>
      <c r="D76" s="373"/>
      <c r="E76" s="346">
        <v>416.774</v>
      </c>
      <c r="F76" s="373"/>
      <c r="G76" s="347">
        <v>27.56</v>
      </c>
      <c r="H76" s="374"/>
      <c r="I76" s="348">
        <v>0.76780000000000004</v>
      </c>
      <c r="J76" s="348">
        <v>-3.6299999999999999E-2</v>
      </c>
      <c r="K76" s="348">
        <v>8.7179000000000002</v>
      </c>
      <c r="L76" s="348">
        <v>6.0815999999999999</v>
      </c>
      <c r="M76" s="348">
        <v>-0.61309999999999998</v>
      </c>
      <c r="N76" s="350">
        <v>10.533200000000001</v>
      </c>
      <c r="O76" s="348">
        <v>6.1608999999999998</v>
      </c>
      <c r="P76" s="348">
        <v>15.030099999999999</v>
      </c>
      <c r="Q76" s="348">
        <v>13.050599999999999</v>
      </c>
      <c r="R76" s="348" t="s">
        <v>430</v>
      </c>
      <c r="S76" s="348">
        <v>10.950100000000001</v>
      </c>
      <c r="T76" s="348">
        <v>3.3371</v>
      </c>
      <c r="U76" s="348">
        <v>2.7208000000000001</v>
      </c>
      <c r="V76" s="348">
        <v>1.0633999999999999</v>
      </c>
      <c r="W76" s="348">
        <v>10.950100000000001</v>
      </c>
      <c r="X76" s="348">
        <v>16.253399999999999</v>
      </c>
      <c r="Y76" s="374"/>
      <c r="Z76" s="346">
        <v>11</v>
      </c>
      <c r="AA76" s="346">
        <v>6</v>
      </c>
      <c r="AB76" s="346">
        <v>6</v>
      </c>
      <c r="AC76" s="346">
        <v>2</v>
      </c>
      <c r="AD76" s="346">
        <v>4</v>
      </c>
      <c r="AE76" s="346">
        <v>4</v>
      </c>
      <c r="AF76" s="346">
        <v>4</v>
      </c>
      <c r="AG76" s="346">
        <v>6</v>
      </c>
      <c r="AH76" s="346">
        <v>5</v>
      </c>
      <c r="AI76" s="346" t="s">
        <v>430</v>
      </c>
      <c r="AJ76" s="346">
        <v>6</v>
      </c>
      <c r="AK76" s="346">
        <v>1</v>
      </c>
      <c r="AL76" s="346">
        <v>4</v>
      </c>
      <c r="AM76" s="346">
        <v>4</v>
      </c>
      <c r="AN76" s="346">
        <v>6</v>
      </c>
      <c r="AO76" s="373"/>
      <c r="AP76" s="348" t="s">
        <v>430</v>
      </c>
      <c r="AQ76" s="348" t="s">
        <v>430</v>
      </c>
      <c r="AR76" s="348">
        <v>10.71</v>
      </c>
      <c r="AS76" s="348">
        <v>8.2100000000000009</v>
      </c>
      <c r="AT76" s="348">
        <v>6.45</v>
      </c>
      <c r="AU76" s="351"/>
      <c r="AV76" s="346" t="s">
        <v>430</v>
      </c>
      <c r="AW76" s="346" t="s">
        <v>430</v>
      </c>
      <c r="AX76" s="346">
        <v>5</v>
      </c>
      <c r="AY76" s="346">
        <v>3</v>
      </c>
      <c r="AZ76" s="346">
        <v>3</v>
      </c>
      <c r="BA76" s="362"/>
      <c r="BB76" s="348">
        <v>13.960725477855799</v>
      </c>
      <c r="BC76" s="375">
        <v>0.88167138647452303</v>
      </c>
      <c r="BD76" s="375">
        <v>5.4577038363120597E-2</v>
      </c>
      <c r="BE76" s="375">
        <v>1.52246991601485E-2</v>
      </c>
      <c r="BF76" s="373"/>
      <c r="BG76" s="348">
        <v>53.921100000000003</v>
      </c>
      <c r="BH76" s="348">
        <v>19.302499999999998</v>
      </c>
      <c r="BI76" s="348">
        <v>25.7485</v>
      </c>
      <c r="BJ76" s="348">
        <v>1.0279</v>
      </c>
      <c r="BK76" s="373"/>
      <c r="BL76" s="372" t="s">
        <v>2136</v>
      </c>
      <c r="BM76" s="372" t="s">
        <v>2137</v>
      </c>
      <c r="BN76" s="372" t="s">
        <v>2138</v>
      </c>
      <c r="BO76" s="372" t="s">
        <v>2139</v>
      </c>
      <c r="BP76" s="372" t="s">
        <v>2140</v>
      </c>
      <c r="BQ76" s="373"/>
      <c r="BR76" s="354" t="s">
        <v>548</v>
      </c>
    </row>
    <row r="77" spans="1:70" s="107" customFormat="1" x14ac:dyDescent="0.25">
      <c r="A77" s="345" t="s">
        <v>2161</v>
      </c>
      <c r="B77" s="373"/>
      <c r="C77" s="719">
        <v>41275</v>
      </c>
      <c r="D77" s="373"/>
      <c r="E77" s="346">
        <v>281.95699999999999</v>
      </c>
      <c r="F77" s="373"/>
      <c r="G77" s="347">
        <v>22.698599999999999</v>
      </c>
      <c r="H77" s="374"/>
      <c r="I77" s="348">
        <v>1.2774000000000001</v>
      </c>
      <c r="J77" s="348">
        <v>0.1951</v>
      </c>
      <c r="K77" s="348">
        <v>10.3652</v>
      </c>
      <c r="L77" s="348">
        <v>2.2722000000000002</v>
      </c>
      <c r="M77" s="348">
        <v>-7.1449999999999996</v>
      </c>
      <c r="N77" s="350">
        <v>5.2184999999999997</v>
      </c>
      <c r="O77" s="348">
        <v>3.4632000000000001</v>
      </c>
      <c r="P77" s="348">
        <v>18.360800000000001</v>
      </c>
      <c r="Q77" s="348">
        <v>15.5136</v>
      </c>
      <c r="R77" s="348">
        <v>14.8124</v>
      </c>
      <c r="S77" s="348">
        <v>13.341699999999999</v>
      </c>
      <c r="T77" s="348">
        <v>-3.8529</v>
      </c>
      <c r="U77" s="348">
        <v>-1.8592</v>
      </c>
      <c r="V77" s="348">
        <v>-2.6705000000000001</v>
      </c>
      <c r="W77" s="348">
        <v>13.341699999999999</v>
      </c>
      <c r="X77" s="348">
        <v>14.162100000000001</v>
      </c>
      <c r="Y77" s="374"/>
      <c r="Z77" s="346">
        <v>3</v>
      </c>
      <c r="AA77" s="346">
        <v>3</v>
      </c>
      <c r="AB77" s="346">
        <v>4</v>
      </c>
      <c r="AC77" s="346">
        <v>6</v>
      </c>
      <c r="AD77" s="346">
        <v>11</v>
      </c>
      <c r="AE77" s="346">
        <v>7</v>
      </c>
      <c r="AF77" s="346">
        <v>8</v>
      </c>
      <c r="AG77" s="346">
        <v>1</v>
      </c>
      <c r="AH77" s="346">
        <v>2</v>
      </c>
      <c r="AI77" s="346">
        <v>2</v>
      </c>
      <c r="AJ77" s="346">
        <v>3</v>
      </c>
      <c r="AK77" s="346">
        <v>7</v>
      </c>
      <c r="AL77" s="346">
        <v>10</v>
      </c>
      <c r="AM77" s="346">
        <v>7</v>
      </c>
      <c r="AN77" s="346">
        <v>3</v>
      </c>
      <c r="AO77" s="373"/>
      <c r="AP77" s="348">
        <v>13.34</v>
      </c>
      <c r="AQ77" s="348">
        <v>14.53</v>
      </c>
      <c r="AR77" s="348">
        <v>12.88</v>
      </c>
      <c r="AS77" s="348">
        <v>6.52</v>
      </c>
      <c r="AT77" s="348">
        <v>-0.9</v>
      </c>
      <c r="AU77" s="351"/>
      <c r="AV77" s="346">
        <v>3</v>
      </c>
      <c r="AW77" s="346">
        <v>2</v>
      </c>
      <c r="AX77" s="346">
        <v>2</v>
      </c>
      <c r="AY77" s="346">
        <v>5</v>
      </c>
      <c r="AZ77" s="346">
        <v>7</v>
      </c>
      <c r="BA77" s="362"/>
      <c r="BB77" s="348">
        <v>16.1259878620588</v>
      </c>
      <c r="BC77" s="375">
        <v>1.0137810184575899</v>
      </c>
      <c r="BD77" s="375">
        <v>6.3688066651615E-2</v>
      </c>
      <c r="BE77" s="375">
        <v>0.16843556724801101</v>
      </c>
      <c r="BF77" s="373"/>
      <c r="BG77" s="348">
        <v>54.4846</v>
      </c>
      <c r="BH77" s="348">
        <v>26.5443</v>
      </c>
      <c r="BI77" s="348">
        <v>16.368200000000002</v>
      </c>
      <c r="BJ77" s="348">
        <v>2.6029</v>
      </c>
      <c r="BK77" s="373"/>
      <c r="BL77" s="372" t="s">
        <v>2142</v>
      </c>
      <c r="BM77" s="372" t="s">
        <v>2143</v>
      </c>
      <c r="BN77" s="372" t="s">
        <v>852</v>
      </c>
      <c r="BO77" s="372" t="s">
        <v>2144</v>
      </c>
      <c r="BP77" s="372" t="s">
        <v>2145</v>
      </c>
      <c r="BQ77" s="373"/>
      <c r="BR77" s="354" t="s">
        <v>463</v>
      </c>
    </row>
    <row r="78" spans="1:70" s="107" customFormat="1" x14ac:dyDescent="0.25">
      <c r="A78" s="345" t="s">
        <v>2162</v>
      </c>
      <c r="B78" s="373"/>
      <c r="C78" s="719">
        <v>43056</v>
      </c>
      <c r="D78" s="373"/>
      <c r="E78" s="346">
        <v>157.56899999999999</v>
      </c>
      <c r="F78" s="373"/>
      <c r="G78" s="347">
        <v>22.286200000000001</v>
      </c>
      <c r="H78" s="374"/>
      <c r="I78" s="348">
        <v>1.4268000000000001</v>
      </c>
      <c r="J78" s="348">
        <v>-3.27E-2</v>
      </c>
      <c r="K78" s="348">
        <v>5.9874999999999998</v>
      </c>
      <c r="L78" s="348">
        <v>0.68400000000000005</v>
      </c>
      <c r="M78" s="348">
        <v>-7.0896999999999997</v>
      </c>
      <c r="N78" s="350">
        <v>-0.25769999999999998</v>
      </c>
      <c r="O78" s="348">
        <v>3.9788999999999999</v>
      </c>
      <c r="P78" s="348">
        <v>10.2629</v>
      </c>
      <c r="Q78" s="348">
        <v>11.1889</v>
      </c>
      <c r="R78" s="348" t="s">
        <v>430</v>
      </c>
      <c r="S78" s="348">
        <v>9.1983999999999995</v>
      </c>
      <c r="T78" s="348">
        <v>-6.3994</v>
      </c>
      <c r="U78" s="348">
        <v>-3.3652000000000002</v>
      </c>
      <c r="V78" s="348">
        <v>-8.3957999999999995</v>
      </c>
      <c r="W78" s="348">
        <v>9.1983999999999995</v>
      </c>
      <c r="X78" s="348">
        <v>9.9522999999999993</v>
      </c>
      <c r="Y78" s="374"/>
      <c r="Z78" s="346">
        <v>2</v>
      </c>
      <c r="AA78" s="346">
        <v>5</v>
      </c>
      <c r="AB78" s="346">
        <v>11</v>
      </c>
      <c r="AC78" s="346">
        <v>7</v>
      </c>
      <c r="AD78" s="346">
        <v>10</v>
      </c>
      <c r="AE78" s="346">
        <v>11</v>
      </c>
      <c r="AF78" s="346">
        <v>6</v>
      </c>
      <c r="AG78" s="346">
        <v>10</v>
      </c>
      <c r="AH78" s="346">
        <v>8</v>
      </c>
      <c r="AI78" s="346" t="s">
        <v>430</v>
      </c>
      <c r="AJ78" s="346">
        <v>10</v>
      </c>
      <c r="AK78" s="346">
        <v>10</v>
      </c>
      <c r="AL78" s="346">
        <v>11</v>
      </c>
      <c r="AM78" s="346">
        <v>11</v>
      </c>
      <c r="AN78" s="346">
        <v>10</v>
      </c>
      <c r="AO78" s="373"/>
      <c r="AP78" s="348" t="s">
        <v>430</v>
      </c>
      <c r="AQ78" s="348">
        <v>10.81</v>
      </c>
      <c r="AR78" s="348">
        <v>7.31</v>
      </c>
      <c r="AS78" s="348">
        <v>3.24</v>
      </c>
      <c r="AT78" s="348">
        <v>-7.14</v>
      </c>
      <c r="AU78" s="351"/>
      <c r="AV78" s="346" t="s">
        <v>430</v>
      </c>
      <c r="AW78" s="346">
        <v>6</v>
      </c>
      <c r="AX78" s="346">
        <v>9</v>
      </c>
      <c r="AY78" s="346">
        <v>10</v>
      </c>
      <c r="AZ78" s="346">
        <v>11</v>
      </c>
      <c r="BA78" s="362"/>
      <c r="BB78" s="348">
        <v>14.4792461563482</v>
      </c>
      <c r="BC78" s="375">
        <v>0.91813597796829305</v>
      </c>
      <c r="BD78" s="375">
        <v>3.0871272974686999E-2</v>
      </c>
      <c r="BE78" s="375">
        <v>-0.35363350492127699</v>
      </c>
      <c r="BF78" s="373"/>
      <c r="BG78" s="348">
        <v>26.248799999999999</v>
      </c>
      <c r="BH78" s="348">
        <v>15.588699999999999</v>
      </c>
      <c r="BI78" s="348">
        <v>52.251300000000001</v>
      </c>
      <c r="BJ78" s="348">
        <v>5.9112</v>
      </c>
      <c r="BK78" s="373"/>
      <c r="BL78" s="372" t="s">
        <v>2147</v>
      </c>
      <c r="BM78" s="372" t="s">
        <v>2148</v>
      </c>
      <c r="BN78" s="372" t="s">
        <v>2149</v>
      </c>
      <c r="BO78" s="372" t="s">
        <v>2150</v>
      </c>
      <c r="BP78" s="372" t="s">
        <v>2151</v>
      </c>
      <c r="BQ78" s="373"/>
      <c r="BR78" s="354" t="s">
        <v>436</v>
      </c>
    </row>
    <row r="79" spans="1:70" x14ac:dyDescent="0.25">
      <c r="A79" s="505" t="s">
        <v>93</v>
      </c>
      <c r="B79" s="365"/>
      <c r="C79" s="717"/>
      <c r="D79" s="365"/>
      <c r="E79" s="329"/>
      <c r="F79" s="365"/>
      <c r="G79" s="330"/>
      <c r="H79" s="366"/>
      <c r="I79" s="331">
        <v>1.1155999999999999</v>
      </c>
      <c r="J79" s="331">
        <v>-8.4199999999999997E-2</v>
      </c>
      <c r="K79" s="331">
        <v>9.0540000000000003</v>
      </c>
      <c r="L79" s="331">
        <v>2.1917</v>
      </c>
      <c r="M79" s="331">
        <v>-2.9601999999999999</v>
      </c>
      <c r="N79" s="333">
        <v>7.0538999999999996</v>
      </c>
      <c r="O79" s="331">
        <v>5.0347</v>
      </c>
      <c r="P79" s="331">
        <v>15.129200000000001</v>
      </c>
      <c r="Q79" s="331">
        <v>13.323600000000001</v>
      </c>
      <c r="R79" s="331">
        <v>14.1561</v>
      </c>
      <c r="S79" s="331">
        <v>11.660500000000001</v>
      </c>
      <c r="T79" s="331">
        <v>-2.6044</v>
      </c>
      <c r="U79" s="331">
        <v>1.2928999999999999</v>
      </c>
      <c r="V79" s="331">
        <v>-1.7346999999999999</v>
      </c>
      <c r="W79" s="331">
        <v>11.660500000000001</v>
      </c>
      <c r="X79" s="331">
        <v>14.9862</v>
      </c>
      <c r="Y79" s="366"/>
      <c r="Z79" s="329">
        <v>11</v>
      </c>
      <c r="AA79" s="329">
        <v>11</v>
      </c>
      <c r="AB79" s="329">
        <v>11</v>
      </c>
      <c r="AC79" s="329">
        <v>11</v>
      </c>
      <c r="AD79" s="329">
        <v>11</v>
      </c>
      <c r="AE79" s="329">
        <v>11</v>
      </c>
      <c r="AF79" s="329">
        <v>11</v>
      </c>
      <c r="AG79" s="329">
        <v>10</v>
      </c>
      <c r="AH79" s="329">
        <v>9</v>
      </c>
      <c r="AI79" s="329">
        <v>4</v>
      </c>
      <c r="AJ79" s="329">
        <v>11</v>
      </c>
      <c r="AK79" s="329">
        <v>11</v>
      </c>
      <c r="AL79" s="329">
        <v>11</v>
      </c>
      <c r="AM79" s="329">
        <v>11</v>
      </c>
      <c r="AN79" s="329">
        <v>11</v>
      </c>
      <c r="AO79" s="365"/>
      <c r="AP79" s="331">
        <v>13.407500000000001</v>
      </c>
      <c r="AQ79" s="331">
        <v>13.0566666666667</v>
      </c>
      <c r="AR79" s="331">
        <v>10.5555555555556</v>
      </c>
      <c r="AS79" s="331">
        <v>6.4779999999999998</v>
      </c>
      <c r="AT79" s="331">
        <v>1.4545454545454499</v>
      </c>
      <c r="AU79" s="334"/>
      <c r="AV79" s="329">
        <v>4</v>
      </c>
      <c r="AW79" s="329">
        <v>6</v>
      </c>
      <c r="AX79" s="329">
        <v>9</v>
      </c>
      <c r="AY79" s="329">
        <v>10</v>
      </c>
      <c r="AZ79" s="329">
        <v>11</v>
      </c>
      <c r="BA79" s="360"/>
      <c r="BB79" s="331"/>
      <c r="BC79" s="367"/>
      <c r="BD79" s="367"/>
      <c r="BE79" s="367"/>
      <c r="BF79" s="365"/>
      <c r="BG79" s="331"/>
      <c r="BH79" s="331"/>
      <c r="BI79" s="331"/>
      <c r="BJ79" s="331"/>
      <c r="BK79" s="365"/>
      <c r="BL79" s="364"/>
      <c r="BM79" s="364"/>
      <c r="BN79" s="364"/>
      <c r="BO79" s="364"/>
      <c r="BP79" s="364"/>
      <c r="BQ79" s="365"/>
      <c r="BR79" s="335"/>
    </row>
    <row r="80" spans="1:70" x14ac:dyDescent="0.25">
      <c r="A80" s="506" t="s">
        <v>94</v>
      </c>
      <c r="B80" s="369"/>
      <c r="C80" s="718"/>
      <c r="D80" s="369"/>
      <c r="E80" s="338"/>
      <c r="F80" s="369"/>
      <c r="G80" s="339"/>
      <c r="H80" s="370"/>
      <c r="I80" s="340">
        <v>1.7571000000000001</v>
      </c>
      <c r="J80" s="340">
        <v>2.0672999999999999</v>
      </c>
      <c r="K80" s="340">
        <v>13.548299999999999</v>
      </c>
      <c r="L80" s="340">
        <v>8.4190000000000005</v>
      </c>
      <c r="M80" s="340">
        <v>2.1873</v>
      </c>
      <c r="N80" s="342">
        <v>16.626999999999999</v>
      </c>
      <c r="O80" s="340">
        <v>11.4338</v>
      </c>
      <c r="P80" s="340">
        <v>18.360800000000001</v>
      </c>
      <c r="Q80" s="340">
        <v>15.6853</v>
      </c>
      <c r="R80" s="340">
        <v>14.978400000000001</v>
      </c>
      <c r="S80" s="340">
        <v>16.599799999999998</v>
      </c>
      <c r="T80" s="340">
        <v>3.3371</v>
      </c>
      <c r="U80" s="340">
        <v>7.3728999999999996</v>
      </c>
      <c r="V80" s="340">
        <v>3.4658000000000002</v>
      </c>
      <c r="W80" s="340">
        <v>16.599799999999998</v>
      </c>
      <c r="X80" s="340">
        <v>19.565799999999999</v>
      </c>
      <c r="Y80" s="370"/>
      <c r="Z80" s="338"/>
      <c r="AA80" s="338"/>
      <c r="AB80" s="338"/>
      <c r="AC80" s="338"/>
      <c r="AD80" s="338"/>
      <c r="AE80" s="338"/>
      <c r="AF80" s="338"/>
      <c r="AG80" s="338"/>
      <c r="AH80" s="338"/>
      <c r="AI80" s="338"/>
      <c r="AJ80" s="338"/>
      <c r="AK80" s="338"/>
      <c r="AL80" s="338"/>
      <c r="AM80" s="338"/>
      <c r="AN80" s="338"/>
      <c r="AO80" s="369"/>
      <c r="AP80" s="340">
        <v>15.44</v>
      </c>
      <c r="AQ80" s="340">
        <v>16.21</v>
      </c>
      <c r="AR80" s="340">
        <v>13.49</v>
      </c>
      <c r="AS80" s="340">
        <v>10.1</v>
      </c>
      <c r="AT80" s="340">
        <v>10.76</v>
      </c>
      <c r="AU80" s="343"/>
      <c r="AV80" s="338"/>
      <c r="AW80" s="338"/>
      <c r="AX80" s="338"/>
      <c r="AY80" s="338"/>
      <c r="AZ80" s="338"/>
      <c r="BA80" s="361"/>
      <c r="BB80" s="340"/>
      <c r="BC80" s="371"/>
      <c r="BD80" s="371"/>
      <c r="BE80" s="371"/>
      <c r="BF80" s="369"/>
      <c r="BG80" s="340"/>
      <c r="BH80" s="340"/>
      <c r="BI80" s="340"/>
      <c r="BJ80" s="340"/>
      <c r="BK80" s="369"/>
      <c r="BL80" s="368"/>
      <c r="BM80" s="368"/>
      <c r="BN80" s="368"/>
      <c r="BO80" s="368"/>
      <c r="BP80" s="368"/>
      <c r="BQ80" s="369"/>
      <c r="BR80" s="344"/>
    </row>
    <row r="81" spans="1:70" x14ac:dyDescent="0.25">
      <c r="A81" s="506" t="s">
        <v>95</v>
      </c>
      <c r="B81" s="369"/>
      <c r="C81" s="718"/>
      <c r="D81" s="369"/>
      <c r="E81" s="338"/>
      <c r="F81" s="369"/>
      <c r="G81" s="339"/>
      <c r="H81" s="370"/>
      <c r="I81" s="340">
        <v>0.76780000000000004</v>
      </c>
      <c r="J81" s="340">
        <v>-1.3055000000000001</v>
      </c>
      <c r="K81" s="340">
        <v>5.9874999999999998</v>
      </c>
      <c r="L81" s="340">
        <v>-2.4060999999999999</v>
      </c>
      <c r="M81" s="340">
        <v>-7.1449999999999996</v>
      </c>
      <c r="N81" s="342">
        <v>-0.25769999999999998</v>
      </c>
      <c r="O81" s="340">
        <v>0.35699999999999998</v>
      </c>
      <c r="P81" s="340">
        <v>10.2629</v>
      </c>
      <c r="Q81" s="340">
        <v>9.8468</v>
      </c>
      <c r="R81" s="340">
        <v>12.6477</v>
      </c>
      <c r="S81" s="340">
        <v>8.7101000000000006</v>
      </c>
      <c r="T81" s="340">
        <v>-7.4256000000000002</v>
      </c>
      <c r="U81" s="340">
        <v>-3.3652000000000002</v>
      </c>
      <c r="V81" s="340">
        <v>-8.3957999999999995</v>
      </c>
      <c r="W81" s="340">
        <v>8.7101000000000006</v>
      </c>
      <c r="X81" s="340">
        <v>9.9522999999999993</v>
      </c>
      <c r="Y81" s="370"/>
      <c r="Z81" s="338"/>
      <c r="AA81" s="338"/>
      <c r="AB81" s="338"/>
      <c r="AC81" s="338"/>
      <c r="AD81" s="338"/>
      <c r="AE81" s="338"/>
      <c r="AF81" s="338"/>
      <c r="AG81" s="338"/>
      <c r="AH81" s="338"/>
      <c r="AI81" s="338"/>
      <c r="AJ81" s="338"/>
      <c r="AK81" s="338"/>
      <c r="AL81" s="338"/>
      <c r="AM81" s="338"/>
      <c r="AN81" s="338"/>
      <c r="AO81" s="369"/>
      <c r="AP81" s="340">
        <v>11.42</v>
      </c>
      <c r="AQ81" s="340">
        <v>10.81</v>
      </c>
      <c r="AR81" s="340">
        <v>7.31</v>
      </c>
      <c r="AS81" s="340">
        <v>3.24</v>
      </c>
      <c r="AT81" s="340">
        <v>-7.14</v>
      </c>
      <c r="AU81" s="343"/>
      <c r="AV81" s="338"/>
      <c r="AW81" s="338"/>
      <c r="AX81" s="338"/>
      <c r="AY81" s="338"/>
      <c r="AZ81" s="338"/>
      <c r="BA81" s="361"/>
      <c r="BB81" s="340"/>
      <c r="BC81" s="371"/>
      <c r="BD81" s="371"/>
      <c r="BE81" s="371"/>
      <c r="BF81" s="369"/>
      <c r="BG81" s="340"/>
      <c r="BH81" s="340"/>
      <c r="BI81" s="340"/>
      <c r="BJ81" s="340"/>
      <c r="BK81" s="369"/>
      <c r="BL81" s="368"/>
      <c r="BM81" s="368"/>
      <c r="BN81" s="368"/>
      <c r="BO81" s="368"/>
      <c r="BP81" s="368"/>
      <c r="BQ81" s="369"/>
      <c r="BR81" s="344"/>
    </row>
    <row r="82" spans="1:70" x14ac:dyDescent="0.25">
      <c r="A82" s="507" t="s">
        <v>96</v>
      </c>
      <c r="B82" s="376"/>
      <c r="C82" s="738"/>
      <c r="D82" s="391"/>
      <c r="E82" s="377"/>
      <c r="F82" s="376"/>
      <c r="G82" s="378"/>
      <c r="H82" s="380"/>
      <c r="I82" s="379">
        <v>1.0608</v>
      </c>
      <c r="J82" s="379">
        <v>-3.6299999999999999E-2</v>
      </c>
      <c r="K82" s="379">
        <v>8.7179000000000002</v>
      </c>
      <c r="L82" s="379">
        <v>2.2722000000000002</v>
      </c>
      <c r="M82" s="379">
        <v>-3.1034000000000002</v>
      </c>
      <c r="N82" s="381">
        <v>5.5659000000000001</v>
      </c>
      <c r="O82" s="379">
        <v>3.9788999999999999</v>
      </c>
      <c r="P82" s="379">
        <v>15.406599999999999</v>
      </c>
      <c r="Q82" s="379">
        <v>13.050599999999999</v>
      </c>
      <c r="R82" s="379">
        <v>14.4991</v>
      </c>
      <c r="S82" s="379">
        <v>10.950100000000001</v>
      </c>
      <c r="T82" s="379">
        <v>-3.3754</v>
      </c>
      <c r="U82" s="379">
        <v>0.78759999999999997</v>
      </c>
      <c r="V82" s="379">
        <v>-1.6971000000000001</v>
      </c>
      <c r="W82" s="379">
        <v>10.950100000000001</v>
      </c>
      <c r="X82" s="379">
        <v>15.559699999999999</v>
      </c>
      <c r="Y82" s="380"/>
      <c r="Z82" s="377"/>
      <c r="AA82" s="377"/>
      <c r="AB82" s="377"/>
      <c r="AC82" s="377"/>
      <c r="AD82" s="377"/>
      <c r="AE82" s="377"/>
      <c r="AF82" s="377"/>
      <c r="AG82" s="377"/>
      <c r="AH82" s="377"/>
      <c r="AI82" s="377"/>
      <c r="AJ82" s="377"/>
      <c r="AK82" s="377"/>
      <c r="AL82" s="377"/>
      <c r="AM82" s="377"/>
      <c r="AN82" s="377"/>
      <c r="AO82" s="376"/>
      <c r="AP82" s="379">
        <v>13.38</v>
      </c>
      <c r="AQ82" s="379">
        <v>12.87</v>
      </c>
      <c r="AR82" s="379">
        <v>10.71</v>
      </c>
      <c r="AS82" s="379">
        <v>6.41</v>
      </c>
      <c r="AT82" s="379">
        <v>0.33</v>
      </c>
      <c r="AU82" s="382"/>
      <c r="AV82" s="377"/>
      <c r="AW82" s="377"/>
      <c r="AX82" s="377"/>
      <c r="AY82" s="377"/>
      <c r="AZ82" s="377"/>
      <c r="BA82" s="383"/>
      <c r="BB82" s="379"/>
      <c r="BC82" s="384"/>
      <c r="BD82" s="384"/>
      <c r="BE82" s="384"/>
      <c r="BF82" s="376"/>
      <c r="BG82" s="379"/>
      <c r="BH82" s="379"/>
      <c r="BI82" s="379"/>
      <c r="BJ82" s="379"/>
      <c r="BK82" s="376"/>
      <c r="BL82" s="385"/>
      <c r="BM82" s="385"/>
      <c r="BN82" s="385"/>
      <c r="BO82" s="385"/>
      <c r="BP82" s="385"/>
      <c r="BQ82" s="376"/>
      <c r="BR82" s="386"/>
    </row>
    <row r="83" spans="1:70" ht="14.5" x14ac:dyDescent="0.25">
      <c r="A83" s="29" t="s">
        <v>91</v>
      </c>
      <c r="B83" s="391"/>
      <c r="C83" s="740"/>
      <c r="D83" s="391"/>
      <c r="E83" s="396"/>
      <c r="F83" s="391"/>
      <c r="G83" s="396"/>
      <c r="H83" s="391"/>
      <c r="I83" s="390"/>
      <c r="J83" s="390"/>
      <c r="K83" s="390"/>
      <c r="L83" s="390"/>
      <c r="M83" s="390"/>
      <c r="N83" s="392"/>
      <c r="O83" s="390"/>
      <c r="P83" s="390"/>
      <c r="Q83" s="390"/>
      <c r="R83" s="390"/>
      <c r="S83" s="390"/>
      <c r="T83" s="390"/>
      <c r="U83" s="390"/>
      <c r="V83" s="390"/>
      <c r="W83" s="390"/>
      <c r="X83" s="390"/>
      <c r="Y83" s="391"/>
      <c r="Z83" s="388"/>
      <c r="AA83" s="388"/>
      <c r="AB83" s="388"/>
      <c r="AC83" s="388"/>
      <c r="AD83" s="388"/>
      <c r="AE83" s="388"/>
      <c r="AF83" s="388"/>
      <c r="AG83" s="388"/>
      <c r="AH83" s="388"/>
      <c r="AI83" s="388"/>
      <c r="AJ83" s="388"/>
      <c r="AK83" s="388"/>
      <c r="AL83" s="388"/>
      <c r="AM83" s="388"/>
      <c r="AN83" s="388"/>
      <c r="AO83" s="391"/>
      <c r="AP83" s="395"/>
      <c r="AQ83" s="395"/>
      <c r="AR83" s="395"/>
      <c r="AS83" s="395"/>
      <c r="AT83" s="395"/>
      <c r="AU83" s="391"/>
      <c r="AV83" s="423"/>
      <c r="AW83" s="423"/>
      <c r="AX83" s="423"/>
      <c r="AY83" s="423"/>
      <c r="AZ83" s="423"/>
      <c r="BA83" s="391"/>
      <c r="BB83" s="395"/>
      <c r="BC83" s="395"/>
      <c r="BD83" s="395"/>
      <c r="BE83" s="395"/>
      <c r="BF83" s="396"/>
      <c r="BG83" s="395"/>
      <c r="BH83" s="395"/>
      <c r="BI83" s="395"/>
      <c r="BJ83" s="395"/>
      <c r="BK83" s="396"/>
      <c r="BL83" s="396"/>
      <c r="BM83" s="424"/>
      <c r="BN83" s="425"/>
      <c r="BO83" s="425"/>
      <c r="BP83" s="425"/>
      <c r="BQ83" s="425"/>
      <c r="BR83" s="425"/>
    </row>
    <row r="84" spans="1:70" s="107" customFormat="1" x14ac:dyDescent="0.25">
      <c r="A84" s="481" t="s">
        <v>665</v>
      </c>
      <c r="B84" s="406"/>
      <c r="C84" s="730"/>
      <c r="D84" s="406"/>
      <c r="E84" s="401"/>
      <c r="F84" s="406"/>
      <c r="G84" s="401"/>
      <c r="H84" s="406"/>
      <c r="I84" s="405">
        <v>1.1364000000000001</v>
      </c>
      <c r="J84" s="405">
        <v>-0.16209999999999999</v>
      </c>
      <c r="K84" s="405">
        <v>8.5724</v>
      </c>
      <c r="L84" s="405">
        <v>2.5100000000000001E-2</v>
      </c>
      <c r="M84" s="405">
        <v>-4.2286000000000001</v>
      </c>
      <c r="N84" s="407">
        <v>5.1612999999999998</v>
      </c>
      <c r="O84" s="405">
        <v>5.4234999999999998</v>
      </c>
      <c r="P84" s="405">
        <v>15.545400000000001</v>
      </c>
      <c r="Q84" s="405">
        <v>14.0326</v>
      </c>
      <c r="R84" s="405">
        <v>14.348599999999999</v>
      </c>
      <c r="S84" s="405">
        <v>11.110300000000001</v>
      </c>
      <c r="T84" s="405">
        <v>-4.3833000000000002</v>
      </c>
      <c r="U84" s="405">
        <v>0.41930000000000001</v>
      </c>
      <c r="V84" s="405">
        <v>-2.8249</v>
      </c>
      <c r="W84" s="405">
        <v>11.110300000000001</v>
      </c>
      <c r="X84" s="405" t="s">
        <v>428</v>
      </c>
      <c r="Y84" s="406"/>
      <c r="Z84" s="403"/>
      <c r="AA84" s="403"/>
      <c r="AB84" s="403"/>
      <c r="AC84" s="403"/>
      <c r="AD84" s="403"/>
      <c r="AE84" s="403"/>
      <c r="AF84" s="403"/>
      <c r="AG84" s="403"/>
      <c r="AH84" s="403"/>
      <c r="AI84" s="403"/>
      <c r="AJ84" s="403"/>
      <c r="AK84" s="403"/>
      <c r="AL84" s="403"/>
      <c r="AM84" s="403"/>
      <c r="AN84" s="403"/>
      <c r="AO84" s="406"/>
      <c r="AP84" s="405">
        <v>13.97</v>
      </c>
      <c r="AQ84" s="405">
        <v>14.49</v>
      </c>
      <c r="AR84" s="405">
        <v>11.11</v>
      </c>
      <c r="AS84" s="405">
        <v>6.96</v>
      </c>
      <c r="AT84" s="405">
        <v>-1.03</v>
      </c>
      <c r="AU84" s="406"/>
      <c r="AV84" s="426"/>
      <c r="AW84" s="426"/>
      <c r="AX84" s="426"/>
      <c r="AY84" s="426"/>
      <c r="AZ84" s="426"/>
      <c r="BA84" s="406"/>
      <c r="BB84" s="410"/>
      <c r="BC84" s="410"/>
      <c r="BD84" s="410"/>
      <c r="BE84" s="410"/>
      <c r="BF84" s="401"/>
      <c r="BG84" s="410"/>
      <c r="BH84" s="410"/>
      <c r="BI84" s="410"/>
      <c r="BJ84" s="410"/>
      <c r="BK84" s="401"/>
      <c r="BL84" s="401"/>
      <c r="BM84" s="427"/>
      <c r="BN84" s="428"/>
      <c r="BO84" s="428"/>
      <c r="BP84" s="428"/>
      <c r="BQ84" s="428"/>
      <c r="BR84" s="428"/>
    </row>
    <row r="85" spans="1:70" s="107" customFormat="1" x14ac:dyDescent="0.25">
      <c r="A85" s="345" t="s">
        <v>426</v>
      </c>
      <c r="B85" s="374"/>
      <c r="C85" s="731"/>
      <c r="D85" s="374"/>
      <c r="E85" s="372"/>
      <c r="F85" s="374"/>
      <c r="G85" s="372"/>
      <c r="H85" s="374"/>
      <c r="I85" s="348">
        <v>0.81499999999999995</v>
      </c>
      <c r="J85" s="348">
        <v>-1.0941000000000001</v>
      </c>
      <c r="K85" s="348">
        <v>5.6035000000000004</v>
      </c>
      <c r="L85" s="348">
        <v>-4.2241</v>
      </c>
      <c r="M85" s="348">
        <v>-7.0373999999999999</v>
      </c>
      <c r="N85" s="350">
        <v>1.3575999999999999</v>
      </c>
      <c r="O85" s="348">
        <v>4.8936999999999999</v>
      </c>
      <c r="P85" s="348">
        <v>11.6617</v>
      </c>
      <c r="Q85" s="348">
        <v>11.747299999999999</v>
      </c>
      <c r="R85" s="348">
        <v>13.0466</v>
      </c>
      <c r="S85" s="348">
        <v>7.9119999999999999</v>
      </c>
      <c r="T85" s="348">
        <v>-7.6660000000000004</v>
      </c>
      <c r="U85" s="348">
        <v>-1.8231999999999999</v>
      </c>
      <c r="V85" s="348">
        <v>-4.9691000000000001</v>
      </c>
      <c r="W85" s="348">
        <v>7.9119999999999999</v>
      </c>
      <c r="X85" s="348" t="s">
        <v>428</v>
      </c>
      <c r="Y85" s="374"/>
      <c r="Z85" s="346"/>
      <c r="AA85" s="346"/>
      <c r="AB85" s="346"/>
      <c r="AC85" s="346"/>
      <c r="AD85" s="346"/>
      <c r="AE85" s="346"/>
      <c r="AF85" s="346"/>
      <c r="AG85" s="346"/>
      <c r="AH85" s="346"/>
      <c r="AI85" s="346"/>
      <c r="AJ85" s="346"/>
      <c r="AK85" s="346"/>
      <c r="AL85" s="346"/>
      <c r="AM85" s="346"/>
      <c r="AN85" s="346"/>
      <c r="AO85" s="374"/>
      <c r="AP85" s="348">
        <v>12.25</v>
      </c>
      <c r="AQ85" s="348">
        <v>11.85</v>
      </c>
      <c r="AR85" s="348">
        <v>8.56</v>
      </c>
      <c r="AS85" s="348">
        <v>4.54</v>
      </c>
      <c r="AT85" s="348">
        <v>-6.76</v>
      </c>
      <c r="AU85" s="374"/>
      <c r="AV85" s="429"/>
      <c r="AW85" s="429"/>
      <c r="AX85" s="429"/>
      <c r="AY85" s="429"/>
      <c r="AZ85" s="429"/>
      <c r="BA85" s="374"/>
      <c r="BB85" s="375"/>
      <c r="BC85" s="375"/>
      <c r="BD85" s="375"/>
      <c r="BE85" s="375"/>
      <c r="BF85" s="372"/>
      <c r="BG85" s="375"/>
      <c r="BH85" s="375"/>
      <c r="BI85" s="375"/>
      <c r="BJ85" s="375"/>
      <c r="BK85" s="372"/>
      <c r="BL85" s="372"/>
      <c r="BM85" s="430"/>
      <c r="BN85" s="428"/>
      <c r="BO85" s="428"/>
      <c r="BP85" s="428"/>
      <c r="BQ85" s="428"/>
      <c r="BR85" s="428"/>
    </row>
    <row r="86" spans="1:70" s="107" customFormat="1" x14ac:dyDescent="0.25">
      <c r="A86" s="345" t="s">
        <v>666</v>
      </c>
      <c r="B86" s="374"/>
      <c r="C86" s="731"/>
      <c r="D86" s="374"/>
      <c r="E86" s="372"/>
      <c r="F86" s="374"/>
      <c r="G86" s="372"/>
      <c r="H86" s="374"/>
      <c r="I86" s="348">
        <v>1.1135999999999999</v>
      </c>
      <c r="J86" s="348">
        <v>-0.19420000000000001</v>
      </c>
      <c r="K86" s="348">
        <v>8.5692000000000004</v>
      </c>
      <c r="L86" s="348">
        <v>9.4000000000000004E-3</v>
      </c>
      <c r="M86" s="348">
        <v>-4.2763</v>
      </c>
      <c r="N86" s="350">
        <v>4.4298000000000002</v>
      </c>
      <c r="O86" s="348">
        <v>4.641</v>
      </c>
      <c r="P86" s="348">
        <v>14.808199999999999</v>
      </c>
      <c r="Q86" s="348">
        <v>13.036199999999999</v>
      </c>
      <c r="R86" s="348">
        <v>13.057499999999999</v>
      </c>
      <c r="S86" s="348">
        <v>11.171799999999999</v>
      </c>
      <c r="T86" s="348">
        <v>-4.3992000000000004</v>
      </c>
      <c r="U86" s="348">
        <v>0.38400000000000001</v>
      </c>
      <c r="V86" s="348">
        <v>-3.3696000000000002</v>
      </c>
      <c r="W86" s="348">
        <v>11.171799999999999</v>
      </c>
      <c r="X86" s="348" t="s">
        <v>428</v>
      </c>
      <c r="Y86" s="374"/>
      <c r="Z86" s="346"/>
      <c r="AA86" s="346"/>
      <c r="AB86" s="346"/>
      <c r="AC86" s="346"/>
      <c r="AD86" s="346"/>
      <c r="AE86" s="346"/>
      <c r="AF86" s="346"/>
      <c r="AG86" s="346"/>
      <c r="AH86" s="346"/>
      <c r="AI86" s="346"/>
      <c r="AJ86" s="346"/>
      <c r="AK86" s="346"/>
      <c r="AL86" s="346"/>
      <c r="AM86" s="346"/>
      <c r="AN86" s="346"/>
      <c r="AO86" s="374"/>
      <c r="AP86" s="348">
        <v>12.83</v>
      </c>
      <c r="AQ86" s="348">
        <v>13.46</v>
      </c>
      <c r="AR86" s="348">
        <v>10.31</v>
      </c>
      <c r="AS86" s="348">
        <v>6.34</v>
      </c>
      <c r="AT86" s="348">
        <v>-1.35</v>
      </c>
      <c r="AU86" s="374"/>
      <c r="AV86" s="429"/>
      <c r="AW86" s="429"/>
      <c r="AX86" s="429"/>
      <c r="AY86" s="429"/>
      <c r="AZ86" s="429"/>
      <c r="BA86" s="374"/>
      <c r="BB86" s="375"/>
      <c r="BC86" s="375"/>
      <c r="BD86" s="375"/>
      <c r="BE86" s="375"/>
      <c r="BF86" s="372"/>
      <c r="BG86" s="375"/>
      <c r="BH86" s="375"/>
      <c r="BI86" s="375"/>
      <c r="BJ86" s="375"/>
      <c r="BK86" s="372"/>
      <c r="BL86" s="372"/>
      <c r="BM86" s="430"/>
      <c r="BN86" s="428"/>
      <c r="BO86" s="428"/>
      <c r="BP86" s="428"/>
      <c r="BQ86" s="428"/>
      <c r="BR86" s="428"/>
    </row>
    <row r="87" spans="1:70" s="107" customFormat="1" x14ac:dyDescent="0.25">
      <c r="A87" s="495" t="s">
        <v>667</v>
      </c>
      <c r="B87" s="417"/>
      <c r="C87" s="732"/>
      <c r="D87" s="417"/>
      <c r="E87" s="431"/>
      <c r="F87" s="417"/>
      <c r="G87" s="431"/>
      <c r="H87" s="432"/>
      <c r="I87" s="433">
        <v>1.1144000000000001</v>
      </c>
      <c r="J87" s="433">
        <v>-0.17910000000000001</v>
      </c>
      <c r="K87" s="433">
        <v>8.5908999999999995</v>
      </c>
      <c r="L87" s="433">
        <v>0.1343</v>
      </c>
      <c r="M87" s="433">
        <v>-4.0616000000000003</v>
      </c>
      <c r="N87" s="434">
        <v>5.4371999999999998</v>
      </c>
      <c r="O87" s="433">
        <v>5.6546000000000003</v>
      </c>
      <c r="P87" s="433">
        <v>15.9169</v>
      </c>
      <c r="Q87" s="433">
        <v>14.1783</v>
      </c>
      <c r="R87" s="433">
        <v>14.3079</v>
      </c>
      <c r="S87" s="433">
        <v>11.192299999999999</v>
      </c>
      <c r="T87" s="433">
        <v>-4.2397</v>
      </c>
      <c r="U87" s="433">
        <v>0.67720000000000002</v>
      </c>
      <c r="V87" s="433">
        <v>-2.7629000000000001</v>
      </c>
      <c r="W87" s="433">
        <v>11.192299999999999</v>
      </c>
      <c r="X87" s="433">
        <v>14.8939</v>
      </c>
      <c r="Y87" s="432"/>
      <c r="Z87" s="435"/>
      <c r="AA87" s="435"/>
      <c r="AB87" s="435"/>
      <c r="AC87" s="435"/>
      <c r="AD87" s="435"/>
      <c r="AE87" s="435"/>
      <c r="AF87" s="435"/>
      <c r="AG87" s="435"/>
      <c r="AH87" s="435"/>
      <c r="AI87" s="435"/>
      <c r="AJ87" s="435"/>
      <c r="AK87" s="435"/>
      <c r="AL87" s="435"/>
      <c r="AM87" s="435"/>
      <c r="AN87" s="435"/>
      <c r="AO87" s="432"/>
      <c r="AP87" s="433">
        <v>14</v>
      </c>
      <c r="AQ87" s="433">
        <v>14.6</v>
      </c>
      <c r="AR87" s="433">
        <v>11.36</v>
      </c>
      <c r="AS87" s="433">
        <v>7.29</v>
      </c>
      <c r="AT87" s="433">
        <v>-0.74</v>
      </c>
      <c r="AU87" s="432"/>
      <c r="AV87" s="436"/>
      <c r="AW87" s="436"/>
      <c r="AX87" s="436"/>
      <c r="AY87" s="436"/>
      <c r="AZ87" s="436"/>
      <c r="BA87" s="417"/>
      <c r="BB87" s="437"/>
      <c r="BC87" s="437"/>
      <c r="BD87" s="437"/>
      <c r="BE87" s="437"/>
      <c r="BF87" s="431"/>
      <c r="BG87" s="437"/>
      <c r="BH87" s="437"/>
      <c r="BI87" s="437"/>
      <c r="BJ87" s="437"/>
      <c r="BK87" s="431"/>
      <c r="BL87" s="431"/>
      <c r="BM87" s="438"/>
      <c r="BN87" s="428"/>
      <c r="BO87" s="428"/>
      <c r="BP87" s="428"/>
      <c r="BQ87" s="428"/>
      <c r="BR87" s="428"/>
    </row>
    <row r="91" spans="1:70" hidden="1" x14ac:dyDescent="0.25">
      <c r="A91" s="488" t="s">
        <v>179</v>
      </c>
    </row>
    <row r="92" spans="1:70" x14ac:dyDescent="0.25">
      <c r="A92" s="488" t="s">
        <v>10278</v>
      </c>
    </row>
    <row r="93" spans="1:70" x14ac:dyDescent="0.25">
      <c r="A93" s="488" t="s">
        <v>350</v>
      </c>
    </row>
  </sheetData>
  <mergeCells count="22">
    <mergeCell ref="A5:A6"/>
    <mergeCell ref="BF5:BF6"/>
    <mergeCell ref="BG5:BJ5"/>
    <mergeCell ref="BK5:BK6"/>
    <mergeCell ref="BL5:BP5"/>
    <mergeCell ref="BQ5:BQ6"/>
    <mergeCell ref="H5:H6"/>
    <mergeCell ref="I6:M6"/>
    <mergeCell ref="N6:X6"/>
    <mergeCell ref="Z6:AN6"/>
    <mergeCell ref="BR5:BR6"/>
    <mergeCell ref="AO5:AO6"/>
    <mergeCell ref="AP6:AT6"/>
    <mergeCell ref="AV6:AZ6"/>
    <mergeCell ref="BA5:BA6"/>
    <mergeCell ref="BB5:BE5"/>
    <mergeCell ref="B5:B6"/>
    <mergeCell ref="C5:C6"/>
    <mergeCell ref="D5:D6"/>
    <mergeCell ref="E5:E6"/>
    <mergeCell ref="F5:F6"/>
    <mergeCell ref="G5:G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8CCBD-4E16-4736-BE56-E9B5EF7D92A7}">
  <sheetPr codeName="Sheet14"/>
  <dimension ref="A1:BR8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81640625" style="21" customWidth="1"/>
    <col min="64" max="68" width="15.6328125" style="21" customWidth="1"/>
    <col min="69" max="69" width="1.1796875" style="21" customWidth="1"/>
    <col min="70" max="70" width="37.453125" style="21" customWidth="1"/>
    <col min="71" max="16384" width="8.90625" style="21"/>
  </cols>
  <sheetData>
    <row r="1" spans="1:70" ht="33" customHeight="1" x14ac:dyDescent="0.25">
      <c r="A1" s="488" t="s">
        <v>43</v>
      </c>
    </row>
    <row r="3" spans="1:70" ht="20.5" x14ac:dyDescent="0.45">
      <c r="A3" s="23" t="s">
        <v>140</v>
      </c>
    </row>
    <row r="4" spans="1:70" x14ac:dyDescent="0.25">
      <c r="A4" s="488" t="s">
        <v>425</v>
      </c>
    </row>
    <row r="5" spans="1:70" ht="33" x14ac:dyDescent="0.25">
      <c r="A5" s="1065" t="s">
        <v>141</v>
      </c>
      <c r="B5" s="1066"/>
      <c r="C5" s="1096" t="s">
        <v>44</v>
      </c>
      <c r="D5" s="1066"/>
      <c r="E5" s="1096" t="s">
        <v>45</v>
      </c>
      <c r="F5" s="1066"/>
      <c r="G5" s="1096" t="s">
        <v>46</v>
      </c>
      <c r="H5" s="111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6"/>
      <c r="AP5" s="275" t="s">
        <v>55</v>
      </c>
      <c r="AQ5" s="236" t="s">
        <v>69</v>
      </c>
      <c r="AR5" s="236" t="s">
        <v>54</v>
      </c>
      <c r="AS5" s="236" t="s">
        <v>53</v>
      </c>
      <c r="AT5" s="274" t="s">
        <v>4</v>
      </c>
      <c r="AU5" s="76"/>
      <c r="AV5" s="246" t="s">
        <v>55</v>
      </c>
      <c r="AW5" s="240" t="s">
        <v>69</v>
      </c>
      <c r="AX5" s="240" t="s">
        <v>54</v>
      </c>
      <c r="AY5" s="240" t="s">
        <v>53</v>
      </c>
      <c r="AZ5" s="241" t="s">
        <v>4</v>
      </c>
      <c r="BA5" s="1111"/>
      <c r="BB5" s="1072" t="s">
        <v>76</v>
      </c>
      <c r="BC5" s="1113"/>
      <c r="BD5" s="1113"/>
      <c r="BE5" s="1114"/>
      <c r="BF5" s="1111"/>
      <c r="BG5" s="1072" t="s">
        <v>81</v>
      </c>
      <c r="BH5" s="1113"/>
      <c r="BI5" s="1113"/>
      <c r="BJ5" s="1113"/>
      <c r="BK5" s="1111"/>
      <c r="BL5" s="1111" t="s">
        <v>87</v>
      </c>
      <c r="BM5" s="1115"/>
      <c r="BN5" s="1115"/>
      <c r="BO5" s="1115"/>
      <c r="BP5" s="1116"/>
      <c r="BQ5" s="1066"/>
      <c r="BR5" s="1105" t="s">
        <v>88</v>
      </c>
    </row>
    <row r="6" spans="1:70" ht="14.5" x14ac:dyDescent="0.25">
      <c r="A6" s="1065"/>
      <c r="B6" s="1067"/>
      <c r="C6" s="1104"/>
      <c r="D6" s="1067"/>
      <c r="E6" s="1104"/>
      <c r="F6" s="1067"/>
      <c r="G6" s="1104"/>
      <c r="H6" s="1112"/>
      <c r="I6" s="1117" t="s">
        <v>47</v>
      </c>
      <c r="J6" s="1107"/>
      <c r="K6" s="1107"/>
      <c r="L6" s="1107"/>
      <c r="M6" s="1107"/>
      <c r="N6" s="1117" t="s">
        <v>57</v>
      </c>
      <c r="O6" s="1107"/>
      <c r="P6" s="1107"/>
      <c r="Q6" s="1107"/>
      <c r="R6" s="1107"/>
      <c r="S6" s="1107"/>
      <c r="T6" s="1107"/>
      <c r="U6" s="1107"/>
      <c r="V6" s="1107"/>
      <c r="W6" s="1107"/>
      <c r="X6" s="1107"/>
      <c r="Y6" s="28"/>
      <c r="Z6" s="1118" t="s">
        <v>68</v>
      </c>
      <c r="AA6" s="1109"/>
      <c r="AB6" s="1109"/>
      <c r="AC6" s="1109"/>
      <c r="AD6" s="1109"/>
      <c r="AE6" s="1109"/>
      <c r="AF6" s="1109"/>
      <c r="AG6" s="1109"/>
      <c r="AH6" s="1109"/>
      <c r="AI6" s="1109"/>
      <c r="AJ6" s="1109"/>
      <c r="AK6" s="1109"/>
      <c r="AL6" s="1109"/>
      <c r="AM6" s="1109"/>
      <c r="AN6" s="1110"/>
      <c r="AO6" s="1067"/>
      <c r="AP6" s="1075" t="s">
        <v>70</v>
      </c>
      <c r="AQ6" s="1107"/>
      <c r="AR6" s="1107"/>
      <c r="AS6" s="1107"/>
      <c r="AT6" s="1108"/>
      <c r="AU6" s="77"/>
      <c r="AV6" s="1082" t="s">
        <v>71</v>
      </c>
      <c r="AW6" s="1109"/>
      <c r="AX6" s="1109"/>
      <c r="AY6" s="1109"/>
      <c r="AZ6" s="1110"/>
      <c r="BA6" s="1112"/>
      <c r="BB6" s="326" t="s">
        <v>72</v>
      </c>
      <c r="BC6" s="303" t="s">
        <v>73</v>
      </c>
      <c r="BD6" s="303" t="s">
        <v>74</v>
      </c>
      <c r="BE6" s="327" t="s">
        <v>75</v>
      </c>
      <c r="BF6" s="1112"/>
      <c r="BG6" s="326" t="s">
        <v>77</v>
      </c>
      <c r="BH6" s="303" t="s">
        <v>78</v>
      </c>
      <c r="BI6" s="303" t="s">
        <v>79</v>
      </c>
      <c r="BJ6" s="327" t="s">
        <v>80</v>
      </c>
      <c r="BK6" s="1067"/>
      <c r="BL6" s="83" t="s">
        <v>82</v>
      </c>
      <c r="BM6" s="28" t="s">
        <v>83</v>
      </c>
      <c r="BN6" s="28" t="s">
        <v>84</v>
      </c>
      <c r="BO6" s="28" t="s">
        <v>85</v>
      </c>
      <c r="BP6" s="82" t="s">
        <v>86</v>
      </c>
      <c r="BQ6" s="1067"/>
      <c r="BR6" s="1106"/>
    </row>
    <row r="7" spans="1:70" ht="14.5" x14ac:dyDescent="0.25">
      <c r="A7" s="29" t="s">
        <v>142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2163</v>
      </c>
      <c r="B8" s="365"/>
      <c r="C8" s="717">
        <v>38215</v>
      </c>
      <c r="D8" s="365"/>
      <c r="E8" s="329">
        <v>59058.3</v>
      </c>
      <c r="F8" s="365"/>
      <c r="G8" s="330">
        <v>463</v>
      </c>
      <c r="H8" s="366"/>
      <c r="I8" s="331">
        <v>1.1535</v>
      </c>
      <c r="J8" s="331">
        <v>-1.0663</v>
      </c>
      <c r="K8" s="331">
        <v>3.9304999999999999</v>
      </c>
      <c r="L8" s="331">
        <v>-4.1924000000000001</v>
      </c>
      <c r="M8" s="331">
        <v>-5.2259000000000002</v>
      </c>
      <c r="N8" s="333">
        <v>3.8994</v>
      </c>
      <c r="O8" s="331">
        <v>7.4156000000000004</v>
      </c>
      <c r="P8" s="331">
        <v>18.208400000000001</v>
      </c>
      <c r="Q8" s="331">
        <v>18.823799999999999</v>
      </c>
      <c r="R8" s="331">
        <v>15.0968</v>
      </c>
      <c r="S8" s="331">
        <v>6.1463999999999999</v>
      </c>
      <c r="T8" s="331">
        <v>-7.1512000000000002</v>
      </c>
      <c r="U8" s="331">
        <v>-0.86080000000000001</v>
      </c>
      <c r="V8" s="331">
        <v>-2.2650000000000001</v>
      </c>
      <c r="W8" s="331">
        <v>6.1463999999999999</v>
      </c>
      <c r="X8" s="331">
        <v>19.322099999999999</v>
      </c>
      <c r="Y8" s="366"/>
      <c r="Z8" s="329">
        <v>7</v>
      </c>
      <c r="AA8" s="329">
        <v>13</v>
      </c>
      <c r="AB8" s="329">
        <v>15</v>
      </c>
      <c r="AC8" s="329">
        <v>15</v>
      </c>
      <c r="AD8" s="329">
        <v>12</v>
      </c>
      <c r="AE8" s="329">
        <v>9</v>
      </c>
      <c r="AF8" s="329">
        <v>6</v>
      </c>
      <c r="AG8" s="329">
        <v>8</v>
      </c>
      <c r="AH8" s="329">
        <v>3</v>
      </c>
      <c r="AI8" s="329">
        <v>7</v>
      </c>
      <c r="AJ8" s="329">
        <v>15</v>
      </c>
      <c r="AK8" s="329">
        <v>14</v>
      </c>
      <c r="AL8" s="329">
        <v>11</v>
      </c>
      <c r="AM8" s="329">
        <v>9</v>
      </c>
      <c r="AN8" s="329">
        <v>15</v>
      </c>
      <c r="AO8" s="365"/>
      <c r="AP8" s="331">
        <v>16.739999999999998</v>
      </c>
      <c r="AQ8" s="331">
        <v>18.75</v>
      </c>
      <c r="AR8" s="331">
        <v>14.5</v>
      </c>
      <c r="AS8" s="331">
        <v>8.4600000000000009</v>
      </c>
      <c r="AT8" s="331">
        <v>-5.07</v>
      </c>
      <c r="AU8" s="334"/>
      <c r="AV8" s="329">
        <v>3</v>
      </c>
      <c r="AW8" s="329">
        <v>3</v>
      </c>
      <c r="AX8" s="329">
        <v>5</v>
      </c>
      <c r="AY8" s="329">
        <v>8</v>
      </c>
      <c r="AZ8" s="329">
        <v>12</v>
      </c>
      <c r="BA8" s="360"/>
      <c r="BB8" s="331">
        <v>11.9909355959495</v>
      </c>
      <c r="BC8" s="367">
        <v>0.76416395078233301</v>
      </c>
      <c r="BD8" s="367">
        <v>7.9921199087023095E-2</v>
      </c>
      <c r="BE8" s="367">
        <v>0.291969254100723</v>
      </c>
      <c r="BF8" s="366"/>
      <c r="BG8" s="331">
        <v>84.937899999999999</v>
      </c>
      <c r="BH8" s="331">
        <v>4.8872999999999998</v>
      </c>
      <c r="BI8" s="331">
        <v>5.36632</v>
      </c>
      <c r="BJ8" s="331">
        <v>4.8084800000000003</v>
      </c>
      <c r="BK8" s="365"/>
      <c r="BL8" s="364" t="s">
        <v>2164</v>
      </c>
      <c r="BM8" s="364" t="s">
        <v>2165</v>
      </c>
      <c r="BN8" s="364" t="s">
        <v>1401</v>
      </c>
      <c r="BO8" s="364" t="s">
        <v>2166</v>
      </c>
      <c r="BP8" s="364" t="s">
        <v>2167</v>
      </c>
      <c r="BQ8" s="365"/>
      <c r="BR8" s="335" t="s">
        <v>735</v>
      </c>
    </row>
    <row r="9" spans="1:70" x14ac:dyDescent="0.25">
      <c r="A9" s="337" t="s">
        <v>2168</v>
      </c>
      <c r="B9" s="369"/>
      <c r="C9" s="718">
        <v>36346</v>
      </c>
      <c r="D9" s="369"/>
      <c r="E9" s="338">
        <v>46964.4</v>
      </c>
      <c r="F9" s="369"/>
      <c r="G9" s="339">
        <v>369.50040000000001</v>
      </c>
      <c r="H9" s="370"/>
      <c r="I9" s="340" t="s">
        <v>430</v>
      </c>
      <c r="J9" s="340">
        <v>-1.2385999999999999</v>
      </c>
      <c r="K9" s="340">
        <v>4.4732000000000003</v>
      </c>
      <c r="L9" s="340">
        <v>-4.1486999999999998</v>
      </c>
      <c r="M9" s="340">
        <v>-5.88</v>
      </c>
      <c r="N9" s="342">
        <v>1.1637999999999999</v>
      </c>
      <c r="O9" s="340">
        <v>2.5625</v>
      </c>
      <c r="P9" s="340">
        <v>16.386900000000001</v>
      </c>
      <c r="Q9" s="340">
        <v>19.2254</v>
      </c>
      <c r="R9" s="340">
        <v>15.7715</v>
      </c>
      <c r="S9" s="340">
        <v>6.4978999999999996</v>
      </c>
      <c r="T9" s="340">
        <v>-7.3754999999999997</v>
      </c>
      <c r="U9" s="340">
        <v>-1.5434000000000001</v>
      </c>
      <c r="V9" s="340">
        <v>-4.8879999999999999</v>
      </c>
      <c r="W9" s="340">
        <v>6.4978999999999996</v>
      </c>
      <c r="X9" s="340">
        <v>18.4343</v>
      </c>
      <c r="Y9" s="370"/>
      <c r="Z9" s="338" t="s">
        <v>430</v>
      </c>
      <c r="AA9" s="338">
        <v>14</v>
      </c>
      <c r="AB9" s="338">
        <v>14</v>
      </c>
      <c r="AC9" s="338">
        <v>14</v>
      </c>
      <c r="AD9" s="338">
        <v>13</v>
      </c>
      <c r="AE9" s="338">
        <v>14</v>
      </c>
      <c r="AF9" s="338">
        <v>15</v>
      </c>
      <c r="AG9" s="338">
        <v>12</v>
      </c>
      <c r="AH9" s="338">
        <v>2</v>
      </c>
      <c r="AI9" s="338">
        <v>4</v>
      </c>
      <c r="AJ9" s="338">
        <v>14</v>
      </c>
      <c r="AK9" s="338">
        <v>15</v>
      </c>
      <c r="AL9" s="338">
        <v>13</v>
      </c>
      <c r="AM9" s="338">
        <v>14</v>
      </c>
      <c r="AN9" s="338">
        <v>14</v>
      </c>
      <c r="AO9" s="369"/>
      <c r="AP9" s="340">
        <v>17.38</v>
      </c>
      <c r="AQ9" s="340">
        <v>19.600000000000001</v>
      </c>
      <c r="AR9" s="340">
        <v>13.16</v>
      </c>
      <c r="AS9" s="340">
        <v>5.14</v>
      </c>
      <c r="AT9" s="340">
        <v>-6.82</v>
      </c>
      <c r="AU9" s="343"/>
      <c r="AV9" s="338">
        <v>1</v>
      </c>
      <c r="AW9" s="338">
        <v>2</v>
      </c>
      <c r="AX9" s="338">
        <v>8</v>
      </c>
      <c r="AY9" s="338">
        <v>14</v>
      </c>
      <c r="AZ9" s="338">
        <v>14</v>
      </c>
      <c r="BA9" s="361"/>
      <c r="BB9" s="340">
        <v>13.449916580171999</v>
      </c>
      <c r="BC9" s="371">
        <v>0.91873846928676095</v>
      </c>
      <c r="BD9" s="371">
        <v>6.5612342198598503E-2</v>
      </c>
      <c r="BE9" s="371">
        <v>0.28689368410640798</v>
      </c>
      <c r="BF9" s="370"/>
      <c r="BG9" s="340">
        <v>49.845500000000001</v>
      </c>
      <c r="BH9" s="340">
        <v>20.220600000000001</v>
      </c>
      <c r="BI9" s="340">
        <v>10.8438</v>
      </c>
      <c r="BJ9" s="340">
        <v>19.0901</v>
      </c>
      <c r="BK9" s="369"/>
      <c r="BL9" s="368" t="s">
        <v>875</v>
      </c>
      <c r="BM9" s="368" t="s">
        <v>2169</v>
      </c>
      <c r="BN9" s="368" t="s">
        <v>2170</v>
      </c>
      <c r="BO9" s="368" t="s">
        <v>2171</v>
      </c>
      <c r="BP9" s="368" t="s">
        <v>2172</v>
      </c>
      <c r="BQ9" s="369"/>
      <c r="BR9" s="344" t="s">
        <v>450</v>
      </c>
    </row>
    <row r="10" spans="1:70" s="107" customFormat="1" x14ac:dyDescent="0.25">
      <c r="A10" s="345" t="s">
        <v>2173</v>
      </c>
      <c r="B10" s="373"/>
      <c r="C10" s="719">
        <v>39183</v>
      </c>
      <c r="D10" s="373"/>
      <c r="E10" s="346">
        <v>19323</v>
      </c>
      <c r="F10" s="373"/>
      <c r="G10" s="347">
        <v>128.61000000000001</v>
      </c>
      <c r="H10" s="374"/>
      <c r="I10" s="348">
        <v>1.3156000000000001</v>
      </c>
      <c r="J10" s="348">
        <v>-0.66420000000000001</v>
      </c>
      <c r="K10" s="348">
        <v>7.6864999999999997</v>
      </c>
      <c r="L10" s="348">
        <v>-1.9367000000000001</v>
      </c>
      <c r="M10" s="348">
        <v>-7.2747000000000002</v>
      </c>
      <c r="N10" s="350">
        <v>1.0391999999999999</v>
      </c>
      <c r="O10" s="348">
        <v>6.2805</v>
      </c>
      <c r="P10" s="348">
        <v>18.186699999999998</v>
      </c>
      <c r="Q10" s="348">
        <v>15.373100000000001</v>
      </c>
      <c r="R10" s="348">
        <v>15.2661</v>
      </c>
      <c r="S10" s="348">
        <v>10.356999999999999</v>
      </c>
      <c r="T10" s="348">
        <v>-6.9527000000000001</v>
      </c>
      <c r="U10" s="348">
        <v>-2.8479000000000001</v>
      </c>
      <c r="V10" s="348">
        <v>-6.1582999999999997</v>
      </c>
      <c r="W10" s="348">
        <v>10.356999999999999</v>
      </c>
      <c r="X10" s="348">
        <v>14.3422</v>
      </c>
      <c r="Y10" s="374"/>
      <c r="Z10" s="346">
        <v>2</v>
      </c>
      <c r="AA10" s="346">
        <v>12</v>
      </c>
      <c r="AB10" s="346">
        <v>5</v>
      </c>
      <c r="AC10" s="346">
        <v>11</v>
      </c>
      <c r="AD10" s="346">
        <v>15</v>
      </c>
      <c r="AE10" s="346">
        <v>15</v>
      </c>
      <c r="AF10" s="346">
        <v>8</v>
      </c>
      <c r="AG10" s="346">
        <v>9</v>
      </c>
      <c r="AH10" s="346">
        <v>11</v>
      </c>
      <c r="AI10" s="346">
        <v>6</v>
      </c>
      <c r="AJ10" s="346">
        <v>5</v>
      </c>
      <c r="AK10" s="346">
        <v>13</v>
      </c>
      <c r="AL10" s="346">
        <v>15</v>
      </c>
      <c r="AM10" s="346">
        <v>15</v>
      </c>
      <c r="AN10" s="346">
        <v>5</v>
      </c>
      <c r="AO10" s="373"/>
      <c r="AP10" s="348">
        <v>14.82</v>
      </c>
      <c r="AQ10" s="348">
        <v>15.37</v>
      </c>
      <c r="AR10" s="348">
        <v>12.31</v>
      </c>
      <c r="AS10" s="348">
        <v>6.99</v>
      </c>
      <c r="AT10" s="348">
        <v>-6.83</v>
      </c>
      <c r="AU10" s="351"/>
      <c r="AV10" s="346">
        <v>8</v>
      </c>
      <c r="AW10" s="346">
        <v>11</v>
      </c>
      <c r="AX10" s="346">
        <v>11</v>
      </c>
      <c r="AY10" s="346">
        <v>11</v>
      </c>
      <c r="AZ10" s="346">
        <v>15</v>
      </c>
      <c r="BA10" s="362"/>
      <c r="BB10" s="348">
        <v>15.3950995739724</v>
      </c>
      <c r="BC10" s="375">
        <v>1.01553559829485</v>
      </c>
      <c r="BD10" s="375">
        <v>6.5400560887382803E-2</v>
      </c>
      <c r="BE10" s="375">
        <v>0.146764725376719</v>
      </c>
      <c r="BF10" s="374"/>
      <c r="BG10" s="348">
        <v>57.895000000000003</v>
      </c>
      <c r="BH10" s="348">
        <v>24.2059</v>
      </c>
      <c r="BI10" s="348">
        <v>14.7447</v>
      </c>
      <c r="BJ10" s="348">
        <v>3.1543999999999999</v>
      </c>
      <c r="BK10" s="373"/>
      <c r="BL10" s="372" t="s">
        <v>2174</v>
      </c>
      <c r="BM10" s="372" t="s">
        <v>2175</v>
      </c>
      <c r="BN10" s="372" t="s">
        <v>2176</v>
      </c>
      <c r="BO10" s="372" t="s">
        <v>2177</v>
      </c>
      <c r="BP10" s="372" t="s">
        <v>2178</v>
      </c>
      <c r="BQ10" s="373"/>
      <c r="BR10" s="354" t="s">
        <v>513</v>
      </c>
    </row>
    <row r="11" spans="1:70" s="107" customFormat="1" x14ac:dyDescent="0.25">
      <c r="A11" s="345" t="s">
        <v>2179</v>
      </c>
      <c r="B11" s="373"/>
      <c r="C11" s="719">
        <v>40186</v>
      </c>
      <c r="D11" s="373"/>
      <c r="E11" s="346">
        <v>14883.7</v>
      </c>
      <c r="F11" s="373"/>
      <c r="G11" s="347">
        <v>113.9907</v>
      </c>
      <c r="H11" s="374"/>
      <c r="I11" s="348">
        <v>1.1283000000000001</v>
      </c>
      <c r="J11" s="348">
        <v>0.63729999999999998</v>
      </c>
      <c r="K11" s="348">
        <v>9.6158999999999999</v>
      </c>
      <c r="L11" s="348">
        <v>2.8477999999999999</v>
      </c>
      <c r="M11" s="348">
        <v>0.78220000000000001</v>
      </c>
      <c r="N11" s="350">
        <v>12.273300000000001</v>
      </c>
      <c r="O11" s="348">
        <v>9.2543000000000006</v>
      </c>
      <c r="P11" s="348">
        <v>22.649699999999999</v>
      </c>
      <c r="Q11" s="348">
        <v>19.8536</v>
      </c>
      <c r="R11" s="348">
        <v>16.532699999999998</v>
      </c>
      <c r="S11" s="348">
        <v>11.981299999999999</v>
      </c>
      <c r="T11" s="348">
        <v>-0.82440000000000002</v>
      </c>
      <c r="U11" s="348">
        <v>5.1158000000000001</v>
      </c>
      <c r="V11" s="348">
        <v>1.1900999999999999</v>
      </c>
      <c r="W11" s="348">
        <v>11.981299999999999</v>
      </c>
      <c r="X11" s="348">
        <v>16.0915</v>
      </c>
      <c r="Y11" s="374"/>
      <c r="Z11" s="346">
        <v>8</v>
      </c>
      <c r="AA11" s="346">
        <v>1</v>
      </c>
      <c r="AB11" s="346">
        <v>2</v>
      </c>
      <c r="AC11" s="346">
        <v>2</v>
      </c>
      <c r="AD11" s="346">
        <v>3</v>
      </c>
      <c r="AE11" s="346">
        <v>2</v>
      </c>
      <c r="AF11" s="346">
        <v>3</v>
      </c>
      <c r="AG11" s="346">
        <v>1</v>
      </c>
      <c r="AH11" s="346">
        <v>1</v>
      </c>
      <c r="AI11" s="346">
        <v>1</v>
      </c>
      <c r="AJ11" s="346">
        <v>2</v>
      </c>
      <c r="AK11" s="346">
        <v>3</v>
      </c>
      <c r="AL11" s="346">
        <v>2</v>
      </c>
      <c r="AM11" s="346">
        <v>3</v>
      </c>
      <c r="AN11" s="346">
        <v>2</v>
      </c>
      <c r="AO11" s="373"/>
      <c r="AP11" s="348">
        <v>17.309999999999999</v>
      </c>
      <c r="AQ11" s="348">
        <v>20.100000000000001</v>
      </c>
      <c r="AR11" s="348">
        <v>17.53</v>
      </c>
      <c r="AS11" s="348">
        <v>12.63</v>
      </c>
      <c r="AT11" s="348">
        <v>6.94</v>
      </c>
      <c r="AU11" s="351"/>
      <c r="AV11" s="346">
        <v>2</v>
      </c>
      <c r="AW11" s="346">
        <v>1</v>
      </c>
      <c r="AX11" s="346">
        <v>1</v>
      </c>
      <c r="AY11" s="346">
        <v>2</v>
      </c>
      <c r="AZ11" s="346">
        <v>3</v>
      </c>
      <c r="BA11" s="362"/>
      <c r="BB11" s="348">
        <v>16.076534796030298</v>
      </c>
      <c r="BC11" s="375">
        <v>1.0442909511498299</v>
      </c>
      <c r="BD11" s="375">
        <v>8.2533847727161797E-2</v>
      </c>
      <c r="BE11" s="375">
        <v>0.41622326612470001</v>
      </c>
      <c r="BF11" s="374"/>
      <c r="BG11" s="348">
        <v>42.478999999999999</v>
      </c>
      <c r="BH11" s="348">
        <v>22.560400000000001</v>
      </c>
      <c r="BI11" s="348">
        <v>27.899000000000001</v>
      </c>
      <c r="BJ11" s="348">
        <v>7.0616000000000003</v>
      </c>
      <c r="BK11" s="373"/>
      <c r="BL11" s="372" t="s">
        <v>2180</v>
      </c>
      <c r="BM11" s="372" t="s">
        <v>2181</v>
      </c>
      <c r="BN11" s="372" t="s">
        <v>2182</v>
      </c>
      <c r="BO11" s="372" t="s">
        <v>2183</v>
      </c>
      <c r="BP11" s="372" t="s">
        <v>2184</v>
      </c>
      <c r="BQ11" s="373"/>
      <c r="BR11" s="354" t="s">
        <v>513</v>
      </c>
    </row>
    <row r="12" spans="1:70" s="107" customFormat="1" x14ac:dyDescent="0.25">
      <c r="A12" s="345" t="s">
        <v>2185</v>
      </c>
      <c r="B12" s="373"/>
      <c r="C12" s="719">
        <v>39514</v>
      </c>
      <c r="D12" s="373"/>
      <c r="E12" s="346">
        <v>9799.99</v>
      </c>
      <c r="F12" s="373"/>
      <c r="G12" s="347">
        <v>144.67500000000001</v>
      </c>
      <c r="H12" s="374"/>
      <c r="I12" s="348">
        <v>1.1741999999999999</v>
      </c>
      <c r="J12" s="348">
        <v>1.38E-2</v>
      </c>
      <c r="K12" s="348">
        <v>7.1119000000000003</v>
      </c>
      <c r="L12" s="348">
        <v>-0.57040000000000002</v>
      </c>
      <c r="M12" s="348">
        <v>-4.4039999999999999</v>
      </c>
      <c r="N12" s="350">
        <v>2.5421</v>
      </c>
      <c r="O12" s="348">
        <v>3.2646999999999999</v>
      </c>
      <c r="P12" s="348">
        <v>15.5115</v>
      </c>
      <c r="Q12" s="348">
        <v>16.634499999999999</v>
      </c>
      <c r="R12" s="348">
        <v>15.5739</v>
      </c>
      <c r="S12" s="348">
        <v>9.3851999999999993</v>
      </c>
      <c r="T12" s="348">
        <v>-5.3936000000000002</v>
      </c>
      <c r="U12" s="348">
        <v>-0.30320000000000003</v>
      </c>
      <c r="V12" s="348">
        <v>-3.0205000000000002</v>
      </c>
      <c r="W12" s="348">
        <v>9.3851999999999993</v>
      </c>
      <c r="X12" s="348">
        <v>15.859400000000001</v>
      </c>
      <c r="Y12" s="374"/>
      <c r="Z12" s="346">
        <v>5</v>
      </c>
      <c r="AA12" s="346">
        <v>4</v>
      </c>
      <c r="AB12" s="346">
        <v>9</v>
      </c>
      <c r="AC12" s="346">
        <v>7</v>
      </c>
      <c r="AD12" s="346">
        <v>10</v>
      </c>
      <c r="AE12" s="346">
        <v>12</v>
      </c>
      <c r="AF12" s="346">
        <v>13</v>
      </c>
      <c r="AG12" s="346">
        <v>14</v>
      </c>
      <c r="AH12" s="346">
        <v>8</v>
      </c>
      <c r="AI12" s="346">
        <v>5</v>
      </c>
      <c r="AJ12" s="346">
        <v>9</v>
      </c>
      <c r="AK12" s="346">
        <v>10</v>
      </c>
      <c r="AL12" s="346">
        <v>10</v>
      </c>
      <c r="AM12" s="346">
        <v>10</v>
      </c>
      <c r="AN12" s="346">
        <v>9</v>
      </c>
      <c r="AO12" s="373"/>
      <c r="AP12" s="348">
        <v>15.46</v>
      </c>
      <c r="AQ12" s="348">
        <v>17.55</v>
      </c>
      <c r="AR12" s="348">
        <v>11.43</v>
      </c>
      <c r="AS12" s="348">
        <v>5.28</v>
      </c>
      <c r="AT12" s="348">
        <v>-2.63</v>
      </c>
      <c r="AU12" s="351"/>
      <c r="AV12" s="346">
        <v>6</v>
      </c>
      <c r="AW12" s="346">
        <v>5</v>
      </c>
      <c r="AX12" s="346">
        <v>13</v>
      </c>
      <c r="AY12" s="346">
        <v>13</v>
      </c>
      <c r="AZ12" s="346">
        <v>10</v>
      </c>
      <c r="BA12" s="362"/>
      <c r="BB12" s="348">
        <v>13.900554163371201</v>
      </c>
      <c r="BC12" s="375">
        <v>0.92725238323387504</v>
      </c>
      <c r="BD12" s="375">
        <v>5.8983487051282098E-2</v>
      </c>
      <c r="BE12" s="375">
        <v>3.4589078028248003E-2</v>
      </c>
      <c r="BF12" s="374"/>
      <c r="BG12" s="348">
        <v>59.952800000000003</v>
      </c>
      <c r="BH12" s="348">
        <v>17.109400000000001</v>
      </c>
      <c r="BI12" s="348">
        <v>15.5123</v>
      </c>
      <c r="BJ12" s="348">
        <v>7.4255000000000004</v>
      </c>
      <c r="BK12" s="373"/>
      <c r="BL12" s="372" t="s">
        <v>2186</v>
      </c>
      <c r="BM12" s="372" t="s">
        <v>2187</v>
      </c>
      <c r="BN12" s="372" t="s">
        <v>1923</v>
      </c>
      <c r="BO12" s="372" t="s">
        <v>2188</v>
      </c>
      <c r="BP12" s="372" t="s">
        <v>2189</v>
      </c>
      <c r="BQ12" s="373"/>
      <c r="BR12" s="354" t="s">
        <v>443</v>
      </c>
    </row>
    <row r="13" spans="1:70" s="107" customFormat="1" x14ac:dyDescent="0.25">
      <c r="A13" s="345" t="s">
        <v>2190</v>
      </c>
      <c r="B13" s="373"/>
      <c r="C13" s="719">
        <v>38553</v>
      </c>
      <c r="D13" s="373"/>
      <c r="E13" s="346">
        <v>9342.83</v>
      </c>
      <c r="F13" s="373"/>
      <c r="G13" s="347">
        <v>163.0222</v>
      </c>
      <c r="H13" s="374"/>
      <c r="I13" s="348">
        <v>1.2283999999999999</v>
      </c>
      <c r="J13" s="348">
        <v>-0.5958</v>
      </c>
      <c r="K13" s="348">
        <v>6.5777999999999999</v>
      </c>
      <c r="L13" s="348">
        <v>-3.1284999999999998</v>
      </c>
      <c r="M13" s="348">
        <v>-6.1455000000000002</v>
      </c>
      <c r="N13" s="350">
        <v>2.6667000000000001</v>
      </c>
      <c r="O13" s="348">
        <v>7.468</v>
      </c>
      <c r="P13" s="348">
        <v>17.271899999999999</v>
      </c>
      <c r="Q13" s="348">
        <v>14.5032</v>
      </c>
      <c r="R13" s="348">
        <v>13.7385</v>
      </c>
      <c r="S13" s="348">
        <v>9.1562000000000001</v>
      </c>
      <c r="T13" s="348">
        <v>-6.6394000000000002</v>
      </c>
      <c r="U13" s="348">
        <v>-1.8161</v>
      </c>
      <c r="V13" s="348">
        <v>-4.4196</v>
      </c>
      <c r="W13" s="348">
        <v>9.1562000000000001</v>
      </c>
      <c r="X13" s="348">
        <v>14.374000000000001</v>
      </c>
      <c r="Y13" s="374"/>
      <c r="Z13" s="346">
        <v>3</v>
      </c>
      <c r="AA13" s="346">
        <v>11</v>
      </c>
      <c r="AB13" s="346">
        <v>12</v>
      </c>
      <c r="AC13" s="346">
        <v>13</v>
      </c>
      <c r="AD13" s="346">
        <v>14</v>
      </c>
      <c r="AE13" s="346">
        <v>11</v>
      </c>
      <c r="AF13" s="346">
        <v>5</v>
      </c>
      <c r="AG13" s="346">
        <v>11</v>
      </c>
      <c r="AH13" s="346">
        <v>13</v>
      </c>
      <c r="AI13" s="346">
        <v>11</v>
      </c>
      <c r="AJ13" s="346">
        <v>10</v>
      </c>
      <c r="AK13" s="346">
        <v>12</v>
      </c>
      <c r="AL13" s="346">
        <v>14</v>
      </c>
      <c r="AM13" s="346">
        <v>13</v>
      </c>
      <c r="AN13" s="346">
        <v>10</v>
      </c>
      <c r="AO13" s="373"/>
      <c r="AP13" s="348">
        <v>14.22</v>
      </c>
      <c r="AQ13" s="348">
        <v>15</v>
      </c>
      <c r="AR13" s="348">
        <v>11.79</v>
      </c>
      <c r="AS13" s="348">
        <v>7.2</v>
      </c>
      <c r="AT13" s="348">
        <v>-5.25</v>
      </c>
      <c r="AU13" s="351"/>
      <c r="AV13" s="346">
        <v>10</v>
      </c>
      <c r="AW13" s="346">
        <v>12</v>
      </c>
      <c r="AX13" s="346">
        <v>12</v>
      </c>
      <c r="AY13" s="346">
        <v>9</v>
      </c>
      <c r="AZ13" s="346">
        <v>13</v>
      </c>
      <c r="BA13" s="362"/>
      <c r="BB13" s="348">
        <v>13.953927906845101</v>
      </c>
      <c r="BC13" s="375">
        <v>0.91654502676053395</v>
      </c>
      <c r="BD13" s="375">
        <v>6.5213604868794295E-2</v>
      </c>
      <c r="BE13" s="375">
        <v>0.110747005117379</v>
      </c>
      <c r="BF13" s="374"/>
      <c r="BG13" s="348">
        <v>64.136499999999998</v>
      </c>
      <c r="BH13" s="348">
        <v>19.2239</v>
      </c>
      <c r="BI13" s="348">
        <v>15.640499999999999</v>
      </c>
      <c r="BJ13" s="348">
        <v>0.99909999999999999</v>
      </c>
      <c r="BK13" s="373"/>
      <c r="BL13" s="372" t="s">
        <v>2191</v>
      </c>
      <c r="BM13" s="372" t="s">
        <v>2192</v>
      </c>
      <c r="BN13" s="372" t="s">
        <v>2193</v>
      </c>
      <c r="BO13" s="372" t="s">
        <v>940</v>
      </c>
      <c r="BP13" s="372" t="s">
        <v>2194</v>
      </c>
      <c r="BQ13" s="373"/>
      <c r="BR13" s="354" t="s">
        <v>513</v>
      </c>
    </row>
    <row r="14" spans="1:70" s="107" customFormat="1" x14ac:dyDescent="0.25">
      <c r="A14" s="345" t="s">
        <v>2195</v>
      </c>
      <c r="B14" s="373"/>
      <c r="C14" s="719">
        <v>38511</v>
      </c>
      <c r="D14" s="373"/>
      <c r="E14" s="346">
        <v>8875.5499999999993</v>
      </c>
      <c r="F14" s="373"/>
      <c r="G14" s="347">
        <v>225.1722</v>
      </c>
      <c r="H14" s="374"/>
      <c r="I14" s="348">
        <v>1.3629</v>
      </c>
      <c r="J14" s="348">
        <v>0.18190000000000001</v>
      </c>
      <c r="K14" s="348">
        <v>9.1954999999999991</v>
      </c>
      <c r="L14" s="348">
        <v>0.39129999999999998</v>
      </c>
      <c r="M14" s="348">
        <v>-3.5169000000000001</v>
      </c>
      <c r="N14" s="350">
        <v>5.4493</v>
      </c>
      <c r="O14" s="348">
        <v>6.0298999999999996</v>
      </c>
      <c r="P14" s="348">
        <v>21.5822</v>
      </c>
      <c r="Q14" s="348">
        <v>18.334299999999999</v>
      </c>
      <c r="R14" s="348">
        <v>16.050799999999999</v>
      </c>
      <c r="S14" s="348">
        <v>11.975199999999999</v>
      </c>
      <c r="T14" s="348">
        <v>-2.8370000000000002</v>
      </c>
      <c r="U14" s="348">
        <v>0.88949999999999996</v>
      </c>
      <c r="V14" s="348">
        <v>-1.7131000000000001</v>
      </c>
      <c r="W14" s="348">
        <v>11.975199999999999</v>
      </c>
      <c r="X14" s="348">
        <v>16.069400000000002</v>
      </c>
      <c r="Y14" s="374"/>
      <c r="Z14" s="346">
        <v>1</v>
      </c>
      <c r="AA14" s="346">
        <v>3</v>
      </c>
      <c r="AB14" s="346">
        <v>3</v>
      </c>
      <c r="AC14" s="346">
        <v>5</v>
      </c>
      <c r="AD14" s="346">
        <v>6</v>
      </c>
      <c r="AE14" s="346">
        <v>7</v>
      </c>
      <c r="AF14" s="346">
        <v>9</v>
      </c>
      <c r="AG14" s="346">
        <v>2</v>
      </c>
      <c r="AH14" s="346">
        <v>4</v>
      </c>
      <c r="AI14" s="346">
        <v>3</v>
      </c>
      <c r="AJ14" s="346">
        <v>3</v>
      </c>
      <c r="AK14" s="346">
        <v>6</v>
      </c>
      <c r="AL14" s="346">
        <v>7</v>
      </c>
      <c r="AM14" s="346">
        <v>7</v>
      </c>
      <c r="AN14" s="346">
        <v>3</v>
      </c>
      <c r="AO14" s="373"/>
      <c r="AP14" s="348">
        <v>16.71</v>
      </c>
      <c r="AQ14" s="348">
        <v>18.510000000000002</v>
      </c>
      <c r="AR14" s="348">
        <v>15.1</v>
      </c>
      <c r="AS14" s="348">
        <v>9.4700000000000006</v>
      </c>
      <c r="AT14" s="348">
        <v>0.62</v>
      </c>
      <c r="AU14" s="351"/>
      <c r="AV14" s="346">
        <v>4</v>
      </c>
      <c r="AW14" s="346">
        <v>4</v>
      </c>
      <c r="AX14" s="346">
        <v>2</v>
      </c>
      <c r="AY14" s="346">
        <v>6</v>
      </c>
      <c r="AZ14" s="346">
        <v>6</v>
      </c>
      <c r="BA14" s="362"/>
      <c r="BB14" s="348">
        <v>15.5232602663595</v>
      </c>
      <c r="BC14" s="375">
        <v>1.0290303241490599</v>
      </c>
      <c r="BD14" s="375">
        <v>8.1959050435596495E-2</v>
      </c>
      <c r="BE14" s="375">
        <v>0.37494412347676498</v>
      </c>
      <c r="BF14" s="374"/>
      <c r="BG14" s="348">
        <v>58.156399999999998</v>
      </c>
      <c r="BH14" s="348">
        <v>23.131</v>
      </c>
      <c r="BI14" s="348">
        <v>12.7369</v>
      </c>
      <c r="BJ14" s="348">
        <v>5.9756999999999998</v>
      </c>
      <c r="BK14" s="373"/>
      <c r="BL14" s="372" t="s">
        <v>2196</v>
      </c>
      <c r="BM14" s="372" t="s">
        <v>2197</v>
      </c>
      <c r="BN14" s="372" t="s">
        <v>2198</v>
      </c>
      <c r="BO14" s="372" t="s">
        <v>1126</v>
      </c>
      <c r="BP14" s="372" t="s">
        <v>2199</v>
      </c>
      <c r="BQ14" s="373"/>
      <c r="BR14" s="354" t="s">
        <v>436</v>
      </c>
    </row>
    <row r="15" spans="1:70" s="107" customFormat="1" x14ac:dyDescent="0.25">
      <c r="A15" s="345" t="s">
        <v>2200</v>
      </c>
      <c r="B15" s="373"/>
      <c r="C15" s="719">
        <v>38167</v>
      </c>
      <c r="D15" s="373"/>
      <c r="E15" s="346">
        <v>8573.6299999999992</v>
      </c>
      <c r="F15" s="373"/>
      <c r="G15" s="347">
        <v>345.99040000000002</v>
      </c>
      <c r="H15" s="374"/>
      <c r="I15" s="348">
        <v>0.78690000000000004</v>
      </c>
      <c r="J15" s="348">
        <v>-1.3332999999999999</v>
      </c>
      <c r="K15" s="348">
        <v>6.7484000000000002</v>
      </c>
      <c r="L15" s="348">
        <v>-0.75270000000000004</v>
      </c>
      <c r="M15" s="348">
        <v>-3.6884999999999999</v>
      </c>
      <c r="N15" s="350">
        <v>5.2487000000000004</v>
      </c>
      <c r="O15" s="348">
        <v>4.1966999999999999</v>
      </c>
      <c r="P15" s="348">
        <v>17.701699999999999</v>
      </c>
      <c r="Q15" s="348">
        <v>16.154499999999999</v>
      </c>
      <c r="R15" s="348">
        <v>14.9399</v>
      </c>
      <c r="S15" s="348">
        <v>8.9901999999999997</v>
      </c>
      <c r="T15" s="348">
        <v>-4.9306999999999999</v>
      </c>
      <c r="U15" s="348">
        <v>1.4262999999999999</v>
      </c>
      <c r="V15" s="348">
        <v>-2.0524</v>
      </c>
      <c r="W15" s="348">
        <v>8.9901999999999997</v>
      </c>
      <c r="X15" s="348">
        <v>17.616</v>
      </c>
      <c r="Y15" s="374"/>
      <c r="Z15" s="346">
        <v>13</v>
      </c>
      <c r="AA15" s="346">
        <v>15</v>
      </c>
      <c r="AB15" s="346">
        <v>10</v>
      </c>
      <c r="AC15" s="346">
        <v>8</v>
      </c>
      <c r="AD15" s="346">
        <v>7</v>
      </c>
      <c r="AE15" s="346">
        <v>8</v>
      </c>
      <c r="AF15" s="346">
        <v>12</v>
      </c>
      <c r="AG15" s="346">
        <v>10</v>
      </c>
      <c r="AH15" s="346">
        <v>10</v>
      </c>
      <c r="AI15" s="346">
        <v>8</v>
      </c>
      <c r="AJ15" s="346">
        <v>11</v>
      </c>
      <c r="AK15" s="346">
        <v>8</v>
      </c>
      <c r="AL15" s="346">
        <v>6</v>
      </c>
      <c r="AM15" s="346">
        <v>8</v>
      </c>
      <c r="AN15" s="346">
        <v>11</v>
      </c>
      <c r="AO15" s="373"/>
      <c r="AP15" s="348">
        <v>14.06</v>
      </c>
      <c r="AQ15" s="348">
        <v>15.56</v>
      </c>
      <c r="AR15" s="348">
        <v>13.14</v>
      </c>
      <c r="AS15" s="348">
        <v>7.16</v>
      </c>
      <c r="AT15" s="348">
        <v>-0.46</v>
      </c>
      <c r="AU15" s="351"/>
      <c r="AV15" s="346">
        <v>11</v>
      </c>
      <c r="AW15" s="346">
        <v>10</v>
      </c>
      <c r="AX15" s="346">
        <v>9</v>
      </c>
      <c r="AY15" s="346">
        <v>10</v>
      </c>
      <c r="AZ15" s="346">
        <v>7</v>
      </c>
      <c r="BA15" s="362"/>
      <c r="BB15" s="348">
        <v>15.144797063259601</v>
      </c>
      <c r="BC15" s="375">
        <v>0.99791659689611301</v>
      </c>
      <c r="BD15" s="375">
        <v>6.6895275767352394E-2</v>
      </c>
      <c r="BE15" s="375">
        <v>0.142919394774388</v>
      </c>
      <c r="BF15" s="374"/>
      <c r="BG15" s="348">
        <v>64.191800000000001</v>
      </c>
      <c r="BH15" s="348">
        <v>17.786999999999999</v>
      </c>
      <c r="BI15" s="348">
        <v>9.5187000000000008</v>
      </c>
      <c r="BJ15" s="348">
        <v>8.5024999999999995</v>
      </c>
      <c r="BK15" s="373"/>
      <c r="BL15" s="372" t="s">
        <v>2201</v>
      </c>
      <c r="BM15" s="372" t="s">
        <v>2202</v>
      </c>
      <c r="BN15" s="372" t="s">
        <v>2203</v>
      </c>
      <c r="BO15" s="372" t="s">
        <v>2204</v>
      </c>
      <c r="BP15" s="372" t="s">
        <v>2205</v>
      </c>
      <c r="BQ15" s="373"/>
      <c r="BR15" s="354" t="s">
        <v>526</v>
      </c>
    </row>
    <row r="16" spans="1:70" s="107" customFormat="1" x14ac:dyDescent="0.25">
      <c r="A16" s="345" t="s">
        <v>2206</v>
      </c>
      <c r="B16" s="373"/>
      <c r="C16" s="719">
        <v>34366</v>
      </c>
      <c r="D16" s="373"/>
      <c r="E16" s="346">
        <v>7330.01</v>
      </c>
      <c r="F16" s="373"/>
      <c r="G16" s="347">
        <v>751.45699999999999</v>
      </c>
      <c r="H16" s="374"/>
      <c r="I16" s="348">
        <v>1.0137</v>
      </c>
      <c r="J16" s="348">
        <v>-0.38650000000000001</v>
      </c>
      <c r="K16" s="348">
        <v>9.1453000000000007</v>
      </c>
      <c r="L16" s="348">
        <v>0.46789999999999998</v>
      </c>
      <c r="M16" s="348">
        <v>-2.0849000000000002</v>
      </c>
      <c r="N16" s="350">
        <v>7.8853999999999997</v>
      </c>
      <c r="O16" s="348">
        <v>8.4140999999999995</v>
      </c>
      <c r="P16" s="348">
        <v>19.11</v>
      </c>
      <c r="Q16" s="348">
        <v>16.721299999999999</v>
      </c>
      <c r="R16" s="348">
        <v>14.1106</v>
      </c>
      <c r="S16" s="348">
        <v>11.9346</v>
      </c>
      <c r="T16" s="348">
        <v>-2.5724</v>
      </c>
      <c r="U16" s="348">
        <v>2.8729</v>
      </c>
      <c r="V16" s="348">
        <v>-0.1991</v>
      </c>
      <c r="W16" s="348">
        <v>11.9346</v>
      </c>
      <c r="X16" s="348">
        <v>14.329700000000001</v>
      </c>
      <c r="Y16" s="374"/>
      <c r="Z16" s="346">
        <v>10</v>
      </c>
      <c r="AA16" s="346">
        <v>7</v>
      </c>
      <c r="AB16" s="346">
        <v>4</v>
      </c>
      <c r="AC16" s="346">
        <v>4</v>
      </c>
      <c r="AD16" s="346">
        <v>4</v>
      </c>
      <c r="AE16" s="346">
        <v>5</v>
      </c>
      <c r="AF16" s="346">
        <v>4</v>
      </c>
      <c r="AG16" s="346">
        <v>7</v>
      </c>
      <c r="AH16" s="346">
        <v>6</v>
      </c>
      <c r="AI16" s="346">
        <v>10</v>
      </c>
      <c r="AJ16" s="346">
        <v>4</v>
      </c>
      <c r="AK16" s="346">
        <v>4</v>
      </c>
      <c r="AL16" s="346">
        <v>4</v>
      </c>
      <c r="AM16" s="346">
        <v>5</v>
      </c>
      <c r="AN16" s="346">
        <v>4</v>
      </c>
      <c r="AO16" s="373"/>
      <c r="AP16" s="348">
        <v>14.57</v>
      </c>
      <c r="AQ16" s="348">
        <v>16.61</v>
      </c>
      <c r="AR16" s="348">
        <v>14.09</v>
      </c>
      <c r="AS16" s="348">
        <v>10.35</v>
      </c>
      <c r="AT16" s="348">
        <v>2.64</v>
      </c>
      <c r="AU16" s="351"/>
      <c r="AV16" s="346">
        <v>9</v>
      </c>
      <c r="AW16" s="346">
        <v>9</v>
      </c>
      <c r="AX16" s="346">
        <v>7</v>
      </c>
      <c r="AY16" s="346">
        <v>4</v>
      </c>
      <c r="AZ16" s="346">
        <v>4</v>
      </c>
      <c r="BA16" s="362"/>
      <c r="BB16" s="348">
        <v>14.7006648414274</v>
      </c>
      <c r="BC16" s="375">
        <v>0.98125855885742597</v>
      </c>
      <c r="BD16" s="375">
        <v>7.1842691220864993E-2</v>
      </c>
      <c r="BE16" s="375">
        <v>0.20046536504519699</v>
      </c>
      <c r="BF16" s="374"/>
      <c r="BG16" s="348">
        <v>65.375200000000007</v>
      </c>
      <c r="BH16" s="348">
        <v>18.357399999999998</v>
      </c>
      <c r="BI16" s="348">
        <v>16.094100000000001</v>
      </c>
      <c r="BJ16" s="348">
        <v>0.17330000000000001</v>
      </c>
      <c r="BK16" s="373"/>
      <c r="BL16" s="372" t="s">
        <v>2207</v>
      </c>
      <c r="BM16" s="372" t="s">
        <v>1047</v>
      </c>
      <c r="BN16" s="372" t="s">
        <v>2208</v>
      </c>
      <c r="BO16" s="372" t="s">
        <v>2209</v>
      </c>
      <c r="BP16" s="372" t="s">
        <v>2210</v>
      </c>
      <c r="BQ16" s="373"/>
      <c r="BR16" s="354" t="s">
        <v>513</v>
      </c>
    </row>
    <row r="17" spans="1:70" s="107" customFormat="1" x14ac:dyDescent="0.25">
      <c r="A17" s="345" t="s">
        <v>2211</v>
      </c>
      <c r="B17" s="373"/>
      <c r="C17" s="719">
        <v>39534</v>
      </c>
      <c r="D17" s="373"/>
      <c r="E17" s="346">
        <v>6351.11</v>
      </c>
      <c r="F17" s="373"/>
      <c r="G17" s="347">
        <v>129.54519999999999</v>
      </c>
      <c r="H17" s="374"/>
      <c r="I17" s="348">
        <v>1.159</v>
      </c>
      <c r="J17" s="348">
        <v>0.31840000000000002</v>
      </c>
      <c r="K17" s="348">
        <v>11.1456</v>
      </c>
      <c r="L17" s="348">
        <v>4.0677000000000003</v>
      </c>
      <c r="M17" s="348">
        <v>2.6031</v>
      </c>
      <c r="N17" s="350">
        <v>12.2424</v>
      </c>
      <c r="O17" s="348">
        <v>5.3402000000000003</v>
      </c>
      <c r="P17" s="348">
        <v>19.903600000000001</v>
      </c>
      <c r="Q17" s="348">
        <v>16.252300000000002</v>
      </c>
      <c r="R17" s="348">
        <v>12.566700000000001</v>
      </c>
      <c r="S17" s="348">
        <v>13.709199999999999</v>
      </c>
      <c r="T17" s="348">
        <v>7.2999999999999995E-2</v>
      </c>
      <c r="U17" s="348">
        <v>6.9348999999999998</v>
      </c>
      <c r="V17" s="348">
        <v>1.4778</v>
      </c>
      <c r="W17" s="348">
        <v>13.709199999999999</v>
      </c>
      <c r="X17" s="348">
        <v>15.2056</v>
      </c>
      <c r="Y17" s="374"/>
      <c r="Z17" s="346">
        <v>6</v>
      </c>
      <c r="AA17" s="346">
        <v>2</v>
      </c>
      <c r="AB17" s="346">
        <v>1</v>
      </c>
      <c r="AC17" s="346">
        <v>1</v>
      </c>
      <c r="AD17" s="346">
        <v>1</v>
      </c>
      <c r="AE17" s="346">
        <v>3</v>
      </c>
      <c r="AF17" s="346">
        <v>10</v>
      </c>
      <c r="AG17" s="346">
        <v>4</v>
      </c>
      <c r="AH17" s="346">
        <v>9</v>
      </c>
      <c r="AI17" s="346">
        <v>12</v>
      </c>
      <c r="AJ17" s="346">
        <v>1</v>
      </c>
      <c r="AK17" s="346">
        <v>1</v>
      </c>
      <c r="AL17" s="346">
        <v>1</v>
      </c>
      <c r="AM17" s="346">
        <v>2</v>
      </c>
      <c r="AN17" s="346">
        <v>1</v>
      </c>
      <c r="AO17" s="373"/>
      <c r="AP17" s="348">
        <v>13.72</v>
      </c>
      <c r="AQ17" s="348">
        <v>17.28</v>
      </c>
      <c r="AR17" s="348">
        <v>14.64</v>
      </c>
      <c r="AS17" s="348">
        <v>9.6</v>
      </c>
      <c r="AT17" s="348">
        <v>9.6300000000000008</v>
      </c>
      <c r="AU17" s="351"/>
      <c r="AV17" s="346">
        <v>12</v>
      </c>
      <c r="AW17" s="346">
        <v>7</v>
      </c>
      <c r="AX17" s="346">
        <v>4</v>
      </c>
      <c r="AY17" s="346">
        <v>5</v>
      </c>
      <c r="AZ17" s="346">
        <v>1</v>
      </c>
      <c r="BA17" s="362"/>
      <c r="BB17" s="348">
        <v>16.988562246740699</v>
      </c>
      <c r="BC17" s="375">
        <v>1.08737321764074</v>
      </c>
      <c r="BD17" s="375">
        <v>7.2872834427524097E-2</v>
      </c>
      <c r="BE17" s="375">
        <v>0.289801390013529</v>
      </c>
      <c r="BF17" s="374"/>
      <c r="BG17" s="348">
        <v>53.902000000000001</v>
      </c>
      <c r="BH17" s="348">
        <v>15.301399999999999</v>
      </c>
      <c r="BI17" s="348">
        <v>28.372800000000002</v>
      </c>
      <c r="BJ17" s="348">
        <v>2.4238</v>
      </c>
      <c r="BK17" s="373"/>
      <c r="BL17" s="372" t="s">
        <v>2212</v>
      </c>
      <c r="BM17" s="372" t="s">
        <v>2213</v>
      </c>
      <c r="BN17" s="372" t="s">
        <v>2214</v>
      </c>
      <c r="BO17" s="372" t="s">
        <v>2215</v>
      </c>
      <c r="BP17" s="372" t="s">
        <v>2216</v>
      </c>
      <c r="BQ17" s="373"/>
      <c r="BR17" s="354" t="s">
        <v>476</v>
      </c>
    </row>
    <row r="18" spans="1:70" s="107" customFormat="1" ht="11" x14ac:dyDescent="0.3">
      <c r="A18" s="841" t="s">
        <v>2217</v>
      </c>
      <c r="B18" s="842"/>
      <c r="C18" s="843">
        <v>38560</v>
      </c>
      <c r="D18" s="842"/>
      <c r="E18" s="844">
        <v>5158.74</v>
      </c>
      <c r="F18" s="842"/>
      <c r="G18" s="845">
        <v>149.71600000000001</v>
      </c>
      <c r="H18" s="847"/>
      <c r="I18" s="846">
        <v>0.8861</v>
      </c>
      <c r="J18" s="846">
        <v>-5.4100000000000002E-2</v>
      </c>
      <c r="K18" s="846">
        <v>7.2824999999999998</v>
      </c>
      <c r="L18" s="846">
        <v>-1.0116000000000001</v>
      </c>
      <c r="M18" s="846">
        <v>-3.9049999999999998</v>
      </c>
      <c r="N18" s="848">
        <v>7.1909999999999998</v>
      </c>
      <c r="O18" s="846">
        <v>6.2821999999999996</v>
      </c>
      <c r="P18" s="846">
        <v>19.247599999999998</v>
      </c>
      <c r="Q18" s="846">
        <v>16.655899999999999</v>
      </c>
      <c r="R18" s="846">
        <v>16.055399999999999</v>
      </c>
      <c r="S18" s="846">
        <v>9.8567</v>
      </c>
      <c r="T18" s="846">
        <v>-4.5987999999999998</v>
      </c>
      <c r="U18" s="846">
        <v>2.7400000000000001E-2</v>
      </c>
      <c r="V18" s="846">
        <v>-1.4456</v>
      </c>
      <c r="W18" s="846">
        <v>9.8567</v>
      </c>
      <c r="X18" s="846">
        <v>13.9201</v>
      </c>
      <c r="Y18" s="847"/>
      <c r="Z18" s="844">
        <v>12</v>
      </c>
      <c r="AA18" s="844">
        <v>5</v>
      </c>
      <c r="AB18" s="844">
        <v>7</v>
      </c>
      <c r="AC18" s="844">
        <v>9</v>
      </c>
      <c r="AD18" s="844">
        <v>8</v>
      </c>
      <c r="AE18" s="844">
        <v>6</v>
      </c>
      <c r="AF18" s="844">
        <v>7</v>
      </c>
      <c r="AG18" s="844">
        <v>6</v>
      </c>
      <c r="AH18" s="844">
        <v>7</v>
      </c>
      <c r="AI18" s="844">
        <v>2</v>
      </c>
      <c r="AJ18" s="844">
        <v>7</v>
      </c>
      <c r="AK18" s="844">
        <v>7</v>
      </c>
      <c r="AL18" s="844">
        <v>9</v>
      </c>
      <c r="AM18" s="844">
        <v>6</v>
      </c>
      <c r="AN18" s="844">
        <v>7</v>
      </c>
      <c r="AO18" s="842"/>
      <c r="AP18" s="846">
        <v>16</v>
      </c>
      <c r="AQ18" s="846">
        <v>16.96</v>
      </c>
      <c r="AR18" s="846">
        <v>14.27</v>
      </c>
      <c r="AS18" s="846">
        <v>8.9700000000000006</v>
      </c>
      <c r="AT18" s="846">
        <v>-0.84</v>
      </c>
      <c r="AU18" s="849"/>
      <c r="AV18" s="844">
        <v>5</v>
      </c>
      <c r="AW18" s="844">
        <v>8</v>
      </c>
      <c r="AX18" s="844">
        <v>6</v>
      </c>
      <c r="AY18" s="844">
        <v>7</v>
      </c>
      <c r="AZ18" s="844">
        <v>8</v>
      </c>
      <c r="BA18" s="851"/>
      <c r="BB18" s="846">
        <v>15.2315792747721</v>
      </c>
      <c r="BC18" s="852">
        <v>1.01496669756943</v>
      </c>
      <c r="BD18" s="852">
        <v>7.09813294993554E-2</v>
      </c>
      <c r="BE18" s="852">
        <v>0.19609386116073099</v>
      </c>
      <c r="BF18" s="847"/>
      <c r="BG18" s="846">
        <v>57.072099999999999</v>
      </c>
      <c r="BH18" s="846">
        <v>29.608699999999999</v>
      </c>
      <c r="BI18" s="846">
        <v>11.5959</v>
      </c>
      <c r="BJ18" s="846">
        <v>1.7233000000000001</v>
      </c>
      <c r="BK18" s="842"/>
      <c r="BL18" s="855" t="s">
        <v>2218</v>
      </c>
      <c r="BM18" s="855" t="s">
        <v>2219</v>
      </c>
      <c r="BN18" s="855" t="s">
        <v>2220</v>
      </c>
      <c r="BO18" s="855" t="s">
        <v>2221</v>
      </c>
      <c r="BP18" s="855" t="s">
        <v>2222</v>
      </c>
      <c r="BQ18" s="842"/>
      <c r="BR18" s="856" t="s">
        <v>476</v>
      </c>
    </row>
    <row r="19" spans="1:70" s="107" customFormat="1" x14ac:dyDescent="0.25">
      <c r="A19" s="345" t="s">
        <v>2223</v>
      </c>
      <c r="B19" s="373"/>
      <c r="C19" s="719">
        <v>35318</v>
      </c>
      <c r="D19" s="373"/>
      <c r="E19" s="346">
        <v>2143.23</v>
      </c>
      <c r="F19" s="373"/>
      <c r="G19" s="347">
        <v>704.23509999999999</v>
      </c>
      <c r="H19" s="374"/>
      <c r="I19" s="348">
        <v>0.99350000000000005</v>
      </c>
      <c r="J19" s="348">
        <v>-0.4173</v>
      </c>
      <c r="K19" s="348">
        <v>6.7122999999999999</v>
      </c>
      <c r="L19" s="348">
        <v>-1.6228</v>
      </c>
      <c r="M19" s="348">
        <v>-3.9767999999999999</v>
      </c>
      <c r="N19" s="350">
        <v>2.738</v>
      </c>
      <c r="O19" s="348">
        <v>3.2526000000000002</v>
      </c>
      <c r="P19" s="348">
        <v>15.8635</v>
      </c>
      <c r="Q19" s="348">
        <v>17.839400000000001</v>
      </c>
      <c r="R19" s="348">
        <v>14.419499999999999</v>
      </c>
      <c r="S19" s="348">
        <v>8.9489000000000001</v>
      </c>
      <c r="T19" s="348">
        <v>-5.1868999999999996</v>
      </c>
      <c r="U19" s="348">
        <v>0.39229999999999998</v>
      </c>
      <c r="V19" s="348">
        <v>-3.2376999999999998</v>
      </c>
      <c r="W19" s="348">
        <v>8.9489000000000001</v>
      </c>
      <c r="X19" s="348">
        <v>15.879799999999999</v>
      </c>
      <c r="Y19" s="374"/>
      <c r="Z19" s="346">
        <v>11</v>
      </c>
      <c r="AA19" s="346">
        <v>8</v>
      </c>
      <c r="AB19" s="346">
        <v>11</v>
      </c>
      <c r="AC19" s="346">
        <v>10</v>
      </c>
      <c r="AD19" s="346">
        <v>9</v>
      </c>
      <c r="AE19" s="346">
        <v>10</v>
      </c>
      <c r="AF19" s="346">
        <v>14</v>
      </c>
      <c r="AG19" s="346">
        <v>13</v>
      </c>
      <c r="AH19" s="346">
        <v>5</v>
      </c>
      <c r="AI19" s="346">
        <v>9</v>
      </c>
      <c r="AJ19" s="346">
        <v>12</v>
      </c>
      <c r="AK19" s="346">
        <v>9</v>
      </c>
      <c r="AL19" s="346">
        <v>8</v>
      </c>
      <c r="AM19" s="346">
        <v>11</v>
      </c>
      <c r="AN19" s="346">
        <v>12</v>
      </c>
      <c r="AO19" s="373"/>
      <c r="AP19" s="348">
        <v>15.09</v>
      </c>
      <c r="AQ19" s="348">
        <v>17.43</v>
      </c>
      <c r="AR19" s="348">
        <v>12.36</v>
      </c>
      <c r="AS19" s="348">
        <v>5.74</v>
      </c>
      <c r="AT19" s="348">
        <v>-2.56</v>
      </c>
      <c r="AU19" s="351"/>
      <c r="AV19" s="346">
        <v>7</v>
      </c>
      <c r="AW19" s="346">
        <v>6</v>
      </c>
      <c r="AX19" s="346">
        <v>10</v>
      </c>
      <c r="AY19" s="346">
        <v>12</v>
      </c>
      <c r="AZ19" s="346">
        <v>9</v>
      </c>
      <c r="BA19" s="362"/>
      <c r="BB19" s="348">
        <v>14.067482068624701</v>
      </c>
      <c r="BC19" s="375">
        <v>0.93077638846268296</v>
      </c>
      <c r="BD19" s="375">
        <v>5.90250681126335E-2</v>
      </c>
      <c r="BE19" s="375">
        <v>9.2850136278777598E-2</v>
      </c>
      <c r="BF19" s="374"/>
      <c r="BG19" s="348">
        <v>62.298099999999998</v>
      </c>
      <c r="BH19" s="348">
        <v>7.25922</v>
      </c>
      <c r="BI19" s="348">
        <v>21.390899999999998</v>
      </c>
      <c r="BJ19" s="348">
        <v>9.0517800000000008</v>
      </c>
      <c r="BK19" s="373"/>
      <c r="BL19" s="372" t="s">
        <v>990</v>
      </c>
      <c r="BM19" s="372" t="s">
        <v>2224</v>
      </c>
      <c r="BN19" s="372" t="s">
        <v>2225</v>
      </c>
      <c r="BO19" s="372" t="s">
        <v>2208</v>
      </c>
      <c r="BP19" s="372" t="s">
        <v>2226</v>
      </c>
      <c r="BQ19" s="373"/>
      <c r="BR19" s="354" t="s">
        <v>513</v>
      </c>
    </row>
    <row r="20" spans="1:70" s="107" customFormat="1" x14ac:dyDescent="0.25">
      <c r="A20" s="345" t="s">
        <v>2227</v>
      </c>
      <c r="B20" s="373"/>
      <c r="C20" s="719">
        <v>44175</v>
      </c>
      <c r="D20" s="373"/>
      <c r="E20" s="346">
        <v>1483.59</v>
      </c>
      <c r="F20" s="373"/>
      <c r="G20" s="347">
        <v>22.934000000000001</v>
      </c>
      <c r="H20" s="374"/>
      <c r="I20" s="348" t="s">
        <v>430</v>
      </c>
      <c r="J20" s="348">
        <v>-0.5766</v>
      </c>
      <c r="K20" s="348">
        <v>5.4048999999999996</v>
      </c>
      <c r="L20" s="348">
        <v>-0.40820000000000001</v>
      </c>
      <c r="M20" s="348">
        <v>1.8927</v>
      </c>
      <c r="N20" s="350">
        <v>14.277699999999999</v>
      </c>
      <c r="O20" s="348">
        <v>11.506600000000001</v>
      </c>
      <c r="P20" s="348">
        <v>19.273700000000002</v>
      </c>
      <c r="Q20" s="348">
        <v>14.935499999999999</v>
      </c>
      <c r="R20" s="348" t="s">
        <v>430</v>
      </c>
      <c r="S20" s="348">
        <v>6.5606999999999998</v>
      </c>
      <c r="T20" s="348">
        <v>-0.48170000000000002</v>
      </c>
      <c r="U20" s="348">
        <v>4.2691999999999997</v>
      </c>
      <c r="V20" s="348">
        <v>6.5063000000000004</v>
      </c>
      <c r="W20" s="348">
        <v>6.5606999999999998</v>
      </c>
      <c r="X20" s="348">
        <v>16.706700000000001</v>
      </c>
      <c r="Y20" s="374"/>
      <c r="Z20" s="346" t="s">
        <v>430</v>
      </c>
      <c r="AA20" s="346">
        <v>10</v>
      </c>
      <c r="AB20" s="346">
        <v>13</v>
      </c>
      <c r="AC20" s="346">
        <v>6</v>
      </c>
      <c r="AD20" s="346">
        <v>2</v>
      </c>
      <c r="AE20" s="346">
        <v>1</v>
      </c>
      <c r="AF20" s="346">
        <v>1</v>
      </c>
      <c r="AG20" s="346">
        <v>5</v>
      </c>
      <c r="AH20" s="346">
        <v>12</v>
      </c>
      <c r="AI20" s="346" t="s">
        <v>430</v>
      </c>
      <c r="AJ20" s="346">
        <v>13</v>
      </c>
      <c r="AK20" s="346">
        <v>2</v>
      </c>
      <c r="AL20" s="346">
        <v>3</v>
      </c>
      <c r="AM20" s="346">
        <v>1</v>
      </c>
      <c r="AN20" s="346">
        <v>13</v>
      </c>
      <c r="AO20" s="373"/>
      <c r="AP20" s="348" t="s">
        <v>430</v>
      </c>
      <c r="AQ20" s="348" t="s">
        <v>430</v>
      </c>
      <c r="AR20" s="348">
        <v>14.91</v>
      </c>
      <c r="AS20" s="348">
        <v>13.03</v>
      </c>
      <c r="AT20" s="348">
        <v>7.75</v>
      </c>
      <c r="AU20" s="351"/>
      <c r="AV20" s="346" t="s">
        <v>430</v>
      </c>
      <c r="AW20" s="346" t="s">
        <v>430</v>
      </c>
      <c r="AX20" s="346">
        <v>3</v>
      </c>
      <c r="AY20" s="346">
        <v>1</v>
      </c>
      <c r="AZ20" s="346">
        <v>2</v>
      </c>
      <c r="BA20" s="362"/>
      <c r="BB20" s="348">
        <v>10.340173794998799</v>
      </c>
      <c r="BC20" s="375">
        <v>0.66815963318066596</v>
      </c>
      <c r="BD20" s="375">
        <v>7.9833619196944303E-2</v>
      </c>
      <c r="BE20" s="375">
        <v>0.56524812272266101</v>
      </c>
      <c r="BF20" s="374"/>
      <c r="BG20" s="348">
        <v>43.6785</v>
      </c>
      <c r="BH20" s="348">
        <v>9.4360199999999992</v>
      </c>
      <c r="BI20" s="348">
        <v>11.7293</v>
      </c>
      <c r="BJ20" s="348">
        <v>35.156179999999999</v>
      </c>
      <c r="BK20" s="373"/>
      <c r="BL20" s="372" t="s">
        <v>2228</v>
      </c>
      <c r="BM20" s="372" t="s">
        <v>2229</v>
      </c>
      <c r="BN20" s="372" t="s">
        <v>907</v>
      </c>
      <c r="BO20" s="372" t="s">
        <v>1609</v>
      </c>
      <c r="BP20" s="372" t="s">
        <v>2230</v>
      </c>
      <c r="BQ20" s="373"/>
      <c r="BR20" s="354" t="s">
        <v>436</v>
      </c>
    </row>
    <row r="21" spans="1:70" s="107" customFormat="1" x14ac:dyDescent="0.25">
      <c r="A21" s="345" t="s">
        <v>2231</v>
      </c>
      <c r="B21" s="373"/>
      <c r="C21" s="719">
        <v>44461</v>
      </c>
      <c r="D21" s="373"/>
      <c r="E21" s="346">
        <v>1517.1</v>
      </c>
      <c r="F21" s="373"/>
      <c r="G21" s="347">
        <v>18.79</v>
      </c>
      <c r="H21" s="374"/>
      <c r="I21" s="348">
        <v>1.1847000000000001</v>
      </c>
      <c r="J21" s="348">
        <v>-0.15939999999999999</v>
      </c>
      <c r="K21" s="348">
        <v>7.1265999999999998</v>
      </c>
      <c r="L21" s="348">
        <v>0.80469999999999997</v>
      </c>
      <c r="M21" s="348">
        <v>-2.3389000000000002</v>
      </c>
      <c r="N21" s="350">
        <v>9.0024999999999995</v>
      </c>
      <c r="O21" s="348">
        <v>9.6298999999999992</v>
      </c>
      <c r="P21" s="348">
        <v>21.3476</v>
      </c>
      <c r="Q21" s="348" t="s">
        <v>430</v>
      </c>
      <c r="R21" s="348" t="s">
        <v>430</v>
      </c>
      <c r="S21" s="348">
        <v>9.4987999999999992</v>
      </c>
      <c r="T21" s="348">
        <v>-2.6928999999999998</v>
      </c>
      <c r="U21" s="348">
        <v>2.1751</v>
      </c>
      <c r="V21" s="348">
        <v>0.91300000000000003</v>
      </c>
      <c r="W21" s="348">
        <v>9.4987999999999992</v>
      </c>
      <c r="X21" s="348">
        <v>14.7056</v>
      </c>
      <c r="Y21" s="374"/>
      <c r="Z21" s="346">
        <v>4</v>
      </c>
      <c r="AA21" s="346">
        <v>6</v>
      </c>
      <c r="AB21" s="346">
        <v>8</v>
      </c>
      <c r="AC21" s="346">
        <v>3</v>
      </c>
      <c r="AD21" s="346">
        <v>5</v>
      </c>
      <c r="AE21" s="346">
        <v>4</v>
      </c>
      <c r="AF21" s="346">
        <v>2</v>
      </c>
      <c r="AG21" s="346">
        <v>3</v>
      </c>
      <c r="AH21" s="346" t="s">
        <v>430</v>
      </c>
      <c r="AI21" s="346" t="s">
        <v>430</v>
      </c>
      <c r="AJ21" s="346">
        <v>8</v>
      </c>
      <c r="AK21" s="346">
        <v>5</v>
      </c>
      <c r="AL21" s="346">
        <v>5</v>
      </c>
      <c r="AM21" s="346">
        <v>4</v>
      </c>
      <c r="AN21" s="346">
        <v>8</v>
      </c>
      <c r="AO21" s="373"/>
      <c r="AP21" s="348" t="s">
        <v>430</v>
      </c>
      <c r="AQ21" s="348" t="s">
        <v>430</v>
      </c>
      <c r="AR21" s="348" t="s">
        <v>430</v>
      </c>
      <c r="AS21" s="348">
        <v>10.84</v>
      </c>
      <c r="AT21" s="348">
        <v>2.4700000000000002</v>
      </c>
      <c r="AU21" s="351"/>
      <c r="AV21" s="346" t="s">
        <v>430</v>
      </c>
      <c r="AW21" s="346" t="s">
        <v>430</v>
      </c>
      <c r="AX21" s="346" t="s">
        <v>430</v>
      </c>
      <c r="AY21" s="346">
        <v>3</v>
      </c>
      <c r="AZ21" s="346">
        <v>5</v>
      </c>
      <c r="BA21" s="362"/>
      <c r="BB21" s="348">
        <v>15.053693409169201</v>
      </c>
      <c r="BC21" s="375">
        <v>0.99589414229207096</v>
      </c>
      <c r="BD21" s="375">
        <v>8.4728065340459596E-2</v>
      </c>
      <c r="BE21" s="375">
        <v>0.407037943745582</v>
      </c>
      <c r="BF21" s="374"/>
      <c r="BG21" s="348">
        <v>60.756700000000002</v>
      </c>
      <c r="BH21" s="348">
        <v>17.163900000000002</v>
      </c>
      <c r="BI21" s="348">
        <v>14.9381</v>
      </c>
      <c r="BJ21" s="348">
        <v>7.1413000000000002</v>
      </c>
      <c r="BK21" s="373"/>
      <c r="BL21" s="372" t="s">
        <v>2232</v>
      </c>
      <c r="BM21" s="372" t="s">
        <v>1369</v>
      </c>
      <c r="BN21" s="372" t="s">
        <v>1403</v>
      </c>
      <c r="BO21" s="372" t="s">
        <v>2233</v>
      </c>
      <c r="BP21" s="372" t="s">
        <v>2234</v>
      </c>
      <c r="BQ21" s="373"/>
      <c r="BR21" s="354" t="s">
        <v>436</v>
      </c>
    </row>
    <row r="22" spans="1:70" s="107" customFormat="1" x14ac:dyDescent="0.25">
      <c r="A22" s="345" t="s">
        <v>2235</v>
      </c>
      <c r="B22" s="373"/>
      <c r="C22" s="719">
        <v>36486</v>
      </c>
      <c r="D22" s="373"/>
      <c r="E22" s="346">
        <v>1318.23</v>
      </c>
      <c r="F22" s="373"/>
      <c r="G22" s="347">
        <v>214.3998</v>
      </c>
      <c r="H22" s="374"/>
      <c r="I22" s="348">
        <v>1.1044</v>
      </c>
      <c r="J22" s="348">
        <v>-0.46710000000000002</v>
      </c>
      <c r="K22" s="348">
        <v>7.6711</v>
      </c>
      <c r="L22" s="348">
        <v>-1.9533</v>
      </c>
      <c r="M22" s="348">
        <v>-4.8251999999999997</v>
      </c>
      <c r="N22" s="350">
        <v>2.3193000000000001</v>
      </c>
      <c r="O22" s="348">
        <v>4.5991999999999997</v>
      </c>
      <c r="P22" s="348">
        <v>11.9764</v>
      </c>
      <c r="Q22" s="348">
        <v>12.1256</v>
      </c>
      <c r="R22" s="348">
        <v>11.4499</v>
      </c>
      <c r="S22" s="348">
        <v>10.3134</v>
      </c>
      <c r="T22" s="348">
        <v>-6.0690999999999997</v>
      </c>
      <c r="U22" s="348">
        <v>-1.3460000000000001</v>
      </c>
      <c r="V22" s="348">
        <v>-3.9571000000000001</v>
      </c>
      <c r="W22" s="348">
        <v>10.3134</v>
      </c>
      <c r="X22" s="348">
        <v>15.278499999999999</v>
      </c>
      <c r="Y22" s="374"/>
      <c r="Z22" s="346">
        <v>9</v>
      </c>
      <c r="AA22" s="346">
        <v>9</v>
      </c>
      <c r="AB22" s="346">
        <v>6</v>
      </c>
      <c r="AC22" s="346">
        <v>12</v>
      </c>
      <c r="AD22" s="346">
        <v>11</v>
      </c>
      <c r="AE22" s="346">
        <v>13</v>
      </c>
      <c r="AF22" s="346">
        <v>11</v>
      </c>
      <c r="AG22" s="346">
        <v>15</v>
      </c>
      <c r="AH22" s="346">
        <v>14</v>
      </c>
      <c r="AI22" s="346">
        <v>13</v>
      </c>
      <c r="AJ22" s="346">
        <v>6</v>
      </c>
      <c r="AK22" s="346">
        <v>11</v>
      </c>
      <c r="AL22" s="346">
        <v>12</v>
      </c>
      <c r="AM22" s="346">
        <v>12</v>
      </c>
      <c r="AN22" s="346">
        <v>6</v>
      </c>
      <c r="AO22" s="373"/>
      <c r="AP22" s="348">
        <v>10.95</v>
      </c>
      <c r="AQ22" s="348">
        <v>11.84</v>
      </c>
      <c r="AR22" s="348">
        <v>8.6</v>
      </c>
      <c r="AS22" s="348">
        <v>4.51</v>
      </c>
      <c r="AT22" s="348">
        <v>-4.51</v>
      </c>
      <c r="AU22" s="351"/>
      <c r="AV22" s="346">
        <v>13</v>
      </c>
      <c r="AW22" s="346">
        <v>13</v>
      </c>
      <c r="AX22" s="346">
        <v>14</v>
      </c>
      <c r="AY22" s="346">
        <v>15</v>
      </c>
      <c r="AZ22" s="346">
        <v>11</v>
      </c>
      <c r="BA22" s="362"/>
      <c r="BB22" s="348">
        <v>13.795902039349301</v>
      </c>
      <c r="BC22" s="375">
        <v>0.91212025666488095</v>
      </c>
      <c r="BD22" s="375">
        <v>4.1183630650513697E-2</v>
      </c>
      <c r="BE22" s="375">
        <v>-0.227215145814054</v>
      </c>
      <c r="BF22" s="374"/>
      <c r="BG22" s="348">
        <v>65.386099999999999</v>
      </c>
      <c r="BH22" s="348">
        <v>10.193899999999999</v>
      </c>
      <c r="BI22" s="348">
        <v>21.75</v>
      </c>
      <c r="BJ22" s="348">
        <v>2.67</v>
      </c>
      <c r="BK22" s="373"/>
      <c r="BL22" s="372" t="s">
        <v>2236</v>
      </c>
      <c r="BM22" s="372" t="s">
        <v>2237</v>
      </c>
      <c r="BN22" s="372" t="s">
        <v>2238</v>
      </c>
      <c r="BO22" s="372" t="s">
        <v>2239</v>
      </c>
      <c r="BP22" s="372" t="s">
        <v>2240</v>
      </c>
      <c r="BQ22" s="373"/>
      <c r="BR22" s="354" t="s">
        <v>555</v>
      </c>
    </row>
    <row r="23" spans="1:70" x14ac:dyDescent="0.25">
      <c r="A23" s="36" t="s">
        <v>93</v>
      </c>
      <c r="B23" s="43"/>
      <c r="C23" s="720"/>
      <c r="D23" s="43"/>
      <c r="E23" s="51"/>
      <c r="F23" s="43"/>
      <c r="G23" s="55"/>
      <c r="H23" s="66"/>
      <c r="I23" s="59">
        <v>1.1147</v>
      </c>
      <c r="J23" s="59">
        <v>-0.38719999999999999</v>
      </c>
      <c r="K23" s="59">
        <v>7.3219000000000003</v>
      </c>
      <c r="L23" s="59">
        <v>-0.74309999999999998</v>
      </c>
      <c r="M23" s="59">
        <v>-3.1991999999999998</v>
      </c>
      <c r="N23" s="70">
        <v>5.9958999999999998</v>
      </c>
      <c r="O23" s="59">
        <v>6.3665000000000003</v>
      </c>
      <c r="P23" s="59">
        <v>18.281400000000001</v>
      </c>
      <c r="Q23" s="59">
        <v>16.6737</v>
      </c>
      <c r="R23" s="59">
        <v>14.7363</v>
      </c>
      <c r="S23" s="59">
        <v>9.6874000000000002</v>
      </c>
      <c r="T23" s="59">
        <v>-4.2422000000000004</v>
      </c>
      <c r="U23" s="59">
        <v>1.0257000000000001</v>
      </c>
      <c r="V23" s="59">
        <v>-1.5512999999999999</v>
      </c>
      <c r="W23" s="59">
        <v>9.6874000000000002</v>
      </c>
      <c r="X23" s="59">
        <v>15.8757</v>
      </c>
      <c r="Y23" s="66"/>
      <c r="Z23" s="51">
        <v>13</v>
      </c>
      <c r="AA23" s="51">
        <v>15</v>
      </c>
      <c r="AB23" s="51">
        <v>15</v>
      </c>
      <c r="AC23" s="51">
        <v>15</v>
      </c>
      <c r="AD23" s="51">
        <v>15</v>
      </c>
      <c r="AE23" s="51">
        <v>15</v>
      </c>
      <c r="AF23" s="51">
        <v>15</v>
      </c>
      <c r="AG23" s="51">
        <v>15</v>
      </c>
      <c r="AH23" s="51">
        <v>14</v>
      </c>
      <c r="AI23" s="51">
        <v>13</v>
      </c>
      <c r="AJ23" s="51">
        <v>15</v>
      </c>
      <c r="AK23" s="51">
        <v>15</v>
      </c>
      <c r="AL23" s="51">
        <v>15</v>
      </c>
      <c r="AM23" s="51">
        <v>15</v>
      </c>
      <c r="AN23" s="51">
        <v>15</v>
      </c>
      <c r="AO23" s="43"/>
      <c r="AP23" s="59">
        <v>15.156153846153799</v>
      </c>
      <c r="AQ23" s="59">
        <v>16.966153846153802</v>
      </c>
      <c r="AR23" s="59">
        <v>13.4164285714286</v>
      </c>
      <c r="AS23" s="59">
        <v>8.3580000000000005</v>
      </c>
      <c r="AT23" s="59">
        <v>-0.32800000000000001</v>
      </c>
      <c r="AU23" s="78"/>
      <c r="AV23" s="51">
        <v>13</v>
      </c>
      <c r="AW23" s="51">
        <v>13</v>
      </c>
      <c r="AX23" s="51">
        <v>14</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1.3629</v>
      </c>
      <c r="J24" s="60">
        <v>0.63729999999999998</v>
      </c>
      <c r="K24" s="60">
        <v>11.1456</v>
      </c>
      <c r="L24" s="60">
        <v>4.0677000000000003</v>
      </c>
      <c r="M24" s="60">
        <v>2.6031</v>
      </c>
      <c r="N24" s="71">
        <v>14.277699999999999</v>
      </c>
      <c r="O24" s="60">
        <v>11.506600000000001</v>
      </c>
      <c r="P24" s="60">
        <v>22.649699999999999</v>
      </c>
      <c r="Q24" s="60">
        <v>19.8536</v>
      </c>
      <c r="R24" s="60">
        <v>16.532699999999998</v>
      </c>
      <c r="S24" s="60">
        <v>13.709199999999999</v>
      </c>
      <c r="T24" s="60">
        <v>7.2999999999999995E-2</v>
      </c>
      <c r="U24" s="60">
        <v>6.9348999999999998</v>
      </c>
      <c r="V24" s="60">
        <v>6.5063000000000004</v>
      </c>
      <c r="W24" s="60">
        <v>13.709199999999999</v>
      </c>
      <c r="X24" s="60">
        <v>19.322099999999999</v>
      </c>
      <c r="Y24" s="67"/>
      <c r="Z24" s="52"/>
      <c r="AA24" s="52"/>
      <c r="AB24" s="52"/>
      <c r="AC24" s="52"/>
      <c r="AD24" s="52"/>
      <c r="AE24" s="52"/>
      <c r="AF24" s="52"/>
      <c r="AG24" s="52"/>
      <c r="AH24" s="52"/>
      <c r="AI24" s="52"/>
      <c r="AJ24" s="52"/>
      <c r="AK24" s="52"/>
      <c r="AL24" s="52"/>
      <c r="AM24" s="52"/>
      <c r="AN24" s="52"/>
      <c r="AO24" s="44"/>
      <c r="AP24" s="60">
        <v>17.38</v>
      </c>
      <c r="AQ24" s="60">
        <v>20.100000000000001</v>
      </c>
      <c r="AR24" s="60">
        <v>17.53</v>
      </c>
      <c r="AS24" s="60">
        <v>13.03</v>
      </c>
      <c r="AT24" s="60">
        <v>9.6300000000000008</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0.78690000000000004</v>
      </c>
      <c r="J25" s="60">
        <v>-1.3332999999999999</v>
      </c>
      <c r="K25" s="60">
        <v>3.9304999999999999</v>
      </c>
      <c r="L25" s="60">
        <v>-4.1924000000000001</v>
      </c>
      <c r="M25" s="60">
        <v>-7.2747000000000002</v>
      </c>
      <c r="N25" s="71">
        <v>1.0391999999999999</v>
      </c>
      <c r="O25" s="60">
        <v>2.5625</v>
      </c>
      <c r="P25" s="60">
        <v>11.9764</v>
      </c>
      <c r="Q25" s="60">
        <v>12.1256</v>
      </c>
      <c r="R25" s="60">
        <v>11.4499</v>
      </c>
      <c r="S25" s="60">
        <v>6.1463999999999999</v>
      </c>
      <c r="T25" s="60">
        <v>-7.3754999999999997</v>
      </c>
      <c r="U25" s="60">
        <v>-2.8479000000000001</v>
      </c>
      <c r="V25" s="60">
        <v>-6.1582999999999997</v>
      </c>
      <c r="W25" s="60">
        <v>6.1463999999999999</v>
      </c>
      <c r="X25" s="60">
        <v>13.9201</v>
      </c>
      <c r="Y25" s="67"/>
      <c r="Z25" s="52"/>
      <c r="AA25" s="52"/>
      <c r="AB25" s="52"/>
      <c r="AC25" s="52"/>
      <c r="AD25" s="52"/>
      <c r="AE25" s="52"/>
      <c r="AF25" s="52"/>
      <c r="AG25" s="52"/>
      <c r="AH25" s="52"/>
      <c r="AI25" s="52"/>
      <c r="AJ25" s="52"/>
      <c r="AK25" s="52"/>
      <c r="AL25" s="52"/>
      <c r="AM25" s="52"/>
      <c r="AN25" s="52"/>
      <c r="AO25" s="44"/>
      <c r="AP25" s="60">
        <v>10.95</v>
      </c>
      <c r="AQ25" s="60">
        <v>11.84</v>
      </c>
      <c r="AR25" s="60">
        <v>8.6</v>
      </c>
      <c r="AS25" s="60">
        <v>4.51</v>
      </c>
      <c r="AT25" s="60">
        <v>-6.83</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1.1535</v>
      </c>
      <c r="J26" s="61">
        <v>-0.4173</v>
      </c>
      <c r="K26" s="61">
        <v>7.1265999999999998</v>
      </c>
      <c r="L26" s="61">
        <v>-0.75270000000000004</v>
      </c>
      <c r="M26" s="61">
        <v>-3.9049999999999998</v>
      </c>
      <c r="N26" s="72">
        <v>5.2487000000000004</v>
      </c>
      <c r="O26" s="61">
        <v>6.2805</v>
      </c>
      <c r="P26" s="61">
        <v>18.208400000000001</v>
      </c>
      <c r="Q26" s="61">
        <v>16.645199999999999</v>
      </c>
      <c r="R26" s="61">
        <v>15.0968</v>
      </c>
      <c r="S26" s="61">
        <v>9.4987999999999992</v>
      </c>
      <c r="T26" s="61">
        <v>-4.9306999999999999</v>
      </c>
      <c r="U26" s="61">
        <v>0.39229999999999998</v>
      </c>
      <c r="V26" s="61">
        <v>-2.0524</v>
      </c>
      <c r="W26" s="61">
        <v>9.4987999999999992</v>
      </c>
      <c r="X26" s="61">
        <v>15.859400000000001</v>
      </c>
      <c r="Y26" s="68"/>
      <c r="Z26" s="53"/>
      <c r="AA26" s="53"/>
      <c r="AB26" s="53"/>
      <c r="AC26" s="53"/>
      <c r="AD26" s="53"/>
      <c r="AE26" s="53"/>
      <c r="AF26" s="53"/>
      <c r="AG26" s="53"/>
      <c r="AH26" s="53"/>
      <c r="AI26" s="53"/>
      <c r="AJ26" s="53"/>
      <c r="AK26" s="53"/>
      <c r="AL26" s="53"/>
      <c r="AM26" s="53"/>
      <c r="AN26" s="53"/>
      <c r="AO26" s="45"/>
      <c r="AP26" s="61">
        <v>15.09</v>
      </c>
      <c r="AQ26" s="61">
        <v>17.28</v>
      </c>
      <c r="AR26" s="61">
        <v>13.62</v>
      </c>
      <c r="AS26" s="61">
        <v>8.4600000000000009</v>
      </c>
      <c r="AT26" s="61">
        <v>-0.84</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2241</v>
      </c>
      <c r="B28" s="365"/>
      <c r="C28" s="717">
        <v>41275</v>
      </c>
      <c r="D28" s="365"/>
      <c r="E28" s="329">
        <v>59058.3</v>
      </c>
      <c r="F28" s="365"/>
      <c r="G28" s="330">
        <v>510.8</v>
      </c>
      <c r="H28" s="366"/>
      <c r="I28" s="331">
        <v>1.1585000000000001</v>
      </c>
      <c r="J28" s="331">
        <v>-1.0576000000000001</v>
      </c>
      <c r="K28" s="331">
        <v>3.9712000000000001</v>
      </c>
      <c r="L28" s="331">
        <v>-4.0715000000000003</v>
      </c>
      <c r="M28" s="331">
        <v>-4.9833999999999996</v>
      </c>
      <c r="N28" s="333">
        <v>4.4396000000000004</v>
      </c>
      <c r="O28" s="331">
        <v>7.9786000000000001</v>
      </c>
      <c r="P28" s="331">
        <v>18.835899999999999</v>
      </c>
      <c r="Q28" s="331">
        <v>19.464400000000001</v>
      </c>
      <c r="R28" s="331">
        <v>15.887</v>
      </c>
      <c r="S28" s="331">
        <v>6.1844000000000001</v>
      </c>
      <c r="T28" s="331">
        <v>-6.9988000000000001</v>
      </c>
      <c r="U28" s="331">
        <v>-0.56840000000000002</v>
      </c>
      <c r="V28" s="331">
        <v>-1.8485</v>
      </c>
      <c r="W28" s="331">
        <v>6.1844000000000001</v>
      </c>
      <c r="X28" s="331">
        <v>17.727499999999999</v>
      </c>
      <c r="Y28" s="366"/>
      <c r="Z28" s="329">
        <v>7</v>
      </c>
      <c r="AA28" s="329">
        <v>13</v>
      </c>
      <c r="AB28" s="329">
        <v>15</v>
      </c>
      <c r="AC28" s="329">
        <v>15</v>
      </c>
      <c r="AD28" s="329">
        <v>12</v>
      </c>
      <c r="AE28" s="329">
        <v>9</v>
      </c>
      <c r="AF28" s="329">
        <v>6</v>
      </c>
      <c r="AG28" s="329">
        <v>10</v>
      </c>
      <c r="AH28" s="329">
        <v>3</v>
      </c>
      <c r="AI28" s="329">
        <v>8</v>
      </c>
      <c r="AJ28" s="329">
        <v>15</v>
      </c>
      <c r="AK28" s="329">
        <v>14</v>
      </c>
      <c r="AL28" s="329">
        <v>11</v>
      </c>
      <c r="AM28" s="329">
        <v>9</v>
      </c>
      <c r="AN28" s="329">
        <v>15</v>
      </c>
      <c r="AO28" s="365"/>
      <c r="AP28" s="331">
        <v>17.41</v>
      </c>
      <c r="AQ28" s="331">
        <v>19.420000000000002</v>
      </c>
      <c r="AR28" s="331">
        <v>15.13</v>
      </c>
      <c r="AS28" s="331">
        <v>9.0500000000000007</v>
      </c>
      <c r="AT28" s="331">
        <v>-4.58</v>
      </c>
      <c r="AU28" s="334"/>
      <c r="AV28" s="329">
        <v>5</v>
      </c>
      <c r="AW28" s="329">
        <v>3</v>
      </c>
      <c r="AX28" s="329">
        <v>6</v>
      </c>
      <c r="AY28" s="329">
        <v>8</v>
      </c>
      <c r="AZ28" s="329">
        <v>12</v>
      </c>
      <c r="BA28" s="360"/>
      <c r="BB28" s="331">
        <v>11.9994779167926</v>
      </c>
      <c r="BC28" s="367">
        <v>0.76468583751826102</v>
      </c>
      <c r="BD28" s="367">
        <v>8.3600554266475904E-2</v>
      </c>
      <c r="BE28" s="367">
        <v>0.33634721596928202</v>
      </c>
      <c r="BF28" s="366"/>
      <c r="BG28" s="331">
        <v>84.937899999999999</v>
      </c>
      <c r="BH28" s="331">
        <v>4.8872999999999998</v>
      </c>
      <c r="BI28" s="331">
        <v>5.36632</v>
      </c>
      <c r="BJ28" s="331">
        <v>4.8084800000000003</v>
      </c>
      <c r="BK28" s="365"/>
      <c r="BL28" s="364" t="s">
        <v>2164</v>
      </c>
      <c r="BM28" s="364" t="s">
        <v>2165</v>
      </c>
      <c r="BN28" s="364" t="s">
        <v>1401</v>
      </c>
      <c r="BO28" s="364" t="s">
        <v>2166</v>
      </c>
      <c r="BP28" s="364" t="s">
        <v>2167</v>
      </c>
      <c r="BQ28" s="365"/>
      <c r="BR28" s="335" t="s">
        <v>735</v>
      </c>
    </row>
    <row r="29" spans="1:70" s="107" customFormat="1" x14ac:dyDescent="0.25">
      <c r="A29" s="345" t="s">
        <v>2242</v>
      </c>
      <c r="B29" s="373"/>
      <c r="C29" s="719">
        <v>41275</v>
      </c>
      <c r="D29" s="373"/>
      <c r="E29" s="346">
        <v>46964.4</v>
      </c>
      <c r="F29" s="373"/>
      <c r="G29" s="347">
        <v>405.9914</v>
      </c>
      <c r="H29" s="374"/>
      <c r="I29" s="348" t="s">
        <v>430</v>
      </c>
      <c r="J29" s="348">
        <v>-1.2304999999999999</v>
      </c>
      <c r="K29" s="348">
        <v>4.5339999999999998</v>
      </c>
      <c r="L29" s="348">
        <v>-3.9718</v>
      </c>
      <c r="M29" s="348">
        <v>-5.5206</v>
      </c>
      <c r="N29" s="350">
        <v>1.9805999999999999</v>
      </c>
      <c r="O29" s="348">
        <v>3.4506000000000001</v>
      </c>
      <c r="P29" s="348">
        <v>17.429600000000001</v>
      </c>
      <c r="Q29" s="348">
        <v>20.243400000000001</v>
      </c>
      <c r="R29" s="348">
        <v>16.6312</v>
      </c>
      <c r="S29" s="348">
        <v>6.5507999999999997</v>
      </c>
      <c r="T29" s="348">
        <v>-7.1497000000000002</v>
      </c>
      <c r="U29" s="348">
        <v>-1.1121000000000001</v>
      </c>
      <c r="V29" s="348">
        <v>-4.2721</v>
      </c>
      <c r="W29" s="348">
        <v>6.5507999999999997</v>
      </c>
      <c r="X29" s="348">
        <v>15.5709</v>
      </c>
      <c r="Y29" s="374"/>
      <c r="Z29" s="346" t="s">
        <v>430</v>
      </c>
      <c r="AA29" s="346">
        <v>14</v>
      </c>
      <c r="AB29" s="346">
        <v>14</v>
      </c>
      <c r="AC29" s="346">
        <v>14</v>
      </c>
      <c r="AD29" s="346">
        <v>13</v>
      </c>
      <c r="AE29" s="346">
        <v>15</v>
      </c>
      <c r="AF29" s="346">
        <v>15</v>
      </c>
      <c r="AG29" s="346">
        <v>12</v>
      </c>
      <c r="AH29" s="346">
        <v>2</v>
      </c>
      <c r="AI29" s="346">
        <v>6</v>
      </c>
      <c r="AJ29" s="346">
        <v>14</v>
      </c>
      <c r="AK29" s="346">
        <v>15</v>
      </c>
      <c r="AL29" s="346">
        <v>13</v>
      </c>
      <c r="AM29" s="346">
        <v>14</v>
      </c>
      <c r="AN29" s="346">
        <v>14</v>
      </c>
      <c r="AO29" s="373"/>
      <c r="AP29" s="348">
        <v>18.3</v>
      </c>
      <c r="AQ29" s="348">
        <v>20.66</v>
      </c>
      <c r="AR29" s="348">
        <v>14.2</v>
      </c>
      <c r="AS29" s="348">
        <v>6.09</v>
      </c>
      <c r="AT29" s="348">
        <v>-6.08</v>
      </c>
      <c r="AU29" s="351"/>
      <c r="AV29" s="346">
        <v>2</v>
      </c>
      <c r="AW29" s="346">
        <v>2</v>
      </c>
      <c r="AX29" s="346">
        <v>9</v>
      </c>
      <c r="AY29" s="346">
        <v>14</v>
      </c>
      <c r="AZ29" s="346">
        <v>15</v>
      </c>
      <c r="BA29" s="362"/>
      <c r="BB29" s="348">
        <v>13.469444576405699</v>
      </c>
      <c r="BC29" s="375">
        <v>0.92010940885732095</v>
      </c>
      <c r="BD29" s="375">
        <v>7.1126249946698597E-2</v>
      </c>
      <c r="BE29" s="375">
        <v>0.361555503079171</v>
      </c>
      <c r="BF29" s="374"/>
      <c r="BG29" s="348">
        <v>49.845500000000001</v>
      </c>
      <c r="BH29" s="348">
        <v>20.220600000000001</v>
      </c>
      <c r="BI29" s="348">
        <v>10.8438</v>
      </c>
      <c r="BJ29" s="348">
        <v>19.0901</v>
      </c>
      <c r="BK29" s="373"/>
      <c r="BL29" s="372" t="s">
        <v>875</v>
      </c>
      <c r="BM29" s="372" t="s">
        <v>2169</v>
      </c>
      <c r="BN29" s="372" t="s">
        <v>2170</v>
      </c>
      <c r="BO29" s="372" t="s">
        <v>2171</v>
      </c>
      <c r="BP29" s="372" t="s">
        <v>2172</v>
      </c>
      <c r="BQ29" s="373"/>
      <c r="BR29" s="354" t="s">
        <v>450</v>
      </c>
    </row>
    <row r="30" spans="1:70" s="107" customFormat="1" x14ac:dyDescent="0.25">
      <c r="A30" s="345" t="s">
        <v>2243</v>
      </c>
      <c r="B30" s="373"/>
      <c r="C30" s="719">
        <v>41275</v>
      </c>
      <c r="D30" s="373"/>
      <c r="E30" s="346">
        <v>19323</v>
      </c>
      <c r="F30" s="373"/>
      <c r="G30" s="347">
        <v>152.03</v>
      </c>
      <c r="H30" s="374"/>
      <c r="I30" s="348">
        <v>1.3263</v>
      </c>
      <c r="J30" s="348">
        <v>-0.64049999999999996</v>
      </c>
      <c r="K30" s="348">
        <v>7.7845000000000004</v>
      </c>
      <c r="L30" s="348">
        <v>-1.6687000000000001</v>
      </c>
      <c r="M30" s="348">
        <v>-6.7644000000000002</v>
      </c>
      <c r="N30" s="350">
        <v>2.1587000000000001</v>
      </c>
      <c r="O30" s="348">
        <v>7.4676</v>
      </c>
      <c r="P30" s="348">
        <v>19.524999999999999</v>
      </c>
      <c r="Q30" s="348">
        <v>16.729500000000002</v>
      </c>
      <c r="R30" s="348">
        <v>16.7516</v>
      </c>
      <c r="S30" s="348">
        <v>10.4468</v>
      </c>
      <c r="T30" s="348">
        <v>-6.6212</v>
      </c>
      <c r="U30" s="348">
        <v>-2.2315</v>
      </c>
      <c r="V30" s="348">
        <v>-5.3009000000000004</v>
      </c>
      <c r="W30" s="348">
        <v>10.4468</v>
      </c>
      <c r="X30" s="348">
        <v>17.623100000000001</v>
      </c>
      <c r="Y30" s="374"/>
      <c r="Z30" s="346">
        <v>2</v>
      </c>
      <c r="AA30" s="346">
        <v>12</v>
      </c>
      <c r="AB30" s="346">
        <v>5</v>
      </c>
      <c r="AC30" s="346">
        <v>11</v>
      </c>
      <c r="AD30" s="346">
        <v>15</v>
      </c>
      <c r="AE30" s="346">
        <v>14</v>
      </c>
      <c r="AF30" s="346">
        <v>8</v>
      </c>
      <c r="AG30" s="346">
        <v>8</v>
      </c>
      <c r="AH30" s="346">
        <v>11</v>
      </c>
      <c r="AI30" s="346">
        <v>5</v>
      </c>
      <c r="AJ30" s="346">
        <v>5</v>
      </c>
      <c r="AK30" s="346">
        <v>13</v>
      </c>
      <c r="AL30" s="346">
        <v>15</v>
      </c>
      <c r="AM30" s="346">
        <v>15</v>
      </c>
      <c r="AN30" s="346">
        <v>5</v>
      </c>
      <c r="AO30" s="373"/>
      <c r="AP30" s="348">
        <v>16.21</v>
      </c>
      <c r="AQ30" s="348">
        <v>16.78</v>
      </c>
      <c r="AR30" s="348">
        <v>13.64</v>
      </c>
      <c r="AS30" s="348">
        <v>8.24</v>
      </c>
      <c r="AT30" s="348">
        <v>-5.79</v>
      </c>
      <c r="AU30" s="351"/>
      <c r="AV30" s="346">
        <v>8</v>
      </c>
      <c r="AW30" s="346">
        <v>11</v>
      </c>
      <c r="AX30" s="346">
        <v>11</v>
      </c>
      <c r="AY30" s="346">
        <v>10</v>
      </c>
      <c r="AZ30" s="346">
        <v>14</v>
      </c>
      <c r="BA30" s="362"/>
      <c r="BB30" s="348">
        <v>15.414587085427801</v>
      </c>
      <c r="BC30" s="375">
        <v>1.0168370712253401</v>
      </c>
      <c r="BD30" s="375">
        <v>7.1484296360538102E-2</v>
      </c>
      <c r="BE30" s="375">
        <v>0.24071523865182001</v>
      </c>
      <c r="BF30" s="374"/>
      <c r="BG30" s="348">
        <v>57.895000000000003</v>
      </c>
      <c r="BH30" s="348">
        <v>24.2059</v>
      </c>
      <c r="BI30" s="348">
        <v>14.7447</v>
      </c>
      <c r="BJ30" s="348">
        <v>3.1543999999999999</v>
      </c>
      <c r="BK30" s="373"/>
      <c r="BL30" s="372" t="s">
        <v>2174</v>
      </c>
      <c r="BM30" s="372" t="s">
        <v>2175</v>
      </c>
      <c r="BN30" s="372" t="s">
        <v>2176</v>
      </c>
      <c r="BO30" s="372" t="s">
        <v>2177</v>
      </c>
      <c r="BP30" s="372" t="s">
        <v>2178</v>
      </c>
      <c r="BQ30" s="373"/>
      <c r="BR30" s="354" t="s">
        <v>513</v>
      </c>
    </row>
    <row r="31" spans="1:70" s="107" customFormat="1" x14ac:dyDescent="0.25">
      <c r="A31" s="345" t="s">
        <v>2244</v>
      </c>
      <c r="B31" s="373"/>
      <c r="C31" s="719">
        <v>41275</v>
      </c>
      <c r="D31" s="373"/>
      <c r="E31" s="346">
        <v>14883.7</v>
      </c>
      <c r="F31" s="373"/>
      <c r="G31" s="347">
        <v>128.19450000000001</v>
      </c>
      <c r="H31" s="374"/>
      <c r="I31" s="348">
        <v>1.1364000000000001</v>
      </c>
      <c r="J31" s="348">
        <v>0.65600000000000003</v>
      </c>
      <c r="K31" s="348">
        <v>9.7065999999999999</v>
      </c>
      <c r="L31" s="348">
        <v>3.0975999999999999</v>
      </c>
      <c r="M31" s="348">
        <v>1.2716000000000001</v>
      </c>
      <c r="N31" s="350">
        <v>13.3558</v>
      </c>
      <c r="O31" s="348">
        <v>10.299899999999999</v>
      </c>
      <c r="P31" s="348">
        <v>23.8291</v>
      </c>
      <c r="Q31" s="348">
        <v>21.011099999999999</v>
      </c>
      <c r="R31" s="348">
        <v>17.6264</v>
      </c>
      <c r="S31" s="348">
        <v>12.0646</v>
      </c>
      <c r="T31" s="348">
        <v>-0.5121</v>
      </c>
      <c r="U31" s="348">
        <v>5.7008000000000001</v>
      </c>
      <c r="V31" s="348">
        <v>1.9976</v>
      </c>
      <c r="W31" s="348">
        <v>12.0646</v>
      </c>
      <c r="X31" s="348">
        <v>19.246300000000002</v>
      </c>
      <c r="Y31" s="374"/>
      <c r="Z31" s="346">
        <v>8</v>
      </c>
      <c r="AA31" s="346">
        <v>1</v>
      </c>
      <c r="AB31" s="346">
        <v>2</v>
      </c>
      <c r="AC31" s="346">
        <v>2</v>
      </c>
      <c r="AD31" s="346">
        <v>3</v>
      </c>
      <c r="AE31" s="346">
        <v>2</v>
      </c>
      <c r="AF31" s="346">
        <v>3</v>
      </c>
      <c r="AG31" s="346">
        <v>1</v>
      </c>
      <c r="AH31" s="346">
        <v>1</v>
      </c>
      <c r="AI31" s="346">
        <v>2</v>
      </c>
      <c r="AJ31" s="346">
        <v>2</v>
      </c>
      <c r="AK31" s="346">
        <v>3</v>
      </c>
      <c r="AL31" s="346">
        <v>2</v>
      </c>
      <c r="AM31" s="346">
        <v>4</v>
      </c>
      <c r="AN31" s="346">
        <v>2</v>
      </c>
      <c r="AO31" s="373"/>
      <c r="AP31" s="348">
        <v>18.41</v>
      </c>
      <c r="AQ31" s="348">
        <v>21.29</v>
      </c>
      <c r="AR31" s="348">
        <v>18.690000000000001</v>
      </c>
      <c r="AS31" s="348">
        <v>13.75</v>
      </c>
      <c r="AT31" s="348">
        <v>7.97</v>
      </c>
      <c r="AU31" s="351"/>
      <c r="AV31" s="346">
        <v>1</v>
      </c>
      <c r="AW31" s="346">
        <v>1</v>
      </c>
      <c r="AX31" s="346">
        <v>1</v>
      </c>
      <c r="AY31" s="346">
        <v>2</v>
      </c>
      <c r="AZ31" s="346">
        <v>3</v>
      </c>
      <c r="BA31" s="362"/>
      <c r="BB31" s="348">
        <v>16.094100791132501</v>
      </c>
      <c r="BC31" s="375">
        <v>1.0454315968707899</v>
      </c>
      <c r="BD31" s="375">
        <v>8.7508183320831906E-2</v>
      </c>
      <c r="BE31" s="375">
        <v>0.49673585610798798</v>
      </c>
      <c r="BF31" s="374"/>
      <c r="BG31" s="348">
        <v>42.478999999999999</v>
      </c>
      <c r="BH31" s="348">
        <v>22.560400000000001</v>
      </c>
      <c r="BI31" s="348">
        <v>27.899000000000001</v>
      </c>
      <c r="BJ31" s="348">
        <v>7.0616000000000003</v>
      </c>
      <c r="BK31" s="373"/>
      <c r="BL31" s="372" t="s">
        <v>2180</v>
      </c>
      <c r="BM31" s="372" t="s">
        <v>2181</v>
      </c>
      <c r="BN31" s="372" t="s">
        <v>2182</v>
      </c>
      <c r="BO31" s="372" t="s">
        <v>2183</v>
      </c>
      <c r="BP31" s="372" t="s">
        <v>2184</v>
      </c>
      <c r="BQ31" s="373"/>
      <c r="BR31" s="354" t="s">
        <v>513</v>
      </c>
    </row>
    <row r="32" spans="1:70" s="107" customFormat="1" x14ac:dyDescent="0.25">
      <c r="A32" s="345" t="s">
        <v>2245</v>
      </c>
      <c r="B32" s="373"/>
      <c r="C32" s="719">
        <v>41275</v>
      </c>
      <c r="D32" s="373"/>
      <c r="E32" s="346">
        <v>9799.99</v>
      </c>
      <c r="F32" s="373"/>
      <c r="G32" s="347">
        <v>165.40100000000001</v>
      </c>
      <c r="H32" s="374"/>
      <c r="I32" s="348">
        <v>1.1831</v>
      </c>
      <c r="J32" s="348">
        <v>3.39E-2</v>
      </c>
      <c r="K32" s="348">
        <v>7.2083000000000004</v>
      </c>
      <c r="L32" s="348">
        <v>-0.31280000000000002</v>
      </c>
      <c r="M32" s="348">
        <v>-3.9003000000000001</v>
      </c>
      <c r="N32" s="350">
        <v>3.6326000000000001</v>
      </c>
      <c r="O32" s="348">
        <v>4.3659999999999997</v>
      </c>
      <c r="P32" s="348">
        <v>16.750499999999999</v>
      </c>
      <c r="Q32" s="348">
        <v>17.897600000000001</v>
      </c>
      <c r="R32" s="348">
        <v>16.819199999999999</v>
      </c>
      <c r="S32" s="348">
        <v>9.4710999999999999</v>
      </c>
      <c r="T32" s="348">
        <v>-5.0739999999999998</v>
      </c>
      <c r="U32" s="348">
        <v>0.30080000000000001</v>
      </c>
      <c r="V32" s="348">
        <v>-2.1724000000000001</v>
      </c>
      <c r="W32" s="348">
        <v>9.4710999999999999</v>
      </c>
      <c r="X32" s="348">
        <v>16.387499999999999</v>
      </c>
      <c r="Y32" s="374"/>
      <c r="Z32" s="346">
        <v>5</v>
      </c>
      <c r="AA32" s="346">
        <v>4</v>
      </c>
      <c r="AB32" s="346">
        <v>9</v>
      </c>
      <c r="AC32" s="346">
        <v>7</v>
      </c>
      <c r="AD32" s="346">
        <v>10</v>
      </c>
      <c r="AE32" s="346">
        <v>11</v>
      </c>
      <c r="AF32" s="346">
        <v>14</v>
      </c>
      <c r="AG32" s="346">
        <v>14</v>
      </c>
      <c r="AH32" s="346">
        <v>7</v>
      </c>
      <c r="AI32" s="346">
        <v>4</v>
      </c>
      <c r="AJ32" s="346">
        <v>9</v>
      </c>
      <c r="AK32" s="346">
        <v>10</v>
      </c>
      <c r="AL32" s="346">
        <v>10</v>
      </c>
      <c r="AM32" s="346">
        <v>10</v>
      </c>
      <c r="AN32" s="346">
        <v>9</v>
      </c>
      <c r="AO32" s="373"/>
      <c r="AP32" s="348">
        <v>16.72</v>
      </c>
      <c r="AQ32" s="348">
        <v>18.89</v>
      </c>
      <c r="AR32" s="348">
        <v>12.68</v>
      </c>
      <c r="AS32" s="348">
        <v>6.45</v>
      </c>
      <c r="AT32" s="348">
        <v>-1.59</v>
      </c>
      <c r="AU32" s="351"/>
      <c r="AV32" s="346">
        <v>6</v>
      </c>
      <c r="AW32" s="346">
        <v>5</v>
      </c>
      <c r="AX32" s="346">
        <v>12</v>
      </c>
      <c r="AY32" s="346">
        <v>13</v>
      </c>
      <c r="AZ32" s="346">
        <v>10</v>
      </c>
      <c r="BA32" s="362"/>
      <c r="BB32" s="348">
        <v>13.9186054285819</v>
      </c>
      <c r="BC32" s="375">
        <v>0.92849175932868599</v>
      </c>
      <c r="BD32" s="375">
        <v>6.5394883006983096E-2</v>
      </c>
      <c r="BE32" s="375">
        <v>0.123841835409571</v>
      </c>
      <c r="BF32" s="374"/>
      <c r="BG32" s="348">
        <v>59.952800000000003</v>
      </c>
      <c r="BH32" s="348">
        <v>17.109400000000001</v>
      </c>
      <c r="BI32" s="348">
        <v>15.5123</v>
      </c>
      <c r="BJ32" s="348">
        <v>7.4255000000000004</v>
      </c>
      <c r="BK32" s="373"/>
      <c r="BL32" s="372" t="s">
        <v>2186</v>
      </c>
      <c r="BM32" s="372" t="s">
        <v>2187</v>
      </c>
      <c r="BN32" s="372" t="s">
        <v>1923</v>
      </c>
      <c r="BO32" s="372" t="s">
        <v>2188</v>
      </c>
      <c r="BP32" s="372" t="s">
        <v>2189</v>
      </c>
      <c r="BQ32" s="373"/>
      <c r="BR32" s="354" t="s">
        <v>443</v>
      </c>
    </row>
    <row r="33" spans="1:70" s="107" customFormat="1" x14ac:dyDescent="0.25">
      <c r="A33" s="345" t="s">
        <v>2246</v>
      </c>
      <c r="B33" s="373"/>
      <c r="C33" s="719">
        <v>41275</v>
      </c>
      <c r="D33" s="373"/>
      <c r="E33" s="346">
        <v>9342.83</v>
      </c>
      <c r="F33" s="373"/>
      <c r="G33" s="347">
        <v>179.3254</v>
      </c>
      <c r="H33" s="374"/>
      <c r="I33" s="348">
        <v>1.2337</v>
      </c>
      <c r="J33" s="348">
        <v>-0.58389999999999997</v>
      </c>
      <c r="K33" s="348">
        <v>6.6344000000000003</v>
      </c>
      <c r="L33" s="348">
        <v>-2.9782999999999999</v>
      </c>
      <c r="M33" s="348">
        <v>-5.8514999999999997</v>
      </c>
      <c r="N33" s="350">
        <v>3.3340000000000001</v>
      </c>
      <c r="O33" s="348">
        <v>8.1898</v>
      </c>
      <c r="P33" s="348">
        <v>18.075500000000002</v>
      </c>
      <c r="Q33" s="348">
        <v>15.309900000000001</v>
      </c>
      <c r="R33" s="348">
        <v>14.5421</v>
      </c>
      <c r="S33" s="348">
        <v>9.2065999999999999</v>
      </c>
      <c r="T33" s="348">
        <v>-6.4511000000000003</v>
      </c>
      <c r="U33" s="348">
        <v>-1.4623999999999999</v>
      </c>
      <c r="V33" s="348">
        <v>-3.9155000000000002</v>
      </c>
      <c r="W33" s="348">
        <v>9.2065999999999999</v>
      </c>
      <c r="X33" s="348">
        <v>13.713800000000001</v>
      </c>
      <c r="Y33" s="374"/>
      <c r="Z33" s="346">
        <v>4</v>
      </c>
      <c r="AA33" s="346">
        <v>11</v>
      </c>
      <c r="AB33" s="346">
        <v>12</v>
      </c>
      <c r="AC33" s="346">
        <v>13</v>
      </c>
      <c r="AD33" s="346">
        <v>14</v>
      </c>
      <c r="AE33" s="346">
        <v>12</v>
      </c>
      <c r="AF33" s="346">
        <v>5</v>
      </c>
      <c r="AG33" s="346">
        <v>11</v>
      </c>
      <c r="AH33" s="346">
        <v>13</v>
      </c>
      <c r="AI33" s="346">
        <v>11</v>
      </c>
      <c r="AJ33" s="346">
        <v>10</v>
      </c>
      <c r="AK33" s="346">
        <v>12</v>
      </c>
      <c r="AL33" s="346">
        <v>14</v>
      </c>
      <c r="AM33" s="346">
        <v>13</v>
      </c>
      <c r="AN33" s="346">
        <v>10</v>
      </c>
      <c r="AO33" s="373"/>
      <c r="AP33" s="348">
        <v>15.02</v>
      </c>
      <c r="AQ33" s="348">
        <v>15.83</v>
      </c>
      <c r="AR33" s="348">
        <v>12.59</v>
      </c>
      <c r="AS33" s="348">
        <v>7.95</v>
      </c>
      <c r="AT33" s="348">
        <v>-4.6399999999999997</v>
      </c>
      <c r="AU33" s="351"/>
      <c r="AV33" s="346">
        <v>11</v>
      </c>
      <c r="AW33" s="346">
        <v>12</v>
      </c>
      <c r="AX33" s="346">
        <v>13</v>
      </c>
      <c r="AY33" s="346">
        <v>11</v>
      </c>
      <c r="AZ33" s="346">
        <v>13</v>
      </c>
      <c r="BA33" s="362"/>
      <c r="BB33" s="348">
        <v>13.9677860902441</v>
      </c>
      <c r="BC33" s="375">
        <v>0.91743968760429095</v>
      </c>
      <c r="BD33" s="375">
        <v>6.9297500291887901E-2</v>
      </c>
      <c r="BE33" s="375">
        <v>0.16791356924897199</v>
      </c>
      <c r="BF33" s="374"/>
      <c r="BG33" s="348">
        <v>64.136499999999998</v>
      </c>
      <c r="BH33" s="348">
        <v>19.2239</v>
      </c>
      <c r="BI33" s="348">
        <v>15.640499999999999</v>
      </c>
      <c r="BJ33" s="348">
        <v>0.99909999999999999</v>
      </c>
      <c r="BK33" s="373"/>
      <c r="BL33" s="372" t="s">
        <v>2191</v>
      </c>
      <c r="BM33" s="372" t="s">
        <v>2192</v>
      </c>
      <c r="BN33" s="372" t="s">
        <v>2193</v>
      </c>
      <c r="BO33" s="372" t="s">
        <v>940</v>
      </c>
      <c r="BP33" s="372" t="s">
        <v>2194</v>
      </c>
      <c r="BQ33" s="373"/>
      <c r="BR33" s="354" t="s">
        <v>513</v>
      </c>
    </row>
    <row r="34" spans="1:70" s="107" customFormat="1" x14ac:dyDescent="0.25">
      <c r="A34" s="345" t="s">
        <v>2247</v>
      </c>
      <c r="B34" s="373"/>
      <c r="C34" s="719">
        <v>41275</v>
      </c>
      <c r="D34" s="373"/>
      <c r="E34" s="346">
        <v>8875.5499999999993</v>
      </c>
      <c r="F34" s="373"/>
      <c r="G34" s="347">
        <v>247.93809999999999</v>
      </c>
      <c r="H34" s="374"/>
      <c r="I34" s="348">
        <v>1.3687</v>
      </c>
      <c r="J34" s="348">
        <v>0.1953</v>
      </c>
      <c r="K34" s="348">
        <v>9.2594999999999992</v>
      </c>
      <c r="L34" s="348">
        <v>0.57369999999999999</v>
      </c>
      <c r="M34" s="348">
        <v>-3.1608000000000001</v>
      </c>
      <c r="N34" s="350">
        <v>6.2321</v>
      </c>
      <c r="O34" s="348">
        <v>6.7988999999999997</v>
      </c>
      <c r="P34" s="348">
        <v>22.4589</v>
      </c>
      <c r="Q34" s="348">
        <v>19.1755</v>
      </c>
      <c r="R34" s="348">
        <v>16.8813</v>
      </c>
      <c r="S34" s="348">
        <v>12.0337</v>
      </c>
      <c r="T34" s="348">
        <v>-2.6069</v>
      </c>
      <c r="U34" s="348">
        <v>1.3172999999999999</v>
      </c>
      <c r="V34" s="348">
        <v>-1.1119000000000001</v>
      </c>
      <c r="W34" s="348">
        <v>12.0337</v>
      </c>
      <c r="X34" s="348">
        <v>16.0825</v>
      </c>
      <c r="Y34" s="374"/>
      <c r="Z34" s="346">
        <v>1</v>
      </c>
      <c r="AA34" s="346">
        <v>3</v>
      </c>
      <c r="AB34" s="346">
        <v>3</v>
      </c>
      <c r="AC34" s="346">
        <v>5</v>
      </c>
      <c r="AD34" s="346">
        <v>6</v>
      </c>
      <c r="AE34" s="346">
        <v>8</v>
      </c>
      <c r="AF34" s="346">
        <v>9</v>
      </c>
      <c r="AG34" s="346">
        <v>3</v>
      </c>
      <c r="AH34" s="346">
        <v>4</v>
      </c>
      <c r="AI34" s="346">
        <v>3</v>
      </c>
      <c r="AJ34" s="346">
        <v>3</v>
      </c>
      <c r="AK34" s="346">
        <v>6</v>
      </c>
      <c r="AL34" s="346">
        <v>7</v>
      </c>
      <c r="AM34" s="346">
        <v>7</v>
      </c>
      <c r="AN34" s="346">
        <v>3</v>
      </c>
      <c r="AO34" s="373"/>
      <c r="AP34" s="348">
        <v>17.52</v>
      </c>
      <c r="AQ34" s="348">
        <v>19.38</v>
      </c>
      <c r="AR34" s="348">
        <v>15.96</v>
      </c>
      <c r="AS34" s="348">
        <v>10.3</v>
      </c>
      <c r="AT34" s="348">
        <v>1.37</v>
      </c>
      <c r="AU34" s="351"/>
      <c r="AV34" s="346">
        <v>4</v>
      </c>
      <c r="AW34" s="346">
        <v>4</v>
      </c>
      <c r="AX34" s="346">
        <v>2</v>
      </c>
      <c r="AY34" s="346">
        <v>7</v>
      </c>
      <c r="AZ34" s="346">
        <v>6</v>
      </c>
      <c r="BA34" s="362"/>
      <c r="BB34" s="348">
        <v>15.5336206995505</v>
      </c>
      <c r="BC34" s="375">
        <v>1.02975031950351</v>
      </c>
      <c r="BD34" s="375">
        <v>8.5834765695378595E-2</v>
      </c>
      <c r="BE34" s="375">
        <v>0.435369300409713</v>
      </c>
      <c r="BF34" s="374"/>
      <c r="BG34" s="348">
        <v>58.156399999999998</v>
      </c>
      <c r="BH34" s="348">
        <v>23.131</v>
      </c>
      <c r="BI34" s="348">
        <v>12.7369</v>
      </c>
      <c r="BJ34" s="348">
        <v>5.9756999999999998</v>
      </c>
      <c r="BK34" s="373"/>
      <c r="BL34" s="372" t="s">
        <v>2196</v>
      </c>
      <c r="BM34" s="372" t="s">
        <v>2197</v>
      </c>
      <c r="BN34" s="372" t="s">
        <v>2198</v>
      </c>
      <c r="BO34" s="372" t="s">
        <v>1126</v>
      </c>
      <c r="BP34" s="372" t="s">
        <v>2199</v>
      </c>
      <c r="BQ34" s="373"/>
      <c r="BR34" s="354" t="s">
        <v>436</v>
      </c>
    </row>
    <row r="35" spans="1:70" s="107" customFormat="1" x14ac:dyDescent="0.25">
      <c r="A35" s="345" t="s">
        <v>2248</v>
      </c>
      <c r="B35" s="373"/>
      <c r="C35" s="719">
        <v>41275</v>
      </c>
      <c r="D35" s="373"/>
      <c r="E35" s="346">
        <v>8573.6299999999992</v>
      </c>
      <c r="F35" s="373"/>
      <c r="G35" s="347">
        <v>392.59030000000001</v>
      </c>
      <c r="H35" s="374"/>
      <c r="I35" s="348">
        <v>0.79500000000000004</v>
      </c>
      <c r="J35" s="348">
        <v>-1.3149999999999999</v>
      </c>
      <c r="K35" s="348">
        <v>6.8365999999999998</v>
      </c>
      <c r="L35" s="348">
        <v>-0.51390000000000002</v>
      </c>
      <c r="M35" s="348">
        <v>-3.2187999999999999</v>
      </c>
      <c r="N35" s="350">
        <v>6.2815000000000003</v>
      </c>
      <c r="O35" s="348">
        <v>5.2214999999999998</v>
      </c>
      <c r="P35" s="348">
        <v>18.8569</v>
      </c>
      <c r="Q35" s="348">
        <v>17.3217</v>
      </c>
      <c r="R35" s="348">
        <v>16.1753</v>
      </c>
      <c r="S35" s="348">
        <v>9.0685000000000002</v>
      </c>
      <c r="T35" s="348">
        <v>-4.6330999999999998</v>
      </c>
      <c r="U35" s="348">
        <v>1.9947999999999999</v>
      </c>
      <c r="V35" s="348">
        <v>-1.2605999999999999</v>
      </c>
      <c r="W35" s="348">
        <v>9.0685000000000002</v>
      </c>
      <c r="X35" s="348">
        <v>16.596800000000002</v>
      </c>
      <c r="Y35" s="374"/>
      <c r="Z35" s="346">
        <v>13</v>
      </c>
      <c r="AA35" s="346">
        <v>15</v>
      </c>
      <c r="AB35" s="346">
        <v>10</v>
      </c>
      <c r="AC35" s="346">
        <v>8</v>
      </c>
      <c r="AD35" s="346">
        <v>7</v>
      </c>
      <c r="AE35" s="346">
        <v>7</v>
      </c>
      <c r="AF35" s="346">
        <v>11</v>
      </c>
      <c r="AG35" s="346">
        <v>9</v>
      </c>
      <c r="AH35" s="346">
        <v>9</v>
      </c>
      <c r="AI35" s="346">
        <v>7</v>
      </c>
      <c r="AJ35" s="346">
        <v>11</v>
      </c>
      <c r="AK35" s="346">
        <v>8</v>
      </c>
      <c r="AL35" s="346">
        <v>6</v>
      </c>
      <c r="AM35" s="346">
        <v>8</v>
      </c>
      <c r="AN35" s="346">
        <v>11</v>
      </c>
      <c r="AO35" s="373"/>
      <c r="AP35" s="348">
        <v>15.29</v>
      </c>
      <c r="AQ35" s="348">
        <v>16.79</v>
      </c>
      <c r="AR35" s="348">
        <v>14.31</v>
      </c>
      <c r="AS35" s="348">
        <v>8.25</v>
      </c>
      <c r="AT35" s="348">
        <v>0.51</v>
      </c>
      <c r="AU35" s="351"/>
      <c r="AV35" s="346">
        <v>10</v>
      </c>
      <c r="AW35" s="346">
        <v>10</v>
      </c>
      <c r="AX35" s="346">
        <v>8</v>
      </c>
      <c r="AY35" s="346">
        <v>9</v>
      </c>
      <c r="AZ35" s="346">
        <v>7</v>
      </c>
      <c r="BA35" s="362"/>
      <c r="BB35" s="348">
        <v>15.1599549305305</v>
      </c>
      <c r="BC35" s="375">
        <v>0.99897275556823395</v>
      </c>
      <c r="BD35" s="375">
        <v>7.2281120930234505E-2</v>
      </c>
      <c r="BE35" s="375">
        <v>0.22466157060509501</v>
      </c>
      <c r="BF35" s="374"/>
      <c r="BG35" s="348">
        <v>64.191800000000001</v>
      </c>
      <c r="BH35" s="348">
        <v>17.786999999999999</v>
      </c>
      <c r="BI35" s="348">
        <v>9.5187000000000008</v>
      </c>
      <c r="BJ35" s="348">
        <v>8.5024999999999995</v>
      </c>
      <c r="BK35" s="373"/>
      <c r="BL35" s="372" t="s">
        <v>2201</v>
      </c>
      <c r="BM35" s="372" t="s">
        <v>2202</v>
      </c>
      <c r="BN35" s="372" t="s">
        <v>2203</v>
      </c>
      <c r="BO35" s="372" t="s">
        <v>2204</v>
      </c>
      <c r="BP35" s="372" t="s">
        <v>2205</v>
      </c>
      <c r="BQ35" s="373"/>
      <c r="BR35" s="354" t="s">
        <v>526</v>
      </c>
    </row>
    <row r="36" spans="1:70" s="107" customFormat="1" x14ac:dyDescent="0.25">
      <c r="A36" s="345" t="s">
        <v>2249</v>
      </c>
      <c r="B36" s="373"/>
      <c r="C36" s="719">
        <v>41275</v>
      </c>
      <c r="D36" s="373"/>
      <c r="E36" s="346">
        <v>7330.01</v>
      </c>
      <c r="F36" s="373"/>
      <c r="G36" s="347">
        <v>844.75599999999997</v>
      </c>
      <c r="H36" s="374"/>
      <c r="I36" s="348">
        <v>1.0204</v>
      </c>
      <c r="J36" s="348">
        <v>-0.37090000000000001</v>
      </c>
      <c r="K36" s="348">
        <v>9.2222000000000008</v>
      </c>
      <c r="L36" s="348">
        <v>0.67330000000000001</v>
      </c>
      <c r="M36" s="348">
        <v>-1.6741999999999999</v>
      </c>
      <c r="N36" s="350">
        <v>8.7916000000000007</v>
      </c>
      <c r="O36" s="348">
        <v>9.3254999999999999</v>
      </c>
      <c r="P36" s="348">
        <v>20.114699999999999</v>
      </c>
      <c r="Q36" s="348">
        <v>17.748799999999999</v>
      </c>
      <c r="R36" s="348">
        <v>15.2302</v>
      </c>
      <c r="S36" s="348">
        <v>12.0038</v>
      </c>
      <c r="T36" s="348">
        <v>-2.3119000000000001</v>
      </c>
      <c r="U36" s="348">
        <v>3.3690000000000002</v>
      </c>
      <c r="V36" s="348">
        <v>0.49259999999999998</v>
      </c>
      <c r="W36" s="348">
        <v>12.0038</v>
      </c>
      <c r="X36" s="348">
        <v>15.937799999999999</v>
      </c>
      <c r="Y36" s="374"/>
      <c r="Z36" s="346">
        <v>10</v>
      </c>
      <c r="AA36" s="346">
        <v>7</v>
      </c>
      <c r="AB36" s="346">
        <v>4</v>
      </c>
      <c r="AC36" s="346">
        <v>4</v>
      </c>
      <c r="AD36" s="346">
        <v>5</v>
      </c>
      <c r="AE36" s="346">
        <v>5</v>
      </c>
      <c r="AF36" s="346">
        <v>4</v>
      </c>
      <c r="AG36" s="346">
        <v>7</v>
      </c>
      <c r="AH36" s="346">
        <v>8</v>
      </c>
      <c r="AI36" s="346">
        <v>10</v>
      </c>
      <c r="AJ36" s="346">
        <v>4</v>
      </c>
      <c r="AK36" s="346">
        <v>5</v>
      </c>
      <c r="AL36" s="346">
        <v>4</v>
      </c>
      <c r="AM36" s="346">
        <v>5</v>
      </c>
      <c r="AN36" s="346">
        <v>4</v>
      </c>
      <c r="AO36" s="373"/>
      <c r="AP36" s="348">
        <v>15.61</v>
      </c>
      <c r="AQ36" s="348">
        <v>17.66</v>
      </c>
      <c r="AR36" s="348">
        <v>15.09</v>
      </c>
      <c r="AS36" s="348">
        <v>11.31</v>
      </c>
      <c r="AT36" s="348">
        <v>3.5</v>
      </c>
      <c r="AU36" s="351"/>
      <c r="AV36" s="346">
        <v>9</v>
      </c>
      <c r="AW36" s="346">
        <v>9</v>
      </c>
      <c r="AX36" s="346">
        <v>7</v>
      </c>
      <c r="AY36" s="346">
        <v>4</v>
      </c>
      <c r="AZ36" s="346">
        <v>5</v>
      </c>
      <c r="BA36" s="362"/>
      <c r="BB36" s="348">
        <v>14.716593717214201</v>
      </c>
      <c r="BC36" s="375">
        <v>0.98230066565728102</v>
      </c>
      <c r="BD36" s="375">
        <v>7.6601813260746304E-2</v>
      </c>
      <c r="BE36" s="375">
        <v>0.27073907346044601</v>
      </c>
      <c r="BF36" s="374"/>
      <c r="BG36" s="348">
        <v>65.375200000000007</v>
      </c>
      <c r="BH36" s="348">
        <v>18.357399999999998</v>
      </c>
      <c r="BI36" s="348">
        <v>16.094100000000001</v>
      </c>
      <c r="BJ36" s="348">
        <v>0.17330000000000001</v>
      </c>
      <c r="BK36" s="373"/>
      <c r="BL36" s="372" t="s">
        <v>2207</v>
      </c>
      <c r="BM36" s="372" t="s">
        <v>1047</v>
      </c>
      <c r="BN36" s="372" t="s">
        <v>2208</v>
      </c>
      <c r="BO36" s="372" t="s">
        <v>2209</v>
      </c>
      <c r="BP36" s="372" t="s">
        <v>2210</v>
      </c>
      <c r="BQ36" s="373"/>
      <c r="BR36" s="354" t="s">
        <v>513</v>
      </c>
    </row>
    <row r="37" spans="1:70" s="107" customFormat="1" x14ac:dyDescent="0.25">
      <c r="A37" s="345" t="s">
        <v>2250</v>
      </c>
      <c r="B37" s="373"/>
      <c r="C37" s="719">
        <v>41275</v>
      </c>
      <c r="D37" s="373"/>
      <c r="E37" s="346">
        <v>6351.11</v>
      </c>
      <c r="F37" s="373"/>
      <c r="G37" s="347">
        <v>146.8058</v>
      </c>
      <c r="H37" s="374"/>
      <c r="I37" s="348">
        <v>1.1656</v>
      </c>
      <c r="J37" s="348">
        <v>0.3337</v>
      </c>
      <c r="K37" s="348">
        <v>11.222200000000001</v>
      </c>
      <c r="L37" s="348">
        <v>4.2824999999999998</v>
      </c>
      <c r="M37" s="348">
        <v>3.0367000000000002</v>
      </c>
      <c r="N37" s="350">
        <v>13.200200000000001</v>
      </c>
      <c r="O37" s="348">
        <v>6.2336</v>
      </c>
      <c r="P37" s="348">
        <v>20.931999999999999</v>
      </c>
      <c r="Q37" s="348">
        <v>17.277699999999999</v>
      </c>
      <c r="R37" s="348">
        <v>13.6929</v>
      </c>
      <c r="S37" s="348">
        <v>13.7768</v>
      </c>
      <c r="T37" s="348">
        <v>0.3427</v>
      </c>
      <c r="U37" s="348">
        <v>7.4554999999999998</v>
      </c>
      <c r="V37" s="348">
        <v>2.1943999999999999</v>
      </c>
      <c r="W37" s="348">
        <v>13.7768</v>
      </c>
      <c r="X37" s="348">
        <v>16.8462</v>
      </c>
      <c r="Y37" s="374"/>
      <c r="Z37" s="346">
        <v>6</v>
      </c>
      <c r="AA37" s="346">
        <v>2</v>
      </c>
      <c r="AB37" s="346">
        <v>1</v>
      </c>
      <c r="AC37" s="346">
        <v>1</v>
      </c>
      <c r="AD37" s="346">
        <v>1</v>
      </c>
      <c r="AE37" s="346">
        <v>3</v>
      </c>
      <c r="AF37" s="346">
        <v>10</v>
      </c>
      <c r="AG37" s="346">
        <v>4</v>
      </c>
      <c r="AH37" s="346">
        <v>10</v>
      </c>
      <c r="AI37" s="346">
        <v>12</v>
      </c>
      <c r="AJ37" s="346">
        <v>1</v>
      </c>
      <c r="AK37" s="346">
        <v>1</v>
      </c>
      <c r="AL37" s="346">
        <v>1</v>
      </c>
      <c r="AM37" s="346">
        <v>2</v>
      </c>
      <c r="AN37" s="346">
        <v>1</v>
      </c>
      <c r="AO37" s="373"/>
      <c r="AP37" s="348">
        <v>14.75</v>
      </c>
      <c r="AQ37" s="348">
        <v>18.350000000000001</v>
      </c>
      <c r="AR37" s="348">
        <v>15.65</v>
      </c>
      <c r="AS37" s="348">
        <v>10.55</v>
      </c>
      <c r="AT37" s="348">
        <v>10.55</v>
      </c>
      <c r="AU37" s="351"/>
      <c r="AV37" s="346">
        <v>12</v>
      </c>
      <c r="AW37" s="346">
        <v>8</v>
      </c>
      <c r="AX37" s="346">
        <v>5</v>
      </c>
      <c r="AY37" s="346">
        <v>5</v>
      </c>
      <c r="AZ37" s="346">
        <v>1</v>
      </c>
      <c r="BA37" s="362"/>
      <c r="BB37" s="348">
        <v>17.004384643237302</v>
      </c>
      <c r="BC37" s="375">
        <v>1.0884287910191199</v>
      </c>
      <c r="BD37" s="375">
        <v>7.7072131862109095E-2</v>
      </c>
      <c r="BE37" s="375">
        <v>0.36144040827377599</v>
      </c>
      <c r="BF37" s="374"/>
      <c r="BG37" s="348">
        <v>53.902000000000001</v>
      </c>
      <c r="BH37" s="348">
        <v>15.301399999999999</v>
      </c>
      <c r="BI37" s="348">
        <v>28.372800000000002</v>
      </c>
      <c r="BJ37" s="348">
        <v>2.4238</v>
      </c>
      <c r="BK37" s="373"/>
      <c r="BL37" s="372" t="s">
        <v>2212</v>
      </c>
      <c r="BM37" s="372" t="s">
        <v>2213</v>
      </c>
      <c r="BN37" s="372" t="s">
        <v>2214</v>
      </c>
      <c r="BO37" s="372" t="s">
        <v>2215</v>
      </c>
      <c r="BP37" s="372" t="s">
        <v>2216</v>
      </c>
      <c r="BQ37" s="373"/>
      <c r="BR37" s="354" t="s">
        <v>476</v>
      </c>
    </row>
    <row r="38" spans="1:70" s="107" customFormat="1" ht="11" x14ac:dyDescent="0.3">
      <c r="A38" s="841" t="s">
        <v>2251</v>
      </c>
      <c r="B38" s="842"/>
      <c r="C38" s="843">
        <v>41275</v>
      </c>
      <c r="D38" s="842"/>
      <c r="E38" s="844">
        <v>5158.74</v>
      </c>
      <c r="F38" s="842"/>
      <c r="G38" s="845">
        <v>178.309</v>
      </c>
      <c r="H38" s="847"/>
      <c r="I38" s="846">
        <v>0.89570000000000005</v>
      </c>
      <c r="J38" s="846">
        <v>-3.0300000000000001E-2</v>
      </c>
      <c r="K38" s="846">
        <v>7.3982000000000001</v>
      </c>
      <c r="L38" s="846">
        <v>-0.70279999999999998</v>
      </c>
      <c r="M38" s="846">
        <v>-3.2978999999999998</v>
      </c>
      <c r="N38" s="848">
        <v>8.5655000000000001</v>
      </c>
      <c r="O38" s="846">
        <v>7.665</v>
      </c>
      <c r="P38" s="846">
        <v>20.819199999999999</v>
      </c>
      <c r="Q38" s="846">
        <v>18.227799999999998</v>
      </c>
      <c r="R38" s="846">
        <v>17.680700000000002</v>
      </c>
      <c r="S38" s="846">
        <v>9.9594000000000005</v>
      </c>
      <c r="T38" s="846">
        <v>-4.2122000000000002</v>
      </c>
      <c r="U38" s="846">
        <v>0.75490000000000002</v>
      </c>
      <c r="V38" s="846">
        <v>-0.40660000000000002</v>
      </c>
      <c r="W38" s="846">
        <v>9.9594000000000005</v>
      </c>
      <c r="X38" s="846">
        <v>16.447900000000001</v>
      </c>
      <c r="Y38" s="847"/>
      <c r="Z38" s="844">
        <v>12</v>
      </c>
      <c r="AA38" s="844">
        <v>5</v>
      </c>
      <c r="AB38" s="844">
        <v>7</v>
      </c>
      <c r="AC38" s="844">
        <v>9</v>
      </c>
      <c r="AD38" s="844">
        <v>8</v>
      </c>
      <c r="AE38" s="844">
        <v>6</v>
      </c>
      <c r="AF38" s="844">
        <v>7</v>
      </c>
      <c r="AG38" s="844">
        <v>5</v>
      </c>
      <c r="AH38" s="844">
        <v>6</v>
      </c>
      <c r="AI38" s="844">
        <v>1</v>
      </c>
      <c r="AJ38" s="844">
        <v>7</v>
      </c>
      <c r="AK38" s="844">
        <v>7</v>
      </c>
      <c r="AL38" s="844">
        <v>9</v>
      </c>
      <c r="AM38" s="844">
        <v>6</v>
      </c>
      <c r="AN38" s="844">
        <v>7</v>
      </c>
      <c r="AO38" s="842"/>
      <c r="AP38" s="846">
        <v>17.579999999999998</v>
      </c>
      <c r="AQ38" s="846">
        <v>18.579999999999998</v>
      </c>
      <c r="AR38" s="846">
        <v>15.83</v>
      </c>
      <c r="AS38" s="846">
        <v>10.44</v>
      </c>
      <c r="AT38" s="846">
        <v>0.43</v>
      </c>
      <c r="AU38" s="849"/>
      <c r="AV38" s="844">
        <v>3</v>
      </c>
      <c r="AW38" s="844">
        <v>7</v>
      </c>
      <c r="AX38" s="844">
        <v>3</v>
      </c>
      <c r="AY38" s="844">
        <v>6</v>
      </c>
      <c r="AZ38" s="844">
        <v>8</v>
      </c>
      <c r="BA38" s="851"/>
      <c r="BB38" s="846">
        <v>15.2559513977041</v>
      </c>
      <c r="BC38" s="852">
        <v>1.0165739321298799</v>
      </c>
      <c r="BD38" s="852">
        <v>7.81614977227858E-2</v>
      </c>
      <c r="BE38" s="852">
        <v>0.30596259528791497</v>
      </c>
      <c r="BF38" s="847"/>
      <c r="BG38" s="846">
        <v>57.072099999999999</v>
      </c>
      <c r="BH38" s="846">
        <v>29.608699999999999</v>
      </c>
      <c r="BI38" s="846">
        <v>11.5959</v>
      </c>
      <c r="BJ38" s="846">
        <v>1.7233000000000001</v>
      </c>
      <c r="BK38" s="842"/>
      <c r="BL38" s="855" t="s">
        <v>2218</v>
      </c>
      <c r="BM38" s="855" t="s">
        <v>2219</v>
      </c>
      <c r="BN38" s="855" t="s">
        <v>2220</v>
      </c>
      <c r="BO38" s="855" t="s">
        <v>2221</v>
      </c>
      <c r="BP38" s="855" t="s">
        <v>2222</v>
      </c>
      <c r="BQ38" s="842"/>
      <c r="BR38" s="856" t="s">
        <v>476</v>
      </c>
    </row>
    <row r="39" spans="1:70" s="107" customFormat="1" x14ac:dyDescent="0.25">
      <c r="A39" s="345" t="s">
        <v>2252</v>
      </c>
      <c r="B39" s="373"/>
      <c r="C39" s="719">
        <v>41275</v>
      </c>
      <c r="D39" s="373"/>
      <c r="E39" s="346">
        <v>2143.23</v>
      </c>
      <c r="F39" s="373"/>
      <c r="G39" s="347">
        <v>792.5068</v>
      </c>
      <c r="H39" s="374"/>
      <c r="I39" s="348">
        <v>1.0026999999999999</v>
      </c>
      <c r="J39" s="348">
        <v>-0.39600000000000002</v>
      </c>
      <c r="K39" s="348">
        <v>6.8140000000000001</v>
      </c>
      <c r="L39" s="348">
        <v>-1.3482000000000001</v>
      </c>
      <c r="M39" s="348">
        <v>-3.4291999999999998</v>
      </c>
      <c r="N39" s="350">
        <v>3.9371</v>
      </c>
      <c r="O39" s="348">
        <v>4.4737999999999998</v>
      </c>
      <c r="P39" s="348">
        <v>17.2486</v>
      </c>
      <c r="Q39" s="348">
        <v>19.157599999999999</v>
      </c>
      <c r="R39" s="348">
        <v>15.5335</v>
      </c>
      <c r="S39" s="348">
        <v>9.0422999999999991</v>
      </c>
      <c r="T39" s="348">
        <v>-4.8419999999999996</v>
      </c>
      <c r="U39" s="348">
        <v>1.0526</v>
      </c>
      <c r="V39" s="348">
        <v>-2.3138000000000001</v>
      </c>
      <c r="W39" s="348">
        <v>9.0422999999999991</v>
      </c>
      <c r="X39" s="348">
        <v>14.8019</v>
      </c>
      <c r="Y39" s="374"/>
      <c r="Z39" s="346">
        <v>11</v>
      </c>
      <c r="AA39" s="346">
        <v>8</v>
      </c>
      <c r="AB39" s="346">
        <v>11</v>
      </c>
      <c r="AC39" s="346">
        <v>10</v>
      </c>
      <c r="AD39" s="346">
        <v>9</v>
      </c>
      <c r="AE39" s="346">
        <v>10</v>
      </c>
      <c r="AF39" s="346">
        <v>13</v>
      </c>
      <c r="AG39" s="346">
        <v>13</v>
      </c>
      <c r="AH39" s="346">
        <v>5</v>
      </c>
      <c r="AI39" s="346">
        <v>9</v>
      </c>
      <c r="AJ39" s="346">
        <v>12</v>
      </c>
      <c r="AK39" s="346">
        <v>9</v>
      </c>
      <c r="AL39" s="346">
        <v>8</v>
      </c>
      <c r="AM39" s="346">
        <v>11</v>
      </c>
      <c r="AN39" s="346">
        <v>12</v>
      </c>
      <c r="AO39" s="373"/>
      <c r="AP39" s="348">
        <v>16.29</v>
      </c>
      <c r="AQ39" s="348">
        <v>18.809999999999999</v>
      </c>
      <c r="AR39" s="348">
        <v>13.74</v>
      </c>
      <c r="AS39" s="348">
        <v>7.03</v>
      </c>
      <c r="AT39" s="348">
        <v>-1.44</v>
      </c>
      <c r="AU39" s="351"/>
      <c r="AV39" s="346">
        <v>7</v>
      </c>
      <c r="AW39" s="346">
        <v>6</v>
      </c>
      <c r="AX39" s="346">
        <v>10</v>
      </c>
      <c r="AY39" s="346">
        <v>12</v>
      </c>
      <c r="AZ39" s="346">
        <v>9</v>
      </c>
      <c r="BA39" s="362"/>
      <c r="BB39" s="348">
        <v>14.0906334668647</v>
      </c>
      <c r="BC39" s="375">
        <v>0.932307635507717</v>
      </c>
      <c r="BD39" s="375">
        <v>6.6105159029792596E-2</v>
      </c>
      <c r="BE39" s="375">
        <v>0.192766359073645</v>
      </c>
      <c r="BF39" s="374"/>
      <c r="BG39" s="348">
        <v>62.298099999999998</v>
      </c>
      <c r="BH39" s="348">
        <v>7.25922</v>
      </c>
      <c r="BI39" s="348">
        <v>21.390899999999998</v>
      </c>
      <c r="BJ39" s="348">
        <v>9.0517800000000008</v>
      </c>
      <c r="BK39" s="373"/>
      <c r="BL39" s="372" t="s">
        <v>990</v>
      </c>
      <c r="BM39" s="372" t="s">
        <v>2224</v>
      </c>
      <c r="BN39" s="372" t="s">
        <v>2225</v>
      </c>
      <c r="BO39" s="372" t="s">
        <v>2208</v>
      </c>
      <c r="BP39" s="372" t="s">
        <v>2226</v>
      </c>
      <c r="BQ39" s="373"/>
      <c r="BR39" s="354" t="s">
        <v>513</v>
      </c>
    </row>
    <row r="40" spans="1:70" s="107" customFormat="1" x14ac:dyDescent="0.25">
      <c r="A40" s="345" t="s">
        <v>2253</v>
      </c>
      <c r="B40" s="373"/>
      <c r="C40" s="719">
        <v>44175</v>
      </c>
      <c r="D40" s="373"/>
      <c r="E40" s="346">
        <v>1483.59</v>
      </c>
      <c r="F40" s="373"/>
      <c r="G40" s="347">
        <v>23.905999999999999</v>
      </c>
      <c r="H40" s="374"/>
      <c r="I40" s="348" t="s">
        <v>430</v>
      </c>
      <c r="J40" s="348">
        <v>-0.56569999999999998</v>
      </c>
      <c r="K40" s="348">
        <v>5.4753999999999996</v>
      </c>
      <c r="L40" s="348">
        <v>-0.2087</v>
      </c>
      <c r="M40" s="348">
        <v>2.3153999999999999</v>
      </c>
      <c r="N40" s="350">
        <v>15.209899999999999</v>
      </c>
      <c r="O40" s="348">
        <v>12.3924</v>
      </c>
      <c r="P40" s="348">
        <v>20.212900000000001</v>
      </c>
      <c r="Q40" s="348">
        <v>15.825900000000001</v>
      </c>
      <c r="R40" s="348" t="s">
        <v>430</v>
      </c>
      <c r="S40" s="348">
        <v>6.6185</v>
      </c>
      <c r="T40" s="348">
        <v>-0.22120000000000001</v>
      </c>
      <c r="U40" s="348">
        <v>4.7590000000000003</v>
      </c>
      <c r="V40" s="348">
        <v>7.2210000000000001</v>
      </c>
      <c r="W40" s="348">
        <v>6.6185</v>
      </c>
      <c r="X40" s="348">
        <v>17.611899999999999</v>
      </c>
      <c r="Y40" s="374"/>
      <c r="Z40" s="346" t="s">
        <v>430</v>
      </c>
      <c r="AA40" s="346">
        <v>10</v>
      </c>
      <c r="AB40" s="346">
        <v>13</v>
      </c>
      <c r="AC40" s="346">
        <v>6</v>
      </c>
      <c r="AD40" s="346">
        <v>2</v>
      </c>
      <c r="AE40" s="346">
        <v>1</v>
      </c>
      <c r="AF40" s="346">
        <v>1</v>
      </c>
      <c r="AG40" s="346">
        <v>6</v>
      </c>
      <c r="AH40" s="346">
        <v>12</v>
      </c>
      <c r="AI40" s="346" t="s">
        <v>430</v>
      </c>
      <c r="AJ40" s="346">
        <v>13</v>
      </c>
      <c r="AK40" s="346">
        <v>2</v>
      </c>
      <c r="AL40" s="346">
        <v>3</v>
      </c>
      <c r="AM40" s="346">
        <v>1</v>
      </c>
      <c r="AN40" s="346">
        <v>13</v>
      </c>
      <c r="AO40" s="373"/>
      <c r="AP40" s="348" t="s">
        <v>430</v>
      </c>
      <c r="AQ40" s="348" t="s">
        <v>430</v>
      </c>
      <c r="AR40" s="348">
        <v>15.82</v>
      </c>
      <c r="AS40" s="348">
        <v>13.95</v>
      </c>
      <c r="AT40" s="348">
        <v>8.65</v>
      </c>
      <c r="AU40" s="351"/>
      <c r="AV40" s="346" t="s">
        <v>430</v>
      </c>
      <c r="AW40" s="346" t="s">
        <v>430</v>
      </c>
      <c r="AX40" s="346">
        <v>4</v>
      </c>
      <c r="AY40" s="346">
        <v>1</v>
      </c>
      <c r="AZ40" s="346">
        <v>2</v>
      </c>
      <c r="BA40" s="362"/>
      <c r="BB40" s="348">
        <v>10.3445530912264</v>
      </c>
      <c r="BC40" s="375">
        <v>0.66842679345443901</v>
      </c>
      <c r="BD40" s="375">
        <v>8.6179583370634402E-2</v>
      </c>
      <c r="BE40" s="375">
        <v>0.63113984329380102</v>
      </c>
      <c r="BF40" s="374"/>
      <c r="BG40" s="348">
        <v>43.6785</v>
      </c>
      <c r="BH40" s="348">
        <v>9.4360199999999992</v>
      </c>
      <c r="BI40" s="348">
        <v>11.7293</v>
      </c>
      <c r="BJ40" s="348">
        <v>35.156179999999999</v>
      </c>
      <c r="BK40" s="373"/>
      <c r="BL40" s="372" t="s">
        <v>2228</v>
      </c>
      <c r="BM40" s="372" t="s">
        <v>2229</v>
      </c>
      <c r="BN40" s="372" t="s">
        <v>907</v>
      </c>
      <c r="BO40" s="372" t="s">
        <v>1609</v>
      </c>
      <c r="BP40" s="372" t="s">
        <v>2230</v>
      </c>
      <c r="BQ40" s="373"/>
      <c r="BR40" s="354" t="s">
        <v>436</v>
      </c>
    </row>
    <row r="41" spans="1:70" s="107" customFormat="1" x14ac:dyDescent="0.25">
      <c r="A41" s="345" t="s">
        <v>2254</v>
      </c>
      <c r="B41" s="373"/>
      <c r="C41" s="719">
        <v>44461</v>
      </c>
      <c r="D41" s="373"/>
      <c r="E41" s="346">
        <v>1517.1</v>
      </c>
      <c r="F41" s="373"/>
      <c r="G41" s="347">
        <v>20.05</v>
      </c>
      <c r="H41" s="374"/>
      <c r="I41" s="348">
        <v>1.2625999999999999</v>
      </c>
      <c r="J41" s="348">
        <v>-9.9699999999999997E-2</v>
      </c>
      <c r="K41" s="348">
        <v>7.2766000000000002</v>
      </c>
      <c r="L41" s="348">
        <v>1.2115</v>
      </c>
      <c r="M41" s="348">
        <v>-1.6192</v>
      </c>
      <c r="N41" s="350">
        <v>10.590199999999999</v>
      </c>
      <c r="O41" s="348">
        <v>11.199400000000001</v>
      </c>
      <c r="P41" s="348">
        <v>23.0702</v>
      </c>
      <c r="Q41" s="348" t="s">
        <v>430</v>
      </c>
      <c r="R41" s="348" t="s">
        <v>430</v>
      </c>
      <c r="S41" s="348">
        <v>9.6827000000000005</v>
      </c>
      <c r="T41" s="348">
        <v>-2.1951000000000001</v>
      </c>
      <c r="U41" s="348">
        <v>3.0318999999999998</v>
      </c>
      <c r="V41" s="348">
        <v>2.0876000000000001</v>
      </c>
      <c r="W41" s="348">
        <v>9.6827000000000005</v>
      </c>
      <c r="X41" s="348">
        <v>16.336500000000001</v>
      </c>
      <c r="Y41" s="374"/>
      <c r="Z41" s="346">
        <v>3</v>
      </c>
      <c r="AA41" s="346">
        <v>6</v>
      </c>
      <c r="AB41" s="346">
        <v>8</v>
      </c>
      <c r="AC41" s="346">
        <v>3</v>
      </c>
      <c r="AD41" s="346">
        <v>4</v>
      </c>
      <c r="AE41" s="346">
        <v>4</v>
      </c>
      <c r="AF41" s="346">
        <v>2</v>
      </c>
      <c r="AG41" s="346">
        <v>2</v>
      </c>
      <c r="AH41" s="346" t="s">
        <v>430</v>
      </c>
      <c r="AI41" s="346" t="s">
        <v>430</v>
      </c>
      <c r="AJ41" s="346">
        <v>8</v>
      </c>
      <c r="AK41" s="346">
        <v>4</v>
      </c>
      <c r="AL41" s="346">
        <v>5</v>
      </c>
      <c r="AM41" s="346">
        <v>3</v>
      </c>
      <c r="AN41" s="346">
        <v>8</v>
      </c>
      <c r="AO41" s="373"/>
      <c r="AP41" s="348" t="s">
        <v>430</v>
      </c>
      <c r="AQ41" s="348" t="s">
        <v>430</v>
      </c>
      <c r="AR41" s="348" t="s">
        <v>430</v>
      </c>
      <c r="AS41" s="348">
        <v>12.47</v>
      </c>
      <c r="AT41" s="348">
        <v>3.99</v>
      </c>
      <c r="AU41" s="351"/>
      <c r="AV41" s="346" t="s">
        <v>430</v>
      </c>
      <c r="AW41" s="346" t="s">
        <v>430</v>
      </c>
      <c r="AX41" s="346" t="s">
        <v>430</v>
      </c>
      <c r="AY41" s="346">
        <v>3</v>
      </c>
      <c r="AZ41" s="346">
        <v>4</v>
      </c>
      <c r="BA41" s="362"/>
      <c r="BB41" s="348">
        <v>15.0855210510249</v>
      </c>
      <c r="BC41" s="375">
        <v>0.99758307597964802</v>
      </c>
      <c r="BD41" s="375">
        <v>9.2382127265950395E-2</v>
      </c>
      <c r="BE41" s="375">
        <v>0.52372737888264098</v>
      </c>
      <c r="BF41" s="374"/>
      <c r="BG41" s="348">
        <v>60.756700000000002</v>
      </c>
      <c r="BH41" s="348">
        <v>17.163900000000002</v>
      </c>
      <c r="BI41" s="348">
        <v>14.9381</v>
      </c>
      <c r="BJ41" s="348">
        <v>7.1413000000000002</v>
      </c>
      <c r="BK41" s="373"/>
      <c r="BL41" s="372" t="s">
        <v>2232</v>
      </c>
      <c r="BM41" s="372" t="s">
        <v>1369</v>
      </c>
      <c r="BN41" s="372" t="s">
        <v>1403</v>
      </c>
      <c r="BO41" s="372" t="s">
        <v>2233</v>
      </c>
      <c r="BP41" s="372" t="s">
        <v>2234</v>
      </c>
      <c r="BQ41" s="373"/>
      <c r="BR41" s="354" t="s">
        <v>436</v>
      </c>
    </row>
    <row r="42" spans="1:70" s="107" customFormat="1" x14ac:dyDescent="0.25">
      <c r="A42" s="345" t="s">
        <v>2255</v>
      </c>
      <c r="B42" s="373"/>
      <c r="C42" s="719">
        <v>41276</v>
      </c>
      <c r="D42" s="373"/>
      <c r="E42" s="346">
        <v>1318.23</v>
      </c>
      <c r="F42" s="373"/>
      <c r="G42" s="347">
        <v>228.0677</v>
      </c>
      <c r="H42" s="374"/>
      <c r="I42" s="348">
        <v>1.1087</v>
      </c>
      <c r="J42" s="348">
        <v>-0.4572</v>
      </c>
      <c r="K42" s="348">
        <v>7.7194000000000003</v>
      </c>
      <c r="L42" s="348">
        <v>-1.8157000000000001</v>
      </c>
      <c r="M42" s="348">
        <v>-4.5599999999999996</v>
      </c>
      <c r="N42" s="350">
        <v>2.8721000000000001</v>
      </c>
      <c r="O42" s="348">
        <v>5.1649000000000003</v>
      </c>
      <c r="P42" s="348">
        <v>12.5959</v>
      </c>
      <c r="Q42" s="348">
        <v>12.7585</v>
      </c>
      <c r="R42" s="348">
        <v>11.9682</v>
      </c>
      <c r="S42" s="348">
        <v>10.3558</v>
      </c>
      <c r="T42" s="348">
        <v>-5.8962000000000003</v>
      </c>
      <c r="U42" s="348">
        <v>-1.0329999999999999</v>
      </c>
      <c r="V42" s="348">
        <v>-3.5261</v>
      </c>
      <c r="W42" s="348">
        <v>10.3558</v>
      </c>
      <c r="X42" s="348">
        <v>12.2873</v>
      </c>
      <c r="Y42" s="374"/>
      <c r="Z42" s="346">
        <v>9</v>
      </c>
      <c r="AA42" s="346">
        <v>9</v>
      </c>
      <c r="AB42" s="346">
        <v>6</v>
      </c>
      <c r="AC42" s="346">
        <v>12</v>
      </c>
      <c r="AD42" s="346">
        <v>11</v>
      </c>
      <c r="AE42" s="346">
        <v>13</v>
      </c>
      <c r="AF42" s="346">
        <v>12</v>
      </c>
      <c r="AG42" s="346">
        <v>15</v>
      </c>
      <c r="AH42" s="346">
        <v>14</v>
      </c>
      <c r="AI42" s="346">
        <v>13</v>
      </c>
      <c r="AJ42" s="346">
        <v>6</v>
      </c>
      <c r="AK42" s="346">
        <v>11</v>
      </c>
      <c r="AL42" s="346">
        <v>12</v>
      </c>
      <c r="AM42" s="346">
        <v>12</v>
      </c>
      <c r="AN42" s="346">
        <v>6</v>
      </c>
      <c r="AO42" s="373"/>
      <c r="AP42" s="348">
        <v>11.5</v>
      </c>
      <c r="AQ42" s="348">
        <v>12.44</v>
      </c>
      <c r="AR42" s="348">
        <v>9.2200000000000006</v>
      </c>
      <c r="AS42" s="348">
        <v>5.09</v>
      </c>
      <c r="AT42" s="348">
        <v>-3.99</v>
      </c>
      <c r="AU42" s="351"/>
      <c r="AV42" s="346">
        <v>13</v>
      </c>
      <c r="AW42" s="346">
        <v>13</v>
      </c>
      <c r="AX42" s="346">
        <v>14</v>
      </c>
      <c r="AY42" s="346">
        <v>15</v>
      </c>
      <c r="AZ42" s="346">
        <v>11</v>
      </c>
      <c r="BA42" s="362"/>
      <c r="BB42" s="348">
        <v>13.803025836015101</v>
      </c>
      <c r="BC42" s="375">
        <v>0.91261903316471404</v>
      </c>
      <c r="BD42" s="375">
        <v>4.4516277187632097E-2</v>
      </c>
      <c r="BE42" s="375">
        <v>-0.18135609520908899</v>
      </c>
      <c r="BF42" s="374"/>
      <c r="BG42" s="348">
        <v>65.386099999999999</v>
      </c>
      <c r="BH42" s="348">
        <v>10.193899999999999</v>
      </c>
      <c r="BI42" s="348">
        <v>21.75</v>
      </c>
      <c r="BJ42" s="348">
        <v>2.67</v>
      </c>
      <c r="BK42" s="373"/>
      <c r="BL42" s="372" t="s">
        <v>2236</v>
      </c>
      <c r="BM42" s="372" t="s">
        <v>2237</v>
      </c>
      <c r="BN42" s="372" t="s">
        <v>2238</v>
      </c>
      <c r="BO42" s="372" t="s">
        <v>2239</v>
      </c>
      <c r="BP42" s="372" t="s">
        <v>2240</v>
      </c>
      <c r="BQ42" s="373"/>
      <c r="BR42" s="354" t="s">
        <v>555</v>
      </c>
    </row>
    <row r="43" spans="1:70" x14ac:dyDescent="0.25">
      <c r="A43" s="36" t="s">
        <v>93</v>
      </c>
      <c r="B43" s="43"/>
      <c r="C43" s="720"/>
      <c r="D43" s="43"/>
      <c r="E43" s="51"/>
      <c r="F43" s="43"/>
      <c r="G43" s="55"/>
      <c r="H43" s="66"/>
      <c r="I43" s="59">
        <v>1.1274999999999999</v>
      </c>
      <c r="J43" s="59">
        <v>-0.36859999999999998</v>
      </c>
      <c r="K43" s="59">
        <v>7.4042000000000003</v>
      </c>
      <c r="L43" s="59">
        <v>-0.51690000000000003</v>
      </c>
      <c r="M43" s="59">
        <v>-2.7570999999999999</v>
      </c>
      <c r="N43" s="70">
        <v>6.9721000000000002</v>
      </c>
      <c r="O43" s="59">
        <v>7.3484999999999996</v>
      </c>
      <c r="P43" s="59">
        <v>19.383700000000001</v>
      </c>
      <c r="Q43" s="59">
        <v>17.725000000000001</v>
      </c>
      <c r="R43" s="59">
        <v>15.801500000000001</v>
      </c>
      <c r="S43" s="59">
        <v>9.7644000000000002</v>
      </c>
      <c r="T43" s="59">
        <v>-3.9588000000000001</v>
      </c>
      <c r="U43" s="59">
        <v>1.5552999999999999</v>
      </c>
      <c r="V43" s="59">
        <v>-0.80900000000000005</v>
      </c>
      <c r="W43" s="59">
        <v>9.7644000000000002</v>
      </c>
      <c r="X43" s="59">
        <v>16.214500000000001</v>
      </c>
      <c r="Y43" s="66"/>
      <c r="Z43" s="51">
        <v>13</v>
      </c>
      <c r="AA43" s="51">
        <v>15</v>
      </c>
      <c r="AB43" s="51">
        <v>15</v>
      </c>
      <c r="AC43" s="51">
        <v>15</v>
      </c>
      <c r="AD43" s="51">
        <v>15</v>
      </c>
      <c r="AE43" s="51">
        <v>15</v>
      </c>
      <c r="AF43" s="51">
        <v>15</v>
      </c>
      <c r="AG43" s="51">
        <v>15</v>
      </c>
      <c r="AH43" s="51">
        <v>14</v>
      </c>
      <c r="AI43" s="51">
        <v>13</v>
      </c>
      <c r="AJ43" s="51">
        <v>15</v>
      </c>
      <c r="AK43" s="51">
        <v>15</v>
      </c>
      <c r="AL43" s="51">
        <v>15</v>
      </c>
      <c r="AM43" s="51">
        <v>15</v>
      </c>
      <c r="AN43" s="51">
        <v>15</v>
      </c>
      <c r="AO43" s="43"/>
      <c r="AP43" s="59">
        <v>16.2007692307692</v>
      </c>
      <c r="AQ43" s="59">
        <v>18.067692307692301</v>
      </c>
      <c r="AR43" s="59">
        <v>14.467857142857101</v>
      </c>
      <c r="AS43" s="59">
        <v>9.3946666666666694</v>
      </c>
      <c r="AT43" s="59">
        <v>0.59066666666666701</v>
      </c>
      <c r="AU43" s="78"/>
      <c r="AV43" s="51">
        <v>13</v>
      </c>
      <c r="AW43" s="51">
        <v>13</v>
      </c>
      <c r="AX43" s="51">
        <v>14</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1.3687</v>
      </c>
      <c r="J44" s="60">
        <v>0.65600000000000003</v>
      </c>
      <c r="K44" s="60">
        <v>11.222200000000001</v>
      </c>
      <c r="L44" s="60">
        <v>4.2824999999999998</v>
      </c>
      <c r="M44" s="60">
        <v>3.0367000000000002</v>
      </c>
      <c r="N44" s="71">
        <v>15.209899999999999</v>
      </c>
      <c r="O44" s="60">
        <v>12.3924</v>
      </c>
      <c r="P44" s="60">
        <v>23.8291</v>
      </c>
      <c r="Q44" s="60">
        <v>21.011099999999999</v>
      </c>
      <c r="R44" s="60">
        <v>17.680700000000002</v>
      </c>
      <c r="S44" s="60">
        <v>13.7768</v>
      </c>
      <c r="T44" s="60">
        <v>0.3427</v>
      </c>
      <c r="U44" s="60">
        <v>7.4554999999999998</v>
      </c>
      <c r="V44" s="60">
        <v>7.2210000000000001</v>
      </c>
      <c r="W44" s="60">
        <v>13.7768</v>
      </c>
      <c r="X44" s="60">
        <v>19.246300000000002</v>
      </c>
      <c r="Y44" s="67"/>
      <c r="Z44" s="52"/>
      <c r="AA44" s="52"/>
      <c r="AB44" s="52"/>
      <c r="AC44" s="52"/>
      <c r="AD44" s="52"/>
      <c r="AE44" s="52"/>
      <c r="AF44" s="52"/>
      <c r="AG44" s="52"/>
      <c r="AH44" s="52"/>
      <c r="AI44" s="52"/>
      <c r="AJ44" s="52"/>
      <c r="AK44" s="52"/>
      <c r="AL44" s="52"/>
      <c r="AM44" s="52"/>
      <c r="AN44" s="52"/>
      <c r="AO44" s="44"/>
      <c r="AP44" s="60">
        <v>18.41</v>
      </c>
      <c r="AQ44" s="60">
        <v>21.29</v>
      </c>
      <c r="AR44" s="60">
        <v>18.690000000000001</v>
      </c>
      <c r="AS44" s="60">
        <v>13.95</v>
      </c>
      <c r="AT44" s="60">
        <v>10.55</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0.79500000000000004</v>
      </c>
      <c r="J45" s="60">
        <v>-1.3149999999999999</v>
      </c>
      <c r="K45" s="60">
        <v>3.9712000000000001</v>
      </c>
      <c r="L45" s="60">
        <v>-4.0715000000000003</v>
      </c>
      <c r="M45" s="60">
        <v>-6.7644000000000002</v>
      </c>
      <c r="N45" s="71">
        <v>1.9805999999999999</v>
      </c>
      <c r="O45" s="60">
        <v>3.4506000000000001</v>
      </c>
      <c r="P45" s="60">
        <v>12.5959</v>
      </c>
      <c r="Q45" s="60">
        <v>12.7585</v>
      </c>
      <c r="R45" s="60">
        <v>11.9682</v>
      </c>
      <c r="S45" s="60">
        <v>6.1844000000000001</v>
      </c>
      <c r="T45" s="60">
        <v>-7.1497000000000002</v>
      </c>
      <c r="U45" s="60">
        <v>-2.2315</v>
      </c>
      <c r="V45" s="60">
        <v>-5.3009000000000004</v>
      </c>
      <c r="W45" s="60">
        <v>6.1844000000000001</v>
      </c>
      <c r="X45" s="60">
        <v>12.2873</v>
      </c>
      <c r="Y45" s="67"/>
      <c r="Z45" s="52"/>
      <c r="AA45" s="52"/>
      <c r="AB45" s="52"/>
      <c r="AC45" s="52"/>
      <c r="AD45" s="52"/>
      <c r="AE45" s="52"/>
      <c r="AF45" s="52"/>
      <c r="AG45" s="52"/>
      <c r="AH45" s="52"/>
      <c r="AI45" s="52"/>
      <c r="AJ45" s="52"/>
      <c r="AK45" s="52"/>
      <c r="AL45" s="52"/>
      <c r="AM45" s="52"/>
      <c r="AN45" s="52"/>
      <c r="AO45" s="44"/>
      <c r="AP45" s="60">
        <v>11.5</v>
      </c>
      <c r="AQ45" s="60">
        <v>12.44</v>
      </c>
      <c r="AR45" s="60">
        <v>9.2200000000000006</v>
      </c>
      <c r="AS45" s="60">
        <v>5.09</v>
      </c>
      <c r="AT45" s="60">
        <v>-6.08</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1.1585000000000001</v>
      </c>
      <c r="J46" s="61">
        <v>-0.39600000000000002</v>
      </c>
      <c r="K46" s="61">
        <v>7.2766000000000002</v>
      </c>
      <c r="L46" s="61">
        <v>-0.51390000000000002</v>
      </c>
      <c r="M46" s="61">
        <v>-3.2978999999999998</v>
      </c>
      <c r="N46" s="72">
        <v>6.2321</v>
      </c>
      <c r="O46" s="61">
        <v>7.4676</v>
      </c>
      <c r="P46" s="61">
        <v>19.524999999999999</v>
      </c>
      <c r="Q46" s="61">
        <v>17.8232</v>
      </c>
      <c r="R46" s="61">
        <v>16.1753</v>
      </c>
      <c r="S46" s="61">
        <v>9.6827000000000005</v>
      </c>
      <c r="T46" s="61">
        <v>-4.6330999999999998</v>
      </c>
      <c r="U46" s="61">
        <v>1.0526</v>
      </c>
      <c r="V46" s="61">
        <v>-1.2605999999999999</v>
      </c>
      <c r="W46" s="61">
        <v>9.6827000000000005</v>
      </c>
      <c r="X46" s="61">
        <v>16.387499999999999</v>
      </c>
      <c r="Y46" s="68"/>
      <c r="Z46" s="53"/>
      <c r="AA46" s="53"/>
      <c r="AB46" s="53"/>
      <c r="AC46" s="53"/>
      <c r="AD46" s="53"/>
      <c r="AE46" s="53"/>
      <c r="AF46" s="53"/>
      <c r="AG46" s="53"/>
      <c r="AH46" s="53"/>
      <c r="AI46" s="53"/>
      <c r="AJ46" s="53"/>
      <c r="AK46" s="53"/>
      <c r="AL46" s="53"/>
      <c r="AM46" s="53"/>
      <c r="AN46" s="53"/>
      <c r="AO46" s="45"/>
      <c r="AP46" s="61">
        <v>16.29</v>
      </c>
      <c r="AQ46" s="61">
        <v>18.579999999999998</v>
      </c>
      <c r="AR46" s="61">
        <v>14.7</v>
      </c>
      <c r="AS46" s="61">
        <v>9.0500000000000007</v>
      </c>
      <c r="AT46" s="61">
        <v>0.43</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144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2256</v>
      </c>
      <c r="B48" s="402"/>
      <c r="C48" s="724">
        <v>44530</v>
      </c>
      <c r="D48" s="402"/>
      <c r="E48" s="403">
        <v>1728.06</v>
      </c>
      <c r="F48" s="402"/>
      <c r="G48" s="404">
        <v>21.0947</v>
      </c>
      <c r="H48" s="406"/>
      <c r="I48" s="405">
        <v>0.97460000000000002</v>
      </c>
      <c r="J48" s="405">
        <v>3.2616000000000001</v>
      </c>
      <c r="K48" s="405">
        <v>15.4381</v>
      </c>
      <c r="L48" s="405">
        <v>15.274699999999999</v>
      </c>
      <c r="M48" s="405">
        <v>6.3402000000000003</v>
      </c>
      <c r="N48" s="407">
        <v>16.0261</v>
      </c>
      <c r="O48" s="405">
        <v>2.2624</v>
      </c>
      <c r="P48" s="405">
        <v>23.4147</v>
      </c>
      <c r="Q48" s="405" t="s">
        <v>430</v>
      </c>
      <c r="R48" s="405" t="s">
        <v>430</v>
      </c>
      <c r="S48" s="405">
        <v>18.639500000000002</v>
      </c>
      <c r="T48" s="405">
        <v>6.7076000000000002</v>
      </c>
      <c r="U48" s="405">
        <v>10.453900000000001</v>
      </c>
      <c r="V48" s="405">
        <v>6.3358999999999996</v>
      </c>
      <c r="W48" s="405">
        <v>18.639500000000002</v>
      </c>
      <c r="X48" s="405">
        <v>18.450900000000001</v>
      </c>
      <c r="Y48" s="406"/>
      <c r="Z48" s="403">
        <v>10</v>
      </c>
      <c r="AA48" s="403">
        <v>1</v>
      </c>
      <c r="AB48" s="403">
        <v>1</v>
      </c>
      <c r="AC48" s="403">
        <v>1</v>
      </c>
      <c r="AD48" s="403">
        <v>1</v>
      </c>
      <c r="AE48" s="403">
        <v>2</v>
      </c>
      <c r="AF48" s="403">
        <v>7</v>
      </c>
      <c r="AG48" s="403">
        <v>1</v>
      </c>
      <c r="AH48" s="403" t="s">
        <v>430</v>
      </c>
      <c r="AI48" s="403" t="s">
        <v>430</v>
      </c>
      <c r="AJ48" s="403">
        <v>1</v>
      </c>
      <c r="AK48" s="403">
        <v>1</v>
      </c>
      <c r="AL48" s="403">
        <v>1</v>
      </c>
      <c r="AM48" s="403">
        <v>2</v>
      </c>
      <c r="AN48" s="403">
        <v>1</v>
      </c>
      <c r="AO48" s="402"/>
      <c r="AP48" s="405" t="s">
        <v>430</v>
      </c>
      <c r="AQ48" s="405" t="s">
        <v>430</v>
      </c>
      <c r="AR48" s="405" t="s">
        <v>430</v>
      </c>
      <c r="AS48" s="405">
        <v>13.28</v>
      </c>
      <c r="AT48" s="405">
        <v>20.49</v>
      </c>
      <c r="AU48" s="408"/>
      <c r="AV48" s="403" t="s">
        <v>430</v>
      </c>
      <c r="AW48" s="403" t="s">
        <v>430</v>
      </c>
      <c r="AX48" s="403" t="s">
        <v>430</v>
      </c>
      <c r="AY48" s="403">
        <v>1</v>
      </c>
      <c r="AZ48" s="403">
        <v>1</v>
      </c>
      <c r="BA48" s="409"/>
      <c r="BB48" s="405">
        <v>20.8824169229528</v>
      </c>
      <c r="BC48" s="410">
        <v>1.2290004703848101</v>
      </c>
      <c r="BD48" s="410">
        <v>7.35556300898009E-2</v>
      </c>
      <c r="BE48" s="410">
        <v>0.46431527275921702</v>
      </c>
      <c r="BF48" s="406"/>
      <c r="BG48" s="405">
        <v>41.9818</v>
      </c>
      <c r="BH48" s="405">
        <v>15.1412</v>
      </c>
      <c r="BI48" s="405">
        <v>20.403500000000001</v>
      </c>
      <c r="BJ48" s="405">
        <v>22.473500000000001</v>
      </c>
      <c r="BK48" s="402"/>
      <c r="BL48" s="401" t="s">
        <v>2257</v>
      </c>
      <c r="BM48" s="401" t="s">
        <v>2258</v>
      </c>
      <c r="BN48" s="401" t="s">
        <v>2259</v>
      </c>
      <c r="BO48" s="401" t="s">
        <v>2260</v>
      </c>
      <c r="BP48" s="401" t="s">
        <v>1923</v>
      </c>
      <c r="BQ48" s="402"/>
      <c r="BR48" s="411" t="s">
        <v>548</v>
      </c>
    </row>
    <row r="49" spans="1:70" s="107" customFormat="1" x14ac:dyDescent="0.25">
      <c r="A49" s="345" t="s">
        <v>2261</v>
      </c>
      <c r="B49" s="373"/>
      <c r="C49" s="719">
        <v>44442</v>
      </c>
      <c r="D49" s="373"/>
      <c r="E49" s="346">
        <v>1261.8499999999999</v>
      </c>
      <c r="F49" s="373"/>
      <c r="G49" s="347">
        <v>17.75</v>
      </c>
      <c r="H49" s="374"/>
      <c r="I49" s="348">
        <v>1.1973</v>
      </c>
      <c r="J49" s="348">
        <v>-0.56020000000000003</v>
      </c>
      <c r="K49" s="348">
        <v>8.1658000000000008</v>
      </c>
      <c r="L49" s="348">
        <v>-0.67149999999999999</v>
      </c>
      <c r="M49" s="348">
        <v>-4.6212</v>
      </c>
      <c r="N49" s="350">
        <v>2.8824999999999998</v>
      </c>
      <c r="O49" s="348">
        <v>4.1558000000000002</v>
      </c>
      <c r="P49" s="348">
        <v>15.2521</v>
      </c>
      <c r="Q49" s="348" t="s">
        <v>430</v>
      </c>
      <c r="R49" s="348" t="s">
        <v>430</v>
      </c>
      <c r="S49" s="348">
        <v>10.4543</v>
      </c>
      <c r="T49" s="348">
        <v>-4.6212</v>
      </c>
      <c r="U49" s="348">
        <v>-0.39279999999999998</v>
      </c>
      <c r="V49" s="348">
        <v>-4.5186000000000002</v>
      </c>
      <c r="W49" s="348">
        <v>10.4543</v>
      </c>
      <c r="X49" s="348">
        <v>13.1355</v>
      </c>
      <c r="Y49" s="374"/>
      <c r="Z49" s="346">
        <v>7</v>
      </c>
      <c r="AA49" s="346">
        <v>9</v>
      </c>
      <c r="AB49" s="346">
        <v>7</v>
      </c>
      <c r="AC49" s="346">
        <v>9</v>
      </c>
      <c r="AD49" s="346">
        <v>7</v>
      </c>
      <c r="AE49" s="346">
        <v>7</v>
      </c>
      <c r="AF49" s="346">
        <v>4</v>
      </c>
      <c r="AG49" s="346">
        <v>7</v>
      </c>
      <c r="AH49" s="346" t="s">
        <v>430</v>
      </c>
      <c r="AI49" s="346" t="s">
        <v>430</v>
      </c>
      <c r="AJ49" s="346">
        <v>7</v>
      </c>
      <c r="AK49" s="346">
        <v>9</v>
      </c>
      <c r="AL49" s="346">
        <v>7</v>
      </c>
      <c r="AM49" s="346">
        <v>8</v>
      </c>
      <c r="AN49" s="346">
        <v>7</v>
      </c>
      <c r="AO49" s="373"/>
      <c r="AP49" s="348" t="s">
        <v>430</v>
      </c>
      <c r="AQ49" s="348" t="s">
        <v>430</v>
      </c>
      <c r="AR49" s="348" t="s">
        <v>430</v>
      </c>
      <c r="AS49" s="348">
        <v>5.61</v>
      </c>
      <c r="AT49" s="348">
        <v>-3.05</v>
      </c>
      <c r="AU49" s="351"/>
      <c r="AV49" s="346" t="s">
        <v>430</v>
      </c>
      <c r="AW49" s="346" t="s">
        <v>430</v>
      </c>
      <c r="AX49" s="346" t="s">
        <v>430</v>
      </c>
      <c r="AY49" s="346">
        <v>6</v>
      </c>
      <c r="AZ49" s="346">
        <v>8</v>
      </c>
      <c r="BA49" s="362"/>
      <c r="BB49" s="348">
        <v>14.600704349625</v>
      </c>
      <c r="BC49" s="375">
        <v>0.97888806613065704</v>
      </c>
      <c r="BD49" s="375">
        <v>5.5219778422645797E-2</v>
      </c>
      <c r="BE49" s="375">
        <v>-2.27980177545919E-2</v>
      </c>
      <c r="BF49" s="374"/>
      <c r="BG49" s="348">
        <v>63.957700000000003</v>
      </c>
      <c r="BH49" s="348">
        <v>11.9085</v>
      </c>
      <c r="BI49" s="348">
        <v>19.5627</v>
      </c>
      <c r="BJ49" s="348">
        <v>4.5711000000000004</v>
      </c>
      <c r="BK49" s="373"/>
      <c r="BL49" s="372" t="s">
        <v>2262</v>
      </c>
      <c r="BM49" s="372" t="s">
        <v>1126</v>
      </c>
      <c r="BN49" s="372" t="s">
        <v>2263</v>
      </c>
      <c r="BO49" s="372" t="s">
        <v>2264</v>
      </c>
      <c r="BP49" s="372" t="s">
        <v>2265</v>
      </c>
      <c r="BQ49" s="373"/>
      <c r="BR49" s="354" t="s">
        <v>443</v>
      </c>
    </row>
    <row r="50" spans="1:70" s="107" customFormat="1" x14ac:dyDescent="0.25">
      <c r="A50" s="345" t="s">
        <v>2266</v>
      </c>
      <c r="B50" s="373"/>
      <c r="C50" s="719">
        <v>42826</v>
      </c>
      <c r="D50" s="373"/>
      <c r="E50" s="346">
        <v>1105.56</v>
      </c>
      <c r="F50" s="373"/>
      <c r="G50" s="347">
        <v>117.84</v>
      </c>
      <c r="H50" s="374"/>
      <c r="I50" s="348">
        <v>1.0461</v>
      </c>
      <c r="J50" s="348">
        <v>-1.1907000000000001</v>
      </c>
      <c r="K50" s="348">
        <v>5.8760000000000003</v>
      </c>
      <c r="L50" s="348">
        <v>-4.7065000000000001</v>
      </c>
      <c r="M50" s="348">
        <v>-7.6923000000000004</v>
      </c>
      <c r="N50" s="350">
        <v>-2.4211</v>
      </c>
      <c r="O50" s="348">
        <v>3.4973999999999998</v>
      </c>
      <c r="P50" s="348">
        <v>14.5107</v>
      </c>
      <c r="Q50" s="348">
        <v>12.2715</v>
      </c>
      <c r="R50" s="348" t="s">
        <v>430</v>
      </c>
      <c r="S50" s="348">
        <v>8.5382999999999996</v>
      </c>
      <c r="T50" s="348">
        <v>-7.7428999999999997</v>
      </c>
      <c r="U50" s="348">
        <v>-4.1327999999999996</v>
      </c>
      <c r="V50" s="348">
        <v>-7.3148</v>
      </c>
      <c r="W50" s="348">
        <v>8.5382999999999996</v>
      </c>
      <c r="X50" s="348">
        <v>10.282500000000001</v>
      </c>
      <c r="Y50" s="374"/>
      <c r="Z50" s="346">
        <v>9</v>
      </c>
      <c r="AA50" s="346">
        <v>10</v>
      </c>
      <c r="AB50" s="346">
        <v>10</v>
      </c>
      <c r="AC50" s="346">
        <v>10</v>
      </c>
      <c r="AD50" s="346">
        <v>10</v>
      </c>
      <c r="AE50" s="346">
        <v>10</v>
      </c>
      <c r="AF50" s="346">
        <v>5</v>
      </c>
      <c r="AG50" s="346">
        <v>8</v>
      </c>
      <c r="AH50" s="346">
        <v>5</v>
      </c>
      <c r="AI50" s="346" t="s">
        <v>430</v>
      </c>
      <c r="AJ50" s="346">
        <v>10</v>
      </c>
      <c r="AK50" s="346">
        <v>10</v>
      </c>
      <c r="AL50" s="346">
        <v>10</v>
      </c>
      <c r="AM50" s="346">
        <v>9</v>
      </c>
      <c r="AN50" s="346">
        <v>10</v>
      </c>
      <c r="AO50" s="373"/>
      <c r="AP50" s="348" t="s">
        <v>430</v>
      </c>
      <c r="AQ50" s="348">
        <v>12.69</v>
      </c>
      <c r="AR50" s="348">
        <v>9.56</v>
      </c>
      <c r="AS50" s="348">
        <v>3.88</v>
      </c>
      <c r="AT50" s="348">
        <v>-9.34</v>
      </c>
      <c r="AU50" s="351"/>
      <c r="AV50" s="346" t="s">
        <v>430</v>
      </c>
      <c r="AW50" s="346">
        <v>5</v>
      </c>
      <c r="AX50" s="346">
        <v>5</v>
      </c>
      <c r="AY50" s="346">
        <v>7</v>
      </c>
      <c r="AZ50" s="346">
        <v>10</v>
      </c>
      <c r="BA50" s="362"/>
      <c r="BB50" s="348">
        <v>13.004227815913399</v>
      </c>
      <c r="BC50" s="375">
        <v>0.84998431516140605</v>
      </c>
      <c r="BD50" s="375">
        <v>5.6560435807359997E-2</v>
      </c>
      <c r="BE50" s="375">
        <v>1.5651043833388702E-2</v>
      </c>
      <c r="BF50" s="374"/>
      <c r="BG50" s="348">
        <v>59.588500000000003</v>
      </c>
      <c r="BH50" s="348">
        <v>12.578799999999999</v>
      </c>
      <c r="BI50" s="348">
        <v>21.497299999999999</v>
      </c>
      <c r="BJ50" s="348">
        <v>6.3353999999999999</v>
      </c>
      <c r="BK50" s="373"/>
      <c r="BL50" s="372" t="s">
        <v>2267</v>
      </c>
      <c r="BM50" s="372" t="s">
        <v>2268</v>
      </c>
      <c r="BN50" s="372" t="s">
        <v>2269</v>
      </c>
      <c r="BO50" s="372" t="s">
        <v>2270</v>
      </c>
      <c r="BP50" s="372" t="s">
        <v>2271</v>
      </c>
      <c r="BQ50" s="373"/>
      <c r="BR50" s="354" t="s">
        <v>2272</v>
      </c>
    </row>
    <row r="51" spans="1:70" s="107" customFormat="1" x14ac:dyDescent="0.25">
      <c r="A51" s="345" t="s">
        <v>2273</v>
      </c>
      <c r="B51" s="373"/>
      <c r="C51" s="719">
        <v>45085</v>
      </c>
      <c r="D51" s="373"/>
      <c r="E51" s="346">
        <v>1046.33</v>
      </c>
      <c r="F51" s="373"/>
      <c r="G51" s="347">
        <v>13.7036</v>
      </c>
      <c r="H51" s="374"/>
      <c r="I51" s="348">
        <v>1.4007000000000001</v>
      </c>
      <c r="J51" s="348">
        <v>-0.1246</v>
      </c>
      <c r="K51" s="348">
        <v>7.4757999999999996</v>
      </c>
      <c r="L51" s="348">
        <v>-5.4699999999999999E-2</v>
      </c>
      <c r="M51" s="348">
        <v>-1.7501</v>
      </c>
      <c r="N51" s="350">
        <v>2.5377999999999998</v>
      </c>
      <c r="O51" s="348">
        <v>0.94269999999999998</v>
      </c>
      <c r="P51" s="348" t="s">
        <v>430</v>
      </c>
      <c r="Q51" s="348" t="s">
        <v>430</v>
      </c>
      <c r="R51" s="348" t="s">
        <v>430</v>
      </c>
      <c r="S51" s="348">
        <v>9.5787999999999993</v>
      </c>
      <c r="T51" s="348">
        <v>-3.5678000000000001</v>
      </c>
      <c r="U51" s="348">
        <v>1.0187999999999999</v>
      </c>
      <c r="V51" s="348">
        <v>-2.8906000000000001</v>
      </c>
      <c r="W51" s="348">
        <v>9.5787999999999993</v>
      </c>
      <c r="X51" s="348">
        <v>11.528499999999999</v>
      </c>
      <c r="Y51" s="374"/>
      <c r="Z51" s="346">
        <v>5</v>
      </c>
      <c r="AA51" s="346">
        <v>7</v>
      </c>
      <c r="AB51" s="346">
        <v>9</v>
      </c>
      <c r="AC51" s="346">
        <v>8</v>
      </c>
      <c r="AD51" s="346">
        <v>5</v>
      </c>
      <c r="AE51" s="346">
        <v>8</v>
      </c>
      <c r="AF51" s="346">
        <v>8</v>
      </c>
      <c r="AG51" s="346" t="s">
        <v>430</v>
      </c>
      <c r="AH51" s="346" t="s">
        <v>430</v>
      </c>
      <c r="AI51" s="346" t="s">
        <v>430</v>
      </c>
      <c r="AJ51" s="346">
        <v>9</v>
      </c>
      <c r="AK51" s="346">
        <v>7</v>
      </c>
      <c r="AL51" s="346">
        <v>6</v>
      </c>
      <c r="AM51" s="346">
        <v>6</v>
      </c>
      <c r="AN51" s="346">
        <v>9</v>
      </c>
      <c r="AO51" s="373"/>
      <c r="AP51" s="348" t="s">
        <v>430</v>
      </c>
      <c r="AQ51" s="348" t="s">
        <v>430</v>
      </c>
      <c r="AR51" s="348" t="s">
        <v>430</v>
      </c>
      <c r="AS51" s="348" t="s">
        <v>430</v>
      </c>
      <c r="AT51" s="348">
        <v>-0.23</v>
      </c>
      <c r="AU51" s="351"/>
      <c r="AV51" s="346" t="s">
        <v>430</v>
      </c>
      <c r="AW51" s="346" t="s">
        <v>430</v>
      </c>
      <c r="AX51" s="346" t="s">
        <v>430</v>
      </c>
      <c r="AY51" s="346" t="s">
        <v>430</v>
      </c>
      <c r="AZ51" s="346">
        <v>6</v>
      </c>
      <c r="BA51" s="362"/>
      <c r="BB51" s="348">
        <v>14.966897550613201</v>
      </c>
      <c r="BC51" s="375">
        <v>0.95368817353144097</v>
      </c>
      <c r="BD51" s="375">
        <v>2.8145760618819599E-2</v>
      </c>
      <c r="BE51" s="375">
        <v>-0.163307729688939</v>
      </c>
      <c r="BF51" s="374"/>
      <c r="BG51" s="348">
        <v>62.034599999999998</v>
      </c>
      <c r="BH51" s="348">
        <v>18.4832</v>
      </c>
      <c r="BI51" s="348">
        <v>12.7521</v>
      </c>
      <c r="BJ51" s="348">
        <v>6.7301000000000002</v>
      </c>
      <c r="BK51" s="373"/>
      <c r="BL51" s="372" t="s">
        <v>2274</v>
      </c>
      <c r="BM51" s="372" t="s">
        <v>2275</v>
      </c>
      <c r="BN51" s="372" t="s">
        <v>2276</v>
      </c>
      <c r="BO51" s="372" t="s">
        <v>2277</v>
      </c>
      <c r="BP51" s="372" t="s">
        <v>2278</v>
      </c>
      <c r="BQ51" s="373"/>
      <c r="BR51" s="354" t="s">
        <v>443</v>
      </c>
    </row>
    <row r="52" spans="1:70" s="107" customFormat="1" x14ac:dyDescent="0.25">
      <c r="A52" s="345" t="s">
        <v>2279</v>
      </c>
      <c r="B52" s="373"/>
      <c r="C52" s="719">
        <v>35583</v>
      </c>
      <c r="D52" s="373"/>
      <c r="E52" s="346">
        <v>826.51</v>
      </c>
      <c r="F52" s="373"/>
      <c r="G52" s="347">
        <v>92.131900000000002</v>
      </c>
      <c r="H52" s="374"/>
      <c r="I52" s="348">
        <v>1.4928999999999999</v>
      </c>
      <c r="J52" s="348">
        <v>0.86460000000000004</v>
      </c>
      <c r="K52" s="348">
        <v>11.8422</v>
      </c>
      <c r="L52" s="348">
        <v>1.5162</v>
      </c>
      <c r="M52" s="348">
        <v>-6.8620999999999999</v>
      </c>
      <c r="N52" s="350">
        <v>-4.02E-2</v>
      </c>
      <c r="O52" s="348">
        <v>0.17949999999999999</v>
      </c>
      <c r="P52" s="348">
        <v>18.7</v>
      </c>
      <c r="Q52" s="348">
        <v>17.2758</v>
      </c>
      <c r="R52" s="348">
        <v>16.1128</v>
      </c>
      <c r="S52" s="348">
        <v>14.707100000000001</v>
      </c>
      <c r="T52" s="348">
        <v>-4.3574999999999999</v>
      </c>
      <c r="U52" s="348">
        <v>-3.5026000000000002</v>
      </c>
      <c r="V52" s="348">
        <v>-8.2683999999999997</v>
      </c>
      <c r="W52" s="348">
        <v>14.707100000000001</v>
      </c>
      <c r="X52" s="348">
        <v>16.063400000000001</v>
      </c>
      <c r="Y52" s="374"/>
      <c r="Z52" s="346">
        <v>4</v>
      </c>
      <c r="AA52" s="346">
        <v>3</v>
      </c>
      <c r="AB52" s="346">
        <v>2</v>
      </c>
      <c r="AC52" s="346">
        <v>5</v>
      </c>
      <c r="AD52" s="346">
        <v>9</v>
      </c>
      <c r="AE52" s="346">
        <v>9</v>
      </c>
      <c r="AF52" s="346">
        <v>9</v>
      </c>
      <c r="AG52" s="346">
        <v>2</v>
      </c>
      <c r="AH52" s="346">
        <v>1</v>
      </c>
      <c r="AI52" s="346">
        <v>1</v>
      </c>
      <c r="AJ52" s="346">
        <v>3</v>
      </c>
      <c r="AK52" s="346">
        <v>8</v>
      </c>
      <c r="AL52" s="346">
        <v>9</v>
      </c>
      <c r="AM52" s="346">
        <v>10</v>
      </c>
      <c r="AN52" s="346">
        <v>3</v>
      </c>
      <c r="AO52" s="373"/>
      <c r="AP52" s="348">
        <v>15.46</v>
      </c>
      <c r="AQ52" s="348">
        <v>16.77</v>
      </c>
      <c r="AR52" s="348">
        <v>12.96</v>
      </c>
      <c r="AS52" s="348">
        <v>3.82</v>
      </c>
      <c r="AT52" s="348">
        <v>-4.9800000000000004</v>
      </c>
      <c r="AU52" s="351"/>
      <c r="AV52" s="346">
        <v>1</v>
      </c>
      <c r="AW52" s="346">
        <v>1</v>
      </c>
      <c r="AX52" s="346">
        <v>2</v>
      </c>
      <c r="AY52" s="346">
        <v>8</v>
      </c>
      <c r="AZ52" s="346">
        <v>9</v>
      </c>
      <c r="BA52" s="362"/>
      <c r="BB52" s="348">
        <v>18.346950987952901</v>
      </c>
      <c r="BC52" s="375">
        <v>1.1314411427158999</v>
      </c>
      <c r="BD52" s="375">
        <v>5.9083624448475598E-2</v>
      </c>
      <c r="BE52" s="375">
        <v>0.125757530335454</v>
      </c>
      <c r="BF52" s="374"/>
      <c r="BG52" s="348">
        <v>47.399099999999997</v>
      </c>
      <c r="BH52" s="348">
        <v>12.4777</v>
      </c>
      <c r="BI52" s="348">
        <v>39.178199999999997</v>
      </c>
      <c r="BJ52" s="348">
        <v>0.94499999999999995</v>
      </c>
      <c r="BK52" s="373"/>
      <c r="BL52" s="372" t="s">
        <v>2280</v>
      </c>
      <c r="BM52" s="372" t="s">
        <v>2281</v>
      </c>
      <c r="BN52" s="372" t="s">
        <v>2282</v>
      </c>
      <c r="BO52" s="372" t="s">
        <v>2283</v>
      </c>
      <c r="BP52" s="372" t="s">
        <v>2284</v>
      </c>
      <c r="BQ52" s="373"/>
      <c r="BR52" s="354" t="s">
        <v>463</v>
      </c>
    </row>
    <row r="53" spans="1:70" s="107" customFormat="1" x14ac:dyDescent="0.25">
      <c r="A53" s="345" t="s">
        <v>2285</v>
      </c>
      <c r="B53" s="373"/>
      <c r="C53" s="719">
        <v>45719</v>
      </c>
      <c r="D53" s="373"/>
      <c r="E53" s="346">
        <v>758.63</v>
      </c>
      <c r="F53" s="373"/>
      <c r="G53" s="347">
        <v>12.168100000000001</v>
      </c>
      <c r="H53" s="374"/>
      <c r="I53" s="348">
        <v>1.6830000000000001</v>
      </c>
      <c r="J53" s="348">
        <v>0.248</v>
      </c>
      <c r="K53" s="348">
        <v>9.9483999999999995</v>
      </c>
      <c r="L53" s="348">
        <v>4.3299000000000003</v>
      </c>
      <c r="M53" s="348">
        <v>3.3973</v>
      </c>
      <c r="N53" s="350">
        <v>14.170500000000001</v>
      </c>
      <c r="O53" s="348" t="s">
        <v>430</v>
      </c>
      <c r="P53" s="348" t="s">
        <v>430</v>
      </c>
      <c r="Q53" s="348" t="s">
        <v>430</v>
      </c>
      <c r="R53" s="348" t="s">
        <v>430</v>
      </c>
      <c r="S53" s="348">
        <v>12.3057</v>
      </c>
      <c r="T53" s="348">
        <v>1.4313</v>
      </c>
      <c r="U53" s="348">
        <v>8.6029999999999998</v>
      </c>
      <c r="V53" s="348">
        <v>4.6708999999999996</v>
      </c>
      <c r="W53" s="348">
        <v>12.3057</v>
      </c>
      <c r="X53" s="348">
        <v>18.594000000000001</v>
      </c>
      <c r="Y53" s="374"/>
      <c r="Z53" s="346">
        <v>1</v>
      </c>
      <c r="AA53" s="346">
        <v>5</v>
      </c>
      <c r="AB53" s="346">
        <v>5</v>
      </c>
      <c r="AC53" s="346">
        <v>3</v>
      </c>
      <c r="AD53" s="346">
        <v>3</v>
      </c>
      <c r="AE53" s="346">
        <v>3</v>
      </c>
      <c r="AF53" s="346" t="s">
        <v>430</v>
      </c>
      <c r="AG53" s="346" t="s">
        <v>430</v>
      </c>
      <c r="AH53" s="346" t="s">
        <v>430</v>
      </c>
      <c r="AI53" s="346" t="s">
        <v>430</v>
      </c>
      <c r="AJ53" s="346">
        <v>5</v>
      </c>
      <c r="AK53" s="346">
        <v>3</v>
      </c>
      <c r="AL53" s="346">
        <v>3</v>
      </c>
      <c r="AM53" s="346">
        <v>3</v>
      </c>
      <c r="AN53" s="346">
        <v>5</v>
      </c>
      <c r="AO53" s="373"/>
      <c r="AP53" s="348" t="s">
        <v>430</v>
      </c>
      <c r="AQ53" s="348" t="s">
        <v>430</v>
      </c>
      <c r="AR53" s="348" t="s">
        <v>430</v>
      </c>
      <c r="AS53" s="348" t="s">
        <v>430</v>
      </c>
      <c r="AT53" s="348">
        <v>12.24</v>
      </c>
      <c r="AU53" s="351"/>
      <c r="AV53" s="346" t="s">
        <v>430</v>
      </c>
      <c r="AW53" s="346" t="s">
        <v>430</v>
      </c>
      <c r="AX53" s="346" t="s">
        <v>430</v>
      </c>
      <c r="AY53" s="346" t="s">
        <v>430</v>
      </c>
      <c r="AZ53" s="346">
        <v>3</v>
      </c>
      <c r="BA53" s="362"/>
      <c r="BB53" s="348">
        <v>15.6196579196122</v>
      </c>
      <c r="BC53" s="375">
        <v>0.97519228078478304</v>
      </c>
      <c r="BD53" s="375">
        <v>4.1738943945055201E-2</v>
      </c>
      <c r="BE53" s="375">
        <v>0.56523875441779703</v>
      </c>
      <c r="BF53" s="374"/>
      <c r="BG53" s="348">
        <v>33.3264</v>
      </c>
      <c r="BH53" s="348">
        <v>36.026299999999999</v>
      </c>
      <c r="BI53" s="348">
        <v>26.616399999999999</v>
      </c>
      <c r="BJ53" s="348">
        <v>4.0308999999999999</v>
      </c>
      <c r="BK53" s="373"/>
      <c r="BL53" s="372" t="s">
        <v>2286</v>
      </c>
      <c r="BM53" s="372" t="s">
        <v>2287</v>
      </c>
      <c r="BN53" s="372" t="s">
        <v>1064</v>
      </c>
      <c r="BO53" s="372" t="s">
        <v>2288</v>
      </c>
      <c r="BP53" s="372" t="s">
        <v>2289</v>
      </c>
      <c r="BQ53" s="373"/>
      <c r="BR53" s="354" t="s">
        <v>604</v>
      </c>
    </row>
    <row r="54" spans="1:70" s="107" customFormat="1" x14ac:dyDescent="0.25">
      <c r="A54" s="345" t="s">
        <v>2290</v>
      </c>
      <c r="B54" s="373"/>
      <c r="C54" s="719">
        <v>43439</v>
      </c>
      <c r="D54" s="373"/>
      <c r="E54" s="346">
        <v>370.00299999999999</v>
      </c>
      <c r="F54" s="373"/>
      <c r="G54" s="347">
        <v>28.2</v>
      </c>
      <c r="H54" s="374"/>
      <c r="I54" s="348">
        <v>1.1840999999999999</v>
      </c>
      <c r="J54" s="348">
        <v>-0.52910000000000001</v>
      </c>
      <c r="K54" s="348">
        <v>7.6746999999999996</v>
      </c>
      <c r="L54" s="348">
        <v>0.53480000000000005</v>
      </c>
      <c r="M54" s="348">
        <v>-3.1261000000000001</v>
      </c>
      <c r="N54" s="350">
        <v>7.8361000000000001</v>
      </c>
      <c r="O54" s="348">
        <v>6.3474000000000004</v>
      </c>
      <c r="P54" s="348">
        <v>17.830100000000002</v>
      </c>
      <c r="Q54" s="348">
        <v>15.863899999999999</v>
      </c>
      <c r="R54" s="348" t="s">
        <v>430</v>
      </c>
      <c r="S54" s="348">
        <v>9.8986999999999998</v>
      </c>
      <c r="T54" s="348">
        <v>-3.1593</v>
      </c>
      <c r="U54" s="348">
        <v>1.3294999999999999</v>
      </c>
      <c r="V54" s="348">
        <v>-1.0872999999999999</v>
      </c>
      <c r="W54" s="348">
        <v>9.8986999999999998</v>
      </c>
      <c r="X54" s="348">
        <v>15.0448</v>
      </c>
      <c r="Y54" s="374"/>
      <c r="Z54" s="346">
        <v>8</v>
      </c>
      <c r="AA54" s="346">
        <v>8</v>
      </c>
      <c r="AB54" s="346">
        <v>8</v>
      </c>
      <c r="AC54" s="346">
        <v>6</v>
      </c>
      <c r="AD54" s="346">
        <v>6</v>
      </c>
      <c r="AE54" s="346">
        <v>5</v>
      </c>
      <c r="AF54" s="346">
        <v>2</v>
      </c>
      <c r="AG54" s="346">
        <v>3</v>
      </c>
      <c r="AH54" s="346">
        <v>2</v>
      </c>
      <c r="AI54" s="346" t="s">
        <v>430</v>
      </c>
      <c r="AJ54" s="346">
        <v>8</v>
      </c>
      <c r="AK54" s="346">
        <v>5</v>
      </c>
      <c r="AL54" s="346">
        <v>5</v>
      </c>
      <c r="AM54" s="346">
        <v>5</v>
      </c>
      <c r="AN54" s="346">
        <v>8</v>
      </c>
      <c r="AO54" s="373"/>
      <c r="AP54" s="348" t="s">
        <v>430</v>
      </c>
      <c r="AQ54" s="348">
        <v>15.75</v>
      </c>
      <c r="AR54" s="348">
        <v>12.69</v>
      </c>
      <c r="AS54" s="348">
        <v>7.95</v>
      </c>
      <c r="AT54" s="348">
        <v>0.59</v>
      </c>
      <c r="AU54" s="351"/>
      <c r="AV54" s="346" t="s">
        <v>430</v>
      </c>
      <c r="AW54" s="346">
        <v>2</v>
      </c>
      <c r="AX54" s="346">
        <v>3</v>
      </c>
      <c r="AY54" s="346">
        <v>3</v>
      </c>
      <c r="AZ54" s="346">
        <v>5</v>
      </c>
      <c r="BA54" s="362"/>
      <c r="BB54" s="348">
        <v>14.138861786321099</v>
      </c>
      <c r="BC54" s="375">
        <v>0.92683649243826505</v>
      </c>
      <c r="BD54" s="375">
        <v>6.8321147007918206E-2</v>
      </c>
      <c r="BE54" s="375">
        <v>0.181021404850294</v>
      </c>
      <c r="BF54" s="374"/>
      <c r="BG54" s="348">
        <v>53.046300000000002</v>
      </c>
      <c r="BH54" s="348">
        <v>19.907900000000001</v>
      </c>
      <c r="BI54" s="348">
        <v>24.000299999999999</v>
      </c>
      <c r="BJ54" s="348">
        <v>3.0455000000000001</v>
      </c>
      <c r="BK54" s="373"/>
      <c r="BL54" s="372" t="s">
        <v>2291</v>
      </c>
      <c r="BM54" s="372" t="s">
        <v>2292</v>
      </c>
      <c r="BN54" s="372" t="s">
        <v>2293</v>
      </c>
      <c r="BO54" s="372" t="s">
        <v>2294</v>
      </c>
      <c r="BP54" s="372" t="s">
        <v>2295</v>
      </c>
      <c r="BQ54" s="373"/>
      <c r="BR54" s="354" t="s">
        <v>548</v>
      </c>
    </row>
    <row r="55" spans="1:70" s="107" customFormat="1" x14ac:dyDescent="0.25">
      <c r="A55" s="345" t="s">
        <v>2296</v>
      </c>
      <c r="B55" s="373"/>
      <c r="C55" s="719">
        <v>44361</v>
      </c>
      <c r="D55" s="373"/>
      <c r="E55" s="346">
        <v>347.95</v>
      </c>
      <c r="F55" s="373"/>
      <c r="G55" s="347">
        <v>16.8873</v>
      </c>
      <c r="H55" s="374"/>
      <c r="I55" s="348">
        <v>1.645</v>
      </c>
      <c r="J55" s="348">
        <v>1.2216</v>
      </c>
      <c r="K55" s="348">
        <v>11.4946</v>
      </c>
      <c r="L55" s="348">
        <v>1.9912000000000001</v>
      </c>
      <c r="M55" s="348">
        <v>-0.72719999999999996</v>
      </c>
      <c r="N55" s="350">
        <v>9.2906999999999993</v>
      </c>
      <c r="O55" s="348">
        <v>2.8696999999999999</v>
      </c>
      <c r="P55" s="348">
        <v>17.630400000000002</v>
      </c>
      <c r="Q55" s="348" t="s">
        <v>430</v>
      </c>
      <c r="R55" s="348" t="s">
        <v>430</v>
      </c>
      <c r="S55" s="348">
        <v>14.8468</v>
      </c>
      <c r="T55" s="348">
        <v>-2.6259000000000001</v>
      </c>
      <c r="U55" s="348">
        <v>3.9422999999999999</v>
      </c>
      <c r="V55" s="348">
        <v>0.62450000000000006</v>
      </c>
      <c r="W55" s="348">
        <v>14.8468</v>
      </c>
      <c r="X55" s="348">
        <v>11.356400000000001</v>
      </c>
      <c r="Y55" s="374"/>
      <c r="Z55" s="346">
        <v>2</v>
      </c>
      <c r="AA55" s="346">
        <v>2</v>
      </c>
      <c r="AB55" s="346">
        <v>4</v>
      </c>
      <c r="AC55" s="346">
        <v>4</v>
      </c>
      <c r="AD55" s="346">
        <v>4</v>
      </c>
      <c r="AE55" s="346">
        <v>4</v>
      </c>
      <c r="AF55" s="346">
        <v>6</v>
      </c>
      <c r="AG55" s="346">
        <v>4</v>
      </c>
      <c r="AH55" s="346" t="s">
        <v>430</v>
      </c>
      <c r="AI55" s="346" t="s">
        <v>430</v>
      </c>
      <c r="AJ55" s="346">
        <v>2</v>
      </c>
      <c r="AK55" s="346">
        <v>4</v>
      </c>
      <c r="AL55" s="346">
        <v>4</v>
      </c>
      <c r="AM55" s="346">
        <v>4</v>
      </c>
      <c r="AN55" s="346">
        <v>2</v>
      </c>
      <c r="AO55" s="373"/>
      <c r="AP55" s="348" t="s">
        <v>430</v>
      </c>
      <c r="AQ55" s="348" t="s">
        <v>430</v>
      </c>
      <c r="AR55" s="348" t="s">
        <v>430</v>
      </c>
      <c r="AS55" s="348">
        <v>7.8</v>
      </c>
      <c r="AT55" s="348">
        <v>5.3</v>
      </c>
      <c r="AU55" s="351"/>
      <c r="AV55" s="346" t="s">
        <v>430</v>
      </c>
      <c r="AW55" s="346" t="s">
        <v>430</v>
      </c>
      <c r="AX55" s="346" t="s">
        <v>430</v>
      </c>
      <c r="AY55" s="346">
        <v>4</v>
      </c>
      <c r="AZ55" s="346">
        <v>4</v>
      </c>
      <c r="BA55" s="362"/>
      <c r="BB55" s="348">
        <v>17.326461372997901</v>
      </c>
      <c r="BC55" s="375">
        <v>1.1282918551253101</v>
      </c>
      <c r="BD55" s="375">
        <v>5.88708623772113E-2</v>
      </c>
      <c r="BE55" s="375">
        <v>3.6138856223218198E-2</v>
      </c>
      <c r="BF55" s="374"/>
      <c r="BG55" s="348">
        <v>48.109400000000001</v>
      </c>
      <c r="BH55" s="348">
        <v>16.121700000000001</v>
      </c>
      <c r="BI55" s="348">
        <v>35.018300000000004</v>
      </c>
      <c r="BJ55" s="348">
        <v>0.75060000000000004</v>
      </c>
      <c r="BK55" s="373"/>
      <c r="BL55" s="372" t="s">
        <v>2297</v>
      </c>
      <c r="BM55" s="372" t="s">
        <v>2298</v>
      </c>
      <c r="BN55" s="372" t="s">
        <v>2299</v>
      </c>
      <c r="BO55" s="372" t="s">
        <v>2300</v>
      </c>
      <c r="BP55" s="372" t="s">
        <v>2301</v>
      </c>
      <c r="BQ55" s="373"/>
      <c r="BR55" s="354" t="s">
        <v>604</v>
      </c>
    </row>
    <row r="56" spans="1:70" s="107" customFormat="1" x14ac:dyDescent="0.25">
      <c r="A56" s="345" t="s">
        <v>2302</v>
      </c>
      <c r="B56" s="373"/>
      <c r="C56" s="719">
        <v>43332</v>
      </c>
      <c r="D56" s="373"/>
      <c r="E56" s="346">
        <v>205.71100000000001</v>
      </c>
      <c r="F56" s="373"/>
      <c r="G56" s="347">
        <v>25.807300000000001</v>
      </c>
      <c r="H56" s="374"/>
      <c r="I56" s="348">
        <v>1.5671999999999999</v>
      </c>
      <c r="J56" s="348">
        <v>0.66269999999999996</v>
      </c>
      <c r="K56" s="348">
        <v>11.587999999999999</v>
      </c>
      <c r="L56" s="348">
        <v>11.827400000000001</v>
      </c>
      <c r="M56" s="348">
        <v>5.2255000000000003</v>
      </c>
      <c r="N56" s="350">
        <v>16.345600000000001</v>
      </c>
      <c r="O56" s="348">
        <v>8.9215</v>
      </c>
      <c r="P56" s="348">
        <v>17.4299</v>
      </c>
      <c r="Q56" s="348">
        <v>14.6904</v>
      </c>
      <c r="R56" s="348" t="s">
        <v>430</v>
      </c>
      <c r="S56" s="348">
        <v>14.3636</v>
      </c>
      <c r="T56" s="348">
        <v>5.5633999999999997</v>
      </c>
      <c r="U56" s="348">
        <v>9.2677999999999994</v>
      </c>
      <c r="V56" s="348">
        <v>6.7079000000000004</v>
      </c>
      <c r="W56" s="348">
        <v>14.3636</v>
      </c>
      <c r="X56" s="348">
        <v>13.120100000000001</v>
      </c>
      <c r="Y56" s="374"/>
      <c r="Z56" s="346">
        <v>3</v>
      </c>
      <c r="AA56" s="346">
        <v>4</v>
      </c>
      <c r="AB56" s="346">
        <v>3</v>
      </c>
      <c r="AC56" s="346">
        <v>2</v>
      </c>
      <c r="AD56" s="346">
        <v>2</v>
      </c>
      <c r="AE56" s="346">
        <v>1</v>
      </c>
      <c r="AF56" s="346">
        <v>1</v>
      </c>
      <c r="AG56" s="346">
        <v>5</v>
      </c>
      <c r="AH56" s="346">
        <v>3</v>
      </c>
      <c r="AI56" s="346" t="s">
        <v>430</v>
      </c>
      <c r="AJ56" s="346">
        <v>4</v>
      </c>
      <c r="AK56" s="346">
        <v>2</v>
      </c>
      <c r="AL56" s="346">
        <v>2</v>
      </c>
      <c r="AM56" s="346">
        <v>1</v>
      </c>
      <c r="AN56" s="346">
        <v>4</v>
      </c>
      <c r="AO56" s="373"/>
      <c r="AP56" s="348" t="s">
        <v>430</v>
      </c>
      <c r="AQ56" s="348">
        <v>15.2</v>
      </c>
      <c r="AR56" s="348">
        <v>13</v>
      </c>
      <c r="AS56" s="348">
        <v>10.95</v>
      </c>
      <c r="AT56" s="348">
        <v>16.170000000000002</v>
      </c>
      <c r="AU56" s="351"/>
      <c r="AV56" s="346" t="s">
        <v>430</v>
      </c>
      <c r="AW56" s="346">
        <v>3</v>
      </c>
      <c r="AX56" s="346">
        <v>1</v>
      </c>
      <c r="AY56" s="346">
        <v>2</v>
      </c>
      <c r="AZ56" s="346">
        <v>2</v>
      </c>
      <c r="BA56" s="362"/>
      <c r="BB56" s="348">
        <v>18.4899081152044</v>
      </c>
      <c r="BC56" s="375">
        <v>1.11225733115271</v>
      </c>
      <c r="BD56" s="375">
        <v>5.4328107077647701E-2</v>
      </c>
      <c r="BE56" s="375">
        <v>3.4619150295896399E-2</v>
      </c>
      <c r="BF56" s="374"/>
      <c r="BG56" s="348">
        <v>42.978400000000001</v>
      </c>
      <c r="BH56" s="348">
        <v>16.967199999999998</v>
      </c>
      <c r="BI56" s="348">
        <v>30.440100000000001</v>
      </c>
      <c r="BJ56" s="348">
        <v>9.6143000000000001</v>
      </c>
      <c r="BK56" s="373"/>
      <c r="BL56" s="372" t="s">
        <v>2303</v>
      </c>
      <c r="BM56" s="372" t="s">
        <v>887</v>
      </c>
      <c r="BN56" s="372" t="s">
        <v>2304</v>
      </c>
      <c r="BO56" s="372" t="s">
        <v>2305</v>
      </c>
      <c r="BP56" s="372" t="s">
        <v>2306</v>
      </c>
      <c r="BQ56" s="373"/>
      <c r="BR56" s="354" t="s">
        <v>436</v>
      </c>
    </row>
    <row r="57" spans="1:70" s="107" customFormat="1" x14ac:dyDescent="0.25">
      <c r="A57" s="345" t="s">
        <v>2307</v>
      </c>
      <c r="B57" s="373"/>
      <c r="C57" s="719">
        <v>42255</v>
      </c>
      <c r="D57" s="373"/>
      <c r="E57" s="346">
        <v>66.621899999999997</v>
      </c>
      <c r="F57" s="373"/>
      <c r="G57" s="347">
        <v>26.561499999999999</v>
      </c>
      <c r="H57" s="374"/>
      <c r="I57" s="348">
        <v>1.2548999999999999</v>
      </c>
      <c r="J57" s="348">
        <v>-1.5E-3</v>
      </c>
      <c r="K57" s="348">
        <v>9.1409000000000002</v>
      </c>
      <c r="L57" s="348">
        <v>0.28689999999999999</v>
      </c>
      <c r="M57" s="348">
        <v>-4.6485000000000003</v>
      </c>
      <c r="N57" s="350">
        <v>4.6966000000000001</v>
      </c>
      <c r="O57" s="348">
        <v>4.8422000000000001</v>
      </c>
      <c r="P57" s="348">
        <v>16.289899999999999</v>
      </c>
      <c r="Q57" s="348">
        <v>13.1678</v>
      </c>
      <c r="R57" s="348">
        <v>10.500299999999999</v>
      </c>
      <c r="S57" s="348">
        <v>11.9968</v>
      </c>
      <c r="T57" s="348">
        <v>-3.5625</v>
      </c>
      <c r="U57" s="348">
        <v>-1.1106</v>
      </c>
      <c r="V57" s="348">
        <v>-3.7947000000000002</v>
      </c>
      <c r="W57" s="348">
        <v>11.9968</v>
      </c>
      <c r="X57" s="348">
        <v>9.6148000000000007</v>
      </c>
      <c r="Y57" s="374"/>
      <c r="Z57" s="346">
        <v>6</v>
      </c>
      <c r="AA57" s="346">
        <v>6</v>
      </c>
      <c r="AB57" s="346">
        <v>6</v>
      </c>
      <c r="AC57" s="346">
        <v>7</v>
      </c>
      <c r="AD57" s="346">
        <v>8</v>
      </c>
      <c r="AE57" s="346">
        <v>6</v>
      </c>
      <c r="AF57" s="346">
        <v>3</v>
      </c>
      <c r="AG57" s="346">
        <v>6</v>
      </c>
      <c r="AH57" s="346">
        <v>4</v>
      </c>
      <c r="AI57" s="346">
        <v>2</v>
      </c>
      <c r="AJ57" s="346">
        <v>6</v>
      </c>
      <c r="AK57" s="346">
        <v>6</v>
      </c>
      <c r="AL57" s="346">
        <v>8</v>
      </c>
      <c r="AM57" s="346">
        <v>7</v>
      </c>
      <c r="AN57" s="346">
        <v>6</v>
      </c>
      <c r="AO57" s="373"/>
      <c r="AP57" s="348">
        <v>11.23</v>
      </c>
      <c r="AQ57" s="348">
        <v>13.37</v>
      </c>
      <c r="AR57" s="348">
        <v>10.99</v>
      </c>
      <c r="AS57" s="348">
        <v>7.17</v>
      </c>
      <c r="AT57" s="348">
        <v>-1.56</v>
      </c>
      <c r="AU57" s="351"/>
      <c r="AV57" s="346">
        <v>2</v>
      </c>
      <c r="AW57" s="346">
        <v>4</v>
      </c>
      <c r="AX57" s="346">
        <v>4</v>
      </c>
      <c r="AY57" s="346">
        <v>5</v>
      </c>
      <c r="AZ57" s="346">
        <v>7</v>
      </c>
      <c r="BA57" s="362"/>
      <c r="BB57" s="348">
        <v>14.410951813244001</v>
      </c>
      <c r="BC57" s="375">
        <v>0.94886505745355298</v>
      </c>
      <c r="BD57" s="375">
        <v>5.9301106542985399E-2</v>
      </c>
      <c r="BE57" s="375">
        <v>2.7162974727702599E-2</v>
      </c>
      <c r="BF57" s="374"/>
      <c r="BG57" s="348">
        <v>52.038600000000002</v>
      </c>
      <c r="BH57" s="348">
        <v>5.2635399999999999</v>
      </c>
      <c r="BI57" s="348">
        <v>34.0794</v>
      </c>
      <c r="BJ57" s="348">
        <v>8.6184600000000007</v>
      </c>
      <c r="BK57" s="373"/>
      <c r="BL57" s="372" t="s">
        <v>2308</v>
      </c>
      <c r="BM57" s="372" t="s">
        <v>518</v>
      </c>
      <c r="BN57" s="372" t="s">
        <v>2309</v>
      </c>
      <c r="BO57" s="372" t="s">
        <v>2310</v>
      </c>
      <c r="BP57" s="372" t="s">
        <v>2311</v>
      </c>
      <c r="BQ57" s="373"/>
      <c r="BR57" s="354" t="s">
        <v>513</v>
      </c>
    </row>
    <row r="58" spans="1:70" s="107" customFormat="1" x14ac:dyDescent="0.25">
      <c r="A58" s="345" t="s">
        <v>2312</v>
      </c>
      <c r="B58" s="373"/>
      <c r="C58" s="719" t="s">
        <v>430</v>
      </c>
      <c r="D58" s="373"/>
      <c r="E58" s="346" t="s">
        <v>430</v>
      </c>
      <c r="F58" s="373"/>
      <c r="G58" s="347" t="s">
        <v>430</v>
      </c>
      <c r="H58" s="374"/>
      <c r="I58" s="348" t="s">
        <v>430</v>
      </c>
      <c r="J58" s="348" t="s">
        <v>430</v>
      </c>
      <c r="K58" s="348" t="s">
        <v>430</v>
      </c>
      <c r="L58" s="348" t="s">
        <v>430</v>
      </c>
      <c r="M58" s="348" t="s">
        <v>430</v>
      </c>
      <c r="N58" s="350" t="s">
        <v>430</v>
      </c>
      <c r="O58" s="348" t="s">
        <v>430</v>
      </c>
      <c r="P58" s="348" t="s">
        <v>430</v>
      </c>
      <c r="Q58" s="348" t="s">
        <v>430</v>
      </c>
      <c r="R58" s="348" t="s">
        <v>430</v>
      </c>
      <c r="S58" s="348" t="s">
        <v>430</v>
      </c>
      <c r="T58" s="348" t="s">
        <v>430</v>
      </c>
      <c r="U58" s="348" t="s">
        <v>430</v>
      </c>
      <c r="V58" s="348" t="s">
        <v>430</v>
      </c>
      <c r="W58" s="348" t="s">
        <v>430</v>
      </c>
      <c r="X58" s="348" t="s">
        <v>430</v>
      </c>
      <c r="Y58" s="374"/>
      <c r="Z58" s="346" t="s">
        <v>430</v>
      </c>
      <c r="AA58" s="346" t="s">
        <v>430</v>
      </c>
      <c r="AB58" s="346" t="s">
        <v>430</v>
      </c>
      <c r="AC58" s="346" t="s">
        <v>430</v>
      </c>
      <c r="AD58" s="346" t="s">
        <v>430</v>
      </c>
      <c r="AE58" s="346" t="s">
        <v>430</v>
      </c>
      <c r="AF58" s="346" t="s">
        <v>430</v>
      </c>
      <c r="AG58" s="346" t="s">
        <v>430</v>
      </c>
      <c r="AH58" s="346" t="s">
        <v>430</v>
      </c>
      <c r="AI58" s="346" t="s">
        <v>430</v>
      </c>
      <c r="AJ58" s="346" t="s">
        <v>430</v>
      </c>
      <c r="AK58" s="346" t="s">
        <v>430</v>
      </c>
      <c r="AL58" s="346" t="s">
        <v>430</v>
      </c>
      <c r="AM58" s="346" t="s">
        <v>430</v>
      </c>
      <c r="AN58" s="346" t="s">
        <v>430</v>
      </c>
      <c r="AO58" s="373"/>
      <c r="AP58" s="348" t="s">
        <v>430</v>
      </c>
      <c r="AQ58" s="348" t="s">
        <v>430</v>
      </c>
      <c r="AR58" s="348" t="s">
        <v>430</v>
      </c>
      <c r="AS58" s="348" t="s">
        <v>430</v>
      </c>
      <c r="AT58" s="348" t="s">
        <v>430</v>
      </c>
      <c r="AU58" s="351"/>
      <c r="AV58" s="346" t="s">
        <v>430</v>
      </c>
      <c r="AW58" s="346" t="s">
        <v>430</v>
      </c>
      <c r="AX58" s="346" t="s">
        <v>430</v>
      </c>
      <c r="AY58" s="346" t="s">
        <v>430</v>
      </c>
      <c r="AZ58" s="346" t="s">
        <v>430</v>
      </c>
      <c r="BA58" s="362"/>
      <c r="BB58" s="348" t="s">
        <v>430</v>
      </c>
      <c r="BC58" s="375">
        <v>0</v>
      </c>
      <c r="BD58" s="375">
        <v>0</v>
      </c>
      <c r="BE58" s="375" t="s">
        <v>430</v>
      </c>
      <c r="BF58" s="374"/>
      <c r="BG58" s="348" t="s">
        <v>430</v>
      </c>
      <c r="BH58" s="348" t="s">
        <v>430</v>
      </c>
      <c r="BI58" s="348" t="s">
        <v>430</v>
      </c>
      <c r="BJ58" s="348" t="s">
        <v>430</v>
      </c>
      <c r="BK58" s="373"/>
      <c r="BL58" s="372" t="s">
        <v>430</v>
      </c>
      <c r="BM58" s="372" t="s">
        <v>430</v>
      </c>
      <c r="BN58" s="372" t="s">
        <v>430</v>
      </c>
      <c r="BO58" s="372" t="s">
        <v>430</v>
      </c>
      <c r="BP58" s="372" t="s">
        <v>430</v>
      </c>
      <c r="BQ58" s="373"/>
      <c r="BR58" s="354" t="s">
        <v>443</v>
      </c>
    </row>
    <row r="59" spans="1:70" x14ac:dyDescent="0.25">
      <c r="A59" s="36" t="s">
        <v>93</v>
      </c>
      <c r="B59" s="43"/>
      <c r="C59" s="720"/>
      <c r="D59" s="43"/>
      <c r="E59" s="51"/>
      <c r="F59" s="43"/>
      <c r="G59" s="55"/>
      <c r="H59" s="66"/>
      <c r="I59" s="59">
        <v>1.3446</v>
      </c>
      <c r="J59" s="59">
        <v>0.38519999999999999</v>
      </c>
      <c r="K59" s="59">
        <v>9.8644999999999996</v>
      </c>
      <c r="L59" s="59">
        <v>3.0327999999999999</v>
      </c>
      <c r="M59" s="59">
        <v>-1.4464999999999999</v>
      </c>
      <c r="N59" s="70">
        <v>7.1325000000000003</v>
      </c>
      <c r="O59" s="59">
        <v>3.7797999999999998</v>
      </c>
      <c r="P59" s="59">
        <v>17.632200000000001</v>
      </c>
      <c r="Q59" s="59">
        <v>14.6539</v>
      </c>
      <c r="R59" s="59">
        <v>13.3066</v>
      </c>
      <c r="S59" s="59">
        <v>12.532999999999999</v>
      </c>
      <c r="T59" s="59">
        <v>-1.5934999999999999</v>
      </c>
      <c r="U59" s="59">
        <v>2.5476999999999999</v>
      </c>
      <c r="V59" s="59">
        <v>-0.95350000000000001</v>
      </c>
      <c r="W59" s="59">
        <v>12.532999999999999</v>
      </c>
      <c r="X59" s="59">
        <v>13.719099999999999</v>
      </c>
      <c r="Y59" s="66"/>
      <c r="Z59" s="51">
        <v>10</v>
      </c>
      <c r="AA59" s="51">
        <v>10</v>
      </c>
      <c r="AB59" s="51">
        <v>10</v>
      </c>
      <c r="AC59" s="51">
        <v>10</v>
      </c>
      <c r="AD59" s="51">
        <v>10</v>
      </c>
      <c r="AE59" s="51">
        <v>10</v>
      </c>
      <c r="AF59" s="51">
        <v>9</v>
      </c>
      <c r="AG59" s="51">
        <v>8</v>
      </c>
      <c r="AH59" s="51">
        <v>5</v>
      </c>
      <c r="AI59" s="51">
        <v>2</v>
      </c>
      <c r="AJ59" s="51">
        <v>10</v>
      </c>
      <c r="AK59" s="51">
        <v>10</v>
      </c>
      <c r="AL59" s="51">
        <v>10</v>
      </c>
      <c r="AM59" s="51">
        <v>10</v>
      </c>
      <c r="AN59" s="51">
        <v>10</v>
      </c>
      <c r="AO59" s="43"/>
      <c r="AP59" s="59">
        <v>13.345000000000001</v>
      </c>
      <c r="AQ59" s="59">
        <v>14.756</v>
      </c>
      <c r="AR59" s="59">
        <v>11.84</v>
      </c>
      <c r="AS59" s="59">
        <v>7.5575000000000001</v>
      </c>
      <c r="AT59" s="59">
        <v>3.5630000000000002</v>
      </c>
      <c r="AU59" s="78"/>
      <c r="AV59" s="51">
        <v>2</v>
      </c>
      <c r="AW59" s="51">
        <v>5</v>
      </c>
      <c r="AX59" s="51">
        <v>5</v>
      </c>
      <c r="AY59" s="51">
        <v>8</v>
      </c>
      <c r="AZ59" s="51">
        <v>10</v>
      </c>
      <c r="BA59" s="258"/>
      <c r="BB59" s="59"/>
      <c r="BC59" s="276"/>
      <c r="BD59" s="276"/>
      <c r="BE59" s="276"/>
      <c r="BF59" s="66"/>
      <c r="BG59" s="59"/>
      <c r="BH59" s="59"/>
      <c r="BI59" s="59"/>
      <c r="BJ59" s="59"/>
      <c r="BK59" s="43"/>
      <c r="BL59" s="84"/>
      <c r="BM59" s="84"/>
      <c r="BN59" s="84"/>
      <c r="BO59" s="84"/>
      <c r="BP59" s="84"/>
      <c r="BQ59" s="43"/>
      <c r="BR59" s="88"/>
    </row>
    <row r="60" spans="1:70" x14ac:dyDescent="0.25">
      <c r="A60" s="37" t="s">
        <v>94</v>
      </c>
      <c r="B60" s="44"/>
      <c r="C60" s="721"/>
      <c r="D60" s="44"/>
      <c r="E60" s="52"/>
      <c r="F60" s="44"/>
      <c r="G60" s="56"/>
      <c r="H60" s="67"/>
      <c r="I60" s="60">
        <v>1.6830000000000001</v>
      </c>
      <c r="J60" s="60">
        <v>3.2616000000000001</v>
      </c>
      <c r="K60" s="60">
        <v>15.4381</v>
      </c>
      <c r="L60" s="60">
        <v>15.274699999999999</v>
      </c>
      <c r="M60" s="60">
        <v>6.3402000000000003</v>
      </c>
      <c r="N60" s="71">
        <v>16.345600000000001</v>
      </c>
      <c r="O60" s="60">
        <v>8.9215</v>
      </c>
      <c r="P60" s="60">
        <v>23.4147</v>
      </c>
      <c r="Q60" s="60">
        <v>17.2758</v>
      </c>
      <c r="R60" s="60">
        <v>16.1128</v>
      </c>
      <c r="S60" s="60">
        <v>18.639500000000002</v>
      </c>
      <c r="T60" s="60">
        <v>6.7076000000000002</v>
      </c>
      <c r="U60" s="60">
        <v>10.453900000000001</v>
      </c>
      <c r="V60" s="60">
        <v>6.7079000000000004</v>
      </c>
      <c r="W60" s="60">
        <v>18.639500000000002</v>
      </c>
      <c r="X60" s="60">
        <v>18.594000000000001</v>
      </c>
      <c r="Y60" s="67"/>
      <c r="Z60" s="52"/>
      <c r="AA60" s="52"/>
      <c r="AB60" s="52"/>
      <c r="AC60" s="52"/>
      <c r="AD60" s="52"/>
      <c r="AE60" s="52"/>
      <c r="AF60" s="52"/>
      <c r="AG60" s="52"/>
      <c r="AH60" s="52"/>
      <c r="AI60" s="52"/>
      <c r="AJ60" s="52"/>
      <c r="AK60" s="52"/>
      <c r="AL60" s="52"/>
      <c r="AM60" s="52"/>
      <c r="AN60" s="52"/>
      <c r="AO60" s="44"/>
      <c r="AP60" s="60">
        <v>15.46</v>
      </c>
      <c r="AQ60" s="60">
        <v>16.77</v>
      </c>
      <c r="AR60" s="60">
        <v>13</v>
      </c>
      <c r="AS60" s="60">
        <v>13.28</v>
      </c>
      <c r="AT60" s="60">
        <v>20.49</v>
      </c>
      <c r="AU60" s="79"/>
      <c r="AV60" s="52"/>
      <c r="AW60" s="52"/>
      <c r="AX60" s="52"/>
      <c r="AY60" s="52"/>
      <c r="AZ60" s="52"/>
      <c r="BA60" s="259"/>
      <c r="BB60" s="60"/>
      <c r="BC60" s="277"/>
      <c r="BD60" s="277"/>
      <c r="BE60" s="277"/>
      <c r="BF60" s="67"/>
      <c r="BG60" s="60"/>
      <c r="BH60" s="60"/>
      <c r="BI60" s="60"/>
      <c r="BJ60" s="60"/>
      <c r="BK60" s="44"/>
      <c r="BL60" s="85"/>
      <c r="BM60" s="85"/>
      <c r="BN60" s="85"/>
      <c r="BO60" s="85"/>
      <c r="BP60" s="85"/>
      <c r="BQ60" s="44"/>
      <c r="BR60" s="89"/>
    </row>
    <row r="61" spans="1:70" x14ac:dyDescent="0.25">
      <c r="A61" s="37" t="s">
        <v>95</v>
      </c>
      <c r="B61" s="44"/>
      <c r="C61" s="721"/>
      <c r="D61" s="44"/>
      <c r="E61" s="52"/>
      <c r="F61" s="44"/>
      <c r="G61" s="56"/>
      <c r="H61" s="67"/>
      <c r="I61" s="60">
        <v>0.97460000000000002</v>
      </c>
      <c r="J61" s="60">
        <v>-1.1907000000000001</v>
      </c>
      <c r="K61" s="60">
        <v>5.8760000000000003</v>
      </c>
      <c r="L61" s="60">
        <v>-4.7065000000000001</v>
      </c>
      <c r="M61" s="60">
        <v>-7.6923000000000004</v>
      </c>
      <c r="N61" s="71">
        <v>-2.4211</v>
      </c>
      <c r="O61" s="60">
        <v>0.17949999999999999</v>
      </c>
      <c r="P61" s="60">
        <v>14.5107</v>
      </c>
      <c r="Q61" s="60">
        <v>12.2715</v>
      </c>
      <c r="R61" s="60">
        <v>10.500299999999999</v>
      </c>
      <c r="S61" s="60">
        <v>8.5382999999999996</v>
      </c>
      <c r="T61" s="60">
        <v>-7.7428999999999997</v>
      </c>
      <c r="U61" s="60">
        <v>-4.1327999999999996</v>
      </c>
      <c r="V61" s="60">
        <v>-8.2683999999999997</v>
      </c>
      <c r="W61" s="60">
        <v>8.5382999999999996</v>
      </c>
      <c r="X61" s="60">
        <v>9.6148000000000007</v>
      </c>
      <c r="Y61" s="67"/>
      <c r="Z61" s="52"/>
      <c r="AA61" s="52"/>
      <c r="AB61" s="52"/>
      <c r="AC61" s="52"/>
      <c r="AD61" s="52"/>
      <c r="AE61" s="52"/>
      <c r="AF61" s="52"/>
      <c r="AG61" s="52"/>
      <c r="AH61" s="52"/>
      <c r="AI61" s="52"/>
      <c r="AJ61" s="52"/>
      <c r="AK61" s="52"/>
      <c r="AL61" s="52"/>
      <c r="AM61" s="52"/>
      <c r="AN61" s="52"/>
      <c r="AO61" s="44"/>
      <c r="AP61" s="60">
        <v>11.23</v>
      </c>
      <c r="AQ61" s="60">
        <v>12.69</v>
      </c>
      <c r="AR61" s="60">
        <v>9.56</v>
      </c>
      <c r="AS61" s="60">
        <v>3.82</v>
      </c>
      <c r="AT61" s="60">
        <v>-9.34</v>
      </c>
      <c r="AU61" s="79"/>
      <c r="AV61" s="52"/>
      <c r="AW61" s="52"/>
      <c r="AX61" s="52"/>
      <c r="AY61" s="52"/>
      <c r="AZ61" s="52"/>
      <c r="BA61" s="259"/>
      <c r="BB61" s="60"/>
      <c r="BC61" s="277"/>
      <c r="BD61" s="277"/>
      <c r="BE61" s="277"/>
      <c r="BF61" s="67"/>
      <c r="BG61" s="60"/>
      <c r="BH61" s="60"/>
      <c r="BI61" s="60"/>
      <c r="BJ61" s="60"/>
      <c r="BK61" s="44"/>
      <c r="BL61" s="85"/>
      <c r="BM61" s="85"/>
      <c r="BN61" s="85"/>
      <c r="BO61" s="85"/>
      <c r="BP61" s="85"/>
      <c r="BQ61" s="44"/>
      <c r="BR61" s="89"/>
    </row>
    <row r="62" spans="1:70" x14ac:dyDescent="0.25">
      <c r="A62" s="38" t="s">
        <v>96</v>
      </c>
      <c r="B62" s="45"/>
      <c r="C62" s="722"/>
      <c r="D62" s="45"/>
      <c r="E62" s="53"/>
      <c r="F62" s="45"/>
      <c r="G62" s="57"/>
      <c r="H62" s="68"/>
      <c r="I62" s="61">
        <v>1.3278000000000001</v>
      </c>
      <c r="J62" s="61">
        <v>0.12325</v>
      </c>
      <c r="K62" s="61">
        <v>9.5446500000000007</v>
      </c>
      <c r="L62" s="61">
        <v>1.0255000000000001</v>
      </c>
      <c r="M62" s="61">
        <v>-2.4380999999999999</v>
      </c>
      <c r="N62" s="72">
        <v>6.2663500000000001</v>
      </c>
      <c r="O62" s="61">
        <v>3.4973999999999998</v>
      </c>
      <c r="P62" s="61">
        <v>17.530100000000001</v>
      </c>
      <c r="Q62" s="61">
        <v>14.6904</v>
      </c>
      <c r="R62" s="61">
        <v>13.3066</v>
      </c>
      <c r="S62" s="61">
        <v>12.151300000000001</v>
      </c>
      <c r="T62" s="61">
        <v>-3.3609</v>
      </c>
      <c r="U62" s="61">
        <v>1.1740999999999999</v>
      </c>
      <c r="V62" s="61">
        <v>-1.9888999999999999</v>
      </c>
      <c r="W62" s="61">
        <v>12.151300000000001</v>
      </c>
      <c r="X62" s="61">
        <v>13.127800000000001</v>
      </c>
      <c r="Y62" s="68"/>
      <c r="Z62" s="53"/>
      <c r="AA62" s="53"/>
      <c r="AB62" s="53"/>
      <c r="AC62" s="53"/>
      <c r="AD62" s="53"/>
      <c r="AE62" s="53"/>
      <c r="AF62" s="53"/>
      <c r="AG62" s="53"/>
      <c r="AH62" s="53"/>
      <c r="AI62" s="53"/>
      <c r="AJ62" s="53"/>
      <c r="AK62" s="53"/>
      <c r="AL62" s="53"/>
      <c r="AM62" s="53"/>
      <c r="AN62" s="53"/>
      <c r="AO62" s="45"/>
      <c r="AP62" s="61">
        <v>13.34</v>
      </c>
      <c r="AQ62" s="61">
        <v>15.2</v>
      </c>
      <c r="AR62" s="61">
        <v>12.69</v>
      </c>
      <c r="AS62" s="61">
        <v>7.48</v>
      </c>
      <c r="AT62" s="61">
        <v>0.18</v>
      </c>
      <c r="AU62" s="80"/>
      <c r="AV62" s="53"/>
      <c r="AW62" s="53"/>
      <c r="AX62" s="53"/>
      <c r="AY62" s="53"/>
      <c r="AZ62" s="53"/>
      <c r="BA62" s="262"/>
      <c r="BB62" s="61"/>
      <c r="BC62" s="279"/>
      <c r="BD62" s="279"/>
      <c r="BE62" s="279"/>
      <c r="BF62" s="68"/>
      <c r="BG62" s="61"/>
      <c r="BH62" s="61"/>
      <c r="BI62" s="61"/>
      <c r="BJ62" s="61"/>
      <c r="BK62" s="45"/>
      <c r="BL62" s="86"/>
      <c r="BM62" s="86"/>
      <c r="BN62" s="86"/>
      <c r="BO62" s="86"/>
      <c r="BP62" s="86"/>
      <c r="BQ62" s="45"/>
      <c r="BR62" s="90"/>
    </row>
    <row r="63" spans="1:70" ht="14.5" x14ac:dyDescent="0.25">
      <c r="A63" s="39" t="s">
        <v>145</v>
      </c>
      <c r="B63" s="46"/>
      <c r="C63" s="723"/>
      <c r="D63" s="46"/>
      <c r="E63" s="54"/>
      <c r="F63" s="46"/>
      <c r="G63" s="58"/>
      <c r="H63" s="69"/>
      <c r="I63" s="62"/>
      <c r="J63" s="62"/>
      <c r="K63" s="62"/>
      <c r="L63" s="62"/>
      <c r="M63" s="62"/>
      <c r="N63" s="73"/>
      <c r="O63" s="62"/>
      <c r="P63" s="62"/>
      <c r="Q63" s="62"/>
      <c r="R63" s="62"/>
      <c r="S63" s="62"/>
      <c r="T63" s="62"/>
      <c r="U63" s="62"/>
      <c r="V63" s="62"/>
      <c r="W63" s="62"/>
      <c r="X63" s="62"/>
      <c r="Y63" s="69"/>
      <c r="Z63" s="54"/>
      <c r="AA63" s="54"/>
      <c r="AB63" s="54"/>
      <c r="AC63" s="54"/>
      <c r="AD63" s="54"/>
      <c r="AE63" s="54"/>
      <c r="AF63" s="54"/>
      <c r="AG63" s="54"/>
      <c r="AH63" s="54"/>
      <c r="AI63" s="54"/>
      <c r="AJ63" s="54"/>
      <c r="AK63" s="54"/>
      <c r="AL63" s="54"/>
      <c r="AM63" s="54"/>
      <c r="AN63" s="54"/>
      <c r="AO63" s="46"/>
      <c r="AP63" s="62"/>
      <c r="AQ63" s="62"/>
      <c r="AR63" s="62"/>
      <c r="AS63" s="62"/>
      <c r="AT63" s="62"/>
      <c r="AU63" s="81"/>
      <c r="AV63" s="54"/>
      <c r="AW63" s="54"/>
      <c r="AX63" s="54"/>
      <c r="AY63" s="54"/>
      <c r="AZ63" s="54"/>
      <c r="BA63" s="263"/>
      <c r="BB63" s="62"/>
      <c r="BC63" s="245"/>
      <c r="BD63" s="245"/>
      <c r="BE63" s="245"/>
      <c r="BF63" s="69"/>
      <c r="BG63" s="62"/>
      <c r="BH63" s="62"/>
      <c r="BI63" s="62"/>
      <c r="BJ63" s="62"/>
      <c r="BK63" s="46"/>
      <c r="BL63" s="87"/>
      <c r="BM63" s="87"/>
      <c r="BN63" s="87"/>
      <c r="BO63" s="87"/>
      <c r="BP63" s="87"/>
      <c r="BQ63" s="46"/>
      <c r="BR63" s="91"/>
    </row>
    <row r="64" spans="1:70" s="355" customFormat="1" x14ac:dyDescent="0.25">
      <c r="A64" s="481" t="s">
        <v>2313</v>
      </c>
      <c r="B64" s="402"/>
      <c r="C64" s="724">
        <v>44530</v>
      </c>
      <c r="D64" s="402"/>
      <c r="E64" s="403">
        <v>1728.06</v>
      </c>
      <c r="F64" s="402"/>
      <c r="G64" s="404">
        <v>22.6767</v>
      </c>
      <c r="H64" s="406"/>
      <c r="I64" s="405">
        <v>0.98780000000000001</v>
      </c>
      <c r="J64" s="405">
        <v>3.2928000000000002</v>
      </c>
      <c r="K64" s="405">
        <v>15.5913</v>
      </c>
      <c r="L64" s="405">
        <v>15.709300000000001</v>
      </c>
      <c r="M64" s="405">
        <v>7.1479999999999997</v>
      </c>
      <c r="N64" s="407">
        <v>17.834700000000002</v>
      </c>
      <c r="O64" s="405">
        <v>3.8662999999999998</v>
      </c>
      <c r="P64" s="405">
        <v>25.317900000000002</v>
      </c>
      <c r="Q64" s="405" t="s">
        <v>430</v>
      </c>
      <c r="R64" s="405" t="s">
        <v>430</v>
      </c>
      <c r="S64" s="405">
        <v>18.777200000000001</v>
      </c>
      <c r="T64" s="405">
        <v>7.2290999999999999</v>
      </c>
      <c r="U64" s="405">
        <v>11.4208</v>
      </c>
      <c r="V64" s="405">
        <v>7.6894</v>
      </c>
      <c r="W64" s="405">
        <v>18.777200000000001</v>
      </c>
      <c r="X64" s="405">
        <v>20.4101</v>
      </c>
      <c r="Y64" s="406"/>
      <c r="Z64" s="403">
        <v>10</v>
      </c>
      <c r="AA64" s="403">
        <v>1</v>
      </c>
      <c r="AB64" s="403">
        <v>1</v>
      </c>
      <c r="AC64" s="403">
        <v>1</v>
      </c>
      <c r="AD64" s="403">
        <v>1</v>
      </c>
      <c r="AE64" s="403">
        <v>1</v>
      </c>
      <c r="AF64" s="403">
        <v>7</v>
      </c>
      <c r="AG64" s="403">
        <v>1</v>
      </c>
      <c r="AH64" s="403" t="s">
        <v>430</v>
      </c>
      <c r="AI64" s="403" t="s">
        <v>430</v>
      </c>
      <c r="AJ64" s="403">
        <v>1</v>
      </c>
      <c r="AK64" s="403">
        <v>1</v>
      </c>
      <c r="AL64" s="403">
        <v>1</v>
      </c>
      <c r="AM64" s="403">
        <v>2</v>
      </c>
      <c r="AN64" s="403">
        <v>1</v>
      </c>
      <c r="AO64" s="402"/>
      <c r="AP64" s="405" t="s">
        <v>430</v>
      </c>
      <c r="AQ64" s="405" t="s">
        <v>430</v>
      </c>
      <c r="AR64" s="405" t="s">
        <v>430</v>
      </c>
      <c r="AS64" s="405">
        <v>15.05</v>
      </c>
      <c r="AT64" s="405">
        <v>22.29</v>
      </c>
      <c r="AU64" s="408"/>
      <c r="AV64" s="403" t="s">
        <v>430</v>
      </c>
      <c r="AW64" s="403" t="s">
        <v>430</v>
      </c>
      <c r="AX64" s="403" t="s">
        <v>430</v>
      </c>
      <c r="AY64" s="403">
        <v>1</v>
      </c>
      <c r="AZ64" s="403">
        <v>1</v>
      </c>
      <c r="BA64" s="409"/>
      <c r="BB64" s="405">
        <v>20.901237832993601</v>
      </c>
      <c r="BC64" s="410">
        <v>1.2306774324012999</v>
      </c>
      <c r="BD64" s="410">
        <v>7.9690066876829294E-2</v>
      </c>
      <c r="BE64" s="410">
        <v>0.59245464667835901</v>
      </c>
      <c r="BF64" s="406"/>
      <c r="BG64" s="405">
        <v>41.9818</v>
      </c>
      <c r="BH64" s="405">
        <v>15.1412</v>
      </c>
      <c r="BI64" s="405">
        <v>20.403500000000001</v>
      </c>
      <c r="BJ64" s="405">
        <v>22.473500000000001</v>
      </c>
      <c r="BK64" s="402"/>
      <c r="BL64" s="401" t="s">
        <v>2257</v>
      </c>
      <c r="BM64" s="401" t="s">
        <v>2258</v>
      </c>
      <c r="BN64" s="401" t="s">
        <v>2259</v>
      </c>
      <c r="BO64" s="401" t="s">
        <v>2260</v>
      </c>
      <c r="BP64" s="401" t="s">
        <v>1923</v>
      </c>
      <c r="BQ64" s="402"/>
      <c r="BR64" s="411" t="s">
        <v>548</v>
      </c>
    </row>
    <row r="65" spans="1:70" s="355" customFormat="1" x14ac:dyDescent="0.25">
      <c r="A65" s="345" t="s">
        <v>2314</v>
      </c>
      <c r="B65" s="373"/>
      <c r="C65" s="719">
        <v>44442</v>
      </c>
      <c r="D65" s="373"/>
      <c r="E65" s="346">
        <v>1261.8499999999999</v>
      </c>
      <c r="F65" s="373"/>
      <c r="G65" s="347">
        <v>19.09</v>
      </c>
      <c r="H65" s="374"/>
      <c r="I65" s="348">
        <v>1.2195</v>
      </c>
      <c r="J65" s="348">
        <v>-0.52110000000000001</v>
      </c>
      <c r="K65" s="348">
        <v>8.2812999999999999</v>
      </c>
      <c r="L65" s="348">
        <v>-0.31330000000000002</v>
      </c>
      <c r="M65" s="348">
        <v>-3.9255</v>
      </c>
      <c r="N65" s="350">
        <v>4.4063999999999997</v>
      </c>
      <c r="O65" s="348">
        <v>5.7123999999999997</v>
      </c>
      <c r="P65" s="348">
        <v>16.980699999999999</v>
      </c>
      <c r="Q65" s="348" t="s">
        <v>430</v>
      </c>
      <c r="R65" s="348" t="s">
        <v>430</v>
      </c>
      <c r="S65" s="348">
        <v>10.538500000000001</v>
      </c>
      <c r="T65" s="348">
        <v>-4.1666999999999996</v>
      </c>
      <c r="U65" s="348">
        <v>0.42080000000000001</v>
      </c>
      <c r="V65" s="348">
        <v>-3.3418000000000001</v>
      </c>
      <c r="W65" s="348">
        <v>10.538500000000001</v>
      </c>
      <c r="X65" s="348">
        <v>14.920400000000001</v>
      </c>
      <c r="Y65" s="374"/>
      <c r="Z65" s="346">
        <v>7</v>
      </c>
      <c r="AA65" s="346">
        <v>8</v>
      </c>
      <c r="AB65" s="346">
        <v>7</v>
      </c>
      <c r="AC65" s="346">
        <v>9</v>
      </c>
      <c r="AD65" s="346">
        <v>7</v>
      </c>
      <c r="AE65" s="346">
        <v>7</v>
      </c>
      <c r="AF65" s="346">
        <v>4</v>
      </c>
      <c r="AG65" s="346">
        <v>7</v>
      </c>
      <c r="AH65" s="346" t="s">
        <v>430</v>
      </c>
      <c r="AI65" s="346" t="s">
        <v>430</v>
      </c>
      <c r="AJ65" s="346">
        <v>7</v>
      </c>
      <c r="AK65" s="346">
        <v>9</v>
      </c>
      <c r="AL65" s="346">
        <v>7</v>
      </c>
      <c r="AM65" s="346">
        <v>8</v>
      </c>
      <c r="AN65" s="346">
        <v>7</v>
      </c>
      <c r="AO65" s="373"/>
      <c r="AP65" s="348" t="s">
        <v>430</v>
      </c>
      <c r="AQ65" s="348" t="s">
        <v>430</v>
      </c>
      <c r="AR65" s="348" t="s">
        <v>430</v>
      </c>
      <c r="AS65" s="348">
        <v>7.24</v>
      </c>
      <c r="AT65" s="348">
        <v>-1.63</v>
      </c>
      <c r="AU65" s="351"/>
      <c r="AV65" s="346" t="s">
        <v>430</v>
      </c>
      <c r="AW65" s="346" t="s">
        <v>430</v>
      </c>
      <c r="AX65" s="346" t="s">
        <v>430</v>
      </c>
      <c r="AY65" s="346">
        <v>6</v>
      </c>
      <c r="AZ65" s="346">
        <v>8</v>
      </c>
      <c r="BA65" s="362"/>
      <c r="BB65" s="348">
        <v>14.624322627135699</v>
      </c>
      <c r="BC65" s="375">
        <v>0.98091040649738503</v>
      </c>
      <c r="BD65" s="375">
        <v>6.39144638930009E-2</v>
      </c>
      <c r="BE65" s="375">
        <v>0.103947291278982</v>
      </c>
      <c r="BF65" s="374"/>
      <c r="BG65" s="348">
        <v>63.957700000000003</v>
      </c>
      <c r="BH65" s="348">
        <v>11.9085</v>
      </c>
      <c r="BI65" s="348">
        <v>19.5627</v>
      </c>
      <c r="BJ65" s="348">
        <v>4.5711000000000004</v>
      </c>
      <c r="BK65" s="373"/>
      <c r="BL65" s="372" t="s">
        <v>2262</v>
      </c>
      <c r="BM65" s="372" t="s">
        <v>1126</v>
      </c>
      <c r="BN65" s="372" t="s">
        <v>2263</v>
      </c>
      <c r="BO65" s="372" t="s">
        <v>2264</v>
      </c>
      <c r="BP65" s="372" t="s">
        <v>2265</v>
      </c>
      <c r="BQ65" s="373"/>
      <c r="BR65" s="354" t="s">
        <v>443</v>
      </c>
    </row>
    <row r="66" spans="1:70" s="355" customFormat="1" x14ac:dyDescent="0.25">
      <c r="A66" s="345" t="s">
        <v>2315</v>
      </c>
      <c r="B66" s="373"/>
      <c r="C66" s="719">
        <v>38789</v>
      </c>
      <c r="D66" s="373"/>
      <c r="E66" s="346">
        <v>1105.56</v>
      </c>
      <c r="F66" s="373"/>
      <c r="G66" s="347">
        <v>124.02</v>
      </c>
      <c r="H66" s="374"/>
      <c r="I66" s="348">
        <v>1.0592999999999999</v>
      </c>
      <c r="J66" s="348">
        <v>-1.1635</v>
      </c>
      <c r="K66" s="348">
        <v>5.9728000000000003</v>
      </c>
      <c r="L66" s="348">
        <v>-4.4603999999999999</v>
      </c>
      <c r="M66" s="348">
        <v>-7.2122999999999999</v>
      </c>
      <c r="N66" s="350">
        <v>-1.4307000000000001</v>
      </c>
      <c r="O66" s="348">
        <v>4.4885999999999999</v>
      </c>
      <c r="P66" s="348">
        <v>15.552099999999999</v>
      </c>
      <c r="Q66" s="348">
        <v>13.1045</v>
      </c>
      <c r="R66" s="348">
        <v>11.948600000000001</v>
      </c>
      <c r="S66" s="348">
        <v>8.6180000000000003</v>
      </c>
      <c r="T66" s="348">
        <v>-7.4339000000000004</v>
      </c>
      <c r="U66" s="348">
        <v>-3.5689000000000002</v>
      </c>
      <c r="V66" s="348">
        <v>-6.5198999999999998</v>
      </c>
      <c r="W66" s="348">
        <v>8.6180000000000003</v>
      </c>
      <c r="X66" s="348">
        <v>13.319000000000001</v>
      </c>
      <c r="Y66" s="374"/>
      <c r="Z66" s="346">
        <v>9</v>
      </c>
      <c r="AA66" s="346">
        <v>10</v>
      </c>
      <c r="AB66" s="346">
        <v>10</v>
      </c>
      <c r="AC66" s="346">
        <v>10</v>
      </c>
      <c r="AD66" s="346">
        <v>10</v>
      </c>
      <c r="AE66" s="346">
        <v>10</v>
      </c>
      <c r="AF66" s="346">
        <v>6</v>
      </c>
      <c r="AG66" s="346">
        <v>8</v>
      </c>
      <c r="AH66" s="346">
        <v>5</v>
      </c>
      <c r="AI66" s="346">
        <v>3</v>
      </c>
      <c r="AJ66" s="346">
        <v>10</v>
      </c>
      <c r="AK66" s="346">
        <v>10</v>
      </c>
      <c r="AL66" s="346">
        <v>10</v>
      </c>
      <c r="AM66" s="346">
        <v>9</v>
      </c>
      <c r="AN66" s="346">
        <v>10</v>
      </c>
      <c r="AO66" s="373"/>
      <c r="AP66" s="348">
        <v>12.21</v>
      </c>
      <c r="AQ66" s="348">
        <v>13.58</v>
      </c>
      <c r="AR66" s="348">
        <v>10.53</v>
      </c>
      <c r="AS66" s="348">
        <v>4.93</v>
      </c>
      <c r="AT66" s="348">
        <v>-8.4</v>
      </c>
      <c r="AU66" s="351"/>
      <c r="AV66" s="346">
        <v>3</v>
      </c>
      <c r="AW66" s="346">
        <v>5</v>
      </c>
      <c r="AX66" s="346">
        <v>5</v>
      </c>
      <c r="AY66" s="346">
        <v>8</v>
      </c>
      <c r="AZ66" s="346">
        <v>10</v>
      </c>
      <c r="BA66" s="362"/>
      <c r="BB66" s="348">
        <v>13.0038847863222</v>
      </c>
      <c r="BC66" s="375">
        <v>0.85005160697014603</v>
      </c>
      <c r="BD66" s="375">
        <v>6.2356981324220802E-2</v>
      </c>
      <c r="BE66" s="375">
        <v>9.0952260813067204E-2</v>
      </c>
      <c r="BF66" s="374"/>
      <c r="BG66" s="348">
        <v>59.588500000000003</v>
      </c>
      <c r="BH66" s="348">
        <v>12.578799999999999</v>
      </c>
      <c r="BI66" s="348">
        <v>21.497299999999999</v>
      </c>
      <c r="BJ66" s="348">
        <v>6.3353999999999999</v>
      </c>
      <c r="BK66" s="373"/>
      <c r="BL66" s="372" t="s">
        <v>2267</v>
      </c>
      <c r="BM66" s="372" t="s">
        <v>2268</v>
      </c>
      <c r="BN66" s="372" t="s">
        <v>2269</v>
      </c>
      <c r="BO66" s="372" t="s">
        <v>2270</v>
      </c>
      <c r="BP66" s="372" t="s">
        <v>2271</v>
      </c>
      <c r="BQ66" s="373"/>
      <c r="BR66" s="354" t="s">
        <v>2272</v>
      </c>
    </row>
    <row r="67" spans="1:70" s="355" customFormat="1" x14ac:dyDescent="0.25">
      <c r="A67" s="345" t="s">
        <v>2316</v>
      </c>
      <c r="B67" s="373"/>
      <c r="C67" s="719">
        <v>45085</v>
      </c>
      <c r="D67" s="373"/>
      <c r="E67" s="346">
        <v>1046.33</v>
      </c>
      <c r="F67" s="373"/>
      <c r="G67" s="347">
        <v>14.229900000000001</v>
      </c>
      <c r="H67" s="374"/>
      <c r="I67" s="348">
        <v>1.4096</v>
      </c>
      <c r="J67" s="348">
        <v>-0.10390000000000001</v>
      </c>
      <c r="K67" s="348">
        <v>7.5740999999999996</v>
      </c>
      <c r="L67" s="348">
        <v>0.2084</v>
      </c>
      <c r="M67" s="348">
        <v>-1.2231000000000001</v>
      </c>
      <c r="N67" s="350">
        <v>3.6575000000000002</v>
      </c>
      <c r="O67" s="348">
        <v>2.11</v>
      </c>
      <c r="P67" s="348" t="s">
        <v>430</v>
      </c>
      <c r="Q67" s="348" t="s">
        <v>430</v>
      </c>
      <c r="R67" s="348" t="s">
        <v>430</v>
      </c>
      <c r="S67" s="348">
        <v>9.6666000000000007</v>
      </c>
      <c r="T67" s="348">
        <v>-3.2381000000000002</v>
      </c>
      <c r="U67" s="348">
        <v>1.6429</v>
      </c>
      <c r="V67" s="348">
        <v>-2.0194999999999999</v>
      </c>
      <c r="W67" s="348">
        <v>9.6666000000000007</v>
      </c>
      <c r="X67" s="348">
        <v>12.993600000000001</v>
      </c>
      <c r="Y67" s="374"/>
      <c r="Z67" s="346">
        <v>5</v>
      </c>
      <c r="AA67" s="346">
        <v>7</v>
      </c>
      <c r="AB67" s="346">
        <v>9</v>
      </c>
      <c r="AC67" s="346">
        <v>8</v>
      </c>
      <c r="AD67" s="346">
        <v>5</v>
      </c>
      <c r="AE67" s="346">
        <v>8</v>
      </c>
      <c r="AF67" s="346">
        <v>8</v>
      </c>
      <c r="AG67" s="346" t="s">
        <v>430</v>
      </c>
      <c r="AH67" s="346" t="s">
        <v>430</v>
      </c>
      <c r="AI67" s="346" t="s">
        <v>430</v>
      </c>
      <c r="AJ67" s="346">
        <v>9</v>
      </c>
      <c r="AK67" s="346">
        <v>7</v>
      </c>
      <c r="AL67" s="346">
        <v>6</v>
      </c>
      <c r="AM67" s="346">
        <v>6</v>
      </c>
      <c r="AN67" s="346">
        <v>9</v>
      </c>
      <c r="AO67" s="373"/>
      <c r="AP67" s="348" t="s">
        <v>430</v>
      </c>
      <c r="AQ67" s="348" t="s">
        <v>430</v>
      </c>
      <c r="AR67" s="348" t="s">
        <v>430</v>
      </c>
      <c r="AS67" s="348" t="s">
        <v>430</v>
      </c>
      <c r="AT67" s="348">
        <v>0.85</v>
      </c>
      <c r="AU67" s="351"/>
      <c r="AV67" s="346" t="s">
        <v>430</v>
      </c>
      <c r="AW67" s="346" t="s">
        <v>430</v>
      </c>
      <c r="AX67" s="346" t="s">
        <v>430</v>
      </c>
      <c r="AY67" s="346" t="s">
        <v>430</v>
      </c>
      <c r="AZ67" s="346">
        <v>6</v>
      </c>
      <c r="BA67" s="362"/>
      <c r="BB67" s="348">
        <v>15.037804597451</v>
      </c>
      <c r="BC67" s="375">
        <v>0.95793055710209096</v>
      </c>
      <c r="BD67" s="375">
        <v>3.5277836688889501E-2</v>
      </c>
      <c r="BE67" s="375">
        <v>-5.6661596410651299E-2</v>
      </c>
      <c r="BF67" s="374"/>
      <c r="BG67" s="348">
        <v>62.034599999999998</v>
      </c>
      <c r="BH67" s="348">
        <v>18.4832</v>
      </c>
      <c r="BI67" s="348">
        <v>12.7521</v>
      </c>
      <c r="BJ67" s="348">
        <v>6.7301000000000002</v>
      </c>
      <c r="BK67" s="373"/>
      <c r="BL67" s="372" t="s">
        <v>2274</v>
      </c>
      <c r="BM67" s="372" t="s">
        <v>2275</v>
      </c>
      <c r="BN67" s="372" t="s">
        <v>2276</v>
      </c>
      <c r="BO67" s="372" t="s">
        <v>2277</v>
      </c>
      <c r="BP67" s="372" t="s">
        <v>2278</v>
      </c>
      <c r="BQ67" s="373"/>
      <c r="BR67" s="354" t="s">
        <v>443</v>
      </c>
    </row>
    <row r="68" spans="1:70" s="355" customFormat="1" x14ac:dyDescent="0.25">
      <c r="A68" s="345" t="s">
        <v>2317</v>
      </c>
      <c r="B68" s="373"/>
      <c r="C68" s="719">
        <v>41275</v>
      </c>
      <c r="D68" s="373"/>
      <c r="E68" s="346">
        <v>826.51</v>
      </c>
      <c r="F68" s="373"/>
      <c r="G68" s="347">
        <v>104.4331</v>
      </c>
      <c r="H68" s="374"/>
      <c r="I68" s="348">
        <v>1.5025999999999999</v>
      </c>
      <c r="J68" s="348">
        <v>0.88680000000000003</v>
      </c>
      <c r="K68" s="348">
        <v>11.9503</v>
      </c>
      <c r="L68" s="348">
        <v>1.8063</v>
      </c>
      <c r="M68" s="348">
        <v>-6.3048000000000002</v>
      </c>
      <c r="N68" s="350">
        <v>1.2069000000000001</v>
      </c>
      <c r="O68" s="348">
        <v>1.4516</v>
      </c>
      <c r="P68" s="348">
        <v>20.0686</v>
      </c>
      <c r="Q68" s="348">
        <v>18.3978</v>
      </c>
      <c r="R68" s="348">
        <v>17.186199999999999</v>
      </c>
      <c r="S68" s="348">
        <v>14.8034</v>
      </c>
      <c r="T68" s="348">
        <v>-3.9969000000000001</v>
      </c>
      <c r="U68" s="348">
        <v>-2.8351999999999999</v>
      </c>
      <c r="V68" s="348">
        <v>-7.3402000000000003</v>
      </c>
      <c r="W68" s="348">
        <v>14.8034</v>
      </c>
      <c r="X68" s="348">
        <v>15.978899999999999</v>
      </c>
      <c r="Y68" s="374"/>
      <c r="Z68" s="346">
        <v>4</v>
      </c>
      <c r="AA68" s="346">
        <v>3</v>
      </c>
      <c r="AB68" s="346">
        <v>2</v>
      </c>
      <c r="AC68" s="346">
        <v>5</v>
      </c>
      <c r="AD68" s="346">
        <v>9</v>
      </c>
      <c r="AE68" s="346">
        <v>9</v>
      </c>
      <c r="AF68" s="346">
        <v>9</v>
      </c>
      <c r="AG68" s="346">
        <v>2</v>
      </c>
      <c r="AH68" s="346">
        <v>1</v>
      </c>
      <c r="AI68" s="346">
        <v>1</v>
      </c>
      <c r="AJ68" s="346">
        <v>3</v>
      </c>
      <c r="AK68" s="346">
        <v>8</v>
      </c>
      <c r="AL68" s="346">
        <v>9</v>
      </c>
      <c r="AM68" s="346">
        <v>10</v>
      </c>
      <c r="AN68" s="346">
        <v>3</v>
      </c>
      <c r="AO68" s="373"/>
      <c r="AP68" s="348">
        <v>16.5</v>
      </c>
      <c r="AQ68" s="348">
        <v>17.95</v>
      </c>
      <c r="AR68" s="348">
        <v>14.25</v>
      </c>
      <c r="AS68" s="348">
        <v>5.16</v>
      </c>
      <c r="AT68" s="348">
        <v>-3.84</v>
      </c>
      <c r="AU68" s="351"/>
      <c r="AV68" s="346">
        <v>1</v>
      </c>
      <c r="AW68" s="346">
        <v>1</v>
      </c>
      <c r="AX68" s="346">
        <v>1</v>
      </c>
      <c r="AY68" s="346">
        <v>7</v>
      </c>
      <c r="AZ68" s="346">
        <v>9</v>
      </c>
      <c r="BA68" s="362"/>
      <c r="BB68" s="348">
        <v>18.345955943268802</v>
      </c>
      <c r="BC68" s="375">
        <v>1.1317235273501201</v>
      </c>
      <c r="BD68" s="375">
        <v>6.4313803188855004E-2</v>
      </c>
      <c r="BE68" s="375">
        <v>0.221412209369103</v>
      </c>
      <c r="BF68" s="374"/>
      <c r="BG68" s="348">
        <v>47.399099999999997</v>
      </c>
      <c r="BH68" s="348">
        <v>12.4777</v>
      </c>
      <c r="BI68" s="348">
        <v>39.178199999999997</v>
      </c>
      <c r="BJ68" s="348">
        <v>0.94499999999999995</v>
      </c>
      <c r="BK68" s="373"/>
      <c r="BL68" s="372" t="s">
        <v>2280</v>
      </c>
      <c r="BM68" s="372" t="s">
        <v>2281</v>
      </c>
      <c r="BN68" s="372" t="s">
        <v>2282</v>
      </c>
      <c r="BO68" s="372" t="s">
        <v>2283</v>
      </c>
      <c r="BP68" s="372" t="s">
        <v>2284</v>
      </c>
      <c r="BQ68" s="373"/>
      <c r="BR68" s="354" t="s">
        <v>463</v>
      </c>
    </row>
    <row r="69" spans="1:70" s="355" customFormat="1" x14ac:dyDescent="0.25">
      <c r="A69" s="345" t="s">
        <v>2318</v>
      </c>
      <c r="B69" s="373"/>
      <c r="C69" s="719">
        <v>45719</v>
      </c>
      <c r="D69" s="373"/>
      <c r="E69" s="346">
        <v>758.63</v>
      </c>
      <c r="F69" s="373"/>
      <c r="G69" s="347">
        <v>12.421799999999999</v>
      </c>
      <c r="H69" s="374"/>
      <c r="I69" s="348">
        <v>1.6972</v>
      </c>
      <c r="J69" s="348">
        <v>0.28170000000000001</v>
      </c>
      <c r="K69" s="348">
        <v>10.1126</v>
      </c>
      <c r="L69" s="348">
        <v>4.7801999999999998</v>
      </c>
      <c r="M69" s="348">
        <v>4.3139000000000003</v>
      </c>
      <c r="N69" s="350">
        <v>16.212199999999999</v>
      </c>
      <c r="O69" s="348" t="s">
        <v>430</v>
      </c>
      <c r="P69" s="348" t="s">
        <v>430</v>
      </c>
      <c r="Q69" s="348" t="s">
        <v>430</v>
      </c>
      <c r="R69" s="348" t="s">
        <v>430</v>
      </c>
      <c r="S69" s="348">
        <v>12.453200000000001</v>
      </c>
      <c r="T69" s="348">
        <v>2.0028000000000001</v>
      </c>
      <c r="U69" s="348">
        <v>9.7128999999999994</v>
      </c>
      <c r="V69" s="348">
        <v>6.2164000000000001</v>
      </c>
      <c r="W69" s="348">
        <v>12.453200000000001</v>
      </c>
      <c r="X69" s="348">
        <v>20.739899999999999</v>
      </c>
      <c r="Y69" s="374"/>
      <c r="Z69" s="346">
        <v>1</v>
      </c>
      <c r="AA69" s="346">
        <v>5</v>
      </c>
      <c r="AB69" s="346">
        <v>5</v>
      </c>
      <c r="AC69" s="346">
        <v>3</v>
      </c>
      <c r="AD69" s="346">
        <v>3</v>
      </c>
      <c r="AE69" s="346">
        <v>3</v>
      </c>
      <c r="AF69" s="346" t="s">
        <v>430</v>
      </c>
      <c r="AG69" s="346" t="s">
        <v>430</v>
      </c>
      <c r="AH69" s="346" t="s">
        <v>430</v>
      </c>
      <c r="AI69" s="346" t="s">
        <v>430</v>
      </c>
      <c r="AJ69" s="346">
        <v>5</v>
      </c>
      <c r="AK69" s="346">
        <v>3</v>
      </c>
      <c r="AL69" s="346">
        <v>3</v>
      </c>
      <c r="AM69" s="346">
        <v>3</v>
      </c>
      <c r="AN69" s="346">
        <v>5</v>
      </c>
      <c r="AO69" s="373"/>
      <c r="AP69" s="348" t="s">
        <v>430</v>
      </c>
      <c r="AQ69" s="348" t="s">
        <v>430</v>
      </c>
      <c r="AR69" s="348" t="s">
        <v>430</v>
      </c>
      <c r="AS69" s="348" t="s">
        <v>430</v>
      </c>
      <c r="AT69" s="348">
        <v>14.22</v>
      </c>
      <c r="AU69" s="351"/>
      <c r="AV69" s="346" t="s">
        <v>430</v>
      </c>
      <c r="AW69" s="346" t="s">
        <v>430</v>
      </c>
      <c r="AX69" s="346" t="s">
        <v>430</v>
      </c>
      <c r="AY69" s="346" t="s">
        <v>430</v>
      </c>
      <c r="AZ69" s="346">
        <v>3</v>
      </c>
      <c r="BA69" s="362"/>
      <c r="BB69" s="348">
        <v>15.657172503673401</v>
      </c>
      <c r="BC69" s="375">
        <v>0.97754002512715299</v>
      </c>
      <c r="BD69" s="375">
        <v>5.1262361838277003E-2</v>
      </c>
      <c r="BE69" s="375">
        <v>0.71570562050853803</v>
      </c>
      <c r="BF69" s="374"/>
      <c r="BG69" s="348">
        <v>33.3264</v>
      </c>
      <c r="BH69" s="348">
        <v>36.026299999999999</v>
      </c>
      <c r="BI69" s="348">
        <v>26.616399999999999</v>
      </c>
      <c r="BJ69" s="348">
        <v>4.0308999999999999</v>
      </c>
      <c r="BK69" s="373"/>
      <c r="BL69" s="372" t="s">
        <v>2286</v>
      </c>
      <c r="BM69" s="372" t="s">
        <v>2287</v>
      </c>
      <c r="BN69" s="372" t="s">
        <v>1064</v>
      </c>
      <c r="BO69" s="372" t="s">
        <v>2288</v>
      </c>
      <c r="BP69" s="372" t="s">
        <v>2289</v>
      </c>
      <c r="BQ69" s="373"/>
      <c r="BR69" s="354" t="s">
        <v>604</v>
      </c>
    </row>
    <row r="70" spans="1:70" s="355" customFormat="1" x14ac:dyDescent="0.25">
      <c r="A70" s="345" t="s">
        <v>2319</v>
      </c>
      <c r="B70" s="373"/>
      <c r="C70" s="719">
        <v>43439</v>
      </c>
      <c r="D70" s="373"/>
      <c r="E70" s="346">
        <v>370.00299999999999</v>
      </c>
      <c r="F70" s="373"/>
      <c r="G70" s="347">
        <v>30.21</v>
      </c>
      <c r="H70" s="374"/>
      <c r="I70" s="348">
        <v>1.1720999999999999</v>
      </c>
      <c r="J70" s="348">
        <v>-0.52680000000000005</v>
      </c>
      <c r="K70" s="348">
        <v>7.8158000000000003</v>
      </c>
      <c r="L70" s="348">
        <v>0.83440000000000003</v>
      </c>
      <c r="M70" s="348">
        <v>-2.5798000000000001</v>
      </c>
      <c r="N70" s="350">
        <v>9.1273999999999997</v>
      </c>
      <c r="O70" s="348">
        <v>7.6162999999999998</v>
      </c>
      <c r="P70" s="348">
        <v>19.152000000000001</v>
      </c>
      <c r="Q70" s="348">
        <v>17.022400000000001</v>
      </c>
      <c r="R70" s="348" t="s">
        <v>430</v>
      </c>
      <c r="S70" s="348">
        <v>10.0146</v>
      </c>
      <c r="T70" s="348">
        <v>-2.7991999999999999</v>
      </c>
      <c r="U70" s="348">
        <v>1.9919</v>
      </c>
      <c r="V70" s="348">
        <v>-9.9199999999999997E-2</v>
      </c>
      <c r="W70" s="348">
        <v>10.0146</v>
      </c>
      <c r="X70" s="348">
        <v>16.1206</v>
      </c>
      <c r="Y70" s="374"/>
      <c r="Z70" s="346">
        <v>8</v>
      </c>
      <c r="AA70" s="346">
        <v>9</v>
      </c>
      <c r="AB70" s="346">
        <v>8</v>
      </c>
      <c r="AC70" s="346">
        <v>6</v>
      </c>
      <c r="AD70" s="346">
        <v>6</v>
      </c>
      <c r="AE70" s="346">
        <v>5</v>
      </c>
      <c r="AF70" s="346">
        <v>2</v>
      </c>
      <c r="AG70" s="346">
        <v>4</v>
      </c>
      <c r="AH70" s="346">
        <v>2</v>
      </c>
      <c r="AI70" s="346" t="s">
        <v>430</v>
      </c>
      <c r="AJ70" s="346">
        <v>8</v>
      </c>
      <c r="AK70" s="346">
        <v>5</v>
      </c>
      <c r="AL70" s="346">
        <v>5</v>
      </c>
      <c r="AM70" s="346">
        <v>5</v>
      </c>
      <c r="AN70" s="346">
        <v>8</v>
      </c>
      <c r="AO70" s="373"/>
      <c r="AP70" s="348" t="s">
        <v>430</v>
      </c>
      <c r="AQ70" s="348">
        <v>16.95</v>
      </c>
      <c r="AR70" s="348">
        <v>13.95</v>
      </c>
      <c r="AS70" s="348">
        <v>9.24</v>
      </c>
      <c r="AT70" s="348">
        <v>1.77</v>
      </c>
      <c r="AU70" s="351"/>
      <c r="AV70" s="346" t="s">
        <v>430</v>
      </c>
      <c r="AW70" s="346">
        <v>2</v>
      </c>
      <c r="AX70" s="346">
        <v>3</v>
      </c>
      <c r="AY70" s="346">
        <v>4</v>
      </c>
      <c r="AZ70" s="346">
        <v>5</v>
      </c>
      <c r="BA70" s="362"/>
      <c r="BB70" s="348">
        <v>14.172239686317599</v>
      </c>
      <c r="BC70" s="375">
        <v>0.92930667398345901</v>
      </c>
      <c r="BD70" s="375">
        <v>7.4822534137616803E-2</v>
      </c>
      <c r="BE70" s="375">
        <v>0.27334897717872803</v>
      </c>
      <c r="BF70" s="374"/>
      <c r="BG70" s="348">
        <v>53.046300000000002</v>
      </c>
      <c r="BH70" s="348">
        <v>19.907900000000001</v>
      </c>
      <c r="BI70" s="348">
        <v>24.000299999999999</v>
      </c>
      <c r="BJ70" s="348">
        <v>3.0455000000000001</v>
      </c>
      <c r="BK70" s="373"/>
      <c r="BL70" s="372" t="s">
        <v>2291</v>
      </c>
      <c r="BM70" s="372" t="s">
        <v>2292</v>
      </c>
      <c r="BN70" s="372" t="s">
        <v>2293</v>
      </c>
      <c r="BO70" s="372" t="s">
        <v>2294</v>
      </c>
      <c r="BP70" s="372" t="s">
        <v>2295</v>
      </c>
      <c r="BQ70" s="373"/>
      <c r="BR70" s="354" t="s">
        <v>548</v>
      </c>
    </row>
    <row r="71" spans="1:70" s="355" customFormat="1" x14ac:dyDescent="0.25">
      <c r="A71" s="345" t="s">
        <v>2320</v>
      </c>
      <c r="B71" s="373"/>
      <c r="C71" s="719">
        <v>44361</v>
      </c>
      <c r="D71" s="373"/>
      <c r="E71" s="346">
        <v>347.95</v>
      </c>
      <c r="F71" s="373"/>
      <c r="G71" s="347">
        <v>18.604099999999999</v>
      </c>
      <c r="H71" s="374"/>
      <c r="I71" s="348">
        <v>1.659</v>
      </c>
      <c r="J71" s="348">
        <v>1.2544999999999999</v>
      </c>
      <c r="K71" s="348">
        <v>11.6572</v>
      </c>
      <c r="L71" s="348">
        <v>2.4376000000000002</v>
      </c>
      <c r="M71" s="348">
        <v>0.161</v>
      </c>
      <c r="N71" s="350">
        <v>11.27</v>
      </c>
      <c r="O71" s="348">
        <v>4.7569999999999997</v>
      </c>
      <c r="P71" s="348">
        <v>19.819600000000001</v>
      </c>
      <c r="Q71" s="348" t="s">
        <v>430</v>
      </c>
      <c r="R71" s="348" t="s">
        <v>430</v>
      </c>
      <c r="S71" s="348">
        <v>14.992000000000001</v>
      </c>
      <c r="T71" s="348">
        <v>-2.0693000000000001</v>
      </c>
      <c r="U71" s="348">
        <v>5.0106000000000002</v>
      </c>
      <c r="V71" s="348">
        <v>2.1244000000000001</v>
      </c>
      <c r="W71" s="348">
        <v>14.992000000000001</v>
      </c>
      <c r="X71" s="348">
        <v>13.591799999999999</v>
      </c>
      <c r="Y71" s="374"/>
      <c r="Z71" s="346">
        <v>2</v>
      </c>
      <c r="AA71" s="346">
        <v>2</v>
      </c>
      <c r="AB71" s="346">
        <v>4</v>
      </c>
      <c r="AC71" s="346">
        <v>4</v>
      </c>
      <c r="AD71" s="346">
        <v>4</v>
      </c>
      <c r="AE71" s="346">
        <v>4</v>
      </c>
      <c r="AF71" s="346">
        <v>5</v>
      </c>
      <c r="AG71" s="346">
        <v>3</v>
      </c>
      <c r="AH71" s="346" t="s">
        <v>430</v>
      </c>
      <c r="AI71" s="346" t="s">
        <v>430</v>
      </c>
      <c r="AJ71" s="346">
        <v>2</v>
      </c>
      <c r="AK71" s="346">
        <v>4</v>
      </c>
      <c r="AL71" s="346">
        <v>4</v>
      </c>
      <c r="AM71" s="346">
        <v>4</v>
      </c>
      <c r="AN71" s="346">
        <v>2</v>
      </c>
      <c r="AO71" s="373"/>
      <c r="AP71" s="348" t="s">
        <v>430</v>
      </c>
      <c r="AQ71" s="348" t="s">
        <v>430</v>
      </c>
      <c r="AR71" s="348" t="s">
        <v>430</v>
      </c>
      <c r="AS71" s="348">
        <v>9.83</v>
      </c>
      <c r="AT71" s="348">
        <v>7.18</v>
      </c>
      <c r="AU71" s="351"/>
      <c r="AV71" s="346" t="s">
        <v>430</v>
      </c>
      <c r="AW71" s="346" t="s">
        <v>430</v>
      </c>
      <c r="AX71" s="346" t="s">
        <v>430</v>
      </c>
      <c r="AY71" s="346">
        <v>3</v>
      </c>
      <c r="AZ71" s="346">
        <v>4</v>
      </c>
      <c r="BA71" s="362"/>
      <c r="BB71" s="348">
        <v>17.362761480748102</v>
      </c>
      <c r="BC71" s="375">
        <v>1.1308231585692301</v>
      </c>
      <c r="BD71" s="375">
        <v>6.7783756294096595E-2</v>
      </c>
      <c r="BE71" s="375">
        <v>0.190820997213063</v>
      </c>
      <c r="BF71" s="374"/>
      <c r="BG71" s="348">
        <v>48.109400000000001</v>
      </c>
      <c r="BH71" s="348">
        <v>16.121700000000001</v>
      </c>
      <c r="BI71" s="348">
        <v>35.018300000000004</v>
      </c>
      <c r="BJ71" s="348">
        <v>0.75060000000000004</v>
      </c>
      <c r="BK71" s="373"/>
      <c r="BL71" s="372" t="s">
        <v>2297</v>
      </c>
      <c r="BM71" s="372" t="s">
        <v>2298</v>
      </c>
      <c r="BN71" s="372" t="s">
        <v>2299</v>
      </c>
      <c r="BO71" s="372" t="s">
        <v>2300</v>
      </c>
      <c r="BP71" s="372" t="s">
        <v>2301</v>
      </c>
      <c r="BQ71" s="373"/>
      <c r="BR71" s="354" t="s">
        <v>604</v>
      </c>
    </row>
    <row r="72" spans="1:70" s="355" customFormat="1" x14ac:dyDescent="0.25">
      <c r="A72" s="345" t="s">
        <v>2321</v>
      </c>
      <c r="B72" s="373"/>
      <c r="C72" s="719">
        <v>43332</v>
      </c>
      <c r="D72" s="373"/>
      <c r="E72" s="346">
        <v>205.71100000000001</v>
      </c>
      <c r="F72" s="373"/>
      <c r="G72" s="347">
        <v>28.0168</v>
      </c>
      <c r="H72" s="374"/>
      <c r="I72" s="348">
        <v>1.5779000000000001</v>
      </c>
      <c r="J72" s="348">
        <v>0.6875</v>
      </c>
      <c r="K72" s="348">
        <v>11.708399999999999</v>
      </c>
      <c r="L72" s="348">
        <v>12.152900000000001</v>
      </c>
      <c r="M72" s="348">
        <v>5.8315999999999999</v>
      </c>
      <c r="N72" s="350">
        <v>17.753799999999998</v>
      </c>
      <c r="O72" s="348">
        <v>10.183</v>
      </c>
      <c r="P72" s="348">
        <v>18.6861</v>
      </c>
      <c r="Q72" s="348">
        <v>15.8161</v>
      </c>
      <c r="R72" s="348" t="s">
        <v>430</v>
      </c>
      <c r="S72" s="348">
        <v>14.4725</v>
      </c>
      <c r="T72" s="348">
        <v>5.9588999999999999</v>
      </c>
      <c r="U72" s="348">
        <v>9.9867000000000008</v>
      </c>
      <c r="V72" s="348">
        <v>7.7245999999999997</v>
      </c>
      <c r="W72" s="348">
        <v>14.4725</v>
      </c>
      <c r="X72" s="348">
        <v>14.334899999999999</v>
      </c>
      <c r="Y72" s="374"/>
      <c r="Z72" s="346">
        <v>3</v>
      </c>
      <c r="AA72" s="346">
        <v>4</v>
      </c>
      <c r="AB72" s="346">
        <v>3</v>
      </c>
      <c r="AC72" s="346">
        <v>2</v>
      </c>
      <c r="AD72" s="346">
        <v>2</v>
      </c>
      <c r="AE72" s="346">
        <v>2</v>
      </c>
      <c r="AF72" s="346">
        <v>1</v>
      </c>
      <c r="AG72" s="346">
        <v>5</v>
      </c>
      <c r="AH72" s="346">
        <v>3</v>
      </c>
      <c r="AI72" s="346" t="s">
        <v>430</v>
      </c>
      <c r="AJ72" s="346">
        <v>4</v>
      </c>
      <c r="AK72" s="346">
        <v>2</v>
      </c>
      <c r="AL72" s="346">
        <v>2</v>
      </c>
      <c r="AM72" s="346">
        <v>1</v>
      </c>
      <c r="AN72" s="346">
        <v>4</v>
      </c>
      <c r="AO72" s="373"/>
      <c r="AP72" s="348" t="s">
        <v>430</v>
      </c>
      <c r="AQ72" s="348">
        <v>16.36</v>
      </c>
      <c r="AR72" s="348">
        <v>14.2</v>
      </c>
      <c r="AS72" s="348">
        <v>12.23</v>
      </c>
      <c r="AT72" s="348">
        <v>17.489999999999998</v>
      </c>
      <c r="AU72" s="351"/>
      <c r="AV72" s="346" t="s">
        <v>430</v>
      </c>
      <c r="AW72" s="346">
        <v>3</v>
      </c>
      <c r="AX72" s="346">
        <v>2</v>
      </c>
      <c r="AY72" s="346">
        <v>2</v>
      </c>
      <c r="AZ72" s="346">
        <v>2</v>
      </c>
      <c r="BA72" s="362"/>
      <c r="BB72" s="348">
        <v>18.500316175367701</v>
      </c>
      <c r="BC72" s="375">
        <v>1.1131028224567601</v>
      </c>
      <c r="BD72" s="375">
        <v>5.9155215084034998E-2</v>
      </c>
      <c r="BE72" s="375">
        <v>0.123750345649061</v>
      </c>
      <c r="BF72" s="374"/>
      <c r="BG72" s="348">
        <v>42.978400000000001</v>
      </c>
      <c r="BH72" s="348">
        <v>16.967199999999998</v>
      </c>
      <c r="BI72" s="348">
        <v>30.440100000000001</v>
      </c>
      <c r="BJ72" s="348">
        <v>9.6143000000000001</v>
      </c>
      <c r="BK72" s="373"/>
      <c r="BL72" s="372" t="s">
        <v>2303</v>
      </c>
      <c r="BM72" s="372" t="s">
        <v>887</v>
      </c>
      <c r="BN72" s="372" t="s">
        <v>2304</v>
      </c>
      <c r="BO72" s="372" t="s">
        <v>2305</v>
      </c>
      <c r="BP72" s="372" t="s">
        <v>2306</v>
      </c>
      <c r="BQ72" s="373"/>
      <c r="BR72" s="354" t="s">
        <v>436</v>
      </c>
    </row>
    <row r="73" spans="1:70" s="355" customFormat="1" x14ac:dyDescent="0.25">
      <c r="A73" s="345" t="s">
        <v>2322</v>
      </c>
      <c r="B73" s="373"/>
      <c r="C73" s="719">
        <v>42255</v>
      </c>
      <c r="D73" s="373"/>
      <c r="E73" s="346">
        <v>66.621899999999997</v>
      </c>
      <c r="F73" s="373"/>
      <c r="G73" s="347">
        <v>32.009700000000002</v>
      </c>
      <c r="H73" s="374"/>
      <c r="I73" s="348">
        <v>1.2669999999999999</v>
      </c>
      <c r="J73" s="348">
        <v>2.6200000000000001E-2</v>
      </c>
      <c r="K73" s="348">
        <v>9.2735000000000003</v>
      </c>
      <c r="L73" s="348">
        <v>0.63790000000000002</v>
      </c>
      <c r="M73" s="348">
        <v>-3.9763000000000002</v>
      </c>
      <c r="N73" s="350">
        <v>6.1779999999999999</v>
      </c>
      <c r="O73" s="348">
        <v>6.3188000000000004</v>
      </c>
      <c r="P73" s="348">
        <v>17.874700000000001</v>
      </c>
      <c r="Q73" s="348">
        <v>14.907400000000001</v>
      </c>
      <c r="R73" s="348">
        <v>12.417899999999999</v>
      </c>
      <c r="S73" s="348">
        <v>12.1153</v>
      </c>
      <c r="T73" s="348">
        <v>-3.1251000000000002</v>
      </c>
      <c r="U73" s="348">
        <v>-0.31019999999999998</v>
      </c>
      <c r="V73" s="348">
        <v>-2.6724000000000001</v>
      </c>
      <c r="W73" s="348">
        <v>12.1153</v>
      </c>
      <c r="X73" s="348">
        <v>11.553699999999999</v>
      </c>
      <c r="Y73" s="374"/>
      <c r="Z73" s="346">
        <v>6</v>
      </c>
      <c r="AA73" s="346">
        <v>6</v>
      </c>
      <c r="AB73" s="346">
        <v>6</v>
      </c>
      <c r="AC73" s="346">
        <v>7</v>
      </c>
      <c r="AD73" s="346">
        <v>8</v>
      </c>
      <c r="AE73" s="346">
        <v>6</v>
      </c>
      <c r="AF73" s="346">
        <v>3</v>
      </c>
      <c r="AG73" s="346">
        <v>6</v>
      </c>
      <c r="AH73" s="346">
        <v>4</v>
      </c>
      <c r="AI73" s="346">
        <v>2</v>
      </c>
      <c r="AJ73" s="346">
        <v>6</v>
      </c>
      <c r="AK73" s="346">
        <v>6</v>
      </c>
      <c r="AL73" s="346">
        <v>8</v>
      </c>
      <c r="AM73" s="346">
        <v>7</v>
      </c>
      <c r="AN73" s="346">
        <v>6</v>
      </c>
      <c r="AO73" s="373"/>
      <c r="AP73" s="348">
        <v>13</v>
      </c>
      <c r="AQ73" s="348">
        <v>15.22</v>
      </c>
      <c r="AR73" s="348">
        <v>12.63</v>
      </c>
      <c r="AS73" s="348">
        <v>8.6999999999999993</v>
      </c>
      <c r="AT73" s="348">
        <v>-0.18</v>
      </c>
      <c r="AU73" s="351"/>
      <c r="AV73" s="346">
        <v>2</v>
      </c>
      <c r="AW73" s="346">
        <v>4</v>
      </c>
      <c r="AX73" s="346">
        <v>4</v>
      </c>
      <c r="AY73" s="346">
        <v>5</v>
      </c>
      <c r="AZ73" s="346">
        <v>7</v>
      </c>
      <c r="BA73" s="362"/>
      <c r="BB73" s="348">
        <v>14.4306749624629</v>
      </c>
      <c r="BC73" s="375">
        <v>0.95045865129670803</v>
      </c>
      <c r="BD73" s="375">
        <v>6.7238357623823006E-2</v>
      </c>
      <c r="BE73" s="375">
        <v>0.14148283561786801</v>
      </c>
      <c r="BF73" s="374"/>
      <c r="BG73" s="348">
        <v>52.038600000000002</v>
      </c>
      <c r="BH73" s="348">
        <v>5.2635399999999999</v>
      </c>
      <c r="BI73" s="348">
        <v>34.0794</v>
      </c>
      <c r="BJ73" s="348">
        <v>8.6184600000000007</v>
      </c>
      <c r="BK73" s="373"/>
      <c r="BL73" s="372" t="s">
        <v>2308</v>
      </c>
      <c r="BM73" s="372" t="s">
        <v>518</v>
      </c>
      <c r="BN73" s="372" t="s">
        <v>2309</v>
      </c>
      <c r="BO73" s="372" t="s">
        <v>2310</v>
      </c>
      <c r="BP73" s="372" t="s">
        <v>2311</v>
      </c>
      <c r="BQ73" s="373"/>
      <c r="BR73" s="354" t="s">
        <v>513</v>
      </c>
    </row>
    <row r="74" spans="1:70" s="355" customFormat="1" x14ac:dyDescent="0.25">
      <c r="A74" s="345" t="s">
        <v>2323</v>
      </c>
      <c r="B74" s="373"/>
      <c r="C74" s="719" t="s">
        <v>430</v>
      </c>
      <c r="D74" s="373"/>
      <c r="E74" s="346" t="s">
        <v>430</v>
      </c>
      <c r="F74" s="373"/>
      <c r="G74" s="347" t="s">
        <v>430</v>
      </c>
      <c r="H74" s="374"/>
      <c r="I74" s="348" t="s">
        <v>430</v>
      </c>
      <c r="J74" s="348" t="s">
        <v>430</v>
      </c>
      <c r="K74" s="348" t="s">
        <v>430</v>
      </c>
      <c r="L74" s="348" t="s">
        <v>430</v>
      </c>
      <c r="M74" s="348" t="s">
        <v>430</v>
      </c>
      <c r="N74" s="350" t="s">
        <v>430</v>
      </c>
      <c r="O74" s="348" t="s">
        <v>430</v>
      </c>
      <c r="P74" s="348" t="s">
        <v>430</v>
      </c>
      <c r="Q74" s="348" t="s">
        <v>430</v>
      </c>
      <c r="R74" s="348" t="s">
        <v>430</v>
      </c>
      <c r="S74" s="348" t="s">
        <v>430</v>
      </c>
      <c r="T74" s="348" t="s">
        <v>430</v>
      </c>
      <c r="U74" s="348" t="s">
        <v>430</v>
      </c>
      <c r="V74" s="348" t="s">
        <v>430</v>
      </c>
      <c r="W74" s="348" t="s">
        <v>430</v>
      </c>
      <c r="X74" s="348" t="s">
        <v>430</v>
      </c>
      <c r="Y74" s="374"/>
      <c r="Z74" s="346" t="s">
        <v>430</v>
      </c>
      <c r="AA74" s="346" t="s">
        <v>430</v>
      </c>
      <c r="AB74" s="346" t="s">
        <v>430</v>
      </c>
      <c r="AC74" s="346" t="s">
        <v>430</v>
      </c>
      <c r="AD74" s="346" t="s">
        <v>430</v>
      </c>
      <c r="AE74" s="346" t="s">
        <v>430</v>
      </c>
      <c r="AF74" s="346" t="s">
        <v>430</v>
      </c>
      <c r="AG74" s="346" t="s">
        <v>430</v>
      </c>
      <c r="AH74" s="346" t="s">
        <v>430</v>
      </c>
      <c r="AI74" s="346" t="s">
        <v>430</v>
      </c>
      <c r="AJ74" s="346" t="s">
        <v>430</v>
      </c>
      <c r="AK74" s="346" t="s">
        <v>430</v>
      </c>
      <c r="AL74" s="346" t="s">
        <v>430</v>
      </c>
      <c r="AM74" s="346" t="s">
        <v>430</v>
      </c>
      <c r="AN74" s="346" t="s">
        <v>430</v>
      </c>
      <c r="AO74" s="373"/>
      <c r="AP74" s="348" t="s">
        <v>430</v>
      </c>
      <c r="AQ74" s="348" t="s">
        <v>430</v>
      </c>
      <c r="AR74" s="348" t="s">
        <v>430</v>
      </c>
      <c r="AS74" s="348" t="s">
        <v>430</v>
      </c>
      <c r="AT74" s="348" t="s">
        <v>430</v>
      </c>
      <c r="AU74" s="351"/>
      <c r="AV74" s="346" t="s">
        <v>430</v>
      </c>
      <c r="AW74" s="346" t="s">
        <v>430</v>
      </c>
      <c r="AX74" s="346" t="s">
        <v>430</v>
      </c>
      <c r="AY74" s="346" t="s">
        <v>430</v>
      </c>
      <c r="AZ74" s="346" t="s">
        <v>430</v>
      </c>
      <c r="BA74" s="362"/>
      <c r="BB74" s="348" t="s">
        <v>430</v>
      </c>
      <c r="BC74" s="375">
        <v>0</v>
      </c>
      <c r="BD74" s="375">
        <v>0</v>
      </c>
      <c r="BE74" s="375" t="s">
        <v>430</v>
      </c>
      <c r="BF74" s="374"/>
      <c r="BG74" s="348" t="s">
        <v>430</v>
      </c>
      <c r="BH74" s="348" t="s">
        <v>430</v>
      </c>
      <c r="BI74" s="348" t="s">
        <v>430</v>
      </c>
      <c r="BJ74" s="348" t="s">
        <v>430</v>
      </c>
      <c r="BK74" s="373"/>
      <c r="BL74" s="372" t="s">
        <v>430</v>
      </c>
      <c r="BM74" s="372" t="s">
        <v>430</v>
      </c>
      <c r="BN74" s="372" t="s">
        <v>430</v>
      </c>
      <c r="BO74" s="372" t="s">
        <v>430</v>
      </c>
      <c r="BP74" s="372" t="s">
        <v>430</v>
      </c>
      <c r="BQ74" s="373"/>
      <c r="BR74" s="354" t="s">
        <v>443</v>
      </c>
    </row>
    <row r="75" spans="1:70" x14ac:dyDescent="0.25">
      <c r="A75" s="36" t="s">
        <v>93</v>
      </c>
      <c r="B75" s="43"/>
      <c r="C75" s="720"/>
      <c r="D75" s="43"/>
      <c r="E75" s="51"/>
      <c r="F75" s="43"/>
      <c r="G75" s="55"/>
      <c r="H75" s="66"/>
      <c r="I75" s="59">
        <v>1.3552</v>
      </c>
      <c r="J75" s="59">
        <v>0.41139999999999999</v>
      </c>
      <c r="K75" s="59">
        <v>9.9937000000000005</v>
      </c>
      <c r="L75" s="59">
        <v>3.3793000000000002</v>
      </c>
      <c r="M75" s="59">
        <v>-0.77669999999999995</v>
      </c>
      <c r="N75" s="70">
        <v>8.6216000000000008</v>
      </c>
      <c r="O75" s="59">
        <v>5.1670999999999996</v>
      </c>
      <c r="P75" s="59">
        <v>19.1815</v>
      </c>
      <c r="Q75" s="59">
        <v>15.849600000000001</v>
      </c>
      <c r="R75" s="59">
        <v>13.850899999999999</v>
      </c>
      <c r="S75" s="59">
        <v>12.645099999999999</v>
      </c>
      <c r="T75" s="59">
        <v>-1.1637999999999999</v>
      </c>
      <c r="U75" s="59">
        <v>3.3472</v>
      </c>
      <c r="V75" s="59">
        <v>0.1762</v>
      </c>
      <c r="W75" s="59">
        <v>12.645099999999999</v>
      </c>
      <c r="X75" s="59">
        <v>15.3963</v>
      </c>
      <c r="Y75" s="66"/>
      <c r="Z75" s="51">
        <v>10</v>
      </c>
      <c r="AA75" s="51">
        <v>10</v>
      </c>
      <c r="AB75" s="51">
        <v>10</v>
      </c>
      <c r="AC75" s="51">
        <v>10</v>
      </c>
      <c r="AD75" s="51">
        <v>10</v>
      </c>
      <c r="AE75" s="51">
        <v>10</v>
      </c>
      <c r="AF75" s="51">
        <v>9</v>
      </c>
      <c r="AG75" s="51">
        <v>8</v>
      </c>
      <c r="AH75" s="51">
        <v>5</v>
      </c>
      <c r="AI75" s="51">
        <v>3</v>
      </c>
      <c r="AJ75" s="51">
        <v>10</v>
      </c>
      <c r="AK75" s="51">
        <v>10</v>
      </c>
      <c r="AL75" s="51">
        <v>10</v>
      </c>
      <c r="AM75" s="51">
        <v>10</v>
      </c>
      <c r="AN75" s="51">
        <v>10</v>
      </c>
      <c r="AO75" s="43"/>
      <c r="AP75" s="59">
        <v>13.9033333333333</v>
      </c>
      <c r="AQ75" s="59">
        <v>16.012</v>
      </c>
      <c r="AR75" s="59">
        <v>13.112</v>
      </c>
      <c r="AS75" s="59">
        <v>9.0474999999999994</v>
      </c>
      <c r="AT75" s="59">
        <v>4.9749999999999996</v>
      </c>
      <c r="AU75" s="78"/>
      <c r="AV75" s="51">
        <v>3</v>
      </c>
      <c r="AW75" s="51">
        <v>5</v>
      </c>
      <c r="AX75" s="51">
        <v>5</v>
      </c>
      <c r="AY75" s="51">
        <v>8</v>
      </c>
      <c r="AZ75" s="51">
        <v>10</v>
      </c>
      <c r="BA75" s="258"/>
      <c r="BB75" s="59"/>
      <c r="BC75" s="276"/>
      <c r="BD75" s="276"/>
      <c r="BE75" s="276"/>
      <c r="BF75" s="66"/>
      <c r="BG75" s="59"/>
      <c r="BH75" s="59"/>
      <c r="BI75" s="59"/>
      <c r="BJ75" s="59"/>
      <c r="BK75" s="43"/>
      <c r="BL75" s="84"/>
      <c r="BM75" s="84"/>
      <c r="BN75" s="84"/>
      <c r="BO75" s="84"/>
      <c r="BP75" s="84"/>
      <c r="BQ75" s="43"/>
      <c r="BR75" s="88"/>
    </row>
    <row r="76" spans="1:70" x14ac:dyDescent="0.25">
      <c r="A76" s="37" t="s">
        <v>94</v>
      </c>
      <c r="B76" s="44"/>
      <c r="C76" s="721"/>
      <c r="D76" s="44"/>
      <c r="E76" s="52"/>
      <c r="F76" s="44"/>
      <c r="G76" s="56"/>
      <c r="H76" s="67"/>
      <c r="I76" s="60">
        <v>1.6972</v>
      </c>
      <c r="J76" s="60">
        <v>3.2928000000000002</v>
      </c>
      <c r="K76" s="60">
        <v>15.5913</v>
      </c>
      <c r="L76" s="60">
        <v>15.709300000000001</v>
      </c>
      <c r="M76" s="60">
        <v>7.1479999999999997</v>
      </c>
      <c r="N76" s="71">
        <v>17.834700000000002</v>
      </c>
      <c r="O76" s="60">
        <v>10.183</v>
      </c>
      <c r="P76" s="60">
        <v>25.317900000000002</v>
      </c>
      <c r="Q76" s="60">
        <v>18.3978</v>
      </c>
      <c r="R76" s="60">
        <v>17.186199999999999</v>
      </c>
      <c r="S76" s="60">
        <v>18.777200000000001</v>
      </c>
      <c r="T76" s="60">
        <v>7.2290999999999999</v>
      </c>
      <c r="U76" s="60">
        <v>11.4208</v>
      </c>
      <c r="V76" s="60">
        <v>7.7245999999999997</v>
      </c>
      <c r="W76" s="60">
        <v>18.777200000000001</v>
      </c>
      <c r="X76" s="60">
        <v>20.739899999999999</v>
      </c>
      <c r="Y76" s="67"/>
      <c r="Z76" s="52"/>
      <c r="AA76" s="52"/>
      <c r="AB76" s="52"/>
      <c r="AC76" s="52"/>
      <c r="AD76" s="52"/>
      <c r="AE76" s="52"/>
      <c r="AF76" s="52"/>
      <c r="AG76" s="52"/>
      <c r="AH76" s="52"/>
      <c r="AI76" s="52"/>
      <c r="AJ76" s="52"/>
      <c r="AK76" s="52"/>
      <c r="AL76" s="52"/>
      <c r="AM76" s="52"/>
      <c r="AN76" s="52"/>
      <c r="AO76" s="44"/>
      <c r="AP76" s="60">
        <v>16.5</v>
      </c>
      <c r="AQ76" s="60">
        <v>17.95</v>
      </c>
      <c r="AR76" s="60">
        <v>14.25</v>
      </c>
      <c r="AS76" s="60">
        <v>15.05</v>
      </c>
      <c r="AT76" s="60">
        <v>22.29</v>
      </c>
      <c r="AU76" s="79"/>
      <c r="AV76" s="52"/>
      <c r="AW76" s="52"/>
      <c r="AX76" s="52"/>
      <c r="AY76" s="52"/>
      <c r="AZ76" s="52"/>
      <c r="BA76" s="259"/>
      <c r="BB76" s="60"/>
      <c r="BC76" s="277"/>
      <c r="BD76" s="277"/>
      <c r="BE76" s="277"/>
      <c r="BF76" s="67"/>
      <c r="BG76" s="60"/>
      <c r="BH76" s="60"/>
      <c r="BI76" s="60"/>
      <c r="BJ76" s="60"/>
      <c r="BK76" s="44"/>
      <c r="BL76" s="85"/>
      <c r="BM76" s="85"/>
      <c r="BN76" s="85"/>
      <c r="BO76" s="85"/>
      <c r="BP76" s="85"/>
      <c r="BQ76" s="44"/>
      <c r="BR76" s="89"/>
    </row>
    <row r="77" spans="1:70" x14ac:dyDescent="0.25">
      <c r="A77" s="37" t="s">
        <v>95</v>
      </c>
      <c r="B77" s="44"/>
      <c r="C77" s="721"/>
      <c r="D77" s="44"/>
      <c r="E77" s="52"/>
      <c r="F77" s="44"/>
      <c r="G77" s="56"/>
      <c r="H77" s="67"/>
      <c r="I77" s="60">
        <v>0.98780000000000001</v>
      </c>
      <c r="J77" s="60">
        <v>-1.1635</v>
      </c>
      <c r="K77" s="60">
        <v>5.9728000000000003</v>
      </c>
      <c r="L77" s="60">
        <v>-4.4603999999999999</v>
      </c>
      <c r="M77" s="60">
        <v>-7.2122999999999999</v>
      </c>
      <c r="N77" s="71">
        <v>-1.4307000000000001</v>
      </c>
      <c r="O77" s="60">
        <v>1.4516</v>
      </c>
      <c r="P77" s="60">
        <v>15.552099999999999</v>
      </c>
      <c r="Q77" s="60">
        <v>13.1045</v>
      </c>
      <c r="R77" s="60">
        <v>11.948600000000001</v>
      </c>
      <c r="S77" s="60">
        <v>8.6180000000000003</v>
      </c>
      <c r="T77" s="60">
        <v>-7.4339000000000004</v>
      </c>
      <c r="U77" s="60">
        <v>-3.5689000000000002</v>
      </c>
      <c r="V77" s="60">
        <v>-7.3402000000000003</v>
      </c>
      <c r="W77" s="60">
        <v>8.6180000000000003</v>
      </c>
      <c r="X77" s="60">
        <v>11.553699999999999</v>
      </c>
      <c r="Y77" s="67"/>
      <c r="Z77" s="52"/>
      <c r="AA77" s="52"/>
      <c r="AB77" s="52"/>
      <c r="AC77" s="52"/>
      <c r="AD77" s="52"/>
      <c r="AE77" s="52"/>
      <c r="AF77" s="52"/>
      <c r="AG77" s="52"/>
      <c r="AH77" s="52"/>
      <c r="AI77" s="52"/>
      <c r="AJ77" s="52"/>
      <c r="AK77" s="52"/>
      <c r="AL77" s="52"/>
      <c r="AM77" s="52"/>
      <c r="AN77" s="52"/>
      <c r="AO77" s="44"/>
      <c r="AP77" s="60">
        <v>12.21</v>
      </c>
      <c r="AQ77" s="60">
        <v>13.58</v>
      </c>
      <c r="AR77" s="60">
        <v>10.53</v>
      </c>
      <c r="AS77" s="60">
        <v>4.93</v>
      </c>
      <c r="AT77" s="60">
        <v>-8.4</v>
      </c>
      <c r="AU77" s="79"/>
      <c r="AV77" s="52"/>
      <c r="AW77" s="52"/>
      <c r="AX77" s="52"/>
      <c r="AY77" s="52"/>
      <c r="AZ77" s="52"/>
      <c r="BA77" s="259"/>
      <c r="BB77" s="60"/>
      <c r="BC77" s="277"/>
      <c r="BD77" s="277"/>
      <c r="BE77" s="277"/>
      <c r="BF77" s="67"/>
      <c r="BG77" s="60"/>
      <c r="BH77" s="60"/>
      <c r="BI77" s="60"/>
      <c r="BJ77" s="60"/>
      <c r="BK77" s="44"/>
      <c r="BL77" s="85"/>
      <c r="BM77" s="85"/>
      <c r="BN77" s="85"/>
      <c r="BO77" s="85"/>
      <c r="BP77" s="85"/>
      <c r="BQ77" s="44"/>
      <c r="BR77" s="89"/>
    </row>
    <row r="78" spans="1:70" x14ac:dyDescent="0.25">
      <c r="A78" s="38" t="s">
        <v>96</v>
      </c>
      <c r="B78" s="45"/>
      <c r="C78" s="722"/>
      <c r="D78" s="45"/>
      <c r="E78" s="53"/>
      <c r="F78" s="45"/>
      <c r="G78" s="57"/>
      <c r="H78" s="68"/>
      <c r="I78" s="61">
        <v>1.3383</v>
      </c>
      <c r="J78" s="61">
        <v>0.15395</v>
      </c>
      <c r="K78" s="61">
        <v>9.6930499999999995</v>
      </c>
      <c r="L78" s="61">
        <v>1.3203499999999999</v>
      </c>
      <c r="M78" s="61">
        <v>-1.9014500000000001</v>
      </c>
      <c r="N78" s="72">
        <v>7.6527000000000003</v>
      </c>
      <c r="O78" s="61">
        <v>4.7569999999999997</v>
      </c>
      <c r="P78" s="61">
        <v>18.919</v>
      </c>
      <c r="Q78" s="61">
        <v>15.8161</v>
      </c>
      <c r="R78" s="61">
        <v>12.417899999999999</v>
      </c>
      <c r="S78" s="61">
        <v>12.2842</v>
      </c>
      <c r="T78" s="61">
        <v>-2.9622000000000002</v>
      </c>
      <c r="U78" s="61">
        <v>1.8173999999999999</v>
      </c>
      <c r="V78" s="61">
        <v>-1.0593999999999999</v>
      </c>
      <c r="W78" s="61">
        <v>12.2842</v>
      </c>
      <c r="X78" s="61">
        <v>14.627599999999999</v>
      </c>
      <c r="Y78" s="68"/>
      <c r="Z78" s="53"/>
      <c r="AA78" s="53"/>
      <c r="AB78" s="53"/>
      <c r="AC78" s="53"/>
      <c r="AD78" s="53"/>
      <c r="AE78" s="53"/>
      <c r="AF78" s="53"/>
      <c r="AG78" s="53"/>
      <c r="AH78" s="53"/>
      <c r="AI78" s="53"/>
      <c r="AJ78" s="53"/>
      <c r="AK78" s="53"/>
      <c r="AL78" s="53"/>
      <c r="AM78" s="53"/>
      <c r="AN78" s="53"/>
      <c r="AO78" s="45"/>
      <c r="AP78" s="61">
        <v>13</v>
      </c>
      <c r="AQ78" s="61">
        <v>16.36</v>
      </c>
      <c r="AR78" s="61">
        <v>13.95</v>
      </c>
      <c r="AS78" s="61">
        <v>8.9700000000000006</v>
      </c>
      <c r="AT78" s="61">
        <v>1.31</v>
      </c>
      <c r="AU78" s="80"/>
      <c r="AV78" s="53"/>
      <c r="AW78" s="53"/>
      <c r="AX78" s="53"/>
      <c r="AY78" s="53"/>
      <c r="AZ78" s="53"/>
      <c r="BA78" s="262"/>
      <c r="BB78" s="61"/>
      <c r="BC78" s="279"/>
      <c r="BD78" s="279"/>
      <c r="BE78" s="279"/>
      <c r="BF78" s="68"/>
      <c r="BG78" s="61"/>
      <c r="BH78" s="61"/>
      <c r="BI78" s="61"/>
      <c r="BJ78" s="61"/>
      <c r="BK78" s="45"/>
      <c r="BL78" s="86"/>
      <c r="BM78" s="86"/>
      <c r="BN78" s="86"/>
      <c r="BO78" s="86"/>
      <c r="BP78" s="86"/>
      <c r="BQ78" s="45"/>
      <c r="BR78" s="90"/>
    </row>
    <row r="79" spans="1:70" ht="14.5" x14ac:dyDescent="0.25">
      <c r="A79" s="39" t="s">
        <v>91</v>
      </c>
      <c r="B79" s="69"/>
      <c r="C79" s="726"/>
      <c r="D79" s="69"/>
      <c r="E79" s="40"/>
      <c r="F79" s="69"/>
      <c r="G79" s="40"/>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69"/>
      <c r="AP79" s="245"/>
      <c r="AQ79" s="245"/>
      <c r="AR79" s="245"/>
      <c r="AS79" s="245"/>
      <c r="AT79" s="245"/>
      <c r="AU79" s="69"/>
      <c r="AV79" s="247"/>
      <c r="AW79" s="247"/>
      <c r="AX79" s="247"/>
      <c r="AY79" s="247"/>
      <c r="AZ79" s="247"/>
      <c r="BA79" s="69"/>
      <c r="BB79" s="245"/>
      <c r="BC79" s="245"/>
      <c r="BD79" s="245"/>
      <c r="BE79" s="245"/>
      <c r="BF79" s="69"/>
      <c r="BG79" s="245"/>
      <c r="BH79" s="245"/>
      <c r="BI79" s="245"/>
      <c r="BJ79" s="245"/>
      <c r="BK79" s="40"/>
      <c r="BL79" s="40"/>
      <c r="BM79" s="41"/>
    </row>
    <row r="80" spans="1:70" s="107" customFormat="1" x14ac:dyDescent="0.25">
      <c r="A80" s="481" t="s">
        <v>665</v>
      </c>
      <c r="B80" s="406"/>
      <c r="C80" s="730"/>
      <c r="D80" s="406"/>
      <c r="E80" s="401"/>
      <c r="F80" s="406"/>
      <c r="G80" s="401"/>
      <c r="H80" s="406"/>
      <c r="I80" s="405">
        <v>1.1364000000000001</v>
      </c>
      <c r="J80" s="405">
        <v>-0.16209999999999999</v>
      </c>
      <c r="K80" s="405">
        <v>8.5724</v>
      </c>
      <c r="L80" s="405">
        <v>2.5100000000000001E-2</v>
      </c>
      <c r="M80" s="405">
        <v>-4.2286000000000001</v>
      </c>
      <c r="N80" s="407">
        <v>5.1612999999999998</v>
      </c>
      <c r="O80" s="405">
        <v>5.4234999999999998</v>
      </c>
      <c r="P80" s="405">
        <v>15.545400000000001</v>
      </c>
      <c r="Q80" s="405">
        <v>14.0326</v>
      </c>
      <c r="R80" s="405">
        <v>14.348599999999999</v>
      </c>
      <c r="S80" s="405">
        <v>11.110300000000001</v>
      </c>
      <c r="T80" s="405">
        <v>-4.3833000000000002</v>
      </c>
      <c r="U80" s="405">
        <v>0.41930000000000001</v>
      </c>
      <c r="V80" s="405">
        <v>-2.8249</v>
      </c>
      <c r="W80" s="405">
        <v>11.110300000000001</v>
      </c>
      <c r="X80" s="405" t="s">
        <v>428</v>
      </c>
      <c r="Y80" s="406"/>
      <c r="Z80" s="403"/>
      <c r="AA80" s="403"/>
      <c r="AB80" s="403"/>
      <c r="AC80" s="403"/>
      <c r="AD80" s="403"/>
      <c r="AE80" s="403"/>
      <c r="AF80" s="403"/>
      <c r="AG80" s="403"/>
      <c r="AH80" s="403"/>
      <c r="AI80" s="403"/>
      <c r="AJ80" s="403"/>
      <c r="AK80" s="403"/>
      <c r="AL80" s="403"/>
      <c r="AM80" s="403"/>
      <c r="AN80" s="403"/>
      <c r="AO80" s="406"/>
      <c r="AP80" s="405">
        <v>13.97</v>
      </c>
      <c r="AQ80" s="405">
        <v>14.49</v>
      </c>
      <c r="AR80" s="405">
        <v>11.11</v>
      </c>
      <c r="AS80" s="405">
        <v>6.96</v>
      </c>
      <c r="AT80" s="405">
        <v>-1.03</v>
      </c>
      <c r="AU80" s="406"/>
      <c r="AV80" s="426"/>
      <c r="AW80" s="426"/>
      <c r="AX80" s="426"/>
      <c r="AY80" s="426"/>
      <c r="AZ80" s="426"/>
      <c r="BA80" s="406"/>
      <c r="BB80" s="410"/>
      <c r="BC80" s="410"/>
      <c r="BD80" s="410"/>
      <c r="BE80" s="410"/>
      <c r="BF80" s="406"/>
      <c r="BG80" s="410"/>
      <c r="BH80" s="410"/>
      <c r="BI80" s="410"/>
      <c r="BJ80" s="410"/>
      <c r="BK80" s="401"/>
      <c r="BL80" s="401"/>
      <c r="BM80" s="427"/>
      <c r="BN80" s="428"/>
      <c r="BO80" s="428"/>
      <c r="BP80" s="428"/>
      <c r="BQ80" s="428"/>
      <c r="BR80" s="428"/>
    </row>
    <row r="81" spans="1:70" s="107" customFormat="1" x14ac:dyDescent="0.25">
      <c r="A81" s="345" t="s">
        <v>426</v>
      </c>
      <c r="B81" s="374"/>
      <c r="C81" s="731"/>
      <c r="D81" s="374"/>
      <c r="E81" s="372"/>
      <c r="F81" s="374"/>
      <c r="G81" s="372"/>
      <c r="H81" s="374"/>
      <c r="I81" s="348">
        <v>0.81499999999999995</v>
      </c>
      <c r="J81" s="348">
        <v>-1.0941000000000001</v>
      </c>
      <c r="K81" s="348">
        <v>5.6035000000000004</v>
      </c>
      <c r="L81" s="348">
        <v>-4.2241</v>
      </c>
      <c r="M81" s="348">
        <v>-7.0373999999999999</v>
      </c>
      <c r="N81" s="350">
        <v>1.3575999999999999</v>
      </c>
      <c r="O81" s="348">
        <v>4.8936999999999999</v>
      </c>
      <c r="P81" s="348">
        <v>11.6617</v>
      </c>
      <c r="Q81" s="348">
        <v>11.747299999999999</v>
      </c>
      <c r="R81" s="348">
        <v>13.0466</v>
      </c>
      <c r="S81" s="348">
        <v>7.9119999999999999</v>
      </c>
      <c r="T81" s="348">
        <v>-7.6660000000000004</v>
      </c>
      <c r="U81" s="348">
        <v>-1.8231999999999999</v>
      </c>
      <c r="V81" s="348">
        <v>-4.9691000000000001</v>
      </c>
      <c r="W81" s="348">
        <v>7.9119999999999999</v>
      </c>
      <c r="X81" s="348" t="s">
        <v>428</v>
      </c>
      <c r="Y81" s="374"/>
      <c r="Z81" s="346"/>
      <c r="AA81" s="346"/>
      <c r="AB81" s="346"/>
      <c r="AC81" s="346"/>
      <c r="AD81" s="346"/>
      <c r="AE81" s="346"/>
      <c r="AF81" s="346"/>
      <c r="AG81" s="346"/>
      <c r="AH81" s="346"/>
      <c r="AI81" s="346"/>
      <c r="AJ81" s="346"/>
      <c r="AK81" s="346"/>
      <c r="AL81" s="346"/>
      <c r="AM81" s="346"/>
      <c r="AN81" s="346"/>
      <c r="AO81" s="374"/>
      <c r="AP81" s="348">
        <v>12.25</v>
      </c>
      <c r="AQ81" s="348">
        <v>11.85</v>
      </c>
      <c r="AR81" s="348">
        <v>8.56</v>
      </c>
      <c r="AS81" s="348">
        <v>4.54</v>
      </c>
      <c r="AT81" s="348">
        <v>-6.76</v>
      </c>
      <c r="AU81" s="374"/>
      <c r="AV81" s="429"/>
      <c r="AW81" s="429"/>
      <c r="AX81" s="429"/>
      <c r="AY81" s="429"/>
      <c r="AZ81" s="429"/>
      <c r="BA81" s="374"/>
      <c r="BB81" s="375"/>
      <c r="BC81" s="375"/>
      <c r="BD81" s="375"/>
      <c r="BE81" s="375"/>
      <c r="BF81" s="374"/>
      <c r="BG81" s="375"/>
      <c r="BH81" s="375"/>
      <c r="BI81" s="375"/>
      <c r="BJ81" s="375"/>
      <c r="BK81" s="372"/>
      <c r="BL81" s="372"/>
      <c r="BM81" s="430"/>
      <c r="BN81" s="428"/>
      <c r="BO81" s="428"/>
      <c r="BP81" s="428"/>
      <c r="BQ81" s="428"/>
      <c r="BR81" s="428"/>
    </row>
    <row r="82" spans="1:70" s="107" customFormat="1" x14ac:dyDescent="0.25">
      <c r="A82" s="345" t="s">
        <v>666</v>
      </c>
      <c r="B82" s="374"/>
      <c r="C82" s="731"/>
      <c r="D82" s="374"/>
      <c r="E82" s="372"/>
      <c r="F82" s="374"/>
      <c r="G82" s="372"/>
      <c r="H82" s="374"/>
      <c r="I82" s="348">
        <v>1.1135999999999999</v>
      </c>
      <c r="J82" s="348">
        <v>-0.19420000000000001</v>
      </c>
      <c r="K82" s="348">
        <v>8.5692000000000004</v>
      </c>
      <c r="L82" s="348">
        <v>9.4000000000000004E-3</v>
      </c>
      <c r="M82" s="348">
        <v>-4.2763</v>
      </c>
      <c r="N82" s="350">
        <v>4.4298000000000002</v>
      </c>
      <c r="O82" s="348">
        <v>4.641</v>
      </c>
      <c r="P82" s="348">
        <v>14.808199999999999</v>
      </c>
      <c r="Q82" s="348">
        <v>13.036199999999999</v>
      </c>
      <c r="R82" s="348">
        <v>13.057499999999999</v>
      </c>
      <c r="S82" s="348">
        <v>11.171799999999999</v>
      </c>
      <c r="T82" s="348">
        <v>-4.3992000000000004</v>
      </c>
      <c r="U82" s="348">
        <v>0.38400000000000001</v>
      </c>
      <c r="V82" s="348">
        <v>-3.3696000000000002</v>
      </c>
      <c r="W82" s="348">
        <v>11.171799999999999</v>
      </c>
      <c r="X82" s="348" t="s">
        <v>428</v>
      </c>
      <c r="Y82" s="374"/>
      <c r="Z82" s="346"/>
      <c r="AA82" s="346"/>
      <c r="AB82" s="346"/>
      <c r="AC82" s="346"/>
      <c r="AD82" s="346"/>
      <c r="AE82" s="346"/>
      <c r="AF82" s="346"/>
      <c r="AG82" s="346"/>
      <c r="AH82" s="346"/>
      <c r="AI82" s="346"/>
      <c r="AJ82" s="346"/>
      <c r="AK82" s="346"/>
      <c r="AL82" s="346"/>
      <c r="AM82" s="346"/>
      <c r="AN82" s="346"/>
      <c r="AO82" s="374"/>
      <c r="AP82" s="348">
        <v>12.83</v>
      </c>
      <c r="AQ82" s="348">
        <v>13.46</v>
      </c>
      <c r="AR82" s="348">
        <v>10.31</v>
      </c>
      <c r="AS82" s="348">
        <v>6.34</v>
      </c>
      <c r="AT82" s="348">
        <v>-1.35</v>
      </c>
      <c r="AU82" s="374"/>
      <c r="AV82" s="429"/>
      <c r="AW82" s="429"/>
      <c r="AX82" s="429"/>
      <c r="AY82" s="429"/>
      <c r="AZ82" s="429"/>
      <c r="BA82" s="374"/>
      <c r="BB82" s="375"/>
      <c r="BC82" s="375"/>
      <c r="BD82" s="375"/>
      <c r="BE82" s="375"/>
      <c r="BF82" s="374"/>
      <c r="BG82" s="375"/>
      <c r="BH82" s="375"/>
      <c r="BI82" s="375"/>
      <c r="BJ82" s="375"/>
      <c r="BK82" s="372"/>
      <c r="BL82" s="372"/>
      <c r="BM82" s="430"/>
      <c r="BN82" s="428"/>
      <c r="BO82" s="428"/>
      <c r="BP82" s="428"/>
      <c r="BQ82" s="428"/>
      <c r="BR82" s="428"/>
    </row>
    <row r="83" spans="1:70" s="107" customFormat="1" x14ac:dyDescent="0.25">
      <c r="A83" s="495" t="s">
        <v>667</v>
      </c>
      <c r="B83" s="417"/>
      <c r="C83" s="732"/>
      <c r="D83" s="417"/>
      <c r="E83" s="431"/>
      <c r="F83" s="417"/>
      <c r="G83" s="431"/>
      <c r="H83" s="432"/>
      <c r="I83" s="433">
        <v>1.1144000000000001</v>
      </c>
      <c r="J83" s="433">
        <v>-0.17910000000000001</v>
      </c>
      <c r="K83" s="433">
        <v>8.5908999999999995</v>
      </c>
      <c r="L83" s="433">
        <v>0.1343</v>
      </c>
      <c r="M83" s="433">
        <v>-4.0616000000000003</v>
      </c>
      <c r="N83" s="434">
        <v>5.4371999999999998</v>
      </c>
      <c r="O83" s="433">
        <v>5.6546000000000003</v>
      </c>
      <c r="P83" s="433">
        <v>15.9169</v>
      </c>
      <c r="Q83" s="433">
        <v>14.1783</v>
      </c>
      <c r="R83" s="433">
        <v>14.3079</v>
      </c>
      <c r="S83" s="433">
        <v>11.192299999999999</v>
      </c>
      <c r="T83" s="433">
        <v>-4.2397</v>
      </c>
      <c r="U83" s="433">
        <v>0.67720000000000002</v>
      </c>
      <c r="V83" s="433">
        <v>-2.7629000000000001</v>
      </c>
      <c r="W83" s="433">
        <v>11.192299999999999</v>
      </c>
      <c r="X83" s="433">
        <v>13.6511</v>
      </c>
      <c r="Y83" s="432"/>
      <c r="Z83" s="435"/>
      <c r="AA83" s="435"/>
      <c r="AB83" s="435"/>
      <c r="AC83" s="435"/>
      <c r="AD83" s="435"/>
      <c r="AE83" s="435"/>
      <c r="AF83" s="435"/>
      <c r="AG83" s="435"/>
      <c r="AH83" s="435"/>
      <c r="AI83" s="435"/>
      <c r="AJ83" s="435"/>
      <c r="AK83" s="435"/>
      <c r="AL83" s="435"/>
      <c r="AM83" s="435"/>
      <c r="AN83" s="435"/>
      <c r="AO83" s="432"/>
      <c r="AP83" s="433">
        <v>14</v>
      </c>
      <c r="AQ83" s="433">
        <v>14.6</v>
      </c>
      <c r="AR83" s="433">
        <v>11.36</v>
      </c>
      <c r="AS83" s="433">
        <v>7.29</v>
      </c>
      <c r="AT83" s="433">
        <v>-0.74</v>
      </c>
      <c r="AU83" s="432"/>
      <c r="AV83" s="436"/>
      <c r="AW83" s="436"/>
      <c r="AX83" s="436"/>
      <c r="AY83" s="436"/>
      <c r="AZ83" s="436"/>
      <c r="BA83" s="417"/>
      <c r="BB83" s="437"/>
      <c r="BC83" s="437"/>
      <c r="BD83" s="437"/>
      <c r="BE83" s="437"/>
      <c r="BF83" s="417"/>
      <c r="BG83" s="437"/>
      <c r="BH83" s="437"/>
      <c r="BI83" s="437"/>
      <c r="BJ83" s="437"/>
      <c r="BK83" s="431"/>
      <c r="BL83" s="431"/>
      <c r="BM83" s="438"/>
      <c r="BN83" s="428"/>
      <c r="BO83" s="428"/>
      <c r="BP83" s="428"/>
      <c r="BQ83" s="428"/>
      <c r="BR83" s="428"/>
    </row>
    <row r="87" spans="1:70" hidden="1" x14ac:dyDescent="0.25">
      <c r="A87" s="488" t="s">
        <v>179</v>
      </c>
    </row>
    <row r="88" spans="1:70" x14ac:dyDescent="0.25">
      <c r="A88" s="488" t="s">
        <v>10278</v>
      </c>
    </row>
    <row r="89" spans="1:70" x14ac:dyDescent="0.25">
      <c r="A89" s="488" t="s">
        <v>350</v>
      </c>
    </row>
  </sheetData>
  <mergeCells count="22">
    <mergeCell ref="A5:A6"/>
    <mergeCell ref="BF5:BF6"/>
    <mergeCell ref="BG5:BJ5"/>
    <mergeCell ref="BK5:BK6"/>
    <mergeCell ref="BL5:BP5"/>
    <mergeCell ref="BQ5:BQ6"/>
    <mergeCell ref="H5:H6"/>
    <mergeCell ref="I6:M6"/>
    <mergeCell ref="N6:X6"/>
    <mergeCell ref="Z6:AN6"/>
    <mergeCell ref="BR5:BR6"/>
    <mergeCell ref="AO5:AO6"/>
    <mergeCell ref="AP6:AT6"/>
    <mergeCell ref="AV6:AZ6"/>
    <mergeCell ref="BA5:BA6"/>
    <mergeCell ref="BB5:BE5"/>
    <mergeCell ref="B5:B6"/>
    <mergeCell ref="C5:C6"/>
    <mergeCell ref="D5:D6"/>
    <mergeCell ref="E5:E6"/>
    <mergeCell ref="F5:F6"/>
    <mergeCell ref="G5:G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1D924-B0E7-4B4E-83CB-C3045D3A1C22}">
  <sheetPr codeName="Sheet15"/>
  <dimension ref="A1:BR7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73.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81640625"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3.54296875" style="21" customWidth="1"/>
    <col min="71" max="16384" width="8.90625" style="21"/>
  </cols>
  <sheetData>
    <row r="1" spans="1:70" ht="33" customHeight="1" x14ac:dyDescent="0.25">
      <c r="A1" s="488" t="s">
        <v>43</v>
      </c>
    </row>
    <row r="3" spans="1:70" ht="20.5" x14ac:dyDescent="0.45">
      <c r="A3" s="23" t="s">
        <v>146</v>
      </c>
    </row>
    <row r="4" spans="1:70" x14ac:dyDescent="0.25">
      <c r="A4" s="488" t="s">
        <v>425</v>
      </c>
    </row>
    <row r="5" spans="1:70" ht="33" x14ac:dyDescent="0.25">
      <c r="A5" s="1065" t="s">
        <v>147</v>
      </c>
      <c r="B5" s="1066"/>
      <c r="C5" s="1096" t="s">
        <v>44</v>
      </c>
      <c r="D5" s="1066"/>
      <c r="E5" s="1096" t="s">
        <v>45</v>
      </c>
      <c r="F5" s="1066"/>
      <c r="G5" s="1096" t="s">
        <v>46</v>
      </c>
      <c r="H5" s="111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6"/>
      <c r="AP5" s="275" t="s">
        <v>55</v>
      </c>
      <c r="AQ5" s="236" t="s">
        <v>69</v>
      </c>
      <c r="AR5" s="236" t="s">
        <v>54</v>
      </c>
      <c r="AS5" s="236" t="s">
        <v>53</v>
      </c>
      <c r="AT5" s="274" t="s">
        <v>4</v>
      </c>
      <c r="AU5" s="76"/>
      <c r="AV5" s="246" t="s">
        <v>55</v>
      </c>
      <c r="AW5" s="240" t="s">
        <v>69</v>
      </c>
      <c r="AX5" s="240" t="s">
        <v>54</v>
      </c>
      <c r="AY5" s="240" t="s">
        <v>53</v>
      </c>
      <c r="AZ5" s="241" t="s">
        <v>4</v>
      </c>
      <c r="BA5" s="1111"/>
      <c r="BB5" s="1072" t="s">
        <v>76</v>
      </c>
      <c r="BC5" s="1113"/>
      <c r="BD5" s="1113"/>
      <c r="BE5" s="1114"/>
      <c r="BF5" s="1111"/>
      <c r="BG5" s="1072" t="s">
        <v>81</v>
      </c>
      <c r="BH5" s="1113"/>
      <c r="BI5" s="1113"/>
      <c r="BJ5" s="1113"/>
      <c r="BK5" s="1111"/>
      <c r="BL5" s="1111" t="s">
        <v>87</v>
      </c>
      <c r="BM5" s="1115"/>
      <c r="BN5" s="1115"/>
      <c r="BO5" s="1115"/>
      <c r="BP5" s="1116"/>
      <c r="BQ5" s="1066"/>
      <c r="BR5" s="1105" t="s">
        <v>88</v>
      </c>
    </row>
    <row r="6" spans="1:70" ht="14.5" x14ac:dyDescent="0.25">
      <c r="A6" s="1065"/>
      <c r="B6" s="1067"/>
      <c r="C6" s="1104"/>
      <c r="D6" s="1067"/>
      <c r="E6" s="1104"/>
      <c r="F6" s="1067"/>
      <c r="G6" s="1104"/>
      <c r="H6" s="1112"/>
      <c r="I6" s="1117" t="s">
        <v>47</v>
      </c>
      <c r="J6" s="1107"/>
      <c r="K6" s="1107"/>
      <c r="L6" s="1107"/>
      <c r="M6" s="1107"/>
      <c r="N6" s="1117" t="s">
        <v>57</v>
      </c>
      <c r="O6" s="1107"/>
      <c r="P6" s="1107"/>
      <c r="Q6" s="1107"/>
      <c r="R6" s="1107"/>
      <c r="S6" s="1107"/>
      <c r="T6" s="1107"/>
      <c r="U6" s="1107"/>
      <c r="V6" s="1107"/>
      <c r="W6" s="1107"/>
      <c r="X6" s="1107"/>
      <c r="Y6" s="28"/>
      <c r="Z6" s="1118" t="s">
        <v>68</v>
      </c>
      <c r="AA6" s="1109"/>
      <c r="AB6" s="1109"/>
      <c r="AC6" s="1109"/>
      <c r="AD6" s="1109"/>
      <c r="AE6" s="1109"/>
      <c r="AF6" s="1109"/>
      <c r="AG6" s="1109"/>
      <c r="AH6" s="1109"/>
      <c r="AI6" s="1109"/>
      <c r="AJ6" s="1109"/>
      <c r="AK6" s="1109"/>
      <c r="AL6" s="1109"/>
      <c r="AM6" s="1109"/>
      <c r="AN6" s="1110"/>
      <c r="AO6" s="1067"/>
      <c r="AP6" s="1075" t="s">
        <v>70</v>
      </c>
      <c r="AQ6" s="1107"/>
      <c r="AR6" s="1107"/>
      <c r="AS6" s="1107"/>
      <c r="AT6" s="1108"/>
      <c r="AU6" s="77"/>
      <c r="AV6" s="1082" t="s">
        <v>71</v>
      </c>
      <c r="AW6" s="1109"/>
      <c r="AX6" s="1109"/>
      <c r="AY6" s="1109"/>
      <c r="AZ6" s="1110"/>
      <c r="BA6" s="1112"/>
      <c r="BB6" s="326" t="s">
        <v>72</v>
      </c>
      <c r="BC6" s="303" t="s">
        <v>73</v>
      </c>
      <c r="BD6" s="303" t="s">
        <v>74</v>
      </c>
      <c r="BE6" s="327" t="s">
        <v>75</v>
      </c>
      <c r="BF6" s="1112"/>
      <c r="BG6" s="326" t="s">
        <v>77</v>
      </c>
      <c r="BH6" s="303" t="s">
        <v>78</v>
      </c>
      <c r="BI6" s="303" t="s">
        <v>79</v>
      </c>
      <c r="BJ6" s="327" t="s">
        <v>80</v>
      </c>
      <c r="BK6" s="1067"/>
      <c r="BL6" s="83" t="s">
        <v>82</v>
      </c>
      <c r="BM6" s="28" t="s">
        <v>83</v>
      </c>
      <c r="BN6" s="28" t="s">
        <v>84</v>
      </c>
      <c r="BO6" s="28" t="s">
        <v>85</v>
      </c>
      <c r="BP6" s="82" t="s">
        <v>86</v>
      </c>
      <c r="BQ6" s="1067"/>
      <c r="BR6" s="1106"/>
    </row>
    <row r="7" spans="1:70" ht="14.5" x14ac:dyDescent="0.25">
      <c r="A7" s="29" t="s">
        <v>148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2326</v>
      </c>
      <c r="B8" s="365"/>
      <c r="C8" s="717">
        <v>38595</v>
      </c>
      <c r="D8" s="365"/>
      <c r="E8" s="329">
        <v>8259.7099999999991</v>
      </c>
      <c r="F8" s="365"/>
      <c r="G8" s="330">
        <v>202.37</v>
      </c>
      <c r="H8" s="366"/>
      <c r="I8" s="331">
        <v>1.4488000000000001</v>
      </c>
      <c r="J8" s="331">
        <v>0.93769999999999998</v>
      </c>
      <c r="K8" s="331">
        <v>12.847799999999999</v>
      </c>
      <c r="L8" s="331">
        <v>8.173</v>
      </c>
      <c r="M8" s="331">
        <v>0.52659999999999996</v>
      </c>
      <c r="N8" s="333">
        <v>12.6111</v>
      </c>
      <c r="O8" s="331">
        <v>7.9760999999999997</v>
      </c>
      <c r="P8" s="331">
        <v>24.7438</v>
      </c>
      <c r="Q8" s="331">
        <v>27.1678</v>
      </c>
      <c r="R8" s="331">
        <v>18.366599999999998</v>
      </c>
      <c r="S8" s="331">
        <v>15.061400000000001</v>
      </c>
      <c r="T8" s="331">
        <v>2.3052000000000001</v>
      </c>
      <c r="U8" s="331">
        <v>4.6435000000000004</v>
      </c>
      <c r="V8" s="331">
        <v>1.5250999999999999</v>
      </c>
      <c r="W8" s="331">
        <v>15.061400000000001</v>
      </c>
      <c r="X8" s="331">
        <v>15.6632</v>
      </c>
      <c r="Y8" s="366"/>
      <c r="Z8" s="329">
        <v>9</v>
      </c>
      <c r="AA8" s="329">
        <v>13</v>
      </c>
      <c r="AB8" s="329">
        <v>10</v>
      </c>
      <c r="AC8" s="329">
        <v>13</v>
      </c>
      <c r="AD8" s="329">
        <v>12</v>
      </c>
      <c r="AE8" s="329">
        <v>9</v>
      </c>
      <c r="AF8" s="329">
        <v>5</v>
      </c>
      <c r="AG8" s="329">
        <v>7</v>
      </c>
      <c r="AH8" s="329">
        <v>1</v>
      </c>
      <c r="AI8" s="329">
        <v>2</v>
      </c>
      <c r="AJ8" s="329">
        <v>11</v>
      </c>
      <c r="AK8" s="329">
        <v>12</v>
      </c>
      <c r="AL8" s="329">
        <v>11</v>
      </c>
      <c r="AM8" s="329">
        <v>10</v>
      </c>
      <c r="AN8" s="329">
        <v>11</v>
      </c>
      <c r="AO8" s="365"/>
      <c r="AP8" s="331">
        <v>21.15</v>
      </c>
      <c r="AQ8" s="331">
        <v>25.81</v>
      </c>
      <c r="AR8" s="331">
        <v>21.9</v>
      </c>
      <c r="AS8" s="331">
        <v>14.06</v>
      </c>
      <c r="AT8" s="331">
        <v>9.8000000000000007</v>
      </c>
      <c r="AU8" s="334"/>
      <c r="AV8" s="329">
        <v>1</v>
      </c>
      <c r="AW8" s="329">
        <v>1</v>
      </c>
      <c r="AX8" s="329">
        <v>4</v>
      </c>
      <c r="AY8" s="329">
        <v>6</v>
      </c>
      <c r="AZ8" s="329">
        <v>12</v>
      </c>
      <c r="BA8" s="360"/>
      <c r="BB8" s="331">
        <v>17.180367389610002</v>
      </c>
      <c r="BC8" s="367">
        <v>0</v>
      </c>
      <c r="BD8" s="367">
        <v>8.6123885767488501E-2</v>
      </c>
      <c r="BE8" s="367" t="s">
        <v>430</v>
      </c>
      <c r="BF8" s="366"/>
      <c r="BG8" s="331">
        <v>35.661900000000003</v>
      </c>
      <c r="BH8" s="331">
        <v>17.7529</v>
      </c>
      <c r="BI8" s="331">
        <v>41.010599999999997</v>
      </c>
      <c r="BJ8" s="331">
        <v>5.5746000000000002</v>
      </c>
      <c r="BK8" s="365"/>
      <c r="BL8" s="364" t="s">
        <v>2327</v>
      </c>
      <c r="BM8" s="364" t="s">
        <v>2328</v>
      </c>
      <c r="BN8" s="364" t="s">
        <v>2329</v>
      </c>
      <c r="BO8" s="364" t="s">
        <v>2330</v>
      </c>
      <c r="BP8" s="364" t="s">
        <v>2331</v>
      </c>
      <c r="BQ8" s="365"/>
      <c r="BR8" s="335" t="s">
        <v>2332</v>
      </c>
    </row>
    <row r="9" spans="1:70" x14ac:dyDescent="0.25">
      <c r="A9" s="337" t="s">
        <v>2333</v>
      </c>
      <c r="B9" s="369"/>
      <c r="C9" s="718">
        <v>38115</v>
      </c>
      <c r="D9" s="369"/>
      <c r="E9" s="338">
        <v>7590.43</v>
      </c>
      <c r="F9" s="369"/>
      <c r="G9" s="339">
        <v>381.7047</v>
      </c>
      <c r="H9" s="370"/>
      <c r="I9" s="340">
        <v>2.1459000000000001</v>
      </c>
      <c r="J9" s="340">
        <v>2.2825000000000002</v>
      </c>
      <c r="K9" s="340">
        <v>15.2349</v>
      </c>
      <c r="L9" s="340">
        <v>18.227900000000002</v>
      </c>
      <c r="M9" s="340">
        <v>7.3776999999999999</v>
      </c>
      <c r="N9" s="342">
        <v>18.422499999999999</v>
      </c>
      <c r="O9" s="340">
        <v>8.2251999999999992</v>
      </c>
      <c r="P9" s="340">
        <v>27.862200000000001</v>
      </c>
      <c r="Q9" s="340">
        <v>25.980699999999999</v>
      </c>
      <c r="R9" s="340">
        <v>18.382200000000001</v>
      </c>
      <c r="S9" s="340">
        <v>17.8596</v>
      </c>
      <c r="T9" s="340">
        <v>10.420500000000001</v>
      </c>
      <c r="U9" s="340">
        <v>10.854799999999999</v>
      </c>
      <c r="V9" s="340">
        <v>8.2350999999999992</v>
      </c>
      <c r="W9" s="340">
        <v>17.8596</v>
      </c>
      <c r="X9" s="340">
        <v>18.018599999999999</v>
      </c>
      <c r="Y9" s="370"/>
      <c r="Z9" s="338">
        <v>1</v>
      </c>
      <c r="AA9" s="338">
        <v>3</v>
      </c>
      <c r="AB9" s="338">
        <v>5</v>
      </c>
      <c r="AC9" s="338">
        <v>1</v>
      </c>
      <c r="AD9" s="338">
        <v>2</v>
      </c>
      <c r="AE9" s="338">
        <v>3</v>
      </c>
      <c r="AF9" s="338">
        <v>4</v>
      </c>
      <c r="AG9" s="338">
        <v>2</v>
      </c>
      <c r="AH9" s="338">
        <v>2</v>
      </c>
      <c r="AI9" s="338">
        <v>1</v>
      </c>
      <c r="AJ9" s="338">
        <v>4</v>
      </c>
      <c r="AK9" s="338">
        <v>1</v>
      </c>
      <c r="AL9" s="338">
        <v>2</v>
      </c>
      <c r="AM9" s="338">
        <v>2</v>
      </c>
      <c r="AN9" s="338">
        <v>4</v>
      </c>
      <c r="AO9" s="369"/>
      <c r="AP9" s="340">
        <v>20.53</v>
      </c>
      <c r="AQ9" s="340">
        <v>25.36</v>
      </c>
      <c r="AR9" s="340">
        <v>23.1</v>
      </c>
      <c r="AS9" s="340">
        <v>16.309999999999999</v>
      </c>
      <c r="AT9" s="340">
        <v>23.94</v>
      </c>
      <c r="AU9" s="343"/>
      <c r="AV9" s="338">
        <v>2</v>
      </c>
      <c r="AW9" s="338">
        <v>2</v>
      </c>
      <c r="AX9" s="338">
        <v>1</v>
      </c>
      <c r="AY9" s="338">
        <v>3</v>
      </c>
      <c r="AZ9" s="338">
        <v>1</v>
      </c>
      <c r="BA9" s="361"/>
      <c r="BB9" s="340">
        <v>20.4816380236066</v>
      </c>
      <c r="BC9" s="371">
        <v>1.11056113542582</v>
      </c>
      <c r="BD9" s="371">
        <v>8.65545257017344E-2</v>
      </c>
      <c r="BE9" s="371">
        <v>0.31516049900567</v>
      </c>
      <c r="BF9" s="370"/>
      <c r="BG9" s="340">
        <v>53.4925</v>
      </c>
      <c r="BH9" s="340">
        <v>22.834700000000002</v>
      </c>
      <c r="BI9" s="340">
        <v>23.054099999999998</v>
      </c>
      <c r="BJ9" s="340">
        <v>0.61870000000000003</v>
      </c>
      <c r="BK9" s="369"/>
      <c r="BL9" s="368" t="s">
        <v>2334</v>
      </c>
      <c r="BM9" s="368" t="s">
        <v>2335</v>
      </c>
      <c r="BN9" s="368" t="s">
        <v>2336</v>
      </c>
      <c r="BO9" s="368" t="s">
        <v>2337</v>
      </c>
      <c r="BP9" s="368" t="s">
        <v>2338</v>
      </c>
      <c r="BQ9" s="369"/>
      <c r="BR9" s="344" t="s">
        <v>463</v>
      </c>
    </row>
    <row r="10" spans="1:70" s="107" customFormat="1" x14ac:dyDescent="0.25">
      <c r="A10" s="345" t="s">
        <v>2339</v>
      </c>
      <c r="B10" s="373"/>
      <c r="C10" s="719">
        <v>38149</v>
      </c>
      <c r="D10" s="373"/>
      <c r="E10" s="346">
        <v>5718.08</v>
      </c>
      <c r="F10" s="373"/>
      <c r="G10" s="347">
        <v>345.40100000000001</v>
      </c>
      <c r="H10" s="374"/>
      <c r="I10" s="348">
        <v>1.51</v>
      </c>
      <c r="J10" s="348">
        <v>1.8017000000000001</v>
      </c>
      <c r="K10" s="348">
        <v>13.9069</v>
      </c>
      <c r="L10" s="348">
        <v>15.837999999999999</v>
      </c>
      <c r="M10" s="348">
        <v>8.3033000000000001</v>
      </c>
      <c r="N10" s="350">
        <v>19.713000000000001</v>
      </c>
      <c r="O10" s="348">
        <v>8.9784000000000006</v>
      </c>
      <c r="P10" s="348">
        <v>27.7669</v>
      </c>
      <c r="Q10" s="348">
        <v>25.608499999999999</v>
      </c>
      <c r="R10" s="348">
        <v>18.188600000000001</v>
      </c>
      <c r="S10" s="348">
        <v>15.8916</v>
      </c>
      <c r="T10" s="348">
        <v>10.036099999999999</v>
      </c>
      <c r="U10" s="348">
        <v>11.212</v>
      </c>
      <c r="V10" s="348">
        <v>8.2443000000000008</v>
      </c>
      <c r="W10" s="348">
        <v>15.8916</v>
      </c>
      <c r="X10" s="348">
        <v>17.5639</v>
      </c>
      <c r="Y10" s="374"/>
      <c r="Z10" s="346">
        <v>6</v>
      </c>
      <c r="AA10" s="346">
        <v>9</v>
      </c>
      <c r="AB10" s="346">
        <v>8</v>
      </c>
      <c r="AC10" s="346">
        <v>3</v>
      </c>
      <c r="AD10" s="346">
        <v>1</v>
      </c>
      <c r="AE10" s="346">
        <v>1</v>
      </c>
      <c r="AF10" s="346">
        <v>2</v>
      </c>
      <c r="AG10" s="346">
        <v>3</v>
      </c>
      <c r="AH10" s="346">
        <v>3</v>
      </c>
      <c r="AI10" s="346">
        <v>3</v>
      </c>
      <c r="AJ10" s="346">
        <v>9</v>
      </c>
      <c r="AK10" s="346">
        <v>2</v>
      </c>
      <c r="AL10" s="346">
        <v>1</v>
      </c>
      <c r="AM10" s="346">
        <v>1</v>
      </c>
      <c r="AN10" s="346">
        <v>9</v>
      </c>
      <c r="AO10" s="373"/>
      <c r="AP10" s="348">
        <v>20.43</v>
      </c>
      <c r="AQ10" s="348">
        <v>24.91</v>
      </c>
      <c r="AR10" s="348">
        <v>22.32</v>
      </c>
      <c r="AS10" s="348">
        <v>16.420000000000002</v>
      </c>
      <c r="AT10" s="348">
        <v>22.85</v>
      </c>
      <c r="AU10" s="351"/>
      <c r="AV10" s="346">
        <v>3</v>
      </c>
      <c r="AW10" s="346">
        <v>3</v>
      </c>
      <c r="AX10" s="346">
        <v>3</v>
      </c>
      <c r="AY10" s="346">
        <v>2</v>
      </c>
      <c r="AZ10" s="346">
        <v>2</v>
      </c>
      <c r="BA10" s="362"/>
      <c r="BB10" s="348">
        <v>20.334998048828201</v>
      </c>
      <c r="BC10" s="375">
        <v>0</v>
      </c>
      <c r="BD10" s="375">
        <v>8.5791475288919006E-2</v>
      </c>
      <c r="BE10" s="375" t="s">
        <v>430</v>
      </c>
      <c r="BF10" s="374"/>
      <c r="BG10" s="348">
        <v>41.026299999999999</v>
      </c>
      <c r="BH10" s="348">
        <v>13.741099999999999</v>
      </c>
      <c r="BI10" s="348">
        <v>38.317700000000002</v>
      </c>
      <c r="BJ10" s="348">
        <v>6.9149000000000003</v>
      </c>
      <c r="BK10" s="373"/>
      <c r="BL10" s="372" t="s">
        <v>2340</v>
      </c>
      <c r="BM10" s="372" t="s">
        <v>2341</v>
      </c>
      <c r="BN10" s="372" t="s">
        <v>2342</v>
      </c>
      <c r="BO10" s="372" t="s">
        <v>2343</v>
      </c>
      <c r="BP10" s="372" t="s">
        <v>2344</v>
      </c>
      <c r="BQ10" s="373"/>
      <c r="BR10" s="354" t="s">
        <v>1020</v>
      </c>
    </row>
    <row r="11" spans="1:70" s="107" customFormat="1" x14ac:dyDescent="0.25">
      <c r="A11" s="345" t="s">
        <v>2345</v>
      </c>
      <c r="B11" s="373"/>
      <c r="C11" s="719">
        <v>39269</v>
      </c>
      <c r="D11" s="373"/>
      <c r="E11" s="346">
        <v>4739.83</v>
      </c>
      <c r="F11" s="373"/>
      <c r="G11" s="347">
        <v>50.807699999999997</v>
      </c>
      <c r="H11" s="374"/>
      <c r="I11" s="348">
        <v>1.6797</v>
      </c>
      <c r="J11" s="348">
        <v>2.5407000000000002</v>
      </c>
      <c r="K11" s="348">
        <v>14.6334</v>
      </c>
      <c r="L11" s="348">
        <v>9.0631000000000004</v>
      </c>
      <c r="M11" s="348">
        <v>2.6903999999999999</v>
      </c>
      <c r="N11" s="350">
        <v>7.4523999999999999</v>
      </c>
      <c r="O11" s="348">
        <v>3.4034</v>
      </c>
      <c r="P11" s="348">
        <v>21.495899999999999</v>
      </c>
      <c r="Q11" s="348">
        <v>21.475200000000001</v>
      </c>
      <c r="R11" s="348">
        <v>15.9476</v>
      </c>
      <c r="S11" s="348">
        <v>17.095700000000001</v>
      </c>
      <c r="T11" s="348">
        <v>3.0259999999999998</v>
      </c>
      <c r="U11" s="348">
        <v>6.0853999999999999</v>
      </c>
      <c r="V11" s="348">
        <v>-2.9700000000000001E-2</v>
      </c>
      <c r="W11" s="348">
        <v>17.095700000000001</v>
      </c>
      <c r="X11" s="348">
        <v>9.0198999999999998</v>
      </c>
      <c r="Y11" s="374"/>
      <c r="Z11" s="346">
        <v>3</v>
      </c>
      <c r="AA11" s="346">
        <v>1</v>
      </c>
      <c r="AB11" s="346">
        <v>7</v>
      </c>
      <c r="AC11" s="346">
        <v>11</v>
      </c>
      <c r="AD11" s="346">
        <v>8</v>
      </c>
      <c r="AE11" s="346">
        <v>14</v>
      </c>
      <c r="AF11" s="346">
        <v>13</v>
      </c>
      <c r="AG11" s="346">
        <v>12</v>
      </c>
      <c r="AH11" s="346">
        <v>11</v>
      </c>
      <c r="AI11" s="346">
        <v>10</v>
      </c>
      <c r="AJ11" s="346">
        <v>7</v>
      </c>
      <c r="AK11" s="346">
        <v>11</v>
      </c>
      <c r="AL11" s="346">
        <v>9</v>
      </c>
      <c r="AM11" s="346">
        <v>11</v>
      </c>
      <c r="AN11" s="346">
        <v>7</v>
      </c>
      <c r="AO11" s="373"/>
      <c r="AP11" s="348">
        <v>17.7</v>
      </c>
      <c r="AQ11" s="348">
        <v>20.25</v>
      </c>
      <c r="AR11" s="348">
        <v>16.8</v>
      </c>
      <c r="AS11" s="348">
        <v>9.6</v>
      </c>
      <c r="AT11" s="348">
        <v>10.56</v>
      </c>
      <c r="AU11" s="351"/>
      <c r="AV11" s="346">
        <v>8</v>
      </c>
      <c r="AW11" s="346">
        <v>13</v>
      </c>
      <c r="AX11" s="346">
        <v>13</v>
      </c>
      <c r="AY11" s="346">
        <v>12</v>
      </c>
      <c r="AZ11" s="346">
        <v>11</v>
      </c>
      <c r="BA11" s="362"/>
      <c r="BB11" s="348">
        <v>17.505075697339102</v>
      </c>
      <c r="BC11" s="375">
        <v>0.931850152111795</v>
      </c>
      <c r="BD11" s="375">
        <v>7.1427142185909898E-2</v>
      </c>
      <c r="BE11" s="375">
        <v>2.72787727169761E-2</v>
      </c>
      <c r="BF11" s="374"/>
      <c r="BG11" s="348">
        <v>57.473599999999998</v>
      </c>
      <c r="BH11" s="348">
        <v>12.4414</v>
      </c>
      <c r="BI11" s="348">
        <v>20.3797</v>
      </c>
      <c r="BJ11" s="348">
        <v>9.7052999999999994</v>
      </c>
      <c r="BK11" s="373"/>
      <c r="BL11" s="372" t="s">
        <v>2346</v>
      </c>
      <c r="BM11" s="372" t="s">
        <v>2347</v>
      </c>
      <c r="BN11" s="372" t="s">
        <v>2348</v>
      </c>
      <c r="BO11" s="372" t="s">
        <v>2349</v>
      </c>
      <c r="BP11" s="372" t="s">
        <v>2350</v>
      </c>
      <c r="BQ11" s="373"/>
      <c r="BR11" s="354" t="s">
        <v>526</v>
      </c>
    </row>
    <row r="12" spans="1:70" s="107" customFormat="1" x14ac:dyDescent="0.25">
      <c r="A12" s="345" t="s">
        <v>2351</v>
      </c>
      <c r="B12" s="373"/>
      <c r="C12" s="719">
        <v>40060</v>
      </c>
      <c r="D12" s="373"/>
      <c r="E12" s="346">
        <v>3195.69</v>
      </c>
      <c r="F12" s="373"/>
      <c r="G12" s="347">
        <v>148.73079999999999</v>
      </c>
      <c r="H12" s="374"/>
      <c r="I12" s="348">
        <v>1.3056000000000001</v>
      </c>
      <c r="J12" s="348">
        <v>0.37669999999999998</v>
      </c>
      <c r="K12" s="348">
        <v>9.8560999999999996</v>
      </c>
      <c r="L12" s="348">
        <v>8.1767000000000003</v>
      </c>
      <c r="M12" s="348">
        <v>1.8768</v>
      </c>
      <c r="N12" s="350">
        <v>13.140499999999999</v>
      </c>
      <c r="O12" s="348">
        <v>7.0654000000000003</v>
      </c>
      <c r="P12" s="348">
        <v>26.872499999999999</v>
      </c>
      <c r="Q12" s="348">
        <v>24.69</v>
      </c>
      <c r="R12" s="348">
        <v>17.778700000000001</v>
      </c>
      <c r="S12" s="348">
        <v>12.145</v>
      </c>
      <c r="T12" s="348">
        <v>3.7675000000000001</v>
      </c>
      <c r="U12" s="348">
        <v>6.117</v>
      </c>
      <c r="V12" s="348">
        <v>3.9198</v>
      </c>
      <c r="W12" s="348">
        <v>12.145</v>
      </c>
      <c r="X12" s="348">
        <v>17.596399999999999</v>
      </c>
      <c r="Y12" s="374"/>
      <c r="Z12" s="346">
        <v>10</v>
      </c>
      <c r="AA12" s="346">
        <v>15</v>
      </c>
      <c r="AB12" s="346">
        <v>15</v>
      </c>
      <c r="AC12" s="346">
        <v>12</v>
      </c>
      <c r="AD12" s="346">
        <v>9</v>
      </c>
      <c r="AE12" s="346">
        <v>8</v>
      </c>
      <c r="AF12" s="346">
        <v>6</v>
      </c>
      <c r="AG12" s="346">
        <v>4</v>
      </c>
      <c r="AH12" s="346">
        <v>6</v>
      </c>
      <c r="AI12" s="346">
        <v>5</v>
      </c>
      <c r="AJ12" s="346">
        <v>15</v>
      </c>
      <c r="AK12" s="346">
        <v>9</v>
      </c>
      <c r="AL12" s="346">
        <v>8</v>
      </c>
      <c r="AM12" s="346">
        <v>5</v>
      </c>
      <c r="AN12" s="346">
        <v>15</v>
      </c>
      <c r="AO12" s="373"/>
      <c r="AP12" s="348">
        <v>19.88</v>
      </c>
      <c r="AQ12" s="348">
        <v>23.73</v>
      </c>
      <c r="AR12" s="348">
        <v>20.98</v>
      </c>
      <c r="AS12" s="348">
        <v>14.14</v>
      </c>
      <c r="AT12" s="348">
        <v>10.82</v>
      </c>
      <c r="AU12" s="351"/>
      <c r="AV12" s="346">
        <v>4</v>
      </c>
      <c r="AW12" s="346">
        <v>5</v>
      </c>
      <c r="AX12" s="346">
        <v>5</v>
      </c>
      <c r="AY12" s="346">
        <v>5</v>
      </c>
      <c r="AZ12" s="346">
        <v>10</v>
      </c>
      <c r="BA12" s="362"/>
      <c r="BB12" s="348">
        <v>17.643354610039701</v>
      </c>
      <c r="BC12" s="375">
        <v>0</v>
      </c>
      <c r="BD12" s="375">
        <v>9.2873792457156795E-2</v>
      </c>
      <c r="BE12" s="375" t="s">
        <v>430</v>
      </c>
      <c r="BF12" s="374"/>
      <c r="BG12" s="348">
        <v>62.36</v>
      </c>
      <c r="BH12" s="348">
        <v>12.648099999999999</v>
      </c>
      <c r="BI12" s="348">
        <v>19.4269</v>
      </c>
      <c r="BJ12" s="348">
        <v>5.5650000000000004</v>
      </c>
      <c r="BK12" s="373"/>
      <c r="BL12" s="372" t="s">
        <v>2352</v>
      </c>
      <c r="BM12" s="372" t="s">
        <v>2353</v>
      </c>
      <c r="BN12" s="372" t="s">
        <v>2354</v>
      </c>
      <c r="BO12" s="372" t="s">
        <v>2355</v>
      </c>
      <c r="BP12" s="372" t="s">
        <v>1846</v>
      </c>
      <c r="BQ12" s="373"/>
      <c r="BR12" s="354" t="s">
        <v>513</v>
      </c>
    </row>
    <row r="13" spans="1:70" s="107" customFormat="1" x14ac:dyDescent="0.25">
      <c r="A13" s="345" t="s">
        <v>2356</v>
      </c>
      <c r="B13" s="373"/>
      <c r="C13" s="719">
        <v>39517</v>
      </c>
      <c r="D13" s="373"/>
      <c r="E13" s="346">
        <v>2405.88</v>
      </c>
      <c r="F13" s="373"/>
      <c r="G13" s="347">
        <v>47.61</v>
      </c>
      <c r="H13" s="374"/>
      <c r="I13" s="348">
        <v>1.0978000000000001</v>
      </c>
      <c r="J13" s="348">
        <v>1.0807</v>
      </c>
      <c r="K13" s="348">
        <v>11.4962</v>
      </c>
      <c r="L13" s="348">
        <v>4.8609</v>
      </c>
      <c r="M13" s="348">
        <v>-1.8633999999999999</v>
      </c>
      <c r="N13" s="350">
        <v>7.7488999999999999</v>
      </c>
      <c r="O13" s="348">
        <v>3.9085999999999999</v>
      </c>
      <c r="P13" s="348">
        <v>25.4846</v>
      </c>
      <c r="Q13" s="348">
        <v>24.6935</v>
      </c>
      <c r="R13" s="348">
        <v>12.5129</v>
      </c>
      <c r="S13" s="348">
        <v>13.6114</v>
      </c>
      <c r="T13" s="348">
        <v>0.2379</v>
      </c>
      <c r="U13" s="348">
        <v>0.74270000000000003</v>
      </c>
      <c r="V13" s="348">
        <v>-1.5528999999999999</v>
      </c>
      <c r="W13" s="348">
        <v>13.6114</v>
      </c>
      <c r="X13" s="348">
        <v>8.9818999999999996</v>
      </c>
      <c r="Y13" s="374"/>
      <c r="Z13" s="346">
        <v>15</v>
      </c>
      <c r="AA13" s="346">
        <v>12</v>
      </c>
      <c r="AB13" s="346">
        <v>13</v>
      </c>
      <c r="AC13" s="346">
        <v>15</v>
      </c>
      <c r="AD13" s="346">
        <v>14</v>
      </c>
      <c r="AE13" s="346">
        <v>13</v>
      </c>
      <c r="AF13" s="346">
        <v>12</v>
      </c>
      <c r="AG13" s="346">
        <v>5</v>
      </c>
      <c r="AH13" s="346">
        <v>5</v>
      </c>
      <c r="AI13" s="346">
        <v>15</v>
      </c>
      <c r="AJ13" s="346">
        <v>12</v>
      </c>
      <c r="AK13" s="346">
        <v>15</v>
      </c>
      <c r="AL13" s="346">
        <v>14</v>
      </c>
      <c r="AM13" s="346">
        <v>14</v>
      </c>
      <c r="AN13" s="346">
        <v>12</v>
      </c>
      <c r="AO13" s="373"/>
      <c r="AP13" s="348">
        <v>16.55</v>
      </c>
      <c r="AQ13" s="348">
        <v>22.45</v>
      </c>
      <c r="AR13" s="348">
        <v>19.77</v>
      </c>
      <c r="AS13" s="348">
        <v>10.28</v>
      </c>
      <c r="AT13" s="348">
        <v>3.26</v>
      </c>
      <c r="AU13" s="351"/>
      <c r="AV13" s="346">
        <v>14</v>
      </c>
      <c r="AW13" s="346">
        <v>6</v>
      </c>
      <c r="AX13" s="346">
        <v>6</v>
      </c>
      <c r="AY13" s="346">
        <v>11</v>
      </c>
      <c r="AZ13" s="346">
        <v>15</v>
      </c>
      <c r="BA13" s="362"/>
      <c r="BB13" s="348">
        <v>18.624189947920101</v>
      </c>
      <c r="BC13" s="375">
        <v>0</v>
      </c>
      <c r="BD13" s="375">
        <v>8.6494900822319698E-2</v>
      </c>
      <c r="BE13" s="375" t="s">
        <v>430</v>
      </c>
      <c r="BF13" s="374"/>
      <c r="BG13" s="348">
        <v>56.5623</v>
      </c>
      <c r="BH13" s="348">
        <v>3.1533699999999998</v>
      </c>
      <c r="BI13" s="348">
        <v>34.876199999999997</v>
      </c>
      <c r="BJ13" s="348">
        <v>5.4081299999999999</v>
      </c>
      <c r="BK13" s="373"/>
      <c r="BL13" s="372" t="s">
        <v>2357</v>
      </c>
      <c r="BM13" s="372" t="s">
        <v>2358</v>
      </c>
      <c r="BN13" s="372" t="s">
        <v>2359</v>
      </c>
      <c r="BO13" s="372" t="s">
        <v>2360</v>
      </c>
      <c r="BP13" s="372" t="s">
        <v>2361</v>
      </c>
      <c r="BQ13" s="373"/>
      <c r="BR13" s="354" t="s">
        <v>463</v>
      </c>
    </row>
    <row r="14" spans="1:70" s="107" customFormat="1" x14ac:dyDescent="0.25">
      <c r="A14" s="345" t="s">
        <v>2362</v>
      </c>
      <c r="B14" s="373"/>
      <c r="C14" s="719">
        <v>39352</v>
      </c>
      <c r="D14" s="373"/>
      <c r="E14" s="346">
        <v>2373.0100000000002</v>
      </c>
      <c r="F14" s="373"/>
      <c r="G14" s="347">
        <v>49.556800000000003</v>
      </c>
      <c r="H14" s="374"/>
      <c r="I14" s="348">
        <v>1.5604</v>
      </c>
      <c r="J14" s="348">
        <v>1.8232999999999999</v>
      </c>
      <c r="K14" s="348">
        <v>14.711399999999999</v>
      </c>
      <c r="L14" s="348">
        <v>14.8262</v>
      </c>
      <c r="M14" s="348">
        <v>5.1330999999999998</v>
      </c>
      <c r="N14" s="350">
        <v>14.068099999999999</v>
      </c>
      <c r="O14" s="348">
        <v>6.9592000000000001</v>
      </c>
      <c r="P14" s="348">
        <v>22.945499999999999</v>
      </c>
      <c r="Q14" s="348">
        <v>22.465699999999998</v>
      </c>
      <c r="R14" s="348">
        <v>16.8431</v>
      </c>
      <c r="S14" s="348">
        <v>17.186299999999999</v>
      </c>
      <c r="T14" s="348">
        <v>7.4954999999999998</v>
      </c>
      <c r="U14" s="348">
        <v>7.6744000000000003</v>
      </c>
      <c r="V14" s="348">
        <v>2.2395</v>
      </c>
      <c r="W14" s="348">
        <v>17.186299999999999</v>
      </c>
      <c r="X14" s="348">
        <v>8.9888999999999992</v>
      </c>
      <c r="Y14" s="374"/>
      <c r="Z14" s="346">
        <v>4</v>
      </c>
      <c r="AA14" s="346">
        <v>8</v>
      </c>
      <c r="AB14" s="346">
        <v>6</v>
      </c>
      <c r="AC14" s="346">
        <v>5</v>
      </c>
      <c r="AD14" s="346">
        <v>5</v>
      </c>
      <c r="AE14" s="346">
        <v>7</v>
      </c>
      <c r="AF14" s="346">
        <v>7</v>
      </c>
      <c r="AG14" s="346">
        <v>11</v>
      </c>
      <c r="AH14" s="346">
        <v>8</v>
      </c>
      <c r="AI14" s="346">
        <v>7</v>
      </c>
      <c r="AJ14" s="346">
        <v>6</v>
      </c>
      <c r="AK14" s="346">
        <v>6</v>
      </c>
      <c r="AL14" s="346">
        <v>5</v>
      </c>
      <c r="AM14" s="346">
        <v>7</v>
      </c>
      <c r="AN14" s="346">
        <v>6</v>
      </c>
      <c r="AO14" s="373"/>
      <c r="AP14" s="348">
        <v>17.559999999999999</v>
      </c>
      <c r="AQ14" s="348">
        <v>21.36</v>
      </c>
      <c r="AR14" s="348">
        <v>18.52</v>
      </c>
      <c r="AS14" s="348">
        <v>12.23</v>
      </c>
      <c r="AT14" s="348">
        <v>16.579999999999998</v>
      </c>
      <c r="AU14" s="351"/>
      <c r="AV14" s="346">
        <v>10</v>
      </c>
      <c r="AW14" s="346">
        <v>11</v>
      </c>
      <c r="AX14" s="346">
        <v>9</v>
      </c>
      <c r="AY14" s="346">
        <v>9</v>
      </c>
      <c r="AZ14" s="346">
        <v>4</v>
      </c>
      <c r="BA14" s="362"/>
      <c r="BB14" s="348">
        <v>21.265223856190602</v>
      </c>
      <c r="BC14" s="375">
        <v>1.0893586734779801</v>
      </c>
      <c r="BD14" s="375">
        <v>6.7799017495986394E-2</v>
      </c>
      <c r="BE14" s="375">
        <v>1.1971673493887299E-2</v>
      </c>
      <c r="BF14" s="374"/>
      <c r="BG14" s="348">
        <v>60.0304</v>
      </c>
      <c r="BH14" s="348">
        <v>13.060600000000001</v>
      </c>
      <c r="BI14" s="348">
        <v>23.830400000000001</v>
      </c>
      <c r="BJ14" s="348">
        <v>3.0785999999999998</v>
      </c>
      <c r="BK14" s="373"/>
      <c r="BL14" s="372" t="s">
        <v>2363</v>
      </c>
      <c r="BM14" s="372" t="s">
        <v>2364</v>
      </c>
      <c r="BN14" s="372" t="s">
        <v>2365</v>
      </c>
      <c r="BO14" s="372" t="s">
        <v>2366</v>
      </c>
      <c r="BP14" s="372" t="s">
        <v>2367</v>
      </c>
      <c r="BQ14" s="373"/>
      <c r="BR14" s="354" t="s">
        <v>2368</v>
      </c>
    </row>
    <row r="15" spans="1:70" s="107" customFormat="1" ht="11" x14ac:dyDescent="0.3">
      <c r="A15" s="841" t="s">
        <v>2369</v>
      </c>
      <c r="B15" s="842"/>
      <c r="C15" s="843">
        <v>39503</v>
      </c>
      <c r="D15" s="842"/>
      <c r="E15" s="844">
        <v>2358.63</v>
      </c>
      <c r="F15" s="842"/>
      <c r="G15" s="845">
        <v>67.793999999999997</v>
      </c>
      <c r="H15" s="847"/>
      <c r="I15" s="846">
        <v>1.5093000000000001</v>
      </c>
      <c r="J15" s="846">
        <v>1.8264</v>
      </c>
      <c r="K15" s="846">
        <v>13.672000000000001</v>
      </c>
      <c r="L15" s="846">
        <v>10.8216</v>
      </c>
      <c r="M15" s="846">
        <v>1.3681000000000001</v>
      </c>
      <c r="N15" s="848">
        <v>15.212400000000001</v>
      </c>
      <c r="O15" s="846">
        <v>5.8011999999999997</v>
      </c>
      <c r="P15" s="846">
        <v>20.453900000000001</v>
      </c>
      <c r="Q15" s="846">
        <v>22.455500000000001</v>
      </c>
      <c r="R15" s="846">
        <v>15.961</v>
      </c>
      <c r="S15" s="846">
        <v>16.6328</v>
      </c>
      <c r="T15" s="846">
        <v>3.7208000000000001</v>
      </c>
      <c r="U15" s="846">
        <v>5.9082999999999997</v>
      </c>
      <c r="V15" s="846">
        <v>1.663</v>
      </c>
      <c r="W15" s="846">
        <v>16.6328</v>
      </c>
      <c r="X15" s="846">
        <v>11.101000000000001</v>
      </c>
      <c r="Y15" s="847"/>
      <c r="Z15" s="844">
        <v>7</v>
      </c>
      <c r="AA15" s="844">
        <v>7</v>
      </c>
      <c r="AB15" s="844">
        <v>9</v>
      </c>
      <c r="AC15" s="844">
        <v>9</v>
      </c>
      <c r="AD15" s="844">
        <v>10</v>
      </c>
      <c r="AE15" s="844">
        <v>6</v>
      </c>
      <c r="AF15" s="844">
        <v>10</v>
      </c>
      <c r="AG15" s="844">
        <v>13</v>
      </c>
      <c r="AH15" s="844">
        <v>9</v>
      </c>
      <c r="AI15" s="844">
        <v>9</v>
      </c>
      <c r="AJ15" s="844">
        <v>8</v>
      </c>
      <c r="AK15" s="844">
        <v>10</v>
      </c>
      <c r="AL15" s="844">
        <v>10</v>
      </c>
      <c r="AM15" s="844">
        <v>8</v>
      </c>
      <c r="AN15" s="844">
        <v>8</v>
      </c>
      <c r="AO15" s="842"/>
      <c r="AP15" s="846">
        <v>18.010000000000002</v>
      </c>
      <c r="AQ15" s="846">
        <v>21.49</v>
      </c>
      <c r="AR15" s="846">
        <v>17.53</v>
      </c>
      <c r="AS15" s="846">
        <v>10.91</v>
      </c>
      <c r="AT15" s="846">
        <v>11.08</v>
      </c>
      <c r="AU15" s="849"/>
      <c r="AV15" s="844">
        <v>7</v>
      </c>
      <c r="AW15" s="844">
        <v>10</v>
      </c>
      <c r="AX15" s="844">
        <v>11</v>
      </c>
      <c r="AY15" s="844">
        <v>10</v>
      </c>
      <c r="AZ15" s="844">
        <v>9</v>
      </c>
      <c r="BA15" s="851"/>
      <c r="BB15" s="846">
        <v>20.403258694056699</v>
      </c>
      <c r="BC15" s="852">
        <v>1.03570410508448</v>
      </c>
      <c r="BD15" s="852">
        <v>5.9655842651504198E-2</v>
      </c>
      <c r="BE15" s="852">
        <v>-0.142194086691177</v>
      </c>
      <c r="BF15" s="847"/>
      <c r="BG15" s="846">
        <v>44.914200000000001</v>
      </c>
      <c r="BH15" s="846">
        <v>16.327999999999999</v>
      </c>
      <c r="BI15" s="846">
        <v>38.918300000000002</v>
      </c>
      <c r="BJ15" s="846">
        <v>-0.1605</v>
      </c>
      <c r="BK15" s="842"/>
      <c r="BL15" s="855" t="s">
        <v>2370</v>
      </c>
      <c r="BM15" s="855" t="s">
        <v>2371</v>
      </c>
      <c r="BN15" s="855" t="s">
        <v>2372</v>
      </c>
      <c r="BO15" s="855" t="s">
        <v>2373</v>
      </c>
      <c r="BP15" s="855" t="s">
        <v>2374</v>
      </c>
      <c r="BQ15" s="842"/>
      <c r="BR15" s="856" t="s">
        <v>604</v>
      </c>
    </row>
    <row r="16" spans="1:70" s="107" customFormat="1" x14ac:dyDescent="0.25">
      <c r="A16" s="345" t="s">
        <v>2375</v>
      </c>
      <c r="B16" s="373"/>
      <c r="C16" s="719">
        <v>38055</v>
      </c>
      <c r="D16" s="373"/>
      <c r="E16" s="346">
        <v>2137.08</v>
      </c>
      <c r="F16" s="373"/>
      <c r="G16" s="347">
        <v>144.67519999999999</v>
      </c>
      <c r="H16" s="374"/>
      <c r="I16" s="348">
        <v>1.2154</v>
      </c>
      <c r="J16" s="348">
        <v>0.49809999999999999</v>
      </c>
      <c r="K16" s="348">
        <v>10.6754</v>
      </c>
      <c r="L16" s="348">
        <v>6.2138999999999998</v>
      </c>
      <c r="M16" s="348">
        <v>-0.1411</v>
      </c>
      <c r="N16" s="350">
        <v>7.8281999999999998</v>
      </c>
      <c r="O16" s="348">
        <v>4.6218000000000004</v>
      </c>
      <c r="P16" s="348">
        <v>19.5943</v>
      </c>
      <c r="Q16" s="348">
        <v>17.546700000000001</v>
      </c>
      <c r="R16" s="348">
        <v>14.0623</v>
      </c>
      <c r="S16" s="348">
        <v>13.1614</v>
      </c>
      <c r="T16" s="348">
        <v>1.0582</v>
      </c>
      <c r="U16" s="348">
        <v>4.2447999999999997</v>
      </c>
      <c r="V16" s="348">
        <v>-0.3629</v>
      </c>
      <c r="W16" s="348">
        <v>13.1614</v>
      </c>
      <c r="X16" s="348">
        <v>13.284700000000001</v>
      </c>
      <c r="Y16" s="374"/>
      <c r="Z16" s="346">
        <v>14</v>
      </c>
      <c r="AA16" s="346">
        <v>14</v>
      </c>
      <c r="AB16" s="346">
        <v>14</v>
      </c>
      <c r="AC16" s="346">
        <v>14</v>
      </c>
      <c r="AD16" s="346">
        <v>13</v>
      </c>
      <c r="AE16" s="346">
        <v>12</v>
      </c>
      <c r="AF16" s="346">
        <v>11</v>
      </c>
      <c r="AG16" s="346">
        <v>15</v>
      </c>
      <c r="AH16" s="346">
        <v>15</v>
      </c>
      <c r="AI16" s="346">
        <v>14</v>
      </c>
      <c r="AJ16" s="346">
        <v>14</v>
      </c>
      <c r="AK16" s="346">
        <v>14</v>
      </c>
      <c r="AL16" s="346">
        <v>12</v>
      </c>
      <c r="AM16" s="346">
        <v>12</v>
      </c>
      <c r="AN16" s="346">
        <v>14</v>
      </c>
      <c r="AO16" s="373"/>
      <c r="AP16" s="348">
        <v>15.06</v>
      </c>
      <c r="AQ16" s="348">
        <v>17.649999999999999</v>
      </c>
      <c r="AR16" s="348">
        <v>15.02</v>
      </c>
      <c r="AS16" s="348">
        <v>9.51</v>
      </c>
      <c r="AT16" s="348">
        <v>6.57</v>
      </c>
      <c r="AU16" s="351"/>
      <c r="AV16" s="346">
        <v>15</v>
      </c>
      <c r="AW16" s="346">
        <v>15</v>
      </c>
      <c r="AX16" s="346">
        <v>15</v>
      </c>
      <c r="AY16" s="346">
        <v>13</v>
      </c>
      <c r="AZ16" s="346">
        <v>13</v>
      </c>
      <c r="BA16" s="362"/>
      <c r="BB16" s="348">
        <v>16.437176348022401</v>
      </c>
      <c r="BC16" s="375">
        <v>0.93005273784875497</v>
      </c>
      <c r="BD16" s="375">
        <v>6.7178267756674404E-2</v>
      </c>
      <c r="BE16" s="375">
        <v>-0.11647860752023299</v>
      </c>
      <c r="BF16" s="374"/>
      <c r="BG16" s="348">
        <v>70.977800000000002</v>
      </c>
      <c r="BH16" s="348">
        <v>8.6534899999999997</v>
      </c>
      <c r="BI16" s="348">
        <v>17.366700000000002</v>
      </c>
      <c r="BJ16" s="348">
        <v>3.0020099999999998</v>
      </c>
      <c r="BK16" s="373"/>
      <c r="BL16" s="372" t="s">
        <v>2376</v>
      </c>
      <c r="BM16" s="372" t="s">
        <v>2377</v>
      </c>
      <c r="BN16" s="372" t="s">
        <v>2378</v>
      </c>
      <c r="BO16" s="372" t="s">
        <v>2379</v>
      </c>
      <c r="BP16" s="372" t="s">
        <v>2380</v>
      </c>
      <c r="BQ16" s="373"/>
      <c r="BR16" s="354" t="s">
        <v>463</v>
      </c>
    </row>
    <row r="17" spans="1:70" s="107" customFormat="1" x14ac:dyDescent="0.25">
      <c r="A17" s="345" t="s">
        <v>2381</v>
      </c>
      <c r="B17" s="373"/>
      <c r="C17" s="719">
        <v>38352</v>
      </c>
      <c r="D17" s="373"/>
      <c r="E17" s="346">
        <v>2083.64</v>
      </c>
      <c r="F17" s="373"/>
      <c r="G17" s="347">
        <v>178.6996</v>
      </c>
      <c r="H17" s="374"/>
      <c r="I17" s="348">
        <v>1.2778</v>
      </c>
      <c r="J17" s="348">
        <v>2.331</v>
      </c>
      <c r="K17" s="348">
        <v>15.949299999999999</v>
      </c>
      <c r="L17" s="348">
        <v>15.7623</v>
      </c>
      <c r="M17" s="348">
        <v>4.2991999999999999</v>
      </c>
      <c r="N17" s="350">
        <v>12.4597</v>
      </c>
      <c r="O17" s="348">
        <v>0.95930000000000004</v>
      </c>
      <c r="P17" s="348">
        <v>20.2714</v>
      </c>
      <c r="Q17" s="348">
        <v>20.325800000000001</v>
      </c>
      <c r="R17" s="348">
        <v>15.7155</v>
      </c>
      <c r="S17" s="348">
        <v>18.3752</v>
      </c>
      <c r="T17" s="348">
        <v>7.5175000000000001</v>
      </c>
      <c r="U17" s="348">
        <v>6.1196999999999999</v>
      </c>
      <c r="V17" s="348">
        <v>1.6496999999999999</v>
      </c>
      <c r="W17" s="348">
        <v>18.3752</v>
      </c>
      <c r="X17" s="348">
        <v>14.469799999999999</v>
      </c>
      <c r="Y17" s="374"/>
      <c r="Z17" s="346">
        <v>11</v>
      </c>
      <c r="AA17" s="346">
        <v>2</v>
      </c>
      <c r="AB17" s="346">
        <v>2</v>
      </c>
      <c r="AC17" s="346">
        <v>4</v>
      </c>
      <c r="AD17" s="346">
        <v>6</v>
      </c>
      <c r="AE17" s="346">
        <v>10</v>
      </c>
      <c r="AF17" s="346">
        <v>15</v>
      </c>
      <c r="AG17" s="346">
        <v>14</v>
      </c>
      <c r="AH17" s="346">
        <v>14</v>
      </c>
      <c r="AI17" s="346">
        <v>11</v>
      </c>
      <c r="AJ17" s="346">
        <v>3</v>
      </c>
      <c r="AK17" s="346">
        <v>4</v>
      </c>
      <c r="AL17" s="346">
        <v>7</v>
      </c>
      <c r="AM17" s="346">
        <v>9</v>
      </c>
      <c r="AN17" s="346">
        <v>3</v>
      </c>
      <c r="AO17" s="373"/>
      <c r="AP17" s="348">
        <v>17.25</v>
      </c>
      <c r="AQ17" s="348">
        <v>20.02</v>
      </c>
      <c r="AR17" s="348">
        <v>15.8</v>
      </c>
      <c r="AS17" s="348">
        <v>8.83</v>
      </c>
      <c r="AT17" s="348">
        <v>15.23</v>
      </c>
      <c r="AU17" s="351"/>
      <c r="AV17" s="346">
        <v>13</v>
      </c>
      <c r="AW17" s="346">
        <v>14</v>
      </c>
      <c r="AX17" s="346">
        <v>14</v>
      </c>
      <c r="AY17" s="346">
        <v>15</v>
      </c>
      <c r="AZ17" s="346">
        <v>6</v>
      </c>
      <c r="BA17" s="362"/>
      <c r="BB17" s="348">
        <v>20.715145111370699</v>
      </c>
      <c r="BC17" s="375">
        <v>0</v>
      </c>
      <c r="BD17" s="375">
        <v>5.8996797363843299E-2</v>
      </c>
      <c r="BE17" s="375" t="s">
        <v>430</v>
      </c>
      <c r="BF17" s="374"/>
      <c r="BG17" s="348">
        <v>38.964399999999998</v>
      </c>
      <c r="BH17" s="348">
        <v>16.7561</v>
      </c>
      <c r="BI17" s="348">
        <v>39.294899999999998</v>
      </c>
      <c r="BJ17" s="348">
        <v>4.9846000000000004</v>
      </c>
      <c r="BK17" s="373"/>
      <c r="BL17" s="372" t="s">
        <v>2382</v>
      </c>
      <c r="BM17" s="372" t="s">
        <v>2383</v>
      </c>
      <c r="BN17" s="372" t="s">
        <v>2384</v>
      </c>
      <c r="BO17" s="372" t="s">
        <v>2385</v>
      </c>
      <c r="BP17" s="372" t="s">
        <v>2386</v>
      </c>
      <c r="BQ17" s="373"/>
      <c r="BR17" s="354" t="s">
        <v>2387</v>
      </c>
    </row>
    <row r="18" spans="1:70" s="107" customFormat="1" x14ac:dyDescent="0.25">
      <c r="A18" s="345" t="s">
        <v>2388</v>
      </c>
      <c r="B18" s="373"/>
      <c r="C18" s="719">
        <v>40610</v>
      </c>
      <c r="D18" s="373"/>
      <c r="E18" s="346">
        <v>1490.25</v>
      </c>
      <c r="F18" s="373"/>
      <c r="G18" s="347">
        <v>49.155000000000001</v>
      </c>
      <c r="H18" s="374"/>
      <c r="I18" s="348">
        <v>1.7827999999999999</v>
      </c>
      <c r="J18" s="348">
        <v>2.1848000000000001</v>
      </c>
      <c r="K18" s="348">
        <v>15.3169</v>
      </c>
      <c r="L18" s="348">
        <v>10.507899999999999</v>
      </c>
      <c r="M18" s="348">
        <v>-2.1012</v>
      </c>
      <c r="N18" s="350">
        <v>4.7234999999999996</v>
      </c>
      <c r="O18" s="348">
        <v>2.7054999999999998</v>
      </c>
      <c r="P18" s="348">
        <v>24.051300000000001</v>
      </c>
      <c r="Q18" s="348">
        <v>21.716799999999999</v>
      </c>
      <c r="R18" s="348">
        <v>16.47</v>
      </c>
      <c r="S18" s="348">
        <v>18.631599999999999</v>
      </c>
      <c r="T18" s="348">
        <v>1.9622999999999999</v>
      </c>
      <c r="U18" s="348">
        <v>0.1691</v>
      </c>
      <c r="V18" s="348">
        <v>-5.7664999999999997</v>
      </c>
      <c r="W18" s="348">
        <v>18.631599999999999</v>
      </c>
      <c r="X18" s="348">
        <v>11.0847</v>
      </c>
      <c r="Y18" s="374"/>
      <c r="Z18" s="346">
        <v>2</v>
      </c>
      <c r="AA18" s="346">
        <v>4</v>
      </c>
      <c r="AB18" s="346">
        <v>4</v>
      </c>
      <c r="AC18" s="346">
        <v>10</v>
      </c>
      <c r="AD18" s="346">
        <v>15</v>
      </c>
      <c r="AE18" s="346">
        <v>15</v>
      </c>
      <c r="AF18" s="346">
        <v>14</v>
      </c>
      <c r="AG18" s="346">
        <v>8</v>
      </c>
      <c r="AH18" s="346">
        <v>10</v>
      </c>
      <c r="AI18" s="346">
        <v>8</v>
      </c>
      <c r="AJ18" s="346">
        <v>2</v>
      </c>
      <c r="AK18" s="346">
        <v>13</v>
      </c>
      <c r="AL18" s="346">
        <v>15</v>
      </c>
      <c r="AM18" s="346">
        <v>15</v>
      </c>
      <c r="AN18" s="346">
        <v>2</v>
      </c>
      <c r="AO18" s="373"/>
      <c r="AP18" s="348">
        <v>17.7</v>
      </c>
      <c r="AQ18" s="348">
        <v>21.85</v>
      </c>
      <c r="AR18" s="348">
        <v>17.5</v>
      </c>
      <c r="AS18" s="348">
        <v>9.18</v>
      </c>
      <c r="AT18" s="348">
        <v>4.16</v>
      </c>
      <c r="AU18" s="351"/>
      <c r="AV18" s="346">
        <v>8</v>
      </c>
      <c r="AW18" s="346">
        <v>8</v>
      </c>
      <c r="AX18" s="346">
        <v>12</v>
      </c>
      <c r="AY18" s="346">
        <v>14</v>
      </c>
      <c r="AZ18" s="346">
        <v>14</v>
      </c>
      <c r="BA18" s="362"/>
      <c r="BB18" s="348">
        <v>21.992155854868901</v>
      </c>
      <c r="BC18" s="375">
        <v>0</v>
      </c>
      <c r="BD18" s="375">
        <v>6.9516144152466597E-2</v>
      </c>
      <c r="BE18" s="375" t="s">
        <v>430</v>
      </c>
      <c r="BF18" s="374"/>
      <c r="BG18" s="348">
        <v>46.295299999999997</v>
      </c>
      <c r="BH18" s="348">
        <v>13.5662</v>
      </c>
      <c r="BI18" s="348">
        <v>39.180500000000002</v>
      </c>
      <c r="BJ18" s="348">
        <v>0.95799999999999996</v>
      </c>
      <c r="BK18" s="373"/>
      <c r="BL18" s="372" t="s">
        <v>2389</v>
      </c>
      <c r="BM18" s="372" t="s">
        <v>2390</v>
      </c>
      <c r="BN18" s="372" t="s">
        <v>2391</v>
      </c>
      <c r="BO18" s="372" t="s">
        <v>2392</v>
      </c>
      <c r="BP18" s="372" t="s">
        <v>2393</v>
      </c>
      <c r="BQ18" s="373"/>
      <c r="BR18" s="354" t="s">
        <v>526</v>
      </c>
    </row>
    <row r="19" spans="1:70" s="107" customFormat="1" x14ac:dyDescent="0.25">
      <c r="A19" s="345" t="s">
        <v>2394</v>
      </c>
      <c r="B19" s="373"/>
      <c r="C19" s="719">
        <v>39407</v>
      </c>
      <c r="D19" s="373"/>
      <c r="E19" s="346">
        <v>1446.49</v>
      </c>
      <c r="F19" s="373"/>
      <c r="G19" s="347">
        <v>64.83</v>
      </c>
      <c r="H19" s="374"/>
      <c r="I19" s="348">
        <v>1.2178</v>
      </c>
      <c r="J19" s="348">
        <v>1.966</v>
      </c>
      <c r="K19" s="348">
        <v>17.829899999999999</v>
      </c>
      <c r="L19" s="348">
        <v>17.000499999999999</v>
      </c>
      <c r="M19" s="348">
        <v>1.0758000000000001</v>
      </c>
      <c r="N19" s="350">
        <v>11.2692</v>
      </c>
      <c r="O19" s="348">
        <v>6.1096000000000004</v>
      </c>
      <c r="P19" s="348">
        <v>24.8781</v>
      </c>
      <c r="Q19" s="348">
        <v>23.090599999999998</v>
      </c>
      <c r="R19" s="348">
        <v>17.797499999999999</v>
      </c>
      <c r="S19" s="348">
        <v>20.9741</v>
      </c>
      <c r="T19" s="348">
        <v>7.5124000000000004</v>
      </c>
      <c r="U19" s="348">
        <v>3.9942000000000002</v>
      </c>
      <c r="V19" s="348">
        <v>-1.1888000000000001</v>
      </c>
      <c r="W19" s="348">
        <v>20.9741</v>
      </c>
      <c r="X19" s="348">
        <v>10.665800000000001</v>
      </c>
      <c r="Y19" s="374"/>
      <c r="Z19" s="346">
        <v>13</v>
      </c>
      <c r="AA19" s="346">
        <v>5</v>
      </c>
      <c r="AB19" s="346">
        <v>1</v>
      </c>
      <c r="AC19" s="346">
        <v>2</v>
      </c>
      <c r="AD19" s="346">
        <v>11</v>
      </c>
      <c r="AE19" s="346">
        <v>11</v>
      </c>
      <c r="AF19" s="346">
        <v>9</v>
      </c>
      <c r="AG19" s="346">
        <v>6</v>
      </c>
      <c r="AH19" s="346">
        <v>7</v>
      </c>
      <c r="AI19" s="346">
        <v>4</v>
      </c>
      <c r="AJ19" s="346">
        <v>1</v>
      </c>
      <c r="AK19" s="346">
        <v>5</v>
      </c>
      <c r="AL19" s="346">
        <v>13</v>
      </c>
      <c r="AM19" s="346">
        <v>13</v>
      </c>
      <c r="AN19" s="346">
        <v>1</v>
      </c>
      <c r="AO19" s="373"/>
      <c r="AP19" s="348">
        <v>19.579999999999998</v>
      </c>
      <c r="AQ19" s="348">
        <v>22.24</v>
      </c>
      <c r="AR19" s="348">
        <v>18.690000000000001</v>
      </c>
      <c r="AS19" s="348">
        <v>12.38</v>
      </c>
      <c r="AT19" s="348">
        <v>12.46</v>
      </c>
      <c r="AU19" s="351"/>
      <c r="AV19" s="346">
        <v>6</v>
      </c>
      <c r="AW19" s="346">
        <v>7</v>
      </c>
      <c r="AX19" s="346">
        <v>8</v>
      </c>
      <c r="AY19" s="346">
        <v>8</v>
      </c>
      <c r="AZ19" s="346">
        <v>8</v>
      </c>
      <c r="BA19" s="362"/>
      <c r="BB19" s="348">
        <v>22.729869002799301</v>
      </c>
      <c r="BC19" s="375">
        <v>0</v>
      </c>
      <c r="BD19" s="375">
        <v>6.9775235183493101E-2</v>
      </c>
      <c r="BE19" s="375" t="s">
        <v>430</v>
      </c>
      <c r="BF19" s="374"/>
      <c r="BG19" s="348">
        <v>27.522400000000001</v>
      </c>
      <c r="BH19" s="348">
        <v>22.824200000000001</v>
      </c>
      <c r="BI19" s="348">
        <v>46.155700000000003</v>
      </c>
      <c r="BJ19" s="348">
        <v>3.4977</v>
      </c>
      <c r="BK19" s="373"/>
      <c r="BL19" s="372" t="s">
        <v>2395</v>
      </c>
      <c r="BM19" s="372" t="s">
        <v>2396</v>
      </c>
      <c r="BN19" s="372" t="s">
        <v>2397</v>
      </c>
      <c r="BO19" s="372" t="s">
        <v>2398</v>
      </c>
      <c r="BP19" s="372" t="s">
        <v>2399</v>
      </c>
      <c r="BQ19" s="373"/>
      <c r="BR19" s="354" t="s">
        <v>443</v>
      </c>
    </row>
    <row r="20" spans="1:70" s="107" customFormat="1" x14ac:dyDescent="0.25">
      <c r="A20" s="345" t="s">
        <v>2400</v>
      </c>
      <c r="B20" s="373"/>
      <c r="C20" s="719">
        <v>38793</v>
      </c>
      <c r="D20" s="373"/>
      <c r="E20" s="346">
        <v>1159.01</v>
      </c>
      <c r="F20" s="373"/>
      <c r="G20" s="347">
        <v>102.34</v>
      </c>
      <c r="H20" s="374"/>
      <c r="I20" s="348">
        <v>1.4774</v>
      </c>
      <c r="J20" s="348">
        <v>1.9017999999999999</v>
      </c>
      <c r="K20" s="348">
        <v>15.612299999999999</v>
      </c>
      <c r="L20" s="348">
        <v>14.244300000000001</v>
      </c>
      <c r="M20" s="348">
        <v>6.1727999999999996</v>
      </c>
      <c r="N20" s="350">
        <v>18.163</v>
      </c>
      <c r="O20" s="348">
        <v>6.9588999999999999</v>
      </c>
      <c r="P20" s="348">
        <v>22.981100000000001</v>
      </c>
      <c r="Q20" s="348">
        <v>21.2257</v>
      </c>
      <c r="R20" s="348">
        <v>15.425700000000001</v>
      </c>
      <c r="S20" s="348">
        <v>17.767499999999998</v>
      </c>
      <c r="T20" s="348">
        <v>7.9421999999999997</v>
      </c>
      <c r="U20" s="348">
        <v>8.5836000000000006</v>
      </c>
      <c r="V20" s="348">
        <v>6.2831000000000001</v>
      </c>
      <c r="W20" s="348">
        <v>17.767499999999998</v>
      </c>
      <c r="X20" s="348">
        <v>12.2499</v>
      </c>
      <c r="Y20" s="374"/>
      <c r="Z20" s="346">
        <v>8</v>
      </c>
      <c r="AA20" s="346">
        <v>6</v>
      </c>
      <c r="AB20" s="346">
        <v>3</v>
      </c>
      <c r="AC20" s="346">
        <v>6</v>
      </c>
      <c r="AD20" s="346">
        <v>3</v>
      </c>
      <c r="AE20" s="346">
        <v>4</v>
      </c>
      <c r="AF20" s="346">
        <v>8</v>
      </c>
      <c r="AG20" s="346">
        <v>10</v>
      </c>
      <c r="AH20" s="346">
        <v>12</v>
      </c>
      <c r="AI20" s="346">
        <v>13</v>
      </c>
      <c r="AJ20" s="346">
        <v>5</v>
      </c>
      <c r="AK20" s="346">
        <v>3</v>
      </c>
      <c r="AL20" s="346">
        <v>4</v>
      </c>
      <c r="AM20" s="346">
        <v>3</v>
      </c>
      <c r="AN20" s="346">
        <v>5</v>
      </c>
      <c r="AO20" s="373"/>
      <c r="AP20" s="348">
        <v>17.52</v>
      </c>
      <c r="AQ20" s="348">
        <v>21.8</v>
      </c>
      <c r="AR20" s="348">
        <v>18.84</v>
      </c>
      <c r="AS20" s="348">
        <v>13.61</v>
      </c>
      <c r="AT20" s="348">
        <v>19.3</v>
      </c>
      <c r="AU20" s="351"/>
      <c r="AV20" s="346">
        <v>11</v>
      </c>
      <c r="AW20" s="346">
        <v>9</v>
      </c>
      <c r="AX20" s="346">
        <v>7</v>
      </c>
      <c r="AY20" s="346">
        <v>7</v>
      </c>
      <c r="AZ20" s="346">
        <v>3</v>
      </c>
      <c r="BA20" s="362"/>
      <c r="BB20" s="348">
        <v>19.4491578692984</v>
      </c>
      <c r="BC20" s="375">
        <v>1.0322735778310199</v>
      </c>
      <c r="BD20" s="375">
        <v>7.4459967436451405E-2</v>
      </c>
      <c r="BE20" s="375">
        <v>9.3318571715544502E-2</v>
      </c>
      <c r="BF20" s="374"/>
      <c r="BG20" s="348">
        <v>46.646599999999999</v>
      </c>
      <c r="BH20" s="348">
        <v>18.3659</v>
      </c>
      <c r="BI20" s="348">
        <v>30.8904</v>
      </c>
      <c r="BJ20" s="348">
        <v>4.0971000000000002</v>
      </c>
      <c r="BK20" s="373"/>
      <c r="BL20" s="372" t="s">
        <v>2401</v>
      </c>
      <c r="BM20" s="372" t="s">
        <v>2402</v>
      </c>
      <c r="BN20" s="372" t="s">
        <v>1597</v>
      </c>
      <c r="BO20" s="372" t="s">
        <v>2403</v>
      </c>
      <c r="BP20" s="372" t="s">
        <v>2404</v>
      </c>
      <c r="BQ20" s="373"/>
      <c r="BR20" s="354" t="s">
        <v>463</v>
      </c>
    </row>
    <row r="21" spans="1:70" s="107" customFormat="1" x14ac:dyDescent="0.25">
      <c r="A21" s="345" t="s">
        <v>2405</v>
      </c>
      <c r="B21" s="373"/>
      <c r="C21" s="719">
        <v>39531</v>
      </c>
      <c r="D21" s="373"/>
      <c r="E21" s="346">
        <v>1037.19</v>
      </c>
      <c r="F21" s="373"/>
      <c r="G21" s="347">
        <v>52.151899999999998</v>
      </c>
      <c r="H21" s="374"/>
      <c r="I21" s="348">
        <v>1.5195000000000001</v>
      </c>
      <c r="J21" s="348">
        <v>1.4726999999999999</v>
      </c>
      <c r="K21" s="348">
        <v>12.561999999999999</v>
      </c>
      <c r="L21" s="348">
        <v>14.0526</v>
      </c>
      <c r="M21" s="348">
        <v>3.3206000000000002</v>
      </c>
      <c r="N21" s="350">
        <v>19.148199999999999</v>
      </c>
      <c r="O21" s="348">
        <v>12.363</v>
      </c>
      <c r="P21" s="348">
        <v>29.442</v>
      </c>
      <c r="Q21" s="348">
        <v>25.263200000000001</v>
      </c>
      <c r="R21" s="348">
        <v>17.0215</v>
      </c>
      <c r="S21" s="348">
        <v>15.4153</v>
      </c>
      <c r="T21" s="348">
        <v>5.7454999999999998</v>
      </c>
      <c r="U21" s="348">
        <v>6.3159000000000001</v>
      </c>
      <c r="V21" s="348">
        <v>2.7008000000000001</v>
      </c>
      <c r="W21" s="348">
        <v>15.4153</v>
      </c>
      <c r="X21" s="348">
        <v>9.5517000000000003</v>
      </c>
      <c r="Y21" s="374"/>
      <c r="Z21" s="346">
        <v>5</v>
      </c>
      <c r="AA21" s="346">
        <v>10</v>
      </c>
      <c r="AB21" s="346">
        <v>11</v>
      </c>
      <c r="AC21" s="346">
        <v>7</v>
      </c>
      <c r="AD21" s="346">
        <v>7</v>
      </c>
      <c r="AE21" s="346">
        <v>2</v>
      </c>
      <c r="AF21" s="346">
        <v>1</v>
      </c>
      <c r="AG21" s="346">
        <v>1</v>
      </c>
      <c r="AH21" s="346">
        <v>4</v>
      </c>
      <c r="AI21" s="346">
        <v>6</v>
      </c>
      <c r="AJ21" s="346">
        <v>10</v>
      </c>
      <c r="AK21" s="346">
        <v>8</v>
      </c>
      <c r="AL21" s="346">
        <v>6</v>
      </c>
      <c r="AM21" s="346">
        <v>6</v>
      </c>
      <c r="AN21" s="346">
        <v>10</v>
      </c>
      <c r="AO21" s="373"/>
      <c r="AP21" s="348">
        <v>19.87</v>
      </c>
      <c r="AQ21" s="348">
        <v>23.97</v>
      </c>
      <c r="AR21" s="348">
        <v>22.4</v>
      </c>
      <c r="AS21" s="348">
        <v>17.170000000000002</v>
      </c>
      <c r="AT21" s="348">
        <v>14.65</v>
      </c>
      <c r="AU21" s="351"/>
      <c r="AV21" s="346">
        <v>5</v>
      </c>
      <c r="AW21" s="346">
        <v>4</v>
      </c>
      <c r="AX21" s="346">
        <v>2</v>
      </c>
      <c r="AY21" s="346">
        <v>1</v>
      </c>
      <c r="AZ21" s="346">
        <v>7</v>
      </c>
      <c r="BA21" s="362"/>
      <c r="BB21" s="348">
        <v>22.0802948653137</v>
      </c>
      <c r="BC21" s="375">
        <v>1.05552457443937</v>
      </c>
      <c r="BD21" s="375">
        <v>8.4943041430839597E-2</v>
      </c>
      <c r="BE21" s="375">
        <v>0.49018524302997801</v>
      </c>
      <c r="BF21" s="374"/>
      <c r="BG21" s="348">
        <v>35.210999999999999</v>
      </c>
      <c r="BH21" s="348">
        <v>13.944000000000001</v>
      </c>
      <c r="BI21" s="348">
        <v>42.448999999999998</v>
      </c>
      <c r="BJ21" s="348">
        <v>8.3960000000000008</v>
      </c>
      <c r="BK21" s="373"/>
      <c r="BL21" s="372" t="s">
        <v>2406</v>
      </c>
      <c r="BM21" s="372" t="s">
        <v>2407</v>
      </c>
      <c r="BN21" s="372" t="s">
        <v>2408</v>
      </c>
      <c r="BO21" s="372" t="s">
        <v>2409</v>
      </c>
      <c r="BP21" s="372" t="s">
        <v>2410</v>
      </c>
      <c r="BQ21" s="373"/>
      <c r="BR21" s="354" t="s">
        <v>476</v>
      </c>
    </row>
    <row r="22" spans="1:70" s="107" customFormat="1" x14ac:dyDescent="0.25">
      <c r="A22" s="345" t="s">
        <v>2411</v>
      </c>
      <c r="B22" s="373"/>
      <c r="C22" s="719">
        <v>38624</v>
      </c>
      <c r="D22" s="373"/>
      <c r="E22" s="346">
        <v>977.82</v>
      </c>
      <c r="F22" s="373"/>
      <c r="G22" s="347">
        <v>102.3809</v>
      </c>
      <c r="H22" s="374"/>
      <c r="I22" s="348">
        <v>1.2708999999999999</v>
      </c>
      <c r="J22" s="348">
        <v>1.3738999999999999</v>
      </c>
      <c r="K22" s="348">
        <v>11.629899999999999</v>
      </c>
      <c r="L22" s="348">
        <v>12.419499999999999</v>
      </c>
      <c r="M22" s="348">
        <v>5.6227</v>
      </c>
      <c r="N22" s="350">
        <v>17.867799999999999</v>
      </c>
      <c r="O22" s="348">
        <v>8.8142999999999994</v>
      </c>
      <c r="P22" s="348">
        <v>23.768599999999999</v>
      </c>
      <c r="Q22" s="348">
        <v>20.7212</v>
      </c>
      <c r="R22" s="348">
        <v>15.637499999999999</v>
      </c>
      <c r="S22" s="348">
        <v>13.556699999999999</v>
      </c>
      <c r="T22" s="348">
        <v>5.774</v>
      </c>
      <c r="U22" s="348">
        <v>8.8803000000000001</v>
      </c>
      <c r="V22" s="348">
        <v>5.9574999999999996</v>
      </c>
      <c r="W22" s="348">
        <v>13.556699999999999</v>
      </c>
      <c r="X22" s="348">
        <v>11.960800000000001</v>
      </c>
      <c r="Y22" s="374"/>
      <c r="Z22" s="346">
        <v>12</v>
      </c>
      <c r="AA22" s="346">
        <v>11</v>
      </c>
      <c r="AB22" s="346">
        <v>12</v>
      </c>
      <c r="AC22" s="346">
        <v>8</v>
      </c>
      <c r="AD22" s="346">
        <v>4</v>
      </c>
      <c r="AE22" s="346">
        <v>5</v>
      </c>
      <c r="AF22" s="346">
        <v>3</v>
      </c>
      <c r="AG22" s="346">
        <v>9</v>
      </c>
      <c r="AH22" s="346">
        <v>13</v>
      </c>
      <c r="AI22" s="346">
        <v>12</v>
      </c>
      <c r="AJ22" s="346">
        <v>13</v>
      </c>
      <c r="AK22" s="346">
        <v>7</v>
      </c>
      <c r="AL22" s="346">
        <v>3</v>
      </c>
      <c r="AM22" s="346">
        <v>4</v>
      </c>
      <c r="AN22" s="346">
        <v>13</v>
      </c>
      <c r="AO22" s="373"/>
      <c r="AP22" s="348">
        <v>17.43</v>
      </c>
      <c r="AQ22" s="348">
        <v>21</v>
      </c>
      <c r="AR22" s="348">
        <v>18.5</v>
      </c>
      <c r="AS22" s="348">
        <v>14.64</v>
      </c>
      <c r="AT22" s="348">
        <v>16.57</v>
      </c>
      <c r="AU22" s="351"/>
      <c r="AV22" s="346">
        <v>12</v>
      </c>
      <c r="AW22" s="346">
        <v>12</v>
      </c>
      <c r="AX22" s="346">
        <v>10</v>
      </c>
      <c r="AY22" s="346">
        <v>4</v>
      </c>
      <c r="AZ22" s="346">
        <v>5</v>
      </c>
      <c r="BA22" s="362"/>
      <c r="BB22" s="348">
        <v>18.099225542327702</v>
      </c>
      <c r="BC22" s="375">
        <v>0.98779019469653695</v>
      </c>
      <c r="BD22" s="375">
        <v>7.9789817741798899E-2</v>
      </c>
      <c r="BE22" s="375">
        <v>0.147653517129579</v>
      </c>
      <c r="BF22" s="374"/>
      <c r="BG22" s="348">
        <v>59.461799999999997</v>
      </c>
      <c r="BH22" s="348">
        <v>16.300999999999998</v>
      </c>
      <c r="BI22" s="348">
        <v>19.363199999999999</v>
      </c>
      <c r="BJ22" s="348">
        <v>4.8739999999999997</v>
      </c>
      <c r="BK22" s="373"/>
      <c r="BL22" s="372" t="s">
        <v>2412</v>
      </c>
      <c r="BM22" s="372" t="s">
        <v>2413</v>
      </c>
      <c r="BN22" s="372" t="s">
        <v>2414</v>
      </c>
      <c r="BO22" s="372" t="s">
        <v>2415</v>
      </c>
      <c r="BP22" s="372" t="s">
        <v>2416</v>
      </c>
      <c r="BQ22" s="373"/>
      <c r="BR22" s="354" t="s">
        <v>526</v>
      </c>
    </row>
    <row r="23" spans="1:70" x14ac:dyDescent="0.25">
      <c r="A23" s="36" t="s">
        <v>93</v>
      </c>
      <c r="B23" s="43"/>
      <c r="C23" s="720"/>
      <c r="D23" s="43"/>
      <c r="E23" s="51"/>
      <c r="F23" s="43"/>
      <c r="G23" s="55"/>
      <c r="H23" s="66"/>
      <c r="I23" s="59">
        <v>1.4679</v>
      </c>
      <c r="J23" s="59">
        <v>1.6265000000000001</v>
      </c>
      <c r="K23" s="59">
        <v>13.728999999999999</v>
      </c>
      <c r="L23" s="59">
        <v>12.012600000000001</v>
      </c>
      <c r="M23" s="59">
        <v>2.9108000000000001</v>
      </c>
      <c r="N23" s="70">
        <v>13.321899999999999</v>
      </c>
      <c r="O23" s="59">
        <v>6.3232999999999997</v>
      </c>
      <c r="P23" s="59">
        <v>24.174099999999999</v>
      </c>
      <c r="Q23" s="59">
        <v>22.9618</v>
      </c>
      <c r="R23" s="59">
        <v>16.407399999999999</v>
      </c>
      <c r="S23" s="59">
        <v>16.224399999999999</v>
      </c>
      <c r="T23" s="59">
        <v>5.2347999999999999</v>
      </c>
      <c r="U23" s="59">
        <v>6.1029999999999998</v>
      </c>
      <c r="V23" s="59">
        <v>2.2345000000000002</v>
      </c>
      <c r="W23" s="59">
        <v>16.224399999999999</v>
      </c>
      <c r="X23" s="59">
        <v>12.680099999999999</v>
      </c>
      <c r="Y23" s="66"/>
      <c r="Z23" s="51">
        <v>15</v>
      </c>
      <c r="AA23" s="51">
        <v>15</v>
      </c>
      <c r="AB23" s="51">
        <v>15</v>
      </c>
      <c r="AC23" s="51">
        <v>15</v>
      </c>
      <c r="AD23" s="51">
        <v>15</v>
      </c>
      <c r="AE23" s="51">
        <v>15</v>
      </c>
      <c r="AF23" s="51">
        <v>15</v>
      </c>
      <c r="AG23" s="51">
        <v>15</v>
      </c>
      <c r="AH23" s="51">
        <v>15</v>
      </c>
      <c r="AI23" s="51">
        <v>15</v>
      </c>
      <c r="AJ23" s="51">
        <v>15</v>
      </c>
      <c r="AK23" s="51">
        <v>15</v>
      </c>
      <c r="AL23" s="51">
        <v>15</v>
      </c>
      <c r="AM23" s="51">
        <v>15</v>
      </c>
      <c r="AN23" s="51">
        <v>15</v>
      </c>
      <c r="AO23" s="43"/>
      <c r="AP23" s="59">
        <v>18.414666666666701</v>
      </c>
      <c r="AQ23" s="59">
        <v>22.259333333333299</v>
      </c>
      <c r="AR23" s="59">
        <v>19.178000000000001</v>
      </c>
      <c r="AS23" s="59">
        <v>12.618</v>
      </c>
      <c r="AT23" s="59">
        <v>13.1886666666667</v>
      </c>
      <c r="AU23" s="78"/>
      <c r="AV23" s="51">
        <v>15</v>
      </c>
      <c r="AW23" s="51">
        <v>15</v>
      </c>
      <c r="AX23" s="51">
        <v>15</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2.1459000000000001</v>
      </c>
      <c r="J24" s="60">
        <v>2.5407000000000002</v>
      </c>
      <c r="K24" s="60">
        <v>17.829899999999999</v>
      </c>
      <c r="L24" s="60">
        <v>18.227900000000002</v>
      </c>
      <c r="M24" s="60">
        <v>8.3033000000000001</v>
      </c>
      <c r="N24" s="71">
        <v>19.713000000000001</v>
      </c>
      <c r="O24" s="60">
        <v>12.363</v>
      </c>
      <c r="P24" s="60">
        <v>29.442</v>
      </c>
      <c r="Q24" s="60">
        <v>27.1678</v>
      </c>
      <c r="R24" s="60">
        <v>18.382200000000001</v>
      </c>
      <c r="S24" s="60">
        <v>20.9741</v>
      </c>
      <c r="T24" s="60">
        <v>10.420500000000001</v>
      </c>
      <c r="U24" s="60">
        <v>11.212</v>
      </c>
      <c r="V24" s="60">
        <v>8.2443000000000008</v>
      </c>
      <c r="W24" s="60">
        <v>20.9741</v>
      </c>
      <c r="X24" s="60">
        <v>18.018599999999999</v>
      </c>
      <c r="Y24" s="67"/>
      <c r="Z24" s="52"/>
      <c r="AA24" s="52"/>
      <c r="AB24" s="52"/>
      <c r="AC24" s="52"/>
      <c r="AD24" s="52"/>
      <c r="AE24" s="52"/>
      <c r="AF24" s="52"/>
      <c r="AG24" s="52"/>
      <c r="AH24" s="52"/>
      <c r="AI24" s="52"/>
      <c r="AJ24" s="52"/>
      <c r="AK24" s="52"/>
      <c r="AL24" s="52"/>
      <c r="AM24" s="52"/>
      <c r="AN24" s="52"/>
      <c r="AO24" s="44"/>
      <c r="AP24" s="60">
        <v>21.15</v>
      </c>
      <c r="AQ24" s="60">
        <v>25.81</v>
      </c>
      <c r="AR24" s="60">
        <v>23.1</v>
      </c>
      <c r="AS24" s="60">
        <v>17.170000000000002</v>
      </c>
      <c r="AT24" s="60">
        <v>23.94</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1.0978000000000001</v>
      </c>
      <c r="J25" s="60">
        <v>0.37669999999999998</v>
      </c>
      <c r="K25" s="60">
        <v>9.8560999999999996</v>
      </c>
      <c r="L25" s="60">
        <v>4.8609</v>
      </c>
      <c r="M25" s="60">
        <v>-2.1012</v>
      </c>
      <c r="N25" s="71">
        <v>4.7234999999999996</v>
      </c>
      <c r="O25" s="60">
        <v>0.95930000000000004</v>
      </c>
      <c r="P25" s="60">
        <v>19.5943</v>
      </c>
      <c r="Q25" s="60">
        <v>17.546700000000001</v>
      </c>
      <c r="R25" s="60">
        <v>12.5129</v>
      </c>
      <c r="S25" s="60">
        <v>12.145</v>
      </c>
      <c r="T25" s="60">
        <v>0.2379</v>
      </c>
      <c r="U25" s="60">
        <v>0.1691</v>
      </c>
      <c r="V25" s="60">
        <v>-5.7664999999999997</v>
      </c>
      <c r="W25" s="60">
        <v>12.145</v>
      </c>
      <c r="X25" s="60">
        <v>8.9818999999999996</v>
      </c>
      <c r="Y25" s="67"/>
      <c r="Z25" s="52"/>
      <c r="AA25" s="52"/>
      <c r="AB25" s="52"/>
      <c r="AC25" s="52"/>
      <c r="AD25" s="52"/>
      <c r="AE25" s="52"/>
      <c r="AF25" s="52"/>
      <c r="AG25" s="52"/>
      <c r="AH25" s="52"/>
      <c r="AI25" s="52"/>
      <c r="AJ25" s="52"/>
      <c r="AK25" s="52"/>
      <c r="AL25" s="52"/>
      <c r="AM25" s="52"/>
      <c r="AN25" s="52"/>
      <c r="AO25" s="44"/>
      <c r="AP25" s="60">
        <v>15.06</v>
      </c>
      <c r="AQ25" s="60">
        <v>17.649999999999999</v>
      </c>
      <c r="AR25" s="60">
        <v>15.02</v>
      </c>
      <c r="AS25" s="60">
        <v>8.83</v>
      </c>
      <c r="AT25" s="60">
        <v>3.26</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1.4774</v>
      </c>
      <c r="J26" s="61">
        <v>1.8232999999999999</v>
      </c>
      <c r="K26" s="61">
        <v>13.9069</v>
      </c>
      <c r="L26" s="61">
        <v>12.419499999999999</v>
      </c>
      <c r="M26" s="61">
        <v>2.6903999999999999</v>
      </c>
      <c r="N26" s="72">
        <v>13.140499999999999</v>
      </c>
      <c r="O26" s="61">
        <v>6.9588999999999999</v>
      </c>
      <c r="P26" s="61">
        <v>24.051300000000001</v>
      </c>
      <c r="Q26" s="61">
        <v>22.465699999999998</v>
      </c>
      <c r="R26" s="61">
        <v>16.47</v>
      </c>
      <c r="S26" s="61">
        <v>16.6328</v>
      </c>
      <c r="T26" s="61">
        <v>5.7454999999999998</v>
      </c>
      <c r="U26" s="61">
        <v>6.117</v>
      </c>
      <c r="V26" s="61">
        <v>1.663</v>
      </c>
      <c r="W26" s="61">
        <v>16.6328</v>
      </c>
      <c r="X26" s="61">
        <v>11.960800000000001</v>
      </c>
      <c r="Y26" s="68"/>
      <c r="Z26" s="53"/>
      <c r="AA26" s="53"/>
      <c r="AB26" s="53"/>
      <c r="AC26" s="53"/>
      <c r="AD26" s="53"/>
      <c r="AE26" s="53"/>
      <c r="AF26" s="53"/>
      <c r="AG26" s="53"/>
      <c r="AH26" s="53"/>
      <c r="AI26" s="53"/>
      <c r="AJ26" s="53"/>
      <c r="AK26" s="53"/>
      <c r="AL26" s="53"/>
      <c r="AM26" s="53"/>
      <c r="AN26" s="53"/>
      <c r="AO26" s="45"/>
      <c r="AP26" s="61">
        <v>17.7</v>
      </c>
      <c r="AQ26" s="61">
        <v>21.85</v>
      </c>
      <c r="AR26" s="61">
        <v>18.690000000000001</v>
      </c>
      <c r="AS26" s="61">
        <v>12.38</v>
      </c>
      <c r="AT26" s="61">
        <v>12.46</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2417</v>
      </c>
      <c r="B28" s="365"/>
      <c r="C28" s="717">
        <v>41275</v>
      </c>
      <c r="D28" s="365"/>
      <c r="E28" s="329">
        <v>8259.7099999999991</v>
      </c>
      <c r="F28" s="365"/>
      <c r="G28" s="330">
        <v>220.74</v>
      </c>
      <c r="H28" s="366"/>
      <c r="I28" s="331">
        <v>1.4570000000000001</v>
      </c>
      <c r="J28" s="331">
        <v>0.95120000000000005</v>
      </c>
      <c r="K28" s="331">
        <v>12.910500000000001</v>
      </c>
      <c r="L28" s="331">
        <v>8.3598999999999997</v>
      </c>
      <c r="M28" s="331">
        <v>0.87739999999999996</v>
      </c>
      <c r="N28" s="333">
        <v>13.407</v>
      </c>
      <c r="O28" s="331">
        <v>8.7455999999999996</v>
      </c>
      <c r="P28" s="331">
        <v>25.614000000000001</v>
      </c>
      <c r="Q28" s="331">
        <v>27.984200000000001</v>
      </c>
      <c r="R28" s="331">
        <v>19.153300000000002</v>
      </c>
      <c r="S28" s="331">
        <v>15.118600000000001</v>
      </c>
      <c r="T28" s="331">
        <v>2.5362</v>
      </c>
      <c r="U28" s="331">
        <v>5.0643000000000002</v>
      </c>
      <c r="V28" s="331">
        <v>2.1187999999999998</v>
      </c>
      <c r="W28" s="331">
        <v>15.118600000000001</v>
      </c>
      <c r="X28" s="331">
        <v>16.768599999999999</v>
      </c>
      <c r="Y28" s="366"/>
      <c r="Z28" s="329">
        <v>9</v>
      </c>
      <c r="AA28" s="329">
        <v>13</v>
      </c>
      <c r="AB28" s="329">
        <v>10</v>
      </c>
      <c r="AC28" s="329">
        <v>13</v>
      </c>
      <c r="AD28" s="329">
        <v>12</v>
      </c>
      <c r="AE28" s="329">
        <v>10</v>
      </c>
      <c r="AF28" s="329">
        <v>5</v>
      </c>
      <c r="AG28" s="329">
        <v>7</v>
      </c>
      <c r="AH28" s="329">
        <v>1</v>
      </c>
      <c r="AI28" s="329">
        <v>3</v>
      </c>
      <c r="AJ28" s="329">
        <v>11</v>
      </c>
      <c r="AK28" s="329">
        <v>12</v>
      </c>
      <c r="AL28" s="329">
        <v>11</v>
      </c>
      <c r="AM28" s="329">
        <v>10</v>
      </c>
      <c r="AN28" s="329">
        <v>11</v>
      </c>
      <c r="AO28" s="365"/>
      <c r="AP28" s="331">
        <v>21.9</v>
      </c>
      <c r="AQ28" s="331">
        <v>26.63</v>
      </c>
      <c r="AR28" s="331">
        <v>22.75</v>
      </c>
      <c r="AS28" s="331">
        <v>14.89</v>
      </c>
      <c r="AT28" s="331">
        <v>10.55</v>
      </c>
      <c r="AU28" s="334"/>
      <c r="AV28" s="329">
        <v>1</v>
      </c>
      <c r="AW28" s="329">
        <v>1</v>
      </c>
      <c r="AX28" s="329">
        <v>4</v>
      </c>
      <c r="AY28" s="329">
        <v>6</v>
      </c>
      <c r="AZ28" s="329">
        <v>12</v>
      </c>
      <c r="BA28" s="360"/>
      <c r="BB28" s="331">
        <v>17.194710464660002</v>
      </c>
      <c r="BC28" s="367">
        <v>0</v>
      </c>
      <c r="BD28" s="367">
        <v>8.9483669443134295E-2</v>
      </c>
      <c r="BE28" s="367" t="s">
        <v>430</v>
      </c>
      <c r="BF28" s="366"/>
      <c r="BG28" s="331">
        <v>35.661900000000003</v>
      </c>
      <c r="BH28" s="331">
        <v>17.7529</v>
      </c>
      <c r="BI28" s="331">
        <v>41.010599999999997</v>
      </c>
      <c r="BJ28" s="331">
        <v>5.5746000000000002</v>
      </c>
      <c r="BK28" s="365"/>
      <c r="BL28" s="364" t="s">
        <v>2327</v>
      </c>
      <c r="BM28" s="364" t="s">
        <v>2328</v>
      </c>
      <c r="BN28" s="364" t="s">
        <v>2329</v>
      </c>
      <c r="BO28" s="364" t="s">
        <v>2330</v>
      </c>
      <c r="BP28" s="364" t="s">
        <v>2331</v>
      </c>
      <c r="BQ28" s="365"/>
      <c r="BR28" s="335" t="s">
        <v>2332</v>
      </c>
    </row>
    <row r="29" spans="1:70" s="107" customFormat="1" x14ac:dyDescent="0.25">
      <c r="A29" s="345" t="s">
        <v>2418</v>
      </c>
      <c r="B29" s="373"/>
      <c r="C29" s="719">
        <v>41275</v>
      </c>
      <c r="D29" s="373"/>
      <c r="E29" s="346">
        <v>7590.43</v>
      </c>
      <c r="F29" s="373"/>
      <c r="G29" s="347">
        <v>416.02719999999999</v>
      </c>
      <c r="H29" s="374"/>
      <c r="I29" s="348">
        <v>2.1528</v>
      </c>
      <c r="J29" s="348">
        <v>2.2986</v>
      </c>
      <c r="K29" s="348">
        <v>15.3164</v>
      </c>
      <c r="L29" s="348">
        <v>18.48</v>
      </c>
      <c r="M29" s="348">
        <v>7.8455000000000004</v>
      </c>
      <c r="N29" s="350">
        <v>19.463899999999999</v>
      </c>
      <c r="O29" s="348">
        <v>9.1595999999999993</v>
      </c>
      <c r="P29" s="348">
        <v>28.8979</v>
      </c>
      <c r="Q29" s="348">
        <v>26.900600000000001</v>
      </c>
      <c r="R29" s="348">
        <v>19.180900000000001</v>
      </c>
      <c r="S29" s="348">
        <v>17.9344</v>
      </c>
      <c r="T29" s="348">
        <v>10.728</v>
      </c>
      <c r="U29" s="348">
        <v>11.4099</v>
      </c>
      <c r="V29" s="348">
        <v>9.0185999999999993</v>
      </c>
      <c r="W29" s="348">
        <v>17.9344</v>
      </c>
      <c r="X29" s="348">
        <v>15.7744</v>
      </c>
      <c r="Y29" s="374"/>
      <c r="Z29" s="346">
        <v>1</v>
      </c>
      <c r="AA29" s="346">
        <v>3</v>
      </c>
      <c r="AB29" s="346">
        <v>5</v>
      </c>
      <c r="AC29" s="346">
        <v>1</v>
      </c>
      <c r="AD29" s="346">
        <v>2</v>
      </c>
      <c r="AE29" s="346">
        <v>3</v>
      </c>
      <c r="AF29" s="346">
        <v>4</v>
      </c>
      <c r="AG29" s="346">
        <v>3</v>
      </c>
      <c r="AH29" s="346">
        <v>2</v>
      </c>
      <c r="AI29" s="346">
        <v>2</v>
      </c>
      <c r="AJ29" s="346">
        <v>4</v>
      </c>
      <c r="AK29" s="346">
        <v>1</v>
      </c>
      <c r="AL29" s="346">
        <v>2</v>
      </c>
      <c r="AM29" s="346">
        <v>2</v>
      </c>
      <c r="AN29" s="346">
        <v>4</v>
      </c>
      <c r="AO29" s="373"/>
      <c r="AP29" s="348">
        <v>21.34</v>
      </c>
      <c r="AQ29" s="348">
        <v>26.29</v>
      </c>
      <c r="AR29" s="348">
        <v>24.1</v>
      </c>
      <c r="AS29" s="348">
        <v>17.32</v>
      </c>
      <c r="AT29" s="348">
        <v>24.99</v>
      </c>
      <c r="AU29" s="351"/>
      <c r="AV29" s="346">
        <v>3</v>
      </c>
      <c r="AW29" s="346">
        <v>2</v>
      </c>
      <c r="AX29" s="346">
        <v>1</v>
      </c>
      <c r="AY29" s="346">
        <v>3</v>
      </c>
      <c r="AZ29" s="346">
        <v>1</v>
      </c>
      <c r="BA29" s="362"/>
      <c r="BB29" s="348">
        <v>20.486449290126899</v>
      </c>
      <c r="BC29" s="375">
        <v>1.1108468591751599</v>
      </c>
      <c r="BD29" s="375">
        <v>8.9869382284227098E-2</v>
      </c>
      <c r="BE29" s="375">
        <v>0.38311156309162497</v>
      </c>
      <c r="BF29" s="374"/>
      <c r="BG29" s="348">
        <v>53.4925</v>
      </c>
      <c r="BH29" s="348">
        <v>22.834700000000002</v>
      </c>
      <c r="BI29" s="348">
        <v>23.054099999999998</v>
      </c>
      <c r="BJ29" s="348">
        <v>0.61870000000000003</v>
      </c>
      <c r="BK29" s="373"/>
      <c r="BL29" s="372" t="s">
        <v>2334</v>
      </c>
      <c r="BM29" s="372" t="s">
        <v>2335</v>
      </c>
      <c r="BN29" s="372" t="s">
        <v>2336</v>
      </c>
      <c r="BO29" s="372" t="s">
        <v>2337</v>
      </c>
      <c r="BP29" s="372" t="s">
        <v>2338</v>
      </c>
      <c r="BQ29" s="373"/>
      <c r="BR29" s="354" t="s">
        <v>463</v>
      </c>
    </row>
    <row r="30" spans="1:70" s="107" customFormat="1" x14ac:dyDescent="0.25">
      <c r="A30" s="345" t="s">
        <v>2419</v>
      </c>
      <c r="B30" s="373"/>
      <c r="C30" s="719">
        <v>41275</v>
      </c>
      <c r="D30" s="373"/>
      <c r="E30" s="346">
        <v>5718.08</v>
      </c>
      <c r="F30" s="373"/>
      <c r="G30" s="347">
        <v>378.72399999999999</v>
      </c>
      <c r="H30" s="374"/>
      <c r="I30" s="348">
        <v>1.5183</v>
      </c>
      <c r="J30" s="348">
        <v>1.8211999999999999</v>
      </c>
      <c r="K30" s="348">
        <v>14.003399999999999</v>
      </c>
      <c r="L30" s="348">
        <v>16.139900000000001</v>
      </c>
      <c r="M30" s="348">
        <v>8.8981999999999992</v>
      </c>
      <c r="N30" s="350">
        <v>21.030899999999999</v>
      </c>
      <c r="O30" s="348">
        <v>10.124000000000001</v>
      </c>
      <c r="P30" s="348">
        <v>29.038599999999999</v>
      </c>
      <c r="Q30" s="348">
        <v>26.758199999999999</v>
      </c>
      <c r="R30" s="348">
        <v>19.082899999999999</v>
      </c>
      <c r="S30" s="348">
        <v>15.9773</v>
      </c>
      <c r="T30" s="348">
        <v>10.413600000000001</v>
      </c>
      <c r="U30" s="348">
        <v>11.920400000000001</v>
      </c>
      <c r="V30" s="348">
        <v>9.2415000000000003</v>
      </c>
      <c r="W30" s="348">
        <v>15.9773</v>
      </c>
      <c r="X30" s="348">
        <v>16.9939</v>
      </c>
      <c r="Y30" s="374"/>
      <c r="Z30" s="346">
        <v>7</v>
      </c>
      <c r="AA30" s="346">
        <v>9</v>
      </c>
      <c r="AB30" s="346">
        <v>8</v>
      </c>
      <c r="AC30" s="346">
        <v>3</v>
      </c>
      <c r="AD30" s="346">
        <v>1</v>
      </c>
      <c r="AE30" s="346">
        <v>1</v>
      </c>
      <c r="AF30" s="346">
        <v>2</v>
      </c>
      <c r="AG30" s="346">
        <v>2</v>
      </c>
      <c r="AH30" s="346">
        <v>4</v>
      </c>
      <c r="AI30" s="346">
        <v>5</v>
      </c>
      <c r="AJ30" s="346">
        <v>9</v>
      </c>
      <c r="AK30" s="346">
        <v>2</v>
      </c>
      <c r="AL30" s="346">
        <v>1</v>
      </c>
      <c r="AM30" s="346">
        <v>1</v>
      </c>
      <c r="AN30" s="346">
        <v>9</v>
      </c>
      <c r="AO30" s="373"/>
      <c r="AP30" s="348">
        <v>21.4</v>
      </c>
      <c r="AQ30" s="348">
        <v>26.06</v>
      </c>
      <c r="AR30" s="348">
        <v>23.54</v>
      </c>
      <c r="AS30" s="348">
        <v>17.649999999999999</v>
      </c>
      <c r="AT30" s="348">
        <v>24.16</v>
      </c>
      <c r="AU30" s="351"/>
      <c r="AV30" s="346">
        <v>2</v>
      </c>
      <c r="AW30" s="346">
        <v>3</v>
      </c>
      <c r="AX30" s="346">
        <v>3</v>
      </c>
      <c r="AY30" s="346">
        <v>2</v>
      </c>
      <c r="AZ30" s="346">
        <v>2</v>
      </c>
      <c r="BA30" s="362"/>
      <c r="BB30" s="348">
        <v>20.342788933797301</v>
      </c>
      <c r="BC30" s="375">
        <v>0</v>
      </c>
      <c r="BD30" s="375">
        <v>8.9893634817252904E-2</v>
      </c>
      <c r="BE30" s="375" t="s">
        <v>430</v>
      </c>
      <c r="BF30" s="374"/>
      <c r="BG30" s="348">
        <v>41.026299999999999</v>
      </c>
      <c r="BH30" s="348">
        <v>13.741099999999999</v>
      </c>
      <c r="BI30" s="348">
        <v>38.317700000000002</v>
      </c>
      <c r="BJ30" s="348">
        <v>6.9149000000000003</v>
      </c>
      <c r="BK30" s="373"/>
      <c r="BL30" s="372" t="s">
        <v>2340</v>
      </c>
      <c r="BM30" s="372" t="s">
        <v>2341</v>
      </c>
      <c r="BN30" s="372" t="s">
        <v>2342</v>
      </c>
      <c r="BO30" s="372" t="s">
        <v>2343</v>
      </c>
      <c r="BP30" s="372" t="s">
        <v>2344</v>
      </c>
      <c r="BQ30" s="373"/>
      <c r="BR30" s="354" t="s">
        <v>1020</v>
      </c>
    </row>
    <row r="31" spans="1:70" s="107" customFormat="1" x14ac:dyDescent="0.25">
      <c r="A31" s="345" t="s">
        <v>2420</v>
      </c>
      <c r="B31" s="373"/>
      <c r="C31" s="719">
        <v>41276</v>
      </c>
      <c r="D31" s="373"/>
      <c r="E31" s="346">
        <v>4739.83</v>
      </c>
      <c r="F31" s="373"/>
      <c r="G31" s="347">
        <v>55.234400000000001</v>
      </c>
      <c r="H31" s="374"/>
      <c r="I31" s="348">
        <v>1.6869000000000001</v>
      </c>
      <c r="J31" s="348">
        <v>2.5577000000000001</v>
      </c>
      <c r="K31" s="348">
        <v>14.719099999999999</v>
      </c>
      <c r="L31" s="348">
        <v>9.3015000000000008</v>
      </c>
      <c r="M31" s="348">
        <v>3.1355</v>
      </c>
      <c r="N31" s="350">
        <v>8.4025999999999996</v>
      </c>
      <c r="O31" s="348">
        <v>4.3259999999999996</v>
      </c>
      <c r="P31" s="348">
        <v>22.429099999999998</v>
      </c>
      <c r="Q31" s="348">
        <v>22.2776</v>
      </c>
      <c r="R31" s="348">
        <v>16.7182</v>
      </c>
      <c r="S31" s="348">
        <v>17.171500000000002</v>
      </c>
      <c r="T31" s="348">
        <v>3.3176000000000001</v>
      </c>
      <c r="U31" s="348">
        <v>6.6108000000000002</v>
      </c>
      <c r="V31" s="348">
        <v>0.69089999999999996</v>
      </c>
      <c r="W31" s="348">
        <v>17.171500000000002</v>
      </c>
      <c r="X31" s="348">
        <v>14.9404</v>
      </c>
      <c r="Y31" s="374"/>
      <c r="Z31" s="346">
        <v>3</v>
      </c>
      <c r="AA31" s="346">
        <v>1</v>
      </c>
      <c r="AB31" s="346">
        <v>7</v>
      </c>
      <c r="AC31" s="346">
        <v>11</v>
      </c>
      <c r="AD31" s="346">
        <v>8</v>
      </c>
      <c r="AE31" s="346">
        <v>13</v>
      </c>
      <c r="AF31" s="346">
        <v>13</v>
      </c>
      <c r="AG31" s="346">
        <v>12</v>
      </c>
      <c r="AH31" s="346">
        <v>11</v>
      </c>
      <c r="AI31" s="346">
        <v>10</v>
      </c>
      <c r="AJ31" s="346">
        <v>7</v>
      </c>
      <c r="AK31" s="346">
        <v>11</v>
      </c>
      <c r="AL31" s="346">
        <v>10</v>
      </c>
      <c r="AM31" s="346">
        <v>11</v>
      </c>
      <c r="AN31" s="346">
        <v>7</v>
      </c>
      <c r="AO31" s="373"/>
      <c r="AP31" s="348">
        <v>18.47</v>
      </c>
      <c r="AQ31" s="348">
        <v>21.09</v>
      </c>
      <c r="AR31" s="348">
        <v>17.690000000000001</v>
      </c>
      <c r="AS31" s="348">
        <v>10.55</v>
      </c>
      <c r="AT31" s="348">
        <v>11.51</v>
      </c>
      <c r="AU31" s="351"/>
      <c r="AV31" s="346">
        <v>10</v>
      </c>
      <c r="AW31" s="346">
        <v>14</v>
      </c>
      <c r="AX31" s="346">
        <v>13</v>
      </c>
      <c r="AY31" s="346">
        <v>13</v>
      </c>
      <c r="AZ31" s="346">
        <v>11</v>
      </c>
      <c r="BA31" s="362"/>
      <c r="BB31" s="348">
        <v>17.493246638994201</v>
      </c>
      <c r="BC31" s="375">
        <v>0.93128295860462496</v>
      </c>
      <c r="BD31" s="375">
        <v>7.5129680875595295E-2</v>
      </c>
      <c r="BE31" s="375">
        <v>9.1947724159093802E-2</v>
      </c>
      <c r="BF31" s="374"/>
      <c r="BG31" s="348">
        <v>57.473599999999998</v>
      </c>
      <c r="BH31" s="348">
        <v>12.4414</v>
      </c>
      <c r="BI31" s="348">
        <v>20.3797</v>
      </c>
      <c r="BJ31" s="348">
        <v>9.7052999999999994</v>
      </c>
      <c r="BK31" s="373"/>
      <c r="BL31" s="372" t="s">
        <v>2346</v>
      </c>
      <c r="BM31" s="372" t="s">
        <v>2347</v>
      </c>
      <c r="BN31" s="372" t="s">
        <v>2348</v>
      </c>
      <c r="BO31" s="372" t="s">
        <v>2349</v>
      </c>
      <c r="BP31" s="372" t="s">
        <v>2350</v>
      </c>
      <c r="BQ31" s="373"/>
      <c r="BR31" s="354" t="s">
        <v>526</v>
      </c>
    </row>
    <row r="32" spans="1:70" s="107" customFormat="1" x14ac:dyDescent="0.25">
      <c r="A32" s="345" t="s">
        <v>2421</v>
      </c>
      <c r="B32" s="373"/>
      <c r="C32" s="719">
        <v>41275</v>
      </c>
      <c r="D32" s="373"/>
      <c r="E32" s="346">
        <v>3195.69</v>
      </c>
      <c r="F32" s="373"/>
      <c r="G32" s="347">
        <v>172.36859999999999</v>
      </c>
      <c r="H32" s="374"/>
      <c r="I32" s="348">
        <v>1.3136000000000001</v>
      </c>
      <c r="J32" s="348">
        <v>0.39510000000000001</v>
      </c>
      <c r="K32" s="348">
        <v>9.9459999999999997</v>
      </c>
      <c r="L32" s="348">
        <v>8.4396000000000004</v>
      </c>
      <c r="M32" s="348">
        <v>2.3824000000000001</v>
      </c>
      <c r="N32" s="350">
        <v>14.292999999999999</v>
      </c>
      <c r="O32" s="348">
        <v>8.1705000000000005</v>
      </c>
      <c r="P32" s="348">
        <v>28.201499999999999</v>
      </c>
      <c r="Q32" s="348">
        <v>25.9786</v>
      </c>
      <c r="R32" s="348">
        <v>19.106400000000001</v>
      </c>
      <c r="S32" s="348">
        <v>12.2273</v>
      </c>
      <c r="T32" s="348">
        <v>4.0968999999999998</v>
      </c>
      <c r="U32" s="348">
        <v>6.7225000000000001</v>
      </c>
      <c r="V32" s="348">
        <v>4.7866999999999997</v>
      </c>
      <c r="W32" s="348">
        <v>12.2273</v>
      </c>
      <c r="X32" s="348">
        <v>20.991099999999999</v>
      </c>
      <c r="Y32" s="374"/>
      <c r="Z32" s="346">
        <v>10</v>
      </c>
      <c r="AA32" s="346">
        <v>15</v>
      </c>
      <c r="AB32" s="346">
        <v>15</v>
      </c>
      <c r="AC32" s="346">
        <v>12</v>
      </c>
      <c r="AD32" s="346">
        <v>9</v>
      </c>
      <c r="AE32" s="346">
        <v>8</v>
      </c>
      <c r="AF32" s="346">
        <v>6</v>
      </c>
      <c r="AG32" s="346">
        <v>4</v>
      </c>
      <c r="AH32" s="346">
        <v>5</v>
      </c>
      <c r="AI32" s="346">
        <v>4</v>
      </c>
      <c r="AJ32" s="346">
        <v>15</v>
      </c>
      <c r="AK32" s="346">
        <v>10</v>
      </c>
      <c r="AL32" s="346">
        <v>7</v>
      </c>
      <c r="AM32" s="346">
        <v>5</v>
      </c>
      <c r="AN32" s="346">
        <v>15</v>
      </c>
      <c r="AO32" s="373"/>
      <c r="AP32" s="348">
        <v>21.12</v>
      </c>
      <c r="AQ32" s="348">
        <v>25.04</v>
      </c>
      <c r="AR32" s="348">
        <v>22.27</v>
      </c>
      <c r="AS32" s="348">
        <v>15.35</v>
      </c>
      <c r="AT32" s="348">
        <v>11.92</v>
      </c>
      <c r="AU32" s="351"/>
      <c r="AV32" s="346">
        <v>6</v>
      </c>
      <c r="AW32" s="346">
        <v>5</v>
      </c>
      <c r="AX32" s="346">
        <v>5</v>
      </c>
      <c r="AY32" s="346">
        <v>4</v>
      </c>
      <c r="AZ32" s="346">
        <v>10</v>
      </c>
      <c r="BA32" s="362"/>
      <c r="BB32" s="348">
        <v>17.663598324818299</v>
      </c>
      <c r="BC32" s="375">
        <v>0</v>
      </c>
      <c r="BD32" s="375">
        <v>9.7811212291729205E-2</v>
      </c>
      <c r="BE32" s="375" t="s">
        <v>430</v>
      </c>
      <c r="BF32" s="374"/>
      <c r="BG32" s="348">
        <v>62.36</v>
      </c>
      <c r="BH32" s="348">
        <v>12.648099999999999</v>
      </c>
      <c r="BI32" s="348">
        <v>19.4269</v>
      </c>
      <c r="BJ32" s="348">
        <v>5.5650000000000004</v>
      </c>
      <c r="BK32" s="373"/>
      <c r="BL32" s="372" t="s">
        <v>2352</v>
      </c>
      <c r="BM32" s="372" t="s">
        <v>2353</v>
      </c>
      <c r="BN32" s="372" t="s">
        <v>2354</v>
      </c>
      <c r="BO32" s="372" t="s">
        <v>2355</v>
      </c>
      <c r="BP32" s="372" t="s">
        <v>1846</v>
      </c>
      <c r="BQ32" s="373"/>
      <c r="BR32" s="354" t="s">
        <v>513</v>
      </c>
    </row>
    <row r="33" spans="1:70" s="107" customFormat="1" x14ac:dyDescent="0.25">
      <c r="A33" s="345" t="s">
        <v>2422</v>
      </c>
      <c r="B33" s="373"/>
      <c r="C33" s="719">
        <v>41275</v>
      </c>
      <c r="D33" s="373"/>
      <c r="E33" s="346">
        <v>2405.88</v>
      </c>
      <c r="F33" s="373"/>
      <c r="G33" s="347">
        <v>53.003</v>
      </c>
      <c r="H33" s="374"/>
      <c r="I33" s="348">
        <v>1.1064000000000001</v>
      </c>
      <c r="J33" s="348">
        <v>1.0987</v>
      </c>
      <c r="K33" s="348">
        <v>11.5829</v>
      </c>
      <c r="L33" s="348">
        <v>5.0999999999999996</v>
      </c>
      <c r="M33" s="348">
        <v>-1.4117999999999999</v>
      </c>
      <c r="N33" s="350">
        <v>8.7654999999999994</v>
      </c>
      <c r="O33" s="348">
        <v>4.8963999999999999</v>
      </c>
      <c r="P33" s="348">
        <v>26.6157</v>
      </c>
      <c r="Q33" s="348">
        <v>25.7286</v>
      </c>
      <c r="R33" s="348">
        <v>13.4163</v>
      </c>
      <c r="S33" s="348">
        <v>13.6867</v>
      </c>
      <c r="T33" s="348">
        <v>0.53490000000000004</v>
      </c>
      <c r="U33" s="348">
        <v>1.2764</v>
      </c>
      <c r="V33" s="348">
        <v>-0.79169999999999996</v>
      </c>
      <c r="W33" s="348">
        <v>13.6867</v>
      </c>
      <c r="X33" s="348">
        <v>12.4084</v>
      </c>
      <c r="Y33" s="374"/>
      <c r="Z33" s="346">
        <v>15</v>
      </c>
      <c r="AA33" s="346">
        <v>12</v>
      </c>
      <c r="AB33" s="346">
        <v>13</v>
      </c>
      <c r="AC33" s="346">
        <v>15</v>
      </c>
      <c r="AD33" s="346">
        <v>14</v>
      </c>
      <c r="AE33" s="346">
        <v>12</v>
      </c>
      <c r="AF33" s="346">
        <v>12</v>
      </c>
      <c r="AG33" s="346">
        <v>5</v>
      </c>
      <c r="AH33" s="346">
        <v>6</v>
      </c>
      <c r="AI33" s="346">
        <v>15</v>
      </c>
      <c r="AJ33" s="346">
        <v>12</v>
      </c>
      <c r="AK33" s="346">
        <v>15</v>
      </c>
      <c r="AL33" s="346">
        <v>14</v>
      </c>
      <c r="AM33" s="346">
        <v>14</v>
      </c>
      <c r="AN33" s="346">
        <v>12</v>
      </c>
      <c r="AO33" s="373"/>
      <c r="AP33" s="348">
        <v>17.440000000000001</v>
      </c>
      <c r="AQ33" s="348">
        <v>23.49</v>
      </c>
      <c r="AR33" s="348">
        <v>20.87</v>
      </c>
      <c r="AS33" s="348">
        <v>11.36</v>
      </c>
      <c r="AT33" s="348">
        <v>4.21</v>
      </c>
      <c r="AU33" s="351"/>
      <c r="AV33" s="346">
        <v>14</v>
      </c>
      <c r="AW33" s="346">
        <v>7</v>
      </c>
      <c r="AX33" s="346">
        <v>6</v>
      </c>
      <c r="AY33" s="346">
        <v>11</v>
      </c>
      <c r="AZ33" s="346">
        <v>15</v>
      </c>
      <c r="BA33" s="362"/>
      <c r="BB33" s="348">
        <v>18.6278037761824</v>
      </c>
      <c r="BC33" s="375">
        <v>0</v>
      </c>
      <c r="BD33" s="375">
        <v>9.0543074740610394E-2</v>
      </c>
      <c r="BE33" s="375" t="s">
        <v>430</v>
      </c>
      <c r="BF33" s="374"/>
      <c r="BG33" s="348">
        <v>56.5623</v>
      </c>
      <c r="BH33" s="348">
        <v>3.1533699999999998</v>
      </c>
      <c r="BI33" s="348">
        <v>34.876199999999997</v>
      </c>
      <c r="BJ33" s="348">
        <v>5.4081299999999999</v>
      </c>
      <c r="BK33" s="373"/>
      <c r="BL33" s="372" t="s">
        <v>2357</v>
      </c>
      <c r="BM33" s="372" t="s">
        <v>2358</v>
      </c>
      <c r="BN33" s="372" t="s">
        <v>2359</v>
      </c>
      <c r="BO33" s="372" t="s">
        <v>2360</v>
      </c>
      <c r="BP33" s="372" t="s">
        <v>2361</v>
      </c>
      <c r="BQ33" s="373"/>
      <c r="BR33" s="354" t="s">
        <v>463</v>
      </c>
    </row>
    <row r="34" spans="1:70" s="107" customFormat="1" x14ac:dyDescent="0.25">
      <c r="A34" s="345" t="s">
        <v>2423</v>
      </c>
      <c r="B34" s="373"/>
      <c r="C34" s="719">
        <v>41275</v>
      </c>
      <c r="D34" s="373"/>
      <c r="E34" s="346">
        <v>2373.0100000000002</v>
      </c>
      <c r="F34" s="373"/>
      <c r="G34" s="347">
        <v>56.162700000000001</v>
      </c>
      <c r="H34" s="374"/>
      <c r="I34" s="348">
        <v>1.569</v>
      </c>
      <c r="J34" s="348">
        <v>1.8438000000000001</v>
      </c>
      <c r="K34" s="348">
        <v>14.812900000000001</v>
      </c>
      <c r="L34" s="348">
        <v>15.126899999999999</v>
      </c>
      <c r="M34" s="348">
        <v>5.6806000000000001</v>
      </c>
      <c r="N34" s="350">
        <v>15.2479</v>
      </c>
      <c r="O34" s="348">
        <v>8.0713000000000008</v>
      </c>
      <c r="P34" s="348">
        <v>24.2242</v>
      </c>
      <c r="Q34" s="348">
        <v>23.763500000000001</v>
      </c>
      <c r="R34" s="348">
        <v>18.0562</v>
      </c>
      <c r="S34" s="348">
        <v>17.279800000000002</v>
      </c>
      <c r="T34" s="348">
        <v>7.8623000000000003</v>
      </c>
      <c r="U34" s="348">
        <v>8.3153000000000006</v>
      </c>
      <c r="V34" s="348">
        <v>3.1086999999999998</v>
      </c>
      <c r="W34" s="348">
        <v>17.279800000000002</v>
      </c>
      <c r="X34" s="348">
        <v>17.337599999999998</v>
      </c>
      <c r="Y34" s="374"/>
      <c r="Z34" s="346">
        <v>4</v>
      </c>
      <c r="AA34" s="346">
        <v>8</v>
      </c>
      <c r="AB34" s="346">
        <v>6</v>
      </c>
      <c r="AC34" s="346">
        <v>5</v>
      </c>
      <c r="AD34" s="346">
        <v>5</v>
      </c>
      <c r="AE34" s="346">
        <v>7</v>
      </c>
      <c r="AF34" s="346">
        <v>7</v>
      </c>
      <c r="AG34" s="346">
        <v>10</v>
      </c>
      <c r="AH34" s="346">
        <v>9</v>
      </c>
      <c r="AI34" s="346">
        <v>7</v>
      </c>
      <c r="AJ34" s="346">
        <v>6</v>
      </c>
      <c r="AK34" s="346">
        <v>5</v>
      </c>
      <c r="AL34" s="346">
        <v>5</v>
      </c>
      <c r="AM34" s="346">
        <v>7</v>
      </c>
      <c r="AN34" s="346">
        <v>6</v>
      </c>
      <c r="AO34" s="373"/>
      <c r="AP34" s="348">
        <v>18.77</v>
      </c>
      <c r="AQ34" s="348">
        <v>22.69</v>
      </c>
      <c r="AR34" s="348">
        <v>19.8</v>
      </c>
      <c r="AS34" s="348">
        <v>13.42</v>
      </c>
      <c r="AT34" s="348">
        <v>17.760000000000002</v>
      </c>
      <c r="AU34" s="351"/>
      <c r="AV34" s="346">
        <v>9</v>
      </c>
      <c r="AW34" s="346">
        <v>11</v>
      </c>
      <c r="AX34" s="346">
        <v>9</v>
      </c>
      <c r="AY34" s="346">
        <v>9</v>
      </c>
      <c r="AZ34" s="346">
        <v>4</v>
      </c>
      <c r="BA34" s="362"/>
      <c r="BB34" s="348">
        <v>21.2873477941666</v>
      </c>
      <c r="BC34" s="375">
        <v>1.09052444015917</v>
      </c>
      <c r="BD34" s="375">
        <v>7.1869616089126898E-2</v>
      </c>
      <c r="BE34" s="375">
        <v>9.8593827167993101E-2</v>
      </c>
      <c r="BF34" s="374"/>
      <c r="BG34" s="348">
        <v>60.0304</v>
      </c>
      <c r="BH34" s="348">
        <v>13.060600000000001</v>
      </c>
      <c r="BI34" s="348">
        <v>23.830400000000001</v>
      </c>
      <c r="BJ34" s="348">
        <v>3.0785999999999998</v>
      </c>
      <c r="BK34" s="373"/>
      <c r="BL34" s="372" t="s">
        <v>2363</v>
      </c>
      <c r="BM34" s="372" t="s">
        <v>2364</v>
      </c>
      <c r="BN34" s="372" t="s">
        <v>2365</v>
      </c>
      <c r="BO34" s="372" t="s">
        <v>2366</v>
      </c>
      <c r="BP34" s="372" t="s">
        <v>2367</v>
      </c>
      <c r="BQ34" s="373"/>
      <c r="BR34" s="354" t="s">
        <v>2368</v>
      </c>
    </row>
    <row r="35" spans="1:70" s="107" customFormat="1" ht="11" x14ac:dyDescent="0.3">
      <c r="A35" s="841" t="s">
        <v>2424</v>
      </c>
      <c r="B35" s="842"/>
      <c r="C35" s="843">
        <v>41275</v>
      </c>
      <c r="D35" s="842"/>
      <c r="E35" s="844">
        <v>2358.63</v>
      </c>
      <c r="F35" s="842"/>
      <c r="G35" s="845">
        <v>80.828999999999994</v>
      </c>
      <c r="H35" s="847"/>
      <c r="I35" s="846">
        <v>1.5209999999999999</v>
      </c>
      <c r="J35" s="846">
        <v>1.8523000000000001</v>
      </c>
      <c r="K35" s="846">
        <v>13.7988</v>
      </c>
      <c r="L35" s="846">
        <v>11.186199999999999</v>
      </c>
      <c r="M35" s="846">
        <v>2.0400999999999998</v>
      </c>
      <c r="N35" s="848">
        <v>16.7514</v>
      </c>
      <c r="O35" s="846">
        <v>7.2332000000000001</v>
      </c>
      <c r="P35" s="846">
        <v>22.1096</v>
      </c>
      <c r="Q35" s="846">
        <v>24.162700000000001</v>
      </c>
      <c r="R35" s="846">
        <v>17.612400000000001</v>
      </c>
      <c r="S35" s="846">
        <v>16.745899999999999</v>
      </c>
      <c r="T35" s="846">
        <v>4.1623999999999999</v>
      </c>
      <c r="U35" s="846">
        <v>6.7176</v>
      </c>
      <c r="V35" s="846">
        <v>2.7848999999999999</v>
      </c>
      <c r="W35" s="846">
        <v>16.745899999999999</v>
      </c>
      <c r="X35" s="846">
        <v>17.904800000000002</v>
      </c>
      <c r="Y35" s="847"/>
      <c r="Z35" s="844">
        <v>6</v>
      </c>
      <c r="AA35" s="844">
        <v>7</v>
      </c>
      <c r="AB35" s="844">
        <v>9</v>
      </c>
      <c r="AC35" s="844">
        <v>9</v>
      </c>
      <c r="AD35" s="844">
        <v>10</v>
      </c>
      <c r="AE35" s="844">
        <v>6</v>
      </c>
      <c r="AF35" s="844">
        <v>10</v>
      </c>
      <c r="AG35" s="844">
        <v>13</v>
      </c>
      <c r="AH35" s="844">
        <v>8</v>
      </c>
      <c r="AI35" s="844">
        <v>9</v>
      </c>
      <c r="AJ35" s="844">
        <v>8</v>
      </c>
      <c r="AK35" s="844">
        <v>9</v>
      </c>
      <c r="AL35" s="844">
        <v>8</v>
      </c>
      <c r="AM35" s="844">
        <v>8</v>
      </c>
      <c r="AN35" s="844">
        <v>8</v>
      </c>
      <c r="AO35" s="842"/>
      <c r="AP35" s="846">
        <v>19.59</v>
      </c>
      <c r="AQ35" s="846">
        <v>23.22</v>
      </c>
      <c r="AR35" s="846">
        <v>19.22</v>
      </c>
      <c r="AS35" s="846">
        <v>12.45</v>
      </c>
      <c r="AT35" s="846">
        <v>12.53</v>
      </c>
      <c r="AU35" s="849"/>
      <c r="AV35" s="844">
        <v>7</v>
      </c>
      <c r="AW35" s="844">
        <v>9</v>
      </c>
      <c r="AX35" s="844">
        <v>10</v>
      </c>
      <c r="AY35" s="844">
        <v>10</v>
      </c>
      <c r="AZ35" s="844">
        <v>9</v>
      </c>
      <c r="BA35" s="851"/>
      <c r="BB35" s="846">
        <v>20.4304709745394</v>
      </c>
      <c r="BC35" s="852">
        <v>1.03729257244215</v>
      </c>
      <c r="BD35" s="852">
        <v>6.5258767887790795E-2</v>
      </c>
      <c r="BE35" s="852">
        <v>-2.81851864250438E-2</v>
      </c>
      <c r="BF35" s="847"/>
      <c r="BG35" s="846">
        <v>44.914200000000001</v>
      </c>
      <c r="BH35" s="846">
        <v>16.327999999999999</v>
      </c>
      <c r="BI35" s="846">
        <v>38.918300000000002</v>
      </c>
      <c r="BJ35" s="846">
        <v>-0.1605</v>
      </c>
      <c r="BK35" s="842"/>
      <c r="BL35" s="855" t="s">
        <v>2370</v>
      </c>
      <c r="BM35" s="855" t="s">
        <v>2371</v>
      </c>
      <c r="BN35" s="855" t="s">
        <v>2372</v>
      </c>
      <c r="BO35" s="855" t="s">
        <v>2373</v>
      </c>
      <c r="BP35" s="855" t="s">
        <v>2374</v>
      </c>
      <c r="BQ35" s="842"/>
      <c r="BR35" s="856" t="s">
        <v>604</v>
      </c>
    </row>
    <row r="36" spans="1:70" s="107" customFormat="1" x14ac:dyDescent="0.25">
      <c r="A36" s="345" t="s">
        <v>2425</v>
      </c>
      <c r="B36" s="373"/>
      <c r="C36" s="719">
        <v>41275</v>
      </c>
      <c r="D36" s="373"/>
      <c r="E36" s="346">
        <v>2137.08</v>
      </c>
      <c r="F36" s="373"/>
      <c r="G36" s="347">
        <v>152.3032</v>
      </c>
      <c r="H36" s="374"/>
      <c r="I36" s="348">
        <v>1.2178</v>
      </c>
      <c r="J36" s="348">
        <v>0.50360000000000005</v>
      </c>
      <c r="K36" s="348">
        <v>10.702</v>
      </c>
      <c r="L36" s="348">
        <v>6.2858000000000001</v>
      </c>
      <c r="M36" s="348">
        <v>-2.8999999999999998E-3</v>
      </c>
      <c r="N36" s="350">
        <v>8.1531000000000002</v>
      </c>
      <c r="O36" s="348">
        <v>4.9633000000000003</v>
      </c>
      <c r="P36" s="348">
        <v>19.9819</v>
      </c>
      <c r="Q36" s="348">
        <v>17.937000000000001</v>
      </c>
      <c r="R36" s="348">
        <v>14.486800000000001</v>
      </c>
      <c r="S36" s="348">
        <v>13.1853</v>
      </c>
      <c r="T36" s="348">
        <v>1.1468</v>
      </c>
      <c r="U36" s="348">
        <v>4.4116</v>
      </c>
      <c r="V36" s="348">
        <v>-0.124</v>
      </c>
      <c r="W36" s="348">
        <v>13.1853</v>
      </c>
      <c r="X36" s="348">
        <v>12.859400000000001</v>
      </c>
      <c r="Y36" s="374"/>
      <c r="Z36" s="346">
        <v>14</v>
      </c>
      <c r="AA36" s="346">
        <v>14</v>
      </c>
      <c r="AB36" s="346">
        <v>14</v>
      </c>
      <c r="AC36" s="346">
        <v>14</v>
      </c>
      <c r="AD36" s="346">
        <v>13</v>
      </c>
      <c r="AE36" s="346">
        <v>14</v>
      </c>
      <c r="AF36" s="346">
        <v>11</v>
      </c>
      <c r="AG36" s="346">
        <v>15</v>
      </c>
      <c r="AH36" s="346">
        <v>15</v>
      </c>
      <c r="AI36" s="346">
        <v>14</v>
      </c>
      <c r="AJ36" s="346">
        <v>14</v>
      </c>
      <c r="AK36" s="346">
        <v>14</v>
      </c>
      <c r="AL36" s="346">
        <v>13</v>
      </c>
      <c r="AM36" s="346">
        <v>12</v>
      </c>
      <c r="AN36" s="346">
        <v>14</v>
      </c>
      <c r="AO36" s="373"/>
      <c r="AP36" s="348">
        <v>15.45</v>
      </c>
      <c r="AQ36" s="348">
        <v>18.05</v>
      </c>
      <c r="AR36" s="348">
        <v>15.41</v>
      </c>
      <c r="AS36" s="348">
        <v>9.8699999999999992</v>
      </c>
      <c r="AT36" s="348">
        <v>6.87</v>
      </c>
      <c r="AU36" s="351"/>
      <c r="AV36" s="346">
        <v>15</v>
      </c>
      <c r="AW36" s="346">
        <v>15</v>
      </c>
      <c r="AX36" s="346">
        <v>15</v>
      </c>
      <c r="AY36" s="346">
        <v>14</v>
      </c>
      <c r="AZ36" s="346">
        <v>13</v>
      </c>
      <c r="BA36" s="362"/>
      <c r="BB36" s="348">
        <v>16.4411447275459</v>
      </c>
      <c r="BC36" s="375">
        <v>0.93030315074310199</v>
      </c>
      <c r="BD36" s="375">
        <v>6.8840738580442096E-2</v>
      </c>
      <c r="BE36" s="375">
        <v>-8.9207763623092601E-2</v>
      </c>
      <c r="BF36" s="374"/>
      <c r="BG36" s="348">
        <v>70.977800000000002</v>
      </c>
      <c r="BH36" s="348">
        <v>8.6534899999999997</v>
      </c>
      <c r="BI36" s="348">
        <v>17.366700000000002</v>
      </c>
      <c r="BJ36" s="348">
        <v>3.0020099999999998</v>
      </c>
      <c r="BK36" s="373"/>
      <c r="BL36" s="372" t="s">
        <v>2376</v>
      </c>
      <c r="BM36" s="372" t="s">
        <v>2377</v>
      </c>
      <c r="BN36" s="372" t="s">
        <v>2378</v>
      </c>
      <c r="BO36" s="372" t="s">
        <v>2379</v>
      </c>
      <c r="BP36" s="372" t="s">
        <v>2380</v>
      </c>
      <c r="BQ36" s="373"/>
      <c r="BR36" s="354" t="s">
        <v>463</v>
      </c>
    </row>
    <row r="37" spans="1:70" s="107" customFormat="1" x14ac:dyDescent="0.25">
      <c r="A37" s="345" t="s">
        <v>2426</v>
      </c>
      <c r="B37" s="373"/>
      <c r="C37" s="719">
        <v>41275</v>
      </c>
      <c r="D37" s="373"/>
      <c r="E37" s="346">
        <v>2083.64</v>
      </c>
      <c r="F37" s="373"/>
      <c r="G37" s="347">
        <v>195.6808</v>
      </c>
      <c r="H37" s="374"/>
      <c r="I37" s="348">
        <v>1.2853000000000001</v>
      </c>
      <c r="J37" s="348">
        <v>2.3487</v>
      </c>
      <c r="K37" s="348">
        <v>16.038599999999999</v>
      </c>
      <c r="L37" s="348">
        <v>16.026499999999999</v>
      </c>
      <c r="M37" s="348">
        <v>4.7908999999999997</v>
      </c>
      <c r="N37" s="350">
        <v>13.5307</v>
      </c>
      <c r="O37" s="348">
        <v>1.9207000000000001</v>
      </c>
      <c r="P37" s="348">
        <v>21.379799999999999</v>
      </c>
      <c r="Q37" s="348">
        <v>21.422799999999999</v>
      </c>
      <c r="R37" s="348">
        <v>16.580500000000001</v>
      </c>
      <c r="S37" s="348">
        <v>18.4541</v>
      </c>
      <c r="T37" s="348">
        <v>7.8384999999999998</v>
      </c>
      <c r="U37" s="348">
        <v>6.6996000000000002</v>
      </c>
      <c r="V37" s="348">
        <v>2.4489000000000001</v>
      </c>
      <c r="W37" s="348">
        <v>18.4541</v>
      </c>
      <c r="X37" s="348">
        <v>15.149900000000001</v>
      </c>
      <c r="Y37" s="374"/>
      <c r="Z37" s="346">
        <v>11</v>
      </c>
      <c r="AA37" s="346">
        <v>2</v>
      </c>
      <c r="AB37" s="346">
        <v>2</v>
      </c>
      <c r="AC37" s="346">
        <v>4</v>
      </c>
      <c r="AD37" s="346">
        <v>6</v>
      </c>
      <c r="AE37" s="346">
        <v>9</v>
      </c>
      <c r="AF37" s="346">
        <v>15</v>
      </c>
      <c r="AG37" s="346">
        <v>14</v>
      </c>
      <c r="AH37" s="346">
        <v>13</v>
      </c>
      <c r="AI37" s="346">
        <v>11</v>
      </c>
      <c r="AJ37" s="346">
        <v>3</v>
      </c>
      <c r="AK37" s="346">
        <v>6</v>
      </c>
      <c r="AL37" s="346">
        <v>9</v>
      </c>
      <c r="AM37" s="346">
        <v>9</v>
      </c>
      <c r="AN37" s="346">
        <v>3</v>
      </c>
      <c r="AO37" s="373"/>
      <c r="AP37" s="348">
        <v>18.21</v>
      </c>
      <c r="AQ37" s="348">
        <v>21.15</v>
      </c>
      <c r="AR37" s="348">
        <v>16.91</v>
      </c>
      <c r="AS37" s="348">
        <v>9.8699999999999992</v>
      </c>
      <c r="AT37" s="348">
        <v>16.28</v>
      </c>
      <c r="AU37" s="351"/>
      <c r="AV37" s="346">
        <v>12</v>
      </c>
      <c r="AW37" s="346">
        <v>13</v>
      </c>
      <c r="AX37" s="346">
        <v>14</v>
      </c>
      <c r="AY37" s="346">
        <v>14</v>
      </c>
      <c r="AZ37" s="346">
        <v>6</v>
      </c>
      <c r="BA37" s="362"/>
      <c r="BB37" s="348">
        <v>20.728210095729398</v>
      </c>
      <c r="BC37" s="375">
        <v>0</v>
      </c>
      <c r="BD37" s="375">
        <v>6.2713276422992195E-2</v>
      </c>
      <c r="BE37" s="375" t="s">
        <v>430</v>
      </c>
      <c r="BF37" s="374"/>
      <c r="BG37" s="348">
        <v>38.964399999999998</v>
      </c>
      <c r="BH37" s="348">
        <v>16.7561</v>
      </c>
      <c r="BI37" s="348">
        <v>39.294899999999998</v>
      </c>
      <c r="BJ37" s="348">
        <v>4.9846000000000004</v>
      </c>
      <c r="BK37" s="373"/>
      <c r="BL37" s="372" t="s">
        <v>2382</v>
      </c>
      <c r="BM37" s="372" t="s">
        <v>2383</v>
      </c>
      <c r="BN37" s="372" t="s">
        <v>2384</v>
      </c>
      <c r="BO37" s="372" t="s">
        <v>2385</v>
      </c>
      <c r="BP37" s="372" t="s">
        <v>2386</v>
      </c>
      <c r="BQ37" s="373"/>
      <c r="BR37" s="354" t="s">
        <v>2387</v>
      </c>
    </row>
    <row r="38" spans="1:70" s="107" customFormat="1" x14ac:dyDescent="0.25">
      <c r="A38" s="345" t="s">
        <v>2427</v>
      </c>
      <c r="B38" s="373"/>
      <c r="C38" s="719">
        <v>41275</v>
      </c>
      <c r="D38" s="373"/>
      <c r="E38" s="346">
        <v>1490.25</v>
      </c>
      <c r="F38" s="373"/>
      <c r="G38" s="347">
        <v>57.994</v>
      </c>
      <c r="H38" s="374"/>
      <c r="I38" s="348">
        <v>1.7957000000000001</v>
      </c>
      <c r="J38" s="348">
        <v>2.2119</v>
      </c>
      <c r="K38" s="348">
        <v>15.438499999999999</v>
      </c>
      <c r="L38" s="348">
        <v>10.844799999999999</v>
      </c>
      <c r="M38" s="348">
        <v>-1.4946999999999999</v>
      </c>
      <c r="N38" s="350">
        <v>6.0305999999999997</v>
      </c>
      <c r="O38" s="348">
        <v>3.9864000000000002</v>
      </c>
      <c r="P38" s="348">
        <v>25.584499999999998</v>
      </c>
      <c r="Q38" s="348">
        <v>23.2256</v>
      </c>
      <c r="R38" s="348">
        <v>17.976600000000001</v>
      </c>
      <c r="S38" s="348">
        <v>18.7453</v>
      </c>
      <c r="T38" s="348">
        <v>2.367</v>
      </c>
      <c r="U38" s="348">
        <v>0.88190000000000002</v>
      </c>
      <c r="V38" s="348">
        <v>-4.7968000000000002</v>
      </c>
      <c r="W38" s="348">
        <v>18.7453</v>
      </c>
      <c r="X38" s="348">
        <v>15.116899999999999</v>
      </c>
      <c r="Y38" s="374"/>
      <c r="Z38" s="346">
        <v>2</v>
      </c>
      <c r="AA38" s="346">
        <v>4</v>
      </c>
      <c r="AB38" s="346">
        <v>4</v>
      </c>
      <c r="AC38" s="346">
        <v>10</v>
      </c>
      <c r="AD38" s="346">
        <v>15</v>
      </c>
      <c r="AE38" s="346">
        <v>15</v>
      </c>
      <c r="AF38" s="346">
        <v>14</v>
      </c>
      <c r="AG38" s="346">
        <v>8</v>
      </c>
      <c r="AH38" s="346">
        <v>10</v>
      </c>
      <c r="AI38" s="346">
        <v>8</v>
      </c>
      <c r="AJ38" s="346">
        <v>2</v>
      </c>
      <c r="AK38" s="346">
        <v>13</v>
      </c>
      <c r="AL38" s="346">
        <v>15</v>
      </c>
      <c r="AM38" s="346">
        <v>15</v>
      </c>
      <c r="AN38" s="346">
        <v>2</v>
      </c>
      <c r="AO38" s="373"/>
      <c r="AP38" s="348">
        <v>19.100000000000001</v>
      </c>
      <c r="AQ38" s="348">
        <v>23.4</v>
      </c>
      <c r="AR38" s="348">
        <v>19.010000000000002</v>
      </c>
      <c r="AS38" s="348">
        <v>10.6</v>
      </c>
      <c r="AT38" s="348">
        <v>5.42</v>
      </c>
      <c r="AU38" s="351"/>
      <c r="AV38" s="346">
        <v>8</v>
      </c>
      <c r="AW38" s="346">
        <v>8</v>
      </c>
      <c r="AX38" s="346">
        <v>12</v>
      </c>
      <c r="AY38" s="346">
        <v>12</v>
      </c>
      <c r="AZ38" s="346">
        <v>14</v>
      </c>
      <c r="BA38" s="362"/>
      <c r="BB38" s="348">
        <v>22.015239247665601</v>
      </c>
      <c r="BC38" s="375">
        <v>0</v>
      </c>
      <c r="BD38" s="375">
        <v>7.4202223073102799E-2</v>
      </c>
      <c r="BE38" s="375" t="s">
        <v>430</v>
      </c>
      <c r="BF38" s="374"/>
      <c r="BG38" s="348">
        <v>46.295299999999997</v>
      </c>
      <c r="BH38" s="348">
        <v>13.5662</v>
      </c>
      <c r="BI38" s="348">
        <v>39.180500000000002</v>
      </c>
      <c r="BJ38" s="348">
        <v>0.95799999999999996</v>
      </c>
      <c r="BK38" s="373"/>
      <c r="BL38" s="372" t="s">
        <v>2389</v>
      </c>
      <c r="BM38" s="372" t="s">
        <v>2390</v>
      </c>
      <c r="BN38" s="372" t="s">
        <v>2391</v>
      </c>
      <c r="BO38" s="372" t="s">
        <v>2392</v>
      </c>
      <c r="BP38" s="372" t="s">
        <v>2393</v>
      </c>
      <c r="BQ38" s="373"/>
      <c r="BR38" s="354" t="s">
        <v>526</v>
      </c>
    </row>
    <row r="39" spans="1:70" s="107" customFormat="1" x14ac:dyDescent="0.25">
      <c r="A39" s="345" t="s">
        <v>2428</v>
      </c>
      <c r="B39" s="373"/>
      <c r="C39" s="719">
        <v>41275</v>
      </c>
      <c r="D39" s="373"/>
      <c r="E39" s="346">
        <v>1446.49</v>
      </c>
      <c r="F39" s="373"/>
      <c r="G39" s="347">
        <v>78.67</v>
      </c>
      <c r="H39" s="374"/>
      <c r="I39" s="348">
        <v>1.2354000000000001</v>
      </c>
      <c r="J39" s="348">
        <v>1.9834000000000001</v>
      </c>
      <c r="K39" s="348">
        <v>17.963699999999999</v>
      </c>
      <c r="L39" s="348">
        <v>17.365400000000001</v>
      </c>
      <c r="M39" s="348">
        <v>1.7064999999999999</v>
      </c>
      <c r="N39" s="350">
        <v>12.682499999999999</v>
      </c>
      <c r="O39" s="348">
        <v>7.5018000000000002</v>
      </c>
      <c r="P39" s="348">
        <v>26.563099999999999</v>
      </c>
      <c r="Q39" s="348">
        <v>24.780799999999999</v>
      </c>
      <c r="R39" s="348">
        <v>19.558299999999999</v>
      </c>
      <c r="S39" s="348">
        <v>21.0867</v>
      </c>
      <c r="T39" s="348">
        <v>7.9298000000000002</v>
      </c>
      <c r="U39" s="348">
        <v>4.7397</v>
      </c>
      <c r="V39" s="348">
        <v>-0.16500000000000001</v>
      </c>
      <c r="W39" s="348">
        <v>21.0867</v>
      </c>
      <c r="X39" s="348">
        <v>19.064599999999999</v>
      </c>
      <c r="Y39" s="374"/>
      <c r="Z39" s="346">
        <v>13</v>
      </c>
      <c r="AA39" s="346">
        <v>5</v>
      </c>
      <c r="AB39" s="346">
        <v>1</v>
      </c>
      <c r="AC39" s="346">
        <v>2</v>
      </c>
      <c r="AD39" s="346">
        <v>11</v>
      </c>
      <c r="AE39" s="346">
        <v>11</v>
      </c>
      <c r="AF39" s="346">
        <v>9</v>
      </c>
      <c r="AG39" s="346">
        <v>6</v>
      </c>
      <c r="AH39" s="346">
        <v>7</v>
      </c>
      <c r="AI39" s="346">
        <v>1</v>
      </c>
      <c r="AJ39" s="346">
        <v>1</v>
      </c>
      <c r="AK39" s="346">
        <v>4</v>
      </c>
      <c r="AL39" s="346">
        <v>12</v>
      </c>
      <c r="AM39" s="346">
        <v>13</v>
      </c>
      <c r="AN39" s="346">
        <v>1</v>
      </c>
      <c r="AO39" s="373"/>
      <c r="AP39" s="348">
        <v>21.24</v>
      </c>
      <c r="AQ39" s="348">
        <v>23.96</v>
      </c>
      <c r="AR39" s="348">
        <v>20.350000000000001</v>
      </c>
      <c r="AS39" s="348">
        <v>13.9</v>
      </c>
      <c r="AT39" s="348">
        <v>13.82</v>
      </c>
      <c r="AU39" s="351"/>
      <c r="AV39" s="346">
        <v>5</v>
      </c>
      <c r="AW39" s="346">
        <v>6</v>
      </c>
      <c r="AX39" s="346">
        <v>7</v>
      </c>
      <c r="AY39" s="346">
        <v>8</v>
      </c>
      <c r="AZ39" s="346">
        <v>8</v>
      </c>
      <c r="BA39" s="362"/>
      <c r="BB39" s="348">
        <v>22.7729458590054</v>
      </c>
      <c r="BC39" s="375">
        <v>0</v>
      </c>
      <c r="BD39" s="375">
        <v>7.4687463477153701E-2</v>
      </c>
      <c r="BE39" s="375" t="s">
        <v>430</v>
      </c>
      <c r="BF39" s="374"/>
      <c r="BG39" s="348">
        <v>27.522400000000001</v>
      </c>
      <c r="BH39" s="348">
        <v>22.824200000000001</v>
      </c>
      <c r="BI39" s="348">
        <v>46.155700000000003</v>
      </c>
      <c r="BJ39" s="348">
        <v>3.4977</v>
      </c>
      <c r="BK39" s="373"/>
      <c r="BL39" s="372" t="s">
        <v>2395</v>
      </c>
      <c r="BM39" s="372" t="s">
        <v>2396</v>
      </c>
      <c r="BN39" s="372" t="s">
        <v>2397</v>
      </c>
      <c r="BO39" s="372" t="s">
        <v>2398</v>
      </c>
      <c r="BP39" s="372" t="s">
        <v>2399</v>
      </c>
      <c r="BQ39" s="373"/>
      <c r="BR39" s="354" t="s">
        <v>443</v>
      </c>
    </row>
    <row r="40" spans="1:70" s="107" customFormat="1" x14ac:dyDescent="0.25">
      <c r="A40" s="345" t="s">
        <v>2429</v>
      </c>
      <c r="B40" s="373"/>
      <c r="C40" s="719">
        <v>41275</v>
      </c>
      <c r="D40" s="373"/>
      <c r="E40" s="346">
        <v>1159.01</v>
      </c>
      <c r="F40" s="373"/>
      <c r="G40" s="347">
        <v>113.66</v>
      </c>
      <c r="H40" s="374"/>
      <c r="I40" s="348">
        <v>1.4912000000000001</v>
      </c>
      <c r="J40" s="348">
        <v>1.9280999999999999</v>
      </c>
      <c r="K40" s="348">
        <v>15.719799999999999</v>
      </c>
      <c r="L40" s="348">
        <v>14.507400000000001</v>
      </c>
      <c r="M40" s="348">
        <v>6.6628999999999996</v>
      </c>
      <c r="N40" s="350">
        <v>19.2257</v>
      </c>
      <c r="O40" s="348">
        <v>7.9306000000000001</v>
      </c>
      <c r="P40" s="348">
        <v>24.074999999999999</v>
      </c>
      <c r="Q40" s="348">
        <v>22.263500000000001</v>
      </c>
      <c r="R40" s="348">
        <v>16.363700000000001</v>
      </c>
      <c r="S40" s="348">
        <v>17.867899999999999</v>
      </c>
      <c r="T40" s="348">
        <v>8.2682000000000002</v>
      </c>
      <c r="U40" s="348">
        <v>9.1624999999999996</v>
      </c>
      <c r="V40" s="348">
        <v>7.0749000000000004</v>
      </c>
      <c r="W40" s="348">
        <v>17.867899999999999</v>
      </c>
      <c r="X40" s="348">
        <v>15.7476</v>
      </c>
      <c r="Y40" s="374"/>
      <c r="Z40" s="346">
        <v>8</v>
      </c>
      <c r="AA40" s="346">
        <v>6</v>
      </c>
      <c r="AB40" s="346">
        <v>3</v>
      </c>
      <c r="AC40" s="346">
        <v>6</v>
      </c>
      <c r="AD40" s="346">
        <v>3</v>
      </c>
      <c r="AE40" s="346">
        <v>4</v>
      </c>
      <c r="AF40" s="346">
        <v>8</v>
      </c>
      <c r="AG40" s="346">
        <v>11</v>
      </c>
      <c r="AH40" s="346">
        <v>12</v>
      </c>
      <c r="AI40" s="346">
        <v>12</v>
      </c>
      <c r="AJ40" s="346">
        <v>5</v>
      </c>
      <c r="AK40" s="346">
        <v>3</v>
      </c>
      <c r="AL40" s="346">
        <v>4</v>
      </c>
      <c r="AM40" s="346">
        <v>3</v>
      </c>
      <c r="AN40" s="346">
        <v>5</v>
      </c>
      <c r="AO40" s="373"/>
      <c r="AP40" s="348">
        <v>18.47</v>
      </c>
      <c r="AQ40" s="348">
        <v>22.87</v>
      </c>
      <c r="AR40" s="348">
        <v>19.91</v>
      </c>
      <c r="AS40" s="348">
        <v>14.64</v>
      </c>
      <c r="AT40" s="348">
        <v>20.37</v>
      </c>
      <c r="AU40" s="351"/>
      <c r="AV40" s="346">
        <v>10</v>
      </c>
      <c r="AW40" s="346">
        <v>10</v>
      </c>
      <c r="AX40" s="346">
        <v>8</v>
      </c>
      <c r="AY40" s="346">
        <v>7</v>
      </c>
      <c r="AZ40" s="346">
        <v>3</v>
      </c>
      <c r="BA40" s="362"/>
      <c r="BB40" s="348">
        <v>19.461164826833301</v>
      </c>
      <c r="BC40" s="375">
        <v>1.03272517351944</v>
      </c>
      <c r="BD40" s="375">
        <v>7.82774922519721E-2</v>
      </c>
      <c r="BE40" s="375">
        <v>0.16791336707375901</v>
      </c>
      <c r="BF40" s="374"/>
      <c r="BG40" s="348">
        <v>46.646599999999999</v>
      </c>
      <c r="BH40" s="348">
        <v>18.3659</v>
      </c>
      <c r="BI40" s="348">
        <v>30.8904</v>
      </c>
      <c r="BJ40" s="348">
        <v>4.0971000000000002</v>
      </c>
      <c r="BK40" s="373"/>
      <c r="BL40" s="372" t="s">
        <v>2401</v>
      </c>
      <c r="BM40" s="372" t="s">
        <v>2402</v>
      </c>
      <c r="BN40" s="372" t="s">
        <v>1597</v>
      </c>
      <c r="BO40" s="372" t="s">
        <v>2403</v>
      </c>
      <c r="BP40" s="372" t="s">
        <v>2404</v>
      </c>
      <c r="BQ40" s="373"/>
      <c r="BR40" s="354" t="s">
        <v>463</v>
      </c>
    </row>
    <row r="41" spans="1:70" s="107" customFormat="1" x14ac:dyDescent="0.25">
      <c r="A41" s="345" t="s">
        <v>2430</v>
      </c>
      <c r="B41" s="373"/>
      <c r="C41" s="719">
        <v>41275</v>
      </c>
      <c r="D41" s="373"/>
      <c r="E41" s="346">
        <v>1037.19</v>
      </c>
      <c r="F41" s="373"/>
      <c r="G41" s="347">
        <v>60.241100000000003</v>
      </c>
      <c r="H41" s="374"/>
      <c r="I41" s="348">
        <v>1.5308999999999999</v>
      </c>
      <c r="J41" s="348">
        <v>1.4990000000000001</v>
      </c>
      <c r="K41" s="348">
        <v>12.690099999999999</v>
      </c>
      <c r="L41" s="348">
        <v>14.414099999999999</v>
      </c>
      <c r="M41" s="348">
        <v>4.0087000000000002</v>
      </c>
      <c r="N41" s="350">
        <v>20.887499999999999</v>
      </c>
      <c r="O41" s="348">
        <v>13.9162</v>
      </c>
      <c r="P41" s="348">
        <v>31.100100000000001</v>
      </c>
      <c r="Q41" s="348">
        <v>26.823599999999999</v>
      </c>
      <c r="R41" s="348">
        <v>18.401</v>
      </c>
      <c r="S41" s="348">
        <v>15.5306</v>
      </c>
      <c r="T41" s="348">
        <v>6.1875</v>
      </c>
      <c r="U41" s="348">
        <v>7.1336000000000004</v>
      </c>
      <c r="V41" s="348">
        <v>3.9009</v>
      </c>
      <c r="W41" s="348">
        <v>15.5306</v>
      </c>
      <c r="X41" s="348">
        <v>15.905799999999999</v>
      </c>
      <c r="Y41" s="374"/>
      <c r="Z41" s="346">
        <v>5</v>
      </c>
      <c r="AA41" s="346">
        <v>10</v>
      </c>
      <c r="AB41" s="346">
        <v>11</v>
      </c>
      <c r="AC41" s="346">
        <v>7</v>
      </c>
      <c r="AD41" s="346">
        <v>7</v>
      </c>
      <c r="AE41" s="346">
        <v>2</v>
      </c>
      <c r="AF41" s="346">
        <v>1</v>
      </c>
      <c r="AG41" s="346">
        <v>1</v>
      </c>
      <c r="AH41" s="346">
        <v>3</v>
      </c>
      <c r="AI41" s="346">
        <v>6</v>
      </c>
      <c r="AJ41" s="346">
        <v>10</v>
      </c>
      <c r="AK41" s="346">
        <v>7</v>
      </c>
      <c r="AL41" s="346">
        <v>6</v>
      </c>
      <c r="AM41" s="346">
        <v>6</v>
      </c>
      <c r="AN41" s="346">
        <v>10</v>
      </c>
      <c r="AO41" s="373"/>
      <c r="AP41" s="348">
        <v>21.25</v>
      </c>
      <c r="AQ41" s="348">
        <v>25.52</v>
      </c>
      <c r="AR41" s="348">
        <v>23.99</v>
      </c>
      <c r="AS41" s="348">
        <v>18.82</v>
      </c>
      <c r="AT41" s="348">
        <v>16.190000000000001</v>
      </c>
      <c r="AU41" s="351"/>
      <c r="AV41" s="346">
        <v>4</v>
      </c>
      <c r="AW41" s="346">
        <v>4</v>
      </c>
      <c r="AX41" s="346">
        <v>2</v>
      </c>
      <c r="AY41" s="346">
        <v>1</v>
      </c>
      <c r="AZ41" s="346">
        <v>7</v>
      </c>
      <c r="BA41" s="362"/>
      <c r="BB41" s="348">
        <v>22.084878070443501</v>
      </c>
      <c r="BC41" s="375">
        <v>1.05596167844074</v>
      </c>
      <c r="BD41" s="375">
        <v>8.9827138447286806E-2</v>
      </c>
      <c r="BE41" s="375">
        <v>0.59786553995517999</v>
      </c>
      <c r="BF41" s="374"/>
      <c r="BG41" s="348">
        <v>35.210999999999999</v>
      </c>
      <c r="BH41" s="348">
        <v>13.944000000000001</v>
      </c>
      <c r="BI41" s="348">
        <v>42.448999999999998</v>
      </c>
      <c r="BJ41" s="348">
        <v>8.3960000000000008</v>
      </c>
      <c r="BK41" s="373"/>
      <c r="BL41" s="372" t="s">
        <v>2406</v>
      </c>
      <c r="BM41" s="372" t="s">
        <v>2407</v>
      </c>
      <c r="BN41" s="372" t="s">
        <v>2408</v>
      </c>
      <c r="BO41" s="372" t="s">
        <v>2409</v>
      </c>
      <c r="BP41" s="372" t="s">
        <v>2410</v>
      </c>
      <c r="BQ41" s="373"/>
      <c r="BR41" s="354" t="s">
        <v>476</v>
      </c>
    </row>
    <row r="42" spans="1:70" s="107" customFormat="1" x14ac:dyDescent="0.25">
      <c r="A42" s="345" t="s">
        <v>2431</v>
      </c>
      <c r="B42" s="373"/>
      <c r="C42" s="719">
        <v>41276</v>
      </c>
      <c r="D42" s="373"/>
      <c r="E42" s="346">
        <v>977.82</v>
      </c>
      <c r="F42" s="373"/>
      <c r="G42" s="347">
        <v>109.91670000000001</v>
      </c>
      <c r="H42" s="374"/>
      <c r="I42" s="348">
        <v>1.2755000000000001</v>
      </c>
      <c r="J42" s="348">
        <v>1.3847</v>
      </c>
      <c r="K42" s="348">
        <v>11.684900000000001</v>
      </c>
      <c r="L42" s="348">
        <v>12.613200000000001</v>
      </c>
      <c r="M42" s="348">
        <v>5.9684999999999997</v>
      </c>
      <c r="N42" s="350">
        <v>18.561900000000001</v>
      </c>
      <c r="O42" s="348">
        <v>9.4387000000000008</v>
      </c>
      <c r="P42" s="348">
        <v>24.475000000000001</v>
      </c>
      <c r="Q42" s="348">
        <v>21.3962</v>
      </c>
      <c r="R42" s="348">
        <v>16.293099999999999</v>
      </c>
      <c r="S42" s="348">
        <v>13.603199999999999</v>
      </c>
      <c r="T42" s="348">
        <v>6.0157999999999996</v>
      </c>
      <c r="U42" s="348">
        <v>9.2788000000000004</v>
      </c>
      <c r="V42" s="348">
        <v>6.4847999999999999</v>
      </c>
      <c r="W42" s="348">
        <v>13.603199999999999</v>
      </c>
      <c r="X42" s="348">
        <v>14.3</v>
      </c>
      <c r="Y42" s="374"/>
      <c r="Z42" s="346">
        <v>12</v>
      </c>
      <c r="AA42" s="346">
        <v>11</v>
      </c>
      <c r="AB42" s="346">
        <v>12</v>
      </c>
      <c r="AC42" s="346">
        <v>8</v>
      </c>
      <c r="AD42" s="346">
        <v>4</v>
      </c>
      <c r="AE42" s="346">
        <v>5</v>
      </c>
      <c r="AF42" s="346">
        <v>3</v>
      </c>
      <c r="AG42" s="346">
        <v>9</v>
      </c>
      <c r="AH42" s="346">
        <v>14</v>
      </c>
      <c r="AI42" s="346">
        <v>13</v>
      </c>
      <c r="AJ42" s="346">
        <v>13</v>
      </c>
      <c r="AK42" s="346">
        <v>8</v>
      </c>
      <c r="AL42" s="346">
        <v>3</v>
      </c>
      <c r="AM42" s="346">
        <v>4</v>
      </c>
      <c r="AN42" s="346">
        <v>13</v>
      </c>
      <c r="AO42" s="373"/>
      <c r="AP42" s="348">
        <v>18.07</v>
      </c>
      <c r="AQ42" s="348">
        <v>21.68</v>
      </c>
      <c r="AR42" s="348">
        <v>19.190000000000001</v>
      </c>
      <c r="AS42" s="348">
        <v>15.31</v>
      </c>
      <c r="AT42" s="348">
        <v>17.29</v>
      </c>
      <c r="AU42" s="351"/>
      <c r="AV42" s="346">
        <v>13</v>
      </c>
      <c r="AW42" s="346">
        <v>12</v>
      </c>
      <c r="AX42" s="346">
        <v>11</v>
      </c>
      <c r="AY42" s="346">
        <v>5</v>
      </c>
      <c r="AZ42" s="346">
        <v>5</v>
      </c>
      <c r="BA42" s="362"/>
      <c r="BB42" s="348">
        <v>18.105554489969698</v>
      </c>
      <c r="BC42" s="375">
        <v>0.98800899223531102</v>
      </c>
      <c r="BD42" s="375">
        <v>8.2431597869852394E-2</v>
      </c>
      <c r="BE42" s="375">
        <v>0.19570222372200899</v>
      </c>
      <c r="BF42" s="374"/>
      <c r="BG42" s="348">
        <v>59.461799999999997</v>
      </c>
      <c r="BH42" s="348">
        <v>16.300999999999998</v>
      </c>
      <c r="BI42" s="348">
        <v>19.363199999999999</v>
      </c>
      <c r="BJ42" s="348">
        <v>4.8739999999999997</v>
      </c>
      <c r="BK42" s="373"/>
      <c r="BL42" s="372" t="s">
        <v>2412</v>
      </c>
      <c r="BM42" s="372" t="s">
        <v>2413</v>
      </c>
      <c r="BN42" s="372" t="s">
        <v>2414</v>
      </c>
      <c r="BO42" s="372" t="s">
        <v>2415</v>
      </c>
      <c r="BP42" s="372" t="s">
        <v>2416</v>
      </c>
      <c r="BQ42" s="373"/>
      <c r="BR42" s="354" t="s">
        <v>526</v>
      </c>
    </row>
    <row r="43" spans="1:70" x14ac:dyDescent="0.25">
      <c r="A43" s="36" t="s">
        <v>93</v>
      </c>
      <c r="B43" s="43"/>
      <c r="C43" s="720"/>
      <c r="D43" s="43"/>
      <c r="E43" s="51"/>
      <c r="F43" s="43"/>
      <c r="G43" s="55"/>
      <c r="H43" s="66"/>
      <c r="I43" s="59">
        <v>1.4771000000000001</v>
      </c>
      <c r="J43" s="59">
        <v>1.6452</v>
      </c>
      <c r="K43" s="59">
        <v>13.8218</v>
      </c>
      <c r="L43" s="59">
        <v>12.279400000000001</v>
      </c>
      <c r="M43" s="59">
        <v>3.4058999999999999</v>
      </c>
      <c r="N43" s="70">
        <v>14.428900000000001</v>
      </c>
      <c r="O43" s="59">
        <v>7.359</v>
      </c>
      <c r="P43" s="59">
        <v>25.352699999999999</v>
      </c>
      <c r="Q43" s="59">
        <v>24.093599999999999</v>
      </c>
      <c r="R43" s="59">
        <v>17.465800000000002</v>
      </c>
      <c r="S43" s="59">
        <v>16.307600000000001</v>
      </c>
      <c r="T43" s="59">
        <v>5.5603999999999996</v>
      </c>
      <c r="U43" s="59">
        <v>6.6897000000000002</v>
      </c>
      <c r="V43" s="59">
        <v>3.0520999999999998</v>
      </c>
      <c r="W43" s="59">
        <v>16.307600000000001</v>
      </c>
      <c r="X43" s="59">
        <v>16.084199999999999</v>
      </c>
      <c r="Y43" s="66"/>
      <c r="Z43" s="51">
        <v>15</v>
      </c>
      <c r="AA43" s="51">
        <v>15</v>
      </c>
      <c r="AB43" s="51">
        <v>15</v>
      </c>
      <c r="AC43" s="51">
        <v>15</v>
      </c>
      <c r="AD43" s="51">
        <v>15</v>
      </c>
      <c r="AE43" s="51">
        <v>15</v>
      </c>
      <c r="AF43" s="51">
        <v>15</v>
      </c>
      <c r="AG43" s="51">
        <v>15</v>
      </c>
      <c r="AH43" s="51">
        <v>15</v>
      </c>
      <c r="AI43" s="51">
        <v>15</v>
      </c>
      <c r="AJ43" s="51">
        <v>15</v>
      </c>
      <c r="AK43" s="51">
        <v>15</v>
      </c>
      <c r="AL43" s="51">
        <v>15</v>
      </c>
      <c r="AM43" s="51">
        <v>15</v>
      </c>
      <c r="AN43" s="51">
        <v>15</v>
      </c>
      <c r="AO43" s="43"/>
      <c r="AP43" s="59">
        <v>19.4546666666667</v>
      </c>
      <c r="AQ43" s="59">
        <v>23.409333333333301</v>
      </c>
      <c r="AR43" s="59">
        <v>20.334</v>
      </c>
      <c r="AS43" s="59">
        <v>13.733333333333301</v>
      </c>
      <c r="AT43" s="59">
        <v>14.257999999999999</v>
      </c>
      <c r="AU43" s="78"/>
      <c r="AV43" s="51">
        <v>15</v>
      </c>
      <c r="AW43" s="51">
        <v>15</v>
      </c>
      <c r="AX43" s="51">
        <v>15</v>
      </c>
      <c r="AY43" s="51">
        <v>14</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2.1528</v>
      </c>
      <c r="J44" s="60">
        <v>2.5577000000000001</v>
      </c>
      <c r="K44" s="60">
        <v>17.963699999999999</v>
      </c>
      <c r="L44" s="60">
        <v>18.48</v>
      </c>
      <c r="M44" s="60">
        <v>8.8981999999999992</v>
      </c>
      <c r="N44" s="71">
        <v>21.030899999999999</v>
      </c>
      <c r="O44" s="60">
        <v>13.9162</v>
      </c>
      <c r="P44" s="60">
        <v>31.100100000000001</v>
      </c>
      <c r="Q44" s="60">
        <v>27.984200000000001</v>
      </c>
      <c r="R44" s="60">
        <v>19.558299999999999</v>
      </c>
      <c r="S44" s="60">
        <v>21.0867</v>
      </c>
      <c r="T44" s="60">
        <v>10.728</v>
      </c>
      <c r="U44" s="60">
        <v>11.920400000000001</v>
      </c>
      <c r="V44" s="60">
        <v>9.2415000000000003</v>
      </c>
      <c r="W44" s="60">
        <v>21.0867</v>
      </c>
      <c r="X44" s="60">
        <v>20.991099999999999</v>
      </c>
      <c r="Y44" s="67"/>
      <c r="Z44" s="52"/>
      <c r="AA44" s="52"/>
      <c r="AB44" s="52"/>
      <c r="AC44" s="52"/>
      <c r="AD44" s="52"/>
      <c r="AE44" s="52"/>
      <c r="AF44" s="52"/>
      <c r="AG44" s="52"/>
      <c r="AH44" s="52"/>
      <c r="AI44" s="52"/>
      <c r="AJ44" s="52"/>
      <c r="AK44" s="52"/>
      <c r="AL44" s="52"/>
      <c r="AM44" s="52"/>
      <c r="AN44" s="52"/>
      <c r="AO44" s="44"/>
      <c r="AP44" s="60">
        <v>21.9</v>
      </c>
      <c r="AQ44" s="60">
        <v>26.63</v>
      </c>
      <c r="AR44" s="60">
        <v>24.1</v>
      </c>
      <c r="AS44" s="60">
        <v>18.82</v>
      </c>
      <c r="AT44" s="60">
        <v>24.99</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1.1064000000000001</v>
      </c>
      <c r="J45" s="60">
        <v>0.39510000000000001</v>
      </c>
      <c r="K45" s="60">
        <v>9.9459999999999997</v>
      </c>
      <c r="L45" s="60">
        <v>5.0999999999999996</v>
      </c>
      <c r="M45" s="60">
        <v>-1.4946999999999999</v>
      </c>
      <c r="N45" s="71">
        <v>6.0305999999999997</v>
      </c>
      <c r="O45" s="60">
        <v>1.9207000000000001</v>
      </c>
      <c r="P45" s="60">
        <v>19.9819</v>
      </c>
      <c r="Q45" s="60">
        <v>17.937000000000001</v>
      </c>
      <c r="R45" s="60">
        <v>13.4163</v>
      </c>
      <c r="S45" s="60">
        <v>12.2273</v>
      </c>
      <c r="T45" s="60">
        <v>0.53490000000000004</v>
      </c>
      <c r="U45" s="60">
        <v>0.88190000000000002</v>
      </c>
      <c r="V45" s="60">
        <v>-4.7968000000000002</v>
      </c>
      <c r="W45" s="60">
        <v>12.2273</v>
      </c>
      <c r="X45" s="60">
        <v>12.4084</v>
      </c>
      <c r="Y45" s="67"/>
      <c r="Z45" s="52"/>
      <c r="AA45" s="52"/>
      <c r="AB45" s="52"/>
      <c r="AC45" s="52"/>
      <c r="AD45" s="52"/>
      <c r="AE45" s="52"/>
      <c r="AF45" s="52"/>
      <c r="AG45" s="52"/>
      <c r="AH45" s="52"/>
      <c r="AI45" s="52"/>
      <c r="AJ45" s="52"/>
      <c r="AK45" s="52"/>
      <c r="AL45" s="52"/>
      <c r="AM45" s="52"/>
      <c r="AN45" s="52"/>
      <c r="AO45" s="44"/>
      <c r="AP45" s="60">
        <v>15.45</v>
      </c>
      <c r="AQ45" s="60">
        <v>18.05</v>
      </c>
      <c r="AR45" s="60">
        <v>15.41</v>
      </c>
      <c r="AS45" s="60">
        <v>9.8699999999999992</v>
      </c>
      <c r="AT45" s="60">
        <v>4.21</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1.4912000000000001</v>
      </c>
      <c r="J46" s="61">
        <v>1.8438000000000001</v>
      </c>
      <c r="K46" s="61">
        <v>14.003399999999999</v>
      </c>
      <c r="L46" s="61">
        <v>12.613200000000001</v>
      </c>
      <c r="M46" s="61">
        <v>3.1355</v>
      </c>
      <c r="N46" s="72">
        <v>14.292999999999999</v>
      </c>
      <c r="O46" s="61">
        <v>7.9306000000000001</v>
      </c>
      <c r="P46" s="61">
        <v>25.584499999999998</v>
      </c>
      <c r="Q46" s="61">
        <v>24.162700000000001</v>
      </c>
      <c r="R46" s="61">
        <v>17.976600000000001</v>
      </c>
      <c r="S46" s="61">
        <v>16.745899999999999</v>
      </c>
      <c r="T46" s="61">
        <v>6.0157999999999996</v>
      </c>
      <c r="U46" s="61">
        <v>6.7176</v>
      </c>
      <c r="V46" s="61">
        <v>2.7848999999999999</v>
      </c>
      <c r="W46" s="61">
        <v>16.745899999999999</v>
      </c>
      <c r="X46" s="61">
        <v>15.7744</v>
      </c>
      <c r="Y46" s="68"/>
      <c r="Z46" s="53"/>
      <c r="AA46" s="53"/>
      <c r="AB46" s="53"/>
      <c r="AC46" s="53"/>
      <c r="AD46" s="53"/>
      <c r="AE46" s="53"/>
      <c r="AF46" s="53"/>
      <c r="AG46" s="53"/>
      <c r="AH46" s="53"/>
      <c r="AI46" s="53"/>
      <c r="AJ46" s="53"/>
      <c r="AK46" s="53"/>
      <c r="AL46" s="53"/>
      <c r="AM46" s="53"/>
      <c r="AN46" s="53"/>
      <c r="AO46" s="45"/>
      <c r="AP46" s="61">
        <v>19.100000000000001</v>
      </c>
      <c r="AQ46" s="61">
        <v>23.4</v>
      </c>
      <c r="AR46" s="61">
        <v>19.91</v>
      </c>
      <c r="AS46" s="61">
        <v>13.9</v>
      </c>
      <c r="AT46" s="61">
        <v>13.82</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150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2432</v>
      </c>
      <c r="B48" s="402"/>
      <c r="C48" s="724">
        <v>39346</v>
      </c>
      <c r="D48" s="402"/>
      <c r="E48" s="403">
        <v>3060.25</v>
      </c>
      <c r="F48" s="402"/>
      <c r="G48" s="404">
        <v>39.393000000000001</v>
      </c>
      <c r="H48" s="406"/>
      <c r="I48" s="405">
        <v>1.2605999999999999</v>
      </c>
      <c r="J48" s="405">
        <v>2.6751999999999998</v>
      </c>
      <c r="K48" s="405">
        <v>20.0501</v>
      </c>
      <c r="L48" s="405">
        <v>15.262700000000001</v>
      </c>
      <c r="M48" s="405">
        <v>1.0476000000000001</v>
      </c>
      <c r="N48" s="407">
        <v>12.9298</v>
      </c>
      <c r="O48" s="405">
        <v>-1.5426</v>
      </c>
      <c r="P48" s="405">
        <v>20.433900000000001</v>
      </c>
      <c r="Q48" s="405">
        <v>21.656600000000001</v>
      </c>
      <c r="R48" s="405">
        <v>19.878299999999999</v>
      </c>
      <c r="S48" s="405">
        <v>23.963100000000001</v>
      </c>
      <c r="T48" s="405">
        <v>4.4107000000000003</v>
      </c>
      <c r="U48" s="405">
        <v>5.3936999999999999</v>
      </c>
      <c r="V48" s="405">
        <v>2.7583000000000002</v>
      </c>
      <c r="W48" s="405">
        <v>23.963100000000001</v>
      </c>
      <c r="X48" s="405">
        <v>7.6448</v>
      </c>
      <c r="Y48" s="406"/>
      <c r="Z48" s="403">
        <v>5</v>
      </c>
      <c r="AA48" s="403">
        <v>1</v>
      </c>
      <c r="AB48" s="403">
        <v>1</v>
      </c>
      <c r="AC48" s="403">
        <v>2</v>
      </c>
      <c r="AD48" s="403">
        <v>4</v>
      </c>
      <c r="AE48" s="403">
        <v>3</v>
      </c>
      <c r="AF48" s="403">
        <v>4</v>
      </c>
      <c r="AG48" s="403">
        <v>3</v>
      </c>
      <c r="AH48" s="403">
        <v>3</v>
      </c>
      <c r="AI48" s="403">
        <v>1</v>
      </c>
      <c r="AJ48" s="403">
        <v>1</v>
      </c>
      <c r="AK48" s="403">
        <v>5</v>
      </c>
      <c r="AL48" s="403">
        <v>4</v>
      </c>
      <c r="AM48" s="403">
        <v>4</v>
      </c>
      <c r="AN48" s="403">
        <v>1</v>
      </c>
      <c r="AO48" s="402"/>
      <c r="AP48" s="405">
        <v>21.8</v>
      </c>
      <c r="AQ48" s="405">
        <v>24.11</v>
      </c>
      <c r="AR48" s="405">
        <v>15.56</v>
      </c>
      <c r="AS48" s="405">
        <v>9.82</v>
      </c>
      <c r="AT48" s="405">
        <v>15.75</v>
      </c>
      <c r="AU48" s="408"/>
      <c r="AV48" s="403">
        <v>1</v>
      </c>
      <c r="AW48" s="403">
        <v>2</v>
      </c>
      <c r="AX48" s="403">
        <v>3</v>
      </c>
      <c r="AY48" s="403">
        <v>3</v>
      </c>
      <c r="AZ48" s="403">
        <v>4</v>
      </c>
      <c r="BA48" s="409"/>
      <c r="BB48" s="405">
        <v>23.058607539739299</v>
      </c>
      <c r="BC48" s="410">
        <v>1.2117277903127299</v>
      </c>
      <c r="BD48" s="410">
        <v>5.7126781753413798E-2</v>
      </c>
      <c r="BE48" s="410">
        <v>-0.27313574968494903</v>
      </c>
      <c r="BF48" s="406"/>
      <c r="BG48" s="405">
        <v>47.886800000000001</v>
      </c>
      <c r="BH48" s="405" t="s">
        <v>430</v>
      </c>
      <c r="BI48" s="405">
        <v>27.5976</v>
      </c>
      <c r="BJ48" s="405">
        <v>24.515599999999999</v>
      </c>
      <c r="BK48" s="402"/>
      <c r="BL48" s="401" t="s">
        <v>2433</v>
      </c>
      <c r="BM48" s="401" t="s">
        <v>2434</v>
      </c>
      <c r="BN48" s="401" t="s">
        <v>2435</v>
      </c>
      <c r="BO48" s="401" t="s">
        <v>2436</v>
      </c>
      <c r="BP48" s="401" t="s">
        <v>2437</v>
      </c>
      <c r="BQ48" s="402"/>
      <c r="BR48" s="411" t="s">
        <v>604</v>
      </c>
    </row>
    <row r="49" spans="1:70" s="107" customFormat="1" x14ac:dyDescent="0.25">
      <c r="A49" s="345" t="s">
        <v>2438</v>
      </c>
      <c r="B49" s="373"/>
      <c r="C49" s="719">
        <v>38688</v>
      </c>
      <c r="D49" s="373"/>
      <c r="E49" s="346">
        <v>985.73299999999995</v>
      </c>
      <c r="F49" s="373"/>
      <c r="G49" s="347">
        <v>173.1</v>
      </c>
      <c r="H49" s="374"/>
      <c r="I49" s="348">
        <v>1.2518</v>
      </c>
      <c r="J49" s="348">
        <v>1.4059999999999999</v>
      </c>
      <c r="K49" s="348">
        <v>12.0824</v>
      </c>
      <c r="L49" s="348">
        <v>15.461600000000001</v>
      </c>
      <c r="M49" s="348">
        <v>5.6132</v>
      </c>
      <c r="N49" s="350">
        <v>18.2181</v>
      </c>
      <c r="O49" s="348">
        <v>12.7003</v>
      </c>
      <c r="P49" s="348">
        <v>27.2011</v>
      </c>
      <c r="Q49" s="348">
        <v>25.055900000000001</v>
      </c>
      <c r="R49" s="348">
        <v>17.016400000000001</v>
      </c>
      <c r="S49" s="348">
        <v>14.272500000000001</v>
      </c>
      <c r="T49" s="348">
        <v>9.7166999999999994</v>
      </c>
      <c r="U49" s="348">
        <v>8.0187000000000008</v>
      </c>
      <c r="V49" s="348">
        <v>6.0662000000000003</v>
      </c>
      <c r="W49" s="348">
        <v>14.272500000000001</v>
      </c>
      <c r="X49" s="348">
        <v>14.99</v>
      </c>
      <c r="Y49" s="374"/>
      <c r="Z49" s="346">
        <v>6</v>
      </c>
      <c r="AA49" s="346">
        <v>4</v>
      </c>
      <c r="AB49" s="346">
        <v>3</v>
      </c>
      <c r="AC49" s="346">
        <v>1</v>
      </c>
      <c r="AD49" s="346">
        <v>2</v>
      </c>
      <c r="AE49" s="346">
        <v>2</v>
      </c>
      <c r="AF49" s="346">
        <v>1</v>
      </c>
      <c r="AG49" s="346">
        <v>1</v>
      </c>
      <c r="AH49" s="346">
        <v>1</v>
      </c>
      <c r="AI49" s="346">
        <v>3</v>
      </c>
      <c r="AJ49" s="346">
        <v>3</v>
      </c>
      <c r="AK49" s="346">
        <v>1</v>
      </c>
      <c r="AL49" s="346">
        <v>3</v>
      </c>
      <c r="AM49" s="346">
        <v>3</v>
      </c>
      <c r="AN49" s="346">
        <v>3</v>
      </c>
      <c r="AO49" s="373"/>
      <c r="AP49" s="348">
        <v>19.940000000000001</v>
      </c>
      <c r="AQ49" s="348">
        <v>24.43</v>
      </c>
      <c r="AR49" s="348">
        <v>21.9</v>
      </c>
      <c r="AS49" s="348">
        <v>17.53</v>
      </c>
      <c r="AT49" s="348">
        <v>18.88</v>
      </c>
      <c r="AU49" s="351"/>
      <c r="AV49" s="346">
        <v>3</v>
      </c>
      <c r="AW49" s="346">
        <v>1</v>
      </c>
      <c r="AX49" s="346">
        <v>1</v>
      </c>
      <c r="AY49" s="346">
        <v>1</v>
      </c>
      <c r="AZ49" s="346">
        <v>3</v>
      </c>
      <c r="BA49" s="362"/>
      <c r="BB49" s="348">
        <v>19.691095235098199</v>
      </c>
      <c r="BC49" s="375">
        <v>0</v>
      </c>
      <c r="BD49" s="375">
        <v>8.4734207315759397E-2</v>
      </c>
      <c r="BE49" s="375" t="s">
        <v>430</v>
      </c>
      <c r="BF49" s="374"/>
      <c r="BG49" s="348">
        <v>61.4482</v>
      </c>
      <c r="BH49" s="348">
        <v>22.4956</v>
      </c>
      <c r="BI49" s="348">
        <v>11.1546</v>
      </c>
      <c r="BJ49" s="348">
        <v>4.9016000000000002</v>
      </c>
      <c r="BK49" s="373"/>
      <c r="BL49" s="372" t="s">
        <v>2439</v>
      </c>
      <c r="BM49" s="372" t="s">
        <v>2440</v>
      </c>
      <c r="BN49" s="372" t="s">
        <v>2441</v>
      </c>
      <c r="BO49" s="372" t="s">
        <v>2442</v>
      </c>
      <c r="BP49" s="372" t="s">
        <v>2443</v>
      </c>
      <c r="BQ49" s="373"/>
      <c r="BR49" s="354" t="s">
        <v>513</v>
      </c>
    </row>
    <row r="50" spans="1:70" s="107" customFormat="1" x14ac:dyDescent="0.25">
      <c r="A50" s="345" t="s">
        <v>2444</v>
      </c>
      <c r="B50" s="373"/>
      <c r="C50" s="719">
        <v>40242</v>
      </c>
      <c r="D50" s="373"/>
      <c r="E50" s="346">
        <v>734.59</v>
      </c>
      <c r="F50" s="373"/>
      <c r="G50" s="347">
        <v>62.32</v>
      </c>
      <c r="H50" s="374"/>
      <c r="I50" s="348">
        <v>1.5148999999999999</v>
      </c>
      <c r="J50" s="348">
        <v>1.3828</v>
      </c>
      <c r="K50" s="348">
        <v>11.3255</v>
      </c>
      <c r="L50" s="348">
        <v>10.889699999999999</v>
      </c>
      <c r="M50" s="348">
        <v>5.7526000000000002</v>
      </c>
      <c r="N50" s="350">
        <v>22.158000000000001</v>
      </c>
      <c r="O50" s="348">
        <v>10.462300000000001</v>
      </c>
      <c r="P50" s="348">
        <v>25.938600000000001</v>
      </c>
      <c r="Q50" s="348">
        <v>22.771899999999999</v>
      </c>
      <c r="R50" s="348">
        <v>18.400300000000001</v>
      </c>
      <c r="S50" s="348">
        <v>13.0214</v>
      </c>
      <c r="T50" s="348">
        <v>4.7747000000000002</v>
      </c>
      <c r="U50" s="348">
        <v>10.6534</v>
      </c>
      <c r="V50" s="348">
        <v>8.9892000000000003</v>
      </c>
      <c r="W50" s="348">
        <v>13.0214</v>
      </c>
      <c r="X50" s="348">
        <v>11.991300000000001</v>
      </c>
      <c r="Y50" s="374"/>
      <c r="Z50" s="346">
        <v>2</v>
      </c>
      <c r="AA50" s="346">
        <v>5</v>
      </c>
      <c r="AB50" s="346">
        <v>4</v>
      </c>
      <c r="AC50" s="346">
        <v>5</v>
      </c>
      <c r="AD50" s="346">
        <v>1</v>
      </c>
      <c r="AE50" s="346">
        <v>1</v>
      </c>
      <c r="AF50" s="346">
        <v>2</v>
      </c>
      <c r="AG50" s="346">
        <v>2</v>
      </c>
      <c r="AH50" s="346">
        <v>2</v>
      </c>
      <c r="AI50" s="346">
        <v>2</v>
      </c>
      <c r="AJ50" s="346">
        <v>4</v>
      </c>
      <c r="AK50" s="346">
        <v>4</v>
      </c>
      <c r="AL50" s="346">
        <v>1</v>
      </c>
      <c r="AM50" s="346">
        <v>2</v>
      </c>
      <c r="AN50" s="346">
        <v>4</v>
      </c>
      <c r="AO50" s="373"/>
      <c r="AP50" s="348">
        <v>20.29</v>
      </c>
      <c r="AQ50" s="348">
        <v>23.84</v>
      </c>
      <c r="AR50" s="348">
        <v>20.79</v>
      </c>
      <c r="AS50" s="348">
        <v>16.71</v>
      </c>
      <c r="AT50" s="348">
        <v>19.29</v>
      </c>
      <c r="AU50" s="351"/>
      <c r="AV50" s="346">
        <v>2</v>
      </c>
      <c r="AW50" s="346">
        <v>3</v>
      </c>
      <c r="AX50" s="346">
        <v>2</v>
      </c>
      <c r="AY50" s="346">
        <v>2</v>
      </c>
      <c r="AZ50" s="346">
        <v>1</v>
      </c>
      <c r="BA50" s="362"/>
      <c r="BB50" s="348">
        <v>17.379248450808799</v>
      </c>
      <c r="BC50" s="375">
        <v>0</v>
      </c>
      <c r="BD50" s="375">
        <v>9.1619207424746302E-2</v>
      </c>
      <c r="BE50" s="375" t="s">
        <v>430</v>
      </c>
      <c r="BF50" s="374"/>
      <c r="BG50" s="348">
        <v>39.5809</v>
      </c>
      <c r="BH50" s="348">
        <v>21.535</v>
      </c>
      <c r="BI50" s="348">
        <v>30.011800000000001</v>
      </c>
      <c r="BJ50" s="348">
        <v>8.8722999999999992</v>
      </c>
      <c r="BK50" s="373"/>
      <c r="BL50" s="372" t="s">
        <v>2445</v>
      </c>
      <c r="BM50" s="372" t="s">
        <v>2446</v>
      </c>
      <c r="BN50" s="372" t="s">
        <v>2447</v>
      </c>
      <c r="BO50" s="372" t="s">
        <v>778</v>
      </c>
      <c r="BP50" s="372" t="s">
        <v>2448</v>
      </c>
      <c r="BQ50" s="373"/>
      <c r="BR50" s="354" t="s">
        <v>513</v>
      </c>
    </row>
    <row r="51" spans="1:70" s="107" customFormat="1" x14ac:dyDescent="0.25">
      <c r="A51" s="345" t="s">
        <v>2449</v>
      </c>
      <c r="B51" s="373"/>
      <c r="C51" s="719">
        <v>45996</v>
      </c>
      <c r="D51" s="373"/>
      <c r="E51" s="346">
        <v>393.82900000000001</v>
      </c>
      <c r="F51" s="373"/>
      <c r="G51" s="347">
        <v>10.727</v>
      </c>
      <c r="H51" s="374"/>
      <c r="I51" s="348">
        <v>1.7065999999999999</v>
      </c>
      <c r="J51" s="348">
        <v>1.7548999999999999</v>
      </c>
      <c r="K51" s="348">
        <v>14.4946</v>
      </c>
      <c r="L51" s="348">
        <v>13.0824</v>
      </c>
      <c r="M51" s="348" t="s">
        <v>430</v>
      </c>
      <c r="N51" s="350" t="s">
        <v>430</v>
      </c>
      <c r="O51" s="348" t="s">
        <v>430</v>
      </c>
      <c r="P51" s="348" t="s">
        <v>430</v>
      </c>
      <c r="Q51" s="348" t="s">
        <v>430</v>
      </c>
      <c r="R51" s="348" t="s">
        <v>430</v>
      </c>
      <c r="S51" s="348">
        <v>17.337599999999998</v>
      </c>
      <c r="T51" s="348">
        <v>6.6832000000000003</v>
      </c>
      <c r="U51" s="348" t="s">
        <v>430</v>
      </c>
      <c r="V51" s="348" t="s">
        <v>430</v>
      </c>
      <c r="W51" s="348">
        <v>17.337599999999998</v>
      </c>
      <c r="X51" s="348">
        <v>7.27</v>
      </c>
      <c r="Y51" s="374"/>
      <c r="Z51" s="346">
        <v>1</v>
      </c>
      <c r="AA51" s="346">
        <v>2</v>
      </c>
      <c r="AB51" s="346">
        <v>2</v>
      </c>
      <c r="AC51" s="346">
        <v>3</v>
      </c>
      <c r="AD51" s="346" t="s">
        <v>430</v>
      </c>
      <c r="AE51" s="346" t="s">
        <v>430</v>
      </c>
      <c r="AF51" s="346" t="s">
        <v>430</v>
      </c>
      <c r="AG51" s="346" t="s">
        <v>430</v>
      </c>
      <c r="AH51" s="346" t="s">
        <v>430</v>
      </c>
      <c r="AI51" s="346" t="s">
        <v>430</v>
      </c>
      <c r="AJ51" s="346">
        <v>2</v>
      </c>
      <c r="AK51" s="346">
        <v>2</v>
      </c>
      <c r="AL51" s="346" t="s">
        <v>430</v>
      </c>
      <c r="AM51" s="346" t="s">
        <v>430</v>
      </c>
      <c r="AN51" s="346">
        <v>2</v>
      </c>
      <c r="AO51" s="373"/>
      <c r="AP51" s="348" t="s">
        <v>430</v>
      </c>
      <c r="AQ51" s="348" t="s">
        <v>430</v>
      </c>
      <c r="AR51" s="348" t="s">
        <v>430</v>
      </c>
      <c r="AS51" s="348" t="s">
        <v>430</v>
      </c>
      <c r="AT51" s="348" t="s">
        <v>430</v>
      </c>
      <c r="AU51" s="351"/>
      <c r="AV51" s="346" t="s">
        <v>430</v>
      </c>
      <c r="AW51" s="346" t="s">
        <v>430</v>
      </c>
      <c r="AX51" s="346" t="s">
        <v>430</v>
      </c>
      <c r="AY51" s="346" t="s">
        <v>430</v>
      </c>
      <c r="AZ51" s="346" t="s">
        <v>430</v>
      </c>
      <c r="BA51" s="362"/>
      <c r="BB51" s="348">
        <v>39.537586228646099</v>
      </c>
      <c r="BC51" s="375">
        <v>0</v>
      </c>
      <c r="BD51" s="375">
        <v>3.9927175370135702E-2</v>
      </c>
      <c r="BE51" s="375" t="s">
        <v>430</v>
      </c>
      <c r="BF51" s="374"/>
      <c r="BG51" s="348">
        <v>63.604199999999999</v>
      </c>
      <c r="BH51" s="348">
        <v>18.922999999999998</v>
      </c>
      <c r="BI51" s="348">
        <v>16.215599999999998</v>
      </c>
      <c r="BJ51" s="348">
        <v>1.2572000000000001</v>
      </c>
      <c r="BK51" s="373"/>
      <c r="BL51" s="372" t="s">
        <v>2450</v>
      </c>
      <c r="BM51" s="372" t="s">
        <v>2451</v>
      </c>
      <c r="BN51" s="372" t="s">
        <v>2452</v>
      </c>
      <c r="BO51" s="372" t="s">
        <v>2453</v>
      </c>
      <c r="BP51" s="372" t="s">
        <v>2454</v>
      </c>
      <c r="BQ51" s="373"/>
      <c r="BR51" s="354" t="s">
        <v>443</v>
      </c>
    </row>
    <row r="52" spans="1:70" s="107" customFormat="1" x14ac:dyDescent="0.25">
      <c r="A52" s="345" t="s">
        <v>2455</v>
      </c>
      <c r="B52" s="373"/>
      <c r="C52" s="719">
        <v>45790</v>
      </c>
      <c r="D52" s="373"/>
      <c r="E52" s="346">
        <v>128.36000000000001</v>
      </c>
      <c r="F52" s="373"/>
      <c r="G52" s="347">
        <v>12.754899999999999</v>
      </c>
      <c r="H52" s="374"/>
      <c r="I52" s="348">
        <v>1.4629000000000001</v>
      </c>
      <c r="J52" s="348">
        <v>1.5492999999999999</v>
      </c>
      <c r="K52" s="348">
        <v>10.624599999999999</v>
      </c>
      <c r="L52" s="348">
        <v>11.934200000000001</v>
      </c>
      <c r="M52" s="348">
        <v>2.2921</v>
      </c>
      <c r="N52" s="350" t="s">
        <v>430</v>
      </c>
      <c r="O52" s="348" t="s">
        <v>430</v>
      </c>
      <c r="P52" s="348" t="s">
        <v>430</v>
      </c>
      <c r="Q52" s="348" t="s">
        <v>430</v>
      </c>
      <c r="R52" s="348" t="s">
        <v>430</v>
      </c>
      <c r="S52" s="348">
        <v>12.1813</v>
      </c>
      <c r="T52" s="348">
        <v>4.9786000000000001</v>
      </c>
      <c r="U52" s="348">
        <v>8.3475999999999999</v>
      </c>
      <c r="V52" s="348">
        <v>10.385199999999999</v>
      </c>
      <c r="W52" s="348">
        <v>12.1813</v>
      </c>
      <c r="X52" s="348">
        <v>27.548999999999999</v>
      </c>
      <c r="Y52" s="374"/>
      <c r="Z52" s="346">
        <v>3</v>
      </c>
      <c r="AA52" s="346">
        <v>3</v>
      </c>
      <c r="AB52" s="346">
        <v>5</v>
      </c>
      <c r="AC52" s="346">
        <v>4</v>
      </c>
      <c r="AD52" s="346">
        <v>3</v>
      </c>
      <c r="AE52" s="346" t="s">
        <v>430</v>
      </c>
      <c r="AF52" s="346" t="s">
        <v>430</v>
      </c>
      <c r="AG52" s="346" t="s">
        <v>430</v>
      </c>
      <c r="AH52" s="346" t="s">
        <v>430</v>
      </c>
      <c r="AI52" s="346" t="s">
        <v>430</v>
      </c>
      <c r="AJ52" s="346">
        <v>6</v>
      </c>
      <c r="AK52" s="346">
        <v>3</v>
      </c>
      <c r="AL52" s="346">
        <v>2</v>
      </c>
      <c r="AM52" s="346">
        <v>1</v>
      </c>
      <c r="AN52" s="346">
        <v>6</v>
      </c>
      <c r="AO52" s="373"/>
      <c r="AP52" s="348" t="s">
        <v>430</v>
      </c>
      <c r="AQ52" s="348" t="s">
        <v>430</v>
      </c>
      <c r="AR52" s="348" t="s">
        <v>430</v>
      </c>
      <c r="AS52" s="348" t="s">
        <v>430</v>
      </c>
      <c r="AT52" s="348">
        <v>19.100000000000001</v>
      </c>
      <c r="AU52" s="351"/>
      <c r="AV52" s="346" t="s">
        <v>430</v>
      </c>
      <c r="AW52" s="346" t="s">
        <v>430</v>
      </c>
      <c r="AX52" s="346" t="s">
        <v>430</v>
      </c>
      <c r="AY52" s="346" t="s">
        <v>430</v>
      </c>
      <c r="AZ52" s="346">
        <v>2</v>
      </c>
      <c r="BA52" s="362"/>
      <c r="BB52" s="348">
        <v>18.9176948938137</v>
      </c>
      <c r="BC52" s="375">
        <v>0.94400438759820904</v>
      </c>
      <c r="BD52" s="375">
        <v>5.7765198101881701E-2</v>
      </c>
      <c r="BE52" s="375">
        <v>1.0836006349882501</v>
      </c>
      <c r="BF52" s="374"/>
      <c r="BG52" s="348">
        <v>48.2864</v>
      </c>
      <c r="BH52" s="348">
        <v>31.720500000000001</v>
      </c>
      <c r="BI52" s="348">
        <v>15.1348</v>
      </c>
      <c r="BJ52" s="348">
        <v>4.8582999999999998</v>
      </c>
      <c r="BK52" s="373"/>
      <c r="BL52" s="372" t="s">
        <v>2456</v>
      </c>
      <c r="BM52" s="372" t="s">
        <v>2457</v>
      </c>
      <c r="BN52" s="372" t="s">
        <v>2458</v>
      </c>
      <c r="BO52" s="372" t="s">
        <v>2459</v>
      </c>
      <c r="BP52" s="372" t="s">
        <v>2460</v>
      </c>
      <c r="BQ52" s="373"/>
      <c r="BR52" s="354" t="s">
        <v>476</v>
      </c>
    </row>
    <row r="53" spans="1:70" s="107" customFormat="1" x14ac:dyDescent="0.25">
      <c r="A53" s="345" t="s">
        <v>2461</v>
      </c>
      <c r="B53" s="373"/>
      <c r="C53" s="719">
        <v>39146</v>
      </c>
      <c r="D53" s="373"/>
      <c r="E53" s="346">
        <v>8.8376999999999999</v>
      </c>
      <c r="F53" s="373"/>
      <c r="G53" s="347">
        <v>65.290000000000006</v>
      </c>
      <c r="H53" s="374"/>
      <c r="I53" s="348">
        <v>1.4450000000000001</v>
      </c>
      <c r="J53" s="348">
        <v>0.89629999999999999</v>
      </c>
      <c r="K53" s="348">
        <v>10.4925</v>
      </c>
      <c r="L53" s="348">
        <v>4.2971000000000004</v>
      </c>
      <c r="M53" s="348">
        <v>-6.6486000000000001</v>
      </c>
      <c r="N53" s="350">
        <v>5.0744999999999996</v>
      </c>
      <c r="O53" s="348">
        <v>0.3382</v>
      </c>
      <c r="P53" s="348">
        <v>17.950099999999999</v>
      </c>
      <c r="Q53" s="348">
        <v>14.773400000000001</v>
      </c>
      <c r="R53" s="348">
        <v>14.654</v>
      </c>
      <c r="S53" s="348">
        <v>12.646699999999999</v>
      </c>
      <c r="T53" s="348">
        <v>-3.2166999999999999</v>
      </c>
      <c r="U53" s="348">
        <v>-2.6539000000000001</v>
      </c>
      <c r="V53" s="348">
        <v>-6.0575999999999999</v>
      </c>
      <c r="W53" s="348">
        <v>12.646699999999999</v>
      </c>
      <c r="X53" s="348">
        <v>10.2887</v>
      </c>
      <c r="Y53" s="374"/>
      <c r="Z53" s="346">
        <v>4</v>
      </c>
      <c r="AA53" s="346">
        <v>6</v>
      </c>
      <c r="AB53" s="346">
        <v>6</v>
      </c>
      <c r="AC53" s="346">
        <v>6</v>
      </c>
      <c r="AD53" s="346">
        <v>5</v>
      </c>
      <c r="AE53" s="346">
        <v>4</v>
      </c>
      <c r="AF53" s="346">
        <v>3</v>
      </c>
      <c r="AG53" s="346">
        <v>4</v>
      </c>
      <c r="AH53" s="346">
        <v>4</v>
      </c>
      <c r="AI53" s="346">
        <v>4</v>
      </c>
      <c r="AJ53" s="346">
        <v>5</v>
      </c>
      <c r="AK53" s="346">
        <v>6</v>
      </c>
      <c r="AL53" s="346">
        <v>5</v>
      </c>
      <c r="AM53" s="346">
        <v>5</v>
      </c>
      <c r="AN53" s="346">
        <v>5</v>
      </c>
      <c r="AO53" s="373"/>
      <c r="AP53" s="348">
        <v>14.2</v>
      </c>
      <c r="AQ53" s="348">
        <v>15.55</v>
      </c>
      <c r="AR53" s="348">
        <v>12.01</v>
      </c>
      <c r="AS53" s="348">
        <v>5.41</v>
      </c>
      <c r="AT53" s="348">
        <v>-2.0099999999999998</v>
      </c>
      <c r="AU53" s="351"/>
      <c r="AV53" s="346">
        <v>4</v>
      </c>
      <c r="AW53" s="346">
        <v>4</v>
      </c>
      <c r="AX53" s="346">
        <v>4</v>
      </c>
      <c r="AY53" s="346">
        <v>4</v>
      </c>
      <c r="AZ53" s="346">
        <v>5</v>
      </c>
      <c r="BA53" s="362"/>
      <c r="BB53" s="348">
        <v>17.969779303865302</v>
      </c>
      <c r="BC53" s="375">
        <v>0.96463227302807297</v>
      </c>
      <c r="BD53" s="375">
        <v>6.1191375058174603E-2</v>
      </c>
      <c r="BE53" s="375">
        <v>-0.16648997784561401</v>
      </c>
      <c r="BF53" s="374"/>
      <c r="BG53" s="348">
        <v>60.308599999999998</v>
      </c>
      <c r="BH53" s="348">
        <v>7.1482400000000004</v>
      </c>
      <c r="BI53" s="348">
        <v>26.5764</v>
      </c>
      <c r="BJ53" s="348">
        <v>5.9667599999999998</v>
      </c>
      <c r="BK53" s="373"/>
      <c r="BL53" s="372" t="s">
        <v>2462</v>
      </c>
      <c r="BM53" s="372" t="s">
        <v>2463</v>
      </c>
      <c r="BN53" s="372" t="s">
        <v>2464</v>
      </c>
      <c r="BO53" s="372" t="s">
        <v>2465</v>
      </c>
      <c r="BP53" s="372" t="s">
        <v>2466</v>
      </c>
      <c r="BQ53" s="373"/>
      <c r="BR53" s="354" t="s">
        <v>443</v>
      </c>
    </row>
    <row r="54" spans="1:70" x14ac:dyDescent="0.25">
      <c r="A54" s="36" t="s">
        <v>93</v>
      </c>
      <c r="B54" s="43"/>
      <c r="C54" s="720"/>
      <c r="D54" s="43"/>
      <c r="E54" s="51"/>
      <c r="F54" s="43"/>
      <c r="G54" s="55"/>
      <c r="H54" s="66"/>
      <c r="I54" s="59">
        <v>1.4402999999999999</v>
      </c>
      <c r="J54" s="59">
        <v>1.6108</v>
      </c>
      <c r="K54" s="59">
        <v>13.1783</v>
      </c>
      <c r="L54" s="59">
        <v>11.821300000000001</v>
      </c>
      <c r="M54" s="59">
        <v>1.6113999999999999</v>
      </c>
      <c r="N54" s="70">
        <v>14.5951</v>
      </c>
      <c r="O54" s="59">
        <v>5.4896000000000003</v>
      </c>
      <c r="P54" s="59">
        <v>22.8809</v>
      </c>
      <c r="Q54" s="59">
        <v>21.064499999999999</v>
      </c>
      <c r="R54" s="59">
        <v>17.487300000000001</v>
      </c>
      <c r="S54" s="59">
        <v>15.570399999999999</v>
      </c>
      <c r="T54" s="59">
        <v>4.5579000000000001</v>
      </c>
      <c r="U54" s="59">
        <v>5.9519000000000002</v>
      </c>
      <c r="V54" s="59">
        <v>4.4283000000000001</v>
      </c>
      <c r="W54" s="59">
        <v>15.570399999999999</v>
      </c>
      <c r="X54" s="59">
        <v>13.289</v>
      </c>
      <c r="Y54" s="66"/>
      <c r="Z54" s="51">
        <v>6</v>
      </c>
      <c r="AA54" s="51">
        <v>6</v>
      </c>
      <c r="AB54" s="51">
        <v>6</v>
      </c>
      <c r="AC54" s="51">
        <v>6</v>
      </c>
      <c r="AD54" s="51">
        <v>5</v>
      </c>
      <c r="AE54" s="51">
        <v>4</v>
      </c>
      <c r="AF54" s="51">
        <v>4</v>
      </c>
      <c r="AG54" s="51">
        <v>4</v>
      </c>
      <c r="AH54" s="51">
        <v>4</v>
      </c>
      <c r="AI54" s="51">
        <v>4</v>
      </c>
      <c r="AJ54" s="51">
        <v>6</v>
      </c>
      <c r="AK54" s="51">
        <v>6</v>
      </c>
      <c r="AL54" s="51">
        <v>5</v>
      </c>
      <c r="AM54" s="51">
        <v>5</v>
      </c>
      <c r="AN54" s="51">
        <v>6</v>
      </c>
      <c r="AO54" s="43"/>
      <c r="AP54" s="59">
        <v>19.057500000000001</v>
      </c>
      <c r="AQ54" s="59">
        <v>21.982500000000002</v>
      </c>
      <c r="AR54" s="59">
        <v>17.565000000000001</v>
      </c>
      <c r="AS54" s="59">
        <v>12.3675</v>
      </c>
      <c r="AT54" s="59">
        <v>14.202</v>
      </c>
      <c r="AU54" s="78"/>
      <c r="AV54" s="51">
        <v>4</v>
      </c>
      <c r="AW54" s="51">
        <v>4</v>
      </c>
      <c r="AX54" s="51">
        <v>4</v>
      </c>
      <c r="AY54" s="51">
        <v>4</v>
      </c>
      <c r="AZ54" s="51">
        <v>5</v>
      </c>
      <c r="BA54" s="258"/>
      <c r="BB54" s="59"/>
      <c r="BC54" s="276"/>
      <c r="BD54" s="276"/>
      <c r="BE54" s="276"/>
      <c r="BF54" s="66"/>
      <c r="BG54" s="59"/>
      <c r="BH54" s="59"/>
      <c r="BI54" s="59"/>
      <c r="BJ54" s="59"/>
      <c r="BK54" s="43"/>
      <c r="BL54" s="84"/>
      <c r="BM54" s="84"/>
      <c r="BN54" s="84"/>
      <c r="BO54" s="84"/>
      <c r="BP54" s="84"/>
      <c r="BQ54" s="43"/>
      <c r="BR54" s="88"/>
    </row>
    <row r="55" spans="1:70" x14ac:dyDescent="0.25">
      <c r="A55" s="37" t="s">
        <v>94</v>
      </c>
      <c r="B55" s="44"/>
      <c r="C55" s="721"/>
      <c r="D55" s="44"/>
      <c r="E55" s="52"/>
      <c r="F55" s="44"/>
      <c r="G55" s="56"/>
      <c r="H55" s="67"/>
      <c r="I55" s="60">
        <v>1.7065999999999999</v>
      </c>
      <c r="J55" s="60">
        <v>2.6751999999999998</v>
      </c>
      <c r="K55" s="60">
        <v>20.0501</v>
      </c>
      <c r="L55" s="60">
        <v>15.461600000000001</v>
      </c>
      <c r="M55" s="60">
        <v>5.7526000000000002</v>
      </c>
      <c r="N55" s="71">
        <v>22.158000000000001</v>
      </c>
      <c r="O55" s="60">
        <v>12.7003</v>
      </c>
      <c r="P55" s="60">
        <v>27.2011</v>
      </c>
      <c r="Q55" s="60">
        <v>25.055900000000001</v>
      </c>
      <c r="R55" s="60">
        <v>19.878299999999999</v>
      </c>
      <c r="S55" s="60">
        <v>23.963100000000001</v>
      </c>
      <c r="T55" s="60">
        <v>9.7166999999999994</v>
      </c>
      <c r="U55" s="60">
        <v>10.6534</v>
      </c>
      <c r="V55" s="60">
        <v>10.385199999999999</v>
      </c>
      <c r="W55" s="60">
        <v>23.963100000000001</v>
      </c>
      <c r="X55" s="60">
        <v>27.548999999999999</v>
      </c>
      <c r="Y55" s="67"/>
      <c r="Z55" s="52"/>
      <c r="AA55" s="52"/>
      <c r="AB55" s="52"/>
      <c r="AC55" s="52"/>
      <c r="AD55" s="52"/>
      <c r="AE55" s="52"/>
      <c r="AF55" s="52"/>
      <c r="AG55" s="52"/>
      <c r="AH55" s="52"/>
      <c r="AI55" s="52"/>
      <c r="AJ55" s="52"/>
      <c r="AK55" s="52"/>
      <c r="AL55" s="52"/>
      <c r="AM55" s="52"/>
      <c r="AN55" s="52"/>
      <c r="AO55" s="44"/>
      <c r="AP55" s="60">
        <v>21.8</v>
      </c>
      <c r="AQ55" s="60">
        <v>24.43</v>
      </c>
      <c r="AR55" s="60">
        <v>21.9</v>
      </c>
      <c r="AS55" s="60">
        <v>17.53</v>
      </c>
      <c r="AT55" s="60">
        <v>19.29</v>
      </c>
      <c r="AU55" s="79"/>
      <c r="AV55" s="52"/>
      <c r="AW55" s="52"/>
      <c r="AX55" s="52"/>
      <c r="AY55" s="52"/>
      <c r="AZ55" s="52"/>
      <c r="BA55" s="259"/>
      <c r="BB55" s="60"/>
      <c r="BC55" s="277"/>
      <c r="BD55" s="277"/>
      <c r="BE55" s="277"/>
      <c r="BF55" s="67"/>
      <c r="BG55" s="60"/>
      <c r="BH55" s="60"/>
      <c r="BI55" s="60"/>
      <c r="BJ55" s="60"/>
      <c r="BK55" s="44"/>
      <c r="BL55" s="85"/>
      <c r="BM55" s="85"/>
      <c r="BN55" s="85"/>
      <c r="BO55" s="85"/>
      <c r="BP55" s="85"/>
      <c r="BQ55" s="44"/>
      <c r="BR55" s="89"/>
    </row>
    <row r="56" spans="1:70" x14ac:dyDescent="0.25">
      <c r="A56" s="37" t="s">
        <v>95</v>
      </c>
      <c r="B56" s="44"/>
      <c r="C56" s="721"/>
      <c r="D56" s="44"/>
      <c r="E56" s="52"/>
      <c r="F56" s="44"/>
      <c r="G56" s="56"/>
      <c r="H56" s="67"/>
      <c r="I56" s="60">
        <v>1.2518</v>
      </c>
      <c r="J56" s="60">
        <v>0.89629999999999999</v>
      </c>
      <c r="K56" s="60">
        <v>10.4925</v>
      </c>
      <c r="L56" s="60">
        <v>4.2971000000000004</v>
      </c>
      <c r="M56" s="60">
        <v>-6.6486000000000001</v>
      </c>
      <c r="N56" s="71">
        <v>5.0744999999999996</v>
      </c>
      <c r="O56" s="60">
        <v>-1.5426</v>
      </c>
      <c r="P56" s="60">
        <v>17.950099999999999</v>
      </c>
      <c r="Q56" s="60">
        <v>14.773400000000001</v>
      </c>
      <c r="R56" s="60">
        <v>14.654</v>
      </c>
      <c r="S56" s="60">
        <v>12.1813</v>
      </c>
      <c r="T56" s="60">
        <v>-3.2166999999999999</v>
      </c>
      <c r="U56" s="60">
        <v>-2.6539000000000001</v>
      </c>
      <c r="V56" s="60">
        <v>-6.0575999999999999</v>
      </c>
      <c r="W56" s="60">
        <v>12.1813</v>
      </c>
      <c r="X56" s="60">
        <v>7.27</v>
      </c>
      <c r="Y56" s="67"/>
      <c r="Z56" s="52"/>
      <c r="AA56" s="52"/>
      <c r="AB56" s="52"/>
      <c r="AC56" s="52"/>
      <c r="AD56" s="52"/>
      <c r="AE56" s="52"/>
      <c r="AF56" s="52"/>
      <c r="AG56" s="52"/>
      <c r="AH56" s="52"/>
      <c r="AI56" s="52"/>
      <c r="AJ56" s="52"/>
      <c r="AK56" s="52"/>
      <c r="AL56" s="52"/>
      <c r="AM56" s="52"/>
      <c r="AN56" s="52"/>
      <c r="AO56" s="44"/>
      <c r="AP56" s="60">
        <v>14.2</v>
      </c>
      <c r="AQ56" s="60">
        <v>15.55</v>
      </c>
      <c r="AR56" s="60">
        <v>12.01</v>
      </c>
      <c r="AS56" s="60">
        <v>5.41</v>
      </c>
      <c r="AT56" s="60">
        <v>-2.0099999999999998</v>
      </c>
      <c r="AU56" s="79"/>
      <c r="AV56" s="52"/>
      <c r="AW56" s="52"/>
      <c r="AX56" s="52"/>
      <c r="AY56" s="52"/>
      <c r="AZ56" s="52"/>
      <c r="BA56" s="259"/>
      <c r="BB56" s="60"/>
      <c r="BC56" s="277"/>
      <c r="BD56" s="277"/>
      <c r="BE56" s="277"/>
      <c r="BF56" s="67"/>
      <c r="BG56" s="60"/>
      <c r="BH56" s="60"/>
      <c r="BI56" s="60"/>
      <c r="BJ56" s="60"/>
      <c r="BK56" s="44"/>
      <c r="BL56" s="85"/>
      <c r="BM56" s="85"/>
      <c r="BN56" s="85"/>
      <c r="BO56" s="85"/>
      <c r="BP56" s="85"/>
      <c r="BQ56" s="44"/>
      <c r="BR56" s="89"/>
    </row>
    <row r="57" spans="1:70" x14ac:dyDescent="0.25">
      <c r="A57" s="38" t="s">
        <v>96</v>
      </c>
      <c r="B57" s="45"/>
      <c r="C57" s="722"/>
      <c r="D57" s="45"/>
      <c r="E57" s="53"/>
      <c r="F57" s="45"/>
      <c r="G57" s="57"/>
      <c r="H57" s="68"/>
      <c r="I57" s="61">
        <v>1.4539500000000001</v>
      </c>
      <c r="J57" s="61">
        <v>1.4776499999999999</v>
      </c>
      <c r="K57" s="61">
        <v>11.703900000000001</v>
      </c>
      <c r="L57" s="61">
        <v>12.5083</v>
      </c>
      <c r="M57" s="61">
        <v>2.2921</v>
      </c>
      <c r="N57" s="72">
        <v>15.574</v>
      </c>
      <c r="O57" s="61">
        <v>5.4002499999999998</v>
      </c>
      <c r="P57" s="61">
        <v>23.186299999999999</v>
      </c>
      <c r="Q57" s="61">
        <v>22.214300000000001</v>
      </c>
      <c r="R57" s="61">
        <v>17.708400000000001</v>
      </c>
      <c r="S57" s="61">
        <v>13.647</v>
      </c>
      <c r="T57" s="61">
        <v>4.8766999999999996</v>
      </c>
      <c r="U57" s="61">
        <v>6.7061999999999999</v>
      </c>
      <c r="V57" s="61">
        <v>4.4122000000000003</v>
      </c>
      <c r="W57" s="61">
        <v>13.647</v>
      </c>
      <c r="X57" s="61">
        <v>11.14</v>
      </c>
      <c r="Y57" s="68"/>
      <c r="Z57" s="53"/>
      <c r="AA57" s="53"/>
      <c r="AB57" s="53"/>
      <c r="AC57" s="53"/>
      <c r="AD57" s="53"/>
      <c r="AE57" s="53"/>
      <c r="AF57" s="53"/>
      <c r="AG57" s="53"/>
      <c r="AH57" s="53"/>
      <c r="AI57" s="53"/>
      <c r="AJ57" s="53"/>
      <c r="AK57" s="53"/>
      <c r="AL57" s="53"/>
      <c r="AM57" s="53"/>
      <c r="AN57" s="53"/>
      <c r="AO57" s="45"/>
      <c r="AP57" s="61">
        <v>20.12</v>
      </c>
      <c r="AQ57" s="61">
        <v>23.98</v>
      </c>
      <c r="AR57" s="61">
        <v>18.18</v>
      </c>
      <c r="AS57" s="61">
        <v>13.26</v>
      </c>
      <c r="AT57" s="61">
        <v>18.88</v>
      </c>
      <c r="AU57" s="80"/>
      <c r="AV57" s="53"/>
      <c r="AW57" s="53"/>
      <c r="AX57" s="53"/>
      <c r="AY57" s="53"/>
      <c r="AZ57" s="53"/>
      <c r="BA57" s="262"/>
      <c r="BB57" s="61"/>
      <c r="BC57" s="279"/>
      <c r="BD57" s="279"/>
      <c r="BE57" s="279"/>
      <c r="BF57" s="68"/>
      <c r="BG57" s="61"/>
      <c r="BH57" s="61"/>
      <c r="BI57" s="61"/>
      <c r="BJ57" s="61"/>
      <c r="BK57" s="45"/>
      <c r="BL57" s="86"/>
      <c r="BM57" s="86"/>
      <c r="BN57" s="86"/>
      <c r="BO57" s="86"/>
      <c r="BP57" s="86"/>
      <c r="BQ57" s="45"/>
      <c r="BR57" s="90"/>
    </row>
    <row r="58" spans="1:70" ht="14.5" x14ac:dyDescent="0.25">
      <c r="A58" s="39" t="s">
        <v>151</v>
      </c>
      <c r="B58" s="46"/>
      <c r="C58" s="723"/>
      <c r="D58" s="46"/>
      <c r="E58" s="54"/>
      <c r="F58" s="46"/>
      <c r="G58" s="58"/>
      <c r="H58" s="69"/>
      <c r="I58" s="62"/>
      <c r="J58" s="62"/>
      <c r="K58" s="62"/>
      <c r="L58" s="62"/>
      <c r="M58" s="62"/>
      <c r="N58" s="73"/>
      <c r="O58" s="62"/>
      <c r="P58" s="62"/>
      <c r="Q58" s="62"/>
      <c r="R58" s="62"/>
      <c r="S58" s="62"/>
      <c r="T58" s="62"/>
      <c r="U58" s="62"/>
      <c r="V58" s="62"/>
      <c r="W58" s="62"/>
      <c r="X58" s="62"/>
      <c r="Y58" s="69"/>
      <c r="Z58" s="54"/>
      <c r="AA58" s="54"/>
      <c r="AB58" s="54"/>
      <c r="AC58" s="54"/>
      <c r="AD58" s="54"/>
      <c r="AE58" s="54"/>
      <c r="AF58" s="54"/>
      <c r="AG58" s="54"/>
      <c r="AH58" s="54"/>
      <c r="AI58" s="54"/>
      <c r="AJ58" s="54"/>
      <c r="AK58" s="54"/>
      <c r="AL58" s="54"/>
      <c r="AM58" s="54"/>
      <c r="AN58" s="54"/>
      <c r="AO58" s="46"/>
      <c r="AP58" s="62"/>
      <c r="AQ58" s="62"/>
      <c r="AR58" s="62"/>
      <c r="AS58" s="62"/>
      <c r="AT58" s="62"/>
      <c r="AU58" s="81"/>
      <c r="AV58" s="54"/>
      <c r="AW58" s="54"/>
      <c r="AX58" s="54"/>
      <c r="AY58" s="54"/>
      <c r="AZ58" s="54"/>
      <c r="BA58" s="263"/>
      <c r="BB58" s="62"/>
      <c r="BC58" s="245"/>
      <c r="BD58" s="245"/>
      <c r="BE58" s="245"/>
      <c r="BF58" s="69"/>
      <c r="BG58" s="62"/>
      <c r="BH58" s="62"/>
      <c r="BI58" s="62"/>
      <c r="BJ58" s="62"/>
      <c r="BK58" s="46"/>
      <c r="BL58" s="87"/>
      <c r="BM58" s="87"/>
      <c r="BN58" s="87"/>
      <c r="BO58" s="87"/>
      <c r="BP58" s="87"/>
      <c r="BQ58" s="46"/>
      <c r="BR58" s="91"/>
    </row>
    <row r="59" spans="1:70" s="107" customFormat="1" x14ac:dyDescent="0.25">
      <c r="A59" s="481" t="s">
        <v>2467</v>
      </c>
      <c r="B59" s="402"/>
      <c r="C59" s="724">
        <v>41281</v>
      </c>
      <c r="D59" s="402"/>
      <c r="E59" s="403">
        <v>3060.25</v>
      </c>
      <c r="F59" s="402"/>
      <c r="G59" s="404">
        <v>43.636699999999998</v>
      </c>
      <c r="H59" s="406"/>
      <c r="I59" s="405">
        <v>1.2704</v>
      </c>
      <c r="J59" s="405">
        <v>2.6989999999999998</v>
      </c>
      <c r="K59" s="405">
        <v>20.171199999999999</v>
      </c>
      <c r="L59" s="405">
        <v>15.594799999999999</v>
      </c>
      <c r="M59" s="405">
        <v>1.6511</v>
      </c>
      <c r="N59" s="407">
        <v>14.311299999999999</v>
      </c>
      <c r="O59" s="405">
        <v>-0.33400000000000002</v>
      </c>
      <c r="P59" s="405">
        <v>21.9908</v>
      </c>
      <c r="Q59" s="405">
        <v>23.2761</v>
      </c>
      <c r="R59" s="405">
        <v>21.087199999999999</v>
      </c>
      <c r="S59" s="405">
        <v>24.072900000000001</v>
      </c>
      <c r="T59" s="405">
        <v>4.8045</v>
      </c>
      <c r="U59" s="405">
        <v>6.1216999999999997</v>
      </c>
      <c r="V59" s="405">
        <v>3.7957999999999998</v>
      </c>
      <c r="W59" s="405">
        <v>24.072900000000001</v>
      </c>
      <c r="X59" s="405">
        <v>17.206399999999999</v>
      </c>
      <c r="Y59" s="406"/>
      <c r="Z59" s="403">
        <v>5</v>
      </c>
      <c r="AA59" s="403">
        <v>1</v>
      </c>
      <c r="AB59" s="403">
        <v>1</v>
      </c>
      <c r="AC59" s="403">
        <v>2</v>
      </c>
      <c r="AD59" s="403">
        <v>4</v>
      </c>
      <c r="AE59" s="403">
        <v>3</v>
      </c>
      <c r="AF59" s="403">
        <v>4</v>
      </c>
      <c r="AG59" s="403">
        <v>3</v>
      </c>
      <c r="AH59" s="403">
        <v>3</v>
      </c>
      <c r="AI59" s="403">
        <v>1</v>
      </c>
      <c r="AJ59" s="403">
        <v>1</v>
      </c>
      <c r="AK59" s="403">
        <v>5</v>
      </c>
      <c r="AL59" s="403">
        <v>4</v>
      </c>
      <c r="AM59" s="403">
        <v>4</v>
      </c>
      <c r="AN59" s="403">
        <v>1</v>
      </c>
      <c r="AO59" s="402"/>
      <c r="AP59" s="405">
        <v>23.25</v>
      </c>
      <c r="AQ59" s="405">
        <v>25.8</v>
      </c>
      <c r="AR59" s="405">
        <v>17.18</v>
      </c>
      <c r="AS59" s="405">
        <v>11.21</v>
      </c>
      <c r="AT59" s="405">
        <v>17.100000000000001</v>
      </c>
      <c r="AU59" s="408"/>
      <c r="AV59" s="403">
        <v>1</v>
      </c>
      <c r="AW59" s="403">
        <v>2</v>
      </c>
      <c r="AX59" s="403">
        <v>3</v>
      </c>
      <c r="AY59" s="403">
        <v>3</v>
      </c>
      <c r="AZ59" s="403">
        <v>4</v>
      </c>
      <c r="BA59" s="409"/>
      <c r="BB59" s="405">
        <v>23.093083838155099</v>
      </c>
      <c r="BC59" s="410">
        <v>1.21389831154047</v>
      </c>
      <c r="BD59" s="410">
        <v>6.1814086767733097E-2</v>
      </c>
      <c r="BE59" s="410">
        <v>-0.16577072380632099</v>
      </c>
      <c r="BF59" s="406"/>
      <c r="BG59" s="405">
        <v>47.886800000000001</v>
      </c>
      <c r="BH59" s="405" t="s">
        <v>430</v>
      </c>
      <c r="BI59" s="405">
        <v>27.5976</v>
      </c>
      <c r="BJ59" s="405">
        <v>24.515599999999999</v>
      </c>
      <c r="BK59" s="402"/>
      <c r="BL59" s="401" t="s">
        <v>2433</v>
      </c>
      <c r="BM59" s="401" t="s">
        <v>2434</v>
      </c>
      <c r="BN59" s="401" t="s">
        <v>2435</v>
      </c>
      <c r="BO59" s="401" t="s">
        <v>2436</v>
      </c>
      <c r="BP59" s="401" t="s">
        <v>2437</v>
      </c>
      <c r="BQ59" s="402"/>
      <c r="BR59" s="411" t="s">
        <v>604</v>
      </c>
    </row>
    <row r="60" spans="1:70" s="107" customFormat="1" x14ac:dyDescent="0.25">
      <c r="A60" s="345" t="s">
        <v>2468</v>
      </c>
      <c r="B60" s="373"/>
      <c r="C60" s="719">
        <v>41276</v>
      </c>
      <c r="D60" s="373"/>
      <c r="E60" s="346">
        <v>985.73299999999995</v>
      </c>
      <c r="F60" s="373"/>
      <c r="G60" s="347">
        <v>196.54</v>
      </c>
      <c r="H60" s="374"/>
      <c r="I60" s="348">
        <v>1.2623</v>
      </c>
      <c r="J60" s="348">
        <v>1.4348000000000001</v>
      </c>
      <c r="K60" s="348">
        <v>12.1996</v>
      </c>
      <c r="L60" s="348">
        <v>15.8161</v>
      </c>
      <c r="M60" s="348">
        <v>6.2895000000000003</v>
      </c>
      <c r="N60" s="350">
        <v>19.745100000000001</v>
      </c>
      <c r="O60" s="348">
        <v>14.157299999999999</v>
      </c>
      <c r="P60" s="348">
        <v>28.8413</v>
      </c>
      <c r="Q60" s="348">
        <v>26.597999999999999</v>
      </c>
      <c r="R60" s="348">
        <v>18.273099999999999</v>
      </c>
      <c r="S60" s="348">
        <v>14.3805</v>
      </c>
      <c r="T60" s="348">
        <v>10.162000000000001</v>
      </c>
      <c r="U60" s="348">
        <v>8.8140999999999998</v>
      </c>
      <c r="V60" s="348">
        <v>7.1939000000000002</v>
      </c>
      <c r="W60" s="348">
        <v>14.3805</v>
      </c>
      <c r="X60" s="348">
        <v>17.459800000000001</v>
      </c>
      <c r="Y60" s="374"/>
      <c r="Z60" s="346">
        <v>6</v>
      </c>
      <c r="AA60" s="346">
        <v>4</v>
      </c>
      <c r="AB60" s="346">
        <v>3</v>
      </c>
      <c r="AC60" s="346">
        <v>1</v>
      </c>
      <c r="AD60" s="346">
        <v>2</v>
      </c>
      <c r="AE60" s="346">
        <v>2</v>
      </c>
      <c r="AF60" s="346">
        <v>1</v>
      </c>
      <c r="AG60" s="346">
        <v>1</v>
      </c>
      <c r="AH60" s="346">
        <v>1</v>
      </c>
      <c r="AI60" s="346">
        <v>3</v>
      </c>
      <c r="AJ60" s="346">
        <v>3</v>
      </c>
      <c r="AK60" s="346">
        <v>1</v>
      </c>
      <c r="AL60" s="346">
        <v>3</v>
      </c>
      <c r="AM60" s="346">
        <v>3</v>
      </c>
      <c r="AN60" s="346">
        <v>3</v>
      </c>
      <c r="AO60" s="373"/>
      <c r="AP60" s="348">
        <v>21.25</v>
      </c>
      <c r="AQ60" s="348">
        <v>25.96</v>
      </c>
      <c r="AR60" s="348">
        <v>23.47</v>
      </c>
      <c r="AS60" s="348">
        <v>19.079999999999998</v>
      </c>
      <c r="AT60" s="348">
        <v>20.37</v>
      </c>
      <c r="AU60" s="351"/>
      <c r="AV60" s="346">
        <v>3</v>
      </c>
      <c r="AW60" s="346">
        <v>1</v>
      </c>
      <c r="AX60" s="346">
        <v>1</v>
      </c>
      <c r="AY60" s="346">
        <v>1</v>
      </c>
      <c r="AZ60" s="346">
        <v>2</v>
      </c>
      <c r="BA60" s="362"/>
      <c r="BB60" s="348">
        <v>19.711486762569301</v>
      </c>
      <c r="BC60" s="375">
        <v>0</v>
      </c>
      <c r="BD60" s="375">
        <v>9.0145718345164605E-2</v>
      </c>
      <c r="BE60" s="375" t="s">
        <v>430</v>
      </c>
      <c r="BF60" s="374"/>
      <c r="BG60" s="348">
        <v>61.4482</v>
      </c>
      <c r="BH60" s="348">
        <v>22.4956</v>
      </c>
      <c r="BI60" s="348">
        <v>11.1546</v>
      </c>
      <c r="BJ60" s="348">
        <v>4.9016000000000002</v>
      </c>
      <c r="BK60" s="373"/>
      <c r="BL60" s="372" t="s">
        <v>2439</v>
      </c>
      <c r="BM60" s="372" t="s">
        <v>2440</v>
      </c>
      <c r="BN60" s="372" t="s">
        <v>2441</v>
      </c>
      <c r="BO60" s="372" t="s">
        <v>2442</v>
      </c>
      <c r="BP60" s="372" t="s">
        <v>2443</v>
      </c>
      <c r="BQ60" s="373"/>
      <c r="BR60" s="354" t="s">
        <v>513</v>
      </c>
    </row>
    <row r="61" spans="1:70" s="107" customFormat="1" x14ac:dyDescent="0.25">
      <c r="A61" s="345" t="s">
        <v>2469</v>
      </c>
      <c r="B61" s="373"/>
      <c r="C61" s="719">
        <v>41276</v>
      </c>
      <c r="D61" s="373"/>
      <c r="E61" s="346">
        <v>734.59</v>
      </c>
      <c r="F61" s="373"/>
      <c r="G61" s="347">
        <v>73.83</v>
      </c>
      <c r="H61" s="374"/>
      <c r="I61" s="348">
        <v>1.5124</v>
      </c>
      <c r="J61" s="348">
        <v>1.4148000000000001</v>
      </c>
      <c r="K61" s="348">
        <v>11.458299999999999</v>
      </c>
      <c r="L61" s="348">
        <v>11.3239</v>
      </c>
      <c r="M61" s="348">
        <v>6.5983000000000001</v>
      </c>
      <c r="N61" s="350">
        <v>24.1249</v>
      </c>
      <c r="O61" s="348">
        <v>12.179600000000001</v>
      </c>
      <c r="P61" s="348">
        <v>27.795999999999999</v>
      </c>
      <c r="Q61" s="348">
        <v>24.487400000000001</v>
      </c>
      <c r="R61" s="348">
        <v>20.002099999999999</v>
      </c>
      <c r="S61" s="348">
        <v>13.1494</v>
      </c>
      <c r="T61" s="348">
        <v>5.3209999999999997</v>
      </c>
      <c r="U61" s="348">
        <v>11.660600000000001</v>
      </c>
      <c r="V61" s="348">
        <v>10.4413</v>
      </c>
      <c r="W61" s="348">
        <v>13.1494</v>
      </c>
      <c r="X61" s="348">
        <v>17.5533</v>
      </c>
      <c r="Y61" s="374"/>
      <c r="Z61" s="346">
        <v>2</v>
      </c>
      <c r="AA61" s="346">
        <v>5</v>
      </c>
      <c r="AB61" s="346">
        <v>4</v>
      </c>
      <c r="AC61" s="346">
        <v>5</v>
      </c>
      <c r="AD61" s="346">
        <v>1</v>
      </c>
      <c r="AE61" s="346">
        <v>1</v>
      </c>
      <c r="AF61" s="346">
        <v>2</v>
      </c>
      <c r="AG61" s="346">
        <v>2</v>
      </c>
      <c r="AH61" s="346">
        <v>2</v>
      </c>
      <c r="AI61" s="346">
        <v>2</v>
      </c>
      <c r="AJ61" s="346">
        <v>4</v>
      </c>
      <c r="AK61" s="346">
        <v>4</v>
      </c>
      <c r="AL61" s="346">
        <v>1</v>
      </c>
      <c r="AM61" s="346">
        <v>2</v>
      </c>
      <c r="AN61" s="346">
        <v>4</v>
      </c>
      <c r="AO61" s="373"/>
      <c r="AP61" s="348">
        <v>21.89</v>
      </c>
      <c r="AQ61" s="348">
        <v>25.63</v>
      </c>
      <c r="AR61" s="348">
        <v>22.58</v>
      </c>
      <c r="AS61" s="348">
        <v>18.54</v>
      </c>
      <c r="AT61" s="348">
        <v>21.19</v>
      </c>
      <c r="AU61" s="351"/>
      <c r="AV61" s="346">
        <v>2</v>
      </c>
      <c r="AW61" s="346">
        <v>3</v>
      </c>
      <c r="AX61" s="346">
        <v>2</v>
      </c>
      <c r="AY61" s="346">
        <v>2</v>
      </c>
      <c r="AZ61" s="346">
        <v>1</v>
      </c>
      <c r="BA61" s="362"/>
      <c r="BB61" s="348">
        <v>17.3802664773924</v>
      </c>
      <c r="BC61" s="375">
        <v>0</v>
      </c>
      <c r="BD61" s="375">
        <v>9.8688049928725097E-2</v>
      </c>
      <c r="BE61" s="375" t="s">
        <v>430</v>
      </c>
      <c r="BF61" s="374"/>
      <c r="BG61" s="348">
        <v>39.5809</v>
      </c>
      <c r="BH61" s="348">
        <v>21.535</v>
      </c>
      <c r="BI61" s="348">
        <v>30.011800000000001</v>
      </c>
      <c r="BJ61" s="348">
        <v>8.8722999999999992</v>
      </c>
      <c r="BK61" s="373"/>
      <c r="BL61" s="372" t="s">
        <v>2445</v>
      </c>
      <c r="BM61" s="372" t="s">
        <v>2446</v>
      </c>
      <c r="BN61" s="372" t="s">
        <v>2447</v>
      </c>
      <c r="BO61" s="372" t="s">
        <v>778</v>
      </c>
      <c r="BP61" s="372" t="s">
        <v>2448</v>
      </c>
      <c r="BQ61" s="373"/>
      <c r="BR61" s="354" t="s">
        <v>513</v>
      </c>
    </row>
    <row r="62" spans="1:70" s="107" customFormat="1" x14ac:dyDescent="0.25">
      <c r="A62" s="345" t="s">
        <v>2470</v>
      </c>
      <c r="B62" s="373"/>
      <c r="C62" s="719">
        <v>45996</v>
      </c>
      <c r="D62" s="373"/>
      <c r="E62" s="346">
        <v>393.82900000000001</v>
      </c>
      <c r="F62" s="373"/>
      <c r="G62" s="347">
        <v>10.798</v>
      </c>
      <c r="H62" s="374"/>
      <c r="I62" s="348">
        <v>1.7143999999999999</v>
      </c>
      <c r="J62" s="348">
        <v>1.7815000000000001</v>
      </c>
      <c r="K62" s="348">
        <v>14.628500000000001</v>
      </c>
      <c r="L62" s="348">
        <v>13.531700000000001</v>
      </c>
      <c r="M62" s="348" t="s">
        <v>430</v>
      </c>
      <c r="N62" s="350" t="s">
        <v>430</v>
      </c>
      <c r="O62" s="348" t="s">
        <v>430</v>
      </c>
      <c r="P62" s="348" t="s">
        <v>430</v>
      </c>
      <c r="Q62" s="348" t="s">
        <v>430</v>
      </c>
      <c r="R62" s="348" t="s">
        <v>430</v>
      </c>
      <c r="S62" s="348">
        <v>17.4589</v>
      </c>
      <c r="T62" s="348">
        <v>7.2507000000000001</v>
      </c>
      <c r="U62" s="348" t="s">
        <v>430</v>
      </c>
      <c r="V62" s="348" t="s">
        <v>430</v>
      </c>
      <c r="W62" s="348">
        <v>17.4589</v>
      </c>
      <c r="X62" s="348">
        <v>7.98</v>
      </c>
      <c r="Y62" s="374"/>
      <c r="Z62" s="346">
        <v>1</v>
      </c>
      <c r="AA62" s="346">
        <v>2</v>
      </c>
      <c r="AB62" s="346">
        <v>2</v>
      </c>
      <c r="AC62" s="346">
        <v>3</v>
      </c>
      <c r="AD62" s="346" t="s">
        <v>430</v>
      </c>
      <c r="AE62" s="346" t="s">
        <v>430</v>
      </c>
      <c r="AF62" s="346" t="s">
        <v>430</v>
      </c>
      <c r="AG62" s="346" t="s">
        <v>430</v>
      </c>
      <c r="AH62" s="346" t="s">
        <v>430</v>
      </c>
      <c r="AI62" s="346" t="s">
        <v>430</v>
      </c>
      <c r="AJ62" s="346">
        <v>2</v>
      </c>
      <c r="AK62" s="346">
        <v>2</v>
      </c>
      <c r="AL62" s="346" t="s">
        <v>430</v>
      </c>
      <c r="AM62" s="346" t="s">
        <v>430</v>
      </c>
      <c r="AN62" s="346">
        <v>2</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39.572116772576699</v>
      </c>
      <c r="BC62" s="375">
        <v>0</v>
      </c>
      <c r="BD62" s="375">
        <v>4.3434962690804102E-2</v>
      </c>
      <c r="BE62" s="375" t="s">
        <v>430</v>
      </c>
      <c r="BF62" s="374"/>
      <c r="BG62" s="348">
        <v>63.604199999999999</v>
      </c>
      <c r="BH62" s="348">
        <v>18.922999999999998</v>
      </c>
      <c r="BI62" s="348">
        <v>16.215599999999998</v>
      </c>
      <c r="BJ62" s="348">
        <v>1.2572000000000001</v>
      </c>
      <c r="BK62" s="373"/>
      <c r="BL62" s="372" t="s">
        <v>2450</v>
      </c>
      <c r="BM62" s="372" t="s">
        <v>2451</v>
      </c>
      <c r="BN62" s="372" t="s">
        <v>2452</v>
      </c>
      <c r="BO62" s="372" t="s">
        <v>2453</v>
      </c>
      <c r="BP62" s="372" t="s">
        <v>2454</v>
      </c>
      <c r="BQ62" s="373"/>
      <c r="BR62" s="354" t="s">
        <v>443</v>
      </c>
    </row>
    <row r="63" spans="1:70" s="107" customFormat="1" x14ac:dyDescent="0.25">
      <c r="A63" s="345" t="s">
        <v>2471</v>
      </c>
      <c r="B63" s="373"/>
      <c r="C63" s="719">
        <v>45790</v>
      </c>
      <c r="D63" s="373"/>
      <c r="E63" s="346">
        <v>128.36000000000001</v>
      </c>
      <c r="F63" s="373"/>
      <c r="G63" s="347">
        <v>12.8301</v>
      </c>
      <c r="H63" s="374"/>
      <c r="I63" s="348">
        <v>1.4759</v>
      </c>
      <c r="J63" s="348">
        <v>1.5779000000000001</v>
      </c>
      <c r="K63" s="348">
        <v>10.7628</v>
      </c>
      <c r="L63" s="348">
        <v>12.342700000000001</v>
      </c>
      <c r="M63" s="348">
        <v>2.8448000000000002</v>
      </c>
      <c r="N63" s="350" t="s">
        <v>430</v>
      </c>
      <c r="O63" s="348" t="s">
        <v>430</v>
      </c>
      <c r="P63" s="348" t="s">
        <v>430</v>
      </c>
      <c r="Q63" s="348" t="s">
        <v>430</v>
      </c>
      <c r="R63" s="348" t="s">
        <v>430</v>
      </c>
      <c r="S63" s="348">
        <v>12.301399999999999</v>
      </c>
      <c r="T63" s="348">
        <v>5.4421999999999997</v>
      </c>
      <c r="U63" s="348">
        <v>8.9438999999999993</v>
      </c>
      <c r="V63" s="348">
        <v>11.0206</v>
      </c>
      <c r="W63" s="348">
        <v>12.301399999999999</v>
      </c>
      <c r="X63" s="348">
        <v>28.300999999999998</v>
      </c>
      <c r="Y63" s="374"/>
      <c r="Z63" s="346">
        <v>3</v>
      </c>
      <c r="AA63" s="346">
        <v>3</v>
      </c>
      <c r="AB63" s="346">
        <v>5</v>
      </c>
      <c r="AC63" s="346">
        <v>4</v>
      </c>
      <c r="AD63" s="346">
        <v>3</v>
      </c>
      <c r="AE63" s="346" t="s">
        <v>430</v>
      </c>
      <c r="AF63" s="346" t="s">
        <v>430</v>
      </c>
      <c r="AG63" s="346" t="s">
        <v>430</v>
      </c>
      <c r="AH63" s="346" t="s">
        <v>430</v>
      </c>
      <c r="AI63" s="346" t="s">
        <v>430</v>
      </c>
      <c r="AJ63" s="346">
        <v>6</v>
      </c>
      <c r="AK63" s="346">
        <v>3</v>
      </c>
      <c r="AL63" s="346">
        <v>2</v>
      </c>
      <c r="AM63" s="346">
        <v>1</v>
      </c>
      <c r="AN63" s="346">
        <v>6</v>
      </c>
      <c r="AO63" s="373"/>
      <c r="AP63" s="348" t="s">
        <v>430</v>
      </c>
      <c r="AQ63" s="348" t="s">
        <v>430</v>
      </c>
      <c r="AR63" s="348" t="s">
        <v>430</v>
      </c>
      <c r="AS63" s="348" t="s">
        <v>430</v>
      </c>
      <c r="AT63" s="348">
        <v>20.18</v>
      </c>
      <c r="AU63" s="351"/>
      <c r="AV63" s="346" t="s">
        <v>430</v>
      </c>
      <c r="AW63" s="346" t="s">
        <v>430</v>
      </c>
      <c r="AX63" s="346" t="s">
        <v>430</v>
      </c>
      <c r="AY63" s="346" t="s">
        <v>430</v>
      </c>
      <c r="AZ63" s="346">
        <v>3</v>
      </c>
      <c r="BA63" s="362"/>
      <c r="BB63" s="348">
        <v>18.9364356457077</v>
      </c>
      <c r="BC63" s="375">
        <v>0.94427860161495603</v>
      </c>
      <c r="BD63" s="375">
        <v>6.0556877425453098E-2</v>
      </c>
      <c r="BE63" s="375">
        <v>1.13754498639385</v>
      </c>
      <c r="BF63" s="374"/>
      <c r="BG63" s="348">
        <v>48.2864</v>
      </c>
      <c r="BH63" s="348">
        <v>31.720500000000001</v>
      </c>
      <c r="BI63" s="348">
        <v>15.1348</v>
      </c>
      <c r="BJ63" s="348">
        <v>4.8582999999999998</v>
      </c>
      <c r="BK63" s="373"/>
      <c r="BL63" s="372" t="s">
        <v>2456</v>
      </c>
      <c r="BM63" s="372" t="s">
        <v>2457</v>
      </c>
      <c r="BN63" s="372" t="s">
        <v>2458</v>
      </c>
      <c r="BO63" s="372" t="s">
        <v>2459</v>
      </c>
      <c r="BP63" s="372" t="s">
        <v>2460</v>
      </c>
      <c r="BQ63" s="373"/>
      <c r="BR63" s="354" t="s">
        <v>476</v>
      </c>
    </row>
    <row r="64" spans="1:70" s="107" customFormat="1" x14ac:dyDescent="0.25">
      <c r="A64" s="345" t="s">
        <v>2472</v>
      </c>
      <c r="B64" s="373"/>
      <c r="C64" s="719">
        <v>41275</v>
      </c>
      <c r="D64" s="373"/>
      <c r="E64" s="346">
        <v>8.8376999999999999</v>
      </c>
      <c r="F64" s="373"/>
      <c r="G64" s="347">
        <v>70.38</v>
      </c>
      <c r="H64" s="374"/>
      <c r="I64" s="348">
        <v>1.4705999999999999</v>
      </c>
      <c r="J64" s="348">
        <v>0.91769999999999996</v>
      </c>
      <c r="K64" s="348">
        <v>10.5387</v>
      </c>
      <c r="L64" s="348">
        <v>4.4679000000000002</v>
      </c>
      <c r="M64" s="348">
        <v>-6.3472999999999997</v>
      </c>
      <c r="N64" s="350">
        <v>5.6755000000000004</v>
      </c>
      <c r="O64" s="348">
        <v>0.8478</v>
      </c>
      <c r="P64" s="348">
        <v>18.5335</v>
      </c>
      <c r="Q64" s="348">
        <v>15.31</v>
      </c>
      <c r="R64" s="348">
        <v>15.2364</v>
      </c>
      <c r="S64" s="348">
        <v>12.6982</v>
      </c>
      <c r="T64" s="348">
        <v>-3.0177999999999998</v>
      </c>
      <c r="U64" s="348">
        <v>-2.3043</v>
      </c>
      <c r="V64" s="348">
        <v>-5.5936000000000003</v>
      </c>
      <c r="W64" s="348">
        <v>12.6982</v>
      </c>
      <c r="X64" s="348">
        <v>13.6312</v>
      </c>
      <c r="Y64" s="374"/>
      <c r="Z64" s="346">
        <v>4</v>
      </c>
      <c r="AA64" s="346">
        <v>6</v>
      </c>
      <c r="AB64" s="346">
        <v>6</v>
      </c>
      <c r="AC64" s="346">
        <v>6</v>
      </c>
      <c r="AD64" s="346">
        <v>5</v>
      </c>
      <c r="AE64" s="346">
        <v>4</v>
      </c>
      <c r="AF64" s="346">
        <v>3</v>
      </c>
      <c r="AG64" s="346">
        <v>4</v>
      </c>
      <c r="AH64" s="346">
        <v>4</v>
      </c>
      <c r="AI64" s="346">
        <v>4</v>
      </c>
      <c r="AJ64" s="346">
        <v>5</v>
      </c>
      <c r="AK64" s="346">
        <v>6</v>
      </c>
      <c r="AL64" s="346">
        <v>5</v>
      </c>
      <c r="AM64" s="346">
        <v>5</v>
      </c>
      <c r="AN64" s="346">
        <v>5</v>
      </c>
      <c r="AO64" s="373"/>
      <c r="AP64" s="348">
        <v>14.73</v>
      </c>
      <c r="AQ64" s="348">
        <v>16.12</v>
      </c>
      <c r="AR64" s="348">
        <v>12.59</v>
      </c>
      <c r="AS64" s="348">
        <v>5.98</v>
      </c>
      <c r="AT64" s="348">
        <v>-1.42</v>
      </c>
      <c r="AU64" s="351"/>
      <c r="AV64" s="346">
        <v>4</v>
      </c>
      <c r="AW64" s="346">
        <v>4</v>
      </c>
      <c r="AX64" s="346">
        <v>4</v>
      </c>
      <c r="AY64" s="346">
        <v>4</v>
      </c>
      <c r="AZ64" s="346">
        <v>5</v>
      </c>
      <c r="BA64" s="362"/>
      <c r="BB64" s="348">
        <v>17.962218103802801</v>
      </c>
      <c r="BC64" s="375">
        <v>0.96435871234965698</v>
      </c>
      <c r="BD64" s="375">
        <v>6.3515109544045406E-2</v>
      </c>
      <c r="BE64" s="375">
        <v>-0.124854182438489</v>
      </c>
      <c r="BF64" s="374"/>
      <c r="BG64" s="348">
        <v>60.308599999999998</v>
      </c>
      <c r="BH64" s="348">
        <v>7.1482400000000004</v>
      </c>
      <c r="BI64" s="348">
        <v>26.5764</v>
      </c>
      <c r="BJ64" s="348">
        <v>5.9667599999999998</v>
      </c>
      <c r="BK64" s="373"/>
      <c r="BL64" s="372" t="s">
        <v>2462</v>
      </c>
      <c r="BM64" s="372" t="s">
        <v>2463</v>
      </c>
      <c r="BN64" s="372" t="s">
        <v>2464</v>
      </c>
      <c r="BO64" s="372" t="s">
        <v>2465</v>
      </c>
      <c r="BP64" s="372" t="s">
        <v>2466</v>
      </c>
      <c r="BQ64" s="373"/>
      <c r="BR64" s="354" t="s">
        <v>443</v>
      </c>
    </row>
    <row r="65" spans="1:70" x14ac:dyDescent="0.25">
      <c r="A65" s="36" t="s">
        <v>93</v>
      </c>
      <c r="B65" s="43"/>
      <c r="C65" s="720"/>
      <c r="D65" s="43"/>
      <c r="E65" s="51"/>
      <c r="F65" s="43"/>
      <c r="G65" s="55"/>
      <c r="H65" s="66"/>
      <c r="I65" s="59">
        <v>1.4510000000000001</v>
      </c>
      <c r="J65" s="59">
        <v>1.6375999999999999</v>
      </c>
      <c r="K65" s="59">
        <v>13.293200000000001</v>
      </c>
      <c r="L65" s="59">
        <v>12.179500000000001</v>
      </c>
      <c r="M65" s="59">
        <v>2.2073</v>
      </c>
      <c r="N65" s="70">
        <v>15.9642</v>
      </c>
      <c r="O65" s="59">
        <v>6.7126999999999999</v>
      </c>
      <c r="P65" s="59">
        <v>24.290400000000002</v>
      </c>
      <c r="Q65" s="59">
        <v>22.417899999999999</v>
      </c>
      <c r="R65" s="59">
        <v>18.649699999999999</v>
      </c>
      <c r="S65" s="59">
        <v>15.6769</v>
      </c>
      <c r="T65" s="59">
        <v>4.9938000000000002</v>
      </c>
      <c r="U65" s="59">
        <v>6.6471999999999998</v>
      </c>
      <c r="V65" s="59">
        <v>5.3715999999999999</v>
      </c>
      <c r="W65" s="59">
        <v>15.6769</v>
      </c>
      <c r="X65" s="59">
        <v>17.021999999999998</v>
      </c>
      <c r="Y65" s="66"/>
      <c r="Z65" s="51">
        <v>6</v>
      </c>
      <c r="AA65" s="51">
        <v>6</v>
      </c>
      <c r="AB65" s="51">
        <v>6</v>
      </c>
      <c r="AC65" s="51">
        <v>6</v>
      </c>
      <c r="AD65" s="51">
        <v>5</v>
      </c>
      <c r="AE65" s="51">
        <v>4</v>
      </c>
      <c r="AF65" s="51">
        <v>4</v>
      </c>
      <c r="AG65" s="51">
        <v>4</v>
      </c>
      <c r="AH65" s="51">
        <v>4</v>
      </c>
      <c r="AI65" s="51">
        <v>4</v>
      </c>
      <c r="AJ65" s="51">
        <v>6</v>
      </c>
      <c r="AK65" s="51">
        <v>6</v>
      </c>
      <c r="AL65" s="51">
        <v>5</v>
      </c>
      <c r="AM65" s="51">
        <v>5</v>
      </c>
      <c r="AN65" s="51">
        <v>6</v>
      </c>
      <c r="AO65" s="43"/>
      <c r="AP65" s="59">
        <v>20.28</v>
      </c>
      <c r="AQ65" s="59">
        <v>23.377500000000001</v>
      </c>
      <c r="AR65" s="59">
        <v>18.954999999999998</v>
      </c>
      <c r="AS65" s="59">
        <v>13.702500000000001</v>
      </c>
      <c r="AT65" s="59">
        <v>15.484</v>
      </c>
      <c r="AU65" s="78"/>
      <c r="AV65" s="51">
        <v>4</v>
      </c>
      <c r="AW65" s="51">
        <v>4</v>
      </c>
      <c r="AX65" s="51">
        <v>4</v>
      </c>
      <c r="AY65" s="51">
        <v>4</v>
      </c>
      <c r="AZ65" s="51">
        <v>5</v>
      </c>
      <c r="BA65" s="258"/>
      <c r="BB65" s="59"/>
      <c r="BC65" s="276"/>
      <c r="BD65" s="276"/>
      <c r="BE65" s="276"/>
      <c r="BF65" s="66"/>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1.7143999999999999</v>
      </c>
      <c r="J66" s="60">
        <v>2.6989999999999998</v>
      </c>
      <c r="K66" s="60">
        <v>20.171199999999999</v>
      </c>
      <c r="L66" s="60">
        <v>15.8161</v>
      </c>
      <c r="M66" s="60">
        <v>6.5983000000000001</v>
      </c>
      <c r="N66" s="71">
        <v>24.1249</v>
      </c>
      <c r="O66" s="60">
        <v>14.157299999999999</v>
      </c>
      <c r="P66" s="60">
        <v>28.8413</v>
      </c>
      <c r="Q66" s="60">
        <v>26.597999999999999</v>
      </c>
      <c r="R66" s="60">
        <v>21.087199999999999</v>
      </c>
      <c r="S66" s="60">
        <v>24.072900000000001</v>
      </c>
      <c r="T66" s="60">
        <v>10.162000000000001</v>
      </c>
      <c r="U66" s="60">
        <v>11.660600000000001</v>
      </c>
      <c r="V66" s="60">
        <v>11.0206</v>
      </c>
      <c r="W66" s="60">
        <v>24.072900000000001</v>
      </c>
      <c r="X66" s="60">
        <v>28.300999999999998</v>
      </c>
      <c r="Y66" s="67"/>
      <c r="Z66" s="52"/>
      <c r="AA66" s="52"/>
      <c r="AB66" s="52"/>
      <c r="AC66" s="52"/>
      <c r="AD66" s="52"/>
      <c r="AE66" s="52"/>
      <c r="AF66" s="52"/>
      <c r="AG66" s="52"/>
      <c r="AH66" s="52"/>
      <c r="AI66" s="52"/>
      <c r="AJ66" s="52"/>
      <c r="AK66" s="52"/>
      <c r="AL66" s="52"/>
      <c r="AM66" s="52"/>
      <c r="AN66" s="52"/>
      <c r="AO66" s="44"/>
      <c r="AP66" s="60">
        <v>23.25</v>
      </c>
      <c r="AQ66" s="60">
        <v>25.96</v>
      </c>
      <c r="AR66" s="60">
        <v>23.47</v>
      </c>
      <c r="AS66" s="60">
        <v>19.079999999999998</v>
      </c>
      <c r="AT66" s="60">
        <v>21.19</v>
      </c>
      <c r="AU66" s="79"/>
      <c r="AV66" s="52"/>
      <c r="AW66" s="52"/>
      <c r="AX66" s="52"/>
      <c r="AY66" s="52"/>
      <c r="AZ66" s="52"/>
      <c r="BA66" s="259"/>
      <c r="BB66" s="60"/>
      <c r="BC66" s="277"/>
      <c r="BD66" s="277"/>
      <c r="BE66" s="277"/>
      <c r="BF66" s="67"/>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1.2623</v>
      </c>
      <c r="J67" s="60">
        <v>0.91769999999999996</v>
      </c>
      <c r="K67" s="60">
        <v>10.5387</v>
      </c>
      <c r="L67" s="60">
        <v>4.4679000000000002</v>
      </c>
      <c r="M67" s="60">
        <v>-6.3472999999999997</v>
      </c>
      <c r="N67" s="71">
        <v>5.6755000000000004</v>
      </c>
      <c r="O67" s="60">
        <v>-0.33400000000000002</v>
      </c>
      <c r="P67" s="60">
        <v>18.5335</v>
      </c>
      <c r="Q67" s="60">
        <v>15.31</v>
      </c>
      <c r="R67" s="60">
        <v>15.2364</v>
      </c>
      <c r="S67" s="60">
        <v>12.301399999999999</v>
      </c>
      <c r="T67" s="60">
        <v>-3.0177999999999998</v>
      </c>
      <c r="U67" s="60">
        <v>-2.3043</v>
      </c>
      <c r="V67" s="60">
        <v>-5.5936000000000003</v>
      </c>
      <c r="W67" s="60">
        <v>12.301399999999999</v>
      </c>
      <c r="X67" s="60">
        <v>7.98</v>
      </c>
      <c r="Y67" s="67"/>
      <c r="Z67" s="52"/>
      <c r="AA67" s="52"/>
      <c r="AB67" s="52"/>
      <c r="AC67" s="52"/>
      <c r="AD67" s="52"/>
      <c r="AE67" s="52"/>
      <c r="AF67" s="52"/>
      <c r="AG67" s="52"/>
      <c r="AH67" s="52"/>
      <c r="AI67" s="52"/>
      <c r="AJ67" s="52"/>
      <c r="AK67" s="52"/>
      <c r="AL67" s="52"/>
      <c r="AM67" s="52"/>
      <c r="AN67" s="52"/>
      <c r="AO67" s="44"/>
      <c r="AP67" s="60">
        <v>14.73</v>
      </c>
      <c r="AQ67" s="60">
        <v>16.12</v>
      </c>
      <c r="AR67" s="60">
        <v>12.59</v>
      </c>
      <c r="AS67" s="60">
        <v>5.98</v>
      </c>
      <c r="AT67" s="60">
        <v>-1.42</v>
      </c>
      <c r="AU67" s="79"/>
      <c r="AV67" s="52"/>
      <c r="AW67" s="52"/>
      <c r="AX67" s="52"/>
      <c r="AY67" s="52"/>
      <c r="AZ67" s="52"/>
      <c r="BA67" s="259"/>
      <c r="BB67" s="60"/>
      <c r="BC67" s="277"/>
      <c r="BD67" s="277"/>
      <c r="BE67" s="277"/>
      <c r="BF67" s="67"/>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1.4732499999999999</v>
      </c>
      <c r="J68" s="61">
        <v>1.5063500000000001</v>
      </c>
      <c r="K68" s="61">
        <v>11.828900000000001</v>
      </c>
      <c r="L68" s="61">
        <v>12.937200000000001</v>
      </c>
      <c r="M68" s="61">
        <v>2.8448000000000002</v>
      </c>
      <c r="N68" s="72">
        <v>17.028199999999998</v>
      </c>
      <c r="O68" s="61">
        <v>6.5137</v>
      </c>
      <c r="P68" s="61">
        <v>24.8934</v>
      </c>
      <c r="Q68" s="61">
        <v>23.881799999999998</v>
      </c>
      <c r="R68" s="61">
        <v>19.137599999999999</v>
      </c>
      <c r="S68" s="61">
        <v>13.765000000000001</v>
      </c>
      <c r="T68" s="61">
        <v>5.3815999999999997</v>
      </c>
      <c r="U68" s="61">
        <v>7.4679000000000002</v>
      </c>
      <c r="V68" s="61">
        <v>5.4949000000000003</v>
      </c>
      <c r="W68" s="61">
        <v>13.765000000000001</v>
      </c>
      <c r="X68" s="61">
        <v>17.333100000000002</v>
      </c>
      <c r="Y68" s="68"/>
      <c r="Z68" s="53"/>
      <c r="AA68" s="53"/>
      <c r="AB68" s="53"/>
      <c r="AC68" s="53"/>
      <c r="AD68" s="53"/>
      <c r="AE68" s="53"/>
      <c r="AF68" s="53"/>
      <c r="AG68" s="53"/>
      <c r="AH68" s="53"/>
      <c r="AI68" s="53"/>
      <c r="AJ68" s="53"/>
      <c r="AK68" s="53"/>
      <c r="AL68" s="53"/>
      <c r="AM68" s="53"/>
      <c r="AN68" s="53"/>
      <c r="AO68" s="45"/>
      <c r="AP68" s="61">
        <v>21.57</v>
      </c>
      <c r="AQ68" s="61">
        <v>25.72</v>
      </c>
      <c r="AR68" s="61">
        <v>19.88</v>
      </c>
      <c r="AS68" s="61">
        <v>14.88</v>
      </c>
      <c r="AT68" s="61">
        <v>20.18</v>
      </c>
      <c r="AU68" s="80"/>
      <c r="AV68" s="53"/>
      <c r="AW68" s="53"/>
      <c r="AX68" s="53"/>
      <c r="AY68" s="53"/>
      <c r="AZ68" s="53"/>
      <c r="BA68" s="262"/>
      <c r="BB68" s="61"/>
      <c r="BC68" s="279"/>
      <c r="BD68" s="279"/>
      <c r="BE68" s="279"/>
      <c r="BF68" s="68"/>
      <c r="BG68" s="61"/>
      <c r="BH68" s="61"/>
      <c r="BI68" s="61"/>
      <c r="BJ68" s="61"/>
      <c r="BK68" s="45"/>
      <c r="BL68" s="86"/>
      <c r="BM68" s="86"/>
      <c r="BN68" s="86"/>
      <c r="BO68" s="86"/>
      <c r="BP68" s="86"/>
      <c r="BQ68" s="45"/>
      <c r="BR68" s="90"/>
    </row>
    <row r="69" spans="1:70" ht="14.5" x14ac:dyDescent="0.25">
      <c r="A69" s="39" t="s">
        <v>91</v>
      </c>
      <c r="B69" s="40"/>
      <c r="C69" s="726"/>
      <c r="D69" s="40"/>
      <c r="E69" s="40"/>
      <c r="F69" s="40"/>
      <c r="G69" s="40"/>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69"/>
      <c r="AP69" s="245"/>
      <c r="AQ69" s="245"/>
      <c r="AR69" s="245"/>
      <c r="AS69" s="245"/>
      <c r="AT69" s="245"/>
      <c r="AU69" s="69"/>
      <c r="AV69" s="247"/>
      <c r="AW69" s="247"/>
      <c r="AX69" s="247"/>
      <c r="AY69" s="247"/>
      <c r="AZ69" s="247"/>
      <c r="BA69" s="69"/>
      <c r="BB69" s="245"/>
      <c r="BC69" s="245"/>
      <c r="BD69" s="245"/>
      <c r="BE69" s="245"/>
      <c r="BF69" s="69"/>
      <c r="BG69" s="245"/>
      <c r="BH69" s="245"/>
      <c r="BI69" s="245"/>
      <c r="BJ69" s="245"/>
      <c r="BK69" s="40"/>
      <c r="BL69" s="40"/>
      <c r="BM69" s="41"/>
    </row>
    <row r="70" spans="1:70" s="107" customFormat="1" x14ac:dyDescent="0.25">
      <c r="A70" s="481" t="s">
        <v>2324</v>
      </c>
      <c r="B70" s="401"/>
      <c r="C70" s="730"/>
      <c r="D70" s="401"/>
      <c r="E70" s="401"/>
      <c r="F70" s="401"/>
      <c r="G70" s="401"/>
      <c r="H70" s="406"/>
      <c r="I70" s="405" t="s">
        <v>430</v>
      </c>
      <c r="J70" s="405" t="s">
        <v>430</v>
      </c>
      <c r="K70" s="405" t="s">
        <v>430</v>
      </c>
      <c r="L70" s="405" t="s">
        <v>430</v>
      </c>
      <c r="M70" s="405" t="s">
        <v>430</v>
      </c>
      <c r="N70" s="407" t="s">
        <v>430</v>
      </c>
      <c r="O70" s="405" t="s">
        <v>430</v>
      </c>
      <c r="P70" s="405" t="s">
        <v>430</v>
      </c>
      <c r="Q70" s="405" t="s">
        <v>430</v>
      </c>
      <c r="R70" s="405" t="s">
        <v>430</v>
      </c>
      <c r="S70" s="405" t="s">
        <v>430</v>
      </c>
      <c r="T70" s="405" t="s">
        <v>430</v>
      </c>
      <c r="U70" s="405" t="s">
        <v>430</v>
      </c>
      <c r="V70" s="405" t="s">
        <v>430</v>
      </c>
      <c r="W70" s="405" t="s">
        <v>430</v>
      </c>
      <c r="X70" s="405" t="s">
        <v>428</v>
      </c>
      <c r="Y70" s="406"/>
      <c r="Z70" s="403"/>
      <c r="AA70" s="403"/>
      <c r="AB70" s="403"/>
      <c r="AC70" s="403"/>
      <c r="AD70" s="403"/>
      <c r="AE70" s="403"/>
      <c r="AF70" s="403"/>
      <c r="AG70" s="403"/>
      <c r="AH70" s="403"/>
      <c r="AI70" s="403"/>
      <c r="AJ70" s="403"/>
      <c r="AK70" s="403"/>
      <c r="AL70" s="403"/>
      <c r="AM70" s="403"/>
      <c r="AN70" s="403"/>
      <c r="AO70" s="406"/>
      <c r="AP70" s="405" t="s">
        <v>430</v>
      </c>
      <c r="AQ70" s="405" t="s">
        <v>430</v>
      </c>
      <c r="AR70" s="405" t="s">
        <v>430</v>
      </c>
      <c r="AS70" s="405" t="s">
        <v>430</v>
      </c>
      <c r="AT70" s="405" t="s">
        <v>430</v>
      </c>
      <c r="AU70" s="406"/>
      <c r="AV70" s="426"/>
      <c r="AW70" s="426"/>
      <c r="AX70" s="426"/>
      <c r="AY70" s="426"/>
      <c r="AZ70" s="426"/>
      <c r="BA70" s="406"/>
      <c r="BB70" s="410"/>
      <c r="BC70" s="410"/>
      <c r="BD70" s="410"/>
      <c r="BE70" s="410"/>
      <c r="BF70" s="406"/>
      <c r="BG70" s="410"/>
      <c r="BH70" s="410"/>
      <c r="BI70" s="410"/>
      <c r="BJ70" s="410"/>
      <c r="BK70" s="401"/>
      <c r="BL70" s="401"/>
      <c r="BM70" s="427"/>
      <c r="BN70" s="428"/>
      <c r="BO70" s="428"/>
      <c r="BP70" s="428"/>
      <c r="BQ70" s="428"/>
      <c r="BR70" s="428"/>
    </row>
    <row r="71" spans="1:70" s="107" customFormat="1" x14ac:dyDescent="0.25">
      <c r="A71" s="345" t="s">
        <v>426</v>
      </c>
      <c r="B71" s="372"/>
      <c r="C71" s="731"/>
      <c r="D71" s="372"/>
      <c r="E71" s="372"/>
      <c r="F71" s="372"/>
      <c r="G71" s="372"/>
      <c r="H71" s="374"/>
      <c r="I71" s="348">
        <v>0.81499999999999995</v>
      </c>
      <c r="J71" s="348">
        <v>-1.0941000000000001</v>
      </c>
      <c r="K71" s="348">
        <v>5.6035000000000004</v>
      </c>
      <c r="L71" s="348">
        <v>-4.2241</v>
      </c>
      <c r="M71" s="348">
        <v>-7.0373999999999999</v>
      </c>
      <c r="N71" s="350">
        <v>1.3575999999999999</v>
      </c>
      <c r="O71" s="348">
        <v>4.8936999999999999</v>
      </c>
      <c r="P71" s="348">
        <v>11.6617</v>
      </c>
      <c r="Q71" s="348">
        <v>11.747299999999999</v>
      </c>
      <c r="R71" s="348">
        <v>13.0466</v>
      </c>
      <c r="S71" s="348">
        <v>7.9119999999999999</v>
      </c>
      <c r="T71" s="348">
        <v>-7.6660000000000004</v>
      </c>
      <c r="U71" s="348">
        <v>-1.8231999999999999</v>
      </c>
      <c r="V71" s="348">
        <v>-4.9691000000000001</v>
      </c>
      <c r="W71" s="348">
        <v>7.9119999999999999</v>
      </c>
      <c r="X71" s="348" t="s">
        <v>428</v>
      </c>
      <c r="Y71" s="374"/>
      <c r="Z71" s="346"/>
      <c r="AA71" s="346"/>
      <c r="AB71" s="346"/>
      <c r="AC71" s="346"/>
      <c r="AD71" s="346"/>
      <c r="AE71" s="346"/>
      <c r="AF71" s="346"/>
      <c r="AG71" s="346"/>
      <c r="AH71" s="346"/>
      <c r="AI71" s="346"/>
      <c r="AJ71" s="346"/>
      <c r="AK71" s="346"/>
      <c r="AL71" s="346"/>
      <c r="AM71" s="346"/>
      <c r="AN71" s="346"/>
      <c r="AO71" s="374"/>
      <c r="AP71" s="348">
        <v>12.25</v>
      </c>
      <c r="AQ71" s="348">
        <v>11.85</v>
      </c>
      <c r="AR71" s="348">
        <v>8.56</v>
      </c>
      <c r="AS71" s="348">
        <v>4.54</v>
      </c>
      <c r="AT71" s="348">
        <v>-6.76</v>
      </c>
      <c r="AU71" s="374"/>
      <c r="AV71" s="429"/>
      <c r="AW71" s="429"/>
      <c r="AX71" s="429"/>
      <c r="AY71" s="429"/>
      <c r="AZ71" s="429"/>
      <c r="BA71" s="374"/>
      <c r="BB71" s="375"/>
      <c r="BC71" s="375"/>
      <c r="BD71" s="375"/>
      <c r="BE71" s="375"/>
      <c r="BF71" s="374"/>
      <c r="BG71" s="375"/>
      <c r="BH71" s="375"/>
      <c r="BI71" s="375"/>
      <c r="BJ71" s="375"/>
      <c r="BK71" s="372"/>
      <c r="BL71" s="372"/>
      <c r="BM71" s="430"/>
      <c r="BN71" s="428"/>
      <c r="BO71" s="428"/>
      <c r="BP71" s="428"/>
      <c r="BQ71" s="428"/>
      <c r="BR71" s="428"/>
    </row>
    <row r="72" spans="1:70" s="107" customFormat="1" x14ac:dyDescent="0.25">
      <c r="A72" s="495" t="s">
        <v>2325</v>
      </c>
      <c r="B72" s="431"/>
      <c r="C72" s="732"/>
      <c r="D72" s="431"/>
      <c r="E72" s="431"/>
      <c r="F72" s="431"/>
      <c r="G72" s="431"/>
      <c r="H72" s="432"/>
      <c r="I72" s="433">
        <v>1.4601999999999999</v>
      </c>
      <c r="J72" s="433">
        <v>0.61350000000000005</v>
      </c>
      <c r="K72" s="433">
        <v>7.5288000000000004</v>
      </c>
      <c r="L72" s="433">
        <v>4.4970999999999997</v>
      </c>
      <c r="M72" s="433">
        <v>-1.3920999999999999</v>
      </c>
      <c r="N72" s="434">
        <v>9.9869000000000003</v>
      </c>
      <c r="O72" s="433">
        <v>5.6963999999999997</v>
      </c>
      <c r="P72" s="433">
        <v>22.093499999999999</v>
      </c>
      <c r="Q72" s="433">
        <v>19.493500000000001</v>
      </c>
      <c r="R72" s="433">
        <v>14.8553</v>
      </c>
      <c r="S72" s="433">
        <v>9.5311000000000003</v>
      </c>
      <c r="T72" s="433">
        <v>-2.3765999999999998</v>
      </c>
      <c r="U72" s="433">
        <v>4.3442999999999996</v>
      </c>
      <c r="V72" s="433">
        <v>0.28129999999999999</v>
      </c>
      <c r="W72" s="433">
        <v>9.5311000000000003</v>
      </c>
      <c r="X72" s="433">
        <v>5.0845000000000002</v>
      </c>
      <c r="Y72" s="432"/>
      <c r="Z72" s="435"/>
      <c r="AA72" s="435"/>
      <c r="AB72" s="435"/>
      <c r="AC72" s="435"/>
      <c r="AD72" s="435"/>
      <c r="AE72" s="435"/>
      <c r="AF72" s="435"/>
      <c r="AG72" s="435"/>
      <c r="AH72" s="435"/>
      <c r="AI72" s="435"/>
      <c r="AJ72" s="435"/>
      <c r="AK72" s="435"/>
      <c r="AL72" s="435"/>
      <c r="AM72" s="435"/>
      <c r="AN72" s="435"/>
      <c r="AO72" s="432"/>
      <c r="AP72" s="433">
        <v>16.78</v>
      </c>
      <c r="AQ72" s="433">
        <v>19.27</v>
      </c>
      <c r="AR72" s="433">
        <v>16.8</v>
      </c>
      <c r="AS72" s="433">
        <v>11.57</v>
      </c>
      <c r="AT72" s="433">
        <v>4.4000000000000004</v>
      </c>
      <c r="AU72" s="432"/>
      <c r="AV72" s="436"/>
      <c r="AW72" s="436"/>
      <c r="AX72" s="436"/>
      <c r="AY72" s="436"/>
      <c r="AZ72" s="436"/>
      <c r="BA72" s="417"/>
      <c r="BB72" s="437"/>
      <c r="BC72" s="437"/>
      <c r="BD72" s="437"/>
      <c r="BE72" s="437"/>
      <c r="BF72" s="417"/>
      <c r="BG72" s="437"/>
      <c r="BH72" s="437"/>
      <c r="BI72" s="437"/>
      <c r="BJ72" s="437"/>
      <c r="BK72" s="431"/>
      <c r="BL72" s="431"/>
      <c r="BM72" s="438"/>
      <c r="BN72" s="428"/>
      <c r="BO72" s="428"/>
      <c r="BP72" s="428"/>
      <c r="BQ72" s="428"/>
      <c r="BR72" s="428"/>
    </row>
    <row r="76" spans="1:70" hidden="1" x14ac:dyDescent="0.25">
      <c r="A76" s="488" t="s">
        <v>179</v>
      </c>
    </row>
    <row r="77" spans="1:70" x14ac:dyDescent="0.25">
      <c r="A77" s="488" t="s">
        <v>10278</v>
      </c>
    </row>
    <row r="78" spans="1:70" x14ac:dyDescent="0.25">
      <c r="A78" s="488" t="s">
        <v>350</v>
      </c>
    </row>
  </sheetData>
  <mergeCells count="22">
    <mergeCell ref="A5:A6"/>
    <mergeCell ref="BF5:BF6"/>
    <mergeCell ref="BG5:BJ5"/>
    <mergeCell ref="BK5:BK6"/>
    <mergeCell ref="BL5:BP5"/>
    <mergeCell ref="BQ5:BQ6"/>
    <mergeCell ref="H5:H6"/>
    <mergeCell ref="I6:M6"/>
    <mergeCell ref="N6:X6"/>
    <mergeCell ref="Z6:AN6"/>
    <mergeCell ref="BR5:BR6"/>
    <mergeCell ref="AO5:AO6"/>
    <mergeCell ref="AP6:AT6"/>
    <mergeCell ref="AV6:AZ6"/>
    <mergeCell ref="BA5:BA6"/>
    <mergeCell ref="BB5:BE5"/>
    <mergeCell ref="B5:B6"/>
    <mergeCell ref="C5:C6"/>
    <mergeCell ref="D5:D6"/>
    <mergeCell ref="E5:E6"/>
    <mergeCell ref="F5:F6"/>
    <mergeCell ref="G5:G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D137-8B1A-404F-BC98-8A5F6F9B4326}">
  <sheetPr codeName="Sheet16"/>
  <dimension ref="A1:BR850"/>
  <sheetViews>
    <sheetView zoomScale="99" zoomScaleNormal="99"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 style="21" customWidth="1"/>
    <col min="64" max="68" width="15.6328125" style="21" customWidth="1"/>
    <col min="69" max="69" width="1.1796875" style="21" customWidth="1"/>
    <col min="70" max="70" width="40" style="21" customWidth="1"/>
    <col min="71" max="16384" width="8.90625" style="21"/>
  </cols>
  <sheetData>
    <row r="1" spans="1:70" ht="33" customHeight="1" x14ac:dyDescent="0.25">
      <c r="A1" s="488" t="s">
        <v>43</v>
      </c>
    </row>
    <row r="3" spans="1:70" ht="20.5" x14ac:dyDescent="0.45">
      <c r="A3" s="23" t="s">
        <v>152</v>
      </c>
    </row>
    <row r="4" spans="1:70" x14ac:dyDescent="0.25">
      <c r="A4" s="488" t="s">
        <v>425</v>
      </c>
    </row>
    <row r="5" spans="1:70" ht="33" x14ac:dyDescent="0.25">
      <c r="A5" s="1065" t="s">
        <v>153</v>
      </c>
      <c r="B5" s="1066"/>
      <c r="C5" s="1096" t="s">
        <v>44</v>
      </c>
      <c r="D5" s="1066"/>
      <c r="E5" s="1096" t="s">
        <v>45</v>
      </c>
      <c r="F5" s="1066"/>
      <c r="G5" s="1096" t="s">
        <v>46</v>
      </c>
      <c r="H5" s="111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6"/>
      <c r="AP5" s="275" t="s">
        <v>55</v>
      </c>
      <c r="AQ5" s="236" t="s">
        <v>69</v>
      </c>
      <c r="AR5" s="236" t="s">
        <v>54</v>
      </c>
      <c r="AS5" s="236" t="s">
        <v>53</v>
      </c>
      <c r="AT5" s="274" t="s">
        <v>4</v>
      </c>
      <c r="AU5" s="76"/>
      <c r="AV5" s="246" t="s">
        <v>55</v>
      </c>
      <c r="AW5" s="240" t="s">
        <v>69</v>
      </c>
      <c r="AX5" s="240" t="s">
        <v>54</v>
      </c>
      <c r="AY5" s="240" t="s">
        <v>53</v>
      </c>
      <c r="AZ5" s="241" t="s">
        <v>4</v>
      </c>
      <c r="BA5" s="1111"/>
      <c r="BB5" s="1072" t="s">
        <v>76</v>
      </c>
      <c r="BC5" s="1113"/>
      <c r="BD5" s="1113"/>
      <c r="BE5" s="1114"/>
      <c r="BF5" s="1111"/>
      <c r="BG5" s="1072" t="s">
        <v>81</v>
      </c>
      <c r="BH5" s="1113"/>
      <c r="BI5" s="1113"/>
      <c r="BJ5" s="1113"/>
      <c r="BK5" s="1111"/>
      <c r="BL5" s="1111" t="s">
        <v>87</v>
      </c>
      <c r="BM5" s="1115"/>
      <c r="BN5" s="1115"/>
      <c r="BO5" s="1115"/>
      <c r="BP5" s="1116"/>
      <c r="BQ5" s="1066"/>
      <c r="BR5" s="1105" t="s">
        <v>88</v>
      </c>
    </row>
    <row r="6" spans="1:70" ht="14.5" x14ac:dyDescent="0.25">
      <c r="A6" s="1065"/>
      <c r="B6" s="1067"/>
      <c r="C6" s="1104"/>
      <c r="D6" s="1067"/>
      <c r="E6" s="1104"/>
      <c r="F6" s="1067"/>
      <c r="G6" s="1104"/>
      <c r="H6" s="1112"/>
      <c r="I6" s="1117" t="s">
        <v>47</v>
      </c>
      <c r="J6" s="1107"/>
      <c r="K6" s="1107"/>
      <c r="L6" s="1107"/>
      <c r="M6" s="1107"/>
      <c r="N6" s="1117" t="s">
        <v>57</v>
      </c>
      <c r="O6" s="1107"/>
      <c r="P6" s="1107"/>
      <c r="Q6" s="1107"/>
      <c r="R6" s="1107"/>
      <c r="S6" s="1107"/>
      <c r="T6" s="1107"/>
      <c r="U6" s="1107"/>
      <c r="V6" s="1107"/>
      <c r="W6" s="1107"/>
      <c r="X6" s="1107"/>
      <c r="Y6" s="28"/>
      <c r="Z6" s="1118" t="s">
        <v>68</v>
      </c>
      <c r="AA6" s="1109"/>
      <c r="AB6" s="1109"/>
      <c r="AC6" s="1109"/>
      <c r="AD6" s="1109"/>
      <c r="AE6" s="1109"/>
      <c r="AF6" s="1109"/>
      <c r="AG6" s="1109"/>
      <c r="AH6" s="1109"/>
      <c r="AI6" s="1109"/>
      <c r="AJ6" s="1109"/>
      <c r="AK6" s="1109"/>
      <c r="AL6" s="1109"/>
      <c r="AM6" s="1109"/>
      <c r="AN6" s="1110"/>
      <c r="AO6" s="1067"/>
      <c r="AP6" s="1075" t="s">
        <v>70</v>
      </c>
      <c r="AQ6" s="1107"/>
      <c r="AR6" s="1107"/>
      <c r="AS6" s="1107"/>
      <c r="AT6" s="1108"/>
      <c r="AU6" s="77"/>
      <c r="AV6" s="1082" t="s">
        <v>71</v>
      </c>
      <c r="AW6" s="1109"/>
      <c r="AX6" s="1109"/>
      <c r="AY6" s="1109"/>
      <c r="AZ6" s="1110"/>
      <c r="BA6" s="1112"/>
      <c r="BB6" s="326" t="s">
        <v>72</v>
      </c>
      <c r="BC6" s="303" t="s">
        <v>73</v>
      </c>
      <c r="BD6" s="303" t="s">
        <v>74</v>
      </c>
      <c r="BE6" s="327" t="s">
        <v>75</v>
      </c>
      <c r="BF6" s="1112"/>
      <c r="BG6" s="326" t="s">
        <v>77</v>
      </c>
      <c r="BH6" s="303" t="s">
        <v>78</v>
      </c>
      <c r="BI6" s="303" t="s">
        <v>79</v>
      </c>
      <c r="BJ6" s="327" t="s">
        <v>80</v>
      </c>
      <c r="BK6" s="1067"/>
      <c r="BL6" s="83" t="s">
        <v>82</v>
      </c>
      <c r="BM6" s="28" t="s">
        <v>83</v>
      </c>
      <c r="BN6" s="28" t="s">
        <v>84</v>
      </c>
      <c r="BO6" s="28" t="s">
        <v>85</v>
      </c>
      <c r="BP6" s="82" t="s">
        <v>86</v>
      </c>
      <c r="BQ6" s="1067"/>
      <c r="BR6" s="1106"/>
    </row>
    <row r="7" spans="1:70" ht="14.5" customHeight="1" x14ac:dyDescent="0.25">
      <c r="A7" s="884" t="s">
        <v>2515</v>
      </c>
      <c r="B7" s="42"/>
      <c r="C7" s="875"/>
      <c r="D7" s="42"/>
      <c r="E7" s="876"/>
      <c r="F7" s="42"/>
      <c r="G7" s="877"/>
      <c r="H7" s="65"/>
      <c r="I7" s="878"/>
      <c r="J7" s="878"/>
      <c r="K7" s="878"/>
      <c r="L7" s="878"/>
      <c r="M7" s="878"/>
      <c r="N7" s="879"/>
      <c r="O7" s="878"/>
      <c r="P7" s="878"/>
      <c r="Q7" s="878"/>
      <c r="R7" s="878"/>
      <c r="S7" s="878"/>
      <c r="T7" s="878"/>
      <c r="U7" s="878"/>
      <c r="V7" s="878"/>
      <c r="W7" s="878"/>
      <c r="X7" s="878"/>
      <c r="Y7" s="65"/>
      <c r="Z7" s="876"/>
      <c r="AA7" s="876"/>
      <c r="AB7" s="876"/>
      <c r="AC7" s="876"/>
      <c r="AD7" s="876"/>
      <c r="AE7" s="876"/>
      <c r="AF7" s="876"/>
      <c r="AG7" s="876"/>
      <c r="AH7" s="876"/>
      <c r="AI7" s="876"/>
      <c r="AJ7" s="876"/>
      <c r="AK7" s="876"/>
      <c r="AL7" s="876"/>
      <c r="AM7" s="876"/>
      <c r="AN7" s="876"/>
      <c r="AO7" s="42"/>
      <c r="AP7" s="878"/>
      <c r="AQ7" s="878"/>
      <c r="AR7" s="878"/>
      <c r="AS7" s="878"/>
      <c r="AT7" s="878"/>
      <c r="AU7" s="880"/>
      <c r="AV7" s="876"/>
      <c r="AW7" s="876"/>
      <c r="AX7" s="876"/>
      <c r="AY7" s="876"/>
      <c r="AZ7" s="876"/>
      <c r="BA7" s="881"/>
      <c r="BB7" s="878"/>
      <c r="BC7" s="237"/>
      <c r="BD7" s="237"/>
      <c r="BE7" s="237"/>
      <c r="BF7" s="65"/>
      <c r="BG7" s="878"/>
      <c r="BH7" s="878"/>
      <c r="BI7" s="878"/>
      <c r="BJ7" s="878"/>
      <c r="BK7" s="42"/>
      <c r="BL7" s="882"/>
      <c r="BM7" s="882"/>
      <c r="BN7" s="882"/>
      <c r="BO7" s="882"/>
      <c r="BP7" s="882"/>
      <c r="BQ7" s="42"/>
      <c r="BR7" s="883"/>
    </row>
    <row r="8" spans="1:70" s="428" customFormat="1" x14ac:dyDescent="0.25">
      <c r="A8" s="481" t="s">
        <v>2516</v>
      </c>
      <c r="B8" s="402"/>
      <c r="C8" s="724">
        <v>42061</v>
      </c>
      <c r="D8" s="402"/>
      <c r="E8" s="403">
        <v>10511.9</v>
      </c>
      <c r="F8" s="402"/>
      <c r="G8" s="404">
        <v>43.534799999999997</v>
      </c>
      <c r="H8" s="406"/>
      <c r="I8" s="405">
        <v>0.23719999999999999</v>
      </c>
      <c r="J8" s="405">
        <v>-1.5684</v>
      </c>
      <c r="K8" s="405">
        <v>6.9740000000000002</v>
      </c>
      <c r="L8" s="405">
        <v>-3.6391</v>
      </c>
      <c r="M8" s="405">
        <v>-2.3418999999999999</v>
      </c>
      <c r="N8" s="407">
        <v>8.5284999999999993</v>
      </c>
      <c r="O8" s="405">
        <v>13.3635</v>
      </c>
      <c r="P8" s="405">
        <v>18.6675</v>
      </c>
      <c r="Q8" s="405">
        <v>14.4084</v>
      </c>
      <c r="R8" s="405">
        <v>16.296299999999999</v>
      </c>
      <c r="S8" s="405">
        <v>10.492699999999999</v>
      </c>
      <c r="T8" s="405">
        <v>-4.9820000000000002</v>
      </c>
      <c r="U8" s="405">
        <v>2.5983000000000001</v>
      </c>
      <c r="V8" s="405">
        <v>0.40239999999999998</v>
      </c>
      <c r="W8" s="405">
        <v>10.492699999999999</v>
      </c>
      <c r="X8" s="405">
        <v>14.071899999999999</v>
      </c>
      <c r="Y8" s="406"/>
      <c r="Z8" s="403">
        <v>8</v>
      </c>
      <c r="AA8" s="403">
        <v>27</v>
      </c>
      <c r="AB8" s="403">
        <v>26</v>
      </c>
      <c r="AC8" s="403">
        <v>22</v>
      </c>
      <c r="AD8" s="403">
        <v>13</v>
      </c>
      <c r="AE8" s="403">
        <v>6</v>
      </c>
      <c r="AF8" s="403">
        <v>2</v>
      </c>
      <c r="AG8" s="403">
        <v>2</v>
      </c>
      <c r="AH8" s="403">
        <v>4</v>
      </c>
      <c r="AI8" s="403">
        <v>1</v>
      </c>
      <c r="AJ8" s="403">
        <v>27</v>
      </c>
      <c r="AK8" s="403">
        <v>20</v>
      </c>
      <c r="AL8" s="403">
        <v>15</v>
      </c>
      <c r="AM8" s="403">
        <v>8</v>
      </c>
      <c r="AN8" s="403">
        <v>27</v>
      </c>
      <c r="AO8" s="402"/>
      <c r="AP8" s="405">
        <v>14.78</v>
      </c>
      <c r="AQ8" s="405">
        <v>15.53</v>
      </c>
      <c r="AR8" s="405">
        <v>14.84</v>
      </c>
      <c r="AS8" s="405">
        <v>13.18</v>
      </c>
      <c r="AT8" s="405">
        <v>0.84</v>
      </c>
      <c r="AU8" s="408"/>
      <c r="AV8" s="403">
        <v>2</v>
      </c>
      <c r="AW8" s="403">
        <v>4</v>
      </c>
      <c r="AX8" s="403">
        <v>2</v>
      </c>
      <c r="AY8" s="403">
        <v>2</v>
      </c>
      <c r="AZ8" s="403">
        <v>12</v>
      </c>
      <c r="BA8" s="409"/>
      <c r="BB8" s="405">
        <v>14.5457096493921</v>
      </c>
      <c r="BC8" s="410">
        <v>0.86527532701168697</v>
      </c>
      <c r="BD8" s="410">
        <v>7.7570038903470404E-2</v>
      </c>
      <c r="BE8" s="410">
        <v>0.53432353512172004</v>
      </c>
      <c r="BF8" s="406"/>
      <c r="BG8" s="405">
        <v>70.711699999999993</v>
      </c>
      <c r="BH8" s="405">
        <v>10.206899999999999</v>
      </c>
      <c r="BI8" s="405">
        <v>9.4811300000000003</v>
      </c>
      <c r="BJ8" s="405">
        <v>9.6002700000000001</v>
      </c>
      <c r="BK8" s="402"/>
      <c r="BL8" s="401" t="s">
        <v>2517</v>
      </c>
      <c r="BM8" s="401" t="s">
        <v>2518</v>
      </c>
      <c r="BN8" s="401" t="s">
        <v>2519</v>
      </c>
      <c r="BO8" s="401" t="s">
        <v>2520</v>
      </c>
      <c r="BP8" s="401" t="s">
        <v>2521</v>
      </c>
      <c r="BQ8" s="402"/>
      <c r="BR8" s="411" t="s">
        <v>526</v>
      </c>
    </row>
    <row r="9" spans="1:70" s="428" customFormat="1" x14ac:dyDescent="0.25">
      <c r="A9" s="345" t="s">
        <v>2522</v>
      </c>
      <c r="B9" s="373"/>
      <c r="C9" s="719">
        <v>39682</v>
      </c>
      <c r="D9" s="373"/>
      <c r="E9" s="346">
        <v>10895.8</v>
      </c>
      <c r="F9" s="373"/>
      <c r="G9" s="347">
        <v>129.5</v>
      </c>
      <c r="H9" s="374"/>
      <c r="I9" s="348">
        <v>0.26319999999999999</v>
      </c>
      <c r="J9" s="348">
        <v>-1.0317000000000001</v>
      </c>
      <c r="K9" s="348">
        <v>7.4332000000000003</v>
      </c>
      <c r="L9" s="348">
        <v>-4.0953999999999997</v>
      </c>
      <c r="M9" s="348">
        <v>-6.3426999999999998</v>
      </c>
      <c r="N9" s="350">
        <v>0.60270000000000001</v>
      </c>
      <c r="O9" s="348">
        <v>8.8862000000000005</v>
      </c>
      <c r="P9" s="348">
        <v>12.9581</v>
      </c>
      <c r="Q9" s="348">
        <v>12.7141</v>
      </c>
      <c r="R9" s="348">
        <v>13.9404</v>
      </c>
      <c r="S9" s="348">
        <v>11.0063</v>
      </c>
      <c r="T9" s="348">
        <v>-6.6262999999999996</v>
      </c>
      <c r="U9" s="348">
        <v>-1.5658000000000001</v>
      </c>
      <c r="V9" s="348">
        <v>-5.2877999999999998</v>
      </c>
      <c r="W9" s="348">
        <v>11.0063</v>
      </c>
      <c r="X9" s="348">
        <v>15.5777</v>
      </c>
      <c r="Y9" s="374"/>
      <c r="Z9" s="346">
        <v>7</v>
      </c>
      <c r="AA9" s="346">
        <v>20</v>
      </c>
      <c r="AB9" s="346">
        <v>23</v>
      </c>
      <c r="AC9" s="346">
        <v>24</v>
      </c>
      <c r="AD9" s="346">
        <v>23</v>
      </c>
      <c r="AE9" s="346">
        <v>22</v>
      </c>
      <c r="AF9" s="346">
        <v>14</v>
      </c>
      <c r="AG9" s="346">
        <v>12</v>
      </c>
      <c r="AH9" s="346">
        <v>9</v>
      </c>
      <c r="AI9" s="346">
        <v>6</v>
      </c>
      <c r="AJ9" s="346">
        <v>23</v>
      </c>
      <c r="AK9" s="346">
        <v>24</v>
      </c>
      <c r="AL9" s="346">
        <v>23</v>
      </c>
      <c r="AM9" s="346">
        <v>22</v>
      </c>
      <c r="AN9" s="346">
        <v>23</v>
      </c>
      <c r="AO9" s="373"/>
      <c r="AP9" s="348">
        <v>11.58</v>
      </c>
      <c r="AQ9" s="348">
        <v>12.52</v>
      </c>
      <c r="AR9" s="348">
        <v>10.25</v>
      </c>
      <c r="AS9" s="348">
        <v>6.99</v>
      </c>
      <c r="AT9" s="348">
        <v>-6.25</v>
      </c>
      <c r="AU9" s="351"/>
      <c r="AV9" s="346">
        <v>9</v>
      </c>
      <c r="AW9" s="346">
        <v>9</v>
      </c>
      <c r="AX9" s="346">
        <v>10</v>
      </c>
      <c r="AY9" s="346">
        <v>13</v>
      </c>
      <c r="AZ9" s="346">
        <v>22</v>
      </c>
      <c r="BA9" s="362"/>
      <c r="BB9" s="348">
        <v>14.2989992372888</v>
      </c>
      <c r="BC9" s="375">
        <v>0.86138862203539202</v>
      </c>
      <c r="BD9" s="375">
        <v>4.8322131852723098E-2</v>
      </c>
      <c r="BE9" s="375">
        <v>9.9638514378813797E-2</v>
      </c>
      <c r="BF9" s="374"/>
      <c r="BG9" s="348">
        <v>64.482799999999997</v>
      </c>
      <c r="BH9" s="348">
        <v>13.242900000000001</v>
      </c>
      <c r="BI9" s="348">
        <v>19.658799999999999</v>
      </c>
      <c r="BJ9" s="348">
        <v>2.6154999999999999</v>
      </c>
      <c r="BK9" s="373"/>
      <c r="BL9" s="372" t="s">
        <v>2523</v>
      </c>
      <c r="BM9" s="372" t="s">
        <v>2524</v>
      </c>
      <c r="BN9" s="372" t="s">
        <v>2525</v>
      </c>
      <c r="BO9" s="372" t="s">
        <v>2526</v>
      </c>
      <c r="BP9" s="372" t="s">
        <v>2527</v>
      </c>
      <c r="BQ9" s="373"/>
      <c r="BR9" s="354" t="s">
        <v>2332</v>
      </c>
    </row>
    <row r="10" spans="1:70" s="428" customFormat="1" x14ac:dyDescent="0.25">
      <c r="A10" s="345" t="s">
        <v>2528</v>
      </c>
      <c r="B10" s="373"/>
      <c r="C10" s="719">
        <v>37767</v>
      </c>
      <c r="D10" s="373"/>
      <c r="E10" s="346">
        <v>7587.23</v>
      </c>
      <c r="F10" s="373"/>
      <c r="G10" s="347">
        <v>635.34230000000002</v>
      </c>
      <c r="H10" s="374"/>
      <c r="I10" s="348">
        <v>0.44450000000000001</v>
      </c>
      <c r="J10" s="348">
        <v>-0.73050000000000004</v>
      </c>
      <c r="K10" s="348">
        <v>8.8843999999999994</v>
      </c>
      <c r="L10" s="348">
        <v>-2.1726999999999999</v>
      </c>
      <c r="M10" s="348">
        <v>-2.7010000000000001</v>
      </c>
      <c r="N10" s="350">
        <v>4.2468000000000004</v>
      </c>
      <c r="O10" s="348">
        <v>10.3005</v>
      </c>
      <c r="P10" s="348">
        <v>16.490400000000001</v>
      </c>
      <c r="Q10" s="348">
        <v>17.184200000000001</v>
      </c>
      <c r="R10" s="348">
        <v>14.3698</v>
      </c>
      <c r="S10" s="348">
        <v>12.636799999999999</v>
      </c>
      <c r="T10" s="348">
        <v>-3.7877999999999998</v>
      </c>
      <c r="U10" s="348">
        <v>3.1383000000000001</v>
      </c>
      <c r="V10" s="348">
        <v>-2.1974999999999998</v>
      </c>
      <c r="W10" s="348">
        <v>12.636799999999999</v>
      </c>
      <c r="X10" s="348">
        <v>19.8414</v>
      </c>
      <c r="Y10" s="374"/>
      <c r="Z10" s="346">
        <v>3</v>
      </c>
      <c r="AA10" s="346">
        <v>13</v>
      </c>
      <c r="AB10" s="346">
        <v>11</v>
      </c>
      <c r="AC10" s="346">
        <v>13</v>
      </c>
      <c r="AD10" s="346">
        <v>15</v>
      </c>
      <c r="AE10" s="346">
        <v>15</v>
      </c>
      <c r="AF10" s="346">
        <v>8</v>
      </c>
      <c r="AG10" s="346">
        <v>4</v>
      </c>
      <c r="AH10" s="346">
        <v>1</v>
      </c>
      <c r="AI10" s="346">
        <v>5</v>
      </c>
      <c r="AJ10" s="346">
        <v>10</v>
      </c>
      <c r="AK10" s="346">
        <v>12</v>
      </c>
      <c r="AL10" s="346">
        <v>13</v>
      </c>
      <c r="AM10" s="346">
        <v>15</v>
      </c>
      <c r="AN10" s="346">
        <v>10</v>
      </c>
      <c r="AO10" s="373"/>
      <c r="AP10" s="348">
        <v>13.86</v>
      </c>
      <c r="AQ10" s="348">
        <v>16.18</v>
      </c>
      <c r="AR10" s="348">
        <v>13.77</v>
      </c>
      <c r="AS10" s="348">
        <v>9.99</v>
      </c>
      <c r="AT10" s="348">
        <v>0.47</v>
      </c>
      <c r="AU10" s="351"/>
      <c r="AV10" s="346">
        <v>4</v>
      </c>
      <c r="AW10" s="346">
        <v>2</v>
      </c>
      <c r="AX10" s="346">
        <v>4</v>
      </c>
      <c r="AY10" s="346">
        <v>5</v>
      </c>
      <c r="AZ10" s="346">
        <v>14</v>
      </c>
      <c r="BA10" s="362"/>
      <c r="BB10" s="348">
        <v>15.5778076177409</v>
      </c>
      <c r="BC10" s="375">
        <v>0.93138133338048301</v>
      </c>
      <c r="BD10" s="375">
        <v>6.3235902239581407E-2</v>
      </c>
      <c r="BE10" s="375">
        <v>0.345709035039034</v>
      </c>
      <c r="BF10" s="374"/>
      <c r="BG10" s="348">
        <v>63.86</v>
      </c>
      <c r="BH10" s="348">
        <v>23.1584</v>
      </c>
      <c r="BI10" s="348">
        <v>11.5586</v>
      </c>
      <c r="BJ10" s="348">
        <v>1.423</v>
      </c>
      <c r="BK10" s="373"/>
      <c r="BL10" s="372" t="s">
        <v>2529</v>
      </c>
      <c r="BM10" s="372" t="s">
        <v>2530</v>
      </c>
      <c r="BN10" s="372" t="s">
        <v>2531</v>
      </c>
      <c r="BO10" s="372" t="s">
        <v>2532</v>
      </c>
      <c r="BP10" s="372" t="s">
        <v>2533</v>
      </c>
      <c r="BQ10" s="373"/>
      <c r="BR10" s="354" t="s">
        <v>463</v>
      </c>
    </row>
    <row r="11" spans="1:70" s="428" customFormat="1" x14ac:dyDescent="0.25">
      <c r="A11" s="345" t="s">
        <v>2534</v>
      </c>
      <c r="B11" s="373"/>
      <c r="C11" s="719">
        <v>44377</v>
      </c>
      <c r="D11" s="373"/>
      <c r="E11" s="346">
        <v>4442.88</v>
      </c>
      <c r="F11" s="373"/>
      <c r="G11" s="347">
        <v>17.548999999999999</v>
      </c>
      <c r="H11" s="374"/>
      <c r="I11" s="348">
        <v>0.1598</v>
      </c>
      <c r="J11" s="348">
        <v>-0.2898</v>
      </c>
      <c r="K11" s="348">
        <v>9.9285999999999994</v>
      </c>
      <c r="L11" s="348">
        <v>-1.5649999999999999</v>
      </c>
      <c r="M11" s="348">
        <v>-0.2898</v>
      </c>
      <c r="N11" s="350">
        <v>6.9276999999999997</v>
      </c>
      <c r="O11" s="348">
        <v>10.3216</v>
      </c>
      <c r="P11" s="348">
        <v>15.174300000000001</v>
      </c>
      <c r="Q11" s="348" t="s">
        <v>430</v>
      </c>
      <c r="R11" s="348" t="s">
        <v>430</v>
      </c>
      <c r="S11" s="348">
        <v>13.9176</v>
      </c>
      <c r="T11" s="348">
        <v>-2.9529999999999998</v>
      </c>
      <c r="U11" s="348">
        <v>5.7295999999999996</v>
      </c>
      <c r="V11" s="348">
        <v>1.14E-2</v>
      </c>
      <c r="W11" s="348">
        <v>13.9176</v>
      </c>
      <c r="X11" s="348">
        <v>12.356199999999999</v>
      </c>
      <c r="Y11" s="374"/>
      <c r="Z11" s="346">
        <v>13</v>
      </c>
      <c r="AA11" s="346">
        <v>5</v>
      </c>
      <c r="AB11" s="346">
        <v>4</v>
      </c>
      <c r="AC11" s="346">
        <v>10</v>
      </c>
      <c r="AD11" s="346">
        <v>5</v>
      </c>
      <c r="AE11" s="346">
        <v>8</v>
      </c>
      <c r="AF11" s="346">
        <v>7</v>
      </c>
      <c r="AG11" s="346">
        <v>7</v>
      </c>
      <c r="AH11" s="346" t="s">
        <v>430</v>
      </c>
      <c r="AI11" s="346" t="s">
        <v>430</v>
      </c>
      <c r="AJ11" s="346">
        <v>4</v>
      </c>
      <c r="AK11" s="346">
        <v>8</v>
      </c>
      <c r="AL11" s="346">
        <v>7</v>
      </c>
      <c r="AM11" s="346">
        <v>9</v>
      </c>
      <c r="AN11" s="346">
        <v>4</v>
      </c>
      <c r="AO11" s="373"/>
      <c r="AP11" s="348" t="s">
        <v>430</v>
      </c>
      <c r="AQ11" s="348" t="s">
        <v>430</v>
      </c>
      <c r="AR11" s="348" t="s">
        <v>430</v>
      </c>
      <c r="AS11" s="348">
        <v>10.54</v>
      </c>
      <c r="AT11" s="348">
        <v>3.84</v>
      </c>
      <c r="AU11" s="351"/>
      <c r="AV11" s="346" t="s">
        <v>430</v>
      </c>
      <c r="AW11" s="346" t="s">
        <v>430</v>
      </c>
      <c r="AX11" s="346" t="s">
        <v>430</v>
      </c>
      <c r="AY11" s="346">
        <v>4</v>
      </c>
      <c r="AZ11" s="346">
        <v>6</v>
      </c>
      <c r="BA11" s="362"/>
      <c r="BB11" s="348">
        <v>15.938077587356</v>
      </c>
      <c r="BC11" s="375">
        <v>0.94709429210339102</v>
      </c>
      <c r="BD11" s="375">
        <v>5.5656853541275503E-2</v>
      </c>
      <c r="BE11" s="375">
        <v>0.23690905116271299</v>
      </c>
      <c r="BF11" s="374"/>
      <c r="BG11" s="348">
        <v>70.325199999999995</v>
      </c>
      <c r="BH11" s="348">
        <v>12.002000000000001</v>
      </c>
      <c r="BI11" s="348">
        <v>16.681999999999999</v>
      </c>
      <c r="BJ11" s="348">
        <v>0.99080000000000001</v>
      </c>
      <c r="BK11" s="373"/>
      <c r="BL11" s="372" t="s">
        <v>2535</v>
      </c>
      <c r="BM11" s="372" t="s">
        <v>2536</v>
      </c>
      <c r="BN11" s="372" t="s">
        <v>2537</v>
      </c>
      <c r="BO11" s="372" t="s">
        <v>2538</v>
      </c>
      <c r="BP11" s="372" t="s">
        <v>2539</v>
      </c>
      <c r="BQ11" s="373"/>
      <c r="BR11" s="354" t="s">
        <v>463</v>
      </c>
    </row>
    <row r="12" spans="1:70" s="428" customFormat="1" x14ac:dyDescent="0.25">
      <c r="A12" s="345" t="s">
        <v>2540</v>
      </c>
      <c r="B12" s="373"/>
      <c r="C12" s="719">
        <v>41622</v>
      </c>
      <c r="D12" s="373"/>
      <c r="E12" s="346">
        <v>3610.07</v>
      </c>
      <c r="F12" s="373"/>
      <c r="G12" s="347">
        <v>62.09</v>
      </c>
      <c r="H12" s="374"/>
      <c r="I12" s="348">
        <v>-0.24099999999999999</v>
      </c>
      <c r="J12" s="348">
        <v>-0.3211</v>
      </c>
      <c r="K12" s="348">
        <v>9.7384000000000004</v>
      </c>
      <c r="L12" s="348">
        <v>-0.98870000000000002</v>
      </c>
      <c r="M12" s="348">
        <v>-1.958</v>
      </c>
      <c r="N12" s="350">
        <v>5.5639000000000003</v>
      </c>
      <c r="O12" s="348">
        <v>8.9662000000000006</v>
      </c>
      <c r="P12" s="348">
        <v>15.0936</v>
      </c>
      <c r="Q12" s="348">
        <v>13.6401</v>
      </c>
      <c r="R12" s="348">
        <v>13.762</v>
      </c>
      <c r="S12" s="348">
        <v>13.613899999999999</v>
      </c>
      <c r="T12" s="348">
        <v>-3.6318000000000001</v>
      </c>
      <c r="U12" s="348">
        <v>3.9685000000000001</v>
      </c>
      <c r="V12" s="348">
        <v>-0.5605</v>
      </c>
      <c r="W12" s="348">
        <v>13.613899999999999</v>
      </c>
      <c r="X12" s="348">
        <v>15.8993</v>
      </c>
      <c r="Y12" s="374"/>
      <c r="Z12" s="346">
        <v>27</v>
      </c>
      <c r="AA12" s="346">
        <v>6</v>
      </c>
      <c r="AB12" s="346">
        <v>5</v>
      </c>
      <c r="AC12" s="346">
        <v>7</v>
      </c>
      <c r="AD12" s="346">
        <v>12</v>
      </c>
      <c r="AE12" s="346">
        <v>12</v>
      </c>
      <c r="AF12" s="346">
        <v>13</v>
      </c>
      <c r="AG12" s="346">
        <v>8</v>
      </c>
      <c r="AH12" s="346">
        <v>6</v>
      </c>
      <c r="AI12" s="346">
        <v>7</v>
      </c>
      <c r="AJ12" s="346">
        <v>5</v>
      </c>
      <c r="AK12" s="346">
        <v>11</v>
      </c>
      <c r="AL12" s="346">
        <v>12</v>
      </c>
      <c r="AM12" s="346">
        <v>12</v>
      </c>
      <c r="AN12" s="346">
        <v>5</v>
      </c>
      <c r="AO12" s="373"/>
      <c r="AP12" s="348">
        <v>12.43</v>
      </c>
      <c r="AQ12" s="348">
        <v>13.94</v>
      </c>
      <c r="AR12" s="348">
        <v>12.15</v>
      </c>
      <c r="AS12" s="348">
        <v>9.41</v>
      </c>
      <c r="AT12" s="348">
        <v>2.48</v>
      </c>
      <c r="AU12" s="351"/>
      <c r="AV12" s="346">
        <v>6</v>
      </c>
      <c r="AW12" s="346">
        <v>5</v>
      </c>
      <c r="AX12" s="346">
        <v>7</v>
      </c>
      <c r="AY12" s="346">
        <v>10</v>
      </c>
      <c r="AZ12" s="346">
        <v>10</v>
      </c>
      <c r="BA12" s="362"/>
      <c r="BB12" s="348">
        <v>16.068543431068701</v>
      </c>
      <c r="BC12" s="375">
        <v>0.94099985108635698</v>
      </c>
      <c r="BD12" s="375">
        <v>5.7195813628721399E-2</v>
      </c>
      <c r="BE12" s="375">
        <v>0.273082882763097</v>
      </c>
      <c r="BF12" s="374"/>
      <c r="BG12" s="348">
        <v>64.334199999999996</v>
      </c>
      <c r="BH12" s="348">
        <v>16.882000000000001</v>
      </c>
      <c r="BI12" s="348">
        <v>15.7384</v>
      </c>
      <c r="BJ12" s="348">
        <v>3.0453999999999999</v>
      </c>
      <c r="BK12" s="373"/>
      <c r="BL12" s="372" t="s">
        <v>2541</v>
      </c>
      <c r="BM12" s="372" t="s">
        <v>2542</v>
      </c>
      <c r="BN12" s="372" t="s">
        <v>2543</v>
      </c>
      <c r="BO12" s="372" t="s">
        <v>2544</v>
      </c>
      <c r="BP12" s="372" t="s">
        <v>2545</v>
      </c>
      <c r="BQ12" s="373"/>
      <c r="BR12" s="354" t="s">
        <v>463</v>
      </c>
    </row>
    <row r="13" spans="1:70" s="428" customFormat="1" x14ac:dyDescent="0.25">
      <c r="A13" s="345" t="s">
        <v>2546</v>
      </c>
      <c r="B13" s="373"/>
      <c r="C13" s="719">
        <v>42366</v>
      </c>
      <c r="D13" s="373"/>
      <c r="E13" s="346">
        <v>3100.67</v>
      </c>
      <c r="F13" s="373"/>
      <c r="G13" s="347">
        <v>43.1815</v>
      </c>
      <c r="H13" s="374"/>
      <c r="I13" s="348">
        <v>0.15909999999999999</v>
      </c>
      <c r="J13" s="348">
        <v>-1.3542000000000001</v>
      </c>
      <c r="K13" s="348">
        <v>7.9634999999999998</v>
      </c>
      <c r="L13" s="348">
        <v>-2.4529999999999998</v>
      </c>
      <c r="M13" s="348">
        <v>-3.5272000000000001</v>
      </c>
      <c r="N13" s="350">
        <v>3.5960999999999999</v>
      </c>
      <c r="O13" s="348">
        <v>10.146000000000001</v>
      </c>
      <c r="P13" s="348">
        <v>15.235300000000001</v>
      </c>
      <c r="Q13" s="348">
        <v>13.3203</v>
      </c>
      <c r="R13" s="348">
        <v>15.145200000000001</v>
      </c>
      <c r="S13" s="348">
        <v>11.803699999999999</v>
      </c>
      <c r="T13" s="348">
        <v>-4.5265000000000004</v>
      </c>
      <c r="U13" s="348">
        <v>2.6223000000000001</v>
      </c>
      <c r="V13" s="348">
        <v>-2.8580999999999999</v>
      </c>
      <c r="W13" s="348">
        <v>11.803699999999999</v>
      </c>
      <c r="X13" s="348">
        <v>15.201599999999999</v>
      </c>
      <c r="Y13" s="374"/>
      <c r="Z13" s="346">
        <v>14</v>
      </c>
      <c r="AA13" s="346">
        <v>26</v>
      </c>
      <c r="AB13" s="346">
        <v>18</v>
      </c>
      <c r="AC13" s="346">
        <v>14</v>
      </c>
      <c r="AD13" s="346">
        <v>16</v>
      </c>
      <c r="AE13" s="346">
        <v>16</v>
      </c>
      <c r="AF13" s="346">
        <v>9</v>
      </c>
      <c r="AG13" s="346">
        <v>6</v>
      </c>
      <c r="AH13" s="346">
        <v>7</v>
      </c>
      <c r="AI13" s="346">
        <v>3</v>
      </c>
      <c r="AJ13" s="346">
        <v>17</v>
      </c>
      <c r="AK13" s="346">
        <v>18</v>
      </c>
      <c r="AL13" s="346">
        <v>14</v>
      </c>
      <c r="AM13" s="346">
        <v>17</v>
      </c>
      <c r="AN13" s="346">
        <v>17</v>
      </c>
      <c r="AO13" s="373"/>
      <c r="AP13" s="348">
        <v>13.29</v>
      </c>
      <c r="AQ13" s="348">
        <v>13.84</v>
      </c>
      <c r="AR13" s="348">
        <v>12.72</v>
      </c>
      <c r="AS13" s="348">
        <v>9.48</v>
      </c>
      <c r="AT13" s="348">
        <v>-0.77</v>
      </c>
      <c r="AU13" s="351"/>
      <c r="AV13" s="346">
        <v>5</v>
      </c>
      <c r="AW13" s="346">
        <v>6</v>
      </c>
      <c r="AX13" s="346">
        <v>6</v>
      </c>
      <c r="AY13" s="346">
        <v>9</v>
      </c>
      <c r="AZ13" s="346">
        <v>16</v>
      </c>
      <c r="BA13" s="362"/>
      <c r="BB13" s="348">
        <v>15.7266003035006</v>
      </c>
      <c r="BC13" s="375">
        <v>0.93055067089992505</v>
      </c>
      <c r="BD13" s="375">
        <v>5.6952521704115598E-2</v>
      </c>
      <c r="BE13" s="375">
        <v>0.25687208749419699</v>
      </c>
      <c r="BF13" s="374"/>
      <c r="BG13" s="348">
        <v>71.598500000000001</v>
      </c>
      <c r="BH13" s="348">
        <v>15.8696</v>
      </c>
      <c r="BI13" s="348">
        <v>12.3492</v>
      </c>
      <c r="BJ13" s="348">
        <v>0.1827</v>
      </c>
      <c r="BK13" s="373"/>
      <c r="BL13" s="372" t="s">
        <v>2547</v>
      </c>
      <c r="BM13" s="372" t="s">
        <v>2548</v>
      </c>
      <c r="BN13" s="372" t="s">
        <v>2549</v>
      </c>
      <c r="BO13" s="372" t="s">
        <v>2550</v>
      </c>
      <c r="BP13" s="372" t="s">
        <v>2551</v>
      </c>
      <c r="BQ13" s="373"/>
      <c r="BR13" s="354" t="s">
        <v>2387</v>
      </c>
    </row>
    <row r="14" spans="1:70" s="428" customFormat="1" x14ac:dyDescent="0.25">
      <c r="A14" s="345" t="s">
        <v>2552</v>
      </c>
      <c r="B14" s="373"/>
      <c r="C14" s="719">
        <v>44176</v>
      </c>
      <c r="D14" s="373"/>
      <c r="E14" s="346">
        <v>2214.4899999999998</v>
      </c>
      <c r="F14" s="373"/>
      <c r="G14" s="347">
        <v>21.141999999999999</v>
      </c>
      <c r="H14" s="374"/>
      <c r="I14" s="348">
        <v>5.21E-2</v>
      </c>
      <c r="J14" s="348">
        <v>-1.1039000000000001</v>
      </c>
      <c r="K14" s="348">
        <v>7.5053000000000001</v>
      </c>
      <c r="L14" s="348">
        <v>-3.1871</v>
      </c>
      <c r="M14" s="348">
        <v>-1.6194</v>
      </c>
      <c r="N14" s="350">
        <v>7.4629000000000003</v>
      </c>
      <c r="O14" s="348">
        <v>11.140499999999999</v>
      </c>
      <c r="P14" s="348">
        <v>15.960900000000001</v>
      </c>
      <c r="Q14" s="348">
        <v>14.1638</v>
      </c>
      <c r="R14" s="348" t="s">
        <v>430</v>
      </c>
      <c r="S14" s="348">
        <v>11.051600000000001</v>
      </c>
      <c r="T14" s="348">
        <v>-3.8388</v>
      </c>
      <c r="U14" s="348">
        <v>4.6944999999999997</v>
      </c>
      <c r="V14" s="348">
        <v>0.45610000000000001</v>
      </c>
      <c r="W14" s="348">
        <v>11.051600000000001</v>
      </c>
      <c r="X14" s="348">
        <v>14.936400000000001</v>
      </c>
      <c r="Y14" s="374"/>
      <c r="Z14" s="346">
        <v>19</v>
      </c>
      <c r="AA14" s="346">
        <v>22</v>
      </c>
      <c r="AB14" s="346">
        <v>22</v>
      </c>
      <c r="AC14" s="346">
        <v>17</v>
      </c>
      <c r="AD14" s="346">
        <v>10</v>
      </c>
      <c r="AE14" s="346">
        <v>7</v>
      </c>
      <c r="AF14" s="346">
        <v>5</v>
      </c>
      <c r="AG14" s="346">
        <v>5</v>
      </c>
      <c r="AH14" s="346">
        <v>5</v>
      </c>
      <c r="AI14" s="346" t="s">
        <v>430</v>
      </c>
      <c r="AJ14" s="346">
        <v>22</v>
      </c>
      <c r="AK14" s="346">
        <v>14</v>
      </c>
      <c r="AL14" s="346">
        <v>9</v>
      </c>
      <c r="AM14" s="346">
        <v>7</v>
      </c>
      <c r="AN14" s="346">
        <v>22</v>
      </c>
      <c r="AO14" s="373"/>
      <c r="AP14" s="348" t="s">
        <v>430</v>
      </c>
      <c r="AQ14" s="348" t="s">
        <v>430</v>
      </c>
      <c r="AR14" s="348">
        <v>13.44</v>
      </c>
      <c r="AS14" s="348">
        <v>11.02</v>
      </c>
      <c r="AT14" s="348">
        <v>1.99</v>
      </c>
      <c r="AU14" s="351"/>
      <c r="AV14" s="346" t="s">
        <v>430</v>
      </c>
      <c r="AW14" s="346" t="s">
        <v>430</v>
      </c>
      <c r="AX14" s="346">
        <v>5</v>
      </c>
      <c r="AY14" s="346">
        <v>3</v>
      </c>
      <c r="AZ14" s="346">
        <v>11</v>
      </c>
      <c r="BA14" s="362"/>
      <c r="BB14" s="348">
        <v>15.8010094773168</v>
      </c>
      <c r="BC14" s="375">
        <v>0.93382932461371404</v>
      </c>
      <c r="BD14" s="375">
        <v>5.9937607636989798E-2</v>
      </c>
      <c r="BE14" s="375">
        <v>0.30602654304239901</v>
      </c>
      <c r="BF14" s="374"/>
      <c r="BG14" s="348">
        <v>62.490900000000003</v>
      </c>
      <c r="BH14" s="348">
        <v>16.424600000000002</v>
      </c>
      <c r="BI14" s="348">
        <v>16.771899999999999</v>
      </c>
      <c r="BJ14" s="348">
        <v>4.3125999999999998</v>
      </c>
      <c r="BK14" s="373"/>
      <c r="BL14" s="372" t="s">
        <v>2553</v>
      </c>
      <c r="BM14" s="372" t="s">
        <v>2554</v>
      </c>
      <c r="BN14" s="372" t="s">
        <v>2555</v>
      </c>
      <c r="BO14" s="372" t="s">
        <v>2556</v>
      </c>
      <c r="BP14" s="372" t="s">
        <v>2557</v>
      </c>
      <c r="BQ14" s="373"/>
      <c r="BR14" s="354" t="s">
        <v>443</v>
      </c>
    </row>
    <row r="15" spans="1:70" s="428" customFormat="1" x14ac:dyDescent="0.25">
      <c r="A15" s="345" t="s">
        <v>2558</v>
      </c>
      <c r="B15" s="373"/>
      <c r="C15" s="719">
        <v>45268</v>
      </c>
      <c r="D15" s="373"/>
      <c r="E15" s="346">
        <v>1824.57</v>
      </c>
      <c r="F15" s="373"/>
      <c r="G15" s="347">
        <v>14.148</v>
      </c>
      <c r="H15" s="374"/>
      <c r="I15" s="348">
        <v>0.1983</v>
      </c>
      <c r="J15" s="348">
        <v>-0.88270000000000004</v>
      </c>
      <c r="K15" s="348">
        <v>9.3016000000000005</v>
      </c>
      <c r="L15" s="348">
        <v>0.80510000000000004</v>
      </c>
      <c r="M15" s="348">
        <v>1.2379</v>
      </c>
      <c r="N15" s="350">
        <v>11.8969</v>
      </c>
      <c r="O15" s="348">
        <v>17.482900000000001</v>
      </c>
      <c r="P15" s="348" t="s">
        <v>430</v>
      </c>
      <c r="Q15" s="348" t="s">
        <v>430</v>
      </c>
      <c r="R15" s="348" t="s">
        <v>430</v>
      </c>
      <c r="S15" s="348">
        <v>12.994199999999999</v>
      </c>
      <c r="T15" s="348">
        <v>-0.5413</v>
      </c>
      <c r="U15" s="348">
        <v>7.1737000000000002</v>
      </c>
      <c r="V15" s="348">
        <v>4.2055999999999996</v>
      </c>
      <c r="W15" s="348">
        <v>12.994199999999999</v>
      </c>
      <c r="X15" s="348">
        <v>15.651199999999999</v>
      </c>
      <c r="Y15" s="374"/>
      <c r="Z15" s="346">
        <v>11</v>
      </c>
      <c r="AA15" s="346">
        <v>16</v>
      </c>
      <c r="AB15" s="346">
        <v>8</v>
      </c>
      <c r="AC15" s="346">
        <v>3</v>
      </c>
      <c r="AD15" s="346">
        <v>2</v>
      </c>
      <c r="AE15" s="346">
        <v>3</v>
      </c>
      <c r="AF15" s="346">
        <v>1</v>
      </c>
      <c r="AG15" s="346" t="s">
        <v>430</v>
      </c>
      <c r="AH15" s="346" t="s">
        <v>430</v>
      </c>
      <c r="AI15" s="346" t="s">
        <v>430</v>
      </c>
      <c r="AJ15" s="346">
        <v>8</v>
      </c>
      <c r="AK15" s="346">
        <v>3</v>
      </c>
      <c r="AL15" s="346">
        <v>2</v>
      </c>
      <c r="AM15" s="346">
        <v>2</v>
      </c>
      <c r="AN15" s="346">
        <v>8</v>
      </c>
      <c r="AO15" s="373"/>
      <c r="AP15" s="348" t="s">
        <v>430</v>
      </c>
      <c r="AQ15" s="348" t="s">
        <v>430</v>
      </c>
      <c r="AR15" s="348" t="s">
        <v>430</v>
      </c>
      <c r="AS15" s="348" t="s">
        <v>430</v>
      </c>
      <c r="AT15" s="348">
        <v>8.98</v>
      </c>
      <c r="AU15" s="351"/>
      <c r="AV15" s="346" t="s">
        <v>430</v>
      </c>
      <c r="AW15" s="346" t="s">
        <v>430</v>
      </c>
      <c r="AX15" s="346" t="s">
        <v>430</v>
      </c>
      <c r="AY15" s="346" t="s">
        <v>430</v>
      </c>
      <c r="AZ15" s="346">
        <v>2</v>
      </c>
      <c r="BA15" s="362"/>
      <c r="BB15" s="348">
        <v>15.8190957698326</v>
      </c>
      <c r="BC15" s="375">
        <v>0.88954782392012299</v>
      </c>
      <c r="BD15" s="375">
        <v>4.7385575828844499E-2</v>
      </c>
      <c r="BE15" s="375">
        <v>0.46802767804086398</v>
      </c>
      <c r="BF15" s="374"/>
      <c r="BG15" s="348">
        <v>52.598399999999998</v>
      </c>
      <c r="BH15" s="348">
        <v>21.938700000000001</v>
      </c>
      <c r="BI15" s="348">
        <v>22.753599999999999</v>
      </c>
      <c r="BJ15" s="348">
        <v>2.7092999999999998</v>
      </c>
      <c r="BK15" s="373"/>
      <c r="BL15" s="372" t="s">
        <v>2559</v>
      </c>
      <c r="BM15" s="372" t="s">
        <v>2560</v>
      </c>
      <c r="BN15" s="372" t="s">
        <v>2561</v>
      </c>
      <c r="BO15" s="372" t="s">
        <v>2562</v>
      </c>
      <c r="BP15" s="372" t="s">
        <v>2563</v>
      </c>
      <c r="BQ15" s="373"/>
      <c r="BR15" s="354" t="s">
        <v>526</v>
      </c>
    </row>
    <row r="16" spans="1:70" s="428" customFormat="1" x14ac:dyDescent="0.25">
      <c r="A16" s="345" t="s">
        <v>2564</v>
      </c>
      <c r="B16" s="373"/>
      <c r="C16" s="719">
        <v>39643</v>
      </c>
      <c r="D16" s="373"/>
      <c r="E16" s="346">
        <v>1697.11</v>
      </c>
      <c r="F16" s="373"/>
      <c r="G16" s="347">
        <v>142.94</v>
      </c>
      <c r="H16" s="374"/>
      <c r="I16" s="348">
        <v>0</v>
      </c>
      <c r="J16" s="348">
        <v>-0.93559999999999999</v>
      </c>
      <c r="K16" s="348">
        <v>9.1061999999999994</v>
      </c>
      <c r="L16" s="348">
        <v>-0.85319999999999996</v>
      </c>
      <c r="M16" s="348">
        <v>0.1191</v>
      </c>
      <c r="N16" s="350">
        <v>10.454700000000001</v>
      </c>
      <c r="O16" s="348">
        <v>11.8949</v>
      </c>
      <c r="P16" s="348">
        <v>20.0671</v>
      </c>
      <c r="Q16" s="348">
        <v>16.419599999999999</v>
      </c>
      <c r="R16" s="348">
        <v>15.7613</v>
      </c>
      <c r="S16" s="348">
        <v>12.4361</v>
      </c>
      <c r="T16" s="348">
        <v>-1.8741000000000001</v>
      </c>
      <c r="U16" s="348">
        <v>6.9349999999999996</v>
      </c>
      <c r="V16" s="348">
        <v>0.98199999999999998</v>
      </c>
      <c r="W16" s="348">
        <v>12.4361</v>
      </c>
      <c r="X16" s="348">
        <v>16.119800000000001</v>
      </c>
      <c r="Y16" s="374"/>
      <c r="Z16" s="346">
        <v>21</v>
      </c>
      <c r="AA16" s="346">
        <v>18</v>
      </c>
      <c r="AB16" s="346">
        <v>10</v>
      </c>
      <c r="AC16" s="346">
        <v>6</v>
      </c>
      <c r="AD16" s="346">
        <v>4</v>
      </c>
      <c r="AE16" s="346">
        <v>5</v>
      </c>
      <c r="AF16" s="346">
        <v>3</v>
      </c>
      <c r="AG16" s="346">
        <v>1</v>
      </c>
      <c r="AH16" s="346">
        <v>2</v>
      </c>
      <c r="AI16" s="346">
        <v>2</v>
      </c>
      <c r="AJ16" s="346">
        <v>13</v>
      </c>
      <c r="AK16" s="346">
        <v>4</v>
      </c>
      <c r="AL16" s="346">
        <v>3</v>
      </c>
      <c r="AM16" s="346">
        <v>6</v>
      </c>
      <c r="AN16" s="346">
        <v>13</v>
      </c>
      <c r="AO16" s="373"/>
      <c r="AP16" s="348">
        <v>15.05</v>
      </c>
      <c r="AQ16" s="348">
        <v>16.579999999999998</v>
      </c>
      <c r="AR16" s="348">
        <v>16.11</v>
      </c>
      <c r="AS16" s="348">
        <v>13.7</v>
      </c>
      <c r="AT16" s="348">
        <v>5.4</v>
      </c>
      <c r="AU16" s="351"/>
      <c r="AV16" s="346">
        <v>1</v>
      </c>
      <c r="AW16" s="346">
        <v>1</v>
      </c>
      <c r="AX16" s="346">
        <v>1</v>
      </c>
      <c r="AY16" s="346">
        <v>1</v>
      </c>
      <c r="AZ16" s="346">
        <v>5</v>
      </c>
      <c r="BA16" s="362"/>
      <c r="BB16" s="348">
        <v>15.310011937649399</v>
      </c>
      <c r="BC16" s="375">
        <v>0.84749331800669303</v>
      </c>
      <c r="BD16" s="375">
        <v>7.9787510892799896E-2</v>
      </c>
      <c r="BE16" s="375">
        <v>0.63976687639357099</v>
      </c>
      <c r="BF16" s="374"/>
      <c r="BG16" s="348">
        <v>54.678800000000003</v>
      </c>
      <c r="BH16" s="348">
        <v>24.257300000000001</v>
      </c>
      <c r="BI16" s="348">
        <v>19.1249</v>
      </c>
      <c r="BJ16" s="348">
        <v>1.9390000000000001</v>
      </c>
      <c r="BK16" s="373"/>
      <c r="BL16" s="372" t="s">
        <v>2565</v>
      </c>
      <c r="BM16" s="372" t="s">
        <v>2566</v>
      </c>
      <c r="BN16" s="372" t="s">
        <v>2567</v>
      </c>
      <c r="BO16" s="372" t="s">
        <v>2568</v>
      </c>
      <c r="BP16" s="372" t="s">
        <v>2569</v>
      </c>
      <c r="BQ16" s="373"/>
      <c r="BR16" s="354" t="s">
        <v>513</v>
      </c>
    </row>
    <row r="17" spans="1:70" s="428" customFormat="1" x14ac:dyDescent="0.25">
      <c r="A17" s="345" t="s">
        <v>2570</v>
      </c>
      <c r="B17" s="373"/>
      <c r="C17" s="719">
        <v>39609</v>
      </c>
      <c r="D17" s="373"/>
      <c r="E17" s="346">
        <v>1649.86</v>
      </c>
      <c r="F17" s="373"/>
      <c r="G17" s="347">
        <v>106.4666</v>
      </c>
      <c r="H17" s="374"/>
      <c r="I17" s="348">
        <v>2.2800000000000001E-2</v>
      </c>
      <c r="J17" s="348">
        <v>-0.58450000000000002</v>
      </c>
      <c r="K17" s="348">
        <v>10.040800000000001</v>
      </c>
      <c r="L17" s="348">
        <v>-3.1945999999999999</v>
      </c>
      <c r="M17" s="348">
        <v>-0.7661</v>
      </c>
      <c r="N17" s="350">
        <v>4.5487000000000002</v>
      </c>
      <c r="O17" s="348">
        <v>8.3489000000000004</v>
      </c>
      <c r="P17" s="348">
        <v>16.703700000000001</v>
      </c>
      <c r="Q17" s="348">
        <v>15.305199999999999</v>
      </c>
      <c r="R17" s="348">
        <v>14.9087</v>
      </c>
      <c r="S17" s="348">
        <v>14.011900000000001</v>
      </c>
      <c r="T17" s="348">
        <v>-3.1776</v>
      </c>
      <c r="U17" s="348">
        <v>6.3063000000000002</v>
      </c>
      <c r="V17" s="348">
        <v>-0.52769999999999995</v>
      </c>
      <c r="W17" s="348">
        <v>14.011900000000001</v>
      </c>
      <c r="X17" s="348">
        <v>14.134499999999999</v>
      </c>
      <c r="Y17" s="374"/>
      <c r="Z17" s="346">
        <v>20</v>
      </c>
      <c r="AA17" s="346">
        <v>11</v>
      </c>
      <c r="AB17" s="346">
        <v>3</v>
      </c>
      <c r="AC17" s="346">
        <v>18</v>
      </c>
      <c r="AD17" s="346">
        <v>8</v>
      </c>
      <c r="AE17" s="346">
        <v>14</v>
      </c>
      <c r="AF17" s="346">
        <v>17</v>
      </c>
      <c r="AG17" s="346">
        <v>3</v>
      </c>
      <c r="AH17" s="346">
        <v>3</v>
      </c>
      <c r="AI17" s="346">
        <v>4</v>
      </c>
      <c r="AJ17" s="346">
        <v>3</v>
      </c>
      <c r="AK17" s="346">
        <v>9</v>
      </c>
      <c r="AL17" s="346">
        <v>5</v>
      </c>
      <c r="AM17" s="346">
        <v>11</v>
      </c>
      <c r="AN17" s="346">
        <v>3</v>
      </c>
      <c r="AO17" s="373"/>
      <c r="AP17" s="348">
        <v>14.39</v>
      </c>
      <c r="AQ17" s="348">
        <v>15.59</v>
      </c>
      <c r="AR17" s="348">
        <v>13.94</v>
      </c>
      <c r="AS17" s="348">
        <v>9.7100000000000009</v>
      </c>
      <c r="AT17" s="348">
        <v>3.49</v>
      </c>
      <c r="AU17" s="351"/>
      <c r="AV17" s="346">
        <v>3</v>
      </c>
      <c r="AW17" s="346">
        <v>3</v>
      </c>
      <c r="AX17" s="346">
        <v>3</v>
      </c>
      <c r="AY17" s="346">
        <v>8</v>
      </c>
      <c r="AZ17" s="346">
        <v>7</v>
      </c>
      <c r="BA17" s="362"/>
      <c r="BB17" s="348">
        <v>16.185215967816099</v>
      </c>
      <c r="BC17" s="375">
        <v>0.94175678445323396</v>
      </c>
      <c r="BD17" s="375">
        <v>6.2360747757257598E-2</v>
      </c>
      <c r="BE17" s="375">
        <v>0.36283202380978202</v>
      </c>
      <c r="BF17" s="374"/>
      <c r="BG17" s="348">
        <v>60.415599999999998</v>
      </c>
      <c r="BH17" s="348">
        <v>12.319000000000001</v>
      </c>
      <c r="BI17" s="348">
        <v>22.6388</v>
      </c>
      <c r="BJ17" s="348">
        <v>4.6265999999999998</v>
      </c>
      <c r="BK17" s="373"/>
      <c r="BL17" s="372" t="s">
        <v>2571</v>
      </c>
      <c r="BM17" s="372" t="s">
        <v>2572</v>
      </c>
      <c r="BN17" s="372" t="s">
        <v>2573</v>
      </c>
      <c r="BO17" s="372" t="s">
        <v>2574</v>
      </c>
      <c r="BP17" s="372" t="s">
        <v>2575</v>
      </c>
      <c r="BQ17" s="373"/>
      <c r="BR17" s="354" t="s">
        <v>526</v>
      </c>
    </row>
    <row r="18" spans="1:70" s="428" customFormat="1" ht="11" x14ac:dyDescent="0.3">
      <c r="A18" s="841" t="s">
        <v>2576</v>
      </c>
      <c r="B18" s="842"/>
      <c r="C18" s="843">
        <v>44984</v>
      </c>
      <c r="D18" s="842"/>
      <c r="E18" s="844">
        <v>1467.35</v>
      </c>
      <c r="F18" s="842"/>
      <c r="G18" s="845">
        <v>15.743</v>
      </c>
      <c r="H18" s="847"/>
      <c r="I18" s="846">
        <v>0.1399</v>
      </c>
      <c r="J18" s="846">
        <v>-0.52449999999999997</v>
      </c>
      <c r="K18" s="846">
        <v>8.8501999999999992</v>
      </c>
      <c r="L18" s="846">
        <v>-1.2235</v>
      </c>
      <c r="M18" s="846">
        <v>-1.87</v>
      </c>
      <c r="N18" s="848">
        <v>6.0579000000000001</v>
      </c>
      <c r="O18" s="846">
        <v>10.7782</v>
      </c>
      <c r="P18" s="846">
        <v>13.9795</v>
      </c>
      <c r="Q18" s="846" t="s">
        <v>430</v>
      </c>
      <c r="R18" s="846" t="s">
        <v>430</v>
      </c>
      <c r="S18" s="846">
        <v>12.627000000000001</v>
      </c>
      <c r="T18" s="846">
        <v>-2.5804</v>
      </c>
      <c r="U18" s="846">
        <v>4.0515999999999996</v>
      </c>
      <c r="V18" s="846">
        <v>-0.39860000000000001</v>
      </c>
      <c r="W18" s="846">
        <v>12.627000000000001</v>
      </c>
      <c r="X18" s="846">
        <v>15.420500000000001</v>
      </c>
      <c r="Y18" s="847"/>
      <c r="Z18" s="844">
        <v>15</v>
      </c>
      <c r="AA18" s="844">
        <v>9</v>
      </c>
      <c r="AB18" s="844">
        <v>12</v>
      </c>
      <c r="AC18" s="844">
        <v>9</v>
      </c>
      <c r="AD18" s="844">
        <v>11</v>
      </c>
      <c r="AE18" s="844">
        <v>11</v>
      </c>
      <c r="AF18" s="844">
        <v>6</v>
      </c>
      <c r="AG18" s="844">
        <v>11</v>
      </c>
      <c r="AH18" s="844" t="s">
        <v>430</v>
      </c>
      <c r="AI18" s="844" t="s">
        <v>430</v>
      </c>
      <c r="AJ18" s="844">
        <v>11</v>
      </c>
      <c r="AK18" s="844">
        <v>6</v>
      </c>
      <c r="AL18" s="844">
        <v>11</v>
      </c>
      <c r="AM18" s="844">
        <v>10</v>
      </c>
      <c r="AN18" s="844">
        <v>11</v>
      </c>
      <c r="AO18" s="842"/>
      <c r="AP18" s="846" t="s">
        <v>430</v>
      </c>
      <c r="AQ18" s="846" t="s">
        <v>430</v>
      </c>
      <c r="AR18" s="846" t="s">
        <v>430</v>
      </c>
      <c r="AS18" s="846">
        <v>9.9499999999999993</v>
      </c>
      <c r="AT18" s="846">
        <v>2.5299999999999998</v>
      </c>
      <c r="AU18" s="849"/>
      <c r="AV18" s="844" t="s">
        <v>430</v>
      </c>
      <c r="AW18" s="844" t="s">
        <v>430</v>
      </c>
      <c r="AX18" s="844" t="s">
        <v>430</v>
      </c>
      <c r="AY18" s="844">
        <v>6</v>
      </c>
      <c r="AZ18" s="844">
        <v>9</v>
      </c>
      <c r="BA18" s="851"/>
      <c r="BB18" s="846">
        <v>16.398728918561801</v>
      </c>
      <c r="BC18" s="852">
        <v>0.99946189012272102</v>
      </c>
      <c r="BD18" s="852">
        <v>4.9226271939438397E-2</v>
      </c>
      <c r="BE18" s="852">
        <v>0.121145173742484</v>
      </c>
      <c r="BF18" s="847"/>
      <c r="BG18" s="846">
        <v>66.703100000000006</v>
      </c>
      <c r="BH18" s="846">
        <v>17.2408</v>
      </c>
      <c r="BI18" s="846">
        <v>12.5625</v>
      </c>
      <c r="BJ18" s="846">
        <v>3.4935999999999998</v>
      </c>
      <c r="BK18" s="842"/>
      <c r="BL18" s="855" t="s">
        <v>2577</v>
      </c>
      <c r="BM18" s="855" t="s">
        <v>2578</v>
      </c>
      <c r="BN18" s="855" t="s">
        <v>2579</v>
      </c>
      <c r="BO18" s="855" t="s">
        <v>2568</v>
      </c>
      <c r="BP18" s="855" t="s">
        <v>2580</v>
      </c>
      <c r="BQ18" s="842"/>
      <c r="BR18" s="856" t="s">
        <v>526</v>
      </c>
    </row>
    <row r="19" spans="1:70" s="428" customFormat="1" x14ac:dyDescent="0.25">
      <c r="A19" s="345" t="s">
        <v>2581</v>
      </c>
      <c r="B19" s="373"/>
      <c r="C19" s="719">
        <v>38055</v>
      </c>
      <c r="D19" s="373"/>
      <c r="E19" s="346">
        <v>1370.52</v>
      </c>
      <c r="F19" s="373"/>
      <c r="G19" s="347">
        <v>190.00110000000001</v>
      </c>
      <c r="H19" s="374"/>
      <c r="I19" s="348">
        <v>-8.3900000000000002E-2</v>
      </c>
      <c r="J19" s="348">
        <v>-1.6335</v>
      </c>
      <c r="K19" s="348">
        <v>6.9625000000000004</v>
      </c>
      <c r="L19" s="348">
        <v>-3.6040000000000001</v>
      </c>
      <c r="M19" s="348">
        <v>-3.8090999999999999</v>
      </c>
      <c r="N19" s="350">
        <v>3.5510000000000002</v>
      </c>
      <c r="O19" s="348">
        <v>10.1167</v>
      </c>
      <c r="P19" s="348">
        <v>14.6404</v>
      </c>
      <c r="Q19" s="348">
        <v>13.0779</v>
      </c>
      <c r="R19" s="348">
        <v>11.7628</v>
      </c>
      <c r="S19" s="348">
        <v>10.526</v>
      </c>
      <c r="T19" s="348">
        <v>-4.2080000000000002</v>
      </c>
      <c r="U19" s="348">
        <v>2.0573999999999999</v>
      </c>
      <c r="V19" s="348">
        <v>-2.8107000000000002</v>
      </c>
      <c r="W19" s="348">
        <v>10.526</v>
      </c>
      <c r="X19" s="348">
        <v>14.2186</v>
      </c>
      <c r="Y19" s="374"/>
      <c r="Z19" s="346">
        <v>23</v>
      </c>
      <c r="AA19" s="346">
        <v>28</v>
      </c>
      <c r="AB19" s="346">
        <v>27</v>
      </c>
      <c r="AC19" s="346">
        <v>21</v>
      </c>
      <c r="AD19" s="346">
        <v>17</v>
      </c>
      <c r="AE19" s="346">
        <v>17</v>
      </c>
      <c r="AF19" s="346">
        <v>10</v>
      </c>
      <c r="AG19" s="346">
        <v>10</v>
      </c>
      <c r="AH19" s="346">
        <v>8</v>
      </c>
      <c r="AI19" s="346">
        <v>10</v>
      </c>
      <c r="AJ19" s="346">
        <v>26</v>
      </c>
      <c r="AK19" s="346">
        <v>16</v>
      </c>
      <c r="AL19" s="346">
        <v>18</v>
      </c>
      <c r="AM19" s="346">
        <v>16</v>
      </c>
      <c r="AN19" s="346">
        <v>26</v>
      </c>
      <c r="AO19" s="373"/>
      <c r="AP19" s="348">
        <v>11.19</v>
      </c>
      <c r="AQ19" s="348">
        <v>13.34</v>
      </c>
      <c r="AR19" s="348">
        <v>12.06</v>
      </c>
      <c r="AS19" s="348">
        <v>9.34</v>
      </c>
      <c r="AT19" s="348">
        <v>-1.56</v>
      </c>
      <c r="AU19" s="351"/>
      <c r="AV19" s="346">
        <v>10</v>
      </c>
      <c r="AW19" s="346">
        <v>7</v>
      </c>
      <c r="AX19" s="346">
        <v>9</v>
      </c>
      <c r="AY19" s="346">
        <v>12</v>
      </c>
      <c r="AZ19" s="346">
        <v>18</v>
      </c>
      <c r="BA19" s="362"/>
      <c r="BB19" s="348">
        <v>15.343442043659399</v>
      </c>
      <c r="BC19" s="375">
        <v>0.91975587434074502</v>
      </c>
      <c r="BD19" s="375">
        <v>5.3891633674301699E-2</v>
      </c>
      <c r="BE19" s="375">
        <v>0.19549603141932301</v>
      </c>
      <c r="BF19" s="374"/>
      <c r="BG19" s="348">
        <v>76.237799999999993</v>
      </c>
      <c r="BH19" s="348">
        <v>11.793200000000001</v>
      </c>
      <c r="BI19" s="348">
        <v>8.1772899999999993</v>
      </c>
      <c r="BJ19" s="348">
        <v>3.7917100000000001</v>
      </c>
      <c r="BK19" s="373"/>
      <c r="BL19" s="372" t="s">
        <v>2582</v>
      </c>
      <c r="BM19" s="372" t="s">
        <v>2583</v>
      </c>
      <c r="BN19" s="372" t="s">
        <v>2584</v>
      </c>
      <c r="BO19" s="372" t="s">
        <v>2585</v>
      </c>
      <c r="BP19" s="372" t="s">
        <v>2586</v>
      </c>
      <c r="BQ19" s="373"/>
      <c r="BR19" s="354" t="s">
        <v>463</v>
      </c>
    </row>
    <row r="20" spans="1:70" s="428" customFormat="1" x14ac:dyDescent="0.25">
      <c r="A20" s="345" t="s">
        <v>2587</v>
      </c>
      <c r="B20" s="373"/>
      <c r="C20" s="719">
        <v>45135</v>
      </c>
      <c r="D20" s="373"/>
      <c r="E20" s="346">
        <v>1074.07</v>
      </c>
      <c r="F20" s="373"/>
      <c r="G20" s="347">
        <v>14.423</v>
      </c>
      <c r="H20" s="374"/>
      <c r="I20" s="348">
        <v>0.36180000000000001</v>
      </c>
      <c r="J20" s="348">
        <v>-0.67490000000000006</v>
      </c>
      <c r="K20" s="348">
        <v>8.7296999999999993</v>
      </c>
      <c r="L20" s="348">
        <v>-3.4992999999999999</v>
      </c>
      <c r="M20" s="348">
        <v>-5.2676999999999996</v>
      </c>
      <c r="N20" s="350">
        <v>2.2061000000000002</v>
      </c>
      <c r="O20" s="348">
        <v>8.3805999999999994</v>
      </c>
      <c r="P20" s="348" t="s">
        <v>430</v>
      </c>
      <c r="Q20" s="348" t="s">
        <v>430</v>
      </c>
      <c r="R20" s="348" t="s">
        <v>430</v>
      </c>
      <c r="S20" s="348">
        <v>12.4162</v>
      </c>
      <c r="T20" s="348">
        <v>-6.2346000000000004</v>
      </c>
      <c r="U20" s="348">
        <v>-9.01E-2</v>
      </c>
      <c r="V20" s="348">
        <v>-4.5655999999999999</v>
      </c>
      <c r="W20" s="348">
        <v>12.4162</v>
      </c>
      <c r="X20" s="348">
        <v>14.2415</v>
      </c>
      <c r="Y20" s="374"/>
      <c r="Z20" s="346">
        <v>4</v>
      </c>
      <c r="AA20" s="346">
        <v>12</v>
      </c>
      <c r="AB20" s="346">
        <v>13</v>
      </c>
      <c r="AC20" s="346">
        <v>20</v>
      </c>
      <c r="AD20" s="346">
        <v>21</v>
      </c>
      <c r="AE20" s="346">
        <v>21</v>
      </c>
      <c r="AF20" s="346">
        <v>16</v>
      </c>
      <c r="AG20" s="346" t="s">
        <v>430</v>
      </c>
      <c r="AH20" s="346" t="s">
        <v>430</v>
      </c>
      <c r="AI20" s="346" t="s">
        <v>430</v>
      </c>
      <c r="AJ20" s="346">
        <v>14</v>
      </c>
      <c r="AK20" s="346">
        <v>23</v>
      </c>
      <c r="AL20" s="346">
        <v>21</v>
      </c>
      <c r="AM20" s="346">
        <v>21</v>
      </c>
      <c r="AN20" s="346">
        <v>14</v>
      </c>
      <c r="AO20" s="373"/>
      <c r="AP20" s="348" t="s">
        <v>430</v>
      </c>
      <c r="AQ20" s="348" t="s">
        <v>430</v>
      </c>
      <c r="AR20" s="348" t="s">
        <v>430</v>
      </c>
      <c r="AS20" s="348" t="s">
        <v>430</v>
      </c>
      <c r="AT20" s="348">
        <v>-4.07</v>
      </c>
      <c r="AU20" s="351"/>
      <c r="AV20" s="346" t="s">
        <v>430</v>
      </c>
      <c r="AW20" s="346" t="s">
        <v>430</v>
      </c>
      <c r="AX20" s="346" t="s">
        <v>430</v>
      </c>
      <c r="AY20" s="346" t="s">
        <v>430</v>
      </c>
      <c r="AZ20" s="346">
        <v>21</v>
      </c>
      <c r="BA20" s="362"/>
      <c r="BB20" s="348">
        <v>16.4536833087381</v>
      </c>
      <c r="BC20" s="375">
        <v>0.90369567043122101</v>
      </c>
      <c r="BD20" s="375">
        <v>4.44626296203764E-2</v>
      </c>
      <c r="BE20" s="375">
        <v>0.28116052305325301</v>
      </c>
      <c r="BF20" s="374"/>
      <c r="BG20" s="348">
        <v>59.805700000000002</v>
      </c>
      <c r="BH20" s="348">
        <v>17.667899999999999</v>
      </c>
      <c r="BI20" s="348">
        <v>18.941400000000002</v>
      </c>
      <c r="BJ20" s="348">
        <v>3.585</v>
      </c>
      <c r="BK20" s="373"/>
      <c r="BL20" s="372" t="s">
        <v>2588</v>
      </c>
      <c r="BM20" s="372" t="s">
        <v>2589</v>
      </c>
      <c r="BN20" s="372" t="s">
        <v>2590</v>
      </c>
      <c r="BO20" s="372" t="s">
        <v>2591</v>
      </c>
      <c r="BP20" s="372" t="s">
        <v>2592</v>
      </c>
      <c r="BQ20" s="373"/>
      <c r="BR20" s="354" t="s">
        <v>526</v>
      </c>
    </row>
    <row r="21" spans="1:70" s="428" customFormat="1" x14ac:dyDescent="0.25">
      <c r="A21" s="345" t="s">
        <v>2593</v>
      </c>
      <c r="B21" s="373"/>
      <c r="C21" s="719">
        <v>45715</v>
      </c>
      <c r="D21" s="373"/>
      <c r="E21" s="346">
        <v>870.69500000000005</v>
      </c>
      <c r="F21" s="373"/>
      <c r="G21" s="347">
        <v>12.2294</v>
      </c>
      <c r="H21" s="374"/>
      <c r="I21" s="348">
        <v>0.20730000000000001</v>
      </c>
      <c r="J21" s="348">
        <v>-2.9399999999999999E-2</v>
      </c>
      <c r="K21" s="348">
        <v>11.002800000000001</v>
      </c>
      <c r="L21" s="348">
        <v>3.1495000000000002</v>
      </c>
      <c r="M21" s="348">
        <v>2.0878000000000001</v>
      </c>
      <c r="N21" s="350">
        <v>11.913600000000001</v>
      </c>
      <c r="O21" s="348" t="s">
        <v>430</v>
      </c>
      <c r="P21" s="348" t="s">
        <v>430</v>
      </c>
      <c r="Q21" s="348" t="s">
        <v>430</v>
      </c>
      <c r="R21" s="348" t="s">
        <v>430</v>
      </c>
      <c r="S21" s="348">
        <v>14.805300000000001</v>
      </c>
      <c r="T21" s="348">
        <v>0.31419999999999998</v>
      </c>
      <c r="U21" s="348">
        <v>8.4167000000000005</v>
      </c>
      <c r="V21" s="348">
        <v>2.8407</v>
      </c>
      <c r="W21" s="348">
        <v>14.805300000000001</v>
      </c>
      <c r="X21" s="348">
        <v>18.916599999999999</v>
      </c>
      <c r="Y21" s="374"/>
      <c r="Z21" s="346">
        <v>10</v>
      </c>
      <c r="AA21" s="346">
        <v>1</v>
      </c>
      <c r="AB21" s="346">
        <v>2</v>
      </c>
      <c r="AC21" s="346">
        <v>1</v>
      </c>
      <c r="AD21" s="346">
        <v>1</v>
      </c>
      <c r="AE21" s="346">
        <v>2</v>
      </c>
      <c r="AF21" s="346" t="s">
        <v>430</v>
      </c>
      <c r="AG21" s="346" t="s">
        <v>430</v>
      </c>
      <c r="AH21" s="346" t="s">
        <v>430</v>
      </c>
      <c r="AI21" s="346" t="s">
        <v>430</v>
      </c>
      <c r="AJ21" s="346">
        <v>2</v>
      </c>
      <c r="AK21" s="346">
        <v>2</v>
      </c>
      <c r="AL21" s="346">
        <v>1</v>
      </c>
      <c r="AM21" s="346">
        <v>3</v>
      </c>
      <c r="AN21" s="346">
        <v>2</v>
      </c>
      <c r="AO21" s="373"/>
      <c r="AP21" s="348" t="s">
        <v>430</v>
      </c>
      <c r="AQ21" s="348" t="s">
        <v>430</v>
      </c>
      <c r="AR21" s="348" t="s">
        <v>430</v>
      </c>
      <c r="AS21" s="348" t="s">
        <v>430</v>
      </c>
      <c r="AT21" s="348">
        <v>10.6</v>
      </c>
      <c r="AU21" s="351"/>
      <c r="AV21" s="346" t="s">
        <v>430</v>
      </c>
      <c r="AW21" s="346" t="s">
        <v>430</v>
      </c>
      <c r="AX21" s="346" t="s">
        <v>430</v>
      </c>
      <c r="AY21" s="346" t="s">
        <v>430</v>
      </c>
      <c r="AZ21" s="346">
        <v>1</v>
      </c>
      <c r="BA21" s="362"/>
      <c r="BB21" s="348">
        <v>18.030395595977399</v>
      </c>
      <c r="BC21" s="375">
        <v>0.94399706343474599</v>
      </c>
      <c r="BD21" s="375">
        <v>5.5380931790461899E-2</v>
      </c>
      <c r="BE21" s="375">
        <v>0.47402590820485502</v>
      </c>
      <c r="BF21" s="374"/>
      <c r="BG21" s="348">
        <v>46.108499999999999</v>
      </c>
      <c r="BH21" s="348">
        <v>29.828499999999998</v>
      </c>
      <c r="BI21" s="348">
        <v>20.044799999999999</v>
      </c>
      <c r="BJ21" s="348">
        <v>4.0182000000000002</v>
      </c>
      <c r="BK21" s="373"/>
      <c r="BL21" s="372" t="s">
        <v>2594</v>
      </c>
      <c r="BM21" s="372" t="s">
        <v>2595</v>
      </c>
      <c r="BN21" s="372" t="s">
        <v>2596</v>
      </c>
      <c r="BO21" s="372" t="s">
        <v>2597</v>
      </c>
      <c r="BP21" s="372" t="s">
        <v>2598</v>
      </c>
      <c r="BQ21" s="373"/>
      <c r="BR21" s="354" t="s">
        <v>476</v>
      </c>
    </row>
    <row r="22" spans="1:70" s="428" customFormat="1" x14ac:dyDescent="0.25">
      <c r="A22" s="345" t="s">
        <v>2599</v>
      </c>
      <c r="B22" s="373"/>
      <c r="C22" s="719">
        <v>45097</v>
      </c>
      <c r="D22" s="373"/>
      <c r="E22" s="346">
        <v>752.19399999999996</v>
      </c>
      <c r="F22" s="373"/>
      <c r="G22" s="347">
        <v>18.560600000000001</v>
      </c>
      <c r="H22" s="374"/>
      <c r="I22" s="348">
        <v>-0.1512</v>
      </c>
      <c r="J22" s="348">
        <v>-0.28960000000000002</v>
      </c>
      <c r="K22" s="348">
        <v>8.0814000000000004</v>
      </c>
      <c r="L22" s="348">
        <v>5.6099999999999997E-2</v>
      </c>
      <c r="M22" s="348">
        <v>-0.70989999999999998</v>
      </c>
      <c r="N22" s="350">
        <v>21.739000000000001</v>
      </c>
      <c r="O22" s="348">
        <v>7.9115000000000002</v>
      </c>
      <c r="P22" s="348" t="s">
        <v>430</v>
      </c>
      <c r="Q22" s="348" t="s">
        <v>430</v>
      </c>
      <c r="R22" s="348" t="s">
        <v>430</v>
      </c>
      <c r="S22" s="348">
        <v>10.8817</v>
      </c>
      <c r="T22" s="348">
        <v>-4.1771000000000003</v>
      </c>
      <c r="U22" s="348">
        <v>4.3569000000000004</v>
      </c>
      <c r="V22" s="348">
        <v>6.1443000000000003</v>
      </c>
      <c r="W22" s="348">
        <v>10.8817</v>
      </c>
      <c r="X22" s="348">
        <v>24.189399999999999</v>
      </c>
      <c r="Y22" s="374"/>
      <c r="Z22" s="346">
        <v>25</v>
      </c>
      <c r="AA22" s="346">
        <v>4</v>
      </c>
      <c r="AB22" s="346">
        <v>17</v>
      </c>
      <c r="AC22" s="346">
        <v>5</v>
      </c>
      <c r="AD22" s="346">
        <v>7</v>
      </c>
      <c r="AE22" s="346">
        <v>1</v>
      </c>
      <c r="AF22" s="346">
        <v>18</v>
      </c>
      <c r="AG22" s="346" t="s">
        <v>430</v>
      </c>
      <c r="AH22" s="346" t="s">
        <v>430</v>
      </c>
      <c r="AI22" s="346" t="s">
        <v>430</v>
      </c>
      <c r="AJ22" s="346">
        <v>24</v>
      </c>
      <c r="AK22" s="346">
        <v>15</v>
      </c>
      <c r="AL22" s="346">
        <v>10</v>
      </c>
      <c r="AM22" s="346">
        <v>1</v>
      </c>
      <c r="AN22" s="346">
        <v>24</v>
      </c>
      <c r="AO22" s="373"/>
      <c r="AP22" s="348" t="s">
        <v>430</v>
      </c>
      <c r="AQ22" s="348" t="s">
        <v>430</v>
      </c>
      <c r="AR22" s="348" t="s">
        <v>430</v>
      </c>
      <c r="AS22" s="348" t="s">
        <v>430</v>
      </c>
      <c r="AT22" s="348">
        <v>7.7</v>
      </c>
      <c r="AU22" s="351"/>
      <c r="AV22" s="346" t="s">
        <v>430</v>
      </c>
      <c r="AW22" s="346" t="s">
        <v>430</v>
      </c>
      <c r="AX22" s="346" t="s">
        <v>430</v>
      </c>
      <c r="AY22" s="346" t="s">
        <v>430</v>
      </c>
      <c r="AZ22" s="346">
        <v>4</v>
      </c>
      <c r="BA22" s="362"/>
      <c r="BB22" s="348">
        <v>19.0168595430839</v>
      </c>
      <c r="BC22" s="375">
        <v>0.70896920055343904</v>
      </c>
      <c r="BD22" s="375">
        <v>7.2705689316551303E-2</v>
      </c>
      <c r="BE22" s="375">
        <v>1.0814761923906799</v>
      </c>
      <c r="BF22" s="374"/>
      <c r="BG22" s="348">
        <v>48.698799999999999</v>
      </c>
      <c r="BH22" s="348">
        <v>13.9198</v>
      </c>
      <c r="BI22" s="348">
        <v>20.013000000000002</v>
      </c>
      <c r="BJ22" s="348">
        <v>17.368400000000001</v>
      </c>
      <c r="BK22" s="373"/>
      <c r="BL22" s="372" t="s">
        <v>2600</v>
      </c>
      <c r="BM22" s="372" t="s">
        <v>2601</v>
      </c>
      <c r="BN22" s="372" t="s">
        <v>2602</v>
      </c>
      <c r="BO22" s="372" t="s">
        <v>2603</v>
      </c>
      <c r="BP22" s="372" t="s">
        <v>2604</v>
      </c>
      <c r="BQ22" s="373"/>
      <c r="BR22" s="354" t="s">
        <v>548</v>
      </c>
    </row>
    <row r="23" spans="1:70" s="428" customFormat="1" x14ac:dyDescent="0.25">
      <c r="A23" s="345" t="s">
        <v>2605</v>
      </c>
      <c r="B23" s="373"/>
      <c r="C23" s="719">
        <v>46101</v>
      </c>
      <c r="D23" s="373"/>
      <c r="E23" s="346">
        <v>572.41600000000005</v>
      </c>
      <c r="F23" s="373"/>
      <c r="G23" s="347">
        <v>10.5</v>
      </c>
      <c r="H23" s="374"/>
      <c r="I23" s="348">
        <v>-0.19009999999999999</v>
      </c>
      <c r="J23" s="348">
        <v>-1.0367999999999999</v>
      </c>
      <c r="K23" s="348">
        <v>5.8468</v>
      </c>
      <c r="L23" s="348" t="s">
        <v>430</v>
      </c>
      <c r="M23" s="348" t="s">
        <v>430</v>
      </c>
      <c r="N23" s="350" t="s">
        <v>430</v>
      </c>
      <c r="O23" s="348" t="s">
        <v>430</v>
      </c>
      <c r="P23" s="348" t="s">
        <v>430</v>
      </c>
      <c r="Q23" s="348" t="s">
        <v>430</v>
      </c>
      <c r="R23" s="348" t="s">
        <v>430</v>
      </c>
      <c r="S23" s="348">
        <v>7.3620000000000001</v>
      </c>
      <c r="T23" s="348" t="s">
        <v>430</v>
      </c>
      <c r="U23" s="348" t="s">
        <v>430</v>
      </c>
      <c r="V23" s="348" t="s">
        <v>430</v>
      </c>
      <c r="W23" s="348">
        <v>7.3620000000000001</v>
      </c>
      <c r="X23" s="348">
        <v>5</v>
      </c>
      <c r="Y23" s="374"/>
      <c r="Z23" s="346">
        <v>26</v>
      </c>
      <c r="AA23" s="346">
        <v>21</v>
      </c>
      <c r="AB23" s="346">
        <v>28</v>
      </c>
      <c r="AC23" s="346" t="s">
        <v>430</v>
      </c>
      <c r="AD23" s="346" t="s">
        <v>430</v>
      </c>
      <c r="AE23" s="346" t="s">
        <v>430</v>
      </c>
      <c r="AF23" s="346" t="s">
        <v>430</v>
      </c>
      <c r="AG23" s="346" t="s">
        <v>430</v>
      </c>
      <c r="AH23" s="346" t="s">
        <v>430</v>
      </c>
      <c r="AI23" s="346" t="s">
        <v>430</v>
      </c>
      <c r="AJ23" s="346">
        <v>28</v>
      </c>
      <c r="AK23" s="346" t="s">
        <v>430</v>
      </c>
      <c r="AL23" s="346" t="s">
        <v>430</v>
      </c>
      <c r="AM23" s="346" t="s">
        <v>430</v>
      </c>
      <c r="AN23" s="346">
        <v>28</v>
      </c>
      <c r="AO23" s="373"/>
      <c r="AP23" s="348" t="s">
        <v>430</v>
      </c>
      <c r="AQ23" s="348" t="s">
        <v>430</v>
      </c>
      <c r="AR23" s="348" t="s">
        <v>430</v>
      </c>
      <c r="AS23" s="348" t="s">
        <v>430</v>
      </c>
      <c r="AT23" s="348" t="s">
        <v>430</v>
      </c>
      <c r="AU23" s="351"/>
      <c r="AV23" s="346" t="s">
        <v>430</v>
      </c>
      <c r="AW23" s="346" t="s">
        <v>430</v>
      </c>
      <c r="AX23" s="346" t="s">
        <v>430</v>
      </c>
      <c r="AY23" s="346" t="s">
        <v>430</v>
      </c>
      <c r="AZ23" s="346" t="s">
        <v>430</v>
      </c>
      <c r="BA23" s="362"/>
      <c r="BB23" s="348" t="s">
        <v>430</v>
      </c>
      <c r="BC23" s="375">
        <v>0</v>
      </c>
      <c r="BD23" s="375">
        <v>0</v>
      </c>
      <c r="BE23" s="375">
        <v>5.27307556336301</v>
      </c>
      <c r="BF23" s="374"/>
      <c r="BG23" s="348">
        <v>38.3245</v>
      </c>
      <c r="BH23" s="348">
        <v>8.2803400000000007</v>
      </c>
      <c r="BI23" s="348">
        <v>3.18581</v>
      </c>
      <c r="BJ23" s="348">
        <v>50.209350000000001</v>
      </c>
      <c r="BK23" s="373"/>
      <c r="BL23" s="372" t="s">
        <v>2606</v>
      </c>
      <c r="BM23" s="372" t="s">
        <v>2607</v>
      </c>
      <c r="BN23" s="372" t="s">
        <v>2608</v>
      </c>
      <c r="BO23" s="372" t="s">
        <v>2609</v>
      </c>
      <c r="BP23" s="372" t="s">
        <v>2610</v>
      </c>
      <c r="BQ23" s="373"/>
      <c r="BR23" s="354" t="s">
        <v>443</v>
      </c>
    </row>
    <row r="24" spans="1:70" s="428" customFormat="1" x14ac:dyDescent="0.25">
      <c r="A24" s="345" t="s">
        <v>2611</v>
      </c>
      <c r="B24" s="373"/>
      <c r="C24" s="719">
        <v>45328</v>
      </c>
      <c r="D24" s="373"/>
      <c r="E24" s="346">
        <v>597.54</v>
      </c>
      <c r="F24" s="373"/>
      <c r="G24" s="347">
        <v>12.57</v>
      </c>
      <c r="H24" s="374"/>
      <c r="I24" s="348">
        <v>0.35930000000000001</v>
      </c>
      <c r="J24" s="348">
        <v>-0.54590000000000005</v>
      </c>
      <c r="K24" s="348">
        <v>9.1620000000000008</v>
      </c>
      <c r="L24" s="348">
        <v>-1.9195</v>
      </c>
      <c r="M24" s="348">
        <v>-2.5354999999999999</v>
      </c>
      <c r="N24" s="350">
        <v>5.3258000000000001</v>
      </c>
      <c r="O24" s="348">
        <v>11.742000000000001</v>
      </c>
      <c r="P24" s="348" t="s">
        <v>430</v>
      </c>
      <c r="Q24" s="348" t="s">
        <v>430</v>
      </c>
      <c r="R24" s="348" t="s">
        <v>430</v>
      </c>
      <c r="S24" s="348">
        <v>13.0396</v>
      </c>
      <c r="T24" s="348">
        <v>-3.4710000000000001</v>
      </c>
      <c r="U24" s="348">
        <v>2.4199000000000002</v>
      </c>
      <c r="V24" s="348">
        <v>-1.1171</v>
      </c>
      <c r="W24" s="348">
        <v>13.0396</v>
      </c>
      <c r="X24" s="348">
        <v>10.842700000000001</v>
      </c>
      <c r="Y24" s="374"/>
      <c r="Z24" s="346">
        <v>5</v>
      </c>
      <c r="AA24" s="346">
        <v>10</v>
      </c>
      <c r="AB24" s="346">
        <v>9</v>
      </c>
      <c r="AC24" s="346">
        <v>11</v>
      </c>
      <c r="AD24" s="346">
        <v>14</v>
      </c>
      <c r="AE24" s="346">
        <v>13</v>
      </c>
      <c r="AF24" s="346">
        <v>4</v>
      </c>
      <c r="AG24" s="346" t="s">
        <v>430</v>
      </c>
      <c r="AH24" s="346" t="s">
        <v>430</v>
      </c>
      <c r="AI24" s="346" t="s">
        <v>430</v>
      </c>
      <c r="AJ24" s="346">
        <v>7</v>
      </c>
      <c r="AK24" s="346">
        <v>10</v>
      </c>
      <c r="AL24" s="346">
        <v>17</v>
      </c>
      <c r="AM24" s="346">
        <v>13</v>
      </c>
      <c r="AN24" s="346">
        <v>7</v>
      </c>
      <c r="AO24" s="373"/>
      <c r="AP24" s="348" t="s">
        <v>430</v>
      </c>
      <c r="AQ24" s="348" t="s">
        <v>430</v>
      </c>
      <c r="AR24" s="348" t="s">
        <v>430</v>
      </c>
      <c r="AS24" s="348" t="s">
        <v>430</v>
      </c>
      <c r="AT24" s="348">
        <v>0.77</v>
      </c>
      <c r="AU24" s="351"/>
      <c r="AV24" s="346" t="s">
        <v>430</v>
      </c>
      <c r="AW24" s="346" t="s">
        <v>430</v>
      </c>
      <c r="AX24" s="346" t="s">
        <v>430</v>
      </c>
      <c r="AY24" s="346" t="s">
        <v>430</v>
      </c>
      <c r="AZ24" s="346">
        <v>13</v>
      </c>
      <c r="BA24" s="362"/>
      <c r="BB24" s="348">
        <v>15.9570998587663</v>
      </c>
      <c r="BC24" s="375">
        <v>0.93946488506016401</v>
      </c>
      <c r="BD24" s="375">
        <v>2.6941030995770599E-2</v>
      </c>
      <c r="BE24" s="375">
        <v>-7.92597462657086E-2</v>
      </c>
      <c r="BF24" s="374"/>
      <c r="BG24" s="348">
        <v>59.412100000000002</v>
      </c>
      <c r="BH24" s="348">
        <v>11.8119</v>
      </c>
      <c r="BI24" s="348">
        <v>20.2394</v>
      </c>
      <c r="BJ24" s="348">
        <v>8.5366</v>
      </c>
      <c r="BK24" s="373"/>
      <c r="BL24" s="372" t="s">
        <v>2612</v>
      </c>
      <c r="BM24" s="372" t="s">
        <v>2613</v>
      </c>
      <c r="BN24" s="372" t="s">
        <v>2614</v>
      </c>
      <c r="BO24" s="372" t="s">
        <v>2615</v>
      </c>
      <c r="BP24" s="372" t="s">
        <v>2616</v>
      </c>
      <c r="BQ24" s="373"/>
      <c r="BR24" s="354" t="s">
        <v>555</v>
      </c>
    </row>
    <row r="25" spans="1:70" s="428" customFormat="1" x14ac:dyDescent="0.25">
      <c r="A25" s="345" t="s">
        <v>2617</v>
      </c>
      <c r="B25" s="373"/>
      <c r="C25" s="719">
        <v>45856</v>
      </c>
      <c r="D25" s="373"/>
      <c r="E25" s="346">
        <v>433.23</v>
      </c>
      <c r="F25" s="373"/>
      <c r="G25" s="347">
        <v>10.4376</v>
      </c>
      <c r="H25" s="374"/>
      <c r="I25" s="348">
        <v>-4.1200000000000001E-2</v>
      </c>
      <c r="J25" s="348">
        <v>-0.76439999999999997</v>
      </c>
      <c r="K25" s="348">
        <v>8.5317000000000007</v>
      </c>
      <c r="L25" s="348">
        <v>-1.1618999999999999</v>
      </c>
      <c r="M25" s="348">
        <v>-0.57440000000000002</v>
      </c>
      <c r="N25" s="350" t="s">
        <v>430</v>
      </c>
      <c r="O25" s="348" t="s">
        <v>430</v>
      </c>
      <c r="P25" s="348" t="s">
        <v>430</v>
      </c>
      <c r="Q25" s="348" t="s">
        <v>430</v>
      </c>
      <c r="R25" s="348" t="s">
        <v>430</v>
      </c>
      <c r="S25" s="348">
        <v>12.360300000000001</v>
      </c>
      <c r="T25" s="348">
        <v>-1.9511000000000001</v>
      </c>
      <c r="U25" s="348">
        <v>5.9138999999999999</v>
      </c>
      <c r="V25" s="348" t="s">
        <v>430</v>
      </c>
      <c r="W25" s="348">
        <v>12.360300000000001</v>
      </c>
      <c r="X25" s="348">
        <v>4.3760000000000003</v>
      </c>
      <c r="Y25" s="374"/>
      <c r="Z25" s="346">
        <v>22</v>
      </c>
      <c r="AA25" s="346">
        <v>14</v>
      </c>
      <c r="AB25" s="346">
        <v>15</v>
      </c>
      <c r="AC25" s="346">
        <v>8</v>
      </c>
      <c r="AD25" s="346">
        <v>6</v>
      </c>
      <c r="AE25" s="346" t="s">
        <v>430</v>
      </c>
      <c r="AF25" s="346" t="s">
        <v>430</v>
      </c>
      <c r="AG25" s="346" t="s">
        <v>430</v>
      </c>
      <c r="AH25" s="346" t="s">
        <v>430</v>
      </c>
      <c r="AI25" s="346" t="s">
        <v>430</v>
      </c>
      <c r="AJ25" s="346">
        <v>15</v>
      </c>
      <c r="AK25" s="346">
        <v>5</v>
      </c>
      <c r="AL25" s="346">
        <v>6</v>
      </c>
      <c r="AM25" s="346" t="s">
        <v>430</v>
      </c>
      <c r="AN25" s="346">
        <v>15</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62"/>
      <c r="BB25" s="348">
        <v>20.2558180891549</v>
      </c>
      <c r="BC25" s="375">
        <v>0.99102913048065799</v>
      </c>
      <c r="BD25" s="375">
        <v>4.8994701557175504E-3</v>
      </c>
      <c r="BE25" s="375">
        <v>0.74255936119102195</v>
      </c>
      <c r="BF25" s="374"/>
      <c r="BG25" s="348">
        <v>64.494</v>
      </c>
      <c r="BH25" s="348">
        <v>14.917199999999999</v>
      </c>
      <c r="BI25" s="348">
        <v>15.4222</v>
      </c>
      <c r="BJ25" s="348">
        <v>5.1665999999999999</v>
      </c>
      <c r="BK25" s="373"/>
      <c r="BL25" s="372" t="s">
        <v>2618</v>
      </c>
      <c r="BM25" s="372" t="s">
        <v>2619</v>
      </c>
      <c r="BN25" s="372" t="s">
        <v>2620</v>
      </c>
      <c r="BO25" s="372" t="s">
        <v>2621</v>
      </c>
      <c r="BP25" s="372" t="s">
        <v>2622</v>
      </c>
      <c r="BQ25" s="373"/>
      <c r="BR25" s="354" t="s">
        <v>604</v>
      </c>
    </row>
    <row r="26" spans="1:70" s="428" customFormat="1" x14ac:dyDescent="0.25">
      <c r="A26" s="345" t="s">
        <v>2623</v>
      </c>
      <c r="B26" s="373"/>
      <c r="C26" s="719">
        <v>45992</v>
      </c>
      <c r="D26" s="373"/>
      <c r="E26" s="346">
        <v>421.16399999999999</v>
      </c>
      <c r="F26" s="373"/>
      <c r="G26" s="347">
        <v>9.6129999999999995</v>
      </c>
      <c r="H26" s="374"/>
      <c r="I26" s="348">
        <v>0.1041</v>
      </c>
      <c r="J26" s="348">
        <v>-0.51739999999999997</v>
      </c>
      <c r="K26" s="348">
        <v>7.8779000000000003</v>
      </c>
      <c r="L26" s="348">
        <v>-3.1044999999999998</v>
      </c>
      <c r="M26" s="348" t="s">
        <v>430</v>
      </c>
      <c r="N26" s="350" t="s">
        <v>430</v>
      </c>
      <c r="O26" s="348" t="s">
        <v>430</v>
      </c>
      <c r="P26" s="348" t="s">
        <v>430</v>
      </c>
      <c r="Q26" s="348" t="s">
        <v>430</v>
      </c>
      <c r="R26" s="348" t="s">
        <v>430</v>
      </c>
      <c r="S26" s="348">
        <v>11.1586</v>
      </c>
      <c r="T26" s="348">
        <v>-4.3958000000000004</v>
      </c>
      <c r="U26" s="348" t="s">
        <v>430</v>
      </c>
      <c r="V26" s="348" t="s">
        <v>430</v>
      </c>
      <c r="W26" s="348">
        <v>11.1586</v>
      </c>
      <c r="X26" s="348">
        <v>-3.87</v>
      </c>
      <c r="Y26" s="374"/>
      <c r="Z26" s="346">
        <v>17</v>
      </c>
      <c r="AA26" s="346">
        <v>8</v>
      </c>
      <c r="AB26" s="346">
        <v>19</v>
      </c>
      <c r="AC26" s="346">
        <v>16</v>
      </c>
      <c r="AD26" s="346" t="s">
        <v>430</v>
      </c>
      <c r="AE26" s="346" t="s">
        <v>430</v>
      </c>
      <c r="AF26" s="346" t="s">
        <v>430</v>
      </c>
      <c r="AG26" s="346" t="s">
        <v>430</v>
      </c>
      <c r="AH26" s="346" t="s">
        <v>430</v>
      </c>
      <c r="AI26" s="346" t="s">
        <v>430</v>
      </c>
      <c r="AJ26" s="346">
        <v>20</v>
      </c>
      <c r="AK26" s="346">
        <v>17</v>
      </c>
      <c r="AL26" s="346" t="s">
        <v>430</v>
      </c>
      <c r="AM26" s="346" t="s">
        <v>430</v>
      </c>
      <c r="AN26" s="346">
        <v>20</v>
      </c>
      <c r="AO26" s="373"/>
      <c r="AP26" s="348" t="s">
        <v>430</v>
      </c>
      <c r="AQ26" s="348" t="s">
        <v>430</v>
      </c>
      <c r="AR26" s="348" t="s">
        <v>430</v>
      </c>
      <c r="AS26" s="348" t="s">
        <v>430</v>
      </c>
      <c r="AT26" s="348" t="s">
        <v>430</v>
      </c>
      <c r="AU26" s="351"/>
      <c r="AV26" s="346" t="s">
        <v>430</v>
      </c>
      <c r="AW26" s="346" t="s">
        <v>430</v>
      </c>
      <c r="AX26" s="346" t="s">
        <v>430</v>
      </c>
      <c r="AY26" s="346" t="s">
        <v>430</v>
      </c>
      <c r="AZ26" s="346" t="s">
        <v>430</v>
      </c>
      <c r="BA26" s="362"/>
      <c r="BB26" s="348">
        <v>26.849697937494799</v>
      </c>
      <c r="BC26" s="375">
        <v>0.88570898724005298</v>
      </c>
      <c r="BD26" s="375">
        <v>-4.8804551658738399E-2</v>
      </c>
      <c r="BE26" s="375">
        <v>-3.2663927892416303E-2</v>
      </c>
      <c r="BF26" s="374"/>
      <c r="BG26" s="348">
        <v>63.073500000000003</v>
      </c>
      <c r="BH26" s="348">
        <v>11.9009</v>
      </c>
      <c r="BI26" s="348">
        <v>20.648900000000001</v>
      </c>
      <c r="BJ26" s="348">
        <v>4.3766999999999996</v>
      </c>
      <c r="BK26" s="373"/>
      <c r="BL26" s="372" t="s">
        <v>2624</v>
      </c>
      <c r="BM26" s="372" t="s">
        <v>2625</v>
      </c>
      <c r="BN26" s="372" t="s">
        <v>2626</v>
      </c>
      <c r="BO26" s="372" t="s">
        <v>2627</v>
      </c>
      <c r="BP26" s="372" t="s">
        <v>2628</v>
      </c>
      <c r="BQ26" s="373"/>
      <c r="BR26" s="354" t="s">
        <v>476</v>
      </c>
    </row>
    <row r="27" spans="1:70" s="428" customFormat="1" x14ac:dyDescent="0.25">
      <c r="A27" s="345" t="s">
        <v>2629</v>
      </c>
      <c r="B27" s="373"/>
      <c r="C27" s="719">
        <v>41082</v>
      </c>
      <c r="D27" s="373"/>
      <c r="E27" s="346">
        <v>391.2</v>
      </c>
      <c r="F27" s="373"/>
      <c r="G27" s="347">
        <v>47.584699999999998</v>
      </c>
      <c r="H27" s="374"/>
      <c r="I27" s="348">
        <v>0.29549999999999998</v>
      </c>
      <c r="J27" s="348">
        <v>-1.1849000000000001</v>
      </c>
      <c r="K27" s="348">
        <v>7.2942999999999998</v>
      </c>
      <c r="L27" s="348">
        <v>-3.3755999999999999</v>
      </c>
      <c r="M27" s="348">
        <v>-4.2319000000000004</v>
      </c>
      <c r="N27" s="350">
        <v>2.8647999999999998</v>
      </c>
      <c r="O27" s="348">
        <v>9.4488000000000003</v>
      </c>
      <c r="P27" s="348">
        <v>15.052099999999999</v>
      </c>
      <c r="Q27" s="348">
        <v>12.3622</v>
      </c>
      <c r="R27" s="348">
        <v>12.549300000000001</v>
      </c>
      <c r="S27" s="348">
        <v>11.084</v>
      </c>
      <c r="T27" s="348">
        <v>-4.7778</v>
      </c>
      <c r="U27" s="348">
        <v>1.6676</v>
      </c>
      <c r="V27" s="348">
        <v>-3.2267000000000001</v>
      </c>
      <c r="W27" s="348">
        <v>11.084</v>
      </c>
      <c r="X27" s="348">
        <v>11.917400000000001</v>
      </c>
      <c r="Y27" s="374"/>
      <c r="Z27" s="346">
        <v>6</v>
      </c>
      <c r="AA27" s="346">
        <v>23</v>
      </c>
      <c r="AB27" s="346">
        <v>24</v>
      </c>
      <c r="AC27" s="346">
        <v>19</v>
      </c>
      <c r="AD27" s="346">
        <v>19</v>
      </c>
      <c r="AE27" s="346">
        <v>19</v>
      </c>
      <c r="AF27" s="346">
        <v>12</v>
      </c>
      <c r="AG27" s="346">
        <v>9</v>
      </c>
      <c r="AH27" s="346">
        <v>10</v>
      </c>
      <c r="AI27" s="346">
        <v>9</v>
      </c>
      <c r="AJ27" s="346">
        <v>21</v>
      </c>
      <c r="AK27" s="346">
        <v>19</v>
      </c>
      <c r="AL27" s="346">
        <v>19</v>
      </c>
      <c r="AM27" s="346">
        <v>19</v>
      </c>
      <c r="AN27" s="346">
        <v>21</v>
      </c>
      <c r="AO27" s="373"/>
      <c r="AP27" s="348">
        <v>11.83</v>
      </c>
      <c r="AQ27" s="348">
        <v>12.85</v>
      </c>
      <c r="AR27" s="348">
        <v>12.08</v>
      </c>
      <c r="AS27" s="348">
        <v>9.35</v>
      </c>
      <c r="AT27" s="348">
        <v>-2.6</v>
      </c>
      <c r="AU27" s="351"/>
      <c r="AV27" s="346">
        <v>8</v>
      </c>
      <c r="AW27" s="346">
        <v>8</v>
      </c>
      <c r="AX27" s="346">
        <v>8</v>
      </c>
      <c r="AY27" s="346">
        <v>11</v>
      </c>
      <c r="AZ27" s="346">
        <v>19</v>
      </c>
      <c r="BA27" s="362"/>
      <c r="BB27" s="348">
        <v>15.930817204774</v>
      </c>
      <c r="BC27" s="375">
        <v>0.95685854509187995</v>
      </c>
      <c r="BD27" s="375">
        <v>5.4707561889081997E-2</v>
      </c>
      <c r="BE27" s="375">
        <v>0.21467907803999101</v>
      </c>
      <c r="BF27" s="374"/>
      <c r="BG27" s="348">
        <v>65.039500000000004</v>
      </c>
      <c r="BH27" s="348">
        <v>19.117000000000001</v>
      </c>
      <c r="BI27" s="348">
        <v>9.8730899999999995</v>
      </c>
      <c r="BJ27" s="348">
        <v>5.9704100000000002</v>
      </c>
      <c r="BK27" s="373"/>
      <c r="BL27" s="372" t="s">
        <v>2630</v>
      </c>
      <c r="BM27" s="372" t="s">
        <v>2631</v>
      </c>
      <c r="BN27" s="372" t="s">
        <v>2632</v>
      </c>
      <c r="BO27" s="372" t="s">
        <v>2633</v>
      </c>
      <c r="BP27" s="372" t="s">
        <v>2634</v>
      </c>
      <c r="BQ27" s="373"/>
      <c r="BR27" s="354" t="s">
        <v>463</v>
      </c>
    </row>
    <row r="28" spans="1:70" s="428" customFormat="1" x14ac:dyDescent="0.25">
      <c r="A28" s="345" t="s">
        <v>2635</v>
      </c>
      <c r="B28" s="373"/>
      <c r="C28" s="719">
        <v>44536</v>
      </c>
      <c r="D28" s="373"/>
      <c r="E28" s="346">
        <v>364.71</v>
      </c>
      <c r="F28" s="373"/>
      <c r="G28" s="347">
        <v>15.5565</v>
      </c>
      <c r="H28" s="374"/>
      <c r="I28" s="348">
        <v>0.2087</v>
      </c>
      <c r="J28" s="348">
        <v>-0.92849999999999999</v>
      </c>
      <c r="K28" s="348">
        <v>8.6151</v>
      </c>
      <c r="L28" s="348">
        <v>-2.7725</v>
      </c>
      <c r="M28" s="348">
        <v>-1.3856999999999999</v>
      </c>
      <c r="N28" s="350">
        <v>6.7538</v>
      </c>
      <c r="O28" s="348">
        <v>9.5787999999999993</v>
      </c>
      <c r="P28" s="348">
        <v>12.8889</v>
      </c>
      <c r="Q28" s="348" t="s">
        <v>430</v>
      </c>
      <c r="R28" s="348" t="s">
        <v>430</v>
      </c>
      <c r="S28" s="348">
        <v>12.541499999999999</v>
      </c>
      <c r="T28" s="348">
        <v>-3.8048000000000002</v>
      </c>
      <c r="U28" s="348">
        <v>5.2287999999999997</v>
      </c>
      <c r="V28" s="348">
        <v>1.0772999999999999</v>
      </c>
      <c r="W28" s="348">
        <v>12.541499999999999</v>
      </c>
      <c r="X28" s="348">
        <v>10.5854</v>
      </c>
      <c r="Y28" s="374"/>
      <c r="Z28" s="346">
        <v>9</v>
      </c>
      <c r="AA28" s="346">
        <v>17</v>
      </c>
      <c r="AB28" s="346">
        <v>14</v>
      </c>
      <c r="AC28" s="346">
        <v>15</v>
      </c>
      <c r="AD28" s="346">
        <v>9</v>
      </c>
      <c r="AE28" s="346">
        <v>9</v>
      </c>
      <c r="AF28" s="346">
        <v>11</v>
      </c>
      <c r="AG28" s="346">
        <v>13</v>
      </c>
      <c r="AH28" s="346" t="s">
        <v>430</v>
      </c>
      <c r="AI28" s="346" t="s">
        <v>430</v>
      </c>
      <c r="AJ28" s="346">
        <v>12</v>
      </c>
      <c r="AK28" s="346">
        <v>13</v>
      </c>
      <c r="AL28" s="346">
        <v>8</v>
      </c>
      <c r="AM28" s="346">
        <v>5</v>
      </c>
      <c r="AN28" s="346">
        <v>12</v>
      </c>
      <c r="AO28" s="373"/>
      <c r="AP28" s="348" t="s">
        <v>430</v>
      </c>
      <c r="AQ28" s="348" t="s">
        <v>430</v>
      </c>
      <c r="AR28" s="348" t="s">
        <v>430</v>
      </c>
      <c r="AS28" s="348">
        <v>9.81</v>
      </c>
      <c r="AT28" s="348">
        <v>2.99</v>
      </c>
      <c r="AU28" s="351"/>
      <c r="AV28" s="346" t="s">
        <v>430</v>
      </c>
      <c r="AW28" s="346" t="s">
        <v>430</v>
      </c>
      <c r="AX28" s="346" t="s">
        <v>430</v>
      </c>
      <c r="AY28" s="346">
        <v>7</v>
      </c>
      <c r="AZ28" s="346">
        <v>8</v>
      </c>
      <c r="BA28" s="362"/>
      <c r="BB28" s="348">
        <v>15.8134148981575</v>
      </c>
      <c r="BC28" s="375">
        <v>0.94795902479639504</v>
      </c>
      <c r="BD28" s="375">
        <v>4.5931894337661497E-2</v>
      </c>
      <c r="BE28" s="375">
        <v>7.5592288148594297E-2</v>
      </c>
      <c r="BF28" s="374"/>
      <c r="BG28" s="348">
        <v>69.581400000000002</v>
      </c>
      <c r="BH28" s="348">
        <v>16.5322</v>
      </c>
      <c r="BI28" s="348">
        <v>12.725300000000001</v>
      </c>
      <c r="BJ28" s="348">
        <v>1.1611</v>
      </c>
      <c r="BK28" s="373"/>
      <c r="BL28" s="372" t="s">
        <v>2636</v>
      </c>
      <c r="BM28" s="372" t="s">
        <v>2637</v>
      </c>
      <c r="BN28" s="372" t="s">
        <v>2638</v>
      </c>
      <c r="BO28" s="372" t="s">
        <v>2639</v>
      </c>
      <c r="BP28" s="372" t="s">
        <v>2640</v>
      </c>
      <c r="BQ28" s="373"/>
      <c r="BR28" s="354" t="s">
        <v>604</v>
      </c>
    </row>
    <row r="29" spans="1:70" s="428" customFormat="1" x14ac:dyDescent="0.25">
      <c r="A29" s="345" t="s">
        <v>2641</v>
      </c>
      <c r="B29" s="373"/>
      <c r="C29" s="719">
        <v>46052</v>
      </c>
      <c r="D29" s="373"/>
      <c r="E29" s="346">
        <v>280.7</v>
      </c>
      <c r="F29" s="373"/>
      <c r="G29" s="347">
        <v>9.7899999999999991</v>
      </c>
      <c r="H29" s="374"/>
      <c r="I29" s="348">
        <v>0</v>
      </c>
      <c r="J29" s="348">
        <v>-1.3105</v>
      </c>
      <c r="K29" s="348">
        <v>7.8193999999999999</v>
      </c>
      <c r="L29" s="348" t="s">
        <v>430</v>
      </c>
      <c r="M29" s="348" t="s">
        <v>430</v>
      </c>
      <c r="N29" s="350" t="s">
        <v>430</v>
      </c>
      <c r="O29" s="348" t="s">
        <v>430</v>
      </c>
      <c r="P29" s="348" t="s">
        <v>430</v>
      </c>
      <c r="Q29" s="348" t="s">
        <v>430</v>
      </c>
      <c r="R29" s="348" t="s">
        <v>430</v>
      </c>
      <c r="S29" s="348">
        <v>11.25</v>
      </c>
      <c r="T29" s="348" t="s">
        <v>430</v>
      </c>
      <c r="U29" s="348" t="s">
        <v>430</v>
      </c>
      <c r="V29" s="348" t="s">
        <v>430</v>
      </c>
      <c r="W29" s="348">
        <v>11.25</v>
      </c>
      <c r="X29" s="348">
        <v>-2.1</v>
      </c>
      <c r="Y29" s="374"/>
      <c r="Z29" s="346">
        <v>21</v>
      </c>
      <c r="AA29" s="346">
        <v>25</v>
      </c>
      <c r="AB29" s="346">
        <v>20</v>
      </c>
      <c r="AC29" s="346" t="s">
        <v>430</v>
      </c>
      <c r="AD29" s="346" t="s">
        <v>430</v>
      </c>
      <c r="AE29" s="346" t="s">
        <v>430</v>
      </c>
      <c r="AF29" s="346" t="s">
        <v>430</v>
      </c>
      <c r="AG29" s="346" t="s">
        <v>430</v>
      </c>
      <c r="AH29" s="346" t="s">
        <v>430</v>
      </c>
      <c r="AI29" s="346" t="s">
        <v>430</v>
      </c>
      <c r="AJ29" s="346">
        <v>19</v>
      </c>
      <c r="AK29" s="346" t="s">
        <v>430</v>
      </c>
      <c r="AL29" s="346" t="s">
        <v>430</v>
      </c>
      <c r="AM29" s="346" t="s">
        <v>430</v>
      </c>
      <c r="AN29" s="346">
        <v>19</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62"/>
      <c r="BB29" s="348">
        <v>45.069362431224697</v>
      </c>
      <c r="BC29" s="375">
        <v>0.91942270190276998</v>
      </c>
      <c r="BD29" s="375">
        <v>-4.1953809767608097E-2</v>
      </c>
      <c r="BE29" s="375">
        <v>1.0060549500317399</v>
      </c>
      <c r="BF29" s="374"/>
      <c r="BG29" s="348">
        <v>63.594099999999997</v>
      </c>
      <c r="BH29" s="348">
        <v>16.651700000000002</v>
      </c>
      <c r="BI29" s="348">
        <v>8.42164</v>
      </c>
      <c r="BJ29" s="348">
        <v>11.332560000000001</v>
      </c>
      <c r="BK29" s="373"/>
      <c r="BL29" s="372" t="s">
        <v>2642</v>
      </c>
      <c r="BM29" s="372" t="s">
        <v>2643</v>
      </c>
      <c r="BN29" s="372" t="s">
        <v>2644</v>
      </c>
      <c r="BO29" s="372" t="s">
        <v>2645</v>
      </c>
      <c r="BP29" s="372" t="s">
        <v>2646</v>
      </c>
      <c r="BQ29" s="373"/>
      <c r="BR29" s="354" t="s">
        <v>1627</v>
      </c>
    </row>
    <row r="30" spans="1:70" s="428" customFormat="1" x14ac:dyDescent="0.25">
      <c r="A30" s="345" t="s">
        <v>2647</v>
      </c>
      <c r="B30" s="373"/>
      <c r="C30" s="719">
        <v>42090</v>
      </c>
      <c r="D30" s="373"/>
      <c r="E30" s="346">
        <v>265.46699999999998</v>
      </c>
      <c r="F30" s="373"/>
      <c r="G30" s="347">
        <v>21.087499999999999</v>
      </c>
      <c r="H30" s="374"/>
      <c r="I30" s="348">
        <v>0.17150000000000001</v>
      </c>
      <c r="J30" s="348">
        <v>-0.99439999999999995</v>
      </c>
      <c r="K30" s="348">
        <v>7.1872999999999996</v>
      </c>
      <c r="L30" s="348">
        <v>-3.9136000000000002</v>
      </c>
      <c r="M30" s="348">
        <v>-4.2477999999999998</v>
      </c>
      <c r="N30" s="350">
        <v>6.2141999999999999</v>
      </c>
      <c r="O30" s="348">
        <v>5.7782</v>
      </c>
      <c r="P30" s="348">
        <v>10.8147</v>
      </c>
      <c r="Q30" s="348">
        <v>11.4274</v>
      </c>
      <c r="R30" s="348">
        <v>9.6437000000000008</v>
      </c>
      <c r="S30" s="348">
        <v>10.751300000000001</v>
      </c>
      <c r="T30" s="348">
        <v>-5.4151999999999996</v>
      </c>
      <c r="U30" s="348">
        <v>2.5272999999999999</v>
      </c>
      <c r="V30" s="348">
        <v>-1.2295</v>
      </c>
      <c r="W30" s="348">
        <v>10.751300000000001</v>
      </c>
      <c r="X30" s="348">
        <v>6.9570999999999996</v>
      </c>
      <c r="Y30" s="374"/>
      <c r="Z30" s="346">
        <v>12</v>
      </c>
      <c r="AA30" s="346">
        <v>19</v>
      </c>
      <c r="AB30" s="346">
        <v>25</v>
      </c>
      <c r="AC30" s="346">
        <v>23</v>
      </c>
      <c r="AD30" s="346">
        <v>20</v>
      </c>
      <c r="AE30" s="346">
        <v>10</v>
      </c>
      <c r="AF30" s="346">
        <v>19</v>
      </c>
      <c r="AG30" s="346">
        <v>15</v>
      </c>
      <c r="AH30" s="346">
        <v>12</v>
      </c>
      <c r="AI30" s="346">
        <v>11</v>
      </c>
      <c r="AJ30" s="346">
        <v>25</v>
      </c>
      <c r="AK30" s="346">
        <v>21</v>
      </c>
      <c r="AL30" s="346">
        <v>16</v>
      </c>
      <c r="AM30" s="346">
        <v>14</v>
      </c>
      <c r="AN30" s="346">
        <v>25</v>
      </c>
      <c r="AO30" s="373"/>
      <c r="AP30" s="348">
        <v>9.5500000000000007</v>
      </c>
      <c r="AQ30" s="348">
        <v>11.09</v>
      </c>
      <c r="AR30" s="348">
        <v>9.4700000000000006</v>
      </c>
      <c r="AS30" s="348">
        <v>6.1</v>
      </c>
      <c r="AT30" s="348">
        <v>-1.34</v>
      </c>
      <c r="AU30" s="351"/>
      <c r="AV30" s="346">
        <v>11</v>
      </c>
      <c r="AW30" s="346">
        <v>11</v>
      </c>
      <c r="AX30" s="346">
        <v>12</v>
      </c>
      <c r="AY30" s="346">
        <v>15</v>
      </c>
      <c r="AZ30" s="346">
        <v>17</v>
      </c>
      <c r="BA30" s="362"/>
      <c r="BB30" s="348">
        <v>15.847041860334199</v>
      </c>
      <c r="BC30" s="375">
        <v>0.92528846631612205</v>
      </c>
      <c r="BD30" s="375">
        <v>3.4314295199944903E-2</v>
      </c>
      <c r="BE30" s="375">
        <v>-9.1405026376369894E-2</v>
      </c>
      <c r="BF30" s="374"/>
      <c r="BG30" s="348">
        <v>56.888800000000003</v>
      </c>
      <c r="BH30" s="348">
        <v>15.105499999999999</v>
      </c>
      <c r="BI30" s="348">
        <v>22.029199999999999</v>
      </c>
      <c r="BJ30" s="348">
        <v>5.9764999999999997</v>
      </c>
      <c r="BK30" s="373"/>
      <c r="BL30" s="372" t="s">
        <v>2648</v>
      </c>
      <c r="BM30" s="372" t="s">
        <v>2649</v>
      </c>
      <c r="BN30" s="372" t="s">
        <v>2650</v>
      </c>
      <c r="BO30" s="372" t="s">
        <v>2651</v>
      </c>
      <c r="BP30" s="372" t="s">
        <v>2652</v>
      </c>
      <c r="BQ30" s="373"/>
      <c r="BR30" s="354" t="s">
        <v>476</v>
      </c>
    </row>
    <row r="31" spans="1:70" s="428" customFormat="1" x14ac:dyDescent="0.25">
      <c r="A31" s="345" t="s">
        <v>2653</v>
      </c>
      <c r="B31" s="373"/>
      <c r="C31" s="719">
        <v>46069</v>
      </c>
      <c r="D31" s="373"/>
      <c r="E31" s="889">
        <v>203.29</v>
      </c>
      <c r="F31" s="373"/>
      <c r="G31" s="347">
        <v>9.4318000000000008</v>
      </c>
      <c r="H31" s="374"/>
      <c r="I31" s="348">
        <v>0.13589999999999999</v>
      </c>
      <c r="J31" s="348">
        <v>-1.2491000000000001</v>
      </c>
      <c r="K31" s="348">
        <v>7.7403000000000004</v>
      </c>
      <c r="L31" s="348" t="s">
        <v>430</v>
      </c>
      <c r="M31" s="348" t="s">
        <v>430</v>
      </c>
      <c r="N31" s="350" t="s">
        <v>430</v>
      </c>
      <c r="O31" s="348" t="s">
        <v>430</v>
      </c>
      <c r="P31" s="348" t="s">
        <v>430</v>
      </c>
      <c r="Q31" s="348" t="s">
        <v>430</v>
      </c>
      <c r="R31" s="348" t="s">
        <v>430</v>
      </c>
      <c r="S31" s="348">
        <v>11.458</v>
      </c>
      <c r="T31" s="348" t="s">
        <v>430</v>
      </c>
      <c r="U31" s="348" t="s">
        <v>430</v>
      </c>
      <c r="V31" s="348" t="s">
        <v>430</v>
      </c>
      <c r="W31" s="348">
        <v>11.458</v>
      </c>
      <c r="X31" s="348">
        <v>-5.6820000000000004</v>
      </c>
      <c r="Y31" s="374"/>
      <c r="Z31" s="346">
        <v>16</v>
      </c>
      <c r="AA31" s="346">
        <v>24</v>
      </c>
      <c r="AB31" s="346">
        <v>21</v>
      </c>
      <c r="AC31" s="346" t="s">
        <v>430</v>
      </c>
      <c r="AD31" s="346" t="s">
        <v>430</v>
      </c>
      <c r="AE31" s="346" t="s">
        <v>430</v>
      </c>
      <c r="AF31" s="346" t="s">
        <v>430</v>
      </c>
      <c r="AG31" s="346" t="s">
        <v>430</v>
      </c>
      <c r="AH31" s="346" t="s">
        <v>430</v>
      </c>
      <c r="AI31" s="346" t="s">
        <v>430</v>
      </c>
      <c r="AJ31" s="346">
        <v>18</v>
      </c>
      <c r="AK31" s="346" t="s">
        <v>430</v>
      </c>
      <c r="AL31" s="346" t="s">
        <v>430</v>
      </c>
      <c r="AM31" s="346" t="s">
        <v>430</v>
      </c>
      <c r="AN31" s="346">
        <v>18</v>
      </c>
      <c r="AO31" s="373"/>
      <c r="AP31" s="348" t="s">
        <v>430</v>
      </c>
      <c r="AQ31" s="348" t="s">
        <v>430</v>
      </c>
      <c r="AR31" s="348" t="s">
        <v>430</v>
      </c>
      <c r="AS31" s="348" t="s">
        <v>430</v>
      </c>
      <c r="AT31" s="348" t="s">
        <v>430</v>
      </c>
      <c r="AU31" s="351"/>
      <c r="AV31" s="346" t="s">
        <v>430</v>
      </c>
      <c r="AW31" s="346" t="s">
        <v>430</v>
      </c>
      <c r="AX31" s="346" t="s">
        <v>430</v>
      </c>
      <c r="AY31" s="346" t="s">
        <v>430</v>
      </c>
      <c r="AZ31" s="346" t="s">
        <v>430</v>
      </c>
      <c r="BA31" s="362"/>
      <c r="BB31" s="348">
        <v>47.257325349142697</v>
      </c>
      <c r="BC31" s="375">
        <v>0.96405751964009601</v>
      </c>
      <c r="BD31" s="375">
        <v>-5.1070951352111801E-2</v>
      </c>
      <c r="BE31" s="375">
        <v>0.62404374007674301</v>
      </c>
      <c r="BF31" s="374"/>
      <c r="BG31" s="348">
        <v>69.350899999999996</v>
      </c>
      <c r="BH31" s="348">
        <v>17.0581</v>
      </c>
      <c r="BI31" s="348">
        <v>8.4665900000000001</v>
      </c>
      <c r="BJ31" s="348">
        <v>5.1244100000000001</v>
      </c>
      <c r="BK31" s="373"/>
      <c r="BL31" s="372" t="s">
        <v>2654</v>
      </c>
      <c r="BM31" s="372" t="s">
        <v>2655</v>
      </c>
      <c r="BN31" s="372" t="s">
        <v>2656</v>
      </c>
      <c r="BO31" s="372" t="s">
        <v>2657</v>
      </c>
      <c r="BP31" s="372" t="s">
        <v>2658</v>
      </c>
      <c r="BQ31" s="373"/>
      <c r="BR31" s="354" t="s">
        <v>476</v>
      </c>
    </row>
    <row r="32" spans="1:70" s="428" customFormat="1" x14ac:dyDescent="0.25">
      <c r="A32" s="345" t="s">
        <v>2659</v>
      </c>
      <c r="B32" s="373"/>
      <c r="C32" s="719">
        <v>45467</v>
      </c>
      <c r="D32" s="373"/>
      <c r="E32" s="346">
        <v>193.37799999999999</v>
      </c>
      <c r="F32" s="373"/>
      <c r="G32" s="347">
        <v>11.23</v>
      </c>
      <c r="H32" s="374"/>
      <c r="I32" s="348">
        <v>8.9099999999999999E-2</v>
      </c>
      <c r="J32" s="348">
        <v>-0.79510000000000003</v>
      </c>
      <c r="K32" s="348">
        <v>9.5609999999999999</v>
      </c>
      <c r="L32" s="348">
        <v>-2.0924</v>
      </c>
      <c r="M32" s="348">
        <v>-6.1036999999999999</v>
      </c>
      <c r="N32" s="350">
        <v>3.3881000000000001</v>
      </c>
      <c r="O32" s="348" t="s">
        <v>430</v>
      </c>
      <c r="P32" s="348" t="s">
        <v>430</v>
      </c>
      <c r="Q32" s="348" t="s">
        <v>430</v>
      </c>
      <c r="R32" s="348" t="s">
        <v>430</v>
      </c>
      <c r="S32" s="348">
        <v>13.319900000000001</v>
      </c>
      <c r="T32" s="348">
        <v>-5.9463999999999997</v>
      </c>
      <c r="U32" s="348">
        <v>-0.44330000000000003</v>
      </c>
      <c r="V32" s="348">
        <v>-4.4255000000000004</v>
      </c>
      <c r="W32" s="348">
        <v>13.319900000000001</v>
      </c>
      <c r="X32" s="348">
        <v>6.5034999999999998</v>
      </c>
      <c r="Y32" s="374"/>
      <c r="Z32" s="346">
        <v>18</v>
      </c>
      <c r="AA32" s="346">
        <v>15</v>
      </c>
      <c r="AB32" s="346">
        <v>6</v>
      </c>
      <c r="AC32" s="346">
        <v>12</v>
      </c>
      <c r="AD32" s="346">
        <v>22</v>
      </c>
      <c r="AE32" s="346">
        <v>18</v>
      </c>
      <c r="AF32" s="346" t="s">
        <v>430</v>
      </c>
      <c r="AG32" s="346" t="s">
        <v>430</v>
      </c>
      <c r="AH32" s="346" t="s">
        <v>430</v>
      </c>
      <c r="AI32" s="346" t="s">
        <v>430</v>
      </c>
      <c r="AJ32" s="346">
        <v>6</v>
      </c>
      <c r="AK32" s="346">
        <v>22</v>
      </c>
      <c r="AL32" s="346">
        <v>22</v>
      </c>
      <c r="AM32" s="346">
        <v>20</v>
      </c>
      <c r="AN32" s="346">
        <v>6</v>
      </c>
      <c r="AO32" s="373"/>
      <c r="AP32" s="348" t="s">
        <v>430</v>
      </c>
      <c r="AQ32" s="348" t="s">
        <v>430</v>
      </c>
      <c r="AR32" s="348" t="s">
        <v>430</v>
      </c>
      <c r="AS32" s="348" t="s">
        <v>430</v>
      </c>
      <c r="AT32" s="348">
        <v>-3.4</v>
      </c>
      <c r="AU32" s="351"/>
      <c r="AV32" s="346" t="s">
        <v>430</v>
      </c>
      <c r="AW32" s="346" t="s">
        <v>430</v>
      </c>
      <c r="AX32" s="346" t="s">
        <v>430</v>
      </c>
      <c r="AY32" s="346" t="s">
        <v>430</v>
      </c>
      <c r="AZ32" s="346">
        <v>20</v>
      </c>
      <c r="BA32" s="362"/>
      <c r="BB32" s="348">
        <v>18.060127438321899</v>
      </c>
      <c r="BC32" s="375">
        <v>1.0189980624143899</v>
      </c>
      <c r="BD32" s="375">
        <v>-1.3035302015510699E-3</v>
      </c>
      <c r="BE32" s="375">
        <v>-8.9406930120890502E-2</v>
      </c>
      <c r="BF32" s="374"/>
      <c r="BG32" s="348">
        <v>69.930400000000006</v>
      </c>
      <c r="BH32" s="348">
        <v>17.874400000000001</v>
      </c>
      <c r="BI32" s="348">
        <v>12.0305</v>
      </c>
      <c r="BJ32" s="348">
        <v>0.16470000000000001</v>
      </c>
      <c r="BK32" s="373"/>
      <c r="BL32" s="372" t="s">
        <v>2660</v>
      </c>
      <c r="BM32" s="372" t="s">
        <v>2661</v>
      </c>
      <c r="BN32" s="372" t="s">
        <v>2662</v>
      </c>
      <c r="BO32" s="372" t="s">
        <v>2663</v>
      </c>
      <c r="BP32" s="372" t="s">
        <v>2664</v>
      </c>
      <c r="BQ32" s="373"/>
      <c r="BR32" s="354" t="s">
        <v>476</v>
      </c>
    </row>
    <row r="33" spans="1:70" s="428" customFormat="1" x14ac:dyDescent="0.25">
      <c r="A33" s="345" t="s">
        <v>2665</v>
      </c>
      <c r="B33" s="373"/>
      <c r="C33" s="719">
        <v>46069</v>
      </c>
      <c r="D33" s="373"/>
      <c r="E33" s="346">
        <v>182</v>
      </c>
      <c r="F33" s="373"/>
      <c r="G33" s="347">
        <v>9.9853000000000005</v>
      </c>
      <c r="H33" s="374"/>
      <c r="I33" s="348">
        <v>-0.111</v>
      </c>
      <c r="J33" s="348">
        <v>-0.126</v>
      </c>
      <c r="K33" s="348">
        <v>9.4111999999999991</v>
      </c>
      <c r="L33" s="348" t="s">
        <v>430</v>
      </c>
      <c r="M33" s="348" t="s">
        <v>430</v>
      </c>
      <c r="N33" s="350" t="s">
        <v>430</v>
      </c>
      <c r="O33" s="348" t="s">
        <v>430</v>
      </c>
      <c r="P33" s="348" t="s">
        <v>430</v>
      </c>
      <c r="Q33" s="348" t="s">
        <v>430</v>
      </c>
      <c r="R33" s="348" t="s">
        <v>430</v>
      </c>
      <c r="S33" s="348">
        <v>12.864000000000001</v>
      </c>
      <c r="T33" s="348" t="s">
        <v>430</v>
      </c>
      <c r="U33" s="348" t="s">
        <v>430</v>
      </c>
      <c r="V33" s="348" t="s">
        <v>430</v>
      </c>
      <c r="W33" s="348">
        <v>12.864000000000001</v>
      </c>
      <c r="X33" s="348">
        <v>-0.14699999999999999</v>
      </c>
      <c r="Y33" s="374"/>
      <c r="Z33" s="346">
        <v>24</v>
      </c>
      <c r="AA33" s="346">
        <v>3</v>
      </c>
      <c r="AB33" s="346">
        <v>7</v>
      </c>
      <c r="AC33" s="346" t="s">
        <v>430</v>
      </c>
      <c r="AD33" s="346" t="s">
        <v>430</v>
      </c>
      <c r="AE33" s="346" t="s">
        <v>430</v>
      </c>
      <c r="AF33" s="346" t="s">
        <v>430</v>
      </c>
      <c r="AG33" s="346" t="s">
        <v>430</v>
      </c>
      <c r="AH33" s="346" t="s">
        <v>430</v>
      </c>
      <c r="AI33" s="346" t="s">
        <v>430</v>
      </c>
      <c r="AJ33" s="346">
        <v>9</v>
      </c>
      <c r="AK33" s="346" t="s">
        <v>430</v>
      </c>
      <c r="AL33" s="346" t="s">
        <v>430</v>
      </c>
      <c r="AM33" s="346" t="s">
        <v>430</v>
      </c>
      <c r="AN33" s="346">
        <v>9</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62"/>
      <c r="BB33" s="348">
        <v>42.760460643750598</v>
      </c>
      <c r="BC33" s="375">
        <v>0.87232071054207505</v>
      </c>
      <c r="BD33" s="375">
        <v>3.9524247486729001E-3</v>
      </c>
      <c r="BE33" s="375">
        <v>2.9174865261070102</v>
      </c>
      <c r="BF33" s="374"/>
      <c r="BG33" s="348">
        <v>50.455100000000002</v>
      </c>
      <c r="BH33" s="348">
        <v>21.4938</v>
      </c>
      <c r="BI33" s="348">
        <v>14.3245</v>
      </c>
      <c r="BJ33" s="348">
        <v>13.726599999999999</v>
      </c>
      <c r="BK33" s="373"/>
      <c r="BL33" s="372" t="s">
        <v>2666</v>
      </c>
      <c r="BM33" s="372" t="s">
        <v>2667</v>
      </c>
      <c r="BN33" s="372" t="s">
        <v>2668</v>
      </c>
      <c r="BO33" s="372" t="s">
        <v>2669</v>
      </c>
      <c r="BP33" s="372" t="s">
        <v>2670</v>
      </c>
      <c r="BQ33" s="373"/>
      <c r="BR33" s="354" t="s">
        <v>476</v>
      </c>
    </row>
    <row r="34" spans="1:70" s="428" customFormat="1" x14ac:dyDescent="0.25">
      <c r="A34" s="345" t="s">
        <v>2671</v>
      </c>
      <c r="B34" s="373"/>
      <c r="C34" s="719">
        <v>45328</v>
      </c>
      <c r="D34" s="373"/>
      <c r="E34" s="346">
        <v>68.670400000000001</v>
      </c>
      <c r="F34" s="373"/>
      <c r="G34" s="347">
        <v>12.1358</v>
      </c>
      <c r="H34" s="374"/>
      <c r="I34" s="348">
        <v>0.63939999999999997</v>
      </c>
      <c r="J34" s="348">
        <v>-6.2600000000000003E-2</v>
      </c>
      <c r="K34" s="348">
        <v>11.862</v>
      </c>
      <c r="L34" s="348">
        <v>2.6987000000000001</v>
      </c>
      <c r="M34" s="348">
        <v>0.9869</v>
      </c>
      <c r="N34" s="350">
        <v>10.932399999999999</v>
      </c>
      <c r="O34" s="348">
        <v>8.7812999999999999</v>
      </c>
      <c r="P34" s="348" t="s">
        <v>430</v>
      </c>
      <c r="Q34" s="348" t="s">
        <v>430</v>
      </c>
      <c r="R34" s="348" t="s">
        <v>430</v>
      </c>
      <c r="S34" s="348">
        <v>15.379099999999999</v>
      </c>
      <c r="T34" s="348">
        <v>1.4368000000000001</v>
      </c>
      <c r="U34" s="348">
        <v>6.4012000000000002</v>
      </c>
      <c r="V34" s="348">
        <v>1.6314</v>
      </c>
      <c r="W34" s="348">
        <v>15.379099999999999</v>
      </c>
      <c r="X34" s="348">
        <v>9.1028000000000002</v>
      </c>
      <c r="Y34" s="374"/>
      <c r="Z34" s="346">
        <v>1</v>
      </c>
      <c r="AA34" s="346">
        <v>2</v>
      </c>
      <c r="AB34" s="346">
        <v>1</v>
      </c>
      <c r="AC34" s="346">
        <v>2</v>
      </c>
      <c r="AD34" s="346">
        <v>3</v>
      </c>
      <c r="AE34" s="346">
        <v>4</v>
      </c>
      <c r="AF34" s="346">
        <v>15</v>
      </c>
      <c r="AG34" s="346" t="s">
        <v>430</v>
      </c>
      <c r="AH34" s="346" t="s">
        <v>430</v>
      </c>
      <c r="AI34" s="346" t="s">
        <v>430</v>
      </c>
      <c r="AJ34" s="346">
        <v>1</v>
      </c>
      <c r="AK34" s="346">
        <v>1</v>
      </c>
      <c r="AL34" s="346">
        <v>4</v>
      </c>
      <c r="AM34" s="346">
        <v>4</v>
      </c>
      <c r="AN34" s="346">
        <v>1</v>
      </c>
      <c r="AO34" s="373"/>
      <c r="AP34" s="348" t="s">
        <v>430</v>
      </c>
      <c r="AQ34" s="348" t="s">
        <v>430</v>
      </c>
      <c r="AR34" s="348" t="s">
        <v>430</v>
      </c>
      <c r="AS34" s="348" t="s">
        <v>430</v>
      </c>
      <c r="AT34" s="348">
        <v>8.34</v>
      </c>
      <c r="AU34" s="351"/>
      <c r="AV34" s="346" t="s">
        <v>430</v>
      </c>
      <c r="AW34" s="346" t="s">
        <v>430</v>
      </c>
      <c r="AX34" s="346" t="s">
        <v>430</v>
      </c>
      <c r="AY34" s="346" t="s">
        <v>430</v>
      </c>
      <c r="AZ34" s="346">
        <v>3</v>
      </c>
      <c r="BA34" s="362"/>
      <c r="BB34" s="348">
        <v>16.7774341872421</v>
      </c>
      <c r="BC34" s="375">
        <v>0.95006711696364299</v>
      </c>
      <c r="BD34" s="375">
        <v>1.7133134271832998E-2</v>
      </c>
      <c r="BE34" s="375">
        <v>-0.227456512274223</v>
      </c>
      <c r="BF34" s="374"/>
      <c r="BG34" s="348">
        <v>31.034500000000001</v>
      </c>
      <c r="BH34" s="348">
        <v>25.5989</v>
      </c>
      <c r="BI34" s="348">
        <v>34.408700000000003</v>
      </c>
      <c r="BJ34" s="348">
        <v>8.9579000000000004</v>
      </c>
      <c r="BK34" s="373"/>
      <c r="BL34" s="372" t="s">
        <v>2672</v>
      </c>
      <c r="BM34" s="372" t="s">
        <v>2673</v>
      </c>
      <c r="BN34" s="372" t="s">
        <v>2674</v>
      </c>
      <c r="BO34" s="372" t="s">
        <v>2675</v>
      </c>
      <c r="BP34" s="372" t="s">
        <v>2676</v>
      </c>
      <c r="BQ34" s="373"/>
      <c r="BR34" s="354" t="s">
        <v>2677</v>
      </c>
    </row>
    <row r="35" spans="1:70" s="428" customFormat="1" x14ac:dyDescent="0.25">
      <c r="A35" s="345" t="s">
        <v>2678</v>
      </c>
      <c r="B35" s="373"/>
      <c r="C35" s="719">
        <v>41051</v>
      </c>
      <c r="D35" s="373"/>
      <c r="E35" s="346">
        <v>11.583</v>
      </c>
      <c r="F35" s="373"/>
      <c r="G35" s="347">
        <v>53.56</v>
      </c>
      <c r="H35" s="374"/>
      <c r="I35" s="348">
        <v>0.50670000000000004</v>
      </c>
      <c r="J35" s="348">
        <v>-0.46460000000000001</v>
      </c>
      <c r="K35" s="348">
        <v>8.4429999999999996</v>
      </c>
      <c r="L35" s="348">
        <v>0.41239999999999999</v>
      </c>
      <c r="M35" s="348">
        <v>-3.9626999999999999</v>
      </c>
      <c r="N35" s="350">
        <v>2.2404000000000002</v>
      </c>
      <c r="O35" s="348">
        <v>5.7020999999999997</v>
      </c>
      <c r="P35" s="348">
        <v>11.343400000000001</v>
      </c>
      <c r="Q35" s="348">
        <v>11.796200000000001</v>
      </c>
      <c r="R35" s="348">
        <v>13.128</v>
      </c>
      <c r="S35" s="348">
        <v>12.097099999999999</v>
      </c>
      <c r="T35" s="348">
        <v>-2.5828000000000002</v>
      </c>
      <c r="U35" s="348">
        <v>1.0566</v>
      </c>
      <c r="V35" s="348">
        <v>-3.0939000000000001</v>
      </c>
      <c r="W35" s="348">
        <v>12.097099999999999</v>
      </c>
      <c r="X35" s="348">
        <v>12.793799999999999</v>
      </c>
      <c r="Y35" s="374"/>
      <c r="Z35" s="346">
        <v>2</v>
      </c>
      <c r="AA35" s="346">
        <v>7</v>
      </c>
      <c r="AB35" s="346">
        <v>16</v>
      </c>
      <c r="AC35" s="346">
        <v>4</v>
      </c>
      <c r="AD35" s="346">
        <v>18</v>
      </c>
      <c r="AE35" s="346">
        <v>20</v>
      </c>
      <c r="AF35" s="346">
        <v>20</v>
      </c>
      <c r="AG35" s="346">
        <v>14</v>
      </c>
      <c r="AH35" s="346">
        <v>11</v>
      </c>
      <c r="AI35" s="346">
        <v>8</v>
      </c>
      <c r="AJ35" s="346">
        <v>16</v>
      </c>
      <c r="AK35" s="346">
        <v>7</v>
      </c>
      <c r="AL35" s="346">
        <v>20</v>
      </c>
      <c r="AM35" s="346">
        <v>18</v>
      </c>
      <c r="AN35" s="346">
        <v>16</v>
      </c>
      <c r="AO35" s="373"/>
      <c r="AP35" s="348">
        <v>11.84</v>
      </c>
      <c r="AQ35" s="348">
        <v>11.87</v>
      </c>
      <c r="AR35" s="348">
        <v>10.119999999999999</v>
      </c>
      <c r="AS35" s="348">
        <v>6.8</v>
      </c>
      <c r="AT35" s="348">
        <v>-0.6</v>
      </c>
      <c r="AU35" s="351"/>
      <c r="AV35" s="346">
        <v>7</v>
      </c>
      <c r="AW35" s="346">
        <v>10</v>
      </c>
      <c r="AX35" s="346">
        <v>11</v>
      </c>
      <c r="AY35" s="346">
        <v>14</v>
      </c>
      <c r="AZ35" s="346">
        <v>15</v>
      </c>
      <c r="BA35" s="362"/>
      <c r="BB35" s="348">
        <v>15.212258281435</v>
      </c>
      <c r="BC35" s="375">
        <v>0.85769687077087697</v>
      </c>
      <c r="BD35" s="375">
        <v>4.18836159722683E-2</v>
      </c>
      <c r="BE35" s="375">
        <v>0.156229244921708</v>
      </c>
      <c r="BF35" s="374"/>
      <c r="BG35" s="348">
        <v>71.356099999999998</v>
      </c>
      <c r="BH35" s="348">
        <v>3.7389700000000001</v>
      </c>
      <c r="BI35" s="348">
        <v>18.604099999999999</v>
      </c>
      <c r="BJ35" s="348">
        <v>6.3008300000000004</v>
      </c>
      <c r="BK35" s="373"/>
      <c r="BL35" s="372" t="s">
        <v>2679</v>
      </c>
      <c r="BM35" s="372" t="s">
        <v>2680</v>
      </c>
      <c r="BN35" s="372" t="s">
        <v>2681</v>
      </c>
      <c r="BO35" s="372" t="s">
        <v>2682</v>
      </c>
      <c r="BP35" s="372" t="s">
        <v>2683</v>
      </c>
      <c r="BQ35" s="373"/>
      <c r="BR35" s="354" t="s">
        <v>443</v>
      </c>
    </row>
    <row r="36" spans="1:70" s="428" customFormat="1" x14ac:dyDescent="0.25">
      <c r="A36" s="885" t="s">
        <v>93</v>
      </c>
      <c r="B36" s="402"/>
      <c r="C36" s="724"/>
      <c r="D36" s="402"/>
      <c r="E36" s="403"/>
      <c r="F36" s="402"/>
      <c r="G36" s="404"/>
      <c r="H36" s="406"/>
      <c r="I36" s="405">
        <v>0.1406</v>
      </c>
      <c r="J36" s="405">
        <v>-0.78339999999999999</v>
      </c>
      <c r="K36" s="405">
        <v>8.5662000000000003</v>
      </c>
      <c r="L36" s="405">
        <v>-1.7372000000000001</v>
      </c>
      <c r="M36" s="405">
        <v>-2.1657999999999999</v>
      </c>
      <c r="N36" s="407">
        <v>6.6825000000000001</v>
      </c>
      <c r="O36" s="405">
        <v>9.9535</v>
      </c>
      <c r="P36" s="405">
        <v>15.0047</v>
      </c>
      <c r="Q36" s="405">
        <v>13.818300000000001</v>
      </c>
      <c r="R36" s="405">
        <v>13.7516</v>
      </c>
      <c r="S36" s="405">
        <v>12.1388</v>
      </c>
      <c r="T36" s="405">
        <v>-3.4889000000000001</v>
      </c>
      <c r="U36" s="405">
        <v>3.7027999999999999</v>
      </c>
      <c r="V36" s="405">
        <v>-0.6613</v>
      </c>
      <c r="W36" s="405">
        <v>12.1388</v>
      </c>
      <c r="X36" s="405">
        <v>10.9663</v>
      </c>
      <c r="Y36" s="406"/>
      <c r="Z36" s="403">
        <v>27</v>
      </c>
      <c r="AA36" s="403">
        <v>28</v>
      </c>
      <c r="AB36" s="403">
        <v>28</v>
      </c>
      <c r="AC36" s="403">
        <v>24</v>
      </c>
      <c r="AD36" s="403">
        <v>23</v>
      </c>
      <c r="AE36" s="403">
        <v>22</v>
      </c>
      <c r="AF36" s="403">
        <v>20</v>
      </c>
      <c r="AG36" s="403">
        <v>15</v>
      </c>
      <c r="AH36" s="403">
        <v>12</v>
      </c>
      <c r="AI36" s="403">
        <v>11</v>
      </c>
      <c r="AJ36" s="403">
        <v>28</v>
      </c>
      <c r="AK36" s="403">
        <v>24</v>
      </c>
      <c r="AL36" s="403">
        <v>23</v>
      </c>
      <c r="AM36" s="403">
        <v>22</v>
      </c>
      <c r="AN36" s="403">
        <v>28</v>
      </c>
      <c r="AO36" s="402"/>
      <c r="AP36" s="405">
        <v>12.708181818181799</v>
      </c>
      <c r="AQ36" s="405">
        <v>13.939090909090901</v>
      </c>
      <c r="AR36" s="405">
        <v>12.579166666666699</v>
      </c>
      <c r="AS36" s="405">
        <v>9.6913333333333291</v>
      </c>
      <c r="AT36" s="405">
        <v>1.81045454545455</v>
      </c>
      <c r="AU36" s="408"/>
      <c r="AV36" s="403">
        <v>11</v>
      </c>
      <c r="AW36" s="403">
        <v>11</v>
      </c>
      <c r="AX36" s="403">
        <v>12</v>
      </c>
      <c r="AY36" s="403">
        <v>15</v>
      </c>
      <c r="AZ36" s="403">
        <v>22</v>
      </c>
      <c r="BA36" s="409"/>
      <c r="BB36" s="405"/>
      <c r="BC36" s="410"/>
      <c r="BD36" s="410"/>
      <c r="BE36" s="410"/>
      <c r="BF36" s="406"/>
      <c r="BG36" s="405"/>
      <c r="BH36" s="405"/>
      <c r="BI36" s="405"/>
      <c r="BJ36" s="405"/>
      <c r="BK36" s="402"/>
      <c r="BL36" s="401"/>
      <c r="BM36" s="401"/>
      <c r="BN36" s="401"/>
      <c r="BO36" s="401"/>
      <c r="BP36" s="401"/>
      <c r="BQ36" s="402"/>
      <c r="BR36" s="411"/>
    </row>
    <row r="37" spans="1:70" s="428" customFormat="1" x14ac:dyDescent="0.25">
      <c r="A37" s="886" t="s">
        <v>94</v>
      </c>
      <c r="B37" s="373"/>
      <c r="C37" s="719"/>
      <c r="D37" s="373"/>
      <c r="E37" s="346"/>
      <c r="F37" s="373"/>
      <c r="G37" s="347"/>
      <c r="H37" s="374"/>
      <c r="I37" s="348">
        <v>0.63939999999999997</v>
      </c>
      <c r="J37" s="348">
        <v>-2.9399999999999999E-2</v>
      </c>
      <c r="K37" s="348">
        <v>11.862</v>
      </c>
      <c r="L37" s="348">
        <v>3.1495000000000002</v>
      </c>
      <c r="M37" s="348">
        <v>2.0878000000000001</v>
      </c>
      <c r="N37" s="350">
        <v>21.739000000000001</v>
      </c>
      <c r="O37" s="348">
        <v>17.482900000000001</v>
      </c>
      <c r="P37" s="348">
        <v>20.0671</v>
      </c>
      <c r="Q37" s="348">
        <v>17.184200000000001</v>
      </c>
      <c r="R37" s="348">
        <v>16.296299999999999</v>
      </c>
      <c r="S37" s="348">
        <v>15.379099999999999</v>
      </c>
      <c r="T37" s="348">
        <v>1.4368000000000001</v>
      </c>
      <c r="U37" s="348">
        <v>8.4167000000000005</v>
      </c>
      <c r="V37" s="348">
        <v>6.1443000000000003</v>
      </c>
      <c r="W37" s="348">
        <v>15.379099999999999</v>
      </c>
      <c r="X37" s="348">
        <v>24.189399999999999</v>
      </c>
      <c r="Y37" s="374"/>
      <c r="Z37" s="346"/>
      <c r="AA37" s="346"/>
      <c r="AB37" s="346"/>
      <c r="AC37" s="346"/>
      <c r="AD37" s="346"/>
      <c r="AE37" s="346"/>
      <c r="AF37" s="346"/>
      <c r="AG37" s="346"/>
      <c r="AH37" s="346"/>
      <c r="AI37" s="346"/>
      <c r="AJ37" s="346"/>
      <c r="AK37" s="346"/>
      <c r="AL37" s="346"/>
      <c r="AM37" s="346"/>
      <c r="AN37" s="346"/>
      <c r="AO37" s="373"/>
      <c r="AP37" s="348">
        <v>15.05</v>
      </c>
      <c r="AQ37" s="348">
        <v>16.579999999999998</v>
      </c>
      <c r="AR37" s="348">
        <v>16.11</v>
      </c>
      <c r="AS37" s="348">
        <v>13.7</v>
      </c>
      <c r="AT37" s="348">
        <v>10.6</v>
      </c>
      <c r="AU37" s="351"/>
      <c r="AV37" s="346"/>
      <c r="AW37" s="346"/>
      <c r="AX37" s="346"/>
      <c r="AY37" s="346"/>
      <c r="AZ37" s="346"/>
      <c r="BA37" s="362"/>
      <c r="BB37" s="348"/>
      <c r="BC37" s="375"/>
      <c r="BD37" s="375"/>
      <c r="BE37" s="375"/>
      <c r="BF37" s="374"/>
      <c r="BG37" s="348"/>
      <c r="BH37" s="348"/>
      <c r="BI37" s="348"/>
      <c r="BJ37" s="348"/>
      <c r="BK37" s="373"/>
      <c r="BL37" s="372"/>
      <c r="BM37" s="372"/>
      <c r="BN37" s="372"/>
      <c r="BO37" s="372"/>
      <c r="BP37" s="372"/>
      <c r="BQ37" s="373"/>
      <c r="BR37" s="354"/>
    </row>
    <row r="38" spans="1:70" s="428" customFormat="1" x14ac:dyDescent="0.25">
      <c r="A38" s="886" t="s">
        <v>95</v>
      </c>
      <c r="B38" s="373"/>
      <c r="C38" s="719"/>
      <c r="D38" s="373"/>
      <c r="E38" s="346"/>
      <c r="F38" s="373"/>
      <c r="G38" s="347"/>
      <c r="H38" s="374"/>
      <c r="I38" s="348">
        <v>-0.24099999999999999</v>
      </c>
      <c r="J38" s="348">
        <v>-1.6335</v>
      </c>
      <c r="K38" s="348">
        <v>5.8468</v>
      </c>
      <c r="L38" s="348">
        <v>-4.0953999999999997</v>
      </c>
      <c r="M38" s="348">
        <v>-6.3426999999999998</v>
      </c>
      <c r="N38" s="350">
        <v>0.60270000000000001</v>
      </c>
      <c r="O38" s="348">
        <v>5.7020999999999997</v>
      </c>
      <c r="P38" s="348">
        <v>10.8147</v>
      </c>
      <c r="Q38" s="348">
        <v>11.4274</v>
      </c>
      <c r="R38" s="348">
        <v>9.6437000000000008</v>
      </c>
      <c r="S38" s="348">
        <v>7.3620000000000001</v>
      </c>
      <c r="T38" s="348">
        <v>-6.6262999999999996</v>
      </c>
      <c r="U38" s="348">
        <v>-1.5658000000000001</v>
      </c>
      <c r="V38" s="348">
        <v>-5.2877999999999998</v>
      </c>
      <c r="W38" s="348">
        <v>7.3620000000000001</v>
      </c>
      <c r="X38" s="348">
        <v>-5.6820000000000004</v>
      </c>
      <c r="Y38" s="374"/>
      <c r="Z38" s="346"/>
      <c r="AA38" s="346"/>
      <c r="AB38" s="346"/>
      <c r="AC38" s="346"/>
      <c r="AD38" s="346"/>
      <c r="AE38" s="346"/>
      <c r="AF38" s="346"/>
      <c r="AG38" s="346"/>
      <c r="AH38" s="346"/>
      <c r="AI38" s="346"/>
      <c r="AJ38" s="346"/>
      <c r="AK38" s="346"/>
      <c r="AL38" s="346"/>
      <c r="AM38" s="346"/>
      <c r="AN38" s="346"/>
      <c r="AO38" s="373"/>
      <c r="AP38" s="348">
        <v>9.5500000000000007</v>
      </c>
      <c r="AQ38" s="348">
        <v>11.09</v>
      </c>
      <c r="AR38" s="348">
        <v>9.4700000000000006</v>
      </c>
      <c r="AS38" s="348">
        <v>6.1</v>
      </c>
      <c r="AT38" s="348">
        <v>-6.25</v>
      </c>
      <c r="AU38" s="351"/>
      <c r="AV38" s="346"/>
      <c r="AW38" s="346"/>
      <c r="AX38" s="346"/>
      <c r="AY38" s="346"/>
      <c r="AZ38" s="346"/>
      <c r="BA38" s="362"/>
      <c r="BB38" s="348"/>
      <c r="BC38" s="375"/>
      <c r="BD38" s="375"/>
      <c r="BE38" s="375"/>
      <c r="BF38" s="374"/>
      <c r="BG38" s="348"/>
      <c r="BH38" s="348"/>
      <c r="BI38" s="348"/>
      <c r="BJ38" s="348"/>
      <c r="BK38" s="373"/>
      <c r="BL38" s="372"/>
      <c r="BM38" s="372"/>
      <c r="BN38" s="372"/>
      <c r="BO38" s="372"/>
      <c r="BP38" s="372"/>
      <c r="BQ38" s="373"/>
      <c r="BR38" s="354"/>
    </row>
    <row r="39" spans="1:70" s="428" customFormat="1" x14ac:dyDescent="0.25">
      <c r="A39" s="887" t="s">
        <v>96</v>
      </c>
      <c r="B39" s="413"/>
      <c r="C39" s="725"/>
      <c r="D39" s="413"/>
      <c r="E39" s="414"/>
      <c r="F39" s="413"/>
      <c r="G39" s="415"/>
      <c r="H39" s="417"/>
      <c r="I39" s="416">
        <v>0.14949999999999999</v>
      </c>
      <c r="J39" s="416">
        <v>-0.77975000000000005</v>
      </c>
      <c r="K39" s="416">
        <v>8.5733999999999995</v>
      </c>
      <c r="L39" s="416">
        <v>-2.1325500000000002</v>
      </c>
      <c r="M39" s="416">
        <v>-1.958</v>
      </c>
      <c r="N39" s="418">
        <v>5.8109000000000002</v>
      </c>
      <c r="O39" s="416">
        <v>9.8477499999999996</v>
      </c>
      <c r="P39" s="416">
        <v>15.0936</v>
      </c>
      <c r="Q39" s="416">
        <v>13.4802</v>
      </c>
      <c r="R39" s="416">
        <v>13.9404</v>
      </c>
      <c r="S39" s="416">
        <v>12.388299999999999</v>
      </c>
      <c r="T39" s="416">
        <v>-4.008</v>
      </c>
      <c r="U39" s="416">
        <v>2.6103000000000001</v>
      </c>
      <c r="V39" s="416">
        <v>-1.7135</v>
      </c>
      <c r="W39" s="416">
        <v>12.388299999999999</v>
      </c>
      <c r="X39" s="416">
        <v>13.4328</v>
      </c>
      <c r="Y39" s="417"/>
      <c r="Z39" s="414"/>
      <c r="AA39" s="414"/>
      <c r="AB39" s="414"/>
      <c r="AC39" s="414"/>
      <c r="AD39" s="414"/>
      <c r="AE39" s="414"/>
      <c r="AF39" s="414"/>
      <c r="AG39" s="414"/>
      <c r="AH39" s="414"/>
      <c r="AI39" s="414"/>
      <c r="AJ39" s="414"/>
      <c r="AK39" s="414"/>
      <c r="AL39" s="414"/>
      <c r="AM39" s="414"/>
      <c r="AN39" s="414"/>
      <c r="AO39" s="413"/>
      <c r="AP39" s="416">
        <v>12.43</v>
      </c>
      <c r="AQ39" s="416">
        <v>13.84</v>
      </c>
      <c r="AR39" s="416">
        <v>12.44</v>
      </c>
      <c r="AS39" s="416">
        <v>9.7100000000000009</v>
      </c>
      <c r="AT39" s="416">
        <v>1.42</v>
      </c>
      <c r="AU39" s="419"/>
      <c r="AV39" s="414"/>
      <c r="AW39" s="414"/>
      <c r="AX39" s="414"/>
      <c r="AY39" s="414"/>
      <c r="AZ39" s="414"/>
      <c r="BA39" s="420"/>
      <c r="BB39" s="416"/>
      <c r="BC39" s="421"/>
      <c r="BD39" s="421"/>
      <c r="BE39" s="421"/>
      <c r="BF39" s="417"/>
      <c r="BG39" s="416"/>
      <c r="BH39" s="416"/>
      <c r="BI39" s="416"/>
      <c r="BJ39" s="416"/>
      <c r="BK39" s="413"/>
      <c r="BL39" s="412"/>
      <c r="BM39" s="412"/>
      <c r="BN39" s="412"/>
      <c r="BO39" s="412"/>
      <c r="BP39" s="412"/>
      <c r="BQ39" s="413"/>
      <c r="BR39" s="422"/>
    </row>
    <row r="40" spans="1:70" s="428" customFormat="1" ht="14.5" customHeight="1" x14ac:dyDescent="0.35">
      <c r="A40" s="874" t="s">
        <v>2684</v>
      </c>
      <c r="B40" s="862"/>
      <c r="C40" s="863"/>
      <c r="D40" s="862"/>
      <c r="E40" s="864"/>
      <c r="F40" s="862"/>
      <c r="G40" s="865"/>
      <c r="H40" s="867"/>
      <c r="I40" s="866"/>
      <c r="J40" s="866"/>
      <c r="K40" s="866"/>
      <c r="L40" s="866"/>
      <c r="M40" s="866"/>
      <c r="N40" s="868"/>
      <c r="O40" s="866"/>
      <c r="P40" s="866"/>
      <c r="Q40" s="866"/>
      <c r="R40" s="866"/>
      <c r="S40" s="866"/>
      <c r="T40" s="866"/>
      <c r="U40" s="866"/>
      <c r="V40" s="866"/>
      <c r="W40" s="866"/>
      <c r="X40" s="866"/>
      <c r="Y40" s="867"/>
      <c r="Z40" s="864"/>
      <c r="AA40" s="864"/>
      <c r="AB40" s="864"/>
      <c r="AC40" s="864"/>
      <c r="AD40" s="864"/>
      <c r="AE40" s="864"/>
      <c r="AF40" s="864"/>
      <c r="AG40" s="864"/>
      <c r="AH40" s="864"/>
      <c r="AI40" s="864"/>
      <c r="AJ40" s="864"/>
      <c r="AK40" s="864"/>
      <c r="AL40" s="864"/>
      <c r="AM40" s="864"/>
      <c r="AN40" s="864"/>
      <c r="AO40" s="862"/>
      <c r="AP40" s="866"/>
      <c r="AQ40" s="866"/>
      <c r="AR40" s="866"/>
      <c r="AS40" s="866"/>
      <c r="AT40" s="866"/>
      <c r="AU40" s="869"/>
      <c r="AV40" s="864"/>
      <c r="AW40" s="864"/>
      <c r="AX40" s="864"/>
      <c r="AY40" s="864"/>
      <c r="AZ40" s="864"/>
      <c r="BA40" s="870"/>
      <c r="BB40" s="866"/>
      <c r="BC40" s="871"/>
      <c r="BD40" s="871"/>
      <c r="BE40" s="871"/>
      <c r="BF40" s="867"/>
      <c r="BG40" s="866"/>
      <c r="BH40" s="866"/>
      <c r="BI40" s="866"/>
      <c r="BJ40" s="866"/>
      <c r="BK40" s="862"/>
      <c r="BL40" s="872"/>
      <c r="BM40" s="872"/>
      <c r="BN40" s="872"/>
      <c r="BO40" s="872"/>
      <c r="BP40" s="872"/>
      <c r="BQ40" s="862"/>
      <c r="BR40" s="873"/>
    </row>
    <row r="41" spans="1:70" s="428" customFormat="1" x14ac:dyDescent="0.25">
      <c r="A41" s="345" t="s">
        <v>2685</v>
      </c>
      <c r="B41" s="373"/>
      <c r="C41" s="719">
        <v>38569</v>
      </c>
      <c r="D41" s="373"/>
      <c r="E41" s="346">
        <v>6012.42</v>
      </c>
      <c r="F41" s="373"/>
      <c r="G41" s="347">
        <v>203.28</v>
      </c>
      <c r="H41" s="374"/>
      <c r="I41" s="348">
        <v>0.73839999999999995</v>
      </c>
      <c r="J41" s="348">
        <v>0.10340000000000001</v>
      </c>
      <c r="K41" s="348">
        <v>7.9725999999999999</v>
      </c>
      <c r="L41" s="348">
        <v>-0.92120000000000002</v>
      </c>
      <c r="M41" s="348">
        <v>-9.2378</v>
      </c>
      <c r="N41" s="350">
        <v>-1.5983000000000001</v>
      </c>
      <c r="O41" s="348">
        <v>3.8411</v>
      </c>
      <c r="P41" s="348">
        <v>13.0739</v>
      </c>
      <c r="Q41" s="348">
        <v>12.999000000000001</v>
      </c>
      <c r="R41" s="348">
        <v>14.166499999999999</v>
      </c>
      <c r="S41" s="348">
        <v>10.4063</v>
      </c>
      <c r="T41" s="348">
        <v>-7.3346</v>
      </c>
      <c r="U41" s="348">
        <v>-6.1409000000000002</v>
      </c>
      <c r="V41" s="348">
        <v>-6.7138</v>
      </c>
      <c r="W41" s="348">
        <v>10.4063</v>
      </c>
      <c r="X41" s="348">
        <v>15.6304</v>
      </c>
      <c r="Y41" s="374"/>
      <c r="Z41" s="346">
        <v>24</v>
      </c>
      <c r="AA41" s="346">
        <v>21</v>
      </c>
      <c r="AB41" s="346">
        <v>20</v>
      </c>
      <c r="AC41" s="346">
        <v>22</v>
      </c>
      <c r="AD41" s="346">
        <v>13</v>
      </c>
      <c r="AE41" s="346">
        <v>13</v>
      </c>
      <c r="AF41" s="346">
        <v>5</v>
      </c>
      <c r="AG41" s="346">
        <v>9</v>
      </c>
      <c r="AH41" s="346">
        <v>8</v>
      </c>
      <c r="AI41" s="346">
        <v>5</v>
      </c>
      <c r="AJ41" s="346">
        <v>19</v>
      </c>
      <c r="AK41" s="346">
        <v>18</v>
      </c>
      <c r="AL41" s="346">
        <v>12</v>
      </c>
      <c r="AM41" s="346">
        <v>14</v>
      </c>
      <c r="AN41" s="346">
        <v>19</v>
      </c>
      <c r="AO41" s="373"/>
      <c r="AP41" s="348">
        <v>12.86</v>
      </c>
      <c r="AQ41" s="348">
        <v>12.46</v>
      </c>
      <c r="AR41" s="348">
        <v>8.7899999999999991</v>
      </c>
      <c r="AS41" s="348">
        <v>3.47</v>
      </c>
      <c r="AT41" s="348">
        <v>-8.4600000000000009</v>
      </c>
      <c r="AU41" s="351"/>
      <c r="AV41" s="346">
        <v>6</v>
      </c>
      <c r="AW41" s="346">
        <v>8</v>
      </c>
      <c r="AX41" s="346">
        <v>9</v>
      </c>
      <c r="AY41" s="346">
        <v>6</v>
      </c>
      <c r="AZ41" s="346">
        <v>16</v>
      </c>
      <c r="BA41" s="362"/>
      <c r="BB41" s="348">
        <v>14.7444465649699</v>
      </c>
      <c r="BC41" s="375">
        <v>0.92308465967563402</v>
      </c>
      <c r="BD41" s="375">
        <v>4.4533673941241102E-2</v>
      </c>
      <c r="BE41" s="375">
        <v>-0.17041421014976599</v>
      </c>
      <c r="BF41" s="374"/>
      <c r="BG41" s="348">
        <v>64.563000000000002</v>
      </c>
      <c r="BH41" s="348">
        <v>22.902000000000001</v>
      </c>
      <c r="BI41" s="348">
        <v>11.747999999999999</v>
      </c>
      <c r="BJ41" s="348">
        <v>0.78700000000000003</v>
      </c>
      <c r="BK41" s="373"/>
      <c r="BL41" s="372" t="s">
        <v>2686</v>
      </c>
      <c r="BM41" s="372" t="s">
        <v>2687</v>
      </c>
      <c r="BN41" s="372" t="s">
        <v>2688</v>
      </c>
      <c r="BO41" s="372" t="s">
        <v>2689</v>
      </c>
      <c r="BP41" s="372" t="s">
        <v>2690</v>
      </c>
      <c r="BQ41" s="373"/>
      <c r="BR41" s="354" t="s">
        <v>463</v>
      </c>
    </row>
    <row r="42" spans="1:70" s="428" customFormat="1" x14ac:dyDescent="0.25">
      <c r="A42" s="345" t="s">
        <v>2691</v>
      </c>
      <c r="B42" s="373"/>
      <c r="C42" s="719">
        <v>40631</v>
      </c>
      <c r="D42" s="373"/>
      <c r="E42" s="346">
        <v>4432.25</v>
      </c>
      <c r="F42" s="373"/>
      <c r="G42" s="347">
        <v>88.415999999999997</v>
      </c>
      <c r="H42" s="374"/>
      <c r="I42" s="348">
        <v>1.1544000000000001</v>
      </c>
      <c r="J42" s="348">
        <v>-6.0999999999999999E-2</v>
      </c>
      <c r="K42" s="348">
        <v>9.0451999999999995</v>
      </c>
      <c r="L42" s="348">
        <v>1.6463000000000001</v>
      </c>
      <c r="M42" s="348">
        <v>-9.5942000000000007</v>
      </c>
      <c r="N42" s="350">
        <v>1.4690000000000001</v>
      </c>
      <c r="O42" s="348">
        <v>3.9009</v>
      </c>
      <c r="P42" s="348">
        <v>14.4605</v>
      </c>
      <c r="Q42" s="348">
        <v>14.757999999999999</v>
      </c>
      <c r="R42" s="348">
        <v>15.3703</v>
      </c>
      <c r="S42" s="348">
        <v>11.2277</v>
      </c>
      <c r="T42" s="348">
        <v>-6.9725999999999999</v>
      </c>
      <c r="U42" s="348">
        <v>-6.681</v>
      </c>
      <c r="V42" s="348">
        <v>-4.8327999999999998</v>
      </c>
      <c r="W42" s="348">
        <v>11.2277</v>
      </c>
      <c r="X42" s="348">
        <v>15.537800000000001</v>
      </c>
      <c r="Y42" s="374"/>
      <c r="Z42" s="346">
        <v>10</v>
      </c>
      <c r="AA42" s="346">
        <v>23</v>
      </c>
      <c r="AB42" s="346">
        <v>13</v>
      </c>
      <c r="AC42" s="346">
        <v>12</v>
      </c>
      <c r="AD42" s="346">
        <v>15</v>
      </c>
      <c r="AE42" s="346">
        <v>7</v>
      </c>
      <c r="AF42" s="346">
        <v>4</v>
      </c>
      <c r="AG42" s="346">
        <v>3</v>
      </c>
      <c r="AH42" s="346">
        <v>5</v>
      </c>
      <c r="AI42" s="346">
        <v>3</v>
      </c>
      <c r="AJ42" s="346">
        <v>13</v>
      </c>
      <c r="AK42" s="346">
        <v>15</v>
      </c>
      <c r="AL42" s="346">
        <v>14</v>
      </c>
      <c r="AM42" s="346">
        <v>9</v>
      </c>
      <c r="AN42" s="346">
        <v>13</v>
      </c>
      <c r="AO42" s="373"/>
      <c r="AP42" s="348">
        <v>14.04</v>
      </c>
      <c r="AQ42" s="348">
        <v>13.88</v>
      </c>
      <c r="AR42" s="348">
        <v>10.28</v>
      </c>
      <c r="AS42" s="348">
        <v>3.87</v>
      </c>
      <c r="AT42" s="348">
        <v>-6.79</v>
      </c>
      <c r="AU42" s="351"/>
      <c r="AV42" s="346">
        <v>4</v>
      </c>
      <c r="AW42" s="346">
        <v>4</v>
      </c>
      <c r="AX42" s="346">
        <v>3</v>
      </c>
      <c r="AY42" s="346">
        <v>5</v>
      </c>
      <c r="AZ42" s="346">
        <v>11</v>
      </c>
      <c r="BA42" s="362"/>
      <c r="BB42" s="348">
        <v>16.027101181386399</v>
      </c>
      <c r="BC42" s="375">
        <v>0.99309196402970101</v>
      </c>
      <c r="BD42" s="375">
        <v>4.8431878172411999E-2</v>
      </c>
      <c r="BE42" s="375">
        <v>-0.113539085505532</v>
      </c>
      <c r="BF42" s="374"/>
      <c r="BG42" s="348">
        <v>68.801699999999997</v>
      </c>
      <c r="BH42" s="348">
        <v>7.9945399999999998</v>
      </c>
      <c r="BI42" s="348">
        <v>22.7288</v>
      </c>
      <c r="BJ42" s="348">
        <v>0.47495999999999999</v>
      </c>
      <c r="BK42" s="373"/>
      <c r="BL42" s="372" t="s">
        <v>2692</v>
      </c>
      <c r="BM42" s="372" t="s">
        <v>2693</v>
      </c>
      <c r="BN42" s="372" t="s">
        <v>2694</v>
      </c>
      <c r="BO42" s="372" t="s">
        <v>2695</v>
      </c>
      <c r="BP42" s="372" t="s">
        <v>2696</v>
      </c>
      <c r="BQ42" s="373"/>
      <c r="BR42" s="354" t="s">
        <v>443</v>
      </c>
    </row>
    <row r="43" spans="1:70" s="428" customFormat="1" x14ac:dyDescent="0.25">
      <c r="A43" s="345" t="s">
        <v>2697</v>
      </c>
      <c r="B43" s="373"/>
      <c r="C43" s="719">
        <v>43567</v>
      </c>
      <c r="D43" s="373"/>
      <c r="E43" s="346">
        <v>3065.92</v>
      </c>
      <c r="F43" s="373"/>
      <c r="G43" s="347">
        <v>24.18</v>
      </c>
      <c r="H43" s="374"/>
      <c r="I43" s="348">
        <v>0.83399999999999996</v>
      </c>
      <c r="J43" s="348">
        <v>0.83399999999999996</v>
      </c>
      <c r="K43" s="348">
        <v>9.6102000000000007</v>
      </c>
      <c r="L43" s="348">
        <v>1.8533999999999999</v>
      </c>
      <c r="M43" s="348">
        <v>-8.2700999999999993</v>
      </c>
      <c r="N43" s="350">
        <v>1.2916000000000001</v>
      </c>
      <c r="O43" s="348">
        <v>3.1812999999999998</v>
      </c>
      <c r="P43" s="348">
        <v>14.7425</v>
      </c>
      <c r="Q43" s="348">
        <v>15.3613</v>
      </c>
      <c r="R43" s="348" t="s">
        <v>430</v>
      </c>
      <c r="S43" s="348">
        <v>11.789199999999999</v>
      </c>
      <c r="T43" s="348">
        <v>-5.4729999999999999</v>
      </c>
      <c r="U43" s="348">
        <v>-5.3990999999999998</v>
      </c>
      <c r="V43" s="348">
        <v>-4.1997</v>
      </c>
      <c r="W43" s="348">
        <v>11.789199999999999</v>
      </c>
      <c r="X43" s="348">
        <v>13.3489</v>
      </c>
      <c r="Y43" s="374"/>
      <c r="Z43" s="346">
        <v>21</v>
      </c>
      <c r="AA43" s="346">
        <v>5</v>
      </c>
      <c r="AB43" s="346">
        <v>8</v>
      </c>
      <c r="AC43" s="346">
        <v>11</v>
      </c>
      <c r="AD43" s="346">
        <v>9</v>
      </c>
      <c r="AE43" s="346">
        <v>8</v>
      </c>
      <c r="AF43" s="346">
        <v>9</v>
      </c>
      <c r="AG43" s="346">
        <v>2</v>
      </c>
      <c r="AH43" s="346">
        <v>4</v>
      </c>
      <c r="AI43" s="346" t="s">
        <v>430</v>
      </c>
      <c r="AJ43" s="346">
        <v>10</v>
      </c>
      <c r="AK43" s="346">
        <v>8</v>
      </c>
      <c r="AL43" s="346">
        <v>10</v>
      </c>
      <c r="AM43" s="346">
        <v>7</v>
      </c>
      <c r="AN43" s="346">
        <v>10</v>
      </c>
      <c r="AO43" s="373"/>
      <c r="AP43" s="348" t="s">
        <v>430</v>
      </c>
      <c r="AQ43" s="348">
        <v>13.53</v>
      </c>
      <c r="AR43" s="348">
        <v>10.74</v>
      </c>
      <c r="AS43" s="348">
        <v>4.25</v>
      </c>
      <c r="AT43" s="348">
        <v>-5.14</v>
      </c>
      <c r="AU43" s="351"/>
      <c r="AV43" s="346" t="s">
        <v>430</v>
      </c>
      <c r="AW43" s="346">
        <v>6</v>
      </c>
      <c r="AX43" s="346">
        <v>2</v>
      </c>
      <c r="AY43" s="346">
        <v>2</v>
      </c>
      <c r="AZ43" s="346">
        <v>8</v>
      </c>
      <c r="BA43" s="362"/>
      <c r="BB43" s="348">
        <v>14.452998164284301</v>
      </c>
      <c r="BC43" s="375">
        <v>0.89702927424071599</v>
      </c>
      <c r="BD43" s="375">
        <v>5.1153461499343501E-2</v>
      </c>
      <c r="BE43" s="375">
        <v>-6.4373353208272796E-2</v>
      </c>
      <c r="BF43" s="374"/>
      <c r="BG43" s="348">
        <v>65.911699999999996</v>
      </c>
      <c r="BH43" s="348">
        <v>10.1692</v>
      </c>
      <c r="BI43" s="348">
        <v>21.8598</v>
      </c>
      <c r="BJ43" s="348">
        <v>2.0592999999999999</v>
      </c>
      <c r="BK43" s="373"/>
      <c r="BL43" s="372" t="s">
        <v>2698</v>
      </c>
      <c r="BM43" s="372" t="s">
        <v>2699</v>
      </c>
      <c r="BN43" s="372" t="s">
        <v>2700</v>
      </c>
      <c r="BO43" s="372" t="s">
        <v>2701</v>
      </c>
      <c r="BP43" s="372" t="s">
        <v>2702</v>
      </c>
      <c r="BQ43" s="373"/>
      <c r="BR43" s="354" t="s">
        <v>476</v>
      </c>
    </row>
    <row r="44" spans="1:70" s="428" customFormat="1" x14ac:dyDescent="0.25">
      <c r="A44" s="345" t="s">
        <v>2703</v>
      </c>
      <c r="B44" s="373"/>
      <c r="C44" s="719">
        <v>41275</v>
      </c>
      <c r="D44" s="373"/>
      <c r="E44" s="346">
        <v>2940.1</v>
      </c>
      <c r="F44" s="373"/>
      <c r="G44" s="347">
        <v>292.23450000000003</v>
      </c>
      <c r="H44" s="374"/>
      <c r="I44" s="348">
        <v>0.93420000000000003</v>
      </c>
      <c r="J44" s="348">
        <v>0.3821</v>
      </c>
      <c r="K44" s="348">
        <v>10.1431</v>
      </c>
      <c r="L44" s="348">
        <v>2.2602000000000002</v>
      </c>
      <c r="M44" s="348">
        <v>-7.2915999999999999</v>
      </c>
      <c r="N44" s="350">
        <v>-3.6360999999999999</v>
      </c>
      <c r="O44" s="348">
        <v>1.3228</v>
      </c>
      <c r="P44" s="348">
        <v>12.101699999999999</v>
      </c>
      <c r="Q44" s="348">
        <v>15.6355</v>
      </c>
      <c r="R44" s="348">
        <v>14.3302</v>
      </c>
      <c r="S44" s="348">
        <v>12.065799999999999</v>
      </c>
      <c r="T44" s="348">
        <v>-4.5202999999999998</v>
      </c>
      <c r="U44" s="348">
        <v>-4.5251999999999999</v>
      </c>
      <c r="V44" s="348">
        <v>-6.6742999999999997</v>
      </c>
      <c r="W44" s="348">
        <v>12.065799999999999</v>
      </c>
      <c r="X44" s="348">
        <v>14.0915</v>
      </c>
      <c r="Y44" s="374"/>
      <c r="Z44" s="346">
        <v>16</v>
      </c>
      <c r="AA44" s="346">
        <v>12</v>
      </c>
      <c r="AB44" s="346">
        <v>7</v>
      </c>
      <c r="AC44" s="346">
        <v>8</v>
      </c>
      <c r="AD44" s="346">
        <v>6</v>
      </c>
      <c r="AE44" s="346">
        <v>15</v>
      </c>
      <c r="AF44" s="346">
        <v>13</v>
      </c>
      <c r="AG44" s="346">
        <v>11</v>
      </c>
      <c r="AH44" s="346">
        <v>2</v>
      </c>
      <c r="AI44" s="346">
        <v>4</v>
      </c>
      <c r="AJ44" s="346">
        <v>8</v>
      </c>
      <c r="AK44" s="346">
        <v>5</v>
      </c>
      <c r="AL44" s="346">
        <v>5</v>
      </c>
      <c r="AM44" s="346">
        <v>13</v>
      </c>
      <c r="AN44" s="346">
        <v>8</v>
      </c>
      <c r="AO44" s="373"/>
      <c r="AP44" s="348">
        <v>13.76</v>
      </c>
      <c r="AQ44" s="348">
        <v>14.37</v>
      </c>
      <c r="AR44" s="348">
        <v>9.32</v>
      </c>
      <c r="AS44" s="348">
        <v>1.83</v>
      </c>
      <c r="AT44" s="348">
        <v>-5.25</v>
      </c>
      <c r="AU44" s="351"/>
      <c r="AV44" s="346">
        <v>5</v>
      </c>
      <c r="AW44" s="346">
        <v>3</v>
      </c>
      <c r="AX44" s="346">
        <v>6</v>
      </c>
      <c r="AY44" s="346">
        <v>11</v>
      </c>
      <c r="AZ44" s="346">
        <v>9</v>
      </c>
      <c r="BA44" s="362"/>
      <c r="BB44" s="348">
        <v>15.401357047851301</v>
      </c>
      <c r="BC44" s="375">
        <v>0.91041414965946499</v>
      </c>
      <c r="BD44" s="375">
        <v>3.8506485098009101E-2</v>
      </c>
      <c r="BE44" s="375">
        <v>-0.22263430466812301</v>
      </c>
      <c r="BF44" s="374"/>
      <c r="BG44" s="348">
        <v>49.667700000000004</v>
      </c>
      <c r="BH44" s="348">
        <v>25.440799999999999</v>
      </c>
      <c r="BI44" s="348">
        <v>21.5017</v>
      </c>
      <c r="BJ44" s="348">
        <v>3.3898000000000001</v>
      </c>
      <c r="BK44" s="373"/>
      <c r="BL44" s="372" t="s">
        <v>2704</v>
      </c>
      <c r="BM44" s="372" t="s">
        <v>2705</v>
      </c>
      <c r="BN44" s="372" t="s">
        <v>2706</v>
      </c>
      <c r="BO44" s="372" t="s">
        <v>2707</v>
      </c>
      <c r="BP44" s="372" t="s">
        <v>2708</v>
      </c>
      <c r="BQ44" s="373"/>
      <c r="BR44" s="354" t="s">
        <v>692</v>
      </c>
    </row>
    <row r="45" spans="1:70" s="428" customFormat="1" x14ac:dyDescent="0.25">
      <c r="A45" s="345" t="s">
        <v>2709</v>
      </c>
      <c r="B45" s="373"/>
      <c r="C45" s="719">
        <v>45547</v>
      </c>
      <c r="D45" s="373"/>
      <c r="E45" s="346">
        <v>2892.43</v>
      </c>
      <c r="F45" s="373"/>
      <c r="G45" s="347">
        <v>8.93</v>
      </c>
      <c r="H45" s="374"/>
      <c r="I45" s="348">
        <v>0.90400000000000003</v>
      </c>
      <c r="J45" s="348">
        <v>0.33710000000000001</v>
      </c>
      <c r="K45" s="348">
        <v>8.1113999999999997</v>
      </c>
      <c r="L45" s="348">
        <v>-1.1073999999999999</v>
      </c>
      <c r="M45" s="348">
        <v>-10.070499999999999</v>
      </c>
      <c r="N45" s="350">
        <v>-1.3188</v>
      </c>
      <c r="O45" s="348" t="s">
        <v>430</v>
      </c>
      <c r="P45" s="348" t="s">
        <v>430</v>
      </c>
      <c r="Q45" s="348" t="s">
        <v>430</v>
      </c>
      <c r="R45" s="348" t="s">
        <v>430</v>
      </c>
      <c r="S45" s="348">
        <v>10.2469</v>
      </c>
      <c r="T45" s="348">
        <v>-7.3651</v>
      </c>
      <c r="U45" s="348">
        <v>-6.8822000000000001</v>
      </c>
      <c r="V45" s="348">
        <v>-6</v>
      </c>
      <c r="W45" s="348">
        <v>10.2469</v>
      </c>
      <c r="X45" s="348">
        <v>-6.7396000000000003</v>
      </c>
      <c r="Y45" s="374"/>
      <c r="Z45" s="346">
        <v>19</v>
      </c>
      <c r="AA45" s="346">
        <v>14</v>
      </c>
      <c r="AB45" s="346">
        <v>17</v>
      </c>
      <c r="AC45" s="346">
        <v>23</v>
      </c>
      <c r="AD45" s="346">
        <v>19</v>
      </c>
      <c r="AE45" s="346">
        <v>12</v>
      </c>
      <c r="AF45" s="346" t="s">
        <v>430</v>
      </c>
      <c r="AG45" s="346" t="s">
        <v>430</v>
      </c>
      <c r="AH45" s="346" t="s">
        <v>430</v>
      </c>
      <c r="AI45" s="346" t="s">
        <v>430</v>
      </c>
      <c r="AJ45" s="346">
        <v>21</v>
      </c>
      <c r="AK45" s="346">
        <v>19</v>
      </c>
      <c r="AL45" s="346">
        <v>16</v>
      </c>
      <c r="AM45" s="346">
        <v>12</v>
      </c>
      <c r="AN45" s="346">
        <v>21</v>
      </c>
      <c r="AO45" s="373"/>
      <c r="AP45" s="348" t="s">
        <v>430</v>
      </c>
      <c r="AQ45" s="348" t="s">
        <v>430</v>
      </c>
      <c r="AR45" s="348" t="s">
        <v>430</v>
      </c>
      <c r="AS45" s="348" t="s">
        <v>430</v>
      </c>
      <c r="AT45" s="348">
        <v>-8.76</v>
      </c>
      <c r="AU45" s="351"/>
      <c r="AV45" s="346" t="s">
        <v>430</v>
      </c>
      <c r="AW45" s="346" t="s">
        <v>430</v>
      </c>
      <c r="AX45" s="346" t="s">
        <v>430</v>
      </c>
      <c r="AY45" s="346" t="s">
        <v>430</v>
      </c>
      <c r="AZ45" s="346">
        <v>17</v>
      </c>
      <c r="BA45" s="362"/>
      <c r="BB45" s="348">
        <v>16.560429310919801</v>
      </c>
      <c r="BC45" s="375">
        <v>0.934377663825539</v>
      </c>
      <c r="BD45" s="375">
        <v>-7.35385621022622E-2</v>
      </c>
      <c r="BE45" s="375">
        <v>-0.22257570815143499</v>
      </c>
      <c r="BF45" s="374"/>
      <c r="BG45" s="348">
        <v>81.268600000000006</v>
      </c>
      <c r="BH45" s="348">
        <v>9.3250499999999992</v>
      </c>
      <c r="BI45" s="348">
        <v>7.5056000000000003</v>
      </c>
      <c r="BJ45" s="348">
        <v>1.9007499999999999</v>
      </c>
      <c r="BK45" s="373"/>
      <c r="BL45" s="372" t="s">
        <v>2710</v>
      </c>
      <c r="BM45" s="372" t="s">
        <v>2711</v>
      </c>
      <c r="BN45" s="372" t="s">
        <v>2712</v>
      </c>
      <c r="BO45" s="372" t="s">
        <v>2713</v>
      </c>
      <c r="BP45" s="372" t="s">
        <v>2714</v>
      </c>
      <c r="BQ45" s="373"/>
      <c r="BR45" s="354" t="s">
        <v>476</v>
      </c>
    </row>
    <row r="46" spans="1:70" s="428" customFormat="1" x14ac:dyDescent="0.25">
      <c r="A46" s="345" t="s">
        <v>2715</v>
      </c>
      <c r="B46" s="373"/>
      <c r="C46" s="719">
        <v>42366</v>
      </c>
      <c r="D46" s="373"/>
      <c r="E46" s="346">
        <v>2570.7800000000002</v>
      </c>
      <c r="F46" s="373"/>
      <c r="G46" s="347">
        <v>44.082599999999999</v>
      </c>
      <c r="H46" s="374"/>
      <c r="I46" s="348">
        <v>1.2785</v>
      </c>
      <c r="J46" s="348">
        <v>1.9996</v>
      </c>
      <c r="K46" s="348">
        <v>12.5021</v>
      </c>
      <c r="L46" s="348">
        <v>4.4465000000000003</v>
      </c>
      <c r="M46" s="348">
        <v>-5.1970999999999998</v>
      </c>
      <c r="N46" s="350">
        <v>4.4379999999999997</v>
      </c>
      <c r="O46" s="348">
        <v>7.4108000000000001</v>
      </c>
      <c r="P46" s="348">
        <v>17.740100000000002</v>
      </c>
      <c r="Q46" s="348">
        <v>15.437799999999999</v>
      </c>
      <c r="R46" s="348">
        <v>16.126000000000001</v>
      </c>
      <c r="S46" s="348">
        <v>14.9292</v>
      </c>
      <c r="T46" s="348">
        <v>-2.8816999999999999</v>
      </c>
      <c r="U46" s="348">
        <v>-1.0121</v>
      </c>
      <c r="V46" s="348">
        <v>-0.31659999999999999</v>
      </c>
      <c r="W46" s="348">
        <v>14.9292</v>
      </c>
      <c r="X46" s="348">
        <v>15.432</v>
      </c>
      <c r="Y46" s="374"/>
      <c r="Z46" s="346">
        <v>7</v>
      </c>
      <c r="AA46" s="346">
        <v>2</v>
      </c>
      <c r="AB46" s="346">
        <v>1</v>
      </c>
      <c r="AC46" s="346">
        <v>3</v>
      </c>
      <c r="AD46" s="346">
        <v>2</v>
      </c>
      <c r="AE46" s="346">
        <v>3</v>
      </c>
      <c r="AF46" s="346">
        <v>2</v>
      </c>
      <c r="AG46" s="346">
        <v>1</v>
      </c>
      <c r="AH46" s="346">
        <v>3</v>
      </c>
      <c r="AI46" s="346">
        <v>1</v>
      </c>
      <c r="AJ46" s="346">
        <v>1</v>
      </c>
      <c r="AK46" s="346">
        <v>3</v>
      </c>
      <c r="AL46" s="346">
        <v>1</v>
      </c>
      <c r="AM46" s="346">
        <v>1</v>
      </c>
      <c r="AN46" s="346">
        <v>1</v>
      </c>
      <c r="AO46" s="373"/>
      <c r="AP46" s="348">
        <v>14.4</v>
      </c>
      <c r="AQ46" s="348">
        <v>14.94</v>
      </c>
      <c r="AR46" s="348">
        <v>12.58</v>
      </c>
      <c r="AS46" s="348">
        <v>7.75</v>
      </c>
      <c r="AT46" s="348">
        <v>1.88</v>
      </c>
      <c r="AU46" s="351"/>
      <c r="AV46" s="346">
        <v>1</v>
      </c>
      <c r="AW46" s="346">
        <v>1</v>
      </c>
      <c r="AX46" s="346">
        <v>1</v>
      </c>
      <c r="AY46" s="346">
        <v>1</v>
      </c>
      <c r="AZ46" s="346">
        <v>1</v>
      </c>
      <c r="BA46" s="362"/>
      <c r="BB46" s="348">
        <v>16.154004441654401</v>
      </c>
      <c r="BC46" s="375">
        <v>0.95903340287341399</v>
      </c>
      <c r="BD46" s="375">
        <v>6.1306088856938598E-2</v>
      </c>
      <c r="BE46" s="375">
        <v>0.131091934840455</v>
      </c>
      <c r="BF46" s="374"/>
      <c r="BG46" s="348">
        <v>48.241500000000002</v>
      </c>
      <c r="BH46" s="348">
        <v>22.208600000000001</v>
      </c>
      <c r="BI46" s="348">
        <v>24.621200000000002</v>
      </c>
      <c r="BJ46" s="348">
        <v>4.9287000000000001</v>
      </c>
      <c r="BK46" s="373"/>
      <c r="BL46" s="372" t="s">
        <v>2716</v>
      </c>
      <c r="BM46" s="372" t="s">
        <v>2717</v>
      </c>
      <c r="BN46" s="372" t="s">
        <v>2718</v>
      </c>
      <c r="BO46" s="372" t="s">
        <v>2719</v>
      </c>
      <c r="BP46" s="372" t="s">
        <v>2720</v>
      </c>
      <c r="BQ46" s="373"/>
      <c r="BR46" s="354" t="s">
        <v>2387</v>
      </c>
    </row>
    <row r="47" spans="1:70" s="428" customFormat="1" x14ac:dyDescent="0.25">
      <c r="A47" s="345" t="s">
        <v>2721</v>
      </c>
      <c r="B47" s="373"/>
      <c r="C47" s="719">
        <v>38260</v>
      </c>
      <c r="D47" s="373"/>
      <c r="E47" s="346">
        <v>2431.5</v>
      </c>
      <c r="F47" s="373"/>
      <c r="G47" s="347">
        <v>185.19880000000001</v>
      </c>
      <c r="H47" s="374"/>
      <c r="I47" s="348">
        <v>0.91590000000000005</v>
      </c>
      <c r="J47" s="348">
        <v>0.4234</v>
      </c>
      <c r="K47" s="348">
        <v>9.3657000000000004</v>
      </c>
      <c r="L47" s="348">
        <v>0.54120000000000001</v>
      </c>
      <c r="M47" s="348">
        <v>-9.8649000000000004</v>
      </c>
      <c r="N47" s="350">
        <v>-4.0530999999999997</v>
      </c>
      <c r="O47" s="348">
        <v>2.1909999999999998</v>
      </c>
      <c r="P47" s="348">
        <v>13.848699999999999</v>
      </c>
      <c r="Q47" s="348">
        <v>15.722</v>
      </c>
      <c r="R47" s="348">
        <v>13.1661</v>
      </c>
      <c r="S47" s="348">
        <v>11.824400000000001</v>
      </c>
      <c r="T47" s="348">
        <v>-7.0279999999999996</v>
      </c>
      <c r="U47" s="348">
        <v>-7.5952999999999999</v>
      </c>
      <c r="V47" s="348">
        <v>-7.7541000000000002</v>
      </c>
      <c r="W47" s="348">
        <v>11.824400000000001</v>
      </c>
      <c r="X47" s="348">
        <v>14.4786</v>
      </c>
      <c r="Y47" s="374"/>
      <c r="Z47" s="346">
        <v>17</v>
      </c>
      <c r="AA47" s="346">
        <v>11</v>
      </c>
      <c r="AB47" s="346">
        <v>10</v>
      </c>
      <c r="AC47" s="346">
        <v>15</v>
      </c>
      <c r="AD47" s="346">
        <v>18</v>
      </c>
      <c r="AE47" s="346">
        <v>17</v>
      </c>
      <c r="AF47" s="346">
        <v>11</v>
      </c>
      <c r="AG47" s="346">
        <v>5</v>
      </c>
      <c r="AH47" s="346">
        <v>1</v>
      </c>
      <c r="AI47" s="346">
        <v>6</v>
      </c>
      <c r="AJ47" s="346">
        <v>9</v>
      </c>
      <c r="AK47" s="346">
        <v>16</v>
      </c>
      <c r="AL47" s="346">
        <v>18</v>
      </c>
      <c r="AM47" s="346">
        <v>17</v>
      </c>
      <c r="AN47" s="346">
        <v>9</v>
      </c>
      <c r="AO47" s="373"/>
      <c r="AP47" s="348">
        <v>14.07</v>
      </c>
      <c r="AQ47" s="348">
        <v>14.71</v>
      </c>
      <c r="AR47" s="348">
        <v>9.85</v>
      </c>
      <c r="AS47" s="348">
        <v>2.77</v>
      </c>
      <c r="AT47" s="348">
        <v>-8.83</v>
      </c>
      <c r="AU47" s="351"/>
      <c r="AV47" s="346">
        <v>3</v>
      </c>
      <c r="AW47" s="346">
        <v>2</v>
      </c>
      <c r="AX47" s="346">
        <v>4</v>
      </c>
      <c r="AY47" s="346">
        <v>8</v>
      </c>
      <c r="AZ47" s="346">
        <v>18</v>
      </c>
      <c r="BA47" s="362"/>
      <c r="BB47" s="348">
        <v>14.890284504137799</v>
      </c>
      <c r="BC47" s="375">
        <v>0.92991004266295096</v>
      </c>
      <c r="BD47" s="375">
        <v>4.6241341024768699E-2</v>
      </c>
      <c r="BE47" s="375">
        <v>-0.14460707063839501</v>
      </c>
      <c r="BF47" s="374"/>
      <c r="BG47" s="348">
        <v>70.930099999999996</v>
      </c>
      <c r="BH47" s="348">
        <v>17.046500000000002</v>
      </c>
      <c r="BI47" s="348">
        <v>11.8673</v>
      </c>
      <c r="BJ47" s="348">
        <v>0.15609999999999999</v>
      </c>
      <c r="BK47" s="373"/>
      <c r="BL47" s="372" t="s">
        <v>2722</v>
      </c>
      <c r="BM47" s="372" t="s">
        <v>2723</v>
      </c>
      <c r="BN47" s="372" t="s">
        <v>2724</v>
      </c>
      <c r="BO47" s="372" t="s">
        <v>2725</v>
      </c>
      <c r="BP47" s="372" t="s">
        <v>2726</v>
      </c>
      <c r="BQ47" s="373"/>
      <c r="BR47" s="354" t="s">
        <v>463</v>
      </c>
    </row>
    <row r="48" spans="1:70" s="428" customFormat="1" x14ac:dyDescent="0.25">
      <c r="A48" s="345" t="s">
        <v>2727</v>
      </c>
      <c r="B48" s="373"/>
      <c r="C48" s="719">
        <v>40070</v>
      </c>
      <c r="D48" s="373"/>
      <c r="E48" s="346">
        <v>1900.47</v>
      </c>
      <c r="F48" s="373"/>
      <c r="G48" s="347">
        <v>103.74</v>
      </c>
      <c r="H48" s="374"/>
      <c r="I48" s="348">
        <v>0.90459999999999996</v>
      </c>
      <c r="J48" s="348">
        <v>0.28029999999999999</v>
      </c>
      <c r="K48" s="348">
        <v>9.3612000000000002</v>
      </c>
      <c r="L48" s="348">
        <v>0.3871</v>
      </c>
      <c r="M48" s="348">
        <v>-8.6151999999999997</v>
      </c>
      <c r="N48" s="350">
        <v>-0.87429999999999997</v>
      </c>
      <c r="O48" s="348">
        <v>2.8934000000000002</v>
      </c>
      <c r="P48" s="348">
        <v>13.889799999999999</v>
      </c>
      <c r="Q48" s="348">
        <v>13.4208</v>
      </c>
      <c r="R48" s="348">
        <v>15.4976</v>
      </c>
      <c r="S48" s="348">
        <v>12.151400000000001</v>
      </c>
      <c r="T48" s="348">
        <v>-6.8342999999999998</v>
      </c>
      <c r="U48" s="348">
        <v>-4.9303999999999997</v>
      </c>
      <c r="V48" s="348">
        <v>-7.3335999999999997</v>
      </c>
      <c r="W48" s="348">
        <v>12.151400000000001</v>
      </c>
      <c r="X48" s="348">
        <v>15.1067</v>
      </c>
      <c r="Y48" s="374"/>
      <c r="Z48" s="346">
        <v>18</v>
      </c>
      <c r="AA48" s="346">
        <v>16</v>
      </c>
      <c r="AB48" s="346">
        <v>11</v>
      </c>
      <c r="AC48" s="346">
        <v>16</v>
      </c>
      <c r="AD48" s="346">
        <v>11</v>
      </c>
      <c r="AE48" s="346">
        <v>11</v>
      </c>
      <c r="AF48" s="346">
        <v>10</v>
      </c>
      <c r="AG48" s="346">
        <v>4</v>
      </c>
      <c r="AH48" s="346">
        <v>6</v>
      </c>
      <c r="AI48" s="346">
        <v>2</v>
      </c>
      <c r="AJ48" s="346">
        <v>7</v>
      </c>
      <c r="AK48" s="346">
        <v>13</v>
      </c>
      <c r="AL48" s="346">
        <v>8</v>
      </c>
      <c r="AM48" s="346">
        <v>15</v>
      </c>
      <c r="AN48" s="346">
        <v>7</v>
      </c>
      <c r="AO48" s="373"/>
      <c r="AP48" s="348">
        <v>14.08</v>
      </c>
      <c r="AQ48" s="348">
        <v>13.55</v>
      </c>
      <c r="AR48" s="348">
        <v>9.8000000000000007</v>
      </c>
      <c r="AS48" s="348">
        <v>4.0999999999999996</v>
      </c>
      <c r="AT48" s="348">
        <v>-7.55</v>
      </c>
      <c r="AU48" s="351"/>
      <c r="AV48" s="346">
        <v>2</v>
      </c>
      <c r="AW48" s="346">
        <v>5</v>
      </c>
      <c r="AX48" s="346">
        <v>5</v>
      </c>
      <c r="AY48" s="346">
        <v>4</v>
      </c>
      <c r="AZ48" s="346">
        <v>12</v>
      </c>
      <c r="BA48" s="362"/>
      <c r="BB48" s="348">
        <v>15.2421001263422</v>
      </c>
      <c r="BC48" s="375">
        <v>0.938091833263342</v>
      </c>
      <c r="BD48" s="375">
        <v>4.78253388093898E-2</v>
      </c>
      <c r="BE48" s="375">
        <v>-0.11152567477446999</v>
      </c>
      <c r="BF48" s="374"/>
      <c r="BG48" s="348">
        <v>59.244500000000002</v>
      </c>
      <c r="BH48" s="348">
        <v>25.962299999999999</v>
      </c>
      <c r="BI48" s="348">
        <v>11.8728</v>
      </c>
      <c r="BJ48" s="348">
        <v>2.9203999999999999</v>
      </c>
      <c r="BK48" s="373"/>
      <c r="BL48" s="372" t="s">
        <v>2728</v>
      </c>
      <c r="BM48" s="372" t="s">
        <v>2729</v>
      </c>
      <c r="BN48" s="372" t="s">
        <v>2730</v>
      </c>
      <c r="BO48" s="372" t="s">
        <v>2731</v>
      </c>
      <c r="BP48" s="372" t="s">
        <v>2732</v>
      </c>
      <c r="BQ48" s="373"/>
      <c r="BR48" s="354" t="s">
        <v>513</v>
      </c>
    </row>
    <row r="49" spans="1:70" s="428" customFormat="1" ht="11" x14ac:dyDescent="0.3">
      <c r="A49" s="841" t="s">
        <v>2733</v>
      </c>
      <c r="B49" s="842"/>
      <c r="C49" s="843">
        <v>45246</v>
      </c>
      <c r="D49" s="842"/>
      <c r="E49" s="844">
        <v>1669.12</v>
      </c>
      <c r="F49" s="842"/>
      <c r="G49" s="845">
        <v>13.345000000000001</v>
      </c>
      <c r="H49" s="847"/>
      <c r="I49" s="846">
        <v>1.2596000000000001</v>
      </c>
      <c r="J49" s="846">
        <v>-7.4899999999999994E-2</v>
      </c>
      <c r="K49" s="846">
        <v>7.6295999999999999</v>
      </c>
      <c r="L49" s="846">
        <v>2.2997000000000001</v>
      </c>
      <c r="M49" s="846">
        <v>-9.8614999999999995</v>
      </c>
      <c r="N49" s="848">
        <v>5.8712</v>
      </c>
      <c r="O49" s="846">
        <v>9.1776999999999997</v>
      </c>
      <c r="P49" s="846" t="s">
        <v>430</v>
      </c>
      <c r="Q49" s="846" t="s">
        <v>430</v>
      </c>
      <c r="R49" s="846" t="s">
        <v>430</v>
      </c>
      <c r="S49" s="846">
        <v>9.9529999999999994</v>
      </c>
      <c r="T49" s="846">
        <v>-7.4549000000000003</v>
      </c>
      <c r="U49" s="846">
        <v>-5.2672999999999996</v>
      </c>
      <c r="V49" s="846">
        <v>-1.2359</v>
      </c>
      <c r="W49" s="846">
        <v>9.9529999999999994</v>
      </c>
      <c r="X49" s="846">
        <v>12.518000000000001</v>
      </c>
      <c r="Y49" s="847"/>
      <c r="Z49" s="844">
        <v>8</v>
      </c>
      <c r="AA49" s="844">
        <v>24</v>
      </c>
      <c r="AB49" s="844">
        <v>22</v>
      </c>
      <c r="AC49" s="844">
        <v>7</v>
      </c>
      <c r="AD49" s="844">
        <v>17</v>
      </c>
      <c r="AE49" s="844">
        <v>1</v>
      </c>
      <c r="AF49" s="844">
        <v>1</v>
      </c>
      <c r="AG49" s="844" t="s">
        <v>430</v>
      </c>
      <c r="AH49" s="844" t="s">
        <v>430</v>
      </c>
      <c r="AI49" s="844" t="s">
        <v>430</v>
      </c>
      <c r="AJ49" s="844">
        <v>22</v>
      </c>
      <c r="AK49" s="844">
        <v>20</v>
      </c>
      <c r="AL49" s="844">
        <v>9</v>
      </c>
      <c r="AM49" s="844">
        <v>2</v>
      </c>
      <c r="AN49" s="844">
        <v>22</v>
      </c>
      <c r="AO49" s="842"/>
      <c r="AP49" s="846" t="s">
        <v>430</v>
      </c>
      <c r="AQ49" s="846" t="s">
        <v>430</v>
      </c>
      <c r="AR49" s="846" t="s">
        <v>430</v>
      </c>
      <c r="AS49" s="846" t="s">
        <v>430</v>
      </c>
      <c r="AT49" s="846">
        <v>-4.6399999999999997</v>
      </c>
      <c r="AU49" s="849"/>
      <c r="AV49" s="844" t="s">
        <v>430</v>
      </c>
      <c r="AW49" s="844" t="s">
        <v>430</v>
      </c>
      <c r="AX49" s="844" t="s">
        <v>430</v>
      </c>
      <c r="AY49" s="844" t="s">
        <v>430</v>
      </c>
      <c r="AZ49" s="844">
        <v>5</v>
      </c>
      <c r="BA49" s="851"/>
      <c r="BB49" s="846">
        <v>16.7751084868883</v>
      </c>
      <c r="BC49" s="852">
        <v>0.942061262467213</v>
      </c>
      <c r="BD49" s="852">
        <v>3.1723467260599603E-2</v>
      </c>
      <c r="BE49" s="852">
        <v>4.1397101722257502E-2</v>
      </c>
      <c r="BF49" s="847"/>
      <c r="BG49" s="846">
        <v>49.325800000000001</v>
      </c>
      <c r="BH49" s="846">
        <v>12.789099999999999</v>
      </c>
      <c r="BI49" s="846">
        <v>37.257100000000001</v>
      </c>
      <c r="BJ49" s="846">
        <v>0.628</v>
      </c>
      <c r="BK49" s="842"/>
      <c r="BL49" s="855" t="s">
        <v>2734</v>
      </c>
      <c r="BM49" s="855" t="s">
        <v>2735</v>
      </c>
      <c r="BN49" s="855" t="s">
        <v>2736</v>
      </c>
      <c r="BO49" s="855" t="s">
        <v>755</v>
      </c>
      <c r="BP49" s="855" t="s">
        <v>2737</v>
      </c>
      <c r="BQ49" s="842"/>
      <c r="BR49" s="856" t="s">
        <v>604</v>
      </c>
    </row>
    <row r="50" spans="1:70" s="428" customFormat="1" x14ac:dyDescent="0.25">
      <c r="A50" s="345" t="s">
        <v>2738</v>
      </c>
      <c r="B50" s="373"/>
      <c r="C50" s="719">
        <v>45169</v>
      </c>
      <c r="D50" s="373"/>
      <c r="E50" s="346">
        <v>1665.8</v>
      </c>
      <c r="F50" s="373"/>
      <c r="G50" s="347">
        <v>14.1374</v>
      </c>
      <c r="H50" s="374"/>
      <c r="I50" s="348">
        <v>1.8272999999999999</v>
      </c>
      <c r="J50" s="348">
        <v>0.78779999999999994</v>
      </c>
      <c r="K50" s="348">
        <v>11.185</v>
      </c>
      <c r="L50" s="348">
        <v>4.1337000000000002</v>
      </c>
      <c r="M50" s="348">
        <v>-6.8362999999999996</v>
      </c>
      <c r="N50" s="350">
        <v>4.2275</v>
      </c>
      <c r="O50" s="348">
        <v>6.0068000000000001</v>
      </c>
      <c r="P50" s="348" t="s">
        <v>430</v>
      </c>
      <c r="Q50" s="348" t="s">
        <v>430</v>
      </c>
      <c r="R50" s="348" t="s">
        <v>430</v>
      </c>
      <c r="S50" s="348">
        <v>13.5169</v>
      </c>
      <c r="T50" s="348">
        <v>-4.0140000000000002</v>
      </c>
      <c r="U50" s="348">
        <v>-3.4937</v>
      </c>
      <c r="V50" s="348">
        <v>-2.6953</v>
      </c>
      <c r="W50" s="348">
        <v>13.5169</v>
      </c>
      <c r="X50" s="348">
        <v>13.9154</v>
      </c>
      <c r="Y50" s="374"/>
      <c r="Z50" s="346">
        <v>2</v>
      </c>
      <c r="AA50" s="346">
        <v>6</v>
      </c>
      <c r="AB50" s="346">
        <v>4</v>
      </c>
      <c r="AC50" s="346">
        <v>4</v>
      </c>
      <c r="AD50" s="346">
        <v>4</v>
      </c>
      <c r="AE50" s="346">
        <v>4</v>
      </c>
      <c r="AF50" s="346">
        <v>3</v>
      </c>
      <c r="AG50" s="346" t="s">
        <v>430</v>
      </c>
      <c r="AH50" s="346" t="s">
        <v>430</v>
      </c>
      <c r="AI50" s="346" t="s">
        <v>430</v>
      </c>
      <c r="AJ50" s="346">
        <v>4</v>
      </c>
      <c r="AK50" s="346">
        <v>4</v>
      </c>
      <c r="AL50" s="346">
        <v>3</v>
      </c>
      <c r="AM50" s="346">
        <v>3</v>
      </c>
      <c r="AN50" s="346">
        <v>4</v>
      </c>
      <c r="AO50" s="373"/>
      <c r="AP50" s="348" t="s">
        <v>430</v>
      </c>
      <c r="AQ50" s="348" t="s">
        <v>430</v>
      </c>
      <c r="AR50" s="348" t="s">
        <v>430</v>
      </c>
      <c r="AS50" s="348" t="s">
        <v>430</v>
      </c>
      <c r="AT50" s="348">
        <v>-1.74</v>
      </c>
      <c r="AU50" s="351"/>
      <c r="AV50" s="346" t="s">
        <v>430</v>
      </c>
      <c r="AW50" s="346" t="s">
        <v>430</v>
      </c>
      <c r="AX50" s="346" t="s">
        <v>430</v>
      </c>
      <c r="AY50" s="346" t="s">
        <v>430</v>
      </c>
      <c r="AZ50" s="346">
        <v>2</v>
      </c>
      <c r="BA50" s="362"/>
      <c r="BB50" s="348">
        <v>17.083951153098401</v>
      </c>
      <c r="BC50" s="375">
        <v>0.92265010207229103</v>
      </c>
      <c r="BD50" s="375">
        <v>3.77411533675047E-2</v>
      </c>
      <c r="BE50" s="375">
        <v>0.13939987659136999</v>
      </c>
      <c r="BF50" s="374"/>
      <c r="BG50" s="348">
        <v>43.225700000000003</v>
      </c>
      <c r="BH50" s="348">
        <v>27.596599999999999</v>
      </c>
      <c r="BI50" s="348">
        <v>26.6112</v>
      </c>
      <c r="BJ50" s="348">
        <v>2.5665</v>
      </c>
      <c r="BK50" s="373"/>
      <c r="BL50" s="372" t="s">
        <v>2739</v>
      </c>
      <c r="BM50" s="372" t="s">
        <v>2740</v>
      </c>
      <c r="BN50" s="372" t="s">
        <v>2741</v>
      </c>
      <c r="BO50" s="372" t="s">
        <v>2742</v>
      </c>
      <c r="BP50" s="372" t="s">
        <v>2743</v>
      </c>
      <c r="BQ50" s="373"/>
      <c r="BR50" s="354" t="s">
        <v>476</v>
      </c>
    </row>
    <row r="51" spans="1:70" s="428" customFormat="1" x14ac:dyDescent="0.25">
      <c r="A51" s="345" t="s">
        <v>2744</v>
      </c>
      <c r="B51" s="373"/>
      <c r="C51" s="719">
        <v>43350</v>
      </c>
      <c r="D51" s="373"/>
      <c r="E51" s="346">
        <v>1413.98</v>
      </c>
      <c r="F51" s="373"/>
      <c r="G51" s="347">
        <v>29.675699999999999</v>
      </c>
      <c r="H51" s="374"/>
      <c r="I51" s="348">
        <v>0.79620000000000002</v>
      </c>
      <c r="J51" s="348">
        <v>0.2006</v>
      </c>
      <c r="K51" s="348">
        <v>7.4345999999999997</v>
      </c>
      <c r="L51" s="348">
        <v>-0.75880000000000003</v>
      </c>
      <c r="M51" s="348">
        <v>-9.2520000000000007</v>
      </c>
      <c r="N51" s="350">
        <v>-2.5766</v>
      </c>
      <c r="O51" s="348">
        <v>3.5911</v>
      </c>
      <c r="P51" s="348">
        <v>13.6785</v>
      </c>
      <c r="Q51" s="348">
        <v>12.940300000000001</v>
      </c>
      <c r="R51" s="348" t="s">
        <v>430</v>
      </c>
      <c r="S51" s="348">
        <v>9.4745000000000008</v>
      </c>
      <c r="T51" s="348">
        <v>-7.7276999999999996</v>
      </c>
      <c r="U51" s="348">
        <v>-6.8811</v>
      </c>
      <c r="V51" s="348">
        <v>-5.4066999999999998</v>
      </c>
      <c r="W51" s="348">
        <v>9.4745000000000008</v>
      </c>
      <c r="X51" s="348">
        <v>15.298500000000001</v>
      </c>
      <c r="Y51" s="374"/>
      <c r="Z51" s="346">
        <v>22</v>
      </c>
      <c r="AA51" s="346">
        <v>17</v>
      </c>
      <c r="AB51" s="346">
        <v>23</v>
      </c>
      <c r="AC51" s="346">
        <v>20</v>
      </c>
      <c r="AD51" s="346">
        <v>14</v>
      </c>
      <c r="AE51" s="346">
        <v>14</v>
      </c>
      <c r="AF51" s="346">
        <v>6</v>
      </c>
      <c r="AG51" s="346">
        <v>6</v>
      </c>
      <c r="AH51" s="346">
        <v>9</v>
      </c>
      <c r="AI51" s="346" t="s">
        <v>430</v>
      </c>
      <c r="AJ51" s="346">
        <v>23</v>
      </c>
      <c r="AK51" s="346">
        <v>21</v>
      </c>
      <c r="AL51" s="346">
        <v>15</v>
      </c>
      <c r="AM51" s="346">
        <v>11</v>
      </c>
      <c r="AN51" s="346">
        <v>23</v>
      </c>
      <c r="AO51" s="373"/>
      <c r="AP51" s="348" t="s">
        <v>430</v>
      </c>
      <c r="AQ51" s="348">
        <v>12.53</v>
      </c>
      <c r="AR51" s="348">
        <v>9.0299999999999994</v>
      </c>
      <c r="AS51" s="348">
        <v>3.07</v>
      </c>
      <c r="AT51" s="348">
        <v>-8.31</v>
      </c>
      <c r="AU51" s="351"/>
      <c r="AV51" s="346" t="s">
        <v>430</v>
      </c>
      <c r="AW51" s="346">
        <v>7</v>
      </c>
      <c r="AX51" s="346">
        <v>7</v>
      </c>
      <c r="AY51" s="346">
        <v>7</v>
      </c>
      <c r="AZ51" s="346">
        <v>15</v>
      </c>
      <c r="BA51" s="362"/>
      <c r="BB51" s="348">
        <v>14.7324353665313</v>
      </c>
      <c r="BC51" s="375">
        <v>0.921272562938108</v>
      </c>
      <c r="BD51" s="375">
        <v>4.6178847124709897E-2</v>
      </c>
      <c r="BE51" s="375">
        <v>-0.14508815554298901</v>
      </c>
      <c r="BF51" s="374"/>
      <c r="BG51" s="348">
        <v>66.778400000000005</v>
      </c>
      <c r="BH51" s="348">
        <v>18.5288</v>
      </c>
      <c r="BI51" s="348">
        <v>8.3356700000000004</v>
      </c>
      <c r="BJ51" s="348">
        <v>6.3571299999999997</v>
      </c>
      <c r="BK51" s="373"/>
      <c r="BL51" s="372" t="s">
        <v>2745</v>
      </c>
      <c r="BM51" s="372" t="s">
        <v>2746</v>
      </c>
      <c r="BN51" s="372" t="s">
        <v>2747</v>
      </c>
      <c r="BO51" s="372" t="s">
        <v>2748</v>
      </c>
      <c r="BP51" s="372" t="s">
        <v>2749</v>
      </c>
      <c r="BQ51" s="373"/>
      <c r="BR51" s="354" t="s">
        <v>1020</v>
      </c>
    </row>
    <row r="52" spans="1:70" s="428" customFormat="1" x14ac:dyDescent="0.25">
      <c r="A52" s="345" t="s">
        <v>2750</v>
      </c>
      <c r="B52" s="373"/>
      <c r="C52" s="719">
        <v>38849</v>
      </c>
      <c r="D52" s="373"/>
      <c r="E52" s="346">
        <v>1415.55</v>
      </c>
      <c r="F52" s="373"/>
      <c r="G52" s="347">
        <v>89.523799999999994</v>
      </c>
      <c r="H52" s="374"/>
      <c r="I52" s="348">
        <v>0.98450000000000004</v>
      </c>
      <c r="J52" s="348">
        <v>0.36359999999999998</v>
      </c>
      <c r="K52" s="348">
        <v>8.0318000000000005</v>
      </c>
      <c r="L52" s="348">
        <v>-0.71209999999999996</v>
      </c>
      <c r="M52" s="348">
        <v>-12.31</v>
      </c>
      <c r="N52" s="350">
        <v>-4.2178000000000004</v>
      </c>
      <c r="O52" s="348">
        <v>3.4377</v>
      </c>
      <c r="P52" s="348">
        <v>13.5169</v>
      </c>
      <c r="Q52" s="348">
        <v>13.0097</v>
      </c>
      <c r="R52" s="348">
        <v>12.4092</v>
      </c>
      <c r="S52" s="348">
        <v>10.576599999999999</v>
      </c>
      <c r="T52" s="348">
        <v>-8.6168999999999993</v>
      </c>
      <c r="U52" s="348">
        <v>-8.4553999999999991</v>
      </c>
      <c r="V52" s="348">
        <v>-9.0350000000000001</v>
      </c>
      <c r="W52" s="348">
        <v>10.576599999999999</v>
      </c>
      <c r="X52" s="348">
        <v>11.599500000000001</v>
      </c>
      <c r="Y52" s="374"/>
      <c r="Z52" s="346">
        <v>12</v>
      </c>
      <c r="AA52" s="346">
        <v>13</v>
      </c>
      <c r="AB52" s="346">
        <v>18</v>
      </c>
      <c r="AC52" s="346">
        <v>19</v>
      </c>
      <c r="AD52" s="346">
        <v>21</v>
      </c>
      <c r="AE52" s="346">
        <v>18</v>
      </c>
      <c r="AF52" s="346">
        <v>8</v>
      </c>
      <c r="AG52" s="346">
        <v>7</v>
      </c>
      <c r="AH52" s="346">
        <v>7</v>
      </c>
      <c r="AI52" s="346">
        <v>7</v>
      </c>
      <c r="AJ52" s="346">
        <v>17</v>
      </c>
      <c r="AK52" s="346">
        <v>23</v>
      </c>
      <c r="AL52" s="346">
        <v>19</v>
      </c>
      <c r="AM52" s="346">
        <v>19</v>
      </c>
      <c r="AN52" s="346">
        <v>17</v>
      </c>
      <c r="AO52" s="373"/>
      <c r="AP52" s="348">
        <v>11.02</v>
      </c>
      <c r="AQ52" s="348">
        <v>11.72</v>
      </c>
      <c r="AR52" s="348">
        <v>8.77</v>
      </c>
      <c r="AS52" s="348">
        <v>2.0699999999999998</v>
      </c>
      <c r="AT52" s="348">
        <v>-11.78</v>
      </c>
      <c r="AU52" s="351"/>
      <c r="AV52" s="346">
        <v>7</v>
      </c>
      <c r="AW52" s="346">
        <v>10</v>
      </c>
      <c r="AX52" s="346">
        <v>10</v>
      </c>
      <c r="AY52" s="346">
        <v>10</v>
      </c>
      <c r="AZ52" s="346">
        <v>19</v>
      </c>
      <c r="BA52" s="362"/>
      <c r="BB52" s="348">
        <v>14.8967742470999</v>
      </c>
      <c r="BC52" s="375">
        <v>0.90743293837028305</v>
      </c>
      <c r="BD52" s="375">
        <v>4.4463765153181602E-2</v>
      </c>
      <c r="BE52" s="375">
        <v>-0.150648739544293</v>
      </c>
      <c r="BF52" s="374"/>
      <c r="BG52" s="348">
        <v>75.681299999999993</v>
      </c>
      <c r="BH52" s="348">
        <v>8.7347900000000003</v>
      </c>
      <c r="BI52" s="348">
        <v>10.9899</v>
      </c>
      <c r="BJ52" s="348">
        <v>4.5940099999999999</v>
      </c>
      <c r="BK52" s="373"/>
      <c r="BL52" s="372" t="s">
        <v>2751</v>
      </c>
      <c r="BM52" s="372" t="s">
        <v>2752</v>
      </c>
      <c r="BN52" s="372" t="s">
        <v>2753</v>
      </c>
      <c r="BO52" s="372" t="s">
        <v>2754</v>
      </c>
      <c r="BP52" s="372" t="s">
        <v>2755</v>
      </c>
      <c r="BQ52" s="373"/>
      <c r="BR52" s="354" t="s">
        <v>526</v>
      </c>
    </row>
    <row r="53" spans="1:70" s="428" customFormat="1" x14ac:dyDescent="0.25">
      <c r="A53" s="345" t="s">
        <v>2756</v>
      </c>
      <c r="B53" s="373"/>
      <c r="C53" s="719">
        <v>45953</v>
      </c>
      <c r="D53" s="373"/>
      <c r="E53" s="346">
        <v>1016.22</v>
      </c>
      <c r="F53" s="373"/>
      <c r="G53" s="347">
        <v>9.1610999999999994</v>
      </c>
      <c r="H53" s="374"/>
      <c r="I53" s="348">
        <v>1.4473</v>
      </c>
      <c r="J53" s="348">
        <v>1.4327000000000001</v>
      </c>
      <c r="K53" s="348">
        <v>11.583299999999999</v>
      </c>
      <c r="L53" s="348">
        <v>5.5037000000000003</v>
      </c>
      <c r="M53" s="348">
        <v>-8.3889999999999993</v>
      </c>
      <c r="N53" s="350" t="s">
        <v>430</v>
      </c>
      <c r="O53" s="348" t="s">
        <v>430</v>
      </c>
      <c r="P53" s="348" t="s">
        <v>430</v>
      </c>
      <c r="Q53" s="348" t="s">
        <v>430</v>
      </c>
      <c r="R53" s="348" t="s">
        <v>430</v>
      </c>
      <c r="S53" s="348">
        <v>14.027699999999999</v>
      </c>
      <c r="T53" s="348">
        <v>-6.4344000000000001</v>
      </c>
      <c r="U53" s="348" t="s">
        <v>430</v>
      </c>
      <c r="V53" s="348" t="s">
        <v>430</v>
      </c>
      <c r="W53" s="348">
        <v>14.027699999999999</v>
      </c>
      <c r="X53" s="348">
        <v>-8.3889999999999993</v>
      </c>
      <c r="Y53" s="374"/>
      <c r="Z53" s="346">
        <v>3</v>
      </c>
      <c r="AA53" s="346">
        <v>3</v>
      </c>
      <c r="AB53" s="346">
        <v>3</v>
      </c>
      <c r="AC53" s="346">
        <v>2</v>
      </c>
      <c r="AD53" s="346">
        <v>10</v>
      </c>
      <c r="AE53" s="346" t="s">
        <v>430</v>
      </c>
      <c r="AF53" s="346" t="s">
        <v>430</v>
      </c>
      <c r="AG53" s="346" t="s">
        <v>430</v>
      </c>
      <c r="AH53" s="346" t="s">
        <v>430</v>
      </c>
      <c r="AI53" s="346" t="s">
        <v>430</v>
      </c>
      <c r="AJ53" s="346">
        <v>3</v>
      </c>
      <c r="AK53" s="346">
        <v>12</v>
      </c>
      <c r="AL53" s="346" t="s">
        <v>430</v>
      </c>
      <c r="AM53" s="346" t="s">
        <v>430</v>
      </c>
      <c r="AN53" s="346">
        <v>3</v>
      </c>
      <c r="AO53" s="373"/>
      <c r="AP53" s="348" t="s">
        <v>430</v>
      </c>
      <c r="AQ53" s="348" t="s">
        <v>430</v>
      </c>
      <c r="AR53" s="348" t="s">
        <v>430</v>
      </c>
      <c r="AS53" s="348" t="s">
        <v>430</v>
      </c>
      <c r="AT53" s="348" t="s">
        <v>430</v>
      </c>
      <c r="AU53" s="351"/>
      <c r="AV53" s="346" t="s">
        <v>430</v>
      </c>
      <c r="AW53" s="346" t="s">
        <v>430</v>
      </c>
      <c r="AX53" s="346" t="s">
        <v>430</v>
      </c>
      <c r="AY53" s="346" t="s">
        <v>430</v>
      </c>
      <c r="AZ53" s="346" t="s">
        <v>430</v>
      </c>
      <c r="BA53" s="362"/>
      <c r="BB53" s="348">
        <v>28.529711528643499</v>
      </c>
      <c r="BC53" s="375">
        <v>1.31349404817291</v>
      </c>
      <c r="BD53" s="375">
        <v>-6.1115347784703802E-2</v>
      </c>
      <c r="BE53" s="375">
        <v>0.87392551022856502</v>
      </c>
      <c r="BF53" s="374"/>
      <c r="BG53" s="348">
        <v>33.655700000000003</v>
      </c>
      <c r="BH53" s="348">
        <v>17.941299999999998</v>
      </c>
      <c r="BI53" s="348">
        <v>46.2774</v>
      </c>
      <c r="BJ53" s="348">
        <v>2.1255999999999999</v>
      </c>
      <c r="BK53" s="373"/>
      <c r="BL53" s="372" t="s">
        <v>2757</v>
      </c>
      <c r="BM53" s="372" t="s">
        <v>2758</v>
      </c>
      <c r="BN53" s="372" t="s">
        <v>2759</v>
      </c>
      <c r="BO53" s="372" t="s">
        <v>2760</v>
      </c>
      <c r="BP53" s="372" t="s">
        <v>510</v>
      </c>
      <c r="BQ53" s="373"/>
      <c r="BR53" s="354" t="s">
        <v>476</v>
      </c>
    </row>
    <row r="54" spans="1:70" s="428" customFormat="1" x14ac:dyDescent="0.25">
      <c r="A54" s="345" t="s">
        <v>2761</v>
      </c>
      <c r="B54" s="373"/>
      <c r="C54" s="719">
        <v>39318</v>
      </c>
      <c r="D54" s="373"/>
      <c r="E54" s="346">
        <v>672.03700000000003</v>
      </c>
      <c r="F54" s="373"/>
      <c r="G54" s="347">
        <v>55.338299999999997</v>
      </c>
      <c r="H54" s="374"/>
      <c r="I54" s="348">
        <v>0.96530000000000005</v>
      </c>
      <c r="J54" s="348">
        <v>1.6400000000000001E-2</v>
      </c>
      <c r="K54" s="348">
        <v>8.8440999999999992</v>
      </c>
      <c r="L54" s="348">
        <v>0.36840000000000001</v>
      </c>
      <c r="M54" s="348">
        <v>-8.6966999999999999</v>
      </c>
      <c r="N54" s="350">
        <v>0.9194</v>
      </c>
      <c r="O54" s="348">
        <v>3.5724</v>
      </c>
      <c r="P54" s="348">
        <v>13.4252</v>
      </c>
      <c r="Q54" s="348">
        <v>12.023999999999999</v>
      </c>
      <c r="R54" s="348">
        <v>11.2354</v>
      </c>
      <c r="S54" s="348">
        <v>11.158799999999999</v>
      </c>
      <c r="T54" s="348">
        <v>-6.9067999999999996</v>
      </c>
      <c r="U54" s="348">
        <v>-5.5122999999999998</v>
      </c>
      <c r="V54" s="348">
        <v>-4.2396000000000003</v>
      </c>
      <c r="W54" s="348">
        <v>11.158799999999999</v>
      </c>
      <c r="X54" s="348">
        <v>9.5873000000000008</v>
      </c>
      <c r="Y54" s="374"/>
      <c r="Z54" s="346">
        <v>14</v>
      </c>
      <c r="AA54" s="346">
        <v>22</v>
      </c>
      <c r="AB54" s="346">
        <v>14</v>
      </c>
      <c r="AC54" s="346">
        <v>17</v>
      </c>
      <c r="AD54" s="346">
        <v>12</v>
      </c>
      <c r="AE54" s="346">
        <v>9</v>
      </c>
      <c r="AF54" s="346">
        <v>7</v>
      </c>
      <c r="AG54" s="346">
        <v>8</v>
      </c>
      <c r="AH54" s="346">
        <v>11</v>
      </c>
      <c r="AI54" s="346">
        <v>8</v>
      </c>
      <c r="AJ54" s="346">
        <v>15</v>
      </c>
      <c r="AK54" s="346">
        <v>14</v>
      </c>
      <c r="AL54" s="346">
        <v>11</v>
      </c>
      <c r="AM54" s="346">
        <v>8</v>
      </c>
      <c r="AN54" s="346">
        <v>15</v>
      </c>
      <c r="AO54" s="373"/>
      <c r="AP54" s="348">
        <v>10.81</v>
      </c>
      <c r="AQ54" s="348">
        <v>11.1</v>
      </c>
      <c r="AR54" s="348">
        <v>8.3800000000000008</v>
      </c>
      <c r="AS54" s="348">
        <v>4.12</v>
      </c>
      <c r="AT54" s="348">
        <v>-5.87</v>
      </c>
      <c r="AU54" s="351"/>
      <c r="AV54" s="346">
        <v>8</v>
      </c>
      <c r="AW54" s="346">
        <v>11</v>
      </c>
      <c r="AX54" s="346">
        <v>11</v>
      </c>
      <c r="AY54" s="346">
        <v>3</v>
      </c>
      <c r="AZ54" s="346">
        <v>10</v>
      </c>
      <c r="BA54" s="362"/>
      <c r="BB54" s="348">
        <v>15.527977513848899</v>
      </c>
      <c r="BC54" s="375">
        <v>0.98109151554819396</v>
      </c>
      <c r="BD54" s="375">
        <v>4.3605226822930401E-2</v>
      </c>
      <c r="BE54" s="375">
        <v>-0.20190890246321</v>
      </c>
      <c r="BF54" s="374"/>
      <c r="BG54" s="348">
        <v>74.509399999999999</v>
      </c>
      <c r="BH54" s="348">
        <v>16.358499999999999</v>
      </c>
      <c r="BI54" s="348">
        <v>6.5286600000000004</v>
      </c>
      <c r="BJ54" s="348">
        <v>2.60344</v>
      </c>
      <c r="BK54" s="373"/>
      <c r="BL54" s="372" t="s">
        <v>2762</v>
      </c>
      <c r="BM54" s="372" t="s">
        <v>2763</v>
      </c>
      <c r="BN54" s="372" t="s">
        <v>2764</v>
      </c>
      <c r="BO54" s="372" t="s">
        <v>2765</v>
      </c>
      <c r="BP54" s="372" t="s">
        <v>2766</v>
      </c>
      <c r="BQ54" s="373"/>
      <c r="BR54" s="354" t="s">
        <v>463</v>
      </c>
    </row>
    <row r="55" spans="1:70" s="428" customFormat="1" x14ac:dyDescent="0.25">
      <c r="A55" s="345" t="s">
        <v>2767</v>
      </c>
      <c r="B55" s="373"/>
      <c r="C55" s="719">
        <v>45625</v>
      </c>
      <c r="D55" s="373"/>
      <c r="E55" s="346">
        <v>611.29700000000003</v>
      </c>
      <c r="F55" s="373"/>
      <c r="G55" s="347">
        <v>8.891</v>
      </c>
      <c r="H55" s="374"/>
      <c r="I55" s="348">
        <v>1.345</v>
      </c>
      <c r="J55" s="348">
        <v>0.46329999999999999</v>
      </c>
      <c r="K55" s="348">
        <v>10.4198</v>
      </c>
      <c r="L55" s="348">
        <v>2.2071999999999998</v>
      </c>
      <c r="M55" s="348">
        <v>-10.7509</v>
      </c>
      <c r="N55" s="350">
        <v>-3.7361</v>
      </c>
      <c r="O55" s="348" t="s">
        <v>430</v>
      </c>
      <c r="P55" s="348" t="s">
        <v>430</v>
      </c>
      <c r="Q55" s="348" t="s">
        <v>430</v>
      </c>
      <c r="R55" s="348" t="s">
        <v>430</v>
      </c>
      <c r="S55" s="348">
        <v>12.444699999999999</v>
      </c>
      <c r="T55" s="348">
        <v>-5.5454999999999997</v>
      </c>
      <c r="U55" s="348">
        <v>-7.4625000000000004</v>
      </c>
      <c r="V55" s="348">
        <v>-7.4142999999999999</v>
      </c>
      <c r="W55" s="348">
        <v>12.444699999999999</v>
      </c>
      <c r="X55" s="348">
        <v>-8.0082000000000004</v>
      </c>
      <c r="Y55" s="374"/>
      <c r="Z55" s="346">
        <v>6</v>
      </c>
      <c r="AA55" s="346">
        <v>10</v>
      </c>
      <c r="AB55" s="346">
        <v>6</v>
      </c>
      <c r="AC55" s="346">
        <v>9</v>
      </c>
      <c r="AD55" s="346">
        <v>20</v>
      </c>
      <c r="AE55" s="346">
        <v>16</v>
      </c>
      <c r="AF55" s="346" t="s">
        <v>430</v>
      </c>
      <c r="AG55" s="346" t="s">
        <v>430</v>
      </c>
      <c r="AH55" s="346" t="s">
        <v>430</v>
      </c>
      <c r="AI55" s="346" t="s">
        <v>430</v>
      </c>
      <c r="AJ55" s="346">
        <v>6</v>
      </c>
      <c r="AK55" s="346">
        <v>9</v>
      </c>
      <c r="AL55" s="346">
        <v>17</v>
      </c>
      <c r="AM55" s="346">
        <v>16</v>
      </c>
      <c r="AN55" s="346">
        <v>6</v>
      </c>
      <c r="AO55" s="373"/>
      <c r="AP55" s="348" t="s">
        <v>430</v>
      </c>
      <c r="AQ55" s="348" t="s">
        <v>430</v>
      </c>
      <c r="AR55" s="348" t="s">
        <v>430</v>
      </c>
      <c r="AS55" s="348" t="s">
        <v>430</v>
      </c>
      <c r="AT55" s="348">
        <v>-8.1199999999999992</v>
      </c>
      <c r="AU55" s="351"/>
      <c r="AV55" s="346" t="s">
        <v>430</v>
      </c>
      <c r="AW55" s="346" t="s">
        <v>430</v>
      </c>
      <c r="AX55" s="346" t="s">
        <v>430</v>
      </c>
      <c r="AY55" s="346" t="s">
        <v>430</v>
      </c>
      <c r="AZ55" s="346">
        <v>14</v>
      </c>
      <c r="BA55" s="362"/>
      <c r="BB55" s="348">
        <v>17.8192395834194</v>
      </c>
      <c r="BC55" s="375">
        <v>1.08391534217425</v>
      </c>
      <c r="BD55" s="375">
        <v>-6.5596634183094998E-2</v>
      </c>
      <c r="BE55" s="375">
        <v>-0.76674140038611505</v>
      </c>
      <c r="BF55" s="374"/>
      <c r="BG55" s="348">
        <v>52.286799999999999</v>
      </c>
      <c r="BH55" s="348">
        <v>10.7959</v>
      </c>
      <c r="BI55" s="348">
        <v>34.483600000000003</v>
      </c>
      <c r="BJ55" s="348">
        <v>2.4337</v>
      </c>
      <c r="BK55" s="373"/>
      <c r="BL55" s="372" t="s">
        <v>2768</v>
      </c>
      <c r="BM55" s="372" t="s">
        <v>2769</v>
      </c>
      <c r="BN55" s="372" t="s">
        <v>2770</v>
      </c>
      <c r="BO55" s="372" t="s">
        <v>2771</v>
      </c>
      <c r="BP55" s="372" t="s">
        <v>2772</v>
      </c>
      <c r="BQ55" s="373"/>
      <c r="BR55" s="354" t="s">
        <v>476</v>
      </c>
    </row>
    <row r="56" spans="1:70" s="428" customFormat="1" x14ac:dyDescent="0.25">
      <c r="A56" s="345" t="s">
        <v>2773</v>
      </c>
      <c r="B56" s="373"/>
      <c r="C56" s="719">
        <v>45957</v>
      </c>
      <c r="D56" s="373"/>
      <c r="E56" s="346">
        <v>526.79</v>
      </c>
      <c r="F56" s="373"/>
      <c r="G56" s="347">
        <v>9.52</v>
      </c>
      <c r="H56" s="374"/>
      <c r="I56" s="348">
        <v>1.9272</v>
      </c>
      <c r="J56" s="348">
        <v>0.52800000000000002</v>
      </c>
      <c r="K56" s="348">
        <v>10.697699999999999</v>
      </c>
      <c r="L56" s="348">
        <v>5.8954000000000004</v>
      </c>
      <c r="M56" s="348">
        <v>-4.8</v>
      </c>
      <c r="N56" s="350" t="s">
        <v>430</v>
      </c>
      <c r="O56" s="348" t="s">
        <v>430</v>
      </c>
      <c r="P56" s="348" t="s">
        <v>430</v>
      </c>
      <c r="Q56" s="348" t="s">
        <v>430</v>
      </c>
      <c r="R56" s="348" t="s">
        <v>430</v>
      </c>
      <c r="S56" s="348">
        <v>12.93</v>
      </c>
      <c r="T56" s="348">
        <v>-2.1583000000000001</v>
      </c>
      <c r="U56" s="348" t="s">
        <v>430</v>
      </c>
      <c r="V56" s="348" t="s">
        <v>430</v>
      </c>
      <c r="W56" s="348">
        <v>12.93</v>
      </c>
      <c r="X56" s="348">
        <v>-4.8</v>
      </c>
      <c r="Y56" s="374"/>
      <c r="Z56" s="346">
        <v>1</v>
      </c>
      <c r="AA56" s="346">
        <v>9</v>
      </c>
      <c r="AB56" s="346">
        <v>5</v>
      </c>
      <c r="AC56" s="346">
        <v>1</v>
      </c>
      <c r="AD56" s="346">
        <v>1</v>
      </c>
      <c r="AE56" s="346" t="s">
        <v>430</v>
      </c>
      <c r="AF56" s="346" t="s">
        <v>430</v>
      </c>
      <c r="AG56" s="346" t="s">
        <v>430</v>
      </c>
      <c r="AH56" s="346" t="s">
        <v>430</v>
      </c>
      <c r="AI56" s="346" t="s">
        <v>430</v>
      </c>
      <c r="AJ56" s="346">
        <v>5</v>
      </c>
      <c r="AK56" s="346">
        <v>1</v>
      </c>
      <c r="AL56" s="346" t="s">
        <v>430</v>
      </c>
      <c r="AM56" s="346" t="s">
        <v>430</v>
      </c>
      <c r="AN56" s="346">
        <v>5</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62"/>
      <c r="BB56" s="348">
        <v>25.413920213770599</v>
      </c>
      <c r="BC56" s="375">
        <v>1.2060044530109699</v>
      </c>
      <c r="BD56" s="375">
        <v>-4.6076113617547702E-2</v>
      </c>
      <c r="BE56" s="375">
        <v>1.23234899097147</v>
      </c>
      <c r="BF56" s="374"/>
      <c r="BG56" s="348">
        <v>35.704300000000003</v>
      </c>
      <c r="BH56" s="348">
        <v>24.560199999999998</v>
      </c>
      <c r="BI56" s="348">
        <v>38.384500000000003</v>
      </c>
      <c r="BJ56" s="348">
        <v>1.351</v>
      </c>
      <c r="BK56" s="373"/>
      <c r="BL56" s="372" t="s">
        <v>2774</v>
      </c>
      <c r="BM56" s="372" t="s">
        <v>2775</v>
      </c>
      <c r="BN56" s="372" t="s">
        <v>2776</v>
      </c>
      <c r="BO56" s="372" t="s">
        <v>2777</v>
      </c>
      <c r="BP56" s="372" t="s">
        <v>2778</v>
      </c>
      <c r="BQ56" s="373"/>
      <c r="BR56" s="354" t="s">
        <v>604</v>
      </c>
    </row>
    <row r="57" spans="1:70" s="428" customFormat="1" x14ac:dyDescent="0.25">
      <c r="A57" s="345" t="s">
        <v>2779</v>
      </c>
      <c r="B57" s="373"/>
      <c r="C57" s="719">
        <v>43417</v>
      </c>
      <c r="D57" s="373"/>
      <c r="E57" s="346">
        <v>499.97</v>
      </c>
      <c r="F57" s="373"/>
      <c r="G57" s="347">
        <v>21.313300000000002</v>
      </c>
      <c r="H57" s="374"/>
      <c r="I57" s="348">
        <v>1.1869000000000001</v>
      </c>
      <c r="J57" s="348">
        <v>0.1993</v>
      </c>
      <c r="K57" s="348">
        <v>7.9931000000000001</v>
      </c>
      <c r="L57" s="348">
        <v>0.254</v>
      </c>
      <c r="M57" s="348">
        <v>-9.7440999999999995</v>
      </c>
      <c r="N57" s="350">
        <v>-0.84940000000000004</v>
      </c>
      <c r="O57" s="348">
        <v>1.7766</v>
      </c>
      <c r="P57" s="348">
        <v>12.964399999999999</v>
      </c>
      <c r="Q57" s="348">
        <v>12.5656</v>
      </c>
      <c r="R57" s="348" t="s">
        <v>430</v>
      </c>
      <c r="S57" s="348">
        <v>10.2699</v>
      </c>
      <c r="T57" s="348">
        <v>-7.2060000000000004</v>
      </c>
      <c r="U57" s="348">
        <v>-6.6258999999999997</v>
      </c>
      <c r="V57" s="348">
        <v>-5.0247999999999999</v>
      </c>
      <c r="W57" s="348">
        <v>10.2699</v>
      </c>
      <c r="X57" s="348">
        <v>10.680099999999999</v>
      </c>
      <c r="Y57" s="374"/>
      <c r="Z57" s="346">
        <v>9</v>
      </c>
      <c r="AA57" s="346">
        <v>18</v>
      </c>
      <c r="AB57" s="346">
        <v>19</v>
      </c>
      <c r="AC57" s="346">
        <v>18</v>
      </c>
      <c r="AD57" s="346">
        <v>16</v>
      </c>
      <c r="AE57" s="346">
        <v>10</v>
      </c>
      <c r="AF57" s="346">
        <v>12</v>
      </c>
      <c r="AG57" s="346">
        <v>10</v>
      </c>
      <c r="AH57" s="346">
        <v>10</v>
      </c>
      <c r="AI57" s="346" t="s">
        <v>430</v>
      </c>
      <c r="AJ57" s="346">
        <v>20</v>
      </c>
      <c r="AK57" s="346">
        <v>17</v>
      </c>
      <c r="AL57" s="346">
        <v>13</v>
      </c>
      <c r="AM57" s="346">
        <v>10</v>
      </c>
      <c r="AN57" s="346">
        <v>20</v>
      </c>
      <c r="AO57" s="373"/>
      <c r="AP57" s="348" t="s">
        <v>430</v>
      </c>
      <c r="AQ57" s="348">
        <v>11.73</v>
      </c>
      <c r="AR57" s="348">
        <v>8.8699999999999992</v>
      </c>
      <c r="AS57" s="348">
        <v>2.76</v>
      </c>
      <c r="AT57" s="348">
        <v>-7.68</v>
      </c>
      <c r="AU57" s="351"/>
      <c r="AV57" s="346" t="s">
        <v>430</v>
      </c>
      <c r="AW57" s="346">
        <v>9</v>
      </c>
      <c r="AX57" s="346">
        <v>8</v>
      </c>
      <c r="AY57" s="346">
        <v>9</v>
      </c>
      <c r="AZ57" s="346">
        <v>13</v>
      </c>
      <c r="BA57" s="362"/>
      <c r="BB57" s="348">
        <v>15.162001852705099</v>
      </c>
      <c r="BC57" s="375">
        <v>0.94215216548828895</v>
      </c>
      <c r="BD57" s="375">
        <v>4.3858727609585597E-2</v>
      </c>
      <c r="BE57" s="375">
        <v>-0.17913602675971699</v>
      </c>
      <c r="BF57" s="374"/>
      <c r="BG57" s="348">
        <v>59.127099999999999</v>
      </c>
      <c r="BH57" s="348">
        <v>16.759899999999998</v>
      </c>
      <c r="BI57" s="348">
        <v>19.6508</v>
      </c>
      <c r="BJ57" s="348">
        <v>4.4622000000000002</v>
      </c>
      <c r="BK57" s="373"/>
      <c r="BL57" s="372" t="s">
        <v>2780</v>
      </c>
      <c r="BM57" s="372" t="s">
        <v>2781</v>
      </c>
      <c r="BN57" s="372" t="s">
        <v>2782</v>
      </c>
      <c r="BO57" s="372" t="s">
        <v>2783</v>
      </c>
      <c r="BP57" s="372" t="s">
        <v>2784</v>
      </c>
      <c r="BQ57" s="373"/>
      <c r="BR57" s="354" t="s">
        <v>476</v>
      </c>
    </row>
    <row r="58" spans="1:70" s="428" customFormat="1" x14ac:dyDescent="0.25">
      <c r="A58" s="345" t="s">
        <v>2785</v>
      </c>
      <c r="B58" s="373"/>
      <c r="C58" s="719">
        <v>45708</v>
      </c>
      <c r="D58" s="373"/>
      <c r="E58" s="346">
        <v>483.43200000000002</v>
      </c>
      <c r="F58" s="373"/>
      <c r="G58" s="347">
        <v>10.804</v>
      </c>
      <c r="H58" s="374"/>
      <c r="I58" s="348">
        <v>0.97570000000000001</v>
      </c>
      <c r="J58" s="348">
        <v>0.59119999999999995</v>
      </c>
      <c r="K58" s="348">
        <v>8.7896000000000001</v>
      </c>
      <c r="L58" s="348">
        <v>1.3689</v>
      </c>
      <c r="M58" s="348">
        <v>-7.6234000000000002</v>
      </c>
      <c r="N58" s="350">
        <v>2.0729000000000002</v>
      </c>
      <c r="O58" s="348" t="s">
        <v>430</v>
      </c>
      <c r="P58" s="348" t="s">
        <v>430</v>
      </c>
      <c r="Q58" s="348" t="s">
        <v>430</v>
      </c>
      <c r="R58" s="348" t="s">
        <v>430</v>
      </c>
      <c r="S58" s="348">
        <v>11.077999999999999</v>
      </c>
      <c r="T58" s="348">
        <v>-6.0382999999999996</v>
      </c>
      <c r="U58" s="348">
        <v>-4.6273999999999997</v>
      </c>
      <c r="V58" s="348">
        <v>-2.8767</v>
      </c>
      <c r="W58" s="348">
        <v>11.077999999999999</v>
      </c>
      <c r="X58" s="348">
        <v>6.7680999999999996</v>
      </c>
      <c r="Y58" s="374"/>
      <c r="Z58" s="346">
        <v>13</v>
      </c>
      <c r="AA58" s="346">
        <v>8</v>
      </c>
      <c r="AB58" s="346">
        <v>16</v>
      </c>
      <c r="AC58" s="346">
        <v>13</v>
      </c>
      <c r="AD58" s="346">
        <v>7</v>
      </c>
      <c r="AE58" s="346">
        <v>6</v>
      </c>
      <c r="AF58" s="346" t="s">
        <v>430</v>
      </c>
      <c r="AG58" s="346" t="s">
        <v>430</v>
      </c>
      <c r="AH58" s="346" t="s">
        <v>430</v>
      </c>
      <c r="AI58" s="346" t="s">
        <v>430</v>
      </c>
      <c r="AJ58" s="346">
        <v>16</v>
      </c>
      <c r="AK58" s="346">
        <v>10</v>
      </c>
      <c r="AL58" s="346">
        <v>7</v>
      </c>
      <c r="AM58" s="346">
        <v>4</v>
      </c>
      <c r="AN58" s="346">
        <v>16</v>
      </c>
      <c r="AO58" s="373"/>
      <c r="AP58" s="348" t="s">
        <v>430</v>
      </c>
      <c r="AQ58" s="348" t="s">
        <v>430</v>
      </c>
      <c r="AR58" s="348" t="s">
        <v>430</v>
      </c>
      <c r="AS58" s="348" t="s">
        <v>430</v>
      </c>
      <c r="AT58" s="348">
        <v>-4.09</v>
      </c>
      <c r="AU58" s="351"/>
      <c r="AV58" s="346" t="s">
        <v>430</v>
      </c>
      <c r="AW58" s="346" t="s">
        <v>430</v>
      </c>
      <c r="AX58" s="346" t="s">
        <v>430</v>
      </c>
      <c r="AY58" s="346" t="s">
        <v>430</v>
      </c>
      <c r="AZ58" s="346">
        <v>4</v>
      </c>
      <c r="BA58" s="362"/>
      <c r="BB58" s="348">
        <v>15.7087748526867</v>
      </c>
      <c r="BC58" s="375">
        <v>0.98843610854937602</v>
      </c>
      <c r="BD58" s="375">
        <v>6.24365721051279E-3</v>
      </c>
      <c r="BE58" s="375">
        <v>-0.112969061248025</v>
      </c>
      <c r="BF58" s="374"/>
      <c r="BG58" s="348">
        <v>65.030100000000004</v>
      </c>
      <c r="BH58" s="348">
        <v>22.4894</v>
      </c>
      <c r="BI58" s="348">
        <v>10.8125</v>
      </c>
      <c r="BJ58" s="348">
        <v>1.6679999999999999</v>
      </c>
      <c r="BK58" s="373"/>
      <c r="BL58" s="372" t="s">
        <v>2786</v>
      </c>
      <c r="BM58" s="372" t="s">
        <v>2787</v>
      </c>
      <c r="BN58" s="372" t="s">
        <v>1339</v>
      </c>
      <c r="BO58" s="372" t="s">
        <v>2166</v>
      </c>
      <c r="BP58" s="372" t="s">
        <v>2788</v>
      </c>
      <c r="BQ58" s="373"/>
      <c r="BR58" s="354" t="s">
        <v>476</v>
      </c>
    </row>
    <row r="59" spans="1:70" s="428" customFormat="1" x14ac:dyDescent="0.25">
      <c r="A59" s="345" t="s">
        <v>2789</v>
      </c>
      <c r="B59" s="373"/>
      <c r="C59" s="719">
        <v>45982</v>
      </c>
      <c r="D59" s="373"/>
      <c r="E59" s="346">
        <v>475.80599999999998</v>
      </c>
      <c r="F59" s="373"/>
      <c r="G59" s="347">
        <v>9.468</v>
      </c>
      <c r="H59" s="374"/>
      <c r="I59" s="348">
        <v>0.95</v>
      </c>
      <c r="J59" s="348">
        <v>0.111</v>
      </c>
      <c r="K59" s="348">
        <v>9.3922000000000008</v>
      </c>
      <c r="L59" s="348">
        <v>1.3303</v>
      </c>
      <c r="M59" s="348" t="s">
        <v>430</v>
      </c>
      <c r="N59" s="350" t="s">
        <v>430</v>
      </c>
      <c r="O59" s="348" t="s">
        <v>430</v>
      </c>
      <c r="P59" s="348" t="s">
        <v>430</v>
      </c>
      <c r="Q59" s="348" t="s">
        <v>430</v>
      </c>
      <c r="R59" s="348" t="s">
        <v>430</v>
      </c>
      <c r="S59" s="348">
        <v>11.5024</v>
      </c>
      <c r="T59" s="348">
        <v>-4.9234999999999998</v>
      </c>
      <c r="U59" s="348" t="s">
        <v>430</v>
      </c>
      <c r="V59" s="348" t="s">
        <v>430</v>
      </c>
      <c r="W59" s="348">
        <v>11.5024</v>
      </c>
      <c r="X59" s="348">
        <v>-5.32</v>
      </c>
      <c r="Y59" s="374"/>
      <c r="Z59" s="346">
        <v>15</v>
      </c>
      <c r="AA59" s="346">
        <v>19</v>
      </c>
      <c r="AB59" s="346">
        <v>9</v>
      </c>
      <c r="AC59" s="346">
        <v>14</v>
      </c>
      <c r="AD59" s="346" t="s">
        <v>430</v>
      </c>
      <c r="AE59" s="346" t="s">
        <v>430</v>
      </c>
      <c r="AF59" s="346" t="s">
        <v>430</v>
      </c>
      <c r="AG59" s="346" t="s">
        <v>430</v>
      </c>
      <c r="AH59" s="346" t="s">
        <v>430</v>
      </c>
      <c r="AI59" s="346" t="s">
        <v>430</v>
      </c>
      <c r="AJ59" s="346">
        <v>12</v>
      </c>
      <c r="AK59" s="346">
        <v>6</v>
      </c>
      <c r="AL59" s="346" t="s">
        <v>430</v>
      </c>
      <c r="AM59" s="346" t="s">
        <v>430</v>
      </c>
      <c r="AN59" s="346">
        <v>12</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62"/>
      <c r="BB59" s="348">
        <v>25.1140132412133</v>
      </c>
      <c r="BC59" s="375">
        <v>1.08061152326832</v>
      </c>
      <c r="BD59" s="375">
        <v>-5.9035543432936301E-2</v>
      </c>
      <c r="BE59" s="375">
        <v>0.73132076568798499</v>
      </c>
      <c r="BF59" s="374"/>
      <c r="BG59" s="348">
        <v>45.008600000000001</v>
      </c>
      <c r="BH59" s="348">
        <v>19.4817</v>
      </c>
      <c r="BI59" s="348">
        <v>27.456</v>
      </c>
      <c r="BJ59" s="348">
        <v>8.0536999999999992</v>
      </c>
      <c r="BK59" s="373"/>
      <c r="BL59" s="372" t="s">
        <v>2790</v>
      </c>
      <c r="BM59" s="372" t="s">
        <v>2791</v>
      </c>
      <c r="BN59" s="372" t="s">
        <v>2792</v>
      </c>
      <c r="BO59" s="372" t="s">
        <v>2793</v>
      </c>
      <c r="BP59" s="372" t="s">
        <v>2794</v>
      </c>
      <c r="BQ59" s="373"/>
      <c r="BR59" s="354" t="s">
        <v>476</v>
      </c>
    </row>
    <row r="60" spans="1:70" s="428" customFormat="1" x14ac:dyDescent="0.25">
      <c r="A60" s="345" t="s">
        <v>2795</v>
      </c>
      <c r="B60" s="373"/>
      <c r="C60" s="719">
        <v>45646</v>
      </c>
      <c r="D60" s="373"/>
      <c r="E60" s="346">
        <v>372.05</v>
      </c>
      <c r="F60" s="373"/>
      <c r="G60" s="347">
        <v>10.44</v>
      </c>
      <c r="H60" s="374"/>
      <c r="I60" s="348">
        <v>0.7722</v>
      </c>
      <c r="J60" s="348">
        <v>0.28820000000000001</v>
      </c>
      <c r="K60" s="348">
        <v>6.8577000000000004</v>
      </c>
      <c r="L60" s="348">
        <v>2.3529</v>
      </c>
      <c r="M60" s="348">
        <v>-7.9364999999999997</v>
      </c>
      <c r="N60" s="350">
        <v>5.0021000000000004</v>
      </c>
      <c r="O60" s="348" t="s">
        <v>430</v>
      </c>
      <c r="P60" s="348" t="s">
        <v>430</v>
      </c>
      <c r="Q60" s="348" t="s">
        <v>430</v>
      </c>
      <c r="R60" s="348" t="s">
        <v>430</v>
      </c>
      <c r="S60" s="348">
        <v>8.8634000000000004</v>
      </c>
      <c r="T60" s="348">
        <v>-6.3677000000000001</v>
      </c>
      <c r="U60" s="348">
        <v>-4.5704000000000002</v>
      </c>
      <c r="V60" s="348">
        <v>-3.0640999999999998</v>
      </c>
      <c r="W60" s="348">
        <v>8.8634000000000004</v>
      </c>
      <c r="X60" s="348">
        <v>3.2393000000000001</v>
      </c>
      <c r="Y60" s="374"/>
      <c r="Z60" s="346">
        <v>23</v>
      </c>
      <c r="AA60" s="346">
        <v>15</v>
      </c>
      <c r="AB60" s="346">
        <v>24</v>
      </c>
      <c r="AC60" s="346">
        <v>6</v>
      </c>
      <c r="AD60" s="346">
        <v>8</v>
      </c>
      <c r="AE60" s="346">
        <v>2</v>
      </c>
      <c r="AF60" s="346" t="s">
        <v>430</v>
      </c>
      <c r="AG60" s="346" t="s">
        <v>430</v>
      </c>
      <c r="AH60" s="346" t="s">
        <v>430</v>
      </c>
      <c r="AI60" s="346" t="s">
        <v>430</v>
      </c>
      <c r="AJ60" s="346">
        <v>24</v>
      </c>
      <c r="AK60" s="346">
        <v>11</v>
      </c>
      <c r="AL60" s="346">
        <v>6</v>
      </c>
      <c r="AM60" s="346">
        <v>5</v>
      </c>
      <c r="AN60" s="346">
        <v>24</v>
      </c>
      <c r="AO60" s="373"/>
      <c r="AP60" s="348" t="s">
        <v>430</v>
      </c>
      <c r="AQ60" s="348" t="s">
        <v>430</v>
      </c>
      <c r="AR60" s="348" t="s">
        <v>430</v>
      </c>
      <c r="AS60" s="348" t="s">
        <v>430</v>
      </c>
      <c r="AT60" s="348">
        <v>-4.6900000000000004</v>
      </c>
      <c r="AU60" s="351"/>
      <c r="AV60" s="346" t="s">
        <v>430</v>
      </c>
      <c r="AW60" s="346" t="s">
        <v>430</v>
      </c>
      <c r="AX60" s="346" t="s">
        <v>430</v>
      </c>
      <c r="AY60" s="346" t="s">
        <v>430</v>
      </c>
      <c r="AZ60" s="346">
        <v>6</v>
      </c>
      <c r="BA60" s="362"/>
      <c r="BB60" s="348">
        <v>15.278151292883299</v>
      </c>
      <c r="BC60" s="375">
        <v>0.92016410706742802</v>
      </c>
      <c r="BD60" s="375">
        <v>-1.47628982636335E-2</v>
      </c>
      <c r="BE60" s="375">
        <v>0.115838007614687</v>
      </c>
      <c r="BF60" s="374"/>
      <c r="BG60" s="348">
        <v>50.9178</v>
      </c>
      <c r="BH60" s="348">
        <v>22.7364</v>
      </c>
      <c r="BI60" s="348">
        <v>23.9819</v>
      </c>
      <c r="BJ60" s="348">
        <v>2.3639000000000001</v>
      </c>
      <c r="BK60" s="373"/>
      <c r="BL60" s="372" t="s">
        <v>2796</v>
      </c>
      <c r="BM60" s="372" t="s">
        <v>2797</v>
      </c>
      <c r="BN60" s="372" t="s">
        <v>2798</v>
      </c>
      <c r="BO60" s="372" t="s">
        <v>2799</v>
      </c>
      <c r="BP60" s="372" t="s">
        <v>2800</v>
      </c>
      <c r="BQ60" s="373"/>
      <c r="BR60" s="354" t="s">
        <v>476</v>
      </c>
    </row>
    <row r="61" spans="1:70" s="428" customFormat="1" x14ac:dyDescent="0.25">
      <c r="A61" s="345" t="s">
        <v>2801</v>
      </c>
      <c r="B61" s="373"/>
      <c r="C61" s="719">
        <v>45715</v>
      </c>
      <c r="D61" s="373"/>
      <c r="E61" s="346">
        <v>343.29</v>
      </c>
      <c r="F61" s="373"/>
      <c r="G61" s="347">
        <v>10.943899999999999</v>
      </c>
      <c r="H61" s="374"/>
      <c r="I61" s="348">
        <v>1.4422999999999999</v>
      </c>
      <c r="J61" s="348">
        <v>0.62709999999999999</v>
      </c>
      <c r="K61" s="348">
        <v>8.8370999999999995</v>
      </c>
      <c r="L61" s="348">
        <v>2.1581999999999999</v>
      </c>
      <c r="M61" s="348">
        <v>-7.2842000000000002</v>
      </c>
      <c r="N61" s="350">
        <v>2.1396999999999999</v>
      </c>
      <c r="O61" s="348" t="s">
        <v>430</v>
      </c>
      <c r="P61" s="348" t="s">
        <v>430</v>
      </c>
      <c r="Q61" s="348" t="s">
        <v>430</v>
      </c>
      <c r="R61" s="348" t="s">
        <v>430</v>
      </c>
      <c r="S61" s="348">
        <v>11.532500000000001</v>
      </c>
      <c r="T61" s="348">
        <v>-5.2853000000000003</v>
      </c>
      <c r="U61" s="348">
        <v>-4.1882999999999999</v>
      </c>
      <c r="V61" s="348">
        <v>-3.117</v>
      </c>
      <c r="W61" s="348">
        <v>11.532500000000001</v>
      </c>
      <c r="X61" s="348">
        <v>8.0739999999999998</v>
      </c>
      <c r="Y61" s="374"/>
      <c r="Z61" s="346">
        <v>4</v>
      </c>
      <c r="AA61" s="346">
        <v>7</v>
      </c>
      <c r="AB61" s="346">
        <v>15</v>
      </c>
      <c r="AC61" s="346">
        <v>10</v>
      </c>
      <c r="AD61" s="346">
        <v>5</v>
      </c>
      <c r="AE61" s="346">
        <v>5</v>
      </c>
      <c r="AF61" s="346" t="s">
        <v>430</v>
      </c>
      <c r="AG61" s="346" t="s">
        <v>430</v>
      </c>
      <c r="AH61" s="346" t="s">
        <v>430</v>
      </c>
      <c r="AI61" s="346" t="s">
        <v>430</v>
      </c>
      <c r="AJ61" s="346">
        <v>11</v>
      </c>
      <c r="AK61" s="346">
        <v>7</v>
      </c>
      <c r="AL61" s="346">
        <v>4</v>
      </c>
      <c r="AM61" s="346">
        <v>6</v>
      </c>
      <c r="AN61" s="346">
        <v>11</v>
      </c>
      <c r="AO61" s="373"/>
      <c r="AP61" s="348" t="s">
        <v>430</v>
      </c>
      <c r="AQ61" s="348" t="s">
        <v>430</v>
      </c>
      <c r="AR61" s="348" t="s">
        <v>430</v>
      </c>
      <c r="AS61" s="348" t="s">
        <v>430</v>
      </c>
      <c r="AT61" s="348">
        <v>-3.66</v>
      </c>
      <c r="AU61" s="351"/>
      <c r="AV61" s="346" t="s">
        <v>430</v>
      </c>
      <c r="AW61" s="346" t="s">
        <v>430</v>
      </c>
      <c r="AX61" s="346" t="s">
        <v>430</v>
      </c>
      <c r="AY61" s="346" t="s">
        <v>430</v>
      </c>
      <c r="AZ61" s="346">
        <v>3</v>
      </c>
      <c r="BA61" s="362"/>
      <c r="BB61" s="348">
        <v>15.411769119403999</v>
      </c>
      <c r="BC61" s="375">
        <v>0.96637200408371704</v>
      </c>
      <c r="BD61" s="375">
        <v>1.06507427536979E-2</v>
      </c>
      <c r="BE61" s="375">
        <v>-4.21913867368576E-2</v>
      </c>
      <c r="BF61" s="374"/>
      <c r="BG61" s="348">
        <v>72.523300000000006</v>
      </c>
      <c r="BH61" s="348">
        <v>14.1325</v>
      </c>
      <c r="BI61" s="348">
        <v>13.5595</v>
      </c>
      <c r="BJ61" s="348">
        <v>-0.21529999999999999</v>
      </c>
      <c r="BK61" s="373"/>
      <c r="BL61" s="372" t="s">
        <v>2802</v>
      </c>
      <c r="BM61" s="372" t="s">
        <v>2803</v>
      </c>
      <c r="BN61" s="372" t="s">
        <v>2804</v>
      </c>
      <c r="BO61" s="372" t="s">
        <v>2805</v>
      </c>
      <c r="BP61" s="372" t="s">
        <v>2806</v>
      </c>
      <c r="BQ61" s="373"/>
      <c r="BR61" s="354" t="s">
        <v>604</v>
      </c>
    </row>
    <row r="62" spans="1:70" s="428" customFormat="1" x14ac:dyDescent="0.25">
      <c r="A62" s="345" t="s">
        <v>2807</v>
      </c>
      <c r="B62" s="373"/>
      <c r="C62" s="719">
        <v>46013</v>
      </c>
      <c r="D62" s="373"/>
      <c r="E62" s="889">
        <v>286.44</v>
      </c>
      <c r="F62" s="373"/>
      <c r="G62" s="347">
        <v>9.2100000000000009</v>
      </c>
      <c r="H62" s="374"/>
      <c r="I62" s="348">
        <v>1.0976999999999999</v>
      </c>
      <c r="J62" s="348">
        <v>0.1087</v>
      </c>
      <c r="K62" s="348">
        <v>7.9718999999999998</v>
      </c>
      <c r="L62" s="348">
        <v>-0.86109999999999998</v>
      </c>
      <c r="M62" s="348" t="s">
        <v>430</v>
      </c>
      <c r="N62" s="350" t="s">
        <v>430</v>
      </c>
      <c r="O62" s="348" t="s">
        <v>430</v>
      </c>
      <c r="P62" s="348" t="s">
        <v>430</v>
      </c>
      <c r="Q62" s="348" t="s">
        <v>430</v>
      </c>
      <c r="R62" s="348" t="s">
        <v>430</v>
      </c>
      <c r="S62" s="348">
        <v>10.431699999999999</v>
      </c>
      <c r="T62" s="348">
        <v>-8.0838000000000001</v>
      </c>
      <c r="U62" s="348" t="s">
        <v>430</v>
      </c>
      <c r="V62" s="348" t="s">
        <v>430</v>
      </c>
      <c r="W62" s="348">
        <v>10.431699999999999</v>
      </c>
      <c r="X62" s="348">
        <v>-7.9</v>
      </c>
      <c r="Y62" s="374"/>
      <c r="Z62" s="346">
        <v>11</v>
      </c>
      <c r="AA62" s="346">
        <v>20</v>
      </c>
      <c r="AB62" s="346">
        <v>21</v>
      </c>
      <c r="AC62" s="346">
        <v>21</v>
      </c>
      <c r="AD62" s="346" t="s">
        <v>430</v>
      </c>
      <c r="AE62" s="346" t="s">
        <v>430</v>
      </c>
      <c r="AF62" s="346" t="s">
        <v>430</v>
      </c>
      <c r="AG62" s="346" t="s">
        <v>430</v>
      </c>
      <c r="AH62" s="346" t="s">
        <v>430</v>
      </c>
      <c r="AI62" s="346" t="s">
        <v>430</v>
      </c>
      <c r="AJ62" s="346">
        <v>18</v>
      </c>
      <c r="AK62" s="346">
        <v>22</v>
      </c>
      <c r="AL62" s="346" t="s">
        <v>430</v>
      </c>
      <c r="AM62" s="346" t="s">
        <v>430</v>
      </c>
      <c r="AN62" s="346">
        <v>18</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26.195476763967601</v>
      </c>
      <c r="BC62" s="375">
        <v>0.97717457084549497</v>
      </c>
      <c r="BD62" s="375">
        <v>-9.1569795270398199E-2</v>
      </c>
      <c r="BE62" s="375">
        <v>-0.46570824037945202</v>
      </c>
      <c r="BF62" s="374"/>
      <c r="BG62" s="348">
        <v>60.812199999999997</v>
      </c>
      <c r="BH62" s="348">
        <v>21.5807</v>
      </c>
      <c r="BI62" s="348">
        <v>13.9703</v>
      </c>
      <c r="BJ62" s="348">
        <v>3.6368</v>
      </c>
      <c r="BK62" s="373"/>
      <c r="BL62" s="372" t="s">
        <v>2808</v>
      </c>
      <c r="BM62" s="372" t="s">
        <v>2809</v>
      </c>
      <c r="BN62" s="372" t="s">
        <v>2810</v>
      </c>
      <c r="BO62" s="372" t="s">
        <v>2811</v>
      </c>
      <c r="BP62" s="372" t="s">
        <v>2812</v>
      </c>
      <c r="BQ62" s="373"/>
      <c r="BR62" s="354" t="s">
        <v>443</v>
      </c>
    </row>
    <row r="63" spans="1:70" s="428" customFormat="1" x14ac:dyDescent="0.25">
      <c r="A63" s="345" t="s">
        <v>2813</v>
      </c>
      <c r="B63" s="373"/>
      <c r="C63" s="719">
        <v>45315</v>
      </c>
      <c r="D63" s="373"/>
      <c r="E63" s="346">
        <v>189.249</v>
      </c>
      <c r="F63" s="373"/>
      <c r="G63" s="347">
        <v>9.3434000000000008</v>
      </c>
      <c r="H63" s="374"/>
      <c r="I63" s="348">
        <v>1.4098999999999999</v>
      </c>
      <c r="J63" s="348">
        <v>3.3058999999999998</v>
      </c>
      <c r="K63" s="348">
        <v>11.599</v>
      </c>
      <c r="L63" s="348">
        <v>2.8069000000000002</v>
      </c>
      <c r="M63" s="348">
        <v>-6.1982999999999997</v>
      </c>
      <c r="N63" s="350">
        <v>-7.2965999999999998</v>
      </c>
      <c r="O63" s="348">
        <v>-5.5591999999999997</v>
      </c>
      <c r="P63" s="348" t="s">
        <v>430</v>
      </c>
      <c r="Q63" s="348" t="s">
        <v>430</v>
      </c>
      <c r="R63" s="348" t="s">
        <v>430</v>
      </c>
      <c r="S63" s="348">
        <v>14.1653</v>
      </c>
      <c r="T63" s="348">
        <v>-2.6465999999999998</v>
      </c>
      <c r="U63" s="348">
        <v>-3.2744</v>
      </c>
      <c r="V63" s="348">
        <v>-8.8511000000000006</v>
      </c>
      <c r="W63" s="348">
        <v>14.1653</v>
      </c>
      <c r="X63" s="348">
        <v>-2.9636</v>
      </c>
      <c r="Y63" s="374"/>
      <c r="Z63" s="346">
        <v>5</v>
      </c>
      <c r="AA63" s="346">
        <v>1</v>
      </c>
      <c r="AB63" s="346">
        <v>2</v>
      </c>
      <c r="AC63" s="346">
        <v>5</v>
      </c>
      <c r="AD63" s="346">
        <v>3</v>
      </c>
      <c r="AE63" s="346">
        <v>19</v>
      </c>
      <c r="AF63" s="346">
        <v>14</v>
      </c>
      <c r="AG63" s="346" t="s">
        <v>430</v>
      </c>
      <c r="AH63" s="346" t="s">
        <v>430</v>
      </c>
      <c r="AI63" s="346" t="s">
        <v>430</v>
      </c>
      <c r="AJ63" s="346">
        <v>2</v>
      </c>
      <c r="AK63" s="346">
        <v>2</v>
      </c>
      <c r="AL63" s="346">
        <v>2</v>
      </c>
      <c r="AM63" s="346">
        <v>18</v>
      </c>
      <c r="AN63" s="346">
        <v>2</v>
      </c>
      <c r="AO63" s="373"/>
      <c r="AP63" s="348" t="s">
        <v>430</v>
      </c>
      <c r="AQ63" s="348" t="s">
        <v>430</v>
      </c>
      <c r="AR63" s="348" t="s">
        <v>430</v>
      </c>
      <c r="AS63" s="348" t="s">
        <v>430</v>
      </c>
      <c r="AT63" s="348">
        <v>-4.7</v>
      </c>
      <c r="AU63" s="351"/>
      <c r="AV63" s="346" t="s">
        <v>430</v>
      </c>
      <c r="AW63" s="346" t="s">
        <v>430</v>
      </c>
      <c r="AX63" s="346" t="s">
        <v>430</v>
      </c>
      <c r="AY63" s="346" t="s">
        <v>430</v>
      </c>
      <c r="AZ63" s="346">
        <v>7</v>
      </c>
      <c r="BA63" s="362"/>
      <c r="BB63" s="348">
        <v>16.598189352988399</v>
      </c>
      <c r="BC63" s="375">
        <v>0.82985879086939496</v>
      </c>
      <c r="BD63" s="375">
        <v>-4.3138459955903499E-2</v>
      </c>
      <c r="BE63" s="375">
        <v>-0.95746699608924601</v>
      </c>
      <c r="BF63" s="374"/>
      <c r="BG63" s="348">
        <v>6.1496300000000002</v>
      </c>
      <c r="BH63" s="348">
        <v>23.395700000000001</v>
      </c>
      <c r="BI63" s="348">
        <v>45.889099999999999</v>
      </c>
      <c r="BJ63" s="348">
        <v>24.565570000000001</v>
      </c>
      <c r="BK63" s="373"/>
      <c r="BL63" s="372" t="s">
        <v>2814</v>
      </c>
      <c r="BM63" s="372" t="s">
        <v>2815</v>
      </c>
      <c r="BN63" s="372" t="s">
        <v>2816</v>
      </c>
      <c r="BO63" s="372" t="s">
        <v>2817</v>
      </c>
      <c r="BP63" s="372" t="s">
        <v>1835</v>
      </c>
      <c r="BQ63" s="373"/>
      <c r="BR63" s="354" t="s">
        <v>548</v>
      </c>
    </row>
    <row r="64" spans="1:70" s="428" customFormat="1" x14ac:dyDescent="0.25">
      <c r="A64" s="345" t="s">
        <v>2818</v>
      </c>
      <c r="B64" s="373"/>
      <c r="C64" s="719">
        <v>46063</v>
      </c>
      <c r="D64" s="373"/>
      <c r="E64" s="346">
        <v>102.53</v>
      </c>
      <c r="F64" s="373"/>
      <c r="G64" s="347">
        <v>9.6210000000000004</v>
      </c>
      <c r="H64" s="374"/>
      <c r="I64" s="348">
        <v>0.87019999999999997</v>
      </c>
      <c r="J64" s="348">
        <v>1.1140000000000001</v>
      </c>
      <c r="K64" s="348">
        <v>9.2178000000000004</v>
      </c>
      <c r="L64" s="348" t="s">
        <v>430</v>
      </c>
      <c r="M64" s="348" t="s">
        <v>430</v>
      </c>
      <c r="N64" s="350" t="s">
        <v>430</v>
      </c>
      <c r="O64" s="348" t="s">
        <v>430</v>
      </c>
      <c r="P64" s="348" t="s">
        <v>430</v>
      </c>
      <c r="Q64" s="348" t="s">
        <v>430</v>
      </c>
      <c r="R64" s="348" t="s">
        <v>430</v>
      </c>
      <c r="S64" s="348">
        <v>11.2126</v>
      </c>
      <c r="T64" s="348" t="s">
        <v>430</v>
      </c>
      <c r="U64" s="348" t="s">
        <v>430</v>
      </c>
      <c r="V64" s="348" t="s">
        <v>430</v>
      </c>
      <c r="W64" s="348">
        <v>11.2126</v>
      </c>
      <c r="X64" s="348">
        <v>-3.79</v>
      </c>
      <c r="Y64" s="374"/>
      <c r="Z64" s="346">
        <v>20</v>
      </c>
      <c r="AA64" s="346">
        <v>4</v>
      </c>
      <c r="AB64" s="346">
        <v>12</v>
      </c>
      <c r="AC64" s="346" t="s">
        <v>430</v>
      </c>
      <c r="AD64" s="346" t="s">
        <v>430</v>
      </c>
      <c r="AE64" s="346" t="s">
        <v>430</v>
      </c>
      <c r="AF64" s="346" t="s">
        <v>430</v>
      </c>
      <c r="AG64" s="346" t="s">
        <v>430</v>
      </c>
      <c r="AH64" s="346" t="s">
        <v>430</v>
      </c>
      <c r="AI64" s="346" t="s">
        <v>430</v>
      </c>
      <c r="AJ64" s="346">
        <v>14</v>
      </c>
      <c r="AK64" s="346" t="s">
        <v>430</v>
      </c>
      <c r="AL64" s="346" t="s">
        <v>430</v>
      </c>
      <c r="AM64" s="346" t="s">
        <v>430</v>
      </c>
      <c r="AN64" s="346">
        <v>14</v>
      </c>
      <c r="AO64" s="373"/>
      <c r="AP64" s="348" t="s">
        <v>430</v>
      </c>
      <c r="AQ64" s="348" t="s">
        <v>430</v>
      </c>
      <c r="AR64" s="348" t="s">
        <v>430</v>
      </c>
      <c r="AS64" s="348" t="s">
        <v>430</v>
      </c>
      <c r="AT64" s="348" t="s">
        <v>430</v>
      </c>
      <c r="AU64" s="351"/>
      <c r="AV64" s="346" t="s">
        <v>430</v>
      </c>
      <c r="AW64" s="346" t="s">
        <v>430</v>
      </c>
      <c r="AX64" s="346" t="s">
        <v>430</v>
      </c>
      <c r="AY64" s="346" t="s">
        <v>430</v>
      </c>
      <c r="AZ64" s="346" t="s">
        <v>430</v>
      </c>
      <c r="BA64" s="362"/>
      <c r="BB64" s="348">
        <v>43.3167544565366</v>
      </c>
      <c r="BC64" s="375">
        <v>1.04011986679665</v>
      </c>
      <c r="BD64" s="375">
        <v>-3.16456089812844E-3</v>
      </c>
      <c r="BE64" s="375">
        <v>0.49592855235602901</v>
      </c>
      <c r="BF64" s="374"/>
      <c r="BG64" s="348">
        <v>51.348599999999998</v>
      </c>
      <c r="BH64" s="348">
        <v>6.5459500000000004</v>
      </c>
      <c r="BI64" s="348">
        <v>32.6584</v>
      </c>
      <c r="BJ64" s="348">
        <v>9.4470500000000008</v>
      </c>
      <c r="BK64" s="373"/>
      <c r="BL64" s="372" t="s">
        <v>2819</v>
      </c>
      <c r="BM64" s="372" t="s">
        <v>2820</v>
      </c>
      <c r="BN64" s="372" t="s">
        <v>2821</v>
      </c>
      <c r="BO64" s="372" t="s">
        <v>2822</v>
      </c>
      <c r="BP64" s="372" t="s">
        <v>2823</v>
      </c>
      <c r="BQ64" s="373"/>
      <c r="BR64" s="354" t="s">
        <v>555</v>
      </c>
    </row>
    <row r="65" spans="1:70" s="428" customFormat="1" x14ac:dyDescent="0.25">
      <c r="A65" s="885" t="s">
        <v>93</v>
      </c>
      <c r="B65" s="402"/>
      <c r="C65" s="724"/>
      <c r="D65" s="402"/>
      <c r="E65" s="403"/>
      <c r="F65" s="402"/>
      <c r="G65" s="404"/>
      <c r="H65" s="406"/>
      <c r="I65" s="405">
        <v>1.1216999999999999</v>
      </c>
      <c r="J65" s="405">
        <v>0.59840000000000004</v>
      </c>
      <c r="K65" s="405">
        <v>9.2748000000000008</v>
      </c>
      <c r="L65" s="405">
        <v>1.6284000000000001</v>
      </c>
      <c r="M65" s="405">
        <v>-8.4678000000000004</v>
      </c>
      <c r="N65" s="407">
        <v>-0.14349999999999999</v>
      </c>
      <c r="O65" s="405">
        <v>3.3389000000000002</v>
      </c>
      <c r="P65" s="405">
        <v>13.949299999999999</v>
      </c>
      <c r="Q65" s="405">
        <v>13.9885</v>
      </c>
      <c r="R65" s="405">
        <v>14.037699999999999</v>
      </c>
      <c r="S65" s="405">
        <v>11.5741</v>
      </c>
      <c r="T65" s="405">
        <v>-5.9922000000000004</v>
      </c>
      <c r="U65" s="405">
        <v>-5.4486999999999997</v>
      </c>
      <c r="V65" s="405">
        <v>-5.0940000000000003</v>
      </c>
      <c r="W65" s="405">
        <v>11.5741</v>
      </c>
      <c r="X65" s="405">
        <v>6.1414999999999997</v>
      </c>
      <c r="Y65" s="406"/>
      <c r="Z65" s="403">
        <v>24</v>
      </c>
      <c r="AA65" s="403">
        <v>24</v>
      </c>
      <c r="AB65" s="403">
        <v>24</v>
      </c>
      <c r="AC65" s="403">
        <v>23</v>
      </c>
      <c r="AD65" s="403">
        <v>21</v>
      </c>
      <c r="AE65" s="403">
        <v>19</v>
      </c>
      <c r="AF65" s="403">
        <v>14</v>
      </c>
      <c r="AG65" s="403">
        <v>11</v>
      </c>
      <c r="AH65" s="403">
        <v>11</v>
      </c>
      <c r="AI65" s="403">
        <v>8</v>
      </c>
      <c r="AJ65" s="403">
        <v>24</v>
      </c>
      <c r="AK65" s="403">
        <v>23</v>
      </c>
      <c r="AL65" s="403">
        <v>19</v>
      </c>
      <c r="AM65" s="403">
        <v>19</v>
      </c>
      <c r="AN65" s="403">
        <v>24</v>
      </c>
      <c r="AO65" s="402"/>
      <c r="AP65" s="405">
        <v>13.13</v>
      </c>
      <c r="AQ65" s="405">
        <v>13.138181818181801</v>
      </c>
      <c r="AR65" s="405">
        <v>9.6736363636363603</v>
      </c>
      <c r="AS65" s="405">
        <v>3.6418181818181798</v>
      </c>
      <c r="AT65" s="405">
        <v>-6.0094736842105299</v>
      </c>
      <c r="AU65" s="408"/>
      <c r="AV65" s="403">
        <v>8</v>
      </c>
      <c r="AW65" s="403">
        <v>11</v>
      </c>
      <c r="AX65" s="403">
        <v>11</v>
      </c>
      <c r="AY65" s="403">
        <v>11</v>
      </c>
      <c r="AZ65" s="403">
        <v>19</v>
      </c>
      <c r="BA65" s="409"/>
      <c r="BB65" s="405"/>
      <c r="BC65" s="410"/>
      <c r="BD65" s="410"/>
      <c r="BE65" s="410"/>
      <c r="BF65" s="406"/>
      <c r="BG65" s="405"/>
      <c r="BH65" s="405"/>
      <c r="BI65" s="405"/>
      <c r="BJ65" s="405"/>
      <c r="BK65" s="402"/>
      <c r="BL65" s="401"/>
      <c r="BM65" s="401"/>
      <c r="BN65" s="401"/>
      <c r="BO65" s="401"/>
      <c r="BP65" s="401"/>
      <c r="BQ65" s="402"/>
      <c r="BR65" s="411"/>
    </row>
    <row r="66" spans="1:70" s="428" customFormat="1" x14ac:dyDescent="0.25">
      <c r="A66" s="886" t="s">
        <v>94</v>
      </c>
      <c r="B66" s="373"/>
      <c r="C66" s="719"/>
      <c r="D66" s="373"/>
      <c r="E66" s="346"/>
      <c r="F66" s="373"/>
      <c r="G66" s="347"/>
      <c r="H66" s="374"/>
      <c r="I66" s="348">
        <v>1.9272</v>
      </c>
      <c r="J66" s="348">
        <v>3.3058999999999998</v>
      </c>
      <c r="K66" s="348">
        <v>12.5021</v>
      </c>
      <c r="L66" s="348">
        <v>5.8954000000000004</v>
      </c>
      <c r="M66" s="348">
        <v>-4.8</v>
      </c>
      <c r="N66" s="350">
        <v>5.8712</v>
      </c>
      <c r="O66" s="348">
        <v>9.1776999999999997</v>
      </c>
      <c r="P66" s="348">
        <v>17.740100000000002</v>
      </c>
      <c r="Q66" s="348">
        <v>15.722</v>
      </c>
      <c r="R66" s="348">
        <v>16.126000000000001</v>
      </c>
      <c r="S66" s="348">
        <v>14.9292</v>
      </c>
      <c r="T66" s="348">
        <v>-2.1583000000000001</v>
      </c>
      <c r="U66" s="348">
        <v>-1.0121</v>
      </c>
      <c r="V66" s="348">
        <v>-0.31659999999999999</v>
      </c>
      <c r="W66" s="348">
        <v>14.9292</v>
      </c>
      <c r="X66" s="348">
        <v>15.6304</v>
      </c>
      <c r="Y66" s="374"/>
      <c r="Z66" s="346"/>
      <c r="AA66" s="346"/>
      <c r="AB66" s="346"/>
      <c r="AC66" s="346"/>
      <c r="AD66" s="346"/>
      <c r="AE66" s="346"/>
      <c r="AF66" s="346"/>
      <c r="AG66" s="346"/>
      <c r="AH66" s="346"/>
      <c r="AI66" s="346"/>
      <c r="AJ66" s="346"/>
      <c r="AK66" s="346"/>
      <c r="AL66" s="346"/>
      <c r="AM66" s="346"/>
      <c r="AN66" s="346"/>
      <c r="AO66" s="373"/>
      <c r="AP66" s="348">
        <v>14.4</v>
      </c>
      <c r="AQ66" s="348">
        <v>14.94</v>
      </c>
      <c r="AR66" s="348">
        <v>12.58</v>
      </c>
      <c r="AS66" s="348">
        <v>7.75</v>
      </c>
      <c r="AT66" s="348">
        <v>1.88</v>
      </c>
      <c r="AU66" s="351"/>
      <c r="AV66" s="346"/>
      <c r="AW66" s="346"/>
      <c r="AX66" s="346"/>
      <c r="AY66" s="346"/>
      <c r="AZ66" s="346"/>
      <c r="BA66" s="362"/>
      <c r="BB66" s="348"/>
      <c r="BC66" s="375"/>
      <c r="BD66" s="375"/>
      <c r="BE66" s="375"/>
      <c r="BF66" s="374"/>
      <c r="BG66" s="348"/>
      <c r="BH66" s="348"/>
      <c r="BI66" s="348"/>
      <c r="BJ66" s="348"/>
      <c r="BK66" s="373"/>
      <c r="BL66" s="372"/>
      <c r="BM66" s="372"/>
      <c r="BN66" s="372"/>
      <c r="BO66" s="372"/>
      <c r="BP66" s="372"/>
      <c r="BQ66" s="373"/>
      <c r="BR66" s="354"/>
    </row>
    <row r="67" spans="1:70" s="428" customFormat="1" x14ac:dyDescent="0.25">
      <c r="A67" s="886" t="s">
        <v>95</v>
      </c>
      <c r="B67" s="373"/>
      <c r="C67" s="719"/>
      <c r="D67" s="373"/>
      <c r="E67" s="346"/>
      <c r="F67" s="373"/>
      <c r="G67" s="347"/>
      <c r="H67" s="374"/>
      <c r="I67" s="348">
        <v>0.73839999999999995</v>
      </c>
      <c r="J67" s="348">
        <v>-7.4899999999999994E-2</v>
      </c>
      <c r="K67" s="348">
        <v>6.8577000000000004</v>
      </c>
      <c r="L67" s="348">
        <v>-1.1073999999999999</v>
      </c>
      <c r="M67" s="348">
        <v>-12.31</v>
      </c>
      <c r="N67" s="350">
        <v>-7.2965999999999998</v>
      </c>
      <c r="O67" s="348">
        <v>-5.5591999999999997</v>
      </c>
      <c r="P67" s="348">
        <v>12.101699999999999</v>
      </c>
      <c r="Q67" s="348">
        <v>12.023999999999999</v>
      </c>
      <c r="R67" s="348">
        <v>11.2354</v>
      </c>
      <c r="S67" s="348">
        <v>8.8634000000000004</v>
      </c>
      <c r="T67" s="348">
        <v>-8.6168999999999993</v>
      </c>
      <c r="U67" s="348">
        <v>-8.4553999999999991</v>
      </c>
      <c r="V67" s="348">
        <v>-9.0350000000000001</v>
      </c>
      <c r="W67" s="348">
        <v>8.8634000000000004</v>
      </c>
      <c r="X67" s="348">
        <v>-8.3889999999999993</v>
      </c>
      <c r="Y67" s="374"/>
      <c r="Z67" s="346"/>
      <c r="AA67" s="346"/>
      <c r="AB67" s="346"/>
      <c r="AC67" s="346"/>
      <c r="AD67" s="346"/>
      <c r="AE67" s="346"/>
      <c r="AF67" s="346"/>
      <c r="AG67" s="346"/>
      <c r="AH67" s="346"/>
      <c r="AI67" s="346"/>
      <c r="AJ67" s="346"/>
      <c r="AK67" s="346"/>
      <c r="AL67" s="346"/>
      <c r="AM67" s="346"/>
      <c r="AN67" s="346"/>
      <c r="AO67" s="373"/>
      <c r="AP67" s="348">
        <v>10.81</v>
      </c>
      <c r="AQ67" s="348">
        <v>11.1</v>
      </c>
      <c r="AR67" s="348">
        <v>8.3800000000000008</v>
      </c>
      <c r="AS67" s="348">
        <v>1.83</v>
      </c>
      <c r="AT67" s="348">
        <v>-11.78</v>
      </c>
      <c r="AU67" s="351"/>
      <c r="AV67" s="346"/>
      <c r="AW67" s="346"/>
      <c r="AX67" s="346"/>
      <c r="AY67" s="346"/>
      <c r="AZ67" s="346"/>
      <c r="BA67" s="362"/>
      <c r="BB67" s="348"/>
      <c r="BC67" s="375"/>
      <c r="BD67" s="375"/>
      <c r="BE67" s="375"/>
      <c r="BF67" s="374"/>
      <c r="BG67" s="348"/>
      <c r="BH67" s="348"/>
      <c r="BI67" s="348"/>
      <c r="BJ67" s="348"/>
      <c r="BK67" s="373"/>
      <c r="BL67" s="372"/>
      <c r="BM67" s="372"/>
      <c r="BN67" s="372"/>
      <c r="BO67" s="372"/>
      <c r="BP67" s="372"/>
      <c r="BQ67" s="373"/>
      <c r="BR67" s="354"/>
    </row>
    <row r="68" spans="1:70" s="428" customFormat="1" x14ac:dyDescent="0.25">
      <c r="A68" s="887" t="s">
        <v>96</v>
      </c>
      <c r="B68" s="413"/>
      <c r="C68" s="725"/>
      <c r="D68" s="413"/>
      <c r="E68" s="414"/>
      <c r="F68" s="413"/>
      <c r="G68" s="415"/>
      <c r="H68" s="417"/>
      <c r="I68" s="416">
        <v>0.98009999999999997</v>
      </c>
      <c r="J68" s="416">
        <v>0.37285000000000001</v>
      </c>
      <c r="K68" s="416">
        <v>9.1315000000000008</v>
      </c>
      <c r="L68" s="416">
        <v>1.6463000000000001</v>
      </c>
      <c r="M68" s="416">
        <v>-8.6151999999999997</v>
      </c>
      <c r="N68" s="418">
        <v>-0.84940000000000004</v>
      </c>
      <c r="O68" s="416">
        <v>3.5050500000000002</v>
      </c>
      <c r="P68" s="416">
        <v>13.6785</v>
      </c>
      <c r="Q68" s="416">
        <v>13.4208</v>
      </c>
      <c r="R68" s="416">
        <v>14.2483</v>
      </c>
      <c r="S68" s="416">
        <v>11.365</v>
      </c>
      <c r="T68" s="416">
        <v>-6.6344000000000003</v>
      </c>
      <c r="U68" s="416">
        <v>-6.3834</v>
      </c>
      <c r="V68" s="416">
        <v>-6.3371000000000004</v>
      </c>
      <c r="W68" s="416">
        <v>11.365</v>
      </c>
      <c r="X68" s="416">
        <v>10.133699999999999</v>
      </c>
      <c r="Y68" s="417"/>
      <c r="Z68" s="414"/>
      <c r="AA68" s="414"/>
      <c r="AB68" s="414"/>
      <c r="AC68" s="414"/>
      <c r="AD68" s="414"/>
      <c r="AE68" s="414"/>
      <c r="AF68" s="414"/>
      <c r="AG68" s="414"/>
      <c r="AH68" s="414"/>
      <c r="AI68" s="414"/>
      <c r="AJ68" s="414"/>
      <c r="AK68" s="414"/>
      <c r="AL68" s="414"/>
      <c r="AM68" s="414"/>
      <c r="AN68" s="414"/>
      <c r="AO68" s="413"/>
      <c r="AP68" s="416">
        <v>13.9</v>
      </c>
      <c r="AQ68" s="416">
        <v>13.53</v>
      </c>
      <c r="AR68" s="416">
        <v>9.32</v>
      </c>
      <c r="AS68" s="416">
        <v>3.47</v>
      </c>
      <c r="AT68" s="416">
        <v>-5.87</v>
      </c>
      <c r="AU68" s="419"/>
      <c r="AV68" s="414"/>
      <c r="AW68" s="414"/>
      <c r="AX68" s="414"/>
      <c r="AY68" s="414"/>
      <c r="AZ68" s="414"/>
      <c r="BA68" s="420"/>
      <c r="BB68" s="416"/>
      <c r="BC68" s="421"/>
      <c r="BD68" s="421"/>
      <c r="BE68" s="421"/>
      <c r="BF68" s="417"/>
      <c r="BG68" s="416"/>
      <c r="BH68" s="416"/>
      <c r="BI68" s="416"/>
      <c r="BJ68" s="416"/>
      <c r="BK68" s="413"/>
      <c r="BL68" s="412"/>
      <c r="BM68" s="412"/>
      <c r="BN68" s="412"/>
      <c r="BO68" s="412"/>
      <c r="BP68" s="412"/>
      <c r="BQ68" s="413"/>
      <c r="BR68" s="422"/>
    </row>
    <row r="69" spans="1:70" s="428" customFormat="1" ht="14.5" customHeight="1" x14ac:dyDescent="0.35">
      <c r="A69" s="874" t="s">
        <v>2824</v>
      </c>
      <c r="B69" s="862"/>
      <c r="C69" s="863"/>
      <c r="D69" s="862"/>
      <c r="E69" s="864"/>
      <c r="F69" s="862"/>
      <c r="G69" s="865"/>
      <c r="H69" s="867"/>
      <c r="I69" s="866"/>
      <c r="J69" s="866"/>
      <c r="K69" s="866"/>
      <c r="L69" s="866"/>
      <c r="M69" s="866"/>
      <c r="N69" s="868"/>
      <c r="O69" s="866"/>
      <c r="P69" s="866"/>
      <c r="Q69" s="866"/>
      <c r="R69" s="866"/>
      <c r="S69" s="866"/>
      <c r="T69" s="866"/>
      <c r="U69" s="866"/>
      <c r="V69" s="866"/>
      <c r="W69" s="866"/>
      <c r="X69" s="866"/>
      <c r="Y69" s="867"/>
      <c r="Z69" s="864"/>
      <c r="AA69" s="864"/>
      <c r="AB69" s="864"/>
      <c r="AC69" s="864"/>
      <c r="AD69" s="864"/>
      <c r="AE69" s="864"/>
      <c r="AF69" s="864"/>
      <c r="AG69" s="864"/>
      <c r="AH69" s="864"/>
      <c r="AI69" s="864"/>
      <c r="AJ69" s="864"/>
      <c r="AK69" s="864"/>
      <c r="AL69" s="864"/>
      <c r="AM69" s="864"/>
      <c r="AN69" s="864"/>
      <c r="AO69" s="862"/>
      <c r="AP69" s="866"/>
      <c r="AQ69" s="866"/>
      <c r="AR69" s="866"/>
      <c r="AS69" s="866"/>
      <c r="AT69" s="866"/>
      <c r="AU69" s="869"/>
      <c r="AV69" s="864"/>
      <c r="AW69" s="864"/>
      <c r="AX69" s="864"/>
      <c r="AY69" s="864"/>
      <c r="AZ69" s="864"/>
      <c r="BA69" s="870"/>
      <c r="BB69" s="866"/>
      <c r="BC69" s="871"/>
      <c r="BD69" s="871"/>
      <c r="BE69" s="871"/>
      <c r="BF69" s="867"/>
      <c r="BG69" s="866"/>
      <c r="BH69" s="866"/>
      <c r="BI69" s="866"/>
      <c r="BJ69" s="866"/>
      <c r="BK69" s="862"/>
      <c r="BL69" s="872"/>
      <c r="BM69" s="872"/>
      <c r="BN69" s="872"/>
      <c r="BO69" s="872"/>
      <c r="BP69" s="872"/>
      <c r="BQ69" s="862"/>
      <c r="BR69" s="873"/>
    </row>
    <row r="70" spans="1:70" s="428" customFormat="1" x14ac:dyDescent="0.25">
      <c r="A70" s="345" t="s">
        <v>2825</v>
      </c>
      <c r="B70" s="373"/>
      <c r="C70" s="719">
        <v>44214</v>
      </c>
      <c r="D70" s="373"/>
      <c r="E70" s="346">
        <v>15783.3</v>
      </c>
      <c r="F70" s="373"/>
      <c r="G70" s="347">
        <v>24.34</v>
      </c>
      <c r="H70" s="374"/>
      <c r="I70" s="348" t="s">
        <v>430</v>
      </c>
      <c r="J70" s="348">
        <v>-1.6962999999999999</v>
      </c>
      <c r="K70" s="348">
        <v>6.4741999999999997</v>
      </c>
      <c r="L70" s="348">
        <v>-1.8151999999999999</v>
      </c>
      <c r="M70" s="348">
        <v>-5.1071999999999997</v>
      </c>
      <c r="N70" s="350">
        <v>6.8205</v>
      </c>
      <c r="O70" s="348">
        <v>7.4757999999999996</v>
      </c>
      <c r="P70" s="348">
        <v>20.6021</v>
      </c>
      <c r="Q70" s="348">
        <v>18.086500000000001</v>
      </c>
      <c r="R70" s="348" t="s">
        <v>430</v>
      </c>
      <c r="S70" s="348">
        <v>8.8551000000000002</v>
      </c>
      <c r="T70" s="348">
        <v>-5.4023000000000003</v>
      </c>
      <c r="U70" s="348">
        <v>-1.0569</v>
      </c>
      <c r="V70" s="348">
        <v>-1.1373</v>
      </c>
      <c r="W70" s="348">
        <v>8.8551000000000002</v>
      </c>
      <c r="X70" s="348">
        <v>18.403600000000001</v>
      </c>
      <c r="Y70" s="374"/>
      <c r="Z70" s="346" t="s">
        <v>430</v>
      </c>
      <c r="AA70" s="346">
        <v>19</v>
      </c>
      <c r="AB70" s="346">
        <v>18</v>
      </c>
      <c r="AC70" s="346">
        <v>17</v>
      </c>
      <c r="AD70" s="346">
        <v>14</v>
      </c>
      <c r="AE70" s="346">
        <v>6</v>
      </c>
      <c r="AF70" s="346">
        <v>2</v>
      </c>
      <c r="AG70" s="346">
        <v>1</v>
      </c>
      <c r="AH70" s="346">
        <v>1</v>
      </c>
      <c r="AI70" s="346" t="s">
        <v>430</v>
      </c>
      <c r="AJ70" s="346">
        <v>18</v>
      </c>
      <c r="AK70" s="346">
        <v>15</v>
      </c>
      <c r="AL70" s="346">
        <v>14</v>
      </c>
      <c r="AM70" s="346">
        <v>6</v>
      </c>
      <c r="AN70" s="346">
        <v>18</v>
      </c>
      <c r="AO70" s="373"/>
      <c r="AP70" s="348" t="s">
        <v>430</v>
      </c>
      <c r="AQ70" s="348" t="s">
        <v>430</v>
      </c>
      <c r="AR70" s="348">
        <v>15.55</v>
      </c>
      <c r="AS70" s="348">
        <v>10.44</v>
      </c>
      <c r="AT70" s="348">
        <v>-2.72</v>
      </c>
      <c r="AU70" s="351"/>
      <c r="AV70" s="346" t="s">
        <v>430</v>
      </c>
      <c r="AW70" s="346" t="s">
        <v>430</v>
      </c>
      <c r="AX70" s="346">
        <v>1</v>
      </c>
      <c r="AY70" s="346">
        <v>1</v>
      </c>
      <c r="AZ70" s="346">
        <v>15</v>
      </c>
      <c r="BA70" s="362"/>
      <c r="BB70" s="348">
        <v>13.8447210696068</v>
      </c>
      <c r="BC70" s="375">
        <v>0.91514797355505295</v>
      </c>
      <c r="BD70" s="375">
        <v>8.3224613881251894E-2</v>
      </c>
      <c r="BE70" s="375">
        <v>0.53583596047864301</v>
      </c>
      <c r="BF70" s="374"/>
      <c r="BG70" s="348">
        <v>75.3048</v>
      </c>
      <c r="BH70" s="348">
        <v>10.2645</v>
      </c>
      <c r="BI70" s="348">
        <v>7.6345999999999998</v>
      </c>
      <c r="BJ70" s="348">
        <v>6.7961</v>
      </c>
      <c r="BK70" s="373"/>
      <c r="BL70" s="372" t="s">
        <v>2826</v>
      </c>
      <c r="BM70" s="372" t="s">
        <v>2827</v>
      </c>
      <c r="BN70" s="372" t="s">
        <v>2828</v>
      </c>
      <c r="BO70" s="372" t="s">
        <v>2829</v>
      </c>
      <c r="BP70" s="372" t="s">
        <v>2830</v>
      </c>
      <c r="BQ70" s="373"/>
      <c r="BR70" s="354" t="s">
        <v>463</v>
      </c>
    </row>
    <row r="71" spans="1:70" s="428" customFormat="1" ht="11" x14ac:dyDescent="0.3">
      <c r="A71" s="841" t="s">
        <v>2831</v>
      </c>
      <c r="B71" s="842"/>
      <c r="C71" s="843">
        <v>44832</v>
      </c>
      <c r="D71" s="842"/>
      <c r="E71" s="844">
        <v>3071.32</v>
      </c>
      <c r="F71" s="842"/>
      <c r="G71" s="845">
        <v>16.048999999999999</v>
      </c>
      <c r="H71" s="847"/>
      <c r="I71" s="846">
        <v>0.84199999999999997</v>
      </c>
      <c r="J71" s="846">
        <v>-0.44040000000000001</v>
      </c>
      <c r="K71" s="846">
        <v>9.2288999999999994</v>
      </c>
      <c r="L71" s="846">
        <v>2.5823</v>
      </c>
      <c r="M71" s="846">
        <v>-4.1048999999999998</v>
      </c>
      <c r="N71" s="848">
        <v>8.1877999999999993</v>
      </c>
      <c r="O71" s="846">
        <v>9.8477999999999994</v>
      </c>
      <c r="P71" s="846">
        <v>17.622</v>
      </c>
      <c r="Q71" s="846" t="s">
        <v>430</v>
      </c>
      <c r="R71" s="846" t="s">
        <v>430</v>
      </c>
      <c r="S71" s="846">
        <v>11.6219</v>
      </c>
      <c r="T71" s="846">
        <v>-3.2202000000000002</v>
      </c>
      <c r="U71" s="846">
        <v>-0.98709999999999998</v>
      </c>
      <c r="V71" s="846">
        <v>-1.3765000000000001</v>
      </c>
      <c r="W71" s="846">
        <v>11.6219</v>
      </c>
      <c r="X71" s="846">
        <v>14.1234</v>
      </c>
      <c r="Y71" s="847"/>
      <c r="Z71" s="844">
        <v>15</v>
      </c>
      <c r="AA71" s="844">
        <v>15</v>
      </c>
      <c r="AB71" s="844">
        <v>11</v>
      </c>
      <c r="AC71" s="844">
        <v>8</v>
      </c>
      <c r="AD71" s="844">
        <v>12</v>
      </c>
      <c r="AE71" s="844">
        <v>3</v>
      </c>
      <c r="AF71" s="844">
        <v>1</v>
      </c>
      <c r="AG71" s="844">
        <v>3</v>
      </c>
      <c r="AH71" s="844" t="s">
        <v>430</v>
      </c>
      <c r="AI71" s="844" t="s">
        <v>430</v>
      </c>
      <c r="AJ71" s="844">
        <v>11</v>
      </c>
      <c r="AK71" s="844">
        <v>13</v>
      </c>
      <c r="AL71" s="844">
        <v>13</v>
      </c>
      <c r="AM71" s="844">
        <v>8</v>
      </c>
      <c r="AN71" s="844">
        <v>11</v>
      </c>
      <c r="AO71" s="842"/>
      <c r="AP71" s="846" t="s">
        <v>430</v>
      </c>
      <c r="AQ71" s="846" t="s">
        <v>430</v>
      </c>
      <c r="AR71" s="846" t="s">
        <v>430</v>
      </c>
      <c r="AS71" s="846">
        <v>9.58</v>
      </c>
      <c r="AT71" s="846">
        <v>0.19</v>
      </c>
      <c r="AU71" s="849"/>
      <c r="AV71" s="844" t="s">
        <v>430</v>
      </c>
      <c r="AW71" s="844" t="s">
        <v>430</v>
      </c>
      <c r="AX71" s="844" t="s">
        <v>430</v>
      </c>
      <c r="AY71" s="844">
        <v>2</v>
      </c>
      <c r="AZ71" s="844">
        <v>12</v>
      </c>
      <c r="BA71" s="851"/>
      <c r="BB71" s="846">
        <v>15.172933185806</v>
      </c>
      <c r="BC71" s="852">
        <v>0.97004033578037396</v>
      </c>
      <c r="BD71" s="852">
        <v>6.2696074617565795E-2</v>
      </c>
      <c r="BE71" s="852">
        <v>0.10539582467582601</v>
      </c>
      <c r="BF71" s="847"/>
      <c r="BG71" s="846">
        <v>47.469099999999997</v>
      </c>
      <c r="BH71" s="846">
        <v>24.205200000000001</v>
      </c>
      <c r="BI71" s="846">
        <v>28.142299999999999</v>
      </c>
      <c r="BJ71" s="846">
        <v>0.18340000000000001</v>
      </c>
      <c r="BK71" s="842"/>
      <c r="BL71" s="855" t="s">
        <v>2832</v>
      </c>
      <c r="BM71" s="855" t="s">
        <v>2833</v>
      </c>
      <c r="BN71" s="855" t="s">
        <v>2834</v>
      </c>
      <c r="BO71" s="855" t="s">
        <v>2835</v>
      </c>
      <c r="BP71" s="855" t="s">
        <v>2836</v>
      </c>
      <c r="BQ71" s="842"/>
      <c r="BR71" s="856" t="s">
        <v>604</v>
      </c>
    </row>
    <row r="72" spans="1:70" s="428" customFormat="1" x14ac:dyDescent="0.25">
      <c r="A72" s="345" t="s">
        <v>2837</v>
      </c>
      <c r="B72" s="373"/>
      <c r="C72" s="719">
        <v>44412</v>
      </c>
      <c r="D72" s="373"/>
      <c r="E72" s="346">
        <v>2639.63</v>
      </c>
      <c r="F72" s="373"/>
      <c r="G72" s="347">
        <v>18.587199999999999</v>
      </c>
      <c r="H72" s="374"/>
      <c r="I72" s="348">
        <v>1.0931999999999999</v>
      </c>
      <c r="J72" s="348">
        <v>0.5806</v>
      </c>
      <c r="K72" s="348">
        <v>10.5677</v>
      </c>
      <c r="L72" s="348">
        <v>2.9927000000000001</v>
      </c>
      <c r="M72" s="348">
        <v>-3.0528</v>
      </c>
      <c r="N72" s="350">
        <v>3.7353999999999998</v>
      </c>
      <c r="O72" s="348">
        <v>2.6459999999999999</v>
      </c>
      <c r="P72" s="348">
        <v>17.212399999999999</v>
      </c>
      <c r="Q72" s="348" t="s">
        <v>430</v>
      </c>
      <c r="R72" s="348" t="s">
        <v>430</v>
      </c>
      <c r="S72" s="348">
        <v>12.9887</v>
      </c>
      <c r="T72" s="348">
        <v>-2.1072000000000002</v>
      </c>
      <c r="U72" s="348">
        <v>1.1679999999999999</v>
      </c>
      <c r="V72" s="348">
        <v>-2.3898999999999999</v>
      </c>
      <c r="W72" s="348">
        <v>12.9887</v>
      </c>
      <c r="X72" s="348">
        <v>13.998200000000001</v>
      </c>
      <c r="Y72" s="374"/>
      <c r="Z72" s="346">
        <v>9</v>
      </c>
      <c r="AA72" s="346">
        <v>7</v>
      </c>
      <c r="AB72" s="346">
        <v>5</v>
      </c>
      <c r="AC72" s="346">
        <v>5</v>
      </c>
      <c r="AD72" s="346">
        <v>10</v>
      </c>
      <c r="AE72" s="346">
        <v>14</v>
      </c>
      <c r="AF72" s="346">
        <v>10</v>
      </c>
      <c r="AG72" s="346">
        <v>4</v>
      </c>
      <c r="AH72" s="346" t="s">
        <v>430</v>
      </c>
      <c r="AI72" s="346" t="s">
        <v>430</v>
      </c>
      <c r="AJ72" s="346">
        <v>6</v>
      </c>
      <c r="AK72" s="346">
        <v>9</v>
      </c>
      <c r="AL72" s="346">
        <v>9</v>
      </c>
      <c r="AM72" s="346">
        <v>10</v>
      </c>
      <c r="AN72" s="346">
        <v>6</v>
      </c>
      <c r="AO72" s="373"/>
      <c r="AP72" s="348" t="s">
        <v>430</v>
      </c>
      <c r="AQ72" s="348" t="s">
        <v>430</v>
      </c>
      <c r="AR72" s="348" t="s">
        <v>430</v>
      </c>
      <c r="AS72" s="348">
        <v>6.24</v>
      </c>
      <c r="AT72" s="348">
        <v>1.5</v>
      </c>
      <c r="AU72" s="351"/>
      <c r="AV72" s="346" t="s">
        <v>430</v>
      </c>
      <c r="AW72" s="346" t="s">
        <v>430</v>
      </c>
      <c r="AX72" s="346" t="s">
        <v>430</v>
      </c>
      <c r="AY72" s="346">
        <v>7</v>
      </c>
      <c r="AZ72" s="346">
        <v>9</v>
      </c>
      <c r="BA72" s="362"/>
      <c r="BB72" s="348">
        <v>15.536211768802</v>
      </c>
      <c r="BC72" s="375">
        <v>1.0273284895914001</v>
      </c>
      <c r="BD72" s="375">
        <v>6.1697221879264297E-2</v>
      </c>
      <c r="BE72" s="375">
        <v>6.2697578451899494E-2</v>
      </c>
      <c r="BF72" s="374"/>
      <c r="BG72" s="348">
        <v>48.216500000000003</v>
      </c>
      <c r="BH72" s="348">
        <v>26.357500000000002</v>
      </c>
      <c r="BI72" s="348">
        <v>24.461400000000001</v>
      </c>
      <c r="BJ72" s="348">
        <v>0.96460000000000001</v>
      </c>
      <c r="BK72" s="373"/>
      <c r="BL72" s="372" t="s">
        <v>2838</v>
      </c>
      <c r="BM72" s="372" t="s">
        <v>2839</v>
      </c>
      <c r="BN72" s="372" t="s">
        <v>2840</v>
      </c>
      <c r="BO72" s="372" t="s">
        <v>2841</v>
      </c>
      <c r="BP72" s="372" t="s">
        <v>2842</v>
      </c>
      <c r="BQ72" s="373"/>
      <c r="BR72" s="354" t="s">
        <v>526</v>
      </c>
    </row>
    <row r="73" spans="1:70" s="428" customFormat="1" x14ac:dyDescent="0.25">
      <c r="A73" s="345" t="s">
        <v>2843</v>
      </c>
      <c r="B73" s="373"/>
      <c r="C73" s="719">
        <v>44895</v>
      </c>
      <c r="D73" s="373"/>
      <c r="E73" s="346">
        <v>2602.19</v>
      </c>
      <c r="F73" s="373"/>
      <c r="G73" s="347">
        <v>14.218</v>
      </c>
      <c r="H73" s="374"/>
      <c r="I73" s="348">
        <v>0.97289999999999999</v>
      </c>
      <c r="J73" s="348">
        <v>0.69410000000000005</v>
      </c>
      <c r="K73" s="348">
        <v>10.0976</v>
      </c>
      <c r="L73" s="348">
        <v>1.6660999999999999</v>
      </c>
      <c r="M73" s="348">
        <v>-6.1269999999999998</v>
      </c>
      <c r="N73" s="350">
        <v>4.5570000000000004</v>
      </c>
      <c r="O73" s="348">
        <v>3.9563000000000001</v>
      </c>
      <c r="P73" s="348">
        <v>12.550800000000001</v>
      </c>
      <c r="Q73" s="348" t="s">
        <v>430</v>
      </c>
      <c r="R73" s="348" t="s">
        <v>430</v>
      </c>
      <c r="S73" s="348">
        <v>13.0207</v>
      </c>
      <c r="T73" s="348">
        <v>-2.9687000000000001</v>
      </c>
      <c r="U73" s="348">
        <v>-2.7829000000000002</v>
      </c>
      <c r="V73" s="348">
        <v>-3.2789000000000001</v>
      </c>
      <c r="W73" s="348">
        <v>13.0207</v>
      </c>
      <c r="X73" s="348">
        <v>10.877700000000001</v>
      </c>
      <c r="Y73" s="374"/>
      <c r="Z73" s="346">
        <v>13</v>
      </c>
      <c r="AA73" s="346">
        <v>5</v>
      </c>
      <c r="AB73" s="346">
        <v>7</v>
      </c>
      <c r="AC73" s="346">
        <v>11</v>
      </c>
      <c r="AD73" s="346">
        <v>15</v>
      </c>
      <c r="AE73" s="346">
        <v>13</v>
      </c>
      <c r="AF73" s="346">
        <v>8</v>
      </c>
      <c r="AG73" s="346">
        <v>8</v>
      </c>
      <c r="AH73" s="346" t="s">
        <v>430</v>
      </c>
      <c r="AI73" s="346" t="s">
        <v>430</v>
      </c>
      <c r="AJ73" s="346">
        <v>5</v>
      </c>
      <c r="AK73" s="346">
        <v>12</v>
      </c>
      <c r="AL73" s="346">
        <v>15</v>
      </c>
      <c r="AM73" s="346">
        <v>12</v>
      </c>
      <c r="AN73" s="346">
        <v>5</v>
      </c>
      <c r="AO73" s="373"/>
      <c r="AP73" s="348" t="s">
        <v>430</v>
      </c>
      <c r="AQ73" s="348" t="s">
        <v>430</v>
      </c>
      <c r="AR73" s="348" t="s">
        <v>430</v>
      </c>
      <c r="AS73" s="348">
        <v>4.7</v>
      </c>
      <c r="AT73" s="348">
        <v>-2.0699999999999998</v>
      </c>
      <c r="AU73" s="351"/>
      <c r="AV73" s="346" t="s">
        <v>430</v>
      </c>
      <c r="AW73" s="346" t="s">
        <v>430</v>
      </c>
      <c r="AX73" s="346" t="s">
        <v>430</v>
      </c>
      <c r="AY73" s="346">
        <v>8</v>
      </c>
      <c r="AZ73" s="346">
        <v>14</v>
      </c>
      <c r="BA73" s="362"/>
      <c r="BB73" s="348">
        <v>14.4739973874171</v>
      </c>
      <c r="BC73" s="375">
        <v>0.94187535489809904</v>
      </c>
      <c r="BD73" s="375">
        <v>4.2975637390616397E-2</v>
      </c>
      <c r="BE73" s="375">
        <v>-0.19929804117696501</v>
      </c>
      <c r="BF73" s="374"/>
      <c r="BG73" s="348">
        <v>46.631900000000002</v>
      </c>
      <c r="BH73" s="348">
        <v>20.5717</v>
      </c>
      <c r="BI73" s="348">
        <v>24.688400000000001</v>
      </c>
      <c r="BJ73" s="348">
        <v>8.1080000000000005</v>
      </c>
      <c r="BK73" s="373"/>
      <c r="BL73" s="372" t="s">
        <v>2844</v>
      </c>
      <c r="BM73" s="372" t="s">
        <v>2845</v>
      </c>
      <c r="BN73" s="372" t="s">
        <v>2846</v>
      </c>
      <c r="BO73" s="372" t="s">
        <v>564</v>
      </c>
      <c r="BP73" s="372" t="s">
        <v>2847</v>
      </c>
      <c r="BQ73" s="373"/>
      <c r="BR73" s="354" t="s">
        <v>443</v>
      </c>
    </row>
    <row r="74" spans="1:70" s="428" customFormat="1" x14ac:dyDescent="0.25">
      <c r="A74" s="345" t="s">
        <v>2848</v>
      </c>
      <c r="B74" s="373"/>
      <c r="C74" s="719">
        <v>44979</v>
      </c>
      <c r="D74" s="373"/>
      <c r="E74" s="346">
        <v>2085.3200000000002</v>
      </c>
      <c r="F74" s="373"/>
      <c r="G74" s="347">
        <v>16.29</v>
      </c>
      <c r="H74" s="374"/>
      <c r="I74" s="348">
        <v>1.1800999999999999</v>
      </c>
      <c r="J74" s="348">
        <v>0.43159999999999998</v>
      </c>
      <c r="K74" s="348">
        <v>9.5494000000000003</v>
      </c>
      <c r="L74" s="348">
        <v>1.4953000000000001</v>
      </c>
      <c r="M74" s="348">
        <v>-2.9780000000000002</v>
      </c>
      <c r="N74" s="350">
        <v>6.2271000000000001</v>
      </c>
      <c r="O74" s="348">
        <v>5.3334999999999999</v>
      </c>
      <c r="P74" s="348">
        <v>16.6065</v>
      </c>
      <c r="Q74" s="348" t="s">
        <v>430</v>
      </c>
      <c r="R74" s="348" t="s">
        <v>430</v>
      </c>
      <c r="S74" s="348">
        <v>12.4224</v>
      </c>
      <c r="T74" s="348">
        <v>-2.1034000000000002</v>
      </c>
      <c r="U74" s="348">
        <v>0.36969999999999997</v>
      </c>
      <c r="V74" s="348">
        <v>-2.2208999999999999</v>
      </c>
      <c r="W74" s="348">
        <v>12.4224</v>
      </c>
      <c r="X74" s="348">
        <v>16.595600000000001</v>
      </c>
      <c r="Y74" s="374"/>
      <c r="Z74" s="346">
        <v>8</v>
      </c>
      <c r="AA74" s="346">
        <v>9</v>
      </c>
      <c r="AB74" s="346">
        <v>10</v>
      </c>
      <c r="AC74" s="346">
        <v>12</v>
      </c>
      <c r="AD74" s="346">
        <v>9</v>
      </c>
      <c r="AE74" s="346">
        <v>8</v>
      </c>
      <c r="AF74" s="346">
        <v>6</v>
      </c>
      <c r="AG74" s="346">
        <v>5</v>
      </c>
      <c r="AH74" s="346" t="s">
        <v>430</v>
      </c>
      <c r="AI74" s="346" t="s">
        <v>430</v>
      </c>
      <c r="AJ74" s="346">
        <v>9</v>
      </c>
      <c r="AK74" s="346">
        <v>8</v>
      </c>
      <c r="AL74" s="346">
        <v>11</v>
      </c>
      <c r="AM74" s="346">
        <v>9</v>
      </c>
      <c r="AN74" s="346">
        <v>9</v>
      </c>
      <c r="AO74" s="373"/>
      <c r="AP74" s="348" t="s">
        <v>430</v>
      </c>
      <c r="AQ74" s="348" t="s">
        <v>430</v>
      </c>
      <c r="AR74" s="348" t="s">
        <v>430</v>
      </c>
      <c r="AS74" s="348">
        <v>7.41</v>
      </c>
      <c r="AT74" s="348">
        <v>0.36</v>
      </c>
      <c r="AU74" s="351"/>
      <c r="AV74" s="346" t="s">
        <v>430</v>
      </c>
      <c r="AW74" s="346" t="s">
        <v>430</v>
      </c>
      <c r="AX74" s="346" t="s">
        <v>430</v>
      </c>
      <c r="AY74" s="346">
        <v>4</v>
      </c>
      <c r="AZ74" s="346">
        <v>11</v>
      </c>
      <c r="BA74" s="362"/>
      <c r="BB74" s="348">
        <v>15.3226380764185</v>
      </c>
      <c r="BC74" s="375">
        <v>1.00698392427485</v>
      </c>
      <c r="BD74" s="375">
        <v>5.82597736185506E-2</v>
      </c>
      <c r="BE74" s="375">
        <v>1.45906194092154E-2</v>
      </c>
      <c r="BF74" s="374"/>
      <c r="BG74" s="348">
        <v>52.9572</v>
      </c>
      <c r="BH74" s="348">
        <v>22.4847</v>
      </c>
      <c r="BI74" s="348">
        <v>19.529399999999999</v>
      </c>
      <c r="BJ74" s="348">
        <v>5.0286999999999997</v>
      </c>
      <c r="BK74" s="373"/>
      <c r="BL74" s="372" t="s">
        <v>2849</v>
      </c>
      <c r="BM74" s="372" t="s">
        <v>2850</v>
      </c>
      <c r="BN74" s="372" t="s">
        <v>2851</v>
      </c>
      <c r="BO74" s="372" t="s">
        <v>2852</v>
      </c>
      <c r="BP74" s="372" t="s">
        <v>2853</v>
      </c>
      <c r="BQ74" s="373"/>
      <c r="BR74" s="354" t="s">
        <v>436</v>
      </c>
    </row>
    <row r="75" spans="1:70" s="428" customFormat="1" x14ac:dyDescent="0.25">
      <c r="A75" s="345" t="s">
        <v>2854</v>
      </c>
      <c r="B75" s="373"/>
      <c r="C75" s="719">
        <v>44533</v>
      </c>
      <c r="D75" s="373"/>
      <c r="E75" s="346">
        <v>1693.84</v>
      </c>
      <c r="F75" s="373"/>
      <c r="G75" s="347">
        <v>14.97</v>
      </c>
      <c r="H75" s="374"/>
      <c r="I75" s="348" t="s">
        <v>430</v>
      </c>
      <c r="J75" s="348">
        <v>-1.4482999999999999</v>
      </c>
      <c r="K75" s="348">
        <v>7.6204000000000001</v>
      </c>
      <c r="L75" s="348">
        <v>-0.59760000000000002</v>
      </c>
      <c r="M75" s="348">
        <v>-4.2225999999999999</v>
      </c>
      <c r="N75" s="350">
        <v>5.2149000000000001</v>
      </c>
      <c r="O75" s="348">
        <v>6.1898999999999997</v>
      </c>
      <c r="P75" s="348">
        <v>13.706300000000001</v>
      </c>
      <c r="Q75" s="348" t="s">
        <v>430</v>
      </c>
      <c r="R75" s="348" t="s">
        <v>430</v>
      </c>
      <c r="S75" s="348">
        <v>9.9118999999999993</v>
      </c>
      <c r="T75" s="348">
        <v>-3.7299000000000002</v>
      </c>
      <c r="U75" s="348">
        <v>1.7675000000000001</v>
      </c>
      <c r="V75" s="348">
        <v>-2.6025</v>
      </c>
      <c r="W75" s="348">
        <v>9.9118999999999993</v>
      </c>
      <c r="X75" s="348">
        <v>9.6219999999999999</v>
      </c>
      <c r="Y75" s="374"/>
      <c r="Z75" s="346" t="s">
        <v>430</v>
      </c>
      <c r="AA75" s="346">
        <v>18</v>
      </c>
      <c r="AB75" s="346">
        <v>17</v>
      </c>
      <c r="AC75" s="346">
        <v>15</v>
      </c>
      <c r="AD75" s="346">
        <v>13</v>
      </c>
      <c r="AE75" s="346">
        <v>12</v>
      </c>
      <c r="AF75" s="346">
        <v>5</v>
      </c>
      <c r="AG75" s="346">
        <v>7</v>
      </c>
      <c r="AH75" s="346" t="s">
        <v>430</v>
      </c>
      <c r="AI75" s="346" t="s">
        <v>430</v>
      </c>
      <c r="AJ75" s="346">
        <v>17</v>
      </c>
      <c r="AK75" s="346">
        <v>14</v>
      </c>
      <c r="AL75" s="346">
        <v>7</v>
      </c>
      <c r="AM75" s="346">
        <v>11</v>
      </c>
      <c r="AN75" s="346">
        <v>17</v>
      </c>
      <c r="AO75" s="373"/>
      <c r="AP75" s="348" t="s">
        <v>430</v>
      </c>
      <c r="AQ75" s="348" t="s">
        <v>430</v>
      </c>
      <c r="AR75" s="348" t="s">
        <v>430</v>
      </c>
      <c r="AS75" s="348">
        <v>6.48</v>
      </c>
      <c r="AT75" s="348">
        <v>-0.59</v>
      </c>
      <c r="AU75" s="351"/>
      <c r="AV75" s="346" t="s">
        <v>430</v>
      </c>
      <c r="AW75" s="346" t="s">
        <v>430</v>
      </c>
      <c r="AX75" s="346" t="s">
        <v>430</v>
      </c>
      <c r="AY75" s="346">
        <v>6</v>
      </c>
      <c r="AZ75" s="346">
        <v>13</v>
      </c>
      <c r="BA75" s="362"/>
      <c r="BB75" s="348">
        <v>14.0558132982621</v>
      </c>
      <c r="BC75" s="375">
        <v>0.93831592771647798</v>
      </c>
      <c r="BD75" s="375">
        <v>4.79483065981667E-2</v>
      </c>
      <c r="BE75" s="375">
        <v>6.5674201187821704E-2</v>
      </c>
      <c r="BF75" s="374"/>
      <c r="BG75" s="348">
        <v>48.3294</v>
      </c>
      <c r="BH75" s="348">
        <v>24.072900000000001</v>
      </c>
      <c r="BI75" s="348">
        <v>24.959800000000001</v>
      </c>
      <c r="BJ75" s="348">
        <v>2.6379000000000001</v>
      </c>
      <c r="BK75" s="373"/>
      <c r="BL75" s="372" t="s">
        <v>2855</v>
      </c>
      <c r="BM75" s="372" t="s">
        <v>2856</v>
      </c>
      <c r="BN75" s="372" t="s">
        <v>2857</v>
      </c>
      <c r="BO75" s="372" t="s">
        <v>2858</v>
      </c>
      <c r="BP75" s="372" t="s">
        <v>2859</v>
      </c>
      <c r="BQ75" s="373"/>
      <c r="BR75" s="354" t="s">
        <v>463</v>
      </c>
    </row>
    <row r="76" spans="1:70" s="428" customFormat="1" x14ac:dyDescent="0.25">
      <c r="A76" s="345" t="s">
        <v>2860</v>
      </c>
      <c r="B76" s="373"/>
      <c r="C76" s="719">
        <v>45531</v>
      </c>
      <c r="D76" s="373"/>
      <c r="E76" s="346">
        <v>1576.46</v>
      </c>
      <c r="F76" s="373"/>
      <c r="G76" s="347">
        <v>11.131</v>
      </c>
      <c r="H76" s="374"/>
      <c r="I76" s="348">
        <v>1.4121999999999999</v>
      </c>
      <c r="J76" s="348">
        <v>-0.41160000000000002</v>
      </c>
      <c r="K76" s="348">
        <v>8.6427999999999994</v>
      </c>
      <c r="L76" s="348">
        <v>-2.5426000000000002</v>
      </c>
      <c r="M76" s="348">
        <v>-15.6602</v>
      </c>
      <c r="N76" s="350">
        <v>-3.3445</v>
      </c>
      <c r="O76" s="348" t="s">
        <v>430</v>
      </c>
      <c r="P76" s="348" t="s">
        <v>430</v>
      </c>
      <c r="Q76" s="348" t="s">
        <v>430</v>
      </c>
      <c r="R76" s="348" t="s">
        <v>430</v>
      </c>
      <c r="S76" s="348">
        <v>11.589</v>
      </c>
      <c r="T76" s="348">
        <v>-10.7227</v>
      </c>
      <c r="U76" s="348">
        <v>-8.4606999999999992</v>
      </c>
      <c r="V76" s="348">
        <v>-10.77</v>
      </c>
      <c r="W76" s="348">
        <v>11.589</v>
      </c>
      <c r="X76" s="348">
        <v>6.6439000000000004</v>
      </c>
      <c r="Y76" s="374"/>
      <c r="Z76" s="346">
        <v>3</v>
      </c>
      <c r="AA76" s="346">
        <v>14</v>
      </c>
      <c r="AB76" s="346">
        <v>12</v>
      </c>
      <c r="AC76" s="346">
        <v>18</v>
      </c>
      <c r="AD76" s="346">
        <v>18</v>
      </c>
      <c r="AE76" s="346">
        <v>18</v>
      </c>
      <c r="AF76" s="346" t="s">
        <v>430</v>
      </c>
      <c r="AG76" s="346" t="s">
        <v>430</v>
      </c>
      <c r="AH76" s="346" t="s">
        <v>430</v>
      </c>
      <c r="AI76" s="346" t="s">
        <v>430</v>
      </c>
      <c r="AJ76" s="346">
        <v>12</v>
      </c>
      <c r="AK76" s="346">
        <v>18</v>
      </c>
      <c r="AL76" s="346">
        <v>18</v>
      </c>
      <c r="AM76" s="346">
        <v>18</v>
      </c>
      <c r="AN76" s="346">
        <v>12</v>
      </c>
      <c r="AO76" s="373"/>
      <c r="AP76" s="348" t="s">
        <v>430</v>
      </c>
      <c r="AQ76" s="348" t="s">
        <v>430</v>
      </c>
      <c r="AR76" s="348" t="s">
        <v>430</v>
      </c>
      <c r="AS76" s="348" t="s">
        <v>430</v>
      </c>
      <c r="AT76" s="348">
        <v>-14.49</v>
      </c>
      <c r="AU76" s="351"/>
      <c r="AV76" s="346" t="s">
        <v>430</v>
      </c>
      <c r="AW76" s="346" t="s">
        <v>430</v>
      </c>
      <c r="AX76" s="346" t="s">
        <v>430</v>
      </c>
      <c r="AY76" s="346" t="s">
        <v>430</v>
      </c>
      <c r="AZ76" s="346">
        <v>18</v>
      </c>
      <c r="BA76" s="362"/>
      <c r="BB76" s="348">
        <v>24.5579509179864</v>
      </c>
      <c r="BC76" s="375">
        <v>1.0989902956739901</v>
      </c>
      <c r="BD76" s="375">
        <v>8.1735104636112693E-3</v>
      </c>
      <c r="BE76" s="375">
        <v>0.82893878823571399</v>
      </c>
      <c r="BF76" s="374"/>
      <c r="BG76" s="348">
        <v>35.7742</v>
      </c>
      <c r="BH76" s="348">
        <v>37.532299999999999</v>
      </c>
      <c r="BI76" s="348">
        <v>19.605799999999999</v>
      </c>
      <c r="BJ76" s="348">
        <v>7.0876999999999999</v>
      </c>
      <c r="BK76" s="373"/>
      <c r="BL76" s="372" t="s">
        <v>2861</v>
      </c>
      <c r="BM76" s="372" t="s">
        <v>2862</v>
      </c>
      <c r="BN76" s="372" t="s">
        <v>2863</v>
      </c>
      <c r="BO76" s="372" t="s">
        <v>2864</v>
      </c>
      <c r="BP76" s="372" t="s">
        <v>2865</v>
      </c>
      <c r="BQ76" s="373"/>
      <c r="BR76" s="354" t="s">
        <v>443</v>
      </c>
    </row>
    <row r="77" spans="1:70" s="428" customFormat="1" x14ac:dyDescent="0.25">
      <c r="A77" s="345" t="s">
        <v>2866</v>
      </c>
      <c r="B77" s="373"/>
      <c r="C77" s="719">
        <v>45468</v>
      </c>
      <c r="D77" s="373"/>
      <c r="E77" s="346">
        <v>1562.6</v>
      </c>
      <c r="F77" s="373"/>
      <c r="G77" s="347">
        <v>10.189299999999999</v>
      </c>
      <c r="H77" s="374"/>
      <c r="I77" s="348">
        <v>1.1938</v>
      </c>
      <c r="J77" s="348">
        <v>0.24399999999999999</v>
      </c>
      <c r="K77" s="348">
        <v>10.3825</v>
      </c>
      <c r="L77" s="348">
        <v>0.1366</v>
      </c>
      <c r="M77" s="348">
        <v>-9.1417000000000002</v>
      </c>
      <c r="N77" s="350">
        <v>-0.59279999999999999</v>
      </c>
      <c r="O77" s="348" t="s">
        <v>430</v>
      </c>
      <c r="P77" s="348" t="s">
        <v>430</v>
      </c>
      <c r="Q77" s="348" t="s">
        <v>430</v>
      </c>
      <c r="R77" s="348" t="s">
        <v>430</v>
      </c>
      <c r="S77" s="348">
        <v>12.8483</v>
      </c>
      <c r="T77" s="348">
        <v>-6.5449999999999999</v>
      </c>
      <c r="U77" s="348">
        <v>-6.4840999999999998</v>
      </c>
      <c r="V77" s="348">
        <v>-7.8333000000000004</v>
      </c>
      <c r="W77" s="348">
        <v>12.8483</v>
      </c>
      <c r="X77" s="348">
        <v>1.0253000000000001</v>
      </c>
      <c r="Y77" s="374"/>
      <c r="Z77" s="346">
        <v>6</v>
      </c>
      <c r="AA77" s="346">
        <v>11</v>
      </c>
      <c r="AB77" s="346">
        <v>6</v>
      </c>
      <c r="AC77" s="346">
        <v>14</v>
      </c>
      <c r="AD77" s="346">
        <v>17</v>
      </c>
      <c r="AE77" s="346">
        <v>17</v>
      </c>
      <c r="AF77" s="346" t="s">
        <v>430</v>
      </c>
      <c r="AG77" s="346" t="s">
        <v>430</v>
      </c>
      <c r="AH77" s="346" t="s">
        <v>430</v>
      </c>
      <c r="AI77" s="346" t="s">
        <v>430</v>
      </c>
      <c r="AJ77" s="346">
        <v>8</v>
      </c>
      <c r="AK77" s="346">
        <v>17</v>
      </c>
      <c r="AL77" s="346">
        <v>17</v>
      </c>
      <c r="AM77" s="346">
        <v>17</v>
      </c>
      <c r="AN77" s="346">
        <v>8</v>
      </c>
      <c r="AO77" s="373"/>
      <c r="AP77" s="348" t="s">
        <v>430</v>
      </c>
      <c r="AQ77" s="348" t="s">
        <v>430</v>
      </c>
      <c r="AR77" s="348" t="s">
        <v>430</v>
      </c>
      <c r="AS77" s="348" t="s">
        <v>430</v>
      </c>
      <c r="AT77" s="348">
        <v>-7.63</v>
      </c>
      <c r="AU77" s="351"/>
      <c r="AV77" s="346" t="s">
        <v>430</v>
      </c>
      <c r="AW77" s="346" t="s">
        <v>430</v>
      </c>
      <c r="AX77" s="346" t="s">
        <v>430</v>
      </c>
      <c r="AY77" s="346" t="s">
        <v>430</v>
      </c>
      <c r="AZ77" s="346">
        <v>17</v>
      </c>
      <c r="BA77" s="362"/>
      <c r="BB77" s="348">
        <v>16.238302952556701</v>
      </c>
      <c r="BC77" s="375">
        <v>0.96783545251687997</v>
      </c>
      <c r="BD77" s="375">
        <v>-2.40867587435772E-2</v>
      </c>
      <c r="BE77" s="375">
        <v>-5.5694733933756603E-2</v>
      </c>
      <c r="BF77" s="374"/>
      <c r="BG77" s="348">
        <v>45.788800000000002</v>
      </c>
      <c r="BH77" s="348">
        <v>16.177800000000001</v>
      </c>
      <c r="BI77" s="348">
        <v>32.268500000000003</v>
      </c>
      <c r="BJ77" s="348">
        <v>5.7648999999999999</v>
      </c>
      <c r="BK77" s="373"/>
      <c r="BL77" s="372" t="s">
        <v>2867</v>
      </c>
      <c r="BM77" s="372" t="s">
        <v>2868</v>
      </c>
      <c r="BN77" s="372" t="s">
        <v>2869</v>
      </c>
      <c r="BO77" s="372" t="s">
        <v>2870</v>
      </c>
      <c r="BP77" s="372" t="s">
        <v>2871</v>
      </c>
      <c r="BQ77" s="373"/>
      <c r="BR77" s="354" t="s">
        <v>443</v>
      </c>
    </row>
    <row r="78" spans="1:70" s="428" customFormat="1" x14ac:dyDescent="0.25">
      <c r="A78" s="345" t="s">
        <v>2872</v>
      </c>
      <c r="B78" s="373"/>
      <c r="C78" s="719">
        <v>45502</v>
      </c>
      <c r="D78" s="373"/>
      <c r="E78" s="346">
        <v>1512.68</v>
      </c>
      <c r="F78" s="373"/>
      <c r="G78" s="347">
        <v>8.8188999999999993</v>
      </c>
      <c r="H78" s="374"/>
      <c r="I78" s="348">
        <v>0.63219999999999998</v>
      </c>
      <c r="J78" s="348">
        <v>-0.70820000000000005</v>
      </c>
      <c r="K78" s="348">
        <v>7.8989000000000003</v>
      </c>
      <c r="L78" s="348">
        <v>0.86470000000000002</v>
      </c>
      <c r="M78" s="348">
        <v>-1.7732000000000001</v>
      </c>
      <c r="N78" s="350">
        <v>6.1543999999999999</v>
      </c>
      <c r="O78" s="348" t="s">
        <v>430</v>
      </c>
      <c r="P78" s="348" t="s">
        <v>430</v>
      </c>
      <c r="Q78" s="348" t="s">
        <v>430</v>
      </c>
      <c r="R78" s="348" t="s">
        <v>430</v>
      </c>
      <c r="S78" s="348">
        <v>10.5777</v>
      </c>
      <c r="T78" s="348">
        <v>-2.5482</v>
      </c>
      <c r="U78" s="348">
        <v>2.0505</v>
      </c>
      <c r="V78" s="348">
        <v>-3.7606000000000002</v>
      </c>
      <c r="W78" s="348">
        <v>10.5777</v>
      </c>
      <c r="X78" s="348">
        <v>-6.9486999999999997</v>
      </c>
      <c r="Y78" s="374"/>
      <c r="Z78" s="346">
        <v>16</v>
      </c>
      <c r="AA78" s="346">
        <v>17</v>
      </c>
      <c r="AB78" s="346">
        <v>16</v>
      </c>
      <c r="AC78" s="346">
        <v>13</v>
      </c>
      <c r="AD78" s="346">
        <v>5</v>
      </c>
      <c r="AE78" s="346">
        <v>9</v>
      </c>
      <c r="AF78" s="346" t="s">
        <v>430</v>
      </c>
      <c r="AG78" s="346" t="s">
        <v>430</v>
      </c>
      <c r="AH78" s="346" t="s">
        <v>430</v>
      </c>
      <c r="AI78" s="346" t="s">
        <v>430</v>
      </c>
      <c r="AJ78" s="346">
        <v>15</v>
      </c>
      <c r="AK78" s="346">
        <v>10</v>
      </c>
      <c r="AL78" s="346">
        <v>6</v>
      </c>
      <c r="AM78" s="346">
        <v>13</v>
      </c>
      <c r="AN78" s="346">
        <v>15</v>
      </c>
      <c r="AO78" s="373"/>
      <c r="AP78" s="348" t="s">
        <v>430</v>
      </c>
      <c r="AQ78" s="348" t="s">
        <v>430</v>
      </c>
      <c r="AR78" s="348" t="s">
        <v>430</v>
      </c>
      <c r="AS78" s="348" t="s">
        <v>430</v>
      </c>
      <c r="AT78" s="348">
        <v>0.8</v>
      </c>
      <c r="AU78" s="351"/>
      <c r="AV78" s="346" t="s">
        <v>430</v>
      </c>
      <c r="AW78" s="346" t="s">
        <v>430</v>
      </c>
      <c r="AX78" s="346" t="s">
        <v>430</v>
      </c>
      <c r="AY78" s="346" t="s">
        <v>430</v>
      </c>
      <c r="AZ78" s="346">
        <v>10</v>
      </c>
      <c r="BA78" s="362"/>
      <c r="BB78" s="348">
        <v>18.903354558769301</v>
      </c>
      <c r="BC78" s="375">
        <v>1.1020888433443401</v>
      </c>
      <c r="BD78" s="375">
        <v>-5.7272346922665501E-2</v>
      </c>
      <c r="BE78" s="375">
        <v>-0.45265414284677802</v>
      </c>
      <c r="BF78" s="374"/>
      <c r="BG78" s="348">
        <v>43.317500000000003</v>
      </c>
      <c r="BH78" s="348">
        <v>50.450699999999998</v>
      </c>
      <c r="BI78" s="348">
        <v>3.3715999999999999</v>
      </c>
      <c r="BJ78" s="348">
        <v>2.8601999999999999</v>
      </c>
      <c r="BK78" s="373"/>
      <c r="BL78" s="372" t="s">
        <v>2873</v>
      </c>
      <c r="BM78" s="372" t="s">
        <v>2874</v>
      </c>
      <c r="BN78" s="372" t="s">
        <v>2875</v>
      </c>
      <c r="BO78" s="372" t="s">
        <v>2410</v>
      </c>
      <c r="BP78" s="372" t="s">
        <v>2876</v>
      </c>
      <c r="BQ78" s="373"/>
      <c r="BR78" s="354" t="s">
        <v>476</v>
      </c>
    </row>
    <row r="79" spans="1:70" s="428" customFormat="1" x14ac:dyDescent="0.25">
      <c r="A79" s="345" t="s">
        <v>2877</v>
      </c>
      <c r="B79" s="373"/>
      <c r="C79" s="719">
        <v>45180</v>
      </c>
      <c r="D79" s="373"/>
      <c r="E79" s="346">
        <v>1286.1099999999999</v>
      </c>
      <c r="F79" s="373"/>
      <c r="G79" s="347">
        <v>15.315799999999999</v>
      </c>
      <c r="H79" s="374"/>
      <c r="I79" s="348">
        <v>1.5011000000000001</v>
      </c>
      <c r="J79" s="348">
        <v>0.34</v>
      </c>
      <c r="K79" s="348">
        <v>7.9352999999999998</v>
      </c>
      <c r="L79" s="348">
        <v>2.2109999999999999</v>
      </c>
      <c r="M79" s="348">
        <v>0.75719999999999998</v>
      </c>
      <c r="N79" s="350">
        <v>11.053100000000001</v>
      </c>
      <c r="O79" s="348">
        <v>6.8533999999999997</v>
      </c>
      <c r="P79" s="348" t="s">
        <v>430</v>
      </c>
      <c r="Q79" s="348" t="s">
        <v>430</v>
      </c>
      <c r="R79" s="348" t="s">
        <v>430</v>
      </c>
      <c r="S79" s="348">
        <v>10.299899999999999</v>
      </c>
      <c r="T79" s="348">
        <v>-0.51190000000000002</v>
      </c>
      <c r="U79" s="348">
        <v>6.2497999999999996</v>
      </c>
      <c r="V79" s="348">
        <v>2.9460999999999999</v>
      </c>
      <c r="W79" s="348">
        <v>10.299899999999999</v>
      </c>
      <c r="X79" s="348">
        <v>17.615600000000001</v>
      </c>
      <c r="Y79" s="374"/>
      <c r="Z79" s="346">
        <v>2</v>
      </c>
      <c r="AA79" s="346">
        <v>10</v>
      </c>
      <c r="AB79" s="346">
        <v>15</v>
      </c>
      <c r="AC79" s="346">
        <v>9</v>
      </c>
      <c r="AD79" s="346">
        <v>1</v>
      </c>
      <c r="AE79" s="346">
        <v>2</v>
      </c>
      <c r="AF79" s="346">
        <v>3</v>
      </c>
      <c r="AG79" s="346" t="s">
        <v>430</v>
      </c>
      <c r="AH79" s="346" t="s">
        <v>430</v>
      </c>
      <c r="AI79" s="346" t="s">
        <v>430</v>
      </c>
      <c r="AJ79" s="346">
        <v>16</v>
      </c>
      <c r="AK79" s="346">
        <v>6</v>
      </c>
      <c r="AL79" s="346">
        <v>1</v>
      </c>
      <c r="AM79" s="346">
        <v>2</v>
      </c>
      <c r="AN79" s="346">
        <v>16</v>
      </c>
      <c r="AO79" s="373"/>
      <c r="AP79" s="348" t="s">
        <v>430</v>
      </c>
      <c r="AQ79" s="348" t="s">
        <v>430</v>
      </c>
      <c r="AR79" s="348" t="s">
        <v>430</v>
      </c>
      <c r="AS79" s="348" t="s">
        <v>430</v>
      </c>
      <c r="AT79" s="348">
        <v>7.6</v>
      </c>
      <c r="AU79" s="351"/>
      <c r="AV79" s="346" t="s">
        <v>430</v>
      </c>
      <c r="AW79" s="346" t="s">
        <v>430</v>
      </c>
      <c r="AX79" s="346" t="s">
        <v>430</v>
      </c>
      <c r="AY79" s="346" t="s">
        <v>430</v>
      </c>
      <c r="AZ79" s="346">
        <v>2</v>
      </c>
      <c r="BA79" s="362"/>
      <c r="BB79" s="348">
        <v>16.588278123081899</v>
      </c>
      <c r="BC79" s="375">
        <v>1.02254889132122</v>
      </c>
      <c r="BD79" s="375">
        <v>5.5940660912268299E-2</v>
      </c>
      <c r="BE79" s="375">
        <v>0.43119604135289302</v>
      </c>
      <c r="BF79" s="374"/>
      <c r="BG79" s="348">
        <v>47.925199999999997</v>
      </c>
      <c r="BH79" s="348">
        <v>25.122199999999999</v>
      </c>
      <c r="BI79" s="348">
        <v>24.957000000000001</v>
      </c>
      <c r="BJ79" s="348">
        <v>1.9956</v>
      </c>
      <c r="BK79" s="373"/>
      <c r="BL79" s="372" t="s">
        <v>2878</v>
      </c>
      <c r="BM79" s="372" t="s">
        <v>2879</v>
      </c>
      <c r="BN79" s="372" t="s">
        <v>2880</v>
      </c>
      <c r="BO79" s="372" t="s">
        <v>2881</v>
      </c>
      <c r="BP79" s="372" t="s">
        <v>1070</v>
      </c>
      <c r="BQ79" s="373"/>
      <c r="BR79" s="354" t="s">
        <v>476</v>
      </c>
    </row>
    <row r="80" spans="1:70" s="428" customFormat="1" x14ac:dyDescent="0.25">
      <c r="A80" s="345" t="s">
        <v>2882</v>
      </c>
      <c r="B80" s="373"/>
      <c r="C80" s="719">
        <v>45565</v>
      </c>
      <c r="D80" s="373"/>
      <c r="E80" s="346">
        <v>1229.52</v>
      </c>
      <c r="F80" s="373"/>
      <c r="G80" s="347">
        <v>9.5820000000000007</v>
      </c>
      <c r="H80" s="374"/>
      <c r="I80" s="348">
        <v>1.1934</v>
      </c>
      <c r="J80" s="348">
        <v>1.04E-2</v>
      </c>
      <c r="K80" s="348">
        <v>9.7594999999999992</v>
      </c>
      <c r="L80" s="348">
        <v>-0.74580000000000002</v>
      </c>
      <c r="M80" s="348">
        <v>-6.9889000000000001</v>
      </c>
      <c r="N80" s="350">
        <v>2.2934999999999999</v>
      </c>
      <c r="O80" s="348" t="s">
        <v>430</v>
      </c>
      <c r="P80" s="348" t="s">
        <v>430</v>
      </c>
      <c r="Q80" s="348" t="s">
        <v>430</v>
      </c>
      <c r="R80" s="348" t="s">
        <v>430</v>
      </c>
      <c r="S80" s="348">
        <v>12.955299999999999</v>
      </c>
      <c r="T80" s="348">
        <v>-6.0679999999999996</v>
      </c>
      <c r="U80" s="348">
        <v>-3.0162</v>
      </c>
      <c r="V80" s="348">
        <v>-5.4935999999999998</v>
      </c>
      <c r="W80" s="348">
        <v>12.955299999999999</v>
      </c>
      <c r="X80" s="348">
        <v>-2.6785999999999999</v>
      </c>
      <c r="Y80" s="374"/>
      <c r="Z80" s="346">
        <v>7</v>
      </c>
      <c r="AA80" s="346">
        <v>13</v>
      </c>
      <c r="AB80" s="346">
        <v>8</v>
      </c>
      <c r="AC80" s="346">
        <v>16</v>
      </c>
      <c r="AD80" s="346">
        <v>16</v>
      </c>
      <c r="AE80" s="346">
        <v>16</v>
      </c>
      <c r="AF80" s="346" t="s">
        <v>430</v>
      </c>
      <c r="AG80" s="346" t="s">
        <v>430</v>
      </c>
      <c r="AH80" s="346" t="s">
        <v>430</v>
      </c>
      <c r="AI80" s="346" t="s">
        <v>430</v>
      </c>
      <c r="AJ80" s="346">
        <v>7</v>
      </c>
      <c r="AK80" s="346">
        <v>16</v>
      </c>
      <c r="AL80" s="346">
        <v>16</v>
      </c>
      <c r="AM80" s="346">
        <v>15</v>
      </c>
      <c r="AN80" s="346">
        <v>7</v>
      </c>
      <c r="AO80" s="373"/>
      <c r="AP80" s="348" t="s">
        <v>430</v>
      </c>
      <c r="AQ80" s="348" t="s">
        <v>430</v>
      </c>
      <c r="AR80" s="348" t="s">
        <v>430</v>
      </c>
      <c r="AS80" s="348" t="s">
        <v>430</v>
      </c>
      <c r="AT80" s="348">
        <v>-4.53</v>
      </c>
      <c r="AU80" s="351"/>
      <c r="AV80" s="346" t="s">
        <v>430</v>
      </c>
      <c r="AW80" s="346" t="s">
        <v>430</v>
      </c>
      <c r="AX80" s="346" t="s">
        <v>430</v>
      </c>
      <c r="AY80" s="346" t="s">
        <v>430</v>
      </c>
      <c r="AZ80" s="346">
        <v>16</v>
      </c>
      <c r="BA80" s="362"/>
      <c r="BB80" s="348">
        <v>17.041603273497401</v>
      </c>
      <c r="BC80" s="375">
        <v>1.0901251547509301</v>
      </c>
      <c r="BD80" s="375">
        <v>-2.6875312718070799E-2</v>
      </c>
      <c r="BE80" s="375">
        <v>-9.8345655783007899E-2</v>
      </c>
      <c r="BF80" s="374"/>
      <c r="BG80" s="348">
        <v>57.752499999999998</v>
      </c>
      <c r="BH80" s="348">
        <v>18.847999999999999</v>
      </c>
      <c r="BI80" s="348">
        <v>21.135899999999999</v>
      </c>
      <c r="BJ80" s="348">
        <v>2.2635999999999998</v>
      </c>
      <c r="BK80" s="373"/>
      <c r="BL80" s="372" t="s">
        <v>2883</v>
      </c>
      <c r="BM80" s="372" t="s">
        <v>2884</v>
      </c>
      <c r="BN80" s="372" t="s">
        <v>1095</v>
      </c>
      <c r="BO80" s="372" t="s">
        <v>2885</v>
      </c>
      <c r="BP80" s="372" t="s">
        <v>2886</v>
      </c>
      <c r="BQ80" s="373"/>
      <c r="BR80" s="354" t="s">
        <v>526</v>
      </c>
    </row>
    <row r="81" spans="1:70" s="428" customFormat="1" x14ac:dyDescent="0.25">
      <c r="A81" s="345" t="s">
        <v>2887</v>
      </c>
      <c r="B81" s="373"/>
      <c r="C81" s="719">
        <v>45643</v>
      </c>
      <c r="D81" s="373"/>
      <c r="E81" s="346">
        <v>1143.47</v>
      </c>
      <c r="F81" s="373"/>
      <c r="G81" s="347">
        <v>10.262</v>
      </c>
      <c r="H81" s="374"/>
      <c r="I81" s="348">
        <v>0.99399999999999999</v>
      </c>
      <c r="J81" s="348">
        <v>-0.57169999999999999</v>
      </c>
      <c r="K81" s="348">
        <v>8.2261000000000006</v>
      </c>
      <c r="L81" s="348">
        <v>2.8875000000000002</v>
      </c>
      <c r="M81" s="348">
        <v>-0.85019999999999996</v>
      </c>
      <c r="N81" s="350">
        <v>8.0321999999999996</v>
      </c>
      <c r="O81" s="348" t="s">
        <v>430</v>
      </c>
      <c r="P81" s="348" t="s">
        <v>430</v>
      </c>
      <c r="Q81" s="348" t="s">
        <v>430</v>
      </c>
      <c r="R81" s="348" t="s">
        <v>430</v>
      </c>
      <c r="S81" s="348">
        <v>10.749000000000001</v>
      </c>
      <c r="T81" s="348">
        <v>-0.14599999999999999</v>
      </c>
      <c r="U81" s="348">
        <v>3.5832999999999999</v>
      </c>
      <c r="V81" s="348">
        <v>0.93440000000000001</v>
      </c>
      <c r="W81" s="348">
        <v>10.749000000000001</v>
      </c>
      <c r="X81" s="348">
        <v>1.9214</v>
      </c>
      <c r="Y81" s="374"/>
      <c r="Z81" s="346">
        <v>12</v>
      </c>
      <c r="AA81" s="346">
        <v>16</v>
      </c>
      <c r="AB81" s="346">
        <v>14</v>
      </c>
      <c r="AC81" s="346">
        <v>7</v>
      </c>
      <c r="AD81" s="346">
        <v>3</v>
      </c>
      <c r="AE81" s="346">
        <v>4</v>
      </c>
      <c r="AF81" s="346" t="s">
        <v>430</v>
      </c>
      <c r="AG81" s="346" t="s">
        <v>430</v>
      </c>
      <c r="AH81" s="346" t="s">
        <v>430</v>
      </c>
      <c r="AI81" s="346" t="s">
        <v>430</v>
      </c>
      <c r="AJ81" s="346">
        <v>14</v>
      </c>
      <c r="AK81" s="346">
        <v>4</v>
      </c>
      <c r="AL81" s="346">
        <v>2</v>
      </c>
      <c r="AM81" s="346">
        <v>3</v>
      </c>
      <c r="AN81" s="346">
        <v>14</v>
      </c>
      <c r="AO81" s="373"/>
      <c r="AP81" s="348" t="s">
        <v>430</v>
      </c>
      <c r="AQ81" s="348" t="s">
        <v>430</v>
      </c>
      <c r="AR81" s="348" t="s">
        <v>430</v>
      </c>
      <c r="AS81" s="348" t="s">
        <v>430</v>
      </c>
      <c r="AT81" s="348">
        <v>4.9400000000000004</v>
      </c>
      <c r="AU81" s="351"/>
      <c r="AV81" s="346" t="s">
        <v>430</v>
      </c>
      <c r="AW81" s="346" t="s">
        <v>430</v>
      </c>
      <c r="AX81" s="346" t="s">
        <v>430</v>
      </c>
      <c r="AY81" s="346" t="s">
        <v>430</v>
      </c>
      <c r="AZ81" s="346">
        <v>4</v>
      </c>
      <c r="BA81" s="362"/>
      <c r="BB81" s="348">
        <v>16.833445952687001</v>
      </c>
      <c r="BC81" s="375">
        <v>0.99926112651196197</v>
      </c>
      <c r="BD81" s="375">
        <v>-1.84726597393358E-2</v>
      </c>
      <c r="BE81" s="375">
        <v>-1.8582266260592301E-2</v>
      </c>
      <c r="BF81" s="374"/>
      <c r="BG81" s="348">
        <v>48.581400000000002</v>
      </c>
      <c r="BH81" s="348">
        <v>24.233599999999999</v>
      </c>
      <c r="BI81" s="348">
        <v>22.675799999999999</v>
      </c>
      <c r="BJ81" s="348">
        <v>4.5091999999999999</v>
      </c>
      <c r="BK81" s="373"/>
      <c r="BL81" s="372" t="s">
        <v>2888</v>
      </c>
      <c r="BM81" s="372" t="s">
        <v>2889</v>
      </c>
      <c r="BN81" s="372" t="s">
        <v>2890</v>
      </c>
      <c r="BO81" s="372" t="s">
        <v>2891</v>
      </c>
      <c r="BP81" s="372" t="s">
        <v>2892</v>
      </c>
      <c r="BQ81" s="373"/>
      <c r="BR81" s="354" t="s">
        <v>526</v>
      </c>
    </row>
    <row r="82" spans="1:70" s="428" customFormat="1" x14ac:dyDescent="0.25">
      <c r="A82" s="345" t="s">
        <v>2893</v>
      </c>
      <c r="B82" s="373"/>
      <c r="C82" s="719">
        <v>41871</v>
      </c>
      <c r="D82" s="373"/>
      <c r="E82" s="346">
        <v>1137.48</v>
      </c>
      <c r="F82" s="373"/>
      <c r="G82" s="347">
        <v>41.798400000000001</v>
      </c>
      <c r="H82" s="374"/>
      <c r="I82" s="348">
        <v>1.0763</v>
      </c>
      <c r="J82" s="348">
        <v>1.2952999999999999</v>
      </c>
      <c r="K82" s="348">
        <v>13.8772</v>
      </c>
      <c r="L82" s="348">
        <v>7.0202999999999998</v>
      </c>
      <c r="M82" s="348">
        <v>-3.4464999999999999</v>
      </c>
      <c r="N82" s="350">
        <v>5.7843</v>
      </c>
      <c r="O82" s="348">
        <v>6.3249000000000004</v>
      </c>
      <c r="P82" s="348">
        <v>19.052199999999999</v>
      </c>
      <c r="Q82" s="348">
        <v>17.133600000000001</v>
      </c>
      <c r="R82" s="348">
        <v>13.761799999999999</v>
      </c>
      <c r="S82" s="348">
        <v>16.924499999999998</v>
      </c>
      <c r="T82" s="348">
        <v>-0.4143</v>
      </c>
      <c r="U82" s="348">
        <v>-0.19409999999999999</v>
      </c>
      <c r="V82" s="348">
        <v>-6.4362000000000004</v>
      </c>
      <c r="W82" s="348">
        <v>16.924499999999998</v>
      </c>
      <c r="X82" s="348">
        <v>13.011200000000001</v>
      </c>
      <c r="Y82" s="374"/>
      <c r="Z82" s="346">
        <v>10</v>
      </c>
      <c r="AA82" s="346">
        <v>4</v>
      </c>
      <c r="AB82" s="346">
        <v>2</v>
      </c>
      <c r="AC82" s="346">
        <v>3</v>
      </c>
      <c r="AD82" s="346">
        <v>11</v>
      </c>
      <c r="AE82" s="346">
        <v>11</v>
      </c>
      <c r="AF82" s="346">
        <v>4</v>
      </c>
      <c r="AG82" s="346">
        <v>2</v>
      </c>
      <c r="AH82" s="346">
        <v>2</v>
      </c>
      <c r="AI82" s="346">
        <v>1</v>
      </c>
      <c r="AJ82" s="346">
        <v>2</v>
      </c>
      <c r="AK82" s="346">
        <v>5</v>
      </c>
      <c r="AL82" s="346">
        <v>12</v>
      </c>
      <c r="AM82" s="346">
        <v>16</v>
      </c>
      <c r="AN82" s="346">
        <v>2</v>
      </c>
      <c r="AO82" s="373"/>
      <c r="AP82" s="348">
        <v>14.72</v>
      </c>
      <c r="AQ82" s="348">
        <v>17.22</v>
      </c>
      <c r="AR82" s="348">
        <v>14.67</v>
      </c>
      <c r="AS82" s="348">
        <v>9.26</v>
      </c>
      <c r="AT82" s="348">
        <v>1.95</v>
      </c>
      <c r="AU82" s="351"/>
      <c r="AV82" s="346">
        <v>1</v>
      </c>
      <c r="AW82" s="346">
        <v>1</v>
      </c>
      <c r="AX82" s="346">
        <v>2</v>
      </c>
      <c r="AY82" s="346">
        <v>3</v>
      </c>
      <c r="AZ82" s="346">
        <v>8</v>
      </c>
      <c r="BA82" s="362"/>
      <c r="BB82" s="348">
        <v>19.510215526672798</v>
      </c>
      <c r="BC82" s="375">
        <v>1.2242110036290701</v>
      </c>
      <c r="BD82" s="375">
        <v>6.0100918156243299E-2</v>
      </c>
      <c r="BE82" s="375">
        <v>0.10505428077880199</v>
      </c>
      <c r="BF82" s="374"/>
      <c r="BG82" s="348">
        <v>47.086399999999998</v>
      </c>
      <c r="BH82" s="348">
        <v>15.5495</v>
      </c>
      <c r="BI82" s="348">
        <v>34.274999999999999</v>
      </c>
      <c r="BJ82" s="348">
        <v>3.0891000000000002</v>
      </c>
      <c r="BK82" s="373"/>
      <c r="BL82" s="372" t="s">
        <v>2894</v>
      </c>
      <c r="BM82" s="372" t="s">
        <v>1112</v>
      </c>
      <c r="BN82" s="372" t="s">
        <v>2895</v>
      </c>
      <c r="BO82" s="372" t="s">
        <v>2896</v>
      </c>
      <c r="BP82" s="372" t="s">
        <v>797</v>
      </c>
      <c r="BQ82" s="373"/>
      <c r="BR82" s="354" t="s">
        <v>513</v>
      </c>
    </row>
    <row r="83" spans="1:70" s="428" customFormat="1" x14ac:dyDescent="0.25">
      <c r="A83" s="345" t="s">
        <v>2897</v>
      </c>
      <c r="B83" s="373"/>
      <c r="C83" s="719">
        <v>45715</v>
      </c>
      <c r="D83" s="373"/>
      <c r="E83" s="346">
        <v>1006.44</v>
      </c>
      <c r="F83" s="373"/>
      <c r="G83" s="347">
        <v>12.8</v>
      </c>
      <c r="H83" s="374"/>
      <c r="I83" s="348">
        <v>1.5066999999999999</v>
      </c>
      <c r="J83" s="348">
        <v>1.4262999999999999</v>
      </c>
      <c r="K83" s="348">
        <v>13.980399999999999</v>
      </c>
      <c r="L83" s="348">
        <v>8.3826999999999998</v>
      </c>
      <c r="M83" s="348">
        <v>-2.2153999999999998</v>
      </c>
      <c r="N83" s="350">
        <v>18.082599999999999</v>
      </c>
      <c r="O83" s="348" t="s">
        <v>430</v>
      </c>
      <c r="P83" s="348" t="s">
        <v>430</v>
      </c>
      <c r="Q83" s="348" t="s">
        <v>430</v>
      </c>
      <c r="R83" s="348" t="s">
        <v>430</v>
      </c>
      <c r="S83" s="348">
        <v>17.108899999999998</v>
      </c>
      <c r="T83" s="348">
        <v>0.94640000000000002</v>
      </c>
      <c r="U83" s="348">
        <v>3.3090999999999999</v>
      </c>
      <c r="V83" s="348">
        <v>3.2258</v>
      </c>
      <c r="W83" s="348">
        <v>17.108899999999998</v>
      </c>
      <c r="X83" s="348">
        <v>23.677800000000001</v>
      </c>
      <c r="Y83" s="374"/>
      <c r="Z83" s="346">
        <v>1</v>
      </c>
      <c r="AA83" s="346">
        <v>3</v>
      </c>
      <c r="AB83" s="346">
        <v>1</v>
      </c>
      <c r="AC83" s="346">
        <v>2</v>
      </c>
      <c r="AD83" s="346">
        <v>7</v>
      </c>
      <c r="AE83" s="346">
        <v>1</v>
      </c>
      <c r="AF83" s="346" t="s">
        <v>430</v>
      </c>
      <c r="AG83" s="346" t="s">
        <v>430</v>
      </c>
      <c r="AH83" s="346" t="s">
        <v>430</v>
      </c>
      <c r="AI83" s="346" t="s">
        <v>430</v>
      </c>
      <c r="AJ83" s="346">
        <v>1</v>
      </c>
      <c r="AK83" s="346">
        <v>2</v>
      </c>
      <c r="AL83" s="346">
        <v>3</v>
      </c>
      <c r="AM83" s="346">
        <v>1</v>
      </c>
      <c r="AN83" s="346">
        <v>1</v>
      </c>
      <c r="AO83" s="373"/>
      <c r="AP83" s="348" t="s">
        <v>430</v>
      </c>
      <c r="AQ83" s="348" t="s">
        <v>430</v>
      </c>
      <c r="AR83" s="348" t="s">
        <v>430</v>
      </c>
      <c r="AS83" s="348" t="s">
        <v>430</v>
      </c>
      <c r="AT83" s="348">
        <v>8.92</v>
      </c>
      <c r="AU83" s="351"/>
      <c r="AV83" s="346" t="s">
        <v>430</v>
      </c>
      <c r="AW83" s="346" t="s">
        <v>430</v>
      </c>
      <c r="AX83" s="346" t="s">
        <v>430</v>
      </c>
      <c r="AY83" s="346" t="s">
        <v>430</v>
      </c>
      <c r="AZ83" s="346">
        <v>1</v>
      </c>
      <c r="BA83" s="362"/>
      <c r="BB83" s="348">
        <v>21.458180058971902</v>
      </c>
      <c r="BC83" s="375">
        <v>1.2506341834599699</v>
      </c>
      <c r="BD83" s="375">
        <v>6.4273833756495105E-2</v>
      </c>
      <c r="BE83" s="375">
        <v>0.84527499510667703</v>
      </c>
      <c r="BF83" s="374"/>
      <c r="BG83" s="348">
        <v>31.163699999999999</v>
      </c>
      <c r="BH83" s="348">
        <v>38.011400000000002</v>
      </c>
      <c r="BI83" s="348">
        <v>29.377600000000001</v>
      </c>
      <c r="BJ83" s="348">
        <v>1.4473</v>
      </c>
      <c r="BK83" s="373"/>
      <c r="BL83" s="372" t="s">
        <v>2898</v>
      </c>
      <c r="BM83" s="372" t="s">
        <v>2899</v>
      </c>
      <c r="BN83" s="372" t="s">
        <v>2900</v>
      </c>
      <c r="BO83" s="372" t="s">
        <v>2901</v>
      </c>
      <c r="BP83" s="372" t="s">
        <v>2902</v>
      </c>
      <c r="BQ83" s="373"/>
      <c r="BR83" s="354" t="s">
        <v>604</v>
      </c>
    </row>
    <row r="84" spans="1:70" s="428" customFormat="1" x14ac:dyDescent="0.25">
      <c r="A84" s="345" t="s">
        <v>2903</v>
      </c>
      <c r="B84" s="373"/>
      <c r="C84" s="719">
        <v>45076</v>
      </c>
      <c r="D84" s="373"/>
      <c r="E84" s="346">
        <v>964.92600000000004</v>
      </c>
      <c r="F84" s="373"/>
      <c r="G84" s="347">
        <v>15.6488</v>
      </c>
      <c r="H84" s="374"/>
      <c r="I84" s="348">
        <v>0.28129999999999999</v>
      </c>
      <c r="J84" s="348">
        <v>2.5022000000000002</v>
      </c>
      <c r="K84" s="348">
        <v>13.2928</v>
      </c>
      <c r="L84" s="348">
        <v>6.8818999999999999</v>
      </c>
      <c r="M84" s="348">
        <v>0.4919</v>
      </c>
      <c r="N84" s="350">
        <v>3.3081</v>
      </c>
      <c r="O84" s="348">
        <v>-1.7714000000000001</v>
      </c>
      <c r="P84" s="348" t="s">
        <v>430</v>
      </c>
      <c r="Q84" s="348" t="s">
        <v>430</v>
      </c>
      <c r="R84" s="348" t="s">
        <v>430</v>
      </c>
      <c r="S84" s="348">
        <v>16.5473</v>
      </c>
      <c r="T84" s="348">
        <v>0.1459</v>
      </c>
      <c r="U84" s="348">
        <v>2.7423999999999999</v>
      </c>
      <c r="V84" s="348">
        <v>-4.8867000000000003</v>
      </c>
      <c r="W84" s="348">
        <v>16.5473</v>
      </c>
      <c r="X84" s="348">
        <v>16.621500000000001</v>
      </c>
      <c r="Y84" s="374"/>
      <c r="Z84" s="346">
        <v>17</v>
      </c>
      <c r="AA84" s="346">
        <v>1</v>
      </c>
      <c r="AB84" s="346">
        <v>3</v>
      </c>
      <c r="AC84" s="346">
        <v>4</v>
      </c>
      <c r="AD84" s="346">
        <v>2</v>
      </c>
      <c r="AE84" s="346">
        <v>15</v>
      </c>
      <c r="AF84" s="346">
        <v>11</v>
      </c>
      <c r="AG84" s="346" t="s">
        <v>430</v>
      </c>
      <c r="AH84" s="346" t="s">
        <v>430</v>
      </c>
      <c r="AI84" s="346" t="s">
        <v>430</v>
      </c>
      <c r="AJ84" s="346">
        <v>3</v>
      </c>
      <c r="AK84" s="346">
        <v>3</v>
      </c>
      <c r="AL84" s="346">
        <v>5</v>
      </c>
      <c r="AM84" s="346">
        <v>14</v>
      </c>
      <c r="AN84" s="346">
        <v>3</v>
      </c>
      <c r="AO84" s="373"/>
      <c r="AP84" s="348" t="s">
        <v>430</v>
      </c>
      <c r="AQ84" s="348" t="s">
        <v>430</v>
      </c>
      <c r="AR84" s="348" t="s">
        <v>430</v>
      </c>
      <c r="AS84" s="348" t="s">
        <v>430</v>
      </c>
      <c r="AT84" s="348">
        <v>3.56</v>
      </c>
      <c r="AU84" s="351"/>
      <c r="AV84" s="346" t="s">
        <v>430</v>
      </c>
      <c r="AW84" s="346" t="s">
        <v>430</v>
      </c>
      <c r="AX84" s="346" t="s">
        <v>430</v>
      </c>
      <c r="AY84" s="346" t="s">
        <v>430</v>
      </c>
      <c r="AZ84" s="346">
        <v>5</v>
      </c>
      <c r="BA84" s="362"/>
      <c r="BB84" s="348">
        <v>20.091061029763601</v>
      </c>
      <c r="BC84" s="375">
        <v>1.1858360115931501</v>
      </c>
      <c r="BD84" s="375">
        <v>4.2945944118224902E-2</v>
      </c>
      <c r="BE84" s="375">
        <v>0.13597229697723301</v>
      </c>
      <c r="BF84" s="374"/>
      <c r="BG84" s="348">
        <v>46.761499999999998</v>
      </c>
      <c r="BH84" s="348">
        <v>29.9161</v>
      </c>
      <c r="BI84" s="348">
        <v>6.3498900000000003</v>
      </c>
      <c r="BJ84" s="348">
        <v>16.97251</v>
      </c>
      <c r="BK84" s="373"/>
      <c r="BL84" s="372" t="s">
        <v>2904</v>
      </c>
      <c r="BM84" s="372" t="s">
        <v>2905</v>
      </c>
      <c r="BN84" s="372" t="s">
        <v>2906</v>
      </c>
      <c r="BO84" s="372" t="s">
        <v>2907</v>
      </c>
      <c r="BP84" s="372" t="s">
        <v>2908</v>
      </c>
      <c r="BQ84" s="373"/>
      <c r="BR84" s="354" t="s">
        <v>548</v>
      </c>
    </row>
    <row r="85" spans="1:70" s="428" customFormat="1" x14ac:dyDescent="0.25">
      <c r="A85" s="345" t="s">
        <v>2909</v>
      </c>
      <c r="B85" s="373"/>
      <c r="C85" s="719">
        <v>44454</v>
      </c>
      <c r="D85" s="373"/>
      <c r="E85" s="346">
        <v>555.33000000000004</v>
      </c>
      <c r="F85" s="373"/>
      <c r="G85" s="347">
        <v>15.645899999999999</v>
      </c>
      <c r="H85" s="374"/>
      <c r="I85" s="348">
        <v>1.2581</v>
      </c>
      <c r="J85" s="348">
        <v>0.46750000000000003</v>
      </c>
      <c r="K85" s="348">
        <v>8.4570000000000007</v>
      </c>
      <c r="L85" s="348">
        <v>1.6991000000000001</v>
      </c>
      <c r="M85" s="348">
        <v>-0.9214</v>
      </c>
      <c r="N85" s="350">
        <v>5.8278999999999996</v>
      </c>
      <c r="O85" s="348">
        <v>3.8222</v>
      </c>
      <c r="P85" s="348">
        <v>15.622299999999999</v>
      </c>
      <c r="Q85" s="348" t="s">
        <v>430</v>
      </c>
      <c r="R85" s="348" t="s">
        <v>430</v>
      </c>
      <c r="S85" s="348">
        <v>11</v>
      </c>
      <c r="T85" s="348">
        <v>-2.7509999999999999</v>
      </c>
      <c r="U85" s="348">
        <v>2.9769000000000001</v>
      </c>
      <c r="V85" s="348">
        <v>-1.2029000000000001</v>
      </c>
      <c r="W85" s="348">
        <v>11</v>
      </c>
      <c r="X85" s="348">
        <v>10.182</v>
      </c>
      <c r="Y85" s="374"/>
      <c r="Z85" s="346">
        <v>5</v>
      </c>
      <c r="AA85" s="346">
        <v>8</v>
      </c>
      <c r="AB85" s="346">
        <v>13</v>
      </c>
      <c r="AC85" s="346">
        <v>10</v>
      </c>
      <c r="AD85" s="346">
        <v>4</v>
      </c>
      <c r="AE85" s="346">
        <v>10</v>
      </c>
      <c r="AF85" s="346">
        <v>9</v>
      </c>
      <c r="AG85" s="346">
        <v>6</v>
      </c>
      <c r="AH85" s="346" t="s">
        <v>430</v>
      </c>
      <c r="AI85" s="346" t="s">
        <v>430</v>
      </c>
      <c r="AJ85" s="346">
        <v>13</v>
      </c>
      <c r="AK85" s="346">
        <v>11</v>
      </c>
      <c r="AL85" s="346">
        <v>4</v>
      </c>
      <c r="AM85" s="346">
        <v>7</v>
      </c>
      <c r="AN85" s="346">
        <v>13</v>
      </c>
      <c r="AO85" s="373"/>
      <c r="AP85" s="348" t="s">
        <v>430</v>
      </c>
      <c r="AQ85" s="348" t="s">
        <v>430</v>
      </c>
      <c r="AR85" s="348" t="s">
        <v>430</v>
      </c>
      <c r="AS85" s="348">
        <v>6.85</v>
      </c>
      <c r="AT85" s="348">
        <v>2.06</v>
      </c>
      <c r="AU85" s="351"/>
      <c r="AV85" s="346" t="s">
        <v>430</v>
      </c>
      <c r="AW85" s="346" t="s">
        <v>430</v>
      </c>
      <c r="AX85" s="346" t="s">
        <v>430</v>
      </c>
      <c r="AY85" s="346">
        <v>5</v>
      </c>
      <c r="AZ85" s="346">
        <v>7</v>
      </c>
      <c r="BA85" s="362"/>
      <c r="BB85" s="348">
        <v>15.1636087973228</v>
      </c>
      <c r="BC85" s="375">
        <v>1.00218047061386</v>
      </c>
      <c r="BD85" s="375">
        <v>5.5621887775979997E-2</v>
      </c>
      <c r="BE85" s="375">
        <v>-5.3440710661785103E-3</v>
      </c>
      <c r="BF85" s="374"/>
      <c r="BG85" s="348">
        <v>62.676499999999997</v>
      </c>
      <c r="BH85" s="348">
        <v>20.146899999999999</v>
      </c>
      <c r="BI85" s="348">
        <v>10.453900000000001</v>
      </c>
      <c r="BJ85" s="348">
        <v>6.7226999999999997</v>
      </c>
      <c r="BK85" s="373"/>
      <c r="BL85" s="372" t="s">
        <v>521</v>
      </c>
      <c r="BM85" s="372" t="s">
        <v>2910</v>
      </c>
      <c r="BN85" s="372" t="s">
        <v>2911</v>
      </c>
      <c r="BO85" s="372" t="s">
        <v>455</v>
      </c>
      <c r="BP85" s="372" t="s">
        <v>2912</v>
      </c>
      <c r="BQ85" s="373"/>
      <c r="BR85" s="354" t="s">
        <v>443</v>
      </c>
    </row>
    <row r="86" spans="1:70" s="428" customFormat="1" x14ac:dyDescent="0.25">
      <c r="A86" s="345" t="s">
        <v>2913</v>
      </c>
      <c r="B86" s="373"/>
      <c r="C86" s="719">
        <v>45356</v>
      </c>
      <c r="D86" s="373"/>
      <c r="E86" s="346">
        <v>505.60500000000002</v>
      </c>
      <c r="F86" s="373"/>
      <c r="G86" s="347">
        <v>11.23</v>
      </c>
      <c r="H86" s="374"/>
      <c r="I86" s="348">
        <v>0.89849999999999997</v>
      </c>
      <c r="J86" s="348">
        <v>8.9099999999999999E-2</v>
      </c>
      <c r="K86" s="348">
        <v>9.5609999999999999</v>
      </c>
      <c r="L86" s="348">
        <v>2.9331</v>
      </c>
      <c r="M86" s="348">
        <v>-2.9386000000000001</v>
      </c>
      <c r="N86" s="350">
        <v>7.3197999999999999</v>
      </c>
      <c r="O86" s="348">
        <v>4.3098000000000001</v>
      </c>
      <c r="P86" s="348" t="s">
        <v>430</v>
      </c>
      <c r="Q86" s="348" t="s">
        <v>430</v>
      </c>
      <c r="R86" s="348" t="s">
        <v>430</v>
      </c>
      <c r="S86" s="348">
        <v>11.9641</v>
      </c>
      <c r="T86" s="348">
        <v>-1.2313000000000001</v>
      </c>
      <c r="U86" s="348">
        <v>1.3537999999999999</v>
      </c>
      <c r="V86" s="348">
        <v>-0.70730000000000004</v>
      </c>
      <c r="W86" s="348">
        <v>11.9641</v>
      </c>
      <c r="X86" s="348">
        <v>5.5564999999999998</v>
      </c>
      <c r="Y86" s="374"/>
      <c r="Z86" s="346">
        <v>14</v>
      </c>
      <c r="AA86" s="346">
        <v>12</v>
      </c>
      <c r="AB86" s="346">
        <v>9</v>
      </c>
      <c r="AC86" s="346">
        <v>6</v>
      </c>
      <c r="AD86" s="346">
        <v>8</v>
      </c>
      <c r="AE86" s="346">
        <v>5</v>
      </c>
      <c r="AF86" s="346">
        <v>7</v>
      </c>
      <c r="AG86" s="346" t="s">
        <v>430</v>
      </c>
      <c r="AH86" s="346" t="s">
        <v>430</v>
      </c>
      <c r="AI86" s="346" t="s">
        <v>430</v>
      </c>
      <c r="AJ86" s="346">
        <v>10</v>
      </c>
      <c r="AK86" s="346">
        <v>7</v>
      </c>
      <c r="AL86" s="346">
        <v>8</v>
      </c>
      <c r="AM86" s="346">
        <v>4</v>
      </c>
      <c r="AN86" s="346">
        <v>10</v>
      </c>
      <c r="AO86" s="373"/>
      <c r="AP86" s="348" t="s">
        <v>430</v>
      </c>
      <c r="AQ86" s="348" t="s">
        <v>430</v>
      </c>
      <c r="AR86" s="348" t="s">
        <v>430</v>
      </c>
      <c r="AS86" s="348" t="s">
        <v>430</v>
      </c>
      <c r="AT86" s="348">
        <v>2.74</v>
      </c>
      <c r="AU86" s="351"/>
      <c r="AV86" s="346" t="s">
        <v>430</v>
      </c>
      <c r="AW86" s="346" t="s">
        <v>430</v>
      </c>
      <c r="AX86" s="346" t="s">
        <v>430</v>
      </c>
      <c r="AY86" s="346" t="s">
        <v>430</v>
      </c>
      <c r="AZ86" s="346">
        <v>6</v>
      </c>
      <c r="BA86" s="362"/>
      <c r="BB86" s="348">
        <v>16.3794896985126</v>
      </c>
      <c r="BC86" s="375">
        <v>1.0215333311737</v>
      </c>
      <c r="BD86" s="375">
        <v>-7.8405349454521895E-4</v>
      </c>
      <c r="BE86" s="375">
        <v>-0.125836352441654</v>
      </c>
      <c r="BF86" s="374"/>
      <c r="BG86" s="348">
        <v>51.461300000000001</v>
      </c>
      <c r="BH86" s="348">
        <v>19.2883</v>
      </c>
      <c r="BI86" s="348">
        <v>24.716100000000001</v>
      </c>
      <c r="BJ86" s="348">
        <v>4.5343</v>
      </c>
      <c r="BK86" s="373"/>
      <c r="BL86" s="372" t="s">
        <v>569</v>
      </c>
      <c r="BM86" s="372" t="s">
        <v>2914</v>
      </c>
      <c r="BN86" s="372" t="s">
        <v>2915</v>
      </c>
      <c r="BO86" s="372" t="s">
        <v>590</v>
      </c>
      <c r="BP86" s="372" t="s">
        <v>609</v>
      </c>
      <c r="BQ86" s="373"/>
      <c r="BR86" s="354" t="s">
        <v>443</v>
      </c>
    </row>
    <row r="87" spans="1:70" s="428" customFormat="1" x14ac:dyDescent="0.25">
      <c r="A87" s="345" t="s">
        <v>2916</v>
      </c>
      <c r="B87" s="373"/>
      <c r="C87" s="719">
        <v>45534</v>
      </c>
      <c r="D87" s="373"/>
      <c r="E87" s="346">
        <v>464.94</v>
      </c>
      <c r="F87" s="373"/>
      <c r="G87" s="347">
        <v>9.23</v>
      </c>
      <c r="H87" s="374"/>
      <c r="I87" s="348">
        <v>1.3171999999999999</v>
      </c>
      <c r="J87" s="348">
        <v>1.4286000000000001</v>
      </c>
      <c r="K87" s="348">
        <v>12.4239</v>
      </c>
      <c r="L87" s="348">
        <v>10.406700000000001</v>
      </c>
      <c r="M87" s="348">
        <v>-2.1208999999999998</v>
      </c>
      <c r="N87" s="350">
        <v>6.3007999999999997</v>
      </c>
      <c r="O87" s="348" t="s">
        <v>430</v>
      </c>
      <c r="P87" s="348" t="s">
        <v>430</v>
      </c>
      <c r="Q87" s="348" t="s">
        <v>430</v>
      </c>
      <c r="R87" s="348" t="s">
        <v>430</v>
      </c>
      <c r="S87" s="348">
        <v>15.231</v>
      </c>
      <c r="T87" s="348">
        <v>2.7839999999999998</v>
      </c>
      <c r="U87" s="348">
        <v>0.98470000000000002</v>
      </c>
      <c r="V87" s="348">
        <v>-0.75270000000000004</v>
      </c>
      <c r="W87" s="348">
        <v>15.231</v>
      </c>
      <c r="X87" s="348">
        <v>-4.7191000000000001</v>
      </c>
      <c r="Y87" s="374"/>
      <c r="Z87" s="346">
        <v>4</v>
      </c>
      <c r="AA87" s="346">
        <v>2</v>
      </c>
      <c r="AB87" s="346">
        <v>4</v>
      </c>
      <c r="AC87" s="346">
        <v>1</v>
      </c>
      <c r="AD87" s="346">
        <v>6</v>
      </c>
      <c r="AE87" s="346">
        <v>7</v>
      </c>
      <c r="AF87" s="346" t="s">
        <v>430</v>
      </c>
      <c r="AG87" s="346" t="s">
        <v>430</v>
      </c>
      <c r="AH87" s="346" t="s">
        <v>430</v>
      </c>
      <c r="AI87" s="346" t="s">
        <v>430</v>
      </c>
      <c r="AJ87" s="346">
        <v>4</v>
      </c>
      <c r="AK87" s="346">
        <v>1</v>
      </c>
      <c r="AL87" s="346">
        <v>10</v>
      </c>
      <c r="AM87" s="346">
        <v>5</v>
      </c>
      <c r="AN87" s="346">
        <v>4</v>
      </c>
      <c r="AO87" s="373"/>
      <c r="AP87" s="348" t="s">
        <v>430</v>
      </c>
      <c r="AQ87" s="348" t="s">
        <v>430</v>
      </c>
      <c r="AR87" s="348" t="s">
        <v>430</v>
      </c>
      <c r="AS87" s="348" t="s">
        <v>430</v>
      </c>
      <c r="AT87" s="348">
        <v>6.59</v>
      </c>
      <c r="AU87" s="351"/>
      <c r="AV87" s="346" t="s">
        <v>430</v>
      </c>
      <c r="AW87" s="346" t="s">
        <v>430</v>
      </c>
      <c r="AX87" s="346" t="s">
        <v>430</v>
      </c>
      <c r="AY87" s="346" t="s">
        <v>430</v>
      </c>
      <c r="AZ87" s="346">
        <v>3</v>
      </c>
      <c r="BA87" s="362"/>
      <c r="BB87" s="348">
        <v>20.615755608254101</v>
      </c>
      <c r="BC87" s="375">
        <v>1.08173266979528</v>
      </c>
      <c r="BD87" s="375">
        <v>-4.28787745932026E-2</v>
      </c>
      <c r="BE87" s="375">
        <v>-5.12206572751258E-2</v>
      </c>
      <c r="BF87" s="374"/>
      <c r="BG87" s="348">
        <v>57.189900000000002</v>
      </c>
      <c r="BH87" s="348">
        <v>14.1462</v>
      </c>
      <c r="BI87" s="348">
        <v>24.0488</v>
      </c>
      <c r="BJ87" s="348">
        <v>4.6151</v>
      </c>
      <c r="BK87" s="373"/>
      <c r="BL87" s="372" t="s">
        <v>2917</v>
      </c>
      <c r="BM87" s="372" t="s">
        <v>2918</v>
      </c>
      <c r="BN87" s="372" t="s">
        <v>2919</v>
      </c>
      <c r="BO87" s="372" t="s">
        <v>1275</v>
      </c>
      <c r="BP87" s="372" t="s">
        <v>1632</v>
      </c>
      <c r="BQ87" s="373"/>
      <c r="BR87" s="354" t="s">
        <v>476</v>
      </c>
    </row>
    <row r="88" spans="1:70" s="428" customFormat="1" x14ac:dyDescent="0.25">
      <c r="A88" s="345" t="s">
        <v>2920</v>
      </c>
      <c r="B88" s="373"/>
      <c r="C88" s="719">
        <v>46090</v>
      </c>
      <c r="D88" s="373"/>
      <c r="E88" s="346">
        <v>101.95</v>
      </c>
      <c r="F88" s="373"/>
      <c r="G88" s="347">
        <v>10.292299999999999</v>
      </c>
      <c r="H88" s="374"/>
      <c r="I88" s="348">
        <v>1.0286999999999999</v>
      </c>
      <c r="J88" s="348">
        <v>0.6139</v>
      </c>
      <c r="K88" s="348">
        <v>5.8311999999999999</v>
      </c>
      <c r="L88" s="348" t="s">
        <v>430</v>
      </c>
      <c r="M88" s="348" t="s">
        <v>430</v>
      </c>
      <c r="N88" s="350" t="s">
        <v>430</v>
      </c>
      <c r="O88" s="348" t="s">
        <v>430</v>
      </c>
      <c r="P88" s="348" t="s">
        <v>430</v>
      </c>
      <c r="Q88" s="348" t="s">
        <v>430</v>
      </c>
      <c r="R88" s="348" t="s">
        <v>430</v>
      </c>
      <c r="S88" s="348">
        <v>7.0118999999999998</v>
      </c>
      <c r="T88" s="348" t="s">
        <v>430</v>
      </c>
      <c r="U88" s="348" t="s">
        <v>430</v>
      </c>
      <c r="V88" s="348" t="s">
        <v>430</v>
      </c>
      <c r="W88" s="348">
        <v>7.0118999999999998</v>
      </c>
      <c r="X88" s="348">
        <v>2.923</v>
      </c>
      <c r="Y88" s="374"/>
      <c r="Z88" s="346">
        <v>11</v>
      </c>
      <c r="AA88" s="346">
        <v>6</v>
      </c>
      <c r="AB88" s="346">
        <v>19</v>
      </c>
      <c r="AC88" s="346" t="s">
        <v>430</v>
      </c>
      <c r="AD88" s="346" t="s">
        <v>430</v>
      </c>
      <c r="AE88" s="346" t="s">
        <v>430</v>
      </c>
      <c r="AF88" s="346" t="s">
        <v>430</v>
      </c>
      <c r="AG88" s="346" t="s">
        <v>430</v>
      </c>
      <c r="AH88" s="346" t="s">
        <v>430</v>
      </c>
      <c r="AI88" s="346" t="s">
        <v>430</v>
      </c>
      <c r="AJ88" s="346">
        <v>19</v>
      </c>
      <c r="AK88" s="346" t="s">
        <v>430</v>
      </c>
      <c r="AL88" s="346" t="s">
        <v>430</v>
      </c>
      <c r="AM88" s="346" t="s">
        <v>430</v>
      </c>
      <c r="AN88" s="346">
        <v>19</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62"/>
      <c r="BB88" s="348" t="s">
        <v>430</v>
      </c>
      <c r="BC88" s="375">
        <v>0</v>
      </c>
      <c r="BD88" s="375">
        <v>0</v>
      </c>
      <c r="BE88" s="375">
        <v>5.2575439149630103</v>
      </c>
      <c r="BF88" s="374"/>
      <c r="BG88" s="348">
        <v>39.959499999999998</v>
      </c>
      <c r="BH88" s="348">
        <v>11.8307</v>
      </c>
      <c r="BI88" s="348">
        <v>10.8391</v>
      </c>
      <c r="BJ88" s="348">
        <v>37.370699999999999</v>
      </c>
      <c r="BK88" s="373"/>
      <c r="BL88" s="372" t="s">
        <v>2921</v>
      </c>
      <c r="BM88" s="372" t="s">
        <v>2922</v>
      </c>
      <c r="BN88" s="372" t="s">
        <v>2923</v>
      </c>
      <c r="BO88" s="372" t="s">
        <v>2924</v>
      </c>
      <c r="BP88" s="372" t="s">
        <v>2925</v>
      </c>
      <c r="BQ88" s="373"/>
      <c r="BR88" s="354" t="s">
        <v>604</v>
      </c>
    </row>
    <row r="89" spans="1:70" s="428" customFormat="1" x14ac:dyDescent="0.25">
      <c r="A89" s="885" t="s">
        <v>93</v>
      </c>
      <c r="B89" s="402"/>
      <c r="C89" s="724"/>
      <c r="D89" s="402"/>
      <c r="E89" s="403"/>
      <c r="F89" s="402"/>
      <c r="G89" s="404"/>
      <c r="H89" s="406"/>
      <c r="I89" s="405">
        <v>1.0812999999999999</v>
      </c>
      <c r="J89" s="405">
        <v>0.25509999999999999</v>
      </c>
      <c r="K89" s="405">
        <v>9.6739999999999995</v>
      </c>
      <c r="L89" s="405">
        <v>2.581</v>
      </c>
      <c r="M89" s="405">
        <v>-3.9110999999999998</v>
      </c>
      <c r="N89" s="407">
        <v>5.8311999999999999</v>
      </c>
      <c r="O89" s="405">
        <v>4.9988999999999999</v>
      </c>
      <c r="P89" s="405">
        <v>16.6218</v>
      </c>
      <c r="Q89" s="405">
        <v>17.610099999999999</v>
      </c>
      <c r="R89" s="405">
        <v>13.761799999999999</v>
      </c>
      <c r="S89" s="405">
        <v>12.296200000000001</v>
      </c>
      <c r="T89" s="405">
        <v>-2.5884999999999998</v>
      </c>
      <c r="U89" s="405">
        <v>0.19850000000000001</v>
      </c>
      <c r="V89" s="405">
        <v>-2.6524000000000001</v>
      </c>
      <c r="W89" s="405">
        <v>12.296200000000001</v>
      </c>
      <c r="X89" s="405">
        <v>8.8658999999999999</v>
      </c>
      <c r="Y89" s="406"/>
      <c r="Z89" s="403">
        <v>17</v>
      </c>
      <c r="AA89" s="403">
        <v>19</v>
      </c>
      <c r="AB89" s="403">
        <v>19</v>
      </c>
      <c r="AC89" s="403">
        <v>18</v>
      </c>
      <c r="AD89" s="403">
        <v>18</v>
      </c>
      <c r="AE89" s="403">
        <v>18</v>
      </c>
      <c r="AF89" s="403">
        <v>11</v>
      </c>
      <c r="AG89" s="403">
        <v>8</v>
      </c>
      <c r="AH89" s="403">
        <v>2</v>
      </c>
      <c r="AI89" s="403">
        <v>1</v>
      </c>
      <c r="AJ89" s="403">
        <v>19</v>
      </c>
      <c r="AK89" s="403">
        <v>18</v>
      </c>
      <c r="AL89" s="403">
        <v>18</v>
      </c>
      <c r="AM89" s="403">
        <v>18</v>
      </c>
      <c r="AN89" s="403">
        <v>19</v>
      </c>
      <c r="AO89" s="402"/>
      <c r="AP89" s="405">
        <v>14.72</v>
      </c>
      <c r="AQ89" s="405">
        <v>17.22</v>
      </c>
      <c r="AR89" s="405">
        <v>15.11</v>
      </c>
      <c r="AS89" s="405">
        <v>7.62</v>
      </c>
      <c r="AT89" s="405">
        <v>0.51</v>
      </c>
      <c r="AU89" s="408"/>
      <c r="AV89" s="403">
        <v>1</v>
      </c>
      <c r="AW89" s="403">
        <v>1</v>
      </c>
      <c r="AX89" s="403">
        <v>2</v>
      </c>
      <c r="AY89" s="403">
        <v>8</v>
      </c>
      <c r="AZ89" s="403">
        <v>18</v>
      </c>
      <c r="BA89" s="409"/>
      <c r="BB89" s="405"/>
      <c r="BC89" s="410"/>
      <c r="BD89" s="410"/>
      <c r="BE89" s="410"/>
      <c r="BF89" s="406"/>
      <c r="BG89" s="405"/>
      <c r="BH89" s="405"/>
      <c r="BI89" s="405"/>
      <c r="BJ89" s="405"/>
      <c r="BK89" s="402"/>
      <c r="BL89" s="401"/>
      <c r="BM89" s="401"/>
      <c r="BN89" s="401"/>
      <c r="BO89" s="401"/>
      <c r="BP89" s="401"/>
      <c r="BQ89" s="402"/>
      <c r="BR89" s="411"/>
    </row>
    <row r="90" spans="1:70" s="428" customFormat="1" x14ac:dyDescent="0.25">
      <c r="A90" s="886" t="s">
        <v>94</v>
      </c>
      <c r="B90" s="373"/>
      <c r="C90" s="719"/>
      <c r="D90" s="373"/>
      <c r="E90" s="346"/>
      <c r="F90" s="373"/>
      <c r="G90" s="347"/>
      <c r="H90" s="374"/>
      <c r="I90" s="348">
        <v>1.5066999999999999</v>
      </c>
      <c r="J90" s="348">
        <v>2.5022000000000002</v>
      </c>
      <c r="K90" s="348">
        <v>13.980399999999999</v>
      </c>
      <c r="L90" s="348">
        <v>10.406700000000001</v>
      </c>
      <c r="M90" s="348">
        <v>0.75719999999999998</v>
      </c>
      <c r="N90" s="350">
        <v>18.082599999999999</v>
      </c>
      <c r="O90" s="348">
        <v>9.8477999999999994</v>
      </c>
      <c r="P90" s="348">
        <v>20.6021</v>
      </c>
      <c r="Q90" s="348">
        <v>18.086500000000001</v>
      </c>
      <c r="R90" s="348">
        <v>13.761799999999999</v>
      </c>
      <c r="S90" s="348">
        <v>17.108899999999998</v>
      </c>
      <c r="T90" s="348">
        <v>2.7839999999999998</v>
      </c>
      <c r="U90" s="348">
        <v>6.2497999999999996</v>
      </c>
      <c r="V90" s="348">
        <v>3.2258</v>
      </c>
      <c r="W90" s="348">
        <v>17.108899999999998</v>
      </c>
      <c r="X90" s="348">
        <v>23.677800000000001</v>
      </c>
      <c r="Y90" s="374"/>
      <c r="Z90" s="346"/>
      <c r="AA90" s="346"/>
      <c r="AB90" s="346"/>
      <c r="AC90" s="346"/>
      <c r="AD90" s="346"/>
      <c r="AE90" s="346"/>
      <c r="AF90" s="346"/>
      <c r="AG90" s="346"/>
      <c r="AH90" s="346"/>
      <c r="AI90" s="346"/>
      <c r="AJ90" s="346"/>
      <c r="AK90" s="346"/>
      <c r="AL90" s="346"/>
      <c r="AM90" s="346"/>
      <c r="AN90" s="346"/>
      <c r="AO90" s="373"/>
      <c r="AP90" s="348">
        <v>14.72</v>
      </c>
      <c r="AQ90" s="348">
        <v>17.22</v>
      </c>
      <c r="AR90" s="348">
        <v>15.55</v>
      </c>
      <c r="AS90" s="348">
        <v>10.44</v>
      </c>
      <c r="AT90" s="348">
        <v>8.92</v>
      </c>
      <c r="AU90" s="351"/>
      <c r="AV90" s="346"/>
      <c r="AW90" s="346"/>
      <c r="AX90" s="346"/>
      <c r="AY90" s="346"/>
      <c r="AZ90" s="346"/>
      <c r="BA90" s="362"/>
      <c r="BB90" s="348"/>
      <c r="BC90" s="375"/>
      <c r="BD90" s="375"/>
      <c r="BE90" s="375"/>
      <c r="BF90" s="374"/>
      <c r="BG90" s="348"/>
      <c r="BH90" s="348"/>
      <c r="BI90" s="348"/>
      <c r="BJ90" s="348"/>
      <c r="BK90" s="373"/>
      <c r="BL90" s="372"/>
      <c r="BM90" s="372"/>
      <c r="BN90" s="372"/>
      <c r="BO90" s="372"/>
      <c r="BP90" s="372"/>
      <c r="BQ90" s="373"/>
      <c r="BR90" s="354"/>
    </row>
    <row r="91" spans="1:70" s="428" customFormat="1" x14ac:dyDescent="0.25">
      <c r="A91" s="886" t="s">
        <v>95</v>
      </c>
      <c r="B91" s="373"/>
      <c r="C91" s="719"/>
      <c r="D91" s="373"/>
      <c r="E91" s="346"/>
      <c r="F91" s="373"/>
      <c r="G91" s="347"/>
      <c r="H91" s="374"/>
      <c r="I91" s="348">
        <v>0.28129999999999999</v>
      </c>
      <c r="J91" s="348">
        <v>-1.6962999999999999</v>
      </c>
      <c r="K91" s="348">
        <v>5.8311999999999999</v>
      </c>
      <c r="L91" s="348">
        <v>-2.5426000000000002</v>
      </c>
      <c r="M91" s="348">
        <v>-15.6602</v>
      </c>
      <c r="N91" s="350">
        <v>-3.3445</v>
      </c>
      <c r="O91" s="348">
        <v>-1.7714000000000001</v>
      </c>
      <c r="P91" s="348">
        <v>12.550800000000001</v>
      </c>
      <c r="Q91" s="348">
        <v>17.133600000000001</v>
      </c>
      <c r="R91" s="348">
        <v>13.761799999999999</v>
      </c>
      <c r="S91" s="348">
        <v>7.0118999999999998</v>
      </c>
      <c r="T91" s="348">
        <v>-10.7227</v>
      </c>
      <c r="U91" s="348">
        <v>-8.4606999999999992</v>
      </c>
      <c r="V91" s="348">
        <v>-10.77</v>
      </c>
      <c r="W91" s="348">
        <v>7.0118999999999998</v>
      </c>
      <c r="X91" s="348">
        <v>-6.9486999999999997</v>
      </c>
      <c r="Y91" s="374"/>
      <c r="Z91" s="346"/>
      <c r="AA91" s="346"/>
      <c r="AB91" s="346"/>
      <c r="AC91" s="346"/>
      <c r="AD91" s="346"/>
      <c r="AE91" s="346"/>
      <c r="AF91" s="346"/>
      <c r="AG91" s="346"/>
      <c r="AH91" s="346"/>
      <c r="AI91" s="346"/>
      <c r="AJ91" s="346"/>
      <c r="AK91" s="346"/>
      <c r="AL91" s="346"/>
      <c r="AM91" s="346"/>
      <c r="AN91" s="346"/>
      <c r="AO91" s="373"/>
      <c r="AP91" s="348">
        <v>14.72</v>
      </c>
      <c r="AQ91" s="348">
        <v>17.22</v>
      </c>
      <c r="AR91" s="348">
        <v>14.67</v>
      </c>
      <c r="AS91" s="348">
        <v>4.7</v>
      </c>
      <c r="AT91" s="348">
        <v>-14.49</v>
      </c>
      <c r="AU91" s="351"/>
      <c r="AV91" s="346"/>
      <c r="AW91" s="346"/>
      <c r="AX91" s="346"/>
      <c r="AY91" s="346"/>
      <c r="AZ91" s="346"/>
      <c r="BA91" s="362"/>
      <c r="BB91" s="348"/>
      <c r="BC91" s="375"/>
      <c r="BD91" s="375"/>
      <c r="BE91" s="375"/>
      <c r="BF91" s="374"/>
      <c r="BG91" s="348"/>
      <c r="BH91" s="348"/>
      <c r="BI91" s="348"/>
      <c r="BJ91" s="348"/>
      <c r="BK91" s="373"/>
      <c r="BL91" s="372"/>
      <c r="BM91" s="372"/>
      <c r="BN91" s="372"/>
      <c r="BO91" s="372"/>
      <c r="BP91" s="372"/>
      <c r="BQ91" s="373"/>
      <c r="BR91" s="354"/>
    </row>
    <row r="92" spans="1:70" s="428" customFormat="1" x14ac:dyDescent="0.25">
      <c r="A92" s="887" t="s">
        <v>96</v>
      </c>
      <c r="B92" s="413"/>
      <c r="C92" s="725"/>
      <c r="D92" s="413"/>
      <c r="E92" s="414"/>
      <c r="F92" s="413"/>
      <c r="G92" s="415"/>
      <c r="H92" s="417"/>
      <c r="I92" s="416">
        <v>1.0931999999999999</v>
      </c>
      <c r="J92" s="416">
        <v>0.34</v>
      </c>
      <c r="K92" s="416">
        <v>9.5494000000000003</v>
      </c>
      <c r="L92" s="416">
        <v>1.95505</v>
      </c>
      <c r="M92" s="416">
        <v>-3.0154000000000001</v>
      </c>
      <c r="N92" s="418">
        <v>5.9911500000000002</v>
      </c>
      <c r="O92" s="416">
        <v>5.3334999999999999</v>
      </c>
      <c r="P92" s="416">
        <v>16.909500000000001</v>
      </c>
      <c r="Q92" s="416">
        <v>17.610099999999999</v>
      </c>
      <c r="R92" s="416">
        <v>13.761799999999999</v>
      </c>
      <c r="S92" s="416">
        <v>11.9641</v>
      </c>
      <c r="T92" s="416">
        <v>-2.5482</v>
      </c>
      <c r="U92" s="416">
        <v>0.98470000000000002</v>
      </c>
      <c r="V92" s="416">
        <v>-2.3898999999999999</v>
      </c>
      <c r="W92" s="416">
        <v>11.9641</v>
      </c>
      <c r="X92" s="416">
        <v>10.182</v>
      </c>
      <c r="Y92" s="417"/>
      <c r="Z92" s="414"/>
      <c r="AA92" s="414"/>
      <c r="AB92" s="414"/>
      <c r="AC92" s="414"/>
      <c r="AD92" s="414"/>
      <c r="AE92" s="414"/>
      <c r="AF92" s="414"/>
      <c r="AG92" s="414"/>
      <c r="AH92" s="414"/>
      <c r="AI92" s="414"/>
      <c r="AJ92" s="414"/>
      <c r="AK92" s="414"/>
      <c r="AL92" s="414"/>
      <c r="AM92" s="414"/>
      <c r="AN92" s="414"/>
      <c r="AO92" s="413"/>
      <c r="AP92" s="416">
        <v>14.72</v>
      </c>
      <c r="AQ92" s="416">
        <v>17.22</v>
      </c>
      <c r="AR92" s="416">
        <v>15.11</v>
      </c>
      <c r="AS92" s="416">
        <v>7.13</v>
      </c>
      <c r="AT92" s="416">
        <v>1.1499999999999999</v>
      </c>
      <c r="AU92" s="419"/>
      <c r="AV92" s="414"/>
      <c r="AW92" s="414"/>
      <c r="AX92" s="414"/>
      <c r="AY92" s="414"/>
      <c r="AZ92" s="414"/>
      <c r="BA92" s="420"/>
      <c r="BB92" s="416"/>
      <c r="BC92" s="421"/>
      <c r="BD92" s="421"/>
      <c r="BE92" s="421"/>
      <c r="BF92" s="417"/>
      <c r="BG92" s="416"/>
      <c r="BH92" s="416"/>
      <c r="BI92" s="416"/>
      <c r="BJ92" s="416"/>
      <c r="BK92" s="413"/>
      <c r="BL92" s="412"/>
      <c r="BM92" s="412"/>
      <c r="BN92" s="412"/>
      <c r="BO92" s="412"/>
      <c r="BP92" s="412"/>
      <c r="BQ92" s="413"/>
      <c r="BR92" s="422"/>
    </row>
    <row r="93" spans="1:70" s="428" customFormat="1" ht="14.5" customHeight="1" x14ac:dyDescent="0.35">
      <c r="A93" s="874" t="s">
        <v>2926</v>
      </c>
      <c r="B93" s="862"/>
      <c r="C93" s="863"/>
      <c r="D93" s="862"/>
      <c r="E93" s="864"/>
      <c r="F93" s="862"/>
      <c r="G93" s="865"/>
      <c r="H93" s="867"/>
      <c r="I93" s="866"/>
      <c r="J93" s="866"/>
      <c r="K93" s="866"/>
      <c r="L93" s="866"/>
      <c r="M93" s="866"/>
      <c r="N93" s="868"/>
      <c r="O93" s="866"/>
      <c r="P93" s="866"/>
      <c r="Q93" s="866"/>
      <c r="R93" s="866"/>
      <c r="S93" s="866"/>
      <c r="T93" s="866"/>
      <c r="U93" s="866"/>
      <c r="V93" s="866"/>
      <c r="W93" s="866"/>
      <c r="X93" s="866"/>
      <c r="Y93" s="867"/>
      <c r="Z93" s="864"/>
      <c r="AA93" s="864"/>
      <c r="AB93" s="864"/>
      <c r="AC93" s="864"/>
      <c r="AD93" s="864"/>
      <c r="AE93" s="864"/>
      <c r="AF93" s="864"/>
      <c r="AG93" s="864"/>
      <c r="AH93" s="864"/>
      <c r="AI93" s="864"/>
      <c r="AJ93" s="864"/>
      <c r="AK93" s="864"/>
      <c r="AL93" s="864"/>
      <c r="AM93" s="864"/>
      <c r="AN93" s="864"/>
      <c r="AO93" s="862"/>
      <c r="AP93" s="866"/>
      <c r="AQ93" s="866"/>
      <c r="AR93" s="866"/>
      <c r="AS93" s="866"/>
      <c r="AT93" s="866"/>
      <c r="AU93" s="869"/>
      <c r="AV93" s="864"/>
      <c r="AW93" s="864"/>
      <c r="AX93" s="864"/>
      <c r="AY93" s="864"/>
      <c r="AZ93" s="864"/>
      <c r="BA93" s="870"/>
      <c r="BB93" s="866"/>
      <c r="BC93" s="871"/>
      <c r="BD93" s="871"/>
      <c r="BE93" s="871"/>
      <c r="BF93" s="867"/>
      <c r="BG93" s="866"/>
      <c r="BH93" s="866"/>
      <c r="BI93" s="866"/>
      <c r="BJ93" s="866"/>
      <c r="BK93" s="862"/>
      <c r="BL93" s="872"/>
      <c r="BM93" s="872"/>
      <c r="BN93" s="872"/>
      <c r="BO93" s="872"/>
      <c r="BP93" s="872"/>
      <c r="BQ93" s="862"/>
      <c r="BR93" s="873"/>
    </row>
    <row r="94" spans="1:70" s="428" customFormat="1" x14ac:dyDescent="0.25">
      <c r="A94" s="345" t="s">
        <v>2927</v>
      </c>
      <c r="B94" s="373"/>
      <c r="C94" s="719">
        <v>38143</v>
      </c>
      <c r="D94" s="373"/>
      <c r="E94" s="346">
        <v>8200.08</v>
      </c>
      <c r="F94" s="373"/>
      <c r="G94" s="347">
        <v>517.70500000000004</v>
      </c>
      <c r="H94" s="374"/>
      <c r="I94" s="348">
        <v>2.1025</v>
      </c>
      <c r="J94" s="348">
        <v>2.8620000000000001</v>
      </c>
      <c r="K94" s="348">
        <v>4.4600999999999997</v>
      </c>
      <c r="L94" s="348">
        <v>6.4801000000000002</v>
      </c>
      <c r="M94" s="348">
        <v>0.86660000000000004</v>
      </c>
      <c r="N94" s="350">
        <v>4.9337</v>
      </c>
      <c r="O94" s="348">
        <v>9.8318999999999992</v>
      </c>
      <c r="P94" s="348">
        <v>22.487100000000002</v>
      </c>
      <c r="Q94" s="348">
        <v>13.7437</v>
      </c>
      <c r="R94" s="348">
        <v>14.4373</v>
      </c>
      <c r="S94" s="348">
        <v>5.7111999999999998</v>
      </c>
      <c r="T94" s="348">
        <v>1.6142000000000001</v>
      </c>
      <c r="U94" s="348">
        <v>4.3783000000000003</v>
      </c>
      <c r="V94" s="348">
        <v>-0.2321</v>
      </c>
      <c r="W94" s="348">
        <v>5.7111999999999998</v>
      </c>
      <c r="X94" s="348">
        <v>19.741299999999999</v>
      </c>
      <c r="Y94" s="374"/>
      <c r="Z94" s="346">
        <v>10</v>
      </c>
      <c r="AA94" s="346">
        <v>8</v>
      </c>
      <c r="AB94" s="346">
        <v>15</v>
      </c>
      <c r="AC94" s="346">
        <v>14</v>
      </c>
      <c r="AD94" s="346">
        <v>7</v>
      </c>
      <c r="AE94" s="346">
        <v>11</v>
      </c>
      <c r="AF94" s="346">
        <v>9</v>
      </c>
      <c r="AG94" s="346">
        <v>6</v>
      </c>
      <c r="AH94" s="346">
        <v>5</v>
      </c>
      <c r="AI94" s="346">
        <v>1</v>
      </c>
      <c r="AJ94" s="346">
        <v>14</v>
      </c>
      <c r="AK94" s="346">
        <v>10</v>
      </c>
      <c r="AL94" s="346">
        <v>7</v>
      </c>
      <c r="AM94" s="346">
        <v>11</v>
      </c>
      <c r="AN94" s="346">
        <v>14</v>
      </c>
      <c r="AO94" s="373"/>
      <c r="AP94" s="348">
        <v>16.95</v>
      </c>
      <c r="AQ94" s="348">
        <v>17.54</v>
      </c>
      <c r="AR94" s="348">
        <v>14.66</v>
      </c>
      <c r="AS94" s="348">
        <v>10.99</v>
      </c>
      <c r="AT94" s="348">
        <v>3.84</v>
      </c>
      <c r="AU94" s="351"/>
      <c r="AV94" s="346">
        <v>1</v>
      </c>
      <c r="AW94" s="346">
        <v>5</v>
      </c>
      <c r="AX94" s="346">
        <v>5</v>
      </c>
      <c r="AY94" s="346">
        <v>7</v>
      </c>
      <c r="AZ94" s="346">
        <v>10</v>
      </c>
      <c r="BA94" s="362"/>
      <c r="BB94" s="348">
        <v>14.623908519441001</v>
      </c>
      <c r="BC94" s="375">
        <v>0.90543234717569698</v>
      </c>
      <c r="BD94" s="375">
        <v>8.8620985332941896E-2</v>
      </c>
      <c r="BE94" s="375">
        <v>-0.10027665674453901</v>
      </c>
      <c r="BF94" s="374"/>
      <c r="BG94" s="348">
        <v>40.093299999999999</v>
      </c>
      <c r="BH94" s="348">
        <v>28.482500000000002</v>
      </c>
      <c r="BI94" s="348">
        <v>30.885400000000001</v>
      </c>
      <c r="BJ94" s="348">
        <v>0.53879999999999995</v>
      </c>
      <c r="BK94" s="373"/>
      <c r="BL94" s="372" t="s">
        <v>2928</v>
      </c>
      <c r="BM94" s="372" t="s">
        <v>2929</v>
      </c>
      <c r="BN94" s="372" t="s">
        <v>2930</v>
      </c>
      <c r="BO94" s="372" t="s">
        <v>2931</v>
      </c>
      <c r="BP94" s="372" t="s">
        <v>2932</v>
      </c>
      <c r="BQ94" s="373"/>
      <c r="BR94" s="354" t="s">
        <v>463</v>
      </c>
    </row>
    <row r="95" spans="1:70" s="428" customFormat="1" x14ac:dyDescent="0.25">
      <c r="A95" s="345" t="s">
        <v>2933</v>
      </c>
      <c r="B95" s="373"/>
      <c r="C95" s="719">
        <v>43294</v>
      </c>
      <c r="D95" s="373"/>
      <c r="E95" s="346">
        <v>6531.69</v>
      </c>
      <c r="F95" s="373"/>
      <c r="G95" s="347">
        <v>39.76</v>
      </c>
      <c r="H95" s="374"/>
      <c r="I95" s="348">
        <v>3.0586000000000002</v>
      </c>
      <c r="J95" s="348">
        <v>3.0318999999999998</v>
      </c>
      <c r="K95" s="348">
        <v>6.8529999999999998</v>
      </c>
      <c r="L95" s="348">
        <v>6.5952000000000002</v>
      </c>
      <c r="M95" s="348">
        <v>-1.5598000000000001</v>
      </c>
      <c r="N95" s="350">
        <v>7.1581000000000001</v>
      </c>
      <c r="O95" s="348">
        <v>13.635199999999999</v>
      </c>
      <c r="P95" s="348">
        <v>27.213799999999999</v>
      </c>
      <c r="Q95" s="348">
        <v>16.237400000000001</v>
      </c>
      <c r="R95" s="348" t="s">
        <v>430</v>
      </c>
      <c r="S95" s="348">
        <v>8.6042000000000005</v>
      </c>
      <c r="T95" s="348">
        <v>-0.12559999999999999</v>
      </c>
      <c r="U95" s="348">
        <v>2.1583000000000001</v>
      </c>
      <c r="V95" s="348">
        <v>0.93930000000000002</v>
      </c>
      <c r="W95" s="348">
        <v>8.6042000000000005</v>
      </c>
      <c r="X95" s="348">
        <v>19.373000000000001</v>
      </c>
      <c r="Y95" s="374"/>
      <c r="Z95" s="346">
        <v>1</v>
      </c>
      <c r="AA95" s="346">
        <v>3</v>
      </c>
      <c r="AB95" s="346">
        <v>2</v>
      </c>
      <c r="AC95" s="346">
        <v>13</v>
      </c>
      <c r="AD95" s="346">
        <v>11</v>
      </c>
      <c r="AE95" s="346">
        <v>8</v>
      </c>
      <c r="AF95" s="346">
        <v>4</v>
      </c>
      <c r="AG95" s="346">
        <v>1</v>
      </c>
      <c r="AH95" s="346">
        <v>1</v>
      </c>
      <c r="AI95" s="346" t="s">
        <v>430</v>
      </c>
      <c r="AJ95" s="346">
        <v>2</v>
      </c>
      <c r="AK95" s="346">
        <v>16</v>
      </c>
      <c r="AL95" s="346">
        <v>11</v>
      </c>
      <c r="AM95" s="346">
        <v>10</v>
      </c>
      <c r="AN95" s="346">
        <v>2</v>
      </c>
      <c r="AO95" s="373"/>
      <c r="AP95" s="348" t="s">
        <v>430</v>
      </c>
      <c r="AQ95" s="348">
        <v>20.399999999999999</v>
      </c>
      <c r="AR95" s="348">
        <v>18.329999999999998</v>
      </c>
      <c r="AS95" s="348">
        <v>14.82</v>
      </c>
      <c r="AT95" s="348">
        <v>3.33</v>
      </c>
      <c r="AU95" s="351"/>
      <c r="AV95" s="346" t="s">
        <v>430</v>
      </c>
      <c r="AW95" s="346">
        <v>1</v>
      </c>
      <c r="AX95" s="346">
        <v>1</v>
      </c>
      <c r="AY95" s="346">
        <v>1</v>
      </c>
      <c r="AZ95" s="346">
        <v>12</v>
      </c>
      <c r="BA95" s="362"/>
      <c r="BB95" s="348">
        <v>15.357640847136199</v>
      </c>
      <c r="BC95" s="375">
        <v>0.94660477032971002</v>
      </c>
      <c r="BD95" s="375">
        <v>0.105332237279795</v>
      </c>
      <c r="BE95" s="375">
        <v>0.157901081665034</v>
      </c>
      <c r="BF95" s="374"/>
      <c r="BG95" s="348">
        <v>33.217700000000001</v>
      </c>
      <c r="BH95" s="348">
        <v>27.8841</v>
      </c>
      <c r="BI95" s="348">
        <v>36.5167</v>
      </c>
      <c r="BJ95" s="348">
        <v>2.3815</v>
      </c>
      <c r="BK95" s="373"/>
      <c r="BL95" s="372" t="s">
        <v>2934</v>
      </c>
      <c r="BM95" s="372" t="s">
        <v>2935</v>
      </c>
      <c r="BN95" s="372" t="s">
        <v>2936</v>
      </c>
      <c r="BO95" s="372" t="s">
        <v>2937</v>
      </c>
      <c r="BP95" s="372" t="s">
        <v>2938</v>
      </c>
      <c r="BQ95" s="373"/>
      <c r="BR95" s="354" t="s">
        <v>2332</v>
      </c>
    </row>
    <row r="96" spans="1:70" s="428" customFormat="1" x14ac:dyDescent="0.25">
      <c r="A96" s="345" t="s">
        <v>2939</v>
      </c>
      <c r="B96" s="373"/>
      <c r="C96" s="719">
        <v>36346</v>
      </c>
      <c r="D96" s="373"/>
      <c r="E96" s="346">
        <v>4191.4799999999996</v>
      </c>
      <c r="F96" s="373"/>
      <c r="G96" s="347">
        <v>426.36399999999998</v>
      </c>
      <c r="H96" s="374"/>
      <c r="I96" s="348" t="s">
        <v>430</v>
      </c>
      <c r="J96" s="348">
        <v>-0.88009999999999999</v>
      </c>
      <c r="K96" s="348">
        <v>1.2008000000000001</v>
      </c>
      <c r="L96" s="348">
        <v>5.5613000000000001</v>
      </c>
      <c r="M96" s="348">
        <v>-2.4203999999999999</v>
      </c>
      <c r="N96" s="350">
        <v>2.3279000000000001</v>
      </c>
      <c r="O96" s="348">
        <v>11.1012</v>
      </c>
      <c r="P96" s="348">
        <v>24.0763</v>
      </c>
      <c r="Q96" s="348">
        <v>15.1616</v>
      </c>
      <c r="R96" s="348">
        <v>11.954700000000001</v>
      </c>
      <c r="S96" s="348">
        <v>2.5407999999999999</v>
      </c>
      <c r="T96" s="348">
        <v>1.1696</v>
      </c>
      <c r="U96" s="348">
        <v>1.4793000000000001</v>
      </c>
      <c r="V96" s="348">
        <v>-1.4080999999999999</v>
      </c>
      <c r="W96" s="348">
        <v>2.5407999999999999</v>
      </c>
      <c r="X96" s="348">
        <v>16.132200000000001</v>
      </c>
      <c r="Y96" s="374"/>
      <c r="Z96" s="346" t="s">
        <v>430</v>
      </c>
      <c r="AA96" s="346">
        <v>18</v>
      </c>
      <c r="AB96" s="346">
        <v>18</v>
      </c>
      <c r="AC96" s="346">
        <v>15</v>
      </c>
      <c r="AD96" s="346">
        <v>13</v>
      </c>
      <c r="AE96" s="346">
        <v>14</v>
      </c>
      <c r="AF96" s="346">
        <v>7</v>
      </c>
      <c r="AG96" s="346">
        <v>4</v>
      </c>
      <c r="AH96" s="346">
        <v>2</v>
      </c>
      <c r="AI96" s="346">
        <v>4</v>
      </c>
      <c r="AJ96" s="346">
        <v>18</v>
      </c>
      <c r="AK96" s="346">
        <v>12</v>
      </c>
      <c r="AL96" s="346">
        <v>12</v>
      </c>
      <c r="AM96" s="346">
        <v>13</v>
      </c>
      <c r="AN96" s="346">
        <v>18</v>
      </c>
      <c r="AO96" s="373"/>
      <c r="AP96" s="348">
        <v>16.670000000000002</v>
      </c>
      <c r="AQ96" s="348">
        <v>18.91</v>
      </c>
      <c r="AR96" s="348">
        <v>16.399999999999999</v>
      </c>
      <c r="AS96" s="348">
        <v>11.8</v>
      </c>
      <c r="AT96" s="348">
        <v>0.53</v>
      </c>
      <c r="AU96" s="351"/>
      <c r="AV96" s="346">
        <v>2</v>
      </c>
      <c r="AW96" s="346">
        <v>2</v>
      </c>
      <c r="AX96" s="346">
        <v>3</v>
      </c>
      <c r="AY96" s="346">
        <v>4</v>
      </c>
      <c r="AZ96" s="346">
        <v>15</v>
      </c>
      <c r="BA96" s="362"/>
      <c r="BB96" s="348">
        <v>14.1678367981463</v>
      </c>
      <c r="BC96" s="375">
        <v>0.88517129932079097</v>
      </c>
      <c r="BD96" s="375">
        <v>9.8124215958359101E-2</v>
      </c>
      <c r="BE96" s="375">
        <v>0.10376553558939999</v>
      </c>
      <c r="BF96" s="374"/>
      <c r="BG96" s="348">
        <v>32.882100000000001</v>
      </c>
      <c r="BH96" s="348">
        <v>26.712900000000001</v>
      </c>
      <c r="BI96" s="348">
        <v>35.584000000000003</v>
      </c>
      <c r="BJ96" s="348">
        <v>4.8209999999999997</v>
      </c>
      <c r="BK96" s="373"/>
      <c r="BL96" s="372" t="s">
        <v>2940</v>
      </c>
      <c r="BM96" s="372" t="s">
        <v>2941</v>
      </c>
      <c r="BN96" s="372" t="s">
        <v>2942</v>
      </c>
      <c r="BO96" s="372" t="s">
        <v>2943</v>
      </c>
      <c r="BP96" s="372" t="s">
        <v>2944</v>
      </c>
      <c r="BQ96" s="373"/>
      <c r="BR96" s="354" t="s">
        <v>2945</v>
      </c>
    </row>
    <row r="97" spans="1:70" s="428" customFormat="1" x14ac:dyDescent="0.25">
      <c r="A97" s="345" t="s">
        <v>2946</v>
      </c>
      <c r="B97" s="373"/>
      <c r="C97" s="719">
        <v>43434</v>
      </c>
      <c r="D97" s="373"/>
      <c r="E97" s="346">
        <v>3056.95</v>
      </c>
      <c r="F97" s="373"/>
      <c r="G97" s="347">
        <v>37.959000000000003</v>
      </c>
      <c r="H97" s="374"/>
      <c r="I97" s="348" t="s">
        <v>430</v>
      </c>
      <c r="J97" s="348">
        <v>0.26679999999999998</v>
      </c>
      <c r="K97" s="348">
        <v>4.5731000000000002</v>
      </c>
      <c r="L97" s="348">
        <v>1.8241000000000001</v>
      </c>
      <c r="M97" s="348">
        <v>-4.0324999999999998</v>
      </c>
      <c r="N97" s="350">
        <v>1.7826</v>
      </c>
      <c r="O97" s="348">
        <v>7.9790999999999999</v>
      </c>
      <c r="P97" s="348">
        <v>21.282499999999999</v>
      </c>
      <c r="Q97" s="348">
        <v>13.0741</v>
      </c>
      <c r="R97" s="348" t="s">
        <v>430</v>
      </c>
      <c r="S97" s="348">
        <v>5.0157999999999996</v>
      </c>
      <c r="T97" s="348">
        <v>-3.1781999999999999</v>
      </c>
      <c r="U97" s="348">
        <v>-1.4077999999999999</v>
      </c>
      <c r="V97" s="348">
        <v>-2.6892</v>
      </c>
      <c r="W97" s="348">
        <v>5.0157999999999996</v>
      </c>
      <c r="X97" s="348">
        <v>19.744800000000001</v>
      </c>
      <c r="Y97" s="374"/>
      <c r="Z97" s="346" t="s">
        <v>430</v>
      </c>
      <c r="AA97" s="346">
        <v>17</v>
      </c>
      <c r="AB97" s="346">
        <v>14</v>
      </c>
      <c r="AC97" s="346">
        <v>18</v>
      </c>
      <c r="AD97" s="346">
        <v>17</v>
      </c>
      <c r="AE97" s="346">
        <v>15</v>
      </c>
      <c r="AF97" s="346">
        <v>13</v>
      </c>
      <c r="AG97" s="346">
        <v>9</v>
      </c>
      <c r="AH97" s="346">
        <v>7</v>
      </c>
      <c r="AI97" s="346" t="s">
        <v>430</v>
      </c>
      <c r="AJ97" s="346">
        <v>15</v>
      </c>
      <c r="AK97" s="346">
        <v>18</v>
      </c>
      <c r="AL97" s="346">
        <v>17</v>
      </c>
      <c r="AM97" s="346">
        <v>15</v>
      </c>
      <c r="AN97" s="346">
        <v>15</v>
      </c>
      <c r="AO97" s="373"/>
      <c r="AP97" s="348" t="s">
        <v>430</v>
      </c>
      <c r="AQ97" s="348">
        <v>17.12</v>
      </c>
      <c r="AR97" s="348">
        <v>13.34</v>
      </c>
      <c r="AS97" s="348">
        <v>8.2799999999999994</v>
      </c>
      <c r="AT97" s="348">
        <v>-3.15</v>
      </c>
      <c r="AU97" s="351"/>
      <c r="AV97" s="346" t="s">
        <v>430</v>
      </c>
      <c r="AW97" s="346">
        <v>6</v>
      </c>
      <c r="AX97" s="346">
        <v>8</v>
      </c>
      <c r="AY97" s="346">
        <v>10</v>
      </c>
      <c r="AZ97" s="346">
        <v>16</v>
      </c>
      <c r="BA97" s="362"/>
      <c r="BB97" s="348">
        <v>14.6383975669347</v>
      </c>
      <c r="BC97" s="375">
        <v>0.87113119098573499</v>
      </c>
      <c r="BD97" s="375">
        <v>7.7426947451002107E-2</v>
      </c>
      <c r="BE97" s="375">
        <v>-0.242306572584264</v>
      </c>
      <c r="BF97" s="374"/>
      <c r="BG97" s="348">
        <v>22.005099999999999</v>
      </c>
      <c r="BH97" s="348">
        <v>18.8583</v>
      </c>
      <c r="BI97" s="348">
        <v>39.774000000000001</v>
      </c>
      <c r="BJ97" s="348">
        <v>19.3626</v>
      </c>
      <c r="BK97" s="373"/>
      <c r="BL97" s="372" t="s">
        <v>2947</v>
      </c>
      <c r="BM97" s="372" t="s">
        <v>2948</v>
      </c>
      <c r="BN97" s="372" t="s">
        <v>2949</v>
      </c>
      <c r="BO97" s="372" t="s">
        <v>2950</v>
      </c>
      <c r="BP97" s="372" t="s">
        <v>2951</v>
      </c>
      <c r="BQ97" s="373"/>
      <c r="BR97" s="354" t="s">
        <v>526</v>
      </c>
    </row>
    <row r="98" spans="1:70" s="428" customFormat="1" x14ac:dyDescent="0.25">
      <c r="A98" s="345" t="s">
        <v>2952</v>
      </c>
      <c r="B98" s="373"/>
      <c r="C98" s="719">
        <v>43283</v>
      </c>
      <c r="D98" s="373"/>
      <c r="E98" s="346">
        <v>2885.46</v>
      </c>
      <c r="F98" s="373"/>
      <c r="G98" s="347">
        <v>40.276000000000003</v>
      </c>
      <c r="H98" s="374"/>
      <c r="I98" s="348">
        <v>2.0809000000000002</v>
      </c>
      <c r="J98" s="348">
        <v>3.3618999999999999</v>
      </c>
      <c r="K98" s="348">
        <v>5.0961999999999996</v>
      </c>
      <c r="L98" s="348">
        <v>11.1921</v>
      </c>
      <c r="M98" s="348">
        <v>3.6118999999999999</v>
      </c>
      <c r="N98" s="350">
        <v>10.520899999999999</v>
      </c>
      <c r="O98" s="348">
        <v>13.454499999999999</v>
      </c>
      <c r="P98" s="348">
        <v>24.3993</v>
      </c>
      <c r="Q98" s="348">
        <v>14.6592</v>
      </c>
      <c r="R98" s="348" t="s">
        <v>430</v>
      </c>
      <c r="S98" s="348">
        <v>6.4996</v>
      </c>
      <c r="T98" s="348">
        <v>5.4428000000000001</v>
      </c>
      <c r="U98" s="348">
        <v>6.7394999999999996</v>
      </c>
      <c r="V98" s="348">
        <v>5.5838000000000001</v>
      </c>
      <c r="W98" s="348">
        <v>6.4996</v>
      </c>
      <c r="X98" s="348">
        <v>19.488399999999999</v>
      </c>
      <c r="Y98" s="374"/>
      <c r="Z98" s="346">
        <v>11</v>
      </c>
      <c r="AA98" s="346">
        <v>1</v>
      </c>
      <c r="AB98" s="346">
        <v>10</v>
      </c>
      <c r="AC98" s="346">
        <v>1</v>
      </c>
      <c r="AD98" s="346">
        <v>2</v>
      </c>
      <c r="AE98" s="346">
        <v>3</v>
      </c>
      <c r="AF98" s="346">
        <v>5</v>
      </c>
      <c r="AG98" s="346">
        <v>3</v>
      </c>
      <c r="AH98" s="346">
        <v>3</v>
      </c>
      <c r="AI98" s="346" t="s">
        <v>430</v>
      </c>
      <c r="AJ98" s="346">
        <v>10</v>
      </c>
      <c r="AK98" s="346">
        <v>3</v>
      </c>
      <c r="AL98" s="346">
        <v>3</v>
      </c>
      <c r="AM98" s="346">
        <v>2</v>
      </c>
      <c r="AN98" s="346">
        <v>10</v>
      </c>
      <c r="AO98" s="373"/>
      <c r="AP98" s="348" t="s">
        <v>430</v>
      </c>
      <c r="AQ98" s="348">
        <v>18.899999999999999</v>
      </c>
      <c r="AR98" s="348">
        <v>16.190000000000001</v>
      </c>
      <c r="AS98" s="348">
        <v>14.65</v>
      </c>
      <c r="AT98" s="348">
        <v>11.63</v>
      </c>
      <c r="AU98" s="351"/>
      <c r="AV98" s="346" t="s">
        <v>430</v>
      </c>
      <c r="AW98" s="346">
        <v>3</v>
      </c>
      <c r="AX98" s="346">
        <v>4</v>
      </c>
      <c r="AY98" s="346">
        <v>2</v>
      </c>
      <c r="AZ98" s="346">
        <v>2</v>
      </c>
      <c r="BA98" s="362"/>
      <c r="BB98" s="348">
        <v>15.6985231161194</v>
      </c>
      <c r="BC98" s="375">
        <v>0.96789560151201703</v>
      </c>
      <c r="BD98" s="375">
        <v>9.2295983634531106E-2</v>
      </c>
      <c r="BE98" s="375">
        <v>-4.3675419669196601E-2</v>
      </c>
      <c r="BF98" s="374"/>
      <c r="BG98" s="348">
        <v>35.570300000000003</v>
      </c>
      <c r="BH98" s="348">
        <v>35.558599999999998</v>
      </c>
      <c r="BI98" s="348">
        <v>28.795500000000001</v>
      </c>
      <c r="BJ98" s="348">
        <v>7.5600000000000001E-2</v>
      </c>
      <c r="BK98" s="373"/>
      <c r="BL98" s="372" t="s">
        <v>2953</v>
      </c>
      <c r="BM98" s="372" t="s">
        <v>2954</v>
      </c>
      <c r="BN98" s="372" t="s">
        <v>2955</v>
      </c>
      <c r="BO98" s="372" t="s">
        <v>2956</v>
      </c>
      <c r="BP98" s="372" t="s">
        <v>2957</v>
      </c>
      <c r="BQ98" s="373"/>
      <c r="BR98" s="354" t="s">
        <v>443</v>
      </c>
    </row>
    <row r="99" spans="1:70" s="428" customFormat="1" x14ac:dyDescent="0.25">
      <c r="A99" s="345" t="s">
        <v>2958</v>
      </c>
      <c r="B99" s="373"/>
      <c r="C99" s="719">
        <v>45203</v>
      </c>
      <c r="D99" s="373"/>
      <c r="E99" s="346">
        <v>2102.25</v>
      </c>
      <c r="F99" s="373"/>
      <c r="G99" s="347">
        <v>18.266999999999999</v>
      </c>
      <c r="H99" s="374"/>
      <c r="I99" s="348">
        <v>2.3132000000000001</v>
      </c>
      <c r="J99" s="348">
        <v>2.5602</v>
      </c>
      <c r="K99" s="348">
        <v>6.2591000000000001</v>
      </c>
      <c r="L99" s="348">
        <v>11.113099999999999</v>
      </c>
      <c r="M99" s="348">
        <v>5.6750999999999996</v>
      </c>
      <c r="N99" s="350">
        <v>14.242599999999999</v>
      </c>
      <c r="O99" s="348">
        <v>20.749300000000002</v>
      </c>
      <c r="P99" s="348" t="s">
        <v>430</v>
      </c>
      <c r="Q99" s="348" t="s">
        <v>430</v>
      </c>
      <c r="R99" s="348" t="s">
        <v>430</v>
      </c>
      <c r="S99" s="348">
        <v>7.5922000000000001</v>
      </c>
      <c r="T99" s="348">
        <v>6.0186000000000002</v>
      </c>
      <c r="U99" s="348">
        <v>8.9850999999999992</v>
      </c>
      <c r="V99" s="348">
        <v>8.5253999999999994</v>
      </c>
      <c r="W99" s="348">
        <v>7.5922000000000001</v>
      </c>
      <c r="X99" s="348">
        <v>26.658100000000001</v>
      </c>
      <c r="Y99" s="374"/>
      <c r="Z99" s="346">
        <v>7</v>
      </c>
      <c r="AA99" s="346">
        <v>12</v>
      </c>
      <c r="AB99" s="346">
        <v>5</v>
      </c>
      <c r="AC99" s="346">
        <v>2</v>
      </c>
      <c r="AD99" s="346">
        <v>1</v>
      </c>
      <c r="AE99" s="346">
        <v>1</v>
      </c>
      <c r="AF99" s="346">
        <v>1</v>
      </c>
      <c r="AG99" s="346" t="s">
        <v>430</v>
      </c>
      <c r="AH99" s="346" t="s">
        <v>430</v>
      </c>
      <c r="AI99" s="346" t="s">
        <v>430</v>
      </c>
      <c r="AJ99" s="346">
        <v>6</v>
      </c>
      <c r="AK99" s="346">
        <v>1</v>
      </c>
      <c r="AL99" s="346">
        <v>1</v>
      </c>
      <c r="AM99" s="346">
        <v>1</v>
      </c>
      <c r="AN99" s="346">
        <v>6</v>
      </c>
      <c r="AO99" s="373"/>
      <c r="AP99" s="348" t="s">
        <v>430</v>
      </c>
      <c r="AQ99" s="348" t="s">
        <v>430</v>
      </c>
      <c r="AR99" s="348" t="s">
        <v>430</v>
      </c>
      <c r="AS99" s="348" t="s">
        <v>430</v>
      </c>
      <c r="AT99" s="348">
        <v>14.78</v>
      </c>
      <c r="AU99" s="351"/>
      <c r="AV99" s="346" t="s">
        <v>430</v>
      </c>
      <c r="AW99" s="346" t="s">
        <v>430</v>
      </c>
      <c r="AX99" s="346" t="s">
        <v>430</v>
      </c>
      <c r="AY99" s="346" t="s">
        <v>430</v>
      </c>
      <c r="AZ99" s="346">
        <v>1</v>
      </c>
      <c r="BA99" s="362"/>
      <c r="BB99" s="348">
        <v>15.734276147977599</v>
      </c>
      <c r="BC99" s="375">
        <v>0.95221375628764304</v>
      </c>
      <c r="BD99" s="375">
        <v>0.102397317244456</v>
      </c>
      <c r="BE99" s="375">
        <v>0.44070055525249102</v>
      </c>
      <c r="BF99" s="374"/>
      <c r="BG99" s="348">
        <v>26.6997</v>
      </c>
      <c r="BH99" s="348">
        <v>36.998100000000001</v>
      </c>
      <c r="BI99" s="348">
        <v>34.813899999999997</v>
      </c>
      <c r="BJ99" s="348">
        <v>1.4883</v>
      </c>
      <c r="BK99" s="373"/>
      <c r="BL99" s="372" t="s">
        <v>2959</v>
      </c>
      <c r="BM99" s="372" t="s">
        <v>2960</v>
      </c>
      <c r="BN99" s="372" t="s">
        <v>2961</v>
      </c>
      <c r="BO99" s="372" t="s">
        <v>2962</v>
      </c>
      <c r="BP99" s="372" t="s">
        <v>430</v>
      </c>
      <c r="BQ99" s="373"/>
      <c r="BR99" s="354" t="s">
        <v>463</v>
      </c>
    </row>
    <row r="100" spans="1:70" s="428" customFormat="1" x14ac:dyDescent="0.25">
      <c r="A100" s="345" t="s">
        <v>2963</v>
      </c>
      <c r="B100" s="373"/>
      <c r="C100" s="719">
        <v>42366</v>
      </c>
      <c r="D100" s="373"/>
      <c r="E100" s="346">
        <v>1296.31</v>
      </c>
      <c r="F100" s="373"/>
      <c r="G100" s="347">
        <v>30.028400000000001</v>
      </c>
      <c r="H100" s="374"/>
      <c r="I100" s="348">
        <v>2.0354000000000001</v>
      </c>
      <c r="J100" s="348">
        <v>2.1732</v>
      </c>
      <c r="K100" s="348">
        <v>5.6115000000000004</v>
      </c>
      <c r="L100" s="348">
        <v>5.0491000000000001</v>
      </c>
      <c r="M100" s="348">
        <v>-2.6328999999999998</v>
      </c>
      <c r="N100" s="350">
        <v>2.7831999999999999</v>
      </c>
      <c r="O100" s="348">
        <v>9.2013999999999996</v>
      </c>
      <c r="P100" s="348">
        <v>22.460799999999999</v>
      </c>
      <c r="Q100" s="348">
        <v>13.6046</v>
      </c>
      <c r="R100" s="348">
        <v>12.155099999999999</v>
      </c>
      <c r="S100" s="348">
        <v>6.8623000000000003</v>
      </c>
      <c r="T100" s="348">
        <v>-0.59550000000000003</v>
      </c>
      <c r="U100" s="348">
        <v>0.1047</v>
      </c>
      <c r="V100" s="348">
        <v>-0.55830000000000002</v>
      </c>
      <c r="W100" s="348">
        <v>6.8623000000000003</v>
      </c>
      <c r="X100" s="348">
        <v>11.2235</v>
      </c>
      <c r="Y100" s="374"/>
      <c r="Z100" s="346">
        <v>12</v>
      </c>
      <c r="AA100" s="346">
        <v>14</v>
      </c>
      <c r="AB100" s="346">
        <v>8</v>
      </c>
      <c r="AC100" s="346">
        <v>16</v>
      </c>
      <c r="AD100" s="346">
        <v>14</v>
      </c>
      <c r="AE100" s="346">
        <v>13</v>
      </c>
      <c r="AF100" s="346">
        <v>11</v>
      </c>
      <c r="AG100" s="346">
        <v>7</v>
      </c>
      <c r="AH100" s="346">
        <v>6</v>
      </c>
      <c r="AI100" s="346">
        <v>3</v>
      </c>
      <c r="AJ100" s="346">
        <v>8</v>
      </c>
      <c r="AK100" s="346">
        <v>17</v>
      </c>
      <c r="AL100" s="346">
        <v>15</v>
      </c>
      <c r="AM100" s="346">
        <v>12</v>
      </c>
      <c r="AN100" s="346">
        <v>8</v>
      </c>
      <c r="AO100" s="373"/>
      <c r="AP100" s="348">
        <v>15.93</v>
      </c>
      <c r="AQ100" s="348">
        <v>16.84</v>
      </c>
      <c r="AR100" s="348">
        <v>14.32</v>
      </c>
      <c r="AS100" s="348">
        <v>10.26</v>
      </c>
      <c r="AT100" s="348">
        <v>0.67</v>
      </c>
      <c r="AU100" s="351"/>
      <c r="AV100" s="346">
        <v>4</v>
      </c>
      <c r="AW100" s="346">
        <v>7</v>
      </c>
      <c r="AX100" s="346">
        <v>7</v>
      </c>
      <c r="AY100" s="346">
        <v>8</v>
      </c>
      <c r="AZ100" s="346">
        <v>14</v>
      </c>
      <c r="BA100" s="362"/>
      <c r="BB100" s="348">
        <v>15.729695092188701</v>
      </c>
      <c r="BC100" s="375">
        <v>0.97375777433070798</v>
      </c>
      <c r="BD100" s="375">
        <v>8.2129901645724299E-2</v>
      </c>
      <c r="BE100" s="375">
        <v>-0.20974776329118999</v>
      </c>
      <c r="BF100" s="374"/>
      <c r="BG100" s="348">
        <v>35.839199999999998</v>
      </c>
      <c r="BH100" s="348">
        <v>24.240300000000001</v>
      </c>
      <c r="BI100" s="348">
        <v>39.615499999999997</v>
      </c>
      <c r="BJ100" s="348">
        <v>0.30499999999999999</v>
      </c>
      <c r="BK100" s="373"/>
      <c r="BL100" s="372" t="s">
        <v>2964</v>
      </c>
      <c r="BM100" s="372" t="s">
        <v>2965</v>
      </c>
      <c r="BN100" s="372" t="s">
        <v>2966</v>
      </c>
      <c r="BO100" s="372" t="s">
        <v>2967</v>
      </c>
      <c r="BP100" s="372" t="s">
        <v>2968</v>
      </c>
      <c r="BQ100" s="373"/>
      <c r="BR100" s="354" t="s">
        <v>2387</v>
      </c>
    </row>
    <row r="101" spans="1:70" s="428" customFormat="1" x14ac:dyDescent="0.25">
      <c r="A101" s="345" t="s">
        <v>2969</v>
      </c>
      <c r="B101" s="373"/>
      <c r="C101" s="719">
        <v>36307</v>
      </c>
      <c r="D101" s="373"/>
      <c r="E101" s="346">
        <v>1111.5999999999999</v>
      </c>
      <c r="F101" s="373"/>
      <c r="G101" s="347">
        <v>292.22269999999997</v>
      </c>
      <c r="H101" s="374"/>
      <c r="I101" s="348">
        <v>2.5960999999999999</v>
      </c>
      <c r="J101" s="348">
        <v>2.7888000000000002</v>
      </c>
      <c r="K101" s="348">
        <v>6.1875999999999998</v>
      </c>
      <c r="L101" s="348">
        <v>8.64</v>
      </c>
      <c r="M101" s="348">
        <v>0.2442</v>
      </c>
      <c r="N101" s="350">
        <v>8.8093000000000004</v>
      </c>
      <c r="O101" s="348">
        <v>14.079499999999999</v>
      </c>
      <c r="P101" s="348">
        <v>25.206499999999998</v>
      </c>
      <c r="Q101" s="348">
        <v>14.161099999999999</v>
      </c>
      <c r="R101" s="348">
        <v>12.6944</v>
      </c>
      <c r="S101" s="348">
        <v>7.7423999999999999</v>
      </c>
      <c r="T101" s="348">
        <v>2.9083999999999999</v>
      </c>
      <c r="U101" s="348">
        <v>2.7814000000000001</v>
      </c>
      <c r="V101" s="348">
        <v>2.1406999999999998</v>
      </c>
      <c r="W101" s="348">
        <v>7.7423999999999999</v>
      </c>
      <c r="X101" s="348">
        <v>14.5304</v>
      </c>
      <c r="Y101" s="374"/>
      <c r="Z101" s="346">
        <v>2</v>
      </c>
      <c r="AA101" s="346">
        <v>9</v>
      </c>
      <c r="AB101" s="346">
        <v>6</v>
      </c>
      <c r="AC101" s="346">
        <v>9</v>
      </c>
      <c r="AD101" s="346">
        <v>8</v>
      </c>
      <c r="AE101" s="346">
        <v>5</v>
      </c>
      <c r="AF101" s="346">
        <v>3</v>
      </c>
      <c r="AG101" s="346">
        <v>2</v>
      </c>
      <c r="AH101" s="346">
        <v>4</v>
      </c>
      <c r="AI101" s="346">
        <v>2</v>
      </c>
      <c r="AJ101" s="346">
        <v>5</v>
      </c>
      <c r="AK101" s="346">
        <v>7</v>
      </c>
      <c r="AL101" s="346">
        <v>10</v>
      </c>
      <c r="AM101" s="346">
        <v>7</v>
      </c>
      <c r="AN101" s="346">
        <v>5</v>
      </c>
      <c r="AO101" s="373"/>
      <c r="AP101" s="348">
        <v>16.5</v>
      </c>
      <c r="AQ101" s="348">
        <v>18.43</v>
      </c>
      <c r="AR101" s="348">
        <v>16.66</v>
      </c>
      <c r="AS101" s="348">
        <v>14.3</v>
      </c>
      <c r="AT101" s="348">
        <v>6.18</v>
      </c>
      <c r="AU101" s="351"/>
      <c r="AV101" s="346">
        <v>3</v>
      </c>
      <c r="AW101" s="346">
        <v>4</v>
      </c>
      <c r="AX101" s="346">
        <v>2</v>
      </c>
      <c r="AY101" s="346">
        <v>3</v>
      </c>
      <c r="AZ101" s="346">
        <v>8</v>
      </c>
      <c r="BA101" s="362"/>
      <c r="BB101" s="348">
        <v>15.401086065847799</v>
      </c>
      <c r="BC101" s="375">
        <v>0.95346499472771495</v>
      </c>
      <c r="BD101" s="375">
        <v>9.6931020372957796E-2</v>
      </c>
      <c r="BE101" s="375">
        <v>2.2510287855609198E-2</v>
      </c>
      <c r="BF101" s="374"/>
      <c r="BG101" s="348">
        <v>24.953800000000001</v>
      </c>
      <c r="BH101" s="348">
        <v>26.675599999999999</v>
      </c>
      <c r="BI101" s="348">
        <v>47.040399999999998</v>
      </c>
      <c r="BJ101" s="348">
        <v>1.3302</v>
      </c>
      <c r="BK101" s="373"/>
      <c r="BL101" s="372" t="s">
        <v>2970</v>
      </c>
      <c r="BM101" s="372" t="s">
        <v>2971</v>
      </c>
      <c r="BN101" s="372" t="s">
        <v>2972</v>
      </c>
      <c r="BO101" s="372" t="s">
        <v>2973</v>
      </c>
      <c r="BP101" s="372" t="s">
        <v>430</v>
      </c>
      <c r="BQ101" s="373"/>
      <c r="BR101" s="354" t="s">
        <v>463</v>
      </c>
    </row>
    <row r="102" spans="1:70" s="428" customFormat="1" x14ac:dyDescent="0.25">
      <c r="A102" s="345" t="s">
        <v>2974</v>
      </c>
      <c r="B102" s="373"/>
      <c r="C102" s="719">
        <v>43656</v>
      </c>
      <c r="D102" s="373"/>
      <c r="E102" s="346">
        <v>883.27800000000002</v>
      </c>
      <c r="F102" s="373"/>
      <c r="G102" s="347">
        <v>31.68</v>
      </c>
      <c r="H102" s="374"/>
      <c r="I102" s="348">
        <v>2.1606000000000001</v>
      </c>
      <c r="J102" s="348">
        <v>2.4910999999999999</v>
      </c>
      <c r="K102" s="348">
        <v>3.6989000000000001</v>
      </c>
      <c r="L102" s="348">
        <v>7.3170999999999999</v>
      </c>
      <c r="M102" s="348">
        <v>1.6035999999999999</v>
      </c>
      <c r="N102" s="350">
        <v>6.6292</v>
      </c>
      <c r="O102" s="348">
        <v>9.8219999999999992</v>
      </c>
      <c r="P102" s="348">
        <v>23.2773</v>
      </c>
      <c r="Q102" s="348">
        <v>12.7765</v>
      </c>
      <c r="R102" s="348" t="s">
        <v>430</v>
      </c>
      <c r="S102" s="348">
        <v>4.9353999999999996</v>
      </c>
      <c r="T102" s="348">
        <v>3.2595000000000001</v>
      </c>
      <c r="U102" s="348">
        <v>4.4509999999999996</v>
      </c>
      <c r="V102" s="348">
        <v>2.8904999999999998</v>
      </c>
      <c r="W102" s="348">
        <v>4.9353999999999996</v>
      </c>
      <c r="X102" s="348">
        <v>18.471900000000002</v>
      </c>
      <c r="Y102" s="374"/>
      <c r="Z102" s="346">
        <v>9</v>
      </c>
      <c r="AA102" s="346">
        <v>13</v>
      </c>
      <c r="AB102" s="346">
        <v>16</v>
      </c>
      <c r="AC102" s="346">
        <v>11</v>
      </c>
      <c r="AD102" s="346">
        <v>5</v>
      </c>
      <c r="AE102" s="346">
        <v>9</v>
      </c>
      <c r="AF102" s="346">
        <v>10</v>
      </c>
      <c r="AG102" s="346">
        <v>5</v>
      </c>
      <c r="AH102" s="346">
        <v>8</v>
      </c>
      <c r="AI102" s="346" t="s">
        <v>430</v>
      </c>
      <c r="AJ102" s="346">
        <v>16</v>
      </c>
      <c r="AK102" s="346">
        <v>6</v>
      </c>
      <c r="AL102" s="346">
        <v>6</v>
      </c>
      <c r="AM102" s="346">
        <v>6</v>
      </c>
      <c r="AN102" s="346">
        <v>16</v>
      </c>
      <c r="AO102" s="373"/>
      <c r="AP102" s="348" t="s">
        <v>430</v>
      </c>
      <c r="AQ102" s="348" t="s">
        <v>430</v>
      </c>
      <c r="AR102" s="348">
        <v>14.59</v>
      </c>
      <c r="AS102" s="348">
        <v>11.67</v>
      </c>
      <c r="AT102" s="348">
        <v>6.59</v>
      </c>
      <c r="AU102" s="351"/>
      <c r="AV102" s="346" t="s">
        <v>430</v>
      </c>
      <c r="AW102" s="346" t="s">
        <v>430</v>
      </c>
      <c r="AX102" s="346">
        <v>6</v>
      </c>
      <c r="AY102" s="346">
        <v>5</v>
      </c>
      <c r="AZ102" s="346">
        <v>6</v>
      </c>
      <c r="BA102" s="362"/>
      <c r="BB102" s="348">
        <v>15.132799694827501</v>
      </c>
      <c r="BC102" s="375">
        <v>0.932155140682285</v>
      </c>
      <c r="BD102" s="375">
        <v>8.8794363045374497E-2</v>
      </c>
      <c r="BE102" s="375">
        <v>-9.3763590141717507E-2</v>
      </c>
      <c r="BF102" s="374"/>
      <c r="BG102" s="348">
        <v>33.061300000000003</v>
      </c>
      <c r="BH102" s="348">
        <v>28.324400000000001</v>
      </c>
      <c r="BI102" s="348">
        <v>36.264800000000001</v>
      </c>
      <c r="BJ102" s="348">
        <v>2.3494999999999999</v>
      </c>
      <c r="BK102" s="373"/>
      <c r="BL102" s="372" t="s">
        <v>2975</v>
      </c>
      <c r="BM102" s="372" t="s">
        <v>2976</v>
      </c>
      <c r="BN102" s="372" t="s">
        <v>2977</v>
      </c>
      <c r="BO102" s="372" t="s">
        <v>2978</v>
      </c>
      <c r="BP102" s="372" t="s">
        <v>2979</v>
      </c>
      <c r="BQ102" s="373"/>
      <c r="BR102" s="354" t="s">
        <v>463</v>
      </c>
    </row>
    <row r="103" spans="1:70" s="428" customFormat="1" x14ac:dyDescent="0.25">
      <c r="A103" s="345" t="s">
        <v>2980</v>
      </c>
      <c r="B103" s="373"/>
      <c r="C103" s="719">
        <v>45328</v>
      </c>
      <c r="D103" s="373"/>
      <c r="E103" s="346">
        <v>583.91999999999996</v>
      </c>
      <c r="F103" s="373"/>
      <c r="G103" s="347">
        <v>14.231</v>
      </c>
      <c r="H103" s="374"/>
      <c r="I103" s="348">
        <v>2.3738999999999999</v>
      </c>
      <c r="J103" s="348">
        <v>2.7583000000000002</v>
      </c>
      <c r="K103" s="348">
        <v>4.8479000000000001</v>
      </c>
      <c r="L103" s="348">
        <v>9.1920999999999999</v>
      </c>
      <c r="M103" s="348">
        <v>0.93620000000000003</v>
      </c>
      <c r="N103" s="350">
        <v>11.236499999999999</v>
      </c>
      <c r="O103" s="348">
        <v>18.662199999999999</v>
      </c>
      <c r="P103" s="348" t="s">
        <v>430</v>
      </c>
      <c r="Q103" s="348" t="s">
        <v>430</v>
      </c>
      <c r="R103" s="348" t="s">
        <v>430</v>
      </c>
      <c r="S103" s="348">
        <v>6.2887000000000004</v>
      </c>
      <c r="T103" s="348">
        <v>3.6112000000000002</v>
      </c>
      <c r="U103" s="348">
        <v>5.2432999999999996</v>
      </c>
      <c r="V103" s="348">
        <v>5.1345000000000001</v>
      </c>
      <c r="W103" s="348">
        <v>6.2887000000000004</v>
      </c>
      <c r="X103" s="348">
        <v>17.2102</v>
      </c>
      <c r="Y103" s="374"/>
      <c r="Z103" s="346">
        <v>5</v>
      </c>
      <c r="AA103" s="346">
        <v>10</v>
      </c>
      <c r="AB103" s="346">
        <v>13</v>
      </c>
      <c r="AC103" s="346">
        <v>6</v>
      </c>
      <c r="AD103" s="346">
        <v>6</v>
      </c>
      <c r="AE103" s="346">
        <v>2</v>
      </c>
      <c r="AF103" s="346">
        <v>2</v>
      </c>
      <c r="AG103" s="346" t="s">
        <v>430</v>
      </c>
      <c r="AH103" s="346" t="s">
        <v>430</v>
      </c>
      <c r="AI103" s="346" t="s">
        <v>430</v>
      </c>
      <c r="AJ103" s="346">
        <v>12</v>
      </c>
      <c r="AK103" s="346">
        <v>4</v>
      </c>
      <c r="AL103" s="346">
        <v>5</v>
      </c>
      <c r="AM103" s="346">
        <v>3</v>
      </c>
      <c r="AN103" s="346">
        <v>12</v>
      </c>
      <c r="AO103" s="373"/>
      <c r="AP103" s="348" t="s">
        <v>430</v>
      </c>
      <c r="AQ103" s="348" t="s">
        <v>430</v>
      </c>
      <c r="AR103" s="348" t="s">
        <v>430</v>
      </c>
      <c r="AS103" s="348" t="s">
        <v>430</v>
      </c>
      <c r="AT103" s="348">
        <v>8.83</v>
      </c>
      <c r="AU103" s="351"/>
      <c r="AV103" s="346" t="s">
        <v>430</v>
      </c>
      <c r="AW103" s="346" t="s">
        <v>430</v>
      </c>
      <c r="AX103" s="346" t="s">
        <v>430</v>
      </c>
      <c r="AY103" s="346" t="s">
        <v>430</v>
      </c>
      <c r="AZ103" s="346">
        <v>4</v>
      </c>
      <c r="BA103" s="362"/>
      <c r="BB103" s="348">
        <v>15.348710395465501</v>
      </c>
      <c r="BC103" s="375">
        <v>0.98790280337624803</v>
      </c>
      <c r="BD103" s="375">
        <v>5.1804841609780099E-2</v>
      </c>
      <c r="BE103" s="375">
        <v>0.37067238172351802</v>
      </c>
      <c r="BF103" s="374"/>
      <c r="BG103" s="348">
        <v>26.433199999999999</v>
      </c>
      <c r="BH103" s="348">
        <v>24.600200000000001</v>
      </c>
      <c r="BI103" s="348">
        <v>42.435899999999997</v>
      </c>
      <c r="BJ103" s="348">
        <v>6.5307000000000004</v>
      </c>
      <c r="BK103" s="373"/>
      <c r="BL103" s="372" t="s">
        <v>2981</v>
      </c>
      <c r="BM103" s="372" t="s">
        <v>2982</v>
      </c>
      <c r="BN103" s="372" t="s">
        <v>2983</v>
      </c>
      <c r="BO103" s="372" t="s">
        <v>2984</v>
      </c>
      <c r="BP103" s="372" t="s">
        <v>2985</v>
      </c>
      <c r="BQ103" s="373"/>
      <c r="BR103" s="354" t="s">
        <v>555</v>
      </c>
    </row>
    <row r="104" spans="1:70" s="428" customFormat="1" x14ac:dyDescent="0.25">
      <c r="A104" s="345" t="s">
        <v>2986</v>
      </c>
      <c r="B104" s="373"/>
      <c r="C104" s="719">
        <v>45835</v>
      </c>
      <c r="D104" s="373"/>
      <c r="E104" s="346">
        <v>521.37</v>
      </c>
      <c r="F104" s="373"/>
      <c r="G104" s="347">
        <v>9.4591999999999992</v>
      </c>
      <c r="H104" s="374"/>
      <c r="I104" s="348">
        <v>2.0156999999999998</v>
      </c>
      <c r="J104" s="348">
        <v>1.3761000000000001</v>
      </c>
      <c r="K104" s="348">
        <v>2.5988000000000002</v>
      </c>
      <c r="L104" s="348">
        <v>4.5285000000000002</v>
      </c>
      <c r="M104" s="348">
        <v>-2.9367999999999999</v>
      </c>
      <c r="N104" s="350" t="s">
        <v>430</v>
      </c>
      <c r="O104" s="348" t="s">
        <v>430</v>
      </c>
      <c r="P104" s="348" t="s">
        <v>430</v>
      </c>
      <c r="Q104" s="348" t="s">
        <v>430</v>
      </c>
      <c r="R104" s="348" t="s">
        <v>430</v>
      </c>
      <c r="S104" s="348">
        <v>3.9049999999999998</v>
      </c>
      <c r="T104" s="348">
        <v>-7.4000000000000003E-3</v>
      </c>
      <c r="U104" s="348">
        <v>8.8900000000000007E-2</v>
      </c>
      <c r="V104" s="348">
        <v>-5.4080000000000004</v>
      </c>
      <c r="W104" s="348">
        <v>3.9049999999999998</v>
      </c>
      <c r="X104" s="348">
        <v>-5.4080000000000004</v>
      </c>
      <c r="Y104" s="374"/>
      <c r="Z104" s="346">
        <v>13</v>
      </c>
      <c r="AA104" s="346">
        <v>15</v>
      </c>
      <c r="AB104" s="346">
        <v>17</v>
      </c>
      <c r="AC104" s="346">
        <v>17</v>
      </c>
      <c r="AD104" s="346">
        <v>16</v>
      </c>
      <c r="AE104" s="346" t="s">
        <v>430</v>
      </c>
      <c r="AF104" s="346" t="s">
        <v>430</v>
      </c>
      <c r="AG104" s="346" t="s">
        <v>430</v>
      </c>
      <c r="AH104" s="346" t="s">
        <v>430</v>
      </c>
      <c r="AI104" s="346" t="s">
        <v>430</v>
      </c>
      <c r="AJ104" s="346">
        <v>17</v>
      </c>
      <c r="AK104" s="346">
        <v>14</v>
      </c>
      <c r="AL104" s="346">
        <v>16</v>
      </c>
      <c r="AM104" s="346">
        <v>17</v>
      </c>
      <c r="AN104" s="346">
        <v>17</v>
      </c>
      <c r="AO104" s="373"/>
      <c r="AP104" s="348" t="s">
        <v>430</v>
      </c>
      <c r="AQ104" s="348" t="s">
        <v>430</v>
      </c>
      <c r="AR104" s="348" t="s">
        <v>430</v>
      </c>
      <c r="AS104" s="348" t="s">
        <v>430</v>
      </c>
      <c r="AT104" s="348" t="s">
        <v>430</v>
      </c>
      <c r="AU104" s="351"/>
      <c r="AV104" s="346" t="s">
        <v>430</v>
      </c>
      <c r="AW104" s="346" t="s">
        <v>430</v>
      </c>
      <c r="AX104" s="346" t="s">
        <v>430</v>
      </c>
      <c r="AY104" s="346" t="s">
        <v>430</v>
      </c>
      <c r="AZ104" s="346" t="s">
        <v>430</v>
      </c>
      <c r="BA104" s="362"/>
      <c r="BB104" s="348">
        <v>11.852840738164099</v>
      </c>
      <c r="BC104" s="375">
        <v>0.77858754339777003</v>
      </c>
      <c r="BD104" s="375">
        <v>-9.0824392014376101E-2</v>
      </c>
      <c r="BE104" s="375">
        <v>-0.84469636749853105</v>
      </c>
      <c r="BF104" s="374"/>
      <c r="BG104" s="348">
        <v>29.184799999999999</v>
      </c>
      <c r="BH104" s="348">
        <v>32.431899999999999</v>
      </c>
      <c r="BI104" s="348">
        <v>34.3048</v>
      </c>
      <c r="BJ104" s="348">
        <v>4.0785</v>
      </c>
      <c r="BK104" s="373"/>
      <c r="BL104" s="372" t="s">
        <v>2987</v>
      </c>
      <c r="BM104" s="372" t="s">
        <v>2988</v>
      </c>
      <c r="BN104" s="372" t="s">
        <v>2989</v>
      </c>
      <c r="BO104" s="372" t="s">
        <v>2990</v>
      </c>
      <c r="BP104" s="372" t="s">
        <v>2991</v>
      </c>
      <c r="BQ104" s="373"/>
      <c r="BR104" s="354" t="s">
        <v>443</v>
      </c>
    </row>
    <row r="105" spans="1:70" s="428" customFormat="1" ht="11" x14ac:dyDescent="0.3">
      <c r="A105" s="841" t="s">
        <v>2992</v>
      </c>
      <c r="B105" s="842"/>
      <c r="C105" s="843">
        <v>45271</v>
      </c>
      <c r="D105" s="842"/>
      <c r="E105" s="844">
        <v>463.79399999999998</v>
      </c>
      <c r="F105" s="842"/>
      <c r="G105" s="845">
        <v>14.035</v>
      </c>
      <c r="H105" s="847"/>
      <c r="I105" s="846">
        <v>2.4601999999999999</v>
      </c>
      <c r="J105" s="846">
        <v>3.0091999999999999</v>
      </c>
      <c r="K105" s="846">
        <v>5.0681000000000003</v>
      </c>
      <c r="L105" s="846">
        <v>11.0891</v>
      </c>
      <c r="M105" s="846">
        <v>2.5350999999999999</v>
      </c>
      <c r="N105" s="848">
        <v>9.3978999999999999</v>
      </c>
      <c r="O105" s="846">
        <v>11.302300000000001</v>
      </c>
      <c r="P105" s="846" t="s">
        <v>430</v>
      </c>
      <c r="Q105" s="846" t="s">
        <v>430</v>
      </c>
      <c r="R105" s="846" t="s">
        <v>430</v>
      </c>
      <c r="S105" s="846">
        <v>6.7462999999999997</v>
      </c>
      <c r="T105" s="846">
        <v>5.9325000000000001</v>
      </c>
      <c r="U105" s="846">
        <v>6.9169999999999998</v>
      </c>
      <c r="V105" s="846">
        <v>4.3727</v>
      </c>
      <c r="W105" s="846">
        <v>6.7462999999999997</v>
      </c>
      <c r="X105" s="846">
        <v>15.319800000000001</v>
      </c>
      <c r="Y105" s="847"/>
      <c r="Z105" s="844">
        <v>3</v>
      </c>
      <c r="AA105" s="844">
        <v>4</v>
      </c>
      <c r="AB105" s="844">
        <v>11</v>
      </c>
      <c r="AC105" s="844">
        <v>3</v>
      </c>
      <c r="AD105" s="844">
        <v>3</v>
      </c>
      <c r="AE105" s="844">
        <v>4</v>
      </c>
      <c r="AF105" s="844">
        <v>6</v>
      </c>
      <c r="AG105" s="844" t="s">
        <v>430</v>
      </c>
      <c r="AH105" s="844" t="s">
        <v>430</v>
      </c>
      <c r="AI105" s="844" t="s">
        <v>430</v>
      </c>
      <c r="AJ105" s="844">
        <v>9</v>
      </c>
      <c r="AK105" s="844">
        <v>2</v>
      </c>
      <c r="AL105" s="844">
        <v>2</v>
      </c>
      <c r="AM105" s="844">
        <v>4</v>
      </c>
      <c r="AN105" s="844">
        <v>9</v>
      </c>
      <c r="AO105" s="842"/>
      <c r="AP105" s="846" t="s">
        <v>430</v>
      </c>
      <c r="AQ105" s="846" t="s">
        <v>430</v>
      </c>
      <c r="AR105" s="846" t="s">
        <v>430</v>
      </c>
      <c r="AS105" s="846" t="s">
        <v>430</v>
      </c>
      <c r="AT105" s="846">
        <v>10.56</v>
      </c>
      <c r="AU105" s="849"/>
      <c r="AV105" s="844" t="s">
        <v>430</v>
      </c>
      <c r="AW105" s="844" t="s">
        <v>430</v>
      </c>
      <c r="AX105" s="844" t="s">
        <v>430</v>
      </c>
      <c r="AY105" s="844" t="s">
        <v>430</v>
      </c>
      <c r="AZ105" s="844">
        <v>3</v>
      </c>
      <c r="BA105" s="851"/>
      <c r="BB105" s="846">
        <v>16.647003323011798</v>
      </c>
      <c r="BC105" s="852">
        <v>1.0203267970746499</v>
      </c>
      <c r="BD105" s="852">
        <v>4.2586587686807301E-2</v>
      </c>
      <c r="BE105" s="852">
        <v>-0.12968164983531</v>
      </c>
      <c r="BF105" s="847"/>
      <c r="BG105" s="846">
        <v>35.014200000000002</v>
      </c>
      <c r="BH105" s="846">
        <v>21.943200000000001</v>
      </c>
      <c r="BI105" s="846">
        <v>42.422499999999999</v>
      </c>
      <c r="BJ105" s="846">
        <v>0.62009999999999998</v>
      </c>
      <c r="BK105" s="842"/>
      <c r="BL105" s="855" t="s">
        <v>2993</v>
      </c>
      <c r="BM105" s="855" t="s">
        <v>2994</v>
      </c>
      <c r="BN105" s="855" t="s">
        <v>2995</v>
      </c>
      <c r="BO105" s="855" t="s">
        <v>2996</v>
      </c>
      <c r="BP105" s="855" t="s">
        <v>2997</v>
      </c>
      <c r="BQ105" s="842"/>
      <c r="BR105" s="856" t="s">
        <v>526</v>
      </c>
    </row>
    <row r="106" spans="1:70" s="428" customFormat="1" x14ac:dyDescent="0.25">
      <c r="A106" s="345" t="s">
        <v>2998</v>
      </c>
      <c r="B106" s="373"/>
      <c r="C106" s="719">
        <v>45124</v>
      </c>
      <c r="D106" s="373"/>
      <c r="E106" s="346">
        <v>352.79500000000002</v>
      </c>
      <c r="F106" s="373"/>
      <c r="G106" s="347">
        <v>15.3773</v>
      </c>
      <c r="H106" s="374"/>
      <c r="I106" s="348">
        <v>1.3258000000000001</v>
      </c>
      <c r="J106" s="348">
        <v>0.89759999999999995</v>
      </c>
      <c r="K106" s="348">
        <v>6.3849</v>
      </c>
      <c r="L106" s="348">
        <v>9.61</v>
      </c>
      <c r="M106" s="348">
        <v>-0.51429999999999998</v>
      </c>
      <c r="N106" s="350">
        <v>5.8371000000000004</v>
      </c>
      <c r="O106" s="348">
        <v>5.1529999999999996</v>
      </c>
      <c r="P106" s="348" t="s">
        <v>430</v>
      </c>
      <c r="Q106" s="348" t="s">
        <v>430</v>
      </c>
      <c r="R106" s="348" t="s">
        <v>430</v>
      </c>
      <c r="S106" s="348">
        <v>8.4833999999999996</v>
      </c>
      <c r="T106" s="348">
        <v>2.7029000000000001</v>
      </c>
      <c r="U106" s="348">
        <v>2.9483999999999999</v>
      </c>
      <c r="V106" s="348">
        <v>-2.4771999999999998</v>
      </c>
      <c r="W106" s="348">
        <v>8.4833999999999996</v>
      </c>
      <c r="X106" s="348">
        <v>16.735600000000002</v>
      </c>
      <c r="Y106" s="374"/>
      <c r="Z106" s="346">
        <v>16</v>
      </c>
      <c r="AA106" s="346">
        <v>16</v>
      </c>
      <c r="AB106" s="346">
        <v>4</v>
      </c>
      <c r="AC106" s="346">
        <v>4</v>
      </c>
      <c r="AD106" s="346">
        <v>10</v>
      </c>
      <c r="AE106" s="346">
        <v>10</v>
      </c>
      <c r="AF106" s="346">
        <v>14</v>
      </c>
      <c r="AG106" s="346" t="s">
        <v>430</v>
      </c>
      <c r="AH106" s="346" t="s">
        <v>430</v>
      </c>
      <c r="AI106" s="346" t="s">
        <v>430</v>
      </c>
      <c r="AJ106" s="346">
        <v>3</v>
      </c>
      <c r="AK106" s="346">
        <v>8</v>
      </c>
      <c r="AL106" s="346">
        <v>9</v>
      </c>
      <c r="AM106" s="346">
        <v>14</v>
      </c>
      <c r="AN106" s="346">
        <v>3</v>
      </c>
      <c r="AO106" s="373"/>
      <c r="AP106" s="348" t="s">
        <v>430</v>
      </c>
      <c r="AQ106" s="348" t="s">
        <v>430</v>
      </c>
      <c r="AR106" s="348" t="s">
        <v>430</v>
      </c>
      <c r="AS106" s="348" t="s">
        <v>430</v>
      </c>
      <c r="AT106" s="348">
        <v>5</v>
      </c>
      <c r="AU106" s="351"/>
      <c r="AV106" s="346" t="s">
        <v>430</v>
      </c>
      <c r="AW106" s="346" t="s">
        <v>430</v>
      </c>
      <c r="AX106" s="346" t="s">
        <v>430</v>
      </c>
      <c r="AY106" s="346" t="s">
        <v>430</v>
      </c>
      <c r="AZ106" s="346">
        <v>9</v>
      </c>
      <c r="BA106" s="362"/>
      <c r="BB106" s="348">
        <v>17.4785252378447</v>
      </c>
      <c r="BC106" s="375">
        <v>0.901326834477712</v>
      </c>
      <c r="BD106" s="375">
        <v>4.5632766470982501E-2</v>
      </c>
      <c r="BE106" s="375">
        <v>-3.7621309705518899E-2</v>
      </c>
      <c r="BF106" s="374"/>
      <c r="BG106" s="348">
        <v>4.7310600000000003</v>
      </c>
      <c r="BH106" s="348">
        <v>21.4102</v>
      </c>
      <c r="BI106" s="348">
        <v>58.4739</v>
      </c>
      <c r="BJ106" s="348">
        <v>15.384840000000001</v>
      </c>
      <c r="BK106" s="373"/>
      <c r="BL106" s="372" t="s">
        <v>2999</v>
      </c>
      <c r="BM106" s="372" t="s">
        <v>3000</v>
      </c>
      <c r="BN106" s="372" t="s">
        <v>3001</v>
      </c>
      <c r="BO106" s="372" t="s">
        <v>3002</v>
      </c>
      <c r="BP106" s="372" t="s">
        <v>3003</v>
      </c>
      <c r="BQ106" s="373"/>
      <c r="BR106" s="354" t="s">
        <v>548</v>
      </c>
    </row>
    <row r="107" spans="1:70" s="428" customFormat="1" x14ac:dyDescent="0.25">
      <c r="A107" s="345" t="s">
        <v>3004</v>
      </c>
      <c r="B107" s="373"/>
      <c r="C107" s="719">
        <v>45653</v>
      </c>
      <c r="D107" s="373"/>
      <c r="E107" s="346">
        <v>321.51400000000001</v>
      </c>
      <c r="F107" s="373"/>
      <c r="G107" s="347">
        <v>9.8550000000000004</v>
      </c>
      <c r="H107" s="374"/>
      <c r="I107" s="348">
        <v>1.7343</v>
      </c>
      <c r="J107" s="348">
        <v>2.8813</v>
      </c>
      <c r="K107" s="348">
        <v>7.1544999999999996</v>
      </c>
      <c r="L107" s="348">
        <v>8.7748000000000008</v>
      </c>
      <c r="M107" s="348">
        <v>0.12189999999999999</v>
      </c>
      <c r="N107" s="350">
        <v>7.2998000000000003</v>
      </c>
      <c r="O107" s="348" t="s">
        <v>430</v>
      </c>
      <c r="P107" s="348" t="s">
        <v>430</v>
      </c>
      <c r="Q107" s="348" t="s">
        <v>430</v>
      </c>
      <c r="R107" s="348" t="s">
        <v>430</v>
      </c>
      <c r="S107" s="348">
        <v>8.6310000000000002</v>
      </c>
      <c r="T107" s="348">
        <v>2.2833000000000001</v>
      </c>
      <c r="U107" s="348">
        <v>4.2195</v>
      </c>
      <c r="V107" s="348">
        <v>1.6713</v>
      </c>
      <c r="W107" s="348">
        <v>8.6310000000000002</v>
      </c>
      <c r="X107" s="348">
        <v>-1.091</v>
      </c>
      <c r="Y107" s="374"/>
      <c r="Z107" s="346">
        <v>15</v>
      </c>
      <c r="AA107" s="346">
        <v>7</v>
      </c>
      <c r="AB107" s="346">
        <v>1</v>
      </c>
      <c r="AC107" s="346">
        <v>8</v>
      </c>
      <c r="AD107" s="346">
        <v>9</v>
      </c>
      <c r="AE107" s="346">
        <v>6</v>
      </c>
      <c r="AF107" s="346" t="s">
        <v>430</v>
      </c>
      <c r="AG107" s="346" t="s">
        <v>430</v>
      </c>
      <c r="AH107" s="346" t="s">
        <v>430</v>
      </c>
      <c r="AI107" s="346" t="s">
        <v>430</v>
      </c>
      <c r="AJ107" s="346">
        <v>1</v>
      </c>
      <c r="AK107" s="346">
        <v>9</v>
      </c>
      <c r="AL107" s="346">
        <v>8</v>
      </c>
      <c r="AM107" s="346">
        <v>8</v>
      </c>
      <c r="AN107" s="346">
        <v>1</v>
      </c>
      <c r="AO107" s="373"/>
      <c r="AP107" s="348" t="s">
        <v>430</v>
      </c>
      <c r="AQ107" s="348" t="s">
        <v>430</v>
      </c>
      <c r="AR107" s="348" t="s">
        <v>430</v>
      </c>
      <c r="AS107" s="348" t="s">
        <v>430</v>
      </c>
      <c r="AT107" s="348">
        <v>6.46</v>
      </c>
      <c r="AU107" s="351"/>
      <c r="AV107" s="346" t="s">
        <v>430</v>
      </c>
      <c r="AW107" s="346" t="s">
        <v>430</v>
      </c>
      <c r="AX107" s="346" t="s">
        <v>430</v>
      </c>
      <c r="AY107" s="346" t="s">
        <v>430</v>
      </c>
      <c r="AZ107" s="346">
        <v>7</v>
      </c>
      <c r="BA107" s="362"/>
      <c r="BB107" s="348">
        <v>15.2247623663895</v>
      </c>
      <c r="BC107" s="375">
        <v>0.945303935392802</v>
      </c>
      <c r="BD107" s="375">
        <v>-3.7767437481495102E-2</v>
      </c>
      <c r="BE107" s="375">
        <v>-0.16968961148107001</v>
      </c>
      <c r="BF107" s="374"/>
      <c r="BG107" s="348">
        <v>36.380899999999997</v>
      </c>
      <c r="BH107" s="348">
        <v>22.368500000000001</v>
      </c>
      <c r="BI107" s="348">
        <v>36.027099999999997</v>
      </c>
      <c r="BJ107" s="348">
        <v>5.2234999999999996</v>
      </c>
      <c r="BK107" s="373"/>
      <c r="BL107" s="372" t="s">
        <v>3005</v>
      </c>
      <c r="BM107" s="372" t="s">
        <v>3006</v>
      </c>
      <c r="BN107" s="372" t="s">
        <v>3007</v>
      </c>
      <c r="BO107" s="372" t="s">
        <v>3008</v>
      </c>
      <c r="BP107" s="372" t="s">
        <v>3009</v>
      </c>
      <c r="BQ107" s="373"/>
      <c r="BR107" s="354" t="s">
        <v>476</v>
      </c>
    </row>
    <row r="108" spans="1:70" s="428" customFormat="1" x14ac:dyDescent="0.25">
      <c r="A108" s="345" t="s">
        <v>3010</v>
      </c>
      <c r="B108" s="373"/>
      <c r="C108" s="719">
        <v>45989</v>
      </c>
      <c r="D108" s="373"/>
      <c r="E108" s="889">
        <v>273.07</v>
      </c>
      <c r="F108" s="373"/>
      <c r="G108" s="347">
        <v>9.7829999999999995</v>
      </c>
      <c r="H108" s="374"/>
      <c r="I108" s="348">
        <v>1.97</v>
      </c>
      <c r="J108" s="348">
        <v>2.9788999999999999</v>
      </c>
      <c r="K108" s="348">
        <v>4.9002999999999997</v>
      </c>
      <c r="L108" s="348">
        <v>6.8362999999999996</v>
      </c>
      <c r="M108" s="348" t="s">
        <v>430</v>
      </c>
      <c r="N108" s="350" t="s">
        <v>430</v>
      </c>
      <c r="O108" s="348" t="s">
        <v>430</v>
      </c>
      <c r="P108" s="348" t="s">
        <v>430</v>
      </c>
      <c r="Q108" s="348" t="s">
        <v>430</v>
      </c>
      <c r="R108" s="348" t="s">
        <v>430</v>
      </c>
      <c r="S108" s="348">
        <v>6.2676999999999996</v>
      </c>
      <c r="T108" s="348">
        <v>-3.0700000000000002E-2</v>
      </c>
      <c r="U108" s="348" t="s">
        <v>430</v>
      </c>
      <c r="V108" s="348" t="s">
        <v>430</v>
      </c>
      <c r="W108" s="348">
        <v>6.2676999999999996</v>
      </c>
      <c r="X108" s="348">
        <v>-2.17</v>
      </c>
      <c r="Y108" s="374"/>
      <c r="Z108" s="346">
        <v>14</v>
      </c>
      <c r="AA108" s="346">
        <v>5</v>
      </c>
      <c r="AB108" s="346">
        <v>12</v>
      </c>
      <c r="AC108" s="346">
        <v>12</v>
      </c>
      <c r="AD108" s="346" t="s">
        <v>430</v>
      </c>
      <c r="AE108" s="346" t="s">
        <v>430</v>
      </c>
      <c r="AF108" s="346" t="s">
        <v>430</v>
      </c>
      <c r="AG108" s="346" t="s">
        <v>430</v>
      </c>
      <c r="AH108" s="346" t="s">
        <v>430</v>
      </c>
      <c r="AI108" s="346" t="s">
        <v>430</v>
      </c>
      <c r="AJ108" s="346">
        <v>13</v>
      </c>
      <c r="AK108" s="346">
        <v>15</v>
      </c>
      <c r="AL108" s="346" t="s">
        <v>430</v>
      </c>
      <c r="AM108" s="346" t="s">
        <v>430</v>
      </c>
      <c r="AN108" s="346">
        <v>13</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62"/>
      <c r="BB108" s="348">
        <v>22.413502402160901</v>
      </c>
      <c r="BC108" s="375">
        <v>1.02806475680983</v>
      </c>
      <c r="BD108" s="375">
        <v>-2.0046704906934401E-2</v>
      </c>
      <c r="BE108" s="375">
        <v>-0.520903770286121</v>
      </c>
      <c r="BF108" s="374"/>
      <c r="BG108" s="348">
        <v>47.006900000000002</v>
      </c>
      <c r="BH108" s="348">
        <v>19.9285</v>
      </c>
      <c r="BI108" s="348">
        <v>30.514900000000001</v>
      </c>
      <c r="BJ108" s="348">
        <v>2.5497000000000001</v>
      </c>
      <c r="BK108" s="373"/>
      <c r="BL108" s="372" t="s">
        <v>3011</v>
      </c>
      <c r="BM108" s="372" t="s">
        <v>3012</v>
      </c>
      <c r="BN108" s="372" t="s">
        <v>3013</v>
      </c>
      <c r="BO108" s="372" t="s">
        <v>3014</v>
      </c>
      <c r="BP108" s="372" t="s">
        <v>3015</v>
      </c>
      <c r="BQ108" s="373"/>
      <c r="BR108" s="354" t="s">
        <v>526</v>
      </c>
    </row>
    <row r="109" spans="1:70" s="428" customFormat="1" x14ac:dyDescent="0.25">
      <c r="A109" s="345" t="s">
        <v>3016</v>
      </c>
      <c r="B109" s="373"/>
      <c r="C109" s="719">
        <v>44510</v>
      </c>
      <c r="D109" s="373"/>
      <c r="E109" s="346">
        <v>223.87</v>
      </c>
      <c r="F109" s="373"/>
      <c r="G109" s="347">
        <v>15.9139</v>
      </c>
      <c r="H109" s="374"/>
      <c r="I109" s="348">
        <v>2.4001000000000001</v>
      </c>
      <c r="J109" s="348">
        <v>2.9599000000000002</v>
      </c>
      <c r="K109" s="348">
        <v>6.3990999999999998</v>
      </c>
      <c r="L109" s="348">
        <v>8.7832000000000008</v>
      </c>
      <c r="M109" s="348">
        <v>-2.8681000000000001</v>
      </c>
      <c r="N109" s="350">
        <v>0.99350000000000005</v>
      </c>
      <c r="O109" s="348">
        <v>8.1716999999999995</v>
      </c>
      <c r="P109" s="348">
        <v>19.869700000000002</v>
      </c>
      <c r="Q109" s="348" t="s">
        <v>430</v>
      </c>
      <c r="R109" s="348" t="s">
        <v>430</v>
      </c>
      <c r="S109" s="348">
        <v>8.0556999999999999</v>
      </c>
      <c r="T109" s="348">
        <v>1.4101999999999999</v>
      </c>
      <c r="U109" s="348">
        <v>0.77769999999999995</v>
      </c>
      <c r="V109" s="348">
        <v>-3.1128999999999998</v>
      </c>
      <c r="W109" s="348">
        <v>8.0556999999999999</v>
      </c>
      <c r="X109" s="348">
        <v>10.971299999999999</v>
      </c>
      <c r="Y109" s="374"/>
      <c r="Z109" s="346">
        <v>4</v>
      </c>
      <c r="AA109" s="346">
        <v>6</v>
      </c>
      <c r="AB109" s="346">
        <v>3</v>
      </c>
      <c r="AC109" s="346">
        <v>7</v>
      </c>
      <c r="AD109" s="346">
        <v>15</v>
      </c>
      <c r="AE109" s="346">
        <v>16</v>
      </c>
      <c r="AF109" s="346">
        <v>12</v>
      </c>
      <c r="AG109" s="346">
        <v>10</v>
      </c>
      <c r="AH109" s="346" t="s">
        <v>430</v>
      </c>
      <c r="AI109" s="346" t="s">
        <v>430</v>
      </c>
      <c r="AJ109" s="346">
        <v>4</v>
      </c>
      <c r="AK109" s="346">
        <v>11</v>
      </c>
      <c r="AL109" s="346">
        <v>14</v>
      </c>
      <c r="AM109" s="346">
        <v>16</v>
      </c>
      <c r="AN109" s="346">
        <v>4</v>
      </c>
      <c r="AO109" s="373"/>
      <c r="AP109" s="348" t="s">
        <v>430</v>
      </c>
      <c r="AQ109" s="348" t="s">
        <v>430</v>
      </c>
      <c r="AR109" s="348" t="s">
        <v>430</v>
      </c>
      <c r="AS109" s="348">
        <v>8.82</v>
      </c>
      <c r="AT109" s="348">
        <v>1.51</v>
      </c>
      <c r="AU109" s="351"/>
      <c r="AV109" s="346" t="s">
        <v>430</v>
      </c>
      <c r="AW109" s="346" t="s">
        <v>430</v>
      </c>
      <c r="AX109" s="346" t="s">
        <v>430</v>
      </c>
      <c r="AY109" s="346">
        <v>9</v>
      </c>
      <c r="AZ109" s="346">
        <v>13</v>
      </c>
      <c r="BA109" s="362"/>
      <c r="BB109" s="348">
        <v>15.609029866034</v>
      </c>
      <c r="BC109" s="375">
        <v>0.94433241257024902</v>
      </c>
      <c r="BD109" s="375">
        <v>7.2103513757360405E-2</v>
      </c>
      <c r="BE109" s="375">
        <v>-0.22286636253545899</v>
      </c>
      <c r="BF109" s="374"/>
      <c r="BG109" s="348">
        <v>42.740900000000003</v>
      </c>
      <c r="BH109" s="348">
        <v>31.2742</v>
      </c>
      <c r="BI109" s="348">
        <v>25.180099999999999</v>
      </c>
      <c r="BJ109" s="348">
        <v>0.80479999999999996</v>
      </c>
      <c r="BK109" s="373"/>
      <c r="BL109" s="372" t="s">
        <v>3017</v>
      </c>
      <c r="BM109" s="372" t="s">
        <v>3018</v>
      </c>
      <c r="BN109" s="372" t="s">
        <v>3019</v>
      </c>
      <c r="BO109" s="372" t="s">
        <v>3020</v>
      </c>
      <c r="BP109" s="372" t="s">
        <v>3021</v>
      </c>
      <c r="BQ109" s="373"/>
      <c r="BR109" s="354" t="s">
        <v>604</v>
      </c>
    </row>
    <row r="110" spans="1:70" s="428" customFormat="1" x14ac:dyDescent="0.25">
      <c r="A110" s="345" t="s">
        <v>3022</v>
      </c>
      <c r="B110" s="373"/>
      <c r="C110" s="719">
        <v>45632</v>
      </c>
      <c r="D110" s="373"/>
      <c r="E110" s="346">
        <v>89.688800000000001</v>
      </c>
      <c r="F110" s="373"/>
      <c r="G110" s="347">
        <v>10.19</v>
      </c>
      <c r="H110" s="374"/>
      <c r="I110" s="348">
        <v>2.3092000000000001</v>
      </c>
      <c r="J110" s="348">
        <v>2.7218</v>
      </c>
      <c r="K110" s="348">
        <v>5.3775000000000004</v>
      </c>
      <c r="L110" s="348">
        <v>9.2175999999999991</v>
      </c>
      <c r="M110" s="348">
        <v>1.6966000000000001</v>
      </c>
      <c r="N110" s="350">
        <v>7.2222</v>
      </c>
      <c r="O110" s="348" t="s">
        <v>430</v>
      </c>
      <c r="P110" s="348" t="s">
        <v>430</v>
      </c>
      <c r="Q110" s="348" t="s">
        <v>430</v>
      </c>
      <c r="R110" s="348" t="s">
        <v>430</v>
      </c>
      <c r="S110" s="348">
        <v>6.3673999999999999</v>
      </c>
      <c r="T110" s="348">
        <v>3.5569000000000002</v>
      </c>
      <c r="U110" s="348">
        <v>6.7016</v>
      </c>
      <c r="V110" s="348">
        <v>3.0333999999999999</v>
      </c>
      <c r="W110" s="348">
        <v>6.3673999999999999</v>
      </c>
      <c r="X110" s="348">
        <v>1.3642000000000001</v>
      </c>
      <c r="Y110" s="374"/>
      <c r="Z110" s="346">
        <v>8</v>
      </c>
      <c r="AA110" s="346">
        <v>11</v>
      </c>
      <c r="AB110" s="346">
        <v>9</v>
      </c>
      <c r="AC110" s="346">
        <v>5</v>
      </c>
      <c r="AD110" s="346">
        <v>4</v>
      </c>
      <c r="AE110" s="346">
        <v>7</v>
      </c>
      <c r="AF110" s="346" t="s">
        <v>430</v>
      </c>
      <c r="AG110" s="346" t="s">
        <v>430</v>
      </c>
      <c r="AH110" s="346" t="s">
        <v>430</v>
      </c>
      <c r="AI110" s="346" t="s">
        <v>430</v>
      </c>
      <c r="AJ110" s="346">
        <v>11</v>
      </c>
      <c r="AK110" s="346">
        <v>5</v>
      </c>
      <c r="AL110" s="346">
        <v>4</v>
      </c>
      <c r="AM110" s="346">
        <v>5</v>
      </c>
      <c r="AN110" s="346">
        <v>11</v>
      </c>
      <c r="AO110" s="373"/>
      <c r="AP110" s="348" t="s">
        <v>430</v>
      </c>
      <c r="AQ110" s="348" t="s">
        <v>430</v>
      </c>
      <c r="AR110" s="348" t="s">
        <v>430</v>
      </c>
      <c r="AS110" s="348" t="s">
        <v>430</v>
      </c>
      <c r="AT110" s="348">
        <v>8.42</v>
      </c>
      <c r="AU110" s="351"/>
      <c r="AV110" s="346" t="s">
        <v>430</v>
      </c>
      <c r="AW110" s="346" t="s">
        <v>430</v>
      </c>
      <c r="AX110" s="346" t="s">
        <v>430</v>
      </c>
      <c r="AY110" s="346" t="s">
        <v>430</v>
      </c>
      <c r="AZ110" s="346">
        <v>5</v>
      </c>
      <c r="BA110" s="362"/>
      <c r="BB110" s="348">
        <v>15.389310116539701</v>
      </c>
      <c r="BC110" s="375">
        <v>0.97336750833334795</v>
      </c>
      <c r="BD110" s="375">
        <v>-2.65454652791214E-2</v>
      </c>
      <c r="BE110" s="375">
        <v>8.8268528814198794E-3</v>
      </c>
      <c r="BF110" s="374"/>
      <c r="BG110" s="348">
        <v>36.379100000000001</v>
      </c>
      <c r="BH110" s="348">
        <v>15.1761</v>
      </c>
      <c r="BI110" s="348">
        <v>45.646999999999998</v>
      </c>
      <c r="BJ110" s="348">
        <v>2.7978000000000001</v>
      </c>
      <c r="BK110" s="373"/>
      <c r="BL110" s="372" t="s">
        <v>3023</v>
      </c>
      <c r="BM110" s="372" t="s">
        <v>3024</v>
      </c>
      <c r="BN110" s="372" t="s">
        <v>2984</v>
      </c>
      <c r="BO110" s="372" t="s">
        <v>2586</v>
      </c>
      <c r="BP110" s="372" t="s">
        <v>3025</v>
      </c>
      <c r="BQ110" s="373"/>
      <c r="BR110" s="354" t="s">
        <v>604</v>
      </c>
    </row>
    <row r="111" spans="1:70" s="428" customFormat="1" x14ac:dyDescent="0.25">
      <c r="A111" s="345" t="s">
        <v>3026</v>
      </c>
      <c r="B111" s="373"/>
      <c r="C111" s="719">
        <v>43524</v>
      </c>
      <c r="D111" s="373"/>
      <c r="E111" s="346">
        <v>82.738699999999994</v>
      </c>
      <c r="F111" s="373"/>
      <c r="G111" s="347">
        <v>29.352699999999999</v>
      </c>
      <c r="H111" s="374"/>
      <c r="I111" s="348">
        <v>2.327</v>
      </c>
      <c r="J111" s="348">
        <v>3.3597000000000001</v>
      </c>
      <c r="K111" s="348">
        <v>6.0843999999999996</v>
      </c>
      <c r="L111" s="348">
        <v>8.4250000000000007</v>
      </c>
      <c r="M111" s="348">
        <v>-1.7544999999999999</v>
      </c>
      <c r="N111" s="350">
        <v>4.6731999999999996</v>
      </c>
      <c r="O111" s="348">
        <v>10.204800000000001</v>
      </c>
      <c r="P111" s="348">
        <v>21.417000000000002</v>
      </c>
      <c r="Q111" s="348">
        <v>10.8154</v>
      </c>
      <c r="R111" s="348" t="s">
        <v>430</v>
      </c>
      <c r="S111" s="348">
        <v>7.3758999999999997</v>
      </c>
      <c r="T111" s="348">
        <v>0.8175</v>
      </c>
      <c r="U111" s="348">
        <v>1.1747000000000001</v>
      </c>
      <c r="V111" s="348">
        <v>1.0530999999999999</v>
      </c>
      <c r="W111" s="348">
        <v>7.3758999999999997</v>
      </c>
      <c r="X111" s="348">
        <v>16.2182</v>
      </c>
      <c r="Y111" s="374"/>
      <c r="Z111" s="346">
        <v>6</v>
      </c>
      <c r="AA111" s="346">
        <v>2</v>
      </c>
      <c r="AB111" s="346">
        <v>7</v>
      </c>
      <c r="AC111" s="346">
        <v>10</v>
      </c>
      <c r="AD111" s="346">
        <v>12</v>
      </c>
      <c r="AE111" s="346">
        <v>12</v>
      </c>
      <c r="AF111" s="346">
        <v>8</v>
      </c>
      <c r="AG111" s="346">
        <v>8</v>
      </c>
      <c r="AH111" s="346">
        <v>9</v>
      </c>
      <c r="AI111" s="346" t="s">
        <v>430</v>
      </c>
      <c r="AJ111" s="346">
        <v>7</v>
      </c>
      <c r="AK111" s="346">
        <v>13</v>
      </c>
      <c r="AL111" s="346">
        <v>13</v>
      </c>
      <c r="AM111" s="346">
        <v>9</v>
      </c>
      <c r="AN111" s="346">
        <v>7</v>
      </c>
      <c r="AO111" s="373"/>
      <c r="AP111" s="348" t="s">
        <v>430</v>
      </c>
      <c r="AQ111" s="348">
        <v>14.63</v>
      </c>
      <c r="AR111" s="348">
        <v>13.21</v>
      </c>
      <c r="AS111" s="348">
        <v>11.6</v>
      </c>
      <c r="AT111" s="348">
        <v>3.82</v>
      </c>
      <c r="AU111" s="351"/>
      <c r="AV111" s="346" t="s">
        <v>430</v>
      </c>
      <c r="AW111" s="346">
        <v>8</v>
      </c>
      <c r="AX111" s="346">
        <v>9</v>
      </c>
      <c r="AY111" s="346">
        <v>6</v>
      </c>
      <c r="AZ111" s="346">
        <v>11</v>
      </c>
      <c r="BA111" s="362"/>
      <c r="BB111" s="348">
        <v>15.1531034803005</v>
      </c>
      <c r="BC111" s="375">
        <v>0.93350363769702505</v>
      </c>
      <c r="BD111" s="375">
        <v>8.1128270161922797E-2</v>
      </c>
      <c r="BE111" s="375">
        <v>-0.21020533642445299</v>
      </c>
      <c r="BF111" s="374"/>
      <c r="BG111" s="348">
        <v>35.481099999999998</v>
      </c>
      <c r="BH111" s="348">
        <v>28.993300000000001</v>
      </c>
      <c r="BI111" s="348">
        <v>31.702100000000002</v>
      </c>
      <c r="BJ111" s="348">
        <v>3.8235000000000001</v>
      </c>
      <c r="BK111" s="373"/>
      <c r="BL111" s="372" t="s">
        <v>3027</v>
      </c>
      <c r="BM111" s="372" t="s">
        <v>3028</v>
      </c>
      <c r="BN111" s="372" t="s">
        <v>3029</v>
      </c>
      <c r="BO111" s="372" t="s">
        <v>3030</v>
      </c>
      <c r="BP111" s="372" t="s">
        <v>430</v>
      </c>
      <c r="BQ111" s="373"/>
      <c r="BR111" s="354" t="s">
        <v>476</v>
      </c>
    </row>
    <row r="112" spans="1:70" s="428" customFormat="1" x14ac:dyDescent="0.25">
      <c r="A112" s="885" t="s">
        <v>93</v>
      </c>
      <c r="B112" s="402"/>
      <c r="C112" s="724"/>
      <c r="D112" s="402"/>
      <c r="E112" s="403"/>
      <c r="F112" s="402"/>
      <c r="G112" s="404"/>
      <c r="H112" s="406"/>
      <c r="I112" s="405">
        <v>2.2040000000000002</v>
      </c>
      <c r="J112" s="405">
        <v>2.3109999999999999</v>
      </c>
      <c r="K112" s="405">
        <v>5.1531000000000002</v>
      </c>
      <c r="L112" s="405">
        <v>7.7904999999999998</v>
      </c>
      <c r="M112" s="405">
        <v>-8.4000000000000005E-2</v>
      </c>
      <c r="N112" s="407">
        <v>6.6154999999999999</v>
      </c>
      <c r="O112" s="405">
        <v>11.6677</v>
      </c>
      <c r="P112" s="405">
        <v>23.169</v>
      </c>
      <c r="Q112" s="405">
        <v>13.803699999999999</v>
      </c>
      <c r="R112" s="405">
        <v>12.8104</v>
      </c>
      <c r="S112" s="405">
        <v>6.5347</v>
      </c>
      <c r="T112" s="405">
        <v>2.0438999999999998</v>
      </c>
      <c r="U112" s="405">
        <v>3.3965000000000001</v>
      </c>
      <c r="V112" s="405">
        <v>1.1446000000000001</v>
      </c>
      <c r="W112" s="405">
        <v>6.5347</v>
      </c>
      <c r="X112" s="405">
        <v>13.028600000000001</v>
      </c>
      <c r="Y112" s="406"/>
      <c r="Z112" s="403">
        <v>16</v>
      </c>
      <c r="AA112" s="403">
        <v>18</v>
      </c>
      <c r="AB112" s="403">
        <v>18</v>
      </c>
      <c r="AC112" s="403">
        <v>18</v>
      </c>
      <c r="AD112" s="403">
        <v>17</v>
      </c>
      <c r="AE112" s="403">
        <v>16</v>
      </c>
      <c r="AF112" s="403">
        <v>14</v>
      </c>
      <c r="AG112" s="403">
        <v>10</v>
      </c>
      <c r="AH112" s="403">
        <v>9</v>
      </c>
      <c r="AI112" s="403">
        <v>4</v>
      </c>
      <c r="AJ112" s="403">
        <v>18</v>
      </c>
      <c r="AK112" s="403">
        <v>18</v>
      </c>
      <c r="AL112" s="403">
        <v>17</v>
      </c>
      <c r="AM112" s="403">
        <v>17</v>
      </c>
      <c r="AN112" s="403">
        <v>18</v>
      </c>
      <c r="AO112" s="402"/>
      <c r="AP112" s="405">
        <v>16.512499999999999</v>
      </c>
      <c r="AQ112" s="405">
        <v>17.846250000000001</v>
      </c>
      <c r="AR112" s="405">
        <v>15.3</v>
      </c>
      <c r="AS112" s="405">
        <v>11.718999999999999</v>
      </c>
      <c r="AT112" s="405">
        <v>5.5625</v>
      </c>
      <c r="AU112" s="408"/>
      <c r="AV112" s="403">
        <v>4</v>
      </c>
      <c r="AW112" s="403">
        <v>8</v>
      </c>
      <c r="AX112" s="403">
        <v>9</v>
      </c>
      <c r="AY112" s="403">
        <v>10</v>
      </c>
      <c r="AZ112" s="403">
        <v>16</v>
      </c>
      <c r="BA112" s="409"/>
      <c r="BB112" s="405"/>
      <c r="BC112" s="410"/>
      <c r="BD112" s="410"/>
      <c r="BE112" s="410"/>
      <c r="BF112" s="406"/>
      <c r="BG112" s="405"/>
      <c r="BH112" s="405"/>
      <c r="BI112" s="405"/>
      <c r="BJ112" s="405"/>
      <c r="BK112" s="402"/>
      <c r="BL112" s="401"/>
      <c r="BM112" s="401"/>
      <c r="BN112" s="401"/>
      <c r="BO112" s="401"/>
      <c r="BP112" s="401"/>
      <c r="BQ112" s="402"/>
      <c r="BR112" s="411"/>
    </row>
    <row r="113" spans="1:70" s="428" customFormat="1" x14ac:dyDescent="0.25">
      <c r="A113" s="886" t="s">
        <v>94</v>
      </c>
      <c r="B113" s="373"/>
      <c r="C113" s="719"/>
      <c r="D113" s="373"/>
      <c r="E113" s="346"/>
      <c r="F113" s="373"/>
      <c r="G113" s="347"/>
      <c r="H113" s="374"/>
      <c r="I113" s="348">
        <v>3.0586000000000002</v>
      </c>
      <c r="J113" s="348">
        <v>3.3618999999999999</v>
      </c>
      <c r="K113" s="348">
        <v>7.1544999999999996</v>
      </c>
      <c r="L113" s="348">
        <v>11.1921</v>
      </c>
      <c r="M113" s="348">
        <v>5.6750999999999996</v>
      </c>
      <c r="N113" s="350">
        <v>14.242599999999999</v>
      </c>
      <c r="O113" s="348">
        <v>20.749300000000002</v>
      </c>
      <c r="P113" s="348">
        <v>27.213799999999999</v>
      </c>
      <c r="Q113" s="348">
        <v>16.237400000000001</v>
      </c>
      <c r="R113" s="348">
        <v>14.4373</v>
      </c>
      <c r="S113" s="348">
        <v>8.6310000000000002</v>
      </c>
      <c r="T113" s="348">
        <v>6.0186000000000002</v>
      </c>
      <c r="U113" s="348">
        <v>8.9850999999999992</v>
      </c>
      <c r="V113" s="348">
        <v>8.5253999999999994</v>
      </c>
      <c r="W113" s="348">
        <v>8.6310000000000002</v>
      </c>
      <c r="X113" s="348">
        <v>26.658100000000001</v>
      </c>
      <c r="Y113" s="374"/>
      <c r="Z113" s="346"/>
      <c r="AA113" s="346"/>
      <c r="AB113" s="346"/>
      <c r="AC113" s="346"/>
      <c r="AD113" s="346"/>
      <c r="AE113" s="346"/>
      <c r="AF113" s="346"/>
      <c r="AG113" s="346"/>
      <c r="AH113" s="346"/>
      <c r="AI113" s="346"/>
      <c r="AJ113" s="346"/>
      <c r="AK113" s="346"/>
      <c r="AL113" s="346"/>
      <c r="AM113" s="346"/>
      <c r="AN113" s="346"/>
      <c r="AO113" s="373"/>
      <c r="AP113" s="348">
        <v>16.95</v>
      </c>
      <c r="AQ113" s="348">
        <v>20.399999999999999</v>
      </c>
      <c r="AR113" s="348">
        <v>18.329999999999998</v>
      </c>
      <c r="AS113" s="348">
        <v>14.82</v>
      </c>
      <c r="AT113" s="348">
        <v>14.78</v>
      </c>
      <c r="AU113" s="351"/>
      <c r="AV113" s="346"/>
      <c r="AW113" s="346"/>
      <c r="AX113" s="346"/>
      <c r="AY113" s="346"/>
      <c r="AZ113" s="346"/>
      <c r="BA113" s="362"/>
      <c r="BB113" s="348"/>
      <c r="BC113" s="375"/>
      <c r="BD113" s="375"/>
      <c r="BE113" s="375"/>
      <c r="BF113" s="374"/>
      <c r="BG113" s="348"/>
      <c r="BH113" s="348"/>
      <c r="BI113" s="348"/>
      <c r="BJ113" s="348"/>
      <c r="BK113" s="373"/>
      <c r="BL113" s="372"/>
      <c r="BM113" s="372"/>
      <c r="BN113" s="372"/>
      <c r="BO113" s="372"/>
      <c r="BP113" s="372"/>
      <c r="BQ113" s="373"/>
      <c r="BR113" s="354"/>
    </row>
    <row r="114" spans="1:70" s="428" customFormat="1" x14ac:dyDescent="0.25">
      <c r="A114" s="886" t="s">
        <v>95</v>
      </c>
      <c r="B114" s="373"/>
      <c r="C114" s="719"/>
      <c r="D114" s="373"/>
      <c r="E114" s="346"/>
      <c r="F114" s="373"/>
      <c r="G114" s="347"/>
      <c r="H114" s="374"/>
      <c r="I114" s="348">
        <v>1.3258000000000001</v>
      </c>
      <c r="J114" s="348">
        <v>-0.88009999999999999</v>
      </c>
      <c r="K114" s="348">
        <v>1.2008000000000001</v>
      </c>
      <c r="L114" s="348">
        <v>1.8241000000000001</v>
      </c>
      <c r="M114" s="348">
        <v>-4.0324999999999998</v>
      </c>
      <c r="N114" s="350">
        <v>0.99350000000000005</v>
      </c>
      <c r="O114" s="348">
        <v>5.1529999999999996</v>
      </c>
      <c r="P114" s="348">
        <v>19.869700000000002</v>
      </c>
      <c r="Q114" s="348">
        <v>10.8154</v>
      </c>
      <c r="R114" s="348">
        <v>11.954700000000001</v>
      </c>
      <c r="S114" s="348">
        <v>2.5407999999999999</v>
      </c>
      <c r="T114" s="348">
        <v>-3.1781999999999999</v>
      </c>
      <c r="U114" s="348">
        <v>-1.4077999999999999</v>
      </c>
      <c r="V114" s="348">
        <v>-5.4080000000000004</v>
      </c>
      <c r="W114" s="348">
        <v>2.5407999999999999</v>
      </c>
      <c r="X114" s="348">
        <v>-5.4080000000000004</v>
      </c>
      <c r="Y114" s="374"/>
      <c r="Z114" s="346"/>
      <c r="AA114" s="346"/>
      <c r="AB114" s="346"/>
      <c r="AC114" s="346"/>
      <c r="AD114" s="346"/>
      <c r="AE114" s="346"/>
      <c r="AF114" s="346"/>
      <c r="AG114" s="346"/>
      <c r="AH114" s="346"/>
      <c r="AI114" s="346"/>
      <c r="AJ114" s="346"/>
      <c r="AK114" s="346"/>
      <c r="AL114" s="346"/>
      <c r="AM114" s="346"/>
      <c r="AN114" s="346"/>
      <c r="AO114" s="373"/>
      <c r="AP114" s="348">
        <v>15.93</v>
      </c>
      <c r="AQ114" s="348">
        <v>14.63</v>
      </c>
      <c r="AR114" s="348">
        <v>13.21</v>
      </c>
      <c r="AS114" s="348">
        <v>8.2799999999999994</v>
      </c>
      <c r="AT114" s="348">
        <v>-3.15</v>
      </c>
      <c r="AU114" s="351"/>
      <c r="AV114" s="346"/>
      <c r="AW114" s="346"/>
      <c r="AX114" s="346"/>
      <c r="AY114" s="346"/>
      <c r="AZ114" s="346"/>
      <c r="BA114" s="362"/>
      <c r="BB114" s="348"/>
      <c r="BC114" s="375"/>
      <c r="BD114" s="375"/>
      <c r="BE114" s="375"/>
      <c r="BF114" s="374"/>
      <c r="BG114" s="348"/>
      <c r="BH114" s="348"/>
      <c r="BI114" s="348"/>
      <c r="BJ114" s="348"/>
      <c r="BK114" s="373"/>
      <c r="BL114" s="372"/>
      <c r="BM114" s="372"/>
      <c r="BN114" s="372"/>
      <c r="BO114" s="372"/>
      <c r="BP114" s="372"/>
      <c r="BQ114" s="373"/>
      <c r="BR114" s="354"/>
    </row>
    <row r="115" spans="1:70" s="428" customFormat="1" x14ac:dyDescent="0.25">
      <c r="A115" s="887" t="s">
        <v>96</v>
      </c>
      <c r="B115" s="413"/>
      <c r="C115" s="725"/>
      <c r="D115" s="413"/>
      <c r="E115" s="414"/>
      <c r="F115" s="413"/>
      <c r="G115" s="415"/>
      <c r="H115" s="417"/>
      <c r="I115" s="416">
        <v>2.2349000000000001</v>
      </c>
      <c r="J115" s="416">
        <v>2.7735500000000002</v>
      </c>
      <c r="K115" s="416">
        <v>5.2368499999999996</v>
      </c>
      <c r="L115" s="416">
        <v>8.5325000000000006</v>
      </c>
      <c r="M115" s="416">
        <v>0.12189999999999999</v>
      </c>
      <c r="N115" s="418">
        <v>6.8936500000000001</v>
      </c>
      <c r="O115" s="416">
        <v>10.653</v>
      </c>
      <c r="P115" s="416">
        <v>22.882200000000001</v>
      </c>
      <c r="Q115" s="416">
        <v>13.7437</v>
      </c>
      <c r="R115" s="416">
        <v>12.424799999999999</v>
      </c>
      <c r="S115" s="416">
        <v>6.6228999999999996</v>
      </c>
      <c r="T115" s="416">
        <v>1.9488000000000001</v>
      </c>
      <c r="U115" s="416">
        <v>2.8649</v>
      </c>
      <c r="V115" s="416">
        <v>0.99619999999999997</v>
      </c>
      <c r="W115" s="416">
        <v>6.6228999999999996</v>
      </c>
      <c r="X115" s="416">
        <v>16.1752</v>
      </c>
      <c r="Y115" s="417"/>
      <c r="Z115" s="414"/>
      <c r="AA115" s="414"/>
      <c r="AB115" s="414"/>
      <c r="AC115" s="414"/>
      <c r="AD115" s="414"/>
      <c r="AE115" s="414"/>
      <c r="AF115" s="414"/>
      <c r="AG115" s="414"/>
      <c r="AH115" s="414"/>
      <c r="AI115" s="414"/>
      <c r="AJ115" s="414"/>
      <c r="AK115" s="414"/>
      <c r="AL115" s="414"/>
      <c r="AM115" s="414"/>
      <c r="AN115" s="414"/>
      <c r="AO115" s="413"/>
      <c r="AP115" s="416">
        <v>16.579999999999998</v>
      </c>
      <c r="AQ115" s="416">
        <v>17.98</v>
      </c>
      <c r="AR115" s="416">
        <v>14.66</v>
      </c>
      <c r="AS115" s="416">
        <v>11.64</v>
      </c>
      <c r="AT115" s="416">
        <v>5.59</v>
      </c>
      <c r="AU115" s="419"/>
      <c r="AV115" s="414"/>
      <c r="AW115" s="414"/>
      <c r="AX115" s="414"/>
      <c r="AY115" s="414"/>
      <c r="AZ115" s="414"/>
      <c r="BA115" s="420"/>
      <c r="BB115" s="416"/>
      <c r="BC115" s="421"/>
      <c r="BD115" s="421"/>
      <c r="BE115" s="421"/>
      <c r="BF115" s="417"/>
      <c r="BG115" s="416"/>
      <c r="BH115" s="416"/>
      <c r="BI115" s="416"/>
      <c r="BJ115" s="416"/>
      <c r="BK115" s="413"/>
      <c r="BL115" s="412"/>
      <c r="BM115" s="412"/>
      <c r="BN115" s="412"/>
      <c r="BO115" s="412"/>
      <c r="BP115" s="412"/>
      <c r="BQ115" s="413"/>
      <c r="BR115" s="422"/>
    </row>
    <row r="116" spans="1:70" s="428" customFormat="1" ht="14.5" customHeight="1" x14ac:dyDescent="0.35">
      <c r="A116" s="874" t="s">
        <v>3031</v>
      </c>
      <c r="B116" s="862"/>
      <c r="C116" s="863"/>
      <c r="D116" s="862"/>
      <c r="E116" s="864"/>
      <c r="F116" s="862"/>
      <c r="G116" s="865"/>
      <c r="H116" s="867"/>
      <c r="I116" s="866"/>
      <c r="J116" s="866"/>
      <c r="K116" s="866"/>
      <c r="L116" s="866"/>
      <c r="M116" s="866"/>
      <c r="N116" s="868"/>
      <c r="O116" s="866"/>
      <c r="P116" s="866"/>
      <c r="Q116" s="866"/>
      <c r="R116" s="866"/>
      <c r="S116" s="866"/>
      <c r="T116" s="866"/>
      <c r="U116" s="866"/>
      <c r="V116" s="866"/>
      <c r="W116" s="866"/>
      <c r="X116" s="866"/>
      <c r="Y116" s="867"/>
      <c r="Z116" s="864"/>
      <c r="AA116" s="864"/>
      <c r="AB116" s="864"/>
      <c r="AC116" s="864"/>
      <c r="AD116" s="864"/>
      <c r="AE116" s="864"/>
      <c r="AF116" s="864"/>
      <c r="AG116" s="864"/>
      <c r="AH116" s="864"/>
      <c r="AI116" s="864"/>
      <c r="AJ116" s="864"/>
      <c r="AK116" s="864"/>
      <c r="AL116" s="864"/>
      <c r="AM116" s="864"/>
      <c r="AN116" s="864"/>
      <c r="AO116" s="862"/>
      <c r="AP116" s="866"/>
      <c r="AQ116" s="866"/>
      <c r="AR116" s="866"/>
      <c r="AS116" s="866"/>
      <c r="AT116" s="866"/>
      <c r="AU116" s="869"/>
      <c r="AV116" s="864"/>
      <c r="AW116" s="864"/>
      <c r="AX116" s="864"/>
      <c r="AY116" s="864"/>
      <c r="AZ116" s="864"/>
      <c r="BA116" s="870"/>
      <c r="BB116" s="866"/>
      <c r="BC116" s="871"/>
      <c r="BD116" s="871"/>
      <c r="BE116" s="871"/>
      <c r="BF116" s="867"/>
      <c r="BG116" s="866"/>
      <c r="BH116" s="866"/>
      <c r="BI116" s="866"/>
      <c r="BJ116" s="866"/>
      <c r="BK116" s="862"/>
      <c r="BL116" s="872"/>
      <c r="BM116" s="872"/>
      <c r="BN116" s="872"/>
      <c r="BO116" s="872"/>
      <c r="BP116" s="872"/>
      <c r="BQ116" s="862"/>
      <c r="BR116" s="873"/>
    </row>
    <row r="117" spans="1:70" s="428" customFormat="1" x14ac:dyDescent="0.25">
      <c r="A117" s="345" t="s">
        <v>3032</v>
      </c>
      <c r="B117" s="373"/>
      <c r="C117" s="719">
        <v>36588</v>
      </c>
      <c r="D117" s="373"/>
      <c r="E117" s="346">
        <v>12771.6</v>
      </c>
      <c r="F117" s="373"/>
      <c r="G117" s="347">
        <v>166.45</v>
      </c>
      <c r="H117" s="374"/>
      <c r="I117" s="348" t="s">
        <v>430</v>
      </c>
      <c r="J117" s="348">
        <v>-5.6940999999999997</v>
      </c>
      <c r="K117" s="348">
        <v>1.1731</v>
      </c>
      <c r="L117" s="348">
        <v>-18.860299999999999</v>
      </c>
      <c r="M117" s="348">
        <v>-18.0413</v>
      </c>
      <c r="N117" s="350">
        <v>-10.257400000000001</v>
      </c>
      <c r="O117" s="348">
        <v>-1.0962000000000001</v>
      </c>
      <c r="P117" s="348">
        <v>9.4770000000000003</v>
      </c>
      <c r="Q117" s="348">
        <v>8.7043999999999997</v>
      </c>
      <c r="R117" s="348">
        <v>14.648199999999999</v>
      </c>
      <c r="S117" s="348">
        <v>3.2888999999999999</v>
      </c>
      <c r="T117" s="348">
        <v>-20.442599999999999</v>
      </c>
      <c r="U117" s="348">
        <v>-12.274699999999999</v>
      </c>
      <c r="V117" s="348">
        <v>-19.293099999999999</v>
      </c>
      <c r="W117" s="348">
        <v>3.2888999999999999</v>
      </c>
      <c r="X117" s="348">
        <v>11.3492</v>
      </c>
      <c r="Y117" s="374"/>
      <c r="Z117" s="346" t="s">
        <v>430</v>
      </c>
      <c r="AA117" s="346">
        <v>12</v>
      </c>
      <c r="AB117" s="346">
        <v>11</v>
      </c>
      <c r="AC117" s="346">
        <v>11</v>
      </c>
      <c r="AD117" s="346">
        <v>8</v>
      </c>
      <c r="AE117" s="346">
        <v>8</v>
      </c>
      <c r="AF117" s="346">
        <v>4</v>
      </c>
      <c r="AG117" s="346">
        <v>3</v>
      </c>
      <c r="AH117" s="346">
        <v>3</v>
      </c>
      <c r="AI117" s="346">
        <v>1</v>
      </c>
      <c r="AJ117" s="346">
        <v>10</v>
      </c>
      <c r="AK117" s="346">
        <v>11</v>
      </c>
      <c r="AL117" s="346">
        <v>5</v>
      </c>
      <c r="AM117" s="346">
        <v>7</v>
      </c>
      <c r="AN117" s="346">
        <v>10</v>
      </c>
      <c r="AO117" s="373"/>
      <c r="AP117" s="348">
        <v>14.46</v>
      </c>
      <c r="AQ117" s="348">
        <v>10.84</v>
      </c>
      <c r="AR117" s="348">
        <v>1.29</v>
      </c>
      <c r="AS117" s="348">
        <v>-5.33</v>
      </c>
      <c r="AT117" s="348">
        <v>-27.51</v>
      </c>
      <c r="AU117" s="351"/>
      <c r="AV117" s="346">
        <v>2</v>
      </c>
      <c r="AW117" s="346">
        <v>3</v>
      </c>
      <c r="AX117" s="346">
        <v>3</v>
      </c>
      <c r="AY117" s="346">
        <v>3</v>
      </c>
      <c r="AZ117" s="346">
        <v>9</v>
      </c>
      <c r="BA117" s="362"/>
      <c r="BB117" s="348">
        <v>18.070293063867801</v>
      </c>
      <c r="BC117" s="375">
        <v>0.99644565580746203</v>
      </c>
      <c r="BD117" s="375">
        <v>1.33084038162051E-2</v>
      </c>
      <c r="BE117" s="375">
        <v>6.1476416702645399E-2</v>
      </c>
      <c r="BF117" s="374"/>
      <c r="BG117" s="348">
        <v>55.458799999999997</v>
      </c>
      <c r="BH117" s="348">
        <v>17.783000000000001</v>
      </c>
      <c r="BI117" s="348">
        <v>20.422000000000001</v>
      </c>
      <c r="BJ117" s="348">
        <v>6.3361999999999998</v>
      </c>
      <c r="BK117" s="373"/>
      <c r="BL117" s="372" t="s">
        <v>3033</v>
      </c>
      <c r="BM117" s="372" t="s">
        <v>3034</v>
      </c>
      <c r="BN117" s="372" t="s">
        <v>3035</v>
      </c>
      <c r="BO117" s="372" t="s">
        <v>2110</v>
      </c>
      <c r="BP117" s="372" t="s">
        <v>3036</v>
      </c>
      <c r="BQ117" s="373"/>
      <c r="BR117" s="354" t="s">
        <v>2332</v>
      </c>
    </row>
    <row r="118" spans="1:70" s="428" customFormat="1" x14ac:dyDescent="0.25">
      <c r="A118" s="345" t="s">
        <v>3037</v>
      </c>
      <c r="B118" s="373"/>
      <c r="C118" s="719">
        <v>42366</v>
      </c>
      <c r="D118" s="373"/>
      <c r="E118" s="346">
        <v>9544.7099999999991</v>
      </c>
      <c r="F118" s="373"/>
      <c r="G118" s="347">
        <v>38.9816</v>
      </c>
      <c r="H118" s="374"/>
      <c r="I118" s="348">
        <v>1.4038999999999999</v>
      </c>
      <c r="J118" s="348">
        <v>-4.6265999999999998</v>
      </c>
      <c r="K118" s="348">
        <v>2.3999000000000001</v>
      </c>
      <c r="L118" s="348">
        <v>-18.353899999999999</v>
      </c>
      <c r="M118" s="348">
        <v>-17.950600000000001</v>
      </c>
      <c r="N118" s="350">
        <v>-11.405799999999999</v>
      </c>
      <c r="O118" s="348">
        <v>-3.4722</v>
      </c>
      <c r="P118" s="348">
        <v>8.8834</v>
      </c>
      <c r="Q118" s="348">
        <v>8.1913999999999998</v>
      </c>
      <c r="R118" s="348">
        <v>13.9937</v>
      </c>
      <c r="S118" s="348">
        <v>4.4229000000000003</v>
      </c>
      <c r="T118" s="348">
        <v>-19.911100000000001</v>
      </c>
      <c r="U118" s="348">
        <v>-12.528499999999999</v>
      </c>
      <c r="V118" s="348">
        <v>-20.252700000000001</v>
      </c>
      <c r="W118" s="348">
        <v>4.4229000000000003</v>
      </c>
      <c r="X118" s="348">
        <v>14.0669</v>
      </c>
      <c r="Y118" s="374"/>
      <c r="Z118" s="346">
        <v>4</v>
      </c>
      <c r="AA118" s="346">
        <v>8</v>
      </c>
      <c r="AB118" s="346">
        <v>8</v>
      </c>
      <c r="AC118" s="346">
        <v>9</v>
      </c>
      <c r="AD118" s="346">
        <v>6</v>
      </c>
      <c r="AE118" s="346">
        <v>9</v>
      </c>
      <c r="AF118" s="346">
        <v>7</v>
      </c>
      <c r="AG118" s="346">
        <v>4</v>
      </c>
      <c r="AH118" s="346">
        <v>4</v>
      </c>
      <c r="AI118" s="346">
        <v>5</v>
      </c>
      <c r="AJ118" s="346">
        <v>7</v>
      </c>
      <c r="AK118" s="346">
        <v>9</v>
      </c>
      <c r="AL118" s="346">
        <v>7</v>
      </c>
      <c r="AM118" s="346">
        <v>9</v>
      </c>
      <c r="AN118" s="346">
        <v>7</v>
      </c>
      <c r="AO118" s="373"/>
      <c r="AP118" s="348">
        <v>13.67</v>
      </c>
      <c r="AQ118" s="348">
        <v>9.5299999999999994</v>
      </c>
      <c r="AR118" s="348">
        <v>0.63</v>
      </c>
      <c r="AS118" s="348">
        <v>-6.93</v>
      </c>
      <c r="AT118" s="348">
        <v>-26.99</v>
      </c>
      <c r="AU118" s="351"/>
      <c r="AV118" s="346">
        <v>4</v>
      </c>
      <c r="AW118" s="346">
        <v>4</v>
      </c>
      <c r="AX118" s="346">
        <v>4</v>
      </c>
      <c r="AY118" s="346">
        <v>4</v>
      </c>
      <c r="AZ118" s="346">
        <v>8</v>
      </c>
      <c r="BA118" s="362"/>
      <c r="BB118" s="348">
        <v>19.2761462455775</v>
      </c>
      <c r="BC118" s="375">
        <v>0.83216796471893195</v>
      </c>
      <c r="BD118" s="375">
        <v>1.1557633001521499E-2</v>
      </c>
      <c r="BE118" s="375">
        <v>0.28532651001378201</v>
      </c>
      <c r="BF118" s="374"/>
      <c r="BG118" s="348">
        <v>64.958799999999997</v>
      </c>
      <c r="BH118" s="348">
        <v>14.690099999999999</v>
      </c>
      <c r="BI118" s="348">
        <v>15.233700000000001</v>
      </c>
      <c r="BJ118" s="348">
        <v>5.1173999999999999</v>
      </c>
      <c r="BK118" s="373"/>
      <c r="BL118" s="372" t="s">
        <v>3038</v>
      </c>
      <c r="BM118" s="372" t="s">
        <v>3039</v>
      </c>
      <c r="BN118" s="372" t="s">
        <v>3040</v>
      </c>
      <c r="BO118" s="372" t="s">
        <v>2658</v>
      </c>
      <c r="BP118" s="372" t="s">
        <v>3041</v>
      </c>
      <c r="BQ118" s="373"/>
      <c r="BR118" s="354" t="s">
        <v>2387</v>
      </c>
    </row>
    <row r="119" spans="1:70" s="428" customFormat="1" x14ac:dyDescent="0.25">
      <c r="A119" s="345" t="s">
        <v>3042</v>
      </c>
      <c r="B119" s="373"/>
      <c r="C119" s="719">
        <v>41281</v>
      </c>
      <c r="D119" s="373"/>
      <c r="E119" s="346">
        <v>4177.13</v>
      </c>
      <c r="F119" s="373"/>
      <c r="G119" s="347">
        <v>183.6773</v>
      </c>
      <c r="H119" s="374"/>
      <c r="I119" s="348" t="s">
        <v>430</v>
      </c>
      <c r="J119" s="348">
        <v>-5.0022000000000002</v>
      </c>
      <c r="K119" s="348">
        <v>1.4851000000000001</v>
      </c>
      <c r="L119" s="348">
        <v>-17.010899999999999</v>
      </c>
      <c r="M119" s="348">
        <v>-17.982299999999999</v>
      </c>
      <c r="N119" s="350">
        <v>-6.4504000000000001</v>
      </c>
      <c r="O119" s="348">
        <v>2.7658999999999998</v>
      </c>
      <c r="P119" s="348">
        <v>10.867800000000001</v>
      </c>
      <c r="Q119" s="348">
        <v>10.853199999999999</v>
      </c>
      <c r="R119" s="348">
        <v>14.593999999999999</v>
      </c>
      <c r="S119" s="348">
        <v>3.0914999999999999</v>
      </c>
      <c r="T119" s="348">
        <v>-19.707699999999999</v>
      </c>
      <c r="U119" s="348">
        <v>-12.4453</v>
      </c>
      <c r="V119" s="348">
        <v>-16.729700000000001</v>
      </c>
      <c r="W119" s="348">
        <v>3.0914999999999999</v>
      </c>
      <c r="X119" s="348">
        <v>16.860399999999998</v>
      </c>
      <c r="Y119" s="374"/>
      <c r="Z119" s="346" t="s">
        <v>430</v>
      </c>
      <c r="AA119" s="346">
        <v>9</v>
      </c>
      <c r="AB119" s="346">
        <v>10</v>
      </c>
      <c r="AC119" s="346">
        <v>7</v>
      </c>
      <c r="AD119" s="346">
        <v>7</v>
      </c>
      <c r="AE119" s="346">
        <v>6</v>
      </c>
      <c r="AF119" s="346">
        <v>2</v>
      </c>
      <c r="AG119" s="346">
        <v>2</v>
      </c>
      <c r="AH119" s="346">
        <v>1</v>
      </c>
      <c r="AI119" s="346">
        <v>2</v>
      </c>
      <c r="AJ119" s="346">
        <v>11</v>
      </c>
      <c r="AK119" s="346">
        <v>8</v>
      </c>
      <c r="AL119" s="346">
        <v>6</v>
      </c>
      <c r="AM119" s="346">
        <v>5</v>
      </c>
      <c r="AN119" s="346">
        <v>11</v>
      </c>
      <c r="AO119" s="373"/>
      <c r="AP119" s="348">
        <v>14.74</v>
      </c>
      <c r="AQ119" s="348">
        <v>11.81</v>
      </c>
      <c r="AR119" s="348">
        <v>4.25</v>
      </c>
      <c r="AS119" s="348">
        <v>-2.23</v>
      </c>
      <c r="AT119" s="348">
        <v>-25.97</v>
      </c>
      <c r="AU119" s="351"/>
      <c r="AV119" s="346">
        <v>1</v>
      </c>
      <c r="AW119" s="346">
        <v>2</v>
      </c>
      <c r="AX119" s="346">
        <v>2</v>
      </c>
      <c r="AY119" s="346">
        <v>2</v>
      </c>
      <c r="AZ119" s="346">
        <v>7</v>
      </c>
      <c r="BA119" s="362"/>
      <c r="BB119" s="348">
        <v>17.012427371371299</v>
      </c>
      <c r="BC119" s="375">
        <v>0.91395477497994304</v>
      </c>
      <c r="BD119" s="375">
        <v>1.9944968205305402E-2</v>
      </c>
      <c r="BE119" s="375">
        <v>0.175121376437677</v>
      </c>
      <c r="BF119" s="374"/>
      <c r="BG119" s="348">
        <v>44.563699999999997</v>
      </c>
      <c r="BH119" s="348">
        <v>19.0261</v>
      </c>
      <c r="BI119" s="348">
        <v>18.311199999999999</v>
      </c>
      <c r="BJ119" s="348">
        <v>18.099</v>
      </c>
      <c r="BK119" s="373"/>
      <c r="BL119" s="372" t="s">
        <v>3043</v>
      </c>
      <c r="BM119" s="372" t="s">
        <v>3044</v>
      </c>
      <c r="BN119" s="372" t="s">
        <v>3045</v>
      </c>
      <c r="BO119" s="372" t="s">
        <v>3046</v>
      </c>
      <c r="BP119" s="372" t="s">
        <v>3047</v>
      </c>
      <c r="BQ119" s="373"/>
      <c r="BR119" s="354" t="s">
        <v>2945</v>
      </c>
    </row>
    <row r="120" spans="1:70" s="428" customFormat="1" x14ac:dyDescent="0.25">
      <c r="A120" s="345" t="s">
        <v>3048</v>
      </c>
      <c r="B120" s="373"/>
      <c r="C120" s="719">
        <v>36540</v>
      </c>
      <c r="D120" s="373"/>
      <c r="E120" s="346">
        <v>3737.43</v>
      </c>
      <c r="F120" s="373"/>
      <c r="G120" s="347">
        <v>141.07</v>
      </c>
      <c r="H120" s="374"/>
      <c r="I120" s="348" t="s">
        <v>430</v>
      </c>
      <c r="J120" s="348">
        <v>-5.8968999999999996</v>
      </c>
      <c r="K120" s="348">
        <v>2.0767000000000002</v>
      </c>
      <c r="L120" s="348">
        <v>-18.579000000000001</v>
      </c>
      <c r="M120" s="348">
        <v>-18.7712</v>
      </c>
      <c r="N120" s="350">
        <v>-10.1729</v>
      </c>
      <c r="O120" s="348">
        <v>-3.8308</v>
      </c>
      <c r="P120" s="348">
        <v>7.6300999999999997</v>
      </c>
      <c r="Q120" s="348">
        <v>7.54</v>
      </c>
      <c r="R120" s="348">
        <v>14.3399</v>
      </c>
      <c r="S120" s="348">
        <v>4.2645999999999997</v>
      </c>
      <c r="T120" s="348">
        <v>-20.1144</v>
      </c>
      <c r="U120" s="348">
        <v>-13.032500000000001</v>
      </c>
      <c r="V120" s="348">
        <v>-19.983000000000001</v>
      </c>
      <c r="W120" s="348">
        <v>4.2645999999999997</v>
      </c>
      <c r="X120" s="348">
        <v>10.591200000000001</v>
      </c>
      <c r="Y120" s="374"/>
      <c r="Z120" s="346" t="s">
        <v>430</v>
      </c>
      <c r="AA120" s="346">
        <v>13</v>
      </c>
      <c r="AB120" s="346">
        <v>9</v>
      </c>
      <c r="AC120" s="346">
        <v>10</v>
      </c>
      <c r="AD120" s="346">
        <v>10</v>
      </c>
      <c r="AE120" s="346">
        <v>7</v>
      </c>
      <c r="AF120" s="346">
        <v>8</v>
      </c>
      <c r="AG120" s="346">
        <v>5</v>
      </c>
      <c r="AH120" s="346">
        <v>5</v>
      </c>
      <c r="AI120" s="346">
        <v>3</v>
      </c>
      <c r="AJ120" s="346">
        <v>8</v>
      </c>
      <c r="AK120" s="346">
        <v>10</v>
      </c>
      <c r="AL120" s="346">
        <v>9</v>
      </c>
      <c r="AM120" s="346">
        <v>8</v>
      </c>
      <c r="AN120" s="346">
        <v>8</v>
      </c>
      <c r="AO120" s="373"/>
      <c r="AP120" s="348">
        <v>13.37</v>
      </c>
      <c r="AQ120" s="348">
        <v>9.18</v>
      </c>
      <c r="AR120" s="348">
        <v>0.05</v>
      </c>
      <c r="AS120" s="348">
        <v>-7.78</v>
      </c>
      <c r="AT120" s="348">
        <v>-27.73</v>
      </c>
      <c r="AU120" s="351"/>
      <c r="AV120" s="346">
        <v>5</v>
      </c>
      <c r="AW120" s="346">
        <v>5</v>
      </c>
      <c r="AX120" s="346">
        <v>5</v>
      </c>
      <c r="AY120" s="346">
        <v>5</v>
      </c>
      <c r="AZ120" s="346">
        <v>10</v>
      </c>
      <c r="BA120" s="362"/>
      <c r="BB120" s="348">
        <v>18.6261921979082</v>
      </c>
      <c r="BC120" s="375">
        <v>1.0067527549453399</v>
      </c>
      <c r="BD120" s="375">
        <v>6.95151133752558E-3</v>
      </c>
      <c r="BE120" s="375">
        <v>-5.1381812988256399E-2</v>
      </c>
      <c r="BF120" s="374"/>
      <c r="BG120" s="348">
        <v>61.353000000000002</v>
      </c>
      <c r="BH120" s="348">
        <v>16.407</v>
      </c>
      <c r="BI120" s="348">
        <v>15.7355</v>
      </c>
      <c r="BJ120" s="348">
        <v>6.5045000000000002</v>
      </c>
      <c r="BK120" s="373"/>
      <c r="BL120" s="372" t="s">
        <v>3049</v>
      </c>
      <c r="BM120" s="372" t="s">
        <v>3050</v>
      </c>
      <c r="BN120" s="372" t="s">
        <v>3051</v>
      </c>
      <c r="BO120" s="372" t="s">
        <v>3052</v>
      </c>
      <c r="BP120" s="372" t="s">
        <v>3053</v>
      </c>
      <c r="BQ120" s="373"/>
      <c r="BR120" s="354" t="s">
        <v>463</v>
      </c>
    </row>
    <row r="121" spans="1:70" s="428" customFormat="1" x14ac:dyDescent="0.25">
      <c r="A121" s="345" t="s">
        <v>3054</v>
      </c>
      <c r="B121" s="373"/>
      <c r="C121" s="719">
        <v>36029</v>
      </c>
      <c r="D121" s="373"/>
      <c r="E121" s="346">
        <v>1629.64</v>
      </c>
      <c r="F121" s="373"/>
      <c r="G121" s="347">
        <v>442.01569999999998</v>
      </c>
      <c r="H121" s="374"/>
      <c r="I121" s="348" t="s">
        <v>430</v>
      </c>
      <c r="J121" s="348">
        <v>-3.7860999999999998</v>
      </c>
      <c r="K121" s="348">
        <v>2.6741999999999999</v>
      </c>
      <c r="L121" s="348">
        <v>-15.5427</v>
      </c>
      <c r="M121" s="348">
        <v>-16.661300000000001</v>
      </c>
      <c r="N121" s="350">
        <v>-5.6668000000000003</v>
      </c>
      <c r="O121" s="348">
        <v>-2.3803999999999998</v>
      </c>
      <c r="P121" s="348">
        <v>15.538500000000001</v>
      </c>
      <c r="Q121" s="348">
        <v>9.3684999999999992</v>
      </c>
      <c r="R121" s="348">
        <v>14.246499999999999</v>
      </c>
      <c r="S121" s="348">
        <v>4.4865000000000004</v>
      </c>
      <c r="T121" s="348">
        <v>-17.8459</v>
      </c>
      <c r="U121" s="348">
        <v>-12.0906</v>
      </c>
      <c r="V121" s="348">
        <v>-15.7851</v>
      </c>
      <c r="W121" s="348">
        <v>4.4865000000000004</v>
      </c>
      <c r="X121" s="348">
        <v>17.569299999999998</v>
      </c>
      <c r="Y121" s="374"/>
      <c r="Z121" s="346" t="s">
        <v>430</v>
      </c>
      <c r="AA121" s="346">
        <v>7</v>
      </c>
      <c r="AB121" s="346">
        <v>7</v>
      </c>
      <c r="AC121" s="346">
        <v>6</v>
      </c>
      <c r="AD121" s="346">
        <v>3</v>
      </c>
      <c r="AE121" s="346">
        <v>5</v>
      </c>
      <c r="AF121" s="346">
        <v>6</v>
      </c>
      <c r="AG121" s="346">
        <v>1</v>
      </c>
      <c r="AH121" s="346">
        <v>2</v>
      </c>
      <c r="AI121" s="346">
        <v>4</v>
      </c>
      <c r="AJ121" s="346">
        <v>6</v>
      </c>
      <c r="AK121" s="346">
        <v>6</v>
      </c>
      <c r="AL121" s="346">
        <v>4</v>
      </c>
      <c r="AM121" s="346">
        <v>3</v>
      </c>
      <c r="AN121" s="346">
        <v>6</v>
      </c>
      <c r="AO121" s="373"/>
      <c r="AP121" s="348">
        <v>14.21</v>
      </c>
      <c r="AQ121" s="348">
        <v>11.89</v>
      </c>
      <c r="AR121" s="348">
        <v>6.21</v>
      </c>
      <c r="AS121" s="348">
        <v>-2.2000000000000002</v>
      </c>
      <c r="AT121" s="348">
        <v>-23.61</v>
      </c>
      <c r="AU121" s="351"/>
      <c r="AV121" s="346">
        <v>3</v>
      </c>
      <c r="AW121" s="346">
        <v>1</v>
      </c>
      <c r="AX121" s="346">
        <v>1</v>
      </c>
      <c r="AY121" s="346">
        <v>1</v>
      </c>
      <c r="AZ121" s="346">
        <v>5</v>
      </c>
      <c r="BA121" s="362"/>
      <c r="BB121" s="348">
        <v>17.234896222624801</v>
      </c>
      <c r="BC121" s="375">
        <v>0.87406411014626395</v>
      </c>
      <c r="BD121" s="375">
        <v>4.2442858332656701E-2</v>
      </c>
      <c r="BE121" s="375">
        <v>0.71013727870737198</v>
      </c>
      <c r="BF121" s="374"/>
      <c r="BG121" s="348">
        <v>55.5794</v>
      </c>
      <c r="BH121" s="348">
        <v>14.4854</v>
      </c>
      <c r="BI121" s="348">
        <v>7.8593599999999997</v>
      </c>
      <c r="BJ121" s="348">
        <v>22.075839999999999</v>
      </c>
      <c r="BK121" s="373"/>
      <c r="BL121" s="372" t="s">
        <v>3055</v>
      </c>
      <c r="BM121" s="372" t="s">
        <v>3056</v>
      </c>
      <c r="BN121" s="372" t="s">
        <v>3057</v>
      </c>
      <c r="BO121" s="372" t="s">
        <v>3058</v>
      </c>
      <c r="BP121" s="372" t="s">
        <v>3059</v>
      </c>
      <c r="BQ121" s="373"/>
      <c r="BR121" s="354" t="s">
        <v>513</v>
      </c>
    </row>
    <row r="122" spans="1:70" s="428" customFormat="1" x14ac:dyDescent="0.25">
      <c r="A122" s="345" t="s">
        <v>3060</v>
      </c>
      <c r="B122" s="373"/>
      <c r="C122" s="719">
        <v>45177</v>
      </c>
      <c r="D122" s="373"/>
      <c r="E122" s="346">
        <v>1300.94</v>
      </c>
      <c r="F122" s="373"/>
      <c r="G122" s="347">
        <v>10.88</v>
      </c>
      <c r="H122" s="374"/>
      <c r="I122" s="348">
        <v>1.6157999999999999</v>
      </c>
      <c r="J122" s="348">
        <v>-5.6702000000000004</v>
      </c>
      <c r="K122" s="348">
        <v>0.5917</v>
      </c>
      <c r="L122" s="348">
        <v>-19.502800000000001</v>
      </c>
      <c r="M122" s="348">
        <v>-20.716999999999999</v>
      </c>
      <c r="N122" s="350">
        <v>-14.4527</v>
      </c>
      <c r="O122" s="348">
        <v>-1.8777999999999999</v>
      </c>
      <c r="P122" s="348" t="s">
        <v>430</v>
      </c>
      <c r="Q122" s="348" t="s">
        <v>430</v>
      </c>
      <c r="R122" s="348" t="s">
        <v>430</v>
      </c>
      <c r="S122" s="348">
        <v>2.9718</v>
      </c>
      <c r="T122" s="348">
        <v>-21.267800000000001</v>
      </c>
      <c r="U122" s="348">
        <v>-14.8003</v>
      </c>
      <c r="V122" s="348">
        <v>-23.000699999999998</v>
      </c>
      <c r="W122" s="348">
        <v>2.9718</v>
      </c>
      <c r="X122" s="348">
        <v>3.2517999999999998</v>
      </c>
      <c r="Y122" s="374"/>
      <c r="Z122" s="346">
        <v>3</v>
      </c>
      <c r="AA122" s="346">
        <v>10</v>
      </c>
      <c r="AB122" s="346">
        <v>12</v>
      </c>
      <c r="AC122" s="346">
        <v>12</v>
      </c>
      <c r="AD122" s="346">
        <v>12</v>
      </c>
      <c r="AE122" s="346">
        <v>11</v>
      </c>
      <c r="AF122" s="346">
        <v>5</v>
      </c>
      <c r="AG122" s="346" t="s">
        <v>430</v>
      </c>
      <c r="AH122" s="346" t="s">
        <v>430</v>
      </c>
      <c r="AI122" s="346" t="s">
        <v>430</v>
      </c>
      <c r="AJ122" s="346">
        <v>12</v>
      </c>
      <c r="AK122" s="346">
        <v>12</v>
      </c>
      <c r="AL122" s="346">
        <v>11</v>
      </c>
      <c r="AM122" s="346">
        <v>11</v>
      </c>
      <c r="AN122" s="346">
        <v>12</v>
      </c>
      <c r="AO122" s="373"/>
      <c r="AP122" s="348" t="s">
        <v>430</v>
      </c>
      <c r="AQ122" s="348" t="s">
        <v>430</v>
      </c>
      <c r="AR122" s="348" t="s">
        <v>430</v>
      </c>
      <c r="AS122" s="348" t="s">
        <v>430</v>
      </c>
      <c r="AT122" s="348">
        <v>-30.78</v>
      </c>
      <c r="AU122" s="351"/>
      <c r="AV122" s="346" t="s">
        <v>430</v>
      </c>
      <c r="AW122" s="346" t="s">
        <v>430</v>
      </c>
      <c r="AX122" s="346" t="s">
        <v>430</v>
      </c>
      <c r="AY122" s="346" t="s">
        <v>430</v>
      </c>
      <c r="AZ122" s="346">
        <v>12</v>
      </c>
      <c r="BA122" s="362"/>
      <c r="BB122" s="348">
        <v>18.9470855635881</v>
      </c>
      <c r="BC122" s="375">
        <v>0.98377304117067998</v>
      </c>
      <c r="BD122" s="375">
        <v>-8.1062169228244395E-3</v>
      </c>
      <c r="BE122" s="375">
        <v>0.111260207133926</v>
      </c>
      <c r="BF122" s="374"/>
      <c r="BG122" s="348">
        <v>60.242199999999997</v>
      </c>
      <c r="BH122" s="348">
        <v>19.381499999999999</v>
      </c>
      <c r="BI122" s="348">
        <v>19.531700000000001</v>
      </c>
      <c r="BJ122" s="348">
        <v>0.84460000000000002</v>
      </c>
      <c r="BK122" s="373"/>
      <c r="BL122" s="372" t="s">
        <v>3061</v>
      </c>
      <c r="BM122" s="372" t="s">
        <v>3062</v>
      </c>
      <c r="BN122" s="372" t="s">
        <v>3063</v>
      </c>
      <c r="BO122" s="372" t="s">
        <v>3064</v>
      </c>
      <c r="BP122" s="372" t="s">
        <v>3065</v>
      </c>
      <c r="BQ122" s="373"/>
      <c r="BR122" s="354" t="s">
        <v>463</v>
      </c>
    </row>
    <row r="123" spans="1:70" s="428" customFormat="1" x14ac:dyDescent="0.25">
      <c r="A123" s="345" t="s">
        <v>3066</v>
      </c>
      <c r="B123" s="373"/>
      <c r="C123" s="719">
        <v>45600</v>
      </c>
      <c r="D123" s="373"/>
      <c r="E123" s="346">
        <v>751.99</v>
      </c>
      <c r="F123" s="373"/>
      <c r="G123" s="347">
        <v>8.5195000000000007</v>
      </c>
      <c r="H123" s="374"/>
      <c r="I123" s="348">
        <v>1.29</v>
      </c>
      <c r="J123" s="348">
        <v>-1.8932</v>
      </c>
      <c r="K123" s="348">
        <v>10.565300000000001</v>
      </c>
      <c r="L123" s="348">
        <v>-11.4793</v>
      </c>
      <c r="M123" s="348">
        <v>-19.515000000000001</v>
      </c>
      <c r="N123" s="350">
        <v>-3.8397999999999999</v>
      </c>
      <c r="O123" s="348" t="s">
        <v>430</v>
      </c>
      <c r="P123" s="348" t="s">
        <v>430</v>
      </c>
      <c r="Q123" s="348" t="s">
        <v>430</v>
      </c>
      <c r="R123" s="348" t="s">
        <v>430</v>
      </c>
      <c r="S123" s="348">
        <v>14.256</v>
      </c>
      <c r="T123" s="348">
        <v>-17.693899999999999</v>
      </c>
      <c r="U123" s="348">
        <v>-14.456</v>
      </c>
      <c r="V123" s="348">
        <v>-17.013300000000001</v>
      </c>
      <c r="W123" s="348">
        <v>14.256</v>
      </c>
      <c r="X123" s="348">
        <v>-10.282400000000001</v>
      </c>
      <c r="Y123" s="374"/>
      <c r="Z123" s="346">
        <v>6</v>
      </c>
      <c r="AA123" s="346">
        <v>2</v>
      </c>
      <c r="AB123" s="346">
        <v>2</v>
      </c>
      <c r="AC123" s="346">
        <v>4</v>
      </c>
      <c r="AD123" s="346">
        <v>11</v>
      </c>
      <c r="AE123" s="346">
        <v>4</v>
      </c>
      <c r="AF123" s="346" t="s">
        <v>430</v>
      </c>
      <c r="AG123" s="346" t="s">
        <v>430</v>
      </c>
      <c r="AH123" s="346" t="s">
        <v>430</v>
      </c>
      <c r="AI123" s="346" t="s">
        <v>430</v>
      </c>
      <c r="AJ123" s="346">
        <v>2</v>
      </c>
      <c r="AK123" s="346">
        <v>5</v>
      </c>
      <c r="AL123" s="346">
        <v>10</v>
      </c>
      <c r="AM123" s="346">
        <v>6</v>
      </c>
      <c r="AN123" s="346">
        <v>2</v>
      </c>
      <c r="AO123" s="373"/>
      <c r="AP123" s="348" t="s">
        <v>430</v>
      </c>
      <c r="AQ123" s="348" t="s">
        <v>430</v>
      </c>
      <c r="AR123" s="348" t="s">
        <v>430</v>
      </c>
      <c r="AS123" s="348" t="s">
        <v>430</v>
      </c>
      <c r="AT123" s="348">
        <v>-22.69</v>
      </c>
      <c r="AU123" s="351"/>
      <c r="AV123" s="346" t="s">
        <v>430</v>
      </c>
      <c r="AW123" s="346" t="s">
        <v>430</v>
      </c>
      <c r="AX123" s="346" t="s">
        <v>430</v>
      </c>
      <c r="AY123" s="346" t="s">
        <v>430</v>
      </c>
      <c r="AZ123" s="346">
        <v>4</v>
      </c>
      <c r="BA123" s="362"/>
      <c r="BB123" s="348">
        <v>23.830511690309599</v>
      </c>
      <c r="BC123" s="375">
        <v>0.94057031865977303</v>
      </c>
      <c r="BD123" s="375">
        <v>-6.1992259117717101E-2</v>
      </c>
      <c r="BE123" s="375">
        <v>0.40981863786246597</v>
      </c>
      <c r="BF123" s="374"/>
      <c r="BG123" s="348">
        <v>5.9866799999999998</v>
      </c>
      <c r="BH123" s="348">
        <v>30.6782</v>
      </c>
      <c r="BI123" s="348">
        <v>63.5989</v>
      </c>
      <c r="BJ123" s="348">
        <v>-0.26378000000000001</v>
      </c>
      <c r="BK123" s="373"/>
      <c r="BL123" s="372" t="s">
        <v>3067</v>
      </c>
      <c r="BM123" s="372" t="s">
        <v>3068</v>
      </c>
      <c r="BN123" s="372" t="s">
        <v>3069</v>
      </c>
      <c r="BO123" s="372" t="s">
        <v>3070</v>
      </c>
      <c r="BP123" s="372" t="s">
        <v>485</v>
      </c>
      <c r="BQ123" s="373"/>
      <c r="BR123" s="354" t="s">
        <v>476</v>
      </c>
    </row>
    <row r="124" spans="1:70" s="428" customFormat="1" x14ac:dyDescent="0.25">
      <c r="A124" s="345" t="s">
        <v>3071</v>
      </c>
      <c r="B124" s="373"/>
      <c r="C124" s="719">
        <v>45356</v>
      </c>
      <c r="D124" s="373"/>
      <c r="E124" s="346">
        <v>679.90200000000004</v>
      </c>
      <c r="F124" s="373"/>
      <c r="G124" s="347">
        <v>11.2066</v>
      </c>
      <c r="H124" s="374"/>
      <c r="I124" s="348" t="s">
        <v>430</v>
      </c>
      <c r="J124" s="348">
        <v>-2.6206999999999998</v>
      </c>
      <c r="K124" s="348">
        <v>7.0425000000000004</v>
      </c>
      <c r="L124" s="348">
        <v>-7.7683999999999997</v>
      </c>
      <c r="M124" s="348">
        <v>-9.0683000000000007</v>
      </c>
      <c r="N124" s="350">
        <v>7.7840999999999996</v>
      </c>
      <c r="O124" s="348">
        <v>7.0976999999999997</v>
      </c>
      <c r="P124" s="348" t="s">
        <v>430</v>
      </c>
      <c r="Q124" s="348" t="s">
        <v>430</v>
      </c>
      <c r="R124" s="348" t="s">
        <v>430</v>
      </c>
      <c r="S124" s="348">
        <v>8.1958000000000002</v>
      </c>
      <c r="T124" s="348">
        <v>-8.6414000000000009</v>
      </c>
      <c r="U124" s="348">
        <v>-3.4079999999999999</v>
      </c>
      <c r="V124" s="348">
        <v>-5.4008000000000003</v>
      </c>
      <c r="W124" s="348">
        <v>8.1958000000000002</v>
      </c>
      <c r="X124" s="348">
        <v>5.4753999999999996</v>
      </c>
      <c r="Y124" s="374"/>
      <c r="Z124" s="346" t="s">
        <v>430</v>
      </c>
      <c r="AA124" s="346">
        <v>6</v>
      </c>
      <c r="AB124" s="346">
        <v>4</v>
      </c>
      <c r="AC124" s="346">
        <v>3</v>
      </c>
      <c r="AD124" s="346">
        <v>1</v>
      </c>
      <c r="AE124" s="346">
        <v>1</v>
      </c>
      <c r="AF124" s="346">
        <v>1</v>
      </c>
      <c r="AG124" s="346" t="s">
        <v>430</v>
      </c>
      <c r="AH124" s="346" t="s">
        <v>430</v>
      </c>
      <c r="AI124" s="346" t="s">
        <v>430</v>
      </c>
      <c r="AJ124" s="346">
        <v>5</v>
      </c>
      <c r="AK124" s="346">
        <v>1</v>
      </c>
      <c r="AL124" s="346">
        <v>1</v>
      </c>
      <c r="AM124" s="346">
        <v>1</v>
      </c>
      <c r="AN124" s="346">
        <v>5</v>
      </c>
      <c r="AO124" s="373"/>
      <c r="AP124" s="348" t="s">
        <v>430</v>
      </c>
      <c r="AQ124" s="348" t="s">
        <v>430</v>
      </c>
      <c r="AR124" s="348" t="s">
        <v>430</v>
      </c>
      <c r="AS124" s="348" t="s">
        <v>430</v>
      </c>
      <c r="AT124" s="348">
        <v>-7.09</v>
      </c>
      <c r="AU124" s="351"/>
      <c r="AV124" s="346" t="s">
        <v>430</v>
      </c>
      <c r="AW124" s="346" t="s">
        <v>430</v>
      </c>
      <c r="AX124" s="346" t="s">
        <v>430</v>
      </c>
      <c r="AY124" s="346" t="s">
        <v>430</v>
      </c>
      <c r="AZ124" s="346">
        <v>1</v>
      </c>
      <c r="BA124" s="362"/>
      <c r="BB124" s="348">
        <v>16.414160411239202</v>
      </c>
      <c r="BC124" s="375">
        <v>0.75675468217862996</v>
      </c>
      <c r="BD124" s="375">
        <v>3.0847085910250898E-3</v>
      </c>
      <c r="BE124" s="375">
        <v>0.52030671025747799</v>
      </c>
      <c r="BF124" s="374"/>
      <c r="BG124" s="348">
        <v>41.358400000000003</v>
      </c>
      <c r="BH124" s="348">
        <v>16.8828</v>
      </c>
      <c r="BI124" s="348">
        <v>12.1816</v>
      </c>
      <c r="BJ124" s="348">
        <v>29.577200000000001</v>
      </c>
      <c r="BK124" s="373"/>
      <c r="BL124" s="372" t="s">
        <v>3072</v>
      </c>
      <c r="BM124" s="372" t="s">
        <v>3073</v>
      </c>
      <c r="BN124" s="372" t="s">
        <v>3074</v>
      </c>
      <c r="BO124" s="372" t="s">
        <v>3075</v>
      </c>
      <c r="BP124" s="372" t="s">
        <v>3076</v>
      </c>
      <c r="BQ124" s="373"/>
      <c r="BR124" s="354" t="s">
        <v>476</v>
      </c>
    </row>
    <row r="125" spans="1:70" s="428" customFormat="1" ht="11" x14ac:dyDescent="0.3">
      <c r="A125" s="841" t="s">
        <v>3077</v>
      </c>
      <c r="B125" s="842"/>
      <c r="C125" s="843">
        <v>45355</v>
      </c>
      <c r="D125" s="842"/>
      <c r="E125" s="844">
        <v>515.28700000000003</v>
      </c>
      <c r="F125" s="842"/>
      <c r="G125" s="845">
        <v>9.532</v>
      </c>
      <c r="H125" s="847"/>
      <c r="I125" s="846" t="s">
        <v>430</v>
      </c>
      <c r="J125" s="846">
        <v>-5.6798000000000002</v>
      </c>
      <c r="K125" s="846">
        <v>-0.80130000000000001</v>
      </c>
      <c r="L125" s="846">
        <v>-17.777999999999999</v>
      </c>
      <c r="M125" s="846">
        <v>-18.362500000000001</v>
      </c>
      <c r="N125" s="848">
        <v>-11.861000000000001</v>
      </c>
      <c r="O125" s="846">
        <v>-1.0255000000000001</v>
      </c>
      <c r="P125" s="846" t="s">
        <v>430</v>
      </c>
      <c r="Q125" s="846" t="s">
        <v>430</v>
      </c>
      <c r="R125" s="846" t="s">
        <v>430</v>
      </c>
      <c r="S125" s="846">
        <v>1.1459999999999999</v>
      </c>
      <c r="T125" s="846">
        <v>-19.5</v>
      </c>
      <c r="U125" s="846">
        <v>-12.5665</v>
      </c>
      <c r="V125" s="846">
        <v>-20.500399999999999</v>
      </c>
      <c r="W125" s="846">
        <v>1.1459999999999999</v>
      </c>
      <c r="X125" s="846">
        <v>-2.2151000000000001</v>
      </c>
      <c r="Y125" s="847"/>
      <c r="Z125" s="844" t="s">
        <v>430</v>
      </c>
      <c r="AA125" s="844">
        <v>11</v>
      </c>
      <c r="AB125" s="844">
        <v>13</v>
      </c>
      <c r="AC125" s="844">
        <v>8</v>
      </c>
      <c r="AD125" s="844">
        <v>9</v>
      </c>
      <c r="AE125" s="844">
        <v>10</v>
      </c>
      <c r="AF125" s="844">
        <v>3</v>
      </c>
      <c r="AG125" s="844" t="s">
        <v>430</v>
      </c>
      <c r="AH125" s="844" t="s">
        <v>430</v>
      </c>
      <c r="AI125" s="844" t="s">
        <v>430</v>
      </c>
      <c r="AJ125" s="844">
        <v>13</v>
      </c>
      <c r="AK125" s="844">
        <v>7</v>
      </c>
      <c r="AL125" s="844">
        <v>8</v>
      </c>
      <c r="AM125" s="844">
        <v>10</v>
      </c>
      <c r="AN125" s="844">
        <v>13</v>
      </c>
      <c r="AO125" s="842"/>
      <c r="AP125" s="846" t="s">
        <v>430</v>
      </c>
      <c r="AQ125" s="846" t="s">
        <v>430</v>
      </c>
      <c r="AR125" s="846" t="s">
        <v>430</v>
      </c>
      <c r="AS125" s="846" t="s">
        <v>430</v>
      </c>
      <c r="AT125" s="846">
        <v>-28.16</v>
      </c>
      <c r="AU125" s="849"/>
      <c r="AV125" s="844" t="s">
        <v>430</v>
      </c>
      <c r="AW125" s="844" t="s">
        <v>430</v>
      </c>
      <c r="AX125" s="844" t="s">
        <v>430</v>
      </c>
      <c r="AY125" s="844" t="s">
        <v>430</v>
      </c>
      <c r="AZ125" s="844">
        <v>11</v>
      </c>
      <c r="BA125" s="851"/>
      <c r="BB125" s="846">
        <v>18.4838597201895</v>
      </c>
      <c r="BC125" s="852">
        <v>0.968513576620468</v>
      </c>
      <c r="BD125" s="852">
        <v>-2.7257937789836401E-2</v>
      </c>
      <c r="BE125" s="852">
        <v>1.63887722401426E-2</v>
      </c>
      <c r="BF125" s="847"/>
      <c r="BG125" s="846">
        <v>63.954300000000003</v>
      </c>
      <c r="BH125" s="846">
        <v>27.971900000000002</v>
      </c>
      <c r="BI125" s="846">
        <v>3.7542599999999999</v>
      </c>
      <c r="BJ125" s="846">
        <v>4.3195399999999999</v>
      </c>
      <c r="BK125" s="842"/>
      <c r="BL125" s="855" t="s">
        <v>3078</v>
      </c>
      <c r="BM125" s="855" t="s">
        <v>3079</v>
      </c>
      <c r="BN125" s="855" t="s">
        <v>3080</v>
      </c>
      <c r="BO125" s="855" t="s">
        <v>3081</v>
      </c>
      <c r="BP125" s="855" t="s">
        <v>3082</v>
      </c>
      <c r="BQ125" s="842"/>
      <c r="BR125" s="856" t="s">
        <v>526</v>
      </c>
    </row>
    <row r="126" spans="1:70" s="428" customFormat="1" x14ac:dyDescent="0.25">
      <c r="A126" s="345" t="s">
        <v>3083</v>
      </c>
      <c r="B126" s="373"/>
      <c r="C126" s="719">
        <v>45576</v>
      </c>
      <c r="D126" s="373"/>
      <c r="E126" s="346">
        <v>397.21</v>
      </c>
      <c r="F126" s="373"/>
      <c r="G126" s="347">
        <v>8.8719999999999999</v>
      </c>
      <c r="H126" s="374"/>
      <c r="I126" s="348">
        <v>1.3364</v>
      </c>
      <c r="J126" s="348">
        <v>-2.3982000000000001</v>
      </c>
      <c r="K126" s="348">
        <v>5.8837999999999999</v>
      </c>
      <c r="L126" s="348">
        <v>-12.010300000000001</v>
      </c>
      <c r="M126" s="348">
        <v>-17.338999999999999</v>
      </c>
      <c r="N126" s="350">
        <v>-3.1272000000000002</v>
      </c>
      <c r="O126" s="348" t="s">
        <v>430</v>
      </c>
      <c r="P126" s="348" t="s">
        <v>430</v>
      </c>
      <c r="Q126" s="348" t="s">
        <v>430</v>
      </c>
      <c r="R126" s="348" t="s">
        <v>430</v>
      </c>
      <c r="S126" s="348">
        <v>8.4464000000000006</v>
      </c>
      <c r="T126" s="348">
        <v>-16.9133</v>
      </c>
      <c r="U126" s="348">
        <v>-10.9595</v>
      </c>
      <c r="V126" s="348">
        <v>-15.8813</v>
      </c>
      <c r="W126" s="348">
        <v>8.4464000000000006</v>
      </c>
      <c r="X126" s="348">
        <v>-7.4659000000000004</v>
      </c>
      <c r="Y126" s="374"/>
      <c r="Z126" s="346">
        <v>5</v>
      </c>
      <c r="AA126" s="346">
        <v>5</v>
      </c>
      <c r="AB126" s="346">
        <v>5</v>
      </c>
      <c r="AC126" s="346">
        <v>5</v>
      </c>
      <c r="AD126" s="346">
        <v>4</v>
      </c>
      <c r="AE126" s="346">
        <v>3</v>
      </c>
      <c r="AF126" s="346" t="s">
        <v>430</v>
      </c>
      <c r="AG126" s="346" t="s">
        <v>430</v>
      </c>
      <c r="AH126" s="346" t="s">
        <v>430</v>
      </c>
      <c r="AI126" s="346" t="s">
        <v>430</v>
      </c>
      <c r="AJ126" s="346">
        <v>4</v>
      </c>
      <c r="AK126" s="346">
        <v>4</v>
      </c>
      <c r="AL126" s="346">
        <v>3</v>
      </c>
      <c r="AM126" s="346">
        <v>4</v>
      </c>
      <c r="AN126" s="346">
        <v>4</v>
      </c>
      <c r="AO126" s="373"/>
      <c r="AP126" s="348" t="s">
        <v>430</v>
      </c>
      <c r="AQ126" s="348" t="s">
        <v>430</v>
      </c>
      <c r="AR126" s="348" t="s">
        <v>430</v>
      </c>
      <c r="AS126" s="348" t="s">
        <v>430</v>
      </c>
      <c r="AT126" s="348">
        <v>-21.25</v>
      </c>
      <c r="AU126" s="351"/>
      <c r="AV126" s="346" t="s">
        <v>430</v>
      </c>
      <c r="AW126" s="346" t="s">
        <v>430</v>
      </c>
      <c r="AX126" s="346" t="s">
        <v>430</v>
      </c>
      <c r="AY126" s="346" t="s">
        <v>430</v>
      </c>
      <c r="AZ126" s="346">
        <v>3</v>
      </c>
      <c r="BA126" s="362"/>
      <c r="BB126" s="348">
        <v>22.089474868445901</v>
      </c>
      <c r="BC126" s="375">
        <v>0.95734410016740401</v>
      </c>
      <c r="BD126" s="375">
        <v>-3.7408485384374301E-2</v>
      </c>
      <c r="BE126" s="375">
        <v>0.85713081193122598</v>
      </c>
      <c r="BF126" s="374"/>
      <c r="BG126" s="348">
        <v>28.781600000000001</v>
      </c>
      <c r="BH126" s="348">
        <v>21.542100000000001</v>
      </c>
      <c r="BI126" s="348">
        <v>31.492799999999999</v>
      </c>
      <c r="BJ126" s="348">
        <v>18.183499999999999</v>
      </c>
      <c r="BK126" s="373"/>
      <c r="BL126" s="372" t="s">
        <v>3084</v>
      </c>
      <c r="BM126" s="372" t="s">
        <v>3085</v>
      </c>
      <c r="BN126" s="372" t="s">
        <v>3086</v>
      </c>
      <c r="BO126" s="372" t="s">
        <v>3087</v>
      </c>
      <c r="BP126" s="372" t="s">
        <v>3088</v>
      </c>
      <c r="BQ126" s="373"/>
      <c r="BR126" s="354" t="s">
        <v>555</v>
      </c>
    </row>
    <row r="127" spans="1:70" s="428" customFormat="1" x14ac:dyDescent="0.25">
      <c r="A127" s="345" t="s">
        <v>3089</v>
      </c>
      <c r="B127" s="373"/>
      <c r="C127" s="719">
        <v>45558</v>
      </c>
      <c r="D127" s="373"/>
      <c r="E127" s="346">
        <v>282.39999999999998</v>
      </c>
      <c r="F127" s="373"/>
      <c r="G127" s="347">
        <v>8.75</v>
      </c>
      <c r="H127" s="374"/>
      <c r="I127" s="348">
        <v>1.7442</v>
      </c>
      <c r="J127" s="348">
        <v>-2.0156999999999998</v>
      </c>
      <c r="K127" s="348">
        <v>7.8914999999999997</v>
      </c>
      <c r="L127" s="348">
        <v>-7.3093000000000004</v>
      </c>
      <c r="M127" s="348">
        <v>-11.705299999999999</v>
      </c>
      <c r="N127" s="350">
        <v>1.4998</v>
      </c>
      <c r="O127" s="348" t="s">
        <v>430</v>
      </c>
      <c r="P127" s="348" t="s">
        <v>430</v>
      </c>
      <c r="Q127" s="348" t="s">
        <v>430</v>
      </c>
      <c r="R127" s="348" t="s">
        <v>430</v>
      </c>
      <c r="S127" s="348">
        <v>10.3405</v>
      </c>
      <c r="T127" s="348">
        <v>-11.437200000000001</v>
      </c>
      <c r="U127" s="348">
        <v>-6.2164999999999999</v>
      </c>
      <c r="V127" s="348">
        <v>-11.3475</v>
      </c>
      <c r="W127" s="348">
        <v>10.3405</v>
      </c>
      <c r="X127" s="348">
        <v>-8.0465999999999998</v>
      </c>
      <c r="Y127" s="374"/>
      <c r="Z127" s="346">
        <v>1</v>
      </c>
      <c r="AA127" s="346">
        <v>3</v>
      </c>
      <c r="AB127" s="346">
        <v>3</v>
      </c>
      <c r="AC127" s="346">
        <v>1</v>
      </c>
      <c r="AD127" s="346">
        <v>2</v>
      </c>
      <c r="AE127" s="346">
        <v>2</v>
      </c>
      <c r="AF127" s="346" t="s">
        <v>430</v>
      </c>
      <c r="AG127" s="346" t="s">
        <v>430</v>
      </c>
      <c r="AH127" s="346" t="s">
        <v>430</v>
      </c>
      <c r="AI127" s="346" t="s">
        <v>430</v>
      </c>
      <c r="AJ127" s="346">
        <v>3</v>
      </c>
      <c r="AK127" s="346">
        <v>2</v>
      </c>
      <c r="AL127" s="346">
        <v>2</v>
      </c>
      <c r="AM127" s="346">
        <v>2</v>
      </c>
      <c r="AN127" s="346">
        <v>3</v>
      </c>
      <c r="AO127" s="373"/>
      <c r="AP127" s="348" t="s">
        <v>430</v>
      </c>
      <c r="AQ127" s="348" t="s">
        <v>430</v>
      </c>
      <c r="AR127" s="348" t="s">
        <v>430</v>
      </c>
      <c r="AS127" s="348" t="s">
        <v>430</v>
      </c>
      <c r="AT127" s="348">
        <v>-12.5</v>
      </c>
      <c r="AU127" s="351"/>
      <c r="AV127" s="346" t="s">
        <v>430</v>
      </c>
      <c r="AW127" s="346" t="s">
        <v>430</v>
      </c>
      <c r="AX127" s="346" t="s">
        <v>430</v>
      </c>
      <c r="AY127" s="346" t="s">
        <v>430</v>
      </c>
      <c r="AZ127" s="346">
        <v>2</v>
      </c>
      <c r="BA127" s="362"/>
      <c r="BB127" s="348">
        <v>19.8675866469667</v>
      </c>
      <c r="BC127" s="375">
        <v>0.61727697276284399</v>
      </c>
      <c r="BD127" s="375">
        <v>-5.5984599430394799E-2</v>
      </c>
      <c r="BE127" s="375">
        <v>0.18673554489458899</v>
      </c>
      <c r="BF127" s="374"/>
      <c r="BG127" s="348">
        <v>28.185700000000001</v>
      </c>
      <c r="BH127" s="348">
        <v>54.965899999999998</v>
      </c>
      <c r="BI127" s="348">
        <v>16.696100000000001</v>
      </c>
      <c r="BJ127" s="348">
        <v>0.15229999999999999</v>
      </c>
      <c r="BK127" s="373"/>
      <c r="BL127" s="372" t="s">
        <v>3090</v>
      </c>
      <c r="BM127" s="372" t="s">
        <v>3091</v>
      </c>
      <c r="BN127" s="372" t="s">
        <v>3092</v>
      </c>
      <c r="BO127" s="372" t="s">
        <v>3093</v>
      </c>
      <c r="BP127" s="372" t="s">
        <v>3094</v>
      </c>
      <c r="BQ127" s="373"/>
      <c r="BR127" s="354" t="s">
        <v>604</v>
      </c>
    </row>
    <row r="128" spans="1:70" s="428" customFormat="1" x14ac:dyDescent="0.25">
      <c r="A128" s="345" t="s">
        <v>3095</v>
      </c>
      <c r="B128" s="373"/>
      <c r="C128" s="719">
        <v>45180</v>
      </c>
      <c r="D128" s="373"/>
      <c r="E128" s="346">
        <v>228.28200000000001</v>
      </c>
      <c r="F128" s="373"/>
      <c r="G128" s="347">
        <v>9.5957000000000008</v>
      </c>
      <c r="H128" s="374"/>
      <c r="I128" s="348">
        <v>1.7129000000000001</v>
      </c>
      <c r="J128" s="348">
        <v>2.1526000000000001</v>
      </c>
      <c r="K128" s="348">
        <v>16.002199999999998</v>
      </c>
      <c r="L128" s="348">
        <v>-7.3944000000000001</v>
      </c>
      <c r="M128" s="348">
        <v>-17.508900000000001</v>
      </c>
      <c r="N128" s="350">
        <v>-17.686199999999999</v>
      </c>
      <c r="O128" s="348">
        <v>-10.7118</v>
      </c>
      <c r="P128" s="348" t="s">
        <v>430</v>
      </c>
      <c r="Q128" s="348" t="s">
        <v>430</v>
      </c>
      <c r="R128" s="348" t="s">
        <v>430</v>
      </c>
      <c r="S128" s="348">
        <v>20.052800000000001</v>
      </c>
      <c r="T128" s="348">
        <v>-14.8245</v>
      </c>
      <c r="U128" s="348">
        <v>-15.113099999999999</v>
      </c>
      <c r="V128" s="348">
        <v>-25.937999999999999</v>
      </c>
      <c r="W128" s="348">
        <v>20.052800000000001</v>
      </c>
      <c r="X128" s="348">
        <v>-1.5585</v>
      </c>
      <c r="Y128" s="374"/>
      <c r="Z128" s="346">
        <v>2</v>
      </c>
      <c r="AA128" s="346">
        <v>1</v>
      </c>
      <c r="AB128" s="346">
        <v>1</v>
      </c>
      <c r="AC128" s="346">
        <v>2</v>
      </c>
      <c r="AD128" s="346">
        <v>5</v>
      </c>
      <c r="AE128" s="346">
        <v>12</v>
      </c>
      <c r="AF128" s="346">
        <v>9</v>
      </c>
      <c r="AG128" s="346" t="s">
        <v>430</v>
      </c>
      <c r="AH128" s="346" t="s">
        <v>430</v>
      </c>
      <c r="AI128" s="346" t="s">
        <v>430</v>
      </c>
      <c r="AJ128" s="346">
        <v>1</v>
      </c>
      <c r="AK128" s="346">
        <v>3</v>
      </c>
      <c r="AL128" s="346">
        <v>12</v>
      </c>
      <c r="AM128" s="346">
        <v>12</v>
      </c>
      <c r="AN128" s="346">
        <v>1</v>
      </c>
      <c r="AO128" s="373"/>
      <c r="AP128" s="348" t="s">
        <v>430</v>
      </c>
      <c r="AQ128" s="348" t="s">
        <v>430</v>
      </c>
      <c r="AR128" s="348" t="s">
        <v>430</v>
      </c>
      <c r="AS128" s="348" t="s">
        <v>430</v>
      </c>
      <c r="AT128" s="348">
        <v>-24.38</v>
      </c>
      <c r="AU128" s="351"/>
      <c r="AV128" s="346" t="s">
        <v>430</v>
      </c>
      <c r="AW128" s="346" t="s">
        <v>430</v>
      </c>
      <c r="AX128" s="346" t="s">
        <v>430</v>
      </c>
      <c r="AY128" s="346" t="s">
        <v>430</v>
      </c>
      <c r="AZ128" s="346">
        <v>6</v>
      </c>
      <c r="BA128" s="362"/>
      <c r="BB128" s="348">
        <v>23.916422670393601</v>
      </c>
      <c r="BC128" s="375">
        <v>0.62633389025045305</v>
      </c>
      <c r="BD128" s="375">
        <v>-1.98139280920888E-2</v>
      </c>
      <c r="BE128" s="375">
        <v>-0.146029055727877</v>
      </c>
      <c r="BF128" s="374"/>
      <c r="BG128" s="348">
        <v>17.732900000000001</v>
      </c>
      <c r="BH128" s="348">
        <v>7.5435699999999999</v>
      </c>
      <c r="BI128" s="348">
        <v>51.363799999999998</v>
      </c>
      <c r="BJ128" s="348">
        <v>23.359729999999999</v>
      </c>
      <c r="BK128" s="373"/>
      <c r="BL128" s="372" t="s">
        <v>3096</v>
      </c>
      <c r="BM128" s="372" t="s">
        <v>3097</v>
      </c>
      <c r="BN128" s="372" t="s">
        <v>3098</v>
      </c>
      <c r="BO128" s="372" t="s">
        <v>3099</v>
      </c>
      <c r="BP128" s="372" t="s">
        <v>3100</v>
      </c>
      <c r="BQ128" s="373"/>
      <c r="BR128" s="354" t="s">
        <v>548</v>
      </c>
    </row>
    <row r="129" spans="1:70" s="428" customFormat="1" x14ac:dyDescent="0.25">
      <c r="A129" s="345" t="s">
        <v>3101</v>
      </c>
      <c r="B129" s="373"/>
      <c r="C129" s="719">
        <v>46094</v>
      </c>
      <c r="D129" s="373"/>
      <c r="E129" s="346">
        <v>79.654700000000005</v>
      </c>
      <c r="F129" s="373"/>
      <c r="G129" s="347">
        <v>10.3413</v>
      </c>
      <c r="H129" s="374"/>
      <c r="I129" s="348">
        <v>1.2453000000000001</v>
      </c>
      <c r="J129" s="348">
        <v>-2.2376999999999998</v>
      </c>
      <c r="K129" s="348">
        <v>3.1139999999999999</v>
      </c>
      <c r="L129" s="348" t="s">
        <v>430</v>
      </c>
      <c r="M129" s="348" t="s">
        <v>430</v>
      </c>
      <c r="N129" s="350" t="s">
        <v>430</v>
      </c>
      <c r="O129" s="348" t="s">
        <v>430</v>
      </c>
      <c r="P129" s="348" t="s">
        <v>430</v>
      </c>
      <c r="Q129" s="348" t="s">
        <v>430</v>
      </c>
      <c r="R129" s="348" t="s">
        <v>430</v>
      </c>
      <c r="S129" s="348">
        <v>3.9651000000000001</v>
      </c>
      <c r="T129" s="348" t="s">
        <v>430</v>
      </c>
      <c r="U129" s="348" t="s">
        <v>430</v>
      </c>
      <c r="V129" s="348" t="s">
        <v>430</v>
      </c>
      <c r="W129" s="348">
        <v>3.9651000000000001</v>
      </c>
      <c r="X129" s="348">
        <v>3.4129999999999998</v>
      </c>
      <c r="Y129" s="374"/>
      <c r="Z129" s="346">
        <v>7</v>
      </c>
      <c r="AA129" s="346">
        <v>4</v>
      </c>
      <c r="AB129" s="346">
        <v>6</v>
      </c>
      <c r="AC129" s="346" t="s">
        <v>430</v>
      </c>
      <c r="AD129" s="346" t="s">
        <v>430</v>
      </c>
      <c r="AE129" s="346" t="s">
        <v>430</v>
      </c>
      <c r="AF129" s="346" t="s">
        <v>430</v>
      </c>
      <c r="AG129" s="346" t="s">
        <v>430</v>
      </c>
      <c r="AH129" s="346" t="s">
        <v>430</v>
      </c>
      <c r="AI129" s="346" t="s">
        <v>430</v>
      </c>
      <c r="AJ129" s="346">
        <v>9</v>
      </c>
      <c r="AK129" s="346" t="s">
        <v>430</v>
      </c>
      <c r="AL129" s="346" t="s">
        <v>430</v>
      </c>
      <c r="AM129" s="346" t="s">
        <v>430</v>
      </c>
      <c r="AN129" s="346">
        <v>9</v>
      </c>
      <c r="AO129" s="373"/>
      <c r="AP129" s="348" t="s">
        <v>430</v>
      </c>
      <c r="AQ129" s="348" t="s">
        <v>430</v>
      </c>
      <c r="AR129" s="348" t="s">
        <v>430</v>
      </c>
      <c r="AS129" s="348" t="s">
        <v>430</v>
      </c>
      <c r="AT129" s="348" t="s">
        <v>430</v>
      </c>
      <c r="AU129" s="351"/>
      <c r="AV129" s="346" t="s">
        <v>430</v>
      </c>
      <c r="AW129" s="346" t="s">
        <v>430</v>
      </c>
      <c r="AX129" s="346" t="s">
        <v>430</v>
      </c>
      <c r="AY129" s="346" t="s">
        <v>430</v>
      </c>
      <c r="AZ129" s="346" t="s">
        <v>430</v>
      </c>
      <c r="BA129" s="362"/>
      <c r="BB129" s="348" t="s">
        <v>430</v>
      </c>
      <c r="BC129" s="375">
        <v>0</v>
      </c>
      <c r="BD129" s="375">
        <v>0</v>
      </c>
      <c r="BE129" s="375">
        <v>2.54027085836301</v>
      </c>
      <c r="BF129" s="374"/>
      <c r="BG129" s="348">
        <v>20.8568</v>
      </c>
      <c r="BH129" s="348">
        <v>13.2026</v>
      </c>
      <c r="BI129" s="348">
        <v>3.8333499999999998</v>
      </c>
      <c r="BJ129" s="348">
        <v>62.107250000000001</v>
      </c>
      <c r="BK129" s="373"/>
      <c r="BL129" s="372" t="s">
        <v>3102</v>
      </c>
      <c r="BM129" s="372" t="s">
        <v>3103</v>
      </c>
      <c r="BN129" s="372" t="s">
        <v>3104</v>
      </c>
      <c r="BO129" s="372" t="s">
        <v>3105</v>
      </c>
      <c r="BP129" s="372" t="s">
        <v>3106</v>
      </c>
      <c r="BQ129" s="373"/>
      <c r="BR129" s="354" t="s">
        <v>476</v>
      </c>
    </row>
    <row r="130" spans="1:70" s="428" customFormat="1" x14ac:dyDescent="0.25">
      <c r="A130" s="885" t="s">
        <v>93</v>
      </c>
      <c r="B130" s="402"/>
      <c r="C130" s="724"/>
      <c r="D130" s="402"/>
      <c r="E130" s="403"/>
      <c r="F130" s="402"/>
      <c r="G130" s="404"/>
      <c r="H130" s="406"/>
      <c r="I130" s="405">
        <v>1.4783999999999999</v>
      </c>
      <c r="J130" s="405">
        <v>-3.4899</v>
      </c>
      <c r="K130" s="405">
        <v>4.6230000000000002</v>
      </c>
      <c r="L130" s="405">
        <v>-14.299099999999999</v>
      </c>
      <c r="M130" s="405">
        <v>-16.968599999999999</v>
      </c>
      <c r="N130" s="407">
        <v>-7.1364000000000001</v>
      </c>
      <c r="O130" s="405">
        <v>-1.6146</v>
      </c>
      <c r="P130" s="405">
        <v>10.4794</v>
      </c>
      <c r="Q130" s="405">
        <v>8.9314999999999998</v>
      </c>
      <c r="R130" s="405">
        <v>14.3645</v>
      </c>
      <c r="S130" s="405">
        <v>6.8407</v>
      </c>
      <c r="T130" s="405">
        <v>-17.3583</v>
      </c>
      <c r="U130" s="405">
        <v>-11.6576</v>
      </c>
      <c r="V130" s="405">
        <v>-17.593800000000002</v>
      </c>
      <c r="W130" s="405">
        <v>6.8407</v>
      </c>
      <c r="X130" s="405">
        <v>4.0776000000000003</v>
      </c>
      <c r="Y130" s="406"/>
      <c r="Z130" s="403">
        <v>7</v>
      </c>
      <c r="AA130" s="403">
        <v>13</v>
      </c>
      <c r="AB130" s="403">
        <v>13</v>
      </c>
      <c r="AC130" s="403">
        <v>12</v>
      </c>
      <c r="AD130" s="403">
        <v>12</v>
      </c>
      <c r="AE130" s="403">
        <v>12</v>
      </c>
      <c r="AF130" s="403">
        <v>9</v>
      </c>
      <c r="AG130" s="403">
        <v>5</v>
      </c>
      <c r="AH130" s="403">
        <v>5</v>
      </c>
      <c r="AI130" s="403">
        <v>5</v>
      </c>
      <c r="AJ130" s="403">
        <v>13</v>
      </c>
      <c r="AK130" s="403">
        <v>12</v>
      </c>
      <c r="AL130" s="403">
        <v>12</v>
      </c>
      <c r="AM130" s="403">
        <v>12</v>
      </c>
      <c r="AN130" s="403">
        <v>13</v>
      </c>
      <c r="AO130" s="402"/>
      <c r="AP130" s="405">
        <v>14.09</v>
      </c>
      <c r="AQ130" s="405">
        <v>10.65</v>
      </c>
      <c r="AR130" s="405">
        <v>2.4860000000000002</v>
      </c>
      <c r="AS130" s="405">
        <v>-4.8940000000000001</v>
      </c>
      <c r="AT130" s="405">
        <v>-23.2216666666667</v>
      </c>
      <c r="AU130" s="408"/>
      <c r="AV130" s="403">
        <v>5</v>
      </c>
      <c r="AW130" s="403">
        <v>5</v>
      </c>
      <c r="AX130" s="403">
        <v>5</v>
      </c>
      <c r="AY130" s="403">
        <v>5</v>
      </c>
      <c r="AZ130" s="403">
        <v>12</v>
      </c>
      <c r="BA130" s="409"/>
      <c r="BB130" s="405"/>
      <c r="BC130" s="410"/>
      <c r="BD130" s="410"/>
      <c r="BE130" s="410"/>
      <c r="BF130" s="406"/>
      <c r="BG130" s="405"/>
      <c r="BH130" s="405"/>
      <c r="BI130" s="405"/>
      <c r="BJ130" s="405"/>
      <c r="BK130" s="402"/>
      <c r="BL130" s="401"/>
      <c r="BM130" s="401"/>
      <c r="BN130" s="401"/>
      <c r="BO130" s="401"/>
      <c r="BP130" s="401"/>
      <c r="BQ130" s="402"/>
      <c r="BR130" s="411"/>
    </row>
    <row r="131" spans="1:70" s="428" customFormat="1" x14ac:dyDescent="0.25">
      <c r="A131" s="886" t="s">
        <v>94</v>
      </c>
      <c r="B131" s="373"/>
      <c r="C131" s="719"/>
      <c r="D131" s="373"/>
      <c r="E131" s="346"/>
      <c r="F131" s="373"/>
      <c r="G131" s="347"/>
      <c r="H131" s="374"/>
      <c r="I131" s="348">
        <v>1.7442</v>
      </c>
      <c r="J131" s="348">
        <v>2.1526000000000001</v>
      </c>
      <c r="K131" s="348">
        <v>16.002199999999998</v>
      </c>
      <c r="L131" s="348">
        <v>-7.3093000000000004</v>
      </c>
      <c r="M131" s="348">
        <v>-9.0683000000000007</v>
      </c>
      <c r="N131" s="350">
        <v>7.7840999999999996</v>
      </c>
      <c r="O131" s="348">
        <v>7.0976999999999997</v>
      </c>
      <c r="P131" s="348">
        <v>15.538500000000001</v>
      </c>
      <c r="Q131" s="348">
        <v>10.853199999999999</v>
      </c>
      <c r="R131" s="348">
        <v>14.648199999999999</v>
      </c>
      <c r="S131" s="348">
        <v>20.052800000000001</v>
      </c>
      <c r="T131" s="348">
        <v>-8.6414000000000009</v>
      </c>
      <c r="U131" s="348">
        <v>-3.4079999999999999</v>
      </c>
      <c r="V131" s="348">
        <v>-5.4008000000000003</v>
      </c>
      <c r="W131" s="348">
        <v>20.052800000000001</v>
      </c>
      <c r="X131" s="348">
        <v>17.569299999999998</v>
      </c>
      <c r="Y131" s="374"/>
      <c r="Z131" s="346"/>
      <c r="AA131" s="346"/>
      <c r="AB131" s="346"/>
      <c r="AC131" s="346"/>
      <c r="AD131" s="346"/>
      <c r="AE131" s="346"/>
      <c r="AF131" s="346"/>
      <c r="AG131" s="346"/>
      <c r="AH131" s="346"/>
      <c r="AI131" s="346"/>
      <c r="AJ131" s="346"/>
      <c r="AK131" s="346"/>
      <c r="AL131" s="346"/>
      <c r="AM131" s="346"/>
      <c r="AN131" s="346"/>
      <c r="AO131" s="373"/>
      <c r="AP131" s="348">
        <v>14.74</v>
      </c>
      <c r="AQ131" s="348">
        <v>11.89</v>
      </c>
      <c r="AR131" s="348">
        <v>6.21</v>
      </c>
      <c r="AS131" s="348">
        <v>-2.2000000000000002</v>
      </c>
      <c r="AT131" s="348">
        <v>-7.09</v>
      </c>
      <c r="AU131" s="351"/>
      <c r="AV131" s="346"/>
      <c r="AW131" s="346"/>
      <c r="AX131" s="346"/>
      <c r="AY131" s="346"/>
      <c r="AZ131" s="346"/>
      <c r="BA131" s="362"/>
      <c r="BB131" s="348"/>
      <c r="BC131" s="375"/>
      <c r="BD131" s="375"/>
      <c r="BE131" s="375"/>
      <c r="BF131" s="374"/>
      <c r="BG131" s="348"/>
      <c r="BH131" s="348"/>
      <c r="BI131" s="348"/>
      <c r="BJ131" s="348"/>
      <c r="BK131" s="373"/>
      <c r="BL131" s="372"/>
      <c r="BM131" s="372"/>
      <c r="BN131" s="372"/>
      <c r="BO131" s="372"/>
      <c r="BP131" s="372"/>
      <c r="BQ131" s="373"/>
      <c r="BR131" s="354"/>
    </row>
    <row r="132" spans="1:70" s="428" customFormat="1" x14ac:dyDescent="0.25">
      <c r="A132" s="886" t="s">
        <v>95</v>
      </c>
      <c r="B132" s="373"/>
      <c r="C132" s="719"/>
      <c r="D132" s="373"/>
      <c r="E132" s="346"/>
      <c r="F132" s="373"/>
      <c r="G132" s="347"/>
      <c r="H132" s="374"/>
      <c r="I132" s="348">
        <v>1.2453000000000001</v>
      </c>
      <c r="J132" s="348">
        <v>-5.8968999999999996</v>
      </c>
      <c r="K132" s="348">
        <v>-0.80130000000000001</v>
      </c>
      <c r="L132" s="348">
        <v>-19.502800000000001</v>
      </c>
      <c r="M132" s="348">
        <v>-20.716999999999999</v>
      </c>
      <c r="N132" s="350">
        <v>-17.686199999999999</v>
      </c>
      <c r="O132" s="348">
        <v>-10.7118</v>
      </c>
      <c r="P132" s="348">
        <v>7.6300999999999997</v>
      </c>
      <c r="Q132" s="348">
        <v>7.54</v>
      </c>
      <c r="R132" s="348">
        <v>13.9937</v>
      </c>
      <c r="S132" s="348">
        <v>1.1459999999999999</v>
      </c>
      <c r="T132" s="348">
        <v>-21.267800000000001</v>
      </c>
      <c r="U132" s="348">
        <v>-15.113099999999999</v>
      </c>
      <c r="V132" s="348">
        <v>-25.937999999999999</v>
      </c>
      <c r="W132" s="348">
        <v>1.1459999999999999</v>
      </c>
      <c r="X132" s="348">
        <v>-10.282400000000001</v>
      </c>
      <c r="Y132" s="374"/>
      <c r="Z132" s="346"/>
      <c r="AA132" s="346"/>
      <c r="AB132" s="346"/>
      <c r="AC132" s="346"/>
      <c r="AD132" s="346"/>
      <c r="AE132" s="346"/>
      <c r="AF132" s="346"/>
      <c r="AG132" s="346"/>
      <c r="AH132" s="346"/>
      <c r="AI132" s="346"/>
      <c r="AJ132" s="346"/>
      <c r="AK132" s="346"/>
      <c r="AL132" s="346"/>
      <c r="AM132" s="346"/>
      <c r="AN132" s="346"/>
      <c r="AO132" s="373"/>
      <c r="AP132" s="348">
        <v>13.37</v>
      </c>
      <c r="AQ132" s="348">
        <v>9.18</v>
      </c>
      <c r="AR132" s="348">
        <v>0.05</v>
      </c>
      <c r="AS132" s="348">
        <v>-7.78</v>
      </c>
      <c r="AT132" s="348">
        <v>-30.78</v>
      </c>
      <c r="AU132" s="351"/>
      <c r="AV132" s="346"/>
      <c r="AW132" s="346"/>
      <c r="AX132" s="346"/>
      <c r="AY132" s="346"/>
      <c r="AZ132" s="346"/>
      <c r="BA132" s="362"/>
      <c r="BB132" s="348"/>
      <c r="BC132" s="375"/>
      <c r="BD132" s="375"/>
      <c r="BE132" s="375"/>
      <c r="BF132" s="374"/>
      <c r="BG132" s="348"/>
      <c r="BH132" s="348"/>
      <c r="BI132" s="348"/>
      <c r="BJ132" s="348"/>
      <c r="BK132" s="373"/>
      <c r="BL132" s="372"/>
      <c r="BM132" s="372"/>
      <c r="BN132" s="372"/>
      <c r="BO132" s="372"/>
      <c r="BP132" s="372"/>
      <c r="BQ132" s="373"/>
      <c r="BR132" s="354"/>
    </row>
    <row r="133" spans="1:70" s="428" customFormat="1" x14ac:dyDescent="0.25">
      <c r="A133" s="887" t="s">
        <v>96</v>
      </c>
      <c r="B133" s="413"/>
      <c r="C133" s="725"/>
      <c r="D133" s="413"/>
      <c r="E133" s="414"/>
      <c r="F133" s="413"/>
      <c r="G133" s="415"/>
      <c r="H133" s="417"/>
      <c r="I133" s="416">
        <v>1.4038999999999999</v>
      </c>
      <c r="J133" s="416">
        <v>-3.7860999999999998</v>
      </c>
      <c r="K133" s="416">
        <v>2.6741999999999999</v>
      </c>
      <c r="L133" s="416">
        <v>-16.276800000000001</v>
      </c>
      <c r="M133" s="416">
        <v>-17.9665</v>
      </c>
      <c r="N133" s="418">
        <v>-8.3116500000000002</v>
      </c>
      <c r="O133" s="416">
        <v>-1.8777999999999999</v>
      </c>
      <c r="P133" s="416">
        <v>9.4770000000000003</v>
      </c>
      <c r="Q133" s="416">
        <v>8.7043999999999997</v>
      </c>
      <c r="R133" s="416">
        <v>14.3399</v>
      </c>
      <c r="S133" s="416">
        <v>4.4229000000000003</v>
      </c>
      <c r="T133" s="416">
        <v>-19.5</v>
      </c>
      <c r="U133" s="416">
        <v>-12.528499999999999</v>
      </c>
      <c r="V133" s="416">
        <v>-19.293099999999999</v>
      </c>
      <c r="W133" s="416">
        <v>4.4229000000000003</v>
      </c>
      <c r="X133" s="416">
        <v>3.4129999999999998</v>
      </c>
      <c r="Y133" s="417"/>
      <c r="Z133" s="414"/>
      <c r="AA133" s="414"/>
      <c r="AB133" s="414"/>
      <c r="AC133" s="414"/>
      <c r="AD133" s="414"/>
      <c r="AE133" s="414"/>
      <c r="AF133" s="414"/>
      <c r="AG133" s="414"/>
      <c r="AH133" s="414"/>
      <c r="AI133" s="414"/>
      <c r="AJ133" s="414"/>
      <c r="AK133" s="414"/>
      <c r="AL133" s="414"/>
      <c r="AM133" s="414"/>
      <c r="AN133" s="414"/>
      <c r="AO133" s="413"/>
      <c r="AP133" s="416">
        <v>14.21</v>
      </c>
      <c r="AQ133" s="416">
        <v>10.84</v>
      </c>
      <c r="AR133" s="416">
        <v>1.29</v>
      </c>
      <c r="AS133" s="416">
        <v>-5.33</v>
      </c>
      <c r="AT133" s="416">
        <v>-25.17</v>
      </c>
      <c r="AU133" s="419"/>
      <c r="AV133" s="414"/>
      <c r="AW133" s="414"/>
      <c r="AX133" s="414"/>
      <c r="AY133" s="414"/>
      <c r="AZ133" s="414"/>
      <c r="BA133" s="420"/>
      <c r="BB133" s="416"/>
      <c r="BC133" s="421"/>
      <c r="BD133" s="421"/>
      <c r="BE133" s="421"/>
      <c r="BF133" s="417"/>
      <c r="BG133" s="416"/>
      <c r="BH133" s="416"/>
      <c r="BI133" s="416"/>
      <c r="BJ133" s="416"/>
      <c r="BK133" s="413"/>
      <c r="BL133" s="412"/>
      <c r="BM133" s="412"/>
      <c r="BN133" s="412"/>
      <c r="BO133" s="412"/>
      <c r="BP133" s="412"/>
      <c r="BQ133" s="413"/>
      <c r="BR133" s="422"/>
    </row>
    <row r="134" spans="1:70" s="428" customFormat="1" ht="14.5" customHeight="1" x14ac:dyDescent="0.35">
      <c r="A134" s="874" t="s">
        <v>3107</v>
      </c>
      <c r="B134" s="862"/>
      <c r="C134" s="863"/>
      <c r="D134" s="862"/>
      <c r="E134" s="864"/>
      <c r="F134" s="862"/>
      <c r="G134" s="865"/>
      <c r="H134" s="867"/>
      <c r="I134" s="866"/>
      <c r="J134" s="866"/>
      <c r="K134" s="866"/>
      <c r="L134" s="866"/>
      <c r="M134" s="866"/>
      <c r="N134" s="868"/>
      <c r="O134" s="866"/>
      <c r="P134" s="866"/>
      <c r="Q134" s="866"/>
      <c r="R134" s="866"/>
      <c r="S134" s="866"/>
      <c r="T134" s="866"/>
      <c r="U134" s="866"/>
      <c r="V134" s="866"/>
      <c r="W134" s="866"/>
      <c r="X134" s="866"/>
      <c r="Y134" s="867"/>
      <c r="Z134" s="864"/>
      <c r="AA134" s="864"/>
      <c r="AB134" s="864"/>
      <c r="AC134" s="864"/>
      <c r="AD134" s="864"/>
      <c r="AE134" s="864"/>
      <c r="AF134" s="864"/>
      <c r="AG134" s="864"/>
      <c r="AH134" s="864"/>
      <c r="AI134" s="864"/>
      <c r="AJ134" s="864"/>
      <c r="AK134" s="864"/>
      <c r="AL134" s="864"/>
      <c r="AM134" s="864"/>
      <c r="AN134" s="864"/>
      <c r="AO134" s="862"/>
      <c r="AP134" s="866"/>
      <c r="AQ134" s="866"/>
      <c r="AR134" s="866"/>
      <c r="AS134" s="866"/>
      <c r="AT134" s="866"/>
      <c r="AU134" s="869"/>
      <c r="AV134" s="864"/>
      <c r="AW134" s="864"/>
      <c r="AX134" s="864"/>
      <c r="AY134" s="864"/>
      <c r="AZ134" s="864"/>
      <c r="BA134" s="870"/>
      <c r="BB134" s="866"/>
      <c r="BC134" s="871"/>
      <c r="BD134" s="871"/>
      <c r="BE134" s="871"/>
      <c r="BF134" s="867"/>
      <c r="BG134" s="866"/>
      <c r="BH134" s="866"/>
      <c r="BI134" s="866"/>
      <c r="BJ134" s="866"/>
      <c r="BK134" s="862"/>
      <c r="BL134" s="872"/>
      <c r="BM134" s="872"/>
      <c r="BN134" s="872"/>
      <c r="BO134" s="872"/>
      <c r="BP134" s="872"/>
      <c r="BQ134" s="862"/>
      <c r="BR134" s="873"/>
    </row>
    <row r="135" spans="1:70" s="428" customFormat="1" x14ac:dyDescent="0.25">
      <c r="A135" s="345" t="s">
        <v>3108</v>
      </c>
      <c r="B135" s="373"/>
      <c r="C135" s="719">
        <v>45428</v>
      </c>
      <c r="D135" s="373"/>
      <c r="E135" s="346">
        <v>10271.1</v>
      </c>
      <c r="F135" s="373"/>
      <c r="G135" s="347">
        <v>11.241</v>
      </c>
      <c r="H135" s="374"/>
      <c r="I135" s="348">
        <v>1.7838000000000001</v>
      </c>
      <c r="J135" s="348">
        <v>1.1153999999999999</v>
      </c>
      <c r="K135" s="348">
        <v>11.253</v>
      </c>
      <c r="L135" s="348">
        <v>7.2409999999999997</v>
      </c>
      <c r="M135" s="348">
        <v>0.66269999999999996</v>
      </c>
      <c r="N135" s="350">
        <v>15.1677</v>
      </c>
      <c r="O135" s="348" t="s">
        <v>430</v>
      </c>
      <c r="P135" s="348" t="s">
        <v>430</v>
      </c>
      <c r="Q135" s="348" t="s">
        <v>430</v>
      </c>
      <c r="R135" s="348" t="s">
        <v>430</v>
      </c>
      <c r="S135" s="348">
        <v>13.6373</v>
      </c>
      <c r="T135" s="348">
        <v>1.2885</v>
      </c>
      <c r="U135" s="348">
        <v>3.0339</v>
      </c>
      <c r="V135" s="348">
        <v>4.9972000000000003</v>
      </c>
      <c r="W135" s="348">
        <v>13.6373</v>
      </c>
      <c r="X135" s="348">
        <v>6.1894</v>
      </c>
      <c r="Y135" s="374"/>
      <c r="Z135" s="346">
        <v>5</v>
      </c>
      <c r="AA135" s="346">
        <v>5</v>
      </c>
      <c r="AB135" s="346">
        <v>5</v>
      </c>
      <c r="AC135" s="346">
        <v>12</v>
      </c>
      <c r="AD135" s="346">
        <v>10</v>
      </c>
      <c r="AE135" s="346">
        <v>8</v>
      </c>
      <c r="AF135" s="346" t="s">
        <v>430</v>
      </c>
      <c r="AG135" s="346" t="s">
        <v>430</v>
      </c>
      <c r="AH135" s="346" t="s">
        <v>430</v>
      </c>
      <c r="AI135" s="346" t="s">
        <v>430</v>
      </c>
      <c r="AJ135" s="346">
        <v>6</v>
      </c>
      <c r="AK135" s="346">
        <v>11</v>
      </c>
      <c r="AL135" s="346">
        <v>10</v>
      </c>
      <c r="AM135" s="346">
        <v>7</v>
      </c>
      <c r="AN135" s="346">
        <v>6</v>
      </c>
      <c r="AO135" s="373"/>
      <c r="AP135" s="348" t="s">
        <v>430</v>
      </c>
      <c r="AQ135" s="348" t="s">
        <v>430</v>
      </c>
      <c r="AR135" s="348" t="s">
        <v>430</v>
      </c>
      <c r="AS135" s="348" t="s">
        <v>430</v>
      </c>
      <c r="AT135" s="348">
        <v>9.3800000000000008</v>
      </c>
      <c r="AU135" s="351"/>
      <c r="AV135" s="346" t="s">
        <v>430</v>
      </c>
      <c r="AW135" s="346" t="s">
        <v>430</v>
      </c>
      <c r="AX135" s="346" t="s">
        <v>430</v>
      </c>
      <c r="AY135" s="346" t="s">
        <v>430</v>
      </c>
      <c r="AZ135" s="346">
        <v>9</v>
      </c>
      <c r="BA135" s="362"/>
      <c r="BB135" s="348">
        <v>17.649250282537601</v>
      </c>
      <c r="BC135" s="375">
        <v>0.99440482666556496</v>
      </c>
      <c r="BD135" s="375">
        <v>-4.9430957411754801E-3</v>
      </c>
      <c r="BE135" s="375">
        <v>-0.126538839296716</v>
      </c>
      <c r="BF135" s="374"/>
      <c r="BG135" s="348">
        <v>54.601599999999998</v>
      </c>
      <c r="BH135" s="348">
        <v>19.9971</v>
      </c>
      <c r="BI135" s="348">
        <v>25.191800000000001</v>
      </c>
      <c r="BJ135" s="348">
        <v>0.20949999999999999</v>
      </c>
      <c r="BK135" s="373"/>
      <c r="BL135" s="372" t="s">
        <v>3109</v>
      </c>
      <c r="BM135" s="372" t="s">
        <v>3110</v>
      </c>
      <c r="BN135" s="372" t="s">
        <v>3111</v>
      </c>
      <c r="BO135" s="372" t="s">
        <v>3112</v>
      </c>
      <c r="BP135" s="372" t="s">
        <v>3113</v>
      </c>
      <c r="BQ135" s="373"/>
      <c r="BR135" s="354" t="s">
        <v>463</v>
      </c>
    </row>
    <row r="136" spans="1:70" s="428" customFormat="1" x14ac:dyDescent="0.25">
      <c r="A136" s="345" t="s">
        <v>3114</v>
      </c>
      <c r="B136" s="373"/>
      <c r="C136" s="719">
        <v>43384</v>
      </c>
      <c r="D136" s="373"/>
      <c r="E136" s="346">
        <v>6541.3</v>
      </c>
      <c r="F136" s="373"/>
      <c r="G136" s="347">
        <v>37.29</v>
      </c>
      <c r="H136" s="374"/>
      <c r="I136" s="348">
        <v>1.5523</v>
      </c>
      <c r="J136" s="348">
        <v>0.67490000000000006</v>
      </c>
      <c r="K136" s="348">
        <v>11.081300000000001</v>
      </c>
      <c r="L136" s="348">
        <v>8.4011999999999993</v>
      </c>
      <c r="M136" s="348">
        <v>2.8974000000000002</v>
      </c>
      <c r="N136" s="350">
        <v>18.2348</v>
      </c>
      <c r="O136" s="348">
        <v>8.6699000000000002</v>
      </c>
      <c r="P136" s="348">
        <v>25.242699999999999</v>
      </c>
      <c r="Q136" s="348">
        <v>21.841000000000001</v>
      </c>
      <c r="R136" s="348" t="s">
        <v>430</v>
      </c>
      <c r="S136" s="348">
        <v>13.2402</v>
      </c>
      <c r="T136" s="348">
        <v>3.8429000000000002</v>
      </c>
      <c r="U136" s="348">
        <v>5.3091999999999997</v>
      </c>
      <c r="V136" s="348">
        <v>5.6973000000000003</v>
      </c>
      <c r="W136" s="348">
        <v>13.2402</v>
      </c>
      <c r="X136" s="348">
        <v>19.049700000000001</v>
      </c>
      <c r="Y136" s="374"/>
      <c r="Z136" s="346">
        <v>11</v>
      </c>
      <c r="AA136" s="346">
        <v>12</v>
      </c>
      <c r="AB136" s="346">
        <v>7</v>
      </c>
      <c r="AC136" s="346">
        <v>8</v>
      </c>
      <c r="AD136" s="346">
        <v>5</v>
      </c>
      <c r="AE136" s="346">
        <v>5</v>
      </c>
      <c r="AF136" s="346">
        <v>5</v>
      </c>
      <c r="AG136" s="346">
        <v>1</v>
      </c>
      <c r="AH136" s="346">
        <v>1</v>
      </c>
      <c r="AI136" s="346" t="s">
        <v>430</v>
      </c>
      <c r="AJ136" s="346">
        <v>7</v>
      </c>
      <c r="AK136" s="346">
        <v>5</v>
      </c>
      <c r="AL136" s="346">
        <v>5</v>
      </c>
      <c r="AM136" s="346">
        <v>6</v>
      </c>
      <c r="AN136" s="346">
        <v>7</v>
      </c>
      <c r="AO136" s="373"/>
      <c r="AP136" s="348" t="s">
        <v>430</v>
      </c>
      <c r="AQ136" s="348">
        <v>22.53</v>
      </c>
      <c r="AR136" s="348">
        <v>19.829999999999998</v>
      </c>
      <c r="AS136" s="348">
        <v>14.73</v>
      </c>
      <c r="AT136" s="348">
        <v>12.81</v>
      </c>
      <c r="AU136" s="351"/>
      <c r="AV136" s="346" t="s">
        <v>430</v>
      </c>
      <c r="AW136" s="346">
        <v>1</v>
      </c>
      <c r="AX136" s="346">
        <v>1</v>
      </c>
      <c r="AY136" s="346">
        <v>2</v>
      </c>
      <c r="AZ136" s="346">
        <v>6</v>
      </c>
      <c r="BA136" s="362"/>
      <c r="BB136" s="348">
        <v>17.454512059987099</v>
      </c>
      <c r="BC136" s="375">
        <v>1.01874797641665</v>
      </c>
      <c r="BD136" s="375">
        <v>8.8238135083499702E-2</v>
      </c>
      <c r="BE136" s="375">
        <v>2.28229810719398E-2</v>
      </c>
      <c r="BF136" s="374"/>
      <c r="BG136" s="348">
        <v>46.159599999999998</v>
      </c>
      <c r="BH136" s="348">
        <v>27.880500000000001</v>
      </c>
      <c r="BI136" s="348">
        <v>21.802600000000002</v>
      </c>
      <c r="BJ136" s="348">
        <v>4.1573000000000002</v>
      </c>
      <c r="BK136" s="373"/>
      <c r="BL136" s="372" t="s">
        <v>3115</v>
      </c>
      <c r="BM136" s="372" t="s">
        <v>3116</v>
      </c>
      <c r="BN136" s="372" t="s">
        <v>3117</v>
      </c>
      <c r="BO136" s="372" t="s">
        <v>3118</v>
      </c>
      <c r="BP136" s="372" t="s">
        <v>3119</v>
      </c>
      <c r="BQ136" s="373"/>
      <c r="BR136" s="354" t="s">
        <v>513</v>
      </c>
    </row>
    <row r="137" spans="1:70" s="428" customFormat="1" x14ac:dyDescent="0.25">
      <c r="A137" s="345" t="s">
        <v>3120</v>
      </c>
      <c r="B137" s="373"/>
      <c r="C137" s="719">
        <v>45281</v>
      </c>
      <c r="D137" s="373"/>
      <c r="E137" s="346">
        <v>5191.32</v>
      </c>
      <c r="F137" s="373"/>
      <c r="G137" s="347">
        <v>14.64</v>
      </c>
      <c r="H137" s="374"/>
      <c r="I137" s="348">
        <v>1.6667000000000001</v>
      </c>
      <c r="J137" s="348">
        <v>0.82640000000000002</v>
      </c>
      <c r="K137" s="348">
        <v>9.7451000000000008</v>
      </c>
      <c r="L137" s="348">
        <v>9.0097000000000005</v>
      </c>
      <c r="M137" s="348">
        <v>2.7368000000000001</v>
      </c>
      <c r="N137" s="350">
        <v>15.9125</v>
      </c>
      <c r="O137" s="348">
        <v>10.1183</v>
      </c>
      <c r="P137" s="348" t="s">
        <v>430</v>
      </c>
      <c r="Q137" s="348" t="s">
        <v>430</v>
      </c>
      <c r="R137" s="348" t="s">
        <v>430</v>
      </c>
      <c r="S137" s="348">
        <v>11.4155</v>
      </c>
      <c r="T137" s="348">
        <v>3.5360999999999998</v>
      </c>
      <c r="U137" s="348">
        <v>4.8711000000000002</v>
      </c>
      <c r="V137" s="348">
        <v>6.0101000000000004</v>
      </c>
      <c r="W137" s="348">
        <v>11.4155</v>
      </c>
      <c r="X137" s="348">
        <v>17.604099999999999</v>
      </c>
      <c r="Y137" s="374"/>
      <c r="Z137" s="346">
        <v>9</v>
      </c>
      <c r="AA137" s="346">
        <v>9</v>
      </c>
      <c r="AB137" s="346">
        <v>11</v>
      </c>
      <c r="AC137" s="346">
        <v>7</v>
      </c>
      <c r="AD137" s="346">
        <v>6</v>
      </c>
      <c r="AE137" s="346">
        <v>7</v>
      </c>
      <c r="AF137" s="346">
        <v>4</v>
      </c>
      <c r="AG137" s="346" t="s">
        <v>430</v>
      </c>
      <c r="AH137" s="346" t="s">
        <v>430</v>
      </c>
      <c r="AI137" s="346" t="s">
        <v>430</v>
      </c>
      <c r="AJ137" s="346">
        <v>12</v>
      </c>
      <c r="AK137" s="346">
        <v>6</v>
      </c>
      <c r="AL137" s="346">
        <v>6</v>
      </c>
      <c r="AM137" s="346">
        <v>5</v>
      </c>
      <c r="AN137" s="346">
        <v>12</v>
      </c>
      <c r="AO137" s="373"/>
      <c r="AP137" s="348" t="s">
        <v>430</v>
      </c>
      <c r="AQ137" s="348" t="s">
        <v>430</v>
      </c>
      <c r="AR137" s="348" t="s">
        <v>430</v>
      </c>
      <c r="AS137" s="348" t="s">
        <v>430</v>
      </c>
      <c r="AT137" s="348">
        <v>12.14</v>
      </c>
      <c r="AU137" s="351"/>
      <c r="AV137" s="346" t="s">
        <v>430</v>
      </c>
      <c r="AW137" s="346" t="s">
        <v>430</v>
      </c>
      <c r="AX137" s="346" t="s">
        <v>430</v>
      </c>
      <c r="AY137" s="346" t="s">
        <v>430</v>
      </c>
      <c r="AZ137" s="346">
        <v>7</v>
      </c>
      <c r="BA137" s="362"/>
      <c r="BB137" s="348">
        <v>18.1201816452127</v>
      </c>
      <c r="BC137" s="375">
        <v>1.02046262770915</v>
      </c>
      <c r="BD137" s="375">
        <v>4.8606726566830502E-2</v>
      </c>
      <c r="BE137" s="375">
        <v>-3.2754570892338603E-2</v>
      </c>
      <c r="BF137" s="374"/>
      <c r="BG137" s="348">
        <v>56.145600000000002</v>
      </c>
      <c r="BH137" s="348">
        <v>19.296199999999999</v>
      </c>
      <c r="BI137" s="348">
        <v>15.9185</v>
      </c>
      <c r="BJ137" s="348">
        <v>8.6396999999999995</v>
      </c>
      <c r="BK137" s="373"/>
      <c r="BL137" s="372" t="s">
        <v>3121</v>
      </c>
      <c r="BM137" s="372" t="s">
        <v>3122</v>
      </c>
      <c r="BN137" s="372" t="s">
        <v>3123</v>
      </c>
      <c r="BO137" s="372" t="s">
        <v>3124</v>
      </c>
      <c r="BP137" s="372" t="s">
        <v>3125</v>
      </c>
      <c r="BQ137" s="373"/>
      <c r="BR137" s="354" t="s">
        <v>476</v>
      </c>
    </row>
    <row r="138" spans="1:70" s="428" customFormat="1" ht="11" x14ac:dyDescent="0.3">
      <c r="A138" s="841" t="s">
        <v>3126</v>
      </c>
      <c r="B138" s="842"/>
      <c r="C138" s="843">
        <v>44614</v>
      </c>
      <c r="D138" s="842"/>
      <c r="E138" s="844">
        <v>2648.94</v>
      </c>
      <c r="F138" s="842"/>
      <c r="G138" s="845">
        <v>20.361000000000001</v>
      </c>
      <c r="H138" s="847"/>
      <c r="I138" s="846">
        <v>1.7083999999999999</v>
      </c>
      <c r="J138" s="846">
        <v>0.71730000000000005</v>
      </c>
      <c r="K138" s="846">
        <v>9.8635000000000002</v>
      </c>
      <c r="L138" s="846">
        <v>7.4798999999999998</v>
      </c>
      <c r="M138" s="846">
        <v>3.7292000000000001</v>
      </c>
      <c r="N138" s="848">
        <v>19.464200000000002</v>
      </c>
      <c r="O138" s="846">
        <v>10.765000000000001</v>
      </c>
      <c r="P138" s="846">
        <v>22.312799999999999</v>
      </c>
      <c r="Q138" s="846" t="s">
        <v>430</v>
      </c>
      <c r="R138" s="846" t="s">
        <v>430</v>
      </c>
      <c r="S138" s="846">
        <v>11.7079</v>
      </c>
      <c r="T138" s="846">
        <v>2.9529000000000001</v>
      </c>
      <c r="U138" s="846">
        <v>7.3156999999999996</v>
      </c>
      <c r="V138" s="846">
        <v>8.0961999999999996</v>
      </c>
      <c r="W138" s="846">
        <v>11.7079</v>
      </c>
      <c r="X138" s="846">
        <v>18.552099999999999</v>
      </c>
      <c r="Y138" s="847"/>
      <c r="Z138" s="844">
        <v>7</v>
      </c>
      <c r="AA138" s="844">
        <v>10</v>
      </c>
      <c r="AB138" s="844">
        <v>10</v>
      </c>
      <c r="AC138" s="844">
        <v>10</v>
      </c>
      <c r="AD138" s="844">
        <v>4</v>
      </c>
      <c r="AE138" s="844">
        <v>4</v>
      </c>
      <c r="AF138" s="844">
        <v>1</v>
      </c>
      <c r="AG138" s="844">
        <v>3</v>
      </c>
      <c r="AH138" s="844" t="s">
        <v>430</v>
      </c>
      <c r="AI138" s="844" t="s">
        <v>430</v>
      </c>
      <c r="AJ138" s="844">
        <v>10</v>
      </c>
      <c r="AK138" s="844">
        <v>9</v>
      </c>
      <c r="AL138" s="844">
        <v>4</v>
      </c>
      <c r="AM138" s="844">
        <v>3</v>
      </c>
      <c r="AN138" s="844">
        <v>10</v>
      </c>
      <c r="AO138" s="842"/>
      <c r="AP138" s="846" t="s">
        <v>430</v>
      </c>
      <c r="AQ138" s="846" t="s">
        <v>430</v>
      </c>
      <c r="AR138" s="846" t="s">
        <v>430</v>
      </c>
      <c r="AS138" s="846">
        <v>14.55</v>
      </c>
      <c r="AT138" s="846">
        <v>14.61</v>
      </c>
      <c r="AU138" s="849"/>
      <c r="AV138" s="844" t="s">
        <v>430</v>
      </c>
      <c r="AW138" s="844" t="s">
        <v>430</v>
      </c>
      <c r="AX138" s="844" t="s">
        <v>430</v>
      </c>
      <c r="AY138" s="844">
        <v>3</v>
      </c>
      <c r="AZ138" s="844">
        <v>4</v>
      </c>
      <c r="BA138" s="851"/>
      <c r="BB138" s="846">
        <v>16.629214387062</v>
      </c>
      <c r="BC138" s="852">
        <v>0.96863593449214003</v>
      </c>
      <c r="BD138" s="852">
        <v>7.9207361436292104E-2</v>
      </c>
      <c r="BE138" s="852">
        <v>-0.12553717947851301</v>
      </c>
      <c r="BF138" s="847"/>
      <c r="BG138" s="846">
        <v>55.394100000000002</v>
      </c>
      <c r="BH138" s="846">
        <v>19.584199999999999</v>
      </c>
      <c r="BI138" s="846">
        <v>15.527799999999999</v>
      </c>
      <c r="BJ138" s="846">
        <v>9.4939</v>
      </c>
      <c r="BK138" s="842"/>
      <c r="BL138" s="855" t="s">
        <v>3127</v>
      </c>
      <c r="BM138" s="855" t="s">
        <v>3128</v>
      </c>
      <c r="BN138" s="855" t="s">
        <v>3129</v>
      </c>
      <c r="BO138" s="855" t="s">
        <v>3130</v>
      </c>
      <c r="BP138" s="855" t="s">
        <v>2871</v>
      </c>
      <c r="BQ138" s="842"/>
      <c r="BR138" s="856" t="s">
        <v>604</v>
      </c>
    </row>
    <row r="139" spans="1:70" s="428" customFormat="1" x14ac:dyDescent="0.25">
      <c r="A139" s="345" t="s">
        <v>3131</v>
      </c>
      <c r="B139" s="373"/>
      <c r="C139" s="719">
        <v>45362</v>
      </c>
      <c r="D139" s="373"/>
      <c r="E139" s="346">
        <v>1589.31</v>
      </c>
      <c r="F139" s="373"/>
      <c r="G139" s="347">
        <v>13.04</v>
      </c>
      <c r="H139" s="374"/>
      <c r="I139" s="348">
        <v>1.5576000000000001</v>
      </c>
      <c r="J139" s="348">
        <v>0.92879999999999996</v>
      </c>
      <c r="K139" s="348">
        <v>12.900399999999999</v>
      </c>
      <c r="L139" s="348">
        <v>12.900399999999999</v>
      </c>
      <c r="M139" s="348">
        <v>1.875</v>
      </c>
      <c r="N139" s="350">
        <v>17.796600000000002</v>
      </c>
      <c r="O139" s="348">
        <v>10.2766</v>
      </c>
      <c r="P139" s="348" t="s">
        <v>430</v>
      </c>
      <c r="Q139" s="348" t="s">
        <v>430</v>
      </c>
      <c r="R139" s="348" t="s">
        <v>430</v>
      </c>
      <c r="S139" s="348">
        <v>14.991199999999999</v>
      </c>
      <c r="T139" s="348">
        <v>5.1612999999999998</v>
      </c>
      <c r="U139" s="348">
        <v>4.32</v>
      </c>
      <c r="V139" s="348">
        <v>4.32</v>
      </c>
      <c r="W139" s="348">
        <v>14.991199999999999</v>
      </c>
      <c r="X139" s="348">
        <v>13.2797</v>
      </c>
      <c r="Y139" s="374"/>
      <c r="Z139" s="346">
        <v>10</v>
      </c>
      <c r="AA139" s="346">
        <v>7</v>
      </c>
      <c r="AB139" s="346">
        <v>3</v>
      </c>
      <c r="AC139" s="346">
        <v>2</v>
      </c>
      <c r="AD139" s="346">
        <v>7</v>
      </c>
      <c r="AE139" s="346">
        <v>6</v>
      </c>
      <c r="AF139" s="346">
        <v>3</v>
      </c>
      <c r="AG139" s="346" t="s">
        <v>430</v>
      </c>
      <c r="AH139" s="346" t="s">
        <v>430</v>
      </c>
      <c r="AI139" s="346" t="s">
        <v>430</v>
      </c>
      <c r="AJ139" s="346">
        <v>3</v>
      </c>
      <c r="AK139" s="346">
        <v>3</v>
      </c>
      <c r="AL139" s="346">
        <v>7</v>
      </c>
      <c r="AM139" s="346">
        <v>8</v>
      </c>
      <c r="AN139" s="346">
        <v>3</v>
      </c>
      <c r="AO139" s="373"/>
      <c r="AP139" s="348" t="s">
        <v>430</v>
      </c>
      <c r="AQ139" s="348" t="s">
        <v>430</v>
      </c>
      <c r="AR139" s="348" t="s">
        <v>430</v>
      </c>
      <c r="AS139" s="348" t="s">
        <v>430</v>
      </c>
      <c r="AT139" s="348">
        <v>13.08</v>
      </c>
      <c r="AU139" s="351"/>
      <c r="AV139" s="346" t="s">
        <v>430</v>
      </c>
      <c r="AW139" s="346" t="s">
        <v>430</v>
      </c>
      <c r="AX139" s="346" t="s">
        <v>430</v>
      </c>
      <c r="AY139" s="346" t="s">
        <v>430</v>
      </c>
      <c r="AZ139" s="346">
        <v>5</v>
      </c>
      <c r="BA139" s="362"/>
      <c r="BB139" s="348">
        <v>21.316469619038301</v>
      </c>
      <c r="BC139" s="375">
        <v>1.1357437918743301</v>
      </c>
      <c r="BD139" s="375">
        <v>2.96738309714322E-2</v>
      </c>
      <c r="BE139" s="375">
        <v>-8.6322497276725099E-2</v>
      </c>
      <c r="BF139" s="374"/>
      <c r="BG139" s="348">
        <v>47.690399999999997</v>
      </c>
      <c r="BH139" s="348">
        <v>19.293900000000001</v>
      </c>
      <c r="BI139" s="348">
        <v>30.6967</v>
      </c>
      <c r="BJ139" s="348">
        <v>2.319</v>
      </c>
      <c r="BK139" s="373"/>
      <c r="BL139" s="372" t="s">
        <v>3132</v>
      </c>
      <c r="BM139" s="372" t="s">
        <v>3133</v>
      </c>
      <c r="BN139" s="372" t="s">
        <v>3134</v>
      </c>
      <c r="BO139" s="372" t="s">
        <v>3135</v>
      </c>
      <c r="BP139" s="372" t="s">
        <v>3136</v>
      </c>
      <c r="BQ139" s="373"/>
      <c r="BR139" s="354" t="s">
        <v>443</v>
      </c>
    </row>
    <row r="140" spans="1:70" s="428" customFormat="1" x14ac:dyDescent="0.25">
      <c r="A140" s="345" t="s">
        <v>3137</v>
      </c>
      <c r="B140" s="373"/>
      <c r="C140" s="719">
        <v>42035</v>
      </c>
      <c r="D140" s="373"/>
      <c r="E140" s="346">
        <v>1143.48</v>
      </c>
      <c r="F140" s="373"/>
      <c r="G140" s="347">
        <v>35.51</v>
      </c>
      <c r="H140" s="374"/>
      <c r="I140" s="348">
        <v>1.8353999999999999</v>
      </c>
      <c r="J140" s="348">
        <v>2.0989</v>
      </c>
      <c r="K140" s="348">
        <v>12.8376</v>
      </c>
      <c r="L140" s="348">
        <v>12.7302</v>
      </c>
      <c r="M140" s="348">
        <v>5.2771999999999997</v>
      </c>
      <c r="N140" s="350">
        <v>22.607500000000002</v>
      </c>
      <c r="O140" s="348">
        <v>10.507899999999999</v>
      </c>
      <c r="P140" s="348">
        <v>22.982099999999999</v>
      </c>
      <c r="Q140" s="348">
        <v>15.432</v>
      </c>
      <c r="R140" s="348">
        <v>13.7202</v>
      </c>
      <c r="S140" s="348">
        <v>14.4376</v>
      </c>
      <c r="T140" s="348">
        <v>6.3174000000000001</v>
      </c>
      <c r="U140" s="348">
        <v>10.5542</v>
      </c>
      <c r="V140" s="348">
        <v>10.416700000000001</v>
      </c>
      <c r="W140" s="348">
        <v>14.4376</v>
      </c>
      <c r="X140" s="348">
        <v>11.930099999999999</v>
      </c>
      <c r="Y140" s="374"/>
      <c r="Z140" s="346">
        <v>3</v>
      </c>
      <c r="AA140" s="346">
        <v>4</v>
      </c>
      <c r="AB140" s="346">
        <v>4</v>
      </c>
      <c r="AC140" s="346">
        <v>4</v>
      </c>
      <c r="AD140" s="346">
        <v>2</v>
      </c>
      <c r="AE140" s="346">
        <v>1</v>
      </c>
      <c r="AF140" s="346">
        <v>2</v>
      </c>
      <c r="AG140" s="346">
        <v>2</v>
      </c>
      <c r="AH140" s="346">
        <v>2</v>
      </c>
      <c r="AI140" s="346">
        <v>1</v>
      </c>
      <c r="AJ140" s="346">
        <v>4</v>
      </c>
      <c r="AK140" s="346">
        <v>2</v>
      </c>
      <c r="AL140" s="346">
        <v>1</v>
      </c>
      <c r="AM140" s="346">
        <v>1</v>
      </c>
      <c r="AN140" s="346">
        <v>4</v>
      </c>
      <c r="AO140" s="373"/>
      <c r="AP140" s="348">
        <v>14.58</v>
      </c>
      <c r="AQ140" s="348">
        <v>17.260000000000002</v>
      </c>
      <c r="AR140" s="348">
        <v>16.48</v>
      </c>
      <c r="AS140" s="348">
        <v>15.47</v>
      </c>
      <c r="AT140" s="348">
        <v>21.09</v>
      </c>
      <c r="AU140" s="351"/>
      <c r="AV140" s="346">
        <v>1</v>
      </c>
      <c r="AW140" s="346">
        <v>2</v>
      </c>
      <c r="AX140" s="346">
        <v>2</v>
      </c>
      <c r="AY140" s="346">
        <v>1</v>
      </c>
      <c r="AZ140" s="346">
        <v>1</v>
      </c>
      <c r="BA140" s="362"/>
      <c r="BB140" s="348">
        <v>17.4278840074732</v>
      </c>
      <c r="BC140" s="375">
        <v>0.97803779529173696</v>
      </c>
      <c r="BD140" s="375">
        <v>7.9380545968409502E-2</v>
      </c>
      <c r="BE140" s="375">
        <v>-7.3261625793946003E-2</v>
      </c>
      <c r="BF140" s="374"/>
      <c r="BG140" s="348">
        <v>42.074800000000003</v>
      </c>
      <c r="BH140" s="348">
        <v>25.020399999999999</v>
      </c>
      <c r="BI140" s="348">
        <v>32.257599999999996</v>
      </c>
      <c r="BJ140" s="348">
        <v>0.6472</v>
      </c>
      <c r="BK140" s="373"/>
      <c r="BL140" s="372" t="s">
        <v>3138</v>
      </c>
      <c r="BM140" s="372" t="s">
        <v>3139</v>
      </c>
      <c r="BN140" s="372" t="s">
        <v>3140</v>
      </c>
      <c r="BO140" s="372" t="s">
        <v>3141</v>
      </c>
      <c r="BP140" s="372" t="s">
        <v>3142</v>
      </c>
      <c r="BQ140" s="373"/>
      <c r="BR140" s="354" t="s">
        <v>476</v>
      </c>
    </row>
    <row r="141" spans="1:70" s="428" customFormat="1" x14ac:dyDescent="0.25">
      <c r="A141" s="345" t="s">
        <v>3143</v>
      </c>
      <c r="B141" s="373"/>
      <c r="C141" s="719">
        <v>45471</v>
      </c>
      <c r="D141" s="373"/>
      <c r="E141" s="346">
        <v>871.23</v>
      </c>
      <c r="F141" s="373"/>
      <c r="G141" s="347">
        <v>10.632199999999999</v>
      </c>
      <c r="H141" s="374"/>
      <c r="I141" s="348">
        <v>1.7036</v>
      </c>
      <c r="J141" s="348">
        <v>0.94079999999999997</v>
      </c>
      <c r="K141" s="348">
        <v>10.0642</v>
      </c>
      <c r="L141" s="348">
        <v>9.7007999999999992</v>
      </c>
      <c r="M141" s="348">
        <v>7.2626999999999997</v>
      </c>
      <c r="N141" s="350">
        <v>19.985399999999998</v>
      </c>
      <c r="O141" s="348" t="s">
        <v>430</v>
      </c>
      <c r="P141" s="348" t="s">
        <v>430</v>
      </c>
      <c r="Q141" s="348" t="s">
        <v>430</v>
      </c>
      <c r="R141" s="348" t="s">
        <v>430</v>
      </c>
      <c r="S141" s="348">
        <v>11.801399999999999</v>
      </c>
      <c r="T141" s="348">
        <v>5.1329000000000002</v>
      </c>
      <c r="U141" s="348">
        <v>10.011799999999999</v>
      </c>
      <c r="V141" s="348">
        <v>9.5606000000000009</v>
      </c>
      <c r="W141" s="348">
        <v>11.801399999999999</v>
      </c>
      <c r="X141" s="348">
        <v>3.4062999999999999</v>
      </c>
      <c r="Y141" s="374"/>
      <c r="Z141" s="346">
        <v>8</v>
      </c>
      <c r="AA141" s="346">
        <v>6</v>
      </c>
      <c r="AB141" s="346">
        <v>9</v>
      </c>
      <c r="AC141" s="346">
        <v>6</v>
      </c>
      <c r="AD141" s="346">
        <v>1</v>
      </c>
      <c r="AE141" s="346">
        <v>3</v>
      </c>
      <c r="AF141" s="346" t="s">
        <v>430</v>
      </c>
      <c r="AG141" s="346" t="s">
        <v>430</v>
      </c>
      <c r="AH141" s="346" t="s">
        <v>430</v>
      </c>
      <c r="AI141" s="346" t="s">
        <v>430</v>
      </c>
      <c r="AJ141" s="346">
        <v>9</v>
      </c>
      <c r="AK141" s="346">
        <v>4</v>
      </c>
      <c r="AL141" s="346">
        <v>2</v>
      </c>
      <c r="AM141" s="346">
        <v>2</v>
      </c>
      <c r="AN141" s="346">
        <v>9</v>
      </c>
      <c r="AO141" s="373"/>
      <c r="AP141" s="348" t="s">
        <v>430</v>
      </c>
      <c r="AQ141" s="348" t="s">
        <v>430</v>
      </c>
      <c r="AR141" s="348" t="s">
        <v>430</v>
      </c>
      <c r="AS141" s="348" t="s">
        <v>430</v>
      </c>
      <c r="AT141" s="348">
        <v>17.760000000000002</v>
      </c>
      <c r="AU141" s="351"/>
      <c r="AV141" s="346" t="s">
        <v>430</v>
      </c>
      <c r="AW141" s="346" t="s">
        <v>430</v>
      </c>
      <c r="AX141" s="346" t="s">
        <v>430</v>
      </c>
      <c r="AY141" s="346" t="s">
        <v>430</v>
      </c>
      <c r="AZ141" s="346">
        <v>3</v>
      </c>
      <c r="BA141" s="362"/>
      <c r="BB141" s="348">
        <v>17.681389342207599</v>
      </c>
      <c r="BC141" s="375">
        <v>0.96558995107156298</v>
      </c>
      <c r="BD141" s="375">
        <v>-1.1549700895149201E-2</v>
      </c>
      <c r="BE141" s="375">
        <v>-3.57533859766892E-2</v>
      </c>
      <c r="BF141" s="374"/>
      <c r="BG141" s="348">
        <v>47.965800000000002</v>
      </c>
      <c r="BH141" s="348">
        <v>24.892700000000001</v>
      </c>
      <c r="BI141" s="348">
        <v>17.8384</v>
      </c>
      <c r="BJ141" s="348">
        <v>9.3031000000000006</v>
      </c>
      <c r="BK141" s="373"/>
      <c r="BL141" s="372" t="s">
        <v>3144</v>
      </c>
      <c r="BM141" s="372" t="s">
        <v>3145</v>
      </c>
      <c r="BN141" s="372" t="s">
        <v>3146</v>
      </c>
      <c r="BO141" s="372" t="s">
        <v>3147</v>
      </c>
      <c r="BP141" s="372" t="s">
        <v>3148</v>
      </c>
      <c r="BQ141" s="373"/>
      <c r="BR141" s="354" t="s">
        <v>443</v>
      </c>
    </row>
    <row r="142" spans="1:70" s="428" customFormat="1" x14ac:dyDescent="0.25">
      <c r="A142" s="345" t="s">
        <v>3149</v>
      </c>
      <c r="B142" s="373"/>
      <c r="C142" s="719">
        <v>45576</v>
      </c>
      <c r="D142" s="373"/>
      <c r="E142" s="346">
        <v>742.50599999999997</v>
      </c>
      <c r="F142" s="373"/>
      <c r="G142" s="347">
        <v>10.7021</v>
      </c>
      <c r="H142" s="374"/>
      <c r="I142" s="348">
        <v>1.7851999999999999</v>
      </c>
      <c r="J142" s="348">
        <v>2.2481</v>
      </c>
      <c r="K142" s="348">
        <v>13.5562</v>
      </c>
      <c r="L142" s="348">
        <v>16.648</v>
      </c>
      <c r="M142" s="348">
        <v>5.0058999999999996</v>
      </c>
      <c r="N142" s="350">
        <v>22.345199999999998</v>
      </c>
      <c r="O142" s="348" t="s">
        <v>430</v>
      </c>
      <c r="P142" s="348" t="s">
        <v>430</v>
      </c>
      <c r="Q142" s="348" t="s">
        <v>430</v>
      </c>
      <c r="R142" s="348" t="s">
        <v>430</v>
      </c>
      <c r="S142" s="348">
        <v>16.4132</v>
      </c>
      <c r="T142" s="348">
        <v>7.5187999999999997</v>
      </c>
      <c r="U142" s="348">
        <v>7.5782999999999996</v>
      </c>
      <c r="V142" s="348">
        <v>7.2194000000000003</v>
      </c>
      <c r="W142" s="348">
        <v>16.4132</v>
      </c>
      <c r="X142" s="348">
        <v>4.4973000000000001</v>
      </c>
      <c r="Y142" s="374"/>
      <c r="Z142" s="346">
        <v>4</v>
      </c>
      <c r="AA142" s="346">
        <v>3</v>
      </c>
      <c r="AB142" s="346">
        <v>2</v>
      </c>
      <c r="AC142" s="346">
        <v>1</v>
      </c>
      <c r="AD142" s="346">
        <v>3</v>
      </c>
      <c r="AE142" s="346">
        <v>2</v>
      </c>
      <c r="AF142" s="346" t="s">
        <v>430</v>
      </c>
      <c r="AG142" s="346" t="s">
        <v>430</v>
      </c>
      <c r="AH142" s="346" t="s">
        <v>430</v>
      </c>
      <c r="AI142" s="346" t="s">
        <v>430</v>
      </c>
      <c r="AJ142" s="346">
        <v>2</v>
      </c>
      <c r="AK142" s="346">
        <v>1</v>
      </c>
      <c r="AL142" s="346">
        <v>3</v>
      </c>
      <c r="AM142" s="346">
        <v>4</v>
      </c>
      <c r="AN142" s="346">
        <v>2</v>
      </c>
      <c r="AO142" s="373"/>
      <c r="AP142" s="348" t="s">
        <v>430</v>
      </c>
      <c r="AQ142" s="348" t="s">
        <v>430</v>
      </c>
      <c r="AR142" s="348" t="s">
        <v>430</v>
      </c>
      <c r="AS142" s="348" t="s">
        <v>430</v>
      </c>
      <c r="AT142" s="348">
        <v>18.72</v>
      </c>
      <c r="AU142" s="351"/>
      <c r="AV142" s="346" t="s">
        <v>430</v>
      </c>
      <c r="AW142" s="346" t="s">
        <v>430</v>
      </c>
      <c r="AX142" s="346" t="s">
        <v>430</v>
      </c>
      <c r="AY142" s="346" t="s">
        <v>430</v>
      </c>
      <c r="AZ142" s="346">
        <v>2</v>
      </c>
      <c r="BA142" s="362"/>
      <c r="BB142" s="348">
        <v>23.945936968546899</v>
      </c>
      <c r="BC142" s="375">
        <v>1.3280591261391801</v>
      </c>
      <c r="BD142" s="375">
        <v>7.84814446015881E-3</v>
      </c>
      <c r="BE142" s="375">
        <v>1.51969540352541E-2</v>
      </c>
      <c r="BF142" s="374"/>
      <c r="BG142" s="348">
        <v>27.694299999999998</v>
      </c>
      <c r="BH142" s="348">
        <v>16.843599999999999</v>
      </c>
      <c r="BI142" s="348">
        <v>46.84</v>
      </c>
      <c r="BJ142" s="348">
        <v>8.6220999999999997</v>
      </c>
      <c r="BK142" s="373"/>
      <c r="BL142" s="372" t="s">
        <v>3150</v>
      </c>
      <c r="BM142" s="372" t="s">
        <v>3151</v>
      </c>
      <c r="BN142" s="372" t="s">
        <v>3152</v>
      </c>
      <c r="BO142" s="372" t="s">
        <v>3153</v>
      </c>
      <c r="BP142" s="372" t="s">
        <v>518</v>
      </c>
      <c r="BQ142" s="373"/>
      <c r="BR142" s="354" t="s">
        <v>476</v>
      </c>
    </row>
    <row r="143" spans="1:70" s="428" customFormat="1" x14ac:dyDescent="0.25">
      <c r="A143" s="345" t="s">
        <v>3154</v>
      </c>
      <c r="B143" s="373"/>
      <c r="C143" s="719">
        <v>45467</v>
      </c>
      <c r="D143" s="373"/>
      <c r="E143" s="346">
        <v>670.23</v>
      </c>
      <c r="F143" s="373"/>
      <c r="G143" s="347">
        <v>10.131399999999999</v>
      </c>
      <c r="H143" s="374"/>
      <c r="I143" s="348">
        <v>1.772</v>
      </c>
      <c r="J143" s="348">
        <v>0.83699999999999997</v>
      </c>
      <c r="K143" s="348">
        <v>10.2174</v>
      </c>
      <c r="L143" s="348">
        <v>7.3901000000000003</v>
      </c>
      <c r="M143" s="348">
        <v>1.131</v>
      </c>
      <c r="N143" s="350">
        <v>13.8536</v>
      </c>
      <c r="O143" s="348" t="s">
        <v>430</v>
      </c>
      <c r="P143" s="348" t="s">
        <v>430</v>
      </c>
      <c r="Q143" s="348" t="s">
        <v>430</v>
      </c>
      <c r="R143" s="348" t="s">
        <v>430</v>
      </c>
      <c r="S143" s="348">
        <v>12.4574</v>
      </c>
      <c r="T143" s="348">
        <v>1.4256</v>
      </c>
      <c r="U143" s="348">
        <v>3.6608999999999998</v>
      </c>
      <c r="V143" s="348">
        <v>3.0640000000000001</v>
      </c>
      <c r="W143" s="348">
        <v>12.4574</v>
      </c>
      <c r="X143" s="348">
        <v>0.71160000000000001</v>
      </c>
      <c r="Y143" s="374"/>
      <c r="Z143" s="346">
        <v>6</v>
      </c>
      <c r="AA143" s="346">
        <v>8</v>
      </c>
      <c r="AB143" s="346">
        <v>8</v>
      </c>
      <c r="AC143" s="346">
        <v>11</v>
      </c>
      <c r="AD143" s="346">
        <v>8</v>
      </c>
      <c r="AE143" s="346">
        <v>9</v>
      </c>
      <c r="AF143" s="346" t="s">
        <v>430</v>
      </c>
      <c r="AG143" s="346" t="s">
        <v>430</v>
      </c>
      <c r="AH143" s="346" t="s">
        <v>430</v>
      </c>
      <c r="AI143" s="346" t="s">
        <v>430</v>
      </c>
      <c r="AJ143" s="346">
        <v>8</v>
      </c>
      <c r="AK143" s="346">
        <v>10</v>
      </c>
      <c r="AL143" s="346">
        <v>9</v>
      </c>
      <c r="AM143" s="346">
        <v>9</v>
      </c>
      <c r="AN143" s="346">
        <v>8</v>
      </c>
      <c r="AO143" s="373"/>
      <c r="AP143" s="348" t="s">
        <v>430</v>
      </c>
      <c r="AQ143" s="348" t="s">
        <v>430</v>
      </c>
      <c r="AR143" s="348" t="s">
        <v>430</v>
      </c>
      <c r="AS143" s="348" t="s">
        <v>430</v>
      </c>
      <c r="AT143" s="348">
        <v>9.07</v>
      </c>
      <c r="AU143" s="351"/>
      <c r="AV143" s="346" t="s">
        <v>430</v>
      </c>
      <c r="AW143" s="346" t="s">
        <v>430</v>
      </c>
      <c r="AX143" s="346" t="s">
        <v>430</v>
      </c>
      <c r="AY143" s="346" t="s">
        <v>430</v>
      </c>
      <c r="AZ143" s="346">
        <v>10</v>
      </c>
      <c r="BA143" s="362"/>
      <c r="BB143" s="348">
        <v>17.895768565149002</v>
      </c>
      <c r="BC143" s="375">
        <v>0.99331092888897599</v>
      </c>
      <c r="BD143" s="375">
        <v>-2.312702253625E-2</v>
      </c>
      <c r="BE143" s="375">
        <v>-0.33277984156947599</v>
      </c>
      <c r="BF143" s="374"/>
      <c r="BG143" s="348">
        <v>46.780299999999997</v>
      </c>
      <c r="BH143" s="348">
        <v>12.0542</v>
      </c>
      <c r="BI143" s="348">
        <v>39.0015</v>
      </c>
      <c r="BJ143" s="348">
        <v>2.1640000000000001</v>
      </c>
      <c r="BK143" s="373"/>
      <c r="BL143" s="372" t="s">
        <v>3155</v>
      </c>
      <c r="BM143" s="372" t="s">
        <v>3156</v>
      </c>
      <c r="BN143" s="372" t="s">
        <v>3157</v>
      </c>
      <c r="BO143" s="372" t="s">
        <v>3158</v>
      </c>
      <c r="BP143" s="372" t="s">
        <v>3159</v>
      </c>
      <c r="BQ143" s="373"/>
      <c r="BR143" s="354" t="s">
        <v>604</v>
      </c>
    </row>
    <row r="144" spans="1:70" s="428" customFormat="1" x14ac:dyDescent="0.25">
      <c r="A144" s="345" t="s">
        <v>3160</v>
      </c>
      <c r="B144" s="373"/>
      <c r="C144" s="719">
        <v>45512</v>
      </c>
      <c r="D144" s="373"/>
      <c r="E144" s="346">
        <v>668.1</v>
      </c>
      <c r="F144" s="373"/>
      <c r="G144" s="347">
        <v>10.971399999999999</v>
      </c>
      <c r="H144" s="374"/>
      <c r="I144" s="348">
        <v>2.0499999999999998</v>
      </c>
      <c r="J144" s="348">
        <v>2.7237</v>
      </c>
      <c r="K144" s="348">
        <v>9.5375999999999994</v>
      </c>
      <c r="L144" s="348">
        <v>8.2173999999999996</v>
      </c>
      <c r="M144" s="348">
        <v>-6.2873999999999999</v>
      </c>
      <c r="N144" s="350">
        <v>9.1786999999999992</v>
      </c>
      <c r="O144" s="348" t="s">
        <v>430</v>
      </c>
      <c r="P144" s="348" t="s">
        <v>430</v>
      </c>
      <c r="Q144" s="348" t="s">
        <v>430</v>
      </c>
      <c r="R144" s="348" t="s">
        <v>430</v>
      </c>
      <c r="S144" s="348">
        <v>11.581899999999999</v>
      </c>
      <c r="T144" s="348">
        <v>-1.8087</v>
      </c>
      <c r="U144" s="348">
        <v>-4.4195000000000002</v>
      </c>
      <c r="V144" s="348">
        <v>-4.1833</v>
      </c>
      <c r="W144" s="348">
        <v>11.581899999999999</v>
      </c>
      <c r="X144" s="348">
        <v>5.5450999999999997</v>
      </c>
      <c r="Y144" s="374"/>
      <c r="Z144" s="346">
        <v>1</v>
      </c>
      <c r="AA144" s="346">
        <v>2</v>
      </c>
      <c r="AB144" s="346">
        <v>12</v>
      </c>
      <c r="AC144" s="346">
        <v>9</v>
      </c>
      <c r="AD144" s="346">
        <v>12</v>
      </c>
      <c r="AE144" s="346">
        <v>11</v>
      </c>
      <c r="AF144" s="346" t="s">
        <v>430</v>
      </c>
      <c r="AG144" s="346" t="s">
        <v>430</v>
      </c>
      <c r="AH144" s="346" t="s">
        <v>430</v>
      </c>
      <c r="AI144" s="346" t="s">
        <v>430</v>
      </c>
      <c r="AJ144" s="346">
        <v>11</v>
      </c>
      <c r="AK144" s="346">
        <v>12</v>
      </c>
      <c r="AL144" s="346">
        <v>12</v>
      </c>
      <c r="AM144" s="346">
        <v>12</v>
      </c>
      <c r="AN144" s="346">
        <v>11</v>
      </c>
      <c r="AO144" s="373"/>
      <c r="AP144" s="348" t="s">
        <v>430</v>
      </c>
      <c r="AQ144" s="348" t="s">
        <v>430</v>
      </c>
      <c r="AR144" s="348" t="s">
        <v>430</v>
      </c>
      <c r="AS144" s="348" t="s">
        <v>430</v>
      </c>
      <c r="AT144" s="348">
        <v>-0.44</v>
      </c>
      <c r="AU144" s="351"/>
      <c r="AV144" s="346" t="s">
        <v>430</v>
      </c>
      <c r="AW144" s="346" t="s">
        <v>430</v>
      </c>
      <c r="AX144" s="346" t="s">
        <v>430</v>
      </c>
      <c r="AY144" s="346" t="s">
        <v>430</v>
      </c>
      <c r="AZ144" s="346">
        <v>12</v>
      </c>
      <c r="BA144" s="362"/>
      <c r="BB144" s="348">
        <v>25.495578101391601</v>
      </c>
      <c r="BC144" s="375">
        <v>1.1458204940257399</v>
      </c>
      <c r="BD144" s="375">
        <v>-1.8462584178241101E-3</v>
      </c>
      <c r="BE144" s="375">
        <v>0.20625537735455099</v>
      </c>
      <c r="BF144" s="374"/>
      <c r="BG144" s="348">
        <v>40.334800000000001</v>
      </c>
      <c r="BH144" s="348">
        <v>35.800199999999997</v>
      </c>
      <c r="BI144" s="348">
        <v>22.422899999999998</v>
      </c>
      <c r="BJ144" s="348">
        <v>1.4420999999999999</v>
      </c>
      <c r="BK144" s="373"/>
      <c r="BL144" s="372" t="s">
        <v>3161</v>
      </c>
      <c r="BM144" s="372" t="s">
        <v>3162</v>
      </c>
      <c r="BN144" s="372" t="s">
        <v>3163</v>
      </c>
      <c r="BO144" s="372" t="s">
        <v>3164</v>
      </c>
      <c r="BP144" s="372" t="s">
        <v>3165</v>
      </c>
      <c r="BQ144" s="373"/>
      <c r="BR144" s="354" t="s">
        <v>476</v>
      </c>
    </row>
    <row r="145" spans="1:70" s="428" customFormat="1" x14ac:dyDescent="0.25">
      <c r="A145" s="345" t="s">
        <v>3166</v>
      </c>
      <c r="B145" s="373"/>
      <c r="C145" s="719">
        <v>45518</v>
      </c>
      <c r="D145" s="373"/>
      <c r="E145" s="346">
        <v>648.86</v>
      </c>
      <c r="F145" s="373"/>
      <c r="G145" s="347">
        <v>10.32</v>
      </c>
      <c r="H145" s="374"/>
      <c r="I145" s="348">
        <v>1.9762999999999999</v>
      </c>
      <c r="J145" s="348">
        <v>0.68289999999999995</v>
      </c>
      <c r="K145" s="348">
        <v>11.087199999999999</v>
      </c>
      <c r="L145" s="348">
        <v>10.967700000000001</v>
      </c>
      <c r="M145" s="348">
        <v>0.68289999999999995</v>
      </c>
      <c r="N145" s="350">
        <v>10.0808</v>
      </c>
      <c r="O145" s="348" t="s">
        <v>430</v>
      </c>
      <c r="P145" s="348" t="s">
        <v>430</v>
      </c>
      <c r="Q145" s="348" t="s">
        <v>430</v>
      </c>
      <c r="R145" s="348" t="s">
        <v>430</v>
      </c>
      <c r="S145" s="348">
        <v>13.6564</v>
      </c>
      <c r="T145" s="348">
        <v>3.5105</v>
      </c>
      <c r="U145" s="348">
        <v>1.5748</v>
      </c>
      <c r="V145" s="348">
        <v>0.68289999999999995</v>
      </c>
      <c r="W145" s="348">
        <v>13.6564</v>
      </c>
      <c r="X145" s="348">
        <v>1.8686</v>
      </c>
      <c r="Y145" s="374"/>
      <c r="Z145" s="346">
        <v>2</v>
      </c>
      <c r="AA145" s="346">
        <v>11</v>
      </c>
      <c r="AB145" s="346">
        <v>6</v>
      </c>
      <c r="AC145" s="346">
        <v>5</v>
      </c>
      <c r="AD145" s="346">
        <v>9</v>
      </c>
      <c r="AE145" s="346">
        <v>10</v>
      </c>
      <c r="AF145" s="346" t="s">
        <v>430</v>
      </c>
      <c r="AG145" s="346" t="s">
        <v>430</v>
      </c>
      <c r="AH145" s="346" t="s">
        <v>430</v>
      </c>
      <c r="AI145" s="346" t="s">
        <v>430</v>
      </c>
      <c r="AJ145" s="346">
        <v>5</v>
      </c>
      <c r="AK145" s="346">
        <v>7</v>
      </c>
      <c r="AL145" s="346">
        <v>11</v>
      </c>
      <c r="AM145" s="346">
        <v>10</v>
      </c>
      <c r="AN145" s="346">
        <v>5</v>
      </c>
      <c r="AO145" s="373"/>
      <c r="AP145" s="348" t="s">
        <v>430</v>
      </c>
      <c r="AQ145" s="348" t="s">
        <v>430</v>
      </c>
      <c r="AR145" s="348" t="s">
        <v>430</v>
      </c>
      <c r="AS145" s="348" t="s">
        <v>430</v>
      </c>
      <c r="AT145" s="348">
        <v>7.54</v>
      </c>
      <c r="AU145" s="351"/>
      <c r="AV145" s="346" t="s">
        <v>430</v>
      </c>
      <c r="AW145" s="346" t="s">
        <v>430</v>
      </c>
      <c r="AX145" s="346" t="s">
        <v>430</v>
      </c>
      <c r="AY145" s="346" t="s">
        <v>430</v>
      </c>
      <c r="AZ145" s="346">
        <v>11</v>
      </c>
      <c r="BA145" s="362"/>
      <c r="BB145" s="348">
        <v>21.4727415820117</v>
      </c>
      <c r="BC145" s="375">
        <v>1.0661801451884201</v>
      </c>
      <c r="BD145" s="375">
        <v>-1.5548257360470099E-2</v>
      </c>
      <c r="BE145" s="375">
        <v>-9.8144409847628997E-2</v>
      </c>
      <c r="BF145" s="374"/>
      <c r="BG145" s="348">
        <v>44.3063</v>
      </c>
      <c r="BH145" s="348">
        <v>21.931999999999999</v>
      </c>
      <c r="BI145" s="348">
        <v>33.4587</v>
      </c>
      <c r="BJ145" s="348">
        <v>0.30299999999999999</v>
      </c>
      <c r="BK145" s="373"/>
      <c r="BL145" s="372" t="s">
        <v>3167</v>
      </c>
      <c r="BM145" s="372" t="s">
        <v>3168</v>
      </c>
      <c r="BN145" s="372" t="s">
        <v>3169</v>
      </c>
      <c r="BO145" s="372" t="s">
        <v>3170</v>
      </c>
      <c r="BP145" s="372" t="s">
        <v>3171</v>
      </c>
      <c r="BQ145" s="373"/>
      <c r="BR145" s="354" t="s">
        <v>604</v>
      </c>
    </row>
    <row r="146" spans="1:70" s="428" customFormat="1" x14ac:dyDescent="0.25">
      <c r="A146" s="345" t="s">
        <v>3172</v>
      </c>
      <c r="B146" s="373"/>
      <c r="C146" s="719">
        <v>45152</v>
      </c>
      <c r="D146" s="373"/>
      <c r="E146" s="346">
        <v>659.85199999999998</v>
      </c>
      <c r="F146" s="373"/>
      <c r="G146" s="347">
        <v>14.941000000000001</v>
      </c>
      <c r="H146" s="374"/>
      <c r="I146" s="348">
        <v>1.1741999999999999</v>
      </c>
      <c r="J146" s="348">
        <v>3.1943999999999999</v>
      </c>
      <c r="K146" s="348">
        <v>18.398</v>
      </c>
      <c r="L146" s="348">
        <v>12.7904</v>
      </c>
      <c r="M146" s="348">
        <v>-0.23039999999999999</v>
      </c>
      <c r="N146" s="350">
        <v>6.8171999999999997</v>
      </c>
      <c r="O146" s="348">
        <v>-0.27029999999999998</v>
      </c>
      <c r="P146" s="348" t="s">
        <v>430</v>
      </c>
      <c r="Q146" s="348" t="s">
        <v>430</v>
      </c>
      <c r="R146" s="348" t="s">
        <v>430</v>
      </c>
      <c r="S146" s="348">
        <v>21.8689</v>
      </c>
      <c r="T146" s="348">
        <v>3.1894</v>
      </c>
      <c r="U146" s="348">
        <v>4.0612000000000004</v>
      </c>
      <c r="V146" s="348">
        <v>-0.51739999999999997</v>
      </c>
      <c r="W146" s="348">
        <v>21.8689</v>
      </c>
      <c r="X146" s="348">
        <v>16.0077</v>
      </c>
      <c r="Y146" s="374"/>
      <c r="Z146" s="346">
        <v>12</v>
      </c>
      <c r="AA146" s="346">
        <v>1</v>
      </c>
      <c r="AB146" s="346">
        <v>1</v>
      </c>
      <c r="AC146" s="346">
        <v>3</v>
      </c>
      <c r="AD146" s="346">
        <v>11</v>
      </c>
      <c r="AE146" s="346">
        <v>12</v>
      </c>
      <c r="AF146" s="346">
        <v>6</v>
      </c>
      <c r="AG146" s="346" t="s">
        <v>430</v>
      </c>
      <c r="AH146" s="346" t="s">
        <v>430</v>
      </c>
      <c r="AI146" s="346" t="s">
        <v>430</v>
      </c>
      <c r="AJ146" s="346">
        <v>1</v>
      </c>
      <c r="AK146" s="346">
        <v>8</v>
      </c>
      <c r="AL146" s="346">
        <v>8</v>
      </c>
      <c r="AM146" s="346">
        <v>11</v>
      </c>
      <c r="AN146" s="346">
        <v>1</v>
      </c>
      <c r="AO146" s="373"/>
      <c r="AP146" s="348" t="s">
        <v>430</v>
      </c>
      <c r="AQ146" s="348" t="s">
        <v>430</v>
      </c>
      <c r="AR146" s="348" t="s">
        <v>430</v>
      </c>
      <c r="AS146" s="348" t="s">
        <v>430</v>
      </c>
      <c r="AT146" s="348">
        <v>11.26</v>
      </c>
      <c r="AU146" s="351"/>
      <c r="AV146" s="346" t="s">
        <v>430</v>
      </c>
      <c r="AW146" s="346" t="s">
        <v>430</v>
      </c>
      <c r="AX146" s="346" t="s">
        <v>430</v>
      </c>
      <c r="AY146" s="346" t="s">
        <v>430</v>
      </c>
      <c r="AZ146" s="346">
        <v>8</v>
      </c>
      <c r="BA146" s="362"/>
      <c r="BB146" s="348">
        <v>21.828773868035299</v>
      </c>
      <c r="BC146" s="375">
        <v>1.0894198321739801</v>
      </c>
      <c r="BD146" s="375">
        <v>3.7821024194701798E-2</v>
      </c>
      <c r="BE146" s="375">
        <v>-0.35663676186452797</v>
      </c>
      <c r="BF146" s="374"/>
      <c r="BG146" s="348">
        <v>23.869</v>
      </c>
      <c r="BH146" s="348">
        <v>14.878</v>
      </c>
      <c r="BI146" s="348">
        <v>31.240600000000001</v>
      </c>
      <c r="BJ146" s="348">
        <v>30.0124</v>
      </c>
      <c r="BK146" s="373"/>
      <c r="BL146" s="372" t="s">
        <v>3173</v>
      </c>
      <c r="BM146" s="372" t="s">
        <v>3174</v>
      </c>
      <c r="BN146" s="372" t="s">
        <v>3175</v>
      </c>
      <c r="BO146" s="372" t="s">
        <v>3176</v>
      </c>
      <c r="BP146" s="372" t="s">
        <v>3177</v>
      </c>
      <c r="BQ146" s="373"/>
      <c r="BR146" s="354" t="s">
        <v>548</v>
      </c>
    </row>
    <row r="147" spans="1:70" s="428" customFormat="1" x14ac:dyDescent="0.25">
      <c r="A147" s="885" t="s">
        <v>93</v>
      </c>
      <c r="B147" s="402"/>
      <c r="C147" s="724"/>
      <c r="D147" s="402"/>
      <c r="E147" s="403"/>
      <c r="F147" s="402"/>
      <c r="G147" s="404"/>
      <c r="H147" s="406"/>
      <c r="I147" s="405">
        <v>1.7138</v>
      </c>
      <c r="J147" s="405">
        <v>1.4157</v>
      </c>
      <c r="K147" s="405">
        <v>11.7118</v>
      </c>
      <c r="L147" s="405">
        <v>10.2897</v>
      </c>
      <c r="M147" s="405">
        <v>2.0619000000000001</v>
      </c>
      <c r="N147" s="407">
        <v>15.9537</v>
      </c>
      <c r="O147" s="405">
        <v>8.3445999999999998</v>
      </c>
      <c r="P147" s="405">
        <v>23.512499999999999</v>
      </c>
      <c r="Q147" s="405">
        <v>18.636500000000002</v>
      </c>
      <c r="R147" s="405">
        <v>13.7202</v>
      </c>
      <c r="S147" s="405">
        <v>13.934100000000001</v>
      </c>
      <c r="T147" s="405">
        <v>3.5055999999999998</v>
      </c>
      <c r="U147" s="405">
        <v>4.8226000000000004</v>
      </c>
      <c r="V147" s="405">
        <v>4.6135999999999999</v>
      </c>
      <c r="W147" s="405">
        <v>13.934100000000001</v>
      </c>
      <c r="X147" s="405">
        <v>9.8867999999999991</v>
      </c>
      <c r="Y147" s="406"/>
      <c r="Z147" s="403">
        <v>12</v>
      </c>
      <c r="AA147" s="403">
        <v>12</v>
      </c>
      <c r="AB147" s="403">
        <v>12</v>
      </c>
      <c r="AC147" s="403">
        <v>12</v>
      </c>
      <c r="AD147" s="403">
        <v>12</v>
      </c>
      <c r="AE147" s="403">
        <v>12</v>
      </c>
      <c r="AF147" s="403">
        <v>6</v>
      </c>
      <c r="AG147" s="403">
        <v>3</v>
      </c>
      <c r="AH147" s="403">
        <v>2</v>
      </c>
      <c r="AI147" s="403">
        <v>1</v>
      </c>
      <c r="AJ147" s="403">
        <v>12</v>
      </c>
      <c r="AK147" s="403">
        <v>12</v>
      </c>
      <c r="AL147" s="403">
        <v>12</v>
      </c>
      <c r="AM147" s="403">
        <v>12</v>
      </c>
      <c r="AN147" s="403">
        <v>12</v>
      </c>
      <c r="AO147" s="402"/>
      <c r="AP147" s="405">
        <v>14.58</v>
      </c>
      <c r="AQ147" s="405">
        <v>19.895</v>
      </c>
      <c r="AR147" s="405">
        <v>18.155000000000001</v>
      </c>
      <c r="AS147" s="405">
        <v>14.9166666666667</v>
      </c>
      <c r="AT147" s="405">
        <v>12.251666666666701</v>
      </c>
      <c r="AU147" s="408"/>
      <c r="AV147" s="403">
        <v>1</v>
      </c>
      <c r="AW147" s="403">
        <v>2</v>
      </c>
      <c r="AX147" s="403">
        <v>2</v>
      </c>
      <c r="AY147" s="403">
        <v>3</v>
      </c>
      <c r="AZ147" s="403">
        <v>12</v>
      </c>
      <c r="BA147" s="409"/>
      <c r="BB147" s="405"/>
      <c r="BC147" s="410"/>
      <c r="BD147" s="410"/>
      <c r="BE147" s="410"/>
      <c r="BF147" s="406"/>
      <c r="BG147" s="405"/>
      <c r="BH147" s="405"/>
      <c r="BI147" s="405"/>
      <c r="BJ147" s="405"/>
      <c r="BK147" s="402"/>
      <c r="BL147" s="401"/>
      <c r="BM147" s="401"/>
      <c r="BN147" s="401"/>
      <c r="BO147" s="401"/>
      <c r="BP147" s="401"/>
      <c r="BQ147" s="402"/>
      <c r="BR147" s="411"/>
    </row>
    <row r="148" spans="1:70" s="428" customFormat="1" x14ac:dyDescent="0.25">
      <c r="A148" s="886" t="s">
        <v>94</v>
      </c>
      <c r="B148" s="373"/>
      <c r="C148" s="719"/>
      <c r="D148" s="373"/>
      <c r="E148" s="346"/>
      <c r="F148" s="373"/>
      <c r="G148" s="347"/>
      <c r="H148" s="374"/>
      <c r="I148" s="348">
        <v>2.0499999999999998</v>
      </c>
      <c r="J148" s="348">
        <v>3.1943999999999999</v>
      </c>
      <c r="K148" s="348">
        <v>18.398</v>
      </c>
      <c r="L148" s="348">
        <v>16.648</v>
      </c>
      <c r="M148" s="348">
        <v>7.2626999999999997</v>
      </c>
      <c r="N148" s="350">
        <v>22.607500000000002</v>
      </c>
      <c r="O148" s="348">
        <v>10.765000000000001</v>
      </c>
      <c r="P148" s="348">
        <v>25.242699999999999</v>
      </c>
      <c r="Q148" s="348">
        <v>21.841000000000001</v>
      </c>
      <c r="R148" s="348">
        <v>13.7202</v>
      </c>
      <c r="S148" s="348">
        <v>21.8689</v>
      </c>
      <c r="T148" s="348">
        <v>7.5187999999999997</v>
      </c>
      <c r="U148" s="348">
        <v>10.5542</v>
      </c>
      <c r="V148" s="348">
        <v>10.416700000000001</v>
      </c>
      <c r="W148" s="348">
        <v>21.8689</v>
      </c>
      <c r="X148" s="348">
        <v>19.049700000000001</v>
      </c>
      <c r="Y148" s="374"/>
      <c r="Z148" s="346"/>
      <c r="AA148" s="346"/>
      <c r="AB148" s="346"/>
      <c r="AC148" s="346"/>
      <c r="AD148" s="346"/>
      <c r="AE148" s="346"/>
      <c r="AF148" s="346"/>
      <c r="AG148" s="346"/>
      <c r="AH148" s="346"/>
      <c r="AI148" s="346"/>
      <c r="AJ148" s="346"/>
      <c r="AK148" s="346"/>
      <c r="AL148" s="346"/>
      <c r="AM148" s="346"/>
      <c r="AN148" s="346"/>
      <c r="AO148" s="373"/>
      <c r="AP148" s="348">
        <v>14.58</v>
      </c>
      <c r="AQ148" s="348">
        <v>22.53</v>
      </c>
      <c r="AR148" s="348">
        <v>19.829999999999998</v>
      </c>
      <c r="AS148" s="348">
        <v>15.47</v>
      </c>
      <c r="AT148" s="348">
        <v>21.09</v>
      </c>
      <c r="AU148" s="351"/>
      <c r="AV148" s="346"/>
      <c r="AW148" s="346"/>
      <c r="AX148" s="346"/>
      <c r="AY148" s="346"/>
      <c r="AZ148" s="346"/>
      <c r="BA148" s="362"/>
      <c r="BB148" s="348"/>
      <c r="BC148" s="375"/>
      <c r="BD148" s="375"/>
      <c r="BE148" s="375"/>
      <c r="BF148" s="374"/>
      <c r="BG148" s="348"/>
      <c r="BH148" s="348"/>
      <c r="BI148" s="348"/>
      <c r="BJ148" s="348"/>
      <c r="BK148" s="373"/>
      <c r="BL148" s="372"/>
      <c r="BM148" s="372"/>
      <c r="BN148" s="372"/>
      <c r="BO148" s="372"/>
      <c r="BP148" s="372"/>
      <c r="BQ148" s="373"/>
      <c r="BR148" s="354"/>
    </row>
    <row r="149" spans="1:70" s="428" customFormat="1" x14ac:dyDescent="0.25">
      <c r="A149" s="886" t="s">
        <v>95</v>
      </c>
      <c r="B149" s="373"/>
      <c r="C149" s="719"/>
      <c r="D149" s="373"/>
      <c r="E149" s="346"/>
      <c r="F149" s="373"/>
      <c r="G149" s="347"/>
      <c r="H149" s="374"/>
      <c r="I149" s="348">
        <v>1.1741999999999999</v>
      </c>
      <c r="J149" s="348">
        <v>0.67490000000000006</v>
      </c>
      <c r="K149" s="348">
        <v>9.5375999999999994</v>
      </c>
      <c r="L149" s="348">
        <v>7.2409999999999997</v>
      </c>
      <c r="M149" s="348">
        <v>-6.2873999999999999</v>
      </c>
      <c r="N149" s="350">
        <v>6.8171999999999997</v>
      </c>
      <c r="O149" s="348">
        <v>-0.27029999999999998</v>
      </c>
      <c r="P149" s="348">
        <v>22.312799999999999</v>
      </c>
      <c r="Q149" s="348">
        <v>15.432</v>
      </c>
      <c r="R149" s="348">
        <v>13.7202</v>
      </c>
      <c r="S149" s="348">
        <v>11.4155</v>
      </c>
      <c r="T149" s="348">
        <v>-1.8087</v>
      </c>
      <c r="U149" s="348">
        <v>-4.4195000000000002</v>
      </c>
      <c r="V149" s="348">
        <v>-4.1833</v>
      </c>
      <c r="W149" s="348">
        <v>11.4155</v>
      </c>
      <c r="X149" s="348">
        <v>0.71160000000000001</v>
      </c>
      <c r="Y149" s="374"/>
      <c r="Z149" s="346"/>
      <c r="AA149" s="346"/>
      <c r="AB149" s="346"/>
      <c r="AC149" s="346"/>
      <c r="AD149" s="346"/>
      <c r="AE149" s="346"/>
      <c r="AF149" s="346"/>
      <c r="AG149" s="346"/>
      <c r="AH149" s="346"/>
      <c r="AI149" s="346"/>
      <c r="AJ149" s="346"/>
      <c r="AK149" s="346"/>
      <c r="AL149" s="346"/>
      <c r="AM149" s="346"/>
      <c r="AN149" s="346"/>
      <c r="AO149" s="373"/>
      <c r="AP149" s="348">
        <v>14.58</v>
      </c>
      <c r="AQ149" s="348">
        <v>17.260000000000002</v>
      </c>
      <c r="AR149" s="348">
        <v>16.48</v>
      </c>
      <c r="AS149" s="348">
        <v>14.55</v>
      </c>
      <c r="AT149" s="348">
        <v>-0.44</v>
      </c>
      <c r="AU149" s="351"/>
      <c r="AV149" s="346"/>
      <c r="AW149" s="346"/>
      <c r="AX149" s="346"/>
      <c r="AY149" s="346"/>
      <c r="AZ149" s="346"/>
      <c r="BA149" s="362"/>
      <c r="BB149" s="348"/>
      <c r="BC149" s="375"/>
      <c r="BD149" s="375"/>
      <c r="BE149" s="375"/>
      <c r="BF149" s="374"/>
      <c r="BG149" s="348"/>
      <c r="BH149" s="348"/>
      <c r="BI149" s="348"/>
      <c r="BJ149" s="348"/>
      <c r="BK149" s="373"/>
      <c r="BL149" s="372"/>
      <c r="BM149" s="372"/>
      <c r="BN149" s="372"/>
      <c r="BO149" s="372"/>
      <c r="BP149" s="372"/>
      <c r="BQ149" s="373"/>
      <c r="BR149" s="354"/>
    </row>
    <row r="150" spans="1:70" s="428" customFormat="1" x14ac:dyDescent="0.25">
      <c r="A150" s="887" t="s">
        <v>96</v>
      </c>
      <c r="B150" s="413"/>
      <c r="C150" s="725"/>
      <c r="D150" s="413"/>
      <c r="E150" s="414"/>
      <c r="F150" s="413"/>
      <c r="G150" s="415"/>
      <c r="H150" s="417"/>
      <c r="I150" s="416">
        <v>1.7402</v>
      </c>
      <c r="J150" s="416">
        <v>0.93479999999999996</v>
      </c>
      <c r="K150" s="416">
        <v>11.084300000000001</v>
      </c>
      <c r="L150" s="416">
        <v>9.3552499999999998</v>
      </c>
      <c r="M150" s="416">
        <v>2.3058999999999998</v>
      </c>
      <c r="N150" s="418">
        <v>16.854600000000001</v>
      </c>
      <c r="O150" s="416">
        <v>10.1975</v>
      </c>
      <c r="P150" s="416">
        <v>22.982099999999999</v>
      </c>
      <c r="Q150" s="416">
        <v>18.636500000000002</v>
      </c>
      <c r="R150" s="416">
        <v>13.7202</v>
      </c>
      <c r="S150" s="416">
        <v>13.438700000000001</v>
      </c>
      <c r="T150" s="416">
        <v>3.5232999999999999</v>
      </c>
      <c r="U150" s="416">
        <v>4.5955000000000004</v>
      </c>
      <c r="V150" s="416">
        <v>5.3472</v>
      </c>
      <c r="W150" s="416">
        <v>13.438700000000001</v>
      </c>
      <c r="X150" s="416">
        <v>9.0597499999999993</v>
      </c>
      <c r="Y150" s="417"/>
      <c r="Z150" s="414"/>
      <c r="AA150" s="414"/>
      <c r="AB150" s="414"/>
      <c r="AC150" s="414"/>
      <c r="AD150" s="414"/>
      <c r="AE150" s="414"/>
      <c r="AF150" s="414"/>
      <c r="AG150" s="414"/>
      <c r="AH150" s="414"/>
      <c r="AI150" s="414"/>
      <c r="AJ150" s="414"/>
      <c r="AK150" s="414"/>
      <c r="AL150" s="414"/>
      <c r="AM150" s="414"/>
      <c r="AN150" s="414"/>
      <c r="AO150" s="413"/>
      <c r="AP150" s="416">
        <v>14.58</v>
      </c>
      <c r="AQ150" s="416">
        <v>19.899999999999999</v>
      </c>
      <c r="AR150" s="416">
        <v>18.16</v>
      </c>
      <c r="AS150" s="416">
        <v>14.73</v>
      </c>
      <c r="AT150" s="416">
        <v>12.48</v>
      </c>
      <c r="AU150" s="419"/>
      <c r="AV150" s="414"/>
      <c r="AW150" s="414"/>
      <c r="AX150" s="414"/>
      <c r="AY150" s="414"/>
      <c r="AZ150" s="414"/>
      <c r="BA150" s="420"/>
      <c r="BB150" s="416"/>
      <c r="BC150" s="421"/>
      <c r="BD150" s="421"/>
      <c r="BE150" s="421"/>
      <c r="BF150" s="417"/>
      <c r="BG150" s="416"/>
      <c r="BH150" s="416"/>
      <c r="BI150" s="416"/>
      <c r="BJ150" s="416"/>
      <c r="BK150" s="413"/>
      <c r="BL150" s="412"/>
      <c r="BM150" s="412"/>
      <c r="BN150" s="412"/>
      <c r="BO150" s="412"/>
      <c r="BP150" s="412"/>
      <c r="BQ150" s="413"/>
      <c r="BR150" s="422"/>
    </row>
    <row r="151" spans="1:70" s="428" customFormat="1" ht="14.5" customHeight="1" x14ac:dyDescent="0.35">
      <c r="A151" s="874" t="s">
        <v>3178</v>
      </c>
      <c r="B151" s="862"/>
      <c r="C151" s="863"/>
      <c r="D151" s="862"/>
      <c r="E151" s="864"/>
      <c r="F151" s="862"/>
      <c r="G151" s="865"/>
      <c r="H151" s="867"/>
      <c r="I151" s="866"/>
      <c r="J151" s="866"/>
      <c r="K151" s="866"/>
      <c r="L151" s="866"/>
      <c r="M151" s="866"/>
      <c r="N151" s="868"/>
      <c r="O151" s="866"/>
      <c r="P151" s="866"/>
      <c r="Q151" s="866"/>
      <c r="R151" s="866"/>
      <c r="S151" s="866"/>
      <c r="T151" s="866"/>
      <c r="U151" s="866"/>
      <c r="V151" s="866"/>
      <c r="W151" s="866"/>
      <c r="X151" s="866"/>
      <c r="Y151" s="867"/>
      <c r="Z151" s="864"/>
      <c r="AA151" s="864"/>
      <c r="AB151" s="864"/>
      <c r="AC151" s="864"/>
      <c r="AD151" s="864"/>
      <c r="AE151" s="864"/>
      <c r="AF151" s="864"/>
      <c r="AG151" s="864"/>
      <c r="AH151" s="864"/>
      <c r="AI151" s="864"/>
      <c r="AJ151" s="864"/>
      <c r="AK151" s="864"/>
      <c r="AL151" s="864"/>
      <c r="AM151" s="864"/>
      <c r="AN151" s="864"/>
      <c r="AO151" s="862"/>
      <c r="AP151" s="866"/>
      <c r="AQ151" s="866"/>
      <c r="AR151" s="866"/>
      <c r="AS151" s="866"/>
      <c r="AT151" s="866"/>
      <c r="AU151" s="869"/>
      <c r="AV151" s="864"/>
      <c r="AW151" s="864"/>
      <c r="AX151" s="864"/>
      <c r="AY151" s="864"/>
      <c r="AZ151" s="864"/>
      <c r="BA151" s="870"/>
      <c r="BB151" s="866"/>
      <c r="BC151" s="871"/>
      <c r="BD151" s="871"/>
      <c r="BE151" s="871"/>
      <c r="BF151" s="867"/>
      <c r="BG151" s="866"/>
      <c r="BH151" s="866"/>
      <c r="BI151" s="866"/>
      <c r="BJ151" s="866"/>
      <c r="BK151" s="862"/>
      <c r="BL151" s="872"/>
      <c r="BM151" s="872"/>
      <c r="BN151" s="872"/>
      <c r="BO151" s="872"/>
      <c r="BP151" s="872"/>
      <c r="BQ151" s="862"/>
      <c r="BR151" s="873"/>
    </row>
    <row r="152" spans="1:70" s="428" customFormat="1" x14ac:dyDescent="0.25">
      <c r="A152" s="345" t="s">
        <v>3179</v>
      </c>
      <c r="B152" s="373"/>
      <c r="C152" s="719">
        <v>45044</v>
      </c>
      <c r="D152" s="373"/>
      <c r="E152" s="346">
        <v>7292.66</v>
      </c>
      <c r="F152" s="373"/>
      <c r="G152" s="347">
        <v>18.02</v>
      </c>
      <c r="H152" s="374"/>
      <c r="I152" s="348" t="s">
        <v>430</v>
      </c>
      <c r="J152" s="348">
        <v>-1.6375999999999999</v>
      </c>
      <c r="K152" s="348">
        <v>6.7535999999999996</v>
      </c>
      <c r="L152" s="348">
        <v>-1.9587000000000001</v>
      </c>
      <c r="M152" s="348">
        <v>-6.3895999999999997</v>
      </c>
      <c r="N152" s="350">
        <v>5.0872000000000002</v>
      </c>
      <c r="O152" s="348">
        <v>8.1959</v>
      </c>
      <c r="P152" s="348" t="s">
        <v>430</v>
      </c>
      <c r="Q152" s="348" t="s">
        <v>430</v>
      </c>
      <c r="R152" s="348" t="s">
        <v>430</v>
      </c>
      <c r="S152" s="348">
        <v>9.0799000000000003</v>
      </c>
      <c r="T152" s="348">
        <v>-6.4867999999999997</v>
      </c>
      <c r="U152" s="348">
        <v>-1.7447999999999999</v>
      </c>
      <c r="V152" s="348">
        <v>-2.5945999999999998</v>
      </c>
      <c r="W152" s="348">
        <v>9.0799000000000003</v>
      </c>
      <c r="X152" s="348">
        <v>21.7547</v>
      </c>
      <c r="Y152" s="374"/>
      <c r="Z152" s="346" t="s">
        <v>430</v>
      </c>
      <c r="AA152" s="346">
        <v>12</v>
      </c>
      <c r="AB152" s="346">
        <v>12</v>
      </c>
      <c r="AC152" s="346">
        <v>11</v>
      </c>
      <c r="AD152" s="346">
        <v>8</v>
      </c>
      <c r="AE152" s="346">
        <v>7</v>
      </c>
      <c r="AF152" s="346">
        <v>4</v>
      </c>
      <c r="AG152" s="346" t="s">
        <v>430</v>
      </c>
      <c r="AH152" s="346" t="s">
        <v>430</v>
      </c>
      <c r="AI152" s="346" t="s">
        <v>430</v>
      </c>
      <c r="AJ152" s="346">
        <v>12</v>
      </c>
      <c r="AK152" s="346">
        <v>8</v>
      </c>
      <c r="AL152" s="346">
        <v>6</v>
      </c>
      <c r="AM152" s="346">
        <v>7</v>
      </c>
      <c r="AN152" s="346">
        <v>12</v>
      </c>
      <c r="AO152" s="373"/>
      <c r="AP152" s="348" t="s">
        <v>430</v>
      </c>
      <c r="AQ152" s="348" t="s">
        <v>430</v>
      </c>
      <c r="AR152" s="348" t="s">
        <v>430</v>
      </c>
      <c r="AS152" s="348">
        <v>10.28</v>
      </c>
      <c r="AT152" s="348">
        <v>-4.09</v>
      </c>
      <c r="AU152" s="351"/>
      <c r="AV152" s="346" t="s">
        <v>430</v>
      </c>
      <c r="AW152" s="346" t="s">
        <v>430</v>
      </c>
      <c r="AX152" s="346" t="s">
        <v>430</v>
      </c>
      <c r="AY152" s="346">
        <v>1</v>
      </c>
      <c r="AZ152" s="346">
        <v>7</v>
      </c>
      <c r="BA152" s="362"/>
      <c r="BB152" s="348">
        <v>14.4151752816071</v>
      </c>
      <c r="BC152" s="375">
        <v>0.94698502192834799</v>
      </c>
      <c r="BD152" s="375">
        <v>7.9666560019051202E-2</v>
      </c>
      <c r="BE152" s="375">
        <v>0.719720953430669</v>
      </c>
      <c r="BF152" s="374"/>
      <c r="BG152" s="348">
        <v>44.2562</v>
      </c>
      <c r="BH152" s="348">
        <v>26.846499999999999</v>
      </c>
      <c r="BI152" s="348">
        <v>24.4678</v>
      </c>
      <c r="BJ152" s="348">
        <v>4.4295</v>
      </c>
      <c r="BK152" s="373"/>
      <c r="BL152" s="372" t="s">
        <v>3180</v>
      </c>
      <c r="BM152" s="372" t="s">
        <v>3181</v>
      </c>
      <c r="BN152" s="372" t="s">
        <v>3182</v>
      </c>
      <c r="BO152" s="372" t="s">
        <v>3183</v>
      </c>
      <c r="BP152" s="372" t="s">
        <v>3184</v>
      </c>
      <c r="BQ152" s="373"/>
      <c r="BR152" s="354" t="s">
        <v>463</v>
      </c>
    </row>
    <row r="153" spans="1:70" s="428" customFormat="1" x14ac:dyDescent="0.25">
      <c r="A153" s="345" t="s">
        <v>3185</v>
      </c>
      <c r="B153" s="373"/>
      <c r="C153" s="719">
        <v>45524</v>
      </c>
      <c r="D153" s="373"/>
      <c r="E153" s="346">
        <v>4967.21</v>
      </c>
      <c r="F153" s="373"/>
      <c r="G153" s="347">
        <v>9.1556999999999995</v>
      </c>
      <c r="H153" s="374"/>
      <c r="I153" s="348">
        <v>1.5799000000000001</v>
      </c>
      <c r="J153" s="348">
        <v>0.64190000000000003</v>
      </c>
      <c r="K153" s="348">
        <v>9.8516999999999992</v>
      </c>
      <c r="L153" s="348">
        <v>2.1669999999999998</v>
      </c>
      <c r="M153" s="348">
        <v>-8.8786000000000005</v>
      </c>
      <c r="N153" s="350">
        <v>4.7488000000000001</v>
      </c>
      <c r="O153" s="348" t="s">
        <v>430</v>
      </c>
      <c r="P153" s="348" t="s">
        <v>430</v>
      </c>
      <c r="Q153" s="348" t="s">
        <v>430</v>
      </c>
      <c r="R153" s="348" t="s">
        <v>430</v>
      </c>
      <c r="S153" s="348">
        <v>12.602399999999999</v>
      </c>
      <c r="T153" s="348">
        <v>-7.577</v>
      </c>
      <c r="U153" s="348">
        <v>-4.9192999999999998</v>
      </c>
      <c r="V153" s="348">
        <v>-5.3292999999999999</v>
      </c>
      <c r="W153" s="348">
        <v>12.602399999999999</v>
      </c>
      <c r="X153" s="348">
        <v>-5.1005000000000003</v>
      </c>
      <c r="Y153" s="374"/>
      <c r="Z153" s="346">
        <v>2</v>
      </c>
      <c r="AA153" s="346">
        <v>7</v>
      </c>
      <c r="AB153" s="346">
        <v>7</v>
      </c>
      <c r="AC153" s="346">
        <v>8</v>
      </c>
      <c r="AD153" s="346">
        <v>10</v>
      </c>
      <c r="AE153" s="346">
        <v>8</v>
      </c>
      <c r="AF153" s="346" t="s">
        <v>430</v>
      </c>
      <c r="AG153" s="346" t="s">
        <v>430</v>
      </c>
      <c r="AH153" s="346" t="s">
        <v>430</v>
      </c>
      <c r="AI153" s="346" t="s">
        <v>430</v>
      </c>
      <c r="AJ153" s="346">
        <v>7</v>
      </c>
      <c r="AK153" s="346">
        <v>10</v>
      </c>
      <c r="AL153" s="346">
        <v>10</v>
      </c>
      <c r="AM153" s="346">
        <v>8</v>
      </c>
      <c r="AN153" s="346">
        <v>7</v>
      </c>
      <c r="AO153" s="373"/>
      <c r="AP153" s="348" t="s">
        <v>430</v>
      </c>
      <c r="AQ153" s="348" t="s">
        <v>430</v>
      </c>
      <c r="AR153" s="348" t="s">
        <v>430</v>
      </c>
      <c r="AS153" s="348" t="s">
        <v>430</v>
      </c>
      <c r="AT153" s="348">
        <v>-5.32</v>
      </c>
      <c r="AU153" s="351"/>
      <c r="AV153" s="346" t="s">
        <v>430</v>
      </c>
      <c r="AW153" s="346" t="s">
        <v>430</v>
      </c>
      <c r="AX153" s="346" t="s">
        <v>430</v>
      </c>
      <c r="AY153" s="346" t="s">
        <v>430</v>
      </c>
      <c r="AZ153" s="346">
        <v>8</v>
      </c>
      <c r="BA153" s="362"/>
      <c r="BB153" s="348">
        <v>17.2667398659806</v>
      </c>
      <c r="BC153" s="375">
        <v>0.87344997118831602</v>
      </c>
      <c r="BD153" s="375">
        <v>-5.3638725917609001E-2</v>
      </c>
      <c r="BE153" s="375">
        <v>-0.42687707385067902</v>
      </c>
      <c r="BF153" s="374"/>
      <c r="BG153" s="348">
        <v>21.0444</v>
      </c>
      <c r="BH153" s="348">
        <v>27.457999999999998</v>
      </c>
      <c r="BI153" s="348">
        <v>45.578699999999998</v>
      </c>
      <c r="BJ153" s="348">
        <v>5.9188999999999998</v>
      </c>
      <c r="BK153" s="373"/>
      <c r="BL153" s="372" t="s">
        <v>3186</v>
      </c>
      <c r="BM153" s="372" t="s">
        <v>3187</v>
      </c>
      <c r="BN153" s="372" t="s">
        <v>3188</v>
      </c>
      <c r="BO153" s="372" t="s">
        <v>3189</v>
      </c>
      <c r="BP153" s="372" t="s">
        <v>3190</v>
      </c>
      <c r="BQ153" s="373"/>
      <c r="BR153" s="354" t="s">
        <v>463</v>
      </c>
    </row>
    <row r="154" spans="1:70" s="428" customFormat="1" x14ac:dyDescent="0.25">
      <c r="A154" s="345" t="s">
        <v>3191</v>
      </c>
      <c r="B154" s="373"/>
      <c r="C154" s="719">
        <v>45167</v>
      </c>
      <c r="D154" s="373"/>
      <c r="E154" s="346">
        <v>2778.3</v>
      </c>
      <c r="F154" s="373"/>
      <c r="G154" s="347">
        <v>13.9343</v>
      </c>
      <c r="H154" s="374"/>
      <c r="I154" s="348">
        <v>1.1315</v>
      </c>
      <c r="J154" s="348">
        <v>0.41439999999999999</v>
      </c>
      <c r="K154" s="348">
        <v>11.3292</v>
      </c>
      <c r="L154" s="348">
        <v>5.5509000000000004</v>
      </c>
      <c r="M154" s="348">
        <v>-4.8600000000000003</v>
      </c>
      <c r="N154" s="350">
        <v>6.7893999999999997</v>
      </c>
      <c r="O154" s="348">
        <v>6.1977000000000002</v>
      </c>
      <c r="P154" s="348" t="s">
        <v>430</v>
      </c>
      <c r="Q154" s="348" t="s">
        <v>430</v>
      </c>
      <c r="R154" s="348" t="s">
        <v>430</v>
      </c>
      <c r="S154" s="348">
        <v>14.070600000000001</v>
      </c>
      <c r="T154" s="348">
        <v>-2.7797000000000001</v>
      </c>
      <c r="U154" s="348">
        <v>-2.7233000000000001</v>
      </c>
      <c r="V154" s="348">
        <v>-2.2551999999999999</v>
      </c>
      <c r="W154" s="348">
        <v>14.070600000000001</v>
      </c>
      <c r="X154" s="348">
        <v>13.2677</v>
      </c>
      <c r="Y154" s="374"/>
      <c r="Z154" s="346">
        <v>8</v>
      </c>
      <c r="AA154" s="346">
        <v>9</v>
      </c>
      <c r="AB154" s="346">
        <v>4</v>
      </c>
      <c r="AC154" s="346">
        <v>6</v>
      </c>
      <c r="AD154" s="346">
        <v>5</v>
      </c>
      <c r="AE154" s="346">
        <v>6</v>
      </c>
      <c r="AF154" s="346">
        <v>5</v>
      </c>
      <c r="AG154" s="346" t="s">
        <v>430</v>
      </c>
      <c r="AH154" s="346" t="s">
        <v>430</v>
      </c>
      <c r="AI154" s="346" t="s">
        <v>430</v>
      </c>
      <c r="AJ154" s="346">
        <v>4</v>
      </c>
      <c r="AK154" s="346">
        <v>7</v>
      </c>
      <c r="AL154" s="346">
        <v>8</v>
      </c>
      <c r="AM154" s="346">
        <v>6</v>
      </c>
      <c r="AN154" s="346">
        <v>4</v>
      </c>
      <c r="AO154" s="373"/>
      <c r="AP154" s="348" t="s">
        <v>430</v>
      </c>
      <c r="AQ154" s="348" t="s">
        <v>430</v>
      </c>
      <c r="AR154" s="348" t="s">
        <v>430</v>
      </c>
      <c r="AS154" s="348" t="s">
        <v>430</v>
      </c>
      <c r="AT154" s="348">
        <v>-0.28000000000000003</v>
      </c>
      <c r="AU154" s="351"/>
      <c r="AV154" s="346" t="s">
        <v>430</v>
      </c>
      <c r="AW154" s="346" t="s">
        <v>430</v>
      </c>
      <c r="AX154" s="346" t="s">
        <v>430</v>
      </c>
      <c r="AY154" s="346" t="s">
        <v>430</v>
      </c>
      <c r="AZ154" s="346">
        <v>6</v>
      </c>
      <c r="BA154" s="362"/>
      <c r="BB154" s="348">
        <v>17.166862992128699</v>
      </c>
      <c r="BC154" s="375">
        <v>1.0263350267509399</v>
      </c>
      <c r="BD154" s="375">
        <v>3.3001570368834998E-2</v>
      </c>
      <c r="BE154" s="375">
        <v>6.7930899071901404E-2</v>
      </c>
      <c r="BF154" s="374"/>
      <c r="BG154" s="348">
        <v>43.339199999999998</v>
      </c>
      <c r="BH154" s="348">
        <v>29.831800000000001</v>
      </c>
      <c r="BI154" s="348">
        <v>25.1645</v>
      </c>
      <c r="BJ154" s="348">
        <v>1.6645000000000001</v>
      </c>
      <c r="BK154" s="373"/>
      <c r="BL154" s="372" t="s">
        <v>3192</v>
      </c>
      <c r="BM154" s="372" t="s">
        <v>3193</v>
      </c>
      <c r="BN154" s="372" t="s">
        <v>3194</v>
      </c>
      <c r="BO154" s="372" t="s">
        <v>3195</v>
      </c>
      <c r="BP154" s="372" t="s">
        <v>3196</v>
      </c>
      <c r="BQ154" s="373"/>
      <c r="BR154" s="354" t="s">
        <v>443</v>
      </c>
    </row>
    <row r="155" spans="1:70" s="428" customFormat="1" x14ac:dyDescent="0.25">
      <c r="A155" s="345" t="s">
        <v>3197</v>
      </c>
      <c r="B155" s="373"/>
      <c r="C155" s="719">
        <v>45855</v>
      </c>
      <c r="D155" s="373"/>
      <c r="E155" s="346">
        <v>2599.6799999999998</v>
      </c>
      <c r="F155" s="373"/>
      <c r="G155" s="347">
        <v>10.234999999999999</v>
      </c>
      <c r="H155" s="374"/>
      <c r="I155" s="348">
        <v>1.3266</v>
      </c>
      <c r="J155" s="348">
        <v>0.90700000000000003</v>
      </c>
      <c r="K155" s="348">
        <v>9.4300999999999995</v>
      </c>
      <c r="L155" s="348">
        <v>6.2824999999999998</v>
      </c>
      <c r="M155" s="348">
        <v>-1.8884000000000001</v>
      </c>
      <c r="N155" s="350" t="s">
        <v>430</v>
      </c>
      <c r="O155" s="348" t="s">
        <v>430</v>
      </c>
      <c r="P155" s="348" t="s">
        <v>430</v>
      </c>
      <c r="Q155" s="348" t="s">
        <v>430</v>
      </c>
      <c r="R155" s="348" t="s">
        <v>430</v>
      </c>
      <c r="S155" s="348">
        <v>11.601800000000001</v>
      </c>
      <c r="T155" s="348">
        <v>0.23499999999999999</v>
      </c>
      <c r="U155" s="348">
        <v>2.0948000000000002</v>
      </c>
      <c r="V155" s="348" t="s">
        <v>430</v>
      </c>
      <c r="W155" s="348">
        <v>11.601800000000001</v>
      </c>
      <c r="X155" s="348">
        <v>2.35</v>
      </c>
      <c r="Y155" s="374"/>
      <c r="Z155" s="346">
        <v>5</v>
      </c>
      <c r="AA155" s="346">
        <v>4</v>
      </c>
      <c r="AB155" s="346">
        <v>8</v>
      </c>
      <c r="AC155" s="346">
        <v>5</v>
      </c>
      <c r="AD155" s="346">
        <v>3</v>
      </c>
      <c r="AE155" s="346" t="s">
        <v>430</v>
      </c>
      <c r="AF155" s="346" t="s">
        <v>430</v>
      </c>
      <c r="AG155" s="346" t="s">
        <v>430</v>
      </c>
      <c r="AH155" s="346" t="s">
        <v>430</v>
      </c>
      <c r="AI155" s="346" t="s">
        <v>430</v>
      </c>
      <c r="AJ155" s="346">
        <v>9</v>
      </c>
      <c r="AK155" s="346">
        <v>4</v>
      </c>
      <c r="AL155" s="346">
        <v>3</v>
      </c>
      <c r="AM155" s="346" t="s">
        <v>430</v>
      </c>
      <c r="AN155" s="346">
        <v>9</v>
      </c>
      <c r="AO155" s="373"/>
      <c r="AP155" s="348" t="s">
        <v>430</v>
      </c>
      <c r="AQ155" s="348" t="s">
        <v>430</v>
      </c>
      <c r="AR155" s="348" t="s">
        <v>430</v>
      </c>
      <c r="AS155" s="348" t="s">
        <v>430</v>
      </c>
      <c r="AT155" s="348" t="s">
        <v>430</v>
      </c>
      <c r="AU155" s="351"/>
      <c r="AV155" s="346" t="s">
        <v>430</v>
      </c>
      <c r="AW155" s="346" t="s">
        <v>430</v>
      </c>
      <c r="AX155" s="346" t="s">
        <v>430</v>
      </c>
      <c r="AY155" s="346" t="s">
        <v>430</v>
      </c>
      <c r="AZ155" s="346" t="s">
        <v>430</v>
      </c>
      <c r="BA155" s="362"/>
      <c r="BB155" s="348">
        <v>16.284146651925798</v>
      </c>
      <c r="BC155" s="375">
        <v>0.86519764296381596</v>
      </c>
      <c r="BD155" s="375">
        <v>-1.65214288793268E-2</v>
      </c>
      <c r="BE155" s="375">
        <v>0.161690511502808</v>
      </c>
      <c r="BF155" s="374"/>
      <c r="BG155" s="348">
        <v>49.978999999999999</v>
      </c>
      <c r="BH155" s="348">
        <v>29.548500000000001</v>
      </c>
      <c r="BI155" s="348">
        <v>17.189699999999998</v>
      </c>
      <c r="BJ155" s="348">
        <v>3.2827999999999999</v>
      </c>
      <c r="BK155" s="373"/>
      <c r="BL155" s="372" t="s">
        <v>3198</v>
      </c>
      <c r="BM155" s="372" t="s">
        <v>3199</v>
      </c>
      <c r="BN155" s="372" t="s">
        <v>3200</v>
      </c>
      <c r="BO155" s="372" t="s">
        <v>3201</v>
      </c>
      <c r="BP155" s="372" t="s">
        <v>3202</v>
      </c>
      <c r="BQ155" s="373"/>
      <c r="BR155" s="354" t="s">
        <v>463</v>
      </c>
    </row>
    <row r="156" spans="1:70" s="428" customFormat="1" x14ac:dyDescent="0.25">
      <c r="A156" s="345" t="s">
        <v>3203</v>
      </c>
      <c r="B156" s="373"/>
      <c r="C156" s="719">
        <v>45412</v>
      </c>
      <c r="D156" s="373"/>
      <c r="E156" s="346">
        <v>2079.48</v>
      </c>
      <c r="F156" s="373"/>
      <c r="G156" s="347">
        <v>13.36</v>
      </c>
      <c r="H156" s="374"/>
      <c r="I156" s="348">
        <v>1.4273</v>
      </c>
      <c r="J156" s="348">
        <v>0.76929999999999998</v>
      </c>
      <c r="K156" s="348">
        <v>12.1182</v>
      </c>
      <c r="L156" s="348">
        <v>8.2834000000000003</v>
      </c>
      <c r="M156" s="348">
        <v>-1.7430000000000001</v>
      </c>
      <c r="N156" s="350">
        <v>14.867100000000001</v>
      </c>
      <c r="O156" s="348" t="s">
        <v>430</v>
      </c>
      <c r="P156" s="348" t="s">
        <v>430</v>
      </c>
      <c r="Q156" s="348" t="s">
        <v>430</v>
      </c>
      <c r="R156" s="348" t="s">
        <v>430</v>
      </c>
      <c r="S156" s="348">
        <v>14.6683</v>
      </c>
      <c r="T156" s="348">
        <v>0.4889</v>
      </c>
      <c r="U156" s="348">
        <v>3.5257999999999998</v>
      </c>
      <c r="V156" s="348">
        <v>4.8171999999999997</v>
      </c>
      <c r="W156" s="348">
        <v>14.6683</v>
      </c>
      <c r="X156" s="348">
        <v>15.6546</v>
      </c>
      <c r="Y156" s="374"/>
      <c r="Z156" s="346">
        <v>4</v>
      </c>
      <c r="AA156" s="346">
        <v>6</v>
      </c>
      <c r="AB156" s="346">
        <v>3</v>
      </c>
      <c r="AC156" s="346">
        <v>1</v>
      </c>
      <c r="AD156" s="346">
        <v>2</v>
      </c>
      <c r="AE156" s="346">
        <v>1</v>
      </c>
      <c r="AF156" s="346" t="s">
        <v>430</v>
      </c>
      <c r="AG156" s="346" t="s">
        <v>430</v>
      </c>
      <c r="AH156" s="346" t="s">
        <v>430</v>
      </c>
      <c r="AI156" s="346" t="s">
        <v>430</v>
      </c>
      <c r="AJ156" s="346">
        <v>3</v>
      </c>
      <c r="AK156" s="346">
        <v>3</v>
      </c>
      <c r="AL156" s="346">
        <v>2</v>
      </c>
      <c r="AM156" s="346">
        <v>1</v>
      </c>
      <c r="AN156" s="346">
        <v>3</v>
      </c>
      <c r="AO156" s="373"/>
      <c r="AP156" s="348" t="s">
        <v>430</v>
      </c>
      <c r="AQ156" s="348" t="s">
        <v>430</v>
      </c>
      <c r="AR156" s="348" t="s">
        <v>430</v>
      </c>
      <c r="AS156" s="348" t="s">
        <v>430</v>
      </c>
      <c r="AT156" s="348">
        <v>9.39</v>
      </c>
      <c r="AU156" s="351"/>
      <c r="AV156" s="346" t="s">
        <v>430</v>
      </c>
      <c r="AW156" s="346" t="s">
        <v>430</v>
      </c>
      <c r="AX156" s="346" t="s">
        <v>430</v>
      </c>
      <c r="AY156" s="346" t="s">
        <v>430</v>
      </c>
      <c r="AZ156" s="346">
        <v>1</v>
      </c>
      <c r="BA156" s="362"/>
      <c r="BB156" s="348">
        <v>19.836222040369702</v>
      </c>
      <c r="BC156" s="375">
        <v>1.15913183389311</v>
      </c>
      <c r="BD156" s="375">
        <v>3.6456016921314303E-2</v>
      </c>
      <c r="BE156" s="375">
        <v>0.88126404181194895</v>
      </c>
      <c r="BF156" s="374"/>
      <c r="BG156" s="348">
        <v>36.925899999999999</v>
      </c>
      <c r="BH156" s="348">
        <v>22.3383</v>
      </c>
      <c r="BI156" s="348">
        <v>37.092399999999998</v>
      </c>
      <c r="BJ156" s="348">
        <v>3.6434000000000002</v>
      </c>
      <c r="BK156" s="373"/>
      <c r="BL156" s="372" t="s">
        <v>3204</v>
      </c>
      <c r="BM156" s="372" t="s">
        <v>3205</v>
      </c>
      <c r="BN156" s="372" t="s">
        <v>1848</v>
      </c>
      <c r="BO156" s="372" t="s">
        <v>3206</v>
      </c>
      <c r="BP156" s="372" t="s">
        <v>3207</v>
      </c>
      <c r="BQ156" s="373"/>
      <c r="BR156" s="354" t="s">
        <v>526</v>
      </c>
    </row>
    <row r="157" spans="1:70" s="428" customFormat="1" x14ac:dyDescent="0.25">
      <c r="A157" s="345" t="s">
        <v>3208</v>
      </c>
      <c r="B157" s="373"/>
      <c r="C157" s="719">
        <v>45624</v>
      </c>
      <c r="D157" s="373"/>
      <c r="E157" s="346">
        <v>1358.45</v>
      </c>
      <c r="F157" s="373"/>
      <c r="G157" s="347">
        <v>9.2242999999999995</v>
      </c>
      <c r="H157" s="374"/>
      <c r="I157" s="348">
        <v>1.1292</v>
      </c>
      <c r="J157" s="348">
        <v>-6.1800000000000001E-2</v>
      </c>
      <c r="K157" s="348">
        <v>8.1218000000000004</v>
      </c>
      <c r="L157" s="348">
        <v>-0.8982</v>
      </c>
      <c r="M157" s="348">
        <v>-8.5625999999999998</v>
      </c>
      <c r="N157" s="350">
        <v>2.2749999999999999</v>
      </c>
      <c r="O157" s="348" t="s">
        <v>430</v>
      </c>
      <c r="P157" s="348" t="s">
        <v>430</v>
      </c>
      <c r="Q157" s="348" t="s">
        <v>430</v>
      </c>
      <c r="R157" s="348" t="s">
        <v>430</v>
      </c>
      <c r="S157" s="348">
        <v>10.362299999999999</v>
      </c>
      <c r="T157" s="348">
        <v>-6.7451999999999996</v>
      </c>
      <c r="U157" s="348">
        <v>-4.6406999999999998</v>
      </c>
      <c r="V157" s="348">
        <v>-6.0289000000000001</v>
      </c>
      <c r="W157" s="348">
        <v>10.362299999999999</v>
      </c>
      <c r="X157" s="348">
        <v>-5.5620000000000003</v>
      </c>
      <c r="Y157" s="374"/>
      <c r="Z157" s="346">
        <v>9</v>
      </c>
      <c r="AA157" s="346">
        <v>11</v>
      </c>
      <c r="AB157" s="346">
        <v>11</v>
      </c>
      <c r="AC157" s="346">
        <v>10</v>
      </c>
      <c r="AD157" s="346">
        <v>9</v>
      </c>
      <c r="AE157" s="346">
        <v>9</v>
      </c>
      <c r="AF157" s="346" t="s">
        <v>430</v>
      </c>
      <c r="AG157" s="346" t="s">
        <v>430</v>
      </c>
      <c r="AH157" s="346" t="s">
        <v>430</v>
      </c>
      <c r="AI157" s="346" t="s">
        <v>430</v>
      </c>
      <c r="AJ157" s="346">
        <v>11</v>
      </c>
      <c r="AK157" s="346">
        <v>9</v>
      </c>
      <c r="AL157" s="346">
        <v>9</v>
      </c>
      <c r="AM157" s="346">
        <v>9</v>
      </c>
      <c r="AN157" s="346">
        <v>11</v>
      </c>
      <c r="AO157" s="373"/>
      <c r="AP157" s="348" t="s">
        <v>430</v>
      </c>
      <c r="AQ157" s="348" t="s">
        <v>430</v>
      </c>
      <c r="AR157" s="348" t="s">
        <v>430</v>
      </c>
      <c r="AS157" s="348" t="s">
        <v>430</v>
      </c>
      <c r="AT157" s="348">
        <v>-6.84</v>
      </c>
      <c r="AU157" s="351"/>
      <c r="AV157" s="346" t="s">
        <v>430</v>
      </c>
      <c r="AW157" s="346" t="s">
        <v>430</v>
      </c>
      <c r="AX157" s="346" t="s">
        <v>430</v>
      </c>
      <c r="AY157" s="346" t="s">
        <v>430</v>
      </c>
      <c r="AZ157" s="346">
        <v>9</v>
      </c>
      <c r="BA157" s="362"/>
      <c r="BB157" s="348">
        <v>16.397075090725501</v>
      </c>
      <c r="BC157" s="375">
        <v>0.95006952070719497</v>
      </c>
      <c r="BD157" s="375">
        <v>-6.0559108228844402E-2</v>
      </c>
      <c r="BE157" s="375">
        <v>-0.71500908405337105</v>
      </c>
      <c r="BF157" s="374"/>
      <c r="BG157" s="348">
        <v>48.989800000000002</v>
      </c>
      <c r="BH157" s="348">
        <v>13.373200000000001</v>
      </c>
      <c r="BI157" s="348">
        <v>34.086399999999998</v>
      </c>
      <c r="BJ157" s="348">
        <v>3.5506000000000002</v>
      </c>
      <c r="BK157" s="373"/>
      <c r="BL157" s="372" t="s">
        <v>3209</v>
      </c>
      <c r="BM157" s="372" t="s">
        <v>3210</v>
      </c>
      <c r="BN157" s="372" t="s">
        <v>3211</v>
      </c>
      <c r="BO157" s="372" t="s">
        <v>3212</v>
      </c>
      <c r="BP157" s="372" t="s">
        <v>3213</v>
      </c>
      <c r="BQ157" s="373"/>
      <c r="BR157" s="354" t="s">
        <v>526</v>
      </c>
    </row>
    <row r="158" spans="1:70" s="428" customFormat="1" x14ac:dyDescent="0.25">
      <c r="A158" s="345" t="s">
        <v>3214</v>
      </c>
      <c r="B158" s="373"/>
      <c r="C158" s="719">
        <v>44189</v>
      </c>
      <c r="D158" s="373"/>
      <c r="E158" s="346">
        <v>1179.06</v>
      </c>
      <c r="F158" s="373"/>
      <c r="G158" s="347">
        <v>18.920000000000002</v>
      </c>
      <c r="H158" s="374"/>
      <c r="I158" s="348" t="s">
        <v>430</v>
      </c>
      <c r="J158" s="348">
        <v>0.79910000000000003</v>
      </c>
      <c r="K158" s="348">
        <v>10.6433</v>
      </c>
      <c r="L158" s="348">
        <v>5.5214999999999996</v>
      </c>
      <c r="M158" s="348">
        <v>-2.2222</v>
      </c>
      <c r="N158" s="350">
        <v>11.0648</v>
      </c>
      <c r="O158" s="348">
        <v>8.5977999999999994</v>
      </c>
      <c r="P158" s="348">
        <v>17.209800000000001</v>
      </c>
      <c r="Q158" s="348">
        <v>12.193899999999999</v>
      </c>
      <c r="R158" s="348" t="s">
        <v>430</v>
      </c>
      <c r="S158" s="348">
        <v>13.090299999999999</v>
      </c>
      <c r="T158" s="348">
        <v>-0.42109999999999997</v>
      </c>
      <c r="U158" s="348">
        <v>1.4477</v>
      </c>
      <c r="V158" s="348">
        <v>1.1224000000000001</v>
      </c>
      <c r="W158" s="348">
        <v>13.090299999999999</v>
      </c>
      <c r="X158" s="348">
        <v>12.6974</v>
      </c>
      <c r="Y158" s="374"/>
      <c r="Z158" s="346" t="s">
        <v>430</v>
      </c>
      <c r="AA158" s="346">
        <v>5</v>
      </c>
      <c r="AB158" s="346">
        <v>6</v>
      </c>
      <c r="AC158" s="346">
        <v>7</v>
      </c>
      <c r="AD158" s="346">
        <v>4</v>
      </c>
      <c r="AE158" s="346">
        <v>4</v>
      </c>
      <c r="AF158" s="346">
        <v>3</v>
      </c>
      <c r="AG158" s="346">
        <v>1</v>
      </c>
      <c r="AH158" s="346">
        <v>1</v>
      </c>
      <c r="AI158" s="346" t="s">
        <v>430</v>
      </c>
      <c r="AJ158" s="346">
        <v>6</v>
      </c>
      <c r="AK158" s="346">
        <v>5</v>
      </c>
      <c r="AL158" s="346">
        <v>4</v>
      </c>
      <c r="AM158" s="346">
        <v>3</v>
      </c>
      <c r="AN158" s="346">
        <v>6</v>
      </c>
      <c r="AO158" s="373"/>
      <c r="AP158" s="348" t="s">
        <v>430</v>
      </c>
      <c r="AQ158" s="348" t="s">
        <v>430</v>
      </c>
      <c r="AR158" s="348">
        <v>11.63</v>
      </c>
      <c r="AS158" s="348">
        <v>10.18</v>
      </c>
      <c r="AT158" s="348">
        <v>5.49</v>
      </c>
      <c r="AU158" s="351"/>
      <c r="AV158" s="346" t="s">
        <v>430</v>
      </c>
      <c r="AW158" s="346" t="s">
        <v>430</v>
      </c>
      <c r="AX158" s="346">
        <v>1</v>
      </c>
      <c r="AY158" s="346">
        <v>2</v>
      </c>
      <c r="AZ158" s="346">
        <v>3</v>
      </c>
      <c r="BA158" s="362"/>
      <c r="BB158" s="348">
        <v>13.719805933972101</v>
      </c>
      <c r="BC158" s="375">
        <v>0.79455397782579895</v>
      </c>
      <c r="BD158" s="375">
        <v>6.7850307549443503E-2</v>
      </c>
      <c r="BE158" s="375">
        <v>0.39573191061082202</v>
      </c>
      <c r="BF158" s="374"/>
      <c r="BG158" s="348">
        <v>19.7273</v>
      </c>
      <c r="BH158" s="348">
        <v>27.69</v>
      </c>
      <c r="BI158" s="348">
        <v>35.174399999999999</v>
      </c>
      <c r="BJ158" s="348">
        <v>17.408300000000001</v>
      </c>
      <c r="BK158" s="373"/>
      <c r="BL158" s="372" t="s">
        <v>3215</v>
      </c>
      <c r="BM158" s="372" t="s">
        <v>3216</v>
      </c>
      <c r="BN158" s="372" t="s">
        <v>3217</v>
      </c>
      <c r="BO158" s="372" t="s">
        <v>3218</v>
      </c>
      <c r="BP158" s="372" t="s">
        <v>3219</v>
      </c>
      <c r="BQ158" s="373"/>
      <c r="BR158" s="354" t="s">
        <v>436</v>
      </c>
    </row>
    <row r="159" spans="1:70" s="428" customFormat="1" x14ac:dyDescent="0.25">
      <c r="A159" s="345" t="s">
        <v>3220</v>
      </c>
      <c r="B159" s="373"/>
      <c r="C159" s="719">
        <v>45175</v>
      </c>
      <c r="D159" s="373"/>
      <c r="E159" s="346">
        <v>1097.1600000000001</v>
      </c>
      <c r="F159" s="373"/>
      <c r="G159" s="347">
        <v>13.89</v>
      </c>
      <c r="H159" s="374"/>
      <c r="I159" s="348">
        <v>1.3129</v>
      </c>
      <c r="J159" s="348">
        <v>1.6837</v>
      </c>
      <c r="K159" s="348">
        <v>10.677300000000001</v>
      </c>
      <c r="L159" s="348">
        <v>6.5183999999999997</v>
      </c>
      <c r="M159" s="348">
        <v>-6.2119999999999997</v>
      </c>
      <c r="N159" s="350">
        <v>9.7463999999999995</v>
      </c>
      <c r="O159" s="348">
        <v>9.5071999999999992</v>
      </c>
      <c r="P159" s="348" t="s">
        <v>430</v>
      </c>
      <c r="Q159" s="348" t="s">
        <v>430</v>
      </c>
      <c r="R159" s="348" t="s">
        <v>430</v>
      </c>
      <c r="S159" s="348">
        <v>13.295299999999999</v>
      </c>
      <c r="T159" s="348">
        <v>-2.1831</v>
      </c>
      <c r="U159" s="348">
        <v>-2.3893</v>
      </c>
      <c r="V159" s="348">
        <v>-0.28720000000000001</v>
      </c>
      <c r="W159" s="348">
        <v>13.295299999999999</v>
      </c>
      <c r="X159" s="348">
        <v>13.248200000000001</v>
      </c>
      <c r="Y159" s="374"/>
      <c r="Z159" s="346">
        <v>6</v>
      </c>
      <c r="AA159" s="346">
        <v>1</v>
      </c>
      <c r="AB159" s="346">
        <v>5</v>
      </c>
      <c r="AC159" s="346">
        <v>4</v>
      </c>
      <c r="AD159" s="346">
        <v>7</v>
      </c>
      <c r="AE159" s="346">
        <v>5</v>
      </c>
      <c r="AF159" s="346">
        <v>1</v>
      </c>
      <c r="AG159" s="346" t="s">
        <v>430</v>
      </c>
      <c r="AH159" s="346" t="s">
        <v>430</v>
      </c>
      <c r="AI159" s="346" t="s">
        <v>430</v>
      </c>
      <c r="AJ159" s="346">
        <v>5</v>
      </c>
      <c r="AK159" s="346">
        <v>6</v>
      </c>
      <c r="AL159" s="346">
        <v>7</v>
      </c>
      <c r="AM159" s="346">
        <v>4</v>
      </c>
      <c r="AN159" s="346">
        <v>5</v>
      </c>
      <c r="AO159" s="373"/>
      <c r="AP159" s="348" t="s">
        <v>430</v>
      </c>
      <c r="AQ159" s="348" t="s">
        <v>430</v>
      </c>
      <c r="AR159" s="348" t="s">
        <v>430</v>
      </c>
      <c r="AS159" s="348" t="s">
        <v>430</v>
      </c>
      <c r="AT159" s="348">
        <v>2.1</v>
      </c>
      <c r="AU159" s="351"/>
      <c r="AV159" s="346" t="s">
        <v>430</v>
      </c>
      <c r="AW159" s="346" t="s">
        <v>430</v>
      </c>
      <c r="AX159" s="346" t="s">
        <v>430</v>
      </c>
      <c r="AY159" s="346" t="s">
        <v>430</v>
      </c>
      <c r="AZ159" s="346">
        <v>5</v>
      </c>
      <c r="BA159" s="362"/>
      <c r="BB159" s="348">
        <v>18.8283445755558</v>
      </c>
      <c r="BC159" s="375">
        <v>1.0150622445854001</v>
      </c>
      <c r="BD159" s="375">
        <v>3.55794270988413E-2</v>
      </c>
      <c r="BE159" s="375">
        <v>0.176775591472732</v>
      </c>
      <c r="BF159" s="374"/>
      <c r="BG159" s="348">
        <v>15.2037</v>
      </c>
      <c r="BH159" s="348">
        <v>30.271899999999999</v>
      </c>
      <c r="BI159" s="348">
        <v>51.831200000000003</v>
      </c>
      <c r="BJ159" s="348">
        <v>2.6932</v>
      </c>
      <c r="BK159" s="373"/>
      <c r="BL159" s="372" t="s">
        <v>3221</v>
      </c>
      <c r="BM159" s="372" t="s">
        <v>888</v>
      </c>
      <c r="BN159" s="372" t="s">
        <v>3222</v>
      </c>
      <c r="BO159" s="372" t="s">
        <v>3223</v>
      </c>
      <c r="BP159" s="372" t="s">
        <v>3224</v>
      </c>
      <c r="BQ159" s="373"/>
      <c r="BR159" s="354" t="s">
        <v>443</v>
      </c>
    </row>
    <row r="160" spans="1:70" s="428" customFormat="1" x14ac:dyDescent="0.25">
      <c r="A160" s="345" t="s">
        <v>3225</v>
      </c>
      <c r="B160" s="373"/>
      <c r="C160" s="719">
        <v>45356</v>
      </c>
      <c r="D160" s="373"/>
      <c r="E160" s="346">
        <v>863.57</v>
      </c>
      <c r="F160" s="373"/>
      <c r="G160" s="347">
        <v>12.699400000000001</v>
      </c>
      <c r="H160" s="374"/>
      <c r="I160" s="348">
        <v>0.94030000000000002</v>
      </c>
      <c r="J160" s="348">
        <v>0.35010000000000002</v>
      </c>
      <c r="K160" s="348">
        <v>9.1829999999999998</v>
      </c>
      <c r="L160" s="348">
        <v>6.8414999999999999</v>
      </c>
      <c r="M160" s="348">
        <v>6.7000000000000004E-2</v>
      </c>
      <c r="N160" s="350">
        <v>13.648999999999999</v>
      </c>
      <c r="O160" s="348">
        <v>9.1664999999999992</v>
      </c>
      <c r="P160" s="348" t="s">
        <v>430</v>
      </c>
      <c r="Q160" s="348" t="s">
        <v>430</v>
      </c>
      <c r="R160" s="348" t="s">
        <v>430</v>
      </c>
      <c r="S160" s="348">
        <v>11.665699999999999</v>
      </c>
      <c r="T160" s="348">
        <v>0.9194</v>
      </c>
      <c r="U160" s="348">
        <v>4.8808999999999996</v>
      </c>
      <c r="V160" s="348">
        <v>3.3614000000000002</v>
      </c>
      <c r="W160" s="348">
        <v>11.665699999999999</v>
      </c>
      <c r="X160" s="348">
        <v>11.783899999999999</v>
      </c>
      <c r="Y160" s="374"/>
      <c r="Z160" s="346">
        <v>10</v>
      </c>
      <c r="AA160" s="346">
        <v>10</v>
      </c>
      <c r="AB160" s="346">
        <v>9</v>
      </c>
      <c r="AC160" s="346">
        <v>3</v>
      </c>
      <c r="AD160" s="346">
        <v>1</v>
      </c>
      <c r="AE160" s="346">
        <v>3</v>
      </c>
      <c r="AF160" s="346">
        <v>2</v>
      </c>
      <c r="AG160" s="346" t="s">
        <v>430</v>
      </c>
      <c r="AH160" s="346" t="s">
        <v>430</v>
      </c>
      <c r="AI160" s="346" t="s">
        <v>430</v>
      </c>
      <c r="AJ160" s="346">
        <v>8</v>
      </c>
      <c r="AK160" s="346">
        <v>1</v>
      </c>
      <c r="AL160" s="346">
        <v>1</v>
      </c>
      <c r="AM160" s="346">
        <v>2</v>
      </c>
      <c r="AN160" s="346">
        <v>8</v>
      </c>
      <c r="AO160" s="373"/>
      <c r="AP160" s="348" t="s">
        <v>430</v>
      </c>
      <c r="AQ160" s="348" t="s">
        <v>430</v>
      </c>
      <c r="AR160" s="348" t="s">
        <v>430</v>
      </c>
      <c r="AS160" s="348" t="s">
        <v>430</v>
      </c>
      <c r="AT160" s="348">
        <v>8.09</v>
      </c>
      <c r="AU160" s="351"/>
      <c r="AV160" s="346" t="s">
        <v>430</v>
      </c>
      <c r="AW160" s="346" t="s">
        <v>430</v>
      </c>
      <c r="AX160" s="346" t="s">
        <v>430</v>
      </c>
      <c r="AY160" s="346" t="s">
        <v>430</v>
      </c>
      <c r="AZ160" s="346">
        <v>2</v>
      </c>
      <c r="BA160" s="362"/>
      <c r="BB160" s="348">
        <v>17.198999968079999</v>
      </c>
      <c r="BC160" s="375">
        <v>1.01975900228254</v>
      </c>
      <c r="BD160" s="375">
        <v>2.4641882073933499E-2</v>
      </c>
      <c r="BE160" s="375">
        <v>0.31101803495928199</v>
      </c>
      <c r="BF160" s="374"/>
      <c r="BG160" s="348">
        <v>31.7285</v>
      </c>
      <c r="BH160" s="348">
        <v>36.310600000000001</v>
      </c>
      <c r="BI160" s="348">
        <v>26.925799999999999</v>
      </c>
      <c r="BJ160" s="348">
        <v>5.0350999999999999</v>
      </c>
      <c r="BK160" s="373"/>
      <c r="BL160" s="372" t="s">
        <v>3226</v>
      </c>
      <c r="BM160" s="372" t="s">
        <v>3227</v>
      </c>
      <c r="BN160" s="372" t="s">
        <v>3228</v>
      </c>
      <c r="BO160" s="372" t="s">
        <v>3229</v>
      </c>
      <c r="BP160" s="372" t="s">
        <v>1219</v>
      </c>
      <c r="BQ160" s="373"/>
      <c r="BR160" s="354" t="s">
        <v>443</v>
      </c>
    </row>
    <row r="161" spans="1:70" s="428" customFormat="1" x14ac:dyDescent="0.25">
      <c r="A161" s="345" t="s">
        <v>3230</v>
      </c>
      <c r="B161" s="373"/>
      <c r="C161" s="719">
        <v>45212</v>
      </c>
      <c r="D161" s="373"/>
      <c r="E161" s="346">
        <v>723.34</v>
      </c>
      <c r="F161" s="373"/>
      <c r="G161" s="347">
        <v>10.3689</v>
      </c>
      <c r="H161" s="374"/>
      <c r="I161" s="348">
        <v>1.5991</v>
      </c>
      <c r="J161" s="348">
        <v>1.2984</v>
      </c>
      <c r="K161" s="348">
        <v>13.327500000000001</v>
      </c>
      <c r="L161" s="348">
        <v>0.3251</v>
      </c>
      <c r="M161" s="348">
        <v>-13.0913</v>
      </c>
      <c r="N161" s="350">
        <v>-1.9006000000000001</v>
      </c>
      <c r="O161" s="348">
        <v>-1.3725000000000001</v>
      </c>
      <c r="P161" s="348" t="s">
        <v>430</v>
      </c>
      <c r="Q161" s="348" t="s">
        <v>430</v>
      </c>
      <c r="R161" s="348" t="s">
        <v>430</v>
      </c>
      <c r="S161" s="348">
        <v>16.5425</v>
      </c>
      <c r="T161" s="348">
        <v>-9.7210000000000001</v>
      </c>
      <c r="U161" s="348">
        <v>-8.7340999999999998</v>
      </c>
      <c r="V161" s="348">
        <v>-10.3626</v>
      </c>
      <c r="W161" s="348">
        <v>16.5425</v>
      </c>
      <c r="X161" s="348">
        <v>1.4366000000000001</v>
      </c>
      <c r="Y161" s="374"/>
      <c r="Z161" s="346">
        <v>1</v>
      </c>
      <c r="AA161" s="346">
        <v>2</v>
      </c>
      <c r="AB161" s="346">
        <v>2</v>
      </c>
      <c r="AC161" s="346">
        <v>9</v>
      </c>
      <c r="AD161" s="346">
        <v>11</v>
      </c>
      <c r="AE161" s="346">
        <v>10</v>
      </c>
      <c r="AF161" s="346">
        <v>6</v>
      </c>
      <c r="AG161" s="346" t="s">
        <v>430</v>
      </c>
      <c r="AH161" s="346" t="s">
        <v>430</v>
      </c>
      <c r="AI161" s="346" t="s">
        <v>430</v>
      </c>
      <c r="AJ161" s="346">
        <v>2</v>
      </c>
      <c r="AK161" s="346">
        <v>11</v>
      </c>
      <c r="AL161" s="346">
        <v>11</v>
      </c>
      <c r="AM161" s="346">
        <v>10</v>
      </c>
      <c r="AN161" s="346">
        <v>2</v>
      </c>
      <c r="AO161" s="373"/>
      <c r="AP161" s="348" t="s">
        <v>430</v>
      </c>
      <c r="AQ161" s="348" t="s">
        <v>430</v>
      </c>
      <c r="AR161" s="348" t="s">
        <v>430</v>
      </c>
      <c r="AS161" s="348" t="s">
        <v>430</v>
      </c>
      <c r="AT161" s="348">
        <v>-10.98</v>
      </c>
      <c r="AU161" s="351"/>
      <c r="AV161" s="346" t="s">
        <v>430</v>
      </c>
      <c r="AW161" s="346" t="s">
        <v>430</v>
      </c>
      <c r="AX161" s="346" t="s">
        <v>430</v>
      </c>
      <c r="AY161" s="346" t="s">
        <v>430</v>
      </c>
      <c r="AZ161" s="346">
        <v>10</v>
      </c>
      <c r="BA161" s="362"/>
      <c r="BB161" s="348">
        <v>19.3254782204659</v>
      </c>
      <c r="BC161" s="375">
        <v>0.95007943859800603</v>
      </c>
      <c r="BD161" s="375">
        <v>-1.44744622376669E-2</v>
      </c>
      <c r="BE161" s="375">
        <v>-0.87782268642913297</v>
      </c>
      <c r="BF161" s="374"/>
      <c r="BG161" s="348">
        <v>9.5896699999999999</v>
      </c>
      <c r="BH161" s="348">
        <v>29.917899999999999</v>
      </c>
      <c r="BI161" s="348">
        <v>57.383899999999997</v>
      </c>
      <c r="BJ161" s="348">
        <v>3.10853</v>
      </c>
      <c r="BK161" s="373"/>
      <c r="BL161" s="372" t="s">
        <v>3231</v>
      </c>
      <c r="BM161" s="372" t="s">
        <v>3232</v>
      </c>
      <c r="BN161" s="372" t="s">
        <v>3233</v>
      </c>
      <c r="BO161" s="372" t="s">
        <v>3234</v>
      </c>
      <c r="BP161" s="372" t="s">
        <v>3235</v>
      </c>
      <c r="BQ161" s="373"/>
      <c r="BR161" s="354" t="s">
        <v>436</v>
      </c>
    </row>
    <row r="162" spans="1:70" s="428" customFormat="1" x14ac:dyDescent="0.25">
      <c r="A162" s="345" t="s">
        <v>3236</v>
      </c>
      <c r="B162" s="373"/>
      <c r="C162" s="719">
        <v>45706</v>
      </c>
      <c r="D162" s="373"/>
      <c r="E162" s="346">
        <v>521.95000000000005</v>
      </c>
      <c r="F162" s="373"/>
      <c r="G162" s="347">
        <v>12.509399999999999</v>
      </c>
      <c r="H162" s="374"/>
      <c r="I162" s="348">
        <v>1.5331999999999999</v>
      </c>
      <c r="J162" s="348">
        <v>1.2833000000000001</v>
      </c>
      <c r="K162" s="348">
        <v>14.159800000000001</v>
      </c>
      <c r="L162" s="348">
        <v>8.1585000000000001</v>
      </c>
      <c r="M162" s="348">
        <v>-5.7537000000000003</v>
      </c>
      <c r="N162" s="350">
        <v>14.391999999999999</v>
      </c>
      <c r="O162" s="348" t="s">
        <v>430</v>
      </c>
      <c r="P162" s="348" t="s">
        <v>430</v>
      </c>
      <c r="Q162" s="348" t="s">
        <v>430</v>
      </c>
      <c r="R162" s="348" t="s">
        <v>430</v>
      </c>
      <c r="S162" s="348">
        <v>17.2027</v>
      </c>
      <c r="T162" s="348">
        <v>0.67769999999999997</v>
      </c>
      <c r="U162" s="348">
        <v>-1.1388</v>
      </c>
      <c r="V162" s="348">
        <v>-0.39179999999999998</v>
      </c>
      <c r="W162" s="348">
        <v>17.2027</v>
      </c>
      <c r="X162" s="348">
        <v>20.771999999999998</v>
      </c>
      <c r="Y162" s="374"/>
      <c r="Z162" s="346">
        <v>3</v>
      </c>
      <c r="AA162" s="346">
        <v>3</v>
      </c>
      <c r="AB162" s="346">
        <v>1</v>
      </c>
      <c r="AC162" s="346">
        <v>2</v>
      </c>
      <c r="AD162" s="346">
        <v>6</v>
      </c>
      <c r="AE162" s="346">
        <v>2</v>
      </c>
      <c r="AF162" s="346" t="s">
        <v>430</v>
      </c>
      <c r="AG162" s="346" t="s">
        <v>430</v>
      </c>
      <c r="AH162" s="346" t="s">
        <v>430</v>
      </c>
      <c r="AI162" s="346" t="s">
        <v>430</v>
      </c>
      <c r="AJ162" s="346">
        <v>1</v>
      </c>
      <c r="AK162" s="346">
        <v>2</v>
      </c>
      <c r="AL162" s="346">
        <v>5</v>
      </c>
      <c r="AM162" s="346">
        <v>5</v>
      </c>
      <c r="AN162" s="346">
        <v>1</v>
      </c>
      <c r="AO162" s="373"/>
      <c r="AP162" s="348" t="s">
        <v>430</v>
      </c>
      <c r="AQ162" s="348" t="s">
        <v>430</v>
      </c>
      <c r="AR162" s="348" t="s">
        <v>430</v>
      </c>
      <c r="AS162" s="348" t="s">
        <v>430</v>
      </c>
      <c r="AT162" s="348">
        <v>4.8499999999999996</v>
      </c>
      <c r="AU162" s="351"/>
      <c r="AV162" s="346" t="s">
        <v>430</v>
      </c>
      <c r="AW162" s="346" t="s">
        <v>430</v>
      </c>
      <c r="AX162" s="346" t="s">
        <v>430</v>
      </c>
      <c r="AY162" s="346" t="s">
        <v>430</v>
      </c>
      <c r="AZ162" s="346">
        <v>4</v>
      </c>
      <c r="BA162" s="362"/>
      <c r="BB162" s="348">
        <v>20.563676206289799</v>
      </c>
      <c r="BC162" s="375">
        <v>1.1826076179688201</v>
      </c>
      <c r="BD162" s="375">
        <v>5.8078787100986601E-2</v>
      </c>
      <c r="BE162" s="375">
        <v>0.68943097538096598</v>
      </c>
      <c r="BF162" s="374"/>
      <c r="BG162" s="348">
        <v>8.7625399999999996</v>
      </c>
      <c r="BH162" s="348">
        <v>22.3111</v>
      </c>
      <c r="BI162" s="348">
        <v>59.839399999999998</v>
      </c>
      <c r="BJ162" s="348">
        <v>9.0869599999999995</v>
      </c>
      <c r="BK162" s="373"/>
      <c r="BL162" s="372" t="s">
        <v>3237</v>
      </c>
      <c r="BM162" s="372" t="s">
        <v>3238</v>
      </c>
      <c r="BN162" s="372" t="s">
        <v>3239</v>
      </c>
      <c r="BO162" s="372" t="s">
        <v>3240</v>
      </c>
      <c r="BP162" s="372" t="s">
        <v>3241</v>
      </c>
      <c r="BQ162" s="373"/>
      <c r="BR162" s="354" t="s">
        <v>476</v>
      </c>
    </row>
    <row r="163" spans="1:70" s="428" customFormat="1" x14ac:dyDescent="0.25">
      <c r="A163" s="345" t="s">
        <v>3242</v>
      </c>
      <c r="B163" s="373"/>
      <c r="C163" s="719">
        <v>46052</v>
      </c>
      <c r="D163" s="373"/>
      <c r="E163" s="346">
        <v>179.7</v>
      </c>
      <c r="F163" s="373"/>
      <c r="G163" s="347">
        <v>10.218999999999999</v>
      </c>
      <c r="H163" s="374"/>
      <c r="I163" s="348">
        <v>1.2062999999999999</v>
      </c>
      <c r="J163" s="348">
        <v>0.50949999999999995</v>
      </c>
      <c r="K163" s="348">
        <v>8.5983999999999998</v>
      </c>
      <c r="L163" s="348" t="s">
        <v>430</v>
      </c>
      <c r="M163" s="348" t="s">
        <v>430</v>
      </c>
      <c r="N163" s="350" t="s">
        <v>430</v>
      </c>
      <c r="O163" s="348" t="s">
        <v>430</v>
      </c>
      <c r="P163" s="348" t="s">
        <v>430</v>
      </c>
      <c r="Q163" s="348" t="s">
        <v>430</v>
      </c>
      <c r="R163" s="348" t="s">
        <v>430</v>
      </c>
      <c r="S163" s="348">
        <v>10.686299999999999</v>
      </c>
      <c r="T163" s="348" t="s">
        <v>430</v>
      </c>
      <c r="U163" s="348" t="s">
        <v>430</v>
      </c>
      <c r="V163" s="348" t="s">
        <v>430</v>
      </c>
      <c r="W163" s="348">
        <v>10.686299999999999</v>
      </c>
      <c r="X163" s="348">
        <v>2.19</v>
      </c>
      <c r="Y163" s="374"/>
      <c r="Z163" s="346">
        <v>7</v>
      </c>
      <c r="AA163" s="346">
        <v>8</v>
      </c>
      <c r="AB163" s="346">
        <v>10</v>
      </c>
      <c r="AC163" s="346" t="s">
        <v>430</v>
      </c>
      <c r="AD163" s="346" t="s">
        <v>430</v>
      </c>
      <c r="AE163" s="346" t="s">
        <v>430</v>
      </c>
      <c r="AF163" s="346" t="s">
        <v>430</v>
      </c>
      <c r="AG163" s="346" t="s">
        <v>430</v>
      </c>
      <c r="AH163" s="346" t="s">
        <v>430</v>
      </c>
      <c r="AI163" s="346" t="s">
        <v>430</v>
      </c>
      <c r="AJ163" s="346">
        <v>10</v>
      </c>
      <c r="AK163" s="346" t="s">
        <v>430</v>
      </c>
      <c r="AL163" s="346" t="s">
        <v>430</v>
      </c>
      <c r="AM163" s="346" t="s">
        <v>430</v>
      </c>
      <c r="AN163" s="346">
        <v>10</v>
      </c>
      <c r="AO163" s="373"/>
      <c r="AP163" s="348" t="s">
        <v>430</v>
      </c>
      <c r="AQ163" s="348" t="s">
        <v>430</v>
      </c>
      <c r="AR163" s="348" t="s">
        <v>430</v>
      </c>
      <c r="AS163" s="348" t="s">
        <v>430</v>
      </c>
      <c r="AT163" s="348" t="s">
        <v>430</v>
      </c>
      <c r="AU163" s="351"/>
      <c r="AV163" s="346" t="s">
        <v>430</v>
      </c>
      <c r="AW163" s="346" t="s">
        <v>430</v>
      </c>
      <c r="AX163" s="346" t="s">
        <v>430</v>
      </c>
      <c r="AY163" s="346" t="s">
        <v>430</v>
      </c>
      <c r="AZ163" s="346" t="s">
        <v>430</v>
      </c>
      <c r="BA163" s="362"/>
      <c r="BB163" s="348">
        <v>37.054362206348699</v>
      </c>
      <c r="BC163" s="375">
        <v>0.842490522656686</v>
      </c>
      <c r="BD163" s="375">
        <v>1.38441717281838E-2</v>
      </c>
      <c r="BE163" s="375">
        <v>1.2703148461920899</v>
      </c>
      <c r="BF163" s="374"/>
      <c r="BG163" s="348">
        <v>43.760800000000003</v>
      </c>
      <c r="BH163" s="348">
        <v>32.246600000000001</v>
      </c>
      <c r="BI163" s="348">
        <v>15.835900000000001</v>
      </c>
      <c r="BJ163" s="348">
        <v>8.1567000000000007</v>
      </c>
      <c r="BK163" s="373"/>
      <c r="BL163" s="372" t="s">
        <v>3243</v>
      </c>
      <c r="BM163" s="372" t="s">
        <v>3244</v>
      </c>
      <c r="BN163" s="372" t="s">
        <v>3245</v>
      </c>
      <c r="BO163" s="372" t="s">
        <v>2106</v>
      </c>
      <c r="BP163" s="372" t="s">
        <v>3246</v>
      </c>
      <c r="BQ163" s="373"/>
      <c r="BR163" s="354" t="s">
        <v>604</v>
      </c>
    </row>
    <row r="164" spans="1:70" s="428" customFormat="1" x14ac:dyDescent="0.25">
      <c r="A164" s="885" t="s">
        <v>93</v>
      </c>
      <c r="B164" s="402"/>
      <c r="C164" s="724"/>
      <c r="D164" s="402"/>
      <c r="E164" s="403"/>
      <c r="F164" s="402"/>
      <c r="G164" s="404"/>
      <c r="H164" s="406"/>
      <c r="I164" s="405">
        <v>1.3186</v>
      </c>
      <c r="J164" s="405">
        <v>0.57979999999999998</v>
      </c>
      <c r="K164" s="405">
        <v>10.349500000000001</v>
      </c>
      <c r="L164" s="405">
        <v>4.2538</v>
      </c>
      <c r="M164" s="405">
        <v>-5.4122000000000003</v>
      </c>
      <c r="N164" s="407">
        <v>8.0718999999999994</v>
      </c>
      <c r="O164" s="405">
        <v>6.7153999999999998</v>
      </c>
      <c r="P164" s="405">
        <v>17.209800000000001</v>
      </c>
      <c r="Q164" s="405">
        <v>12.193899999999999</v>
      </c>
      <c r="R164" s="405" t="s">
        <v>430</v>
      </c>
      <c r="S164" s="405">
        <v>12.9057</v>
      </c>
      <c r="T164" s="405">
        <v>-3.0539000000000001</v>
      </c>
      <c r="U164" s="405">
        <v>-1.3037000000000001</v>
      </c>
      <c r="V164" s="405">
        <v>-1.7948</v>
      </c>
      <c r="W164" s="405">
        <v>12.9057</v>
      </c>
      <c r="X164" s="405">
        <v>8.7077000000000009</v>
      </c>
      <c r="Y164" s="406"/>
      <c r="Z164" s="403">
        <v>10</v>
      </c>
      <c r="AA164" s="403">
        <v>12</v>
      </c>
      <c r="AB164" s="403">
        <v>12</v>
      </c>
      <c r="AC164" s="403">
        <v>11</v>
      </c>
      <c r="AD164" s="403">
        <v>11</v>
      </c>
      <c r="AE164" s="403">
        <v>10</v>
      </c>
      <c r="AF164" s="403">
        <v>6</v>
      </c>
      <c r="AG164" s="403">
        <v>1</v>
      </c>
      <c r="AH164" s="403">
        <v>1</v>
      </c>
      <c r="AI164" s="403">
        <v>0</v>
      </c>
      <c r="AJ164" s="403">
        <v>12</v>
      </c>
      <c r="AK164" s="403">
        <v>11</v>
      </c>
      <c r="AL164" s="403">
        <v>11</v>
      </c>
      <c r="AM164" s="403">
        <v>10</v>
      </c>
      <c r="AN164" s="403">
        <v>12</v>
      </c>
      <c r="AO164" s="402"/>
      <c r="AP164" s="405" t="s">
        <v>430</v>
      </c>
      <c r="AQ164" s="405" t="s">
        <v>430</v>
      </c>
      <c r="AR164" s="405">
        <v>11.63</v>
      </c>
      <c r="AS164" s="405">
        <v>10.23</v>
      </c>
      <c r="AT164" s="405">
        <v>0.24099999999999999</v>
      </c>
      <c r="AU164" s="408"/>
      <c r="AV164" s="403">
        <v>0</v>
      </c>
      <c r="AW164" s="403">
        <v>0</v>
      </c>
      <c r="AX164" s="403">
        <v>1</v>
      </c>
      <c r="AY164" s="403">
        <v>2</v>
      </c>
      <c r="AZ164" s="403">
        <v>10</v>
      </c>
      <c r="BA164" s="409"/>
      <c r="BB164" s="405"/>
      <c r="BC164" s="410"/>
      <c r="BD164" s="410"/>
      <c r="BE164" s="410"/>
      <c r="BF164" s="406"/>
      <c r="BG164" s="405"/>
      <c r="BH164" s="405"/>
      <c r="BI164" s="405"/>
      <c r="BJ164" s="405"/>
      <c r="BK164" s="402"/>
      <c r="BL164" s="401"/>
      <c r="BM164" s="401"/>
      <c r="BN164" s="401"/>
      <c r="BO164" s="401"/>
      <c r="BP164" s="401"/>
      <c r="BQ164" s="402"/>
      <c r="BR164" s="411"/>
    </row>
    <row r="165" spans="1:70" s="428" customFormat="1" x14ac:dyDescent="0.25">
      <c r="A165" s="886" t="s">
        <v>94</v>
      </c>
      <c r="B165" s="373"/>
      <c r="C165" s="719"/>
      <c r="D165" s="373"/>
      <c r="E165" s="346"/>
      <c r="F165" s="373"/>
      <c r="G165" s="347"/>
      <c r="H165" s="374"/>
      <c r="I165" s="348">
        <v>1.5991</v>
      </c>
      <c r="J165" s="348">
        <v>1.6837</v>
      </c>
      <c r="K165" s="348">
        <v>14.159800000000001</v>
      </c>
      <c r="L165" s="348">
        <v>8.2834000000000003</v>
      </c>
      <c r="M165" s="348">
        <v>6.7000000000000004E-2</v>
      </c>
      <c r="N165" s="350">
        <v>14.867100000000001</v>
      </c>
      <c r="O165" s="348">
        <v>9.5071999999999992</v>
      </c>
      <c r="P165" s="348">
        <v>17.209800000000001</v>
      </c>
      <c r="Q165" s="348">
        <v>12.193899999999999</v>
      </c>
      <c r="R165" s="348" t="s">
        <v>430</v>
      </c>
      <c r="S165" s="348">
        <v>17.2027</v>
      </c>
      <c r="T165" s="348">
        <v>0.9194</v>
      </c>
      <c r="U165" s="348">
        <v>4.8808999999999996</v>
      </c>
      <c r="V165" s="348">
        <v>4.8171999999999997</v>
      </c>
      <c r="W165" s="348">
        <v>17.2027</v>
      </c>
      <c r="X165" s="348">
        <v>21.7547</v>
      </c>
      <c r="Y165" s="374"/>
      <c r="Z165" s="346"/>
      <c r="AA165" s="346"/>
      <c r="AB165" s="346"/>
      <c r="AC165" s="346"/>
      <c r="AD165" s="346"/>
      <c r="AE165" s="346"/>
      <c r="AF165" s="346"/>
      <c r="AG165" s="346"/>
      <c r="AH165" s="346"/>
      <c r="AI165" s="346"/>
      <c r="AJ165" s="346"/>
      <c r="AK165" s="346"/>
      <c r="AL165" s="346"/>
      <c r="AM165" s="346"/>
      <c r="AN165" s="346"/>
      <c r="AO165" s="373"/>
      <c r="AP165" s="348" t="s">
        <v>430</v>
      </c>
      <c r="AQ165" s="348" t="s">
        <v>430</v>
      </c>
      <c r="AR165" s="348">
        <v>11.63</v>
      </c>
      <c r="AS165" s="348">
        <v>10.28</v>
      </c>
      <c r="AT165" s="348">
        <v>9.39</v>
      </c>
      <c r="AU165" s="351"/>
      <c r="AV165" s="346"/>
      <c r="AW165" s="346"/>
      <c r="AX165" s="346"/>
      <c r="AY165" s="346"/>
      <c r="AZ165" s="346"/>
      <c r="BA165" s="362"/>
      <c r="BB165" s="348"/>
      <c r="BC165" s="375"/>
      <c r="BD165" s="375"/>
      <c r="BE165" s="375"/>
      <c r="BF165" s="374"/>
      <c r="BG165" s="348"/>
      <c r="BH165" s="348"/>
      <c r="BI165" s="348"/>
      <c r="BJ165" s="348"/>
      <c r="BK165" s="373"/>
      <c r="BL165" s="372"/>
      <c r="BM165" s="372"/>
      <c r="BN165" s="372"/>
      <c r="BO165" s="372"/>
      <c r="BP165" s="372"/>
      <c r="BQ165" s="373"/>
      <c r="BR165" s="354"/>
    </row>
    <row r="166" spans="1:70" s="428" customFormat="1" x14ac:dyDescent="0.25">
      <c r="A166" s="886" t="s">
        <v>95</v>
      </c>
      <c r="B166" s="373"/>
      <c r="C166" s="719"/>
      <c r="D166" s="373"/>
      <c r="E166" s="346"/>
      <c r="F166" s="373"/>
      <c r="G166" s="347"/>
      <c r="H166" s="374"/>
      <c r="I166" s="348">
        <v>0.94030000000000002</v>
      </c>
      <c r="J166" s="348">
        <v>-1.6375999999999999</v>
      </c>
      <c r="K166" s="348">
        <v>6.7535999999999996</v>
      </c>
      <c r="L166" s="348">
        <v>-1.9587000000000001</v>
      </c>
      <c r="M166" s="348">
        <v>-13.0913</v>
      </c>
      <c r="N166" s="350">
        <v>-1.9006000000000001</v>
      </c>
      <c r="O166" s="348">
        <v>-1.3725000000000001</v>
      </c>
      <c r="P166" s="348">
        <v>17.209800000000001</v>
      </c>
      <c r="Q166" s="348">
        <v>12.193899999999999</v>
      </c>
      <c r="R166" s="348" t="s">
        <v>430</v>
      </c>
      <c r="S166" s="348">
        <v>9.0799000000000003</v>
      </c>
      <c r="T166" s="348">
        <v>-9.7210000000000001</v>
      </c>
      <c r="U166" s="348">
        <v>-8.7340999999999998</v>
      </c>
      <c r="V166" s="348">
        <v>-10.3626</v>
      </c>
      <c r="W166" s="348">
        <v>9.0799000000000003</v>
      </c>
      <c r="X166" s="348">
        <v>-5.5620000000000003</v>
      </c>
      <c r="Y166" s="374"/>
      <c r="Z166" s="346"/>
      <c r="AA166" s="346"/>
      <c r="AB166" s="346"/>
      <c r="AC166" s="346"/>
      <c r="AD166" s="346"/>
      <c r="AE166" s="346"/>
      <c r="AF166" s="346"/>
      <c r="AG166" s="346"/>
      <c r="AH166" s="346"/>
      <c r="AI166" s="346"/>
      <c r="AJ166" s="346"/>
      <c r="AK166" s="346"/>
      <c r="AL166" s="346"/>
      <c r="AM166" s="346"/>
      <c r="AN166" s="346"/>
      <c r="AO166" s="373"/>
      <c r="AP166" s="348" t="s">
        <v>430</v>
      </c>
      <c r="AQ166" s="348" t="s">
        <v>430</v>
      </c>
      <c r="AR166" s="348">
        <v>11.63</v>
      </c>
      <c r="AS166" s="348">
        <v>10.18</v>
      </c>
      <c r="AT166" s="348">
        <v>-10.98</v>
      </c>
      <c r="AU166" s="351"/>
      <c r="AV166" s="346"/>
      <c r="AW166" s="346"/>
      <c r="AX166" s="346"/>
      <c r="AY166" s="346"/>
      <c r="AZ166" s="346"/>
      <c r="BA166" s="362"/>
      <c r="BB166" s="348"/>
      <c r="BC166" s="375"/>
      <c r="BD166" s="375"/>
      <c r="BE166" s="375"/>
      <c r="BF166" s="374"/>
      <c r="BG166" s="348"/>
      <c r="BH166" s="348"/>
      <c r="BI166" s="348"/>
      <c r="BJ166" s="348"/>
      <c r="BK166" s="373"/>
      <c r="BL166" s="372"/>
      <c r="BM166" s="372"/>
      <c r="BN166" s="372"/>
      <c r="BO166" s="372"/>
      <c r="BP166" s="372"/>
      <c r="BQ166" s="373"/>
      <c r="BR166" s="354"/>
    </row>
    <row r="167" spans="1:70" s="428" customFormat="1" x14ac:dyDescent="0.25">
      <c r="A167" s="887" t="s">
        <v>96</v>
      </c>
      <c r="B167" s="413"/>
      <c r="C167" s="725"/>
      <c r="D167" s="413"/>
      <c r="E167" s="414"/>
      <c r="F167" s="413"/>
      <c r="G167" s="415"/>
      <c r="H167" s="417"/>
      <c r="I167" s="416">
        <v>1.31975</v>
      </c>
      <c r="J167" s="416">
        <v>0.7056</v>
      </c>
      <c r="K167" s="416">
        <v>10.2475</v>
      </c>
      <c r="L167" s="416">
        <v>5.5509000000000004</v>
      </c>
      <c r="M167" s="416">
        <v>-5.7537000000000003</v>
      </c>
      <c r="N167" s="418">
        <v>8.2678999999999991</v>
      </c>
      <c r="O167" s="416">
        <v>8.3968500000000006</v>
      </c>
      <c r="P167" s="416">
        <v>17.209800000000001</v>
      </c>
      <c r="Q167" s="416">
        <v>12.193899999999999</v>
      </c>
      <c r="R167" s="416" t="s">
        <v>430</v>
      </c>
      <c r="S167" s="416">
        <v>12.846299999999999</v>
      </c>
      <c r="T167" s="416">
        <v>-2.4813999999999998</v>
      </c>
      <c r="U167" s="416">
        <v>-2.0670999999999999</v>
      </c>
      <c r="V167" s="416">
        <v>-2.4249000000000001</v>
      </c>
      <c r="W167" s="416">
        <v>12.846299999999999</v>
      </c>
      <c r="X167" s="416">
        <v>12.240600000000001</v>
      </c>
      <c r="Y167" s="417"/>
      <c r="Z167" s="414"/>
      <c r="AA167" s="414"/>
      <c r="AB167" s="414"/>
      <c r="AC167" s="414"/>
      <c r="AD167" s="414"/>
      <c r="AE167" s="414"/>
      <c r="AF167" s="414"/>
      <c r="AG167" s="414"/>
      <c r="AH167" s="414"/>
      <c r="AI167" s="414"/>
      <c r="AJ167" s="414"/>
      <c r="AK167" s="414"/>
      <c r="AL167" s="414"/>
      <c r="AM167" s="414"/>
      <c r="AN167" s="414"/>
      <c r="AO167" s="413"/>
      <c r="AP167" s="416" t="s">
        <v>430</v>
      </c>
      <c r="AQ167" s="416" t="s">
        <v>430</v>
      </c>
      <c r="AR167" s="416">
        <v>11.63</v>
      </c>
      <c r="AS167" s="416">
        <v>10.23</v>
      </c>
      <c r="AT167" s="416">
        <v>0.91</v>
      </c>
      <c r="AU167" s="419"/>
      <c r="AV167" s="414"/>
      <c r="AW167" s="414"/>
      <c r="AX167" s="414"/>
      <c r="AY167" s="414"/>
      <c r="AZ167" s="414"/>
      <c r="BA167" s="420"/>
      <c r="BB167" s="416"/>
      <c r="BC167" s="421"/>
      <c r="BD167" s="421"/>
      <c r="BE167" s="421"/>
      <c r="BF167" s="417"/>
      <c r="BG167" s="416"/>
      <c r="BH167" s="416"/>
      <c r="BI167" s="416"/>
      <c r="BJ167" s="416"/>
      <c r="BK167" s="413"/>
      <c r="BL167" s="412"/>
      <c r="BM167" s="412"/>
      <c r="BN167" s="412"/>
      <c r="BO167" s="412"/>
      <c r="BP167" s="412"/>
      <c r="BQ167" s="413"/>
      <c r="BR167" s="422"/>
    </row>
    <row r="168" spans="1:70" s="428" customFormat="1" ht="14.5" customHeight="1" x14ac:dyDescent="0.35">
      <c r="A168" s="874" t="s">
        <v>3247</v>
      </c>
      <c r="B168" s="862"/>
      <c r="C168" s="863"/>
      <c r="D168" s="862"/>
      <c r="E168" s="864"/>
      <c r="F168" s="862"/>
      <c r="G168" s="865"/>
      <c r="H168" s="867"/>
      <c r="I168" s="866"/>
      <c r="J168" s="866"/>
      <c r="K168" s="866"/>
      <c r="L168" s="866"/>
      <c r="M168" s="866"/>
      <c r="N168" s="868"/>
      <c r="O168" s="866"/>
      <c r="P168" s="866"/>
      <c r="Q168" s="866"/>
      <c r="R168" s="866"/>
      <c r="S168" s="866"/>
      <c r="T168" s="866"/>
      <c r="U168" s="866"/>
      <c r="V168" s="866"/>
      <c r="W168" s="866"/>
      <c r="X168" s="866"/>
      <c r="Y168" s="867"/>
      <c r="Z168" s="864"/>
      <c r="AA168" s="864"/>
      <c r="AB168" s="864"/>
      <c r="AC168" s="864"/>
      <c r="AD168" s="864"/>
      <c r="AE168" s="864"/>
      <c r="AF168" s="864"/>
      <c r="AG168" s="864"/>
      <c r="AH168" s="864"/>
      <c r="AI168" s="864"/>
      <c r="AJ168" s="864"/>
      <c r="AK168" s="864"/>
      <c r="AL168" s="864"/>
      <c r="AM168" s="864"/>
      <c r="AN168" s="864"/>
      <c r="AO168" s="862"/>
      <c r="AP168" s="866"/>
      <c r="AQ168" s="866"/>
      <c r="AR168" s="866"/>
      <c r="AS168" s="866"/>
      <c r="AT168" s="866"/>
      <c r="AU168" s="869"/>
      <c r="AV168" s="864"/>
      <c r="AW168" s="864"/>
      <c r="AX168" s="864"/>
      <c r="AY168" s="864"/>
      <c r="AZ168" s="864"/>
      <c r="BA168" s="870"/>
      <c r="BB168" s="866"/>
      <c r="BC168" s="871"/>
      <c r="BD168" s="871"/>
      <c r="BE168" s="871"/>
      <c r="BF168" s="867"/>
      <c r="BG168" s="866"/>
      <c r="BH168" s="866"/>
      <c r="BI168" s="866"/>
      <c r="BJ168" s="866"/>
      <c r="BK168" s="862"/>
      <c r="BL168" s="872"/>
      <c r="BM168" s="872"/>
      <c r="BN168" s="872"/>
      <c r="BO168" s="872"/>
      <c r="BP168" s="872"/>
      <c r="BQ168" s="862"/>
      <c r="BR168" s="873"/>
    </row>
    <row r="169" spans="1:70" s="428" customFormat="1" x14ac:dyDescent="0.25">
      <c r="A169" s="345" t="s">
        <v>3248</v>
      </c>
      <c r="B169" s="373"/>
      <c r="C169" s="719">
        <v>45652</v>
      </c>
      <c r="D169" s="373"/>
      <c r="E169" s="346">
        <v>3167.96</v>
      </c>
      <c r="F169" s="373"/>
      <c r="G169" s="347">
        <v>9.8765999999999998</v>
      </c>
      <c r="H169" s="374"/>
      <c r="I169" s="348">
        <v>0.7087</v>
      </c>
      <c r="J169" s="348">
        <v>-1.9819</v>
      </c>
      <c r="K169" s="348">
        <v>5.6704999999999997</v>
      </c>
      <c r="L169" s="348">
        <v>-4.9138000000000002</v>
      </c>
      <c r="M169" s="348">
        <v>-0.15060000000000001</v>
      </c>
      <c r="N169" s="350">
        <v>6.0586000000000002</v>
      </c>
      <c r="O169" s="348" t="s">
        <v>430</v>
      </c>
      <c r="P169" s="348" t="s">
        <v>430</v>
      </c>
      <c r="Q169" s="348" t="s">
        <v>430</v>
      </c>
      <c r="R169" s="348" t="s">
        <v>430</v>
      </c>
      <c r="S169" s="348">
        <v>8.1395</v>
      </c>
      <c r="T169" s="348">
        <v>-5.1056999999999997</v>
      </c>
      <c r="U169" s="348">
        <v>4.2142999999999997</v>
      </c>
      <c r="V169" s="348">
        <v>-0.90100000000000002</v>
      </c>
      <c r="W169" s="348">
        <v>8.1395</v>
      </c>
      <c r="X169" s="348">
        <v>-0.92630000000000001</v>
      </c>
      <c r="Y169" s="374"/>
      <c r="Z169" s="346">
        <v>8</v>
      </c>
      <c r="AA169" s="346">
        <v>11</v>
      </c>
      <c r="AB169" s="346">
        <v>11</v>
      </c>
      <c r="AC169" s="346">
        <v>11</v>
      </c>
      <c r="AD169" s="346">
        <v>2</v>
      </c>
      <c r="AE169" s="346">
        <v>5</v>
      </c>
      <c r="AF169" s="346" t="s">
        <v>430</v>
      </c>
      <c r="AG169" s="346" t="s">
        <v>430</v>
      </c>
      <c r="AH169" s="346" t="s">
        <v>430</v>
      </c>
      <c r="AI169" s="346" t="s">
        <v>430</v>
      </c>
      <c r="AJ169" s="346">
        <v>11</v>
      </c>
      <c r="AK169" s="346">
        <v>9</v>
      </c>
      <c r="AL169" s="346">
        <v>3</v>
      </c>
      <c r="AM169" s="346">
        <v>4</v>
      </c>
      <c r="AN169" s="346">
        <v>11</v>
      </c>
      <c r="AO169" s="373"/>
      <c r="AP169" s="348" t="s">
        <v>430</v>
      </c>
      <c r="AQ169" s="348" t="s">
        <v>430</v>
      </c>
      <c r="AR169" s="348" t="s">
        <v>430</v>
      </c>
      <c r="AS169" s="348" t="s">
        <v>430</v>
      </c>
      <c r="AT169" s="348">
        <v>1.37</v>
      </c>
      <c r="AU169" s="351"/>
      <c r="AV169" s="346" t="s">
        <v>430</v>
      </c>
      <c r="AW169" s="346" t="s">
        <v>430</v>
      </c>
      <c r="AX169" s="346" t="s">
        <v>430</v>
      </c>
      <c r="AY169" s="346" t="s">
        <v>430</v>
      </c>
      <c r="AZ169" s="346">
        <v>5</v>
      </c>
      <c r="BA169" s="362"/>
      <c r="BB169" s="348">
        <v>15.6033706597826</v>
      </c>
      <c r="BC169" s="375">
        <v>0.92611317676206795</v>
      </c>
      <c r="BD169" s="375">
        <v>-3.5528933241784501E-2</v>
      </c>
      <c r="BE169" s="375">
        <v>-0.29851191510981401</v>
      </c>
      <c r="BF169" s="374"/>
      <c r="BG169" s="348">
        <v>72.315899999999999</v>
      </c>
      <c r="BH169" s="348">
        <v>24.6205</v>
      </c>
      <c r="BI169" s="348" t="s">
        <v>430</v>
      </c>
      <c r="BJ169" s="348">
        <v>3.0636000000000001</v>
      </c>
      <c r="BK169" s="373"/>
      <c r="BL169" s="372" t="s">
        <v>3249</v>
      </c>
      <c r="BM169" s="372" t="s">
        <v>3250</v>
      </c>
      <c r="BN169" s="372" t="s">
        <v>3251</v>
      </c>
      <c r="BO169" s="372" t="s">
        <v>3252</v>
      </c>
      <c r="BP169" s="372" t="s">
        <v>3253</v>
      </c>
      <c r="BQ169" s="373"/>
      <c r="BR169" s="354" t="s">
        <v>526</v>
      </c>
    </row>
    <row r="170" spans="1:70" s="428" customFormat="1" x14ac:dyDescent="0.25">
      <c r="A170" s="345" t="s">
        <v>3254</v>
      </c>
      <c r="B170" s="373"/>
      <c r="C170" s="719">
        <v>45471</v>
      </c>
      <c r="D170" s="373"/>
      <c r="E170" s="346">
        <v>2036.79</v>
      </c>
      <c r="F170" s="373"/>
      <c r="G170" s="347">
        <v>9.84</v>
      </c>
      <c r="H170" s="374"/>
      <c r="I170" s="348">
        <v>1.2345999999999999</v>
      </c>
      <c r="J170" s="348">
        <v>-0.60609999999999997</v>
      </c>
      <c r="K170" s="348">
        <v>7.6585999999999999</v>
      </c>
      <c r="L170" s="348">
        <v>-1.3039000000000001</v>
      </c>
      <c r="M170" s="348">
        <v>-0.20280000000000001</v>
      </c>
      <c r="N170" s="350">
        <v>8.6797000000000004</v>
      </c>
      <c r="O170" s="348" t="s">
        <v>430</v>
      </c>
      <c r="P170" s="348" t="s">
        <v>430</v>
      </c>
      <c r="Q170" s="348" t="s">
        <v>430</v>
      </c>
      <c r="R170" s="348" t="s">
        <v>430</v>
      </c>
      <c r="S170" s="348">
        <v>10.4377</v>
      </c>
      <c r="T170" s="348">
        <v>-2.9586000000000001</v>
      </c>
      <c r="U170" s="348">
        <v>4.7923</v>
      </c>
      <c r="V170" s="348">
        <v>1.1305000000000001</v>
      </c>
      <c r="W170" s="348">
        <v>10.4377</v>
      </c>
      <c r="X170" s="348">
        <v>-0.87739999999999996</v>
      </c>
      <c r="Y170" s="374"/>
      <c r="Z170" s="346">
        <v>3</v>
      </c>
      <c r="AA170" s="346">
        <v>5</v>
      </c>
      <c r="AB170" s="346">
        <v>6</v>
      </c>
      <c r="AC170" s="346">
        <v>6</v>
      </c>
      <c r="AD170" s="346">
        <v>3</v>
      </c>
      <c r="AE170" s="346">
        <v>3</v>
      </c>
      <c r="AF170" s="346" t="s">
        <v>430</v>
      </c>
      <c r="AG170" s="346" t="s">
        <v>430</v>
      </c>
      <c r="AH170" s="346" t="s">
        <v>430</v>
      </c>
      <c r="AI170" s="346" t="s">
        <v>430</v>
      </c>
      <c r="AJ170" s="346">
        <v>5</v>
      </c>
      <c r="AK170" s="346">
        <v>4</v>
      </c>
      <c r="AL170" s="346">
        <v>2</v>
      </c>
      <c r="AM170" s="346">
        <v>2</v>
      </c>
      <c r="AN170" s="346">
        <v>5</v>
      </c>
      <c r="AO170" s="373"/>
      <c r="AP170" s="348" t="s">
        <v>430</v>
      </c>
      <c r="AQ170" s="348" t="s">
        <v>430</v>
      </c>
      <c r="AR170" s="348" t="s">
        <v>430</v>
      </c>
      <c r="AS170" s="348" t="s">
        <v>430</v>
      </c>
      <c r="AT170" s="348">
        <v>4.22</v>
      </c>
      <c r="AU170" s="351"/>
      <c r="AV170" s="346" t="s">
        <v>430</v>
      </c>
      <c r="AW170" s="346" t="s">
        <v>430</v>
      </c>
      <c r="AX170" s="346" t="s">
        <v>430</v>
      </c>
      <c r="AY170" s="346" t="s">
        <v>430</v>
      </c>
      <c r="AZ170" s="346">
        <v>3</v>
      </c>
      <c r="BA170" s="362"/>
      <c r="BB170" s="348">
        <v>17.608988806880902</v>
      </c>
      <c r="BC170" s="375">
        <v>1.0862228391750399</v>
      </c>
      <c r="BD170" s="375">
        <v>-3.4950898333042997E-2</v>
      </c>
      <c r="BE170" s="375">
        <v>-8.5801450040263502E-2</v>
      </c>
      <c r="BF170" s="374"/>
      <c r="BG170" s="348">
        <v>61.6265</v>
      </c>
      <c r="BH170" s="348">
        <v>37.482999999999997</v>
      </c>
      <c r="BI170" s="348" t="s">
        <v>430</v>
      </c>
      <c r="BJ170" s="348">
        <v>0.89049999999999996</v>
      </c>
      <c r="BK170" s="373"/>
      <c r="BL170" s="372" t="s">
        <v>3255</v>
      </c>
      <c r="BM170" s="372" t="s">
        <v>3256</v>
      </c>
      <c r="BN170" s="372" t="s">
        <v>3257</v>
      </c>
      <c r="BO170" s="372" t="s">
        <v>3258</v>
      </c>
      <c r="BP170" s="372" t="s">
        <v>3259</v>
      </c>
      <c r="BQ170" s="373"/>
      <c r="BR170" s="354" t="s">
        <v>604</v>
      </c>
    </row>
    <row r="171" spans="1:70" s="428" customFormat="1" x14ac:dyDescent="0.25">
      <c r="A171" s="345" t="s">
        <v>3260</v>
      </c>
      <c r="B171" s="373"/>
      <c r="C171" s="719">
        <v>45678</v>
      </c>
      <c r="D171" s="373"/>
      <c r="E171" s="346">
        <v>1634.64</v>
      </c>
      <c r="F171" s="373"/>
      <c r="G171" s="347">
        <v>10.1999</v>
      </c>
      <c r="H171" s="374"/>
      <c r="I171" s="348">
        <v>0.82540000000000002</v>
      </c>
      <c r="J171" s="348">
        <v>-0.80720000000000003</v>
      </c>
      <c r="K171" s="348">
        <v>8.5754000000000001</v>
      </c>
      <c r="L171" s="348">
        <v>-1.7141999999999999</v>
      </c>
      <c r="M171" s="348">
        <v>-5.0907</v>
      </c>
      <c r="N171" s="350">
        <v>2.6566999999999998</v>
      </c>
      <c r="O171" s="348" t="s">
        <v>430</v>
      </c>
      <c r="P171" s="348" t="s">
        <v>430</v>
      </c>
      <c r="Q171" s="348" t="s">
        <v>430</v>
      </c>
      <c r="R171" s="348" t="s">
        <v>430</v>
      </c>
      <c r="S171" s="348">
        <v>11.019299999999999</v>
      </c>
      <c r="T171" s="348">
        <v>-4.22</v>
      </c>
      <c r="U171" s="348">
        <v>-0.51600000000000001</v>
      </c>
      <c r="V171" s="348">
        <v>-5.7641</v>
      </c>
      <c r="W171" s="348">
        <v>11.019299999999999</v>
      </c>
      <c r="X171" s="348">
        <v>1.5794999999999999</v>
      </c>
      <c r="Y171" s="374"/>
      <c r="Z171" s="346">
        <v>7</v>
      </c>
      <c r="AA171" s="346">
        <v>6</v>
      </c>
      <c r="AB171" s="346">
        <v>4</v>
      </c>
      <c r="AC171" s="346">
        <v>7</v>
      </c>
      <c r="AD171" s="346">
        <v>10</v>
      </c>
      <c r="AE171" s="346">
        <v>10</v>
      </c>
      <c r="AF171" s="346" t="s">
        <v>430</v>
      </c>
      <c r="AG171" s="346" t="s">
        <v>430</v>
      </c>
      <c r="AH171" s="346" t="s">
        <v>430</v>
      </c>
      <c r="AI171" s="346" t="s">
        <v>430</v>
      </c>
      <c r="AJ171" s="346">
        <v>4</v>
      </c>
      <c r="AK171" s="346">
        <v>7</v>
      </c>
      <c r="AL171" s="346">
        <v>9</v>
      </c>
      <c r="AM171" s="346">
        <v>10</v>
      </c>
      <c r="AN171" s="346">
        <v>4</v>
      </c>
      <c r="AO171" s="373"/>
      <c r="AP171" s="348" t="s">
        <v>430</v>
      </c>
      <c r="AQ171" s="348" t="s">
        <v>430</v>
      </c>
      <c r="AR171" s="348" t="s">
        <v>430</v>
      </c>
      <c r="AS171" s="348" t="s">
        <v>430</v>
      </c>
      <c r="AT171" s="348">
        <v>-2.97</v>
      </c>
      <c r="AU171" s="351"/>
      <c r="AV171" s="346" t="s">
        <v>430</v>
      </c>
      <c r="AW171" s="346" t="s">
        <v>430</v>
      </c>
      <c r="AX171" s="346" t="s">
        <v>430</v>
      </c>
      <c r="AY171" s="346" t="s">
        <v>430</v>
      </c>
      <c r="AZ171" s="346">
        <v>8</v>
      </c>
      <c r="BA171" s="362"/>
      <c r="BB171" s="348">
        <v>15.1608695412459</v>
      </c>
      <c r="BC171" s="375">
        <v>0.93111881799251095</v>
      </c>
      <c r="BD171" s="375">
        <v>-1.9402919514831401E-2</v>
      </c>
      <c r="BE171" s="375">
        <v>-0.41901583204359</v>
      </c>
      <c r="BF171" s="374"/>
      <c r="BG171" s="348">
        <v>72.991900000000001</v>
      </c>
      <c r="BH171" s="348">
        <v>19.063500000000001</v>
      </c>
      <c r="BI171" s="348">
        <v>4.84884</v>
      </c>
      <c r="BJ171" s="348">
        <v>3.0957599999999998</v>
      </c>
      <c r="BK171" s="373"/>
      <c r="BL171" s="372" t="s">
        <v>3261</v>
      </c>
      <c r="BM171" s="372" t="s">
        <v>3262</v>
      </c>
      <c r="BN171" s="372" t="s">
        <v>3263</v>
      </c>
      <c r="BO171" s="372" t="s">
        <v>3264</v>
      </c>
      <c r="BP171" s="372" t="s">
        <v>3265</v>
      </c>
      <c r="BQ171" s="373"/>
      <c r="BR171" s="354" t="s">
        <v>476</v>
      </c>
    </row>
    <row r="172" spans="1:70" s="428" customFormat="1" x14ac:dyDescent="0.25">
      <c r="A172" s="345" t="s">
        <v>3266</v>
      </c>
      <c r="B172" s="373"/>
      <c r="C172" s="719">
        <v>44316</v>
      </c>
      <c r="D172" s="373"/>
      <c r="E172" s="346">
        <v>1559.8</v>
      </c>
      <c r="F172" s="373"/>
      <c r="G172" s="347">
        <v>23.677700000000002</v>
      </c>
      <c r="H172" s="374"/>
      <c r="I172" s="348">
        <v>0.51539999999999997</v>
      </c>
      <c r="J172" s="348">
        <v>2.2957999999999998</v>
      </c>
      <c r="K172" s="348">
        <v>11.7257</v>
      </c>
      <c r="L172" s="348">
        <v>6.5401999999999996</v>
      </c>
      <c r="M172" s="348">
        <v>2.6052</v>
      </c>
      <c r="N172" s="350">
        <v>11.9994</v>
      </c>
      <c r="O172" s="348">
        <v>7.2599999999999998E-2</v>
      </c>
      <c r="P172" s="348">
        <v>19.4665</v>
      </c>
      <c r="Q172" s="348" t="s">
        <v>430</v>
      </c>
      <c r="R172" s="348" t="s">
        <v>430</v>
      </c>
      <c r="S172" s="348">
        <v>14.3132</v>
      </c>
      <c r="T172" s="348">
        <v>0.59819999999999995</v>
      </c>
      <c r="U172" s="348">
        <v>6.0373000000000001</v>
      </c>
      <c r="V172" s="348">
        <v>2.2208000000000001</v>
      </c>
      <c r="W172" s="348">
        <v>14.3132</v>
      </c>
      <c r="X172" s="348">
        <v>18.836600000000001</v>
      </c>
      <c r="Y172" s="374"/>
      <c r="Z172" s="346">
        <v>11</v>
      </c>
      <c r="AA172" s="346">
        <v>1</v>
      </c>
      <c r="AB172" s="346">
        <v>1</v>
      </c>
      <c r="AC172" s="346">
        <v>1</v>
      </c>
      <c r="AD172" s="346">
        <v>1</v>
      </c>
      <c r="AE172" s="346">
        <v>1</v>
      </c>
      <c r="AF172" s="346">
        <v>7</v>
      </c>
      <c r="AG172" s="346">
        <v>2</v>
      </c>
      <c r="AH172" s="346" t="s">
        <v>430</v>
      </c>
      <c r="AI172" s="346" t="s">
        <v>430</v>
      </c>
      <c r="AJ172" s="346">
        <v>1</v>
      </c>
      <c r="AK172" s="346">
        <v>1</v>
      </c>
      <c r="AL172" s="346">
        <v>1</v>
      </c>
      <c r="AM172" s="346">
        <v>1</v>
      </c>
      <c r="AN172" s="346">
        <v>1</v>
      </c>
      <c r="AO172" s="373"/>
      <c r="AP172" s="348" t="s">
        <v>430</v>
      </c>
      <c r="AQ172" s="348" t="s">
        <v>430</v>
      </c>
      <c r="AR172" s="348">
        <v>16.239999999999998</v>
      </c>
      <c r="AS172" s="348">
        <v>8.86</v>
      </c>
      <c r="AT172" s="348">
        <v>9.75</v>
      </c>
      <c r="AU172" s="351"/>
      <c r="AV172" s="346" t="s">
        <v>430</v>
      </c>
      <c r="AW172" s="346" t="s">
        <v>430</v>
      </c>
      <c r="AX172" s="346">
        <v>1</v>
      </c>
      <c r="AY172" s="346">
        <v>2</v>
      </c>
      <c r="AZ172" s="346">
        <v>1</v>
      </c>
      <c r="BA172" s="362"/>
      <c r="BB172" s="348">
        <v>17.460157879742699</v>
      </c>
      <c r="BC172" s="375">
        <v>1.06837979775422</v>
      </c>
      <c r="BD172" s="375">
        <v>6.6856674055594395E-2</v>
      </c>
      <c r="BE172" s="375">
        <v>0.30493536154867601</v>
      </c>
      <c r="BF172" s="374"/>
      <c r="BG172" s="348">
        <v>48.013300000000001</v>
      </c>
      <c r="BH172" s="348">
        <v>19.540199999999999</v>
      </c>
      <c r="BI172" s="348" t="s">
        <v>430</v>
      </c>
      <c r="BJ172" s="348">
        <v>32.4465</v>
      </c>
      <c r="BK172" s="373"/>
      <c r="BL172" s="372" t="s">
        <v>3267</v>
      </c>
      <c r="BM172" s="372" t="s">
        <v>2879</v>
      </c>
      <c r="BN172" s="372" t="s">
        <v>3268</v>
      </c>
      <c r="BO172" s="372" t="s">
        <v>3269</v>
      </c>
      <c r="BP172" s="372" t="s">
        <v>3270</v>
      </c>
      <c r="BQ172" s="373"/>
      <c r="BR172" s="354" t="s">
        <v>548</v>
      </c>
    </row>
    <row r="173" spans="1:70" s="428" customFormat="1" x14ac:dyDescent="0.25">
      <c r="A173" s="345" t="s">
        <v>3271</v>
      </c>
      <c r="B173" s="373"/>
      <c r="C173" s="719">
        <v>44529</v>
      </c>
      <c r="D173" s="373"/>
      <c r="E173" s="346">
        <v>883.36</v>
      </c>
      <c r="F173" s="373"/>
      <c r="G173" s="347">
        <v>18.521799999999999</v>
      </c>
      <c r="H173" s="374"/>
      <c r="I173" s="348">
        <v>0.86809999999999998</v>
      </c>
      <c r="J173" s="348">
        <v>-1.1374</v>
      </c>
      <c r="K173" s="348">
        <v>6.1032000000000002</v>
      </c>
      <c r="L173" s="348">
        <v>-2.6469999999999998</v>
      </c>
      <c r="M173" s="348">
        <v>-5.3826999999999998</v>
      </c>
      <c r="N173" s="350">
        <v>1.3889</v>
      </c>
      <c r="O173" s="348">
        <v>5.0214999999999996</v>
      </c>
      <c r="P173" s="348">
        <v>21.375699999999998</v>
      </c>
      <c r="Q173" s="348" t="s">
        <v>430</v>
      </c>
      <c r="R173" s="348" t="s">
        <v>430</v>
      </c>
      <c r="S173" s="348">
        <v>8.9389000000000003</v>
      </c>
      <c r="T173" s="348">
        <v>-6.5509000000000004</v>
      </c>
      <c r="U173" s="348">
        <v>-2.9358</v>
      </c>
      <c r="V173" s="348">
        <v>-7.1272000000000002</v>
      </c>
      <c r="W173" s="348">
        <v>8.9389000000000003</v>
      </c>
      <c r="X173" s="348">
        <v>14.9968</v>
      </c>
      <c r="Y173" s="374"/>
      <c r="Z173" s="346">
        <v>5</v>
      </c>
      <c r="AA173" s="346">
        <v>8</v>
      </c>
      <c r="AB173" s="346">
        <v>9</v>
      </c>
      <c r="AC173" s="346">
        <v>9</v>
      </c>
      <c r="AD173" s="346">
        <v>11</v>
      </c>
      <c r="AE173" s="346">
        <v>11</v>
      </c>
      <c r="AF173" s="346">
        <v>3</v>
      </c>
      <c r="AG173" s="346">
        <v>1</v>
      </c>
      <c r="AH173" s="346" t="s">
        <v>430</v>
      </c>
      <c r="AI173" s="346" t="s">
        <v>430</v>
      </c>
      <c r="AJ173" s="346">
        <v>7</v>
      </c>
      <c r="AK173" s="346">
        <v>10</v>
      </c>
      <c r="AL173" s="346">
        <v>11</v>
      </c>
      <c r="AM173" s="346">
        <v>11</v>
      </c>
      <c r="AN173" s="346">
        <v>7</v>
      </c>
      <c r="AO173" s="373"/>
      <c r="AP173" s="348" t="s">
        <v>430</v>
      </c>
      <c r="AQ173" s="348" t="s">
        <v>430</v>
      </c>
      <c r="AR173" s="348" t="s">
        <v>430</v>
      </c>
      <c r="AS173" s="348">
        <v>7.55</v>
      </c>
      <c r="AT173" s="348">
        <v>-6.65</v>
      </c>
      <c r="AU173" s="351"/>
      <c r="AV173" s="346" t="s">
        <v>430</v>
      </c>
      <c r="AW173" s="346" t="s">
        <v>430</v>
      </c>
      <c r="AX173" s="346" t="s">
        <v>430</v>
      </c>
      <c r="AY173" s="346">
        <v>3</v>
      </c>
      <c r="AZ173" s="346">
        <v>11</v>
      </c>
      <c r="BA173" s="362"/>
      <c r="BB173" s="348">
        <v>16.9585731149736</v>
      </c>
      <c r="BC173" s="375">
        <v>1.12190437018557</v>
      </c>
      <c r="BD173" s="375">
        <v>7.6731891737258195E-2</v>
      </c>
      <c r="BE173" s="375">
        <v>0.41112719922347202</v>
      </c>
      <c r="BF173" s="374"/>
      <c r="BG173" s="348">
        <v>64.066900000000004</v>
      </c>
      <c r="BH173" s="348">
        <v>34.830500000000001</v>
      </c>
      <c r="BI173" s="348" t="s">
        <v>430</v>
      </c>
      <c r="BJ173" s="348">
        <v>1.1026</v>
      </c>
      <c r="BK173" s="373"/>
      <c r="BL173" s="372" t="s">
        <v>3272</v>
      </c>
      <c r="BM173" s="372" t="s">
        <v>3273</v>
      </c>
      <c r="BN173" s="372" t="s">
        <v>3274</v>
      </c>
      <c r="BO173" s="372" t="s">
        <v>3275</v>
      </c>
      <c r="BP173" s="372" t="s">
        <v>3276</v>
      </c>
      <c r="BQ173" s="373"/>
      <c r="BR173" s="354" t="s">
        <v>436</v>
      </c>
    </row>
    <row r="174" spans="1:70" s="428" customFormat="1" x14ac:dyDescent="0.25">
      <c r="A174" s="345" t="s">
        <v>3277</v>
      </c>
      <c r="B174" s="373"/>
      <c r="C174" s="719">
        <v>44378</v>
      </c>
      <c r="D174" s="373"/>
      <c r="E174" s="346">
        <v>842.54700000000003</v>
      </c>
      <c r="F174" s="373"/>
      <c r="G174" s="347">
        <v>15.66</v>
      </c>
      <c r="H174" s="374"/>
      <c r="I174" s="348">
        <v>0.57799999999999996</v>
      </c>
      <c r="J174" s="348">
        <v>0</v>
      </c>
      <c r="K174" s="348">
        <v>9.5105000000000004</v>
      </c>
      <c r="L174" s="348">
        <v>-0.19120000000000001</v>
      </c>
      <c r="M174" s="348">
        <v>-1.3854</v>
      </c>
      <c r="N174" s="350">
        <v>4.6531000000000002</v>
      </c>
      <c r="O174" s="348">
        <v>0.22389999999999999</v>
      </c>
      <c r="P174" s="348">
        <v>12.2455</v>
      </c>
      <c r="Q174" s="348" t="s">
        <v>430</v>
      </c>
      <c r="R174" s="348" t="s">
        <v>430</v>
      </c>
      <c r="S174" s="348">
        <v>12.0974</v>
      </c>
      <c r="T174" s="348">
        <v>-3.9264000000000001</v>
      </c>
      <c r="U174" s="348">
        <v>2.0194999999999999</v>
      </c>
      <c r="V174" s="348">
        <v>-3.0341</v>
      </c>
      <c r="W174" s="348">
        <v>12.0974</v>
      </c>
      <c r="X174" s="348">
        <v>9.7423000000000002</v>
      </c>
      <c r="Y174" s="374"/>
      <c r="Z174" s="346">
        <v>10</v>
      </c>
      <c r="AA174" s="346">
        <v>3</v>
      </c>
      <c r="AB174" s="346">
        <v>3</v>
      </c>
      <c r="AC174" s="346">
        <v>4</v>
      </c>
      <c r="AD174" s="346">
        <v>5</v>
      </c>
      <c r="AE174" s="346">
        <v>6</v>
      </c>
      <c r="AF174" s="346">
        <v>6</v>
      </c>
      <c r="AG174" s="346">
        <v>5</v>
      </c>
      <c r="AH174" s="346" t="s">
        <v>430</v>
      </c>
      <c r="AI174" s="346" t="s">
        <v>430</v>
      </c>
      <c r="AJ174" s="346">
        <v>3</v>
      </c>
      <c r="AK174" s="346">
        <v>6</v>
      </c>
      <c r="AL174" s="346">
        <v>5</v>
      </c>
      <c r="AM174" s="346">
        <v>7</v>
      </c>
      <c r="AN174" s="346">
        <v>3</v>
      </c>
      <c r="AO174" s="373"/>
      <c r="AP174" s="348" t="s">
        <v>430</v>
      </c>
      <c r="AQ174" s="348" t="s">
        <v>430</v>
      </c>
      <c r="AR174" s="348" t="s">
        <v>430</v>
      </c>
      <c r="AS174" s="348">
        <v>3.68</v>
      </c>
      <c r="AT174" s="348">
        <v>0.75</v>
      </c>
      <c r="AU174" s="351"/>
      <c r="AV174" s="346" t="s">
        <v>430</v>
      </c>
      <c r="AW174" s="346" t="s">
        <v>430</v>
      </c>
      <c r="AX174" s="346" t="s">
        <v>430</v>
      </c>
      <c r="AY174" s="346">
        <v>5</v>
      </c>
      <c r="AZ174" s="346">
        <v>7</v>
      </c>
      <c r="BA174" s="362"/>
      <c r="BB174" s="348">
        <v>15.610931877797601</v>
      </c>
      <c r="BC174" s="375">
        <v>1.03708295713659</v>
      </c>
      <c r="BD174" s="375">
        <v>4.1504389763693597E-2</v>
      </c>
      <c r="BE174" s="375">
        <v>-0.17491538103269899</v>
      </c>
      <c r="BF174" s="374"/>
      <c r="BG174" s="348">
        <v>68.501400000000004</v>
      </c>
      <c r="BH174" s="348">
        <v>10.7935</v>
      </c>
      <c r="BI174" s="348">
        <v>0.68679199999999996</v>
      </c>
      <c r="BJ174" s="348">
        <v>20.018308000000001</v>
      </c>
      <c r="BK174" s="373"/>
      <c r="BL174" s="372" t="s">
        <v>1355</v>
      </c>
      <c r="BM174" s="372" t="s">
        <v>3278</v>
      </c>
      <c r="BN174" s="372" t="s">
        <v>3279</v>
      </c>
      <c r="BO174" s="372" t="s">
        <v>3280</v>
      </c>
      <c r="BP174" s="372" t="s">
        <v>3281</v>
      </c>
      <c r="BQ174" s="373"/>
      <c r="BR174" s="354" t="s">
        <v>476</v>
      </c>
    </row>
    <row r="175" spans="1:70" s="428" customFormat="1" x14ac:dyDescent="0.25">
      <c r="A175" s="345" t="s">
        <v>3282</v>
      </c>
      <c r="B175" s="373"/>
      <c r="C175" s="719">
        <v>43626</v>
      </c>
      <c r="D175" s="373"/>
      <c r="E175" s="346">
        <v>784.13900000000001</v>
      </c>
      <c r="F175" s="373"/>
      <c r="G175" s="347">
        <v>21.065999999999999</v>
      </c>
      <c r="H175" s="374"/>
      <c r="I175" s="348">
        <v>1.0165999999999999</v>
      </c>
      <c r="J175" s="348">
        <v>-1.0892999999999999</v>
      </c>
      <c r="K175" s="348">
        <v>6.2115999999999998</v>
      </c>
      <c r="L175" s="348">
        <v>-4.5274999999999999</v>
      </c>
      <c r="M175" s="348">
        <v>-4.9367999999999999</v>
      </c>
      <c r="N175" s="350">
        <v>3.8083999999999998</v>
      </c>
      <c r="O175" s="348">
        <v>4.6096000000000004</v>
      </c>
      <c r="P175" s="348">
        <v>10.2841</v>
      </c>
      <c r="Q175" s="348">
        <v>8.7081999999999997</v>
      </c>
      <c r="R175" s="348" t="s">
        <v>430</v>
      </c>
      <c r="S175" s="348">
        <v>8.7109000000000005</v>
      </c>
      <c r="T175" s="348">
        <v>-7.1737000000000002</v>
      </c>
      <c r="U175" s="348">
        <v>-0.51480000000000004</v>
      </c>
      <c r="V175" s="348">
        <v>-3.3536999999999999</v>
      </c>
      <c r="W175" s="348">
        <v>8.7109000000000005</v>
      </c>
      <c r="X175" s="348">
        <v>11.4291</v>
      </c>
      <c r="Y175" s="374"/>
      <c r="Z175" s="346">
        <v>4</v>
      </c>
      <c r="AA175" s="346">
        <v>7</v>
      </c>
      <c r="AB175" s="346">
        <v>8</v>
      </c>
      <c r="AC175" s="346">
        <v>10</v>
      </c>
      <c r="AD175" s="346">
        <v>9</v>
      </c>
      <c r="AE175" s="346">
        <v>8</v>
      </c>
      <c r="AF175" s="346">
        <v>4</v>
      </c>
      <c r="AG175" s="346">
        <v>6</v>
      </c>
      <c r="AH175" s="346">
        <v>3</v>
      </c>
      <c r="AI175" s="346" t="s">
        <v>430</v>
      </c>
      <c r="AJ175" s="346">
        <v>8</v>
      </c>
      <c r="AK175" s="346">
        <v>11</v>
      </c>
      <c r="AL175" s="346">
        <v>8</v>
      </c>
      <c r="AM175" s="346">
        <v>8</v>
      </c>
      <c r="AN175" s="346">
        <v>8</v>
      </c>
      <c r="AO175" s="373"/>
      <c r="AP175" s="348" t="s">
        <v>430</v>
      </c>
      <c r="AQ175" s="348" t="s">
        <v>430</v>
      </c>
      <c r="AR175" s="348">
        <v>6.35</v>
      </c>
      <c r="AS175" s="348">
        <v>3.68</v>
      </c>
      <c r="AT175" s="348">
        <v>-4.32</v>
      </c>
      <c r="AU175" s="351"/>
      <c r="AV175" s="346" t="s">
        <v>430</v>
      </c>
      <c r="AW175" s="346" t="s">
        <v>430</v>
      </c>
      <c r="AX175" s="346">
        <v>4</v>
      </c>
      <c r="AY175" s="346">
        <v>5</v>
      </c>
      <c r="AZ175" s="346">
        <v>10</v>
      </c>
      <c r="BA175" s="362"/>
      <c r="BB175" s="348">
        <v>13.3506303725107</v>
      </c>
      <c r="BC175" s="375">
        <v>0.88979441603717702</v>
      </c>
      <c r="BD175" s="375">
        <v>3.14447406213747E-2</v>
      </c>
      <c r="BE175" s="375">
        <v>-0.28616947731108999</v>
      </c>
      <c r="BF175" s="374"/>
      <c r="BG175" s="348">
        <v>67.113900000000001</v>
      </c>
      <c r="BH175" s="348">
        <v>29.3596</v>
      </c>
      <c r="BI175" s="348" t="s">
        <v>430</v>
      </c>
      <c r="BJ175" s="348">
        <v>3.5265</v>
      </c>
      <c r="BK175" s="373"/>
      <c r="BL175" s="372" t="s">
        <v>3283</v>
      </c>
      <c r="BM175" s="372" t="s">
        <v>3284</v>
      </c>
      <c r="BN175" s="372" t="s">
        <v>3285</v>
      </c>
      <c r="BO175" s="372" t="s">
        <v>633</v>
      </c>
      <c r="BP175" s="372" t="s">
        <v>3286</v>
      </c>
      <c r="BQ175" s="373"/>
      <c r="BR175" s="354" t="s">
        <v>555</v>
      </c>
    </row>
    <row r="176" spans="1:70" s="428" customFormat="1" ht="11" x14ac:dyDescent="0.3">
      <c r="A176" s="841" t="s">
        <v>3287</v>
      </c>
      <c r="B176" s="842"/>
      <c r="C176" s="843">
        <v>45140</v>
      </c>
      <c r="D176" s="842"/>
      <c r="E176" s="844">
        <v>513.85400000000004</v>
      </c>
      <c r="F176" s="842"/>
      <c r="G176" s="845">
        <v>14.932</v>
      </c>
      <c r="H176" s="847"/>
      <c r="I176" s="846">
        <v>1.2544999999999999</v>
      </c>
      <c r="J176" s="846">
        <v>0.31580000000000003</v>
      </c>
      <c r="K176" s="846">
        <v>7.75</v>
      </c>
      <c r="L176" s="846">
        <v>5.3600000000000002E-2</v>
      </c>
      <c r="M176" s="846">
        <v>-2.4243999999999999</v>
      </c>
      <c r="N176" s="848">
        <v>4.1486999999999998</v>
      </c>
      <c r="O176" s="846">
        <v>2.6968999999999999</v>
      </c>
      <c r="P176" s="846" t="s">
        <v>430</v>
      </c>
      <c r="Q176" s="846" t="s">
        <v>430</v>
      </c>
      <c r="R176" s="846" t="s">
        <v>430</v>
      </c>
      <c r="S176" s="846">
        <v>10.272500000000001</v>
      </c>
      <c r="T176" s="846">
        <v>-2.5516999999999999</v>
      </c>
      <c r="U176" s="846">
        <v>1.4057999999999999</v>
      </c>
      <c r="V176" s="846">
        <v>-0.1404</v>
      </c>
      <c r="W176" s="846">
        <v>10.272500000000001</v>
      </c>
      <c r="X176" s="846">
        <v>15.775499999999999</v>
      </c>
      <c r="Y176" s="847"/>
      <c r="Z176" s="844">
        <v>2</v>
      </c>
      <c r="AA176" s="844">
        <v>2</v>
      </c>
      <c r="AB176" s="844">
        <v>5</v>
      </c>
      <c r="AC176" s="844">
        <v>3</v>
      </c>
      <c r="AD176" s="844">
        <v>7</v>
      </c>
      <c r="AE176" s="844">
        <v>7</v>
      </c>
      <c r="AF176" s="844">
        <v>5</v>
      </c>
      <c r="AG176" s="844" t="s">
        <v>430</v>
      </c>
      <c r="AH176" s="844" t="s">
        <v>430</v>
      </c>
      <c r="AI176" s="844" t="s">
        <v>430</v>
      </c>
      <c r="AJ176" s="844">
        <v>6</v>
      </c>
      <c r="AK176" s="844">
        <v>3</v>
      </c>
      <c r="AL176" s="844">
        <v>7</v>
      </c>
      <c r="AM176" s="844">
        <v>3</v>
      </c>
      <c r="AN176" s="844">
        <v>6</v>
      </c>
      <c r="AO176" s="842"/>
      <c r="AP176" s="846" t="s">
        <v>430</v>
      </c>
      <c r="AQ176" s="846" t="s">
        <v>430</v>
      </c>
      <c r="AR176" s="846" t="s">
        <v>430</v>
      </c>
      <c r="AS176" s="846" t="s">
        <v>430</v>
      </c>
      <c r="AT176" s="846">
        <v>1.6</v>
      </c>
      <c r="AU176" s="849"/>
      <c r="AV176" s="844" t="s">
        <v>430</v>
      </c>
      <c r="AW176" s="844" t="s">
        <v>430</v>
      </c>
      <c r="AX176" s="844" t="s">
        <v>430</v>
      </c>
      <c r="AY176" s="844" t="s">
        <v>430</v>
      </c>
      <c r="AZ176" s="844">
        <v>4</v>
      </c>
      <c r="BA176" s="851"/>
      <c r="BB176" s="846">
        <v>17.452029619739999</v>
      </c>
      <c r="BC176" s="852">
        <v>1.08817598754207</v>
      </c>
      <c r="BD176" s="852">
        <v>4.5931123069961298E-2</v>
      </c>
      <c r="BE176" s="852">
        <v>0.23222130973594601</v>
      </c>
      <c r="BF176" s="847"/>
      <c r="BG176" s="846">
        <v>55.697099999999999</v>
      </c>
      <c r="BH176" s="846">
        <v>33.445</v>
      </c>
      <c r="BI176" s="846">
        <v>5.05647</v>
      </c>
      <c r="BJ176" s="846">
        <v>5.8014299999999999</v>
      </c>
      <c r="BK176" s="842"/>
      <c r="BL176" s="855" t="s">
        <v>3288</v>
      </c>
      <c r="BM176" s="855" t="s">
        <v>1828</v>
      </c>
      <c r="BN176" s="855" t="s">
        <v>3289</v>
      </c>
      <c r="BO176" s="855" t="s">
        <v>3290</v>
      </c>
      <c r="BP176" s="855" t="s">
        <v>3291</v>
      </c>
      <c r="BQ176" s="842"/>
      <c r="BR176" s="856" t="s">
        <v>604</v>
      </c>
    </row>
    <row r="177" spans="1:70" s="428" customFormat="1" x14ac:dyDescent="0.25">
      <c r="A177" s="345" t="s">
        <v>3292</v>
      </c>
      <c r="B177" s="373"/>
      <c r="C177" s="719">
        <v>45449</v>
      </c>
      <c r="D177" s="373"/>
      <c r="E177" s="346">
        <v>245</v>
      </c>
      <c r="F177" s="373"/>
      <c r="G177" s="347">
        <v>9.8737999999999992</v>
      </c>
      <c r="H177" s="374"/>
      <c r="I177" s="348">
        <v>1.9568000000000001</v>
      </c>
      <c r="J177" s="348">
        <v>-0.1668</v>
      </c>
      <c r="K177" s="348">
        <v>10.7624</v>
      </c>
      <c r="L177" s="348">
        <v>1.5478000000000001</v>
      </c>
      <c r="M177" s="348">
        <v>-0.61199999999999999</v>
      </c>
      <c r="N177" s="350">
        <v>9.5349000000000004</v>
      </c>
      <c r="O177" s="348" t="s">
        <v>430</v>
      </c>
      <c r="P177" s="348" t="s">
        <v>430</v>
      </c>
      <c r="Q177" s="348" t="s">
        <v>430</v>
      </c>
      <c r="R177" s="348" t="s">
        <v>430</v>
      </c>
      <c r="S177" s="348">
        <v>13.3057</v>
      </c>
      <c r="T177" s="348">
        <v>-0.315</v>
      </c>
      <c r="U177" s="348">
        <v>3.0301999999999998</v>
      </c>
      <c r="V177" s="348">
        <v>-1.4118999999999999</v>
      </c>
      <c r="W177" s="348">
        <v>13.3057</v>
      </c>
      <c r="X177" s="348">
        <v>-0.66959999999999997</v>
      </c>
      <c r="Y177" s="374"/>
      <c r="Z177" s="346">
        <v>1</v>
      </c>
      <c r="AA177" s="346">
        <v>4</v>
      </c>
      <c r="AB177" s="346">
        <v>2</v>
      </c>
      <c r="AC177" s="346">
        <v>2</v>
      </c>
      <c r="AD177" s="346">
        <v>4</v>
      </c>
      <c r="AE177" s="346">
        <v>2</v>
      </c>
      <c r="AF177" s="346" t="s">
        <v>430</v>
      </c>
      <c r="AG177" s="346" t="s">
        <v>430</v>
      </c>
      <c r="AH177" s="346" t="s">
        <v>430</v>
      </c>
      <c r="AI177" s="346" t="s">
        <v>430</v>
      </c>
      <c r="AJ177" s="346">
        <v>2</v>
      </c>
      <c r="AK177" s="346">
        <v>2</v>
      </c>
      <c r="AL177" s="346">
        <v>4</v>
      </c>
      <c r="AM177" s="346">
        <v>6</v>
      </c>
      <c r="AN177" s="346">
        <v>2</v>
      </c>
      <c r="AO177" s="373"/>
      <c r="AP177" s="348" t="s">
        <v>430</v>
      </c>
      <c r="AQ177" s="348" t="s">
        <v>430</v>
      </c>
      <c r="AR177" s="348" t="s">
        <v>430</v>
      </c>
      <c r="AS177" s="348" t="s">
        <v>430</v>
      </c>
      <c r="AT177" s="348">
        <v>4.76</v>
      </c>
      <c r="AU177" s="351"/>
      <c r="AV177" s="346" t="s">
        <v>430</v>
      </c>
      <c r="AW177" s="346" t="s">
        <v>430</v>
      </c>
      <c r="AX177" s="346" t="s">
        <v>430</v>
      </c>
      <c r="AY177" s="346" t="s">
        <v>430</v>
      </c>
      <c r="AZ177" s="346">
        <v>2</v>
      </c>
      <c r="BA177" s="362"/>
      <c r="BB177" s="348">
        <v>18.725771276968999</v>
      </c>
      <c r="BC177" s="375">
        <v>1.0633433300769799</v>
      </c>
      <c r="BD177" s="375">
        <v>-2.7080940846418902E-2</v>
      </c>
      <c r="BE177" s="375">
        <v>-0.15347579340121401</v>
      </c>
      <c r="BF177" s="374"/>
      <c r="BG177" s="348">
        <v>42.599400000000003</v>
      </c>
      <c r="BH177" s="348">
        <v>55.9313</v>
      </c>
      <c r="BI177" s="348" t="s">
        <v>430</v>
      </c>
      <c r="BJ177" s="348">
        <v>1.4693000000000001</v>
      </c>
      <c r="BK177" s="373"/>
      <c r="BL177" s="372" t="s">
        <v>3293</v>
      </c>
      <c r="BM177" s="372" t="s">
        <v>3294</v>
      </c>
      <c r="BN177" s="372" t="s">
        <v>3295</v>
      </c>
      <c r="BO177" s="372" t="s">
        <v>3296</v>
      </c>
      <c r="BP177" s="372" t="s">
        <v>3297</v>
      </c>
      <c r="BQ177" s="373"/>
      <c r="BR177" s="354" t="s">
        <v>548</v>
      </c>
    </row>
    <row r="178" spans="1:70" s="428" customFormat="1" x14ac:dyDescent="0.25">
      <c r="A178" s="345" t="s">
        <v>3298</v>
      </c>
      <c r="B178" s="373"/>
      <c r="C178" s="719">
        <v>44176</v>
      </c>
      <c r="D178" s="373"/>
      <c r="E178" s="346">
        <v>149.90899999999999</v>
      </c>
      <c r="F178" s="373"/>
      <c r="G178" s="347">
        <v>22.32</v>
      </c>
      <c r="H178" s="374"/>
      <c r="I178" s="348">
        <v>0.67659999999999998</v>
      </c>
      <c r="J178" s="348">
        <v>-1.5439000000000001</v>
      </c>
      <c r="K178" s="348">
        <v>5.6818</v>
      </c>
      <c r="L178" s="348">
        <v>-2.0192999999999999</v>
      </c>
      <c r="M178" s="348">
        <v>-4.3701999999999996</v>
      </c>
      <c r="N178" s="350">
        <v>2.7000999999999999</v>
      </c>
      <c r="O178" s="348">
        <v>7.3346999999999998</v>
      </c>
      <c r="P178" s="348">
        <v>15.5007</v>
      </c>
      <c r="Q178" s="348">
        <v>13.761900000000001</v>
      </c>
      <c r="R178" s="348" t="s">
        <v>430</v>
      </c>
      <c r="S178" s="348">
        <v>8.2969000000000008</v>
      </c>
      <c r="T178" s="348">
        <v>-4.7374999999999998</v>
      </c>
      <c r="U178" s="348">
        <v>-0.57909999999999995</v>
      </c>
      <c r="V178" s="348">
        <v>-3.8346</v>
      </c>
      <c r="W178" s="348">
        <v>8.2969000000000008</v>
      </c>
      <c r="X178" s="348">
        <v>16.101099999999999</v>
      </c>
      <c r="Y178" s="374"/>
      <c r="Z178" s="346">
        <v>9</v>
      </c>
      <c r="AA178" s="346">
        <v>10</v>
      </c>
      <c r="AB178" s="346">
        <v>10</v>
      </c>
      <c r="AC178" s="346">
        <v>8</v>
      </c>
      <c r="AD178" s="346">
        <v>8</v>
      </c>
      <c r="AE178" s="346">
        <v>9</v>
      </c>
      <c r="AF178" s="346">
        <v>1</v>
      </c>
      <c r="AG178" s="346">
        <v>4</v>
      </c>
      <c r="AH178" s="346">
        <v>2</v>
      </c>
      <c r="AI178" s="346" t="s">
        <v>430</v>
      </c>
      <c r="AJ178" s="346">
        <v>10</v>
      </c>
      <c r="AK178" s="346">
        <v>8</v>
      </c>
      <c r="AL178" s="346">
        <v>10</v>
      </c>
      <c r="AM178" s="346">
        <v>9</v>
      </c>
      <c r="AN178" s="346">
        <v>10</v>
      </c>
      <c r="AO178" s="373"/>
      <c r="AP178" s="348" t="s">
        <v>430</v>
      </c>
      <c r="AQ178" s="348" t="s">
        <v>430</v>
      </c>
      <c r="AR178" s="348">
        <v>11</v>
      </c>
      <c r="AS178" s="348">
        <v>7.02</v>
      </c>
      <c r="AT178" s="348">
        <v>-3.22</v>
      </c>
      <c r="AU178" s="351"/>
      <c r="AV178" s="346" t="s">
        <v>430</v>
      </c>
      <c r="AW178" s="346" t="s">
        <v>430</v>
      </c>
      <c r="AX178" s="346">
        <v>3</v>
      </c>
      <c r="AY178" s="346">
        <v>4</v>
      </c>
      <c r="AZ178" s="346">
        <v>9</v>
      </c>
      <c r="BA178" s="362"/>
      <c r="BB178" s="348">
        <v>11.970143546177001</v>
      </c>
      <c r="BC178" s="375">
        <v>0.81114435167633803</v>
      </c>
      <c r="BD178" s="375">
        <v>6.3840324417021699E-2</v>
      </c>
      <c r="BE178" s="375">
        <v>0.120603432543249</v>
      </c>
      <c r="BF178" s="374"/>
      <c r="BG178" s="348">
        <v>70.137600000000006</v>
      </c>
      <c r="BH178" s="348">
        <v>20.6904</v>
      </c>
      <c r="BI178" s="348">
        <v>4.1211000000000002</v>
      </c>
      <c r="BJ178" s="348">
        <v>5.0509000000000004</v>
      </c>
      <c r="BK178" s="373"/>
      <c r="BL178" s="372" t="s">
        <v>3299</v>
      </c>
      <c r="BM178" s="372" t="s">
        <v>3300</v>
      </c>
      <c r="BN178" s="372" t="s">
        <v>3301</v>
      </c>
      <c r="BO178" s="372" t="s">
        <v>3302</v>
      </c>
      <c r="BP178" s="372" t="s">
        <v>3303</v>
      </c>
      <c r="BQ178" s="373"/>
      <c r="BR178" s="354" t="s">
        <v>476</v>
      </c>
    </row>
    <row r="179" spans="1:70" s="428" customFormat="1" x14ac:dyDescent="0.25">
      <c r="A179" s="345" t="s">
        <v>3304</v>
      </c>
      <c r="B179" s="373"/>
      <c r="C179" s="719">
        <v>39556</v>
      </c>
      <c r="D179" s="373"/>
      <c r="E179" s="346">
        <v>111.709</v>
      </c>
      <c r="F179" s="373"/>
      <c r="G179" s="347">
        <v>71.946700000000007</v>
      </c>
      <c r="H179" s="374"/>
      <c r="I179" s="348">
        <v>0.83160000000000001</v>
      </c>
      <c r="J179" s="348">
        <v>-1.2698</v>
      </c>
      <c r="K179" s="348">
        <v>6.4192</v>
      </c>
      <c r="L179" s="348">
        <v>-0.20680000000000001</v>
      </c>
      <c r="M179" s="348">
        <v>-2.2349999999999999</v>
      </c>
      <c r="N179" s="350">
        <v>6.3421000000000003</v>
      </c>
      <c r="O179" s="348">
        <v>6.7126000000000001</v>
      </c>
      <c r="P179" s="348">
        <v>18.6907</v>
      </c>
      <c r="Q179" s="348">
        <v>16.495699999999999</v>
      </c>
      <c r="R179" s="348">
        <v>14.4679</v>
      </c>
      <c r="S179" s="348">
        <v>8.6682000000000006</v>
      </c>
      <c r="T179" s="348">
        <v>-3.0024999999999999</v>
      </c>
      <c r="U179" s="348">
        <v>1.9394</v>
      </c>
      <c r="V179" s="348">
        <v>-1.0054000000000001</v>
      </c>
      <c r="W179" s="348">
        <v>8.6682000000000006</v>
      </c>
      <c r="X179" s="348">
        <v>11.5624</v>
      </c>
      <c r="Y179" s="374"/>
      <c r="Z179" s="346">
        <v>6</v>
      </c>
      <c r="AA179" s="346">
        <v>9</v>
      </c>
      <c r="AB179" s="346">
        <v>7</v>
      </c>
      <c r="AC179" s="346">
        <v>5</v>
      </c>
      <c r="AD179" s="346">
        <v>6</v>
      </c>
      <c r="AE179" s="346">
        <v>4</v>
      </c>
      <c r="AF179" s="346">
        <v>2</v>
      </c>
      <c r="AG179" s="346">
        <v>3</v>
      </c>
      <c r="AH179" s="346">
        <v>1</v>
      </c>
      <c r="AI179" s="346">
        <v>1</v>
      </c>
      <c r="AJ179" s="346">
        <v>9</v>
      </c>
      <c r="AK179" s="346">
        <v>5</v>
      </c>
      <c r="AL179" s="346">
        <v>6</v>
      </c>
      <c r="AM179" s="346">
        <v>5</v>
      </c>
      <c r="AN179" s="346">
        <v>9</v>
      </c>
      <c r="AO179" s="373"/>
      <c r="AP179" s="348">
        <v>15.28</v>
      </c>
      <c r="AQ179" s="348">
        <v>16.86</v>
      </c>
      <c r="AR179" s="348">
        <v>14.38</v>
      </c>
      <c r="AS179" s="348">
        <v>9.48</v>
      </c>
      <c r="AT179" s="348">
        <v>0.94</v>
      </c>
      <c r="AU179" s="351"/>
      <c r="AV179" s="346">
        <v>1</v>
      </c>
      <c r="AW179" s="346">
        <v>1</v>
      </c>
      <c r="AX179" s="346">
        <v>2</v>
      </c>
      <c r="AY179" s="346">
        <v>1</v>
      </c>
      <c r="AZ179" s="346">
        <v>6</v>
      </c>
      <c r="BA179" s="362"/>
      <c r="BB179" s="348">
        <v>14.5528703014587</v>
      </c>
      <c r="BC179" s="375">
        <v>0.990666685597968</v>
      </c>
      <c r="BD179" s="375">
        <v>7.3806066634874795E-2</v>
      </c>
      <c r="BE179" s="375">
        <v>0.288079917270613</v>
      </c>
      <c r="BF179" s="374"/>
      <c r="BG179" s="348">
        <v>84.552999999999997</v>
      </c>
      <c r="BH179" s="348">
        <v>10.9427</v>
      </c>
      <c r="BI179" s="348" t="s">
        <v>430</v>
      </c>
      <c r="BJ179" s="348">
        <v>4.5042999999999997</v>
      </c>
      <c r="BK179" s="373"/>
      <c r="BL179" s="372" t="s">
        <v>3305</v>
      </c>
      <c r="BM179" s="372" t="s">
        <v>3306</v>
      </c>
      <c r="BN179" s="372" t="s">
        <v>1396</v>
      </c>
      <c r="BO179" s="372" t="s">
        <v>3307</v>
      </c>
      <c r="BP179" s="372" t="s">
        <v>3308</v>
      </c>
      <c r="BQ179" s="373"/>
      <c r="BR179" s="354" t="s">
        <v>3309</v>
      </c>
    </row>
    <row r="180" spans="1:70" s="428" customFormat="1" x14ac:dyDescent="0.25">
      <c r="A180" s="885" t="s">
        <v>93</v>
      </c>
      <c r="B180" s="402"/>
      <c r="C180" s="724"/>
      <c r="D180" s="402"/>
      <c r="E180" s="403"/>
      <c r="F180" s="402"/>
      <c r="G180" s="404"/>
      <c r="H180" s="406"/>
      <c r="I180" s="405">
        <v>0.95150000000000001</v>
      </c>
      <c r="J180" s="405">
        <v>-0.54459999999999997</v>
      </c>
      <c r="K180" s="405">
        <v>7.8243999999999998</v>
      </c>
      <c r="L180" s="405">
        <v>-0.85289999999999999</v>
      </c>
      <c r="M180" s="405">
        <v>-2.1987000000000001</v>
      </c>
      <c r="N180" s="407">
        <v>5.6337000000000002</v>
      </c>
      <c r="O180" s="405">
        <v>3.8102999999999998</v>
      </c>
      <c r="P180" s="405">
        <v>16.2605</v>
      </c>
      <c r="Q180" s="405">
        <v>12.9886</v>
      </c>
      <c r="R180" s="405">
        <v>14.4679</v>
      </c>
      <c r="S180" s="405">
        <v>10.3818</v>
      </c>
      <c r="T180" s="405">
        <v>-3.6313</v>
      </c>
      <c r="U180" s="405">
        <v>1.7176</v>
      </c>
      <c r="V180" s="405">
        <v>-2.1110000000000002</v>
      </c>
      <c r="W180" s="405">
        <v>10.3818</v>
      </c>
      <c r="X180" s="405">
        <v>8.8681999999999999</v>
      </c>
      <c r="Y180" s="406"/>
      <c r="Z180" s="403">
        <v>11</v>
      </c>
      <c r="AA180" s="403">
        <v>11</v>
      </c>
      <c r="AB180" s="403">
        <v>11</v>
      </c>
      <c r="AC180" s="403">
        <v>11</v>
      </c>
      <c r="AD180" s="403">
        <v>11</v>
      </c>
      <c r="AE180" s="403">
        <v>11</v>
      </c>
      <c r="AF180" s="403">
        <v>7</v>
      </c>
      <c r="AG180" s="403">
        <v>6</v>
      </c>
      <c r="AH180" s="403">
        <v>3</v>
      </c>
      <c r="AI180" s="403">
        <v>1</v>
      </c>
      <c r="AJ180" s="403">
        <v>11</v>
      </c>
      <c r="AK180" s="403">
        <v>11</v>
      </c>
      <c r="AL180" s="403">
        <v>11</v>
      </c>
      <c r="AM180" s="403">
        <v>11</v>
      </c>
      <c r="AN180" s="403">
        <v>11</v>
      </c>
      <c r="AO180" s="402"/>
      <c r="AP180" s="405">
        <v>15.28</v>
      </c>
      <c r="AQ180" s="405">
        <v>16.86</v>
      </c>
      <c r="AR180" s="405">
        <v>11.9925</v>
      </c>
      <c r="AS180" s="405">
        <v>6.7116666666666696</v>
      </c>
      <c r="AT180" s="405">
        <v>0.56636363636363596</v>
      </c>
      <c r="AU180" s="408"/>
      <c r="AV180" s="403">
        <v>1</v>
      </c>
      <c r="AW180" s="403">
        <v>1</v>
      </c>
      <c r="AX180" s="403">
        <v>4</v>
      </c>
      <c r="AY180" s="403">
        <v>5</v>
      </c>
      <c r="AZ180" s="403">
        <v>11</v>
      </c>
      <c r="BA180" s="409"/>
      <c r="BB180" s="405"/>
      <c r="BC180" s="410"/>
      <c r="BD180" s="410"/>
      <c r="BE180" s="410"/>
      <c r="BF180" s="406"/>
      <c r="BG180" s="405"/>
      <c r="BH180" s="405"/>
      <c r="BI180" s="405"/>
      <c r="BJ180" s="405"/>
      <c r="BK180" s="402"/>
      <c r="BL180" s="401"/>
      <c r="BM180" s="401"/>
      <c r="BN180" s="401"/>
      <c r="BO180" s="401"/>
      <c r="BP180" s="401"/>
      <c r="BQ180" s="402"/>
      <c r="BR180" s="411"/>
    </row>
    <row r="181" spans="1:70" s="428" customFormat="1" x14ac:dyDescent="0.25">
      <c r="A181" s="886" t="s">
        <v>94</v>
      </c>
      <c r="B181" s="373"/>
      <c r="C181" s="719"/>
      <c r="D181" s="373"/>
      <c r="E181" s="346"/>
      <c r="F181" s="373"/>
      <c r="G181" s="347"/>
      <c r="H181" s="374"/>
      <c r="I181" s="348">
        <v>1.9568000000000001</v>
      </c>
      <c r="J181" s="348">
        <v>2.2957999999999998</v>
      </c>
      <c r="K181" s="348">
        <v>11.7257</v>
      </c>
      <c r="L181" s="348">
        <v>6.5401999999999996</v>
      </c>
      <c r="M181" s="348">
        <v>2.6052</v>
      </c>
      <c r="N181" s="350">
        <v>11.9994</v>
      </c>
      <c r="O181" s="348">
        <v>7.3346999999999998</v>
      </c>
      <c r="P181" s="348">
        <v>21.375699999999998</v>
      </c>
      <c r="Q181" s="348">
        <v>16.495699999999999</v>
      </c>
      <c r="R181" s="348">
        <v>14.4679</v>
      </c>
      <c r="S181" s="348">
        <v>14.3132</v>
      </c>
      <c r="T181" s="348">
        <v>0.59819999999999995</v>
      </c>
      <c r="U181" s="348">
        <v>6.0373000000000001</v>
      </c>
      <c r="V181" s="348">
        <v>2.2208000000000001</v>
      </c>
      <c r="W181" s="348">
        <v>14.3132</v>
      </c>
      <c r="X181" s="348">
        <v>18.836600000000001</v>
      </c>
      <c r="Y181" s="374"/>
      <c r="Z181" s="346"/>
      <c r="AA181" s="346"/>
      <c r="AB181" s="346"/>
      <c r="AC181" s="346"/>
      <c r="AD181" s="346"/>
      <c r="AE181" s="346"/>
      <c r="AF181" s="346"/>
      <c r="AG181" s="346"/>
      <c r="AH181" s="346"/>
      <c r="AI181" s="346"/>
      <c r="AJ181" s="346"/>
      <c r="AK181" s="346"/>
      <c r="AL181" s="346"/>
      <c r="AM181" s="346"/>
      <c r="AN181" s="346"/>
      <c r="AO181" s="373"/>
      <c r="AP181" s="348">
        <v>15.28</v>
      </c>
      <c r="AQ181" s="348">
        <v>16.86</v>
      </c>
      <c r="AR181" s="348">
        <v>16.239999999999998</v>
      </c>
      <c r="AS181" s="348">
        <v>9.48</v>
      </c>
      <c r="AT181" s="348">
        <v>9.75</v>
      </c>
      <c r="AU181" s="351"/>
      <c r="AV181" s="346"/>
      <c r="AW181" s="346"/>
      <c r="AX181" s="346"/>
      <c r="AY181" s="346"/>
      <c r="AZ181" s="346"/>
      <c r="BA181" s="362"/>
      <c r="BB181" s="348"/>
      <c r="BC181" s="375"/>
      <c r="BD181" s="375"/>
      <c r="BE181" s="375"/>
      <c r="BF181" s="374"/>
      <c r="BG181" s="348"/>
      <c r="BH181" s="348"/>
      <c r="BI181" s="348"/>
      <c r="BJ181" s="348"/>
      <c r="BK181" s="373"/>
      <c r="BL181" s="372"/>
      <c r="BM181" s="372"/>
      <c r="BN181" s="372"/>
      <c r="BO181" s="372"/>
      <c r="BP181" s="372"/>
      <c r="BQ181" s="373"/>
      <c r="BR181" s="354"/>
    </row>
    <row r="182" spans="1:70" s="428" customFormat="1" x14ac:dyDescent="0.25">
      <c r="A182" s="886" t="s">
        <v>95</v>
      </c>
      <c r="B182" s="373"/>
      <c r="C182" s="719"/>
      <c r="D182" s="373"/>
      <c r="E182" s="346"/>
      <c r="F182" s="373"/>
      <c r="G182" s="347"/>
      <c r="H182" s="374"/>
      <c r="I182" s="348">
        <v>0.51539999999999997</v>
      </c>
      <c r="J182" s="348">
        <v>-1.9819</v>
      </c>
      <c r="K182" s="348">
        <v>5.6704999999999997</v>
      </c>
      <c r="L182" s="348">
        <v>-4.9138000000000002</v>
      </c>
      <c r="M182" s="348">
        <v>-5.3826999999999998</v>
      </c>
      <c r="N182" s="350">
        <v>1.3889</v>
      </c>
      <c r="O182" s="348">
        <v>7.2599999999999998E-2</v>
      </c>
      <c r="P182" s="348">
        <v>10.2841</v>
      </c>
      <c r="Q182" s="348">
        <v>8.7081999999999997</v>
      </c>
      <c r="R182" s="348">
        <v>14.4679</v>
      </c>
      <c r="S182" s="348">
        <v>8.1395</v>
      </c>
      <c r="T182" s="348">
        <v>-7.1737000000000002</v>
      </c>
      <c r="U182" s="348">
        <v>-2.9358</v>
      </c>
      <c r="V182" s="348">
        <v>-7.1272000000000002</v>
      </c>
      <c r="W182" s="348">
        <v>8.1395</v>
      </c>
      <c r="X182" s="348">
        <v>-0.92630000000000001</v>
      </c>
      <c r="Y182" s="374"/>
      <c r="Z182" s="346"/>
      <c r="AA182" s="346"/>
      <c r="AB182" s="346"/>
      <c r="AC182" s="346"/>
      <c r="AD182" s="346"/>
      <c r="AE182" s="346"/>
      <c r="AF182" s="346"/>
      <c r="AG182" s="346"/>
      <c r="AH182" s="346"/>
      <c r="AI182" s="346"/>
      <c r="AJ182" s="346"/>
      <c r="AK182" s="346"/>
      <c r="AL182" s="346"/>
      <c r="AM182" s="346"/>
      <c r="AN182" s="346"/>
      <c r="AO182" s="373"/>
      <c r="AP182" s="348">
        <v>15.28</v>
      </c>
      <c r="AQ182" s="348">
        <v>16.86</v>
      </c>
      <c r="AR182" s="348">
        <v>6.35</v>
      </c>
      <c r="AS182" s="348">
        <v>3.68</v>
      </c>
      <c r="AT182" s="348">
        <v>-6.65</v>
      </c>
      <c r="AU182" s="351"/>
      <c r="AV182" s="346"/>
      <c r="AW182" s="346"/>
      <c r="AX182" s="346"/>
      <c r="AY182" s="346"/>
      <c r="AZ182" s="346"/>
      <c r="BA182" s="362"/>
      <c r="BB182" s="348"/>
      <c r="BC182" s="375"/>
      <c r="BD182" s="375"/>
      <c r="BE182" s="375"/>
      <c r="BF182" s="374"/>
      <c r="BG182" s="348"/>
      <c r="BH182" s="348"/>
      <c r="BI182" s="348"/>
      <c r="BJ182" s="348"/>
      <c r="BK182" s="373"/>
      <c r="BL182" s="372"/>
      <c r="BM182" s="372"/>
      <c r="BN182" s="372"/>
      <c r="BO182" s="372"/>
      <c r="BP182" s="372"/>
      <c r="BQ182" s="373"/>
      <c r="BR182" s="354"/>
    </row>
    <row r="183" spans="1:70" s="428" customFormat="1" x14ac:dyDescent="0.25">
      <c r="A183" s="887" t="s">
        <v>96</v>
      </c>
      <c r="B183" s="413"/>
      <c r="C183" s="725"/>
      <c r="D183" s="413"/>
      <c r="E183" s="414"/>
      <c r="F183" s="413"/>
      <c r="G183" s="415"/>
      <c r="H183" s="417"/>
      <c r="I183" s="416">
        <v>0.83160000000000001</v>
      </c>
      <c r="J183" s="416">
        <v>-0.80720000000000003</v>
      </c>
      <c r="K183" s="416">
        <v>7.6585999999999999</v>
      </c>
      <c r="L183" s="416">
        <v>-1.3039000000000001</v>
      </c>
      <c r="M183" s="416">
        <v>-2.2349999999999999</v>
      </c>
      <c r="N183" s="418">
        <v>4.6531000000000002</v>
      </c>
      <c r="O183" s="416">
        <v>4.6096000000000004</v>
      </c>
      <c r="P183" s="416">
        <v>17.095700000000001</v>
      </c>
      <c r="Q183" s="416">
        <v>13.761900000000001</v>
      </c>
      <c r="R183" s="416">
        <v>14.4679</v>
      </c>
      <c r="S183" s="416">
        <v>10.272500000000001</v>
      </c>
      <c r="T183" s="416">
        <v>-3.9264000000000001</v>
      </c>
      <c r="U183" s="416">
        <v>1.9394</v>
      </c>
      <c r="V183" s="416">
        <v>-1.4118999999999999</v>
      </c>
      <c r="W183" s="416">
        <v>10.272500000000001</v>
      </c>
      <c r="X183" s="416">
        <v>11.4291</v>
      </c>
      <c r="Y183" s="417"/>
      <c r="Z183" s="414"/>
      <c r="AA183" s="414"/>
      <c r="AB183" s="414"/>
      <c r="AC183" s="414"/>
      <c r="AD183" s="414"/>
      <c r="AE183" s="414"/>
      <c r="AF183" s="414"/>
      <c r="AG183" s="414"/>
      <c r="AH183" s="414"/>
      <c r="AI183" s="414"/>
      <c r="AJ183" s="414"/>
      <c r="AK183" s="414"/>
      <c r="AL183" s="414"/>
      <c r="AM183" s="414"/>
      <c r="AN183" s="414"/>
      <c r="AO183" s="413"/>
      <c r="AP183" s="416">
        <v>15.28</v>
      </c>
      <c r="AQ183" s="416">
        <v>16.86</v>
      </c>
      <c r="AR183" s="416">
        <v>12.69</v>
      </c>
      <c r="AS183" s="416">
        <v>7.28</v>
      </c>
      <c r="AT183" s="416">
        <v>0.94</v>
      </c>
      <c r="AU183" s="419"/>
      <c r="AV183" s="414"/>
      <c r="AW183" s="414"/>
      <c r="AX183" s="414"/>
      <c r="AY183" s="414"/>
      <c r="AZ183" s="414"/>
      <c r="BA183" s="420"/>
      <c r="BB183" s="416"/>
      <c r="BC183" s="421"/>
      <c r="BD183" s="421"/>
      <c r="BE183" s="421"/>
      <c r="BF183" s="417"/>
      <c r="BG183" s="416"/>
      <c r="BH183" s="416"/>
      <c r="BI183" s="416"/>
      <c r="BJ183" s="416"/>
      <c r="BK183" s="413"/>
      <c r="BL183" s="412"/>
      <c r="BM183" s="412"/>
      <c r="BN183" s="412"/>
      <c r="BO183" s="412"/>
      <c r="BP183" s="412"/>
      <c r="BQ183" s="413"/>
      <c r="BR183" s="422"/>
    </row>
    <row r="184" spans="1:70" s="428" customFormat="1" ht="11" x14ac:dyDescent="0.3">
      <c r="A184" s="888" t="s">
        <v>3310</v>
      </c>
      <c r="B184" s="373"/>
      <c r="C184" s="719"/>
      <c r="D184" s="373"/>
      <c r="E184" s="346"/>
      <c r="F184" s="373"/>
      <c r="G184" s="347"/>
      <c r="H184" s="374"/>
      <c r="I184" s="348"/>
      <c r="J184" s="348"/>
      <c r="K184" s="348"/>
      <c r="L184" s="348"/>
      <c r="M184" s="348"/>
      <c r="N184" s="350"/>
      <c r="O184" s="348"/>
      <c r="P184" s="348"/>
      <c r="Q184" s="348"/>
      <c r="R184" s="348"/>
      <c r="S184" s="348"/>
      <c r="T184" s="348"/>
      <c r="U184" s="348"/>
      <c r="V184" s="348"/>
      <c r="W184" s="348"/>
      <c r="X184" s="348"/>
      <c r="Y184" s="374"/>
      <c r="Z184" s="346"/>
      <c r="AA184" s="346"/>
      <c r="AB184" s="346"/>
      <c r="AC184" s="346"/>
      <c r="AD184" s="346"/>
      <c r="AE184" s="346"/>
      <c r="AF184" s="346"/>
      <c r="AG184" s="346"/>
      <c r="AH184" s="346"/>
      <c r="AI184" s="346"/>
      <c r="AJ184" s="346"/>
      <c r="AK184" s="346"/>
      <c r="AL184" s="346"/>
      <c r="AM184" s="346"/>
      <c r="AN184" s="346"/>
      <c r="AO184" s="373"/>
      <c r="AP184" s="348"/>
      <c r="AQ184" s="348"/>
      <c r="AR184" s="348"/>
      <c r="AS184" s="348"/>
      <c r="AT184" s="348"/>
      <c r="AU184" s="351"/>
      <c r="AV184" s="346"/>
      <c r="AW184" s="346"/>
      <c r="AX184" s="346"/>
      <c r="AY184" s="346"/>
      <c r="AZ184" s="346"/>
      <c r="BA184" s="362"/>
      <c r="BB184" s="348"/>
      <c r="BC184" s="375"/>
      <c r="BD184" s="375"/>
      <c r="BE184" s="375"/>
      <c r="BF184" s="374"/>
      <c r="BG184" s="348"/>
      <c r="BH184" s="348"/>
      <c r="BI184" s="348"/>
      <c r="BJ184" s="348"/>
      <c r="BK184" s="373"/>
      <c r="BL184" s="372"/>
      <c r="BM184" s="372"/>
      <c r="BN184" s="372"/>
      <c r="BO184" s="372"/>
      <c r="BP184" s="372"/>
      <c r="BQ184" s="373"/>
      <c r="BR184" s="354"/>
    </row>
    <row r="185" spans="1:70" s="428" customFormat="1" x14ac:dyDescent="0.25">
      <c r="A185" s="345"/>
      <c r="B185" s="373"/>
      <c r="C185" s="719"/>
      <c r="D185" s="373"/>
      <c r="E185" s="346"/>
      <c r="F185" s="373"/>
      <c r="G185" s="347"/>
      <c r="H185" s="374"/>
      <c r="I185" s="348"/>
      <c r="J185" s="348"/>
      <c r="K185" s="348"/>
      <c r="L185" s="348"/>
      <c r="M185" s="348"/>
      <c r="N185" s="350"/>
      <c r="O185" s="348"/>
      <c r="P185" s="348"/>
      <c r="Q185" s="348"/>
      <c r="R185" s="348"/>
      <c r="S185" s="348"/>
      <c r="T185" s="348"/>
      <c r="U185" s="348"/>
      <c r="V185" s="348"/>
      <c r="W185" s="348"/>
      <c r="X185" s="348"/>
      <c r="Y185" s="374"/>
      <c r="Z185" s="346"/>
      <c r="AA185" s="346"/>
      <c r="AB185" s="346"/>
      <c r="AC185" s="346"/>
      <c r="AD185" s="346"/>
      <c r="AE185" s="346"/>
      <c r="AF185" s="346"/>
      <c r="AG185" s="346"/>
      <c r="AH185" s="346"/>
      <c r="AI185" s="346"/>
      <c r="AJ185" s="346"/>
      <c r="AK185" s="346"/>
      <c r="AL185" s="346"/>
      <c r="AM185" s="346"/>
      <c r="AN185" s="346"/>
      <c r="AO185" s="373"/>
      <c r="AP185" s="348"/>
      <c r="AQ185" s="348"/>
      <c r="AR185" s="348"/>
      <c r="AS185" s="348"/>
      <c r="AT185" s="348"/>
      <c r="AU185" s="351"/>
      <c r="AV185" s="346"/>
      <c r="AW185" s="346"/>
      <c r="AX185" s="346"/>
      <c r="AY185" s="346"/>
      <c r="AZ185" s="346"/>
      <c r="BA185" s="362"/>
      <c r="BB185" s="348"/>
      <c r="BC185" s="375"/>
      <c r="BD185" s="375"/>
      <c r="BE185" s="375"/>
      <c r="BF185" s="374"/>
      <c r="BG185" s="348"/>
      <c r="BH185" s="348"/>
      <c r="BI185" s="348"/>
      <c r="BJ185" s="348"/>
      <c r="BK185" s="373"/>
      <c r="BL185" s="372"/>
      <c r="BM185" s="372"/>
      <c r="BN185" s="372"/>
      <c r="BO185" s="372"/>
      <c r="BP185" s="372"/>
      <c r="BQ185" s="373"/>
      <c r="BR185" s="354"/>
    </row>
    <row r="186" spans="1:70" s="428" customFormat="1" ht="14.5" customHeight="1" x14ac:dyDescent="0.35">
      <c r="A186" s="874" t="s">
        <v>3311</v>
      </c>
      <c r="B186" s="862"/>
      <c r="C186" s="863"/>
      <c r="D186" s="862"/>
      <c r="E186" s="864"/>
      <c r="F186" s="862"/>
      <c r="G186" s="865"/>
      <c r="H186" s="867"/>
      <c r="I186" s="866"/>
      <c r="J186" s="866"/>
      <c r="K186" s="866"/>
      <c r="L186" s="866"/>
      <c r="M186" s="866"/>
      <c r="N186" s="868"/>
      <c r="O186" s="866"/>
      <c r="P186" s="866"/>
      <c r="Q186" s="866"/>
      <c r="R186" s="866"/>
      <c r="S186" s="866"/>
      <c r="T186" s="866"/>
      <c r="U186" s="866"/>
      <c r="V186" s="866"/>
      <c r="W186" s="866"/>
      <c r="X186" s="866"/>
      <c r="Y186" s="867"/>
      <c r="Z186" s="864"/>
      <c r="AA186" s="864"/>
      <c r="AB186" s="864"/>
      <c r="AC186" s="864"/>
      <c r="AD186" s="864"/>
      <c r="AE186" s="864"/>
      <c r="AF186" s="864"/>
      <c r="AG186" s="864"/>
      <c r="AH186" s="864"/>
      <c r="AI186" s="864"/>
      <c r="AJ186" s="864"/>
      <c r="AK186" s="864"/>
      <c r="AL186" s="864"/>
      <c r="AM186" s="864"/>
      <c r="AN186" s="864"/>
      <c r="AO186" s="862"/>
      <c r="AP186" s="866"/>
      <c r="AQ186" s="866"/>
      <c r="AR186" s="866"/>
      <c r="AS186" s="866"/>
      <c r="AT186" s="866"/>
      <c r="AU186" s="869"/>
      <c r="AV186" s="864"/>
      <c r="AW186" s="864"/>
      <c r="AX186" s="864"/>
      <c r="AY186" s="864"/>
      <c r="AZ186" s="864"/>
      <c r="BA186" s="870"/>
      <c r="BB186" s="866"/>
      <c r="BC186" s="871"/>
      <c r="BD186" s="871"/>
      <c r="BE186" s="871"/>
      <c r="BF186" s="867"/>
      <c r="BG186" s="866"/>
      <c r="BH186" s="866"/>
      <c r="BI186" s="866"/>
      <c r="BJ186" s="866"/>
      <c r="BK186" s="862"/>
      <c r="BL186" s="872"/>
      <c r="BM186" s="872"/>
      <c r="BN186" s="872"/>
      <c r="BO186" s="872"/>
      <c r="BP186" s="872"/>
      <c r="BQ186" s="862"/>
      <c r="BR186" s="873"/>
    </row>
    <row r="187" spans="1:70" s="428" customFormat="1" x14ac:dyDescent="0.25">
      <c r="A187" s="345" t="s">
        <v>3312</v>
      </c>
      <c r="B187" s="373"/>
      <c r="C187" s="719">
        <v>33239</v>
      </c>
      <c r="D187" s="373"/>
      <c r="E187" s="346">
        <v>5310.15</v>
      </c>
      <c r="F187" s="373"/>
      <c r="G187" s="347">
        <v>234.5453</v>
      </c>
      <c r="H187" s="374"/>
      <c r="I187" s="348">
        <v>0.80010000000000003</v>
      </c>
      <c r="J187" s="348">
        <v>-0.78100000000000003</v>
      </c>
      <c r="K187" s="348">
        <v>8.7788000000000004</v>
      </c>
      <c r="L187" s="348">
        <v>-1.3900999999999999</v>
      </c>
      <c r="M187" s="348">
        <v>-4.8723999999999998</v>
      </c>
      <c r="N187" s="350">
        <v>3.2949999999999999</v>
      </c>
      <c r="O187" s="348">
        <v>5.6345999999999998</v>
      </c>
      <c r="P187" s="348">
        <v>13.0959</v>
      </c>
      <c r="Q187" s="348">
        <v>11.606</v>
      </c>
      <c r="R187" s="348">
        <v>12.0868</v>
      </c>
      <c r="S187" s="348">
        <v>11.439500000000001</v>
      </c>
      <c r="T187" s="348">
        <v>-4.8098000000000001</v>
      </c>
      <c r="U187" s="348">
        <v>-0.51259999999999994</v>
      </c>
      <c r="V187" s="348">
        <v>-3.3622000000000001</v>
      </c>
      <c r="W187" s="348">
        <v>11.439500000000001</v>
      </c>
      <c r="X187" s="348">
        <v>13.9543</v>
      </c>
      <c r="Y187" s="374"/>
      <c r="Z187" s="346">
        <v>6</v>
      </c>
      <c r="AA187" s="346">
        <v>4</v>
      </c>
      <c r="AB187" s="346">
        <v>2</v>
      </c>
      <c r="AC187" s="346">
        <v>2</v>
      </c>
      <c r="AD187" s="346">
        <v>2</v>
      </c>
      <c r="AE187" s="346">
        <v>3</v>
      </c>
      <c r="AF187" s="346">
        <v>3</v>
      </c>
      <c r="AG187" s="346">
        <v>4</v>
      </c>
      <c r="AH187" s="346">
        <v>3</v>
      </c>
      <c r="AI187" s="346">
        <v>1</v>
      </c>
      <c r="AJ187" s="346">
        <v>2</v>
      </c>
      <c r="AK187" s="346">
        <v>2</v>
      </c>
      <c r="AL187" s="346">
        <v>3</v>
      </c>
      <c r="AM187" s="346">
        <v>3</v>
      </c>
      <c r="AN187" s="346">
        <v>2</v>
      </c>
      <c r="AO187" s="373"/>
      <c r="AP187" s="348">
        <v>11.78</v>
      </c>
      <c r="AQ187" s="348">
        <v>11.68</v>
      </c>
      <c r="AR187" s="348">
        <v>8.81</v>
      </c>
      <c r="AS187" s="348">
        <v>5.27</v>
      </c>
      <c r="AT187" s="348">
        <v>-2.83</v>
      </c>
      <c r="AU187" s="351"/>
      <c r="AV187" s="346">
        <v>1</v>
      </c>
      <c r="AW187" s="346">
        <v>1</v>
      </c>
      <c r="AX187" s="346">
        <v>3</v>
      </c>
      <c r="AY187" s="346">
        <v>4</v>
      </c>
      <c r="AZ187" s="346">
        <v>2</v>
      </c>
      <c r="BA187" s="362"/>
      <c r="BB187" s="348">
        <v>14.1449457539912</v>
      </c>
      <c r="BC187" s="375">
        <v>0.961692256417502</v>
      </c>
      <c r="BD187" s="375">
        <v>4.4386307627167901E-2</v>
      </c>
      <c r="BE187" s="375">
        <v>-0.12907675148921799</v>
      </c>
      <c r="BF187" s="374"/>
      <c r="BG187" s="348">
        <v>76.702500000000001</v>
      </c>
      <c r="BH187" s="348">
        <v>15.500400000000001</v>
      </c>
      <c r="BI187" s="348">
        <v>6.33141</v>
      </c>
      <c r="BJ187" s="348">
        <v>1.4656899999999999</v>
      </c>
      <c r="BK187" s="373"/>
      <c r="BL187" s="372" t="s">
        <v>3313</v>
      </c>
      <c r="BM187" s="372" t="s">
        <v>3314</v>
      </c>
      <c r="BN187" s="372" t="s">
        <v>3315</v>
      </c>
      <c r="BO187" s="372" t="s">
        <v>614</v>
      </c>
      <c r="BP187" s="372" t="s">
        <v>3316</v>
      </c>
      <c r="BQ187" s="373"/>
      <c r="BR187" s="354" t="s">
        <v>513</v>
      </c>
    </row>
    <row r="188" spans="1:70" s="428" customFormat="1" x14ac:dyDescent="0.25">
      <c r="A188" s="345" t="s">
        <v>3317</v>
      </c>
      <c r="B188" s="373"/>
      <c r="C188" s="719">
        <v>44113</v>
      </c>
      <c r="D188" s="373"/>
      <c r="E188" s="346">
        <v>1341.67</v>
      </c>
      <c r="F188" s="373"/>
      <c r="G188" s="347">
        <v>21.1</v>
      </c>
      <c r="H188" s="374"/>
      <c r="I188" s="348">
        <v>1.3935999999999999</v>
      </c>
      <c r="J188" s="348">
        <v>-0.61229999999999996</v>
      </c>
      <c r="K188" s="348">
        <v>6.9436999999999998</v>
      </c>
      <c r="L188" s="348">
        <v>-2.6753</v>
      </c>
      <c r="M188" s="348">
        <v>-8.9733000000000001</v>
      </c>
      <c r="N188" s="350">
        <v>-1.2105999999999999</v>
      </c>
      <c r="O188" s="348">
        <v>5.8197999999999999</v>
      </c>
      <c r="P188" s="348">
        <v>16.642800000000001</v>
      </c>
      <c r="Q188" s="348">
        <v>12.433299999999999</v>
      </c>
      <c r="R188" s="348" t="s">
        <v>430</v>
      </c>
      <c r="S188" s="348">
        <v>9.3831000000000007</v>
      </c>
      <c r="T188" s="348">
        <v>-7.1711</v>
      </c>
      <c r="U188" s="348">
        <v>-4.7834000000000003</v>
      </c>
      <c r="V188" s="348">
        <v>-7.0075000000000003</v>
      </c>
      <c r="W188" s="348">
        <v>9.3831000000000007</v>
      </c>
      <c r="X188" s="348">
        <v>14.398999999999999</v>
      </c>
      <c r="Y188" s="374"/>
      <c r="Z188" s="346">
        <v>2</v>
      </c>
      <c r="AA188" s="346">
        <v>3</v>
      </c>
      <c r="AB188" s="346">
        <v>7</v>
      </c>
      <c r="AC188" s="346">
        <v>4</v>
      </c>
      <c r="AD188" s="346">
        <v>7</v>
      </c>
      <c r="AE188" s="346">
        <v>6</v>
      </c>
      <c r="AF188" s="346">
        <v>2</v>
      </c>
      <c r="AG188" s="346">
        <v>1</v>
      </c>
      <c r="AH188" s="346">
        <v>2</v>
      </c>
      <c r="AI188" s="346" t="s">
        <v>430</v>
      </c>
      <c r="AJ188" s="346">
        <v>6</v>
      </c>
      <c r="AK188" s="346">
        <v>6</v>
      </c>
      <c r="AL188" s="346">
        <v>6</v>
      </c>
      <c r="AM188" s="346">
        <v>6</v>
      </c>
      <c r="AN188" s="346">
        <v>6</v>
      </c>
      <c r="AO188" s="373"/>
      <c r="AP188" s="348" t="s">
        <v>430</v>
      </c>
      <c r="AQ188" s="348" t="s">
        <v>430</v>
      </c>
      <c r="AR188" s="348">
        <v>10.7</v>
      </c>
      <c r="AS188" s="348">
        <v>5.72</v>
      </c>
      <c r="AT188" s="348">
        <v>-8.51</v>
      </c>
      <c r="AU188" s="351"/>
      <c r="AV188" s="346" t="s">
        <v>430</v>
      </c>
      <c r="AW188" s="346" t="s">
        <v>430</v>
      </c>
      <c r="AX188" s="346">
        <v>2</v>
      </c>
      <c r="AY188" s="346">
        <v>3</v>
      </c>
      <c r="AZ188" s="346">
        <v>6</v>
      </c>
      <c r="BA188" s="362"/>
      <c r="BB188" s="348">
        <v>13.826190484823901</v>
      </c>
      <c r="BC188" s="375">
        <v>0.911286481767832</v>
      </c>
      <c r="BD188" s="375">
        <v>6.1193680388567602E-2</v>
      </c>
      <c r="BE188" s="375">
        <v>0.128829665411412</v>
      </c>
      <c r="BF188" s="374"/>
      <c r="BG188" s="348">
        <v>65.529899999999998</v>
      </c>
      <c r="BH188" s="348">
        <v>8.1748100000000008</v>
      </c>
      <c r="BI188" s="348">
        <v>20.849499999999999</v>
      </c>
      <c r="BJ188" s="348">
        <v>5.4457899999999997</v>
      </c>
      <c r="BK188" s="373"/>
      <c r="BL188" s="372" t="s">
        <v>3318</v>
      </c>
      <c r="BM188" s="372" t="s">
        <v>3319</v>
      </c>
      <c r="BN188" s="372" t="s">
        <v>3320</v>
      </c>
      <c r="BO188" s="372" t="s">
        <v>1101</v>
      </c>
      <c r="BP188" s="372" t="s">
        <v>3321</v>
      </c>
      <c r="BQ188" s="373"/>
      <c r="BR188" s="354" t="s">
        <v>436</v>
      </c>
    </row>
    <row r="189" spans="1:70" s="428" customFormat="1" x14ac:dyDescent="0.25">
      <c r="A189" s="345" t="s">
        <v>3322</v>
      </c>
      <c r="B189" s="373"/>
      <c r="C189" s="719">
        <v>43873</v>
      </c>
      <c r="D189" s="373"/>
      <c r="E189" s="346">
        <v>1085.52</v>
      </c>
      <c r="F189" s="373"/>
      <c r="G189" s="347">
        <v>20.5</v>
      </c>
      <c r="H189" s="374"/>
      <c r="I189" s="348">
        <v>0.78659999999999997</v>
      </c>
      <c r="J189" s="348">
        <v>-0.58199999999999996</v>
      </c>
      <c r="K189" s="348">
        <v>6.2176</v>
      </c>
      <c r="L189" s="348">
        <v>-2.9356</v>
      </c>
      <c r="M189" s="348">
        <v>-6.9451000000000001</v>
      </c>
      <c r="N189" s="350">
        <v>-0.24199999999999999</v>
      </c>
      <c r="O189" s="348">
        <v>3.0844</v>
      </c>
      <c r="P189" s="348">
        <v>11.4354</v>
      </c>
      <c r="Q189" s="348">
        <v>8.0760000000000005</v>
      </c>
      <c r="R189" s="348" t="s">
        <v>430</v>
      </c>
      <c r="S189" s="348">
        <v>8.3510000000000009</v>
      </c>
      <c r="T189" s="348">
        <v>-6.5206999999999997</v>
      </c>
      <c r="U189" s="348">
        <v>-2.3344</v>
      </c>
      <c r="V189" s="348">
        <v>-5.5735000000000001</v>
      </c>
      <c r="W189" s="348">
        <v>8.3510000000000009</v>
      </c>
      <c r="X189" s="348">
        <v>12.2577</v>
      </c>
      <c r="Y189" s="374"/>
      <c r="Z189" s="346">
        <v>7</v>
      </c>
      <c r="AA189" s="346">
        <v>2</v>
      </c>
      <c r="AB189" s="346">
        <v>8</v>
      </c>
      <c r="AC189" s="346">
        <v>6</v>
      </c>
      <c r="AD189" s="346">
        <v>5</v>
      </c>
      <c r="AE189" s="346">
        <v>5</v>
      </c>
      <c r="AF189" s="346">
        <v>5</v>
      </c>
      <c r="AG189" s="346">
        <v>6</v>
      </c>
      <c r="AH189" s="346">
        <v>8</v>
      </c>
      <c r="AI189" s="346" t="s">
        <v>430</v>
      </c>
      <c r="AJ189" s="346">
        <v>8</v>
      </c>
      <c r="AK189" s="346">
        <v>4</v>
      </c>
      <c r="AL189" s="346">
        <v>4</v>
      </c>
      <c r="AM189" s="346">
        <v>5</v>
      </c>
      <c r="AN189" s="346">
        <v>8</v>
      </c>
      <c r="AO189" s="373"/>
      <c r="AP189" s="348" t="s">
        <v>430</v>
      </c>
      <c r="AQ189" s="348" t="s">
        <v>430</v>
      </c>
      <c r="AR189" s="348">
        <v>6.69</v>
      </c>
      <c r="AS189" s="348">
        <v>3.25</v>
      </c>
      <c r="AT189" s="348">
        <v>-6.31</v>
      </c>
      <c r="AU189" s="351"/>
      <c r="AV189" s="346" t="s">
        <v>430</v>
      </c>
      <c r="AW189" s="346" t="s">
        <v>430</v>
      </c>
      <c r="AX189" s="346">
        <v>6</v>
      </c>
      <c r="AY189" s="346">
        <v>6</v>
      </c>
      <c r="AZ189" s="346">
        <v>4</v>
      </c>
      <c r="BA189" s="362"/>
      <c r="BB189" s="348">
        <v>12.8542206240657</v>
      </c>
      <c r="BC189" s="375">
        <v>0.87558179640800504</v>
      </c>
      <c r="BD189" s="375">
        <v>4.0236401524496E-2</v>
      </c>
      <c r="BE189" s="375">
        <v>-0.17193616413515</v>
      </c>
      <c r="BF189" s="374"/>
      <c r="BG189" s="348">
        <v>61.592300000000002</v>
      </c>
      <c r="BH189" s="348">
        <v>6.1406299999999998</v>
      </c>
      <c r="BI189" s="348">
        <v>17.802700000000002</v>
      </c>
      <c r="BJ189" s="348">
        <v>14.464370000000001</v>
      </c>
      <c r="BK189" s="373"/>
      <c r="BL189" s="372" t="s">
        <v>3323</v>
      </c>
      <c r="BM189" s="372" t="s">
        <v>3324</v>
      </c>
      <c r="BN189" s="372" t="s">
        <v>3325</v>
      </c>
      <c r="BO189" s="372" t="s">
        <v>3183</v>
      </c>
      <c r="BP189" s="372" t="s">
        <v>1244</v>
      </c>
      <c r="BQ189" s="373"/>
      <c r="BR189" s="354" t="s">
        <v>436</v>
      </c>
    </row>
    <row r="190" spans="1:70" s="428" customFormat="1" ht="11" x14ac:dyDescent="0.3">
      <c r="A190" s="841" t="s">
        <v>3326</v>
      </c>
      <c r="B190" s="842"/>
      <c r="C190" s="843">
        <v>44176</v>
      </c>
      <c r="D190" s="842"/>
      <c r="E190" s="844">
        <v>759.98500000000001</v>
      </c>
      <c r="F190" s="842"/>
      <c r="G190" s="845">
        <v>16.521000000000001</v>
      </c>
      <c r="H190" s="847"/>
      <c r="I190" s="846">
        <v>0.37669999999999998</v>
      </c>
      <c r="J190" s="846">
        <v>-1.5963000000000001</v>
      </c>
      <c r="K190" s="846">
        <v>5.6734999999999998</v>
      </c>
      <c r="L190" s="846">
        <v>-3.9533</v>
      </c>
      <c r="M190" s="846">
        <v>-6.8083999999999998</v>
      </c>
      <c r="N190" s="848">
        <v>1.8018000000000001</v>
      </c>
      <c r="O190" s="846">
        <v>3.2997999999999998</v>
      </c>
      <c r="P190" s="846">
        <v>12.1166</v>
      </c>
      <c r="Q190" s="846">
        <v>9.3442000000000007</v>
      </c>
      <c r="R190" s="846" t="s">
        <v>430</v>
      </c>
      <c r="S190" s="846">
        <v>8.2209000000000003</v>
      </c>
      <c r="T190" s="846">
        <v>-6.7347999999999999</v>
      </c>
      <c r="U190" s="846">
        <v>-2.8691</v>
      </c>
      <c r="V190" s="846">
        <v>-4.4973999999999998</v>
      </c>
      <c r="W190" s="846">
        <v>8.2209000000000003</v>
      </c>
      <c r="X190" s="846">
        <v>9.7723999999999993</v>
      </c>
      <c r="Y190" s="847"/>
      <c r="Z190" s="844">
        <v>10</v>
      </c>
      <c r="AA190" s="844">
        <v>10</v>
      </c>
      <c r="AB190" s="844">
        <v>9</v>
      </c>
      <c r="AC190" s="844">
        <v>7</v>
      </c>
      <c r="AD190" s="844">
        <v>4</v>
      </c>
      <c r="AE190" s="844">
        <v>4</v>
      </c>
      <c r="AF190" s="844">
        <v>4</v>
      </c>
      <c r="AG190" s="844">
        <v>5</v>
      </c>
      <c r="AH190" s="844">
        <v>6</v>
      </c>
      <c r="AI190" s="844" t="s">
        <v>430</v>
      </c>
      <c r="AJ190" s="844">
        <v>9</v>
      </c>
      <c r="AK190" s="844">
        <v>5</v>
      </c>
      <c r="AL190" s="844">
        <v>5</v>
      </c>
      <c r="AM190" s="844">
        <v>4</v>
      </c>
      <c r="AN190" s="844">
        <v>9</v>
      </c>
      <c r="AO190" s="842"/>
      <c r="AP190" s="846" t="s">
        <v>430</v>
      </c>
      <c r="AQ190" s="846" t="s">
        <v>430</v>
      </c>
      <c r="AR190" s="846">
        <v>7.64</v>
      </c>
      <c r="AS190" s="846">
        <v>4.0199999999999996</v>
      </c>
      <c r="AT190" s="846">
        <v>-6.55</v>
      </c>
      <c r="AU190" s="849"/>
      <c r="AV190" s="844" t="s">
        <v>430</v>
      </c>
      <c r="AW190" s="844" t="s">
        <v>430</v>
      </c>
      <c r="AX190" s="844">
        <v>5</v>
      </c>
      <c r="AY190" s="844">
        <v>5</v>
      </c>
      <c r="AZ190" s="844">
        <v>5</v>
      </c>
      <c r="BA190" s="851"/>
      <c r="BB190" s="846">
        <v>13.523322033050199</v>
      </c>
      <c r="BC190" s="852">
        <v>0.93090379291005798</v>
      </c>
      <c r="BD190" s="852">
        <v>4.2510491107754803E-2</v>
      </c>
      <c r="BE190" s="852">
        <v>-0.15780294278943799</v>
      </c>
      <c r="BF190" s="847"/>
      <c r="BG190" s="846">
        <v>78.974999999999994</v>
      </c>
      <c r="BH190" s="846">
        <v>15.527900000000001</v>
      </c>
      <c r="BI190" s="846">
        <v>3.3934799999999998</v>
      </c>
      <c r="BJ190" s="846">
        <v>2.1036199999999998</v>
      </c>
      <c r="BK190" s="842"/>
      <c r="BL190" s="855" t="s">
        <v>3327</v>
      </c>
      <c r="BM190" s="855" t="s">
        <v>3328</v>
      </c>
      <c r="BN190" s="855" t="s">
        <v>3329</v>
      </c>
      <c r="BO190" s="855" t="s">
        <v>3330</v>
      </c>
      <c r="BP190" s="855" t="s">
        <v>3331</v>
      </c>
      <c r="BQ190" s="842"/>
      <c r="BR190" s="856" t="s">
        <v>604</v>
      </c>
    </row>
    <row r="191" spans="1:70" s="428" customFormat="1" x14ac:dyDescent="0.25">
      <c r="A191" s="345" t="s">
        <v>3332</v>
      </c>
      <c r="B191" s="373"/>
      <c r="C191" s="719">
        <v>46086</v>
      </c>
      <c r="D191" s="373"/>
      <c r="E191" s="346">
        <v>646.07000000000005</v>
      </c>
      <c r="F191" s="373"/>
      <c r="G191" s="347">
        <v>10.2791</v>
      </c>
      <c r="H191" s="374"/>
      <c r="I191" s="348">
        <v>0.86939999999999995</v>
      </c>
      <c r="J191" s="348">
        <v>-1.2954000000000001</v>
      </c>
      <c r="K191" s="348">
        <v>3.8408000000000002</v>
      </c>
      <c r="L191" s="348" t="s">
        <v>430</v>
      </c>
      <c r="M191" s="348" t="s">
        <v>430</v>
      </c>
      <c r="N191" s="350" t="s">
        <v>430</v>
      </c>
      <c r="O191" s="348" t="s">
        <v>430</v>
      </c>
      <c r="P191" s="348" t="s">
        <v>430</v>
      </c>
      <c r="Q191" s="348" t="s">
        <v>430</v>
      </c>
      <c r="R191" s="348" t="s">
        <v>430</v>
      </c>
      <c r="S191" s="348">
        <v>4.8834</v>
      </c>
      <c r="T191" s="348" t="s">
        <v>430</v>
      </c>
      <c r="U191" s="348" t="s">
        <v>430</v>
      </c>
      <c r="V191" s="348" t="s">
        <v>430</v>
      </c>
      <c r="W191" s="348">
        <v>4.8834</v>
      </c>
      <c r="X191" s="348">
        <v>2.7909999999999999</v>
      </c>
      <c r="Y191" s="374"/>
      <c r="Z191" s="346">
        <v>5</v>
      </c>
      <c r="AA191" s="346">
        <v>8</v>
      </c>
      <c r="AB191" s="346">
        <v>10</v>
      </c>
      <c r="AC191" s="346" t="s">
        <v>430</v>
      </c>
      <c r="AD191" s="346" t="s">
        <v>430</v>
      </c>
      <c r="AE191" s="346" t="s">
        <v>430</v>
      </c>
      <c r="AF191" s="346" t="s">
        <v>430</v>
      </c>
      <c r="AG191" s="346" t="s">
        <v>430</v>
      </c>
      <c r="AH191" s="346" t="s">
        <v>430</v>
      </c>
      <c r="AI191" s="346" t="s">
        <v>430</v>
      </c>
      <c r="AJ191" s="346">
        <v>10</v>
      </c>
      <c r="AK191" s="346" t="s">
        <v>430</v>
      </c>
      <c r="AL191" s="346" t="s">
        <v>430</v>
      </c>
      <c r="AM191" s="346" t="s">
        <v>430</v>
      </c>
      <c r="AN191" s="346">
        <v>10</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62"/>
      <c r="BB191" s="348" t="s">
        <v>430</v>
      </c>
      <c r="BC191" s="375">
        <v>0</v>
      </c>
      <c r="BD191" s="375">
        <v>0</v>
      </c>
      <c r="BE191" s="375">
        <v>3.26713216926301</v>
      </c>
      <c r="BF191" s="374"/>
      <c r="BG191" s="348">
        <v>34.149900000000002</v>
      </c>
      <c r="BH191" s="348">
        <v>8.74282</v>
      </c>
      <c r="BI191" s="348">
        <v>3.4989300000000001</v>
      </c>
      <c r="BJ191" s="348">
        <v>53.608350000000002</v>
      </c>
      <c r="BK191" s="373"/>
      <c r="BL191" s="372" t="s">
        <v>3333</v>
      </c>
      <c r="BM191" s="372" t="s">
        <v>3334</v>
      </c>
      <c r="BN191" s="372" t="s">
        <v>672</v>
      </c>
      <c r="BO191" s="372" t="s">
        <v>3335</v>
      </c>
      <c r="BP191" s="372" t="s">
        <v>3336</v>
      </c>
      <c r="BQ191" s="373"/>
      <c r="BR191" s="354" t="s">
        <v>443</v>
      </c>
    </row>
    <row r="192" spans="1:70" s="428" customFormat="1" x14ac:dyDescent="0.25">
      <c r="A192" s="345" t="s">
        <v>3337</v>
      </c>
      <c r="B192" s="373"/>
      <c r="C192" s="719">
        <v>44189</v>
      </c>
      <c r="D192" s="373"/>
      <c r="E192" s="346">
        <v>568.63800000000003</v>
      </c>
      <c r="F192" s="373"/>
      <c r="G192" s="347">
        <v>17.5</v>
      </c>
      <c r="H192" s="374"/>
      <c r="I192" s="348">
        <v>0.74839999999999995</v>
      </c>
      <c r="J192" s="348">
        <v>-1.0741000000000001</v>
      </c>
      <c r="K192" s="348">
        <v>7.2961</v>
      </c>
      <c r="L192" s="348">
        <v>-2.7237</v>
      </c>
      <c r="M192" s="348">
        <v>-5.0461</v>
      </c>
      <c r="N192" s="350">
        <v>3.8975</v>
      </c>
      <c r="O192" s="348">
        <v>8.3986000000000001</v>
      </c>
      <c r="P192" s="348">
        <v>14.479100000000001</v>
      </c>
      <c r="Q192" s="348">
        <v>11.0052</v>
      </c>
      <c r="R192" s="348" t="s">
        <v>430</v>
      </c>
      <c r="S192" s="348">
        <v>9.9937000000000005</v>
      </c>
      <c r="T192" s="348">
        <v>-5.4565000000000001</v>
      </c>
      <c r="U192" s="348">
        <v>0.51690000000000003</v>
      </c>
      <c r="V192" s="348">
        <v>-3.2080000000000002</v>
      </c>
      <c r="W192" s="348">
        <v>9.9937000000000005</v>
      </c>
      <c r="X192" s="348">
        <v>11.043100000000001</v>
      </c>
      <c r="Y192" s="374"/>
      <c r="Z192" s="346">
        <v>8</v>
      </c>
      <c r="AA192" s="346">
        <v>6</v>
      </c>
      <c r="AB192" s="346">
        <v>4</v>
      </c>
      <c r="AC192" s="346">
        <v>5</v>
      </c>
      <c r="AD192" s="346">
        <v>3</v>
      </c>
      <c r="AE192" s="346">
        <v>2</v>
      </c>
      <c r="AF192" s="346">
        <v>1</v>
      </c>
      <c r="AG192" s="346">
        <v>3</v>
      </c>
      <c r="AH192" s="346">
        <v>4</v>
      </c>
      <c r="AI192" s="346" t="s">
        <v>430</v>
      </c>
      <c r="AJ192" s="346">
        <v>5</v>
      </c>
      <c r="AK192" s="346">
        <v>3</v>
      </c>
      <c r="AL192" s="346">
        <v>2</v>
      </c>
      <c r="AM192" s="346">
        <v>2</v>
      </c>
      <c r="AN192" s="346">
        <v>5</v>
      </c>
      <c r="AO192" s="373"/>
      <c r="AP192" s="348" t="s">
        <v>430</v>
      </c>
      <c r="AQ192" s="348" t="s">
        <v>430</v>
      </c>
      <c r="AR192" s="348">
        <v>8.81</v>
      </c>
      <c r="AS192" s="348">
        <v>6.47</v>
      </c>
      <c r="AT192" s="348">
        <v>-2.88</v>
      </c>
      <c r="AU192" s="351"/>
      <c r="AV192" s="346" t="s">
        <v>430</v>
      </c>
      <c r="AW192" s="346" t="s">
        <v>430</v>
      </c>
      <c r="AX192" s="346">
        <v>3</v>
      </c>
      <c r="AY192" s="346">
        <v>2</v>
      </c>
      <c r="AZ192" s="346">
        <v>3</v>
      </c>
      <c r="BA192" s="362"/>
      <c r="BB192" s="348">
        <v>14.329503805801</v>
      </c>
      <c r="BC192" s="375">
        <v>0.96776844243256699</v>
      </c>
      <c r="BD192" s="375">
        <v>4.97264257777102E-2</v>
      </c>
      <c r="BE192" s="375">
        <v>-4.9146038490676801E-2</v>
      </c>
      <c r="BF192" s="374"/>
      <c r="BG192" s="348">
        <v>75.014799999999994</v>
      </c>
      <c r="BH192" s="348">
        <v>15.255100000000001</v>
      </c>
      <c r="BI192" s="348">
        <v>8.3858499999999996</v>
      </c>
      <c r="BJ192" s="348">
        <v>1.3442499999999999</v>
      </c>
      <c r="BK192" s="373"/>
      <c r="BL192" s="372" t="s">
        <v>3338</v>
      </c>
      <c r="BM192" s="372" t="s">
        <v>3339</v>
      </c>
      <c r="BN192" s="372" t="s">
        <v>3340</v>
      </c>
      <c r="BO192" s="372" t="s">
        <v>3341</v>
      </c>
      <c r="BP192" s="372" t="s">
        <v>798</v>
      </c>
      <c r="BQ192" s="373"/>
      <c r="BR192" s="354" t="s">
        <v>463</v>
      </c>
    </row>
    <row r="193" spans="1:70" s="428" customFormat="1" x14ac:dyDescent="0.25">
      <c r="A193" s="345" t="s">
        <v>3342</v>
      </c>
      <c r="B193" s="373"/>
      <c r="C193" s="719">
        <v>44275</v>
      </c>
      <c r="D193" s="373"/>
      <c r="E193" s="346">
        <v>378.49</v>
      </c>
      <c r="F193" s="373"/>
      <c r="G193" s="347">
        <v>15.83</v>
      </c>
      <c r="H193" s="374"/>
      <c r="I193" s="348">
        <v>0.50790000000000002</v>
      </c>
      <c r="J193" s="348">
        <v>-1.1859999999999999</v>
      </c>
      <c r="K193" s="348">
        <v>7.3948</v>
      </c>
      <c r="L193" s="348">
        <v>-4.5811000000000002</v>
      </c>
      <c r="M193" s="348">
        <v>-11.2668</v>
      </c>
      <c r="N193" s="350">
        <v>-5.9104000000000001</v>
      </c>
      <c r="O193" s="348">
        <v>0.31690000000000002</v>
      </c>
      <c r="P193" s="348">
        <v>10.6869</v>
      </c>
      <c r="Q193" s="348">
        <v>9.5723000000000003</v>
      </c>
      <c r="R193" s="348" t="s">
        <v>430</v>
      </c>
      <c r="S193" s="348">
        <v>10.1601</v>
      </c>
      <c r="T193" s="348">
        <v>-8.6028000000000002</v>
      </c>
      <c r="U193" s="348">
        <v>-6.8823999999999996</v>
      </c>
      <c r="V193" s="348">
        <v>-12.638</v>
      </c>
      <c r="W193" s="348">
        <v>10.1601</v>
      </c>
      <c r="X193" s="348">
        <v>9.4110999999999994</v>
      </c>
      <c r="Y193" s="374"/>
      <c r="Z193" s="346">
        <v>9</v>
      </c>
      <c r="AA193" s="346">
        <v>7</v>
      </c>
      <c r="AB193" s="346">
        <v>3</v>
      </c>
      <c r="AC193" s="346">
        <v>9</v>
      </c>
      <c r="AD193" s="346">
        <v>9</v>
      </c>
      <c r="AE193" s="346">
        <v>9</v>
      </c>
      <c r="AF193" s="346">
        <v>8</v>
      </c>
      <c r="AG193" s="346">
        <v>8</v>
      </c>
      <c r="AH193" s="346">
        <v>5</v>
      </c>
      <c r="AI193" s="346" t="s">
        <v>430</v>
      </c>
      <c r="AJ193" s="346">
        <v>3</v>
      </c>
      <c r="AK193" s="346">
        <v>9</v>
      </c>
      <c r="AL193" s="346">
        <v>9</v>
      </c>
      <c r="AM193" s="346">
        <v>9</v>
      </c>
      <c r="AN193" s="346">
        <v>3</v>
      </c>
      <c r="AO193" s="373"/>
      <c r="AP193" s="348" t="s">
        <v>430</v>
      </c>
      <c r="AQ193" s="348" t="s">
        <v>430</v>
      </c>
      <c r="AR193" s="348">
        <v>4.99</v>
      </c>
      <c r="AS193" s="348">
        <v>-0.06</v>
      </c>
      <c r="AT193" s="348">
        <v>-13.66</v>
      </c>
      <c r="AU193" s="351"/>
      <c r="AV193" s="346" t="s">
        <v>430</v>
      </c>
      <c r="AW193" s="346" t="s">
        <v>430</v>
      </c>
      <c r="AX193" s="346">
        <v>8</v>
      </c>
      <c r="AY193" s="346">
        <v>8</v>
      </c>
      <c r="AZ193" s="346">
        <v>9</v>
      </c>
      <c r="BA193" s="362"/>
      <c r="BB193" s="348">
        <v>14.152416334317101</v>
      </c>
      <c r="BC193" s="375">
        <v>0.92336331912442104</v>
      </c>
      <c r="BD193" s="375">
        <v>3.10401283182557E-2</v>
      </c>
      <c r="BE193" s="375">
        <v>-0.28745830768990299</v>
      </c>
      <c r="BF193" s="374"/>
      <c r="BG193" s="348">
        <v>78.307199999999995</v>
      </c>
      <c r="BH193" s="348">
        <v>6.3319400000000003</v>
      </c>
      <c r="BI193" s="348">
        <v>14.6275</v>
      </c>
      <c r="BJ193" s="348">
        <v>0.73336000000000001</v>
      </c>
      <c r="BK193" s="373"/>
      <c r="BL193" s="372" t="s">
        <v>3343</v>
      </c>
      <c r="BM193" s="372" t="s">
        <v>3344</v>
      </c>
      <c r="BN193" s="372" t="s">
        <v>3345</v>
      </c>
      <c r="BO193" s="372" t="s">
        <v>3346</v>
      </c>
      <c r="BP193" s="372" t="s">
        <v>3347</v>
      </c>
      <c r="BQ193" s="373"/>
      <c r="BR193" s="354" t="s">
        <v>3348</v>
      </c>
    </row>
    <row r="194" spans="1:70" s="428" customFormat="1" x14ac:dyDescent="0.25">
      <c r="A194" s="345" t="s">
        <v>3349</v>
      </c>
      <c r="B194" s="373"/>
      <c r="C194" s="719">
        <v>44141</v>
      </c>
      <c r="D194" s="373"/>
      <c r="E194" s="346">
        <v>261.23899999999998</v>
      </c>
      <c r="F194" s="373"/>
      <c r="G194" s="347">
        <v>33.457599999999999</v>
      </c>
      <c r="H194" s="374"/>
      <c r="I194" s="348">
        <v>1.0966</v>
      </c>
      <c r="J194" s="348">
        <v>2.9251999999999998</v>
      </c>
      <c r="K194" s="348">
        <v>13.541499999999999</v>
      </c>
      <c r="L194" s="348">
        <v>7.2888999999999999</v>
      </c>
      <c r="M194" s="348">
        <v>0.48899999999999999</v>
      </c>
      <c r="N194" s="350">
        <v>7.3045</v>
      </c>
      <c r="O194" s="348">
        <v>2.5485000000000002</v>
      </c>
      <c r="P194" s="348">
        <v>16.528099999999998</v>
      </c>
      <c r="Q194" s="348">
        <v>18.939800000000002</v>
      </c>
      <c r="R194" s="348" t="s">
        <v>430</v>
      </c>
      <c r="S194" s="348">
        <v>16.457699999999999</v>
      </c>
      <c r="T194" s="348">
        <v>-9.4399999999999998E-2</v>
      </c>
      <c r="U194" s="348">
        <v>4.7393000000000001</v>
      </c>
      <c r="V194" s="348">
        <v>-1.2739</v>
      </c>
      <c r="W194" s="348">
        <v>16.457699999999999</v>
      </c>
      <c r="X194" s="348">
        <v>24.685500000000001</v>
      </c>
      <c r="Y194" s="374"/>
      <c r="Z194" s="346">
        <v>3</v>
      </c>
      <c r="AA194" s="346">
        <v>1</v>
      </c>
      <c r="AB194" s="346">
        <v>1</v>
      </c>
      <c r="AC194" s="346">
        <v>1</v>
      </c>
      <c r="AD194" s="346">
        <v>1</v>
      </c>
      <c r="AE194" s="346">
        <v>1</v>
      </c>
      <c r="AF194" s="346">
        <v>7</v>
      </c>
      <c r="AG194" s="346">
        <v>2</v>
      </c>
      <c r="AH194" s="346">
        <v>1</v>
      </c>
      <c r="AI194" s="346" t="s">
        <v>430</v>
      </c>
      <c r="AJ194" s="346">
        <v>1</v>
      </c>
      <c r="AK194" s="346">
        <v>1</v>
      </c>
      <c r="AL194" s="346">
        <v>1</v>
      </c>
      <c r="AM194" s="346">
        <v>1</v>
      </c>
      <c r="AN194" s="346">
        <v>1</v>
      </c>
      <c r="AO194" s="373"/>
      <c r="AP194" s="348" t="s">
        <v>430</v>
      </c>
      <c r="AQ194" s="348" t="s">
        <v>430</v>
      </c>
      <c r="AR194" s="348">
        <v>12.74</v>
      </c>
      <c r="AS194" s="348">
        <v>7.06</v>
      </c>
      <c r="AT194" s="348">
        <v>7.27</v>
      </c>
      <c r="AU194" s="351"/>
      <c r="AV194" s="346" t="s">
        <v>430</v>
      </c>
      <c r="AW194" s="346" t="s">
        <v>430</v>
      </c>
      <c r="AX194" s="346">
        <v>1</v>
      </c>
      <c r="AY194" s="346">
        <v>1</v>
      </c>
      <c r="AZ194" s="346">
        <v>1</v>
      </c>
      <c r="BA194" s="362"/>
      <c r="BB194" s="348">
        <v>19.1842808381137</v>
      </c>
      <c r="BC194" s="375">
        <v>1.1412702597162601</v>
      </c>
      <c r="BD194" s="375">
        <v>5.2048755233647201E-2</v>
      </c>
      <c r="BE194" s="375">
        <v>0.100258899264787</v>
      </c>
      <c r="BF194" s="374"/>
      <c r="BG194" s="348">
        <v>36.560099999999998</v>
      </c>
      <c r="BH194" s="348">
        <v>25.013999999999999</v>
      </c>
      <c r="BI194" s="348">
        <v>11.420999999999999</v>
      </c>
      <c r="BJ194" s="348">
        <v>27.004899999999999</v>
      </c>
      <c r="BK194" s="373"/>
      <c r="BL194" s="372" t="s">
        <v>3350</v>
      </c>
      <c r="BM194" s="372" t="s">
        <v>3351</v>
      </c>
      <c r="BN194" s="372" t="s">
        <v>3352</v>
      </c>
      <c r="BO194" s="372" t="s">
        <v>3353</v>
      </c>
      <c r="BP194" s="372" t="s">
        <v>3354</v>
      </c>
      <c r="BQ194" s="373"/>
      <c r="BR194" s="354" t="s">
        <v>548</v>
      </c>
    </row>
    <row r="195" spans="1:70" s="428" customFormat="1" x14ac:dyDescent="0.25">
      <c r="A195" s="345" t="s">
        <v>3355</v>
      </c>
      <c r="B195" s="373"/>
      <c r="C195" s="719">
        <v>43658</v>
      </c>
      <c r="D195" s="373"/>
      <c r="E195" s="346">
        <v>95.94</v>
      </c>
      <c r="F195" s="373"/>
      <c r="G195" s="347">
        <v>22.41</v>
      </c>
      <c r="H195" s="374"/>
      <c r="I195" s="348">
        <v>1.4027000000000001</v>
      </c>
      <c r="J195" s="348">
        <v>-1.4077999999999999</v>
      </c>
      <c r="K195" s="348">
        <v>7.2762000000000002</v>
      </c>
      <c r="L195" s="348">
        <v>-1.9256</v>
      </c>
      <c r="M195" s="348">
        <v>-8.1181000000000001</v>
      </c>
      <c r="N195" s="350">
        <v>-2.1282000000000001</v>
      </c>
      <c r="O195" s="348">
        <v>2.7618999999999998</v>
      </c>
      <c r="P195" s="348">
        <v>10.755800000000001</v>
      </c>
      <c r="Q195" s="348">
        <v>9.1676000000000002</v>
      </c>
      <c r="R195" s="348" t="s">
        <v>430</v>
      </c>
      <c r="S195" s="348">
        <v>10.1229</v>
      </c>
      <c r="T195" s="348">
        <v>-7.2434000000000003</v>
      </c>
      <c r="U195" s="348">
        <v>-4.9215</v>
      </c>
      <c r="V195" s="348">
        <v>-8.4932999999999996</v>
      </c>
      <c r="W195" s="348">
        <v>10.1229</v>
      </c>
      <c r="X195" s="348">
        <v>12.604699999999999</v>
      </c>
      <c r="Y195" s="374"/>
      <c r="Z195" s="346">
        <v>1</v>
      </c>
      <c r="AA195" s="346">
        <v>9</v>
      </c>
      <c r="AB195" s="346">
        <v>5</v>
      </c>
      <c r="AC195" s="346">
        <v>3</v>
      </c>
      <c r="AD195" s="346">
        <v>6</v>
      </c>
      <c r="AE195" s="346">
        <v>8</v>
      </c>
      <c r="AF195" s="346">
        <v>6</v>
      </c>
      <c r="AG195" s="346">
        <v>7</v>
      </c>
      <c r="AH195" s="346">
        <v>7</v>
      </c>
      <c r="AI195" s="346" t="s">
        <v>430</v>
      </c>
      <c r="AJ195" s="346">
        <v>4</v>
      </c>
      <c r="AK195" s="346">
        <v>7</v>
      </c>
      <c r="AL195" s="346">
        <v>7</v>
      </c>
      <c r="AM195" s="346">
        <v>7</v>
      </c>
      <c r="AN195" s="346">
        <v>4</v>
      </c>
      <c r="AO195" s="373"/>
      <c r="AP195" s="348" t="s">
        <v>430</v>
      </c>
      <c r="AQ195" s="348" t="s">
        <v>430</v>
      </c>
      <c r="AR195" s="348">
        <v>6.37</v>
      </c>
      <c r="AS195" s="348">
        <v>1.72</v>
      </c>
      <c r="AT195" s="348">
        <v>-9.31</v>
      </c>
      <c r="AU195" s="351"/>
      <c r="AV195" s="346" t="s">
        <v>430</v>
      </c>
      <c r="AW195" s="346" t="s">
        <v>430</v>
      </c>
      <c r="AX195" s="346">
        <v>7</v>
      </c>
      <c r="AY195" s="346">
        <v>7</v>
      </c>
      <c r="AZ195" s="346">
        <v>7</v>
      </c>
      <c r="BA195" s="362"/>
      <c r="BB195" s="348">
        <v>14.2911911423514</v>
      </c>
      <c r="BC195" s="375">
        <v>0.97309241923175205</v>
      </c>
      <c r="BD195" s="375">
        <v>3.21756447380055E-2</v>
      </c>
      <c r="BE195" s="375">
        <v>-0.30606309671941201</v>
      </c>
      <c r="BF195" s="374"/>
      <c r="BG195" s="348">
        <v>46.652299999999997</v>
      </c>
      <c r="BH195" s="348">
        <v>24.348099999999999</v>
      </c>
      <c r="BI195" s="348">
        <v>26.8124</v>
      </c>
      <c r="BJ195" s="348">
        <v>2.1871999999999998</v>
      </c>
      <c r="BK195" s="373"/>
      <c r="BL195" s="372" t="s">
        <v>2781</v>
      </c>
      <c r="BM195" s="372" t="s">
        <v>3356</v>
      </c>
      <c r="BN195" s="372" t="s">
        <v>3328</v>
      </c>
      <c r="BO195" s="372" t="s">
        <v>1752</v>
      </c>
      <c r="BP195" s="372" t="s">
        <v>3357</v>
      </c>
      <c r="BQ195" s="373"/>
      <c r="BR195" s="354" t="s">
        <v>908</v>
      </c>
    </row>
    <row r="196" spans="1:70" s="428" customFormat="1" x14ac:dyDescent="0.25">
      <c r="A196" s="345" t="s">
        <v>3358</v>
      </c>
      <c r="B196" s="373"/>
      <c r="C196" s="719">
        <v>45595</v>
      </c>
      <c r="D196" s="373"/>
      <c r="E196" s="346">
        <v>52.68</v>
      </c>
      <c r="F196" s="373"/>
      <c r="G196" s="347">
        <v>9.7249999999999996</v>
      </c>
      <c r="H196" s="374"/>
      <c r="I196" s="348">
        <v>0.91310000000000002</v>
      </c>
      <c r="J196" s="348">
        <v>-0.82599999999999996</v>
      </c>
      <c r="K196" s="348">
        <v>6.9974999999999996</v>
      </c>
      <c r="L196" s="348">
        <v>-4.4695</v>
      </c>
      <c r="M196" s="348">
        <v>-9.1120999999999999</v>
      </c>
      <c r="N196" s="350">
        <v>-2.1023000000000001</v>
      </c>
      <c r="O196" s="348" t="s">
        <v>430</v>
      </c>
      <c r="P196" s="348" t="s">
        <v>430</v>
      </c>
      <c r="Q196" s="348" t="s">
        <v>430</v>
      </c>
      <c r="R196" s="348" t="s">
        <v>430</v>
      </c>
      <c r="S196" s="348">
        <v>9.1593</v>
      </c>
      <c r="T196" s="348">
        <v>-8.3843999999999994</v>
      </c>
      <c r="U196" s="348">
        <v>-5.0385999999999997</v>
      </c>
      <c r="V196" s="348">
        <v>-9.1715999999999998</v>
      </c>
      <c r="W196" s="348">
        <v>9.1593</v>
      </c>
      <c r="X196" s="348">
        <v>-1.8535999999999999</v>
      </c>
      <c r="Y196" s="374"/>
      <c r="Z196" s="346">
        <v>4</v>
      </c>
      <c r="AA196" s="346">
        <v>5</v>
      </c>
      <c r="AB196" s="346">
        <v>6</v>
      </c>
      <c r="AC196" s="346">
        <v>8</v>
      </c>
      <c r="AD196" s="346">
        <v>8</v>
      </c>
      <c r="AE196" s="346">
        <v>7</v>
      </c>
      <c r="AF196" s="346" t="s">
        <v>430</v>
      </c>
      <c r="AG196" s="346" t="s">
        <v>430</v>
      </c>
      <c r="AH196" s="346" t="s">
        <v>430</v>
      </c>
      <c r="AI196" s="346" t="s">
        <v>430</v>
      </c>
      <c r="AJ196" s="346">
        <v>7</v>
      </c>
      <c r="AK196" s="346">
        <v>8</v>
      </c>
      <c r="AL196" s="346">
        <v>8</v>
      </c>
      <c r="AM196" s="346">
        <v>8</v>
      </c>
      <c r="AN196" s="346">
        <v>7</v>
      </c>
      <c r="AO196" s="373"/>
      <c r="AP196" s="348" t="s">
        <v>430</v>
      </c>
      <c r="AQ196" s="348" t="s">
        <v>430</v>
      </c>
      <c r="AR196" s="348" t="s">
        <v>430</v>
      </c>
      <c r="AS196" s="348" t="s">
        <v>430</v>
      </c>
      <c r="AT196" s="348">
        <v>-10.62</v>
      </c>
      <c r="AU196" s="351"/>
      <c r="AV196" s="346" t="s">
        <v>430</v>
      </c>
      <c r="AW196" s="346" t="s">
        <v>430</v>
      </c>
      <c r="AX196" s="346" t="s">
        <v>430</v>
      </c>
      <c r="AY196" s="346" t="s">
        <v>430</v>
      </c>
      <c r="AZ196" s="346">
        <v>8</v>
      </c>
      <c r="BA196" s="362"/>
      <c r="BB196" s="348">
        <v>14.821091688248</v>
      </c>
      <c r="BC196" s="375">
        <v>1.0108561764575299</v>
      </c>
      <c r="BD196" s="375">
        <v>-5.0876046446910198E-2</v>
      </c>
      <c r="BE196" s="375">
        <v>-0.434999676291141</v>
      </c>
      <c r="BF196" s="374"/>
      <c r="BG196" s="348">
        <v>62.216299999999997</v>
      </c>
      <c r="BH196" s="348">
        <v>11.358499999999999</v>
      </c>
      <c r="BI196" s="348">
        <v>14.8165</v>
      </c>
      <c r="BJ196" s="348">
        <v>11.608700000000001</v>
      </c>
      <c r="BK196" s="373"/>
      <c r="BL196" s="372" t="s">
        <v>3359</v>
      </c>
      <c r="BM196" s="372" t="s">
        <v>3360</v>
      </c>
      <c r="BN196" s="372" t="s">
        <v>3361</v>
      </c>
      <c r="BO196" s="372" t="s">
        <v>3362</v>
      </c>
      <c r="BP196" s="372" t="s">
        <v>3363</v>
      </c>
      <c r="BQ196" s="373"/>
      <c r="BR196" s="354" t="s">
        <v>555</v>
      </c>
    </row>
    <row r="197" spans="1:70" s="428" customFormat="1" x14ac:dyDescent="0.25">
      <c r="A197" s="885" t="s">
        <v>93</v>
      </c>
      <c r="B197" s="402"/>
      <c r="C197" s="724"/>
      <c r="D197" s="402"/>
      <c r="E197" s="403"/>
      <c r="F197" s="402"/>
      <c r="G197" s="404"/>
      <c r="H197" s="406"/>
      <c r="I197" s="405">
        <v>0.88949999999999996</v>
      </c>
      <c r="J197" s="405">
        <v>-0.64359999999999995</v>
      </c>
      <c r="K197" s="405">
        <v>7.3960999999999997</v>
      </c>
      <c r="L197" s="405">
        <v>-1.9295</v>
      </c>
      <c r="M197" s="405">
        <v>-6.7393000000000001</v>
      </c>
      <c r="N197" s="407">
        <v>0.52280000000000004</v>
      </c>
      <c r="O197" s="405">
        <v>3.9830999999999999</v>
      </c>
      <c r="P197" s="405">
        <v>13.217599999999999</v>
      </c>
      <c r="Q197" s="405">
        <v>11.2681</v>
      </c>
      <c r="R197" s="405">
        <v>12.0868</v>
      </c>
      <c r="S197" s="405">
        <v>9.8170999999999999</v>
      </c>
      <c r="T197" s="405">
        <v>-6.1131000000000002</v>
      </c>
      <c r="U197" s="405">
        <v>-2.4540000000000002</v>
      </c>
      <c r="V197" s="405">
        <v>-6.1360999999999999</v>
      </c>
      <c r="W197" s="405">
        <v>9.8170999999999999</v>
      </c>
      <c r="X197" s="405">
        <v>10.906499999999999</v>
      </c>
      <c r="Y197" s="406"/>
      <c r="Z197" s="403">
        <v>10</v>
      </c>
      <c r="AA197" s="403">
        <v>10</v>
      </c>
      <c r="AB197" s="403">
        <v>10</v>
      </c>
      <c r="AC197" s="403">
        <v>9</v>
      </c>
      <c r="AD197" s="403">
        <v>9</v>
      </c>
      <c r="AE197" s="403">
        <v>9</v>
      </c>
      <c r="AF197" s="403">
        <v>8</v>
      </c>
      <c r="AG197" s="403">
        <v>8</v>
      </c>
      <c r="AH197" s="403">
        <v>8</v>
      </c>
      <c r="AI197" s="403">
        <v>1</v>
      </c>
      <c r="AJ197" s="403">
        <v>10</v>
      </c>
      <c r="AK197" s="403">
        <v>9</v>
      </c>
      <c r="AL197" s="403">
        <v>9</v>
      </c>
      <c r="AM197" s="403">
        <v>9</v>
      </c>
      <c r="AN197" s="403">
        <v>10</v>
      </c>
      <c r="AO197" s="402"/>
      <c r="AP197" s="405">
        <v>11.78</v>
      </c>
      <c r="AQ197" s="405">
        <v>11.68</v>
      </c>
      <c r="AR197" s="405">
        <v>8.34375</v>
      </c>
      <c r="AS197" s="405">
        <v>4.1812500000000004</v>
      </c>
      <c r="AT197" s="405">
        <v>-5.93333333333333</v>
      </c>
      <c r="AU197" s="408"/>
      <c r="AV197" s="403">
        <v>1</v>
      </c>
      <c r="AW197" s="403">
        <v>1</v>
      </c>
      <c r="AX197" s="403">
        <v>8</v>
      </c>
      <c r="AY197" s="403">
        <v>8</v>
      </c>
      <c r="AZ197" s="403">
        <v>9</v>
      </c>
      <c r="BA197" s="409"/>
      <c r="BB197" s="405"/>
      <c r="BC197" s="410"/>
      <c r="BD197" s="410"/>
      <c r="BE197" s="410"/>
      <c r="BF197" s="406"/>
      <c r="BG197" s="405"/>
      <c r="BH197" s="405"/>
      <c r="BI197" s="405"/>
      <c r="BJ197" s="405"/>
      <c r="BK197" s="402"/>
      <c r="BL197" s="401"/>
      <c r="BM197" s="401"/>
      <c r="BN197" s="401"/>
      <c r="BO197" s="401"/>
      <c r="BP197" s="401"/>
      <c r="BQ197" s="402"/>
      <c r="BR197" s="411"/>
    </row>
    <row r="198" spans="1:70" s="428" customFormat="1" x14ac:dyDescent="0.25">
      <c r="A198" s="886" t="s">
        <v>94</v>
      </c>
      <c r="B198" s="373"/>
      <c r="C198" s="719"/>
      <c r="D198" s="373"/>
      <c r="E198" s="346"/>
      <c r="F198" s="373"/>
      <c r="G198" s="347"/>
      <c r="H198" s="374"/>
      <c r="I198" s="348">
        <v>1.4027000000000001</v>
      </c>
      <c r="J198" s="348">
        <v>2.9251999999999998</v>
      </c>
      <c r="K198" s="348">
        <v>13.541499999999999</v>
      </c>
      <c r="L198" s="348">
        <v>7.2888999999999999</v>
      </c>
      <c r="M198" s="348">
        <v>0.48899999999999999</v>
      </c>
      <c r="N198" s="350">
        <v>7.3045</v>
      </c>
      <c r="O198" s="348">
        <v>8.3986000000000001</v>
      </c>
      <c r="P198" s="348">
        <v>16.642800000000001</v>
      </c>
      <c r="Q198" s="348">
        <v>18.939800000000002</v>
      </c>
      <c r="R198" s="348">
        <v>12.0868</v>
      </c>
      <c r="S198" s="348">
        <v>16.457699999999999</v>
      </c>
      <c r="T198" s="348">
        <v>-9.4399999999999998E-2</v>
      </c>
      <c r="U198" s="348">
        <v>4.7393000000000001</v>
      </c>
      <c r="V198" s="348">
        <v>-1.2739</v>
      </c>
      <c r="W198" s="348">
        <v>16.457699999999999</v>
      </c>
      <c r="X198" s="348">
        <v>24.685500000000001</v>
      </c>
      <c r="Y198" s="374"/>
      <c r="Z198" s="346"/>
      <c r="AA198" s="346"/>
      <c r="AB198" s="346"/>
      <c r="AC198" s="346"/>
      <c r="AD198" s="346"/>
      <c r="AE198" s="346"/>
      <c r="AF198" s="346"/>
      <c r="AG198" s="346"/>
      <c r="AH198" s="346"/>
      <c r="AI198" s="346"/>
      <c r="AJ198" s="346"/>
      <c r="AK198" s="346"/>
      <c r="AL198" s="346"/>
      <c r="AM198" s="346"/>
      <c r="AN198" s="346"/>
      <c r="AO198" s="373"/>
      <c r="AP198" s="348">
        <v>11.78</v>
      </c>
      <c r="AQ198" s="348">
        <v>11.68</v>
      </c>
      <c r="AR198" s="348">
        <v>12.74</v>
      </c>
      <c r="AS198" s="348">
        <v>7.06</v>
      </c>
      <c r="AT198" s="348">
        <v>7.27</v>
      </c>
      <c r="AU198" s="351"/>
      <c r="AV198" s="346"/>
      <c r="AW198" s="346"/>
      <c r="AX198" s="346"/>
      <c r="AY198" s="346"/>
      <c r="AZ198" s="346"/>
      <c r="BA198" s="362"/>
      <c r="BB198" s="348"/>
      <c r="BC198" s="375"/>
      <c r="BD198" s="375"/>
      <c r="BE198" s="375"/>
      <c r="BF198" s="374"/>
      <c r="BG198" s="348"/>
      <c r="BH198" s="348"/>
      <c r="BI198" s="348"/>
      <c r="BJ198" s="348"/>
      <c r="BK198" s="373"/>
      <c r="BL198" s="372"/>
      <c r="BM198" s="372"/>
      <c r="BN198" s="372"/>
      <c r="BO198" s="372"/>
      <c r="BP198" s="372"/>
      <c r="BQ198" s="373"/>
      <c r="BR198" s="354"/>
    </row>
    <row r="199" spans="1:70" s="428" customFormat="1" x14ac:dyDescent="0.25">
      <c r="A199" s="886" t="s">
        <v>95</v>
      </c>
      <c r="B199" s="373"/>
      <c r="C199" s="719"/>
      <c r="D199" s="373"/>
      <c r="E199" s="346"/>
      <c r="F199" s="373"/>
      <c r="G199" s="347"/>
      <c r="H199" s="374"/>
      <c r="I199" s="348">
        <v>0.37669999999999998</v>
      </c>
      <c r="J199" s="348">
        <v>-1.5963000000000001</v>
      </c>
      <c r="K199" s="348">
        <v>3.8408000000000002</v>
      </c>
      <c r="L199" s="348">
        <v>-4.5811000000000002</v>
      </c>
      <c r="M199" s="348">
        <v>-11.2668</v>
      </c>
      <c r="N199" s="350">
        <v>-5.9104000000000001</v>
      </c>
      <c r="O199" s="348">
        <v>0.31690000000000002</v>
      </c>
      <c r="P199" s="348">
        <v>10.6869</v>
      </c>
      <c r="Q199" s="348">
        <v>8.0760000000000005</v>
      </c>
      <c r="R199" s="348">
        <v>12.0868</v>
      </c>
      <c r="S199" s="348">
        <v>4.8834</v>
      </c>
      <c r="T199" s="348">
        <v>-8.6028000000000002</v>
      </c>
      <c r="U199" s="348">
        <v>-6.8823999999999996</v>
      </c>
      <c r="V199" s="348">
        <v>-12.638</v>
      </c>
      <c r="W199" s="348">
        <v>4.8834</v>
      </c>
      <c r="X199" s="348">
        <v>-1.8535999999999999</v>
      </c>
      <c r="Y199" s="374"/>
      <c r="Z199" s="346"/>
      <c r="AA199" s="346"/>
      <c r="AB199" s="346"/>
      <c r="AC199" s="346"/>
      <c r="AD199" s="346"/>
      <c r="AE199" s="346"/>
      <c r="AF199" s="346"/>
      <c r="AG199" s="346"/>
      <c r="AH199" s="346"/>
      <c r="AI199" s="346"/>
      <c r="AJ199" s="346"/>
      <c r="AK199" s="346"/>
      <c r="AL199" s="346"/>
      <c r="AM199" s="346"/>
      <c r="AN199" s="346"/>
      <c r="AO199" s="373"/>
      <c r="AP199" s="348">
        <v>11.78</v>
      </c>
      <c r="AQ199" s="348">
        <v>11.68</v>
      </c>
      <c r="AR199" s="348">
        <v>4.99</v>
      </c>
      <c r="AS199" s="348">
        <v>-0.06</v>
      </c>
      <c r="AT199" s="348">
        <v>-13.66</v>
      </c>
      <c r="AU199" s="351"/>
      <c r="AV199" s="346"/>
      <c r="AW199" s="346"/>
      <c r="AX199" s="346"/>
      <c r="AY199" s="346"/>
      <c r="AZ199" s="346"/>
      <c r="BA199" s="362"/>
      <c r="BB199" s="348"/>
      <c r="BC199" s="375"/>
      <c r="BD199" s="375"/>
      <c r="BE199" s="375"/>
      <c r="BF199" s="374"/>
      <c r="BG199" s="348"/>
      <c r="BH199" s="348"/>
      <c r="BI199" s="348"/>
      <c r="BJ199" s="348"/>
      <c r="BK199" s="373"/>
      <c r="BL199" s="372"/>
      <c r="BM199" s="372"/>
      <c r="BN199" s="372"/>
      <c r="BO199" s="372"/>
      <c r="BP199" s="372"/>
      <c r="BQ199" s="373"/>
      <c r="BR199" s="354"/>
    </row>
    <row r="200" spans="1:70" s="428" customFormat="1" x14ac:dyDescent="0.25">
      <c r="A200" s="887" t="s">
        <v>96</v>
      </c>
      <c r="B200" s="413"/>
      <c r="C200" s="725"/>
      <c r="D200" s="413"/>
      <c r="E200" s="414"/>
      <c r="F200" s="413"/>
      <c r="G200" s="415"/>
      <c r="H200" s="417"/>
      <c r="I200" s="416">
        <v>0.83474999999999999</v>
      </c>
      <c r="J200" s="416">
        <v>-0.95004999999999995</v>
      </c>
      <c r="K200" s="416">
        <v>7.1368499999999999</v>
      </c>
      <c r="L200" s="416">
        <v>-2.7237</v>
      </c>
      <c r="M200" s="416">
        <v>-6.9451000000000001</v>
      </c>
      <c r="N200" s="418">
        <v>-0.24199999999999999</v>
      </c>
      <c r="O200" s="416">
        <v>3.1920999999999999</v>
      </c>
      <c r="P200" s="416">
        <v>12.606199999999999</v>
      </c>
      <c r="Q200" s="416">
        <v>10.2888</v>
      </c>
      <c r="R200" s="416">
        <v>12.0868</v>
      </c>
      <c r="S200" s="416">
        <v>9.6883999999999997</v>
      </c>
      <c r="T200" s="416">
        <v>-6.9530000000000003</v>
      </c>
      <c r="U200" s="416">
        <v>-3.8262</v>
      </c>
      <c r="V200" s="416">
        <v>-6.2904999999999998</v>
      </c>
      <c r="W200" s="416">
        <v>9.6883999999999997</v>
      </c>
      <c r="X200" s="416">
        <v>11.650399999999999</v>
      </c>
      <c r="Y200" s="417"/>
      <c r="Z200" s="414"/>
      <c r="AA200" s="414"/>
      <c r="AB200" s="414"/>
      <c r="AC200" s="414"/>
      <c r="AD200" s="414"/>
      <c r="AE200" s="414"/>
      <c r="AF200" s="414"/>
      <c r="AG200" s="414"/>
      <c r="AH200" s="414"/>
      <c r="AI200" s="414"/>
      <c r="AJ200" s="414"/>
      <c r="AK200" s="414"/>
      <c r="AL200" s="414"/>
      <c r="AM200" s="414"/>
      <c r="AN200" s="414"/>
      <c r="AO200" s="413"/>
      <c r="AP200" s="416">
        <v>11.78</v>
      </c>
      <c r="AQ200" s="416">
        <v>11.68</v>
      </c>
      <c r="AR200" s="416">
        <v>8.2200000000000006</v>
      </c>
      <c r="AS200" s="416">
        <v>4.6399999999999997</v>
      </c>
      <c r="AT200" s="416">
        <v>-6.55</v>
      </c>
      <c r="AU200" s="419"/>
      <c r="AV200" s="414"/>
      <c r="AW200" s="414"/>
      <c r="AX200" s="414"/>
      <c r="AY200" s="414"/>
      <c r="AZ200" s="414"/>
      <c r="BA200" s="420"/>
      <c r="BB200" s="416"/>
      <c r="BC200" s="421"/>
      <c r="BD200" s="421"/>
      <c r="BE200" s="421"/>
      <c r="BF200" s="417"/>
      <c r="BG200" s="416"/>
      <c r="BH200" s="416"/>
      <c r="BI200" s="416"/>
      <c r="BJ200" s="416"/>
      <c r="BK200" s="413"/>
      <c r="BL200" s="412"/>
      <c r="BM200" s="412"/>
      <c r="BN200" s="412"/>
      <c r="BO200" s="412"/>
      <c r="BP200" s="412"/>
      <c r="BQ200" s="413"/>
      <c r="BR200" s="422"/>
    </row>
    <row r="201" spans="1:70" s="428" customFormat="1" ht="14.5" customHeight="1" x14ac:dyDescent="0.35">
      <c r="A201" s="874" t="s">
        <v>3364</v>
      </c>
      <c r="B201" s="862"/>
      <c r="C201" s="863"/>
      <c r="D201" s="862"/>
      <c r="E201" s="864"/>
      <c r="F201" s="862"/>
      <c r="G201" s="865"/>
      <c r="H201" s="867"/>
      <c r="I201" s="866"/>
      <c r="J201" s="866"/>
      <c r="K201" s="866"/>
      <c r="L201" s="866"/>
      <c r="M201" s="866"/>
      <c r="N201" s="868"/>
      <c r="O201" s="866"/>
      <c r="P201" s="866"/>
      <c r="Q201" s="866"/>
      <c r="R201" s="866"/>
      <c r="S201" s="866"/>
      <c r="T201" s="866"/>
      <c r="U201" s="866"/>
      <c r="V201" s="866"/>
      <c r="W201" s="866"/>
      <c r="X201" s="866"/>
      <c r="Y201" s="867"/>
      <c r="Z201" s="864"/>
      <c r="AA201" s="864"/>
      <c r="AB201" s="864"/>
      <c r="AC201" s="864"/>
      <c r="AD201" s="864"/>
      <c r="AE201" s="864"/>
      <c r="AF201" s="864"/>
      <c r="AG201" s="864"/>
      <c r="AH201" s="864"/>
      <c r="AI201" s="864"/>
      <c r="AJ201" s="864"/>
      <c r="AK201" s="864"/>
      <c r="AL201" s="864"/>
      <c r="AM201" s="864"/>
      <c r="AN201" s="864"/>
      <c r="AO201" s="862"/>
      <c r="AP201" s="866"/>
      <c r="AQ201" s="866"/>
      <c r="AR201" s="866"/>
      <c r="AS201" s="866"/>
      <c r="AT201" s="866"/>
      <c r="AU201" s="869"/>
      <c r="AV201" s="864"/>
      <c r="AW201" s="864"/>
      <c r="AX201" s="864"/>
      <c r="AY201" s="864"/>
      <c r="AZ201" s="864"/>
      <c r="BA201" s="870"/>
      <c r="BB201" s="866"/>
      <c r="BC201" s="871"/>
      <c r="BD201" s="871"/>
      <c r="BE201" s="871"/>
      <c r="BF201" s="867"/>
      <c r="BG201" s="866"/>
      <c r="BH201" s="866"/>
      <c r="BI201" s="866"/>
      <c r="BJ201" s="866"/>
      <c r="BK201" s="862"/>
      <c r="BL201" s="872"/>
      <c r="BM201" s="872"/>
      <c r="BN201" s="872"/>
      <c r="BO201" s="872"/>
      <c r="BP201" s="872"/>
      <c r="BQ201" s="862"/>
      <c r="BR201" s="873"/>
    </row>
    <row r="202" spans="1:70" s="428" customFormat="1" x14ac:dyDescent="0.25">
      <c r="A202" s="345" t="s">
        <v>3365</v>
      </c>
      <c r="B202" s="373"/>
      <c r="C202" s="719">
        <v>45863</v>
      </c>
      <c r="D202" s="373"/>
      <c r="E202" s="346">
        <v>1893.19</v>
      </c>
      <c r="F202" s="373"/>
      <c r="G202" s="347">
        <v>10.59</v>
      </c>
      <c r="H202" s="374"/>
      <c r="I202" s="348">
        <v>1.3396999999999999</v>
      </c>
      <c r="J202" s="348">
        <v>-0.46989999999999998</v>
      </c>
      <c r="K202" s="348">
        <v>7.8411</v>
      </c>
      <c r="L202" s="348">
        <v>2.4178000000000002</v>
      </c>
      <c r="M202" s="348">
        <v>2.4178000000000002</v>
      </c>
      <c r="N202" s="350" t="s">
        <v>430</v>
      </c>
      <c r="O202" s="348" t="s">
        <v>430</v>
      </c>
      <c r="P202" s="348" t="s">
        <v>430</v>
      </c>
      <c r="Q202" s="348" t="s">
        <v>430</v>
      </c>
      <c r="R202" s="348" t="s">
        <v>430</v>
      </c>
      <c r="S202" s="348">
        <v>9.8547999999999991</v>
      </c>
      <c r="T202" s="348">
        <v>-0.46989999999999998</v>
      </c>
      <c r="U202" s="348">
        <v>5.9</v>
      </c>
      <c r="V202" s="348" t="s">
        <v>430</v>
      </c>
      <c r="W202" s="348">
        <v>9.8547999999999991</v>
      </c>
      <c r="X202" s="348">
        <v>5.9</v>
      </c>
      <c r="Y202" s="374"/>
      <c r="Z202" s="346">
        <v>1</v>
      </c>
      <c r="AA202" s="346">
        <v>7</v>
      </c>
      <c r="AB202" s="346">
        <v>7</v>
      </c>
      <c r="AC202" s="346">
        <v>6</v>
      </c>
      <c r="AD202" s="346">
        <v>1</v>
      </c>
      <c r="AE202" s="346" t="s">
        <v>430</v>
      </c>
      <c r="AF202" s="346" t="s">
        <v>430</v>
      </c>
      <c r="AG202" s="346" t="s">
        <v>430</v>
      </c>
      <c r="AH202" s="346" t="s">
        <v>430</v>
      </c>
      <c r="AI202" s="346" t="s">
        <v>430</v>
      </c>
      <c r="AJ202" s="346">
        <v>7</v>
      </c>
      <c r="AK202" s="346">
        <v>5</v>
      </c>
      <c r="AL202" s="346">
        <v>2</v>
      </c>
      <c r="AM202" s="346" t="s">
        <v>430</v>
      </c>
      <c r="AN202" s="346">
        <v>7</v>
      </c>
      <c r="AO202" s="373"/>
      <c r="AP202" s="348" t="s">
        <v>430</v>
      </c>
      <c r="AQ202" s="348" t="s">
        <v>430</v>
      </c>
      <c r="AR202" s="348" t="s">
        <v>430</v>
      </c>
      <c r="AS202" s="348" t="s">
        <v>430</v>
      </c>
      <c r="AT202" s="348" t="s">
        <v>430</v>
      </c>
      <c r="AU202" s="351"/>
      <c r="AV202" s="346" t="s">
        <v>430</v>
      </c>
      <c r="AW202" s="346" t="s">
        <v>430</v>
      </c>
      <c r="AX202" s="346" t="s">
        <v>430</v>
      </c>
      <c r="AY202" s="346" t="s">
        <v>430</v>
      </c>
      <c r="AZ202" s="346" t="s">
        <v>430</v>
      </c>
      <c r="BA202" s="362"/>
      <c r="BB202" s="348">
        <v>15.7933943117269</v>
      </c>
      <c r="BC202" s="375">
        <v>0.87642360542040298</v>
      </c>
      <c r="BD202" s="375">
        <v>9.9624746862656492E-3</v>
      </c>
      <c r="BE202" s="375">
        <v>0.59365787905615797</v>
      </c>
      <c r="BF202" s="374"/>
      <c r="BG202" s="348">
        <v>62.632300000000001</v>
      </c>
      <c r="BH202" s="348">
        <v>24.521799999999999</v>
      </c>
      <c r="BI202" s="348">
        <v>5.8138199999999998</v>
      </c>
      <c r="BJ202" s="348">
        <v>7.0320799999999997</v>
      </c>
      <c r="BK202" s="373"/>
      <c r="BL202" s="372" t="s">
        <v>2065</v>
      </c>
      <c r="BM202" s="372" t="s">
        <v>3366</v>
      </c>
      <c r="BN202" s="372" t="s">
        <v>3367</v>
      </c>
      <c r="BO202" s="372" t="s">
        <v>3368</v>
      </c>
      <c r="BP202" s="372" t="s">
        <v>3369</v>
      </c>
      <c r="BQ202" s="373"/>
      <c r="BR202" s="354" t="s">
        <v>436</v>
      </c>
    </row>
    <row r="203" spans="1:70" s="428" customFormat="1" ht="11" x14ac:dyDescent="0.3">
      <c r="A203" s="841" t="s">
        <v>3370</v>
      </c>
      <c r="B203" s="842"/>
      <c r="C203" s="843">
        <v>45889</v>
      </c>
      <c r="D203" s="842"/>
      <c r="E203" s="844">
        <v>1448.04</v>
      </c>
      <c r="F203" s="842"/>
      <c r="G203" s="845">
        <v>10.314</v>
      </c>
      <c r="H203" s="847"/>
      <c r="I203" s="846">
        <v>1.1871</v>
      </c>
      <c r="J203" s="846">
        <v>-0.40560000000000002</v>
      </c>
      <c r="K203" s="846">
        <v>9.4323999999999995</v>
      </c>
      <c r="L203" s="846">
        <v>1.0285</v>
      </c>
      <c r="M203" s="846">
        <v>1.2366999999999999</v>
      </c>
      <c r="N203" s="848" t="s">
        <v>430</v>
      </c>
      <c r="O203" s="846" t="s">
        <v>430</v>
      </c>
      <c r="P203" s="846" t="s">
        <v>430</v>
      </c>
      <c r="Q203" s="846" t="s">
        <v>430</v>
      </c>
      <c r="R203" s="846" t="s">
        <v>430</v>
      </c>
      <c r="S203" s="846">
        <v>11.647500000000001</v>
      </c>
      <c r="T203" s="846">
        <v>-2.1071</v>
      </c>
      <c r="U203" s="846">
        <v>4.0242000000000004</v>
      </c>
      <c r="V203" s="846" t="s">
        <v>430</v>
      </c>
      <c r="W203" s="846">
        <v>11.647500000000001</v>
      </c>
      <c r="X203" s="846">
        <v>3.14</v>
      </c>
      <c r="Y203" s="847"/>
      <c r="Z203" s="844">
        <v>3</v>
      </c>
      <c r="AA203" s="844">
        <v>6</v>
      </c>
      <c r="AB203" s="844">
        <v>4</v>
      </c>
      <c r="AC203" s="844">
        <v>8</v>
      </c>
      <c r="AD203" s="844">
        <v>3</v>
      </c>
      <c r="AE203" s="844" t="s">
        <v>430</v>
      </c>
      <c r="AF203" s="844" t="s">
        <v>430</v>
      </c>
      <c r="AG203" s="844" t="s">
        <v>430</v>
      </c>
      <c r="AH203" s="844" t="s">
        <v>430</v>
      </c>
      <c r="AI203" s="844" t="s">
        <v>430</v>
      </c>
      <c r="AJ203" s="844">
        <v>5</v>
      </c>
      <c r="AK203" s="844">
        <v>7</v>
      </c>
      <c r="AL203" s="844">
        <v>6</v>
      </c>
      <c r="AM203" s="844" t="s">
        <v>430</v>
      </c>
      <c r="AN203" s="844">
        <v>5</v>
      </c>
      <c r="AO203" s="842"/>
      <c r="AP203" s="846" t="s">
        <v>430</v>
      </c>
      <c r="AQ203" s="846" t="s">
        <v>430</v>
      </c>
      <c r="AR203" s="846" t="s">
        <v>430</v>
      </c>
      <c r="AS203" s="846" t="s">
        <v>430</v>
      </c>
      <c r="AT203" s="846" t="s">
        <v>430</v>
      </c>
      <c r="AU203" s="849"/>
      <c r="AV203" s="844" t="s">
        <v>430</v>
      </c>
      <c r="AW203" s="844" t="s">
        <v>430</v>
      </c>
      <c r="AX203" s="844" t="s">
        <v>430</v>
      </c>
      <c r="AY203" s="844" t="s">
        <v>430</v>
      </c>
      <c r="AZ203" s="844" t="s">
        <v>430</v>
      </c>
      <c r="BA203" s="851"/>
      <c r="BB203" s="846">
        <v>21.138968123692901</v>
      </c>
      <c r="BC203" s="852">
        <v>1.01668411729144</v>
      </c>
      <c r="BD203" s="852">
        <v>1.3036464785613501E-2</v>
      </c>
      <c r="BE203" s="852">
        <v>0.59843079263836796</v>
      </c>
      <c r="BF203" s="847"/>
      <c r="BG203" s="846">
        <v>35.810200000000002</v>
      </c>
      <c r="BH203" s="846">
        <v>57.289900000000003</v>
      </c>
      <c r="BI203" s="846">
        <v>2.59057</v>
      </c>
      <c r="BJ203" s="846">
        <v>4.3093300000000001</v>
      </c>
      <c r="BK203" s="842"/>
      <c r="BL203" s="855" t="s">
        <v>1485</v>
      </c>
      <c r="BM203" s="855" t="s">
        <v>1795</v>
      </c>
      <c r="BN203" s="855" t="s">
        <v>3371</v>
      </c>
      <c r="BO203" s="855" t="s">
        <v>3372</v>
      </c>
      <c r="BP203" s="855" t="s">
        <v>3373</v>
      </c>
      <c r="BQ203" s="842"/>
      <c r="BR203" s="856" t="s">
        <v>604</v>
      </c>
    </row>
    <row r="204" spans="1:70" s="428" customFormat="1" x14ac:dyDescent="0.25">
      <c r="A204" s="345" t="s">
        <v>3374</v>
      </c>
      <c r="B204" s="373"/>
      <c r="C204" s="719">
        <v>45250</v>
      </c>
      <c r="D204" s="373"/>
      <c r="E204" s="346">
        <v>1309.52</v>
      </c>
      <c r="F204" s="373"/>
      <c r="G204" s="347">
        <v>14.3477</v>
      </c>
      <c r="H204" s="374"/>
      <c r="I204" s="348">
        <v>0.4713</v>
      </c>
      <c r="J204" s="348">
        <v>2.496</v>
      </c>
      <c r="K204" s="348">
        <v>11.39</v>
      </c>
      <c r="L204" s="348">
        <v>5.3590999999999998</v>
      </c>
      <c r="M204" s="348">
        <v>1.8252999999999999</v>
      </c>
      <c r="N204" s="350">
        <v>6.3693999999999997</v>
      </c>
      <c r="O204" s="348">
        <v>0.13880000000000001</v>
      </c>
      <c r="P204" s="348" t="s">
        <v>430</v>
      </c>
      <c r="Q204" s="348" t="s">
        <v>430</v>
      </c>
      <c r="R204" s="348" t="s">
        <v>430</v>
      </c>
      <c r="S204" s="348">
        <v>14.026300000000001</v>
      </c>
      <c r="T204" s="348">
        <v>-0.33200000000000002</v>
      </c>
      <c r="U204" s="348">
        <v>4.5659000000000001</v>
      </c>
      <c r="V204" s="348">
        <v>-2.0266999999999999</v>
      </c>
      <c r="W204" s="348">
        <v>14.026300000000001</v>
      </c>
      <c r="X204" s="348">
        <v>15.976699999999999</v>
      </c>
      <c r="Y204" s="374"/>
      <c r="Z204" s="346">
        <v>8</v>
      </c>
      <c r="AA204" s="346">
        <v>2</v>
      </c>
      <c r="AB204" s="346">
        <v>2</v>
      </c>
      <c r="AC204" s="346">
        <v>2</v>
      </c>
      <c r="AD204" s="346">
        <v>2</v>
      </c>
      <c r="AE204" s="346">
        <v>3</v>
      </c>
      <c r="AF204" s="346">
        <v>1</v>
      </c>
      <c r="AG204" s="346" t="s">
        <v>430</v>
      </c>
      <c r="AH204" s="346" t="s">
        <v>430</v>
      </c>
      <c r="AI204" s="346" t="s">
        <v>430</v>
      </c>
      <c r="AJ204" s="346">
        <v>2</v>
      </c>
      <c r="AK204" s="346">
        <v>3</v>
      </c>
      <c r="AL204" s="346">
        <v>4</v>
      </c>
      <c r="AM204" s="346">
        <v>3</v>
      </c>
      <c r="AN204" s="346">
        <v>2</v>
      </c>
      <c r="AO204" s="373"/>
      <c r="AP204" s="348" t="s">
        <v>430</v>
      </c>
      <c r="AQ204" s="348" t="s">
        <v>430</v>
      </c>
      <c r="AR204" s="348" t="s">
        <v>430</v>
      </c>
      <c r="AS204" s="348" t="s">
        <v>430</v>
      </c>
      <c r="AT204" s="348">
        <v>5.23</v>
      </c>
      <c r="AU204" s="351"/>
      <c r="AV204" s="346" t="s">
        <v>430</v>
      </c>
      <c r="AW204" s="346" t="s">
        <v>430</v>
      </c>
      <c r="AX204" s="346" t="s">
        <v>430</v>
      </c>
      <c r="AY204" s="346" t="s">
        <v>430</v>
      </c>
      <c r="AZ204" s="346">
        <v>4</v>
      </c>
      <c r="BA204" s="362"/>
      <c r="BB204" s="348">
        <v>19.2352754939504</v>
      </c>
      <c r="BC204" s="375">
        <v>1.0585794606768999</v>
      </c>
      <c r="BD204" s="375">
        <v>4.2455744859858799E-2</v>
      </c>
      <c r="BE204" s="375">
        <v>0.30063340178365899</v>
      </c>
      <c r="BF204" s="374"/>
      <c r="BG204" s="348">
        <v>41.122199999999999</v>
      </c>
      <c r="BH204" s="348">
        <v>21.9861</v>
      </c>
      <c r="BI204" s="348" t="s">
        <v>430</v>
      </c>
      <c r="BJ204" s="348">
        <v>36.8917</v>
      </c>
      <c r="BK204" s="373"/>
      <c r="BL204" s="372" t="s">
        <v>3375</v>
      </c>
      <c r="BM204" s="372" t="s">
        <v>3376</v>
      </c>
      <c r="BN204" s="372" t="s">
        <v>3377</v>
      </c>
      <c r="BO204" s="372" t="s">
        <v>3378</v>
      </c>
      <c r="BP204" s="372" t="s">
        <v>3379</v>
      </c>
      <c r="BQ204" s="373"/>
      <c r="BR204" s="354" t="s">
        <v>548</v>
      </c>
    </row>
    <row r="205" spans="1:70" s="428" customFormat="1" x14ac:dyDescent="0.25">
      <c r="A205" s="345" t="s">
        <v>3380</v>
      </c>
      <c r="B205" s="373"/>
      <c r="C205" s="719">
        <v>45638</v>
      </c>
      <c r="D205" s="373"/>
      <c r="E205" s="346">
        <v>1031.06</v>
      </c>
      <c r="F205" s="373"/>
      <c r="G205" s="347">
        <v>8.9700000000000006</v>
      </c>
      <c r="H205" s="374"/>
      <c r="I205" s="348">
        <v>0.5605</v>
      </c>
      <c r="J205" s="348">
        <v>-0.99339999999999995</v>
      </c>
      <c r="K205" s="348">
        <v>9.2569999999999997</v>
      </c>
      <c r="L205" s="348">
        <v>1.7007000000000001</v>
      </c>
      <c r="M205" s="348">
        <v>-3.9615</v>
      </c>
      <c r="N205" s="350">
        <v>3.6789000000000001</v>
      </c>
      <c r="O205" s="348" t="s">
        <v>430</v>
      </c>
      <c r="P205" s="348" t="s">
        <v>430</v>
      </c>
      <c r="Q205" s="348" t="s">
        <v>430</v>
      </c>
      <c r="R205" s="348" t="s">
        <v>430</v>
      </c>
      <c r="S205" s="348">
        <v>11.706099999999999</v>
      </c>
      <c r="T205" s="348">
        <v>-3.9615</v>
      </c>
      <c r="U205" s="348">
        <v>1.3559000000000001</v>
      </c>
      <c r="V205" s="348">
        <v>-5.0793999999999997</v>
      </c>
      <c r="W205" s="348">
        <v>11.706099999999999</v>
      </c>
      <c r="X205" s="348">
        <v>-7.6138000000000003</v>
      </c>
      <c r="Y205" s="374"/>
      <c r="Z205" s="346">
        <v>6</v>
      </c>
      <c r="AA205" s="346">
        <v>8</v>
      </c>
      <c r="AB205" s="346">
        <v>5</v>
      </c>
      <c r="AC205" s="346">
        <v>7</v>
      </c>
      <c r="AD205" s="346">
        <v>8</v>
      </c>
      <c r="AE205" s="346">
        <v>5</v>
      </c>
      <c r="AF205" s="346" t="s">
        <v>430</v>
      </c>
      <c r="AG205" s="346" t="s">
        <v>430</v>
      </c>
      <c r="AH205" s="346" t="s">
        <v>430</v>
      </c>
      <c r="AI205" s="346" t="s">
        <v>430</v>
      </c>
      <c r="AJ205" s="346">
        <v>4</v>
      </c>
      <c r="AK205" s="346">
        <v>8</v>
      </c>
      <c r="AL205" s="346">
        <v>7</v>
      </c>
      <c r="AM205" s="346">
        <v>5</v>
      </c>
      <c r="AN205" s="346">
        <v>4</v>
      </c>
      <c r="AO205" s="373"/>
      <c r="AP205" s="348" t="s">
        <v>430</v>
      </c>
      <c r="AQ205" s="348" t="s">
        <v>430</v>
      </c>
      <c r="AR205" s="348" t="s">
        <v>430</v>
      </c>
      <c r="AS205" s="348" t="s">
        <v>430</v>
      </c>
      <c r="AT205" s="348">
        <v>-0.97</v>
      </c>
      <c r="AU205" s="351"/>
      <c r="AV205" s="346" t="s">
        <v>430</v>
      </c>
      <c r="AW205" s="346" t="s">
        <v>430</v>
      </c>
      <c r="AX205" s="346" t="s">
        <v>430</v>
      </c>
      <c r="AY205" s="346" t="s">
        <v>430</v>
      </c>
      <c r="AZ205" s="346">
        <v>5</v>
      </c>
      <c r="BA205" s="362"/>
      <c r="BB205" s="348">
        <v>19.7575211825765</v>
      </c>
      <c r="BC205" s="375">
        <v>1.1602881443947</v>
      </c>
      <c r="BD205" s="375">
        <v>-4.6287737323469601E-2</v>
      </c>
      <c r="BE205" s="375">
        <v>-0.57503940923002705</v>
      </c>
      <c r="BF205" s="374"/>
      <c r="BG205" s="348">
        <v>49.165900000000001</v>
      </c>
      <c r="BH205" s="348">
        <v>36.758800000000001</v>
      </c>
      <c r="BI205" s="348">
        <v>13.439399999999999</v>
      </c>
      <c r="BJ205" s="348">
        <v>0.63590000000000002</v>
      </c>
      <c r="BK205" s="373"/>
      <c r="BL205" s="372" t="s">
        <v>3381</v>
      </c>
      <c r="BM205" s="372" t="s">
        <v>3382</v>
      </c>
      <c r="BN205" s="372" t="s">
        <v>3383</v>
      </c>
      <c r="BO205" s="372" t="s">
        <v>3384</v>
      </c>
      <c r="BP205" s="372" t="s">
        <v>3385</v>
      </c>
      <c r="BQ205" s="373"/>
      <c r="BR205" s="354" t="s">
        <v>436</v>
      </c>
    </row>
    <row r="206" spans="1:70" s="428" customFormat="1" x14ac:dyDescent="0.25">
      <c r="A206" s="345" t="s">
        <v>3386</v>
      </c>
      <c r="B206" s="373"/>
      <c r="C206" s="719">
        <v>45112</v>
      </c>
      <c r="D206" s="373"/>
      <c r="E206" s="346">
        <v>636.65</v>
      </c>
      <c r="F206" s="373"/>
      <c r="G206" s="347">
        <v>12.94</v>
      </c>
      <c r="H206" s="374"/>
      <c r="I206" s="348">
        <v>1.1728000000000001</v>
      </c>
      <c r="J206" s="348">
        <v>0.70040000000000002</v>
      </c>
      <c r="K206" s="348">
        <v>7.7435</v>
      </c>
      <c r="L206" s="348">
        <v>4.2706999999999997</v>
      </c>
      <c r="M206" s="348">
        <v>-3.7917999999999998</v>
      </c>
      <c r="N206" s="350">
        <v>-5.9278000000000004</v>
      </c>
      <c r="O206" s="348">
        <v>0.11600000000000001</v>
      </c>
      <c r="P206" s="348" t="s">
        <v>430</v>
      </c>
      <c r="Q206" s="348" t="s">
        <v>430</v>
      </c>
      <c r="R206" s="348" t="s">
        <v>430</v>
      </c>
      <c r="S206" s="348">
        <v>9.6609999999999996</v>
      </c>
      <c r="T206" s="348">
        <v>-0.69069999999999998</v>
      </c>
      <c r="U206" s="348">
        <v>-2.1920000000000002</v>
      </c>
      <c r="V206" s="348">
        <v>-10.511799999999999</v>
      </c>
      <c r="W206" s="348">
        <v>9.6609999999999996</v>
      </c>
      <c r="X206" s="348">
        <v>9.5928000000000004</v>
      </c>
      <c r="Y206" s="374"/>
      <c r="Z206" s="346">
        <v>4</v>
      </c>
      <c r="AA206" s="346">
        <v>3</v>
      </c>
      <c r="AB206" s="346">
        <v>8</v>
      </c>
      <c r="AC206" s="346">
        <v>3</v>
      </c>
      <c r="AD206" s="346">
        <v>7</v>
      </c>
      <c r="AE206" s="346">
        <v>6</v>
      </c>
      <c r="AF206" s="346">
        <v>2</v>
      </c>
      <c r="AG206" s="346" t="s">
        <v>430</v>
      </c>
      <c r="AH206" s="346" t="s">
        <v>430</v>
      </c>
      <c r="AI206" s="346" t="s">
        <v>430</v>
      </c>
      <c r="AJ206" s="346">
        <v>8</v>
      </c>
      <c r="AK206" s="346">
        <v>6</v>
      </c>
      <c r="AL206" s="346">
        <v>8</v>
      </c>
      <c r="AM206" s="346">
        <v>6</v>
      </c>
      <c r="AN206" s="346">
        <v>8</v>
      </c>
      <c r="AO206" s="373"/>
      <c r="AP206" s="348" t="s">
        <v>430</v>
      </c>
      <c r="AQ206" s="348" t="s">
        <v>430</v>
      </c>
      <c r="AR206" s="348" t="s">
        <v>430</v>
      </c>
      <c r="AS206" s="348" t="s">
        <v>430</v>
      </c>
      <c r="AT206" s="348">
        <v>-3.92</v>
      </c>
      <c r="AU206" s="351"/>
      <c r="AV206" s="346" t="s">
        <v>430</v>
      </c>
      <c r="AW206" s="346" t="s">
        <v>430</v>
      </c>
      <c r="AX206" s="346" t="s">
        <v>430</v>
      </c>
      <c r="AY206" s="346" t="s">
        <v>430</v>
      </c>
      <c r="AZ206" s="346">
        <v>6</v>
      </c>
      <c r="BA206" s="362"/>
      <c r="BB206" s="348">
        <v>15.910371937346</v>
      </c>
      <c r="BC206" s="375">
        <v>0.80602878818844703</v>
      </c>
      <c r="BD206" s="375">
        <v>1.8766411798772101E-2</v>
      </c>
      <c r="BE206" s="375">
        <v>-0.107916372366028</v>
      </c>
      <c r="BF206" s="374"/>
      <c r="BG206" s="348">
        <v>13.3413</v>
      </c>
      <c r="BH206" s="348">
        <v>25.137699999999999</v>
      </c>
      <c r="BI206" s="348">
        <v>23.985900000000001</v>
      </c>
      <c r="BJ206" s="348">
        <v>37.5351</v>
      </c>
      <c r="BK206" s="373"/>
      <c r="BL206" s="372" t="s">
        <v>3387</v>
      </c>
      <c r="BM206" s="372" t="s">
        <v>3388</v>
      </c>
      <c r="BN206" s="372" t="s">
        <v>3269</v>
      </c>
      <c r="BO206" s="372" t="s">
        <v>3389</v>
      </c>
      <c r="BP206" s="372" t="s">
        <v>3390</v>
      </c>
      <c r="BQ206" s="373"/>
      <c r="BR206" s="354" t="s">
        <v>443</v>
      </c>
    </row>
    <row r="207" spans="1:70" s="428" customFormat="1" x14ac:dyDescent="0.25">
      <c r="A207" s="345" t="s">
        <v>3391</v>
      </c>
      <c r="B207" s="373"/>
      <c r="C207" s="719">
        <v>45645</v>
      </c>
      <c r="D207" s="373"/>
      <c r="E207" s="346">
        <v>436.94200000000001</v>
      </c>
      <c r="F207" s="373"/>
      <c r="G207" s="347">
        <v>8.7100000000000009</v>
      </c>
      <c r="H207" s="374"/>
      <c r="I207" s="348">
        <v>1.2790999999999999</v>
      </c>
      <c r="J207" s="348">
        <v>0</v>
      </c>
      <c r="K207" s="348">
        <v>10.955399999999999</v>
      </c>
      <c r="L207" s="348">
        <v>4.0621</v>
      </c>
      <c r="M207" s="348">
        <v>0.81020000000000003</v>
      </c>
      <c r="N207" s="350">
        <v>5.4175000000000004</v>
      </c>
      <c r="O207" s="348" t="s">
        <v>430</v>
      </c>
      <c r="P207" s="348" t="s">
        <v>430</v>
      </c>
      <c r="Q207" s="348" t="s">
        <v>430</v>
      </c>
      <c r="R207" s="348" t="s">
        <v>430</v>
      </c>
      <c r="S207" s="348">
        <v>12.9702</v>
      </c>
      <c r="T207" s="348">
        <v>1.1614</v>
      </c>
      <c r="U207" s="348">
        <v>4.1866000000000003</v>
      </c>
      <c r="V207" s="348">
        <v>-3.1145999999999998</v>
      </c>
      <c r="W207" s="348">
        <v>12.9702</v>
      </c>
      <c r="X207" s="348">
        <v>-9.7012999999999998</v>
      </c>
      <c r="Y207" s="374"/>
      <c r="Z207" s="346">
        <v>2</v>
      </c>
      <c r="AA207" s="346">
        <v>4</v>
      </c>
      <c r="AB207" s="346">
        <v>3</v>
      </c>
      <c r="AC207" s="346">
        <v>4</v>
      </c>
      <c r="AD207" s="346">
        <v>5</v>
      </c>
      <c r="AE207" s="346">
        <v>4</v>
      </c>
      <c r="AF207" s="346" t="s">
        <v>430</v>
      </c>
      <c r="AG207" s="346" t="s">
        <v>430</v>
      </c>
      <c r="AH207" s="346" t="s">
        <v>430</v>
      </c>
      <c r="AI207" s="346" t="s">
        <v>430</v>
      </c>
      <c r="AJ207" s="346">
        <v>3</v>
      </c>
      <c r="AK207" s="346">
        <v>1</v>
      </c>
      <c r="AL207" s="346">
        <v>5</v>
      </c>
      <c r="AM207" s="346">
        <v>4</v>
      </c>
      <c r="AN207" s="346">
        <v>3</v>
      </c>
      <c r="AO207" s="373"/>
      <c r="AP207" s="348" t="s">
        <v>430</v>
      </c>
      <c r="AQ207" s="348" t="s">
        <v>430</v>
      </c>
      <c r="AR207" s="348" t="s">
        <v>430</v>
      </c>
      <c r="AS207" s="348" t="s">
        <v>430</v>
      </c>
      <c r="AT207" s="348">
        <v>5.77</v>
      </c>
      <c r="AU207" s="351"/>
      <c r="AV207" s="346" t="s">
        <v>430</v>
      </c>
      <c r="AW207" s="346" t="s">
        <v>430</v>
      </c>
      <c r="AX207" s="346" t="s">
        <v>430</v>
      </c>
      <c r="AY207" s="346" t="s">
        <v>430</v>
      </c>
      <c r="AZ207" s="346">
        <v>3</v>
      </c>
      <c r="BA207" s="362"/>
      <c r="BB207" s="348">
        <v>22.009612857556299</v>
      </c>
      <c r="BC207" s="375">
        <v>1.21671410613162</v>
      </c>
      <c r="BD207" s="375">
        <v>-5.7478503202756902E-2</v>
      </c>
      <c r="BE207" s="375">
        <v>-0.90907825176351098</v>
      </c>
      <c r="BF207" s="374"/>
      <c r="BG207" s="348">
        <v>27.271799999999999</v>
      </c>
      <c r="BH207" s="348">
        <v>30.4099</v>
      </c>
      <c r="BI207" s="348">
        <v>35.430399999999999</v>
      </c>
      <c r="BJ207" s="348">
        <v>6.8879000000000001</v>
      </c>
      <c r="BK207" s="373"/>
      <c r="BL207" s="372" t="s">
        <v>3392</v>
      </c>
      <c r="BM207" s="372" t="s">
        <v>3393</v>
      </c>
      <c r="BN207" s="372" t="s">
        <v>3394</v>
      </c>
      <c r="BO207" s="372" t="s">
        <v>3395</v>
      </c>
      <c r="BP207" s="372" t="s">
        <v>3396</v>
      </c>
      <c r="BQ207" s="373"/>
      <c r="BR207" s="354" t="s">
        <v>443</v>
      </c>
    </row>
    <row r="208" spans="1:70" s="428" customFormat="1" x14ac:dyDescent="0.25">
      <c r="A208" s="345" t="s">
        <v>3397</v>
      </c>
      <c r="B208" s="373"/>
      <c r="C208" s="719">
        <v>45716</v>
      </c>
      <c r="D208" s="373"/>
      <c r="E208" s="346">
        <v>400.20100000000002</v>
      </c>
      <c r="F208" s="373"/>
      <c r="G208" s="347">
        <v>12.0344</v>
      </c>
      <c r="H208" s="374"/>
      <c r="I208" s="348">
        <v>1.042</v>
      </c>
      <c r="J208" s="348">
        <v>-0.23300000000000001</v>
      </c>
      <c r="K208" s="348">
        <v>9.2437000000000005</v>
      </c>
      <c r="L208" s="348">
        <v>3.6332</v>
      </c>
      <c r="M208" s="348">
        <v>-2.5000000000000001E-3</v>
      </c>
      <c r="N208" s="350">
        <v>10.671900000000001</v>
      </c>
      <c r="O208" s="348" t="s">
        <v>430</v>
      </c>
      <c r="P208" s="348" t="s">
        <v>430</v>
      </c>
      <c r="Q208" s="348" t="s">
        <v>430</v>
      </c>
      <c r="R208" s="348" t="s">
        <v>430</v>
      </c>
      <c r="S208" s="348">
        <v>11.487399999999999</v>
      </c>
      <c r="T208" s="348">
        <v>-0.42530000000000001</v>
      </c>
      <c r="U208" s="348">
        <v>5.0781999999999998</v>
      </c>
      <c r="V208" s="348">
        <v>1.014</v>
      </c>
      <c r="W208" s="348">
        <v>11.487399999999999</v>
      </c>
      <c r="X208" s="348">
        <v>17.326699999999999</v>
      </c>
      <c r="Y208" s="374"/>
      <c r="Z208" s="346">
        <v>5</v>
      </c>
      <c r="AA208" s="346">
        <v>5</v>
      </c>
      <c r="AB208" s="346">
        <v>6</v>
      </c>
      <c r="AC208" s="346">
        <v>5</v>
      </c>
      <c r="AD208" s="346">
        <v>6</v>
      </c>
      <c r="AE208" s="346">
        <v>2</v>
      </c>
      <c r="AF208" s="346" t="s">
        <v>430</v>
      </c>
      <c r="AG208" s="346" t="s">
        <v>430</v>
      </c>
      <c r="AH208" s="346" t="s">
        <v>430</v>
      </c>
      <c r="AI208" s="346" t="s">
        <v>430</v>
      </c>
      <c r="AJ208" s="346">
        <v>6</v>
      </c>
      <c r="AK208" s="346">
        <v>4</v>
      </c>
      <c r="AL208" s="346">
        <v>3</v>
      </c>
      <c r="AM208" s="346">
        <v>2</v>
      </c>
      <c r="AN208" s="346">
        <v>6</v>
      </c>
      <c r="AO208" s="373"/>
      <c r="AP208" s="348" t="s">
        <v>430</v>
      </c>
      <c r="AQ208" s="348" t="s">
        <v>430</v>
      </c>
      <c r="AR208" s="348" t="s">
        <v>430</v>
      </c>
      <c r="AS208" s="348" t="s">
        <v>430</v>
      </c>
      <c r="AT208" s="348">
        <v>6.59</v>
      </c>
      <c r="AU208" s="351"/>
      <c r="AV208" s="346" t="s">
        <v>430</v>
      </c>
      <c r="AW208" s="346" t="s">
        <v>430</v>
      </c>
      <c r="AX208" s="346" t="s">
        <v>430</v>
      </c>
      <c r="AY208" s="346" t="s">
        <v>430</v>
      </c>
      <c r="AZ208" s="346">
        <v>2</v>
      </c>
      <c r="BA208" s="362"/>
      <c r="BB208" s="348">
        <v>16.367224410376998</v>
      </c>
      <c r="BC208" s="375">
        <v>1.0183876231233899</v>
      </c>
      <c r="BD208" s="375">
        <v>2.3465446193579102E-2</v>
      </c>
      <c r="BE208" s="375">
        <v>0.29351423571878499</v>
      </c>
      <c r="BF208" s="374"/>
      <c r="BG208" s="348">
        <v>42.262300000000003</v>
      </c>
      <c r="BH208" s="348">
        <v>32.6706</v>
      </c>
      <c r="BI208" s="348">
        <v>16.5792</v>
      </c>
      <c r="BJ208" s="348">
        <v>8.4878999999999998</v>
      </c>
      <c r="BK208" s="373"/>
      <c r="BL208" s="372" t="s">
        <v>3398</v>
      </c>
      <c r="BM208" s="372" t="s">
        <v>3399</v>
      </c>
      <c r="BN208" s="372" t="s">
        <v>3400</v>
      </c>
      <c r="BO208" s="372" t="s">
        <v>3401</v>
      </c>
      <c r="BP208" s="372" t="s">
        <v>629</v>
      </c>
      <c r="BQ208" s="373"/>
      <c r="BR208" s="354" t="s">
        <v>443</v>
      </c>
    </row>
    <row r="209" spans="1:70" s="428" customFormat="1" x14ac:dyDescent="0.25">
      <c r="A209" s="345" t="s">
        <v>3402</v>
      </c>
      <c r="B209" s="373"/>
      <c r="C209" s="719">
        <v>45733</v>
      </c>
      <c r="D209" s="373"/>
      <c r="E209" s="346">
        <v>392.09</v>
      </c>
      <c r="F209" s="373"/>
      <c r="G209" s="347">
        <v>12.355600000000001</v>
      </c>
      <c r="H209" s="374"/>
      <c r="I209" s="348">
        <v>0.52890000000000004</v>
      </c>
      <c r="J209" s="348">
        <v>4.1181999999999999</v>
      </c>
      <c r="K209" s="348">
        <v>13.112299999999999</v>
      </c>
      <c r="L209" s="348">
        <v>5.7987000000000002</v>
      </c>
      <c r="M209" s="348">
        <v>1.113</v>
      </c>
      <c r="N209" s="350">
        <v>25.784400000000002</v>
      </c>
      <c r="O209" s="348" t="s">
        <v>430</v>
      </c>
      <c r="P209" s="348" t="s">
        <v>430</v>
      </c>
      <c r="Q209" s="348" t="s">
        <v>430</v>
      </c>
      <c r="R209" s="348" t="s">
        <v>430</v>
      </c>
      <c r="S209" s="348">
        <v>15.741199999999999</v>
      </c>
      <c r="T209" s="348">
        <v>0.5837</v>
      </c>
      <c r="U209" s="348">
        <v>10.305099999999999</v>
      </c>
      <c r="V209" s="348">
        <v>10.1134</v>
      </c>
      <c r="W209" s="348">
        <v>15.741199999999999</v>
      </c>
      <c r="X209" s="348">
        <v>20.944700000000001</v>
      </c>
      <c r="Y209" s="374"/>
      <c r="Z209" s="346">
        <v>7</v>
      </c>
      <c r="AA209" s="346">
        <v>1</v>
      </c>
      <c r="AB209" s="346">
        <v>1</v>
      </c>
      <c r="AC209" s="346">
        <v>1</v>
      </c>
      <c r="AD209" s="346">
        <v>4</v>
      </c>
      <c r="AE209" s="346">
        <v>1</v>
      </c>
      <c r="AF209" s="346" t="s">
        <v>430</v>
      </c>
      <c r="AG209" s="346" t="s">
        <v>430</v>
      </c>
      <c r="AH209" s="346" t="s">
        <v>430</v>
      </c>
      <c r="AI209" s="346" t="s">
        <v>430</v>
      </c>
      <c r="AJ209" s="346">
        <v>1</v>
      </c>
      <c r="AK209" s="346">
        <v>2</v>
      </c>
      <c r="AL209" s="346">
        <v>1</v>
      </c>
      <c r="AM209" s="346">
        <v>1</v>
      </c>
      <c r="AN209" s="346">
        <v>1</v>
      </c>
      <c r="AO209" s="373"/>
      <c r="AP209" s="348" t="s">
        <v>430</v>
      </c>
      <c r="AQ209" s="348" t="s">
        <v>430</v>
      </c>
      <c r="AR209" s="348" t="s">
        <v>430</v>
      </c>
      <c r="AS209" s="348" t="s">
        <v>430</v>
      </c>
      <c r="AT209" s="348">
        <v>17.07</v>
      </c>
      <c r="AU209" s="351"/>
      <c r="AV209" s="346" t="s">
        <v>430</v>
      </c>
      <c r="AW209" s="346" t="s">
        <v>430</v>
      </c>
      <c r="AX209" s="346" t="s">
        <v>430</v>
      </c>
      <c r="AY209" s="346" t="s">
        <v>430</v>
      </c>
      <c r="AZ209" s="346">
        <v>1</v>
      </c>
      <c r="BA209" s="362"/>
      <c r="BB209" s="348">
        <v>20.1175891299103</v>
      </c>
      <c r="BC209" s="375">
        <v>1.1923928674930799</v>
      </c>
      <c r="BD209" s="375">
        <v>6.2663620359166894E-2</v>
      </c>
      <c r="BE209" s="375">
        <v>1.1546192944818801</v>
      </c>
      <c r="BF209" s="374"/>
      <c r="BG209" s="348">
        <v>37.423699999999997</v>
      </c>
      <c r="BH209" s="348">
        <v>28.905000000000001</v>
      </c>
      <c r="BI209" s="348">
        <v>27.816600000000001</v>
      </c>
      <c r="BJ209" s="348">
        <v>5.8547000000000002</v>
      </c>
      <c r="BK209" s="373"/>
      <c r="BL209" s="372" t="s">
        <v>3403</v>
      </c>
      <c r="BM209" s="372" t="s">
        <v>3404</v>
      </c>
      <c r="BN209" s="372" t="s">
        <v>3405</v>
      </c>
      <c r="BO209" s="372" t="s">
        <v>3406</v>
      </c>
      <c r="BP209" s="372" t="s">
        <v>3407</v>
      </c>
      <c r="BQ209" s="373"/>
      <c r="BR209" s="354" t="s">
        <v>476</v>
      </c>
    </row>
    <row r="210" spans="1:70" s="428" customFormat="1" x14ac:dyDescent="0.25">
      <c r="A210" s="885" t="s">
        <v>93</v>
      </c>
      <c r="B210" s="402"/>
      <c r="C210" s="724"/>
      <c r="D210" s="402"/>
      <c r="E210" s="403"/>
      <c r="F210" s="402"/>
      <c r="G210" s="404"/>
      <c r="H210" s="406"/>
      <c r="I210" s="405">
        <v>0.94769999999999999</v>
      </c>
      <c r="J210" s="405">
        <v>0.65159999999999996</v>
      </c>
      <c r="K210" s="405">
        <v>9.8719000000000001</v>
      </c>
      <c r="L210" s="405">
        <v>3.5339</v>
      </c>
      <c r="M210" s="405">
        <v>-4.41E-2</v>
      </c>
      <c r="N210" s="407">
        <v>7.6657000000000002</v>
      </c>
      <c r="O210" s="405">
        <v>0.12740000000000001</v>
      </c>
      <c r="P210" s="405" t="s">
        <v>430</v>
      </c>
      <c r="Q210" s="405" t="s">
        <v>430</v>
      </c>
      <c r="R210" s="405" t="s">
        <v>430</v>
      </c>
      <c r="S210" s="405">
        <v>12.136799999999999</v>
      </c>
      <c r="T210" s="405">
        <v>-0.7802</v>
      </c>
      <c r="U210" s="405">
        <v>4.1529999999999996</v>
      </c>
      <c r="V210" s="405">
        <v>-1.6008</v>
      </c>
      <c r="W210" s="405">
        <v>12.136799999999999</v>
      </c>
      <c r="X210" s="405">
        <v>6.9457000000000004</v>
      </c>
      <c r="Y210" s="406"/>
      <c r="Z210" s="403">
        <v>8</v>
      </c>
      <c r="AA210" s="403">
        <v>8</v>
      </c>
      <c r="AB210" s="403">
        <v>8</v>
      </c>
      <c r="AC210" s="403">
        <v>8</v>
      </c>
      <c r="AD210" s="403">
        <v>8</v>
      </c>
      <c r="AE210" s="403">
        <v>6</v>
      </c>
      <c r="AF210" s="403">
        <v>2</v>
      </c>
      <c r="AG210" s="403">
        <v>0</v>
      </c>
      <c r="AH210" s="403">
        <v>0</v>
      </c>
      <c r="AI210" s="403">
        <v>0</v>
      </c>
      <c r="AJ210" s="403">
        <v>8</v>
      </c>
      <c r="AK210" s="403">
        <v>8</v>
      </c>
      <c r="AL210" s="403">
        <v>8</v>
      </c>
      <c r="AM210" s="403">
        <v>6</v>
      </c>
      <c r="AN210" s="403">
        <v>8</v>
      </c>
      <c r="AO210" s="402"/>
      <c r="AP210" s="405" t="s">
        <v>430</v>
      </c>
      <c r="AQ210" s="405" t="s">
        <v>430</v>
      </c>
      <c r="AR210" s="405" t="s">
        <v>430</v>
      </c>
      <c r="AS210" s="405" t="s">
        <v>430</v>
      </c>
      <c r="AT210" s="405">
        <v>4.9616666666666696</v>
      </c>
      <c r="AU210" s="408"/>
      <c r="AV210" s="403">
        <v>0</v>
      </c>
      <c r="AW210" s="403">
        <v>0</v>
      </c>
      <c r="AX210" s="403">
        <v>0</v>
      </c>
      <c r="AY210" s="403">
        <v>0</v>
      </c>
      <c r="AZ210" s="403">
        <v>6</v>
      </c>
      <c r="BA210" s="409"/>
      <c r="BB210" s="405"/>
      <c r="BC210" s="410"/>
      <c r="BD210" s="410"/>
      <c r="BE210" s="410"/>
      <c r="BF210" s="406"/>
      <c r="BG210" s="405"/>
      <c r="BH210" s="405"/>
      <c r="BI210" s="405"/>
      <c r="BJ210" s="405"/>
      <c r="BK210" s="402"/>
      <c r="BL210" s="401"/>
      <c r="BM210" s="401"/>
      <c r="BN210" s="401"/>
      <c r="BO210" s="401"/>
      <c r="BP210" s="401"/>
      <c r="BQ210" s="402"/>
      <c r="BR210" s="411"/>
    </row>
    <row r="211" spans="1:70" s="428" customFormat="1" x14ac:dyDescent="0.25">
      <c r="A211" s="886" t="s">
        <v>94</v>
      </c>
      <c r="B211" s="373"/>
      <c r="C211" s="719"/>
      <c r="D211" s="373"/>
      <c r="E211" s="346"/>
      <c r="F211" s="373"/>
      <c r="G211" s="347"/>
      <c r="H211" s="374"/>
      <c r="I211" s="348">
        <v>1.3396999999999999</v>
      </c>
      <c r="J211" s="348">
        <v>4.1181999999999999</v>
      </c>
      <c r="K211" s="348">
        <v>13.112299999999999</v>
      </c>
      <c r="L211" s="348">
        <v>5.7987000000000002</v>
      </c>
      <c r="M211" s="348">
        <v>2.4178000000000002</v>
      </c>
      <c r="N211" s="350">
        <v>25.784400000000002</v>
      </c>
      <c r="O211" s="348">
        <v>0.13880000000000001</v>
      </c>
      <c r="P211" s="348" t="s">
        <v>430</v>
      </c>
      <c r="Q211" s="348" t="s">
        <v>430</v>
      </c>
      <c r="R211" s="348" t="s">
        <v>430</v>
      </c>
      <c r="S211" s="348">
        <v>15.741199999999999</v>
      </c>
      <c r="T211" s="348">
        <v>1.1614</v>
      </c>
      <c r="U211" s="348">
        <v>10.305099999999999</v>
      </c>
      <c r="V211" s="348">
        <v>10.1134</v>
      </c>
      <c r="W211" s="348">
        <v>15.741199999999999</v>
      </c>
      <c r="X211" s="348">
        <v>20.944700000000001</v>
      </c>
      <c r="Y211" s="374"/>
      <c r="Z211" s="346"/>
      <c r="AA211" s="346"/>
      <c r="AB211" s="346"/>
      <c r="AC211" s="346"/>
      <c r="AD211" s="346"/>
      <c r="AE211" s="346"/>
      <c r="AF211" s="346"/>
      <c r="AG211" s="346"/>
      <c r="AH211" s="346"/>
      <c r="AI211" s="346"/>
      <c r="AJ211" s="346"/>
      <c r="AK211" s="346"/>
      <c r="AL211" s="346"/>
      <c r="AM211" s="346"/>
      <c r="AN211" s="346"/>
      <c r="AO211" s="373"/>
      <c r="AP211" s="348" t="s">
        <v>430</v>
      </c>
      <c r="AQ211" s="348" t="s">
        <v>430</v>
      </c>
      <c r="AR211" s="348" t="s">
        <v>430</v>
      </c>
      <c r="AS211" s="348" t="s">
        <v>430</v>
      </c>
      <c r="AT211" s="348">
        <v>17.07</v>
      </c>
      <c r="AU211" s="351"/>
      <c r="AV211" s="346"/>
      <c r="AW211" s="346"/>
      <c r="AX211" s="346"/>
      <c r="AY211" s="346"/>
      <c r="AZ211" s="346"/>
      <c r="BA211" s="362"/>
      <c r="BB211" s="348"/>
      <c r="BC211" s="375"/>
      <c r="BD211" s="375"/>
      <c r="BE211" s="375"/>
      <c r="BF211" s="374"/>
      <c r="BG211" s="348"/>
      <c r="BH211" s="348"/>
      <c r="BI211" s="348"/>
      <c r="BJ211" s="348"/>
      <c r="BK211" s="373"/>
      <c r="BL211" s="372"/>
      <c r="BM211" s="372"/>
      <c r="BN211" s="372"/>
      <c r="BO211" s="372"/>
      <c r="BP211" s="372"/>
      <c r="BQ211" s="373"/>
      <c r="BR211" s="354"/>
    </row>
    <row r="212" spans="1:70" s="428" customFormat="1" x14ac:dyDescent="0.25">
      <c r="A212" s="886" t="s">
        <v>95</v>
      </c>
      <c r="B212" s="373"/>
      <c r="C212" s="719"/>
      <c r="D212" s="373"/>
      <c r="E212" s="346"/>
      <c r="F212" s="373"/>
      <c r="G212" s="347"/>
      <c r="H212" s="374"/>
      <c r="I212" s="348">
        <v>0.4713</v>
      </c>
      <c r="J212" s="348">
        <v>-0.99339999999999995</v>
      </c>
      <c r="K212" s="348">
        <v>7.7435</v>
      </c>
      <c r="L212" s="348">
        <v>1.0285</v>
      </c>
      <c r="M212" s="348">
        <v>-3.9615</v>
      </c>
      <c r="N212" s="350">
        <v>-5.9278000000000004</v>
      </c>
      <c r="O212" s="348">
        <v>0.11600000000000001</v>
      </c>
      <c r="P212" s="348" t="s">
        <v>430</v>
      </c>
      <c r="Q212" s="348" t="s">
        <v>430</v>
      </c>
      <c r="R212" s="348" t="s">
        <v>430</v>
      </c>
      <c r="S212" s="348">
        <v>9.6609999999999996</v>
      </c>
      <c r="T212" s="348">
        <v>-3.9615</v>
      </c>
      <c r="U212" s="348">
        <v>-2.1920000000000002</v>
      </c>
      <c r="V212" s="348">
        <v>-10.511799999999999</v>
      </c>
      <c r="W212" s="348">
        <v>9.6609999999999996</v>
      </c>
      <c r="X212" s="348">
        <v>-9.7012999999999998</v>
      </c>
      <c r="Y212" s="374"/>
      <c r="Z212" s="346"/>
      <c r="AA212" s="346"/>
      <c r="AB212" s="346"/>
      <c r="AC212" s="346"/>
      <c r="AD212" s="346"/>
      <c r="AE212" s="346"/>
      <c r="AF212" s="346"/>
      <c r="AG212" s="346"/>
      <c r="AH212" s="346"/>
      <c r="AI212" s="346"/>
      <c r="AJ212" s="346"/>
      <c r="AK212" s="346"/>
      <c r="AL212" s="346"/>
      <c r="AM212" s="346"/>
      <c r="AN212" s="346"/>
      <c r="AO212" s="373"/>
      <c r="AP212" s="348" t="s">
        <v>430</v>
      </c>
      <c r="AQ212" s="348" t="s">
        <v>430</v>
      </c>
      <c r="AR212" s="348" t="s">
        <v>430</v>
      </c>
      <c r="AS212" s="348" t="s">
        <v>430</v>
      </c>
      <c r="AT212" s="348">
        <v>-3.92</v>
      </c>
      <c r="AU212" s="351"/>
      <c r="AV212" s="346"/>
      <c r="AW212" s="346"/>
      <c r="AX212" s="346"/>
      <c r="AY212" s="346"/>
      <c r="AZ212" s="346"/>
      <c r="BA212" s="362"/>
      <c r="BB212" s="348"/>
      <c r="BC212" s="375"/>
      <c r="BD212" s="375"/>
      <c r="BE212" s="375"/>
      <c r="BF212" s="374"/>
      <c r="BG212" s="348"/>
      <c r="BH212" s="348"/>
      <c r="BI212" s="348"/>
      <c r="BJ212" s="348"/>
      <c r="BK212" s="373"/>
      <c r="BL212" s="372"/>
      <c r="BM212" s="372"/>
      <c r="BN212" s="372"/>
      <c r="BO212" s="372"/>
      <c r="BP212" s="372"/>
      <c r="BQ212" s="373"/>
      <c r="BR212" s="354"/>
    </row>
    <row r="213" spans="1:70" s="428" customFormat="1" x14ac:dyDescent="0.25">
      <c r="A213" s="887" t="s">
        <v>96</v>
      </c>
      <c r="B213" s="413"/>
      <c r="C213" s="725"/>
      <c r="D213" s="413"/>
      <c r="E213" s="414"/>
      <c r="F213" s="413"/>
      <c r="G213" s="415"/>
      <c r="H213" s="417"/>
      <c r="I213" s="416">
        <v>1.1073999999999999</v>
      </c>
      <c r="J213" s="416">
        <v>-0.11650000000000001</v>
      </c>
      <c r="K213" s="416">
        <v>9.3446999999999996</v>
      </c>
      <c r="L213" s="416">
        <v>3.8476499999999998</v>
      </c>
      <c r="M213" s="416">
        <v>0.96160000000000001</v>
      </c>
      <c r="N213" s="418">
        <v>5.8934499999999996</v>
      </c>
      <c r="O213" s="416">
        <v>0.12740000000000001</v>
      </c>
      <c r="P213" s="416" t="s">
        <v>430</v>
      </c>
      <c r="Q213" s="416" t="s">
        <v>430</v>
      </c>
      <c r="R213" s="416" t="s">
        <v>430</v>
      </c>
      <c r="S213" s="416">
        <v>11.6768</v>
      </c>
      <c r="T213" s="416">
        <v>-0.4476</v>
      </c>
      <c r="U213" s="416">
        <v>4.3762999999999996</v>
      </c>
      <c r="V213" s="416">
        <v>-4.0970000000000004</v>
      </c>
      <c r="W213" s="416">
        <v>11.6768</v>
      </c>
      <c r="X213" s="416">
        <v>7.7464000000000004</v>
      </c>
      <c r="Y213" s="417"/>
      <c r="Z213" s="414"/>
      <c r="AA213" s="414"/>
      <c r="AB213" s="414"/>
      <c r="AC213" s="414"/>
      <c r="AD213" s="414"/>
      <c r="AE213" s="414"/>
      <c r="AF213" s="414"/>
      <c r="AG213" s="414"/>
      <c r="AH213" s="414"/>
      <c r="AI213" s="414"/>
      <c r="AJ213" s="414"/>
      <c r="AK213" s="414"/>
      <c r="AL213" s="414"/>
      <c r="AM213" s="414"/>
      <c r="AN213" s="414"/>
      <c r="AO213" s="413"/>
      <c r="AP213" s="416" t="s">
        <v>430</v>
      </c>
      <c r="AQ213" s="416" t="s">
        <v>430</v>
      </c>
      <c r="AR213" s="416" t="s">
        <v>430</v>
      </c>
      <c r="AS213" s="416" t="s">
        <v>430</v>
      </c>
      <c r="AT213" s="416">
        <v>5.5</v>
      </c>
      <c r="AU213" s="419"/>
      <c r="AV213" s="414"/>
      <c r="AW213" s="414"/>
      <c r="AX213" s="414"/>
      <c r="AY213" s="414"/>
      <c r="AZ213" s="414"/>
      <c r="BA213" s="420"/>
      <c r="BB213" s="416"/>
      <c r="BC213" s="421"/>
      <c r="BD213" s="421"/>
      <c r="BE213" s="421"/>
      <c r="BF213" s="417"/>
      <c r="BG213" s="416"/>
      <c r="BH213" s="416"/>
      <c r="BI213" s="416"/>
      <c r="BJ213" s="416"/>
      <c r="BK213" s="413"/>
      <c r="BL213" s="412"/>
      <c r="BM213" s="412"/>
      <c r="BN213" s="412"/>
      <c r="BO213" s="412"/>
      <c r="BP213" s="412"/>
      <c r="BQ213" s="413"/>
      <c r="BR213" s="422"/>
    </row>
    <row r="214" spans="1:70" s="428" customFormat="1" ht="14.5" customHeight="1" x14ac:dyDescent="0.35">
      <c r="A214" s="874" t="s">
        <v>3408</v>
      </c>
      <c r="B214" s="862"/>
      <c r="C214" s="863"/>
      <c r="D214" s="862"/>
      <c r="E214" s="864"/>
      <c r="F214" s="862"/>
      <c r="G214" s="865"/>
      <c r="H214" s="867"/>
      <c r="I214" s="866"/>
      <c r="J214" s="866"/>
      <c r="K214" s="866"/>
      <c r="L214" s="866"/>
      <c r="M214" s="866"/>
      <c r="N214" s="868"/>
      <c r="O214" s="866"/>
      <c r="P214" s="866"/>
      <c r="Q214" s="866"/>
      <c r="R214" s="866"/>
      <c r="S214" s="866"/>
      <c r="T214" s="866"/>
      <c r="U214" s="866"/>
      <c r="V214" s="866"/>
      <c r="W214" s="866"/>
      <c r="X214" s="866"/>
      <c r="Y214" s="867"/>
      <c r="Z214" s="864"/>
      <c r="AA214" s="864"/>
      <c r="AB214" s="864"/>
      <c r="AC214" s="864"/>
      <c r="AD214" s="864"/>
      <c r="AE214" s="864"/>
      <c r="AF214" s="864"/>
      <c r="AG214" s="864"/>
      <c r="AH214" s="864"/>
      <c r="AI214" s="864"/>
      <c r="AJ214" s="864"/>
      <c r="AK214" s="864"/>
      <c r="AL214" s="864"/>
      <c r="AM214" s="864"/>
      <c r="AN214" s="864"/>
      <c r="AO214" s="862"/>
      <c r="AP214" s="866"/>
      <c r="AQ214" s="866"/>
      <c r="AR214" s="866"/>
      <c r="AS214" s="866"/>
      <c r="AT214" s="866"/>
      <c r="AU214" s="869"/>
      <c r="AV214" s="864"/>
      <c r="AW214" s="864"/>
      <c r="AX214" s="864"/>
      <c r="AY214" s="864"/>
      <c r="AZ214" s="864"/>
      <c r="BA214" s="870"/>
      <c r="BB214" s="866"/>
      <c r="BC214" s="871"/>
      <c r="BD214" s="871"/>
      <c r="BE214" s="871"/>
      <c r="BF214" s="867"/>
      <c r="BG214" s="866"/>
      <c r="BH214" s="866"/>
      <c r="BI214" s="866"/>
      <c r="BJ214" s="866"/>
      <c r="BK214" s="862"/>
      <c r="BL214" s="872"/>
      <c r="BM214" s="872"/>
      <c r="BN214" s="872"/>
      <c r="BO214" s="872"/>
      <c r="BP214" s="872"/>
      <c r="BQ214" s="862"/>
      <c r="BR214" s="873"/>
    </row>
    <row r="215" spans="1:70" s="428" customFormat="1" x14ac:dyDescent="0.25">
      <c r="A215" s="345" t="s">
        <v>3409</v>
      </c>
      <c r="B215" s="373"/>
      <c r="C215" s="719">
        <v>34607</v>
      </c>
      <c r="D215" s="373"/>
      <c r="E215" s="346">
        <v>5837.97</v>
      </c>
      <c r="F215" s="373"/>
      <c r="G215" s="347">
        <v>368.55930000000001</v>
      </c>
      <c r="H215" s="374"/>
      <c r="I215" s="348">
        <v>1.8946000000000001</v>
      </c>
      <c r="J215" s="348">
        <v>1.2245999999999999</v>
      </c>
      <c r="K215" s="348">
        <v>10.041700000000001</v>
      </c>
      <c r="L215" s="348">
        <v>8.2665000000000006</v>
      </c>
      <c r="M215" s="348">
        <v>3.2526000000000002</v>
      </c>
      <c r="N215" s="350">
        <v>6.6604999999999999</v>
      </c>
      <c r="O215" s="348">
        <v>3.6703000000000001</v>
      </c>
      <c r="P215" s="348">
        <v>8.4298999999999999</v>
      </c>
      <c r="Q215" s="348">
        <v>9.5533000000000001</v>
      </c>
      <c r="R215" s="348">
        <v>10.795999999999999</v>
      </c>
      <c r="S215" s="348">
        <v>12.0017</v>
      </c>
      <c r="T215" s="348">
        <v>4.3449</v>
      </c>
      <c r="U215" s="348">
        <v>6.3726000000000003</v>
      </c>
      <c r="V215" s="348">
        <v>0.44119999999999998</v>
      </c>
      <c r="W215" s="348">
        <v>12.0017</v>
      </c>
      <c r="X215" s="348">
        <v>13.689</v>
      </c>
      <c r="Y215" s="374"/>
      <c r="Z215" s="346">
        <v>1</v>
      </c>
      <c r="AA215" s="346">
        <v>4</v>
      </c>
      <c r="AB215" s="346">
        <v>3</v>
      </c>
      <c r="AC215" s="346">
        <v>2</v>
      </c>
      <c r="AD215" s="346">
        <v>2</v>
      </c>
      <c r="AE215" s="346">
        <v>5</v>
      </c>
      <c r="AF215" s="346">
        <v>3</v>
      </c>
      <c r="AG215" s="346">
        <v>5</v>
      </c>
      <c r="AH215" s="346">
        <v>3</v>
      </c>
      <c r="AI215" s="346">
        <v>1</v>
      </c>
      <c r="AJ215" s="346">
        <v>3</v>
      </c>
      <c r="AK215" s="346">
        <v>2</v>
      </c>
      <c r="AL215" s="346">
        <v>2</v>
      </c>
      <c r="AM215" s="346">
        <v>4</v>
      </c>
      <c r="AN215" s="346">
        <v>3</v>
      </c>
      <c r="AO215" s="373"/>
      <c r="AP215" s="348">
        <v>10.43</v>
      </c>
      <c r="AQ215" s="348">
        <v>10.06</v>
      </c>
      <c r="AR215" s="348">
        <v>6.56</v>
      </c>
      <c r="AS215" s="348">
        <v>4.0199999999999996</v>
      </c>
      <c r="AT215" s="348">
        <v>8.51</v>
      </c>
      <c r="AU215" s="351"/>
      <c r="AV215" s="346">
        <v>1</v>
      </c>
      <c r="AW215" s="346">
        <v>2</v>
      </c>
      <c r="AX215" s="346">
        <v>3</v>
      </c>
      <c r="AY215" s="346">
        <v>3</v>
      </c>
      <c r="AZ215" s="346">
        <v>2</v>
      </c>
      <c r="BA215" s="362"/>
      <c r="BB215" s="348">
        <v>12.5709503442027</v>
      </c>
      <c r="BC215" s="375">
        <v>0.60648476456447098</v>
      </c>
      <c r="BD215" s="375">
        <v>1.9898175131399101E-2</v>
      </c>
      <c r="BE215" s="375">
        <v>-0.40191574731752699</v>
      </c>
      <c r="BF215" s="374"/>
      <c r="BG215" s="348">
        <v>36.305</v>
      </c>
      <c r="BH215" s="348">
        <v>21.314599999999999</v>
      </c>
      <c r="BI215" s="348">
        <v>40.773200000000003</v>
      </c>
      <c r="BJ215" s="348">
        <v>1.6072</v>
      </c>
      <c r="BK215" s="373"/>
      <c r="BL215" s="372" t="s">
        <v>3410</v>
      </c>
      <c r="BM215" s="372" t="s">
        <v>3411</v>
      </c>
      <c r="BN215" s="372" t="s">
        <v>3412</v>
      </c>
      <c r="BO215" s="372" t="s">
        <v>3413</v>
      </c>
      <c r="BP215" s="372" t="s">
        <v>3414</v>
      </c>
      <c r="BQ215" s="373"/>
      <c r="BR215" s="354" t="s">
        <v>463</v>
      </c>
    </row>
    <row r="216" spans="1:70" s="428" customFormat="1" x14ac:dyDescent="0.25">
      <c r="A216" s="345" t="s">
        <v>3415</v>
      </c>
      <c r="B216" s="373"/>
      <c r="C216" s="719">
        <v>36521</v>
      </c>
      <c r="D216" s="373"/>
      <c r="E216" s="346">
        <v>3357.6</v>
      </c>
      <c r="F216" s="373"/>
      <c r="G216" s="347">
        <v>1265.77</v>
      </c>
      <c r="H216" s="374"/>
      <c r="I216" s="348" t="s">
        <v>430</v>
      </c>
      <c r="J216" s="348">
        <v>-0.2097</v>
      </c>
      <c r="K216" s="348">
        <v>8.9059000000000008</v>
      </c>
      <c r="L216" s="348">
        <v>1.1993</v>
      </c>
      <c r="M216" s="348">
        <v>-8.7628000000000004</v>
      </c>
      <c r="N216" s="350">
        <v>3.5596000000000001</v>
      </c>
      <c r="O216" s="348">
        <v>2.5474000000000001</v>
      </c>
      <c r="P216" s="348">
        <v>12.5657</v>
      </c>
      <c r="Q216" s="348">
        <v>7.0654000000000003</v>
      </c>
      <c r="R216" s="348">
        <v>8.2040000000000006</v>
      </c>
      <c r="S216" s="348">
        <v>10.7081</v>
      </c>
      <c r="T216" s="348">
        <v>-5.1757999999999997</v>
      </c>
      <c r="U216" s="348">
        <v>-6.7483000000000004</v>
      </c>
      <c r="V216" s="348">
        <v>-8.0730000000000004</v>
      </c>
      <c r="W216" s="348">
        <v>10.7081</v>
      </c>
      <c r="X216" s="348">
        <v>14.4564</v>
      </c>
      <c r="Y216" s="374"/>
      <c r="Z216" s="346" t="s">
        <v>430</v>
      </c>
      <c r="AA216" s="346">
        <v>6</v>
      </c>
      <c r="AB216" s="346">
        <v>5</v>
      </c>
      <c r="AC216" s="346">
        <v>5</v>
      </c>
      <c r="AD216" s="346">
        <v>7</v>
      </c>
      <c r="AE216" s="346">
        <v>6</v>
      </c>
      <c r="AF216" s="346">
        <v>4</v>
      </c>
      <c r="AG216" s="346">
        <v>3</v>
      </c>
      <c r="AH216" s="346">
        <v>4</v>
      </c>
      <c r="AI216" s="346">
        <v>3</v>
      </c>
      <c r="AJ216" s="346">
        <v>6</v>
      </c>
      <c r="AK216" s="346">
        <v>7</v>
      </c>
      <c r="AL216" s="346">
        <v>7</v>
      </c>
      <c r="AM216" s="346">
        <v>6</v>
      </c>
      <c r="AN216" s="346">
        <v>6</v>
      </c>
      <c r="AO216" s="373"/>
      <c r="AP216" s="348">
        <v>7.62</v>
      </c>
      <c r="AQ216" s="348">
        <v>7.57</v>
      </c>
      <c r="AR216" s="348">
        <v>6.21</v>
      </c>
      <c r="AS216" s="348">
        <v>2.2200000000000002</v>
      </c>
      <c r="AT216" s="348">
        <v>-8.0299999999999994</v>
      </c>
      <c r="AU216" s="351"/>
      <c r="AV216" s="346">
        <v>3</v>
      </c>
      <c r="AW216" s="346">
        <v>3</v>
      </c>
      <c r="AX216" s="346">
        <v>4</v>
      </c>
      <c r="AY216" s="346">
        <v>5</v>
      </c>
      <c r="AZ216" s="346">
        <v>6</v>
      </c>
      <c r="BA216" s="362"/>
      <c r="BB216" s="348">
        <v>15.612830994352899</v>
      </c>
      <c r="BC216" s="375">
        <v>0.87760167183311699</v>
      </c>
      <c r="BD216" s="375">
        <v>3.7557622732604802E-2</v>
      </c>
      <c r="BE216" s="375">
        <v>-8.2741796772605E-2</v>
      </c>
      <c r="BF216" s="374"/>
      <c r="BG216" s="348">
        <v>27.170500000000001</v>
      </c>
      <c r="BH216" s="348">
        <v>31.382999999999999</v>
      </c>
      <c r="BI216" s="348">
        <v>39.7239</v>
      </c>
      <c r="BJ216" s="348">
        <v>1.7225999999999999</v>
      </c>
      <c r="BK216" s="373"/>
      <c r="BL216" s="372" t="s">
        <v>3416</v>
      </c>
      <c r="BM216" s="372" t="s">
        <v>3417</v>
      </c>
      <c r="BN216" s="372" t="s">
        <v>3418</v>
      </c>
      <c r="BO216" s="372" t="s">
        <v>3419</v>
      </c>
      <c r="BP216" s="372" t="s">
        <v>3420</v>
      </c>
      <c r="BQ216" s="373"/>
      <c r="BR216" s="354" t="s">
        <v>476</v>
      </c>
    </row>
    <row r="217" spans="1:70" s="428" customFormat="1" x14ac:dyDescent="0.25">
      <c r="A217" s="345" t="s">
        <v>3421</v>
      </c>
      <c r="B217" s="373"/>
      <c r="C217" s="719">
        <v>35900</v>
      </c>
      <c r="D217" s="373"/>
      <c r="E217" s="346">
        <v>2641.13</v>
      </c>
      <c r="F217" s="373"/>
      <c r="G217" s="347">
        <v>384.6456</v>
      </c>
      <c r="H217" s="374"/>
      <c r="I217" s="348">
        <v>1.4904999999999999</v>
      </c>
      <c r="J217" s="348">
        <v>1.0573999999999999</v>
      </c>
      <c r="K217" s="348">
        <v>9.0083000000000002</v>
      </c>
      <c r="L217" s="348">
        <v>-0.60580000000000001</v>
      </c>
      <c r="M217" s="348">
        <v>-5.4055</v>
      </c>
      <c r="N217" s="350">
        <v>7.3303000000000003</v>
      </c>
      <c r="O217" s="348">
        <v>3.9056999999999999</v>
      </c>
      <c r="P217" s="348">
        <v>12.7163</v>
      </c>
      <c r="Q217" s="348">
        <v>10.873799999999999</v>
      </c>
      <c r="R217" s="348">
        <v>10.081899999999999</v>
      </c>
      <c r="S217" s="348">
        <v>10.711600000000001</v>
      </c>
      <c r="T217" s="348">
        <v>-4.6619999999999999</v>
      </c>
      <c r="U217" s="348">
        <v>-2.6334</v>
      </c>
      <c r="V217" s="348">
        <v>-1.4641</v>
      </c>
      <c r="W217" s="348">
        <v>10.711600000000001</v>
      </c>
      <c r="X217" s="348">
        <v>14.968500000000001</v>
      </c>
      <c r="Y217" s="374"/>
      <c r="Z217" s="346">
        <v>2</v>
      </c>
      <c r="AA217" s="346">
        <v>5</v>
      </c>
      <c r="AB217" s="346">
        <v>4</v>
      </c>
      <c r="AC217" s="346">
        <v>7</v>
      </c>
      <c r="AD217" s="346">
        <v>6</v>
      </c>
      <c r="AE217" s="346">
        <v>4</v>
      </c>
      <c r="AF217" s="346">
        <v>2</v>
      </c>
      <c r="AG217" s="346">
        <v>2</v>
      </c>
      <c r="AH217" s="346">
        <v>2</v>
      </c>
      <c r="AI217" s="346">
        <v>2</v>
      </c>
      <c r="AJ217" s="346">
        <v>5</v>
      </c>
      <c r="AK217" s="346">
        <v>6</v>
      </c>
      <c r="AL217" s="346">
        <v>6</v>
      </c>
      <c r="AM217" s="346">
        <v>5</v>
      </c>
      <c r="AN217" s="346">
        <v>5</v>
      </c>
      <c r="AO217" s="373"/>
      <c r="AP217" s="348">
        <v>9.89</v>
      </c>
      <c r="AQ217" s="348">
        <v>10.27</v>
      </c>
      <c r="AR217" s="348">
        <v>8.25</v>
      </c>
      <c r="AS217" s="348">
        <v>4.5</v>
      </c>
      <c r="AT217" s="348">
        <v>-1.97</v>
      </c>
      <c r="AU217" s="351"/>
      <c r="AV217" s="346">
        <v>2</v>
      </c>
      <c r="AW217" s="346">
        <v>1</v>
      </c>
      <c r="AX217" s="346">
        <v>2</v>
      </c>
      <c r="AY217" s="346">
        <v>2</v>
      </c>
      <c r="AZ217" s="346">
        <v>5</v>
      </c>
      <c r="BA217" s="362"/>
      <c r="BB217" s="348">
        <v>13.597936989875899</v>
      </c>
      <c r="BC217" s="375">
        <v>0.77497364605116603</v>
      </c>
      <c r="BD217" s="375">
        <v>4.2631388735561299E-2</v>
      </c>
      <c r="BE217" s="375">
        <v>-0.253504552864183</v>
      </c>
      <c r="BF217" s="374"/>
      <c r="BG217" s="348">
        <v>46.596899999999998</v>
      </c>
      <c r="BH217" s="348">
        <v>20.6309</v>
      </c>
      <c r="BI217" s="348">
        <v>27.306699999999999</v>
      </c>
      <c r="BJ217" s="348">
        <v>5.4654999999999996</v>
      </c>
      <c r="BK217" s="373"/>
      <c r="BL217" s="372" t="s">
        <v>3422</v>
      </c>
      <c r="BM217" s="372" t="s">
        <v>3423</v>
      </c>
      <c r="BN217" s="372" t="s">
        <v>3424</v>
      </c>
      <c r="BO217" s="372" t="s">
        <v>3425</v>
      </c>
      <c r="BP217" s="372" t="s">
        <v>3426</v>
      </c>
      <c r="BQ217" s="373"/>
      <c r="BR217" s="354" t="s">
        <v>513</v>
      </c>
    </row>
    <row r="218" spans="1:70" s="428" customFormat="1" ht="11" x14ac:dyDescent="0.3">
      <c r="A218" s="841" t="s">
        <v>3427</v>
      </c>
      <c r="B218" s="842"/>
      <c r="C218" s="843">
        <v>45593</v>
      </c>
      <c r="D218" s="842"/>
      <c r="E218" s="844">
        <v>2021.96</v>
      </c>
      <c r="F218" s="842"/>
      <c r="G218" s="845">
        <v>11.555</v>
      </c>
      <c r="H218" s="847"/>
      <c r="I218" s="846">
        <v>1.3595999999999999</v>
      </c>
      <c r="J218" s="846">
        <v>3.1972999999999998</v>
      </c>
      <c r="K218" s="846">
        <v>13.1401</v>
      </c>
      <c r="L218" s="846">
        <v>12.086499999999999</v>
      </c>
      <c r="M218" s="846">
        <v>7.91</v>
      </c>
      <c r="N218" s="848">
        <v>25.618500000000001</v>
      </c>
      <c r="O218" s="846" t="s">
        <v>430</v>
      </c>
      <c r="P218" s="846" t="s">
        <v>430</v>
      </c>
      <c r="Q218" s="846" t="s">
        <v>430</v>
      </c>
      <c r="R218" s="846" t="s">
        <v>430</v>
      </c>
      <c r="S218" s="846">
        <v>15.250299999999999</v>
      </c>
      <c r="T218" s="846">
        <v>7.4484000000000004</v>
      </c>
      <c r="U218" s="846">
        <v>11.276999999999999</v>
      </c>
      <c r="V218" s="846">
        <v>14.1122</v>
      </c>
      <c r="W218" s="846">
        <v>15.250299999999999</v>
      </c>
      <c r="X218" s="846">
        <v>10.1442</v>
      </c>
      <c r="Y218" s="847"/>
      <c r="Z218" s="844">
        <v>3</v>
      </c>
      <c r="AA218" s="844">
        <v>1</v>
      </c>
      <c r="AB218" s="844">
        <v>1</v>
      </c>
      <c r="AC218" s="844">
        <v>1</v>
      </c>
      <c r="AD218" s="844">
        <v>1</v>
      </c>
      <c r="AE218" s="844">
        <v>1</v>
      </c>
      <c r="AF218" s="844" t="s">
        <v>430</v>
      </c>
      <c r="AG218" s="844" t="s">
        <v>430</v>
      </c>
      <c r="AH218" s="844" t="s">
        <v>430</v>
      </c>
      <c r="AI218" s="844" t="s">
        <v>430</v>
      </c>
      <c r="AJ218" s="844">
        <v>1</v>
      </c>
      <c r="AK218" s="844">
        <v>1</v>
      </c>
      <c r="AL218" s="844">
        <v>1</v>
      </c>
      <c r="AM218" s="844">
        <v>1</v>
      </c>
      <c r="AN218" s="844">
        <v>1</v>
      </c>
      <c r="AO218" s="842"/>
      <c r="AP218" s="846" t="s">
        <v>430</v>
      </c>
      <c r="AQ218" s="846" t="s">
        <v>430</v>
      </c>
      <c r="AR218" s="846" t="s">
        <v>430</v>
      </c>
      <c r="AS218" s="846" t="s">
        <v>430</v>
      </c>
      <c r="AT218" s="846">
        <v>24.2</v>
      </c>
      <c r="AU218" s="849"/>
      <c r="AV218" s="844" t="s">
        <v>430</v>
      </c>
      <c r="AW218" s="844" t="s">
        <v>430</v>
      </c>
      <c r="AX218" s="844" t="s">
        <v>430</v>
      </c>
      <c r="AY218" s="844" t="s">
        <v>430</v>
      </c>
      <c r="AZ218" s="844">
        <v>1</v>
      </c>
      <c r="BA218" s="851"/>
      <c r="BB218" s="846">
        <v>18.428815712914101</v>
      </c>
      <c r="BC218" s="852">
        <v>1.0083339178990101</v>
      </c>
      <c r="BD218" s="852">
        <v>1.5196775305071099E-2</v>
      </c>
      <c r="BE218" s="852">
        <v>2.3832586922778499E-2</v>
      </c>
      <c r="BF218" s="847"/>
      <c r="BG218" s="846">
        <v>42.559399999999997</v>
      </c>
      <c r="BH218" s="846">
        <v>23.286200000000001</v>
      </c>
      <c r="BI218" s="846">
        <v>32.322000000000003</v>
      </c>
      <c r="BJ218" s="846">
        <v>1.8324</v>
      </c>
      <c r="BK218" s="842"/>
      <c r="BL218" s="855" t="s">
        <v>3428</v>
      </c>
      <c r="BM218" s="855" t="s">
        <v>3429</v>
      </c>
      <c r="BN218" s="855" t="s">
        <v>3430</v>
      </c>
      <c r="BO218" s="855" t="s">
        <v>3431</v>
      </c>
      <c r="BP218" s="855" t="s">
        <v>1567</v>
      </c>
      <c r="BQ218" s="842"/>
      <c r="BR218" s="856" t="s">
        <v>604</v>
      </c>
    </row>
    <row r="219" spans="1:70" s="428" customFormat="1" x14ac:dyDescent="0.25">
      <c r="A219" s="345" t="s">
        <v>3432</v>
      </c>
      <c r="B219" s="373"/>
      <c r="C219" s="719">
        <v>43633</v>
      </c>
      <c r="D219" s="373"/>
      <c r="E219" s="346">
        <v>1692.26</v>
      </c>
      <c r="F219" s="373"/>
      <c r="G219" s="347">
        <v>28.79</v>
      </c>
      <c r="H219" s="374"/>
      <c r="I219" s="348" t="s">
        <v>430</v>
      </c>
      <c r="J219" s="348">
        <v>-0.62129999999999996</v>
      </c>
      <c r="K219" s="348">
        <v>8.3145000000000007</v>
      </c>
      <c r="L219" s="348">
        <v>1.4803999999999999</v>
      </c>
      <c r="M219" s="348">
        <v>-0.99719999999999998</v>
      </c>
      <c r="N219" s="350">
        <v>11.2768</v>
      </c>
      <c r="O219" s="348">
        <v>6.2522000000000002</v>
      </c>
      <c r="P219" s="348">
        <v>14.7867</v>
      </c>
      <c r="Q219" s="348">
        <v>13.4933</v>
      </c>
      <c r="R219" s="348" t="s">
        <v>430</v>
      </c>
      <c r="S219" s="348">
        <v>9.4677000000000007</v>
      </c>
      <c r="T219" s="348">
        <v>-2.3073999999999999</v>
      </c>
      <c r="U219" s="348">
        <v>2.3098999999999998</v>
      </c>
      <c r="V219" s="348">
        <v>2.9685000000000001</v>
      </c>
      <c r="W219" s="348">
        <v>9.4677000000000007</v>
      </c>
      <c r="X219" s="348">
        <v>16.672599999999999</v>
      </c>
      <c r="Y219" s="374"/>
      <c r="Z219" s="346" t="s">
        <v>430</v>
      </c>
      <c r="AA219" s="346">
        <v>7</v>
      </c>
      <c r="AB219" s="346">
        <v>7</v>
      </c>
      <c r="AC219" s="346">
        <v>4</v>
      </c>
      <c r="AD219" s="346">
        <v>3</v>
      </c>
      <c r="AE219" s="346">
        <v>2</v>
      </c>
      <c r="AF219" s="346">
        <v>1</v>
      </c>
      <c r="AG219" s="346">
        <v>1</v>
      </c>
      <c r="AH219" s="346">
        <v>1</v>
      </c>
      <c r="AI219" s="346" t="s">
        <v>430</v>
      </c>
      <c r="AJ219" s="346">
        <v>7</v>
      </c>
      <c r="AK219" s="346">
        <v>4</v>
      </c>
      <c r="AL219" s="346">
        <v>3</v>
      </c>
      <c r="AM219" s="346">
        <v>2</v>
      </c>
      <c r="AN219" s="346">
        <v>7</v>
      </c>
      <c r="AO219" s="373"/>
      <c r="AP219" s="348" t="s">
        <v>430</v>
      </c>
      <c r="AQ219" s="348" t="s">
        <v>430</v>
      </c>
      <c r="AR219" s="348">
        <v>10.6</v>
      </c>
      <c r="AS219" s="348">
        <v>7.08</v>
      </c>
      <c r="AT219" s="348">
        <v>4.09</v>
      </c>
      <c r="AU219" s="351"/>
      <c r="AV219" s="346" t="s">
        <v>430</v>
      </c>
      <c r="AW219" s="346" t="s">
        <v>430</v>
      </c>
      <c r="AX219" s="346">
        <v>1</v>
      </c>
      <c r="AY219" s="346">
        <v>1</v>
      </c>
      <c r="AZ219" s="346">
        <v>3</v>
      </c>
      <c r="BA219" s="362"/>
      <c r="BB219" s="348">
        <v>12.8348674635932</v>
      </c>
      <c r="BC219" s="375">
        <v>0.74230268510963304</v>
      </c>
      <c r="BD219" s="375">
        <v>5.5208538807024303E-2</v>
      </c>
      <c r="BE219" s="375">
        <v>0.142629640646531</v>
      </c>
      <c r="BF219" s="374"/>
      <c r="BG219" s="348">
        <v>46.187600000000003</v>
      </c>
      <c r="BH219" s="348">
        <v>12.7254</v>
      </c>
      <c r="BI219" s="348">
        <v>36.611899999999999</v>
      </c>
      <c r="BJ219" s="348">
        <v>4.4751000000000003</v>
      </c>
      <c r="BK219" s="373"/>
      <c r="BL219" s="372" t="s">
        <v>3433</v>
      </c>
      <c r="BM219" s="372" t="s">
        <v>3434</v>
      </c>
      <c r="BN219" s="372" t="s">
        <v>2822</v>
      </c>
      <c r="BO219" s="372" t="s">
        <v>670</v>
      </c>
      <c r="BP219" s="372" t="s">
        <v>3435</v>
      </c>
      <c r="BQ219" s="373"/>
      <c r="BR219" s="354" t="s">
        <v>1020</v>
      </c>
    </row>
    <row r="220" spans="1:70" s="428" customFormat="1" x14ac:dyDescent="0.25">
      <c r="A220" s="345" t="s">
        <v>3436</v>
      </c>
      <c r="B220" s="373"/>
      <c r="C220" s="719">
        <v>44994</v>
      </c>
      <c r="D220" s="373"/>
      <c r="E220" s="346">
        <v>528.53399999999999</v>
      </c>
      <c r="F220" s="373"/>
      <c r="G220" s="347">
        <v>13.327999999999999</v>
      </c>
      <c r="H220" s="374"/>
      <c r="I220" s="348">
        <v>1.0691999999999999</v>
      </c>
      <c r="J220" s="348">
        <v>1.7870999999999999</v>
      </c>
      <c r="K220" s="348">
        <v>10.688499999999999</v>
      </c>
      <c r="L220" s="348">
        <v>1.974</v>
      </c>
      <c r="M220" s="348">
        <v>-2.7366000000000001</v>
      </c>
      <c r="N220" s="350">
        <v>7.9264000000000001</v>
      </c>
      <c r="O220" s="348">
        <v>1.4274</v>
      </c>
      <c r="P220" s="348">
        <v>9.4453999999999994</v>
      </c>
      <c r="Q220" s="348" t="s">
        <v>430</v>
      </c>
      <c r="R220" s="348" t="s">
        <v>430</v>
      </c>
      <c r="S220" s="348">
        <v>12.8344</v>
      </c>
      <c r="T220" s="348">
        <v>-1.6238999999999999</v>
      </c>
      <c r="U220" s="348">
        <v>-0.81120000000000003</v>
      </c>
      <c r="V220" s="348">
        <v>0.66469999999999996</v>
      </c>
      <c r="W220" s="348">
        <v>12.8344</v>
      </c>
      <c r="X220" s="348">
        <v>9.5902999999999992</v>
      </c>
      <c r="Y220" s="374"/>
      <c r="Z220" s="346">
        <v>5</v>
      </c>
      <c r="AA220" s="346">
        <v>2</v>
      </c>
      <c r="AB220" s="346">
        <v>2</v>
      </c>
      <c r="AC220" s="346">
        <v>3</v>
      </c>
      <c r="AD220" s="346">
        <v>5</v>
      </c>
      <c r="AE220" s="346">
        <v>3</v>
      </c>
      <c r="AF220" s="346">
        <v>5</v>
      </c>
      <c r="AG220" s="346">
        <v>4</v>
      </c>
      <c r="AH220" s="346" t="s">
        <v>430</v>
      </c>
      <c r="AI220" s="346" t="s">
        <v>430</v>
      </c>
      <c r="AJ220" s="346">
        <v>2</v>
      </c>
      <c r="AK220" s="346">
        <v>3</v>
      </c>
      <c r="AL220" s="346">
        <v>5</v>
      </c>
      <c r="AM220" s="346">
        <v>3</v>
      </c>
      <c r="AN220" s="346">
        <v>2</v>
      </c>
      <c r="AO220" s="373"/>
      <c r="AP220" s="348" t="s">
        <v>430</v>
      </c>
      <c r="AQ220" s="348" t="s">
        <v>430</v>
      </c>
      <c r="AR220" s="348" t="s">
        <v>430</v>
      </c>
      <c r="AS220" s="348">
        <v>2.81</v>
      </c>
      <c r="AT220" s="348">
        <v>1.83</v>
      </c>
      <c r="AU220" s="351"/>
      <c r="AV220" s="346" t="s">
        <v>430</v>
      </c>
      <c r="AW220" s="346" t="s">
        <v>430</v>
      </c>
      <c r="AX220" s="346" t="s">
        <v>430</v>
      </c>
      <c r="AY220" s="346">
        <v>4</v>
      </c>
      <c r="AZ220" s="346">
        <v>4</v>
      </c>
      <c r="BA220" s="362"/>
      <c r="BB220" s="348">
        <v>15.1297114902312</v>
      </c>
      <c r="BC220" s="375">
        <v>0.882456710967092</v>
      </c>
      <c r="BD220" s="375">
        <v>2.1108063019916801E-2</v>
      </c>
      <c r="BE220" s="375">
        <v>-0.62940369715737998</v>
      </c>
      <c r="BF220" s="374"/>
      <c r="BG220" s="348">
        <v>46.304400000000001</v>
      </c>
      <c r="BH220" s="348">
        <v>29.866800000000001</v>
      </c>
      <c r="BI220" s="348">
        <v>18.980799999999999</v>
      </c>
      <c r="BJ220" s="348">
        <v>4.8479999999999999</v>
      </c>
      <c r="BK220" s="373"/>
      <c r="BL220" s="372" t="s">
        <v>3437</v>
      </c>
      <c r="BM220" s="372" t="s">
        <v>3438</v>
      </c>
      <c r="BN220" s="372" t="s">
        <v>3439</v>
      </c>
      <c r="BO220" s="372" t="s">
        <v>1714</v>
      </c>
      <c r="BP220" s="372" t="s">
        <v>3440</v>
      </c>
      <c r="BQ220" s="373"/>
      <c r="BR220" s="354" t="s">
        <v>443</v>
      </c>
    </row>
    <row r="221" spans="1:70" s="428" customFormat="1" x14ac:dyDescent="0.25">
      <c r="A221" s="345" t="s">
        <v>3441</v>
      </c>
      <c r="B221" s="373"/>
      <c r="C221" s="719">
        <v>45860</v>
      </c>
      <c r="D221" s="373"/>
      <c r="E221" s="346">
        <v>416.05399999999997</v>
      </c>
      <c r="F221" s="373"/>
      <c r="G221" s="347">
        <v>10.4735</v>
      </c>
      <c r="H221" s="374"/>
      <c r="I221" s="348">
        <v>1.1599999999999999</v>
      </c>
      <c r="J221" s="348">
        <v>1.2665999999999999</v>
      </c>
      <c r="K221" s="348">
        <v>8.6710999999999991</v>
      </c>
      <c r="L221" s="348">
        <v>0.74260000000000004</v>
      </c>
      <c r="M221" s="348">
        <v>-2.5222000000000002</v>
      </c>
      <c r="N221" s="350" t="s">
        <v>430</v>
      </c>
      <c r="O221" s="348" t="s">
        <v>430</v>
      </c>
      <c r="P221" s="348" t="s">
        <v>430</v>
      </c>
      <c r="Q221" s="348" t="s">
        <v>430</v>
      </c>
      <c r="R221" s="348" t="s">
        <v>430</v>
      </c>
      <c r="S221" s="348">
        <v>10.8729</v>
      </c>
      <c r="T221" s="348">
        <v>-3.1450999999999998</v>
      </c>
      <c r="U221" s="348">
        <v>0.2671</v>
      </c>
      <c r="V221" s="348" t="s">
        <v>430</v>
      </c>
      <c r="W221" s="348">
        <v>10.8729</v>
      </c>
      <c r="X221" s="348">
        <v>4.7350000000000003</v>
      </c>
      <c r="Y221" s="374"/>
      <c r="Z221" s="346">
        <v>4</v>
      </c>
      <c r="AA221" s="346">
        <v>3</v>
      </c>
      <c r="AB221" s="346">
        <v>6</v>
      </c>
      <c r="AC221" s="346">
        <v>6</v>
      </c>
      <c r="AD221" s="346">
        <v>4</v>
      </c>
      <c r="AE221" s="346" t="s">
        <v>430</v>
      </c>
      <c r="AF221" s="346" t="s">
        <v>430</v>
      </c>
      <c r="AG221" s="346" t="s">
        <v>430</v>
      </c>
      <c r="AH221" s="346" t="s">
        <v>430</v>
      </c>
      <c r="AI221" s="346" t="s">
        <v>430</v>
      </c>
      <c r="AJ221" s="346">
        <v>4</v>
      </c>
      <c r="AK221" s="346">
        <v>5</v>
      </c>
      <c r="AL221" s="346">
        <v>4</v>
      </c>
      <c r="AM221" s="346" t="s">
        <v>430</v>
      </c>
      <c r="AN221" s="346">
        <v>4</v>
      </c>
      <c r="AO221" s="373"/>
      <c r="AP221" s="348" t="s">
        <v>430</v>
      </c>
      <c r="AQ221" s="348" t="s">
        <v>430</v>
      </c>
      <c r="AR221" s="348" t="s">
        <v>430</v>
      </c>
      <c r="AS221" s="348" t="s">
        <v>430</v>
      </c>
      <c r="AT221" s="348" t="s">
        <v>430</v>
      </c>
      <c r="AU221" s="351"/>
      <c r="AV221" s="346" t="s">
        <v>430</v>
      </c>
      <c r="AW221" s="346" t="s">
        <v>430</v>
      </c>
      <c r="AX221" s="346" t="s">
        <v>430</v>
      </c>
      <c r="AY221" s="346" t="s">
        <v>430</v>
      </c>
      <c r="AZ221" s="346" t="s">
        <v>430</v>
      </c>
      <c r="BA221" s="362"/>
      <c r="BB221" s="348">
        <v>17.4364464487915</v>
      </c>
      <c r="BC221" s="375">
        <v>0.77041287802087299</v>
      </c>
      <c r="BD221" s="375">
        <v>1.18459161722394E-2</v>
      </c>
      <c r="BE221" s="375">
        <v>-0.53087365783222396</v>
      </c>
      <c r="BF221" s="374"/>
      <c r="BG221" s="348">
        <v>63.549100000000003</v>
      </c>
      <c r="BH221" s="348">
        <v>24.385899999999999</v>
      </c>
      <c r="BI221" s="348">
        <v>6.8555900000000003</v>
      </c>
      <c r="BJ221" s="348">
        <v>5.2094100000000001</v>
      </c>
      <c r="BK221" s="373"/>
      <c r="BL221" s="372" t="s">
        <v>3442</v>
      </c>
      <c r="BM221" s="372" t="s">
        <v>3443</v>
      </c>
      <c r="BN221" s="372" t="s">
        <v>3444</v>
      </c>
      <c r="BO221" s="372" t="s">
        <v>3445</v>
      </c>
      <c r="BP221" s="372" t="s">
        <v>3446</v>
      </c>
      <c r="BQ221" s="373"/>
      <c r="BR221" s="354" t="s">
        <v>443</v>
      </c>
    </row>
    <row r="222" spans="1:70" s="428" customFormat="1" x14ac:dyDescent="0.25">
      <c r="A222" s="885" t="s">
        <v>93</v>
      </c>
      <c r="B222" s="402"/>
      <c r="C222" s="724"/>
      <c r="D222" s="402"/>
      <c r="E222" s="403"/>
      <c r="F222" s="402"/>
      <c r="G222" s="404"/>
      <c r="H222" s="406"/>
      <c r="I222" s="405">
        <v>1.3948</v>
      </c>
      <c r="J222" s="405">
        <v>1.1003000000000001</v>
      </c>
      <c r="K222" s="405">
        <v>9.8242999999999991</v>
      </c>
      <c r="L222" s="405">
        <v>3.5918999999999999</v>
      </c>
      <c r="M222" s="405">
        <v>-1.3230999999999999</v>
      </c>
      <c r="N222" s="407">
        <v>10.3954</v>
      </c>
      <c r="O222" s="405">
        <v>3.5606</v>
      </c>
      <c r="P222" s="405">
        <v>11.588800000000001</v>
      </c>
      <c r="Q222" s="405">
        <v>10.246499999999999</v>
      </c>
      <c r="R222" s="405">
        <v>9.6940000000000008</v>
      </c>
      <c r="S222" s="405">
        <v>11.692399999999999</v>
      </c>
      <c r="T222" s="405">
        <v>-0.73160000000000003</v>
      </c>
      <c r="U222" s="405">
        <v>1.4334</v>
      </c>
      <c r="V222" s="405">
        <v>1.4416</v>
      </c>
      <c r="W222" s="405">
        <v>11.692399999999999</v>
      </c>
      <c r="X222" s="405">
        <v>12.0366</v>
      </c>
      <c r="Y222" s="406"/>
      <c r="Z222" s="403">
        <v>5</v>
      </c>
      <c r="AA222" s="403">
        <v>7</v>
      </c>
      <c r="AB222" s="403">
        <v>7</v>
      </c>
      <c r="AC222" s="403">
        <v>7</v>
      </c>
      <c r="AD222" s="403">
        <v>7</v>
      </c>
      <c r="AE222" s="403">
        <v>6</v>
      </c>
      <c r="AF222" s="403">
        <v>5</v>
      </c>
      <c r="AG222" s="403">
        <v>5</v>
      </c>
      <c r="AH222" s="403">
        <v>4</v>
      </c>
      <c r="AI222" s="403">
        <v>3</v>
      </c>
      <c r="AJ222" s="403">
        <v>7</v>
      </c>
      <c r="AK222" s="403">
        <v>7</v>
      </c>
      <c r="AL222" s="403">
        <v>7</v>
      </c>
      <c r="AM222" s="403">
        <v>6</v>
      </c>
      <c r="AN222" s="403">
        <v>7</v>
      </c>
      <c r="AO222" s="402"/>
      <c r="AP222" s="405">
        <v>9.3133333333333308</v>
      </c>
      <c r="AQ222" s="405">
        <v>9.3000000000000007</v>
      </c>
      <c r="AR222" s="405">
        <v>7.9050000000000002</v>
      </c>
      <c r="AS222" s="405">
        <v>4.1260000000000003</v>
      </c>
      <c r="AT222" s="405">
        <v>4.7716666666666701</v>
      </c>
      <c r="AU222" s="408"/>
      <c r="AV222" s="403">
        <v>3</v>
      </c>
      <c r="AW222" s="403">
        <v>3</v>
      </c>
      <c r="AX222" s="403">
        <v>4</v>
      </c>
      <c r="AY222" s="403">
        <v>5</v>
      </c>
      <c r="AZ222" s="403">
        <v>6</v>
      </c>
      <c r="BA222" s="409"/>
      <c r="BB222" s="405"/>
      <c r="BC222" s="410"/>
      <c r="BD222" s="410"/>
      <c r="BE222" s="410"/>
      <c r="BF222" s="406"/>
      <c r="BG222" s="405"/>
      <c r="BH222" s="405"/>
      <c r="BI222" s="405"/>
      <c r="BJ222" s="405"/>
      <c r="BK222" s="402"/>
      <c r="BL222" s="401"/>
      <c r="BM222" s="401"/>
      <c r="BN222" s="401"/>
      <c r="BO222" s="401"/>
      <c r="BP222" s="401"/>
      <c r="BQ222" s="402"/>
      <c r="BR222" s="411"/>
    </row>
    <row r="223" spans="1:70" s="428" customFormat="1" x14ac:dyDescent="0.25">
      <c r="A223" s="886" t="s">
        <v>94</v>
      </c>
      <c r="B223" s="373"/>
      <c r="C223" s="719"/>
      <c r="D223" s="373"/>
      <c r="E223" s="346"/>
      <c r="F223" s="373"/>
      <c r="G223" s="347"/>
      <c r="H223" s="374"/>
      <c r="I223" s="348">
        <v>1.8946000000000001</v>
      </c>
      <c r="J223" s="348">
        <v>3.1972999999999998</v>
      </c>
      <c r="K223" s="348">
        <v>13.1401</v>
      </c>
      <c r="L223" s="348">
        <v>12.086499999999999</v>
      </c>
      <c r="M223" s="348">
        <v>7.91</v>
      </c>
      <c r="N223" s="350">
        <v>25.618500000000001</v>
      </c>
      <c r="O223" s="348">
        <v>6.2522000000000002</v>
      </c>
      <c r="P223" s="348">
        <v>14.7867</v>
      </c>
      <c r="Q223" s="348">
        <v>13.4933</v>
      </c>
      <c r="R223" s="348">
        <v>10.795999999999999</v>
      </c>
      <c r="S223" s="348">
        <v>15.250299999999999</v>
      </c>
      <c r="T223" s="348">
        <v>7.4484000000000004</v>
      </c>
      <c r="U223" s="348">
        <v>11.276999999999999</v>
      </c>
      <c r="V223" s="348">
        <v>14.1122</v>
      </c>
      <c r="W223" s="348">
        <v>15.250299999999999</v>
      </c>
      <c r="X223" s="348">
        <v>16.672599999999999</v>
      </c>
      <c r="Y223" s="374"/>
      <c r="Z223" s="346"/>
      <c r="AA223" s="346"/>
      <c r="AB223" s="346"/>
      <c r="AC223" s="346"/>
      <c r="AD223" s="346"/>
      <c r="AE223" s="346"/>
      <c r="AF223" s="346"/>
      <c r="AG223" s="346"/>
      <c r="AH223" s="346"/>
      <c r="AI223" s="346"/>
      <c r="AJ223" s="346"/>
      <c r="AK223" s="346"/>
      <c r="AL223" s="346"/>
      <c r="AM223" s="346"/>
      <c r="AN223" s="346"/>
      <c r="AO223" s="373"/>
      <c r="AP223" s="348">
        <v>10.43</v>
      </c>
      <c r="AQ223" s="348">
        <v>10.27</v>
      </c>
      <c r="AR223" s="348">
        <v>10.6</v>
      </c>
      <c r="AS223" s="348">
        <v>7.08</v>
      </c>
      <c r="AT223" s="348">
        <v>24.2</v>
      </c>
      <c r="AU223" s="351"/>
      <c r="AV223" s="346"/>
      <c r="AW223" s="346"/>
      <c r="AX223" s="346"/>
      <c r="AY223" s="346"/>
      <c r="AZ223" s="346"/>
      <c r="BA223" s="362"/>
      <c r="BB223" s="348"/>
      <c r="BC223" s="375"/>
      <c r="BD223" s="375"/>
      <c r="BE223" s="375"/>
      <c r="BF223" s="374"/>
      <c r="BG223" s="348"/>
      <c r="BH223" s="348"/>
      <c r="BI223" s="348"/>
      <c r="BJ223" s="348"/>
      <c r="BK223" s="373"/>
      <c r="BL223" s="372"/>
      <c r="BM223" s="372"/>
      <c r="BN223" s="372"/>
      <c r="BO223" s="372"/>
      <c r="BP223" s="372"/>
      <c r="BQ223" s="373"/>
      <c r="BR223" s="354"/>
    </row>
    <row r="224" spans="1:70" s="428" customFormat="1" x14ac:dyDescent="0.25">
      <c r="A224" s="886" t="s">
        <v>95</v>
      </c>
      <c r="B224" s="373"/>
      <c r="C224" s="719"/>
      <c r="D224" s="373"/>
      <c r="E224" s="346"/>
      <c r="F224" s="373"/>
      <c r="G224" s="347"/>
      <c r="H224" s="374"/>
      <c r="I224" s="348">
        <v>1.0691999999999999</v>
      </c>
      <c r="J224" s="348">
        <v>-0.62129999999999996</v>
      </c>
      <c r="K224" s="348">
        <v>8.3145000000000007</v>
      </c>
      <c r="L224" s="348">
        <v>-0.60580000000000001</v>
      </c>
      <c r="M224" s="348">
        <v>-8.7628000000000004</v>
      </c>
      <c r="N224" s="350">
        <v>3.5596000000000001</v>
      </c>
      <c r="O224" s="348">
        <v>1.4274</v>
      </c>
      <c r="P224" s="348">
        <v>8.4298999999999999</v>
      </c>
      <c r="Q224" s="348">
        <v>7.0654000000000003</v>
      </c>
      <c r="R224" s="348">
        <v>8.2040000000000006</v>
      </c>
      <c r="S224" s="348">
        <v>9.4677000000000007</v>
      </c>
      <c r="T224" s="348">
        <v>-5.1757999999999997</v>
      </c>
      <c r="U224" s="348">
        <v>-6.7483000000000004</v>
      </c>
      <c r="V224" s="348">
        <v>-8.0730000000000004</v>
      </c>
      <c r="W224" s="348">
        <v>9.4677000000000007</v>
      </c>
      <c r="X224" s="348">
        <v>4.7350000000000003</v>
      </c>
      <c r="Y224" s="374"/>
      <c r="Z224" s="346"/>
      <c r="AA224" s="346"/>
      <c r="AB224" s="346"/>
      <c r="AC224" s="346"/>
      <c r="AD224" s="346"/>
      <c r="AE224" s="346"/>
      <c r="AF224" s="346"/>
      <c r="AG224" s="346"/>
      <c r="AH224" s="346"/>
      <c r="AI224" s="346"/>
      <c r="AJ224" s="346"/>
      <c r="AK224" s="346"/>
      <c r="AL224" s="346"/>
      <c r="AM224" s="346"/>
      <c r="AN224" s="346"/>
      <c r="AO224" s="373"/>
      <c r="AP224" s="348">
        <v>7.62</v>
      </c>
      <c r="AQ224" s="348">
        <v>7.57</v>
      </c>
      <c r="AR224" s="348">
        <v>6.21</v>
      </c>
      <c r="AS224" s="348">
        <v>2.2200000000000002</v>
      </c>
      <c r="AT224" s="348">
        <v>-8.0299999999999994</v>
      </c>
      <c r="AU224" s="351"/>
      <c r="AV224" s="346"/>
      <c r="AW224" s="346"/>
      <c r="AX224" s="346"/>
      <c r="AY224" s="346"/>
      <c r="AZ224" s="346"/>
      <c r="BA224" s="362"/>
      <c r="BB224" s="348"/>
      <c r="BC224" s="375"/>
      <c r="BD224" s="375"/>
      <c r="BE224" s="375"/>
      <c r="BF224" s="374"/>
      <c r="BG224" s="348"/>
      <c r="BH224" s="348"/>
      <c r="BI224" s="348"/>
      <c r="BJ224" s="348"/>
      <c r="BK224" s="373"/>
      <c r="BL224" s="372"/>
      <c r="BM224" s="372"/>
      <c r="BN224" s="372"/>
      <c r="BO224" s="372"/>
      <c r="BP224" s="372"/>
      <c r="BQ224" s="373"/>
      <c r="BR224" s="354"/>
    </row>
    <row r="225" spans="1:70" s="428" customFormat="1" x14ac:dyDescent="0.25">
      <c r="A225" s="887" t="s">
        <v>96</v>
      </c>
      <c r="B225" s="413"/>
      <c r="C225" s="725"/>
      <c r="D225" s="413"/>
      <c r="E225" s="414"/>
      <c r="F225" s="413"/>
      <c r="G225" s="415"/>
      <c r="H225" s="417"/>
      <c r="I225" s="416">
        <v>1.3595999999999999</v>
      </c>
      <c r="J225" s="416">
        <v>1.2245999999999999</v>
      </c>
      <c r="K225" s="416">
        <v>9.0083000000000002</v>
      </c>
      <c r="L225" s="416">
        <v>1.4803999999999999</v>
      </c>
      <c r="M225" s="416">
        <v>-2.5222000000000002</v>
      </c>
      <c r="N225" s="418">
        <v>7.6283500000000002</v>
      </c>
      <c r="O225" s="416">
        <v>3.6703000000000001</v>
      </c>
      <c r="P225" s="416">
        <v>12.5657</v>
      </c>
      <c r="Q225" s="416">
        <v>10.2136</v>
      </c>
      <c r="R225" s="416">
        <v>10.081899999999999</v>
      </c>
      <c r="S225" s="416">
        <v>10.8729</v>
      </c>
      <c r="T225" s="416">
        <v>-2.3073999999999999</v>
      </c>
      <c r="U225" s="416">
        <v>0.2671</v>
      </c>
      <c r="V225" s="416">
        <v>0.44119999999999998</v>
      </c>
      <c r="W225" s="416">
        <v>10.8729</v>
      </c>
      <c r="X225" s="416">
        <v>13.689</v>
      </c>
      <c r="Y225" s="417"/>
      <c r="Z225" s="414"/>
      <c r="AA225" s="414"/>
      <c r="AB225" s="414"/>
      <c r="AC225" s="414"/>
      <c r="AD225" s="414"/>
      <c r="AE225" s="414"/>
      <c r="AF225" s="414"/>
      <c r="AG225" s="414"/>
      <c r="AH225" s="414"/>
      <c r="AI225" s="414"/>
      <c r="AJ225" s="414"/>
      <c r="AK225" s="414"/>
      <c r="AL225" s="414"/>
      <c r="AM225" s="414"/>
      <c r="AN225" s="414"/>
      <c r="AO225" s="413"/>
      <c r="AP225" s="416">
        <v>9.89</v>
      </c>
      <c r="AQ225" s="416">
        <v>10.06</v>
      </c>
      <c r="AR225" s="416">
        <v>7.4</v>
      </c>
      <c r="AS225" s="416">
        <v>4.0199999999999996</v>
      </c>
      <c r="AT225" s="416">
        <v>2.96</v>
      </c>
      <c r="AU225" s="419"/>
      <c r="AV225" s="414"/>
      <c r="AW225" s="414"/>
      <c r="AX225" s="414"/>
      <c r="AY225" s="414"/>
      <c r="AZ225" s="414"/>
      <c r="BA225" s="420"/>
      <c r="BB225" s="416"/>
      <c r="BC225" s="421"/>
      <c r="BD225" s="421"/>
      <c r="BE225" s="421"/>
      <c r="BF225" s="417"/>
      <c r="BG225" s="416"/>
      <c r="BH225" s="416"/>
      <c r="BI225" s="416"/>
      <c r="BJ225" s="416"/>
      <c r="BK225" s="413"/>
      <c r="BL225" s="412"/>
      <c r="BM225" s="412"/>
      <c r="BN225" s="412"/>
      <c r="BO225" s="412"/>
      <c r="BP225" s="412"/>
      <c r="BQ225" s="413"/>
      <c r="BR225" s="422"/>
    </row>
    <row r="226" spans="1:70" s="428" customFormat="1" ht="14.5" customHeight="1" x14ac:dyDescent="0.35">
      <c r="A226" s="874" t="s">
        <v>3447</v>
      </c>
      <c r="B226" s="862"/>
      <c r="C226" s="863"/>
      <c r="D226" s="862"/>
      <c r="E226" s="864"/>
      <c r="F226" s="862"/>
      <c r="G226" s="865"/>
      <c r="H226" s="867"/>
      <c r="I226" s="866"/>
      <c r="J226" s="866"/>
      <c r="K226" s="866"/>
      <c r="L226" s="866"/>
      <c r="M226" s="866"/>
      <c r="N226" s="868"/>
      <c r="O226" s="866"/>
      <c r="P226" s="866"/>
      <c r="Q226" s="866"/>
      <c r="R226" s="866"/>
      <c r="S226" s="866"/>
      <c r="T226" s="866"/>
      <c r="U226" s="866"/>
      <c r="V226" s="866"/>
      <c r="W226" s="866"/>
      <c r="X226" s="866"/>
      <c r="Y226" s="867"/>
      <c r="Z226" s="864"/>
      <c r="AA226" s="864"/>
      <c r="AB226" s="864"/>
      <c r="AC226" s="864"/>
      <c r="AD226" s="864"/>
      <c r="AE226" s="864"/>
      <c r="AF226" s="864"/>
      <c r="AG226" s="864"/>
      <c r="AH226" s="864"/>
      <c r="AI226" s="864"/>
      <c r="AJ226" s="864"/>
      <c r="AK226" s="864"/>
      <c r="AL226" s="864"/>
      <c r="AM226" s="864"/>
      <c r="AN226" s="864"/>
      <c r="AO226" s="862"/>
      <c r="AP226" s="866"/>
      <c r="AQ226" s="866"/>
      <c r="AR226" s="866"/>
      <c r="AS226" s="866"/>
      <c r="AT226" s="866"/>
      <c r="AU226" s="869"/>
      <c r="AV226" s="864"/>
      <c r="AW226" s="864"/>
      <c r="AX226" s="864"/>
      <c r="AY226" s="864"/>
      <c r="AZ226" s="864"/>
      <c r="BA226" s="870"/>
      <c r="BB226" s="866"/>
      <c r="BC226" s="871"/>
      <c r="BD226" s="871"/>
      <c r="BE226" s="871"/>
      <c r="BF226" s="867"/>
      <c r="BG226" s="866"/>
      <c r="BH226" s="866"/>
      <c r="BI226" s="866"/>
      <c r="BJ226" s="866"/>
      <c r="BK226" s="862"/>
      <c r="BL226" s="872"/>
      <c r="BM226" s="872"/>
      <c r="BN226" s="872"/>
      <c r="BO226" s="872"/>
      <c r="BP226" s="872"/>
      <c r="BQ226" s="862"/>
      <c r="BR226" s="873"/>
    </row>
    <row r="227" spans="1:70" s="428" customFormat="1" x14ac:dyDescent="0.25">
      <c r="A227" s="345" t="s">
        <v>3448</v>
      </c>
      <c r="B227" s="373"/>
      <c r="C227" s="719">
        <v>43480</v>
      </c>
      <c r="D227" s="373"/>
      <c r="E227" s="346">
        <v>35812.800000000003</v>
      </c>
      <c r="F227" s="373"/>
      <c r="G227" s="347">
        <v>35.86</v>
      </c>
      <c r="H227" s="374"/>
      <c r="I227" s="348">
        <v>1.1279999999999999</v>
      </c>
      <c r="J227" s="348">
        <v>-1.4563999999999999</v>
      </c>
      <c r="K227" s="348">
        <v>5.1612999999999998</v>
      </c>
      <c r="L227" s="348">
        <v>-2.6073</v>
      </c>
      <c r="M227" s="348">
        <v>-3.4203999999999999</v>
      </c>
      <c r="N227" s="350">
        <v>5.5326000000000004</v>
      </c>
      <c r="O227" s="348">
        <v>9.0822000000000003</v>
      </c>
      <c r="P227" s="348">
        <v>21.464600000000001</v>
      </c>
      <c r="Q227" s="348">
        <v>21.9834</v>
      </c>
      <c r="R227" s="348" t="s">
        <v>430</v>
      </c>
      <c r="S227" s="348">
        <v>7.5907999999999998</v>
      </c>
      <c r="T227" s="348">
        <v>-5.0317999999999996</v>
      </c>
      <c r="U227" s="348">
        <v>1.1566000000000001</v>
      </c>
      <c r="V227" s="348">
        <v>-0.66479999999999995</v>
      </c>
      <c r="W227" s="348">
        <v>7.5907999999999998</v>
      </c>
      <c r="X227" s="348">
        <v>19.1602</v>
      </c>
      <c r="Y227" s="374"/>
      <c r="Z227" s="346">
        <v>4</v>
      </c>
      <c r="AA227" s="346">
        <v>7</v>
      </c>
      <c r="AB227" s="346">
        <v>7</v>
      </c>
      <c r="AC227" s="346">
        <v>7</v>
      </c>
      <c r="AD227" s="346">
        <v>5</v>
      </c>
      <c r="AE227" s="346">
        <v>4</v>
      </c>
      <c r="AF227" s="346">
        <v>2</v>
      </c>
      <c r="AG227" s="346">
        <v>3</v>
      </c>
      <c r="AH227" s="346">
        <v>1</v>
      </c>
      <c r="AI227" s="346" t="s">
        <v>430</v>
      </c>
      <c r="AJ227" s="346">
        <v>7</v>
      </c>
      <c r="AK227" s="346">
        <v>7</v>
      </c>
      <c r="AL227" s="346">
        <v>5</v>
      </c>
      <c r="AM227" s="346">
        <v>4</v>
      </c>
      <c r="AN227" s="346">
        <v>7</v>
      </c>
      <c r="AO227" s="373"/>
      <c r="AP227" s="348" t="s">
        <v>430</v>
      </c>
      <c r="AQ227" s="348">
        <v>21.39</v>
      </c>
      <c r="AR227" s="348">
        <v>16.95</v>
      </c>
      <c r="AS227" s="348">
        <v>10.46</v>
      </c>
      <c r="AT227" s="348">
        <v>-1.33</v>
      </c>
      <c r="AU227" s="351"/>
      <c r="AV227" s="346" t="s">
        <v>430</v>
      </c>
      <c r="AW227" s="346">
        <v>1</v>
      </c>
      <c r="AX227" s="346">
        <v>2</v>
      </c>
      <c r="AY227" s="346">
        <v>3</v>
      </c>
      <c r="AZ227" s="346">
        <v>4</v>
      </c>
      <c r="BA227" s="362"/>
      <c r="BB227" s="348">
        <v>12.2723546406348</v>
      </c>
      <c r="BC227" s="375">
        <v>0.78885314271380602</v>
      </c>
      <c r="BD227" s="375">
        <v>9.6006242328805697E-2</v>
      </c>
      <c r="BE227" s="375">
        <v>0.49033266688366201</v>
      </c>
      <c r="BF227" s="374"/>
      <c r="BG227" s="348">
        <v>68.662099999999995</v>
      </c>
      <c r="BH227" s="348">
        <v>13.995100000000001</v>
      </c>
      <c r="BI227" s="348">
        <v>11.3827</v>
      </c>
      <c r="BJ227" s="348">
        <v>5.9600999999999997</v>
      </c>
      <c r="BK227" s="373"/>
      <c r="BL227" s="372" t="s">
        <v>3449</v>
      </c>
      <c r="BM227" s="372" t="s">
        <v>3450</v>
      </c>
      <c r="BN227" s="372" t="s">
        <v>3451</v>
      </c>
      <c r="BO227" s="372" t="s">
        <v>3452</v>
      </c>
      <c r="BP227" s="372" t="s">
        <v>3453</v>
      </c>
      <c r="BQ227" s="373"/>
      <c r="BR227" s="354" t="s">
        <v>1020</v>
      </c>
    </row>
    <row r="228" spans="1:70" s="428" customFormat="1" x14ac:dyDescent="0.25">
      <c r="A228" s="345" t="s">
        <v>3454</v>
      </c>
      <c r="B228" s="373"/>
      <c r="C228" s="719">
        <v>36577</v>
      </c>
      <c r="D228" s="373"/>
      <c r="E228" s="346">
        <v>8551.6</v>
      </c>
      <c r="F228" s="373"/>
      <c r="G228" s="347">
        <v>247.6147</v>
      </c>
      <c r="H228" s="374"/>
      <c r="I228" s="348" t="s">
        <v>430</v>
      </c>
      <c r="J228" s="348">
        <v>-0.89370000000000005</v>
      </c>
      <c r="K228" s="348">
        <v>8.3071999999999999</v>
      </c>
      <c r="L228" s="348">
        <v>-0.2994</v>
      </c>
      <c r="M228" s="348">
        <v>-6.0873999999999997</v>
      </c>
      <c r="N228" s="350">
        <v>5.3</v>
      </c>
      <c r="O228" s="348">
        <v>7.0373000000000001</v>
      </c>
      <c r="P228" s="348">
        <v>26.689699999999998</v>
      </c>
      <c r="Q228" s="348">
        <v>19.908300000000001</v>
      </c>
      <c r="R228" s="348">
        <v>16.154699999999998</v>
      </c>
      <c r="S228" s="348">
        <v>10.958600000000001</v>
      </c>
      <c r="T228" s="348">
        <v>-4.4066999999999998</v>
      </c>
      <c r="U228" s="348">
        <v>-2.2202999999999999</v>
      </c>
      <c r="V228" s="348">
        <v>-1.8807</v>
      </c>
      <c r="W228" s="348">
        <v>10.958600000000001</v>
      </c>
      <c r="X228" s="348">
        <v>13.036799999999999</v>
      </c>
      <c r="Y228" s="374"/>
      <c r="Z228" s="346" t="s">
        <v>430</v>
      </c>
      <c r="AA228" s="346">
        <v>6</v>
      </c>
      <c r="AB228" s="346">
        <v>6</v>
      </c>
      <c r="AC228" s="346">
        <v>6</v>
      </c>
      <c r="AD228" s="346">
        <v>6</v>
      </c>
      <c r="AE228" s="346">
        <v>5</v>
      </c>
      <c r="AF228" s="346">
        <v>3</v>
      </c>
      <c r="AG228" s="346">
        <v>1</v>
      </c>
      <c r="AH228" s="346">
        <v>2</v>
      </c>
      <c r="AI228" s="346">
        <v>1</v>
      </c>
      <c r="AJ228" s="346">
        <v>6</v>
      </c>
      <c r="AK228" s="346">
        <v>6</v>
      </c>
      <c r="AL228" s="346">
        <v>6</v>
      </c>
      <c r="AM228" s="346">
        <v>5</v>
      </c>
      <c r="AN228" s="346">
        <v>6</v>
      </c>
      <c r="AO228" s="373"/>
      <c r="AP228" s="348">
        <v>18.14</v>
      </c>
      <c r="AQ228" s="348">
        <v>21.06</v>
      </c>
      <c r="AR228" s="348">
        <v>18.8</v>
      </c>
      <c r="AS228" s="348">
        <v>11.43</v>
      </c>
      <c r="AT228" s="348">
        <v>-2.97</v>
      </c>
      <c r="AU228" s="351"/>
      <c r="AV228" s="346">
        <v>1</v>
      </c>
      <c r="AW228" s="346">
        <v>2</v>
      </c>
      <c r="AX228" s="346">
        <v>1</v>
      </c>
      <c r="AY228" s="346">
        <v>2</v>
      </c>
      <c r="AZ228" s="346">
        <v>5</v>
      </c>
      <c r="BA228" s="362"/>
      <c r="BB228" s="348">
        <v>16.728716961374602</v>
      </c>
      <c r="BC228" s="375">
        <v>1.06880527216238</v>
      </c>
      <c r="BD228" s="375">
        <v>9.3849946609863802E-2</v>
      </c>
      <c r="BE228" s="375">
        <v>0.93699445719826302</v>
      </c>
      <c r="BF228" s="374"/>
      <c r="BG228" s="348">
        <v>46.858600000000003</v>
      </c>
      <c r="BH228" s="348">
        <v>14.0131</v>
      </c>
      <c r="BI228" s="348">
        <v>31.974900000000002</v>
      </c>
      <c r="BJ228" s="348">
        <v>7.1534000000000004</v>
      </c>
      <c r="BK228" s="373"/>
      <c r="BL228" s="372" t="s">
        <v>700</v>
      </c>
      <c r="BM228" s="372" t="s">
        <v>3455</v>
      </c>
      <c r="BN228" s="372" t="s">
        <v>3456</v>
      </c>
      <c r="BO228" s="372" t="s">
        <v>3457</v>
      </c>
      <c r="BP228" s="372" t="s">
        <v>1149</v>
      </c>
      <c r="BQ228" s="373"/>
      <c r="BR228" s="354" t="s">
        <v>513</v>
      </c>
    </row>
    <row r="229" spans="1:70" s="428" customFormat="1" x14ac:dyDescent="0.25">
      <c r="A229" s="345" t="s">
        <v>3458</v>
      </c>
      <c r="B229" s="373"/>
      <c r="C229" s="719">
        <v>45447</v>
      </c>
      <c r="D229" s="373"/>
      <c r="E229" s="346">
        <v>1503.56</v>
      </c>
      <c r="F229" s="373"/>
      <c r="G229" s="347">
        <v>13.026999999999999</v>
      </c>
      <c r="H229" s="374"/>
      <c r="I229" s="348">
        <v>1.5909</v>
      </c>
      <c r="J229" s="348">
        <v>0.2848</v>
      </c>
      <c r="K229" s="348">
        <v>10.6609</v>
      </c>
      <c r="L229" s="348">
        <v>3.0209999999999999</v>
      </c>
      <c r="M229" s="348">
        <v>-1.2732000000000001</v>
      </c>
      <c r="N229" s="350">
        <v>10.4412</v>
      </c>
      <c r="O229" s="348" t="s">
        <v>430</v>
      </c>
      <c r="P229" s="348" t="s">
        <v>430</v>
      </c>
      <c r="Q229" s="348" t="s">
        <v>430</v>
      </c>
      <c r="R229" s="348" t="s">
        <v>430</v>
      </c>
      <c r="S229" s="348">
        <v>13.228999999999999</v>
      </c>
      <c r="T229" s="348">
        <v>-1.2957000000000001</v>
      </c>
      <c r="U229" s="348">
        <v>2.6071</v>
      </c>
      <c r="V229" s="348">
        <v>-0.26029999999999998</v>
      </c>
      <c r="W229" s="348">
        <v>13.228999999999999</v>
      </c>
      <c r="X229" s="348">
        <v>14.967599999999999</v>
      </c>
      <c r="Y229" s="374"/>
      <c r="Z229" s="346">
        <v>3</v>
      </c>
      <c r="AA229" s="346">
        <v>4</v>
      </c>
      <c r="AB229" s="346">
        <v>4</v>
      </c>
      <c r="AC229" s="346">
        <v>3</v>
      </c>
      <c r="AD229" s="346">
        <v>4</v>
      </c>
      <c r="AE229" s="346">
        <v>3</v>
      </c>
      <c r="AF229" s="346" t="s">
        <v>430</v>
      </c>
      <c r="AG229" s="346" t="s">
        <v>430</v>
      </c>
      <c r="AH229" s="346" t="s">
        <v>430</v>
      </c>
      <c r="AI229" s="346" t="s">
        <v>430</v>
      </c>
      <c r="AJ229" s="346">
        <v>4</v>
      </c>
      <c r="AK229" s="346">
        <v>3</v>
      </c>
      <c r="AL229" s="346">
        <v>4</v>
      </c>
      <c r="AM229" s="346">
        <v>3</v>
      </c>
      <c r="AN229" s="346">
        <v>4</v>
      </c>
      <c r="AO229" s="373"/>
      <c r="AP229" s="348" t="s">
        <v>430</v>
      </c>
      <c r="AQ229" s="348" t="s">
        <v>430</v>
      </c>
      <c r="AR229" s="348" t="s">
        <v>430</v>
      </c>
      <c r="AS229" s="348" t="s">
        <v>430</v>
      </c>
      <c r="AT229" s="348">
        <v>4.1399999999999997</v>
      </c>
      <c r="AU229" s="351"/>
      <c r="AV229" s="346" t="s">
        <v>430</v>
      </c>
      <c r="AW229" s="346" t="s">
        <v>430</v>
      </c>
      <c r="AX229" s="346" t="s">
        <v>430</v>
      </c>
      <c r="AY229" s="346" t="s">
        <v>430</v>
      </c>
      <c r="AZ229" s="346">
        <v>3</v>
      </c>
      <c r="BA229" s="362"/>
      <c r="BB229" s="348">
        <v>17.924430145205299</v>
      </c>
      <c r="BC229" s="375">
        <v>1.08875338115347</v>
      </c>
      <c r="BD229" s="375">
        <v>1.6729595231057499E-2</v>
      </c>
      <c r="BE229" s="375">
        <v>0.70675438933013102</v>
      </c>
      <c r="BF229" s="374"/>
      <c r="BG229" s="348">
        <v>39.379800000000003</v>
      </c>
      <c r="BH229" s="348">
        <v>11.563499999999999</v>
      </c>
      <c r="BI229" s="348">
        <v>35.825400000000002</v>
      </c>
      <c r="BJ229" s="348">
        <v>13.231299999999999</v>
      </c>
      <c r="BK229" s="373"/>
      <c r="BL229" s="372" t="s">
        <v>3459</v>
      </c>
      <c r="BM229" s="372" t="s">
        <v>3460</v>
      </c>
      <c r="BN229" s="372" t="s">
        <v>3461</v>
      </c>
      <c r="BO229" s="372" t="s">
        <v>3462</v>
      </c>
      <c r="BP229" s="372" t="s">
        <v>1019</v>
      </c>
      <c r="BQ229" s="373"/>
      <c r="BR229" s="354" t="s">
        <v>555</v>
      </c>
    </row>
    <row r="230" spans="1:70" s="428" customFormat="1" ht="11" x14ac:dyDescent="0.3">
      <c r="A230" s="841" t="s">
        <v>3463</v>
      </c>
      <c r="B230" s="842"/>
      <c r="C230" s="843">
        <v>45472</v>
      </c>
      <c r="D230" s="842"/>
      <c r="E230" s="844">
        <v>1394.37</v>
      </c>
      <c r="F230" s="842"/>
      <c r="G230" s="845">
        <v>9.9710000000000001</v>
      </c>
      <c r="H230" s="847"/>
      <c r="I230" s="846">
        <v>2.4662999999999999</v>
      </c>
      <c r="J230" s="846">
        <v>3.1234000000000002</v>
      </c>
      <c r="K230" s="846">
        <v>13.5261</v>
      </c>
      <c r="L230" s="846">
        <v>8.6283999999999992</v>
      </c>
      <c r="M230" s="846">
        <v>0.24129999999999999</v>
      </c>
      <c r="N230" s="848">
        <v>11.367000000000001</v>
      </c>
      <c r="O230" s="846" t="s">
        <v>430</v>
      </c>
      <c r="P230" s="846" t="s">
        <v>430</v>
      </c>
      <c r="Q230" s="846" t="s">
        <v>430</v>
      </c>
      <c r="R230" s="846" t="s">
        <v>430</v>
      </c>
      <c r="S230" s="846">
        <v>16.565300000000001</v>
      </c>
      <c r="T230" s="846">
        <v>-0.73670000000000002</v>
      </c>
      <c r="U230" s="846">
        <v>4.2773000000000003</v>
      </c>
      <c r="V230" s="846">
        <v>3.1661000000000001</v>
      </c>
      <c r="W230" s="846">
        <v>16.565300000000001</v>
      </c>
      <c r="X230" s="846">
        <v>-0.1588</v>
      </c>
      <c r="Y230" s="847"/>
      <c r="Z230" s="844">
        <v>1</v>
      </c>
      <c r="AA230" s="844">
        <v>2</v>
      </c>
      <c r="AB230" s="844">
        <v>2</v>
      </c>
      <c r="AC230" s="844">
        <v>2</v>
      </c>
      <c r="AD230" s="844">
        <v>2</v>
      </c>
      <c r="AE230" s="844">
        <v>2</v>
      </c>
      <c r="AF230" s="844" t="s">
        <v>430</v>
      </c>
      <c r="AG230" s="844" t="s">
        <v>430</v>
      </c>
      <c r="AH230" s="844" t="s">
        <v>430</v>
      </c>
      <c r="AI230" s="844" t="s">
        <v>430</v>
      </c>
      <c r="AJ230" s="844">
        <v>2</v>
      </c>
      <c r="AK230" s="844">
        <v>2</v>
      </c>
      <c r="AL230" s="844">
        <v>3</v>
      </c>
      <c r="AM230" s="844">
        <v>2</v>
      </c>
      <c r="AN230" s="844">
        <v>2</v>
      </c>
      <c r="AO230" s="842"/>
      <c r="AP230" s="846" t="s">
        <v>430</v>
      </c>
      <c r="AQ230" s="846" t="s">
        <v>430</v>
      </c>
      <c r="AR230" s="846" t="s">
        <v>430</v>
      </c>
      <c r="AS230" s="846" t="s">
        <v>430</v>
      </c>
      <c r="AT230" s="846">
        <v>9.91</v>
      </c>
      <c r="AU230" s="849"/>
      <c r="AV230" s="844" t="s">
        <v>430</v>
      </c>
      <c r="AW230" s="844" t="s">
        <v>430</v>
      </c>
      <c r="AX230" s="844" t="s">
        <v>430</v>
      </c>
      <c r="AY230" s="844" t="s">
        <v>430</v>
      </c>
      <c r="AZ230" s="844">
        <v>1</v>
      </c>
      <c r="BA230" s="851"/>
      <c r="BB230" s="846">
        <v>19.9690731506542</v>
      </c>
      <c r="BC230" s="852">
        <v>1.17135799376309</v>
      </c>
      <c r="BD230" s="852">
        <v>-2.5389457710910099E-2</v>
      </c>
      <c r="BE230" s="852">
        <v>7.8032068175747593E-2</v>
      </c>
      <c r="BF230" s="847"/>
      <c r="BG230" s="846">
        <v>11.8642</v>
      </c>
      <c r="BH230" s="846">
        <v>25.465</v>
      </c>
      <c r="BI230" s="846">
        <v>61.148400000000002</v>
      </c>
      <c r="BJ230" s="846">
        <v>1.5224</v>
      </c>
      <c r="BK230" s="842"/>
      <c r="BL230" s="855" t="s">
        <v>3464</v>
      </c>
      <c r="BM230" s="855" t="s">
        <v>3465</v>
      </c>
      <c r="BN230" s="855" t="s">
        <v>893</v>
      </c>
      <c r="BO230" s="855" t="s">
        <v>3466</v>
      </c>
      <c r="BP230" s="855" t="s">
        <v>3467</v>
      </c>
      <c r="BQ230" s="842"/>
      <c r="BR230" s="856" t="s">
        <v>604</v>
      </c>
    </row>
    <row r="231" spans="1:70" s="428" customFormat="1" x14ac:dyDescent="0.25">
      <c r="A231" s="345" t="s">
        <v>3468</v>
      </c>
      <c r="B231" s="373"/>
      <c r="C231" s="719">
        <v>44127</v>
      </c>
      <c r="D231" s="373"/>
      <c r="E231" s="346">
        <v>1021.39</v>
      </c>
      <c r="F231" s="373"/>
      <c r="G231" s="347">
        <v>26.15</v>
      </c>
      <c r="H231" s="374"/>
      <c r="I231" s="348">
        <v>1.0042</v>
      </c>
      <c r="J231" s="348">
        <v>0.19159999999999999</v>
      </c>
      <c r="K231" s="348">
        <v>9.2314000000000007</v>
      </c>
      <c r="L231" s="348">
        <v>1.0432999999999999</v>
      </c>
      <c r="M231" s="348">
        <v>0.1532</v>
      </c>
      <c r="N231" s="350">
        <v>14.908099999999999</v>
      </c>
      <c r="O231" s="348">
        <v>10.968299999999999</v>
      </c>
      <c r="P231" s="348">
        <v>21.477</v>
      </c>
      <c r="Q231" s="348">
        <v>15.824400000000001</v>
      </c>
      <c r="R231" s="348" t="s">
        <v>430</v>
      </c>
      <c r="S231" s="348">
        <v>11.8956</v>
      </c>
      <c r="T231" s="348">
        <v>-2.4253999999999998</v>
      </c>
      <c r="U231" s="348">
        <v>5.6566000000000001</v>
      </c>
      <c r="V231" s="348">
        <v>5.5712999999999999</v>
      </c>
      <c r="W231" s="348">
        <v>11.8956</v>
      </c>
      <c r="X231" s="348">
        <v>19.051300000000001</v>
      </c>
      <c r="Y231" s="374"/>
      <c r="Z231" s="346">
        <v>6</v>
      </c>
      <c r="AA231" s="346">
        <v>5</v>
      </c>
      <c r="AB231" s="346">
        <v>5</v>
      </c>
      <c r="AC231" s="346">
        <v>5</v>
      </c>
      <c r="AD231" s="346">
        <v>3</v>
      </c>
      <c r="AE231" s="346">
        <v>1</v>
      </c>
      <c r="AF231" s="346">
        <v>1</v>
      </c>
      <c r="AG231" s="346">
        <v>2</v>
      </c>
      <c r="AH231" s="346">
        <v>3</v>
      </c>
      <c r="AI231" s="346" t="s">
        <v>430</v>
      </c>
      <c r="AJ231" s="346">
        <v>5</v>
      </c>
      <c r="AK231" s="346">
        <v>4</v>
      </c>
      <c r="AL231" s="346">
        <v>2</v>
      </c>
      <c r="AM231" s="346">
        <v>1</v>
      </c>
      <c r="AN231" s="346">
        <v>5</v>
      </c>
      <c r="AO231" s="373"/>
      <c r="AP231" s="348" t="s">
        <v>430</v>
      </c>
      <c r="AQ231" s="348" t="s">
        <v>430</v>
      </c>
      <c r="AR231" s="348">
        <v>14.79</v>
      </c>
      <c r="AS231" s="348">
        <v>13.26</v>
      </c>
      <c r="AT231" s="348">
        <v>8.34</v>
      </c>
      <c r="AU231" s="351"/>
      <c r="AV231" s="346" t="s">
        <v>430</v>
      </c>
      <c r="AW231" s="346" t="s">
        <v>430</v>
      </c>
      <c r="AX231" s="346">
        <v>3</v>
      </c>
      <c r="AY231" s="346">
        <v>1</v>
      </c>
      <c r="AZ231" s="346">
        <v>2</v>
      </c>
      <c r="BA231" s="362"/>
      <c r="BB231" s="348">
        <v>14.2628461717253</v>
      </c>
      <c r="BC231" s="375">
        <v>0.934561108875964</v>
      </c>
      <c r="BD231" s="375">
        <v>8.4883172410213106E-2</v>
      </c>
      <c r="BE231" s="375">
        <v>0.41917160298809403</v>
      </c>
      <c r="BF231" s="374"/>
      <c r="BG231" s="348">
        <v>44.458100000000002</v>
      </c>
      <c r="BH231" s="348">
        <v>22.245000000000001</v>
      </c>
      <c r="BI231" s="348">
        <v>27.634</v>
      </c>
      <c r="BJ231" s="348">
        <v>5.6628999999999996</v>
      </c>
      <c r="BK231" s="373"/>
      <c r="BL231" s="372" t="s">
        <v>3469</v>
      </c>
      <c r="BM231" s="372" t="s">
        <v>3470</v>
      </c>
      <c r="BN231" s="372" t="s">
        <v>818</v>
      </c>
      <c r="BO231" s="372" t="s">
        <v>3471</v>
      </c>
      <c r="BP231" s="372" t="s">
        <v>1173</v>
      </c>
      <c r="BQ231" s="373"/>
      <c r="BR231" s="354" t="s">
        <v>463</v>
      </c>
    </row>
    <row r="232" spans="1:70" s="428" customFormat="1" x14ac:dyDescent="0.25">
      <c r="A232" s="345" t="s">
        <v>3472</v>
      </c>
      <c r="B232" s="373"/>
      <c r="C232" s="719">
        <v>45449</v>
      </c>
      <c r="D232" s="373"/>
      <c r="E232" s="346">
        <v>124.42100000000001</v>
      </c>
      <c r="F232" s="373"/>
      <c r="G232" s="347">
        <v>8.24</v>
      </c>
      <c r="H232" s="374"/>
      <c r="I232" s="348">
        <v>1.7283999999999999</v>
      </c>
      <c r="J232" s="348">
        <v>0.98040000000000005</v>
      </c>
      <c r="K232" s="348">
        <v>11.3514</v>
      </c>
      <c r="L232" s="348">
        <v>2.3601999999999999</v>
      </c>
      <c r="M232" s="348">
        <v>-7.2072000000000003</v>
      </c>
      <c r="N232" s="350">
        <v>4.6752000000000002</v>
      </c>
      <c r="O232" s="348" t="s">
        <v>430</v>
      </c>
      <c r="P232" s="348" t="s">
        <v>430</v>
      </c>
      <c r="Q232" s="348" t="s">
        <v>430</v>
      </c>
      <c r="R232" s="348" t="s">
        <v>430</v>
      </c>
      <c r="S232" s="348">
        <v>15.2448</v>
      </c>
      <c r="T232" s="348">
        <v>-3.6257000000000001</v>
      </c>
      <c r="U232" s="348">
        <v>-4.0744999999999996</v>
      </c>
      <c r="V232" s="348">
        <v>-5.3960999999999997</v>
      </c>
      <c r="W232" s="348">
        <v>15.2448</v>
      </c>
      <c r="X232" s="348">
        <v>-9.7334999999999994</v>
      </c>
      <c r="Y232" s="374"/>
      <c r="Z232" s="346">
        <v>2</v>
      </c>
      <c r="AA232" s="346">
        <v>3</v>
      </c>
      <c r="AB232" s="346">
        <v>3</v>
      </c>
      <c r="AC232" s="346">
        <v>4</v>
      </c>
      <c r="AD232" s="346">
        <v>7</v>
      </c>
      <c r="AE232" s="346">
        <v>6</v>
      </c>
      <c r="AF232" s="346" t="s">
        <v>430</v>
      </c>
      <c r="AG232" s="346" t="s">
        <v>430</v>
      </c>
      <c r="AH232" s="346" t="s">
        <v>430</v>
      </c>
      <c r="AI232" s="346" t="s">
        <v>430</v>
      </c>
      <c r="AJ232" s="346">
        <v>3</v>
      </c>
      <c r="AK232" s="346">
        <v>5</v>
      </c>
      <c r="AL232" s="346">
        <v>7</v>
      </c>
      <c r="AM232" s="346">
        <v>6</v>
      </c>
      <c r="AN232" s="346">
        <v>3</v>
      </c>
      <c r="AO232" s="373"/>
      <c r="AP232" s="348" t="s">
        <v>430</v>
      </c>
      <c r="AQ232" s="348" t="s">
        <v>430</v>
      </c>
      <c r="AR232" s="348" t="s">
        <v>430</v>
      </c>
      <c r="AS232" s="348" t="s">
        <v>430</v>
      </c>
      <c r="AT232" s="348">
        <v>-4.03</v>
      </c>
      <c r="AU232" s="351"/>
      <c r="AV232" s="346" t="s">
        <v>430</v>
      </c>
      <c r="AW232" s="346" t="s">
        <v>430</v>
      </c>
      <c r="AX232" s="346" t="s">
        <v>430</v>
      </c>
      <c r="AY232" s="346" t="s">
        <v>430</v>
      </c>
      <c r="AZ232" s="346">
        <v>6</v>
      </c>
      <c r="BA232" s="362"/>
      <c r="BB232" s="348">
        <v>21.101848152427301</v>
      </c>
      <c r="BC232" s="375">
        <v>1.2002405505884799</v>
      </c>
      <c r="BD232" s="375">
        <v>-6.5204154167527506E-2</v>
      </c>
      <c r="BE232" s="375">
        <v>-0.95994762371678499</v>
      </c>
      <c r="BF232" s="374"/>
      <c r="BG232" s="348">
        <v>28.883800000000001</v>
      </c>
      <c r="BH232" s="348">
        <v>29.357900000000001</v>
      </c>
      <c r="BI232" s="348">
        <v>41.019300000000001</v>
      </c>
      <c r="BJ232" s="348">
        <v>0.73899999999999999</v>
      </c>
      <c r="BK232" s="373"/>
      <c r="BL232" s="372" t="s">
        <v>3473</v>
      </c>
      <c r="BM232" s="372" t="s">
        <v>3474</v>
      </c>
      <c r="BN232" s="372" t="s">
        <v>3475</v>
      </c>
      <c r="BO232" s="372" t="s">
        <v>3476</v>
      </c>
      <c r="BP232" s="372" t="s">
        <v>3477</v>
      </c>
      <c r="BQ232" s="373"/>
      <c r="BR232" s="354" t="s">
        <v>443</v>
      </c>
    </row>
    <row r="233" spans="1:70" s="428" customFormat="1" x14ac:dyDescent="0.25">
      <c r="A233" s="345" t="s">
        <v>3478</v>
      </c>
      <c r="B233" s="373"/>
      <c r="C233" s="719">
        <v>45883</v>
      </c>
      <c r="D233" s="373"/>
      <c r="E233" s="346">
        <v>69.239999999999995</v>
      </c>
      <c r="F233" s="373"/>
      <c r="G233" s="347">
        <v>10.9773</v>
      </c>
      <c r="H233" s="374"/>
      <c r="I233" s="348">
        <v>1.0141</v>
      </c>
      <c r="J233" s="348">
        <v>3.4832999999999998</v>
      </c>
      <c r="K233" s="348">
        <v>13.8689</v>
      </c>
      <c r="L233" s="348">
        <v>8.8489000000000004</v>
      </c>
      <c r="M233" s="348">
        <v>0.85629999999999995</v>
      </c>
      <c r="N233" s="350" t="s">
        <v>430</v>
      </c>
      <c r="O233" s="348" t="s">
        <v>430</v>
      </c>
      <c r="P233" s="348" t="s">
        <v>430</v>
      </c>
      <c r="Q233" s="348" t="s">
        <v>430</v>
      </c>
      <c r="R233" s="348" t="s">
        <v>430</v>
      </c>
      <c r="S233" s="348">
        <v>17.0288</v>
      </c>
      <c r="T233" s="348">
        <v>2.6587000000000001</v>
      </c>
      <c r="U233" s="348">
        <v>8.0367999999999995</v>
      </c>
      <c r="V233" s="348" t="s">
        <v>430</v>
      </c>
      <c r="W233" s="348">
        <v>17.0288</v>
      </c>
      <c r="X233" s="348">
        <v>9.7729999999999997</v>
      </c>
      <c r="Y233" s="374"/>
      <c r="Z233" s="346">
        <v>5</v>
      </c>
      <c r="AA233" s="346">
        <v>1</v>
      </c>
      <c r="AB233" s="346">
        <v>1</v>
      </c>
      <c r="AC233" s="346">
        <v>1</v>
      </c>
      <c r="AD233" s="346">
        <v>1</v>
      </c>
      <c r="AE233" s="346" t="s">
        <v>430</v>
      </c>
      <c r="AF233" s="346" t="s">
        <v>430</v>
      </c>
      <c r="AG233" s="346" t="s">
        <v>430</v>
      </c>
      <c r="AH233" s="346" t="s">
        <v>430</v>
      </c>
      <c r="AI233" s="346" t="s">
        <v>430</v>
      </c>
      <c r="AJ233" s="346">
        <v>1</v>
      </c>
      <c r="AK233" s="346">
        <v>1</v>
      </c>
      <c r="AL233" s="346">
        <v>1</v>
      </c>
      <c r="AM233" s="346" t="s">
        <v>430</v>
      </c>
      <c r="AN233" s="346">
        <v>1</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62"/>
      <c r="BB233" s="348">
        <v>23.9698551929235</v>
      </c>
      <c r="BC233" s="375">
        <v>1.2284762152578901</v>
      </c>
      <c r="BD233" s="375">
        <v>2.7757897194011599E-2</v>
      </c>
      <c r="BE233" s="375">
        <v>1.1283287813195799</v>
      </c>
      <c r="BF233" s="374"/>
      <c r="BG233" s="348">
        <v>31.801500000000001</v>
      </c>
      <c r="BH233" s="348">
        <v>25.898700000000002</v>
      </c>
      <c r="BI233" s="348">
        <v>40.304200000000002</v>
      </c>
      <c r="BJ233" s="348">
        <v>1.9956</v>
      </c>
      <c r="BK233" s="373"/>
      <c r="BL233" s="372" t="s">
        <v>3479</v>
      </c>
      <c r="BM233" s="372" t="s">
        <v>3480</v>
      </c>
      <c r="BN233" s="372" t="s">
        <v>1503</v>
      </c>
      <c r="BO233" s="372" t="s">
        <v>3481</v>
      </c>
      <c r="BP233" s="372" t="s">
        <v>3482</v>
      </c>
      <c r="BQ233" s="373"/>
      <c r="BR233" s="354" t="s">
        <v>476</v>
      </c>
    </row>
    <row r="234" spans="1:70" s="428" customFormat="1" x14ac:dyDescent="0.25">
      <c r="A234" s="885" t="s">
        <v>93</v>
      </c>
      <c r="B234" s="402"/>
      <c r="C234" s="724"/>
      <c r="D234" s="402"/>
      <c r="E234" s="403"/>
      <c r="F234" s="402"/>
      <c r="G234" s="404"/>
      <c r="H234" s="406"/>
      <c r="I234" s="405">
        <v>1.4886999999999999</v>
      </c>
      <c r="J234" s="405">
        <v>0.81620000000000004</v>
      </c>
      <c r="K234" s="405">
        <v>10.301</v>
      </c>
      <c r="L234" s="405">
        <v>2.9992999999999999</v>
      </c>
      <c r="M234" s="405">
        <v>-2.3910999999999998</v>
      </c>
      <c r="N234" s="407">
        <v>8.7040000000000006</v>
      </c>
      <c r="O234" s="405">
        <v>9.0292999999999992</v>
      </c>
      <c r="P234" s="405">
        <v>23.2104</v>
      </c>
      <c r="Q234" s="405">
        <v>19.238700000000001</v>
      </c>
      <c r="R234" s="405">
        <v>16.154699999999998</v>
      </c>
      <c r="S234" s="405">
        <v>13.216100000000001</v>
      </c>
      <c r="T234" s="405">
        <v>-2.1233</v>
      </c>
      <c r="U234" s="405">
        <v>2.2057000000000002</v>
      </c>
      <c r="V234" s="405">
        <v>8.9200000000000002E-2</v>
      </c>
      <c r="W234" s="405">
        <v>13.216100000000001</v>
      </c>
      <c r="X234" s="405">
        <v>9.4423999999999992</v>
      </c>
      <c r="Y234" s="406"/>
      <c r="Z234" s="403">
        <v>6</v>
      </c>
      <c r="AA234" s="403">
        <v>7</v>
      </c>
      <c r="AB234" s="403">
        <v>7</v>
      </c>
      <c r="AC234" s="403">
        <v>7</v>
      </c>
      <c r="AD234" s="403">
        <v>7</v>
      </c>
      <c r="AE234" s="403">
        <v>6</v>
      </c>
      <c r="AF234" s="403">
        <v>3</v>
      </c>
      <c r="AG234" s="403">
        <v>3</v>
      </c>
      <c r="AH234" s="403">
        <v>3</v>
      </c>
      <c r="AI234" s="403">
        <v>1</v>
      </c>
      <c r="AJ234" s="403">
        <v>7</v>
      </c>
      <c r="AK234" s="403">
        <v>7</v>
      </c>
      <c r="AL234" s="403">
        <v>7</v>
      </c>
      <c r="AM234" s="403">
        <v>6</v>
      </c>
      <c r="AN234" s="403">
        <v>7</v>
      </c>
      <c r="AO234" s="402"/>
      <c r="AP234" s="405">
        <v>18.14</v>
      </c>
      <c r="AQ234" s="405">
        <v>21.225000000000001</v>
      </c>
      <c r="AR234" s="405">
        <v>16.8466666666667</v>
      </c>
      <c r="AS234" s="405">
        <v>11.716666666666701</v>
      </c>
      <c r="AT234" s="405">
        <v>2.3433333333333302</v>
      </c>
      <c r="AU234" s="408"/>
      <c r="AV234" s="403">
        <v>1</v>
      </c>
      <c r="AW234" s="403">
        <v>2</v>
      </c>
      <c r="AX234" s="403">
        <v>3</v>
      </c>
      <c r="AY234" s="403">
        <v>3</v>
      </c>
      <c r="AZ234" s="403">
        <v>6</v>
      </c>
      <c r="BA234" s="409"/>
      <c r="BB234" s="405"/>
      <c r="BC234" s="410"/>
      <c r="BD234" s="410"/>
      <c r="BE234" s="410"/>
      <c r="BF234" s="406"/>
      <c r="BG234" s="405"/>
      <c r="BH234" s="405"/>
      <c r="BI234" s="405"/>
      <c r="BJ234" s="405"/>
      <c r="BK234" s="402"/>
      <c r="BL234" s="401"/>
      <c r="BM234" s="401"/>
      <c r="BN234" s="401"/>
      <c r="BO234" s="401"/>
      <c r="BP234" s="401"/>
      <c r="BQ234" s="402"/>
      <c r="BR234" s="411"/>
    </row>
    <row r="235" spans="1:70" s="428" customFormat="1" x14ac:dyDescent="0.25">
      <c r="A235" s="886" t="s">
        <v>94</v>
      </c>
      <c r="B235" s="373"/>
      <c r="C235" s="719"/>
      <c r="D235" s="373"/>
      <c r="E235" s="346"/>
      <c r="F235" s="373"/>
      <c r="G235" s="347"/>
      <c r="H235" s="374"/>
      <c r="I235" s="348">
        <v>2.4662999999999999</v>
      </c>
      <c r="J235" s="348">
        <v>3.4832999999999998</v>
      </c>
      <c r="K235" s="348">
        <v>13.8689</v>
      </c>
      <c r="L235" s="348">
        <v>8.8489000000000004</v>
      </c>
      <c r="M235" s="348">
        <v>0.85629999999999995</v>
      </c>
      <c r="N235" s="350">
        <v>14.908099999999999</v>
      </c>
      <c r="O235" s="348">
        <v>10.968299999999999</v>
      </c>
      <c r="P235" s="348">
        <v>26.689699999999998</v>
      </c>
      <c r="Q235" s="348">
        <v>21.9834</v>
      </c>
      <c r="R235" s="348">
        <v>16.154699999999998</v>
      </c>
      <c r="S235" s="348">
        <v>17.0288</v>
      </c>
      <c r="T235" s="348">
        <v>2.6587000000000001</v>
      </c>
      <c r="U235" s="348">
        <v>8.0367999999999995</v>
      </c>
      <c r="V235" s="348">
        <v>5.5712999999999999</v>
      </c>
      <c r="W235" s="348">
        <v>17.0288</v>
      </c>
      <c r="X235" s="348">
        <v>19.1602</v>
      </c>
      <c r="Y235" s="374"/>
      <c r="Z235" s="346"/>
      <c r="AA235" s="346"/>
      <c r="AB235" s="346"/>
      <c r="AC235" s="346"/>
      <c r="AD235" s="346"/>
      <c r="AE235" s="346"/>
      <c r="AF235" s="346"/>
      <c r="AG235" s="346"/>
      <c r="AH235" s="346"/>
      <c r="AI235" s="346"/>
      <c r="AJ235" s="346"/>
      <c r="AK235" s="346"/>
      <c r="AL235" s="346"/>
      <c r="AM235" s="346"/>
      <c r="AN235" s="346"/>
      <c r="AO235" s="373"/>
      <c r="AP235" s="348">
        <v>18.14</v>
      </c>
      <c r="AQ235" s="348">
        <v>21.39</v>
      </c>
      <c r="AR235" s="348">
        <v>18.8</v>
      </c>
      <c r="AS235" s="348">
        <v>13.26</v>
      </c>
      <c r="AT235" s="348">
        <v>9.91</v>
      </c>
      <c r="AU235" s="351"/>
      <c r="AV235" s="346"/>
      <c r="AW235" s="346"/>
      <c r="AX235" s="346"/>
      <c r="AY235" s="346"/>
      <c r="AZ235" s="346"/>
      <c r="BA235" s="362"/>
      <c r="BB235" s="348"/>
      <c r="BC235" s="375"/>
      <c r="BD235" s="375"/>
      <c r="BE235" s="375"/>
      <c r="BF235" s="374"/>
      <c r="BG235" s="348"/>
      <c r="BH235" s="348"/>
      <c r="BI235" s="348"/>
      <c r="BJ235" s="348"/>
      <c r="BK235" s="373"/>
      <c r="BL235" s="372"/>
      <c r="BM235" s="372"/>
      <c r="BN235" s="372"/>
      <c r="BO235" s="372"/>
      <c r="BP235" s="372"/>
      <c r="BQ235" s="373"/>
      <c r="BR235" s="354"/>
    </row>
    <row r="236" spans="1:70" s="428" customFormat="1" x14ac:dyDescent="0.25">
      <c r="A236" s="886" t="s">
        <v>95</v>
      </c>
      <c r="B236" s="373"/>
      <c r="C236" s="719"/>
      <c r="D236" s="373"/>
      <c r="E236" s="346"/>
      <c r="F236" s="373"/>
      <c r="G236" s="347"/>
      <c r="H236" s="374"/>
      <c r="I236" s="348">
        <v>1.0042</v>
      </c>
      <c r="J236" s="348">
        <v>-1.4563999999999999</v>
      </c>
      <c r="K236" s="348">
        <v>5.1612999999999998</v>
      </c>
      <c r="L236" s="348">
        <v>-2.6073</v>
      </c>
      <c r="M236" s="348">
        <v>-7.2072000000000003</v>
      </c>
      <c r="N236" s="350">
        <v>4.6752000000000002</v>
      </c>
      <c r="O236" s="348">
        <v>7.0373000000000001</v>
      </c>
      <c r="P236" s="348">
        <v>21.464600000000001</v>
      </c>
      <c r="Q236" s="348">
        <v>15.824400000000001</v>
      </c>
      <c r="R236" s="348">
        <v>16.154699999999998</v>
      </c>
      <c r="S236" s="348">
        <v>7.5907999999999998</v>
      </c>
      <c r="T236" s="348">
        <v>-5.0317999999999996</v>
      </c>
      <c r="U236" s="348">
        <v>-4.0744999999999996</v>
      </c>
      <c r="V236" s="348">
        <v>-5.3960999999999997</v>
      </c>
      <c r="W236" s="348">
        <v>7.5907999999999998</v>
      </c>
      <c r="X236" s="348">
        <v>-9.7334999999999994</v>
      </c>
      <c r="Y236" s="374"/>
      <c r="Z236" s="346"/>
      <c r="AA236" s="346"/>
      <c r="AB236" s="346"/>
      <c r="AC236" s="346"/>
      <c r="AD236" s="346"/>
      <c r="AE236" s="346"/>
      <c r="AF236" s="346"/>
      <c r="AG236" s="346"/>
      <c r="AH236" s="346"/>
      <c r="AI236" s="346"/>
      <c r="AJ236" s="346"/>
      <c r="AK236" s="346"/>
      <c r="AL236" s="346"/>
      <c r="AM236" s="346"/>
      <c r="AN236" s="346"/>
      <c r="AO236" s="373"/>
      <c r="AP236" s="348">
        <v>18.14</v>
      </c>
      <c r="AQ236" s="348">
        <v>21.06</v>
      </c>
      <c r="AR236" s="348">
        <v>14.79</v>
      </c>
      <c r="AS236" s="348">
        <v>10.46</v>
      </c>
      <c r="AT236" s="348">
        <v>-4.03</v>
      </c>
      <c r="AU236" s="351"/>
      <c r="AV236" s="346"/>
      <c r="AW236" s="346"/>
      <c r="AX236" s="346"/>
      <c r="AY236" s="346"/>
      <c r="AZ236" s="346"/>
      <c r="BA236" s="362"/>
      <c r="BB236" s="348"/>
      <c r="BC236" s="375"/>
      <c r="BD236" s="375"/>
      <c r="BE236" s="375"/>
      <c r="BF236" s="374"/>
      <c r="BG236" s="348"/>
      <c r="BH236" s="348"/>
      <c r="BI236" s="348"/>
      <c r="BJ236" s="348"/>
      <c r="BK236" s="373"/>
      <c r="BL236" s="372"/>
      <c r="BM236" s="372"/>
      <c r="BN236" s="372"/>
      <c r="BO236" s="372"/>
      <c r="BP236" s="372"/>
      <c r="BQ236" s="373"/>
      <c r="BR236" s="354"/>
    </row>
    <row r="237" spans="1:70" s="428" customFormat="1" x14ac:dyDescent="0.25">
      <c r="A237" s="887" t="s">
        <v>96</v>
      </c>
      <c r="B237" s="413"/>
      <c r="C237" s="725"/>
      <c r="D237" s="413"/>
      <c r="E237" s="414"/>
      <c r="F237" s="413"/>
      <c r="G237" s="415"/>
      <c r="H237" s="417"/>
      <c r="I237" s="416">
        <v>1.35945</v>
      </c>
      <c r="J237" s="416">
        <v>0.2848</v>
      </c>
      <c r="K237" s="416">
        <v>10.6609</v>
      </c>
      <c r="L237" s="416">
        <v>2.3601999999999999</v>
      </c>
      <c r="M237" s="416">
        <v>-1.2732000000000001</v>
      </c>
      <c r="N237" s="418">
        <v>7.9869000000000003</v>
      </c>
      <c r="O237" s="416">
        <v>9.0822000000000003</v>
      </c>
      <c r="P237" s="416">
        <v>21.477</v>
      </c>
      <c r="Q237" s="416">
        <v>19.908300000000001</v>
      </c>
      <c r="R237" s="416">
        <v>16.154699999999998</v>
      </c>
      <c r="S237" s="416">
        <v>13.228999999999999</v>
      </c>
      <c r="T237" s="416">
        <v>-2.4253999999999998</v>
      </c>
      <c r="U237" s="416">
        <v>2.6071</v>
      </c>
      <c r="V237" s="416">
        <v>-0.66479999999999995</v>
      </c>
      <c r="W237" s="416">
        <v>13.228999999999999</v>
      </c>
      <c r="X237" s="416">
        <v>13.036799999999999</v>
      </c>
      <c r="Y237" s="417"/>
      <c r="Z237" s="414"/>
      <c r="AA237" s="414"/>
      <c r="AB237" s="414"/>
      <c r="AC237" s="414"/>
      <c r="AD237" s="414"/>
      <c r="AE237" s="414"/>
      <c r="AF237" s="414"/>
      <c r="AG237" s="414"/>
      <c r="AH237" s="414"/>
      <c r="AI237" s="414"/>
      <c r="AJ237" s="414"/>
      <c r="AK237" s="414"/>
      <c r="AL237" s="414"/>
      <c r="AM237" s="414"/>
      <c r="AN237" s="414"/>
      <c r="AO237" s="413"/>
      <c r="AP237" s="416">
        <v>18.14</v>
      </c>
      <c r="AQ237" s="416">
        <v>21.22</v>
      </c>
      <c r="AR237" s="416">
        <v>16.95</v>
      </c>
      <c r="AS237" s="416">
        <v>11.43</v>
      </c>
      <c r="AT237" s="416">
        <v>1.4</v>
      </c>
      <c r="AU237" s="419"/>
      <c r="AV237" s="414"/>
      <c r="AW237" s="414"/>
      <c r="AX237" s="414"/>
      <c r="AY237" s="414"/>
      <c r="AZ237" s="414"/>
      <c r="BA237" s="420"/>
      <c r="BB237" s="416"/>
      <c r="BC237" s="421"/>
      <c r="BD237" s="421"/>
      <c r="BE237" s="421"/>
      <c r="BF237" s="417"/>
      <c r="BG237" s="416"/>
      <c r="BH237" s="416"/>
      <c r="BI237" s="416"/>
      <c r="BJ237" s="416"/>
      <c r="BK237" s="413"/>
      <c r="BL237" s="412"/>
      <c r="BM237" s="412"/>
      <c r="BN237" s="412"/>
      <c r="BO237" s="412"/>
      <c r="BP237" s="412"/>
      <c r="BQ237" s="413"/>
      <c r="BR237" s="422"/>
    </row>
    <row r="238" spans="1:70" s="428" customFormat="1" ht="14.5" customHeight="1" x14ac:dyDescent="0.35">
      <c r="A238" s="874" t="s">
        <v>3483</v>
      </c>
      <c r="B238" s="862"/>
      <c r="C238" s="863"/>
      <c r="D238" s="862"/>
      <c r="E238" s="864"/>
      <c r="F238" s="862"/>
      <c r="G238" s="865"/>
      <c r="H238" s="867"/>
      <c r="I238" s="866"/>
      <c r="J238" s="866"/>
      <c r="K238" s="866"/>
      <c r="L238" s="866"/>
      <c r="M238" s="866"/>
      <c r="N238" s="868"/>
      <c r="O238" s="866"/>
      <c r="P238" s="866"/>
      <c r="Q238" s="866"/>
      <c r="R238" s="866"/>
      <c r="S238" s="866"/>
      <c r="T238" s="866"/>
      <c r="U238" s="866"/>
      <c r="V238" s="866"/>
      <c r="W238" s="866"/>
      <c r="X238" s="866"/>
      <c r="Y238" s="867"/>
      <c r="Z238" s="864"/>
      <c r="AA238" s="864"/>
      <c r="AB238" s="864"/>
      <c r="AC238" s="864"/>
      <c r="AD238" s="864"/>
      <c r="AE238" s="864"/>
      <c r="AF238" s="864"/>
      <c r="AG238" s="864"/>
      <c r="AH238" s="864"/>
      <c r="AI238" s="864"/>
      <c r="AJ238" s="864"/>
      <c r="AK238" s="864"/>
      <c r="AL238" s="864"/>
      <c r="AM238" s="864"/>
      <c r="AN238" s="864"/>
      <c r="AO238" s="862"/>
      <c r="AP238" s="866"/>
      <c r="AQ238" s="866"/>
      <c r="AR238" s="866"/>
      <c r="AS238" s="866"/>
      <c r="AT238" s="866"/>
      <c r="AU238" s="869"/>
      <c r="AV238" s="864"/>
      <c r="AW238" s="864"/>
      <c r="AX238" s="864"/>
      <c r="AY238" s="864"/>
      <c r="AZ238" s="864"/>
      <c r="BA238" s="870"/>
      <c r="BB238" s="866"/>
      <c r="BC238" s="871"/>
      <c r="BD238" s="871"/>
      <c r="BE238" s="871"/>
      <c r="BF238" s="867"/>
      <c r="BG238" s="866"/>
      <c r="BH238" s="866"/>
      <c r="BI238" s="866"/>
      <c r="BJ238" s="866"/>
      <c r="BK238" s="862"/>
      <c r="BL238" s="872"/>
      <c r="BM238" s="872"/>
      <c r="BN238" s="872"/>
      <c r="BO238" s="872"/>
      <c r="BP238" s="872"/>
      <c r="BQ238" s="862"/>
      <c r="BR238" s="873"/>
    </row>
    <row r="239" spans="1:70" s="428" customFormat="1" x14ac:dyDescent="0.25">
      <c r="A239" s="345" t="s">
        <v>3484</v>
      </c>
      <c r="B239" s="373"/>
      <c r="C239" s="719">
        <v>41096</v>
      </c>
      <c r="D239" s="373"/>
      <c r="E239" s="346">
        <v>3582.07</v>
      </c>
      <c r="F239" s="373"/>
      <c r="G239" s="347">
        <v>73.13</v>
      </c>
      <c r="H239" s="374"/>
      <c r="I239" s="348" t="s">
        <v>430</v>
      </c>
      <c r="J239" s="348">
        <v>-0.74650000000000005</v>
      </c>
      <c r="K239" s="348">
        <v>5.4050000000000002</v>
      </c>
      <c r="L239" s="348">
        <v>-4.2801</v>
      </c>
      <c r="M239" s="348">
        <v>5.4353999999999996</v>
      </c>
      <c r="N239" s="350">
        <v>27.3111</v>
      </c>
      <c r="O239" s="348">
        <v>12.9999</v>
      </c>
      <c r="P239" s="348">
        <v>14.8575</v>
      </c>
      <c r="Q239" s="348">
        <v>10.7529</v>
      </c>
      <c r="R239" s="348">
        <v>14.312900000000001</v>
      </c>
      <c r="S239" s="348">
        <v>2.8407</v>
      </c>
      <c r="T239" s="348">
        <v>1.232</v>
      </c>
      <c r="U239" s="348">
        <v>8.1485000000000003</v>
      </c>
      <c r="V239" s="348">
        <v>16.616199999999999</v>
      </c>
      <c r="W239" s="348">
        <v>2.8407</v>
      </c>
      <c r="X239" s="348">
        <v>15.499000000000001</v>
      </c>
      <c r="Y239" s="374"/>
      <c r="Z239" s="346" t="s">
        <v>430</v>
      </c>
      <c r="AA239" s="346">
        <v>6</v>
      </c>
      <c r="AB239" s="346">
        <v>5</v>
      </c>
      <c r="AC239" s="346">
        <v>6</v>
      </c>
      <c r="AD239" s="346">
        <v>5</v>
      </c>
      <c r="AE239" s="346">
        <v>5</v>
      </c>
      <c r="AF239" s="346">
        <v>6</v>
      </c>
      <c r="AG239" s="346">
        <v>6</v>
      </c>
      <c r="AH239" s="346">
        <v>2</v>
      </c>
      <c r="AI239" s="346">
        <v>2</v>
      </c>
      <c r="AJ239" s="346">
        <v>6</v>
      </c>
      <c r="AK239" s="346">
        <v>6</v>
      </c>
      <c r="AL239" s="346">
        <v>5</v>
      </c>
      <c r="AM239" s="346">
        <v>5</v>
      </c>
      <c r="AN239" s="346">
        <v>6</v>
      </c>
      <c r="AO239" s="373"/>
      <c r="AP239" s="348">
        <v>14.66</v>
      </c>
      <c r="AQ239" s="348">
        <v>14.07</v>
      </c>
      <c r="AR239" s="348">
        <v>13.33</v>
      </c>
      <c r="AS239" s="348">
        <v>13.43</v>
      </c>
      <c r="AT239" s="348">
        <v>13.66</v>
      </c>
      <c r="AU239" s="351"/>
      <c r="AV239" s="346">
        <v>1</v>
      </c>
      <c r="AW239" s="346">
        <v>2</v>
      </c>
      <c r="AX239" s="346">
        <v>5</v>
      </c>
      <c r="AY239" s="346">
        <v>6</v>
      </c>
      <c r="AZ239" s="346">
        <v>5</v>
      </c>
      <c r="BA239" s="362"/>
      <c r="BB239" s="348">
        <v>14.7597853820161</v>
      </c>
      <c r="BC239" s="375">
        <v>0</v>
      </c>
      <c r="BD239" s="375">
        <v>4.92544531330373E-2</v>
      </c>
      <c r="BE239" s="375" t="s">
        <v>430</v>
      </c>
      <c r="BF239" s="374"/>
      <c r="BG239" s="348" t="s">
        <v>430</v>
      </c>
      <c r="BH239" s="348" t="s">
        <v>430</v>
      </c>
      <c r="BI239" s="348" t="s">
        <v>430</v>
      </c>
      <c r="BJ239" s="348" t="s">
        <v>430</v>
      </c>
      <c r="BK239" s="373"/>
      <c r="BL239" s="372" t="s">
        <v>3485</v>
      </c>
      <c r="BM239" s="372" t="s">
        <v>3486</v>
      </c>
      <c r="BN239" s="372" t="s">
        <v>3487</v>
      </c>
      <c r="BO239" s="372" t="s">
        <v>3488</v>
      </c>
      <c r="BP239" s="372" t="s">
        <v>3489</v>
      </c>
      <c r="BQ239" s="373"/>
      <c r="BR239" s="354" t="s">
        <v>1240</v>
      </c>
    </row>
    <row r="240" spans="1:70" s="428" customFormat="1" x14ac:dyDescent="0.25">
      <c r="A240" s="345" t="s">
        <v>3490</v>
      </c>
      <c r="B240" s="373"/>
      <c r="C240" s="719">
        <v>42208</v>
      </c>
      <c r="D240" s="373"/>
      <c r="E240" s="346">
        <v>738.68200000000002</v>
      </c>
      <c r="F240" s="373"/>
      <c r="G240" s="347">
        <v>38.792200000000001</v>
      </c>
      <c r="H240" s="374"/>
      <c r="I240" s="348" t="s">
        <v>430</v>
      </c>
      <c r="J240" s="348">
        <v>1.9524999999999999</v>
      </c>
      <c r="K240" s="348">
        <v>12.321</v>
      </c>
      <c r="L240" s="348">
        <v>-1.2863</v>
      </c>
      <c r="M240" s="348">
        <v>2.8521000000000001</v>
      </c>
      <c r="N240" s="350">
        <v>22.167899999999999</v>
      </c>
      <c r="O240" s="348">
        <v>13.223599999999999</v>
      </c>
      <c r="P240" s="348">
        <v>19.554200000000002</v>
      </c>
      <c r="Q240" s="348">
        <v>9.3140000000000001</v>
      </c>
      <c r="R240" s="348">
        <v>14.438000000000001</v>
      </c>
      <c r="S240" s="348">
        <v>11.9993</v>
      </c>
      <c r="T240" s="348">
        <v>2.1312000000000002</v>
      </c>
      <c r="U240" s="348">
        <v>5.1424000000000003</v>
      </c>
      <c r="V240" s="348">
        <v>9.9034999999999993</v>
      </c>
      <c r="W240" s="348">
        <v>11.9993</v>
      </c>
      <c r="X240" s="348">
        <v>13.4247</v>
      </c>
      <c r="Y240" s="374"/>
      <c r="Z240" s="346" t="s">
        <v>430</v>
      </c>
      <c r="AA240" s="346">
        <v>2</v>
      </c>
      <c r="AB240" s="346">
        <v>2</v>
      </c>
      <c r="AC240" s="346">
        <v>5</v>
      </c>
      <c r="AD240" s="346">
        <v>6</v>
      </c>
      <c r="AE240" s="346">
        <v>6</v>
      </c>
      <c r="AF240" s="346">
        <v>5</v>
      </c>
      <c r="AG240" s="346">
        <v>2</v>
      </c>
      <c r="AH240" s="346">
        <v>3</v>
      </c>
      <c r="AI240" s="346">
        <v>1</v>
      </c>
      <c r="AJ240" s="346">
        <v>3</v>
      </c>
      <c r="AK240" s="346">
        <v>5</v>
      </c>
      <c r="AL240" s="346">
        <v>6</v>
      </c>
      <c r="AM240" s="346">
        <v>6</v>
      </c>
      <c r="AN240" s="346">
        <v>3</v>
      </c>
      <c r="AO240" s="373"/>
      <c r="AP240" s="348">
        <v>14.39</v>
      </c>
      <c r="AQ240" s="348">
        <v>13.84</v>
      </c>
      <c r="AR240" s="348">
        <v>14.15</v>
      </c>
      <c r="AS240" s="348">
        <v>14.94</v>
      </c>
      <c r="AT240" s="348">
        <v>13.5</v>
      </c>
      <c r="AU240" s="351"/>
      <c r="AV240" s="346">
        <v>2</v>
      </c>
      <c r="AW240" s="346">
        <v>3</v>
      </c>
      <c r="AX240" s="346">
        <v>4</v>
      </c>
      <c r="AY240" s="346">
        <v>5</v>
      </c>
      <c r="AZ240" s="346">
        <v>6</v>
      </c>
      <c r="BA240" s="362"/>
      <c r="BB240" s="348">
        <v>14.9803807270698</v>
      </c>
      <c r="BC240" s="375">
        <v>0</v>
      </c>
      <c r="BD240" s="375">
        <v>7.1887373885487896E-2</v>
      </c>
      <c r="BE240" s="375" t="s">
        <v>430</v>
      </c>
      <c r="BF240" s="374"/>
      <c r="BG240" s="348" t="s">
        <v>430</v>
      </c>
      <c r="BH240" s="348" t="s">
        <v>430</v>
      </c>
      <c r="BI240" s="348" t="s">
        <v>430</v>
      </c>
      <c r="BJ240" s="348" t="s">
        <v>430</v>
      </c>
      <c r="BK240" s="373"/>
      <c r="BL240" s="372" t="s">
        <v>3491</v>
      </c>
      <c r="BM240" s="372" t="s">
        <v>3492</v>
      </c>
      <c r="BN240" s="372" t="s">
        <v>3493</v>
      </c>
      <c r="BO240" s="372" t="s">
        <v>3494</v>
      </c>
      <c r="BP240" s="372" t="s">
        <v>3495</v>
      </c>
      <c r="BQ240" s="373"/>
      <c r="BR240" s="354" t="s">
        <v>463</v>
      </c>
    </row>
    <row r="241" spans="1:70" s="428" customFormat="1" x14ac:dyDescent="0.25">
      <c r="A241" s="345" t="s">
        <v>3496</v>
      </c>
      <c r="B241" s="373"/>
      <c r="C241" s="719">
        <v>44541</v>
      </c>
      <c r="D241" s="373"/>
      <c r="E241" s="346">
        <v>1107.3900000000001</v>
      </c>
      <c r="F241" s="373"/>
      <c r="G241" s="347">
        <v>32.153399999999998</v>
      </c>
      <c r="H241" s="374"/>
      <c r="I241" s="348">
        <v>0.221</v>
      </c>
      <c r="J241" s="348">
        <v>2.9729000000000001</v>
      </c>
      <c r="K241" s="348">
        <v>22.9434</v>
      </c>
      <c r="L241" s="348">
        <v>62.190199999999997</v>
      </c>
      <c r="M241" s="348">
        <v>91.770499999999998</v>
      </c>
      <c r="N241" s="350">
        <v>236.43</v>
      </c>
      <c r="O241" s="348">
        <v>77.101900000000001</v>
      </c>
      <c r="P241" s="348">
        <v>62.703899999999997</v>
      </c>
      <c r="Q241" s="348" t="s">
        <v>430</v>
      </c>
      <c r="R241" s="348" t="s">
        <v>430</v>
      </c>
      <c r="S241" s="348">
        <v>25.1251</v>
      </c>
      <c r="T241" s="348">
        <v>78.561599999999999</v>
      </c>
      <c r="U241" s="348">
        <v>98.354100000000003</v>
      </c>
      <c r="V241" s="348">
        <v>147.41569999999999</v>
      </c>
      <c r="W241" s="348">
        <v>25.1251</v>
      </c>
      <c r="X241" s="348">
        <v>30.573799999999999</v>
      </c>
      <c r="Y241" s="374"/>
      <c r="Z241" s="346">
        <v>2</v>
      </c>
      <c r="AA241" s="346">
        <v>1</v>
      </c>
      <c r="AB241" s="346">
        <v>1</v>
      </c>
      <c r="AC241" s="346">
        <v>1</v>
      </c>
      <c r="AD241" s="346">
        <v>1</v>
      </c>
      <c r="AE241" s="346">
        <v>1</v>
      </c>
      <c r="AF241" s="346">
        <v>1</v>
      </c>
      <c r="AG241" s="346">
        <v>1</v>
      </c>
      <c r="AH241" s="346" t="s">
        <v>430</v>
      </c>
      <c r="AI241" s="346" t="s">
        <v>430</v>
      </c>
      <c r="AJ241" s="346">
        <v>1</v>
      </c>
      <c r="AK241" s="346">
        <v>1</v>
      </c>
      <c r="AL241" s="346">
        <v>1</v>
      </c>
      <c r="AM241" s="346">
        <v>1</v>
      </c>
      <c r="AN241" s="346">
        <v>1</v>
      </c>
      <c r="AO241" s="373"/>
      <c r="AP241" s="348" t="s">
        <v>430</v>
      </c>
      <c r="AQ241" s="348" t="s">
        <v>430</v>
      </c>
      <c r="AR241" s="348" t="s">
        <v>430</v>
      </c>
      <c r="AS241" s="348">
        <v>83.45</v>
      </c>
      <c r="AT241" s="348">
        <v>253.03</v>
      </c>
      <c r="AU241" s="351"/>
      <c r="AV241" s="346" t="s">
        <v>430</v>
      </c>
      <c r="AW241" s="346" t="s">
        <v>430</v>
      </c>
      <c r="AX241" s="346" t="s">
        <v>430</v>
      </c>
      <c r="AY241" s="346">
        <v>1</v>
      </c>
      <c r="AZ241" s="346">
        <v>1</v>
      </c>
      <c r="BA241" s="362"/>
      <c r="BB241" s="348">
        <v>27.610332335041299</v>
      </c>
      <c r="BC241" s="375">
        <v>0.95994442791604995</v>
      </c>
      <c r="BD241" s="375">
        <v>0.128500785919334</v>
      </c>
      <c r="BE241" s="375">
        <v>1.6480159727788</v>
      </c>
      <c r="BF241" s="374"/>
      <c r="BG241" s="348" t="s">
        <v>430</v>
      </c>
      <c r="BH241" s="348" t="s">
        <v>430</v>
      </c>
      <c r="BI241" s="348" t="s">
        <v>430</v>
      </c>
      <c r="BJ241" s="348" t="s">
        <v>430</v>
      </c>
      <c r="BK241" s="373"/>
      <c r="BL241" s="372" t="s">
        <v>3497</v>
      </c>
      <c r="BM241" s="372" t="s">
        <v>3498</v>
      </c>
      <c r="BN241" s="372" t="s">
        <v>3499</v>
      </c>
      <c r="BO241" s="372" t="s">
        <v>3500</v>
      </c>
      <c r="BP241" s="372" t="s">
        <v>3501</v>
      </c>
      <c r="BQ241" s="373"/>
      <c r="BR241" s="354" t="s">
        <v>476</v>
      </c>
    </row>
    <row r="242" spans="1:70" s="428" customFormat="1" x14ac:dyDescent="0.25">
      <c r="A242" s="345" t="s">
        <v>3502</v>
      </c>
      <c r="B242" s="373"/>
      <c r="C242" s="719">
        <v>39463</v>
      </c>
      <c r="D242" s="373"/>
      <c r="E242" s="346">
        <v>486.33</v>
      </c>
      <c r="F242" s="373"/>
      <c r="G242" s="347">
        <v>40.258699999999997</v>
      </c>
      <c r="H242" s="374"/>
      <c r="I242" s="348" t="s">
        <v>430</v>
      </c>
      <c r="J242" s="348">
        <v>1.6531</v>
      </c>
      <c r="K242" s="348">
        <v>10.0695</v>
      </c>
      <c r="L242" s="348">
        <v>5.4767999999999999</v>
      </c>
      <c r="M242" s="348">
        <v>13.994300000000001</v>
      </c>
      <c r="N242" s="350">
        <v>46.113399999999999</v>
      </c>
      <c r="O242" s="348">
        <v>25.017700000000001</v>
      </c>
      <c r="P242" s="348">
        <v>17.478100000000001</v>
      </c>
      <c r="Q242" s="348">
        <v>4.0648999999999997</v>
      </c>
      <c r="R242" s="348">
        <v>9.7567000000000004</v>
      </c>
      <c r="S242" s="348">
        <v>12.308</v>
      </c>
      <c r="T242" s="348">
        <v>13.2469</v>
      </c>
      <c r="U242" s="348">
        <v>19.933199999999999</v>
      </c>
      <c r="V242" s="348">
        <v>31.0931</v>
      </c>
      <c r="W242" s="348">
        <v>12.308</v>
      </c>
      <c r="X242" s="348">
        <v>7.9157000000000002</v>
      </c>
      <c r="Y242" s="374"/>
      <c r="Z242" s="346" t="s">
        <v>430</v>
      </c>
      <c r="AA242" s="346">
        <v>3</v>
      </c>
      <c r="AB242" s="346">
        <v>4</v>
      </c>
      <c r="AC242" s="346">
        <v>3</v>
      </c>
      <c r="AD242" s="346">
        <v>2</v>
      </c>
      <c r="AE242" s="346">
        <v>2</v>
      </c>
      <c r="AF242" s="346">
        <v>3</v>
      </c>
      <c r="AG242" s="346">
        <v>5</v>
      </c>
      <c r="AH242" s="346">
        <v>5</v>
      </c>
      <c r="AI242" s="346">
        <v>4</v>
      </c>
      <c r="AJ242" s="346">
        <v>2</v>
      </c>
      <c r="AK242" s="346">
        <v>2</v>
      </c>
      <c r="AL242" s="346">
        <v>2</v>
      </c>
      <c r="AM242" s="346">
        <v>2</v>
      </c>
      <c r="AN242" s="346">
        <v>2</v>
      </c>
      <c r="AO242" s="373"/>
      <c r="AP242" s="348">
        <v>9.8800000000000008</v>
      </c>
      <c r="AQ242" s="348">
        <v>11.51</v>
      </c>
      <c r="AR242" s="348">
        <v>15.25</v>
      </c>
      <c r="AS242" s="348">
        <v>24.69</v>
      </c>
      <c r="AT242" s="348">
        <v>40.159999999999997</v>
      </c>
      <c r="AU242" s="351"/>
      <c r="AV242" s="346">
        <v>5</v>
      </c>
      <c r="AW242" s="346">
        <v>5</v>
      </c>
      <c r="AX242" s="346">
        <v>3</v>
      </c>
      <c r="AY242" s="346">
        <v>2</v>
      </c>
      <c r="AZ242" s="346">
        <v>2</v>
      </c>
      <c r="BA242" s="362"/>
      <c r="BB242" s="348">
        <v>14.507674114570801</v>
      </c>
      <c r="BC242" s="375">
        <v>0.40665944464917497</v>
      </c>
      <c r="BD242" s="375">
        <v>5.4850273682024102E-2</v>
      </c>
      <c r="BE242" s="375">
        <v>0.55490781273638701</v>
      </c>
      <c r="BF242" s="374"/>
      <c r="BG242" s="348">
        <v>35.297800000000002</v>
      </c>
      <c r="BH242" s="348">
        <v>6.0618699999999999</v>
      </c>
      <c r="BI242" s="348" t="s">
        <v>430</v>
      </c>
      <c r="BJ242" s="348">
        <v>58.640329999999999</v>
      </c>
      <c r="BK242" s="373"/>
      <c r="BL242" s="372" t="s">
        <v>3503</v>
      </c>
      <c r="BM242" s="372" t="s">
        <v>3504</v>
      </c>
      <c r="BN242" s="372" t="s">
        <v>812</v>
      </c>
      <c r="BO242" s="372" t="s">
        <v>1683</v>
      </c>
      <c r="BP242" s="372" t="s">
        <v>3505</v>
      </c>
      <c r="BQ242" s="373"/>
      <c r="BR242" s="354" t="s">
        <v>443</v>
      </c>
    </row>
    <row r="243" spans="1:70" s="428" customFormat="1" x14ac:dyDescent="0.25">
      <c r="A243" s="345" t="s">
        <v>3506</v>
      </c>
      <c r="B243" s="373"/>
      <c r="C243" s="719">
        <v>39386</v>
      </c>
      <c r="D243" s="373"/>
      <c r="E243" s="346">
        <v>319.83300000000003</v>
      </c>
      <c r="F243" s="373"/>
      <c r="G243" s="347">
        <v>50.709200000000003</v>
      </c>
      <c r="H243" s="374"/>
      <c r="I243" s="348" t="s">
        <v>430</v>
      </c>
      <c r="J243" s="348">
        <v>1.5173000000000001</v>
      </c>
      <c r="K243" s="348">
        <v>11.0313</v>
      </c>
      <c r="L243" s="348">
        <v>3.1185999999999998</v>
      </c>
      <c r="M243" s="348">
        <v>10.0845</v>
      </c>
      <c r="N243" s="350">
        <v>37.994100000000003</v>
      </c>
      <c r="O243" s="348">
        <v>25.663900000000002</v>
      </c>
      <c r="P243" s="348">
        <v>19.170100000000001</v>
      </c>
      <c r="Q243" s="348">
        <v>11.023999999999999</v>
      </c>
      <c r="R243" s="348">
        <v>12.2056</v>
      </c>
      <c r="S243" s="348">
        <v>9.8003</v>
      </c>
      <c r="T243" s="348">
        <v>8.5856999999999992</v>
      </c>
      <c r="U243" s="348">
        <v>12.313499999999999</v>
      </c>
      <c r="V243" s="348">
        <v>23.917899999999999</v>
      </c>
      <c r="W243" s="348">
        <v>9.8003</v>
      </c>
      <c r="X243" s="348">
        <v>9.1759000000000004</v>
      </c>
      <c r="Y243" s="374"/>
      <c r="Z243" s="346" t="s">
        <v>430</v>
      </c>
      <c r="AA243" s="346">
        <v>4</v>
      </c>
      <c r="AB243" s="346">
        <v>3</v>
      </c>
      <c r="AC243" s="346">
        <v>4</v>
      </c>
      <c r="AD243" s="346">
        <v>4</v>
      </c>
      <c r="AE243" s="346">
        <v>3</v>
      </c>
      <c r="AF243" s="346">
        <v>2</v>
      </c>
      <c r="AG243" s="346">
        <v>3</v>
      </c>
      <c r="AH243" s="346">
        <v>1</v>
      </c>
      <c r="AI243" s="346">
        <v>3</v>
      </c>
      <c r="AJ243" s="346">
        <v>4</v>
      </c>
      <c r="AK243" s="346">
        <v>4</v>
      </c>
      <c r="AL243" s="346">
        <v>4</v>
      </c>
      <c r="AM243" s="346">
        <v>3</v>
      </c>
      <c r="AN243" s="346">
        <v>4</v>
      </c>
      <c r="AO243" s="373"/>
      <c r="AP243" s="348">
        <v>13.93</v>
      </c>
      <c r="AQ243" s="348">
        <v>15.31</v>
      </c>
      <c r="AR243" s="348">
        <v>17.600000000000001</v>
      </c>
      <c r="AS243" s="348">
        <v>24.54</v>
      </c>
      <c r="AT243" s="348">
        <v>29.21</v>
      </c>
      <c r="AU243" s="351"/>
      <c r="AV243" s="346">
        <v>3</v>
      </c>
      <c r="AW243" s="346">
        <v>1</v>
      </c>
      <c r="AX243" s="346">
        <v>1</v>
      </c>
      <c r="AY243" s="346">
        <v>3</v>
      </c>
      <c r="AZ243" s="346">
        <v>3</v>
      </c>
      <c r="BA243" s="362"/>
      <c r="BB243" s="348">
        <v>13.977745593435699</v>
      </c>
      <c r="BC243" s="375">
        <v>0</v>
      </c>
      <c r="BD243" s="375">
        <v>7.0628484705863304E-2</v>
      </c>
      <c r="BE243" s="375" t="s">
        <v>430</v>
      </c>
      <c r="BF243" s="374"/>
      <c r="BG243" s="348" t="s">
        <v>430</v>
      </c>
      <c r="BH243" s="890">
        <v>0.52995800000000004</v>
      </c>
      <c r="BI243" s="348" t="s">
        <v>430</v>
      </c>
      <c r="BJ243" s="890">
        <v>99.470042000000007</v>
      </c>
      <c r="BK243" s="373"/>
      <c r="BL243" s="372" t="s">
        <v>3507</v>
      </c>
      <c r="BM243" s="372" t="s">
        <v>3508</v>
      </c>
      <c r="BN243" s="372" t="s">
        <v>3509</v>
      </c>
      <c r="BO243" s="372" t="s">
        <v>3510</v>
      </c>
      <c r="BP243" s="372" t="s">
        <v>3511</v>
      </c>
      <c r="BQ243" s="373"/>
      <c r="BR243" s="354" t="s">
        <v>463</v>
      </c>
    </row>
    <row r="244" spans="1:70" s="428" customFormat="1" x14ac:dyDescent="0.25">
      <c r="A244" s="345" t="s">
        <v>3512</v>
      </c>
      <c r="B244" s="373"/>
      <c r="C244" s="719">
        <v>41877</v>
      </c>
      <c r="D244" s="373"/>
      <c r="E244" s="346">
        <v>326.22300000000001</v>
      </c>
      <c r="F244" s="373"/>
      <c r="G244" s="347">
        <v>25.360399999999998</v>
      </c>
      <c r="H244" s="374"/>
      <c r="I244" s="348">
        <v>0.74080000000000001</v>
      </c>
      <c r="J244" s="348">
        <v>-0.27879999999999999</v>
      </c>
      <c r="K244" s="348">
        <v>3.3561999999999999</v>
      </c>
      <c r="L244" s="348">
        <v>6.8872999999999998</v>
      </c>
      <c r="M244" s="348">
        <v>13.038399999999999</v>
      </c>
      <c r="N244" s="350">
        <v>32.3872</v>
      </c>
      <c r="O244" s="348">
        <v>20.007100000000001</v>
      </c>
      <c r="P244" s="348">
        <v>18.147400000000001</v>
      </c>
      <c r="Q244" s="348">
        <v>8.7375000000000007</v>
      </c>
      <c r="R244" s="348">
        <v>9.3369999999999997</v>
      </c>
      <c r="S244" s="348">
        <v>5.3544999999999998</v>
      </c>
      <c r="T244" s="348">
        <v>12.5878</v>
      </c>
      <c r="U244" s="348">
        <v>13.9824</v>
      </c>
      <c r="V244" s="348">
        <v>23.592300000000002</v>
      </c>
      <c r="W244" s="348">
        <v>5.3544999999999998</v>
      </c>
      <c r="X244" s="348">
        <v>8.2958999999999996</v>
      </c>
      <c r="Y244" s="374"/>
      <c r="Z244" s="346">
        <v>1</v>
      </c>
      <c r="AA244" s="346">
        <v>5</v>
      </c>
      <c r="AB244" s="346">
        <v>6</v>
      </c>
      <c r="AC244" s="346">
        <v>2</v>
      </c>
      <c r="AD244" s="346">
        <v>3</v>
      </c>
      <c r="AE244" s="346">
        <v>4</v>
      </c>
      <c r="AF244" s="346">
        <v>4</v>
      </c>
      <c r="AG244" s="346">
        <v>4</v>
      </c>
      <c r="AH244" s="346">
        <v>4</v>
      </c>
      <c r="AI244" s="346">
        <v>5</v>
      </c>
      <c r="AJ244" s="346">
        <v>5</v>
      </c>
      <c r="AK244" s="346">
        <v>3</v>
      </c>
      <c r="AL244" s="346">
        <v>3</v>
      </c>
      <c r="AM244" s="346">
        <v>4</v>
      </c>
      <c r="AN244" s="346">
        <v>5</v>
      </c>
      <c r="AO244" s="373"/>
      <c r="AP244" s="348">
        <v>10.9</v>
      </c>
      <c r="AQ244" s="348">
        <v>12.67</v>
      </c>
      <c r="AR244" s="348">
        <v>15.54</v>
      </c>
      <c r="AS244" s="348">
        <v>20.77</v>
      </c>
      <c r="AT244" s="348">
        <v>28.87</v>
      </c>
      <c r="AU244" s="351"/>
      <c r="AV244" s="346">
        <v>4</v>
      </c>
      <c r="AW244" s="346">
        <v>4</v>
      </c>
      <c r="AX244" s="346">
        <v>2</v>
      </c>
      <c r="AY244" s="346">
        <v>4</v>
      </c>
      <c r="AZ244" s="346">
        <v>4</v>
      </c>
      <c r="BA244" s="362"/>
      <c r="BB244" s="348">
        <v>13.838930174032001</v>
      </c>
      <c r="BC244" s="375">
        <v>0</v>
      </c>
      <c r="BD244" s="375">
        <v>6.5353067106580801E-2</v>
      </c>
      <c r="BE244" s="375" t="s">
        <v>430</v>
      </c>
      <c r="BF244" s="374"/>
      <c r="BG244" s="348" t="s">
        <v>430</v>
      </c>
      <c r="BH244" s="348" t="s">
        <v>430</v>
      </c>
      <c r="BI244" s="348" t="s">
        <v>430</v>
      </c>
      <c r="BJ244" s="348" t="s">
        <v>430</v>
      </c>
      <c r="BK244" s="373"/>
      <c r="BL244" s="372" t="s">
        <v>3513</v>
      </c>
      <c r="BM244" s="372" t="s">
        <v>3514</v>
      </c>
      <c r="BN244" s="372" t="s">
        <v>3515</v>
      </c>
      <c r="BO244" s="372" t="s">
        <v>3516</v>
      </c>
      <c r="BP244" s="372" t="s">
        <v>3517</v>
      </c>
      <c r="BQ244" s="373"/>
      <c r="BR244" s="354" t="s">
        <v>513</v>
      </c>
    </row>
    <row r="245" spans="1:70" s="428" customFormat="1" x14ac:dyDescent="0.25">
      <c r="A245" s="885" t="s">
        <v>93</v>
      </c>
      <c r="B245" s="402"/>
      <c r="C245" s="724"/>
      <c r="D245" s="402"/>
      <c r="E245" s="403"/>
      <c r="F245" s="402"/>
      <c r="G245" s="404"/>
      <c r="H245" s="406"/>
      <c r="I245" s="405">
        <v>0.48089999999999999</v>
      </c>
      <c r="J245" s="405">
        <v>1.1783999999999999</v>
      </c>
      <c r="K245" s="405">
        <v>10.8544</v>
      </c>
      <c r="L245" s="405">
        <v>12.017799999999999</v>
      </c>
      <c r="M245" s="405">
        <v>22.862500000000001</v>
      </c>
      <c r="N245" s="407">
        <v>67.067300000000003</v>
      </c>
      <c r="O245" s="405">
        <v>29.002400000000002</v>
      </c>
      <c r="P245" s="405">
        <v>25.3185</v>
      </c>
      <c r="Q245" s="405">
        <v>8.7787000000000006</v>
      </c>
      <c r="R245" s="405">
        <v>12.01</v>
      </c>
      <c r="S245" s="405">
        <v>11.238</v>
      </c>
      <c r="T245" s="405">
        <v>19.390899999999998</v>
      </c>
      <c r="U245" s="405">
        <v>26.3124</v>
      </c>
      <c r="V245" s="405">
        <v>42.089799999999997</v>
      </c>
      <c r="W245" s="405">
        <v>11.238</v>
      </c>
      <c r="X245" s="405">
        <v>14.147500000000001</v>
      </c>
      <c r="Y245" s="406"/>
      <c r="Z245" s="403">
        <v>2</v>
      </c>
      <c r="AA245" s="403">
        <v>6</v>
      </c>
      <c r="AB245" s="403">
        <v>6</v>
      </c>
      <c r="AC245" s="403">
        <v>6</v>
      </c>
      <c r="AD245" s="403">
        <v>6</v>
      </c>
      <c r="AE245" s="403">
        <v>6</v>
      </c>
      <c r="AF245" s="403">
        <v>6</v>
      </c>
      <c r="AG245" s="403">
        <v>6</v>
      </c>
      <c r="AH245" s="403">
        <v>5</v>
      </c>
      <c r="AI245" s="403">
        <v>5</v>
      </c>
      <c r="AJ245" s="403">
        <v>6</v>
      </c>
      <c r="AK245" s="403">
        <v>6</v>
      </c>
      <c r="AL245" s="403">
        <v>6</v>
      </c>
      <c r="AM245" s="403">
        <v>6</v>
      </c>
      <c r="AN245" s="403">
        <v>6</v>
      </c>
      <c r="AO245" s="402"/>
      <c r="AP245" s="405">
        <v>12.752000000000001</v>
      </c>
      <c r="AQ245" s="405">
        <v>13.48</v>
      </c>
      <c r="AR245" s="405">
        <v>15.173999999999999</v>
      </c>
      <c r="AS245" s="405">
        <v>30.303333333333299</v>
      </c>
      <c r="AT245" s="405">
        <v>63.071666666666701</v>
      </c>
      <c r="AU245" s="408"/>
      <c r="AV245" s="403">
        <v>5</v>
      </c>
      <c r="AW245" s="403">
        <v>5</v>
      </c>
      <c r="AX245" s="403">
        <v>5</v>
      </c>
      <c r="AY245" s="403">
        <v>6</v>
      </c>
      <c r="AZ245" s="403">
        <v>6</v>
      </c>
      <c r="BA245" s="409"/>
      <c r="BB245" s="405"/>
      <c r="BC245" s="410"/>
      <c r="BD245" s="410"/>
      <c r="BE245" s="410"/>
      <c r="BF245" s="406"/>
      <c r="BG245" s="405"/>
      <c r="BH245" s="405"/>
      <c r="BI245" s="405"/>
      <c r="BJ245" s="405"/>
      <c r="BK245" s="402"/>
      <c r="BL245" s="401"/>
      <c r="BM245" s="401"/>
      <c r="BN245" s="401"/>
      <c r="BO245" s="401"/>
      <c r="BP245" s="401"/>
      <c r="BQ245" s="402"/>
      <c r="BR245" s="411"/>
    </row>
    <row r="246" spans="1:70" s="428" customFormat="1" x14ac:dyDescent="0.25">
      <c r="A246" s="886" t="s">
        <v>94</v>
      </c>
      <c r="B246" s="373"/>
      <c r="C246" s="719"/>
      <c r="D246" s="373"/>
      <c r="E246" s="346"/>
      <c r="F246" s="373"/>
      <c r="G246" s="347"/>
      <c r="H246" s="374"/>
      <c r="I246" s="348">
        <v>0.74080000000000001</v>
      </c>
      <c r="J246" s="348">
        <v>2.9729000000000001</v>
      </c>
      <c r="K246" s="348">
        <v>22.9434</v>
      </c>
      <c r="L246" s="348">
        <v>62.190199999999997</v>
      </c>
      <c r="M246" s="348">
        <v>91.770499999999998</v>
      </c>
      <c r="N246" s="350">
        <v>236.43</v>
      </c>
      <c r="O246" s="348">
        <v>77.101900000000001</v>
      </c>
      <c r="P246" s="348">
        <v>62.703899999999997</v>
      </c>
      <c r="Q246" s="348">
        <v>11.023999999999999</v>
      </c>
      <c r="R246" s="348">
        <v>14.438000000000001</v>
      </c>
      <c r="S246" s="348">
        <v>25.1251</v>
      </c>
      <c r="T246" s="348">
        <v>78.561599999999999</v>
      </c>
      <c r="U246" s="348">
        <v>98.354100000000003</v>
      </c>
      <c r="V246" s="348">
        <v>147.41569999999999</v>
      </c>
      <c r="W246" s="348">
        <v>25.1251</v>
      </c>
      <c r="X246" s="348">
        <v>30.573799999999999</v>
      </c>
      <c r="Y246" s="374"/>
      <c r="Z246" s="346"/>
      <c r="AA246" s="346"/>
      <c r="AB246" s="346"/>
      <c r="AC246" s="346"/>
      <c r="AD246" s="346"/>
      <c r="AE246" s="346"/>
      <c r="AF246" s="346"/>
      <c r="AG246" s="346"/>
      <c r="AH246" s="346"/>
      <c r="AI246" s="346"/>
      <c r="AJ246" s="346"/>
      <c r="AK246" s="346"/>
      <c r="AL246" s="346"/>
      <c r="AM246" s="346"/>
      <c r="AN246" s="346"/>
      <c r="AO246" s="373"/>
      <c r="AP246" s="348">
        <v>14.66</v>
      </c>
      <c r="AQ246" s="348">
        <v>15.31</v>
      </c>
      <c r="AR246" s="348">
        <v>17.600000000000001</v>
      </c>
      <c r="AS246" s="348">
        <v>83.45</v>
      </c>
      <c r="AT246" s="348">
        <v>253.03</v>
      </c>
      <c r="AU246" s="351"/>
      <c r="AV246" s="346"/>
      <c r="AW246" s="346"/>
      <c r="AX246" s="346"/>
      <c r="AY246" s="346"/>
      <c r="AZ246" s="346"/>
      <c r="BA246" s="362"/>
      <c r="BB246" s="348"/>
      <c r="BC246" s="375"/>
      <c r="BD246" s="375"/>
      <c r="BE246" s="375"/>
      <c r="BF246" s="374"/>
      <c r="BG246" s="348"/>
      <c r="BH246" s="348"/>
      <c r="BI246" s="348"/>
      <c r="BJ246" s="348"/>
      <c r="BK246" s="373"/>
      <c r="BL246" s="372"/>
      <c r="BM246" s="372"/>
      <c r="BN246" s="372"/>
      <c r="BO246" s="372"/>
      <c r="BP246" s="372"/>
      <c r="BQ246" s="373"/>
      <c r="BR246" s="354"/>
    </row>
    <row r="247" spans="1:70" s="428" customFormat="1" x14ac:dyDescent="0.25">
      <c r="A247" s="886" t="s">
        <v>95</v>
      </c>
      <c r="B247" s="373"/>
      <c r="C247" s="719"/>
      <c r="D247" s="373"/>
      <c r="E247" s="346"/>
      <c r="F247" s="373"/>
      <c r="G247" s="347"/>
      <c r="H247" s="374"/>
      <c r="I247" s="348">
        <v>0.221</v>
      </c>
      <c r="J247" s="348">
        <v>-0.74650000000000005</v>
      </c>
      <c r="K247" s="348">
        <v>3.3561999999999999</v>
      </c>
      <c r="L247" s="348">
        <v>-4.2801</v>
      </c>
      <c r="M247" s="348">
        <v>2.8521000000000001</v>
      </c>
      <c r="N247" s="350">
        <v>22.167899999999999</v>
      </c>
      <c r="O247" s="348">
        <v>12.9999</v>
      </c>
      <c r="P247" s="348">
        <v>14.8575</v>
      </c>
      <c r="Q247" s="348">
        <v>4.0648999999999997</v>
      </c>
      <c r="R247" s="348">
        <v>9.3369999999999997</v>
      </c>
      <c r="S247" s="348">
        <v>2.8407</v>
      </c>
      <c r="T247" s="348">
        <v>1.232</v>
      </c>
      <c r="U247" s="348">
        <v>5.1424000000000003</v>
      </c>
      <c r="V247" s="348">
        <v>9.9034999999999993</v>
      </c>
      <c r="W247" s="348">
        <v>2.8407</v>
      </c>
      <c r="X247" s="348">
        <v>7.9157000000000002</v>
      </c>
      <c r="Y247" s="374"/>
      <c r="Z247" s="346"/>
      <c r="AA247" s="346"/>
      <c r="AB247" s="346"/>
      <c r="AC247" s="346"/>
      <c r="AD247" s="346"/>
      <c r="AE247" s="346"/>
      <c r="AF247" s="346"/>
      <c r="AG247" s="346"/>
      <c r="AH247" s="346"/>
      <c r="AI247" s="346"/>
      <c r="AJ247" s="346"/>
      <c r="AK247" s="346"/>
      <c r="AL247" s="346"/>
      <c r="AM247" s="346"/>
      <c r="AN247" s="346"/>
      <c r="AO247" s="373"/>
      <c r="AP247" s="348">
        <v>9.8800000000000008</v>
      </c>
      <c r="AQ247" s="348">
        <v>11.51</v>
      </c>
      <c r="AR247" s="348">
        <v>13.33</v>
      </c>
      <c r="AS247" s="348">
        <v>13.43</v>
      </c>
      <c r="AT247" s="348">
        <v>13.5</v>
      </c>
      <c r="AU247" s="351"/>
      <c r="AV247" s="346"/>
      <c r="AW247" s="346"/>
      <c r="AX247" s="346"/>
      <c r="AY247" s="346"/>
      <c r="AZ247" s="346"/>
      <c r="BA247" s="362"/>
      <c r="BB247" s="348"/>
      <c r="BC247" s="375"/>
      <c r="BD247" s="375"/>
      <c r="BE247" s="375"/>
      <c r="BF247" s="374"/>
      <c r="BG247" s="348"/>
      <c r="BH247" s="348"/>
      <c r="BI247" s="348"/>
      <c r="BJ247" s="348"/>
      <c r="BK247" s="373"/>
      <c r="BL247" s="372"/>
      <c r="BM247" s="372"/>
      <c r="BN247" s="372"/>
      <c r="BO247" s="372"/>
      <c r="BP247" s="372"/>
      <c r="BQ247" s="373"/>
      <c r="BR247" s="354"/>
    </row>
    <row r="248" spans="1:70" s="428" customFormat="1" x14ac:dyDescent="0.25">
      <c r="A248" s="887" t="s">
        <v>96</v>
      </c>
      <c r="B248" s="413"/>
      <c r="C248" s="725"/>
      <c r="D248" s="413"/>
      <c r="E248" s="414"/>
      <c r="F248" s="413"/>
      <c r="G248" s="415"/>
      <c r="H248" s="417"/>
      <c r="I248" s="416">
        <v>0.48089999999999999</v>
      </c>
      <c r="J248" s="416">
        <v>1.5851999999999999</v>
      </c>
      <c r="K248" s="416">
        <v>10.5504</v>
      </c>
      <c r="L248" s="416">
        <v>4.2976999999999999</v>
      </c>
      <c r="M248" s="416">
        <v>11.561500000000001</v>
      </c>
      <c r="N248" s="418">
        <v>35.1907</v>
      </c>
      <c r="O248" s="416">
        <v>22.5124</v>
      </c>
      <c r="P248" s="416">
        <v>18.658799999999999</v>
      </c>
      <c r="Q248" s="416">
        <v>9.3140000000000001</v>
      </c>
      <c r="R248" s="416">
        <v>12.2056</v>
      </c>
      <c r="S248" s="416">
        <v>10.899800000000001</v>
      </c>
      <c r="T248" s="416">
        <v>10.5867</v>
      </c>
      <c r="U248" s="416">
        <v>13.1479</v>
      </c>
      <c r="V248" s="416">
        <v>23.755099999999999</v>
      </c>
      <c r="W248" s="416">
        <v>10.899800000000001</v>
      </c>
      <c r="X248" s="416">
        <v>11.3003</v>
      </c>
      <c r="Y248" s="417"/>
      <c r="Z248" s="414"/>
      <c r="AA248" s="414"/>
      <c r="AB248" s="414"/>
      <c r="AC248" s="414"/>
      <c r="AD248" s="414"/>
      <c r="AE248" s="414"/>
      <c r="AF248" s="414"/>
      <c r="AG248" s="414"/>
      <c r="AH248" s="414"/>
      <c r="AI248" s="414"/>
      <c r="AJ248" s="414"/>
      <c r="AK248" s="414"/>
      <c r="AL248" s="414"/>
      <c r="AM248" s="414"/>
      <c r="AN248" s="414"/>
      <c r="AO248" s="413"/>
      <c r="AP248" s="416">
        <v>13.93</v>
      </c>
      <c r="AQ248" s="416">
        <v>13.84</v>
      </c>
      <c r="AR248" s="416">
        <v>15.25</v>
      </c>
      <c r="AS248" s="416">
        <v>22.66</v>
      </c>
      <c r="AT248" s="416">
        <v>29.04</v>
      </c>
      <c r="AU248" s="419"/>
      <c r="AV248" s="414"/>
      <c r="AW248" s="414"/>
      <c r="AX248" s="414"/>
      <c r="AY248" s="414"/>
      <c r="AZ248" s="414"/>
      <c r="BA248" s="420"/>
      <c r="BB248" s="416"/>
      <c r="BC248" s="421"/>
      <c r="BD248" s="421"/>
      <c r="BE248" s="421"/>
      <c r="BF248" s="417"/>
      <c r="BG248" s="416"/>
      <c r="BH248" s="416"/>
      <c r="BI248" s="416"/>
      <c r="BJ248" s="416"/>
      <c r="BK248" s="413"/>
      <c r="BL248" s="412"/>
      <c r="BM248" s="412"/>
      <c r="BN248" s="412"/>
      <c r="BO248" s="412"/>
      <c r="BP248" s="412"/>
      <c r="BQ248" s="413"/>
      <c r="BR248" s="422"/>
    </row>
    <row r="249" spans="1:70" s="428" customFormat="1" ht="14.5" customHeight="1" x14ac:dyDescent="0.35">
      <c r="A249" s="874" t="s">
        <v>3518</v>
      </c>
      <c r="B249" s="862"/>
      <c r="C249" s="863"/>
      <c r="D249" s="862"/>
      <c r="E249" s="864"/>
      <c r="F249" s="862"/>
      <c r="G249" s="865"/>
      <c r="H249" s="867"/>
      <c r="I249" s="866"/>
      <c r="J249" s="866"/>
      <c r="K249" s="866"/>
      <c r="L249" s="866"/>
      <c r="M249" s="866"/>
      <c r="N249" s="868"/>
      <c r="O249" s="866"/>
      <c r="P249" s="866"/>
      <c r="Q249" s="866"/>
      <c r="R249" s="866"/>
      <c r="S249" s="866"/>
      <c r="T249" s="866"/>
      <c r="U249" s="866"/>
      <c r="V249" s="866"/>
      <c r="W249" s="866"/>
      <c r="X249" s="866"/>
      <c r="Y249" s="867"/>
      <c r="Z249" s="864"/>
      <c r="AA249" s="864"/>
      <c r="AB249" s="864"/>
      <c r="AC249" s="864"/>
      <c r="AD249" s="864"/>
      <c r="AE249" s="864"/>
      <c r="AF249" s="864"/>
      <c r="AG249" s="864"/>
      <c r="AH249" s="864"/>
      <c r="AI249" s="864"/>
      <c r="AJ249" s="864"/>
      <c r="AK249" s="864"/>
      <c r="AL249" s="864"/>
      <c r="AM249" s="864"/>
      <c r="AN249" s="864"/>
      <c r="AO249" s="862"/>
      <c r="AP249" s="866"/>
      <c r="AQ249" s="866"/>
      <c r="AR249" s="866"/>
      <c r="AS249" s="866"/>
      <c r="AT249" s="866"/>
      <c r="AU249" s="869"/>
      <c r="AV249" s="864"/>
      <c r="AW249" s="864"/>
      <c r="AX249" s="864"/>
      <c r="AY249" s="864"/>
      <c r="AZ249" s="864"/>
      <c r="BA249" s="870"/>
      <c r="BB249" s="866"/>
      <c r="BC249" s="871"/>
      <c r="BD249" s="871"/>
      <c r="BE249" s="871"/>
      <c r="BF249" s="867"/>
      <c r="BG249" s="866"/>
      <c r="BH249" s="866"/>
      <c r="BI249" s="866"/>
      <c r="BJ249" s="866"/>
      <c r="BK249" s="862"/>
      <c r="BL249" s="872"/>
      <c r="BM249" s="872"/>
      <c r="BN249" s="872"/>
      <c r="BO249" s="872"/>
      <c r="BP249" s="872"/>
      <c r="BQ249" s="862"/>
      <c r="BR249" s="873"/>
    </row>
    <row r="250" spans="1:70" s="428" customFormat="1" x14ac:dyDescent="0.25">
      <c r="A250" s="345" t="s">
        <v>3519</v>
      </c>
      <c r="B250" s="373"/>
      <c r="C250" s="719">
        <v>38055</v>
      </c>
      <c r="D250" s="373"/>
      <c r="E250" s="346">
        <v>3788.7</v>
      </c>
      <c r="F250" s="373"/>
      <c r="G250" s="347">
        <v>273.67039999999997</v>
      </c>
      <c r="H250" s="374"/>
      <c r="I250" s="348">
        <v>1.3526</v>
      </c>
      <c r="J250" s="348">
        <v>-1.3385</v>
      </c>
      <c r="K250" s="348">
        <v>6.9431000000000003</v>
      </c>
      <c r="L250" s="348">
        <v>-1.8844000000000001</v>
      </c>
      <c r="M250" s="348">
        <v>-7.6086999999999998</v>
      </c>
      <c r="N250" s="350">
        <v>14.7416</v>
      </c>
      <c r="O250" s="348">
        <v>6.2732000000000001</v>
      </c>
      <c r="P250" s="348">
        <v>21.8353</v>
      </c>
      <c r="Q250" s="348">
        <v>19.2742</v>
      </c>
      <c r="R250" s="348">
        <v>12.040900000000001</v>
      </c>
      <c r="S250" s="348">
        <v>9.4728999999999992</v>
      </c>
      <c r="T250" s="348">
        <v>-7.4189999999999996</v>
      </c>
      <c r="U250" s="348">
        <v>-5.7897999999999996</v>
      </c>
      <c r="V250" s="348">
        <v>3.6452</v>
      </c>
      <c r="W250" s="348">
        <v>9.4728999999999992</v>
      </c>
      <c r="X250" s="348">
        <v>16.116</v>
      </c>
      <c r="Y250" s="374"/>
      <c r="Z250" s="346">
        <v>3</v>
      </c>
      <c r="AA250" s="346">
        <v>6</v>
      </c>
      <c r="AB250" s="346">
        <v>6</v>
      </c>
      <c r="AC250" s="346">
        <v>6</v>
      </c>
      <c r="AD250" s="346">
        <v>6</v>
      </c>
      <c r="AE250" s="346">
        <v>6</v>
      </c>
      <c r="AF250" s="346">
        <v>4</v>
      </c>
      <c r="AG250" s="346">
        <v>3</v>
      </c>
      <c r="AH250" s="346">
        <v>1</v>
      </c>
      <c r="AI250" s="346">
        <v>1</v>
      </c>
      <c r="AJ250" s="346">
        <v>6</v>
      </c>
      <c r="AK250" s="346">
        <v>6</v>
      </c>
      <c r="AL250" s="346">
        <v>6</v>
      </c>
      <c r="AM250" s="346">
        <v>5</v>
      </c>
      <c r="AN250" s="346">
        <v>6</v>
      </c>
      <c r="AO250" s="373"/>
      <c r="AP250" s="348">
        <v>14.9</v>
      </c>
      <c r="AQ250" s="348">
        <v>19.29</v>
      </c>
      <c r="AR250" s="348">
        <v>16.79</v>
      </c>
      <c r="AS250" s="348">
        <v>10.31</v>
      </c>
      <c r="AT250" s="348">
        <v>-2.4700000000000002</v>
      </c>
      <c r="AU250" s="351"/>
      <c r="AV250" s="346">
        <v>1</v>
      </c>
      <c r="AW250" s="346">
        <v>1</v>
      </c>
      <c r="AX250" s="346">
        <v>1</v>
      </c>
      <c r="AY250" s="346">
        <v>3</v>
      </c>
      <c r="AZ250" s="346">
        <v>6</v>
      </c>
      <c r="BA250" s="362"/>
      <c r="BB250" s="348">
        <v>17.654041996013699</v>
      </c>
      <c r="BC250" s="375">
        <v>0.94085753044164899</v>
      </c>
      <c r="BD250" s="375">
        <v>7.8898889898152899E-2</v>
      </c>
      <c r="BE250" s="375">
        <v>-0.166477238427236</v>
      </c>
      <c r="BF250" s="374"/>
      <c r="BG250" s="348">
        <v>73.618600000000001</v>
      </c>
      <c r="BH250" s="348">
        <v>8.2920099999999994</v>
      </c>
      <c r="BI250" s="348">
        <v>12.127800000000001</v>
      </c>
      <c r="BJ250" s="348">
        <v>5.9615900000000002</v>
      </c>
      <c r="BK250" s="373"/>
      <c r="BL250" s="372" t="s">
        <v>3520</v>
      </c>
      <c r="BM250" s="372" t="s">
        <v>3521</v>
      </c>
      <c r="BN250" s="372" t="s">
        <v>2792</v>
      </c>
      <c r="BO250" s="372" t="s">
        <v>3522</v>
      </c>
      <c r="BP250" s="372" t="s">
        <v>3523</v>
      </c>
      <c r="BQ250" s="373"/>
      <c r="BR250" s="354" t="s">
        <v>463</v>
      </c>
    </row>
    <row r="251" spans="1:70" s="428" customFormat="1" x14ac:dyDescent="0.25">
      <c r="A251" s="345" t="s">
        <v>3524</v>
      </c>
      <c r="B251" s="373"/>
      <c r="C251" s="719">
        <v>44862</v>
      </c>
      <c r="D251" s="373"/>
      <c r="E251" s="346">
        <v>2866.93</v>
      </c>
      <c r="F251" s="373"/>
      <c r="G251" s="347">
        <v>19.86</v>
      </c>
      <c r="H251" s="374"/>
      <c r="I251" s="348">
        <v>1.2232000000000001</v>
      </c>
      <c r="J251" s="348">
        <v>-0.997</v>
      </c>
      <c r="K251" s="348">
        <v>8.6433</v>
      </c>
      <c r="L251" s="348">
        <v>0.45519999999999999</v>
      </c>
      <c r="M251" s="348">
        <v>-4.5191999999999997</v>
      </c>
      <c r="N251" s="350">
        <v>17.480599999999999</v>
      </c>
      <c r="O251" s="348">
        <v>10.9114</v>
      </c>
      <c r="P251" s="348">
        <v>25.172999999999998</v>
      </c>
      <c r="Q251" s="348" t="s">
        <v>430</v>
      </c>
      <c r="R251" s="348" t="s">
        <v>430</v>
      </c>
      <c r="S251" s="348">
        <v>11.573</v>
      </c>
      <c r="T251" s="348">
        <v>-5.4736000000000002</v>
      </c>
      <c r="U251" s="348">
        <v>-2.3599000000000001</v>
      </c>
      <c r="V251" s="348">
        <v>6.6022999999999996</v>
      </c>
      <c r="W251" s="348">
        <v>11.573</v>
      </c>
      <c r="X251" s="348">
        <v>21.6663</v>
      </c>
      <c r="Y251" s="374"/>
      <c r="Z251" s="346">
        <v>5</v>
      </c>
      <c r="AA251" s="346">
        <v>4</v>
      </c>
      <c r="AB251" s="346">
        <v>1</v>
      </c>
      <c r="AC251" s="346">
        <v>2</v>
      </c>
      <c r="AD251" s="346">
        <v>2</v>
      </c>
      <c r="AE251" s="346">
        <v>3</v>
      </c>
      <c r="AF251" s="346">
        <v>2</v>
      </c>
      <c r="AG251" s="346">
        <v>1</v>
      </c>
      <c r="AH251" s="346" t="s">
        <v>430</v>
      </c>
      <c r="AI251" s="346" t="s">
        <v>430</v>
      </c>
      <c r="AJ251" s="346">
        <v>2</v>
      </c>
      <c r="AK251" s="346">
        <v>3</v>
      </c>
      <c r="AL251" s="346">
        <v>1</v>
      </c>
      <c r="AM251" s="346">
        <v>3</v>
      </c>
      <c r="AN251" s="346">
        <v>2</v>
      </c>
      <c r="AO251" s="373"/>
      <c r="AP251" s="348" t="s">
        <v>430</v>
      </c>
      <c r="AQ251" s="348" t="s">
        <v>430</v>
      </c>
      <c r="AR251" s="348" t="s">
        <v>430</v>
      </c>
      <c r="AS251" s="348">
        <v>13.85</v>
      </c>
      <c r="AT251" s="348">
        <v>2.75</v>
      </c>
      <c r="AU251" s="351"/>
      <c r="AV251" s="346" t="s">
        <v>430</v>
      </c>
      <c r="AW251" s="346" t="s">
        <v>430</v>
      </c>
      <c r="AX251" s="346" t="s">
        <v>430</v>
      </c>
      <c r="AY251" s="346">
        <v>1</v>
      </c>
      <c r="AZ251" s="346">
        <v>1</v>
      </c>
      <c r="BA251" s="362"/>
      <c r="BB251" s="348">
        <v>17.179772531463001</v>
      </c>
      <c r="BC251" s="375">
        <v>0.90930827817058901</v>
      </c>
      <c r="BD251" s="375">
        <v>9.30292936842224E-2</v>
      </c>
      <c r="BE251" s="375">
        <v>9.1149753819994794E-2</v>
      </c>
      <c r="BF251" s="374"/>
      <c r="BG251" s="348">
        <v>68.132499999999993</v>
      </c>
      <c r="BH251" s="348">
        <v>5.6091199999999999</v>
      </c>
      <c r="BI251" s="348">
        <v>22.2211</v>
      </c>
      <c r="BJ251" s="348">
        <v>4.03728</v>
      </c>
      <c r="BK251" s="373"/>
      <c r="BL251" s="372" t="s">
        <v>3525</v>
      </c>
      <c r="BM251" s="372" t="s">
        <v>3526</v>
      </c>
      <c r="BN251" s="372" t="s">
        <v>3527</v>
      </c>
      <c r="BO251" s="372" t="s">
        <v>3528</v>
      </c>
      <c r="BP251" s="372" t="s">
        <v>3529</v>
      </c>
      <c r="BQ251" s="373"/>
      <c r="BR251" s="354" t="s">
        <v>463</v>
      </c>
    </row>
    <row r="252" spans="1:70" s="428" customFormat="1" x14ac:dyDescent="0.25">
      <c r="A252" s="345" t="s">
        <v>3530</v>
      </c>
      <c r="B252" s="373"/>
      <c r="C252" s="719">
        <v>45155</v>
      </c>
      <c r="D252" s="373"/>
      <c r="E252" s="346">
        <v>1647.95</v>
      </c>
      <c r="F252" s="373"/>
      <c r="G252" s="347">
        <v>17.082999999999998</v>
      </c>
      <c r="H252" s="374"/>
      <c r="I252" s="348">
        <v>1.8482000000000001</v>
      </c>
      <c r="J252" s="348">
        <v>-1.1686000000000001</v>
      </c>
      <c r="K252" s="348">
        <v>8.2573000000000008</v>
      </c>
      <c r="L252" s="348">
        <v>-0.33260000000000001</v>
      </c>
      <c r="M252" s="348">
        <v>-6.4202000000000004</v>
      </c>
      <c r="N252" s="350">
        <v>21.388999999999999</v>
      </c>
      <c r="O252" s="348">
        <v>11.043900000000001</v>
      </c>
      <c r="P252" s="348" t="s">
        <v>430</v>
      </c>
      <c r="Q252" s="348" t="s">
        <v>430</v>
      </c>
      <c r="R252" s="348" t="s">
        <v>430</v>
      </c>
      <c r="S252" s="348">
        <v>10.9574</v>
      </c>
      <c r="T252" s="348">
        <v>-5.2260999999999997</v>
      </c>
      <c r="U252" s="348">
        <v>-4.4627999999999997</v>
      </c>
      <c r="V252" s="348">
        <v>7.5079000000000002</v>
      </c>
      <c r="W252" s="348">
        <v>10.9574</v>
      </c>
      <c r="X252" s="348">
        <v>21.973700000000001</v>
      </c>
      <c r="Y252" s="374"/>
      <c r="Z252" s="346">
        <v>1</v>
      </c>
      <c r="AA252" s="346">
        <v>5</v>
      </c>
      <c r="AB252" s="346">
        <v>3</v>
      </c>
      <c r="AC252" s="346">
        <v>4</v>
      </c>
      <c r="AD252" s="346">
        <v>5</v>
      </c>
      <c r="AE252" s="346">
        <v>1</v>
      </c>
      <c r="AF252" s="346">
        <v>1</v>
      </c>
      <c r="AG252" s="346" t="s">
        <v>430</v>
      </c>
      <c r="AH252" s="346" t="s">
        <v>430</v>
      </c>
      <c r="AI252" s="346" t="s">
        <v>430</v>
      </c>
      <c r="AJ252" s="346">
        <v>3</v>
      </c>
      <c r="AK252" s="346">
        <v>1</v>
      </c>
      <c r="AL252" s="346">
        <v>4</v>
      </c>
      <c r="AM252" s="346">
        <v>2</v>
      </c>
      <c r="AN252" s="346">
        <v>3</v>
      </c>
      <c r="AO252" s="373"/>
      <c r="AP252" s="348" t="s">
        <v>430</v>
      </c>
      <c r="AQ252" s="348" t="s">
        <v>430</v>
      </c>
      <c r="AR252" s="348" t="s">
        <v>430</v>
      </c>
      <c r="AS252" s="348" t="s">
        <v>430</v>
      </c>
      <c r="AT252" s="348">
        <v>1.21</v>
      </c>
      <c r="AU252" s="351"/>
      <c r="AV252" s="346" t="s">
        <v>430</v>
      </c>
      <c r="AW252" s="346" t="s">
        <v>430</v>
      </c>
      <c r="AX252" s="346" t="s">
        <v>430</v>
      </c>
      <c r="AY252" s="346" t="s">
        <v>430</v>
      </c>
      <c r="AZ252" s="346">
        <v>4</v>
      </c>
      <c r="BA252" s="362"/>
      <c r="BB252" s="348">
        <v>18.430042481743399</v>
      </c>
      <c r="BC252" s="375">
        <v>0.94812340451060795</v>
      </c>
      <c r="BD252" s="375">
        <v>6.7919093088254306E-2</v>
      </c>
      <c r="BE252" s="375">
        <v>0.16264575771268899</v>
      </c>
      <c r="BF252" s="374"/>
      <c r="BG252" s="348">
        <v>47.799500000000002</v>
      </c>
      <c r="BH252" s="348">
        <v>12.2225</v>
      </c>
      <c r="BI252" s="348">
        <v>39.142899999999997</v>
      </c>
      <c r="BJ252" s="348">
        <v>0.83509999999999995</v>
      </c>
      <c r="BK252" s="373"/>
      <c r="BL252" s="372" t="s">
        <v>3531</v>
      </c>
      <c r="BM252" s="372" t="s">
        <v>3532</v>
      </c>
      <c r="BN252" s="372" t="s">
        <v>3533</v>
      </c>
      <c r="BO252" s="372" t="s">
        <v>3534</v>
      </c>
      <c r="BP252" s="372" t="s">
        <v>3535</v>
      </c>
      <c r="BQ252" s="373"/>
      <c r="BR252" s="354" t="s">
        <v>463</v>
      </c>
    </row>
    <row r="253" spans="1:70" s="428" customFormat="1" x14ac:dyDescent="0.25">
      <c r="A253" s="345" t="s">
        <v>3536</v>
      </c>
      <c r="B253" s="373"/>
      <c r="C253" s="719">
        <v>45247</v>
      </c>
      <c r="D253" s="373"/>
      <c r="E253" s="346">
        <v>1448.48</v>
      </c>
      <c r="F253" s="373"/>
      <c r="G253" s="347">
        <v>14.5</v>
      </c>
      <c r="H253" s="374"/>
      <c r="I253" s="348">
        <v>1.7544</v>
      </c>
      <c r="J253" s="348">
        <v>-0.20649999999999999</v>
      </c>
      <c r="K253" s="348">
        <v>8.6142000000000003</v>
      </c>
      <c r="L253" s="348">
        <v>1.3277000000000001</v>
      </c>
      <c r="M253" s="348">
        <v>-5.1047000000000002</v>
      </c>
      <c r="N253" s="350">
        <v>17.023499999999999</v>
      </c>
      <c r="O253" s="348">
        <v>6.0118999999999998</v>
      </c>
      <c r="P253" s="348" t="s">
        <v>430</v>
      </c>
      <c r="Q253" s="348" t="s">
        <v>430</v>
      </c>
      <c r="R253" s="348" t="s">
        <v>430</v>
      </c>
      <c r="S253" s="348">
        <v>11.6243</v>
      </c>
      <c r="T253" s="348">
        <v>-5.2287999999999997</v>
      </c>
      <c r="U253" s="348">
        <v>-2.6192000000000002</v>
      </c>
      <c r="V253" s="348">
        <v>4.9203999999999999</v>
      </c>
      <c r="W253" s="348">
        <v>11.6243</v>
      </c>
      <c r="X253" s="348">
        <v>16.4208</v>
      </c>
      <c r="Y253" s="374"/>
      <c r="Z253" s="346">
        <v>2</v>
      </c>
      <c r="AA253" s="346">
        <v>1</v>
      </c>
      <c r="AB253" s="346">
        <v>2</v>
      </c>
      <c r="AC253" s="346">
        <v>1</v>
      </c>
      <c r="AD253" s="346">
        <v>3</v>
      </c>
      <c r="AE253" s="346">
        <v>4</v>
      </c>
      <c r="AF253" s="346">
        <v>5</v>
      </c>
      <c r="AG253" s="346" t="s">
        <v>430</v>
      </c>
      <c r="AH253" s="346" t="s">
        <v>430</v>
      </c>
      <c r="AI253" s="346" t="s">
        <v>430</v>
      </c>
      <c r="AJ253" s="346">
        <v>1</v>
      </c>
      <c r="AK253" s="346">
        <v>2</v>
      </c>
      <c r="AL253" s="346">
        <v>2</v>
      </c>
      <c r="AM253" s="346">
        <v>4</v>
      </c>
      <c r="AN253" s="346">
        <v>1</v>
      </c>
      <c r="AO253" s="373"/>
      <c r="AP253" s="348" t="s">
        <v>430</v>
      </c>
      <c r="AQ253" s="348" t="s">
        <v>430</v>
      </c>
      <c r="AR253" s="348" t="s">
        <v>430</v>
      </c>
      <c r="AS253" s="348" t="s">
        <v>430</v>
      </c>
      <c r="AT253" s="348">
        <v>1.75</v>
      </c>
      <c r="AU253" s="351"/>
      <c r="AV253" s="346" t="s">
        <v>430</v>
      </c>
      <c r="AW253" s="346" t="s">
        <v>430</v>
      </c>
      <c r="AX253" s="346" t="s">
        <v>430</v>
      </c>
      <c r="AY253" s="346" t="s">
        <v>430</v>
      </c>
      <c r="AZ253" s="346">
        <v>2</v>
      </c>
      <c r="BA253" s="362"/>
      <c r="BB253" s="348">
        <v>19.255361406280699</v>
      </c>
      <c r="BC253" s="375">
        <v>0.96564444106509695</v>
      </c>
      <c r="BD253" s="375">
        <v>4.4664860641040402E-2</v>
      </c>
      <c r="BE253" s="375">
        <v>-0.120822080717993</v>
      </c>
      <c r="BF253" s="374"/>
      <c r="BG253" s="348">
        <v>65.675399999999996</v>
      </c>
      <c r="BH253" s="348">
        <v>6.4119099999999998</v>
      </c>
      <c r="BI253" s="348">
        <v>26.934200000000001</v>
      </c>
      <c r="BJ253" s="348">
        <v>0.97848999999999997</v>
      </c>
      <c r="BK253" s="373"/>
      <c r="BL253" s="372" t="s">
        <v>3537</v>
      </c>
      <c r="BM253" s="372" t="s">
        <v>3538</v>
      </c>
      <c r="BN253" s="372" t="s">
        <v>3539</v>
      </c>
      <c r="BO253" s="372" t="s">
        <v>3540</v>
      </c>
      <c r="BP253" s="372" t="s">
        <v>3541</v>
      </c>
      <c r="BQ253" s="373"/>
      <c r="BR253" s="354" t="s">
        <v>443</v>
      </c>
    </row>
    <row r="254" spans="1:70" s="428" customFormat="1" x14ac:dyDescent="0.25">
      <c r="A254" s="345" t="s">
        <v>3542</v>
      </c>
      <c r="B254" s="373"/>
      <c r="C254" s="719">
        <v>44859</v>
      </c>
      <c r="D254" s="373"/>
      <c r="E254" s="346">
        <v>649.57500000000005</v>
      </c>
      <c r="F254" s="373"/>
      <c r="G254" s="347">
        <v>18.664999999999999</v>
      </c>
      <c r="H254" s="374"/>
      <c r="I254" s="348">
        <v>1.2696000000000001</v>
      </c>
      <c r="J254" s="348">
        <v>-0.7339</v>
      </c>
      <c r="K254" s="348">
        <v>7.3009000000000004</v>
      </c>
      <c r="L254" s="348">
        <v>-0.84989999999999999</v>
      </c>
      <c r="M254" s="348">
        <v>-4.1543000000000001</v>
      </c>
      <c r="N254" s="350">
        <v>19.378299999999999</v>
      </c>
      <c r="O254" s="348">
        <v>7.8448000000000002</v>
      </c>
      <c r="P254" s="348">
        <v>22.279499999999999</v>
      </c>
      <c r="Q254" s="348" t="s">
        <v>430</v>
      </c>
      <c r="R254" s="348" t="s">
        <v>430</v>
      </c>
      <c r="S254" s="348">
        <v>10.378500000000001</v>
      </c>
      <c r="T254" s="348">
        <v>-5.9791999999999996</v>
      </c>
      <c r="U254" s="348">
        <v>-2.8573</v>
      </c>
      <c r="V254" s="348">
        <v>7.5110999999999999</v>
      </c>
      <c r="W254" s="348">
        <v>10.378500000000001</v>
      </c>
      <c r="X254" s="348">
        <v>19.4773</v>
      </c>
      <c r="Y254" s="374"/>
      <c r="Z254" s="346">
        <v>4</v>
      </c>
      <c r="AA254" s="346">
        <v>3</v>
      </c>
      <c r="AB254" s="346">
        <v>5</v>
      </c>
      <c r="AC254" s="346">
        <v>5</v>
      </c>
      <c r="AD254" s="346">
        <v>1</v>
      </c>
      <c r="AE254" s="346">
        <v>2</v>
      </c>
      <c r="AF254" s="346">
        <v>3</v>
      </c>
      <c r="AG254" s="346">
        <v>2</v>
      </c>
      <c r="AH254" s="346" t="s">
        <v>430</v>
      </c>
      <c r="AI254" s="346" t="s">
        <v>430</v>
      </c>
      <c r="AJ254" s="346">
        <v>5</v>
      </c>
      <c r="AK254" s="346">
        <v>4</v>
      </c>
      <c r="AL254" s="346">
        <v>3</v>
      </c>
      <c r="AM254" s="346">
        <v>1</v>
      </c>
      <c r="AN254" s="346">
        <v>5</v>
      </c>
      <c r="AO254" s="373"/>
      <c r="AP254" s="348" t="s">
        <v>430</v>
      </c>
      <c r="AQ254" s="348" t="s">
        <v>430</v>
      </c>
      <c r="AR254" s="348" t="s">
        <v>430</v>
      </c>
      <c r="AS254" s="348">
        <v>11.73</v>
      </c>
      <c r="AT254" s="348">
        <v>1.75</v>
      </c>
      <c r="AU254" s="351"/>
      <c r="AV254" s="346" t="s">
        <v>430</v>
      </c>
      <c r="AW254" s="346" t="s">
        <v>430</v>
      </c>
      <c r="AX254" s="346" t="s">
        <v>430</v>
      </c>
      <c r="AY254" s="346">
        <v>2</v>
      </c>
      <c r="AZ254" s="346">
        <v>2</v>
      </c>
      <c r="BA254" s="362"/>
      <c r="BB254" s="348">
        <v>17.098646042737599</v>
      </c>
      <c r="BC254" s="375">
        <v>0.89060285276724804</v>
      </c>
      <c r="BD254" s="375">
        <v>8.0789481962141696E-2</v>
      </c>
      <c r="BE254" s="375">
        <v>-9.4679534797490694E-2</v>
      </c>
      <c r="BF254" s="374"/>
      <c r="BG254" s="348">
        <v>59.347000000000001</v>
      </c>
      <c r="BH254" s="348">
        <v>12.7455</v>
      </c>
      <c r="BI254" s="348">
        <v>21.678899999999999</v>
      </c>
      <c r="BJ254" s="348">
        <v>6.2286000000000001</v>
      </c>
      <c r="BK254" s="373"/>
      <c r="BL254" s="372" t="s">
        <v>3543</v>
      </c>
      <c r="BM254" s="372" t="s">
        <v>3544</v>
      </c>
      <c r="BN254" s="372" t="s">
        <v>3545</v>
      </c>
      <c r="BO254" s="372" t="s">
        <v>1385</v>
      </c>
      <c r="BP254" s="372" t="s">
        <v>3546</v>
      </c>
      <c r="BQ254" s="373"/>
      <c r="BR254" s="354" t="s">
        <v>526</v>
      </c>
    </row>
    <row r="255" spans="1:70" s="428" customFormat="1" ht="11" x14ac:dyDescent="0.3">
      <c r="A255" s="841" t="s">
        <v>3547</v>
      </c>
      <c r="B255" s="842"/>
      <c r="C255" s="843">
        <v>45642</v>
      </c>
      <c r="D255" s="842"/>
      <c r="E255" s="844">
        <v>494.673</v>
      </c>
      <c r="F255" s="842"/>
      <c r="G255" s="845">
        <v>10.872</v>
      </c>
      <c r="H255" s="847"/>
      <c r="I255" s="846">
        <v>1.1725000000000001</v>
      </c>
      <c r="J255" s="846">
        <v>-0.50329999999999997</v>
      </c>
      <c r="K255" s="846">
        <v>8.0930999999999997</v>
      </c>
      <c r="L255" s="846">
        <v>-0.30259999999999998</v>
      </c>
      <c r="M255" s="846">
        <v>-6.3968999999999996</v>
      </c>
      <c r="N255" s="848">
        <v>16.828800000000001</v>
      </c>
      <c r="O255" s="846" t="s">
        <v>430</v>
      </c>
      <c r="P255" s="846" t="s">
        <v>430</v>
      </c>
      <c r="Q255" s="846" t="s">
        <v>430</v>
      </c>
      <c r="R255" s="846" t="s">
        <v>430</v>
      </c>
      <c r="S255" s="846">
        <v>10.701599999999999</v>
      </c>
      <c r="T255" s="846">
        <v>-6.4371999999999998</v>
      </c>
      <c r="U255" s="846">
        <v>-4.7819000000000003</v>
      </c>
      <c r="V255" s="846">
        <v>3.2772999999999999</v>
      </c>
      <c r="W255" s="846">
        <v>10.701599999999999</v>
      </c>
      <c r="X255" s="846">
        <v>6.3324999999999996</v>
      </c>
      <c r="Y255" s="847"/>
      <c r="Z255" s="844">
        <v>6</v>
      </c>
      <c r="AA255" s="844">
        <v>2</v>
      </c>
      <c r="AB255" s="844">
        <v>4</v>
      </c>
      <c r="AC255" s="844">
        <v>3</v>
      </c>
      <c r="AD255" s="844">
        <v>4</v>
      </c>
      <c r="AE255" s="844">
        <v>5</v>
      </c>
      <c r="AF255" s="844" t="s">
        <v>430</v>
      </c>
      <c r="AG255" s="844" t="s">
        <v>430</v>
      </c>
      <c r="AH255" s="844" t="s">
        <v>430</v>
      </c>
      <c r="AI255" s="844" t="s">
        <v>430</v>
      </c>
      <c r="AJ255" s="844">
        <v>4</v>
      </c>
      <c r="AK255" s="844">
        <v>5</v>
      </c>
      <c r="AL255" s="844">
        <v>5</v>
      </c>
      <c r="AM255" s="844">
        <v>6</v>
      </c>
      <c r="AN255" s="844">
        <v>4</v>
      </c>
      <c r="AO255" s="842"/>
      <c r="AP255" s="846" t="s">
        <v>430</v>
      </c>
      <c r="AQ255" s="846" t="s">
        <v>430</v>
      </c>
      <c r="AR255" s="846" t="s">
        <v>430</v>
      </c>
      <c r="AS255" s="846" t="s">
        <v>430</v>
      </c>
      <c r="AT255" s="846">
        <v>-1.39</v>
      </c>
      <c r="AU255" s="849"/>
      <c r="AV255" s="844" t="s">
        <v>430</v>
      </c>
      <c r="AW255" s="844" t="s">
        <v>430</v>
      </c>
      <c r="AX255" s="844" t="s">
        <v>430</v>
      </c>
      <c r="AY255" s="844" t="s">
        <v>430</v>
      </c>
      <c r="AZ255" s="844">
        <v>5</v>
      </c>
      <c r="BA255" s="851"/>
      <c r="BB255" s="846">
        <v>18.856961812194999</v>
      </c>
      <c r="BC255" s="852">
        <v>0.97065725078736098</v>
      </c>
      <c r="BD255" s="852">
        <v>3.3378644258752498E-3</v>
      </c>
      <c r="BE255" s="852">
        <v>3.7089129000878997E-2</v>
      </c>
      <c r="BF255" s="847"/>
      <c r="BG255" s="846">
        <v>52.415999999999997</v>
      </c>
      <c r="BH255" s="846">
        <v>10.829800000000001</v>
      </c>
      <c r="BI255" s="846">
        <v>36.407699999999998</v>
      </c>
      <c r="BJ255" s="846">
        <v>0.34649999999999997</v>
      </c>
      <c r="BK255" s="842"/>
      <c r="BL255" s="855" t="s">
        <v>3548</v>
      </c>
      <c r="BM255" s="855" t="s">
        <v>3549</v>
      </c>
      <c r="BN255" s="855" t="s">
        <v>3550</v>
      </c>
      <c r="BO255" s="855" t="s">
        <v>3551</v>
      </c>
      <c r="BP255" s="855" t="s">
        <v>3552</v>
      </c>
      <c r="BQ255" s="842"/>
      <c r="BR255" s="856" t="s">
        <v>604</v>
      </c>
    </row>
    <row r="256" spans="1:70" s="428" customFormat="1" x14ac:dyDescent="0.25">
      <c r="A256" s="885" t="s">
        <v>93</v>
      </c>
      <c r="B256" s="402"/>
      <c r="C256" s="724"/>
      <c r="D256" s="402"/>
      <c r="E256" s="403"/>
      <c r="F256" s="402"/>
      <c r="G256" s="404"/>
      <c r="H256" s="406"/>
      <c r="I256" s="405">
        <v>1.4368000000000001</v>
      </c>
      <c r="J256" s="405">
        <v>-0.8246</v>
      </c>
      <c r="K256" s="405">
        <v>7.9752999999999998</v>
      </c>
      <c r="L256" s="405">
        <v>-0.26440000000000002</v>
      </c>
      <c r="M256" s="405">
        <v>-5.7007000000000003</v>
      </c>
      <c r="N256" s="407">
        <v>17.806999999999999</v>
      </c>
      <c r="O256" s="405">
        <v>8.4169999999999998</v>
      </c>
      <c r="P256" s="405">
        <v>23.0959</v>
      </c>
      <c r="Q256" s="405">
        <v>19.2742</v>
      </c>
      <c r="R256" s="405">
        <v>12.040900000000001</v>
      </c>
      <c r="S256" s="405">
        <v>10.784599999999999</v>
      </c>
      <c r="T256" s="405">
        <v>-5.9606000000000003</v>
      </c>
      <c r="U256" s="405">
        <v>-3.8117999999999999</v>
      </c>
      <c r="V256" s="405">
        <v>5.5773999999999999</v>
      </c>
      <c r="W256" s="405">
        <v>10.784599999999999</v>
      </c>
      <c r="X256" s="405">
        <v>16.997800000000002</v>
      </c>
      <c r="Y256" s="406"/>
      <c r="Z256" s="403">
        <v>6</v>
      </c>
      <c r="AA256" s="403">
        <v>6</v>
      </c>
      <c r="AB256" s="403">
        <v>6</v>
      </c>
      <c r="AC256" s="403">
        <v>6</v>
      </c>
      <c r="AD256" s="403">
        <v>6</v>
      </c>
      <c r="AE256" s="403">
        <v>6</v>
      </c>
      <c r="AF256" s="403">
        <v>5</v>
      </c>
      <c r="AG256" s="403">
        <v>3</v>
      </c>
      <c r="AH256" s="403">
        <v>1</v>
      </c>
      <c r="AI256" s="403">
        <v>1</v>
      </c>
      <c r="AJ256" s="403">
        <v>6</v>
      </c>
      <c r="AK256" s="403">
        <v>6</v>
      </c>
      <c r="AL256" s="403">
        <v>6</v>
      </c>
      <c r="AM256" s="403">
        <v>6</v>
      </c>
      <c r="AN256" s="403">
        <v>6</v>
      </c>
      <c r="AO256" s="402"/>
      <c r="AP256" s="405">
        <v>14.9</v>
      </c>
      <c r="AQ256" s="405">
        <v>19.29</v>
      </c>
      <c r="AR256" s="405">
        <v>16.79</v>
      </c>
      <c r="AS256" s="405">
        <v>11.963333333333299</v>
      </c>
      <c r="AT256" s="405">
        <v>0.6</v>
      </c>
      <c r="AU256" s="408"/>
      <c r="AV256" s="403">
        <v>1</v>
      </c>
      <c r="AW256" s="403">
        <v>1</v>
      </c>
      <c r="AX256" s="403">
        <v>1</v>
      </c>
      <c r="AY256" s="403">
        <v>3</v>
      </c>
      <c r="AZ256" s="403">
        <v>6</v>
      </c>
      <c r="BA256" s="409"/>
      <c r="BB256" s="405"/>
      <c r="BC256" s="410"/>
      <c r="BD256" s="410"/>
      <c r="BE256" s="410"/>
      <c r="BF256" s="406"/>
      <c r="BG256" s="405"/>
      <c r="BH256" s="405"/>
      <c r="BI256" s="405"/>
      <c r="BJ256" s="405"/>
      <c r="BK256" s="402"/>
      <c r="BL256" s="401"/>
      <c r="BM256" s="401"/>
      <c r="BN256" s="401"/>
      <c r="BO256" s="401"/>
      <c r="BP256" s="401"/>
      <c r="BQ256" s="402"/>
      <c r="BR256" s="411"/>
    </row>
    <row r="257" spans="1:70" s="428" customFormat="1" x14ac:dyDescent="0.25">
      <c r="A257" s="886" t="s">
        <v>94</v>
      </c>
      <c r="B257" s="373"/>
      <c r="C257" s="719"/>
      <c r="D257" s="373"/>
      <c r="E257" s="346"/>
      <c r="F257" s="373"/>
      <c r="G257" s="347"/>
      <c r="H257" s="374"/>
      <c r="I257" s="348">
        <v>1.8482000000000001</v>
      </c>
      <c r="J257" s="348">
        <v>-0.20649999999999999</v>
      </c>
      <c r="K257" s="348">
        <v>8.6433</v>
      </c>
      <c r="L257" s="348">
        <v>1.3277000000000001</v>
      </c>
      <c r="M257" s="348">
        <v>-4.1543000000000001</v>
      </c>
      <c r="N257" s="350">
        <v>21.388999999999999</v>
      </c>
      <c r="O257" s="348">
        <v>11.043900000000001</v>
      </c>
      <c r="P257" s="348">
        <v>25.172999999999998</v>
      </c>
      <c r="Q257" s="348">
        <v>19.2742</v>
      </c>
      <c r="R257" s="348">
        <v>12.040900000000001</v>
      </c>
      <c r="S257" s="348">
        <v>11.6243</v>
      </c>
      <c r="T257" s="348">
        <v>-5.2260999999999997</v>
      </c>
      <c r="U257" s="348">
        <v>-2.3599000000000001</v>
      </c>
      <c r="V257" s="348">
        <v>7.5110999999999999</v>
      </c>
      <c r="W257" s="348">
        <v>11.6243</v>
      </c>
      <c r="X257" s="348">
        <v>21.973700000000001</v>
      </c>
      <c r="Y257" s="374"/>
      <c r="Z257" s="346"/>
      <c r="AA257" s="346"/>
      <c r="AB257" s="346"/>
      <c r="AC257" s="346"/>
      <c r="AD257" s="346"/>
      <c r="AE257" s="346"/>
      <c r="AF257" s="346"/>
      <c r="AG257" s="346"/>
      <c r="AH257" s="346"/>
      <c r="AI257" s="346"/>
      <c r="AJ257" s="346"/>
      <c r="AK257" s="346"/>
      <c r="AL257" s="346"/>
      <c r="AM257" s="346"/>
      <c r="AN257" s="346"/>
      <c r="AO257" s="373"/>
      <c r="AP257" s="348">
        <v>14.9</v>
      </c>
      <c r="AQ257" s="348">
        <v>19.29</v>
      </c>
      <c r="AR257" s="348">
        <v>16.79</v>
      </c>
      <c r="AS257" s="348">
        <v>13.85</v>
      </c>
      <c r="AT257" s="348">
        <v>2.75</v>
      </c>
      <c r="AU257" s="351"/>
      <c r="AV257" s="346"/>
      <c r="AW257" s="346"/>
      <c r="AX257" s="346"/>
      <c r="AY257" s="346"/>
      <c r="AZ257" s="346"/>
      <c r="BA257" s="362"/>
      <c r="BB257" s="348"/>
      <c r="BC257" s="375"/>
      <c r="BD257" s="375"/>
      <c r="BE257" s="375"/>
      <c r="BF257" s="374"/>
      <c r="BG257" s="348"/>
      <c r="BH257" s="348"/>
      <c r="BI257" s="348"/>
      <c r="BJ257" s="348"/>
      <c r="BK257" s="373"/>
      <c r="BL257" s="372"/>
      <c r="BM257" s="372"/>
      <c r="BN257" s="372"/>
      <c r="BO257" s="372"/>
      <c r="BP257" s="372"/>
      <c r="BQ257" s="373"/>
      <c r="BR257" s="354"/>
    </row>
    <row r="258" spans="1:70" s="428" customFormat="1" x14ac:dyDescent="0.25">
      <c r="A258" s="886" t="s">
        <v>95</v>
      </c>
      <c r="B258" s="373"/>
      <c r="C258" s="719"/>
      <c r="D258" s="373"/>
      <c r="E258" s="346"/>
      <c r="F258" s="373"/>
      <c r="G258" s="347"/>
      <c r="H258" s="374"/>
      <c r="I258" s="348">
        <v>1.1725000000000001</v>
      </c>
      <c r="J258" s="348">
        <v>-1.3385</v>
      </c>
      <c r="K258" s="348">
        <v>6.9431000000000003</v>
      </c>
      <c r="L258" s="348">
        <v>-1.8844000000000001</v>
      </c>
      <c r="M258" s="348">
        <v>-7.6086999999999998</v>
      </c>
      <c r="N258" s="350">
        <v>14.7416</v>
      </c>
      <c r="O258" s="348">
        <v>6.0118999999999998</v>
      </c>
      <c r="P258" s="348">
        <v>21.8353</v>
      </c>
      <c r="Q258" s="348">
        <v>19.2742</v>
      </c>
      <c r="R258" s="348">
        <v>12.040900000000001</v>
      </c>
      <c r="S258" s="348">
        <v>9.4728999999999992</v>
      </c>
      <c r="T258" s="348">
        <v>-7.4189999999999996</v>
      </c>
      <c r="U258" s="348">
        <v>-5.7897999999999996</v>
      </c>
      <c r="V258" s="348">
        <v>3.2772999999999999</v>
      </c>
      <c r="W258" s="348">
        <v>9.4728999999999992</v>
      </c>
      <c r="X258" s="348">
        <v>6.3324999999999996</v>
      </c>
      <c r="Y258" s="374"/>
      <c r="Z258" s="346"/>
      <c r="AA258" s="346"/>
      <c r="AB258" s="346"/>
      <c r="AC258" s="346"/>
      <c r="AD258" s="346"/>
      <c r="AE258" s="346"/>
      <c r="AF258" s="346"/>
      <c r="AG258" s="346"/>
      <c r="AH258" s="346"/>
      <c r="AI258" s="346"/>
      <c r="AJ258" s="346"/>
      <c r="AK258" s="346"/>
      <c r="AL258" s="346"/>
      <c r="AM258" s="346"/>
      <c r="AN258" s="346"/>
      <c r="AO258" s="373"/>
      <c r="AP258" s="348">
        <v>14.9</v>
      </c>
      <c r="AQ258" s="348">
        <v>19.29</v>
      </c>
      <c r="AR258" s="348">
        <v>16.79</v>
      </c>
      <c r="AS258" s="348">
        <v>10.31</v>
      </c>
      <c r="AT258" s="348">
        <v>-2.4700000000000002</v>
      </c>
      <c r="AU258" s="351"/>
      <c r="AV258" s="346"/>
      <c r="AW258" s="346"/>
      <c r="AX258" s="346"/>
      <c r="AY258" s="346"/>
      <c r="AZ258" s="346"/>
      <c r="BA258" s="362"/>
      <c r="BB258" s="348"/>
      <c r="BC258" s="375"/>
      <c r="BD258" s="375"/>
      <c r="BE258" s="375"/>
      <c r="BF258" s="374"/>
      <c r="BG258" s="348"/>
      <c r="BH258" s="348"/>
      <c r="BI258" s="348"/>
      <c r="BJ258" s="348"/>
      <c r="BK258" s="373"/>
      <c r="BL258" s="372"/>
      <c r="BM258" s="372"/>
      <c r="BN258" s="372"/>
      <c r="BO258" s="372"/>
      <c r="BP258" s="372"/>
      <c r="BQ258" s="373"/>
      <c r="BR258" s="354"/>
    </row>
    <row r="259" spans="1:70" s="428" customFormat="1" x14ac:dyDescent="0.25">
      <c r="A259" s="887" t="s">
        <v>96</v>
      </c>
      <c r="B259" s="413"/>
      <c r="C259" s="725"/>
      <c r="D259" s="413"/>
      <c r="E259" s="414"/>
      <c r="F259" s="413"/>
      <c r="G259" s="415"/>
      <c r="H259" s="417"/>
      <c r="I259" s="416">
        <v>1.3110999999999999</v>
      </c>
      <c r="J259" s="416">
        <v>-0.86545000000000005</v>
      </c>
      <c r="K259" s="416">
        <v>8.1752000000000002</v>
      </c>
      <c r="L259" s="416">
        <v>-0.31759999999999999</v>
      </c>
      <c r="M259" s="416">
        <v>-5.7507999999999999</v>
      </c>
      <c r="N259" s="418">
        <v>17.251999999999999</v>
      </c>
      <c r="O259" s="416">
        <v>7.8448000000000002</v>
      </c>
      <c r="P259" s="416">
        <v>22.279499999999999</v>
      </c>
      <c r="Q259" s="416">
        <v>19.2742</v>
      </c>
      <c r="R259" s="416">
        <v>12.040900000000001</v>
      </c>
      <c r="S259" s="416">
        <v>10.829499999999999</v>
      </c>
      <c r="T259" s="416">
        <v>-5.7263999999999999</v>
      </c>
      <c r="U259" s="416">
        <v>-3.6600999999999999</v>
      </c>
      <c r="V259" s="416">
        <v>5.7613000000000003</v>
      </c>
      <c r="W259" s="416">
        <v>10.829499999999999</v>
      </c>
      <c r="X259" s="416">
        <v>17.949100000000001</v>
      </c>
      <c r="Y259" s="417"/>
      <c r="Z259" s="414"/>
      <c r="AA259" s="414"/>
      <c r="AB259" s="414"/>
      <c r="AC259" s="414"/>
      <c r="AD259" s="414"/>
      <c r="AE259" s="414"/>
      <c r="AF259" s="414"/>
      <c r="AG259" s="414"/>
      <c r="AH259" s="414"/>
      <c r="AI259" s="414"/>
      <c r="AJ259" s="414"/>
      <c r="AK259" s="414"/>
      <c r="AL259" s="414"/>
      <c r="AM259" s="414"/>
      <c r="AN259" s="414"/>
      <c r="AO259" s="413"/>
      <c r="AP259" s="416">
        <v>14.9</v>
      </c>
      <c r="AQ259" s="416">
        <v>19.29</v>
      </c>
      <c r="AR259" s="416">
        <v>16.79</v>
      </c>
      <c r="AS259" s="416">
        <v>11.73</v>
      </c>
      <c r="AT259" s="416">
        <v>1.48</v>
      </c>
      <c r="AU259" s="419"/>
      <c r="AV259" s="414"/>
      <c r="AW259" s="414"/>
      <c r="AX259" s="414"/>
      <c r="AY259" s="414"/>
      <c r="AZ259" s="414"/>
      <c r="BA259" s="420"/>
      <c r="BB259" s="416"/>
      <c r="BC259" s="421"/>
      <c r="BD259" s="421"/>
      <c r="BE259" s="421"/>
      <c r="BF259" s="417"/>
      <c r="BG259" s="416"/>
      <c r="BH259" s="416"/>
      <c r="BI259" s="416"/>
      <c r="BJ259" s="416"/>
      <c r="BK259" s="413"/>
      <c r="BL259" s="412"/>
      <c r="BM259" s="412"/>
      <c r="BN259" s="412"/>
      <c r="BO259" s="412"/>
      <c r="BP259" s="412"/>
      <c r="BQ259" s="413"/>
      <c r="BR259" s="422"/>
    </row>
    <row r="260" spans="1:70" s="428" customFormat="1" ht="14.5" customHeight="1" x14ac:dyDescent="0.35">
      <c r="A260" s="874" t="s">
        <v>3553</v>
      </c>
      <c r="B260" s="862"/>
      <c r="C260" s="863"/>
      <c r="D260" s="862"/>
      <c r="E260" s="864"/>
      <c r="F260" s="862"/>
      <c r="G260" s="865"/>
      <c r="H260" s="867"/>
      <c r="I260" s="866"/>
      <c r="J260" s="866"/>
      <c r="K260" s="866"/>
      <c r="L260" s="866"/>
      <c r="M260" s="866"/>
      <c r="N260" s="868"/>
      <c r="O260" s="866"/>
      <c r="P260" s="866"/>
      <c r="Q260" s="866"/>
      <c r="R260" s="866"/>
      <c r="S260" s="866"/>
      <c r="T260" s="866"/>
      <c r="U260" s="866"/>
      <c r="V260" s="866"/>
      <c r="W260" s="866"/>
      <c r="X260" s="866"/>
      <c r="Y260" s="867"/>
      <c r="Z260" s="864"/>
      <c r="AA260" s="864"/>
      <c r="AB260" s="864"/>
      <c r="AC260" s="864"/>
      <c r="AD260" s="864"/>
      <c r="AE260" s="864"/>
      <c r="AF260" s="864"/>
      <c r="AG260" s="864"/>
      <c r="AH260" s="864"/>
      <c r="AI260" s="864"/>
      <c r="AJ260" s="864"/>
      <c r="AK260" s="864"/>
      <c r="AL260" s="864"/>
      <c r="AM260" s="864"/>
      <c r="AN260" s="864"/>
      <c r="AO260" s="862"/>
      <c r="AP260" s="866"/>
      <c r="AQ260" s="866"/>
      <c r="AR260" s="866"/>
      <c r="AS260" s="866"/>
      <c r="AT260" s="866"/>
      <c r="AU260" s="869"/>
      <c r="AV260" s="864"/>
      <c r="AW260" s="864"/>
      <c r="AX260" s="864"/>
      <c r="AY260" s="864"/>
      <c r="AZ260" s="864"/>
      <c r="BA260" s="870"/>
      <c r="BB260" s="866"/>
      <c r="BC260" s="871"/>
      <c r="BD260" s="871"/>
      <c r="BE260" s="871"/>
      <c r="BF260" s="867"/>
      <c r="BG260" s="866"/>
      <c r="BH260" s="866"/>
      <c r="BI260" s="866"/>
      <c r="BJ260" s="866"/>
      <c r="BK260" s="862"/>
      <c r="BL260" s="872"/>
      <c r="BM260" s="872"/>
      <c r="BN260" s="872"/>
      <c r="BO260" s="872"/>
      <c r="BP260" s="872"/>
      <c r="BQ260" s="862"/>
      <c r="BR260" s="873"/>
    </row>
    <row r="261" spans="1:70" s="428" customFormat="1" x14ac:dyDescent="0.25">
      <c r="A261" s="345" t="s">
        <v>3554</v>
      </c>
      <c r="B261" s="373"/>
      <c r="C261" s="719">
        <v>45495</v>
      </c>
      <c r="D261" s="373"/>
      <c r="E261" s="346">
        <v>8848.16</v>
      </c>
      <c r="F261" s="373"/>
      <c r="G261" s="347">
        <v>11.6</v>
      </c>
      <c r="H261" s="374"/>
      <c r="I261" s="348">
        <v>1.7544</v>
      </c>
      <c r="J261" s="348">
        <v>2.2025999999999999</v>
      </c>
      <c r="K261" s="348">
        <v>12.7308</v>
      </c>
      <c r="L261" s="348">
        <v>16.817699999999999</v>
      </c>
      <c r="M261" s="348">
        <v>11.1111</v>
      </c>
      <c r="N261" s="350">
        <v>21.717600000000001</v>
      </c>
      <c r="O261" s="348" t="s">
        <v>430</v>
      </c>
      <c r="P261" s="348" t="s">
        <v>430</v>
      </c>
      <c r="Q261" s="348" t="s">
        <v>430</v>
      </c>
      <c r="R261" s="348" t="s">
        <v>430</v>
      </c>
      <c r="S261" s="348">
        <v>14.1732</v>
      </c>
      <c r="T261" s="348">
        <v>10.5815</v>
      </c>
      <c r="U261" s="348">
        <v>14.1732</v>
      </c>
      <c r="V261" s="348">
        <v>12.7308</v>
      </c>
      <c r="W261" s="348">
        <v>14.1732</v>
      </c>
      <c r="X261" s="348">
        <v>8.7759</v>
      </c>
      <c r="Y261" s="374"/>
      <c r="Z261" s="346">
        <v>2</v>
      </c>
      <c r="AA261" s="346">
        <v>3</v>
      </c>
      <c r="AB261" s="346">
        <v>4</v>
      </c>
      <c r="AC261" s="346">
        <v>1</v>
      </c>
      <c r="AD261" s="346">
        <v>2</v>
      </c>
      <c r="AE261" s="346">
        <v>2</v>
      </c>
      <c r="AF261" s="346" t="s">
        <v>430</v>
      </c>
      <c r="AG261" s="346" t="s">
        <v>430</v>
      </c>
      <c r="AH261" s="346" t="s">
        <v>430</v>
      </c>
      <c r="AI261" s="346" t="s">
        <v>430</v>
      </c>
      <c r="AJ261" s="346">
        <v>4</v>
      </c>
      <c r="AK261" s="346">
        <v>1</v>
      </c>
      <c r="AL261" s="346">
        <v>2</v>
      </c>
      <c r="AM261" s="346">
        <v>2</v>
      </c>
      <c r="AN261" s="346">
        <v>4</v>
      </c>
      <c r="AO261" s="373"/>
      <c r="AP261" s="348" t="s">
        <v>430</v>
      </c>
      <c r="AQ261" s="348" t="s">
        <v>430</v>
      </c>
      <c r="AR261" s="348" t="s">
        <v>430</v>
      </c>
      <c r="AS261" s="348" t="s">
        <v>430</v>
      </c>
      <c r="AT261" s="348">
        <v>27.77</v>
      </c>
      <c r="AU261" s="351"/>
      <c r="AV261" s="346" t="s">
        <v>430</v>
      </c>
      <c r="AW261" s="346" t="s">
        <v>430</v>
      </c>
      <c r="AX261" s="346" t="s">
        <v>430</v>
      </c>
      <c r="AY261" s="346" t="s">
        <v>430</v>
      </c>
      <c r="AZ261" s="346">
        <v>2</v>
      </c>
      <c r="BA261" s="362"/>
      <c r="BB261" s="348">
        <v>19.081631560334799</v>
      </c>
      <c r="BC261" s="375">
        <v>0.80013793858614102</v>
      </c>
      <c r="BD261" s="375">
        <v>1.2878746326839999E-2</v>
      </c>
      <c r="BE261" s="375">
        <v>0.69251667841319897</v>
      </c>
      <c r="BF261" s="374"/>
      <c r="BG261" s="348">
        <v>46.9422</v>
      </c>
      <c r="BH261" s="348">
        <v>14.6873</v>
      </c>
      <c r="BI261" s="348">
        <v>30.8032</v>
      </c>
      <c r="BJ261" s="348">
        <v>7.5673000000000004</v>
      </c>
      <c r="BK261" s="373"/>
      <c r="BL261" s="372" t="s">
        <v>3555</v>
      </c>
      <c r="BM261" s="372" t="s">
        <v>3556</v>
      </c>
      <c r="BN261" s="372" t="s">
        <v>3557</v>
      </c>
      <c r="BO261" s="372" t="s">
        <v>3558</v>
      </c>
      <c r="BP261" s="372" t="s">
        <v>3559</v>
      </c>
      <c r="BQ261" s="373"/>
      <c r="BR261" s="354" t="s">
        <v>476</v>
      </c>
    </row>
    <row r="262" spans="1:70" s="428" customFormat="1" x14ac:dyDescent="0.25">
      <c r="A262" s="345" t="s">
        <v>3560</v>
      </c>
      <c r="B262" s="373"/>
      <c r="C262" s="719">
        <v>45348</v>
      </c>
      <c r="D262" s="373"/>
      <c r="E262" s="346">
        <v>8865.5300000000007</v>
      </c>
      <c r="F262" s="373"/>
      <c r="G262" s="347">
        <v>11.38</v>
      </c>
      <c r="H262" s="374"/>
      <c r="I262" s="348">
        <v>1.9420999999999999</v>
      </c>
      <c r="J262" s="348">
        <v>2.6103000000000001</v>
      </c>
      <c r="K262" s="348">
        <v>14.8057</v>
      </c>
      <c r="L262" s="348">
        <v>12.3163</v>
      </c>
      <c r="M262" s="348">
        <v>6.1784999999999997</v>
      </c>
      <c r="N262" s="350">
        <v>14.468999999999999</v>
      </c>
      <c r="O262" s="348">
        <v>4.0964999999999998</v>
      </c>
      <c r="P262" s="348" t="s">
        <v>430</v>
      </c>
      <c r="Q262" s="348" t="s">
        <v>430</v>
      </c>
      <c r="R262" s="348" t="s">
        <v>430</v>
      </c>
      <c r="S262" s="348">
        <v>16.273099999999999</v>
      </c>
      <c r="T262" s="348">
        <v>5.4523999999999999</v>
      </c>
      <c r="U262" s="348">
        <v>8.8734999999999999</v>
      </c>
      <c r="V262" s="348">
        <v>5.4602000000000004</v>
      </c>
      <c r="W262" s="348">
        <v>16.273099999999999</v>
      </c>
      <c r="X262" s="348">
        <v>6.1467000000000001</v>
      </c>
      <c r="Y262" s="374"/>
      <c r="Z262" s="346">
        <v>1</v>
      </c>
      <c r="AA262" s="346">
        <v>1</v>
      </c>
      <c r="AB262" s="346">
        <v>1</v>
      </c>
      <c r="AC262" s="346">
        <v>4</v>
      </c>
      <c r="AD262" s="346">
        <v>5</v>
      </c>
      <c r="AE262" s="346">
        <v>4</v>
      </c>
      <c r="AF262" s="346">
        <v>3</v>
      </c>
      <c r="AG262" s="346" t="s">
        <v>430</v>
      </c>
      <c r="AH262" s="346" t="s">
        <v>430</v>
      </c>
      <c r="AI262" s="346" t="s">
        <v>430</v>
      </c>
      <c r="AJ262" s="346">
        <v>1</v>
      </c>
      <c r="AK262" s="346">
        <v>6</v>
      </c>
      <c r="AL262" s="346">
        <v>5</v>
      </c>
      <c r="AM262" s="346">
        <v>6</v>
      </c>
      <c r="AN262" s="346">
        <v>1</v>
      </c>
      <c r="AO262" s="373"/>
      <c r="AP262" s="348" t="s">
        <v>430</v>
      </c>
      <c r="AQ262" s="348" t="s">
        <v>430</v>
      </c>
      <c r="AR262" s="348" t="s">
        <v>430</v>
      </c>
      <c r="AS262" s="348" t="s">
        <v>430</v>
      </c>
      <c r="AT262" s="348">
        <v>17.8</v>
      </c>
      <c r="AU262" s="351"/>
      <c r="AV262" s="346" t="s">
        <v>430</v>
      </c>
      <c r="AW262" s="346" t="s">
        <v>430</v>
      </c>
      <c r="AX262" s="346" t="s">
        <v>430</v>
      </c>
      <c r="AY262" s="346" t="s">
        <v>430</v>
      </c>
      <c r="AZ262" s="346">
        <v>6</v>
      </c>
      <c r="BA262" s="362"/>
      <c r="BB262" s="348">
        <v>21.099392507112999</v>
      </c>
      <c r="BC262" s="375">
        <v>0.937965893745205</v>
      </c>
      <c r="BD262" s="375">
        <v>4.7172575533157299E-3</v>
      </c>
      <c r="BE262" s="375">
        <v>0.30469842007292097</v>
      </c>
      <c r="BF262" s="374"/>
      <c r="BG262" s="348">
        <v>42.532200000000003</v>
      </c>
      <c r="BH262" s="348">
        <v>21.0428</v>
      </c>
      <c r="BI262" s="348">
        <v>30.643599999999999</v>
      </c>
      <c r="BJ262" s="348">
        <v>5.7813999999999997</v>
      </c>
      <c r="BK262" s="373"/>
      <c r="BL262" s="372" t="s">
        <v>3561</v>
      </c>
      <c r="BM262" s="372" t="s">
        <v>3562</v>
      </c>
      <c r="BN262" s="372" t="s">
        <v>3563</v>
      </c>
      <c r="BO262" s="372" t="s">
        <v>3564</v>
      </c>
      <c r="BP262" s="372" t="s">
        <v>3565</v>
      </c>
      <c r="BQ262" s="373"/>
      <c r="BR262" s="354" t="s">
        <v>463</v>
      </c>
    </row>
    <row r="263" spans="1:70" s="428" customFormat="1" x14ac:dyDescent="0.25">
      <c r="A263" s="345" t="s">
        <v>3566</v>
      </c>
      <c r="B263" s="373"/>
      <c r="C263" s="719">
        <v>39563</v>
      </c>
      <c r="D263" s="373"/>
      <c r="E263" s="346">
        <v>2288.6799999999998</v>
      </c>
      <c r="F263" s="373"/>
      <c r="G263" s="347">
        <v>110.51600000000001</v>
      </c>
      <c r="H263" s="374"/>
      <c r="I263" s="348" t="s">
        <v>430</v>
      </c>
      <c r="J263" s="348">
        <v>0.54769999999999996</v>
      </c>
      <c r="K263" s="348">
        <v>6.0481999999999996</v>
      </c>
      <c r="L263" s="348">
        <v>7.1307</v>
      </c>
      <c r="M263" s="348">
        <v>15.5167</v>
      </c>
      <c r="N263" s="350">
        <v>32.4358</v>
      </c>
      <c r="O263" s="348">
        <v>11.999599999999999</v>
      </c>
      <c r="P263" s="348">
        <v>23.902100000000001</v>
      </c>
      <c r="Q263" s="348">
        <v>18.790299999999998</v>
      </c>
      <c r="R263" s="348">
        <v>18.886600000000001</v>
      </c>
      <c r="S263" s="348">
        <v>6.0308999999999999</v>
      </c>
      <c r="T263" s="348">
        <v>10.0823</v>
      </c>
      <c r="U263" s="348">
        <v>18.451000000000001</v>
      </c>
      <c r="V263" s="348">
        <v>23.052600000000002</v>
      </c>
      <c r="W263" s="348">
        <v>6.0308999999999999</v>
      </c>
      <c r="X263" s="348">
        <v>14.272500000000001</v>
      </c>
      <c r="Y263" s="374"/>
      <c r="Z263" s="346" t="s">
        <v>430</v>
      </c>
      <c r="AA263" s="346">
        <v>6</v>
      </c>
      <c r="AB263" s="346">
        <v>6</v>
      </c>
      <c r="AC263" s="346">
        <v>6</v>
      </c>
      <c r="AD263" s="346">
        <v>1</v>
      </c>
      <c r="AE263" s="346">
        <v>1</v>
      </c>
      <c r="AF263" s="346">
        <v>1</v>
      </c>
      <c r="AG263" s="346">
        <v>1</v>
      </c>
      <c r="AH263" s="346">
        <v>1</v>
      </c>
      <c r="AI263" s="346">
        <v>1</v>
      </c>
      <c r="AJ263" s="346">
        <v>6</v>
      </c>
      <c r="AK263" s="346">
        <v>2</v>
      </c>
      <c r="AL263" s="346">
        <v>1</v>
      </c>
      <c r="AM263" s="346">
        <v>1</v>
      </c>
      <c r="AN263" s="346">
        <v>6</v>
      </c>
      <c r="AO263" s="373"/>
      <c r="AP263" s="348">
        <v>18.829999999999998</v>
      </c>
      <c r="AQ263" s="348">
        <v>22.71</v>
      </c>
      <c r="AR263" s="348">
        <v>20.43</v>
      </c>
      <c r="AS263" s="348">
        <v>20.94</v>
      </c>
      <c r="AT263" s="348">
        <v>34.229999999999997</v>
      </c>
      <c r="AU263" s="351"/>
      <c r="AV263" s="346">
        <v>1</v>
      </c>
      <c r="AW263" s="346">
        <v>1</v>
      </c>
      <c r="AX263" s="346">
        <v>1</v>
      </c>
      <c r="AY263" s="346">
        <v>1</v>
      </c>
      <c r="AZ263" s="346">
        <v>1</v>
      </c>
      <c r="BA263" s="362"/>
      <c r="BB263" s="348">
        <v>15.298294297342199</v>
      </c>
      <c r="BC263" s="375">
        <v>0.713545363990151</v>
      </c>
      <c r="BD263" s="375">
        <v>9.1920774459062896E-2</v>
      </c>
      <c r="BE263" s="375">
        <v>0.227783687507979</v>
      </c>
      <c r="BF263" s="374"/>
      <c r="BG263" s="348">
        <v>34.546300000000002</v>
      </c>
      <c r="BH263" s="348">
        <v>24.9389</v>
      </c>
      <c r="BI263" s="348">
        <v>6.0558199999999998</v>
      </c>
      <c r="BJ263" s="348">
        <v>34.458979999999997</v>
      </c>
      <c r="BK263" s="373"/>
      <c r="BL263" s="372" t="s">
        <v>3567</v>
      </c>
      <c r="BM263" s="372" t="s">
        <v>3568</v>
      </c>
      <c r="BN263" s="372" t="s">
        <v>3569</v>
      </c>
      <c r="BO263" s="372" t="s">
        <v>3570</v>
      </c>
      <c r="BP263" s="372" t="s">
        <v>3571</v>
      </c>
      <c r="BQ263" s="373"/>
      <c r="BR263" s="354" t="s">
        <v>555</v>
      </c>
    </row>
    <row r="264" spans="1:70" s="428" customFormat="1" x14ac:dyDescent="0.25">
      <c r="A264" s="345" t="s">
        <v>3572</v>
      </c>
      <c r="B264" s="373"/>
      <c r="C264" s="719">
        <v>42366</v>
      </c>
      <c r="D264" s="373"/>
      <c r="E264" s="346">
        <v>1326.24</v>
      </c>
      <c r="F264" s="373"/>
      <c r="G264" s="347">
        <v>49.346800000000002</v>
      </c>
      <c r="H264" s="374"/>
      <c r="I264" s="348">
        <v>1.7198</v>
      </c>
      <c r="J264" s="348">
        <v>1.6866000000000001</v>
      </c>
      <c r="K264" s="348">
        <v>13.5283</v>
      </c>
      <c r="L264" s="348">
        <v>9.8508999999999993</v>
      </c>
      <c r="M264" s="348">
        <v>6.7842000000000002</v>
      </c>
      <c r="N264" s="350">
        <v>15.6854</v>
      </c>
      <c r="O264" s="348">
        <v>9.4817</v>
      </c>
      <c r="P264" s="348">
        <v>19.970099999999999</v>
      </c>
      <c r="Q264" s="348">
        <v>15.8302</v>
      </c>
      <c r="R264" s="348">
        <v>16.527999999999999</v>
      </c>
      <c r="S264" s="348">
        <v>14.643800000000001</v>
      </c>
      <c r="T264" s="348">
        <v>6.6521999999999997</v>
      </c>
      <c r="U264" s="348">
        <v>9.1043000000000003</v>
      </c>
      <c r="V264" s="348">
        <v>8.1661000000000001</v>
      </c>
      <c r="W264" s="348">
        <v>14.643800000000001</v>
      </c>
      <c r="X264" s="348">
        <v>16.698699999999999</v>
      </c>
      <c r="Y264" s="374"/>
      <c r="Z264" s="346">
        <v>3</v>
      </c>
      <c r="AA264" s="346">
        <v>5</v>
      </c>
      <c r="AB264" s="346">
        <v>2</v>
      </c>
      <c r="AC264" s="346">
        <v>5</v>
      </c>
      <c r="AD264" s="346">
        <v>4</v>
      </c>
      <c r="AE264" s="346">
        <v>3</v>
      </c>
      <c r="AF264" s="346">
        <v>2</v>
      </c>
      <c r="AG264" s="346">
        <v>2</v>
      </c>
      <c r="AH264" s="346">
        <v>2</v>
      </c>
      <c r="AI264" s="346">
        <v>2</v>
      </c>
      <c r="AJ264" s="346">
        <v>2</v>
      </c>
      <c r="AK264" s="346">
        <v>5</v>
      </c>
      <c r="AL264" s="346">
        <v>4</v>
      </c>
      <c r="AM264" s="346">
        <v>3</v>
      </c>
      <c r="AN264" s="346">
        <v>2</v>
      </c>
      <c r="AO264" s="373"/>
      <c r="AP264" s="348">
        <v>17.239999999999998</v>
      </c>
      <c r="AQ264" s="348">
        <v>19.010000000000002</v>
      </c>
      <c r="AR264" s="348">
        <v>15.45</v>
      </c>
      <c r="AS264" s="348">
        <v>14.68</v>
      </c>
      <c r="AT264" s="348">
        <v>19.21</v>
      </c>
      <c r="AU264" s="351"/>
      <c r="AV264" s="346">
        <v>2</v>
      </c>
      <c r="AW264" s="346">
        <v>2</v>
      </c>
      <c r="AX264" s="346">
        <v>2</v>
      </c>
      <c r="AY264" s="346">
        <v>2</v>
      </c>
      <c r="AZ264" s="346">
        <v>3</v>
      </c>
      <c r="BA264" s="362"/>
      <c r="BB264" s="348">
        <v>16.645324512501801</v>
      </c>
      <c r="BC264" s="375">
        <v>0.89914261953087804</v>
      </c>
      <c r="BD264" s="375">
        <v>6.9951275885592704E-2</v>
      </c>
      <c r="BE264" s="375">
        <v>-4.48957354869206E-2</v>
      </c>
      <c r="BF264" s="374"/>
      <c r="BG264" s="348">
        <v>53.975000000000001</v>
      </c>
      <c r="BH264" s="348">
        <v>17.9239</v>
      </c>
      <c r="BI264" s="348">
        <v>23.8461</v>
      </c>
      <c r="BJ264" s="348">
        <v>4.2549999999999999</v>
      </c>
      <c r="BK264" s="373"/>
      <c r="BL264" s="372" t="s">
        <v>3573</v>
      </c>
      <c r="BM264" s="372" t="s">
        <v>3574</v>
      </c>
      <c r="BN264" s="372" t="s">
        <v>3575</v>
      </c>
      <c r="BO264" s="372" t="s">
        <v>3576</v>
      </c>
      <c r="BP264" s="372" t="s">
        <v>3577</v>
      </c>
      <c r="BQ264" s="373"/>
      <c r="BR264" s="354" t="s">
        <v>2387</v>
      </c>
    </row>
    <row r="265" spans="1:70" s="428" customFormat="1" x14ac:dyDescent="0.25">
      <c r="A265" s="345" t="s">
        <v>3578</v>
      </c>
      <c r="B265" s="373"/>
      <c r="C265" s="719">
        <v>45698</v>
      </c>
      <c r="D265" s="373"/>
      <c r="E265" s="346">
        <v>698.16</v>
      </c>
      <c r="F265" s="373"/>
      <c r="G265" s="347">
        <v>12.3422</v>
      </c>
      <c r="H265" s="374"/>
      <c r="I265" s="348">
        <v>1.3557999999999999</v>
      </c>
      <c r="J265" s="348">
        <v>2.4392999999999998</v>
      </c>
      <c r="K265" s="348">
        <v>10.073399999999999</v>
      </c>
      <c r="L265" s="348">
        <v>12.5251</v>
      </c>
      <c r="M265" s="348">
        <v>7.3159999999999998</v>
      </c>
      <c r="N265" s="350">
        <v>14.1692</v>
      </c>
      <c r="O265" s="348" t="s">
        <v>430</v>
      </c>
      <c r="P265" s="348" t="s">
        <v>430</v>
      </c>
      <c r="Q265" s="348" t="s">
        <v>430</v>
      </c>
      <c r="R265" s="348" t="s">
        <v>430</v>
      </c>
      <c r="S265" s="348">
        <v>11.2241</v>
      </c>
      <c r="T265" s="348">
        <v>7.3925999999999998</v>
      </c>
      <c r="U265" s="348">
        <v>9.2317</v>
      </c>
      <c r="V265" s="348">
        <v>7.1725000000000003</v>
      </c>
      <c r="W265" s="348">
        <v>11.2241</v>
      </c>
      <c r="X265" s="348">
        <v>19.0261</v>
      </c>
      <c r="Y265" s="374"/>
      <c r="Z265" s="346">
        <v>5</v>
      </c>
      <c r="AA265" s="346">
        <v>2</v>
      </c>
      <c r="AB265" s="346">
        <v>5</v>
      </c>
      <c r="AC265" s="346">
        <v>3</v>
      </c>
      <c r="AD265" s="346">
        <v>3</v>
      </c>
      <c r="AE265" s="346">
        <v>5</v>
      </c>
      <c r="AF265" s="346" t="s">
        <v>430</v>
      </c>
      <c r="AG265" s="346" t="s">
        <v>430</v>
      </c>
      <c r="AH265" s="346" t="s">
        <v>430</v>
      </c>
      <c r="AI265" s="346" t="s">
        <v>430</v>
      </c>
      <c r="AJ265" s="346">
        <v>5</v>
      </c>
      <c r="AK265" s="346">
        <v>4</v>
      </c>
      <c r="AL265" s="346">
        <v>3</v>
      </c>
      <c r="AM265" s="346">
        <v>4</v>
      </c>
      <c r="AN265" s="346">
        <v>5</v>
      </c>
      <c r="AO265" s="373"/>
      <c r="AP265" s="348" t="s">
        <v>430</v>
      </c>
      <c r="AQ265" s="348" t="s">
        <v>430</v>
      </c>
      <c r="AR265" s="348" t="s">
        <v>430</v>
      </c>
      <c r="AS265" s="348" t="s">
        <v>430</v>
      </c>
      <c r="AT265" s="348">
        <v>18.07</v>
      </c>
      <c r="AU265" s="351"/>
      <c r="AV265" s="346" t="s">
        <v>430</v>
      </c>
      <c r="AW265" s="346" t="s">
        <v>430</v>
      </c>
      <c r="AX265" s="346" t="s">
        <v>430</v>
      </c>
      <c r="AY265" s="346" t="s">
        <v>430</v>
      </c>
      <c r="AZ265" s="346">
        <v>5</v>
      </c>
      <c r="BA265" s="362"/>
      <c r="BB265" s="348">
        <v>17.796165952479502</v>
      </c>
      <c r="BC265" s="375">
        <v>0.79098113885743104</v>
      </c>
      <c r="BD265" s="375">
        <v>6.5683286470967397E-2</v>
      </c>
      <c r="BE265" s="375">
        <v>-0.17399650519040999</v>
      </c>
      <c r="BF265" s="374"/>
      <c r="BG265" s="348">
        <v>60.633699999999997</v>
      </c>
      <c r="BH265" s="348">
        <v>22.4983</v>
      </c>
      <c r="BI265" s="348">
        <v>10.638199999999999</v>
      </c>
      <c r="BJ265" s="348">
        <v>6.2298</v>
      </c>
      <c r="BK265" s="373"/>
      <c r="BL265" s="372" t="s">
        <v>3579</v>
      </c>
      <c r="BM265" s="372" t="s">
        <v>3580</v>
      </c>
      <c r="BN265" s="372" t="s">
        <v>3581</v>
      </c>
      <c r="BO265" s="372" t="s">
        <v>3582</v>
      </c>
      <c r="BP265" s="372" t="s">
        <v>3583</v>
      </c>
      <c r="BQ265" s="373"/>
      <c r="BR265" s="354" t="s">
        <v>443</v>
      </c>
    </row>
    <row r="266" spans="1:70" s="428" customFormat="1" ht="11" x14ac:dyDescent="0.3">
      <c r="A266" s="841" t="s">
        <v>3584</v>
      </c>
      <c r="B266" s="842"/>
      <c r="C266" s="843">
        <v>45772</v>
      </c>
      <c r="D266" s="842"/>
      <c r="E266" s="844">
        <v>272.25400000000002</v>
      </c>
      <c r="F266" s="842"/>
      <c r="G266" s="845">
        <v>11.004</v>
      </c>
      <c r="H266" s="847"/>
      <c r="I266" s="846">
        <v>1.5598000000000001</v>
      </c>
      <c r="J266" s="846">
        <v>1.9360999999999999</v>
      </c>
      <c r="K266" s="846">
        <v>12.7575</v>
      </c>
      <c r="L266" s="846">
        <v>15.503299999999999</v>
      </c>
      <c r="M266" s="846">
        <v>5.9604999999999997</v>
      </c>
      <c r="N266" s="848">
        <v>9.9825999999999997</v>
      </c>
      <c r="O266" s="846" t="s">
        <v>430</v>
      </c>
      <c r="P266" s="846" t="s">
        <v>430</v>
      </c>
      <c r="Q266" s="846" t="s">
        <v>430</v>
      </c>
      <c r="R266" s="846" t="s">
        <v>430</v>
      </c>
      <c r="S266" s="846">
        <v>14.4343</v>
      </c>
      <c r="T266" s="846">
        <v>7.7450000000000001</v>
      </c>
      <c r="U266" s="846">
        <v>8.3497000000000003</v>
      </c>
      <c r="V266" s="846">
        <v>5.7061000000000002</v>
      </c>
      <c r="W266" s="846">
        <v>14.4343</v>
      </c>
      <c r="X266" s="846">
        <v>9.9825999999999997</v>
      </c>
      <c r="Y266" s="847"/>
      <c r="Z266" s="844">
        <v>4</v>
      </c>
      <c r="AA266" s="844">
        <v>4</v>
      </c>
      <c r="AB266" s="844">
        <v>3</v>
      </c>
      <c r="AC266" s="844">
        <v>2</v>
      </c>
      <c r="AD266" s="844">
        <v>6</v>
      </c>
      <c r="AE266" s="844">
        <v>6</v>
      </c>
      <c r="AF266" s="844" t="s">
        <v>430</v>
      </c>
      <c r="AG266" s="844" t="s">
        <v>430</v>
      </c>
      <c r="AH266" s="844" t="s">
        <v>430</v>
      </c>
      <c r="AI266" s="844" t="s">
        <v>430</v>
      </c>
      <c r="AJ266" s="844">
        <v>3</v>
      </c>
      <c r="AK266" s="844">
        <v>3</v>
      </c>
      <c r="AL266" s="844">
        <v>6</v>
      </c>
      <c r="AM266" s="844">
        <v>5</v>
      </c>
      <c r="AN266" s="844">
        <v>3</v>
      </c>
      <c r="AO266" s="842"/>
      <c r="AP266" s="846" t="s">
        <v>430</v>
      </c>
      <c r="AQ266" s="846" t="s">
        <v>430</v>
      </c>
      <c r="AR266" s="846" t="s">
        <v>430</v>
      </c>
      <c r="AS266" s="846" t="s">
        <v>430</v>
      </c>
      <c r="AT266" s="846">
        <v>18.12</v>
      </c>
      <c r="AU266" s="849"/>
      <c r="AV266" s="844" t="s">
        <v>430</v>
      </c>
      <c r="AW266" s="844" t="s">
        <v>430</v>
      </c>
      <c r="AX266" s="844" t="s">
        <v>430</v>
      </c>
      <c r="AY266" s="844" t="s">
        <v>430</v>
      </c>
      <c r="AZ266" s="844">
        <v>4</v>
      </c>
      <c r="BA266" s="851"/>
      <c r="BB266" s="846">
        <v>20.9655979408005</v>
      </c>
      <c r="BC266" s="852">
        <v>0.91310707604960395</v>
      </c>
      <c r="BD266" s="852">
        <v>1.8453684364919901E-2</v>
      </c>
      <c r="BE266" s="852">
        <v>-0.69624583046300703</v>
      </c>
      <c r="BF266" s="847"/>
      <c r="BG266" s="846">
        <v>57.954999999999998</v>
      </c>
      <c r="BH266" s="846">
        <v>23.218</v>
      </c>
      <c r="BI266" s="846">
        <v>14.121600000000001</v>
      </c>
      <c r="BJ266" s="846">
        <v>4.7054</v>
      </c>
      <c r="BK266" s="842"/>
      <c r="BL266" s="855" t="s">
        <v>3585</v>
      </c>
      <c r="BM266" s="855" t="s">
        <v>3586</v>
      </c>
      <c r="BN266" s="855" t="s">
        <v>3587</v>
      </c>
      <c r="BO266" s="855" t="s">
        <v>3588</v>
      </c>
      <c r="BP266" s="855" t="s">
        <v>3589</v>
      </c>
      <c r="BQ266" s="842"/>
      <c r="BR266" s="856" t="s">
        <v>604</v>
      </c>
    </row>
    <row r="267" spans="1:70" s="428" customFormat="1" x14ac:dyDescent="0.25">
      <c r="A267" s="885" t="s">
        <v>93</v>
      </c>
      <c r="B267" s="402"/>
      <c r="C267" s="724"/>
      <c r="D267" s="402"/>
      <c r="E267" s="403"/>
      <c r="F267" s="402"/>
      <c r="G267" s="404"/>
      <c r="H267" s="406"/>
      <c r="I267" s="405">
        <v>1.6664000000000001</v>
      </c>
      <c r="J267" s="405">
        <v>1.9037999999999999</v>
      </c>
      <c r="K267" s="405">
        <v>11.657299999999999</v>
      </c>
      <c r="L267" s="405">
        <v>12.3573</v>
      </c>
      <c r="M267" s="405">
        <v>8.8111999999999995</v>
      </c>
      <c r="N267" s="407">
        <v>18.076599999999999</v>
      </c>
      <c r="O267" s="405">
        <v>8.5259</v>
      </c>
      <c r="P267" s="405">
        <v>21.9361</v>
      </c>
      <c r="Q267" s="405">
        <v>17.310300000000002</v>
      </c>
      <c r="R267" s="405">
        <v>17.7073</v>
      </c>
      <c r="S267" s="405">
        <v>12.7966</v>
      </c>
      <c r="T267" s="405">
        <v>7.9843000000000002</v>
      </c>
      <c r="U267" s="405">
        <v>11.363899999999999</v>
      </c>
      <c r="V267" s="405">
        <v>10.381399999999999</v>
      </c>
      <c r="W267" s="405">
        <v>12.7966</v>
      </c>
      <c r="X267" s="405">
        <v>12.4838</v>
      </c>
      <c r="Y267" s="406"/>
      <c r="Z267" s="403">
        <v>5</v>
      </c>
      <c r="AA267" s="403">
        <v>6</v>
      </c>
      <c r="AB267" s="403">
        <v>6</v>
      </c>
      <c r="AC267" s="403">
        <v>6</v>
      </c>
      <c r="AD267" s="403">
        <v>6</v>
      </c>
      <c r="AE267" s="403">
        <v>6</v>
      </c>
      <c r="AF267" s="403">
        <v>3</v>
      </c>
      <c r="AG267" s="403">
        <v>2</v>
      </c>
      <c r="AH267" s="403">
        <v>2</v>
      </c>
      <c r="AI267" s="403">
        <v>2</v>
      </c>
      <c r="AJ267" s="403">
        <v>6</v>
      </c>
      <c r="AK267" s="403">
        <v>6</v>
      </c>
      <c r="AL267" s="403">
        <v>6</v>
      </c>
      <c r="AM267" s="403">
        <v>6</v>
      </c>
      <c r="AN267" s="403">
        <v>6</v>
      </c>
      <c r="AO267" s="402"/>
      <c r="AP267" s="405">
        <v>18.035</v>
      </c>
      <c r="AQ267" s="405">
        <v>20.86</v>
      </c>
      <c r="AR267" s="405">
        <v>17.940000000000001</v>
      </c>
      <c r="AS267" s="405">
        <v>17.809999999999999</v>
      </c>
      <c r="AT267" s="405">
        <v>22.533333333333299</v>
      </c>
      <c r="AU267" s="408"/>
      <c r="AV267" s="403">
        <v>2</v>
      </c>
      <c r="AW267" s="403">
        <v>2</v>
      </c>
      <c r="AX267" s="403">
        <v>2</v>
      </c>
      <c r="AY267" s="403">
        <v>2</v>
      </c>
      <c r="AZ267" s="403">
        <v>6</v>
      </c>
      <c r="BA267" s="409"/>
      <c r="BB267" s="405"/>
      <c r="BC267" s="410"/>
      <c r="BD267" s="410"/>
      <c r="BE267" s="410"/>
      <c r="BF267" s="406"/>
      <c r="BG267" s="405"/>
      <c r="BH267" s="405"/>
      <c r="BI267" s="405"/>
      <c r="BJ267" s="405"/>
      <c r="BK267" s="402"/>
      <c r="BL267" s="401"/>
      <c r="BM267" s="401"/>
      <c r="BN267" s="401"/>
      <c r="BO267" s="401"/>
      <c r="BP267" s="401"/>
      <c r="BQ267" s="402"/>
      <c r="BR267" s="411"/>
    </row>
    <row r="268" spans="1:70" s="428" customFormat="1" x14ac:dyDescent="0.25">
      <c r="A268" s="886" t="s">
        <v>94</v>
      </c>
      <c r="B268" s="373"/>
      <c r="C268" s="719"/>
      <c r="D268" s="373"/>
      <c r="E268" s="346"/>
      <c r="F268" s="373"/>
      <c r="G268" s="347"/>
      <c r="H268" s="374"/>
      <c r="I268" s="348">
        <v>1.9420999999999999</v>
      </c>
      <c r="J268" s="348">
        <v>2.6103000000000001</v>
      </c>
      <c r="K268" s="348">
        <v>14.8057</v>
      </c>
      <c r="L268" s="348">
        <v>16.817699999999999</v>
      </c>
      <c r="M268" s="348">
        <v>15.5167</v>
      </c>
      <c r="N268" s="350">
        <v>32.4358</v>
      </c>
      <c r="O268" s="348">
        <v>11.999599999999999</v>
      </c>
      <c r="P268" s="348">
        <v>23.902100000000001</v>
      </c>
      <c r="Q268" s="348">
        <v>18.790299999999998</v>
      </c>
      <c r="R268" s="348">
        <v>18.886600000000001</v>
      </c>
      <c r="S268" s="348">
        <v>16.273099999999999</v>
      </c>
      <c r="T268" s="348">
        <v>10.5815</v>
      </c>
      <c r="U268" s="348">
        <v>18.451000000000001</v>
      </c>
      <c r="V268" s="348">
        <v>23.052600000000002</v>
      </c>
      <c r="W268" s="348">
        <v>16.273099999999999</v>
      </c>
      <c r="X268" s="348">
        <v>19.0261</v>
      </c>
      <c r="Y268" s="374"/>
      <c r="Z268" s="346"/>
      <c r="AA268" s="346"/>
      <c r="AB268" s="346"/>
      <c r="AC268" s="346"/>
      <c r="AD268" s="346"/>
      <c r="AE268" s="346"/>
      <c r="AF268" s="346"/>
      <c r="AG268" s="346"/>
      <c r="AH268" s="346"/>
      <c r="AI268" s="346"/>
      <c r="AJ268" s="346"/>
      <c r="AK268" s="346"/>
      <c r="AL268" s="346"/>
      <c r="AM268" s="346"/>
      <c r="AN268" s="346"/>
      <c r="AO268" s="373"/>
      <c r="AP268" s="348">
        <v>18.829999999999998</v>
      </c>
      <c r="AQ268" s="348">
        <v>22.71</v>
      </c>
      <c r="AR268" s="348">
        <v>20.43</v>
      </c>
      <c r="AS268" s="348">
        <v>20.94</v>
      </c>
      <c r="AT268" s="348">
        <v>34.229999999999997</v>
      </c>
      <c r="AU268" s="351"/>
      <c r="AV268" s="346"/>
      <c r="AW268" s="346"/>
      <c r="AX268" s="346"/>
      <c r="AY268" s="346"/>
      <c r="AZ268" s="346"/>
      <c r="BA268" s="362"/>
      <c r="BB268" s="348"/>
      <c r="BC268" s="375"/>
      <c r="BD268" s="375"/>
      <c r="BE268" s="375"/>
      <c r="BF268" s="374"/>
      <c r="BG268" s="348"/>
      <c r="BH268" s="348"/>
      <c r="BI268" s="348"/>
      <c r="BJ268" s="348"/>
      <c r="BK268" s="373"/>
      <c r="BL268" s="372"/>
      <c r="BM268" s="372"/>
      <c r="BN268" s="372"/>
      <c r="BO268" s="372"/>
      <c r="BP268" s="372"/>
      <c r="BQ268" s="373"/>
      <c r="BR268" s="354"/>
    </row>
    <row r="269" spans="1:70" s="428" customFormat="1" x14ac:dyDescent="0.25">
      <c r="A269" s="886" t="s">
        <v>95</v>
      </c>
      <c r="B269" s="373"/>
      <c r="C269" s="719"/>
      <c r="D269" s="373"/>
      <c r="E269" s="346"/>
      <c r="F269" s="373"/>
      <c r="G269" s="347"/>
      <c r="H269" s="374"/>
      <c r="I269" s="348">
        <v>1.3557999999999999</v>
      </c>
      <c r="J269" s="348">
        <v>0.54769999999999996</v>
      </c>
      <c r="K269" s="348">
        <v>6.0481999999999996</v>
      </c>
      <c r="L269" s="348">
        <v>7.1307</v>
      </c>
      <c r="M269" s="348">
        <v>5.9604999999999997</v>
      </c>
      <c r="N269" s="350">
        <v>9.9825999999999997</v>
      </c>
      <c r="O269" s="348">
        <v>4.0964999999999998</v>
      </c>
      <c r="P269" s="348">
        <v>19.970099999999999</v>
      </c>
      <c r="Q269" s="348">
        <v>15.8302</v>
      </c>
      <c r="R269" s="348">
        <v>16.527999999999999</v>
      </c>
      <c r="S269" s="348">
        <v>6.0308999999999999</v>
      </c>
      <c r="T269" s="348">
        <v>5.4523999999999999</v>
      </c>
      <c r="U269" s="348">
        <v>8.3497000000000003</v>
      </c>
      <c r="V269" s="348">
        <v>5.4602000000000004</v>
      </c>
      <c r="W269" s="348">
        <v>6.0308999999999999</v>
      </c>
      <c r="X269" s="348">
        <v>6.1467000000000001</v>
      </c>
      <c r="Y269" s="374"/>
      <c r="Z269" s="346"/>
      <c r="AA269" s="346"/>
      <c r="AB269" s="346"/>
      <c r="AC269" s="346"/>
      <c r="AD269" s="346"/>
      <c r="AE269" s="346"/>
      <c r="AF269" s="346"/>
      <c r="AG269" s="346"/>
      <c r="AH269" s="346"/>
      <c r="AI269" s="346"/>
      <c r="AJ269" s="346"/>
      <c r="AK269" s="346"/>
      <c r="AL269" s="346"/>
      <c r="AM269" s="346"/>
      <c r="AN269" s="346"/>
      <c r="AO269" s="373"/>
      <c r="AP269" s="348">
        <v>17.239999999999998</v>
      </c>
      <c r="AQ269" s="348">
        <v>19.010000000000002</v>
      </c>
      <c r="AR269" s="348">
        <v>15.45</v>
      </c>
      <c r="AS269" s="348">
        <v>14.68</v>
      </c>
      <c r="AT269" s="348">
        <v>17.8</v>
      </c>
      <c r="AU269" s="351"/>
      <c r="AV269" s="346"/>
      <c r="AW269" s="346"/>
      <c r="AX269" s="346"/>
      <c r="AY269" s="346"/>
      <c r="AZ269" s="346"/>
      <c r="BA269" s="362"/>
      <c r="BB269" s="348"/>
      <c r="BC269" s="375"/>
      <c r="BD269" s="375"/>
      <c r="BE269" s="375"/>
      <c r="BF269" s="374"/>
      <c r="BG269" s="348"/>
      <c r="BH269" s="348"/>
      <c r="BI269" s="348"/>
      <c r="BJ269" s="348"/>
      <c r="BK269" s="373"/>
      <c r="BL269" s="372"/>
      <c r="BM269" s="372"/>
      <c r="BN269" s="372"/>
      <c r="BO269" s="372"/>
      <c r="BP269" s="372"/>
      <c r="BQ269" s="373"/>
      <c r="BR269" s="354"/>
    </row>
    <row r="270" spans="1:70" s="428" customFormat="1" x14ac:dyDescent="0.25">
      <c r="A270" s="887" t="s">
        <v>96</v>
      </c>
      <c r="B270" s="413"/>
      <c r="C270" s="725"/>
      <c r="D270" s="413"/>
      <c r="E270" s="414"/>
      <c r="F270" s="413"/>
      <c r="G270" s="415"/>
      <c r="H270" s="417"/>
      <c r="I270" s="416">
        <v>1.7198</v>
      </c>
      <c r="J270" s="416">
        <v>2.06935</v>
      </c>
      <c r="K270" s="416">
        <v>12.744199999999999</v>
      </c>
      <c r="L270" s="416">
        <v>12.4207</v>
      </c>
      <c r="M270" s="416">
        <v>7.0500999999999996</v>
      </c>
      <c r="N270" s="418">
        <v>15.077199999999999</v>
      </c>
      <c r="O270" s="416">
        <v>9.4817</v>
      </c>
      <c r="P270" s="416">
        <v>21.9361</v>
      </c>
      <c r="Q270" s="416">
        <v>17.310300000000002</v>
      </c>
      <c r="R270" s="416">
        <v>17.7073</v>
      </c>
      <c r="S270" s="416">
        <v>14.303800000000001</v>
      </c>
      <c r="T270" s="416">
        <v>7.5688000000000004</v>
      </c>
      <c r="U270" s="416">
        <v>9.1679999999999993</v>
      </c>
      <c r="V270" s="416">
        <v>7.6692999999999998</v>
      </c>
      <c r="W270" s="416">
        <v>14.303800000000001</v>
      </c>
      <c r="X270" s="416">
        <v>12.1275</v>
      </c>
      <c r="Y270" s="417"/>
      <c r="Z270" s="414"/>
      <c r="AA270" s="414"/>
      <c r="AB270" s="414"/>
      <c r="AC270" s="414"/>
      <c r="AD270" s="414"/>
      <c r="AE270" s="414"/>
      <c r="AF270" s="414"/>
      <c r="AG270" s="414"/>
      <c r="AH270" s="414"/>
      <c r="AI270" s="414"/>
      <c r="AJ270" s="414"/>
      <c r="AK270" s="414"/>
      <c r="AL270" s="414"/>
      <c r="AM270" s="414"/>
      <c r="AN270" s="414"/>
      <c r="AO270" s="413"/>
      <c r="AP270" s="416">
        <v>18.03</v>
      </c>
      <c r="AQ270" s="416">
        <v>20.86</v>
      </c>
      <c r="AR270" s="416">
        <v>17.940000000000001</v>
      </c>
      <c r="AS270" s="416">
        <v>17.809999999999999</v>
      </c>
      <c r="AT270" s="416">
        <v>18.66</v>
      </c>
      <c r="AU270" s="419"/>
      <c r="AV270" s="414"/>
      <c r="AW270" s="414"/>
      <c r="AX270" s="414"/>
      <c r="AY270" s="414"/>
      <c r="AZ270" s="414"/>
      <c r="BA270" s="420"/>
      <c r="BB270" s="416"/>
      <c r="BC270" s="421"/>
      <c r="BD270" s="421"/>
      <c r="BE270" s="421"/>
      <c r="BF270" s="417"/>
      <c r="BG270" s="416"/>
      <c r="BH270" s="416"/>
      <c r="BI270" s="416"/>
      <c r="BJ270" s="416"/>
      <c r="BK270" s="413"/>
      <c r="BL270" s="412"/>
      <c r="BM270" s="412"/>
      <c r="BN270" s="412"/>
      <c r="BO270" s="412"/>
      <c r="BP270" s="412"/>
      <c r="BQ270" s="413"/>
      <c r="BR270" s="422"/>
    </row>
    <row r="271" spans="1:70" s="428" customFormat="1" ht="14.5" customHeight="1" x14ac:dyDescent="0.35">
      <c r="A271" s="874" t="s">
        <v>3590</v>
      </c>
      <c r="B271" s="862"/>
      <c r="C271" s="863"/>
      <c r="D271" s="862"/>
      <c r="E271" s="864"/>
      <c r="F271" s="862"/>
      <c r="G271" s="865"/>
      <c r="H271" s="867"/>
      <c r="I271" s="866"/>
      <c r="J271" s="866"/>
      <c r="K271" s="866"/>
      <c r="L271" s="866"/>
      <c r="M271" s="866"/>
      <c r="N271" s="868"/>
      <c r="O271" s="866"/>
      <c r="P271" s="866"/>
      <c r="Q271" s="866"/>
      <c r="R271" s="866"/>
      <c r="S271" s="866"/>
      <c r="T271" s="866"/>
      <c r="U271" s="866"/>
      <c r="V271" s="866"/>
      <c r="W271" s="866"/>
      <c r="X271" s="866"/>
      <c r="Y271" s="867"/>
      <c r="Z271" s="864"/>
      <c r="AA271" s="864"/>
      <c r="AB271" s="864"/>
      <c r="AC271" s="864"/>
      <c r="AD271" s="864"/>
      <c r="AE271" s="864"/>
      <c r="AF271" s="864"/>
      <c r="AG271" s="864"/>
      <c r="AH271" s="864"/>
      <c r="AI271" s="864"/>
      <c r="AJ271" s="864"/>
      <c r="AK271" s="864"/>
      <c r="AL271" s="864"/>
      <c r="AM271" s="864"/>
      <c r="AN271" s="864"/>
      <c r="AO271" s="862"/>
      <c r="AP271" s="866"/>
      <c r="AQ271" s="866"/>
      <c r="AR271" s="866"/>
      <c r="AS271" s="866"/>
      <c r="AT271" s="866"/>
      <c r="AU271" s="869"/>
      <c r="AV271" s="864"/>
      <c r="AW271" s="864"/>
      <c r="AX271" s="864"/>
      <c r="AY271" s="864"/>
      <c r="AZ271" s="864"/>
      <c r="BA271" s="870"/>
      <c r="BB271" s="866"/>
      <c r="BC271" s="871"/>
      <c r="BD271" s="871"/>
      <c r="BE271" s="871"/>
      <c r="BF271" s="867"/>
      <c r="BG271" s="866"/>
      <c r="BH271" s="866"/>
      <c r="BI271" s="866"/>
      <c r="BJ271" s="866"/>
      <c r="BK271" s="862"/>
      <c r="BL271" s="872"/>
      <c r="BM271" s="872"/>
      <c r="BN271" s="872"/>
      <c r="BO271" s="872"/>
      <c r="BP271" s="872"/>
      <c r="BQ271" s="862"/>
      <c r="BR271" s="873"/>
    </row>
    <row r="272" spans="1:70" s="428" customFormat="1" x14ac:dyDescent="0.25">
      <c r="A272" s="345" t="s">
        <v>3591</v>
      </c>
      <c r="B272" s="373"/>
      <c r="C272" s="719">
        <v>40366</v>
      </c>
      <c r="D272" s="373"/>
      <c r="E272" s="346">
        <v>6728.99</v>
      </c>
      <c r="F272" s="373"/>
      <c r="G272" s="347">
        <v>36.646900000000002</v>
      </c>
      <c r="H272" s="374"/>
      <c r="I272" s="348">
        <v>0.80600000000000005</v>
      </c>
      <c r="J272" s="348">
        <v>0.68769999999999998</v>
      </c>
      <c r="K272" s="348">
        <v>10.449400000000001</v>
      </c>
      <c r="L272" s="348">
        <v>8.2537000000000003</v>
      </c>
      <c r="M272" s="348">
        <v>9.9971999999999994</v>
      </c>
      <c r="N272" s="350">
        <v>19.747800000000002</v>
      </c>
      <c r="O272" s="348">
        <v>8.3823000000000008</v>
      </c>
      <c r="P272" s="348">
        <v>32.258200000000002</v>
      </c>
      <c r="Q272" s="348">
        <v>28.133700000000001</v>
      </c>
      <c r="R272" s="348">
        <v>15.596399999999999</v>
      </c>
      <c r="S272" s="348">
        <v>12.113899999999999</v>
      </c>
      <c r="T272" s="348">
        <v>8.1065000000000005</v>
      </c>
      <c r="U272" s="348">
        <v>13.4628</v>
      </c>
      <c r="V272" s="348">
        <v>12.4963</v>
      </c>
      <c r="W272" s="348">
        <v>12.113899999999999</v>
      </c>
      <c r="X272" s="348">
        <v>8.5579000000000001</v>
      </c>
      <c r="Y272" s="374"/>
      <c r="Z272" s="346">
        <v>5</v>
      </c>
      <c r="AA272" s="346">
        <v>3</v>
      </c>
      <c r="AB272" s="346">
        <v>4</v>
      </c>
      <c r="AC272" s="346">
        <v>3</v>
      </c>
      <c r="AD272" s="346">
        <v>2</v>
      </c>
      <c r="AE272" s="346">
        <v>1</v>
      </c>
      <c r="AF272" s="346">
        <v>1</v>
      </c>
      <c r="AG272" s="346">
        <v>1</v>
      </c>
      <c r="AH272" s="346">
        <v>1</v>
      </c>
      <c r="AI272" s="346">
        <v>2</v>
      </c>
      <c r="AJ272" s="346">
        <v>4</v>
      </c>
      <c r="AK272" s="346">
        <v>2</v>
      </c>
      <c r="AL272" s="346">
        <v>2</v>
      </c>
      <c r="AM272" s="346">
        <v>1</v>
      </c>
      <c r="AN272" s="346">
        <v>4</v>
      </c>
      <c r="AO272" s="373"/>
      <c r="AP272" s="348">
        <v>19.57</v>
      </c>
      <c r="AQ272" s="348">
        <v>25.99</v>
      </c>
      <c r="AR272" s="348">
        <v>26.57</v>
      </c>
      <c r="AS272" s="348">
        <v>20.46</v>
      </c>
      <c r="AT272" s="348">
        <v>24.04</v>
      </c>
      <c r="AU272" s="351"/>
      <c r="AV272" s="346">
        <v>2</v>
      </c>
      <c r="AW272" s="346">
        <v>1</v>
      </c>
      <c r="AX272" s="346">
        <v>1</v>
      </c>
      <c r="AY272" s="346">
        <v>1</v>
      </c>
      <c r="AZ272" s="346">
        <v>2</v>
      </c>
      <c r="BA272" s="362"/>
      <c r="BB272" s="348">
        <v>22.199169019017301</v>
      </c>
      <c r="BC272" s="375">
        <v>0.94106065103877001</v>
      </c>
      <c r="BD272" s="375">
        <v>9.6034980353053898E-2</v>
      </c>
      <c r="BE272" s="375">
        <v>2.3372847473655E-3</v>
      </c>
      <c r="BF272" s="374"/>
      <c r="BG272" s="348">
        <v>72.555400000000006</v>
      </c>
      <c r="BH272" s="348">
        <v>17.367599999999999</v>
      </c>
      <c r="BI272" s="348">
        <v>5.1989700000000001</v>
      </c>
      <c r="BJ272" s="348">
        <v>4.8780299999999999</v>
      </c>
      <c r="BK272" s="373"/>
      <c r="BL272" s="372" t="s">
        <v>3592</v>
      </c>
      <c r="BM272" s="372" t="s">
        <v>3593</v>
      </c>
      <c r="BN272" s="372" t="s">
        <v>3594</v>
      </c>
      <c r="BO272" s="372" t="s">
        <v>3595</v>
      </c>
      <c r="BP272" s="372" t="s">
        <v>3596</v>
      </c>
      <c r="BQ272" s="373"/>
      <c r="BR272" s="354" t="s">
        <v>526</v>
      </c>
    </row>
    <row r="273" spans="1:70" s="428" customFormat="1" x14ac:dyDescent="0.25">
      <c r="A273" s="345" t="s">
        <v>3597</v>
      </c>
      <c r="B273" s="373"/>
      <c r="C273" s="719">
        <v>43829</v>
      </c>
      <c r="D273" s="373"/>
      <c r="E273" s="346">
        <v>6084.59</v>
      </c>
      <c r="F273" s="373"/>
      <c r="G273" s="347">
        <v>37.6</v>
      </c>
      <c r="H273" s="374"/>
      <c r="I273" s="348">
        <v>1.0481</v>
      </c>
      <c r="J273" s="348">
        <v>1.2658</v>
      </c>
      <c r="K273" s="348">
        <v>11.4735</v>
      </c>
      <c r="L273" s="348">
        <v>8.4511000000000003</v>
      </c>
      <c r="M273" s="348">
        <v>10.361000000000001</v>
      </c>
      <c r="N273" s="350">
        <v>19.1371</v>
      </c>
      <c r="O273" s="348">
        <v>4.9227999999999996</v>
      </c>
      <c r="P273" s="348">
        <v>29.353200000000001</v>
      </c>
      <c r="Q273" s="348">
        <v>27.664899999999999</v>
      </c>
      <c r="R273" s="348" t="s">
        <v>430</v>
      </c>
      <c r="S273" s="348">
        <v>14.043100000000001</v>
      </c>
      <c r="T273" s="348">
        <v>8.4511000000000003</v>
      </c>
      <c r="U273" s="348">
        <v>13.6982</v>
      </c>
      <c r="V273" s="348">
        <v>11.6058</v>
      </c>
      <c r="W273" s="348">
        <v>14.043100000000001</v>
      </c>
      <c r="X273" s="348">
        <v>23.277699999999999</v>
      </c>
      <c r="Y273" s="374"/>
      <c r="Z273" s="346">
        <v>3</v>
      </c>
      <c r="AA273" s="346">
        <v>2</v>
      </c>
      <c r="AB273" s="346">
        <v>3</v>
      </c>
      <c r="AC273" s="346">
        <v>2</v>
      </c>
      <c r="AD273" s="346">
        <v>1</v>
      </c>
      <c r="AE273" s="346">
        <v>2</v>
      </c>
      <c r="AF273" s="346">
        <v>4</v>
      </c>
      <c r="AG273" s="346">
        <v>3</v>
      </c>
      <c r="AH273" s="346">
        <v>2</v>
      </c>
      <c r="AI273" s="346" t="s">
        <v>430</v>
      </c>
      <c r="AJ273" s="346">
        <v>3</v>
      </c>
      <c r="AK273" s="346">
        <v>1</v>
      </c>
      <c r="AL273" s="346">
        <v>1</v>
      </c>
      <c r="AM273" s="346">
        <v>2</v>
      </c>
      <c r="AN273" s="346">
        <v>3</v>
      </c>
      <c r="AO273" s="373"/>
      <c r="AP273" s="348" t="s">
        <v>430</v>
      </c>
      <c r="AQ273" s="348" t="s">
        <v>430</v>
      </c>
      <c r="AR273" s="348">
        <v>24.62</v>
      </c>
      <c r="AS273" s="348">
        <v>17.850000000000001</v>
      </c>
      <c r="AT273" s="348">
        <v>24.27</v>
      </c>
      <c r="AU273" s="351"/>
      <c r="AV273" s="346" t="s">
        <v>430</v>
      </c>
      <c r="AW273" s="346" t="s">
        <v>430</v>
      </c>
      <c r="AX273" s="346">
        <v>2</v>
      </c>
      <c r="AY273" s="346">
        <v>2</v>
      </c>
      <c r="AZ273" s="346">
        <v>1</v>
      </c>
      <c r="BA273" s="362"/>
      <c r="BB273" s="348">
        <v>22.7648885568093</v>
      </c>
      <c r="BC273" s="375">
        <v>0.97002818551207803</v>
      </c>
      <c r="BD273" s="375">
        <v>8.5517601567061202E-2</v>
      </c>
      <c r="BE273" s="375">
        <v>-0.24831246620242001</v>
      </c>
      <c r="BF273" s="374"/>
      <c r="BG273" s="348">
        <v>67.783900000000003</v>
      </c>
      <c r="BH273" s="348">
        <v>22.864899999999999</v>
      </c>
      <c r="BI273" s="348">
        <v>6.42082</v>
      </c>
      <c r="BJ273" s="348">
        <v>2.93038</v>
      </c>
      <c r="BK273" s="373"/>
      <c r="BL273" s="372" t="s">
        <v>3598</v>
      </c>
      <c r="BM273" s="372" t="s">
        <v>3599</v>
      </c>
      <c r="BN273" s="372" t="s">
        <v>3600</v>
      </c>
      <c r="BO273" s="372" t="s">
        <v>3601</v>
      </c>
      <c r="BP273" s="372" t="s">
        <v>3602</v>
      </c>
      <c r="BQ273" s="373"/>
      <c r="BR273" s="354" t="s">
        <v>463</v>
      </c>
    </row>
    <row r="274" spans="1:70" s="428" customFormat="1" x14ac:dyDescent="0.25">
      <c r="A274" s="345" t="s">
        <v>3603</v>
      </c>
      <c r="B274" s="373"/>
      <c r="C274" s="719">
        <v>44816</v>
      </c>
      <c r="D274" s="373"/>
      <c r="E274" s="346">
        <v>1977.59</v>
      </c>
      <c r="F274" s="373"/>
      <c r="G274" s="347">
        <v>22.71</v>
      </c>
      <c r="H274" s="374"/>
      <c r="I274" s="348">
        <v>0.88849999999999996</v>
      </c>
      <c r="J274" s="348">
        <v>0.66490000000000005</v>
      </c>
      <c r="K274" s="348">
        <v>9.2352000000000007</v>
      </c>
      <c r="L274" s="348">
        <v>7.6303000000000001</v>
      </c>
      <c r="M274" s="348">
        <v>6.9208999999999996</v>
      </c>
      <c r="N274" s="350">
        <v>13.6976</v>
      </c>
      <c r="O274" s="348">
        <v>6.7640000000000002</v>
      </c>
      <c r="P274" s="348">
        <v>27.771000000000001</v>
      </c>
      <c r="Q274" s="348" t="s">
        <v>430</v>
      </c>
      <c r="R274" s="348" t="s">
        <v>430</v>
      </c>
      <c r="S274" s="348">
        <v>11.487500000000001</v>
      </c>
      <c r="T274" s="348">
        <v>6.6196999999999999</v>
      </c>
      <c r="U274" s="348">
        <v>9.6571999999999996</v>
      </c>
      <c r="V274" s="348">
        <v>8.9208999999999996</v>
      </c>
      <c r="W274" s="348">
        <v>11.487500000000001</v>
      </c>
      <c r="X274" s="348">
        <v>25.393799999999999</v>
      </c>
      <c r="Y274" s="374"/>
      <c r="Z274" s="346">
        <v>4</v>
      </c>
      <c r="AA274" s="346">
        <v>4</v>
      </c>
      <c r="AB274" s="346">
        <v>5</v>
      </c>
      <c r="AC274" s="346">
        <v>4</v>
      </c>
      <c r="AD274" s="346">
        <v>3</v>
      </c>
      <c r="AE274" s="346">
        <v>4</v>
      </c>
      <c r="AF274" s="346">
        <v>3</v>
      </c>
      <c r="AG274" s="346">
        <v>4</v>
      </c>
      <c r="AH274" s="346" t="s">
        <v>430</v>
      </c>
      <c r="AI274" s="346" t="s">
        <v>430</v>
      </c>
      <c r="AJ274" s="346">
        <v>5</v>
      </c>
      <c r="AK274" s="346">
        <v>3</v>
      </c>
      <c r="AL274" s="346">
        <v>3</v>
      </c>
      <c r="AM274" s="346">
        <v>3</v>
      </c>
      <c r="AN274" s="346">
        <v>5</v>
      </c>
      <c r="AO274" s="373"/>
      <c r="AP274" s="348" t="s">
        <v>430</v>
      </c>
      <c r="AQ274" s="348" t="s">
        <v>430</v>
      </c>
      <c r="AR274" s="348" t="s">
        <v>430</v>
      </c>
      <c r="AS274" s="348">
        <v>16.8</v>
      </c>
      <c r="AT274" s="348">
        <v>18.010000000000002</v>
      </c>
      <c r="AU274" s="351"/>
      <c r="AV274" s="346" t="s">
        <v>430</v>
      </c>
      <c r="AW274" s="346" t="s">
        <v>430</v>
      </c>
      <c r="AX274" s="346" t="s">
        <v>430</v>
      </c>
      <c r="AY274" s="346">
        <v>4</v>
      </c>
      <c r="AZ274" s="346">
        <v>4</v>
      </c>
      <c r="BA274" s="362"/>
      <c r="BB274" s="348">
        <v>19.8607838140558</v>
      </c>
      <c r="BC274" s="375">
        <v>0.84689883658612297</v>
      </c>
      <c r="BD274" s="375">
        <v>8.8943132753544707E-2</v>
      </c>
      <c r="BE274" s="375">
        <v>-0.14999703972450801</v>
      </c>
      <c r="BF274" s="374"/>
      <c r="BG274" s="348">
        <v>65.481200000000001</v>
      </c>
      <c r="BH274" s="348">
        <v>18.070399999999999</v>
      </c>
      <c r="BI274" s="348">
        <v>10.702199999999999</v>
      </c>
      <c r="BJ274" s="348">
        <v>5.7462</v>
      </c>
      <c r="BK274" s="373"/>
      <c r="BL274" s="372" t="s">
        <v>3604</v>
      </c>
      <c r="BM274" s="372" t="s">
        <v>3605</v>
      </c>
      <c r="BN274" s="372" t="s">
        <v>3558</v>
      </c>
      <c r="BO274" s="372" t="s">
        <v>3606</v>
      </c>
      <c r="BP274" s="372" t="s">
        <v>3607</v>
      </c>
      <c r="BQ274" s="373"/>
      <c r="BR274" s="354" t="s">
        <v>463</v>
      </c>
    </row>
    <row r="275" spans="1:70" s="428" customFormat="1" x14ac:dyDescent="0.25">
      <c r="A275" s="345" t="s">
        <v>3608</v>
      </c>
      <c r="B275" s="373"/>
      <c r="C275" s="719">
        <v>40135</v>
      </c>
      <c r="D275" s="373"/>
      <c r="E275" s="346">
        <v>1539.88</v>
      </c>
      <c r="F275" s="373"/>
      <c r="G275" s="347">
        <v>69.02</v>
      </c>
      <c r="H275" s="374"/>
      <c r="I275" s="348">
        <v>1.1727000000000001</v>
      </c>
      <c r="J275" s="348">
        <v>0.15959999999999999</v>
      </c>
      <c r="K275" s="348">
        <v>12.373799999999999</v>
      </c>
      <c r="L275" s="348">
        <v>4.8140000000000001</v>
      </c>
      <c r="M275" s="348">
        <v>5.3097000000000003</v>
      </c>
      <c r="N275" s="350">
        <v>17.636600000000001</v>
      </c>
      <c r="O275" s="348">
        <v>8.1562999999999999</v>
      </c>
      <c r="P275" s="348">
        <v>29.811599999999999</v>
      </c>
      <c r="Q275" s="348">
        <v>25.976099999999999</v>
      </c>
      <c r="R275" s="348">
        <v>17.8978</v>
      </c>
      <c r="S275" s="348">
        <v>15.1677</v>
      </c>
      <c r="T275" s="348">
        <v>4.2598000000000003</v>
      </c>
      <c r="U275" s="348">
        <v>8.5220000000000002</v>
      </c>
      <c r="V275" s="348">
        <v>5.6643999999999997</v>
      </c>
      <c r="W275" s="348">
        <v>15.1677</v>
      </c>
      <c r="X275" s="348">
        <v>12.461399999999999</v>
      </c>
      <c r="Y275" s="374"/>
      <c r="Z275" s="346">
        <v>2</v>
      </c>
      <c r="AA275" s="346">
        <v>5</v>
      </c>
      <c r="AB275" s="346">
        <v>2</v>
      </c>
      <c r="AC275" s="346">
        <v>5</v>
      </c>
      <c r="AD275" s="346">
        <v>5</v>
      </c>
      <c r="AE275" s="346">
        <v>3</v>
      </c>
      <c r="AF275" s="346">
        <v>2</v>
      </c>
      <c r="AG275" s="346">
        <v>2</v>
      </c>
      <c r="AH275" s="346">
        <v>3</v>
      </c>
      <c r="AI275" s="346">
        <v>1</v>
      </c>
      <c r="AJ275" s="346">
        <v>2</v>
      </c>
      <c r="AK275" s="346">
        <v>5</v>
      </c>
      <c r="AL275" s="346">
        <v>4</v>
      </c>
      <c r="AM275" s="346">
        <v>4</v>
      </c>
      <c r="AN275" s="346">
        <v>2</v>
      </c>
      <c r="AO275" s="373"/>
      <c r="AP275" s="348">
        <v>20.190000000000001</v>
      </c>
      <c r="AQ275" s="348">
        <v>24.58</v>
      </c>
      <c r="AR275" s="348">
        <v>24.18</v>
      </c>
      <c r="AS275" s="348">
        <v>17.399999999999999</v>
      </c>
      <c r="AT275" s="348">
        <v>15.61</v>
      </c>
      <c r="AU275" s="351"/>
      <c r="AV275" s="346">
        <v>1</v>
      </c>
      <c r="AW275" s="346">
        <v>2</v>
      </c>
      <c r="AX275" s="346">
        <v>3</v>
      </c>
      <c r="AY275" s="346">
        <v>3</v>
      </c>
      <c r="AZ275" s="346">
        <v>5</v>
      </c>
      <c r="BA275" s="362"/>
      <c r="BB275" s="348">
        <v>23.286647875505501</v>
      </c>
      <c r="BC275" s="375">
        <v>0.97222600322327901</v>
      </c>
      <c r="BD275" s="375">
        <v>8.5548164238582095E-2</v>
      </c>
      <c r="BE275" s="375">
        <v>-0.20795467803903001</v>
      </c>
      <c r="BF275" s="374"/>
      <c r="BG275" s="348">
        <v>54.169199999999996</v>
      </c>
      <c r="BH275" s="348">
        <v>33.827199999999998</v>
      </c>
      <c r="BI275" s="348">
        <v>8.5340699999999998</v>
      </c>
      <c r="BJ275" s="348">
        <v>3.4695299999999998</v>
      </c>
      <c r="BK275" s="373"/>
      <c r="BL275" s="372" t="s">
        <v>3609</v>
      </c>
      <c r="BM275" s="372" t="s">
        <v>3610</v>
      </c>
      <c r="BN275" s="372" t="s">
        <v>3611</v>
      </c>
      <c r="BO275" s="372" t="s">
        <v>2336</v>
      </c>
      <c r="BP275" s="372" t="s">
        <v>3612</v>
      </c>
      <c r="BQ275" s="373"/>
      <c r="BR275" s="354" t="s">
        <v>513</v>
      </c>
    </row>
    <row r="276" spans="1:70" s="428" customFormat="1" x14ac:dyDescent="0.25">
      <c r="A276" s="345" t="s">
        <v>3613</v>
      </c>
      <c r="B276" s="373"/>
      <c r="C276" s="719">
        <v>45342</v>
      </c>
      <c r="D276" s="373"/>
      <c r="E276" s="346">
        <v>494.411</v>
      </c>
      <c r="F276" s="373"/>
      <c r="G276" s="347">
        <v>10.885999999999999</v>
      </c>
      <c r="H276" s="374"/>
      <c r="I276" s="348">
        <v>2.2707000000000002</v>
      </c>
      <c r="J276" s="348">
        <v>2.3639999999999999</v>
      </c>
      <c r="K276" s="348">
        <v>20.283300000000001</v>
      </c>
      <c r="L276" s="348">
        <v>15.899800000000001</v>
      </c>
      <c r="M276" s="348">
        <v>5.9649999999999999</v>
      </c>
      <c r="N276" s="350">
        <v>10.079700000000001</v>
      </c>
      <c r="O276" s="348">
        <v>-0.15740000000000001</v>
      </c>
      <c r="P276" s="348" t="s">
        <v>430</v>
      </c>
      <c r="Q276" s="348" t="s">
        <v>430</v>
      </c>
      <c r="R276" s="348" t="s">
        <v>430</v>
      </c>
      <c r="S276" s="348">
        <v>23.107199999999999</v>
      </c>
      <c r="T276" s="348">
        <v>5.4752999999999998</v>
      </c>
      <c r="U276" s="348">
        <v>7.7202999999999999</v>
      </c>
      <c r="V276" s="348">
        <v>3.2063999999999999</v>
      </c>
      <c r="W276" s="348">
        <v>23.107199999999999</v>
      </c>
      <c r="X276" s="348">
        <v>3.9643999999999999</v>
      </c>
      <c r="Y276" s="374"/>
      <c r="Z276" s="346">
        <v>1</v>
      </c>
      <c r="AA276" s="346">
        <v>1</v>
      </c>
      <c r="AB276" s="346">
        <v>1</v>
      </c>
      <c r="AC276" s="346">
        <v>1</v>
      </c>
      <c r="AD276" s="346">
        <v>4</v>
      </c>
      <c r="AE276" s="346">
        <v>5</v>
      </c>
      <c r="AF276" s="346">
        <v>5</v>
      </c>
      <c r="AG276" s="346" t="s">
        <v>430</v>
      </c>
      <c r="AH276" s="346" t="s">
        <v>430</v>
      </c>
      <c r="AI276" s="346" t="s">
        <v>430</v>
      </c>
      <c r="AJ276" s="346">
        <v>1</v>
      </c>
      <c r="AK276" s="346">
        <v>4</v>
      </c>
      <c r="AL276" s="346">
        <v>5</v>
      </c>
      <c r="AM276" s="346">
        <v>5</v>
      </c>
      <c r="AN276" s="346">
        <v>1</v>
      </c>
      <c r="AO276" s="373"/>
      <c r="AP276" s="348" t="s">
        <v>430</v>
      </c>
      <c r="AQ276" s="348" t="s">
        <v>430</v>
      </c>
      <c r="AR276" s="348" t="s">
        <v>430</v>
      </c>
      <c r="AS276" s="348" t="s">
        <v>430</v>
      </c>
      <c r="AT276" s="348">
        <v>19.2</v>
      </c>
      <c r="AU276" s="351"/>
      <c r="AV276" s="346" t="s">
        <v>430</v>
      </c>
      <c r="AW276" s="346" t="s">
        <v>430</v>
      </c>
      <c r="AX276" s="346" t="s">
        <v>430</v>
      </c>
      <c r="AY276" s="346" t="s">
        <v>430</v>
      </c>
      <c r="AZ276" s="346">
        <v>3</v>
      </c>
      <c r="BA276" s="362"/>
      <c r="BB276" s="348">
        <v>24.8301360690572</v>
      </c>
      <c r="BC276" s="375">
        <v>1.0121512919389299</v>
      </c>
      <c r="BD276" s="375">
        <v>6.7871753186254306E-5</v>
      </c>
      <c r="BE276" s="375">
        <v>-0.32582653462369898</v>
      </c>
      <c r="BF276" s="374"/>
      <c r="BG276" s="348">
        <v>26.185500000000001</v>
      </c>
      <c r="BH276" s="348">
        <v>25.094799999999999</v>
      </c>
      <c r="BI276" s="348">
        <v>22.2836</v>
      </c>
      <c r="BJ276" s="348">
        <v>26.4361</v>
      </c>
      <c r="BK276" s="373"/>
      <c r="BL276" s="372" t="s">
        <v>3614</v>
      </c>
      <c r="BM276" s="372" t="s">
        <v>3615</v>
      </c>
      <c r="BN276" s="372" t="s">
        <v>3616</v>
      </c>
      <c r="BO276" s="372" t="s">
        <v>3617</v>
      </c>
      <c r="BP276" s="372" t="s">
        <v>3618</v>
      </c>
      <c r="BQ276" s="373"/>
      <c r="BR276" s="354" t="s">
        <v>548</v>
      </c>
    </row>
    <row r="277" spans="1:70" s="428" customFormat="1" x14ac:dyDescent="0.25">
      <c r="A277" s="885" t="s">
        <v>93</v>
      </c>
      <c r="B277" s="402"/>
      <c r="C277" s="724"/>
      <c r="D277" s="402"/>
      <c r="E277" s="403"/>
      <c r="F277" s="402"/>
      <c r="G277" s="404"/>
      <c r="H277" s="406"/>
      <c r="I277" s="405">
        <v>1.2372000000000001</v>
      </c>
      <c r="J277" s="405">
        <v>1.0284</v>
      </c>
      <c r="K277" s="405">
        <v>12.763</v>
      </c>
      <c r="L277" s="405">
        <v>9.0098000000000003</v>
      </c>
      <c r="M277" s="405">
        <v>7.7107999999999999</v>
      </c>
      <c r="N277" s="407">
        <v>16.059799999999999</v>
      </c>
      <c r="O277" s="405">
        <v>5.6135999999999999</v>
      </c>
      <c r="P277" s="405">
        <v>29.798500000000001</v>
      </c>
      <c r="Q277" s="405">
        <v>27.258199999999999</v>
      </c>
      <c r="R277" s="405">
        <v>16.7471</v>
      </c>
      <c r="S277" s="405">
        <v>15.1839</v>
      </c>
      <c r="T277" s="405">
        <v>6.5824999999999996</v>
      </c>
      <c r="U277" s="405">
        <v>10.6121</v>
      </c>
      <c r="V277" s="405">
        <v>8.3787000000000003</v>
      </c>
      <c r="W277" s="405">
        <v>15.1839</v>
      </c>
      <c r="X277" s="405">
        <v>14.731</v>
      </c>
      <c r="Y277" s="406"/>
      <c r="Z277" s="403">
        <v>5</v>
      </c>
      <c r="AA277" s="403">
        <v>5</v>
      </c>
      <c r="AB277" s="403">
        <v>5</v>
      </c>
      <c r="AC277" s="403">
        <v>5</v>
      </c>
      <c r="AD277" s="403">
        <v>5</v>
      </c>
      <c r="AE277" s="403">
        <v>5</v>
      </c>
      <c r="AF277" s="403">
        <v>5</v>
      </c>
      <c r="AG277" s="403">
        <v>4</v>
      </c>
      <c r="AH277" s="403">
        <v>3</v>
      </c>
      <c r="AI277" s="403">
        <v>2</v>
      </c>
      <c r="AJ277" s="403">
        <v>5</v>
      </c>
      <c r="AK277" s="403">
        <v>5</v>
      </c>
      <c r="AL277" s="403">
        <v>5</v>
      </c>
      <c r="AM277" s="403">
        <v>5</v>
      </c>
      <c r="AN277" s="403">
        <v>5</v>
      </c>
      <c r="AO277" s="402"/>
      <c r="AP277" s="405">
        <v>19.88</v>
      </c>
      <c r="AQ277" s="405">
        <v>25.285</v>
      </c>
      <c r="AR277" s="405">
        <v>25.123333333333299</v>
      </c>
      <c r="AS277" s="405">
        <v>18.127500000000001</v>
      </c>
      <c r="AT277" s="405">
        <v>20.225999999999999</v>
      </c>
      <c r="AU277" s="408"/>
      <c r="AV277" s="403">
        <v>2</v>
      </c>
      <c r="AW277" s="403">
        <v>2</v>
      </c>
      <c r="AX277" s="403">
        <v>3</v>
      </c>
      <c r="AY277" s="403">
        <v>4</v>
      </c>
      <c r="AZ277" s="403">
        <v>5</v>
      </c>
      <c r="BA277" s="409"/>
      <c r="BB277" s="405"/>
      <c r="BC277" s="410"/>
      <c r="BD277" s="410"/>
      <c r="BE277" s="410"/>
      <c r="BF277" s="406"/>
      <c r="BG277" s="405"/>
      <c r="BH277" s="405"/>
      <c r="BI277" s="405"/>
      <c r="BJ277" s="405"/>
      <c r="BK277" s="402"/>
      <c r="BL277" s="401"/>
      <c r="BM277" s="401"/>
      <c r="BN277" s="401"/>
      <c r="BO277" s="401"/>
      <c r="BP277" s="401"/>
      <c r="BQ277" s="402"/>
      <c r="BR277" s="411"/>
    </row>
    <row r="278" spans="1:70" s="428" customFormat="1" x14ac:dyDescent="0.25">
      <c r="A278" s="886" t="s">
        <v>94</v>
      </c>
      <c r="B278" s="373"/>
      <c r="C278" s="719"/>
      <c r="D278" s="373"/>
      <c r="E278" s="346"/>
      <c r="F278" s="373"/>
      <c r="G278" s="347"/>
      <c r="H278" s="374"/>
      <c r="I278" s="348">
        <v>2.2707000000000002</v>
      </c>
      <c r="J278" s="348">
        <v>2.3639999999999999</v>
      </c>
      <c r="K278" s="348">
        <v>20.283300000000001</v>
      </c>
      <c r="L278" s="348">
        <v>15.899800000000001</v>
      </c>
      <c r="M278" s="348">
        <v>10.361000000000001</v>
      </c>
      <c r="N278" s="350">
        <v>19.747800000000002</v>
      </c>
      <c r="O278" s="348">
        <v>8.3823000000000008</v>
      </c>
      <c r="P278" s="348">
        <v>32.258200000000002</v>
      </c>
      <c r="Q278" s="348">
        <v>28.133700000000001</v>
      </c>
      <c r="R278" s="348">
        <v>17.8978</v>
      </c>
      <c r="S278" s="348">
        <v>23.107199999999999</v>
      </c>
      <c r="T278" s="348">
        <v>8.4511000000000003</v>
      </c>
      <c r="U278" s="348">
        <v>13.6982</v>
      </c>
      <c r="V278" s="348">
        <v>12.4963</v>
      </c>
      <c r="W278" s="348">
        <v>23.107199999999999</v>
      </c>
      <c r="X278" s="348">
        <v>25.393799999999999</v>
      </c>
      <c r="Y278" s="374"/>
      <c r="Z278" s="346"/>
      <c r="AA278" s="346"/>
      <c r="AB278" s="346"/>
      <c r="AC278" s="346"/>
      <c r="AD278" s="346"/>
      <c r="AE278" s="346"/>
      <c r="AF278" s="346"/>
      <c r="AG278" s="346"/>
      <c r="AH278" s="346"/>
      <c r="AI278" s="346"/>
      <c r="AJ278" s="346"/>
      <c r="AK278" s="346"/>
      <c r="AL278" s="346"/>
      <c r="AM278" s="346"/>
      <c r="AN278" s="346"/>
      <c r="AO278" s="373"/>
      <c r="AP278" s="348">
        <v>20.190000000000001</v>
      </c>
      <c r="AQ278" s="348">
        <v>25.99</v>
      </c>
      <c r="AR278" s="348">
        <v>26.57</v>
      </c>
      <c r="AS278" s="348">
        <v>20.46</v>
      </c>
      <c r="AT278" s="348">
        <v>24.27</v>
      </c>
      <c r="AU278" s="351"/>
      <c r="AV278" s="346"/>
      <c r="AW278" s="346"/>
      <c r="AX278" s="346"/>
      <c r="AY278" s="346"/>
      <c r="AZ278" s="346"/>
      <c r="BA278" s="362"/>
      <c r="BB278" s="348"/>
      <c r="BC278" s="375"/>
      <c r="BD278" s="375"/>
      <c r="BE278" s="375"/>
      <c r="BF278" s="374"/>
      <c r="BG278" s="348"/>
      <c r="BH278" s="348"/>
      <c r="BI278" s="348"/>
      <c r="BJ278" s="348"/>
      <c r="BK278" s="373"/>
      <c r="BL278" s="372"/>
      <c r="BM278" s="372"/>
      <c r="BN278" s="372"/>
      <c r="BO278" s="372"/>
      <c r="BP278" s="372"/>
      <c r="BQ278" s="373"/>
      <c r="BR278" s="354"/>
    </row>
    <row r="279" spans="1:70" s="428" customFormat="1" x14ac:dyDescent="0.25">
      <c r="A279" s="886" t="s">
        <v>95</v>
      </c>
      <c r="B279" s="373"/>
      <c r="C279" s="719"/>
      <c r="D279" s="373"/>
      <c r="E279" s="346"/>
      <c r="F279" s="373"/>
      <c r="G279" s="347"/>
      <c r="H279" s="374"/>
      <c r="I279" s="348">
        <v>0.80600000000000005</v>
      </c>
      <c r="J279" s="348">
        <v>0.15959999999999999</v>
      </c>
      <c r="K279" s="348">
        <v>9.2352000000000007</v>
      </c>
      <c r="L279" s="348">
        <v>4.8140000000000001</v>
      </c>
      <c r="M279" s="348">
        <v>5.3097000000000003</v>
      </c>
      <c r="N279" s="350">
        <v>10.079700000000001</v>
      </c>
      <c r="O279" s="348">
        <v>-0.15740000000000001</v>
      </c>
      <c r="P279" s="348">
        <v>27.771000000000001</v>
      </c>
      <c r="Q279" s="348">
        <v>25.976099999999999</v>
      </c>
      <c r="R279" s="348">
        <v>15.596399999999999</v>
      </c>
      <c r="S279" s="348">
        <v>11.487500000000001</v>
      </c>
      <c r="T279" s="348">
        <v>4.2598000000000003</v>
      </c>
      <c r="U279" s="348">
        <v>7.7202999999999999</v>
      </c>
      <c r="V279" s="348">
        <v>3.2063999999999999</v>
      </c>
      <c r="W279" s="348">
        <v>11.487500000000001</v>
      </c>
      <c r="X279" s="348">
        <v>3.9643999999999999</v>
      </c>
      <c r="Y279" s="374"/>
      <c r="Z279" s="346"/>
      <c r="AA279" s="346"/>
      <c r="AB279" s="346"/>
      <c r="AC279" s="346"/>
      <c r="AD279" s="346"/>
      <c r="AE279" s="346"/>
      <c r="AF279" s="346"/>
      <c r="AG279" s="346"/>
      <c r="AH279" s="346"/>
      <c r="AI279" s="346"/>
      <c r="AJ279" s="346"/>
      <c r="AK279" s="346"/>
      <c r="AL279" s="346"/>
      <c r="AM279" s="346"/>
      <c r="AN279" s="346"/>
      <c r="AO279" s="373"/>
      <c r="AP279" s="348">
        <v>19.57</v>
      </c>
      <c r="AQ279" s="348">
        <v>24.58</v>
      </c>
      <c r="AR279" s="348">
        <v>24.18</v>
      </c>
      <c r="AS279" s="348">
        <v>16.8</v>
      </c>
      <c r="AT279" s="348">
        <v>15.61</v>
      </c>
      <c r="AU279" s="351"/>
      <c r="AV279" s="346"/>
      <c r="AW279" s="346"/>
      <c r="AX279" s="346"/>
      <c r="AY279" s="346"/>
      <c r="AZ279" s="346"/>
      <c r="BA279" s="362"/>
      <c r="BB279" s="348"/>
      <c r="BC279" s="375"/>
      <c r="BD279" s="375"/>
      <c r="BE279" s="375"/>
      <c r="BF279" s="374"/>
      <c r="BG279" s="348"/>
      <c r="BH279" s="348"/>
      <c r="BI279" s="348"/>
      <c r="BJ279" s="348"/>
      <c r="BK279" s="373"/>
      <c r="BL279" s="372"/>
      <c r="BM279" s="372"/>
      <c r="BN279" s="372"/>
      <c r="BO279" s="372"/>
      <c r="BP279" s="372"/>
      <c r="BQ279" s="373"/>
      <c r="BR279" s="354"/>
    </row>
    <row r="280" spans="1:70" s="428" customFormat="1" x14ac:dyDescent="0.25">
      <c r="A280" s="887" t="s">
        <v>96</v>
      </c>
      <c r="B280" s="413"/>
      <c r="C280" s="725"/>
      <c r="D280" s="413"/>
      <c r="E280" s="414"/>
      <c r="F280" s="413"/>
      <c r="G280" s="415"/>
      <c r="H280" s="417"/>
      <c r="I280" s="416">
        <v>1.0481</v>
      </c>
      <c r="J280" s="416">
        <v>0.68769999999999998</v>
      </c>
      <c r="K280" s="416">
        <v>11.4735</v>
      </c>
      <c r="L280" s="416">
        <v>8.2537000000000003</v>
      </c>
      <c r="M280" s="416">
        <v>6.9208999999999996</v>
      </c>
      <c r="N280" s="418">
        <v>17.636600000000001</v>
      </c>
      <c r="O280" s="416">
        <v>6.7640000000000002</v>
      </c>
      <c r="P280" s="416">
        <v>29.5824</v>
      </c>
      <c r="Q280" s="416">
        <v>27.664899999999999</v>
      </c>
      <c r="R280" s="416">
        <v>16.7471</v>
      </c>
      <c r="S280" s="416">
        <v>14.043100000000001</v>
      </c>
      <c r="T280" s="416">
        <v>6.6196999999999999</v>
      </c>
      <c r="U280" s="416">
        <v>9.6571999999999996</v>
      </c>
      <c r="V280" s="416">
        <v>8.9208999999999996</v>
      </c>
      <c r="W280" s="416">
        <v>14.043100000000001</v>
      </c>
      <c r="X280" s="416">
        <v>12.461399999999999</v>
      </c>
      <c r="Y280" s="417"/>
      <c r="Z280" s="414"/>
      <c r="AA280" s="414"/>
      <c r="AB280" s="414"/>
      <c r="AC280" s="414"/>
      <c r="AD280" s="414"/>
      <c r="AE280" s="414"/>
      <c r="AF280" s="414"/>
      <c r="AG280" s="414"/>
      <c r="AH280" s="414"/>
      <c r="AI280" s="414"/>
      <c r="AJ280" s="414"/>
      <c r="AK280" s="414"/>
      <c r="AL280" s="414"/>
      <c r="AM280" s="414"/>
      <c r="AN280" s="414"/>
      <c r="AO280" s="413"/>
      <c r="AP280" s="416">
        <v>19.88</v>
      </c>
      <c r="AQ280" s="416">
        <v>25.28</v>
      </c>
      <c r="AR280" s="416">
        <v>24.62</v>
      </c>
      <c r="AS280" s="416">
        <v>17.62</v>
      </c>
      <c r="AT280" s="416">
        <v>19.2</v>
      </c>
      <c r="AU280" s="419"/>
      <c r="AV280" s="414"/>
      <c r="AW280" s="414"/>
      <c r="AX280" s="414"/>
      <c r="AY280" s="414"/>
      <c r="AZ280" s="414"/>
      <c r="BA280" s="420"/>
      <c r="BB280" s="416"/>
      <c r="BC280" s="421"/>
      <c r="BD280" s="421"/>
      <c r="BE280" s="421"/>
      <c r="BF280" s="417"/>
      <c r="BG280" s="416"/>
      <c r="BH280" s="416"/>
      <c r="BI280" s="416"/>
      <c r="BJ280" s="416"/>
      <c r="BK280" s="413"/>
      <c r="BL280" s="412"/>
      <c r="BM280" s="412"/>
      <c r="BN280" s="412"/>
      <c r="BO280" s="412"/>
      <c r="BP280" s="412"/>
      <c r="BQ280" s="413"/>
      <c r="BR280" s="422"/>
    </row>
    <row r="281" spans="1:70" s="428" customFormat="1" ht="14.5" customHeight="1" x14ac:dyDescent="0.35">
      <c r="A281" s="874" t="s">
        <v>3619</v>
      </c>
      <c r="B281" s="862"/>
      <c r="C281" s="863"/>
      <c r="D281" s="862"/>
      <c r="E281" s="864"/>
      <c r="F281" s="862"/>
      <c r="G281" s="865"/>
      <c r="H281" s="867"/>
      <c r="I281" s="866"/>
      <c r="J281" s="866"/>
      <c r="K281" s="866"/>
      <c r="L281" s="866"/>
      <c r="M281" s="866"/>
      <c r="N281" s="868"/>
      <c r="O281" s="866"/>
      <c r="P281" s="866"/>
      <c r="Q281" s="866"/>
      <c r="R281" s="866"/>
      <c r="S281" s="866"/>
      <c r="T281" s="866"/>
      <c r="U281" s="866"/>
      <c r="V281" s="866"/>
      <c r="W281" s="866"/>
      <c r="X281" s="866"/>
      <c r="Y281" s="867"/>
      <c r="Z281" s="864"/>
      <c r="AA281" s="864"/>
      <c r="AB281" s="864"/>
      <c r="AC281" s="864"/>
      <c r="AD281" s="864"/>
      <c r="AE281" s="864"/>
      <c r="AF281" s="864"/>
      <c r="AG281" s="864"/>
      <c r="AH281" s="864"/>
      <c r="AI281" s="864"/>
      <c r="AJ281" s="864"/>
      <c r="AK281" s="864"/>
      <c r="AL281" s="864"/>
      <c r="AM281" s="864"/>
      <c r="AN281" s="864"/>
      <c r="AO281" s="862"/>
      <c r="AP281" s="866"/>
      <c r="AQ281" s="866"/>
      <c r="AR281" s="866"/>
      <c r="AS281" s="866"/>
      <c r="AT281" s="866"/>
      <c r="AU281" s="869"/>
      <c r="AV281" s="864"/>
      <c r="AW281" s="864"/>
      <c r="AX281" s="864"/>
      <c r="AY281" s="864"/>
      <c r="AZ281" s="864"/>
      <c r="BA281" s="870"/>
      <c r="BB281" s="866"/>
      <c r="BC281" s="871"/>
      <c r="BD281" s="871"/>
      <c r="BE281" s="871"/>
      <c r="BF281" s="867"/>
      <c r="BG281" s="866"/>
      <c r="BH281" s="866"/>
      <c r="BI281" s="866"/>
      <c r="BJ281" s="866"/>
      <c r="BK281" s="862"/>
      <c r="BL281" s="872"/>
      <c r="BM281" s="872"/>
      <c r="BN281" s="872"/>
      <c r="BO281" s="872"/>
      <c r="BP281" s="872"/>
      <c r="BQ281" s="862"/>
      <c r="BR281" s="873"/>
    </row>
    <row r="282" spans="1:70" s="428" customFormat="1" x14ac:dyDescent="0.25">
      <c r="A282" s="345" t="s">
        <v>3620</v>
      </c>
      <c r="B282" s="373"/>
      <c r="C282" s="719">
        <v>43364</v>
      </c>
      <c r="D282" s="373"/>
      <c r="E282" s="346">
        <v>4620.33</v>
      </c>
      <c r="F282" s="373"/>
      <c r="G282" s="347">
        <v>33.436199999999999</v>
      </c>
      <c r="H282" s="374"/>
      <c r="I282" s="348" t="s">
        <v>430</v>
      </c>
      <c r="J282" s="348">
        <v>-1.0968</v>
      </c>
      <c r="K282" s="348">
        <v>7.7554999999999996</v>
      </c>
      <c r="L282" s="348">
        <v>-2.6619999999999999</v>
      </c>
      <c r="M282" s="348">
        <v>-8.2751000000000001</v>
      </c>
      <c r="N282" s="350">
        <v>1.9173</v>
      </c>
      <c r="O282" s="348">
        <v>7.9657</v>
      </c>
      <c r="P282" s="348">
        <v>16.309100000000001</v>
      </c>
      <c r="Q282" s="348">
        <v>16.395800000000001</v>
      </c>
      <c r="R282" s="348" t="s">
        <v>430</v>
      </c>
      <c r="S282" s="348">
        <v>10.4861</v>
      </c>
      <c r="T282" s="348">
        <v>-7.5689000000000002</v>
      </c>
      <c r="U282" s="348">
        <v>-3.0028000000000001</v>
      </c>
      <c r="V282" s="348">
        <v>-7.0785999999999998</v>
      </c>
      <c r="W282" s="348">
        <v>10.4861</v>
      </c>
      <c r="X282" s="348">
        <v>17.226500000000001</v>
      </c>
      <c r="Y282" s="374"/>
      <c r="Z282" s="346" t="s">
        <v>430</v>
      </c>
      <c r="AA282" s="346">
        <v>3</v>
      </c>
      <c r="AB282" s="346">
        <v>3</v>
      </c>
      <c r="AC282" s="346">
        <v>3</v>
      </c>
      <c r="AD282" s="346">
        <v>2</v>
      </c>
      <c r="AE282" s="346">
        <v>1</v>
      </c>
      <c r="AF282" s="346">
        <v>1</v>
      </c>
      <c r="AG282" s="346">
        <v>1</v>
      </c>
      <c r="AH282" s="346">
        <v>1</v>
      </c>
      <c r="AI282" s="346" t="s">
        <v>430</v>
      </c>
      <c r="AJ282" s="346">
        <v>3</v>
      </c>
      <c r="AK282" s="346">
        <v>3</v>
      </c>
      <c r="AL282" s="346">
        <v>2</v>
      </c>
      <c r="AM282" s="346">
        <v>2</v>
      </c>
      <c r="AN282" s="346">
        <v>3</v>
      </c>
      <c r="AO282" s="373"/>
      <c r="AP282" s="348" t="s">
        <v>430</v>
      </c>
      <c r="AQ282" s="348">
        <v>16</v>
      </c>
      <c r="AR282" s="348">
        <v>11.68</v>
      </c>
      <c r="AS282" s="348">
        <v>7.19</v>
      </c>
      <c r="AT282" s="348">
        <v>-7.05</v>
      </c>
      <c r="AU282" s="351"/>
      <c r="AV282" s="346" t="s">
        <v>430</v>
      </c>
      <c r="AW282" s="346">
        <v>1</v>
      </c>
      <c r="AX282" s="346">
        <v>1</v>
      </c>
      <c r="AY282" s="346">
        <v>1</v>
      </c>
      <c r="AZ282" s="346">
        <v>1</v>
      </c>
      <c r="BA282" s="362"/>
      <c r="BB282" s="348">
        <v>13.9511935717693</v>
      </c>
      <c r="BC282" s="375">
        <v>0.91719481439037998</v>
      </c>
      <c r="BD282" s="375">
        <v>6.1853085027752899E-2</v>
      </c>
      <c r="BE282" s="375">
        <v>0.56653734650379295</v>
      </c>
      <c r="BF282" s="374"/>
      <c r="BG282" s="348">
        <v>50.801200000000001</v>
      </c>
      <c r="BH282" s="348">
        <v>16.517399999999999</v>
      </c>
      <c r="BI282" s="348">
        <v>27.535599999999999</v>
      </c>
      <c r="BJ282" s="348">
        <v>5.1458000000000004</v>
      </c>
      <c r="BK282" s="373"/>
      <c r="BL282" s="372" t="s">
        <v>3621</v>
      </c>
      <c r="BM282" s="372" t="s">
        <v>3622</v>
      </c>
      <c r="BN282" s="372" t="s">
        <v>3623</v>
      </c>
      <c r="BO282" s="372" t="s">
        <v>3624</v>
      </c>
      <c r="BP282" s="372" t="s">
        <v>3625</v>
      </c>
      <c r="BQ282" s="373"/>
      <c r="BR282" s="354" t="s">
        <v>443</v>
      </c>
    </row>
    <row r="283" spans="1:70" s="428" customFormat="1" x14ac:dyDescent="0.25">
      <c r="A283" s="345" t="s">
        <v>3626</v>
      </c>
      <c r="B283" s="373"/>
      <c r="C283" s="719">
        <v>45862</v>
      </c>
      <c r="D283" s="373"/>
      <c r="E283" s="346">
        <v>1597.02</v>
      </c>
      <c r="F283" s="373"/>
      <c r="G283" s="347">
        <v>9.26</v>
      </c>
      <c r="H283" s="374"/>
      <c r="I283" s="348">
        <v>0.6522</v>
      </c>
      <c r="J283" s="348">
        <v>-0.32290000000000002</v>
      </c>
      <c r="K283" s="348">
        <v>8.0512999999999995</v>
      </c>
      <c r="L283" s="348">
        <v>-1.2793000000000001</v>
      </c>
      <c r="M283" s="348">
        <v>-9.9222000000000001</v>
      </c>
      <c r="N283" s="350" t="s">
        <v>430</v>
      </c>
      <c r="O283" s="348" t="s">
        <v>430</v>
      </c>
      <c r="P283" s="348" t="s">
        <v>430</v>
      </c>
      <c r="Q283" s="348" t="s">
        <v>430</v>
      </c>
      <c r="R283" s="348" t="s">
        <v>430</v>
      </c>
      <c r="S283" s="348">
        <v>11.0312</v>
      </c>
      <c r="T283" s="348">
        <v>-6.4645999999999999</v>
      </c>
      <c r="U283" s="348">
        <v>-5.4137000000000004</v>
      </c>
      <c r="V283" s="348" t="s">
        <v>430</v>
      </c>
      <c r="W283" s="348">
        <v>11.0312</v>
      </c>
      <c r="X283" s="348">
        <v>-7.4</v>
      </c>
      <c r="Y283" s="374"/>
      <c r="Z283" s="346">
        <v>2</v>
      </c>
      <c r="AA283" s="346">
        <v>2</v>
      </c>
      <c r="AB283" s="346">
        <v>2</v>
      </c>
      <c r="AC283" s="346">
        <v>2</v>
      </c>
      <c r="AD283" s="346">
        <v>3</v>
      </c>
      <c r="AE283" s="346" t="s">
        <v>430</v>
      </c>
      <c r="AF283" s="346" t="s">
        <v>430</v>
      </c>
      <c r="AG283" s="346" t="s">
        <v>430</v>
      </c>
      <c r="AH283" s="346" t="s">
        <v>430</v>
      </c>
      <c r="AI283" s="346" t="s">
        <v>430</v>
      </c>
      <c r="AJ283" s="346">
        <v>2</v>
      </c>
      <c r="AK283" s="346">
        <v>2</v>
      </c>
      <c r="AL283" s="346">
        <v>3</v>
      </c>
      <c r="AM283" s="346" t="s">
        <v>430</v>
      </c>
      <c r="AN283" s="346">
        <v>2</v>
      </c>
      <c r="AO283" s="373"/>
      <c r="AP283" s="348" t="s">
        <v>430</v>
      </c>
      <c r="AQ283" s="348" t="s">
        <v>430</v>
      </c>
      <c r="AR283" s="348" t="s">
        <v>430</v>
      </c>
      <c r="AS283" s="348" t="s">
        <v>430</v>
      </c>
      <c r="AT283" s="348" t="s">
        <v>430</v>
      </c>
      <c r="AU283" s="351"/>
      <c r="AV283" s="346" t="s">
        <v>430</v>
      </c>
      <c r="AW283" s="346" t="s">
        <v>430</v>
      </c>
      <c r="AX283" s="346" t="s">
        <v>430</v>
      </c>
      <c r="AY283" s="346" t="s">
        <v>430</v>
      </c>
      <c r="AZ283" s="346" t="s">
        <v>430</v>
      </c>
      <c r="BA283" s="362"/>
      <c r="BB283" s="348">
        <v>17.451005051560202</v>
      </c>
      <c r="BC283" s="375">
        <v>0.98637440987659897</v>
      </c>
      <c r="BD283" s="375">
        <v>-7.5245893264635905E-2</v>
      </c>
      <c r="BE283" s="375">
        <v>-0.106064154294678</v>
      </c>
      <c r="BF283" s="374"/>
      <c r="BG283" s="348">
        <v>55.215800000000002</v>
      </c>
      <c r="BH283" s="348">
        <v>25.366900000000001</v>
      </c>
      <c r="BI283" s="348">
        <v>15.2479</v>
      </c>
      <c r="BJ283" s="348">
        <v>4.1694000000000004</v>
      </c>
      <c r="BK283" s="373"/>
      <c r="BL283" s="372" t="s">
        <v>3627</v>
      </c>
      <c r="BM283" s="372" t="s">
        <v>3628</v>
      </c>
      <c r="BN283" s="372" t="s">
        <v>3629</v>
      </c>
      <c r="BO283" s="372" t="s">
        <v>3630</v>
      </c>
      <c r="BP283" s="372" t="s">
        <v>3631</v>
      </c>
      <c r="BQ283" s="373"/>
      <c r="BR283" s="354" t="s">
        <v>436</v>
      </c>
    </row>
    <row r="284" spans="1:70" s="428" customFormat="1" ht="11" x14ac:dyDescent="0.3">
      <c r="A284" s="841" t="s">
        <v>3632</v>
      </c>
      <c r="B284" s="842"/>
      <c r="C284" s="843">
        <v>46078</v>
      </c>
      <c r="D284" s="842"/>
      <c r="E284" s="844">
        <v>753.56200000000001</v>
      </c>
      <c r="F284" s="842"/>
      <c r="G284" s="845">
        <v>10.281000000000001</v>
      </c>
      <c r="H284" s="847"/>
      <c r="I284" s="846">
        <v>0.1656</v>
      </c>
      <c r="J284" s="846">
        <v>-1.4191</v>
      </c>
      <c r="K284" s="846">
        <v>5.0045999999999999</v>
      </c>
      <c r="L284" s="846" t="s">
        <v>430</v>
      </c>
      <c r="M284" s="846" t="s">
        <v>430</v>
      </c>
      <c r="N284" s="848" t="s">
        <v>430</v>
      </c>
      <c r="O284" s="846" t="s">
        <v>430</v>
      </c>
      <c r="P284" s="846" t="s">
        <v>430</v>
      </c>
      <c r="Q284" s="846" t="s">
        <v>430</v>
      </c>
      <c r="R284" s="846" t="s">
        <v>430</v>
      </c>
      <c r="S284" s="846">
        <v>7.4969000000000001</v>
      </c>
      <c r="T284" s="846" t="s">
        <v>430</v>
      </c>
      <c r="U284" s="846" t="s">
        <v>430</v>
      </c>
      <c r="V284" s="846" t="s">
        <v>430</v>
      </c>
      <c r="W284" s="846">
        <v>7.4969000000000001</v>
      </c>
      <c r="X284" s="846">
        <v>2.81</v>
      </c>
      <c r="Y284" s="847"/>
      <c r="Z284" s="844">
        <v>3</v>
      </c>
      <c r="AA284" s="844">
        <v>4</v>
      </c>
      <c r="AB284" s="844">
        <v>4</v>
      </c>
      <c r="AC284" s="844" t="s">
        <v>430</v>
      </c>
      <c r="AD284" s="844" t="s">
        <v>430</v>
      </c>
      <c r="AE284" s="844" t="s">
        <v>430</v>
      </c>
      <c r="AF284" s="844" t="s">
        <v>430</v>
      </c>
      <c r="AG284" s="844" t="s">
        <v>430</v>
      </c>
      <c r="AH284" s="844" t="s">
        <v>430</v>
      </c>
      <c r="AI284" s="844" t="s">
        <v>430</v>
      </c>
      <c r="AJ284" s="844">
        <v>4</v>
      </c>
      <c r="AK284" s="844" t="s">
        <v>430</v>
      </c>
      <c r="AL284" s="844" t="s">
        <v>430</v>
      </c>
      <c r="AM284" s="844" t="s">
        <v>430</v>
      </c>
      <c r="AN284" s="844">
        <v>4</v>
      </c>
      <c r="AO284" s="842"/>
      <c r="AP284" s="846" t="s">
        <v>430</v>
      </c>
      <c r="AQ284" s="846" t="s">
        <v>430</v>
      </c>
      <c r="AR284" s="846" t="s">
        <v>430</v>
      </c>
      <c r="AS284" s="846" t="s">
        <v>430</v>
      </c>
      <c r="AT284" s="846" t="s">
        <v>430</v>
      </c>
      <c r="AU284" s="849"/>
      <c r="AV284" s="844" t="s">
        <v>430</v>
      </c>
      <c r="AW284" s="844" t="s">
        <v>430</v>
      </c>
      <c r="AX284" s="844" t="s">
        <v>430</v>
      </c>
      <c r="AY284" s="844" t="s">
        <v>430</v>
      </c>
      <c r="AZ284" s="844" t="s">
        <v>430</v>
      </c>
      <c r="BA284" s="851"/>
      <c r="BB284" s="846">
        <v>17.498405188539099</v>
      </c>
      <c r="BC284" s="852">
        <v>0.47523181853159402</v>
      </c>
      <c r="BD284" s="852">
        <v>5.0495996014639201E-2</v>
      </c>
      <c r="BE284" s="852">
        <v>2.2650340431209801</v>
      </c>
      <c r="BF284" s="847"/>
      <c r="BG284" s="846">
        <v>59.724200000000003</v>
      </c>
      <c r="BH284" s="846">
        <v>1.2537700000000001</v>
      </c>
      <c r="BI284" s="846">
        <v>4.88056</v>
      </c>
      <c r="BJ284" s="846">
        <v>34.141469999999998</v>
      </c>
      <c r="BK284" s="842"/>
      <c r="BL284" s="855" t="s">
        <v>3633</v>
      </c>
      <c r="BM284" s="855" t="s">
        <v>3634</v>
      </c>
      <c r="BN284" s="855" t="s">
        <v>1935</v>
      </c>
      <c r="BO284" s="855" t="s">
        <v>3635</v>
      </c>
      <c r="BP284" s="855" t="s">
        <v>2902</v>
      </c>
      <c r="BQ284" s="842"/>
      <c r="BR284" s="856" t="s">
        <v>430</v>
      </c>
    </row>
    <row r="285" spans="1:70" s="428" customFormat="1" x14ac:dyDescent="0.25">
      <c r="A285" s="345" t="s">
        <v>3636</v>
      </c>
      <c r="B285" s="373"/>
      <c r="C285" s="719">
        <v>45817</v>
      </c>
      <c r="D285" s="373"/>
      <c r="E285" s="346">
        <v>110.29</v>
      </c>
      <c r="F285" s="373"/>
      <c r="G285" s="347">
        <v>10.391500000000001</v>
      </c>
      <c r="H285" s="374"/>
      <c r="I285" s="348">
        <v>0.72989999999999999</v>
      </c>
      <c r="J285" s="348">
        <v>-0.1019</v>
      </c>
      <c r="K285" s="348">
        <v>10.8368</v>
      </c>
      <c r="L285" s="348">
        <v>0.42130000000000001</v>
      </c>
      <c r="M285" s="348">
        <v>-5.3933</v>
      </c>
      <c r="N285" s="350" t="s">
        <v>430</v>
      </c>
      <c r="O285" s="348" t="s">
        <v>430</v>
      </c>
      <c r="P285" s="348" t="s">
        <v>430</v>
      </c>
      <c r="Q285" s="348" t="s">
        <v>430</v>
      </c>
      <c r="R285" s="348" t="s">
        <v>430</v>
      </c>
      <c r="S285" s="348">
        <v>13.766</v>
      </c>
      <c r="T285" s="348">
        <v>-4.5206</v>
      </c>
      <c r="U285" s="348">
        <v>2.1147</v>
      </c>
      <c r="V285" s="348">
        <v>0.72889999999999999</v>
      </c>
      <c r="W285" s="348">
        <v>13.766</v>
      </c>
      <c r="X285" s="348">
        <v>3.915</v>
      </c>
      <c r="Y285" s="374"/>
      <c r="Z285" s="346">
        <v>1</v>
      </c>
      <c r="AA285" s="346">
        <v>1</v>
      </c>
      <c r="AB285" s="346">
        <v>1</v>
      </c>
      <c r="AC285" s="346">
        <v>1</v>
      </c>
      <c r="AD285" s="346">
        <v>1</v>
      </c>
      <c r="AE285" s="346" t="s">
        <v>430</v>
      </c>
      <c r="AF285" s="346" t="s">
        <v>430</v>
      </c>
      <c r="AG285" s="346" t="s">
        <v>430</v>
      </c>
      <c r="AH285" s="346" t="s">
        <v>430</v>
      </c>
      <c r="AI285" s="346" t="s">
        <v>430</v>
      </c>
      <c r="AJ285" s="346">
        <v>1</v>
      </c>
      <c r="AK285" s="346">
        <v>1</v>
      </c>
      <c r="AL285" s="346">
        <v>1</v>
      </c>
      <c r="AM285" s="346">
        <v>1</v>
      </c>
      <c r="AN285" s="346">
        <v>1</v>
      </c>
      <c r="AO285" s="373"/>
      <c r="AP285" s="348" t="s">
        <v>430</v>
      </c>
      <c r="AQ285" s="348" t="s">
        <v>430</v>
      </c>
      <c r="AR285" s="348" t="s">
        <v>430</v>
      </c>
      <c r="AS285" s="348" t="s">
        <v>430</v>
      </c>
      <c r="AT285" s="348" t="s">
        <v>430</v>
      </c>
      <c r="AU285" s="351"/>
      <c r="AV285" s="346" t="s">
        <v>430</v>
      </c>
      <c r="AW285" s="346" t="s">
        <v>430</v>
      </c>
      <c r="AX285" s="346" t="s">
        <v>430</v>
      </c>
      <c r="AY285" s="346" t="s">
        <v>430</v>
      </c>
      <c r="AZ285" s="346" t="s">
        <v>430</v>
      </c>
      <c r="BA285" s="362"/>
      <c r="BB285" s="348">
        <v>19.9873002437601</v>
      </c>
      <c r="BC285" s="375">
        <v>1.1312307593528299</v>
      </c>
      <c r="BD285" s="375">
        <v>-1.52431862528358E-2</v>
      </c>
      <c r="BE285" s="375">
        <v>1.2925148401003199</v>
      </c>
      <c r="BF285" s="374"/>
      <c r="BG285" s="348">
        <v>24.569700000000001</v>
      </c>
      <c r="BH285" s="348">
        <v>31.142499999999998</v>
      </c>
      <c r="BI285" s="348">
        <v>44.287799999999997</v>
      </c>
      <c r="BJ285" s="348">
        <v>0</v>
      </c>
      <c r="BK285" s="373"/>
      <c r="BL285" s="372" t="s">
        <v>3637</v>
      </c>
      <c r="BM285" s="372" t="s">
        <v>3638</v>
      </c>
      <c r="BN285" s="372" t="s">
        <v>3639</v>
      </c>
      <c r="BO285" s="372" t="s">
        <v>3640</v>
      </c>
      <c r="BP285" s="372" t="s">
        <v>3641</v>
      </c>
      <c r="BQ285" s="373"/>
      <c r="BR285" s="354" t="s">
        <v>476</v>
      </c>
    </row>
    <row r="286" spans="1:70" s="428" customFormat="1" x14ac:dyDescent="0.25">
      <c r="A286" s="885" t="s">
        <v>93</v>
      </c>
      <c r="B286" s="402"/>
      <c r="C286" s="724"/>
      <c r="D286" s="402"/>
      <c r="E286" s="403"/>
      <c r="F286" s="402"/>
      <c r="G286" s="404"/>
      <c r="H286" s="406"/>
      <c r="I286" s="405">
        <v>0.51590000000000003</v>
      </c>
      <c r="J286" s="405">
        <v>-0.73519999999999996</v>
      </c>
      <c r="K286" s="405">
        <v>7.9120999999999997</v>
      </c>
      <c r="L286" s="405">
        <v>-1.1733</v>
      </c>
      <c r="M286" s="405">
        <v>-7.8635000000000002</v>
      </c>
      <c r="N286" s="407">
        <v>1.9173</v>
      </c>
      <c r="O286" s="405">
        <v>7.9657</v>
      </c>
      <c r="P286" s="405">
        <v>16.309100000000001</v>
      </c>
      <c r="Q286" s="405">
        <v>16.395800000000001</v>
      </c>
      <c r="R286" s="405" t="s">
        <v>430</v>
      </c>
      <c r="S286" s="405">
        <v>10.695</v>
      </c>
      <c r="T286" s="405">
        <v>-6.1847000000000003</v>
      </c>
      <c r="U286" s="405">
        <v>-2.1006</v>
      </c>
      <c r="V286" s="405">
        <v>-3.1747999999999998</v>
      </c>
      <c r="W286" s="405">
        <v>10.695</v>
      </c>
      <c r="X286" s="405">
        <v>4.1379000000000001</v>
      </c>
      <c r="Y286" s="406"/>
      <c r="Z286" s="403">
        <v>3</v>
      </c>
      <c r="AA286" s="403">
        <v>4</v>
      </c>
      <c r="AB286" s="403">
        <v>4</v>
      </c>
      <c r="AC286" s="403">
        <v>3</v>
      </c>
      <c r="AD286" s="403">
        <v>3</v>
      </c>
      <c r="AE286" s="403">
        <v>1</v>
      </c>
      <c r="AF286" s="403">
        <v>1</v>
      </c>
      <c r="AG286" s="403">
        <v>1</v>
      </c>
      <c r="AH286" s="403">
        <v>1</v>
      </c>
      <c r="AI286" s="403">
        <v>0</v>
      </c>
      <c r="AJ286" s="403">
        <v>4</v>
      </c>
      <c r="AK286" s="403">
        <v>3</v>
      </c>
      <c r="AL286" s="403">
        <v>3</v>
      </c>
      <c r="AM286" s="403">
        <v>2</v>
      </c>
      <c r="AN286" s="403">
        <v>4</v>
      </c>
      <c r="AO286" s="402"/>
      <c r="AP286" s="405" t="s">
        <v>430</v>
      </c>
      <c r="AQ286" s="405">
        <v>16</v>
      </c>
      <c r="AR286" s="405">
        <v>11.68</v>
      </c>
      <c r="AS286" s="405">
        <v>7.19</v>
      </c>
      <c r="AT286" s="405">
        <v>-7.05</v>
      </c>
      <c r="AU286" s="408"/>
      <c r="AV286" s="403">
        <v>0</v>
      </c>
      <c r="AW286" s="403">
        <v>1</v>
      </c>
      <c r="AX286" s="403">
        <v>1</v>
      </c>
      <c r="AY286" s="403">
        <v>1</v>
      </c>
      <c r="AZ286" s="403">
        <v>1</v>
      </c>
      <c r="BA286" s="409"/>
      <c r="BB286" s="405"/>
      <c r="BC286" s="410"/>
      <c r="BD286" s="410"/>
      <c r="BE286" s="410"/>
      <c r="BF286" s="406"/>
      <c r="BG286" s="405"/>
      <c r="BH286" s="405"/>
      <c r="BI286" s="405"/>
      <c r="BJ286" s="405"/>
      <c r="BK286" s="402"/>
      <c r="BL286" s="401"/>
      <c r="BM286" s="401"/>
      <c r="BN286" s="401"/>
      <c r="BO286" s="401"/>
      <c r="BP286" s="401"/>
      <c r="BQ286" s="402"/>
      <c r="BR286" s="411"/>
    </row>
    <row r="287" spans="1:70" s="428" customFormat="1" x14ac:dyDescent="0.25">
      <c r="A287" s="886" t="s">
        <v>94</v>
      </c>
      <c r="B287" s="373"/>
      <c r="C287" s="719"/>
      <c r="D287" s="373"/>
      <c r="E287" s="346"/>
      <c r="F287" s="373"/>
      <c r="G287" s="347"/>
      <c r="H287" s="374"/>
      <c r="I287" s="348">
        <v>0.72989999999999999</v>
      </c>
      <c r="J287" s="348">
        <v>-0.1019</v>
      </c>
      <c r="K287" s="348">
        <v>10.8368</v>
      </c>
      <c r="L287" s="348">
        <v>0.42130000000000001</v>
      </c>
      <c r="M287" s="348">
        <v>-5.3933</v>
      </c>
      <c r="N287" s="350">
        <v>1.9173</v>
      </c>
      <c r="O287" s="348">
        <v>7.9657</v>
      </c>
      <c r="P287" s="348">
        <v>16.309100000000001</v>
      </c>
      <c r="Q287" s="348">
        <v>16.395800000000001</v>
      </c>
      <c r="R287" s="348" t="s">
        <v>430</v>
      </c>
      <c r="S287" s="348">
        <v>13.766</v>
      </c>
      <c r="T287" s="348">
        <v>-4.5206</v>
      </c>
      <c r="U287" s="348">
        <v>2.1147</v>
      </c>
      <c r="V287" s="348">
        <v>0.72889999999999999</v>
      </c>
      <c r="W287" s="348">
        <v>13.766</v>
      </c>
      <c r="X287" s="348">
        <v>17.226500000000001</v>
      </c>
      <c r="Y287" s="374"/>
      <c r="Z287" s="346"/>
      <c r="AA287" s="346"/>
      <c r="AB287" s="346"/>
      <c r="AC287" s="346"/>
      <c r="AD287" s="346"/>
      <c r="AE287" s="346"/>
      <c r="AF287" s="346"/>
      <c r="AG287" s="346"/>
      <c r="AH287" s="346"/>
      <c r="AI287" s="346"/>
      <c r="AJ287" s="346"/>
      <c r="AK287" s="346"/>
      <c r="AL287" s="346"/>
      <c r="AM287" s="346"/>
      <c r="AN287" s="346"/>
      <c r="AO287" s="373"/>
      <c r="AP287" s="348" t="s">
        <v>430</v>
      </c>
      <c r="AQ287" s="348">
        <v>16</v>
      </c>
      <c r="AR287" s="348">
        <v>11.68</v>
      </c>
      <c r="AS287" s="348">
        <v>7.19</v>
      </c>
      <c r="AT287" s="348">
        <v>-7.05</v>
      </c>
      <c r="AU287" s="351"/>
      <c r="AV287" s="346"/>
      <c r="AW287" s="346"/>
      <c r="AX287" s="346"/>
      <c r="AY287" s="346"/>
      <c r="AZ287" s="346"/>
      <c r="BA287" s="362"/>
      <c r="BB287" s="348"/>
      <c r="BC287" s="375"/>
      <c r="BD287" s="375"/>
      <c r="BE287" s="375"/>
      <c r="BF287" s="374"/>
      <c r="BG287" s="348"/>
      <c r="BH287" s="348"/>
      <c r="BI287" s="348"/>
      <c r="BJ287" s="348"/>
      <c r="BK287" s="373"/>
      <c r="BL287" s="372"/>
      <c r="BM287" s="372"/>
      <c r="BN287" s="372"/>
      <c r="BO287" s="372"/>
      <c r="BP287" s="372"/>
      <c r="BQ287" s="373"/>
      <c r="BR287" s="354"/>
    </row>
    <row r="288" spans="1:70" s="428" customFormat="1" x14ac:dyDescent="0.25">
      <c r="A288" s="886" t="s">
        <v>95</v>
      </c>
      <c r="B288" s="373"/>
      <c r="C288" s="719"/>
      <c r="D288" s="373"/>
      <c r="E288" s="346"/>
      <c r="F288" s="373"/>
      <c r="G288" s="347"/>
      <c r="H288" s="374"/>
      <c r="I288" s="348">
        <v>0.1656</v>
      </c>
      <c r="J288" s="348">
        <v>-1.4191</v>
      </c>
      <c r="K288" s="348">
        <v>5.0045999999999999</v>
      </c>
      <c r="L288" s="348">
        <v>-2.6619999999999999</v>
      </c>
      <c r="M288" s="348">
        <v>-9.9222000000000001</v>
      </c>
      <c r="N288" s="350">
        <v>1.9173</v>
      </c>
      <c r="O288" s="348">
        <v>7.9657</v>
      </c>
      <c r="P288" s="348">
        <v>16.309100000000001</v>
      </c>
      <c r="Q288" s="348">
        <v>16.395800000000001</v>
      </c>
      <c r="R288" s="348" t="s">
        <v>430</v>
      </c>
      <c r="S288" s="348">
        <v>7.4969000000000001</v>
      </c>
      <c r="T288" s="348">
        <v>-7.5689000000000002</v>
      </c>
      <c r="U288" s="348">
        <v>-5.4137000000000004</v>
      </c>
      <c r="V288" s="348">
        <v>-7.0785999999999998</v>
      </c>
      <c r="W288" s="348">
        <v>7.4969000000000001</v>
      </c>
      <c r="X288" s="348">
        <v>-7.4</v>
      </c>
      <c r="Y288" s="374"/>
      <c r="Z288" s="346"/>
      <c r="AA288" s="346"/>
      <c r="AB288" s="346"/>
      <c r="AC288" s="346"/>
      <c r="AD288" s="346"/>
      <c r="AE288" s="346"/>
      <c r="AF288" s="346"/>
      <c r="AG288" s="346"/>
      <c r="AH288" s="346"/>
      <c r="AI288" s="346"/>
      <c r="AJ288" s="346"/>
      <c r="AK288" s="346"/>
      <c r="AL288" s="346"/>
      <c r="AM288" s="346"/>
      <c r="AN288" s="346"/>
      <c r="AO288" s="373"/>
      <c r="AP288" s="348" t="s">
        <v>430</v>
      </c>
      <c r="AQ288" s="348">
        <v>16</v>
      </c>
      <c r="AR288" s="348">
        <v>11.68</v>
      </c>
      <c r="AS288" s="348">
        <v>7.19</v>
      </c>
      <c r="AT288" s="348">
        <v>-7.05</v>
      </c>
      <c r="AU288" s="351"/>
      <c r="AV288" s="346"/>
      <c r="AW288" s="346"/>
      <c r="AX288" s="346"/>
      <c r="AY288" s="346"/>
      <c r="AZ288" s="346"/>
      <c r="BA288" s="362"/>
      <c r="BB288" s="348"/>
      <c r="BC288" s="375"/>
      <c r="BD288" s="375"/>
      <c r="BE288" s="375"/>
      <c r="BF288" s="374"/>
      <c r="BG288" s="348"/>
      <c r="BH288" s="348"/>
      <c r="BI288" s="348"/>
      <c r="BJ288" s="348"/>
      <c r="BK288" s="373"/>
      <c r="BL288" s="372"/>
      <c r="BM288" s="372"/>
      <c r="BN288" s="372"/>
      <c r="BO288" s="372"/>
      <c r="BP288" s="372"/>
      <c r="BQ288" s="373"/>
      <c r="BR288" s="354"/>
    </row>
    <row r="289" spans="1:70" s="428" customFormat="1" x14ac:dyDescent="0.25">
      <c r="A289" s="887" t="s">
        <v>96</v>
      </c>
      <c r="B289" s="413"/>
      <c r="C289" s="725"/>
      <c r="D289" s="413"/>
      <c r="E289" s="414"/>
      <c r="F289" s="413"/>
      <c r="G289" s="415"/>
      <c r="H289" s="417"/>
      <c r="I289" s="416">
        <v>0.6522</v>
      </c>
      <c r="J289" s="416">
        <v>-0.70984999999999998</v>
      </c>
      <c r="K289" s="416">
        <v>7.9034000000000004</v>
      </c>
      <c r="L289" s="416">
        <v>-1.2793000000000001</v>
      </c>
      <c r="M289" s="416">
        <v>-8.2751000000000001</v>
      </c>
      <c r="N289" s="418">
        <v>1.9173</v>
      </c>
      <c r="O289" s="416">
        <v>7.9657</v>
      </c>
      <c r="P289" s="416">
        <v>16.309100000000001</v>
      </c>
      <c r="Q289" s="416">
        <v>16.395800000000001</v>
      </c>
      <c r="R289" s="416" t="s">
        <v>430</v>
      </c>
      <c r="S289" s="416">
        <v>10.758699999999999</v>
      </c>
      <c r="T289" s="416">
        <v>-7.0167999999999999</v>
      </c>
      <c r="U289" s="416">
        <v>-4.2081999999999997</v>
      </c>
      <c r="V289" s="416">
        <v>-7.0785999999999998</v>
      </c>
      <c r="W289" s="416">
        <v>10.758699999999999</v>
      </c>
      <c r="X289" s="416">
        <v>3.3624999999999998</v>
      </c>
      <c r="Y289" s="417"/>
      <c r="Z289" s="414"/>
      <c r="AA289" s="414"/>
      <c r="AB289" s="414"/>
      <c r="AC289" s="414"/>
      <c r="AD289" s="414"/>
      <c r="AE289" s="414"/>
      <c r="AF289" s="414"/>
      <c r="AG289" s="414"/>
      <c r="AH289" s="414"/>
      <c r="AI289" s="414"/>
      <c r="AJ289" s="414"/>
      <c r="AK289" s="414"/>
      <c r="AL289" s="414"/>
      <c r="AM289" s="414"/>
      <c r="AN289" s="414"/>
      <c r="AO289" s="413"/>
      <c r="AP289" s="416" t="s">
        <v>430</v>
      </c>
      <c r="AQ289" s="416">
        <v>16</v>
      </c>
      <c r="AR289" s="416">
        <v>11.68</v>
      </c>
      <c r="AS289" s="416">
        <v>7.19</v>
      </c>
      <c r="AT289" s="416">
        <v>-7.05</v>
      </c>
      <c r="AU289" s="419"/>
      <c r="AV289" s="414"/>
      <c r="AW289" s="414"/>
      <c r="AX289" s="414"/>
      <c r="AY289" s="414"/>
      <c r="AZ289" s="414"/>
      <c r="BA289" s="420"/>
      <c r="BB289" s="416"/>
      <c r="BC289" s="421"/>
      <c r="BD289" s="421"/>
      <c r="BE289" s="421"/>
      <c r="BF289" s="417"/>
      <c r="BG289" s="416"/>
      <c r="BH289" s="416"/>
      <c r="BI289" s="416"/>
      <c r="BJ289" s="416"/>
      <c r="BK289" s="413"/>
      <c r="BL289" s="412"/>
      <c r="BM289" s="412"/>
      <c r="BN289" s="412"/>
      <c r="BO289" s="412"/>
      <c r="BP289" s="412"/>
      <c r="BQ289" s="413"/>
      <c r="BR289" s="422"/>
    </row>
    <row r="290" spans="1:70" s="428" customFormat="1" ht="14.5" customHeight="1" x14ac:dyDescent="0.35">
      <c r="A290" s="874" t="s">
        <v>3642</v>
      </c>
      <c r="B290" s="862"/>
      <c r="C290" s="863"/>
      <c r="D290" s="862"/>
      <c r="E290" s="864"/>
      <c r="F290" s="862"/>
      <c r="G290" s="865"/>
      <c r="H290" s="867"/>
      <c r="I290" s="866"/>
      <c r="J290" s="866"/>
      <c r="K290" s="866"/>
      <c r="L290" s="866"/>
      <c r="M290" s="866"/>
      <c r="N290" s="868"/>
      <c r="O290" s="866"/>
      <c r="P290" s="866"/>
      <c r="Q290" s="866"/>
      <c r="R290" s="866"/>
      <c r="S290" s="866"/>
      <c r="T290" s="866"/>
      <c r="U290" s="866"/>
      <c r="V290" s="866"/>
      <c r="W290" s="866"/>
      <c r="X290" s="866"/>
      <c r="Y290" s="867"/>
      <c r="Z290" s="864"/>
      <c r="AA290" s="864"/>
      <c r="AB290" s="864"/>
      <c r="AC290" s="864"/>
      <c r="AD290" s="864"/>
      <c r="AE290" s="864"/>
      <c r="AF290" s="864"/>
      <c r="AG290" s="864"/>
      <c r="AH290" s="864"/>
      <c r="AI290" s="864"/>
      <c r="AJ290" s="864"/>
      <c r="AK290" s="864"/>
      <c r="AL290" s="864"/>
      <c r="AM290" s="864"/>
      <c r="AN290" s="864"/>
      <c r="AO290" s="862"/>
      <c r="AP290" s="866"/>
      <c r="AQ290" s="866"/>
      <c r="AR290" s="866"/>
      <c r="AS290" s="866"/>
      <c r="AT290" s="866"/>
      <c r="AU290" s="869"/>
      <c r="AV290" s="864"/>
      <c r="AW290" s="864"/>
      <c r="AX290" s="864"/>
      <c r="AY290" s="864"/>
      <c r="AZ290" s="864"/>
      <c r="BA290" s="870"/>
      <c r="BB290" s="866"/>
      <c r="BC290" s="871"/>
      <c r="BD290" s="871"/>
      <c r="BE290" s="871"/>
      <c r="BF290" s="867"/>
      <c r="BG290" s="866"/>
      <c r="BH290" s="866"/>
      <c r="BI290" s="866"/>
      <c r="BJ290" s="866"/>
      <c r="BK290" s="862"/>
      <c r="BL290" s="872"/>
      <c r="BM290" s="872"/>
      <c r="BN290" s="872"/>
      <c r="BO290" s="872"/>
      <c r="BP290" s="872"/>
      <c r="BQ290" s="862"/>
      <c r="BR290" s="873"/>
    </row>
    <row r="291" spans="1:70" s="428" customFormat="1" x14ac:dyDescent="0.25">
      <c r="A291" s="345" t="s">
        <v>3643</v>
      </c>
      <c r="B291" s="373"/>
      <c r="C291" s="719">
        <v>35209</v>
      </c>
      <c r="D291" s="373"/>
      <c r="E291" s="346">
        <v>3652.43</v>
      </c>
      <c r="F291" s="373"/>
      <c r="G291" s="347">
        <v>360.42329999999998</v>
      </c>
      <c r="H291" s="374"/>
      <c r="I291" s="348">
        <v>1.3485</v>
      </c>
      <c r="J291" s="348">
        <v>-0.86439999999999995</v>
      </c>
      <c r="K291" s="348">
        <v>5.8061999999999996</v>
      </c>
      <c r="L291" s="348">
        <v>-4.8311999999999999</v>
      </c>
      <c r="M291" s="348">
        <v>-6.5106999999999999</v>
      </c>
      <c r="N291" s="350">
        <v>-1.8414999999999999</v>
      </c>
      <c r="O291" s="348">
        <v>-0.90659999999999996</v>
      </c>
      <c r="P291" s="348">
        <v>9.3302999999999994</v>
      </c>
      <c r="Q291" s="348">
        <v>9.9922000000000004</v>
      </c>
      <c r="R291" s="348">
        <v>10.9824</v>
      </c>
      <c r="S291" s="348">
        <v>7.6872999999999996</v>
      </c>
      <c r="T291" s="348">
        <v>-7.3536000000000001</v>
      </c>
      <c r="U291" s="348">
        <v>-3.9571000000000001</v>
      </c>
      <c r="V291" s="348">
        <v>-6.7355999999999998</v>
      </c>
      <c r="W291" s="348">
        <v>7.6872999999999996</v>
      </c>
      <c r="X291" s="348">
        <v>15.210900000000001</v>
      </c>
      <c r="Y291" s="374"/>
      <c r="Z291" s="346">
        <v>4</v>
      </c>
      <c r="AA291" s="346">
        <v>4</v>
      </c>
      <c r="AB291" s="346">
        <v>4</v>
      </c>
      <c r="AC291" s="346">
        <v>4</v>
      </c>
      <c r="AD291" s="346">
        <v>4</v>
      </c>
      <c r="AE291" s="346">
        <v>3</v>
      </c>
      <c r="AF291" s="346">
        <v>2</v>
      </c>
      <c r="AG291" s="346">
        <v>2</v>
      </c>
      <c r="AH291" s="346">
        <v>2</v>
      </c>
      <c r="AI291" s="346">
        <v>2</v>
      </c>
      <c r="AJ291" s="346">
        <v>4</v>
      </c>
      <c r="AK291" s="346">
        <v>4</v>
      </c>
      <c r="AL291" s="346">
        <v>3</v>
      </c>
      <c r="AM291" s="346">
        <v>2</v>
      </c>
      <c r="AN291" s="346">
        <v>4</v>
      </c>
      <c r="AO291" s="373"/>
      <c r="AP291" s="348">
        <v>10.83</v>
      </c>
      <c r="AQ291" s="348">
        <v>10.119999999999999</v>
      </c>
      <c r="AR291" s="348">
        <v>5.04</v>
      </c>
      <c r="AS291" s="348">
        <v>-0.42</v>
      </c>
      <c r="AT291" s="348">
        <v>-8.4700000000000006</v>
      </c>
      <c r="AU291" s="351"/>
      <c r="AV291" s="346">
        <v>2</v>
      </c>
      <c r="AW291" s="346">
        <v>2</v>
      </c>
      <c r="AX291" s="346">
        <v>2</v>
      </c>
      <c r="AY291" s="346">
        <v>2</v>
      </c>
      <c r="AZ291" s="346">
        <v>3</v>
      </c>
      <c r="BA291" s="362"/>
      <c r="BB291" s="348">
        <v>13.328909867689999</v>
      </c>
      <c r="BC291" s="375">
        <v>0.87022717627032198</v>
      </c>
      <c r="BD291" s="375">
        <v>2.23043170278934E-2</v>
      </c>
      <c r="BE291" s="375">
        <v>-0.20832536564125201</v>
      </c>
      <c r="BF291" s="374"/>
      <c r="BG291" s="348">
        <v>51.535400000000003</v>
      </c>
      <c r="BH291" s="348">
        <v>28.2195</v>
      </c>
      <c r="BI291" s="348">
        <v>14.3201</v>
      </c>
      <c r="BJ291" s="348">
        <v>5.9249999999999998</v>
      </c>
      <c r="BK291" s="373"/>
      <c r="BL291" s="372" t="s">
        <v>3644</v>
      </c>
      <c r="BM291" s="372" t="s">
        <v>3645</v>
      </c>
      <c r="BN291" s="372" t="s">
        <v>3646</v>
      </c>
      <c r="BO291" s="372" t="s">
        <v>3647</v>
      </c>
      <c r="BP291" s="372" t="s">
        <v>3648</v>
      </c>
      <c r="BQ291" s="373"/>
      <c r="BR291" s="354" t="s">
        <v>604</v>
      </c>
    </row>
    <row r="292" spans="1:70" s="428" customFormat="1" x14ac:dyDescent="0.25">
      <c r="A292" s="345" t="s">
        <v>3649</v>
      </c>
      <c r="B292" s="373"/>
      <c r="C292" s="719">
        <v>39909</v>
      </c>
      <c r="D292" s="373"/>
      <c r="E292" s="346">
        <v>388.55900000000003</v>
      </c>
      <c r="F292" s="373"/>
      <c r="G292" s="347">
        <v>124.71</v>
      </c>
      <c r="H292" s="374"/>
      <c r="I292" s="348">
        <v>1.4975000000000001</v>
      </c>
      <c r="J292" s="348">
        <v>4.0099999999999997E-2</v>
      </c>
      <c r="K292" s="348">
        <v>7.62</v>
      </c>
      <c r="L292" s="348">
        <v>0.58069999999999999</v>
      </c>
      <c r="M292" s="348">
        <v>-3.3106</v>
      </c>
      <c r="N292" s="350">
        <v>4.3182</v>
      </c>
      <c r="O292" s="348">
        <v>2.1450999999999998</v>
      </c>
      <c r="P292" s="348">
        <v>15.794600000000001</v>
      </c>
      <c r="Q292" s="348">
        <v>11.861800000000001</v>
      </c>
      <c r="R292" s="348">
        <v>12.488099999999999</v>
      </c>
      <c r="S292" s="348">
        <v>9.5291999999999994</v>
      </c>
      <c r="T292" s="348">
        <v>-3.5051000000000001</v>
      </c>
      <c r="U292" s="348">
        <v>1.1108</v>
      </c>
      <c r="V292" s="348">
        <v>-4.0248999999999997</v>
      </c>
      <c r="W292" s="348">
        <v>9.5291999999999994</v>
      </c>
      <c r="X292" s="348">
        <v>15.932700000000001</v>
      </c>
      <c r="Y292" s="374"/>
      <c r="Z292" s="346">
        <v>2</v>
      </c>
      <c r="AA292" s="346">
        <v>1</v>
      </c>
      <c r="AB292" s="346">
        <v>3</v>
      </c>
      <c r="AC292" s="346">
        <v>2</v>
      </c>
      <c r="AD292" s="346">
        <v>1</v>
      </c>
      <c r="AE292" s="346">
        <v>1</v>
      </c>
      <c r="AF292" s="346">
        <v>1</v>
      </c>
      <c r="AG292" s="346">
        <v>1</v>
      </c>
      <c r="AH292" s="346">
        <v>1</v>
      </c>
      <c r="AI292" s="346">
        <v>1</v>
      </c>
      <c r="AJ292" s="346">
        <v>3</v>
      </c>
      <c r="AK292" s="346">
        <v>1</v>
      </c>
      <c r="AL292" s="346">
        <v>1</v>
      </c>
      <c r="AM292" s="346">
        <v>1</v>
      </c>
      <c r="AN292" s="346">
        <v>3</v>
      </c>
      <c r="AO292" s="373"/>
      <c r="AP292" s="348">
        <v>12.5</v>
      </c>
      <c r="AQ292" s="348">
        <v>12.36</v>
      </c>
      <c r="AR292" s="348">
        <v>9.14</v>
      </c>
      <c r="AS292" s="348">
        <v>4.5</v>
      </c>
      <c r="AT292" s="348">
        <v>-1.18</v>
      </c>
      <c r="AU292" s="351"/>
      <c r="AV292" s="346">
        <v>1</v>
      </c>
      <c r="AW292" s="346">
        <v>1</v>
      </c>
      <c r="AX292" s="346">
        <v>1</v>
      </c>
      <c r="AY292" s="346">
        <v>1</v>
      </c>
      <c r="AZ292" s="346">
        <v>1</v>
      </c>
      <c r="BA292" s="362"/>
      <c r="BB292" s="348">
        <v>14.572441653310401</v>
      </c>
      <c r="BC292" s="375">
        <v>0</v>
      </c>
      <c r="BD292" s="375">
        <v>5.5154946655442197E-2</v>
      </c>
      <c r="BE292" s="375" t="s">
        <v>430</v>
      </c>
      <c r="BF292" s="374"/>
      <c r="BG292" s="348">
        <v>45.147599999999997</v>
      </c>
      <c r="BH292" s="348">
        <v>32.845199999999998</v>
      </c>
      <c r="BI292" s="348">
        <v>16.390699999999999</v>
      </c>
      <c r="BJ292" s="348">
        <v>5.6165000000000003</v>
      </c>
      <c r="BK292" s="373"/>
      <c r="BL292" s="372" t="s">
        <v>3650</v>
      </c>
      <c r="BM292" s="372" t="s">
        <v>3651</v>
      </c>
      <c r="BN292" s="372" t="s">
        <v>3652</v>
      </c>
      <c r="BO292" s="372" t="s">
        <v>3653</v>
      </c>
      <c r="BP292" s="372" t="s">
        <v>3654</v>
      </c>
      <c r="BQ292" s="373"/>
      <c r="BR292" s="354" t="s">
        <v>908</v>
      </c>
    </row>
    <row r="293" spans="1:70" s="428" customFormat="1" x14ac:dyDescent="0.25">
      <c r="A293" s="345" t="s">
        <v>3655</v>
      </c>
      <c r="B293" s="373"/>
      <c r="C293" s="719">
        <v>45646</v>
      </c>
      <c r="D293" s="373"/>
      <c r="E293" s="346">
        <v>100.63</v>
      </c>
      <c r="F293" s="373"/>
      <c r="G293" s="347">
        <v>9.39</v>
      </c>
      <c r="H293" s="374"/>
      <c r="I293" s="348">
        <v>1.7335</v>
      </c>
      <c r="J293" s="348">
        <v>-0.74</v>
      </c>
      <c r="K293" s="348">
        <v>8.5548999999999999</v>
      </c>
      <c r="L293" s="348">
        <v>1.4038999999999999</v>
      </c>
      <c r="M293" s="348">
        <v>-5.7229000000000001</v>
      </c>
      <c r="N293" s="350">
        <v>0.53239999999999998</v>
      </c>
      <c r="O293" s="348" t="s">
        <v>430</v>
      </c>
      <c r="P293" s="348" t="s">
        <v>430</v>
      </c>
      <c r="Q293" s="348" t="s">
        <v>430</v>
      </c>
      <c r="R293" s="348" t="s">
        <v>430</v>
      </c>
      <c r="S293" s="348">
        <v>10.6007</v>
      </c>
      <c r="T293" s="348">
        <v>-3.5933999999999999</v>
      </c>
      <c r="U293" s="348">
        <v>-3.3950999999999998</v>
      </c>
      <c r="V293" s="348">
        <v>-6.7526999999999999</v>
      </c>
      <c r="W293" s="348">
        <v>10.6007</v>
      </c>
      <c r="X293" s="348">
        <v>-4.5529000000000002</v>
      </c>
      <c r="Y293" s="374"/>
      <c r="Z293" s="346">
        <v>1</v>
      </c>
      <c r="AA293" s="346">
        <v>3</v>
      </c>
      <c r="AB293" s="346">
        <v>1</v>
      </c>
      <c r="AC293" s="346">
        <v>1</v>
      </c>
      <c r="AD293" s="346">
        <v>3</v>
      </c>
      <c r="AE293" s="346">
        <v>2</v>
      </c>
      <c r="AF293" s="346" t="s">
        <v>430</v>
      </c>
      <c r="AG293" s="346" t="s">
        <v>430</v>
      </c>
      <c r="AH293" s="346" t="s">
        <v>430</v>
      </c>
      <c r="AI293" s="346" t="s">
        <v>430</v>
      </c>
      <c r="AJ293" s="346">
        <v>2</v>
      </c>
      <c r="AK293" s="346">
        <v>2</v>
      </c>
      <c r="AL293" s="346">
        <v>2</v>
      </c>
      <c r="AM293" s="346">
        <v>3</v>
      </c>
      <c r="AN293" s="346">
        <v>2</v>
      </c>
      <c r="AO293" s="373"/>
      <c r="AP293" s="348" t="s">
        <v>430</v>
      </c>
      <c r="AQ293" s="348" t="s">
        <v>430</v>
      </c>
      <c r="AR293" s="348" t="s">
        <v>430</v>
      </c>
      <c r="AS293" s="348" t="s">
        <v>430</v>
      </c>
      <c r="AT293" s="348">
        <v>-4.92</v>
      </c>
      <c r="AU293" s="351"/>
      <c r="AV293" s="346" t="s">
        <v>430</v>
      </c>
      <c r="AW293" s="346" t="s">
        <v>430</v>
      </c>
      <c r="AX293" s="346" t="s">
        <v>430</v>
      </c>
      <c r="AY293" s="346" t="s">
        <v>430</v>
      </c>
      <c r="AZ293" s="346">
        <v>2</v>
      </c>
      <c r="BA293" s="362"/>
      <c r="BB293" s="348">
        <v>14.953420745009099</v>
      </c>
      <c r="BC293" s="375">
        <v>0.91663196711862904</v>
      </c>
      <c r="BD293" s="375">
        <v>-5.9675341467675301E-2</v>
      </c>
      <c r="BE293" s="375">
        <v>-6.8364878224687606E-2</v>
      </c>
      <c r="BF293" s="374"/>
      <c r="BG293" s="348">
        <v>32.760399999999997</v>
      </c>
      <c r="BH293" s="348">
        <v>20.450500000000002</v>
      </c>
      <c r="BI293" s="348">
        <v>37.857199999999999</v>
      </c>
      <c r="BJ293" s="348">
        <v>8.9319000000000006</v>
      </c>
      <c r="BK293" s="373"/>
      <c r="BL293" s="372" t="s">
        <v>3656</v>
      </c>
      <c r="BM293" s="372" t="s">
        <v>3657</v>
      </c>
      <c r="BN293" s="372" t="s">
        <v>3658</v>
      </c>
      <c r="BO293" s="372" t="s">
        <v>3659</v>
      </c>
      <c r="BP293" s="372" t="s">
        <v>3660</v>
      </c>
      <c r="BQ293" s="373"/>
      <c r="BR293" s="354" t="s">
        <v>443</v>
      </c>
    </row>
    <row r="294" spans="1:70" s="428" customFormat="1" x14ac:dyDescent="0.25">
      <c r="A294" s="345" t="s">
        <v>3661</v>
      </c>
      <c r="B294" s="373"/>
      <c r="C294" s="719">
        <v>45944</v>
      </c>
      <c r="D294" s="373"/>
      <c r="E294" s="346">
        <v>37.256500000000003</v>
      </c>
      <c r="F294" s="373"/>
      <c r="G294" s="347">
        <v>9.5152999999999999</v>
      </c>
      <c r="H294" s="374"/>
      <c r="I294" s="348">
        <v>1.4392</v>
      </c>
      <c r="J294" s="348">
        <v>-0.41549999999999998</v>
      </c>
      <c r="K294" s="348">
        <v>8.5540000000000003</v>
      </c>
      <c r="L294" s="348">
        <v>0.2127</v>
      </c>
      <c r="M294" s="348">
        <v>-5.2260999999999997</v>
      </c>
      <c r="N294" s="350" t="s">
        <v>430</v>
      </c>
      <c r="O294" s="348" t="s">
        <v>430</v>
      </c>
      <c r="P294" s="348" t="s">
        <v>430</v>
      </c>
      <c r="Q294" s="348" t="s">
        <v>430</v>
      </c>
      <c r="R294" s="348" t="s">
        <v>430</v>
      </c>
      <c r="S294" s="348">
        <v>10.8467</v>
      </c>
      <c r="T294" s="348">
        <v>-3.6132</v>
      </c>
      <c r="U294" s="348" t="s">
        <v>430</v>
      </c>
      <c r="V294" s="348" t="s">
        <v>430</v>
      </c>
      <c r="W294" s="348">
        <v>10.8467</v>
      </c>
      <c r="X294" s="348">
        <v>-4.8470000000000004</v>
      </c>
      <c r="Y294" s="374"/>
      <c r="Z294" s="346">
        <v>3</v>
      </c>
      <c r="AA294" s="346">
        <v>2</v>
      </c>
      <c r="AB294" s="346">
        <v>2</v>
      </c>
      <c r="AC294" s="346">
        <v>3</v>
      </c>
      <c r="AD294" s="346">
        <v>2</v>
      </c>
      <c r="AE294" s="346" t="s">
        <v>430</v>
      </c>
      <c r="AF294" s="346" t="s">
        <v>430</v>
      </c>
      <c r="AG294" s="346" t="s">
        <v>430</v>
      </c>
      <c r="AH294" s="346" t="s">
        <v>430</v>
      </c>
      <c r="AI294" s="346" t="s">
        <v>430</v>
      </c>
      <c r="AJ294" s="346">
        <v>1</v>
      </c>
      <c r="AK294" s="346">
        <v>3</v>
      </c>
      <c r="AL294" s="346" t="s">
        <v>430</v>
      </c>
      <c r="AM294" s="346" t="s">
        <v>430</v>
      </c>
      <c r="AN294" s="346">
        <v>1</v>
      </c>
      <c r="AO294" s="373"/>
      <c r="AP294" s="348" t="s">
        <v>430</v>
      </c>
      <c r="AQ294" s="348" t="s">
        <v>430</v>
      </c>
      <c r="AR294" s="348" t="s">
        <v>430</v>
      </c>
      <c r="AS294" s="348" t="s">
        <v>430</v>
      </c>
      <c r="AT294" s="348" t="s">
        <v>430</v>
      </c>
      <c r="AU294" s="351"/>
      <c r="AV294" s="346" t="s">
        <v>430</v>
      </c>
      <c r="AW294" s="346" t="s">
        <v>430</v>
      </c>
      <c r="AX294" s="346" t="s">
        <v>430</v>
      </c>
      <c r="AY294" s="346" t="s">
        <v>430</v>
      </c>
      <c r="AZ294" s="346" t="s">
        <v>430</v>
      </c>
      <c r="BA294" s="362"/>
      <c r="BB294" s="348">
        <v>19.006151826350699</v>
      </c>
      <c r="BC294" s="375">
        <v>1.02326303823261</v>
      </c>
      <c r="BD294" s="375">
        <v>-7.0589506700855204E-2</v>
      </c>
      <c r="BE294" s="375">
        <v>-0.20445147772592701</v>
      </c>
      <c r="BF294" s="374"/>
      <c r="BG294" s="348">
        <v>42.006100000000004</v>
      </c>
      <c r="BH294" s="348">
        <v>30.174099999999999</v>
      </c>
      <c r="BI294" s="348">
        <v>22.425999999999998</v>
      </c>
      <c r="BJ294" s="348">
        <v>5.3937999999999997</v>
      </c>
      <c r="BK294" s="373"/>
      <c r="BL294" s="372" t="s">
        <v>3662</v>
      </c>
      <c r="BM294" s="372" t="s">
        <v>3663</v>
      </c>
      <c r="BN294" s="372" t="s">
        <v>3664</v>
      </c>
      <c r="BO294" s="372" t="s">
        <v>3665</v>
      </c>
      <c r="BP294" s="372" t="s">
        <v>3666</v>
      </c>
      <c r="BQ294" s="373"/>
      <c r="BR294" s="354" t="s">
        <v>463</v>
      </c>
    </row>
    <row r="295" spans="1:70" s="428" customFormat="1" x14ac:dyDescent="0.25">
      <c r="A295" s="885" t="s">
        <v>93</v>
      </c>
      <c r="B295" s="402"/>
      <c r="C295" s="724"/>
      <c r="D295" s="402"/>
      <c r="E295" s="403"/>
      <c r="F295" s="402"/>
      <c r="G295" s="404"/>
      <c r="H295" s="406"/>
      <c r="I295" s="405">
        <v>1.5046999999999999</v>
      </c>
      <c r="J295" s="405">
        <v>-0.495</v>
      </c>
      <c r="K295" s="405">
        <v>7.6337999999999999</v>
      </c>
      <c r="L295" s="405">
        <v>-0.65849999999999997</v>
      </c>
      <c r="M295" s="405">
        <v>-5.1925999999999997</v>
      </c>
      <c r="N295" s="407">
        <v>1.0029999999999999</v>
      </c>
      <c r="O295" s="405">
        <v>0.61929999999999996</v>
      </c>
      <c r="P295" s="405">
        <v>12.5625</v>
      </c>
      <c r="Q295" s="405">
        <v>10.927</v>
      </c>
      <c r="R295" s="405">
        <v>11.735300000000001</v>
      </c>
      <c r="S295" s="405">
        <v>9.6660000000000004</v>
      </c>
      <c r="T295" s="405">
        <v>-4.5163000000000002</v>
      </c>
      <c r="U295" s="405">
        <v>-2.0804999999999998</v>
      </c>
      <c r="V295" s="405">
        <v>-5.8377999999999997</v>
      </c>
      <c r="W295" s="405">
        <v>9.6660000000000004</v>
      </c>
      <c r="X295" s="405">
        <v>5.4359000000000002</v>
      </c>
      <c r="Y295" s="406"/>
      <c r="Z295" s="403">
        <v>4</v>
      </c>
      <c r="AA295" s="403">
        <v>4</v>
      </c>
      <c r="AB295" s="403">
        <v>4</v>
      </c>
      <c r="AC295" s="403">
        <v>4</v>
      </c>
      <c r="AD295" s="403">
        <v>4</v>
      </c>
      <c r="AE295" s="403">
        <v>3</v>
      </c>
      <c r="AF295" s="403">
        <v>2</v>
      </c>
      <c r="AG295" s="403">
        <v>2</v>
      </c>
      <c r="AH295" s="403">
        <v>2</v>
      </c>
      <c r="AI295" s="403">
        <v>2</v>
      </c>
      <c r="AJ295" s="403">
        <v>4</v>
      </c>
      <c r="AK295" s="403">
        <v>4</v>
      </c>
      <c r="AL295" s="403">
        <v>3</v>
      </c>
      <c r="AM295" s="403">
        <v>3</v>
      </c>
      <c r="AN295" s="403">
        <v>4</v>
      </c>
      <c r="AO295" s="402"/>
      <c r="AP295" s="405">
        <v>11.664999999999999</v>
      </c>
      <c r="AQ295" s="405">
        <v>11.24</v>
      </c>
      <c r="AR295" s="405">
        <v>7.09</v>
      </c>
      <c r="AS295" s="405">
        <v>2.04</v>
      </c>
      <c r="AT295" s="405">
        <v>-4.85666666666667</v>
      </c>
      <c r="AU295" s="408"/>
      <c r="AV295" s="403">
        <v>2</v>
      </c>
      <c r="AW295" s="403">
        <v>2</v>
      </c>
      <c r="AX295" s="403">
        <v>2</v>
      </c>
      <c r="AY295" s="403">
        <v>2</v>
      </c>
      <c r="AZ295" s="403">
        <v>3</v>
      </c>
      <c r="BA295" s="409"/>
      <c r="BB295" s="405"/>
      <c r="BC295" s="410"/>
      <c r="BD295" s="410"/>
      <c r="BE295" s="410"/>
      <c r="BF295" s="406"/>
      <c r="BG295" s="405"/>
      <c r="BH295" s="405"/>
      <c r="BI295" s="405"/>
      <c r="BJ295" s="405"/>
      <c r="BK295" s="402"/>
      <c r="BL295" s="401"/>
      <c r="BM295" s="401"/>
      <c r="BN295" s="401"/>
      <c r="BO295" s="401"/>
      <c r="BP295" s="401"/>
      <c r="BQ295" s="402"/>
      <c r="BR295" s="411"/>
    </row>
    <row r="296" spans="1:70" s="428" customFormat="1" x14ac:dyDescent="0.25">
      <c r="A296" s="886" t="s">
        <v>94</v>
      </c>
      <c r="B296" s="373"/>
      <c r="C296" s="719"/>
      <c r="D296" s="373"/>
      <c r="E296" s="346"/>
      <c r="F296" s="373"/>
      <c r="G296" s="347"/>
      <c r="H296" s="374"/>
      <c r="I296" s="348">
        <v>1.7335</v>
      </c>
      <c r="J296" s="348">
        <v>4.0099999999999997E-2</v>
      </c>
      <c r="K296" s="348">
        <v>8.5548999999999999</v>
      </c>
      <c r="L296" s="348">
        <v>1.4038999999999999</v>
      </c>
      <c r="M296" s="348">
        <v>-3.3106</v>
      </c>
      <c r="N296" s="350">
        <v>4.3182</v>
      </c>
      <c r="O296" s="348">
        <v>2.1450999999999998</v>
      </c>
      <c r="P296" s="348">
        <v>15.794600000000001</v>
      </c>
      <c r="Q296" s="348">
        <v>11.861800000000001</v>
      </c>
      <c r="R296" s="348">
        <v>12.488099999999999</v>
      </c>
      <c r="S296" s="348">
        <v>10.8467</v>
      </c>
      <c r="T296" s="348">
        <v>-3.5051000000000001</v>
      </c>
      <c r="U296" s="348">
        <v>1.1108</v>
      </c>
      <c r="V296" s="348">
        <v>-4.0248999999999997</v>
      </c>
      <c r="W296" s="348">
        <v>10.8467</v>
      </c>
      <c r="X296" s="348">
        <v>15.932700000000001</v>
      </c>
      <c r="Y296" s="374"/>
      <c r="Z296" s="346"/>
      <c r="AA296" s="346"/>
      <c r="AB296" s="346"/>
      <c r="AC296" s="346"/>
      <c r="AD296" s="346"/>
      <c r="AE296" s="346"/>
      <c r="AF296" s="346"/>
      <c r="AG296" s="346"/>
      <c r="AH296" s="346"/>
      <c r="AI296" s="346"/>
      <c r="AJ296" s="346"/>
      <c r="AK296" s="346"/>
      <c r="AL296" s="346"/>
      <c r="AM296" s="346"/>
      <c r="AN296" s="346"/>
      <c r="AO296" s="373"/>
      <c r="AP296" s="348">
        <v>12.5</v>
      </c>
      <c r="AQ296" s="348">
        <v>12.36</v>
      </c>
      <c r="AR296" s="348">
        <v>9.14</v>
      </c>
      <c r="AS296" s="348">
        <v>4.5</v>
      </c>
      <c r="AT296" s="348">
        <v>-1.18</v>
      </c>
      <c r="AU296" s="351"/>
      <c r="AV296" s="346"/>
      <c r="AW296" s="346"/>
      <c r="AX296" s="346"/>
      <c r="AY296" s="346"/>
      <c r="AZ296" s="346"/>
      <c r="BA296" s="362"/>
      <c r="BB296" s="348"/>
      <c r="BC296" s="375"/>
      <c r="BD296" s="375"/>
      <c r="BE296" s="375"/>
      <c r="BF296" s="374"/>
      <c r="BG296" s="348"/>
      <c r="BH296" s="348"/>
      <c r="BI296" s="348"/>
      <c r="BJ296" s="348"/>
      <c r="BK296" s="373"/>
      <c r="BL296" s="372"/>
      <c r="BM296" s="372"/>
      <c r="BN296" s="372"/>
      <c r="BO296" s="372"/>
      <c r="BP296" s="372"/>
      <c r="BQ296" s="373"/>
      <c r="BR296" s="354"/>
    </row>
    <row r="297" spans="1:70" s="428" customFormat="1" x14ac:dyDescent="0.25">
      <c r="A297" s="886" t="s">
        <v>95</v>
      </c>
      <c r="B297" s="373"/>
      <c r="C297" s="719"/>
      <c r="D297" s="373"/>
      <c r="E297" s="346"/>
      <c r="F297" s="373"/>
      <c r="G297" s="347"/>
      <c r="H297" s="374"/>
      <c r="I297" s="348">
        <v>1.3485</v>
      </c>
      <c r="J297" s="348">
        <v>-0.86439999999999995</v>
      </c>
      <c r="K297" s="348">
        <v>5.8061999999999996</v>
      </c>
      <c r="L297" s="348">
        <v>-4.8311999999999999</v>
      </c>
      <c r="M297" s="348">
        <v>-6.5106999999999999</v>
      </c>
      <c r="N297" s="350">
        <v>-1.8414999999999999</v>
      </c>
      <c r="O297" s="348">
        <v>-0.90659999999999996</v>
      </c>
      <c r="P297" s="348">
        <v>9.3302999999999994</v>
      </c>
      <c r="Q297" s="348">
        <v>9.9922000000000004</v>
      </c>
      <c r="R297" s="348">
        <v>10.9824</v>
      </c>
      <c r="S297" s="348">
        <v>7.6872999999999996</v>
      </c>
      <c r="T297" s="348">
        <v>-7.3536000000000001</v>
      </c>
      <c r="U297" s="348">
        <v>-3.9571000000000001</v>
      </c>
      <c r="V297" s="348">
        <v>-6.7526999999999999</v>
      </c>
      <c r="W297" s="348">
        <v>7.6872999999999996</v>
      </c>
      <c r="X297" s="348">
        <v>-4.8470000000000004</v>
      </c>
      <c r="Y297" s="374"/>
      <c r="Z297" s="346"/>
      <c r="AA297" s="346"/>
      <c r="AB297" s="346"/>
      <c r="AC297" s="346"/>
      <c r="AD297" s="346"/>
      <c r="AE297" s="346"/>
      <c r="AF297" s="346"/>
      <c r="AG297" s="346"/>
      <c r="AH297" s="346"/>
      <c r="AI297" s="346"/>
      <c r="AJ297" s="346"/>
      <c r="AK297" s="346"/>
      <c r="AL297" s="346"/>
      <c r="AM297" s="346"/>
      <c r="AN297" s="346"/>
      <c r="AO297" s="373"/>
      <c r="AP297" s="348">
        <v>10.83</v>
      </c>
      <c r="AQ297" s="348">
        <v>10.119999999999999</v>
      </c>
      <c r="AR297" s="348">
        <v>5.04</v>
      </c>
      <c r="AS297" s="348">
        <v>-0.42</v>
      </c>
      <c r="AT297" s="348">
        <v>-8.4700000000000006</v>
      </c>
      <c r="AU297" s="351"/>
      <c r="AV297" s="346"/>
      <c r="AW297" s="346"/>
      <c r="AX297" s="346"/>
      <c r="AY297" s="346"/>
      <c r="AZ297" s="346"/>
      <c r="BA297" s="362"/>
      <c r="BB297" s="348"/>
      <c r="BC297" s="375"/>
      <c r="BD297" s="375"/>
      <c r="BE297" s="375"/>
      <c r="BF297" s="374"/>
      <c r="BG297" s="348"/>
      <c r="BH297" s="348"/>
      <c r="BI297" s="348"/>
      <c r="BJ297" s="348"/>
      <c r="BK297" s="373"/>
      <c r="BL297" s="372"/>
      <c r="BM297" s="372"/>
      <c r="BN297" s="372"/>
      <c r="BO297" s="372"/>
      <c r="BP297" s="372"/>
      <c r="BQ297" s="373"/>
      <c r="BR297" s="354"/>
    </row>
    <row r="298" spans="1:70" s="428" customFormat="1" x14ac:dyDescent="0.25">
      <c r="A298" s="887" t="s">
        <v>96</v>
      </c>
      <c r="B298" s="413"/>
      <c r="C298" s="725"/>
      <c r="D298" s="413"/>
      <c r="E298" s="414"/>
      <c r="F298" s="413"/>
      <c r="G298" s="415"/>
      <c r="H298" s="417"/>
      <c r="I298" s="416">
        <v>1.46835</v>
      </c>
      <c r="J298" s="416">
        <v>-0.57774999999999999</v>
      </c>
      <c r="K298" s="416">
        <v>8.0869999999999997</v>
      </c>
      <c r="L298" s="416">
        <v>0.3967</v>
      </c>
      <c r="M298" s="416">
        <v>-5.4744999999999999</v>
      </c>
      <c r="N298" s="418">
        <v>0.53239999999999998</v>
      </c>
      <c r="O298" s="416">
        <v>0.61924999999999997</v>
      </c>
      <c r="P298" s="416">
        <v>12.5625</v>
      </c>
      <c r="Q298" s="416">
        <v>10.927</v>
      </c>
      <c r="R298" s="416">
        <v>11.735300000000001</v>
      </c>
      <c r="S298" s="416">
        <v>10.065</v>
      </c>
      <c r="T298" s="416">
        <v>-3.6032999999999999</v>
      </c>
      <c r="U298" s="416">
        <v>-3.6760999999999999</v>
      </c>
      <c r="V298" s="416">
        <v>-6.7442000000000002</v>
      </c>
      <c r="W298" s="416">
        <v>10.065</v>
      </c>
      <c r="X298" s="416">
        <v>5.3289999999999997</v>
      </c>
      <c r="Y298" s="417"/>
      <c r="Z298" s="414"/>
      <c r="AA298" s="414"/>
      <c r="AB298" s="414"/>
      <c r="AC298" s="414"/>
      <c r="AD298" s="414"/>
      <c r="AE298" s="414"/>
      <c r="AF298" s="414"/>
      <c r="AG298" s="414"/>
      <c r="AH298" s="414"/>
      <c r="AI298" s="414"/>
      <c r="AJ298" s="414"/>
      <c r="AK298" s="414"/>
      <c r="AL298" s="414"/>
      <c r="AM298" s="414"/>
      <c r="AN298" s="414"/>
      <c r="AO298" s="413"/>
      <c r="AP298" s="416">
        <v>11.66</v>
      </c>
      <c r="AQ298" s="416">
        <v>11.24</v>
      </c>
      <c r="AR298" s="416">
        <v>7.09</v>
      </c>
      <c r="AS298" s="416">
        <v>2.04</v>
      </c>
      <c r="AT298" s="416">
        <v>-4.92</v>
      </c>
      <c r="AU298" s="419"/>
      <c r="AV298" s="414"/>
      <c r="AW298" s="414"/>
      <c r="AX298" s="414"/>
      <c r="AY298" s="414"/>
      <c r="AZ298" s="414"/>
      <c r="BA298" s="420"/>
      <c r="BB298" s="416"/>
      <c r="BC298" s="421"/>
      <c r="BD298" s="421"/>
      <c r="BE298" s="421"/>
      <c r="BF298" s="417"/>
      <c r="BG298" s="416"/>
      <c r="BH298" s="416"/>
      <c r="BI298" s="416"/>
      <c r="BJ298" s="416"/>
      <c r="BK298" s="413"/>
      <c r="BL298" s="412"/>
      <c r="BM298" s="412"/>
      <c r="BN298" s="412"/>
      <c r="BO298" s="412"/>
      <c r="BP298" s="412"/>
      <c r="BQ298" s="413"/>
      <c r="BR298" s="422"/>
    </row>
    <row r="299" spans="1:70" s="428" customFormat="1" ht="14.5" customHeight="1" x14ac:dyDescent="0.35">
      <c r="A299" s="874" t="s">
        <v>3667</v>
      </c>
      <c r="B299" s="862"/>
      <c r="C299" s="863"/>
      <c r="D299" s="862"/>
      <c r="E299" s="864"/>
      <c r="F299" s="862"/>
      <c r="G299" s="865"/>
      <c r="H299" s="867"/>
      <c r="I299" s="866"/>
      <c r="J299" s="866"/>
      <c r="K299" s="866"/>
      <c r="L299" s="866"/>
      <c r="M299" s="866"/>
      <c r="N299" s="868"/>
      <c r="O299" s="866"/>
      <c r="P299" s="866"/>
      <c r="Q299" s="866"/>
      <c r="R299" s="866"/>
      <c r="S299" s="866"/>
      <c r="T299" s="866"/>
      <c r="U299" s="866"/>
      <c r="V299" s="866"/>
      <c r="W299" s="866"/>
      <c r="X299" s="866"/>
      <c r="Y299" s="867"/>
      <c r="Z299" s="864"/>
      <c r="AA299" s="864"/>
      <c r="AB299" s="864"/>
      <c r="AC299" s="864"/>
      <c r="AD299" s="864"/>
      <c r="AE299" s="864"/>
      <c r="AF299" s="864"/>
      <c r="AG299" s="864"/>
      <c r="AH299" s="864"/>
      <c r="AI299" s="864"/>
      <c r="AJ299" s="864"/>
      <c r="AK299" s="864"/>
      <c r="AL299" s="864"/>
      <c r="AM299" s="864"/>
      <c r="AN299" s="864"/>
      <c r="AO299" s="862"/>
      <c r="AP299" s="866"/>
      <c r="AQ299" s="866"/>
      <c r="AR299" s="866"/>
      <c r="AS299" s="866"/>
      <c r="AT299" s="866"/>
      <c r="AU299" s="869"/>
      <c r="AV299" s="864"/>
      <c r="AW299" s="864"/>
      <c r="AX299" s="864"/>
      <c r="AY299" s="864"/>
      <c r="AZ299" s="864"/>
      <c r="BA299" s="870"/>
      <c r="BB299" s="866"/>
      <c r="BC299" s="871"/>
      <c r="BD299" s="871"/>
      <c r="BE299" s="871"/>
      <c r="BF299" s="867"/>
      <c r="BG299" s="866"/>
      <c r="BH299" s="866"/>
      <c r="BI299" s="866"/>
      <c r="BJ299" s="866"/>
      <c r="BK299" s="862"/>
      <c r="BL299" s="872"/>
      <c r="BM299" s="872"/>
      <c r="BN299" s="872"/>
      <c r="BO299" s="872"/>
      <c r="BP299" s="872"/>
      <c r="BQ299" s="862"/>
      <c r="BR299" s="873"/>
    </row>
    <row r="300" spans="1:70" s="428" customFormat="1" x14ac:dyDescent="0.25">
      <c r="A300" s="345" t="s">
        <v>3668</v>
      </c>
      <c r="B300" s="373"/>
      <c r="C300" s="719">
        <v>45653</v>
      </c>
      <c r="D300" s="373"/>
      <c r="E300" s="346">
        <v>1592.42</v>
      </c>
      <c r="F300" s="373"/>
      <c r="G300" s="347">
        <v>10.41</v>
      </c>
      <c r="H300" s="374"/>
      <c r="I300" s="348">
        <v>1.6601999999999999</v>
      </c>
      <c r="J300" s="348">
        <v>0.57969999999999999</v>
      </c>
      <c r="K300" s="348">
        <v>10.7447</v>
      </c>
      <c r="L300" s="348">
        <v>2.6627000000000001</v>
      </c>
      <c r="M300" s="348">
        <v>-5.5354000000000001</v>
      </c>
      <c r="N300" s="350">
        <v>5.1227</v>
      </c>
      <c r="O300" s="348" t="s">
        <v>430</v>
      </c>
      <c r="P300" s="348" t="s">
        <v>430</v>
      </c>
      <c r="Q300" s="348" t="s">
        <v>430</v>
      </c>
      <c r="R300" s="348" t="s">
        <v>430</v>
      </c>
      <c r="S300" s="348">
        <v>13.152200000000001</v>
      </c>
      <c r="T300" s="348">
        <v>-4.2317999999999998</v>
      </c>
      <c r="U300" s="348">
        <v>-0.76259999999999994</v>
      </c>
      <c r="V300" s="348">
        <v>-4.4954000000000001</v>
      </c>
      <c r="W300" s="348">
        <v>13.152200000000001</v>
      </c>
      <c r="X300" s="348">
        <v>3.0638000000000001</v>
      </c>
      <c r="Y300" s="374"/>
      <c r="Z300" s="346">
        <v>1</v>
      </c>
      <c r="AA300" s="346">
        <v>1</v>
      </c>
      <c r="AB300" s="346">
        <v>1</v>
      </c>
      <c r="AC300" s="346">
        <v>2</v>
      </c>
      <c r="AD300" s="346">
        <v>3</v>
      </c>
      <c r="AE300" s="346">
        <v>1</v>
      </c>
      <c r="AF300" s="346" t="s">
        <v>430</v>
      </c>
      <c r="AG300" s="346" t="s">
        <v>430</v>
      </c>
      <c r="AH300" s="346" t="s">
        <v>430</v>
      </c>
      <c r="AI300" s="346" t="s">
        <v>430</v>
      </c>
      <c r="AJ300" s="346">
        <v>2</v>
      </c>
      <c r="AK300" s="346">
        <v>2</v>
      </c>
      <c r="AL300" s="346">
        <v>1</v>
      </c>
      <c r="AM300" s="346">
        <v>1</v>
      </c>
      <c r="AN300" s="346">
        <v>2</v>
      </c>
      <c r="AO300" s="373"/>
      <c r="AP300" s="348" t="s">
        <v>430</v>
      </c>
      <c r="AQ300" s="348" t="s">
        <v>430</v>
      </c>
      <c r="AR300" s="348" t="s">
        <v>430</v>
      </c>
      <c r="AS300" s="348" t="s">
        <v>430</v>
      </c>
      <c r="AT300" s="348">
        <v>-1.06</v>
      </c>
      <c r="AU300" s="351"/>
      <c r="AV300" s="346" t="s">
        <v>430</v>
      </c>
      <c r="AW300" s="346" t="s">
        <v>430</v>
      </c>
      <c r="AX300" s="346" t="s">
        <v>430</v>
      </c>
      <c r="AY300" s="346" t="s">
        <v>430</v>
      </c>
      <c r="AZ300" s="346">
        <v>1</v>
      </c>
      <c r="BA300" s="362"/>
      <c r="BB300" s="348">
        <v>17.557555711149501</v>
      </c>
      <c r="BC300" s="375">
        <v>0</v>
      </c>
      <c r="BD300" s="375">
        <v>-1.1631451328019999E-2</v>
      </c>
      <c r="BE300" s="375" t="s">
        <v>430</v>
      </c>
      <c r="BF300" s="374"/>
      <c r="BG300" s="348">
        <v>67.593299999999999</v>
      </c>
      <c r="BH300" s="348">
        <v>11.2369</v>
      </c>
      <c r="BI300" s="348">
        <v>20.4682</v>
      </c>
      <c r="BJ300" s="348">
        <v>0.7016</v>
      </c>
      <c r="BK300" s="373"/>
      <c r="BL300" s="372" t="s">
        <v>3669</v>
      </c>
      <c r="BM300" s="372" t="s">
        <v>3670</v>
      </c>
      <c r="BN300" s="372" t="s">
        <v>732</v>
      </c>
      <c r="BO300" s="372" t="s">
        <v>3671</v>
      </c>
      <c r="BP300" s="372" t="s">
        <v>3672</v>
      </c>
      <c r="BQ300" s="373"/>
      <c r="BR300" s="354" t="s">
        <v>604</v>
      </c>
    </row>
    <row r="301" spans="1:70" s="428" customFormat="1" x14ac:dyDescent="0.25">
      <c r="A301" s="345" t="s">
        <v>3673</v>
      </c>
      <c r="B301" s="373"/>
      <c r="C301" s="719">
        <v>45954</v>
      </c>
      <c r="D301" s="373"/>
      <c r="E301" s="346">
        <v>824.16600000000005</v>
      </c>
      <c r="F301" s="373"/>
      <c r="G301" s="347">
        <v>10.07</v>
      </c>
      <c r="H301" s="374"/>
      <c r="I301" s="348">
        <v>1.5121</v>
      </c>
      <c r="J301" s="348">
        <v>9.9400000000000002E-2</v>
      </c>
      <c r="K301" s="348">
        <v>10.6593</v>
      </c>
      <c r="L301" s="348">
        <v>3.9216000000000002</v>
      </c>
      <c r="M301" s="348">
        <v>0.59940000000000004</v>
      </c>
      <c r="N301" s="350" t="s">
        <v>430</v>
      </c>
      <c r="O301" s="348" t="s">
        <v>430</v>
      </c>
      <c r="P301" s="348" t="s">
        <v>430</v>
      </c>
      <c r="Q301" s="348" t="s">
        <v>430</v>
      </c>
      <c r="R301" s="348" t="s">
        <v>430</v>
      </c>
      <c r="S301" s="348">
        <v>13.4009</v>
      </c>
      <c r="T301" s="348">
        <v>0.19900000000000001</v>
      </c>
      <c r="U301" s="348" t="s">
        <v>430</v>
      </c>
      <c r="V301" s="348" t="s">
        <v>430</v>
      </c>
      <c r="W301" s="348">
        <v>13.4009</v>
      </c>
      <c r="X301" s="348">
        <v>0.7</v>
      </c>
      <c r="Y301" s="374"/>
      <c r="Z301" s="346">
        <v>3</v>
      </c>
      <c r="AA301" s="346">
        <v>2</v>
      </c>
      <c r="AB301" s="346">
        <v>2</v>
      </c>
      <c r="AC301" s="346">
        <v>1</v>
      </c>
      <c r="AD301" s="346">
        <v>1</v>
      </c>
      <c r="AE301" s="346" t="s">
        <v>430</v>
      </c>
      <c r="AF301" s="346" t="s">
        <v>430</v>
      </c>
      <c r="AG301" s="346" t="s">
        <v>430</v>
      </c>
      <c r="AH301" s="346" t="s">
        <v>430</v>
      </c>
      <c r="AI301" s="346" t="s">
        <v>430</v>
      </c>
      <c r="AJ301" s="346">
        <v>1</v>
      </c>
      <c r="AK301" s="346">
        <v>1</v>
      </c>
      <c r="AL301" s="346" t="s">
        <v>430</v>
      </c>
      <c r="AM301" s="346" t="s">
        <v>430</v>
      </c>
      <c r="AN301" s="346">
        <v>1</v>
      </c>
      <c r="AO301" s="373"/>
      <c r="AP301" s="348" t="s">
        <v>430</v>
      </c>
      <c r="AQ301" s="348" t="s">
        <v>430</v>
      </c>
      <c r="AR301" s="348" t="s">
        <v>430</v>
      </c>
      <c r="AS301" s="348" t="s">
        <v>430</v>
      </c>
      <c r="AT301" s="348" t="s">
        <v>430</v>
      </c>
      <c r="AU301" s="351"/>
      <c r="AV301" s="346" t="s">
        <v>430</v>
      </c>
      <c r="AW301" s="346" t="s">
        <v>430</v>
      </c>
      <c r="AX301" s="346" t="s">
        <v>430</v>
      </c>
      <c r="AY301" s="346" t="s">
        <v>430</v>
      </c>
      <c r="AZ301" s="346" t="s">
        <v>430</v>
      </c>
      <c r="BA301" s="362"/>
      <c r="BB301" s="348">
        <v>24.716939195812401</v>
      </c>
      <c r="BC301" s="375">
        <v>0</v>
      </c>
      <c r="BD301" s="375">
        <v>-1.0697331779593901E-2</v>
      </c>
      <c r="BE301" s="375" t="s">
        <v>430</v>
      </c>
      <c r="BF301" s="374"/>
      <c r="BG301" s="348">
        <v>60.618699999999997</v>
      </c>
      <c r="BH301" s="348">
        <v>23.721299999999999</v>
      </c>
      <c r="BI301" s="348">
        <v>13.637600000000001</v>
      </c>
      <c r="BJ301" s="348">
        <v>2.0224000000000002</v>
      </c>
      <c r="BK301" s="373"/>
      <c r="BL301" s="372" t="s">
        <v>3674</v>
      </c>
      <c r="BM301" s="372" t="s">
        <v>3675</v>
      </c>
      <c r="BN301" s="372" t="s">
        <v>3676</v>
      </c>
      <c r="BO301" s="372" t="s">
        <v>1137</v>
      </c>
      <c r="BP301" s="372" t="s">
        <v>3677</v>
      </c>
      <c r="BQ301" s="373"/>
      <c r="BR301" s="354" t="s">
        <v>436</v>
      </c>
    </row>
    <row r="302" spans="1:70" s="428" customFormat="1" x14ac:dyDescent="0.25">
      <c r="A302" s="345" t="s">
        <v>3678</v>
      </c>
      <c r="B302" s="373"/>
      <c r="C302" s="719">
        <v>45922</v>
      </c>
      <c r="D302" s="373"/>
      <c r="E302" s="346">
        <v>671.59</v>
      </c>
      <c r="F302" s="373"/>
      <c r="G302" s="347">
        <v>9.8080999999999996</v>
      </c>
      <c r="H302" s="374"/>
      <c r="I302" s="348">
        <v>1.5678000000000001</v>
      </c>
      <c r="J302" s="348">
        <v>-0.36969999999999997</v>
      </c>
      <c r="K302" s="348">
        <v>7.5720999999999998</v>
      </c>
      <c r="L302" s="348">
        <v>-0.99229999999999996</v>
      </c>
      <c r="M302" s="348">
        <v>-4.2477</v>
      </c>
      <c r="N302" s="350" t="s">
        <v>430</v>
      </c>
      <c r="O302" s="348" t="s">
        <v>430</v>
      </c>
      <c r="P302" s="348" t="s">
        <v>430</v>
      </c>
      <c r="Q302" s="348" t="s">
        <v>430</v>
      </c>
      <c r="R302" s="348" t="s">
        <v>430</v>
      </c>
      <c r="S302" s="348">
        <v>10.118</v>
      </c>
      <c r="T302" s="348">
        <v>-5.3144</v>
      </c>
      <c r="U302" s="348">
        <v>-1.9670000000000001</v>
      </c>
      <c r="V302" s="348" t="s">
        <v>430</v>
      </c>
      <c r="W302" s="348">
        <v>10.118</v>
      </c>
      <c r="X302" s="348">
        <v>-1.919</v>
      </c>
      <c r="Y302" s="374"/>
      <c r="Z302" s="346">
        <v>2</v>
      </c>
      <c r="AA302" s="346">
        <v>3</v>
      </c>
      <c r="AB302" s="346">
        <v>3</v>
      </c>
      <c r="AC302" s="346">
        <v>3</v>
      </c>
      <c r="AD302" s="346">
        <v>2</v>
      </c>
      <c r="AE302" s="346" t="s">
        <v>430</v>
      </c>
      <c r="AF302" s="346" t="s">
        <v>430</v>
      </c>
      <c r="AG302" s="346" t="s">
        <v>430</v>
      </c>
      <c r="AH302" s="346" t="s">
        <v>430</v>
      </c>
      <c r="AI302" s="346" t="s">
        <v>430</v>
      </c>
      <c r="AJ302" s="346">
        <v>3</v>
      </c>
      <c r="AK302" s="346">
        <v>3</v>
      </c>
      <c r="AL302" s="346">
        <v>2</v>
      </c>
      <c r="AM302" s="346" t="s">
        <v>430</v>
      </c>
      <c r="AN302" s="346">
        <v>3</v>
      </c>
      <c r="AO302" s="373"/>
      <c r="AP302" s="348" t="s">
        <v>430</v>
      </c>
      <c r="AQ302" s="348" t="s">
        <v>430</v>
      </c>
      <c r="AR302" s="348" t="s">
        <v>430</v>
      </c>
      <c r="AS302" s="348" t="s">
        <v>430</v>
      </c>
      <c r="AT302" s="348" t="s">
        <v>430</v>
      </c>
      <c r="AU302" s="351"/>
      <c r="AV302" s="346" t="s">
        <v>430</v>
      </c>
      <c r="AW302" s="346" t="s">
        <v>430</v>
      </c>
      <c r="AX302" s="346" t="s">
        <v>430</v>
      </c>
      <c r="AY302" s="346" t="s">
        <v>430</v>
      </c>
      <c r="AZ302" s="346" t="s">
        <v>430</v>
      </c>
      <c r="BA302" s="362"/>
      <c r="BB302" s="348">
        <v>18.8190043296696</v>
      </c>
      <c r="BC302" s="375">
        <v>0.79647982998356104</v>
      </c>
      <c r="BD302" s="375">
        <v>-3.8456959564554201E-2</v>
      </c>
      <c r="BE302" s="375">
        <v>-9.0142544211729098E-2</v>
      </c>
      <c r="BF302" s="374"/>
      <c r="BG302" s="348">
        <v>74.236900000000006</v>
      </c>
      <c r="BH302" s="348">
        <v>9.2389799999999997</v>
      </c>
      <c r="BI302" s="348">
        <v>9.4392600000000009</v>
      </c>
      <c r="BJ302" s="348">
        <v>7.0848599999999999</v>
      </c>
      <c r="BK302" s="373"/>
      <c r="BL302" s="372" t="s">
        <v>3679</v>
      </c>
      <c r="BM302" s="372" t="s">
        <v>2052</v>
      </c>
      <c r="BN302" s="372" t="s">
        <v>3680</v>
      </c>
      <c r="BO302" s="372" t="s">
        <v>3681</v>
      </c>
      <c r="BP302" s="372" t="s">
        <v>3682</v>
      </c>
      <c r="BQ302" s="373"/>
      <c r="BR302" s="354" t="s">
        <v>443</v>
      </c>
    </row>
    <row r="303" spans="1:70" s="428" customFormat="1" x14ac:dyDescent="0.25">
      <c r="A303" s="885" t="s">
        <v>93</v>
      </c>
      <c r="B303" s="402"/>
      <c r="C303" s="724"/>
      <c r="D303" s="402"/>
      <c r="E303" s="403"/>
      <c r="F303" s="402"/>
      <c r="G303" s="404"/>
      <c r="H303" s="406"/>
      <c r="I303" s="405">
        <v>1.58</v>
      </c>
      <c r="J303" s="405">
        <v>0.1031</v>
      </c>
      <c r="K303" s="405">
        <v>9.6586999999999996</v>
      </c>
      <c r="L303" s="405">
        <v>1.8640000000000001</v>
      </c>
      <c r="M303" s="405">
        <v>-3.0611999999999999</v>
      </c>
      <c r="N303" s="407">
        <v>5.1227</v>
      </c>
      <c r="O303" s="405" t="s">
        <v>430</v>
      </c>
      <c r="P303" s="405" t="s">
        <v>430</v>
      </c>
      <c r="Q303" s="405" t="s">
        <v>430</v>
      </c>
      <c r="R303" s="405" t="s">
        <v>430</v>
      </c>
      <c r="S303" s="405">
        <v>12.223699999999999</v>
      </c>
      <c r="T303" s="405">
        <v>-3.1158000000000001</v>
      </c>
      <c r="U303" s="405">
        <v>-1.3648</v>
      </c>
      <c r="V303" s="405">
        <v>-4.4954000000000001</v>
      </c>
      <c r="W303" s="405">
        <v>12.223699999999999</v>
      </c>
      <c r="X303" s="405">
        <v>0.6149</v>
      </c>
      <c r="Y303" s="406"/>
      <c r="Z303" s="403">
        <v>3</v>
      </c>
      <c r="AA303" s="403">
        <v>3</v>
      </c>
      <c r="AB303" s="403">
        <v>3</v>
      </c>
      <c r="AC303" s="403">
        <v>3</v>
      </c>
      <c r="AD303" s="403">
        <v>3</v>
      </c>
      <c r="AE303" s="403">
        <v>1</v>
      </c>
      <c r="AF303" s="403">
        <v>0</v>
      </c>
      <c r="AG303" s="403">
        <v>0</v>
      </c>
      <c r="AH303" s="403">
        <v>0</v>
      </c>
      <c r="AI303" s="403">
        <v>0</v>
      </c>
      <c r="AJ303" s="403">
        <v>3</v>
      </c>
      <c r="AK303" s="403">
        <v>3</v>
      </c>
      <c r="AL303" s="403">
        <v>2</v>
      </c>
      <c r="AM303" s="403">
        <v>1</v>
      </c>
      <c r="AN303" s="403">
        <v>3</v>
      </c>
      <c r="AO303" s="402"/>
      <c r="AP303" s="405" t="s">
        <v>430</v>
      </c>
      <c r="AQ303" s="405" t="s">
        <v>430</v>
      </c>
      <c r="AR303" s="405" t="s">
        <v>430</v>
      </c>
      <c r="AS303" s="405" t="s">
        <v>430</v>
      </c>
      <c r="AT303" s="405">
        <v>-1.06</v>
      </c>
      <c r="AU303" s="408"/>
      <c r="AV303" s="403">
        <v>0</v>
      </c>
      <c r="AW303" s="403">
        <v>0</v>
      </c>
      <c r="AX303" s="403">
        <v>0</v>
      </c>
      <c r="AY303" s="403">
        <v>0</v>
      </c>
      <c r="AZ303" s="403">
        <v>1</v>
      </c>
      <c r="BA303" s="409"/>
      <c r="BB303" s="405"/>
      <c r="BC303" s="410"/>
      <c r="BD303" s="410"/>
      <c r="BE303" s="410"/>
      <c r="BF303" s="406"/>
      <c r="BG303" s="405"/>
      <c r="BH303" s="405"/>
      <c r="BI303" s="405"/>
      <c r="BJ303" s="405"/>
      <c r="BK303" s="402"/>
      <c r="BL303" s="401"/>
      <c r="BM303" s="401"/>
      <c r="BN303" s="401"/>
      <c r="BO303" s="401"/>
      <c r="BP303" s="401"/>
      <c r="BQ303" s="402"/>
      <c r="BR303" s="411"/>
    </row>
    <row r="304" spans="1:70" s="428" customFormat="1" x14ac:dyDescent="0.25">
      <c r="A304" s="886" t="s">
        <v>94</v>
      </c>
      <c r="B304" s="373"/>
      <c r="C304" s="719"/>
      <c r="D304" s="373"/>
      <c r="E304" s="346"/>
      <c r="F304" s="373"/>
      <c r="G304" s="347"/>
      <c r="H304" s="374"/>
      <c r="I304" s="348">
        <v>1.6601999999999999</v>
      </c>
      <c r="J304" s="348">
        <v>0.57969999999999999</v>
      </c>
      <c r="K304" s="348">
        <v>10.7447</v>
      </c>
      <c r="L304" s="348">
        <v>3.9216000000000002</v>
      </c>
      <c r="M304" s="348">
        <v>0.59940000000000004</v>
      </c>
      <c r="N304" s="350">
        <v>5.1227</v>
      </c>
      <c r="O304" s="348" t="s">
        <v>430</v>
      </c>
      <c r="P304" s="348" t="s">
        <v>430</v>
      </c>
      <c r="Q304" s="348" t="s">
        <v>430</v>
      </c>
      <c r="R304" s="348" t="s">
        <v>430</v>
      </c>
      <c r="S304" s="348">
        <v>13.4009</v>
      </c>
      <c r="T304" s="348">
        <v>0.19900000000000001</v>
      </c>
      <c r="U304" s="348">
        <v>-0.76259999999999994</v>
      </c>
      <c r="V304" s="348">
        <v>-4.4954000000000001</v>
      </c>
      <c r="W304" s="348">
        <v>13.4009</v>
      </c>
      <c r="X304" s="348">
        <v>3.0638000000000001</v>
      </c>
      <c r="Y304" s="374"/>
      <c r="Z304" s="346"/>
      <c r="AA304" s="346"/>
      <c r="AB304" s="346"/>
      <c r="AC304" s="346"/>
      <c r="AD304" s="346"/>
      <c r="AE304" s="346"/>
      <c r="AF304" s="346"/>
      <c r="AG304" s="346"/>
      <c r="AH304" s="346"/>
      <c r="AI304" s="346"/>
      <c r="AJ304" s="346"/>
      <c r="AK304" s="346"/>
      <c r="AL304" s="346"/>
      <c r="AM304" s="346"/>
      <c r="AN304" s="346"/>
      <c r="AO304" s="373"/>
      <c r="AP304" s="348" t="s">
        <v>430</v>
      </c>
      <c r="AQ304" s="348" t="s">
        <v>430</v>
      </c>
      <c r="AR304" s="348" t="s">
        <v>430</v>
      </c>
      <c r="AS304" s="348" t="s">
        <v>430</v>
      </c>
      <c r="AT304" s="348">
        <v>-1.06</v>
      </c>
      <c r="AU304" s="351"/>
      <c r="AV304" s="346"/>
      <c r="AW304" s="346"/>
      <c r="AX304" s="346"/>
      <c r="AY304" s="346"/>
      <c r="AZ304" s="346"/>
      <c r="BA304" s="362"/>
      <c r="BB304" s="348"/>
      <c r="BC304" s="375"/>
      <c r="BD304" s="375"/>
      <c r="BE304" s="375"/>
      <c r="BF304" s="374"/>
      <c r="BG304" s="348"/>
      <c r="BH304" s="348"/>
      <c r="BI304" s="348"/>
      <c r="BJ304" s="348"/>
      <c r="BK304" s="373"/>
      <c r="BL304" s="372"/>
      <c r="BM304" s="372"/>
      <c r="BN304" s="372"/>
      <c r="BO304" s="372"/>
      <c r="BP304" s="372"/>
      <c r="BQ304" s="373"/>
      <c r="BR304" s="354"/>
    </row>
    <row r="305" spans="1:70" s="428" customFormat="1" x14ac:dyDescent="0.25">
      <c r="A305" s="886" t="s">
        <v>95</v>
      </c>
      <c r="B305" s="373"/>
      <c r="C305" s="719"/>
      <c r="D305" s="373"/>
      <c r="E305" s="346"/>
      <c r="F305" s="373"/>
      <c r="G305" s="347"/>
      <c r="H305" s="374"/>
      <c r="I305" s="348">
        <v>1.5121</v>
      </c>
      <c r="J305" s="348">
        <v>-0.36969999999999997</v>
      </c>
      <c r="K305" s="348">
        <v>7.5720999999999998</v>
      </c>
      <c r="L305" s="348">
        <v>-0.99229999999999996</v>
      </c>
      <c r="M305" s="348">
        <v>-5.5354000000000001</v>
      </c>
      <c r="N305" s="350">
        <v>5.1227</v>
      </c>
      <c r="O305" s="348" t="s">
        <v>430</v>
      </c>
      <c r="P305" s="348" t="s">
        <v>430</v>
      </c>
      <c r="Q305" s="348" t="s">
        <v>430</v>
      </c>
      <c r="R305" s="348" t="s">
        <v>430</v>
      </c>
      <c r="S305" s="348">
        <v>10.118</v>
      </c>
      <c r="T305" s="348">
        <v>-5.3144</v>
      </c>
      <c r="U305" s="348">
        <v>-1.9670000000000001</v>
      </c>
      <c r="V305" s="348">
        <v>-4.4954000000000001</v>
      </c>
      <c r="W305" s="348">
        <v>10.118</v>
      </c>
      <c r="X305" s="348">
        <v>-1.919</v>
      </c>
      <c r="Y305" s="374"/>
      <c r="Z305" s="346"/>
      <c r="AA305" s="346"/>
      <c r="AB305" s="346"/>
      <c r="AC305" s="346"/>
      <c r="AD305" s="346"/>
      <c r="AE305" s="346"/>
      <c r="AF305" s="346"/>
      <c r="AG305" s="346"/>
      <c r="AH305" s="346"/>
      <c r="AI305" s="346"/>
      <c r="AJ305" s="346"/>
      <c r="AK305" s="346"/>
      <c r="AL305" s="346"/>
      <c r="AM305" s="346"/>
      <c r="AN305" s="346"/>
      <c r="AO305" s="373"/>
      <c r="AP305" s="348" t="s">
        <v>430</v>
      </c>
      <c r="AQ305" s="348" t="s">
        <v>430</v>
      </c>
      <c r="AR305" s="348" t="s">
        <v>430</v>
      </c>
      <c r="AS305" s="348" t="s">
        <v>430</v>
      </c>
      <c r="AT305" s="348">
        <v>-1.06</v>
      </c>
      <c r="AU305" s="351"/>
      <c r="AV305" s="346"/>
      <c r="AW305" s="346"/>
      <c r="AX305" s="346"/>
      <c r="AY305" s="346"/>
      <c r="AZ305" s="346"/>
      <c r="BA305" s="362"/>
      <c r="BB305" s="348"/>
      <c r="BC305" s="375"/>
      <c r="BD305" s="375"/>
      <c r="BE305" s="375"/>
      <c r="BF305" s="374"/>
      <c r="BG305" s="348"/>
      <c r="BH305" s="348"/>
      <c r="BI305" s="348"/>
      <c r="BJ305" s="348"/>
      <c r="BK305" s="373"/>
      <c r="BL305" s="372"/>
      <c r="BM305" s="372"/>
      <c r="BN305" s="372"/>
      <c r="BO305" s="372"/>
      <c r="BP305" s="372"/>
      <c r="BQ305" s="373"/>
      <c r="BR305" s="354"/>
    </row>
    <row r="306" spans="1:70" s="428" customFormat="1" x14ac:dyDescent="0.25">
      <c r="A306" s="887" t="s">
        <v>96</v>
      </c>
      <c r="B306" s="413"/>
      <c r="C306" s="725"/>
      <c r="D306" s="413"/>
      <c r="E306" s="414"/>
      <c r="F306" s="413"/>
      <c r="G306" s="415"/>
      <c r="H306" s="417"/>
      <c r="I306" s="416">
        <v>1.5678000000000001</v>
      </c>
      <c r="J306" s="416">
        <v>9.9400000000000002E-2</v>
      </c>
      <c r="K306" s="416">
        <v>10.6593</v>
      </c>
      <c r="L306" s="416">
        <v>2.6627000000000001</v>
      </c>
      <c r="M306" s="416">
        <v>-4.2477</v>
      </c>
      <c r="N306" s="418">
        <v>5.1227</v>
      </c>
      <c r="O306" s="416" t="s">
        <v>430</v>
      </c>
      <c r="P306" s="416" t="s">
        <v>430</v>
      </c>
      <c r="Q306" s="416" t="s">
        <v>430</v>
      </c>
      <c r="R306" s="416" t="s">
        <v>430</v>
      </c>
      <c r="S306" s="416">
        <v>13.152200000000001</v>
      </c>
      <c r="T306" s="416">
        <v>-4.2317999999999998</v>
      </c>
      <c r="U306" s="416">
        <v>-1.9670000000000001</v>
      </c>
      <c r="V306" s="416" t="s">
        <v>430</v>
      </c>
      <c r="W306" s="416">
        <v>13.152200000000001</v>
      </c>
      <c r="X306" s="416">
        <v>0.7</v>
      </c>
      <c r="Y306" s="417"/>
      <c r="Z306" s="414"/>
      <c r="AA306" s="414"/>
      <c r="AB306" s="414"/>
      <c r="AC306" s="414"/>
      <c r="AD306" s="414"/>
      <c r="AE306" s="414"/>
      <c r="AF306" s="414"/>
      <c r="AG306" s="414"/>
      <c r="AH306" s="414"/>
      <c r="AI306" s="414"/>
      <c r="AJ306" s="414"/>
      <c r="AK306" s="414"/>
      <c r="AL306" s="414"/>
      <c r="AM306" s="414"/>
      <c r="AN306" s="414"/>
      <c r="AO306" s="413"/>
      <c r="AP306" s="416" t="s">
        <v>430</v>
      </c>
      <c r="AQ306" s="416" t="s">
        <v>430</v>
      </c>
      <c r="AR306" s="416" t="s">
        <v>430</v>
      </c>
      <c r="AS306" s="416" t="s">
        <v>430</v>
      </c>
      <c r="AT306" s="416">
        <v>-1.06</v>
      </c>
      <c r="AU306" s="419"/>
      <c r="AV306" s="414"/>
      <c r="AW306" s="414"/>
      <c r="AX306" s="414"/>
      <c r="AY306" s="414"/>
      <c r="AZ306" s="414"/>
      <c r="BA306" s="420"/>
      <c r="BB306" s="416"/>
      <c r="BC306" s="421"/>
      <c r="BD306" s="421"/>
      <c r="BE306" s="421"/>
      <c r="BF306" s="417"/>
      <c r="BG306" s="416"/>
      <c r="BH306" s="416"/>
      <c r="BI306" s="416"/>
      <c r="BJ306" s="416"/>
      <c r="BK306" s="413"/>
      <c r="BL306" s="412"/>
      <c r="BM306" s="412"/>
      <c r="BN306" s="412"/>
      <c r="BO306" s="412"/>
      <c r="BP306" s="412"/>
      <c r="BQ306" s="413"/>
      <c r="BR306" s="422"/>
    </row>
    <row r="307" spans="1:70" s="428" customFormat="1" ht="14.5" customHeight="1" x14ac:dyDescent="0.35">
      <c r="A307" s="874" t="s">
        <v>3683</v>
      </c>
      <c r="B307" s="862"/>
      <c r="C307" s="863"/>
      <c r="D307" s="862"/>
      <c r="E307" s="864"/>
      <c r="F307" s="862"/>
      <c r="G307" s="865"/>
      <c r="H307" s="867"/>
      <c r="I307" s="866"/>
      <c r="J307" s="866"/>
      <c r="K307" s="866"/>
      <c r="L307" s="866"/>
      <c r="M307" s="866"/>
      <c r="N307" s="868"/>
      <c r="O307" s="866"/>
      <c r="P307" s="866"/>
      <c r="Q307" s="866"/>
      <c r="R307" s="866"/>
      <c r="S307" s="866"/>
      <c r="T307" s="866"/>
      <c r="U307" s="866"/>
      <c r="V307" s="866"/>
      <c r="W307" s="866"/>
      <c r="X307" s="866"/>
      <c r="Y307" s="867"/>
      <c r="Z307" s="864"/>
      <c r="AA307" s="864"/>
      <c r="AB307" s="864"/>
      <c r="AC307" s="864"/>
      <c r="AD307" s="864"/>
      <c r="AE307" s="864"/>
      <c r="AF307" s="864"/>
      <c r="AG307" s="864"/>
      <c r="AH307" s="864"/>
      <c r="AI307" s="864"/>
      <c r="AJ307" s="864"/>
      <c r="AK307" s="864"/>
      <c r="AL307" s="864"/>
      <c r="AM307" s="864"/>
      <c r="AN307" s="864"/>
      <c r="AO307" s="862"/>
      <c r="AP307" s="866"/>
      <c r="AQ307" s="866"/>
      <c r="AR307" s="866"/>
      <c r="AS307" s="866"/>
      <c r="AT307" s="866"/>
      <c r="AU307" s="869"/>
      <c r="AV307" s="864"/>
      <c r="AW307" s="864"/>
      <c r="AX307" s="864"/>
      <c r="AY307" s="864"/>
      <c r="AZ307" s="864"/>
      <c r="BA307" s="870"/>
      <c r="BB307" s="866"/>
      <c r="BC307" s="871"/>
      <c r="BD307" s="871"/>
      <c r="BE307" s="871"/>
      <c r="BF307" s="867"/>
      <c r="BG307" s="866"/>
      <c r="BH307" s="866"/>
      <c r="BI307" s="866"/>
      <c r="BJ307" s="866"/>
      <c r="BK307" s="862"/>
      <c r="BL307" s="872"/>
      <c r="BM307" s="872"/>
      <c r="BN307" s="872"/>
      <c r="BO307" s="872"/>
      <c r="BP307" s="872"/>
      <c r="BQ307" s="862"/>
      <c r="BR307" s="873"/>
    </row>
    <row r="308" spans="1:70" s="428" customFormat="1" x14ac:dyDescent="0.25">
      <c r="A308" s="345" t="s">
        <v>3684</v>
      </c>
      <c r="B308" s="373"/>
      <c r="C308" s="719">
        <v>45860</v>
      </c>
      <c r="D308" s="373"/>
      <c r="E308" s="346">
        <v>950.21</v>
      </c>
      <c r="F308" s="373"/>
      <c r="G308" s="347">
        <v>9.9750999999999994</v>
      </c>
      <c r="H308" s="374"/>
      <c r="I308" s="348">
        <v>0.82169999999999999</v>
      </c>
      <c r="J308" s="348">
        <v>-0.51559999999999995</v>
      </c>
      <c r="K308" s="348">
        <v>7.7515999999999998</v>
      </c>
      <c r="L308" s="348">
        <v>-1.3236000000000001</v>
      </c>
      <c r="M308" s="348">
        <v>-3.4150999999999998</v>
      </c>
      <c r="N308" s="350" t="s">
        <v>430</v>
      </c>
      <c r="O308" s="348" t="s">
        <v>430</v>
      </c>
      <c r="P308" s="348" t="s">
        <v>430</v>
      </c>
      <c r="Q308" s="348" t="s">
        <v>430</v>
      </c>
      <c r="R308" s="348" t="s">
        <v>430</v>
      </c>
      <c r="S308" s="348">
        <v>10.1831</v>
      </c>
      <c r="T308" s="348">
        <v>-5.2598000000000003</v>
      </c>
      <c r="U308" s="348">
        <v>0.18779999999999999</v>
      </c>
      <c r="V308" s="348" t="s">
        <v>430</v>
      </c>
      <c r="W308" s="348">
        <v>10.1831</v>
      </c>
      <c r="X308" s="348">
        <v>-0.249</v>
      </c>
      <c r="Y308" s="374"/>
      <c r="Z308" s="346">
        <v>3</v>
      </c>
      <c r="AA308" s="346">
        <v>1</v>
      </c>
      <c r="AB308" s="346">
        <v>1</v>
      </c>
      <c r="AC308" s="346">
        <v>1</v>
      </c>
      <c r="AD308" s="346">
        <v>2</v>
      </c>
      <c r="AE308" s="346" t="s">
        <v>430</v>
      </c>
      <c r="AF308" s="346" t="s">
        <v>430</v>
      </c>
      <c r="AG308" s="346" t="s">
        <v>430</v>
      </c>
      <c r="AH308" s="346" t="s">
        <v>430</v>
      </c>
      <c r="AI308" s="346" t="s">
        <v>430</v>
      </c>
      <c r="AJ308" s="346">
        <v>1</v>
      </c>
      <c r="AK308" s="346">
        <v>1</v>
      </c>
      <c r="AL308" s="346">
        <v>2</v>
      </c>
      <c r="AM308" s="346" t="s">
        <v>430</v>
      </c>
      <c r="AN308" s="346">
        <v>1</v>
      </c>
      <c r="AO308" s="373"/>
      <c r="AP308" s="348" t="s">
        <v>430</v>
      </c>
      <c r="AQ308" s="348" t="s">
        <v>430</v>
      </c>
      <c r="AR308" s="348" t="s">
        <v>430</v>
      </c>
      <c r="AS308" s="348" t="s">
        <v>430</v>
      </c>
      <c r="AT308" s="348" t="s">
        <v>430</v>
      </c>
      <c r="AU308" s="351"/>
      <c r="AV308" s="346" t="s">
        <v>430</v>
      </c>
      <c r="AW308" s="346" t="s">
        <v>430</v>
      </c>
      <c r="AX308" s="346" t="s">
        <v>430</v>
      </c>
      <c r="AY308" s="346" t="s">
        <v>430</v>
      </c>
      <c r="AZ308" s="346" t="s">
        <v>430</v>
      </c>
      <c r="BA308" s="362"/>
      <c r="BB308" s="348">
        <v>17.3183280379737</v>
      </c>
      <c r="BC308" s="375">
        <v>1.0068548072412999</v>
      </c>
      <c r="BD308" s="375">
        <v>-2.9118879154956701E-2</v>
      </c>
      <c r="BE308" s="375">
        <v>-3.9728138758852198E-3</v>
      </c>
      <c r="BF308" s="374"/>
      <c r="BG308" s="348">
        <v>59.659799999999997</v>
      </c>
      <c r="BH308" s="348">
        <v>40.281399999999998</v>
      </c>
      <c r="BI308" s="348" t="s">
        <v>430</v>
      </c>
      <c r="BJ308" s="348">
        <v>5.8799999999999998E-2</v>
      </c>
      <c r="BK308" s="373"/>
      <c r="BL308" s="372" t="s">
        <v>3685</v>
      </c>
      <c r="BM308" s="372" t="s">
        <v>3686</v>
      </c>
      <c r="BN308" s="372" t="s">
        <v>3687</v>
      </c>
      <c r="BO308" s="372" t="s">
        <v>3688</v>
      </c>
      <c r="BP308" s="372" t="s">
        <v>3689</v>
      </c>
      <c r="BQ308" s="373"/>
      <c r="BR308" s="354" t="s">
        <v>443</v>
      </c>
    </row>
    <row r="309" spans="1:70" s="428" customFormat="1" x14ac:dyDescent="0.25">
      <c r="A309" s="345" t="s">
        <v>3690</v>
      </c>
      <c r="B309" s="373"/>
      <c r="C309" s="719">
        <v>45868</v>
      </c>
      <c r="D309" s="373"/>
      <c r="E309" s="346">
        <v>668.16800000000001</v>
      </c>
      <c r="F309" s="373"/>
      <c r="G309" s="347">
        <v>10.007</v>
      </c>
      <c r="H309" s="374"/>
      <c r="I309" s="348">
        <v>0.84650000000000003</v>
      </c>
      <c r="J309" s="348">
        <v>-1.1556999999999999</v>
      </c>
      <c r="K309" s="348">
        <v>4.5007999999999999</v>
      </c>
      <c r="L309" s="348">
        <v>-4.8582999999999998</v>
      </c>
      <c r="M309" s="348">
        <v>-9.98E-2</v>
      </c>
      <c r="N309" s="350" t="s">
        <v>430</v>
      </c>
      <c r="O309" s="348" t="s">
        <v>430</v>
      </c>
      <c r="P309" s="348" t="s">
        <v>430</v>
      </c>
      <c r="Q309" s="348" t="s">
        <v>430</v>
      </c>
      <c r="R309" s="348" t="s">
        <v>430</v>
      </c>
      <c r="S309" s="348">
        <v>6.2539999999999996</v>
      </c>
      <c r="T309" s="348">
        <v>-5.4606000000000003</v>
      </c>
      <c r="U309" s="348">
        <v>2.7624</v>
      </c>
      <c r="V309" s="348" t="s">
        <v>430</v>
      </c>
      <c r="W309" s="348">
        <v>6.2539999999999996</v>
      </c>
      <c r="X309" s="348">
        <v>7.0000000000000007E-2</v>
      </c>
      <c r="Y309" s="374"/>
      <c r="Z309" s="346">
        <v>2</v>
      </c>
      <c r="AA309" s="346">
        <v>3</v>
      </c>
      <c r="AB309" s="346">
        <v>3</v>
      </c>
      <c r="AC309" s="346">
        <v>3</v>
      </c>
      <c r="AD309" s="346">
        <v>1</v>
      </c>
      <c r="AE309" s="346" t="s">
        <v>430</v>
      </c>
      <c r="AF309" s="346" t="s">
        <v>430</v>
      </c>
      <c r="AG309" s="346" t="s">
        <v>430</v>
      </c>
      <c r="AH309" s="346" t="s">
        <v>430</v>
      </c>
      <c r="AI309" s="346" t="s">
        <v>430</v>
      </c>
      <c r="AJ309" s="346">
        <v>3</v>
      </c>
      <c r="AK309" s="346">
        <v>2</v>
      </c>
      <c r="AL309" s="346">
        <v>1</v>
      </c>
      <c r="AM309" s="346" t="s">
        <v>430</v>
      </c>
      <c r="AN309" s="346">
        <v>3</v>
      </c>
      <c r="AO309" s="373"/>
      <c r="AP309" s="348" t="s">
        <v>430</v>
      </c>
      <c r="AQ309" s="348" t="s">
        <v>430</v>
      </c>
      <c r="AR309" s="348" t="s">
        <v>430</v>
      </c>
      <c r="AS309" s="348" t="s">
        <v>430</v>
      </c>
      <c r="AT309" s="348" t="s">
        <v>430</v>
      </c>
      <c r="AU309" s="351"/>
      <c r="AV309" s="346" t="s">
        <v>430</v>
      </c>
      <c r="AW309" s="346" t="s">
        <v>430</v>
      </c>
      <c r="AX309" s="346" t="s">
        <v>430</v>
      </c>
      <c r="AY309" s="346" t="s">
        <v>430</v>
      </c>
      <c r="AZ309" s="346" t="s">
        <v>430</v>
      </c>
      <c r="BA309" s="362"/>
      <c r="BB309" s="348">
        <v>14.7980637978849</v>
      </c>
      <c r="BC309" s="375">
        <v>0.71289316366166999</v>
      </c>
      <c r="BD309" s="375">
        <v>-1.73592259548647E-2</v>
      </c>
      <c r="BE309" s="375">
        <v>3.9737399487955301E-2</v>
      </c>
      <c r="BF309" s="374"/>
      <c r="BG309" s="348">
        <v>75.4529</v>
      </c>
      <c r="BH309" s="348">
        <v>23.2622</v>
      </c>
      <c r="BI309" s="348" t="s">
        <v>430</v>
      </c>
      <c r="BJ309" s="348">
        <v>1.2848999999999999</v>
      </c>
      <c r="BK309" s="373"/>
      <c r="BL309" s="372" t="s">
        <v>3691</v>
      </c>
      <c r="BM309" s="372" t="s">
        <v>3692</v>
      </c>
      <c r="BN309" s="372" t="s">
        <v>3693</v>
      </c>
      <c r="BO309" s="372" t="s">
        <v>3694</v>
      </c>
      <c r="BP309" s="372" t="s">
        <v>3695</v>
      </c>
      <c r="BQ309" s="373"/>
      <c r="BR309" s="354" t="s">
        <v>526</v>
      </c>
    </row>
    <row r="310" spans="1:70" s="428" customFormat="1" x14ac:dyDescent="0.25">
      <c r="A310" s="345" t="s">
        <v>3696</v>
      </c>
      <c r="B310" s="373"/>
      <c r="C310" s="719">
        <v>45989</v>
      </c>
      <c r="D310" s="373"/>
      <c r="E310" s="346">
        <v>534.52</v>
      </c>
      <c r="F310" s="373"/>
      <c r="G310" s="347">
        <v>9.5198999999999998</v>
      </c>
      <c r="H310" s="374"/>
      <c r="I310" s="348">
        <v>0.93300000000000005</v>
      </c>
      <c r="J310" s="348">
        <v>-0.64710000000000001</v>
      </c>
      <c r="K310" s="348">
        <v>6.8846999999999996</v>
      </c>
      <c r="L310" s="348">
        <v>-2.1392000000000002</v>
      </c>
      <c r="M310" s="348" t="s">
        <v>430</v>
      </c>
      <c r="N310" s="350" t="s">
        <v>430</v>
      </c>
      <c r="O310" s="348" t="s">
        <v>430</v>
      </c>
      <c r="P310" s="348" t="s">
        <v>430</v>
      </c>
      <c r="Q310" s="348" t="s">
        <v>430</v>
      </c>
      <c r="R310" s="348" t="s">
        <v>430</v>
      </c>
      <c r="S310" s="348">
        <v>9.2457999999999991</v>
      </c>
      <c r="T310" s="348">
        <v>-5.5228000000000002</v>
      </c>
      <c r="U310" s="348" t="s">
        <v>430</v>
      </c>
      <c r="V310" s="348" t="s">
        <v>430</v>
      </c>
      <c r="W310" s="348">
        <v>9.2457999999999991</v>
      </c>
      <c r="X310" s="348">
        <v>-4.8010000000000002</v>
      </c>
      <c r="Y310" s="374"/>
      <c r="Z310" s="346">
        <v>1</v>
      </c>
      <c r="AA310" s="346">
        <v>2</v>
      </c>
      <c r="AB310" s="346">
        <v>2</v>
      </c>
      <c r="AC310" s="346">
        <v>2</v>
      </c>
      <c r="AD310" s="346" t="s">
        <v>430</v>
      </c>
      <c r="AE310" s="346" t="s">
        <v>430</v>
      </c>
      <c r="AF310" s="346" t="s">
        <v>430</v>
      </c>
      <c r="AG310" s="346" t="s">
        <v>430</v>
      </c>
      <c r="AH310" s="346" t="s">
        <v>430</v>
      </c>
      <c r="AI310" s="346" t="s">
        <v>430</v>
      </c>
      <c r="AJ310" s="346">
        <v>2</v>
      </c>
      <c r="AK310" s="346">
        <v>3</v>
      </c>
      <c r="AL310" s="346" t="s">
        <v>430</v>
      </c>
      <c r="AM310" s="346" t="s">
        <v>430</v>
      </c>
      <c r="AN310" s="346">
        <v>2</v>
      </c>
      <c r="AO310" s="373"/>
      <c r="AP310" s="348" t="s">
        <v>430</v>
      </c>
      <c r="AQ310" s="348" t="s">
        <v>430</v>
      </c>
      <c r="AR310" s="348" t="s">
        <v>430</v>
      </c>
      <c r="AS310" s="348" t="s">
        <v>430</v>
      </c>
      <c r="AT310" s="348" t="s">
        <v>430</v>
      </c>
      <c r="AU310" s="351"/>
      <c r="AV310" s="346" t="s">
        <v>430</v>
      </c>
      <c r="AW310" s="346" t="s">
        <v>430</v>
      </c>
      <c r="AX310" s="346" t="s">
        <v>430</v>
      </c>
      <c r="AY310" s="346" t="s">
        <v>430</v>
      </c>
      <c r="AZ310" s="346" t="s">
        <v>430</v>
      </c>
      <c r="BA310" s="362"/>
      <c r="BB310" s="348">
        <v>24.083314891460301</v>
      </c>
      <c r="BC310" s="375">
        <v>0.94267669907693996</v>
      </c>
      <c r="BD310" s="375">
        <v>-6.6201174644040503E-2</v>
      </c>
      <c r="BE310" s="375">
        <v>-0.10572352523167899</v>
      </c>
      <c r="BF310" s="374"/>
      <c r="BG310" s="348">
        <v>77.685299999999998</v>
      </c>
      <c r="BH310" s="348">
        <v>14.911899999999999</v>
      </c>
      <c r="BI310" s="348">
        <v>5.0085800000000003</v>
      </c>
      <c r="BJ310" s="348">
        <v>2.3942199999999998</v>
      </c>
      <c r="BK310" s="373"/>
      <c r="BL310" s="372" t="s">
        <v>3697</v>
      </c>
      <c r="BM310" s="372" t="s">
        <v>3698</v>
      </c>
      <c r="BN310" s="372" t="s">
        <v>3699</v>
      </c>
      <c r="BO310" s="372" t="s">
        <v>1125</v>
      </c>
      <c r="BP310" s="372" t="s">
        <v>3700</v>
      </c>
      <c r="BQ310" s="373"/>
      <c r="BR310" s="354" t="s">
        <v>3701</v>
      </c>
    </row>
    <row r="311" spans="1:70" s="428" customFormat="1" x14ac:dyDescent="0.25">
      <c r="A311" s="885" t="s">
        <v>93</v>
      </c>
      <c r="B311" s="402"/>
      <c r="C311" s="724"/>
      <c r="D311" s="402"/>
      <c r="E311" s="403"/>
      <c r="F311" s="402"/>
      <c r="G311" s="404"/>
      <c r="H311" s="406"/>
      <c r="I311" s="405">
        <v>0.86709999999999998</v>
      </c>
      <c r="J311" s="405">
        <v>-0.77280000000000004</v>
      </c>
      <c r="K311" s="405">
        <v>6.3789999999999996</v>
      </c>
      <c r="L311" s="405">
        <v>-2.7736999999999998</v>
      </c>
      <c r="M311" s="405">
        <v>-1.7575000000000001</v>
      </c>
      <c r="N311" s="407" t="s">
        <v>430</v>
      </c>
      <c r="O311" s="405" t="s">
        <v>430</v>
      </c>
      <c r="P311" s="405" t="s">
        <v>430</v>
      </c>
      <c r="Q311" s="405" t="s">
        <v>430</v>
      </c>
      <c r="R311" s="405" t="s">
        <v>430</v>
      </c>
      <c r="S311" s="405">
        <v>8.5609999999999999</v>
      </c>
      <c r="T311" s="405">
        <v>-5.4143999999999997</v>
      </c>
      <c r="U311" s="405">
        <v>1.4751000000000001</v>
      </c>
      <c r="V311" s="405" t="s">
        <v>430</v>
      </c>
      <c r="W311" s="405">
        <v>8.5609999999999999</v>
      </c>
      <c r="X311" s="405">
        <v>-1.66</v>
      </c>
      <c r="Y311" s="406"/>
      <c r="Z311" s="403">
        <v>3</v>
      </c>
      <c r="AA311" s="403">
        <v>3</v>
      </c>
      <c r="AB311" s="403">
        <v>3</v>
      </c>
      <c r="AC311" s="403">
        <v>3</v>
      </c>
      <c r="AD311" s="403">
        <v>2</v>
      </c>
      <c r="AE311" s="403">
        <v>0</v>
      </c>
      <c r="AF311" s="403">
        <v>0</v>
      </c>
      <c r="AG311" s="403">
        <v>0</v>
      </c>
      <c r="AH311" s="403">
        <v>0</v>
      </c>
      <c r="AI311" s="403">
        <v>0</v>
      </c>
      <c r="AJ311" s="403">
        <v>3</v>
      </c>
      <c r="AK311" s="403">
        <v>3</v>
      </c>
      <c r="AL311" s="403">
        <v>2</v>
      </c>
      <c r="AM311" s="403">
        <v>0</v>
      </c>
      <c r="AN311" s="403">
        <v>3</v>
      </c>
      <c r="AO311" s="402"/>
      <c r="AP311" s="405" t="s">
        <v>430</v>
      </c>
      <c r="AQ311" s="405" t="s">
        <v>430</v>
      </c>
      <c r="AR311" s="405" t="s">
        <v>430</v>
      </c>
      <c r="AS311" s="405" t="s">
        <v>430</v>
      </c>
      <c r="AT311" s="405" t="s">
        <v>430</v>
      </c>
      <c r="AU311" s="408"/>
      <c r="AV311" s="403">
        <v>0</v>
      </c>
      <c r="AW311" s="403">
        <v>0</v>
      </c>
      <c r="AX311" s="403">
        <v>0</v>
      </c>
      <c r="AY311" s="403">
        <v>0</v>
      </c>
      <c r="AZ311" s="403">
        <v>0</v>
      </c>
      <c r="BA311" s="409"/>
      <c r="BB311" s="405"/>
      <c r="BC311" s="410"/>
      <c r="BD311" s="410"/>
      <c r="BE311" s="410"/>
      <c r="BF311" s="406"/>
      <c r="BG311" s="405"/>
      <c r="BH311" s="405"/>
      <c r="BI311" s="405"/>
      <c r="BJ311" s="405"/>
      <c r="BK311" s="402"/>
      <c r="BL311" s="401"/>
      <c r="BM311" s="401"/>
      <c r="BN311" s="401"/>
      <c r="BO311" s="401"/>
      <c r="BP311" s="401"/>
      <c r="BQ311" s="402"/>
      <c r="BR311" s="411"/>
    </row>
    <row r="312" spans="1:70" s="428" customFormat="1" x14ac:dyDescent="0.25">
      <c r="A312" s="886" t="s">
        <v>94</v>
      </c>
      <c r="B312" s="373"/>
      <c r="C312" s="719"/>
      <c r="D312" s="373"/>
      <c r="E312" s="346"/>
      <c r="F312" s="373"/>
      <c r="G312" s="347"/>
      <c r="H312" s="374"/>
      <c r="I312" s="348">
        <v>0.93300000000000005</v>
      </c>
      <c r="J312" s="348">
        <v>-0.51559999999999995</v>
      </c>
      <c r="K312" s="348">
        <v>7.7515999999999998</v>
      </c>
      <c r="L312" s="348">
        <v>-1.3236000000000001</v>
      </c>
      <c r="M312" s="348">
        <v>-9.98E-2</v>
      </c>
      <c r="N312" s="350" t="s">
        <v>430</v>
      </c>
      <c r="O312" s="348" t="s">
        <v>430</v>
      </c>
      <c r="P312" s="348" t="s">
        <v>430</v>
      </c>
      <c r="Q312" s="348" t="s">
        <v>430</v>
      </c>
      <c r="R312" s="348" t="s">
        <v>430</v>
      </c>
      <c r="S312" s="348">
        <v>10.1831</v>
      </c>
      <c r="T312" s="348">
        <v>-5.2598000000000003</v>
      </c>
      <c r="U312" s="348">
        <v>2.7624</v>
      </c>
      <c r="V312" s="348" t="s">
        <v>430</v>
      </c>
      <c r="W312" s="348">
        <v>10.1831</v>
      </c>
      <c r="X312" s="348">
        <v>7.0000000000000007E-2</v>
      </c>
      <c r="Y312" s="374"/>
      <c r="Z312" s="346"/>
      <c r="AA312" s="346"/>
      <c r="AB312" s="346"/>
      <c r="AC312" s="346"/>
      <c r="AD312" s="346"/>
      <c r="AE312" s="346"/>
      <c r="AF312" s="346"/>
      <c r="AG312" s="346"/>
      <c r="AH312" s="346"/>
      <c r="AI312" s="346"/>
      <c r="AJ312" s="346"/>
      <c r="AK312" s="346"/>
      <c r="AL312" s="346"/>
      <c r="AM312" s="346"/>
      <c r="AN312" s="346"/>
      <c r="AO312" s="373"/>
      <c r="AP312" s="348" t="s">
        <v>430</v>
      </c>
      <c r="AQ312" s="348" t="s">
        <v>430</v>
      </c>
      <c r="AR312" s="348" t="s">
        <v>430</v>
      </c>
      <c r="AS312" s="348" t="s">
        <v>430</v>
      </c>
      <c r="AT312" s="348" t="s">
        <v>430</v>
      </c>
      <c r="AU312" s="351"/>
      <c r="AV312" s="346"/>
      <c r="AW312" s="346"/>
      <c r="AX312" s="346"/>
      <c r="AY312" s="346"/>
      <c r="AZ312" s="346"/>
      <c r="BA312" s="362"/>
      <c r="BB312" s="348"/>
      <c r="BC312" s="375"/>
      <c r="BD312" s="375"/>
      <c r="BE312" s="375"/>
      <c r="BF312" s="374"/>
      <c r="BG312" s="348"/>
      <c r="BH312" s="348"/>
      <c r="BI312" s="348"/>
      <c r="BJ312" s="348"/>
      <c r="BK312" s="373"/>
      <c r="BL312" s="372"/>
      <c r="BM312" s="372"/>
      <c r="BN312" s="372"/>
      <c r="BO312" s="372"/>
      <c r="BP312" s="372"/>
      <c r="BQ312" s="373"/>
      <c r="BR312" s="354"/>
    </row>
    <row r="313" spans="1:70" s="428" customFormat="1" x14ac:dyDescent="0.25">
      <c r="A313" s="886" t="s">
        <v>95</v>
      </c>
      <c r="B313" s="373"/>
      <c r="C313" s="719"/>
      <c r="D313" s="373"/>
      <c r="E313" s="346"/>
      <c r="F313" s="373"/>
      <c r="G313" s="347"/>
      <c r="H313" s="374"/>
      <c r="I313" s="348">
        <v>0.82169999999999999</v>
      </c>
      <c r="J313" s="348">
        <v>-1.1556999999999999</v>
      </c>
      <c r="K313" s="348">
        <v>4.5007999999999999</v>
      </c>
      <c r="L313" s="348">
        <v>-4.8582999999999998</v>
      </c>
      <c r="M313" s="348">
        <v>-3.4150999999999998</v>
      </c>
      <c r="N313" s="350" t="s">
        <v>430</v>
      </c>
      <c r="O313" s="348" t="s">
        <v>430</v>
      </c>
      <c r="P313" s="348" t="s">
        <v>430</v>
      </c>
      <c r="Q313" s="348" t="s">
        <v>430</v>
      </c>
      <c r="R313" s="348" t="s">
        <v>430</v>
      </c>
      <c r="S313" s="348">
        <v>6.2539999999999996</v>
      </c>
      <c r="T313" s="348">
        <v>-5.5228000000000002</v>
      </c>
      <c r="U313" s="348">
        <v>0.18779999999999999</v>
      </c>
      <c r="V313" s="348" t="s">
        <v>430</v>
      </c>
      <c r="W313" s="348">
        <v>6.2539999999999996</v>
      </c>
      <c r="X313" s="348">
        <v>-4.8010000000000002</v>
      </c>
      <c r="Y313" s="374"/>
      <c r="Z313" s="346"/>
      <c r="AA313" s="346"/>
      <c r="AB313" s="346"/>
      <c r="AC313" s="346"/>
      <c r="AD313" s="346"/>
      <c r="AE313" s="346"/>
      <c r="AF313" s="346"/>
      <c r="AG313" s="346"/>
      <c r="AH313" s="346"/>
      <c r="AI313" s="346"/>
      <c r="AJ313" s="346"/>
      <c r="AK313" s="346"/>
      <c r="AL313" s="346"/>
      <c r="AM313" s="346"/>
      <c r="AN313" s="346"/>
      <c r="AO313" s="373"/>
      <c r="AP313" s="348" t="s">
        <v>430</v>
      </c>
      <c r="AQ313" s="348" t="s">
        <v>430</v>
      </c>
      <c r="AR313" s="348" t="s">
        <v>430</v>
      </c>
      <c r="AS313" s="348" t="s">
        <v>430</v>
      </c>
      <c r="AT313" s="348" t="s">
        <v>430</v>
      </c>
      <c r="AU313" s="351"/>
      <c r="AV313" s="346"/>
      <c r="AW313" s="346"/>
      <c r="AX313" s="346"/>
      <c r="AY313" s="346"/>
      <c r="AZ313" s="346"/>
      <c r="BA313" s="362"/>
      <c r="BB313" s="348"/>
      <c r="BC313" s="375"/>
      <c r="BD313" s="375"/>
      <c r="BE313" s="375"/>
      <c r="BF313" s="374"/>
      <c r="BG313" s="348"/>
      <c r="BH313" s="348"/>
      <c r="BI313" s="348"/>
      <c r="BJ313" s="348"/>
      <c r="BK313" s="373"/>
      <c r="BL313" s="372"/>
      <c r="BM313" s="372"/>
      <c r="BN313" s="372"/>
      <c r="BO313" s="372"/>
      <c r="BP313" s="372"/>
      <c r="BQ313" s="373"/>
      <c r="BR313" s="354"/>
    </row>
    <row r="314" spans="1:70" s="428" customFormat="1" x14ac:dyDescent="0.25">
      <c r="A314" s="887" t="s">
        <v>96</v>
      </c>
      <c r="B314" s="413"/>
      <c r="C314" s="725"/>
      <c r="D314" s="413"/>
      <c r="E314" s="414"/>
      <c r="F314" s="413"/>
      <c r="G314" s="415"/>
      <c r="H314" s="417"/>
      <c r="I314" s="416">
        <v>0.84650000000000003</v>
      </c>
      <c r="J314" s="416">
        <v>-0.64710000000000001</v>
      </c>
      <c r="K314" s="416">
        <v>6.8846999999999996</v>
      </c>
      <c r="L314" s="416">
        <v>-2.1392000000000002</v>
      </c>
      <c r="M314" s="416">
        <v>-1.75745</v>
      </c>
      <c r="N314" s="418" t="s">
        <v>430</v>
      </c>
      <c r="O314" s="416" t="s">
        <v>430</v>
      </c>
      <c r="P314" s="416" t="s">
        <v>430</v>
      </c>
      <c r="Q314" s="416" t="s">
        <v>430</v>
      </c>
      <c r="R314" s="416" t="s">
        <v>430</v>
      </c>
      <c r="S314" s="416">
        <v>9.2457999999999991</v>
      </c>
      <c r="T314" s="416">
        <v>-5.4606000000000003</v>
      </c>
      <c r="U314" s="416">
        <v>0.18779999999999999</v>
      </c>
      <c r="V314" s="416" t="s">
        <v>430</v>
      </c>
      <c r="W314" s="416">
        <v>9.2457999999999991</v>
      </c>
      <c r="X314" s="416">
        <v>-0.249</v>
      </c>
      <c r="Y314" s="417"/>
      <c r="Z314" s="414"/>
      <c r="AA314" s="414"/>
      <c r="AB314" s="414"/>
      <c r="AC314" s="414"/>
      <c r="AD314" s="414"/>
      <c r="AE314" s="414"/>
      <c r="AF314" s="414"/>
      <c r="AG314" s="414"/>
      <c r="AH314" s="414"/>
      <c r="AI314" s="414"/>
      <c r="AJ314" s="414"/>
      <c r="AK314" s="414"/>
      <c r="AL314" s="414"/>
      <c r="AM314" s="414"/>
      <c r="AN314" s="414"/>
      <c r="AO314" s="413"/>
      <c r="AP314" s="416" t="s">
        <v>430</v>
      </c>
      <c r="AQ314" s="416" t="s">
        <v>430</v>
      </c>
      <c r="AR314" s="416" t="s">
        <v>430</v>
      </c>
      <c r="AS314" s="416" t="s">
        <v>430</v>
      </c>
      <c r="AT314" s="416" t="s">
        <v>430</v>
      </c>
      <c r="AU314" s="419"/>
      <c r="AV314" s="414"/>
      <c r="AW314" s="414"/>
      <c r="AX314" s="414"/>
      <c r="AY314" s="414"/>
      <c r="AZ314" s="414"/>
      <c r="BA314" s="420"/>
      <c r="BB314" s="416"/>
      <c r="BC314" s="421"/>
      <c r="BD314" s="421"/>
      <c r="BE314" s="421"/>
      <c r="BF314" s="417"/>
      <c r="BG314" s="416"/>
      <c r="BH314" s="416"/>
      <c r="BI314" s="416"/>
      <c r="BJ314" s="416"/>
      <c r="BK314" s="413"/>
      <c r="BL314" s="412"/>
      <c r="BM314" s="412"/>
      <c r="BN314" s="412"/>
      <c r="BO314" s="412"/>
      <c r="BP314" s="412"/>
      <c r="BQ314" s="413"/>
      <c r="BR314" s="422"/>
    </row>
    <row r="315" spans="1:70" s="428" customFormat="1" ht="14.5" customHeight="1" x14ac:dyDescent="0.35">
      <c r="A315" s="874" t="s">
        <v>3702</v>
      </c>
      <c r="B315" s="862"/>
      <c r="C315" s="863"/>
      <c r="D315" s="862"/>
      <c r="E315" s="864"/>
      <c r="F315" s="862"/>
      <c r="G315" s="865"/>
      <c r="H315" s="867"/>
      <c r="I315" s="866"/>
      <c r="J315" s="866"/>
      <c r="K315" s="866"/>
      <c r="L315" s="866"/>
      <c r="M315" s="866"/>
      <c r="N315" s="868"/>
      <c r="O315" s="866"/>
      <c r="P315" s="866"/>
      <c r="Q315" s="866"/>
      <c r="R315" s="866"/>
      <c r="S315" s="866"/>
      <c r="T315" s="866"/>
      <c r="U315" s="866"/>
      <c r="V315" s="866"/>
      <c r="W315" s="866"/>
      <c r="X315" s="866"/>
      <c r="Y315" s="867"/>
      <c r="Z315" s="864"/>
      <c r="AA315" s="864"/>
      <c r="AB315" s="864"/>
      <c r="AC315" s="864"/>
      <c r="AD315" s="864"/>
      <c r="AE315" s="864"/>
      <c r="AF315" s="864"/>
      <c r="AG315" s="864"/>
      <c r="AH315" s="864"/>
      <c r="AI315" s="864"/>
      <c r="AJ315" s="864"/>
      <c r="AK315" s="864"/>
      <c r="AL315" s="864"/>
      <c r="AM315" s="864"/>
      <c r="AN315" s="864"/>
      <c r="AO315" s="862"/>
      <c r="AP315" s="866"/>
      <c r="AQ315" s="866"/>
      <c r="AR315" s="866"/>
      <c r="AS315" s="866"/>
      <c r="AT315" s="866"/>
      <c r="AU315" s="869"/>
      <c r="AV315" s="864"/>
      <c r="AW315" s="864"/>
      <c r="AX315" s="864"/>
      <c r="AY315" s="864"/>
      <c r="AZ315" s="864"/>
      <c r="BA315" s="870"/>
      <c r="BB315" s="866"/>
      <c r="BC315" s="871"/>
      <c r="BD315" s="871"/>
      <c r="BE315" s="871"/>
      <c r="BF315" s="867"/>
      <c r="BG315" s="866"/>
      <c r="BH315" s="866"/>
      <c r="BI315" s="866"/>
      <c r="BJ315" s="866"/>
      <c r="BK315" s="862"/>
      <c r="BL315" s="872"/>
      <c r="BM315" s="872"/>
      <c r="BN315" s="872"/>
      <c r="BO315" s="872"/>
      <c r="BP315" s="872"/>
      <c r="BQ315" s="862"/>
      <c r="BR315" s="873"/>
    </row>
    <row r="316" spans="1:70" s="428" customFormat="1" x14ac:dyDescent="0.25">
      <c r="A316" s="345" t="s">
        <v>3703</v>
      </c>
      <c r="B316" s="373"/>
      <c r="C316" s="719">
        <v>44669</v>
      </c>
      <c r="D316" s="373"/>
      <c r="E316" s="346">
        <v>2689.44</v>
      </c>
      <c r="F316" s="373"/>
      <c r="G316" s="347">
        <v>17.489999999999998</v>
      </c>
      <c r="H316" s="374"/>
      <c r="I316" s="348">
        <v>1.2739</v>
      </c>
      <c r="J316" s="348">
        <v>0.80689999999999995</v>
      </c>
      <c r="K316" s="348">
        <v>10.2774</v>
      </c>
      <c r="L316" s="348">
        <v>3.9834000000000001</v>
      </c>
      <c r="M316" s="348">
        <v>-1.7416</v>
      </c>
      <c r="N316" s="350">
        <v>7.4561000000000002</v>
      </c>
      <c r="O316" s="348">
        <v>7.0476000000000001</v>
      </c>
      <c r="P316" s="348">
        <v>16.559100000000001</v>
      </c>
      <c r="Q316" s="348" t="s">
        <v>430</v>
      </c>
      <c r="R316" s="348" t="s">
        <v>430</v>
      </c>
      <c r="S316" s="348">
        <v>12.9116</v>
      </c>
      <c r="T316" s="348">
        <v>0.51719999999999999</v>
      </c>
      <c r="U316" s="348">
        <v>2.4605000000000001</v>
      </c>
      <c r="V316" s="348">
        <v>0.57499999999999996</v>
      </c>
      <c r="W316" s="348">
        <v>12.9116</v>
      </c>
      <c r="X316" s="348">
        <v>14.890599999999999</v>
      </c>
      <c r="Y316" s="374"/>
      <c r="Z316" s="346">
        <v>2</v>
      </c>
      <c r="AA316" s="346">
        <v>2</v>
      </c>
      <c r="AB316" s="346">
        <v>3</v>
      </c>
      <c r="AC316" s="346">
        <v>1</v>
      </c>
      <c r="AD316" s="346">
        <v>1</v>
      </c>
      <c r="AE316" s="346">
        <v>1</v>
      </c>
      <c r="AF316" s="346">
        <v>1</v>
      </c>
      <c r="AG316" s="346">
        <v>2</v>
      </c>
      <c r="AH316" s="346" t="s">
        <v>430</v>
      </c>
      <c r="AI316" s="346" t="s">
        <v>430</v>
      </c>
      <c r="AJ316" s="346">
        <v>3</v>
      </c>
      <c r="AK316" s="346">
        <v>1</v>
      </c>
      <c r="AL316" s="346">
        <v>1</v>
      </c>
      <c r="AM316" s="346">
        <v>1</v>
      </c>
      <c r="AN316" s="346">
        <v>3</v>
      </c>
      <c r="AO316" s="373"/>
      <c r="AP316" s="348" t="s">
        <v>430</v>
      </c>
      <c r="AQ316" s="348" t="s">
        <v>430</v>
      </c>
      <c r="AR316" s="348" t="s">
        <v>430</v>
      </c>
      <c r="AS316" s="348">
        <v>9.36</v>
      </c>
      <c r="AT316" s="348">
        <v>4.54</v>
      </c>
      <c r="AU316" s="351"/>
      <c r="AV316" s="346" t="s">
        <v>430</v>
      </c>
      <c r="AW316" s="346" t="s">
        <v>430</v>
      </c>
      <c r="AX316" s="346" t="s">
        <v>430</v>
      </c>
      <c r="AY316" s="346">
        <v>1</v>
      </c>
      <c r="AZ316" s="346">
        <v>1</v>
      </c>
      <c r="BA316" s="362"/>
      <c r="BB316" s="348">
        <v>14.9624364522505</v>
      </c>
      <c r="BC316" s="375">
        <v>0.82350909147911799</v>
      </c>
      <c r="BD316" s="375">
        <v>5.8494298710614602E-2</v>
      </c>
      <c r="BE316" s="375">
        <v>0.12587794283627499</v>
      </c>
      <c r="BF316" s="374"/>
      <c r="BG316" s="348">
        <v>58.318199999999997</v>
      </c>
      <c r="BH316" s="348">
        <v>15.8606</v>
      </c>
      <c r="BI316" s="348">
        <v>19.777000000000001</v>
      </c>
      <c r="BJ316" s="348">
        <v>6.0442</v>
      </c>
      <c r="BK316" s="373"/>
      <c r="BL316" s="372" t="s">
        <v>3704</v>
      </c>
      <c r="BM316" s="372" t="s">
        <v>3705</v>
      </c>
      <c r="BN316" s="372" t="s">
        <v>3706</v>
      </c>
      <c r="BO316" s="372" t="s">
        <v>3707</v>
      </c>
      <c r="BP316" s="372" t="s">
        <v>3708</v>
      </c>
      <c r="BQ316" s="373"/>
      <c r="BR316" s="354" t="s">
        <v>463</v>
      </c>
    </row>
    <row r="317" spans="1:70" s="428" customFormat="1" x14ac:dyDescent="0.25">
      <c r="A317" s="345" t="s">
        <v>3709</v>
      </c>
      <c r="B317" s="373"/>
      <c r="C317" s="719">
        <v>43075</v>
      </c>
      <c r="D317" s="373"/>
      <c r="E317" s="346">
        <v>1219.0899999999999</v>
      </c>
      <c r="F317" s="373"/>
      <c r="G317" s="347">
        <v>22.088000000000001</v>
      </c>
      <c r="H317" s="374"/>
      <c r="I317" s="348">
        <v>1.2236</v>
      </c>
      <c r="J317" s="348">
        <v>0.68830000000000002</v>
      </c>
      <c r="K317" s="348">
        <v>11.0899</v>
      </c>
      <c r="L317" s="348">
        <v>1.9100999999999999</v>
      </c>
      <c r="M317" s="348">
        <v>-3.5331999999999999</v>
      </c>
      <c r="N317" s="350">
        <v>4.9581</v>
      </c>
      <c r="O317" s="348">
        <v>1.2083999999999999</v>
      </c>
      <c r="P317" s="348">
        <v>16.736000000000001</v>
      </c>
      <c r="Q317" s="348">
        <v>16.108599999999999</v>
      </c>
      <c r="R317" s="348" t="s">
        <v>430</v>
      </c>
      <c r="S317" s="348">
        <v>14.0085</v>
      </c>
      <c r="T317" s="348">
        <v>-1.1369</v>
      </c>
      <c r="U317" s="348">
        <v>0.14510000000000001</v>
      </c>
      <c r="V317" s="348">
        <v>-3.1695000000000002</v>
      </c>
      <c r="W317" s="348">
        <v>14.0085</v>
      </c>
      <c r="X317" s="348">
        <v>9.9</v>
      </c>
      <c r="Y317" s="374"/>
      <c r="Z317" s="346">
        <v>3</v>
      </c>
      <c r="AA317" s="346">
        <v>3</v>
      </c>
      <c r="AB317" s="346">
        <v>2</v>
      </c>
      <c r="AC317" s="346">
        <v>3</v>
      </c>
      <c r="AD317" s="346">
        <v>2</v>
      </c>
      <c r="AE317" s="346">
        <v>2</v>
      </c>
      <c r="AF317" s="346">
        <v>2</v>
      </c>
      <c r="AG317" s="346">
        <v>1</v>
      </c>
      <c r="AH317" s="346">
        <v>1</v>
      </c>
      <c r="AI317" s="346" t="s">
        <v>430</v>
      </c>
      <c r="AJ317" s="346">
        <v>2</v>
      </c>
      <c r="AK317" s="346">
        <v>2</v>
      </c>
      <c r="AL317" s="346">
        <v>2</v>
      </c>
      <c r="AM317" s="346">
        <v>2</v>
      </c>
      <c r="AN317" s="346">
        <v>2</v>
      </c>
      <c r="AO317" s="373"/>
      <c r="AP317" s="348" t="s">
        <v>430</v>
      </c>
      <c r="AQ317" s="348">
        <v>15.2</v>
      </c>
      <c r="AR317" s="348">
        <v>12.43</v>
      </c>
      <c r="AS317" s="348">
        <v>5.83</v>
      </c>
      <c r="AT317" s="348">
        <v>0.33</v>
      </c>
      <c r="AU317" s="351"/>
      <c r="AV317" s="346" t="s">
        <v>430</v>
      </c>
      <c r="AW317" s="346">
        <v>1</v>
      </c>
      <c r="AX317" s="346">
        <v>1</v>
      </c>
      <c r="AY317" s="346">
        <v>2</v>
      </c>
      <c r="AZ317" s="346">
        <v>2</v>
      </c>
      <c r="BA317" s="362"/>
      <c r="BB317" s="348">
        <v>18.2601346234636</v>
      </c>
      <c r="BC317" s="375">
        <v>0.97040040436333297</v>
      </c>
      <c r="BD317" s="375">
        <v>5.4527711935084898E-2</v>
      </c>
      <c r="BE317" s="375">
        <v>4.9633953882147898E-2</v>
      </c>
      <c r="BF317" s="374"/>
      <c r="BG317" s="348">
        <v>67.167699999999996</v>
      </c>
      <c r="BH317" s="348">
        <v>6.3549199999999999</v>
      </c>
      <c r="BI317" s="348">
        <v>24.055900000000001</v>
      </c>
      <c r="BJ317" s="348">
        <v>2.4214799999999999</v>
      </c>
      <c r="BK317" s="373"/>
      <c r="BL317" s="372" t="s">
        <v>3710</v>
      </c>
      <c r="BM317" s="372" t="s">
        <v>3711</v>
      </c>
      <c r="BN317" s="372" t="s">
        <v>3712</v>
      </c>
      <c r="BO317" s="372" t="s">
        <v>3713</v>
      </c>
      <c r="BP317" s="372" t="s">
        <v>3714</v>
      </c>
      <c r="BQ317" s="373"/>
      <c r="BR317" s="354" t="s">
        <v>463</v>
      </c>
    </row>
    <row r="318" spans="1:70" s="428" customFormat="1" x14ac:dyDescent="0.25">
      <c r="A318" s="345" t="s">
        <v>3715</v>
      </c>
      <c r="B318" s="373"/>
      <c r="C318" s="719">
        <v>44806</v>
      </c>
      <c r="D318" s="373"/>
      <c r="E318" s="346">
        <v>476.23</v>
      </c>
      <c r="F318" s="373"/>
      <c r="G318" s="347">
        <v>14.643800000000001</v>
      </c>
      <c r="H318" s="374"/>
      <c r="I318" s="348">
        <v>1.7064999999999999</v>
      </c>
      <c r="J318" s="348">
        <v>1.5308999999999999</v>
      </c>
      <c r="K318" s="348">
        <v>13.110099999999999</v>
      </c>
      <c r="L318" s="348">
        <v>2.3005</v>
      </c>
      <c r="M318" s="348">
        <v>-5.3547000000000002</v>
      </c>
      <c r="N318" s="350">
        <v>4.6555</v>
      </c>
      <c r="O318" s="348">
        <v>0.70989999999999998</v>
      </c>
      <c r="P318" s="348">
        <v>12.242800000000001</v>
      </c>
      <c r="Q318" s="348" t="s">
        <v>430</v>
      </c>
      <c r="R318" s="348" t="s">
        <v>430</v>
      </c>
      <c r="S318" s="348">
        <v>15.631500000000001</v>
      </c>
      <c r="T318" s="348">
        <v>-2.2599999999999998</v>
      </c>
      <c r="U318" s="348">
        <v>-0.87929999999999997</v>
      </c>
      <c r="V318" s="348">
        <v>-5.0145999999999997</v>
      </c>
      <c r="W318" s="348">
        <v>15.631500000000001</v>
      </c>
      <c r="X318" s="348">
        <v>11.0092</v>
      </c>
      <c r="Y318" s="374"/>
      <c r="Z318" s="346">
        <v>1</v>
      </c>
      <c r="AA318" s="346">
        <v>1</v>
      </c>
      <c r="AB318" s="346">
        <v>1</v>
      </c>
      <c r="AC318" s="346">
        <v>2</v>
      </c>
      <c r="AD318" s="346">
        <v>3</v>
      </c>
      <c r="AE318" s="346">
        <v>3</v>
      </c>
      <c r="AF318" s="346">
        <v>3</v>
      </c>
      <c r="AG318" s="346">
        <v>3</v>
      </c>
      <c r="AH318" s="346" t="s">
        <v>430</v>
      </c>
      <c r="AI318" s="346" t="s">
        <v>430</v>
      </c>
      <c r="AJ318" s="346">
        <v>1</v>
      </c>
      <c r="AK318" s="346">
        <v>3</v>
      </c>
      <c r="AL318" s="346">
        <v>3</v>
      </c>
      <c r="AM318" s="346">
        <v>3</v>
      </c>
      <c r="AN318" s="346">
        <v>1</v>
      </c>
      <c r="AO318" s="373"/>
      <c r="AP318" s="348" t="s">
        <v>430</v>
      </c>
      <c r="AQ318" s="348" t="s">
        <v>430</v>
      </c>
      <c r="AR318" s="348" t="s">
        <v>430</v>
      </c>
      <c r="AS318" s="348">
        <v>2.74</v>
      </c>
      <c r="AT318" s="348">
        <v>-1.65</v>
      </c>
      <c r="AU318" s="351"/>
      <c r="AV318" s="346" t="s">
        <v>430</v>
      </c>
      <c r="AW318" s="346" t="s">
        <v>430</v>
      </c>
      <c r="AX318" s="346" t="s">
        <v>430</v>
      </c>
      <c r="AY318" s="346">
        <v>3</v>
      </c>
      <c r="AZ318" s="346">
        <v>3</v>
      </c>
      <c r="BA318" s="362"/>
      <c r="BB318" s="348">
        <v>18.945171748108098</v>
      </c>
      <c r="BC318" s="375">
        <v>0.98594327545586702</v>
      </c>
      <c r="BD318" s="375">
        <v>3.6448224679730197E-2</v>
      </c>
      <c r="BE318" s="375">
        <v>-0.270684372262399</v>
      </c>
      <c r="BF318" s="374"/>
      <c r="BG318" s="348">
        <v>52.424599999999998</v>
      </c>
      <c r="BH318" s="348">
        <v>15.9316</v>
      </c>
      <c r="BI318" s="348">
        <v>26.868200000000002</v>
      </c>
      <c r="BJ318" s="348">
        <v>4.7755999999999998</v>
      </c>
      <c r="BK318" s="373"/>
      <c r="BL318" s="372" t="s">
        <v>3716</v>
      </c>
      <c r="BM318" s="372" t="s">
        <v>3717</v>
      </c>
      <c r="BN318" s="372" t="s">
        <v>3718</v>
      </c>
      <c r="BO318" s="372" t="s">
        <v>3719</v>
      </c>
      <c r="BP318" s="372" t="s">
        <v>3720</v>
      </c>
      <c r="BQ318" s="373"/>
      <c r="BR318" s="354" t="s">
        <v>463</v>
      </c>
    </row>
    <row r="319" spans="1:70" s="428" customFormat="1" x14ac:dyDescent="0.25">
      <c r="A319" s="885" t="s">
        <v>93</v>
      </c>
      <c r="B319" s="402"/>
      <c r="C319" s="724"/>
      <c r="D319" s="402"/>
      <c r="E319" s="403"/>
      <c r="F319" s="402"/>
      <c r="G319" s="404"/>
      <c r="H319" s="406"/>
      <c r="I319" s="405">
        <v>1.4013</v>
      </c>
      <c r="J319" s="405">
        <v>1.0086999999999999</v>
      </c>
      <c r="K319" s="405">
        <v>11.4925</v>
      </c>
      <c r="L319" s="405">
        <v>2.7313000000000001</v>
      </c>
      <c r="M319" s="405">
        <v>-3.5432000000000001</v>
      </c>
      <c r="N319" s="407">
        <v>5.6898999999999997</v>
      </c>
      <c r="O319" s="405">
        <v>2.9885999999999999</v>
      </c>
      <c r="P319" s="405">
        <v>15.1793</v>
      </c>
      <c r="Q319" s="405">
        <v>16.108599999999999</v>
      </c>
      <c r="R319" s="405" t="s">
        <v>430</v>
      </c>
      <c r="S319" s="405">
        <v>14.1838</v>
      </c>
      <c r="T319" s="405">
        <v>-0.95989999999999998</v>
      </c>
      <c r="U319" s="405">
        <v>0.57540000000000002</v>
      </c>
      <c r="V319" s="405">
        <v>-2.5364</v>
      </c>
      <c r="W319" s="405">
        <v>14.1838</v>
      </c>
      <c r="X319" s="405">
        <v>11.933299999999999</v>
      </c>
      <c r="Y319" s="406"/>
      <c r="Z319" s="403">
        <v>3</v>
      </c>
      <c r="AA319" s="403">
        <v>3</v>
      </c>
      <c r="AB319" s="403">
        <v>3</v>
      </c>
      <c r="AC319" s="403">
        <v>3</v>
      </c>
      <c r="AD319" s="403">
        <v>3</v>
      </c>
      <c r="AE319" s="403">
        <v>3</v>
      </c>
      <c r="AF319" s="403">
        <v>3</v>
      </c>
      <c r="AG319" s="403">
        <v>3</v>
      </c>
      <c r="AH319" s="403">
        <v>1</v>
      </c>
      <c r="AI319" s="403">
        <v>0</v>
      </c>
      <c r="AJ319" s="403">
        <v>3</v>
      </c>
      <c r="AK319" s="403">
        <v>3</v>
      </c>
      <c r="AL319" s="403">
        <v>3</v>
      </c>
      <c r="AM319" s="403">
        <v>3</v>
      </c>
      <c r="AN319" s="403">
        <v>3</v>
      </c>
      <c r="AO319" s="402"/>
      <c r="AP319" s="405" t="s">
        <v>430</v>
      </c>
      <c r="AQ319" s="405">
        <v>15.2</v>
      </c>
      <c r="AR319" s="405">
        <v>12.43</v>
      </c>
      <c r="AS319" s="405">
        <v>5.9766666666666701</v>
      </c>
      <c r="AT319" s="405">
        <v>1.0733333333333299</v>
      </c>
      <c r="AU319" s="408"/>
      <c r="AV319" s="403">
        <v>0</v>
      </c>
      <c r="AW319" s="403">
        <v>1</v>
      </c>
      <c r="AX319" s="403">
        <v>1</v>
      </c>
      <c r="AY319" s="403">
        <v>3</v>
      </c>
      <c r="AZ319" s="403">
        <v>3</v>
      </c>
      <c r="BA319" s="409"/>
      <c r="BB319" s="405"/>
      <c r="BC319" s="410"/>
      <c r="BD319" s="410"/>
      <c r="BE319" s="410"/>
      <c r="BF319" s="406"/>
      <c r="BG319" s="405"/>
      <c r="BH319" s="405"/>
      <c r="BI319" s="405"/>
      <c r="BJ319" s="405"/>
      <c r="BK319" s="402"/>
      <c r="BL319" s="401"/>
      <c r="BM319" s="401"/>
      <c r="BN319" s="401"/>
      <c r="BO319" s="401"/>
      <c r="BP319" s="401"/>
      <c r="BQ319" s="402"/>
      <c r="BR319" s="411"/>
    </row>
    <row r="320" spans="1:70" s="428" customFormat="1" x14ac:dyDescent="0.25">
      <c r="A320" s="886" t="s">
        <v>94</v>
      </c>
      <c r="B320" s="373"/>
      <c r="C320" s="719"/>
      <c r="D320" s="373"/>
      <c r="E320" s="346"/>
      <c r="F320" s="373"/>
      <c r="G320" s="347"/>
      <c r="H320" s="374"/>
      <c r="I320" s="348">
        <v>1.7064999999999999</v>
      </c>
      <c r="J320" s="348">
        <v>1.5308999999999999</v>
      </c>
      <c r="K320" s="348">
        <v>13.110099999999999</v>
      </c>
      <c r="L320" s="348">
        <v>3.9834000000000001</v>
      </c>
      <c r="M320" s="348">
        <v>-1.7416</v>
      </c>
      <c r="N320" s="350">
        <v>7.4561000000000002</v>
      </c>
      <c r="O320" s="348">
        <v>7.0476000000000001</v>
      </c>
      <c r="P320" s="348">
        <v>16.736000000000001</v>
      </c>
      <c r="Q320" s="348">
        <v>16.108599999999999</v>
      </c>
      <c r="R320" s="348" t="s">
        <v>430</v>
      </c>
      <c r="S320" s="348">
        <v>15.631500000000001</v>
      </c>
      <c r="T320" s="348">
        <v>0.51719999999999999</v>
      </c>
      <c r="U320" s="348">
        <v>2.4605000000000001</v>
      </c>
      <c r="V320" s="348">
        <v>0.57499999999999996</v>
      </c>
      <c r="W320" s="348">
        <v>15.631500000000001</v>
      </c>
      <c r="X320" s="348">
        <v>14.890599999999999</v>
      </c>
      <c r="Y320" s="374"/>
      <c r="Z320" s="346"/>
      <c r="AA320" s="346"/>
      <c r="AB320" s="346"/>
      <c r="AC320" s="346"/>
      <c r="AD320" s="346"/>
      <c r="AE320" s="346"/>
      <c r="AF320" s="346"/>
      <c r="AG320" s="346"/>
      <c r="AH320" s="346"/>
      <c r="AI320" s="346"/>
      <c r="AJ320" s="346"/>
      <c r="AK320" s="346"/>
      <c r="AL320" s="346"/>
      <c r="AM320" s="346"/>
      <c r="AN320" s="346"/>
      <c r="AO320" s="373"/>
      <c r="AP320" s="348" t="s">
        <v>430</v>
      </c>
      <c r="AQ320" s="348">
        <v>15.2</v>
      </c>
      <c r="AR320" s="348">
        <v>12.43</v>
      </c>
      <c r="AS320" s="348">
        <v>9.36</v>
      </c>
      <c r="AT320" s="348">
        <v>4.54</v>
      </c>
      <c r="AU320" s="351"/>
      <c r="AV320" s="346"/>
      <c r="AW320" s="346"/>
      <c r="AX320" s="346"/>
      <c r="AY320" s="346"/>
      <c r="AZ320" s="346"/>
      <c r="BA320" s="362"/>
      <c r="BB320" s="348"/>
      <c r="BC320" s="375"/>
      <c r="BD320" s="375"/>
      <c r="BE320" s="375"/>
      <c r="BF320" s="374"/>
      <c r="BG320" s="348"/>
      <c r="BH320" s="348"/>
      <c r="BI320" s="348"/>
      <c r="BJ320" s="348"/>
      <c r="BK320" s="373"/>
      <c r="BL320" s="372"/>
      <c r="BM320" s="372"/>
      <c r="BN320" s="372"/>
      <c r="BO320" s="372"/>
      <c r="BP320" s="372"/>
      <c r="BQ320" s="373"/>
      <c r="BR320" s="354"/>
    </row>
    <row r="321" spans="1:70" s="428" customFormat="1" x14ac:dyDescent="0.25">
      <c r="A321" s="886" t="s">
        <v>95</v>
      </c>
      <c r="B321" s="373"/>
      <c r="C321" s="719"/>
      <c r="D321" s="373"/>
      <c r="E321" s="346"/>
      <c r="F321" s="373"/>
      <c r="G321" s="347"/>
      <c r="H321" s="374"/>
      <c r="I321" s="348">
        <v>1.2236</v>
      </c>
      <c r="J321" s="348">
        <v>0.68830000000000002</v>
      </c>
      <c r="K321" s="348">
        <v>10.2774</v>
      </c>
      <c r="L321" s="348">
        <v>1.9100999999999999</v>
      </c>
      <c r="M321" s="348">
        <v>-5.3547000000000002</v>
      </c>
      <c r="N321" s="350">
        <v>4.6555</v>
      </c>
      <c r="O321" s="348">
        <v>0.70989999999999998</v>
      </c>
      <c r="P321" s="348">
        <v>12.242800000000001</v>
      </c>
      <c r="Q321" s="348">
        <v>16.108599999999999</v>
      </c>
      <c r="R321" s="348" t="s">
        <v>430</v>
      </c>
      <c r="S321" s="348">
        <v>12.9116</v>
      </c>
      <c r="T321" s="348">
        <v>-2.2599999999999998</v>
      </c>
      <c r="U321" s="348">
        <v>-0.87929999999999997</v>
      </c>
      <c r="V321" s="348">
        <v>-5.0145999999999997</v>
      </c>
      <c r="W321" s="348">
        <v>12.9116</v>
      </c>
      <c r="X321" s="348">
        <v>9.9</v>
      </c>
      <c r="Y321" s="374"/>
      <c r="Z321" s="346"/>
      <c r="AA321" s="346"/>
      <c r="AB321" s="346"/>
      <c r="AC321" s="346"/>
      <c r="AD321" s="346"/>
      <c r="AE321" s="346"/>
      <c r="AF321" s="346"/>
      <c r="AG321" s="346"/>
      <c r="AH321" s="346"/>
      <c r="AI321" s="346"/>
      <c r="AJ321" s="346"/>
      <c r="AK321" s="346"/>
      <c r="AL321" s="346"/>
      <c r="AM321" s="346"/>
      <c r="AN321" s="346"/>
      <c r="AO321" s="373"/>
      <c r="AP321" s="348" t="s">
        <v>430</v>
      </c>
      <c r="AQ321" s="348">
        <v>15.2</v>
      </c>
      <c r="AR321" s="348">
        <v>12.43</v>
      </c>
      <c r="AS321" s="348">
        <v>2.74</v>
      </c>
      <c r="AT321" s="348">
        <v>-1.65</v>
      </c>
      <c r="AU321" s="351"/>
      <c r="AV321" s="346"/>
      <c r="AW321" s="346"/>
      <c r="AX321" s="346"/>
      <c r="AY321" s="346"/>
      <c r="AZ321" s="346"/>
      <c r="BA321" s="362"/>
      <c r="BB321" s="348"/>
      <c r="BC321" s="375"/>
      <c r="BD321" s="375"/>
      <c r="BE321" s="375"/>
      <c r="BF321" s="374"/>
      <c r="BG321" s="348"/>
      <c r="BH321" s="348"/>
      <c r="BI321" s="348"/>
      <c r="BJ321" s="348"/>
      <c r="BK321" s="373"/>
      <c r="BL321" s="372"/>
      <c r="BM321" s="372"/>
      <c r="BN321" s="372"/>
      <c r="BO321" s="372"/>
      <c r="BP321" s="372"/>
      <c r="BQ321" s="373"/>
      <c r="BR321" s="354"/>
    </row>
    <row r="322" spans="1:70" s="428" customFormat="1" x14ac:dyDescent="0.25">
      <c r="A322" s="887" t="s">
        <v>96</v>
      </c>
      <c r="B322" s="413"/>
      <c r="C322" s="725"/>
      <c r="D322" s="413"/>
      <c r="E322" s="414"/>
      <c r="F322" s="413"/>
      <c r="G322" s="415"/>
      <c r="H322" s="417"/>
      <c r="I322" s="416">
        <v>1.2739</v>
      </c>
      <c r="J322" s="416">
        <v>0.80689999999999995</v>
      </c>
      <c r="K322" s="416">
        <v>11.0899</v>
      </c>
      <c r="L322" s="416">
        <v>2.3005</v>
      </c>
      <c r="M322" s="416">
        <v>-3.5331999999999999</v>
      </c>
      <c r="N322" s="418">
        <v>4.9581</v>
      </c>
      <c r="O322" s="416">
        <v>1.2083999999999999</v>
      </c>
      <c r="P322" s="416">
        <v>16.559100000000001</v>
      </c>
      <c r="Q322" s="416">
        <v>16.108599999999999</v>
      </c>
      <c r="R322" s="416" t="s">
        <v>430</v>
      </c>
      <c r="S322" s="416">
        <v>14.0085</v>
      </c>
      <c r="T322" s="416">
        <v>-1.1369</v>
      </c>
      <c r="U322" s="416">
        <v>0.14510000000000001</v>
      </c>
      <c r="V322" s="416">
        <v>-3.1695000000000002</v>
      </c>
      <c r="W322" s="416">
        <v>14.0085</v>
      </c>
      <c r="X322" s="416">
        <v>11.0092</v>
      </c>
      <c r="Y322" s="417"/>
      <c r="Z322" s="414"/>
      <c r="AA322" s="414"/>
      <c r="AB322" s="414"/>
      <c r="AC322" s="414"/>
      <c r="AD322" s="414"/>
      <c r="AE322" s="414"/>
      <c r="AF322" s="414"/>
      <c r="AG322" s="414"/>
      <c r="AH322" s="414"/>
      <c r="AI322" s="414"/>
      <c r="AJ322" s="414"/>
      <c r="AK322" s="414"/>
      <c r="AL322" s="414"/>
      <c r="AM322" s="414"/>
      <c r="AN322" s="414"/>
      <c r="AO322" s="413"/>
      <c r="AP322" s="416" t="s">
        <v>430</v>
      </c>
      <c r="AQ322" s="416">
        <v>15.2</v>
      </c>
      <c r="AR322" s="416">
        <v>12.43</v>
      </c>
      <c r="AS322" s="416">
        <v>5.83</v>
      </c>
      <c r="AT322" s="416">
        <v>0.33</v>
      </c>
      <c r="AU322" s="419"/>
      <c r="AV322" s="414"/>
      <c r="AW322" s="414"/>
      <c r="AX322" s="414"/>
      <c r="AY322" s="414"/>
      <c r="AZ322" s="414"/>
      <c r="BA322" s="420"/>
      <c r="BB322" s="416"/>
      <c r="BC322" s="421"/>
      <c r="BD322" s="421"/>
      <c r="BE322" s="421"/>
      <c r="BF322" s="417"/>
      <c r="BG322" s="416"/>
      <c r="BH322" s="416"/>
      <c r="BI322" s="416"/>
      <c r="BJ322" s="416"/>
      <c r="BK322" s="413"/>
      <c r="BL322" s="412"/>
      <c r="BM322" s="412"/>
      <c r="BN322" s="412"/>
      <c r="BO322" s="412"/>
      <c r="BP322" s="412"/>
      <c r="BQ322" s="413"/>
      <c r="BR322" s="422"/>
    </row>
    <row r="323" spans="1:70" s="428" customFormat="1" ht="14.5" customHeight="1" x14ac:dyDescent="0.35">
      <c r="A323" s="874" t="s">
        <v>3721</v>
      </c>
      <c r="B323" s="862"/>
      <c r="C323" s="863"/>
      <c r="D323" s="862"/>
      <c r="E323" s="864"/>
      <c r="F323" s="862"/>
      <c r="G323" s="865"/>
      <c r="H323" s="867"/>
      <c r="I323" s="866"/>
      <c r="J323" s="866"/>
      <c r="K323" s="866"/>
      <c r="L323" s="866"/>
      <c r="M323" s="866"/>
      <c r="N323" s="868"/>
      <c r="O323" s="866"/>
      <c r="P323" s="866"/>
      <c r="Q323" s="866"/>
      <c r="R323" s="866"/>
      <c r="S323" s="866"/>
      <c r="T323" s="866"/>
      <c r="U323" s="866"/>
      <c r="V323" s="866"/>
      <c r="W323" s="866"/>
      <c r="X323" s="866"/>
      <c r="Y323" s="867"/>
      <c r="Z323" s="864"/>
      <c r="AA323" s="864"/>
      <c r="AB323" s="864"/>
      <c r="AC323" s="864"/>
      <c r="AD323" s="864"/>
      <c r="AE323" s="864"/>
      <c r="AF323" s="864"/>
      <c r="AG323" s="864"/>
      <c r="AH323" s="864"/>
      <c r="AI323" s="864"/>
      <c r="AJ323" s="864"/>
      <c r="AK323" s="864"/>
      <c r="AL323" s="864"/>
      <c r="AM323" s="864"/>
      <c r="AN323" s="864"/>
      <c r="AO323" s="862"/>
      <c r="AP323" s="866"/>
      <c r="AQ323" s="866"/>
      <c r="AR323" s="866"/>
      <c r="AS323" s="866"/>
      <c r="AT323" s="866"/>
      <c r="AU323" s="869"/>
      <c r="AV323" s="864"/>
      <c r="AW323" s="864"/>
      <c r="AX323" s="864"/>
      <c r="AY323" s="864"/>
      <c r="AZ323" s="864"/>
      <c r="BA323" s="870"/>
      <c r="BB323" s="866"/>
      <c r="BC323" s="871"/>
      <c r="BD323" s="871"/>
      <c r="BE323" s="871"/>
      <c r="BF323" s="867"/>
      <c r="BG323" s="866"/>
      <c r="BH323" s="866"/>
      <c r="BI323" s="866"/>
      <c r="BJ323" s="866"/>
      <c r="BK323" s="862"/>
      <c r="BL323" s="872"/>
      <c r="BM323" s="872"/>
      <c r="BN323" s="872"/>
      <c r="BO323" s="872"/>
      <c r="BP323" s="872"/>
      <c r="BQ323" s="862"/>
      <c r="BR323" s="873"/>
    </row>
    <row r="324" spans="1:70" s="428" customFormat="1" x14ac:dyDescent="0.25">
      <c r="A324" s="345" t="s">
        <v>3722</v>
      </c>
      <c r="B324" s="373"/>
      <c r="C324" s="719">
        <v>43753</v>
      </c>
      <c r="D324" s="373"/>
      <c r="E324" s="346">
        <v>3774.01</v>
      </c>
      <c r="F324" s="373"/>
      <c r="G324" s="347">
        <v>47.16</v>
      </c>
      <c r="H324" s="374"/>
      <c r="I324" s="348" t="s">
        <v>430</v>
      </c>
      <c r="J324" s="348">
        <v>-1.0283</v>
      </c>
      <c r="K324" s="348">
        <v>10.9908</v>
      </c>
      <c r="L324" s="348">
        <v>2.7675000000000001</v>
      </c>
      <c r="M324" s="348">
        <v>7.5730000000000004</v>
      </c>
      <c r="N324" s="350">
        <v>22.338799999999999</v>
      </c>
      <c r="O324" s="348">
        <v>9.0307999999999993</v>
      </c>
      <c r="P324" s="348">
        <v>20.3674</v>
      </c>
      <c r="Q324" s="348">
        <v>19.650400000000001</v>
      </c>
      <c r="R324" s="348" t="s">
        <v>430</v>
      </c>
      <c r="S324" s="348">
        <v>11.9392</v>
      </c>
      <c r="T324" s="348">
        <v>4.3825000000000003</v>
      </c>
      <c r="U324" s="348">
        <v>9.42</v>
      </c>
      <c r="V324" s="348">
        <v>11.5421</v>
      </c>
      <c r="W324" s="348">
        <v>11.9392</v>
      </c>
      <c r="X324" s="348">
        <v>26.814900000000002</v>
      </c>
      <c r="Y324" s="374"/>
      <c r="Z324" s="346" t="s">
        <v>430</v>
      </c>
      <c r="AA324" s="346">
        <v>3</v>
      </c>
      <c r="AB324" s="346">
        <v>2</v>
      </c>
      <c r="AC324" s="346">
        <v>3</v>
      </c>
      <c r="AD324" s="346">
        <v>3</v>
      </c>
      <c r="AE324" s="346">
        <v>1</v>
      </c>
      <c r="AF324" s="346">
        <v>2</v>
      </c>
      <c r="AG324" s="346">
        <v>2</v>
      </c>
      <c r="AH324" s="346">
        <v>1</v>
      </c>
      <c r="AI324" s="346" t="s">
        <v>430</v>
      </c>
      <c r="AJ324" s="346">
        <v>2</v>
      </c>
      <c r="AK324" s="346">
        <v>3</v>
      </c>
      <c r="AL324" s="346">
        <v>3</v>
      </c>
      <c r="AM324" s="346">
        <v>2</v>
      </c>
      <c r="AN324" s="346">
        <v>2</v>
      </c>
      <c r="AO324" s="373"/>
      <c r="AP324" s="348" t="s">
        <v>430</v>
      </c>
      <c r="AQ324" s="348" t="s">
        <v>430</v>
      </c>
      <c r="AR324" s="348">
        <v>17.28</v>
      </c>
      <c r="AS324" s="348">
        <v>15.66</v>
      </c>
      <c r="AT324" s="348">
        <v>19.34</v>
      </c>
      <c r="AU324" s="351"/>
      <c r="AV324" s="346" t="s">
        <v>430</v>
      </c>
      <c r="AW324" s="346" t="s">
        <v>430</v>
      </c>
      <c r="AX324" s="346">
        <v>1</v>
      </c>
      <c r="AY324" s="346">
        <v>2</v>
      </c>
      <c r="AZ324" s="346">
        <v>3</v>
      </c>
      <c r="BA324" s="362"/>
      <c r="BB324" s="348">
        <v>16.337572929375501</v>
      </c>
      <c r="BC324" s="375">
        <v>0.85680149136934303</v>
      </c>
      <c r="BD324" s="375">
        <v>7.0823250496330606E-2</v>
      </c>
      <c r="BE324" s="375">
        <v>0.229835589824019</v>
      </c>
      <c r="BF324" s="374"/>
      <c r="BG324" s="348">
        <v>31.808399999999999</v>
      </c>
      <c r="BH324" s="348">
        <v>34.808599999999998</v>
      </c>
      <c r="BI324" s="348">
        <v>23.457100000000001</v>
      </c>
      <c r="BJ324" s="348">
        <v>9.9259000000000004</v>
      </c>
      <c r="BK324" s="373"/>
      <c r="BL324" s="372" t="s">
        <v>3723</v>
      </c>
      <c r="BM324" s="372" t="s">
        <v>3724</v>
      </c>
      <c r="BN324" s="372" t="s">
        <v>3725</v>
      </c>
      <c r="BO324" s="372" t="s">
        <v>3726</v>
      </c>
      <c r="BP324" s="372" t="s">
        <v>3727</v>
      </c>
      <c r="BQ324" s="373"/>
      <c r="BR324" s="354" t="s">
        <v>476</v>
      </c>
    </row>
    <row r="325" spans="1:70" s="428" customFormat="1" x14ac:dyDescent="0.25">
      <c r="A325" s="345" t="s">
        <v>3728</v>
      </c>
      <c r="B325" s="373"/>
      <c r="C325" s="719">
        <v>38572</v>
      </c>
      <c r="D325" s="373"/>
      <c r="E325" s="346">
        <v>1048.68</v>
      </c>
      <c r="F325" s="373"/>
      <c r="G325" s="347">
        <v>117.30459999999999</v>
      </c>
      <c r="H325" s="374"/>
      <c r="I325" s="348">
        <v>1.6276999999999999</v>
      </c>
      <c r="J325" s="348">
        <v>1.5085</v>
      </c>
      <c r="K325" s="348">
        <v>10.2471</v>
      </c>
      <c r="L325" s="348">
        <v>8.1829999999999998</v>
      </c>
      <c r="M325" s="348">
        <v>8.3914000000000009</v>
      </c>
      <c r="N325" s="350">
        <v>21.567599999999999</v>
      </c>
      <c r="O325" s="348">
        <v>9.7106999999999992</v>
      </c>
      <c r="P325" s="348">
        <v>21.815799999999999</v>
      </c>
      <c r="Q325" s="348">
        <v>15.1257</v>
      </c>
      <c r="R325" s="348">
        <v>16.833500000000001</v>
      </c>
      <c r="S325" s="348">
        <v>11.3118</v>
      </c>
      <c r="T325" s="348">
        <v>6.2747000000000002</v>
      </c>
      <c r="U325" s="348">
        <v>12.0016</v>
      </c>
      <c r="V325" s="348">
        <v>12.0053</v>
      </c>
      <c r="W325" s="348">
        <v>11.3118</v>
      </c>
      <c r="X325" s="348">
        <v>12.6106</v>
      </c>
      <c r="Y325" s="374"/>
      <c r="Z325" s="346">
        <v>2</v>
      </c>
      <c r="AA325" s="346">
        <v>2</v>
      </c>
      <c r="AB325" s="346">
        <v>3</v>
      </c>
      <c r="AC325" s="346">
        <v>2</v>
      </c>
      <c r="AD325" s="346">
        <v>1</v>
      </c>
      <c r="AE325" s="346">
        <v>2</v>
      </c>
      <c r="AF325" s="346">
        <v>1</v>
      </c>
      <c r="AG325" s="346">
        <v>1</v>
      </c>
      <c r="AH325" s="346">
        <v>2</v>
      </c>
      <c r="AI325" s="346">
        <v>1</v>
      </c>
      <c r="AJ325" s="346">
        <v>3</v>
      </c>
      <c r="AK325" s="346">
        <v>2</v>
      </c>
      <c r="AL325" s="346">
        <v>2</v>
      </c>
      <c r="AM325" s="346">
        <v>1</v>
      </c>
      <c r="AN325" s="346">
        <v>3</v>
      </c>
      <c r="AO325" s="373"/>
      <c r="AP325" s="348">
        <v>16.600000000000001</v>
      </c>
      <c r="AQ325" s="348">
        <v>18.420000000000002</v>
      </c>
      <c r="AR325" s="348">
        <v>15.36</v>
      </c>
      <c r="AS325" s="348">
        <v>16.05</v>
      </c>
      <c r="AT325" s="348">
        <v>21.7</v>
      </c>
      <c r="AU325" s="351"/>
      <c r="AV325" s="346">
        <v>1</v>
      </c>
      <c r="AW325" s="346">
        <v>1</v>
      </c>
      <c r="AX325" s="346">
        <v>2</v>
      </c>
      <c r="AY325" s="346">
        <v>1</v>
      </c>
      <c r="AZ325" s="346">
        <v>2</v>
      </c>
      <c r="BA325" s="362"/>
      <c r="BB325" s="348">
        <v>16.042093464756199</v>
      </c>
      <c r="BC325" s="375">
        <v>0.82350737155419595</v>
      </c>
      <c r="BD325" s="375">
        <v>7.9361968608064104E-2</v>
      </c>
      <c r="BE325" s="375">
        <v>0.16559658350393899</v>
      </c>
      <c r="BF325" s="374"/>
      <c r="BG325" s="348">
        <v>46.512500000000003</v>
      </c>
      <c r="BH325" s="348">
        <v>23.375900000000001</v>
      </c>
      <c r="BI325" s="348">
        <v>24.168299999999999</v>
      </c>
      <c r="BJ325" s="348">
        <v>5.9432999999999998</v>
      </c>
      <c r="BK325" s="373"/>
      <c r="BL325" s="372" t="s">
        <v>3729</v>
      </c>
      <c r="BM325" s="372" t="s">
        <v>3730</v>
      </c>
      <c r="BN325" s="372" t="s">
        <v>3731</v>
      </c>
      <c r="BO325" s="372" t="s">
        <v>3732</v>
      </c>
      <c r="BP325" s="372" t="s">
        <v>3733</v>
      </c>
      <c r="BQ325" s="373"/>
      <c r="BR325" s="354" t="s">
        <v>526</v>
      </c>
    </row>
    <row r="326" spans="1:70" s="428" customFormat="1" x14ac:dyDescent="0.25">
      <c r="A326" s="345" t="s">
        <v>3734</v>
      </c>
      <c r="B326" s="373"/>
      <c r="C326" s="719">
        <v>45287</v>
      </c>
      <c r="D326" s="373"/>
      <c r="E326" s="346">
        <v>332.22300000000001</v>
      </c>
      <c r="F326" s="373"/>
      <c r="G326" s="347">
        <v>14.422700000000001</v>
      </c>
      <c r="H326" s="374"/>
      <c r="I326" s="348">
        <v>2.1648000000000001</v>
      </c>
      <c r="J326" s="348">
        <v>3.8597999999999999</v>
      </c>
      <c r="K326" s="348">
        <v>21.709499999999998</v>
      </c>
      <c r="L326" s="348">
        <v>19.151599999999998</v>
      </c>
      <c r="M326" s="348">
        <v>8.3314000000000004</v>
      </c>
      <c r="N326" s="350">
        <v>15.866899999999999</v>
      </c>
      <c r="O326" s="348">
        <v>6.4374000000000002</v>
      </c>
      <c r="P326" s="348" t="s">
        <v>430</v>
      </c>
      <c r="Q326" s="348" t="s">
        <v>430</v>
      </c>
      <c r="R326" s="348" t="s">
        <v>430</v>
      </c>
      <c r="S326" s="348">
        <v>23.917000000000002</v>
      </c>
      <c r="T326" s="348">
        <v>7.7157</v>
      </c>
      <c r="U326" s="348">
        <v>12.8802</v>
      </c>
      <c r="V326" s="348">
        <v>6.5679999999999996</v>
      </c>
      <c r="W326" s="348">
        <v>23.917000000000002</v>
      </c>
      <c r="X326" s="348">
        <v>16.986599999999999</v>
      </c>
      <c r="Y326" s="374"/>
      <c r="Z326" s="346">
        <v>1</v>
      </c>
      <c r="AA326" s="346">
        <v>1</v>
      </c>
      <c r="AB326" s="346">
        <v>1</v>
      </c>
      <c r="AC326" s="346">
        <v>1</v>
      </c>
      <c r="AD326" s="346">
        <v>2</v>
      </c>
      <c r="AE326" s="346">
        <v>3</v>
      </c>
      <c r="AF326" s="346">
        <v>3</v>
      </c>
      <c r="AG326" s="346" t="s">
        <v>430</v>
      </c>
      <c r="AH326" s="346" t="s">
        <v>430</v>
      </c>
      <c r="AI326" s="346" t="s">
        <v>430</v>
      </c>
      <c r="AJ326" s="346">
        <v>1</v>
      </c>
      <c r="AK326" s="346">
        <v>1</v>
      </c>
      <c r="AL326" s="346">
        <v>1</v>
      </c>
      <c r="AM326" s="346">
        <v>3</v>
      </c>
      <c r="AN326" s="346">
        <v>1</v>
      </c>
      <c r="AO326" s="373"/>
      <c r="AP326" s="348" t="s">
        <v>430</v>
      </c>
      <c r="AQ326" s="348" t="s">
        <v>430</v>
      </c>
      <c r="AR326" s="348" t="s">
        <v>430</v>
      </c>
      <c r="AS326" s="348" t="s">
        <v>430</v>
      </c>
      <c r="AT326" s="348">
        <v>26.16</v>
      </c>
      <c r="AU326" s="351"/>
      <c r="AV326" s="346" t="s">
        <v>430</v>
      </c>
      <c r="AW326" s="346" t="s">
        <v>430</v>
      </c>
      <c r="AX326" s="346" t="s">
        <v>430</v>
      </c>
      <c r="AY326" s="346" t="s">
        <v>430</v>
      </c>
      <c r="AZ326" s="346">
        <v>1</v>
      </c>
      <c r="BA326" s="362"/>
      <c r="BB326" s="348">
        <v>24.548801152375798</v>
      </c>
      <c r="BC326" s="375">
        <v>1.16934667040583</v>
      </c>
      <c r="BD326" s="375">
        <v>3.9701605112545002E-2</v>
      </c>
      <c r="BE326" s="375">
        <v>0.18167752265813</v>
      </c>
      <c r="BF326" s="374"/>
      <c r="BG326" s="348">
        <v>38.471800000000002</v>
      </c>
      <c r="BH326" s="348">
        <v>22.177299999999999</v>
      </c>
      <c r="BI326" s="348">
        <v>18.0411</v>
      </c>
      <c r="BJ326" s="348">
        <v>21.309799999999999</v>
      </c>
      <c r="BK326" s="373"/>
      <c r="BL326" s="372" t="s">
        <v>3735</v>
      </c>
      <c r="BM326" s="372" t="s">
        <v>3736</v>
      </c>
      <c r="BN326" s="372" t="s">
        <v>3737</v>
      </c>
      <c r="BO326" s="372" t="s">
        <v>3738</v>
      </c>
      <c r="BP326" s="372" t="s">
        <v>3739</v>
      </c>
      <c r="BQ326" s="373"/>
      <c r="BR326" s="354" t="s">
        <v>548</v>
      </c>
    </row>
    <row r="327" spans="1:70" s="428" customFormat="1" x14ac:dyDescent="0.25">
      <c r="A327" s="885" t="s">
        <v>93</v>
      </c>
      <c r="B327" s="402"/>
      <c r="C327" s="724"/>
      <c r="D327" s="402"/>
      <c r="E327" s="403"/>
      <c r="F327" s="402"/>
      <c r="G327" s="404"/>
      <c r="H327" s="406"/>
      <c r="I327" s="405">
        <v>1.8963000000000001</v>
      </c>
      <c r="J327" s="405">
        <v>1.4467000000000001</v>
      </c>
      <c r="K327" s="405">
        <v>14.315799999999999</v>
      </c>
      <c r="L327" s="405">
        <v>10.034000000000001</v>
      </c>
      <c r="M327" s="405">
        <v>8.0985999999999994</v>
      </c>
      <c r="N327" s="407">
        <v>19.924399999999999</v>
      </c>
      <c r="O327" s="405">
        <v>8.3930000000000007</v>
      </c>
      <c r="P327" s="405">
        <v>21.0916</v>
      </c>
      <c r="Q327" s="405">
        <v>17.388100000000001</v>
      </c>
      <c r="R327" s="405">
        <v>16.833500000000001</v>
      </c>
      <c r="S327" s="405">
        <v>15.7227</v>
      </c>
      <c r="T327" s="405">
        <v>6.1242999999999999</v>
      </c>
      <c r="U327" s="405">
        <v>11.4339</v>
      </c>
      <c r="V327" s="405">
        <v>10.038500000000001</v>
      </c>
      <c r="W327" s="405">
        <v>15.7227</v>
      </c>
      <c r="X327" s="405">
        <v>18.803999999999998</v>
      </c>
      <c r="Y327" s="406"/>
      <c r="Z327" s="403">
        <v>2</v>
      </c>
      <c r="AA327" s="403">
        <v>3</v>
      </c>
      <c r="AB327" s="403">
        <v>3</v>
      </c>
      <c r="AC327" s="403">
        <v>3</v>
      </c>
      <c r="AD327" s="403">
        <v>3</v>
      </c>
      <c r="AE327" s="403">
        <v>3</v>
      </c>
      <c r="AF327" s="403">
        <v>3</v>
      </c>
      <c r="AG327" s="403">
        <v>2</v>
      </c>
      <c r="AH327" s="403">
        <v>2</v>
      </c>
      <c r="AI327" s="403">
        <v>1</v>
      </c>
      <c r="AJ327" s="403">
        <v>3</v>
      </c>
      <c r="AK327" s="403">
        <v>3</v>
      </c>
      <c r="AL327" s="403">
        <v>3</v>
      </c>
      <c r="AM327" s="403">
        <v>3</v>
      </c>
      <c r="AN327" s="403">
        <v>3</v>
      </c>
      <c r="AO327" s="402"/>
      <c r="AP327" s="405">
        <v>16.600000000000001</v>
      </c>
      <c r="AQ327" s="405">
        <v>18.420000000000002</v>
      </c>
      <c r="AR327" s="405">
        <v>16.32</v>
      </c>
      <c r="AS327" s="405">
        <v>15.855</v>
      </c>
      <c r="AT327" s="405">
        <v>22.4</v>
      </c>
      <c r="AU327" s="408"/>
      <c r="AV327" s="403">
        <v>1</v>
      </c>
      <c r="AW327" s="403">
        <v>1</v>
      </c>
      <c r="AX327" s="403">
        <v>2</v>
      </c>
      <c r="AY327" s="403">
        <v>2</v>
      </c>
      <c r="AZ327" s="403">
        <v>3</v>
      </c>
      <c r="BA327" s="409"/>
      <c r="BB327" s="405"/>
      <c r="BC327" s="410"/>
      <c r="BD327" s="410"/>
      <c r="BE327" s="410"/>
      <c r="BF327" s="406"/>
      <c r="BG327" s="405"/>
      <c r="BH327" s="405"/>
      <c r="BI327" s="405"/>
      <c r="BJ327" s="405"/>
      <c r="BK327" s="402"/>
      <c r="BL327" s="401"/>
      <c r="BM327" s="401"/>
      <c r="BN327" s="401"/>
      <c r="BO327" s="401"/>
      <c r="BP327" s="401"/>
      <c r="BQ327" s="402"/>
      <c r="BR327" s="411"/>
    </row>
    <row r="328" spans="1:70" s="428" customFormat="1" x14ac:dyDescent="0.25">
      <c r="A328" s="886" t="s">
        <v>94</v>
      </c>
      <c r="B328" s="373"/>
      <c r="C328" s="719"/>
      <c r="D328" s="373"/>
      <c r="E328" s="346"/>
      <c r="F328" s="373"/>
      <c r="G328" s="347"/>
      <c r="H328" s="374"/>
      <c r="I328" s="348">
        <v>2.1648000000000001</v>
      </c>
      <c r="J328" s="348">
        <v>3.8597999999999999</v>
      </c>
      <c r="K328" s="348">
        <v>21.709499999999998</v>
      </c>
      <c r="L328" s="348">
        <v>19.151599999999998</v>
      </c>
      <c r="M328" s="348">
        <v>8.3914000000000009</v>
      </c>
      <c r="N328" s="350">
        <v>22.338799999999999</v>
      </c>
      <c r="O328" s="348">
        <v>9.7106999999999992</v>
      </c>
      <c r="P328" s="348">
        <v>21.815799999999999</v>
      </c>
      <c r="Q328" s="348">
        <v>19.650400000000001</v>
      </c>
      <c r="R328" s="348">
        <v>16.833500000000001</v>
      </c>
      <c r="S328" s="348">
        <v>23.917000000000002</v>
      </c>
      <c r="T328" s="348">
        <v>7.7157</v>
      </c>
      <c r="U328" s="348">
        <v>12.8802</v>
      </c>
      <c r="V328" s="348">
        <v>12.0053</v>
      </c>
      <c r="W328" s="348">
        <v>23.917000000000002</v>
      </c>
      <c r="X328" s="348">
        <v>26.814900000000002</v>
      </c>
      <c r="Y328" s="374"/>
      <c r="Z328" s="346"/>
      <c r="AA328" s="346"/>
      <c r="AB328" s="346"/>
      <c r="AC328" s="346"/>
      <c r="AD328" s="346"/>
      <c r="AE328" s="346"/>
      <c r="AF328" s="346"/>
      <c r="AG328" s="346"/>
      <c r="AH328" s="346"/>
      <c r="AI328" s="346"/>
      <c r="AJ328" s="346"/>
      <c r="AK328" s="346"/>
      <c r="AL328" s="346"/>
      <c r="AM328" s="346"/>
      <c r="AN328" s="346"/>
      <c r="AO328" s="373"/>
      <c r="AP328" s="348">
        <v>16.600000000000001</v>
      </c>
      <c r="AQ328" s="348">
        <v>18.420000000000002</v>
      </c>
      <c r="AR328" s="348">
        <v>17.28</v>
      </c>
      <c r="AS328" s="348">
        <v>16.05</v>
      </c>
      <c r="AT328" s="348">
        <v>26.16</v>
      </c>
      <c r="AU328" s="351"/>
      <c r="AV328" s="346"/>
      <c r="AW328" s="346"/>
      <c r="AX328" s="346"/>
      <c r="AY328" s="346"/>
      <c r="AZ328" s="346"/>
      <c r="BA328" s="362"/>
      <c r="BB328" s="348"/>
      <c r="BC328" s="375"/>
      <c r="BD328" s="375"/>
      <c r="BE328" s="375"/>
      <c r="BF328" s="374"/>
      <c r="BG328" s="348"/>
      <c r="BH328" s="348"/>
      <c r="BI328" s="348"/>
      <c r="BJ328" s="348"/>
      <c r="BK328" s="373"/>
      <c r="BL328" s="372"/>
      <c r="BM328" s="372"/>
      <c r="BN328" s="372"/>
      <c r="BO328" s="372"/>
      <c r="BP328" s="372"/>
      <c r="BQ328" s="373"/>
      <c r="BR328" s="354"/>
    </row>
    <row r="329" spans="1:70" s="428" customFormat="1" x14ac:dyDescent="0.25">
      <c r="A329" s="886" t="s">
        <v>95</v>
      </c>
      <c r="B329" s="373"/>
      <c r="C329" s="719"/>
      <c r="D329" s="373"/>
      <c r="E329" s="346"/>
      <c r="F329" s="373"/>
      <c r="G329" s="347"/>
      <c r="H329" s="374"/>
      <c r="I329" s="348">
        <v>1.6276999999999999</v>
      </c>
      <c r="J329" s="348">
        <v>-1.0283</v>
      </c>
      <c r="K329" s="348">
        <v>10.2471</v>
      </c>
      <c r="L329" s="348">
        <v>2.7675000000000001</v>
      </c>
      <c r="M329" s="348">
        <v>7.5730000000000004</v>
      </c>
      <c r="N329" s="350">
        <v>15.866899999999999</v>
      </c>
      <c r="O329" s="348">
        <v>6.4374000000000002</v>
      </c>
      <c r="P329" s="348">
        <v>20.3674</v>
      </c>
      <c r="Q329" s="348">
        <v>15.1257</v>
      </c>
      <c r="R329" s="348">
        <v>16.833500000000001</v>
      </c>
      <c r="S329" s="348">
        <v>11.3118</v>
      </c>
      <c r="T329" s="348">
        <v>4.3825000000000003</v>
      </c>
      <c r="U329" s="348">
        <v>9.42</v>
      </c>
      <c r="V329" s="348">
        <v>6.5679999999999996</v>
      </c>
      <c r="W329" s="348">
        <v>11.3118</v>
      </c>
      <c r="X329" s="348">
        <v>12.6106</v>
      </c>
      <c r="Y329" s="374"/>
      <c r="Z329" s="346"/>
      <c r="AA329" s="346"/>
      <c r="AB329" s="346"/>
      <c r="AC329" s="346"/>
      <c r="AD329" s="346"/>
      <c r="AE329" s="346"/>
      <c r="AF329" s="346"/>
      <c r="AG329" s="346"/>
      <c r="AH329" s="346"/>
      <c r="AI329" s="346"/>
      <c r="AJ329" s="346"/>
      <c r="AK329" s="346"/>
      <c r="AL329" s="346"/>
      <c r="AM329" s="346"/>
      <c r="AN329" s="346"/>
      <c r="AO329" s="373"/>
      <c r="AP329" s="348">
        <v>16.600000000000001</v>
      </c>
      <c r="AQ329" s="348">
        <v>18.420000000000002</v>
      </c>
      <c r="AR329" s="348">
        <v>15.36</v>
      </c>
      <c r="AS329" s="348">
        <v>15.66</v>
      </c>
      <c r="AT329" s="348">
        <v>19.34</v>
      </c>
      <c r="AU329" s="351"/>
      <c r="AV329" s="346"/>
      <c r="AW329" s="346"/>
      <c r="AX329" s="346"/>
      <c r="AY329" s="346"/>
      <c r="AZ329" s="346"/>
      <c r="BA329" s="362"/>
      <c r="BB329" s="348"/>
      <c r="BC329" s="375"/>
      <c r="BD329" s="375"/>
      <c r="BE329" s="375"/>
      <c r="BF329" s="374"/>
      <c r="BG329" s="348"/>
      <c r="BH329" s="348"/>
      <c r="BI329" s="348"/>
      <c r="BJ329" s="348"/>
      <c r="BK329" s="373"/>
      <c r="BL329" s="372"/>
      <c r="BM329" s="372"/>
      <c r="BN329" s="372"/>
      <c r="BO329" s="372"/>
      <c r="BP329" s="372"/>
      <c r="BQ329" s="373"/>
      <c r="BR329" s="354"/>
    </row>
    <row r="330" spans="1:70" s="428" customFormat="1" x14ac:dyDescent="0.25">
      <c r="A330" s="887" t="s">
        <v>96</v>
      </c>
      <c r="B330" s="413"/>
      <c r="C330" s="725"/>
      <c r="D330" s="413"/>
      <c r="E330" s="414"/>
      <c r="F330" s="413"/>
      <c r="G330" s="415"/>
      <c r="H330" s="417"/>
      <c r="I330" s="416">
        <v>1.89625</v>
      </c>
      <c r="J330" s="416">
        <v>1.5085</v>
      </c>
      <c r="K330" s="416">
        <v>10.9908</v>
      </c>
      <c r="L330" s="416">
        <v>8.1829999999999998</v>
      </c>
      <c r="M330" s="416">
        <v>8.3314000000000004</v>
      </c>
      <c r="N330" s="418">
        <v>21.567599999999999</v>
      </c>
      <c r="O330" s="416">
        <v>9.0307999999999993</v>
      </c>
      <c r="P330" s="416">
        <v>21.0916</v>
      </c>
      <c r="Q330" s="416">
        <v>17.388100000000001</v>
      </c>
      <c r="R330" s="416">
        <v>16.833500000000001</v>
      </c>
      <c r="S330" s="416">
        <v>11.9392</v>
      </c>
      <c r="T330" s="416">
        <v>6.2747000000000002</v>
      </c>
      <c r="U330" s="416">
        <v>12.0016</v>
      </c>
      <c r="V330" s="416">
        <v>11.5421</v>
      </c>
      <c r="W330" s="416">
        <v>11.9392</v>
      </c>
      <c r="X330" s="416">
        <v>16.986599999999999</v>
      </c>
      <c r="Y330" s="417"/>
      <c r="Z330" s="414"/>
      <c r="AA330" s="414"/>
      <c r="AB330" s="414"/>
      <c r="AC330" s="414"/>
      <c r="AD330" s="414"/>
      <c r="AE330" s="414"/>
      <c r="AF330" s="414"/>
      <c r="AG330" s="414"/>
      <c r="AH330" s="414"/>
      <c r="AI330" s="414"/>
      <c r="AJ330" s="414"/>
      <c r="AK330" s="414"/>
      <c r="AL330" s="414"/>
      <c r="AM330" s="414"/>
      <c r="AN330" s="414"/>
      <c r="AO330" s="413"/>
      <c r="AP330" s="416">
        <v>16.600000000000001</v>
      </c>
      <c r="AQ330" s="416">
        <v>18.420000000000002</v>
      </c>
      <c r="AR330" s="416">
        <v>16.32</v>
      </c>
      <c r="AS330" s="416">
        <v>15.86</v>
      </c>
      <c r="AT330" s="416">
        <v>21.7</v>
      </c>
      <c r="AU330" s="419"/>
      <c r="AV330" s="414"/>
      <c r="AW330" s="414"/>
      <c r="AX330" s="414"/>
      <c r="AY330" s="414"/>
      <c r="AZ330" s="414"/>
      <c r="BA330" s="420"/>
      <c r="BB330" s="416"/>
      <c r="BC330" s="421"/>
      <c r="BD330" s="421"/>
      <c r="BE330" s="421"/>
      <c r="BF330" s="417"/>
      <c r="BG330" s="416"/>
      <c r="BH330" s="416"/>
      <c r="BI330" s="416"/>
      <c r="BJ330" s="416"/>
      <c r="BK330" s="413"/>
      <c r="BL330" s="412"/>
      <c r="BM330" s="412"/>
      <c r="BN330" s="412"/>
      <c r="BO330" s="412"/>
      <c r="BP330" s="412"/>
      <c r="BQ330" s="413"/>
      <c r="BR330" s="422"/>
    </row>
    <row r="331" spans="1:70" s="428" customFormat="1" ht="14.5" customHeight="1" x14ac:dyDescent="0.35">
      <c r="A331" s="874" t="s">
        <v>3740</v>
      </c>
      <c r="B331" s="862"/>
      <c r="C331" s="863"/>
      <c r="D331" s="862"/>
      <c r="E331" s="864"/>
      <c r="F331" s="862"/>
      <c r="G331" s="865"/>
      <c r="H331" s="867"/>
      <c r="I331" s="866"/>
      <c r="J331" s="866"/>
      <c r="K331" s="866"/>
      <c r="L331" s="866"/>
      <c r="M331" s="866"/>
      <c r="N331" s="868"/>
      <c r="O331" s="866"/>
      <c r="P331" s="866"/>
      <c r="Q331" s="866"/>
      <c r="R331" s="866"/>
      <c r="S331" s="866"/>
      <c r="T331" s="866"/>
      <c r="U331" s="866"/>
      <c r="V331" s="866"/>
      <c r="W331" s="866"/>
      <c r="X331" s="866"/>
      <c r="Y331" s="867"/>
      <c r="Z331" s="864"/>
      <c r="AA331" s="864"/>
      <c r="AB331" s="864"/>
      <c r="AC331" s="864"/>
      <c r="AD331" s="864"/>
      <c r="AE331" s="864"/>
      <c r="AF331" s="864"/>
      <c r="AG331" s="864"/>
      <c r="AH331" s="864"/>
      <c r="AI331" s="864"/>
      <c r="AJ331" s="864"/>
      <c r="AK331" s="864"/>
      <c r="AL331" s="864"/>
      <c r="AM331" s="864"/>
      <c r="AN331" s="864"/>
      <c r="AO331" s="862"/>
      <c r="AP331" s="866"/>
      <c r="AQ331" s="866"/>
      <c r="AR331" s="866"/>
      <c r="AS331" s="866"/>
      <c r="AT331" s="866"/>
      <c r="AU331" s="869"/>
      <c r="AV331" s="864"/>
      <c r="AW331" s="864"/>
      <c r="AX331" s="864"/>
      <c r="AY331" s="864"/>
      <c r="AZ331" s="864"/>
      <c r="BA331" s="870"/>
      <c r="BB331" s="866"/>
      <c r="BC331" s="871"/>
      <c r="BD331" s="871"/>
      <c r="BE331" s="871"/>
      <c r="BF331" s="867"/>
      <c r="BG331" s="866"/>
      <c r="BH331" s="866"/>
      <c r="BI331" s="866"/>
      <c r="BJ331" s="866"/>
      <c r="BK331" s="862"/>
      <c r="BL331" s="872"/>
      <c r="BM331" s="872"/>
      <c r="BN331" s="872"/>
      <c r="BO331" s="872"/>
      <c r="BP331" s="872"/>
      <c r="BQ331" s="862"/>
      <c r="BR331" s="873"/>
    </row>
    <row r="332" spans="1:70" s="428" customFormat="1" x14ac:dyDescent="0.25">
      <c r="A332" s="345" t="s">
        <v>3741</v>
      </c>
      <c r="B332" s="373"/>
      <c r="C332" s="719">
        <v>46070</v>
      </c>
      <c r="D332" s="373"/>
      <c r="E332" s="346">
        <v>2290.75</v>
      </c>
      <c r="F332" s="373"/>
      <c r="G332" s="347">
        <v>9.9328000000000003</v>
      </c>
      <c r="H332" s="374"/>
      <c r="I332" s="348">
        <v>1.1960999999999999</v>
      </c>
      <c r="J332" s="348">
        <v>-0.29809999999999998</v>
      </c>
      <c r="K332" s="348">
        <v>7.8129</v>
      </c>
      <c r="L332" s="348" t="s">
        <v>430</v>
      </c>
      <c r="M332" s="348" t="s">
        <v>430</v>
      </c>
      <c r="N332" s="350" t="s">
        <v>430</v>
      </c>
      <c r="O332" s="348" t="s">
        <v>430</v>
      </c>
      <c r="P332" s="348" t="s">
        <v>430</v>
      </c>
      <c r="Q332" s="348" t="s">
        <v>430</v>
      </c>
      <c r="R332" s="348" t="s">
        <v>430</v>
      </c>
      <c r="S332" s="348">
        <v>9.6891999999999996</v>
      </c>
      <c r="T332" s="348" t="s">
        <v>430</v>
      </c>
      <c r="U332" s="348" t="s">
        <v>430</v>
      </c>
      <c r="V332" s="348" t="s">
        <v>430</v>
      </c>
      <c r="W332" s="348">
        <v>9.6891999999999996</v>
      </c>
      <c r="X332" s="348">
        <v>-0.67200000000000004</v>
      </c>
      <c r="Y332" s="374"/>
      <c r="Z332" s="346">
        <v>1</v>
      </c>
      <c r="AA332" s="346">
        <v>1</v>
      </c>
      <c r="AB332" s="346">
        <v>1</v>
      </c>
      <c r="AC332" s="346" t="s">
        <v>430</v>
      </c>
      <c r="AD332" s="346" t="s">
        <v>430</v>
      </c>
      <c r="AE332" s="346" t="s">
        <v>430</v>
      </c>
      <c r="AF332" s="346" t="s">
        <v>430</v>
      </c>
      <c r="AG332" s="346" t="s">
        <v>430</v>
      </c>
      <c r="AH332" s="346" t="s">
        <v>430</v>
      </c>
      <c r="AI332" s="346" t="s">
        <v>430</v>
      </c>
      <c r="AJ332" s="346">
        <v>1</v>
      </c>
      <c r="AK332" s="346" t="s">
        <v>430</v>
      </c>
      <c r="AL332" s="346" t="s">
        <v>430</v>
      </c>
      <c r="AM332" s="346" t="s">
        <v>430</v>
      </c>
      <c r="AN332" s="346">
        <v>1</v>
      </c>
      <c r="AO332" s="373"/>
      <c r="AP332" s="348" t="s">
        <v>430</v>
      </c>
      <c r="AQ332" s="348" t="s">
        <v>430</v>
      </c>
      <c r="AR332" s="348" t="s">
        <v>430</v>
      </c>
      <c r="AS332" s="348" t="s">
        <v>430</v>
      </c>
      <c r="AT332" s="348" t="s">
        <v>430</v>
      </c>
      <c r="AU332" s="351"/>
      <c r="AV332" s="346" t="s">
        <v>430</v>
      </c>
      <c r="AW332" s="346" t="s">
        <v>430</v>
      </c>
      <c r="AX332" s="346" t="s">
        <v>430</v>
      </c>
      <c r="AY332" s="346" t="s">
        <v>430</v>
      </c>
      <c r="AZ332" s="346" t="s">
        <v>430</v>
      </c>
      <c r="BA332" s="362"/>
      <c r="BB332" s="348">
        <v>36.290505044120302</v>
      </c>
      <c r="BC332" s="375">
        <v>0.90503200103784798</v>
      </c>
      <c r="BD332" s="375">
        <v>-3.2427471950008798E-3</v>
      </c>
      <c r="BE332" s="375">
        <v>8.4329987661422606E-2</v>
      </c>
      <c r="BF332" s="374"/>
      <c r="BG332" s="348">
        <v>61.180900000000001</v>
      </c>
      <c r="BH332" s="348">
        <v>14.326700000000001</v>
      </c>
      <c r="BI332" s="348">
        <v>18.698</v>
      </c>
      <c r="BJ332" s="348">
        <v>5.7944000000000004</v>
      </c>
      <c r="BK332" s="373"/>
      <c r="BL332" s="372" t="s">
        <v>3742</v>
      </c>
      <c r="BM332" s="372" t="s">
        <v>3743</v>
      </c>
      <c r="BN332" s="372" t="s">
        <v>3744</v>
      </c>
      <c r="BO332" s="372" t="s">
        <v>3745</v>
      </c>
      <c r="BP332" s="372" t="s">
        <v>3746</v>
      </c>
      <c r="BQ332" s="373"/>
      <c r="BR332" s="354" t="s">
        <v>617</v>
      </c>
    </row>
    <row r="333" spans="1:70" s="428" customFormat="1" x14ac:dyDescent="0.25">
      <c r="A333" s="345" t="s">
        <v>3747</v>
      </c>
      <c r="B333" s="373"/>
      <c r="C333" s="719">
        <v>45800</v>
      </c>
      <c r="D333" s="373"/>
      <c r="E333" s="346">
        <v>2169.1999999999998</v>
      </c>
      <c r="F333" s="373"/>
      <c r="G333" s="347">
        <v>10.1</v>
      </c>
      <c r="H333" s="374"/>
      <c r="I333" s="348">
        <v>0.89910000000000001</v>
      </c>
      <c r="J333" s="348">
        <v>-0.78590000000000004</v>
      </c>
      <c r="K333" s="348">
        <v>6.6525999999999996</v>
      </c>
      <c r="L333" s="348">
        <v>-1.1741999999999999</v>
      </c>
      <c r="M333" s="348">
        <v>-3.5339</v>
      </c>
      <c r="N333" s="350" t="s">
        <v>430</v>
      </c>
      <c r="O333" s="348" t="s">
        <v>430</v>
      </c>
      <c r="P333" s="348" t="s">
        <v>430</v>
      </c>
      <c r="Q333" s="348" t="s">
        <v>430</v>
      </c>
      <c r="R333" s="348" t="s">
        <v>430</v>
      </c>
      <c r="S333" s="348">
        <v>8.7190999999999992</v>
      </c>
      <c r="T333" s="348">
        <v>-4.7169999999999996</v>
      </c>
      <c r="U333" s="348">
        <v>0.69789999999999996</v>
      </c>
      <c r="V333" s="348">
        <v>-1.9417</v>
      </c>
      <c r="W333" s="348">
        <v>8.7190999999999992</v>
      </c>
      <c r="X333" s="348">
        <v>1</v>
      </c>
      <c r="Y333" s="374"/>
      <c r="Z333" s="346">
        <v>3</v>
      </c>
      <c r="AA333" s="346">
        <v>3</v>
      </c>
      <c r="AB333" s="346">
        <v>3</v>
      </c>
      <c r="AC333" s="346">
        <v>1</v>
      </c>
      <c r="AD333" s="346">
        <v>1</v>
      </c>
      <c r="AE333" s="346" t="s">
        <v>430</v>
      </c>
      <c r="AF333" s="346" t="s">
        <v>430</v>
      </c>
      <c r="AG333" s="346" t="s">
        <v>430</v>
      </c>
      <c r="AH333" s="346" t="s">
        <v>430</v>
      </c>
      <c r="AI333" s="346" t="s">
        <v>430</v>
      </c>
      <c r="AJ333" s="346">
        <v>2</v>
      </c>
      <c r="AK333" s="346">
        <v>1</v>
      </c>
      <c r="AL333" s="346">
        <v>1</v>
      </c>
      <c r="AM333" s="346">
        <v>1</v>
      </c>
      <c r="AN333" s="346">
        <v>2</v>
      </c>
      <c r="AO333" s="373"/>
      <c r="AP333" s="348" t="s">
        <v>430</v>
      </c>
      <c r="AQ333" s="348" t="s">
        <v>430</v>
      </c>
      <c r="AR333" s="348" t="s">
        <v>430</v>
      </c>
      <c r="AS333" s="348" t="s">
        <v>430</v>
      </c>
      <c r="AT333" s="348">
        <v>-1.7</v>
      </c>
      <c r="AU333" s="351"/>
      <c r="AV333" s="346" t="s">
        <v>430</v>
      </c>
      <c r="AW333" s="346" t="s">
        <v>430</v>
      </c>
      <c r="AX333" s="346" t="s">
        <v>430</v>
      </c>
      <c r="AY333" s="346" t="s">
        <v>430</v>
      </c>
      <c r="AZ333" s="346">
        <v>1</v>
      </c>
      <c r="BA333" s="362"/>
      <c r="BB333" s="348">
        <v>13.3538915601988</v>
      </c>
      <c r="BC333" s="375">
        <v>0.79523222558209505</v>
      </c>
      <c r="BD333" s="375">
        <v>-3.25186522123765E-2</v>
      </c>
      <c r="BE333" s="375">
        <v>4.2159360073021103E-2</v>
      </c>
      <c r="BF333" s="374"/>
      <c r="BG333" s="348">
        <v>69.255899999999997</v>
      </c>
      <c r="BH333" s="348">
        <v>10.3727</v>
      </c>
      <c r="BI333" s="348">
        <v>15.542199999999999</v>
      </c>
      <c r="BJ333" s="348">
        <v>4.8292000000000002</v>
      </c>
      <c r="BK333" s="373"/>
      <c r="BL333" s="372" t="s">
        <v>3376</v>
      </c>
      <c r="BM333" s="372" t="s">
        <v>3748</v>
      </c>
      <c r="BN333" s="372" t="s">
        <v>1775</v>
      </c>
      <c r="BO333" s="372" t="s">
        <v>3749</v>
      </c>
      <c r="BP333" s="372" t="s">
        <v>3750</v>
      </c>
      <c r="BQ333" s="373"/>
      <c r="BR333" s="354" t="s">
        <v>436</v>
      </c>
    </row>
    <row r="334" spans="1:70" s="428" customFormat="1" x14ac:dyDescent="0.25">
      <c r="A334" s="345" t="s">
        <v>3751</v>
      </c>
      <c r="B334" s="373"/>
      <c r="C334" s="719">
        <v>45686</v>
      </c>
      <c r="D334" s="373"/>
      <c r="E334" s="346">
        <v>602.79999999999995</v>
      </c>
      <c r="F334" s="373"/>
      <c r="G334" s="347">
        <v>9.7620000000000005</v>
      </c>
      <c r="H334" s="374"/>
      <c r="I334" s="348">
        <v>0.97230000000000005</v>
      </c>
      <c r="J334" s="348">
        <v>-0.41820000000000002</v>
      </c>
      <c r="K334" s="348">
        <v>6.7001999999999997</v>
      </c>
      <c r="L334" s="348">
        <v>-4.2378</v>
      </c>
      <c r="M334" s="348">
        <v>-8.6724999999999994</v>
      </c>
      <c r="N334" s="350">
        <v>-3.3096000000000001</v>
      </c>
      <c r="O334" s="348" t="s">
        <v>430</v>
      </c>
      <c r="P334" s="348" t="s">
        <v>430</v>
      </c>
      <c r="Q334" s="348" t="s">
        <v>430</v>
      </c>
      <c r="R334" s="348" t="s">
        <v>430</v>
      </c>
      <c r="S334" s="348">
        <v>8.6356999999999999</v>
      </c>
      <c r="T334" s="348">
        <v>-8.2776999999999994</v>
      </c>
      <c r="U334" s="348">
        <v>-5.0480999999999998</v>
      </c>
      <c r="V334" s="348">
        <v>-9.14</v>
      </c>
      <c r="W334" s="348">
        <v>8.6356999999999999</v>
      </c>
      <c r="X334" s="348">
        <v>-1.9220999999999999</v>
      </c>
      <c r="Y334" s="374"/>
      <c r="Z334" s="346">
        <v>2</v>
      </c>
      <c r="AA334" s="346">
        <v>2</v>
      </c>
      <c r="AB334" s="346">
        <v>2</v>
      </c>
      <c r="AC334" s="346">
        <v>2</v>
      </c>
      <c r="AD334" s="346">
        <v>2</v>
      </c>
      <c r="AE334" s="346">
        <v>1</v>
      </c>
      <c r="AF334" s="346" t="s">
        <v>430</v>
      </c>
      <c r="AG334" s="346" t="s">
        <v>430</v>
      </c>
      <c r="AH334" s="346" t="s">
        <v>430</v>
      </c>
      <c r="AI334" s="346" t="s">
        <v>430</v>
      </c>
      <c r="AJ334" s="346">
        <v>3</v>
      </c>
      <c r="AK334" s="346">
        <v>2</v>
      </c>
      <c r="AL334" s="346">
        <v>2</v>
      </c>
      <c r="AM334" s="346">
        <v>2</v>
      </c>
      <c r="AN334" s="346">
        <v>3</v>
      </c>
      <c r="AO334" s="373"/>
      <c r="AP334" s="348" t="s">
        <v>430</v>
      </c>
      <c r="AQ334" s="348" t="s">
        <v>430</v>
      </c>
      <c r="AR334" s="348" t="s">
        <v>430</v>
      </c>
      <c r="AS334" s="348" t="s">
        <v>430</v>
      </c>
      <c r="AT334" s="348">
        <v>-10.34</v>
      </c>
      <c r="AU334" s="351"/>
      <c r="AV334" s="346" t="s">
        <v>430</v>
      </c>
      <c r="AW334" s="346" t="s">
        <v>430</v>
      </c>
      <c r="AX334" s="346" t="s">
        <v>430</v>
      </c>
      <c r="AY334" s="346" t="s">
        <v>430</v>
      </c>
      <c r="AZ334" s="346">
        <v>2</v>
      </c>
      <c r="BA334" s="362"/>
      <c r="BB334" s="348">
        <v>13.312998450337901</v>
      </c>
      <c r="BC334" s="375">
        <v>0</v>
      </c>
      <c r="BD334" s="375">
        <v>-3.2607276533363899E-2</v>
      </c>
      <c r="BE334" s="375" t="s">
        <v>430</v>
      </c>
      <c r="BF334" s="374"/>
      <c r="BG334" s="348">
        <v>47.697899999999997</v>
      </c>
      <c r="BH334" s="348">
        <v>13.5389</v>
      </c>
      <c r="BI334" s="348">
        <v>21.794699999999999</v>
      </c>
      <c r="BJ334" s="348">
        <v>16.968499999999999</v>
      </c>
      <c r="BK334" s="373"/>
      <c r="BL334" s="372" t="s">
        <v>3752</v>
      </c>
      <c r="BM334" s="372" t="s">
        <v>3753</v>
      </c>
      <c r="BN334" s="372" t="s">
        <v>3754</v>
      </c>
      <c r="BO334" s="372" t="s">
        <v>1672</v>
      </c>
      <c r="BP334" s="372" t="s">
        <v>3755</v>
      </c>
      <c r="BQ334" s="373"/>
      <c r="BR334" s="354" t="s">
        <v>555</v>
      </c>
    </row>
    <row r="335" spans="1:70" s="428" customFormat="1" x14ac:dyDescent="0.25">
      <c r="A335" s="885" t="s">
        <v>93</v>
      </c>
      <c r="B335" s="402"/>
      <c r="C335" s="724"/>
      <c r="D335" s="402"/>
      <c r="E335" s="403"/>
      <c r="F335" s="402"/>
      <c r="G335" s="404"/>
      <c r="H335" s="406"/>
      <c r="I335" s="405">
        <v>1.0225</v>
      </c>
      <c r="J335" s="405">
        <v>-0.50070000000000003</v>
      </c>
      <c r="K335" s="405">
        <v>7.0552000000000001</v>
      </c>
      <c r="L335" s="405">
        <v>-2.706</v>
      </c>
      <c r="M335" s="405">
        <v>-6.1032000000000002</v>
      </c>
      <c r="N335" s="407">
        <v>-3.3096000000000001</v>
      </c>
      <c r="O335" s="405" t="s">
        <v>430</v>
      </c>
      <c r="P335" s="405" t="s">
        <v>430</v>
      </c>
      <c r="Q335" s="405" t="s">
        <v>430</v>
      </c>
      <c r="R335" s="405" t="s">
        <v>430</v>
      </c>
      <c r="S335" s="405">
        <v>9.0146999999999995</v>
      </c>
      <c r="T335" s="405">
        <v>-6.4973999999999998</v>
      </c>
      <c r="U335" s="405">
        <v>-2.1751</v>
      </c>
      <c r="V335" s="405">
        <v>-5.5408999999999997</v>
      </c>
      <c r="W335" s="405">
        <v>9.0146999999999995</v>
      </c>
      <c r="X335" s="405">
        <v>-0.53139999999999998</v>
      </c>
      <c r="Y335" s="406"/>
      <c r="Z335" s="403">
        <v>3</v>
      </c>
      <c r="AA335" s="403">
        <v>3</v>
      </c>
      <c r="AB335" s="403">
        <v>3</v>
      </c>
      <c r="AC335" s="403">
        <v>2</v>
      </c>
      <c r="AD335" s="403">
        <v>2</v>
      </c>
      <c r="AE335" s="403">
        <v>1</v>
      </c>
      <c r="AF335" s="403">
        <v>0</v>
      </c>
      <c r="AG335" s="403">
        <v>0</v>
      </c>
      <c r="AH335" s="403">
        <v>0</v>
      </c>
      <c r="AI335" s="403">
        <v>0</v>
      </c>
      <c r="AJ335" s="403">
        <v>3</v>
      </c>
      <c r="AK335" s="403">
        <v>2</v>
      </c>
      <c r="AL335" s="403">
        <v>2</v>
      </c>
      <c r="AM335" s="403">
        <v>2</v>
      </c>
      <c r="AN335" s="403">
        <v>3</v>
      </c>
      <c r="AO335" s="402"/>
      <c r="AP335" s="405" t="s">
        <v>430</v>
      </c>
      <c r="AQ335" s="405" t="s">
        <v>430</v>
      </c>
      <c r="AR335" s="405" t="s">
        <v>430</v>
      </c>
      <c r="AS335" s="405" t="s">
        <v>430</v>
      </c>
      <c r="AT335" s="405">
        <v>-6.02</v>
      </c>
      <c r="AU335" s="408"/>
      <c r="AV335" s="403">
        <v>0</v>
      </c>
      <c r="AW335" s="403">
        <v>0</v>
      </c>
      <c r="AX335" s="403">
        <v>0</v>
      </c>
      <c r="AY335" s="403">
        <v>0</v>
      </c>
      <c r="AZ335" s="403">
        <v>2</v>
      </c>
      <c r="BA335" s="409"/>
      <c r="BB335" s="405"/>
      <c r="BC335" s="410"/>
      <c r="BD335" s="410"/>
      <c r="BE335" s="410"/>
      <c r="BF335" s="406"/>
      <c r="BG335" s="405"/>
      <c r="BH335" s="405"/>
      <c r="BI335" s="405"/>
      <c r="BJ335" s="405"/>
      <c r="BK335" s="402"/>
      <c r="BL335" s="401"/>
      <c r="BM335" s="401"/>
      <c r="BN335" s="401"/>
      <c r="BO335" s="401"/>
      <c r="BP335" s="401"/>
      <c r="BQ335" s="402"/>
      <c r="BR335" s="411"/>
    </row>
    <row r="336" spans="1:70" s="428" customFormat="1" x14ac:dyDescent="0.25">
      <c r="A336" s="886" t="s">
        <v>94</v>
      </c>
      <c r="B336" s="373"/>
      <c r="C336" s="719"/>
      <c r="D336" s="373"/>
      <c r="E336" s="346"/>
      <c r="F336" s="373"/>
      <c r="G336" s="347"/>
      <c r="H336" s="374"/>
      <c r="I336" s="348">
        <v>1.1960999999999999</v>
      </c>
      <c r="J336" s="348">
        <v>-0.29809999999999998</v>
      </c>
      <c r="K336" s="348">
        <v>7.8129</v>
      </c>
      <c r="L336" s="348">
        <v>-1.1741999999999999</v>
      </c>
      <c r="M336" s="348">
        <v>-3.5339</v>
      </c>
      <c r="N336" s="350">
        <v>-3.3096000000000001</v>
      </c>
      <c r="O336" s="348" t="s">
        <v>430</v>
      </c>
      <c r="P336" s="348" t="s">
        <v>430</v>
      </c>
      <c r="Q336" s="348" t="s">
        <v>430</v>
      </c>
      <c r="R336" s="348" t="s">
        <v>430</v>
      </c>
      <c r="S336" s="348">
        <v>9.6891999999999996</v>
      </c>
      <c r="T336" s="348">
        <v>-4.7169999999999996</v>
      </c>
      <c r="U336" s="348">
        <v>0.69789999999999996</v>
      </c>
      <c r="V336" s="348">
        <v>-1.9417</v>
      </c>
      <c r="W336" s="348">
        <v>9.6891999999999996</v>
      </c>
      <c r="X336" s="348">
        <v>1</v>
      </c>
      <c r="Y336" s="374"/>
      <c r="Z336" s="346"/>
      <c r="AA336" s="346"/>
      <c r="AB336" s="346"/>
      <c r="AC336" s="346"/>
      <c r="AD336" s="346"/>
      <c r="AE336" s="346"/>
      <c r="AF336" s="346"/>
      <c r="AG336" s="346"/>
      <c r="AH336" s="346"/>
      <c r="AI336" s="346"/>
      <c r="AJ336" s="346"/>
      <c r="AK336" s="346"/>
      <c r="AL336" s="346"/>
      <c r="AM336" s="346"/>
      <c r="AN336" s="346"/>
      <c r="AO336" s="373"/>
      <c r="AP336" s="348" t="s">
        <v>430</v>
      </c>
      <c r="AQ336" s="348" t="s">
        <v>430</v>
      </c>
      <c r="AR336" s="348" t="s">
        <v>430</v>
      </c>
      <c r="AS336" s="348" t="s">
        <v>430</v>
      </c>
      <c r="AT336" s="348">
        <v>-1.7</v>
      </c>
      <c r="AU336" s="351"/>
      <c r="AV336" s="346"/>
      <c r="AW336" s="346"/>
      <c r="AX336" s="346"/>
      <c r="AY336" s="346"/>
      <c r="AZ336" s="346"/>
      <c r="BA336" s="362"/>
      <c r="BB336" s="348"/>
      <c r="BC336" s="375"/>
      <c r="BD336" s="375"/>
      <c r="BE336" s="375"/>
      <c r="BF336" s="374"/>
      <c r="BG336" s="348"/>
      <c r="BH336" s="348"/>
      <c r="BI336" s="348"/>
      <c r="BJ336" s="348"/>
      <c r="BK336" s="373"/>
      <c r="BL336" s="372"/>
      <c r="BM336" s="372"/>
      <c r="BN336" s="372"/>
      <c r="BO336" s="372"/>
      <c r="BP336" s="372"/>
      <c r="BQ336" s="373"/>
      <c r="BR336" s="354"/>
    </row>
    <row r="337" spans="1:70" s="428" customFormat="1" x14ac:dyDescent="0.25">
      <c r="A337" s="886" t="s">
        <v>95</v>
      </c>
      <c r="B337" s="373"/>
      <c r="C337" s="719"/>
      <c r="D337" s="373"/>
      <c r="E337" s="346"/>
      <c r="F337" s="373"/>
      <c r="G337" s="347"/>
      <c r="H337" s="374"/>
      <c r="I337" s="348">
        <v>0.89910000000000001</v>
      </c>
      <c r="J337" s="348">
        <v>-0.78590000000000004</v>
      </c>
      <c r="K337" s="348">
        <v>6.6525999999999996</v>
      </c>
      <c r="L337" s="348">
        <v>-4.2378</v>
      </c>
      <c r="M337" s="348">
        <v>-8.6724999999999994</v>
      </c>
      <c r="N337" s="350">
        <v>-3.3096000000000001</v>
      </c>
      <c r="O337" s="348" t="s">
        <v>430</v>
      </c>
      <c r="P337" s="348" t="s">
        <v>430</v>
      </c>
      <c r="Q337" s="348" t="s">
        <v>430</v>
      </c>
      <c r="R337" s="348" t="s">
        <v>430</v>
      </c>
      <c r="S337" s="348">
        <v>8.6356999999999999</v>
      </c>
      <c r="T337" s="348">
        <v>-8.2776999999999994</v>
      </c>
      <c r="U337" s="348">
        <v>-5.0480999999999998</v>
      </c>
      <c r="V337" s="348">
        <v>-9.14</v>
      </c>
      <c r="W337" s="348">
        <v>8.6356999999999999</v>
      </c>
      <c r="X337" s="348">
        <v>-1.9220999999999999</v>
      </c>
      <c r="Y337" s="374"/>
      <c r="Z337" s="346"/>
      <c r="AA337" s="346"/>
      <c r="AB337" s="346"/>
      <c r="AC337" s="346"/>
      <c r="AD337" s="346"/>
      <c r="AE337" s="346"/>
      <c r="AF337" s="346"/>
      <c r="AG337" s="346"/>
      <c r="AH337" s="346"/>
      <c r="AI337" s="346"/>
      <c r="AJ337" s="346"/>
      <c r="AK337" s="346"/>
      <c r="AL337" s="346"/>
      <c r="AM337" s="346"/>
      <c r="AN337" s="346"/>
      <c r="AO337" s="373"/>
      <c r="AP337" s="348" t="s">
        <v>430</v>
      </c>
      <c r="AQ337" s="348" t="s">
        <v>430</v>
      </c>
      <c r="AR337" s="348" t="s">
        <v>430</v>
      </c>
      <c r="AS337" s="348" t="s">
        <v>430</v>
      </c>
      <c r="AT337" s="348">
        <v>-10.34</v>
      </c>
      <c r="AU337" s="351"/>
      <c r="AV337" s="346"/>
      <c r="AW337" s="346"/>
      <c r="AX337" s="346"/>
      <c r="AY337" s="346"/>
      <c r="AZ337" s="346"/>
      <c r="BA337" s="362"/>
      <c r="BB337" s="348"/>
      <c r="BC337" s="375"/>
      <c r="BD337" s="375"/>
      <c r="BE337" s="375"/>
      <c r="BF337" s="374"/>
      <c r="BG337" s="348"/>
      <c r="BH337" s="348"/>
      <c r="BI337" s="348"/>
      <c r="BJ337" s="348"/>
      <c r="BK337" s="373"/>
      <c r="BL337" s="372"/>
      <c r="BM337" s="372"/>
      <c r="BN337" s="372"/>
      <c r="BO337" s="372"/>
      <c r="BP337" s="372"/>
      <c r="BQ337" s="373"/>
      <c r="BR337" s="354"/>
    </row>
    <row r="338" spans="1:70" s="428" customFormat="1" x14ac:dyDescent="0.25">
      <c r="A338" s="887" t="s">
        <v>96</v>
      </c>
      <c r="B338" s="413"/>
      <c r="C338" s="725"/>
      <c r="D338" s="413"/>
      <c r="E338" s="414"/>
      <c r="F338" s="413"/>
      <c r="G338" s="415"/>
      <c r="H338" s="417"/>
      <c r="I338" s="416">
        <v>0.97230000000000005</v>
      </c>
      <c r="J338" s="416">
        <v>-0.41820000000000002</v>
      </c>
      <c r="K338" s="416">
        <v>6.7001999999999997</v>
      </c>
      <c r="L338" s="416">
        <v>-2.706</v>
      </c>
      <c r="M338" s="416">
        <v>-6.1032000000000002</v>
      </c>
      <c r="N338" s="418">
        <v>-3.3096000000000001</v>
      </c>
      <c r="O338" s="416" t="s">
        <v>430</v>
      </c>
      <c r="P338" s="416" t="s">
        <v>430</v>
      </c>
      <c r="Q338" s="416" t="s">
        <v>430</v>
      </c>
      <c r="R338" s="416" t="s">
        <v>430</v>
      </c>
      <c r="S338" s="416">
        <v>8.7190999999999992</v>
      </c>
      <c r="T338" s="416">
        <v>-8.2776999999999994</v>
      </c>
      <c r="U338" s="416">
        <v>-5.0480999999999998</v>
      </c>
      <c r="V338" s="416">
        <v>-9.14</v>
      </c>
      <c r="W338" s="416">
        <v>8.7190999999999992</v>
      </c>
      <c r="X338" s="416">
        <v>-0.67200000000000004</v>
      </c>
      <c r="Y338" s="417"/>
      <c r="Z338" s="414"/>
      <c r="AA338" s="414"/>
      <c r="AB338" s="414"/>
      <c r="AC338" s="414"/>
      <c r="AD338" s="414"/>
      <c r="AE338" s="414"/>
      <c r="AF338" s="414"/>
      <c r="AG338" s="414"/>
      <c r="AH338" s="414"/>
      <c r="AI338" s="414"/>
      <c r="AJ338" s="414"/>
      <c r="AK338" s="414"/>
      <c r="AL338" s="414"/>
      <c r="AM338" s="414"/>
      <c r="AN338" s="414"/>
      <c r="AO338" s="413"/>
      <c r="AP338" s="416" t="s">
        <v>430</v>
      </c>
      <c r="AQ338" s="416" t="s">
        <v>430</v>
      </c>
      <c r="AR338" s="416" t="s">
        <v>430</v>
      </c>
      <c r="AS338" s="416" t="s">
        <v>430</v>
      </c>
      <c r="AT338" s="416">
        <v>-6.02</v>
      </c>
      <c r="AU338" s="419"/>
      <c r="AV338" s="414"/>
      <c r="AW338" s="414"/>
      <c r="AX338" s="414"/>
      <c r="AY338" s="414"/>
      <c r="AZ338" s="414"/>
      <c r="BA338" s="420"/>
      <c r="BB338" s="416"/>
      <c r="BC338" s="421"/>
      <c r="BD338" s="421"/>
      <c r="BE338" s="421"/>
      <c r="BF338" s="417"/>
      <c r="BG338" s="416"/>
      <c r="BH338" s="416"/>
      <c r="BI338" s="416"/>
      <c r="BJ338" s="416"/>
      <c r="BK338" s="413"/>
      <c r="BL338" s="412"/>
      <c r="BM338" s="412"/>
      <c r="BN338" s="412"/>
      <c r="BO338" s="412"/>
      <c r="BP338" s="412"/>
      <c r="BQ338" s="413"/>
      <c r="BR338" s="422"/>
    </row>
    <row r="339" spans="1:70" s="428" customFormat="1" ht="14.5" customHeight="1" x14ac:dyDescent="0.35">
      <c r="A339" s="874" t="s">
        <v>3756</v>
      </c>
      <c r="B339" s="862"/>
      <c r="C339" s="863"/>
      <c r="D339" s="862"/>
      <c r="E339" s="864"/>
      <c r="F339" s="862"/>
      <c r="G339" s="865"/>
      <c r="H339" s="867"/>
      <c r="I339" s="866"/>
      <c r="J339" s="866"/>
      <c r="K339" s="866"/>
      <c r="L339" s="866"/>
      <c r="M339" s="866"/>
      <c r="N339" s="868"/>
      <c r="O339" s="866"/>
      <c r="P339" s="866"/>
      <c r="Q339" s="866"/>
      <c r="R339" s="866"/>
      <c r="S339" s="866"/>
      <c r="T339" s="866"/>
      <c r="U339" s="866"/>
      <c r="V339" s="866"/>
      <c r="W339" s="866"/>
      <c r="X339" s="866"/>
      <c r="Y339" s="867"/>
      <c r="Z339" s="864"/>
      <c r="AA339" s="864"/>
      <c r="AB339" s="864"/>
      <c r="AC339" s="864"/>
      <c r="AD339" s="864"/>
      <c r="AE339" s="864"/>
      <c r="AF339" s="864"/>
      <c r="AG339" s="864"/>
      <c r="AH339" s="864"/>
      <c r="AI339" s="864"/>
      <c r="AJ339" s="864"/>
      <c r="AK339" s="864"/>
      <c r="AL339" s="864"/>
      <c r="AM339" s="864"/>
      <c r="AN339" s="864"/>
      <c r="AO339" s="862"/>
      <c r="AP339" s="866"/>
      <c r="AQ339" s="866"/>
      <c r="AR339" s="866"/>
      <c r="AS339" s="866"/>
      <c r="AT339" s="866"/>
      <c r="AU339" s="869"/>
      <c r="AV339" s="864"/>
      <c r="AW339" s="864"/>
      <c r="AX339" s="864"/>
      <c r="AY339" s="864"/>
      <c r="AZ339" s="864"/>
      <c r="BA339" s="870"/>
      <c r="BB339" s="866"/>
      <c r="BC339" s="871"/>
      <c r="BD339" s="871"/>
      <c r="BE339" s="871"/>
      <c r="BF339" s="867"/>
      <c r="BG339" s="866"/>
      <c r="BH339" s="866"/>
      <c r="BI339" s="866"/>
      <c r="BJ339" s="866"/>
      <c r="BK339" s="862"/>
      <c r="BL339" s="872"/>
      <c r="BM339" s="872"/>
      <c r="BN339" s="872"/>
      <c r="BO339" s="872"/>
      <c r="BP339" s="872"/>
      <c r="BQ339" s="862"/>
      <c r="BR339" s="873"/>
    </row>
    <row r="340" spans="1:70" s="428" customFormat="1" x14ac:dyDescent="0.25">
      <c r="A340" s="345" t="s">
        <v>3757</v>
      </c>
      <c r="B340" s="373"/>
      <c r="C340" s="719">
        <v>38686</v>
      </c>
      <c r="D340" s="373"/>
      <c r="E340" s="346">
        <v>1360.58</v>
      </c>
      <c r="F340" s="373"/>
      <c r="G340" s="347">
        <v>163.1</v>
      </c>
      <c r="H340" s="374"/>
      <c r="I340" s="348">
        <v>1.0345</v>
      </c>
      <c r="J340" s="348">
        <v>-1.3069999999999999</v>
      </c>
      <c r="K340" s="348">
        <v>7.6852</v>
      </c>
      <c r="L340" s="348">
        <v>-0.55479999999999996</v>
      </c>
      <c r="M340" s="348">
        <v>-3.8269000000000002</v>
      </c>
      <c r="N340" s="350">
        <v>4.3728999999999996</v>
      </c>
      <c r="O340" s="348">
        <v>8.1168999999999993</v>
      </c>
      <c r="P340" s="348">
        <v>18.751200000000001</v>
      </c>
      <c r="Q340" s="348">
        <v>17.2532</v>
      </c>
      <c r="R340" s="348">
        <v>13.843999999999999</v>
      </c>
      <c r="S340" s="348">
        <v>9.9352999999999998</v>
      </c>
      <c r="T340" s="348">
        <v>-4.0587999999999997</v>
      </c>
      <c r="U340" s="348">
        <v>0.69769999999999999</v>
      </c>
      <c r="V340" s="348">
        <v>-2.0832000000000002</v>
      </c>
      <c r="W340" s="348">
        <v>9.9352999999999998</v>
      </c>
      <c r="X340" s="348">
        <v>14.6511</v>
      </c>
      <c r="Y340" s="374"/>
      <c r="Z340" s="346">
        <v>2</v>
      </c>
      <c r="AA340" s="346">
        <v>2</v>
      </c>
      <c r="AB340" s="346">
        <v>2</v>
      </c>
      <c r="AC340" s="346">
        <v>2</v>
      </c>
      <c r="AD340" s="346">
        <v>2</v>
      </c>
      <c r="AE340" s="346">
        <v>2</v>
      </c>
      <c r="AF340" s="346">
        <v>1</v>
      </c>
      <c r="AG340" s="346">
        <v>1</v>
      </c>
      <c r="AH340" s="346">
        <v>1</v>
      </c>
      <c r="AI340" s="346">
        <v>1</v>
      </c>
      <c r="AJ340" s="346">
        <v>2</v>
      </c>
      <c r="AK340" s="346">
        <v>2</v>
      </c>
      <c r="AL340" s="346">
        <v>2</v>
      </c>
      <c r="AM340" s="346">
        <v>2</v>
      </c>
      <c r="AN340" s="346">
        <v>2</v>
      </c>
      <c r="AO340" s="373"/>
      <c r="AP340" s="348">
        <v>15.28</v>
      </c>
      <c r="AQ340" s="348">
        <v>17.190000000000001</v>
      </c>
      <c r="AR340" s="348">
        <v>14.05</v>
      </c>
      <c r="AS340" s="348">
        <v>9.49</v>
      </c>
      <c r="AT340" s="348">
        <v>-0.95</v>
      </c>
      <c r="AU340" s="351"/>
      <c r="AV340" s="346">
        <v>1</v>
      </c>
      <c r="AW340" s="346">
        <v>1</v>
      </c>
      <c r="AX340" s="346">
        <v>1</v>
      </c>
      <c r="AY340" s="346">
        <v>1</v>
      </c>
      <c r="AZ340" s="346">
        <v>2</v>
      </c>
      <c r="BA340" s="362"/>
      <c r="BB340" s="348">
        <v>12.5818574434754</v>
      </c>
      <c r="BC340" s="375">
        <v>0.82121502601546803</v>
      </c>
      <c r="BD340" s="375">
        <v>7.8060758464983407E-2</v>
      </c>
      <c r="BE340" s="375">
        <v>0.286641042863439</v>
      </c>
      <c r="BF340" s="374"/>
      <c r="BG340" s="348">
        <v>65.865799999999993</v>
      </c>
      <c r="BH340" s="348">
        <v>6.5192500000000004</v>
      </c>
      <c r="BI340" s="348">
        <v>24.004799999999999</v>
      </c>
      <c r="BJ340" s="348">
        <v>3.61015</v>
      </c>
      <c r="BK340" s="373"/>
      <c r="BL340" s="372" t="s">
        <v>2097</v>
      </c>
      <c r="BM340" s="372" t="s">
        <v>3758</v>
      </c>
      <c r="BN340" s="372" t="s">
        <v>3759</v>
      </c>
      <c r="BO340" s="372" t="s">
        <v>2065</v>
      </c>
      <c r="BP340" s="372" t="s">
        <v>3760</v>
      </c>
      <c r="BQ340" s="373"/>
      <c r="BR340" s="354" t="s">
        <v>2332</v>
      </c>
    </row>
    <row r="341" spans="1:70" s="428" customFormat="1" x14ac:dyDescent="0.25">
      <c r="A341" s="345" t="s">
        <v>3761</v>
      </c>
      <c r="B341" s="373"/>
      <c r="C341" s="719">
        <v>45560</v>
      </c>
      <c r="D341" s="373"/>
      <c r="E341" s="346">
        <v>1174.32</v>
      </c>
      <c r="F341" s="373"/>
      <c r="G341" s="347">
        <v>9.8409999999999993</v>
      </c>
      <c r="H341" s="374"/>
      <c r="I341" s="348">
        <v>1.5289999999999999</v>
      </c>
      <c r="J341" s="348">
        <v>0.44500000000000001</v>
      </c>
      <c r="K341" s="348">
        <v>8.6539000000000001</v>
      </c>
      <c r="L341" s="348">
        <v>3.0449999999999999</v>
      </c>
      <c r="M341" s="348">
        <v>-1.4550000000000001</v>
      </c>
      <c r="N341" s="350">
        <v>10.4125</v>
      </c>
      <c r="O341" s="348" t="s">
        <v>430</v>
      </c>
      <c r="P341" s="348" t="s">
        <v>430</v>
      </c>
      <c r="Q341" s="348" t="s">
        <v>430</v>
      </c>
      <c r="R341" s="348" t="s">
        <v>430</v>
      </c>
      <c r="S341" s="348">
        <v>10.819599999999999</v>
      </c>
      <c r="T341" s="348">
        <v>-2.4716999999999998</v>
      </c>
      <c r="U341" s="348">
        <v>2.9834999999999998</v>
      </c>
      <c r="V341" s="348">
        <v>0.18629999999999999</v>
      </c>
      <c r="W341" s="348">
        <v>10.819599999999999</v>
      </c>
      <c r="X341" s="348">
        <v>-1.0053000000000001</v>
      </c>
      <c r="Y341" s="374"/>
      <c r="Z341" s="346">
        <v>1</v>
      </c>
      <c r="AA341" s="346">
        <v>1</v>
      </c>
      <c r="AB341" s="346">
        <v>1</v>
      </c>
      <c r="AC341" s="346">
        <v>1</v>
      </c>
      <c r="AD341" s="346">
        <v>1</v>
      </c>
      <c r="AE341" s="346">
        <v>1</v>
      </c>
      <c r="AF341" s="346" t="s">
        <v>430</v>
      </c>
      <c r="AG341" s="346" t="s">
        <v>430</v>
      </c>
      <c r="AH341" s="346" t="s">
        <v>430</v>
      </c>
      <c r="AI341" s="346" t="s">
        <v>430</v>
      </c>
      <c r="AJ341" s="346">
        <v>1</v>
      </c>
      <c r="AK341" s="346">
        <v>1</v>
      </c>
      <c r="AL341" s="346">
        <v>1</v>
      </c>
      <c r="AM341" s="346">
        <v>1</v>
      </c>
      <c r="AN341" s="346">
        <v>1</v>
      </c>
      <c r="AO341" s="373"/>
      <c r="AP341" s="348" t="s">
        <v>430</v>
      </c>
      <c r="AQ341" s="348" t="s">
        <v>430</v>
      </c>
      <c r="AR341" s="348" t="s">
        <v>430</v>
      </c>
      <c r="AS341" s="348" t="s">
        <v>430</v>
      </c>
      <c r="AT341" s="348">
        <v>3.96</v>
      </c>
      <c r="AU341" s="351"/>
      <c r="AV341" s="346" t="s">
        <v>430</v>
      </c>
      <c r="AW341" s="346" t="s">
        <v>430</v>
      </c>
      <c r="AX341" s="346" t="s">
        <v>430</v>
      </c>
      <c r="AY341" s="346" t="s">
        <v>430</v>
      </c>
      <c r="AZ341" s="346">
        <v>1</v>
      </c>
      <c r="BA341" s="362"/>
      <c r="BB341" s="348">
        <v>16.239914159859101</v>
      </c>
      <c r="BC341" s="375">
        <v>0.90375220980919102</v>
      </c>
      <c r="BD341" s="375">
        <v>-3.4162993180158099E-2</v>
      </c>
      <c r="BE341" s="375">
        <v>0.140937685596013</v>
      </c>
      <c r="BF341" s="374"/>
      <c r="BG341" s="348">
        <v>42.084800000000001</v>
      </c>
      <c r="BH341" s="348">
        <v>15.3384</v>
      </c>
      <c r="BI341" s="348">
        <v>40.308900000000001</v>
      </c>
      <c r="BJ341" s="348">
        <v>2.2679</v>
      </c>
      <c r="BK341" s="373"/>
      <c r="BL341" s="372" t="s">
        <v>3762</v>
      </c>
      <c r="BM341" s="372" t="s">
        <v>1588</v>
      </c>
      <c r="BN341" s="372" t="s">
        <v>3763</v>
      </c>
      <c r="BO341" s="372" t="s">
        <v>3764</v>
      </c>
      <c r="BP341" s="372" t="s">
        <v>3765</v>
      </c>
      <c r="BQ341" s="373"/>
      <c r="BR341" s="354" t="s">
        <v>443</v>
      </c>
    </row>
    <row r="342" spans="1:70" s="428" customFormat="1" x14ac:dyDescent="0.25">
      <c r="A342" s="885" t="s">
        <v>93</v>
      </c>
      <c r="B342" s="402"/>
      <c r="C342" s="724"/>
      <c r="D342" s="402"/>
      <c r="E342" s="403"/>
      <c r="F342" s="402"/>
      <c r="G342" s="404"/>
      <c r="H342" s="406"/>
      <c r="I342" s="405">
        <v>1.2818000000000001</v>
      </c>
      <c r="J342" s="405">
        <v>-0.43099999999999999</v>
      </c>
      <c r="K342" s="405">
        <v>8.1696000000000009</v>
      </c>
      <c r="L342" s="405">
        <v>1.2451000000000001</v>
      </c>
      <c r="M342" s="405">
        <v>-2.641</v>
      </c>
      <c r="N342" s="407">
        <v>7.3926999999999996</v>
      </c>
      <c r="O342" s="405">
        <v>8.1168999999999993</v>
      </c>
      <c r="P342" s="405">
        <v>18.751200000000001</v>
      </c>
      <c r="Q342" s="405">
        <v>17.2532</v>
      </c>
      <c r="R342" s="405">
        <v>13.843999999999999</v>
      </c>
      <c r="S342" s="405">
        <v>10.3774</v>
      </c>
      <c r="T342" s="405">
        <v>-3.2652000000000001</v>
      </c>
      <c r="U342" s="405">
        <v>1.8406</v>
      </c>
      <c r="V342" s="405">
        <v>-0.94850000000000001</v>
      </c>
      <c r="W342" s="405">
        <v>10.3774</v>
      </c>
      <c r="X342" s="405">
        <v>6.8228999999999997</v>
      </c>
      <c r="Y342" s="406"/>
      <c r="Z342" s="403">
        <v>2</v>
      </c>
      <c r="AA342" s="403">
        <v>2</v>
      </c>
      <c r="AB342" s="403">
        <v>2</v>
      </c>
      <c r="AC342" s="403">
        <v>2</v>
      </c>
      <c r="AD342" s="403">
        <v>2</v>
      </c>
      <c r="AE342" s="403">
        <v>2</v>
      </c>
      <c r="AF342" s="403">
        <v>1</v>
      </c>
      <c r="AG342" s="403">
        <v>1</v>
      </c>
      <c r="AH342" s="403">
        <v>1</v>
      </c>
      <c r="AI342" s="403">
        <v>1</v>
      </c>
      <c r="AJ342" s="403">
        <v>2</v>
      </c>
      <c r="AK342" s="403">
        <v>2</v>
      </c>
      <c r="AL342" s="403">
        <v>2</v>
      </c>
      <c r="AM342" s="403">
        <v>2</v>
      </c>
      <c r="AN342" s="403">
        <v>2</v>
      </c>
      <c r="AO342" s="402"/>
      <c r="AP342" s="405">
        <v>15.28</v>
      </c>
      <c r="AQ342" s="405">
        <v>17.190000000000001</v>
      </c>
      <c r="AR342" s="405">
        <v>14.05</v>
      </c>
      <c r="AS342" s="405">
        <v>9.49</v>
      </c>
      <c r="AT342" s="405">
        <v>1.5049999999999999</v>
      </c>
      <c r="AU342" s="408"/>
      <c r="AV342" s="403">
        <v>1</v>
      </c>
      <c r="AW342" s="403">
        <v>1</v>
      </c>
      <c r="AX342" s="403">
        <v>1</v>
      </c>
      <c r="AY342" s="403">
        <v>1</v>
      </c>
      <c r="AZ342" s="403">
        <v>2</v>
      </c>
      <c r="BA342" s="409"/>
      <c r="BB342" s="405"/>
      <c r="BC342" s="410"/>
      <c r="BD342" s="410"/>
      <c r="BE342" s="410"/>
      <c r="BF342" s="406"/>
      <c r="BG342" s="405"/>
      <c r="BH342" s="405"/>
      <c r="BI342" s="405"/>
      <c r="BJ342" s="405"/>
      <c r="BK342" s="402"/>
      <c r="BL342" s="401"/>
      <c r="BM342" s="401"/>
      <c r="BN342" s="401"/>
      <c r="BO342" s="401"/>
      <c r="BP342" s="401"/>
      <c r="BQ342" s="402"/>
      <c r="BR342" s="411"/>
    </row>
    <row r="343" spans="1:70" s="428" customFormat="1" x14ac:dyDescent="0.25">
      <c r="A343" s="886" t="s">
        <v>94</v>
      </c>
      <c r="B343" s="373"/>
      <c r="C343" s="719"/>
      <c r="D343" s="373"/>
      <c r="E343" s="346"/>
      <c r="F343" s="373"/>
      <c r="G343" s="347"/>
      <c r="H343" s="374"/>
      <c r="I343" s="348">
        <v>1.5289999999999999</v>
      </c>
      <c r="J343" s="348">
        <v>0.44500000000000001</v>
      </c>
      <c r="K343" s="348">
        <v>8.6539000000000001</v>
      </c>
      <c r="L343" s="348">
        <v>3.0449999999999999</v>
      </c>
      <c r="M343" s="348">
        <v>-1.4550000000000001</v>
      </c>
      <c r="N343" s="350">
        <v>10.4125</v>
      </c>
      <c r="O343" s="348">
        <v>8.1168999999999993</v>
      </c>
      <c r="P343" s="348">
        <v>18.751200000000001</v>
      </c>
      <c r="Q343" s="348">
        <v>17.2532</v>
      </c>
      <c r="R343" s="348">
        <v>13.843999999999999</v>
      </c>
      <c r="S343" s="348">
        <v>10.819599999999999</v>
      </c>
      <c r="T343" s="348">
        <v>-2.4716999999999998</v>
      </c>
      <c r="U343" s="348">
        <v>2.9834999999999998</v>
      </c>
      <c r="V343" s="348">
        <v>0.18629999999999999</v>
      </c>
      <c r="W343" s="348">
        <v>10.819599999999999</v>
      </c>
      <c r="X343" s="348">
        <v>14.6511</v>
      </c>
      <c r="Y343" s="374"/>
      <c r="Z343" s="346"/>
      <c r="AA343" s="346"/>
      <c r="AB343" s="346"/>
      <c r="AC343" s="346"/>
      <c r="AD343" s="346"/>
      <c r="AE343" s="346"/>
      <c r="AF343" s="346"/>
      <c r="AG343" s="346"/>
      <c r="AH343" s="346"/>
      <c r="AI343" s="346"/>
      <c r="AJ343" s="346"/>
      <c r="AK343" s="346"/>
      <c r="AL343" s="346"/>
      <c r="AM343" s="346"/>
      <c r="AN343" s="346"/>
      <c r="AO343" s="373"/>
      <c r="AP343" s="348">
        <v>15.28</v>
      </c>
      <c r="AQ343" s="348">
        <v>17.190000000000001</v>
      </c>
      <c r="AR343" s="348">
        <v>14.05</v>
      </c>
      <c r="AS343" s="348">
        <v>9.49</v>
      </c>
      <c r="AT343" s="348">
        <v>3.96</v>
      </c>
      <c r="AU343" s="351"/>
      <c r="AV343" s="346"/>
      <c r="AW343" s="346"/>
      <c r="AX343" s="346"/>
      <c r="AY343" s="346"/>
      <c r="AZ343" s="346"/>
      <c r="BA343" s="362"/>
      <c r="BB343" s="348"/>
      <c r="BC343" s="375"/>
      <c r="BD343" s="375"/>
      <c r="BE343" s="375"/>
      <c r="BF343" s="374"/>
      <c r="BG343" s="348"/>
      <c r="BH343" s="348"/>
      <c r="BI343" s="348"/>
      <c r="BJ343" s="348"/>
      <c r="BK343" s="373"/>
      <c r="BL343" s="372"/>
      <c r="BM343" s="372"/>
      <c r="BN343" s="372"/>
      <c r="BO343" s="372"/>
      <c r="BP343" s="372"/>
      <c r="BQ343" s="373"/>
      <c r="BR343" s="354"/>
    </row>
    <row r="344" spans="1:70" s="428" customFormat="1" x14ac:dyDescent="0.25">
      <c r="A344" s="886" t="s">
        <v>95</v>
      </c>
      <c r="B344" s="373"/>
      <c r="C344" s="719"/>
      <c r="D344" s="373"/>
      <c r="E344" s="346"/>
      <c r="F344" s="373"/>
      <c r="G344" s="347"/>
      <c r="H344" s="374"/>
      <c r="I344" s="348">
        <v>1.0345</v>
      </c>
      <c r="J344" s="348">
        <v>-1.3069999999999999</v>
      </c>
      <c r="K344" s="348">
        <v>7.6852</v>
      </c>
      <c r="L344" s="348">
        <v>-0.55479999999999996</v>
      </c>
      <c r="M344" s="348">
        <v>-3.8269000000000002</v>
      </c>
      <c r="N344" s="350">
        <v>4.3728999999999996</v>
      </c>
      <c r="O344" s="348">
        <v>8.1168999999999993</v>
      </c>
      <c r="P344" s="348">
        <v>18.751200000000001</v>
      </c>
      <c r="Q344" s="348">
        <v>17.2532</v>
      </c>
      <c r="R344" s="348">
        <v>13.843999999999999</v>
      </c>
      <c r="S344" s="348">
        <v>9.9352999999999998</v>
      </c>
      <c r="T344" s="348">
        <v>-4.0587999999999997</v>
      </c>
      <c r="U344" s="348">
        <v>0.69769999999999999</v>
      </c>
      <c r="V344" s="348">
        <v>-2.0832000000000002</v>
      </c>
      <c r="W344" s="348">
        <v>9.9352999999999998</v>
      </c>
      <c r="X344" s="348">
        <v>-1.0053000000000001</v>
      </c>
      <c r="Y344" s="374"/>
      <c r="Z344" s="346"/>
      <c r="AA344" s="346"/>
      <c r="AB344" s="346"/>
      <c r="AC344" s="346"/>
      <c r="AD344" s="346"/>
      <c r="AE344" s="346"/>
      <c r="AF344" s="346"/>
      <c r="AG344" s="346"/>
      <c r="AH344" s="346"/>
      <c r="AI344" s="346"/>
      <c r="AJ344" s="346"/>
      <c r="AK344" s="346"/>
      <c r="AL344" s="346"/>
      <c r="AM344" s="346"/>
      <c r="AN344" s="346"/>
      <c r="AO344" s="373"/>
      <c r="AP344" s="348">
        <v>15.28</v>
      </c>
      <c r="AQ344" s="348">
        <v>17.190000000000001</v>
      </c>
      <c r="AR344" s="348">
        <v>14.05</v>
      </c>
      <c r="AS344" s="348">
        <v>9.49</v>
      </c>
      <c r="AT344" s="348">
        <v>-0.95</v>
      </c>
      <c r="AU344" s="351"/>
      <c r="AV344" s="346"/>
      <c r="AW344" s="346"/>
      <c r="AX344" s="346"/>
      <c r="AY344" s="346"/>
      <c r="AZ344" s="346"/>
      <c r="BA344" s="362"/>
      <c r="BB344" s="348"/>
      <c r="BC344" s="375"/>
      <c r="BD344" s="375"/>
      <c r="BE344" s="375"/>
      <c r="BF344" s="374"/>
      <c r="BG344" s="348"/>
      <c r="BH344" s="348"/>
      <c r="BI344" s="348"/>
      <c r="BJ344" s="348"/>
      <c r="BK344" s="373"/>
      <c r="BL344" s="372"/>
      <c r="BM344" s="372"/>
      <c r="BN344" s="372"/>
      <c r="BO344" s="372"/>
      <c r="BP344" s="372"/>
      <c r="BQ344" s="373"/>
      <c r="BR344" s="354"/>
    </row>
    <row r="345" spans="1:70" s="428" customFormat="1" x14ac:dyDescent="0.25">
      <c r="A345" s="887" t="s">
        <v>96</v>
      </c>
      <c r="B345" s="413"/>
      <c r="C345" s="725"/>
      <c r="D345" s="413"/>
      <c r="E345" s="414"/>
      <c r="F345" s="413"/>
      <c r="G345" s="415"/>
      <c r="H345" s="417"/>
      <c r="I345" s="416">
        <v>1.2817499999999999</v>
      </c>
      <c r="J345" s="416">
        <v>-0.43099999999999999</v>
      </c>
      <c r="K345" s="416">
        <v>8.1695499999999992</v>
      </c>
      <c r="L345" s="416">
        <v>1.2451000000000001</v>
      </c>
      <c r="M345" s="416">
        <v>-2.6409500000000001</v>
      </c>
      <c r="N345" s="418">
        <v>7.3926999999999996</v>
      </c>
      <c r="O345" s="416">
        <v>8.1168999999999993</v>
      </c>
      <c r="P345" s="416">
        <v>18.751200000000001</v>
      </c>
      <c r="Q345" s="416">
        <v>17.2532</v>
      </c>
      <c r="R345" s="416">
        <v>13.843999999999999</v>
      </c>
      <c r="S345" s="416">
        <v>10.3774</v>
      </c>
      <c r="T345" s="416">
        <v>-3.2652000000000001</v>
      </c>
      <c r="U345" s="416">
        <v>1.8406</v>
      </c>
      <c r="V345" s="416">
        <v>-0.94850000000000001</v>
      </c>
      <c r="W345" s="416">
        <v>10.3774</v>
      </c>
      <c r="X345" s="416">
        <v>6.8228999999999997</v>
      </c>
      <c r="Y345" s="417"/>
      <c r="Z345" s="414"/>
      <c r="AA345" s="414"/>
      <c r="AB345" s="414"/>
      <c r="AC345" s="414"/>
      <c r="AD345" s="414"/>
      <c r="AE345" s="414"/>
      <c r="AF345" s="414"/>
      <c r="AG345" s="414"/>
      <c r="AH345" s="414"/>
      <c r="AI345" s="414"/>
      <c r="AJ345" s="414"/>
      <c r="AK345" s="414"/>
      <c r="AL345" s="414"/>
      <c r="AM345" s="414"/>
      <c r="AN345" s="414"/>
      <c r="AO345" s="413"/>
      <c r="AP345" s="416">
        <v>15.28</v>
      </c>
      <c r="AQ345" s="416">
        <v>17.190000000000001</v>
      </c>
      <c r="AR345" s="416">
        <v>14.05</v>
      </c>
      <c r="AS345" s="416">
        <v>9.49</v>
      </c>
      <c r="AT345" s="416">
        <v>1.5</v>
      </c>
      <c r="AU345" s="419"/>
      <c r="AV345" s="414"/>
      <c r="AW345" s="414"/>
      <c r="AX345" s="414"/>
      <c r="AY345" s="414"/>
      <c r="AZ345" s="414"/>
      <c r="BA345" s="420"/>
      <c r="BB345" s="416"/>
      <c r="BC345" s="421"/>
      <c r="BD345" s="421"/>
      <c r="BE345" s="421"/>
      <c r="BF345" s="417"/>
      <c r="BG345" s="416"/>
      <c r="BH345" s="416"/>
      <c r="BI345" s="416"/>
      <c r="BJ345" s="416"/>
      <c r="BK345" s="413"/>
      <c r="BL345" s="412"/>
      <c r="BM345" s="412"/>
      <c r="BN345" s="412"/>
      <c r="BO345" s="412"/>
      <c r="BP345" s="412"/>
      <c r="BQ345" s="413"/>
      <c r="BR345" s="422"/>
    </row>
    <row r="346" spans="1:70" s="428" customFormat="1" ht="14.5" customHeight="1" x14ac:dyDescent="0.35">
      <c r="A346" s="874" t="s">
        <v>3766</v>
      </c>
      <c r="B346" s="862"/>
      <c r="C346" s="863"/>
      <c r="D346" s="862"/>
      <c r="E346" s="864"/>
      <c r="F346" s="862"/>
      <c r="G346" s="865"/>
      <c r="H346" s="867"/>
      <c r="I346" s="866"/>
      <c r="J346" s="866"/>
      <c r="K346" s="866"/>
      <c r="L346" s="866"/>
      <c r="M346" s="866"/>
      <c r="N346" s="868"/>
      <c r="O346" s="866"/>
      <c r="P346" s="866"/>
      <c r="Q346" s="866"/>
      <c r="R346" s="866"/>
      <c r="S346" s="866"/>
      <c r="T346" s="866"/>
      <c r="U346" s="866"/>
      <c r="V346" s="866"/>
      <c r="W346" s="866"/>
      <c r="X346" s="866"/>
      <c r="Y346" s="867"/>
      <c r="Z346" s="864"/>
      <c r="AA346" s="864"/>
      <c r="AB346" s="864"/>
      <c r="AC346" s="864"/>
      <c r="AD346" s="864"/>
      <c r="AE346" s="864"/>
      <c r="AF346" s="864"/>
      <c r="AG346" s="864"/>
      <c r="AH346" s="864"/>
      <c r="AI346" s="864"/>
      <c r="AJ346" s="864"/>
      <c r="AK346" s="864"/>
      <c r="AL346" s="864"/>
      <c r="AM346" s="864"/>
      <c r="AN346" s="864"/>
      <c r="AO346" s="862"/>
      <c r="AP346" s="866"/>
      <c r="AQ346" s="866"/>
      <c r="AR346" s="866"/>
      <c r="AS346" s="866"/>
      <c r="AT346" s="866"/>
      <c r="AU346" s="869"/>
      <c r="AV346" s="864"/>
      <c r="AW346" s="864"/>
      <c r="AX346" s="864"/>
      <c r="AY346" s="864"/>
      <c r="AZ346" s="864"/>
      <c r="BA346" s="870"/>
      <c r="BB346" s="866"/>
      <c r="BC346" s="871"/>
      <c r="BD346" s="871"/>
      <c r="BE346" s="871"/>
      <c r="BF346" s="867"/>
      <c r="BG346" s="866"/>
      <c r="BH346" s="866"/>
      <c r="BI346" s="866"/>
      <c r="BJ346" s="866"/>
      <c r="BK346" s="862"/>
      <c r="BL346" s="872"/>
      <c r="BM346" s="872"/>
      <c r="BN346" s="872"/>
      <c r="BO346" s="872"/>
      <c r="BP346" s="872"/>
      <c r="BQ346" s="862"/>
      <c r="BR346" s="873"/>
    </row>
    <row r="347" spans="1:70" s="428" customFormat="1" x14ac:dyDescent="0.25">
      <c r="A347" s="345" t="s">
        <v>3767</v>
      </c>
      <c r="B347" s="373"/>
      <c r="C347" s="719">
        <v>45632</v>
      </c>
      <c r="D347" s="373"/>
      <c r="E347" s="346">
        <v>3014.78</v>
      </c>
      <c r="F347" s="373"/>
      <c r="G347" s="347">
        <v>10.41</v>
      </c>
      <c r="H347" s="374"/>
      <c r="I347" s="348">
        <v>0.67700000000000005</v>
      </c>
      <c r="J347" s="348">
        <v>-0.57310000000000005</v>
      </c>
      <c r="K347" s="348">
        <v>6.0080999999999998</v>
      </c>
      <c r="L347" s="348">
        <v>-2.9823</v>
      </c>
      <c r="M347" s="348">
        <v>-4.6703000000000001</v>
      </c>
      <c r="N347" s="350">
        <v>2.5474000000000001</v>
      </c>
      <c r="O347" s="348" t="s">
        <v>430</v>
      </c>
      <c r="P347" s="348" t="s">
        <v>430</v>
      </c>
      <c r="Q347" s="348" t="s">
        <v>430</v>
      </c>
      <c r="R347" s="348" t="s">
        <v>430</v>
      </c>
      <c r="S347" s="348">
        <v>8.3247</v>
      </c>
      <c r="T347" s="348">
        <v>-6.0468999999999999</v>
      </c>
      <c r="U347" s="348">
        <v>-0.28739999999999999</v>
      </c>
      <c r="V347" s="348">
        <v>-2.2534999999999998</v>
      </c>
      <c r="W347" s="348">
        <v>8.3247</v>
      </c>
      <c r="X347" s="348">
        <v>2.9350000000000001</v>
      </c>
      <c r="Y347" s="374"/>
      <c r="Z347" s="346">
        <v>2</v>
      </c>
      <c r="AA347" s="346">
        <v>2</v>
      </c>
      <c r="AB347" s="346">
        <v>2</v>
      </c>
      <c r="AC347" s="346">
        <v>2</v>
      </c>
      <c r="AD347" s="346">
        <v>1</v>
      </c>
      <c r="AE347" s="346">
        <v>1</v>
      </c>
      <c r="AF347" s="346" t="s">
        <v>430</v>
      </c>
      <c r="AG347" s="346" t="s">
        <v>430</v>
      </c>
      <c r="AH347" s="346" t="s">
        <v>430</v>
      </c>
      <c r="AI347" s="346" t="s">
        <v>430</v>
      </c>
      <c r="AJ347" s="346">
        <v>2</v>
      </c>
      <c r="AK347" s="346">
        <v>2</v>
      </c>
      <c r="AL347" s="346">
        <v>2</v>
      </c>
      <c r="AM347" s="346">
        <v>2</v>
      </c>
      <c r="AN347" s="346">
        <v>2</v>
      </c>
      <c r="AO347" s="373"/>
      <c r="AP347" s="348" t="s">
        <v>430</v>
      </c>
      <c r="AQ347" s="348" t="s">
        <v>430</v>
      </c>
      <c r="AR347" s="348" t="s">
        <v>430</v>
      </c>
      <c r="AS347" s="348" t="s">
        <v>430</v>
      </c>
      <c r="AT347" s="348">
        <v>-3.54</v>
      </c>
      <c r="AU347" s="351"/>
      <c r="AV347" s="346" t="s">
        <v>430</v>
      </c>
      <c r="AW347" s="346" t="s">
        <v>430</v>
      </c>
      <c r="AX347" s="346" t="s">
        <v>430</v>
      </c>
      <c r="AY347" s="346" t="s">
        <v>430</v>
      </c>
      <c r="AZ347" s="346">
        <v>2</v>
      </c>
      <c r="BA347" s="362"/>
      <c r="BB347" s="348">
        <v>13.1891595716581</v>
      </c>
      <c r="BC347" s="375">
        <v>0.93226935749636797</v>
      </c>
      <c r="BD347" s="375">
        <v>-1.25634230032221E-2</v>
      </c>
      <c r="BE347" s="375">
        <v>0.15089324534835599</v>
      </c>
      <c r="BF347" s="374"/>
      <c r="BG347" s="348">
        <v>96.004900000000006</v>
      </c>
      <c r="BH347" s="348">
        <v>0.58517200000000003</v>
      </c>
      <c r="BI347" s="348" t="s">
        <v>430</v>
      </c>
      <c r="BJ347" s="348">
        <v>3.4099279999999998</v>
      </c>
      <c r="BK347" s="373"/>
      <c r="BL347" s="372" t="s">
        <v>1134</v>
      </c>
      <c r="BM347" s="372" t="s">
        <v>3768</v>
      </c>
      <c r="BN347" s="372" t="s">
        <v>3769</v>
      </c>
      <c r="BO347" s="372" t="s">
        <v>3770</v>
      </c>
      <c r="BP347" s="372" t="s">
        <v>3771</v>
      </c>
      <c r="BQ347" s="373"/>
      <c r="BR347" s="354" t="s">
        <v>436</v>
      </c>
    </row>
    <row r="348" spans="1:70" s="428" customFormat="1" x14ac:dyDescent="0.25">
      <c r="A348" s="345" t="s">
        <v>3772</v>
      </c>
      <c r="B348" s="373"/>
      <c r="C348" s="719">
        <v>43543</v>
      </c>
      <c r="D348" s="373"/>
      <c r="E348" s="346">
        <v>208.15600000000001</v>
      </c>
      <c r="F348" s="373"/>
      <c r="G348" s="347">
        <v>23.623699999999999</v>
      </c>
      <c r="H348" s="374"/>
      <c r="I348" s="348">
        <v>1.0259</v>
      </c>
      <c r="J348" s="348">
        <v>1.415</v>
      </c>
      <c r="K348" s="348">
        <v>6.7332999999999998</v>
      </c>
      <c r="L348" s="348">
        <v>-0.76659999999999995</v>
      </c>
      <c r="M348" s="348">
        <v>-4.8356000000000003</v>
      </c>
      <c r="N348" s="350">
        <v>1.9316</v>
      </c>
      <c r="O348" s="348">
        <v>3.1861999999999999</v>
      </c>
      <c r="P348" s="348">
        <v>12.0403</v>
      </c>
      <c r="Q348" s="348">
        <v>11.839399999999999</v>
      </c>
      <c r="R348" s="348" t="s">
        <v>430</v>
      </c>
      <c r="S348" s="348">
        <v>8.8308999999999997</v>
      </c>
      <c r="T348" s="348">
        <v>-4.5622999999999996</v>
      </c>
      <c r="U348" s="348">
        <v>3.4299999999999997E-2</v>
      </c>
      <c r="V348" s="348">
        <v>-1.9812000000000001</v>
      </c>
      <c r="W348" s="348">
        <v>8.8308999999999997</v>
      </c>
      <c r="X348" s="348">
        <v>12.847799999999999</v>
      </c>
      <c r="Y348" s="374"/>
      <c r="Z348" s="346">
        <v>1</v>
      </c>
      <c r="AA348" s="346">
        <v>1</v>
      </c>
      <c r="AB348" s="346">
        <v>1</v>
      </c>
      <c r="AC348" s="346">
        <v>1</v>
      </c>
      <c r="AD348" s="346">
        <v>2</v>
      </c>
      <c r="AE348" s="346">
        <v>2</v>
      </c>
      <c r="AF348" s="346">
        <v>1</v>
      </c>
      <c r="AG348" s="346">
        <v>1</v>
      </c>
      <c r="AH348" s="346">
        <v>1</v>
      </c>
      <c r="AI348" s="346" t="s">
        <v>430</v>
      </c>
      <c r="AJ348" s="346">
        <v>1</v>
      </c>
      <c r="AK348" s="346">
        <v>1</v>
      </c>
      <c r="AL348" s="346">
        <v>1</v>
      </c>
      <c r="AM348" s="346">
        <v>1</v>
      </c>
      <c r="AN348" s="346">
        <v>1</v>
      </c>
      <c r="AO348" s="373"/>
      <c r="AP348" s="348" t="s">
        <v>430</v>
      </c>
      <c r="AQ348" s="348">
        <v>12.27</v>
      </c>
      <c r="AR348" s="348">
        <v>8.85</v>
      </c>
      <c r="AS348" s="348">
        <v>4.05</v>
      </c>
      <c r="AT348" s="348">
        <v>-2.16</v>
      </c>
      <c r="AU348" s="351"/>
      <c r="AV348" s="346" t="s">
        <v>430</v>
      </c>
      <c r="AW348" s="346">
        <v>1</v>
      </c>
      <c r="AX348" s="346">
        <v>1</v>
      </c>
      <c r="AY348" s="346">
        <v>1</v>
      </c>
      <c r="AZ348" s="346">
        <v>1</v>
      </c>
      <c r="BA348" s="362"/>
      <c r="BB348" s="348">
        <v>13.640502066620099</v>
      </c>
      <c r="BC348" s="375">
        <v>0.95445871087464096</v>
      </c>
      <c r="BD348" s="375">
        <v>4.2168621773217702E-2</v>
      </c>
      <c r="BE348" s="375">
        <v>5.6531675122239201E-2</v>
      </c>
      <c r="BF348" s="374"/>
      <c r="BG348" s="348">
        <v>98.190600000000003</v>
      </c>
      <c r="BH348" s="348" t="s">
        <v>430</v>
      </c>
      <c r="BI348" s="348" t="s">
        <v>430</v>
      </c>
      <c r="BJ348" s="348">
        <v>1.8093999999999999</v>
      </c>
      <c r="BK348" s="373"/>
      <c r="BL348" s="372" t="s">
        <v>3773</v>
      </c>
      <c r="BM348" s="372" t="s">
        <v>3774</v>
      </c>
      <c r="BN348" s="372" t="s">
        <v>3775</v>
      </c>
      <c r="BO348" s="372" t="s">
        <v>3776</v>
      </c>
      <c r="BP348" s="372" t="s">
        <v>1370</v>
      </c>
      <c r="BQ348" s="373"/>
      <c r="BR348" s="354" t="s">
        <v>3777</v>
      </c>
    </row>
    <row r="349" spans="1:70" s="428" customFormat="1" x14ac:dyDescent="0.25">
      <c r="A349" s="885" t="s">
        <v>93</v>
      </c>
      <c r="B349" s="402"/>
      <c r="C349" s="724"/>
      <c r="D349" s="402"/>
      <c r="E349" s="403"/>
      <c r="F349" s="402"/>
      <c r="G349" s="404"/>
      <c r="H349" s="406"/>
      <c r="I349" s="405">
        <v>0.85150000000000003</v>
      </c>
      <c r="J349" s="405">
        <v>0.42099999999999999</v>
      </c>
      <c r="K349" s="405">
        <v>6.3707000000000003</v>
      </c>
      <c r="L349" s="405">
        <v>-1.8745000000000001</v>
      </c>
      <c r="M349" s="405">
        <v>-4.7530000000000001</v>
      </c>
      <c r="N349" s="407">
        <v>2.2395</v>
      </c>
      <c r="O349" s="405">
        <v>3.1861999999999999</v>
      </c>
      <c r="P349" s="405">
        <v>12.0403</v>
      </c>
      <c r="Q349" s="405">
        <v>11.839399999999999</v>
      </c>
      <c r="R349" s="405" t="s">
        <v>430</v>
      </c>
      <c r="S349" s="405">
        <v>8.5777999999999999</v>
      </c>
      <c r="T349" s="405">
        <v>-5.3045999999999998</v>
      </c>
      <c r="U349" s="405">
        <v>-0.1265</v>
      </c>
      <c r="V349" s="405">
        <v>-2.1173999999999999</v>
      </c>
      <c r="W349" s="405">
        <v>8.5777999999999999</v>
      </c>
      <c r="X349" s="405">
        <v>7.8914</v>
      </c>
      <c r="Y349" s="406"/>
      <c r="Z349" s="403">
        <v>2</v>
      </c>
      <c r="AA349" s="403">
        <v>2</v>
      </c>
      <c r="AB349" s="403">
        <v>2</v>
      </c>
      <c r="AC349" s="403">
        <v>2</v>
      </c>
      <c r="AD349" s="403">
        <v>2</v>
      </c>
      <c r="AE349" s="403">
        <v>2</v>
      </c>
      <c r="AF349" s="403">
        <v>1</v>
      </c>
      <c r="AG349" s="403">
        <v>1</v>
      </c>
      <c r="AH349" s="403">
        <v>1</v>
      </c>
      <c r="AI349" s="403">
        <v>0</v>
      </c>
      <c r="AJ349" s="403">
        <v>2</v>
      </c>
      <c r="AK349" s="403">
        <v>2</v>
      </c>
      <c r="AL349" s="403">
        <v>2</v>
      </c>
      <c r="AM349" s="403">
        <v>2</v>
      </c>
      <c r="AN349" s="403">
        <v>2</v>
      </c>
      <c r="AO349" s="402"/>
      <c r="AP349" s="405" t="s">
        <v>430</v>
      </c>
      <c r="AQ349" s="405">
        <v>12.27</v>
      </c>
      <c r="AR349" s="405">
        <v>8.85</v>
      </c>
      <c r="AS349" s="405">
        <v>4.05</v>
      </c>
      <c r="AT349" s="405">
        <v>-2.85</v>
      </c>
      <c r="AU349" s="408"/>
      <c r="AV349" s="403">
        <v>0</v>
      </c>
      <c r="AW349" s="403">
        <v>1</v>
      </c>
      <c r="AX349" s="403">
        <v>1</v>
      </c>
      <c r="AY349" s="403">
        <v>1</v>
      </c>
      <c r="AZ349" s="403">
        <v>2</v>
      </c>
      <c r="BA349" s="409"/>
      <c r="BB349" s="405"/>
      <c r="BC349" s="410"/>
      <c r="BD349" s="410"/>
      <c r="BE349" s="410"/>
      <c r="BF349" s="406"/>
      <c r="BG349" s="405"/>
      <c r="BH349" s="405"/>
      <c r="BI349" s="405"/>
      <c r="BJ349" s="405"/>
      <c r="BK349" s="402"/>
      <c r="BL349" s="401"/>
      <c r="BM349" s="401"/>
      <c r="BN349" s="401"/>
      <c r="BO349" s="401"/>
      <c r="BP349" s="401"/>
      <c r="BQ349" s="402"/>
      <c r="BR349" s="411"/>
    </row>
    <row r="350" spans="1:70" s="428" customFormat="1" x14ac:dyDescent="0.25">
      <c r="A350" s="886" t="s">
        <v>94</v>
      </c>
      <c r="B350" s="373"/>
      <c r="C350" s="719"/>
      <c r="D350" s="373"/>
      <c r="E350" s="346"/>
      <c r="F350" s="373"/>
      <c r="G350" s="347"/>
      <c r="H350" s="374"/>
      <c r="I350" s="348">
        <v>1.0259</v>
      </c>
      <c r="J350" s="348">
        <v>1.415</v>
      </c>
      <c r="K350" s="348">
        <v>6.7332999999999998</v>
      </c>
      <c r="L350" s="348">
        <v>-0.76659999999999995</v>
      </c>
      <c r="M350" s="348">
        <v>-4.6703000000000001</v>
      </c>
      <c r="N350" s="350">
        <v>2.5474000000000001</v>
      </c>
      <c r="O350" s="348">
        <v>3.1861999999999999</v>
      </c>
      <c r="P350" s="348">
        <v>12.0403</v>
      </c>
      <c r="Q350" s="348">
        <v>11.839399999999999</v>
      </c>
      <c r="R350" s="348" t="s">
        <v>430</v>
      </c>
      <c r="S350" s="348">
        <v>8.8308999999999997</v>
      </c>
      <c r="T350" s="348">
        <v>-4.5622999999999996</v>
      </c>
      <c r="U350" s="348">
        <v>3.4299999999999997E-2</v>
      </c>
      <c r="V350" s="348">
        <v>-1.9812000000000001</v>
      </c>
      <c r="W350" s="348">
        <v>8.8308999999999997</v>
      </c>
      <c r="X350" s="348">
        <v>12.847799999999999</v>
      </c>
      <c r="Y350" s="374"/>
      <c r="Z350" s="346"/>
      <c r="AA350" s="346"/>
      <c r="AB350" s="346"/>
      <c r="AC350" s="346"/>
      <c r="AD350" s="346"/>
      <c r="AE350" s="346"/>
      <c r="AF350" s="346"/>
      <c r="AG350" s="346"/>
      <c r="AH350" s="346"/>
      <c r="AI350" s="346"/>
      <c r="AJ350" s="346"/>
      <c r="AK350" s="346"/>
      <c r="AL350" s="346"/>
      <c r="AM350" s="346"/>
      <c r="AN350" s="346"/>
      <c r="AO350" s="373"/>
      <c r="AP350" s="348" t="s">
        <v>430</v>
      </c>
      <c r="AQ350" s="348">
        <v>12.27</v>
      </c>
      <c r="AR350" s="348">
        <v>8.85</v>
      </c>
      <c r="AS350" s="348">
        <v>4.05</v>
      </c>
      <c r="AT350" s="348">
        <v>-2.16</v>
      </c>
      <c r="AU350" s="351"/>
      <c r="AV350" s="346"/>
      <c r="AW350" s="346"/>
      <c r="AX350" s="346"/>
      <c r="AY350" s="346"/>
      <c r="AZ350" s="346"/>
      <c r="BA350" s="362"/>
      <c r="BB350" s="348"/>
      <c r="BC350" s="375"/>
      <c r="BD350" s="375"/>
      <c r="BE350" s="375"/>
      <c r="BF350" s="374"/>
      <c r="BG350" s="348"/>
      <c r="BH350" s="348"/>
      <c r="BI350" s="348"/>
      <c r="BJ350" s="348"/>
      <c r="BK350" s="373"/>
      <c r="BL350" s="372"/>
      <c r="BM350" s="372"/>
      <c r="BN350" s="372"/>
      <c r="BO350" s="372"/>
      <c r="BP350" s="372"/>
      <c r="BQ350" s="373"/>
      <c r="BR350" s="354"/>
    </row>
    <row r="351" spans="1:70" s="428" customFormat="1" x14ac:dyDescent="0.25">
      <c r="A351" s="886" t="s">
        <v>95</v>
      </c>
      <c r="B351" s="373"/>
      <c r="C351" s="719"/>
      <c r="D351" s="373"/>
      <c r="E351" s="346"/>
      <c r="F351" s="373"/>
      <c r="G351" s="347"/>
      <c r="H351" s="374"/>
      <c r="I351" s="348">
        <v>0.67700000000000005</v>
      </c>
      <c r="J351" s="348">
        <v>-0.57310000000000005</v>
      </c>
      <c r="K351" s="348">
        <v>6.0080999999999998</v>
      </c>
      <c r="L351" s="348">
        <v>-2.9823</v>
      </c>
      <c r="M351" s="348">
        <v>-4.8356000000000003</v>
      </c>
      <c r="N351" s="350">
        <v>1.9316</v>
      </c>
      <c r="O351" s="348">
        <v>3.1861999999999999</v>
      </c>
      <c r="P351" s="348">
        <v>12.0403</v>
      </c>
      <c r="Q351" s="348">
        <v>11.839399999999999</v>
      </c>
      <c r="R351" s="348" t="s">
        <v>430</v>
      </c>
      <c r="S351" s="348">
        <v>8.3247</v>
      </c>
      <c r="T351" s="348">
        <v>-6.0468999999999999</v>
      </c>
      <c r="U351" s="348">
        <v>-0.28739999999999999</v>
      </c>
      <c r="V351" s="348">
        <v>-2.2534999999999998</v>
      </c>
      <c r="W351" s="348">
        <v>8.3247</v>
      </c>
      <c r="X351" s="348">
        <v>2.9350000000000001</v>
      </c>
      <c r="Y351" s="374"/>
      <c r="Z351" s="346"/>
      <c r="AA351" s="346"/>
      <c r="AB351" s="346"/>
      <c r="AC351" s="346"/>
      <c r="AD351" s="346"/>
      <c r="AE351" s="346"/>
      <c r="AF351" s="346"/>
      <c r="AG351" s="346"/>
      <c r="AH351" s="346"/>
      <c r="AI351" s="346"/>
      <c r="AJ351" s="346"/>
      <c r="AK351" s="346"/>
      <c r="AL351" s="346"/>
      <c r="AM351" s="346"/>
      <c r="AN351" s="346"/>
      <c r="AO351" s="373"/>
      <c r="AP351" s="348" t="s">
        <v>430</v>
      </c>
      <c r="AQ351" s="348">
        <v>12.27</v>
      </c>
      <c r="AR351" s="348">
        <v>8.85</v>
      </c>
      <c r="AS351" s="348">
        <v>4.05</v>
      </c>
      <c r="AT351" s="348">
        <v>-3.54</v>
      </c>
      <c r="AU351" s="351"/>
      <c r="AV351" s="346"/>
      <c r="AW351" s="346"/>
      <c r="AX351" s="346"/>
      <c r="AY351" s="346"/>
      <c r="AZ351" s="346"/>
      <c r="BA351" s="362"/>
      <c r="BB351" s="348"/>
      <c r="BC351" s="375"/>
      <c r="BD351" s="375"/>
      <c r="BE351" s="375"/>
      <c r="BF351" s="374"/>
      <c r="BG351" s="348"/>
      <c r="BH351" s="348"/>
      <c r="BI351" s="348"/>
      <c r="BJ351" s="348"/>
      <c r="BK351" s="373"/>
      <c r="BL351" s="372"/>
      <c r="BM351" s="372"/>
      <c r="BN351" s="372"/>
      <c r="BO351" s="372"/>
      <c r="BP351" s="372"/>
      <c r="BQ351" s="373"/>
      <c r="BR351" s="354"/>
    </row>
    <row r="352" spans="1:70" s="428" customFormat="1" x14ac:dyDescent="0.25">
      <c r="A352" s="887" t="s">
        <v>96</v>
      </c>
      <c r="B352" s="413"/>
      <c r="C352" s="725"/>
      <c r="D352" s="413"/>
      <c r="E352" s="414"/>
      <c r="F352" s="413"/>
      <c r="G352" s="415"/>
      <c r="H352" s="417"/>
      <c r="I352" s="416">
        <v>0.85145000000000004</v>
      </c>
      <c r="J352" s="416">
        <v>0.42094999999999999</v>
      </c>
      <c r="K352" s="416">
        <v>6.3707000000000003</v>
      </c>
      <c r="L352" s="416">
        <v>-1.8744499999999999</v>
      </c>
      <c r="M352" s="416">
        <v>-4.7529500000000002</v>
      </c>
      <c r="N352" s="418">
        <v>2.2395</v>
      </c>
      <c r="O352" s="416">
        <v>3.1861999999999999</v>
      </c>
      <c r="P352" s="416">
        <v>12.0403</v>
      </c>
      <c r="Q352" s="416">
        <v>11.839399999999999</v>
      </c>
      <c r="R352" s="416" t="s">
        <v>430</v>
      </c>
      <c r="S352" s="416">
        <v>8.5777999999999999</v>
      </c>
      <c r="T352" s="416">
        <v>-5.3045999999999998</v>
      </c>
      <c r="U352" s="416">
        <v>-0.1265</v>
      </c>
      <c r="V352" s="416">
        <v>-2.1173999999999999</v>
      </c>
      <c r="W352" s="416">
        <v>8.5777999999999999</v>
      </c>
      <c r="X352" s="416">
        <v>7.8914</v>
      </c>
      <c r="Y352" s="417"/>
      <c r="Z352" s="414"/>
      <c r="AA352" s="414"/>
      <c r="AB352" s="414"/>
      <c r="AC352" s="414"/>
      <c r="AD352" s="414"/>
      <c r="AE352" s="414"/>
      <c r="AF352" s="414"/>
      <c r="AG352" s="414"/>
      <c r="AH352" s="414"/>
      <c r="AI352" s="414"/>
      <c r="AJ352" s="414"/>
      <c r="AK352" s="414"/>
      <c r="AL352" s="414"/>
      <c r="AM352" s="414"/>
      <c r="AN352" s="414"/>
      <c r="AO352" s="413"/>
      <c r="AP352" s="416" t="s">
        <v>430</v>
      </c>
      <c r="AQ352" s="416">
        <v>12.27</v>
      </c>
      <c r="AR352" s="416">
        <v>8.85</v>
      </c>
      <c r="AS352" s="416">
        <v>4.05</v>
      </c>
      <c r="AT352" s="416">
        <v>-2.85</v>
      </c>
      <c r="AU352" s="419"/>
      <c r="AV352" s="414"/>
      <c r="AW352" s="414"/>
      <c r="AX352" s="414"/>
      <c r="AY352" s="414"/>
      <c r="AZ352" s="414"/>
      <c r="BA352" s="420"/>
      <c r="BB352" s="416"/>
      <c r="BC352" s="421"/>
      <c r="BD352" s="421"/>
      <c r="BE352" s="421"/>
      <c r="BF352" s="417"/>
      <c r="BG352" s="416"/>
      <c r="BH352" s="416"/>
      <c r="BI352" s="416"/>
      <c r="BJ352" s="416"/>
      <c r="BK352" s="413"/>
      <c r="BL352" s="412"/>
      <c r="BM352" s="412"/>
      <c r="BN352" s="412"/>
      <c r="BO352" s="412"/>
      <c r="BP352" s="412"/>
      <c r="BQ352" s="413"/>
      <c r="BR352" s="422"/>
    </row>
    <row r="353" spans="1:70" s="428" customFormat="1" ht="14.5" customHeight="1" x14ac:dyDescent="0.35">
      <c r="A353" s="874" t="s">
        <v>3778</v>
      </c>
      <c r="B353" s="862"/>
      <c r="C353" s="863"/>
      <c r="D353" s="862"/>
      <c r="E353" s="864"/>
      <c r="F353" s="862"/>
      <c r="G353" s="865"/>
      <c r="H353" s="867"/>
      <c r="I353" s="866"/>
      <c r="J353" s="866"/>
      <c r="K353" s="866"/>
      <c r="L353" s="866"/>
      <c r="M353" s="866"/>
      <c r="N353" s="868"/>
      <c r="O353" s="866"/>
      <c r="P353" s="866"/>
      <c r="Q353" s="866"/>
      <c r="R353" s="866"/>
      <c r="S353" s="866"/>
      <c r="T353" s="866"/>
      <c r="U353" s="866"/>
      <c r="V353" s="866"/>
      <c r="W353" s="866"/>
      <c r="X353" s="866"/>
      <c r="Y353" s="867"/>
      <c r="Z353" s="864"/>
      <c r="AA353" s="864"/>
      <c r="AB353" s="864"/>
      <c r="AC353" s="864"/>
      <c r="AD353" s="864"/>
      <c r="AE353" s="864"/>
      <c r="AF353" s="864"/>
      <c r="AG353" s="864"/>
      <c r="AH353" s="864"/>
      <c r="AI353" s="864"/>
      <c r="AJ353" s="864"/>
      <c r="AK353" s="864"/>
      <c r="AL353" s="864"/>
      <c r="AM353" s="864"/>
      <c r="AN353" s="864"/>
      <c r="AO353" s="862"/>
      <c r="AP353" s="866"/>
      <c r="AQ353" s="866"/>
      <c r="AR353" s="866"/>
      <c r="AS353" s="866"/>
      <c r="AT353" s="866"/>
      <c r="AU353" s="869"/>
      <c r="AV353" s="864"/>
      <c r="AW353" s="864"/>
      <c r="AX353" s="864"/>
      <c r="AY353" s="864"/>
      <c r="AZ353" s="864"/>
      <c r="BA353" s="870"/>
      <c r="BB353" s="866"/>
      <c r="BC353" s="871"/>
      <c r="BD353" s="871"/>
      <c r="BE353" s="871"/>
      <c r="BF353" s="867"/>
      <c r="BG353" s="866"/>
      <c r="BH353" s="866"/>
      <c r="BI353" s="866"/>
      <c r="BJ353" s="866"/>
      <c r="BK353" s="862"/>
      <c r="BL353" s="872"/>
      <c r="BM353" s="872"/>
      <c r="BN353" s="872"/>
      <c r="BO353" s="872"/>
      <c r="BP353" s="872"/>
      <c r="BQ353" s="862"/>
      <c r="BR353" s="873"/>
    </row>
    <row r="354" spans="1:70" s="428" customFormat="1" x14ac:dyDescent="0.25">
      <c r="A354" s="345" t="s">
        <v>3779</v>
      </c>
      <c r="B354" s="373"/>
      <c r="C354" s="719">
        <v>45685</v>
      </c>
      <c r="D354" s="373"/>
      <c r="E354" s="346">
        <v>2103.48</v>
      </c>
      <c r="F354" s="373"/>
      <c r="G354" s="347">
        <v>11.01</v>
      </c>
      <c r="H354" s="374"/>
      <c r="I354" s="348">
        <v>0.82420000000000004</v>
      </c>
      <c r="J354" s="348">
        <v>-0.2717</v>
      </c>
      <c r="K354" s="348">
        <v>6.6859999999999999</v>
      </c>
      <c r="L354" s="348">
        <v>-2.4801000000000002</v>
      </c>
      <c r="M354" s="348">
        <v>-5.9778000000000002</v>
      </c>
      <c r="N354" s="350">
        <v>4.5330000000000004</v>
      </c>
      <c r="O354" s="348" t="s">
        <v>430</v>
      </c>
      <c r="P354" s="348" t="s">
        <v>430</v>
      </c>
      <c r="Q354" s="348" t="s">
        <v>430</v>
      </c>
      <c r="R354" s="348" t="s">
        <v>430</v>
      </c>
      <c r="S354" s="348">
        <v>9.5521999999999991</v>
      </c>
      <c r="T354" s="348">
        <v>-5.7363</v>
      </c>
      <c r="U354" s="348">
        <v>-2.9956</v>
      </c>
      <c r="V354" s="348">
        <v>-0.98919999999999997</v>
      </c>
      <c r="W354" s="348">
        <v>9.5521999999999991</v>
      </c>
      <c r="X354" s="348">
        <v>8.0427</v>
      </c>
      <c r="Y354" s="374"/>
      <c r="Z354" s="346">
        <v>1</v>
      </c>
      <c r="AA354" s="346">
        <v>1</v>
      </c>
      <c r="AB354" s="346">
        <v>2</v>
      </c>
      <c r="AC354" s="346">
        <v>2</v>
      </c>
      <c r="AD354" s="346">
        <v>1</v>
      </c>
      <c r="AE354" s="346">
        <v>1</v>
      </c>
      <c r="AF354" s="346" t="s">
        <v>430</v>
      </c>
      <c r="AG354" s="346" t="s">
        <v>430</v>
      </c>
      <c r="AH354" s="346" t="s">
        <v>430</v>
      </c>
      <c r="AI354" s="346" t="s">
        <v>430</v>
      </c>
      <c r="AJ354" s="346">
        <v>2</v>
      </c>
      <c r="AK354" s="346">
        <v>2</v>
      </c>
      <c r="AL354" s="346">
        <v>1</v>
      </c>
      <c r="AM354" s="346">
        <v>1</v>
      </c>
      <c r="AN354" s="346">
        <v>2</v>
      </c>
      <c r="AO354" s="373"/>
      <c r="AP354" s="348" t="s">
        <v>430</v>
      </c>
      <c r="AQ354" s="348" t="s">
        <v>430</v>
      </c>
      <c r="AR354" s="348" t="s">
        <v>430</v>
      </c>
      <c r="AS354" s="348" t="s">
        <v>430</v>
      </c>
      <c r="AT354" s="348">
        <v>-3.77</v>
      </c>
      <c r="AU354" s="351"/>
      <c r="AV354" s="346" t="s">
        <v>430</v>
      </c>
      <c r="AW354" s="346" t="s">
        <v>430</v>
      </c>
      <c r="AX354" s="346" t="s">
        <v>430</v>
      </c>
      <c r="AY354" s="346" t="s">
        <v>430</v>
      </c>
      <c r="AZ354" s="346">
        <v>1</v>
      </c>
      <c r="BA354" s="362"/>
      <c r="BB354" s="348">
        <v>14.2929054214272</v>
      </c>
      <c r="BC354" s="375">
        <v>0.91896899346390803</v>
      </c>
      <c r="BD354" s="375">
        <v>3.3239213059963503E-2</v>
      </c>
      <c r="BE354" s="375">
        <v>-9.5739111747268096E-2</v>
      </c>
      <c r="BF354" s="374"/>
      <c r="BG354" s="348">
        <v>76.971199999999996</v>
      </c>
      <c r="BH354" s="348">
        <v>11.6198</v>
      </c>
      <c r="BI354" s="348">
        <v>7.9473900000000004</v>
      </c>
      <c r="BJ354" s="348">
        <v>3.4616099999999999</v>
      </c>
      <c r="BK354" s="373"/>
      <c r="BL354" s="372" t="s">
        <v>3780</v>
      </c>
      <c r="BM354" s="372" t="s">
        <v>3781</v>
      </c>
      <c r="BN354" s="372" t="s">
        <v>3782</v>
      </c>
      <c r="BO354" s="372" t="s">
        <v>3783</v>
      </c>
      <c r="BP354" s="372" t="s">
        <v>3784</v>
      </c>
      <c r="BQ354" s="373"/>
      <c r="BR354" s="354" t="s">
        <v>436</v>
      </c>
    </row>
    <row r="355" spans="1:70" s="428" customFormat="1" ht="11" x14ac:dyDescent="0.3">
      <c r="A355" s="841" t="s">
        <v>3785</v>
      </c>
      <c r="B355" s="842"/>
      <c r="C355" s="843">
        <v>45988</v>
      </c>
      <c r="D355" s="842"/>
      <c r="E355" s="844">
        <v>830.85199999999998</v>
      </c>
      <c r="F355" s="842"/>
      <c r="G355" s="845">
        <v>9.9130000000000003</v>
      </c>
      <c r="H355" s="847"/>
      <c r="I355" s="846">
        <v>0.76239999999999997</v>
      </c>
      <c r="J355" s="846">
        <v>-0.8105</v>
      </c>
      <c r="K355" s="846">
        <v>6.7866</v>
      </c>
      <c r="L355" s="846">
        <v>1.391</v>
      </c>
      <c r="M355" s="846" t="s">
        <v>430</v>
      </c>
      <c r="N355" s="848" t="s">
        <v>430</v>
      </c>
      <c r="O355" s="846" t="s">
        <v>430</v>
      </c>
      <c r="P355" s="846" t="s">
        <v>430</v>
      </c>
      <c r="Q355" s="846" t="s">
        <v>430</v>
      </c>
      <c r="R355" s="846" t="s">
        <v>430</v>
      </c>
      <c r="S355" s="846">
        <v>9.6327999999999996</v>
      </c>
      <c r="T355" s="846">
        <v>-2.8613</v>
      </c>
      <c r="U355" s="846" t="s">
        <v>430</v>
      </c>
      <c r="V355" s="846" t="s">
        <v>430</v>
      </c>
      <c r="W355" s="846">
        <v>9.6327999999999996</v>
      </c>
      <c r="X355" s="846">
        <v>-0.87</v>
      </c>
      <c r="Y355" s="847"/>
      <c r="Z355" s="844">
        <v>2</v>
      </c>
      <c r="AA355" s="844">
        <v>2</v>
      </c>
      <c r="AB355" s="844">
        <v>1</v>
      </c>
      <c r="AC355" s="844">
        <v>1</v>
      </c>
      <c r="AD355" s="844" t="s">
        <v>430</v>
      </c>
      <c r="AE355" s="844" t="s">
        <v>430</v>
      </c>
      <c r="AF355" s="844" t="s">
        <v>430</v>
      </c>
      <c r="AG355" s="844" t="s">
        <v>430</v>
      </c>
      <c r="AH355" s="844" t="s">
        <v>430</v>
      </c>
      <c r="AI355" s="844" t="s">
        <v>430</v>
      </c>
      <c r="AJ355" s="844">
        <v>1</v>
      </c>
      <c r="AK355" s="844">
        <v>1</v>
      </c>
      <c r="AL355" s="844" t="s">
        <v>430</v>
      </c>
      <c r="AM355" s="844" t="s">
        <v>430</v>
      </c>
      <c r="AN355" s="844">
        <v>1</v>
      </c>
      <c r="AO355" s="842"/>
      <c r="AP355" s="846" t="s">
        <v>430</v>
      </c>
      <c r="AQ355" s="846" t="s">
        <v>430</v>
      </c>
      <c r="AR355" s="846" t="s">
        <v>430</v>
      </c>
      <c r="AS355" s="846" t="s">
        <v>430</v>
      </c>
      <c r="AT355" s="846" t="s">
        <v>430</v>
      </c>
      <c r="AU355" s="849"/>
      <c r="AV355" s="844" t="s">
        <v>430</v>
      </c>
      <c r="AW355" s="844" t="s">
        <v>430</v>
      </c>
      <c r="AX355" s="844" t="s">
        <v>430</v>
      </c>
      <c r="AY355" s="844" t="s">
        <v>430</v>
      </c>
      <c r="AZ355" s="844" t="s">
        <v>430</v>
      </c>
      <c r="BA355" s="851"/>
      <c r="BB355" s="846">
        <v>23.371425517309099</v>
      </c>
      <c r="BC355" s="852">
        <v>0.97750135601445698</v>
      </c>
      <c r="BD355" s="852">
        <v>-2.41701549688795E-2</v>
      </c>
      <c r="BE355" s="852">
        <v>0.70882184280826399</v>
      </c>
      <c r="BF355" s="847"/>
      <c r="BG355" s="846">
        <v>65.579099999999997</v>
      </c>
      <c r="BH355" s="846">
        <v>14.430999999999999</v>
      </c>
      <c r="BI355" s="846">
        <v>17.107199999999999</v>
      </c>
      <c r="BJ355" s="846">
        <v>2.8826999999999998</v>
      </c>
      <c r="BK355" s="842"/>
      <c r="BL355" s="855" t="s">
        <v>3786</v>
      </c>
      <c r="BM355" s="855" t="s">
        <v>3787</v>
      </c>
      <c r="BN355" s="855" t="s">
        <v>3788</v>
      </c>
      <c r="BO355" s="855" t="s">
        <v>3789</v>
      </c>
      <c r="BP355" s="855" t="s">
        <v>3790</v>
      </c>
      <c r="BQ355" s="842"/>
      <c r="BR355" s="856" t="s">
        <v>604</v>
      </c>
    </row>
    <row r="356" spans="1:70" s="428" customFormat="1" x14ac:dyDescent="0.25">
      <c r="A356" s="885" t="s">
        <v>93</v>
      </c>
      <c r="B356" s="402"/>
      <c r="C356" s="724"/>
      <c r="D356" s="402"/>
      <c r="E356" s="403"/>
      <c r="F356" s="402"/>
      <c r="G356" s="404"/>
      <c r="H356" s="406"/>
      <c r="I356" s="405">
        <v>0.79330000000000001</v>
      </c>
      <c r="J356" s="405">
        <v>-0.54110000000000003</v>
      </c>
      <c r="K356" s="405">
        <v>6.7363</v>
      </c>
      <c r="L356" s="405">
        <v>-0.54459999999999997</v>
      </c>
      <c r="M356" s="405">
        <v>-5.9778000000000002</v>
      </c>
      <c r="N356" s="407">
        <v>4.5330000000000004</v>
      </c>
      <c r="O356" s="405" t="s">
        <v>430</v>
      </c>
      <c r="P356" s="405" t="s">
        <v>430</v>
      </c>
      <c r="Q356" s="405" t="s">
        <v>430</v>
      </c>
      <c r="R356" s="405" t="s">
        <v>430</v>
      </c>
      <c r="S356" s="405">
        <v>9.5924999999999994</v>
      </c>
      <c r="T356" s="405">
        <v>-4.2988</v>
      </c>
      <c r="U356" s="405">
        <v>-2.9956</v>
      </c>
      <c r="V356" s="405">
        <v>-0.98919999999999997</v>
      </c>
      <c r="W356" s="405">
        <v>9.5924999999999994</v>
      </c>
      <c r="X356" s="405">
        <v>3.5863999999999998</v>
      </c>
      <c r="Y356" s="406"/>
      <c r="Z356" s="403">
        <v>2</v>
      </c>
      <c r="AA356" s="403">
        <v>2</v>
      </c>
      <c r="AB356" s="403">
        <v>2</v>
      </c>
      <c r="AC356" s="403">
        <v>2</v>
      </c>
      <c r="AD356" s="403">
        <v>1</v>
      </c>
      <c r="AE356" s="403">
        <v>1</v>
      </c>
      <c r="AF356" s="403">
        <v>0</v>
      </c>
      <c r="AG356" s="403">
        <v>0</v>
      </c>
      <c r="AH356" s="403">
        <v>0</v>
      </c>
      <c r="AI356" s="403">
        <v>0</v>
      </c>
      <c r="AJ356" s="403">
        <v>2</v>
      </c>
      <c r="AK356" s="403">
        <v>2</v>
      </c>
      <c r="AL356" s="403">
        <v>1</v>
      </c>
      <c r="AM356" s="403">
        <v>1</v>
      </c>
      <c r="AN356" s="403">
        <v>2</v>
      </c>
      <c r="AO356" s="402"/>
      <c r="AP356" s="405" t="s">
        <v>430</v>
      </c>
      <c r="AQ356" s="405" t="s">
        <v>430</v>
      </c>
      <c r="AR356" s="405" t="s">
        <v>430</v>
      </c>
      <c r="AS356" s="405" t="s">
        <v>430</v>
      </c>
      <c r="AT356" s="405">
        <v>-3.77</v>
      </c>
      <c r="AU356" s="408"/>
      <c r="AV356" s="403">
        <v>0</v>
      </c>
      <c r="AW356" s="403">
        <v>0</v>
      </c>
      <c r="AX356" s="403">
        <v>0</v>
      </c>
      <c r="AY356" s="403">
        <v>0</v>
      </c>
      <c r="AZ356" s="403">
        <v>1</v>
      </c>
      <c r="BA356" s="409"/>
      <c r="BB356" s="405"/>
      <c r="BC356" s="410"/>
      <c r="BD356" s="410"/>
      <c r="BE356" s="410"/>
      <c r="BF356" s="406"/>
      <c r="BG356" s="405"/>
      <c r="BH356" s="405"/>
      <c r="BI356" s="405"/>
      <c r="BJ356" s="405"/>
      <c r="BK356" s="402"/>
      <c r="BL356" s="401"/>
      <c r="BM356" s="401"/>
      <c r="BN356" s="401"/>
      <c r="BO356" s="401"/>
      <c r="BP356" s="401"/>
      <c r="BQ356" s="402"/>
      <c r="BR356" s="411"/>
    </row>
    <row r="357" spans="1:70" s="428" customFormat="1" x14ac:dyDescent="0.25">
      <c r="A357" s="886" t="s">
        <v>94</v>
      </c>
      <c r="B357" s="373"/>
      <c r="C357" s="719"/>
      <c r="D357" s="373"/>
      <c r="E357" s="346"/>
      <c r="F357" s="373"/>
      <c r="G357" s="347"/>
      <c r="H357" s="374"/>
      <c r="I357" s="348">
        <v>0.82420000000000004</v>
      </c>
      <c r="J357" s="348">
        <v>-0.2717</v>
      </c>
      <c r="K357" s="348">
        <v>6.7866</v>
      </c>
      <c r="L357" s="348">
        <v>1.391</v>
      </c>
      <c r="M357" s="348">
        <v>-5.9778000000000002</v>
      </c>
      <c r="N357" s="350">
        <v>4.5330000000000004</v>
      </c>
      <c r="O357" s="348" t="s">
        <v>430</v>
      </c>
      <c r="P357" s="348" t="s">
        <v>430</v>
      </c>
      <c r="Q357" s="348" t="s">
        <v>430</v>
      </c>
      <c r="R357" s="348" t="s">
        <v>430</v>
      </c>
      <c r="S357" s="348">
        <v>9.6327999999999996</v>
      </c>
      <c r="T357" s="348">
        <v>-2.8613</v>
      </c>
      <c r="U357" s="348">
        <v>-2.9956</v>
      </c>
      <c r="V357" s="348">
        <v>-0.98919999999999997</v>
      </c>
      <c r="W357" s="348">
        <v>9.6327999999999996</v>
      </c>
      <c r="X357" s="348">
        <v>8.0427</v>
      </c>
      <c r="Y357" s="374"/>
      <c r="Z357" s="346"/>
      <c r="AA357" s="346"/>
      <c r="AB357" s="346"/>
      <c r="AC357" s="346"/>
      <c r="AD357" s="346"/>
      <c r="AE357" s="346"/>
      <c r="AF357" s="346"/>
      <c r="AG357" s="346"/>
      <c r="AH357" s="346"/>
      <c r="AI357" s="346"/>
      <c r="AJ357" s="346"/>
      <c r="AK357" s="346"/>
      <c r="AL357" s="346"/>
      <c r="AM357" s="346"/>
      <c r="AN357" s="346"/>
      <c r="AO357" s="373"/>
      <c r="AP357" s="348" t="s">
        <v>430</v>
      </c>
      <c r="AQ357" s="348" t="s">
        <v>430</v>
      </c>
      <c r="AR357" s="348" t="s">
        <v>430</v>
      </c>
      <c r="AS357" s="348" t="s">
        <v>430</v>
      </c>
      <c r="AT357" s="348">
        <v>-3.77</v>
      </c>
      <c r="AU357" s="351"/>
      <c r="AV357" s="346"/>
      <c r="AW357" s="346"/>
      <c r="AX357" s="346"/>
      <c r="AY357" s="346"/>
      <c r="AZ357" s="346"/>
      <c r="BA357" s="362"/>
      <c r="BB357" s="348"/>
      <c r="BC357" s="375"/>
      <c r="BD357" s="375"/>
      <c r="BE357" s="375"/>
      <c r="BF357" s="374"/>
      <c r="BG357" s="348"/>
      <c r="BH357" s="348"/>
      <c r="BI357" s="348"/>
      <c r="BJ357" s="348"/>
      <c r="BK357" s="373"/>
      <c r="BL357" s="372"/>
      <c r="BM357" s="372"/>
      <c r="BN357" s="372"/>
      <c r="BO357" s="372"/>
      <c r="BP357" s="372"/>
      <c r="BQ357" s="373"/>
      <c r="BR357" s="354"/>
    </row>
    <row r="358" spans="1:70" s="428" customFormat="1" x14ac:dyDescent="0.25">
      <c r="A358" s="886" t="s">
        <v>95</v>
      </c>
      <c r="B358" s="373"/>
      <c r="C358" s="719"/>
      <c r="D358" s="373"/>
      <c r="E358" s="346"/>
      <c r="F358" s="373"/>
      <c r="G358" s="347"/>
      <c r="H358" s="374"/>
      <c r="I358" s="348">
        <v>0.76239999999999997</v>
      </c>
      <c r="J358" s="348">
        <v>-0.8105</v>
      </c>
      <c r="K358" s="348">
        <v>6.6859999999999999</v>
      </c>
      <c r="L358" s="348">
        <v>-2.4801000000000002</v>
      </c>
      <c r="M358" s="348">
        <v>-5.9778000000000002</v>
      </c>
      <c r="N358" s="350">
        <v>4.5330000000000004</v>
      </c>
      <c r="O358" s="348" t="s">
        <v>430</v>
      </c>
      <c r="P358" s="348" t="s">
        <v>430</v>
      </c>
      <c r="Q358" s="348" t="s">
        <v>430</v>
      </c>
      <c r="R358" s="348" t="s">
        <v>430</v>
      </c>
      <c r="S358" s="348">
        <v>9.5521999999999991</v>
      </c>
      <c r="T358" s="348">
        <v>-5.7363</v>
      </c>
      <c r="U358" s="348">
        <v>-2.9956</v>
      </c>
      <c r="V358" s="348">
        <v>-0.98919999999999997</v>
      </c>
      <c r="W358" s="348">
        <v>9.5521999999999991</v>
      </c>
      <c r="X358" s="348">
        <v>-0.87</v>
      </c>
      <c r="Y358" s="374"/>
      <c r="Z358" s="346"/>
      <c r="AA358" s="346"/>
      <c r="AB358" s="346"/>
      <c r="AC358" s="346"/>
      <c r="AD358" s="346"/>
      <c r="AE358" s="346"/>
      <c r="AF358" s="346"/>
      <c r="AG358" s="346"/>
      <c r="AH358" s="346"/>
      <c r="AI358" s="346"/>
      <c r="AJ358" s="346"/>
      <c r="AK358" s="346"/>
      <c r="AL358" s="346"/>
      <c r="AM358" s="346"/>
      <c r="AN358" s="346"/>
      <c r="AO358" s="373"/>
      <c r="AP358" s="348" t="s">
        <v>430</v>
      </c>
      <c r="AQ358" s="348" t="s">
        <v>430</v>
      </c>
      <c r="AR358" s="348" t="s">
        <v>430</v>
      </c>
      <c r="AS358" s="348" t="s">
        <v>430</v>
      </c>
      <c r="AT358" s="348">
        <v>-3.77</v>
      </c>
      <c r="AU358" s="351"/>
      <c r="AV358" s="346"/>
      <c r="AW358" s="346"/>
      <c r="AX358" s="346"/>
      <c r="AY358" s="346"/>
      <c r="AZ358" s="346"/>
      <c r="BA358" s="362"/>
      <c r="BB358" s="348"/>
      <c r="BC358" s="375"/>
      <c r="BD358" s="375"/>
      <c r="BE358" s="375"/>
      <c r="BF358" s="374"/>
      <c r="BG358" s="348"/>
      <c r="BH358" s="348"/>
      <c r="BI358" s="348"/>
      <c r="BJ358" s="348"/>
      <c r="BK358" s="373"/>
      <c r="BL358" s="372"/>
      <c r="BM358" s="372"/>
      <c r="BN358" s="372"/>
      <c r="BO358" s="372"/>
      <c r="BP358" s="372"/>
      <c r="BQ358" s="373"/>
      <c r="BR358" s="354"/>
    </row>
    <row r="359" spans="1:70" s="428" customFormat="1" x14ac:dyDescent="0.25">
      <c r="A359" s="887" t="s">
        <v>96</v>
      </c>
      <c r="B359" s="413"/>
      <c r="C359" s="725"/>
      <c r="D359" s="413"/>
      <c r="E359" s="414"/>
      <c r="F359" s="413"/>
      <c r="G359" s="415"/>
      <c r="H359" s="417"/>
      <c r="I359" s="416">
        <v>0.79330000000000001</v>
      </c>
      <c r="J359" s="416">
        <v>-0.54110000000000003</v>
      </c>
      <c r="K359" s="416">
        <v>6.7363</v>
      </c>
      <c r="L359" s="416">
        <v>-0.54454999999999998</v>
      </c>
      <c r="M359" s="416">
        <v>-5.9778000000000002</v>
      </c>
      <c r="N359" s="418">
        <v>4.5330000000000004</v>
      </c>
      <c r="O359" s="416" t="s">
        <v>430</v>
      </c>
      <c r="P359" s="416" t="s">
        <v>430</v>
      </c>
      <c r="Q359" s="416" t="s">
        <v>430</v>
      </c>
      <c r="R359" s="416" t="s">
        <v>430</v>
      </c>
      <c r="S359" s="416">
        <v>9.5924999999999994</v>
      </c>
      <c r="T359" s="416">
        <v>-4.2988</v>
      </c>
      <c r="U359" s="416">
        <v>-2.9956</v>
      </c>
      <c r="V359" s="416">
        <v>-0.98919999999999997</v>
      </c>
      <c r="W359" s="416">
        <v>9.5924999999999994</v>
      </c>
      <c r="X359" s="416">
        <v>3.5863499999999999</v>
      </c>
      <c r="Y359" s="417"/>
      <c r="Z359" s="414"/>
      <c r="AA359" s="414"/>
      <c r="AB359" s="414"/>
      <c r="AC359" s="414"/>
      <c r="AD359" s="414"/>
      <c r="AE359" s="414"/>
      <c r="AF359" s="414"/>
      <c r="AG359" s="414"/>
      <c r="AH359" s="414"/>
      <c r="AI359" s="414"/>
      <c r="AJ359" s="414"/>
      <c r="AK359" s="414"/>
      <c r="AL359" s="414"/>
      <c r="AM359" s="414"/>
      <c r="AN359" s="414"/>
      <c r="AO359" s="413"/>
      <c r="AP359" s="416" t="s">
        <v>430</v>
      </c>
      <c r="AQ359" s="416" t="s">
        <v>430</v>
      </c>
      <c r="AR359" s="416" t="s">
        <v>430</v>
      </c>
      <c r="AS359" s="416" t="s">
        <v>430</v>
      </c>
      <c r="AT359" s="416">
        <v>-3.77</v>
      </c>
      <c r="AU359" s="419"/>
      <c r="AV359" s="414"/>
      <c r="AW359" s="414"/>
      <c r="AX359" s="414"/>
      <c r="AY359" s="414"/>
      <c r="AZ359" s="414"/>
      <c r="BA359" s="420"/>
      <c r="BB359" s="416"/>
      <c r="BC359" s="421"/>
      <c r="BD359" s="421"/>
      <c r="BE359" s="421"/>
      <c r="BF359" s="417"/>
      <c r="BG359" s="416"/>
      <c r="BH359" s="416"/>
      <c r="BI359" s="416"/>
      <c r="BJ359" s="416"/>
      <c r="BK359" s="413"/>
      <c r="BL359" s="412"/>
      <c r="BM359" s="412"/>
      <c r="BN359" s="412"/>
      <c r="BO359" s="412"/>
      <c r="BP359" s="412"/>
      <c r="BQ359" s="413"/>
      <c r="BR359" s="422"/>
    </row>
    <row r="360" spans="1:70" s="428" customFormat="1" ht="14.5" customHeight="1" x14ac:dyDescent="0.35">
      <c r="A360" s="874" t="s">
        <v>3791</v>
      </c>
      <c r="B360" s="862"/>
      <c r="C360" s="863"/>
      <c r="D360" s="862"/>
      <c r="E360" s="864"/>
      <c r="F360" s="862"/>
      <c r="G360" s="865"/>
      <c r="H360" s="867"/>
      <c r="I360" s="866"/>
      <c r="J360" s="866"/>
      <c r="K360" s="866"/>
      <c r="L360" s="866"/>
      <c r="M360" s="866"/>
      <c r="N360" s="868"/>
      <c r="O360" s="866"/>
      <c r="P360" s="866"/>
      <c r="Q360" s="866"/>
      <c r="R360" s="866"/>
      <c r="S360" s="866"/>
      <c r="T360" s="866"/>
      <c r="U360" s="866"/>
      <c r="V360" s="866"/>
      <c r="W360" s="866"/>
      <c r="X360" s="866"/>
      <c r="Y360" s="867"/>
      <c r="Z360" s="864"/>
      <c r="AA360" s="864"/>
      <c r="AB360" s="864"/>
      <c r="AC360" s="864"/>
      <c r="AD360" s="864"/>
      <c r="AE360" s="864"/>
      <c r="AF360" s="864"/>
      <c r="AG360" s="864"/>
      <c r="AH360" s="864"/>
      <c r="AI360" s="864"/>
      <c r="AJ360" s="864"/>
      <c r="AK360" s="864"/>
      <c r="AL360" s="864"/>
      <c r="AM360" s="864"/>
      <c r="AN360" s="864"/>
      <c r="AO360" s="862"/>
      <c r="AP360" s="866"/>
      <c r="AQ360" s="866"/>
      <c r="AR360" s="866"/>
      <c r="AS360" s="866"/>
      <c r="AT360" s="866"/>
      <c r="AU360" s="869"/>
      <c r="AV360" s="864"/>
      <c r="AW360" s="864"/>
      <c r="AX360" s="864"/>
      <c r="AY360" s="864"/>
      <c r="AZ360" s="864"/>
      <c r="BA360" s="870"/>
      <c r="BB360" s="866"/>
      <c r="BC360" s="871"/>
      <c r="BD360" s="871"/>
      <c r="BE360" s="871"/>
      <c r="BF360" s="867"/>
      <c r="BG360" s="866"/>
      <c r="BH360" s="866"/>
      <c r="BI360" s="866"/>
      <c r="BJ360" s="866"/>
      <c r="BK360" s="862"/>
      <c r="BL360" s="872"/>
      <c r="BM360" s="872"/>
      <c r="BN360" s="872"/>
      <c r="BO360" s="872"/>
      <c r="BP360" s="872"/>
      <c r="BQ360" s="862"/>
      <c r="BR360" s="873"/>
    </row>
    <row r="361" spans="1:70" s="428" customFormat="1" x14ac:dyDescent="0.25">
      <c r="A361" s="345" t="s">
        <v>3792</v>
      </c>
      <c r="B361" s="373"/>
      <c r="C361" s="719">
        <v>43153</v>
      </c>
      <c r="D361" s="373"/>
      <c r="E361" s="346">
        <v>973.50300000000004</v>
      </c>
      <c r="F361" s="373"/>
      <c r="G361" s="347">
        <v>28.712</v>
      </c>
      <c r="H361" s="374"/>
      <c r="I361" s="348">
        <v>1.6836</v>
      </c>
      <c r="J361" s="348">
        <v>3.5920999999999998</v>
      </c>
      <c r="K361" s="348">
        <v>17.081900000000001</v>
      </c>
      <c r="L361" s="348">
        <v>17.180800000000001</v>
      </c>
      <c r="M361" s="348">
        <v>3.9468999999999999</v>
      </c>
      <c r="N361" s="350">
        <v>19.945</v>
      </c>
      <c r="O361" s="348">
        <v>9.423</v>
      </c>
      <c r="P361" s="348">
        <v>20.751799999999999</v>
      </c>
      <c r="Q361" s="348">
        <v>13.4815</v>
      </c>
      <c r="R361" s="348" t="s">
        <v>430</v>
      </c>
      <c r="S361" s="348">
        <v>20.8855</v>
      </c>
      <c r="T361" s="348">
        <v>6.1756000000000002</v>
      </c>
      <c r="U361" s="348">
        <v>5.8874000000000004</v>
      </c>
      <c r="V361" s="348">
        <v>8.2651000000000003</v>
      </c>
      <c r="W361" s="348">
        <v>20.8855</v>
      </c>
      <c r="X361" s="348">
        <v>13.7607</v>
      </c>
      <c r="Y361" s="374"/>
      <c r="Z361" s="346">
        <v>1</v>
      </c>
      <c r="AA361" s="346">
        <v>1</v>
      </c>
      <c r="AB361" s="346">
        <v>1</v>
      </c>
      <c r="AC361" s="346">
        <v>1</v>
      </c>
      <c r="AD361" s="346">
        <v>1</v>
      </c>
      <c r="AE361" s="346">
        <v>1</v>
      </c>
      <c r="AF361" s="346">
        <v>1</v>
      </c>
      <c r="AG361" s="346">
        <v>1</v>
      </c>
      <c r="AH361" s="346">
        <v>1</v>
      </c>
      <c r="AI361" s="346" t="s">
        <v>430</v>
      </c>
      <c r="AJ361" s="346">
        <v>1</v>
      </c>
      <c r="AK361" s="346">
        <v>1</v>
      </c>
      <c r="AL361" s="346">
        <v>1</v>
      </c>
      <c r="AM361" s="346">
        <v>1</v>
      </c>
      <c r="AN361" s="346">
        <v>1</v>
      </c>
      <c r="AO361" s="373"/>
      <c r="AP361" s="348" t="s">
        <v>430</v>
      </c>
      <c r="AQ361" s="348">
        <v>16.29</v>
      </c>
      <c r="AR361" s="348">
        <v>13.06</v>
      </c>
      <c r="AS361" s="348">
        <v>12.41</v>
      </c>
      <c r="AT361" s="348">
        <v>20.39</v>
      </c>
      <c r="AU361" s="351"/>
      <c r="AV361" s="346" t="s">
        <v>430</v>
      </c>
      <c r="AW361" s="346">
        <v>1</v>
      </c>
      <c r="AX361" s="346">
        <v>1</v>
      </c>
      <c r="AY361" s="346">
        <v>1</v>
      </c>
      <c r="AZ361" s="346">
        <v>1</v>
      </c>
      <c r="BA361" s="362"/>
      <c r="BB361" s="348">
        <v>20.5462123892543</v>
      </c>
      <c r="BC361" s="375">
        <v>0.944451665047089</v>
      </c>
      <c r="BD361" s="375">
        <v>6.4907261445315501E-2</v>
      </c>
      <c r="BE361" s="375">
        <v>0.19620389130794499</v>
      </c>
      <c r="BF361" s="374"/>
      <c r="BG361" s="348">
        <v>16.6144</v>
      </c>
      <c r="BH361" s="348">
        <v>20.793399999999998</v>
      </c>
      <c r="BI361" s="348">
        <v>60.0242</v>
      </c>
      <c r="BJ361" s="348">
        <v>2.5680000000000001</v>
      </c>
      <c r="BK361" s="373"/>
      <c r="BL361" s="372" t="s">
        <v>3793</v>
      </c>
      <c r="BM361" s="372" t="s">
        <v>1362</v>
      </c>
      <c r="BN361" s="372" t="s">
        <v>3794</v>
      </c>
      <c r="BO361" s="372" t="s">
        <v>3795</v>
      </c>
      <c r="BP361" s="372" t="s">
        <v>3796</v>
      </c>
      <c r="BQ361" s="373"/>
      <c r="BR361" s="354" t="s">
        <v>3797</v>
      </c>
    </row>
    <row r="362" spans="1:70" s="428" customFormat="1" x14ac:dyDescent="0.25">
      <c r="A362" s="885" t="s">
        <v>93</v>
      </c>
      <c r="B362" s="402"/>
      <c r="C362" s="724"/>
      <c r="D362" s="402"/>
      <c r="E362" s="403"/>
      <c r="F362" s="402"/>
      <c r="G362" s="404"/>
      <c r="H362" s="406"/>
      <c r="I362" s="405">
        <v>1.6836</v>
      </c>
      <c r="J362" s="405">
        <v>3.5920999999999998</v>
      </c>
      <c r="K362" s="405">
        <v>17.081900000000001</v>
      </c>
      <c r="L362" s="405">
        <v>17.180800000000001</v>
      </c>
      <c r="M362" s="405">
        <v>3.9468999999999999</v>
      </c>
      <c r="N362" s="407">
        <v>19.945</v>
      </c>
      <c r="O362" s="405">
        <v>9.423</v>
      </c>
      <c r="P362" s="405">
        <v>20.751799999999999</v>
      </c>
      <c r="Q362" s="405">
        <v>13.4815</v>
      </c>
      <c r="R362" s="405" t="s">
        <v>430</v>
      </c>
      <c r="S362" s="405">
        <v>20.8855</v>
      </c>
      <c r="T362" s="405">
        <v>6.1756000000000002</v>
      </c>
      <c r="U362" s="405">
        <v>5.8874000000000004</v>
      </c>
      <c r="V362" s="405">
        <v>8.2651000000000003</v>
      </c>
      <c r="W362" s="405">
        <v>20.8855</v>
      </c>
      <c r="X362" s="405">
        <v>13.7607</v>
      </c>
      <c r="Y362" s="406"/>
      <c r="Z362" s="403">
        <v>1</v>
      </c>
      <c r="AA362" s="403">
        <v>1</v>
      </c>
      <c r="AB362" s="403">
        <v>1</v>
      </c>
      <c r="AC362" s="403">
        <v>1</v>
      </c>
      <c r="AD362" s="403">
        <v>1</v>
      </c>
      <c r="AE362" s="403">
        <v>1</v>
      </c>
      <c r="AF362" s="403">
        <v>1</v>
      </c>
      <c r="AG362" s="403">
        <v>1</v>
      </c>
      <c r="AH362" s="403">
        <v>1</v>
      </c>
      <c r="AI362" s="403">
        <v>0</v>
      </c>
      <c r="AJ362" s="403">
        <v>1</v>
      </c>
      <c r="AK362" s="403">
        <v>1</v>
      </c>
      <c r="AL362" s="403">
        <v>1</v>
      </c>
      <c r="AM362" s="403">
        <v>1</v>
      </c>
      <c r="AN362" s="403">
        <v>1</v>
      </c>
      <c r="AO362" s="402"/>
      <c r="AP362" s="405" t="s">
        <v>430</v>
      </c>
      <c r="AQ362" s="405">
        <v>16.29</v>
      </c>
      <c r="AR362" s="405">
        <v>13.06</v>
      </c>
      <c r="AS362" s="405">
        <v>12.41</v>
      </c>
      <c r="AT362" s="405">
        <v>20.39</v>
      </c>
      <c r="AU362" s="408"/>
      <c r="AV362" s="403">
        <v>0</v>
      </c>
      <c r="AW362" s="403">
        <v>1</v>
      </c>
      <c r="AX362" s="403">
        <v>1</v>
      </c>
      <c r="AY362" s="403">
        <v>1</v>
      </c>
      <c r="AZ362" s="403">
        <v>1</v>
      </c>
      <c r="BA362" s="409"/>
      <c r="BB362" s="405"/>
      <c r="BC362" s="410"/>
      <c r="BD362" s="410"/>
      <c r="BE362" s="410"/>
      <c r="BF362" s="406"/>
      <c r="BG362" s="405"/>
      <c r="BH362" s="405"/>
      <c r="BI362" s="405"/>
      <c r="BJ362" s="405"/>
      <c r="BK362" s="402"/>
      <c r="BL362" s="401"/>
      <c r="BM362" s="401"/>
      <c r="BN362" s="401"/>
      <c r="BO362" s="401"/>
      <c r="BP362" s="401"/>
      <c r="BQ362" s="402"/>
      <c r="BR362" s="411"/>
    </row>
    <row r="363" spans="1:70" s="428" customFormat="1" x14ac:dyDescent="0.25">
      <c r="A363" s="886" t="s">
        <v>94</v>
      </c>
      <c r="B363" s="373"/>
      <c r="C363" s="719"/>
      <c r="D363" s="373"/>
      <c r="E363" s="346"/>
      <c r="F363" s="373"/>
      <c r="G363" s="347"/>
      <c r="H363" s="374"/>
      <c r="I363" s="348">
        <v>1.6836</v>
      </c>
      <c r="J363" s="348">
        <v>3.5920999999999998</v>
      </c>
      <c r="K363" s="348">
        <v>17.081900000000001</v>
      </c>
      <c r="L363" s="348">
        <v>17.180800000000001</v>
      </c>
      <c r="M363" s="348">
        <v>3.9468999999999999</v>
      </c>
      <c r="N363" s="350">
        <v>19.945</v>
      </c>
      <c r="O363" s="348">
        <v>9.423</v>
      </c>
      <c r="P363" s="348">
        <v>20.751799999999999</v>
      </c>
      <c r="Q363" s="348">
        <v>13.4815</v>
      </c>
      <c r="R363" s="348" t="s">
        <v>430</v>
      </c>
      <c r="S363" s="348">
        <v>20.8855</v>
      </c>
      <c r="T363" s="348">
        <v>6.1756000000000002</v>
      </c>
      <c r="U363" s="348">
        <v>5.8874000000000004</v>
      </c>
      <c r="V363" s="348">
        <v>8.2651000000000003</v>
      </c>
      <c r="W363" s="348">
        <v>20.8855</v>
      </c>
      <c r="X363" s="348">
        <v>13.7607</v>
      </c>
      <c r="Y363" s="374"/>
      <c r="Z363" s="346"/>
      <c r="AA363" s="346"/>
      <c r="AB363" s="346"/>
      <c r="AC363" s="346"/>
      <c r="AD363" s="346"/>
      <c r="AE363" s="346"/>
      <c r="AF363" s="346"/>
      <c r="AG363" s="346"/>
      <c r="AH363" s="346"/>
      <c r="AI363" s="346"/>
      <c r="AJ363" s="346"/>
      <c r="AK363" s="346"/>
      <c r="AL363" s="346"/>
      <c r="AM363" s="346"/>
      <c r="AN363" s="346"/>
      <c r="AO363" s="373"/>
      <c r="AP363" s="348" t="s">
        <v>430</v>
      </c>
      <c r="AQ363" s="348">
        <v>16.29</v>
      </c>
      <c r="AR363" s="348">
        <v>13.06</v>
      </c>
      <c r="AS363" s="348">
        <v>12.41</v>
      </c>
      <c r="AT363" s="348">
        <v>20.39</v>
      </c>
      <c r="AU363" s="351"/>
      <c r="AV363" s="346"/>
      <c r="AW363" s="346"/>
      <c r="AX363" s="346"/>
      <c r="AY363" s="346"/>
      <c r="AZ363" s="346"/>
      <c r="BA363" s="362"/>
      <c r="BB363" s="348"/>
      <c r="BC363" s="375"/>
      <c r="BD363" s="375"/>
      <c r="BE363" s="375"/>
      <c r="BF363" s="374"/>
      <c r="BG363" s="348"/>
      <c r="BH363" s="348"/>
      <c r="BI363" s="348"/>
      <c r="BJ363" s="348"/>
      <c r="BK363" s="373"/>
      <c r="BL363" s="372"/>
      <c r="BM363" s="372"/>
      <c r="BN363" s="372"/>
      <c r="BO363" s="372"/>
      <c r="BP363" s="372"/>
      <c r="BQ363" s="373"/>
      <c r="BR363" s="354"/>
    </row>
    <row r="364" spans="1:70" s="428" customFormat="1" x14ac:dyDescent="0.25">
      <c r="A364" s="886" t="s">
        <v>95</v>
      </c>
      <c r="B364" s="373"/>
      <c r="C364" s="719"/>
      <c r="D364" s="373"/>
      <c r="E364" s="346"/>
      <c r="F364" s="373"/>
      <c r="G364" s="347"/>
      <c r="H364" s="374"/>
      <c r="I364" s="348">
        <v>1.6836</v>
      </c>
      <c r="J364" s="348">
        <v>3.5920999999999998</v>
      </c>
      <c r="K364" s="348">
        <v>17.081900000000001</v>
      </c>
      <c r="L364" s="348">
        <v>17.180800000000001</v>
      </c>
      <c r="M364" s="348">
        <v>3.9468999999999999</v>
      </c>
      <c r="N364" s="350">
        <v>19.945</v>
      </c>
      <c r="O364" s="348">
        <v>9.423</v>
      </c>
      <c r="P364" s="348">
        <v>20.751799999999999</v>
      </c>
      <c r="Q364" s="348">
        <v>13.4815</v>
      </c>
      <c r="R364" s="348" t="s">
        <v>430</v>
      </c>
      <c r="S364" s="348">
        <v>20.8855</v>
      </c>
      <c r="T364" s="348">
        <v>6.1756000000000002</v>
      </c>
      <c r="U364" s="348">
        <v>5.8874000000000004</v>
      </c>
      <c r="V364" s="348">
        <v>8.2651000000000003</v>
      </c>
      <c r="W364" s="348">
        <v>20.8855</v>
      </c>
      <c r="X364" s="348">
        <v>13.7607</v>
      </c>
      <c r="Y364" s="374"/>
      <c r="Z364" s="346"/>
      <c r="AA364" s="346"/>
      <c r="AB364" s="346"/>
      <c r="AC364" s="346"/>
      <c r="AD364" s="346"/>
      <c r="AE364" s="346"/>
      <c r="AF364" s="346"/>
      <c r="AG364" s="346"/>
      <c r="AH364" s="346"/>
      <c r="AI364" s="346"/>
      <c r="AJ364" s="346"/>
      <c r="AK364" s="346"/>
      <c r="AL364" s="346"/>
      <c r="AM364" s="346"/>
      <c r="AN364" s="346"/>
      <c r="AO364" s="373"/>
      <c r="AP364" s="348" t="s">
        <v>430</v>
      </c>
      <c r="AQ364" s="348">
        <v>16.29</v>
      </c>
      <c r="AR364" s="348">
        <v>13.06</v>
      </c>
      <c r="AS364" s="348">
        <v>12.41</v>
      </c>
      <c r="AT364" s="348">
        <v>20.39</v>
      </c>
      <c r="AU364" s="351"/>
      <c r="AV364" s="346"/>
      <c r="AW364" s="346"/>
      <c r="AX364" s="346"/>
      <c r="AY364" s="346"/>
      <c r="AZ364" s="346"/>
      <c r="BA364" s="362"/>
      <c r="BB364" s="348"/>
      <c r="BC364" s="375"/>
      <c r="BD364" s="375"/>
      <c r="BE364" s="375"/>
      <c r="BF364" s="374"/>
      <c r="BG364" s="348"/>
      <c r="BH364" s="348"/>
      <c r="BI364" s="348"/>
      <c r="BJ364" s="348"/>
      <c r="BK364" s="373"/>
      <c r="BL364" s="372"/>
      <c r="BM364" s="372"/>
      <c r="BN364" s="372"/>
      <c r="BO364" s="372"/>
      <c r="BP364" s="372"/>
      <c r="BQ364" s="373"/>
      <c r="BR364" s="354"/>
    </row>
    <row r="365" spans="1:70" s="428" customFormat="1" x14ac:dyDescent="0.25">
      <c r="A365" s="887" t="s">
        <v>96</v>
      </c>
      <c r="B365" s="413"/>
      <c r="C365" s="725"/>
      <c r="D365" s="413"/>
      <c r="E365" s="414"/>
      <c r="F365" s="413"/>
      <c r="G365" s="415"/>
      <c r="H365" s="417"/>
      <c r="I365" s="416">
        <v>1.6836</v>
      </c>
      <c r="J365" s="416">
        <v>3.5920999999999998</v>
      </c>
      <c r="K365" s="416">
        <v>17.081900000000001</v>
      </c>
      <c r="L365" s="416">
        <v>17.180800000000001</v>
      </c>
      <c r="M365" s="416">
        <v>3.9468999999999999</v>
      </c>
      <c r="N365" s="418">
        <v>19.945</v>
      </c>
      <c r="O365" s="416">
        <v>9.423</v>
      </c>
      <c r="P365" s="416">
        <v>20.751799999999999</v>
      </c>
      <c r="Q365" s="416">
        <v>13.4815</v>
      </c>
      <c r="R365" s="416" t="s">
        <v>430</v>
      </c>
      <c r="S365" s="416">
        <v>20.8855</v>
      </c>
      <c r="T365" s="416">
        <v>6.1756000000000002</v>
      </c>
      <c r="U365" s="416">
        <v>5.8874000000000004</v>
      </c>
      <c r="V365" s="416">
        <v>8.2651000000000003</v>
      </c>
      <c r="W365" s="416">
        <v>20.8855</v>
      </c>
      <c r="X365" s="416">
        <v>13.7607</v>
      </c>
      <c r="Y365" s="417"/>
      <c r="Z365" s="414"/>
      <c r="AA365" s="414"/>
      <c r="AB365" s="414"/>
      <c r="AC365" s="414"/>
      <c r="AD365" s="414"/>
      <c r="AE365" s="414"/>
      <c r="AF365" s="414"/>
      <c r="AG365" s="414"/>
      <c r="AH365" s="414"/>
      <c r="AI365" s="414"/>
      <c r="AJ365" s="414"/>
      <c r="AK365" s="414"/>
      <c r="AL365" s="414"/>
      <c r="AM365" s="414"/>
      <c r="AN365" s="414"/>
      <c r="AO365" s="413"/>
      <c r="AP365" s="416" t="s">
        <v>430</v>
      </c>
      <c r="AQ365" s="416">
        <v>16.29</v>
      </c>
      <c r="AR365" s="416">
        <v>13.06</v>
      </c>
      <c r="AS365" s="416">
        <v>12.41</v>
      </c>
      <c r="AT365" s="416">
        <v>20.39</v>
      </c>
      <c r="AU365" s="419"/>
      <c r="AV365" s="414"/>
      <c r="AW365" s="414"/>
      <c r="AX365" s="414"/>
      <c r="AY365" s="414"/>
      <c r="AZ365" s="414"/>
      <c r="BA365" s="420"/>
      <c r="BB365" s="416"/>
      <c r="BC365" s="421"/>
      <c r="BD365" s="421"/>
      <c r="BE365" s="421"/>
      <c r="BF365" s="417"/>
      <c r="BG365" s="416"/>
      <c r="BH365" s="416"/>
      <c r="BI365" s="416"/>
      <c r="BJ365" s="416"/>
      <c r="BK365" s="413"/>
      <c r="BL365" s="412"/>
      <c r="BM365" s="412"/>
      <c r="BN365" s="412"/>
      <c r="BO365" s="412"/>
      <c r="BP365" s="412"/>
      <c r="BQ365" s="413"/>
      <c r="BR365" s="422"/>
    </row>
    <row r="366" spans="1:70" s="428" customFormat="1" ht="14.5" customHeight="1" x14ac:dyDescent="0.35">
      <c r="A366" s="874" t="s">
        <v>3798</v>
      </c>
      <c r="B366" s="862"/>
      <c r="C366" s="863"/>
      <c r="D366" s="862"/>
      <c r="E366" s="864"/>
      <c r="F366" s="862"/>
      <c r="G366" s="865"/>
      <c r="H366" s="867"/>
      <c r="I366" s="866"/>
      <c r="J366" s="866"/>
      <c r="K366" s="866"/>
      <c r="L366" s="866"/>
      <c r="M366" s="866"/>
      <c r="N366" s="868"/>
      <c r="O366" s="866"/>
      <c r="P366" s="866"/>
      <c r="Q366" s="866"/>
      <c r="R366" s="866"/>
      <c r="S366" s="866"/>
      <c r="T366" s="866"/>
      <c r="U366" s="866"/>
      <c r="V366" s="866"/>
      <c r="W366" s="866"/>
      <c r="X366" s="866"/>
      <c r="Y366" s="867"/>
      <c r="Z366" s="864"/>
      <c r="AA366" s="864"/>
      <c r="AB366" s="864"/>
      <c r="AC366" s="864"/>
      <c r="AD366" s="864"/>
      <c r="AE366" s="864"/>
      <c r="AF366" s="864"/>
      <c r="AG366" s="864"/>
      <c r="AH366" s="864"/>
      <c r="AI366" s="864"/>
      <c r="AJ366" s="864"/>
      <c r="AK366" s="864"/>
      <c r="AL366" s="864"/>
      <c r="AM366" s="864"/>
      <c r="AN366" s="864"/>
      <c r="AO366" s="862"/>
      <c r="AP366" s="866"/>
      <c r="AQ366" s="866"/>
      <c r="AR366" s="866"/>
      <c r="AS366" s="866"/>
      <c r="AT366" s="866"/>
      <c r="AU366" s="869"/>
      <c r="AV366" s="864"/>
      <c r="AW366" s="864"/>
      <c r="AX366" s="864"/>
      <c r="AY366" s="864"/>
      <c r="AZ366" s="864"/>
      <c r="BA366" s="870"/>
      <c r="BB366" s="866"/>
      <c r="BC366" s="871"/>
      <c r="BD366" s="871"/>
      <c r="BE366" s="871"/>
      <c r="BF366" s="867"/>
      <c r="BG366" s="866"/>
      <c r="BH366" s="866"/>
      <c r="BI366" s="866"/>
      <c r="BJ366" s="866"/>
      <c r="BK366" s="862"/>
      <c r="BL366" s="872"/>
      <c r="BM366" s="872"/>
      <c r="BN366" s="872"/>
      <c r="BO366" s="872"/>
      <c r="BP366" s="872"/>
      <c r="BQ366" s="862"/>
      <c r="BR366" s="873"/>
    </row>
    <row r="367" spans="1:70" s="428" customFormat="1" x14ac:dyDescent="0.25">
      <c r="A367" s="345" t="s">
        <v>3799</v>
      </c>
      <c r="B367" s="373"/>
      <c r="C367" s="719">
        <v>45079</v>
      </c>
      <c r="D367" s="373"/>
      <c r="E367" s="346">
        <v>8935.7199999999993</v>
      </c>
      <c r="F367" s="373"/>
      <c r="G367" s="347">
        <v>26.472000000000001</v>
      </c>
      <c r="H367" s="374"/>
      <c r="I367" s="348">
        <v>1.1733</v>
      </c>
      <c r="J367" s="348">
        <v>1.7059</v>
      </c>
      <c r="K367" s="348">
        <v>18.342300000000002</v>
      </c>
      <c r="L367" s="348">
        <v>16.273599999999998</v>
      </c>
      <c r="M367" s="348">
        <v>7.2478999999999996</v>
      </c>
      <c r="N367" s="350">
        <v>30.490300000000001</v>
      </c>
      <c r="O367" s="348">
        <v>18.081199999999999</v>
      </c>
      <c r="P367" s="348" t="s">
        <v>430</v>
      </c>
      <c r="Q367" s="348" t="s">
        <v>430</v>
      </c>
      <c r="R367" s="348" t="s">
        <v>430</v>
      </c>
      <c r="S367" s="348">
        <v>21.604099999999999</v>
      </c>
      <c r="T367" s="348">
        <v>13.2928</v>
      </c>
      <c r="U367" s="348">
        <v>11.823600000000001</v>
      </c>
      <c r="V367" s="348">
        <v>3.1644999999999999</v>
      </c>
      <c r="W367" s="348">
        <v>21.604099999999999</v>
      </c>
      <c r="X367" s="348">
        <v>39.824199999999998</v>
      </c>
      <c r="Y367" s="374"/>
      <c r="Z367" s="346">
        <v>1</v>
      </c>
      <c r="AA367" s="346">
        <v>1</v>
      </c>
      <c r="AB367" s="346">
        <v>1</v>
      </c>
      <c r="AC367" s="346">
        <v>1</v>
      </c>
      <c r="AD367" s="346">
        <v>1</v>
      </c>
      <c r="AE367" s="346">
        <v>1</v>
      </c>
      <c r="AF367" s="346">
        <v>1</v>
      </c>
      <c r="AG367" s="346" t="s">
        <v>430</v>
      </c>
      <c r="AH367" s="346" t="s">
        <v>430</v>
      </c>
      <c r="AI367" s="346" t="s">
        <v>430</v>
      </c>
      <c r="AJ367" s="346">
        <v>1</v>
      </c>
      <c r="AK367" s="346">
        <v>1</v>
      </c>
      <c r="AL367" s="346">
        <v>1</v>
      </c>
      <c r="AM367" s="346">
        <v>1</v>
      </c>
      <c r="AN367" s="346">
        <v>1</v>
      </c>
      <c r="AO367" s="373"/>
      <c r="AP367" s="348" t="s">
        <v>430</v>
      </c>
      <c r="AQ367" s="348" t="s">
        <v>430</v>
      </c>
      <c r="AR367" s="348" t="s">
        <v>430</v>
      </c>
      <c r="AS367" s="348" t="s">
        <v>430</v>
      </c>
      <c r="AT367" s="348">
        <v>24.49</v>
      </c>
      <c r="AU367" s="351"/>
      <c r="AV367" s="346" t="s">
        <v>430</v>
      </c>
      <c r="AW367" s="346" t="s">
        <v>430</v>
      </c>
      <c r="AX367" s="346" t="s">
        <v>430</v>
      </c>
      <c r="AY367" s="346" t="s">
        <v>430</v>
      </c>
      <c r="AZ367" s="346">
        <v>1</v>
      </c>
      <c r="BA367" s="362"/>
      <c r="BB367" s="348">
        <v>31.5156912189933</v>
      </c>
      <c r="BC367" s="375">
        <v>0.85673798537738999</v>
      </c>
      <c r="BD367" s="375">
        <v>8.5800863089109294E-2</v>
      </c>
      <c r="BE367" s="375">
        <v>-0.355098730425214</v>
      </c>
      <c r="BF367" s="374"/>
      <c r="BG367" s="348">
        <v>50.376600000000003</v>
      </c>
      <c r="BH367" s="348">
        <v>19.769600000000001</v>
      </c>
      <c r="BI367" s="348">
        <v>25.964600000000001</v>
      </c>
      <c r="BJ367" s="348">
        <v>3.8892000000000002</v>
      </c>
      <c r="BK367" s="373"/>
      <c r="BL367" s="372" t="s">
        <v>3800</v>
      </c>
      <c r="BM367" s="372" t="s">
        <v>3801</v>
      </c>
      <c r="BN367" s="372" t="s">
        <v>3802</v>
      </c>
      <c r="BO367" s="372" t="s">
        <v>3803</v>
      </c>
      <c r="BP367" s="372" t="s">
        <v>3804</v>
      </c>
      <c r="BQ367" s="373"/>
      <c r="BR367" s="354" t="s">
        <v>443</v>
      </c>
    </row>
    <row r="368" spans="1:70" s="428" customFormat="1" x14ac:dyDescent="0.25">
      <c r="A368" s="885" t="s">
        <v>93</v>
      </c>
      <c r="B368" s="402"/>
      <c r="C368" s="724"/>
      <c r="D368" s="402"/>
      <c r="E368" s="403"/>
      <c r="F368" s="402"/>
      <c r="G368" s="404"/>
      <c r="H368" s="406"/>
      <c r="I368" s="405">
        <v>1.1733</v>
      </c>
      <c r="J368" s="405">
        <v>1.7059</v>
      </c>
      <c r="K368" s="405">
        <v>18.342300000000002</v>
      </c>
      <c r="L368" s="405">
        <v>16.273599999999998</v>
      </c>
      <c r="M368" s="405">
        <v>7.2478999999999996</v>
      </c>
      <c r="N368" s="407">
        <v>30.490300000000001</v>
      </c>
      <c r="O368" s="405">
        <v>18.081199999999999</v>
      </c>
      <c r="P368" s="405" t="s">
        <v>430</v>
      </c>
      <c r="Q368" s="405" t="s">
        <v>430</v>
      </c>
      <c r="R368" s="405" t="s">
        <v>430</v>
      </c>
      <c r="S368" s="405">
        <v>21.604099999999999</v>
      </c>
      <c r="T368" s="405">
        <v>13.2928</v>
      </c>
      <c r="U368" s="405">
        <v>11.823600000000001</v>
      </c>
      <c r="V368" s="405">
        <v>3.1644999999999999</v>
      </c>
      <c r="W368" s="405">
        <v>21.604099999999999</v>
      </c>
      <c r="X368" s="405">
        <v>39.824199999999998</v>
      </c>
      <c r="Y368" s="406"/>
      <c r="Z368" s="403">
        <v>1</v>
      </c>
      <c r="AA368" s="403">
        <v>1</v>
      </c>
      <c r="AB368" s="403">
        <v>1</v>
      </c>
      <c r="AC368" s="403">
        <v>1</v>
      </c>
      <c r="AD368" s="403">
        <v>1</v>
      </c>
      <c r="AE368" s="403">
        <v>1</v>
      </c>
      <c r="AF368" s="403">
        <v>1</v>
      </c>
      <c r="AG368" s="403">
        <v>0</v>
      </c>
      <c r="AH368" s="403">
        <v>0</v>
      </c>
      <c r="AI368" s="403">
        <v>0</v>
      </c>
      <c r="AJ368" s="403">
        <v>1</v>
      </c>
      <c r="AK368" s="403">
        <v>1</v>
      </c>
      <c r="AL368" s="403">
        <v>1</v>
      </c>
      <c r="AM368" s="403">
        <v>1</v>
      </c>
      <c r="AN368" s="403">
        <v>1</v>
      </c>
      <c r="AO368" s="402"/>
      <c r="AP368" s="405" t="s">
        <v>430</v>
      </c>
      <c r="AQ368" s="405" t="s">
        <v>430</v>
      </c>
      <c r="AR368" s="405" t="s">
        <v>430</v>
      </c>
      <c r="AS368" s="405" t="s">
        <v>430</v>
      </c>
      <c r="AT368" s="405">
        <v>24.49</v>
      </c>
      <c r="AU368" s="408"/>
      <c r="AV368" s="403">
        <v>0</v>
      </c>
      <c r="AW368" s="403">
        <v>0</v>
      </c>
      <c r="AX368" s="403">
        <v>0</v>
      </c>
      <c r="AY368" s="403">
        <v>0</v>
      </c>
      <c r="AZ368" s="403">
        <v>1</v>
      </c>
      <c r="BA368" s="409"/>
      <c r="BB368" s="405"/>
      <c r="BC368" s="410"/>
      <c r="BD368" s="410"/>
      <c r="BE368" s="410"/>
      <c r="BF368" s="406"/>
      <c r="BG368" s="405"/>
      <c r="BH368" s="405"/>
      <c r="BI368" s="405"/>
      <c r="BJ368" s="405"/>
      <c r="BK368" s="402"/>
      <c r="BL368" s="401"/>
      <c r="BM368" s="401"/>
      <c r="BN368" s="401"/>
      <c r="BO368" s="401"/>
      <c r="BP368" s="401"/>
      <c r="BQ368" s="402"/>
      <c r="BR368" s="411"/>
    </row>
    <row r="369" spans="1:70" s="428" customFormat="1" x14ac:dyDescent="0.25">
      <c r="A369" s="886" t="s">
        <v>94</v>
      </c>
      <c r="B369" s="373"/>
      <c r="C369" s="719"/>
      <c r="D369" s="373"/>
      <c r="E369" s="346"/>
      <c r="F369" s="373"/>
      <c r="G369" s="347"/>
      <c r="H369" s="374"/>
      <c r="I369" s="348">
        <v>1.1733</v>
      </c>
      <c r="J369" s="348">
        <v>1.7059</v>
      </c>
      <c r="K369" s="348">
        <v>18.342300000000002</v>
      </c>
      <c r="L369" s="348">
        <v>16.273599999999998</v>
      </c>
      <c r="M369" s="348">
        <v>7.2478999999999996</v>
      </c>
      <c r="N369" s="350">
        <v>30.490300000000001</v>
      </c>
      <c r="O369" s="348">
        <v>18.081199999999999</v>
      </c>
      <c r="P369" s="348" t="s">
        <v>430</v>
      </c>
      <c r="Q369" s="348" t="s">
        <v>430</v>
      </c>
      <c r="R369" s="348" t="s">
        <v>430</v>
      </c>
      <c r="S369" s="348">
        <v>21.604099999999999</v>
      </c>
      <c r="T369" s="348">
        <v>13.2928</v>
      </c>
      <c r="U369" s="348">
        <v>11.823600000000001</v>
      </c>
      <c r="V369" s="348">
        <v>3.1644999999999999</v>
      </c>
      <c r="W369" s="348">
        <v>21.604099999999999</v>
      </c>
      <c r="X369" s="348">
        <v>39.824199999999998</v>
      </c>
      <c r="Y369" s="374"/>
      <c r="Z369" s="346"/>
      <c r="AA369" s="346"/>
      <c r="AB369" s="346"/>
      <c r="AC369" s="346"/>
      <c r="AD369" s="346"/>
      <c r="AE369" s="346"/>
      <c r="AF369" s="346"/>
      <c r="AG369" s="346"/>
      <c r="AH369" s="346"/>
      <c r="AI369" s="346"/>
      <c r="AJ369" s="346"/>
      <c r="AK369" s="346"/>
      <c r="AL369" s="346"/>
      <c r="AM369" s="346"/>
      <c r="AN369" s="346"/>
      <c r="AO369" s="373"/>
      <c r="AP369" s="348" t="s">
        <v>430</v>
      </c>
      <c r="AQ369" s="348" t="s">
        <v>430</v>
      </c>
      <c r="AR369" s="348" t="s">
        <v>430</v>
      </c>
      <c r="AS369" s="348" t="s">
        <v>430</v>
      </c>
      <c r="AT369" s="348">
        <v>24.49</v>
      </c>
      <c r="AU369" s="351"/>
      <c r="AV369" s="346"/>
      <c r="AW369" s="346"/>
      <c r="AX369" s="346"/>
      <c r="AY369" s="346"/>
      <c r="AZ369" s="346"/>
      <c r="BA369" s="362"/>
      <c r="BB369" s="348"/>
      <c r="BC369" s="375"/>
      <c r="BD369" s="375"/>
      <c r="BE369" s="375"/>
      <c r="BF369" s="374"/>
      <c r="BG369" s="348"/>
      <c r="BH369" s="348"/>
      <c r="BI369" s="348"/>
      <c r="BJ369" s="348"/>
      <c r="BK369" s="373"/>
      <c r="BL369" s="372"/>
      <c r="BM369" s="372"/>
      <c r="BN369" s="372"/>
      <c r="BO369" s="372"/>
      <c r="BP369" s="372"/>
      <c r="BQ369" s="373"/>
      <c r="BR369" s="354"/>
    </row>
    <row r="370" spans="1:70" s="428" customFormat="1" x14ac:dyDescent="0.25">
      <c r="A370" s="886" t="s">
        <v>95</v>
      </c>
      <c r="B370" s="373"/>
      <c r="C370" s="719"/>
      <c r="D370" s="373"/>
      <c r="E370" s="346"/>
      <c r="F370" s="373"/>
      <c r="G370" s="347"/>
      <c r="H370" s="374"/>
      <c r="I370" s="348">
        <v>1.1733</v>
      </c>
      <c r="J370" s="348">
        <v>1.7059</v>
      </c>
      <c r="K370" s="348">
        <v>18.342300000000002</v>
      </c>
      <c r="L370" s="348">
        <v>16.273599999999998</v>
      </c>
      <c r="M370" s="348">
        <v>7.2478999999999996</v>
      </c>
      <c r="N370" s="350">
        <v>30.490300000000001</v>
      </c>
      <c r="O370" s="348">
        <v>18.081199999999999</v>
      </c>
      <c r="P370" s="348" t="s">
        <v>430</v>
      </c>
      <c r="Q370" s="348" t="s">
        <v>430</v>
      </c>
      <c r="R370" s="348" t="s">
        <v>430</v>
      </c>
      <c r="S370" s="348">
        <v>21.604099999999999</v>
      </c>
      <c r="T370" s="348">
        <v>13.2928</v>
      </c>
      <c r="U370" s="348">
        <v>11.823600000000001</v>
      </c>
      <c r="V370" s="348">
        <v>3.1644999999999999</v>
      </c>
      <c r="W370" s="348">
        <v>21.604099999999999</v>
      </c>
      <c r="X370" s="348">
        <v>39.824199999999998</v>
      </c>
      <c r="Y370" s="374"/>
      <c r="Z370" s="346"/>
      <c r="AA370" s="346"/>
      <c r="AB370" s="346"/>
      <c r="AC370" s="346"/>
      <c r="AD370" s="346"/>
      <c r="AE370" s="346"/>
      <c r="AF370" s="346"/>
      <c r="AG370" s="346"/>
      <c r="AH370" s="346"/>
      <c r="AI370" s="346"/>
      <c r="AJ370" s="346"/>
      <c r="AK370" s="346"/>
      <c r="AL370" s="346"/>
      <c r="AM370" s="346"/>
      <c r="AN370" s="346"/>
      <c r="AO370" s="373"/>
      <c r="AP370" s="348" t="s">
        <v>430</v>
      </c>
      <c r="AQ370" s="348" t="s">
        <v>430</v>
      </c>
      <c r="AR370" s="348" t="s">
        <v>430</v>
      </c>
      <c r="AS370" s="348" t="s">
        <v>430</v>
      </c>
      <c r="AT370" s="348">
        <v>24.49</v>
      </c>
      <c r="AU370" s="351"/>
      <c r="AV370" s="346"/>
      <c r="AW370" s="346"/>
      <c r="AX370" s="346"/>
      <c r="AY370" s="346"/>
      <c r="AZ370" s="346"/>
      <c r="BA370" s="362"/>
      <c r="BB370" s="348"/>
      <c r="BC370" s="375"/>
      <c r="BD370" s="375"/>
      <c r="BE370" s="375"/>
      <c r="BF370" s="374"/>
      <c r="BG370" s="348"/>
      <c r="BH370" s="348"/>
      <c r="BI370" s="348"/>
      <c r="BJ370" s="348"/>
      <c r="BK370" s="373"/>
      <c r="BL370" s="372"/>
      <c r="BM370" s="372"/>
      <c r="BN370" s="372"/>
      <c r="BO370" s="372"/>
      <c r="BP370" s="372"/>
      <c r="BQ370" s="373"/>
      <c r="BR370" s="354"/>
    </row>
    <row r="371" spans="1:70" s="428" customFormat="1" x14ac:dyDescent="0.25">
      <c r="A371" s="887" t="s">
        <v>96</v>
      </c>
      <c r="B371" s="413"/>
      <c r="C371" s="725"/>
      <c r="D371" s="413"/>
      <c r="E371" s="414"/>
      <c r="F371" s="413"/>
      <c r="G371" s="415"/>
      <c r="H371" s="417"/>
      <c r="I371" s="416">
        <v>1.1733</v>
      </c>
      <c r="J371" s="416">
        <v>1.7059</v>
      </c>
      <c r="K371" s="416">
        <v>18.342300000000002</v>
      </c>
      <c r="L371" s="416">
        <v>16.273599999999998</v>
      </c>
      <c r="M371" s="416">
        <v>7.2478999999999996</v>
      </c>
      <c r="N371" s="418">
        <v>30.490300000000001</v>
      </c>
      <c r="O371" s="416">
        <v>18.081199999999999</v>
      </c>
      <c r="P371" s="416" t="s">
        <v>430</v>
      </c>
      <c r="Q371" s="416" t="s">
        <v>430</v>
      </c>
      <c r="R371" s="416" t="s">
        <v>430</v>
      </c>
      <c r="S371" s="416">
        <v>21.604099999999999</v>
      </c>
      <c r="T371" s="416">
        <v>13.2928</v>
      </c>
      <c r="U371" s="416">
        <v>11.823600000000001</v>
      </c>
      <c r="V371" s="416">
        <v>3.1644999999999999</v>
      </c>
      <c r="W371" s="416">
        <v>21.604099999999999</v>
      </c>
      <c r="X371" s="416">
        <v>39.824199999999998</v>
      </c>
      <c r="Y371" s="417"/>
      <c r="Z371" s="414"/>
      <c r="AA371" s="414"/>
      <c r="AB371" s="414"/>
      <c r="AC371" s="414"/>
      <c r="AD371" s="414"/>
      <c r="AE371" s="414"/>
      <c r="AF371" s="414"/>
      <c r="AG371" s="414"/>
      <c r="AH371" s="414"/>
      <c r="AI371" s="414"/>
      <c r="AJ371" s="414"/>
      <c r="AK371" s="414"/>
      <c r="AL371" s="414"/>
      <c r="AM371" s="414"/>
      <c r="AN371" s="414"/>
      <c r="AO371" s="413"/>
      <c r="AP371" s="416" t="s">
        <v>430</v>
      </c>
      <c r="AQ371" s="416" t="s">
        <v>430</v>
      </c>
      <c r="AR371" s="416" t="s">
        <v>430</v>
      </c>
      <c r="AS371" s="416" t="s">
        <v>430</v>
      </c>
      <c r="AT371" s="416">
        <v>24.49</v>
      </c>
      <c r="AU371" s="419"/>
      <c r="AV371" s="414"/>
      <c r="AW371" s="414"/>
      <c r="AX371" s="414"/>
      <c r="AY371" s="414"/>
      <c r="AZ371" s="414"/>
      <c r="BA371" s="420"/>
      <c r="BB371" s="416"/>
      <c r="BC371" s="421"/>
      <c r="BD371" s="421"/>
      <c r="BE371" s="421"/>
      <c r="BF371" s="417"/>
      <c r="BG371" s="416"/>
      <c r="BH371" s="416"/>
      <c r="BI371" s="416"/>
      <c r="BJ371" s="416"/>
      <c r="BK371" s="413"/>
      <c r="BL371" s="412"/>
      <c r="BM371" s="412"/>
      <c r="BN371" s="412"/>
      <c r="BO371" s="412"/>
      <c r="BP371" s="412"/>
      <c r="BQ371" s="413"/>
      <c r="BR371" s="422"/>
    </row>
    <row r="372" spans="1:70" s="428" customFormat="1" ht="14.5" customHeight="1" x14ac:dyDescent="0.35">
      <c r="A372" s="874" t="s">
        <v>3805</v>
      </c>
      <c r="B372" s="862"/>
      <c r="C372" s="863"/>
      <c r="D372" s="862"/>
      <c r="E372" s="864"/>
      <c r="F372" s="862"/>
      <c r="G372" s="865"/>
      <c r="H372" s="867"/>
      <c r="I372" s="866"/>
      <c r="J372" s="866"/>
      <c r="K372" s="866"/>
      <c r="L372" s="866"/>
      <c r="M372" s="866"/>
      <c r="N372" s="868"/>
      <c r="O372" s="866"/>
      <c r="P372" s="866"/>
      <c r="Q372" s="866"/>
      <c r="R372" s="866"/>
      <c r="S372" s="866"/>
      <c r="T372" s="866"/>
      <c r="U372" s="866"/>
      <c r="V372" s="866"/>
      <c r="W372" s="866"/>
      <c r="X372" s="866"/>
      <c r="Y372" s="867"/>
      <c r="Z372" s="864"/>
      <c r="AA372" s="864"/>
      <c r="AB372" s="864"/>
      <c r="AC372" s="864"/>
      <c r="AD372" s="864"/>
      <c r="AE372" s="864"/>
      <c r="AF372" s="864"/>
      <c r="AG372" s="864"/>
      <c r="AH372" s="864"/>
      <c r="AI372" s="864"/>
      <c r="AJ372" s="864"/>
      <c r="AK372" s="864"/>
      <c r="AL372" s="864"/>
      <c r="AM372" s="864"/>
      <c r="AN372" s="864"/>
      <c r="AO372" s="862"/>
      <c r="AP372" s="866"/>
      <c r="AQ372" s="866"/>
      <c r="AR372" s="866"/>
      <c r="AS372" s="866"/>
      <c r="AT372" s="866"/>
      <c r="AU372" s="869"/>
      <c r="AV372" s="864"/>
      <c r="AW372" s="864"/>
      <c r="AX372" s="864"/>
      <c r="AY372" s="864"/>
      <c r="AZ372" s="864"/>
      <c r="BA372" s="870"/>
      <c r="BB372" s="866"/>
      <c r="BC372" s="871"/>
      <c r="BD372" s="871"/>
      <c r="BE372" s="871"/>
      <c r="BF372" s="867"/>
      <c r="BG372" s="866"/>
      <c r="BH372" s="866"/>
      <c r="BI372" s="866"/>
      <c r="BJ372" s="866"/>
      <c r="BK372" s="862"/>
      <c r="BL372" s="872"/>
      <c r="BM372" s="872"/>
      <c r="BN372" s="872"/>
      <c r="BO372" s="872"/>
      <c r="BP372" s="872"/>
      <c r="BQ372" s="862"/>
      <c r="BR372" s="873"/>
    </row>
    <row r="373" spans="1:70" s="428" customFormat="1" x14ac:dyDescent="0.25">
      <c r="A373" s="345" t="s">
        <v>3806</v>
      </c>
      <c r="B373" s="373"/>
      <c r="C373" s="719">
        <v>45119</v>
      </c>
      <c r="D373" s="373"/>
      <c r="E373" s="346">
        <v>981.72900000000004</v>
      </c>
      <c r="F373" s="373"/>
      <c r="G373" s="347">
        <v>13.375</v>
      </c>
      <c r="H373" s="374"/>
      <c r="I373" s="348">
        <v>0.91290000000000004</v>
      </c>
      <c r="J373" s="348">
        <v>1.5720000000000001</v>
      </c>
      <c r="K373" s="348">
        <v>9.8924000000000003</v>
      </c>
      <c r="L373" s="348">
        <v>-4.48E-2</v>
      </c>
      <c r="M373" s="348">
        <v>-8.9641000000000002</v>
      </c>
      <c r="N373" s="350">
        <v>-1.27</v>
      </c>
      <c r="O373" s="348">
        <v>3.3534999999999999</v>
      </c>
      <c r="P373" s="348" t="s">
        <v>430</v>
      </c>
      <c r="Q373" s="348" t="s">
        <v>430</v>
      </c>
      <c r="R373" s="348" t="s">
        <v>430</v>
      </c>
      <c r="S373" s="348">
        <v>12.121700000000001</v>
      </c>
      <c r="T373" s="348">
        <v>-5.5904999999999996</v>
      </c>
      <c r="U373" s="348">
        <v>-6.8853</v>
      </c>
      <c r="V373" s="348">
        <v>-5.3967999999999998</v>
      </c>
      <c r="W373" s="348">
        <v>12.121700000000001</v>
      </c>
      <c r="X373" s="348">
        <v>10.966900000000001</v>
      </c>
      <c r="Y373" s="374"/>
      <c r="Z373" s="346">
        <v>1</v>
      </c>
      <c r="AA373" s="346">
        <v>1</v>
      </c>
      <c r="AB373" s="346">
        <v>1</v>
      </c>
      <c r="AC373" s="346">
        <v>1</v>
      </c>
      <c r="AD373" s="346">
        <v>1</v>
      </c>
      <c r="AE373" s="346">
        <v>1</v>
      </c>
      <c r="AF373" s="346">
        <v>1</v>
      </c>
      <c r="AG373" s="346" t="s">
        <v>430</v>
      </c>
      <c r="AH373" s="346" t="s">
        <v>430</v>
      </c>
      <c r="AI373" s="346" t="s">
        <v>430</v>
      </c>
      <c r="AJ373" s="346">
        <v>1</v>
      </c>
      <c r="AK373" s="346">
        <v>1</v>
      </c>
      <c r="AL373" s="346">
        <v>1</v>
      </c>
      <c r="AM373" s="346">
        <v>1</v>
      </c>
      <c r="AN373" s="346">
        <v>1</v>
      </c>
      <c r="AO373" s="373"/>
      <c r="AP373" s="348" t="s">
        <v>430</v>
      </c>
      <c r="AQ373" s="348" t="s">
        <v>430</v>
      </c>
      <c r="AR373" s="348" t="s">
        <v>430</v>
      </c>
      <c r="AS373" s="348" t="s">
        <v>430</v>
      </c>
      <c r="AT373" s="348">
        <v>-7.27</v>
      </c>
      <c r="AU373" s="351"/>
      <c r="AV373" s="346" t="s">
        <v>430</v>
      </c>
      <c r="AW373" s="346" t="s">
        <v>430</v>
      </c>
      <c r="AX373" s="346" t="s">
        <v>430</v>
      </c>
      <c r="AY373" s="346" t="s">
        <v>430</v>
      </c>
      <c r="AZ373" s="346">
        <v>1</v>
      </c>
      <c r="BA373" s="362"/>
      <c r="BB373" s="348">
        <v>16.350026402063701</v>
      </c>
      <c r="BC373" s="375">
        <v>0.95096849524126803</v>
      </c>
      <c r="BD373" s="375">
        <v>2.7106864791461099E-2</v>
      </c>
      <c r="BE373" s="375">
        <v>-9.0505313639967902E-2</v>
      </c>
      <c r="BF373" s="374"/>
      <c r="BG373" s="348">
        <v>61.391300000000001</v>
      </c>
      <c r="BH373" s="348">
        <v>16.493200000000002</v>
      </c>
      <c r="BI373" s="348">
        <v>19.860700000000001</v>
      </c>
      <c r="BJ373" s="348">
        <v>2.2547999999999999</v>
      </c>
      <c r="BK373" s="373"/>
      <c r="BL373" s="372" t="s">
        <v>3807</v>
      </c>
      <c r="BM373" s="372" t="s">
        <v>3808</v>
      </c>
      <c r="BN373" s="372" t="s">
        <v>3809</v>
      </c>
      <c r="BO373" s="372" t="s">
        <v>3810</v>
      </c>
      <c r="BP373" s="372" t="s">
        <v>3811</v>
      </c>
      <c r="BQ373" s="373"/>
      <c r="BR373" s="354" t="s">
        <v>463</v>
      </c>
    </row>
    <row r="374" spans="1:70" s="428" customFormat="1" x14ac:dyDescent="0.25">
      <c r="A374" s="885" t="s">
        <v>93</v>
      </c>
      <c r="B374" s="402"/>
      <c r="C374" s="724"/>
      <c r="D374" s="402"/>
      <c r="E374" s="403"/>
      <c r="F374" s="402"/>
      <c r="G374" s="404"/>
      <c r="H374" s="406"/>
      <c r="I374" s="405">
        <v>0.91290000000000004</v>
      </c>
      <c r="J374" s="405">
        <v>1.5720000000000001</v>
      </c>
      <c r="K374" s="405">
        <v>9.8924000000000003</v>
      </c>
      <c r="L374" s="405">
        <v>-4.48E-2</v>
      </c>
      <c r="M374" s="405">
        <v>-8.9641000000000002</v>
      </c>
      <c r="N374" s="407">
        <v>-1.27</v>
      </c>
      <c r="O374" s="405">
        <v>3.3534999999999999</v>
      </c>
      <c r="P374" s="405" t="s">
        <v>430</v>
      </c>
      <c r="Q374" s="405" t="s">
        <v>430</v>
      </c>
      <c r="R374" s="405" t="s">
        <v>430</v>
      </c>
      <c r="S374" s="405">
        <v>12.121700000000001</v>
      </c>
      <c r="T374" s="405">
        <v>-5.5904999999999996</v>
      </c>
      <c r="U374" s="405">
        <v>-6.8853</v>
      </c>
      <c r="V374" s="405">
        <v>-5.3967999999999998</v>
      </c>
      <c r="W374" s="405">
        <v>12.121700000000001</v>
      </c>
      <c r="X374" s="405">
        <v>10.966900000000001</v>
      </c>
      <c r="Y374" s="406"/>
      <c r="Z374" s="403">
        <v>1</v>
      </c>
      <c r="AA374" s="403">
        <v>1</v>
      </c>
      <c r="AB374" s="403">
        <v>1</v>
      </c>
      <c r="AC374" s="403">
        <v>1</v>
      </c>
      <c r="AD374" s="403">
        <v>1</v>
      </c>
      <c r="AE374" s="403">
        <v>1</v>
      </c>
      <c r="AF374" s="403">
        <v>1</v>
      </c>
      <c r="AG374" s="403">
        <v>0</v>
      </c>
      <c r="AH374" s="403">
        <v>0</v>
      </c>
      <c r="AI374" s="403">
        <v>0</v>
      </c>
      <c r="AJ374" s="403">
        <v>1</v>
      </c>
      <c r="AK374" s="403">
        <v>1</v>
      </c>
      <c r="AL374" s="403">
        <v>1</v>
      </c>
      <c r="AM374" s="403">
        <v>1</v>
      </c>
      <c r="AN374" s="403">
        <v>1</v>
      </c>
      <c r="AO374" s="402"/>
      <c r="AP374" s="405" t="s">
        <v>430</v>
      </c>
      <c r="AQ374" s="405" t="s">
        <v>430</v>
      </c>
      <c r="AR374" s="405" t="s">
        <v>430</v>
      </c>
      <c r="AS374" s="405" t="s">
        <v>430</v>
      </c>
      <c r="AT374" s="405">
        <v>-7.27</v>
      </c>
      <c r="AU374" s="408"/>
      <c r="AV374" s="403">
        <v>0</v>
      </c>
      <c r="AW374" s="403">
        <v>0</v>
      </c>
      <c r="AX374" s="403">
        <v>0</v>
      </c>
      <c r="AY374" s="403">
        <v>0</v>
      </c>
      <c r="AZ374" s="403">
        <v>1</v>
      </c>
      <c r="BA374" s="409"/>
      <c r="BB374" s="405"/>
      <c r="BC374" s="410"/>
      <c r="BD374" s="410"/>
      <c r="BE374" s="410"/>
      <c r="BF374" s="406"/>
      <c r="BG374" s="405"/>
      <c r="BH374" s="405"/>
      <c r="BI374" s="405"/>
      <c r="BJ374" s="405"/>
      <c r="BK374" s="402"/>
      <c r="BL374" s="401"/>
      <c r="BM374" s="401"/>
      <c r="BN374" s="401"/>
      <c r="BO374" s="401"/>
      <c r="BP374" s="401"/>
      <c r="BQ374" s="402"/>
      <c r="BR374" s="411"/>
    </row>
    <row r="375" spans="1:70" s="428" customFormat="1" x14ac:dyDescent="0.25">
      <c r="A375" s="886" t="s">
        <v>94</v>
      </c>
      <c r="B375" s="373"/>
      <c r="C375" s="719"/>
      <c r="D375" s="373"/>
      <c r="E375" s="346"/>
      <c r="F375" s="373"/>
      <c r="G375" s="347"/>
      <c r="H375" s="374"/>
      <c r="I375" s="348">
        <v>0.91290000000000004</v>
      </c>
      <c r="J375" s="348">
        <v>1.5720000000000001</v>
      </c>
      <c r="K375" s="348">
        <v>9.8924000000000003</v>
      </c>
      <c r="L375" s="348">
        <v>-4.48E-2</v>
      </c>
      <c r="M375" s="348">
        <v>-8.9641000000000002</v>
      </c>
      <c r="N375" s="350">
        <v>-1.27</v>
      </c>
      <c r="O375" s="348">
        <v>3.3534999999999999</v>
      </c>
      <c r="P375" s="348" t="s">
        <v>430</v>
      </c>
      <c r="Q375" s="348" t="s">
        <v>430</v>
      </c>
      <c r="R375" s="348" t="s">
        <v>430</v>
      </c>
      <c r="S375" s="348">
        <v>12.121700000000001</v>
      </c>
      <c r="T375" s="348">
        <v>-5.5904999999999996</v>
      </c>
      <c r="U375" s="348">
        <v>-6.8853</v>
      </c>
      <c r="V375" s="348">
        <v>-5.3967999999999998</v>
      </c>
      <c r="W375" s="348">
        <v>12.121700000000001</v>
      </c>
      <c r="X375" s="348">
        <v>10.966900000000001</v>
      </c>
      <c r="Y375" s="374"/>
      <c r="Z375" s="346"/>
      <c r="AA375" s="346"/>
      <c r="AB375" s="346"/>
      <c r="AC375" s="346"/>
      <c r="AD375" s="346"/>
      <c r="AE375" s="346"/>
      <c r="AF375" s="346"/>
      <c r="AG375" s="346"/>
      <c r="AH375" s="346"/>
      <c r="AI375" s="346"/>
      <c r="AJ375" s="346"/>
      <c r="AK375" s="346"/>
      <c r="AL375" s="346"/>
      <c r="AM375" s="346"/>
      <c r="AN375" s="346"/>
      <c r="AO375" s="373"/>
      <c r="AP375" s="348" t="s">
        <v>430</v>
      </c>
      <c r="AQ375" s="348" t="s">
        <v>430</v>
      </c>
      <c r="AR375" s="348" t="s">
        <v>430</v>
      </c>
      <c r="AS375" s="348" t="s">
        <v>430</v>
      </c>
      <c r="AT375" s="348">
        <v>-7.27</v>
      </c>
      <c r="AU375" s="351"/>
      <c r="AV375" s="346"/>
      <c r="AW375" s="346"/>
      <c r="AX375" s="346"/>
      <c r="AY375" s="346"/>
      <c r="AZ375" s="346"/>
      <c r="BA375" s="362"/>
      <c r="BB375" s="348"/>
      <c r="BC375" s="375"/>
      <c r="BD375" s="375"/>
      <c r="BE375" s="375"/>
      <c r="BF375" s="374"/>
      <c r="BG375" s="348"/>
      <c r="BH375" s="348"/>
      <c r="BI375" s="348"/>
      <c r="BJ375" s="348"/>
      <c r="BK375" s="373"/>
      <c r="BL375" s="372"/>
      <c r="BM375" s="372"/>
      <c r="BN375" s="372"/>
      <c r="BO375" s="372"/>
      <c r="BP375" s="372"/>
      <c r="BQ375" s="373"/>
      <c r="BR375" s="354"/>
    </row>
    <row r="376" spans="1:70" s="428" customFormat="1" x14ac:dyDescent="0.25">
      <c r="A376" s="886" t="s">
        <v>95</v>
      </c>
      <c r="B376" s="373"/>
      <c r="C376" s="719"/>
      <c r="D376" s="373"/>
      <c r="E376" s="346"/>
      <c r="F376" s="373"/>
      <c r="G376" s="347"/>
      <c r="H376" s="374"/>
      <c r="I376" s="348">
        <v>0.91290000000000004</v>
      </c>
      <c r="J376" s="348">
        <v>1.5720000000000001</v>
      </c>
      <c r="K376" s="348">
        <v>9.8924000000000003</v>
      </c>
      <c r="L376" s="348">
        <v>-4.48E-2</v>
      </c>
      <c r="M376" s="348">
        <v>-8.9641000000000002</v>
      </c>
      <c r="N376" s="350">
        <v>-1.27</v>
      </c>
      <c r="O376" s="348">
        <v>3.3534999999999999</v>
      </c>
      <c r="P376" s="348" t="s">
        <v>430</v>
      </c>
      <c r="Q376" s="348" t="s">
        <v>430</v>
      </c>
      <c r="R376" s="348" t="s">
        <v>430</v>
      </c>
      <c r="S376" s="348">
        <v>12.121700000000001</v>
      </c>
      <c r="T376" s="348">
        <v>-5.5904999999999996</v>
      </c>
      <c r="U376" s="348">
        <v>-6.8853</v>
      </c>
      <c r="V376" s="348">
        <v>-5.3967999999999998</v>
      </c>
      <c r="W376" s="348">
        <v>12.121700000000001</v>
      </c>
      <c r="X376" s="348">
        <v>10.966900000000001</v>
      </c>
      <c r="Y376" s="374"/>
      <c r="Z376" s="346"/>
      <c r="AA376" s="346"/>
      <c r="AB376" s="346"/>
      <c r="AC376" s="346"/>
      <c r="AD376" s="346"/>
      <c r="AE376" s="346"/>
      <c r="AF376" s="346"/>
      <c r="AG376" s="346"/>
      <c r="AH376" s="346"/>
      <c r="AI376" s="346"/>
      <c r="AJ376" s="346"/>
      <c r="AK376" s="346"/>
      <c r="AL376" s="346"/>
      <c r="AM376" s="346"/>
      <c r="AN376" s="346"/>
      <c r="AO376" s="373"/>
      <c r="AP376" s="348" t="s">
        <v>430</v>
      </c>
      <c r="AQ376" s="348" t="s">
        <v>430</v>
      </c>
      <c r="AR376" s="348" t="s">
        <v>430</v>
      </c>
      <c r="AS376" s="348" t="s">
        <v>430</v>
      </c>
      <c r="AT376" s="348">
        <v>-7.27</v>
      </c>
      <c r="AU376" s="351"/>
      <c r="AV376" s="346"/>
      <c r="AW376" s="346"/>
      <c r="AX376" s="346"/>
      <c r="AY376" s="346"/>
      <c r="AZ376" s="346"/>
      <c r="BA376" s="362"/>
      <c r="BB376" s="348"/>
      <c r="BC376" s="375"/>
      <c r="BD376" s="375"/>
      <c r="BE376" s="375"/>
      <c r="BF376" s="374"/>
      <c r="BG376" s="348"/>
      <c r="BH376" s="348"/>
      <c r="BI376" s="348"/>
      <c r="BJ376" s="348"/>
      <c r="BK376" s="373"/>
      <c r="BL376" s="372"/>
      <c r="BM376" s="372"/>
      <c r="BN376" s="372"/>
      <c r="BO376" s="372"/>
      <c r="BP376" s="372"/>
      <c r="BQ376" s="373"/>
      <c r="BR376" s="354"/>
    </row>
    <row r="377" spans="1:70" s="428" customFormat="1" x14ac:dyDescent="0.25">
      <c r="A377" s="887" t="s">
        <v>96</v>
      </c>
      <c r="B377" s="413"/>
      <c r="C377" s="725"/>
      <c r="D377" s="413"/>
      <c r="E377" s="414"/>
      <c r="F377" s="413"/>
      <c r="G377" s="415"/>
      <c r="H377" s="417"/>
      <c r="I377" s="416">
        <v>0.91290000000000004</v>
      </c>
      <c r="J377" s="416">
        <v>1.5720000000000001</v>
      </c>
      <c r="K377" s="416">
        <v>9.8924000000000003</v>
      </c>
      <c r="L377" s="416">
        <v>-4.48E-2</v>
      </c>
      <c r="M377" s="416">
        <v>-8.9641000000000002</v>
      </c>
      <c r="N377" s="418">
        <v>-1.27</v>
      </c>
      <c r="O377" s="416">
        <v>3.3534999999999999</v>
      </c>
      <c r="P377" s="416" t="s">
        <v>430</v>
      </c>
      <c r="Q377" s="416" t="s">
        <v>430</v>
      </c>
      <c r="R377" s="416" t="s">
        <v>430</v>
      </c>
      <c r="S377" s="416">
        <v>12.121700000000001</v>
      </c>
      <c r="T377" s="416">
        <v>-5.5904999999999996</v>
      </c>
      <c r="U377" s="416">
        <v>-6.8853</v>
      </c>
      <c r="V377" s="416">
        <v>-5.3967999999999998</v>
      </c>
      <c r="W377" s="416">
        <v>12.121700000000001</v>
      </c>
      <c r="X377" s="416">
        <v>10.966900000000001</v>
      </c>
      <c r="Y377" s="417"/>
      <c r="Z377" s="414"/>
      <c r="AA377" s="414"/>
      <c r="AB377" s="414"/>
      <c r="AC377" s="414"/>
      <c r="AD377" s="414"/>
      <c r="AE377" s="414"/>
      <c r="AF377" s="414"/>
      <c r="AG377" s="414"/>
      <c r="AH377" s="414"/>
      <c r="AI377" s="414"/>
      <c r="AJ377" s="414"/>
      <c r="AK377" s="414"/>
      <c r="AL377" s="414"/>
      <c r="AM377" s="414"/>
      <c r="AN377" s="414"/>
      <c r="AO377" s="413"/>
      <c r="AP377" s="416" t="s">
        <v>430</v>
      </c>
      <c r="AQ377" s="416" t="s">
        <v>430</v>
      </c>
      <c r="AR377" s="416" t="s">
        <v>430</v>
      </c>
      <c r="AS377" s="416" t="s">
        <v>430</v>
      </c>
      <c r="AT377" s="416">
        <v>-7.27</v>
      </c>
      <c r="AU377" s="419"/>
      <c r="AV377" s="414"/>
      <c r="AW377" s="414"/>
      <c r="AX377" s="414"/>
      <c r="AY377" s="414"/>
      <c r="AZ377" s="414"/>
      <c r="BA377" s="420"/>
      <c r="BB377" s="416"/>
      <c r="BC377" s="421"/>
      <c r="BD377" s="421"/>
      <c r="BE377" s="421"/>
      <c r="BF377" s="417"/>
      <c r="BG377" s="416"/>
      <c r="BH377" s="416"/>
      <c r="BI377" s="416"/>
      <c r="BJ377" s="416"/>
      <c r="BK377" s="413"/>
      <c r="BL377" s="412"/>
      <c r="BM377" s="412"/>
      <c r="BN377" s="412"/>
      <c r="BO377" s="412"/>
      <c r="BP377" s="412"/>
      <c r="BQ377" s="413"/>
      <c r="BR377" s="422"/>
    </row>
    <row r="378" spans="1:70" s="428" customFormat="1" ht="14.5" customHeight="1" x14ac:dyDescent="0.35">
      <c r="A378" s="874" t="s">
        <v>3812</v>
      </c>
      <c r="B378" s="862"/>
      <c r="C378" s="863"/>
      <c r="D378" s="862"/>
      <c r="E378" s="864"/>
      <c r="F378" s="862"/>
      <c r="G378" s="865"/>
      <c r="H378" s="867"/>
      <c r="I378" s="866"/>
      <c r="J378" s="866"/>
      <c r="K378" s="866"/>
      <c r="L378" s="866"/>
      <c r="M378" s="866"/>
      <c r="N378" s="868"/>
      <c r="O378" s="866"/>
      <c r="P378" s="866"/>
      <c r="Q378" s="866"/>
      <c r="R378" s="866"/>
      <c r="S378" s="866"/>
      <c r="T378" s="866"/>
      <c r="U378" s="866"/>
      <c r="V378" s="866"/>
      <c r="W378" s="866"/>
      <c r="X378" s="866"/>
      <c r="Y378" s="867"/>
      <c r="Z378" s="864"/>
      <c r="AA378" s="864"/>
      <c r="AB378" s="864"/>
      <c r="AC378" s="864"/>
      <c r="AD378" s="864"/>
      <c r="AE378" s="864"/>
      <c r="AF378" s="864"/>
      <c r="AG378" s="864"/>
      <c r="AH378" s="864"/>
      <c r="AI378" s="864"/>
      <c r="AJ378" s="864"/>
      <c r="AK378" s="864"/>
      <c r="AL378" s="864"/>
      <c r="AM378" s="864"/>
      <c r="AN378" s="864"/>
      <c r="AO378" s="862"/>
      <c r="AP378" s="866"/>
      <c r="AQ378" s="866"/>
      <c r="AR378" s="866"/>
      <c r="AS378" s="866"/>
      <c r="AT378" s="866"/>
      <c r="AU378" s="869"/>
      <c r="AV378" s="864"/>
      <c r="AW378" s="864"/>
      <c r="AX378" s="864"/>
      <c r="AY378" s="864"/>
      <c r="AZ378" s="864"/>
      <c r="BA378" s="870"/>
      <c r="BB378" s="866"/>
      <c r="BC378" s="871"/>
      <c r="BD378" s="871"/>
      <c r="BE378" s="871"/>
      <c r="BF378" s="867"/>
      <c r="BG378" s="866"/>
      <c r="BH378" s="866"/>
      <c r="BI378" s="866"/>
      <c r="BJ378" s="866"/>
      <c r="BK378" s="862"/>
      <c r="BL378" s="872"/>
      <c r="BM378" s="872"/>
      <c r="BN378" s="872"/>
      <c r="BO378" s="872"/>
      <c r="BP378" s="872"/>
      <c r="BQ378" s="862"/>
      <c r="BR378" s="873"/>
    </row>
    <row r="379" spans="1:70" s="428" customFormat="1" x14ac:dyDescent="0.25">
      <c r="A379" s="345" t="s">
        <v>3813</v>
      </c>
      <c r="B379" s="373"/>
      <c r="C379" s="719">
        <v>36250</v>
      </c>
      <c r="D379" s="373"/>
      <c r="E379" s="346">
        <v>1689.55</v>
      </c>
      <c r="F379" s="373"/>
      <c r="G379" s="347">
        <v>430.06</v>
      </c>
      <c r="H379" s="374"/>
      <c r="I379" s="348" t="s">
        <v>430</v>
      </c>
      <c r="J379" s="348">
        <v>2.1278000000000001</v>
      </c>
      <c r="K379" s="348">
        <v>8.3574999999999999</v>
      </c>
      <c r="L379" s="348">
        <v>-1.4054</v>
      </c>
      <c r="M379" s="348">
        <v>-11.444699999999999</v>
      </c>
      <c r="N379" s="350">
        <v>-9.5945999999999998</v>
      </c>
      <c r="O379" s="348">
        <v>-2.7052999999999998</v>
      </c>
      <c r="P379" s="348">
        <v>2.2787999999999999</v>
      </c>
      <c r="Q379" s="348">
        <v>9.4560999999999993</v>
      </c>
      <c r="R379" s="348">
        <v>10.337300000000001</v>
      </c>
      <c r="S379" s="348">
        <v>10.3086</v>
      </c>
      <c r="T379" s="348">
        <v>-8.7232000000000003</v>
      </c>
      <c r="U379" s="348">
        <v>-8.9742999999999995</v>
      </c>
      <c r="V379" s="348">
        <v>-10.0199</v>
      </c>
      <c r="W379" s="348">
        <v>10.3086</v>
      </c>
      <c r="X379" s="348">
        <v>14.8977</v>
      </c>
      <c r="Y379" s="374"/>
      <c r="Z379" s="346" t="s">
        <v>430</v>
      </c>
      <c r="AA379" s="346">
        <v>1</v>
      </c>
      <c r="AB379" s="346">
        <v>1</v>
      </c>
      <c r="AC379" s="346">
        <v>1</v>
      </c>
      <c r="AD379" s="346">
        <v>1</v>
      </c>
      <c r="AE379" s="346">
        <v>1</v>
      </c>
      <c r="AF379" s="346">
        <v>1</v>
      </c>
      <c r="AG379" s="346">
        <v>1</v>
      </c>
      <c r="AH379" s="346">
        <v>1</v>
      </c>
      <c r="AI379" s="346">
        <v>1</v>
      </c>
      <c r="AJ379" s="346">
        <v>1</v>
      </c>
      <c r="AK379" s="346">
        <v>1</v>
      </c>
      <c r="AL379" s="346">
        <v>1</v>
      </c>
      <c r="AM379" s="346">
        <v>1</v>
      </c>
      <c r="AN379" s="346">
        <v>1</v>
      </c>
      <c r="AO379" s="373"/>
      <c r="AP379" s="348">
        <v>8.2200000000000006</v>
      </c>
      <c r="AQ379" s="348">
        <v>6.68</v>
      </c>
      <c r="AR379" s="348">
        <v>2.41</v>
      </c>
      <c r="AS379" s="348">
        <v>-5.0599999999999996</v>
      </c>
      <c r="AT379" s="348">
        <v>-13.47</v>
      </c>
      <c r="AU379" s="351"/>
      <c r="AV379" s="346">
        <v>1</v>
      </c>
      <c r="AW379" s="346">
        <v>1</v>
      </c>
      <c r="AX379" s="346">
        <v>1</v>
      </c>
      <c r="AY379" s="346">
        <v>1</v>
      </c>
      <c r="AZ379" s="346">
        <v>1</v>
      </c>
      <c r="BA379" s="362"/>
      <c r="BB379" s="348">
        <v>14.330681996026399</v>
      </c>
      <c r="BC379" s="375">
        <v>0.89341028983316495</v>
      </c>
      <c r="BD379" s="375">
        <v>-1.39538029197057E-2</v>
      </c>
      <c r="BE379" s="375">
        <v>4.86175131917417E-2</v>
      </c>
      <c r="BF379" s="374"/>
      <c r="BG379" s="348">
        <v>74.252200000000002</v>
      </c>
      <c r="BH379" s="348">
        <v>16.3659</v>
      </c>
      <c r="BI379" s="348">
        <v>7.6206500000000004</v>
      </c>
      <c r="BJ379" s="348">
        <v>1.76125</v>
      </c>
      <c r="BK379" s="373"/>
      <c r="BL379" s="372" t="s">
        <v>3814</v>
      </c>
      <c r="BM379" s="372" t="s">
        <v>3815</v>
      </c>
      <c r="BN379" s="372" t="s">
        <v>3816</v>
      </c>
      <c r="BO379" s="372" t="s">
        <v>3817</v>
      </c>
      <c r="BP379" s="372" t="s">
        <v>3818</v>
      </c>
      <c r="BQ379" s="373"/>
      <c r="BR379" s="354" t="s">
        <v>2332</v>
      </c>
    </row>
    <row r="380" spans="1:70" s="428" customFormat="1" x14ac:dyDescent="0.25">
      <c r="A380" s="885" t="s">
        <v>93</v>
      </c>
      <c r="B380" s="402"/>
      <c r="C380" s="724"/>
      <c r="D380" s="402"/>
      <c r="E380" s="403"/>
      <c r="F380" s="402"/>
      <c r="G380" s="404"/>
      <c r="H380" s="406"/>
      <c r="I380" s="405" t="s">
        <v>430</v>
      </c>
      <c r="J380" s="405">
        <v>2.1278000000000001</v>
      </c>
      <c r="K380" s="405">
        <v>8.3574999999999999</v>
      </c>
      <c r="L380" s="405">
        <v>-1.4054</v>
      </c>
      <c r="M380" s="405">
        <v>-11.444699999999999</v>
      </c>
      <c r="N380" s="407">
        <v>-9.5945999999999998</v>
      </c>
      <c r="O380" s="405">
        <v>-2.7052999999999998</v>
      </c>
      <c r="P380" s="405">
        <v>2.2787999999999999</v>
      </c>
      <c r="Q380" s="405">
        <v>9.4560999999999993</v>
      </c>
      <c r="R380" s="405">
        <v>10.337300000000001</v>
      </c>
      <c r="S380" s="405">
        <v>10.3086</v>
      </c>
      <c r="T380" s="405">
        <v>-8.7232000000000003</v>
      </c>
      <c r="U380" s="405">
        <v>-8.9742999999999995</v>
      </c>
      <c r="V380" s="405">
        <v>-10.0199</v>
      </c>
      <c r="W380" s="405">
        <v>10.3086</v>
      </c>
      <c r="X380" s="405">
        <v>14.8977</v>
      </c>
      <c r="Y380" s="406"/>
      <c r="Z380" s="403">
        <v>0</v>
      </c>
      <c r="AA380" s="403">
        <v>1</v>
      </c>
      <c r="AB380" s="403">
        <v>1</v>
      </c>
      <c r="AC380" s="403">
        <v>1</v>
      </c>
      <c r="AD380" s="403">
        <v>1</v>
      </c>
      <c r="AE380" s="403">
        <v>1</v>
      </c>
      <c r="AF380" s="403">
        <v>1</v>
      </c>
      <c r="AG380" s="403">
        <v>1</v>
      </c>
      <c r="AH380" s="403">
        <v>1</v>
      </c>
      <c r="AI380" s="403">
        <v>1</v>
      </c>
      <c r="AJ380" s="403">
        <v>1</v>
      </c>
      <c r="AK380" s="403">
        <v>1</v>
      </c>
      <c r="AL380" s="403">
        <v>1</v>
      </c>
      <c r="AM380" s="403">
        <v>1</v>
      </c>
      <c r="AN380" s="403">
        <v>1</v>
      </c>
      <c r="AO380" s="402"/>
      <c r="AP380" s="405">
        <v>8.2200000000000006</v>
      </c>
      <c r="AQ380" s="405">
        <v>6.68</v>
      </c>
      <c r="AR380" s="405">
        <v>2.41</v>
      </c>
      <c r="AS380" s="405">
        <v>-5.0599999999999996</v>
      </c>
      <c r="AT380" s="405">
        <v>-13.47</v>
      </c>
      <c r="AU380" s="408"/>
      <c r="AV380" s="403">
        <v>1</v>
      </c>
      <c r="AW380" s="403">
        <v>1</v>
      </c>
      <c r="AX380" s="403">
        <v>1</v>
      </c>
      <c r="AY380" s="403">
        <v>1</v>
      </c>
      <c r="AZ380" s="403">
        <v>1</v>
      </c>
      <c r="BA380" s="409"/>
      <c r="BB380" s="405"/>
      <c r="BC380" s="410"/>
      <c r="BD380" s="410"/>
      <c r="BE380" s="410"/>
      <c r="BF380" s="406"/>
      <c r="BG380" s="405"/>
      <c r="BH380" s="405"/>
      <c r="BI380" s="405"/>
      <c r="BJ380" s="405"/>
      <c r="BK380" s="402"/>
      <c r="BL380" s="401"/>
      <c r="BM380" s="401"/>
      <c r="BN380" s="401"/>
      <c r="BO380" s="401"/>
      <c r="BP380" s="401"/>
      <c r="BQ380" s="402"/>
      <c r="BR380" s="411"/>
    </row>
    <row r="381" spans="1:70" s="428" customFormat="1" x14ac:dyDescent="0.25">
      <c r="A381" s="886" t="s">
        <v>94</v>
      </c>
      <c r="B381" s="373"/>
      <c r="C381" s="719"/>
      <c r="D381" s="373"/>
      <c r="E381" s="346"/>
      <c r="F381" s="373"/>
      <c r="G381" s="347"/>
      <c r="H381" s="374"/>
      <c r="I381" s="348" t="s">
        <v>430</v>
      </c>
      <c r="J381" s="348">
        <v>2.1278000000000001</v>
      </c>
      <c r="K381" s="348">
        <v>8.3574999999999999</v>
      </c>
      <c r="L381" s="348">
        <v>-1.4054</v>
      </c>
      <c r="M381" s="348">
        <v>-11.444699999999999</v>
      </c>
      <c r="N381" s="350">
        <v>-9.5945999999999998</v>
      </c>
      <c r="O381" s="348">
        <v>-2.7052999999999998</v>
      </c>
      <c r="P381" s="348">
        <v>2.2787999999999999</v>
      </c>
      <c r="Q381" s="348">
        <v>9.4560999999999993</v>
      </c>
      <c r="R381" s="348">
        <v>10.337300000000001</v>
      </c>
      <c r="S381" s="348">
        <v>10.3086</v>
      </c>
      <c r="T381" s="348">
        <v>-8.7232000000000003</v>
      </c>
      <c r="U381" s="348">
        <v>-8.9742999999999995</v>
      </c>
      <c r="V381" s="348">
        <v>-10.0199</v>
      </c>
      <c r="W381" s="348">
        <v>10.3086</v>
      </c>
      <c r="X381" s="348">
        <v>14.8977</v>
      </c>
      <c r="Y381" s="374"/>
      <c r="Z381" s="346"/>
      <c r="AA381" s="346"/>
      <c r="AB381" s="346"/>
      <c r="AC381" s="346"/>
      <c r="AD381" s="346"/>
      <c r="AE381" s="346"/>
      <c r="AF381" s="346"/>
      <c r="AG381" s="346"/>
      <c r="AH381" s="346"/>
      <c r="AI381" s="346"/>
      <c r="AJ381" s="346"/>
      <c r="AK381" s="346"/>
      <c r="AL381" s="346"/>
      <c r="AM381" s="346"/>
      <c r="AN381" s="346"/>
      <c r="AO381" s="373"/>
      <c r="AP381" s="348">
        <v>8.2200000000000006</v>
      </c>
      <c r="AQ381" s="348">
        <v>6.68</v>
      </c>
      <c r="AR381" s="348">
        <v>2.41</v>
      </c>
      <c r="AS381" s="348">
        <v>-5.0599999999999996</v>
      </c>
      <c r="AT381" s="348">
        <v>-13.47</v>
      </c>
      <c r="AU381" s="351"/>
      <c r="AV381" s="346"/>
      <c r="AW381" s="346"/>
      <c r="AX381" s="346"/>
      <c r="AY381" s="346"/>
      <c r="AZ381" s="346"/>
      <c r="BA381" s="362"/>
      <c r="BB381" s="348"/>
      <c r="BC381" s="375"/>
      <c r="BD381" s="375"/>
      <c r="BE381" s="375"/>
      <c r="BF381" s="374"/>
      <c r="BG381" s="348"/>
      <c r="BH381" s="348"/>
      <c r="BI381" s="348"/>
      <c r="BJ381" s="348"/>
      <c r="BK381" s="373"/>
      <c r="BL381" s="372"/>
      <c r="BM381" s="372"/>
      <c r="BN381" s="372"/>
      <c r="BO381" s="372"/>
      <c r="BP381" s="372"/>
      <c r="BQ381" s="373"/>
      <c r="BR381" s="354"/>
    </row>
    <row r="382" spans="1:70" s="428" customFormat="1" x14ac:dyDescent="0.25">
      <c r="A382" s="886" t="s">
        <v>95</v>
      </c>
      <c r="B382" s="373"/>
      <c r="C382" s="719"/>
      <c r="D382" s="373"/>
      <c r="E382" s="346"/>
      <c r="F382" s="373"/>
      <c r="G382" s="347"/>
      <c r="H382" s="374"/>
      <c r="I382" s="348" t="s">
        <v>430</v>
      </c>
      <c r="J382" s="348">
        <v>2.1278000000000001</v>
      </c>
      <c r="K382" s="348">
        <v>8.3574999999999999</v>
      </c>
      <c r="L382" s="348">
        <v>-1.4054</v>
      </c>
      <c r="M382" s="348">
        <v>-11.444699999999999</v>
      </c>
      <c r="N382" s="350">
        <v>-9.5945999999999998</v>
      </c>
      <c r="O382" s="348">
        <v>-2.7052999999999998</v>
      </c>
      <c r="P382" s="348">
        <v>2.2787999999999999</v>
      </c>
      <c r="Q382" s="348">
        <v>9.4560999999999993</v>
      </c>
      <c r="R382" s="348">
        <v>10.337300000000001</v>
      </c>
      <c r="S382" s="348">
        <v>10.3086</v>
      </c>
      <c r="T382" s="348">
        <v>-8.7232000000000003</v>
      </c>
      <c r="U382" s="348">
        <v>-8.9742999999999995</v>
      </c>
      <c r="V382" s="348">
        <v>-10.0199</v>
      </c>
      <c r="W382" s="348">
        <v>10.3086</v>
      </c>
      <c r="X382" s="348">
        <v>14.8977</v>
      </c>
      <c r="Y382" s="374"/>
      <c r="Z382" s="346"/>
      <c r="AA382" s="346"/>
      <c r="AB382" s="346"/>
      <c r="AC382" s="346"/>
      <c r="AD382" s="346"/>
      <c r="AE382" s="346"/>
      <c r="AF382" s="346"/>
      <c r="AG382" s="346"/>
      <c r="AH382" s="346"/>
      <c r="AI382" s="346"/>
      <c r="AJ382" s="346"/>
      <c r="AK382" s="346"/>
      <c r="AL382" s="346"/>
      <c r="AM382" s="346"/>
      <c r="AN382" s="346"/>
      <c r="AO382" s="373"/>
      <c r="AP382" s="348">
        <v>8.2200000000000006</v>
      </c>
      <c r="AQ382" s="348">
        <v>6.68</v>
      </c>
      <c r="AR382" s="348">
        <v>2.41</v>
      </c>
      <c r="AS382" s="348">
        <v>-5.0599999999999996</v>
      </c>
      <c r="AT382" s="348">
        <v>-13.47</v>
      </c>
      <c r="AU382" s="351"/>
      <c r="AV382" s="346"/>
      <c r="AW382" s="346"/>
      <c r="AX382" s="346"/>
      <c r="AY382" s="346"/>
      <c r="AZ382" s="346"/>
      <c r="BA382" s="362"/>
      <c r="BB382" s="348"/>
      <c r="BC382" s="375"/>
      <c r="BD382" s="375"/>
      <c r="BE382" s="375"/>
      <c r="BF382" s="374"/>
      <c r="BG382" s="348"/>
      <c r="BH382" s="348"/>
      <c r="BI382" s="348"/>
      <c r="BJ382" s="348"/>
      <c r="BK382" s="373"/>
      <c r="BL382" s="372"/>
      <c r="BM382" s="372"/>
      <c r="BN382" s="372"/>
      <c r="BO382" s="372"/>
      <c r="BP382" s="372"/>
      <c r="BQ382" s="373"/>
      <c r="BR382" s="354"/>
    </row>
    <row r="383" spans="1:70" s="428" customFormat="1" x14ac:dyDescent="0.25">
      <c r="A383" s="887" t="s">
        <v>96</v>
      </c>
      <c r="B383" s="413"/>
      <c r="C383" s="725"/>
      <c r="D383" s="413"/>
      <c r="E383" s="414"/>
      <c r="F383" s="413"/>
      <c r="G383" s="415"/>
      <c r="H383" s="417"/>
      <c r="I383" s="416" t="s">
        <v>430</v>
      </c>
      <c r="J383" s="416">
        <v>2.1278000000000001</v>
      </c>
      <c r="K383" s="416">
        <v>8.3574999999999999</v>
      </c>
      <c r="L383" s="416">
        <v>-1.4054</v>
      </c>
      <c r="M383" s="416">
        <v>-11.444699999999999</v>
      </c>
      <c r="N383" s="418">
        <v>-9.5945999999999998</v>
      </c>
      <c r="O383" s="416">
        <v>-2.7052999999999998</v>
      </c>
      <c r="P383" s="416">
        <v>2.2787999999999999</v>
      </c>
      <c r="Q383" s="416">
        <v>9.4560999999999993</v>
      </c>
      <c r="R383" s="416">
        <v>10.337300000000001</v>
      </c>
      <c r="S383" s="416">
        <v>10.3086</v>
      </c>
      <c r="T383" s="416">
        <v>-8.7232000000000003</v>
      </c>
      <c r="U383" s="416">
        <v>-8.9742999999999995</v>
      </c>
      <c r="V383" s="416">
        <v>-10.0199</v>
      </c>
      <c r="W383" s="416">
        <v>10.3086</v>
      </c>
      <c r="X383" s="416">
        <v>14.8977</v>
      </c>
      <c r="Y383" s="417"/>
      <c r="Z383" s="414"/>
      <c r="AA383" s="414"/>
      <c r="AB383" s="414"/>
      <c r="AC383" s="414"/>
      <c r="AD383" s="414"/>
      <c r="AE383" s="414"/>
      <c r="AF383" s="414"/>
      <c r="AG383" s="414"/>
      <c r="AH383" s="414"/>
      <c r="AI383" s="414"/>
      <c r="AJ383" s="414"/>
      <c r="AK383" s="414"/>
      <c r="AL383" s="414"/>
      <c r="AM383" s="414"/>
      <c r="AN383" s="414"/>
      <c r="AO383" s="413"/>
      <c r="AP383" s="416">
        <v>8.2200000000000006</v>
      </c>
      <c r="AQ383" s="416">
        <v>6.68</v>
      </c>
      <c r="AR383" s="416">
        <v>2.41</v>
      </c>
      <c r="AS383" s="416">
        <v>-5.0599999999999996</v>
      </c>
      <c r="AT383" s="416">
        <v>-13.47</v>
      </c>
      <c r="AU383" s="419"/>
      <c r="AV383" s="414"/>
      <c r="AW383" s="414"/>
      <c r="AX383" s="414"/>
      <c r="AY383" s="414"/>
      <c r="AZ383" s="414"/>
      <c r="BA383" s="420"/>
      <c r="BB383" s="416"/>
      <c r="BC383" s="421"/>
      <c r="BD383" s="421"/>
      <c r="BE383" s="421"/>
      <c r="BF383" s="417"/>
      <c r="BG383" s="416"/>
      <c r="BH383" s="416"/>
      <c r="BI383" s="416"/>
      <c r="BJ383" s="416"/>
      <c r="BK383" s="413"/>
      <c r="BL383" s="412"/>
      <c r="BM383" s="412"/>
      <c r="BN383" s="412"/>
      <c r="BO383" s="412"/>
      <c r="BP383" s="412"/>
      <c r="BQ383" s="413"/>
      <c r="BR383" s="422"/>
    </row>
    <row r="384" spans="1:70" s="428" customFormat="1" ht="14.5" customHeight="1" x14ac:dyDescent="0.35">
      <c r="A384" s="874" t="s">
        <v>3819</v>
      </c>
      <c r="B384" s="862"/>
      <c r="C384" s="863"/>
      <c r="D384" s="862"/>
      <c r="E384" s="864"/>
      <c r="F384" s="862"/>
      <c r="G384" s="865"/>
      <c r="H384" s="867"/>
      <c r="I384" s="866"/>
      <c r="J384" s="866"/>
      <c r="K384" s="866"/>
      <c r="L384" s="866"/>
      <c r="M384" s="866"/>
      <c r="N384" s="868"/>
      <c r="O384" s="866"/>
      <c r="P384" s="866"/>
      <c r="Q384" s="866"/>
      <c r="R384" s="866"/>
      <c r="S384" s="866"/>
      <c r="T384" s="866"/>
      <c r="U384" s="866"/>
      <c r="V384" s="866"/>
      <c r="W384" s="866"/>
      <c r="X384" s="866"/>
      <c r="Y384" s="867"/>
      <c r="Z384" s="864"/>
      <c r="AA384" s="864"/>
      <c r="AB384" s="864"/>
      <c r="AC384" s="864"/>
      <c r="AD384" s="864"/>
      <c r="AE384" s="864"/>
      <c r="AF384" s="864"/>
      <c r="AG384" s="864"/>
      <c r="AH384" s="864"/>
      <c r="AI384" s="864"/>
      <c r="AJ384" s="864"/>
      <c r="AK384" s="864"/>
      <c r="AL384" s="864"/>
      <c r="AM384" s="864"/>
      <c r="AN384" s="864"/>
      <c r="AO384" s="862"/>
      <c r="AP384" s="866"/>
      <c r="AQ384" s="866"/>
      <c r="AR384" s="866"/>
      <c r="AS384" s="866"/>
      <c r="AT384" s="866"/>
      <c r="AU384" s="869"/>
      <c r="AV384" s="864"/>
      <c r="AW384" s="864"/>
      <c r="AX384" s="864"/>
      <c r="AY384" s="864"/>
      <c r="AZ384" s="864"/>
      <c r="BA384" s="870"/>
      <c r="BB384" s="866"/>
      <c r="BC384" s="871"/>
      <c r="BD384" s="871"/>
      <c r="BE384" s="871"/>
      <c r="BF384" s="867"/>
      <c r="BG384" s="866"/>
      <c r="BH384" s="866"/>
      <c r="BI384" s="866"/>
      <c r="BJ384" s="866"/>
      <c r="BK384" s="862"/>
      <c r="BL384" s="872"/>
      <c r="BM384" s="872"/>
      <c r="BN384" s="872"/>
      <c r="BO384" s="872"/>
      <c r="BP384" s="872"/>
      <c r="BQ384" s="862"/>
      <c r="BR384" s="873"/>
    </row>
    <row r="385" spans="1:70" s="428" customFormat="1" ht="11" x14ac:dyDescent="0.3">
      <c r="A385" s="841" t="s">
        <v>3820</v>
      </c>
      <c r="B385" s="842"/>
      <c r="C385" s="843">
        <v>43769</v>
      </c>
      <c r="D385" s="842"/>
      <c r="E385" s="844">
        <v>3487.13</v>
      </c>
      <c r="F385" s="842"/>
      <c r="G385" s="845">
        <v>31.835000000000001</v>
      </c>
      <c r="H385" s="847"/>
      <c r="I385" s="846" t="s">
        <v>430</v>
      </c>
      <c r="J385" s="846">
        <v>0.28349999999999997</v>
      </c>
      <c r="K385" s="846">
        <v>10.174799999999999</v>
      </c>
      <c r="L385" s="846">
        <v>5.1111000000000004</v>
      </c>
      <c r="M385" s="846">
        <v>-2.7107000000000001</v>
      </c>
      <c r="N385" s="848">
        <v>13.27</v>
      </c>
      <c r="O385" s="846">
        <v>11.289099999999999</v>
      </c>
      <c r="P385" s="846">
        <v>21.727</v>
      </c>
      <c r="Q385" s="846">
        <v>15.3665</v>
      </c>
      <c r="R385" s="846" t="s">
        <v>430</v>
      </c>
      <c r="S385" s="846">
        <v>11.8391</v>
      </c>
      <c r="T385" s="846">
        <v>-0.64600000000000002</v>
      </c>
      <c r="U385" s="846">
        <v>-0.25690000000000002</v>
      </c>
      <c r="V385" s="846">
        <v>1.0794999999999999</v>
      </c>
      <c r="W385" s="846">
        <v>11.8391</v>
      </c>
      <c r="X385" s="846">
        <v>19.55</v>
      </c>
      <c r="Y385" s="847"/>
      <c r="Z385" s="844" t="s">
        <v>430</v>
      </c>
      <c r="AA385" s="844">
        <v>1</v>
      </c>
      <c r="AB385" s="844">
        <v>1</v>
      </c>
      <c r="AC385" s="844">
        <v>1</v>
      </c>
      <c r="AD385" s="844">
        <v>1</v>
      </c>
      <c r="AE385" s="844">
        <v>1</v>
      </c>
      <c r="AF385" s="844">
        <v>1</v>
      </c>
      <c r="AG385" s="844">
        <v>1</v>
      </c>
      <c r="AH385" s="844">
        <v>1</v>
      </c>
      <c r="AI385" s="844" t="s">
        <v>430</v>
      </c>
      <c r="AJ385" s="844">
        <v>1</v>
      </c>
      <c r="AK385" s="844">
        <v>1</v>
      </c>
      <c r="AL385" s="844">
        <v>1</v>
      </c>
      <c r="AM385" s="844">
        <v>1</v>
      </c>
      <c r="AN385" s="844">
        <v>1</v>
      </c>
      <c r="AO385" s="842"/>
      <c r="AP385" s="846" t="s">
        <v>430</v>
      </c>
      <c r="AQ385" s="846" t="s">
        <v>430</v>
      </c>
      <c r="AR385" s="846">
        <v>15.35</v>
      </c>
      <c r="AS385" s="846">
        <v>12.35</v>
      </c>
      <c r="AT385" s="846">
        <v>4.13</v>
      </c>
      <c r="AU385" s="849"/>
      <c r="AV385" s="844" t="s">
        <v>430</v>
      </c>
      <c r="AW385" s="844" t="s">
        <v>430</v>
      </c>
      <c r="AX385" s="844">
        <v>1</v>
      </c>
      <c r="AY385" s="844">
        <v>1</v>
      </c>
      <c r="AZ385" s="844">
        <v>1</v>
      </c>
      <c r="BA385" s="851"/>
      <c r="BB385" s="846">
        <v>14.831853171837899</v>
      </c>
      <c r="BC385" s="852">
        <v>0.89904555163490596</v>
      </c>
      <c r="BD385" s="852">
        <v>8.1922608325377705E-2</v>
      </c>
      <c r="BE385" s="852">
        <v>0.60952406293906503</v>
      </c>
      <c r="BF385" s="847"/>
      <c r="BG385" s="846">
        <v>32.154600000000002</v>
      </c>
      <c r="BH385" s="846">
        <v>25.01</v>
      </c>
      <c r="BI385" s="846">
        <v>21.486599999999999</v>
      </c>
      <c r="BJ385" s="846">
        <v>21.348800000000001</v>
      </c>
      <c r="BK385" s="842"/>
      <c r="BL385" s="855" t="s">
        <v>3821</v>
      </c>
      <c r="BM385" s="855" t="s">
        <v>3044</v>
      </c>
      <c r="BN385" s="855" t="s">
        <v>3822</v>
      </c>
      <c r="BO385" s="855" t="s">
        <v>1290</v>
      </c>
      <c r="BP385" s="855" t="s">
        <v>2294</v>
      </c>
      <c r="BQ385" s="842"/>
      <c r="BR385" s="856" t="s">
        <v>604</v>
      </c>
    </row>
    <row r="386" spans="1:70" s="428" customFormat="1" x14ac:dyDescent="0.25">
      <c r="A386" s="885" t="s">
        <v>93</v>
      </c>
      <c r="B386" s="402"/>
      <c r="C386" s="724"/>
      <c r="D386" s="402"/>
      <c r="E386" s="403"/>
      <c r="F386" s="402"/>
      <c r="G386" s="404"/>
      <c r="H386" s="406"/>
      <c r="I386" s="405" t="s">
        <v>430</v>
      </c>
      <c r="J386" s="405">
        <v>0.28349999999999997</v>
      </c>
      <c r="K386" s="405">
        <v>10.174799999999999</v>
      </c>
      <c r="L386" s="405">
        <v>5.1111000000000004</v>
      </c>
      <c r="M386" s="405">
        <v>-2.7107000000000001</v>
      </c>
      <c r="N386" s="407">
        <v>13.27</v>
      </c>
      <c r="O386" s="405">
        <v>11.289099999999999</v>
      </c>
      <c r="P386" s="405">
        <v>21.727</v>
      </c>
      <c r="Q386" s="405">
        <v>15.3665</v>
      </c>
      <c r="R386" s="405" t="s">
        <v>430</v>
      </c>
      <c r="S386" s="405">
        <v>11.8391</v>
      </c>
      <c r="T386" s="405">
        <v>-0.64600000000000002</v>
      </c>
      <c r="U386" s="405">
        <v>-0.25690000000000002</v>
      </c>
      <c r="V386" s="405">
        <v>1.0794999999999999</v>
      </c>
      <c r="W386" s="405">
        <v>11.8391</v>
      </c>
      <c r="X386" s="405">
        <v>19.55</v>
      </c>
      <c r="Y386" s="406"/>
      <c r="Z386" s="403">
        <v>0</v>
      </c>
      <c r="AA386" s="403">
        <v>1</v>
      </c>
      <c r="AB386" s="403">
        <v>1</v>
      </c>
      <c r="AC386" s="403">
        <v>1</v>
      </c>
      <c r="AD386" s="403">
        <v>1</v>
      </c>
      <c r="AE386" s="403">
        <v>1</v>
      </c>
      <c r="AF386" s="403">
        <v>1</v>
      </c>
      <c r="AG386" s="403">
        <v>1</v>
      </c>
      <c r="AH386" s="403">
        <v>1</v>
      </c>
      <c r="AI386" s="403">
        <v>0</v>
      </c>
      <c r="AJ386" s="403">
        <v>1</v>
      </c>
      <c r="AK386" s="403">
        <v>1</v>
      </c>
      <c r="AL386" s="403">
        <v>1</v>
      </c>
      <c r="AM386" s="403">
        <v>1</v>
      </c>
      <c r="AN386" s="403">
        <v>1</v>
      </c>
      <c r="AO386" s="402"/>
      <c r="AP386" s="405" t="s">
        <v>430</v>
      </c>
      <c r="AQ386" s="405" t="s">
        <v>430</v>
      </c>
      <c r="AR386" s="405">
        <v>15.35</v>
      </c>
      <c r="AS386" s="405">
        <v>12.35</v>
      </c>
      <c r="AT386" s="405">
        <v>4.13</v>
      </c>
      <c r="AU386" s="408"/>
      <c r="AV386" s="403">
        <v>0</v>
      </c>
      <c r="AW386" s="403">
        <v>0</v>
      </c>
      <c r="AX386" s="403">
        <v>1</v>
      </c>
      <c r="AY386" s="403">
        <v>1</v>
      </c>
      <c r="AZ386" s="403">
        <v>1</v>
      </c>
      <c r="BA386" s="409"/>
      <c r="BB386" s="405"/>
      <c r="BC386" s="410"/>
      <c r="BD386" s="410"/>
      <c r="BE386" s="410"/>
      <c r="BF386" s="406"/>
      <c r="BG386" s="405"/>
      <c r="BH386" s="405"/>
      <c r="BI386" s="405"/>
      <c r="BJ386" s="405"/>
      <c r="BK386" s="402"/>
      <c r="BL386" s="401"/>
      <c r="BM386" s="401"/>
      <c r="BN386" s="401"/>
      <c r="BO386" s="401"/>
      <c r="BP386" s="401"/>
      <c r="BQ386" s="402"/>
      <c r="BR386" s="411"/>
    </row>
    <row r="387" spans="1:70" s="428" customFormat="1" x14ac:dyDescent="0.25">
      <c r="A387" s="886" t="s">
        <v>94</v>
      </c>
      <c r="B387" s="373"/>
      <c r="C387" s="719"/>
      <c r="D387" s="373"/>
      <c r="E387" s="346"/>
      <c r="F387" s="373"/>
      <c r="G387" s="347"/>
      <c r="H387" s="374"/>
      <c r="I387" s="348" t="s">
        <v>430</v>
      </c>
      <c r="J387" s="348">
        <v>0.28349999999999997</v>
      </c>
      <c r="K387" s="348">
        <v>10.174799999999999</v>
      </c>
      <c r="L387" s="348">
        <v>5.1111000000000004</v>
      </c>
      <c r="M387" s="348">
        <v>-2.7107000000000001</v>
      </c>
      <c r="N387" s="350">
        <v>13.27</v>
      </c>
      <c r="O387" s="348">
        <v>11.289099999999999</v>
      </c>
      <c r="P387" s="348">
        <v>21.727</v>
      </c>
      <c r="Q387" s="348">
        <v>15.3665</v>
      </c>
      <c r="R387" s="348" t="s">
        <v>430</v>
      </c>
      <c r="S387" s="348">
        <v>11.8391</v>
      </c>
      <c r="T387" s="348">
        <v>-0.64600000000000002</v>
      </c>
      <c r="U387" s="348">
        <v>-0.25690000000000002</v>
      </c>
      <c r="V387" s="348">
        <v>1.0794999999999999</v>
      </c>
      <c r="W387" s="348">
        <v>11.8391</v>
      </c>
      <c r="X387" s="348">
        <v>19.55</v>
      </c>
      <c r="Y387" s="374"/>
      <c r="Z387" s="346"/>
      <c r="AA387" s="346"/>
      <c r="AB387" s="346"/>
      <c r="AC387" s="346"/>
      <c r="AD387" s="346"/>
      <c r="AE387" s="346"/>
      <c r="AF387" s="346"/>
      <c r="AG387" s="346"/>
      <c r="AH387" s="346"/>
      <c r="AI387" s="346"/>
      <c r="AJ387" s="346"/>
      <c r="AK387" s="346"/>
      <c r="AL387" s="346"/>
      <c r="AM387" s="346"/>
      <c r="AN387" s="346"/>
      <c r="AO387" s="373"/>
      <c r="AP387" s="348" t="s">
        <v>430</v>
      </c>
      <c r="AQ387" s="348" t="s">
        <v>430</v>
      </c>
      <c r="AR387" s="348">
        <v>15.35</v>
      </c>
      <c r="AS387" s="348">
        <v>12.35</v>
      </c>
      <c r="AT387" s="348">
        <v>4.13</v>
      </c>
      <c r="AU387" s="351"/>
      <c r="AV387" s="346"/>
      <c r="AW387" s="346"/>
      <c r="AX387" s="346"/>
      <c r="AY387" s="346"/>
      <c r="AZ387" s="346"/>
      <c r="BA387" s="362"/>
      <c r="BB387" s="348"/>
      <c r="BC387" s="375"/>
      <c r="BD387" s="375"/>
      <c r="BE387" s="375"/>
      <c r="BF387" s="374"/>
      <c r="BG387" s="348"/>
      <c r="BH387" s="348"/>
      <c r="BI387" s="348"/>
      <c r="BJ387" s="348"/>
      <c r="BK387" s="373"/>
      <c r="BL387" s="372"/>
      <c r="BM387" s="372"/>
      <c r="BN387" s="372"/>
      <c r="BO387" s="372"/>
      <c r="BP387" s="372"/>
      <c r="BQ387" s="373"/>
      <c r="BR387" s="354"/>
    </row>
    <row r="388" spans="1:70" s="428" customFormat="1" x14ac:dyDescent="0.25">
      <c r="A388" s="886" t="s">
        <v>95</v>
      </c>
      <c r="B388" s="373"/>
      <c r="C388" s="719"/>
      <c r="D388" s="373"/>
      <c r="E388" s="346"/>
      <c r="F388" s="373"/>
      <c r="G388" s="347"/>
      <c r="H388" s="374"/>
      <c r="I388" s="348" t="s">
        <v>430</v>
      </c>
      <c r="J388" s="348">
        <v>0.28349999999999997</v>
      </c>
      <c r="K388" s="348">
        <v>10.174799999999999</v>
      </c>
      <c r="L388" s="348">
        <v>5.1111000000000004</v>
      </c>
      <c r="M388" s="348">
        <v>-2.7107000000000001</v>
      </c>
      <c r="N388" s="350">
        <v>13.27</v>
      </c>
      <c r="O388" s="348">
        <v>11.289099999999999</v>
      </c>
      <c r="P388" s="348">
        <v>21.727</v>
      </c>
      <c r="Q388" s="348">
        <v>15.3665</v>
      </c>
      <c r="R388" s="348" t="s">
        <v>430</v>
      </c>
      <c r="S388" s="348">
        <v>11.8391</v>
      </c>
      <c r="T388" s="348">
        <v>-0.64600000000000002</v>
      </c>
      <c r="U388" s="348">
        <v>-0.25690000000000002</v>
      </c>
      <c r="V388" s="348">
        <v>1.0794999999999999</v>
      </c>
      <c r="W388" s="348">
        <v>11.8391</v>
      </c>
      <c r="X388" s="348">
        <v>19.55</v>
      </c>
      <c r="Y388" s="374"/>
      <c r="Z388" s="346"/>
      <c r="AA388" s="346"/>
      <c r="AB388" s="346"/>
      <c r="AC388" s="346"/>
      <c r="AD388" s="346"/>
      <c r="AE388" s="346"/>
      <c r="AF388" s="346"/>
      <c r="AG388" s="346"/>
      <c r="AH388" s="346"/>
      <c r="AI388" s="346"/>
      <c r="AJ388" s="346"/>
      <c r="AK388" s="346"/>
      <c r="AL388" s="346"/>
      <c r="AM388" s="346"/>
      <c r="AN388" s="346"/>
      <c r="AO388" s="373"/>
      <c r="AP388" s="348" t="s">
        <v>430</v>
      </c>
      <c r="AQ388" s="348" t="s">
        <v>430</v>
      </c>
      <c r="AR388" s="348">
        <v>15.35</v>
      </c>
      <c r="AS388" s="348">
        <v>12.35</v>
      </c>
      <c r="AT388" s="348">
        <v>4.13</v>
      </c>
      <c r="AU388" s="351"/>
      <c r="AV388" s="346"/>
      <c r="AW388" s="346"/>
      <c r="AX388" s="346"/>
      <c r="AY388" s="346"/>
      <c r="AZ388" s="346"/>
      <c r="BA388" s="362"/>
      <c r="BB388" s="348"/>
      <c r="BC388" s="375"/>
      <c r="BD388" s="375"/>
      <c r="BE388" s="375"/>
      <c r="BF388" s="374"/>
      <c r="BG388" s="348"/>
      <c r="BH388" s="348"/>
      <c r="BI388" s="348"/>
      <c r="BJ388" s="348"/>
      <c r="BK388" s="373"/>
      <c r="BL388" s="372"/>
      <c r="BM388" s="372"/>
      <c r="BN388" s="372"/>
      <c r="BO388" s="372"/>
      <c r="BP388" s="372"/>
      <c r="BQ388" s="373"/>
      <c r="BR388" s="354"/>
    </row>
    <row r="389" spans="1:70" s="428" customFormat="1" x14ac:dyDescent="0.25">
      <c r="A389" s="887" t="s">
        <v>96</v>
      </c>
      <c r="B389" s="413"/>
      <c r="C389" s="725"/>
      <c r="D389" s="413"/>
      <c r="E389" s="414"/>
      <c r="F389" s="413"/>
      <c r="G389" s="415"/>
      <c r="H389" s="417"/>
      <c r="I389" s="416" t="s">
        <v>430</v>
      </c>
      <c r="J389" s="416">
        <v>0.28349999999999997</v>
      </c>
      <c r="K389" s="416">
        <v>10.174799999999999</v>
      </c>
      <c r="L389" s="416">
        <v>5.1111000000000004</v>
      </c>
      <c r="M389" s="416">
        <v>-2.7107000000000001</v>
      </c>
      <c r="N389" s="418">
        <v>13.27</v>
      </c>
      <c r="O389" s="416">
        <v>11.289099999999999</v>
      </c>
      <c r="P389" s="416">
        <v>21.727</v>
      </c>
      <c r="Q389" s="416">
        <v>15.3665</v>
      </c>
      <c r="R389" s="416" t="s">
        <v>430</v>
      </c>
      <c r="S389" s="416">
        <v>11.8391</v>
      </c>
      <c r="T389" s="416">
        <v>-0.64600000000000002</v>
      </c>
      <c r="U389" s="416">
        <v>-0.25690000000000002</v>
      </c>
      <c r="V389" s="416">
        <v>1.0794999999999999</v>
      </c>
      <c r="W389" s="416">
        <v>11.8391</v>
      </c>
      <c r="X389" s="416">
        <v>19.55</v>
      </c>
      <c r="Y389" s="417"/>
      <c r="Z389" s="414"/>
      <c r="AA389" s="414"/>
      <c r="AB389" s="414"/>
      <c r="AC389" s="414"/>
      <c r="AD389" s="414"/>
      <c r="AE389" s="414"/>
      <c r="AF389" s="414"/>
      <c r="AG389" s="414"/>
      <c r="AH389" s="414"/>
      <c r="AI389" s="414"/>
      <c r="AJ389" s="414"/>
      <c r="AK389" s="414"/>
      <c r="AL389" s="414"/>
      <c r="AM389" s="414"/>
      <c r="AN389" s="414"/>
      <c r="AO389" s="413"/>
      <c r="AP389" s="416" t="s">
        <v>430</v>
      </c>
      <c r="AQ389" s="416" t="s">
        <v>430</v>
      </c>
      <c r="AR389" s="416">
        <v>15.35</v>
      </c>
      <c r="AS389" s="416">
        <v>12.35</v>
      </c>
      <c r="AT389" s="416">
        <v>4.13</v>
      </c>
      <c r="AU389" s="419"/>
      <c r="AV389" s="414"/>
      <c r="AW389" s="414"/>
      <c r="AX389" s="414"/>
      <c r="AY389" s="414"/>
      <c r="AZ389" s="414"/>
      <c r="BA389" s="420"/>
      <c r="BB389" s="416"/>
      <c r="BC389" s="421"/>
      <c r="BD389" s="421"/>
      <c r="BE389" s="421"/>
      <c r="BF389" s="417"/>
      <c r="BG389" s="416"/>
      <c r="BH389" s="416"/>
      <c r="BI389" s="416"/>
      <c r="BJ389" s="416"/>
      <c r="BK389" s="413"/>
      <c r="BL389" s="412"/>
      <c r="BM389" s="412"/>
      <c r="BN389" s="412"/>
      <c r="BO389" s="412"/>
      <c r="BP389" s="412"/>
      <c r="BQ389" s="413"/>
      <c r="BR389" s="422"/>
    </row>
    <row r="390" spans="1:70" s="428" customFormat="1" ht="14.5" customHeight="1" x14ac:dyDescent="0.35">
      <c r="A390" s="874" t="s">
        <v>3823</v>
      </c>
      <c r="B390" s="862"/>
      <c r="C390" s="863"/>
      <c r="D390" s="862"/>
      <c r="E390" s="864"/>
      <c r="F390" s="862"/>
      <c r="G390" s="865"/>
      <c r="H390" s="867"/>
      <c r="I390" s="866"/>
      <c r="J390" s="866"/>
      <c r="K390" s="866"/>
      <c r="L390" s="866"/>
      <c r="M390" s="866"/>
      <c r="N390" s="868"/>
      <c r="O390" s="866"/>
      <c r="P390" s="866"/>
      <c r="Q390" s="866"/>
      <c r="R390" s="866"/>
      <c r="S390" s="866"/>
      <c r="T390" s="866"/>
      <c r="U390" s="866"/>
      <c r="V390" s="866"/>
      <c r="W390" s="866"/>
      <c r="X390" s="866"/>
      <c r="Y390" s="867"/>
      <c r="Z390" s="864"/>
      <c r="AA390" s="864"/>
      <c r="AB390" s="864"/>
      <c r="AC390" s="864"/>
      <c r="AD390" s="864"/>
      <c r="AE390" s="864"/>
      <c r="AF390" s="864"/>
      <c r="AG390" s="864"/>
      <c r="AH390" s="864"/>
      <c r="AI390" s="864"/>
      <c r="AJ390" s="864"/>
      <c r="AK390" s="864"/>
      <c r="AL390" s="864"/>
      <c r="AM390" s="864"/>
      <c r="AN390" s="864"/>
      <c r="AO390" s="862"/>
      <c r="AP390" s="866"/>
      <c r="AQ390" s="866"/>
      <c r="AR390" s="866"/>
      <c r="AS390" s="866"/>
      <c r="AT390" s="866"/>
      <c r="AU390" s="869"/>
      <c r="AV390" s="864"/>
      <c r="AW390" s="864"/>
      <c r="AX390" s="864"/>
      <c r="AY390" s="864"/>
      <c r="AZ390" s="864"/>
      <c r="BA390" s="870"/>
      <c r="BB390" s="866"/>
      <c r="BC390" s="871"/>
      <c r="BD390" s="871"/>
      <c r="BE390" s="871"/>
      <c r="BF390" s="867"/>
      <c r="BG390" s="866"/>
      <c r="BH390" s="866"/>
      <c r="BI390" s="866"/>
      <c r="BJ390" s="866"/>
      <c r="BK390" s="862"/>
      <c r="BL390" s="872"/>
      <c r="BM390" s="872"/>
      <c r="BN390" s="872"/>
      <c r="BO390" s="872"/>
      <c r="BP390" s="872"/>
      <c r="BQ390" s="862"/>
      <c r="BR390" s="873"/>
    </row>
    <row r="391" spans="1:70" s="428" customFormat="1" x14ac:dyDescent="0.25">
      <c r="A391" s="345" t="s">
        <v>3824</v>
      </c>
      <c r="B391" s="373"/>
      <c r="C391" s="719">
        <v>45448</v>
      </c>
      <c r="D391" s="373"/>
      <c r="E391" s="346">
        <v>5025.99</v>
      </c>
      <c r="F391" s="373"/>
      <c r="G391" s="347">
        <v>11.3718</v>
      </c>
      <c r="H391" s="374"/>
      <c r="I391" s="348">
        <v>1.7428999999999999</v>
      </c>
      <c r="J391" s="348">
        <v>0.13739999999999999</v>
      </c>
      <c r="K391" s="348">
        <v>8.5633999999999997</v>
      </c>
      <c r="L391" s="348">
        <v>6.9109999999999996</v>
      </c>
      <c r="M391" s="348">
        <v>4.1889000000000003</v>
      </c>
      <c r="N391" s="350">
        <v>29.502700000000001</v>
      </c>
      <c r="O391" s="348" t="s">
        <v>430</v>
      </c>
      <c r="P391" s="348" t="s">
        <v>430</v>
      </c>
      <c r="Q391" s="348" t="s">
        <v>430</v>
      </c>
      <c r="R391" s="348" t="s">
        <v>430</v>
      </c>
      <c r="S391" s="348">
        <v>11.3202</v>
      </c>
      <c r="T391" s="348">
        <v>0.29809999999999998</v>
      </c>
      <c r="U391" s="348">
        <v>7.5734000000000004</v>
      </c>
      <c r="V391" s="348">
        <v>16.955300000000001</v>
      </c>
      <c r="W391" s="348">
        <v>11.3202</v>
      </c>
      <c r="X391" s="348">
        <v>7.0262000000000002</v>
      </c>
      <c r="Y391" s="374"/>
      <c r="Z391" s="346">
        <v>1</v>
      </c>
      <c r="AA391" s="346">
        <v>1</v>
      </c>
      <c r="AB391" s="346">
        <v>1</v>
      </c>
      <c r="AC391" s="346">
        <v>1</v>
      </c>
      <c r="AD391" s="346">
        <v>1</v>
      </c>
      <c r="AE391" s="346">
        <v>1</v>
      </c>
      <c r="AF391" s="346" t="s">
        <v>430</v>
      </c>
      <c r="AG391" s="346" t="s">
        <v>430</v>
      </c>
      <c r="AH391" s="346" t="s">
        <v>430</v>
      </c>
      <c r="AI391" s="346" t="s">
        <v>430</v>
      </c>
      <c r="AJ391" s="346">
        <v>1</v>
      </c>
      <c r="AK391" s="346">
        <v>1</v>
      </c>
      <c r="AL391" s="346">
        <v>1</v>
      </c>
      <c r="AM391" s="346">
        <v>1</v>
      </c>
      <c r="AN391" s="346">
        <v>1</v>
      </c>
      <c r="AO391" s="373"/>
      <c r="AP391" s="348" t="s">
        <v>430</v>
      </c>
      <c r="AQ391" s="348" t="s">
        <v>430</v>
      </c>
      <c r="AR391" s="348" t="s">
        <v>430</v>
      </c>
      <c r="AS391" s="348" t="s">
        <v>430</v>
      </c>
      <c r="AT391" s="348">
        <v>18.14</v>
      </c>
      <c r="AU391" s="351"/>
      <c r="AV391" s="346" t="s">
        <v>430</v>
      </c>
      <c r="AW391" s="346" t="s">
        <v>430</v>
      </c>
      <c r="AX391" s="346" t="s">
        <v>430</v>
      </c>
      <c r="AY391" s="346" t="s">
        <v>430</v>
      </c>
      <c r="AZ391" s="346">
        <v>1</v>
      </c>
      <c r="BA391" s="362"/>
      <c r="BB391" s="348">
        <v>19.801873849461099</v>
      </c>
      <c r="BC391" s="375">
        <v>0.93005786880849495</v>
      </c>
      <c r="BD391" s="375">
        <v>2.5672285759082298E-4</v>
      </c>
      <c r="BE391" s="375">
        <v>0.17056006908532501</v>
      </c>
      <c r="BF391" s="374"/>
      <c r="BG391" s="348">
        <v>38.141500000000001</v>
      </c>
      <c r="BH391" s="348">
        <v>15.411099999999999</v>
      </c>
      <c r="BI391" s="348">
        <v>45.492800000000003</v>
      </c>
      <c r="BJ391" s="348">
        <v>0.9546</v>
      </c>
      <c r="BK391" s="373"/>
      <c r="BL391" s="372" t="s">
        <v>3825</v>
      </c>
      <c r="BM391" s="372" t="s">
        <v>3826</v>
      </c>
      <c r="BN391" s="372" t="s">
        <v>3827</v>
      </c>
      <c r="BO391" s="372" t="s">
        <v>3828</v>
      </c>
      <c r="BP391" s="372" t="s">
        <v>3829</v>
      </c>
      <c r="BQ391" s="373"/>
      <c r="BR391" s="354" t="s">
        <v>463</v>
      </c>
    </row>
    <row r="392" spans="1:70" s="428" customFormat="1" x14ac:dyDescent="0.25">
      <c r="A392" s="885" t="s">
        <v>93</v>
      </c>
      <c r="B392" s="402"/>
      <c r="C392" s="724"/>
      <c r="D392" s="402"/>
      <c r="E392" s="403"/>
      <c r="F392" s="402"/>
      <c r="G392" s="404"/>
      <c r="H392" s="406"/>
      <c r="I392" s="405">
        <v>1.7428999999999999</v>
      </c>
      <c r="J392" s="405">
        <v>0.13739999999999999</v>
      </c>
      <c r="K392" s="405">
        <v>8.5633999999999997</v>
      </c>
      <c r="L392" s="405">
        <v>6.9109999999999996</v>
      </c>
      <c r="M392" s="405">
        <v>4.1889000000000003</v>
      </c>
      <c r="N392" s="407">
        <v>29.502700000000001</v>
      </c>
      <c r="O392" s="405" t="s">
        <v>430</v>
      </c>
      <c r="P392" s="405" t="s">
        <v>430</v>
      </c>
      <c r="Q392" s="405" t="s">
        <v>430</v>
      </c>
      <c r="R392" s="405" t="s">
        <v>430</v>
      </c>
      <c r="S392" s="405">
        <v>11.3202</v>
      </c>
      <c r="T392" s="405">
        <v>0.29809999999999998</v>
      </c>
      <c r="U392" s="405">
        <v>7.5734000000000004</v>
      </c>
      <c r="V392" s="405">
        <v>16.955300000000001</v>
      </c>
      <c r="W392" s="405">
        <v>11.3202</v>
      </c>
      <c r="X392" s="405">
        <v>7.0262000000000002</v>
      </c>
      <c r="Y392" s="406"/>
      <c r="Z392" s="403">
        <v>1</v>
      </c>
      <c r="AA392" s="403">
        <v>1</v>
      </c>
      <c r="AB392" s="403">
        <v>1</v>
      </c>
      <c r="AC392" s="403">
        <v>1</v>
      </c>
      <c r="AD392" s="403">
        <v>1</v>
      </c>
      <c r="AE392" s="403">
        <v>1</v>
      </c>
      <c r="AF392" s="403">
        <v>0</v>
      </c>
      <c r="AG392" s="403">
        <v>0</v>
      </c>
      <c r="AH392" s="403">
        <v>0</v>
      </c>
      <c r="AI392" s="403">
        <v>0</v>
      </c>
      <c r="AJ392" s="403">
        <v>1</v>
      </c>
      <c r="AK392" s="403">
        <v>1</v>
      </c>
      <c r="AL392" s="403">
        <v>1</v>
      </c>
      <c r="AM392" s="403">
        <v>1</v>
      </c>
      <c r="AN392" s="403">
        <v>1</v>
      </c>
      <c r="AO392" s="402"/>
      <c r="AP392" s="405" t="s">
        <v>430</v>
      </c>
      <c r="AQ392" s="405" t="s">
        <v>430</v>
      </c>
      <c r="AR392" s="405" t="s">
        <v>430</v>
      </c>
      <c r="AS392" s="405" t="s">
        <v>430</v>
      </c>
      <c r="AT392" s="405">
        <v>18.14</v>
      </c>
      <c r="AU392" s="408"/>
      <c r="AV392" s="403">
        <v>0</v>
      </c>
      <c r="AW392" s="403">
        <v>0</v>
      </c>
      <c r="AX392" s="403">
        <v>0</v>
      </c>
      <c r="AY392" s="403">
        <v>0</v>
      </c>
      <c r="AZ392" s="403">
        <v>1</v>
      </c>
      <c r="BA392" s="409"/>
      <c r="BB392" s="405"/>
      <c r="BC392" s="410"/>
      <c r="BD392" s="410"/>
      <c r="BE392" s="410"/>
      <c r="BF392" s="406"/>
      <c r="BG392" s="405"/>
      <c r="BH392" s="405"/>
      <c r="BI392" s="405"/>
      <c r="BJ392" s="405"/>
      <c r="BK392" s="402"/>
      <c r="BL392" s="401"/>
      <c r="BM392" s="401"/>
      <c r="BN392" s="401"/>
      <c r="BO392" s="401"/>
      <c r="BP392" s="401"/>
      <c r="BQ392" s="402"/>
      <c r="BR392" s="411"/>
    </row>
    <row r="393" spans="1:70" s="428" customFormat="1" x14ac:dyDescent="0.25">
      <c r="A393" s="886" t="s">
        <v>94</v>
      </c>
      <c r="B393" s="373"/>
      <c r="C393" s="719"/>
      <c r="D393" s="373"/>
      <c r="E393" s="346"/>
      <c r="F393" s="373"/>
      <c r="G393" s="347"/>
      <c r="H393" s="374"/>
      <c r="I393" s="348">
        <v>1.7428999999999999</v>
      </c>
      <c r="J393" s="348">
        <v>0.13739999999999999</v>
      </c>
      <c r="K393" s="348">
        <v>8.5633999999999997</v>
      </c>
      <c r="L393" s="348">
        <v>6.9109999999999996</v>
      </c>
      <c r="M393" s="348">
        <v>4.1889000000000003</v>
      </c>
      <c r="N393" s="350">
        <v>29.502700000000001</v>
      </c>
      <c r="O393" s="348" t="s">
        <v>430</v>
      </c>
      <c r="P393" s="348" t="s">
        <v>430</v>
      </c>
      <c r="Q393" s="348" t="s">
        <v>430</v>
      </c>
      <c r="R393" s="348" t="s">
        <v>430</v>
      </c>
      <c r="S393" s="348">
        <v>11.3202</v>
      </c>
      <c r="T393" s="348">
        <v>0.29809999999999998</v>
      </c>
      <c r="U393" s="348">
        <v>7.5734000000000004</v>
      </c>
      <c r="V393" s="348">
        <v>16.955300000000001</v>
      </c>
      <c r="W393" s="348">
        <v>11.3202</v>
      </c>
      <c r="X393" s="348">
        <v>7.0262000000000002</v>
      </c>
      <c r="Y393" s="374"/>
      <c r="Z393" s="346"/>
      <c r="AA393" s="346"/>
      <c r="AB393" s="346"/>
      <c r="AC393" s="346"/>
      <c r="AD393" s="346"/>
      <c r="AE393" s="346"/>
      <c r="AF393" s="346"/>
      <c r="AG393" s="346"/>
      <c r="AH393" s="346"/>
      <c r="AI393" s="346"/>
      <c r="AJ393" s="346"/>
      <c r="AK393" s="346"/>
      <c r="AL393" s="346"/>
      <c r="AM393" s="346"/>
      <c r="AN393" s="346"/>
      <c r="AO393" s="373"/>
      <c r="AP393" s="348" t="s">
        <v>430</v>
      </c>
      <c r="AQ393" s="348" t="s">
        <v>430</v>
      </c>
      <c r="AR393" s="348" t="s">
        <v>430</v>
      </c>
      <c r="AS393" s="348" t="s">
        <v>430</v>
      </c>
      <c r="AT393" s="348">
        <v>18.14</v>
      </c>
      <c r="AU393" s="351"/>
      <c r="AV393" s="346"/>
      <c r="AW393" s="346"/>
      <c r="AX393" s="346"/>
      <c r="AY393" s="346"/>
      <c r="AZ393" s="346"/>
      <c r="BA393" s="362"/>
      <c r="BB393" s="348"/>
      <c r="BC393" s="375"/>
      <c r="BD393" s="375"/>
      <c r="BE393" s="375"/>
      <c r="BF393" s="374"/>
      <c r="BG393" s="348"/>
      <c r="BH393" s="348"/>
      <c r="BI393" s="348"/>
      <c r="BJ393" s="348"/>
      <c r="BK393" s="373"/>
      <c r="BL393" s="372"/>
      <c r="BM393" s="372"/>
      <c r="BN393" s="372"/>
      <c r="BO393" s="372"/>
      <c r="BP393" s="372"/>
      <c r="BQ393" s="373"/>
      <c r="BR393" s="354"/>
    </row>
    <row r="394" spans="1:70" s="428" customFormat="1" x14ac:dyDescent="0.25">
      <c r="A394" s="886" t="s">
        <v>95</v>
      </c>
      <c r="B394" s="373"/>
      <c r="C394" s="719"/>
      <c r="D394" s="373"/>
      <c r="E394" s="346"/>
      <c r="F394" s="373"/>
      <c r="G394" s="347"/>
      <c r="H394" s="374"/>
      <c r="I394" s="348">
        <v>1.7428999999999999</v>
      </c>
      <c r="J394" s="348">
        <v>0.13739999999999999</v>
      </c>
      <c r="K394" s="348">
        <v>8.5633999999999997</v>
      </c>
      <c r="L394" s="348">
        <v>6.9109999999999996</v>
      </c>
      <c r="M394" s="348">
        <v>4.1889000000000003</v>
      </c>
      <c r="N394" s="350">
        <v>29.502700000000001</v>
      </c>
      <c r="O394" s="348" t="s">
        <v>430</v>
      </c>
      <c r="P394" s="348" t="s">
        <v>430</v>
      </c>
      <c r="Q394" s="348" t="s">
        <v>430</v>
      </c>
      <c r="R394" s="348" t="s">
        <v>430</v>
      </c>
      <c r="S394" s="348">
        <v>11.3202</v>
      </c>
      <c r="T394" s="348">
        <v>0.29809999999999998</v>
      </c>
      <c r="U394" s="348">
        <v>7.5734000000000004</v>
      </c>
      <c r="V394" s="348">
        <v>16.955300000000001</v>
      </c>
      <c r="W394" s="348">
        <v>11.3202</v>
      </c>
      <c r="X394" s="348">
        <v>7.0262000000000002</v>
      </c>
      <c r="Y394" s="374"/>
      <c r="Z394" s="346"/>
      <c r="AA394" s="346"/>
      <c r="AB394" s="346"/>
      <c r="AC394" s="346"/>
      <c r="AD394" s="346"/>
      <c r="AE394" s="346"/>
      <c r="AF394" s="346"/>
      <c r="AG394" s="346"/>
      <c r="AH394" s="346"/>
      <c r="AI394" s="346"/>
      <c r="AJ394" s="346"/>
      <c r="AK394" s="346"/>
      <c r="AL394" s="346"/>
      <c r="AM394" s="346"/>
      <c r="AN394" s="346"/>
      <c r="AO394" s="373"/>
      <c r="AP394" s="348" t="s">
        <v>430</v>
      </c>
      <c r="AQ394" s="348" t="s">
        <v>430</v>
      </c>
      <c r="AR394" s="348" t="s">
        <v>430</v>
      </c>
      <c r="AS394" s="348" t="s">
        <v>430</v>
      </c>
      <c r="AT394" s="348">
        <v>18.14</v>
      </c>
      <c r="AU394" s="351"/>
      <c r="AV394" s="346"/>
      <c r="AW394" s="346"/>
      <c r="AX394" s="346"/>
      <c r="AY394" s="346"/>
      <c r="AZ394" s="346"/>
      <c r="BA394" s="362"/>
      <c r="BB394" s="348"/>
      <c r="BC394" s="375"/>
      <c r="BD394" s="375"/>
      <c r="BE394" s="375"/>
      <c r="BF394" s="374"/>
      <c r="BG394" s="348"/>
      <c r="BH394" s="348"/>
      <c r="BI394" s="348"/>
      <c r="BJ394" s="348"/>
      <c r="BK394" s="373"/>
      <c r="BL394" s="372"/>
      <c r="BM394" s="372"/>
      <c r="BN394" s="372"/>
      <c r="BO394" s="372"/>
      <c r="BP394" s="372"/>
      <c r="BQ394" s="373"/>
      <c r="BR394" s="354"/>
    </row>
    <row r="395" spans="1:70" s="428" customFormat="1" x14ac:dyDescent="0.25">
      <c r="A395" s="887" t="s">
        <v>96</v>
      </c>
      <c r="B395" s="413"/>
      <c r="C395" s="725"/>
      <c r="D395" s="413"/>
      <c r="E395" s="414"/>
      <c r="F395" s="413"/>
      <c r="G395" s="415"/>
      <c r="H395" s="417"/>
      <c r="I395" s="416">
        <v>1.7428999999999999</v>
      </c>
      <c r="J395" s="416">
        <v>0.13739999999999999</v>
      </c>
      <c r="K395" s="416">
        <v>8.5633999999999997</v>
      </c>
      <c r="L395" s="416">
        <v>6.9109999999999996</v>
      </c>
      <c r="M395" s="416">
        <v>4.1889000000000003</v>
      </c>
      <c r="N395" s="418">
        <v>29.502700000000001</v>
      </c>
      <c r="O395" s="416" t="s">
        <v>430</v>
      </c>
      <c r="P395" s="416" t="s">
        <v>430</v>
      </c>
      <c r="Q395" s="416" t="s">
        <v>430</v>
      </c>
      <c r="R395" s="416" t="s">
        <v>430</v>
      </c>
      <c r="S395" s="416">
        <v>11.3202</v>
      </c>
      <c r="T395" s="416">
        <v>0.29809999999999998</v>
      </c>
      <c r="U395" s="416">
        <v>7.5734000000000004</v>
      </c>
      <c r="V395" s="416">
        <v>16.955300000000001</v>
      </c>
      <c r="W395" s="416">
        <v>11.3202</v>
      </c>
      <c r="X395" s="416">
        <v>7.0262000000000002</v>
      </c>
      <c r="Y395" s="417"/>
      <c r="Z395" s="414"/>
      <c r="AA395" s="414"/>
      <c r="AB395" s="414"/>
      <c r="AC395" s="414"/>
      <c r="AD395" s="414"/>
      <c r="AE395" s="414"/>
      <c r="AF395" s="414"/>
      <c r="AG395" s="414"/>
      <c r="AH395" s="414"/>
      <c r="AI395" s="414"/>
      <c r="AJ395" s="414"/>
      <c r="AK395" s="414"/>
      <c r="AL395" s="414"/>
      <c r="AM395" s="414"/>
      <c r="AN395" s="414"/>
      <c r="AO395" s="413"/>
      <c r="AP395" s="416" t="s">
        <v>430</v>
      </c>
      <c r="AQ395" s="416" t="s">
        <v>430</v>
      </c>
      <c r="AR395" s="416" t="s">
        <v>430</v>
      </c>
      <c r="AS395" s="416" t="s">
        <v>430</v>
      </c>
      <c r="AT395" s="416">
        <v>18.14</v>
      </c>
      <c r="AU395" s="419"/>
      <c r="AV395" s="414"/>
      <c r="AW395" s="414"/>
      <c r="AX395" s="414"/>
      <c r="AY395" s="414"/>
      <c r="AZ395" s="414"/>
      <c r="BA395" s="420"/>
      <c r="BB395" s="416"/>
      <c r="BC395" s="421"/>
      <c r="BD395" s="421"/>
      <c r="BE395" s="421"/>
      <c r="BF395" s="417"/>
      <c r="BG395" s="416"/>
      <c r="BH395" s="416"/>
      <c r="BI395" s="416"/>
      <c r="BJ395" s="416"/>
      <c r="BK395" s="413"/>
      <c r="BL395" s="412"/>
      <c r="BM395" s="412"/>
      <c r="BN395" s="412"/>
      <c r="BO395" s="412"/>
      <c r="BP395" s="412"/>
      <c r="BQ395" s="413"/>
      <c r="BR395" s="422"/>
    </row>
    <row r="396" spans="1:70" s="428" customFormat="1" ht="14.5" customHeight="1" x14ac:dyDescent="0.35">
      <c r="A396" s="874" t="s">
        <v>3830</v>
      </c>
      <c r="B396" s="862"/>
      <c r="C396" s="863"/>
      <c r="D396" s="862"/>
      <c r="E396" s="864"/>
      <c r="F396" s="862"/>
      <c r="G396" s="865"/>
      <c r="H396" s="867"/>
      <c r="I396" s="866"/>
      <c r="J396" s="866"/>
      <c r="K396" s="866"/>
      <c r="L396" s="866"/>
      <c r="M396" s="866"/>
      <c r="N396" s="868"/>
      <c r="O396" s="866"/>
      <c r="P396" s="866"/>
      <c r="Q396" s="866"/>
      <c r="R396" s="866"/>
      <c r="S396" s="866"/>
      <c r="T396" s="866"/>
      <c r="U396" s="866"/>
      <c r="V396" s="866"/>
      <c r="W396" s="866"/>
      <c r="X396" s="866"/>
      <c r="Y396" s="867"/>
      <c r="Z396" s="864"/>
      <c r="AA396" s="864"/>
      <c r="AB396" s="864"/>
      <c r="AC396" s="864"/>
      <c r="AD396" s="864"/>
      <c r="AE396" s="864"/>
      <c r="AF396" s="864"/>
      <c r="AG396" s="864"/>
      <c r="AH396" s="864"/>
      <c r="AI396" s="864"/>
      <c r="AJ396" s="864"/>
      <c r="AK396" s="864"/>
      <c r="AL396" s="864"/>
      <c r="AM396" s="864"/>
      <c r="AN396" s="864"/>
      <c r="AO396" s="862"/>
      <c r="AP396" s="866"/>
      <c r="AQ396" s="866"/>
      <c r="AR396" s="866"/>
      <c r="AS396" s="866"/>
      <c r="AT396" s="866"/>
      <c r="AU396" s="869"/>
      <c r="AV396" s="864"/>
      <c r="AW396" s="864"/>
      <c r="AX396" s="864"/>
      <c r="AY396" s="864"/>
      <c r="AZ396" s="864"/>
      <c r="BA396" s="870"/>
      <c r="BB396" s="866"/>
      <c r="BC396" s="871"/>
      <c r="BD396" s="871"/>
      <c r="BE396" s="871"/>
      <c r="BF396" s="867"/>
      <c r="BG396" s="866"/>
      <c r="BH396" s="866"/>
      <c r="BI396" s="866"/>
      <c r="BJ396" s="866"/>
      <c r="BK396" s="862"/>
      <c r="BL396" s="872"/>
      <c r="BM396" s="872"/>
      <c r="BN396" s="872"/>
      <c r="BO396" s="872"/>
      <c r="BP396" s="872"/>
      <c r="BQ396" s="862"/>
      <c r="BR396" s="873"/>
    </row>
    <row r="397" spans="1:70" s="428" customFormat="1" x14ac:dyDescent="0.25">
      <c r="A397" s="345" t="s">
        <v>3831</v>
      </c>
      <c r="B397" s="373"/>
      <c r="C397" s="719">
        <v>45635</v>
      </c>
      <c r="D397" s="373"/>
      <c r="E397" s="346">
        <v>171.74700000000001</v>
      </c>
      <c r="F397" s="373"/>
      <c r="G397" s="347">
        <v>7.7339000000000002</v>
      </c>
      <c r="H397" s="374"/>
      <c r="I397" s="348">
        <v>1.0769</v>
      </c>
      <c r="J397" s="348">
        <v>-0.51970000000000005</v>
      </c>
      <c r="K397" s="348">
        <v>8.4349000000000007</v>
      </c>
      <c r="L397" s="348">
        <v>-0.92749999999999999</v>
      </c>
      <c r="M397" s="348">
        <v>-2.9575</v>
      </c>
      <c r="N397" s="350">
        <v>-2.2069000000000001</v>
      </c>
      <c r="O397" s="348" t="s">
        <v>430</v>
      </c>
      <c r="P397" s="348" t="s">
        <v>430</v>
      </c>
      <c r="Q397" s="348" t="s">
        <v>430</v>
      </c>
      <c r="R397" s="348" t="s">
        <v>430</v>
      </c>
      <c r="S397" s="348">
        <v>11.544</v>
      </c>
      <c r="T397" s="348">
        <v>-4.5728</v>
      </c>
      <c r="U397" s="348">
        <v>1.1973</v>
      </c>
      <c r="V397" s="348">
        <v>-5.3250999999999999</v>
      </c>
      <c r="W397" s="348">
        <v>11.544</v>
      </c>
      <c r="X397" s="348">
        <v>-16.981000000000002</v>
      </c>
      <c r="Y397" s="374"/>
      <c r="Z397" s="346">
        <v>1</v>
      </c>
      <c r="AA397" s="346">
        <v>1</v>
      </c>
      <c r="AB397" s="346">
        <v>1</v>
      </c>
      <c r="AC397" s="346">
        <v>1</v>
      </c>
      <c r="AD397" s="346">
        <v>1</v>
      </c>
      <c r="AE397" s="346">
        <v>1</v>
      </c>
      <c r="AF397" s="346" t="s">
        <v>430</v>
      </c>
      <c r="AG397" s="346" t="s">
        <v>430</v>
      </c>
      <c r="AH397" s="346" t="s">
        <v>430</v>
      </c>
      <c r="AI397" s="346" t="s">
        <v>430</v>
      </c>
      <c r="AJ397" s="346">
        <v>1</v>
      </c>
      <c r="AK397" s="346">
        <v>1</v>
      </c>
      <c r="AL397" s="346">
        <v>1</v>
      </c>
      <c r="AM397" s="346">
        <v>1</v>
      </c>
      <c r="AN397" s="346">
        <v>1</v>
      </c>
      <c r="AO397" s="373"/>
      <c r="AP397" s="348" t="s">
        <v>430</v>
      </c>
      <c r="AQ397" s="348" t="s">
        <v>430</v>
      </c>
      <c r="AR397" s="348" t="s">
        <v>430</v>
      </c>
      <c r="AS397" s="348" t="s">
        <v>430</v>
      </c>
      <c r="AT397" s="348">
        <v>-1.06</v>
      </c>
      <c r="AU397" s="351"/>
      <c r="AV397" s="346" t="s">
        <v>430</v>
      </c>
      <c r="AW397" s="346" t="s">
        <v>430</v>
      </c>
      <c r="AX397" s="346" t="s">
        <v>430</v>
      </c>
      <c r="AY397" s="346" t="s">
        <v>430</v>
      </c>
      <c r="AZ397" s="346">
        <v>1</v>
      </c>
      <c r="BA397" s="362"/>
      <c r="BB397" s="348">
        <v>21.0593624513584</v>
      </c>
      <c r="BC397" s="375">
        <v>1.1317832430739601</v>
      </c>
      <c r="BD397" s="375">
        <v>-9.1569485736917297E-2</v>
      </c>
      <c r="BE397" s="375">
        <v>-1.59724376686875</v>
      </c>
      <c r="BF397" s="374"/>
      <c r="BG397" s="348">
        <v>46.304099999999998</v>
      </c>
      <c r="BH397" s="348">
        <v>23.3612</v>
      </c>
      <c r="BI397" s="348">
        <v>27.570499999999999</v>
      </c>
      <c r="BJ397" s="348">
        <v>2.7642000000000002</v>
      </c>
      <c r="BK397" s="373"/>
      <c r="BL397" s="372" t="s">
        <v>3832</v>
      </c>
      <c r="BM397" s="372" t="s">
        <v>3833</v>
      </c>
      <c r="BN397" s="372" t="s">
        <v>3834</v>
      </c>
      <c r="BO397" s="372" t="s">
        <v>3835</v>
      </c>
      <c r="BP397" s="372" t="s">
        <v>3836</v>
      </c>
      <c r="BQ397" s="373"/>
      <c r="BR397" s="354" t="s">
        <v>476</v>
      </c>
    </row>
    <row r="398" spans="1:70" s="428" customFormat="1" x14ac:dyDescent="0.25">
      <c r="A398" s="885" t="s">
        <v>93</v>
      </c>
      <c r="B398" s="402"/>
      <c r="C398" s="724"/>
      <c r="D398" s="402"/>
      <c r="E398" s="403"/>
      <c r="F398" s="402"/>
      <c r="G398" s="404"/>
      <c r="H398" s="406"/>
      <c r="I398" s="405">
        <v>1.0769</v>
      </c>
      <c r="J398" s="405">
        <v>-0.51970000000000005</v>
      </c>
      <c r="K398" s="405">
        <v>8.4349000000000007</v>
      </c>
      <c r="L398" s="405">
        <v>-0.92749999999999999</v>
      </c>
      <c r="M398" s="405">
        <v>-2.9575</v>
      </c>
      <c r="N398" s="407">
        <v>-2.2069000000000001</v>
      </c>
      <c r="O398" s="405" t="s">
        <v>430</v>
      </c>
      <c r="P398" s="405" t="s">
        <v>430</v>
      </c>
      <c r="Q398" s="405" t="s">
        <v>430</v>
      </c>
      <c r="R398" s="405" t="s">
        <v>430</v>
      </c>
      <c r="S398" s="405">
        <v>11.544</v>
      </c>
      <c r="T398" s="405">
        <v>-4.5728</v>
      </c>
      <c r="U398" s="405">
        <v>1.1973</v>
      </c>
      <c r="V398" s="405">
        <v>-5.3250999999999999</v>
      </c>
      <c r="W398" s="405">
        <v>11.544</v>
      </c>
      <c r="X398" s="405">
        <v>-16.981000000000002</v>
      </c>
      <c r="Y398" s="406"/>
      <c r="Z398" s="403">
        <v>1</v>
      </c>
      <c r="AA398" s="403">
        <v>1</v>
      </c>
      <c r="AB398" s="403">
        <v>1</v>
      </c>
      <c r="AC398" s="403">
        <v>1</v>
      </c>
      <c r="AD398" s="403">
        <v>1</v>
      </c>
      <c r="AE398" s="403">
        <v>1</v>
      </c>
      <c r="AF398" s="403">
        <v>0</v>
      </c>
      <c r="AG398" s="403">
        <v>0</v>
      </c>
      <c r="AH398" s="403">
        <v>0</v>
      </c>
      <c r="AI398" s="403">
        <v>0</v>
      </c>
      <c r="AJ398" s="403">
        <v>1</v>
      </c>
      <c r="AK398" s="403">
        <v>1</v>
      </c>
      <c r="AL398" s="403">
        <v>1</v>
      </c>
      <c r="AM398" s="403">
        <v>1</v>
      </c>
      <c r="AN398" s="403">
        <v>1</v>
      </c>
      <c r="AO398" s="402"/>
      <c r="AP398" s="405" t="s">
        <v>430</v>
      </c>
      <c r="AQ398" s="405" t="s">
        <v>430</v>
      </c>
      <c r="AR398" s="405" t="s">
        <v>430</v>
      </c>
      <c r="AS398" s="405" t="s">
        <v>430</v>
      </c>
      <c r="AT398" s="405">
        <v>-1.06</v>
      </c>
      <c r="AU398" s="408"/>
      <c r="AV398" s="403">
        <v>0</v>
      </c>
      <c r="AW398" s="403">
        <v>0</v>
      </c>
      <c r="AX398" s="403">
        <v>0</v>
      </c>
      <c r="AY398" s="403">
        <v>0</v>
      </c>
      <c r="AZ398" s="403">
        <v>1</v>
      </c>
      <c r="BA398" s="409"/>
      <c r="BB398" s="405"/>
      <c r="BC398" s="410"/>
      <c r="BD398" s="410"/>
      <c r="BE398" s="410"/>
      <c r="BF398" s="406"/>
      <c r="BG398" s="405"/>
      <c r="BH398" s="405"/>
      <c r="BI398" s="405"/>
      <c r="BJ398" s="405"/>
      <c r="BK398" s="402"/>
      <c r="BL398" s="401"/>
      <c r="BM398" s="401"/>
      <c r="BN398" s="401"/>
      <c r="BO398" s="401"/>
      <c r="BP398" s="401"/>
      <c r="BQ398" s="402"/>
      <c r="BR398" s="411"/>
    </row>
    <row r="399" spans="1:70" s="428" customFormat="1" x14ac:dyDescent="0.25">
      <c r="A399" s="886" t="s">
        <v>94</v>
      </c>
      <c r="B399" s="373"/>
      <c r="C399" s="719"/>
      <c r="D399" s="373"/>
      <c r="E399" s="346"/>
      <c r="F399" s="373"/>
      <c r="G399" s="347"/>
      <c r="H399" s="374"/>
      <c r="I399" s="348">
        <v>1.0769</v>
      </c>
      <c r="J399" s="348">
        <v>-0.51970000000000005</v>
      </c>
      <c r="K399" s="348">
        <v>8.4349000000000007</v>
      </c>
      <c r="L399" s="348">
        <v>-0.92749999999999999</v>
      </c>
      <c r="M399" s="348">
        <v>-2.9575</v>
      </c>
      <c r="N399" s="350">
        <v>-2.2069000000000001</v>
      </c>
      <c r="O399" s="348" t="s">
        <v>430</v>
      </c>
      <c r="P399" s="348" t="s">
        <v>430</v>
      </c>
      <c r="Q399" s="348" t="s">
        <v>430</v>
      </c>
      <c r="R399" s="348" t="s">
        <v>430</v>
      </c>
      <c r="S399" s="348">
        <v>11.544</v>
      </c>
      <c r="T399" s="348">
        <v>-4.5728</v>
      </c>
      <c r="U399" s="348">
        <v>1.1973</v>
      </c>
      <c r="V399" s="348">
        <v>-5.3250999999999999</v>
      </c>
      <c r="W399" s="348">
        <v>11.544</v>
      </c>
      <c r="X399" s="348">
        <v>-16.981000000000002</v>
      </c>
      <c r="Y399" s="374"/>
      <c r="Z399" s="346"/>
      <c r="AA399" s="346"/>
      <c r="AB399" s="346"/>
      <c r="AC399" s="346"/>
      <c r="AD399" s="346"/>
      <c r="AE399" s="346"/>
      <c r="AF399" s="346"/>
      <c r="AG399" s="346"/>
      <c r="AH399" s="346"/>
      <c r="AI399" s="346"/>
      <c r="AJ399" s="346"/>
      <c r="AK399" s="346"/>
      <c r="AL399" s="346"/>
      <c r="AM399" s="346"/>
      <c r="AN399" s="346"/>
      <c r="AO399" s="373"/>
      <c r="AP399" s="348" t="s">
        <v>430</v>
      </c>
      <c r="AQ399" s="348" t="s">
        <v>430</v>
      </c>
      <c r="AR399" s="348" t="s">
        <v>430</v>
      </c>
      <c r="AS399" s="348" t="s">
        <v>430</v>
      </c>
      <c r="AT399" s="348">
        <v>-1.06</v>
      </c>
      <c r="AU399" s="351"/>
      <c r="AV399" s="346"/>
      <c r="AW399" s="346"/>
      <c r="AX399" s="346"/>
      <c r="AY399" s="346"/>
      <c r="AZ399" s="346"/>
      <c r="BA399" s="362"/>
      <c r="BB399" s="348"/>
      <c r="BC399" s="375"/>
      <c r="BD399" s="375"/>
      <c r="BE399" s="375"/>
      <c r="BF399" s="374"/>
      <c r="BG399" s="348"/>
      <c r="BH399" s="348"/>
      <c r="BI399" s="348"/>
      <c r="BJ399" s="348"/>
      <c r="BK399" s="373"/>
      <c r="BL399" s="372"/>
      <c r="BM399" s="372"/>
      <c r="BN399" s="372"/>
      <c r="BO399" s="372"/>
      <c r="BP399" s="372"/>
      <c r="BQ399" s="373"/>
      <c r="BR399" s="354"/>
    </row>
    <row r="400" spans="1:70" s="428" customFormat="1" x14ac:dyDescent="0.25">
      <c r="A400" s="886" t="s">
        <v>95</v>
      </c>
      <c r="B400" s="373"/>
      <c r="C400" s="719"/>
      <c r="D400" s="373"/>
      <c r="E400" s="346"/>
      <c r="F400" s="373"/>
      <c r="G400" s="347"/>
      <c r="H400" s="374"/>
      <c r="I400" s="348">
        <v>1.0769</v>
      </c>
      <c r="J400" s="348">
        <v>-0.51970000000000005</v>
      </c>
      <c r="K400" s="348">
        <v>8.4349000000000007</v>
      </c>
      <c r="L400" s="348">
        <v>-0.92749999999999999</v>
      </c>
      <c r="M400" s="348">
        <v>-2.9575</v>
      </c>
      <c r="N400" s="350">
        <v>-2.2069000000000001</v>
      </c>
      <c r="O400" s="348" t="s">
        <v>430</v>
      </c>
      <c r="P400" s="348" t="s">
        <v>430</v>
      </c>
      <c r="Q400" s="348" t="s">
        <v>430</v>
      </c>
      <c r="R400" s="348" t="s">
        <v>430</v>
      </c>
      <c r="S400" s="348">
        <v>11.544</v>
      </c>
      <c r="T400" s="348">
        <v>-4.5728</v>
      </c>
      <c r="U400" s="348">
        <v>1.1973</v>
      </c>
      <c r="V400" s="348">
        <v>-5.3250999999999999</v>
      </c>
      <c r="W400" s="348">
        <v>11.544</v>
      </c>
      <c r="X400" s="348">
        <v>-16.981000000000002</v>
      </c>
      <c r="Y400" s="374"/>
      <c r="Z400" s="346"/>
      <c r="AA400" s="346"/>
      <c r="AB400" s="346"/>
      <c r="AC400" s="346"/>
      <c r="AD400" s="346"/>
      <c r="AE400" s="346"/>
      <c r="AF400" s="346"/>
      <c r="AG400" s="346"/>
      <c r="AH400" s="346"/>
      <c r="AI400" s="346"/>
      <c r="AJ400" s="346"/>
      <c r="AK400" s="346"/>
      <c r="AL400" s="346"/>
      <c r="AM400" s="346"/>
      <c r="AN400" s="346"/>
      <c r="AO400" s="373"/>
      <c r="AP400" s="348" t="s">
        <v>430</v>
      </c>
      <c r="AQ400" s="348" t="s">
        <v>430</v>
      </c>
      <c r="AR400" s="348" t="s">
        <v>430</v>
      </c>
      <c r="AS400" s="348" t="s">
        <v>430</v>
      </c>
      <c r="AT400" s="348">
        <v>-1.06</v>
      </c>
      <c r="AU400" s="351"/>
      <c r="AV400" s="346"/>
      <c r="AW400" s="346"/>
      <c r="AX400" s="346"/>
      <c r="AY400" s="346"/>
      <c r="AZ400" s="346"/>
      <c r="BA400" s="362"/>
      <c r="BB400" s="348"/>
      <c r="BC400" s="375"/>
      <c r="BD400" s="375"/>
      <c r="BE400" s="375"/>
      <c r="BF400" s="374"/>
      <c r="BG400" s="348"/>
      <c r="BH400" s="348"/>
      <c r="BI400" s="348"/>
      <c r="BJ400" s="348"/>
      <c r="BK400" s="373"/>
      <c r="BL400" s="372"/>
      <c r="BM400" s="372"/>
      <c r="BN400" s="372"/>
      <c r="BO400" s="372"/>
      <c r="BP400" s="372"/>
      <c r="BQ400" s="373"/>
      <c r="BR400" s="354"/>
    </row>
    <row r="401" spans="1:70" s="428" customFormat="1" x14ac:dyDescent="0.25">
      <c r="A401" s="887" t="s">
        <v>96</v>
      </c>
      <c r="B401" s="413"/>
      <c r="C401" s="725"/>
      <c r="D401" s="413"/>
      <c r="E401" s="414"/>
      <c r="F401" s="413"/>
      <c r="G401" s="415"/>
      <c r="H401" s="417"/>
      <c r="I401" s="416">
        <v>1.0769</v>
      </c>
      <c r="J401" s="416">
        <v>-0.51970000000000005</v>
      </c>
      <c r="K401" s="416">
        <v>8.4349000000000007</v>
      </c>
      <c r="L401" s="416">
        <v>-0.92749999999999999</v>
      </c>
      <c r="M401" s="416">
        <v>-2.9575</v>
      </c>
      <c r="N401" s="418">
        <v>-2.2069000000000001</v>
      </c>
      <c r="O401" s="416" t="s">
        <v>430</v>
      </c>
      <c r="P401" s="416" t="s">
        <v>430</v>
      </c>
      <c r="Q401" s="416" t="s">
        <v>430</v>
      </c>
      <c r="R401" s="416" t="s">
        <v>430</v>
      </c>
      <c r="S401" s="416">
        <v>11.544</v>
      </c>
      <c r="T401" s="416">
        <v>-4.5728</v>
      </c>
      <c r="U401" s="416">
        <v>1.1973</v>
      </c>
      <c r="V401" s="416">
        <v>-5.3250999999999999</v>
      </c>
      <c r="W401" s="416">
        <v>11.544</v>
      </c>
      <c r="X401" s="416">
        <v>-16.981000000000002</v>
      </c>
      <c r="Y401" s="417"/>
      <c r="Z401" s="414"/>
      <c r="AA401" s="414"/>
      <c r="AB401" s="414"/>
      <c r="AC401" s="414"/>
      <c r="AD401" s="414"/>
      <c r="AE401" s="414"/>
      <c r="AF401" s="414"/>
      <c r="AG401" s="414"/>
      <c r="AH401" s="414"/>
      <c r="AI401" s="414"/>
      <c r="AJ401" s="414"/>
      <c r="AK401" s="414"/>
      <c r="AL401" s="414"/>
      <c r="AM401" s="414"/>
      <c r="AN401" s="414"/>
      <c r="AO401" s="413"/>
      <c r="AP401" s="416" t="s">
        <v>430</v>
      </c>
      <c r="AQ401" s="416" t="s">
        <v>430</v>
      </c>
      <c r="AR401" s="416" t="s">
        <v>430</v>
      </c>
      <c r="AS401" s="416" t="s">
        <v>430</v>
      </c>
      <c r="AT401" s="416">
        <v>-1.06</v>
      </c>
      <c r="AU401" s="419"/>
      <c r="AV401" s="414"/>
      <c r="AW401" s="414"/>
      <c r="AX401" s="414"/>
      <c r="AY401" s="414"/>
      <c r="AZ401" s="414"/>
      <c r="BA401" s="420"/>
      <c r="BB401" s="416"/>
      <c r="BC401" s="421"/>
      <c r="BD401" s="421"/>
      <c r="BE401" s="421"/>
      <c r="BF401" s="417"/>
      <c r="BG401" s="416"/>
      <c r="BH401" s="416"/>
      <c r="BI401" s="416"/>
      <c r="BJ401" s="416"/>
      <c r="BK401" s="413"/>
      <c r="BL401" s="412"/>
      <c r="BM401" s="412"/>
      <c r="BN401" s="412"/>
      <c r="BO401" s="412"/>
      <c r="BP401" s="412"/>
      <c r="BQ401" s="413"/>
      <c r="BR401" s="422"/>
    </row>
    <row r="402" spans="1:70" s="428" customFormat="1" ht="14.5" customHeight="1" x14ac:dyDescent="0.35">
      <c r="A402" s="874" t="s">
        <v>3837</v>
      </c>
      <c r="B402" s="862"/>
      <c r="C402" s="863"/>
      <c r="D402" s="862"/>
      <c r="E402" s="864"/>
      <c r="F402" s="862"/>
      <c r="G402" s="865"/>
      <c r="H402" s="867"/>
      <c r="I402" s="866"/>
      <c r="J402" s="866"/>
      <c r="K402" s="866"/>
      <c r="L402" s="866"/>
      <c r="M402" s="866"/>
      <c r="N402" s="868"/>
      <c r="O402" s="866"/>
      <c r="P402" s="866"/>
      <c r="Q402" s="866"/>
      <c r="R402" s="866"/>
      <c r="S402" s="866"/>
      <c r="T402" s="866"/>
      <c r="U402" s="866"/>
      <c r="V402" s="866"/>
      <c r="W402" s="866"/>
      <c r="X402" s="866"/>
      <c r="Y402" s="867"/>
      <c r="Z402" s="864"/>
      <c r="AA402" s="864"/>
      <c r="AB402" s="864"/>
      <c r="AC402" s="864"/>
      <c r="AD402" s="864"/>
      <c r="AE402" s="864"/>
      <c r="AF402" s="864"/>
      <c r="AG402" s="864"/>
      <c r="AH402" s="864"/>
      <c r="AI402" s="864"/>
      <c r="AJ402" s="864"/>
      <c r="AK402" s="864"/>
      <c r="AL402" s="864"/>
      <c r="AM402" s="864"/>
      <c r="AN402" s="864"/>
      <c r="AO402" s="862"/>
      <c r="AP402" s="866"/>
      <c r="AQ402" s="866"/>
      <c r="AR402" s="866"/>
      <c r="AS402" s="866"/>
      <c r="AT402" s="866"/>
      <c r="AU402" s="869"/>
      <c r="AV402" s="864"/>
      <c r="AW402" s="864"/>
      <c r="AX402" s="864"/>
      <c r="AY402" s="864"/>
      <c r="AZ402" s="864"/>
      <c r="BA402" s="870"/>
      <c r="BB402" s="866"/>
      <c r="BC402" s="871"/>
      <c r="BD402" s="871"/>
      <c r="BE402" s="871"/>
      <c r="BF402" s="867"/>
      <c r="BG402" s="866"/>
      <c r="BH402" s="866"/>
      <c r="BI402" s="866"/>
      <c r="BJ402" s="866"/>
      <c r="BK402" s="862"/>
      <c r="BL402" s="872"/>
      <c r="BM402" s="872"/>
      <c r="BN402" s="872"/>
      <c r="BO402" s="872"/>
      <c r="BP402" s="872"/>
      <c r="BQ402" s="862"/>
      <c r="BR402" s="873"/>
    </row>
    <row r="403" spans="1:70" s="428" customFormat="1" x14ac:dyDescent="0.25">
      <c r="A403" s="345" t="s">
        <v>3838</v>
      </c>
      <c r="B403" s="373"/>
      <c r="C403" s="719">
        <v>42061</v>
      </c>
      <c r="D403" s="373"/>
      <c r="E403" s="346">
        <v>10511.9</v>
      </c>
      <c r="F403" s="373"/>
      <c r="G403" s="347">
        <v>48.9955</v>
      </c>
      <c r="H403" s="374"/>
      <c r="I403" s="348">
        <v>0.24490000000000001</v>
      </c>
      <c r="J403" s="348">
        <v>-1.55</v>
      </c>
      <c r="K403" s="348">
        <v>7.0650000000000004</v>
      </c>
      <c r="L403" s="348">
        <v>-3.3967999999999998</v>
      </c>
      <c r="M403" s="348">
        <v>-1.8431</v>
      </c>
      <c r="N403" s="350">
        <v>9.6453000000000007</v>
      </c>
      <c r="O403" s="348">
        <v>14.5589</v>
      </c>
      <c r="P403" s="348">
        <v>19.9513</v>
      </c>
      <c r="Q403" s="348">
        <v>15.698</v>
      </c>
      <c r="R403" s="348">
        <v>17.6113</v>
      </c>
      <c r="S403" s="348">
        <v>10.5741</v>
      </c>
      <c r="T403" s="348">
        <v>-4.6706000000000003</v>
      </c>
      <c r="U403" s="348">
        <v>3.1997</v>
      </c>
      <c r="V403" s="348">
        <v>1.2511000000000001</v>
      </c>
      <c r="W403" s="348">
        <v>10.5741</v>
      </c>
      <c r="X403" s="348">
        <v>15.284800000000001</v>
      </c>
      <c r="Y403" s="374"/>
      <c r="Z403" s="346">
        <v>8</v>
      </c>
      <c r="AA403" s="346">
        <v>27</v>
      </c>
      <c r="AB403" s="346">
        <v>26</v>
      </c>
      <c r="AC403" s="346">
        <v>22</v>
      </c>
      <c r="AD403" s="346">
        <v>14</v>
      </c>
      <c r="AE403" s="346">
        <v>6</v>
      </c>
      <c r="AF403" s="346">
        <v>2</v>
      </c>
      <c r="AG403" s="346">
        <v>2</v>
      </c>
      <c r="AH403" s="346">
        <v>5</v>
      </c>
      <c r="AI403" s="346">
        <v>1</v>
      </c>
      <c r="AJ403" s="346">
        <v>27</v>
      </c>
      <c r="AK403" s="346">
        <v>20</v>
      </c>
      <c r="AL403" s="346">
        <v>17</v>
      </c>
      <c r="AM403" s="346">
        <v>8</v>
      </c>
      <c r="AN403" s="346">
        <v>27</v>
      </c>
      <c r="AO403" s="373"/>
      <c r="AP403" s="348">
        <v>16.079999999999998</v>
      </c>
      <c r="AQ403" s="348">
        <v>16.829999999999998</v>
      </c>
      <c r="AR403" s="348">
        <v>16.11</v>
      </c>
      <c r="AS403" s="348">
        <v>14.41</v>
      </c>
      <c r="AT403" s="348">
        <v>1.88</v>
      </c>
      <c r="AU403" s="351"/>
      <c r="AV403" s="346">
        <v>2</v>
      </c>
      <c r="AW403" s="346">
        <v>4</v>
      </c>
      <c r="AX403" s="346">
        <v>2</v>
      </c>
      <c r="AY403" s="346">
        <v>2</v>
      </c>
      <c r="AZ403" s="346">
        <v>13</v>
      </c>
      <c r="BA403" s="362"/>
      <c r="BB403" s="348">
        <v>14.5660640930868</v>
      </c>
      <c r="BC403" s="375">
        <v>0.86640897376168602</v>
      </c>
      <c r="BD403" s="375">
        <v>8.3748663669277704E-2</v>
      </c>
      <c r="BE403" s="375">
        <v>0.62512245712341097</v>
      </c>
      <c r="BF403" s="374"/>
      <c r="BG403" s="348">
        <v>70.711699999999993</v>
      </c>
      <c r="BH403" s="348">
        <v>10.206899999999999</v>
      </c>
      <c r="BI403" s="348">
        <v>9.4811300000000003</v>
      </c>
      <c r="BJ403" s="348">
        <v>9.6002700000000001</v>
      </c>
      <c r="BK403" s="373"/>
      <c r="BL403" s="372" t="s">
        <v>2517</v>
      </c>
      <c r="BM403" s="372" t="s">
        <v>2518</v>
      </c>
      <c r="BN403" s="372" t="s">
        <v>2519</v>
      </c>
      <c r="BO403" s="372" t="s">
        <v>2520</v>
      </c>
      <c r="BP403" s="372" t="s">
        <v>2521</v>
      </c>
      <c r="BQ403" s="373"/>
      <c r="BR403" s="354" t="s">
        <v>526</v>
      </c>
    </row>
    <row r="404" spans="1:70" s="428" customFormat="1" x14ac:dyDescent="0.25">
      <c r="A404" s="345" t="s">
        <v>3839</v>
      </c>
      <c r="B404" s="373"/>
      <c r="C404" s="719">
        <v>41275</v>
      </c>
      <c r="D404" s="373"/>
      <c r="E404" s="346">
        <v>10895.8</v>
      </c>
      <c r="F404" s="373"/>
      <c r="G404" s="347">
        <v>146.69</v>
      </c>
      <c r="H404" s="374"/>
      <c r="I404" s="348">
        <v>0.27339999999999998</v>
      </c>
      <c r="J404" s="348">
        <v>-1.0188999999999999</v>
      </c>
      <c r="K404" s="348">
        <v>7.5045999999999999</v>
      </c>
      <c r="L404" s="348">
        <v>-3.9169</v>
      </c>
      <c r="M404" s="348">
        <v>-5.9740000000000002</v>
      </c>
      <c r="N404" s="350">
        <v>1.4026000000000001</v>
      </c>
      <c r="O404" s="348">
        <v>9.7560000000000002</v>
      </c>
      <c r="P404" s="348">
        <v>13.8645</v>
      </c>
      <c r="Q404" s="348">
        <v>13.641</v>
      </c>
      <c r="R404" s="348">
        <v>15.029199999999999</v>
      </c>
      <c r="S404" s="348">
        <v>11.069900000000001</v>
      </c>
      <c r="T404" s="348">
        <v>-6.3879999999999999</v>
      </c>
      <c r="U404" s="348">
        <v>-1.1255999999999999</v>
      </c>
      <c r="V404" s="348">
        <v>-4.6662999999999997</v>
      </c>
      <c r="W404" s="348">
        <v>11.069900000000001</v>
      </c>
      <c r="X404" s="348">
        <v>14.860799999999999</v>
      </c>
      <c r="Y404" s="374"/>
      <c r="Z404" s="346">
        <v>7</v>
      </c>
      <c r="AA404" s="346">
        <v>21</v>
      </c>
      <c r="AB404" s="346">
        <v>23</v>
      </c>
      <c r="AC404" s="346">
        <v>24</v>
      </c>
      <c r="AD404" s="346">
        <v>23</v>
      </c>
      <c r="AE404" s="346">
        <v>22</v>
      </c>
      <c r="AF404" s="346">
        <v>17</v>
      </c>
      <c r="AG404" s="346">
        <v>13</v>
      </c>
      <c r="AH404" s="346">
        <v>10</v>
      </c>
      <c r="AI404" s="346">
        <v>6</v>
      </c>
      <c r="AJ404" s="346">
        <v>23</v>
      </c>
      <c r="AK404" s="346">
        <v>24</v>
      </c>
      <c r="AL404" s="346">
        <v>23</v>
      </c>
      <c r="AM404" s="346">
        <v>22</v>
      </c>
      <c r="AN404" s="346">
        <v>23</v>
      </c>
      <c r="AO404" s="373"/>
      <c r="AP404" s="348">
        <v>12.55</v>
      </c>
      <c r="AQ404" s="348">
        <v>13.47</v>
      </c>
      <c r="AR404" s="348">
        <v>11.16</v>
      </c>
      <c r="AS404" s="348">
        <v>7.86</v>
      </c>
      <c r="AT404" s="348">
        <v>-5.51</v>
      </c>
      <c r="AU404" s="351"/>
      <c r="AV404" s="346">
        <v>9</v>
      </c>
      <c r="AW404" s="346">
        <v>9</v>
      </c>
      <c r="AX404" s="346">
        <v>10</v>
      </c>
      <c r="AY404" s="346">
        <v>13</v>
      </c>
      <c r="AZ404" s="346">
        <v>22</v>
      </c>
      <c r="BA404" s="362"/>
      <c r="BB404" s="348">
        <v>14.3114281551376</v>
      </c>
      <c r="BC404" s="375">
        <v>0.86209351588420202</v>
      </c>
      <c r="BD404" s="375">
        <v>5.2991286484114199E-2</v>
      </c>
      <c r="BE404" s="375">
        <v>0.16657748698640901</v>
      </c>
      <c r="BF404" s="374"/>
      <c r="BG404" s="348">
        <v>64.482799999999997</v>
      </c>
      <c r="BH404" s="348">
        <v>13.242900000000001</v>
      </c>
      <c r="BI404" s="348">
        <v>19.658799999999999</v>
      </c>
      <c r="BJ404" s="348">
        <v>2.6154999999999999</v>
      </c>
      <c r="BK404" s="373"/>
      <c r="BL404" s="372" t="s">
        <v>2523</v>
      </c>
      <c r="BM404" s="372" t="s">
        <v>2524</v>
      </c>
      <c r="BN404" s="372" t="s">
        <v>2525</v>
      </c>
      <c r="BO404" s="372" t="s">
        <v>2526</v>
      </c>
      <c r="BP404" s="372" t="s">
        <v>2527</v>
      </c>
      <c r="BQ404" s="373"/>
      <c r="BR404" s="354" t="s">
        <v>2332</v>
      </c>
    </row>
    <row r="405" spans="1:70" s="428" customFormat="1" x14ac:dyDescent="0.25">
      <c r="A405" s="345" t="s">
        <v>3840</v>
      </c>
      <c r="B405" s="373"/>
      <c r="C405" s="719">
        <v>41275</v>
      </c>
      <c r="D405" s="373"/>
      <c r="E405" s="346">
        <v>7587.23</v>
      </c>
      <c r="F405" s="373"/>
      <c r="G405" s="347">
        <v>698.91179999999997</v>
      </c>
      <c r="H405" s="374"/>
      <c r="I405" s="348">
        <v>0.45119999999999999</v>
      </c>
      <c r="J405" s="348">
        <v>-0.71499999999999997</v>
      </c>
      <c r="K405" s="348">
        <v>8.9611999999999998</v>
      </c>
      <c r="L405" s="348">
        <v>-1.9649000000000001</v>
      </c>
      <c r="M405" s="348">
        <v>-2.2808000000000002</v>
      </c>
      <c r="N405" s="350">
        <v>5.1462000000000003</v>
      </c>
      <c r="O405" s="348">
        <v>11.2278</v>
      </c>
      <c r="P405" s="348">
        <v>17.451799999999999</v>
      </c>
      <c r="Q405" s="348">
        <v>18.137699999999999</v>
      </c>
      <c r="R405" s="348">
        <v>15.267300000000001</v>
      </c>
      <c r="S405" s="348">
        <v>12.7082</v>
      </c>
      <c r="T405" s="348">
        <v>-3.5213999999999999</v>
      </c>
      <c r="U405" s="348">
        <v>3.6497000000000002</v>
      </c>
      <c r="V405" s="348">
        <v>-1.5004999999999999</v>
      </c>
      <c r="W405" s="348">
        <v>12.7082</v>
      </c>
      <c r="X405" s="348">
        <v>14.1272</v>
      </c>
      <c r="Y405" s="374"/>
      <c r="Z405" s="346">
        <v>3</v>
      </c>
      <c r="AA405" s="346">
        <v>13</v>
      </c>
      <c r="AB405" s="346">
        <v>12</v>
      </c>
      <c r="AC405" s="346">
        <v>13</v>
      </c>
      <c r="AD405" s="346">
        <v>15</v>
      </c>
      <c r="AE405" s="346">
        <v>15</v>
      </c>
      <c r="AF405" s="346">
        <v>11</v>
      </c>
      <c r="AG405" s="346">
        <v>5</v>
      </c>
      <c r="AH405" s="346">
        <v>1</v>
      </c>
      <c r="AI405" s="346">
        <v>5</v>
      </c>
      <c r="AJ405" s="346">
        <v>11</v>
      </c>
      <c r="AK405" s="346">
        <v>14</v>
      </c>
      <c r="AL405" s="346">
        <v>13</v>
      </c>
      <c r="AM405" s="346">
        <v>15</v>
      </c>
      <c r="AN405" s="346">
        <v>11</v>
      </c>
      <c r="AO405" s="373"/>
      <c r="AP405" s="348">
        <v>14.75</v>
      </c>
      <c r="AQ405" s="348">
        <v>17.14</v>
      </c>
      <c r="AR405" s="348">
        <v>14.73</v>
      </c>
      <c r="AS405" s="348">
        <v>10.94</v>
      </c>
      <c r="AT405" s="348">
        <v>1.34</v>
      </c>
      <c r="AU405" s="351"/>
      <c r="AV405" s="346">
        <v>5</v>
      </c>
      <c r="AW405" s="346">
        <v>3</v>
      </c>
      <c r="AX405" s="346">
        <v>5</v>
      </c>
      <c r="AY405" s="346">
        <v>10</v>
      </c>
      <c r="AZ405" s="346">
        <v>14</v>
      </c>
      <c r="BA405" s="362"/>
      <c r="BB405" s="348">
        <v>15.589723637245999</v>
      </c>
      <c r="BC405" s="375">
        <v>0.93214219139071697</v>
      </c>
      <c r="BD405" s="375">
        <v>6.7646512979676304E-2</v>
      </c>
      <c r="BE405" s="375">
        <v>0.41470044968268699</v>
      </c>
      <c r="BF405" s="374"/>
      <c r="BG405" s="348">
        <v>63.86</v>
      </c>
      <c r="BH405" s="348">
        <v>23.1584</v>
      </c>
      <c r="BI405" s="348">
        <v>11.5586</v>
      </c>
      <c r="BJ405" s="348">
        <v>1.423</v>
      </c>
      <c r="BK405" s="373"/>
      <c r="BL405" s="372" t="s">
        <v>2529</v>
      </c>
      <c r="BM405" s="372" t="s">
        <v>2530</v>
      </c>
      <c r="BN405" s="372" t="s">
        <v>2531</v>
      </c>
      <c r="BO405" s="372" t="s">
        <v>2532</v>
      </c>
      <c r="BP405" s="372" t="s">
        <v>2533</v>
      </c>
      <c r="BQ405" s="373"/>
      <c r="BR405" s="354" t="s">
        <v>463</v>
      </c>
    </row>
    <row r="406" spans="1:70" s="428" customFormat="1" x14ac:dyDescent="0.25">
      <c r="A406" s="345" t="s">
        <v>3841</v>
      </c>
      <c r="B406" s="373"/>
      <c r="C406" s="719">
        <v>44377</v>
      </c>
      <c r="D406" s="373"/>
      <c r="E406" s="346">
        <v>4442.88</v>
      </c>
      <c r="F406" s="373"/>
      <c r="G406" s="347">
        <v>18.783999999999999</v>
      </c>
      <c r="H406" s="374"/>
      <c r="I406" s="348">
        <v>0.1706</v>
      </c>
      <c r="J406" s="348">
        <v>-0.27079999999999999</v>
      </c>
      <c r="K406" s="348">
        <v>10.034599999999999</v>
      </c>
      <c r="L406" s="348">
        <v>-1.3030999999999999</v>
      </c>
      <c r="M406" s="348">
        <v>0.25619999999999998</v>
      </c>
      <c r="N406" s="350">
        <v>8.1252999999999993</v>
      </c>
      <c r="O406" s="348">
        <v>11.583299999999999</v>
      </c>
      <c r="P406" s="348">
        <v>16.5748</v>
      </c>
      <c r="Q406" s="348" t="s">
        <v>430</v>
      </c>
      <c r="R406" s="348" t="s">
        <v>430</v>
      </c>
      <c r="S406" s="348">
        <v>14.0083</v>
      </c>
      <c r="T406" s="348">
        <v>-2.613</v>
      </c>
      <c r="U406" s="348">
        <v>6.4008000000000003</v>
      </c>
      <c r="V406" s="348">
        <v>0.93500000000000005</v>
      </c>
      <c r="W406" s="348">
        <v>14.0083</v>
      </c>
      <c r="X406" s="348">
        <v>13.9503</v>
      </c>
      <c r="Y406" s="374"/>
      <c r="Z406" s="346">
        <v>13</v>
      </c>
      <c r="AA406" s="346">
        <v>5</v>
      </c>
      <c r="AB406" s="346">
        <v>4</v>
      </c>
      <c r="AC406" s="346">
        <v>10</v>
      </c>
      <c r="AD406" s="346">
        <v>6</v>
      </c>
      <c r="AE406" s="346">
        <v>9</v>
      </c>
      <c r="AF406" s="346">
        <v>9</v>
      </c>
      <c r="AG406" s="346">
        <v>8</v>
      </c>
      <c r="AH406" s="346" t="s">
        <v>430</v>
      </c>
      <c r="AI406" s="346" t="s">
        <v>430</v>
      </c>
      <c r="AJ406" s="346">
        <v>4</v>
      </c>
      <c r="AK406" s="346">
        <v>8</v>
      </c>
      <c r="AL406" s="346">
        <v>7</v>
      </c>
      <c r="AM406" s="346">
        <v>9</v>
      </c>
      <c r="AN406" s="346">
        <v>4</v>
      </c>
      <c r="AO406" s="373"/>
      <c r="AP406" s="348" t="s">
        <v>430</v>
      </c>
      <c r="AQ406" s="348" t="s">
        <v>430</v>
      </c>
      <c r="AR406" s="348" t="s">
        <v>430</v>
      </c>
      <c r="AS406" s="348">
        <v>11.83</v>
      </c>
      <c r="AT406" s="348">
        <v>4.99</v>
      </c>
      <c r="AU406" s="351"/>
      <c r="AV406" s="346" t="s">
        <v>430</v>
      </c>
      <c r="AW406" s="346" t="s">
        <v>430</v>
      </c>
      <c r="AX406" s="346" t="s">
        <v>430</v>
      </c>
      <c r="AY406" s="346">
        <v>5</v>
      </c>
      <c r="AZ406" s="346">
        <v>6</v>
      </c>
      <c r="BA406" s="362"/>
      <c r="BB406" s="348">
        <v>15.967366141064799</v>
      </c>
      <c r="BC406" s="375">
        <v>0.94864875387093195</v>
      </c>
      <c r="BD406" s="375">
        <v>6.2024633376465799E-2</v>
      </c>
      <c r="BE406" s="375">
        <v>0.33914873676500401</v>
      </c>
      <c r="BF406" s="374"/>
      <c r="BG406" s="348">
        <v>70.325199999999995</v>
      </c>
      <c r="BH406" s="348">
        <v>12.002000000000001</v>
      </c>
      <c r="BI406" s="348">
        <v>16.681999999999999</v>
      </c>
      <c r="BJ406" s="348">
        <v>0.99080000000000001</v>
      </c>
      <c r="BK406" s="373"/>
      <c r="BL406" s="372" t="s">
        <v>2535</v>
      </c>
      <c r="BM406" s="372" t="s">
        <v>2536</v>
      </c>
      <c r="BN406" s="372" t="s">
        <v>2537</v>
      </c>
      <c r="BO406" s="372" t="s">
        <v>2538</v>
      </c>
      <c r="BP406" s="372" t="s">
        <v>2539</v>
      </c>
      <c r="BQ406" s="373"/>
      <c r="BR406" s="354" t="s">
        <v>463</v>
      </c>
    </row>
    <row r="407" spans="1:70" s="428" customFormat="1" x14ac:dyDescent="0.25">
      <c r="A407" s="345" t="s">
        <v>3842</v>
      </c>
      <c r="B407" s="373"/>
      <c r="C407" s="719">
        <v>41622</v>
      </c>
      <c r="D407" s="373"/>
      <c r="E407" s="346">
        <v>3610.07</v>
      </c>
      <c r="F407" s="373"/>
      <c r="G407" s="347">
        <v>70.150000000000006</v>
      </c>
      <c r="H407" s="374"/>
      <c r="I407" s="348">
        <v>-0.24179999999999999</v>
      </c>
      <c r="J407" s="348">
        <v>-0.31259999999999999</v>
      </c>
      <c r="K407" s="348">
        <v>9.8324999999999996</v>
      </c>
      <c r="L407" s="348">
        <v>-0.74990000000000001</v>
      </c>
      <c r="M407" s="348">
        <v>-1.4885999999999999</v>
      </c>
      <c r="N407" s="350">
        <v>6.5576999999999996</v>
      </c>
      <c r="O407" s="348">
        <v>10.0001</v>
      </c>
      <c r="P407" s="348">
        <v>16.1845</v>
      </c>
      <c r="Q407" s="348">
        <v>14.740399999999999</v>
      </c>
      <c r="R407" s="348">
        <v>14.931699999999999</v>
      </c>
      <c r="S407" s="348">
        <v>13.6769</v>
      </c>
      <c r="T407" s="348">
        <v>-3.3347000000000002</v>
      </c>
      <c r="U407" s="348">
        <v>4.5298999999999996</v>
      </c>
      <c r="V407" s="348">
        <v>0.2</v>
      </c>
      <c r="W407" s="348">
        <v>13.6769</v>
      </c>
      <c r="X407" s="348">
        <v>17.047999999999998</v>
      </c>
      <c r="Y407" s="374"/>
      <c r="Z407" s="346">
        <v>27</v>
      </c>
      <c r="AA407" s="346">
        <v>6</v>
      </c>
      <c r="AB407" s="346">
        <v>5</v>
      </c>
      <c r="AC407" s="346">
        <v>8</v>
      </c>
      <c r="AD407" s="346">
        <v>12</v>
      </c>
      <c r="AE407" s="346">
        <v>13</v>
      </c>
      <c r="AF407" s="346">
        <v>15</v>
      </c>
      <c r="AG407" s="346">
        <v>9</v>
      </c>
      <c r="AH407" s="346">
        <v>7</v>
      </c>
      <c r="AI407" s="346">
        <v>7</v>
      </c>
      <c r="AJ407" s="346">
        <v>5</v>
      </c>
      <c r="AK407" s="346">
        <v>12</v>
      </c>
      <c r="AL407" s="346">
        <v>12</v>
      </c>
      <c r="AM407" s="346">
        <v>13</v>
      </c>
      <c r="AN407" s="346">
        <v>5</v>
      </c>
      <c r="AO407" s="373"/>
      <c r="AP407" s="348">
        <v>13.54</v>
      </c>
      <c r="AQ407" s="348">
        <v>15.06</v>
      </c>
      <c r="AR407" s="348">
        <v>13.23</v>
      </c>
      <c r="AS407" s="348">
        <v>10.46</v>
      </c>
      <c r="AT407" s="348">
        <v>3.45</v>
      </c>
      <c r="AU407" s="351"/>
      <c r="AV407" s="346">
        <v>6</v>
      </c>
      <c r="AW407" s="346">
        <v>6</v>
      </c>
      <c r="AX407" s="346">
        <v>9</v>
      </c>
      <c r="AY407" s="346">
        <v>12</v>
      </c>
      <c r="AZ407" s="346">
        <v>11</v>
      </c>
      <c r="BA407" s="362"/>
      <c r="BB407" s="348">
        <v>16.093580040705799</v>
      </c>
      <c r="BC407" s="375">
        <v>0.94272380375171705</v>
      </c>
      <c r="BD407" s="375">
        <v>6.2080494227010098E-2</v>
      </c>
      <c r="BE407" s="375">
        <v>0.35194342408497598</v>
      </c>
      <c r="BF407" s="374"/>
      <c r="BG407" s="348">
        <v>64.334199999999996</v>
      </c>
      <c r="BH407" s="348">
        <v>16.882000000000001</v>
      </c>
      <c r="BI407" s="348">
        <v>15.7384</v>
      </c>
      <c r="BJ407" s="348">
        <v>3.0453999999999999</v>
      </c>
      <c r="BK407" s="373"/>
      <c r="BL407" s="372" t="s">
        <v>2541</v>
      </c>
      <c r="BM407" s="372" t="s">
        <v>2542</v>
      </c>
      <c r="BN407" s="372" t="s">
        <v>2543</v>
      </c>
      <c r="BO407" s="372" t="s">
        <v>2544</v>
      </c>
      <c r="BP407" s="372" t="s">
        <v>2545</v>
      </c>
      <c r="BQ407" s="373"/>
      <c r="BR407" s="354" t="s">
        <v>463</v>
      </c>
    </row>
    <row r="408" spans="1:70" x14ac:dyDescent="0.25">
      <c r="A408" s="36" t="s">
        <v>3843</v>
      </c>
      <c r="B408" s="43"/>
      <c r="C408" s="720">
        <v>42366</v>
      </c>
      <c r="D408" s="43"/>
      <c r="E408" s="51">
        <v>3100.67</v>
      </c>
      <c r="F408" s="43"/>
      <c r="G408" s="55">
        <v>50.848799999999997</v>
      </c>
      <c r="H408" s="66"/>
      <c r="I408" s="59">
        <v>0.1706</v>
      </c>
      <c r="J408" s="59">
        <v>-1.3279000000000001</v>
      </c>
      <c r="K408" s="59">
        <v>8.0909999999999993</v>
      </c>
      <c r="L408" s="59">
        <v>-2.1192000000000002</v>
      </c>
      <c r="M408" s="59">
        <v>-2.8475999999999999</v>
      </c>
      <c r="N408" s="70">
        <v>5.0818000000000003</v>
      </c>
      <c r="O408" s="59">
        <v>11.7499</v>
      </c>
      <c r="P408" s="59">
        <v>16.935700000000001</v>
      </c>
      <c r="Q408" s="59">
        <v>15.0662</v>
      </c>
      <c r="R408" s="59">
        <v>16.971900000000002</v>
      </c>
      <c r="S408" s="59">
        <v>11.918699999999999</v>
      </c>
      <c r="T408" s="59">
        <v>-4.0998999999999999</v>
      </c>
      <c r="U408" s="59">
        <v>3.4554999999999998</v>
      </c>
      <c r="V408" s="59">
        <v>-1.7133</v>
      </c>
      <c r="W408" s="59">
        <v>11.918699999999999</v>
      </c>
      <c r="X408" s="59">
        <v>17.037600000000001</v>
      </c>
      <c r="Y408" s="66"/>
      <c r="Z408" s="51">
        <v>13</v>
      </c>
      <c r="AA408" s="51">
        <v>26</v>
      </c>
      <c r="AB408" s="51">
        <v>18</v>
      </c>
      <c r="AC408" s="51">
        <v>14</v>
      </c>
      <c r="AD408" s="51">
        <v>16</v>
      </c>
      <c r="AE408" s="51">
        <v>16</v>
      </c>
      <c r="AF408" s="51">
        <v>7</v>
      </c>
      <c r="AG408" s="51">
        <v>6</v>
      </c>
      <c r="AH408" s="51">
        <v>6</v>
      </c>
      <c r="AI408" s="51">
        <v>3</v>
      </c>
      <c r="AJ408" s="51">
        <v>17</v>
      </c>
      <c r="AK408" s="51">
        <v>18</v>
      </c>
      <c r="AL408" s="51">
        <v>14</v>
      </c>
      <c r="AM408" s="51">
        <v>16</v>
      </c>
      <c r="AN408" s="51">
        <v>17</v>
      </c>
      <c r="AO408" s="43"/>
      <c r="AP408" s="59">
        <v>15.05</v>
      </c>
      <c r="AQ408" s="59">
        <v>15.6</v>
      </c>
      <c r="AR408" s="59">
        <v>14.44</v>
      </c>
      <c r="AS408" s="59">
        <v>11.11</v>
      </c>
      <c r="AT408" s="59">
        <v>0.64</v>
      </c>
      <c r="AU408" s="78"/>
      <c r="AV408" s="51">
        <v>4</v>
      </c>
      <c r="AW408" s="51">
        <v>5</v>
      </c>
      <c r="AX408" s="51">
        <v>6</v>
      </c>
      <c r="AY408" s="51">
        <v>8</v>
      </c>
      <c r="AZ408" s="51">
        <v>15</v>
      </c>
      <c r="BA408" s="258"/>
      <c r="BB408" s="59">
        <v>15.753611236079299</v>
      </c>
      <c r="BC408" s="276">
        <v>0.93221315627740797</v>
      </c>
      <c r="BD408" s="276">
        <v>6.4737947092668599E-2</v>
      </c>
      <c r="BE408" s="276">
        <v>0.37991774258182198</v>
      </c>
      <c r="BF408" s="66"/>
      <c r="BG408" s="59">
        <v>71.598500000000001</v>
      </c>
      <c r="BH408" s="59">
        <v>15.8696</v>
      </c>
      <c r="BI408" s="59">
        <v>12.3492</v>
      </c>
      <c r="BJ408" s="59">
        <v>0.1827</v>
      </c>
      <c r="BK408" s="43"/>
      <c r="BL408" s="84" t="s">
        <v>2547</v>
      </c>
      <c r="BM408" s="84" t="s">
        <v>2548</v>
      </c>
      <c r="BN408" s="84" t="s">
        <v>2549</v>
      </c>
      <c r="BO408" s="84" t="s">
        <v>2550</v>
      </c>
      <c r="BP408" s="84" t="s">
        <v>2551</v>
      </c>
      <c r="BQ408" s="43"/>
      <c r="BR408" s="88" t="s">
        <v>2387</v>
      </c>
    </row>
    <row r="409" spans="1:70" x14ac:dyDescent="0.25">
      <c r="A409" s="37" t="s">
        <v>3844</v>
      </c>
      <c r="B409" s="44"/>
      <c r="C409" s="721">
        <v>44176</v>
      </c>
      <c r="D409" s="44"/>
      <c r="E409" s="52">
        <v>2214.4899999999998</v>
      </c>
      <c r="F409" s="44"/>
      <c r="G409" s="56">
        <v>22.984999999999999</v>
      </c>
      <c r="H409" s="67"/>
      <c r="I409" s="60">
        <v>6.0900000000000003E-2</v>
      </c>
      <c r="J409" s="60">
        <v>-1.0802</v>
      </c>
      <c r="K409" s="60">
        <v>7.6329000000000002</v>
      </c>
      <c r="L409" s="60">
        <v>-2.8447</v>
      </c>
      <c r="M409" s="60">
        <v>-0.90959999999999996</v>
      </c>
      <c r="N409" s="71">
        <v>9.0215999999999994</v>
      </c>
      <c r="O409" s="60">
        <v>12.761200000000001</v>
      </c>
      <c r="P409" s="60">
        <v>17.659199999999998</v>
      </c>
      <c r="Q409" s="60">
        <v>15.926</v>
      </c>
      <c r="R409" s="60" t="s">
        <v>430</v>
      </c>
      <c r="S409" s="60">
        <v>11.1675</v>
      </c>
      <c r="T409" s="60">
        <v>-3.3959999999999999</v>
      </c>
      <c r="U409" s="60">
        <v>5.5617000000000001</v>
      </c>
      <c r="V409" s="60">
        <v>1.6540999999999999</v>
      </c>
      <c r="W409" s="60">
        <v>11.1675</v>
      </c>
      <c r="X409" s="60">
        <v>16.736599999999999</v>
      </c>
      <c r="Y409" s="67"/>
      <c r="Z409" s="52">
        <v>18</v>
      </c>
      <c r="AA409" s="52">
        <v>22</v>
      </c>
      <c r="AB409" s="52">
        <v>22</v>
      </c>
      <c r="AC409" s="52">
        <v>17</v>
      </c>
      <c r="AD409" s="52">
        <v>10</v>
      </c>
      <c r="AE409" s="52">
        <v>7</v>
      </c>
      <c r="AF409" s="52">
        <v>5</v>
      </c>
      <c r="AG409" s="52">
        <v>4</v>
      </c>
      <c r="AH409" s="52">
        <v>4</v>
      </c>
      <c r="AI409" s="52" t="s">
        <v>430</v>
      </c>
      <c r="AJ409" s="52">
        <v>22</v>
      </c>
      <c r="AK409" s="52">
        <v>13</v>
      </c>
      <c r="AL409" s="52">
        <v>9</v>
      </c>
      <c r="AM409" s="52">
        <v>7</v>
      </c>
      <c r="AN409" s="52">
        <v>22</v>
      </c>
      <c r="AO409" s="44"/>
      <c r="AP409" s="60" t="s">
        <v>430</v>
      </c>
      <c r="AQ409" s="60" t="s">
        <v>430</v>
      </c>
      <c r="AR409" s="60">
        <v>15.15</v>
      </c>
      <c r="AS409" s="60">
        <v>12.67</v>
      </c>
      <c r="AT409" s="60">
        <v>3.48</v>
      </c>
      <c r="AU409" s="79"/>
      <c r="AV409" s="52" t="s">
        <v>430</v>
      </c>
      <c r="AW409" s="52" t="s">
        <v>430</v>
      </c>
      <c r="AX409" s="52">
        <v>4</v>
      </c>
      <c r="AY409" s="52">
        <v>3</v>
      </c>
      <c r="AZ409" s="52">
        <v>10</v>
      </c>
      <c r="BA409" s="259"/>
      <c r="BB409" s="60">
        <v>15.8277243500865</v>
      </c>
      <c r="BC409" s="277">
        <v>0.93546269403858895</v>
      </c>
      <c r="BD409" s="277">
        <v>6.7641564798640405E-2</v>
      </c>
      <c r="BE409" s="277">
        <v>0.42844261575010101</v>
      </c>
      <c r="BF409" s="67"/>
      <c r="BG409" s="60">
        <v>62.490900000000003</v>
      </c>
      <c r="BH409" s="60">
        <v>16.424600000000002</v>
      </c>
      <c r="BI409" s="60">
        <v>16.771899999999999</v>
      </c>
      <c r="BJ409" s="60">
        <v>4.3125999999999998</v>
      </c>
      <c r="BK409" s="44"/>
      <c r="BL409" s="85" t="s">
        <v>2553</v>
      </c>
      <c r="BM409" s="85" t="s">
        <v>2554</v>
      </c>
      <c r="BN409" s="85" t="s">
        <v>2555</v>
      </c>
      <c r="BO409" s="85" t="s">
        <v>2556</v>
      </c>
      <c r="BP409" s="85" t="s">
        <v>2557</v>
      </c>
      <c r="BQ409" s="44"/>
      <c r="BR409" s="89" t="s">
        <v>443</v>
      </c>
    </row>
    <row r="410" spans="1:70" x14ac:dyDescent="0.25">
      <c r="A410" s="37" t="s">
        <v>3845</v>
      </c>
      <c r="B410" s="44"/>
      <c r="C410" s="721">
        <v>45268</v>
      </c>
      <c r="D410" s="44"/>
      <c r="E410" s="52">
        <v>1824.57</v>
      </c>
      <c r="F410" s="44"/>
      <c r="G410" s="56">
        <v>14.66</v>
      </c>
      <c r="H410" s="67"/>
      <c r="I410" s="60">
        <v>0.21190000000000001</v>
      </c>
      <c r="J410" s="60">
        <v>-0.85219999999999996</v>
      </c>
      <c r="K410" s="60">
        <v>9.4437999999999995</v>
      </c>
      <c r="L410" s="60">
        <v>1.1732</v>
      </c>
      <c r="M410" s="60">
        <v>1.9755</v>
      </c>
      <c r="N410" s="71">
        <v>13.5467</v>
      </c>
      <c r="O410" s="60">
        <v>19.232900000000001</v>
      </c>
      <c r="P410" s="60" t="s">
        <v>430</v>
      </c>
      <c r="Q410" s="60" t="s">
        <v>430</v>
      </c>
      <c r="R410" s="60" t="s">
        <v>430</v>
      </c>
      <c r="S410" s="60">
        <v>13.125999999999999</v>
      </c>
      <c r="T410" s="60">
        <v>-7.4999999999999997E-2</v>
      </c>
      <c r="U410" s="60">
        <v>8.0722000000000005</v>
      </c>
      <c r="V410" s="60">
        <v>5.4752000000000001</v>
      </c>
      <c r="W410" s="60">
        <v>13.125999999999999</v>
      </c>
      <c r="X410" s="60">
        <v>17.387</v>
      </c>
      <c r="Y410" s="67"/>
      <c r="Z410" s="52">
        <v>11</v>
      </c>
      <c r="AA410" s="52">
        <v>15</v>
      </c>
      <c r="AB410" s="52">
        <v>8</v>
      </c>
      <c r="AC410" s="52">
        <v>3</v>
      </c>
      <c r="AD410" s="52">
        <v>2</v>
      </c>
      <c r="AE410" s="52">
        <v>2</v>
      </c>
      <c r="AF410" s="52">
        <v>1</v>
      </c>
      <c r="AG410" s="52" t="s">
        <v>430</v>
      </c>
      <c r="AH410" s="52" t="s">
        <v>430</v>
      </c>
      <c r="AI410" s="52" t="s">
        <v>430</v>
      </c>
      <c r="AJ410" s="52">
        <v>8</v>
      </c>
      <c r="AK410" s="52">
        <v>3</v>
      </c>
      <c r="AL410" s="52">
        <v>2</v>
      </c>
      <c r="AM410" s="52">
        <v>2</v>
      </c>
      <c r="AN410" s="52">
        <v>8</v>
      </c>
      <c r="AO410" s="44"/>
      <c r="AP410" s="60" t="s">
        <v>430</v>
      </c>
      <c r="AQ410" s="60" t="s">
        <v>430</v>
      </c>
      <c r="AR410" s="60" t="s">
        <v>430</v>
      </c>
      <c r="AS410" s="60" t="s">
        <v>430</v>
      </c>
      <c r="AT410" s="60">
        <v>10.59</v>
      </c>
      <c r="AU410" s="79"/>
      <c r="AV410" s="52" t="s">
        <v>430</v>
      </c>
      <c r="AW410" s="52" t="s">
        <v>430</v>
      </c>
      <c r="AX410" s="52" t="s">
        <v>430</v>
      </c>
      <c r="AY410" s="52" t="s">
        <v>430</v>
      </c>
      <c r="AZ410" s="52">
        <v>2</v>
      </c>
      <c r="BA410" s="259"/>
      <c r="BB410" s="60">
        <v>15.848125271777</v>
      </c>
      <c r="BC410" s="277">
        <v>0.89099797341965603</v>
      </c>
      <c r="BD410" s="277">
        <v>5.5224366824197298E-2</v>
      </c>
      <c r="BE410" s="277">
        <v>0.59317438239933296</v>
      </c>
      <c r="BF410" s="67"/>
      <c r="BG410" s="60">
        <v>52.598399999999998</v>
      </c>
      <c r="BH410" s="60">
        <v>21.938700000000001</v>
      </c>
      <c r="BI410" s="60">
        <v>22.753599999999999</v>
      </c>
      <c r="BJ410" s="60">
        <v>2.7092999999999998</v>
      </c>
      <c r="BK410" s="44"/>
      <c r="BL410" s="85" t="s">
        <v>2559</v>
      </c>
      <c r="BM410" s="85" t="s">
        <v>2560</v>
      </c>
      <c r="BN410" s="85" t="s">
        <v>2561</v>
      </c>
      <c r="BO410" s="85" t="s">
        <v>2562</v>
      </c>
      <c r="BP410" s="85" t="s">
        <v>2563</v>
      </c>
      <c r="BQ410" s="44"/>
      <c r="BR410" s="89" t="s">
        <v>526</v>
      </c>
    </row>
    <row r="411" spans="1:70" x14ac:dyDescent="0.25">
      <c r="A411" s="38" t="s">
        <v>3846</v>
      </c>
      <c r="B411" s="45"/>
      <c r="C411" s="722">
        <v>41275</v>
      </c>
      <c r="D411" s="45"/>
      <c r="E411" s="53">
        <v>1697.11</v>
      </c>
      <c r="F411" s="45"/>
      <c r="G411" s="57">
        <v>172.56</v>
      </c>
      <c r="H411" s="68"/>
      <c r="I411" s="61">
        <v>5.7999999999999996E-3</v>
      </c>
      <c r="J411" s="61">
        <v>-0.91300000000000003</v>
      </c>
      <c r="K411" s="61">
        <v>9.2220999999999993</v>
      </c>
      <c r="L411" s="61">
        <v>-0.53610000000000002</v>
      </c>
      <c r="M411" s="61">
        <v>0.77669999999999995</v>
      </c>
      <c r="N411" s="72">
        <v>11.903</v>
      </c>
      <c r="O411" s="61">
        <v>13.367000000000001</v>
      </c>
      <c r="P411" s="61">
        <v>21.650500000000001</v>
      </c>
      <c r="Q411" s="61">
        <v>17.982299999999999</v>
      </c>
      <c r="R411" s="61">
        <v>17.431799999999999</v>
      </c>
      <c r="S411" s="61">
        <v>12.541600000000001</v>
      </c>
      <c r="T411" s="61">
        <v>-1.4619</v>
      </c>
      <c r="U411" s="61">
        <v>7.7287999999999997</v>
      </c>
      <c r="V411" s="61">
        <v>2.0762999999999998</v>
      </c>
      <c r="W411" s="61">
        <v>12.541600000000001</v>
      </c>
      <c r="X411" s="61">
        <v>15.8973</v>
      </c>
      <c r="Y411" s="68"/>
      <c r="Z411" s="53">
        <v>20</v>
      </c>
      <c r="AA411" s="53">
        <v>18</v>
      </c>
      <c r="AB411" s="53">
        <v>10</v>
      </c>
      <c r="AC411" s="53">
        <v>6</v>
      </c>
      <c r="AD411" s="53">
        <v>4</v>
      </c>
      <c r="AE411" s="53">
        <v>5</v>
      </c>
      <c r="AF411" s="53">
        <v>4</v>
      </c>
      <c r="AG411" s="53">
        <v>1</v>
      </c>
      <c r="AH411" s="53">
        <v>2</v>
      </c>
      <c r="AI411" s="53">
        <v>2</v>
      </c>
      <c r="AJ411" s="53">
        <v>14</v>
      </c>
      <c r="AK411" s="53">
        <v>5</v>
      </c>
      <c r="AL411" s="53">
        <v>3</v>
      </c>
      <c r="AM411" s="53">
        <v>6</v>
      </c>
      <c r="AN411" s="53">
        <v>14</v>
      </c>
      <c r="AO411" s="45"/>
      <c r="AP411" s="61">
        <v>16.600000000000001</v>
      </c>
      <c r="AQ411" s="61">
        <v>18.13</v>
      </c>
      <c r="AR411" s="61">
        <v>17.670000000000002</v>
      </c>
      <c r="AS411" s="61">
        <v>15.23</v>
      </c>
      <c r="AT411" s="61">
        <v>6.78</v>
      </c>
      <c r="AU411" s="80"/>
      <c r="AV411" s="53">
        <v>1</v>
      </c>
      <c r="AW411" s="53">
        <v>1</v>
      </c>
      <c r="AX411" s="53">
        <v>1</v>
      </c>
      <c r="AY411" s="53">
        <v>1</v>
      </c>
      <c r="AZ411" s="53">
        <v>5</v>
      </c>
      <c r="BA411" s="262"/>
      <c r="BB411" s="61">
        <v>15.329059531503701</v>
      </c>
      <c r="BC411" s="279">
        <v>0.84845071176842801</v>
      </c>
      <c r="BD411" s="279">
        <v>8.6962093672858495E-2</v>
      </c>
      <c r="BE411" s="279">
        <v>0.750609018543273</v>
      </c>
      <c r="BF411" s="68"/>
      <c r="BG411" s="61">
        <v>54.678800000000003</v>
      </c>
      <c r="BH411" s="61">
        <v>24.257300000000001</v>
      </c>
      <c r="BI411" s="61">
        <v>19.1249</v>
      </c>
      <c r="BJ411" s="61">
        <v>1.9390000000000001</v>
      </c>
      <c r="BK411" s="45"/>
      <c r="BL411" s="86" t="s">
        <v>2565</v>
      </c>
      <c r="BM411" s="86" t="s">
        <v>2566</v>
      </c>
      <c r="BN411" s="86" t="s">
        <v>2567</v>
      </c>
      <c r="BO411" s="86" t="s">
        <v>2568</v>
      </c>
      <c r="BP411" s="86" t="s">
        <v>2569</v>
      </c>
      <c r="BQ411" s="45"/>
      <c r="BR411" s="90" t="s">
        <v>513</v>
      </c>
    </row>
    <row r="412" spans="1:70" ht="14.5" x14ac:dyDescent="0.25">
      <c r="A412" s="39" t="s">
        <v>3847</v>
      </c>
      <c r="B412" s="46"/>
      <c r="C412" s="723">
        <v>41276</v>
      </c>
      <c r="D412" s="46"/>
      <c r="E412" s="54">
        <v>1649.86</v>
      </c>
      <c r="F412" s="46"/>
      <c r="G412" s="58">
        <v>121.3813</v>
      </c>
      <c r="H412" s="69"/>
      <c r="I412" s="62">
        <v>3.3300000000000003E-2</v>
      </c>
      <c r="J412" s="62">
        <v>-0.56020000000000003</v>
      </c>
      <c r="K412" s="62">
        <v>10.1746</v>
      </c>
      <c r="L412" s="62">
        <v>-2.8698999999999999</v>
      </c>
      <c r="M412" s="62">
        <v>-0.1014</v>
      </c>
      <c r="N412" s="73">
        <v>5.9478999999999997</v>
      </c>
      <c r="O412" s="62">
        <v>9.7995000000000001</v>
      </c>
      <c r="P412" s="62">
        <v>18.2835</v>
      </c>
      <c r="Q412" s="62">
        <v>16.943999999999999</v>
      </c>
      <c r="R412" s="62">
        <v>16.244399999999999</v>
      </c>
      <c r="S412" s="62">
        <v>14.134</v>
      </c>
      <c r="T412" s="62">
        <v>-2.7578999999999998</v>
      </c>
      <c r="U412" s="62">
        <v>7.1227999999999998</v>
      </c>
      <c r="V412" s="62">
        <v>0.57050000000000001</v>
      </c>
      <c r="W412" s="62">
        <v>14.134</v>
      </c>
      <c r="X412" s="62">
        <v>13.8644</v>
      </c>
      <c r="Y412" s="69"/>
      <c r="Z412" s="54">
        <v>19</v>
      </c>
      <c r="AA412" s="54">
        <v>11</v>
      </c>
      <c r="AB412" s="54">
        <v>3</v>
      </c>
      <c r="AC412" s="54">
        <v>18</v>
      </c>
      <c r="AD412" s="54">
        <v>8</v>
      </c>
      <c r="AE412" s="54">
        <v>14</v>
      </c>
      <c r="AF412" s="54">
        <v>16</v>
      </c>
      <c r="AG412" s="54">
        <v>3</v>
      </c>
      <c r="AH412" s="54">
        <v>3</v>
      </c>
      <c r="AI412" s="54">
        <v>4</v>
      </c>
      <c r="AJ412" s="54">
        <v>3</v>
      </c>
      <c r="AK412" s="54">
        <v>9</v>
      </c>
      <c r="AL412" s="54">
        <v>5</v>
      </c>
      <c r="AM412" s="54">
        <v>11</v>
      </c>
      <c r="AN412" s="54">
        <v>3</v>
      </c>
      <c r="AO412" s="46"/>
      <c r="AP412" s="62">
        <v>15.85</v>
      </c>
      <c r="AQ412" s="62">
        <v>17.23</v>
      </c>
      <c r="AR412" s="62">
        <v>15.56</v>
      </c>
      <c r="AS412" s="62">
        <v>11.22</v>
      </c>
      <c r="AT412" s="62">
        <v>4.88</v>
      </c>
      <c r="AU412" s="81"/>
      <c r="AV412" s="54">
        <v>3</v>
      </c>
      <c r="AW412" s="54">
        <v>2</v>
      </c>
      <c r="AX412" s="54">
        <v>3</v>
      </c>
      <c r="AY412" s="54">
        <v>7</v>
      </c>
      <c r="AZ412" s="54">
        <v>8</v>
      </c>
      <c r="BA412" s="263"/>
      <c r="BB412" s="62">
        <v>16.211754927720801</v>
      </c>
      <c r="BC412" s="245">
        <v>0.94328609403488695</v>
      </c>
      <c r="BD412" s="245">
        <v>6.9306089671450993E-2</v>
      </c>
      <c r="BE412" s="245">
        <v>0.47603336520443901</v>
      </c>
      <c r="BF412" s="69"/>
      <c r="BG412" s="62">
        <v>60.415599999999998</v>
      </c>
      <c r="BH412" s="62">
        <v>12.319000000000001</v>
      </c>
      <c r="BI412" s="62">
        <v>22.6388</v>
      </c>
      <c r="BJ412" s="62">
        <v>4.6265999999999998</v>
      </c>
      <c r="BK412" s="46"/>
      <c r="BL412" s="87" t="s">
        <v>2571</v>
      </c>
      <c r="BM412" s="87" t="s">
        <v>2572</v>
      </c>
      <c r="BN412" s="87" t="s">
        <v>2573</v>
      </c>
      <c r="BO412" s="87" t="s">
        <v>2574</v>
      </c>
      <c r="BP412" s="87" t="s">
        <v>2575</v>
      </c>
      <c r="BQ412" s="46"/>
      <c r="BR412" s="91" t="s">
        <v>526</v>
      </c>
    </row>
    <row r="413" spans="1:70" s="428" customFormat="1" ht="11" x14ac:dyDescent="0.3">
      <c r="A413" s="891" t="s">
        <v>3848</v>
      </c>
      <c r="B413" s="892"/>
      <c r="C413" s="893">
        <v>44984</v>
      </c>
      <c r="D413" s="892"/>
      <c r="E413" s="894">
        <v>1467.35</v>
      </c>
      <c r="F413" s="892"/>
      <c r="G413" s="895">
        <v>16.536999999999999</v>
      </c>
      <c r="H413" s="897"/>
      <c r="I413" s="896">
        <v>0.14530000000000001</v>
      </c>
      <c r="J413" s="896">
        <v>-0.50539999999999996</v>
      </c>
      <c r="K413" s="896">
        <v>8.9824999999999999</v>
      </c>
      <c r="L413" s="896">
        <v>-0.88109999999999999</v>
      </c>
      <c r="M413" s="896">
        <v>-1.1713</v>
      </c>
      <c r="N413" s="898">
        <v>7.6124999999999998</v>
      </c>
      <c r="O413" s="896">
        <v>12.440099999999999</v>
      </c>
      <c r="P413" s="896">
        <v>15.764799999999999</v>
      </c>
      <c r="Q413" s="896" t="s">
        <v>430</v>
      </c>
      <c r="R413" s="896" t="s">
        <v>430</v>
      </c>
      <c r="S413" s="896">
        <v>12.734299999999999</v>
      </c>
      <c r="T413" s="896">
        <v>-2.1362999999999999</v>
      </c>
      <c r="U413" s="896">
        <v>4.9101999999999997</v>
      </c>
      <c r="V413" s="896">
        <v>0.80459999999999998</v>
      </c>
      <c r="W413" s="896">
        <v>12.734299999999999</v>
      </c>
      <c r="X413" s="896">
        <v>17.229299999999999</v>
      </c>
      <c r="Y413" s="897"/>
      <c r="Z413" s="894">
        <v>15</v>
      </c>
      <c r="AA413" s="894">
        <v>8</v>
      </c>
      <c r="AB413" s="894">
        <v>11</v>
      </c>
      <c r="AC413" s="894">
        <v>9</v>
      </c>
      <c r="AD413" s="894">
        <v>11</v>
      </c>
      <c r="AE413" s="894">
        <v>10</v>
      </c>
      <c r="AF413" s="894">
        <v>6</v>
      </c>
      <c r="AG413" s="894">
        <v>11</v>
      </c>
      <c r="AH413" s="894" t="s">
        <v>430</v>
      </c>
      <c r="AI413" s="894" t="s">
        <v>430</v>
      </c>
      <c r="AJ413" s="894">
        <v>10</v>
      </c>
      <c r="AK413" s="894">
        <v>6</v>
      </c>
      <c r="AL413" s="894">
        <v>11</v>
      </c>
      <c r="AM413" s="894">
        <v>10</v>
      </c>
      <c r="AN413" s="894">
        <v>10</v>
      </c>
      <c r="AO413" s="892"/>
      <c r="AP413" s="896" t="s">
        <v>430</v>
      </c>
      <c r="AQ413" s="896" t="s">
        <v>430</v>
      </c>
      <c r="AR413" s="896" t="s">
        <v>430</v>
      </c>
      <c r="AS413" s="896">
        <v>11.64</v>
      </c>
      <c r="AT413" s="896">
        <v>4.0199999999999996</v>
      </c>
      <c r="AU413" s="899"/>
      <c r="AV413" s="894" t="s">
        <v>430</v>
      </c>
      <c r="AW413" s="894" t="s">
        <v>430</v>
      </c>
      <c r="AX413" s="894" t="s">
        <v>430</v>
      </c>
      <c r="AY413" s="894">
        <v>6</v>
      </c>
      <c r="AZ413" s="894">
        <v>9</v>
      </c>
      <c r="BA413" s="900"/>
      <c r="BB413" s="896">
        <v>16.4296354143763</v>
      </c>
      <c r="BC413" s="901">
        <v>1.0012677617833601</v>
      </c>
      <c r="BD413" s="901">
        <v>5.7150249638646601E-2</v>
      </c>
      <c r="BE413" s="901">
        <v>0.25161496868256</v>
      </c>
      <c r="BF413" s="897"/>
      <c r="BG413" s="896">
        <v>66.703100000000006</v>
      </c>
      <c r="BH413" s="896">
        <v>17.2408</v>
      </c>
      <c r="BI413" s="896">
        <v>12.5625</v>
      </c>
      <c r="BJ413" s="896">
        <v>3.4935999999999998</v>
      </c>
      <c r="BK413" s="892"/>
      <c r="BL413" s="902" t="s">
        <v>2577</v>
      </c>
      <c r="BM413" s="902" t="s">
        <v>2578</v>
      </c>
      <c r="BN413" s="902" t="s">
        <v>2579</v>
      </c>
      <c r="BO413" s="902" t="s">
        <v>2568</v>
      </c>
      <c r="BP413" s="902" t="s">
        <v>2580</v>
      </c>
      <c r="BQ413" s="892"/>
      <c r="BR413" s="903" t="s">
        <v>526</v>
      </c>
    </row>
    <row r="414" spans="1:70" s="428" customFormat="1" x14ac:dyDescent="0.25">
      <c r="A414" s="345" t="s">
        <v>3849</v>
      </c>
      <c r="B414" s="373"/>
      <c r="C414" s="719">
        <v>41275</v>
      </c>
      <c r="D414" s="373"/>
      <c r="E414" s="346">
        <v>1370.52</v>
      </c>
      <c r="F414" s="373"/>
      <c r="G414" s="347">
        <v>218.29400000000001</v>
      </c>
      <c r="H414" s="374"/>
      <c r="I414" s="348">
        <v>-7.5800000000000006E-2</v>
      </c>
      <c r="J414" s="348">
        <v>-1.6148</v>
      </c>
      <c r="K414" s="348">
        <v>7.0534999999999997</v>
      </c>
      <c r="L414" s="348">
        <v>-3.3534000000000002</v>
      </c>
      <c r="M414" s="348">
        <v>-3.3028</v>
      </c>
      <c r="N414" s="350">
        <v>4.6345999999999998</v>
      </c>
      <c r="O414" s="348">
        <v>11.256600000000001</v>
      </c>
      <c r="P414" s="348">
        <v>15.8378</v>
      </c>
      <c r="Q414" s="348">
        <v>14.3147</v>
      </c>
      <c r="R414" s="348">
        <v>12.958600000000001</v>
      </c>
      <c r="S414" s="348">
        <v>10.6069</v>
      </c>
      <c r="T414" s="348">
        <v>-3.8822999999999999</v>
      </c>
      <c r="U414" s="348">
        <v>2.6726000000000001</v>
      </c>
      <c r="V414" s="348">
        <v>-1.9730000000000001</v>
      </c>
      <c r="W414" s="348">
        <v>10.6069</v>
      </c>
      <c r="X414" s="348">
        <v>11.7872</v>
      </c>
      <c r="Y414" s="374"/>
      <c r="Z414" s="346">
        <v>23</v>
      </c>
      <c r="AA414" s="346">
        <v>28</v>
      </c>
      <c r="AB414" s="346">
        <v>27</v>
      </c>
      <c r="AC414" s="346">
        <v>21</v>
      </c>
      <c r="AD414" s="346">
        <v>17</v>
      </c>
      <c r="AE414" s="346">
        <v>18</v>
      </c>
      <c r="AF414" s="346">
        <v>10</v>
      </c>
      <c r="AG414" s="346">
        <v>10</v>
      </c>
      <c r="AH414" s="346">
        <v>8</v>
      </c>
      <c r="AI414" s="346">
        <v>10</v>
      </c>
      <c r="AJ414" s="346">
        <v>26</v>
      </c>
      <c r="AK414" s="346">
        <v>16</v>
      </c>
      <c r="AL414" s="346">
        <v>18</v>
      </c>
      <c r="AM414" s="346">
        <v>18</v>
      </c>
      <c r="AN414" s="346">
        <v>26</v>
      </c>
      <c r="AO414" s="373"/>
      <c r="AP414" s="348">
        <v>12.35</v>
      </c>
      <c r="AQ414" s="348">
        <v>14.57</v>
      </c>
      <c r="AR414" s="348">
        <v>13.27</v>
      </c>
      <c r="AS414" s="348">
        <v>10.51</v>
      </c>
      <c r="AT414" s="348">
        <v>-0.52</v>
      </c>
      <c r="AU414" s="351"/>
      <c r="AV414" s="346">
        <v>10</v>
      </c>
      <c r="AW414" s="346">
        <v>7</v>
      </c>
      <c r="AX414" s="346">
        <v>8</v>
      </c>
      <c r="AY414" s="346">
        <v>11</v>
      </c>
      <c r="AZ414" s="346">
        <v>18</v>
      </c>
      <c r="BA414" s="362"/>
      <c r="BB414" s="348">
        <v>15.3624832704553</v>
      </c>
      <c r="BC414" s="375">
        <v>0.92086975928796</v>
      </c>
      <c r="BD414" s="375">
        <v>5.9546678941469797E-2</v>
      </c>
      <c r="BE414" s="375">
        <v>0.282633081150029</v>
      </c>
      <c r="BF414" s="374"/>
      <c r="BG414" s="348">
        <v>76.237799999999993</v>
      </c>
      <c r="BH414" s="348">
        <v>11.793200000000001</v>
      </c>
      <c r="BI414" s="348">
        <v>8.1772899999999993</v>
      </c>
      <c r="BJ414" s="348">
        <v>3.7917100000000001</v>
      </c>
      <c r="BK414" s="373"/>
      <c r="BL414" s="372" t="s">
        <v>2582</v>
      </c>
      <c r="BM414" s="372" t="s">
        <v>2583</v>
      </c>
      <c r="BN414" s="372" t="s">
        <v>2584</v>
      </c>
      <c r="BO414" s="372" t="s">
        <v>2585</v>
      </c>
      <c r="BP414" s="372" t="s">
        <v>2586</v>
      </c>
      <c r="BQ414" s="373"/>
      <c r="BR414" s="354" t="s">
        <v>463</v>
      </c>
    </row>
    <row r="415" spans="1:70" s="428" customFormat="1" x14ac:dyDescent="0.25">
      <c r="A415" s="345" t="s">
        <v>3850</v>
      </c>
      <c r="B415" s="373"/>
      <c r="C415" s="719">
        <v>45135</v>
      </c>
      <c r="D415" s="373"/>
      <c r="E415" s="346">
        <v>1074.07</v>
      </c>
      <c r="F415" s="373"/>
      <c r="G415" s="347">
        <v>15.079000000000001</v>
      </c>
      <c r="H415" s="374"/>
      <c r="I415" s="348">
        <v>0.37940000000000002</v>
      </c>
      <c r="J415" s="348">
        <v>-0.64570000000000005</v>
      </c>
      <c r="K415" s="348">
        <v>8.8735999999999997</v>
      </c>
      <c r="L415" s="348">
        <v>-3.1286</v>
      </c>
      <c r="M415" s="348">
        <v>-4.5391000000000004</v>
      </c>
      <c r="N415" s="350">
        <v>3.8142999999999998</v>
      </c>
      <c r="O415" s="348">
        <v>10.1136</v>
      </c>
      <c r="P415" s="348" t="s">
        <v>430</v>
      </c>
      <c r="Q415" s="348" t="s">
        <v>430</v>
      </c>
      <c r="R415" s="348" t="s">
        <v>430</v>
      </c>
      <c r="S415" s="348">
        <v>12.5466</v>
      </c>
      <c r="T415" s="348">
        <v>-5.7739000000000003</v>
      </c>
      <c r="U415" s="348">
        <v>0.79549999999999998</v>
      </c>
      <c r="V415" s="348">
        <v>-3.3334999999999999</v>
      </c>
      <c r="W415" s="348">
        <v>12.5466</v>
      </c>
      <c r="X415" s="348">
        <v>16.1038</v>
      </c>
      <c r="Y415" s="374"/>
      <c r="Z415" s="346">
        <v>4</v>
      </c>
      <c r="AA415" s="346">
        <v>12</v>
      </c>
      <c r="AB415" s="346">
        <v>13</v>
      </c>
      <c r="AC415" s="346">
        <v>20</v>
      </c>
      <c r="AD415" s="346">
        <v>21</v>
      </c>
      <c r="AE415" s="346">
        <v>20</v>
      </c>
      <c r="AF415" s="346">
        <v>14</v>
      </c>
      <c r="AG415" s="346" t="s">
        <v>430</v>
      </c>
      <c r="AH415" s="346" t="s">
        <v>430</v>
      </c>
      <c r="AI415" s="346" t="s">
        <v>430</v>
      </c>
      <c r="AJ415" s="346">
        <v>13</v>
      </c>
      <c r="AK415" s="346">
        <v>23</v>
      </c>
      <c r="AL415" s="346">
        <v>21</v>
      </c>
      <c r="AM415" s="346">
        <v>21</v>
      </c>
      <c r="AN415" s="346">
        <v>13</v>
      </c>
      <c r="AO415" s="373"/>
      <c r="AP415" s="348" t="s">
        <v>430</v>
      </c>
      <c r="AQ415" s="348" t="s">
        <v>430</v>
      </c>
      <c r="AR415" s="348" t="s">
        <v>430</v>
      </c>
      <c r="AS415" s="348" t="s">
        <v>430</v>
      </c>
      <c r="AT415" s="348">
        <v>-2.56</v>
      </c>
      <c r="AU415" s="351"/>
      <c r="AV415" s="346" t="s">
        <v>430</v>
      </c>
      <c r="AW415" s="346" t="s">
        <v>430</v>
      </c>
      <c r="AX415" s="346" t="s">
        <v>430</v>
      </c>
      <c r="AY415" s="346" t="s">
        <v>430</v>
      </c>
      <c r="AZ415" s="346">
        <v>21</v>
      </c>
      <c r="BA415" s="362"/>
      <c r="BB415" s="348">
        <v>16.492518881222299</v>
      </c>
      <c r="BC415" s="375">
        <v>0.90545930429345201</v>
      </c>
      <c r="BD415" s="375">
        <v>5.2681470853263801E-2</v>
      </c>
      <c r="BE415" s="375">
        <v>0.41755763122443001</v>
      </c>
      <c r="BF415" s="374"/>
      <c r="BG415" s="348">
        <v>59.805700000000002</v>
      </c>
      <c r="BH415" s="348">
        <v>17.667899999999999</v>
      </c>
      <c r="BI415" s="348">
        <v>18.941400000000002</v>
      </c>
      <c r="BJ415" s="348">
        <v>3.585</v>
      </c>
      <c r="BK415" s="373"/>
      <c r="BL415" s="372" t="s">
        <v>2588</v>
      </c>
      <c r="BM415" s="372" t="s">
        <v>2589</v>
      </c>
      <c r="BN415" s="372" t="s">
        <v>2590</v>
      </c>
      <c r="BO415" s="372" t="s">
        <v>2591</v>
      </c>
      <c r="BP415" s="372" t="s">
        <v>2592</v>
      </c>
      <c r="BQ415" s="373"/>
      <c r="BR415" s="354" t="s">
        <v>526</v>
      </c>
    </row>
    <row r="416" spans="1:70" s="428" customFormat="1" x14ac:dyDescent="0.25">
      <c r="A416" s="345" t="s">
        <v>3851</v>
      </c>
      <c r="B416" s="373"/>
      <c r="C416" s="719">
        <v>45715</v>
      </c>
      <c r="D416" s="373"/>
      <c r="E416" s="346">
        <v>870.69500000000005</v>
      </c>
      <c r="F416" s="373"/>
      <c r="G416" s="347">
        <v>12.436500000000001</v>
      </c>
      <c r="H416" s="374"/>
      <c r="I416" s="348">
        <v>0.22</v>
      </c>
      <c r="J416" s="348">
        <v>-8.0000000000000004E-4</v>
      </c>
      <c r="K416" s="348">
        <v>11.144399999999999</v>
      </c>
      <c r="L416" s="348">
        <v>3.5520999999999998</v>
      </c>
      <c r="M416" s="348">
        <v>2.8506999999999998</v>
      </c>
      <c r="N416" s="350">
        <v>13.5265</v>
      </c>
      <c r="O416" s="348" t="s">
        <v>430</v>
      </c>
      <c r="P416" s="348" t="s">
        <v>430</v>
      </c>
      <c r="Q416" s="348" t="s">
        <v>430</v>
      </c>
      <c r="R416" s="348" t="s">
        <v>430</v>
      </c>
      <c r="S416" s="348">
        <v>14.9346</v>
      </c>
      <c r="T416" s="348">
        <v>0.81799999999999995</v>
      </c>
      <c r="U416" s="348">
        <v>9.3367000000000004</v>
      </c>
      <c r="V416" s="348">
        <v>4.0693999999999999</v>
      </c>
      <c r="W416" s="348">
        <v>14.9346</v>
      </c>
      <c r="X416" s="348">
        <v>20.648199999999999</v>
      </c>
      <c r="Y416" s="374"/>
      <c r="Z416" s="346">
        <v>10</v>
      </c>
      <c r="AA416" s="346">
        <v>1</v>
      </c>
      <c r="AB416" s="346">
        <v>2</v>
      </c>
      <c r="AC416" s="346">
        <v>1</v>
      </c>
      <c r="AD416" s="346">
        <v>1</v>
      </c>
      <c r="AE416" s="346">
        <v>3</v>
      </c>
      <c r="AF416" s="346" t="s">
        <v>430</v>
      </c>
      <c r="AG416" s="346" t="s">
        <v>430</v>
      </c>
      <c r="AH416" s="346" t="s">
        <v>430</v>
      </c>
      <c r="AI416" s="346" t="s">
        <v>430</v>
      </c>
      <c r="AJ416" s="346">
        <v>2</v>
      </c>
      <c r="AK416" s="346">
        <v>2</v>
      </c>
      <c r="AL416" s="346">
        <v>1</v>
      </c>
      <c r="AM416" s="346">
        <v>3</v>
      </c>
      <c r="AN416" s="346">
        <v>2</v>
      </c>
      <c r="AO416" s="373"/>
      <c r="AP416" s="348" t="s">
        <v>430</v>
      </c>
      <c r="AQ416" s="348" t="s">
        <v>430</v>
      </c>
      <c r="AR416" s="348" t="s">
        <v>430</v>
      </c>
      <c r="AS416" s="348" t="s">
        <v>430</v>
      </c>
      <c r="AT416" s="348">
        <v>12.23</v>
      </c>
      <c r="AU416" s="351"/>
      <c r="AV416" s="346" t="s">
        <v>430</v>
      </c>
      <c r="AW416" s="346" t="s">
        <v>430</v>
      </c>
      <c r="AX416" s="346" t="s">
        <v>430</v>
      </c>
      <c r="AY416" s="346" t="s">
        <v>430</v>
      </c>
      <c r="AZ416" s="346">
        <v>1</v>
      </c>
      <c r="BA416" s="362"/>
      <c r="BB416" s="348">
        <v>18.050416550402598</v>
      </c>
      <c r="BC416" s="375">
        <v>0.94487668070472197</v>
      </c>
      <c r="BD416" s="375">
        <v>6.2071153883594E-2</v>
      </c>
      <c r="BE416" s="375">
        <v>0.59540724013202995</v>
      </c>
      <c r="BF416" s="374"/>
      <c r="BG416" s="348">
        <v>46.108499999999999</v>
      </c>
      <c r="BH416" s="348">
        <v>29.828499999999998</v>
      </c>
      <c r="BI416" s="348">
        <v>20.044799999999999</v>
      </c>
      <c r="BJ416" s="348">
        <v>4.0182000000000002</v>
      </c>
      <c r="BK416" s="373"/>
      <c r="BL416" s="372" t="s">
        <v>2594</v>
      </c>
      <c r="BM416" s="372" t="s">
        <v>2595</v>
      </c>
      <c r="BN416" s="372" t="s">
        <v>2596</v>
      </c>
      <c r="BO416" s="372" t="s">
        <v>2597</v>
      </c>
      <c r="BP416" s="372" t="s">
        <v>2598</v>
      </c>
      <c r="BQ416" s="373"/>
      <c r="BR416" s="354" t="s">
        <v>476</v>
      </c>
    </row>
    <row r="417" spans="1:70" s="428" customFormat="1" x14ac:dyDescent="0.25">
      <c r="A417" s="345" t="s">
        <v>3852</v>
      </c>
      <c r="B417" s="373"/>
      <c r="C417" s="719">
        <v>45097</v>
      </c>
      <c r="D417" s="373"/>
      <c r="E417" s="346">
        <v>752.19399999999996</v>
      </c>
      <c r="F417" s="373"/>
      <c r="G417" s="347">
        <v>19.433299999999999</v>
      </c>
      <c r="H417" s="374"/>
      <c r="I417" s="348">
        <v>-0.13869999999999999</v>
      </c>
      <c r="J417" s="348">
        <v>-0.25969999999999999</v>
      </c>
      <c r="K417" s="348">
        <v>8.2279</v>
      </c>
      <c r="L417" s="348">
        <v>0.44350000000000001</v>
      </c>
      <c r="M417" s="348">
        <v>6.59E-2</v>
      </c>
      <c r="N417" s="350">
        <v>23.662600000000001</v>
      </c>
      <c r="O417" s="348">
        <v>9.6493000000000002</v>
      </c>
      <c r="P417" s="348" t="s">
        <v>430</v>
      </c>
      <c r="Q417" s="348" t="s">
        <v>430</v>
      </c>
      <c r="R417" s="348" t="s">
        <v>430</v>
      </c>
      <c r="S417" s="348">
        <v>11.012499999999999</v>
      </c>
      <c r="T417" s="348">
        <v>-3.6949000000000001</v>
      </c>
      <c r="U417" s="348">
        <v>5.2942</v>
      </c>
      <c r="V417" s="348">
        <v>7.5218999999999996</v>
      </c>
      <c r="W417" s="348">
        <v>11.012499999999999</v>
      </c>
      <c r="X417" s="348">
        <v>26.2044</v>
      </c>
      <c r="Y417" s="374"/>
      <c r="Z417" s="346">
        <v>26</v>
      </c>
      <c r="AA417" s="346">
        <v>4</v>
      </c>
      <c r="AB417" s="346">
        <v>17</v>
      </c>
      <c r="AC417" s="346">
        <v>5</v>
      </c>
      <c r="AD417" s="346">
        <v>7</v>
      </c>
      <c r="AE417" s="346">
        <v>1</v>
      </c>
      <c r="AF417" s="346">
        <v>18</v>
      </c>
      <c r="AG417" s="346" t="s">
        <v>430</v>
      </c>
      <c r="AH417" s="346" t="s">
        <v>430</v>
      </c>
      <c r="AI417" s="346" t="s">
        <v>430</v>
      </c>
      <c r="AJ417" s="346">
        <v>24</v>
      </c>
      <c r="AK417" s="346">
        <v>15</v>
      </c>
      <c r="AL417" s="346">
        <v>10</v>
      </c>
      <c r="AM417" s="346">
        <v>1</v>
      </c>
      <c r="AN417" s="346">
        <v>24</v>
      </c>
      <c r="AO417" s="373"/>
      <c r="AP417" s="348" t="s">
        <v>430</v>
      </c>
      <c r="AQ417" s="348" t="s">
        <v>430</v>
      </c>
      <c r="AR417" s="348" t="s">
        <v>430</v>
      </c>
      <c r="AS417" s="348" t="s">
        <v>430</v>
      </c>
      <c r="AT417" s="348">
        <v>9.41</v>
      </c>
      <c r="AU417" s="351"/>
      <c r="AV417" s="346" t="s">
        <v>430</v>
      </c>
      <c r="AW417" s="346" t="s">
        <v>430</v>
      </c>
      <c r="AX417" s="346" t="s">
        <v>430</v>
      </c>
      <c r="AY417" s="346" t="s">
        <v>430</v>
      </c>
      <c r="AZ417" s="346">
        <v>4</v>
      </c>
      <c r="BA417" s="362"/>
      <c r="BB417" s="348">
        <v>19.0506695366009</v>
      </c>
      <c r="BC417" s="375">
        <v>0.71054342257440894</v>
      </c>
      <c r="BD417" s="375">
        <v>7.9756926978943404E-2</v>
      </c>
      <c r="BE417" s="375">
        <v>1.21759646788441</v>
      </c>
      <c r="BF417" s="374"/>
      <c r="BG417" s="348">
        <v>48.698799999999999</v>
      </c>
      <c r="BH417" s="348">
        <v>13.9198</v>
      </c>
      <c r="BI417" s="348">
        <v>20.013000000000002</v>
      </c>
      <c r="BJ417" s="348">
        <v>17.368400000000001</v>
      </c>
      <c r="BK417" s="373"/>
      <c r="BL417" s="372" t="s">
        <v>2600</v>
      </c>
      <c r="BM417" s="372" t="s">
        <v>2601</v>
      </c>
      <c r="BN417" s="372" t="s">
        <v>2602</v>
      </c>
      <c r="BO417" s="372" t="s">
        <v>2603</v>
      </c>
      <c r="BP417" s="372" t="s">
        <v>2604</v>
      </c>
      <c r="BQ417" s="373"/>
      <c r="BR417" s="354" t="s">
        <v>548</v>
      </c>
    </row>
    <row r="418" spans="1:70" s="428" customFormat="1" x14ac:dyDescent="0.25">
      <c r="A418" s="345" t="s">
        <v>3853</v>
      </c>
      <c r="B418" s="373"/>
      <c r="C418" s="719">
        <v>46101</v>
      </c>
      <c r="D418" s="373"/>
      <c r="E418" s="346">
        <v>572.41600000000005</v>
      </c>
      <c r="F418" s="373"/>
      <c r="G418" s="347">
        <v>10.52</v>
      </c>
      <c r="H418" s="374"/>
      <c r="I418" s="348">
        <v>-9.5000000000000001E-2</v>
      </c>
      <c r="J418" s="348">
        <v>-0.94159999999999999</v>
      </c>
      <c r="K418" s="348">
        <v>5.9416000000000002</v>
      </c>
      <c r="L418" s="348" t="s">
        <v>430</v>
      </c>
      <c r="M418" s="348" t="s">
        <v>430</v>
      </c>
      <c r="N418" s="350" t="s">
        <v>430</v>
      </c>
      <c r="O418" s="348" t="s">
        <v>430</v>
      </c>
      <c r="P418" s="348" t="s">
        <v>430</v>
      </c>
      <c r="Q418" s="348" t="s">
        <v>430</v>
      </c>
      <c r="R418" s="348" t="s">
        <v>430</v>
      </c>
      <c r="S418" s="348">
        <v>7.5664999999999996</v>
      </c>
      <c r="T418" s="348" t="s">
        <v>430</v>
      </c>
      <c r="U418" s="348" t="s">
        <v>430</v>
      </c>
      <c r="V418" s="348" t="s">
        <v>430</v>
      </c>
      <c r="W418" s="348">
        <v>7.5664999999999996</v>
      </c>
      <c r="X418" s="348">
        <v>5.2</v>
      </c>
      <c r="Y418" s="374"/>
      <c r="Z418" s="346">
        <v>24</v>
      </c>
      <c r="AA418" s="346">
        <v>19</v>
      </c>
      <c r="AB418" s="346">
        <v>28</v>
      </c>
      <c r="AC418" s="346" t="s">
        <v>430</v>
      </c>
      <c r="AD418" s="346" t="s">
        <v>430</v>
      </c>
      <c r="AE418" s="346" t="s">
        <v>430</v>
      </c>
      <c r="AF418" s="346" t="s">
        <v>430</v>
      </c>
      <c r="AG418" s="346" t="s">
        <v>430</v>
      </c>
      <c r="AH418" s="346" t="s">
        <v>430</v>
      </c>
      <c r="AI418" s="346" t="s">
        <v>430</v>
      </c>
      <c r="AJ418" s="346">
        <v>28</v>
      </c>
      <c r="AK418" s="346" t="s">
        <v>430</v>
      </c>
      <c r="AL418" s="346" t="s">
        <v>430</v>
      </c>
      <c r="AM418" s="346" t="s">
        <v>430</v>
      </c>
      <c r="AN418" s="346">
        <v>28</v>
      </c>
      <c r="AO418" s="373"/>
      <c r="AP418" s="348" t="s">
        <v>430</v>
      </c>
      <c r="AQ418" s="348" t="s">
        <v>430</v>
      </c>
      <c r="AR418" s="348" t="s">
        <v>430</v>
      </c>
      <c r="AS418" s="348" t="s">
        <v>430</v>
      </c>
      <c r="AT418" s="348" t="s">
        <v>430</v>
      </c>
      <c r="AU418" s="351"/>
      <c r="AV418" s="346" t="s">
        <v>430</v>
      </c>
      <c r="AW418" s="346" t="s">
        <v>430</v>
      </c>
      <c r="AX418" s="346" t="s">
        <v>430</v>
      </c>
      <c r="AY418" s="346" t="s">
        <v>430</v>
      </c>
      <c r="AZ418" s="346" t="s">
        <v>430</v>
      </c>
      <c r="BA418" s="362"/>
      <c r="BB418" s="348" t="s">
        <v>430</v>
      </c>
      <c r="BC418" s="375">
        <v>0</v>
      </c>
      <c r="BD418" s="375">
        <v>0</v>
      </c>
      <c r="BE418" s="375">
        <v>5.3678925078630098</v>
      </c>
      <c r="BF418" s="374"/>
      <c r="BG418" s="348">
        <v>38.3245</v>
      </c>
      <c r="BH418" s="348">
        <v>8.2803400000000007</v>
      </c>
      <c r="BI418" s="348">
        <v>3.18581</v>
      </c>
      <c r="BJ418" s="348">
        <v>50.209350000000001</v>
      </c>
      <c r="BK418" s="373"/>
      <c r="BL418" s="372" t="s">
        <v>2606</v>
      </c>
      <c r="BM418" s="372" t="s">
        <v>2607</v>
      </c>
      <c r="BN418" s="372" t="s">
        <v>2608</v>
      </c>
      <c r="BO418" s="372" t="s">
        <v>2609</v>
      </c>
      <c r="BP418" s="372" t="s">
        <v>2610</v>
      </c>
      <c r="BQ418" s="373"/>
      <c r="BR418" s="354" t="s">
        <v>443</v>
      </c>
    </row>
    <row r="419" spans="1:70" s="428" customFormat="1" x14ac:dyDescent="0.25">
      <c r="A419" s="345" t="s">
        <v>3854</v>
      </c>
      <c r="B419" s="373"/>
      <c r="C419" s="719">
        <v>45328</v>
      </c>
      <c r="D419" s="373"/>
      <c r="E419" s="346">
        <v>597.54</v>
      </c>
      <c r="F419" s="373"/>
      <c r="G419" s="347">
        <v>13.058999999999999</v>
      </c>
      <c r="H419" s="374"/>
      <c r="I419" s="348">
        <v>0.37659999999999999</v>
      </c>
      <c r="J419" s="348">
        <v>-0.51800000000000002</v>
      </c>
      <c r="K419" s="348">
        <v>9.3169000000000004</v>
      </c>
      <c r="L419" s="348">
        <v>-1.5084</v>
      </c>
      <c r="M419" s="348">
        <v>-1.7012</v>
      </c>
      <c r="N419" s="350">
        <v>7.141</v>
      </c>
      <c r="O419" s="348">
        <v>13.666399999999999</v>
      </c>
      <c r="P419" s="348" t="s">
        <v>430</v>
      </c>
      <c r="Q419" s="348" t="s">
        <v>430</v>
      </c>
      <c r="R419" s="348" t="s">
        <v>430</v>
      </c>
      <c r="S419" s="348">
        <v>13.182499999999999</v>
      </c>
      <c r="T419" s="348">
        <v>-2.9504000000000001</v>
      </c>
      <c r="U419" s="348">
        <v>3.4211999999999998</v>
      </c>
      <c r="V419" s="348">
        <v>0.28410000000000002</v>
      </c>
      <c r="W419" s="348">
        <v>13.182499999999999</v>
      </c>
      <c r="X419" s="348">
        <v>12.763</v>
      </c>
      <c r="Y419" s="374"/>
      <c r="Z419" s="346">
        <v>5</v>
      </c>
      <c r="AA419" s="346">
        <v>10</v>
      </c>
      <c r="AB419" s="346">
        <v>9</v>
      </c>
      <c r="AC419" s="346">
        <v>11</v>
      </c>
      <c r="AD419" s="346">
        <v>13</v>
      </c>
      <c r="AE419" s="346">
        <v>12</v>
      </c>
      <c r="AF419" s="346">
        <v>3</v>
      </c>
      <c r="AG419" s="346" t="s">
        <v>430</v>
      </c>
      <c r="AH419" s="346" t="s">
        <v>430</v>
      </c>
      <c r="AI419" s="346" t="s">
        <v>430</v>
      </c>
      <c r="AJ419" s="346">
        <v>7</v>
      </c>
      <c r="AK419" s="346">
        <v>10</v>
      </c>
      <c r="AL419" s="346">
        <v>15</v>
      </c>
      <c r="AM419" s="346">
        <v>12</v>
      </c>
      <c r="AN419" s="346">
        <v>7</v>
      </c>
      <c r="AO419" s="373"/>
      <c r="AP419" s="348" t="s">
        <v>430</v>
      </c>
      <c r="AQ419" s="348" t="s">
        <v>430</v>
      </c>
      <c r="AR419" s="348" t="s">
        <v>430</v>
      </c>
      <c r="AS419" s="348" t="s">
        <v>430</v>
      </c>
      <c r="AT419" s="348">
        <v>2.5</v>
      </c>
      <c r="AU419" s="351"/>
      <c r="AV419" s="346" t="s">
        <v>430</v>
      </c>
      <c r="AW419" s="346" t="s">
        <v>430</v>
      </c>
      <c r="AX419" s="346" t="s">
        <v>430</v>
      </c>
      <c r="AY419" s="346" t="s">
        <v>430</v>
      </c>
      <c r="AZ419" s="346">
        <v>12</v>
      </c>
      <c r="BA419" s="362"/>
      <c r="BB419" s="348">
        <v>15.981651444131201</v>
      </c>
      <c r="BC419" s="375">
        <v>0.94096188167899197</v>
      </c>
      <c r="BD419" s="375">
        <v>3.59163492880233E-2</v>
      </c>
      <c r="BE419" s="375">
        <v>6.4030782142355594E-2</v>
      </c>
      <c r="BF419" s="374"/>
      <c r="BG419" s="348">
        <v>59.412100000000002</v>
      </c>
      <c r="BH419" s="348">
        <v>11.8119</v>
      </c>
      <c r="BI419" s="348">
        <v>20.2394</v>
      </c>
      <c r="BJ419" s="348">
        <v>8.5366</v>
      </c>
      <c r="BK419" s="373"/>
      <c r="BL419" s="372" t="s">
        <v>2612</v>
      </c>
      <c r="BM419" s="372" t="s">
        <v>2613</v>
      </c>
      <c r="BN419" s="372" t="s">
        <v>2614</v>
      </c>
      <c r="BO419" s="372" t="s">
        <v>2615</v>
      </c>
      <c r="BP419" s="372" t="s">
        <v>2616</v>
      </c>
      <c r="BQ419" s="373"/>
      <c r="BR419" s="354" t="s">
        <v>555</v>
      </c>
    </row>
    <row r="420" spans="1:70" s="428" customFormat="1" x14ac:dyDescent="0.25">
      <c r="A420" s="345" t="s">
        <v>3855</v>
      </c>
      <c r="B420" s="373"/>
      <c r="C420" s="719">
        <v>45856</v>
      </c>
      <c r="D420" s="373"/>
      <c r="E420" s="346">
        <v>433.23</v>
      </c>
      <c r="F420" s="373"/>
      <c r="G420" s="347">
        <v>10.5855</v>
      </c>
      <c r="H420" s="374"/>
      <c r="I420" s="348">
        <v>-2.64E-2</v>
      </c>
      <c r="J420" s="348">
        <v>-0.73050000000000004</v>
      </c>
      <c r="K420" s="348">
        <v>8.6963000000000008</v>
      </c>
      <c r="L420" s="348">
        <v>-0.72119999999999995</v>
      </c>
      <c r="M420" s="348">
        <v>0.3251</v>
      </c>
      <c r="N420" s="350" t="s">
        <v>430</v>
      </c>
      <c r="O420" s="348" t="s">
        <v>430</v>
      </c>
      <c r="P420" s="348" t="s">
        <v>430</v>
      </c>
      <c r="Q420" s="348" t="s">
        <v>430</v>
      </c>
      <c r="R420" s="348" t="s">
        <v>430</v>
      </c>
      <c r="S420" s="348">
        <v>12.5076</v>
      </c>
      <c r="T420" s="348">
        <v>-1.3815999999999999</v>
      </c>
      <c r="U420" s="348">
        <v>7.0160999999999998</v>
      </c>
      <c r="V420" s="348" t="s">
        <v>430</v>
      </c>
      <c r="W420" s="348">
        <v>12.5076</v>
      </c>
      <c r="X420" s="348">
        <v>5.8550000000000004</v>
      </c>
      <c r="Y420" s="374"/>
      <c r="Z420" s="346">
        <v>22</v>
      </c>
      <c r="AA420" s="346">
        <v>14</v>
      </c>
      <c r="AB420" s="346">
        <v>15</v>
      </c>
      <c r="AC420" s="346">
        <v>7</v>
      </c>
      <c r="AD420" s="346">
        <v>5</v>
      </c>
      <c r="AE420" s="346" t="s">
        <v>430</v>
      </c>
      <c r="AF420" s="346" t="s">
        <v>430</v>
      </c>
      <c r="AG420" s="346" t="s">
        <v>430</v>
      </c>
      <c r="AH420" s="346" t="s">
        <v>430</v>
      </c>
      <c r="AI420" s="346" t="s">
        <v>430</v>
      </c>
      <c r="AJ420" s="346">
        <v>15</v>
      </c>
      <c r="AK420" s="346">
        <v>4</v>
      </c>
      <c r="AL420" s="346">
        <v>6</v>
      </c>
      <c r="AM420" s="346" t="s">
        <v>430</v>
      </c>
      <c r="AN420" s="346">
        <v>15</v>
      </c>
      <c r="AO420" s="373"/>
      <c r="AP420" s="348" t="s">
        <v>430</v>
      </c>
      <c r="AQ420" s="348" t="s">
        <v>430</v>
      </c>
      <c r="AR420" s="348" t="s">
        <v>430</v>
      </c>
      <c r="AS420" s="348" t="s">
        <v>430</v>
      </c>
      <c r="AT420" s="348" t="s">
        <v>430</v>
      </c>
      <c r="AU420" s="351"/>
      <c r="AV420" s="346" t="s">
        <v>430</v>
      </c>
      <c r="AW420" s="346" t="s">
        <v>430</v>
      </c>
      <c r="AX420" s="346" t="s">
        <v>430</v>
      </c>
      <c r="AY420" s="346" t="s">
        <v>430</v>
      </c>
      <c r="AZ420" s="346" t="s">
        <v>430</v>
      </c>
      <c r="BA420" s="362"/>
      <c r="BB420" s="348">
        <v>20.295007925333302</v>
      </c>
      <c r="BC420" s="375">
        <v>0.99297822985292306</v>
      </c>
      <c r="BD420" s="375">
        <v>1.24365626453806E-2</v>
      </c>
      <c r="BE420" s="375">
        <v>0.89698196067458003</v>
      </c>
      <c r="BF420" s="374"/>
      <c r="BG420" s="348">
        <v>64.494</v>
      </c>
      <c r="BH420" s="348">
        <v>14.917199999999999</v>
      </c>
      <c r="BI420" s="348">
        <v>15.4222</v>
      </c>
      <c r="BJ420" s="348">
        <v>5.1665999999999999</v>
      </c>
      <c r="BK420" s="373"/>
      <c r="BL420" s="372" t="s">
        <v>2618</v>
      </c>
      <c r="BM420" s="372" t="s">
        <v>2619</v>
      </c>
      <c r="BN420" s="372" t="s">
        <v>2620</v>
      </c>
      <c r="BO420" s="372" t="s">
        <v>2621</v>
      </c>
      <c r="BP420" s="372" t="s">
        <v>2622</v>
      </c>
      <c r="BQ420" s="373"/>
      <c r="BR420" s="354" t="s">
        <v>604</v>
      </c>
    </row>
    <row r="421" spans="1:70" s="428" customFormat="1" x14ac:dyDescent="0.25">
      <c r="A421" s="345" t="s">
        <v>3856</v>
      </c>
      <c r="B421" s="373"/>
      <c r="C421" s="719">
        <v>45992</v>
      </c>
      <c r="D421" s="373"/>
      <c r="E421" s="346">
        <v>421.16399999999999</v>
      </c>
      <c r="F421" s="373"/>
      <c r="G421" s="347">
        <v>9.6760000000000002</v>
      </c>
      <c r="H421" s="374"/>
      <c r="I421" s="348">
        <v>0.1138</v>
      </c>
      <c r="J421" s="348">
        <v>-0.5141</v>
      </c>
      <c r="K421" s="348">
        <v>7.9911000000000003</v>
      </c>
      <c r="L421" s="348">
        <v>-2.7244000000000002</v>
      </c>
      <c r="M421" s="348" t="s">
        <v>430</v>
      </c>
      <c r="N421" s="350" t="s">
        <v>430</v>
      </c>
      <c r="O421" s="348" t="s">
        <v>430</v>
      </c>
      <c r="P421" s="348" t="s">
        <v>430</v>
      </c>
      <c r="Q421" s="348" t="s">
        <v>430</v>
      </c>
      <c r="R421" s="348" t="s">
        <v>430</v>
      </c>
      <c r="S421" s="348">
        <v>11.269500000000001</v>
      </c>
      <c r="T421" s="348">
        <v>-3.9030999999999998</v>
      </c>
      <c r="U421" s="348" t="s">
        <v>430</v>
      </c>
      <c r="V421" s="348" t="s">
        <v>430</v>
      </c>
      <c r="W421" s="348">
        <v>11.269500000000001</v>
      </c>
      <c r="X421" s="348">
        <v>-3.24</v>
      </c>
      <c r="Y421" s="374"/>
      <c r="Z421" s="346">
        <v>16</v>
      </c>
      <c r="AA421" s="346">
        <v>9</v>
      </c>
      <c r="AB421" s="346">
        <v>19</v>
      </c>
      <c r="AC421" s="346">
        <v>16</v>
      </c>
      <c r="AD421" s="346" t="s">
        <v>430</v>
      </c>
      <c r="AE421" s="346" t="s">
        <v>430</v>
      </c>
      <c r="AF421" s="346" t="s">
        <v>430</v>
      </c>
      <c r="AG421" s="346" t="s">
        <v>430</v>
      </c>
      <c r="AH421" s="346" t="s">
        <v>430</v>
      </c>
      <c r="AI421" s="346" t="s">
        <v>430</v>
      </c>
      <c r="AJ421" s="346">
        <v>20</v>
      </c>
      <c r="AK421" s="346">
        <v>17</v>
      </c>
      <c r="AL421" s="346" t="s">
        <v>430</v>
      </c>
      <c r="AM421" s="346" t="s">
        <v>430</v>
      </c>
      <c r="AN421" s="346">
        <v>20</v>
      </c>
      <c r="AO421" s="373"/>
      <c r="AP421" s="348" t="s">
        <v>430</v>
      </c>
      <c r="AQ421" s="348" t="s">
        <v>430</v>
      </c>
      <c r="AR421" s="348" t="s">
        <v>430</v>
      </c>
      <c r="AS421" s="348" t="s">
        <v>430</v>
      </c>
      <c r="AT421" s="348" t="s">
        <v>430</v>
      </c>
      <c r="AU421" s="351"/>
      <c r="AV421" s="346" t="s">
        <v>430</v>
      </c>
      <c r="AW421" s="346" t="s">
        <v>430</v>
      </c>
      <c r="AX421" s="346" t="s">
        <v>430</v>
      </c>
      <c r="AY421" s="346" t="s">
        <v>430</v>
      </c>
      <c r="AZ421" s="346" t="s">
        <v>430</v>
      </c>
      <c r="BA421" s="362"/>
      <c r="BB421" s="348">
        <v>26.841254940528099</v>
      </c>
      <c r="BC421" s="375">
        <v>0.885713580024724</v>
      </c>
      <c r="BD421" s="375">
        <v>-4.3912902602675302E-2</v>
      </c>
      <c r="BE421" s="375">
        <v>9.90527537324912E-2</v>
      </c>
      <c r="BF421" s="374"/>
      <c r="BG421" s="348">
        <v>63.073500000000003</v>
      </c>
      <c r="BH421" s="348">
        <v>11.9009</v>
      </c>
      <c r="BI421" s="348">
        <v>20.648900000000001</v>
      </c>
      <c r="BJ421" s="348">
        <v>4.3766999999999996</v>
      </c>
      <c r="BK421" s="373"/>
      <c r="BL421" s="372" t="s">
        <v>2624</v>
      </c>
      <c r="BM421" s="372" t="s">
        <v>2625</v>
      </c>
      <c r="BN421" s="372" t="s">
        <v>2626</v>
      </c>
      <c r="BO421" s="372" t="s">
        <v>2627</v>
      </c>
      <c r="BP421" s="372" t="s">
        <v>2628</v>
      </c>
      <c r="BQ421" s="373"/>
      <c r="BR421" s="354" t="s">
        <v>476</v>
      </c>
    </row>
    <row r="422" spans="1:70" s="428" customFormat="1" x14ac:dyDescent="0.25">
      <c r="A422" s="345" t="s">
        <v>3857</v>
      </c>
      <c r="B422" s="373"/>
      <c r="C422" s="719">
        <v>41276</v>
      </c>
      <c r="D422" s="373"/>
      <c r="E422" s="346">
        <v>391.2</v>
      </c>
      <c r="F422" s="373"/>
      <c r="G422" s="347">
        <v>53.936900000000001</v>
      </c>
      <c r="H422" s="374"/>
      <c r="I422" s="348">
        <v>0.30930000000000002</v>
      </c>
      <c r="J422" s="348">
        <v>-1.1531</v>
      </c>
      <c r="K422" s="348">
        <v>7.4470000000000001</v>
      </c>
      <c r="L422" s="348">
        <v>-2.9821</v>
      </c>
      <c r="M422" s="348">
        <v>-3.4519000000000002</v>
      </c>
      <c r="N422" s="350">
        <v>4.5728</v>
      </c>
      <c r="O422" s="348">
        <v>11.142300000000001</v>
      </c>
      <c r="P422" s="348">
        <v>16.7148</v>
      </c>
      <c r="Q422" s="348">
        <v>13.735799999999999</v>
      </c>
      <c r="R422" s="348">
        <v>13.652200000000001</v>
      </c>
      <c r="S422" s="348">
        <v>11.2218</v>
      </c>
      <c r="T422" s="348">
        <v>-4.2742000000000004</v>
      </c>
      <c r="U422" s="348">
        <v>2.6143999999999998</v>
      </c>
      <c r="V422" s="348">
        <v>-1.8892</v>
      </c>
      <c r="W422" s="348">
        <v>11.2218</v>
      </c>
      <c r="X422" s="348">
        <v>11.809200000000001</v>
      </c>
      <c r="Y422" s="374"/>
      <c r="Z422" s="346">
        <v>6</v>
      </c>
      <c r="AA422" s="346">
        <v>23</v>
      </c>
      <c r="AB422" s="346">
        <v>24</v>
      </c>
      <c r="AC422" s="346">
        <v>19</v>
      </c>
      <c r="AD422" s="346">
        <v>18</v>
      </c>
      <c r="AE422" s="346">
        <v>19</v>
      </c>
      <c r="AF422" s="346">
        <v>12</v>
      </c>
      <c r="AG422" s="346">
        <v>7</v>
      </c>
      <c r="AH422" s="346">
        <v>9</v>
      </c>
      <c r="AI422" s="346">
        <v>9</v>
      </c>
      <c r="AJ422" s="346">
        <v>21</v>
      </c>
      <c r="AK422" s="346">
        <v>19</v>
      </c>
      <c r="AL422" s="346">
        <v>19</v>
      </c>
      <c r="AM422" s="346">
        <v>17</v>
      </c>
      <c r="AN422" s="346">
        <v>21</v>
      </c>
      <c r="AO422" s="373"/>
      <c r="AP422" s="348">
        <v>13.06</v>
      </c>
      <c r="AQ422" s="348">
        <v>14.28</v>
      </c>
      <c r="AR422" s="348">
        <v>13.65</v>
      </c>
      <c r="AS422" s="348">
        <v>11.08</v>
      </c>
      <c r="AT422" s="348">
        <v>-0.98</v>
      </c>
      <c r="AU422" s="351"/>
      <c r="AV422" s="346">
        <v>7</v>
      </c>
      <c r="AW422" s="346">
        <v>8</v>
      </c>
      <c r="AX422" s="346">
        <v>7</v>
      </c>
      <c r="AY422" s="346">
        <v>9</v>
      </c>
      <c r="AZ422" s="346">
        <v>19</v>
      </c>
      <c r="BA422" s="362"/>
      <c r="BB422" s="348">
        <v>15.9315544398128</v>
      </c>
      <c r="BC422" s="375">
        <v>0.956894321773333</v>
      </c>
      <c r="BD422" s="375">
        <v>6.2242062516840897E-2</v>
      </c>
      <c r="BE422" s="375">
        <v>0.33473115759102301</v>
      </c>
      <c r="BF422" s="374"/>
      <c r="BG422" s="348">
        <v>65.039500000000004</v>
      </c>
      <c r="BH422" s="348">
        <v>19.117000000000001</v>
      </c>
      <c r="BI422" s="348">
        <v>9.8730899999999995</v>
      </c>
      <c r="BJ422" s="348">
        <v>5.9704100000000002</v>
      </c>
      <c r="BK422" s="373"/>
      <c r="BL422" s="372" t="s">
        <v>2630</v>
      </c>
      <c r="BM422" s="372" t="s">
        <v>2631</v>
      </c>
      <c r="BN422" s="372" t="s">
        <v>2632</v>
      </c>
      <c r="BO422" s="372" t="s">
        <v>2633</v>
      </c>
      <c r="BP422" s="372" t="s">
        <v>2634</v>
      </c>
      <c r="BQ422" s="373"/>
      <c r="BR422" s="354" t="s">
        <v>463</v>
      </c>
    </row>
    <row r="423" spans="1:70" s="428" customFormat="1" x14ac:dyDescent="0.25">
      <c r="A423" s="345" t="s">
        <v>3858</v>
      </c>
      <c r="B423" s="373"/>
      <c r="C423" s="719">
        <v>44536</v>
      </c>
      <c r="D423" s="373"/>
      <c r="E423" s="346">
        <v>364.71</v>
      </c>
      <c r="F423" s="373"/>
      <c r="G423" s="347">
        <v>16.9756</v>
      </c>
      <c r="H423" s="374"/>
      <c r="I423" s="348">
        <v>0.22259999999999999</v>
      </c>
      <c r="J423" s="348">
        <v>-0.89559999999999995</v>
      </c>
      <c r="K423" s="348">
        <v>8.7774999999999999</v>
      </c>
      <c r="L423" s="348">
        <v>-2.3212000000000002</v>
      </c>
      <c r="M423" s="348">
        <v>-0.44219999999999998</v>
      </c>
      <c r="N423" s="350">
        <v>8.7546999999999997</v>
      </c>
      <c r="O423" s="348">
        <v>11.642300000000001</v>
      </c>
      <c r="P423" s="348">
        <v>15.030099999999999</v>
      </c>
      <c r="Q423" s="348" t="s">
        <v>430</v>
      </c>
      <c r="R423" s="348" t="s">
        <v>430</v>
      </c>
      <c r="S423" s="348">
        <v>12.6854</v>
      </c>
      <c r="T423" s="348">
        <v>-3.2189000000000001</v>
      </c>
      <c r="U423" s="348">
        <v>6.3867000000000003</v>
      </c>
      <c r="V423" s="348">
        <v>2.6621999999999999</v>
      </c>
      <c r="W423" s="348">
        <v>12.6854</v>
      </c>
      <c r="X423" s="348">
        <v>12.8056</v>
      </c>
      <c r="Y423" s="374"/>
      <c r="Z423" s="346">
        <v>9</v>
      </c>
      <c r="AA423" s="346">
        <v>17</v>
      </c>
      <c r="AB423" s="346">
        <v>14</v>
      </c>
      <c r="AC423" s="346">
        <v>15</v>
      </c>
      <c r="AD423" s="346">
        <v>9</v>
      </c>
      <c r="AE423" s="346">
        <v>8</v>
      </c>
      <c r="AF423" s="346">
        <v>8</v>
      </c>
      <c r="AG423" s="346">
        <v>12</v>
      </c>
      <c r="AH423" s="346" t="s">
        <v>430</v>
      </c>
      <c r="AI423" s="346" t="s">
        <v>430</v>
      </c>
      <c r="AJ423" s="346">
        <v>12</v>
      </c>
      <c r="AK423" s="346">
        <v>11</v>
      </c>
      <c r="AL423" s="346">
        <v>8</v>
      </c>
      <c r="AM423" s="346">
        <v>5</v>
      </c>
      <c r="AN423" s="346">
        <v>12</v>
      </c>
      <c r="AO423" s="373"/>
      <c r="AP423" s="348" t="s">
        <v>430</v>
      </c>
      <c r="AQ423" s="348" t="s">
        <v>430</v>
      </c>
      <c r="AR423" s="348" t="s">
        <v>430</v>
      </c>
      <c r="AS423" s="348">
        <v>11.9</v>
      </c>
      <c r="AT423" s="348">
        <v>4.97</v>
      </c>
      <c r="AU423" s="351"/>
      <c r="AV423" s="346" t="s">
        <v>430</v>
      </c>
      <c r="AW423" s="346" t="s">
        <v>430</v>
      </c>
      <c r="AX423" s="346" t="s">
        <v>430</v>
      </c>
      <c r="AY423" s="346">
        <v>4</v>
      </c>
      <c r="AZ423" s="346">
        <v>7</v>
      </c>
      <c r="BA423" s="362"/>
      <c r="BB423" s="348">
        <v>15.8470448554143</v>
      </c>
      <c r="BC423" s="375">
        <v>0.94988445684016798</v>
      </c>
      <c r="BD423" s="375">
        <v>5.5881291194220702E-2</v>
      </c>
      <c r="BE423" s="375">
        <v>0.23348375788820899</v>
      </c>
      <c r="BF423" s="374"/>
      <c r="BG423" s="348">
        <v>69.581400000000002</v>
      </c>
      <c r="BH423" s="348">
        <v>16.5322</v>
      </c>
      <c r="BI423" s="348">
        <v>12.725300000000001</v>
      </c>
      <c r="BJ423" s="348">
        <v>1.1611</v>
      </c>
      <c r="BK423" s="373"/>
      <c r="BL423" s="372" t="s">
        <v>2636</v>
      </c>
      <c r="BM423" s="372" t="s">
        <v>2637</v>
      </c>
      <c r="BN423" s="372" t="s">
        <v>2638</v>
      </c>
      <c r="BO423" s="372" t="s">
        <v>2639</v>
      </c>
      <c r="BP423" s="372" t="s">
        <v>2640</v>
      </c>
      <c r="BQ423" s="373"/>
      <c r="BR423" s="354" t="s">
        <v>604</v>
      </c>
    </row>
    <row r="424" spans="1:70" s="428" customFormat="1" x14ac:dyDescent="0.25">
      <c r="A424" s="345" t="s">
        <v>3859</v>
      </c>
      <c r="B424" s="373"/>
      <c r="C424" s="719">
        <v>46052</v>
      </c>
      <c r="D424" s="373"/>
      <c r="E424" s="346">
        <v>280.7</v>
      </c>
      <c r="F424" s="373"/>
      <c r="G424" s="347">
        <v>9.82</v>
      </c>
      <c r="H424" s="374"/>
      <c r="I424" s="348">
        <v>0</v>
      </c>
      <c r="J424" s="348">
        <v>-1.3065</v>
      </c>
      <c r="K424" s="348">
        <v>7.9120999999999997</v>
      </c>
      <c r="L424" s="348" t="s">
        <v>430</v>
      </c>
      <c r="M424" s="348" t="s">
        <v>430</v>
      </c>
      <c r="N424" s="350" t="s">
        <v>430</v>
      </c>
      <c r="O424" s="348" t="s">
        <v>430</v>
      </c>
      <c r="P424" s="348" t="s">
        <v>430</v>
      </c>
      <c r="Q424" s="348" t="s">
        <v>430</v>
      </c>
      <c r="R424" s="348" t="s">
        <v>430</v>
      </c>
      <c r="S424" s="348">
        <v>11.4642</v>
      </c>
      <c r="T424" s="348" t="s">
        <v>430</v>
      </c>
      <c r="U424" s="348" t="s">
        <v>430</v>
      </c>
      <c r="V424" s="348" t="s">
        <v>430</v>
      </c>
      <c r="W424" s="348">
        <v>11.4642</v>
      </c>
      <c r="X424" s="348">
        <v>-1.8</v>
      </c>
      <c r="Y424" s="374"/>
      <c r="Z424" s="346">
        <v>21</v>
      </c>
      <c r="AA424" s="346">
        <v>25</v>
      </c>
      <c r="AB424" s="346">
        <v>20</v>
      </c>
      <c r="AC424" s="346" t="s">
        <v>430</v>
      </c>
      <c r="AD424" s="346" t="s">
        <v>430</v>
      </c>
      <c r="AE424" s="346" t="s">
        <v>430</v>
      </c>
      <c r="AF424" s="346" t="s">
        <v>430</v>
      </c>
      <c r="AG424" s="346" t="s">
        <v>430</v>
      </c>
      <c r="AH424" s="346" t="s">
        <v>430</v>
      </c>
      <c r="AI424" s="346" t="s">
        <v>430</v>
      </c>
      <c r="AJ424" s="346">
        <v>19</v>
      </c>
      <c r="AK424" s="346" t="s">
        <v>430</v>
      </c>
      <c r="AL424" s="346" t="s">
        <v>430</v>
      </c>
      <c r="AM424" s="346" t="s">
        <v>430</v>
      </c>
      <c r="AN424" s="346">
        <v>19</v>
      </c>
      <c r="AO424" s="373"/>
      <c r="AP424" s="348" t="s">
        <v>430</v>
      </c>
      <c r="AQ424" s="348" t="s">
        <v>430</v>
      </c>
      <c r="AR424" s="348" t="s">
        <v>430</v>
      </c>
      <c r="AS424" s="348" t="s">
        <v>430</v>
      </c>
      <c r="AT424" s="348" t="s">
        <v>430</v>
      </c>
      <c r="AU424" s="351"/>
      <c r="AV424" s="346" t="s">
        <v>430</v>
      </c>
      <c r="AW424" s="346" t="s">
        <v>430</v>
      </c>
      <c r="AX424" s="346" t="s">
        <v>430</v>
      </c>
      <c r="AY424" s="346" t="s">
        <v>430</v>
      </c>
      <c r="AZ424" s="346" t="s">
        <v>430</v>
      </c>
      <c r="BA424" s="362"/>
      <c r="BB424" s="348">
        <v>45.029611592889502</v>
      </c>
      <c r="BC424" s="375">
        <v>0.91861177800206395</v>
      </c>
      <c r="BD424" s="375">
        <v>-3.9753140297342698E-2</v>
      </c>
      <c r="BE424" s="375">
        <v>1.10426290863082</v>
      </c>
      <c r="BF424" s="374"/>
      <c r="BG424" s="348">
        <v>63.594099999999997</v>
      </c>
      <c r="BH424" s="348">
        <v>16.651700000000002</v>
      </c>
      <c r="BI424" s="348">
        <v>8.42164</v>
      </c>
      <c r="BJ424" s="348">
        <v>11.332560000000001</v>
      </c>
      <c r="BK424" s="373"/>
      <c r="BL424" s="372" t="s">
        <v>2642</v>
      </c>
      <c r="BM424" s="372" t="s">
        <v>2643</v>
      </c>
      <c r="BN424" s="372" t="s">
        <v>2644</v>
      </c>
      <c r="BO424" s="372" t="s">
        <v>2645</v>
      </c>
      <c r="BP424" s="372" t="s">
        <v>2646</v>
      </c>
      <c r="BQ424" s="373"/>
      <c r="BR424" s="354" t="s">
        <v>1627</v>
      </c>
    </row>
    <row r="425" spans="1:70" s="428" customFormat="1" x14ac:dyDescent="0.25">
      <c r="A425" s="345" t="s">
        <v>3860</v>
      </c>
      <c r="B425" s="373"/>
      <c r="C425" s="719">
        <v>42090</v>
      </c>
      <c r="D425" s="373"/>
      <c r="E425" s="346">
        <v>265.46699999999998</v>
      </c>
      <c r="F425" s="373"/>
      <c r="G425" s="347">
        <v>24.037199999999999</v>
      </c>
      <c r="H425" s="374"/>
      <c r="I425" s="348">
        <v>0.1817</v>
      </c>
      <c r="J425" s="348">
        <v>-0.97060000000000002</v>
      </c>
      <c r="K425" s="348">
        <v>7.3007999999999997</v>
      </c>
      <c r="L425" s="348">
        <v>-3.6156000000000001</v>
      </c>
      <c r="M425" s="348">
        <v>-3.64</v>
      </c>
      <c r="N425" s="350">
        <v>7.5983000000000001</v>
      </c>
      <c r="O425" s="348">
        <v>7.3276000000000003</v>
      </c>
      <c r="P425" s="348">
        <v>12.366300000000001</v>
      </c>
      <c r="Q425" s="348">
        <v>12.936</v>
      </c>
      <c r="R425" s="348">
        <v>11.0381</v>
      </c>
      <c r="S425" s="348">
        <v>10.8538</v>
      </c>
      <c r="T425" s="348">
        <v>-5.0317999999999996</v>
      </c>
      <c r="U425" s="348">
        <v>3.2755999999999998</v>
      </c>
      <c r="V425" s="348">
        <v>-0.1835</v>
      </c>
      <c r="W425" s="348">
        <v>10.8538</v>
      </c>
      <c r="X425" s="348">
        <v>8.2269000000000005</v>
      </c>
      <c r="Y425" s="374"/>
      <c r="Z425" s="346">
        <v>12</v>
      </c>
      <c r="AA425" s="346">
        <v>20</v>
      </c>
      <c r="AB425" s="346">
        <v>25</v>
      </c>
      <c r="AC425" s="346">
        <v>23</v>
      </c>
      <c r="AD425" s="346">
        <v>20</v>
      </c>
      <c r="AE425" s="346">
        <v>11</v>
      </c>
      <c r="AF425" s="346">
        <v>19</v>
      </c>
      <c r="AG425" s="346">
        <v>14</v>
      </c>
      <c r="AH425" s="346">
        <v>11</v>
      </c>
      <c r="AI425" s="346">
        <v>11</v>
      </c>
      <c r="AJ425" s="346">
        <v>25</v>
      </c>
      <c r="AK425" s="346">
        <v>21</v>
      </c>
      <c r="AL425" s="346">
        <v>16</v>
      </c>
      <c r="AM425" s="346">
        <v>14</v>
      </c>
      <c r="AN425" s="346">
        <v>25</v>
      </c>
      <c r="AO425" s="373"/>
      <c r="AP425" s="348">
        <v>10.96</v>
      </c>
      <c r="AQ425" s="348">
        <v>12.61</v>
      </c>
      <c r="AR425" s="348">
        <v>11.02</v>
      </c>
      <c r="AS425" s="348">
        <v>7.61</v>
      </c>
      <c r="AT425" s="348">
        <v>-7.0000000000000007E-2</v>
      </c>
      <c r="AU425" s="351"/>
      <c r="AV425" s="346">
        <v>11</v>
      </c>
      <c r="AW425" s="346">
        <v>11</v>
      </c>
      <c r="AX425" s="346">
        <v>11</v>
      </c>
      <c r="AY425" s="346">
        <v>15</v>
      </c>
      <c r="AZ425" s="346">
        <v>17</v>
      </c>
      <c r="BA425" s="362"/>
      <c r="BB425" s="348">
        <v>15.875211090791399</v>
      </c>
      <c r="BC425" s="375">
        <v>0.92822235455236302</v>
      </c>
      <c r="BD425" s="375">
        <v>4.1864638819256998E-2</v>
      </c>
      <c r="BE425" s="375">
        <v>2.7410846046986698E-2</v>
      </c>
      <c r="BF425" s="374"/>
      <c r="BG425" s="348">
        <v>56.888800000000003</v>
      </c>
      <c r="BH425" s="348">
        <v>15.105499999999999</v>
      </c>
      <c r="BI425" s="348">
        <v>22.029199999999999</v>
      </c>
      <c r="BJ425" s="348">
        <v>5.9764999999999997</v>
      </c>
      <c r="BK425" s="373"/>
      <c r="BL425" s="372" t="s">
        <v>2648</v>
      </c>
      <c r="BM425" s="372" t="s">
        <v>2649</v>
      </c>
      <c r="BN425" s="372" t="s">
        <v>2650</v>
      </c>
      <c r="BO425" s="372" t="s">
        <v>2651</v>
      </c>
      <c r="BP425" s="372" t="s">
        <v>2652</v>
      </c>
      <c r="BQ425" s="373"/>
      <c r="BR425" s="354" t="s">
        <v>476</v>
      </c>
    </row>
    <row r="426" spans="1:70" s="428" customFormat="1" x14ac:dyDescent="0.25">
      <c r="A426" s="345" t="s">
        <v>3861</v>
      </c>
      <c r="B426" s="373"/>
      <c r="C426" s="719">
        <v>46069</v>
      </c>
      <c r="D426" s="373"/>
      <c r="E426" s="889">
        <v>203.29</v>
      </c>
      <c r="F426" s="373"/>
      <c r="G426" s="347">
        <v>9.4608000000000008</v>
      </c>
      <c r="H426" s="374"/>
      <c r="I426" s="348">
        <v>0.1482</v>
      </c>
      <c r="J426" s="348">
        <v>-1.2204999999999999</v>
      </c>
      <c r="K426" s="348">
        <v>7.8780999999999999</v>
      </c>
      <c r="L426" s="348" t="s">
        <v>430</v>
      </c>
      <c r="M426" s="348" t="s">
        <v>430</v>
      </c>
      <c r="N426" s="350" t="s">
        <v>430</v>
      </c>
      <c r="O426" s="348" t="s">
        <v>430</v>
      </c>
      <c r="P426" s="348" t="s">
        <v>430</v>
      </c>
      <c r="Q426" s="348" t="s">
        <v>430</v>
      </c>
      <c r="R426" s="348" t="s">
        <v>430</v>
      </c>
      <c r="S426" s="348">
        <v>11.5792</v>
      </c>
      <c r="T426" s="348" t="s">
        <v>430</v>
      </c>
      <c r="U426" s="348" t="s">
        <v>430</v>
      </c>
      <c r="V426" s="348" t="s">
        <v>430</v>
      </c>
      <c r="W426" s="348">
        <v>11.5792</v>
      </c>
      <c r="X426" s="348">
        <v>-5.3920000000000003</v>
      </c>
      <c r="Y426" s="374"/>
      <c r="Z426" s="346">
        <v>14</v>
      </c>
      <c r="AA426" s="346">
        <v>24</v>
      </c>
      <c r="AB426" s="346">
        <v>21</v>
      </c>
      <c r="AC426" s="346" t="s">
        <v>430</v>
      </c>
      <c r="AD426" s="346" t="s">
        <v>430</v>
      </c>
      <c r="AE426" s="346" t="s">
        <v>430</v>
      </c>
      <c r="AF426" s="346" t="s">
        <v>430</v>
      </c>
      <c r="AG426" s="346" t="s">
        <v>430</v>
      </c>
      <c r="AH426" s="346" t="s">
        <v>430</v>
      </c>
      <c r="AI426" s="346" t="s">
        <v>430</v>
      </c>
      <c r="AJ426" s="346">
        <v>18</v>
      </c>
      <c r="AK426" s="346" t="s">
        <v>430</v>
      </c>
      <c r="AL426" s="346" t="s">
        <v>430</v>
      </c>
      <c r="AM426" s="346" t="s">
        <v>430</v>
      </c>
      <c r="AN426" s="346">
        <v>18</v>
      </c>
      <c r="AO426" s="373"/>
      <c r="AP426" s="348" t="s">
        <v>430</v>
      </c>
      <c r="AQ426" s="348" t="s">
        <v>430</v>
      </c>
      <c r="AR426" s="348" t="s">
        <v>430</v>
      </c>
      <c r="AS426" s="348" t="s">
        <v>430</v>
      </c>
      <c r="AT426" s="348" t="s">
        <v>430</v>
      </c>
      <c r="AU426" s="351"/>
      <c r="AV426" s="346" t="s">
        <v>430</v>
      </c>
      <c r="AW426" s="346" t="s">
        <v>430</v>
      </c>
      <c r="AX426" s="346" t="s">
        <v>430</v>
      </c>
      <c r="AY426" s="346" t="s">
        <v>430</v>
      </c>
      <c r="AZ426" s="346" t="s">
        <v>430</v>
      </c>
      <c r="BA426" s="362"/>
      <c r="BB426" s="348">
        <v>47.322686996390402</v>
      </c>
      <c r="BC426" s="375">
        <v>0.965390908422885</v>
      </c>
      <c r="BD426" s="375">
        <v>-4.83685220983242E-2</v>
      </c>
      <c r="BE426" s="375">
        <v>0.75279306921609002</v>
      </c>
      <c r="BF426" s="374"/>
      <c r="BG426" s="348">
        <v>69.350899999999996</v>
      </c>
      <c r="BH426" s="348">
        <v>17.0581</v>
      </c>
      <c r="BI426" s="348">
        <v>8.4665900000000001</v>
      </c>
      <c r="BJ426" s="348">
        <v>5.1244100000000001</v>
      </c>
      <c r="BK426" s="373"/>
      <c r="BL426" s="372" t="s">
        <v>2654</v>
      </c>
      <c r="BM426" s="372" t="s">
        <v>2655</v>
      </c>
      <c r="BN426" s="372" t="s">
        <v>2656</v>
      </c>
      <c r="BO426" s="372" t="s">
        <v>2657</v>
      </c>
      <c r="BP426" s="372" t="s">
        <v>2658</v>
      </c>
      <c r="BQ426" s="373"/>
      <c r="BR426" s="354" t="s">
        <v>476</v>
      </c>
    </row>
    <row r="427" spans="1:70" s="428" customFormat="1" x14ac:dyDescent="0.25">
      <c r="A427" s="345" t="s">
        <v>3862</v>
      </c>
      <c r="B427" s="373"/>
      <c r="C427" s="719">
        <v>45467</v>
      </c>
      <c r="D427" s="373"/>
      <c r="E427" s="346">
        <v>193.37799999999999</v>
      </c>
      <c r="F427" s="373"/>
      <c r="G427" s="347">
        <v>11.56</v>
      </c>
      <c r="H427" s="374"/>
      <c r="I427" s="348">
        <v>8.6599999999999996E-2</v>
      </c>
      <c r="J427" s="348">
        <v>-0.85760000000000003</v>
      </c>
      <c r="K427" s="348">
        <v>9.6774000000000004</v>
      </c>
      <c r="L427" s="348">
        <v>-1.7842</v>
      </c>
      <c r="M427" s="348">
        <v>-5.4009999999999998</v>
      </c>
      <c r="N427" s="350">
        <v>5.0625</v>
      </c>
      <c r="O427" s="348" t="s">
        <v>430</v>
      </c>
      <c r="P427" s="348" t="s">
        <v>430</v>
      </c>
      <c r="Q427" s="348" t="s">
        <v>430</v>
      </c>
      <c r="R427" s="348" t="s">
        <v>430</v>
      </c>
      <c r="S427" s="348">
        <v>13.333299999999999</v>
      </c>
      <c r="T427" s="348">
        <v>-5.4782999999999999</v>
      </c>
      <c r="U427" s="348">
        <v>0.43440000000000001</v>
      </c>
      <c r="V427" s="348">
        <v>-3.2635999999999998</v>
      </c>
      <c r="W427" s="348">
        <v>13.333299999999999</v>
      </c>
      <c r="X427" s="348">
        <v>8.1921999999999997</v>
      </c>
      <c r="Y427" s="374"/>
      <c r="Z427" s="346">
        <v>17</v>
      </c>
      <c r="AA427" s="346">
        <v>16</v>
      </c>
      <c r="AB427" s="346">
        <v>6</v>
      </c>
      <c r="AC427" s="346">
        <v>12</v>
      </c>
      <c r="AD427" s="346">
        <v>22</v>
      </c>
      <c r="AE427" s="346">
        <v>17</v>
      </c>
      <c r="AF427" s="346" t="s">
        <v>430</v>
      </c>
      <c r="AG427" s="346" t="s">
        <v>430</v>
      </c>
      <c r="AH427" s="346" t="s">
        <v>430</v>
      </c>
      <c r="AI427" s="346" t="s">
        <v>430</v>
      </c>
      <c r="AJ427" s="346">
        <v>6</v>
      </c>
      <c r="AK427" s="346">
        <v>22</v>
      </c>
      <c r="AL427" s="346">
        <v>22</v>
      </c>
      <c r="AM427" s="346">
        <v>20</v>
      </c>
      <c r="AN427" s="346">
        <v>6</v>
      </c>
      <c r="AO427" s="373"/>
      <c r="AP427" s="348" t="s">
        <v>430</v>
      </c>
      <c r="AQ427" s="348" t="s">
        <v>430</v>
      </c>
      <c r="AR427" s="348" t="s">
        <v>430</v>
      </c>
      <c r="AS427" s="348" t="s">
        <v>430</v>
      </c>
      <c r="AT427" s="348">
        <v>-1.97</v>
      </c>
      <c r="AU427" s="351"/>
      <c r="AV427" s="346" t="s">
        <v>430</v>
      </c>
      <c r="AW427" s="346" t="s">
        <v>430</v>
      </c>
      <c r="AX427" s="346" t="s">
        <v>430</v>
      </c>
      <c r="AY427" s="346" t="s">
        <v>430</v>
      </c>
      <c r="AZ427" s="346">
        <v>20</v>
      </c>
      <c r="BA427" s="362"/>
      <c r="BB427" s="348">
        <v>18.097888873398201</v>
      </c>
      <c r="BC427" s="375">
        <v>1.0206879903761501</v>
      </c>
      <c r="BD427" s="375">
        <v>6.0295818767495003E-3</v>
      </c>
      <c r="BE427" s="375">
        <v>4.3148462272545901E-2</v>
      </c>
      <c r="BF427" s="374"/>
      <c r="BG427" s="348">
        <v>69.930400000000006</v>
      </c>
      <c r="BH427" s="348">
        <v>17.874400000000001</v>
      </c>
      <c r="BI427" s="348">
        <v>12.0305</v>
      </c>
      <c r="BJ427" s="348">
        <v>0.16470000000000001</v>
      </c>
      <c r="BK427" s="373"/>
      <c r="BL427" s="372" t="s">
        <v>2660</v>
      </c>
      <c r="BM427" s="372" t="s">
        <v>2661</v>
      </c>
      <c r="BN427" s="372" t="s">
        <v>2662</v>
      </c>
      <c r="BO427" s="372" t="s">
        <v>2663</v>
      </c>
      <c r="BP427" s="372" t="s">
        <v>2664</v>
      </c>
      <c r="BQ427" s="373"/>
      <c r="BR427" s="354" t="s">
        <v>476</v>
      </c>
    </row>
    <row r="428" spans="1:70" s="428" customFormat="1" x14ac:dyDescent="0.25">
      <c r="A428" s="345" t="s">
        <v>3863</v>
      </c>
      <c r="B428" s="373"/>
      <c r="C428" s="719">
        <v>46069</v>
      </c>
      <c r="D428" s="373"/>
      <c r="E428" s="346">
        <v>182</v>
      </c>
      <c r="F428" s="373"/>
      <c r="G428" s="347">
        <v>10.0139</v>
      </c>
      <c r="H428" s="374"/>
      <c r="I428" s="348">
        <v>-9.8799999999999999E-2</v>
      </c>
      <c r="J428" s="348">
        <v>-9.6799999999999997E-2</v>
      </c>
      <c r="K428" s="348">
        <v>9.5528999999999993</v>
      </c>
      <c r="L428" s="348" t="s">
        <v>430</v>
      </c>
      <c r="M428" s="348" t="s">
        <v>430</v>
      </c>
      <c r="N428" s="350" t="s">
        <v>430</v>
      </c>
      <c r="O428" s="348" t="s">
        <v>430</v>
      </c>
      <c r="P428" s="348" t="s">
        <v>430</v>
      </c>
      <c r="Q428" s="348" t="s">
        <v>430</v>
      </c>
      <c r="R428" s="348" t="s">
        <v>430</v>
      </c>
      <c r="S428" s="348">
        <v>12.9931</v>
      </c>
      <c r="T428" s="348" t="s">
        <v>430</v>
      </c>
      <c r="U428" s="348" t="s">
        <v>430</v>
      </c>
      <c r="V428" s="348" t="s">
        <v>430</v>
      </c>
      <c r="W428" s="348">
        <v>12.9931</v>
      </c>
      <c r="X428" s="348">
        <v>0.13900000000000001</v>
      </c>
      <c r="Y428" s="374"/>
      <c r="Z428" s="346">
        <v>25</v>
      </c>
      <c r="AA428" s="346">
        <v>3</v>
      </c>
      <c r="AB428" s="346">
        <v>7</v>
      </c>
      <c r="AC428" s="346" t="s">
        <v>430</v>
      </c>
      <c r="AD428" s="346" t="s">
        <v>430</v>
      </c>
      <c r="AE428" s="346" t="s">
        <v>430</v>
      </c>
      <c r="AF428" s="346" t="s">
        <v>430</v>
      </c>
      <c r="AG428" s="346" t="s">
        <v>430</v>
      </c>
      <c r="AH428" s="346" t="s">
        <v>430</v>
      </c>
      <c r="AI428" s="346" t="s">
        <v>430</v>
      </c>
      <c r="AJ428" s="346">
        <v>9</v>
      </c>
      <c r="AK428" s="346" t="s">
        <v>430</v>
      </c>
      <c r="AL428" s="346" t="s">
        <v>430</v>
      </c>
      <c r="AM428" s="346" t="s">
        <v>430</v>
      </c>
      <c r="AN428" s="346">
        <v>9</v>
      </c>
      <c r="AO428" s="373"/>
      <c r="AP428" s="348" t="s">
        <v>430</v>
      </c>
      <c r="AQ428" s="348" t="s">
        <v>430</v>
      </c>
      <c r="AR428" s="348" t="s">
        <v>430</v>
      </c>
      <c r="AS428" s="348" t="s">
        <v>430</v>
      </c>
      <c r="AT428" s="348" t="s">
        <v>430</v>
      </c>
      <c r="AU428" s="351"/>
      <c r="AV428" s="346" t="s">
        <v>430</v>
      </c>
      <c r="AW428" s="346" t="s">
        <v>430</v>
      </c>
      <c r="AX428" s="346" t="s">
        <v>430</v>
      </c>
      <c r="AY428" s="346" t="s">
        <v>430</v>
      </c>
      <c r="AZ428" s="346" t="s">
        <v>430</v>
      </c>
      <c r="BA428" s="362"/>
      <c r="BB428" s="348">
        <v>42.859680048646503</v>
      </c>
      <c r="BC428" s="375">
        <v>0.87434480337164899</v>
      </c>
      <c r="BD428" s="375">
        <v>6.7805842316872702E-3</v>
      </c>
      <c r="BE428" s="375">
        <v>3.0454701381380702</v>
      </c>
      <c r="BF428" s="374"/>
      <c r="BG428" s="348">
        <v>50.455100000000002</v>
      </c>
      <c r="BH428" s="348">
        <v>21.4938</v>
      </c>
      <c r="BI428" s="348">
        <v>14.3245</v>
      </c>
      <c r="BJ428" s="348">
        <v>13.726599999999999</v>
      </c>
      <c r="BK428" s="373"/>
      <c r="BL428" s="372" t="s">
        <v>2666</v>
      </c>
      <c r="BM428" s="372" t="s">
        <v>2667</v>
      </c>
      <c r="BN428" s="372" t="s">
        <v>2668</v>
      </c>
      <c r="BO428" s="372" t="s">
        <v>2669</v>
      </c>
      <c r="BP428" s="372" t="s">
        <v>2670</v>
      </c>
      <c r="BQ428" s="373"/>
      <c r="BR428" s="354" t="s">
        <v>476</v>
      </c>
    </row>
    <row r="429" spans="1:70" s="428" customFormat="1" x14ac:dyDescent="0.25">
      <c r="A429" s="345" t="s">
        <v>3864</v>
      </c>
      <c r="B429" s="373"/>
      <c r="C429" s="719">
        <v>45328</v>
      </c>
      <c r="D429" s="373"/>
      <c r="E429" s="346">
        <v>68.670400000000001</v>
      </c>
      <c r="F429" s="373"/>
      <c r="G429" s="347">
        <v>12.669499999999999</v>
      </c>
      <c r="H429" s="374"/>
      <c r="I429" s="348">
        <v>0.65459999999999996</v>
      </c>
      <c r="J429" s="348">
        <v>-2.76E-2</v>
      </c>
      <c r="K429" s="348">
        <v>12.040100000000001</v>
      </c>
      <c r="L429" s="348">
        <v>3.1852999999999998</v>
      </c>
      <c r="M429" s="348">
        <v>1.9621</v>
      </c>
      <c r="N429" s="350">
        <v>13.097799999999999</v>
      </c>
      <c r="O429" s="348">
        <v>10.9091</v>
      </c>
      <c r="P429" s="348" t="s">
        <v>430</v>
      </c>
      <c r="Q429" s="348" t="s">
        <v>430</v>
      </c>
      <c r="R429" s="348" t="s">
        <v>430</v>
      </c>
      <c r="S429" s="348">
        <v>15.5375</v>
      </c>
      <c r="T429" s="348">
        <v>2.0638999999999998</v>
      </c>
      <c r="U429" s="348">
        <v>7.5838000000000001</v>
      </c>
      <c r="V429" s="348">
        <v>3.2643</v>
      </c>
      <c r="W429" s="348">
        <v>15.5375</v>
      </c>
      <c r="X429" s="348">
        <v>11.236700000000001</v>
      </c>
      <c r="Y429" s="374"/>
      <c r="Z429" s="346">
        <v>1</v>
      </c>
      <c r="AA429" s="346">
        <v>2</v>
      </c>
      <c r="AB429" s="346">
        <v>1</v>
      </c>
      <c r="AC429" s="346">
        <v>2</v>
      </c>
      <c r="AD429" s="346">
        <v>3</v>
      </c>
      <c r="AE429" s="346">
        <v>4</v>
      </c>
      <c r="AF429" s="346">
        <v>13</v>
      </c>
      <c r="AG429" s="346" t="s">
        <v>430</v>
      </c>
      <c r="AH429" s="346" t="s">
        <v>430</v>
      </c>
      <c r="AI429" s="346" t="s">
        <v>430</v>
      </c>
      <c r="AJ429" s="346">
        <v>1</v>
      </c>
      <c r="AK429" s="346">
        <v>1</v>
      </c>
      <c r="AL429" s="346">
        <v>4</v>
      </c>
      <c r="AM429" s="346">
        <v>4</v>
      </c>
      <c r="AN429" s="346">
        <v>1</v>
      </c>
      <c r="AO429" s="373"/>
      <c r="AP429" s="348" t="s">
        <v>430</v>
      </c>
      <c r="AQ429" s="348" t="s">
        <v>430</v>
      </c>
      <c r="AR429" s="348" t="s">
        <v>430</v>
      </c>
      <c r="AS429" s="348" t="s">
        <v>430</v>
      </c>
      <c r="AT429" s="348">
        <v>10.42</v>
      </c>
      <c r="AU429" s="351"/>
      <c r="AV429" s="346" t="s">
        <v>430</v>
      </c>
      <c r="AW429" s="346" t="s">
        <v>430</v>
      </c>
      <c r="AX429" s="346" t="s">
        <v>430</v>
      </c>
      <c r="AY429" s="346" t="s">
        <v>430</v>
      </c>
      <c r="AZ429" s="346">
        <v>3</v>
      </c>
      <c r="BA429" s="362"/>
      <c r="BB429" s="348">
        <v>16.807459845924001</v>
      </c>
      <c r="BC429" s="375">
        <v>0.95199527234000403</v>
      </c>
      <c r="BD429" s="375">
        <v>2.6790252872738701E-2</v>
      </c>
      <c r="BE429" s="375">
        <v>-6.5675445189584306E-2</v>
      </c>
      <c r="BF429" s="374"/>
      <c r="BG429" s="348">
        <v>31.034500000000001</v>
      </c>
      <c r="BH429" s="348">
        <v>25.5989</v>
      </c>
      <c r="BI429" s="348">
        <v>34.408700000000003</v>
      </c>
      <c r="BJ429" s="348">
        <v>8.9579000000000004</v>
      </c>
      <c r="BK429" s="373"/>
      <c r="BL429" s="372" t="s">
        <v>2672</v>
      </c>
      <c r="BM429" s="372" t="s">
        <v>2673</v>
      </c>
      <c r="BN429" s="372" t="s">
        <v>2674</v>
      </c>
      <c r="BO429" s="372" t="s">
        <v>2675</v>
      </c>
      <c r="BP429" s="372" t="s">
        <v>2676</v>
      </c>
      <c r="BQ429" s="373"/>
      <c r="BR429" s="354" t="s">
        <v>2677</v>
      </c>
    </row>
    <row r="430" spans="1:70" s="428" customFormat="1" x14ac:dyDescent="0.25">
      <c r="A430" s="345" t="s">
        <v>3865</v>
      </c>
      <c r="B430" s="373"/>
      <c r="C430" s="719">
        <v>41275</v>
      </c>
      <c r="D430" s="373"/>
      <c r="E430" s="346">
        <v>11.583</v>
      </c>
      <c r="F430" s="373"/>
      <c r="G430" s="347">
        <v>60.21</v>
      </c>
      <c r="H430" s="374"/>
      <c r="I430" s="348">
        <v>0.51749999999999996</v>
      </c>
      <c r="J430" s="348">
        <v>-0.46289999999999998</v>
      </c>
      <c r="K430" s="348">
        <v>8.4864999999999995</v>
      </c>
      <c r="L430" s="348">
        <v>0.55110000000000003</v>
      </c>
      <c r="M430" s="348">
        <v>-3.6177000000000001</v>
      </c>
      <c r="N430" s="350">
        <v>3.0470999999999999</v>
      </c>
      <c r="O430" s="348">
        <v>6.5056000000000003</v>
      </c>
      <c r="P430" s="348">
        <v>12.194800000000001</v>
      </c>
      <c r="Q430" s="348">
        <v>12.656499999999999</v>
      </c>
      <c r="R430" s="348">
        <v>14.0985</v>
      </c>
      <c r="S430" s="348">
        <v>12.143800000000001</v>
      </c>
      <c r="T430" s="348">
        <v>-2.3990999999999998</v>
      </c>
      <c r="U430" s="348">
        <v>1.4832000000000001</v>
      </c>
      <c r="V430" s="348">
        <v>-2.4781</v>
      </c>
      <c r="W430" s="348">
        <v>12.143800000000001</v>
      </c>
      <c r="X430" s="348">
        <v>11.7807</v>
      </c>
      <c r="Y430" s="374"/>
      <c r="Z430" s="346">
        <v>2</v>
      </c>
      <c r="AA430" s="346">
        <v>7</v>
      </c>
      <c r="AB430" s="346">
        <v>16</v>
      </c>
      <c r="AC430" s="346">
        <v>4</v>
      </c>
      <c r="AD430" s="346">
        <v>19</v>
      </c>
      <c r="AE430" s="346">
        <v>21</v>
      </c>
      <c r="AF430" s="346">
        <v>20</v>
      </c>
      <c r="AG430" s="346">
        <v>15</v>
      </c>
      <c r="AH430" s="346">
        <v>12</v>
      </c>
      <c r="AI430" s="346">
        <v>8</v>
      </c>
      <c r="AJ430" s="346">
        <v>16</v>
      </c>
      <c r="AK430" s="346">
        <v>7</v>
      </c>
      <c r="AL430" s="346">
        <v>20</v>
      </c>
      <c r="AM430" s="346">
        <v>19</v>
      </c>
      <c r="AN430" s="346">
        <v>16</v>
      </c>
      <c r="AO430" s="373"/>
      <c r="AP430" s="348">
        <v>12.73</v>
      </c>
      <c r="AQ430" s="348">
        <v>12.75</v>
      </c>
      <c r="AR430" s="348">
        <v>10.98</v>
      </c>
      <c r="AS430" s="348">
        <v>7.63</v>
      </c>
      <c r="AT430" s="348">
        <v>0.11</v>
      </c>
      <c r="AU430" s="351"/>
      <c r="AV430" s="346">
        <v>8</v>
      </c>
      <c r="AW430" s="346">
        <v>10</v>
      </c>
      <c r="AX430" s="346">
        <v>12</v>
      </c>
      <c r="AY430" s="346">
        <v>14</v>
      </c>
      <c r="AZ430" s="346">
        <v>16</v>
      </c>
      <c r="BA430" s="362"/>
      <c r="BB430" s="348">
        <v>15.219356744245299</v>
      </c>
      <c r="BC430" s="375">
        <v>0.85828060588772503</v>
      </c>
      <c r="BD430" s="375">
        <v>4.6087145982066299E-2</v>
      </c>
      <c r="BE430" s="375">
        <v>0.22017427367122799</v>
      </c>
      <c r="BF430" s="374"/>
      <c r="BG430" s="348">
        <v>71.356099999999998</v>
      </c>
      <c r="BH430" s="348">
        <v>3.7389700000000001</v>
      </c>
      <c r="BI430" s="348">
        <v>18.604099999999999</v>
      </c>
      <c r="BJ430" s="348">
        <v>6.3008300000000004</v>
      </c>
      <c r="BK430" s="373"/>
      <c r="BL430" s="372" t="s">
        <v>2679</v>
      </c>
      <c r="BM430" s="372" t="s">
        <v>2680</v>
      </c>
      <c r="BN430" s="372" t="s">
        <v>2681</v>
      </c>
      <c r="BO430" s="372" t="s">
        <v>2682</v>
      </c>
      <c r="BP430" s="372" t="s">
        <v>2683</v>
      </c>
      <c r="BQ430" s="373"/>
      <c r="BR430" s="354" t="s">
        <v>443</v>
      </c>
    </row>
    <row r="431" spans="1:70" s="428" customFormat="1" x14ac:dyDescent="0.25">
      <c r="A431" s="885" t="s">
        <v>93</v>
      </c>
      <c r="B431" s="402"/>
      <c r="C431" s="724"/>
      <c r="D431" s="402"/>
      <c r="E431" s="403"/>
      <c r="F431" s="402"/>
      <c r="G431" s="404"/>
      <c r="H431" s="406"/>
      <c r="I431" s="405">
        <v>0.15359999999999999</v>
      </c>
      <c r="J431" s="405">
        <v>-0.76149999999999995</v>
      </c>
      <c r="K431" s="405">
        <v>8.6879000000000008</v>
      </c>
      <c r="L431" s="405">
        <v>-1.409</v>
      </c>
      <c r="M431" s="405">
        <v>-1.5</v>
      </c>
      <c r="N431" s="407">
        <v>8.1318999999999999</v>
      </c>
      <c r="O431" s="405">
        <v>11.4345</v>
      </c>
      <c r="P431" s="405">
        <v>16.431000000000001</v>
      </c>
      <c r="Q431" s="405">
        <v>15.148199999999999</v>
      </c>
      <c r="R431" s="405">
        <v>15.0214</v>
      </c>
      <c r="S431" s="405">
        <v>12.253500000000001</v>
      </c>
      <c r="T431" s="405">
        <v>-3.0651000000000002</v>
      </c>
      <c r="U431" s="405">
        <v>4.5138999999999996</v>
      </c>
      <c r="V431" s="405">
        <v>0.44400000000000001</v>
      </c>
      <c r="W431" s="405">
        <v>12.253500000000001</v>
      </c>
      <c r="X431" s="405">
        <v>11.633699999999999</v>
      </c>
      <c r="Y431" s="406"/>
      <c r="Z431" s="403">
        <v>27</v>
      </c>
      <c r="AA431" s="403">
        <v>28</v>
      </c>
      <c r="AB431" s="403">
        <v>28</v>
      </c>
      <c r="AC431" s="403">
        <v>24</v>
      </c>
      <c r="AD431" s="403">
        <v>23</v>
      </c>
      <c r="AE431" s="403">
        <v>22</v>
      </c>
      <c r="AF431" s="403">
        <v>20</v>
      </c>
      <c r="AG431" s="403">
        <v>15</v>
      </c>
      <c r="AH431" s="403">
        <v>12</v>
      </c>
      <c r="AI431" s="403">
        <v>11</v>
      </c>
      <c r="AJ431" s="403">
        <v>28</v>
      </c>
      <c r="AK431" s="403">
        <v>24</v>
      </c>
      <c r="AL431" s="403">
        <v>23</v>
      </c>
      <c r="AM431" s="403">
        <v>22</v>
      </c>
      <c r="AN431" s="403">
        <v>28</v>
      </c>
      <c r="AO431" s="402"/>
      <c r="AP431" s="405">
        <v>13.9563636363636</v>
      </c>
      <c r="AQ431" s="405">
        <v>15.242727272727301</v>
      </c>
      <c r="AR431" s="405">
        <v>13.9141666666667</v>
      </c>
      <c r="AS431" s="405">
        <v>11.0733333333333</v>
      </c>
      <c r="AT431" s="405">
        <v>3.18545454545455</v>
      </c>
      <c r="AU431" s="408"/>
      <c r="AV431" s="403">
        <v>11</v>
      </c>
      <c r="AW431" s="403">
        <v>11</v>
      </c>
      <c r="AX431" s="403">
        <v>12</v>
      </c>
      <c r="AY431" s="403">
        <v>15</v>
      </c>
      <c r="AZ431" s="403">
        <v>22</v>
      </c>
      <c r="BA431" s="409"/>
      <c r="BB431" s="405"/>
      <c r="BC431" s="410"/>
      <c r="BD431" s="410"/>
      <c r="BE431" s="410"/>
      <c r="BF431" s="406"/>
      <c r="BG431" s="405"/>
      <c r="BH431" s="405"/>
      <c r="BI431" s="405"/>
      <c r="BJ431" s="405"/>
      <c r="BK431" s="402"/>
      <c r="BL431" s="401"/>
      <c r="BM431" s="401"/>
      <c r="BN431" s="401"/>
      <c r="BO431" s="401"/>
      <c r="BP431" s="401"/>
      <c r="BQ431" s="402"/>
      <c r="BR431" s="411"/>
    </row>
    <row r="432" spans="1:70" s="428" customFormat="1" x14ac:dyDescent="0.25">
      <c r="A432" s="886" t="s">
        <v>94</v>
      </c>
      <c r="B432" s="373"/>
      <c r="C432" s="719"/>
      <c r="D432" s="373"/>
      <c r="E432" s="346"/>
      <c r="F432" s="373"/>
      <c r="G432" s="347"/>
      <c r="H432" s="374"/>
      <c r="I432" s="348">
        <v>0.65459999999999996</v>
      </c>
      <c r="J432" s="348">
        <v>-8.0000000000000004E-4</v>
      </c>
      <c r="K432" s="348">
        <v>12.040100000000001</v>
      </c>
      <c r="L432" s="348">
        <v>3.5520999999999998</v>
      </c>
      <c r="M432" s="348">
        <v>2.8506999999999998</v>
      </c>
      <c r="N432" s="350">
        <v>23.662600000000001</v>
      </c>
      <c r="O432" s="348">
        <v>19.232900000000001</v>
      </c>
      <c r="P432" s="348">
        <v>21.650500000000001</v>
      </c>
      <c r="Q432" s="348">
        <v>18.137699999999999</v>
      </c>
      <c r="R432" s="348">
        <v>17.6113</v>
      </c>
      <c r="S432" s="348">
        <v>15.5375</v>
      </c>
      <c r="T432" s="348">
        <v>2.0638999999999998</v>
      </c>
      <c r="U432" s="348">
        <v>9.3367000000000004</v>
      </c>
      <c r="V432" s="348">
        <v>7.5218999999999996</v>
      </c>
      <c r="W432" s="348">
        <v>15.5375</v>
      </c>
      <c r="X432" s="348">
        <v>26.2044</v>
      </c>
      <c r="Y432" s="374"/>
      <c r="Z432" s="346"/>
      <c r="AA432" s="346"/>
      <c r="AB432" s="346"/>
      <c r="AC432" s="346"/>
      <c r="AD432" s="346"/>
      <c r="AE432" s="346"/>
      <c r="AF432" s="346"/>
      <c r="AG432" s="346"/>
      <c r="AH432" s="346"/>
      <c r="AI432" s="346"/>
      <c r="AJ432" s="346"/>
      <c r="AK432" s="346"/>
      <c r="AL432" s="346"/>
      <c r="AM432" s="346"/>
      <c r="AN432" s="346"/>
      <c r="AO432" s="373"/>
      <c r="AP432" s="348">
        <v>16.600000000000001</v>
      </c>
      <c r="AQ432" s="348">
        <v>18.13</v>
      </c>
      <c r="AR432" s="348">
        <v>17.670000000000002</v>
      </c>
      <c r="AS432" s="348">
        <v>15.23</v>
      </c>
      <c r="AT432" s="348">
        <v>12.23</v>
      </c>
      <c r="AU432" s="351"/>
      <c r="AV432" s="346"/>
      <c r="AW432" s="346"/>
      <c r="AX432" s="346"/>
      <c r="AY432" s="346"/>
      <c r="AZ432" s="346"/>
      <c r="BA432" s="362"/>
      <c r="BB432" s="348"/>
      <c r="BC432" s="375"/>
      <c r="BD432" s="375"/>
      <c r="BE432" s="375"/>
      <c r="BF432" s="374"/>
      <c r="BG432" s="348"/>
      <c r="BH432" s="348"/>
      <c r="BI432" s="348"/>
      <c r="BJ432" s="348"/>
      <c r="BK432" s="373"/>
      <c r="BL432" s="372"/>
      <c r="BM432" s="372"/>
      <c r="BN432" s="372"/>
      <c r="BO432" s="372"/>
      <c r="BP432" s="372"/>
      <c r="BQ432" s="373"/>
      <c r="BR432" s="354"/>
    </row>
    <row r="433" spans="1:70" s="428" customFormat="1" x14ac:dyDescent="0.25">
      <c r="A433" s="886" t="s">
        <v>95</v>
      </c>
      <c r="B433" s="373"/>
      <c r="C433" s="719"/>
      <c r="D433" s="373"/>
      <c r="E433" s="346"/>
      <c r="F433" s="373"/>
      <c r="G433" s="347"/>
      <c r="H433" s="374"/>
      <c r="I433" s="348">
        <v>-0.24179999999999999</v>
      </c>
      <c r="J433" s="348">
        <v>-1.6148</v>
      </c>
      <c r="K433" s="348">
        <v>5.9416000000000002</v>
      </c>
      <c r="L433" s="348">
        <v>-3.9169</v>
      </c>
      <c r="M433" s="348">
        <v>-5.9740000000000002</v>
      </c>
      <c r="N433" s="350">
        <v>1.4026000000000001</v>
      </c>
      <c r="O433" s="348">
        <v>6.5056000000000003</v>
      </c>
      <c r="P433" s="348">
        <v>12.194800000000001</v>
      </c>
      <c r="Q433" s="348">
        <v>12.656499999999999</v>
      </c>
      <c r="R433" s="348">
        <v>11.0381</v>
      </c>
      <c r="S433" s="348">
        <v>7.5664999999999996</v>
      </c>
      <c r="T433" s="348">
        <v>-6.3879999999999999</v>
      </c>
      <c r="U433" s="348">
        <v>-1.1255999999999999</v>
      </c>
      <c r="V433" s="348">
        <v>-4.6662999999999997</v>
      </c>
      <c r="W433" s="348">
        <v>7.5664999999999996</v>
      </c>
      <c r="X433" s="348">
        <v>-5.3920000000000003</v>
      </c>
      <c r="Y433" s="374"/>
      <c r="Z433" s="346"/>
      <c r="AA433" s="346"/>
      <c r="AB433" s="346"/>
      <c r="AC433" s="346"/>
      <c r="AD433" s="346"/>
      <c r="AE433" s="346"/>
      <c r="AF433" s="346"/>
      <c r="AG433" s="346"/>
      <c r="AH433" s="346"/>
      <c r="AI433" s="346"/>
      <c r="AJ433" s="346"/>
      <c r="AK433" s="346"/>
      <c r="AL433" s="346"/>
      <c r="AM433" s="346"/>
      <c r="AN433" s="346"/>
      <c r="AO433" s="373"/>
      <c r="AP433" s="348">
        <v>10.96</v>
      </c>
      <c r="AQ433" s="348">
        <v>12.61</v>
      </c>
      <c r="AR433" s="348">
        <v>10.98</v>
      </c>
      <c r="AS433" s="348">
        <v>7.61</v>
      </c>
      <c r="AT433" s="348">
        <v>-5.51</v>
      </c>
      <c r="AU433" s="351"/>
      <c r="AV433" s="346"/>
      <c r="AW433" s="346"/>
      <c r="AX433" s="346"/>
      <c r="AY433" s="346"/>
      <c r="AZ433" s="346"/>
      <c r="BA433" s="362"/>
      <c r="BB433" s="348"/>
      <c r="BC433" s="375"/>
      <c r="BD433" s="375"/>
      <c r="BE433" s="375"/>
      <c r="BF433" s="374"/>
      <c r="BG433" s="348"/>
      <c r="BH433" s="348"/>
      <c r="BI433" s="348"/>
      <c r="BJ433" s="348"/>
      <c r="BK433" s="373"/>
      <c r="BL433" s="372"/>
      <c r="BM433" s="372"/>
      <c r="BN433" s="372"/>
      <c r="BO433" s="372"/>
      <c r="BP433" s="372"/>
      <c r="BQ433" s="373"/>
      <c r="BR433" s="354"/>
    </row>
    <row r="434" spans="1:70" s="428" customFormat="1" x14ac:dyDescent="0.25">
      <c r="A434" s="887" t="s">
        <v>96</v>
      </c>
      <c r="B434" s="413"/>
      <c r="C434" s="725"/>
      <c r="D434" s="413"/>
      <c r="E434" s="414"/>
      <c r="F434" s="413"/>
      <c r="G434" s="415"/>
      <c r="H434" s="417"/>
      <c r="I434" s="416">
        <v>0.15939999999999999</v>
      </c>
      <c r="J434" s="416">
        <v>-0.79135</v>
      </c>
      <c r="K434" s="416">
        <v>8.7369000000000003</v>
      </c>
      <c r="L434" s="416">
        <v>-1.8745499999999999</v>
      </c>
      <c r="M434" s="416">
        <v>-1.4885999999999999</v>
      </c>
      <c r="N434" s="418">
        <v>7.36965</v>
      </c>
      <c r="O434" s="416">
        <v>11.2422</v>
      </c>
      <c r="P434" s="416">
        <v>16.5748</v>
      </c>
      <c r="Q434" s="416">
        <v>14.9033</v>
      </c>
      <c r="R434" s="416">
        <v>15.029199999999999</v>
      </c>
      <c r="S434" s="416">
        <v>12.5246</v>
      </c>
      <c r="T434" s="416">
        <v>-3.6082000000000001</v>
      </c>
      <c r="U434" s="416">
        <v>3.4384000000000001</v>
      </c>
      <c r="V434" s="416">
        <v>-0.84199999999999997</v>
      </c>
      <c r="W434" s="416">
        <v>12.5246</v>
      </c>
      <c r="X434" s="416">
        <v>13.335000000000001</v>
      </c>
      <c r="Y434" s="417"/>
      <c r="Z434" s="414"/>
      <c r="AA434" s="414"/>
      <c r="AB434" s="414"/>
      <c r="AC434" s="414"/>
      <c r="AD434" s="414"/>
      <c r="AE434" s="414"/>
      <c r="AF434" s="414"/>
      <c r="AG434" s="414"/>
      <c r="AH434" s="414"/>
      <c r="AI434" s="414"/>
      <c r="AJ434" s="414"/>
      <c r="AK434" s="414"/>
      <c r="AL434" s="414"/>
      <c r="AM434" s="414"/>
      <c r="AN434" s="414"/>
      <c r="AO434" s="413"/>
      <c r="AP434" s="416">
        <v>13.54</v>
      </c>
      <c r="AQ434" s="416">
        <v>15.06</v>
      </c>
      <c r="AR434" s="416">
        <v>14.04</v>
      </c>
      <c r="AS434" s="416">
        <v>11.11</v>
      </c>
      <c r="AT434" s="416">
        <v>2.98</v>
      </c>
      <c r="AU434" s="419"/>
      <c r="AV434" s="414"/>
      <c r="AW434" s="414"/>
      <c r="AX434" s="414"/>
      <c r="AY434" s="414"/>
      <c r="AZ434" s="414"/>
      <c r="BA434" s="420"/>
      <c r="BB434" s="416"/>
      <c r="BC434" s="421"/>
      <c r="BD434" s="421"/>
      <c r="BE434" s="421"/>
      <c r="BF434" s="417"/>
      <c r="BG434" s="416"/>
      <c r="BH434" s="416"/>
      <c r="BI434" s="416"/>
      <c r="BJ434" s="416"/>
      <c r="BK434" s="413"/>
      <c r="BL434" s="412"/>
      <c r="BM434" s="412"/>
      <c r="BN434" s="412"/>
      <c r="BO434" s="412"/>
      <c r="BP434" s="412"/>
      <c r="BQ434" s="413"/>
      <c r="BR434" s="422"/>
    </row>
    <row r="435" spans="1:70" s="428" customFormat="1" ht="14.5" customHeight="1" x14ac:dyDescent="0.35">
      <c r="A435" s="874" t="s">
        <v>3866</v>
      </c>
      <c r="B435" s="862"/>
      <c r="C435" s="863"/>
      <c r="D435" s="862"/>
      <c r="E435" s="864"/>
      <c r="F435" s="862"/>
      <c r="G435" s="865"/>
      <c r="H435" s="867"/>
      <c r="I435" s="866"/>
      <c r="J435" s="866"/>
      <c r="K435" s="866"/>
      <c r="L435" s="866"/>
      <c r="M435" s="866"/>
      <c r="N435" s="868"/>
      <c r="O435" s="866"/>
      <c r="P435" s="866"/>
      <c r="Q435" s="866"/>
      <c r="R435" s="866"/>
      <c r="S435" s="866"/>
      <c r="T435" s="866"/>
      <c r="U435" s="866"/>
      <c r="V435" s="866"/>
      <c r="W435" s="866"/>
      <c r="X435" s="866"/>
      <c r="Y435" s="867"/>
      <c r="Z435" s="864"/>
      <c r="AA435" s="864"/>
      <c r="AB435" s="864"/>
      <c r="AC435" s="864"/>
      <c r="AD435" s="864"/>
      <c r="AE435" s="864"/>
      <c r="AF435" s="864"/>
      <c r="AG435" s="864"/>
      <c r="AH435" s="864"/>
      <c r="AI435" s="864"/>
      <c r="AJ435" s="864"/>
      <c r="AK435" s="864"/>
      <c r="AL435" s="864"/>
      <c r="AM435" s="864"/>
      <c r="AN435" s="864"/>
      <c r="AO435" s="862"/>
      <c r="AP435" s="866"/>
      <c r="AQ435" s="866"/>
      <c r="AR435" s="866"/>
      <c r="AS435" s="866"/>
      <c r="AT435" s="866"/>
      <c r="AU435" s="869"/>
      <c r="AV435" s="864"/>
      <c r="AW435" s="864"/>
      <c r="AX435" s="864"/>
      <c r="AY435" s="864"/>
      <c r="AZ435" s="864"/>
      <c r="BA435" s="870"/>
      <c r="BB435" s="866"/>
      <c r="BC435" s="871"/>
      <c r="BD435" s="871"/>
      <c r="BE435" s="871"/>
      <c r="BF435" s="867"/>
      <c r="BG435" s="866"/>
      <c r="BH435" s="866"/>
      <c r="BI435" s="866"/>
      <c r="BJ435" s="866"/>
      <c r="BK435" s="862"/>
      <c r="BL435" s="872"/>
      <c r="BM435" s="872"/>
      <c r="BN435" s="872"/>
      <c r="BO435" s="872"/>
      <c r="BP435" s="872"/>
      <c r="BQ435" s="862"/>
      <c r="BR435" s="873"/>
    </row>
    <row r="436" spans="1:70" s="428" customFormat="1" x14ac:dyDescent="0.25">
      <c r="A436" s="345" t="s">
        <v>3867</v>
      </c>
      <c r="B436" s="373"/>
      <c r="C436" s="719">
        <v>41275</v>
      </c>
      <c r="D436" s="373"/>
      <c r="E436" s="346">
        <v>6012.42</v>
      </c>
      <c r="F436" s="373"/>
      <c r="G436" s="347">
        <v>234.36</v>
      </c>
      <c r="H436" s="374"/>
      <c r="I436" s="348">
        <v>0.748</v>
      </c>
      <c r="J436" s="348">
        <v>0.1239</v>
      </c>
      <c r="K436" s="348">
        <v>8.0696999999999992</v>
      </c>
      <c r="L436" s="348">
        <v>-0.66549999999999998</v>
      </c>
      <c r="M436" s="348">
        <v>-8.7596000000000007</v>
      </c>
      <c r="N436" s="350">
        <v>-0.55700000000000005</v>
      </c>
      <c r="O436" s="348">
        <v>4.9489999999999998</v>
      </c>
      <c r="P436" s="348">
        <v>14.287000000000001</v>
      </c>
      <c r="Q436" s="348">
        <v>14.263199999999999</v>
      </c>
      <c r="R436" s="348">
        <v>15.472300000000001</v>
      </c>
      <c r="S436" s="348">
        <v>10.489800000000001</v>
      </c>
      <c r="T436" s="348">
        <v>-7.0183999999999997</v>
      </c>
      <c r="U436" s="348">
        <v>-5.5761000000000003</v>
      </c>
      <c r="V436" s="348">
        <v>-5.8983999999999996</v>
      </c>
      <c r="W436" s="348">
        <v>10.489800000000001</v>
      </c>
      <c r="X436" s="348">
        <v>16.072099999999999</v>
      </c>
      <c r="Y436" s="374"/>
      <c r="Z436" s="346">
        <v>24</v>
      </c>
      <c r="AA436" s="346">
        <v>20</v>
      </c>
      <c r="AB436" s="346">
        <v>20</v>
      </c>
      <c r="AC436" s="346">
        <v>22</v>
      </c>
      <c r="AD436" s="346">
        <v>14</v>
      </c>
      <c r="AE436" s="346">
        <v>13</v>
      </c>
      <c r="AF436" s="346">
        <v>6</v>
      </c>
      <c r="AG436" s="346">
        <v>10</v>
      </c>
      <c r="AH436" s="346">
        <v>9</v>
      </c>
      <c r="AI436" s="346">
        <v>5</v>
      </c>
      <c r="AJ436" s="346">
        <v>19</v>
      </c>
      <c r="AK436" s="346">
        <v>19</v>
      </c>
      <c r="AL436" s="346">
        <v>12</v>
      </c>
      <c r="AM436" s="346">
        <v>14</v>
      </c>
      <c r="AN436" s="346">
        <v>19</v>
      </c>
      <c r="AO436" s="373"/>
      <c r="AP436" s="348">
        <v>14.16</v>
      </c>
      <c r="AQ436" s="348">
        <v>13.78</v>
      </c>
      <c r="AR436" s="348">
        <v>10.029999999999999</v>
      </c>
      <c r="AS436" s="348">
        <v>4.6100000000000003</v>
      </c>
      <c r="AT436" s="348">
        <v>-7.49</v>
      </c>
      <c r="AU436" s="351"/>
      <c r="AV436" s="346">
        <v>6</v>
      </c>
      <c r="AW436" s="346">
        <v>8</v>
      </c>
      <c r="AX436" s="346">
        <v>9</v>
      </c>
      <c r="AY436" s="346">
        <v>7</v>
      </c>
      <c r="AZ436" s="346">
        <v>16</v>
      </c>
      <c r="BA436" s="362"/>
      <c r="BB436" s="348">
        <v>14.765716619488099</v>
      </c>
      <c r="BC436" s="375">
        <v>0.92449485731486303</v>
      </c>
      <c r="BD436" s="375">
        <v>5.0605575553199202E-2</v>
      </c>
      <c r="BE436" s="375">
        <v>-8.1074465860557401E-2</v>
      </c>
      <c r="BF436" s="374"/>
      <c r="BG436" s="348">
        <v>64.563000000000002</v>
      </c>
      <c r="BH436" s="348">
        <v>22.902000000000001</v>
      </c>
      <c r="BI436" s="348">
        <v>11.747999999999999</v>
      </c>
      <c r="BJ436" s="348">
        <v>0.78700000000000003</v>
      </c>
      <c r="BK436" s="373"/>
      <c r="BL436" s="372" t="s">
        <v>2686</v>
      </c>
      <c r="BM436" s="372" t="s">
        <v>2687</v>
      </c>
      <c r="BN436" s="372" t="s">
        <v>2688</v>
      </c>
      <c r="BO436" s="372" t="s">
        <v>2689</v>
      </c>
      <c r="BP436" s="372" t="s">
        <v>2690</v>
      </c>
      <c r="BQ436" s="373"/>
      <c r="BR436" s="354" t="s">
        <v>463</v>
      </c>
    </row>
    <row r="437" spans="1:70" s="428" customFormat="1" x14ac:dyDescent="0.25">
      <c r="A437" s="345" t="s">
        <v>3868</v>
      </c>
      <c r="B437" s="373"/>
      <c r="C437" s="719">
        <v>41275</v>
      </c>
      <c r="D437" s="373"/>
      <c r="E437" s="346">
        <v>4432.25</v>
      </c>
      <c r="F437" s="373"/>
      <c r="G437" s="347">
        <v>106.53100000000001</v>
      </c>
      <c r="H437" s="374"/>
      <c r="I437" s="348">
        <v>1.1652</v>
      </c>
      <c r="J437" s="348">
        <v>-3.4700000000000002E-2</v>
      </c>
      <c r="K437" s="348">
        <v>9.1752000000000002</v>
      </c>
      <c r="L437" s="348">
        <v>1.9992000000000001</v>
      </c>
      <c r="M437" s="348">
        <v>-8.9572000000000003</v>
      </c>
      <c r="N437" s="350">
        <v>2.9083999999999999</v>
      </c>
      <c r="O437" s="348">
        <v>5.3829000000000002</v>
      </c>
      <c r="P437" s="348">
        <v>16.111899999999999</v>
      </c>
      <c r="Q437" s="348">
        <v>16.4709</v>
      </c>
      <c r="R437" s="348">
        <v>17.087199999999999</v>
      </c>
      <c r="S437" s="348">
        <v>11.343299999999999</v>
      </c>
      <c r="T437" s="348">
        <v>-6.5526</v>
      </c>
      <c r="U437" s="348">
        <v>-5.9245999999999999</v>
      </c>
      <c r="V437" s="348">
        <v>-3.7216999999999998</v>
      </c>
      <c r="W437" s="348">
        <v>11.343299999999999</v>
      </c>
      <c r="X437" s="348">
        <v>16.787800000000001</v>
      </c>
      <c r="Y437" s="374"/>
      <c r="Z437" s="346">
        <v>10</v>
      </c>
      <c r="AA437" s="346">
        <v>23</v>
      </c>
      <c r="AB437" s="346">
        <v>13</v>
      </c>
      <c r="AC437" s="346">
        <v>12</v>
      </c>
      <c r="AD437" s="346">
        <v>15</v>
      </c>
      <c r="AE437" s="346">
        <v>7</v>
      </c>
      <c r="AF437" s="346">
        <v>4</v>
      </c>
      <c r="AG437" s="346">
        <v>2</v>
      </c>
      <c r="AH437" s="346">
        <v>4</v>
      </c>
      <c r="AI437" s="346">
        <v>2</v>
      </c>
      <c r="AJ437" s="346">
        <v>14</v>
      </c>
      <c r="AK437" s="346">
        <v>14</v>
      </c>
      <c r="AL437" s="346">
        <v>14</v>
      </c>
      <c r="AM437" s="346">
        <v>10</v>
      </c>
      <c r="AN437" s="346">
        <v>14</v>
      </c>
      <c r="AO437" s="373"/>
      <c r="AP437" s="348">
        <v>15.8</v>
      </c>
      <c r="AQ437" s="348">
        <v>15.66</v>
      </c>
      <c r="AR437" s="348">
        <v>11.96</v>
      </c>
      <c r="AS437" s="348">
        <v>5.41</v>
      </c>
      <c r="AT437" s="348">
        <v>-5.48</v>
      </c>
      <c r="AU437" s="351"/>
      <c r="AV437" s="346">
        <v>2</v>
      </c>
      <c r="AW437" s="346">
        <v>4</v>
      </c>
      <c r="AX437" s="346">
        <v>2</v>
      </c>
      <c r="AY437" s="346">
        <v>3</v>
      </c>
      <c r="AZ437" s="346">
        <v>11</v>
      </c>
      <c r="BA437" s="362"/>
      <c r="BB437" s="348">
        <v>16.052937509776299</v>
      </c>
      <c r="BC437" s="375">
        <v>0.99486585574006603</v>
      </c>
      <c r="BD437" s="375">
        <v>5.5922437964009301E-2</v>
      </c>
      <c r="BE437" s="375">
        <v>6.3683846724615903E-3</v>
      </c>
      <c r="BF437" s="374"/>
      <c r="BG437" s="348">
        <v>68.801699999999997</v>
      </c>
      <c r="BH437" s="348">
        <v>7.9945399999999998</v>
      </c>
      <c r="BI437" s="348">
        <v>22.7288</v>
      </c>
      <c r="BJ437" s="348">
        <v>0.47495999999999999</v>
      </c>
      <c r="BK437" s="373"/>
      <c r="BL437" s="372" t="s">
        <v>2692</v>
      </c>
      <c r="BM437" s="372" t="s">
        <v>2693</v>
      </c>
      <c r="BN437" s="372" t="s">
        <v>2694</v>
      </c>
      <c r="BO437" s="372" t="s">
        <v>2695</v>
      </c>
      <c r="BP437" s="372" t="s">
        <v>2696</v>
      </c>
      <c r="BQ437" s="373"/>
      <c r="BR437" s="354" t="s">
        <v>443</v>
      </c>
    </row>
    <row r="438" spans="1:70" s="428" customFormat="1" x14ac:dyDescent="0.25">
      <c r="A438" s="345" t="s">
        <v>3869</v>
      </c>
      <c r="B438" s="373"/>
      <c r="C438" s="719">
        <v>43567</v>
      </c>
      <c r="D438" s="373"/>
      <c r="E438" s="346">
        <v>3065.92</v>
      </c>
      <c r="F438" s="373"/>
      <c r="G438" s="347">
        <v>26.16</v>
      </c>
      <c r="H438" s="374"/>
      <c r="I438" s="348">
        <v>0.84809999999999997</v>
      </c>
      <c r="J438" s="348">
        <v>0.84809999999999997</v>
      </c>
      <c r="K438" s="348">
        <v>9.7315000000000005</v>
      </c>
      <c r="L438" s="348">
        <v>2.0678999999999998</v>
      </c>
      <c r="M438" s="348">
        <v>-7.8548999999999998</v>
      </c>
      <c r="N438" s="350">
        <v>2.2151999999999998</v>
      </c>
      <c r="O438" s="348">
        <v>4.1157000000000004</v>
      </c>
      <c r="P438" s="348">
        <v>15.7767</v>
      </c>
      <c r="Q438" s="348">
        <v>16.452300000000001</v>
      </c>
      <c r="R438" s="348" t="s">
        <v>430</v>
      </c>
      <c r="S438" s="348">
        <v>11.842700000000001</v>
      </c>
      <c r="T438" s="348">
        <v>-5.1829999999999998</v>
      </c>
      <c r="U438" s="348">
        <v>-4.9073000000000002</v>
      </c>
      <c r="V438" s="348">
        <v>-3.4685999999999999</v>
      </c>
      <c r="W438" s="348">
        <v>11.842700000000001</v>
      </c>
      <c r="X438" s="348">
        <v>14.6221</v>
      </c>
      <c r="Y438" s="374"/>
      <c r="Z438" s="346">
        <v>21</v>
      </c>
      <c r="AA438" s="346">
        <v>5</v>
      </c>
      <c r="AB438" s="346">
        <v>8</v>
      </c>
      <c r="AC438" s="346">
        <v>11</v>
      </c>
      <c r="AD438" s="346">
        <v>10</v>
      </c>
      <c r="AE438" s="346">
        <v>8</v>
      </c>
      <c r="AF438" s="346">
        <v>10</v>
      </c>
      <c r="AG438" s="346">
        <v>3</v>
      </c>
      <c r="AH438" s="346">
        <v>5</v>
      </c>
      <c r="AI438" s="346" t="s">
        <v>430</v>
      </c>
      <c r="AJ438" s="346">
        <v>10</v>
      </c>
      <c r="AK438" s="346">
        <v>9</v>
      </c>
      <c r="AL438" s="346">
        <v>10</v>
      </c>
      <c r="AM438" s="346">
        <v>7</v>
      </c>
      <c r="AN438" s="346">
        <v>10</v>
      </c>
      <c r="AO438" s="373"/>
      <c r="AP438" s="348" t="s">
        <v>430</v>
      </c>
      <c r="AQ438" s="348">
        <v>14.69</v>
      </c>
      <c r="AR438" s="348">
        <v>11.77</v>
      </c>
      <c r="AS438" s="348">
        <v>5.23</v>
      </c>
      <c r="AT438" s="348">
        <v>-4.2699999999999996</v>
      </c>
      <c r="AU438" s="351"/>
      <c r="AV438" s="346" t="s">
        <v>430</v>
      </c>
      <c r="AW438" s="346">
        <v>6</v>
      </c>
      <c r="AX438" s="346">
        <v>3</v>
      </c>
      <c r="AY438" s="346">
        <v>4</v>
      </c>
      <c r="AZ438" s="346">
        <v>8</v>
      </c>
      <c r="BA438" s="362"/>
      <c r="BB438" s="348">
        <v>14.4609610591086</v>
      </c>
      <c r="BC438" s="375">
        <v>0.90102655279208899</v>
      </c>
      <c r="BD438" s="375">
        <v>5.6315328213979797E-2</v>
      </c>
      <c r="BE438" s="375">
        <v>7.5115617069892102E-2</v>
      </c>
      <c r="BF438" s="374"/>
      <c r="BG438" s="348">
        <v>65.911699999999996</v>
      </c>
      <c r="BH438" s="348">
        <v>10.1692</v>
      </c>
      <c r="BI438" s="348">
        <v>21.8598</v>
      </c>
      <c r="BJ438" s="348">
        <v>2.0592999999999999</v>
      </c>
      <c r="BK438" s="373"/>
      <c r="BL438" s="372" t="s">
        <v>2698</v>
      </c>
      <c r="BM438" s="372" t="s">
        <v>2699</v>
      </c>
      <c r="BN438" s="372" t="s">
        <v>2700</v>
      </c>
      <c r="BO438" s="372" t="s">
        <v>2701</v>
      </c>
      <c r="BP438" s="372" t="s">
        <v>2702</v>
      </c>
      <c r="BQ438" s="373"/>
      <c r="BR438" s="354" t="s">
        <v>476</v>
      </c>
    </row>
    <row r="439" spans="1:70" s="428" customFormat="1" x14ac:dyDescent="0.25">
      <c r="A439" s="345" t="s">
        <v>3870</v>
      </c>
      <c r="B439" s="373"/>
      <c r="C439" s="719">
        <v>41275</v>
      </c>
      <c r="D439" s="373"/>
      <c r="E439" s="346">
        <v>2940.1</v>
      </c>
      <c r="F439" s="373"/>
      <c r="G439" s="347">
        <v>336.1259</v>
      </c>
      <c r="H439" s="374"/>
      <c r="I439" s="348">
        <v>0.94259999999999999</v>
      </c>
      <c r="J439" s="348">
        <v>0.40160000000000001</v>
      </c>
      <c r="K439" s="348">
        <v>10.2393</v>
      </c>
      <c r="L439" s="348">
        <v>2.5240999999999998</v>
      </c>
      <c r="M439" s="348">
        <v>-6.806</v>
      </c>
      <c r="N439" s="350">
        <v>-2.6225000000000001</v>
      </c>
      <c r="O439" s="348">
        <v>2.3993000000000002</v>
      </c>
      <c r="P439" s="348">
        <v>13.306900000000001</v>
      </c>
      <c r="Q439" s="348">
        <v>16.874400000000001</v>
      </c>
      <c r="R439" s="348">
        <v>15.5556</v>
      </c>
      <c r="S439" s="348">
        <v>12.150700000000001</v>
      </c>
      <c r="T439" s="348">
        <v>-4.1994999999999996</v>
      </c>
      <c r="U439" s="348">
        <v>-3.95</v>
      </c>
      <c r="V439" s="348">
        <v>-5.8659999999999997</v>
      </c>
      <c r="W439" s="348">
        <v>12.150700000000001</v>
      </c>
      <c r="X439" s="348">
        <v>15.2958</v>
      </c>
      <c r="Y439" s="374"/>
      <c r="Z439" s="346">
        <v>16</v>
      </c>
      <c r="AA439" s="346">
        <v>12</v>
      </c>
      <c r="AB439" s="346">
        <v>7</v>
      </c>
      <c r="AC439" s="346">
        <v>10</v>
      </c>
      <c r="AD439" s="346">
        <v>6</v>
      </c>
      <c r="AE439" s="346">
        <v>16</v>
      </c>
      <c r="AF439" s="346">
        <v>13</v>
      </c>
      <c r="AG439" s="346">
        <v>11</v>
      </c>
      <c r="AH439" s="346">
        <v>3</v>
      </c>
      <c r="AI439" s="346">
        <v>4</v>
      </c>
      <c r="AJ439" s="346">
        <v>8</v>
      </c>
      <c r="AK439" s="346">
        <v>5</v>
      </c>
      <c r="AL439" s="346">
        <v>6</v>
      </c>
      <c r="AM439" s="346">
        <v>13</v>
      </c>
      <c r="AN439" s="346">
        <v>8</v>
      </c>
      <c r="AO439" s="373"/>
      <c r="AP439" s="348">
        <v>15</v>
      </c>
      <c r="AQ439" s="348">
        <v>15.67</v>
      </c>
      <c r="AR439" s="348">
        <v>10.55</v>
      </c>
      <c r="AS439" s="348">
        <v>2.95</v>
      </c>
      <c r="AT439" s="348">
        <v>-4.2699999999999996</v>
      </c>
      <c r="AU439" s="351"/>
      <c r="AV439" s="346">
        <v>5</v>
      </c>
      <c r="AW439" s="346">
        <v>3</v>
      </c>
      <c r="AX439" s="346">
        <v>8</v>
      </c>
      <c r="AY439" s="346">
        <v>11</v>
      </c>
      <c r="AZ439" s="346">
        <v>8</v>
      </c>
      <c r="BA439" s="362"/>
      <c r="BB439" s="348">
        <v>15.419632915390601</v>
      </c>
      <c r="BC439" s="375">
        <v>0.91166736823418904</v>
      </c>
      <c r="BD439" s="375">
        <v>4.4323006989516502E-2</v>
      </c>
      <c r="BE439" s="375">
        <v>-0.13336475521933899</v>
      </c>
      <c r="BF439" s="374"/>
      <c r="BG439" s="348">
        <v>49.667700000000004</v>
      </c>
      <c r="BH439" s="348">
        <v>25.440799999999999</v>
      </c>
      <c r="BI439" s="348">
        <v>21.5017</v>
      </c>
      <c r="BJ439" s="348">
        <v>3.3898000000000001</v>
      </c>
      <c r="BK439" s="373"/>
      <c r="BL439" s="372" t="s">
        <v>2704</v>
      </c>
      <c r="BM439" s="372" t="s">
        <v>2705</v>
      </c>
      <c r="BN439" s="372" t="s">
        <v>2706</v>
      </c>
      <c r="BO439" s="372" t="s">
        <v>2707</v>
      </c>
      <c r="BP439" s="372" t="s">
        <v>2708</v>
      </c>
      <c r="BQ439" s="373"/>
      <c r="BR439" s="354" t="s">
        <v>692</v>
      </c>
    </row>
    <row r="440" spans="1:70" s="428" customFormat="1" x14ac:dyDescent="0.25">
      <c r="A440" s="345" t="s">
        <v>3871</v>
      </c>
      <c r="B440" s="373"/>
      <c r="C440" s="719">
        <v>45547</v>
      </c>
      <c r="D440" s="373"/>
      <c r="E440" s="346">
        <v>2892.43</v>
      </c>
      <c r="F440" s="373"/>
      <c r="G440" s="347">
        <v>9.1300000000000008</v>
      </c>
      <c r="H440" s="374"/>
      <c r="I440" s="348">
        <v>0.88400000000000001</v>
      </c>
      <c r="J440" s="348">
        <v>0.32969999999999999</v>
      </c>
      <c r="K440" s="348">
        <v>8.3036999999999992</v>
      </c>
      <c r="L440" s="348">
        <v>-0.86860000000000004</v>
      </c>
      <c r="M440" s="348">
        <v>-9.5144000000000002</v>
      </c>
      <c r="N440" s="350">
        <v>0</v>
      </c>
      <c r="O440" s="348" t="s">
        <v>430</v>
      </c>
      <c r="P440" s="348" t="s">
        <v>430</v>
      </c>
      <c r="Q440" s="348" t="s">
        <v>430</v>
      </c>
      <c r="R440" s="348" t="s">
        <v>430</v>
      </c>
      <c r="S440" s="348">
        <v>10.265700000000001</v>
      </c>
      <c r="T440" s="348">
        <v>-7.0265000000000004</v>
      </c>
      <c r="U440" s="348">
        <v>-6.2628000000000004</v>
      </c>
      <c r="V440" s="348">
        <v>-4.9947999999999997</v>
      </c>
      <c r="W440" s="348">
        <v>10.265700000000001</v>
      </c>
      <c r="X440" s="348">
        <v>-5.4573</v>
      </c>
      <c r="Y440" s="374"/>
      <c r="Z440" s="346">
        <v>20</v>
      </c>
      <c r="AA440" s="346">
        <v>15</v>
      </c>
      <c r="AB440" s="346">
        <v>17</v>
      </c>
      <c r="AC440" s="346">
        <v>23</v>
      </c>
      <c r="AD440" s="346">
        <v>19</v>
      </c>
      <c r="AE440" s="346">
        <v>12</v>
      </c>
      <c r="AF440" s="346" t="s">
        <v>430</v>
      </c>
      <c r="AG440" s="346" t="s">
        <v>430</v>
      </c>
      <c r="AH440" s="346" t="s">
        <v>430</v>
      </c>
      <c r="AI440" s="346" t="s">
        <v>430</v>
      </c>
      <c r="AJ440" s="346">
        <v>21</v>
      </c>
      <c r="AK440" s="346">
        <v>20</v>
      </c>
      <c r="AL440" s="346">
        <v>16</v>
      </c>
      <c r="AM440" s="346">
        <v>12</v>
      </c>
      <c r="AN440" s="346">
        <v>21</v>
      </c>
      <c r="AO440" s="373"/>
      <c r="AP440" s="348" t="s">
        <v>430</v>
      </c>
      <c r="AQ440" s="348" t="s">
        <v>430</v>
      </c>
      <c r="AR440" s="348" t="s">
        <v>430</v>
      </c>
      <c r="AS440" s="348" t="s">
        <v>430</v>
      </c>
      <c r="AT440" s="348">
        <v>-7.6</v>
      </c>
      <c r="AU440" s="351"/>
      <c r="AV440" s="346" t="s">
        <v>430</v>
      </c>
      <c r="AW440" s="346" t="s">
        <v>430</v>
      </c>
      <c r="AX440" s="346" t="s">
        <v>430</v>
      </c>
      <c r="AY440" s="346" t="s">
        <v>430</v>
      </c>
      <c r="AZ440" s="346">
        <v>18</v>
      </c>
      <c r="BA440" s="362"/>
      <c r="BB440" s="348">
        <v>16.590003270311001</v>
      </c>
      <c r="BC440" s="375">
        <v>0.93596860829895601</v>
      </c>
      <c r="BD440" s="375">
        <v>-6.6718885304286296E-2</v>
      </c>
      <c r="BE440" s="375">
        <v>-0.10991747616809</v>
      </c>
      <c r="BF440" s="374"/>
      <c r="BG440" s="348">
        <v>81.268600000000006</v>
      </c>
      <c r="BH440" s="348">
        <v>9.3250499999999992</v>
      </c>
      <c r="BI440" s="348">
        <v>7.5056000000000003</v>
      </c>
      <c r="BJ440" s="348">
        <v>1.9007499999999999</v>
      </c>
      <c r="BK440" s="373"/>
      <c r="BL440" s="372" t="s">
        <v>2710</v>
      </c>
      <c r="BM440" s="372" t="s">
        <v>2711</v>
      </c>
      <c r="BN440" s="372" t="s">
        <v>2712</v>
      </c>
      <c r="BO440" s="372" t="s">
        <v>2713</v>
      </c>
      <c r="BP440" s="372" t="s">
        <v>2714</v>
      </c>
      <c r="BQ440" s="373"/>
      <c r="BR440" s="354" t="s">
        <v>476</v>
      </c>
    </row>
    <row r="441" spans="1:70" s="428" customFormat="1" x14ac:dyDescent="0.25">
      <c r="A441" s="345" t="s">
        <v>3872</v>
      </c>
      <c r="B441" s="373"/>
      <c r="C441" s="719">
        <v>42366</v>
      </c>
      <c r="D441" s="373"/>
      <c r="E441" s="346">
        <v>2570.7800000000002</v>
      </c>
      <c r="F441" s="373"/>
      <c r="G441" s="347">
        <v>51.220199999999998</v>
      </c>
      <c r="H441" s="374"/>
      <c r="I441" s="348">
        <v>1.2888999999999999</v>
      </c>
      <c r="J441" s="348">
        <v>2.0238999999999998</v>
      </c>
      <c r="K441" s="348">
        <v>12.620900000000001</v>
      </c>
      <c r="L441" s="348">
        <v>4.7633999999999999</v>
      </c>
      <c r="M441" s="348">
        <v>-4.6081000000000003</v>
      </c>
      <c r="N441" s="350">
        <v>5.7526999999999999</v>
      </c>
      <c r="O441" s="348">
        <v>8.7707999999999995</v>
      </c>
      <c r="P441" s="348">
        <v>19.233599999999999</v>
      </c>
      <c r="Q441" s="348">
        <v>16.930800000000001</v>
      </c>
      <c r="R441" s="348">
        <v>17.811800000000002</v>
      </c>
      <c r="S441" s="348">
        <v>15.0349</v>
      </c>
      <c r="T441" s="348">
        <v>-2.4971000000000001</v>
      </c>
      <c r="U441" s="348">
        <v>-0.30459999999999998</v>
      </c>
      <c r="V441" s="348">
        <v>0.71530000000000005</v>
      </c>
      <c r="W441" s="348">
        <v>15.0349</v>
      </c>
      <c r="X441" s="348">
        <v>17.120100000000001</v>
      </c>
      <c r="Y441" s="374"/>
      <c r="Z441" s="346">
        <v>7</v>
      </c>
      <c r="AA441" s="346">
        <v>2</v>
      </c>
      <c r="AB441" s="346">
        <v>1</v>
      </c>
      <c r="AC441" s="346">
        <v>3</v>
      </c>
      <c r="AD441" s="346">
        <v>2</v>
      </c>
      <c r="AE441" s="346">
        <v>3</v>
      </c>
      <c r="AF441" s="346">
        <v>2</v>
      </c>
      <c r="AG441" s="346">
        <v>1</v>
      </c>
      <c r="AH441" s="346">
        <v>2</v>
      </c>
      <c r="AI441" s="346">
        <v>1</v>
      </c>
      <c r="AJ441" s="346">
        <v>1</v>
      </c>
      <c r="AK441" s="346">
        <v>3</v>
      </c>
      <c r="AL441" s="346">
        <v>1</v>
      </c>
      <c r="AM441" s="346">
        <v>1</v>
      </c>
      <c r="AN441" s="346">
        <v>1</v>
      </c>
      <c r="AO441" s="373"/>
      <c r="AP441" s="348">
        <v>15.98</v>
      </c>
      <c r="AQ441" s="348">
        <v>16.48</v>
      </c>
      <c r="AR441" s="348">
        <v>14.06</v>
      </c>
      <c r="AS441" s="348">
        <v>9.16</v>
      </c>
      <c r="AT441" s="348">
        <v>3.14</v>
      </c>
      <c r="AU441" s="351"/>
      <c r="AV441" s="346">
        <v>1</v>
      </c>
      <c r="AW441" s="346">
        <v>1</v>
      </c>
      <c r="AX441" s="346">
        <v>1</v>
      </c>
      <c r="AY441" s="346">
        <v>1</v>
      </c>
      <c r="AZ441" s="346">
        <v>1</v>
      </c>
      <c r="BA441" s="362"/>
      <c r="BB441" s="348">
        <v>16.173832142030701</v>
      </c>
      <c r="BC441" s="375">
        <v>0.96037682587016504</v>
      </c>
      <c r="BD441" s="375">
        <v>6.7827066952197701E-2</v>
      </c>
      <c r="BE441" s="375">
        <v>0.23657305759407701</v>
      </c>
      <c r="BF441" s="374"/>
      <c r="BG441" s="348">
        <v>48.241500000000002</v>
      </c>
      <c r="BH441" s="348">
        <v>22.208600000000001</v>
      </c>
      <c r="BI441" s="348">
        <v>24.621200000000002</v>
      </c>
      <c r="BJ441" s="348">
        <v>4.9287000000000001</v>
      </c>
      <c r="BK441" s="373"/>
      <c r="BL441" s="372" t="s">
        <v>2716</v>
      </c>
      <c r="BM441" s="372" t="s">
        <v>2717</v>
      </c>
      <c r="BN441" s="372" t="s">
        <v>2718</v>
      </c>
      <c r="BO441" s="372" t="s">
        <v>2719</v>
      </c>
      <c r="BP441" s="372" t="s">
        <v>2720</v>
      </c>
      <c r="BQ441" s="373"/>
      <c r="BR441" s="354" t="s">
        <v>2387</v>
      </c>
    </row>
    <row r="442" spans="1:70" s="428" customFormat="1" x14ac:dyDescent="0.25">
      <c r="A442" s="345" t="s">
        <v>3873</v>
      </c>
      <c r="B442" s="373"/>
      <c r="C442" s="719">
        <v>41275</v>
      </c>
      <c r="D442" s="373"/>
      <c r="E442" s="346">
        <v>2431.5</v>
      </c>
      <c r="F442" s="373"/>
      <c r="G442" s="347">
        <v>210.26169999999999</v>
      </c>
      <c r="H442" s="374"/>
      <c r="I442" s="348">
        <v>0.92659999999999998</v>
      </c>
      <c r="J442" s="348">
        <v>0.44829999999999998</v>
      </c>
      <c r="K442" s="348">
        <v>9.4852000000000007</v>
      </c>
      <c r="L442" s="348">
        <v>0.87390000000000001</v>
      </c>
      <c r="M442" s="348">
        <v>-9.2506000000000004</v>
      </c>
      <c r="N442" s="350">
        <v>-2.7201</v>
      </c>
      <c r="O442" s="348">
        <v>3.5949</v>
      </c>
      <c r="P442" s="348">
        <v>15.347</v>
      </c>
      <c r="Q442" s="348">
        <v>17.192599999999999</v>
      </c>
      <c r="R442" s="348">
        <v>14.3246</v>
      </c>
      <c r="S442" s="348">
        <v>11.934200000000001</v>
      </c>
      <c r="T442" s="348">
        <v>-6.6257000000000001</v>
      </c>
      <c r="U442" s="348">
        <v>-6.8696999999999999</v>
      </c>
      <c r="V442" s="348">
        <v>-6.7015000000000002</v>
      </c>
      <c r="W442" s="348">
        <v>11.934200000000001</v>
      </c>
      <c r="X442" s="348">
        <v>13.454800000000001</v>
      </c>
      <c r="Y442" s="374"/>
      <c r="Z442" s="346">
        <v>17</v>
      </c>
      <c r="AA442" s="346">
        <v>11</v>
      </c>
      <c r="AB442" s="346">
        <v>10</v>
      </c>
      <c r="AC442" s="346">
        <v>15</v>
      </c>
      <c r="AD442" s="346">
        <v>18</v>
      </c>
      <c r="AE442" s="346">
        <v>17</v>
      </c>
      <c r="AF442" s="346">
        <v>11</v>
      </c>
      <c r="AG442" s="346">
        <v>4</v>
      </c>
      <c r="AH442" s="346">
        <v>1</v>
      </c>
      <c r="AI442" s="346">
        <v>6</v>
      </c>
      <c r="AJ442" s="346">
        <v>9</v>
      </c>
      <c r="AK442" s="346">
        <v>15</v>
      </c>
      <c r="AL442" s="346">
        <v>18</v>
      </c>
      <c r="AM442" s="346">
        <v>17</v>
      </c>
      <c r="AN442" s="346">
        <v>9</v>
      </c>
      <c r="AO442" s="373"/>
      <c r="AP442" s="348">
        <v>15.37</v>
      </c>
      <c r="AQ442" s="348">
        <v>16.21</v>
      </c>
      <c r="AR442" s="348">
        <v>11.37</v>
      </c>
      <c r="AS442" s="348">
        <v>4.2300000000000004</v>
      </c>
      <c r="AT442" s="348">
        <v>-7.58</v>
      </c>
      <c r="AU442" s="351"/>
      <c r="AV442" s="346">
        <v>4</v>
      </c>
      <c r="AW442" s="346">
        <v>2</v>
      </c>
      <c r="AX442" s="346">
        <v>4</v>
      </c>
      <c r="AY442" s="346">
        <v>9</v>
      </c>
      <c r="AZ442" s="346">
        <v>17</v>
      </c>
      <c r="BA442" s="362"/>
      <c r="BB442" s="348">
        <v>14.8964886398247</v>
      </c>
      <c r="BC442" s="375">
        <v>0.93058127252763201</v>
      </c>
      <c r="BD442" s="375">
        <v>5.36252859448383E-2</v>
      </c>
      <c r="BE442" s="375">
        <v>-3.4926720506278902E-2</v>
      </c>
      <c r="BF442" s="374"/>
      <c r="BG442" s="348">
        <v>70.930099999999996</v>
      </c>
      <c r="BH442" s="348">
        <v>17.046500000000002</v>
      </c>
      <c r="BI442" s="348">
        <v>11.8673</v>
      </c>
      <c r="BJ442" s="348">
        <v>0.15609999999999999</v>
      </c>
      <c r="BK442" s="373"/>
      <c r="BL442" s="372" t="s">
        <v>2722</v>
      </c>
      <c r="BM442" s="372" t="s">
        <v>2723</v>
      </c>
      <c r="BN442" s="372" t="s">
        <v>2724</v>
      </c>
      <c r="BO442" s="372" t="s">
        <v>2725</v>
      </c>
      <c r="BP442" s="372" t="s">
        <v>2726</v>
      </c>
      <c r="BQ442" s="373"/>
      <c r="BR442" s="354" t="s">
        <v>463</v>
      </c>
    </row>
    <row r="443" spans="1:70" s="428" customFormat="1" x14ac:dyDescent="0.25">
      <c r="A443" s="345" t="s">
        <v>3874</v>
      </c>
      <c r="B443" s="373"/>
      <c r="C443" s="719">
        <v>41276</v>
      </c>
      <c r="D443" s="373"/>
      <c r="E443" s="346">
        <v>1900.47</v>
      </c>
      <c r="F443" s="373"/>
      <c r="G443" s="347">
        <v>120.43</v>
      </c>
      <c r="H443" s="374"/>
      <c r="I443" s="348">
        <v>0.91339999999999999</v>
      </c>
      <c r="J443" s="348">
        <v>0.29980000000000001</v>
      </c>
      <c r="K443" s="348">
        <v>9.4718999999999998</v>
      </c>
      <c r="L443" s="348">
        <v>0.69399999999999995</v>
      </c>
      <c r="M443" s="348">
        <v>-8.0405999999999995</v>
      </c>
      <c r="N443" s="350">
        <v>0.38129999999999997</v>
      </c>
      <c r="O443" s="348">
        <v>4.1928999999999998</v>
      </c>
      <c r="P443" s="348">
        <v>15.3233</v>
      </c>
      <c r="Q443" s="348">
        <v>14.893599999999999</v>
      </c>
      <c r="R443" s="348">
        <v>16.9406</v>
      </c>
      <c r="S443" s="348">
        <v>12.2576</v>
      </c>
      <c r="T443" s="348">
        <v>-6.4621000000000004</v>
      </c>
      <c r="U443" s="348">
        <v>-4.2458</v>
      </c>
      <c r="V443" s="348">
        <v>-6.3676000000000004</v>
      </c>
      <c r="W443" s="348">
        <v>12.2576</v>
      </c>
      <c r="X443" s="348">
        <v>16.0473</v>
      </c>
      <c r="Y443" s="374"/>
      <c r="Z443" s="346">
        <v>18</v>
      </c>
      <c r="AA443" s="346">
        <v>16</v>
      </c>
      <c r="AB443" s="346">
        <v>11</v>
      </c>
      <c r="AC443" s="346">
        <v>16</v>
      </c>
      <c r="AD443" s="346">
        <v>11</v>
      </c>
      <c r="AE443" s="346">
        <v>11</v>
      </c>
      <c r="AF443" s="346">
        <v>9</v>
      </c>
      <c r="AG443" s="346">
        <v>6</v>
      </c>
      <c r="AH443" s="346">
        <v>6</v>
      </c>
      <c r="AI443" s="346">
        <v>3</v>
      </c>
      <c r="AJ443" s="346">
        <v>7</v>
      </c>
      <c r="AK443" s="346">
        <v>13</v>
      </c>
      <c r="AL443" s="346">
        <v>8</v>
      </c>
      <c r="AM443" s="346">
        <v>16</v>
      </c>
      <c r="AN443" s="346">
        <v>7</v>
      </c>
      <c r="AO443" s="373"/>
      <c r="AP443" s="348">
        <v>15.58</v>
      </c>
      <c r="AQ443" s="348">
        <v>15.08</v>
      </c>
      <c r="AR443" s="348">
        <v>11.26</v>
      </c>
      <c r="AS443" s="348">
        <v>5.46</v>
      </c>
      <c r="AT443" s="348">
        <v>-6.39</v>
      </c>
      <c r="AU443" s="351"/>
      <c r="AV443" s="346">
        <v>3</v>
      </c>
      <c r="AW443" s="346">
        <v>5</v>
      </c>
      <c r="AX443" s="346">
        <v>5</v>
      </c>
      <c r="AY443" s="346">
        <v>2</v>
      </c>
      <c r="AZ443" s="346">
        <v>13</v>
      </c>
      <c r="BA443" s="362"/>
      <c r="BB443" s="348">
        <v>15.2555613296828</v>
      </c>
      <c r="BC443" s="375">
        <v>0.93906940019948504</v>
      </c>
      <c r="BD443" s="375">
        <v>5.4707497636161201E-2</v>
      </c>
      <c r="BE443" s="375">
        <v>-6.7665441352549004E-3</v>
      </c>
      <c r="BF443" s="374"/>
      <c r="BG443" s="348">
        <v>59.244500000000002</v>
      </c>
      <c r="BH443" s="348">
        <v>25.962299999999999</v>
      </c>
      <c r="BI443" s="348">
        <v>11.8728</v>
      </c>
      <c r="BJ443" s="348">
        <v>2.9203999999999999</v>
      </c>
      <c r="BK443" s="373"/>
      <c r="BL443" s="372" t="s">
        <v>2728</v>
      </c>
      <c r="BM443" s="372" t="s">
        <v>2729</v>
      </c>
      <c r="BN443" s="372" t="s">
        <v>2730</v>
      </c>
      <c r="BO443" s="372" t="s">
        <v>2731</v>
      </c>
      <c r="BP443" s="372" t="s">
        <v>2732</v>
      </c>
      <c r="BQ443" s="373"/>
      <c r="BR443" s="354" t="s">
        <v>513</v>
      </c>
    </row>
    <row r="444" spans="1:70" s="428" customFormat="1" ht="11" x14ac:dyDescent="0.3">
      <c r="A444" s="841" t="s">
        <v>3875</v>
      </c>
      <c r="B444" s="842"/>
      <c r="C444" s="843">
        <v>45246</v>
      </c>
      <c r="D444" s="842"/>
      <c r="E444" s="844">
        <v>1669.12</v>
      </c>
      <c r="F444" s="842"/>
      <c r="G444" s="845">
        <v>13.875</v>
      </c>
      <c r="H444" s="847"/>
      <c r="I444" s="846">
        <v>1.27</v>
      </c>
      <c r="J444" s="846">
        <v>-4.3200000000000002E-2</v>
      </c>
      <c r="K444" s="846">
        <v>7.7670000000000003</v>
      </c>
      <c r="L444" s="846">
        <v>2.6865000000000001</v>
      </c>
      <c r="M444" s="846">
        <v>-9.1771999999999991</v>
      </c>
      <c r="N444" s="848">
        <v>7.4988999999999999</v>
      </c>
      <c r="O444" s="846">
        <v>10.9068</v>
      </c>
      <c r="P444" s="846" t="s">
        <v>430</v>
      </c>
      <c r="Q444" s="846" t="s">
        <v>430</v>
      </c>
      <c r="R444" s="846" t="s">
        <v>430</v>
      </c>
      <c r="S444" s="846">
        <v>10.0754</v>
      </c>
      <c r="T444" s="846">
        <v>-7.0039999999999996</v>
      </c>
      <c r="U444" s="846">
        <v>-4.4420999999999999</v>
      </c>
      <c r="V444" s="846">
        <v>1.44E-2</v>
      </c>
      <c r="W444" s="846">
        <v>10.0754</v>
      </c>
      <c r="X444" s="846">
        <v>14.323499999999999</v>
      </c>
      <c r="Y444" s="847"/>
      <c r="Z444" s="844">
        <v>8</v>
      </c>
      <c r="AA444" s="844">
        <v>24</v>
      </c>
      <c r="AB444" s="844">
        <v>22</v>
      </c>
      <c r="AC444" s="844">
        <v>6</v>
      </c>
      <c r="AD444" s="844">
        <v>17</v>
      </c>
      <c r="AE444" s="844">
        <v>1</v>
      </c>
      <c r="AF444" s="844">
        <v>1</v>
      </c>
      <c r="AG444" s="844" t="s">
        <v>430</v>
      </c>
      <c r="AH444" s="844" t="s">
        <v>430</v>
      </c>
      <c r="AI444" s="844" t="s">
        <v>430</v>
      </c>
      <c r="AJ444" s="844">
        <v>22</v>
      </c>
      <c r="AK444" s="844">
        <v>18</v>
      </c>
      <c r="AL444" s="844">
        <v>9</v>
      </c>
      <c r="AM444" s="844">
        <v>2</v>
      </c>
      <c r="AN444" s="844">
        <v>22</v>
      </c>
      <c r="AO444" s="842"/>
      <c r="AP444" s="846" t="s">
        <v>430</v>
      </c>
      <c r="AQ444" s="846" t="s">
        <v>430</v>
      </c>
      <c r="AR444" s="846" t="s">
        <v>430</v>
      </c>
      <c r="AS444" s="846" t="s">
        <v>430</v>
      </c>
      <c r="AT444" s="846">
        <v>-3.18</v>
      </c>
      <c r="AU444" s="849"/>
      <c r="AV444" s="844" t="s">
        <v>430</v>
      </c>
      <c r="AW444" s="844" t="s">
        <v>430</v>
      </c>
      <c r="AX444" s="844" t="s">
        <v>430</v>
      </c>
      <c r="AY444" s="844" t="s">
        <v>430</v>
      </c>
      <c r="AZ444" s="844">
        <v>5</v>
      </c>
      <c r="BA444" s="851"/>
      <c r="BB444" s="846">
        <v>16.8121654556615</v>
      </c>
      <c r="BC444" s="852">
        <v>0.94425985673684398</v>
      </c>
      <c r="BD444" s="852">
        <v>3.96648174531282E-2</v>
      </c>
      <c r="BE444" s="852">
        <v>0.17493861134452099</v>
      </c>
      <c r="BF444" s="847"/>
      <c r="BG444" s="846">
        <v>49.325800000000001</v>
      </c>
      <c r="BH444" s="846">
        <v>12.789099999999999</v>
      </c>
      <c r="BI444" s="846">
        <v>37.257100000000001</v>
      </c>
      <c r="BJ444" s="846">
        <v>0.628</v>
      </c>
      <c r="BK444" s="842"/>
      <c r="BL444" s="855" t="s">
        <v>2734</v>
      </c>
      <c r="BM444" s="855" t="s">
        <v>2735</v>
      </c>
      <c r="BN444" s="855" t="s">
        <v>2736</v>
      </c>
      <c r="BO444" s="855" t="s">
        <v>755</v>
      </c>
      <c r="BP444" s="855" t="s">
        <v>2737</v>
      </c>
      <c r="BQ444" s="842"/>
      <c r="BR444" s="856" t="s">
        <v>604</v>
      </c>
    </row>
    <row r="445" spans="1:70" s="428" customFormat="1" x14ac:dyDescent="0.25">
      <c r="A445" s="345" t="s">
        <v>3876</v>
      </c>
      <c r="B445" s="373"/>
      <c r="C445" s="719">
        <v>45169</v>
      </c>
      <c r="D445" s="373"/>
      <c r="E445" s="346">
        <v>1665.8</v>
      </c>
      <c r="F445" s="373"/>
      <c r="G445" s="347">
        <v>14.6501</v>
      </c>
      <c r="H445" s="374"/>
      <c r="I445" s="348">
        <v>1.8386</v>
      </c>
      <c r="J445" s="348">
        <v>0.81410000000000005</v>
      </c>
      <c r="K445" s="348">
        <v>11.3103</v>
      </c>
      <c r="L445" s="348">
        <v>4.4488000000000003</v>
      </c>
      <c r="M445" s="348">
        <v>-6.2549999999999999</v>
      </c>
      <c r="N445" s="350">
        <v>5.5633999999999997</v>
      </c>
      <c r="O445" s="348">
        <v>7.4192</v>
      </c>
      <c r="P445" s="348" t="s">
        <v>430</v>
      </c>
      <c r="Q445" s="348" t="s">
        <v>430</v>
      </c>
      <c r="R445" s="348" t="s">
        <v>430</v>
      </c>
      <c r="S445" s="348">
        <v>13.633599999999999</v>
      </c>
      <c r="T445" s="348">
        <v>-3.6368</v>
      </c>
      <c r="U445" s="348">
        <v>-2.7991999999999999</v>
      </c>
      <c r="V445" s="348">
        <v>-1.6752</v>
      </c>
      <c r="W445" s="348">
        <v>13.633599999999999</v>
      </c>
      <c r="X445" s="348">
        <v>15.4527</v>
      </c>
      <c r="Y445" s="374"/>
      <c r="Z445" s="346">
        <v>2</v>
      </c>
      <c r="AA445" s="346">
        <v>6</v>
      </c>
      <c r="AB445" s="346">
        <v>4</v>
      </c>
      <c r="AC445" s="346">
        <v>4</v>
      </c>
      <c r="AD445" s="346">
        <v>4</v>
      </c>
      <c r="AE445" s="346">
        <v>4</v>
      </c>
      <c r="AF445" s="346">
        <v>3</v>
      </c>
      <c r="AG445" s="346" t="s">
        <v>430</v>
      </c>
      <c r="AH445" s="346" t="s">
        <v>430</v>
      </c>
      <c r="AI445" s="346" t="s">
        <v>430</v>
      </c>
      <c r="AJ445" s="346">
        <v>4</v>
      </c>
      <c r="AK445" s="346">
        <v>4</v>
      </c>
      <c r="AL445" s="346">
        <v>3</v>
      </c>
      <c r="AM445" s="346">
        <v>4</v>
      </c>
      <c r="AN445" s="346">
        <v>4</v>
      </c>
      <c r="AO445" s="373"/>
      <c r="AP445" s="348" t="s">
        <v>430</v>
      </c>
      <c r="AQ445" s="348" t="s">
        <v>430</v>
      </c>
      <c r="AR445" s="348" t="s">
        <v>430</v>
      </c>
      <c r="AS445" s="348" t="s">
        <v>430</v>
      </c>
      <c r="AT445" s="348">
        <v>-0.51</v>
      </c>
      <c r="AU445" s="351"/>
      <c r="AV445" s="346" t="s">
        <v>430</v>
      </c>
      <c r="AW445" s="346" t="s">
        <v>430</v>
      </c>
      <c r="AX445" s="346" t="s">
        <v>430</v>
      </c>
      <c r="AY445" s="346" t="s">
        <v>430</v>
      </c>
      <c r="AZ445" s="346">
        <v>2</v>
      </c>
      <c r="BA445" s="362"/>
      <c r="BB445" s="348">
        <v>17.1131526492487</v>
      </c>
      <c r="BC445" s="375">
        <v>0.924417555733133</v>
      </c>
      <c r="BD445" s="375">
        <v>4.4282725291442802E-2</v>
      </c>
      <c r="BE445" s="375">
        <v>0.25148079665786</v>
      </c>
      <c r="BF445" s="374"/>
      <c r="BG445" s="348">
        <v>43.225700000000003</v>
      </c>
      <c r="BH445" s="348">
        <v>27.596599999999999</v>
      </c>
      <c r="BI445" s="348">
        <v>26.6112</v>
      </c>
      <c r="BJ445" s="348">
        <v>2.5665</v>
      </c>
      <c r="BK445" s="373"/>
      <c r="BL445" s="372" t="s">
        <v>2739</v>
      </c>
      <c r="BM445" s="372" t="s">
        <v>2740</v>
      </c>
      <c r="BN445" s="372" t="s">
        <v>2741</v>
      </c>
      <c r="BO445" s="372" t="s">
        <v>2742</v>
      </c>
      <c r="BP445" s="372" t="s">
        <v>2743</v>
      </c>
      <c r="BQ445" s="373"/>
      <c r="BR445" s="354" t="s">
        <v>476</v>
      </c>
    </row>
    <row r="446" spans="1:70" s="428" customFormat="1" x14ac:dyDescent="0.25">
      <c r="A446" s="345" t="s">
        <v>3877</v>
      </c>
      <c r="B446" s="373"/>
      <c r="C446" s="719">
        <v>43350</v>
      </c>
      <c r="D446" s="373"/>
      <c r="E446" s="346">
        <v>1413.98</v>
      </c>
      <c r="F446" s="373"/>
      <c r="G446" s="347">
        <v>33.238</v>
      </c>
      <c r="H446" s="374"/>
      <c r="I446" s="348">
        <v>0.80830000000000002</v>
      </c>
      <c r="J446" s="348">
        <v>0.2286</v>
      </c>
      <c r="K446" s="348">
        <v>7.5667</v>
      </c>
      <c r="L446" s="348">
        <v>-0.40479999999999999</v>
      </c>
      <c r="M446" s="348">
        <v>-8.5968999999999998</v>
      </c>
      <c r="N446" s="350">
        <v>-1.1625000000000001</v>
      </c>
      <c r="O446" s="348">
        <v>5.1018999999999997</v>
      </c>
      <c r="P446" s="348">
        <v>15.338699999999999</v>
      </c>
      <c r="Q446" s="348">
        <v>14.6045</v>
      </c>
      <c r="R446" s="348" t="s">
        <v>430</v>
      </c>
      <c r="S446" s="348">
        <v>9.5922000000000001</v>
      </c>
      <c r="T446" s="348">
        <v>-7.2995999999999999</v>
      </c>
      <c r="U446" s="348">
        <v>-6.1092000000000004</v>
      </c>
      <c r="V446" s="348">
        <v>-4.2759</v>
      </c>
      <c r="W446" s="348">
        <v>9.5922000000000001</v>
      </c>
      <c r="X446" s="348">
        <v>17.021899999999999</v>
      </c>
      <c r="Y446" s="374"/>
      <c r="Z446" s="346">
        <v>22</v>
      </c>
      <c r="AA446" s="346">
        <v>18</v>
      </c>
      <c r="AB446" s="346">
        <v>23</v>
      </c>
      <c r="AC446" s="346">
        <v>19</v>
      </c>
      <c r="AD446" s="346">
        <v>13</v>
      </c>
      <c r="AE446" s="346">
        <v>14</v>
      </c>
      <c r="AF446" s="346">
        <v>5</v>
      </c>
      <c r="AG446" s="346">
        <v>5</v>
      </c>
      <c r="AH446" s="346">
        <v>7</v>
      </c>
      <c r="AI446" s="346" t="s">
        <v>430</v>
      </c>
      <c r="AJ446" s="346">
        <v>23</v>
      </c>
      <c r="AK446" s="346">
        <v>21</v>
      </c>
      <c r="AL446" s="346">
        <v>15</v>
      </c>
      <c r="AM446" s="346">
        <v>11</v>
      </c>
      <c r="AN446" s="346">
        <v>23</v>
      </c>
      <c r="AO446" s="373"/>
      <c r="AP446" s="348" t="s">
        <v>430</v>
      </c>
      <c r="AQ446" s="348">
        <v>14.28</v>
      </c>
      <c r="AR446" s="348">
        <v>10.69</v>
      </c>
      <c r="AS446" s="348">
        <v>4.6399999999999997</v>
      </c>
      <c r="AT446" s="348">
        <v>-6.97</v>
      </c>
      <c r="AU446" s="351"/>
      <c r="AV446" s="346" t="s">
        <v>430</v>
      </c>
      <c r="AW446" s="346">
        <v>7</v>
      </c>
      <c r="AX446" s="346">
        <v>7</v>
      </c>
      <c r="AY446" s="346">
        <v>6</v>
      </c>
      <c r="AZ446" s="346">
        <v>15</v>
      </c>
      <c r="BA446" s="362"/>
      <c r="BB446" s="348">
        <v>14.7543598205039</v>
      </c>
      <c r="BC446" s="375">
        <v>0.92268878159697099</v>
      </c>
      <c r="BD446" s="375">
        <v>5.4417509727289801E-2</v>
      </c>
      <c r="BE446" s="375">
        <v>-2.3788379521824402E-2</v>
      </c>
      <c r="BF446" s="374"/>
      <c r="BG446" s="348">
        <v>66.778400000000005</v>
      </c>
      <c r="BH446" s="348">
        <v>18.5288</v>
      </c>
      <c r="BI446" s="348">
        <v>8.3356700000000004</v>
      </c>
      <c r="BJ446" s="348">
        <v>6.3571299999999997</v>
      </c>
      <c r="BK446" s="373"/>
      <c r="BL446" s="372" t="s">
        <v>2745</v>
      </c>
      <c r="BM446" s="372" t="s">
        <v>2746</v>
      </c>
      <c r="BN446" s="372" t="s">
        <v>2747</v>
      </c>
      <c r="BO446" s="372" t="s">
        <v>2748</v>
      </c>
      <c r="BP446" s="372" t="s">
        <v>2749</v>
      </c>
      <c r="BQ446" s="373"/>
      <c r="BR446" s="354" t="s">
        <v>1020</v>
      </c>
    </row>
    <row r="447" spans="1:70" s="428" customFormat="1" x14ac:dyDescent="0.25">
      <c r="A447" s="345" t="s">
        <v>3878</v>
      </c>
      <c r="B447" s="373"/>
      <c r="C447" s="719">
        <v>41276</v>
      </c>
      <c r="D447" s="373"/>
      <c r="E447" s="346">
        <v>1415.55</v>
      </c>
      <c r="F447" s="373"/>
      <c r="G447" s="347">
        <v>98.8262</v>
      </c>
      <c r="H447" s="374"/>
      <c r="I447" s="348">
        <v>0.99180000000000001</v>
      </c>
      <c r="J447" s="348">
        <v>0.38040000000000002</v>
      </c>
      <c r="K447" s="348">
        <v>8.1144999999999996</v>
      </c>
      <c r="L447" s="348">
        <v>-0.48020000000000002</v>
      </c>
      <c r="M447" s="348">
        <v>-11.9049</v>
      </c>
      <c r="N447" s="350">
        <v>-3.3597000000000001</v>
      </c>
      <c r="O447" s="348">
        <v>4.351</v>
      </c>
      <c r="P447" s="348">
        <v>14.5158</v>
      </c>
      <c r="Q447" s="348">
        <v>14.018800000000001</v>
      </c>
      <c r="R447" s="348">
        <v>13.353999999999999</v>
      </c>
      <c r="S447" s="348">
        <v>10.6494</v>
      </c>
      <c r="T447" s="348">
        <v>-8.3377999999999997</v>
      </c>
      <c r="U447" s="348">
        <v>-7.9741</v>
      </c>
      <c r="V447" s="348">
        <v>-8.3582000000000001</v>
      </c>
      <c r="W447" s="348">
        <v>10.6494</v>
      </c>
      <c r="X447" s="348">
        <v>13.8987</v>
      </c>
      <c r="Y447" s="374"/>
      <c r="Z447" s="346">
        <v>12</v>
      </c>
      <c r="AA447" s="346">
        <v>13</v>
      </c>
      <c r="AB447" s="346">
        <v>19</v>
      </c>
      <c r="AC447" s="346">
        <v>20</v>
      </c>
      <c r="AD447" s="346">
        <v>21</v>
      </c>
      <c r="AE447" s="346">
        <v>18</v>
      </c>
      <c r="AF447" s="346">
        <v>8</v>
      </c>
      <c r="AG447" s="346">
        <v>8</v>
      </c>
      <c r="AH447" s="346">
        <v>10</v>
      </c>
      <c r="AI447" s="346">
        <v>7</v>
      </c>
      <c r="AJ447" s="346">
        <v>17</v>
      </c>
      <c r="AK447" s="346">
        <v>23</v>
      </c>
      <c r="AL447" s="346">
        <v>19</v>
      </c>
      <c r="AM447" s="346">
        <v>19</v>
      </c>
      <c r="AN447" s="346">
        <v>17</v>
      </c>
      <c r="AO447" s="373"/>
      <c r="AP447" s="348">
        <v>11.98</v>
      </c>
      <c r="AQ447" s="348">
        <v>12.75</v>
      </c>
      <c r="AR447" s="348">
        <v>9.7899999999999991</v>
      </c>
      <c r="AS447" s="348">
        <v>3.02</v>
      </c>
      <c r="AT447" s="348">
        <v>-10.97</v>
      </c>
      <c r="AU447" s="351"/>
      <c r="AV447" s="346">
        <v>7</v>
      </c>
      <c r="AW447" s="346">
        <v>10</v>
      </c>
      <c r="AX447" s="346">
        <v>10</v>
      </c>
      <c r="AY447" s="346">
        <v>10</v>
      </c>
      <c r="AZ447" s="346">
        <v>19</v>
      </c>
      <c r="BA447" s="362"/>
      <c r="BB447" s="348">
        <v>14.9078179701871</v>
      </c>
      <c r="BC447" s="375">
        <v>0.90818691659714201</v>
      </c>
      <c r="BD447" s="375">
        <v>4.9388789348941503E-2</v>
      </c>
      <c r="BE447" s="375">
        <v>-7.7411857340666496E-2</v>
      </c>
      <c r="BF447" s="374"/>
      <c r="BG447" s="348">
        <v>75.681299999999993</v>
      </c>
      <c r="BH447" s="348">
        <v>8.7347900000000003</v>
      </c>
      <c r="BI447" s="348">
        <v>10.9899</v>
      </c>
      <c r="BJ447" s="348">
        <v>4.5940099999999999</v>
      </c>
      <c r="BK447" s="373"/>
      <c r="BL447" s="372" t="s">
        <v>2751</v>
      </c>
      <c r="BM447" s="372" t="s">
        <v>2752</v>
      </c>
      <c r="BN447" s="372" t="s">
        <v>2753</v>
      </c>
      <c r="BO447" s="372" t="s">
        <v>2754</v>
      </c>
      <c r="BP447" s="372" t="s">
        <v>2755</v>
      </c>
      <c r="BQ447" s="373"/>
      <c r="BR447" s="354" t="s">
        <v>526</v>
      </c>
    </row>
    <row r="448" spans="1:70" s="428" customFormat="1" x14ac:dyDescent="0.25">
      <c r="A448" s="345" t="s">
        <v>3879</v>
      </c>
      <c r="B448" s="373"/>
      <c r="C448" s="719">
        <v>45953</v>
      </c>
      <c r="D448" s="373"/>
      <c r="E448" s="346">
        <v>1016.22</v>
      </c>
      <c r="F448" s="373"/>
      <c r="G448" s="347">
        <v>9.2363</v>
      </c>
      <c r="H448" s="374"/>
      <c r="I448" s="348">
        <v>1.4621</v>
      </c>
      <c r="J448" s="348">
        <v>1.4655</v>
      </c>
      <c r="K448" s="348">
        <v>11.745200000000001</v>
      </c>
      <c r="L448" s="348">
        <v>5.9512</v>
      </c>
      <c r="M448" s="348">
        <v>-7.6369999999999996</v>
      </c>
      <c r="N448" s="350" t="s">
        <v>430</v>
      </c>
      <c r="O448" s="348" t="s">
        <v>430</v>
      </c>
      <c r="P448" s="348" t="s">
        <v>430</v>
      </c>
      <c r="Q448" s="348" t="s">
        <v>430</v>
      </c>
      <c r="R448" s="348" t="s">
        <v>430</v>
      </c>
      <c r="S448" s="348">
        <v>14.1722</v>
      </c>
      <c r="T448" s="348">
        <v>-5.9306000000000001</v>
      </c>
      <c r="U448" s="348" t="s">
        <v>430</v>
      </c>
      <c r="V448" s="348" t="s">
        <v>430</v>
      </c>
      <c r="W448" s="348">
        <v>14.1722</v>
      </c>
      <c r="X448" s="348">
        <v>-7.6369999999999996</v>
      </c>
      <c r="Y448" s="374"/>
      <c r="Z448" s="346">
        <v>3</v>
      </c>
      <c r="AA448" s="346">
        <v>3</v>
      </c>
      <c r="AB448" s="346">
        <v>2</v>
      </c>
      <c r="AC448" s="346">
        <v>2</v>
      </c>
      <c r="AD448" s="346">
        <v>9</v>
      </c>
      <c r="AE448" s="346" t="s">
        <v>430</v>
      </c>
      <c r="AF448" s="346" t="s">
        <v>430</v>
      </c>
      <c r="AG448" s="346" t="s">
        <v>430</v>
      </c>
      <c r="AH448" s="346" t="s">
        <v>430</v>
      </c>
      <c r="AI448" s="346" t="s">
        <v>430</v>
      </c>
      <c r="AJ448" s="346">
        <v>3</v>
      </c>
      <c r="AK448" s="346">
        <v>11</v>
      </c>
      <c r="AL448" s="346" t="s">
        <v>430</v>
      </c>
      <c r="AM448" s="346" t="s">
        <v>430</v>
      </c>
      <c r="AN448" s="346">
        <v>3</v>
      </c>
      <c r="AO448" s="373"/>
      <c r="AP448" s="348" t="s">
        <v>430</v>
      </c>
      <c r="AQ448" s="348" t="s">
        <v>430</v>
      </c>
      <c r="AR448" s="348" t="s">
        <v>430</v>
      </c>
      <c r="AS448" s="348" t="s">
        <v>430</v>
      </c>
      <c r="AT448" s="348" t="s">
        <v>430</v>
      </c>
      <c r="AU448" s="351"/>
      <c r="AV448" s="346" t="s">
        <v>430</v>
      </c>
      <c r="AW448" s="346" t="s">
        <v>430</v>
      </c>
      <c r="AX448" s="346" t="s">
        <v>430</v>
      </c>
      <c r="AY448" s="346" t="s">
        <v>430</v>
      </c>
      <c r="AZ448" s="346" t="s">
        <v>430</v>
      </c>
      <c r="BA448" s="362"/>
      <c r="BB448" s="348">
        <v>28.5870277866286</v>
      </c>
      <c r="BC448" s="375">
        <v>1.316422985322</v>
      </c>
      <c r="BD448" s="375">
        <v>-5.6267011589175797E-2</v>
      </c>
      <c r="BE448" s="375">
        <v>1.0148589098031899</v>
      </c>
      <c r="BF448" s="374"/>
      <c r="BG448" s="348">
        <v>33.655700000000003</v>
      </c>
      <c r="BH448" s="348">
        <v>17.941299999999998</v>
      </c>
      <c r="BI448" s="348">
        <v>46.2774</v>
      </c>
      <c r="BJ448" s="348">
        <v>2.1255999999999999</v>
      </c>
      <c r="BK448" s="373"/>
      <c r="BL448" s="372" t="s">
        <v>2757</v>
      </c>
      <c r="BM448" s="372" t="s">
        <v>2758</v>
      </c>
      <c r="BN448" s="372" t="s">
        <v>2759</v>
      </c>
      <c r="BO448" s="372" t="s">
        <v>2760</v>
      </c>
      <c r="BP448" s="372" t="s">
        <v>510</v>
      </c>
      <c r="BQ448" s="373"/>
      <c r="BR448" s="354" t="s">
        <v>476</v>
      </c>
    </row>
    <row r="449" spans="1:70" s="428" customFormat="1" x14ac:dyDescent="0.25">
      <c r="A449" s="345" t="s">
        <v>3880</v>
      </c>
      <c r="B449" s="373"/>
      <c r="C449" s="719">
        <v>41275</v>
      </c>
      <c r="D449" s="373"/>
      <c r="E449" s="346">
        <v>672.03700000000003</v>
      </c>
      <c r="F449" s="373"/>
      <c r="G449" s="347">
        <v>60.288800000000002</v>
      </c>
      <c r="H449" s="374"/>
      <c r="I449" s="348">
        <v>0.97209999999999996</v>
      </c>
      <c r="J449" s="348">
        <v>3.2199999999999999E-2</v>
      </c>
      <c r="K449" s="348">
        <v>8.9199000000000002</v>
      </c>
      <c r="L449" s="348">
        <v>0.57809999999999995</v>
      </c>
      <c r="M449" s="348">
        <v>-8.3074999999999992</v>
      </c>
      <c r="N449" s="350">
        <v>1.8027</v>
      </c>
      <c r="O449" s="348">
        <v>4.4968000000000004</v>
      </c>
      <c r="P449" s="348">
        <v>14.4397</v>
      </c>
      <c r="Q449" s="348">
        <v>12.9156</v>
      </c>
      <c r="R449" s="348">
        <v>11.975099999999999</v>
      </c>
      <c r="S449" s="348">
        <v>11.2255</v>
      </c>
      <c r="T449" s="348">
        <v>-6.6529999999999996</v>
      </c>
      <c r="U449" s="348">
        <v>-5.0488999999999997</v>
      </c>
      <c r="V449" s="348">
        <v>-3.5558000000000001</v>
      </c>
      <c r="W449" s="348">
        <v>11.2255</v>
      </c>
      <c r="X449" s="348">
        <v>11.5258</v>
      </c>
      <c r="Y449" s="374"/>
      <c r="Z449" s="346">
        <v>14</v>
      </c>
      <c r="AA449" s="346">
        <v>22</v>
      </c>
      <c r="AB449" s="346">
        <v>16</v>
      </c>
      <c r="AC449" s="346">
        <v>18</v>
      </c>
      <c r="AD449" s="346">
        <v>12</v>
      </c>
      <c r="AE449" s="346">
        <v>9</v>
      </c>
      <c r="AF449" s="346">
        <v>7</v>
      </c>
      <c r="AG449" s="346">
        <v>9</v>
      </c>
      <c r="AH449" s="346">
        <v>11</v>
      </c>
      <c r="AI449" s="346">
        <v>8</v>
      </c>
      <c r="AJ449" s="346">
        <v>15</v>
      </c>
      <c r="AK449" s="346">
        <v>16</v>
      </c>
      <c r="AL449" s="346">
        <v>11</v>
      </c>
      <c r="AM449" s="346">
        <v>8</v>
      </c>
      <c r="AN449" s="346">
        <v>15</v>
      </c>
      <c r="AO449" s="373"/>
      <c r="AP449" s="348">
        <v>11.62</v>
      </c>
      <c r="AQ449" s="348">
        <v>12.01</v>
      </c>
      <c r="AR449" s="348">
        <v>9.35</v>
      </c>
      <c r="AS449" s="348">
        <v>5.09</v>
      </c>
      <c r="AT449" s="348">
        <v>-5.07</v>
      </c>
      <c r="AU449" s="351"/>
      <c r="AV449" s="346">
        <v>8</v>
      </c>
      <c r="AW449" s="346">
        <v>11</v>
      </c>
      <c r="AX449" s="346">
        <v>11</v>
      </c>
      <c r="AY449" s="346">
        <v>5</v>
      </c>
      <c r="AZ449" s="346">
        <v>10</v>
      </c>
      <c r="BA449" s="362"/>
      <c r="BB449" s="348">
        <v>15.5417564747424</v>
      </c>
      <c r="BC449" s="375">
        <v>0.98191226900182005</v>
      </c>
      <c r="BD449" s="375">
        <v>4.8384112578488798E-2</v>
      </c>
      <c r="BE449" s="375">
        <v>-0.1277711439583</v>
      </c>
      <c r="BF449" s="374"/>
      <c r="BG449" s="348">
        <v>74.509399999999999</v>
      </c>
      <c r="BH449" s="348">
        <v>16.358499999999999</v>
      </c>
      <c r="BI449" s="348">
        <v>6.5286600000000004</v>
      </c>
      <c r="BJ449" s="348">
        <v>2.60344</v>
      </c>
      <c r="BK449" s="373"/>
      <c r="BL449" s="372" t="s">
        <v>2762</v>
      </c>
      <c r="BM449" s="372" t="s">
        <v>2763</v>
      </c>
      <c r="BN449" s="372" t="s">
        <v>2764</v>
      </c>
      <c r="BO449" s="372" t="s">
        <v>2765</v>
      </c>
      <c r="BP449" s="372" t="s">
        <v>2766</v>
      </c>
      <c r="BQ449" s="373"/>
      <c r="BR449" s="354" t="s">
        <v>463</v>
      </c>
    </row>
    <row r="450" spans="1:70" s="428" customFormat="1" x14ac:dyDescent="0.25">
      <c r="A450" s="345" t="s">
        <v>3881</v>
      </c>
      <c r="B450" s="373"/>
      <c r="C450" s="719">
        <v>45625</v>
      </c>
      <c r="D450" s="373"/>
      <c r="E450" s="346">
        <v>611.29700000000003</v>
      </c>
      <c r="F450" s="373"/>
      <c r="G450" s="347">
        <v>9.0990000000000002</v>
      </c>
      <c r="H450" s="374"/>
      <c r="I450" s="348">
        <v>1.359</v>
      </c>
      <c r="J450" s="348">
        <v>0.497</v>
      </c>
      <c r="K450" s="348">
        <v>10.5724</v>
      </c>
      <c r="L450" s="348">
        <v>2.6164000000000001</v>
      </c>
      <c r="M450" s="348">
        <v>-10.0267</v>
      </c>
      <c r="N450" s="350">
        <v>-2.1600999999999999</v>
      </c>
      <c r="O450" s="348" t="s">
        <v>430</v>
      </c>
      <c r="P450" s="348" t="s">
        <v>430</v>
      </c>
      <c r="Q450" s="348" t="s">
        <v>430</v>
      </c>
      <c r="R450" s="348" t="s">
        <v>430</v>
      </c>
      <c r="S450" s="348">
        <v>12.5975</v>
      </c>
      <c r="T450" s="348">
        <v>-5.0506000000000002</v>
      </c>
      <c r="U450" s="348">
        <v>-6.6002999999999998</v>
      </c>
      <c r="V450" s="348">
        <v>-6.1764999999999999</v>
      </c>
      <c r="W450" s="348">
        <v>12.5975</v>
      </c>
      <c r="X450" s="348">
        <v>-6.4851000000000001</v>
      </c>
      <c r="Y450" s="374"/>
      <c r="Z450" s="346">
        <v>6</v>
      </c>
      <c r="AA450" s="346">
        <v>10</v>
      </c>
      <c r="AB450" s="346">
        <v>6</v>
      </c>
      <c r="AC450" s="346">
        <v>7</v>
      </c>
      <c r="AD450" s="346">
        <v>20</v>
      </c>
      <c r="AE450" s="346">
        <v>15</v>
      </c>
      <c r="AF450" s="346" t="s">
        <v>430</v>
      </c>
      <c r="AG450" s="346" t="s">
        <v>430</v>
      </c>
      <c r="AH450" s="346" t="s">
        <v>430</v>
      </c>
      <c r="AI450" s="346" t="s">
        <v>430</v>
      </c>
      <c r="AJ450" s="346">
        <v>6</v>
      </c>
      <c r="AK450" s="346">
        <v>8</v>
      </c>
      <c r="AL450" s="346">
        <v>17</v>
      </c>
      <c r="AM450" s="346">
        <v>15</v>
      </c>
      <c r="AN450" s="346">
        <v>6</v>
      </c>
      <c r="AO450" s="373"/>
      <c r="AP450" s="348" t="s">
        <v>430</v>
      </c>
      <c r="AQ450" s="348" t="s">
        <v>430</v>
      </c>
      <c r="AR450" s="348" t="s">
        <v>430</v>
      </c>
      <c r="AS450" s="348" t="s">
        <v>430</v>
      </c>
      <c r="AT450" s="348">
        <v>-6.63</v>
      </c>
      <c r="AU450" s="351"/>
      <c r="AV450" s="346" t="s">
        <v>430</v>
      </c>
      <c r="AW450" s="346" t="s">
        <v>430</v>
      </c>
      <c r="AX450" s="346" t="s">
        <v>430</v>
      </c>
      <c r="AY450" s="346" t="s">
        <v>430</v>
      </c>
      <c r="AZ450" s="346">
        <v>14</v>
      </c>
      <c r="BA450" s="362"/>
      <c r="BB450" s="348">
        <v>17.841684338732101</v>
      </c>
      <c r="BC450" s="375">
        <v>1.08551449320478</v>
      </c>
      <c r="BD450" s="375">
        <v>-5.7946428543189599E-2</v>
      </c>
      <c r="BE450" s="375">
        <v>-0.63112784958260104</v>
      </c>
      <c r="BF450" s="374"/>
      <c r="BG450" s="348">
        <v>52.286799999999999</v>
      </c>
      <c r="BH450" s="348">
        <v>10.7959</v>
      </c>
      <c r="BI450" s="348">
        <v>34.483600000000003</v>
      </c>
      <c r="BJ450" s="348">
        <v>2.4337</v>
      </c>
      <c r="BK450" s="373"/>
      <c r="BL450" s="372" t="s">
        <v>2768</v>
      </c>
      <c r="BM450" s="372" t="s">
        <v>2769</v>
      </c>
      <c r="BN450" s="372" t="s">
        <v>2770</v>
      </c>
      <c r="BO450" s="372" t="s">
        <v>2771</v>
      </c>
      <c r="BP450" s="372" t="s">
        <v>2772</v>
      </c>
      <c r="BQ450" s="373"/>
      <c r="BR450" s="354" t="s">
        <v>476</v>
      </c>
    </row>
    <row r="451" spans="1:70" s="428" customFormat="1" x14ac:dyDescent="0.25">
      <c r="A451" s="345" t="s">
        <v>3882</v>
      </c>
      <c r="B451" s="373"/>
      <c r="C451" s="719">
        <v>45957</v>
      </c>
      <c r="D451" s="373"/>
      <c r="E451" s="346">
        <v>526.79</v>
      </c>
      <c r="F451" s="373"/>
      <c r="G451" s="347">
        <v>9.6</v>
      </c>
      <c r="H451" s="374"/>
      <c r="I451" s="348">
        <v>2.0190999999999999</v>
      </c>
      <c r="J451" s="348">
        <v>0.52359999999999995</v>
      </c>
      <c r="K451" s="348">
        <v>10.8545</v>
      </c>
      <c r="L451" s="348">
        <v>6.3122999999999996</v>
      </c>
      <c r="M451" s="348">
        <v>-4</v>
      </c>
      <c r="N451" s="350" t="s">
        <v>430</v>
      </c>
      <c r="O451" s="348" t="s">
        <v>430</v>
      </c>
      <c r="P451" s="348" t="s">
        <v>430</v>
      </c>
      <c r="Q451" s="348" t="s">
        <v>430</v>
      </c>
      <c r="R451" s="348" t="s">
        <v>430</v>
      </c>
      <c r="S451" s="348">
        <v>13.074199999999999</v>
      </c>
      <c r="T451" s="348">
        <v>-1.6393</v>
      </c>
      <c r="U451" s="348" t="s">
        <v>430</v>
      </c>
      <c r="V451" s="348" t="s">
        <v>430</v>
      </c>
      <c r="W451" s="348">
        <v>13.074199999999999</v>
      </c>
      <c r="X451" s="348">
        <v>-4</v>
      </c>
      <c r="Y451" s="374"/>
      <c r="Z451" s="346">
        <v>1</v>
      </c>
      <c r="AA451" s="346">
        <v>9</v>
      </c>
      <c r="AB451" s="346">
        <v>5</v>
      </c>
      <c r="AC451" s="346">
        <v>1</v>
      </c>
      <c r="AD451" s="346">
        <v>1</v>
      </c>
      <c r="AE451" s="346" t="s">
        <v>430</v>
      </c>
      <c r="AF451" s="346" t="s">
        <v>430</v>
      </c>
      <c r="AG451" s="346" t="s">
        <v>430</v>
      </c>
      <c r="AH451" s="346" t="s">
        <v>430</v>
      </c>
      <c r="AI451" s="346" t="s">
        <v>430</v>
      </c>
      <c r="AJ451" s="346">
        <v>5</v>
      </c>
      <c r="AK451" s="346">
        <v>1</v>
      </c>
      <c r="AL451" s="346" t="s">
        <v>430</v>
      </c>
      <c r="AM451" s="346" t="s">
        <v>430</v>
      </c>
      <c r="AN451" s="346">
        <v>5</v>
      </c>
      <c r="AO451" s="373"/>
      <c r="AP451" s="348" t="s">
        <v>430</v>
      </c>
      <c r="AQ451" s="348" t="s">
        <v>430</v>
      </c>
      <c r="AR451" s="348" t="s">
        <v>430</v>
      </c>
      <c r="AS451" s="348" t="s">
        <v>430</v>
      </c>
      <c r="AT451" s="348" t="s">
        <v>430</v>
      </c>
      <c r="AU451" s="351"/>
      <c r="AV451" s="346" t="s">
        <v>430</v>
      </c>
      <c r="AW451" s="346" t="s">
        <v>430</v>
      </c>
      <c r="AX451" s="346" t="s">
        <v>430</v>
      </c>
      <c r="AY451" s="346" t="s">
        <v>430</v>
      </c>
      <c r="AZ451" s="346" t="s">
        <v>430</v>
      </c>
      <c r="BA451" s="362"/>
      <c r="BB451" s="348">
        <v>25.351533303922199</v>
      </c>
      <c r="BC451" s="375">
        <v>1.2039828191250901</v>
      </c>
      <c r="BD451" s="375">
        <v>-4.0788274637035098E-2</v>
      </c>
      <c r="BE451" s="375">
        <v>1.3652496546959501</v>
      </c>
      <c r="BF451" s="374"/>
      <c r="BG451" s="348">
        <v>35.704300000000003</v>
      </c>
      <c r="BH451" s="348">
        <v>24.560199999999998</v>
      </c>
      <c r="BI451" s="348">
        <v>38.384500000000003</v>
      </c>
      <c r="BJ451" s="348">
        <v>1.351</v>
      </c>
      <c r="BK451" s="373"/>
      <c r="BL451" s="372" t="s">
        <v>2774</v>
      </c>
      <c r="BM451" s="372" t="s">
        <v>2775</v>
      </c>
      <c r="BN451" s="372" t="s">
        <v>2776</v>
      </c>
      <c r="BO451" s="372" t="s">
        <v>2777</v>
      </c>
      <c r="BP451" s="372" t="s">
        <v>2778</v>
      </c>
      <c r="BQ451" s="373"/>
      <c r="BR451" s="354" t="s">
        <v>604</v>
      </c>
    </row>
    <row r="452" spans="1:70" s="428" customFormat="1" x14ac:dyDescent="0.25">
      <c r="A452" s="345" t="s">
        <v>3883</v>
      </c>
      <c r="B452" s="373"/>
      <c r="C452" s="719">
        <v>43417</v>
      </c>
      <c r="D452" s="373"/>
      <c r="E452" s="346">
        <v>499.97</v>
      </c>
      <c r="F452" s="373"/>
      <c r="G452" s="347">
        <v>24.206299999999999</v>
      </c>
      <c r="H452" s="374"/>
      <c r="I452" s="348">
        <v>1.2007000000000001</v>
      </c>
      <c r="J452" s="348">
        <v>0.23150000000000001</v>
      </c>
      <c r="K452" s="348">
        <v>8.1454000000000004</v>
      </c>
      <c r="L452" s="348">
        <v>0.66449999999999998</v>
      </c>
      <c r="M452" s="348">
        <v>-8.9803999999999995</v>
      </c>
      <c r="N452" s="350">
        <v>0.85489999999999999</v>
      </c>
      <c r="O452" s="348">
        <v>3.5337000000000001</v>
      </c>
      <c r="P452" s="348">
        <v>14.8843</v>
      </c>
      <c r="Q452" s="348">
        <v>14.450200000000001</v>
      </c>
      <c r="R452" s="348" t="s">
        <v>430</v>
      </c>
      <c r="S452" s="348">
        <v>10.4055</v>
      </c>
      <c r="T452" s="348">
        <v>-6.7072000000000003</v>
      </c>
      <c r="U452" s="348">
        <v>-5.7163000000000004</v>
      </c>
      <c r="V452" s="348">
        <v>-3.6818</v>
      </c>
      <c r="W452" s="348">
        <v>10.4055</v>
      </c>
      <c r="X452" s="348">
        <v>12.5854</v>
      </c>
      <c r="Y452" s="374"/>
      <c r="Z452" s="346">
        <v>9</v>
      </c>
      <c r="AA452" s="346">
        <v>17</v>
      </c>
      <c r="AB452" s="346">
        <v>18</v>
      </c>
      <c r="AC452" s="346">
        <v>17</v>
      </c>
      <c r="AD452" s="346">
        <v>16</v>
      </c>
      <c r="AE452" s="346">
        <v>10</v>
      </c>
      <c r="AF452" s="346">
        <v>12</v>
      </c>
      <c r="AG452" s="346">
        <v>7</v>
      </c>
      <c r="AH452" s="346">
        <v>8</v>
      </c>
      <c r="AI452" s="346" t="s">
        <v>430</v>
      </c>
      <c r="AJ452" s="346">
        <v>20</v>
      </c>
      <c r="AK452" s="346">
        <v>17</v>
      </c>
      <c r="AL452" s="346">
        <v>13</v>
      </c>
      <c r="AM452" s="346">
        <v>9</v>
      </c>
      <c r="AN452" s="346">
        <v>20</v>
      </c>
      <c r="AO452" s="373"/>
      <c r="AP452" s="348" t="s">
        <v>430</v>
      </c>
      <c r="AQ452" s="348">
        <v>13.68</v>
      </c>
      <c r="AR452" s="348">
        <v>10.79</v>
      </c>
      <c r="AS452" s="348">
        <v>4.5999999999999996</v>
      </c>
      <c r="AT452" s="348">
        <v>-6.1</v>
      </c>
      <c r="AU452" s="351"/>
      <c r="AV452" s="346" t="s">
        <v>430</v>
      </c>
      <c r="AW452" s="346">
        <v>9</v>
      </c>
      <c r="AX452" s="346">
        <v>6</v>
      </c>
      <c r="AY452" s="346">
        <v>8</v>
      </c>
      <c r="AZ452" s="346">
        <v>12</v>
      </c>
      <c r="BA452" s="362"/>
      <c r="BB452" s="348">
        <v>15.1837665294921</v>
      </c>
      <c r="BC452" s="375">
        <v>0.94370853586195103</v>
      </c>
      <c r="BD452" s="375">
        <v>5.3161326315930402E-2</v>
      </c>
      <c r="BE452" s="375">
        <v>-3.8327400382888503E-2</v>
      </c>
      <c r="BF452" s="374"/>
      <c r="BG452" s="348">
        <v>59.127099999999999</v>
      </c>
      <c r="BH452" s="348">
        <v>16.759899999999998</v>
      </c>
      <c r="BI452" s="348">
        <v>19.6508</v>
      </c>
      <c r="BJ452" s="348">
        <v>4.4622000000000002</v>
      </c>
      <c r="BK452" s="373"/>
      <c r="BL452" s="372" t="s">
        <v>2780</v>
      </c>
      <c r="BM452" s="372" t="s">
        <v>2781</v>
      </c>
      <c r="BN452" s="372" t="s">
        <v>2782</v>
      </c>
      <c r="BO452" s="372" t="s">
        <v>2783</v>
      </c>
      <c r="BP452" s="372" t="s">
        <v>2784</v>
      </c>
      <c r="BQ452" s="373"/>
      <c r="BR452" s="354" t="s">
        <v>476</v>
      </c>
    </row>
    <row r="453" spans="1:70" s="428" customFormat="1" x14ac:dyDescent="0.25">
      <c r="A453" s="345" t="s">
        <v>3884</v>
      </c>
      <c r="B453" s="373"/>
      <c r="C453" s="719">
        <v>45708</v>
      </c>
      <c r="D453" s="373"/>
      <c r="E453" s="346">
        <v>483.43200000000002</v>
      </c>
      <c r="F453" s="373"/>
      <c r="G453" s="347">
        <v>11.022</v>
      </c>
      <c r="H453" s="374"/>
      <c r="I453" s="348">
        <v>0.98960000000000004</v>
      </c>
      <c r="J453" s="348">
        <v>0.62170000000000003</v>
      </c>
      <c r="K453" s="348">
        <v>8.9377999999999993</v>
      </c>
      <c r="L453" s="348">
        <v>1.7785</v>
      </c>
      <c r="M453" s="348">
        <v>-6.86</v>
      </c>
      <c r="N453" s="350">
        <v>3.8041999999999998</v>
      </c>
      <c r="O453" s="348" t="s">
        <v>430</v>
      </c>
      <c r="P453" s="348" t="s">
        <v>430</v>
      </c>
      <c r="Q453" s="348" t="s">
        <v>430</v>
      </c>
      <c r="R453" s="348" t="s">
        <v>430</v>
      </c>
      <c r="S453" s="348">
        <v>11.2075</v>
      </c>
      <c r="T453" s="348">
        <v>-5.5430000000000001</v>
      </c>
      <c r="U453" s="348">
        <v>-3.7187000000000001</v>
      </c>
      <c r="V453" s="348">
        <v>-1.5268999999999999</v>
      </c>
      <c r="W453" s="348">
        <v>11.2075</v>
      </c>
      <c r="X453" s="348">
        <v>8.5898000000000003</v>
      </c>
      <c r="Y453" s="374"/>
      <c r="Z453" s="346">
        <v>13</v>
      </c>
      <c r="AA453" s="346">
        <v>8</v>
      </c>
      <c r="AB453" s="346">
        <v>15</v>
      </c>
      <c r="AC453" s="346">
        <v>13</v>
      </c>
      <c r="AD453" s="346">
        <v>7</v>
      </c>
      <c r="AE453" s="346">
        <v>6</v>
      </c>
      <c r="AF453" s="346" t="s">
        <v>430</v>
      </c>
      <c r="AG453" s="346" t="s">
        <v>430</v>
      </c>
      <c r="AH453" s="346" t="s">
        <v>430</v>
      </c>
      <c r="AI453" s="346" t="s">
        <v>430</v>
      </c>
      <c r="AJ453" s="346">
        <v>16</v>
      </c>
      <c r="AK453" s="346">
        <v>10</v>
      </c>
      <c r="AL453" s="346">
        <v>5</v>
      </c>
      <c r="AM453" s="346">
        <v>3</v>
      </c>
      <c r="AN453" s="346">
        <v>16</v>
      </c>
      <c r="AO453" s="373"/>
      <c r="AP453" s="348" t="s">
        <v>430</v>
      </c>
      <c r="AQ453" s="348" t="s">
        <v>430</v>
      </c>
      <c r="AR453" s="348" t="s">
        <v>430</v>
      </c>
      <c r="AS453" s="348" t="s">
        <v>430</v>
      </c>
      <c r="AT453" s="348">
        <v>-2.48</v>
      </c>
      <c r="AU453" s="351"/>
      <c r="AV453" s="346" t="s">
        <v>430</v>
      </c>
      <c r="AW453" s="346" t="s">
        <v>430</v>
      </c>
      <c r="AX453" s="346" t="s">
        <v>430</v>
      </c>
      <c r="AY453" s="346" t="s">
        <v>430</v>
      </c>
      <c r="AZ453" s="346">
        <v>4</v>
      </c>
      <c r="BA453" s="362"/>
      <c r="BB453" s="348">
        <v>15.7385593467099</v>
      </c>
      <c r="BC453" s="375">
        <v>0.99033225343032805</v>
      </c>
      <c r="BD453" s="375">
        <v>1.51976841409213E-2</v>
      </c>
      <c r="BE453" s="375">
        <v>2.7735525395085999E-2</v>
      </c>
      <c r="BF453" s="374"/>
      <c r="BG453" s="348">
        <v>65.030100000000004</v>
      </c>
      <c r="BH453" s="348">
        <v>22.4894</v>
      </c>
      <c r="BI453" s="348">
        <v>10.8125</v>
      </c>
      <c r="BJ453" s="348">
        <v>1.6679999999999999</v>
      </c>
      <c r="BK453" s="373"/>
      <c r="BL453" s="372" t="s">
        <v>2786</v>
      </c>
      <c r="BM453" s="372" t="s">
        <v>2787</v>
      </c>
      <c r="BN453" s="372" t="s">
        <v>1339</v>
      </c>
      <c r="BO453" s="372" t="s">
        <v>2166</v>
      </c>
      <c r="BP453" s="372" t="s">
        <v>2788</v>
      </c>
      <c r="BQ453" s="373"/>
      <c r="BR453" s="354" t="s">
        <v>476</v>
      </c>
    </row>
    <row r="454" spans="1:70" s="428" customFormat="1" x14ac:dyDescent="0.25">
      <c r="A454" s="345" t="s">
        <v>3885</v>
      </c>
      <c r="B454" s="373"/>
      <c r="C454" s="719">
        <v>45982</v>
      </c>
      <c r="D454" s="373"/>
      <c r="E454" s="346">
        <v>475.80599999999998</v>
      </c>
      <c r="F454" s="373"/>
      <c r="G454" s="347">
        <v>9.5328999999999997</v>
      </c>
      <c r="H454" s="374"/>
      <c r="I454" s="348">
        <v>0.9627</v>
      </c>
      <c r="J454" s="348">
        <v>0.14080000000000001</v>
      </c>
      <c r="K454" s="348">
        <v>9.5257000000000005</v>
      </c>
      <c r="L454" s="348">
        <v>1.694</v>
      </c>
      <c r="M454" s="348" t="s">
        <v>430</v>
      </c>
      <c r="N454" s="350" t="s">
        <v>430</v>
      </c>
      <c r="O454" s="348" t="s">
        <v>430</v>
      </c>
      <c r="P454" s="348" t="s">
        <v>430</v>
      </c>
      <c r="Q454" s="348" t="s">
        <v>430</v>
      </c>
      <c r="R454" s="348" t="s">
        <v>430</v>
      </c>
      <c r="S454" s="348">
        <v>11.6265</v>
      </c>
      <c r="T454" s="348">
        <v>-4.4607999999999999</v>
      </c>
      <c r="U454" s="348" t="s">
        <v>430</v>
      </c>
      <c r="V454" s="348" t="s">
        <v>430</v>
      </c>
      <c r="W454" s="348">
        <v>11.6265</v>
      </c>
      <c r="X454" s="348">
        <v>-4.6710000000000003</v>
      </c>
      <c r="Y454" s="374"/>
      <c r="Z454" s="346">
        <v>15</v>
      </c>
      <c r="AA454" s="346">
        <v>19</v>
      </c>
      <c r="AB454" s="346">
        <v>9</v>
      </c>
      <c r="AC454" s="346">
        <v>14</v>
      </c>
      <c r="AD454" s="346" t="s">
        <v>430</v>
      </c>
      <c r="AE454" s="346" t="s">
        <v>430</v>
      </c>
      <c r="AF454" s="346" t="s">
        <v>430</v>
      </c>
      <c r="AG454" s="346" t="s">
        <v>430</v>
      </c>
      <c r="AH454" s="346" t="s">
        <v>430</v>
      </c>
      <c r="AI454" s="346" t="s">
        <v>430</v>
      </c>
      <c r="AJ454" s="346">
        <v>12</v>
      </c>
      <c r="AK454" s="346">
        <v>6</v>
      </c>
      <c r="AL454" s="346" t="s">
        <v>430</v>
      </c>
      <c r="AM454" s="346" t="s">
        <v>430</v>
      </c>
      <c r="AN454" s="346">
        <v>12</v>
      </c>
      <c r="AO454" s="373"/>
      <c r="AP454" s="348" t="s">
        <v>430</v>
      </c>
      <c r="AQ454" s="348" t="s">
        <v>430</v>
      </c>
      <c r="AR454" s="348" t="s">
        <v>430</v>
      </c>
      <c r="AS454" s="348" t="s">
        <v>430</v>
      </c>
      <c r="AT454" s="348" t="s">
        <v>430</v>
      </c>
      <c r="AU454" s="351"/>
      <c r="AV454" s="346" t="s">
        <v>430</v>
      </c>
      <c r="AW454" s="346" t="s">
        <v>430</v>
      </c>
      <c r="AX454" s="346" t="s">
        <v>430</v>
      </c>
      <c r="AY454" s="346" t="s">
        <v>430</v>
      </c>
      <c r="AZ454" s="346" t="s">
        <v>430</v>
      </c>
      <c r="BA454" s="362"/>
      <c r="BB454" s="348">
        <v>25.156361690357901</v>
      </c>
      <c r="BC454" s="375">
        <v>1.08225687615973</v>
      </c>
      <c r="BD454" s="375">
        <v>-5.3810214122331897E-2</v>
      </c>
      <c r="BE454" s="375">
        <v>0.86364194963861896</v>
      </c>
      <c r="BF454" s="374"/>
      <c r="BG454" s="348">
        <v>45.008600000000001</v>
      </c>
      <c r="BH454" s="348">
        <v>19.4817</v>
      </c>
      <c r="BI454" s="348">
        <v>27.456</v>
      </c>
      <c r="BJ454" s="348">
        <v>8.0536999999999992</v>
      </c>
      <c r="BK454" s="373"/>
      <c r="BL454" s="372" t="s">
        <v>2790</v>
      </c>
      <c r="BM454" s="372" t="s">
        <v>2791</v>
      </c>
      <c r="BN454" s="372" t="s">
        <v>2792</v>
      </c>
      <c r="BO454" s="372" t="s">
        <v>2793</v>
      </c>
      <c r="BP454" s="372" t="s">
        <v>2794</v>
      </c>
      <c r="BQ454" s="373"/>
      <c r="BR454" s="354" t="s">
        <v>476</v>
      </c>
    </row>
    <row r="455" spans="1:70" s="428" customFormat="1" x14ac:dyDescent="0.25">
      <c r="A455" s="345" t="s">
        <v>3886</v>
      </c>
      <c r="B455" s="373"/>
      <c r="C455" s="719">
        <v>45646</v>
      </c>
      <c r="D455" s="373"/>
      <c r="E455" s="346">
        <v>372.05</v>
      </c>
      <c r="F455" s="373"/>
      <c r="G455" s="347">
        <v>10.61</v>
      </c>
      <c r="H455" s="374"/>
      <c r="I455" s="348">
        <v>0.75970000000000004</v>
      </c>
      <c r="J455" s="348">
        <v>0.37840000000000001</v>
      </c>
      <c r="K455" s="348">
        <v>7.0636000000000001</v>
      </c>
      <c r="L455" s="348">
        <v>2.6112000000000002</v>
      </c>
      <c r="M455" s="348">
        <v>-7.4170999999999996</v>
      </c>
      <c r="N455" s="350">
        <v>6.2771999999999997</v>
      </c>
      <c r="O455" s="348" t="s">
        <v>430</v>
      </c>
      <c r="P455" s="348" t="s">
        <v>430</v>
      </c>
      <c r="Q455" s="348" t="s">
        <v>430</v>
      </c>
      <c r="R455" s="348" t="s">
        <v>430</v>
      </c>
      <c r="S455" s="348">
        <v>8.9321999999999999</v>
      </c>
      <c r="T455" s="348">
        <v>-6.0229999999999997</v>
      </c>
      <c r="U455" s="348">
        <v>-3.9819</v>
      </c>
      <c r="V455" s="348">
        <v>-2.1217999999999999</v>
      </c>
      <c r="W455" s="348">
        <v>8.9321999999999999</v>
      </c>
      <c r="X455" s="348">
        <v>4.4813000000000001</v>
      </c>
      <c r="Y455" s="374"/>
      <c r="Z455" s="346">
        <v>23</v>
      </c>
      <c r="AA455" s="346">
        <v>14</v>
      </c>
      <c r="AB455" s="346">
        <v>24</v>
      </c>
      <c r="AC455" s="346">
        <v>8</v>
      </c>
      <c r="AD455" s="346">
        <v>8</v>
      </c>
      <c r="AE455" s="346">
        <v>2</v>
      </c>
      <c r="AF455" s="346" t="s">
        <v>430</v>
      </c>
      <c r="AG455" s="346" t="s">
        <v>430</v>
      </c>
      <c r="AH455" s="346" t="s">
        <v>430</v>
      </c>
      <c r="AI455" s="346" t="s">
        <v>430</v>
      </c>
      <c r="AJ455" s="346">
        <v>24</v>
      </c>
      <c r="AK455" s="346">
        <v>12</v>
      </c>
      <c r="AL455" s="346">
        <v>7</v>
      </c>
      <c r="AM455" s="346">
        <v>6</v>
      </c>
      <c r="AN455" s="346">
        <v>24</v>
      </c>
      <c r="AO455" s="373"/>
      <c r="AP455" s="348" t="s">
        <v>430</v>
      </c>
      <c r="AQ455" s="348" t="s">
        <v>430</v>
      </c>
      <c r="AR455" s="348" t="s">
        <v>430</v>
      </c>
      <c r="AS455" s="348" t="s">
        <v>430</v>
      </c>
      <c r="AT455" s="348">
        <v>-3.53</v>
      </c>
      <c r="AU455" s="351"/>
      <c r="AV455" s="346" t="s">
        <v>430</v>
      </c>
      <c r="AW455" s="346" t="s">
        <v>430</v>
      </c>
      <c r="AX455" s="346" t="s">
        <v>430</v>
      </c>
      <c r="AY455" s="346" t="s">
        <v>430</v>
      </c>
      <c r="AZ455" s="346">
        <v>7</v>
      </c>
      <c r="BA455" s="362"/>
      <c r="BB455" s="348">
        <v>15.309652785372201</v>
      </c>
      <c r="BC455" s="375">
        <v>0.92276902911034298</v>
      </c>
      <c r="BD455" s="375">
        <v>-8.10265886421737E-3</v>
      </c>
      <c r="BE455" s="375">
        <v>0.218305352618159</v>
      </c>
      <c r="BF455" s="374"/>
      <c r="BG455" s="348">
        <v>50.9178</v>
      </c>
      <c r="BH455" s="348">
        <v>22.7364</v>
      </c>
      <c r="BI455" s="348">
        <v>23.9819</v>
      </c>
      <c r="BJ455" s="348">
        <v>2.3639000000000001</v>
      </c>
      <c r="BK455" s="373"/>
      <c r="BL455" s="372" t="s">
        <v>2796</v>
      </c>
      <c r="BM455" s="372" t="s">
        <v>2797</v>
      </c>
      <c r="BN455" s="372" t="s">
        <v>2798</v>
      </c>
      <c r="BO455" s="372" t="s">
        <v>2799</v>
      </c>
      <c r="BP455" s="372" t="s">
        <v>2800</v>
      </c>
      <c r="BQ455" s="373"/>
      <c r="BR455" s="354" t="s">
        <v>476</v>
      </c>
    </row>
    <row r="456" spans="1:70" s="428" customFormat="1" x14ac:dyDescent="0.25">
      <c r="A456" s="345" t="s">
        <v>3887</v>
      </c>
      <c r="B456" s="373"/>
      <c r="C456" s="719">
        <v>45715</v>
      </c>
      <c r="D456" s="373"/>
      <c r="E456" s="346">
        <v>343.29</v>
      </c>
      <c r="F456" s="373"/>
      <c r="G456" s="347">
        <v>11.173</v>
      </c>
      <c r="H456" s="374"/>
      <c r="I456" s="348">
        <v>1.4564999999999999</v>
      </c>
      <c r="J456" s="348">
        <v>0.65859999999999996</v>
      </c>
      <c r="K456" s="348">
        <v>8.9888999999999992</v>
      </c>
      <c r="L456" s="348">
        <v>2.5722999999999998</v>
      </c>
      <c r="M456" s="348">
        <v>-6.4943</v>
      </c>
      <c r="N456" s="350">
        <v>3.9630000000000001</v>
      </c>
      <c r="O456" s="348" t="s">
        <v>430</v>
      </c>
      <c r="P456" s="348" t="s">
        <v>430</v>
      </c>
      <c r="Q456" s="348" t="s">
        <v>430</v>
      </c>
      <c r="R456" s="348" t="s">
        <v>430</v>
      </c>
      <c r="S456" s="348">
        <v>11.6686</v>
      </c>
      <c r="T456" s="348">
        <v>-4.7866999999999997</v>
      </c>
      <c r="U456" s="348">
        <v>-3.2406000000000001</v>
      </c>
      <c r="V456" s="348">
        <v>-1.7050000000000001</v>
      </c>
      <c r="W456" s="348">
        <v>11.6686</v>
      </c>
      <c r="X456" s="348">
        <v>10.018800000000001</v>
      </c>
      <c r="Y456" s="374"/>
      <c r="Z456" s="346">
        <v>4</v>
      </c>
      <c r="AA456" s="346">
        <v>7</v>
      </c>
      <c r="AB456" s="346">
        <v>14</v>
      </c>
      <c r="AC456" s="346">
        <v>9</v>
      </c>
      <c r="AD456" s="346">
        <v>5</v>
      </c>
      <c r="AE456" s="346">
        <v>5</v>
      </c>
      <c r="AF456" s="346" t="s">
        <v>430</v>
      </c>
      <c r="AG456" s="346" t="s">
        <v>430</v>
      </c>
      <c r="AH456" s="346" t="s">
        <v>430</v>
      </c>
      <c r="AI456" s="346" t="s">
        <v>430</v>
      </c>
      <c r="AJ456" s="346">
        <v>11</v>
      </c>
      <c r="AK456" s="346">
        <v>7</v>
      </c>
      <c r="AL456" s="346">
        <v>4</v>
      </c>
      <c r="AM456" s="346">
        <v>5</v>
      </c>
      <c r="AN456" s="346">
        <v>11</v>
      </c>
      <c r="AO456" s="373"/>
      <c r="AP456" s="348" t="s">
        <v>430</v>
      </c>
      <c r="AQ456" s="348" t="s">
        <v>430</v>
      </c>
      <c r="AR456" s="348" t="s">
        <v>430</v>
      </c>
      <c r="AS456" s="348" t="s">
        <v>430</v>
      </c>
      <c r="AT456" s="348">
        <v>-2</v>
      </c>
      <c r="AU456" s="351"/>
      <c r="AV456" s="346" t="s">
        <v>430</v>
      </c>
      <c r="AW456" s="346" t="s">
        <v>430</v>
      </c>
      <c r="AX456" s="346" t="s">
        <v>430</v>
      </c>
      <c r="AY456" s="346" t="s">
        <v>430</v>
      </c>
      <c r="AZ456" s="346">
        <v>3</v>
      </c>
      <c r="BA456" s="362"/>
      <c r="BB456" s="348">
        <v>15.4467880587623</v>
      </c>
      <c r="BC456" s="375">
        <v>0.96877526841300299</v>
      </c>
      <c r="BD456" s="375">
        <v>2.0295104676158301E-2</v>
      </c>
      <c r="BE456" s="375">
        <v>0.106642864474026</v>
      </c>
      <c r="BF456" s="374"/>
      <c r="BG456" s="348">
        <v>72.523300000000006</v>
      </c>
      <c r="BH456" s="348">
        <v>14.1325</v>
      </c>
      <c r="BI456" s="348">
        <v>13.5595</v>
      </c>
      <c r="BJ456" s="348">
        <v>-0.21529999999999999</v>
      </c>
      <c r="BK456" s="373"/>
      <c r="BL456" s="372" t="s">
        <v>2802</v>
      </c>
      <c r="BM456" s="372" t="s">
        <v>2803</v>
      </c>
      <c r="BN456" s="372" t="s">
        <v>2804</v>
      </c>
      <c r="BO456" s="372" t="s">
        <v>2805</v>
      </c>
      <c r="BP456" s="372" t="s">
        <v>2806</v>
      </c>
      <c r="BQ456" s="373"/>
      <c r="BR456" s="354" t="s">
        <v>604</v>
      </c>
    </row>
    <row r="457" spans="1:70" s="428" customFormat="1" x14ac:dyDescent="0.25">
      <c r="A457" s="345" t="s">
        <v>3888</v>
      </c>
      <c r="B457" s="373"/>
      <c r="C457" s="719">
        <v>46013</v>
      </c>
      <c r="D457" s="373"/>
      <c r="E457" s="889">
        <v>286.44</v>
      </c>
      <c r="F457" s="373"/>
      <c r="G457" s="347">
        <v>9.25</v>
      </c>
      <c r="H457" s="374"/>
      <c r="I457" s="348">
        <v>1.0929</v>
      </c>
      <c r="J457" s="348">
        <v>0.1082</v>
      </c>
      <c r="K457" s="348">
        <v>8.0607000000000006</v>
      </c>
      <c r="L457" s="348">
        <v>-0.53759999999999997</v>
      </c>
      <c r="M457" s="348" t="s">
        <v>430</v>
      </c>
      <c r="N457" s="350" t="s">
        <v>430</v>
      </c>
      <c r="O457" s="348" t="s">
        <v>430</v>
      </c>
      <c r="P457" s="348" t="s">
        <v>430</v>
      </c>
      <c r="Q457" s="348" t="s">
        <v>430</v>
      </c>
      <c r="R457" s="348" t="s">
        <v>430</v>
      </c>
      <c r="S457" s="348">
        <v>10.5137</v>
      </c>
      <c r="T457" s="348">
        <v>-7.7766999999999999</v>
      </c>
      <c r="U457" s="348" t="s">
        <v>430</v>
      </c>
      <c r="V457" s="348" t="s">
        <v>430</v>
      </c>
      <c r="W457" s="348">
        <v>10.5137</v>
      </c>
      <c r="X457" s="348">
        <v>-7.5</v>
      </c>
      <c r="Y457" s="374"/>
      <c r="Z457" s="346">
        <v>11</v>
      </c>
      <c r="AA457" s="346">
        <v>21</v>
      </c>
      <c r="AB457" s="346">
        <v>21</v>
      </c>
      <c r="AC457" s="346">
        <v>21</v>
      </c>
      <c r="AD457" s="346" t="s">
        <v>430</v>
      </c>
      <c r="AE457" s="346" t="s">
        <v>430</v>
      </c>
      <c r="AF457" s="346" t="s">
        <v>430</v>
      </c>
      <c r="AG457" s="346" t="s">
        <v>430</v>
      </c>
      <c r="AH457" s="346" t="s">
        <v>430</v>
      </c>
      <c r="AI457" s="346" t="s">
        <v>430</v>
      </c>
      <c r="AJ457" s="346">
        <v>18</v>
      </c>
      <c r="AK457" s="346">
        <v>22</v>
      </c>
      <c r="AL457" s="346" t="s">
        <v>430</v>
      </c>
      <c r="AM457" s="346" t="s">
        <v>430</v>
      </c>
      <c r="AN457" s="346">
        <v>18</v>
      </c>
      <c r="AO457" s="373"/>
      <c r="AP457" s="348" t="s">
        <v>430</v>
      </c>
      <c r="AQ457" s="348" t="s">
        <v>430</v>
      </c>
      <c r="AR457" s="348" t="s">
        <v>430</v>
      </c>
      <c r="AS457" s="348" t="s">
        <v>430</v>
      </c>
      <c r="AT457" s="348" t="s">
        <v>430</v>
      </c>
      <c r="AU457" s="351"/>
      <c r="AV457" s="346" t="s">
        <v>430</v>
      </c>
      <c r="AW457" s="346" t="s">
        <v>430</v>
      </c>
      <c r="AX457" s="346" t="s">
        <v>430</v>
      </c>
      <c r="AY457" s="346" t="s">
        <v>430</v>
      </c>
      <c r="AZ457" s="346" t="s">
        <v>430</v>
      </c>
      <c r="BA457" s="362"/>
      <c r="BB457" s="348">
        <v>26.155811633083299</v>
      </c>
      <c r="BC457" s="375">
        <v>0.97564967232837496</v>
      </c>
      <c r="BD457" s="375">
        <v>-8.7681273860230599E-2</v>
      </c>
      <c r="BE457" s="375">
        <v>-0.36338516992488501</v>
      </c>
      <c r="BF457" s="374"/>
      <c r="BG457" s="348">
        <v>60.812199999999997</v>
      </c>
      <c r="BH457" s="348">
        <v>21.5807</v>
      </c>
      <c r="BI457" s="348">
        <v>13.9703</v>
      </c>
      <c r="BJ457" s="348">
        <v>3.6368</v>
      </c>
      <c r="BK457" s="373"/>
      <c r="BL457" s="372" t="s">
        <v>2808</v>
      </c>
      <c r="BM457" s="372" t="s">
        <v>2809</v>
      </c>
      <c r="BN457" s="372" t="s">
        <v>2810</v>
      </c>
      <c r="BO457" s="372" t="s">
        <v>2811</v>
      </c>
      <c r="BP457" s="372" t="s">
        <v>2812</v>
      </c>
      <c r="BQ457" s="373"/>
      <c r="BR457" s="354" t="s">
        <v>443</v>
      </c>
    </row>
    <row r="458" spans="1:70" s="428" customFormat="1" x14ac:dyDescent="0.25">
      <c r="A458" s="345" t="s">
        <v>3889</v>
      </c>
      <c r="B458" s="373"/>
      <c r="C458" s="719">
        <v>45315</v>
      </c>
      <c r="D458" s="373"/>
      <c r="E458" s="346">
        <v>189.249</v>
      </c>
      <c r="F458" s="373"/>
      <c r="G458" s="347">
        <v>9.6753</v>
      </c>
      <c r="H458" s="374"/>
      <c r="I458" s="348">
        <v>1.4225000000000001</v>
      </c>
      <c r="J458" s="348">
        <v>3.3355000000000001</v>
      </c>
      <c r="K458" s="348">
        <v>11.742100000000001</v>
      </c>
      <c r="L458" s="348">
        <v>3.1943999999999999</v>
      </c>
      <c r="M458" s="348">
        <v>-5.4916</v>
      </c>
      <c r="N458" s="350">
        <v>-5.8985000000000003</v>
      </c>
      <c r="O458" s="348">
        <v>-4.1045999999999996</v>
      </c>
      <c r="P458" s="348" t="s">
        <v>430</v>
      </c>
      <c r="Q458" s="348" t="s">
        <v>430</v>
      </c>
      <c r="R458" s="348" t="s">
        <v>430</v>
      </c>
      <c r="S458" s="348">
        <v>14.292299999999999</v>
      </c>
      <c r="T458" s="348">
        <v>-2.1709000000000001</v>
      </c>
      <c r="U458" s="348">
        <v>-2.4382000000000001</v>
      </c>
      <c r="V458" s="348">
        <v>-7.7188999999999997</v>
      </c>
      <c r="W458" s="348">
        <v>14.292299999999999</v>
      </c>
      <c r="X458" s="348">
        <v>-1.4515</v>
      </c>
      <c r="Y458" s="374"/>
      <c r="Z458" s="346">
        <v>5</v>
      </c>
      <c r="AA458" s="346">
        <v>1</v>
      </c>
      <c r="AB458" s="346">
        <v>3</v>
      </c>
      <c r="AC458" s="346">
        <v>5</v>
      </c>
      <c r="AD458" s="346">
        <v>3</v>
      </c>
      <c r="AE458" s="346">
        <v>19</v>
      </c>
      <c r="AF458" s="346">
        <v>14</v>
      </c>
      <c r="AG458" s="346" t="s">
        <v>430</v>
      </c>
      <c r="AH458" s="346" t="s">
        <v>430</v>
      </c>
      <c r="AI458" s="346" t="s">
        <v>430</v>
      </c>
      <c r="AJ458" s="346">
        <v>2</v>
      </c>
      <c r="AK458" s="346">
        <v>2</v>
      </c>
      <c r="AL458" s="346">
        <v>2</v>
      </c>
      <c r="AM458" s="346">
        <v>18</v>
      </c>
      <c r="AN458" s="346">
        <v>2</v>
      </c>
      <c r="AO458" s="373"/>
      <c r="AP458" s="348" t="s">
        <v>430</v>
      </c>
      <c r="AQ458" s="348" t="s">
        <v>430</v>
      </c>
      <c r="AR458" s="348" t="s">
        <v>430</v>
      </c>
      <c r="AS458" s="348" t="s">
        <v>430</v>
      </c>
      <c r="AT458" s="348">
        <v>-3.3</v>
      </c>
      <c r="AU458" s="351"/>
      <c r="AV458" s="346" t="s">
        <v>430</v>
      </c>
      <c r="AW458" s="346" t="s">
        <v>430</v>
      </c>
      <c r="AX458" s="346" t="s">
        <v>430</v>
      </c>
      <c r="AY458" s="346" t="s">
        <v>430</v>
      </c>
      <c r="AZ458" s="346">
        <v>6</v>
      </c>
      <c r="BA458" s="362"/>
      <c r="BB458" s="348">
        <v>16.630208236323998</v>
      </c>
      <c r="BC458" s="375">
        <v>0.83161796063715498</v>
      </c>
      <c r="BD458" s="375">
        <v>-3.5299010924075599E-2</v>
      </c>
      <c r="BE458" s="375">
        <v>-0.82898840041133304</v>
      </c>
      <c r="BF458" s="374"/>
      <c r="BG458" s="348">
        <v>6.1496300000000002</v>
      </c>
      <c r="BH458" s="348">
        <v>23.395700000000001</v>
      </c>
      <c r="BI458" s="348">
        <v>45.889099999999999</v>
      </c>
      <c r="BJ458" s="348">
        <v>24.565570000000001</v>
      </c>
      <c r="BK458" s="373"/>
      <c r="BL458" s="372" t="s">
        <v>2814</v>
      </c>
      <c r="BM458" s="372" t="s">
        <v>2815</v>
      </c>
      <c r="BN458" s="372" t="s">
        <v>2816</v>
      </c>
      <c r="BO458" s="372" t="s">
        <v>2817</v>
      </c>
      <c r="BP458" s="372" t="s">
        <v>1835</v>
      </c>
      <c r="BQ458" s="373"/>
      <c r="BR458" s="354" t="s">
        <v>548</v>
      </c>
    </row>
    <row r="459" spans="1:70" s="428" customFormat="1" x14ac:dyDescent="0.25">
      <c r="A459" s="345" t="s">
        <v>3890</v>
      </c>
      <c r="B459" s="373"/>
      <c r="C459" s="719">
        <v>46063</v>
      </c>
      <c r="D459" s="373"/>
      <c r="E459" s="346">
        <v>102.53</v>
      </c>
      <c r="F459" s="373"/>
      <c r="G459" s="347">
        <v>9.6549999999999994</v>
      </c>
      <c r="H459" s="374"/>
      <c r="I459" s="348">
        <v>0.88819999999999999</v>
      </c>
      <c r="J459" s="348">
        <v>1.1417999999999999</v>
      </c>
      <c r="K459" s="348">
        <v>9.3803000000000001</v>
      </c>
      <c r="L459" s="348" t="s">
        <v>430</v>
      </c>
      <c r="M459" s="348" t="s">
        <v>430</v>
      </c>
      <c r="N459" s="350" t="s">
        <v>430</v>
      </c>
      <c r="O459" s="348" t="s">
        <v>430</v>
      </c>
      <c r="P459" s="348" t="s">
        <v>430</v>
      </c>
      <c r="Q459" s="348" t="s">
        <v>430</v>
      </c>
      <c r="R459" s="348" t="s">
        <v>430</v>
      </c>
      <c r="S459" s="348">
        <v>11.361000000000001</v>
      </c>
      <c r="T459" s="348" t="s">
        <v>430</v>
      </c>
      <c r="U459" s="348" t="s">
        <v>430</v>
      </c>
      <c r="V459" s="348" t="s">
        <v>430</v>
      </c>
      <c r="W459" s="348">
        <v>11.361000000000001</v>
      </c>
      <c r="X459" s="348">
        <v>-3.45</v>
      </c>
      <c r="Y459" s="374"/>
      <c r="Z459" s="346">
        <v>19</v>
      </c>
      <c r="AA459" s="346">
        <v>4</v>
      </c>
      <c r="AB459" s="346">
        <v>12</v>
      </c>
      <c r="AC459" s="346" t="s">
        <v>430</v>
      </c>
      <c r="AD459" s="346" t="s">
        <v>430</v>
      </c>
      <c r="AE459" s="346" t="s">
        <v>430</v>
      </c>
      <c r="AF459" s="346" t="s">
        <v>430</v>
      </c>
      <c r="AG459" s="346" t="s">
        <v>430</v>
      </c>
      <c r="AH459" s="346" t="s">
        <v>430</v>
      </c>
      <c r="AI459" s="346" t="s">
        <v>430</v>
      </c>
      <c r="AJ459" s="346">
        <v>13</v>
      </c>
      <c r="AK459" s="346" t="s">
        <v>430</v>
      </c>
      <c r="AL459" s="346" t="s">
        <v>430</v>
      </c>
      <c r="AM459" s="346" t="s">
        <v>430</v>
      </c>
      <c r="AN459" s="346">
        <v>13</v>
      </c>
      <c r="AO459" s="373"/>
      <c r="AP459" s="348" t="s">
        <v>430</v>
      </c>
      <c r="AQ459" s="348" t="s">
        <v>430</v>
      </c>
      <c r="AR459" s="348" t="s">
        <v>430</v>
      </c>
      <c r="AS459" s="348" t="s">
        <v>430</v>
      </c>
      <c r="AT459" s="348" t="s">
        <v>430</v>
      </c>
      <c r="AU459" s="351"/>
      <c r="AV459" s="346" t="s">
        <v>430</v>
      </c>
      <c r="AW459" s="346" t="s">
        <v>430</v>
      </c>
      <c r="AX459" s="346" t="s">
        <v>430</v>
      </c>
      <c r="AY459" s="346" t="s">
        <v>430</v>
      </c>
      <c r="AZ459" s="346" t="s">
        <v>430</v>
      </c>
      <c r="BA459" s="362"/>
      <c r="BB459" s="348">
        <v>43.443934071421701</v>
      </c>
      <c r="BC459" s="375">
        <v>1.0431736977161901</v>
      </c>
      <c r="BD459" s="375">
        <v>-9.1034144452893403E-6</v>
      </c>
      <c r="BE459" s="375">
        <v>0.63447010406275905</v>
      </c>
      <c r="BF459" s="374"/>
      <c r="BG459" s="348">
        <v>51.348599999999998</v>
      </c>
      <c r="BH459" s="348">
        <v>6.5459500000000004</v>
      </c>
      <c r="BI459" s="348">
        <v>32.6584</v>
      </c>
      <c r="BJ459" s="348">
        <v>9.4470500000000008</v>
      </c>
      <c r="BK459" s="373"/>
      <c r="BL459" s="372" t="s">
        <v>2819</v>
      </c>
      <c r="BM459" s="372" t="s">
        <v>2820</v>
      </c>
      <c r="BN459" s="372" t="s">
        <v>2821</v>
      </c>
      <c r="BO459" s="372" t="s">
        <v>2822</v>
      </c>
      <c r="BP459" s="372" t="s">
        <v>2823</v>
      </c>
      <c r="BQ459" s="373"/>
      <c r="BR459" s="354" t="s">
        <v>555</v>
      </c>
    </row>
    <row r="460" spans="1:70" s="428" customFormat="1" x14ac:dyDescent="0.25">
      <c r="A460" s="885" t="s">
        <v>93</v>
      </c>
      <c r="B460" s="402"/>
      <c r="C460" s="724"/>
      <c r="D460" s="402"/>
      <c r="E460" s="403"/>
      <c r="F460" s="402"/>
      <c r="G460" s="404"/>
      <c r="H460" s="406"/>
      <c r="I460" s="405">
        <v>1.1337999999999999</v>
      </c>
      <c r="J460" s="405">
        <v>0.62309999999999999</v>
      </c>
      <c r="K460" s="405">
        <v>9.4079999999999995</v>
      </c>
      <c r="L460" s="405">
        <v>1.9597</v>
      </c>
      <c r="M460" s="405">
        <v>-7.8543000000000003</v>
      </c>
      <c r="N460" s="407">
        <v>1.1863999999999999</v>
      </c>
      <c r="O460" s="405">
        <v>4.6506999999999996</v>
      </c>
      <c r="P460" s="405">
        <v>15.3241</v>
      </c>
      <c r="Q460" s="405">
        <v>15.3697</v>
      </c>
      <c r="R460" s="405">
        <v>15.315200000000001</v>
      </c>
      <c r="S460" s="405">
        <v>11.681100000000001</v>
      </c>
      <c r="T460" s="405">
        <v>-5.5907</v>
      </c>
      <c r="U460" s="405">
        <v>-4.7427000000000001</v>
      </c>
      <c r="V460" s="405">
        <v>-4.0571000000000002</v>
      </c>
      <c r="W460" s="405">
        <v>11.681100000000001</v>
      </c>
      <c r="X460" s="405">
        <v>7.3602999999999996</v>
      </c>
      <c r="Y460" s="406"/>
      <c r="Z460" s="403">
        <v>24</v>
      </c>
      <c r="AA460" s="403">
        <v>24</v>
      </c>
      <c r="AB460" s="403">
        <v>24</v>
      </c>
      <c r="AC460" s="403">
        <v>23</v>
      </c>
      <c r="AD460" s="403">
        <v>21</v>
      </c>
      <c r="AE460" s="403">
        <v>19</v>
      </c>
      <c r="AF460" s="403">
        <v>14</v>
      </c>
      <c r="AG460" s="403">
        <v>11</v>
      </c>
      <c r="AH460" s="403">
        <v>11</v>
      </c>
      <c r="AI460" s="403">
        <v>8</v>
      </c>
      <c r="AJ460" s="403">
        <v>24</v>
      </c>
      <c r="AK460" s="403">
        <v>23</v>
      </c>
      <c r="AL460" s="403">
        <v>19</v>
      </c>
      <c r="AM460" s="403">
        <v>19</v>
      </c>
      <c r="AN460" s="403">
        <v>24</v>
      </c>
      <c r="AO460" s="402"/>
      <c r="AP460" s="405">
        <v>14.436249999999999</v>
      </c>
      <c r="AQ460" s="405">
        <v>14.5718181818182</v>
      </c>
      <c r="AR460" s="405">
        <v>11.056363636363599</v>
      </c>
      <c r="AS460" s="405">
        <v>4.9454545454545498</v>
      </c>
      <c r="AT460" s="405">
        <v>-4.7726315789473697</v>
      </c>
      <c r="AU460" s="408"/>
      <c r="AV460" s="403">
        <v>8</v>
      </c>
      <c r="AW460" s="403">
        <v>11</v>
      </c>
      <c r="AX460" s="403">
        <v>11</v>
      </c>
      <c r="AY460" s="403">
        <v>11</v>
      </c>
      <c r="AZ460" s="403">
        <v>19</v>
      </c>
      <c r="BA460" s="409"/>
      <c r="BB460" s="405"/>
      <c r="BC460" s="410"/>
      <c r="BD460" s="410"/>
      <c r="BE460" s="410"/>
      <c r="BF460" s="406"/>
      <c r="BG460" s="405"/>
      <c r="BH460" s="405"/>
      <c r="BI460" s="405"/>
      <c r="BJ460" s="405"/>
      <c r="BK460" s="402"/>
      <c r="BL460" s="401"/>
      <c r="BM460" s="401"/>
      <c r="BN460" s="401"/>
      <c r="BO460" s="401"/>
      <c r="BP460" s="401"/>
      <c r="BQ460" s="402"/>
      <c r="BR460" s="411"/>
    </row>
    <row r="461" spans="1:70" s="428" customFormat="1" x14ac:dyDescent="0.25">
      <c r="A461" s="886" t="s">
        <v>94</v>
      </c>
      <c r="B461" s="373"/>
      <c r="C461" s="719"/>
      <c r="D461" s="373"/>
      <c r="E461" s="346"/>
      <c r="F461" s="373"/>
      <c r="G461" s="347"/>
      <c r="H461" s="374"/>
      <c r="I461" s="348">
        <v>2.0190999999999999</v>
      </c>
      <c r="J461" s="348">
        <v>3.3355000000000001</v>
      </c>
      <c r="K461" s="348">
        <v>12.620900000000001</v>
      </c>
      <c r="L461" s="348">
        <v>6.3122999999999996</v>
      </c>
      <c r="M461" s="348">
        <v>-4</v>
      </c>
      <c r="N461" s="350">
        <v>7.4988999999999999</v>
      </c>
      <c r="O461" s="348">
        <v>10.9068</v>
      </c>
      <c r="P461" s="348">
        <v>19.233599999999999</v>
      </c>
      <c r="Q461" s="348">
        <v>17.192599999999999</v>
      </c>
      <c r="R461" s="348">
        <v>17.811800000000002</v>
      </c>
      <c r="S461" s="348">
        <v>15.0349</v>
      </c>
      <c r="T461" s="348">
        <v>-1.6393</v>
      </c>
      <c r="U461" s="348">
        <v>-0.30459999999999998</v>
      </c>
      <c r="V461" s="348">
        <v>0.71530000000000005</v>
      </c>
      <c r="W461" s="348">
        <v>15.0349</v>
      </c>
      <c r="X461" s="348">
        <v>17.120100000000001</v>
      </c>
      <c r="Y461" s="374"/>
      <c r="Z461" s="346"/>
      <c r="AA461" s="346"/>
      <c r="AB461" s="346"/>
      <c r="AC461" s="346"/>
      <c r="AD461" s="346"/>
      <c r="AE461" s="346"/>
      <c r="AF461" s="346"/>
      <c r="AG461" s="346"/>
      <c r="AH461" s="346"/>
      <c r="AI461" s="346"/>
      <c r="AJ461" s="346"/>
      <c r="AK461" s="346"/>
      <c r="AL461" s="346"/>
      <c r="AM461" s="346"/>
      <c r="AN461" s="346"/>
      <c r="AO461" s="373"/>
      <c r="AP461" s="348">
        <v>15.98</v>
      </c>
      <c r="AQ461" s="348">
        <v>16.48</v>
      </c>
      <c r="AR461" s="348">
        <v>14.06</v>
      </c>
      <c r="AS461" s="348">
        <v>9.16</v>
      </c>
      <c r="AT461" s="348">
        <v>3.14</v>
      </c>
      <c r="AU461" s="351"/>
      <c r="AV461" s="346"/>
      <c r="AW461" s="346"/>
      <c r="AX461" s="346"/>
      <c r="AY461" s="346"/>
      <c r="AZ461" s="346"/>
      <c r="BA461" s="362"/>
      <c r="BB461" s="348"/>
      <c r="BC461" s="375"/>
      <c r="BD461" s="375"/>
      <c r="BE461" s="375"/>
      <c r="BF461" s="374"/>
      <c r="BG461" s="348"/>
      <c r="BH461" s="348"/>
      <c r="BI461" s="348"/>
      <c r="BJ461" s="348"/>
      <c r="BK461" s="373"/>
      <c r="BL461" s="372"/>
      <c r="BM461" s="372"/>
      <c r="BN461" s="372"/>
      <c r="BO461" s="372"/>
      <c r="BP461" s="372"/>
      <c r="BQ461" s="373"/>
      <c r="BR461" s="354"/>
    </row>
    <row r="462" spans="1:70" s="428" customFormat="1" x14ac:dyDescent="0.25">
      <c r="A462" s="886" t="s">
        <v>95</v>
      </c>
      <c r="B462" s="373"/>
      <c r="C462" s="719"/>
      <c r="D462" s="373"/>
      <c r="E462" s="346"/>
      <c r="F462" s="373"/>
      <c r="G462" s="347"/>
      <c r="H462" s="374"/>
      <c r="I462" s="348">
        <v>0.748</v>
      </c>
      <c r="J462" s="348">
        <v>-4.3200000000000002E-2</v>
      </c>
      <c r="K462" s="348">
        <v>7.0636000000000001</v>
      </c>
      <c r="L462" s="348">
        <v>-0.86860000000000004</v>
      </c>
      <c r="M462" s="348">
        <v>-11.9049</v>
      </c>
      <c r="N462" s="350">
        <v>-5.8985000000000003</v>
      </c>
      <c r="O462" s="348">
        <v>-4.1045999999999996</v>
      </c>
      <c r="P462" s="348">
        <v>13.306900000000001</v>
      </c>
      <c r="Q462" s="348">
        <v>12.9156</v>
      </c>
      <c r="R462" s="348">
        <v>11.975099999999999</v>
      </c>
      <c r="S462" s="348">
        <v>8.9321999999999999</v>
      </c>
      <c r="T462" s="348">
        <v>-8.3377999999999997</v>
      </c>
      <c r="U462" s="348">
        <v>-7.9741</v>
      </c>
      <c r="V462" s="348">
        <v>-8.3582000000000001</v>
      </c>
      <c r="W462" s="348">
        <v>8.9321999999999999</v>
      </c>
      <c r="X462" s="348">
        <v>-7.6369999999999996</v>
      </c>
      <c r="Y462" s="374"/>
      <c r="Z462" s="346"/>
      <c r="AA462" s="346"/>
      <c r="AB462" s="346"/>
      <c r="AC462" s="346"/>
      <c r="AD462" s="346"/>
      <c r="AE462" s="346"/>
      <c r="AF462" s="346"/>
      <c r="AG462" s="346"/>
      <c r="AH462" s="346"/>
      <c r="AI462" s="346"/>
      <c r="AJ462" s="346"/>
      <c r="AK462" s="346"/>
      <c r="AL462" s="346"/>
      <c r="AM462" s="346"/>
      <c r="AN462" s="346"/>
      <c r="AO462" s="373"/>
      <c r="AP462" s="348">
        <v>11.62</v>
      </c>
      <c r="AQ462" s="348">
        <v>12.01</v>
      </c>
      <c r="AR462" s="348">
        <v>9.35</v>
      </c>
      <c r="AS462" s="348">
        <v>2.95</v>
      </c>
      <c r="AT462" s="348">
        <v>-10.97</v>
      </c>
      <c r="AU462" s="351"/>
      <c r="AV462" s="346"/>
      <c r="AW462" s="346"/>
      <c r="AX462" s="346"/>
      <c r="AY462" s="346"/>
      <c r="AZ462" s="346"/>
      <c r="BA462" s="362"/>
      <c r="BB462" s="348"/>
      <c r="BC462" s="375"/>
      <c r="BD462" s="375"/>
      <c r="BE462" s="375"/>
      <c r="BF462" s="374"/>
      <c r="BG462" s="348"/>
      <c r="BH462" s="348"/>
      <c r="BI462" s="348"/>
      <c r="BJ462" s="348"/>
      <c r="BK462" s="373"/>
      <c r="BL462" s="372"/>
      <c r="BM462" s="372"/>
      <c r="BN462" s="372"/>
      <c r="BO462" s="372"/>
      <c r="BP462" s="372"/>
      <c r="BQ462" s="373"/>
      <c r="BR462" s="354"/>
    </row>
    <row r="463" spans="1:70" s="428" customFormat="1" x14ac:dyDescent="0.25">
      <c r="A463" s="887" t="s">
        <v>96</v>
      </c>
      <c r="B463" s="413"/>
      <c r="C463" s="725"/>
      <c r="D463" s="413"/>
      <c r="E463" s="414"/>
      <c r="F463" s="413"/>
      <c r="G463" s="415"/>
      <c r="H463" s="417"/>
      <c r="I463" s="416">
        <v>0.99070000000000003</v>
      </c>
      <c r="J463" s="416">
        <v>0.39100000000000001</v>
      </c>
      <c r="K463" s="416">
        <v>9.2777499999999993</v>
      </c>
      <c r="L463" s="416">
        <v>1.9992000000000001</v>
      </c>
      <c r="M463" s="416">
        <v>-8.0405999999999995</v>
      </c>
      <c r="N463" s="418">
        <v>0.85489999999999999</v>
      </c>
      <c r="O463" s="416">
        <v>4.4238999999999997</v>
      </c>
      <c r="P463" s="416">
        <v>15.3233</v>
      </c>
      <c r="Q463" s="416">
        <v>14.893599999999999</v>
      </c>
      <c r="R463" s="416">
        <v>15.513999999999999</v>
      </c>
      <c r="S463" s="416">
        <v>11.4937</v>
      </c>
      <c r="T463" s="416">
        <v>-6.2426000000000004</v>
      </c>
      <c r="U463" s="416">
        <v>-5.6462000000000003</v>
      </c>
      <c r="V463" s="416">
        <v>-5.4303999999999997</v>
      </c>
      <c r="W463" s="416">
        <v>11.4937</v>
      </c>
      <c r="X463" s="416">
        <v>12.0556</v>
      </c>
      <c r="Y463" s="417"/>
      <c r="Z463" s="414"/>
      <c r="AA463" s="414"/>
      <c r="AB463" s="414"/>
      <c r="AC463" s="414"/>
      <c r="AD463" s="414"/>
      <c r="AE463" s="414"/>
      <c r="AF463" s="414"/>
      <c r="AG463" s="414"/>
      <c r="AH463" s="414"/>
      <c r="AI463" s="414"/>
      <c r="AJ463" s="414"/>
      <c r="AK463" s="414"/>
      <c r="AL463" s="414"/>
      <c r="AM463" s="414"/>
      <c r="AN463" s="414"/>
      <c r="AO463" s="413"/>
      <c r="AP463" s="416">
        <v>15.18</v>
      </c>
      <c r="AQ463" s="416">
        <v>14.69</v>
      </c>
      <c r="AR463" s="416">
        <v>10.79</v>
      </c>
      <c r="AS463" s="416">
        <v>4.6399999999999997</v>
      </c>
      <c r="AT463" s="416">
        <v>-5.07</v>
      </c>
      <c r="AU463" s="419"/>
      <c r="AV463" s="414"/>
      <c r="AW463" s="414"/>
      <c r="AX463" s="414"/>
      <c r="AY463" s="414"/>
      <c r="AZ463" s="414"/>
      <c r="BA463" s="420"/>
      <c r="BB463" s="416"/>
      <c r="BC463" s="421"/>
      <c r="BD463" s="421"/>
      <c r="BE463" s="421"/>
      <c r="BF463" s="417"/>
      <c r="BG463" s="416"/>
      <c r="BH463" s="416"/>
      <c r="BI463" s="416"/>
      <c r="BJ463" s="416"/>
      <c r="BK463" s="413"/>
      <c r="BL463" s="412"/>
      <c r="BM463" s="412"/>
      <c r="BN463" s="412"/>
      <c r="BO463" s="412"/>
      <c r="BP463" s="412"/>
      <c r="BQ463" s="413"/>
      <c r="BR463" s="422"/>
    </row>
    <row r="464" spans="1:70" s="428" customFormat="1" ht="14.5" customHeight="1" x14ac:dyDescent="0.35">
      <c r="A464" s="874" t="s">
        <v>3891</v>
      </c>
      <c r="B464" s="862"/>
      <c r="C464" s="863"/>
      <c r="D464" s="862"/>
      <c r="E464" s="864"/>
      <c r="F464" s="862"/>
      <c r="G464" s="865"/>
      <c r="H464" s="867"/>
      <c r="I464" s="866"/>
      <c r="J464" s="866"/>
      <c r="K464" s="866"/>
      <c r="L464" s="866"/>
      <c r="M464" s="866"/>
      <c r="N464" s="868"/>
      <c r="O464" s="866"/>
      <c r="P464" s="866"/>
      <c r="Q464" s="866"/>
      <c r="R464" s="866"/>
      <c r="S464" s="866"/>
      <c r="T464" s="866"/>
      <c r="U464" s="866"/>
      <c r="V464" s="866"/>
      <c r="W464" s="866"/>
      <c r="X464" s="866"/>
      <c r="Y464" s="867"/>
      <c r="Z464" s="864"/>
      <c r="AA464" s="864"/>
      <c r="AB464" s="864"/>
      <c r="AC464" s="864"/>
      <c r="AD464" s="864"/>
      <c r="AE464" s="864"/>
      <c r="AF464" s="864"/>
      <c r="AG464" s="864"/>
      <c r="AH464" s="864"/>
      <c r="AI464" s="864"/>
      <c r="AJ464" s="864"/>
      <c r="AK464" s="864"/>
      <c r="AL464" s="864"/>
      <c r="AM464" s="864"/>
      <c r="AN464" s="864"/>
      <c r="AO464" s="862"/>
      <c r="AP464" s="866"/>
      <c r="AQ464" s="866"/>
      <c r="AR464" s="866"/>
      <c r="AS464" s="866"/>
      <c r="AT464" s="866"/>
      <c r="AU464" s="869"/>
      <c r="AV464" s="864"/>
      <c r="AW464" s="864"/>
      <c r="AX464" s="864"/>
      <c r="AY464" s="864"/>
      <c r="AZ464" s="864"/>
      <c r="BA464" s="870"/>
      <c r="BB464" s="866"/>
      <c r="BC464" s="871"/>
      <c r="BD464" s="871"/>
      <c r="BE464" s="871"/>
      <c r="BF464" s="867"/>
      <c r="BG464" s="866"/>
      <c r="BH464" s="866"/>
      <c r="BI464" s="866"/>
      <c r="BJ464" s="866"/>
      <c r="BK464" s="862"/>
      <c r="BL464" s="872"/>
      <c r="BM464" s="872"/>
      <c r="BN464" s="872"/>
      <c r="BO464" s="872"/>
      <c r="BP464" s="872"/>
      <c r="BQ464" s="862"/>
      <c r="BR464" s="873"/>
    </row>
    <row r="465" spans="1:70" s="428" customFormat="1" x14ac:dyDescent="0.25">
      <c r="A465" s="345" t="s">
        <v>3892</v>
      </c>
      <c r="B465" s="373"/>
      <c r="C465" s="719">
        <v>44214</v>
      </c>
      <c r="D465" s="373"/>
      <c r="E465" s="346">
        <v>15783.3</v>
      </c>
      <c r="F465" s="373"/>
      <c r="G465" s="347">
        <v>25.9</v>
      </c>
      <c r="H465" s="374"/>
      <c r="I465" s="348" t="s">
        <v>430</v>
      </c>
      <c r="J465" s="348">
        <v>-1.6705000000000001</v>
      </c>
      <c r="K465" s="348">
        <v>6.5843999999999996</v>
      </c>
      <c r="L465" s="348">
        <v>-1.5583</v>
      </c>
      <c r="M465" s="348">
        <v>-4.6391999999999998</v>
      </c>
      <c r="N465" s="350">
        <v>7.8491</v>
      </c>
      <c r="O465" s="348">
        <v>8.5512999999999995</v>
      </c>
      <c r="P465" s="348">
        <v>21.826000000000001</v>
      </c>
      <c r="Q465" s="348">
        <v>19.474399999999999</v>
      </c>
      <c r="R465" s="348" t="s">
        <v>430</v>
      </c>
      <c r="S465" s="348">
        <v>8.9609000000000005</v>
      </c>
      <c r="T465" s="348">
        <v>-5.0933999999999999</v>
      </c>
      <c r="U465" s="348">
        <v>-0.49940000000000001</v>
      </c>
      <c r="V465" s="348">
        <v>-0.3463</v>
      </c>
      <c r="W465" s="348">
        <v>8.9609000000000005</v>
      </c>
      <c r="X465" s="348">
        <v>19.808700000000002</v>
      </c>
      <c r="Y465" s="374"/>
      <c r="Z465" s="346" t="s">
        <v>430</v>
      </c>
      <c r="AA465" s="346">
        <v>19</v>
      </c>
      <c r="AB465" s="346">
        <v>17</v>
      </c>
      <c r="AC465" s="346">
        <v>17</v>
      </c>
      <c r="AD465" s="346">
        <v>14</v>
      </c>
      <c r="AE465" s="346">
        <v>6</v>
      </c>
      <c r="AF465" s="346">
        <v>3</v>
      </c>
      <c r="AG465" s="346">
        <v>1</v>
      </c>
      <c r="AH465" s="346">
        <v>1</v>
      </c>
      <c r="AI465" s="346" t="s">
        <v>430</v>
      </c>
      <c r="AJ465" s="346">
        <v>18</v>
      </c>
      <c r="AK465" s="346">
        <v>15</v>
      </c>
      <c r="AL465" s="346">
        <v>14</v>
      </c>
      <c r="AM465" s="346">
        <v>8</v>
      </c>
      <c r="AN465" s="346">
        <v>18</v>
      </c>
      <c r="AO465" s="373"/>
      <c r="AP465" s="348" t="s">
        <v>430</v>
      </c>
      <c r="AQ465" s="348" t="s">
        <v>430</v>
      </c>
      <c r="AR465" s="348">
        <v>16.809999999999999</v>
      </c>
      <c r="AS465" s="348">
        <v>11.57</v>
      </c>
      <c r="AT465" s="348">
        <v>-1.73</v>
      </c>
      <c r="AU465" s="351"/>
      <c r="AV465" s="346" t="s">
        <v>430</v>
      </c>
      <c r="AW465" s="346" t="s">
        <v>430</v>
      </c>
      <c r="AX465" s="346">
        <v>1</v>
      </c>
      <c r="AY465" s="346">
        <v>1</v>
      </c>
      <c r="AZ465" s="346">
        <v>15</v>
      </c>
      <c r="BA465" s="362"/>
      <c r="BB465" s="348">
        <v>13.8622348500404</v>
      </c>
      <c r="BC465" s="375">
        <v>0.91605367490281997</v>
      </c>
      <c r="BD465" s="375">
        <v>8.9276151723634095E-2</v>
      </c>
      <c r="BE465" s="375">
        <v>0.62057135391069995</v>
      </c>
      <c r="BF465" s="374"/>
      <c r="BG465" s="348">
        <v>75.3048</v>
      </c>
      <c r="BH465" s="348">
        <v>10.2645</v>
      </c>
      <c r="BI465" s="348">
        <v>7.6345999999999998</v>
      </c>
      <c r="BJ465" s="348">
        <v>6.7961</v>
      </c>
      <c r="BK465" s="373"/>
      <c r="BL465" s="372" t="s">
        <v>2826</v>
      </c>
      <c r="BM465" s="372" t="s">
        <v>2827</v>
      </c>
      <c r="BN465" s="372" t="s">
        <v>2828</v>
      </c>
      <c r="BO465" s="372" t="s">
        <v>2829</v>
      </c>
      <c r="BP465" s="372" t="s">
        <v>2830</v>
      </c>
      <c r="BQ465" s="373"/>
      <c r="BR465" s="354" t="s">
        <v>463</v>
      </c>
    </row>
    <row r="466" spans="1:70" s="428" customFormat="1" ht="11" x14ac:dyDescent="0.3">
      <c r="A466" s="841" t="s">
        <v>3893</v>
      </c>
      <c r="B466" s="842"/>
      <c r="C466" s="843">
        <v>44832</v>
      </c>
      <c r="D466" s="842"/>
      <c r="E466" s="844">
        <v>3071.32</v>
      </c>
      <c r="F466" s="842"/>
      <c r="G466" s="845">
        <v>16.942</v>
      </c>
      <c r="H466" s="847"/>
      <c r="I466" s="846">
        <v>0.85119999999999996</v>
      </c>
      <c r="J466" s="846">
        <v>-0.4173</v>
      </c>
      <c r="K466" s="846">
        <v>9.3526000000000007</v>
      </c>
      <c r="L466" s="846">
        <v>2.9157999999999999</v>
      </c>
      <c r="M466" s="846">
        <v>-3.4699</v>
      </c>
      <c r="N466" s="848">
        <v>9.6441999999999997</v>
      </c>
      <c r="O466" s="846">
        <v>11.3874</v>
      </c>
      <c r="P466" s="846">
        <v>19.348500000000001</v>
      </c>
      <c r="Q466" s="846" t="s">
        <v>430</v>
      </c>
      <c r="R466" s="846" t="s">
        <v>430</v>
      </c>
      <c r="S466" s="846">
        <v>11.7325</v>
      </c>
      <c r="T466" s="846">
        <v>-2.8109000000000002</v>
      </c>
      <c r="U466" s="846">
        <v>-0.23549999999999999</v>
      </c>
      <c r="V466" s="846">
        <v>-0.28249999999999997</v>
      </c>
      <c r="W466" s="846">
        <v>11.7325</v>
      </c>
      <c r="X466" s="846">
        <v>15.8622</v>
      </c>
      <c r="Y466" s="847"/>
      <c r="Z466" s="844">
        <v>15</v>
      </c>
      <c r="AA466" s="844">
        <v>15</v>
      </c>
      <c r="AB466" s="844">
        <v>10</v>
      </c>
      <c r="AC466" s="844">
        <v>8</v>
      </c>
      <c r="AD466" s="844">
        <v>12</v>
      </c>
      <c r="AE466" s="844">
        <v>4</v>
      </c>
      <c r="AF466" s="844">
        <v>1</v>
      </c>
      <c r="AG466" s="844">
        <v>3</v>
      </c>
      <c r="AH466" s="844" t="s">
        <v>430</v>
      </c>
      <c r="AI466" s="844" t="s">
        <v>430</v>
      </c>
      <c r="AJ466" s="844">
        <v>11</v>
      </c>
      <c r="AK466" s="844">
        <v>13</v>
      </c>
      <c r="AL466" s="844">
        <v>13</v>
      </c>
      <c r="AM466" s="844">
        <v>7</v>
      </c>
      <c r="AN466" s="844">
        <v>11</v>
      </c>
      <c r="AO466" s="842"/>
      <c r="AP466" s="846" t="s">
        <v>430</v>
      </c>
      <c r="AQ466" s="846" t="s">
        <v>430</v>
      </c>
      <c r="AR466" s="846" t="s">
        <v>430</v>
      </c>
      <c r="AS466" s="846">
        <v>11.17</v>
      </c>
      <c r="AT466" s="846">
        <v>1.53</v>
      </c>
      <c r="AU466" s="849"/>
      <c r="AV466" s="844" t="s">
        <v>430</v>
      </c>
      <c r="AW466" s="844" t="s">
        <v>430</v>
      </c>
      <c r="AX466" s="844" t="s">
        <v>430</v>
      </c>
      <c r="AY466" s="844">
        <v>2</v>
      </c>
      <c r="AZ466" s="844">
        <v>12</v>
      </c>
      <c r="BA466" s="851"/>
      <c r="BB466" s="846">
        <v>15.206673797590099</v>
      </c>
      <c r="BC466" s="852">
        <v>0.97219743199792097</v>
      </c>
      <c r="BD466" s="852">
        <v>7.0735358493820205E-2</v>
      </c>
      <c r="BE466" s="852">
        <v>0.22788098068944801</v>
      </c>
      <c r="BF466" s="847"/>
      <c r="BG466" s="846">
        <v>47.469099999999997</v>
      </c>
      <c r="BH466" s="846">
        <v>24.205200000000001</v>
      </c>
      <c r="BI466" s="846">
        <v>28.142299999999999</v>
      </c>
      <c r="BJ466" s="846">
        <v>0.18340000000000001</v>
      </c>
      <c r="BK466" s="842"/>
      <c r="BL466" s="855" t="s">
        <v>2832</v>
      </c>
      <c r="BM466" s="855" t="s">
        <v>2833</v>
      </c>
      <c r="BN466" s="855" t="s">
        <v>2834</v>
      </c>
      <c r="BO466" s="855" t="s">
        <v>2835</v>
      </c>
      <c r="BP466" s="855" t="s">
        <v>2836</v>
      </c>
      <c r="BQ466" s="842"/>
      <c r="BR466" s="856" t="s">
        <v>604</v>
      </c>
    </row>
    <row r="467" spans="1:70" s="428" customFormat="1" x14ac:dyDescent="0.25">
      <c r="A467" s="345" t="s">
        <v>3894</v>
      </c>
      <c r="B467" s="373"/>
      <c r="C467" s="719">
        <v>44412</v>
      </c>
      <c r="D467" s="373"/>
      <c r="E467" s="346">
        <v>2639.63</v>
      </c>
      <c r="F467" s="373"/>
      <c r="G467" s="347">
        <v>20.031099999999999</v>
      </c>
      <c r="H467" s="374"/>
      <c r="I467" s="348">
        <v>1.1039000000000001</v>
      </c>
      <c r="J467" s="348">
        <v>0.60519999999999996</v>
      </c>
      <c r="K467" s="348">
        <v>10.6892</v>
      </c>
      <c r="L467" s="348">
        <v>3.3330000000000002</v>
      </c>
      <c r="M467" s="348">
        <v>-2.3864000000000001</v>
      </c>
      <c r="N467" s="350">
        <v>5.1950000000000003</v>
      </c>
      <c r="O467" s="348">
        <v>4.1311999999999998</v>
      </c>
      <c r="P467" s="348">
        <v>18.984999999999999</v>
      </c>
      <c r="Q467" s="348" t="s">
        <v>430</v>
      </c>
      <c r="R467" s="348" t="s">
        <v>430</v>
      </c>
      <c r="S467" s="348">
        <v>13.0959</v>
      </c>
      <c r="T467" s="348">
        <v>-1.6835</v>
      </c>
      <c r="U467" s="348">
        <v>1.9705999999999999</v>
      </c>
      <c r="V467" s="348">
        <v>-1.2633000000000001</v>
      </c>
      <c r="W467" s="348">
        <v>13.0959</v>
      </c>
      <c r="X467" s="348">
        <v>15.815099999999999</v>
      </c>
      <c r="Y467" s="374"/>
      <c r="Z467" s="346">
        <v>9</v>
      </c>
      <c r="AA467" s="346">
        <v>7</v>
      </c>
      <c r="AB467" s="346">
        <v>5</v>
      </c>
      <c r="AC467" s="346">
        <v>5</v>
      </c>
      <c r="AD467" s="346">
        <v>9</v>
      </c>
      <c r="AE467" s="346">
        <v>14</v>
      </c>
      <c r="AF467" s="346">
        <v>10</v>
      </c>
      <c r="AG467" s="346">
        <v>4</v>
      </c>
      <c r="AH467" s="346" t="s">
        <v>430</v>
      </c>
      <c r="AI467" s="346" t="s">
        <v>430</v>
      </c>
      <c r="AJ467" s="346">
        <v>6</v>
      </c>
      <c r="AK467" s="346">
        <v>8</v>
      </c>
      <c r="AL467" s="346">
        <v>9</v>
      </c>
      <c r="AM467" s="346">
        <v>10</v>
      </c>
      <c r="AN467" s="346">
        <v>6</v>
      </c>
      <c r="AO467" s="373"/>
      <c r="AP467" s="348" t="s">
        <v>430</v>
      </c>
      <c r="AQ467" s="348" t="s">
        <v>430</v>
      </c>
      <c r="AR467" s="348" t="s">
        <v>430</v>
      </c>
      <c r="AS467" s="348">
        <v>7.84</v>
      </c>
      <c r="AT467" s="348">
        <v>2.9</v>
      </c>
      <c r="AU467" s="351"/>
      <c r="AV467" s="346" t="s">
        <v>430</v>
      </c>
      <c r="AW467" s="346" t="s">
        <v>430</v>
      </c>
      <c r="AX467" s="346" t="s">
        <v>430</v>
      </c>
      <c r="AY467" s="346">
        <v>6</v>
      </c>
      <c r="AZ467" s="346">
        <v>9</v>
      </c>
      <c r="BA467" s="362"/>
      <c r="BB467" s="348">
        <v>15.5746048876518</v>
      </c>
      <c r="BC467" s="375">
        <v>1.0298996632186901</v>
      </c>
      <c r="BD467" s="375">
        <v>6.9784163287427897E-2</v>
      </c>
      <c r="BE467" s="375">
        <v>0.18877514825841299</v>
      </c>
      <c r="BF467" s="374"/>
      <c r="BG467" s="348">
        <v>48.216500000000003</v>
      </c>
      <c r="BH467" s="348">
        <v>26.357500000000002</v>
      </c>
      <c r="BI467" s="348">
        <v>24.461400000000001</v>
      </c>
      <c r="BJ467" s="348">
        <v>0.96460000000000001</v>
      </c>
      <c r="BK467" s="373"/>
      <c r="BL467" s="372" t="s">
        <v>2838</v>
      </c>
      <c r="BM467" s="372" t="s">
        <v>2839</v>
      </c>
      <c r="BN467" s="372" t="s">
        <v>2840</v>
      </c>
      <c r="BO467" s="372" t="s">
        <v>2841</v>
      </c>
      <c r="BP467" s="372" t="s">
        <v>2842</v>
      </c>
      <c r="BQ467" s="373"/>
      <c r="BR467" s="354" t="s">
        <v>526</v>
      </c>
    </row>
    <row r="468" spans="1:70" s="428" customFormat="1" x14ac:dyDescent="0.25">
      <c r="A468" s="345" t="s">
        <v>3895</v>
      </c>
      <c r="B468" s="373"/>
      <c r="C468" s="719">
        <v>44895</v>
      </c>
      <c r="D468" s="373"/>
      <c r="E468" s="346">
        <v>2602.19</v>
      </c>
      <c r="F468" s="373"/>
      <c r="G468" s="347">
        <v>14.827999999999999</v>
      </c>
      <c r="H468" s="374"/>
      <c r="I468" s="348">
        <v>0.98070000000000002</v>
      </c>
      <c r="J468" s="348">
        <v>0.71319999999999995</v>
      </c>
      <c r="K468" s="348">
        <v>10.196199999999999</v>
      </c>
      <c r="L468" s="348">
        <v>1.9177</v>
      </c>
      <c r="M468" s="348">
        <v>-5.6203000000000003</v>
      </c>
      <c r="N468" s="350">
        <v>5.7233999999999998</v>
      </c>
      <c r="O468" s="348">
        <v>5.1353</v>
      </c>
      <c r="P468" s="348">
        <v>13.9049</v>
      </c>
      <c r="Q468" s="348" t="s">
        <v>430</v>
      </c>
      <c r="R468" s="348" t="s">
        <v>430</v>
      </c>
      <c r="S468" s="348">
        <v>13.1045</v>
      </c>
      <c r="T468" s="348">
        <v>-2.6459000000000001</v>
      </c>
      <c r="U468" s="348">
        <v>-2.1770999999999998</v>
      </c>
      <c r="V468" s="348">
        <v>-2.4024000000000001</v>
      </c>
      <c r="W468" s="348">
        <v>13.1045</v>
      </c>
      <c r="X468" s="348">
        <v>12.252800000000001</v>
      </c>
      <c r="Y468" s="374"/>
      <c r="Z468" s="346">
        <v>13</v>
      </c>
      <c r="AA468" s="346">
        <v>5</v>
      </c>
      <c r="AB468" s="346">
        <v>7</v>
      </c>
      <c r="AC468" s="346">
        <v>11</v>
      </c>
      <c r="AD468" s="346">
        <v>15</v>
      </c>
      <c r="AE468" s="346">
        <v>13</v>
      </c>
      <c r="AF468" s="346">
        <v>9</v>
      </c>
      <c r="AG468" s="346">
        <v>8</v>
      </c>
      <c r="AH468" s="346" t="s">
        <v>430</v>
      </c>
      <c r="AI468" s="346" t="s">
        <v>430</v>
      </c>
      <c r="AJ468" s="346">
        <v>5</v>
      </c>
      <c r="AK468" s="346">
        <v>12</v>
      </c>
      <c r="AL468" s="346">
        <v>16</v>
      </c>
      <c r="AM468" s="346">
        <v>12</v>
      </c>
      <c r="AN468" s="346">
        <v>5</v>
      </c>
      <c r="AO468" s="373"/>
      <c r="AP468" s="348" t="s">
        <v>430</v>
      </c>
      <c r="AQ468" s="348" t="s">
        <v>430</v>
      </c>
      <c r="AR468" s="348" t="s">
        <v>430</v>
      </c>
      <c r="AS468" s="348">
        <v>5.93</v>
      </c>
      <c r="AT468" s="348">
        <v>-1.02</v>
      </c>
      <c r="AU468" s="351"/>
      <c r="AV468" s="346" t="s">
        <v>430</v>
      </c>
      <c r="AW468" s="346" t="s">
        <v>430</v>
      </c>
      <c r="AX468" s="346" t="s">
        <v>430</v>
      </c>
      <c r="AY468" s="346">
        <v>8</v>
      </c>
      <c r="AZ468" s="346">
        <v>14</v>
      </c>
      <c r="BA468" s="362"/>
      <c r="BB468" s="348">
        <v>14.5010698741259</v>
      </c>
      <c r="BC468" s="375">
        <v>0.94363364311991305</v>
      </c>
      <c r="BD468" s="375">
        <v>4.98963320906399E-2</v>
      </c>
      <c r="BE468" s="375">
        <v>-9.9310356104036795E-2</v>
      </c>
      <c r="BF468" s="374"/>
      <c r="BG468" s="348">
        <v>46.631900000000002</v>
      </c>
      <c r="BH468" s="348">
        <v>20.5717</v>
      </c>
      <c r="BI468" s="348">
        <v>24.688400000000001</v>
      </c>
      <c r="BJ468" s="348">
        <v>8.1080000000000005</v>
      </c>
      <c r="BK468" s="373"/>
      <c r="BL468" s="372" t="s">
        <v>2844</v>
      </c>
      <c r="BM468" s="372" t="s">
        <v>2845</v>
      </c>
      <c r="BN468" s="372" t="s">
        <v>2846</v>
      </c>
      <c r="BO468" s="372" t="s">
        <v>564</v>
      </c>
      <c r="BP468" s="372" t="s">
        <v>2847</v>
      </c>
      <c r="BQ468" s="373"/>
      <c r="BR468" s="354" t="s">
        <v>443</v>
      </c>
    </row>
    <row r="469" spans="1:70" s="428" customFormat="1" x14ac:dyDescent="0.25">
      <c r="A469" s="345" t="s">
        <v>3896</v>
      </c>
      <c r="B469" s="373"/>
      <c r="C469" s="719">
        <v>44979</v>
      </c>
      <c r="D469" s="373"/>
      <c r="E469" s="346">
        <v>2085.3200000000002</v>
      </c>
      <c r="F469" s="373"/>
      <c r="G469" s="347">
        <v>17</v>
      </c>
      <c r="H469" s="374"/>
      <c r="I469" s="348">
        <v>1.1904999999999999</v>
      </c>
      <c r="J469" s="348">
        <v>0.4728</v>
      </c>
      <c r="K469" s="348">
        <v>9.6774000000000004</v>
      </c>
      <c r="L469" s="348">
        <v>1.7964</v>
      </c>
      <c r="M469" s="348">
        <v>-2.411</v>
      </c>
      <c r="N469" s="350">
        <v>7.5519999999999996</v>
      </c>
      <c r="O469" s="348">
        <v>6.6978999999999997</v>
      </c>
      <c r="P469" s="348">
        <v>18.198399999999999</v>
      </c>
      <c r="Q469" s="348" t="s">
        <v>430</v>
      </c>
      <c r="R469" s="348" t="s">
        <v>430</v>
      </c>
      <c r="S469" s="348">
        <v>12.582800000000001</v>
      </c>
      <c r="T469" s="348">
        <v>-1.7341</v>
      </c>
      <c r="U469" s="348">
        <v>1.0702</v>
      </c>
      <c r="V469" s="348">
        <v>-1.2202</v>
      </c>
      <c r="W469" s="348">
        <v>12.582800000000001</v>
      </c>
      <c r="X469" s="348">
        <v>18.171299999999999</v>
      </c>
      <c r="Y469" s="374"/>
      <c r="Z469" s="346">
        <v>8</v>
      </c>
      <c r="AA469" s="346">
        <v>9</v>
      </c>
      <c r="AB469" s="346">
        <v>9</v>
      </c>
      <c r="AC469" s="346">
        <v>12</v>
      </c>
      <c r="AD469" s="346">
        <v>10</v>
      </c>
      <c r="AE469" s="346">
        <v>9</v>
      </c>
      <c r="AF469" s="346">
        <v>6</v>
      </c>
      <c r="AG469" s="346">
        <v>5</v>
      </c>
      <c r="AH469" s="346" t="s">
        <v>430</v>
      </c>
      <c r="AI469" s="346" t="s">
        <v>430</v>
      </c>
      <c r="AJ469" s="346">
        <v>9</v>
      </c>
      <c r="AK469" s="346">
        <v>9</v>
      </c>
      <c r="AL469" s="346">
        <v>11</v>
      </c>
      <c r="AM469" s="346">
        <v>9</v>
      </c>
      <c r="AN469" s="346">
        <v>9</v>
      </c>
      <c r="AO469" s="373"/>
      <c r="AP469" s="348" t="s">
        <v>430</v>
      </c>
      <c r="AQ469" s="348" t="s">
        <v>430</v>
      </c>
      <c r="AR469" s="348" t="s">
        <v>430</v>
      </c>
      <c r="AS469" s="348">
        <v>8.84</v>
      </c>
      <c r="AT469" s="348">
        <v>1.56</v>
      </c>
      <c r="AU469" s="351"/>
      <c r="AV469" s="346" t="s">
        <v>430</v>
      </c>
      <c r="AW469" s="346" t="s">
        <v>430</v>
      </c>
      <c r="AX469" s="346" t="s">
        <v>430</v>
      </c>
      <c r="AY469" s="346">
        <v>4</v>
      </c>
      <c r="AZ469" s="346">
        <v>11</v>
      </c>
      <c r="BA469" s="362"/>
      <c r="BB469" s="348">
        <v>15.354205938921799</v>
      </c>
      <c r="BC469" s="375">
        <v>1.0093333189079901</v>
      </c>
      <c r="BD469" s="375">
        <v>6.5594438128211405E-2</v>
      </c>
      <c r="BE469" s="375">
        <v>0.126999003266277</v>
      </c>
      <c r="BF469" s="374"/>
      <c r="BG469" s="348">
        <v>52.9572</v>
      </c>
      <c r="BH469" s="348">
        <v>22.4847</v>
      </c>
      <c r="BI469" s="348">
        <v>19.529399999999999</v>
      </c>
      <c r="BJ469" s="348">
        <v>5.0286999999999997</v>
      </c>
      <c r="BK469" s="373"/>
      <c r="BL469" s="372" t="s">
        <v>2849</v>
      </c>
      <c r="BM469" s="372" t="s">
        <v>2850</v>
      </c>
      <c r="BN469" s="372" t="s">
        <v>2851</v>
      </c>
      <c r="BO469" s="372" t="s">
        <v>2852</v>
      </c>
      <c r="BP469" s="372" t="s">
        <v>2853</v>
      </c>
      <c r="BQ469" s="373"/>
      <c r="BR469" s="354" t="s">
        <v>436</v>
      </c>
    </row>
    <row r="470" spans="1:70" s="428" customFormat="1" x14ac:dyDescent="0.25">
      <c r="A470" s="345" t="s">
        <v>3897</v>
      </c>
      <c r="B470" s="373"/>
      <c r="C470" s="719">
        <v>44533</v>
      </c>
      <c r="D470" s="373"/>
      <c r="E470" s="346">
        <v>1693.84</v>
      </c>
      <c r="F470" s="373"/>
      <c r="G470" s="347">
        <v>15.83</v>
      </c>
      <c r="H470" s="374"/>
      <c r="I470" s="348" t="s">
        <v>430</v>
      </c>
      <c r="J470" s="348">
        <v>-1.4935</v>
      </c>
      <c r="K470" s="348">
        <v>7.6871</v>
      </c>
      <c r="L470" s="348">
        <v>-0.37759999999999999</v>
      </c>
      <c r="M470" s="348">
        <v>-3.8275000000000001</v>
      </c>
      <c r="N470" s="350">
        <v>6.1878000000000002</v>
      </c>
      <c r="O470" s="348">
        <v>7.2789999999999999</v>
      </c>
      <c r="P470" s="348">
        <v>14.950100000000001</v>
      </c>
      <c r="Q470" s="348" t="s">
        <v>430</v>
      </c>
      <c r="R470" s="348" t="s">
        <v>430</v>
      </c>
      <c r="S470" s="348">
        <v>10.0069</v>
      </c>
      <c r="T470" s="348">
        <v>-3.4756</v>
      </c>
      <c r="U470" s="348">
        <v>2.3271000000000002</v>
      </c>
      <c r="V470" s="348">
        <v>-1.8599000000000001</v>
      </c>
      <c r="W470" s="348">
        <v>10.0069</v>
      </c>
      <c r="X470" s="348">
        <v>11.0252</v>
      </c>
      <c r="Y470" s="374"/>
      <c r="Z470" s="346" t="s">
        <v>430</v>
      </c>
      <c r="AA470" s="346">
        <v>18</v>
      </c>
      <c r="AB470" s="346">
        <v>16</v>
      </c>
      <c r="AC470" s="346">
        <v>16</v>
      </c>
      <c r="AD470" s="346">
        <v>13</v>
      </c>
      <c r="AE470" s="346">
        <v>12</v>
      </c>
      <c r="AF470" s="346">
        <v>5</v>
      </c>
      <c r="AG470" s="346">
        <v>7</v>
      </c>
      <c r="AH470" s="346" t="s">
        <v>430</v>
      </c>
      <c r="AI470" s="346" t="s">
        <v>430</v>
      </c>
      <c r="AJ470" s="346">
        <v>17</v>
      </c>
      <c r="AK470" s="346">
        <v>14</v>
      </c>
      <c r="AL470" s="346">
        <v>7</v>
      </c>
      <c r="AM470" s="346">
        <v>11</v>
      </c>
      <c r="AN470" s="346">
        <v>17</v>
      </c>
      <c r="AO470" s="373"/>
      <c r="AP470" s="348" t="s">
        <v>430</v>
      </c>
      <c r="AQ470" s="348" t="s">
        <v>430</v>
      </c>
      <c r="AR470" s="348" t="s">
        <v>430</v>
      </c>
      <c r="AS470" s="348">
        <v>7.62</v>
      </c>
      <c r="AT470" s="348">
        <v>0.34</v>
      </c>
      <c r="AU470" s="351"/>
      <c r="AV470" s="346" t="s">
        <v>430</v>
      </c>
      <c r="AW470" s="346" t="s">
        <v>430</v>
      </c>
      <c r="AX470" s="346" t="s">
        <v>430</v>
      </c>
      <c r="AY470" s="346">
        <v>7</v>
      </c>
      <c r="AZ470" s="346">
        <v>13</v>
      </c>
      <c r="BA470" s="362"/>
      <c r="BB470" s="348">
        <v>14.104744678308601</v>
      </c>
      <c r="BC470" s="375">
        <v>0.94262103425216903</v>
      </c>
      <c r="BD470" s="375">
        <v>5.4317588363523003E-2</v>
      </c>
      <c r="BE470" s="375">
        <v>0.155066617207652</v>
      </c>
      <c r="BF470" s="374"/>
      <c r="BG470" s="348">
        <v>48.3294</v>
      </c>
      <c r="BH470" s="348">
        <v>24.072900000000001</v>
      </c>
      <c r="BI470" s="348">
        <v>24.959800000000001</v>
      </c>
      <c r="BJ470" s="348">
        <v>2.6379000000000001</v>
      </c>
      <c r="BK470" s="373"/>
      <c r="BL470" s="372" t="s">
        <v>2855</v>
      </c>
      <c r="BM470" s="372" t="s">
        <v>2856</v>
      </c>
      <c r="BN470" s="372" t="s">
        <v>2857</v>
      </c>
      <c r="BO470" s="372" t="s">
        <v>2858</v>
      </c>
      <c r="BP470" s="372" t="s">
        <v>2859</v>
      </c>
      <c r="BQ470" s="373"/>
      <c r="BR470" s="354" t="s">
        <v>463</v>
      </c>
    </row>
    <row r="471" spans="1:70" s="428" customFormat="1" x14ac:dyDescent="0.25">
      <c r="A471" s="345" t="s">
        <v>3898</v>
      </c>
      <c r="B471" s="373"/>
      <c r="C471" s="719">
        <v>45531</v>
      </c>
      <c r="D471" s="373"/>
      <c r="E471" s="346">
        <v>1576.46</v>
      </c>
      <c r="F471" s="373"/>
      <c r="G471" s="347">
        <v>11.391</v>
      </c>
      <c r="H471" s="374"/>
      <c r="I471" s="348">
        <v>1.4218999999999999</v>
      </c>
      <c r="J471" s="348">
        <v>-0.39</v>
      </c>
      <c r="K471" s="348">
        <v>8.7436000000000007</v>
      </c>
      <c r="L471" s="348">
        <v>-2.3296000000000001</v>
      </c>
      <c r="M471" s="348">
        <v>-15.2159</v>
      </c>
      <c r="N471" s="350">
        <v>-2.1368</v>
      </c>
      <c r="O471" s="348" t="s">
        <v>430</v>
      </c>
      <c r="P471" s="348" t="s">
        <v>430</v>
      </c>
      <c r="Q471" s="348" t="s">
        <v>430</v>
      </c>
      <c r="R471" s="348" t="s">
        <v>430</v>
      </c>
      <c r="S471" s="348">
        <v>11.684100000000001</v>
      </c>
      <c r="T471" s="348">
        <v>-10.452299999999999</v>
      </c>
      <c r="U471" s="348">
        <v>-7.8845000000000001</v>
      </c>
      <c r="V471" s="348">
        <v>-9.8849</v>
      </c>
      <c r="W471" s="348">
        <v>11.684100000000001</v>
      </c>
      <c r="X471" s="348">
        <v>8.1324000000000005</v>
      </c>
      <c r="Y471" s="374"/>
      <c r="Z471" s="346">
        <v>3</v>
      </c>
      <c r="AA471" s="346">
        <v>14</v>
      </c>
      <c r="AB471" s="346">
        <v>11</v>
      </c>
      <c r="AC471" s="346">
        <v>18</v>
      </c>
      <c r="AD471" s="346">
        <v>18</v>
      </c>
      <c r="AE471" s="346">
        <v>18</v>
      </c>
      <c r="AF471" s="346" t="s">
        <v>430</v>
      </c>
      <c r="AG471" s="346" t="s">
        <v>430</v>
      </c>
      <c r="AH471" s="346" t="s">
        <v>430</v>
      </c>
      <c r="AI471" s="346" t="s">
        <v>430</v>
      </c>
      <c r="AJ471" s="346">
        <v>12</v>
      </c>
      <c r="AK471" s="346">
        <v>18</v>
      </c>
      <c r="AL471" s="346">
        <v>18</v>
      </c>
      <c r="AM471" s="346">
        <v>18</v>
      </c>
      <c r="AN471" s="346">
        <v>12</v>
      </c>
      <c r="AO471" s="373"/>
      <c r="AP471" s="348" t="s">
        <v>430</v>
      </c>
      <c r="AQ471" s="348" t="s">
        <v>430</v>
      </c>
      <c r="AR471" s="348" t="s">
        <v>430</v>
      </c>
      <c r="AS471" s="348" t="s">
        <v>430</v>
      </c>
      <c r="AT471" s="348">
        <v>-13.54</v>
      </c>
      <c r="AU471" s="351"/>
      <c r="AV471" s="346" t="s">
        <v>430</v>
      </c>
      <c r="AW471" s="346" t="s">
        <v>430</v>
      </c>
      <c r="AX471" s="346" t="s">
        <v>430</v>
      </c>
      <c r="AY471" s="346" t="s">
        <v>430</v>
      </c>
      <c r="AZ471" s="346">
        <v>18</v>
      </c>
      <c r="BA471" s="362"/>
      <c r="BB471" s="348">
        <v>24.620202052000401</v>
      </c>
      <c r="BC471" s="375">
        <v>1.10129937785274</v>
      </c>
      <c r="BD471" s="375">
        <v>1.2905983782622799E-2</v>
      </c>
      <c r="BE471" s="375">
        <v>0.94728198491781601</v>
      </c>
      <c r="BF471" s="374"/>
      <c r="BG471" s="348">
        <v>35.7742</v>
      </c>
      <c r="BH471" s="348">
        <v>37.532299999999999</v>
      </c>
      <c r="BI471" s="348">
        <v>19.605799999999999</v>
      </c>
      <c r="BJ471" s="348">
        <v>7.0876999999999999</v>
      </c>
      <c r="BK471" s="373"/>
      <c r="BL471" s="372" t="s">
        <v>2861</v>
      </c>
      <c r="BM471" s="372" t="s">
        <v>2862</v>
      </c>
      <c r="BN471" s="372" t="s">
        <v>2863</v>
      </c>
      <c r="BO471" s="372" t="s">
        <v>2864</v>
      </c>
      <c r="BP471" s="372" t="s">
        <v>2865</v>
      </c>
      <c r="BQ471" s="373"/>
      <c r="BR471" s="354" t="s">
        <v>443</v>
      </c>
    </row>
    <row r="472" spans="1:70" s="428" customFormat="1" x14ac:dyDescent="0.25">
      <c r="A472" s="345" t="s">
        <v>3899</v>
      </c>
      <c r="B472" s="373"/>
      <c r="C472" s="719">
        <v>45468</v>
      </c>
      <c r="D472" s="373"/>
      <c r="E472" s="346">
        <v>1562.6</v>
      </c>
      <c r="F472" s="373"/>
      <c r="G472" s="347">
        <v>10.4876</v>
      </c>
      <c r="H472" s="374"/>
      <c r="I472" s="348">
        <v>1.2053</v>
      </c>
      <c r="J472" s="348">
        <v>0.27150000000000002</v>
      </c>
      <c r="K472" s="348">
        <v>10.5168</v>
      </c>
      <c r="L472" s="348">
        <v>0.48959999999999998</v>
      </c>
      <c r="M472" s="348">
        <v>-8.4659999999999993</v>
      </c>
      <c r="N472" s="350">
        <v>0.94769999999999999</v>
      </c>
      <c r="O472" s="348" t="s">
        <v>430</v>
      </c>
      <c r="P472" s="348" t="s">
        <v>430</v>
      </c>
      <c r="Q472" s="348" t="s">
        <v>430</v>
      </c>
      <c r="R472" s="348" t="s">
        <v>430</v>
      </c>
      <c r="S472" s="348">
        <v>12.9679</v>
      </c>
      <c r="T472" s="348">
        <v>-6.1134000000000004</v>
      </c>
      <c r="U472" s="348">
        <v>-5.6776999999999997</v>
      </c>
      <c r="V472" s="348">
        <v>-6.6649000000000003</v>
      </c>
      <c r="W472" s="348">
        <v>12.9679</v>
      </c>
      <c r="X472" s="348">
        <v>2.6236000000000002</v>
      </c>
      <c r="Y472" s="374"/>
      <c r="Z472" s="346">
        <v>7</v>
      </c>
      <c r="AA472" s="346">
        <v>11</v>
      </c>
      <c r="AB472" s="346">
        <v>6</v>
      </c>
      <c r="AC472" s="346">
        <v>14</v>
      </c>
      <c r="AD472" s="346">
        <v>17</v>
      </c>
      <c r="AE472" s="346">
        <v>17</v>
      </c>
      <c r="AF472" s="346" t="s">
        <v>430</v>
      </c>
      <c r="AG472" s="346" t="s">
        <v>430</v>
      </c>
      <c r="AH472" s="346" t="s">
        <v>430</v>
      </c>
      <c r="AI472" s="346" t="s">
        <v>430</v>
      </c>
      <c r="AJ472" s="346">
        <v>8</v>
      </c>
      <c r="AK472" s="346">
        <v>17</v>
      </c>
      <c r="AL472" s="346">
        <v>17</v>
      </c>
      <c r="AM472" s="346">
        <v>17</v>
      </c>
      <c r="AN472" s="346">
        <v>8</v>
      </c>
      <c r="AO472" s="373"/>
      <c r="AP472" s="348" t="s">
        <v>430</v>
      </c>
      <c r="AQ472" s="348" t="s">
        <v>430</v>
      </c>
      <c r="AR472" s="348" t="s">
        <v>430</v>
      </c>
      <c r="AS472" s="348" t="s">
        <v>430</v>
      </c>
      <c r="AT472" s="348">
        <v>-6.25</v>
      </c>
      <c r="AU472" s="351"/>
      <c r="AV472" s="346" t="s">
        <v>430</v>
      </c>
      <c r="AW472" s="346" t="s">
        <v>430</v>
      </c>
      <c r="AX472" s="346" t="s">
        <v>430</v>
      </c>
      <c r="AY472" s="346" t="s">
        <v>430</v>
      </c>
      <c r="AZ472" s="346">
        <v>17</v>
      </c>
      <c r="BA472" s="362"/>
      <c r="BB472" s="348">
        <v>16.264275796956699</v>
      </c>
      <c r="BC472" s="375">
        <v>0.96932401412449298</v>
      </c>
      <c r="BD472" s="375">
        <v>-1.5998651400101802E-2</v>
      </c>
      <c r="BE472" s="375">
        <v>7.57427800675428E-2</v>
      </c>
      <c r="BF472" s="374"/>
      <c r="BG472" s="348">
        <v>45.788800000000002</v>
      </c>
      <c r="BH472" s="348">
        <v>16.177800000000001</v>
      </c>
      <c r="BI472" s="348">
        <v>32.268500000000003</v>
      </c>
      <c r="BJ472" s="348">
        <v>5.7648999999999999</v>
      </c>
      <c r="BK472" s="373"/>
      <c r="BL472" s="372" t="s">
        <v>2867</v>
      </c>
      <c r="BM472" s="372" t="s">
        <v>2868</v>
      </c>
      <c r="BN472" s="372" t="s">
        <v>2869</v>
      </c>
      <c r="BO472" s="372" t="s">
        <v>2870</v>
      </c>
      <c r="BP472" s="372" t="s">
        <v>2871</v>
      </c>
      <c r="BQ472" s="373"/>
      <c r="BR472" s="354" t="s">
        <v>443</v>
      </c>
    </row>
    <row r="473" spans="1:70" s="428" customFormat="1" x14ac:dyDescent="0.25">
      <c r="A473" s="345" t="s">
        <v>3900</v>
      </c>
      <c r="B473" s="373"/>
      <c r="C473" s="719">
        <v>45502</v>
      </c>
      <c r="D473" s="373"/>
      <c r="E473" s="346">
        <v>1512.68</v>
      </c>
      <c r="F473" s="373"/>
      <c r="G473" s="347">
        <v>9.0711999999999993</v>
      </c>
      <c r="H473" s="374"/>
      <c r="I473" s="348">
        <v>0.64459999999999995</v>
      </c>
      <c r="J473" s="348">
        <v>-0.67879999999999996</v>
      </c>
      <c r="K473" s="348">
        <v>8.0381</v>
      </c>
      <c r="L473" s="348">
        <v>1.2466999999999999</v>
      </c>
      <c r="M473" s="348">
        <v>-1.0126999999999999</v>
      </c>
      <c r="N473" s="350">
        <v>7.8342000000000001</v>
      </c>
      <c r="O473" s="348" t="s">
        <v>430</v>
      </c>
      <c r="P473" s="348" t="s">
        <v>430</v>
      </c>
      <c r="Q473" s="348" t="s">
        <v>430</v>
      </c>
      <c r="R473" s="348" t="s">
        <v>430</v>
      </c>
      <c r="S473" s="348">
        <v>10.7013</v>
      </c>
      <c r="T473" s="348">
        <v>-2.0653000000000001</v>
      </c>
      <c r="U473" s="348">
        <v>2.9601000000000002</v>
      </c>
      <c r="V473" s="348">
        <v>-2.5116000000000001</v>
      </c>
      <c r="W473" s="348">
        <v>10.7013</v>
      </c>
      <c r="X473" s="348">
        <v>-5.4325000000000001</v>
      </c>
      <c r="Y473" s="374"/>
      <c r="Z473" s="346">
        <v>16</v>
      </c>
      <c r="AA473" s="346">
        <v>17</v>
      </c>
      <c r="AB473" s="346">
        <v>15</v>
      </c>
      <c r="AC473" s="346">
        <v>13</v>
      </c>
      <c r="AD473" s="346">
        <v>5</v>
      </c>
      <c r="AE473" s="346">
        <v>7</v>
      </c>
      <c r="AF473" s="346" t="s">
        <v>430</v>
      </c>
      <c r="AG473" s="346" t="s">
        <v>430</v>
      </c>
      <c r="AH473" s="346" t="s">
        <v>430</v>
      </c>
      <c r="AI473" s="346" t="s">
        <v>430</v>
      </c>
      <c r="AJ473" s="346">
        <v>15</v>
      </c>
      <c r="AK473" s="346">
        <v>10</v>
      </c>
      <c r="AL473" s="346">
        <v>6</v>
      </c>
      <c r="AM473" s="346">
        <v>13</v>
      </c>
      <c r="AN473" s="346">
        <v>15</v>
      </c>
      <c r="AO473" s="373"/>
      <c r="AP473" s="348" t="s">
        <v>430</v>
      </c>
      <c r="AQ473" s="348" t="s">
        <v>430</v>
      </c>
      <c r="AR473" s="348" t="s">
        <v>430</v>
      </c>
      <c r="AS473" s="348" t="s">
        <v>430</v>
      </c>
      <c r="AT473" s="348">
        <v>2.37</v>
      </c>
      <c r="AU473" s="351"/>
      <c r="AV473" s="346" t="s">
        <v>430</v>
      </c>
      <c r="AW473" s="346" t="s">
        <v>430</v>
      </c>
      <c r="AX473" s="346" t="s">
        <v>430</v>
      </c>
      <c r="AY473" s="346" t="s">
        <v>430</v>
      </c>
      <c r="AZ473" s="346">
        <v>10</v>
      </c>
      <c r="BA473" s="362"/>
      <c r="BB473" s="348">
        <v>18.9289903480005</v>
      </c>
      <c r="BC473" s="375">
        <v>1.1037929313653501</v>
      </c>
      <c r="BD473" s="375">
        <v>-5.0150207178496498E-2</v>
      </c>
      <c r="BE473" s="375">
        <v>-0.318333344992412</v>
      </c>
      <c r="BF473" s="374"/>
      <c r="BG473" s="348">
        <v>43.317500000000003</v>
      </c>
      <c r="BH473" s="348">
        <v>50.450699999999998</v>
      </c>
      <c r="BI473" s="348">
        <v>3.3715999999999999</v>
      </c>
      <c r="BJ473" s="348">
        <v>2.8601999999999999</v>
      </c>
      <c r="BK473" s="373"/>
      <c r="BL473" s="372" t="s">
        <v>2873</v>
      </c>
      <c r="BM473" s="372" t="s">
        <v>2874</v>
      </c>
      <c r="BN473" s="372" t="s">
        <v>2875</v>
      </c>
      <c r="BO473" s="372" t="s">
        <v>2410</v>
      </c>
      <c r="BP473" s="372" t="s">
        <v>2876</v>
      </c>
      <c r="BQ473" s="373"/>
      <c r="BR473" s="354" t="s">
        <v>476</v>
      </c>
    </row>
    <row r="474" spans="1:70" s="428" customFormat="1" x14ac:dyDescent="0.25">
      <c r="A474" s="345" t="s">
        <v>3901</v>
      </c>
      <c r="B474" s="373"/>
      <c r="C474" s="719">
        <v>45180</v>
      </c>
      <c r="D474" s="373"/>
      <c r="E474" s="346">
        <v>1286.1099999999999</v>
      </c>
      <c r="F474" s="373"/>
      <c r="G474" s="347">
        <v>16.018999999999998</v>
      </c>
      <c r="H474" s="374"/>
      <c r="I474" s="348">
        <v>1.5145999999999999</v>
      </c>
      <c r="J474" s="348">
        <v>0.37030000000000002</v>
      </c>
      <c r="K474" s="348">
        <v>8.0779999999999994</v>
      </c>
      <c r="L474" s="348">
        <v>2.6089000000000002</v>
      </c>
      <c r="M474" s="348">
        <v>1.5609</v>
      </c>
      <c r="N474" s="350">
        <v>12.8551</v>
      </c>
      <c r="O474" s="348">
        <v>8.6364000000000001</v>
      </c>
      <c r="P474" s="348" t="s">
        <v>430</v>
      </c>
      <c r="Q474" s="348" t="s">
        <v>430</v>
      </c>
      <c r="R474" s="348" t="s">
        <v>430</v>
      </c>
      <c r="S474" s="348">
        <v>10.426399999999999</v>
      </c>
      <c r="T474" s="348">
        <v>-5.5999999999999999E-3</v>
      </c>
      <c r="U474" s="348">
        <v>7.2251000000000003</v>
      </c>
      <c r="V474" s="348">
        <v>4.3140999999999998</v>
      </c>
      <c r="W474" s="348">
        <v>10.426399999999999</v>
      </c>
      <c r="X474" s="348">
        <v>19.642399999999999</v>
      </c>
      <c r="Y474" s="374"/>
      <c r="Z474" s="346">
        <v>1</v>
      </c>
      <c r="AA474" s="346">
        <v>10</v>
      </c>
      <c r="AB474" s="346">
        <v>14</v>
      </c>
      <c r="AC474" s="346">
        <v>9</v>
      </c>
      <c r="AD474" s="346">
        <v>1</v>
      </c>
      <c r="AE474" s="346">
        <v>2</v>
      </c>
      <c r="AF474" s="346">
        <v>2</v>
      </c>
      <c r="AG474" s="346" t="s">
        <v>430</v>
      </c>
      <c r="AH474" s="346" t="s">
        <v>430</v>
      </c>
      <c r="AI474" s="346" t="s">
        <v>430</v>
      </c>
      <c r="AJ474" s="346">
        <v>16</v>
      </c>
      <c r="AK474" s="346">
        <v>5</v>
      </c>
      <c r="AL474" s="346">
        <v>1</v>
      </c>
      <c r="AM474" s="346">
        <v>2</v>
      </c>
      <c r="AN474" s="346">
        <v>16</v>
      </c>
      <c r="AO474" s="373"/>
      <c r="AP474" s="348" t="s">
        <v>430</v>
      </c>
      <c r="AQ474" s="348" t="s">
        <v>430</v>
      </c>
      <c r="AR474" s="348" t="s">
        <v>430</v>
      </c>
      <c r="AS474" s="348" t="s">
        <v>430</v>
      </c>
      <c r="AT474" s="348">
        <v>9.33</v>
      </c>
      <c r="AU474" s="351"/>
      <c r="AV474" s="346" t="s">
        <v>430</v>
      </c>
      <c r="AW474" s="346" t="s">
        <v>430</v>
      </c>
      <c r="AX474" s="346" t="s">
        <v>430</v>
      </c>
      <c r="AY474" s="346" t="s">
        <v>430</v>
      </c>
      <c r="AZ474" s="346">
        <v>2</v>
      </c>
      <c r="BA474" s="362"/>
      <c r="BB474" s="348">
        <v>16.629742830413399</v>
      </c>
      <c r="BC474" s="375">
        <v>1.02508768686957</v>
      </c>
      <c r="BD474" s="375">
        <v>6.4484405274798207E-2</v>
      </c>
      <c r="BE474" s="375">
        <v>0.57436250694753599</v>
      </c>
      <c r="BF474" s="374"/>
      <c r="BG474" s="348">
        <v>47.925199999999997</v>
      </c>
      <c r="BH474" s="348">
        <v>25.122199999999999</v>
      </c>
      <c r="BI474" s="348">
        <v>24.957000000000001</v>
      </c>
      <c r="BJ474" s="348">
        <v>1.9956</v>
      </c>
      <c r="BK474" s="373"/>
      <c r="BL474" s="372" t="s">
        <v>2878</v>
      </c>
      <c r="BM474" s="372" t="s">
        <v>2879</v>
      </c>
      <c r="BN474" s="372" t="s">
        <v>2880</v>
      </c>
      <c r="BO474" s="372" t="s">
        <v>2881</v>
      </c>
      <c r="BP474" s="372" t="s">
        <v>1070</v>
      </c>
      <c r="BQ474" s="373"/>
      <c r="BR474" s="354" t="s">
        <v>476</v>
      </c>
    </row>
    <row r="475" spans="1:70" s="428" customFormat="1" x14ac:dyDescent="0.25">
      <c r="A475" s="345" t="s">
        <v>3902</v>
      </c>
      <c r="B475" s="373"/>
      <c r="C475" s="719">
        <v>45565</v>
      </c>
      <c r="D475" s="373"/>
      <c r="E475" s="346">
        <v>1229.52</v>
      </c>
      <c r="F475" s="373"/>
      <c r="G475" s="347">
        <v>9.8170000000000002</v>
      </c>
      <c r="H475" s="374"/>
      <c r="I475" s="348">
        <v>1.2165999999999999</v>
      </c>
      <c r="J475" s="348">
        <v>4.0800000000000003E-2</v>
      </c>
      <c r="K475" s="348">
        <v>9.9082000000000008</v>
      </c>
      <c r="L475" s="348">
        <v>-0.3755</v>
      </c>
      <c r="M475" s="348">
        <v>-6.2906000000000004</v>
      </c>
      <c r="N475" s="350">
        <v>3.8620000000000001</v>
      </c>
      <c r="O475" s="348" t="s">
        <v>430</v>
      </c>
      <c r="P475" s="348" t="s">
        <v>430</v>
      </c>
      <c r="Q475" s="348" t="s">
        <v>430</v>
      </c>
      <c r="R475" s="348" t="s">
        <v>430</v>
      </c>
      <c r="S475" s="348">
        <v>13.086</v>
      </c>
      <c r="T475" s="348">
        <v>-5.6058000000000003</v>
      </c>
      <c r="U475" s="348">
        <v>-2.1724000000000001</v>
      </c>
      <c r="V475" s="348">
        <v>-4.2991000000000001</v>
      </c>
      <c r="W475" s="348">
        <v>13.086</v>
      </c>
      <c r="X475" s="348">
        <v>-1.1676</v>
      </c>
      <c r="Y475" s="374"/>
      <c r="Z475" s="346">
        <v>6</v>
      </c>
      <c r="AA475" s="346">
        <v>13</v>
      </c>
      <c r="AB475" s="346">
        <v>8</v>
      </c>
      <c r="AC475" s="346">
        <v>15</v>
      </c>
      <c r="AD475" s="346">
        <v>16</v>
      </c>
      <c r="AE475" s="346">
        <v>16</v>
      </c>
      <c r="AF475" s="346" t="s">
        <v>430</v>
      </c>
      <c r="AG475" s="346" t="s">
        <v>430</v>
      </c>
      <c r="AH475" s="346" t="s">
        <v>430</v>
      </c>
      <c r="AI475" s="346" t="s">
        <v>430</v>
      </c>
      <c r="AJ475" s="346">
        <v>7</v>
      </c>
      <c r="AK475" s="346">
        <v>16</v>
      </c>
      <c r="AL475" s="346">
        <v>15</v>
      </c>
      <c r="AM475" s="346">
        <v>15</v>
      </c>
      <c r="AN475" s="346">
        <v>7</v>
      </c>
      <c r="AO475" s="373"/>
      <c r="AP475" s="348" t="s">
        <v>430</v>
      </c>
      <c r="AQ475" s="348" t="s">
        <v>430</v>
      </c>
      <c r="AR475" s="348" t="s">
        <v>430</v>
      </c>
      <c r="AS475" s="348" t="s">
        <v>430</v>
      </c>
      <c r="AT475" s="348">
        <v>-3.08</v>
      </c>
      <c r="AU475" s="351"/>
      <c r="AV475" s="346" t="s">
        <v>430</v>
      </c>
      <c r="AW475" s="346" t="s">
        <v>430</v>
      </c>
      <c r="AX475" s="346" t="s">
        <v>430</v>
      </c>
      <c r="AY475" s="346" t="s">
        <v>430</v>
      </c>
      <c r="AZ475" s="346">
        <v>16</v>
      </c>
      <c r="BA475" s="362"/>
      <c r="BB475" s="348">
        <v>17.0703241237672</v>
      </c>
      <c r="BC475" s="375">
        <v>1.0919232843933799</v>
      </c>
      <c r="BD475" s="375">
        <v>-1.9299110884776101E-2</v>
      </c>
      <c r="BE475" s="375">
        <v>3.08039200443057E-2</v>
      </c>
      <c r="BF475" s="374"/>
      <c r="BG475" s="348">
        <v>57.752499999999998</v>
      </c>
      <c r="BH475" s="348">
        <v>18.847999999999999</v>
      </c>
      <c r="BI475" s="348">
        <v>21.135899999999999</v>
      </c>
      <c r="BJ475" s="348">
        <v>2.2635999999999998</v>
      </c>
      <c r="BK475" s="373"/>
      <c r="BL475" s="372" t="s">
        <v>2883</v>
      </c>
      <c r="BM475" s="372" t="s">
        <v>2884</v>
      </c>
      <c r="BN475" s="372" t="s">
        <v>1095</v>
      </c>
      <c r="BO475" s="372" t="s">
        <v>2885</v>
      </c>
      <c r="BP475" s="372" t="s">
        <v>2886</v>
      </c>
      <c r="BQ475" s="373"/>
      <c r="BR475" s="354" t="s">
        <v>526</v>
      </c>
    </row>
    <row r="476" spans="1:70" s="428" customFormat="1" x14ac:dyDescent="0.25">
      <c r="A476" s="345" t="s">
        <v>3903</v>
      </c>
      <c r="B476" s="373"/>
      <c r="C476" s="719">
        <v>45643</v>
      </c>
      <c r="D476" s="373"/>
      <c r="E476" s="346">
        <v>1143.47</v>
      </c>
      <c r="F476" s="373"/>
      <c r="G476" s="347">
        <v>10.476000000000001</v>
      </c>
      <c r="H476" s="374"/>
      <c r="I476" s="348">
        <v>1.0026999999999999</v>
      </c>
      <c r="J476" s="348">
        <v>-0.54120000000000001</v>
      </c>
      <c r="K476" s="348">
        <v>8.3574999999999999</v>
      </c>
      <c r="L476" s="348">
        <v>3.2627000000000002</v>
      </c>
      <c r="M476" s="348">
        <v>-0.1144</v>
      </c>
      <c r="N476" s="350">
        <v>9.6638999999999999</v>
      </c>
      <c r="O476" s="348" t="s">
        <v>430</v>
      </c>
      <c r="P476" s="348" t="s">
        <v>430</v>
      </c>
      <c r="Q476" s="348" t="s">
        <v>430</v>
      </c>
      <c r="R476" s="348" t="s">
        <v>430</v>
      </c>
      <c r="S476" s="348">
        <v>10.8689</v>
      </c>
      <c r="T476" s="348">
        <v>0.3256</v>
      </c>
      <c r="U476" s="348">
        <v>4.4779</v>
      </c>
      <c r="V476" s="348">
        <v>2.1848999999999998</v>
      </c>
      <c r="W476" s="348">
        <v>10.8689</v>
      </c>
      <c r="X476" s="348">
        <v>3.4811999999999999</v>
      </c>
      <c r="Y476" s="374"/>
      <c r="Z476" s="346">
        <v>12</v>
      </c>
      <c r="AA476" s="346">
        <v>16</v>
      </c>
      <c r="AB476" s="346">
        <v>13</v>
      </c>
      <c r="AC476" s="346">
        <v>6</v>
      </c>
      <c r="AD476" s="346">
        <v>3</v>
      </c>
      <c r="AE476" s="346">
        <v>3</v>
      </c>
      <c r="AF476" s="346" t="s">
        <v>430</v>
      </c>
      <c r="AG476" s="346" t="s">
        <v>430</v>
      </c>
      <c r="AH476" s="346" t="s">
        <v>430</v>
      </c>
      <c r="AI476" s="346" t="s">
        <v>430</v>
      </c>
      <c r="AJ476" s="346">
        <v>14</v>
      </c>
      <c r="AK476" s="346">
        <v>4</v>
      </c>
      <c r="AL476" s="346">
        <v>2</v>
      </c>
      <c r="AM476" s="346">
        <v>3</v>
      </c>
      <c r="AN476" s="346">
        <v>14</v>
      </c>
      <c r="AO476" s="373"/>
      <c r="AP476" s="348" t="s">
        <v>430</v>
      </c>
      <c r="AQ476" s="348" t="s">
        <v>430</v>
      </c>
      <c r="AR476" s="348" t="s">
        <v>430</v>
      </c>
      <c r="AS476" s="348" t="s">
        <v>430</v>
      </c>
      <c r="AT476" s="348">
        <v>6.51</v>
      </c>
      <c r="AU476" s="351"/>
      <c r="AV476" s="346" t="s">
        <v>430</v>
      </c>
      <c r="AW476" s="346" t="s">
        <v>430</v>
      </c>
      <c r="AX476" s="346" t="s">
        <v>430</v>
      </c>
      <c r="AY476" s="346" t="s">
        <v>430</v>
      </c>
      <c r="AZ476" s="346">
        <v>4</v>
      </c>
      <c r="BA476" s="362"/>
      <c r="BB476" s="348">
        <v>16.850376194297102</v>
      </c>
      <c r="BC476" s="375">
        <v>1.0004077963253999</v>
      </c>
      <c r="BD476" s="375">
        <v>-1.0962805751007901E-2</v>
      </c>
      <c r="BE476" s="375">
        <v>0.107984358935131</v>
      </c>
      <c r="BF476" s="374"/>
      <c r="BG476" s="348">
        <v>48.581400000000002</v>
      </c>
      <c r="BH476" s="348">
        <v>24.233599999999999</v>
      </c>
      <c r="BI476" s="348">
        <v>22.675799999999999</v>
      </c>
      <c r="BJ476" s="348">
        <v>4.5091999999999999</v>
      </c>
      <c r="BK476" s="373"/>
      <c r="BL476" s="372" t="s">
        <v>2888</v>
      </c>
      <c r="BM476" s="372" t="s">
        <v>2889</v>
      </c>
      <c r="BN476" s="372" t="s">
        <v>2890</v>
      </c>
      <c r="BO476" s="372" t="s">
        <v>2891</v>
      </c>
      <c r="BP476" s="372" t="s">
        <v>2892</v>
      </c>
      <c r="BQ476" s="373"/>
      <c r="BR476" s="354" t="s">
        <v>526</v>
      </c>
    </row>
    <row r="477" spans="1:70" s="428" customFormat="1" x14ac:dyDescent="0.25">
      <c r="A477" s="345" t="s">
        <v>3904</v>
      </c>
      <c r="B477" s="373"/>
      <c r="C477" s="719">
        <v>41871</v>
      </c>
      <c r="D477" s="373"/>
      <c r="E477" s="346">
        <v>1137.48</v>
      </c>
      <c r="F477" s="373"/>
      <c r="G477" s="347">
        <v>46.426200000000001</v>
      </c>
      <c r="H477" s="374"/>
      <c r="I477" s="348">
        <v>1.0861000000000001</v>
      </c>
      <c r="J477" s="348">
        <v>1.3181</v>
      </c>
      <c r="K477" s="348">
        <v>13.992800000000001</v>
      </c>
      <c r="L477" s="348">
        <v>7.3411</v>
      </c>
      <c r="M477" s="348">
        <v>-2.8746999999999998</v>
      </c>
      <c r="N477" s="350">
        <v>7.0221</v>
      </c>
      <c r="O477" s="348">
        <v>7.5335000000000001</v>
      </c>
      <c r="P477" s="348">
        <v>20.3795</v>
      </c>
      <c r="Q477" s="348">
        <v>18.425699999999999</v>
      </c>
      <c r="R477" s="348">
        <v>14.833</v>
      </c>
      <c r="S477" s="348">
        <v>17.0307</v>
      </c>
      <c r="T477" s="348">
        <v>-2.9499999999999998E-2</v>
      </c>
      <c r="U477" s="348">
        <v>0.48270000000000002</v>
      </c>
      <c r="V477" s="348">
        <v>-5.5321999999999996</v>
      </c>
      <c r="W477" s="348">
        <v>17.0307</v>
      </c>
      <c r="X477" s="348">
        <v>14.0307</v>
      </c>
      <c r="Y477" s="374"/>
      <c r="Z477" s="346">
        <v>10</v>
      </c>
      <c r="AA477" s="346">
        <v>4</v>
      </c>
      <c r="AB477" s="346">
        <v>2</v>
      </c>
      <c r="AC477" s="346">
        <v>3</v>
      </c>
      <c r="AD477" s="346">
        <v>11</v>
      </c>
      <c r="AE477" s="346">
        <v>11</v>
      </c>
      <c r="AF477" s="346">
        <v>4</v>
      </c>
      <c r="AG477" s="346">
        <v>2</v>
      </c>
      <c r="AH477" s="346">
        <v>2</v>
      </c>
      <c r="AI477" s="346">
        <v>1</v>
      </c>
      <c r="AJ477" s="346">
        <v>2</v>
      </c>
      <c r="AK477" s="346">
        <v>6</v>
      </c>
      <c r="AL477" s="346">
        <v>12</v>
      </c>
      <c r="AM477" s="346">
        <v>16</v>
      </c>
      <c r="AN477" s="346">
        <v>2</v>
      </c>
      <c r="AO477" s="373"/>
      <c r="AP477" s="348">
        <v>15.89</v>
      </c>
      <c r="AQ477" s="348">
        <v>18.54</v>
      </c>
      <c r="AR477" s="348">
        <v>15.98</v>
      </c>
      <c r="AS477" s="348">
        <v>10.54</v>
      </c>
      <c r="AT477" s="348">
        <v>3.13</v>
      </c>
      <c r="AU477" s="351"/>
      <c r="AV477" s="346">
        <v>1</v>
      </c>
      <c r="AW477" s="346">
        <v>1</v>
      </c>
      <c r="AX477" s="346">
        <v>2</v>
      </c>
      <c r="AY477" s="346">
        <v>3</v>
      </c>
      <c r="AZ477" s="346">
        <v>8</v>
      </c>
      <c r="BA477" s="362"/>
      <c r="BB477" s="348">
        <v>19.52841474937</v>
      </c>
      <c r="BC477" s="375">
        <v>1.22541941202941</v>
      </c>
      <c r="BD477" s="375">
        <v>6.4863171106402301E-2</v>
      </c>
      <c r="BE477" s="375">
        <v>0.19809357401026301</v>
      </c>
      <c r="BF477" s="374"/>
      <c r="BG477" s="348">
        <v>47.086399999999998</v>
      </c>
      <c r="BH477" s="348">
        <v>15.5495</v>
      </c>
      <c r="BI477" s="348">
        <v>34.274999999999999</v>
      </c>
      <c r="BJ477" s="348">
        <v>3.0891000000000002</v>
      </c>
      <c r="BK477" s="373"/>
      <c r="BL477" s="372" t="s">
        <v>2894</v>
      </c>
      <c r="BM477" s="372" t="s">
        <v>1112</v>
      </c>
      <c r="BN477" s="372" t="s">
        <v>2895</v>
      </c>
      <c r="BO477" s="372" t="s">
        <v>2896</v>
      </c>
      <c r="BP477" s="372" t="s">
        <v>797</v>
      </c>
      <c r="BQ477" s="373"/>
      <c r="BR477" s="354" t="s">
        <v>513</v>
      </c>
    </row>
    <row r="478" spans="1:70" s="428" customFormat="1" x14ac:dyDescent="0.25">
      <c r="A478" s="345" t="s">
        <v>3905</v>
      </c>
      <c r="B478" s="373"/>
      <c r="C478" s="719">
        <v>45715</v>
      </c>
      <c r="D478" s="373"/>
      <c r="E478" s="346">
        <v>1006.44</v>
      </c>
      <c r="F478" s="373"/>
      <c r="G478" s="347">
        <v>13.04</v>
      </c>
      <c r="H478" s="374"/>
      <c r="I478" s="348">
        <v>1.4785999999999999</v>
      </c>
      <c r="J478" s="348">
        <v>1.4785999999999999</v>
      </c>
      <c r="K478" s="348">
        <v>14.085699999999999</v>
      </c>
      <c r="L478" s="348">
        <v>8.8481000000000005</v>
      </c>
      <c r="M478" s="348">
        <v>-1.5105999999999999</v>
      </c>
      <c r="N478" s="350">
        <v>19.954000000000001</v>
      </c>
      <c r="O478" s="348" t="s">
        <v>430</v>
      </c>
      <c r="P478" s="348" t="s">
        <v>430</v>
      </c>
      <c r="Q478" s="348" t="s">
        <v>430</v>
      </c>
      <c r="R478" s="348" t="s">
        <v>430</v>
      </c>
      <c r="S478" s="348">
        <v>17.266200000000001</v>
      </c>
      <c r="T478" s="348">
        <v>1.4785999999999999</v>
      </c>
      <c r="U478" s="348">
        <v>4.2366000000000001</v>
      </c>
      <c r="V478" s="348">
        <v>4.5709999999999997</v>
      </c>
      <c r="W478" s="348">
        <v>17.266200000000001</v>
      </c>
      <c r="X478" s="348">
        <v>25.671399999999998</v>
      </c>
      <c r="Y478" s="374"/>
      <c r="Z478" s="346">
        <v>2</v>
      </c>
      <c r="AA478" s="346">
        <v>2</v>
      </c>
      <c r="AB478" s="346">
        <v>1</v>
      </c>
      <c r="AC478" s="346">
        <v>2</v>
      </c>
      <c r="AD478" s="346">
        <v>7</v>
      </c>
      <c r="AE478" s="346">
        <v>1</v>
      </c>
      <c r="AF478" s="346" t="s">
        <v>430</v>
      </c>
      <c r="AG478" s="346" t="s">
        <v>430</v>
      </c>
      <c r="AH478" s="346" t="s">
        <v>430</v>
      </c>
      <c r="AI478" s="346" t="s">
        <v>430</v>
      </c>
      <c r="AJ478" s="346">
        <v>1</v>
      </c>
      <c r="AK478" s="346">
        <v>2</v>
      </c>
      <c r="AL478" s="346">
        <v>3</v>
      </c>
      <c r="AM478" s="346">
        <v>1</v>
      </c>
      <c r="AN478" s="346">
        <v>1</v>
      </c>
      <c r="AO478" s="373"/>
      <c r="AP478" s="348" t="s">
        <v>430</v>
      </c>
      <c r="AQ478" s="348" t="s">
        <v>430</v>
      </c>
      <c r="AR478" s="348" t="s">
        <v>430</v>
      </c>
      <c r="AS478" s="348" t="s">
        <v>430</v>
      </c>
      <c r="AT478" s="348">
        <v>10.59</v>
      </c>
      <c r="AU478" s="351"/>
      <c r="AV478" s="346" t="s">
        <v>430</v>
      </c>
      <c r="AW478" s="346" t="s">
        <v>430</v>
      </c>
      <c r="AX478" s="346" t="s">
        <v>430</v>
      </c>
      <c r="AY478" s="346" t="s">
        <v>430</v>
      </c>
      <c r="AZ478" s="346">
        <v>1</v>
      </c>
      <c r="BA478" s="362"/>
      <c r="BB478" s="348">
        <v>21.498358314121599</v>
      </c>
      <c r="BC478" s="375">
        <v>1.25116161216248</v>
      </c>
      <c r="BD478" s="375">
        <v>7.0459400130275407E-2</v>
      </c>
      <c r="BE478" s="375">
        <v>0.98061175643194398</v>
      </c>
      <c r="BF478" s="374"/>
      <c r="BG478" s="348">
        <v>31.163699999999999</v>
      </c>
      <c r="BH478" s="348">
        <v>38.011400000000002</v>
      </c>
      <c r="BI478" s="348">
        <v>29.377600000000001</v>
      </c>
      <c r="BJ478" s="348">
        <v>1.4473</v>
      </c>
      <c r="BK478" s="373"/>
      <c r="BL478" s="372" t="s">
        <v>2898</v>
      </c>
      <c r="BM478" s="372" t="s">
        <v>2899</v>
      </c>
      <c r="BN478" s="372" t="s">
        <v>2900</v>
      </c>
      <c r="BO478" s="372" t="s">
        <v>2901</v>
      </c>
      <c r="BP478" s="372" t="s">
        <v>2902</v>
      </c>
      <c r="BQ478" s="373"/>
      <c r="BR478" s="354" t="s">
        <v>604</v>
      </c>
    </row>
    <row r="479" spans="1:70" s="428" customFormat="1" x14ac:dyDescent="0.25">
      <c r="A479" s="345" t="s">
        <v>3906</v>
      </c>
      <c r="B479" s="373"/>
      <c r="C479" s="719">
        <v>45076</v>
      </c>
      <c r="D479" s="373"/>
      <c r="E479" s="346">
        <v>964.92600000000004</v>
      </c>
      <c r="F479" s="373"/>
      <c r="G479" s="347">
        <v>16.371099999999998</v>
      </c>
      <c r="H479" s="374"/>
      <c r="I479" s="348">
        <v>0.29409999999999997</v>
      </c>
      <c r="J479" s="348">
        <v>2.5327999999999999</v>
      </c>
      <c r="K479" s="348">
        <v>13.441599999999999</v>
      </c>
      <c r="L479" s="348">
        <v>7.2811000000000003</v>
      </c>
      <c r="M479" s="348">
        <v>1.2493000000000001</v>
      </c>
      <c r="N479" s="350">
        <v>4.8993000000000002</v>
      </c>
      <c r="O479" s="348">
        <v>-0.25340000000000001</v>
      </c>
      <c r="P479" s="348" t="s">
        <v>430</v>
      </c>
      <c r="Q479" s="348" t="s">
        <v>430</v>
      </c>
      <c r="R479" s="348" t="s">
        <v>430</v>
      </c>
      <c r="S479" s="348">
        <v>16.680599999999998</v>
      </c>
      <c r="T479" s="348">
        <v>0.63129999999999997</v>
      </c>
      <c r="U479" s="348">
        <v>3.6341999999999999</v>
      </c>
      <c r="V479" s="348">
        <v>-3.6898</v>
      </c>
      <c r="W479" s="348">
        <v>16.680599999999998</v>
      </c>
      <c r="X479" s="348">
        <v>18.442499999999999</v>
      </c>
      <c r="Y479" s="374"/>
      <c r="Z479" s="346">
        <v>17</v>
      </c>
      <c r="AA479" s="346">
        <v>1</v>
      </c>
      <c r="AB479" s="346">
        <v>3</v>
      </c>
      <c r="AC479" s="346">
        <v>4</v>
      </c>
      <c r="AD479" s="346">
        <v>2</v>
      </c>
      <c r="AE479" s="346">
        <v>15</v>
      </c>
      <c r="AF479" s="346">
        <v>11</v>
      </c>
      <c r="AG479" s="346" t="s">
        <v>430</v>
      </c>
      <c r="AH479" s="346" t="s">
        <v>430</v>
      </c>
      <c r="AI479" s="346" t="s">
        <v>430</v>
      </c>
      <c r="AJ479" s="346">
        <v>3</v>
      </c>
      <c r="AK479" s="346">
        <v>3</v>
      </c>
      <c r="AL479" s="346">
        <v>5</v>
      </c>
      <c r="AM479" s="346">
        <v>14</v>
      </c>
      <c r="AN479" s="346">
        <v>3</v>
      </c>
      <c r="AO479" s="373"/>
      <c r="AP479" s="348" t="s">
        <v>430</v>
      </c>
      <c r="AQ479" s="348" t="s">
        <v>430</v>
      </c>
      <c r="AR479" s="348" t="s">
        <v>430</v>
      </c>
      <c r="AS479" s="348" t="s">
        <v>430</v>
      </c>
      <c r="AT479" s="348">
        <v>5.0999999999999996</v>
      </c>
      <c r="AU479" s="351"/>
      <c r="AV479" s="346" t="s">
        <v>430</v>
      </c>
      <c r="AW479" s="346" t="s">
        <v>430</v>
      </c>
      <c r="AX479" s="346" t="s">
        <v>430</v>
      </c>
      <c r="AY479" s="346" t="s">
        <v>430</v>
      </c>
      <c r="AZ479" s="346">
        <v>5</v>
      </c>
      <c r="BA479" s="362"/>
      <c r="BB479" s="348">
        <v>20.125479045117501</v>
      </c>
      <c r="BC479" s="375">
        <v>1.1883958308406899</v>
      </c>
      <c r="BD479" s="375">
        <v>4.9364615333857602E-2</v>
      </c>
      <c r="BE479" s="375">
        <v>0.26506020491542998</v>
      </c>
      <c r="BF479" s="374"/>
      <c r="BG479" s="348">
        <v>46.761499999999998</v>
      </c>
      <c r="BH479" s="348">
        <v>29.9161</v>
      </c>
      <c r="BI479" s="348">
        <v>6.3498900000000003</v>
      </c>
      <c r="BJ479" s="348">
        <v>16.97251</v>
      </c>
      <c r="BK479" s="373"/>
      <c r="BL479" s="372" t="s">
        <v>2904</v>
      </c>
      <c r="BM479" s="372" t="s">
        <v>2905</v>
      </c>
      <c r="BN479" s="372" t="s">
        <v>2906</v>
      </c>
      <c r="BO479" s="372" t="s">
        <v>2907</v>
      </c>
      <c r="BP479" s="372" t="s">
        <v>2908</v>
      </c>
      <c r="BQ479" s="373"/>
      <c r="BR479" s="354" t="s">
        <v>548</v>
      </c>
    </row>
    <row r="480" spans="1:70" s="428" customFormat="1" x14ac:dyDescent="0.25">
      <c r="A480" s="345" t="s">
        <v>3907</v>
      </c>
      <c r="B480" s="373"/>
      <c r="C480" s="719">
        <v>44454</v>
      </c>
      <c r="D480" s="373"/>
      <c r="E480" s="346">
        <v>555.33000000000004</v>
      </c>
      <c r="F480" s="373"/>
      <c r="G480" s="347">
        <v>16.735900000000001</v>
      </c>
      <c r="H480" s="374"/>
      <c r="I480" s="348">
        <v>1.2701</v>
      </c>
      <c r="J480" s="348">
        <v>0.496</v>
      </c>
      <c r="K480" s="348">
        <v>8.5922000000000001</v>
      </c>
      <c r="L480" s="348">
        <v>2.0661999999999998</v>
      </c>
      <c r="M480" s="348">
        <v>-0.19620000000000001</v>
      </c>
      <c r="N480" s="350">
        <v>7.3958000000000004</v>
      </c>
      <c r="O480" s="348">
        <v>5.3464999999999998</v>
      </c>
      <c r="P480" s="348">
        <v>17.2364</v>
      </c>
      <c r="Q480" s="348" t="s">
        <v>430</v>
      </c>
      <c r="R480" s="348" t="s">
        <v>430</v>
      </c>
      <c r="S480" s="348">
        <v>11.120799999999999</v>
      </c>
      <c r="T480" s="348">
        <v>-2.2949000000000002</v>
      </c>
      <c r="U480" s="348">
        <v>3.8433000000000002</v>
      </c>
      <c r="V480" s="348">
        <v>3.0000000000000001E-3</v>
      </c>
      <c r="W480" s="348">
        <v>11.120799999999999</v>
      </c>
      <c r="X480" s="348">
        <v>11.8011</v>
      </c>
      <c r="Y480" s="374"/>
      <c r="Z480" s="346">
        <v>5</v>
      </c>
      <c r="AA480" s="346">
        <v>8</v>
      </c>
      <c r="AB480" s="346">
        <v>12</v>
      </c>
      <c r="AC480" s="346">
        <v>10</v>
      </c>
      <c r="AD480" s="346">
        <v>4</v>
      </c>
      <c r="AE480" s="346">
        <v>10</v>
      </c>
      <c r="AF480" s="346">
        <v>8</v>
      </c>
      <c r="AG480" s="346">
        <v>6</v>
      </c>
      <c r="AH480" s="346" t="s">
        <v>430</v>
      </c>
      <c r="AI480" s="346" t="s">
        <v>430</v>
      </c>
      <c r="AJ480" s="346">
        <v>13</v>
      </c>
      <c r="AK480" s="346">
        <v>11</v>
      </c>
      <c r="AL480" s="346">
        <v>4</v>
      </c>
      <c r="AM480" s="346">
        <v>6</v>
      </c>
      <c r="AN480" s="346">
        <v>13</v>
      </c>
      <c r="AO480" s="373"/>
      <c r="AP480" s="348" t="s">
        <v>430</v>
      </c>
      <c r="AQ480" s="348" t="s">
        <v>430</v>
      </c>
      <c r="AR480" s="348" t="s">
        <v>430</v>
      </c>
      <c r="AS480" s="348">
        <v>8.4499999999999993</v>
      </c>
      <c r="AT480" s="348">
        <v>3.55</v>
      </c>
      <c r="AU480" s="351"/>
      <c r="AV480" s="346" t="s">
        <v>430</v>
      </c>
      <c r="AW480" s="346" t="s">
        <v>430</v>
      </c>
      <c r="AX480" s="346" t="s">
        <v>430</v>
      </c>
      <c r="AY480" s="346">
        <v>5</v>
      </c>
      <c r="AZ480" s="346">
        <v>7</v>
      </c>
      <c r="BA480" s="362"/>
      <c r="BB480" s="348">
        <v>15.1712044628537</v>
      </c>
      <c r="BC480" s="375">
        <v>1.00282057411117</v>
      </c>
      <c r="BD480" s="375">
        <v>6.3309254322830896E-2</v>
      </c>
      <c r="BE480" s="375">
        <v>0.111162903608887</v>
      </c>
      <c r="BF480" s="374"/>
      <c r="BG480" s="348">
        <v>62.676499999999997</v>
      </c>
      <c r="BH480" s="348">
        <v>20.146899999999999</v>
      </c>
      <c r="BI480" s="348">
        <v>10.453900000000001</v>
      </c>
      <c r="BJ480" s="348">
        <v>6.7226999999999997</v>
      </c>
      <c r="BK480" s="373"/>
      <c r="BL480" s="372" t="s">
        <v>521</v>
      </c>
      <c r="BM480" s="372" t="s">
        <v>2910</v>
      </c>
      <c r="BN480" s="372" t="s">
        <v>2911</v>
      </c>
      <c r="BO480" s="372" t="s">
        <v>455</v>
      </c>
      <c r="BP480" s="372" t="s">
        <v>2912</v>
      </c>
      <c r="BQ480" s="373"/>
      <c r="BR480" s="354" t="s">
        <v>443</v>
      </c>
    </row>
    <row r="481" spans="1:70" s="428" customFormat="1" x14ac:dyDescent="0.25">
      <c r="A481" s="345" t="s">
        <v>3908</v>
      </c>
      <c r="B481" s="373"/>
      <c r="C481" s="719">
        <v>45356</v>
      </c>
      <c r="D481" s="373"/>
      <c r="E481" s="346">
        <v>505.60500000000002</v>
      </c>
      <c r="F481" s="373"/>
      <c r="G481" s="347">
        <v>11.56</v>
      </c>
      <c r="H481" s="374"/>
      <c r="I481" s="348">
        <v>0.9607</v>
      </c>
      <c r="J481" s="348">
        <v>8.6599999999999996E-2</v>
      </c>
      <c r="K481" s="348">
        <v>9.6774000000000004</v>
      </c>
      <c r="L481" s="348">
        <v>3.2143000000000002</v>
      </c>
      <c r="M481" s="348">
        <v>-2.3649</v>
      </c>
      <c r="N481" s="350">
        <v>8.6990999999999996</v>
      </c>
      <c r="O481" s="348">
        <v>5.7268999999999997</v>
      </c>
      <c r="P481" s="348" t="s">
        <v>430</v>
      </c>
      <c r="Q481" s="348" t="s">
        <v>430</v>
      </c>
      <c r="R481" s="348" t="s">
        <v>430</v>
      </c>
      <c r="S481" s="348">
        <v>12.1242</v>
      </c>
      <c r="T481" s="348">
        <v>-0.85760000000000003</v>
      </c>
      <c r="U481" s="348">
        <v>2.0299999999999998</v>
      </c>
      <c r="V481" s="348">
        <v>0.34720000000000001</v>
      </c>
      <c r="W481" s="348">
        <v>12.1242</v>
      </c>
      <c r="X481" s="348">
        <v>6.9912000000000001</v>
      </c>
      <c r="Y481" s="374"/>
      <c r="Z481" s="346">
        <v>14</v>
      </c>
      <c r="AA481" s="346">
        <v>12</v>
      </c>
      <c r="AB481" s="346">
        <v>9</v>
      </c>
      <c r="AC481" s="346">
        <v>7</v>
      </c>
      <c r="AD481" s="346">
        <v>8</v>
      </c>
      <c r="AE481" s="346">
        <v>5</v>
      </c>
      <c r="AF481" s="346">
        <v>7</v>
      </c>
      <c r="AG481" s="346" t="s">
        <v>430</v>
      </c>
      <c r="AH481" s="346" t="s">
        <v>430</v>
      </c>
      <c r="AI481" s="346" t="s">
        <v>430</v>
      </c>
      <c r="AJ481" s="346">
        <v>10</v>
      </c>
      <c r="AK481" s="346">
        <v>7</v>
      </c>
      <c r="AL481" s="346">
        <v>8</v>
      </c>
      <c r="AM481" s="346">
        <v>4</v>
      </c>
      <c r="AN481" s="346">
        <v>10</v>
      </c>
      <c r="AO481" s="373"/>
      <c r="AP481" s="348" t="s">
        <v>430</v>
      </c>
      <c r="AQ481" s="348" t="s">
        <v>430</v>
      </c>
      <c r="AR481" s="348" t="s">
        <v>430</v>
      </c>
      <c r="AS481" s="348" t="s">
        <v>430</v>
      </c>
      <c r="AT481" s="348">
        <v>3.93</v>
      </c>
      <c r="AU481" s="351"/>
      <c r="AV481" s="346" t="s">
        <v>430</v>
      </c>
      <c r="AW481" s="346" t="s">
        <v>430</v>
      </c>
      <c r="AX481" s="346" t="s">
        <v>430</v>
      </c>
      <c r="AY481" s="346" t="s">
        <v>430</v>
      </c>
      <c r="AZ481" s="346">
        <v>6</v>
      </c>
      <c r="BA481" s="362"/>
      <c r="BB481" s="348">
        <v>16.382295454585499</v>
      </c>
      <c r="BC481" s="375">
        <v>1.02271081417295</v>
      </c>
      <c r="BD481" s="375">
        <v>6.0723645053763903E-3</v>
      </c>
      <c r="BE481" s="375">
        <v>-1.3644930747661699E-2</v>
      </c>
      <c r="BF481" s="374"/>
      <c r="BG481" s="348">
        <v>51.461300000000001</v>
      </c>
      <c r="BH481" s="348">
        <v>19.2883</v>
      </c>
      <c r="BI481" s="348">
        <v>24.716100000000001</v>
      </c>
      <c r="BJ481" s="348">
        <v>4.5343</v>
      </c>
      <c r="BK481" s="373"/>
      <c r="BL481" s="372" t="s">
        <v>569</v>
      </c>
      <c r="BM481" s="372" t="s">
        <v>2914</v>
      </c>
      <c r="BN481" s="372" t="s">
        <v>2915</v>
      </c>
      <c r="BO481" s="372" t="s">
        <v>590</v>
      </c>
      <c r="BP481" s="372" t="s">
        <v>609</v>
      </c>
      <c r="BQ481" s="373"/>
      <c r="BR481" s="354" t="s">
        <v>443</v>
      </c>
    </row>
    <row r="482" spans="1:70" s="428" customFormat="1" x14ac:dyDescent="0.25">
      <c r="A482" s="345" t="s">
        <v>3909</v>
      </c>
      <c r="B482" s="373"/>
      <c r="C482" s="719">
        <v>45534</v>
      </c>
      <c r="D482" s="373"/>
      <c r="E482" s="346">
        <v>464.94</v>
      </c>
      <c r="F482" s="373"/>
      <c r="G482" s="347">
        <v>9.42</v>
      </c>
      <c r="H482" s="374"/>
      <c r="I482" s="348">
        <v>1.3994</v>
      </c>
      <c r="J482" s="348">
        <v>1.3994</v>
      </c>
      <c r="K482" s="348">
        <v>12.5448</v>
      </c>
      <c r="L482" s="348">
        <v>10.693300000000001</v>
      </c>
      <c r="M482" s="348">
        <v>-1.4643999999999999</v>
      </c>
      <c r="N482" s="350">
        <v>7.7363</v>
      </c>
      <c r="O482" s="348" t="s">
        <v>430</v>
      </c>
      <c r="P482" s="348" t="s">
        <v>430</v>
      </c>
      <c r="Q482" s="348" t="s">
        <v>430</v>
      </c>
      <c r="R482" s="348" t="s">
        <v>430</v>
      </c>
      <c r="S482" s="348">
        <v>15.4412</v>
      </c>
      <c r="T482" s="348">
        <v>3.1762999999999999</v>
      </c>
      <c r="U482" s="348">
        <v>1.7279</v>
      </c>
      <c r="V482" s="348">
        <v>0.31950000000000001</v>
      </c>
      <c r="W482" s="348">
        <v>15.4412</v>
      </c>
      <c r="X482" s="348">
        <v>-3.5406</v>
      </c>
      <c r="Y482" s="374"/>
      <c r="Z482" s="346">
        <v>4</v>
      </c>
      <c r="AA482" s="346">
        <v>3</v>
      </c>
      <c r="AB482" s="346">
        <v>4</v>
      </c>
      <c r="AC482" s="346">
        <v>1</v>
      </c>
      <c r="AD482" s="346">
        <v>6</v>
      </c>
      <c r="AE482" s="346">
        <v>8</v>
      </c>
      <c r="AF482" s="346" t="s">
        <v>430</v>
      </c>
      <c r="AG482" s="346" t="s">
        <v>430</v>
      </c>
      <c r="AH482" s="346" t="s">
        <v>430</v>
      </c>
      <c r="AI482" s="346" t="s">
        <v>430</v>
      </c>
      <c r="AJ482" s="346">
        <v>4</v>
      </c>
      <c r="AK482" s="346">
        <v>1</v>
      </c>
      <c r="AL482" s="346">
        <v>10</v>
      </c>
      <c r="AM482" s="346">
        <v>5</v>
      </c>
      <c r="AN482" s="346">
        <v>4</v>
      </c>
      <c r="AO482" s="373"/>
      <c r="AP482" s="348" t="s">
        <v>430</v>
      </c>
      <c r="AQ482" s="348" t="s">
        <v>430</v>
      </c>
      <c r="AR482" s="348" t="s">
        <v>430</v>
      </c>
      <c r="AS482" s="348" t="s">
        <v>430</v>
      </c>
      <c r="AT482" s="348">
        <v>7.96</v>
      </c>
      <c r="AU482" s="351"/>
      <c r="AV482" s="346" t="s">
        <v>430</v>
      </c>
      <c r="AW482" s="346" t="s">
        <v>430</v>
      </c>
      <c r="AX482" s="346" t="s">
        <v>430</v>
      </c>
      <c r="AY482" s="346" t="s">
        <v>430</v>
      </c>
      <c r="AZ482" s="346">
        <v>3</v>
      </c>
      <c r="BA482" s="362"/>
      <c r="BB482" s="348">
        <v>20.6224163190779</v>
      </c>
      <c r="BC482" s="375">
        <v>1.08007517285806</v>
      </c>
      <c r="BD482" s="375">
        <v>-3.7688091061277698E-2</v>
      </c>
      <c r="BE482" s="375">
        <v>5.4262174147240799E-2</v>
      </c>
      <c r="BF482" s="374"/>
      <c r="BG482" s="348">
        <v>57.189900000000002</v>
      </c>
      <c r="BH482" s="348">
        <v>14.1462</v>
      </c>
      <c r="BI482" s="348">
        <v>24.0488</v>
      </c>
      <c r="BJ482" s="348">
        <v>4.6151</v>
      </c>
      <c r="BK482" s="373"/>
      <c r="BL482" s="372" t="s">
        <v>2917</v>
      </c>
      <c r="BM482" s="372" t="s">
        <v>2918</v>
      </c>
      <c r="BN482" s="372" t="s">
        <v>2919</v>
      </c>
      <c r="BO482" s="372" t="s">
        <v>1275</v>
      </c>
      <c r="BP482" s="372" t="s">
        <v>1632</v>
      </c>
      <c r="BQ482" s="373"/>
      <c r="BR482" s="354" t="s">
        <v>476</v>
      </c>
    </row>
    <row r="483" spans="1:70" s="428" customFormat="1" x14ac:dyDescent="0.25">
      <c r="A483" s="345" t="s">
        <v>3910</v>
      </c>
      <c r="B483" s="373"/>
      <c r="C483" s="719">
        <v>46090</v>
      </c>
      <c r="D483" s="373"/>
      <c r="E483" s="346">
        <v>101.95</v>
      </c>
      <c r="F483" s="373"/>
      <c r="G483" s="347">
        <v>10.3184</v>
      </c>
      <c r="H483" s="374"/>
      <c r="I483" s="348">
        <v>1.0439000000000001</v>
      </c>
      <c r="J483" s="348">
        <v>0.64959999999999996</v>
      </c>
      <c r="K483" s="348">
        <v>5.9961000000000002</v>
      </c>
      <c r="L483" s="348" t="s">
        <v>430</v>
      </c>
      <c r="M483" s="348" t="s">
        <v>430</v>
      </c>
      <c r="N483" s="350" t="s">
        <v>430</v>
      </c>
      <c r="O483" s="348" t="s">
        <v>430</v>
      </c>
      <c r="P483" s="348" t="s">
        <v>430</v>
      </c>
      <c r="Q483" s="348" t="s">
        <v>430</v>
      </c>
      <c r="R483" s="348" t="s">
        <v>430</v>
      </c>
      <c r="S483" s="348">
        <v>7.1562999999999999</v>
      </c>
      <c r="T483" s="348" t="s">
        <v>430</v>
      </c>
      <c r="U483" s="348" t="s">
        <v>430</v>
      </c>
      <c r="V483" s="348" t="s">
        <v>430</v>
      </c>
      <c r="W483" s="348">
        <v>7.1562999999999999</v>
      </c>
      <c r="X483" s="348">
        <v>3.1840000000000002</v>
      </c>
      <c r="Y483" s="374"/>
      <c r="Z483" s="346">
        <v>11</v>
      </c>
      <c r="AA483" s="346">
        <v>6</v>
      </c>
      <c r="AB483" s="346">
        <v>18</v>
      </c>
      <c r="AC483" s="346" t="s">
        <v>430</v>
      </c>
      <c r="AD483" s="346" t="s">
        <v>430</v>
      </c>
      <c r="AE483" s="346" t="s">
        <v>430</v>
      </c>
      <c r="AF483" s="346" t="s">
        <v>430</v>
      </c>
      <c r="AG483" s="346" t="s">
        <v>430</v>
      </c>
      <c r="AH483" s="346" t="s">
        <v>430</v>
      </c>
      <c r="AI483" s="346" t="s">
        <v>430</v>
      </c>
      <c r="AJ483" s="346">
        <v>19</v>
      </c>
      <c r="AK483" s="346" t="s">
        <v>430</v>
      </c>
      <c r="AL483" s="346" t="s">
        <v>430</v>
      </c>
      <c r="AM483" s="346" t="s">
        <v>430</v>
      </c>
      <c r="AN483" s="346">
        <v>19</v>
      </c>
      <c r="AO483" s="373"/>
      <c r="AP483" s="348" t="s">
        <v>430</v>
      </c>
      <c r="AQ483" s="348" t="s">
        <v>430</v>
      </c>
      <c r="AR483" s="348" t="s">
        <v>430</v>
      </c>
      <c r="AS483" s="348" t="s">
        <v>430</v>
      </c>
      <c r="AT483" s="348" t="s">
        <v>430</v>
      </c>
      <c r="AU483" s="351"/>
      <c r="AV483" s="346" t="s">
        <v>430</v>
      </c>
      <c r="AW483" s="346" t="s">
        <v>430</v>
      </c>
      <c r="AX483" s="346" t="s">
        <v>430</v>
      </c>
      <c r="AY483" s="346" t="s">
        <v>430</v>
      </c>
      <c r="AZ483" s="346" t="s">
        <v>430</v>
      </c>
      <c r="BA483" s="362"/>
      <c r="BB483" s="348" t="s">
        <v>430</v>
      </c>
      <c r="BC483" s="375">
        <v>0</v>
      </c>
      <c r="BD483" s="375">
        <v>0</v>
      </c>
      <c r="BE483" s="375">
        <v>5.4223772633630096</v>
      </c>
      <c r="BF483" s="374"/>
      <c r="BG483" s="348">
        <v>39.959499999999998</v>
      </c>
      <c r="BH483" s="348">
        <v>11.8307</v>
      </c>
      <c r="BI483" s="348">
        <v>10.8391</v>
      </c>
      <c r="BJ483" s="348">
        <v>37.370699999999999</v>
      </c>
      <c r="BK483" s="373"/>
      <c r="BL483" s="372" t="s">
        <v>2921</v>
      </c>
      <c r="BM483" s="372" t="s">
        <v>2922</v>
      </c>
      <c r="BN483" s="372" t="s">
        <v>2923</v>
      </c>
      <c r="BO483" s="372" t="s">
        <v>2924</v>
      </c>
      <c r="BP483" s="372" t="s">
        <v>2925</v>
      </c>
      <c r="BQ483" s="373"/>
      <c r="BR483" s="354" t="s">
        <v>604</v>
      </c>
    </row>
    <row r="484" spans="1:70" s="428" customFormat="1" x14ac:dyDescent="0.25">
      <c r="A484" s="885" t="s">
        <v>93</v>
      </c>
      <c r="B484" s="402"/>
      <c r="C484" s="724"/>
      <c r="D484" s="402"/>
      <c r="E484" s="403"/>
      <c r="F484" s="402"/>
      <c r="G484" s="404"/>
      <c r="H484" s="406"/>
      <c r="I484" s="405">
        <v>1.0979000000000001</v>
      </c>
      <c r="J484" s="405">
        <v>0.27600000000000002</v>
      </c>
      <c r="K484" s="405">
        <v>9.7979000000000003</v>
      </c>
      <c r="L484" s="405">
        <v>2.9097</v>
      </c>
      <c r="M484" s="405">
        <v>-3.2808000000000002</v>
      </c>
      <c r="N484" s="407">
        <v>7.2713000000000001</v>
      </c>
      <c r="O484" s="405">
        <v>6.3792999999999997</v>
      </c>
      <c r="P484" s="405">
        <v>18.1036</v>
      </c>
      <c r="Q484" s="405">
        <v>18.950099999999999</v>
      </c>
      <c r="R484" s="405">
        <v>14.833</v>
      </c>
      <c r="S484" s="405">
        <v>12.4231</v>
      </c>
      <c r="T484" s="405">
        <v>-2.1808999999999998</v>
      </c>
      <c r="U484" s="405">
        <v>0.96330000000000005</v>
      </c>
      <c r="V484" s="405">
        <v>-1.5676000000000001</v>
      </c>
      <c r="W484" s="405">
        <v>12.4231</v>
      </c>
      <c r="X484" s="405">
        <v>10.3576</v>
      </c>
      <c r="Y484" s="406"/>
      <c r="Z484" s="403">
        <v>17</v>
      </c>
      <c r="AA484" s="403">
        <v>19</v>
      </c>
      <c r="AB484" s="403">
        <v>18</v>
      </c>
      <c r="AC484" s="403">
        <v>18</v>
      </c>
      <c r="AD484" s="403">
        <v>18</v>
      </c>
      <c r="AE484" s="403">
        <v>18</v>
      </c>
      <c r="AF484" s="403">
        <v>11</v>
      </c>
      <c r="AG484" s="403">
        <v>8</v>
      </c>
      <c r="AH484" s="403">
        <v>2</v>
      </c>
      <c r="AI484" s="403">
        <v>1</v>
      </c>
      <c r="AJ484" s="403">
        <v>19</v>
      </c>
      <c r="AK484" s="403">
        <v>18</v>
      </c>
      <c r="AL484" s="403">
        <v>18</v>
      </c>
      <c r="AM484" s="403">
        <v>18</v>
      </c>
      <c r="AN484" s="403">
        <v>19</v>
      </c>
      <c r="AO484" s="402"/>
      <c r="AP484" s="405">
        <v>15.89</v>
      </c>
      <c r="AQ484" s="405">
        <v>18.54</v>
      </c>
      <c r="AR484" s="405">
        <v>16.395</v>
      </c>
      <c r="AS484" s="405">
        <v>8.9949999999999992</v>
      </c>
      <c r="AT484" s="405">
        <v>1.8433333333333299</v>
      </c>
      <c r="AU484" s="408"/>
      <c r="AV484" s="403">
        <v>1</v>
      </c>
      <c r="AW484" s="403">
        <v>1</v>
      </c>
      <c r="AX484" s="403">
        <v>2</v>
      </c>
      <c r="AY484" s="403">
        <v>8</v>
      </c>
      <c r="AZ484" s="403">
        <v>18</v>
      </c>
      <c r="BA484" s="409"/>
      <c r="BB484" s="405"/>
      <c r="BC484" s="410"/>
      <c r="BD484" s="410"/>
      <c r="BE484" s="410"/>
      <c r="BF484" s="406"/>
      <c r="BG484" s="405"/>
      <c r="BH484" s="405"/>
      <c r="BI484" s="405"/>
      <c r="BJ484" s="405"/>
      <c r="BK484" s="402"/>
      <c r="BL484" s="401"/>
      <c r="BM484" s="401"/>
      <c r="BN484" s="401"/>
      <c r="BO484" s="401"/>
      <c r="BP484" s="401"/>
      <c r="BQ484" s="402"/>
      <c r="BR484" s="411"/>
    </row>
    <row r="485" spans="1:70" s="428" customFormat="1" x14ac:dyDescent="0.25">
      <c r="A485" s="886" t="s">
        <v>94</v>
      </c>
      <c r="B485" s="373"/>
      <c r="C485" s="719"/>
      <c r="D485" s="373"/>
      <c r="E485" s="346"/>
      <c r="F485" s="373"/>
      <c r="G485" s="347"/>
      <c r="H485" s="374"/>
      <c r="I485" s="348">
        <v>1.5145999999999999</v>
      </c>
      <c r="J485" s="348">
        <v>2.5327999999999999</v>
      </c>
      <c r="K485" s="348">
        <v>14.085699999999999</v>
      </c>
      <c r="L485" s="348">
        <v>10.693300000000001</v>
      </c>
      <c r="M485" s="348">
        <v>1.5609</v>
      </c>
      <c r="N485" s="350">
        <v>19.954000000000001</v>
      </c>
      <c r="O485" s="348">
        <v>11.3874</v>
      </c>
      <c r="P485" s="348">
        <v>21.826000000000001</v>
      </c>
      <c r="Q485" s="348">
        <v>19.474399999999999</v>
      </c>
      <c r="R485" s="348">
        <v>14.833</v>
      </c>
      <c r="S485" s="348">
        <v>17.266200000000001</v>
      </c>
      <c r="T485" s="348">
        <v>3.1762999999999999</v>
      </c>
      <c r="U485" s="348">
        <v>7.2251000000000003</v>
      </c>
      <c r="V485" s="348">
        <v>4.5709999999999997</v>
      </c>
      <c r="W485" s="348">
        <v>17.266200000000001</v>
      </c>
      <c r="X485" s="348">
        <v>25.671399999999998</v>
      </c>
      <c r="Y485" s="374"/>
      <c r="Z485" s="346"/>
      <c r="AA485" s="346"/>
      <c r="AB485" s="346"/>
      <c r="AC485" s="346"/>
      <c r="AD485" s="346"/>
      <c r="AE485" s="346"/>
      <c r="AF485" s="346"/>
      <c r="AG485" s="346"/>
      <c r="AH485" s="346"/>
      <c r="AI485" s="346"/>
      <c r="AJ485" s="346"/>
      <c r="AK485" s="346"/>
      <c r="AL485" s="346"/>
      <c r="AM485" s="346"/>
      <c r="AN485" s="346"/>
      <c r="AO485" s="373"/>
      <c r="AP485" s="348">
        <v>15.89</v>
      </c>
      <c r="AQ485" s="348">
        <v>18.54</v>
      </c>
      <c r="AR485" s="348">
        <v>16.809999999999999</v>
      </c>
      <c r="AS485" s="348">
        <v>11.57</v>
      </c>
      <c r="AT485" s="348">
        <v>10.59</v>
      </c>
      <c r="AU485" s="351"/>
      <c r="AV485" s="346"/>
      <c r="AW485" s="346"/>
      <c r="AX485" s="346"/>
      <c r="AY485" s="346"/>
      <c r="AZ485" s="346"/>
      <c r="BA485" s="362"/>
      <c r="BB485" s="348"/>
      <c r="BC485" s="375"/>
      <c r="BD485" s="375"/>
      <c r="BE485" s="375"/>
      <c r="BF485" s="374"/>
      <c r="BG485" s="348"/>
      <c r="BH485" s="348"/>
      <c r="BI485" s="348"/>
      <c r="BJ485" s="348"/>
      <c r="BK485" s="373"/>
      <c r="BL485" s="372"/>
      <c r="BM485" s="372"/>
      <c r="BN485" s="372"/>
      <c r="BO485" s="372"/>
      <c r="BP485" s="372"/>
      <c r="BQ485" s="373"/>
      <c r="BR485" s="354"/>
    </row>
    <row r="486" spans="1:70" s="428" customFormat="1" x14ac:dyDescent="0.25">
      <c r="A486" s="886" t="s">
        <v>95</v>
      </c>
      <c r="B486" s="373"/>
      <c r="C486" s="719"/>
      <c r="D486" s="373"/>
      <c r="E486" s="346"/>
      <c r="F486" s="373"/>
      <c r="G486" s="347"/>
      <c r="H486" s="374"/>
      <c r="I486" s="348">
        <v>0.29409999999999997</v>
      </c>
      <c r="J486" s="348">
        <v>-1.6705000000000001</v>
      </c>
      <c r="K486" s="348">
        <v>5.9961000000000002</v>
      </c>
      <c r="L486" s="348">
        <v>-2.3296000000000001</v>
      </c>
      <c r="M486" s="348">
        <v>-15.2159</v>
      </c>
      <c r="N486" s="350">
        <v>-2.1368</v>
      </c>
      <c r="O486" s="348">
        <v>-0.25340000000000001</v>
      </c>
      <c r="P486" s="348">
        <v>13.9049</v>
      </c>
      <c r="Q486" s="348">
        <v>18.425699999999999</v>
      </c>
      <c r="R486" s="348">
        <v>14.833</v>
      </c>
      <c r="S486" s="348">
        <v>7.1562999999999999</v>
      </c>
      <c r="T486" s="348">
        <v>-10.452299999999999</v>
      </c>
      <c r="U486" s="348">
        <v>-7.8845000000000001</v>
      </c>
      <c r="V486" s="348">
        <v>-9.8849</v>
      </c>
      <c r="W486" s="348">
        <v>7.1562999999999999</v>
      </c>
      <c r="X486" s="348">
        <v>-5.4325000000000001</v>
      </c>
      <c r="Y486" s="374"/>
      <c r="Z486" s="346"/>
      <c r="AA486" s="346"/>
      <c r="AB486" s="346"/>
      <c r="AC486" s="346"/>
      <c r="AD486" s="346"/>
      <c r="AE486" s="346"/>
      <c r="AF486" s="346"/>
      <c r="AG486" s="346"/>
      <c r="AH486" s="346"/>
      <c r="AI486" s="346"/>
      <c r="AJ486" s="346"/>
      <c r="AK486" s="346"/>
      <c r="AL486" s="346"/>
      <c r="AM486" s="346"/>
      <c r="AN486" s="346"/>
      <c r="AO486" s="373"/>
      <c r="AP486" s="348">
        <v>15.89</v>
      </c>
      <c r="AQ486" s="348">
        <v>18.54</v>
      </c>
      <c r="AR486" s="348">
        <v>15.98</v>
      </c>
      <c r="AS486" s="348">
        <v>5.93</v>
      </c>
      <c r="AT486" s="348">
        <v>-13.54</v>
      </c>
      <c r="AU486" s="351"/>
      <c r="AV486" s="346"/>
      <c r="AW486" s="346"/>
      <c r="AX486" s="346"/>
      <c r="AY486" s="346"/>
      <c r="AZ486" s="346"/>
      <c r="BA486" s="362"/>
      <c r="BB486" s="348"/>
      <c r="BC486" s="375"/>
      <c r="BD486" s="375"/>
      <c r="BE486" s="375"/>
      <c r="BF486" s="374"/>
      <c r="BG486" s="348"/>
      <c r="BH486" s="348"/>
      <c r="BI486" s="348"/>
      <c r="BJ486" s="348"/>
      <c r="BK486" s="373"/>
      <c r="BL486" s="372"/>
      <c r="BM486" s="372"/>
      <c r="BN486" s="372"/>
      <c r="BO486" s="372"/>
      <c r="BP486" s="372"/>
      <c r="BQ486" s="373"/>
      <c r="BR486" s="354"/>
    </row>
    <row r="487" spans="1:70" s="428" customFormat="1" x14ac:dyDescent="0.25">
      <c r="A487" s="887" t="s">
        <v>96</v>
      </c>
      <c r="B487" s="413"/>
      <c r="C487" s="725"/>
      <c r="D487" s="413"/>
      <c r="E487" s="414"/>
      <c r="F487" s="413"/>
      <c r="G487" s="415"/>
      <c r="H487" s="417"/>
      <c r="I487" s="416">
        <v>1.1039000000000001</v>
      </c>
      <c r="J487" s="416">
        <v>0.37030000000000002</v>
      </c>
      <c r="K487" s="416">
        <v>9.6774000000000004</v>
      </c>
      <c r="L487" s="416">
        <v>2.3375499999999998</v>
      </c>
      <c r="M487" s="416">
        <v>-2.3986999999999998</v>
      </c>
      <c r="N487" s="418">
        <v>7.4739000000000004</v>
      </c>
      <c r="O487" s="416">
        <v>6.6978999999999997</v>
      </c>
      <c r="P487" s="416">
        <v>18.591699999999999</v>
      </c>
      <c r="Q487" s="416">
        <v>18.95</v>
      </c>
      <c r="R487" s="416">
        <v>14.833</v>
      </c>
      <c r="S487" s="416">
        <v>12.1242</v>
      </c>
      <c r="T487" s="416">
        <v>-2.0653000000000001</v>
      </c>
      <c r="U487" s="416">
        <v>1.7279</v>
      </c>
      <c r="V487" s="416">
        <v>-1.2633000000000001</v>
      </c>
      <c r="W487" s="416">
        <v>12.1242</v>
      </c>
      <c r="X487" s="416">
        <v>11.8011</v>
      </c>
      <c r="Y487" s="417"/>
      <c r="Z487" s="414"/>
      <c r="AA487" s="414"/>
      <c r="AB487" s="414"/>
      <c r="AC487" s="414"/>
      <c r="AD487" s="414"/>
      <c r="AE487" s="414"/>
      <c r="AF487" s="414"/>
      <c r="AG487" s="414"/>
      <c r="AH487" s="414"/>
      <c r="AI487" s="414"/>
      <c r="AJ487" s="414"/>
      <c r="AK487" s="414"/>
      <c r="AL487" s="414"/>
      <c r="AM487" s="414"/>
      <c r="AN487" s="414"/>
      <c r="AO487" s="413"/>
      <c r="AP487" s="416">
        <v>15.89</v>
      </c>
      <c r="AQ487" s="416">
        <v>18.54</v>
      </c>
      <c r="AR487" s="416">
        <v>16.399999999999999</v>
      </c>
      <c r="AS487" s="416">
        <v>8.64</v>
      </c>
      <c r="AT487" s="416">
        <v>2.64</v>
      </c>
      <c r="AU487" s="419"/>
      <c r="AV487" s="414"/>
      <c r="AW487" s="414"/>
      <c r="AX487" s="414"/>
      <c r="AY487" s="414"/>
      <c r="AZ487" s="414"/>
      <c r="BA487" s="420"/>
      <c r="BB487" s="416"/>
      <c r="BC487" s="421"/>
      <c r="BD487" s="421"/>
      <c r="BE487" s="421"/>
      <c r="BF487" s="417"/>
      <c r="BG487" s="416"/>
      <c r="BH487" s="416"/>
      <c r="BI487" s="416"/>
      <c r="BJ487" s="416"/>
      <c r="BK487" s="413"/>
      <c r="BL487" s="412"/>
      <c r="BM487" s="412"/>
      <c r="BN487" s="412"/>
      <c r="BO487" s="412"/>
      <c r="BP487" s="412"/>
      <c r="BQ487" s="413"/>
      <c r="BR487" s="422"/>
    </row>
    <row r="488" spans="1:70" s="428" customFormat="1" ht="14.5" customHeight="1" x14ac:dyDescent="0.35">
      <c r="A488" s="874" t="s">
        <v>3911</v>
      </c>
      <c r="B488" s="862"/>
      <c r="C488" s="863"/>
      <c r="D488" s="862"/>
      <c r="E488" s="864"/>
      <c r="F488" s="862"/>
      <c r="G488" s="865"/>
      <c r="H488" s="867"/>
      <c r="I488" s="866"/>
      <c r="J488" s="866"/>
      <c r="K488" s="866"/>
      <c r="L488" s="866"/>
      <c r="M488" s="866"/>
      <c r="N488" s="868"/>
      <c r="O488" s="866"/>
      <c r="P488" s="866"/>
      <c r="Q488" s="866"/>
      <c r="R488" s="866"/>
      <c r="S488" s="866"/>
      <c r="T488" s="866"/>
      <c r="U488" s="866"/>
      <c r="V488" s="866"/>
      <c r="W488" s="866"/>
      <c r="X488" s="866"/>
      <c r="Y488" s="867"/>
      <c r="Z488" s="864"/>
      <c r="AA488" s="864"/>
      <c r="AB488" s="864"/>
      <c r="AC488" s="864"/>
      <c r="AD488" s="864"/>
      <c r="AE488" s="864"/>
      <c r="AF488" s="864"/>
      <c r="AG488" s="864"/>
      <c r="AH488" s="864"/>
      <c r="AI488" s="864"/>
      <c r="AJ488" s="864"/>
      <c r="AK488" s="864"/>
      <c r="AL488" s="864"/>
      <c r="AM488" s="864"/>
      <c r="AN488" s="864"/>
      <c r="AO488" s="862"/>
      <c r="AP488" s="866"/>
      <c r="AQ488" s="866"/>
      <c r="AR488" s="866"/>
      <c r="AS488" s="866"/>
      <c r="AT488" s="866"/>
      <c r="AU488" s="869"/>
      <c r="AV488" s="864"/>
      <c r="AW488" s="864"/>
      <c r="AX488" s="864"/>
      <c r="AY488" s="864"/>
      <c r="AZ488" s="864"/>
      <c r="BA488" s="870"/>
      <c r="BB488" s="866"/>
      <c r="BC488" s="871"/>
      <c r="BD488" s="871"/>
      <c r="BE488" s="871"/>
      <c r="BF488" s="867"/>
      <c r="BG488" s="866"/>
      <c r="BH488" s="866"/>
      <c r="BI488" s="866"/>
      <c r="BJ488" s="866"/>
      <c r="BK488" s="862"/>
      <c r="BL488" s="872"/>
      <c r="BM488" s="872"/>
      <c r="BN488" s="872"/>
      <c r="BO488" s="872"/>
      <c r="BP488" s="872"/>
      <c r="BQ488" s="862"/>
      <c r="BR488" s="873"/>
    </row>
    <row r="489" spans="1:70" s="428" customFormat="1" x14ac:dyDescent="0.25">
      <c r="A489" s="345" t="s">
        <v>3912</v>
      </c>
      <c r="B489" s="373"/>
      <c r="C489" s="719">
        <v>41275</v>
      </c>
      <c r="D489" s="373"/>
      <c r="E489" s="346">
        <v>8200.08</v>
      </c>
      <c r="F489" s="373"/>
      <c r="G489" s="347">
        <v>580.66359999999997</v>
      </c>
      <c r="H489" s="374"/>
      <c r="I489" s="348">
        <v>2.1095000000000002</v>
      </c>
      <c r="J489" s="348">
        <v>2.8786999999999998</v>
      </c>
      <c r="K489" s="348">
        <v>4.5357000000000003</v>
      </c>
      <c r="L489" s="348">
        <v>6.7122999999999999</v>
      </c>
      <c r="M489" s="348">
        <v>1.3166</v>
      </c>
      <c r="N489" s="350">
        <v>5.8840000000000003</v>
      </c>
      <c r="O489" s="348">
        <v>10.8262</v>
      </c>
      <c r="P489" s="348">
        <v>23.590499999999999</v>
      </c>
      <c r="Q489" s="348">
        <v>14.7745</v>
      </c>
      <c r="R489" s="348">
        <v>15.4603</v>
      </c>
      <c r="S489" s="348">
        <v>5.7798999999999996</v>
      </c>
      <c r="T489" s="348">
        <v>1.9036</v>
      </c>
      <c r="U489" s="348">
        <v>4.9146000000000001</v>
      </c>
      <c r="V489" s="348">
        <v>0.51090000000000002</v>
      </c>
      <c r="W489" s="348">
        <v>5.7798999999999996</v>
      </c>
      <c r="X489" s="348">
        <v>17.264700000000001</v>
      </c>
      <c r="Y489" s="374"/>
      <c r="Z489" s="346">
        <v>10</v>
      </c>
      <c r="AA489" s="346">
        <v>8</v>
      </c>
      <c r="AB489" s="346">
        <v>15</v>
      </c>
      <c r="AC489" s="346">
        <v>14</v>
      </c>
      <c r="AD489" s="346">
        <v>7</v>
      </c>
      <c r="AE489" s="346">
        <v>12</v>
      </c>
      <c r="AF489" s="346">
        <v>10</v>
      </c>
      <c r="AG489" s="346">
        <v>7</v>
      </c>
      <c r="AH489" s="346">
        <v>6</v>
      </c>
      <c r="AI489" s="346">
        <v>1</v>
      </c>
      <c r="AJ489" s="346">
        <v>14</v>
      </c>
      <c r="AK489" s="346">
        <v>11</v>
      </c>
      <c r="AL489" s="346">
        <v>8</v>
      </c>
      <c r="AM489" s="346">
        <v>12</v>
      </c>
      <c r="AN489" s="346">
        <v>14</v>
      </c>
      <c r="AO489" s="373"/>
      <c r="AP489" s="348">
        <v>18</v>
      </c>
      <c r="AQ489" s="348">
        <v>18.64</v>
      </c>
      <c r="AR489" s="348">
        <v>15.71</v>
      </c>
      <c r="AS489" s="348">
        <v>12.03</v>
      </c>
      <c r="AT489" s="348">
        <v>4.76</v>
      </c>
      <c r="AU489" s="351"/>
      <c r="AV489" s="346">
        <v>1</v>
      </c>
      <c r="AW489" s="346">
        <v>7</v>
      </c>
      <c r="AX489" s="346">
        <v>7</v>
      </c>
      <c r="AY489" s="346">
        <v>7</v>
      </c>
      <c r="AZ489" s="346">
        <v>11</v>
      </c>
      <c r="BA489" s="362"/>
      <c r="BB489" s="348">
        <v>14.6335167528367</v>
      </c>
      <c r="BC489" s="375">
        <v>0.90604616186073295</v>
      </c>
      <c r="BD489" s="375">
        <v>9.3766201855399203E-2</v>
      </c>
      <c r="BE489" s="375">
        <v>-2.5079113431588598E-2</v>
      </c>
      <c r="BF489" s="374"/>
      <c r="BG489" s="348">
        <v>40.093299999999999</v>
      </c>
      <c r="BH489" s="348">
        <v>28.482500000000002</v>
      </c>
      <c r="BI489" s="348">
        <v>30.885400000000001</v>
      </c>
      <c r="BJ489" s="348">
        <v>0.53879999999999995</v>
      </c>
      <c r="BK489" s="373"/>
      <c r="BL489" s="372" t="s">
        <v>2928</v>
      </c>
      <c r="BM489" s="372" t="s">
        <v>2929</v>
      </c>
      <c r="BN489" s="372" t="s">
        <v>2930</v>
      </c>
      <c r="BO489" s="372" t="s">
        <v>2931</v>
      </c>
      <c r="BP489" s="372" t="s">
        <v>2932</v>
      </c>
      <c r="BQ489" s="373"/>
      <c r="BR489" s="354" t="s">
        <v>463</v>
      </c>
    </row>
    <row r="490" spans="1:70" s="428" customFormat="1" x14ac:dyDescent="0.25">
      <c r="A490" s="345" t="s">
        <v>3913</v>
      </c>
      <c r="B490" s="373"/>
      <c r="C490" s="719">
        <v>43294</v>
      </c>
      <c r="D490" s="373"/>
      <c r="E490" s="346">
        <v>6531.69</v>
      </c>
      <c r="F490" s="373"/>
      <c r="G490" s="347">
        <v>43.11</v>
      </c>
      <c r="H490" s="374"/>
      <c r="I490" s="348">
        <v>3.06</v>
      </c>
      <c r="J490" s="348">
        <v>3.0354000000000001</v>
      </c>
      <c r="K490" s="348">
        <v>6.9196</v>
      </c>
      <c r="L490" s="348">
        <v>6.8136999999999999</v>
      </c>
      <c r="M490" s="348">
        <v>-1.1465000000000001</v>
      </c>
      <c r="N490" s="350">
        <v>8.0533999999999999</v>
      </c>
      <c r="O490" s="348">
        <v>14.587899999999999</v>
      </c>
      <c r="P490" s="348">
        <v>28.2972</v>
      </c>
      <c r="Q490" s="348">
        <v>17.268999999999998</v>
      </c>
      <c r="R490" s="348" t="s">
        <v>430</v>
      </c>
      <c r="S490" s="348">
        <v>8.6715</v>
      </c>
      <c r="T490" s="348">
        <v>0.1394</v>
      </c>
      <c r="U490" s="348">
        <v>2.6429</v>
      </c>
      <c r="V490" s="348">
        <v>1.6266</v>
      </c>
      <c r="W490" s="348">
        <v>8.6715</v>
      </c>
      <c r="X490" s="348">
        <v>20.618300000000001</v>
      </c>
      <c r="Y490" s="374"/>
      <c r="Z490" s="346">
        <v>1</v>
      </c>
      <c r="AA490" s="346">
        <v>4</v>
      </c>
      <c r="AB490" s="346">
        <v>2</v>
      </c>
      <c r="AC490" s="346">
        <v>13</v>
      </c>
      <c r="AD490" s="346">
        <v>12</v>
      </c>
      <c r="AE490" s="346">
        <v>9</v>
      </c>
      <c r="AF490" s="346">
        <v>5</v>
      </c>
      <c r="AG490" s="346">
        <v>1</v>
      </c>
      <c r="AH490" s="346">
        <v>1</v>
      </c>
      <c r="AI490" s="346" t="s">
        <v>430</v>
      </c>
      <c r="AJ490" s="346">
        <v>2</v>
      </c>
      <c r="AK490" s="346">
        <v>16</v>
      </c>
      <c r="AL490" s="346">
        <v>11</v>
      </c>
      <c r="AM490" s="346">
        <v>10</v>
      </c>
      <c r="AN490" s="346">
        <v>2</v>
      </c>
      <c r="AO490" s="373"/>
      <c r="AP490" s="348" t="s">
        <v>430</v>
      </c>
      <c r="AQ490" s="348">
        <v>21.51</v>
      </c>
      <c r="AR490" s="348">
        <v>19.36</v>
      </c>
      <c r="AS490" s="348">
        <v>15.83</v>
      </c>
      <c r="AT490" s="348">
        <v>4.18</v>
      </c>
      <c r="AU490" s="351"/>
      <c r="AV490" s="346" t="s">
        <v>430</v>
      </c>
      <c r="AW490" s="346">
        <v>1</v>
      </c>
      <c r="AX490" s="346">
        <v>1</v>
      </c>
      <c r="AY490" s="346">
        <v>2</v>
      </c>
      <c r="AZ490" s="346">
        <v>12</v>
      </c>
      <c r="BA490" s="362"/>
      <c r="BB490" s="348">
        <v>15.3766968889118</v>
      </c>
      <c r="BC490" s="375">
        <v>0.94778693291501204</v>
      </c>
      <c r="BD490" s="375">
        <v>0.10997641136887699</v>
      </c>
      <c r="BE490" s="375">
        <v>0.229497348552097</v>
      </c>
      <c r="BF490" s="374"/>
      <c r="BG490" s="348">
        <v>33.217700000000001</v>
      </c>
      <c r="BH490" s="348">
        <v>27.8841</v>
      </c>
      <c r="BI490" s="348">
        <v>36.5167</v>
      </c>
      <c r="BJ490" s="348">
        <v>2.3815</v>
      </c>
      <c r="BK490" s="373"/>
      <c r="BL490" s="372" t="s">
        <v>2934</v>
      </c>
      <c r="BM490" s="372" t="s">
        <v>2935</v>
      </c>
      <c r="BN490" s="372" t="s">
        <v>2936</v>
      </c>
      <c r="BO490" s="372" t="s">
        <v>2937</v>
      </c>
      <c r="BP490" s="372" t="s">
        <v>2938</v>
      </c>
      <c r="BQ490" s="373"/>
      <c r="BR490" s="354" t="s">
        <v>2332</v>
      </c>
    </row>
    <row r="491" spans="1:70" s="428" customFormat="1" x14ac:dyDescent="0.25">
      <c r="A491" s="345" t="s">
        <v>3914</v>
      </c>
      <c r="B491" s="373"/>
      <c r="C491" s="719">
        <v>41275</v>
      </c>
      <c r="D491" s="373"/>
      <c r="E491" s="346">
        <v>4191.4799999999996</v>
      </c>
      <c r="F491" s="373"/>
      <c r="G491" s="347">
        <v>492.05270000000002</v>
      </c>
      <c r="H491" s="374"/>
      <c r="I491" s="348" t="s">
        <v>430</v>
      </c>
      <c r="J491" s="348">
        <v>-0.86950000000000005</v>
      </c>
      <c r="K491" s="348">
        <v>1.2781</v>
      </c>
      <c r="L491" s="348">
        <v>5.8158000000000003</v>
      </c>
      <c r="M491" s="348">
        <v>-1.9334</v>
      </c>
      <c r="N491" s="350">
        <v>3.3797000000000001</v>
      </c>
      <c r="O491" s="348">
        <v>12.2582</v>
      </c>
      <c r="P491" s="348">
        <v>25.382000000000001</v>
      </c>
      <c r="Q491" s="348">
        <v>16.388000000000002</v>
      </c>
      <c r="R491" s="348">
        <v>13.1927</v>
      </c>
      <c r="S491" s="348">
        <v>2.6078000000000001</v>
      </c>
      <c r="T491" s="348">
        <v>1.4899</v>
      </c>
      <c r="U491" s="348">
        <v>2.0627</v>
      </c>
      <c r="V491" s="348">
        <v>-0.58460000000000001</v>
      </c>
      <c r="W491" s="348">
        <v>2.6078000000000001</v>
      </c>
      <c r="X491" s="348">
        <v>17.089099999999998</v>
      </c>
      <c r="Y491" s="374"/>
      <c r="Z491" s="346" t="s">
        <v>430</v>
      </c>
      <c r="AA491" s="346">
        <v>18</v>
      </c>
      <c r="AB491" s="346">
        <v>18</v>
      </c>
      <c r="AC491" s="346">
        <v>15</v>
      </c>
      <c r="AD491" s="346">
        <v>14</v>
      </c>
      <c r="AE491" s="346">
        <v>14</v>
      </c>
      <c r="AF491" s="346">
        <v>7</v>
      </c>
      <c r="AG491" s="346">
        <v>4</v>
      </c>
      <c r="AH491" s="346">
        <v>2</v>
      </c>
      <c r="AI491" s="346">
        <v>4</v>
      </c>
      <c r="AJ491" s="346">
        <v>18</v>
      </c>
      <c r="AK491" s="346">
        <v>12</v>
      </c>
      <c r="AL491" s="346">
        <v>12</v>
      </c>
      <c r="AM491" s="346">
        <v>13</v>
      </c>
      <c r="AN491" s="346">
        <v>18</v>
      </c>
      <c r="AO491" s="373"/>
      <c r="AP491" s="348">
        <v>17.899999999999999</v>
      </c>
      <c r="AQ491" s="348">
        <v>20.23</v>
      </c>
      <c r="AR491" s="348">
        <v>17.649999999999999</v>
      </c>
      <c r="AS491" s="348">
        <v>13.01</v>
      </c>
      <c r="AT491" s="348">
        <v>1.55</v>
      </c>
      <c r="AU491" s="351"/>
      <c r="AV491" s="346">
        <v>2</v>
      </c>
      <c r="AW491" s="346">
        <v>3</v>
      </c>
      <c r="AX491" s="346">
        <v>4</v>
      </c>
      <c r="AY491" s="346">
        <v>6</v>
      </c>
      <c r="AZ491" s="346">
        <v>15</v>
      </c>
      <c r="BA491" s="362"/>
      <c r="BB491" s="348">
        <v>14.183418154772699</v>
      </c>
      <c r="BC491" s="375">
        <v>0.88608413396593899</v>
      </c>
      <c r="BD491" s="375">
        <v>0.10428396271739999</v>
      </c>
      <c r="BE491" s="375">
        <v>0.19133406180492499</v>
      </c>
      <c r="BF491" s="374"/>
      <c r="BG491" s="348">
        <v>32.882100000000001</v>
      </c>
      <c r="BH491" s="348">
        <v>26.712900000000001</v>
      </c>
      <c r="BI491" s="348">
        <v>35.584000000000003</v>
      </c>
      <c r="BJ491" s="348">
        <v>4.8209999999999997</v>
      </c>
      <c r="BK491" s="373"/>
      <c r="BL491" s="372" t="s">
        <v>2940</v>
      </c>
      <c r="BM491" s="372" t="s">
        <v>2941</v>
      </c>
      <c r="BN491" s="372" t="s">
        <v>2942</v>
      </c>
      <c r="BO491" s="372" t="s">
        <v>2943</v>
      </c>
      <c r="BP491" s="372" t="s">
        <v>2944</v>
      </c>
      <c r="BQ491" s="373"/>
      <c r="BR491" s="354" t="s">
        <v>2945</v>
      </c>
    </row>
    <row r="492" spans="1:70" s="428" customFormat="1" x14ac:dyDescent="0.25">
      <c r="A492" s="345" t="s">
        <v>3915</v>
      </c>
      <c r="B492" s="373"/>
      <c r="C492" s="719">
        <v>43434</v>
      </c>
      <c r="D492" s="373"/>
      <c r="E492" s="346">
        <v>3056.95</v>
      </c>
      <c r="F492" s="373"/>
      <c r="G492" s="347">
        <v>42.322000000000003</v>
      </c>
      <c r="H492" s="374"/>
      <c r="I492" s="348" t="s">
        <v>430</v>
      </c>
      <c r="J492" s="348">
        <v>0.27960000000000002</v>
      </c>
      <c r="K492" s="348">
        <v>4.6797000000000004</v>
      </c>
      <c r="L492" s="348">
        <v>2.1406999999999998</v>
      </c>
      <c r="M492" s="348">
        <v>-3.4119000000000002</v>
      </c>
      <c r="N492" s="350">
        <v>3.1400999999999999</v>
      </c>
      <c r="O492" s="348">
        <v>9.4231999999999996</v>
      </c>
      <c r="P492" s="348">
        <v>22.9117</v>
      </c>
      <c r="Q492" s="348">
        <v>14.618499999999999</v>
      </c>
      <c r="R492" s="348" t="s">
        <v>430</v>
      </c>
      <c r="S492" s="348">
        <v>5.1059999999999999</v>
      </c>
      <c r="T492" s="348">
        <v>-2.7839999999999998</v>
      </c>
      <c r="U492" s="348">
        <v>-0.67120000000000002</v>
      </c>
      <c r="V492" s="348">
        <v>-1.6315999999999999</v>
      </c>
      <c r="W492" s="348">
        <v>5.1059999999999999</v>
      </c>
      <c r="X492" s="348">
        <v>21.517800000000001</v>
      </c>
      <c r="Y492" s="374"/>
      <c r="Z492" s="346" t="s">
        <v>430</v>
      </c>
      <c r="AA492" s="346">
        <v>17</v>
      </c>
      <c r="AB492" s="346">
        <v>14</v>
      </c>
      <c r="AC492" s="346">
        <v>18</v>
      </c>
      <c r="AD492" s="346">
        <v>17</v>
      </c>
      <c r="AE492" s="346">
        <v>15</v>
      </c>
      <c r="AF492" s="346">
        <v>13</v>
      </c>
      <c r="AG492" s="346">
        <v>9</v>
      </c>
      <c r="AH492" s="346">
        <v>7</v>
      </c>
      <c r="AI492" s="346" t="s">
        <v>430</v>
      </c>
      <c r="AJ492" s="346">
        <v>15</v>
      </c>
      <c r="AK492" s="346">
        <v>18</v>
      </c>
      <c r="AL492" s="346">
        <v>17</v>
      </c>
      <c r="AM492" s="346">
        <v>16</v>
      </c>
      <c r="AN492" s="346">
        <v>15</v>
      </c>
      <c r="AO492" s="373"/>
      <c r="AP492" s="348" t="s">
        <v>430</v>
      </c>
      <c r="AQ492" s="348">
        <v>18.84</v>
      </c>
      <c r="AR492" s="348">
        <v>14.91</v>
      </c>
      <c r="AS492" s="348">
        <v>9.8000000000000007</v>
      </c>
      <c r="AT492" s="348">
        <v>-1.87</v>
      </c>
      <c r="AU492" s="351"/>
      <c r="AV492" s="346" t="s">
        <v>430</v>
      </c>
      <c r="AW492" s="346">
        <v>5</v>
      </c>
      <c r="AX492" s="346">
        <v>8</v>
      </c>
      <c r="AY492" s="346">
        <v>10</v>
      </c>
      <c r="AZ492" s="346">
        <v>16</v>
      </c>
      <c r="BA492" s="362"/>
      <c r="BB492" s="348">
        <v>14.6591480990172</v>
      </c>
      <c r="BC492" s="375">
        <v>0.87234350744535605</v>
      </c>
      <c r="BD492" s="375">
        <v>8.50281892851628E-2</v>
      </c>
      <c r="BE492" s="375">
        <v>-0.13118671409687599</v>
      </c>
      <c r="BF492" s="374"/>
      <c r="BG492" s="348">
        <v>22.005099999999999</v>
      </c>
      <c r="BH492" s="348">
        <v>18.8583</v>
      </c>
      <c r="BI492" s="348">
        <v>39.774000000000001</v>
      </c>
      <c r="BJ492" s="348">
        <v>19.3626</v>
      </c>
      <c r="BK492" s="373"/>
      <c r="BL492" s="372" t="s">
        <v>2947</v>
      </c>
      <c r="BM492" s="372" t="s">
        <v>2948</v>
      </c>
      <c r="BN492" s="372" t="s">
        <v>2949</v>
      </c>
      <c r="BO492" s="372" t="s">
        <v>2950</v>
      </c>
      <c r="BP492" s="372" t="s">
        <v>2951</v>
      </c>
      <c r="BQ492" s="373"/>
      <c r="BR492" s="354" t="s">
        <v>526</v>
      </c>
    </row>
    <row r="493" spans="1:70" s="428" customFormat="1" x14ac:dyDescent="0.25">
      <c r="A493" s="345" t="s">
        <v>3916</v>
      </c>
      <c r="B493" s="373"/>
      <c r="C493" s="719">
        <v>43283</v>
      </c>
      <c r="D493" s="373"/>
      <c r="E493" s="346">
        <v>2885.46</v>
      </c>
      <c r="F493" s="373"/>
      <c r="G493" s="347">
        <v>45.408000000000001</v>
      </c>
      <c r="H493" s="374"/>
      <c r="I493" s="348">
        <v>2.0931999999999999</v>
      </c>
      <c r="J493" s="348">
        <v>3.3927</v>
      </c>
      <c r="K493" s="348">
        <v>5.2256</v>
      </c>
      <c r="L493" s="348">
        <v>11.5922</v>
      </c>
      <c r="M493" s="348">
        <v>4.3646000000000003</v>
      </c>
      <c r="N493" s="350">
        <v>12.128500000000001</v>
      </c>
      <c r="O493" s="348">
        <v>15.108599999999999</v>
      </c>
      <c r="P493" s="348">
        <v>26.225300000000001</v>
      </c>
      <c r="Q493" s="348">
        <v>16.378699999999998</v>
      </c>
      <c r="R493" s="348" t="s">
        <v>430</v>
      </c>
      <c r="S493" s="348">
        <v>6.6166</v>
      </c>
      <c r="T493" s="348">
        <v>5.9351000000000003</v>
      </c>
      <c r="U493" s="348">
        <v>7.63</v>
      </c>
      <c r="V493" s="348">
        <v>6.8498999999999999</v>
      </c>
      <c r="W493" s="348">
        <v>6.6166</v>
      </c>
      <c r="X493" s="348">
        <v>21.3339</v>
      </c>
      <c r="Y493" s="374"/>
      <c r="Z493" s="346">
        <v>11</v>
      </c>
      <c r="AA493" s="346">
        <v>1</v>
      </c>
      <c r="AB493" s="346">
        <v>10</v>
      </c>
      <c r="AC493" s="346">
        <v>1</v>
      </c>
      <c r="AD493" s="346">
        <v>2</v>
      </c>
      <c r="AE493" s="346">
        <v>3</v>
      </c>
      <c r="AF493" s="346">
        <v>4</v>
      </c>
      <c r="AG493" s="346">
        <v>3</v>
      </c>
      <c r="AH493" s="346">
        <v>3</v>
      </c>
      <c r="AI493" s="346" t="s">
        <v>430</v>
      </c>
      <c r="AJ493" s="346">
        <v>10</v>
      </c>
      <c r="AK493" s="346">
        <v>3</v>
      </c>
      <c r="AL493" s="346">
        <v>4</v>
      </c>
      <c r="AM493" s="346">
        <v>2</v>
      </c>
      <c r="AN493" s="346">
        <v>10</v>
      </c>
      <c r="AO493" s="373"/>
      <c r="AP493" s="348" t="s">
        <v>430</v>
      </c>
      <c r="AQ493" s="348">
        <v>20.75</v>
      </c>
      <c r="AR493" s="348">
        <v>17.91</v>
      </c>
      <c r="AS493" s="348">
        <v>16.37</v>
      </c>
      <c r="AT493" s="348">
        <v>13.24</v>
      </c>
      <c r="AU493" s="351"/>
      <c r="AV493" s="346" t="s">
        <v>430</v>
      </c>
      <c r="AW493" s="346">
        <v>2</v>
      </c>
      <c r="AX493" s="346">
        <v>2</v>
      </c>
      <c r="AY493" s="346">
        <v>1</v>
      </c>
      <c r="AZ493" s="346">
        <v>2</v>
      </c>
      <c r="BA493" s="362"/>
      <c r="BB493" s="348">
        <v>15.7176151030403</v>
      </c>
      <c r="BC493" s="375">
        <v>0.969202151763353</v>
      </c>
      <c r="BD493" s="375">
        <v>0.10009483875604699</v>
      </c>
      <c r="BE493" s="375">
        <v>7.8651273713321798E-2</v>
      </c>
      <c r="BF493" s="374"/>
      <c r="BG493" s="348">
        <v>35.570300000000003</v>
      </c>
      <c r="BH493" s="348">
        <v>35.558599999999998</v>
      </c>
      <c r="BI493" s="348">
        <v>28.795500000000001</v>
      </c>
      <c r="BJ493" s="348">
        <v>7.5600000000000001E-2</v>
      </c>
      <c r="BK493" s="373"/>
      <c r="BL493" s="372" t="s">
        <v>2953</v>
      </c>
      <c r="BM493" s="372" t="s">
        <v>2954</v>
      </c>
      <c r="BN493" s="372" t="s">
        <v>2955</v>
      </c>
      <c r="BO493" s="372" t="s">
        <v>2956</v>
      </c>
      <c r="BP493" s="372" t="s">
        <v>2957</v>
      </c>
      <c r="BQ493" s="373"/>
      <c r="BR493" s="354" t="s">
        <v>443</v>
      </c>
    </row>
    <row r="494" spans="1:70" s="428" customFormat="1" x14ac:dyDescent="0.25">
      <c r="A494" s="345" t="s">
        <v>3917</v>
      </c>
      <c r="B494" s="373"/>
      <c r="C494" s="719">
        <v>45203</v>
      </c>
      <c r="D494" s="373"/>
      <c r="E494" s="346">
        <v>2102.25</v>
      </c>
      <c r="F494" s="373"/>
      <c r="G494" s="347">
        <v>18.838999999999999</v>
      </c>
      <c r="H494" s="374"/>
      <c r="I494" s="348">
        <v>2.3302999999999998</v>
      </c>
      <c r="J494" s="348">
        <v>2.5865999999999998</v>
      </c>
      <c r="K494" s="348">
        <v>6.3689</v>
      </c>
      <c r="L494" s="348">
        <v>11.4338</v>
      </c>
      <c r="M494" s="348">
        <v>6.2849000000000004</v>
      </c>
      <c r="N494" s="350">
        <v>15.5984</v>
      </c>
      <c r="O494" s="348">
        <v>22.1995</v>
      </c>
      <c r="P494" s="348" t="s">
        <v>430</v>
      </c>
      <c r="Q494" s="348" t="s">
        <v>430</v>
      </c>
      <c r="R494" s="348" t="s">
        <v>430</v>
      </c>
      <c r="S494" s="348">
        <v>7.6883999999999997</v>
      </c>
      <c r="T494" s="348">
        <v>6.4109999999999996</v>
      </c>
      <c r="U494" s="348">
        <v>9.7141000000000002</v>
      </c>
      <c r="V494" s="348">
        <v>9.58</v>
      </c>
      <c r="W494" s="348">
        <v>7.6883999999999997</v>
      </c>
      <c r="X494" s="348">
        <v>28.190100000000001</v>
      </c>
      <c r="Y494" s="374"/>
      <c r="Z494" s="346">
        <v>7</v>
      </c>
      <c r="AA494" s="346">
        <v>12</v>
      </c>
      <c r="AB494" s="346">
        <v>5</v>
      </c>
      <c r="AC494" s="346">
        <v>3</v>
      </c>
      <c r="AD494" s="346">
        <v>1</v>
      </c>
      <c r="AE494" s="346">
        <v>1</v>
      </c>
      <c r="AF494" s="346">
        <v>1</v>
      </c>
      <c r="AG494" s="346" t="s">
        <v>430</v>
      </c>
      <c r="AH494" s="346" t="s">
        <v>430</v>
      </c>
      <c r="AI494" s="346" t="s">
        <v>430</v>
      </c>
      <c r="AJ494" s="346">
        <v>6</v>
      </c>
      <c r="AK494" s="346">
        <v>2</v>
      </c>
      <c r="AL494" s="346">
        <v>1</v>
      </c>
      <c r="AM494" s="346">
        <v>1</v>
      </c>
      <c r="AN494" s="346">
        <v>6</v>
      </c>
      <c r="AO494" s="373"/>
      <c r="AP494" s="348" t="s">
        <v>430</v>
      </c>
      <c r="AQ494" s="348" t="s">
        <v>430</v>
      </c>
      <c r="AR494" s="348" t="s">
        <v>430</v>
      </c>
      <c r="AS494" s="348" t="s">
        <v>430</v>
      </c>
      <c r="AT494" s="348">
        <v>16.12</v>
      </c>
      <c r="AU494" s="351"/>
      <c r="AV494" s="346" t="s">
        <v>430</v>
      </c>
      <c r="AW494" s="346" t="s">
        <v>430</v>
      </c>
      <c r="AX494" s="346" t="s">
        <v>430</v>
      </c>
      <c r="AY494" s="346" t="s">
        <v>430</v>
      </c>
      <c r="AZ494" s="346">
        <v>1</v>
      </c>
      <c r="BA494" s="362"/>
      <c r="BB494" s="348">
        <v>15.753534566540999</v>
      </c>
      <c r="BC494" s="375">
        <v>0.95345461604556003</v>
      </c>
      <c r="BD494" s="375">
        <v>0.108790921830524</v>
      </c>
      <c r="BE494" s="375">
        <v>0.54186918997827704</v>
      </c>
      <c r="BF494" s="374"/>
      <c r="BG494" s="348">
        <v>26.6997</v>
      </c>
      <c r="BH494" s="348">
        <v>36.998100000000001</v>
      </c>
      <c r="BI494" s="348">
        <v>34.813899999999997</v>
      </c>
      <c r="BJ494" s="348">
        <v>1.4883</v>
      </c>
      <c r="BK494" s="373"/>
      <c r="BL494" s="372" t="s">
        <v>2959</v>
      </c>
      <c r="BM494" s="372" t="s">
        <v>2960</v>
      </c>
      <c r="BN494" s="372" t="s">
        <v>2961</v>
      </c>
      <c r="BO494" s="372" t="s">
        <v>2962</v>
      </c>
      <c r="BP494" s="372" t="s">
        <v>430</v>
      </c>
      <c r="BQ494" s="373"/>
      <c r="BR494" s="354" t="s">
        <v>463</v>
      </c>
    </row>
    <row r="495" spans="1:70" s="428" customFormat="1" x14ac:dyDescent="0.25">
      <c r="A495" s="345" t="s">
        <v>3918</v>
      </c>
      <c r="B495" s="373"/>
      <c r="C495" s="719">
        <v>42366</v>
      </c>
      <c r="D495" s="373"/>
      <c r="E495" s="346">
        <v>1296.31</v>
      </c>
      <c r="F495" s="373"/>
      <c r="G495" s="347">
        <v>35.322200000000002</v>
      </c>
      <c r="H495" s="374"/>
      <c r="I495" s="348">
        <v>2.0468999999999999</v>
      </c>
      <c r="J495" s="348">
        <v>2.2004000000000001</v>
      </c>
      <c r="K495" s="348">
        <v>5.7363999999999997</v>
      </c>
      <c r="L495" s="348">
        <v>5.4154999999999998</v>
      </c>
      <c r="M495" s="348">
        <v>-1.9296</v>
      </c>
      <c r="N495" s="350">
        <v>4.2986000000000004</v>
      </c>
      <c r="O495" s="348">
        <v>10.821899999999999</v>
      </c>
      <c r="P495" s="348">
        <v>24.267099999999999</v>
      </c>
      <c r="Q495" s="348">
        <v>15.308299999999999</v>
      </c>
      <c r="R495" s="348">
        <v>13.9262</v>
      </c>
      <c r="S495" s="348">
        <v>6.9718</v>
      </c>
      <c r="T495" s="348">
        <v>-0.1416</v>
      </c>
      <c r="U495" s="348">
        <v>0.9385</v>
      </c>
      <c r="V495" s="348">
        <v>0.64600000000000002</v>
      </c>
      <c r="W495" s="348">
        <v>6.9718</v>
      </c>
      <c r="X495" s="348">
        <v>12.984299999999999</v>
      </c>
      <c r="Y495" s="374"/>
      <c r="Z495" s="346">
        <v>12</v>
      </c>
      <c r="AA495" s="346">
        <v>14</v>
      </c>
      <c r="AB495" s="346">
        <v>8</v>
      </c>
      <c r="AC495" s="346">
        <v>16</v>
      </c>
      <c r="AD495" s="346">
        <v>13</v>
      </c>
      <c r="AE495" s="346">
        <v>13</v>
      </c>
      <c r="AF495" s="346">
        <v>11</v>
      </c>
      <c r="AG495" s="346">
        <v>6</v>
      </c>
      <c r="AH495" s="346">
        <v>5</v>
      </c>
      <c r="AI495" s="346">
        <v>2</v>
      </c>
      <c r="AJ495" s="346">
        <v>8</v>
      </c>
      <c r="AK495" s="346">
        <v>17</v>
      </c>
      <c r="AL495" s="346">
        <v>16</v>
      </c>
      <c r="AM495" s="346">
        <v>11</v>
      </c>
      <c r="AN495" s="346">
        <v>8</v>
      </c>
      <c r="AO495" s="373"/>
      <c r="AP495" s="348">
        <v>17.7</v>
      </c>
      <c r="AQ495" s="348">
        <v>18.66</v>
      </c>
      <c r="AR495" s="348">
        <v>16.059999999999999</v>
      </c>
      <c r="AS495" s="348">
        <v>11.97</v>
      </c>
      <c r="AT495" s="348">
        <v>2.12</v>
      </c>
      <c r="AU495" s="351"/>
      <c r="AV495" s="346">
        <v>3</v>
      </c>
      <c r="AW495" s="346">
        <v>6</v>
      </c>
      <c r="AX495" s="346">
        <v>6</v>
      </c>
      <c r="AY495" s="346">
        <v>8</v>
      </c>
      <c r="AZ495" s="346">
        <v>14</v>
      </c>
      <c r="BA495" s="362"/>
      <c r="BB495" s="348">
        <v>15.748598916645101</v>
      </c>
      <c r="BC495" s="375">
        <v>0.974918793642777</v>
      </c>
      <c r="BD495" s="375">
        <v>8.9971422908218704E-2</v>
      </c>
      <c r="BE495" s="375">
        <v>-8.6492621766562902E-2</v>
      </c>
      <c r="BF495" s="374"/>
      <c r="BG495" s="348">
        <v>35.839199999999998</v>
      </c>
      <c r="BH495" s="348">
        <v>24.240300000000001</v>
      </c>
      <c r="BI495" s="348">
        <v>39.615499999999997</v>
      </c>
      <c r="BJ495" s="348">
        <v>0.30499999999999999</v>
      </c>
      <c r="BK495" s="373"/>
      <c r="BL495" s="372" t="s">
        <v>2964</v>
      </c>
      <c r="BM495" s="372" t="s">
        <v>2965</v>
      </c>
      <c r="BN495" s="372" t="s">
        <v>2966</v>
      </c>
      <c r="BO495" s="372" t="s">
        <v>2967</v>
      </c>
      <c r="BP495" s="372" t="s">
        <v>2968</v>
      </c>
      <c r="BQ495" s="373"/>
      <c r="BR495" s="354" t="s">
        <v>2387</v>
      </c>
    </row>
    <row r="496" spans="1:70" s="428" customFormat="1" x14ac:dyDescent="0.25">
      <c r="A496" s="345" t="s">
        <v>3919</v>
      </c>
      <c r="B496" s="373"/>
      <c r="C496" s="719">
        <v>41275</v>
      </c>
      <c r="D496" s="373"/>
      <c r="E496" s="346">
        <v>1111.5999999999999</v>
      </c>
      <c r="F496" s="373"/>
      <c r="G496" s="347">
        <v>331.98509999999999</v>
      </c>
      <c r="H496" s="374"/>
      <c r="I496" s="348">
        <v>2.6040999999999999</v>
      </c>
      <c r="J496" s="348">
        <v>2.8073999999999999</v>
      </c>
      <c r="K496" s="348">
        <v>6.2731000000000003</v>
      </c>
      <c r="L496" s="348">
        <v>8.8999000000000006</v>
      </c>
      <c r="M496" s="348">
        <v>0.72819999999999996</v>
      </c>
      <c r="N496" s="350">
        <v>9.8752999999999993</v>
      </c>
      <c r="O496" s="348">
        <v>15.207599999999999</v>
      </c>
      <c r="P496" s="348">
        <v>26.4389</v>
      </c>
      <c r="Q496" s="348">
        <v>15.342700000000001</v>
      </c>
      <c r="R496" s="348">
        <v>13.8222</v>
      </c>
      <c r="S496" s="348">
        <v>7.8174999999999999</v>
      </c>
      <c r="T496" s="348">
        <v>3.2292999999999998</v>
      </c>
      <c r="U496" s="348">
        <v>3.3504</v>
      </c>
      <c r="V496" s="348">
        <v>2.9582000000000002</v>
      </c>
      <c r="W496" s="348">
        <v>7.8174999999999999</v>
      </c>
      <c r="X496" s="348">
        <v>15.674200000000001</v>
      </c>
      <c r="Y496" s="374"/>
      <c r="Z496" s="346">
        <v>2</v>
      </c>
      <c r="AA496" s="346">
        <v>9</v>
      </c>
      <c r="AB496" s="346">
        <v>6</v>
      </c>
      <c r="AC496" s="346">
        <v>9</v>
      </c>
      <c r="AD496" s="346">
        <v>9</v>
      </c>
      <c r="AE496" s="346">
        <v>5</v>
      </c>
      <c r="AF496" s="346">
        <v>3</v>
      </c>
      <c r="AG496" s="346">
        <v>2</v>
      </c>
      <c r="AH496" s="346">
        <v>4</v>
      </c>
      <c r="AI496" s="346">
        <v>3</v>
      </c>
      <c r="AJ496" s="346">
        <v>5</v>
      </c>
      <c r="AK496" s="346">
        <v>8</v>
      </c>
      <c r="AL496" s="346">
        <v>10</v>
      </c>
      <c r="AM496" s="346">
        <v>8</v>
      </c>
      <c r="AN496" s="346">
        <v>5</v>
      </c>
      <c r="AO496" s="373"/>
      <c r="AP496" s="348">
        <v>17.66</v>
      </c>
      <c r="AQ496" s="348">
        <v>19.66</v>
      </c>
      <c r="AR496" s="348">
        <v>17.84</v>
      </c>
      <c r="AS496" s="348">
        <v>15.46</v>
      </c>
      <c r="AT496" s="348">
        <v>7.2</v>
      </c>
      <c r="AU496" s="351"/>
      <c r="AV496" s="346">
        <v>4</v>
      </c>
      <c r="AW496" s="346">
        <v>4</v>
      </c>
      <c r="AX496" s="346">
        <v>3</v>
      </c>
      <c r="AY496" s="346">
        <v>3</v>
      </c>
      <c r="AZ496" s="346">
        <v>8</v>
      </c>
      <c r="BA496" s="362"/>
      <c r="BB496" s="348">
        <v>15.412444663627999</v>
      </c>
      <c r="BC496" s="375">
        <v>0.95415228528926399</v>
      </c>
      <c r="BD496" s="375">
        <v>0.10227031466150099</v>
      </c>
      <c r="BE496" s="375">
        <v>0.10484299940490199</v>
      </c>
      <c r="BF496" s="374"/>
      <c r="BG496" s="348">
        <v>24.953800000000001</v>
      </c>
      <c r="BH496" s="348">
        <v>26.675599999999999</v>
      </c>
      <c r="BI496" s="348">
        <v>47.040399999999998</v>
      </c>
      <c r="BJ496" s="348">
        <v>1.3302</v>
      </c>
      <c r="BK496" s="373"/>
      <c r="BL496" s="372" t="s">
        <v>2970</v>
      </c>
      <c r="BM496" s="372" t="s">
        <v>2971</v>
      </c>
      <c r="BN496" s="372" t="s">
        <v>2972</v>
      </c>
      <c r="BO496" s="372" t="s">
        <v>2973</v>
      </c>
      <c r="BP496" s="372" t="s">
        <v>430</v>
      </c>
      <c r="BQ496" s="373"/>
      <c r="BR496" s="354" t="s">
        <v>463</v>
      </c>
    </row>
    <row r="497" spans="1:70" s="428" customFormat="1" x14ac:dyDescent="0.25">
      <c r="A497" s="345" t="s">
        <v>3920</v>
      </c>
      <c r="B497" s="373"/>
      <c r="C497" s="719">
        <v>43656</v>
      </c>
      <c r="D497" s="373"/>
      <c r="E497" s="346">
        <v>883.27800000000002</v>
      </c>
      <c r="F497" s="373"/>
      <c r="G497" s="347">
        <v>35.15</v>
      </c>
      <c r="H497" s="374"/>
      <c r="I497" s="348">
        <v>2.1802000000000001</v>
      </c>
      <c r="J497" s="348">
        <v>2.5379</v>
      </c>
      <c r="K497" s="348">
        <v>3.8405</v>
      </c>
      <c r="L497" s="348">
        <v>7.69</v>
      </c>
      <c r="M497" s="348">
        <v>2.2991999999999999</v>
      </c>
      <c r="N497" s="350">
        <v>8.0746000000000002</v>
      </c>
      <c r="O497" s="348">
        <v>11.2934</v>
      </c>
      <c r="P497" s="348">
        <v>24.943999999999999</v>
      </c>
      <c r="Q497" s="348">
        <v>14.3774</v>
      </c>
      <c r="R497" s="348" t="s">
        <v>430</v>
      </c>
      <c r="S497" s="348">
        <v>5.0822000000000003</v>
      </c>
      <c r="T497" s="348">
        <v>3.7484999999999999</v>
      </c>
      <c r="U497" s="348">
        <v>5.3026</v>
      </c>
      <c r="V497" s="348">
        <v>4.0556999999999999</v>
      </c>
      <c r="W497" s="348">
        <v>5.0822000000000003</v>
      </c>
      <c r="X497" s="348">
        <v>20.2959</v>
      </c>
      <c r="Y497" s="374"/>
      <c r="Z497" s="346">
        <v>9</v>
      </c>
      <c r="AA497" s="346">
        <v>13</v>
      </c>
      <c r="AB497" s="346">
        <v>16</v>
      </c>
      <c r="AC497" s="346">
        <v>11</v>
      </c>
      <c r="AD497" s="346">
        <v>5</v>
      </c>
      <c r="AE497" s="346">
        <v>8</v>
      </c>
      <c r="AF497" s="346">
        <v>9</v>
      </c>
      <c r="AG497" s="346">
        <v>5</v>
      </c>
      <c r="AH497" s="346">
        <v>8</v>
      </c>
      <c r="AI497" s="346" t="s">
        <v>430</v>
      </c>
      <c r="AJ497" s="346">
        <v>16</v>
      </c>
      <c r="AK497" s="346">
        <v>6</v>
      </c>
      <c r="AL497" s="346">
        <v>6</v>
      </c>
      <c r="AM497" s="346">
        <v>6</v>
      </c>
      <c r="AN497" s="346">
        <v>16</v>
      </c>
      <c r="AO497" s="373"/>
      <c r="AP497" s="348" t="s">
        <v>430</v>
      </c>
      <c r="AQ497" s="348" t="s">
        <v>430</v>
      </c>
      <c r="AR497" s="348">
        <v>16.190000000000001</v>
      </c>
      <c r="AS497" s="348">
        <v>13.24</v>
      </c>
      <c r="AT497" s="348">
        <v>8.06</v>
      </c>
      <c r="AU497" s="351"/>
      <c r="AV497" s="346" t="s">
        <v>430</v>
      </c>
      <c r="AW497" s="346" t="s">
        <v>430</v>
      </c>
      <c r="AX497" s="346">
        <v>5</v>
      </c>
      <c r="AY497" s="346">
        <v>4</v>
      </c>
      <c r="AZ497" s="346">
        <v>7</v>
      </c>
      <c r="BA497" s="362"/>
      <c r="BB497" s="348">
        <v>15.1630854646614</v>
      </c>
      <c r="BC497" s="375">
        <v>0.93411430083679703</v>
      </c>
      <c r="BD497" s="375">
        <v>9.6216114200390904E-2</v>
      </c>
      <c r="BE497" s="375">
        <v>1.8441053335276798E-2</v>
      </c>
      <c r="BF497" s="374"/>
      <c r="BG497" s="348">
        <v>33.061300000000003</v>
      </c>
      <c r="BH497" s="348">
        <v>28.324400000000001</v>
      </c>
      <c r="BI497" s="348">
        <v>36.264800000000001</v>
      </c>
      <c r="BJ497" s="348">
        <v>2.3494999999999999</v>
      </c>
      <c r="BK497" s="373"/>
      <c r="BL497" s="372" t="s">
        <v>2975</v>
      </c>
      <c r="BM497" s="372" t="s">
        <v>2976</v>
      </c>
      <c r="BN497" s="372" t="s">
        <v>2977</v>
      </c>
      <c r="BO497" s="372" t="s">
        <v>2978</v>
      </c>
      <c r="BP497" s="372" t="s">
        <v>2979</v>
      </c>
      <c r="BQ497" s="373"/>
      <c r="BR497" s="354" t="s">
        <v>463</v>
      </c>
    </row>
    <row r="498" spans="1:70" s="428" customFormat="1" x14ac:dyDescent="0.25">
      <c r="A498" s="345" t="s">
        <v>3921</v>
      </c>
      <c r="B498" s="373"/>
      <c r="C498" s="719">
        <v>45328</v>
      </c>
      <c r="D498" s="373"/>
      <c r="E498" s="346">
        <v>583.91999999999996</v>
      </c>
      <c r="F498" s="373"/>
      <c r="G498" s="347">
        <v>14.792999999999999</v>
      </c>
      <c r="H498" s="374"/>
      <c r="I498" s="348">
        <v>2.395</v>
      </c>
      <c r="J498" s="348">
        <v>2.7934000000000001</v>
      </c>
      <c r="K498" s="348">
        <v>4.9968000000000004</v>
      </c>
      <c r="L498" s="348">
        <v>9.6509</v>
      </c>
      <c r="M498" s="348">
        <v>1.8029999999999999</v>
      </c>
      <c r="N498" s="350">
        <v>13.1496</v>
      </c>
      <c r="O498" s="348">
        <v>20.722999999999999</v>
      </c>
      <c r="P498" s="348" t="s">
        <v>430</v>
      </c>
      <c r="Q498" s="348" t="s">
        <v>430</v>
      </c>
      <c r="R498" s="348" t="s">
        <v>430</v>
      </c>
      <c r="S498" s="348">
        <v>6.4245000000000001</v>
      </c>
      <c r="T498" s="348">
        <v>4.1833999999999998</v>
      </c>
      <c r="U498" s="348">
        <v>6.2792000000000003</v>
      </c>
      <c r="V498" s="348">
        <v>6.6238999999999999</v>
      </c>
      <c r="W498" s="348">
        <v>6.4245000000000001</v>
      </c>
      <c r="X498" s="348">
        <v>19.2713</v>
      </c>
      <c r="Y498" s="374"/>
      <c r="Z498" s="346">
        <v>5</v>
      </c>
      <c r="AA498" s="346">
        <v>10</v>
      </c>
      <c r="AB498" s="346">
        <v>13</v>
      </c>
      <c r="AC498" s="346">
        <v>5</v>
      </c>
      <c r="AD498" s="346">
        <v>6</v>
      </c>
      <c r="AE498" s="346">
        <v>2</v>
      </c>
      <c r="AF498" s="346">
        <v>2</v>
      </c>
      <c r="AG498" s="346" t="s">
        <v>430</v>
      </c>
      <c r="AH498" s="346" t="s">
        <v>430</v>
      </c>
      <c r="AI498" s="346" t="s">
        <v>430</v>
      </c>
      <c r="AJ498" s="346">
        <v>12</v>
      </c>
      <c r="AK498" s="346">
        <v>4</v>
      </c>
      <c r="AL498" s="346">
        <v>5</v>
      </c>
      <c r="AM498" s="346">
        <v>3</v>
      </c>
      <c r="AN498" s="346">
        <v>12</v>
      </c>
      <c r="AO498" s="373"/>
      <c r="AP498" s="348" t="s">
        <v>430</v>
      </c>
      <c r="AQ498" s="348" t="s">
        <v>430</v>
      </c>
      <c r="AR498" s="348" t="s">
        <v>430</v>
      </c>
      <c r="AS498" s="348" t="s">
        <v>430</v>
      </c>
      <c r="AT498" s="348">
        <v>10.69</v>
      </c>
      <c r="AU498" s="351"/>
      <c r="AV498" s="346" t="s">
        <v>430</v>
      </c>
      <c r="AW498" s="346" t="s">
        <v>430</v>
      </c>
      <c r="AX498" s="346" t="s">
        <v>430</v>
      </c>
      <c r="AY498" s="346" t="s">
        <v>430</v>
      </c>
      <c r="AZ498" s="346">
        <v>4</v>
      </c>
      <c r="BA498" s="362"/>
      <c r="BB498" s="348">
        <v>15.368527051873</v>
      </c>
      <c r="BC498" s="375">
        <v>0.98914773542228296</v>
      </c>
      <c r="BD498" s="375">
        <v>6.1246812112620098E-2</v>
      </c>
      <c r="BE498" s="375">
        <v>0.51627325852091099</v>
      </c>
      <c r="BF498" s="374"/>
      <c r="BG498" s="348">
        <v>26.433199999999999</v>
      </c>
      <c r="BH498" s="348">
        <v>24.600200000000001</v>
      </c>
      <c r="BI498" s="348">
        <v>42.435899999999997</v>
      </c>
      <c r="BJ498" s="348">
        <v>6.5307000000000004</v>
      </c>
      <c r="BK498" s="373"/>
      <c r="BL498" s="372" t="s">
        <v>2981</v>
      </c>
      <c r="BM498" s="372" t="s">
        <v>2982</v>
      </c>
      <c r="BN498" s="372" t="s">
        <v>2983</v>
      </c>
      <c r="BO498" s="372" t="s">
        <v>2984</v>
      </c>
      <c r="BP498" s="372" t="s">
        <v>2985</v>
      </c>
      <c r="BQ498" s="373"/>
      <c r="BR498" s="354" t="s">
        <v>555</v>
      </c>
    </row>
    <row r="499" spans="1:70" s="428" customFormat="1" x14ac:dyDescent="0.25">
      <c r="A499" s="345" t="s">
        <v>3922</v>
      </c>
      <c r="B499" s="373"/>
      <c r="C499" s="719">
        <v>45835</v>
      </c>
      <c r="D499" s="373"/>
      <c r="E499" s="346">
        <v>521.37</v>
      </c>
      <c r="F499" s="373"/>
      <c r="G499" s="347">
        <v>9.6021999999999998</v>
      </c>
      <c r="H499" s="374"/>
      <c r="I499" s="348">
        <v>2.0306000000000002</v>
      </c>
      <c r="J499" s="348">
        <v>1.4098999999999999</v>
      </c>
      <c r="K499" s="348">
        <v>2.7501000000000002</v>
      </c>
      <c r="L499" s="348">
        <v>4.9752999999999998</v>
      </c>
      <c r="M499" s="348">
        <v>-2.0813000000000001</v>
      </c>
      <c r="N499" s="350" t="s">
        <v>430</v>
      </c>
      <c r="O499" s="348" t="s">
        <v>430</v>
      </c>
      <c r="P499" s="348" t="s">
        <v>430</v>
      </c>
      <c r="Q499" s="348" t="s">
        <v>430</v>
      </c>
      <c r="R499" s="348" t="s">
        <v>430</v>
      </c>
      <c r="S499" s="348">
        <v>4.0381</v>
      </c>
      <c r="T499" s="348">
        <v>0.54869999999999997</v>
      </c>
      <c r="U499" s="348">
        <v>1.1088</v>
      </c>
      <c r="V499" s="348">
        <v>-3.9780000000000002</v>
      </c>
      <c r="W499" s="348">
        <v>4.0381</v>
      </c>
      <c r="X499" s="348">
        <v>-3.9780000000000002</v>
      </c>
      <c r="Y499" s="374"/>
      <c r="Z499" s="346">
        <v>13</v>
      </c>
      <c r="AA499" s="346">
        <v>15</v>
      </c>
      <c r="AB499" s="346">
        <v>17</v>
      </c>
      <c r="AC499" s="346">
        <v>17</v>
      </c>
      <c r="AD499" s="346">
        <v>16</v>
      </c>
      <c r="AE499" s="346" t="s">
        <v>430</v>
      </c>
      <c r="AF499" s="346" t="s">
        <v>430</v>
      </c>
      <c r="AG499" s="346" t="s">
        <v>430</v>
      </c>
      <c r="AH499" s="346" t="s">
        <v>430</v>
      </c>
      <c r="AI499" s="346" t="s">
        <v>430</v>
      </c>
      <c r="AJ499" s="346">
        <v>17</v>
      </c>
      <c r="AK499" s="346">
        <v>14</v>
      </c>
      <c r="AL499" s="346">
        <v>15</v>
      </c>
      <c r="AM499" s="346">
        <v>17</v>
      </c>
      <c r="AN499" s="346">
        <v>17</v>
      </c>
      <c r="AO499" s="373"/>
      <c r="AP499" s="348" t="s">
        <v>430</v>
      </c>
      <c r="AQ499" s="348" t="s">
        <v>430</v>
      </c>
      <c r="AR499" s="348" t="s">
        <v>430</v>
      </c>
      <c r="AS499" s="348" t="s">
        <v>430</v>
      </c>
      <c r="AT499" s="348" t="s">
        <v>430</v>
      </c>
      <c r="AU499" s="351"/>
      <c r="AV499" s="346" t="s">
        <v>430</v>
      </c>
      <c r="AW499" s="346" t="s">
        <v>430</v>
      </c>
      <c r="AX499" s="346" t="s">
        <v>430</v>
      </c>
      <c r="AY499" s="346" t="s">
        <v>430</v>
      </c>
      <c r="AZ499" s="346" t="s">
        <v>430</v>
      </c>
      <c r="BA499" s="362"/>
      <c r="BB499" s="348">
        <v>11.8692555416798</v>
      </c>
      <c r="BC499" s="375">
        <v>0.77968770185404701</v>
      </c>
      <c r="BD499" s="375">
        <v>-7.8112408382419396E-2</v>
      </c>
      <c r="BE499" s="375">
        <v>-0.69497786887367397</v>
      </c>
      <c r="BF499" s="374"/>
      <c r="BG499" s="348">
        <v>29.184799999999999</v>
      </c>
      <c r="BH499" s="348">
        <v>32.431899999999999</v>
      </c>
      <c r="BI499" s="348">
        <v>34.3048</v>
      </c>
      <c r="BJ499" s="348">
        <v>4.0785</v>
      </c>
      <c r="BK499" s="373"/>
      <c r="BL499" s="372" t="s">
        <v>2987</v>
      </c>
      <c r="BM499" s="372" t="s">
        <v>2988</v>
      </c>
      <c r="BN499" s="372" t="s">
        <v>2989</v>
      </c>
      <c r="BO499" s="372" t="s">
        <v>2990</v>
      </c>
      <c r="BP499" s="372" t="s">
        <v>2991</v>
      </c>
      <c r="BQ499" s="373"/>
      <c r="BR499" s="354" t="s">
        <v>443</v>
      </c>
    </row>
    <row r="500" spans="1:70" s="428" customFormat="1" ht="11" x14ac:dyDescent="0.3">
      <c r="A500" s="841" t="s">
        <v>3923</v>
      </c>
      <c r="B500" s="842"/>
      <c r="C500" s="843">
        <v>45271</v>
      </c>
      <c r="D500" s="842"/>
      <c r="E500" s="844">
        <v>463.79399999999998</v>
      </c>
      <c r="F500" s="842"/>
      <c r="G500" s="845">
        <v>14.593</v>
      </c>
      <c r="H500" s="847"/>
      <c r="I500" s="846">
        <v>2.4716999999999998</v>
      </c>
      <c r="J500" s="846">
        <v>3.0434000000000001</v>
      </c>
      <c r="K500" s="846">
        <v>5.2126999999999999</v>
      </c>
      <c r="L500" s="846">
        <v>11.533200000000001</v>
      </c>
      <c r="M500" s="846">
        <v>3.3645</v>
      </c>
      <c r="N500" s="848">
        <v>11.179500000000001</v>
      </c>
      <c r="O500" s="846">
        <v>13.1318</v>
      </c>
      <c r="P500" s="846" t="s">
        <v>430</v>
      </c>
      <c r="Q500" s="846" t="s">
        <v>430</v>
      </c>
      <c r="R500" s="846" t="s">
        <v>430</v>
      </c>
      <c r="S500" s="846">
        <v>6.8693</v>
      </c>
      <c r="T500" s="846">
        <v>6.4794</v>
      </c>
      <c r="U500" s="846">
        <v>7.9123999999999999</v>
      </c>
      <c r="V500" s="846">
        <v>5.7770000000000001</v>
      </c>
      <c r="W500" s="846">
        <v>6.8693</v>
      </c>
      <c r="X500" s="846">
        <v>17.225999999999999</v>
      </c>
      <c r="Y500" s="847"/>
      <c r="Z500" s="844">
        <v>3</v>
      </c>
      <c r="AA500" s="844">
        <v>3</v>
      </c>
      <c r="AB500" s="844">
        <v>11</v>
      </c>
      <c r="AC500" s="844">
        <v>2</v>
      </c>
      <c r="AD500" s="844">
        <v>3</v>
      </c>
      <c r="AE500" s="844">
        <v>4</v>
      </c>
      <c r="AF500" s="844">
        <v>6</v>
      </c>
      <c r="AG500" s="844" t="s">
        <v>430</v>
      </c>
      <c r="AH500" s="844" t="s">
        <v>430</v>
      </c>
      <c r="AI500" s="844" t="s">
        <v>430</v>
      </c>
      <c r="AJ500" s="844">
        <v>9</v>
      </c>
      <c r="AK500" s="844">
        <v>1</v>
      </c>
      <c r="AL500" s="844">
        <v>2</v>
      </c>
      <c r="AM500" s="844">
        <v>4</v>
      </c>
      <c r="AN500" s="844">
        <v>9</v>
      </c>
      <c r="AO500" s="842"/>
      <c r="AP500" s="846" t="s">
        <v>430</v>
      </c>
      <c r="AQ500" s="846" t="s">
        <v>430</v>
      </c>
      <c r="AR500" s="846" t="s">
        <v>430</v>
      </c>
      <c r="AS500" s="846" t="s">
        <v>430</v>
      </c>
      <c r="AT500" s="846">
        <v>12.33</v>
      </c>
      <c r="AU500" s="849"/>
      <c r="AV500" s="844" t="s">
        <v>430</v>
      </c>
      <c r="AW500" s="844" t="s">
        <v>430</v>
      </c>
      <c r="AX500" s="844" t="s">
        <v>430</v>
      </c>
      <c r="AY500" s="844" t="s">
        <v>430</v>
      </c>
      <c r="AZ500" s="844">
        <v>3</v>
      </c>
      <c r="BA500" s="851"/>
      <c r="BB500" s="846">
        <v>16.678187669887699</v>
      </c>
      <c r="BC500" s="852">
        <v>1.02216266778139</v>
      </c>
      <c r="BD500" s="852">
        <v>5.0825066675510899E-2</v>
      </c>
      <c r="BE500" s="852">
        <v>7.54035623176319E-3</v>
      </c>
      <c r="BF500" s="847"/>
      <c r="BG500" s="846">
        <v>35.014200000000002</v>
      </c>
      <c r="BH500" s="846">
        <v>21.943200000000001</v>
      </c>
      <c r="BI500" s="846">
        <v>42.422499999999999</v>
      </c>
      <c r="BJ500" s="846">
        <v>0.62009999999999998</v>
      </c>
      <c r="BK500" s="842"/>
      <c r="BL500" s="855" t="s">
        <v>2993</v>
      </c>
      <c r="BM500" s="855" t="s">
        <v>2994</v>
      </c>
      <c r="BN500" s="855" t="s">
        <v>2995</v>
      </c>
      <c r="BO500" s="855" t="s">
        <v>2996</v>
      </c>
      <c r="BP500" s="855" t="s">
        <v>2997</v>
      </c>
      <c r="BQ500" s="842"/>
      <c r="BR500" s="856" t="s">
        <v>526</v>
      </c>
    </row>
    <row r="501" spans="1:70" s="428" customFormat="1" x14ac:dyDescent="0.25">
      <c r="A501" s="345" t="s">
        <v>3924</v>
      </c>
      <c r="B501" s="373"/>
      <c r="C501" s="719">
        <v>45124</v>
      </c>
      <c r="D501" s="373"/>
      <c r="E501" s="346">
        <v>352.79500000000002</v>
      </c>
      <c r="F501" s="373"/>
      <c r="G501" s="347">
        <v>16.091100000000001</v>
      </c>
      <c r="H501" s="374"/>
      <c r="I501" s="348">
        <v>1.3395999999999999</v>
      </c>
      <c r="J501" s="348">
        <v>0.92889999999999995</v>
      </c>
      <c r="K501" s="348">
        <v>6.5317999999999996</v>
      </c>
      <c r="L501" s="348">
        <v>10.0442</v>
      </c>
      <c r="M501" s="348">
        <v>0.27979999999999999</v>
      </c>
      <c r="N501" s="350">
        <v>7.5532000000000004</v>
      </c>
      <c r="O501" s="348">
        <v>6.8864000000000001</v>
      </c>
      <c r="P501" s="348" t="s">
        <v>430</v>
      </c>
      <c r="Q501" s="348" t="s">
        <v>430</v>
      </c>
      <c r="R501" s="348" t="s">
        <v>430</v>
      </c>
      <c r="S501" s="348">
        <v>8.6135999999999999</v>
      </c>
      <c r="T501" s="348">
        <v>3.2301000000000002</v>
      </c>
      <c r="U501" s="348">
        <v>3.8933</v>
      </c>
      <c r="V501" s="348">
        <v>-1.1816</v>
      </c>
      <c r="W501" s="348">
        <v>8.6135999999999999</v>
      </c>
      <c r="X501" s="348">
        <v>18.655899999999999</v>
      </c>
      <c r="Y501" s="374"/>
      <c r="Z501" s="346">
        <v>16</v>
      </c>
      <c r="AA501" s="346">
        <v>16</v>
      </c>
      <c r="AB501" s="346">
        <v>4</v>
      </c>
      <c r="AC501" s="346">
        <v>4</v>
      </c>
      <c r="AD501" s="346">
        <v>10</v>
      </c>
      <c r="AE501" s="346">
        <v>10</v>
      </c>
      <c r="AF501" s="346">
        <v>14</v>
      </c>
      <c r="AG501" s="346" t="s">
        <v>430</v>
      </c>
      <c r="AH501" s="346" t="s">
        <v>430</v>
      </c>
      <c r="AI501" s="346" t="s">
        <v>430</v>
      </c>
      <c r="AJ501" s="346">
        <v>3</v>
      </c>
      <c r="AK501" s="346">
        <v>7</v>
      </c>
      <c r="AL501" s="346">
        <v>9</v>
      </c>
      <c r="AM501" s="346">
        <v>14</v>
      </c>
      <c r="AN501" s="346">
        <v>3</v>
      </c>
      <c r="AO501" s="373"/>
      <c r="AP501" s="348" t="s">
        <v>430</v>
      </c>
      <c r="AQ501" s="348" t="s">
        <v>430</v>
      </c>
      <c r="AR501" s="348" t="s">
        <v>430</v>
      </c>
      <c r="AS501" s="348" t="s">
        <v>430</v>
      </c>
      <c r="AT501" s="348">
        <v>6.66</v>
      </c>
      <c r="AU501" s="351"/>
      <c r="AV501" s="346" t="s">
        <v>430</v>
      </c>
      <c r="AW501" s="346" t="s">
        <v>430</v>
      </c>
      <c r="AX501" s="346" t="s">
        <v>430</v>
      </c>
      <c r="AY501" s="346" t="s">
        <v>430</v>
      </c>
      <c r="AZ501" s="346">
        <v>9</v>
      </c>
      <c r="BA501" s="362"/>
      <c r="BB501" s="348">
        <v>17.503306121606901</v>
      </c>
      <c r="BC501" s="375">
        <v>0.90247992836678803</v>
      </c>
      <c r="BD501" s="375">
        <v>5.3444844201023599E-2</v>
      </c>
      <c r="BE501" s="375">
        <v>9.9178183747221399E-2</v>
      </c>
      <c r="BF501" s="374"/>
      <c r="BG501" s="348">
        <v>4.7310600000000003</v>
      </c>
      <c r="BH501" s="348">
        <v>21.4102</v>
      </c>
      <c r="BI501" s="348">
        <v>58.4739</v>
      </c>
      <c r="BJ501" s="348">
        <v>15.384840000000001</v>
      </c>
      <c r="BK501" s="373"/>
      <c r="BL501" s="372" t="s">
        <v>2999</v>
      </c>
      <c r="BM501" s="372" t="s">
        <v>3000</v>
      </c>
      <c r="BN501" s="372" t="s">
        <v>3001</v>
      </c>
      <c r="BO501" s="372" t="s">
        <v>3002</v>
      </c>
      <c r="BP501" s="372" t="s">
        <v>3003</v>
      </c>
      <c r="BQ501" s="373"/>
      <c r="BR501" s="354" t="s">
        <v>548</v>
      </c>
    </row>
    <row r="502" spans="1:70" s="428" customFormat="1" x14ac:dyDescent="0.25">
      <c r="A502" s="345" t="s">
        <v>3925</v>
      </c>
      <c r="B502" s="373"/>
      <c r="C502" s="719">
        <v>45653</v>
      </c>
      <c r="D502" s="373"/>
      <c r="E502" s="346">
        <v>321.51400000000001</v>
      </c>
      <c r="F502" s="373"/>
      <c r="G502" s="347">
        <v>10.077999999999999</v>
      </c>
      <c r="H502" s="374"/>
      <c r="I502" s="348">
        <v>1.7363</v>
      </c>
      <c r="J502" s="348">
        <v>2.9102000000000001</v>
      </c>
      <c r="K502" s="348">
        <v>7.2927</v>
      </c>
      <c r="L502" s="348">
        <v>9.2111000000000001</v>
      </c>
      <c r="M502" s="348">
        <v>0.9415</v>
      </c>
      <c r="N502" s="350">
        <v>9.0998999999999999</v>
      </c>
      <c r="O502" s="348" t="s">
        <v>430</v>
      </c>
      <c r="P502" s="348" t="s">
        <v>430</v>
      </c>
      <c r="Q502" s="348" t="s">
        <v>430</v>
      </c>
      <c r="R502" s="348" t="s">
        <v>430</v>
      </c>
      <c r="S502" s="348">
        <v>8.7631999999999994</v>
      </c>
      <c r="T502" s="348">
        <v>2.8157999999999999</v>
      </c>
      <c r="U502" s="348">
        <v>5.1982999999999997</v>
      </c>
      <c r="V502" s="348">
        <v>3.0680999999999998</v>
      </c>
      <c r="W502" s="348">
        <v>8.7631999999999994</v>
      </c>
      <c r="X502" s="348">
        <v>0.58520000000000005</v>
      </c>
      <c r="Y502" s="374"/>
      <c r="Z502" s="346">
        <v>15</v>
      </c>
      <c r="AA502" s="346">
        <v>7</v>
      </c>
      <c r="AB502" s="346">
        <v>1</v>
      </c>
      <c r="AC502" s="346">
        <v>8</v>
      </c>
      <c r="AD502" s="346">
        <v>8</v>
      </c>
      <c r="AE502" s="346">
        <v>6</v>
      </c>
      <c r="AF502" s="346" t="s">
        <v>430</v>
      </c>
      <c r="AG502" s="346" t="s">
        <v>430</v>
      </c>
      <c r="AH502" s="346" t="s">
        <v>430</v>
      </c>
      <c r="AI502" s="346" t="s">
        <v>430</v>
      </c>
      <c r="AJ502" s="346">
        <v>1</v>
      </c>
      <c r="AK502" s="346">
        <v>9</v>
      </c>
      <c r="AL502" s="346">
        <v>7</v>
      </c>
      <c r="AM502" s="346">
        <v>7</v>
      </c>
      <c r="AN502" s="346">
        <v>1</v>
      </c>
      <c r="AO502" s="373"/>
      <c r="AP502" s="348" t="s">
        <v>430</v>
      </c>
      <c r="AQ502" s="348" t="s">
        <v>430</v>
      </c>
      <c r="AR502" s="348" t="s">
        <v>430</v>
      </c>
      <c r="AS502" s="348" t="s">
        <v>430</v>
      </c>
      <c r="AT502" s="348">
        <v>8.19</v>
      </c>
      <c r="AU502" s="351"/>
      <c r="AV502" s="346" t="s">
        <v>430</v>
      </c>
      <c r="AW502" s="346" t="s">
        <v>430</v>
      </c>
      <c r="AX502" s="346" t="s">
        <v>430</v>
      </c>
      <c r="AY502" s="346" t="s">
        <v>430</v>
      </c>
      <c r="AZ502" s="346">
        <v>6</v>
      </c>
      <c r="BA502" s="362"/>
      <c r="BB502" s="348">
        <v>15.2274820981325</v>
      </c>
      <c r="BC502" s="375">
        <v>0.94536309607095503</v>
      </c>
      <c r="BD502" s="375">
        <v>-2.8585000945206801E-2</v>
      </c>
      <c r="BE502" s="375">
        <v>-2.9941574940149901E-2</v>
      </c>
      <c r="BF502" s="374"/>
      <c r="BG502" s="348">
        <v>36.380899999999997</v>
      </c>
      <c r="BH502" s="348">
        <v>22.368500000000001</v>
      </c>
      <c r="BI502" s="348">
        <v>36.027099999999997</v>
      </c>
      <c r="BJ502" s="348">
        <v>5.2234999999999996</v>
      </c>
      <c r="BK502" s="373"/>
      <c r="BL502" s="372" t="s">
        <v>3005</v>
      </c>
      <c r="BM502" s="372" t="s">
        <v>3006</v>
      </c>
      <c r="BN502" s="372" t="s">
        <v>3007</v>
      </c>
      <c r="BO502" s="372" t="s">
        <v>3008</v>
      </c>
      <c r="BP502" s="372" t="s">
        <v>3009</v>
      </c>
      <c r="BQ502" s="373"/>
      <c r="BR502" s="354" t="s">
        <v>476</v>
      </c>
    </row>
    <row r="503" spans="1:70" s="428" customFormat="1" x14ac:dyDescent="0.25">
      <c r="A503" s="345" t="s">
        <v>3926</v>
      </c>
      <c r="B503" s="373"/>
      <c r="C503" s="719">
        <v>45989</v>
      </c>
      <c r="D503" s="373"/>
      <c r="E503" s="889">
        <v>273.07</v>
      </c>
      <c r="F503" s="373"/>
      <c r="G503" s="347">
        <v>9.8510000000000009</v>
      </c>
      <c r="H503" s="374"/>
      <c r="I503" s="348">
        <v>1.9772000000000001</v>
      </c>
      <c r="J503" s="348">
        <v>3.0007999999999999</v>
      </c>
      <c r="K503" s="348">
        <v>5.0324999999999998</v>
      </c>
      <c r="L503" s="348">
        <v>7.2743000000000002</v>
      </c>
      <c r="M503" s="348" t="s">
        <v>430</v>
      </c>
      <c r="N503" s="350" t="s">
        <v>430</v>
      </c>
      <c r="O503" s="348" t="s">
        <v>430</v>
      </c>
      <c r="P503" s="348" t="s">
        <v>430</v>
      </c>
      <c r="Q503" s="348" t="s">
        <v>430</v>
      </c>
      <c r="R503" s="348" t="s">
        <v>430</v>
      </c>
      <c r="S503" s="348">
        <v>6.3822999999999999</v>
      </c>
      <c r="T503" s="348">
        <v>0.51019999999999999</v>
      </c>
      <c r="U503" s="348" t="s">
        <v>430</v>
      </c>
      <c r="V503" s="348" t="s">
        <v>430</v>
      </c>
      <c r="W503" s="348">
        <v>6.3822999999999999</v>
      </c>
      <c r="X503" s="348">
        <v>-1.49</v>
      </c>
      <c r="Y503" s="374"/>
      <c r="Z503" s="346">
        <v>14</v>
      </c>
      <c r="AA503" s="346">
        <v>5</v>
      </c>
      <c r="AB503" s="346">
        <v>12</v>
      </c>
      <c r="AC503" s="346">
        <v>12</v>
      </c>
      <c r="AD503" s="346" t="s">
        <v>430</v>
      </c>
      <c r="AE503" s="346" t="s">
        <v>430</v>
      </c>
      <c r="AF503" s="346" t="s">
        <v>430</v>
      </c>
      <c r="AG503" s="346" t="s">
        <v>430</v>
      </c>
      <c r="AH503" s="346" t="s">
        <v>430</v>
      </c>
      <c r="AI503" s="346" t="s">
        <v>430</v>
      </c>
      <c r="AJ503" s="346">
        <v>13</v>
      </c>
      <c r="AK503" s="346">
        <v>15</v>
      </c>
      <c r="AL503" s="346" t="s">
        <v>430</v>
      </c>
      <c r="AM503" s="346" t="s">
        <v>430</v>
      </c>
      <c r="AN503" s="346">
        <v>13</v>
      </c>
      <c r="AO503" s="373"/>
      <c r="AP503" s="348" t="s">
        <v>430</v>
      </c>
      <c r="AQ503" s="348" t="s">
        <v>430</v>
      </c>
      <c r="AR503" s="348" t="s">
        <v>430</v>
      </c>
      <c r="AS503" s="348" t="s">
        <v>430</v>
      </c>
      <c r="AT503" s="348" t="s">
        <v>430</v>
      </c>
      <c r="AU503" s="351"/>
      <c r="AV503" s="346" t="s">
        <v>430</v>
      </c>
      <c r="AW503" s="346" t="s">
        <v>430</v>
      </c>
      <c r="AX503" s="346" t="s">
        <v>430</v>
      </c>
      <c r="AY503" s="346" t="s">
        <v>430</v>
      </c>
      <c r="AZ503" s="346" t="s">
        <v>430</v>
      </c>
      <c r="BA503" s="362"/>
      <c r="BB503" s="348">
        <v>22.442581560822301</v>
      </c>
      <c r="BC503" s="375">
        <v>1.02938491430363</v>
      </c>
      <c r="BD503" s="375">
        <v>-1.38851366115106E-2</v>
      </c>
      <c r="BE503" s="375">
        <v>-0.38329713868718701</v>
      </c>
      <c r="BF503" s="374"/>
      <c r="BG503" s="348">
        <v>47.006900000000002</v>
      </c>
      <c r="BH503" s="348">
        <v>19.9285</v>
      </c>
      <c r="BI503" s="348">
        <v>30.514900000000001</v>
      </c>
      <c r="BJ503" s="348">
        <v>2.5497000000000001</v>
      </c>
      <c r="BK503" s="373"/>
      <c r="BL503" s="372" t="s">
        <v>3011</v>
      </c>
      <c r="BM503" s="372" t="s">
        <v>3012</v>
      </c>
      <c r="BN503" s="372" t="s">
        <v>3013</v>
      </c>
      <c r="BO503" s="372" t="s">
        <v>3014</v>
      </c>
      <c r="BP503" s="372" t="s">
        <v>3015</v>
      </c>
      <c r="BQ503" s="373"/>
      <c r="BR503" s="354" t="s">
        <v>526</v>
      </c>
    </row>
    <row r="504" spans="1:70" s="428" customFormat="1" x14ac:dyDescent="0.25">
      <c r="A504" s="345" t="s">
        <v>3927</v>
      </c>
      <c r="B504" s="373"/>
      <c r="C504" s="719">
        <v>44510</v>
      </c>
      <c r="D504" s="373"/>
      <c r="E504" s="346">
        <v>223.87</v>
      </c>
      <c r="F504" s="373"/>
      <c r="G504" s="347">
        <v>17.408999999999999</v>
      </c>
      <c r="H504" s="374"/>
      <c r="I504" s="348">
        <v>2.4155000000000002</v>
      </c>
      <c r="J504" s="348">
        <v>2.9942000000000002</v>
      </c>
      <c r="K504" s="348">
        <v>6.5585000000000004</v>
      </c>
      <c r="L504" s="348">
        <v>9.2898999999999994</v>
      </c>
      <c r="M504" s="348">
        <v>-1.9532</v>
      </c>
      <c r="N504" s="350">
        <v>2.9224999999999999</v>
      </c>
      <c r="O504" s="348">
        <v>10.2258</v>
      </c>
      <c r="P504" s="348">
        <v>22.217199999999998</v>
      </c>
      <c r="Q504" s="348" t="s">
        <v>430</v>
      </c>
      <c r="R504" s="348" t="s">
        <v>430</v>
      </c>
      <c r="S504" s="348">
        <v>8.1949000000000005</v>
      </c>
      <c r="T504" s="348">
        <v>2.0242</v>
      </c>
      <c r="U504" s="348">
        <v>1.8672</v>
      </c>
      <c r="V504" s="348">
        <v>-1.5873999999999999</v>
      </c>
      <c r="W504" s="348">
        <v>8.1949000000000005</v>
      </c>
      <c r="X504" s="348">
        <v>13.226699999999999</v>
      </c>
      <c r="Y504" s="374"/>
      <c r="Z504" s="346">
        <v>4</v>
      </c>
      <c r="AA504" s="346">
        <v>6</v>
      </c>
      <c r="AB504" s="346">
        <v>3</v>
      </c>
      <c r="AC504" s="346">
        <v>7</v>
      </c>
      <c r="AD504" s="346">
        <v>15</v>
      </c>
      <c r="AE504" s="346">
        <v>16</v>
      </c>
      <c r="AF504" s="346">
        <v>12</v>
      </c>
      <c r="AG504" s="346">
        <v>10</v>
      </c>
      <c r="AH504" s="346" t="s">
        <v>430</v>
      </c>
      <c r="AI504" s="346" t="s">
        <v>430</v>
      </c>
      <c r="AJ504" s="346">
        <v>4</v>
      </c>
      <c r="AK504" s="346">
        <v>10</v>
      </c>
      <c r="AL504" s="346">
        <v>14</v>
      </c>
      <c r="AM504" s="346">
        <v>15</v>
      </c>
      <c r="AN504" s="346">
        <v>4</v>
      </c>
      <c r="AO504" s="373"/>
      <c r="AP504" s="348" t="s">
        <v>430</v>
      </c>
      <c r="AQ504" s="348" t="s">
        <v>430</v>
      </c>
      <c r="AR504" s="348" t="s">
        <v>430</v>
      </c>
      <c r="AS504" s="348">
        <v>10.97</v>
      </c>
      <c r="AT504" s="348">
        <v>3.41</v>
      </c>
      <c r="AU504" s="351"/>
      <c r="AV504" s="346" t="s">
        <v>430</v>
      </c>
      <c r="AW504" s="346" t="s">
        <v>430</v>
      </c>
      <c r="AX504" s="346" t="s">
        <v>430</v>
      </c>
      <c r="AY504" s="346">
        <v>9</v>
      </c>
      <c r="AZ504" s="346">
        <v>13</v>
      </c>
      <c r="BA504" s="362"/>
      <c r="BB504" s="348">
        <v>15.636557463950499</v>
      </c>
      <c r="BC504" s="375">
        <v>0.94592428430531805</v>
      </c>
      <c r="BD504" s="375">
        <v>8.2512695344365297E-2</v>
      </c>
      <c r="BE504" s="375">
        <v>-6.0390658773475499E-2</v>
      </c>
      <c r="BF504" s="374"/>
      <c r="BG504" s="348">
        <v>42.740900000000003</v>
      </c>
      <c r="BH504" s="348">
        <v>31.2742</v>
      </c>
      <c r="BI504" s="348">
        <v>25.180099999999999</v>
      </c>
      <c r="BJ504" s="348">
        <v>0.80479999999999996</v>
      </c>
      <c r="BK504" s="373"/>
      <c r="BL504" s="372" t="s">
        <v>3017</v>
      </c>
      <c r="BM504" s="372" t="s">
        <v>3018</v>
      </c>
      <c r="BN504" s="372" t="s">
        <v>3019</v>
      </c>
      <c r="BO504" s="372" t="s">
        <v>3020</v>
      </c>
      <c r="BP504" s="372" t="s">
        <v>3021</v>
      </c>
      <c r="BQ504" s="373"/>
      <c r="BR504" s="354" t="s">
        <v>604</v>
      </c>
    </row>
    <row r="505" spans="1:70" s="428" customFormat="1" x14ac:dyDescent="0.25">
      <c r="A505" s="345" t="s">
        <v>3928</v>
      </c>
      <c r="B505" s="373"/>
      <c r="C505" s="719">
        <v>45632</v>
      </c>
      <c r="D505" s="373"/>
      <c r="E505" s="346">
        <v>89.688800000000001</v>
      </c>
      <c r="F505" s="373"/>
      <c r="G505" s="347">
        <v>10.43</v>
      </c>
      <c r="H505" s="374"/>
      <c r="I505" s="348">
        <v>2.2549000000000001</v>
      </c>
      <c r="J505" s="348">
        <v>2.6575000000000002</v>
      </c>
      <c r="K505" s="348">
        <v>5.4600999999999997</v>
      </c>
      <c r="L505" s="348">
        <v>9.5587999999999997</v>
      </c>
      <c r="M505" s="348">
        <v>2.4558</v>
      </c>
      <c r="N505" s="350">
        <v>9.0486000000000004</v>
      </c>
      <c r="O505" s="348" t="s">
        <v>430</v>
      </c>
      <c r="P505" s="348" t="s">
        <v>430</v>
      </c>
      <c r="Q505" s="348" t="s">
        <v>430</v>
      </c>
      <c r="R505" s="348" t="s">
        <v>430</v>
      </c>
      <c r="S505" s="348">
        <v>6.4286000000000003</v>
      </c>
      <c r="T505" s="348">
        <v>4.0918000000000001</v>
      </c>
      <c r="U505" s="348">
        <v>7.7478999999999996</v>
      </c>
      <c r="V505" s="348">
        <v>4.5090000000000003</v>
      </c>
      <c r="W505" s="348">
        <v>6.4286000000000003</v>
      </c>
      <c r="X505" s="348">
        <v>3.0773999999999999</v>
      </c>
      <c r="Y505" s="374"/>
      <c r="Z505" s="346">
        <v>8</v>
      </c>
      <c r="AA505" s="346">
        <v>11</v>
      </c>
      <c r="AB505" s="346">
        <v>9</v>
      </c>
      <c r="AC505" s="346">
        <v>6</v>
      </c>
      <c r="AD505" s="346">
        <v>4</v>
      </c>
      <c r="AE505" s="346">
        <v>7</v>
      </c>
      <c r="AF505" s="346" t="s">
        <v>430</v>
      </c>
      <c r="AG505" s="346" t="s">
        <v>430</v>
      </c>
      <c r="AH505" s="346" t="s">
        <v>430</v>
      </c>
      <c r="AI505" s="346" t="s">
        <v>430</v>
      </c>
      <c r="AJ505" s="346">
        <v>11</v>
      </c>
      <c r="AK505" s="346">
        <v>5</v>
      </c>
      <c r="AL505" s="346">
        <v>3</v>
      </c>
      <c r="AM505" s="346">
        <v>5</v>
      </c>
      <c r="AN505" s="346">
        <v>11</v>
      </c>
      <c r="AO505" s="373"/>
      <c r="AP505" s="348" t="s">
        <v>430</v>
      </c>
      <c r="AQ505" s="348" t="s">
        <v>430</v>
      </c>
      <c r="AR505" s="348" t="s">
        <v>430</v>
      </c>
      <c r="AS505" s="348" t="s">
        <v>430</v>
      </c>
      <c r="AT505" s="348">
        <v>10.14</v>
      </c>
      <c r="AU505" s="351"/>
      <c r="AV505" s="346" t="s">
        <v>430</v>
      </c>
      <c r="AW505" s="346" t="s">
        <v>430</v>
      </c>
      <c r="AX505" s="346" t="s">
        <v>430</v>
      </c>
      <c r="AY505" s="346" t="s">
        <v>430</v>
      </c>
      <c r="AZ505" s="346">
        <v>5</v>
      </c>
      <c r="BA505" s="362"/>
      <c r="BB505" s="348">
        <v>15.385078447199501</v>
      </c>
      <c r="BC505" s="375">
        <v>0.97295038257819899</v>
      </c>
      <c r="BD505" s="375">
        <v>-1.74977635573733E-2</v>
      </c>
      <c r="BE505" s="375">
        <v>0.14795993748848099</v>
      </c>
      <c r="BF505" s="374"/>
      <c r="BG505" s="348">
        <v>36.379100000000001</v>
      </c>
      <c r="BH505" s="348">
        <v>15.1761</v>
      </c>
      <c r="BI505" s="348">
        <v>45.646999999999998</v>
      </c>
      <c r="BJ505" s="348">
        <v>2.7978000000000001</v>
      </c>
      <c r="BK505" s="373"/>
      <c r="BL505" s="372" t="s">
        <v>3023</v>
      </c>
      <c r="BM505" s="372" t="s">
        <v>3024</v>
      </c>
      <c r="BN505" s="372" t="s">
        <v>2984</v>
      </c>
      <c r="BO505" s="372" t="s">
        <v>2586</v>
      </c>
      <c r="BP505" s="372" t="s">
        <v>3025</v>
      </c>
      <c r="BQ505" s="373"/>
      <c r="BR505" s="354" t="s">
        <v>604</v>
      </c>
    </row>
    <row r="506" spans="1:70" s="428" customFormat="1" x14ac:dyDescent="0.25">
      <c r="A506" s="345" t="s">
        <v>3929</v>
      </c>
      <c r="B506" s="373"/>
      <c r="C506" s="719">
        <v>43524</v>
      </c>
      <c r="D506" s="373"/>
      <c r="E506" s="346">
        <v>82.738699999999994</v>
      </c>
      <c r="F506" s="373"/>
      <c r="G506" s="347">
        <v>32.364800000000002</v>
      </c>
      <c r="H506" s="374"/>
      <c r="I506" s="348">
        <v>2.3380000000000001</v>
      </c>
      <c r="J506" s="348">
        <v>3.3856999999999999</v>
      </c>
      <c r="K506" s="348">
        <v>6.2070999999999996</v>
      </c>
      <c r="L506" s="348">
        <v>8.8163</v>
      </c>
      <c r="M506" s="348">
        <v>-1.0925</v>
      </c>
      <c r="N506" s="350">
        <v>6.0297000000000001</v>
      </c>
      <c r="O506" s="348">
        <v>11.601699999999999</v>
      </c>
      <c r="P506" s="348">
        <v>22.935199999999998</v>
      </c>
      <c r="Q506" s="348">
        <v>12.194900000000001</v>
      </c>
      <c r="R506" s="348" t="s">
        <v>430</v>
      </c>
      <c r="S506" s="348">
        <v>7.4795999999999996</v>
      </c>
      <c r="T506" s="348">
        <v>1.2747999999999999</v>
      </c>
      <c r="U506" s="348">
        <v>1.9489000000000001</v>
      </c>
      <c r="V506" s="348">
        <v>2.1425999999999998</v>
      </c>
      <c r="W506" s="348">
        <v>7.4795999999999996</v>
      </c>
      <c r="X506" s="348">
        <v>17.813700000000001</v>
      </c>
      <c r="Y506" s="374"/>
      <c r="Z506" s="346">
        <v>6</v>
      </c>
      <c r="AA506" s="346">
        <v>2</v>
      </c>
      <c r="AB506" s="346">
        <v>7</v>
      </c>
      <c r="AC506" s="346">
        <v>10</v>
      </c>
      <c r="AD506" s="346">
        <v>11</v>
      </c>
      <c r="AE506" s="346">
        <v>11</v>
      </c>
      <c r="AF506" s="346">
        <v>8</v>
      </c>
      <c r="AG506" s="346">
        <v>8</v>
      </c>
      <c r="AH506" s="346">
        <v>9</v>
      </c>
      <c r="AI506" s="346" t="s">
        <v>430</v>
      </c>
      <c r="AJ506" s="346">
        <v>7</v>
      </c>
      <c r="AK506" s="346">
        <v>13</v>
      </c>
      <c r="AL506" s="346">
        <v>13</v>
      </c>
      <c r="AM506" s="346">
        <v>9</v>
      </c>
      <c r="AN506" s="346">
        <v>7</v>
      </c>
      <c r="AO506" s="373"/>
      <c r="AP506" s="348" t="s">
        <v>430</v>
      </c>
      <c r="AQ506" s="348">
        <v>16.13</v>
      </c>
      <c r="AR506" s="348">
        <v>14.63</v>
      </c>
      <c r="AS506" s="348">
        <v>13.08</v>
      </c>
      <c r="AT506" s="348">
        <v>5.2</v>
      </c>
      <c r="AU506" s="351"/>
      <c r="AV506" s="346" t="s">
        <v>430</v>
      </c>
      <c r="AW506" s="346">
        <v>8</v>
      </c>
      <c r="AX506" s="346">
        <v>9</v>
      </c>
      <c r="AY506" s="346">
        <v>5</v>
      </c>
      <c r="AZ506" s="346">
        <v>10</v>
      </c>
      <c r="BA506" s="362"/>
      <c r="BB506" s="348">
        <v>15.1754834878042</v>
      </c>
      <c r="BC506" s="375">
        <v>0.93484240792265805</v>
      </c>
      <c r="BD506" s="375">
        <v>8.8050331816648605E-2</v>
      </c>
      <c r="BE506" s="375">
        <v>-0.105408562391646</v>
      </c>
      <c r="BF506" s="374"/>
      <c r="BG506" s="348">
        <v>35.481099999999998</v>
      </c>
      <c r="BH506" s="348">
        <v>28.993300000000001</v>
      </c>
      <c r="BI506" s="348">
        <v>31.702100000000002</v>
      </c>
      <c r="BJ506" s="348">
        <v>3.8235000000000001</v>
      </c>
      <c r="BK506" s="373"/>
      <c r="BL506" s="372" t="s">
        <v>3027</v>
      </c>
      <c r="BM506" s="372" t="s">
        <v>3028</v>
      </c>
      <c r="BN506" s="372" t="s">
        <v>3029</v>
      </c>
      <c r="BO506" s="372" t="s">
        <v>3030</v>
      </c>
      <c r="BP506" s="372" t="s">
        <v>430</v>
      </c>
      <c r="BQ506" s="373"/>
      <c r="BR506" s="354" t="s">
        <v>476</v>
      </c>
    </row>
    <row r="507" spans="1:70" s="428" customFormat="1" x14ac:dyDescent="0.25">
      <c r="A507" s="885" t="s">
        <v>93</v>
      </c>
      <c r="B507" s="402"/>
      <c r="C507" s="724"/>
      <c r="D507" s="402"/>
      <c r="E507" s="403"/>
      <c r="F507" s="402"/>
      <c r="G507" s="404"/>
      <c r="H507" s="406"/>
      <c r="I507" s="405">
        <v>2.2113999999999998</v>
      </c>
      <c r="J507" s="405">
        <v>2.3317999999999999</v>
      </c>
      <c r="K507" s="405">
        <v>5.2721999999999998</v>
      </c>
      <c r="L507" s="405">
        <v>8.1593</v>
      </c>
      <c r="M507" s="405">
        <v>0.60529999999999995</v>
      </c>
      <c r="N507" s="407">
        <v>8.0884999999999998</v>
      </c>
      <c r="O507" s="405">
        <v>13.1639</v>
      </c>
      <c r="P507" s="405">
        <v>24.7209</v>
      </c>
      <c r="Q507" s="405">
        <v>15.1836</v>
      </c>
      <c r="R507" s="405">
        <v>14.1004</v>
      </c>
      <c r="S507" s="405">
        <v>6.6409000000000002</v>
      </c>
      <c r="T507" s="405">
        <v>2.5049999999999999</v>
      </c>
      <c r="U507" s="405">
        <v>4.2259000000000002</v>
      </c>
      <c r="V507" s="405">
        <v>2.3167</v>
      </c>
      <c r="W507" s="405">
        <v>6.6409000000000002</v>
      </c>
      <c r="X507" s="405">
        <v>14.4087</v>
      </c>
      <c r="Y507" s="406"/>
      <c r="Z507" s="403">
        <v>16</v>
      </c>
      <c r="AA507" s="403">
        <v>18</v>
      </c>
      <c r="AB507" s="403">
        <v>18</v>
      </c>
      <c r="AC507" s="403">
        <v>18</v>
      </c>
      <c r="AD507" s="403">
        <v>17</v>
      </c>
      <c r="AE507" s="403">
        <v>16</v>
      </c>
      <c r="AF507" s="403">
        <v>14</v>
      </c>
      <c r="AG507" s="403">
        <v>10</v>
      </c>
      <c r="AH507" s="403">
        <v>9</v>
      </c>
      <c r="AI507" s="403">
        <v>4</v>
      </c>
      <c r="AJ507" s="403">
        <v>18</v>
      </c>
      <c r="AK507" s="403">
        <v>18</v>
      </c>
      <c r="AL507" s="403">
        <v>17</v>
      </c>
      <c r="AM507" s="403">
        <v>17</v>
      </c>
      <c r="AN507" s="403">
        <v>18</v>
      </c>
      <c r="AO507" s="402"/>
      <c r="AP507" s="405">
        <v>17.815000000000001</v>
      </c>
      <c r="AQ507" s="405">
        <v>19.302499999999998</v>
      </c>
      <c r="AR507" s="405">
        <v>16.6955555555556</v>
      </c>
      <c r="AS507" s="405">
        <v>13.176</v>
      </c>
      <c r="AT507" s="405">
        <v>6.9987500000000002</v>
      </c>
      <c r="AU507" s="408"/>
      <c r="AV507" s="403">
        <v>4</v>
      </c>
      <c r="AW507" s="403">
        <v>8</v>
      </c>
      <c r="AX507" s="403">
        <v>9</v>
      </c>
      <c r="AY507" s="403">
        <v>10</v>
      </c>
      <c r="AZ507" s="403">
        <v>16</v>
      </c>
      <c r="BA507" s="409"/>
      <c r="BB507" s="405"/>
      <c r="BC507" s="410"/>
      <c r="BD507" s="410"/>
      <c r="BE507" s="410"/>
      <c r="BF507" s="406"/>
      <c r="BG507" s="405"/>
      <c r="BH507" s="405"/>
      <c r="BI507" s="405"/>
      <c r="BJ507" s="405"/>
      <c r="BK507" s="402"/>
      <c r="BL507" s="401"/>
      <c r="BM507" s="401"/>
      <c r="BN507" s="401"/>
      <c r="BO507" s="401"/>
      <c r="BP507" s="401"/>
      <c r="BQ507" s="402"/>
      <c r="BR507" s="411"/>
    </row>
    <row r="508" spans="1:70" s="428" customFormat="1" x14ac:dyDescent="0.25">
      <c r="A508" s="886" t="s">
        <v>94</v>
      </c>
      <c r="B508" s="373"/>
      <c r="C508" s="719"/>
      <c r="D508" s="373"/>
      <c r="E508" s="346"/>
      <c r="F508" s="373"/>
      <c r="G508" s="347"/>
      <c r="H508" s="374"/>
      <c r="I508" s="348">
        <v>3.06</v>
      </c>
      <c r="J508" s="348">
        <v>3.3927</v>
      </c>
      <c r="K508" s="348">
        <v>7.2927</v>
      </c>
      <c r="L508" s="348">
        <v>11.5922</v>
      </c>
      <c r="M508" s="348">
        <v>6.2849000000000004</v>
      </c>
      <c r="N508" s="350">
        <v>15.5984</v>
      </c>
      <c r="O508" s="348">
        <v>22.1995</v>
      </c>
      <c r="P508" s="348">
        <v>28.2972</v>
      </c>
      <c r="Q508" s="348">
        <v>17.268999999999998</v>
      </c>
      <c r="R508" s="348">
        <v>15.4603</v>
      </c>
      <c r="S508" s="348">
        <v>8.7631999999999994</v>
      </c>
      <c r="T508" s="348">
        <v>6.4794</v>
      </c>
      <c r="U508" s="348">
        <v>9.7141000000000002</v>
      </c>
      <c r="V508" s="348">
        <v>9.58</v>
      </c>
      <c r="W508" s="348">
        <v>8.7631999999999994</v>
      </c>
      <c r="X508" s="348">
        <v>28.190100000000001</v>
      </c>
      <c r="Y508" s="374"/>
      <c r="Z508" s="346"/>
      <c r="AA508" s="346"/>
      <c r="AB508" s="346"/>
      <c r="AC508" s="346"/>
      <c r="AD508" s="346"/>
      <c r="AE508" s="346"/>
      <c r="AF508" s="346"/>
      <c r="AG508" s="346"/>
      <c r="AH508" s="346"/>
      <c r="AI508" s="346"/>
      <c r="AJ508" s="346"/>
      <c r="AK508" s="346"/>
      <c r="AL508" s="346"/>
      <c r="AM508" s="346"/>
      <c r="AN508" s="346"/>
      <c r="AO508" s="373"/>
      <c r="AP508" s="348">
        <v>18</v>
      </c>
      <c r="AQ508" s="348">
        <v>21.51</v>
      </c>
      <c r="AR508" s="348">
        <v>19.36</v>
      </c>
      <c r="AS508" s="348">
        <v>16.37</v>
      </c>
      <c r="AT508" s="348">
        <v>16.12</v>
      </c>
      <c r="AU508" s="351"/>
      <c r="AV508" s="346"/>
      <c r="AW508" s="346"/>
      <c r="AX508" s="346"/>
      <c r="AY508" s="346"/>
      <c r="AZ508" s="346"/>
      <c r="BA508" s="362"/>
      <c r="BB508" s="348"/>
      <c r="BC508" s="375"/>
      <c r="BD508" s="375"/>
      <c r="BE508" s="375"/>
      <c r="BF508" s="374"/>
      <c r="BG508" s="348"/>
      <c r="BH508" s="348"/>
      <c r="BI508" s="348"/>
      <c r="BJ508" s="348"/>
      <c r="BK508" s="373"/>
      <c r="BL508" s="372"/>
      <c r="BM508" s="372"/>
      <c r="BN508" s="372"/>
      <c r="BO508" s="372"/>
      <c r="BP508" s="372"/>
      <c r="BQ508" s="373"/>
      <c r="BR508" s="354"/>
    </row>
    <row r="509" spans="1:70" s="428" customFormat="1" x14ac:dyDescent="0.25">
      <c r="A509" s="886" t="s">
        <v>95</v>
      </c>
      <c r="B509" s="373"/>
      <c r="C509" s="719"/>
      <c r="D509" s="373"/>
      <c r="E509" s="346"/>
      <c r="F509" s="373"/>
      <c r="G509" s="347"/>
      <c r="H509" s="374"/>
      <c r="I509" s="348">
        <v>1.3395999999999999</v>
      </c>
      <c r="J509" s="348">
        <v>-0.86950000000000005</v>
      </c>
      <c r="K509" s="348">
        <v>1.2781</v>
      </c>
      <c r="L509" s="348">
        <v>2.1406999999999998</v>
      </c>
      <c r="M509" s="348">
        <v>-3.4119000000000002</v>
      </c>
      <c r="N509" s="350">
        <v>2.9224999999999999</v>
      </c>
      <c r="O509" s="348">
        <v>6.8864000000000001</v>
      </c>
      <c r="P509" s="348">
        <v>22.217199999999998</v>
      </c>
      <c r="Q509" s="348">
        <v>12.194900000000001</v>
      </c>
      <c r="R509" s="348">
        <v>13.1927</v>
      </c>
      <c r="S509" s="348">
        <v>2.6078000000000001</v>
      </c>
      <c r="T509" s="348">
        <v>-2.7839999999999998</v>
      </c>
      <c r="U509" s="348">
        <v>-0.67120000000000002</v>
      </c>
      <c r="V509" s="348">
        <v>-3.9780000000000002</v>
      </c>
      <c r="W509" s="348">
        <v>2.6078000000000001</v>
      </c>
      <c r="X509" s="348">
        <v>-3.9780000000000002</v>
      </c>
      <c r="Y509" s="374"/>
      <c r="Z509" s="346"/>
      <c r="AA509" s="346"/>
      <c r="AB509" s="346"/>
      <c r="AC509" s="346"/>
      <c r="AD509" s="346"/>
      <c r="AE509" s="346"/>
      <c r="AF509" s="346"/>
      <c r="AG509" s="346"/>
      <c r="AH509" s="346"/>
      <c r="AI509" s="346"/>
      <c r="AJ509" s="346"/>
      <c r="AK509" s="346"/>
      <c r="AL509" s="346"/>
      <c r="AM509" s="346"/>
      <c r="AN509" s="346"/>
      <c r="AO509" s="373"/>
      <c r="AP509" s="348">
        <v>17.66</v>
      </c>
      <c r="AQ509" s="348">
        <v>16.13</v>
      </c>
      <c r="AR509" s="348">
        <v>14.63</v>
      </c>
      <c r="AS509" s="348">
        <v>9.8000000000000007</v>
      </c>
      <c r="AT509" s="348">
        <v>-1.87</v>
      </c>
      <c r="AU509" s="351"/>
      <c r="AV509" s="346"/>
      <c r="AW509" s="346"/>
      <c r="AX509" s="346"/>
      <c r="AY509" s="346"/>
      <c r="AZ509" s="346"/>
      <c r="BA509" s="362"/>
      <c r="BB509" s="348"/>
      <c r="BC509" s="375"/>
      <c r="BD509" s="375"/>
      <c r="BE509" s="375"/>
      <c r="BF509" s="374"/>
      <c r="BG509" s="348"/>
      <c r="BH509" s="348"/>
      <c r="BI509" s="348"/>
      <c r="BJ509" s="348"/>
      <c r="BK509" s="373"/>
      <c r="BL509" s="372"/>
      <c r="BM509" s="372"/>
      <c r="BN509" s="372"/>
      <c r="BO509" s="372"/>
      <c r="BP509" s="372"/>
      <c r="BQ509" s="373"/>
      <c r="BR509" s="354"/>
    </row>
    <row r="510" spans="1:70" s="428" customFormat="1" x14ac:dyDescent="0.25">
      <c r="A510" s="887" t="s">
        <v>96</v>
      </c>
      <c r="B510" s="413"/>
      <c r="C510" s="725"/>
      <c r="D510" s="413"/>
      <c r="E510" s="414"/>
      <c r="F510" s="413"/>
      <c r="G510" s="415"/>
      <c r="H510" s="417"/>
      <c r="I510" s="416">
        <v>2.2175500000000001</v>
      </c>
      <c r="J510" s="416">
        <v>2.8003999999999998</v>
      </c>
      <c r="K510" s="416">
        <v>5.3428500000000003</v>
      </c>
      <c r="L510" s="416">
        <v>8.8581000000000003</v>
      </c>
      <c r="M510" s="416">
        <v>0.72819999999999996</v>
      </c>
      <c r="N510" s="418">
        <v>8.0640000000000001</v>
      </c>
      <c r="O510" s="416">
        <v>11.93</v>
      </c>
      <c r="P510" s="416">
        <v>24.605599999999999</v>
      </c>
      <c r="Q510" s="416">
        <v>15.308299999999999</v>
      </c>
      <c r="R510" s="416">
        <v>13.8742</v>
      </c>
      <c r="S510" s="416">
        <v>6.7428999999999997</v>
      </c>
      <c r="T510" s="416">
        <v>2.42</v>
      </c>
      <c r="U510" s="416">
        <v>3.6217999999999999</v>
      </c>
      <c r="V510" s="416">
        <v>1.8846000000000001</v>
      </c>
      <c r="W510" s="416">
        <v>6.7428999999999997</v>
      </c>
      <c r="X510" s="416">
        <v>17.2454</v>
      </c>
      <c r="Y510" s="417"/>
      <c r="Z510" s="414"/>
      <c r="AA510" s="414"/>
      <c r="AB510" s="414"/>
      <c r="AC510" s="414"/>
      <c r="AD510" s="414"/>
      <c r="AE510" s="414"/>
      <c r="AF510" s="414"/>
      <c r="AG510" s="414"/>
      <c r="AH510" s="414"/>
      <c r="AI510" s="414"/>
      <c r="AJ510" s="414"/>
      <c r="AK510" s="414"/>
      <c r="AL510" s="414"/>
      <c r="AM510" s="414"/>
      <c r="AN510" s="414"/>
      <c r="AO510" s="413"/>
      <c r="AP510" s="416">
        <v>17.8</v>
      </c>
      <c r="AQ510" s="416">
        <v>19.25</v>
      </c>
      <c r="AR510" s="416">
        <v>16.190000000000001</v>
      </c>
      <c r="AS510" s="416">
        <v>13.04</v>
      </c>
      <c r="AT510" s="416">
        <v>6.93</v>
      </c>
      <c r="AU510" s="419"/>
      <c r="AV510" s="414"/>
      <c r="AW510" s="414"/>
      <c r="AX510" s="414"/>
      <c r="AY510" s="414"/>
      <c r="AZ510" s="414"/>
      <c r="BA510" s="420"/>
      <c r="BB510" s="416"/>
      <c r="BC510" s="421"/>
      <c r="BD510" s="421"/>
      <c r="BE510" s="421"/>
      <c r="BF510" s="417"/>
      <c r="BG510" s="416"/>
      <c r="BH510" s="416"/>
      <c r="BI510" s="416"/>
      <c r="BJ510" s="416"/>
      <c r="BK510" s="413"/>
      <c r="BL510" s="412"/>
      <c r="BM510" s="412"/>
      <c r="BN510" s="412"/>
      <c r="BO510" s="412"/>
      <c r="BP510" s="412"/>
      <c r="BQ510" s="413"/>
      <c r="BR510" s="422"/>
    </row>
    <row r="511" spans="1:70" s="428" customFormat="1" ht="14.5" customHeight="1" x14ac:dyDescent="0.35">
      <c r="A511" s="874" t="s">
        <v>3930</v>
      </c>
      <c r="B511" s="862"/>
      <c r="C511" s="863"/>
      <c r="D511" s="862"/>
      <c r="E511" s="864"/>
      <c r="F511" s="862"/>
      <c r="G511" s="865"/>
      <c r="H511" s="867"/>
      <c r="I511" s="866"/>
      <c r="J511" s="866"/>
      <c r="K511" s="866"/>
      <c r="L511" s="866"/>
      <c r="M511" s="866"/>
      <c r="N511" s="868"/>
      <c r="O511" s="866"/>
      <c r="P511" s="866"/>
      <c r="Q511" s="866"/>
      <c r="R511" s="866"/>
      <c r="S511" s="866"/>
      <c r="T511" s="866"/>
      <c r="U511" s="866"/>
      <c r="V511" s="866"/>
      <c r="W511" s="866"/>
      <c r="X511" s="866"/>
      <c r="Y511" s="867"/>
      <c r="Z511" s="864"/>
      <c r="AA511" s="864"/>
      <c r="AB511" s="864"/>
      <c r="AC511" s="864"/>
      <c r="AD511" s="864"/>
      <c r="AE511" s="864"/>
      <c r="AF511" s="864"/>
      <c r="AG511" s="864"/>
      <c r="AH511" s="864"/>
      <c r="AI511" s="864"/>
      <c r="AJ511" s="864"/>
      <c r="AK511" s="864"/>
      <c r="AL511" s="864"/>
      <c r="AM511" s="864"/>
      <c r="AN511" s="864"/>
      <c r="AO511" s="862"/>
      <c r="AP511" s="866"/>
      <c r="AQ511" s="866"/>
      <c r="AR511" s="866"/>
      <c r="AS511" s="866"/>
      <c r="AT511" s="866"/>
      <c r="AU511" s="869"/>
      <c r="AV511" s="864"/>
      <c r="AW511" s="864"/>
      <c r="AX511" s="864"/>
      <c r="AY511" s="864"/>
      <c r="AZ511" s="864"/>
      <c r="BA511" s="870"/>
      <c r="BB511" s="866"/>
      <c r="BC511" s="871"/>
      <c r="BD511" s="871"/>
      <c r="BE511" s="871"/>
      <c r="BF511" s="867"/>
      <c r="BG511" s="866"/>
      <c r="BH511" s="866"/>
      <c r="BI511" s="866"/>
      <c r="BJ511" s="866"/>
      <c r="BK511" s="862"/>
      <c r="BL511" s="872"/>
      <c r="BM511" s="872"/>
      <c r="BN511" s="872"/>
      <c r="BO511" s="872"/>
      <c r="BP511" s="872"/>
      <c r="BQ511" s="862"/>
      <c r="BR511" s="873"/>
    </row>
    <row r="512" spans="1:70" s="428" customFormat="1" x14ac:dyDescent="0.25">
      <c r="A512" s="345" t="s">
        <v>3931</v>
      </c>
      <c r="B512" s="373"/>
      <c r="C512" s="719">
        <v>41275</v>
      </c>
      <c r="D512" s="373"/>
      <c r="E512" s="346">
        <v>12771.6</v>
      </c>
      <c r="F512" s="373"/>
      <c r="G512" s="347">
        <v>186.13</v>
      </c>
      <c r="H512" s="374"/>
      <c r="I512" s="348" t="s">
        <v>430</v>
      </c>
      <c r="J512" s="348">
        <v>-5.6852999999999998</v>
      </c>
      <c r="K512" s="348">
        <v>1.2345999999999999</v>
      </c>
      <c r="L512" s="348">
        <v>-18.7134</v>
      </c>
      <c r="M512" s="348">
        <v>-17.7362</v>
      </c>
      <c r="N512" s="350">
        <v>-9.5695999999999994</v>
      </c>
      <c r="O512" s="348">
        <v>-0.32969999999999999</v>
      </c>
      <c r="P512" s="348">
        <v>10.3369</v>
      </c>
      <c r="Q512" s="348">
        <v>9.7187999999999999</v>
      </c>
      <c r="R512" s="348">
        <v>15.651199999999999</v>
      </c>
      <c r="S512" s="348">
        <v>3.3424</v>
      </c>
      <c r="T512" s="348">
        <v>-20.252800000000001</v>
      </c>
      <c r="U512" s="348">
        <v>-11.895300000000001</v>
      </c>
      <c r="V512" s="348">
        <v>-18.7879</v>
      </c>
      <c r="W512" s="348">
        <v>3.3424</v>
      </c>
      <c r="X512" s="348">
        <v>18.482199999999999</v>
      </c>
      <c r="Y512" s="374"/>
      <c r="Z512" s="346" t="s">
        <v>430</v>
      </c>
      <c r="AA512" s="346">
        <v>12</v>
      </c>
      <c r="AB512" s="346">
        <v>11</v>
      </c>
      <c r="AC512" s="346">
        <v>11</v>
      </c>
      <c r="AD512" s="346">
        <v>8</v>
      </c>
      <c r="AE512" s="346">
        <v>8</v>
      </c>
      <c r="AF512" s="346">
        <v>4</v>
      </c>
      <c r="AG512" s="346">
        <v>3</v>
      </c>
      <c r="AH512" s="346">
        <v>4</v>
      </c>
      <c r="AI512" s="346">
        <v>3</v>
      </c>
      <c r="AJ512" s="346">
        <v>10</v>
      </c>
      <c r="AK512" s="346">
        <v>11</v>
      </c>
      <c r="AL512" s="346">
        <v>6</v>
      </c>
      <c r="AM512" s="346">
        <v>7</v>
      </c>
      <c r="AN512" s="346">
        <v>10</v>
      </c>
      <c r="AO512" s="373"/>
      <c r="AP512" s="348">
        <v>15.55</v>
      </c>
      <c r="AQ512" s="348">
        <v>11.94</v>
      </c>
      <c r="AR512" s="348">
        <v>2.19</v>
      </c>
      <c r="AS512" s="348">
        <v>-4.54</v>
      </c>
      <c r="AT512" s="348">
        <v>-26.93</v>
      </c>
      <c r="AU512" s="351"/>
      <c r="AV512" s="346">
        <v>2</v>
      </c>
      <c r="AW512" s="346">
        <v>3</v>
      </c>
      <c r="AX512" s="346">
        <v>3</v>
      </c>
      <c r="AY512" s="346">
        <v>3</v>
      </c>
      <c r="AZ512" s="346">
        <v>9</v>
      </c>
      <c r="BA512" s="362"/>
      <c r="BB512" s="348">
        <v>18.095814223550601</v>
      </c>
      <c r="BC512" s="375">
        <v>0.997910795024194</v>
      </c>
      <c r="BD512" s="375">
        <v>1.6835025449297301E-2</v>
      </c>
      <c r="BE512" s="375">
        <v>0.125369941899626</v>
      </c>
      <c r="BF512" s="374"/>
      <c r="BG512" s="348">
        <v>55.458799999999997</v>
      </c>
      <c r="BH512" s="348">
        <v>17.783000000000001</v>
      </c>
      <c r="BI512" s="348">
        <v>20.422000000000001</v>
      </c>
      <c r="BJ512" s="348">
        <v>6.3361999999999998</v>
      </c>
      <c r="BK512" s="373"/>
      <c r="BL512" s="372" t="s">
        <v>3033</v>
      </c>
      <c r="BM512" s="372" t="s">
        <v>3034</v>
      </c>
      <c r="BN512" s="372" t="s">
        <v>3035</v>
      </c>
      <c r="BO512" s="372" t="s">
        <v>2110</v>
      </c>
      <c r="BP512" s="372" t="s">
        <v>3036</v>
      </c>
      <c r="BQ512" s="373"/>
      <c r="BR512" s="354" t="s">
        <v>2332</v>
      </c>
    </row>
    <row r="513" spans="1:70" s="428" customFormat="1" x14ac:dyDescent="0.25">
      <c r="A513" s="345" t="s">
        <v>3932</v>
      </c>
      <c r="B513" s="373"/>
      <c r="C513" s="719">
        <v>42366</v>
      </c>
      <c r="D513" s="373"/>
      <c r="E513" s="346">
        <v>9544.7099999999991</v>
      </c>
      <c r="F513" s="373"/>
      <c r="G513" s="347">
        <v>45.851300000000002</v>
      </c>
      <c r="H513" s="374"/>
      <c r="I513" s="348">
        <v>1.4139999999999999</v>
      </c>
      <c r="J513" s="348">
        <v>-4.6048</v>
      </c>
      <c r="K513" s="348">
        <v>2.5028999999999999</v>
      </c>
      <c r="L513" s="348">
        <v>-18.115100000000002</v>
      </c>
      <c r="M513" s="348">
        <v>-17.4542</v>
      </c>
      <c r="N513" s="350">
        <v>-10.311500000000001</v>
      </c>
      <c r="O513" s="348">
        <v>-2.2501000000000002</v>
      </c>
      <c r="P513" s="348">
        <v>10.2989</v>
      </c>
      <c r="Q513" s="348">
        <v>9.7546999999999997</v>
      </c>
      <c r="R513" s="348">
        <v>15.793200000000001</v>
      </c>
      <c r="S513" s="348">
        <v>4.5144000000000002</v>
      </c>
      <c r="T513" s="348">
        <v>-19.6051</v>
      </c>
      <c r="U513" s="348">
        <v>-11.918100000000001</v>
      </c>
      <c r="V513" s="348">
        <v>-19.443899999999999</v>
      </c>
      <c r="W513" s="348">
        <v>4.5144000000000002</v>
      </c>
      <c r="X513" s="348">
        <v>15.872199999999999</v>
      </c>
      <c r="Y513" s="374"/>
      <c r="Z513" s="346">
        <v>4</v>
      </c>
      <c r="AA513" s="346">
        <v>8</v>
      </c>
      <c r="AB513" s="346">
        <v>8</v>
      </c>
      <c r="AC513" s="346">
        <v>9</v>
      </c>
      <c r="AD513" s="346">
        <v>6</v>
      </c>
      <c r="AE513" s="346">
        <v>9</v>
      </c>
      <c r="AF513" s="346">
        <v>7</v>
      </c>
      <c r="AG513" s="346">
        <v>4</v>
      </c>
      <c r="AH513" s="346">
        <v>3</v>
      </c>
      <c r="AI513" s="346">
        <v>1</v>
      </c>
      <c r="AJ513" s="346">
        <v>7</v>
      </c>
      <c r="AK513" s="346">
        <v>9</v>
      </c>
      <c r="AL513" s="346">
        <v>7</v>
      </c>
      <c r="AM513" s="346">
        <v>9</v>
      </c>
      <c r="AN513" s="346">
        <v>7</v>
      </c>
      <c r="AO513" s="373"/>
      <c r="AP513" s="348">
        <v>15.54</v>
      </c>
      <c r="AQ513" s="348">
        <v>11.3</v>
      </c>
      <c r="AR513" s="348">
        <v>2.1</v>
      </c>
      <c r="AS513" s="348">
        <v>-5.64</v>
      </c>
      <c r="AT513" s="348">
        <v>-26.08</v>
      </c>
      <c r="AU513" s="351"/>
      <c r="AV513" s="346">
        <v>3</v>
      </c>
      <c r="AW513" s="346">
        <v>4</v>
      </c>
      <c r="AX513" s="346">
        <v>4</v>
      </c>
      <c r="AY513" s="346">
        <v>4</v>
      </c>
      <c r="AZ513" s="346">
        <v>8</v>
      </c>
      <c r="BA513" s="362"/>
      <c r="BB513" s="348">
        <v>19.307386342853501</v>
      </c>
      <c r="BC513" s="375">
        <v>0.83347891638775695</v>
      </c>
      <c r="BD513" s="375">
        <v>1.7205680265863402E-2</v>
      </c>
      <c r="BE513" s="375">
        <v>0.39483512410711202</v>
      </c>
      <c r="BF513" s="374"/>
      <c r="BG513" s="348">
        <v>64.958799999999997</v>
      </c>
      <c r="BH513" s="348">
        <v>14.690099999999999</v>
      </c>
      <c r="BI513" s="348">
        <v>15.233700000000001</v>
      </c>
      <c r="BJ513" s="348">
        <v>5.1173999999999999</v>
      </c>
      <c r="BK513" s="373"/>
      <c r="BL513" s="372" t="s">
        <v>3038</v>
      </c>
      <c r="BM513" s="372" t="s">
        <v>3039</v>
      </c>
      <c r="BN513" s="372" t="s">
        <v>3040</v>
      </c>
      <c r="BO513" s="372" t="s">
        <v>2658</v>
      </c>
      <c r="BP513" s="372" t="s">
        <v>3041</v>
      </c>
      <c r="BQ513" s="373"/>
      <c r="BR513" s="354" t="s">
        <v>2387</v>
      </c>
    </row>
    <row r="514" spans="1:70" s="428" customFormat="1" x14ac:dyDescent="0.25">
      <c r="A514" s="345" t="s">
        <v>3933</v>
      </c>
      <c r="B514" s="373"/>
      <c r="C514" s="719">
        <v>41283</v>
      </c>
      <c r="D514" s="373"/>
      <c r="E514" s="346">
        <v>4177.13</v>
      </c>
      <c r="F514" s="373"/>
      <c r="G514" s="347">
        <v>210.80799999999999</v>
      </c>
      <c r="H514" s="374"/>
      <c r="I514" s="348" t="s">
        <v>430</v>
      </c>
      <c r="J514" s="348">
        <v>-4.9920999999999998</v>
      </c>
      <c r="K514" s="348">
        <v>1.5612999999999999</v>
      </c>
      <c r="L514" s="348">
        <v>-16.814599999999999</v>
      </c>
      <c r="M514" s="348">
        <v>-17.5824</v>
      </c>
      <c r="N514" s="350">
        <v>-5.5110999999999999</v>
      </c>
      <c r="O514" s="348">
        <v>3.8264999999999998</v>
      </c>
      <c r="P514" s="348">
        <v>12.0444</v>
      </c>
      <c r="Q514" s="348">
        <v>12.096500000000001</v>
      </c>
      <c r="R514" s="348">
        <v>15.7875</v>
      </c>
      <c r="S514" s="348">
        <v>3.1577999999999999</v>
      </c>
      <c r="T514" s="348">
        <v>-19.4589</v>
      </c>
      <c r="U514" s="348">
        <v>-11.9535</v>
      </c>
      <c r="V514" s="348">
        <v>-16.050599999999999</v>
      </c>
      <c r="W514" s="348">
        <v>3.1577999999999999</v>
      </c>
      <c r="X514" s="348">
        <v>18.112100000000002</v>
      </c>
      <c r="Y514" s="374"/>
      <c r="Z514" s="346" t="s">
        <v>430</v>
      </c>
      <c r="AA514" s="346">
        <v>9</v>
      </c>
      <c r="AB514" s="346">
        <v>10</v>
      </c>
      <c r="AC514" s="346">
        <v>7</v>
      </c>
      <c r="AD514" s="346">
        <v>7</v>
      </c>
      <c r="AE514" s="346">
        <v>6</v>
      </c>
      <c r="AF514" s="346">
        <v>2</v>
      </c>
      <c r="AG514" s="346">
        <v>2</v>
      </c>
      <c r="AH514" s="346">
        <v>1</v>
      </c>
      <c r="AI514" s="346">
        <v>2</v>
      </c>
      <c r="AJ514" s="346">
        <v>11</v>
      </c>
      <c r="AK514" s="346">
        <v>8</v>
      </c>
      <c r="AL514" s="346">
        <v>8</v>
      </c>
      <c r="AM514" s="346">
        <v>6</v>
      </c>
      <c r="AN514" s="346">
        <v>11</v>
      </c>
      <c r="AO514" s="373"/>
      <c r="AP514" s="348">
        <v>16.059999999999999</v>
      </c>
      <c r="AQ514" s="348">
        <v>13.15</v>
      </c>
      <c r="AR514" s="348">
        <v>5.44</v>
      </c>
      <c r="AS514" s="348">
        <v>-1.1399999999999999</v>
      </c>
      <c r="AT514" s="348">
        <v>-25.21</v>
      </c>
      <c r="AU514" s="351"/>
      <c r="AV514" s="346">
        <v>1</v>
      </c>
      <c r="AW514" s="346">
        <v>1</v>
      </c>
      <c r="AX514" s="346">
        <v>2</v>
      </c>
      <c r="AY514" s="346">
        <v>2</v>
      </c>
      <c r="AZ514" s="346">
        <v>7</v>
      </c>
      <c r="BA514" s="362"/>
      <c r="BB514" s="348">
        <v>17.035347979893299</v>
      </c>
      <c r="BC514" s="375">
        <v>0.91521926617398097</v>
      </c>
      <c r="BD514" s="375">
        <v>2.5143528491522401E-2</v>
      </c>
      <c r="BE514" s="375">
        <v>0.26391064629635502</v>
      </c>
      <c r="BF514" s="374"/>
      <c r="BG514" s="348">
        <v>44.563699999999997</v>
      </c>
      <c r="BH514" s="348">
        <v>19.0261</v>
      </c>
      <c r="BI514" s="348">
        <v>18.311199999999999</v>
      </c>
      <c r="BJ514" s="348">
        <v>18.099</v>
      </c>
      <c r="BK514" s="373"/>
      <c r="BL514" s="372" t="s">
        <v>3043</v>
      </c>
      <c r="BM514" s="372" t="s">
        <v>3044</v>
      </c>
      <c r="BN514" s="372" t="s">
        <v>3045</v>
      </c>
      <c r="BO514" s="372" t="s">
        <v>3046</v>
      </c>
      <c r="BP514" s="372" t="s">
        <v>3047</v>
      </c>
      <c r="BQ514" s="373"/>
      <c r="BR514" s="354" t="s">
        <v>2945</v>
      </c>
    </row>
    <row r="515" spans="1:70" s="428" customFormat="1" x14ac:dyDescent="0.25">
      <c r="A515" s="345" t="s">
        <v>3934</v>
      </c>
      <c r="B515" s="373"/>
      <c r="C515" s="719">
        <v>41275</v>
      </c>
      <c r="D515" s="373"/>
      <c r="E515" s="346">
        <v>3737.43</v>
      </c>
      <c r="F515" s="373"/>
      <c r="G515" s="347">
        <v>160.02000000000001</v>
      </c>
      <c r="H515" s="374"/>
      <c r="I515" s="348" t="s">
        <v>430</v>
      </c>
      <c r="J515" s="348">
        <v>-5.8872</v>
      </c>
      <c r="K515" s="348">
        <v>2.1577999999999999</v>
      </c>
      <c r="L515" s="348">
        <v>-18.373799999999999</v>
      </c>
      <c r="M515" s="348">
        <v>-18.348800000000001</v>
      </c>
      <c r="N515" s="350">
        <v>-9.2223000000000006</v>
      </c>
      <c r="O515" s="348">
        <v>-2.8012000000000001</v>
      </c>
      <c r="P515" s="348">
        <v>8.7985000000000007</v>
      </c>
      <c r="Q515" s="348">
        <v>8.7855000000000008</v>
      </c>
      <c r="R515" s="348">
        <v>15.5275</v>
      </c>
      <c r="S515" s="348">
        <v>4.3291000000000004</v>
      </c>
      <c r="T515" s="348">
        <v>-19.849699999999999</v>
      </c>
      <c r="U515" s="348">
        <v>-12.509600000000001</v>
      </c>
      <c r="V515" s="348">
        <v>-19.291899999999998</v>
      </c>
      <c r="W515" s="348">
        <v>4.3291000000000004</v>
      </c>
      <c r="X515" s="348">
        <v>17.7454</v>
      </c>
      <c r="Y515" s="374"/>
      <c r="Z515" s="346" t="s">
        <v>430</v>
      </c>
      <c r="AA515" s="346">
        <v>13</v>
      </c>
      <c r="AB515" s="346">
        <v>9</v>
      </c>
      <c r="AC515" s="346">
        <v>10</v>
      </c>
      <c r="AD515" s="346">
        <v>10</v>
      </c>
      <c r="AE515" s="346">
        <v>7</v>
      </c>
      <c r="AF515" s="346">
        <v>8</v>
      </c>
      <c r="AG515" s="346">
        <v>5</v>
      </c>
      <c r="AH515" s="346">
        <v>5</v>
      </c>
      <c r="AI515" s="346">
        <v>4</v>
      </c>
      <c r="AJ515" s="346">
        <v>8</v>
      </c>
      <c r="AK515" s="346">
        <v>10</v>
      </c>
      <c r="AL515" s="346">
        <v>9</v>
      </c>
      <c r="AM515" s="346">
        <v>8</v>
      </c>
      <c r="AN515" s="346">
        <v>8</v>
      </c>
      <c r="AO515" s="373"/>
      <c r="AP515" s="348">
        <v>14.72</v>
      </c>
      <c r="AQ515" s="348">
        <v>10.57</v>
      </c>
      <c r="AR515" s="348">
        <v>1.24</v>
      </c>
      <c r="AS515" s="348">
        <v>-6.72</v>
      </c>
      <c r="AT515" s="348">
        <v>-26.94</v>
      </c>
      <c r="AU515" s="351"/>
      <c r="AV515" s="346">
        <v>5</v>
      </c>
      <c r="AW515" s="346">
        <v>5</v>
      </c>
      <c r="AX515" s="346">
        <v>5</v>
      </c>
      <c r="AY515" s="346">
        <v>5</v>
      </c>
      <c r="AZ515" s="346">
        <v>10</v>
      </c>
      <c r="BA515" s="362"/>
      <c r="BB515" s="348">
        <v>18.651186234294698</v>
      </c>
      <c r="BC515" s="375">
        <v>1.0081669197296701</v>
      </c>
      <c r="BD515" s="375">
        <v>1.1803817644923499E-2</v>
      </c>
      <c r="BE515" s="375">
        <v>3.9039148832452901E-2</v>
      </c>
      <c r="BF515" s="374"/>
      <c r="BG515" s="348">
        <v>61.353000000000002</v>
      </c>
      <c r="BH515" s="348">
        <v>16.407</v>
      </c>
      <c r="BI515" s="348">
        <v>15.7355</v>
      </c>
      <c r="BJ515" s="348">
        <v>6.5045000000000002</v>
      </c>
      <c r="BK515" s="373"/>
      <c r="BL515" s="372" t="s">
        <v>3049</v>
      </c>
      <c r="BM515" s="372" t="s">
        <v>3050</v>
      </c>
      <c r="BN515" s="372" t="s">
        <v>3051</v>
      </c>
      <c r="BO515" s="372" t="s">
        <v>3052</v>
      </c>
      <c r="BP515" s="372" t="s">
        <v>3053</v>
      </c>
      <c r="BQ515" s="373"/>
      <c r="BR515" s="354" t="s">
        <v>463</v>
      </c>
    </row>
    <row r="516" spans="1:70" s="428" customFormat="1" x14ac:dyDescent="0.25">
      <c r="A516" s="345" t="s">
        <v>3935</v>
      </c>
      <c r="B516" s="373"/>
      <c r="C516" s="719">
        <v>41275</v>
      </c>
      <c r="D516" s="373"/>
      <c r="E516" s="346">
        <v>1629.64</v>
      </c>
      <c r="F516" s="373"/>
      <c r="G516" s="347">
        <v>490.5059</v>
      </c>
      <c r="H516" s="374"/>
      <c r="I516" s="348" t="s">
        <v>430</v>
      </c>
      <c r="J516" s="348">
        <v>-3.7759</v>
      </c>
      <c r="K516" s="348">
        <v>2.7507999999999999</v>
      </c>
      <c r="L516" s="348">
        <v>-15.343</v>
      </c>
      <c r="M516" s="348">
        <v>-16.247399999999999</v>
      </c>
      <c r="N516" s="350">
        <v>-4.6932</v>
      </c>
      <c r="O516" s="348">
        <v>-1.3673</v>
      </c>
      <c r="P516" s="348">
        <v>16.749400000000001</v>
      </c>
      <c r="Q516" s="348">
        <v>10.488099999999999</v>
      </c>
      <c r="R516" s="348">
        <v>15.235900000000001</v>
      </c>
      <c r="S516" s="348">
        <v>4.5559000000000003</v>
      </c>
      <c r="T516" s="348">
        <v>-17.589099999999998</v>
      </c>
      <c r="U516" s="348">
        <v>-11.5875</v>
      </c>
      <c r="V516" s="348">
        <v>-15.079499999999999</v>
      </c>
      <c r="W516" s="348">
        <v>4.5559000000000003</v>
      </c>
      <c r="X516" s="348">
        <v>16.9101</v>
      </c>
      <c r="Y516" s="374"/>
      <c r="Z516" s="346" t="s">
        <v>430</v>
      </c>
      <c r="AA516" s="346">
        <v>7</v>
      </c>
      <c r="AB516" s="346">
        <v>7</v>
      </c>
      <c r="AC516" s="346">
        <v>6</v>
      </c>
      <c r="AD516" s="346">
        <v>3</v>
      </c>
      <c r="AE516" s="346">
        <v>5</v>
      </c>
      <c r="AF516" s="346">
        <v>6</v>
      </c>
      <c r="AG516" s="346">
        <v>1</v>
      </c>
      <c r="AH516" s="346">
        <v>2</v>
      </c>
      <c r="AI516" s="346">
        <v>5</v>
      </c>
      <c r="AJ516" s="346">
        <v>6</v>
      </c>
      <c r="AK516" s="346">
        <v>6</v>
      </c>
      <c r="AL516" s="346">
        <v>4</v>
      </c>
      <c r="AM516" s="346">
        <v>4</v>
      </c>
      <c r="AN516" s="346">
        <v>6</v>
      </c>
      <c r="AO516" s="373"/>
      <c r="AP516" s="348">
        <v>15.35</v>
      </c>
      <c r="AQ516" s="348">
        <v>13.12</v>
      </c>
      <c r="AR516" s="348">
        <v>7.39</v>
      </c>
      <c r="AS516" s="348">
        <v>-1.1000000000000001</v>
      </c>
      <c r="AT516" s="348">
        <v>-22.82</v>
      </c>
      <c r="AU516" s="351"/>
      <c r="AV516" s="346">
        <v>4</v>
      </c>
      <c r="AW516" s="346">
        <v>2</v>
      </c>
      <c r="AX516" s="346">
        <v>1</v>
      </c>
      <c r="AY516" s="346">
        <v>1</v>
      </c>
      <c r="AZ516" s="346">
        <v>5</v>
      </c>
      <c r="BA516" s="362"/>
      <c r="BB516" s="348">
        <v>17.2533476590018</v>
      </c>
      <c r="BC516" s="375">
        <v>0.87491260963666695</v>
      </c>
      <c r="BD516" s="375">
        <v>4.7518716216814597E-2</v>
      </c>
      <c r="BE516" s="375">
        <v>0.798475214936332</v>
      </c>
      <c r="BF516" s="374"/>
      <c r="BG516" s="348">
        <v>55.5794</v>
      </c>
      <c r="BH516" s="348">
        <v>14.4854</v>
      </c>
      <c r="BI516" s="348">
        <v>7.8593599999999997</v>
      </c>
      <c r="BJ516" s="348">
        <v>22.075839999999999</v>
      </c>
      <c r="BK516" s="373"/>
      <c r="BL516" s="372" t="s">
        <v>3055</v>
      </c>
      <c r="BM516" s="372" t="s">
        <v>3056</v>
      </c>
      <c r="BN516" s="372" t="s">
        <v>3057</v>
      </c>
      <c r="BO516" s="372" t="s">
        <v>3058</v>
      </c>
      <c r="BP516" s="372" t="s">
        <v>3059</v>
      </c>
      <c r="BQ516" s="373"/>
      <c r="BR516" s="354" t="s">
        <v>513</v>
      </c>
    </row>
    <row r="517" spans="1:70" s="428" customFormat="1" x14ac:dyDescent="0.25">
      <c r="A517" s="345" t="s">
        <v>3936</v>
      </c>
      <c r="B517" s="373"/>
      <c r="C517" s="719">
        <v>45177</v>
      </c>
      <c r="D517" s="373"/>
      <c r="E517" s="346">
        <v>1300.94</v>
      </c>
      <c r="F517" s="373"/>
      <c r="G517" s="347">
        <v>11.231</v>
      </c>
      <c r="H517" s="374"/>
      <c r="I517" s="348">
        <v>1.6288</v>
      </c>
      <c r="J517" s="348">
        <v>-5.6456</v>
      </c>
      <c r="K517" s="348">
        <v>0.69940000000000002</v>
      </c>
      <c r="L517" s="348">
        <v>-19.2653</v>
      </c>
      <c r="M517" s="348">
        <v>-20.245699999999999</v>
      </c>
      <c r="N517" s="350">
        <v>-13.4328</v>
      </c>
      <c r="O517" s="348">
        <v>-0.69950000000000001</v>
      </c>
      <c r="P517" s="348" t="s">
        <v>430</v>
      </c>
      <c r="Q517" s="348" t="s">
        <v>430</v>
      </c>
      <c r="R517" s="348" t="s">
        <v>430</v>
      </c>
      <c r="S517" s="348">
        <v>3.0651000000000002</v>
      </c>
      <c r="T517" s="348">
        <v>-20.964099999999998</v>
      </c>
      <c r="U517" s="348">
        <v>-14.221299999999999</v>
      </c>
      <c r="V517" s="348">
        <v>-22.244499999999999</v>
      </c>
      <c r="W517" s="348">
        <v>3.0651000000000002</v>
      </c>
      <c r="X517" s="348">
        <v>4.5031999999999996</v>
      </c>
      <c r="Y517" s="374"/>
      <c r="Z517" s="346">
        <v>3</v>
      </c>
      <c r="AA517" s="346">
        <v>10</v>
      </c>
      <c r="AB517" s="346">
        <v>12</v>
      </c>
      <c r="AC517" s="346">
        <v>12</v>
      </c>
      <c r="AD517" s="346">
        <v>12</v>
      </c>
      <c r="AE517" s="346">
        <v>11</v>
      </c>
      <c r="AF517" s="346">
        <v>5</v>
      </c>
      <c r="AG517" s="346" t="s">
        <v>430</v>
      </c>
      <c r="AH517" s="346" t="s">
        <v>430</v>
      </c>
      <c r="AI517" s="346" t="s">
        <v>430</v>
      </c>
      <c r="AJ517" s="346">
        <v>12</v>
      </c>
      <c r="AK517" s="346">
        <v>12</v>
      </c>
      <c r="AL517" s="346">
        <v>11</v>
      </c>
      <c r="AM517" s="346">
        <v>11</v>
      </c>
      <c r="AN517" s="346">
        <v>12</v>
      </c>
      <c r="AO517" s="373"/>
      <c r="AP517" s="348" t="s">
        <v>430</v>
      </c>
      <c r="AQ517" s="348" t="s">
        <v>430</v>
      </c>
      <c r="AR517" s="348" t="s">
        <v>430</v>
      </c>
      <c r="AS517" s="348" t="s">
        <v>430</v>
      </c>
      <c r="AT517" s="348">
        <v>-29.93</v>
      </c>
      <c r="AU517" s="351"/>
      <c r="AV517" s="346" t="s">
        <v>430</v>
      </c>
      <c r="AW517" s="346" t="s">
        <v>430</v>
      </c>
      <c r="AX517" s="346" t="s">
        <v>430</v>
      </c>
      <c r="AY517" s="346" t="s">
        <v>430</v>
      </c>
      <c r="AZ517" s="346">
        <v>12</v>
      </c>
      <c r="BA517" s="362"/>
      <c r="BB517" s="348">
        <v>18.9752201449047</v>
      </c>
      <c r="BC517" s="375">
        <v>0.98515890714726695</v>
      </c>
      <c r="BD517" s="375">
        <v>-2.80039329182683E-3</v>
      </c>
      <c r="BE517" s="375">
        <v>0.21208441360432501</v>
      </c>
      <c r="BF517" s="374"/>
      <c r="BG517" s="348">
        <v>60.242199999999997</v>
      </c>
      <c r="BH517" s="348">
        <v>19.381499999999999</v>
      </c>
      <c r="BI517" s="348">
        <v>19.531700000000001</v>
      </c>
      <c r="BJ517" s="348">
        <v>0.84460000000000002</v>
      </c>
      <c r="BK517" s="373"/>
      <c r="BL517" s="372" t="s">
        <v>3061</v>
      </c>
      <c r="BM517" s="372" t="s">
        <v>3062</v>
      </c>
      <c r="BN517" s="372" t="s">
        <v>3063</v>
      </c>
      <c r="BO517" s="372" t="s">
        <v>3064</v>
      </c>
      <c r="BP517" s="372" t="s">
        <v>3065</v>
      </c>
      <c r="BQ517" s="373"/>
      <c r="BR517" s="354" t="s">
        <v>463</v>
      </c>
    </row>
    <row r="518" spans="1:70" s="428" customFormat="1" x14ac:dyDescent="0.25">
      <c r="A518" s="345" t="s">
        <v>3937</v>
      </c>
      <c r="B518" s="373"/>
      <c r="C518" s="719">
        <v>45600</v>
      </c>
      <c r="D518" s="373"/>
      <c r="E518" s="346">
        <v>751.99</v>
      </c>
      <c r="F518" s="373"/>
      <c r="G518" s="347">
        <v>8.7062000000000008</v>
      </c>
      <c r="H518" s="374"/>
      <c r="I518" s="348">
        <v>1.3008</v>
      </c>
      <c r="J518" s="348">
        <v>-1.8666</v>
      </c>
      <c r="K518" s="348">
        <v>10.695499999999999</v>
      </c>
      <c r="L518" s="348">
        <v>-11.180300000000001</v>
      </c>
      <c r="M518" s="348">
        <v>-18.956299999999999</v>
      </c>
      <c r="N518" s="350">
        <v>-2.4449000000000001</v>
      </c>
      <c r="O518" s="348" t="s">
        <v>430</v>
      </c>
      <c r="P518" s="348" t="s">
        <v>430</v>
      </c>
      <c r="Q518" s="348" t="s">
        <v>430</v>
      </c>
      <c r="R518" s="348" t="s">
        <v>430</v>
      </c>
      <c r="S518" s="348">
        <v>14.374700000000001</v>
      </c>
      <c r="T518" s="348">
        <v>-17.330200000000001</v>
      </c>
      <c r="U518" s="348">
        <v>-13.771000000000001</v>
      </c>
      <c r="V518" s="348">
        <v>-16.0306</v>
      </c>
      <c r="W518" s="348">
        <v>14.374700000000001</v>
      </c>
      <c r="X518" s="348">
        <v>-8.9556000000000004</v>
      </c>
      <c r="Y518" s="374"/>
      <c r="Z518" s="346">
        <v>6</v>
      </c>
      <c r="AA518" s="346">
        <v>2</v>
      </c>
      <c r="AB518" s="346">
        <v>2</v>
      </c>
      <c r="AC518" s="346">
        <v>4</v>
      </c>
      <c r="AD518" s="346">
        <v>11</v>
      </c>
      <c r="AE518" s="346">
        <v>4</v>
      </c>
      <c r="AF518" s="346" t="s">
        <v>430</v>
      </c>
      <c r="AG518" s="346" t="s">
        <v>430</v>
      </c>
      <c r="AH518" s="346" t="s">
        <v>430</v>
      </c>
      <c r="AI518" s="346" t="s">
        <v>430</v>
      </c>
      <c r="AJ518" s="346">
        <v>2</v>
      </c>
      <c r="AK518" s="346">
        <v>5</v>
      </c>
      <c r="AL518" s="346">
        <v>10</v>
      </c>
      <c r="AM518" s="346">
        <v>5</v>
      </c>
      <c r="AN518" s="346">
        <v>2</v>
      </c>
      <c r="AO518" s="373"/>
      <c r="AP518" s="348" t="s">
        <v>430</v>
      </c>
      <c r="AQ518" s="348" t="s">
        <v>430</v>
      </c>
      <c r="AR518" s="348" t="s">
        <v>430</v>
      </c>
      <c r="AS518" s="348" t="s">
        <v>430</v>
      </c>
      <c r="AT518" s="348">
        <v>-21.6</v>
      </c>
      <c r="AU518" s="351"/>
      <c r="AV518" s="346" t="s">
        <v>430</v>
      </c>
      <c r="AW518" s="346" t="s">
        <v>430</v>
      </c>
      <c r="AX518" s="346" t="s">
        <v>430</v>
      </c>
      <c r="AY518" s="346" t="s">
        <v>430</v>
      </c>
      <c r="AZ518" s="346">
        <v>4</v>
      </c>
      <c r="BA518" s="362"/>
      <c r="BB518" s="348">
        <v>23.867418627715399</v>
      </c>
      <c r="BC518" s="375">
        <v>0.94213140994726596</v>
      </c>
      <c r="BD518" s="375">
        <v>-5.6833914053250001E-2</v>
      </c>
      <c r="BE518" s="375">
        <v>0.53377919099012805</v>
      </c>
      <c r="BF518" s="374"/>
      <c r="BG518" s="348">
        <v>5.9866799999999998</v>
      </c>
      <c r="BH518" s="348">
        <v>30.6782</v>
      </c>
      <c r="BI518" s="348">
        <v>63.5989</v>
      </c>
      <c r="BJ518" s="348">
        <v>-0.26378000000000001</v>
      </c>
      <c r="BK518" s="373"/>
      <c r="BL518" s="372" t="s">
        <v>3067</v>
      </c>
      <c r="BM518" s="372" t="s">
        <v>3068</v>
      </c>
      <c r="BN518" s="372" t="s">
        <v>3069</v>
      </c>
      <c r="BO518" s="372" t="s">
        <v>3070</v>
      </c>
      <c r="BP518" s="372" t="s">
        <v>485</v>
      </c>
      <c r="BQ518" s="373"/>
      <c r="BR518" s="354" t="s">
        <v>476</v>
      </c>
    </row>
    <row r="519" spans="1:70" s="428" customFormat="1" x14ac:dyDescent="0.25">
      <c r="A519" s="345" t="s">
        <v>3938</v>
      </c>
      <c r="B519" s="373"/>
      <c r="C519" s="719">
        <v>45356</v>
      </c>
      <c r="D519" s="373"/>
      <c r="E519" s="346">
        <v>679.90200000000004</v>
      </c>
      <c r="F519" s="373"/>
      <c r="G519" s="347">
        <v>11.6271</v>
      </c>
      <c r="H519" s="374"/>
      <c r="I519" s="348" t="s">
        <v>430</v>
      </c>
      <c r="J519" s="348">
        <v>-2.6034999999999999</v>
      </c>
      <c r="K519" s="348">
        <v>7.1769999999999996</v>
      </c>
      <c r="L519" s="348">
        <v>-7.4002999999999997</v>
      </c>
      <c r="M519" s="348">
        <v>-8.3138000000000005</v>
      </c>
      <c r="N519" s="350">
        <v>9.6211000000000002</v>
      </c>
      <c r="O519" s="348">
        <v>8.9504999999999999</v>
      </c>
      <c r="P519" s="348" t="s">
        <v>430</v>
      </c>
      <c r="Q519" s="348" t="s">
        <v>430</v>
      </c>
      <c r="R519" s="348" t="s">
        <v>430</v>
      </c>
      <c r="S519" s="348">
        <v>8.3111999999999995</v>
      </c>
      <c r="T519" s="348">
        <v>-8.1616999999999997</v>
      </c>
      <c r="U519" s="348">
        <v>-2.4849999999999999</v>
      </c>
      <c r="V519" s="348">
        <v>-4.0881999999999996</v>
      </c>
      <c r="W519" s="348">
        <v>8.3111999999999995</v>
      </c>
      <c r="X519" s="348">
        <v>7.3093000000000004</v>
      </c>
      <c r="Y519" s="374"/>
      <c r="Z519" s="346" t="s">
        <v>430</v>
      </c>
      <c r="AA519" s="346">
        <v>6</v>
      </c>
      <c r="AB519" s="346">
        <v>4</v>
      </c>
      <c r="AC519" s="346">
        <v>3</v>
      </c>
      <c r="AD519" s="346">
        <v>1</v>
      </c>
      <c r="AE519" s="346">
        <v>1</v>
      </c>
      <c r="AF519" s="346">
        <v>1</v>
      </c>
      <c r="AG519" s="346" t="s">
        <v>430</v>
      </c>
      <c r="AH519" s="346" t="s">
        <v>430</v>
      </c>
      <c r="AI519" s="346" t="s">
        <v>430</v>
      </c>
      <c r="AJ519" s="346">
        <v>5</v>
      </c>
      <c r="AK519" s="346">
        <v>1</v>
      </c>
      <c r="AL519" s="346">
        <v>1</v>
      </c>
      <c r="AM519" s="346">
        <v>1</v>
      </c>
      <c r="AN519" s="346">
        <v>5</v>
      </c>
      <c r="AO519" s="373"/>
      <c r="AP519" s="348" t="s">
        <v>430</v>
      </c>
      <c r="AQ519" s="348" t="s">
        <v>430</v>
      </c>
      <c r="AR519" s="348" t="s">
        <v>430</v>
      </c>
      <c r="AS519" s="348" t="s">
        <v>430</v>
      </c>
      <c r="AT519" s="348">
        <v>-5.5</v>
      </c>
      <c r="AU519" s="351"/>
      <c r="AV519" s="346" t="s">
        <v>430</v>
      </c>
      <c r="AW519" s="346" t="s">
        <v>430</v>
      </c>
      <c r="AX519" s="346" t="s">
        <v>430</v>
      </c>
      <c r="AY519" s="346" t="s">
        <v>430</v>
      </c>
      <c r="AZ519" s="346">
        <v>1</v>
      </c>
      <c r="BA519" s="362"/>
      <c r="BB519" s="348">
        <v>16.444268826672101</v>
      </c>
      <c r="BC519" s="375">
        <v>0.75837648662109602</v>
      </c>
      <c r="BD519" s="375">
        <v>1.18282246534142E-2</v>
      </c>
      <c r="BE519" s="375">
        <v>0.66518687466648896</v>
      </c>
      <c r="BF519" s="374"/>
      <c r="BG519" s="348">
        <v>41.358400000000003</v>
      </c>
      <c r="BH519" s="348">
        <v>16.8828</v>
      </c>
      <c r="BI519" s="348">
        <v>12.1816</v>
      </c>
      <c r="BJ519" s="348">
        <v>29.577200000000001</v>
      </c>
      <c r="BK519" s="373"/>
      <c r="BL519" s="372" t="s">
        <v>3072</v>
      </c>
      <c r="BM519" s="372" t="s">
        <v>3073</v>
      </c>
      <c r="BN519" s="372" t="s">
        <v>3074</v>
      </c>
      <c r="BO519" s="372" t="s">
        <v>3075</v>
      </c>
      <c r="BP519" s="372" t="s">
        <v>3076</v>
      </c>
      <c r="BQ519" s="373"/>
      <c r="BR519" s="354" t="s">
        <v>476</v>
      </c>
    </row>
    <row r="520" spans="1:70" s="428" customFormat="1" ht="11" x14ac:dyDescent="0.3">
      <c r="A520" s="841" t="s">
        <v>3939</v>
      </c>
      <c r="B520" s="842"/>
      <c r="C520" s="843">
        <v>45355</v>
      </c>
      <c r="D520" s="842"/>
      <c r="E520" s="844">
        <v>515.28700000000003</v>
      </c>
      <c r="F520" s="842"/>
      <c r="G520" s="845">
        <v>9.8330000000000002</v>
      </c>
      <c r="H520" s="847"/>
      <c r="I520" s="846" t="s">
        <v>430</v>
      </c>
      <c r="J520" s="846">
        <v>-5.6696</v>
      </c>
      <c r="K520" s="846">
        <v>-0.68679999999999997</v>
      </c>
      <c r="L520" s="846">
        <v>-17.494499999999999</v>
      </c>
      <c r="M520" s="846">
        <v>-17.7774</v>
      </c>
      <c r="N520" s="848">
        <v>-10.5633</v>
      </c>
      <c r="O520" s="846">
        <v>0.4259</v>
      </c>
      <c r="P520" s="846" t="s">
        <v>430</v>
      </c>
      <c r="Q520" s="846" t="s">
        <v>430</v>
      </c>
      <c r="R520" s="846" t="s">
        <v>430</v>
      </c>
      <c r="S520" s="846">
        <v>1.2459</v>
      </c>
      <c r="T520" s="846">
        <v>-19.129899999999999</v>
      </c>
      <c r="U520" s="846">
        <v>-11.843299999999999</v>
      </c>
      <c r="V520" s="846">
        <v>-19.546700000000001</v>
      </c>
      <c r="W520" s="846">
        <v>1.2459</v>
      </c>
      <c r="X520" s="846">
        <v>-0.78400000000000003</v>
      </c>
      <c r="Y520" s="847"/>
      <c r="Z520" s="844" t="s">
        <v>430</v>
      </c>
      <c r="AA520" s="844">
        <v>11</v>
      </c>
      <c r="AB520" s="844">
        <v>13</v>
      </c>
      <c r="AC520" s="844">
        <v>8</v>
      </c>
      <c r="AD520" s="844">
        <v>9</v>
      </c>
      <c r="AE520" s="844">
        <v>10</v>
      </c>
      <c r="AF520" s="844">
        <v>3</v>
      </c>
      <c r="AG520" s="844" t="s">
        <v>430</v>
      </c>
      <c r="AH520" s="844" t="s">
        <v>430</v>
      </c>
      <c r="AI520" s="844" t="s">
        <v>430</v>
      </c>
      <c r="AJ520" s="844">
        <v>13</v>
      </c>
      <c r="AK520" s="844">
        <v>7</v>
      </c>
      <c r="AL520" s="844">
        <v>5</v>
      </c>
      <c r="AM520" s="844">
        <v>10</v>
      </c>
      <c r="AN520" s="844">
        <v>13</v>
      </c>
      <c r="AO520" s="842"/>
      <c r="AP520" s="846" t="s">
        <v>430</v>
      </c>
      <c r="AQ520" s="846" t="s">
        <v>430</v>
      </c>
      <c r="AR520" s="846" t="s">
        <v>430</v>
      </c>
      <c r="AS520" s="846" t="s">
        <v>430</v>
      </c>
      <c r="AT520" s="846">
        <v>-27.08</v>
      </c>
      <c r="AU520" s="849"/>
      <c r="AV520" s="844" t="s">
        <v>430</v>
      </c>
      <c r="AW520" s="844" t="s">
        <v>430</v>
      </c>
      <c r="AX520" s="844" t="s">
        <v>430</v>
      </c>
      <c r="AY520" s="844" t="s">
        <v>430</v>
      </c>
      <c r="AZ520" s="844">
        <v>11</v>
      </c>
      <c r="BA520" s="851"/>
      <c r="BB520" s="846">
        <v>18.51437477759</v>
      </c>
      <c r="BC520" s="852">
        <v>0.97010692117017905</v>
      </c>
      <c r="BD520" s="852">
        <v>-2.0681587091585799E-2</v>
      </c>
      <c r="BE520" s="852">
        <v>0.13816985424947001</v>
      </c>
      <c r="BF520" s="847"/>
      <c r="BG520" s="846">
        <v>63.954300000000003</v>
      </c>
      <c r="BH520" s="846">
        <v>27.971900000000002</v>
      </c>
      <c r="BI520" s="846">
        <v>3.7542599999999999</v>
      </c>
      <c r="BJ520" s="846">
        <v>4.3195399999999999</v>
      </c>
      <c r="BK520" s="842"/>
      <c r="BL520" s="855" t="s">
        <v>3078</v>
      </c>
      <c r="BM520" s="855" t="s">
        <v>3079</v>
      </c>
      <c r="BN520" s="855" t="s">
        <v>3080</v>
      </c>
      <c r="BO520" s="855" t="s">
        <v>3081</v>
      </c>
      <c r="BP520" s="855" t="s">
        <v>3082</v>
      </c>
      <c r="BQ520" s="842"/>
      <c r="BR520" s="856" t="s">
        <v>526</v>
      </c>
    </row>
    <row r="521" spans="1:70" s="428" customFormat="1" x14ac:dyDescent="0.25">
      <c r="A521" s="345" t="s">
        <v>3940</v>
      </c>
      <c r="B521" s="373"/>
      <c r="C521" s="719">
        <v>45576</v>
      </c>
      <c r="D521" s="373"/>
      <c r="E521" s="346">
        <v>397.21</v>
      </c>
      <c r="F521" s="373"/>
      <c r="G521" s="347">
        <v>9.1129999999999995</v>
      </c>
      <c r="H521" s="374"/>
      <c r="I521" s="348">
        <v>1.3569</v>
      </c>
      <c r="J521" s="348">
        <v>-2.3677000000000001</v>
      </c>
      <c r="K521" s="348">
        <v>6.0391000000000004</v>
      </c>
      <c r="L521" s="348">
        <v>-11.6358</v>
      </c>
      <c r="M521" s="348">
        <v>-16.616299999999999</v>
      </c>
      <c r="N521" s="350">
        <v>-1.4200999999999999</v>
      </c>
      <c r="O521" s="348" t="s">
        <v>430</v>
      </c>
      <c r="P521" s="348" t="s">
        <v>430</v>
      </c>
      <c r="Q521" s="348" t="s">
        <v>430</v>
      </c>
      <c r="R521" s="348" t="s">
        <v>430</v>
      </c>
      <c r="S521" s="348">
        <v>8.5914999999999999</v>
      </c>
      <c r="T521" s="348">
        <v>-16.4482</v>
      </c>
      <c r="U521" s="348">
        <v>-10.0661</v>
      </c>
      <c r="V521" s="348">
        <v>-14.664300000000001</v>
      </c>
      <c r="W521" s="348">
        <v>8.5914999999999999</v>
      </c>
      <c r="X521" s="348">
        <v>-5.8440000000000003</v>
      </c>
      <c r="Y521" s="374"/>
      <c r="Z521" s="346">
        <v>5</v>
      </c>
      <c r="AA521" s="346">
        <v>5</v>
      </c>
      <c r="AB521" s="346">
        <v>5</v>
      </c>
      <c r="AC521" s="346">
        <v>5</v>
      </c>
      <c r="AD521" s="346">
        <v>4</v>
      </c>
      <c r="AE521" s="346">
        <v>3</v>
      </c>
      <c r="AF521" s="346" t="s">
        <v>430</v>
      </c>
      <c r="AG521" s="346" t="s">
        <v>430</v>
      </c>
      <c r="AH521" s="346" t="s">
        <v>430</v>
      </c>
      <c r="AI521" s="346" t="s">
        <v>430</v>
      </c>
      <c r="AJ521" s="346">
        <v>4</v>
      </c>
      <c r="AK521" s="346">
        <v>4</v>
      </c>
      <c r="AL521" s="346">
        <v>3</v>
      </c>
      <c r="AM521" s="346">
        <v>3</v>
      </c>
      <c r="AN521" s="346">
        <v>4</v>
      </c>
      <c r="AO521" s="373"/>
      <c r="AP521" s="348" t="s">
        <v>430</v>
      </c>
      <c r="AQ521" s="348" t="s">
        <v>430</v>
      </c>
      <c r="AR521" s="348" t="s">
        <v>430</v>
      </c>
      <c r="AS521" s="348" t="s">
        <v>430</v>
      </c>
      <c r="AT521" s="348">
        <v>-19.850000000000001</v>
      </c>
      <c r="AU521" s="351"/>
      <c r="AV521" s="346" t="s">
        <v>430</v>
      </c>
      <c r="AW521" s="346" t="s">
        <v>430</v>
      </c>
      <c r="AX521" s="346" t="s">
        <v>430</v>
      </c>
      <c r="AY521" s="346" t="s">
        <v>430</v>
      </c>
      <c r="AZ521" s="346">
        <v>3</v>
      </c>
      <c r="BA521" s="362"/>
      <c r="BB521" s="348">
        <v>22.128166180063001</v>
      </c>
      <c r="BC521" s="375">
        <v>0.95932855157590702</v>
      </c>
      <c r="BD521" s="375">
        <v>-3.0830080123879999E-2</v>
      </c>
      <c r="BE521" s="375">
        <v>1.00474107936998</v>
      </c>
      <c r="BF521" s="374"/>
      <c r="BG521" s="348">
        <v>28.781600000000001</v>
      </c>
      <c r="BH521" s="348">
        <v>21.542100000000001</v>
      </c>
      <c r="BI521" s="348">
        <v>31.492799999999999</v>
      </c>
      <c r="BJ521" s="348">
        <v>18.183499999999999</v>
      </c>
      <c r="BK521" s="373"/>
      <c r="BL521" s="372" t="s">
        <v>3084</v>
      </c>
      <c r="BM521" s="372" t="s">
        <v>3085</v>
      </c>
      <c r="BN521" s="372" t="s">
        <v>3086</v>
      </c>
      <c r="BO521" s="372" t="s">
        <v>3087</v>
      </c>
      <c r="BP521" s="372" t="s">
        <v>3088</v>
      </c>
      <c r="BQ521" s="373"/>
      <c r="BR521" s="354" t="s">
        <v>555</v>
      </c>
    </row>
    <row r="522" spans="1:70" s="428" customFormat="1" x14ac:dyDescent="0.25">
      <c r="A522" s="345" t="s">
        <v>3941</v>
      </c>
      <c r="B522" s="373"/>
      <c r="C522" s="719">
        <v>45558</v>
      </c>
      <c r="D522" s="373"/>
      <c r="E522" s="346">
        <v>282.39999999999998</v>
      </c>
      <c r="F522" s="373"/>
      <c r="G522" s="347">
        <v>8.9700000000000006</v>
      </c>
      <c r="H522" s="374"/>
      <c r="I522" s="348">
        <v>1.8161</v>
      </c>
      <c r="J522" s="348">
        <v>-2.0741999999999998</v>
      </c>
      <c r="K522" s="348">
        <v>8.0723000000000003</v>
      </c>
      <c r="L522" s="348">
        <v>-7.0465999999999998</v>
      </c>
      <c r="M522" s="348">
        <v>-11.100099999999999</v>
      </c>
      <c r="N522" s="350">
        <v>3.0863</v>
      </c>
      <c r="O522" s="348" t="s">
        <v>430</v>
      </c>
      <c r="P522" s="348" t="s">
        <v>430</v>
      </c>
      <c r="Q522" s="348" t="s">
        <v>430</v>
      </c>
      <c r="R522" s="348" t="s">
        <v>430</v>
      </c>
      <c r="S522" s="348">
        <v>10.332100000000001</v>
      </c>
      <c r="T522" s="348">
        <v>-11.100099999999999</v>
      </c>
      <c r="U522" s="348">
        <v>-5.3796999999999997</v>
      </c>
      <c r="V522" s="348">
        <v>-10.2102</v>
      </c>
      <c r="W522" s="348">
        <v>10.332100000000001</v>
      </c>
      <c r="X522" s="348">
        <v>-6.6007999999999996</v>
      </c>
      <c r="Y522" s="374"/>
      <c r="Z522" s="346">
        <v>1</v>
      </c>
      <c r="AA522" s="346">
        <v>3</v>
      </c>
      <c r="AB522" s="346">
        <v>3</v>
      </c>
      <c r="AC522" s="346">
        <v>2</v>
      </c>
      <c r="AD522" s="346">
        <v>2</v>
      </c>
      <c r="AE522" s="346">
        <v>2</v>
      </c>
      <c r="AF522" s="346" t="s">
        <v>430</v>
      </c>
      <c r="AG522" s="346" t="s">
        <v>430</v>
      </c>
      <c r="AH522" s="346" t="s">
        <v>430</v>
      </c>
      <c r="AI522" s="346" t="s">
        <v>430</v>
      </c>
      <c r="AJ522" s="346">
        <v>3</v>
      </c>
      <c r="AK522" s="346">
        <v>2</v>
      </c>
      <c r="AL522" s="346">
        <v>2</v>
      </c>
      <c r="AM522" s="346">
        <v>2</v>
      </c>
      <c r="AN522" s="346">
        <v>3</v>
      </c>
      <c r="AO522" s="373"/>
      <c r="AP522" s="348" t="s">
        <v>430</v>
      </c>
      <c r="AQ522" s="348" t="s">
        <v>430</v>
      </c>
      <c r="AR522" s="348" t="s">
        <v>430</v>
      </c>
      <c r="AS522" s="348" t="s">
        <v>430</v>
      </c>
      <c r="AT522" s="348">
        <v>-11.21</v>
      </c>
      <c r="AU522" s="351"/>
      <c r="AV522" s="346" t="s">
        <v>430</v>
      </c>
      <c r="AW522" s="346" t="s">
        <v>430</v>
      </c>
      <c r="AX522" s="346" t="s">
        <v>430</v>
      </c>
      <c r="AY522" s="346" t="s">
        <v>430</v>
      </c>
      <c r="AZ522" s="346">
        <v>2</v>
      </c>
      <c r="BA522" s="362"/>
      <c r="BB522" s="348">
        <v>19.9557917251609</v>
      </c>
      <c r="BC522" s="375">
        <v>0.61890562211521605</v>
      </c>
      <c r="BD522" s="375">
        <v>-4.9433489626105401E-2</v>
      </c>
      <c r="BE522" s="375">
        <v>0.31595737567384802</v>
      </c>
      <c r="BF522" s="374"/>
      <c r="BG522" s="348">
        <v>28.185700000000001</v>
      </c>
      <c r="BH522" s="348">
        <v>54.965899999999998</v>
      </c>
      <c r="BI522" s="348">
        <v>16.696100000000001</v>
      </c>
      <c r="BJ522" s="348">
        <v>0.15229999999999999</v>
      </c>
      <c r="BK522" s="373"/>
      <c r="BL522" s="372" t="s">
        <v>3090</v>
      </c>
      <c r="BM522" s="372" t="s">
        <v>3091</v>
      </c>
      <c r="BN522" s="372" t="s">
        <v>3092</v>
      </c>
      <c r="BO522" s="372" t="s">
        <v>3093</v>
      </c>
      <c r="BP522" s="372" t="s">
        <v>3094</v>
      </c>
      <c r="BQ522" s="373"/>
      <c r="BR522" s="354" t="s">
        <v>604</v>
      </c>
    </row>
    <row r="523" spans="1:70" s="428" customFormat="1" x14ac:dyDescent="0.25">
      <c r="A523" s="345" t="s">
        <v>3942</v>
      </c>
      <c r="B523" s="373"/>
      <c r="C523" s="719">
        <v>45180</v>
      </c>
      <c r="D523" s="373"/>
      <c r="E523" s="346">
        <v>228.28200000000001</v>
      </c>
      <c r="F523" s="373"/>
      <c r="G523" s="347">
        <v>10.005000000000001</v>
      </c>
      <c r="H523" s="374"/>
      <c r="I523" s="348">
        <v>1.7254</v>
      </c>
      <c r="J523" s="348">
        <v>2.1836000000000002</v>
      </c>
      <c r="K523" s="348">
        <v>16.157599999999999</v>
      </c>
      <c r="L523" s="348">
        <v>-7.0392000000000001</v>
      </c>
      <c r="M523" s="348">
        <v>-16.8689</v>
      </c>
      <c r="N523" s="350">
        <v>-16.392700000000001</v>
      </c>
      <c r="O523" s="348">
        <v>-9.2866999999999997</v>
      </c>
      <c r="P523" s="348" t="s">
        <v>430</v>
      </c>
      <c r="Q523" s="348" t="s">
        <v>430</v>
      </c>
      <c r="R523" s="348" t="s">
        <v>430</v>
      </c>
      <c r="S523" s="348">
        <v>20.191700000000001</v>
      </c>
      <c r="T523" s="348">
        <v>-14.4001</v>
      </c>
      <c r="U523" s="348">
        <v>-14.356199999999999</v>
      </c>
      <c r="V523" s="348">
        <v>-24.9831</v>
      </c>
      <c r="W523" s="348">
        <v>20.191700000000001</v>
      </c>
      <c r="X523" s="348">
        <v>1.9E-2</v>
      </c>
      <c r="Y523" s="374"/>
      <c r="Z523" s="346">
        <v>2</v>
      </c>
      <c r="AA523" s="346">
        <v>1</v>
      </c>
      <c r="AB523" s="346">
        <v>1</v>
      </c>
      <c r="AC523" s="346">
        <v>1</v>
      </c>
      <c r="AD523" s="346">
        <v>5</v>
      </c>
      <c r="AE523" s="346">
        <v>12</v>
      </c>
      <c r="AF523" s="346">
        <v>9</v>
      </c>
      <c r="AG523" s="346" t="s">
        <v>430</v>
      </c>
      <c r="AH523" s="346" t="s">
        <v>430</v>
      </c>
      <c r="AI523" s="346" t="s">
        <v>430</v>
      </c>
      <c r="AJ523" s="346">
        <v>1</v>
      </c>
      <c r="AK523" s="346">
        <v>3</v>
      </c>
      <c r="AL523" s="346">
        <v>12</v>
      </c>
      <c r="AM523" s="346">
        <v>12</v>
      </c>
      <c r="AN523" s="346">
        <v>1</v>
      </c>
      <c r="AO523" s="373"/>
      <c r="AP523" s="348" t="s">
        <v>430</v>
      </c>
      <c r="AQ523" s="348" t="s">
        <v>430</v>
      </c>
      <c r="AR523" s="348" t="s">
        <v>430</v>
      </c>
      <c r="AS523" s="348" t="s">
        <v>430</v>
      </c>
      <c r="AT523" s="348">
        <v>-23.22</v>
      </c>
      <c r="AU523" s="351"/>
      <c r="AV523" s="346" t="s">
        <v>430</v>
      </c>
      <c r="AW523" s="346" t="s">
        <v>430</v>
      </c>
      <c r="AX523" s="346" t="s">
        <v>430</v>
      </c>
      <c r="AY523" s="346" t="s">
        <v>430</v>
      </c>
      <c r="AZ523" s="346">
        <v>6</v>
      </c>
      <c r="BA523" s="362"/>
      <c r="BB523" s="348">
        <v>23.9557848125602</v>
      </c>
      <c r="BC523" s="375">
        <v>0.62754529440127005</v>
      </c>
      <c r="BD523" s="375">
        <v>-1.4242757530183E-2</v>
      </c>
      <c r="BE523" s="375">
        <v>-1.2713111901643899E-2</v>
      </c>
      <c r="BF523" s="374"/>
      <c r="BG523" s="348">
        <v>17.732900000000001</v>
      </c>
      <c r="BH523" s="348">
        <v>7.5435699999999999</v>
      </c>
      <c r="BI523" s="348">
        <v>51.363799999999998</v>
      </c>
      <c r="BJ523" s="348">
        <v>23.359729999999999</v>
      </c>
      <c r="BK523" s="373"/>
      <c r="BL523" s="372" t="s">
        <v>3096</v>
      </c>
      <c r="BM523" s="372" t="s">
        <v>3097</v>
      </c>
      <c r="BN523" s="372" t="s">
        <v>3098</v>
      </c>
      <c r="BO523" s="372" t="s">
        <v>3099</v>
      </c>
      <c r="BP523" s="372" t="s">
        <v>3100</v>
      </c>
      <c r="BQ523" s="373"/>
      <c r="BR523" s="354" t="s">
        <v>548</v>
      </c>
    </row>
    <row r="524" spans="1:70" s="428" customFormat="1" x14ac:dyDescent="0.25">
      <c r="A524" s="345" t="s">
        <v>3943</v>
      </c>
      <c r="B524" s="373"/>
      <c r="C524" s="719">
        <v>46094</v>
      </c>
      <c r="D524" s="373"/>
      <c r="E524" s="346">
        <v>79.654700000000005</v>
      </c>
      <c r="F524" s="373"/>
      <c r="G524" s="347">
        <v>10.3622</v>
      </c>
      <c r="H524" s="374"/>
      <c r="I524" s="348">
        <v>1.2585999999999999</v>
      </c>
      <c r="J524" s="348">
        <v>-2.2092999999999998</v>
      </c>
      <c r="K524" s="348">
        <v>3.2482000000000002</v>
      </c>
      <c r="L524" s="348" t="s">
        <v>430</v>
      </c>
      <c r="M524" s="348" t="s">
        <v>430</v>
      </c>
      <c r="N524" s="350" t="s">
        <v>430</v>
      </c>
      <c r="O524" s="348" t="s">
        <v>430</v>
      </c>
      <c r="P524" s="348" t="s">
        <v>430</v>
      </c>
      <c r="Q524" s="348" t="s">
        <v>430</v>
      </c>
      <c r="R524" s="348" t="s">
        <v>430</v>
      </c>
      <c r="S524" s="348">
        <v>4.08</v>
      </c>
      <c r="T524" s="348" t="s">
        <v>430</v>
      </c>
      <c r="U524" s="348" t="s">
        <v>430</v>
      </c>
      <c r="V524" s="348" t="s">
        <v>430</v>
      </c>
      <c r="W524" s="348">
        <v>4.08</v>
      </c>
      <c r="X524" s="348">
        <v>3.6219999999999999</v>
      </c>
      <c r="Y524" s="374"/>
      <c r="Z524" s="346">
        <v>7</v>
      </c>
      <c r="AA524" s="346">
        <v>4</v>
      </c>
      <c r="AB524" s="346">
        <v>6</v>
      </c>
      <c r="AC524" s="346" t="s">
        <v>430</v>
      </c>
      <c r="AD524" s="346" t="s">
        <v>430</v>
      </c>
      <c r="AE524" s="346" t="s">
        <v>430</v>
      </c>
      <c r="AF524" s="346" t="s">
        <v>430</v>
      </c>
      <c r="AG524" s="346" t="s">
        <v>430</v>
      </c>
      <c r="AH524" s="346" t="s">
        <v>430</v>
      </c>
      <c r="AI524" s="346" t="s">
        <v>430</v>
      </c>
      <c r="AJ524" s="346">
        <v>9</v>
      </c>
      <c r="AK524" s="346" t="s">
        <v>430</v>
      </c>
      <c r="AL524" s="346" t="s">
        <v>430</v>
      </c>
      <c r="AM524" s="346" t="s">
        <v>430</v>
      </c>
      <c r="AN524" s="346">
        <v>9</v>
      </c>
      <c r="AO524" s="373"/>
      <c r="AP524" s="348" t="s">
        <v>430</v>
      </c>
      <c r="AQ524" s="348" t="s">
        <v>430</v>
      </c>
      <c r="AR524" s="348" t="s">
        <v>430</v>
      </c>
      <c r="AS524" s="348" t="s">
        <v>430</v>
      </c>
      <c r="AT524" s="348" t="s">
        <v>430</v>
      </c>
      <c r="AU524" s="351"/>
      <c r="AV524" s="346" t="s">
        <v>430</v>
      </c>
      <c r="AW524" s="346" t="s">
        <v>430</v>
      </c>
      <c r="AX524" s="346" t="s">
        <v>430</v>
      </c>
      <c r="AY524" s="346" t="s">
        <v>430</v>
      </c>
      <c r="AZ524" s="346" t="s">
        <v>430</v>
      </c>
      <c r="BA524" s="362"/>
      <c r="BB524" s="348" t="s">
        <v>430</v>
      </c>
      <c r="BC524" s="375">
        <v>0</v>
      </c>
      <c r="BD524" s="375">
        <v>0</v>
      </c>
      <c r="BE524" s="375">
        <v>2.6745427361630099</v>
      </c>
      <c r="BF524" s="374"/>
      <c r="BG524" s="348">
        <v>20.8568</v>
      </c>
      <c r="BH524" s="348">
        <v>13.2026</v>
      </c>
      <c r="BI524" s="348">
        <v>3.8333499999999998</v>
      </c>
      <c r="BJ524" s="348">
        <v>62.107250000000001</v>
      </c>
      <c r="BK524" s="373"/>
      <c r="BL524" s="372" t="s">
        <v>3102</v>
      </c>
      <c r="BM524" s="372" t="s">
        <v>3103</v>
      </c>
      <c r="BN524" s="372" t="s">
        <v>3104</v>
      </c>
      <c r="BO524" s="372" t="s">
        <v>3105</v>
      </c>
      <c r="BP524" s="372" t="s">
        <v>3106</v>
      </c>
      <c r="BQ524" s="373"/>
      <c r="BR524" s="354" t="s">
        <v>476</v>
      </c>
    </row>
    <row r="525" spans="1:70" s="428" customFormat="1" x14ac:dyDescent="0.25">
      <c r="A525" s="885" t="s">
        <v>93</v>
      </c>
      <c r="B525" s="402"/>
      <c r="C525" s="724"/>
      <c r="D525" s="402"/>
      <c r="E525" s="403"/>
      <c r="F525" s="402"/>
      <c r="G525" s="404"/>
      <c r="H525" s="406"/>
      <c r="I525" s="405">
        <v>1.5001</v>
      </c>
      <c r="J525" s="405">
        <v>-3.4767999999999999</v>
      </c>
      <c r="K525" s="405">
        <v>4.7392000000000003</v>
      </c>
      <c r="L525" s="405">
        <v>-14.0352</v>
      </c>
      <c r="M525" s="405">
        <v>-16.4373</v>
      </c>
      <c r="N525" s="407">
        <v>-5.9044999999999996</v>
      </c>
      <c r="O525" s="405">
        <v>-0.39240000000000003</v>
      </c>
      <c r="P525" s="405">
        <v>11.6456</v>
      </c>
      <c r="Q525" s="405">
        <v>10.168699999999999</v>
      </c>
      <c r="R525" s="405">
        <v>15.5991</v>
      </c>
      <c r="S525" s="405">
        <v>6.9301000000000004</v>
      </c>
      <c r="T525" s="405">
        <v>-17.0242</v>
      </c>
      <c r="U525" s="405">
        <v>-10.998900000000001</v>
      </c>
      <c r="V525" s="405">
        <v>-16.701799999999999</v>
      </c>
      <c r="W525" s="405">
        <v>6.9301000000000004</v>
      </c>
      <c r="X525" s="405">
        <v>6.1839000000000004</v>
      </c>
      <c r="Y525" s="406"/>
      <c r="Z525" s="403">
        <v>7</v>
      </c>
      <c r="AA525" s="403">
        <v>13</v>
      </c>
      <c r="AB525" s="403">
        <v>13</v>
      </c>
      <c r="AC525" s="403">
        <v>12</v>
      </c>
      <c r="AD525" s="403">
        <v>12</v>
      </c>
      <c r="AE525" s="403">
        <v>12</v>
      </c>
      <c r="AF525" s="403">
        <v>9</v>
      </c>
      <c r="AG525" s="403">
        <v>5</v>
      </c>
      <c r="AH525" s="403">
        <v>5</v>
      </c>
      <c r="AI525" s="403">
        <v>5</v>
      </c>
      <c r="AJ525" s="403">
        <v>13</v>
      </c>
      <c r="AK525" s="403">
        <v>12</v>
      </c>
      <c r="AL525" s="403">
        <v>12</v>
      </c>
      <c r="AM525" s="403">
        <v>12</v>
      </c>
      <c r="AN525" s="403">
        <v>13</v>
      </c>
      <c r="AO525" s="402"/>
      <c r="AP525" s="405">
        <v>15.444000000000001</v>
      </c>
      <c r="AQ525" s="405">
        <v>12.016</v>
      </c>
      <c r="AR525" s="405">
        <v>3.6720000000000002</v>
      </c>
      <c r="AS525" s="405">
        <v>-3.8279999999999998</v>
      </c>
      <c r="AT525" s="405">
        <v>-22.197500000000002</v>
      </c>
      <c r="AU525" s="408"/>
      <c r="AV525" s="403">
        <v>5</v>
      </c>
      <c r="AW525" s="403">
        <v>5</v>
      </c>
      <c r="AX525" s="403">
        <v>5</v>
      </c>
      <c r="AY525" s="403">
        <v>5</v>
      </c>
      <c r="AZ525" s="403">
        <v>12</v>
      </c>
      <c r="BA525" s="409"/>
      <c r="BB525" s="405"/>
      <c r="BC525" s="410"/>
      <c r="BD525" s="410"/>
      <c r="BE525" s="410"/>
      <c r="BF525" s="406"/>
      <c r="BG525" s="405"/>
      <c r="BH525" s="405"/>
      <c r="BI525" s="405"/>
      <c r="BJ525" s="405"/>
      <c r="BK525" s="402"/>
      <c r="BL525" s="401"/>
      <c r="BM525" s="401"/>
      <c r="BN525" s="401"/>
      <c r="BO525" s="401"/>
      <c r="BP525" s="401"/>
      <c r="BQ525" s="402"/>
      <c r="BR525" s="411"/>
    </row>
    <row r="526" spans="1:70" s="428" customFormat="1" x14ac:dyDescent="0.25">
      <c r="A526" s="886" t="s">
        <v>94</v>
      </c>
      <c r="B526" s="373"/>
      <c r="C526" s="719"/>
      <c r="D526" s="373"/>
      <c r="E526" s="346"/>
      <c r="F526" s="373"/>
      <c r="G526" s="347"/>
      <c r="H526" s="374"/>
      <c r="I526" s="348">
        <v>1.8161</v>
      </c>
      <c r="J526" s="348">
        <v>2.1836000000000002</v>
      </c>
      <c r="K526" s="348">
        <v>16.157599999999999</v>
      </c>
      <c r="L526" s="348">
        <v>-7.0392000000000001</v>
      </c>
      <c r="M526" s="348">
        <v>-8.3138000000000005</v>
      </c>
      <c r="N526" s="350">
        <v>9.6211000000000002</v>
      </c>
      <c r="O526" s="348">
        <v>8.9504999999999999</v>
      </c>
      <c r="P526" s="348">
        <v>16.749400000000001</v>
      </c>
      <c r="Q526" s="348">
        <v>12.096500000000001</v>
      </c>
      <c r="R526" s="348">
        <v>15.793200000000001</v>
      </c>
      <c r="S526" s="348">
        <v>20.191700000000001</v>
      </c>
      <c r="T526" s="348">
        <v>-8.1616999999999997</v>
      </c>
      <c r="U526" s="348">
        <v>-2.4849999999999999</v>
      </c>
      <c r="V526" s="348">
        <v>-4.0881999999999996</v>
      </c>
      <c r="W526" s="348">
        <v>20.191700000000001</v>
      </c>
      <c r="X526" s="348">
        <v>18.482199999999999</v>
      </c>
      <c r="Y526" s="374"/>
      <c r="Z526" s="346"/>
      <c r="AA526" s="346"/>
      <c r="AB526" s="346"/>
      <c r="AC526" s="346"/>
      <c r="AD526" s="346"/>
      <c r="AE526" s="346"/>
      <c r="AF526" s="346"/>
      <c r="AG526" s="346"/>
      <c r="AH526" s="346"/>
      <c r="AI526" s="346"/>
      <c r="AJ526" s="346"/>
      <c r="AK526" s="346"/>
      <c r="AL526" s="346"/>
      <c r="AM526" s="346"/>
      <c r="AN526" s="346"/>
      <c r="AO526" s="373"/>
      <c r="AP526" s="348">
        <v>16.059999999999999</v>
      </c>
      <c r="AQ526" s="348">
        <v>13.15</v>
      </c>
      <c r="AR526" s="348">
        <v>7.39</v>
      </c>
      <c r="AS526" s="348">
        <v>-1.1000000000000001</v>
      </c>
      <c r="AT526" s="348">
        <v>-5.5</v>
      </c>
      <c r="AU526" s="351"/>
      <c r="AV526" s="346"/>
      <c r="AW526" s="346"/>
      <c r="AX526" s="346"/>
      <c r="AY526" s="346"/>
      <c r="AZ526" s="346"/>
      <c r="BA526" s="362"/>
      <c r="BB526" s="348"/>
      <c r="BC526" s="375"/>
      <c r="BD526" s="375"/>
      <c r="BE526" s="375"/>
      <c r="BF526" s="374"/>
      <c r="BG526" s="348"/>
      <c r="BH526" s="348"/>
      <c r="BI526" s="348"/>
      <c r="BJ526" s="348"/>
      <c r="BK526" s="373"/>
      <c r="BL526" s="372"/>
      <c r="BM526" s="372"/>
      <c r="BN526" s="372"/>
      <c r="BO526" s="372"/>
      <c r="BP526" s="372"/>
      <c r="BQ526" s="373"/>
      <c r="BR526" s="354"/>
    </row>
    <row r="527" spans="1:70" s="428" customFormat="1" x14ac:dyDescent="0.25">
      <c r="A527" s="886" t="s">
        <v>95</v>
      </c>
      <c r="B527" s="373"/>
      <c r="C527" s="719"/>
      <c r="D527" s="373"/>
      <c r="E527" s="346"/>
      <c r="F527" s="373"/>
      <c r="G527" s="347"/>
      <c r="H527" s="374"/>
      <c r="I527" s="348">
        <v>1.2585999999999999</v>
      </c>
      <c r="J527" s="348">
        <v>-5.8872</v>
      </c>
      <c r="K527" s="348">
        <v>-0.68679999999999997</v>
      </c>
      <c r="L527" s="348">
        <v>-19.2653</v>
      </c>
      <c r="M527" s="348">
        <v>-20.245699999999999</v>
      </c>
      <c r="N527" s="350">
        <v>-16.392700000000001</v>
      </c>
      <c r="O527" s="348">
        <v>-9.2866999999999997</v>
      </c>
      <c r="P527" s="348">
        <v>8.7985000000000007</v>
      </c>
      <c r="Q527" s="348">
        <v>8.7855000000000008</v>
      </c>
      <c r="R527" s="348">
        <v>15.235900000000001</v>
      </c>
      <c r="S527" s="348">
        <v>1.2459</v>
      </c>
      <c r="T527" s="348">
        <v>-20.964099999999998</v>
      </c>
      <c r="U527" s="348">
        <v>-14.356199999999999</v>
      </c>
      <c r="V527" s="348">
        <v>-24.9831</v>
      </c>
      <c r="W527" s="348">
        <v>1.2459</v>
      </c>
      <c r="X527" s="348">
        <v>-8.9556000000000004</v>
      </c>
      <c r="Y527" s="374"/>
      <c r="Z527" s="346"/>
      <c r="AA527" s="346"/>
      <c r="AB527" s="346"/>
      <c r="AC527" s="346"/>
      <c r="AD527" s="346"/>
      <c r="AE527" s="346"/>
      <c r="AF527" s="346"/>
      <c r="AG527" s="346"/>
      <c r="AH527" s="346"/>
      <c r="AI527" s="346"/>
      <c r="AJ527" s="346"/>
      <c r="AK527" s="346"/>
      <c r="AL527" s="346"/>
      <c r="AM527" s="346"/>
      <c r="AN527" s="346"/>
      <c r="AO527" s="373"/>
      <c r="AP527" s="348">
        <v>14.72</v>
      </c>
      <c r="AQ527" s="348">
        <v>10.57</v>
      </c>
      <c r="AR527" s="348">
        <v>1.24</v>
      </c>
      <c r="AS527" s="348">
        <v>-6.72</v>
      </c>
      <c r="AT527" s="348">
        <v>-29.93</v>
      </c>
      <c r="AU527" s="351"/>
      <c r="AV527" s="346"/>
      <c r="AW527" s="346"/>
      <c r="AX527" s="346"/>
      <c r="AY527" s="346"/>
      <c r="AZ527" s="346"/>
      <c r="BA527" s="362"/>
      <c r="BB527" s="348"/>
      <c r="BC527" s="375"/>
      <c r="BD527" s="375"/>
      <c r="BE527" s="375"/>
      <c r="BF527" s="374"/>
      <c r="BG527" s="348"/>
      <c r="BH527" s="348"/>
      <c r="BI527" s="348"/>
      <c r="BJ527" s="348"/>
      <c r="BK527" s="373"/>
      <c r="BL527" s="372"/>
      <c r="BM527" s="372"/>
      <c r="BN527" s="372"/>
      <c r="BO527" s="372"/>
      <c r="BP527" s="372"/>
      <c r="BQ527" s="373"/>
      <c r="BR527" s="354"/>
    </row>
    <row r="528" spans="1:70" s="428" customFormat="1" x14ac:dyDescent="0.25">
      <c r="A528" s="887" t="s">
        <v>96</v>
      </c>
      <c r="B528" s="413"/>
      <c r="C528" s="725"/>
      <c r="D528" s="413"/>
      <c r="E528" s="414"/>
      <c r="F528" s="413"/>
      <c r="G528" s="415"/>
      <c r="H528" s="417"/>
      <c r="I528" s="416">
        <v>1.4139999999999999</v>
      </c>
      <c r="J528" s="416">
        <v>-3.7759</v>
      </c>
      <c r="K528" s="416">
        <v>2.7507999999999999</v>
      </c>
      <c r="L528" s="416">
        <v>-16.078800000000001</v>
      </c>
      <c r="M528" s="416">
        <v>-17.5183</v>
      </c>
      <c r="N528" s="418">
        <v>-7.3666999999999998</v>
      </c>
      <c r="O528" s="416">
        <v>-0.69950000000000001</v>
      </c>
      <c r="P528" s="416">
        <v>10.3369</v>
      </c>
      <c r="Q528" s="416">
        <v>9.7546999999999997</v>
      </c>
      <c r="R528" s="416">
        <v>15.651199999999999</v>
      </c>
      <c r="S528" s="416">
        <v>4.5144000000000002</v>
      </c>
      <c r="T528" s="416">
        <v>-19.129899999999999</v>
      </c>
      <c r="U528" s="416">
        <v>-11.918100000000001</v>
      </c>
      <c r="V528" s="416">
        <v>-18.7879</v>
      </c>
      <c r="W528" s="416">
        <v>4.5144000000000002</v>
      </c>
      <c r="X528" s="416">
        <v>4.5031999999999996</v>
      </c>
      <c r="Y528" s="417"/>
      <c r="Z528" s="414"/>
      <c r="AA528" s="414"/>
      <c r="AB528" s="414"/>
      <c r="AC528" s="414"/>
      <c r="AD528" s="414"/>
      <c r="AE528" s="414"/>
      <c r="AF528" s="414"/>
      <c r="AG528" s="414"/>
      <c r="AH528" s="414"/>
      <c r="AI528" s="414"/>
      <c r="AJ528" s="414"/>
      <c r="AK528" s="414"/>
      <c r="AL528" s="414"/>
      <c r="AM528" s="414"/>
      <c r="AN528" s="414"/>
      <c r="AO528" s="413"/>
      <c r="AP528" s="416">
        <v>15.54</v>
      </c>
      <c r="AQ528" s="416">
        <v>11.94</v>
      </c>
      <c r="AR528" s="416">
        <v>2.19</v>
      </c>
      <c r="AS528" s="416">
        <v>-4.54</v>
      </c>
      <c r="AT528" s="416">
        <v>-24.22</v>
      </c>
      <c r="AU528" s="419"/>
      <c r="AV528" s="414"/>
      <c r="AW528" s="414"/>
      <c r="AX528" s="414"/>
      <c r="AY528" s="414"/>
      <c r="AZ528" s="414"/>
      <c r="BA528" s="420"/>
      <c r="BB528" s="416"/>
      <c r="BC528" s="421"/>
      <c r="BD528" s="421"/>
      <c r="BE528" s="421"/>
      <c r="BF528" s="417"/>
      <c r="BG528" s="416"/>
      <c r="BH528" s="416"/>
      <c r="BI528" s="416"/>
      <c r="BJ528" s="416"/>
      <c r="BK528" s="413"/>
      <c r="BL528" s="412"/>
      <c r="BM528" s="412"/>
      <c r="BN528" s="412"/>
      <c r="BO528" s="412"/>
      <c r="BP528" s="412"/>
      <c r="BQ528" s="413"/>
      <c r="BR528" s="422"/>
    </row>
    <row r="529" spans="1:70" s="428" customFormat="1" ht="14.5" customHeight="1" x14ac:dyDescent="0.35">
      <c r="A529" s="874" t="s">
        <v>3944</v>
      </c>
      <c r="B529" s="862"/>
      <c r="C529" s="863"/>
      <c r="D529" s="862"/>
      <c r="E529" s="864"/>
      <c r="F529" s="862"/>
      <c r="G529" s="865"/>
      <c r="H529" s="867"/>
      <c r="I529" s="866"/>
      <c r="J529" s="866"/>
      <c r="K529" s="866"/>
      <c r="L529" s="866"/>
      <c r="M529" s="866"/>
      <c r="N529" s="868"/>
      <c r="O529" s="866"/>
      <c r="P529" s="866"/>
      <c r="Q529" s="866"/>
      <c r="R529" s="866"/>
      <c r="S529" s="866"/>
      <c r="T529" s="866"/>
      <c r="U529" s="866"/>
      <c r="V529" s="866"/>
      <c r="W529" s="866"/>
      <c r="X529" s="866"/>
      <c r="Y529" s="867"/>
      <c r="Z529" s="864"/>
      <c r="AA529" s="864"/>
      <c r="AB529" s="864"/>
      <c r="AC529" s="864"/>
      <c r="AD529" s="864"/>
      <c r="AE529" s="864"/>
      <c r="AF529" s="864"/>
      <c r="AG529" s="864"/>
      <c r="AH529" s="864"/>
      <c r="AI529" s="864"/>
      <c r="AJ529" s="864"/>
      <c r="AK529" s="864"/>
      <c r="AL529" s="864"/>
      <c r="AM529" s="864"/>
      <c r="AN529" s="864"/>
      <c r="AO529" s="862"/>
      <c r="AP529" s="866"/>
      <c r="AQ529" s="866"/>
      <c r="AR529" s="866"/>
      <c r="AS529" s="866"/>
      <c r="AT529" s="866"/>
      <c r="AU529" s="869"/>
      <c r="AV529" s="864"/>
      <c r="AW529" s="864"/>
      <c r="AX529" s="864"/>
      <c r="AY529" s="864"/>
      <c r="AZ529" s="864"/>
      <c r="BA529" s="870"/>
      <c r="BB529" s="866"/>
      <c r="BC529" s="871"/>
      <c r="BD529" s="871"/>
      <c r="BE529" s="871"/>
      <c r="BF529" s="867"/>
      <c r="BG529" s="866"/>
      <c r="BH529" s="866"/>
      <c r="BI529" s="866"/>
      <c r="BJ529" s="866"/>
      <c r="BK529" s="862"/>
      <c r="BL529" s="872"/>
      <c r="BM529" s="872"/>
      <c r="BN529" s="872"/>
      <c r="BO529" s="872"/>
      <c r="BP529" s="872"/>
      <c r="BQ529" s="862"/>
      <c r="BR529" s="873"/>
    </row>
    <row r="530" spans="1:70" s="428" customFormat="1" x14ac:dyDescent="0.25">
      <c r="A530" s="345" t="s">
        <v>3945</v>
      </c>
      <c r="B530" s="373"/>
      <c r="C530" s="719">
        <v>45428</v>
      </c>
      <c r="D530" s="373"/>
      <c r="E530" s="346">
        <v>10271.1</v>
      </c>
      <c r="F530" s="373"/>
      <c r="G530" s="347">
        <v>11.489000000000001</v>
      </c>
      <c r="H530" s="374"/>
      <c r="I530" s="348">
        <v>1.7897000000000001</v>
      </c>
      <c r="J530" s="348">
        <v>1.1355999999999999</v>
      </c>
      <c r="K530" s="348">
        <v>11.3491</v>
      </c>
      <c r="L530" s="348">
        <v>7.5044000000000004</v>
      </c>
      <c r="M530" s="348">
        <v>1.1534</v>
      </c>
      <c r="N530" s="350">
        <v>16.3538</v>
      </c>
      <c r="O530" s="348" t="s">
        <v>430</v>
      </c>
      <c r="P530" s="348" t="s">
        <v>430</v>
      </c>
      <c r="Q530" s="348" t="s">
        <v>430</v>
      </c>
      <c r="R530" s="348" t="s">
        <v>430</v>
      </c>
      <c r="S530" s="348">
        <v>13.7187</v>
      </c>
      <c r="T530" s="348">
        <v>1.6095999999999999</v>
      </c>
      <c r="U530" s="348">
        <v>3.6164999999999998</v>
      </c>
      <c r="V530" s="348">
        <v>5.8503999999999996</v>
      </c>
      <c r="W530" s="348">
        <v>13.7187</v>
      </c>
      <c r="X530" s="348">
        <v>7.3856999999999999</v>
      </c>
      <c r="Y530" s="374"/>
      <c r="Z530" s="346">
        <v>5</v>
      </c>
      <c r="AA530" s="346">
        <v>5</v>
      </c>
      <c r="AB530" s="346">
        <v>5</v>
      </c>
      <c r="AC530" s="346">
        <v>12</v>
      </c>
      <c r="AD530" s="346">
        <v>10</v>
      </c>
      <c r="AE530" s="346">
        <v>8</v>
      </c>
      <c r="AF530" s="346" t="s">
        <v>430</v>
      </c>
      <c r="AG530" s="346" t="s">
        <v>430</v>
      </c>
      <c r="AH530" s="346" t="s">
        <v>430</v>
      </c>
      <c r="AI530" s="346" t="s">
        <v>430</v>
      </c>
      <c r="AJ530" s="346">
        <v>5</v>
      </c>
      <c r="AK530" s="346">
        <v>11</v>
      </c>
      <c r="AL530" s="346">
        <v>10</v>
      </c>
      <c r="AM530" s="346">
        <v>7</v>
      </c>
      <c r="AN530" s="346">
        <v>5</v>
      </c>
      <c r="AO530" s="373"/>
      <c r="AP530" s="348" t="s">
        <v>430</v>
      </c>
      <c r="AQ530" s="348" t="s">
        <v>430</v>
      </c>
      <c r="AR530" s="348" t="s">
        <v>430</v>
      </c>
      <c r="AS530" s="348" t="s">
        <v>430</v>
      </c>
      <c r="AT530" s="348">
        <v>10.45</v>
      </c>
      <c r="AU530" s="351"/>
      <c r="AV530" s="346" t="s">
        <v>430</v>
      </c>
      <c r="AW530" s="346" t="s">
        <v>430</v>
      </c>
      <c r="AX530" s="346" t="s">
        <v>430</v>
      </c>
      <c r="AY530" s="346" t="s">
        <v>430</v>
      </c>
      <c r="AZ530" s="346">
        <v>10</v>
      </c>
      <c r="BA530" s="362"/>
      <c r="BB530" s="348">
        <v>17.672743774695899</v>
      </c>
      <c r="BC530" s="375">
        <v>0.99576359147780402</v>
      </c>
      <c r="BD530" s="375">
        <v>3.4722545595743202E-4</v>
      </c>
      <c r="BE530" s="375">
        <v>-3.3214174563938E-2</v>
      </c>
      <c r="BF530" s="374"/>
      <c r="BG530" s="348">
        <v>54.601599999999998</v>
      </c>
      <c r="BH530" s="348">
        <v>19.9971</v>
      </c>
      <c r="BI530" s="348">
        <v>25.191800000000001</v>
      </c>
      <c r="BJ530" s="348">
        <v>0.20949999999999999</v>
      </c>
      <c r="BK530" s="373"/>
      <c r="BL530" s="372" t="s">
        <v>3109</v>
      </c>
      <c r="BM530" s="372" t="s">
        <v>3110</v>
      </c>
      <c r="BN530" s="372" t="s">
        <v>3111</v>
      </c>
      <c r="BO530" s="372" t="s">
        <v>3112</v>
      </c>
      <c r="BP530" s="372" t="s">
        <v>3113</v>
      </c>
      <c r="BQ530" s="373"/>
      <c r="BR530" s="354" t="s">
        <v>463</v>
      </c>
    </row>
    <row r="531" spans="1:70" s="428" customFormat="1" x14ac:dyDescent="0.25">
      <c r="A531" s="345" t="s">
        <v>3946</v>
      </c>
      <c r="B531" s="373"/>
      <c r="C531" s="719">
        <v>43384</v>
      </c>
      <c r="D531" s="373"/>
      <c r="E531" s="346">
        <v>6541.3</v>
      </c>
      <c r="F531" s="373"/>
      <c r="G531" s="347">
        <v>40.479999999999997</v>
      </c>
      <c r="H531" s="374"/>
      <c r="I531" s="348">
        <v>1.5809</v>
      </c>
      <c r="J531" s="348">
        <v>0.69650000000000001</v>
      </c>
      <c r="K531" s="348">
        <v>11.1782</v>
      </c>
      <c r="L531" s="348">
        <v>8.6710999999999991</v>
      </c>
      <c r="M531" s="348">
        <v>3.4236</v>
      </c>
      <c r="N531" s="350">
        <v>19.504999999999999</v>
      </c>
      <c r="O531" s="348">
        <v>9.8620000000000001</v>
      </c>
      <c r="P531" s="348">
        <v>26.572399999999998</v>
      </c>
      <c r="Q531" s="348">
        <v>22.983599999999999</v>
      </c>
      <c r="R531" s="348" t="s">
        <v>430</v>
      </c>
      <c r="S531" s="348">
        <v>13.325900000000001</v>
      </c>
      <c r="T531" s="348">
        <v>4.1955999999999998</v>
      </c>
      <c r="U531" s="348">
        <v>5.9409000000000001</v>
      </c>
      <c r="V531" s="348">
        <v>6.6386000000000003</v>
      </c>
      <c r="W531" s="348">
        <v>13.325900000000001</v>
      </c>
      <c r="X531" s="348">
        <v>20.351400000000002</v>
      </c>
      <c r="Y531" s="374"/>
      <c r="Z531" s="346">
        <v>10</v>
      </c>
      <c r="AA531" s="346">
        <v>11</v>
      </c>
      <c r="AB531" s="346">
        <v>6</v>
      </c>
      <c r="AC531" s="346">
        <v>8</v>
      </c>
      <c r="AD531" s="346">
        <v>6</v>
      </c>
      <c r="AE531" s="346">
        <v>5</v>
      </c>
      <c r="AF531" s="346">
        <v>5</v>
      </c>
      <c r="AG531" s="346">
        <v>1</v>
      </c>
      <c r="AH531" s="346">
        <v>1</v>
      </c>
      <c r="AI531" s="346" t="s">
        <v>430</v>
      </c>
      <c r="AJ531" s="346">
        <v>7</v>
      </c>
      <c r="AK531" s="346">
        <v>5</v>
      </c>
      <c r="AL531" s="346">
        <v>5</v>
      </c>
      <c r="AM531" s="346">
        <v>6</v>
      </c>
      <c r="AN531" s="346">
        <v>7</v>
      </c>
      <c r="AO531" s="373"/>
      <c r="AP531" s="348" t="s">
        <v>430</v>
      </c>
      <c r="AQ531" s="348">
        <v>23.78</v>
      </c>
      <c r="AR531" s="348">
        <v>21.08</v>
      </c>
      <c r="AS531" s="348">
        <v>16.010000000000002</v>
      </c>
      <c r="AT531" s="348">
        <v>14</v>
      </c>
      <c r="AU531" s="351"/>
      <c r="AV531" s="346" t="s">
        <v>430</v>
      </c>
      <c r="AW531" s="346">
        <v>1</v>
      </c>
      <c r="AX531" s="346">
        <v>1</v>
      </c>
      <c r="AY531" s="346">
        <v>3</v>
      </c>
      <c r="AZ531" s="346">
        <v>6</v>
      </c>
      <c r="BA531" s="362"/>
      <c r="BB531" s="348">
        <v>17.471421334153</v>
      </c>
      <c r="BC531" s="375">
        <v>1.0199515886207999</v>
      </c>
      <c r="BD531" s="375">
        <v>9.3318649931641795E-2</v>
      </c>
      <c r="BE531" s="375">
        <v>0.11128617066514999</v>
      </c>
      <c r="BF531" s="374"/>
      <c r="BG531" s="348">
        <v>46.159599999999998</v>
      </c>
      <c r="BH531" s="348">
        <v>27.880500000000001</v>
      </c>
      <c r="BI531" s="348">
        <v>21.802600000000002</v>
      </c>
      <c r="BJ531" s="348">
        <v>4.1573000000000002</v>
      </c>
      <c r="BK531" s="373"/>
      <c r="BL531" s="372" t="s">
        <v>3115</v>
      </c>
      <c r="BM531" s="372" t="s">
        <v>3116</v>
      </c>
      <c r="BN531" s="372" t="s">
        <v>3117</v>
      </c>
      <c r="BO531" s="372" t="s">
        <v>3118</v>
      </c>
      <c r="BP531" s="372" t="s">
        <v>3119</v>
      </c>
      <c r="BQ531" s="373"/>
      <c r="BR531" s="354" t="s">
        <v>513</v>
      </c>
    </row>
    <row r="532" spans="1:70" s="428" customFormat="1" x14ac:dyDescent="0.25">
      <c r="A532" s="345" t="s">
        <v>3947</v>
      </c>
      <c r="B532" s="373"/>
      <c r="C532" s="719">
        <v>45281</v>
      </c>
      <c r="D532" s="373"/>
      <c r="E532" s="346">
        <v>5191.32</v>
      </c>
      <c r="F532" s="373"/>
      <c r="G532" s="347">
        <v>15.13</v>
      </c>
      <c r="H532" s="374"/>
      <c r="I532" s="348">
        <v>1.6800999999999999</v>
      </c>
      <c r="J532" s="348">
        <v>0.86670000000000003</v>
      </c>
      <c r="K532" s="348">
        <v>9.8765000000000001</v>
      </c>
      <c r="L532" s="348">
        <v>9.3999000000000006</v>
      </c>
      <c r="M532" s="348">
        <v>3.4883999999999999</v>
      </c>
      <c r="N532" s="350">
        <v>17.456600000000002</v>
      </c>
      <c r="O532" s="348">
        <v>11.620699999999999</v>
      </c>
      <c r="P532" s="348" t="s">
        <v>430</v>
      </c>
      <c r="Q532" s="348" t="s">
        <v>430</v>
      </c>
      <c r="R532" s="348" t="s">
        <v>430</v>
      </c>
      <c r="S532" s="348">
        <v>11.578200000000001</v>
      </c>
      <c r="T532" s="348">
        <v>4.0578000000000003</v>
      </c>
      <c r="U532" s="348">
        <v>5.7302999999999997</v>
      </c>
      <c r="V532" s="348">
        <v>7.1529999999999996</v>
      </c>
      <c r="W532" s="348">
        <v>11.578200000000001</v>
      </c>
      <c r="X532" s="348">
        <v>19.262799999999999</v>
      </c>
      <c r="Y532" s="374"/>
      <c r="Z532" s="346">
        <v>9</v>
      </c>
      <c r="AA532" s="346">
        <v>8</v>
      </c>
      <c r="AB532" s="346">
        <v>11</v>
      </c>
      <c r="AC532" s="346">
        <v>7</v>
      </c>
      <c r="AD532" s="346">
        <v>5</v>
      </c>
      <c r="AE532" s="346">
        <v>7</v>
      </c>
      <c r="AF532" s="346">
        <v>3</v>
      </c>
      <c r="AG532" s="346" t="s">
        <v>430</v>
      </c>
      <c r="AH532" s="346" t="s">
        <v>430</v>
      </c>
      <c r="AI532" s="346" t="s">
        <v>430</v>
      </c>
      <c r="AJ532" s="346">
        <v>12</v>
      </c>
      <c r="AK532" s="346">
        <v>6</v>
      </c>
      <c r="AL532" s="346">
        <v>6</v>
      </c>
      <c r="AM532" s="346">
        <v>5</v>
      </c>
      <c r="AN532" s="346">
        <v>12</v>
      </c>
      <c r="AO532" s="373"/>
      <c r="AP532" s="348" t="s">
        <v>430</v>
      </c>
      <c r="AQ532" s="348" t="s">
        <v>430</v>
      </c>
      <c r="AR532" s="348" t="s">
        <v>430</v>
      </c>
      <c r="AS532" s="348" t="s">
        <v>430</v>
      </c>
      <c r="AT532" s="348">
        <v>13.66</v>
      </c>
      <c r="AU532" s="351"/>
      <c r="AV532" s="346" t="s">
        <v>430</v>
      </c>
      <c r="AW532" s="346" t="s">
        <v>430</v>
      </c>
      <c r="AX532" s="346" t="s">
        <v>430</v>
      </c>
      <c r="AY532" s="346" t="s">
        <v>430</v>
      </c>
      <c r="AZ532" s="346">
        <v>7</v>
      </c>
      <c r="BA532" s="362"/>
      <c r="BB532" s="348">
        <v>18.143232414203698</v>
      </c>
      <c r="BC532" s="375">
        <v>1.0212469412610301</v>
      </c>
      <c r="BD532" s="375">
        <v>5.5125209282956597E-2</v>
      </c>
      <c r="BE532" s="375">
        <v>8.5930081608273895E-2</v>
      </c>
      <c r="BF532" s="374"/>
      <c r="BG532" s="348">
        <v>56.145600000000002</v>
      </c>
      <c r="BH532" s="348">
        <v>19.296199999999999</v>
      </c>
      <c r="BI532" s="348">
        <v>15.9185</v>
      </c>
      <c r="BJ532" s="348">
        <v>8.6396999999999995</v>
      </c>
      <c r="BK532" s="373"/>
      <c r="BL532" s="372" t="s">
        <v>3121</v>
      </c>
      <c r="BM532" s="372" t="s">
        <v>3122</v>
      </c>
      <c r="BN532" s="372" t="s">
        <v>3123</v>
      </c>
      <c r="BO532" s="372" t="s">
        <v>3124</v>
      </c>
      <c r="BP532" s="372" t="s">
        <v>3125</v>
      </c>
      <c r="BQ532" s="373"/>
      <c r="BR532" s="354" t="s">
        <v>476</v>
      </c>
    </row>
    <row r="533" spans="1:70" s="428" customFormat="1" ht="11" x14ac:dyDescent="0.3">
      <c r="A533" s="841" t="s">
        <v>3948</v>
      </c>
      <c r="B533" s="842"/>
      <c r="C533" s="843">
        <v>44614</v>
      </c>
      <c r="D533" s="842"/>
      <c r="E533" s="844">
        <v>2648.94</v>
      </c>
      <c r="F533" s="842"/>
      <c r="G533" s="845">
        <v>21.728999999999999</v>
      </c>
      <c r="H533" s="847"/>
      <c r="I533" s="846">
        <v>1.718</v>
      </c>
      <c r="J533" s="846">
        <v>0.74180000000000001</v>
      </c>
      <c r="K533" s="846">
        <v>9.9923999999999999</v>
      </c>
      <c r="L533" s="846">
        <v>7.8468999999999998</v>
      </c>
      <c r="M533" s="846">
        <v>4.4462999999999999</v>
      </c>
      <c r="N533" s="848">
        <v>21.148499999999999</v>
      </c>
      <c r="O533" s="846">
        <v>12.3727</v>
      </c>
      <c r="P533" s="846">
        <v>24.1449</v>
      </c>
      <c r="Q533" s="846" t="s">
        <v>430</v>
      </c>
      <c r="R533" s="846" t="s">
        <v>430</v>
      </c>
      <c r="S533" s="846">
        <v>11.815</v>
      </c>
      <c r="T533" s="846">
        <v>3.4074</v>
      </c>
      <c r="U533" s="846">
        <v>8.1744000000000003</v>
      </c>
      <c r="V533" s="846">
        <v>9.3503000000000007</v>
      </c>
      <c r="W533" s="846">
        <v>11.815</v>
      </c>
      <c r="X533" s="846">
        <v>20.4117</v>
      </c>
      <c r="Y533" s="847"/>
      <c r="Z533" s="844">
        <v>7</v>
      </c>
      <c r="AA533" s="844">
        <v>10</v>
      </c>
      <c r="AB533" s="844">
        <v>10</v>
      </c>
      <c r="AC533" s="844">
        <v>10</v>
      </c>
      <c r="AD533" s="844">
        <v>4</v>
      </c>
      <c r="AE533" s="844">
        <v>4</v>
      </c>
      <c r="AF533" s="844">
        <v>1</v>
      </c>
      <c r="AG533" s="844">
        <v>3</v>
      </c>
      <c r="AH533" s="844" t="s">
        <v>430</v>
      </c>
      <c r="AI533" s="844" t="s">
        <v>430</v>
      </c>
      <c r="AJ533" s="844">
        <v>10</v>
      </c>
      <c r="AK533" s="844">
        <v>9</v>
      </c>
      <c r="AL533" s="844">
        <v>4</v>
      </c>
      <c r="AM533" s="844">
        <v>3</v>
      </c>
      <c r="AN533" s="844">
        <v>10</v>
      </c>
      <c r="AO533" s="842"/>
      <c r="AP533" s="846" t="s">
        <v>430</v>
      </c>
      <c r="AQ533" s="846" t="s">
        <v>430</v>
      </c>
      <c r="AR533" s="846" t="s">
        <v>430</v>
      </c>
      <c r="AS533" s="846">
        <v>16.239999999999998</v>
      </c>
      <c r="AT533" s="846">
        <v>16.190000000000001</v>
      </c>
      <c r="AU533" s="849"/>
      <c r="AV533" s="844" t="s">
        <v>430</v>
      </c>
      <c r="AW533" s="844" t="s">
        <v>430</v>
      </c>
      <c r="AX533" s="844" t="s">
        <v>430</v>
      </c>
      <c r="AY533" s="844">
        <v>2</v>
      </c>
      <c r="AZ533" s="844">
        <v>4</v>
      </c>
      <c r="BA533" s="851"/>
      <c r="BB533" s="846">
        <v>16.661031595306401</v>
      </c>
      <c r="BC533" s="852">
        <v>0.97062028981250204</v>
      </c>
      <c r="BD533" s="852">
        <v>8.6683259205295196E-2</v>
      </c>
      <c r="BE533" s="852">
        <v>-1.41636661361022E-3</v>
      </c>
      <c r="BF533" s="847"/>
      <c r="BG533" s="846">
        <v>55.394100000000002</v>
      </c>
      <c r="BH533" s="846">
        <v>19.584199999999999</v>
      </c>
      <c r="BI533" s="846">
        <v>15.527799999999999</v>
      </c>
      <c r="BJ533" s="846">
        <v>9.4939</v>
      </c>
      <c r="BK533" s="842"/>
      <c r="BL533" s="855" t="s">
        <v>3127</v>
      </c>
      <c r="BM533" s="855" t="s">
        <v>3128</v>
      </c>
      <c r="BN533" s="855" t="s">
        <v>3129</v>
      </c>
      <c r="BO533" s="855" t="s">
        <v>3130</v>
      </c>
      <c r="BP533" s="855" t="s">
        <v>2871</v>
      </c>
      <c r="BQ533" s="842"/>
      <c r="BR533" s="856" t="s">
        <v>604</v>
      </c>
    </row>
    <row r="534" spans="1:70" s="428" customFormat="1" x14ac:dyDescent="0.25">
      <c r="A534" s="345" t="s">
        <v>3949</v>
      </c>
      <c r="B534" s="373"/>
      <c r="C534" s="719">
        <v>45362</v>
      </c>
      <c r="D534" s="373"/>
      <c r="E534" s="346">
        <v>1589.31</v>
      </c>
      <c r="F534" s="373"/>
      <c r="G534" s="347">
        <v>13.43</v>
      </c>
      <c r="H534" s="374"/>
      <c r="I534" s="348">
        <v>1.5117</v>
      </c>
      <c r="J534" s="348">
        <v>0.97740000000000005</v>
      </c>
      <c r="K534" s="348">
        <v>13.0471</v>
      </c>
      <c r="L534" s="348">
        <v>13.2378</v>
      </c>
      <c r="M534" s="348">
        <v>2.5973999999999999</v>
      </c>
      <c r="N534" s="350">
        <v>19.368099999999998</v>
      </c>
      <c r="O534" s="348">
        <v>11.7552</v>
      </c>
      <c r="P534" s="348" t="s">
        <v>430</v>
      </c>
      <c r="Q534" s="348" t="s">
        <v>430</v>
      </c>
      <c r="R534" s="348" t="s">
        <v>430</v>
      </c>
      <c r="S534" s="348">
        <v>15.180099999999999</v>
      </c>
      <c r="T534" s="348">
        <v>5.5818000000000003</v>
      </c>
      <c r="U534" s="348">
        <v>5.0861000000000001</v>
      </c>
      <c r="V534" s="348">
        <v>5.4988000000000001</v>
      </c>
      <c r="W534" s="348">
        <v>15.180099999999999</v>
      </c>
      <c r="X534" s="348">
        <v>14.8588</v>
      </c>
      <c r="Y534" s="374"/>
      <c r="Z534" s="346">
        <v>11</v>
      </c>
      <c r="AA534" s="346">
        <v>6</v>
      </c>
      <c r="AB534" s="346">
        <v>3</v>
      </c>
      <c r="AC534" s="346">
        <v>2</v>
      </c>
      <c r="AD534" s="346">
        <v>7</v>
      </c>
      <c r="AE534" s="346">
        <v>6</v>
      </c>
      <c r="AF534" s="346">
        <v>2</v>
      </c>
      <c r="AG534" s="346" t="s">
        <v>430</v>
      </c>
      <c r="AH534" s="346" t="s">
        <v>430</v>
      </c>
      <c r="AI534" s="346" t="s">
        <v>430</v>
      </c>
      <c r="AJ534" s="346">
        <v>3</v>
      </c>
      <c r="AK534" s="346">
        <v>3</v>
      </c>
      <c r="AL534" s="346">
        <v>7</v>
      </c>
      <c r="AM534" s="346">
        <v>8</v>
      </c>
      <c r="AN534" s="346">
        <v>3</v>
      </c>
      <c r="AO534" s="373"/>
      <c r="AP534" s="348" t="s">
        <v>430</v>
      </c>
      <c r="AQ534" s="348" t="s">
        <v>430</v>
      </c>
      <c r="AR534" s="348" t="s">
        <v>430</v>
      </c>
      <c r="AS534" s="348" t="s">
        <v>430</v>
      </c>
      <c r="AT534" s="348">
        <v>14.59</v>
      </c>
      <c r="AU534" s="351"/>
      <c r="AV534" s="346" t="s">
        <v>430</v>
      </c>
      <c r="AW534" s="346" t="s">
        <v>430</v>
      </c>
      <c r="AX534" s="346" t="s">
        <v>430</v>
      </c>
      <c r="AY534" s="346" t="s">
        <v>430</v>
      </c>
      <c r="AZ534" s="346">
        <v>5</v>
      </c>
      <c r="BA534" s="362"/>
      <c r="BB534" s="348">
        <v>21.2895750010276</v>
      </c>
      <c r="BC534" s="375">
        <v>1.1347078240498101</v>
      </c>
      <c r="BD534" s="375">
        <v>3.5087912089882302E-2</v>
      </c>
      <c r="BE534" s="375">
        <v>2.8798633480925599E-2</v>
      </c>
      <c r="BF534" s="374"/>
      <c r="BG534" s="348">
        <v>47.690399999999997</v>
      </c>
      <c r="BH534" s="348">
        <v>19.293900000000001</v>
      </c>
      <c r="BI534" s="348">
        <v>30.6967</v>
      </c>
      <c r="BJ534" s="348">
        <v>2.319</v>
      </c>
      <c r="BK534" s="373"/>
      <c r="BL534" s="372" t="s">
        <v>3132</v>
      </c>
      <c r="BM534" s="372" t="s">
        <v>3133</v>
      </c>
      <c r="BN534" s="372" t="s">
        <v>3134</v>
      </c>
      <c r="BO534" s="372" t="s">
        <v>3135</v>
      </c>
      <c r="BP534" s="372" t="s">
        <v>3136</v>
      </c>
      <c r="BQ534" s="373"/>
      <c r="BR534" s="354" t="s">
        <v>443</v>
      </c>
    </row>
    <row r="535" spans="1:70" s="428" customFormat="1" x14ac:dyDescent="0.25">
      <c r="A535" s="345" t="s">
        <v>3950</v>
      </c>
      <c r="B535" s="373"/>
      <c r="C535" s="719">
        <v>42035</v>
      </c>
      <c r="D535" s="373"/>
      <c r="E535" s="346">
        <v>1143.48</v>
      </c>
      <c r="F535" s="373"/>
      <c r="G535" s="347">
        <v>39.35</v>
      </c>
      <c r="H535" s="374"/>
      <c r="I535" s="348">
        <v>1.8374999999999999</v>
      </c>
      <c r="J535" s="348">
        <v>2.1282000000000001</v>
      </c>
      <c r="K535" s="348">
        <v>12.944900000000001</v>
      </c>
      <c r="L535" s="348">
        <v>13.0098</v>
      </c>
      <c r="M535" s="348">
        <v>5.7796000000000003</v>
      </c>
      <c r="N535" s="350">
        <v>23.792100000000001</v>
      </c>
      <c r="O535" s="348">
        <v>11.591799999999999</v>
      </c>
      <c r="P535" s="348">
        <v>24.153400000000001</v>
      </c>
      <c r="Q535" s="348">
        <v>16.511099999999999</v>
      </c>
      <c r="R535" s="348">
        <v>14.7653</v>
      </c>
      <c r="S535" s="348">
        <v>14.5227</v>
      </c>
      <c r="T535" s="348">
        <v>6.6395999999999997</v>
      </c>
      <c r="U535" s="348">
        <v>11.1896</v>
      </c>
      <c r="V535" s="348">
        <v>11.283899999999999</v>
      </c>
      <c r="W535" s="348">
        <v>14.5227</v>
      </c>
      <c r="X535" s="348">
        <v>12.957000000000001</v>
      </c>
      <c r="Y535" s="374"/>
      <c r="Z535" s="346">
        <v>3</v>
      </c>
      <c r="AA535" s="346">
        <v>4</v>
      </c>
      <c r="AB535" s="346">
        <v>4</v>
      </c>
      <c r="AC535" s="346">
        <v>4</v>
      </c>
      <c r="AD535" s="346">
        <v>2</v>
      </c>
      <c r="AE535" s="346">
        <v>2</v>
      </c>
      <c r="AF535" s="346">
        <v>4</v>
      </c>
      <c r="AG535" s="346">
        <v>2</v>
      </c>
      <c r="AH535" s="346">
        <v>2</v>
      </c>
      <c r="AI535" s="346">
        <v>1</v>
      </c>
      <c r="AJ535" s="346">
        <v>4</v>
      </c>
      <c r="AK535" s="346">
        <v>2</v>
      </c>
      <c r="AL535" s="346">
        <v>1</v>
      </c>
      <c r="AM535" s="346">
        <v>1</v>
      </c>
      <c r="AN535" s="346">
        <v>4</v>
      </c>
      <c r="AO535" s="373"/>
      <c r="AP535" s="348">
        <v>15.6</v>
      </c>
      <c r="AQ535" s="348">
        <v>18.36</v>
      </c>
      <c r="AR535" s="348">
        <v>17.600000000000001</v>
      </c>
      <c r="AS535" s="348">
        <v>16.600000000000001</v>
      </c>
      <c r="AT535" s="348">
        <v>22.28</v>
      </c>
      <c r="AU535" s="351"/>
      <c r="AV535" s="346">
        <v>1</v>
      </c>
      <c r="AW535" s="346">
        <v>2</v>
      </c>
      <c r="AX535" s="346">
        <v>2</v>
      </c>
      <c r="AY535" s="346">
        <v>1</v>
      </c>
      <c r="AZ535" s="346">
        <v>1</v>
      </c>
      <c r="BA535" s="362"/>
      <c r="BB535" s="348">
        <v>17.4477218210845</v>
      </c>
      <c r="BC535" s="375">
        <v>0.97920191027117598</v>
      </c>
      <c r="BD535" s="375">
        <v>8.3835041857580395E-2</v>
      </c>
      <c r="BE535" s="375">
        <v>4.3000745300918498E-3</v>
      </c>
      <c r="BF535" s="374"/>
      <c r="BG535" s="348">
        <v>42.074800000000003</v>
      </c>
      <c r="BH535" s="348">
        <v>25.020399999999999</v>
      </c>
      <c r="BI535" s="348">
        <v>32.257599999999996</v>
      </c>
      <c r="BJ535" s="348">
        <v>0.6472</v>
      </c>
      <c r="BK535" s="373"/>
      <c r="BL535" s="372" t="s">
        <v>3138</v>
      </c>
      <c r="BM535" s="372" t="s">
        <v>3139</v>
      </c>
      <c r="BN535" s="372" t="s">
        <v>3140</v>
      </c>
      <c r="BO535" s="372" t="s">
        <v>3141</v>
      </c>
      <c r="BP535" s="372" t="s">
        <v>3142</v>
      </c>
      <c r="BQ535" s="373"/>
      <c r="BR535" s="354" t="s">
        <v>476</v>
      </c>
    </row>
    <row r="536" spans="1:70" s="428" customFormat="1" x14ac:dyDescent="0.25">
      <c r="A536" s="345" t="s">
        <v>3951</v>
      </c>
      <c r="B536" s="373"/>
      <c r="C536" s="719">
        <v>45471</v>
      </c>
      <c r="D536" s="373"/>
      <c r="E536" s="346">
        <v>871.23</v>
      </c>
      <c r="F536" s="373"/>
      <c r="G536" s="347">
        <v>10.911</v>
      </c>
      <c r="H536" s="374"/>
      <c r="I536" s="348">
        <v>1.7134</v>
      </c>
      <c r="J536" s="348">
        <v>0.96419999999999995</v>
      </c>
      <c r="K536" s="348">
        <v>10.1721</v>
      </c>
      <c r="L536" s="348">
        <v>10.006600000000001</v>
      </c>
      <c r="M536" s="348">
        <v>7.8887</v>
      </c>
      <c r="N536" s="350">
        <v>21.5198</v>
      </c>
      <c r="O536" s="348" t="s">
        <v>430</v>
      </c>
      <c r="P536" s="348" t="s">
        <v>430</v>
      </c>
      <c r="Q536" s="348" t="s">
        <v>430</v>
      </c>
      <c r="R536" s="348" t="s">
        <v>430</v>
      </c>
      <c r="S536" s="348">
        <v>11.8962</v>
      </c>
      <c r="T536" s="348">
        <v>5.5141</v>
      </c>
      <c r="U536" s="348">
        <v>10.760300000000001</v>
      </c>
      <c r="V536" s="348">
        <v>10.6761</v>
      </c>
      <c r="W536" s="348">
        <v>11.8962</v>
      </c>
      <c r="X536" s="348">
        <v>4.8792</v>
      </c>
      <c r="Y536" s="374"/>
      <c r="Z536" s="346">
        <v>8</v>
      </c>
      <c r="AA536" s="346">
        <v>7</v>
      </c>
      <c r="AB536" s="346">
        <v>9</v>
      </c>
      <c r="AC536" s="346">
        <v>6</v>
      </c>
      <c r="AD536" s="346">
        <v>1</v>
      </c>
      <c r="AE536" s="346">
        <v>3</v>
      </c>
      <c r="AF536" s="346" t="s">
        <v>430</v>
      </c>
      <c r="AG536" s="346" t="s">
        <v>430</v>
      </c>
      <c r="AH536" s="346" t="s">
        <v>430</v>
      </c>
      <c r="AI536" s="346" t="s">
        <v>430</v>
      </c>
      <c r="AJ536" s="346">
        <v>9</v>
      </c>
      <c r="AK536" s="346">
        <v>4</v>
      </c>
      <c r="AL536" s="346">
        <v>2</v>
      </c>
      <c r="AM536" s="346">
        <v>2</v>
      </c>
      <c r="AN536" s="346">
        <v>9</v>
      </c>
      <c r="AO536" s="373"/>
      <c r="AP536" s="348" t="s">
        <v>430</v>
      </c>
      <c r="AQ536" s="348" t="s">
        <v>430</v>
      </c>
      <c r="AR536" s="348" t="s">
        <v>430</v>
      </c>
      <c r="AS536" s="348" t="s">
        <v>430</v>
      </c>
      <c r="AT536" s="348">
        <v>19.16</v>
      </c>
      <c r="AU536" s="351"/>
      <c r="AV536" s="346" t="s">
        <v>430</v>
      </c>
      <c r="AW536" s="346" t="s">
        <v>430</v>
      </c>
      <c r="AX536" s="346" t="s">
        <v>430</v>
      </c>
      <c r="AY536" s="346" t="s">
        <v>430</v>
      </c>
      <c r="AZ536" s="346">
        <v>3</v>
      </c>
      <c r="BA536" s="362"/>
      <c r="BB536" s="348">
        <v>17.6952909076205</v>
      </c>
      <c r="BC536" s="375">
        <v>0.96660053022218095</v>
      </c>
      <c r="BD536" s="375">
        <v>-4.9055756388558898E-3</v>
      </c>
      <c r="BE536" s="375">
        <v>8.1832094737656805E-2</v>
      </c>
      <c r="BF536" s="374"/>
      <c r="BG536" s="348">
        <v>47.965800000000002</v>
      </c>
      <c r="BH536" s="348">
        <v>24.892700000000001</v>
      </c>
      <c r="BI536" s="348">
        <v>17.8384</v>
      </c>
      <c r="BJ536" s="348">
        <v>9.3031000000000006</v>
      </c>
      <c r="BK536" s="373"/>
      <c r="BL536" s="372" t="s">
        <v>3144</v>
      </c>
      <c r="BM536" s="372" t="s">
        <v>3145</v>
      </c>
      <c r="BN536" s="372" t="s">
        <v>3146</v>
      </c>
      <c r="BO536" s="372" t="s">
        <v>3147</v>
      </c>
      <c r="BP536" s="372" t="s">
        <v>3148</v>
      </c>
      <c r="BQ536" s="373"/>
      <c r="BR536" s="354" t="s">
        <v>443</v>
      </c>
    </row>
    <row r="537" spans="1:70" s="428" customFormat="1" x14ac:dyDescent="0.25">
      <c r="A537" s="345" t="s">
        <v>3952</v>
      </c>
      <c r="B537" s="373"/>
      <c r="C537" s="719">
        <v>45576</v>
      </c>
      <c r="D537" s="373"/>
      <c r="E537" s="346">
        <v>742.50599999999997</v>
      </c>
      <c r="F537" s="373"/>
      <c r="G537" s="347">
        <v>10.975099999999999</v>
      </c>
      <c r="H537" s="374"/>
      <c r="I537" s="348">
        <v>1.7966</v>
      </c>
      <c r="J537" s="348">
        <v>2.2747000000000002</v>
      </c>
      <c r="K537" s="348">
        <v>13.6821</v>
      </c>
      <c r="L537" s="348">
        <v>17.029</v>
      </c>
      <c r="M537" s="348">
        <v>5.7739000000000003</v>
      </c>
      <c r="N537" s="350">
        <v>24.276299999999999</v>
      </c>
      <c r="O537" s="348" t="s">
        <v>430</v>
      </c>
      <c r="P537" s="348" t="s">
        <v>430</v>
      </c>
      <c r="Q537" s="348" t="s">
        <v>430</v>
      </c>
      <c r="R537" s="348" t="s">
        <v>430</v>
      </c>
      <c r="S537" s="348">
        <v>16.530799999999999</v>
      </c>
      <c r="T537" s="348">
        <v>7.9961000000000002</v>
      </c>
      <c r="U537" s="348">
        <v>8.4936000000000007</v>
      </c>
      <c r="V537" s="348">
        <v>8.5762</v>
      </c>
      <c r="W537" s="348">
        <v>16.530799999999999</v>
      </c>
      <c r="X537" s="348">
        <v>6.2178000000000004</v>
      </c>
      <c r="Y537" s="374"/>
      <c r="Z537" s="346">
        <v>4</v>
      </c>
      <c r="AA537" s="346">
        <v>3</v>
      </c>
      <c r="AB537" s="346">
        <v>2</v>
      </c>
      <c r="AC537" s="346">
        <v>1</v>
      </c>
      <c r="AD537" s="346">
        <v>3</v>
      </c>
      <c r="AE537" s="346">
        <v>1</v>
      </c>
      <c r="AF537" s="346" t="s">
        <v>430</v>
      </c>
      <c r="AG537" s="346" t="s">
        <v>430</v>
      </c>
      <c r="AH537" s="346" t="s">
        <v>430</v>
      </c>
      <c r="AI537" s="346" t="s">
        <v>430</v>
      </c>
      <c r="AJ537" s="346">
        <v>2</v>
      </c>
      <c r="AK537" s="346">
        <v>1</v>
      </c>
      <c r="AL537" s="346">
        <v>3</v>
      </c>
      <c r="AM537" s="346">
        <v>4</v>
      </c>
      <c r="AN537" s="346">
        <v>2</v>
      </c>
      <c r="AO537" s="373"/>
      <c r="AP537" s="348" t="s">
        <v>430</v>
      </c>
      <c r="AQ537" s="348" t="s">
        <v>430</v>
      </c>
      <c r="AR537" s="348" t="s">
        <v>430</v>
      </c>
      <c r="AS537" s="348" t="s">
        <v>430</v>
      </c>
      <c r="AT537" s="348">
        <v>20.440000000000001</v>
      </c>
      <c r="AU537" s="351"/>
      <c r="AV537" s="346" t="s">
        <v>430</v>
      </c>
      <c r="AW537" s="346" t="s">
        <v>430</v>
      </c>
      <c r="AX537" s="346" t="s">
        <v>430</v>
      </c>
      <c r="AY537" s="346" t="s">
        <v>430</v>
      </c>
      <c r="AZ537" s="346">
        <v>2</v>
      </c>
      <c r="BA537" s="362"/>
      <c r="BB537" s="348">
        <v>23.975890946578801</v>
      </c>
      <c r="BC537" s="375">
        <v>1.3301579802441199</v>
      </c>
      <c r="BD537" s="375">
        <v>1.3561328750745101E-2</v>
      </c>
      <c r="BE537" s="375">
        <v>0.15213773290247701</v>
      </c>
      <c r="BF537" s="374"/>
      <c r="BG537" s="348">
        <v>27.694299999999998</v>
      </c>
      <c r="BH537" s="348">
        <v>16.843599999999999</v>
      </c>
      <c r="BI537" s="348">
        <v>46.84</v>
      </c>
      <c r="BJ537" s="348">
        <v>8.6220999999999997</v>
      </c>
      <c r="BK537" s="373"/>
      <c r="BL537" s="372" t="s">
        <v>3150</v>
      </c>
      <c r="BM537" s="372" t="s">
        <v>3151</v>
      </c>
      <c r="BN537" s="372" t="s">
        <v>3152</v>
      </c>
      <c r="BO537" s="372" t="s">
        <v>3153</v>
      </c>
      <c r="BP537" s="372" t="s">
        <v>518</v>
      </c>
      <c r="BQ537" s="373"/>
      <c r="BR537" s="354" t="s">
        <v>476</v>
      </c>
    </row>
    <row r="538" spans="1:70" s="428" customFormat="1" x14ac:dyDescent="0.25">
      <c r="A538" s="345" t="s">
        <v>3953</v>
      </c>
      <c r="B538" s="373"/>
      <c r="C538" s="719">
        <v>45467</v>
      </c>
      <c r="D538" s="373"/>
      <c r="E538" s="346">
        <v>670.23</v>
      </c>
      <c r="F538" s="373"/>
      <c r="G538" s="347">
        <v>10.4314</v>
      </c>
      <c r="H538" s="374"/>
      <c r="I538" s="348">
        <v>1.7847</v>
      </c>
      <c r="J538" s="348">
        <v>0.86639999999999995</v>
      </c>
      <c r="K538" s="348">
        <v>10.357200000000001</v>
      </c>
      <c r="L538" s="348">
        <v>7.7925000000000004</v>
      </c>
      <c r="M538" s="348">
        <v>1.9098999999999999</v>
      </c>
      <c r="N538" s="350">
        <v>15.636200000000001</v>
      </c>
      <c r="O538" s="348" t="s">
        <v>430</v>
      </c>
      <c r="P538" s="348" t="s">
        <v>430</v>
      </c>
      <c r="Q538" s="348" t="s">
        <v>430</v>
      </c>
      <c r="R538" s="348" t="s">
        <v>430</v>
      </c>
      <c r="S538" s="348">
        <v>12.5808</v>
      </c>
      <c r="T538" s="348">
        <v>1.9238999999999999</v>
      </c>
      <c r="U538" s="348">
        <v>4.5796000000000001</v>
      </c>
      <c r="V538" s="348">
        <v>4.3891999999999998</v>
      </c>
      <c r="W538" s="348">
        <v>12.5808</v>
      </c>
      <c r="X538" s="348">
        <v>2.3206000000000002</v>
      </c>
      <c r="Y538" s="374"/>
      <c r="Z538" s="346">
        <v>6</v>
      </c>
      <c r="AA538" s="346">
        <v>9</v>
      </c>
      <c r="AB538" s="346">
        <v>8</v>
      </c>
      <c r="AC538" s="346">
        <v>11</v>
      </c>
      <c r="AD538" s="346">
        <v>8</v>
      </c>
      <c r="AE538" s="346">
        <v>9</v>
      </c>
      <c r="AF538" s="346" t="s">
        <v>430</v>
      </c>
      <c r="AG538" s="346" t="s">
        <v>430</v>
      </c>
      <c r="AH538" s="346" t="s">
        <v>430</v>
      </c>
      <c r="AI538" s="346" t="s">
        <v>430</v>
      </c>
      <c r="AJ538" s="346">
        <v>8</v>
      </c>
      <c r="AK538" s="346">
        <v>10</v>
      </c>
      <c r="AL538" s="346">
        <v>9</v>
      </c>
      <c r="AM538" s="346">
        <v>9</v>
      </c>
      <c r="AN538" s="346">
        <v>8</v>
      </c>
      <c r="AO538" s="373"/>
      <c r="AP538" s="348" t="s">
        <v>430</v>
      </c>
      <c r="AQ538" s="348" t="s">
        <v>430</v>
      </c>
      <c r="AR538" s="348" t="s">
        <v>430</v>
      </c>
      <c r="AS538" s="348" t="s">
        <v>430</v>
      </c>
      <c r="AT538" s="348">
        <v>10.74</v>
      </c>
      <c r="AU538" s="351"/>
      <c r="AV538" s="346" t="s">
        <v>430</v>
      </c>
      <c r="AW538" s="346" t="s">
        <v>430</v>
      </c>
      <c r="AX538" s="346" t="s">
        <v>430</v>
      </c>
      <c r="AY538" s="346" t="s">
        <v>430</v>
      </c>
      <c r="AZ538" s="346">
        <v>9</v>
      </c>
      <c r="BA538" s="362"/>
      <c r="BB538" s="348">
        <v>17.923252222825099</v>
      </c>
      <c r="BC538" s="375">
        <v>0.99497004431088498</v>
      </c>
      <c r="BD538" s="375">
        <v>-1.5716279132244E-2</v>
      </c>
      <c r="BE538" s="375">
        <v>-0.20045537986547901</v>
      </c>
      <c r="BF538" s="374"/>
      <c r="BG538" s="348">
        <v>46.780299999999997</v>
      </c>
      <c r="BH538" s="348">
        <v>12.0542</v>
      </c>
      <c r="BI538" s="348">
        <v>39.0015</v>
      </c>
      <c r="BJ538" s="348">
        <v>2.1640000000000001</v>
      </c>
      <c r="BK538" s="373"/>
      <c r="BL538" s="372" t="s">
        <v>3155</v>
      </c>
      <c r="BM538" s="372" t="s">
        <v>3156</v>
      </c>
      <c r="BN538" s="372" t="s">
        <v>3157</v>
      </c>
      <c r="BO538" s="372" t="s">
        <v>3158</v>
      </c>
      <c r="BP538" s="372" t="s">
        <v>3159</v>
      </c>
      <c r="BQ538" s="373"/>
      <c r="BR538" s="354" t="s">
        <v>604</v>
      </c>
    </row>
    <row r="539" spans="1:70" s="428" customFormat="1" x14ac:dyDescent="0.25">
      <c r="A539" s="345" t="s">
        <v>3954</v>
      </c>
      <c r="B539" s="373"/>
      <c r="C539" s="719">
        <v>45512</v>
      </c>
      <c r="D539" s="373"/>
      <c r="E539" s="346">
        <v>668.1</v>
      </c>
      <c r="F539" s="373"/>
      <c r="G539" s="347">
        <v>11.2437</v>
      </c>
      <c r="H539" s="374"/>
      <c r="I539" s="348">
        <v>2.0623999999999998</v>
      </c>
      <c r="J539" s="348">
        <v>2.7507000000000001</v>
      </c>
      <c r="K539" s="348">
        <v>9.6646999999999998</v>
      </c>
      <c r="L539" s="348">
        <v>8.5708000000000002</v>
      </c>
      <c r="M539" s="348">
        <v>-5.6428000000000003</v>
      </c>
      <c r="N539" s="350">
        <v>10.792899999999999</v>
      </c>
      <c r="O539" s="348" t="s">
        <v>430</v>
      </c>
      <c r="P539" s="348" t="s">
        <v>430</v>
      </c>
      <c r="Q539" s="348" t="s">
        <v>430</v>
      </c>
      <c r="R539" s="348" t="s">
        <v>430</v>
      </c>
      <c r="S539" s="348">
        <v>11.6953</v>
      </c>
      <c r="T539" s="348">
        <v>-1.3857999999999999</v>
      </c>
      <c r="U539" s="348">
        <v>-3.6596000000000002</v>
      </c>
      <c r="V539" s="348">
        <v>-3.0146999999999999</v>
      </c>
      <c r="W539" s="348">
        <v>11.6953</v>
      </c>
      <c r="X539" s="348">
        <v>7.0621999999999998</v>
      </c>
      <c r="Y539" s="374"/>
      <c r="Z539" s="346">
        <v>1</v>
      </c>
      <c r="AA539" s="346">
        <v>2</v>
      </c>
      <c r="AB539" s="346">
        <v>12</v>
      </c>
      <c r="AC539" s="346">
        <v>9</v>
      </c>
      <c r="AD539" s="346">
        <v>12</v>
      </c>
      <c r="AE539" s="346">
        <v>11</v>
      </c>
      <c r="AF539" s="346" t="s">
        <v>430</v>
      </c>
      <c r="AG539" s="346" t="s">
        <v>430</v>
      </c>
      <c r="AH539" s="346" t="s">
        <v>430</v>
      </c>
      <c r="AI539" s="346" t="s">
        <v>430</v>
      </c>
      <c r="AJ539" s="346">
        <v>11</v>
      </c>
      <c r="AK539" s="346">
        <v>12</v>
      </c>
      <c r="AL539" s="346">
        <v>12</v>
      </c>
      <c r="AM539" s="346">
        <v>12</v>
      </c>
      <c r="AN539" s="346">
        <v>11</v>
      </c>
      <c r="AO539" s="373"/>
      <c r="AP539" s="348" t="s">
        <v>430</v>
      </c>
      <c r="AQ539" s="348" t="s">
        <v>430</v>
      </c>
      <c r="AR539" s="348" t="s">
        <v>430</v>
      </c>
      <c r="AS539" s="348" t="s">
        <v>430</v>
      </c>
      <c r="AT539" s="348">
        <v>0.96</v>
      </c>
      <c r="AU539" s="351"/>
      <c r="AV539" s="346" t="s">
        <v>430</v>
      </c>
      <c r="AW539" s="346" t="s">
        <v>430</v>
      </c>
      <c r="AX539" s="346" t="s">
        <v>430</v>
      </c>
      <c r="AY539" s="346" t="s">
        <v>430</v>
      </c>
      <c r="AZ539" s="346">
        <v>12</v>
      </c>
      <c r="BA539" s="362"/>
      <c r="BB539" s="348">
        <v>25.531278701487299</v>
      </c>
      <c r="BC539" s="375">
        <v>1.14786777604973</v>
      </c>
      <c r="BD539" s="375">
        <v>2.8449502673668402E-3</v>
      </c>
      <c r="BE539" s="375">
        <v>0.32641465005740899</v>
      </c>
      <c r="BF539" s="374"/>
      <c r="BG539" s="348">
        <v>40.334800000000001</v>
      </c>
      <c r="BH539" s="348">
        <v>35.800199999999997</v>
      </c>
      <c r="BI539" s="348">
        <v>22.422899999999998</v>
      </c>
      <c r="BJ539" s="348">
        <v>1.4420999999999999</v>
      </c>
      <c r="BK539" s="373"/>
      <c r="BL539" s="372" t="s">
        <v>3161</v>
      </c>
      <c r="BM539" s="372" t="s">
        <v>3162</v>
      </c>
      <c r="BN539" s="372" t="s">
        <v>3163</v>
      </c>
      <c r="BO539" s="372" t="s">
        <v>3164</v>
      </c>
      <c r="BP539" s="372" t="s">
        <v>3165</v>
      </c>
      <c r="BQ539" s="373"/>
      <c r="BR539" s="354" t="s">
        <v>476</v>
      </c>
    </row>
    <row r="540" spans="1:70" s="428" customFormat="1" x14ac:dyDescent="0.25">
      <c r="A540" s="345" t="s">
        <v>3955</v>
      </c>
      <c r="B540" s="373"/>
      <c r="C540" s="719">
        <v>45518</v>
      </c>
      <c r="D540" s="373"/>
      <c r="E540" s="346">
        <v>648.86</v>
      </c>
      <c r="F540" s="373"/>
      <c r="G540" s="347">
        <v>10.59</v>
      </c>
      <c r="H540" s="374"/>
      <c r="I540" s="348">
        <v>1.9249000000000001</v>
      </c>
      <c r="J540" s="348">
        <v>0.66539999999999999</v>
      </c>
      <c r="K540" s="348">
        <v>11.1228</v>
      </c>
      <c r="L540" s="348">
        <v>11.2395</v>
      </c>
      <c r="M540" s="348">
        <v>1.4368000000000001</v>
      </c>
      <c r="N540" s="350">
        <v>11.641500000000001</v>
      </c>
      <c r="O540" s="348" t="s">
        <v>430</v>
      </c>
      <c r="P540" s="348" t="s">
        <v>430</v>
      </c>
      <c r="Q540" s="348" t="s">
        <v>430</v>
      </c>
      <c r="R540" s="348" t="s">
        <v>430</v>
      </c>
      <c r="S540" s="348">
        <v>13.6266</v>
      </c>
      <c r="T540" s="348">
        <v>3.9253999999999998</v>
      </c>
      <c r="U540" s="348">
        <v>2.4178000000000002</v>
      </c>
      <c r="V540" s="348">
        <v>1.9249000000000001</v>
      </c>
      <c r="W540" s="348">
        <v>13.6266</v>
      </c>
      <c r="X540" s="348">
        <v>3.4268000000000001</v>
      </c>
      <c r="Y540" s="374"/>
      <c r="Z540" s="346">
        <v>2</v>
      </c>
      <c r="AA540" s="346">
        <v>12</v>
      </c>
      <c r="AB540" s="346">
        <v>7</v>
      </c>
      <c r="AC540" s="346">
        <v>5</v>
      </c>
      <c r="AD540" s="346">
        <v>9</v>
      </c>
      <c r="AE540" s="346">
        <v>10</v>
      </c>
      <c r="AF540" s="346" t="s">
        <v>430</v>
      </c>
      <c r="AG540" s="346" t="s">
        <v>430</v>
      </c>
      <c r="AH540" s="346" t="s">
        <v>430</v>
      </c>
      <c r="AI540" s="346" t="s">
        <v>430</v>
      </c>
      <c r="AJ540" s="346">
        <v>6</v>
      </c>
      <c r="AK540" s="346">
        <v>7</v>
      </c>
      <c r="AL540" s="346">
        <v>11</v>
      </c>
      <c r="AM540" s="346">
        <v>10</v>
      </c>
      <c r="AN540" s="346">
        <v>6</v>
      </c>
      <c r="AO540" s="373"/>
      <c r="AP540" s="348" t="s">
        <v>430</v>
      </c>
      <c r="AQ540" s="348" t="s">
        <v>430</v>
      </c>
      <c r="AR540" s="348" t="s">
        <v>430</v>
      </c>
      <c r="AS540" s="348" t="s">
        <v>430</v>
      </c>
      <c r="AT540" s="348">
        <v>9.0399999999999991</v>
      </c>
      <c r="AU540" s="351"/>
      <c r="AV540" s="346" t="s">
        <v>430</v>
      </c>
      <c r="AW540" s="346" t="s">
        <v>430</v>
      </c>
      <c r="AX540" s="346" t="s">
        <v>430</v>
      </c>
      <c r="AY540" s="346" t="s">
        <v>430</v>
      </c>
      <c r="AZ540" s="346">
        <v>11</v>
      </c>
      <c r="BA540" s="362"/>
      <c r="BB540" s="348">
        <v>21.430151961247802</v>
      </c>
      <c r="BC540" s="375">
        <v>1.06383626750689</v>
      </c>
      <c r="BD540" s="375">
        <v>-9.8145822858523094E-3</v>
      </c>
      <c r="BE540" s="375">
        <v>2.4873110186536401E-2</v>
      </c>
      <c r="BF540" s="374"/>
      <c r="BG540" s="348">
        <v>44.3063</v>
      </c>
      <c r="BH540" s="348">
        <v>21.931999999999999</v>
      </c>
      <c r="BI540" s="348">
        <v>33.4587</v>
      </c>
      <c r="BJ540" s="348">
        <v>0.30299999999999999</v>
      </c>
      <c r="BK540" s="373"/>
      <c r="BL540" s="372" t="s">
        <v>3167</v>
      </c>
      <c r="BM540" s="372" t="s">
        <v>3168</v>
      </c>
      <c r="BN540" s="372" t="s">
        <v>3169</v>
      </c>
      <c r="BO540" s="372" t="s">
        <v>3170</v>
      </c>
      <c r="BP540" s="372" t="s">
        <v>3171</v>
      </c>
      <c r="BQ540" s="373"/>
      <c r="BR540" s="354" t="s">
        <v>604</v>
      </c>
    </row>
    <row r="541" spans="1:70" s="428" customFormat="1" x14ac:dyDescent="0.25">
      <c r="A541" s="345" t="s">
        <v>3956</v>
      </c>
      <c r="B541" s="373"/>
      <c r="C541" s="719">
        <v>45152</v>
      </c>
      <c r="D541" s="373"/>
      <c r="E541" s="346">
        <v>659.85199999999998</v>
      </c>
      <c r="F541" s="373"/>
      <c r="G541" s="347">
        <v>15.5731</v>
      </c>
      <c r="H541" s="374"/>
      <c r="I541" s="348">
        <v>1.1863999999999999</v>
      </c>
      <c r="J541" s="348">
        <v>3.2233000000000001</v>
      </c>
      <c r="K541" s="348">
        <v>18.542899999999999</v>
      </c>
      <c r="L541" s="348">
        <v>13.1782</v>
      </c>
      <c r="M541" s="348">
        <v>0.46379999999999999</v>
      </c>
      <c r="N541" s="350">
        <v>8.3547999999999991</v>
      </c>
      <c r="O541" s="348">
        <v>1.2104999999999999</v>
      </c>
      <c r="P541" s="348" t="s">
        <v>430</v>
      </c>
      <c r="Q541" s="348" t="s">
        <v>430</v>
      </c>
      <c r="R541" s="348" t="s">
        <v>430</v>
      </c>
      <c r="S541" s="348">
        <v>21.999400000000001</v>
      </c>
      <c r="T541" s="348">
        <v>3.65</v>
      </c>
      <c r="U541" s="348">
        <v>4.9004000000000003</v>
      </c>
      <c r="V541" s="348">
        <v>0.65149999999999997</v>
      </c>
      <c r="W541" s="348">
        <v>21.999400000000001</v>
      </c>
      <c r="X541" s="348">
        <v>17.798999999999999</v>
      </c>
      <c r="Y541" s="374"/>
      <c r="Z541" s="346">
        <v>12</v>
      </c>
      <c r="AA541" s="346">
        <v>1</v>
      </c>
      <c r="AB541" s="346">
        <v>1</v>
      </c>
      <c r="AC541" s="346">
        <v>3</v>
      </c>
      <c r="AD541" s="346">
        <v>11</v>
      </c>
      <c r="AE541" s="346">
        <v>12</v>
      </c>
      <c r="AF541" s="346">
        <v>6</v>
      </c>
      <c r="AG541" s="346" t="s">
        <v>430</v>
      </c>
      <c r="AH541" s="346" t="s">
        <v>430</v>
      </c>
      <c r="AI541" s="346" t="s">
        <v>430</v>
      </c>
      <c r="AJ541" s="346">
        <v>1</v>
      </c>
      <c r="AK541" s="346">
        <v>8</v>
      </c>
      <c r="AL541" s="346">
        <v>8</v>
      </c>
      <c r="AM541" s="346">
        <v>11</v>
      </c>
      <c r="AN541" s="346">
        <v>1</v>
      </c>
      <c r="AO541" s="373"/>
      <c r="AP541" s="348" t="s">
        <v>430</v>
      </c>
      <c r="AQ541" s="348" t="s">
        <v>430</v>
      </c>
      <c r="AR541" s="348" t="s">
        <v>430</v>
      </c>
      <c r="AS541" s="348" t="s">
        <v>430</v>
      </c>
      <c r="AT541" s="348">
        <v>12.78</v>
      </c>
      <c r="AU541" s="351"/>
      <c r="AV541" s="346" t="s">
        <v>430</v>
      </c>
      <c r="AW541" s="346" t="s">
        <v>430</v>
      </c>
      <c r="AX541" s="346" t="s">
        <v>430</v>
      </c>
      <c r="AY541" s="346" t="s">
        <v>430</v>
      </c>
      <c r="AZ541" s="346">
        <v>8</v>
      </c>
      <c r="BA541" s="362"/>
      <c r="BB541" s="348">
        <v>21.8757666998291</v>
      </c>
      <c r="BC541" s="375">
        <v>1.0918433066804201</v>
      </c>
      <c r="BD541" s="375">
        <v>4.3675528858942901E-2</v>
      </c>
      <c r="BE541" s="375">
        <v>-0.229417587701091</v>
      </c>
      <c r="BF541" s="374"/>
      <c r="BG541" s="348">
        <v>23.869</v>
      </c>
      <c r="BH541" s="348">
        <v>14.878</v>
      </c>
      <c r="BI541" s="348">
        <v>31.240600000000001</v>
      </c>
      <c r="BJ541" s="348">
        <v>30.0124</v>
      </c>
      <c r="BK541" s="373"/>
      <c r="BL541" s="372" t="s">
        <v>3173</v>
      </c>
      <c r="BM541" s="372" t="s">
        <v>3174</v>
      </c>
      <c r="BN541" s="372" t="s">
        <v>3175</v>
      </c>
      <c r="BO541" s="372" t="s">
        <v>3176</v>
      </c>
      <c r="BP541" s="372" t="s">
        <v>3177</v>
      </c>
      <c r="BQ541" s="373"/>
      <c r="BR541" s="354" t="s">
        <v>548</v>
      </c>
    </row>
    <row r="542" spans="1:70" s="428" customFormat="1" x14ac:dyDescent="0.25">
      <c r="A542" s="885" t="s">
        <v>93</v>
      </c>
      <c r="B542" s="402"/>
      <c r="C542" s="724"/>
      <c r="D542" s="402"/>
      <c r="E542" s="403"/>
      <c r="F542" s="402"/>
      <c r="G542" s="404"/>
      <c r="H542" s="406"/>
      <c r="I542" s="405">
        <v>1.7155</v>
      </c>
      <c r="J542" s="405">
        <v>1.4409000000000001</v>
      </c>
      <c r="K542" s="405">
        <v>11.827500000000001</v>
      </c>
      <c r="L542" s="405">
        <v>10.623900000000001</v>
      </c>
      <c r="M542" s="405">
        <v>2.7265999999999999</v>
      </c>
      <c r="N542" s="407">
        <v>17.487100000000002</v>
      </c>
      <c r="O542" s="405">
        <v>9.7355</v>
      </c>
      <c r="P542" s="405">
        <v>24.956900000000001</v>
      </c>
      <c r="Q542" s="405">
        <v>19.747399999999999</v>
      </c>
      <c r="R542" s="405">
        <v>14.7653</v>
      </c>
      <c r="S542" s="405">
        <v>14.039099999999999</v>
      </c>
      <c r="T542" s="405">
        <v>3.9262999999999999</v>
      </c>
      <c r="U542" s="405">
        <v>5.6025</v>
      </c>
      <c r="V542" s="405">
        <v>5.7481999999999998</v>
      </c>
      <c r="W542" s="405">
        <v>14.039099999999999</v>
      </c>
      <c r="X542" s="405">
        <v>11.411099999999999</v>
      </c>
      <c r="Y542" s="406"/>
      <c r="Z542" s="403">
        <v>12</v>
      </c>
      <c r="AA542" s="403">
        <v>12</v>
      </c>
      <c r="AB542" s="403">
        <v>12</v>
      </c>
      <c r="AC542" s="403">
        <v>12</v>
      </c>
      <c r="AD542" s="403">
        <v>12</v>
      </c>
      <c r="AE542" s="403">
        <v>12</v>
      </c>
      <c r="AF542" s="403">
        <v>6</v>
      </c>
      <c r="AG542" s="403">
        <v>3</v>
      </c>
      <c r="AH542" s="403">
        <v>2</v>
      </c>
      <c r="AI542" s="403">
        <v>1</v>
      </c>
      <c r="AJ542" s="403">
        <v>12</v>
      </c>
      <c r="AK542" s="403">
        <v>12</v>
      </c>
      <c r="AL542" s="403">
        <v>12</v>
      </c>
      <c r="AM542" s="403">
        <v>12</v>
      </c>
      <c r="AN542" s="403">
        <v>12</v>
      </c>
      <c r="AO542" s="402"/>
      <c r="AP542" s="405">
        <v>15.6</v>
      </c>
      <c r="AQ542" s="405">
        <v>21.07</v>
      </c>
      <c r="AR542" s="405">
        <v>19.34</v>
      </c>
      <c r="AS542" s="405">
        <v>16.283333333333299</v>
      </c>
      <c r="AT542" s="405">
        <v>13.6908333333333</v>
      </c>
      <c r="AU542" s="408"/>
      <c r="AV542" s="403">
        <v>1</v>
      </c>
      <c r="AW542" s="403">
        <v>2</v>
      </c>
      <c r="AX542" s="403">
        <v>2</v>
      </c>
      <c r="AY542" s="403">
        <v>3</v>
      </c>
      <c r="AZ542" s="403">
        <v>12</v>
      </c>
      <c r="BA542" s="409"/>
      <c r="BB542" s="405"/>
      <c r="BC542" s="410"/>
      <c r="BD542" s="410"/>
      <c r="BE542" s="410"/>
      <c r="BF542" s="406"/>
      <c r="BG542" s="405"/>
      <c r="BH542" s="405"/>
      <c r="BI542" s="405"/>
      <c r="BJ542" s="405"/>
      <c r="BK542" s="402"/>
      <c r="BL542" s="401"/>
      <c r="BM542" s="401"/>
      <c r="BN542" s="401"/>
      <c r="BO542" s="401"/>
      <c r="BP542" s="401"/>
      <c r="BQ542" s="402"/>
      <c r="BR542" s="411"/>
    </row>
    <row r="543" spans="1:70" s="428" customFormat="1" x14ac:dyDescent="0.25">
      <c r="A543" s="886" t="s">
        <v>94</v>
      </c>
      <c r="B543" s="373"/>
      <c r="C543" s="719"/>
      <c r="D543" s="373"/>
      <c r="E543" s="346"/>
      <c r="F543" s="373"/>
      <c r="G543" s="347"/>
      <c r="H543" s="374"/>
      <c r="I543" s="348">
        <v>2.0623999999999998</v>
      </c>
      <c r="J543" s="348">
        <v>3.2233000000000001</v>
      </c>
      <c r="K543" s="348">
        <v>18.542899999999999</v>
      </c>
      <c r="L543" s="348">
        <v>17.029</v>
      </c>
      <c r="M543" s="348">
        <v>7.8887</v>
      </c>
      <c r="N543" s="350">
        <v>24.276299999999999</v>
      </c>
      <c r="O543" s="348">
        <v>12.3727</v>
      </c>
      <c r="P543" s="348">
        <v>26.572399999999998</v>
      </c>
      <c r="Q543" s="348">
        <v>22.983599999999999</v>
      </c>
      <c r="R543" s="348">
        <v>14.7653</v>
      </c>
      <c r="S543" s="348">
        <v>21.999400000000001</v>
      </c>
      <c r="T543" s="348">
        <v>7.9961000000000002</v>
      </c>
      <c r="U543" s="348">
        <v>11.1896</v>
      </c>
      <c r="V543" s="348">
        <v>11.283899999999999</v>
      </c>
      <c r="W543" s="348">
        <v>21.999400000000001</v>
      </c>
      <c r="X543" s="348">
        <v>20.4117</v>
      </c>
      <c r="Y543" s="374"/>
      <c r="Z543" s="346"/>
      <c r="AA543" s="346"/>
      <c r="AB543" s="346"/>
      <c r="AC543" s="346"/>
      <c r="AD543" s="346"/>
      <c r="AE543" s="346"/>
      <c r="AF543" s="346"/>
      <c r="AG543" s="346"/>
      <c r="AH543" s="346"/>
      <c r="AI543" s="346"/>
      <c r="AJ543" s="346"/>
      <c r="AK543" s="346"/>
      <c r="AL543" s="346"/>
      <c r="AM543" s="346"/>
      <c r="AN543" s="346"/>
      <c r="AO543" s="373"/>
      <c r="AP543" s="348">
        <v>15.6</v>
      </c>
      <c r="AQ543" s="348">
        <v>23.78</v>
      </c>
      <c r="AR543" s="348">
        <v>21.08</v>
      </c>
      <c r="AS543" s="348">
        <v>16.600000000000001</v>
      </c>
      <c r="AT543" s="348">
        <v>22.28</v>
      </c>
      <c r="AU543" s="351"/>
      <c r="AV543" s="346"/>
      <c r="AW543" s="346"/>
      <c r="AX543" s="346"/>
      <c r="AY543" s="346"/>
      <c r="AZ543" s="346"/>
      <c r="BA543" s="362"/>
      <c r="BB543" s="348"/>
      <c r="BC543" s="375"/>
      <c r="BD543" s="375"/>
      <c r="BE543" s="375"/>
      <c r="BF543" s="374"/>
      <c r="BG543" s="348"/>
      <c r="BH543" s="348"/>
      <c r="BI543" s="348"/>
      <c r="BJ543" s="348"/>
      <c r="BK543" s="373"/>
      <c r="BL543" s="372"/>
      <c r="BM543" s="372"/>
      <c r="BN543" s="372"/>
      <c r="BO543" s="372"/>
      <c r="BP543" s="372"/>
      <c r="BQ543" s="373"/>
      <c r="BR543" s="354"/>
    </row>
    <row r="544" spans="1:70" s="428" customFormat="1" x14ac:dyDescent="0.25">
      <c r="A544" s="886" t="s">
        <v>95</v>
      </c>
      <c r="B544" s="373"/>
      <c r="C544" s="719"/>
      <c r="D544" s="373"/>
      <c r="E544" s="346"/>
      <c r="F544" s="373"/>
      <c r="G544" s="347"/>
      <c r="H544" s="374"/>
      <c r="I544" s="348">
        <v>1.1863999999999999</v>
      </c>
      <c r="J544" s="348">
        <v>0.66539999999999999</v>
      </c>
      <c r="K544" s="348">
        <v>9.6646999999999998</v>
      </c>
      <c r="L544" s="348">
        <v>7.5044000000000004</v>
      </c>
      <c r="M544" s="348">
        <v>-5.6428000000000003</v>
      </c>
      <c r="N544" s="350">
        <v>8.3547999999999991</v>
      </c>
      <c r="O544" s="348">
        <v>1.2104999999999999</v>
      </c>
      <c r="P544" s="348">
        <v>24.1449</v>
      </c>
      <c r="Q544" s="348">
        <v>16.511099999999999</v>
      </c>
      <c r="R544" s="348">
        <v>14.7653</v>
      </c>
      <c r="S544" s="348">
        <v>11.578200000000001</v>
      </c>
      <c r="T544" s="348">
        <v>-1.3857999999999999</v>
      </c>
      <c r="U544" s="348">
        <v>-3.6596000000000002</v>
      </c>
      <c r="V544" s="348">
        <v>-3.0146999999999999</v>
      </c>
      <c r="W544" s="348">
        <v>11.578200000000001</v>
      </c>
      <c r="X544" s="348">
        <v>2.3206000000000002</v>
      </c>
      <c r="Y544" s="374"/>
      <c r="Z544" s="346"/>
      <c r="AA544" s="346"/>
      <c r="AB544" s="346"/>
      <c r="AC544" s="346"/>
      <c r="AD544" s="346"/>
      <c r="AE544" s="346"/>
      <c r="AF544" s="346"/>
      <c r="AG544" s="346"/>
      <c r="AH544" s="346"/>
      <c r="AI544" s="346"/>
      <c r="AJ544" s="346"/>
      <c r="AK544" s="346"/>
      <c r="AL544" s="346"/>
      <c r="AM544" s="346"/>
      <c r="AN544" s="346"/>
      <c r="AO544" s="373"/>
      <c r="AP544" s="348">
        <v>15.6</v>
      </c>
      <c r="AQ544" s="348">
        <v>18.36</v>
      </c>
      <c r="AR544" s="348">
        <v>17.600000000000001</v>
      </c>
      <c r="AS544" s="348">
        <v>16.010000000000002</v>
      </c>
      <c r="AT544" s="348">
        <v>0.96</v>
      </c>
      <c r="AU544" s="351"/>
      <c r="AV544" s="346"/>
      <c r="AW544" s="346"/>
      <c r="AX544" s="346"/>
      <c r="AY544" s="346"/>
      <c r="AZ544" s="346"/>
      <c r="BA544" s="362"/>
      <c r="BB544" s="348"/>
      <c r="BC544" s="375"/>
      <c r="BD544" s="375"/>
      <c r="BE544" s="375"/>
      <c r="BF544" s="374"/>
      <c r="BG544" s="348"/>
      <c r="BH544" s="348"/>
      <c r="BI544" s="348"/>
      <c r="BJ544" s="348"/>
      <c r="BK544" s="373"/>
      <c r="BL544" s="372"/>
      <c r="BM544" s="372"/>
      <c r="BN544" s="372"/>
      <c r="BO544" s="372"/>
      <c r="BP544" s="372"/>
      <c r="BQ544" s="373"/>
      <c r="BR544" s="354"/>
    </row>
    <row r="545" spans="1:70" s="428" customFormat="1" x14ac:dyDescent="0.25">
      <c r="A545" s="887" t="s">
        <v>96</v>
      </c>
      <c r="B545" s="413"/>
      <c r="C545" s="725"/>
      <c r="D545" s="413"/>
      <c r="E545" s="414"/>
      <c r="F545" s="413"/>
      <c r="G545" s="415"/>
      <c r="H545" s="417"/>
      <c r="I545" s="416">
        <v>1.75135</v>
      </c>
      <c r="J545" s="416">
        <v>0.9708</v>
      </c>
      <c r="K545" s="416">
        <v>11.150499999999999</v>
      </c>
      <c r="L545" s="416">
        <v>9.7032500000000006</v>
      </c>
      <c r="M545" s="416">
        <v>3.0105</v>
      </c>
      <c r="N545" s="418">
        <v>18.412400000000002</v>
      </c>
      <c r="O545" s="416">
        <v>11.606199999999999</v>
      </c>
      <c r="P545" s="416">
        <v>24.153400000000001</v>
      </c>
      <c r="Q545" s="416">
        <v>19.747299999999999</v>
      </c>
      <c r="R545" s="416">
        <v>14.7653</v>
      </c>
      <c r="S545" s="416">
        <v>13.4762</v>
      </c>
      <c r="T545" s="416">
        <v>3.9916</v>
      </c>
      <c r="U545" s="416">
        <v>5.4081999999999999</v>
      </c>
      <c r="V545" s="416">
        <v>6.2445000000000004</v>
      </c>
      <c r="W545" s="416">
        <v>13.4762</v>
      </c>
      <c r="X545" s="416">
        <v>10.1714</v>
      </c>
      <c r="Y545" s="417"/>
      <c r="Z545" s="414"/>
      <c r="AA545" s="414"/>
      <c r="AB545" s="414"/>
      <c r="AC545" s="414"/>
      <c r="AD545" s="414"/>
      <c r="AE545" s="414"/>
      <c r="AF545" s="414"/>
      <c r="AG545" s="414"/>
      <c r="AH545" s="414"/>
      <c r="AI545" s="414"/>
      <c r="AJ545" s="414"/>
      <c r="AK545" s="414"/>
      <c r="AL545" s="414"/>
      <c r="AM545" s="414"/>
      <c r="AN545" s="414"/>
      <c r="AO545" s="413"/>
      <c r="AP545" s="416">
        <v>15.6</v>
      </c>
      <c r="AQ545" s="416">
        <v>21.07</v>
      </c>
      <c r="AR545" s="416">
        <v>19.34</v>
      </c>
      <c r="AS545" s="416">
        <v>16.239999999999998</v>
      </c>
      <c r="AT545" s="416">
        <v>13.83</v>
      </c>
      <c r="AU545" s="419"/>
      <c r="AV545" s="414"/>
      <c r="AW545" s="414"/>
      <c r="AX545" s="414"/>
      <c r="AY545" s="414"/>
      <c r="AZ545" s="414"/>
      <c r="BA545" s="420"/>
      <c r="BB545" s="416"/>
      <c r="BC545" s="421"/>
      <c r="BD545" s="421"/>
      <c r="BE545" s="421"/>
      <c r="BF545" s="417"/>
      <c r="BG545" s="416"/>
      <c r="BH545" s="416"/>
      <c r="BI545" s="416"/>
      <c r="BJ545" s="416"/>
      <c r="BK545" s="413"/>
      <c r="BL545" s="412"/>
      <c r="BM545" s="412"/>
      <c r="BN545" s="412"/>
      <c r="BO545" s="412"/>
      <c r="BP545" s="412"/>
      <c r="BQ545" s="413"/>
      <c r="BR545" s="422"/>
    </row>
    <row r="546" spans="1:70" s="428" customFormat="1" ht="14.5" customHeight="1" x14ac:dyDescent="0.35">
      <c r="A546" s="874" t="s">
        <v>3957</v>
      </c>
      <c r="B546" s="862"/>
      <c r="C546" s="863"/>
      <c r="D546" s="862"/>
      <c r="E546" s="864"/>
      <c r="F546" s="862"/>
      <c r="G546" s="865"/>
      <c r="H546" s="867"/>
      <c r="I546" s="866"/>
      <c r="J546" s="866"/>
      <c r="K546" s="866"/>
      <c r="L546" s="866"/>
      <c r="M546" s="866"/>
      <c r="N546" s="868"/>
      <c r="O546" s="866"/>
      <c r="P546" s="866"/>
      <c r="Q546" s="866"/>
      <c r="R546" s="866"/>
      <c r="S546" s="866"/>
      <c r="T546" s="866"/>
      <c r="U546" s="866"/>
      <c r="V546" s="866"/>
      <c r="W546" s="866"/>
      <c r="X546" s="866"/>
      <c r="Y546" s="867"/>
      <c r="Z546" s="864"/>
      <c r="AA546" s="864"/>
      <c r="AB546" s="864"/>
      <c r="AC546" s="864"/>
      <c r="AD546" s="864"/>
      <c r="AE546" s="864"/>
      <c r="AF546" s="864"/>
      <c r="AG546" s="864"/>
      <c r="AH546" s="864"/>
      <c r="AI546" s="864"/>
      <c r="AJ546" s="864"/>
      <c r="AK546" s="864"/>
      <c r="AL546" s="864"/>
      <c r="AM546" s="864"/>
      <c r="AN546" s="864"/>
      <c r="AO546" s="862"/>
      <c r="AP546" s="866"/>
      <c r="AQ546" s="866"/>
      <c r="AR546" s="866"/>
      <c r="AS546" s="866"/>
      <c r="AT546" s="866"/>
      <c r="AU546" s="869"/>
      <c r="AV546" s="864"/>
      <c r="AW546" s="864"/>
      <c r="AX546" s="864"/>
      <c r="AY546" s="864"/>
      <c r="AZ546" s="864"/>
      <c r="BA546" s="870"/>
      <c r="BB546" s="866"/>
      <c r="BC546" s="871"/>
      <c r="BD546" s="871"/>
      <c r="BE546" s="871"/>
      <c r="BF546" s="867"/>
      <c r="BG546" s="866"/>
      <c r="BH546" s="866"/>
      <c r="BI546" s="866"/>
      <c r="BJ546" s="866"/>
      <c r="BK546" s="862"/>
      <c r="BL546" s="872"/>
      <c r="BM546" s="872"/>
      <c r="BN546" s="872"/>
      <c r="BO546" s="872"/>
      <c r="BP546" s="872"/>
      <c r="BQ546" s="862"/>
      <c r="BR546" s="873"/>
    </row>
    <row r="547" spans="1:70" s="428" customFormat="1" x14ac:dyDescent="0.25">
      <c r="A547" s="345" t="s">
        <v>3958</v>
      </c>
      <c r="B547" s="373"/>
      <c r="C547" s="719">
        <v>45044</v>
      </c>
      <c r="D547" s="373"/>
      <c r="E547" s="346">
        <v>7292.66</v>
      </c>
      <c r="F547" s="373"/>
      <c r="G547" s="347">
        <v>18.649999999999999</v>
      </c>
      <c r="H547" s="374"/>
      <c r="I547" s="348" t="s">
        <v>430</v>
      </c>
      <c r="J547" s="348">
        <v>-1.6869000000000001</v>
      </c>
      <c r="K547" s="348">
        <v>6.8155999999999999</v>
      </c>
      <c r="L547" s="348">
        <v>-1.7386999999999999</v>
      </c>
      <c r="M547" s="348">
        <v>-5.9031000000000002</v>
      </c>
      <c r="N547" s="350">
        <v>6.2248999999999999</v>
      </c>
      <c r="O547" s="348">
        <v>9.4015000000000004</v>
      </c>
      <c r="P547" s="348" t="s">
        <v>430</v>
      </c>
      <c r="Q547" s="348" t="s">
        <v>430</v>
      </c>
      <c r="R547" s="348" t="s">
        <v>430</v>
      </c>
      <c r="S547" s="348">
        <v>9.1280999999999999</v>
      </c>
      <c r="T547" s="348">
        <v>-6.1871</v>
      </c>
      <c r="U547" s="348">
        <v>-1.1658999999999999</v>
      </c>
      <c r="V547" s="348">
        <v>-1.7386999999999999</v>
      </c>
      <c r="W547" s="348">
        <v>9.1280999999999999</v>
      </c>
      <c r="X547" s="348">
        <v>23.161300000000001</v>
      </c>
      <c r="Y547" s="374"/>
      <c r="Z547" s="346" t="s">
        <v>430</v>
      </c>
      <c r="AA547" s="346">
        <v>12</v>
      </c>
      <c r="AB547" s="346">
        <v>12</v>
      </c>
      <c r="AC547" s="346">
        <v>11</v>
      </c>
      <c r="AD547" s="346">
        <v>8</v>
      </c>
      <c r="AE547" s="346">
        <v>7</v>
      </c>
      <c r="AF547" s="346">
        <v>4</v>
      </c>
      <c r="AG547" s="346" t="s">
        <v>430</v>
      </c>
      <c r="AH547" s="346" t="s">
        <v>430</v>
      </c>
      <c r="AI547" s="346" t="s">
        <v>430</v>
      </c>
      <c r="AJ547" s="346">
        <v>12</v>
      </c>
      <c r="AK547" s="346">
        <v>8</v>
      </c>
      <c r="AL547" s="346">
        <v>6</v>
      </c>
      <c r="AM547" s="346">
        <v>7</v>
      </c>
      <c r="AN547" s="346">
        <v>12</v>
      </c>
      <c r="AO547" s="373"/>
      <c r="AP547" s="348" t="s">
        <v>430</v>
      </c>
      <c r="AQ547" s="348" t="s">
        <v>430</v>
      </c>
      <c r="AR547" s="348" t="s">
        <v>430</v>
      </c>
      <c r="AS547" s="348">
        <v>11.57</v>
      </c>
      <c r="AT547" s="348">
        <v>-3.08</v>
      </c>
      <c r="AU547" s="351"/>
      <c r="AV547" s="346" t="s">
        <v>430</v>
      </c>
      <c r="AW547" s="346" t="s">
        <v>430</v>
      </c>
      <c r="AX547" s="346" t="s">
        <v>430</v>
      </c>
      <c r="AY547" s="346">
        <v>1</v>
      </c>
      <c r="AZ547" s="346">
        <v>7</v>
      </c>
      <c r="BA547" s="362"/>
      <c r="BB547" s="348">
        <v>14.409139717101599</v>
      </c>
      <c r="BC547" s="375">
        <v>0.94688211046995197</v>
      </c>
      <c r="BD547" s="375">
        <v>8.6421767748022404E-2</v>
      </c>
      <c r="BE547" s="375">
        <v>0.81662343928778303</v>
      </c>
      <c r="BF547" s="374"/>
      <c r="BG547" s="348">
        <v>44.2562</v>
      </c>
      <c r="BH547" s="348">
        <v>26.846499999999999</v>
      </c>
      <c r="BI547" s="348">
        <v>24.4678</v>
      </c>
      <c r="BJ547" s="348">
        <v>4.4295</v>
      </c>
      <c r="BK547" s="373"/>
      <c r="BL547" s="372" t="s">
        <v>3180</v>
      </c>
      <c r="BM547" s="372" t="s">
        <v>3181</v>
      </c>
      <c r="BN547" s="372" t="s">
        <v>3182</v>
      </c>
      <c r="BO547" s="372" t="s">
        <v>3183</v>
      </c>
      <c r="BP547" s="372" t="s">
        <v>3184</v>
      </c>
      <c r="BQ547" s="373"/>
      <c r="BR547" s="354" t="s">
        <v>463</v>
      </c>
    </row>
    <row r="548" spans="1:70" s="428" customFormat="1" x14ac:dyDescent="0.25">
      <c r="A548" s="345" t="s">
        <v>3959</v>
      </c>
      <c r="B548" s="373"/>
      <c r="C548" s="719">
        <v>45524</v>
      </c>
      <c r="D548" s="373"/>
      <c r="E548" s="346">
        <v>4967.21</v>
      </c>
      <c r="F548" s="373"/>
      <c r="G548" s="347">
        <v>9.3277000000000001</v>
      </c>
      <c r="H548" s="374"/>
      <c r="I548" s="348">
        <v>1.5879000000000001</v>
      </c>
      <c r="J548" s="348">
        <v>0.66259999999999997</v>
      </c>
      <c r="K548" s="348">
        <v>9.9459</v>
      </c>
      <c r="L548" s="348">
        <v>2.4144000000000001</v>
      </c>
      <c r="M548" s="348">
        <v>-8.4361999999999995</v>
      </c>
      <c r="N548" s="350">
        <v>5.8577000000000004</v>
      </c>
      <c r="O548" s="348" t="s">
        <v>430</v>
      </c>
      <c r="P548" s="348" t="s">
        <v>430</v>
      </c>
      <c r="Q548" s="348" t="s">
        <v>430</v>
      </c>
      <c r="R548" s="348" t="s">
        <v>430</v>
      </c>
      <c r="S548" s="348">
        <v>12.686</v>
      </c>
      <c r="T548" s="348">
        <v>-7.2866999999999997</v>
      </c>
      <c r="U548" s="348">
        <v>-4.3861999999999997</v>
      </c>
      <c r="V548" s="348">
        <v>-4.5242000000000004</v>
      </c>
      <c r="W548" s="348">
        <v>12.686</v>
      </c>
      <c r="X548" s="348">
        <v>-4.0464000000000002</v>
      </c>
      <c r="Y548" s="374"/>
      <c r="Z548" s="346">
        <v>2</v>
      </c>
      <c r="AA548" s="346">
        <v>7</v>
      </c>
      <c r="AB548" s="346">
        <v>7</v>
      </c>
      <c r="AC548" s="346">
        <v>8</v>
      </c>
      <c r="AD548" s="346">
        <v>10</v>
      </c>
      <c r="AE548" s="346">
        <v>8</v>
      </c>
      <c r="AF548" s="346" t="s">
        <v>430</v>
      </c>
      <c r="AG548" s="346" t="s">
        <v>430</v>
      </c>
      <c r="AH548" s="346" t="s">
        <v>430</v>
      </c>
      <c r="AI548" s="346" t="s">
        <v>430</v>
      </c>
      <c r="AJ548" s="346">
        <v>7</v>
      </c>
      <c r="AK548" s="346">
        <v>10</v>
      </c>
      <c r="AL548" s="346">
        <v>10</v>
      </c>
      <c r="AM548" s="346">
        <v>8</v>
      </c>
      <c r="AN548" s="346">
        <v>7</v>
      </c>
      <c r="AO548" s="373"/>
      <c r="AP548" s="348" t="s">
        <v>430</v>
      </c>
      <c r="AQ548" s="348" t="s">
        <v>430</v>
      </c>
      <c r="AR548" s="348" t="s">
        <v>430</v>
      </c>
      <c r="AS548" s="348" t="s">
        <v>430</v>
      </c>
      <c r="AT548" s="348">
        <v>-4.37</v>
      </c>
      <c r="AU548" s="351"/>
      <c r="AV548" s="346" t="s">
        <v>430</v>
      </c>
      <c r="AW548" s="346" t="s">
        <v>430</v>
      </c>
      <c r="AX548" s="346" t="s">
        <v>430</v>
      </c>
      <c r="AY548" s="346" t="s">
        <v>430</v>
      </c>
      <c r="AZ548" s="346">
        <v>8</v>
      </c>
      <c r="BA548" s="362"/>
      <c r="BB548" s="348">
        <v>17.288097561357102</v>
      </c>
      <c r="BC548" s="375">
        <v>0.87441213304194298</v>
      </c>
      <c r="BD548" s="375">
        <v>-4.82791716809624E-2</v>
      </c>
      <c r="BE548" s="375">
        <v>-0.33481617780150003</v>
      </c>
      <c r="BF548" s="374"/>
      <c r="BG548" s="348">
        <v>21.0444</v>
      </c>
      <c r="BH548" s="348">
        <v>27.457999999999998</v>
      </c>
      <c r="BI548" s="348">
        <v>45.578699999999998</v>
      </c>
      <c r="BJ548" s="348">
        <v>5.9188999999999998</v>
      </c>
      <c r="BK548" s="373"/>
      <c r="BL548" s="372" t="s">
        <v>3186</v>
      </c>
      <c r="BM548" s="372" t="s">
        <v>3187</v>
      </c>
      <c r="BN548" s="372" t="s">
        <v>3188</v>
      </c>
      <c r="BO548" s="372" t="s">
        <v>3189</v>
      </c>
      <c r="BP548" s="372" t="s">
        <v>3190</v>
      </c>
      <c r="BQ548" s="373"/>
      <c r="BR548" s="354" t="s">
        <v>463</v>
      </c>
    </row>
    <row r="549" spans="1:70" s="428" customFormat="1" x14ac:dyDescent="0.25">
      <c r="A549" s="345" t="s">
        <v>3960</v>
      </c>
      <c r="B549" s="373"/>
      <c r="C549" s="719">
        <v>45167</v>
      </c>
      <c r="D549" s="373"/>
      <c r="E549" s="346">
        <v>2778.3</v>
      </c>
      <c r="F549" s="373"/>
      <c r="G549" s="347">
        <v>14.4336</v>
      </c>
      <c r="H549" s="374"/>
      <c r="I549" s="348">
        <v>1.1422000000000001</v>
      </c>
      <c r="J549" s="348">
        <v>0.43840000000000001</v>
      </c>
      <c r="K549" s="348">
        <v>11.4443</v>
      </c>
      <c r="L549" s="348">
        <v>5.8841999999999999</v>
      </c>
      <c r="M549" s="348">
        <v>-4.242</v>
      </c>
      <c r="N549" s="350">
        <v>8.2047000000000008</v>
      </c>
      <c r="O549" s="348">
        <v>7.6075999999999997</v>
      </c>
      <c r="P549" s="348" t="s">
        <v>430</v>
      </c>
      <c r="Q549" s="348" t="s">
        <v>430</v>
      </c>
      <c r="R549" s="348" t="s">
        <v>430</v>
      </c>
      <c r="S549" s="348">
        <v>14.176299999999999</v>
      </c>
      <c r="T549" s="348">
        <v>-2.3780999999999999</v>
      </c>
      <c r="U549" s="348">
        <v>-1.9963</v>
      </c>
      <c r="V549" s="348">
        <v>-1.1932</v>
      </c>
      <c r="W549" s="348">
        <v>14.176299999999999</v>
      </c>
      <c r="X549" s="348">
        <v>14.775</v>
      </c>
      <c r="Y549" s="374"/>
      <c r="Z549" s="346">
        <v>8</v>
      </c>
      <c r="AA549" s="346">
        <v>9</v>
      </c>
      <c r="AB549" s="346">
        <v>4</v>
      </c>
      <c r="AC549" s="346">
        <v>6</v>
      </c>
      <c r="AD549" s="346">
        <v>5</v>
      </c>
      <c r="AE549" s="346">
        <v>6</v>
      </c>
      <c r="AF549" s="346">
        <v>5</v>
      </c>
      <c r="AG549" s="346" t="s">
        <v>430</v>
      </c>
      <c r="AH549" s="346" t="s">
        <v>430</v>
      </c>
      <c r="AI549" s="346" t="s">
        <v>430</v>
      </c>
      <c r="AJ549" s="346">
        <v>4</v>
      </c>
      <c r="AK549" s="346">
        <v>7</v>
      </c>
      <c r="AL549" s="346">
        <v>8</v>
      </c>
      <c r="AM549" s="346">
        <v>6</v>
      </c>
      <c r="AN549" s="346">
        <v>4</v>
      </c>
      <c r="AO549" s="373"/>
      <c r="AP549" s="348" t="s">
        <v>430</v>
      </c>
      <c r="AQ549" s="348" t="s">
        <v>430</v>
      </c>
      <c r="AR549" s="348" t="s">
        <v>430</v>
      </c>
      <c r="AS549" s="348" t="s">
        <v>430</v>
      </c>
      <c r="AT549" s="348">
        <v>1.01</v>
      </c>
      <c r="AU549" s="351"/>
      <c r="AV549" s="346" t="s">
        <v>430</v>
      </c>
      <c r="AW549" s="346" t="s">
        <v>430</v>
      </c>
      <c r="AX549" s="346" t="s">
        <v>430</v>
      </c>
      <c r="AY549" s="346" t="s">
        <v>430</v>
      </c>
      <c r="AZ549" s="346">
        <v>6</v>
      </c>
      <c r="BA549" s="362"/>
      <c r="BB549" s="348">
        <v>17.188374696252801</v>
      </c>
      <c r="BC549" s="375">
        <v>1.0277767467554699</v>
      </c>
      <c r="BD549" s="375">
        <v>3.9430319780244798E-2</v>
      </c>
      <c r="BE549" s="375">
        <v>0.17844017260550599</v>
      </c>
      <c r="BF549" s="374"/>
      <c r="BG549" s="348">
        <v>43.339199999999998</v>
      </c>
      <c r="BH549" s="348">
        <v>29.831800000000001</v>
      </c>
      <c r="BI549" s="348">
        <v>25.1645</v>
      </c>
      <c r="BJ549" s="348">
        <v>1.6645000000000001</v>
      </c>
      <c r="BK549" s="373"/>
      <c r="BL549" s="372" t="s">
        <v>3192</v>
      </c>
      <c r="BM549" s="372" t="s">
        <v>3193</v>
      </c>
      <c r="BN549" s="372" t="s">
        <v>3194</v>
      </c>
      <c r="BO549" s="372" t="s">
        <v>3195</v>
      </c>
      <c r="BP549" s="372" t="s">
        <v>3196</v>
      </c>
      <c r="BQ549" s="373"/>
      <c r="BR549" s="354" t="s">
        <v>443</v>
      </c>
    </row>
    <row r="550" spans="1:70" s="428" customFormat="1" x14ac:dyDescent="0.25">
      <c r="A550" s="345" t="s">
        <v>3961</v>
      </c>
      <c r="B550" s="373"/>
      <c r="C550" s="719">
        <v>45855</v>
      </c>
      <c r="D550" s="373"/>
      <c r="E550" s="346">
        <v>2599.6799999999998</v>
      </c>
      <c r="F550" s="373"/>
      <c r="G550" s="347">
        <v>10.335000000000001</v>
      </c>
      <c r="H550" s="374"/>
      <c r="I550" s="348">
        <v>1.3433999999999999</v>
      </c>
      <c r="J550" s="348">
        <v>0.92769999999999997</v>
      </c>
      <c r="K550" s="348">
        <v>9.5505999999999993</v>
      </c>
      <c r="L550" s="348">
        <v>6.5903</v>
      </c>
      <c r="M550" s="348">
        <v>-1.2894000000000001</v>
      </c>
      <c r="N550" s="350" t="s">
        <v>430</v>
      </c>
      <c r="O550" s="348" t="s">
        <v>430</v>
      </c>
      <c r="P550" s="348" t="s">
        <v>430</v>
      </c>
      <c r="Q550" s="348" t="s">
        <v>430</v>
      </c>
      <c r="R550" s="348" t="s">
        <v>430</v>
      </c>
      <c r="S550" s="348">
        <v>11.7056</v>
      </c>
      <c r="T550" s="348">
        <v>0.62309999999999999</v>
      </c>
      <c r="U550" s="348">
        <v>2.8153999999999999</v>
      </c>
      <c r="V550" s="348" t="s">
        <v>430</v>
      </c>
      <c r="W550" s="348">
        <v>11.7056</v>
      </c>
      <c r="X550" s="348">
        <v>3.35</v>
      </c>
      <c r="Y550" s="374"/>
      <c r="Z550" s="346">
        <v>5</v>
      </c>
      <c r="AA550" s="346">
        <v>4</v>
      </c>
      <c r="AB550" s="346">
        <v>8</v>
      </c>
      <c r="AC550" s="346">
        <v>5</v>
      </c>
      <c r="AD550" s="346">
        <v>3</v>
      </c>
      <c r="AE550" s="346" t="s">
        <v>430</v>
      </c>
      <c r="AF550" s="346" t="s">
        <v>430</v>
      </c>
      <c r="AG550" s="346" t="s">
        <v>430</v>
      </c>
      <c r="AH550" s="346" t="s">
        <v>430</v>
      </c>
      <c r="AI550" s="346" t="s">
        <v>430</v>
      </c>
      <c r="AJ550" s="346">
        <v>9</v>
      </c>
      <c r="AK550" s="346">
        <v>4</v>
      </c>
      <c r="AL550" s="346">
        <v>3</v>
      </c>
      <c r="AM550" s="346" t="s">
        <v>430</v>
      </c>
      <c r="AN550" s="346">
        <v>9</v>
      </c>
      <c r="AO550" s="373"/>
      <c r="AP550" s="348" t="s">
        <v>430</v>
      </c>
      <c r="AQ550" s="348" t="s">
        <v>430</v>
      </c>
      <c r="AR550" s="348" t="s">
        <v>430</v>
      </c>
      <c r="AS550" s="348" t="s">
        <v>430</v>
      </c>
      <c r="AT550" s="348" t="s">
        <v>430</v>
      </c>
      <c r="AU550" s="351"/>
      <c r="AV550" s="346" t="s">
        <v>430</v>
      </c>
      <c r="AW550" s="346" t="s">
        <v>430</v>
      </c>
      <c r="AX550" s="346" t="s">
        <v>430</v>
      </c>
      <c r="AY550" s="346" t="s">
        <v>430</v>
      </c>
      <c r="AZ550" s="346" t="s">
        <v>430</v>
      </c>
      <c r="BA550" s="362"/>
      <c r="BB550" s="348">
        <v>16.307681086042699</v>
      </c>
      <c r="BC550" s="375">
        <v>0.86692446796072398</v>
      </c>
      <c r="BD550" s="375">
        <v>-1.0048930106079299E-2</v>
      </c>
      <c r="BE550" s="375">
        <v>0.26771281318783002</v>
      </c>
      <c r="BF550" s="374"/>
      <c r="BG550" s="348">
        <v>49.978999999999999</v>
      </c>
      <c r="BH550" s="348">
        <v>29.548500000000001</v>
      </c>
      <c r="BI550" s="348">
        <v>17.189699999999998</v>
      </c>
      <c r="BJ550" s="348">
        <v>3.2827999999999999</v>
      </c>
      <c r="BK550" s="373"/>
      <c r="BL550" s="372" t="s">
        <v>3198</v>
      </c>
      <c r="BM550" s="372" t="s">
        <v>3199</v>
      </c>
      <c r="BN550" s="372" t="s">
        <v>3200</v>
      </c>
      <c r="BO550" s="372" t="s">
        <v>3201</v>
      </c>
      <c r="BP550" s="372" t="s">
        <v>3202</v>
      </c>
      <c r="BQ550" s="373"/>
      <c r="BR550" s="354" t="s">
        <v>463</v>
      </c>
    </row>
    <row r="551" spans="1:70" s="428" customFormat="1" x14ac:dyDescent="0.25">
      <c r="A551" s="345" t="s">
        <v>3962</v>
      </c>
      <c r="B551" s="373"/>
      <c r="C551" s="719">
        <v>45412</v>
      </c>
      <c r="D551" s="373"/>
      <c r="E551" s="346">
        <v>2079.48</v>
      </c>
      <c r="F551" s="373"/>
      <c r="G551" s="347">
        <v>13.773</v>
      </c>
      <c r="H551" s="374"/>
      <c r="I551" s="348">
        <v>1.4436</v>
      </c>
      <c r="J551" s="348">
        <v>0.80510000000000004</v>
      </c>
      <c r="K551" s="348">
        <v>12.2677</v>
      </c>
      <c r="L551" s="348">
        <v>8.6713000000000005</v>
      </c>
      <c r="M551" s="348">
        <v>-1.0418000000000001</v>
      </c>
      <c r="N551" s="350">
        <v>16.572900000000001</v>
      </c>
      <c r="O551" s="348" t="s">
        <v>430</v>
      </c>
      <c r="P551" s="348" t="s">
        <v>430</v>
      </c>
      <c r="Q551" s="348" t="s">
        <v>430</v>
      </c>
      <c r="R551" s="348" t="s">
        <v>430</v>
      </c>
      <c r="S551" s="348">
        <v>14.7941</v>
      </c>
      <c r="T551" s="348">
        <v>0.95289999999999997</v>
      </c>
      <c r="U551" s="348">
        <v>4.3803999999999998</v>
      </c>
      <c r="V551" s="348">
        <v>6.0849000000000002</v>
      </c>
      <c r="W551" s="348">
        <v>14.7941</v>
      </c>
      <c r="X551" s="348">
        <v>17.436</v>
      </c>
      <c r="Y551" s="374"/>
      <c r="Z551" s="346">
        <v>4</v>
      </c>
      <c r="AA551" s="346">
        <v>5</v>
      </c>
      <c r="AB551" s="346">
        <v>3</v>
      </c>
      <c r="AC551" s="346">
        <v>1</v>
      </c>
      <c r="AD551" s="346">
        <v>2</v>
      </c>
      <c r="AE551" s="346">
        <v>1</v>
      </c>
      <c r="AF551" s="346" t="s">
        <v>430</v>
      </c>
      <c r="AG551" s="346" t="s">
        <v>430</v>
      </c>
      <c r="AH551" s="346" t="s">
        <v>430</v>
      </c>
      <c r="AI551" s="346" t="s">
        <v>430</v>
      </c>
      <c r="AJ551" s="346">
        <v>3</v>
      </c>
      <c r="AK551" s="346">
        <v>3</v>
      </c>
      <c r="AL551" s="346">
        <v>2</v>
      </c>
      <c r="AM551" s="346">
        <v>1</v>
      </c>
      <c r="AN551" s="346">
        <v>3</v>
      </c>
      <c r="AO551" s="373"/>
      <c r="AP551" s="348" t="s">
        <v>430</v>
      </c>
      <c r="AQ551" s="348" t="s">
        <v>430</v>
      </c>
      <c r="AR551" s="348" t="s">
        <v>430</v>
      </c>
      <c r="AS551" s="348" t="s">
        <v>430</v>
      </c>
      <c r="AT551" s="348">
        <v>10.97</v>
      </c>
      <c r="AU551" s="351"/>
      <c r="AV551" s="346" t="s">
        <v>430</v>
      </c>
      <c r="AW551" s="346" t="s">
        <v>430</v>
      </c>
      <c r="AX551" s="346" t="s">
        <v>430</v>
      </c>
      <c r="AY551" s="346" t="s">
        <v>430</v>
      </c>
      <c r="AZ551" s="346">
        <v>1</v>
      </c>
      <c r="BA551" s="362"/>
      <c r="BB551" s="348">
        <v>19.875044752822699</v>
      </c>
      <c r="BC551" s="375">
        <v>1.16148653077136</v>
      </c>
      <c r="BD551" s="375">
        <v>4.2866374091661601E-2</v>
      </c>
      <c r="BE551" s="375">
        <v>1.0104066974741299</v>
      </c>
      <c r="BF551" s="374"/>
      <c r="BG551" s="348">
        <v>36.925899999999999</v>
      </c>
      <c r="BH551" s="348">
        <v>22.3383</v>
      </c>
      <c r="BI551" s="348">
        <v>37.092399999999998</v>
      </c>
      <c r="BJ551" s="348">
        <v>3.6434000000000002</v>
      </c>
      <c r="BK551" s="373"/>
      <c r="BL551" s="372" t="s">
        <v>3204</v>
      </c>
      <c r="BM551" s="372" t="s">
        <v>3205</v>
      </c>
      <c r="BN551" s="372" t="s">
        <v>1848</v>
      </c>
      <c r="BO551" s="372" t="s">
        <v>3206</v>
      </c>
      <c r="BP551" s="372" t="s">
        <v>3207</v>
      </c>
      <c r="BQ551" s="373"/>
      <c r="BR551" s="354" t="s">
        <v>526</v>
      </c>
    </row>
    <row r="552" spans="1:70" s="428" customFormat="1" x14ac:dyDescent="0.25">
      <c r="A552" s="345" t="s">
        <v>3963</v>
      </c>
      <c r="B552" s="373"/>
      <c r="C552" s="719">
        <v>45624</v>
      </c>
      <c r="D552" s="373"/>
      <c r="E552" s="346">
        <v>1358.45</v>
      </c>
      <c r="F552" s="373"/>
      <c r="G552" s="347">
        <v>9.4238999999999997</v>
      </c>
      <c r="H552" s="374"/>
      <c r="I552" s="348">
        <v>1.1409</v>
      </c>
      <c r="J552" s="348">
        <v>-3.39E-2</v>
      </c>
      <c r="K552" s="348">
        <v>8.2546999999999997</v>
      </c>
      <c r="L552" s="348">
        <v>-0.54459999999999997</v>
      </c>
      <c r="M552" s="348">
        <v>-7.8906000000000001</v>
      </c>
      <c r="N552" s="350">
        <v>3.8050999999999999</v>
      </c>
      <c r="O552" s="348" t="s">
        <v>430</v>
      </c>
      <c r="P552" s="348" t="s">
        <v>430</v>
      </c>
      <c r="Q552" s="348" t="s">
        <v>430</v>
      </c>
      <c r="R552" s="348" t="s">
        <v>430</v>
      </c>
      <c r="S552" s="348">
        <v>10.4808</v>
      </c>
      <c r="T552" s="348">
        <v>-6.3109999999999999</v>
      </c>
      <c r="U552" s="348">
        <v>-3.8328000000000002</v>
      </c>
      <c r="V552" s="348">
        <v>-4.8734999999999999</v>
      </c>
      <c r="W552" s="348">
        <v>10.4808</v>
      </c>
      <c r="X552" s="348">
        <v>-4.1181999999999999</v>
      </c>
      <c r="Y552" s="374"/>
      <c r="Z552" s="346">
        <v>9</v>
      </c>
      <c r="AA552" s="346">
        <v>11</v>
      </c>
      <c r="AB552" s="346">
        <v>11</v>
      </c>
      <c r="AC552" s="346">
        <v>10</v>
      </c>
      <c r="AD552" s="346">
        <v>9</v>
      </c>
      <c r="AE552" s="346">
        <v>9</v>
      </c>
      <c r="AF552" s="346" t="s">
        <v>430</v>
      </c>
      <c r="AG552" s="346" t="s">
        <v>430</v>
      </c>
      <c r="AH552" s="346" t="s">
        <v>430</v>
      </c>
      <c r="AI552" s="346" t="s">
        <v>430</v>
      </c>
      <c r="AJ552" s="346">
        <v>11</v>
      </c>
      <c r="AK552" s="346">
        <v>9</v>
      </c>
      <c r="AL552" s="346">
        <v>9</v>
      </c>
      <c r="AM552" s="346">
        <v>9</v>
      </c>
      <c r="AN552" s="346">
        <v>11</v>
      </c>
      <c r="AO552" s="373"/>
      <c r="AP552" s="348" t="s">
        <v>430</v>
      </c>
      <c r="AQ552" s="348" t="s">
        <v>430</v>
      </c>
      <c r="AR552" s="348" t="s">
        <v>430</v>
      </c>
      <c r="AS552" s="348" t="s">
        <v>430</v>
      </c>
      <c r="AT552" s="348">
        <v>-5.46</v>
      </c>
      <c r="AU552" s="351"/>
      <c r="AV552" s="346" t="s">
        <v>430</v>
      </c>
      <c r="AW552" s="346" t="s">
        <v>430</v>
      </c>
      <c r="AX552" s="346" t="s">
        <v>430</v>
      </c>
      <c r="AY552" s="346" t="s">
        <v>430</v>
      </c>
      <c r="AZ552" s="346">
        <v>9</v>
      </c>
      <c r="BA552" s="362"/>
      <c r="BB552" s="348">
        <v>16.416373557539099</v>
      </c>
      <c r="BC552" s="375">
        <v>0.95135412521649998</v>
      </c>
      <c r="BD552" s="375">
        <v>-5.2810067477271502E-2</v>
      </c>
      <c r="BE552" s="375">
        <v>-0.58859076873316696</v>
      </c>
      <c r="BF552" s="374"/>
      <c r="BG552" s="348">
        <v>48.989800000000002</v>
      </c>
      <c r="BH552" s="348">
        <v>13.373200000000001</v>
      </c>
      <c r="BI552" s="348">
        <v>34.086399999999998</v>
      </c>
      <c r="BJ552" s="348">
        <v>3.5506000000000002</v>
      </c>
      <c r="BK552" s="373"/>
      <c r="BL552" s="372" t="s">
        <v>3209</v>
      </c>
      <c r="BM552" s="372" t="s">
        <v>3210</v>
      </c>
      <c r="BN552" s="372" t="s">
        <v>3211</v>
      </c>
      <c r="BO552" s="372" t="s">
        <v>3212</v>
      </c>
      <c r="BP552" s="372" t="s">
        <v>3213</v>
      </c>
      <c r="BQ552" s="373"/>
      <c r="BR552" s="354" t="s">
        <v>526</v>
      </c>
    </row>
    <row r="553" spans="1:70" s="428" customFormat="1" x14ac:dyDescent="0.25">
      <c r="A553" s="345" t="s">
        <v>3964</v>
      </c>
      <c r="B553" s="373"/>
      <c r="C553" s="719">
        <v>44189</v>
      </c>
      <c r="D553" s="373"/>
      <c r="E553" s="346">
        <v>1179.06</v>
      </c>
      <c r="F553" s="373"/>
      <c r="G553" s="347">
        <v>20.239999999999998</v>
      </c>
      <c r="H553" s="374"/>
      <c r="I553" s="348" t="s">
        <v>430</v>
      </c>
      <c r="J553" s="348">
        <v>0.79679999999999995</v>
      </c>
      <c r="K553" s="348">
        <v>10.722099999999999</v>
      </c>
      <c r="L553" s="348">
        <v>5.8023999999999996</v>
      </c>
      <c r="M553" s="348">
        <v>-1.6999</v>
      </c>
      <c r="N553" s="350">
        <v>12.168200000000001</v>
      </c>
      <c r="O553" s="348">
        <v>9.6588999999999992</v>
      </c>
      <c r="P553" s="348">
        <v>18.450399999999998</v>
      </c>
      <c r="Q553" s="348">
        <v>13.591200000000001</v>
      </c>
      <c r="R553" s="348" t="s">
        <v>430</v>
      </c>
      <c r="S553" s="348">
        <v>13.1991</v>
      </c>
      <c r="T553" s="348">
        <v>-9.8699999999999996E-2</v>
      </c>
      <c r="U553" s="348">
        <v>2.0160999999999998</v>
      </c>
      <c r="V553" s="348">
        <v>1.9646999999999999</v>
      </c>
      <c r="W553" s="348">
        <v>13.1991</v>
      </c>
      <c r="X553" s="348">
        <v>14.1313</v>
      </c>
      <c r="Y553" s="374"/>
      <c r="Z553" s="346" t="s">
        <v>430</v>
      </c>
      <c r="AA553" s="346">
        <v>6</v>
      </c>
      <c r="AB553" s="346">
        <v>6</v>
      </c>
      <c r="AC553" s="346">
        <v>7</v>
      </c>
      <c r="AD553" s="346">
        <v>4</v>
      </c>
      <c r="AE553" s="346">
        <v>4</v>
      </c>
      <c r="AF553" s="346">
        <v>3</v>
      </c>
      <c r="AG553" s="346">
        <v>1</v>
      </c>
      <c r="AH553" s="346">
        <v>1</v>
      </c>
      <c r="AI553" s="346" t="s">
        <v>430</v>
      </c>
      <c r="AJ553" s="346">
        <v>6</v>
      </c>
      <c r="AK553" s="346">
        <v>5</v>
      </c>
      <c r="AL553" s="346">
        <v>4</v>
      </c>
      <c r="AM553" s="346">
        <v>3</v>
      </c>
      <c r="AN553" s="346">
        <v>6</v>
      </c>
      <c r="AO553" s="373"/>
      <c r="AP553" s="348" t="s">
        <v>430</v>
      </c>
      <c r="AQ553" s="348" t="s">
        <v>430</v>
      </c>
      <c r="AR553" s="348">
        <v>12.88</v>
      </c>
      <c r="AS553" s="348">
        <v>11.3</v>
      </c>
      <c r="AT553" s="348">
        <v>6.54</v>
      </c>
      <c r="AU553" s="351"/>
      <c r="AV553" s="346" t="s">
        <v>430</v>
      </c>
      <c r="AW553" s="346" t="s">
        <v>430</v>
      </c>
      <c r="AX553" s="346">
        <v>1</v>
      </c>
      <c r="AY553" s="346">
        <v>2</v>
      </c>
      <c r="AZ553" s="346">
        <v>3</v>
      </c>
      <c r="BA553" s="362"/>
      <c r="BB553" s="348">
        <v>13.711174408386601</v>
      </c>
      <c r="BC553" s="375">
        <v>0.79515808965113699</v>
      </c>
      <c r="BD553" s="375">
        <v>7.4346051896697504E-2</v>
      </c>
      <c r="BE553" s="375">
        <v>0.48380365121071101</v>
      </c>
      <c r="BF553" s="374"/>
      <c r="BG553" s="348">
        <v>19.7273</v>
      </c>
      <c r="BH553" s="348">
        <v>27.69</v>
      </c>
      <c r="BI553" s="348">
        <v>35.174399999999999</v>
      </c>
      <c r="BJ553" s="348">
        <v>17.408300000000001</v>
      </c>
      <c r="BK553" s="373"/>
      <c r="BL553" s="372" t="s">
        <v>3215</v>
      </c>
      <c r="BM553" s="372" t="s">
        <v>3216</v>
      </c>
      <c r="BN553" s="372" t="s">
        <v>3217</v>
      </c>
      <c r="BO553" s="372" t="s">
        <v>3218</v>
      </c>
      <c r="BP553" s="372" t="s">
        <v>3219</v>
      </c>
      <c r="BQ553" s="373"/>
      <c r="BR553" s="354" t="s">
        <v>436</v>
      </c>
    </row>
    <row r="554" spans="1:70" s="428" customFormat="1" x14ac:dyDescent="0.25">
      <c r="A554" s="345" t="s">
        <v>3965</v>
      </c>
      <c r="B554" s="373"/>
      <c r="C554" s="719">
        <v>45175</v>
      </c>
      <c r="D554" s="373"/>
      <c r="E554" s="346">
        <v>1097.1600000000001</v>
      </c>
      <c r="F554" s="373"/>
      <c r="G554" s="347">
        <v>14.43</v>
      </c>
      <c r="H554" s="374"/>
      <c r="I554" s="348">
        <v>1.3343</v>
      </c>
      <c r="J554" s="348">
        <v>1.6913</v>
      </c>
      <c r="K554" s="348">
        <v>10.744400000000001</v>
      </c>
      <c r="L554" s="348">
        <v>6.8888999999999996</v>
      </c>
      <c r="M554" s="348">
        <v>-5.6246</v>
      </c>
      <c r="N554" s="350">
        <v>11.2774</v>
      </c>
      <c r="O554" s="348">
        <v>11.087</v>
      </c>
      <c r="P554" s="348" t="s">
        <v>430</v>
      </c>
      <c r="Q554" s="348" t="s">
        <v>430</v>
      </c>
      <c r="R554" s="348" t="s">
        <v>430</v>
      </c>
      <c r="S554" s="348">
        <v>13.3543</v>
      </c>
      <c r="T554" s="348">
        <v>-1.8367</v>
      </c>
      <c r="U554" s="348">
        <v>-1.6359999999999999</v>
      </c>
      <c r="V554" s="348">
        <v>0.83860000000000001</v>
      </c>
      <c r="W554" s="348">
        <v>13.3543</v>
      </c>
      <c r="X554" s="348">
        <v>14.8955</v>
      </c>
      <c r="Y554" s="374"/>
      <c r="Z554" s="346">
        <v>6</v>
      </c>
      <c r="AA554" s="346">
        <v>1</v>
      </c>
      <c r="AB554" s="346">
        <v>5</v>
      </c>
      <c r="AC554" s="346">
        <v>4</v>
      </c>
      <c r="AD554" s="346">
        <v>7</v>
      </c>
      <c r="AE554" s="346">
        <v>5</v>
      </c>
      <c r="AF554" s="346">
        <v>1</v>
      </c>
      <c r="AG554" s="346" t="s">
        <v>430</v>
      </c>
      <c r="AH554" s="346" t="s">
        <v>430</v>
      </c>
      <c r="AI554" s="346" t="s">
        <v>430</v>
      </c>
      <c r="AJ554" s="346">
        <v>5</v>
      </c>
      <c r="AK554" s="346">
        <v>6</v>
      </c>
      <c r="AL554" s="346">
        <v>7</v>
      </c>
      <c r="AM554" s="346">
        <v>4</v>
      </c>
      <c r="AN554" s="346">
        <v>5</v>
      </c>
      <c r="AO554" s="373"/>
      <c r="AP554" s="348" t="s">
        <v>430</v>
      </c>
      <c r="AQ554" s="348" t="s">
        <v>430</v>
      </c>
      <c r="AR554" s="348" t="s">
        <v>430</v>
      </c>
      <c r="AS554" s="348" t="s">
        <v>430</v>
      </c>
      <c r="AT554" s="348">
        <v>3.44</v>
      </c>
      <c r="AU554" s="351"/>
      <c r="AV554" s="346" t="s">
        <v>430</v>
      </c>
      <c r="AW554" s="346" t="s">
        <v>430</v>
      </c>
      <c r="AX554" s="346" t="s">
        <v>430</v>
      </c>
      <c r="AY554" s="346" t="s">
        <v>430</v>
      </c>
      <c r="AZ554" s="346">
        <v>5</v>
      </c>
      <c r="BA554" s="362"/>
      <c r="BB554" s="348">
        <v>18.890148616985599</v>
      </c>
      <c r="BC554" s="375">
        <v>1.0198794542184999</v>
      </c>
      <c r="BD554" s="375">
        <v>4.19188492846699E-2</v>
      </c>
      <c r="BE554" s="375">
        <v>0.29638692849770398</v>
      </c>
      <c r="BF554" s="374"/>
      <c r="BG554" s="348">
        <v>15.2037</v>
      </c>
      <c r="BH554" s="348">
        <v>30.271899999999999</v>
      </c>
      <c r="BI554" s="348">
        <v>51.831200000000003</v>
      </c>
      <c r="BJ554" s="348">
        <v>2.6932</v>
      </c>
      <c r="BK554" s="373"/>
      <c r="BL554" s="372" t="s">
        <v>3221</v>
      </c>
      <c r="BM554" s="372" t="s">
        <v>888</v>
      </c>
      <c r="BN554" s="372" t="s">
        <v>3222</v>
      </c>
      <c r="BO554" s="372" t="s">
        <v>3223</v>
      </c>
      <c r="BP554" s="372" t="s">
        <v>3224</v>
      </c>
      <c r="BQ554" s="373"/>
      <c r="BR554" s="354" t="s">
        <v>443</v>
      </c>
    </row>
    <row r="555" spans="1:70" s="428" customFormat="1" x14ac:dyDescent="0.25">
      <c r="A555" s="345" t="s">
        <v>3966</v>
      </c>
      <c r="B555" s="373"/>
      <c r="C555" s="719">
        <v>45356</v>
      </c>
      <c r="D555" s="373"/>
      <c r="E555" s="346">
        <v>863.57</v>
      </c>
      <c r="F555" s="373"/>
      <c r="G555" s="347">
        <v>13.1073</v>
      </c>
      <c r="H555" s="374"/>
      <c r="I555" s="348">
        <v>0.95040000000000002</v>
      </c>
      <c r="J555" s="348">
        <v>0.3745</v>
      </c>
      <c r="K555" s="348">
        <v>9.3012999999999995</v>
      </c>
      <c r="L555" s="348">
        <v>7.1750999999999996</v>
      </c>
      <c r="M555" s="348">
        <v>0.69140000000000001</v>
      </c>
      <c r="N555" s="350">
        <v>15.047499999999999</v>
      </c>
      <c r="O555" s="348">
        <v>10.784000000000001</v>
      </c>
      <c r="P555" s="348" t="s">
        <v>430</v>
      </c>
      <c r="Q555" s="348" t="s">
        <v>430</v>
      </c>
      <c r="R555" s="348" t="s">
        <v>430</v>
      </c>
      <c r="S555" s="348">
        <v>11.7712</v>
      </c>
      <c r="T555" s="348">
        <v>1.3281000000000001</v>
      </c>
      <c r="U555" s="348">
        <v>5.6291000000000002</v>
      </c>
      <c r="V555" s="348">
        <v>4.4139999999999997</v>
      </c>
      <c r="W555" s="348">
        <v>11.7712</v>
      </c>
      <c r="X555" s="348">
        <v>13.4435</v>
      </c>
      <c r="Y555" s="374"/>
      <c r="Z555" s="346">
        <v>10</v>
      </c>
      <c r="AA555" s="346">
        <v>10</v>
      </c>
      <c r="AB555" s="346">
        <v>9</v>
      </c>
      <c r="AC555" s="346">
        <v>3</v>
      </c>
      <c r="AD555" s="346">
        <v>1</v>
      </c>
      <c r="AE555" s="346">
        <v>3</v>
      </c>
      <c r="AF555" s="346">
        <v>2</v>
      </c>
      <c r="AG555" s="346" t="s">
        <v>430</v>
      </c>
      <c r="AH555" s="346" t="s">
        <v>430</v>
      </c>
      <c r="AI555" s="346" t="s">
        <v>430</v>
      </c>
      <c r="AJ555" s="346">
        <v>8</v>
      </c>
      <c r="AK555" s="346">
        <v>1</v>
      </c>
      <c r="AL555" s="346">
        <v>1</v>
      </c>
      <c r="AM555" s="346">
        <v>2</v>
      </c>
      <c r="AN555" s="346">
        <v>8</v>
      </c>
      <c r="AO555" s="373"/>
      <c r="AP555" s="348" t="s">
        <v>430</v>
      </c>
      <c r="AQ555" s="348" t="s">
        <v>430</v>
      </c>
      <c r="AR555" s="348" t="s">
        <v>430</v>
      </c>
      <c r="AS555" s="348" t="s">
        <v>430</v>
      </c>
      <c r="AT555" s="348">
        <v>9.43</v>
      </c>
      <c r="AU555" s="351"/>
      <c r="AV555" s="346" t="s">
        <v>430</v>
      </c>
      <c r="AW555" s="346" t="s">
        <v>430</v>
      </c>
      <c r="AX555" s="346" t="s">
        <v>430</v>
      </c>
      <c r="AY555" s="346" t="s">
        <v>430</v>
      </c>
      <c r="AZ555" s="346">
        <v>2</v>
      </c>
      <c r="BA555" s="362"/>
      <c r="BB555" s="348">
        <v>17.230433806241699</v>
      </c>
      <c r="BC555" s="375">
        <v>1.0217076842648301</v>
      </c>
      <c r="BD555" s="375">
        <v>3.1867627621778499E-2</v>
      </c>
      <c r="BE555" s="375">
        <v>0.43607980643120398</v>
      </c>
      <c r="BF555" s="374"/>
      <c r="BG555" s="348">
        <v>31.7285</v>
      </c>
      <c r="BH555" s="348">
        <v>36.310600000000001</v>
      </c>
      <c r="BI555" s="348">
        <v>26.925799999999999</v>
      </c>
      <c r="BJ555" s="348">
        <v>5.0350999999999999</v>
      </c>
      <c r="BK555" s="373"/>
      <c r="BL555" s="372" t="s">
        <v>3226</v>
      </c>
      <c r="BM555" s="372" t="s">
        <v>3227</v>
      </c>
      <c r="BN555" s="372" t="s">
        <v>3228</v>
      </c>
      <c r="BO555" s="372" t="s">
        <v>3229</v>
      </c>
      <c r="BP555" s="372" t="s">
        <v>1219</v>
      </c>
      <c r="BQ555" s="373"/>
      <c r="BR555" s="354" t="s">
        <v>443</v>
      </c>
    </row>
    <row r="556" spans="1:70" s="428" customFormat="1" x14ac:dyDescent="0.25">
      <c r="A556" s="345" t="s">
        <v>3967</v>
      </c>
      <c r="B556" s="373"/>
      <c r="C556" s="719">
        <v>45212</v>
      </c>
      <c r="D556" s="373"/>
      <c r="E556" s="346">
        <v>723.34</v>
      </c>
      <c r="F556" s="373"/>
      <c r="G556" s="347">
        <v>10.7509</v>
      </c>
      <c r="H556" s="374"/>
      <c r="I556" s="348">
        <v>1.6094999999999999</v>
      </c>
      <c r="J556" s="348">
        <v>1.3231999999999999</v>
      </c>
      <c r="K556" s="348">
        <v>13.4528</v>
      </c>
      <c r="L556" s="348">
        <v>0.66479999999999995</v>
      </c>
      <c r="M556" s="348">
        <v>-12.4847</v>
      </c>
      <c r="N556" s="350">
        <v>-0.51539999999999997</v>
      </c>
      <c r="O556" s="348">
        <v>3.49E-2</v>
      </c>
      <c r="P556" s="348" t="s">
        <v>430</v>
      </c>
      <c r="Q556" s="348" t="s">
        <v>430</v>
      </c>
      <c r="R556" s="348" t="s">
        <v>430</v>
      </c>
      <c r="S556" s="348">
        <v>16.654699999999998</v>
      </c>
      <c r="T556" s="348">
        <v>-9.3186999999999998</v>
      </c>
      <c r="U556" s="348">
        <v>-8.0010999999999992</v>
      </c>
      <c r="V556" s="348">
        <v>-9.3171999999999997</v>
      </c>
      <c r="W556" s="348">
        <v>16.654699999999998</v>
      </c>
      <c r="X556" s="348">
        <v>2.8919000000000001</v>
      </c>
      <c r="Y556" s="374"/>
      <c r="Z556" s="346">
        <v>1</v>
      </c>
      <c r="AA556" s="346">
        <v>2</v>
      </c>
      <c r="AB556" s="346">
        <v>2</v>
      </c>
      <c r="AC556" s="346">
        <v>9</v>
      </c>
      <c r="AD556" s="346">
        <v>11</v>
      </c>
      <c r="AE556" s="346">
        <v>10</v>
      </c>
      <c r="AF556" s="346">
        <v>6</v>
      </c>
      <c r="AG556" s="346" t="s">
        <v>430</v>
      </c>
      <c r="AH556" s="346" t="s">
        <v>430</v>
      </c>
      <c r="AI556" s="346" t="s">
        <v>430</v>
      </c>
      <c r="AJ556" s="346">
        <v>2</v>
      </c>
      <c r="AK556" s="346">
        <v>11</v>
      </c>
      <c r="AL556" s="346">
        <v>11</v>
      </c>
      <c r="AM556" s="346">
        <v>10</v>
      </c>
      <c r="AN556" s="346">
        <v>2</v>
      </c>
      <c r="AO556" s="373"/>
      <c r="AP556" s="348" t="s">
        <v>430</v>
      </c>
      <c r="AQ556" s="348" t="s">
        <v>430</v>
      </c>
      <c r="AR556" s="348" t="s">
        <v>430</v>
      </c>
      <c r="AS556" s="348" t="s">
        <v>430</v>
      </c>
      <c r="AT556" s="348">
        <v>-9.75</v>
      </c>
      <c r="AU556" s="351"/>
      <c r="AV556" s="346" t="s">
        <v>430</v>
      </c>
      <c r="AW556" s="346" t="s">
        <v>430</v>
      </c>
      <c r="AX556" s="346" t="s">
        <v>430</v>
      </c>
      <c r="AY556" s="346" t="s">
        <v>430</v>
      </c>
      <c r="AZ556" s="346">
        <v>10</v>
      </c>
      <c r="BA556" s="362"/>
      <c r="BB556" s="348">
        <v>19.347279854272799</v>
      </c>
      <c r="BC556" s="375">
        <v>0.95138156934569296</v>
      </c>
      <c r="BD556" s="375">
        <v>-8.3047048424312996E-3</v>
      </c>
      <c r="BE556" s="375">
        <v>-0.75958995154532505</v>
      </c>
      <c r="BF556" s="374"/>
      <c r="BG556" s="348">
        <v>9.5896699999999999</v>
      </c>
      <c r="BH556" s="348">
        <v>29.917899999999999</v>
      </c>
      <c r="BI556" s="348">
        <v>57.383899999999997</v>
      </c>
      <c r="BJ556" s="348">
        <v>3.10853</v>
      </c>
      <c r="BK556" s="373"/>
      <c r="BL556" s="372" t="s">
        <v>3231</v>
      </c>
      <c r="BM556" s="372" t="s">
        <v>3232</v>
      </c>
      <c r="BN556" s="372" t="s">
        <v>3233</v>
      </c>
      <c r="BO556" s="372" t="s">
        <v>3234</v>
      </c>
      <c r="BP556" s="372" t="s">
        <v>3235</v>
      </c>
      <c r="BQ556" s="373"/>
      <c r="BR556" s="354" t="s">
        <v>436</v>
      </c>
    </row>
    <row r="557" spans="1:70" s="428" customFormat="1" x14ac:dyDescent="0.25">
      <c r="A557" s="345" t="s">
        <v>3968</v>
      </c>
      <c r="B557" s="373"/>
      <c r="C557" s="719">
        <v>45706</v>
      </c>
      <c r="D557" s="373"/>
      <c r="E557" s="346">
        <v>521.95000000000005</v>
      </c>
      <c r="F557" s="373"/>
      <c r="G557" s="347">
        <v>12.7194</v>
      </c>
      <c r="H557" s="374"/>
      <c r="I557" s="348">
        <v>1.544</v>
      </c>
      <c r="J557" s="348">
        <v>1.3110999999999999</v>
      </c>
      <c r="K557" s="348">
        <v>14.297800000000001</v>
      </c>
      <c r="L557" s="348">
        <v>8.5541999999999998</v>
      </c>
      <c r="M557" s="348">
        <v>-5.0507999999999997</v>
      </c>
      <c r="N557" s="350">
        <v>16.053599999999999</v>
      </c>
      <c r="O557" s="348" t="s">
        <v>430</v>
      </c>
      <c r="P557" s="348" t="s">
        <v>430</v>
      </c>
      <c r="Q557" s="348" t="s">
        <v>430</v>
      </c>
      <c r="R557" s="348" t="s">
        <v>430</v>
      </c>
      <c r="S557" s="348">
        <v>17.3247</v>
      </c>
      <c r="T557" s="348">
        <v>1.1588000000000001</v>
      </c>
      <c r="U557" s="348">
        <v>-0.29709999999999998</v>
      </c>
      <c r="V557" s="348">
        <v>0.82679999999999998</v>
      </c>
      <c r="W557" s="348">
        <v>17.3247</v>
      </c>
      <c r="X557" s="348">
        <v>22.4788</v>
      </c>
      <c r="Y557" s="374"/>
      <c r="Z557" s="346">
        <v>3</v>
      </c>
      <c r="AA557" s="346">
        <v>3</v>
      </c>
      <c r="AB557" s="346">
        <v>1</v>
      </c>
      <c r="AC557" s="346">
        <v>2</v>
      </c>
      <c r="AD557" s="346">
        <v>6</v>
      </c>
      <c r="AE557" s="346">
        <v>2</v>
      </c>
      <c r="AF557" s="346" t="s">
        <v>430</v>
      </c>
      <c r="AG557" s="346" t="s">
        <v>430</v>
      </c>
      <c r="AH557" s="346" t="s">
        <v>430</v>
      </c>
      <c r="AI557" s="346" t="s">
        <v>430</v>
      </c>
      <c r="AJ557" s="346">
        <v>1</v>
      </c>
      <c r="AK557" s="346">
        <v>2</v>
      </c>
      <c r="AL557" s="346">
        <v>5</v>
      </c>
      <c r="AM557" s="346">
        <v>5</v>
      </c>
      <c r="AN557" s="346">
        <v>1</v>
      </c>
      <c r="AO557" s="373"/>
      <c r="AP557" s="348" t="s">
        <v>430</v>
      </c>
      <c r="AQ557" s="348" t="s">
        <v>430</v>
      </c>
      <c r="AR557" s="348" t="s">
        <v>430</v>
      </c>
      <c r="AS557" s="348" t="s">
        <v>430</v>
      </c>
      <c r="AT557" s="348">
        <v>6.38</v>
      </c>
      <c r="AU557" s="351"/>
      <c r="AV557" s="346" t="s">
        <v>430</v>
      </c>
      <c r="AW557" s="346" t="s">
        <v>430</v>
      </c>
      <c r="AX557" s="346" t="s">
        <v>430</v>
      </c>
      <c r="AY557" s="346" t="s">
        <v>430</v>
      </c>
      <c r="AZ557" s="346">
        <v>4</v>
      </c>
      <c r="BA557" s="362"/>
      <c r="BB557" s="348">
        <v>20.5735734858333</v>
      </c>
      <c r="BC557" s="375">
        <v>1.18314670028472</v>
      </c>
      <c r="BD557" s="375">
        <v>6.3812357792521604E-2</v>
      </c>
      <c r="BE557" s="375">
        <v>0.80773568868916701</v>
      </c>
      <c r="BF557" s="374"/>
      <c r="BG557" s="348">
        <v>8.7625399999999996</v>
      </c>
      <c r="BH557" s="348">
        <v>22.3111</v>
      </c>
      <c r="BI557" s="348">
        <v>59.839399999999998</v>
      </c>
      <c r="BJ557" s="348">
        <v>9.0869599999999995</v>
      </c>
      <c r="BK557" s="373"/>
      <c r="BL557" s="372" t="s">
        <v>3237</v>
      </c>
      <c r="BM557" s="372" t="s">
        <v>3238</v>
      </c>
      <c r="BN557" s="372" t="s">
        <v>3239</v>
      </c>
      <c r="BO557" s="372" t="s">
        <v>3240</v>
      </c>
      <c r="BP557" s="372" t="s">
        <v>3241</v>
      </c>
      <c r="BQ557" s="373"/>
      <c r="BR557" s="354" t="s">
        <v>476</v>
      </c>
    </row>
    <row r="558" spans="1:70" s="428" customFormat="1" x14ac:dyDescent="0.25">
      <c r="A558" s="345" t="s">
        <v>3969</v>
      </c>
      <c r="B558" s="373"/>
      <c r="C558" s="719">
        <v>46052</v>
      </c>
      <c r="D558" s="373"/>
      <c r="E558" s="346">
        <v>179.7</v>
      </c>
      <c r="F558" s="373"/>
      <c r="G558" s="347">
        <v>10.266</v>
      </c>
      <c r="H558" s="374"/>
      <c r="I558" s="348">
        <v>1.2225999999999999</v>
      </c>
      <c r="J558" s="348">
        <v>0.54449999999999998</v>
      </c>
      <c r="K558" s="348">
        <v>8.7673000000000005</v>
      </c>
      <c r="L558" s="348" t="s">
        <v>430</v>
      </c>
      <c r="M558" s="348" t="s">
        <v>430</v>
      </c>
      <c r="N558" s="350" t="s">
        <v>430</v>
      </c>
      <c r="O558" s="348" t="s">
        <v>430</v>
      </c>
      <c r="P558" s="348" t="s">
        <v>430</v>
      </c>
      <c r="Q558" s="348" t="s">
        <v>430</v>
      </c>
      <c r="R558" s="348" t="s">
        <v>430</v>
      </c>
      <c r="S558" s="348">
        <v>10.830399999999999</v>
      </c>
      <c r="T558" s="348" t="s">
        <v>430</v>
      </c>
      <c r="U558" s="348" t="s">
        <v>430</v>
      </c>
      <c r="V558" s="348" t="s">
        <v>430</v>
      </c>
      <c r="W558" s="348">
        <v>10.830399999999999</v>
      </c>
      <c r="X558" s="348">
        <v>2.66</v>
      </c>
      <c r="Y558" s="374"/>
      <c r="Z558" s="346">
        <v>7</v>
      </c>
      <c r="AA558" s="346">
        <v>8</v>
      </c>
      <c r="AB558" s="346">
        <v>10</v>
      </c>
      <c r="AC558" s="346" t="s">
        <v>430</v>
      </c>
      <c r="AD558" s="346" t="s">
        <v>430</v>
      </c>
      <c r="AE558" s="346" t="s">
        <v>430</v>
      </c>
      <c r="AF558" s="346" t="s">
        <v>430</v>
      </c>
      <c r="AG558" s="346" t="s">
        <v>430</v>
      </c>
      <c r="AH558" s="346" t="s">
        <v>430</v>
      </c>
      <c r="AI558" s="346" t="s">
        <v>430</v>
      </c>
      <c r="AJ558" s="346">
        <v>10</v>
      </c>
      <c r="AK558" s="346" t="s">
        <v>430</v>
      </c>
      <c r="AL558" s="346" t="s">
        <v>430</v>
      </c>
      <c r="AM558" s="346" t="s">
        <v>430</v>
      </c>
      <c r="AN558" s="346">
        <v>10</v>
      </c>
      <c r="AO558" s="373"/>
      <c r="AP558" s="348" t="s">
        <v>430</v>
      </c>
      <c r="AQ558" s="348" t="s">
        <v>430</v>
      </c>
      <c r="AR558" s="348" t="s">
        <v>430</v>
      </c>
      <c r="AS558" s="348" t="s">
        <v>430</v>
      </c>
      <c r="AT558" s="348" t="s">
        <v>430</v>
      </c>
      <c r="AU558" s="351"/>
      <c r="AV558" s="346" t="s">
        <v>430</v>
      </c>
      <c r="AW558" s="346" t="s">
        <v>430</v>
      </c>
      <c r="AX558" s="346" t="s">
        <v>430</v>
      </c>
      <c r="AY558" s="346" t="s">
        <v>430</v>
      </c>
      <c r="AZ558" s="346" t="s">
        <v>430</v>
      </c>
      <c r="BA558" s="362"/>
      <c r="BB558" s="348">
        <v>37.144084386877303</v>
      </c>
      <c r="BC558" s="375">
        <v>0.844530500739333</v>
      </c>
      <c r="BD558" s="375">
        <v>1.7867993127796401E-2</v>
      </c>
      <c r="BE558" s="375">
        <v>1.4228519052599</v>
      </c>
      <c r="BF558" s="374"/>
      <c r="BG558" s="348">
        <v>43.760800000000003</v>
      </c>
      <c r="BH558" s="348">
        <v>32.246600000000001</v>
      </c>
      <c r="BI558" s="348">
        <v>15.835900000000001</v>
      </c>
      <c r="BJ558" s="348">
        <v>8.1567000000000007</v>
      </c>
      <c r="BK558" s="373"/>
      <c r="BL558" s="372" t="s">
        <v>3243</v>
      </c>
      <c r="BM558" s="372" t="s">
        <v>3244</v>
      </c>
      <c r="BN558" s="372" t="s">
        <v>3245</v>
      </c>
      <c r="BO558" s="372" t="s">
        <v>2106</v>
      </c>
      <c r="BP558" s="372" t="s">
        <v>3246</v>
      </c>
      <c r="BQ558" s="373"/>
      <c r="BR558" s="354" t="s">
        <v>604</v>
      </c>
    </row>
    <row r="559" spans="1:70" s="428" customFormat="1" x14ac:dyDescent="0.25">
      <c r="A559" s="885" t="s">
        <v>93</v>
      </c>
      <c r="B559" s="402"/>
      <c r="C559" s="724"/>
      <c r="D559" s="402"/>
      <c r="E559" s="403"/>
      <c r="F559" s="402"/>
      <c r="G559" s="404"/>
      <c r="H559" s="406"/>
      <c r="I559" s="405">
        <v>1.3319000000000001</v>
      </c>
      <c r="J559" s="405">
        <v>0.59619999999999995</v>
      </c>
      <c r="K559" s="405">
        <v>10.463699999999999</v>
      </c>
      <c r="L559" s="405">
        <v>4.5784000000000002</v>
      </c>
      <c r="M559" s="405">
        <v>-4.8155999999999999</v>
      </c>
      <c r="N559" s="407">
        <v>9.4696999999999996</v>
      </c>
      <c r="O559" s="405">
        <v>8.0957000000000008</v>
      </c>
      <c r="P559" s="405">
        <v>18.450399999999998</v>
      </c>
      <c r="Q559" s="405">
        <v>13.591200000000001</v>
      </c>
      <c r="R559" s="405" t="s">
        <v>430</v>
      </c>
      <c r="S559" s="405">
        <v>13.008800000000001</v>
      </c>
      <c r="T559" s="405">
        <v>-2.6686000000000001</v>
      </c>
      <c r="U559" s="405">
        <v>-0.58860000000000001</v>
      </c>
      <c r="V559" s="405">
        <v>-0.75180000000000002</v>
      </c>
      <c r="W559" s="405">
        <v>13.008800000000001</v>
      </c>
      <c r="X559" s="405">
        <v>10.088200000000001</v>
      </c>
      <c r="Y559" s="406"/>
      <c r="Z559" s="403">
        <v>10</v>
      </c>
      <c r="AA559" s="403">
        <v>12</v>
      </c>
      <c r="AB559" s="403">
        <v>12</v>
      </c>
      <c r="AC559" s="403">
        <v>11</v>
      </c>
      <c r="AD559" s="403">
        <v>11</v>
      </c>
      <c r="AE559" s="403">
        <v>10</v>
      </c>
      <c r="AF559" s="403">
        <v>6</v>
      </c>
      <c r="AG559" s="403">
        <v>1</v>
      </c>
      <c r="AH559" s="403">
        <v>1</v>
      </c>
      <c r="AI559" s="403">
        <v>0</v>
      </c>
      <c r="AJ559" s="403">
        <v>12</v>
      </c>
      <c r="AK559" s="403">
        <v>11</v>
      </c>
      <c r="AL559" s="403">
        <v>11</v>
      </c>
      <c r="AM559" s="403">
        <v>10</v>
      </c>
      <c r="AN559" s="403">
        <v>12</v>
      </c>
      <c r="AO559" s="402"/>
      <c r="AP559" s="405" t="s">
        <v>430</v>
      </c>
      <c r="AQ559" s="405" t="s">
        <v>430</v>
      </c>
      <c r="AR559" s="405">
        <v>12.88</v>
      </c>
      <c r="AS559" s="405">
        <v>11.435</v>
      </c>
      <c r="AT559" s="405">
        <v>1.5109999999999999</v>
      </c>
      <c r="AU559" s="408"/>
      <c r="AV559" s="403">
        <v>0</v>
      </c>
      <c r="AW559" s="403">
        <v>0</v>
      </c>
      <c r="AX559" s="403">
        <v>1</v>
      </c>
      <c r="AY559" s="403">
        <v>2</v>
      </c>
      <c r="AZ559" s="403">
        <v>10</v>
      </c>
      <c r="BA559" s="409"/>
      <c r="BB559" s="405"/>
      <c r="BC559" s="410"/>
      <c r="BD559" s="410"/>
      <c r="BE559" s="410"/>
      <c r="BF559" s="406"/>
      <c r="BG559" s="405"/>
      <c r="BH559" s="405"/>
      <c r="BI559" s="405"/>
      <c r="BJ559" s="405"/>
      <c r="BK559" s="402"/>
      <c r="BL559" s="401"/>
      <c r="BM559" s="401"/>
      <c r="BN559" s="401"/>
      <c r="BO559" s="401"/>
      <c r="BP559" s="401"/>
      <c r="BQ559" s="402"/>
      <c r="BR559" s="411"/>
    </row>
    <row r="560" spans="1:70" s="428" customFormat="1" x14ac:dyDescent="0.25">
      <c r="A560" s="886" t="s">
        <v>94</v>
      </c>
      <c r="B560" s="373"/>
      <c r="C560" s="719"/>
      <c r="D560" s="373"/>
      <c r="E560" s="346"/>
      <c r="F560" s="373"/>
      <c r="G560" s="347"/>
      <c r="H560" s="374"/>
      <c r="I560" s="348">
        <v>1.6094999999999999</v>
      </c>
      <c r="J560" s="348">
        <v>1.6913</v>
      </c>
      <c r="K560" s="348">
        <v>14.297800000000001</v>
      </c>
      <c r="L560" s="348">
        <v>8.6713000000000005</v>
      </c>
      <c r="M560" s="348">
        <v>0.69140000000000001</v>
      </c>
      <c r="N560" s="350">
        <v>16.572900000000001</v>
      </c>
      <c r="O560" s="348">
        <v>11.087</v>
      </c>
      <c r="P560" s="348">
        <v>18.450399999999998</v>
      </c>
      <c r="Q560" s="348">
        <v>13.591200000000001</v>
      </c>
      <c r="R560" s="348" t="s">
        <v>430</v>
      </c>
      <c r="S560" s="348">
        <v>17.3247</v>
      </c>
      <c r="T560" s="348">
        <v>1.3281000000000001</v>
      </c>
      <c r="U560" s="348">
        <v>5.6291000000000002</v>
      </c>
      <c r="V560" s="348">
        <v>6.0849000000000002</v>
      </c>
      <c r="W560" s="348">
        <v>17.3247</v>
      </c>
      <c r="X560" s="348">
        <v>23.161300000000001</v>
      </c>
      <c r="Y560" s="374"/>
      <c r="Z560" s="346"/>
      <c r="AA560" s="346"/>
      <c r="AB560" s="346"/>
      <c r="AC560" s="346"/>
      <c r="AD560" s="346"/>
      <c r="AE560" s="346"/>
      <c r="AF560" s="346"/>
      <c r="AG560" s="346"/>
      <c r="AH560" s="346"/>
      <c r="AI560" s="346"/>
      <c r="AJ560" s="346"/>
      <c r="AK560" s="346"/>
      <c r="AL560" s="346"/>
      <c r="AM560" s="346"/>
      <c r="AN560" s="346"/>
      <c r="AO560" s="373"/>
      <c r="AP560" s="348" t="s">
        <v>430</v>
      </c>
      <c r="AQ560" s="348" t="s">
        <v>430</v>
      </c>
      <c r="AR560" s="348">
        <v>12.88</v>
      </c>
      <c r="AS560" s="348">
        <v>11.57</v>
      </c>
      <c r="AT560" s="348">
        <v>10.97</v>
      </c>
      <c r="AU560" s="351"/>
      <c r="AV560" s="346"/>
      <c r="AW560" s="346"/>
      <c r="AX560" s="346"/>
      <c r="AY560" s="346"/>
      <c r="AZ560" s="346"/>
      <c r="BA560" s="362"/>
      <c r="BB560" s="348"/>
      <c r="BC560" s="375"/>
      <c r="BD560" s="375"/>
      <c r="BE560" s="375"/>
      <c r="BF560" s="374"/>
      <c r="BG560" s="348"/>
      <c r="BH560" s="348"/>
      <c r="BI560" s="348"/>
      <c r="BJ560" s="348"/>
      <c r="BK560" s="373"/>
      <c r="BL560" s="372"/>
      <c r="BM560" s="372"/>
      <c r="BN560" s="372"/>
      <c r="BO560" s="372"/>
      <c r="BP560" s="372"/>
      <c r="BQ560" s="373"/>
      <c r="BR560" s="354"/>
    </row>
    <row r="561" spans="1:70" s="428" customFormat="1" x14ac:dyDescent="0.25">
      <c r="A561" s="886" t="s">
        <v>95</v>
      </c>
      <c r="B561" s="373"/>
      <c r="C561" s="719"/>
      <c r="D561" s="373"/>
      <c r="E561" s="346"/>
      <c r="F561" s="373"/>
      <c r="G561" s="347"/>
      <c r="H561" s="374"/>
      <c r="I561" s="348">
        <v>0.95040000000000002</v>
      </c>
      <c r="J561" s="348">
        <v>-1.6869000000000001</v>
      </c>
      <c r="K561" s="348">
        <v>6.8155999999999999</v>
      </c>
      <c r="L561" s="348">
        <v>-1.7386999999999999</v>
      </c>
      <c r="M561" s="348">
        <v>-12.4847</v>
      </c>
      <c r="N561" s="350">
        <v>-0.51539999999999997</v>
      </c>
      <c r="O561" s="348">
        <v>3.49E-2</v>
      </c>
      <c r="P561" s="348">
        <v>18.450399999999998</v>
      </c>
      <c r="Q561" s="348">
        <v>13.591200000000001</v>
      </c>
      <c r="R561" s="348" t="s">
        <v>430</v>
      </c>
      <c r="S561" s="348">
        <v>9.1280999999999999</v>
      </c>
      <c r="T561" s="348">
        <v>-9.3186999999999998</v>
      </c>
      <c r="U561" s="348">
        <v>-8.0010999999999992</v>
      </c>
      <c r="V561" s="348">
        <v>-9.3171999999999997</v>
      </c>
      <c r="W561" s="348">
        <v>9.1280999999999999</v>
      </c>
      <c r="X561" s="348">
        <v>-4.1181999999999999</v>
      </c>
      <c r="Y561" s="374"/>
      <c r="Z561" s="346"/>
      <c r="AA561" s="346"/>
      <c r="AB561" s="346"/>
      <c r="AC561" s="346"/>
      <c r="AD561" s="346"/>
      <c r="AE561" s="346"/>
      <c r="AF561" s="346"/>
      <c r="AG561" s="346"/>
      <c r="AH561" s="346"/>
      <c r="AI561" s="346"/>
      <c r="AJ561" s="346"/>
      <c r="AK561" s="346"/>
      <c r="AL561" s="346"/>
      <c r="AM561" s="346"/>
      <c r="AN561" s="346"/>
      <c r="AO561" s="373"/>
      <c r="AP561" s="348" t="s">
        <v>430</v>
      </c>
      <c r="AQ561" s="348" t="s">
        <v>430</v>
      </c>
      <c r="AR561" s="348">
        <v>12.88</v>
      </c>
      <c r="AS561" s="348">
        <v>11.3</v>
      </c>
      <c r="AT561" s="348">
        <v>-9.75</v>
      </c>
      <c r="AU561" s="351"/>
      <c r="AV561" s="346"/>
      <c r="AW561" s="346"/>
      <c r="AX561" s="346"/>
      <c r="AY561" s="346"/>
      <c r="AZ561" s="346"/>
      <c r="BA561" s="362"/>
      <c r="BB561" s="348"/>
      <c r="BC561" s="375"/>
      <c r="BD561" s="375"/>
      <c r="BE561" s="375"/>
      <c r="BF561" s="374"/>
      <c r="BG561" s="348"/>
      <c r="BH561" s="348"/>
      <c r="BI561" s="348"/>
      <c r="BJ561" s="348"/>
      <c r="BK561" s="373"/>
      <c r="BL561" s="372"/>
      <c r="BM561" s="372"/>
      <c r="BN561" s="372"/>
      <c r="BO561" s="372"/>
      <c r="BP561" s="372"/>
      <c r="BQ561" s="373"/>
      <c r="BR561" s="354"/>
    </row>
    <row r="562" spans="1:70" s="428" customFormat="1" x14ac:dyDescent="0.25">
      <c r="A562" s="887" t="s">
        <v>96</v>
      </c>
      <c r="B562" s="413"/>
      <c r="C562" s="725"/>
      <c r="D562" s="413"/>
      <c r="E562" s="414"/>
      <c r="F562" s="413"/>
      <c r="G562" s="415"/>
      <c r="H562" s="417"/>
      <c r="I562" s="416">
        <v>1.3388500000000001</v>
      </c>
      <c r="J562" s="416">
        <v>0.72970000000000002</v>
      </c>
      <c r="K562" s="416">
        <v>10.334</v>
      </c>
      <c r="L562" s="416">
        <v>5.8841999999999999</v>
      </c>
      <c r="M562" s="416">
        <v>-5.0507999999999997</v>
      </c>
      <c r="N562" s="418">
        <v>9.7410499999999995</v>
      </c>
      <c r="O562" s="416">
        <v>9.5302000000000007</v>
      </c>
      <c r="P562" s="416">
        <v>18.450399999999998</v>
      </c>
      <c r="Q562" s="416">
        <v>13.591200000000001</v>
      </c>
      <c r="R562" s="416" t="s">
        <v>430</v>
      </c>
      <c r="S562" s="416">
        <v>12.942600000000001</v>
      </c>
      <c r="T562" s="416">
        <v>-2.1074000000000002</v>
      </c>
      <c r="U562" s="416">
        <v>-1.4009</v>
      </c>
      <c r="V562" s="416">
        <v>-1.4659</v>
      </c>
      <c r="W562" s="416">
        <v>12.942600000000001</v>
      </c>
      <c r="X562" s="416">
        <v>13.7874</v>
      </c>
      <c r="Y562" s="417"/>
      <c r="Z562" s="414"/>
      <c r="AA562" s="414"/>
      <c r="AB562" s="414"/>
      <c r="AC562" s="414"/>
      <c r="AD562" s="414"/>
      <c r="AE562" s="414"/>
      <c r="AF562" s="414"/>
      <c r="AG562" s="414"/>
      <c r="AH562" s="414"/>
      <c r="AI562" s="414"/>
      <c r="AJ562" s="414"/>
      <c r="AK562" s="414"/>
      <c r="AL562" s="414"/>
      <c r="AM562" s="414"/>
      <c r="AN562" s="414"/>
      <c r="AO562" s="413"/>
      <c r="AP562" s="416" t="s">
        <v>430</v>
      </c>
      <c r="AQ562" s="416" t="s">
        <v>430</v>
      </c>
      <c r="AR562" s="416">
        <v>12.88</v>
      </c>
      <c r="AS562" s="416">
        <v>11.44</v>
      </c>
      <c r="AT562" s="416">
        <v>2.2200000000000002</v>
      </c>
      <c r="AU562" s="419"/>
      <c r="AV562" s="414"/>
      <c r="AW562" s="414"/>
      <c r="AX562" s="414"/>
      <c r="AY562" s="414"/>
      <c r="AZ562" s="414"/>
      <c r="BA562" s="420"/>
      <c r="BB562" s="416"/>
      <c r="BC562" s="421"/>
      <c r="BD562" s="421"/>
      <c r="BE562" s="421"/>
      <c r="BF562" s="417"/>
      <c r="BG562" s="416"/>
      <c r="BH562" s="416"/>
      <c r="BI562" s="416"/>
      <c r="BJ562" s="416"/>
      <c r="BK562" s="413"/>
      <c r="BL562" s="412"/>
      <c r="BM562" s="412"/>
      <c r="BN562" s="412"/>
      <c r="BO562" s="412"/>
      <c r="BP562" s="412"/>
      <c r="BQ562" s="413"/>
      <c r="BR562" s="422"/>
    </row>
    <row r="563" spans="1:70" s="428" customFormat="1" ht="14.5" customHeight="1" x14ac:dyDescent="0.35">
      <c r="A563" s="874" t="s">
        <v>3970</v>
      </c>
      <c r="B563" s="862"/>
      <c r="C563" s="863"/>
      <c r="D563" s="862"/>
      <c r="E563" s="864"/>
      <c r="F563" s="862"/>
      <c r="G563" s="865"/>
      <c r="H563" s="867"/>
      <c r="I563" s="866"/>
      <c r="J563" s="866"/>
      <c r="K563" s="866"/>
      <c r="L563" s="866"/>
      <c r="M563" s="866"/>
      <c r="N563" s="868"/>
      <c r="O563" s="866"/>
      <c r="P563" s="866"/>
      <c r="Q563" s="866"/>
      <c r="R563" s="866"/>
      <c r="S563" s="866"/>
      <c r="T563" s="866"/>
      <c r="U563" s="866"/>
      <c r="V563" s="866"/>
      <c r="W563" s="866"/>
      <c r="X563" s="866"/>
      <c r="Y563" s="867"/>
      <c r="Z563" s="864"/>
      <c r="AA563" s="864"/>
      <c r="AB563" s="864"/>
      <c r="AC563" s="864"/>
      <c r="AD563" s="864"/>
      <c r="AE563" s="864"/>
      <c r="AF563" s="864"/>
      <c r="AG563" s="864"/>
      <c r="AH563" s="864"/>
      <c r="AI563" s="864"/>
      <c r="AJ563" s="864"/>
      <c r="AK563" s="864"/>
      <c r="AL563" s="864"/>
      <c r="AM563" s="864"/>
      <c r="AN563" s="864"/>
      <c r="AO563" s="862"/>
      <c r="AP563" s="866"/>
      <c r="AQ563" s="866"/>
      <c r="AR563" s="866"/>
      <c r="AS563" s="866"/>
      <c r="AT563" s="866"/>
      <c r="AU563" s="869"/>
      <c r="AV563" s="864"/>
      <c r="AW563" s="864"/>
      <c r="AX563" s="864"/>
      <c r="AY563" s="864"/>
      <c r="AZ563" s="864"/>
      <c r="BA563" s="870"/>
      <c r="BB563" s="866"/>
      <c r="BC563" s="871"/>
      <c r="BD563" s="871"/>
      <c r="BE563" s="871"/>
      <c r="BF563" s="867"/>
      <c r="BG563" s="866"/>
      <c r="BH563" s="866"/>
      <c r="BI563" s="866"/>
      <c r="BJ563" s="866"/>
      <c r="BK563" s="862"/>
      <c r="BL563" s="872"/>
      <c r="BM563" s="872"/>
      <c r="BN563" s="872"/>
      <c r="BO563" s="872"/>
      <c r="BP563" s="872"/>
      <c r="BQ563" s="862"/>
      <c r="BR563" s="873"/>
    </row>
    <row r="564" spans="1:70" s="428" customFormat="1" x14ac:dyDescent="0.25">
      <c r="A564" s="345" t="s">
        <v>3971</v>
      </c>
      <c r="B564" s="373"/>
      <c r="C564" s="719">
        <v>45652</v>
      </c>
      <c r="D564" s="373"/>
      <c r="E564" s="346">
        <v>3167.96</v>
      </c>
      <c r="F564" s="373"/>
      <c r="G564" s="347">
        <v>10.0303</v>
      </c>
      <c r="H564" s="374"/>
      <c r="I564" s="348">
        <v>0.71799999999999997</v>
      </c>
      <c r="J564" s="348">
        <v>-1.9617</v>
      </c>
      <c r="K564" s="348">
        <v>5.7647000000000004</v>
      </c>
      <c r="L564" s="348">
        <v>-4.6649000000000003</v>
      </c>
      <c r="M564" s="348">
        <v>0.40339999999999998</v>
      </c>
      <c r="N564" s="350">
        <v>7.2725</v>
      </c>
      <c r="O564" s="348" t="s">
        <v>430</v>
      </c>
      <c r="P564" s="348" t="s">
        <v>430</v>
      </c>
      <c r="Q564" s="348" t="s">
        <v>430</v>
      </c>
      <c r="R564" s="348" t="s">
        <v>430</v>
      </c>
      <c r="S564" s="348">
        <v>8.2239000000000004</v>
      </c>
      <c r="T564" s="348">
        <v>-4.7770999999999999</v>
      </c>
      <c r="U564" s="348">
        <v>4.8822000000000001</v>
      </c>
      <c r="V564" s="348">
        <v>2.5899999999999999E-2</v>
      </c>
      <c r="W564" s="348">
        <v>8.2239000000000004</v>
      </c>
      <c r="X564" s="348">
        <v>0.22700000000000001</v>
      </c>
      <c r="Y564" s="374"/>
      <c r="Z564" s="346">
        <v>8</v>
      </c>
      <c r="AA564" s="346">
        <v>11</v>
      </c>
      <c r="AB564" s="346">
        <v>10</v>
      </c>
      <c r="AC564" s="346">
        <v>11</v>
      </c>
      <c r="AD564" s="346">
        <v>2</v>
      </c>
      <c r="AE564" s="346">
        <v>4</v>
      </c>
      <c r="AF564" s="346" t="s">
        <v>430</v>
      </c>
      <c r="AG564" s="346" t="s">
        <v>430</v>
      </c>
      <c r="AH564" s="346" t="s">
        <v>430</v>
      </c>
      <c r="AI564" s="346" t="s">
        <v>430</v>
      </c>
      <c r="AJ564" s="346">
        <v>11</v>
      </c>
      <c r="AK564" s="346">
        <v>9</v>
      </c>
      <c r="AL564" s="346">
        <v>3</v>
      </c>
      <c r="AM564" s="346">
        <v>4</v>
      </c>
      <c r="AN564" s="346">
        <v>11</v>
      </c>
      <c r="AO564" s="373"/>
      <c r="AP564" s="348" t="s">
        <v>430</v>
      </c>
      <c r="AQ564" s="348" t="s">
        <v>430</v>
      </c>
      <c r="AR564" s="348" t="s">
        <v>430</v>
      </c>
      <c r="AS564" s="348" t="s">
        <v>430</v>
      </c>
      <c r="AT564" s="348">
        <v>2.52</v>
      </c>
      <c r="AU564" s="351"/>
      <c r="AV564" s="346" t="s">
        <v>430</v>
      </c>
      <c r="AW564" s="346" t="s">
        <v>430</v>
      </c>
      <c r="AX564" s="346" t="s">
        <v>430</v>
      </c>
      <c r="AY564" s="346" t="s">
        <v>430</v>
      </c>
      <c r="AZ564" s="346">
        <v>4</v>
      </c>
      <c r="BA564" s="362"/>
      <c r="BB564" s="348">
        <v>15.623680838349101</v>
      </c>
      <c r="BC564" s="375">
        <v>0.92725784250055399</v>
      </c>
      <c r="BD564" s="375">
        <v>-2.9296400359590399E-2</v>
      </c>
      <c r="BE564" s="375">
        <v>-0.20154217035545199</v>
      </c>
      <c r="BF564" s="374"/>
      <c r="BG564" s="348">
        <v>72.315899999999999</v>
      </c>
      <c r="BH564" s="348">
        <v>24.6205</v>
      </c>
      <c r="BI564" s="348" t="s">
        <v>430</v>
      </c>
      <c r="BJ564" s="348">
        <v>3.0636000000000001</v>
      </c>
      <c r="BK564" s="373"/>
      <c r="BL564" s="372" t="s">
        <v>3249</v>
      </c>
      <c r="BM564" s="372" t="s">
        <v>3250</v>
      </c>
      <c r="BN564" s="372" t="s">
        <v>3251</v>
      </c>
      <c r="BO564" s="372" t="s">
        <v>3252</v>
      </c>
      <c r="BP564" s="372" t="s">
        <v>3253</v>
      </c>
      <c r="BQ564" s="373"/>
      <c r="BR564" s="354" t="s">
        <v>526</v>
      </c>
    </row>
    <row r="565" spans="1:70" s="428" customFormat="1" x14ac:dyDescent="0.25">
      <c r="A565" s="345" t="s">
        <v>3972</v>
      </c>
      <c r="B565" s="373"/>
      <c r="C565" s="719">
        <v>45471</v>
      </c>
      <c r="D565" s="373"/>
      <c r="E565" s="346">
        <v>2036.79</v>
      </c>
      <c r="F565" s="373"/>
      <c r="G565" s="347">
        <v>10.1</v>
      </c>
      <c r="H565" s="374"/>
      <c r="I565" s="348">
        <v>1.2023999999999999</v>
      </c>
      <c r="J565" s="348">
        <v>-0.68830000000000002</v>
      </c>
      <c r="K565" s="348">
        <v>7.7907999999999999</v>
      </c>
      <c r="L565" s="348">
        <v>-0.98040000000000005</v>
      </c>
      <c r="M565" s="348">
        <v>0.39760000000000001</v>
      </c>
      <c r="N565" s="350">
        <v>10.2033</v>
      </c>
      <c r="O565" s="348" t="s">
        <v>430</v>
      </c>
      <c r="P565" s="348" t="s">
        <v>430</v>
      </c>
      <c r="Q565" s="348" t="s">
        <v>430</v>
      </c>
      <c r="R565" s="348" t="s">
        <v>430</v>
      </c>
      <c r="S565" s="348">
        <v>10.503299999999999</v>
      </c>
      <c r="T565" s="348">
        <v>-2.6036999999999999</v>
      </c>
      <c r="U565" s="348">
        <v>5.5381</v>
      </c>
      <c r="V565" s="348">
        <v>2.2267000000000001</v>
      </c>
      <c r="W565" s="348">
        <v>10.503299999999999</v>
      </c>
      <c r="X565" s="348">
        <v>0.54520000000000002</v>
      </c>
      <c r="Y565" s="374"/>
      <c r="Z565" s="346">
        <v>3</v>
      </c>
      <c r="AA565" s="346">
        <v>5</v>
      </c>
      <c r="AB565" s="346">
        <v>6</v>
      </c>
      <c r="AC565" s="346">
        <v>6</v>
      </c>
      <c r="AD565" s="346">
        <v>3</v>
      </c>
      <c r="AE565" s="346">
        <v>2</v>
      </c>
      <c r="AF565" s="346" t="s">
        <v>430</v>
      </c>
      <c r="AG565" s="346" t="s">
        <v>430</v>
      </c>
      <c r="AH565" s="346" t="s">
        <v>430</v>
      </c>
      <c r="AI565" s="346" t="s">
        <v>430</v>
      </c>
      <c r="AJ565" s="346">
        <v>5</v>
      </c>
      <c r="AK565" s="346">
        <v>4</v>
      </c>
      <c r="AL565" s="346">
        <v>2</v>
      </c>
      <c r="AM565" s="346">
        <v>2</v>
      </c>
      <c r="AN565" s="346">
        <v>5</v>
      </c>
      <c r="AO565" s="373"/>
      <c r="AP565" s="348" t="s">
        <v>430</v>
      </c>
      <c r="AQ565" s="348" t="s">
        <v>430</v>
      </c>
      <c r="AR565" s="348" t="s">
        <v>430</v>
      </c>
      <c r="AS565" s="348" t="s">
        <v>430</v>
      </c>
      <c r="AT565" s="348">
        <v>5.58</v>
      </c>
      <c r="AU565" s="351"/>
      <c r="AV565" s="346" t="s">
        <v>430</v>
      </c>
      <c r="AW565" s="346" t="s">
        <v>430</v>
      </c>
      <c r="AX565" s="346" t="s">
        <v>430</v>
      </c>
      <c r="AY565" s="346" t="s">
        <v>430</v>
      </c>
      <c r="AZ565" s="346">
        <v>2</v>
      </c>
      <c r="BA565" s="362"/>
      <c r="BB565" s="348">
        <v>17.6013036155131</v>
      </c>
      <c r="BC565" s="375">
        <v>1.0870345785550499</v>
      </c>
      <c r="BD565" s="375">
        <v>-2.8198020980918101E-2</v>
      </c>
      <c r="BE565" s="375">
        <v>3.3722407663101202E-2</v>
      </c>
      <c r="BF565" s="374"/>
      <c r="BG565" s="348">
        <v>61.6265</v>
      </c>
      <c r="BH565" s="348">
        <v>37.482999999999997</v>
      </c>
      <c r="BI565" s="348" t="s">
        <v>430</v>
      </c>
      <c r="BJ565" s="348">
        <v>0.89049999999999996</v>
      </c>
      <c r="BK565" s="373"/>
      <c r="BL565" s="372" t="s">
        <v>3255</v>
      </c>
      <c r="BM565" s="372" t="s">
        <v>3256</v>
      </c>
      <c r="BN565" s="372" t="s">
        <v>3257</v>
      </c>
      <c r="BO565" s="372" t="s">
        <v>3258</v>
      </c>
      <c r="BP565" s="372" t="s">
        <v>3259</v>
      </c>
      <c r="BQ565" s="373"/>
      <c r="BR565" s="354" t="s">
        <v>604</v>
      </c>
    </row>
    <row r="566" spans="1:70" s="428" customFormat="1" x14ac:dyDescent="0.25">
      <c r="A566" s="345" t="s">
        <v>3973</v>
      </c>
      <c r="B566" s="373"/>
      <c r="C566" s="719">
        <v>45678</v>
      </c>
      <c r="D566" s="373"/>
      <c r="E566" s="346">
        <v>1634.64</v>
      </c>
      <c r="F566" s="373"/>
      <c r="G566" s="347">
        <v>10.4183</v>
      </c>
      <c r="H566" s="374"/>
      <c r="I566" s="348">
        <v>0.83819999999999995</v>
      </c>
      <c r="J566" s="348">
        <v>-0.7772</v>
      </c>
      <c r="K566" s="348">
        <v>8.7210000000000001</v>
      </c>
      <c r="L566" s="348">
        <v>-1.3278000000000001</v>
      </c>
      <c r="M566" s="348">
        <v>-4.3192000000000004</v>
      </c>
      <c r="N566" s="350">
        <v>4.3788</v>
      </c>
      <c r="O566" s="348" t="s">
        <v>430</v>
      </c>
      <c r="P566" s="348" t="s">
        <v>430</v>
      </c>
      <c r="Q566" s="348" t="s">
        <v>430</v>
      </c>
      <c r="R566" s="348" t="s">
        <v>430</v>
      </c>
      <c r="S566" s="348">
        <v>11.1487</v>
      </c>
      <c r="T566" s="348">
        <v>-3.7267999999999999</v>
      </c>
      <c r="U566" s="348">
        <v>0.41830000000000001</v>
      </c>
      <c r="V566" s="348">
        <v>-4.4701000000000004</v>
      </c>
      <c r="W566" s="348">
        <v>11.1487</v>
      </c>
      <c r="X566" s="348">
        <v>3.2976999999999999</v>
      </c>
      <c r="Y566" s="374"/>
      <c r="Z566" s="346">
        <v>6</v>
      </c>
      <c r="AA566" s="346">
        <v>6</v>
      </c>
      <c r="AB566" s="346">
        <v>4</v>
      </c>
      <c r="AC566" s="346">
        <v>7</v>
      </c>
      <c r="AD566" s="346">
        <v>9</v>
      </c>
      <c r="AE566" s="346">
        <v>9</v>
      </c>
      <c r="AF566" s="346" t="s">
        <v>430</v>
      </c>
      <c r="AG566" s="346" t="s">
        <v>430</v>
      </c>
      <c r="AH566" s="346" t="s">
        <v>430</v>
      </c>
      <c r="AI566" s="346" t="s">
        <v>430</v>
      </c>
      <c r="AJ566" s="346">
        <v>4</v>
      </c>
      <c r="AK566" s="346">
        <v>7</v>
      </c>
      <c r="AL566" s="346">
        <v>8</v>
      </c>
      <c r="AM566" s="346">
        <v>10</v>
      </c>
      <c r="AN566" s="346">
        <v>4</v>
      </c>
      <c r="AO566" s="373"/>
      <c r="AP566" s="348" t="s">
        <v>430</v>
      </c>
      <c r="AQ566" s="348" t="s">
        <v>430</v>
      </c>
      <c r="AR566" s="348" t="s">
        <v>430</v>
      </c>
      <c r="AS566" s="348" t="s">
        <v>430</v>
      </c>
      <c r="AT566" s="348">
        <v>-1.38</v>
      </c>
      <c r="AU566" s="351"/>
      <c r="AV566" s="346" t="s">
        <v>430</v>
      </c>
      <c r="AW566" s="346" t="s">
        <v>430</v>
      </c>
      <c r="AX566" s="346" t="s">
        <v>430</v>
      </c>
      <c r="AY566" s="346" t="s">
        <v>430</v>
      </c>
      <c r="AZ566" s="346">
        <v>8</v>
      </c>
      <c r="BA566" s="362"/>
      <c r="BB566" s="348">
        <v>15.1886770343532</v>
      </c>
      <c r="BC566" s="375">
        <v>0.93291580616446101</v>
      </c>
      <c r="BD566" s="375">
        <v>-1.0172575917410401E-2</v>
      </c>
      <c r="BE566" s="375">
        <v>-0.27959962308916397</v>
      </c>
      <c r="BF566" s="374"/>
      <c r="BG566" s="348">
        <v>72.991900000000001</v>
      </c>
      <c r="BH566" s="348">
        <v>19.063500000000001</v>
      </c>
      <c r="BI566" s="348">
        <v>4.84884</v>
      </c>
      <c r="BJ566" s="348">
        <v>3.0957599999999998</v>
      </c>
      <c r="BK566" s="373"/>
      <c r="BL566" s="372" t="s">
        <v>3261</v>
      </c>
      <c r="BM566" s="372" t="s">
        <v>3262</v>
      </c>
      <c r="BN566" s="372" t="s">
        <v>3263</v>
      </c>
      <c r="BO566" s="372" t="s">
        <v>3264</v>
      </c>
      <c r="BP566" s="372" t="s">
        <v>3265</v>
      </c>
      <c r="BQ566" s="373"/>
      <c r="BR566" s="354" t="s">
        <v>476</v>
      </c>
    </row>
    <row r="567" spans="1:70" s="428" customFormat="1" x14ac:dyDescent="0.25">
      <c r="A567" s="345" t="s">
        <v>3974</v>
      </c>
      <c r="B567" s="373"/>
      <c r="C567" s="719">
        <v>44316</v>
      </c>
      <c r="D567" s="373"/>
      <c r="E567" s="346">
        <v>1559.8</v>
      </c>
      <c r="F567" s="373"/>
      <c r="G567" s="347">
        <v>25.551600000000001</v>
      </c>
      <c r="H567" s="374"/>
      <c r="I567" s="348">
        <v>0.52639999999999998</v>
      </c>
      <c r="J567" s="348">
        <v>2.3226</v>
      </c>
      <c r="K567" s="348">
        <v>11.851599999999999</v>
      </c>
      <c r="L567" s="348">
        <v>6.8773999999999997</v>
      </c>
      <c r="M567" s="348">
        <v>3.2663000000000002</v>
      </c>
      <c r="N567" s="350">
        <v>13.493</v>
      </c>
      <c r="O567" s="348">
        <v>1.4376</v>
      </c>
      <c r="P567" s="348">
        <v>21.113700000000001</v>
      </c>
      <c r="Q567" s="348" t="s">
        <v>430</v>
      </c>
      <c r="R567" s="348" t="s">
        <v>430</v>
      </c>
      <c r="S567" s="348">
        <v>14.4262</v>
      </c>
      <c r="T567" s="348">
        <v>1.0124</v>
      </c>
      <c r="U567" s="348">
        <v>6.8259999999999996</v>
      </c>
      <c r="V567" s="348">
        <v>3.3319000000000001</v>
      </c>
      <c r="W567" s="348">
        <v>14.4262</v>
      </c>
      <c r="X567" s="348">
        <v>20.662700000000001</v>
      </c>
      <c r="Y567" s="374"/>
      <c r="Z567" s="346">
        <v>11</v>
      </c>
      <c r="AA567" s="346">
        <v>1</v>
      </c>
      <c r="AB567" s="346">
        <v>1</v>
      </c>
      <c r="AC567" s="346">
        <v>1</v>
      </c>
      <c r="AD567" s="346">
        <v>1</v>
      </c>
      <c r="AE567" s="346">
        <v>1</v>
      </c>
      <c r="AF567" s="346">
        <v>7</v>
      </c>
      <c r="AG567" s="346">
        <v>2</v>
      </c>
      <c r="AH567" s="346" t="s">
        <v>430</v>
      </c>
      <c r="AI567" s="346" t="s">
        <v>430</v>
      </c>
      <c r="AJ567" s="346">
        <v>1</v>
      </c>
      <c r="AK567" s="346">
        <v>1</v>
      </c>
      <c r="AL567" s="346">
        <v>1</v>
      </c>
      <c r="AM567" s="346">
        <v>1</v>
      </c>
      <c r="AN567" s="346">
        <v>1</v>
      </c>
      <c r="AO567" s="373"/>
      <c r="AP567" s="348" t="s">
        <v>430</v>
      </c>
      <c r="AQ567" s="348" t="s">
        <v>430</v>
      </c>
      <c r="AR567" s="348">
        <v>17.97</v>
      </c>
      <c r="AS567" s="348">
        <v>10.36</v>
      </c>
      <c r="AT567" s="348">
        <v>11.17</v>
      </c>
      <c r="AU567" s="351"/>
      <c r="AV567" s="346" t="s">
        <v>430</v>
      </c>
      <c r="AW567" s="346" t="s">
        <v>430</v>
      </c>
      <c r="AX567" s="346">
        <v>1</v>
      </c>
      <c r="AY567" s="346">
        <v>1</v>
      </c>
      <c r="AZ567" s="346">
        <v>1</v>
      </c>
      <c r="BA567" s="362"/>
      <c r="BB567" s="348">
        <v>17.4861861579768</v>
      </c>
      <c r="BC567" s="375">
        <v>1.0705078195090301</v>
      </c>
      <c r="BD567" s="375">
        <v>7.3462269677354697E-2</v>
      </c>
      <c r="BE567" s="375">
        <v>0.42046446810046401</v>
      </c>
      <c r="BF567" s="374"/>
      <c r="BG567" s="348">
        <v>48.013300000000001</v>
      </c>
      <c r="BH567" s="348">
        <v>19.540199999999999</v>
      </c>
      <c r="BI567" s="348" t="s">
        <v>430</v>
      </c>
      <c r="BJ567" s="348">
        <v>32.4465</v>
      </c>
      <c r="BK567" s="373"/>
      <c r="BL567" s="372" t="s">
        <v>3267</v>
      </c>
      <c r="BM567" s="372" t="s">
        <v>2879</v>
      </c>
      <c r="BN567" s="372" t="s">
        <v>3268</v>
      </c>
      <c r="BO567" s="372" t="s">
        <v>3269</v>
      </c>
      <c r="BP567" s="372" t="s">
        <v>3270</v>
      </c>
      <c r="BQ567" s="373"/>
      <c r="BR567" s="354" t="s">
        <v>548</v>
      </c>
    </row>
    <row r="568" spans="1:70" s="428" customFormat="1" x14ac:dyDescent="0.25">
      <c r="A568" s="345" t="s">
        <v>3975</v>
      </c>
      <c r="B568" s="373"/>
      <c r="C568" s="719">
        <v>44529</v>
      </c>
      <c r="D568" s="373"/>
      <c r="E568" s="346">
        <v>883.36</v>
      </c>
      <c r="F568" s="373"/>
      <c r="G568" s="347">
        <v>19.589200000000002</v>
      </c>
      <c r="H568" s="374"/>
      <c r="I568" s="348">
        <v>0.87909999999999999</v>
      </c>
      <c r="J568" s="348">
        <v>-1.1111</v>
      </c>
      <c r="K568" s="348">
        <v>6.2298</v>
      </c>
      <c r="L568" s="348">
        <v>-2.3056000000000001</v>
      </c>
      <c r="M568" s="348">
        <v>-4.7031999999999998</v>
      </c>
      <c r="N568" s="350">
        <v>2.8614999999999999</v>
      </c>
      <c r="O568" s="348">
        <v>6.5092999999999996</v>
      </c>
      <c r="P568" s="348">
        <v>22.9955</v>
      </c>
      <c r="Q568" s="348" t="s">
        <v>430</v>
      </c>
      <c r="R568" s="348" t="s">
        <v>430</v>
      </c>
      <c r="S568" s="348">
        <v>9.0518000000000001</v>
      </c>
      <c r="T568" s="348">
        <v>-6.1226000000000003</v>
      </c>
      <c r="U568" s="348">
        <v>-2.1337999999999999</v>
      </c>
      <c r="V568" s="348">
        <v>-6.0176999999999996</v>
      </c>
      <c r="W568" s="348">
        <v>9.0518000000000001</v>
      </c>
      <c r="X568" s="348">
        <v>16.466899999999999</v>
      </c>
      <c r="Y568" s="374"/>
      <c r="Z568" s="346">
        <v>5</v>
      </c>
      <c r="AA568" s="346">
        <v>8</v>
      </c>
      <c r="AB568" s="346">
        <v>9</v>
      </c>
      <c r="AC568" s="346">
        <v>9</v>
      </c>
      <c r="AD568" s="346">
        <v>11</v>
      </c>
      <c r="AE568" s="346">
        <v>11</v>
      </c>
      <c r="AF568" s="346">
        <v>3</v>
      </c>
      <c r="AG568" s="346">
        <v>1</v>
      </c>
      <c r="AH568" s="346" t="s">
        <v>430</v>
      </c>
      <c r="AI568" s="346" t="s">
        <v>430</v>
      </c>
      <c r="AJ568" s="346">
        <v>7</v>
      </c>
      <c r="AK568" s="346">
        <v>10</v>
      </c>
      <c r="AL568" s="346">
        <v>11</v>
      </c>
      <c r="AM568" s="346">
        <v>11</v>
      </c>
      <c r="AN568" s="346">
        <v>7</v>
      </c>
      <c r="AO568" s="373"/>
      <c r="AP568" s="348" t="s">
        <v>430</v>
      </c>
      <c r="AQ568" s="348" t="s">
        <v>430</v>
      </c>
      <c r="AR568" s="348" t="s">
        <v>430</v>
      </c>
      <c r="AS568" s="348">
        <v>9.1199999999999992</v>
      </c>
      <c r="AT568" s="348">
        <v>-5.3</v>
      </c>
      <c r="AU568" s="351"/>
      <c r="AV568" s="346" t="s">
        <v>430</v>
      </c>
      <c r="AW568" s="346" t="s">
        <v>430</v>
      </c>
      <c r="AX568" s="346" t="s">
        <v>430</v>
      </c>
      <c r="AY568" s="346">
        <v>3</v>
      </c>
      <c r="AZ568" s="346">
        <v>11</v>
      </c>
      <c r="BA568" s="362"/>
      <c r="BB568" s="348">
        <v>16.967653353745099</v>
      </c>
      <c r="BC568" s="375">
        <v>1.1228708378899801</v>
      </c>
      <c r="BD568" s="375">
        <v>8.3305636874739797E-2</v>
      </c>
      <c r="BE568" s="375">
        <v>0.52259816149674498</v>
      </c>
      <c r="BF568" s="374"/>
      <c r="BG568" s="348">
        <v>64.066900000000004</v>
      </c>
      <c r="BH568" s="348">
        <v>34.830500000000001</v>
      </c>
      <c r="BI568" s="348" t="s">
        <v>430</v>
      </c>
      <c r="BJ568" s="348">
        <v>1.1026</v>
      </c>
      <c r="BK568" s="373"/>
      <c r="BL568" s="372" t="s">
        <v>3272</v>
      </c>
      <c r="BM568" s="372" t="s">
        <v>3273</v>
      </c>
      <c r="BN568" s="372" t="s">
        <v>3274</v>
      </c>
      <c r="BO568" s="372" t="s">
        <v>3275</v>
      </c>
      <c r="BP568" s="372" t="s">
        <v>3276</v>
      </c>
      <c r="BQ568" s="373"/>
      <c r="BR568" s="354" t="s">
        <v>436</v>
      </c>
    </row>
    <row r="569" spans="1:70" s="428" customFormat="1" x14ac:dyDescent="0.25">
      <c r="A569" s="345" t="s">
        <v>3976</v>
      </c>
      <c r="B569" s="373"/>
      <c r="C569" s="719">
        <v>44378</v>
      </c>
      <c r="D569" s="373"/>
      <c r="E569" s="346">
        <v>842.54700000000003</v>
      </c>
      <c r="F569" s="373"/>
      <c r="G569" s="347">
        <v>16.91</v>
      </c>
      <c r="H569" s="374"/>
      <c r="I569" s="348">
        <v>0.59489999999999998</v>
      </c>
      <c r="J569" s="348">
        <v>5.9200000000000003E-2</v>
      </c>
      <c r="K569" s="348">
        <v>9.7339000000000002</v>
      </c>
      <c r="L569" s="348">
        <v>0.1777</v>
      </c>
      <c r="M569" s="348">
        <v>-0.58789999999999998</v>
      </c>
      <c r="N569" s="350">
        <v>6.3164999999999996</v>
      </c>
      <c r="O569" s="348">
        <v>1.7890999999999999</v>
      </c>
      <c r="P569" s="348">
        <v>13.9657</v>
      </c>
      <c r="Q569" s="348" t="s">
        <v>430</v>
      </c>
      <c r="R569" s="348" t="s">
        <v>430</v>
      </c>
      <c r="S569" s="348">
        <v>12.2842</v>
      </c>
      <c r="T569" s="348">
        <v>-3.4266000000000001</v>
      </c>
      <c r="U569" s="348">
        <v>2.9215</v>
      </c>
      <c r="V569" s="348">
        <v>-1.8002</v>
      </c>
      <c r="W569" s="348">
        <v>12.2842</v>
      </c>
      <c r="X569" s="348">
        <v>11.5031</v>
      </c>
      <c r="Y569" s="374"/>
      <c r="Z569" s="346">
        <v>10</v>
      </c>
      <c r="AA569" s="346">
        <v>3</v>
      </c>
      <c r="AB569" s="346">
        <v>3</v>
      </c>
      <c r="AC569" s="346">
        <v>4</v>
      </c>
      <c r="AD569" s="346">
        <v>5</v>
      </c>
      <c r="AE569" s="346">
        <v>6</v>
      </c>
      <c r="AF569" s="346">
        <v>6</v>
      </c>
      <c r="AG569" s="346">
        <v>5</v>
      </c>
      <c r="AH569" s="346" t="s">
        <v>430</v>
      </c>
      <c r="AI569" s="346" t="s">
        <v>430</v>
      </c>
      <c r="AJ569" s="346">
        <v>3</v>
      </c>
      <c r="AK569" s="346">
        <v>6</v>
      </c>
      <c r="AL569" s="346">
        <v>5</v>
      </c>
      <c r="AM569" s="346">
        <v>7</v>
      </c>
      <c r="AN569" s="346">
        <v>3</v>
      </c>
      <c r="AO569" s="373"/>
      <c r="AP569" s="348" t="s">
        <v>430</v>
      </c>
      <c r="AQ569" s="348" t="s">
        <v>430</v>
      </c>
      <c r="AR569" s="348" t="s">
        <v>430</v>
      </c>
      <c r="AS569" s="348">
        <v>5.31</v>
      </c>
      <c r="AT569" s="348">
        <v>2.2999999999999998</v>
      </c>
      <c r="AU569" s="351"/>
      <c r="AV569" s="346" t="s">
        <v>430</v>
      </c>
      <c r="AW569" s="346" t="s">
        <v>430</v>
      </c>
      <c r="AX569" s="346" t="s">
        <v>430</v>
      </c>
      <c r="AY569" s="346">
        <v>5</v>
      </c>
      <c r="AZ569" s="346">
        <v>5</v>
      </c>
      <c r="BA569" s="362"/>
      <c r="BB569" s="348">
        <v>15.662476600964601</v>
      </c>
      <c r="BC569" s="375">
        <v>1.04080147017511</v>
      </c>
      <c r="BD569" s="375">
        <v>4.9662455214016701E-2</v>
      </c>
      <c r="BE569" s="375">
        <v>-4.7950865012032703E-2</v>
      </c>
      <c r="BF569" s="374"/>
      <c r="BG569" s="348">
        <v>68.501400000000004</v>
      </c>
      <c r="BH569" s="348">
        <v>10.7935</v>
      </c>
      <c r="BI569" s="348">
        <v>0.68679199999999996</v>
      </c>
      <c r="BJ569" s="348">
        <v>20.018308000000001</v>
      </c>
      <c r="BK569" s="373"/>
      <c r="BL569" s="372" t="s">
        <v>1355</v>
      </c>
      <c r="BM569" s="372" t="s">
        <v>3278</v>
      </c>
      <c r="BN569" s="372" t="s">
        <v>3279</v>
      </c>
      <c r="BO569" s="372" t="s">
        <v>3280</v>
      </c>
      <c r="BP569" s="372" t="s">
        <v>3281</v>
      </c>
      <c r="BQ569" s="373"/>
      <c r="BR569" s="354" t="s">
        <v>476</v>
      </c>
    </row>
    <row r="570" spans="1:70" s="428" customFormat="1" x14ac:dyDescent="0.25">
      <c r="A570" s="345" t="s">
        <v>3977</v>
      </c>
      <c r="B570" s="373"/>
      <c r="C570" s="719">
        <v>43626</v>
      </c>
      <c r="D570" s="373"/>
      <c r="E570" s="346">
        <v>784.13900000000001</v>
      </c>
      <c r="F570" s="373"/>
      <c r="G570" s="347">
        <v>22.158999999999999</v>
      </c>
      <c r="H570" s="374"/>
      <c r="I570" s="348">
        <v>1.0258</v>
      </c>
      <c r="J570" s="348">
        <v>-1.0714999999999999</v>
      </c>
      <c r="K570" s="348">
        <v>6.2782</v>
      </c>
      <c r="L570" s="348">
        <v>-4.3551000000000002</v>
      </c>
      <c r="M570" s="348">
        <v>-4.5940000000000003</v>
      </c>
      <c r="N570" s="350">
        <v>4.5571999999999999</v>
      </c>
      <c r="O570" s="348">
        <v>5.3650000000000002</v>
      </c>
      <c r="P570" s="348">
        <v>11.081899999999999</v>
      </c>
      <c r="Q570" s="348">
        <v>9.4992000000000001</v>
      </c>
      <c r="R570" s="348" t="s">
        <v>430</v>
      </c>
      <c r="S570" s="348">
        <v>8.7718000000000007</v>
      </c>
      <c r="T570" s="348">
        <v>-6.9614000000000003</v>
      </c>
      <c r="U570" s="348">
        <v>-0.1037</v>
      </c>
      <c r="V570" s="348">
        <v>-2.7772999999999999</v>
      </c>
      <c r="W570" s="348">
        <v>8.7718000000000007</v>
      </c>
      <c r="X570" s="348">
        <v>12.2508</v>
      </c>
      <c r="Y570" s="374"/>
      <c r="Z570" s="346">
        <v>4</v>
      </c>
      <c r="AA570" s="346">
        <v>7</v>
      </c>
      <c r="AB570" s="346">
        <v>8</v>
      </c>
      <c r="AC570" s="346">
        <v>10</v>
      </c>
      <c r="AD570" s="346">
        <v>10</v>
      </c>
      <c r="AE570" s="346">
        <v>8</v>
      </c>
      <c r="AF570" s="346">
        <v>4</v>
      </c>
      <c r="AG570" s="346">
        <v>6</v>
      </c>
      <c r="AH570" s="346">
        <v>3</v>
      </c>
      <c r="AI570" s="346" t="s">
        <v>430</v>
      </c>
      <c r="AJ570" s="346">
        <v>8</v>
      </c>
      <c r="AK570" s="346">
        <v>11</v>
      </c>
      <c r="AL570" s="346">
        <v>9</v>
      </c>
      <c r="AM570" s="346">
        <v>8</v>
      </c>
      <c r="AN570" s="346">
        <v>8</v>
      </c>
      <c r="AO570" s="373"/>
      <c r="AP570" s="348" t="s">
        <v>430</v>
      </c>
      <c r="AQ570" s="348" t="s">
        <v>430</v>
      </c>
      <c r="AR570" s="348">
        <v>7.14</v>
      </c>
      <c r="AS570" s="348">
        <v>4.45</v>
      </c>
      <c r="AT570" s="348">
        <v>-3.62</v>
      </c>
      <c r="AU570" s="351"/>
      <c r="AV570" s="346" t="s">
        <v>430</v>
      </c>
      <c r="AW570" s="346" t="s">
        <v>430</v>
      </c>
      <c r="AX570" s="346">
        <v>4</v>
      </c>
      <c r="AY570" s="346">
        <v>6</v>
      </c>
      <c r="AZ570" s="346">
        <v>10</v>
      </c>
      <c r="BA570" s="362"/>
      <c r="BB570" s="348">
        <v>13.363666572907499</v>
      </c>
      <c r="BC570" s="375">
        <v>0.89065001145253297</v>
      </c>
      <c r="BD570" s="375">
        <v>3.5966679844508798E-2</v>
      </c>
      <c r="BE570" s="375">
        <v>-0.226008711902942</v>
      </c>
      <c r="BF570" s="374"/>
      <c r="BG570" s="348">
        <v>67.113900000000001</v>
      </c>
      <c r="BH570" s="348">
        <v>29.3596</v>
      </c>
      <c r="BI570" s="348" t="s">
        <v>430</v>
      </c>
      <c r="BJ570" s="348">
        <v>3.5265</v>
      </c>
      <c r="BK570" s="373"/>
      <c r="BL570" s="372" t="s">
        <v>3283</v>
      </c>
      <c r="BM570" s="372" t="s">
        <v>3284</v>
      </c>
      <c r="BN570" s="372" t="s">
        <v>3285</v>
      </c>
      <c r="BO570" s="372" t="s">
        <v>633</v>
      </c>
      <c r="BP570" s="372" t="s">
        <v>3286</v>
      </c>
      <c r="BQ570" s="373"/>
      <c r="BR570" s="354" t="s">
        <v>555</v>
      </c>
    </row>
    <row r="571" spans="1:70" s="428" customFormat="1" ht="11" x14ac:dyDescent="0.3">
      <c r="A571" s="841" t="s">
        <v>3978</v>
      </c>
      <c r="B571" s="842"/>
      <c r="C571" s="843">
        <v>45140</v>
      </c>
      <c r="D571" s="842"/>
      <c r="E571" s="844">
        <v>513.85400000000004</v>
      </c>
      <c r="F571" s="842"/>
      <c r="G571" s="845">
        <v>15.085000000000001</v>
      </c>
      <c r="H571" s="847"/>
      <c r="I571" s="846">
        <v>1.262</v>
      </c>
      <c r="J571" s="846">
        <v>0.33260000000000001</v>
      </c>
      <c r="K571" s="846">
        <v>7.8116000000000003</v>
      </c>
      <c r="L571" s="846">
        <v>0.21260000000000001</v>
      </c>
      <c r="M571" s="846">
        <v>-2.109</v>
      </c>
      <c r="N571" s="848">
        <v>4.7811000000000003</v>
      </c>
      <c r="O571" s="846">
        <v>3.181</v>
      </c>
      <c r="P571" s="846" t="s">
        <v>430</v>
      </c>
      <c r="Q571" s="846" t="s">
        <v>430</v>
      </c>
      <c r="R571" s="846" t="s">
        <v>430</v>
      </c>
      <c r="S571" s="846">
        <v>10.3269</v>
      </c>
      <c r="T571" s="846">
        <v>-2.3435000000000001</v>
      </c>
      <c r="U571" s="846">
        <v>1.7813000000000001</v>
      </c>
      <c r="V571" s="846">
        <v>0.37259999999999999</v>
      </c>
      <c r="W571" s="846">
        <v>10.3269</v>
      </c>
      <c r="X571" s="846">
        <v>16.2075</v>
      </c>
      <c r="Y571" s="847"/>
      <c r="Z571" s="844">
        <v>2</v>
      </c>
      <c r="AA571" s="844">
        <v>2</v>
      </c>
      <c r="AB571" s="844">
        <v>5</v>
      </c>
      <c r="AC571" s="844">
        <v>3</v>
      </c>
      <c r="AD571" s="844">
        <v>7</v>
      </c>
      <c r="AE571" s="844">
        <v>7</v>
      </c>
      <c r="AF571" s="844">
        <v>5</v>
      </c>
      <c r="AG571" s="844" t="s">
        <v>430</v>
      </c>
      <c r="AH571" s="844" t="s">
        <v>430</v>
      </c>
      <c r="AI571" s="844" t="s">
        <v>430</v>
      </c>
      <c r="AJ571" s="844">
        <v>6</v>
      </c>
      <c r="AK571" s="844">
        <v>3</v>
      </c>
      <c r="AL571" s="844">
        <v>7</v>
      </c>
      <c r="AM571" s="844">
        <v>3</v>
      </c>
      <c r="AN571" s="844">
        <v>6</v>
      </c>
      <c r="AO571" s="842"/>
      <c r="AP571" s="846" t="s">
        <v>430</v>
      </c>
      <c r="AQ571" s="846" t="s">
        <v>430</v>
      </c>
      <c r="AR571" s="846" t="s">
        <v>430</v>
      </c>
      <c r="AS571" s="846" t="s">
        <v>430</v>
      </c>
      <c r="AT571" s="846">
        <v>2.25</v>
      </c>
      <c r="AU571" s="849"/>
      <c r="AV571" s="844" t="s">
        <v>430</v>
      </c>
      <c r="AW571" s="844" t="s">
        <v>430</v>
      </c>
      <c r="AX571" s="844" t="s">
        <v>430</v>
      </c>
      <c r="AY571" s="844" t="s">
        <v>430</v>
      </c>
      <c r="AZ571" s="844">
        <v>6</v>
      </c>
      <c r="BA571" s="851"/>
      <c r="BB571" s="846">
        <v>17.4503617151233</v>
      </c>
      <c r="BC571" s="852">
        <v>1.0885082758275899</v>
      </c>
      <c r="BD571" s="852">
        <v>4.7781793147933502E-2</v>
      </c>
      <c r="BE571" s="852">
        <v>0.26426569895371099</v>
      </c>
      <c r="BF571" s="847"/>
      <c r="BG571" s="846">
        <v>55.697099999999999</v>
      </c>
      <c r="BH571" s="846">
        <v>33.445</v>
      </c>
      <c r="BI571" s="846">
        <v>5.05647</v>
      </c>
      <c r="BJ571" s="846">
        <v>5.8014299999999999</v>
      </c>
      <c r="BK571" s="842"/>
      <c r="BL571" s="855" t="s">
        <v>3288</v>
      </c>
      <c r="BM571" s="855" t="s">
        <v>1828</v>
      </c>
      <c r="BN571" s="855" t="s">
        <v>3289</v>
      </c>
      <c r="BO571" s="855" t="s">
        <v>3290</v>
      </c>
      <c r="BP571" s="855" t="s">
        <v>3291</v>
      </c>
      <c r="BQ571" s="842"/>
      <c r="BR571" s="856" t="s">
        <v>604</v>
      </c>
    </row>
    <row r="572" spans="1:70" s="428" customFormat="1" x14ac:dyDescent="0.25">
      <c r="A572" s="345" t="s">
        <v>3979</v>
      </c>
      <c r="B572" s="373"/>
      <c r="C572" s="719">
        <v>45449</v>
      </c>
      <c r="D572" s="373"/>
      <c r="E572" s="346">
        <v>245</v>
      </c>
      <c r="F572" s="373"/>
      <c r="G572" s="347">
        <v>10.458600000000001</v>
      </c>
      <c r="H572" s="374"/>
      <c r="I572" s="348">
        <v>1.9575</v>
      </c>
      <c r="J572" s="348">
        <v>-0.16420000000000001</v>
      </c>
      <c r="K572" s="348">
        <v>10.7727</v>
      </c>
      <c r="L572" s="348">
        <v>1.5732999999999999</v>
      </c>
      <c r="M572" s="348">
        <v>-0.56189999999999996</v>
      </c>
      <c r="N572" s="350">
        <v>9.6506000000000007</v>
      </c>
      <c r="O572" s="348" t="s">
        <v>430</v>
      </c>
      <c r="P572" s="348" t="s">
        <v>430</v>
      </c>
      <c r="Q572" s="348" t="s">
        <v>430</v>
      </c>
      <c r="R572" s="348" t="s">
        <v>430</v>
      </c>
      <c r="S572" s="348">
        <v>13.3134</v>
      </c>
      <c r="T572" s="348">
        <v>-0.28320000000000001</v>
      </c>
      <c r="U572" s="348">
        <v>3.0901999999999998</v>
      </c>
      <c r="V572" s="348">
        <v>-1.3265</v>
      </c>
      <c r="W572" s="348">
        <v>13.3134</v>
      </c>
      <c r="X572" s="348">
        <v>2.4003000000000001</v>
      </c>
      <c r="Y572" s="374"/>
      <c r="Z572" s="346">
        <v>1</v>
      </c>
      <c r="AA572" s="346">
        <v>4</v>
      </c>
      <c r="AB572" s="346">
        <v>2</v>
      </c>
      <c r="AC572" s="346">
        <v>2</v>
      </c>
      <c r="AD572" s="346">
        <v>4</v>
      </c>
      <c r="AE572" s="346">
        <v>3</v>
      </c>
      <c r="AF572" s="346" t="s">
        <v>430</v>
      </c>
      <c r="AG572" s="346" t="s">
        <v>430</v>
      </c>
      <c r="AH572" s="346" t="s">
        <v>430</v>
      </c>
      <c r="AI572" s="346" t="s">
        <v>430</v>
      </c>
      <c r="AJ572" s="346">
        <v>2</v>
      </c>
      <c r="AK572" s="346">
        <v>2</v>
      </c>
      <c r="AL572" s="346">
        <v>4</v>
      </c>
      <c r="AM572" s="346">
        <v>6</v>
      </c>
      <c r="AN572" s="346">
        <v>2</v>
      </c>
      <c r="AO572" s="373"/>
      <c r="AP572" s="348" t="s">
        <v>430</v>
      </c>
      <c r="AQ572" s="348" t="s">
        <v>430</v>
      </c>
      <c r="AR572" s="348" t="s">
        <v>430</v>
      </c>
      <c r="AS572" s="348" t="s">
        <v>430</v>
      </c>
      <c r="AT572" s="348">
        <v>4.8600000000000003</v>
      </c>
      <c r="AU572" s="351"/>
      <c r="AV572" s="346" t="s">
        <v>430</v>
      </c>
      <c r="AW572" s="346" t="s">
        <v>430</v>
      </c>
      <c r="AX572" s="346" t="s">
        <v>430</v>
      </c>
      <c r="AY572" s="346" t="s">
        <v>430</v>
      </c>
      <c r="AZ572" s="346">
        <v>3</v>
      </c>
      <c r="BA572" s="362"/>
      <c r="BB572" s="348">
        <v>18.725631250595601</v>
      </c>
      <c r="BC572" s="375">
        <v>1.06348708865432</v>
      </c>
      <c r="BD572" s="375">
        <v>-2.6323138093672701E-2</v>
      </c>
      <c r="BE572" s="375">
        <v>-0.13923385670803501</v>
      </c>
      <c r="BF572" s="374"/>
      <c r="BG572" s="348">
        <v>42.599400000000003</v>
      </c>
      <c r="BH572" s="348">
        <v>55.9313</v>
      </c>
      <c r="BI572" s="348" t="s">
        <v>430</v>
      </c>
      <c r="BJ572" s="348">
        <v>1.4693000000000001</v>
      </c>
      <c r="BK572" s="373"/>
      <c r="BL572" s="372" t="s">
        <v>3293</v>
      </c>
      <c r="BM572" s="372" t="s">
        <v>3294</v>
      </c>
      <c r="BN572" s="372" t="s">
        <v>3295</v>
      </c>
      <c r="BO572" s="372" t="s">
        <v>3296</v>
      </c>
      <c r="BP572" s="372" t="s">
        <v>3297</v>
      </c>
      <c r="BQ572" s="373"/>
      <c r="BR572" s="354" t="s">
        <v>548</v>
      </c>
    </row>
    <row r="573" spans="1:70" s="428" customFormat="1" x14ac:dyDescent="0.25">
      <c r="A573" s="345" t="s">
        <v>3980</v>
      </c>
      <c r="B573" s="373"/>
      <c r="C573" s="719">
        <v>44176</v>
      </c>
      <c r="D573" s="373"/>
      <c r="E573" s="346">
        <v>149.90899999999999</v>
      </c>
      <c r="F573" s="373"/>
      <c r="G573" s="347">
        <v>23.12</v>
      </c>
      <c r="H573" s="374"/>
      <c r="I573" s="348">
        <v>0.69689999999999996</v>
      </c>
      <c r="J573" s="348">
        <v>-1.5331999999999999</v>
      </c>
      <c r="K573" s="348">
        <v>5.7156000000000002</v>
      </c>
      <c r="L573" s="348">
        <v>-1.8675999999999999</v>
      </c>
      <c r="M573" s="348">
        <v>-4.0663999999999998</v>
      </c>
      <c r="N573" s="350">
        <v>3.3340999999999998</v>
      </c>
      <c r="O573" s="348">
        <v>7.9931999999999999</v>
      </c>
      <c r="P573" s="348">
        <v>16.225200000000001</v>
      </c>
      <c r="Q573" s="348">
        <v>14.5069</v>
      </c>
      <c r="R573" s="348" t="s">
        <v>430</v>
      </c>
      <c r="S573" s="348">
        <v>8.3411000000000008</v>
      </c>
      <c r="T573" s="348">
        <v>-4.5416999999999996</v>
      </c>
      <c r="U573" s="348">
        <v>-0.21579999999999999</v>
      </c>
      <c r="V573" s="348">
        <v>-3.3445</v>
      </c>
      <c r="W573" s="348">
        <v>8.3411000000000008</v>
      </c>
      <c r="X573" s="348">
        <v>16.863800000000001</v>
      </c>
      <c r="Y573" s="374"/>
      <c r="Z573" s="346">
        <v>9</v>
      </c>
      <c r="AA573" s="346">
        <v>10</v>
      </c>
      <c r="AB573" s="346">
        <v>11</v>
      </c>
      <c r="AC573" s="346">
        <v>8</v>
      </c>
      <c r="AD573" s="346">
        <v>8</v>
      </c>
      <c r="AE573" s="346">
        <v>10</v>
      </c>
      <c r="AF573" s="346">
        <v>1</v>
      </c>
      <c r="AG573" s="346">
        <v>4</v>
      </c>
      <c r="AH573" s="346">
        <v>2</v>
      </c>
      <c r="AI573" s="346" t="s">
        <v>430</v>
      </c>
      <c r="AJ573" s="346">
        <v>10</v>
      </c>
      <c r="AK573" s="346">
        <v>8</v>
      </c>
      <c r="AL573" s="346">
        <v>10</v>
      </c>
      <c r="AM573" s="346">
        <v>9</v>
      </c>
      <c r="AN573" s="346">
        <v>10</v>
      </c>
      <c r="AO573" s="373"/>
      <c r="AP573" s="348" t="s">
        <v>430</v>
      </c>
      <c r="AQ573" s="348" t="s">
        <v>430</v>
      </c>
      <c r="AR573" s="348">
        <v>11.72</v>
      </c>
      <c r="AS573" s="348">
        <v>7.71</v>
      </c>
      <c r="AT573" s="348">
        <v>-2.61</v>
      </c>
      <c r="AU573" s="351"/>
      <c r="AV573" s="346" t="s">
        <v>430</v>
      </c>
      <c r="AW573" s="346" t="s">
        <v>430</v>
      </c>
      <c r="AX573" s="346">
        <v>3</v>
      </c>
      <c r="AY573" s="346">
        <v>4</v>
      </c>
      <c r="AZ573" s="346">
        <v>9</v>
      </c>
      <c r="BA573" s="362"/>
      <c r="BB573" s="348">
        <v>11.949373072098</v>
      </c>
      <c r="BC573" s="375">
        <v>0.80946040007200104</v>
      </c>
      <c r="BD573" s="375">
        <v>6.8250799474976601E-2</v>
      </c>
      <c r="BE573" s="375">
        <v>0.173315923756798</v>
      </c>
      <c r="BF573" s="374"/>
      <c r="BG573" s="348">
        <v>70.137600000000006</v>
      </c>
      <c r="BH573" s="348">
        <v>20.6904</v>
      </c>
      <c r="BI573" s="348">
        <v>4.1211000000000002</v>
      </c>
      <c r="BJ573" s="348">
        <v>5.0509000000000004</v>
      </c>
      <c r="BK573" s="373"/>
      <c r="BL573" s="372" t="s">
        <v>3299</v>
      </c>
      <c r="BM573" s="372" t="s">
        <v>3300</v>
      </c>
      <c r="BN573" s="372" t="s">
        <v>3301</v>
      </c>
      <c r="BO573" s="372" t="s">
        <v>3302</v>
      </c>
      <c r="BP573" s="372" t="s">
        <v>3303</v>
      </c>
      <c r="BQ573" s="373"/>
      <c r="BR573" s="354" t="s">
        <v>476</v>
      </c>
    </row>
    <row r="574" spans="1:70" s="428" customFormat="1" x14ac:dyDescent="0.25">
      <c r="A574" s="345" t="s">
        <v>3981</v>
      </c>
      <c r="B574" s="373"/>
      <c r="C574" s="719">
        <v>41275</v>
      </c>
      <c r="D574" s="373"/>
      <c r="E574" s="346">
        <v>111.709</v>
      </c>
      <c r="F574" s="373"/>
      <c r="G574" s="347">
        <v>78.221800000000002</v>
      </c>
      <c r="H574" s="374"/>
      <c r="I574" s="348">
        <v>0.83520000000000005</v>
      </c>
      <c r="J574" s="348">
        <v>-1.2617</v>
      </c>
      <c r="K574" s="348">
        <v>6.4584000000000001</v>
      </c>
      <c r="L574" s="348">
        <v>-0.10050000000000001</v>
      </c>
      <c r="M574" s="348">
        <v>-2.0247000000000002</v>
      </c>
      <c r="N574" s="350">
        <v>6.8322000000000003</v>
      </c>
      <c r="O574" s="348">
        <v>7.2434000000000003</v>
      </c>
      <c r="P574" s="348">
        <v>19.300899999999999</v>
      </c>
      <c r="Q574" s="348">
        <v>17.1785</v>
      </c>
      <c r="R574" s="348">
        <v>15.2469</v>
      </c>
      <c r="S574" s="348">
        <v>8.7042999999999999</v>
      </c>
      <c r="T574" s="348">
        <v>-2.8683999999999998</v>
      </c>
      <c r="U574" s="348">
        <v>2.1913999999999998</v>
      </c>
      <c r="V574" s="348">
        <v>-0.64200000000000002</v>
      </c>
      <c r="W574" s="348">
        <v>8.7042999999999999</v>
      </c>
      <c r="X574" s="348">
        <v>13.6694</v>
      </c>
      <c r="Y574" s="374"/>
      <c r="Z574" s="346">
        <v>7</v>
      </c>
      <c r="AA574" s="346">
        <v>9</v>
      </c>
      <c r="AB574" s="346">
        <v>7</v>
      </c>
      <c r="AC574" s="346">
        <v>5</v>
      </c>
      <c r="AD574" s="346">
        <v>6</v>
      </c>
      <c r="AE574" s="346">
        <v>5</v>
      </c>
      <c r="AF574" s="346">
        <v>2</v>
      </c>
      <c r="AG574" s="346">
        <v>3</v>
      </c>
      <c r="AH574" s="346">
        <v>1</v>
      </c>
      <c r="AI574" s="346">
        <v>1</v>
      </c>
      <c r="AJ574" s="346">
        <v>9</v>
      </c>
      <c r="AK574" s="346">
        <v>5</v>
      </c>
      <c r="AL574" s="346">
        <v>6</v>
      </c>
      <c r="AM574" s="346">
        <v>5</v>
      </c>
      <c r="AN574" s="346">
        <v>9</v>
      </c>
      <c r="AO574" s="373"/>
      <c r="AP574" s="348">
        <v>16</v>
      </c>
      <c r="AQ574" s="348">
        <v>17.57</v>
      </c>
      <c r="AR574" s="348">
        <v>15</v>
      </c>
      <c r="AS574" s="348">
        <v>10.039999999999999</v>
      </c>
      <c r="AT574" s="348">
        <v>1.39</v>
      </c>
      <c r="AU574" s="351"/>
      <c r="AV574" s="346">
        <v>1</v>
      </c>
      <c r="AW574" s="346">
        <v>1</v>
      </c>
      <c r="AX574" s="346">
        <v>2</v>
      </c>
      <c r="AY574" s="346">
        <v>2</v>
      </c>
      <c r="AZ574" s="346">
        <v>7</v>
      </c>
      <c r="BA574" s="362"/>
      <c r="BB574" s="348">
        <v>14.562106164607901</v>
      </c>
      <c r="BC574" s="375">
        <v>0.99129809450690198</v>
      </c>
      <c r="BD574" s="375">
        <v>7.6750374539462096E-2</v>
      </c>
      <c r="BE574" s="375">
        <v>0.33113593474175201</v>
      </c>
      <c r="BF574" s="374"/>
      <c r="BG574" s="348">
        <v>84.552999999999997</v>
      </c>
      <c r="BH574" s="348">
        <v>10.9427</v>
      </c>
      <c r="BI574" s="348" t="s">
        <v>430</v>
      </c>
      <c r="BJ574" s="348">
        <v>4.5042999999999997</v>
      </c>
      <c r="BK574" s="373"/>
      <c r="BL574" s="372" t="s">
        <v>3305</v>
      </c>
      <c r="BM574" s="372" t="s">
        <v>3306</v>
      </c>
      <c r="BN574" s="372" t="s">
        <v>1396</v>
      </c>
      <c r="BO574" s="372" t="s">
        <v>3307</v>
      </c>
      <c r="BP574" s="372" t="s">
        <v>3308</v>
      </c>
      <c r="BQ574" s="373"/>
      <c r="BR574" s="354" t="s">
        <v>3309</v>
      </c>
    </row>
    <row r="575" spans="1:70" s="428" customFormat="1" x14ac:dyDescent="0.25">
      <c r="A575" s="885" t="s">
        <v>93</v>
      </c>
      <c r="B575" s="402"/>
      <c r="C575" s="724"/>
      <c r="D575" s="402"/>
      <c r="E575" s="403"/>
      <c r="F575" s="402"/>
      <c r="G575" s="404"/>
      <c r="H575" s="406"/>
      <c r="I575" s="405">
        <v>0.95789999999999997</v>
      </c>
      <c r="J575" s="405">
        <v>-0.53220000000000001</v>
      </c>
      <c r="K575" s="405">
        <v>7.9207999999999998</v>
      </c>
      <c r="L575" s="405">
        <v>-0.61460000000000004</v>
      </c>
      <c r="M575" s="405">
        <v>-1.7181</v>
      </c>
      <c r="N575" s="407">
        <v>6.6982999999999997</v>
      </c>
      <c r="O575" s="405">
        <v>4.7884000000000002</v>
      </c>
      <c r="P575" s="405">
        <v>17.447199999999999</v>
      </c>
      <c r="Q575" s="405">
        <v>13.728199999999999</v>
      </c>
      <c r="R575" s="405">
        <v>15.2469</v>
      </c>
      <c r="S575" s="405">
        <v>10.4633</v>
      </c>
      <c r="T575" s="405">
        <v>-3.3311999999999999</v>
      </c>
      <c r="U575" s="405">
        <v>2.2905000000000002</v>
      </c>
      <c r="V575" s="405">
        <v>-1.3109999999999999</v>
      </c>
      <c r="W575" s="405">
        <v>10.4633</v>
      </c>
      <c r="X575" s="405">
        <v>10.372199999999999</v>
      </c>
      <c r="Y575" s="406"/>
      <c r="Z575" s="403">
        <v>11</v>
      </c>
      <c r="AA575" s="403">
        <v>11</v>
      </c>
      <c r="AB575" s="403">
        <v>11</v>
      </c>
      <c r="AC575" s="403">
        <v>11</v>
      </c>
      <c r="AD575" s="403">
        <v>11</v>
      </c>
      <c r="AE575" s="403">
        <v>11</v>
      </c>
      <c r="AF575" s="403">
        <v>7</v>
      </c>
      <c r="AG575" s="403">
        <v>6</v>
      </c>
      <c r="AH575" s="403">
        <v>3</v>
      </c>
      <c r="AI575" s="403">
        <v>1</v>
      </c>
      <c r="AJ575" s="403">
        <v>11</v>
      </c>
      <c r="AK575" s="403">
        <v>11</v>
      </c>
      <c r="AL575" s="403">
        <v>11</v>
      </c>
      <c r="AM575" s="403">
        <v>11</v>
      </c>
      <c r="AN575" s="403">
        <v>11</v>
      </c>
      <c r="AO575" s="402"/>
      <c r="AP575" s="405">
        <v>16</v>
      </c>
      <c r="AQ575" s="405">
        <v>17.57</v>
      </c>
      <c r="AR575" s="405">
        <v>12.9575</v>
      </c>
      <c r="AS575" s="405">
        <v>7.8316666666666697</v>
      </c>
      <c r="AT575" s="405">
        <v>1.56</v>
      </c>
      <c r="AU575" s="408"/>
      <c r="AV575" s="403">
        <v>1</v>
      </c>
      <c r="AW575" s="403">
        <v>1</v>
      </c>
      <c r="AX575" s="403">
        <v>4</v>
      </c>
      <c r="AY575" s="403">
        <v>6</v>
      </c>
      <c r="AZ575" s="403">
        <v>11</v>
      </c>
      <c r="BA575" s="409"/>
      <c r="BB575" s="405"/>
      <c r="BC575" s="410"/>
      <c r="BD575" s="410"/>
      <c r="BE575" s="410"/>
      <c r="BF575" s="406"/>
      <c r="BG575" s="405"/>
      <c r="BH575" s="405"/>
      <c r="BI575" s="405"/>
      <c r="BJ575" s="405"/>
      <c r="BK575" s="402"/>
      <c r="BL575" s="401"/>
      <c r="BM575" s="401"/>
      <c r="BN575" s="401"/>
      <c r="BO575" s="401"/>
      <c r="BP575" s="401"/>
      <c r="BQ575" s="402"/>
      <c r="BR575" s="411"/>
    </row>
    <row r="576" spans="1:70" s="428" customFormat="1" x14ac:dyDescent="0.25">
      <c r="A576" s="886" t="s">
        <v>94</v>
      </c>
      <c r="B576" s="373"/>
      <c r="C576" s="719"/>
      <c r="D576" s="373"/>
      <c r="E576" s="346"/>
      <c r="F576" s="373"/>
      <c r="G576" s="347"/>
      <c r="H576" s="374"/>
      <c r="I576" s="348">
        <v>1.9575</v>
      </c>
      <c r="J576" s="348">
        <v>2.3226</v>
      </c>
      <c r="K576" s="348">
        <v>11.851599999999999</v>
      </c>
      <c r="L576" s="348">
        <v>6.8773999999999997</v>
      </c>
      <c r="M576" s="348">
        <v>3.2663000000000002</v>
      </c>
      <c r="N576" s="350">
        <v>13.493</v>
      </c>
      <c r="O576" s="348">
        <v>7.9931999999999999</v>
      </c>
      <c r="P576" s="348">
        <v>22.9955</v>
      </c>
      <c r="Q576" s="348">
        <v>17.1785</v>
      </c>
      <c r="R576" s="348">
        <v>15.2469</v>
      </c>
      <c r="S576" s="348">
        <v>14.4262</v>
      </c>
      <c r="T576" s="348">
        <v>1.0124</v>
      </c>
      <c r="U576" s="348">
        <v>6.8259999999999996</v>
      </c>
      <c r="V576" s="348">
        <v>3.3319000000000001</v>
      </c>
      <c r="W576" s="348">
        <v>14.4262</v>
      </c>
      <c r="X576" s="348">
        <v>20.662700000000001</v>
      </c>
      <c r="Y576" s="374"/>
      <c r="Z576" s="346"/>
      <c r="AA576" s="346"/>
      <c r="AB576" s="346"/>
      <c r="AC576" s="346"/>
      <c r="AD576" s="346"/>
      <c r="AE576" s="346"/>
      <c r="AF576" s="346"/>
      <c r="AG576" s="346"/>
      <c r="AH576" s="346"/>
      <c r="AI576" s="346"/>
      <c r="AJ576" s="346"/>
      <c r="AK576" s="346"/>
      <c r="AL576" s="346"/>
      <c r="AM576" s="346"/>
      <c r="AN576" s="346"/>
      <c r="AO576" s="373"/>
      <c r="AP576" s="348">
        <v>16</v>
      </c>
      <c r="AQ576" s="348">
        <v>17.57</v>
      </c>
      <c r="AR576" s="348">
        <v>17.97</v>
      </c>
      <c r="AS576" s="348">
        <v>10.36</v>
      </c>
      <c r="AT576" s="348">
        <v>11.17</v>
      </c>
      <c r="AU576" s="351"/>
      <c r="AV576" s="346"/>
      <c r="AW576" s="346"/>
      <c r="AX576" s="346"/>
      <c r="AY576" s="346"/>
      <c r="AZ576" s="346"/>
      <c r="BA576" s="362"/>
      <c r="BB576" s="348"/>
      <c r="BC576" s="375"/>
      <c r="BD576" s="375"/>
      <c r="BE576" s="375"/>
      <c r="BF576" s="374"/>
      <c r="BG576" s="348"/>
      <c r="BH576" s="348"/>
      <c r="BI576" s="348"/>
      <c r="BJ576" s="348"/>
      <c r="BK576" s="373"/>
      <c r="BL576" s="372"/>
      <c r="BM576" s="372"/>
      <c r="BN576" s="372"/>
      <c r="BO576" s="372"/>
      <c r="BP576" s="372"/>
      <c r="BQ576" s="373"/>
      <c r="BR576" s="354"/>
    </row>
    <row r="577" spans="1:70" s="428" customFormat="1" x14ac:dyDescent="0.25">
      <c r="A577" s="886" t="s">
        <v>95</v>
      </c>
      <c r="B577" s="373"/>
      <c r="C577" s="719"/>
      <c r="D577" s="373"/>
      <c r="E577" s="346"/>
      <c r="F577" s="373"/>
      <c r="G577" s="347"/>
      <c r="H577" s="374"/>
      <c r="I577" s="348">
        <v>0.52639999999999998</v>
      </c>
      <c r="J577" s="348">
        <v>-1.9617</v>
      </c>
      <c r="K577" s="348">
        <v>5.7156000000000002</v>
      </c>
      <c r="L577" s="348">
        <v>-4.6649000000000003</v>
      </c>
      <c r="M577" s="348">
        <v>-4.7031999999999998</v>
      </c>
      <c r="N577" s="350">
        <v>2.8614999999999999</v>
      </c>
      <c r="O577" s="348">
        <v>1.4376</v>
      </c>
      <c r="P577" s="348">
        <v>11.081899999999999</v>
      </c>
      <c r="Q577" s="348">
        <v>9.4992000000000001</v>
      </c>
      <c r="R577" s="348">
        <v>15.2469</v>
      </c>
      <c r="S577" s="348">
        <v>8.2239000000000004</v>
      </c>
      <c r="T577" s="348">
        <v>-6.9614000000000003</v>
      </c>
      <c r="U577" s="348">
        <v>-2.1337999999999999</v>
      </c>
      <c r="V577" s="348">
        <v>-6.0176999999999996</v>
      </c>
      <c r="W577" s="348">
        <v>8.2239000000000004</v>
      </c>
      <c r="X577" s="348">
        <v>0.22700000000000001</v>
      </c>
      <c r="Y577" s="374"/>
      <c r="Z577" s="346"/>
      <c r="AA577" s="346"/>
      <c r="AB577" s="346"/>
      <c r="AC577" s="346"/>
      <c r="AD577" s="346"/>
      <c r="AE577" s="346"/>
      <c r="AF577" s="346"/>
      <c r="AG577" s="346"/>
      <c r="AH577" s="346"/>
      <c r="AI577" s="346"/>
      <c r="AJ577" s="346"/>
      <c r="AK577" s="346"/>
      <c r="AL577" s="346"/>
      <c r="AM577" s="346"/>
      <c r="AN577" s="346"/>
      <c r="AO577" s="373"/>
      <c r="AP577" s="348">
        <v>16</v>
      </c>
      <c r="AQ577" s="348">
        <v>17.57</v>
      </c>
      <c r="AR577" s="348">
        <v>7.14</v>
      </c>
      <c r="AS577" s="348">
        <v>4.45</v>
      </c>
      <c r="AT577" s="348">
        <v>-5.3</v>
      </c>
      <c r="AU577" s="351"/>
      <c r="AV577" s="346"/>
      <c r="AW577" s="346"/>
      <c r="AX577" s="346"/>
      <c r="AY577" s="346"/>
      <c r="AZ577" s="346"/>
      <c r="BA577" s="362"/>
      <c r="BB577" s="348"/>
      <c r="BC577" s="375"/>
      <c r="BD577" s="375"/>
      <c r="BE577" s="375"/>
      <c r="BF577" s="374"/>
      <c r="BG577" s="348"/>
      <c r="BH577" s="348"/>
      <c r="BI577" s="348"/>
      <c r="BJ577" s="348"/>
      <c r="BK577" s="373"/>
      <c r="BL577" s="372"/>
      <c r="BM577" s="372"/>
      <c r="BN577" s="372"/>
      <c r="BO577" s="372"/>
      <c r="BP577" s="372"/>
      <c r="BQ577" s="373"/>
      <c r="BR577" s="354"/>
    </row>
    <row r="578" spans="1:70" s="428" customFormat="1" x14ac:dyDescent="0.25">
      <c r="A578" s="887" t="s">
        <v>96</v>
      </c>
      <c r="B578" s="413"/>
      <c r="C578" s="725"/>
      <c r="D578" s="413"/>
      <c r="E578" s="414"/>
      <c r="F578" s="413"/>
      <c r="G578" s="415"/>
      <c r="H578" s="417"/>
      <c r="I578" s="416">
        <v>0.83819999999999995</v>
      </c>
      <c r="J578" s="416">
        <v>-0.7772</v>
      </c>
      <c r="K578" s="416">
        <v>7.7907999999999999</v>
      </c>
      <c r="L578" s="416">
        <v>-0.98040000000000005</v>
      </c>
      <c r="M578" s="416">
        <v>-2.0247000000000002</v>
      </c>
      <c r="N578" s="418">
        <v>6.3164999999999996</v>
      </c>
      <c r="O578" s="416">
        <v>5.3650000000000002</v>
      </c>
      <c r="P578" s="416">
        <v>17.763100000000001</v>
      </c>
      <c r="Q578" s="416">
        <v>14.5069</v>
      </c>
      <c r="R578" s="416">
        <v>15.2469</v>
      </c>
      <c r="S578" s="416">
        <v>10.3269</v>
      </c>
      <c r="T578" s="416">
        <v>-3.4266000000000001</v>
      </c>
      <c r="U578" s="416">
        <v>2.1913999999999998</v>
      </c>
      <c r="V578" s="416">
        <v>-1.3265</v>
      </c>
      <c r="W578" s="416">
        <v>10.3269</v>
      </c>
      <c r="X578" s="416">
        <v>12.2508</v>
      </c>
      <c r="Y578" s="417"/>
      <c r="Z578" s="414"/>
      <c r="AA578" s="414"/>
      <c r="AB578" s="414"/>
      <c r="AC578" s="414"/>
      <c r="AD578" s="414"/>
      <c r="AE578" s="414"/>
      <c r="AF578" s="414"/>
      <c r="AG578" s="414"/>
      <c r="AH578" s="414"/>
      <c r="AI578" s="414"/>
      <c r="AJ578" s="414"/>
      <c r="AK578" s="414"/>
      <c r="AL578" s="414"/>
      <c r="AM578" s="414"/>
      <c r="AN578" s="414"/>
      <c r="AO578" s="413"/>
      <c r="AP578" s="416">
        <v>16</v>
      </c>
      <c r="AQ578" s="416">
        <v>17.57</v>
      </c>
      <c r="AR578" s="416">
        <v>13.36</v>
      </c>
      <c r="AS578" s="416">
        <v>8.41</v>
      </c>
      <c r="AT578" s="416">
        <v>2.25</v>
      </c>
      <c r="AU578" s="419"/>
      <c r="AV578" s="414"/>
      <c r="AW578" s="414"/>
      <c r="AX578" s="414"/>
      <c r="AY578" s="414"/>
      <c r="AZ578" s="414"/>
      <c r="BA578" s="420"/>
      <c r="BB578" s="416"/>
      <c r="BC578" s="421"/>
      <c r="BD578" s="421"/>
      <c r="BE578" s="421"/>
      <c r="BF578" s="417"/>
      <c r="BG578" s="416"/>
      <c r="BH578" s="416"/>
      <c r="BI578" s="416"/>
      <c r="BJ578" s="416"/>
      <c r="BK578" s="413"/>
      <c r="BL578" s="412"/>
      <c r="BM578" s="412"/>
      <c r="BN578" s="412"/>
      <c r="BO578" s="412"/>
      <c r="BP578" s="412"/>
      <c r="BQ578" s="413"/>
      <c r="BR578" s="422"/>
    </row>
    <row r="579" spans="1:70" s="428" customFormat="1" ht="11" x14ac:dyDescent="0.3">
      <c r="A579" s="888" t="s">
        <v>3310</v>
      </c>
      <c r="B579" s="373"/>
      <c r="C579" s="719"/>
      <c r="D579" s="373"/>
      <c r="E579" s="346"/>
      <c r="F579" s="373"/>
      <c r="G579" s="347"/>
      <c r="H579" s="374"/>
      <c r="I579" s="348"/>
      <c r="J579" s="348"/>
      <c r="K579" s="348"/>
      <c r="L579" s="348"/>
      <c r="M579" s="348"/>
      <c r="N579" s="350"/>
      <c r="O579" s="348"/>
      <c r="P579" s="348"/>
      <c r="Q579" s="348"/>
      <c r="R579" s="348"/>
      <c r="S579" s="348"/>
      <c r="T579" s="348"/>
      <c r="U579" s="348"/>
      <c r="V579" s="348"/>
      <c r="W579" s="348"/>
      <c r="X579" s="348"/>
      <c r="Y579" s="374"/>
      <c r="Z579" s="346"/>
      <c r="AA579" s="346"/>
      <c r="AB579" s="346"/>
      <c r="AC579" s="346"/>
      <c r="AD579" s="346"/>
      <c r="AE579" s="346"/>
      <c r="AF579" s="346"/>
      <c r="AG579" s="346"/>
      <c r="AH579" s="346"/>
      <c r="AI579" s="346"/>
      <c r="AJ579" s="346"/>
      <c r="AK579" s="346"/>
      <c r="AL579" s="346"/>
      <c r="AM579" s="346"/>
      <c r="AN579" s="346"/>
      <c r="AO579" s="373"/>
      <c r="AP579" s="348"/>
      <c r="AQ579" s="348"/>
      <c r="AR579" s="348"/>
      <c r="AS579" s="348"/>
      <c r="AT579" s="348"/>
      <c r="AU579" s="351"/>
      <c r="AV579" s="346"/>
      <c r="AW579" s="346"/>
      <c r="AX579" s="346"/>
      <c r="AY579" s="346"/>
      <c r="AZ579" s="346"/>
      <c r="BA579" s="362"/>
      <c r="BB579" s="348"/>
      <c r="BC579" s="375"/>
      <c r="BD579" s="375"/>
      <c r="BE579" s="375"/>
      <c r="BF579" s="374"/>
      <c r="BG579" s="348"/>
      <c r="BH579" s="348"/>
      <c r="BI579" s="348"/>
      <c r="BJ579" s="348"/>
      <c r="BK579" s="373"/>
      <c r="BL579" s="372"/>
      <c r="BM579" s="372"/>
      <c r="BN579" s="372"/>
      <c r="BO579" s="372"/>
      <c r="BP579" s="372"/>
      <c r="BQ579" s="373"/>
      <c r="BR579" s="354"/>
    </row>
    <row r="580" spans="1:70" s="428" customFormat="1" x14ac:dyDescent="0.25">
      <c r="A580" s="345"/>
      <c r="B580" s="373"/>
      <c r="C580" s="719"/>
      <c r="D580" s="373"/>
      <c r="E580" s="346"/>
      <c r="F580" s="373"/>
      <c r="G580" s="347"/>
      <c r="H580" s="374"/>
      <c r="I580" s="348"/>
      <c r="J580" s="348"/>
      <c r="K580" s="348"/>
      <c r="L580" s="348"/>
      <c r="M580" s="348"/>
      <c r="N580" s="350"/>
      <c r="O580" s="348"/>
      <c r="P580" s="348"/>
      <c r="Q580" s="348"/>
      <c r="R580" s="348"/>
      <c r="S580" s="348"/>
      <c r="T580" s="348"/>
      <c r="U580" s="348"/>
      <c r="V580" s="348"/>
      <c r="W580" s="348"/>
      <c r="X580" s="348"/>
      <c r="Y580" s="374"/>
      <c r="Z580" s="346"/>
      <c r="AA580" s="346"/>
      <c r="AB580" s="346"/>
      <c r="AC580" s="346"/>
      <c r="AD580" s="346"/>
      <c r="AE580" s="346"/>
      <c r="AF580" s="346"/>
      <c r="AG580" s="346"/>
      <c r="AH580" s="346"/>
      <c r="AI580" s="346"/>
      <c r="AJ580" s="346"/>
      <c r="AK580" s="346"/>
      <c r="AL580" s="346"/>
      <c r="AM580" s="346"/>
      <c r="AN580" s="346"/>
      <c r="AO580" s="373"/>
      <c r="AP580" s="348"/>
      <c r="AQ580" s="348"/>
      <c r="AR580" s="348"/>
      <c r="AS580" s="348"/>
      <c r="AT580" s="348"/>
      <c r="AU580" s="351"/>
      <c r="AV580" s="346"/>
      <c r="AW580" s="346"/>
      <c r="AX580" s="346"/>
      <c r="AY580" s="346"/>
      <c r="AZ580" s="346"/>
      <c r="BA580" s="362"/>
      <c r="BB580" s="348"/>
      <c r="BC580" s="375"/>
      <c r="BD580" s="375"/>
      <c r="BE580" s="375"/>
      <c r="BF580" s="374"/>
      <c r="BG580" s="348"/>
      <c r="BH580" s="348"/>
      <c r="BI580" s="348"/>
      <c r="BJ580" s="348"/>
      <c r="BK580" s="373"/>
      <c r="BL580" s="372"/>
      <c r="BM580" s="372"/>
      <c r="BN580" s="372"/>
      <c r="BO580" s="372"/>
      <c r="BP580" s="372"/>
      <c r="BQ580" s="373"/>
      <c r="BR580" s="354"/>
    </row>
    <row r="581" spans="1:70" s="428" customFormat="1" ht="14.5" customHeight="1" x14ac:dyDescent="0.35">
      <c r="A581" s="874" t="s">
        <v>3982</v>
      </c>
      <c r="B581" s="862"/>
      <c r="C581" s="863"/>
      <c r="D581" s="862"/>
      <c r="E581" s="864"/>
      <c r="F581" s="862"/>
      <c r="G581" s="865"/>
      <c r="H581" s="867"/>
      <c r="I581" s="866"/>
      <c r="J581" s="866"/>
      <c r="K581" s="866"/>
      <c r="L581" s="866"/>
      <c r="M581" s="866"/>
      <c r="N581" s="868"/>
      <c r="O581" s="866"/>
      <c r="P581" s="866"/>
      <c r="Q581" s="866"/>
      <c r="R581" s="866"/>
      <c r="S581" s="866"/>
      <c r="T581" s="866"/>
      <c r="U581" s="866"/>
      <c r="V581" s="866"/>
      <c r="W581" s="866"/>
      <c r="X581" s="866"/>
      <c r="Y581" s="867"/>
      <c r="Z581" s="864"/>
      <c r="AA581" s="864"/>
      <c r="AB581" s="864"/>
      <c r="AC581" s="864"/>
      <c r="AD581" s="864"/>
      <c r="AE581" s="864"/>
      <c r="AF581" s="864"/>
      <c r="AG581" s="864"/>
      <c r="AH581" s="864"/>
      <c r="AI581" s="864"/>
      <c r="AJ581" s="864"/>
      <c r="AK581" s="864"/>
      <c r="AL581" s="864"/>
      <c r="AM581" s="864"/>
      <c r="AN581" s="864"/>
      <c r="AO581" s="862"/>
      <c r="AP581" s="866"/>
      <c r="AQ581" s="866"/>
      <c r="AR581" s="866"/>
      <c r="AS581" s="866"/>
      <c r="AT581" s="866"/>
      <c r="AU581" s="869"/>
      <c r="AV581" s="864"/>
      <c r="AW581" s="864"/>
      <c r="AX581" s="864"/>
      <c r="AY581" s="864"/>
      <c r="AZ581" s="864"/>
      <c r="BA581" s="870"/>
      <c r="BB581" s="866"/>
      <c r="BC581" s="871"/>
      <c r="BD581" s="871"/>
      <c r="BE581" s="871"/>
      <c r="BF581" s="867"/>
      <c r="BG581" s="866"/>
      <c r="BH581" s="866"/>
      <c r="BI581" s="866"/>
      <c r="BJ581" s="866"/>
      <c r="BK581" s="862"/>
      <c r="BL581" s="872"/>
      <c r="BM581" s="872"/>
      <c r="BN581" s="872"/>
      <c r="BO581" s="872"/>
      <c r="BP581" s="872"/>
      <c r="BQ581" s="862"/>
      <c r="BR581" s="873"/>
    </row>
    <row r="582" spans="1:70" s="428" customFormat="1" x14ac:dyDescent="0.25">
      <c r="A582" s="345" t="s">
        <v>3983</v>
      </c>
      <c r="B582" s="373"/>
      <c r="C582" s="719">
        <v>41275</v>
      </c>
      <c r="D582" s="373"/>
      <c r="E582" s="346">
        <v>5310.15</v>
      </c>
      <c r="F582" s="373"/>
      <c r="G582" s="347">
        <v>258.17090000000002</v>
      </c>
      <c r="H582" s="374"/>
      <c r="I582" s="348">
        <v>0.80469999999999997</v>
      </c>
      <c r="J582" s="348">
        <v>-0.77039999999999997</v>
      </c>
      <c r="K582" s="348">
        <v>8.8310999999999993</v>
      </c>
      <c r="L582" s="348">
        <v>-1.2452000000000001</v>
      </c>
      <c r="M582" s="348">
        <v>-4.5894000000000004</v>
      </c>
      <c r="N582" s="350">
        <v>3.9123000000000001</v>
      </c>
      <c r="O582" s="348">
        <v>6.2718999999999996</v>
      </c>
      <c r="P582" s="348">
        <v>13.791600000000001</v>
      </c>
      <c r="Q582" s="348">
        <v>12.3299</v>
      </c>
      <c r="R582" s="348">
        <v>12.9198</v>
      </c>
      <c r="S582" s="348">
        <v>11.4856</v>
      </c>
      <c r="T582" s="348">
        <v>-4.6276000000000002</v>
      </c>
      <c r="U582" s="348">
        <v>-0.17319999999999999</v>
      </c>
      <c r="V582" s="348">
        <v>-2.8860999999999999</v>
      </c>
      <c r="W582" s="348">
        <v>11.4856</v>
      </c>
      <c r="X582" s="348">
        <v>13.416</v>
      </c>
      <c r="Y582" s="374"/>
      <c r="Z582" s="346">
        <v>7</v>
      </c>
      <c r="AA582" s="346">
        <v>4</v>
      </c>
      <c r="AB582" s="346">
        <v>2</v>
      </c>
      <c r="AC582" s="346">
        <v>2</v>
      </c>
      <c r="AD582" s="346">
        <v>3</v>
      </c>
      <c r="AE582" s="346">
        <v>3</v>
      </c>
      <c r="AF582" s="346">
        <v>3</v>
      </c>
      <c r="AG582" s="346">
        <v>5</v>
      </c>
      <c r="AH582" s="346">
        <v>4</v>
      </c>
      <c r="AI582" s="346">
        <v>1</v>
      </c>
      <c r="AJ582" s="346">
        <v>2</v>
      </c>
      <c r="AK582" s="346">
        <v>2</v>
      </c>
      <c r="AL582" s="346">
        <v>3</v>
      </c>
      <c r="AM582" s="346">
        <v>3</v>
      </c>
      <c r="AN582" s="346">
        <v>2</v>
      </c>
      <c r="AO582" s="373"/>
      <c r="AP582" s="348">
        <v>12.57</v>
      </c>
      <c r="AQ582" s="348">
        <v>12.43</v>
      </c>
      <c r="AR582" s="348">
        <v>9.5</v>
      </c>
      <c r="AS582" s="348">
        <v>5.92</v>
      </c>
      <c r="AT582" s="348">
        <v>-2.2599999999999998</v>
      </c>
      <c r="AU582" s="351"/>
      <c r="AV582" s="346">
        <v>1</v>
      </c>
      <c r="AW582" s="346">
        <v>1</v>
      </c>
      <c r="AX582" s="346">
        <v>4</v>
      </c>
      <c r="AY582" s="346">
        <v>4</v>
      </c>
      <c r="AZ582" s="346">
        <v>3</v>
      </c>
      <c r="BA582" s="362"/>
      <c r="BB582" s="348">
        <v>14.1556352820696</v>
      </c>
      <c r="BC582" s="375">
        <v>0.96243458636483903</v>
      </c>
      <c r="BD582" s="375">
        <v>4.8014506730481903E-2</v>
      </c>
      <c r="BE582" s="375">
        <v>-7.7827084847522196E-2</v>
      </c>
      <c r="BF582" s="374"/>
      <c r="BG582" s="348">
        <v>76.702500000000001</v>
      </c>
      <c r="BH582" s="348">
        <v>15.500400000000001</v>
      </c>
      <c r="BI582" s="348">
        <v>6.33141</v>
      </c>
      <c r="BJ582" s="348">
        <v>1.4656899999999999</v>
      </c>
      <c r="BK582" s="373"/>
      <c r="BL582" s="372" t="s">
        <v>3313</v>
      </c>
      <c r="BM582" s="372" t="s">
        <v>3314</v>
      </c>
      <c r="BN582" s="372" t="s">
        <v>3315</v>
      </c>
      <c r="BO582" s="372" t="s">
        <v>614</v>
      </c>
      <c r="BP582" s="372" t="s">
        <v>3316</v>
      </c>
      <c r="BQ582" s="373"/>
      <c r="BR582" s="354" t="s">
        <v>513</v>
      </c>
    </row>
    <row r="583" spans="1:70" s="428" customFormat="1" x14ac:dyDescent="0.25">
      <c r="A583" s="345" t="s">
        <v>3984</v>
      </c>
      <c r="B583" s="373"/>
      <c r="C583" s="719">
        <v>44113</v>
      </c>
      <c r="D583" s="373"/>
      <c r="E583" s="346">
        <v>1341.67</v>
      </c>
      <c r="F583" s="373"/>
      <c r="G583" s="347">
        <v>22.68</v>
      </c>
      <c r="H583" s="374"/>
      <c r="I583" s="348">
        <v>1.3857999999999999</v>
      </c>
      <c r="J583" s="348">
        <v>-0.61350000000000005</v>
      </c>
      <c r="K583" s="348">
        <v>7.0316000000000001</v>
      </c>
      <c r="L583" s="348">
        <v>-2.4096000000000002</v>
      </c>
      <c r="M583" s="348">
        <v>-8.4746000000000006</v>
      </c>
      <c r="N583" s="350">
        <v>-8.7599999999999997E-2</v>
      </c>
      <c r="O583" s="348">
        <v>7.0430000000000001</v>
      </c>
      <c r="P583" s="348">
        <v>18.0213</v>
      </c>
      <c r="Q583" s="348">
        <v>13.855499999999999</v>
      </c>
      <c r="R583" s="348" t="s">
        <v>430</v>
      </c>
      <c r="S583" s="348">
        <v>9.4595000000000002</v>
      </c>
      <c r="T583" s="348">
        <v>-6.8582999999999998</v>
      </c>
      <c r="U583" s="348">
        <v>-4.1420000000000003</v>
      </c>
      <c r="V583" s="348">
        <v>-6.1257999999999999</v>
      </c>
      <c r="W583" s="348">
        <v>9.4595000000000002</v>
      </c>
      <c r="X583" s="348">
        <v>15.8969</v>
      </c>
      <c r="Y583" s="374"/>
      <c r="Z583" s="346">
        <v>2</v>
      </c>
      <c r="AA583" s="346">
        <v>3</v>
      </c>
      <c r="AB583" s="346">
        <v>7</v>
      </c>
      <c r="AC583" s="346">
        <v>5</v>
      </c>
      <c r="AD583" s="346">
        <v>8</v>
      </c>
      <c r="AE583" s="346">
        <v>6</v>
      </c>
      <c r="AF583" s="346">
        <v>2</v>
      </c>
      <c r="AG583" s="346">
        <v>2</v>
      </c>
      <c r="AH583" s="346">
        <v>2</v>
      </c>
      <c r="AI583" s="346" t="s">
        <v>430</v>
      </c>
      <c r="AJ583" s="346">
        <v>6</v>
      </c>
      <c r="AK583" s="346">
        <v>7</v>
      </c>
      <c r="AL583" s="346">
        <v>8</v>
      </c>
      <c r="AM583" s="346">
        <v>6</v>
      </c>
      <c r="AN583" s="346">
        <v>6</v>
      </c>
      <c r="AO583" s="373"/>
      <c r="AP583" s="348" t="s">
        <v>430</v>
      </c>
      <c r="AQ583" s="348" t="s">
        <v>430</v>
      </c>
      <c r="AR583" s="348">
        <v>12.08</v>
      </c>
      <c r="AS583" s="348">
        <v>6.99</v>
      </c>
      <c r="AT583" s="348">
        <v>-7.45</v>
      </c>
      <c r="AU583" s="351"/>
      <c r="AV583" s="346" t="s">
        <v>430</v>
      </c>
      <c r="AW583" s="346" t="s">
        <v>430</v>
      </c>
      <c r="AX583" s="346">
        <v>2</v>
      </c>
      <c r="AY583" s="346">
        <v>3</v>
      </c>
      <c r="AZ583" s="346">
        <v>6</v>
      </c>
      <c r="BA583" s="362"/>
      <c r="BB583" s="348">
        <v>13.8512311442179</v>
      </c>
      <c r="BC583" s="375">
        <v>0.91290831526293603</v>
      </c>
      <c r="BD583" s="375">
        <v>6.8293374587923505E-2</v>
      </c>
      <c r="BE583" s="375">
        <v>0.227425005212987</v>
      </c>
      <c r="BF583" s="374"/>
      <c r="BG583" s="348">
        <v>65.529899999999998</v>
      </c>
      <c r="BH583" s="348">
        <v>8.1748100000000008</v>
      </c>
      <c r="BI583" s="348">
        <v>20.849499999999999</v>
      </c>
      <c r="BJ583" s="348">
        <v>5.4457899999999997</v>
      </c>
      <c r="BK583" s="373"/>
      <c r="BL583" s="372" t="s">
        <v>3318</v>
      </c>
      <c r="BM583" s="372" t="s">
        <v>3319</v>
      </c>
      <c r="BN583" s="372" t="s">
        <v>3320</v>
      </c>
      <c r="BO583" s="372" t="s">
        <v>1101</v>
      </c>
      <c r="BP583" s="372" t="s">
        <v>3321</v>
      </c>
      <c r="BQ583" s="373"/>
      <c r="BR583" s="354" t="s">
        <v>436</v>
      </c>
    </row>
    <row r="584" spans="1:70" s="428" customFormat="1" x14ac:dyDescent="0.25">
      <c r="A584" s="345" t="s">
        <v>3985</v>
      </c>
      <c r="B584" s="373"/>
      <c r="C584" s="719">
        <v>43873</v>
      </c>
      <c r="D584" s="373"/>
      <c r="E584" s="346">
        <v>1085.52</v>
      </c>
      <c r="F584" s="373"/>
      <c r="G584" s="347">
        <v>22.15</v>
      </c>
      <c r="H584" s="374"/>
      <c r="I584" s="348">
        <v>0.81930000000000003</v>
      </c>
      <c r="J584" s="348">
        <v>-0.53879999999999995</v>
      </c>
      <c r="K584" s="348">
        <v>6.2859999999999996</v>
      </c>
      <c r="L584" s="348">
        <v>-2.7229000000000001</v>
      </c>
      <c r="M584" s="348">
        <v>-6.5006000000000004</v>
      </c>
      <c r="N584" s="350">
        <v>0.67810000000000004</v>
      </c>
      <c r="O584" s="348">
        <v>4.0423999999999998</v>
      </c>
      <c r="P584" s="348">
        <v>12.479900000000001</v>
      </c>
      <c r="Q584" s="348">
        <v>9.3247</v>
      </c>
      <c r="R584" s="348" t="s">
        <v>430</v>
      </c>
      <c r="S584" s="348">
        <v>8.4190000000000005</v>
      </c>
      <c r="T584" s="348">
        <v>-6.2632000000000003</v>
      </c>
      <c r="U584" s="348">
        <v>-1.8173999999999999</v>
      </c>
      <c r="V584" s="348">
        <v>-4.8540000000000001</v>
      </c>
      <c r="W584" s="348">
        <v>8.4190000000000005</v>
      </c>
      <c r="X584" s="348">
        <v>13.6663</v>
      </c>
      <c r="Y584" s="374"/>
      <c r="Z584" s="346">
        <v>6</v>
      </c>
      <c r="AA584" s="346">
        <v>2</v>
      </c>
      <c r="AB584" s="346">
        <v>8</v>
      </c>
      <c r="AC584" s="346">
        <v>6</v>
      </c>
      <c r="AD584" s="346">
        <v>5</v>
      </c>
      <c r="AE584" s="346">
        <v>5</v>
      </c>
      <c r="AF584" s="346">
        <v>7</v>
      </c>
      <c r="AG584" s="346">
        <v>6</v>
      </c>
      <c r="AH584" s="346">
        <v>8</v>
      </c>
      <c r="AI584" s="346" t="s">
        <v>430</v>
      </c>
      <c r="AJ584" s="346">
        <v>8</v>
      </c>
      <c r="AK584" s="346">
        <v>4</v>
      </c>
      <c r="AL584" s="346">
        <v>4</v>
      </c>
      <c r="AM584" s="346">
        <v>5</v>
      </c>
      <c r="AN584" s="346">
        <v>8</v>
      </c>
      <c r="AO584" s="373"/>
      <c r="AP584" s="348" t="s">
        <v>430</v>
      </c>
      <c r="AQ584" s="348" t="s">
        <v>430</v>
      </c>
      <c r="AR584" s="348">
        <v>7.8</v>
      </c>
      <c r="AS584" s="348">
        <v>4.2300000000000004</v>
      </c>
      <c r="AT584" s="348">
        <v>-5.46</v>
      </c>
      <c r="AU584" s="351"/>
      <c r="AV584" s="346" t="s">
        <v>430</v>
      </c>
      <c r="AW584" s="346" t="s">
        <v>430</v>
      </c>
      <c r="AX584" s="346">
        <v>6</v>
      </c>
      <c r="AY584" s="346">
        <v>6</v>
      </c>
      <c r="AZ584" s="346">
        <v>5</v>
      </c>
      <c r="BA584" s="362"/>
      <c r="BB584" s="348">
        <v>12.852415165070701</v>
      </c>
      <c r="BC584" s="375">
        <v>0.87515398822083901</v>
      </c>
      <c r="BD584" s="375">
        <v>4.6506621787142897E-2</v>
      </c>
      <c r="BE584" s="375">
        <v>-9.1084620530617097E-2</v>
      </c>
      <c r="BF584" s="374"/>
      <c r="BG584" s="348">
        <v>61.592300000000002</v>
      </c>
      <c r="BH584" s="348">
        <v>6.1406299999999998</v>
      </c>
      <c r="BI584" s="348">
        <v>17.802700000000002</v>
      </c>
      <c r="BJ584" s="348">
        <v>14.464370000000001</v>
      </c>
      <c r="BK584" s="373"/>
      <c r="BL584" s="372" t="s">
        <v>3323</v>
      </c>
      <c r="BM584" s="372" t="s">
        <v>3324</v>
      </c>
      <c r="BN584" s="372" t="s">
        <v>3325</v>
      </c>
      <c r="BO584" s="372" t="s">
        <v>3183</v>
      </c>
      <c r="BP584" s="372" t="s">
        <v>1244</v>
      </c>
      <c r="BQ584" s="373"/>
      <c r="BR584" s="354" t="s">
        <v>436</v>
      </c>
    </row>
    <row r="585" spans="1:70" s="428" customFormat="1" ht="11" x14ac:dyDescent="0.3">
      <c r="A585" s="841" t="s">
        <v>3986</v>
      </c>
      <c r="B585" s="842"/>
      <c r="C585" s="843">
        <v>44176</v>
      </c>
      <c r="D585" s="842"/>
      <c r="E585" s="844">
        <v>759.98500000000001</v>
      </c>
      <c r="F585" s="842"/>
      <c r="G585" s="845">
        <v>18</v>
      </c>
      <c r="H585" s="847"/>
      <c r="I585" s="846">
        <v>0.38479999999999998</v>
      </c>
      <c r="J585" s="846">
        <v>-1.5693999999999999</v>
      </c>
      <c r="K585" s="846">
        <v>5.8014000000000001</v>
      </c>
      <c r="L585" s="846">
        <v>-3.6040999999999999</v>
      </c>
      <c r="M585" s="846">
        <v>-6.1425000000000001</v>
      </c>
      <c r="N585" s="848">
        <v>3.2698</v>
      </c>
      <c r="O585" s="846">
        <v>4.8056999999999999</v>
      </c>
      <c r="P585" s="846">
        <v>13.7948</v>
      </c>
      <c r="Q585" s="846">
        <v>11.0814</v>
      </c>
      <c r="R585" s="846" t="s">
        <v>430</v>
      </c>
      <c r="S585" s="846">
        <v>8.3358000000000008</v>
      </c>
      <c r="T585" s="846">
        <v>-6.2988</v>
      </c>
      <c r="U585" s="846">
        <v>-2.0674999999999999</v>
      </c>
      <c r="V585" s="846">
        <v>-3.3609</v>
      </c>
      <c r="W585" s="846">
        <v>8.3358000000000008</v>
      </c>
      <c r="X585" s="846">
        <v>11.5365</v>
      </c>
      <c r="Y585" s="847"/>
      <c r="Z585" s="844">
        <v>10</v>
      </c>
      <c r="AA585" s="844">
        <v>10</v>
      </c>
      <c r="AB585" s="844">
        <v>9</v>
      </c>
      <c r="AC585" s="844">
        <v>7</v>
      </c>
      <c r="AD585" s="844">
        <v>4</v>
      </c>
      <c r="AE585" s="844">
        <v>4</v>
      </c>
      <c r="AF585" s="844">
        <v>4</v>
      </c>
      <c r="AG585" s="844">
        <v>4</v>
      </c>
      <c r="AH585" s="844">
        <v>6</v>
      </c>
      <c r="AI585" s="844" t="s">
        <v>430</v>
      </c>
      <c r="AJ585" s="844">
        <v>9</v>
      </c>
      <c r="AK585" s="844">
        <v>5</v>
      </c>
      <c r="AL585" s="844">
        <v>5</v>
      </c>
      <c r="AM585" s="844">
        <v>4</v>
      </c>
      <c r="AN585" s="844">
        <v>9</v>
      </c>
      <c r="AO585" s="842"/>
      <c r="AP585" s="846" t="s">
        <v>430</v>
      </c>
      <c r="AQ585" s="846" t="s">
        <v>430</v>
      </c>
      <c r="AR585" s="846">
        <v>9.32</v>
      </c>
      <c r="AS585" s="846">
        <v>5.59</v>
      </c>
      <c r="AT585" s="846">
        <v>-5.19</v>
      </c>
      <c r="AU585" s="849"/>
      <c r="AV585" s="844" t="s">
        <v>430</v>
      </c>
      <c r="AW585" s="844" t="s">
        <v>430</v>
      </c>
      <c r="AX585" s="844">
        <v>5</v>
      </c>
      <c r="AY585" s="844">
        <v>5</v>
      </c>
      <c r="AZ585" s="844">
        <v>4</v>
      </c>
      <c r="BA585" s="851"/>
      <c r="BB585" s="846">
        <v>13.551176581332699</v>
      </c>
      <c r="BC585" s="852">
        <v>0.93285961482985102</v>
      </c>
      <c r="BD585" s="852">
        <v>5.1735094730634E-2</v>
      </c>
      <c r="BE585" s="852">
        <v>-3.3153967500522102E-2</v>
      </c>
      <c r="BF585" s="847"/>
      <c r="BG585" s="846">
        <v>78.974999999999994</v>
      </c>
      <c r="BH585" s="846">
        <v>15.527900000000001</v>
      </c>
      <c r="BI585" s="846">
        <v>3.3934799999999998</v>
      </c>
      <c r="BJ585" s="846">
        <v>2.1036199999999998</v>
      </c>
      <c r="BK585" s="842"/>
      <c r="BL585" s="855" t="s">
        <v>3327</v>
      </c>
      <c r="BM585" s="855" t="s">
        <v>3328</v>
      </c>
      <c r="BN585" s="855" t="s">
        <v>3329</v>
      </c>
      <c r="BO585" s="855" t="s">
        <v>3330</v>
      </c>
      <c r="BP585" s="855" t="s">
        <v>3331</v>
      </c>
      <c r="BQ585" s="842"/>
      <c r="BR585" s="856" t="s">
        <v>604</v>
      </c>
    </row>
    <row r="586" spans="1:70" s="428" customFormat="1" x14ac:dyDescent="0.25">
      <c r="A586" s="345" t="s">
        <v>3987</v>
      </c>
      <c r="B586" s="373"/>
      <c r="C586" s="719">
        <v>46086</v>
      </c>
      <c r="D586" s="373"/>
      <c r="E586" s="346">
        <v>646.07000000000005</v>
      </c>
      <c r="F586" s="373"/>
      <c r="G586" s="347">
        <v>10.305199999999999</v>
      </c>
      <c r="H586" s="374"/>
      <c r="I586" s="348">
        <v>0.88400000000000001</v>
      </c>
      <c r="J586" s="348">
        <v>-1.2619</v>
      </c>
      <c r="K586" s="348">
        <v>3.9921000000000002</v>
      </c>
      <c r="L586" s="348" t="s">
        <v>430</v>
      </c>
      <c r="M586" s="348" t="s">
        <v>430</v>
      </c>
      <c r="N586" s="350" t="s">
        <v>430</v>
      </c>
      <c r="O586" s="348" t="s">
        <v>430</v>
      </c>
      <c r="P586" s="348" t="s">
        <v>430</v>
      </c>
      <c r="Q586" s="348" t="s">
        <v>430</v>
      </c>
      <c r="R586" s="348" t="s">
        <v>430</v>
      </c>
      <c r="S586" s="348">
        <v>5.0168999999999997</v>
      </c>
      <c r="T586" s="348" t="s">
        <v>430</v>
      </c>
      <c r="U586" s="348" t="s">
        <v>430</v>
      </c>
      <c r="V586" s="348" t="s">
        <v>430</v>
      </c>
      <c r="W586" s="348">
        <v>5.0168999999999997</v>
      </c>
      <c r="X586" s="348">
        <v>3.052</v>
      </c>
      <c r="Y586" s="374"/>
      <c r="Z586" s="346">
        <v>5</v>
      </c>
      <c r="AA586" s="346">
        <v>8</v>
      </c>
      <c r="AB586" s="346">
        <v>10</v>
      </c>
      <c r="AC586" s="346" t="s">
        <v>430</v>
      </c>
      <c r="AD586" s="346" t="s">
        <v>430</v>
      </c>
      <c r="AE586" s="346" t="s">
        <v>430</v>
      </c>
      <c r="AF586" s="346" t="s">
        <v>430</v>
      </c>
      <c r="AG586" s="346" t="s">
        <v>430</v>
      </c>
      <c r="AH586" s="346" t="s">
        <v>430</v>
      </c>
      <c r="AI586" s="346" t="s">
        <v>430</v>
      </c>
      <c r="AJ586" s="346">
        <v>10</v>
      </c>
      <c r="AK586" s="346" t="s">
        <v>430</v>
      </c>
      <c r="AL586" s="346" t="s">
        <v>430</v>
      </c>
      <c r="AM586" s="346" t="s">
        <v>430</v>
      </c>
      <c r="AN586" s="346">
        <v>10</v>
      </c>
      <c r="AO586" s="373"/>
      <c r="AP586" s="348" t="s">
        <v>430</v>
      </c>
      <c r="AQ586" s="348" t="s">
        <v>430</v>
      </c>
      <c r="AR586" s="348" t="s">
        <v>430</v>
      </c>
      <c r="AS586" s="348" t="s">
        <v>430</v>
      </c>
      <c r="AT586" s="348" t="s">
        <v>430</v>
      </c>
      <c r="AU586" s="351"/>
      <c r="AV586" s="346" t="s">
        <v>430</v>
      </c>
      <c r="AW586" s="346" t="s">
        <v>430</v>
      </c>
      <c r="AX586" s="346" t="s">
        <v>430</v>
      </c>
      <c r="AY586" s="346" t="s">
        <v>430</v>
      </c>
      <c r="AZ586" s="346" t="s">
        <v>430</v>
      </c>
      <c r="BA586" s="362"/>
      <c r="BB586" s="348" t="s">
        <v>430</v>
      </c>
      <c r="BC586" s="375">
        <v>0</v>
      </c>
      <c r="BD586" s="375">
        <v>0</v>
      </c>
      <c r="BE586" s="375">
        <v>3.4183898497630101</v>
      </c>
      <c r="BF586" s="374"/>
      <c r="BG586" s="348">
        <v>34.149900000000002</v>
      </c>
      <c r="BH586" s="348">
        <v>8.74282</v>
      </c>
      <c r="BI586" s="348">
        <v>3.4989300000000001</v>
      </c>
      <c r="BJ586" s="348">
        <v>53.608350000000002</v>
      </c>
      <c r="BK586" s="373"/>
      <c r="BL586" s="372" t="s">
        <v>3333</v>
      </c>
      <c r="BM586" s="372" t="s">
        <v>3334</v>
      </c>
      <c r="BN586" s="372" t="s">
        <v>672</v>
      </c>
      <c r="BO586" s="372" t="s">
        <v>3335</v>
      </c>
      <c r="BP586" s="372" t="s">
        <v>3336</v>
      </c>
      <c r="BQ586" s="373"/>
      <c r="BR586" s="354" t="s">
        <v>443</v>
      </c>
    </row>
    <row r="587" spans="1:70" s="428" customFormat="1" x14ac:dyDescent="0.25">
      <c r="A587" s="345" t="s">
        <v>3988</v>
      </c>
      <c r="B587" s="373"/>
      <c r="C587" s="719">
        <v>44189</v>
      </c>
      <c r="D587" s="373"/>
      <c r="E587" s="346">
        <v>568.63800000000003</v>
      </c>
      <c r="F587" s="373"/>
      <c r="G587" s="347">
        <v>18.86</v>
      </c>
      <c r="H587" s="374"/>
      <c r="I587" s="348">
        <v>0.80169999999999997</v>
      </c>
      <c r="J587" s="348">
        <v>-1.0492999999999999</v>
      </c>
      <c r="K587" s="348">
        <v>7.4644000000000004</v>
      </c>
      <c r="L587" s="348">
        <v>-2.3809999999999998</v>
      </c>
      <c r="M587" s="348">
        <v>-4.5063000000000004</v>
      </c>
      <c r="N587" s="350">
        <v>5.0412999999999997</v>
      </c>
      <c r="O587" s="348">
        <v>9.5541</v>
      </c>
      <c r="P587" s="348">
        <v>15.802</v>
      </c>
      <c r="Q587" s="348">
        <v>12.527100000000001</v>
      </c>
      <c r="R587" s="348" t="s">
        <v>430</v>
      </c>
      <c r="S587" s="348">
        <v>10.0992</v>
      </c>
      <c r="T587" s="348">
        <v>-5.0830000000000002</v>
      </c>
      <c r="U587" s="348">
        <v>1.1802999999999999</v>
      </c>
      <c r="V587" s="348">
        <v>-2.3304</v>
      </c>
      <c r="W587" s="348">
        <v>10.0992</v>
      </c>
      <c r="X587" s="348">
        <v>12.6097</v>
      </c>
      <c r="Y587" s="374"/>
      <c r="Z587" s="346">
        <v>8</v>
      </c>
      <c r="AA587" s="346">
        <v>6</v>
      </c>
      <c r="AB587" s="346">
        <v>3</v>
      </c>
      <c r="AC587" s="346">
        <v>4</v>
      </c>
      <c r="AD587" s="346">
        <v>2</v>
      </c>
      <c r="AE587" s="346">
        <v>2</v>
      </c>
      <c r="AF587" s="346">
        <v>1</v>
      </c>
      <c r="AG587" s="346">
        <v>3</v>
      </c>
      <c r="AH587" s="346">
        <v>3</v>
      </c>
      <c r="AI587" s="346" t="s">
        <v>430</v>
      </c>
      <c r="AJ587" s="346">
        <v>5</v>
      </c>
      <c r="AK587" s="346">
        <v>3</v>
      </c>
      <c r="AL587" s="346">
        <v>2</v>
      </c>
      <c r="AM587" s="346">
        <v>2</v>
      </c>
      <c r="AN587" s="346">
        <v>5</v>
      </c>
      <c r="AO587" s="373"/>
      <c r="AP587" s="348" t="s">
        <v>430</v>
      </c>
      <c r="AQ587" s="348" t="s">
        <v>430</v>
      </c>
      <c r="AR587" s="348">
        <v>10.14</v>
      </c>
      <c r="AS587" s="348">
        <v>7.68</v>
      </c>
      <c r="AT587" s="348">
        <v>-1.76</v>
      </c>
      <c r="AU587" s="351"/>
      <c r="AV587" s="346" t="s">
        <v>430</v>
      </c>
      <c r="AW587" s="346" t="s">
        <v>430</v>
      </c>
      <c r="AX587" s="346">
        <v>3</v>
      </c>
      <c r="AY587" s="346">
        <v>2</v>
      </c>
      <c r="AZ587" s="346">
        <v>2</v>
      </c>
      <c r="BA587" s="362"/>
      <c r="BB587" s="348">
        <v>14.3936506760051</v>
      </c>
      <c r="BC587" s="375">
        <v>0.97276212040995003</v>
      </c>
      <c r="BD587" s="375">
        <v>5.6316630173965397E-2</v>
      </c>
      <c r="BE587" s="375">
        <v>4.4970484311155398E-2</v>
      </c>
      <c r="BF587" s="374"/>
      <c r="BG587" s="348">
        <v>75.014799999999994</v>
      </c>
      <c r="BH587" s="348">
        <v>15.255100000000001</v>
      </c>
      <c r="BI587" s="348">
        <v>8.3858499999999996</v>
      </c>
      <c r="BJ587" s="348">
        <v>1.3442499999999999</v>
      </c>
      <c r="BK587" s="373"/>
      <c r="BL587" s="372" t="s">
        <v>3338</v>
      </c>
      <c r="BM587" s="372" t="s">
        <v>3339</v>
      </c>
      <c r="BN587" s="372" t="s">
        <v>3340</v>
      </c>
      <c r="BO587" s="372" t="s">
        <v>3341</v>
      </c>
      <c r="BP587" s="372" t="s">
        <v>798</v>
      </c>
      <c r="BQ587" s="373"/>
      <c r="BR587" s="354" t="s">
        <v>463</v>
      </c>
    </row>
    <row r="588" spans="1:70" s="428" customFormat="1" x14ac:dyDescent="0.25">
      <c r="A588" s="345" t="s">
        <v>3989</v>
      </c>
      <c r="B588" s="373"/>
      <c r="C588" s="719">
        <v>44275</v>
      </c>
      <c r="D588" s="373"/>
      <c r="E588" s="346">
        <v>378.49</v>
      </c>
      <c r="F588" s="373"/>
      <c r="G588" s="347">
        <v>17.14</v>
      </c>
      <c r="H588" s="374"/>
      <c r="I588" s="348">
        <v>0.46889999999999998</v>
      </c>
      <c r="J588" s="348">
        <v>-1.2103999999999999</v>
      </c>
      <c r="K588" s="348">
        <v>7.4607999999999999</v>
      </c>
      <c r="L588" s="348">
        <v>-4.2992999999999997</v>
      </c>
      <c r="M588" s="348">
        <v>-10.729200000000001</v>
      </c>
      <c r="N588" s="350">
        <v>-4.6470000000000002</v>
      </c>
      <c r="O588" s="348">
        <v>1.7031000000000001</v>
      </c>
      <c r="P588" s="348">
        <v>12.2646</v>
      </c>
      <c r="Q588" s="348">
        <v>11.283300000000001</v>
      </c>
      <c r="R588" s="348" t="s">
        <v>430</v>
      </c>
      <c r="S588" s="348">
        <v>10.225099999999999</v>
      </c>
      <c r="T588" s="348">
        <v>-8.2932000000000006</v>
      </c>
      <c r="U588" s="348">
        <v>-6.1849999999999996</v>
      </c>
      <c r="V588" s="348">
        <v>-11.695</v>
      </c>
      <c r="W588" s="348">
        <v>10.225099999999999</v>
      </c>
      <c r="X588" s="348">
        <v>11.1279</v>
      </c>
      <c r="Y588" s="374"/>
      <c r="Z588" s="346">
        <v>9</v>
      </c>
      <c r="AA588" s="346">
        <v>7</v>
      </c>
      <c r="AB588" s="346">
        <v>4</v>
      </c>
      <c r="AC588" s="346">
        <v>9</v>
      </c>
      <c r="AD588" s="346">
        <v>9</v>
      </c>
      <c r="AE588" s="346">
        <v>9</v>
      </c>
      <c r="AF588" s="346">
        <v>8</v>
      </c>
      <c r="AG588" s="346">
        <v>7</v>
      </c>
      <c r="AH588" s="346">
        <v>5</v>
      </c>
      <c r="AI588" s="346" t="s">
        <v>430</v>
      </c>
      <c r="AJ588" s="346">
        <v>4</v>
      </c>
      <c r="AK588" s="346">
        <v>9</v>
      </c>
      <c r="AL588" s="346">
        <v>9</v>
      </c>
      <c r="AM588" s="346">
        <v>9</v>
      </c>
      <c r="AN588" s="346">
        <v>4</v>
      </c>
      <c r="AO588" s="373"/>
      <c r="AP588" s="348" t="s">
        <v>430</v>
      </c>
      <c r="AQ588" s="348" t="s">
        <v>430</v>
      </c>
      <c r="AR588" s="348">
        <v>6.58</v>
      </c>
      <c r="AS588" s="348">
        <v>1.39</v>
      </c>
      <c r="AT588" s="348">
        <v>-12.57</v>
      </c>
      <c r="AU588" s="351"/>
      <c r="AV588" s="346" t="s">
        <v>430</v>
      </c>
      <c r="AW588" s="346" t="s">
        <v>430</v>
      </c>
      <c r="AX588" s="346">
        <v>8</v>
      </c>
      <c r="AY588" s="346">
        <v>8</v>
      </c>
      <c r="AZ588" s="346">
        <v>9</v>
      </c>
      <c r="BA588" s="362"/>
      <c r="BB588" s="348">
        <v>14.1683285576652</v>
      </c>
      <c r="BC588" s="375">
        <v>0.92364471541849802</v>
      </c>
      <c r="BD588" s="375">
        <v>3.9254973752609799E-2</v>
      </c>
      <c r="BE588" s="375">
        <v>-0.17079523951780901</v>
      </c>
      <c r="BF588" s="374"/>
      <c r="BG588" s="348">
        <v>78.307199999999995</v>
      </c>
      <c r="BH588" s="348">
        <v>6.3319400000000003</v>
      </c>
      <c r="BI588" s="348">
        <v>14.6275</v>
      </c>
      <c r="BJ588" s="348">
        <v>0.73336000000000001</v>
      </c>
      <c r="BK588" s="373"/>
      <c r="BL588" s="372" t="s">
        <v>3343</v>
      </c>
      <c r="BM588" s="372" t="s">
        <v>3344</v>
      </c>
      <c r="BN588" s="372" t="s">
        <v>3345</v>
      </c>
      <c r="BO588" s="372" t="s">
        <v>3346</v>
      </c>
      <c r="BP588" s="372" t="s">
        <v>3347</v>
      </c>
      <c r="BQ588" s="373"/>
      <c r="BR588" s="354" t="s">
        <v>3348</v>
      </c>
    </row>
    <row r="589" spans="1:70" s="428" customFormat="1" x14ac:dyDescent="0.25">
      <c r="A589" s="345" t="s">
        <v>3990</v>
      </c>
      <c r="B589" s="373"/>
      <c r="C589" s="719">
        <v>44141</v>
      </c>
      <c r="D589" s="373"/>
      <c r="E589" s="346">
        <v>261.23899999999998</v>
      </c>
      <c r="F589" s="373"/>
      <c r="G589" s="347">
        <v>36.408900000000003</v>
      </c>
      <c r="H589" s="374"/>
      <c r="I589" s="348">
        <v>1.1093999999999999</v>
      </c>
      <c r="J589" s="348">
        <v>2.9559000000000002</v>
      </c>
      <c r="K589" s="348">
        <v>13.690099999999999</v>
      </c>
      <c r="L589" s="348">
        <v>7.6919000000000004</v>
      </c>
      <c r="M589" s="348">
        <v>1.2472000000000001</v>
      </c>
      <c r="N589" s="350">
        <v>8.9398999999999997</v>
      </c>
      <c r="O589" s="348">
        <v>4.1501000000000001</v>
      </c>
      <c r="P589" s="348">
        <v>18.386700000000001</v>
      </c>
      <c r="Q589" s="348">
        <v>20.8124</v>
      </c>
      <c r="R589" s="348" t="s">
        <v>430</v>
      </c>
      <c r="S589" s="348">
        <v>16.590599999999998</v>
      </c>
      <c r="T589" s="348">
        <v>0.39179999999999998</v>
      </c>
      <c r="U589" s="348">
        <v>5.6473000000000004</v>
      </c>
      <c r="V589" s="348">
        <v>-3.9300000000000002E-2</v>
      </c>
      <c r="W589" s="348">
        <v>16.590599999999998</v>
      </c>
      <c r="X589" s="348">
        <v>26.626000000000001</v>
      </c>
      <c r="Y589" s="374"/>
      <c r="Z589" s="346">
        <v>3</v>
      </c>
      <c r="AA589" s="346">
        <v>1</v>
      </c>
      <c r="AB589" s="346">
        <v>1</v>
      </c>
      <c r="AC589" s="346">
        <v>1</v>
      </c>
      <c r="AD589" s="346">
        <v>1</v>
      </c>
      <c r="AE589" s="346">
        <v>1</v>
      </c>
      <c r="AF589" s="346">
        <v>6</v>
      </c>
      <c r="AG589" s="346">
        <v>1</v>
      </c>
      <c r="AH589" s="346">
        <v>1</v>
      </c>
      <c r="AI589" s="346" t="s">
        <v>430</v>
      </c>
      <c r="AJ589" s="346">
        <v>1</v>
      </c>
      <c r="AK589" s="346">
        <v>1</v>
      </c>
      <c r="AL589" s="346">
        <v>1</v>
      </c>
      <c r="AM589" s="346">
        <v>1</v>
      </c>
      <c r="AN589" s="346">
        <v>1</v>
      </c>
      <c r="AO589" s="373"/>
      <c r="AP589" s="348" t="s">
        <v>430</v>
      </c>
      <c r="AQ589" s="348" t="s">
        <v>430</v>
      </c>
      <c r="AR589" s="348">
        <v>14.62</v>
      </c>
      <c r="AS589" s="348">
        <v>8.76</v>
      </c>
      <c r="AT589" s="348">
        <v>8.8699999999999992</v>
      </c>
      <c r="AU589" s="351"/>
      <c r="AV589" s="346" t="s">
        <v>430</v>
      </c>
      <c r="AW589" s="346" t="s">
        <v>430</v>
      </c>
      <c r="AX589" s="346">
        <v>1</v>
      </c>
      <c r="AY589" s="346">
        <v>1</v>
      </c>
      <c r="AZ589" s="346">
        <v>1</v>
      </c>
      <c r="BA589" s="362"/>
      <c r="BB589" s="348">
        <v>19.218339142953901</v>
      </c>
      <c r="BC589" s="375">
        <v>1.1436055988303</v>
      </c>
      <c r="BD589" s="375">
        <v>5.8917401939661801E-2</v>
      </c>
      <c r="BE589" s="375">
        <v>0.23219749924493899</v>
      </c>
      <c r="BF589" s="374"/>
      <c r="BG589" s="348">
        <v>36.560099999999998</v>
      </c>
      <c r="BH589" s="348">
        <v>25.013999999999999</v>
      </c>
      <c r="BI589" s="348">
        <v>11.420999999999999</v>
      </c>
      <c r="BJ589" s="348">
        <v>27.004899999999999</v>
      </c>
      <c r="BK589" s="373"/>
      <c r="BL589" s="372" t="s">
        <v>3350</v>
      </c>
      <c r="BM589" s="372" t="s">
        <v>3351</v>
      </c>
      <c r="BN589" s="372" t="s">
        <v>3352</v>
      </c>
      <c r="BO589" s="372" t="s">
        <v>3353</v>
      </c>
      <c r="BP589" s="372" t="s">
        <v>3354</v>
      </c>
      <c r="BQ589" s="373"/>
      <c r="BR589" s="354" t="s">
        <v>548</v>
      </c>
    </row>
    <row r="590" spans="1:70" s="428" customFormat="1" x14ac:dyDescent="0.25">
      <c r="A590" s="345" t="s">
        <v>3991</v>
      </c>
      <c r="B590" s="373"/>
      <c r="C590" s="719">
        <v>43658</v>
      </c>
      <c r="D590" s="373"/>
      <c r="E590" s="346">
        <v>95.94</v>
      </c>
      <c r="F590" s="373"/>
      <c r="G590" s="347">
        <v>23.91</v>
      </c>
      <c r="H590" s="374"/>
      <c r="I590" s="348">
        <v>1.4424999999999999</v>
      </c>
      <c r="J590" s="348">
        <v>-1.3613999999999999</v>
      </c>
      <c r="K590" s="348">
        <v>7.4607000000000001</v>
      </c>
      <c r="L590" s="348">
        <v>-1.5239</v>
      </c>
      <c r="M590" s="348">
        <v>-7.4332000000000003</v>
      </c>
      <c r="N590" s="350">
        <v>-0.70209999999999995</v>
      </c>
      <c r="O590" s="348">
        <v>4.1737000000000002</v>
      </c>
      <c r="P590" s="348">
        <v>12.205500000000001</v>
      </c>
      <c r="Q590" s="348">
        <v>10.3324</v>
      </c>
      <c r="R590" s="348" t="s">
        <v>430</v>
      </c>
      <c r="S590" s="348">
        <v>10.235099999999999</v>
      </c>
      <c r="T590" s="348">
        <v>-6.82</v>
      </c>
      <c r="U590" s="348">
        <v>-4.0914999999999999</v>
      </c>
      <c r="V590" s="348">
        <v>-7.3615000000000004</v>
      </c>
      <c r="W590" s="348">
        <v>10.235099999999999</v>
      </c>
      <c r="X590" s="348">
        <v>13.6831</v>
      </c>
      <c r="Y590" s="374"/>
      <c r="Z590" s="346">
        <v>1</v>
      </c>
      <c r="AA590" s="346">
        <v>9</v>
      </c>
      <c r="AB590" s="346">
        <v>5</v>
      </c>
      <c r="AC590" s="346">
        <v>3</v>
      </c>
      <c r="AD590" s="346">
        <v>6</v>
      </c>
      <c r="AE590" s="346">
        <v>8</v>
      </c>
      <c r="AF590" s="346">
        <v>5</v>
      </c>
      <c r="AG590" s="346">
        <v>8</v>
      </c>
      <c r="AH590" s="346">
        <v>7</v>
      </c>
      <c r="AI590" s="346" t="s">
        <v>430</v>
      </c>
      <c r="AJ590" s="346">
        <v>3</v>
      </c>
      <c r="AK590" s="346">
        <v>6</v>
      </c>
      <c r="AL590" s="346">
        <v>6</v>
      </c>
      <c r="AM590" s="346">
        <v>7</v>
      </c>
      <c r="AN590" s="346">
        <v>3</v>
      </c>
      <c r="AO590" s="373"/>
      <c r="AP590" s="348" t="s">
        <v>430</v>
      </c>
      <c r="AQ590" s="348" t="s">
        <v>430</v>
      </c>
      <c r="AR590" s="348">
        <v>7.72</v>
      </c>
      <c r="AS590" s="348">
        <v>3.19</v>
      </c>
      <c r="AT590" s="348">
        <v>-7.95</v>
      </c>
      <c r="AU590" s="351"/>
      <c r="AV590" s="346" t="s">
        <v>430</v>
      </c>
      <c r="AW590" s="346" t="s">
        <v>430</v>
      </c>
      <c r="AX590" s="346">
        <v>7</v>
      </c>
      <c r="AY590" s="346">
        <v>7</v>
      </c>
      <c r="AZ590" s="346">
        <v>7</v>
      </c>
      <c r="BA590" s="362"/>
      <c r="BB590" s="348">
        <v>14.3244122329926</v>
      </c>
      <c r="BC590" s="375">
        <v>0.97533239358843105</v>
      </c>
      <c r="BD590" s="375">
        <v>3.9701705430644399E-2</v>
      </c>
      <c r="BE590" s="375">
        <v>-0.19895080640467899</v>
      </c>
      <c r="BF590" s="374"/>
      <c r="BG590" s="348">
        <v>46.652299999999997</v>
      </c>
      <c r="BH590" s="348">
        <v>24.348099999999999</v>
      </c>
      <c r="BI590" s="348">
        <v>26.8124</v>
      </c>
      <c r="BJ590" s="348">
        <v>2.1871999999999998</v>
      </c>
      <c r="BK590" s="373"/>
      <c r="BL590" s="372" t="s">
        <v>2781</v>
      </c>
      <c r="BM590" s="372" t="s">
        <v>3356</v>
      </c>
      <c r="BN590" s="372" t="s">
        <v>3328</v>
      </c>
      <c r="BO590" s="372" t="s">
        <v>1752</v>
      </c>
      <c r="BP590" s="372" t="s">
        <v>3357</v>
      </c>
      <c r="BQ590" s="373"/>
      <c r="BR590" s="354" t="s">
        <v>908</v>
      </c>
    </row>
    <row r="591" spans="1:70" s="428" customFormat="1" x14ac:dyDescent="0.25">
      <c r="A591" s="345" t="s">
        <v>3992</v>
      </c>
      <c r="B591" s="373"/>
      <c r="C591" s="719">
        <v>45595</v>
      </c>
      <c r="D591" s="373"/>
      <c r="E591" s="346">
        <v>52.68</v>
      </c>
      <c r="F591" s="373"/>
      <c r="G591" s="347">
        <v>9.9809999999999999</v>
      </c>
      <c r="H591" s="374"/>
      <c r="I591" s="348">
        <v>0.92010000000000003</v>
      </c>
      <c r="J591" s="348">
        <v>-0.79510000000000003</v>
      </c>
      <c r="K591" s="348">
        <v>7.1497999999999999</v>
      </c>
      <c r="L591" s="348">
        <v>-4.0750000000000002</v>
      </c>
      <c r="M591" s="348">
        <v>-8.3302999999999994</v>
      </c>
      <c r="N591" s="350">
        <v>-0.3871</v>
      </c>
      <c r="O591" s="348" t="s">
        <v>430</v>
      </c>
      <c r="P591" s="348" t="s">
        <v>430</v>
      </c>
      <c r="Q591" s="348" t="s">
        <v>430</v>
      </c>
      <c r="R591" s="348" t="s">
        <v>430</v>
      </c>
      <c r="S591" s="348">
        <v>9.2970000000000006</v>
      </c>
      <c r="T591" s="348">
        <v>-7.8818999999999999</v>
      </c>
      <c r="U591" s="348">
        <v>-4.0933999999999999</v>
      </c>
      <c r="V591" s="348">
        <v>-7.8734000000000002</v>
      </c>
      <c r="W591" s="348">
        <v>9.2970000000000006</v>
      </c>
      <c r="X591" s="348">
        <v>-0.1275</v>
      </c>
      <c r="Y591" s="374"/>
      <c r="Z591" s="346">
        <v>4</v>
      </c>
      <c r="AA591" s="346">
        <v>5</v>
      </c>
      <c r="AB591" s="346">
        <v>6</v>
      </c>
      <c r="AC591" s="346">
        <v>8</v>
      </c>
      <c r="AD591" s="346">
        <v>7</v>
      </c>
      <c r="AE591" s="346">
        <v>7</v>
      </c>
      <c r="AF591" s="346" t="s">
        <v>430</v>
      </c>
      <c r="AG591" s="346" t="s">
        <v>430</v>
      </c>
      <c r="AH591" s="346" t="s">
        <v>430</v>
      </c>
      <c r="AI591" s="346" t="s">
        <v>430</v>
      </c>
      <c r="AJ591" s="346">
        <v>7</v>
      </c>
      <c r="AK591" s="346">
        <v>8</v>
      </c>
      <c r="AL591" s="346">
        <v>7</v>
      </c>
      <c r="AM591" s="346">
        <v>8</v>
      </c>
      <c r="AN591" s="346">
        <v>7</v>
      </c>
      <c r="AO591" s="373"/>
      <c r="AP591" s="348" t="s">
        <v>430</v>
      </c>
      <c r="AQ591" s="348" t="s">
        <v>430</v>
      </c>
      <c r="AR591" s="348" t="s">
        <v>430</v>
      </c>
      <c r="AS591" s="348" t="s">
        <v>430</v>
      </c>
      <c r="AT591" s="348">
        <v>-9.07</v>
      </c>
      <c r="AU591" s="351"/>
      <c r="AV591" s="346" t="s">
        <v>430</v>
      </c>
      <c r="AW591" s="346" t="s">
        <v>430</v>
      </c>
      <c r="AX591" s="346" t="s">
        <v>430</v>
      </c>
      <c r="AY591" s="346" t="s">
        <v>430</v>
      </c>
      <c r="AZ591" s="346">
        <v>8</v>
      </c>
      <c r="BA591" s="362"/>
      <c r="BB591" s="348">
        <v>14.839037075133101</v>
      </c>
      <c r="BC591" s="375">
        <v>1.01227316084437</v>
      </c>
      <c r="BD591" s="375">
        <v>-4.1072340703417698E-2</v>
      </c>
      <c r="BE591" s="375">
        <v>-0.28998789560261601</v>
      </c>
      <c r="BF591" s="374"/>
      <c r="BG591" s="348">
        <v>62.216299999999997</v>
      </c>
      <c r="BH591" s="348">
        <v>11.358499999999999</v>
      </c>
      <c r="BI591" s="348">
        <v>14.8165</v>
      </c>
      <c r="BJ591" s="348">
        <v>11.608700000000001</v>
      </c>
      <c r="BK591" s="373"/>
      <c r="BL591" s="372" t="s">
        <v>3359</v>
      </c>
      <c r="BM591" s="372" t="s">
        <v>3360</v>
      </c>
      <c r="BN591" s="372" t="s">
        <v>3361</v>
      </c>
      <c r="BO591" s="372" t="s">
        <v>3362</v>
      </c>
      <c r="BP591" s="372" t="s">
        <v>3363</v>
      </c>
      <c r="BQ591" s="373"/>
      <c r="BR591" s="354" t="s">
        <v>555</v>
      </c>
    </row>
    <row r="592" spans="1:70" s="428" customFormat="1" x14ac:dyDescent="0.25">
      <c r="A592" s="885" t="s">
        <v>93</v>
      </c>
      <c r="B592" s="402"/>
      <c r="C592" s="724"/>
      <c r="D592" s="402"/>
      <c r="E592" s="403"/>
      <c r="F592" s="402"/>
      <c r="G592" s="404"/>
      <c r="H592" s="406"/>
      <c r="I592" s="405">
        <v>0.90210000000000001</v>
      </c>
      <c r="J592" s="405">
        <v>-0.62139999999999995</v>
      </c>
      <c r="K592" s="405">
        <v>7.5167999999999999</v>
      </c>
      <c r="L592" s="405">
        <v>-1.6188</v>
      </c>
      <c r="M592" s="405">
        <v>-6.1620999999999997</v>
      </c>
      <c r="N592" s="407">
        <v>1.7797000000000001</v>
      </c>
      <c r="O592" s="405">
        <v>5.218</v>
      </c>
      <c r="P592" s="405">
        <v>14.593299999999999</v>
      </c>
      <c r="Q592" s="405">
        <v>12.693300000000001</v>
      </c>
      <c r="R592" s="405">
        <v>12.9198</v>
      </c>
      <c r="S592" s="405">
        <v>9.9163999999999994</v>
      </c>
      <c r="T592" s="405">
        <v>-5.7481999999999998</v>
      </c>
      <c r="U592" s="405">
        <v>-1.7492000000000001</v>
      </c>
      <c r="V592" s="405">
        <v>-5.1696</v>
      </c>
      <c r="W592" s="405">
        <v>9.9163999999999994</v>
      </c>
      <c r="X592" s="405">
        <v>12.1487</v>
      </c>
      <c r="Y592" s="406"/>
      <c r="Z592" s="403">
        <v>10</v>
      </c>
      <c r="AA592" s="403">
        <v>10</v>
      </c>
      <c r="AB592" s="403">
        <v>10</v>
      </c>
      <c r="AC592" s="403">
        <v>9</v>
      </c>
      <c r="AD592" s="403">
        <v>9</v>
      </c>
      <c r="AE592" s="403">
        <v>9</v>
      </c>
      <c r="AF592" s="403">
        <v>8</v>
      </c>
      <c r="AG592" s="403">
        <v>8</v>
      </c>
      <c r="AH592" s="403">
        <v>8</v>
      </c>
      <c r="AI592" s="403">
        <v>1</v>
      </c>
      <c r="AJ592" s="403">
        <v>10</v>
      </c>
      <c r="AK592" s="403">
        <v>9</v>
      </c>
      <c r="AL592" s="403">
        <v>9</v>
      </c>
      <c r="AM592" s="403">
        <v>9</v>
      </c>
      <c r="AN592" s="403">
        <v>10</v>
      </c>
      <c r="AO592" s="402"/>
      <c r="AP592" s="405">
        <v>12.57</v>
      </c>
      <c r="AQ592" s="405">
        <v>12.43</v>
      </c>
      <c r="AR592" s="405">
        <v>9.7200000000000006</v>
      </c>
      <c r="AS592" s="405">
        <v>5.46875</v>
      </c>
      <c r="AT592" s="405">
        <v>-4.76</v>
      </c>
      <c r="AU592" s="408"/>
      <c r="AV592" s="403">
        <v>1</v>
      </c>
      <c r="AW592" s="403">
        <v>1</v>
      </c>
      <c r="AX592" s="403">
        <v>8</v>
      </c>
      <c r="AY592" s="403">
        <v>8</v>
      </c>
      <c r="AZ592" s="403">
        <v>9</v>
      </c>
      <c r="BA592" s="409"/>
      <c r="BB592" s="405"/>
      <c r="BC592" s="410"/>
      <c r="BD592" s="410"/>
      <c r="BE592" s="410"/>
      <c r="BF592" s="406"/>
      <c r="BG592" s="405"/>
      <c r="BH592" s="405"/>
      <c r="BI592" s="405"/>
      <c r="BJ592" s="405"/>
      <c r="BK592" s="402"/>
      <c r="BL592" s="401"/>
      <c r="BM592" s="401"/>
      <c r="BN592" s="401"/>
      <c r="BO592" s="401"/>
      <c r="BP592" s="401"/>
      <c r="BQ592" s="402"/>
      <c r="BR592" s="411"/>
    </row>
    <row r="593" spans="1:70" s="428" customFormat="1" x14ac:dyDescent="0.25">
      <c r="A593" s="886" t="s">
        <v>94</v>
      </c>
      <c r="B593" s="373"/>
      <c r="C593" s="719"/>
      <c r="D593" s="373"/>
      <c r="E593" s="346"/>
      <c r="F593" s="373"/>
      <c r="G593" s="347"/>
      <c r="H593" s="374"/>
      <c r="I593" s="348">
        <v>1.4424999999999999</v>
      </c>
      <c r="J593" s="348">
        <v>2.9559000000000002</v>
      </c>
      <c r="K593" s="348">
        <v>13.690099999999999</v>
      </c>
      <c r="L593" s="348">
        <v>7.6919000000000004</v>
      </c>
      <c r="M593" s="348">
        <v>1.2472000000000001</v>
      </c>
      <c r="N593" s="350">
        <v>8.9398999999999997</v>
      </c>
      <c r="O593" s="348">
        <v>9.5541</v>
      </c>
      <c r="P593" s="348">
        <v>18.386700000000001</v>
      </c>
      <c r="Q593" s="348">
        <v>20.8124</v>
      </c>
      <c r="R593" s="348">
        <v>12.9198</v>
      </c>
      <c r="S593" s="348">
        <v>16.590599999999998</v>
      </c>
      <c r="T593" s="348">
        <v>0.39179999999999998</v>
      </c>
      <c r="U593" s="348">
        <v>5.6473000000000004</v>
      </c>
      <c r="V593" s="348">
        <v>-3.9300000000000002E-2</v>
      </c>
      <c r="W593" s="348">
        <v>16.590599999999998</v>
      </c>
      <c r="X593" s="348">
        <v>26.626000000000001</v>
      </c>
      <c r="Y593" s="374"/>
      <c r="Z593" s="346"/>
      <c r="AA593" s="346"/>
      <c r="AB593" s="346"/>
      <c r="AC593" s="346"/>
      <c r="AD593" s="346"/>
      <c r="AE593" s="346"/>
      <c r="AF593" s="346"/>
      <c r="AG593" s="346"/>
      <c r="AH593" s="346"/>
      <c r="AI593" s="346"/>
      <c r="AJ593" s="346"/>
      <c r="AK593" s="346"/>
      <c r="AL593" s="346"/>
      <c r="AM593" s="346"/>
      <c r="AN593" s="346"/>
      <c r="AO593" s="373"/>
      <c r="AP593" s="348">
        <v>12.57</v>
      </c>
      <c r="AQ593" s="348">
        <v>12.43</v>
      </c>
      <c r="AR593" s="348">
        <v>14.62</v>
      </c>
      <c r="AS593" s="348">
        <v>8.76</v>
      </c>
      <c r="AT593" s="348">
        <v>8.8699999999999992</v>
      </c>
      <c r="AU593" s="351"/>
      <c r="AV593" s="346"/>
      <c r="AW593" s="346"/>
      <c r="AX593" s="346"/>
      <c r="AY593" s="346"/>
      <c r="AZ593" s="346"/>
      <c r="BA593" s="362"/>
      <c r="BB593" s="348"/>
      <c r="BC593" s="375"/>
      <c r="BD593" s="375"/>
      <c r="BE593" s="375"/>
      <c r="BF593" s="374"/>
      <c r="BG593" s="348"/>
      <c r="BH593" s="348"/>
      <c r="BI593" s="348"/>
      <c r="BJ593" s="348"/>
      <c r="BK593" s="373"/>
      <c r="BL593" s="372"/>
      <c r="BM593" s="372"/>
      <c r="BN593" s="372"/>
      <c r="BO593" s="372"/>
      <c r="BP593" s="372"/>
      <c r="BQ593" s="373"/>
      <c r="BR593" s="354"/>
    </row>
    <row r="594" spans="1:70" s="428" customFormat="1" x14ac:dyDescent="0.25">
      <c r="A594" s="886" t="s">
        <v>95</v>
      </c>
      <c r="B594" s="373"/>
      <c r="C594" s="719"/>
      <c r="D594" s="373"/>
      <c r="E594" s="346"/>
      <c r="F594" s="373"/>
      <c r="G594" s="347"/>
      <c r="H594" s="374"/>
      <c r="I594" s="348">
        <v>0.38479999999999998</v>
      </c>
      <c r="J594" s="348">
        <v>-1.5693999999999999</v>
      </c>
      <c r="K594" s="348">
        <v>3.9921000000000002</v>
      </c>
      <c r="L594" s="348">
        <v>-4.2992999999999997</v>
      </c>
      <c r="M594" s="348">
        <v>-10.729200000000001</v>
      </c>
      <c r="N594" s="350">
        <v>-4.6470000000000002</v>
      </c>
      <c r="O594" s="348">
        <v>1.7031000000000001</v>
      </c>
      <c r="P594" s="348">
        <v>12.205500000000001</v>
      </c>
      <c r="Q594" s="348">
        <v>9.3247</v>
      </c>
      <c r="R594" s="348">
        <v>12.9198</v>
      </c>
      <c r="S594" s="348">
        <v>5.0168999999999997</v>
      </c>
      <c r="T594" s="348">
        <v>-8.2932000000000006</v>
      </c>
      <c r="U594" s="348">
        <v>-6.1849999999999996</v>
      </c>
      <c r="V594" s="348">
        <v>-11.695</v>
      </c>
      <c r="W594" s="348">
        <v>5.0168999999999997</v>
      </c>
      <c r="X594" s="348">
        <v>-0.1275</v>
      </c>
      <c r="Y594" s="374"/>
      <c r="Z594" s="346"/>
      <c r="AA594" s="346"/>
      <c r="AB594" s="346"/>
      <c r="AC594" s="346"/>
      <c r="AD594" s="346"/>
      <c r="AE594" s="346"/>
      <c r="AF594" s="346"/>
      <c r="AG594" s="346"/>
      <c r="AH594" s="346"/>
      <c r="AI594" s="346"/>
      <c r="AJ594" s="346"/>
      <c r="AK594" s="346"/>
      <c r="AL594" s="346"/>
      <c r="AM594" s="346"/>
      <c r="AN594" s="346"/>
      <c r="AO594" s="373"/>
      <c r="AP594" s="348">
        <v>12.57</v>
      </c>
      <c r="AQ594" s="348">
        <v>12.43</v>
      </c>
      <c r="AR594" s="348">
        <v>6.58</v>
      </c>
      <c r="AS594" s="348">
        <v>1.39</v>
      </c>
      <c r="AT594" s="348">
        <v>-12.57</v>
      </c>
      <c r="AU594" s="351"/>
      <c r="AV594" s="346"/>
      <c r="AW594" s="346"/>
      <c r="AX594" s="346"/>
      <c r="AY594" s="346"/>
      <c r="AZ594" s="346"/>
      <c r="BA594" s="362"/>
      <c r="BB594" s="348"/>
      <c r="BC594" s="375"/>
      <c r="BD594" s="375"/>
      <c r="BE594" s="375"/>
      <c r="BF594" s="374"/>
      <c r="BG594" s="348"/>
      <c r="BH594" s="348"/>
      <c r="BI594" s="348"/>
      <c r="BJ594" s="348"/>
      <c r="BK594" s="373"/>
      <c r="BL594" s="372"/>
      <c r="BM594" s="372"/>
      <c r="BN594" s="372"/>
      <c r="BO594" s="372"/>
      <c r="BP594" s="372"/>
      <c r="BQ594" s="373"/>
      <c r="BR594" s="354"/>
    </row>
    <row r="595" spans="1:70" s="428" customFormat="1" x14ac:dyDescent="0.25">
      <c r="A595" s="887" t="s">
        <v>96</v>
      </c>
      <c r="B595" s="413"/>
      <c r="C595" s="725"/>
      <c r="D595" s="413"/>
      <c r="E595" s="414"/>
      <c r="F595" s="413"/>
      <c r="G595" s="415"/>
      <c r="H595" s="417"/>
      <c r="I595" s="416">
        <v>0.85165000000000002</v>
      </c>
      <c r="J595" s="416">
        <v>-0.92220000000000002</v>
      </c>
      <c r="K595" s="416">
        <v>7.30525</v>
      </c>
      <c r="L595" s="416">
        <v>-2.4096000000000002</v>
      </c>
      <c r="M595" s="416">
        <v>-6.5006000000000004</v>
      </c>
      <c r="N595" s="418">
        <v>0.67810000000000004</v>
      </c>
      <c r="O595" s="416">
        <v>4.4897</v>
      </c>
      <c r="P595" s="416">
        <v>13.793200000000001</v>
      </c>
      <c r="Q595" s="416">
        <v>11.8066</v>
      </c>
      <c r="R595" s="416">
        <v>12.9198</v>
      </c>
      <c r="S595" s="416">
        <v>9.7794000000000008</v>
      </c>
      <c r="T595" s="416">
        <v>-6.5594000000000001</v>
      </c>
      <c r="U595" s="416">
        <v>-3.0794999999999999</v>
      </c>
      <c r="V595" s="416">
        <v>-5.4898999999999996</v>
      </c>
      <c r="W595" s="416">
        <v>9.7794000000000008</v>
      </c>
      <c r="X595" s="416">
        <v>13.0129</v>
      </c>
      <c r="Y595" s="417"/>
      <c r="Z595" s="414"/>
      <c r="AA595" s="414"/>
      <c r="AB595" s="414"/>
      <c r="AC595" s="414"/>
      <c r="AD595" s="414"/>
      <c r="AE595" s="414"/>
      <c r="AF595" s="414"/>
      <c r="AG595" s="414"/>
      <c r="AH595" s="414"/>
      <c r="AI595" s="414"/>
      <c r="AJ595" s="414"/>
      <c r="AK595" s="414"/>
      <c r="AL595" s="414"/>
      <c r="AM595" s="414"/>
      <c r="AN595" s="414"/>
      <c r="AO595" s="413"/>
      <c r="AP595" s="416">
        <v>12.57</v>
      </c>
      <c r="AQ595" s="416">
        <v>12.43</v>
      </c>
      <c r="AR595" s="416">
        <v>9.41</v>
      </c>
      <c r="AS595" s="416">
        <v>5.76</v>
      </c>
      <c r="AT595" s="416">
        <v>-5.46</v>
      </c>
      <c r="AU595" s="419"/>
      <c r="AV595" s="414"/>
      <c r="AW595" s="414"/>
      <c r="AX595" s="414"/>
      <c r="AY595" s="414"/>
      <c r="AZ595" s="414"/>
      <c r="BA595" s="420"/>
      <c r="BB595" s="416"/>
      <c r="BC595" s="421"/>
      <c r="BD595" s="421"/>
      <c r="BE595" s="421"/>
      <c r="BF595" s="417"/>
      <c r="BG595" s="416"/>
      <c r="BH595" s="416"/>
      <c r="BI595" s="416"/>
      <c r="BJ595" s="416"/>
      <c r="BK595" s="413"/>
      <c r="BL595" s="412"/>
      <c r="BM595" s="412"/>
      <c r="BN595" s="412"/>
      <c r="BO595" s="412"/>
      <c r="BP595" s="412"/>
      <c r="BQ595" s="413"/>
      <c r="BR595" s="422"/>
    </row>
    <row r="596" spans="1:70" s="428" customFormat="1" ht="14.5" customHeight="1" x14ac:dyDescent="0.35">
      <c r="A596" s="874" t="s">
        <v>3993</v>
      </c>
      <c r="B596" s="862"/>
      <c r="C596" s="863"/>
      <c r="D596" s="862"/>
      <c r="E596" s="864"/>
      <c r="F596" s="862"/>
      <c r="G596" s="865"/>
      <c r="H596" s="867"/>
      <c r="I596" s="866"/>
      <c r="J596" s="866"/>
      <c r="K596" s="866"/>
      <c r="L596" s="866"/>
      <c r="M596" s="866"/>
      <c r="N596" s="868"/>
      <c r="O596" s="866"/>
      <c r="P596" s="866"/>
      <c r="Q596" s="866"/>
      <c r="R596" s="866"/>
      <c r="S596" s="866"/>
      <c r="T596" s="866"/>
      <c r="U596" s="866"/>
      <c r="V596" s="866"/>
      <c r="W596" s="866"/>
      <c r="X596" s="866"/>
      <c r="Y596" s="867"/>
      <c r="Z596" s="864"/>
      <c r="AA596" s="864"/>
      <c r="AB596" s="864"/>
      <c r="AC596" s="864"/>
      <c r="AD596" s="864"/>
      <c r="AE596" s="864"/>
      <c r="AF596" s="864"/>
      <c r="AG596" s="864"/>
      <c r="AH596" s="864"/>
      <c r="AI596" s="864"/>
      <c r="AJ596" s="864"/>
      <c r="AK596" s="864"/>
      <c r="AL596" s="864"/>
      <c r="AM596" s="864"/>
      <c r="AN596" s="864"/>
      <c r="AO596" s="862"/>
      <c r="AP596" s="866"/>
      <c r="AQ596" s="866"/>
      <c r="AR596" s="866"/>
      <c r="AS596" s="866"/>
      <c r="AT596" s="866"/>
      <c r="AU596" s="869"/>
      <c r="AV596" s="864"/>
      <c r="AW596" s="864"/>
      <c r="AX596" s="864"/>
      <c r="AY596" s="864"/>
      <c r="AZ596" s="864"/>
      <c r="BA596" s="870"/>
      <c r="BB596" s="866"/>
      <c r="BC596" s="871"/>
      <c r="BD596" s="871"/>
      <c r="BE596" s="871"/>
      <c r="BF596" s="867"/>
      <c r="BG596" s="866"/>
      <c r="BH596" s="866"/>
      <c r="BI596" s="866"/>
      <c r="BJ596" s="866"/>
      <c r="BK596" s="862"/>
      <c r="BL596" s="872"/>
      <c r="BM596" s="872"/>
      <c r="BN596" s="872"/>
      <c r="BO596" s="872"/>
      <c r="BP596" s="872"/>
      <c r="BQ596" s="862"/>
      <c r="BR596" s="873"/>
    </row>
    <row r="597" spans="1:70" s="428" customFormat="1" x14ac:dyDescent="0.25">
      <c r="A597" s="345" t="s">
        <v>3994</v>
      </c>
      <c r="B597" s="373"/>
      <c r="C597" s="719">
        <v>45863</v>
      </c>
      <c r="D597" s="373"/>
      <c r="E597" s="346">
        <v>1893.19</v>
      </c>
      <c r="F597" s="373"/>
      <c r="G597" s="347">
        <v>10.68</v>
      </c>
      <c r="H597" s="374"/>
      <c r="I597" s="348">
        <v>1.2322</v>
      </c>
      <c r="J597" s="348">
        <v>-0.46600000000000003</v>
      </c>
      <c r="K597" s="348">
        <v>7.8788</v>
      </c>
      <c r="L597" s="348">
        <v>2.5937000000000001</v>
      </c>
      <c r="M597" s="348">
        <v>2.9893999999999998</v>
      </c>
      <c r="N597" s="350" t="s">
        <v>430</v>
      </c>
      <c r="O597" s="348" t="s">
        <v>430</v>
      </c>
      <c r="P597" s="348" t="s">
        <v>430</v>
      </c>
      <c r="Q597" s="348" t="s">
        <v>430</v>
      </c>
      <c r="R597" s="348" t="s">
        <v>430</v>
      </c>
      <c r="S597" s="348">
        <v>9.8765000000000001</v>
      </c>
      <c r="T597" s="348">
        <v>-0.18690000000000001</v>
      </c>
      <c r="U597" s="348">
        <v>6.5868000000000002</v>
      </c>
      <c r="V597" s="348" t="s">
        <v>430</v>
      </c>
      <c r="W597" s="348">
        <v>9.8765000000000001</v>
      </c>
      <c r="X597" s="348">
        <v>6.8</v>
      </c>
      <c r="Y597" s="374"/>
      <c r="Z597" s="346">
        <v>2</v>
      </c>
      <c r="AA597" s="346">
        <v>7</v>
      </c>
      <c r="AB597" s="346">
        <v>7</v>
      </c>
      <c r="AC597" s="346">
        <v>6</v>
      </c>
      <c r="AD597" s="346">
        <v>1</v>
      </c>
      <c r="AE597" s="346" t="s">
        <v>430</v>
      </c>
      <c r="AF597" s="346" t="s">
        <v>430</v>
      </c>
      <c r="AG597" s="346" t="s">
        <v>430</v>
      </c>
      <c r="AH597" s="346" t="s">
        <v>430</v>
      </c>
      <c r="AI597" s="346" t="s">
        <v>430</v>
      </c>
      <c r="AJ597" s="346">
        <v>7</v>
      </c>
      <c r="AK597" s="346">
        <v>5</v>
      </c>
      <c r="AL597" s="346">
        <v>2</v>
      </c>
      <c r="AM597" s="346" t="s">
        <v>430</v>
      </c>
      <c r="AN597" s="346">
        <v>7</v>
      </c>
      <c r="AO597" s="373"/>
      <c r="AP597" s="348" t="s">
        <v>430</v>
      </c>
      <c r="AQ597" s="348" t="s">
        <v>430</v>
      </c>
      <c r="AR597" s="348" t="s">
        <v>430</v>
      </c>
      <c r="AS597" s="348" t="s">
        <v>430</v>
      </c>
      <c r="AT597" s="348" t="s">
        <v>430</v>
      </c>
      <c r="AU597" s="351"/>
      <c r="AV597" s="346" t="s">
        <v>430</v>
      </c>
      <c r="AW597" s="346" t="s">
        <v>430</v>
      </c>
      <c r="AX597" s="346" t="s">
        <v>430</v>
      </c>
      <c r="AY597" s="346" t="s">
        <v>430</v>
      </c>
      <c r="AZ597" s="346" t="s">
        <v>430</v>
      </c>
      <c r="BA597" s="362"/>
      <c r="BB597" s="348">
        <v>15.700350293901501</v>
      </c>
      <c r="BC597" s="375">
        <v>0.87021027314583799</v>
      </c>
      <c r="BD597" s="375">
        <v>1.59823188866779E-2</v>
      </c>
      <c r="BE597" s="375">
        <v>0.68415136287475298</v>
      </c>
      <c r="BF597" s="374"/>
      <c r="BG597" s="348">
        <v>62.632300000000001</v>
      </c>
      <c r="BH597" s="348">
        <v>24.521799999999999</v>
      </c>
      <c r="BI597" s="348">
        <v>5.8138199999999998</v>
      </c>
      <c r="BJ597" s="348">
        <v>7.0320799999999997</v>
      </c>
      <c r="BK597" s="373"/>
      <c r="BL597" s="372" t="s">
        <v>2065</v>
      </c>
      <c r="BM597" s="372" t="s">
        <v>3366</v>
      </c>
      <c r="BN597" s="372" t="s">
        <v>3367</v>
      </c>
      <c r="BO597" s="372" t="s">
        <v>3368</v>
      </c>
      <c r="BP597" s="372" t="s">
        <v>3369</v>
      </c>
      <c r="BQ597" s="373"/>
      <c r="BR597" s="354" t="s">
        <v>436</v>
      </c>
    </row>
    <row r="598" spans="1:70" s="428" customFormat="1" ht="11" x14ac:dyDescent="0.3">
      <c r="A598" s="841" t="s">
        <v>3995</v>
      </c>
      <c r="B598" s="842"/>
      <c r="C598" s="843">
        <v>45889</v>
      </c>
      <c r="D598" s="842"/>
      <c r="E598" s="844">
        <v>1448.04</v>
      </c>
      <c r="F598" s="842"/>
      <c r="G598" s="845">
        <v>10.412000000000001</v>
      </c>
      <c r="H598" s="847"/>
      <c r="I598" s="846">
        <v>1.1955</v>
      </c>
      <c r="J598" s="846">
        <v>-0.38269999999999998</v>
      </c>
      <c r="K598" s="846">
        <v>9.5539000000000005</v>
      </c>
      <c r="L598" s="846">
        <v>1.3629</v>
      </c>
      <c r="M598" s="846">
        <v>1.9285000000000001</v>
      </c>
      <c r="N598" s="848" t="s">
        <v>430</v>
      </c>
      <c r="O598" s="846" t="s">
        <v>430</v>
      </c>
      <c r="P598" s="846" t="s">
        <v>430</v>
      </c>
      <c r="Q598" s="846" t="s">
        <v>430</v>
      </c>
      <c r="R598" s="846" t="s">
        <v>430</v>
      </c>
      <c r="S598" s="846">
        <v>11.764699999999999</v>
      </c>
      <c r="T598" s="846">
        <v>-1.6715</v>
      </c>
      <c r="U598" s="846">
        <v>4.8433999999999999</v>
      </c>
      <c r="V598" s="846" t="s">
        <v>430</v>
      </c>
      <c r="W598" s="846">
        <v>11.764699999999999</v>
      </c>
      <c r="X598" s="846">
        <v>4.12</v>
      </c>
      <c r="Y598" s="847"/>
      <c r="Z598" s="844">
        <v>4</v>
      </c>
      <c r="AA598" s="844">
        <v>6</v>
      </c>
      <c r="AB598" s="844">
        <v>4</v>
      </c>
      <c r="AC598" s="844">
        <v>8</v>
      </c>
      <c r="AD598" s="844">
        <v>3</v>
      </c>
      <c r="AE598" s="844" t="s">
        <v>430</v>
      </c>
      <c r="AF598" s="844" t="s">
        <v>430</v>
      </c>
      <c r="AG598" s="844" t="s">
        <v>430</v>
      </c>
      <c r="AH598" s="844" t="s">
        <v>430</v>
      </c>
      <c r="AI598" s="844" t="s">
        <v>430</v>
      </c>
      <c r="AJ598" s="844">
        <v>5</v>
      </c>
      <c r="AK598" s="844">
        <v>7</v>
      </c>
      <c r="AL598" s="844">
        <v>6</v>
      </c>
      <c r="AM598" s="844" t="s">
        <v>430</v>
      </c>
      <c r="AN598" s="844">
        <v>5</v>
      </c>
      <c r="AO598" s="842"/>
      <c r="AP598" s="846" t="s">
        <v>430</v>
      </c>
      <c r="AQ598" s="846" t="s">
        <v>430</v>
      </c>
      <c r="AR598" s="846" t="s">
        <v>430</v>
      </c>
      <c r="AS598" s="846" t="s">
        <v>430</v>
      </c>
      <c r="AT598" s="846" t="s">
        <v>430</v>
      </c>
      <c r="AU598" s="849"/>
      <c r="AV598" s="844" t="s">
        <v>430</v>
      </c>
      <c r="AW598" s="844" t="s">
        <v>430</v>
      </c>
      <c r="AX598" s="844" t="s">
        <v>430</v>
      </c>
      <c r="AY598" s="844" t="s">
        <v>430</v>
      </c>
      <c r="AZ598" s="844" t="s">
        <v>430</v>
      </c>
      <c r="BA598" s="851"/>
      <c r="BB598" s="846">
        <v>21.167707176233002</v>
      </c>
      <c r="BC598" s="852">
        <v>1.01803345527454</v>
      </c>
      <c r="BD598" s="852">
        <v>1.8493702306784699E-2</v>
      </c>
      <c r="BE598" s="852">
        <v>0.71475114348470803</v>
      </c>
      <c r="BF598" s="847"/>
      <c r="BG598" s="846">
        <v>35.810200000000002</v>
      </c>
      <c r="BH598" s="846">
        <v>57.289900000000003</v>
      </c>
      <c r="BI598" s="846">
        <v>2.59057</v>
      </c>
      <c r="BJ598" s="846">
        <v>4.3093300000000001</v>
      </c>
      <c r="BK598" s="842"/>
      <c r="BL598" s="855" t="s">
        <v>1485</v>
      </c>
      <c r="BM598" s="855" t="s">
        <v>1795</v>
      </c>
      <c r="BN598" s="855" t="s">
        <v>3371</v>
      </c>
      <c r="BO598" s="855" t="s">
        <v>3372</v>
      </c>
      <c r="BP598" s="855" t="s">
        <v>3373</v>
      </c>
      <c r="BQ598" s="842"/>
      <c r="BR598" s="856" t="s">
        <v>604</v>
      </c>
    </row>
    <row r="599" spans="1:70" s="428" customFormat="1" x14ac:dyDescent="0.25">
      <c r="A599" s="345" t="s">
        <v>3996</v>
      </c>
      <c r="B599" s="373"/>
      <c r="C599" s="719">
        <v>45250</v>
      </c>
      <c r="D599" s="373"/>
      <c r="E599" s="346">
        <v>1309.52</v>
      </c>
      <c r="F599" s="373"/>
      <c r="G599" s="347">
        <v>14.803800000000001</v>
      </c>
      <c r="H599" s="374"/>
      <c r="I599" s="348">
        <v>0.48120000000000002</v>
      </c>
      <c r="J599" s="348">
        <v>2.5194000000000001</v>
      </c>
      <c r="K599" s="348">
        <v>11.5029</v>
      </c>
      <c r="L599" s="348">
        <v>5.6628999999999996</v>
      </c>
      <c r="M599" s="348">
        <v>2.4180000000000001</v>
      </c>
      <c r="N599" s="350">
        <v>7.6284999999999998</v>
      </c>
      <c r="O599" s="348">
        <v>1.3701000000000001</v>
      </c>
      <c r="P599" s="348" t="s">
        <v>430</v>
      </c>
      <c r="Q599" s="348" t="s">
        <v>430</v>
      </c>
      <c r="R599" s="348" t="s">
        <v>430</v>
      </c>
      <c r="S599" s="348">
        <v>14.1273</v>
      </c>
      <c r="T599" s="348">
        <v>4.1200000000000001E-2</v>
      </c>
      <c r="U599" s="348">
        <v>5.2662000000000004</v>
      </c>
      <c r="V599" s="348">
        <v>-1.0751999999999999</v>
      </c>
      <c r="W599" s="348">
        <v>14.1273</v>
      </c>
      <c r="X599" s="348">
        <v>17.476400000000002</v>
      </c>
      <c r="Y599" s="374"/>
      <c r="Z599" s="346">
        <v>8</v>
      </c>
      <c r="AA599" s="346">
        <v>2</v>
      </c>
      <c r="AB599" s="346">
        <v>2</v>
      </c>
      <c r="AC599" s="346">
        <v>2</v>
      </c>
      <c r="AD599" s="346">
        <v>2</v>
      </c>
      <c r="AE599" s="346">
        <v>3</v>
      </c>
      <c r="AF599" s="346">
        <v>2</v>
      </c>
      <c r="AG599" s="346" t="s">
        <v>430</v>
      </c>
      <c r="AH599" s="346" t="s">
        <v>430</v>
      </c>
      <c r="AI599" s="346" t="s">
        <v>430</v>
      </c>
      <c r="AJ599" s="346">
        <v>2</v>
      </c>
      <c r="AK599" s="346">
        <v>3</v>
      </c>
      <c r="AL599" s="346">
        <v>4</v>
      </c>
      <c r="AM599" s="346">
        <v>3</v>
      </c>
      <c r="AN599" s="346">
        <v>2</v>
      </c>
      <c r="AO599" s="373"/>
      <c r="AP599" s="348" t="s">
        <v>430</v>
      </c>
      <c r="AQ599" s="348" t="s">
        <v>430</v>
      </c>
      <c r="AR599" s="348" t="s">
        <v>430</v>
      </c>
      <c r="AS599" s="348" t="s">
        <v>430</v>
      </c>
      <c r="AT599" s="348">
        <v>6.44</v>
      </c>
      <c r="AU599" s="351"/>
      <c r="AV599" s="346" t="s">
        <v>430</v>
      </c>
      <c r="AW599" s="346" t="s">
        <v>430</v>
      </c>
      <c r="AX599" s="346" t="s">
        <v>430</v>
      </c>
      <c r="AY599" s="346" t="s">
        <v>430</v>
      </c>
      <c r="AZ599" s="346">
        <v>4</v>
      </c>
      <c r="BA599" s="362"/>
      <c r="BB599" s="348">
        <v>19.2889368752687</v>
      </c>
      <c r="BC599" s="375">
        <v>1.06079240598139</v>
      </c>
      <c r="BD599" s="375">
        <v>4.7996243651244899E-2</v>
      </c>
      <c r="BE599" s="375">
        <v>0.408703246072182</v>
      </c>
      <c r="BF599" s="374"/>
      <c r="BG599" s="348">
        <v>41.122199999999999</v>
      </c>
      <c r="BH599" s="348">
        <v>21.9861</v>
      </c>
      <c r="BI599" s="348" t="s">
        <v>430</v>
      </c>
      <c r="BJ599" s="348">
        <v>36.8917</v>
      </c>
      <c r="BK599" s="373"/>
      <c r="BL599" s="372" t="s">
        <v>3375</v>
      </c>
      <c r="BM599" s="372" t="s">
        <v>3376</v>
      </c>
      <c r="BN599" s="372" t="s">
        <v>3377</v>
      </c>
      <c r="BO599" s="372" t="s">
        <v>3378</v>
      </c>
      <c r="BP599" s="372" t="s">
        <v>3379</v>
      </c>
      <c r="BQ599" s="373"/>
      <c r="BR599" s="354" t="s">
        <v>548</v>
      </c>
    </row>
    <row r="600" spans="1:70" s="428" customFormat="1" x14ac:dyDescent="0.25">
      <c r="A600" s="345" t="s">
        <v>3997</v>
      </c>
      <c r="B600" s="373"/>
      <c r="C600" s="719">
        <v>45638</v>
      </c>
      <c r="D600" s="373"/>
      <c r="E600" s="346">
        <v>1031.06</v>
      </c>
      <c r="F600" s="373"/>
      <c r="G600" s="347">
        <v>9.17</v>
      </c>
      <c r="H600" s="374"/>
      <c r="I600" s="348">
        <v>0.54820000000000002</v>
      </c>
      <c r="J600" s="348">
        <v>-0.97189999999999999</v>
      </c>
      <c r="K600" s="348">
        <v>9.4271999999999991</v>
      </c>
      <c r="L600" s="348">
        <v>2.1158000000000001</v>
      </c>
      <c r="M600" s="348">
        <v>-3.1678999999999999</v>
      </c>
      <c r="N600" s="350">
        <v>5.3720999999999997</v>
      </c>
      <c r="O600" s="348" t="s">
        <v>430</v>
      </c>
      <c r="P600" s="348" t="s">
        <v>430</v>
      </c>
      <c r="Q600" s="348" t="s">
        <v>430</v>
      </c>
      <c r="R600" s="348" t="s">
        <v>430</v>
      </c>
      <c r="S600" s="348">
        <v>11.8293</v>
      </c>
      <c r="T600" s="348">
        <v>-3.4737</v>
      </c>
      <c r="U600" s="348">
        <v>2.2296999999999998</v>
      </c>
      <c r="V600" s="348">
        <v>-3.8784000000000001</v>
      </c>
      <c r="W600" s="348">
        <v>11.8293</v>
      </c>
      <c r="X600" s="348">
        <v>-6.1174999999999997</v>
      </c>
      <c r="Y600" s="374"/>
      <c r="Z600" s="346">
        <v>6</v>
      </c>
      <c r="AA600" s="346">
        <v>8</v>
      </c>
      <c r="AB600" s="346">
        <v>5</v>
      </c>
      <c r="AC600" s="346">
        <v>7</v>
      </c>
      <c r="AD600" s="346">
        <v>8</v>
      </c>
      <c r="AE600" s="346">
        <v>5</v>
      </c>
      <c r="AF600" s="346" t="s">
        <v>430</v>
      </c>
      <c r="AG600" s="346" t="s">
        <v>430</v>
      </c>
      <c r="AH600" s="346" t="s">
        <v>430</v>
      </c>
      <c r="AI600" s="346" t="s">
        <v>430</v>
      </c>
      <c r="AJ600" s="346">
        <v>4</v>
      </c>
      <c r="AK600" s="346">
        <v>8</v>
      </c>
      <c r="AL600" s="346">
        <v>7</v>
      </c>
      <c r="AM600" s="346">
        <v>5</v>
      </c>
      <c r="AN600" s="346">
        <v>4</v>
      </c>
      <c r="AO600" s="373"/>
      <c r="AP600" s="348" t="s">
        <v>430</v>
      </c>
      <c r="AQ600" s="348" t="s">
        <v>430</v>
      </c>
      <c r="AR600" s="348" t="s">
        <v>430</v>
      </c>
      <c r="AS600" s="348" t="s">
        <v>430</v>
      </c>
      <c r="AT600" s="348">
        <v>0.62</v>
      </c>
      <c r="AU600" s="351"/>
      <c r="AV600" s="346" t="s">
        <v>430</v>
      </c>
      <c r="AW600" s="346" t="s">
        <v>430</v>
      </c>
      <c r="AX600" s="346" t="s">
        <v>430</v>
      </c>
      <c r="AY600" s="346" t="s">
        <v>430</v>
      </c>
      <c r="AZ600" s="346">
        <v>5</v>
      </c>
      <c r="BA600" s="362"/>
      <c r="BB600" s="348">
        <v>19.843192093113199</v>
      </c>
      <c r="BC600" s="375">
        <v>1.1654591117741799</v>
      </c>
      <c r="BD600" s="375">
        <v>-3.9435695122286799E-2</v>
      </c>
      <c r="BE600" s="375">
        <v>-0.44152554623267698</v>
      </c>
      <c r="BF600" s="374"/>
      <c r="BG600" s="348">
        <v>49.165900000000001</v>
      </c>
      <c r="BH600" s="348">
        <v>36.758800000000001</v>
      </c>
      <c r="BI600" s="348">
        <v>13.439399999999999</v>
      </c>
      <c r="BJ600" s="348">
        <v>0.63590000000000002</v>
      </c>
      <c r="BK600" s="373"/>
      <c r="BL600" s="372" t="s">
        <v>3381</v>
      </c>
      <c r="BM600" s="372" t="s">
        <v>3382</v>
      </c>
      <c r="BN600" s="372" t="s">
        <v>3383</v>
      </c>
      <c r="BO600" s="372" t="s">
        <v>3384</v>
      </c>
      <c r="BP600" s="372" t="s">
        <v>3385</v>
      </c>
      <c r="BQ600" s="373"/>
      <c r="BR600" s="354" t="s">
        <v>436</v>
      </c>
    </row>
    <row r="601" spans="1:70" s="428" customFormat="1" x14ac:dyDescent="0.25">
      <c r="A601" s="345" t="s">
        <v>3998</v>
      </c>
      <c r="B601" s="373"/>
      <c r="C601" s="719">
        <v>45112</v>
      </c>
      <c r="D601" s="373"/>
      <c r="E601" s="346">
        <v>636.65</v>
      </c>
      <c r="F601" s="373"/>
      <c r="G601" s="347">
        <v>13.46</v>
      </c>
      <c r="H601" s="374"/>
      <c r="I601" s="348">
        <v>1.2030000000000001</v>
      </c>
      <c r="J601" s="348">
        <v>0.74850000000000005</v>
      </c>
      <c r="K601" s="348">
        <v>7.8525999999999998</v>
      </c>
      <c r="L601" s="348">
        <v>4.6656000000000004</v>
      </c>
      <c r="M601" s="348">
        <v>-3.1655000000000002</v>
      </c>
      <c r="N601" s="350">
        <v>-4.6493000000000002</v>
      </c>
      <c r="O601" s="348">
        <v>1.5177</v>
      </c>
      <c r="P601" s="348" t="s">
        <v>430</v>
      </c>
      <c r="Q601" s="348" t="s">
        <v>430</v>
      </c>
      <c r="R601" s="348" t="s">
        <v>430</v>
      </c>
      <c r="S601" s="348">
        <v>9.7879000000000005</v>
      </c>
      <c r="T601" s="348">
        <v>-0.29630000000000001</v>
      </c>
      <c r="U601" s="348">
        <v>-1.3918999999999999</v>
      </c>
      <c r="V601" s="348">
        <v>-9.4822000000000006</v>
      </c>
      <c r="W601" s="348">
        <v>9.7879000000000005</v>
      </c>
      <c r="X601" s="348">
        <v>11.1381</v>
      </c>
      <c r="Y601" s="374"/>
      <c r="Z601" s="346">
        <v>3</v>
      </c>
      <c r="AA601" s="346">
        <v>3</v>
      </c>
      <c r="AB601" s="346">
        <v>8</v>
      </c>
      <c r="AC601" s="346">
        <v>3</v>
      </c>
      <c r="AD601" s="346">
        <v>7</v>
      </c>
      <c r="AE601" s="346">
        <v>6</v>
      </c>
      <c r="AF601" s="346">
        <v>1</v>
      </c>
      <c r="AG601" s="346" t="s">
        <v>430</v>
      </c>
      <c r="AH601" s="346" t="s">
        <v>430</v>
      </c>
      <c r="AI601" s="346" t="s">
        <v>430</v>
      </c>
      <c r="AJ601" s="346">
        <v>8</v>
      </c>
      <c r="AK601" s="346">
        <v>6</v>
      </c>
      <c r="AL601" s="346">
        <v>8</v>
      </c>
      <c r="AM601" s="346">
        <v>6</v>
      </c>
      <c r="AN601" s="346">
        <v>8</v>
      </c>
      <c r="AO601" s="373"/>
      <c r="AP601" s="348" t="s">
        <v>430</v>
      </c>
      <c r="AQ601" s="348" t="s">
        <v>430</v>
      </c>
      <c r="AR601" s="348" t="s">
        <v>430</v>
      </c>
      <c r="AS601" s="348" t="s">
        <v>430</v>
      </c>
      <c r="AT601" s="348">
        <v>-2.6</v>
      </c>
      <c r="AU601" s="351"/>
      <c r="AV601" s="346" t="s">
        <v>430</v>
      </c>
      <c r="AW601" s="346" t="s">
        <v>430</v>
      </c>
      <c r="AX601" s="346" t="s">
        <v>430</v>
      </c>
      <c r="AY601" s="346" t="s">
        <v>430</v>
      </c>
      <c r="AZ601" s="346">
        <v>6</v>
      </c>
      <c r="BA601" s="362"/>
      <c r="BB601" s="348">
        <v>15.950200439448199</v>
      </c>
      <c r="BC601" s="375">
        <v>0.80876788310291603</v>
      </c>
      <c r="BD601" s="375">
        <v>2.61017047854211E-2</v>
      </c>
      <c r="BE601" s="375">
        <v>8.4490769916443203E-3</v>
      </c>
      <c r="BF601" s="374"/>
      <c r="BG601" s="348">
        <v>13.3413</v>
      </c>
      <c r="BH601" s="348">
        <v>25.137699999999999</v>
      </c>
      <c r="BI601" s="348">
        <v>23.985900000000001</v>
      </c>
      <c r="BJ601" s="348">
        <v>37.5351</v>
      </c>
      <c r="BK601" s="373"/>
      <c r="BL601" s="372" t="s">
        <v>3387</v>
      </c>
      <c r="BM601" s="372" t="s">
        <v>3388</v>
      </c>
      <c r="BN601" s="372" t="s">
        <v>3269</v>
      </c>
      <c r="BO601" s="372" t="s">
        <v>3389</v>
      </c>
      <c r="BP601" s="372" t="s">
        <v>3390</v>
      </c>
      <c r="BQ601" s="373"/>
      <c r="BR601" s="354" t="s">
        <v>443</v>
      </c>
    </row>
    <row r="602" spans="1:70" s="428" customFormat="1" x14ac:dyDescent="0.25">
      <c r="A602" s="345" t="s">
        <v>3999</v>
      </c>
      <c r="B602" s="373"/>
      <c r="C602" s="719">
        <v>45645</v>
      </c>
      <c r="D602" s="373"/>
      <c r="E602" s="346">
        <v>436.94200000000001</v>
      </c>
      <c r="F602" s="373"/>
      <c r="G602" s="347">
        <v>8.8699999999999992</v>
      </c>
      <c r="H602" s="374"/>
      <c r="I602" s="348">
        <v>1.2557</v>
      </c>
      <c r="J602" s="348">
        <v>0</v>
      </c>
      <c r="K602" s="348">
        <v>11.0138</v>
      </c>
      <c r="L602" s="348">
        <v>4.3529</v>
      </c>
      <c r="M602" s="348">
        <v>1.4874000000000001</v>
      </c>
      <c r="N602" s="350">
        <v>6.8288000000000002</v>
      </c>
      <c r="O602" s="348" t="s">
        <v>430</v>
      </c>
      <c r="P602" s="348" t="s">
        <v>430</v>
      </c>
      <c r="Q602" s="348" t="s">
        <v>430</v>
      </c>
      <c r="R602" s="348" t="s">
        <v>430</v>
      </c>
      <c r="S602" s="348">
        <v>12.993600000000001</v>
      </c>
      <c r="T602" s="348">
        <v>1.6036999999999999</v>
      </c>
      <c r="U602" s="348">
        <v>5.0948000000000002</v>
      </c>
      <c r="V602" s="348">
        <v>-1.9890000000000001</v>
      </c>
      <c r="W602" s="348">
        <v>12.993600000000001</v>
      </c>
      <c r="X602" s="348">
        <v>-8.4786000000000001</v>
      </c>
      <c r="Y602" s="374"/>
      <c r="Z602" s="346">
        <v>1</v>
      </c>
      <c r="AA602" s="346">
        <v>4</v>
      </c>
      <c r="AB602" s="346">
        <v>3</v>
      </c>
      <c r="AC602" s="346">
        <v>4</v>
      </c>
      <c r="AD602" s="346">
        <v>4</v>
      </c>
      <c r="AE602" s="346">
        <v>4</v>
      </c>
      <c r="AF602" s="346" t="s">
        <v>430</v>
      </c>
      <c r="AG602" s="346" t="s">
        <v>430</v>
      </c>
      <c r="AH602" s="346" t="s">
        <v>430</v>
      </c>
      <c r="AI602" s="346" t="s">
        <v>430</v>
      </c>
      <c r="AJ602" s="346">
        <v>3</v>
      </c>
      <c r="AK602" s="346">
        <v>1</v>
      </c>
      <c r="AL602" s="346">
        <v>5</v>
      </c>
      <c r="AM602" s="346">
        <v>4</v>
      </c>
      <c r="AN602" s="346">
        <v>3</v>
      </c>
      <c r="AO602" s="373"/>
      <c r="AP602" s="348" t="s">
        <v>430</v>
      </c>
      <c r="AQ602" s="348" t="s">
        <v>430</v>
      </c>
      <c r="AR602" s="348" t="s">
        <v>430</v>
      </c>
      <c r="AS602" s="348" t="s">
        <v>430</v>
      </c>
      <c r="AT602" s="348">
        <v>7.16</v>
      </c>
      <c r="AU602" s="351"/>
      <c r="AV602" s="346" t="s">
        <v>430</v>
      </c>
      <c r="AW602" s="346" t="s">
        <v>430</v>
      </c>
      <c r="AX602" s="346" t="s">
        <v>430</v>
      </c>
      <c r="AY602" s="346" t="s">
        <v>430</v>
      </c>
      <c r="AZ602" s="346">
        <v>3</v>
      </c>
      <c r="BA602" s="362"/>
      <c r="BB602" s="348">
        <v>21.982870144894601</v>
      </c>
      <c r="BC602" s="375">
        <v>1.21406689267304</v>
      </c>
      <c r="BD602" s="375">
        <v>-5.2444911642588202E-2</v>
      </c>
      <c r="BE602" s="375">
        <v>-0.79766288568848698</v>
      </c>
      <c r="BF602" s="374"/>
      <c r="BG602" s="348">
        <v>27.271799999999999</v>
      </c>
      <c r="BH602" s="348">
        <v>30.4099</v>
      </c>
      <c r="BI602" s="348">
        <v>35.430399999999999</v>
      </c>
      <c r="BJ602" s="348">
        <v>6.8879000000000001</v>
      </c>
      <c r="BK602" s="373"/>
      <c r="BL602" s="372" t="s">
        <v>3392</v>
      </c>
      <c r="BM602" s="372" t="s">
        <v>3393</v>
      </c>
      <c r="BN602" s="372" t="s">
        <v>3394</v>
      </c>
      <c r="BO602" s="372" t="s">
        <v>3395</v>
      </c>
      <c r="BP602" s="372" t="s">
        <v>3396</v>
      </c>
      <c r="BQ602" s="373"/>
      <c r="BR602" s="354" t="s">
        <v>443</v>
      </c>
    </row>
    <row r="603" spans="1:70" s="428" customFormat="1" x14ac:dyDescent="0.25">
      <c r="A603" s="345" t="s">
        <v>4000</v>
      </c>
      <c r="B603" s="373"/>
      <c r="C603" s="719">
        <v>45716</v>
      </c>
      <c r="D603" s="373"/>
      <c r="E603" s="346">
        <v>400.20100000000002</v>
      </c>
      <c r="F603" s="373"/>
      <c r="G603" s="347">
        <v>12.1708</v>
      </c>
      <c r="H603" s="374"/>
      <c r="I603" s="348">
        <v>1.0503</v>
      </c>
      <c r="J603" s="348">
        <v>-0.21479999999999999</v>
      </c>
      <c r="K603" s="348">
        <v>9.3355999999999995</v>
      </c>
      <c r="L603" s="348">
        <v>3.8845000000000001</v>
      </c>
      <c r="M603" s="348">
        <v>0.48299999999999998</v>
      </c>
      <c r="N603" s="350">
        <v>11.7517</v>
      </c>
      <c r="O603" s="348" t="s">
        <v>430</v>
      </c>
      <c r="P603" s="348" t="s">
        <v>430</v>
      </c>
      <c r="Q603" s="348" t="s">
        <v>430</v>
      </c>
      <c r="R603" s="348" t="s">
        <v>430</v>
      </c>
      <c r="S603" s="348">
        <v>11.5717</v>
      </c>
      <c r="T603" s="348">
        <v>-0.1133</v>
      </c>
      <c r="U603" s="348">
        <v>5.6631</v>
      </c>
      <c r="V603" s="348">
        <v>1.8247</v>
      </c>
      <c r="W603" s="348">
        <v>11.5717</v>
      </c>
      <c r="X603" s="348">
        <v>18.473299999999998</v>
      </c>
      <c r="Y603" s="374"/>
      <c r="Z603" s="346">
        <v>5</v>
      </c>
      <c r="AA603" s="346">
        <v>5</v>
      </c>
      <c r="AB603" s="346">
        <v>6</v>
      </c>
      <c r="AC603" s="346">
        <v>5</v>
      </c>
      <c r="AD603" s="346">
        <v>6</v>
      </c>
      <c r="AE603" s="346">
        <v>2</v>
      </c>
      <c r="AF603" s="346" t="s">
        <v>430</v>
      </c>
      <c r="AG603" s="346" t="s">
        <v>430</v>
      </c>
      <c r="AH603" s="346" t="s">
        <v>430</v>
      </c>
      <c r="AI603" s="346" t="s">
        <v>430</v>
      </c>
      <c r="AJ603" s="346">
        <v>6</v>
      </c>
      <c r="AK603" s="346">
        <v>4</v>
      </c>
      <c r="AL603" s="346">
        <v>3</v>
      </c>
      <c r="AM603" s="346">
        <v>2</v>
      </c>
      <c r="AN603" s="346">
        <v>6</v>
      </c>
      <c r="AO603" s="373"/>
      <c r="AP603" s="348" t="s">
        <v>430</v>
      </c>
      <c r="AQ603" s="348" t="s">
        <v>430</v>
      </c>
      <c r="AR603" s="348" t="s">
        <v>430</v>
      </c>
      <c r="AS603" s="348" t="s">
        <v>430</v>
      </c>
      <c r="AT603" s="348">
        <v>7.62</v>
      </c>
      <c r="AU603" s="351"/>
      <c r="AV603" s="346" t="s">
        <v>430</v>
      </c>
      <c r="AW603" s="346" t="s">
        <v>430</v>
      </c>
      <c r="AX603" s="346" t="s">
        <v>430</v>
      </c>
      <c r="AY603" s="346" t="s">
        <v>430</v>
      </c>
      <c r="AZ603" s="346">
        <v>2</v>
      </c>
      <c r="BA603" s="362"/>
      <c r="BB603" s="348">
        <v>16.387664758444402</v>
      </c>
      <c r="BC603" s="375">
        <v>1.0196271047261101</v>
      </c>
      <c r="BD603" s="375">
        <v>2.84460428792307E-2</v>
      </c>
      <c r="BE603" s="375">
        <v>0.37550401781739901</v>
      </c>
      <c r="BF603" s="374"/>
      <c r="BG603" s="348">
        <v>42.262300000000003</v>
      </c>
      <c r="BH603" s="348">
        <v>32.6706</v>
      </c>
      <c r="BI603" s="348">
        <v>16.5792</v>
      </c>
      <c r="BJ603" s="348">
        <v>8.4878999999999998</v>
      </c>
      <c r="BK603" s="373"/>
      <c r="BL603" s="372" t="s">
        <v>3398</v>
      </c>
      <c r="BM603" s="372" t="s">
        <v>3399</v>
      </c>
      <c r="BN603" s="372" t="s">
        <v>3400</v>
      </c>
      <c r="BO603" s="372" t="s">
        <v>3401</v>
      </c>
      <c r="BP603" s="372" t="s">
        <v>629</v>
      </c>
      <c r="BQ603" s="373"/>
      <c r="BR603" s="354" t="s">
        <v>443</v>
      </c>
    </row>
    <row r="604" spans="1:70" s="428" customFormat="1" x14ac:dyDescent="0.25">
      <c r="A604" s="345" t="s">
        <v>4001</v>
      </c>
      <c r="B604" s="373"/>
      <c r="C604" s="719">
        <v>45733</v>
      </c>
      <c r="D604" s="373"/>
      <c r="E604" s="346">
        <v>392.09</v>
      </c>
      <c r="F604" s="373"/>
      <c r="G604" s="347">
        <v>12.369400000000001</v>
      </c>
      <c r="H604" s="374"/>
      <c r="I604" s="348">
        <v>0.52990000000000004</v>
      </c>
      <c r="J604" s="348">
        <v>4.1204000000000001</v>
      </c>
      <c r="K604" s="348">
        <v>13.1227</v>
      </c>
      <c r="L604" s="348">
        <v>5.8254000000000001</v>
      </c>
      <c r="M604" s="348">
        <v>1.1637999999999999</v>
      </c>
      <c r="N604" s="350">
        <v>25.9114</v>
      </c>
      <c r="O604" s="348" t="s">
        <v>430</v>
      </c>
      <c r="P604" s="348" t="s">
        <v>430</v>
      </c>
      <c r="Q604" s="348" t="s">
        <v>430</v>
      </c>
      <c r="R604" s="348" t="s">
        <v>430</v>
      </c>
      <c r="S604" s="348">
        <v>15.7501</v>
      </c>
      <c r="T604" s="348">
        <v>0.61580000000000001</v>
      </c>
      <c r="U604" s="348">
        <v>10.3681</v>
      </c>
      <c r="V604" s="348">
        <v>10.203900000000001</v>
      </c>
      <c r="W604" s="348">
        <v>15.7501</v>
      </c>
      <c r="X604" s="348">
        <v>21.066199999999998</v>
      </c>
      <c r="Y604" s="374"/>
      <c r="Z604" s="346">
        <v>7</v>
      </c>
      <c r="AA604" s="346">
        <v>1</v>
      </c>
      <c r="AB604" s="346">
        <v>1</v>
      </c>
      <c r="AC604" s="346">
        <v>1</v>
      </c>
      <c r="AD604" s="346">
        <v>5</v>
      </c>
      <c r="AE604" s="346">
        <v>1</v>
      </c>
      <c r="AF604" s="346" t="s">
        <v>430</v>
      </c>
      <c r="AG604" s="346" t="s">
        <v>430</v>
      </c>
      <c r="AH604" s="346" t="s">
        <v>430</v>
      </c>
      <c r="AI604" s="346" t="s">
        <v>430</v>
      </c>
      <c r="AJ604" s="346">
        <v>1</v>
      </c>
      <c r="AK604" s="346">
        <v>2</v>
      </c>
      <c r="AL604" s="346">
        <v>1</v>
      </c>
      <c r="AM604" s="346">
        <v>1</v>
      </c>
      <c r="AN604" s="346">
        <v>1</v>
      </c>
      <c r="AO604" s="373"/>
      <c r="AP604" s="348" t="s">
        <v>430</v>
      </c>
      <c r="AQ604" s="348" t="s">
        <v>430</v>
      </c>
      <c r="AR604" s="348" t="s">
        <v>430</v>
      </c>
      <c r="AS604" s="348" t="s">
        <v>430</v>
      </c>
      <c r="AT604" s="348">
        <v>17.190000000000001</v>
      </c>
      <c r="AU604" s="351"/>
      <c r="AV604" s="346" t="s">
        <v>430</v>
      </c>
      <c r="AW604" s="346" t="s">
        <v>430</v>
      </c>
      <c r="AX604" s="346" t="s">
        <v>430</v>
      </c>
      <c r="AY604" s="346" t="s">
        <v>430</v>
      </c>
      <c r="AZ604" s="346">
        <v>1</v>
      </c>
      <c r="BA604" s="362"/>
      <c r="BB604" s="348">
        <v>20.121151099892</v>
      </c>
      <c r="BC604" s="375">
        <v>1.1925795371655099</v>
      </c>
      <c r="BD604" s="375">
        <v>6.3076748634417104E-2</v>
      </c>
      <c r="BE604" s="375">
        <v>1.16313851912295</v>
      </c>
      <c r="BF604" s="374"/>
      <c r="BG604" s="348">
        <v>37.423699999999997</v>
      </c>
      <c r="BH604" s="348">
        <v>28.905000000000001</v>
      </c>
      <c r="BI604" s="348">
        <v>27.816600000000001</v>
      </c>
      <c r="BJ604" s="348">
        <v>5.8547000000000002</v>
      </c>
      <c r="BK604" s="373"/>
      <c r="BL604" s="372" t="s">
        <v>3403</v>
      </c>
      <c r="BM604" s="372" t="s">
        <v>3404</v>
      </c>
      <c r="BN604" s="372" t="s">
        <v>3405</v>
      </c>
      <c r="BO604" s="372" t="s">
        <v>3406</v>
      </c>
      <c r="BP604" s="372" t="s">
        <v>3407</v>
      </c>
      <c r="BQ604" s="373"/>
      <c r="BR604" s="354" t="s">
        <v>476</v>
      </c>
    </row>
    <row r="605" spans="1:70" s="428" customFormat="1" x14ac:dyDescent="0.25">
      <c r="A605" s="885" t="s">
        <v>93</v>
      </c>
      <c r="B605" s="402"/>
      <c r="C605" s="724"/>
      <c r="D605" s="402"/>
      <c r="E605" s="403"/>
      <c r="F605" s="402"/>
      <c r="G605" s="404"/>
      <c r="H605" s="406"/>
      <c r="I605" s="405">
        <v>0.93700000000000006</v>
      </c>
      <c r="J605" s="405">
        <v>0.66910000000000003</v>
      </c>
      <c r="K605" s="405">
        <v>9.9609000000000005</v>
      </c>
      <c r="L605" s="405">
        <v>3.8079999999999998</v>
      </c>
      <c r="M605" s="405">
        <v>0.5171</v>
      </c>
      <c r="N605" s="407">
        <v>8.8071999999999999</v>
      </c>
      <c r="O605" s="405">
        <v>1.4439</v>
      </c>
      <c r="P605" s="405" t="s">
        <v>430</v>
      </c>
      <c r="Q605" s="405" t="s">
        <v>430</v>
      </c>
      <c r="R605" s="405" t="s">
        <v>430</v>
      </c>
      <c r="S605" s="405">
        <v>12.2127</v>
      </c>
      <c r="T605" s="405">
        <v>-0.43509999999999999</v>
      </c>
      <c r="U605" s="405">
        <v>4.8324999999999996</v>
      </c>
      <c r="V605" s="405">
        <v>-0.73270000000000002</v>
      </c>
      <c r="W605" s="405">
        <v>12.2127</v>
      </c>
      <c r="X605" s="405">
        <v>8.0596999999999994</v>
      </c>
      <c r="Y605" s="406"/>
      <c r="Z605" s="403">
        <v>8</v>
      </c>
      <c r="AA605" s="403">
        <v>8</v>
      </c>
      <c r="AB605" s="403">
        <v>8</v>
      </c>
      <c r="AC605" s="403">
        <v>8</v>
      </c>
      <c r="AD605" s="403">
        <v>8</v>
      </c>
      <c r="AE605" s="403">
        <v>6</v>
      </c>
      <c r="AF605" s="403">
        <v>2</v>
      </c>
      <c r="AG605" s="403">
        <v>0</v>
      </c>
      <c r="AH605" s="403">
        <v>0</v>
      </c>
      <c r="AI605" s="403">
        <v>0</v>
      </c>
      <c r="AJ605" s="403">
        <v>8</v>
      </c>
      <c r="AK605" s="403">
        <v>8</v>
      </c>
      <c r="AL605" s="403">
        <v>8</v>
      </c>
      <c r="AM605" s="403">
        <v>6</v>
      </c>
      <c r="AN605" s="403">
        <v>8</v>
      </c>
      <c r="AO605" s="402"/>
      <c r="AP605" s="405" t="s">
        <v>430</v>
      </c>
      <c r="AQ605" s="405" t="s">
        <v>430</v>
      </c>
      <c r="AR605" s="405" t="s">
        <v>430</v>
      </c>
      <c r="AS605" s="405" t="s">
        <v>430</v>
      </c>
      <c r="AT605" s="405">
        <v>6.0716666666666699</v>
      </c>
      <c r="AU605" s="408"/>
      <c r="AV605" s="403">
        <v>0</v>
      </c>
      <c r="AW605" s="403">
        <v>0</v>
      </c>
      <c r="AX605" s="403">
        <v>0</v>
      </c>
      <c r="AY605" s="403">
        <v>0</v>
      </c>
      <c r="AZ605" s="403">
        <v>6</v>
      </c>
      <c r="BA605" s="409"/>
      <c r="BB605" s="405"/>
      <c r="BC605" s="410"/>
      <c r="BD605" s="410"/>
      <c r="BE605" s="410"/>
      <c r="BF605" s="406"/>
      <c r="BG605" s="405"/>
      <c r="BH605" s="405"/>
      <c r="BI605" s="405"/>
      <c r="BJ605" s="405"/>
      <c r="BK605" s="402"/>
      <c r="BL605" s="401"/>
      <c r="BM605" s="401"/>
      <c r="BN605" s="401"/>
      <c r="BO605" s="401"/>
      <c r="BP605" s="401"/>
      <c r="BQ605" s="402"/>
      <c r="BR605" s="411"/>
    </row>
    <row r="606" spans="1:70" s="428" customFormat="1" x14ac:dyDescent="0.25">
      <c r="A606" s="886" t="s">
        <v>94</v>
      </c>
      <c r="B606" s="373"/>
      <c r="C606" s="719"/>
      <c r="D606" s="373"/>
      <c r="E606" s="346"/>
      <c r="F606" s="373"/>
      <c r="G606" s="347"/>
      <c r="H606" s="374"/>
      <c r="I606" s="348">
        <v>1.2557</v>
      </c>
      <c r="J606" s="348">
        <v>4.1204000000000001</v>
      </c>
      <c r="K606" s="348">
        <v>13.1227</v>
      </c>
      <c r="L606" s="348">
        <v>5.8254000000000001</v>
      </c>
      <c r="M606" s="348">
        <v>2.9893999999999998</v>
      </c>
      <c r="N606" s="350">
        <v>25.9114</v>
      </c>
      <c r="O606" s="348">
        <v>1.5177</v>
      </c>
      <c r="P606" s="348" t="s">
        <v>430</v>
      </c>
      <c r="Q606" s="348" t="s">
        <v>430</v>
      </c>
      <c r="R606" s="348" t="s">
        <v>430</v>
      </c>
      <c r="S606" s="348">
        <v>15.7501</v>
      </c>
      <c r="T606" s="348">
        <v>1.6036999999999999</v>
      </c>
      <c r="U606" s="348">
        <v>10.3681</v>
      </c>
      <c r="V606" s="348">
        <v>10.203900000000001</v>
      </c>
      <c r="W606" s="348">
        <v>15.7501</v>
      </c>
      <c r="X606" s="348">
        <v>21.066199999999998</v>
      </c>
      <c r="Y606" s="374"/>
      <c r="Z606" s="346"/>
      <c r="AA606" s="346"/>
      <c r="AB606" s="346"/>
      <c r="AC606" s="346"/>
      <c r="AD606" s="346"/>
      <c r="AE606" s="346"/>
      <c r="AF606" s="346"/>
      <c r="AG606" s="346"/>
      <c r="AH606" s="346"/>
      <c r="AI606" s="346"/>
      <c r="AJ606" s="346"/>
      <c r="AK606" s="346"/>
      <c r="AL606" s="346"/>
      <c r="AM606" s="346"/>
      <c r="AN606" s="346"/>
      <c r="AO606" s="373"/>
      <c r="AP606" s="348" t="s">
        <v>430</v>
      </c>
      <c r="AQ606" s="348" t="s">
        <v>430</v>
      </c>
      <c r="AR606" s="348" t="s">
        <v>430</v>
      </c>
      <c r="AS606" s="348" t="s">
        <v>430</v>
      </c>
      <c r="AT606" s="348">
        <v>17.190000000000001</v>
      </c>
      <c r="AU606" s="351"/>
      <c r="AV606" s="346"/>
      <c r="AW606" s="346"/>
      <c r="AX606" s="346"/>
      <c r="AY606" s="346"/>
      <c r="AZ606" s="346"/>
      <c r="BA606" s="362"/>
      <c r="BB606" s="348"/>
      <c r="BC606" s="375"/>
      <c r="BD606" s="375"/>
      <c r="BE606" s="375"/>
      <c r="BF606" s="374"/>
      <c r="BG606" s="348"/>
      <c r="BH606" s="348"/>
      <c r="BI606" s="348"/>
      <c r="BJ606" s="348"/>
      <c r="BK606" s="373"/>
      <c r="BL606" s="372"/>
      <c r="BM606" s="372"/>
      <c r="BN606" s="372"/>
      <c r="BO606" s="372"/>
      <c r="BP606" s="372"/>
      <c r="BQ606" s="373"/>
      <c r="BR606" s="354"/>
    </row>
    <row r="607" spans="1:70" s="428" customFormat="1" x14ac:dyDescent="0.25">
      <c r="A607" s="886" t="s">
        <v>95</v>
      </c>
      <c r="B607" s="373"/>
      <c r="C607" s="719"/>
      <c r="D607" s="373"/>
      <c r="E607" s="346"/>
      <c r="F607" s="373"/>
      <c r="G607" s="347"/>
      <c r="H607" s="374"/>
      <c r="I607" s="348">
        <v>0.48120000000000002</v>
      </c>
      <c r="J607" s="348">
        <v>-0.97189999999999999</v>
      </c>
      <c r="K607" s="348">
        <v>7.8525999999999998</v>
      </c>
      <c r="L607" s="348">
        <v>1.3629</v>
      </c>
      <c r="M607" s="348">
        <v>-3.1678999999999999</v>
      </c>
      <c r="N607" s="350">
        <v>-4.6493000000000002</v>
      </c>
      <c r="O607" s="348">
        <v>1.3701000000000001</v>
      </c>
      <c r="P607" s="348" t="s">
        <v>430</v>
      </c>
      <c r="Q607" s="348" t="s">
        <v>430</v>
      </c>
      <c r="R607" s="348" t="s">
        <v>430</v>
      </c>
      <c r="S607" s="348">
        <v>9.7879000000000005</v>
      </c>
      <c r="T607" s="348">
        <v>-3.4737</v>
      </c>
      <c r="U607" s="348">
        <v>-1.3918999999999999</v>
      </c>
      <c r="V607" s="348">
        <v>-9.4822000000000006</v>
      </c>
      <c r="W607" s="348">
        <v>9.7879000000000005</v>
      </c>
      <c r="X607" s="348">
        <v>-8.4786000000000001</v>
      </c>
      <c r="Y607" s="374"/>
      <c r="Z607" s="346"/>
      <c r="AA607" s="346"/>
      <c r="AB607" s="346"/>
      <c r="AC607" s="346"/>
      <c r="AD607" s="346"/>
      <c r="AE607" s="346"/>
      <c r="AF607" s="346"/>
      <c r="AG607" s="346"/>
      <c r="AH607" s="346"/>
      <c r="AI607" s="346"/>
      <c r="AJ607" s="346"/>
      <c r="AK607" s="346"/>
      <c r="AL607" s="346"/>
      <c r="AM607" s="346"/>
      <c r="AN607" s="346"/>
      <c r="AO607" s="373"/>
      <c r="AP607" s="348" t="s">
        <v>430</v>
      </c>
      <c r="AQ607" s="348" t="s">
        <v>430</v>
      </c>
      <c r="AR607" s="348" t="s">
        <v>430</v>
      </c>
      <c r="AS607" s="348" t="s">
        <v>430</v>
      </c>
      <c r="AT607" s="348">
        <v>-2.6</v>
      </c>
      <c r="AU607" s="351"/>
      <c r="AV607" s="346"/>
      <c r="AW607" s="346"/>
      <c r="AX607" s="346"/>
      <c r="AY607" s="346"/>
      <c r="AZ607" s="346"/>
      <c r="BA607" s="362"/>
      <c r="BB607" s="348"/>
      <c r="BC607" s="375"/>
      <c r="BD607" s="375"/>
      <c r="BE607" s="375"/>
      <c r="BF607" s="374"/>
      <c r="BG607" s="348"/>
      <c r="BH607" s="348"/>
      <c r="BI607" s="348"/>
      <c r="BJ607" s="348"/>
      <c r="BK607" s="373"/>
      <c r="BL607" s="372"/>
      <c r="BM607" s="372"/>
      <c r="BN607" s="372"/>
      <c r="BO607" s="372"/>
      <c r="BP607" s="372"/>
      <c r="BQ607" s="373"/>
      <c r="BR607" s="354"/>
    </row>
    <row r="608" spans="1:70" s="428" customFormat="1" x14ac:dyDescent="0.25">
      <c r="A608" s="887" t="s">
        <v>96</v>
      </c>
      <c r="B608" s="413"/>
      <c r="C608" s="725"/>
      <c r="D608" s="413"/>
      <c r="E608" s="414"/>
      <c r="F608" s="413"/>
      <c r="G608" s="415"/>
      <c r="H608" s="417"/>
      <c r="I608" s="416">
        <v>1.1229</v>
      </c>
      <c r="J608" s="416">
        <v>-0.1074</v>
      </c>
      <c r="K608" s="416">
        <v>9.4905500000000007</v>
      </c>
      <c r="L608" s="416">
        <v>4.1186999999999996</v>
      </c>
      <c r="M608" s="416">
        <v>1.3255999999999999</v>
      </c>
      <c r="N608" s="418">
        <v>7.22865</v>
      </c>
      <c r="O608" s="416">
        <v>1.4439</v>
      </c>
      <c r="P608" s="416" t="s">
        <v>430</v>
      </c>
      <c r="Q608" s="416" t="s">
        <v>430</v>
      </c>
      <c r="R608" s="416" t="s">
        <v>430</v>
      </c>
      <c r="S608" s="416">
        <v>11.797000000000001</v>
      </c>
      <c r="T608" s="416">
        <v>-0.15010000000000001</v>
      </c>
      <c r="U608" s="416">
        <v>5.1805000000000003</v>
      </c>
      <c r="V608" s="416">
        <v>-2.9337</v>
      </c>
      <c r="W608" s="416">
        <v>11.797000000000001</v>
      </c>
      <c r="X608" s="416">
        <v>8.9690499999999993</v>
      </c>
      <c r="Y608" s="417"/>
      <c r="Z608" s="414"/>
      <c r="AA608" s="414"/>
      <c r="AB608" s="414"/>
      <c r="AC608" s="414"/>
      <c r="AD608" s="414"/>
      <c r="AE608" s="414"/>
      <c r="AF608" s="414"/>
      <c r="AG608" s="414"/>
      <c r="AH608" s="414"/>
      <c r="AI608" s="414"/>
      <c r="AJ608" s="414"/>
      <c r="AK608" s="414"/>
      <c r="AL608" s="414"/>
      <c r="AM608" s="414"/>
      <c r="AN608" s="414"/>
      <c r="AO608" s="413"/>
      <c r="AP608" s="416" t="s">
        <v>430</v>
      </c>
      <c r="AQ608" s="416" t="s">
        <v>430</v>
      </c>
      <c r="AR608" s="416" t="s">
        <v>430</v>
      </c>
      <c r="AS608" s="416" t="s">
        <v>430</v>
      </c>
      <c r="AT608" s="416">
        <v>6.8</v>
      </c>
      <c r="AU608" s="419"/>
      <c r="AV608" s="414"/>
      <c r="AW608" s="414"/>
      <c r="AX608" s="414"/>
      <c r="AY608" s="414"/>
      <c r="AZ608" s="414"/>
      <c r="BA608" s="420"/>
      <c r="BB608" s="416"/>
      <c r="BC608" s="421"/>
      <c r="BD608" s="421"/>
      <c r="BE608" s="421"/>
      <c r="BF608" s="417"/>
      <c r="BG608" s="416"/>
      <c r="BH608" s="416"/>
      <c r="BI608" s="416"/>
      <c r="BJ608" s="416"/>
      <c r="BK608" s="413"/>
      <c r="BL608" s="412"/>
      <c r="BM608" s="412"/>
      <c r="BN608" s="412"/>
      <c r="BO608" s="412"/>
      <c r="BP608" s="412"/>
      <c r="BQ608" s="413"/>
      <c r="BR608" s="422"/>
    </row>
    <row r="609" spans="1:70" s="428" customFormat="1" ht="14.5" customHeight="1" x14ac:dyDescent="0.35">
      <c r="A609" s="874" t="s">
        <v>4002</v>
      </c>
      <c r="B609" s="862"/>
      <c r="C609" s="863"/>
      <c r="D609" s="862"/>
      <c r="E609" s="864"/>
      <c r="F609" s="862"/>
      <c r="G609" s="865"/>
      <c r="H609" s="867"/>
      <c r="I609" s="866"/>
      <c r="J609" s="866"/>
      <c r="K609" s="866"/>
      <c r="L609" s="866"/>
      <c r="M609" s="866"/>
      <c r="N609" s="868"/>
      <c r="O609" s="866"/>
      <c r="P609" s="866"/>
      <c r="Q609" s="866"/>
      <c r="R609" s="866"/>
      <c r="S609" s="866"/>
      <c r="T609" s="866"/>
      <c r="U609" s="866"/>
      <c r="V609" s="866"/>
      <c r="W609" s="866"/>
      <c r="X609" s="866"/>
      <c r="Y609" s="867"/>
      <c r="Z609" s="864"/>
      <c r="AA609" s="864"/>
      <c r="AB609" s="864"/>
      <c r="AC609" s="864"/>
      <c r="AD609" s="864"/>
      <c r="AE609" s="864"/>
      <c r="AF609" s="864"/>
      <c r="AG609" s="864"/>
      <c r="AH609" s="864"/>
      <c r="AI609" s="864"/>
      <c r="AJ609" s="864"/>
      <c r="AK609" s="864"/>
      <c r="AL609" s="864"/>
      <c r="AM609" s="864"/>
      <c r="AN609" s="864"/>
      <c r="AO609" s="862"/>
      <c r="AP609" s="866"/>
      <c r="AQ609" s="866"/>
      <c r="AR609" s="866"/>
      <c r="AS609" s="866"/>
      <c r="AT609" s="866"/>
      <c r="AU609" s="869"/>
      <c r="AV609" s="864"/>
      <c r="AW609" s="864"/>
      <c r="AX609" s="864"/>
      <c r="AY609" s="864"/>
      <c r="AZ609" s="864"/>
      <c r="BA609" s="870"/>
      <c r="BB609" s="866"/>
      <c r="BC609" s="871"/>
      <c r="BD609" s="871"/>
      <c r="BE609" s="871"/>
      <c r="BF609" s="867"/>
      <c r="BG609" s="866"/>
      <c r="BH609" s="866"/>
      <c r="BI609" s="866"/>
      <c r="BJ609" s="866"/>
      <c r="BK609" s="862"/>
      <c r="BL609" s="872"/>
      <c r="BM609" s="872"/>
      <c r="BN609" s="872"/>
      <c r="BO609" s="872"/>
      <c r="BP609" s="872"/>
      <c r="BQ609" s="862"/>
      <c r="BR609" s="873"/>
    </row>
    <row r="610" spans="1:70" s="428" customFormat="1" x14ac:dyDescent="0.25">
      <c r="A610" s="345" t="s">
        <v>4003</v>
      </c>
      <c r="B610" s="373"/>
      <c r="C610" s="719">
        <v>41275</v>
      </c>
      <c r="D610" s="373"/>
      <c r="E610" s="346">
        <v>5837.97</v>
      </c>
      <c r="F610" s="373"/>
      <c r="G610" s="347">
        <v>408.16129999999998</v>
      </c>
      <c r="H610" s="374"/>
      <c r="I610" s="348">
        <v>1.9000999999999999</v>
      </c>
      <c r="J610" s="348">
        <v>1.2374000000000001</v>
      </c>
      <c r="K610" s="348">
        <v>10.1036</v>
      </c>
      <c r="L610" s="348">
        <v>8.4433000000000007</v>
      </c>
      <c r="M610" s="348">
        <v>3.5969000000000002</v>
      </c>
      <c r="N610" s="350">
        <v>7.3754999999999997</v>
      </c>
      <c r="O610" s="348">
        <v>4.3696000000000002</v>
      </c>
      <c r="P610" s="348">
        <v>9.1705000000000005</v>
      </c>
      <c r="Q610" s="348">
        <v>10.320600000000001</v>
      </c>
      <c r="R610" s="348">
        <v>11.647399999999999</v>
      </c>
      <c r="S610" s="348">
        <v>12.056699999999999</v>
      </c>
      <c r="T610" s="348">
        <v>4.5678000000000001</v>
      </c>
      <c r="U610" s="348">
        <v>6.7797999999999998</v>
      </c>
      <c r="V610" s="348">
        <v>0.996</v>
      </c>
      <c r="W610" s="348">
        <v>12.056699999999999</v>
      </c>
      <c r="X610" s="348">
        <v>14.3294</v>
      </c>
      <c r="Y610" s="374"/>
      <c r="Z610" s="346">
        <v>1</v>
      </c>
      <c r="AA610" s="346">
        <v>4</v>
      </c>
      <c r="AB610" s="346">
        <v>3</v>
      </c>
      <c r="AC610" s="346">
        <v>2</v>
      </c>
      <c r="AD610" s="346">
        <v>2</v>
      </c>
      <c r="AE610" s="346">
        <v>5</v>
      </c>
      <c r="AF610" s="346">
        <v>3</v>
      </c>
      <c r="AG610" s="346">
        <v>5</v>
      </c>
      <c r="AH610" s="346">
        <v>3</v>
      </c>
      <c r="AI610" s="346">
        <v>1</v>
      </c>
      <c r="AJ610" s="346">
        <v>3</v>
      </c>
      <c r="AK610" s="346">
        <v>2</v>
      </c>
      <c r="AL610" s="346">
        <v>2</v>
      </c>
      <c r="AM610" s="346">
        <v>4</v>
      </c>
      <c r="AN610" s="346">
        <v>3</v>
      </c>
      <c r="AO610" s="373"/>
      <c r="AP610" s="348">
        <v>11.25</v>
      </c>
      <c r="AQ610" s="348">
        <v>10.87</v>
      </c>
      <c r="AR610" s="348">
        <v>7.3</v>
      </c>
      <c r="AS610" s="348">
        <v>4.72</v>
      </c>
      <c r="AT610" s="348">
        <v>9.2200000000000006</v>
      </c>
      <c r="AU610" s="351"/>
      <c r="AV610" s="346">
        <v>1</v>
      </c>
      <c r="AW610" s="346">
        <v>2</v>
      </c>
      <c r="AX610" s="346">
        <v>3</v>
      </c>
      <c r="AY610" s="346">
        <v>3</v>
      </c>
      <c r="AZ610" s="346">
        <v>2</v>
      </c>
      <c r="BA610" s="362"/>
      <c r="BB610" s="348">
        <v>12.580754392255701</v>
      </c>
      <c r="BC610" s="375">
        <v>0.60710987722136001</v>
      </c>
      <c r="BD610" s="375">
        <v>2.4437213286827499E-2</v>
      </c>
      <c r="BE610" s="375">
        <v>-0.34528822271257398</v>
      </c>
      <c r="BF610" s="374"/>
      <c r="BG610" s="348">
        <v>36.305</v>
      </c>
      <c r="BH610" s="348">
        <v>21.314599999999999</v>
      </c>
      <c r="BI610" s="348">
        <v>40.773200000000003</v>
      </c>
      <c r="BJ610" s="348">
        <v>1.6072</v>
      </c>
      <c r="BK610" s="373"/>
      <c r="BL610" s="372" t="s">
        <v>3410</v>
      </c>
      <c r="BM610" s="372" t="s">
        <v>3411</v>
      </c>
      <c r="BN610" s="372" t="s">
        <v>3412</v>
      </c>
      <c r="BO610" s="372" t="s">
        <v>3413</v>
      </c>
      <c r="BP610" s="372" t="s">
        <v>3414</v>
      </c>
      <c r="BQ610" s="373"/>
      <c r="BR610" s="354" t="s">
        <v>463</v>
      </c>
    </row>
    <row r="611" spans="1:70" s="428" customFormat="1" x14ac:dyDescent="0.25">
      <c r="A611" s="345" t="s">
        <v>4004</v>
      </c>
      <c r="B611" s="373"/>
      <c r="C611" s="719">
        <v>41275</v>
      </c>
      <c r="D611" s="373"/>
      <c r="E611" s="346">
        <v>3357.6</v>
      </c>
      <c r="F611" s="373"/>
      <c r="G611" s="347">
        <v>1416.13</v>
      </c>
      <c r="H611" s="374"/>
      <c r="I611" s="348" t="s">
        <v>430</v>
      </c>
      <c r="J611" s="348">
        <v>-0.20300000000000001</v>
      </c>
      <c r="K611" s="348">
        <v>8.9624000000000006</v>
      </c>
      <c r="L611" s="348">
        <v>1.3672</v>
      </c>
      <c r="M611" s="348">
        <v>-8.4483999999999995</v>
      </c>
      <c r="N611" s="350">
        <v>4.2849000000000004</v>
      </c>
      <c r="O611" s="348">
        <v>3.258</v>
      </c>
      <c r="P611" s="348">
        <v>13.3645</v>
      </c>
      <c r="Q611" s="348">
        <v>7.8506</v>
      </c>
      <c r="R611" s="348">
        <v>9.1323000000000008</v>
      </c>
      <c r="S611" s="348">
        <v>10.757199999999999</v>
      </c>
      <c r="T611" s="348">
        <v>-4.9686000000000003</v>
      </c>
      <c r="U611" s="348">
        <v>-6.3784000000000001</v>
      </c>
      <c r="V611" s="348">
        <v>-7.5439999999999996</v>
      </c>
      <c r="W611" s="348">
        <v>10.757199999999999</v>
      </c>
      <c r="X611" s="348">
        <v>13.3566</v>
      </c>
      <c r="Y611" s="374"/>
      <c r="Z611" s="346" t="s">
        <v>430</v>
      </c>
      <c r="AA611" s="346">
        <v>6</v>
      </c>
      <c r="AB611" s="346">
        <v>5</v>
      </c>
      <c r="AC611" s="346">
        <v>5</v>
      </c>
      <c r="AD611" s="346">
        <v>7</v>
      </c>
      <c r="AE611" s="346">
        <v>6</v>
      </c>
      <c r="AF611" s="346">
        <v>4</v>
      </c>
      <c r="AG611" s="346">
        <v>3</v>
      </c>
      <c r="AH611" s="346">
        <v>4</v>
      </c>
      <c r="AI611" s="346">
        <v>3</v>
      </c>
      <c r="AJ611" s="346">
        <v>6</v>
      </c>
      <c r="AK611" s="346">
        <v>7</v>
      </c>
      <c r="AL611" s="346">
        <v>7</v>
      </c>
      <c r="AM611" s="346">
        <v>6</v>
      </c>
      <c r="AN611" s="346">
        <v>6</v>
      </c>
      <c r="AO611" s="373"/>
      <c r="AP611" s="348">
        <v>8.4700000000000006</v>
      </c>
      <c r="AQ611" s="348">
        <v>8.3800000000000008</v>
      </c>
      <c r="AR611" s="348">
        <v>6.99</v>
      </c>
      <c r="AS611" s="348">
        <v>2.96</v>
      </c>
      <c r="AT611" s="348">
        <v>-7.39</v>
      </c>
      <c r="AU611" s="351"/>
      <c r="AV611" s="346">
        <v>3</v>
      </c>
      <c r="AW611" s="346">
        <v>3</v>
      </c>
      <c r="AX611" s="346">
        <v>4</v>
      </c>
      <c r="AY611" s="346">
        <v>5</v>
      </c>
      <c r="AZ611" s="346">
        <v>6</v>
      </c>
      <c r="BA611" s="362"/>
      <c r="BB611" s="348">
        <v>15.625262888748001</v>
      </c>
      <c r="BC611" s="375">
        <v>0.87859660785804095</v>
      </c>
      <c r="BD611" s="375">
        <v>4.1336006315254498E-2</v>
      </c>
      <c r="BE611" s="375">
        <v>-2.3995231150892499E-2</v>
      </c>
      <c r="BF611" s="374"/>
      <c r="BG611" s="348">
        <v>27.170500000000001</v>
      </c>
      <c r="BH611" s="348">
        <v>31.382999999999999</v>
      </c>
      <c r="BI611" s="348">
        <v>39.7239</v>
      </c>
      <c r="BJ611" s="348">
        <v>1.7225999999999999</v>
      </c>
      <c r="BK611" s="373"/>
      <c r="BL611" s="372" t="s">
        <v>3416</v>
      </c>
      <c r="BM611" s="372" t="s">
        <v>3417</v>
      </c>
      <c r="BN611" s="372" t="s">
        <v>3418</v>
      </c>
      <c r="BO611" s="372" t="s">
        <v>3419</v>
      </c>
      <c r="BP611" s="372" t="s">
        <v>3420</v>
      </c>
      <c r="BQ611" s="373"/>
      <c r="BR611" s="354" t="s">
        <v>476</v>
      </c>
    </row>
    <row r="612" spans="1:70" s="428" customFormat="1" x14ac:dyDescent="0.25">
      <c r="A612" s="345" t="s">
        <v>4005</v>
      </c>
      <c r="B612" s="373"/>
      <c r="C612" s="719">
        <v>41275</v>
      </c>
      <c r="D612" s="373"/>
      <c r="E612" s="346">
        <v>2641.13</v>
      </c>
      <c r="F612" s="373"/>
      <c r="G612" s="347">
        <v>431.0539</v>
      </c>
      <c r="H612" s="374"/>
      <c r="I612" s="348">
        <v>1.4968999999999999</v>
      </c>
      <c r="J612" s="348">
        <v>1.0721000000000001</v>
      </c>
      <c r="K612" s="348">
        <v>9.0785999999999998</v>
      </c>
      <c r="L612" s="348">
        <v>-0.41770000000000002</v>
      </c>
      <c r="M612" s="348">
        <v>-5.0433000000000003</v>
      </c>
      <c r="N612" s="350">
        <v>8.1800999999999995</v>
      </c>
      <c r="O612" s="348">
        <v>4.7534999999999998</v>
      </c>
      <c r="P612" s="348">
        <v>13.657500000000001</v>
      </c>
      <c r="Q612" s="348">
        <v>11.836499999999999</v>
      </c>
      <c r="R612" s="348">
        <v>11.048299999999999</v>
      </c>
      <c r="S612" s="348">
        <v>10.7737</v>
      </c>
      <c r="T612" s="348">
        <v>-4.4272</v>
      </c>
      <c r="U612" s="348">
        <v>-2.2048000000000001</v>
      </c>
      <c r="V612" s="348">
        <v>-0.83109999999999995</v>
      </c>
      <c r="W612" s="348">
        <v>10.7737</v>
      </c>
      <c r="X612" s="348">
        <v>14.0685</v>
      </c>
      <c r="Y612" s="374"/>
      <c r="Z612" s="346">
        <v>2</v>
      </c>
      <c r="AA612" s="346">
        <v>5</v>
      </c>
      <c r="AB612" s="346">
        <v>4</v>
      </c>
      <c r="AC612" s="346">
        <v>7</v>
      </c>
      <c r="AD612" s="346">
        <v>6</v>
      </c>
      <c r="AE612" s="346">
        <v>4</v>
      </c>
      <c r="AF612" s="346">
        <v>2</v>
      </c>
      <c r="AG612" s="346">
        <v>2</v>
      </c>
      <c r="AH612" s="346">
        <v>2</v>
      </c>
      <c r="AI612" s="346">
        <v>2</v>
      </c>
      <c r="AJ612" s="346">
        <v>5</v>
      </c>
      <c r="AK612" s="346">
        <v>6</v>
      </c>
      <c r="AL612" s="346">
        <v>6</v>
      </c>
      <c r="AM612" s="346">
        <v>5</v>
      </c>
      <c r="AN612" s="346">
        <v>5</v>
      </c>
      <c r="AO612" s="373"/>
      <c r="AP612" s="348">
        <v>10.85</v>
      </c>
      <c r="AQ612" s="348">
        <v>11.24</v>
      </c>
      <c r="AR612" s="348">
        <v>9.18</v>
      </c>
      <c r="AS612" s="348">
        <v>5.38</v>
      </c>
      <c r="AT612" s="348">
        <v>-1.21</v>
      </c>
      <c r="AU612" s="351"/>
      <c r="AV612" s="346">
        <v>2</v>
      </c>
      <c r="AW612" s="346">
        <v>1</v>
      </c>
      <c r="AX612" s="346">
        <v>2</v>
      </c>
      <c r="AY612" s="346">
        <v>2</v>
      </c>
      <c r="AZ612" s="346">
        <v>5</v>
      </c>
      <c r="BA612" s="362"/>
      <c r="BB612" s="348">
        <v>13.6137868025121</v>
      </c>
      <c r="BC612" s="375">
        <v>0.77590924479943202</v>
      </c>
      <c r="BD612" s="375">
        <v>4.7742744036456897E-2</v>
      </c>
      <c r="BE612" s="375">
        <v>-0.1842498496179</v>
      </c>
      <c r="BF612" s="374"/>
      <c r="BG612" s="348">
        <v>46.596899999999998</v>
      </c>
      <c r="BH612" s="348">
        <v>20.6309</v>
      </c>
      <c r="BI612" s="348">
        <v>27.306699999999999</v>
      </c>
      <c r="BJ612" s="348">
        <v>5.4654999999999996</v>
      </c>
      <c r="BK612" s="373"/>
      <c r="BL612" s="372" t="s">
        <v>3422</v>
      </c>
      <c r="BM612" s="372" t="s">
        <v>3423</v>
      </c>
      <c r="BN612" s="372" t="s">
        <v>3424</v>
      </c>
      <c r="BO612" s="372" t="s">
        <v>3425</v>
      </c>
      <c r="BP612" s="372" t="s">
        <v>3426</v>
      </c>
      <c r="BQ612" s="373"/>
      <c r="BR612" s="354" t="s">
        <v>513</v>
      </c>
    </row>
    <row r="613" spans="1:70" s="428" customFormat="1" ht="11" x14ac:dyDescent="0.3">
      <c r="A613" s="841" t="s">
        <v>4006</v>
      </c>
      <c r="B613" s="842"/>
      <c r="C613" s="843">
        <v>45593</v>
      </c>
      <c r="D613" s="842"/>
      <c r="E613" s="844">
        <v>2021.96</v>
      </c>
      <c r="F613" s="842"/>
      <c r="G613" s="845">
        <v>11.808</v>
      </c>
      <c r="H613" s="847"/>
      <c r="I613" s="846">
        <v>1.3735999999999999</v>
      </c>
      <c r="J613" s="846">
        <v>3.2258</v>
      </c>
      <c r="K613" s="846">
        <v>13.277100000000001</v>
      </c>
      <c r="L613" s="846">
        <v>12.4893</v>
      </c>
      <c r="M613" s="846">
        <v>8.6791999999999998</v>
      </c>
      <c r="N613" s="848">
        <v>27.429500000000001</v>
      </c>
      <c r="O613" s="846" t="s">
        <v>430</v>
      </c>
      <c r="P613" s="846" t="s">
        <v>430</v>
      </c>
      <c r="Q613" s="846" t="s">
        <v>430</v>
      </c>
      <c r="R613" s="846" t="s">
        <v>430</v>
      </c>
      <c r="S613" s="846">
        <v>15.3688</v>
      </c>
      <c r="T613" s="846">
        <v>7.9440999999999997</v>
      </c>
      <c r="U613" s="846">
        <v>12.179399999999999</v>
      </c>
      <c r="V613" s="846">
        <v>15.459099999999999</v>
      </c>
      <c r="W613" s="846">
        <v>15.3688</v>
      </c>
      <c r="X613" s="846">
        <v>11.7506</v>
      </c>
      <c r="Y613" s="847"/>
      <c r="Z613" s="844">
        <v>3</v>
      </c>
      <c r="AA613" s="844">
        <v>1</v>
      </c>
      <c r="AB613" s="844">
        <v>1</v>
      </c>
      <c r="AC613" s="844">
        <v>1</v>
      </c>
      <c r="AD613" s="844">
        <v>1</v>
      </c>
      <c r="AE613" s="844">
        <v>1</v>
      </c>
      <c r="AF613" s="844" t="s">
        <v>430</v>
      </c>
      <c r="AG613" s="844" t="s">
        <v>430</v>
      </c>
      <c r="AH613" s="844" t="s">
        <v>430</v>
      </c>
      <c r="AI613" s="844" t="s">
        <v>430</v>
      </c>
      <c r="AJ613" s="844">
        <v>1</v>
      </c>
      <c r="AK613" s="844">
        <v>1</v>
      </c>
      <c r="AL613" s="844">
        <v>1</v>
      </c>
      <c r="AM613" s="844">
        <v>1</v>
      </c>
      <c r="AN613" s="844">
        <v>1</v>
      </c>
      <c r="AO613" s="842"/>
      <c r="AP613" s="846" t="s">
        <v>430</v>
      </c>
      <c r="AQ613" s="846" t="s">
        <v>430</v>
      </c>
      <c r="AR613" s="846" t="s">
        <v>430</v>
      </c>
      <c r="AS613" s="846" t="s">
        <v>430</v>
      </c>
      <c r="AT613" s="846">
        <v>25.96</v>
      </c>
      <c r="AU613" s="849"/>
      <c r="AV613" s="844" t="s">
        <v>430</v>
      </c>
      <c r="AW613" s="844" t="s">
        <v>430</v>
      </c>
      <c r="AX613" s="844" t="s">
        <v>430</v>
      </c>
      <c r="AY613" s="844" t="s">
        <v>430</v>
      </c>
      <c r="AZ613" s="844">
        <v>1</v>
      </c>
      <c r="BA613" s="851"/>
      <c r="BB613" s="846">
        <v>18.4526448683567</v>
      </c>
      <c r="BC613" s="852">
        <v>1.0097071232954</v>
      </c>
      <c r="BD613" s="852">
        <v>2.17685042167883E-2</v>
      </c>
      <c r="BE613" s="852">
        <v>0.14511155017903399</v>
      </c>
      <c r="BF613" s="847"/>
      <c r="BG613" s="846">
        <v>42.559399999999997</v>
      </c>
      <c r="BH613" s="846">
        <v>23.286200000000001</v>
      </c>
      <c r="BI613" s="846">
        <v>32.322000000000003</v>
      </c>
      <c r="BJ613" s="846">
        <v>1.8324</v>
      </c>
      <c r="BK613" s="842"/>
      <c r="BL613" s="855" t="s">
        <v>3428</v>
      </c>
      <c r="BM613" s="855" t="s">
        <v>3429</v>
      </c>
      <c r="BN613" s="855" t="s">
        <v>3430</v>
      </c>
      <c r="BO613" s="855" t="s">
        <v>3431</v>
      </c>
      <c r="BP613" s="855" t="s">
        <v>1567</v>
      </c>
      <c r="BQ613" s="842"/>
      <c r="BR613" s="856" t="s">
        <v>604</v>
      </c>
    </row>
    <row r="614" spans="1:70" s="428" customFormat="1" x14ac:dyDescent="0.25">
      <c r="A614" s="345" t="s">
        <v>4007</v>
      </c>
      <c r="B614" s="373"/>
      <c r="C614" s="719">
        <v>43633</v>
      </c>
      <c r="D614" s="373"/>
      <c r="E614" s="346">
        <v>1692.26</v>
      </c>
      <c r="F614" s="373"/>
      <c r="G614" s="347">
        <v>31.41</v>
      </c>
      <c r="H614" s="374"/>
      <c r="I614" s="348" t="s">
        <v>430</v>
      </c>
      <c r="J614" s="348">
        <v>-0.60129999999999995</v>
      </c>
      <c r="K614" s="348">
        <v>8.3850999999999996</v>
      </c>
      <c r="L614" s="348">
        <v>1.7162999999999999</v>
      </c>
      <c r="M614" s="348">
        <v>-0.50680000000000003</v>
      </c>
      <c r="N614" s="350">
        <v>12.4556</v>
      </c>
      <c r="O614" s="348">
        <v>7.383</v>
      </c>
      <c r="P614" s="348">
        <v>16.037400000000002</v>
      </c>
      <c r="Q614" s="348">
        <v>14.8653</v>
      </c>
      <c r="R614" s="348" t="s">
        <v>430</v>
      </c>
      <c r="S614" s="348">
        <v>9.5188000000000006</v>
      </c>
      <c r="T614" s="348">
        <v>-2.0274000000000001</v>
      </c>
      <c r="U614" s="348">
        <v>2.8824000000000001</v>
      </c>
      <c r="V614" s="348">
        <v>3.8690000000000002</v>
      </c>
      <c r="W614" s="348">
        <v>9.5188000000000006</v>
      </c>
      <c r="X614" s="348">
        <v>18.163900000000002</v>
      </c>
      <c r="Y614" s="374"/>
      <c r="Z614" s="346" t="s">
        <v>430</v>
      </c>
      <c r="AA614" s="346">
        <v>7</v>
      </c>
      <c r="AB614" s="346">
        <v>7</v>
      </c>
      <c r="AC614" s="346">
        <v>4</v>
      </c>
      <c r="AD614" s="346">
        <v>3</v>
      </c>
      <c r="AE614" s="346">
        <v>2</v>
      </c>
      <c r="AF614" s="346">
        <v>1</v>
      </c>
      <c r="AG614" s="346">
        <v>1</v>
      </c>
      <c r="AH614" s="346">
        <v>1</v>
      </c>
      <c r="AI614" s="346" t="s">
        <v>430</v>
      </c>
      <c r="AJ614" s="346">
        <v>7</v>
      </c>
      <c r="AK614" s="346">
        <v>4</v>
      </c>
      <c r="AL614" s="346">
        <v>3</v>
      </c>
      <c r="AM614" s="346">
        <v>2</v>
      </c>
      <c r="AN614" s="346">
        <v>7</v>
      </c>
      <c r="AO614" s="373"/>
      <c r="AP614" s="348" t="s">
        <v>430</v>
      </c>
      <c r="AQ614" s="348" t="s">
        <v>430</v>
      </c>
      <c r="AR614" s="348">
        <v>11.88</v>
      </c>
      <c r="AS614" s="348">
        <v>8.24</v>
      </c>
      <c r="AT614" s="348">
        <v>5.16</v>
      </c>
      <c r="AU614" s="351"/>
      <c r="AV614" s="346" t="s">
        <v>430</v>
      </c>
      <c r="AW614" s="346" t="s">
        <v>430</v>
      </c>
      <c r="AX614" s="346">
        <v>1</v>
      </c>
      <c r="AY614" s="346">
        <v>1</v>
      </c>
      <c r="AZ614" s="346">
        <v>3</v>
      </c>
      <c r="BA614" s="362"/>
      <c r="BB614" s="348">
        <v>12.8664177618981</v>
      </c>
      <c r="BC614" s="375">
        <v>0.74528989312647398</v>
      </c>
      <c r="BD614" s="375">
        <v>6.23694532489322E-2</v>
      </c>
      <c r="BE614" s="375">
        <v>0.234229222805131</v>
      </c>
      <c r="BF614" s="374"/>
      <c r="BG614" s="348">
        <v>46.187600000000003</v>
      </c>
      <c r="BH614" s="348">
        <v>12.7254</v>
      </c>
      <c r="BI614" s="348">
        <v>36.611899999999999</v>
      </c>
      <c r="BJ614" s="348">
        <v>4.4751000000000003</v>
      </c>
      <c r="BK614" s="373"/>
      <c r="BL614" s="372" t="s">
        <v>3433</v>
      </c>
      <c r="BM614" s="372" t="s">
        <v>3434</v>
      </c>
      <c r="BN614" s="372" t="s">
        <v>2822</v>
      </c>
      <c r="BO614" s="372" t="s">
        <v>670</v>
      </c>
      <c r="BP614" s="372" t="s">
        <v>3435</v>
      </c>
      <c r="BQ614" s="373"/>
      <c r="BR614" s="354" t="s">
        <v>1020</v>
      </c>
    </row>
    <row r="615" spans="1:70" s="428" customFormat="1" x14ac:dyDescent="0.25">
      <c r="A615" s="345" t="s">
        <v>4008</v>
      </c>
      <c r="B615" s="373"/>
      <c r="C615" s="719">
        <v>44994</v>
      </c>
      <c r="D615" s="373"/>
      <c r="E615" s="346">
        <v>528.53399999999999</v>
      </c>
      <c r="F615" s="373"/>
      <c r="G615" s="347">
        <v>13.835000000000001</v>
      </c>
      <c r="H615" s="374"/>
      <c r="I615" s="348">
        <v>1.0812999999999999</v>
      </c>
      <c r="J615" s="348">
        <v>1.8103</v>
      </c>
      <c r="K615" s="348">
        <v>10.795199999999999</v>
      </c>
      <c r="L615" s="348">
        <v>2.2694000000000001</v>
      </c>
      <c r="M615" s="348">
        <v>-2.157</v>
      </c>
      <c r="N615" s="350">
        <v>9.2111999999999998</v>
      </c>
      <c r="O615" s="348">
        <v>2.6419999999999999</v>
      </c>
      <c r="P615" s="348">
        <v>10.7567</v>
      </c>
      <c r="Q615" s="348" t="s">
        <v>430</v>
      </c>
      <c r="R615" s="348" t="s">
        <v>430</v>
      </c>
      <c r="S615" s="348">
        <v>12.929600000000001</v>
      </c>
      <c r="T615" s="348">
        <v>-1.2491000000000001</v>
      </c>
      <c r="U615" s="348">
        <v>-0.1371</v>
      </c>
      <c r="V615" s="348">
        <v>1.6532</v>
      </c>
      <c r="W615" s="348">
        <v>12.929600000000001</v>
      </c>
      <c r="X615" s="348">
        <v>10.9024</v>
      </c>
      <c r="Y615" s="374"/>
      <c r="Z615" s="346">
        <v>5</v>
      </c>
      <c r="AA615" s="346">
        <v>2</v>
      </c>
      <c r="AB615" s="346">
        <v>2</v>
      </c>
      <c r="AC615" s="346">
        <v>3</v>
      </c>
      <c r="AD615" s="346">
        <v>5</v>
      </c>
      <c r="AE615" s="346">
        <v>3</v>
      </c>
      <c r="AF615" s="346">
        <v>5</v>
      </c>
      <c r="AG615" s="346">
        <v>4</v>
      </c>
      <c r="AH615" s="346" t="s">
        <v>430</v>
      </c>
      <c r="AI615" s="346" t="s">
        <v>430</v>
      </c>
      <c r="AJ615" s="346">
        <v>2</v>
      </c>
      <c r="AK615" s="346">
        <v>3</v>
      </c>
      <c r="AL615" s="346">
        <v>5</v>
      </c>
      <c r="AM615" s="346">
        <v>3</v>
      </c>
      <c r="AN615" s="346">
        <v>2</v>
      </c>
      <c r="AO615" s="373"/>
      <c r="AP615" s="348" t="s">
        <v>430</v>
      </c>
      <c r="AQ615" s="348" t="s">
        <v>430</v>
      </c>
      <c r="AR615" s="348" t="s">
        <v>430</v>
      </c>
      <c r="AS615" s="348">
        <v>4.05</v>
      </c>
      <c r="AT615" s="348">
        <v>3.04</v>
      </c>
      <c r="AU615" s="351"/>
      <c r="AV615" s="346" t="s">
        <v>430</v>
      </c>
      <c r="AW615" s="346" t="s">
        <v>430</v>
      </c>
      <c r="AX615" s="346" t="s">
        <v>430</v>
      </c>
      <c r="AY615" s="346">
        <v>4</v>
      </c>
      <c r="AZ615" s="346">
        <v>4</v>
      </c>
      <c r="BA615" s="362"/>
      <c r="BB615" s="348">
        <v>15.149168184396601</v>
      </c>
      <c r="BC615" s="375">
        <v>0.88374595190046401</v>
      </c>
      <c r="BD615" s="375">
        <v>2.76994121734935E-2</v>
      </c>
      <c r="BE615" s="375">
        <v>-0.53052565885152703</v>
      </c>
      <c r="BF615" s="374"/>
      <c r="BG615" s="348">
        <v>46.304400000000001</v>
      </c>
      <c r="BH615" s="348">
        <v>29.866800000000001</v>
      </c>
      <c r="BI615" s="348">
        <v>18.980799999999999</v>
      </c>
      <c r="BJ615" s="348">
        <v>4.8479999999999999</v>
      </c>
      <c r="BK615" s="373"/>
      <c r="BL615" s="372" t="s">
        <v>3437</v>
      </c>
      <c r="BM615" s="372" t="s">
        <v>3438</v>
      </c>
      <c r="BN615" s="372" t="s">
        <v>3439</v>
      </c>
      <c r="BO615" s="372" t="s">
        <v>1714</v>
      </c>
      <c r="BP615" s="372" t="s">
        <v>3440</v>
      </c>
      <c r="BQ615" s="373"/>
      <c r="BR615" s="354" t="s">
        <v>443</v>
      </c>
    </row>
    <row r="616" spans="1:70" s="428" customFormat="1" x14ac:dyDescent="0.25">
      <c r="A616" s="345" t="s">
        <v>4009</v>
      </c>
      <c r="B616" s="373"/>
      <c r="C616" s="719">
        <v>45860</v>
      </c>
      <c r="D616" s="373"/>
      <c r="E616" s="346">
        <v>416.05399999999997</v>
      </c>
      <c r="F616" s="373"/>
      <c r="G616" s="347">
        <v>10.578099999999999</v>
      </c>
      <c r="H616" s="374"/>
      <c r="I616" s="348">
        <v>1.1707000000000001</v>
      </c>
      <c r="J616" s="348">
        <v>1.2907999999999999</v>
      </c>
      <c r="K616" s="348">
        <v>8.7812000000000001</v>
      </c>
      <c r="L616" s="348">
        <v>1.0556000000000001</v>
      </c>
      <c r="M616" s="348">
        <v>-1.9038999999999999</v>
      </c>
      <c r="N616" s="350" t="s">
        <v>430</v>
      </c>
      <c r="O616" s="348" t="s">
        <v>430</v>
      </c>
      <c r="P616" s="348" t="s">
        <v>430</v>
      </c>
      <c r="Q616" s="348" t="s">
        <v>430</v>
      </c>
      <c r="R616" s="348" t="s">
        <v>430</v>
      </c>
      <c r="S616" s="348">
        <v>10.972300000000001</v>
      </c>
      <c r="T616" s="348">
        <v>-2.7524999999999999</v>
      </c>
      <c r="U616" s="348">
        <v>0.99870000000000003</v>
      </c>
      <c r="V616" s="348" t="s">
        <v>430</v>
      </c>
      <c r="W616" s="348">
        <v>10.972300000000001</v>
      </c>
      <c r="X616" s="348">
        <v>5.7809999999999997</v>
      </c>
      <c r="Y616" s="374"/>
      <c r="Z616" s="346">
        <v>4</v>
      </c>
      <c r="AA616" s="346">
        <v>3</v>
      </c>
      <c r="AB616" s="346">
        <v>6</v>
      </c>
      <c r="AC616" s="346">
        <v>6</v>
      </c>
      <c r="AD616" s="346">
        <v>4</v>
      </c>
      <c r="AE616" s="346" t="s">
        <v>430</v>
      </c>
      <c r="AF616" s="346" t="s">
        <v>430</v>
      </c>
      <c r="AG616" s="346" t="s">
        <v>430</v>
      </c>
      <c r="AH616" s="346" t="s">
        <v>430</v>
      </c>
      <c r="AI616" s="346" t="s">
        <v>430</v>
      </c>
      <c r="AJ616" s="346">
        <v>4</v>
      </c>
      <c r="AK616" s="346">
        <v>5</v>
      </c>
      <c r="AL616" s="346">
        <v>4</v>
      </c>
      <c r="AM616" s="346" t="s">
        <v>430</v>
      </c>
      <c r="AN616" s="346">
        <v>4</v>
      </c>
      <c r="AO616" s="373"/>
      <c r="AP616" s="348" t="s">
        <v>430</v>
      </c>
      <c r="AQ616" s="348" t="s">
        <v>430</v>
      </c>
      <c r="AR616" s="348" t="s">
        <v>430</v>
      </c>
      <c r="AS616" s="348" t="s">
        <v>430</v>
      </c>
      <c r="AT616" s="348" t="s">
        <v>430</v>
      </c>
      <c r="AU616" s="351"/>
      <c r="AV616" s="346" t="s">
        <v>430</v>
      </c>
      <c r="AW616" s="346" t="s">
        <v>430</v>
      </c>
      <c r="AX616" s="346" t="s">
        <v>430</v>
      </c>
      <c r="AY616" s="346" t="s">
        <v>430</v>
      </c>
      <c r="AZ616" s="346" t="s">
        <v>430</v>
      </c>
      <c r="BA616" s="362"/>
      <c r="BB616" s="348">
        <v>17.4600310701449</v>
      </c>
      <c r="BC616" s="375">
        <v>0.77134965083444096</v>
      </c>
      <c r="BD616" s="375">
        <v>1.8113216518039699E-2</v>
      </c>
      <c r="BE616" s="375">
        <v>-0.42206367848211102</v>
      </c>
      <c r="BF616" s="374"/>
      <c r="BG616" s="348">
        <v>63.549100000000003</v>
      </c>
      <c r="BH616" s="348">
        <v>24.385899999999999</v>
      </c>
      <c r="BI616" s="348">
        <v>6.8555900000000003</v>
      </c>
      <c r="BJ616" s="348">
        <v>5.2094100000000001</v>
      </c>
      <c r="BK616" s="373"/>
      <c r="BL616" s="372" t="s">
        <v>3442</v>
      </c>
      <c r="BM616" s="372" t="s">
        <v>3443</v>
      </c>
      <c r="BN616" s="372" t="s">
        <v>3444</v>
      </c>
      <c r="BO616" s="372" t="s">
        <v>3445</v>
      </c>
      <c r="BP616" s="372" t="s">
        <v>3446</v>
      </c>
      <c r="BQ616" s="373"/>
      <c r="BR616" s="354" t="s">
        <v>443</v>
      </c>
    </row>
    <row r="617" spans="1:70" s="428" customFormat="1" x14ac:dyDescent="0.25">
      <c r="A617" s="885" t="s">
        <v>93</v>
      </c>
      <c r="B617" s="402"/>
      <c r="C617" s="724"/>
      <c r="D617" s="402"/>
      <c r="E617" s="403"/>
      <c r="F617" s="402"/>
      <c r="G617" s="404"/>
      <c r="H617" s="406"/>
      <c r="I617" s="405">
        <v>1.4045000000000001</v>
      </c>
      <c r="J617" s="405">
        <v>1.1189</v>
      </c>
      <c r="K617" s="405">
        <v>9.9118999999999993</v>
      </c>
      <c r="L617" s="405">
        <v>3.8462000000000001</v>
      </c>
      <c r="M617" s="405">
        <v>-0.82620000000000005</v>
      </c>
      <c r="N617" s="407">
        <v>11.4895</v>
      </c>
      <c r="O617" s="405">
        <v>4.4812000000000003</v>
      </c>
      <c r="P617" s="405">
        <v>12.597300000000001</v>
      </c>
      <c r="Q617" s="405">
        <v>11.218299999999999</v>
      </c>
      <c r="R617" s="405">
        <v>10.609299999999999</v>
      </c>
      <c r="S617" s="405">
        <v>11.7681</v>
      </c>
      <c r="T617" s="405">
        <v>-0.41610000000000003</v>
      </c>
      <c r="U617" s="405">
        <v>2.0171000000000001</v>
      </c>
      <c r="V617" s="405">
        <v>2.2669999999999999</v>
      </c>
      <c r="W617" s="405">
        <v>11.7681</v>
      </c>
      <c r="X617" s="405">
        <v>12.6218</v>
      </c>
      <c r="Y617" s="406"/>
      <c r="Z617" s="403">
        <v>5</v>
      </c>
      <c r="AA617" s="403">
        <v>7</v>
      </c>
      <c r="AB617" s="403">
        <v>7</v>
      </c>
      <c r="AC617" s="403">
        <v>7</v>
      </c>
      <c r="AD617" s="403">
        <v>7</v>
      </c>
      <c r="AE617" s="403">
        <v>6</v>
      </c>
      <c r="AF617" s="403">
        <v>5</v>
      </c>
      <c r="AG617" s="403">
        <v>5</v>
      </c>
      <c r="AH617" s="403">
        <v>4</v>
      </c>
      <c r="AI617" s="403">
        <v>3</v>
      </c>
      <c r="AJ617" s="403">
        <v>7</v>
      </c>
      <c r="AK617" s="403">
        <v>7</v>
      </c>
      <c r="AL617" s="403">
        <v>7</v>
      </c>
      <c r="AM617" s="403">
        <v>6</v>
      </c>
      <c r="AN617" s="403">
        <v>7</v>
      </c>
      <c r="AO617" s="402"/>
      <c r="AP617" s="405">
        <v>10.19</v>
      </c>
      <c r="AQ617" s="405">
        <v>10.1633333333333</v>
      </c>
      <c r="AR617" s="405">
        <v>8.8375000000000004</v>
      </c>
      <c r="AS617" s="405">
        <v>5.07</v>
      </c>
      <c r="AT617" s="405">
        <v>5.7966666666666704</v>
      </c>
      <c r="AU617" s="408"/>
      <c r="AV617" s="403">
        <v>3</v>
      </c>
      <c r="AW617" s="403">
        <v>3</v>
      </c>
      <c r="AX617" s="403">
        <v>4</v>
      </c>
      <c r="AY617" s="403">
        <v>5</v>
      </c>
      <c r="AZ617" s="403">
        <v>6</v>
      </c>
      <c r="BA617" s="409"/>
      <c r="BB617" s="405"/>
      <c r="BC617" s="410"/>
      <c r="BD617" s="410"/>
      <c r="BE617" s="410"/>
      <c r="BF617" s="406"/>
      <c r="BG617" s="405"/>
      <c r="BH617" s="405"/>
      <c r="BI617" s="405"/>
      <c r="BJ617" s="405"/>
      <c r="BK617" s="402"/>
      <c r="BL617" s="401"/>
      <c r="BM617" s="401"/>
      <c r="BN617" s="401"/>
      <c r="BO617" s="401"/>
      <c r="BP617" s="401"/>
      <c r="BQ617" s="402"/>
      <c r="BR617" s="411"/>
    </row>
    <row r="618" spans="1:70" s="428" customFormat="1" x14ac:dyDescent="0.25">
      <c r="A618" s="886" t="s">
        <v>94</v>
      </c>
      <c r="B618" s="373"/>
      <c r="C618" s="719"/>
      <c r="D618" s="373"/>
      <c r="E618" s="346"/>
      <c r="F618" s="373"/>
      <c r="G618" s="347"/>
      <c r="H618" s="374"/>
      <c r="I618" s="348">
        <v>1.9000999999999999</v>
      </c>
      <c r="J618" s="348">
        <v>3.2258</v>
      </c>
      <c r="K618" s="348">
        <v>13.277100000000001</v>
      </c>
      <c r="L618" s="348">
        <v>12.4893</v>
      </c>
      <c r="M618" s="348">
        <v>8.6791999999999998</v>
      </c>
      <c r="N618" s="350">
        <v>27.429500000000001</v>
      </c>
      <c r="O618" s="348">
        <v>7.383</v>
      </c>
      <c r="P618" s="348">
        <v>16.037400000000002</v>
      </c>
      <c r="Q618" s="348">
        <v>14.8653</v>
      </c>
      <c r="R618" s="348">
        <v>11.647399999999999</v>
      </c>
      <c r="S618" s="348">
        <v>15.3688</v>
      </c>
      <c r="T618" s="348">
        <v>7.9440999999999997</v>
      </c>
      <c r="U618" s="348">
        <v>12.179399999999999</v>
      </c>
      <c r="V618" s="348">
        <v>15.459099999999999</v>
      </c>
      <c r="W618" s="348">
        <v>15.3688</v>
      </c>
      <c r="X618" s="348">
        <v>18.163900000000002</v>
      </c>
      <c r="Y618" s="374"/>
      <c r="Z618" s="346"/>
      <c r="AA618" s="346"/>
      <c r="AB618" s="346"/>
      <c r="AC618" s="346"/>
      <c r="AD618" s="346"/>
      <c r="AE618" s="346"/>
      <c r="AF618" s="346"/>
      <c r="AG618" s="346"/>
      <c r="AH618" s="346"/>
      <c r="AI618" s="346"/>
      <c r="AJ618" s="346"/>
      <c r="AK618" s="346"/>
      <c r="AL618" s="346"/>
      <c r="AM618" s="346"/>
      <c r="AN618" s="346"/>
      <c r="AO618" s="373"/>
      <c r="AP618" s="348">
        <v>11.25</v>
      </c>
      <c r="AQ618" s="348">
        <v>11.24</v>
      </c>
      <c r="AR618" s="348">
        <v>11.88</v>
      </c>
      <c r="AS618" s="348">
        <v>8.24</v>
      </c>
      <c r="AT618" s="348">
        <v>25.96</v>
      </c>
      <c r="AU618" s="351"/>
      <c r="AV618" s="346"/>
      <c r="AW618" s="346"/>
      <c r="AX618" s="346"/>
      <c r="AY618" s="346"/>
      <c r="AZ618" s="346"/>
      <c r="BA618" s="362"/>
      <c r="BB618" s="348"/>
      <c r="BC618" s="375"/>
      <c r="BD618" s="375"/>
      <c r="BE618" s="375"/>
      <c r="BF618" s="374"/>
      <c r="BG618" s="348"/>
      <c r="BH618" s="348"/>
      <c r="BI618" s="348"/>
      <c r="BJ618" s="348"/>
      <c r="BK618" s="373"/>
      <c r="BL618" s="372"/>
      <c r="BM618" s="372"/>
      <c r="BN618" s="372"/>
      <c r="BO618" s="372"/>
      <c r="BP618" s="372"/>
      <c r="BQ618" s="373"/>
      <c r="BR618" s="354"/>
    </row>
    <row r="619" spans="1:70" s="428" customFormat="1" x14ac:dyDescent="0.25">
      <c r="A619" s="886" t="s">
        <v>95</v>
      </c>
      <c r="B619" s="373"/>
      <c r="C619" s="719"/>
      <c r="D619" s="373"/>
      <c r="E619" s="346"/>
      <c r="F619" s="373"/>
      <c r="G619" s="347"/>
      <c r="H619" s="374"/>
      <c r="I619" s="348">
        <v>1.0812999999999999</v>
      </c>
      <c r="J619" s="348">
        <v>-0.60129999999999995</v>
      </c>
      <c r="K619" s="348">
        <v>8.3850999999999996</v>
      </c>
      <c r="L619" s="348">
        <v>-0.41770000000000002</v>
      </c>
      <c r="M619" s="348">
        <v>-8.4483999999999995</v>
      </c>
      <c r="N619" s="350">
        <v>4.2849000000000004</v>
      </c>
      <c r="O619" s="348">
        <v>2.6419999999999999</v>
      </c>
      <c r="P619" s="348">
        <v>9.1705000000000005</v>
      </c>
      <c r="Q619" s="348">
        <v>7.8506</v>
      </c>
      <c r="R619" s="348">
        <v>9.1323000000000008</v>
      </c>
      <c r="S619" s="348">
        <v>9.5188000000000006</v>
      </c>
      <c r="T619" s="348">
        <v>-4.9686000000000003</v>
      </c>
      <c r="U619" s="348">
        <v>-6.3784000000000001</v>
      </c>
      <c r="V619" s="348">
        <v>-7.5439999999999996</v>
      </c>
      <c r="W619" s="348">
        <v>9.5188000000000006</v>
      </c>
      <c r="X619" s="348">
        <v>5.7809999999999997</v>
      </c>
      <c r="Y619" s="374"/>
      <c r="Z619" s="346"/>
      <c r="AA619" s="346"/>
      <c r="AB619" s="346"/>
      <c r="AC619" s="346"/>
      <c r="AD619" s="346"/>
      <c r="AE619" s="346"/>
      <c r="AF619" s="346"/>
      <c r="AG619" s="346"/>
      <c r="AH619" s="346"/>
      <c r="AI619" s="346"/>
      <c r="AJ619" s="346"/>
      <c r="AK619" s="346"/>
      <c r="AL619" s="346"/>
      <c r="AM619" s="346"/>
      <c r="AN619" s="346"/>
      <c r="AO619" s="373"/>
      <c r="AP619" s="348">
        <v>8.4700000000000006</v>
      </c>
      <c r="AQ619" s="348">
        <v>8.3800000000000008</v>
      </c>
      <c r="AR619" s="348">
        <v>6.99</v>
      </c>
      <c r="AS619" s="348">
        <v>2.96</v>
      </c>
      <c r="AT619" s="348">
        <v>-7.39</v>
      </c>
      <c r="AU619" s="351"/>
      <c r="AV619" s="346"/>
      <c r="AW619" s="346"/>
      <c r="AX619" s="346"/>
      <c r="AY619" s="346"/>
      <c r="AZ619" s="346"/>
      <c r="BA619" s="362"/>
      <c r="BB619" s="348"/>
      <c r="BC619" s="375"/>
      <c r="BD619" s="375"/>
      <c r="BE619" s="375"/>
      <c r="BF619" s="374"/>
      <c r="BG619" s="348"/>
      <c r="BH619" s="348"/>
      <c r="BI619" s="348"/>
      <c r="BJ619" s="348"/>
      <c r="BK619" s="373"/>
      <c r="BL619" s="372"/>
      <c r="BM619" s="372"/>
      <c r="BN619" s="372"/>
      <c r="BO619" s="372"/>
      <c r="BP619" s="372"/>
      <c r="BQ619" s="373"/>
      <c r="BR619" s="354"/>
    </row>
    <row r="620" spans="1:70" s="428" customFormat="1" x14ac:dyDescent="0.25">
      <c r="A620" s="887" t="s">
        <v>96</v>
      </c>
      <c r="B620" s="413"/>
      <c r="C620" s="725"/>
      <c r="D620" s="413"/>
      <c r="E620" s="414"/>
      <c r="F620" s="413"/>
      <c r="G620" s="415"/>
      <c r="H620" s="417"/>
      <c r="I620" s="416">
        <v>1.3735999999999999</v>
      </c>
      <c r="J620" s="416">
        <v>1.2374000000000001</v>
      </c>
      <c r="K620" s="416">
        <v>9.0785999999999998</v>
      </c>
      <c r="L620" s="416">
        <v>1.7162999999999999</v>
      </c>
      <c r="M620" s="416">
        <v>-1.9038999999999999</v>
      </c>
      <c r="N620" s="418">
        <v>8.6956500000000005</v>
      </c>
      <c r="O620" s="416">
        <v>4.3696000000000002</v>
      </c>
      <c r="P620" s="416">
        <v>13.3645</v>
      </c>
      <c r="Q620" s="416">
        <v>11.0786</v>
      </c>
      <c r="R620" s="416">
        <v>11.048299999999999</v>
      </c>
      <c r="S620" s="416">
        <v>10.972300000000001</v>
      </c>
      <c r="T620" s="416">
        <v>-2.0274000000000001</v>
      </c>
      <c r="U620" s="416">
        <v>0.99870000000000003</v>
      </c>
      <c r="V620" s="416">
        <v>0.996</v>
      </c>
      <c r="W620" s="416">
        <v>10.972300000000001</v>
      </c>
      <c r="X620" s="416">
        <v>13.3566</v>
      </c>
      <c r="Y620" s="417"/>
      <c r="Z620" s="414"/>
      <c r="AA620" s="414"/>
      <c r="AB620" s="414"/>
      <c r="AC620" s="414"/>
      <c r="AD620" s="414"/>
      <c r="AE620" s="414"/>
      <c r="AF620" s="414"/>
      <c r="AG620" s="414"/>
      <c r="AH620" s="414"/>
      <c r="AI620" s="414"/>
      <c r="AJ620" s="414"/>
      <c r="AK620" s="414"/>
      <c r="AL620" s="414"/>
      <c r="AM620" s="414"/>
      <c r="AN620" s="414"/>
      <c r="AO620" s="413"/>
      <c r="AP620" s="416">
        <v>10.85</v>
      </c>
      <c r="AQ620" s="416">
        <v>10.87</v>
      </c>
      <c r="AR620" s="416">
        <v>8.24</v>
      </c>
      <c r="AS620" s="416">
        <v>4.72</v>
      </c>
      <c r="AT620" s="416">
        <v>4.0999999999999996</v>
      </c>
      <c r="AU620" s="419"/>
      <c r="AV620" s="414"/>
      <c r="AW620" s="414"/>
      <c r="AX620" s="414"/>
      <c r="AY620" s="414"/>
      <c r="AZ620" s="414"/>
      <c r="BA620" s="420"/>
      <c r="BB620" s="416"/>
      <c r="BC620" s="421"/>
      <c r="BD620" s="421"/>
      <c r="BE620" s="421"/>
      <c r="BF620" s="417"/>
      <c r="BG620" s="416"/>
      <c r="BH620" s="416"/>
      <c r="BI620" s="416"/>
      <c r="BJ620" s="416"/>
      <c r="BK620" s="413"/>
      <c r="BL620" s="412"/>
      <c r="BM620" s="412"/>
      <c r="BN620" s="412"/>
      <c r="BO620" s="412"/>
      <c r="BP620" s="412"/>
      <c r="BQ620" s="413"/>
      <c r="BR620" s="422"/>
    </row>
    <row r="621" spans="1:70" s="428" customFormat="1" ht="14.5" customHeight="1" x14ac:dyDescent="0.35">
      <c r="A621" s="874" t="s">
        <v>4010</v>
      </c>
      <c r="B621" s="862"/>
      <c r="C621" s="863"/>
      <c r="D621" s="862"/>
      <c r="E621" s="864"/>
      <c r="F621" s="862"/>
      <c r="G621" s="865"/>
      <c r="H621" s="867"/>
      <c r="I621" s="866"/>
      <c r="J621" s="866"/>
      <c r="K621" s="866"/>
      <c r="L621" s="866"/>
      <c r="M621" s="866"/>
      <c r="N621" s="868"/>
      <c r="O621" s="866"/>
      <c r="P621" s="866"/>
      <c r="Q621" s="866"/>
      <c r="R621" s="866"/>
      <c r="S621" s="866"/>
      <c r="T621" s="866"/>
      <c r="U621" s="866"/>
      <c r="V621" s="866"/>
      <c r="W621" s="866"/>
      <c r="X621" s="866"/>
      <c r="Y621" s="867"/>
      <c r="Z621" s="864"/>
      <c r="AA621" s="864"/>
      <c r="AB621" s="864"/>
      <c r="AC621" s="864"/>
      <c r="AD621" s="864"/>
      <c r="AE621" s="864"/>
      <c r="AF621" s="864"/>
      <c r="AG621" s="864"/>
      <c r="AH621" s="864"/>
      <c r="AI621" s="864"/>
      <c r="AJ621" s="864"/>
      <c r="AK621" s="864"/>
      <c r="AL621" s="864"/>
      <c r="AM621" s="864"/>
      <c r="AN621" s="864"/>
      <c r="AO621" s="862"/>
      <c r="AP621" s="866"/>
      <c r="AQ621" s="866"/>
      <c r="AR621" s="866"/>
      <c r="AS621" s="866"/>
      <c r="AT621" s="866"/>
      <c r="AU621" s="869"/>
      <c r="AV621" s="864"/>
      <c r="AW621" s="864"/>
      <c r="AX621" s="864"/>
      <c r="AY621" s="864"/>
      <c r="AZ621" s="864"/>
      <c r="BA621" s="870"/>
      <c r="BB621" s="866"/>
      <c r="BC621" s="871"/>
      <c r="BD621" s="871"/>
      <c r="BE621" s="871"/>
      <c r="BF621" s="867"/>
      <c r="BG621" s="866"/>
      <c r="BH621" s="866"/>
      <c r="BI621" s="866"/>
      <c r="BJ621" s="866"/>
      <c r="BK621" s="862"/>
      <c r="BL621" s="872"/>
      <c r="BM621" s="872"/>
      <c r="BN621" s="872"/>
      <c r="BO621" s="872"/>
      <c r="BP621" s="872"/>
      <c r="BQ621" s="862"/>
      <c r="BR621" s="873"/>
    </row>
    <row r="622" spans="1:70" s="428" customFormat="1" x14ac:dyDescent="0.25">
      <c r="A622" s="345" t="s">
        <v>4011</v>
      </c>
      <c r="B622" s="373"/>
      <c r="C622" s="719">
        <v>43480</v>
      </c>
      <c r="D622" s="373"/>
      <c r="E622" s="346">
        <v>35812.800000000003</v>
      </c>
      <c r="F622" s="373"/>
      <c r="G622" s="347">
        <v>39.35</v>
      </c>
      <c r="H622" s="374"/>
      <c r="I622" s="348">
        <v>1.1568000000000001</v>
      </c>
      <c r="J622" s="348">
        <v>-1.4278999999999999</v>
      </c>
      <c r="K622" s="348">
        <v>5.2702</v>
      </c>
      <c r="L622" s="348">
        <v>-2.3573</v>
      </c>
      <c r="M622" s="348">
        <v>-2.9592999999999998</v>
      </c>
      <c r="N622" s="350">
        <v>6.5448000000000004</v>
      </c>
      <c r="O622" s="348">
        <v>10.156000000000001</v>
      </c>
      <c r="P622" s="348">
        <v>22.699200000000001</v>
      </c>
      <c r="Q622" s="348">
        <v>23.3537</v>
      </c>
      <c r="R622" s="348" t="s">
        <v>430</v>
      </c>
      <c r="S622" s="348">
        <v>7.6901999999999999</v>
      </c>
      <c r="T622" s="348">
        <v>-4.7446000000000002</v>
      </c>
      <c r="U622" s="348">
        <v>1.7059</v>
      </c>
      <c r="V622" s="348">
        <v>0.1018</v>
      </c>
      <c r="W622" s="348">
        <v>7.6901999999999999</v>
      </c>
      <c r="X622" s="348">
        <v>20.689</v>
      </c>
      <c r="Y622" s="374"/>
      <c r="Z622" s="346">
        <v>4</v>
      </c>
      <c r="AA622" s="346">
        <v>7</v>
      </c>
      <c r="AB622" s="346">
        <v>7</v>
      </c>
      <c r="AC622" s="346">
        <v>7</v>
      </c>
      <c r="AD622" s="346">
        <v>5</v>
      </c>
      <c r="AE622" s="346">
        <v>5</v>
      </c>
      <c r="AF622" s="346">
        <v>2</v>
      </c>
      <c r="AG622" s="346">
        <v>3</v>
      </c>
      <c r="AH622" s="346">
        <v>1</v>
      </c>
      <c r="AI622" s="346" t="s">
        <v>430</v>
      </c>
      <c r="AJ622" s="346">
        <v>7</v>
      </c>
      <c r="AK622" s="346">
        <v>7</v>
      </c>
      <c r="AL622" s="346">
        <v>5</v>
      </c>
      <c r="AM622" s="346">
        <v>4</v>
      </c>
      <c r="AN622" s="346">
        <v>7</v>
      </c>
      <c r="AO622" s="373"/>
      <c r="AP622" s="348" t="s">
        <v>430</v>
      </c>
      <c r="AQ622" s="348">
        <v>22.84</v>
      </c>
      <c r="AR622" s="348">
        <v>18.239999999999998</v>
      </c>
      <c r="AS622" s="348">
        <v>11.59</v>
      </c>
      <c r="AT622" s="348">
        <v>-0.36</v>
      </c>
      <c r="AU622" s="351"/>
      <c r="AV622" s="346" t="s">
        <v>430</v>
      </c>
      <c r="AW622" s="346">
        <v>1</v>
      </c>
      <c r="AX622" s="346">
        <v>2</v>
      </c>
      <c r="AY622" s="346">
        <v>3</v>
      </c>
      <c r="AZ622" s="346">
        <v>4</v>
      </c>
      <c r="BA622" s="362"/>
      <c r="BB622" s="348">
        <v>12.3102517506582</v>
      </c>
      <c r="BC622" s="375">
        <v>0.79111292071519201</v>
      </c>
      <c r="BD622" s="375">
        <v>0.102667392261267</v>
      </c>
      <c r="BE622" s="375">
        <v>0.57400090343355703</v>
      </c>
      <c r="BF622" s="374"/>
      <c r="BG622" s="348">
        <v>68.662099999999995</v>
      </c>
      <c r="BH622" s="348">
        <v>13.995100000000001</v>
      </c>
      <c r="BI622" s="348">
        <v>11.3827</v>
      </c>
      <c r="BJ622" s="348">
        <v>5.9600999999999997</v>
      </c>
      <c r="BK622" s="373"/>
      <c r="BL622" s="372" t="s">
        <v>3449</v>
      </c>
      <c r="BM622" s="372" t="s">
        <v>3450</v>
      </c>
      <c r="BN622" s="372" t="s">
        <v>3451</v>
      </c>
      <c r="BO622" s="372" t="s">
        <v>3452</v>
      </c>
      <c r="BP622" s="372" t="s">
        <v>3453</v>
      </c>
      <c r="BQ622" s="373"/>
      <c r="BR622" s="354" t="s">
        <v>1020</v>
      </c>
    </row>
    <row r="623" spans="1:70" s="428" customFormat="1" x14ac:dyDescent="0.25">
      <c r="A623" s="345" t="s">
        <v>4012</v>
      </c>
      <c r="B623" s="373"/>
      <c r="C623" s="719">
        <v>41275</v>
      </c>
      <c r="D623" s="373"/>
      <c r="E623" s="346">
        <v>8551.6</v>
      </c>
      <c r="F623" s="373"/>
      <c r="G623" s="347">
        <v>275.7251</v>
      </c>
      <c r="H623" s="374"/>
      <c r="I623" s="348" t="s">
        <v>430</v>
      </c>
      <c r="J623" s="348">
        <v>-0.88090000000000002</v>
      </c>
      <c r="K623" s="348">
        <v>8.4056999999999995</v>
      </c>
      <c r="L623" s="348">
        <v>-1.6899999999999998E-2</v>
      </c>
      <c r="M623" s="348">
        <v>-5.5304000000000002</v>
      </c>
      <c r="N623" s="350">
        <v>6.6028000000000002</v>
      </c>
      <c r="O623" s="348">
        <v>8.3816000000000006</v>
      </c>
      <c r="P623" s="348">
        <v>28.2165</v>
      </c>
      <c r="Q623" s="348">
        <v>21.102900000000002</v>
      </c>
      <c r="R623" s="348">
        <v>17.209399999999999</v>
      </c>
      <c r="S623" s="348">
        <v>11.0487</v>
      </c>
      <c r="T623" s="348">
        <v>-4.0495000000000001</v>
      </c>
      <c r="U623" s="348">
        <v>-1.5504</v>
      </c>
      <c r="V623" s="348">
        <v>-0.89780000000000004</v>
      </c>
      <c r="W623" s="348">
        <v>11.0487</v>
      </c>
      <c r="X623" s="348">
        <v>17.150200000000002</v>
      </c>
      <c r="Y623" s="374"/>
      <c r="Z623" s="346" t="s">
        <v>430</v>
      </c>
      <c r="AA623" s="346">
        <v>6</v>
      </c>
      <c r="AB623" s="346">
        <v>6</v>
      </c>
      <c r="AC623" s="346">
        <v>6</v>
      </c>
      <c r="AD623" s="346">
        <v>6</v>
      </c>
      <c r="AE623" s="346">
        <v>4</v>
      </c>
      <c r="AF623" s="346">
        <v>3</v>
      </c>
      <c r="AG623" s="346">
        <v>1</v>
      </c>
      <c r="AH623" s="346">
        <v>2</v>
      </c>
      <c r="AI623" s="346">
        <v>1</v>
      </c>
      <c r="AJ623" s="346">
        <v>6</v>
      </c>
      <c r="AK623" s="346">
        <v>6</v>
      </c>
      <c r="AL623" s="346">
        <v>6</v>
      </c>
      <c r="AM623" s="346">
        <v>5</v>
      </c>
      <c r="AN623" s="346">
        <v>6</v>
      </c>
      <c r="AO623" s="373"/>
      <c r="AP623" s="348">
        <v>19.25</v>
      </c>
      <c r="AQ623" s="348">
        <v>22.34</v>
      </c>
      <c r="AR623" s="348">
        <v>20.18</v>
      </c>
      <c r="AS623" s="348">
        <v>12.9</v>
      </c>
      <c r="AT623" s="348">
        <v>-1.78</v>
      </c>
      <c r="AU623" s="351"/>
      <c r="AV623" s="346">
        <v>1</v>
      </c>
      <c r="AW623" s="346">
        <v>2</v>
      </c>
      <c r="AX623" s="346">
        <v>1</v>
      </c>
      <c r="AY623" s="346">
        <v>2</v>
      </c>
      <c r="AZ623" s="346">
        <v>5</v>
      </c>
      <c r="BA623" s="362"/>
      <c r="BB623" s="348">
        <v>16.7391046245178</v>
      </c>
      <c r="BC623" s="375">
        <v>1.0694483353441899</v>
      </c>
      <c r="BD623" s="375">
        <v>9.9821310209759095E-2</v>
      </c>
      <c r="BE623" s="375">
        <v>1.03754376783013</v>
      </c>
      <c r="BF623" s="374"/>
      <c r="BG623" s="348">
        <v>46.858600000000003</v>
      </c>
      <c r="BH623" s="348">
        <v>14.0131</v>
      </c>
      <c r="BI623" s="348">
        <v>31.974900000000002</v>
      </c>
      <c r="BJ623" s="348">
        <v>7.1534000000000004</v>
      </c>
      <c r="BK623" s="373"/>
      <c r="BL623" s="372" t="s">
        <v>700</v>
      </c>
      <c r="BM623" s="372" t="s">
        <v>3455</v>
      </c>
      <c r="BN623" s="372" t="s">
        <v>3456</v>
      </c>
      <c r="BO623" s="372" t="s">
        <v>3457</v>
      </c>
      <c r="BP623" s="372" t="s">
        <v>1149</v>
      </c>
      <c r="BQ623" s="373"/>
      <c r="BR623" s="354" t="s">
        <v>513</v>
      </c>
    </row>
    <row r="624" spans="1:70" s="428" customFormat="1" x14ac:dyDescent="0.25">
      <c r="A624" s="345" t="s">
        <v>4013</v>
      </c>
      <c r="B624" s="373"/>
      <c r="C624" s="719">
        <v>45447</v>
      </c>
      <c r="D624" s="373"/>
      <c r="E624" s="346">
        <v>1503.56</v>
      </c>
      <c r="F624" s="373"/>
      <c r="G624" s="347">
        <v>13.49</v>
      </c>
      <c r="H624" s="374"/>
      <c r="I624" s="348">
        <v>1.6043000000000001</v>
      </c>
      <c r="J624" s="348">
        <v>0.31979999999999997</v>
      </c>
      <c r="K624" s="348">
        <v>10.809900000000001</v>
      </c>
      <c r="L624" s="348">
        <v>3.3954</v>
      </c>
      <c r="M624" s="348">
        <v>-0.53090000000000004</v>
      </c>
      <c r="N624" s="350">
        <v>12.1684</v>
      </c>
      <c r="O624" s="348" t="s">
        <v>430</v>
      </c>
      <c r="P624" s="348" t="s">
        <v>430</v>
      </c>
      <c r="Q624" s="348" t="s">
        <v>430</v>
      </c>
      <c r="R624" s="348" t="s">
        <v>430</v>
      </c>
      <c r="S624" s="348">
        <v>13.3613</v>
      </c>
      <c r="T624" s="348">
        <v>-0.83069999999999999</v>
      </c>
      <c r="U624" s="348">
        <v>3.4984999999999999</v>
      </c>
      <c r="V624" s="348">
        <v>1.0184</v>
      </c>
      <c r="W624" s="348">
        <v>13.3613</v>
      </c>
      <c r="X624" s="348">
        <v>17.1051</v>
      </c>
      <c r="Y624" s="374"/>
      <c r="Z624" s="346">
        <v>3</v>
      </c>
      <c r="AA624" s="346">
        <v>4</v>
      </c>
      <c r="AB624" s="346">
        <v>4</v>
      </c>
      <c r="AC624" s="346">
        <v>3</v>
      </c>
      <c r="AD624" s="346">
        <v>4</v>
      </c>
      <c r="AE624" s="346">
        <v>3</v>
      </c>
      <c r="AF624" s="346" t="s">
        <v>430</v>
      </c>
      <c r="AG624" s="346" t="s">
        <v>430</v>
      </c>
      <c r="AH624" s="346" t="s">
        <v>430</v>
      </c>
      <c r="AI624" s="346" t="s">
        <v>430</v>
      </c>
      <c r="AJ624" s="346">
        <v>4</v>
      </c>
      <c r="AK624" s="346">
        <v>3</v>
      </c>
      <c r="AL624" s="346">
        <v>4</v>
      </c>
      <c r="AM624" s="346">
        <v>3</v>
      </c>
      <c r="AN624" s="346">
        <v>4</v>
      </c>
      <c r="AO624" s="373"/>
      <c r="AP624" s="348" t="s">
        <v>430</v>
      </c>
      <c r="AQ624" s="348" t="s">
        <v>430</v>
      </c>
      <c r="AR624" s="348" t="s">
        <v>430</v>
      </c>
      <c r="AS624" s="348" t="s">
        <v>430</v>
      </c>
      <c r="AT624" s="348">
        <v>5.72</v>
      </c>
      <c r="AU624" s="351"/>
      <c r="AV624" s="346" t="s">
        <v>430</v>
      </c>
      <c r="AW624" s="346" t="s">
        <v>430</v>
      </c>
      <c r="AX624" s="346" t="s">
        <v>430</v>
      </c>
      <c r="AY624" s="346" t="s">
        <v>430</v>
      </c>
      <c r="AZ624" s="346">
        <v>3</v>
      </c>
      <c r="BA624" s="362"/>
      <c r="BB624" s="348">
        <v>17.9606537384444</v>
      </c>
      <c r="BC624" s="375">
        <v>1.0909291102918299</v>
      </c>
      <c r="BD624" s="375">
        <v>2.4268367925577499E-2</v>
      </c>
      <c r="BE624" s="375">
        <v>0.84357478888970805</v>
      </c>
      <c r="BF624" s="374"/>
      <c r="BG624" s="348">
        <v>39.379800000000003</v>
      </c>
      <c r="BH624" s="348">
        <v>11.563499999999999</v>
      </c>
      <c r="BI624" s="348">
        <v>35.825400000000002</v>
      </c>
      <c r="BJ624" s="348">
        <v>13.231299999999999</v>
      </c>
      <c r="BK624" s="373"/>
      <c r="BL624" s="372" t="s">
        <v>3459</v>
      </c>
      <c r="BM624" s="372" t="s">
        <v>3460</v>
      </c>
      <c r="BN624" s="372" t="s">
        <v>3461</v>
      </c>
      <c r="BO624" s="372" t="s">
        <v>3462</v>
      </c>
      <c r="BP624" s="372" t="s">
        <v>1019</v>
      </c>
      <c r="BQ624" s="373"/>
      <c r="BR624" s="354" t="s">
        <v>555</v>
      </c>
    </row>
    <row r="625" spans="1:70" s="428" customFormat="1" ht="11" x14ac:dyDescent="0.3">
      <c r="A625" s="841" t="s">
        <v>4014</v>
      </c>
      <c r="B625" s="842"/>
      <c r="C625" s="843">
        <v>45472</v>
      </c>
      <c r="D625" s="842"/>
      <c r="E625" s="844">
        <v>1394.37</v>
      </c>
      <c r="F625" s="842"/>
      <c r="G625" s="845">
        <v>10.227</v>
      </c>
      <c r="H625" s="847"/>
      <c r="I625" s="846">
        <v>2.4851999999999999</v>
      </c>
      <c r="J625" s="846">
        <v>3.1572</v>
      </c>
      <c r="K625" s="846">
        <v>13.671200000000001</v>
      </c>
      <c r="L625" s="846">
        <v>8.9949999999999992</v>
      </c>
      <c r="M625" s="846">
        <v>0.92769999999999997</v>
      </c>
      <c r="N625" s="848">
        <v>12.9054</v>
      </c>
      <c r="O625" s="846" t="s">
        <v>430</v>
      </c>
      <c r="P625" s="846" t="s">
        <v>430</v>
      </c>
      <c r="Q625" s="846" t="s">
        <v>430</v>
      </c>
      <c r="R625" s="846" t="s">
        <v>430</v>
      </c>
      <c r="S625" s="846">
        <v>16.693300000000001</v>
      </c>
      <c r="T625" s="846">
        <v>-0.30220000000000002</v>
      </c>
      <c r="U625" s="846">
        <v>5.0862999999999996</v>
      </c>
      <c r="V625" s="846">
        <v>4.3464999999999998</v>
      </c>
      <c r="W625" s="846">
        <v>16.693300000000001</v>
      </c>
      <c r="X625" s="846">
        <v>1.2359</v>
      </c>
      <c r="Y625" s="847"/>
      <c r="Z625" s="844">
        <v>1</v>
      </c>
      <c r="AA625" s="844">
        <v>2</v>
      </c>
      <c r="AB625" s="844">
        <v>2</v>
      </c>
      <c r="AC625" s="844">
        <v>1</v>
      </c>
      <c r="AD625" s="844">
        <v>1</v>
      </c>
      <c r="AE625" s="844">
        <v>2</v>
      </c>
      <c r="AF625" s="844" t="s">
        <v>430</v>
      </c>
      <c r="AG625" s="844" t="s">
        <v>430</v>
      </c>
      <c r="AH625" s="844" t="s">
        <v>430</v>
      </c>
      <c r="AI625" s="844" t="s">
        <v>430</v>
      </c>
      <c r="AJ625" s="844">
        <v>2</v>
      </c>
      <c r="AK625" s="844">
        <v>2</v>
      </c>
      <c r="AL625" s="844">
        <v>3</v>
      </c>
      <c r="AM625" s="844">
        <v>2</v>
      </c>
      <c r="AN625" s="844">
        <v>2</v>
      </c>
      <c r="AO625" s="842"/>
      <c r="AP625" s="846" t="s">
        <v>430</v>
      </c>
      <c r="AQ625" s="846" t="s">
        <v>430</v>
      </c>
      <c r="AR625" s="846" t="s">
        <v>430</v>
      </c>
      <c r="AS625" s="846" t="s">
        <v>430</v>
      </c>
      <c r="AT625" s="846">
        <v>11.4</v>
      </c>
      <c r="AU625" s="849"/>
      <c r="AV625" s="844" t="s">
        <v>430</v>
      </c>
      <c r="AW625" s="844" t="s">
        <v>430</v>
      </c>
      <c r="AX625" s="844" t="s">
        <v>430</v>
      </c>
      <c r="AY625" s="844" t="s">
        <v>430</v>
      </c>
      <c r="AZ625" s="844">
        <v>1</v>
      </c>
      <c r="BA625" s="851"/>
      <c r="BB625" s="846">
        <v>20.0072031914703</v>
      </c>
      <c r="BC625" s="852">
        <v>1.1735464015894299</v>
      </c>
      <c r="BD625" s="852">
        <v>-1.9522644585453899E-2</v>
      </c>
      <c r="BE625" s="852">
        <v>0.19553549204060999</v>
      </c>
      <c r="BF625" s="847"/>
      <c r="BG625" s="846">
        <v>11.8642</v>
      </c>
      <c r="BH625" s="846">
        <v>25.465</v>
      </c>
      <c r="BI625" s="846">
        <v>61.148400000000002</v>
      </c>
      <c r="BJ625" s="846">
        <v>1.5224</v>
      </c>
      <c r="BK625" s="842"/>
      <c r="BL625" s="855" t="s">
        <v>3464</v>
      </c>
      <c r="BM625" s="855" t="s">
        <v>3465</v>
      </c>
      <c r="BN625" s="855" t="s">
        <v>893</v>
      </c>
      <c r="BO625" s="855" t="s">
        <v>3466</v>
      </c>
      <c r="BP625" s="855" t="s">
        <v>3467</v>
      </c>
      <c r="BQ625" s="842"/>
      <c r="BR625" s="856" t="s">
        <v>604</v>
      </c>
    </row>
    <row r="626" spans="1:70" s="428" customFormat="1" x14ac:dyDescent="0.25">
      <c r="A626" s="345" t="s">
        <v>4015</v>
      </c>
      <c r="B626" s="373"/>
      <c r="C626" s="719">
        <v>44127</v>
      </c>
      <c r="D626" s="373"/>
      <c r="E626" s="346">
        <v>1021.39</v>
      </c>
      <c r="F626" s="373"/>
      <c r="G626" s="347">
        <v>28.24</v>
      </c>
      <c r="H626" s="374"/>
      <c r="I626" s="348">
        <v>1.0014000000000001</v>
      </c>
      <c r="J626" s="348">
        <v>0.2485</v>
      </c>
      <c r="K626" s="348">
        <v>9.3726000000000003</v>
      </c>
      <c r="L626" s="348">
        <v>1.3640000000000001</v>
      </c>
      <c r="M626" s="348">
        <v>0.74919999999999998</v>
      </c>
      <c r="N626" s="350">
        <v>16.166399999999999</v>
      </c>
      <c r="O626" s="348">
        <v>12.188700000000001</v>
      </c>
      <c r="P626" s="348">
        <v>22.911300000000001</v>
      </c>
      <c r="Q626" s="348">
        <v>17.376000000000001</v>
      </c>
      <c r="R626" s="348" t="s">
        <v>430</v>
      </c>
      <c r="S626" s="348">
        <v>12.019</v>
      </c>
      <c r="T626" s="348">
        <v>-2.0465</v>
      </c>
      <c r="U626" s="348">
        <v>6.3253000000000004</v>
      </c>
      <c r="V626" s="348">
        <v>6.5659999999999998</v>
      </c>
      <c r="W626" s="348">
        <v>12.019</v>
      </c>
      <c r="X626" s="348">
        <v>20.701699999999999</v>
      </c>
      <c r="Y626" s="374"/>
      <c r="Z626" s="346">
        <v>6</v>
      </c>
      <c r="AA626" s="346">
        <v>5</v>
      </c>
      <c r="AB626" s="346">
        <v>5</v>
      </c>
      <c r="AC626" s="346">
        <v>5</v>
      </c>
      <c r="AD626" s="346">
        <v>3</v>
      </c>
      <c r="AE626" s="346">
        <v>1</v>
      </c>
      <c r="AF626" s="346">
        <v>1</v>
      </c>
      <c r="AG626" s="346">
        <v>2</v>
      </c>
      <c r="AH626" s="346">
        <v>3</v>
      </c>
      <c r="AI626" s="346" t="s">
        <v>430</v>
      </c>
      <c r="AJ626" s="346">
        <v>5</v>
      </c>
      <c r="AK626" s="346">
        <v>4</v>
      </c>
      <c r="AL626" s="346">
        <v>2</v>
      </c>
      <c r="AM626" s="346">
        <v>1</v>
      </c>
      <c r="AN626" s="346">
        <v>5</v>
      </c>
      <c r="AO626" s="373"/>
      <c r="AP626" s="348" t="s">
        <v>430</v>
      </c>
      <c r="AQ626" s="348" t="s">
        <v>430</v>
      </c>
      <c r="AR626" s="348">
        <v>16.18</v>
      </c>
      <c r="AS626" s="348">
        <v>14.57</v>
      </c>
      <c r="AT626" s="348">
        <v>9.6300000000000008</v>
      </c>
      <c r="AU626" s="351"/>
      <c r="AV626" s="346" t="s">
        <v>430</v>
      </c>
      <c r="AW626" s="346" t="s">
        <v>430</v>
      </c>
      <c r="AX626" s="346">
        <v>3</v>
      </c>
      <c r="AY626" s="346">
        <v>1</v>
      </c>
      <c r="AZ626" s="346">
        <v>2</v>
      </c>
      <c r="BA626" s="362"/>
      <c r="BB626" s="348">
        <v>14.3092591042615</v>
      </c>
      <c r="BC626" s="375">
        <v>0.93756733778365398</v>
      </c>
      <c r="BD626" s="375">
        <v>9.1614931323177801E-2</v>
      </c>
      <c r="BE626" s="375">
        <v>0.51689170926991801</v>
      </c>
      <c r="BF626" s="374"/>
      <c r="BG626" s="348">
        <v>44.458100000000002</v>
      </c>
      <c r="BH626" s="348">
        <v>22.245000000000001</v>
      </c>
      <c r="BI626" s="348">
        <v>27.634</v>
      </c>
      <c r="BJ626" s="348">
        <v>5.6628999999999996</v>
      </c>
      <c r="BK626" s="373"/>
      <c r="BL626" s="372" t="s">
        <v>3469</v>
      </c>
      <c r="BM626" s="372" t="s">
        <v>3470</v>
      </c>
      <c r="BN626" s="372" t="s">
        <v>818</v>
      </c>
      <c r="BO626" s="372" t="s">
        <v>3471</v>
      </c>
      <c r="BP626" s="372" t="s">
        <v>1173</v>
      </c>
      <c r="BQ626" s="373"/>
      <c r="BR626" s="354" t="s">
        <v>463</v>
      </c>
    </row>
    <row r="627" spans="1:70" s="428" customFormat="1" x14ac:dyDescent="0.25">
      <c r="A627" s="345" t="s">
        <v>4016</v>
      </c>
      <c r="B627" s="373"/>
      <c r="C627" s="719">
        <v>45449</v>
      </c>
      <c r="D627" s="373"/>
      <c r="E627" s="346">
        <v>124.42100000000001</v>
      </c>
      <c r="F627" s="373"/>
      <c r="G627" s="347">
        <v>8.5</v>
      </c>
      <c r="H627" s="374"/>
      <c r="I627" s="348">
        <v>1.7964</v>
      </c>
      <c r="J627" s="348">
        <v>1.0702</v>
      </c>
      <c r="K627" s="348">
        <v>11.5486</v>
      </c>
      <c r="L627" s="348">
        <v>2.9056000000000002</v>
      </c>
      <c r="M627" s="348">
        <v>-6.4905999999999997</v>
      </c>
      <c r="N627" s="350">
        <v>6.3471000000000002</v>
      </c>
      <c r="O627" s="348" t="s">
        <v>430</v>
      </c>
      <c r="P627" s="348" t="s">
        <v>430</v>
      </c>
      <c r="Q627" s="348" t="s">
        <v>430</v>
      </c>
      <c r="R627" s="348" t="s">
        <v>430</v>
      </c>
      <c r="S627" s="348">
        <v>15.489100000000001</v>
      </c>
      <c r="T627" s="348">
        <v>-3.1890999999999998</v>
      </c>
      <c r="U627" s="348">
        <v>-3.1890999999999998</v>
      </c>
      <c r="V627" s="348">
        <v>-4.1714000000000002</v>
      </c>
      <c r="W627" s="348">
        <v>15.489100000000001</v>
      </c>
      <c r="X627" s="348">
        <v>-8.2378</v>
      </c>
      <c r="Y627" s="374"/>
      <c r="Z627" s="346">
        <v>2</v>
      </c>
      <c r="AA627" s="346">
        <v>3</v>
      </c>
      <c r="AB627" s="346">
        <v>3</v>
      </c>
      <c r="AC627" s="346">
        <v>4</v>
      </c>
      <c r="AD627" s="346">
        <v>7</v>
      </c>
      <c r="AE627" s="346">
        <v>6</v>
      </c>
      <c r="AF627" s="346" t="s">
        <v>430</v>
      </c>
      <c r="AG627" s="346" t="s">
        <v>430</v>
      </c>
      <c r="AH627" s="346" t="s">
        <v>430</v>
      </c>
      <c r="AI627" s="346" t="s">
        <v>430</v>
      </c>
      <c r="AJ627" s="346">
        <v>3</v>
      </c>
      <c r="AK627" s="346">
        <v>5</v>
      </c>
      <c r="AL627" s="346">
        <v>7</v>
      </c>
      <c r="AM627" s="346">
        <v>6</v>
      </c>
      <c r="AN627" s="346">
        <v>3</v>
      </c>
      <c r="AO627" s="373"/>
      <c r="AP627" s="348" t="s">
        <v>430</v>
      </c>
      <c r="AQ627" s="348" t="s">
        <v>430</v>
      </c>
      <c r="AR627" s="348" t="s">
        <v>430</v>
      </c>
      <c r="AS627" s="348" t="s">
        <v>430</v>
      </c>
      <c r="AT627" s="348">
        <v>-2.38</v>
      </c>
      <c r="AU627" s="351"/>
      <c r="AV627" s="346" t="s">
        <v>430</v>
      </c>
      <c r="AW627" s="346" t="s">
        <v>430</v>
      </c>
      <c r="AX627" s="346" t="s">
        <v>430</v>
      </c>
      <c r="AY627" s="346" t="s">
        <v>430</v>
      </c>
      <c r="AZ627" s="346">
        <v>6</v>
      </c>
      <c r="BA627" s="362"/>
      <c r="BB627" s="348">
        <v>21.1654341863883</v>
      </c>
      <c r="BC627" s="375">
        <v>1.20191852523355</v>
      </c>
      <c r="BD627" s="375">
        <v>-5.8564207240551398E-2</v>
      </c>
      <c r="BE627" s="375">
        <v>-0.82297478351089104</v>
      </c>
      <c r="BF627" s="374"/>
      <c r="BG627" s="348">
        <v>28.883800000000001</v>
      </c>
      <c r="BH627" s="348">
        <v>29.357900000000001</v>
      </c>
      <c r="BI627" s="348">
        <v>41.019300000000001</v>
      </c>
      <c r="BJ627" s="348">
        <v>0.73899999999999999</v>
      </c>
      <c r="BK627" s="373"/>
      <c r="BL627" s="372" t="s">
        <v>3473</v>
      </c>
      <c r="BM627" s="372" t="s">
        <v>3474</v>
      </c>
      <c r="BN627" s="372" t="s">
        <v>3475</v>
      </c>
      <c r="BO627" s="372" t="s">
        <v>3476</v>
      </c>
      <c r="BP627" s="372" t="s">
        <v>3477</v>
      </c>
      <c r="BQ627" s="373"/>
      <c r="BR627" s="354" t="s">
        <v>443</v>
      </c>
    </row>
    <row r="628" spans="1:70" s="428" customFormat="1" x14ac:dyDescent="0.25">
      <c r="A628" s="345" t="s">
        <v>4017</v>
      </c>
      <c r="B628" s="373"/>
      <c r="C628" s="719">
        <v>45883</v>
      </c>
      <c r="D628" s="373"/>
      <c r="E628" s="346">
        <v>69.239999999999995</v>
      </c>
      <c r="F628" s="373"/>
      <c r="G628" s="347">
        <v>10.985200000000001</v>
      </c>
      <c r="H628" s="374"/>
      <c r="I628" s="348">
        <v>1.0152000000000001</v>
      </c>
      <c r="J628" s="348">
        <v>3.4855999999999998</v>
      </c>
      <c r="K628" s="348">
        <v>13.879899999999999</v>
      </c>
      <c r="L628" s="348">
        <v>8.8774999999999995</v>
      </c>
      <c r="M628" s="348">
        <v>0.90759999999999996</v>
      </c>
      <c r="N628" s="350" t="s">
        <v>430</v>
      </c>
      <c r="O628" s="348" t="s">
        <v>430</v>
      </c>
      <c r="P628" s="348" t="s">
        <v>430</v>
      </c>
      <c r="Q628" s="348" t="s">
        <v>430</v>
      </c>
      <c r="R628" s="348" t="s">
        <v>430</v>
      </c>
      <c r="S628" s="348">
        <v>17.039400000000001</v>
      </c>
      <c r="T628" s="348">
        <v>2.6932999999999998</v>
      </c>
      <c r="U628" s="348">
        <v>8.1007999999999996</v>
      </c>
      <c r="V628" s="348" t="s">
        <v>430</v>
      </c>
      <c r="W628" s="348">
        <v>17.039400000000001</v>
      </c>
      <c r="X628" s="348">
        <v>9.8520000000000003</v>
      </c>
      <c r="Y628" s="374"/>
      <c r="Z628" s="346">
        <v>5</v>
      </c>
      <c r="AA628" s="346">
        <v>1</v>
      </c>
      <c r="AB628" s="346">
        <v>1</v>
      </c>
      <c r="AC628" s="346">
        <v>2</v>
      </c>
      <c r="AD628" s="346">
        <v>2</v>
      </c>
      <c r="AE628" s="346" t="s">
        <v>430</v>
      </c>
      <c r="AF628" s="346" t="s">
        <v>430</v>
      </c>
      <c r="AG628" s="346" t="s">
        <v>430</v>
      </c>
      <c r="AH628" s="346" t="s">
        <v>430</v>
      </c>
      <c r="AI628" s="346" t="s">
        <v>430</v>
      </c>
      <c r="AJ628" s="346">
        <v>1</v>
      </c>
      <c r="AK628" s="346">
        <v>1</v>
      </c>
      <c r="AL628" s="346">
        <v>1</v>
      </c>
      <c r="AM628" s="346" t="s">
        <v>430</v>
      </c>
      <c r="AN628" s="346">
        <v>1</v>
      </c>
      <c r="AO628" s="373"/>
      <c r="AP628" s="348" t="s">
        <v>430</v>
      </c>
      <c r="AQ628" s="348" t="s">
        <v>430</v>
      </c>
      <c r="AR628" s="348" t="s">
        <v>430</v>
      </c>
      <c r="AS628" s="348" t="s">
        <v>430</v>
      </c>
      <c r="AT628" s="348" t="s">
        <v>430</v>
      </c>
      <c r="AU628" s="351"/>
      <c r="AV628" s="346" t="s">
        <v>430</v>
      </c>
      <c r="AW628" s="346" t="s">
        <v>430</v>
      </c>
      <c r="AX628" s="346" t="s">
        <v>430</v>
      </c>
      <c r="AY628" s="346" t="s">
        <v>430</v>
      </c>
      <c r="AZ628" s="346" t="s">
        <v>430</v>
      </c>
      <c r="BA628" s="362"/>
      <c r="BB628" s="348">
        <v>23.973964649081001</v>
      </c>
      <c r="BC628" s="375">
        <v>1.22867975992659</v>
      </c>
      <c r="BD628" s="375">
        <v>2.8113426814924101E-2</v>
      </c>
      <c r="BE628" s="375">
        <v>1.1370430156526801</v>
      </c>
      <c r="BF628" s="374"/>
      <c r="BG628" s="348">
        <v>31.801500000000001</v>
      </c>
      <c r="BH628" s="348">
        <v>25.898700000000002</v>
      </c>
      <c r="BI628" s="348">
        <v>40.304200000000002</v>
      </c>
      <c r="BJ628" s="348">
        <v>1.9956</v>
      </c>
      <c r="BK628" s="373"/>
      <c r="BL628" s="372" t="s">
        <v>3479</v>
      </c>
      <c r="BM628" s="372" t="s">
        <v>3480</v>
      </c>
      <c r="BN628" s="372" t="s">
        <v>1503</v>
      </c>
      <c r="BO628" s="372" t="s">
        <v>3481</v>
      </c>
      <c r="BP628" s="372" t="s">
        <v>3482</v>
      </c>
      <c r="BQ628" s="373"/>
      <c r="BR628" s="354" t="s">
        <v>476</v>
      </c>
    </row>
    <row r="629" spans="1:70" s="428" customFormat="1" x14ac:dyDescent="0.25">
      <c r="A629" s="885" t="s">
        <v>93</v>
      </c>
      <c r="B629" s="402"/>
      <c r="C629" s="724"/>
      <c r="D629" s="402"/>
      <c r="E629" s="403"/>
      <c r="F629" s="402"/>
      <c r="G629" s="404"/>
      <c r="H629" s="406"/>
      <c r="I629" s="405">
        <v>1.5099</v>
      </c>
      <c r="J629" s="405">
        <v>0.85319999999999996</v>
      </c>
      <c r="K629" s="405">
        <v>10.422599999999999</v>
      </c>
      <c r="L629" s="405">
        <v>3.3090000000000002</v>
      </c>
      <c r="M629" s="405">
        <v>-1.8467</v>
      </c>
      <c r="N629" s="407">
        <v>10.1225</v>
      </c>
      <c r="O629" s="405">
        <v>10.242100000000001</v>
      </c>
      <c r="P629" s="405">
        <v>24.609000000000002</v>
      </c>
      <c r="Q629" s="405">
        <v>20.610900000000001</v>
      </c>
      <c r="R629" s="405">
        <v>17.209399999999999</v>
      </c>
      <c r="S629" s="405">
        <v>13.3344</v>
      </c>
      <c r="T629" s="405">
        <v>-1.7813000000000001</v>
      </c>
      <c r="U629" s="405">
        <v>2.8538999999999999</v>
      </c>
      <c r="V629" s="405">
        <v>1.1606000000000001</v>
      </c>
      <c r="W629" s="405">
        <v>13.3344</v>
      </c>
      <c r="X629" s="405">
        <v>11.213699999999999</v>
      </c>
      <c r="Y629" s="406"/>
      <c r="Z629" s="403">
        <v>6</v>
      </c>
      <c r="AA629" s="403">
        <v>7</v>
      </c>
      <c r="AB629" s="403">
        <v>7</v>
      </c>
      <c r="AC629" s="403">
        <v>7</v>
      </c>
      <c r="AD629" s="403">
        <v>7</v>
      </c>
      <c r="AE629" s="403">
        <v>6</v>
      </c>
      <c r="AF629" s="403">
        <v>3</v>
      </c>
      <c r="AG629" s="403">
        <v>3</v>
      </c>
      <c r="AH629" s="403">
        <v>3</v>
      </c>
      <c r="AI629" s="403">
        <v>1</v>
      </c>
      <c r="AJ629" s="403">
        <v>7</v>
      </c>
      <c r="AK629" s="403">
        <v>7</v>
      </c>
      <c r="AL629" s="403">
        <v>7</v>
      </c>
      <c r="AM629" s="403">
        <v>6</v>
      </c>
      <c r="AN629" s="403">
        <v>7</v>
      </c>
      <c r="AO629" s="402"/>
      <c r="AP629" s="405">
        <v>19.25</v>
      </c>
      <c r="AQ629" s="405">
        <v>22.59</v>
      </c>
      <c r="AR629" s="405">
        <v>18.2</v>
      </c>
      <c r="AS629" s="405">
        <v>13.02</v>
      </c>
      <c r="AT629" s="405">
        <v>3.7050000000000001</v>
      </c>
      <c r="AU629" s="408"/>
      <c r="AV629" s="403">
        <v>1</v>
      </c>
      <c r="AW629" s="403">
        <v>2</v>
      </c>
      <c r="AX629" s="403">
        <v>3</v>
      </c>
      <c r="AY629" s="403">
        <v>3</v>
      </c>
      <c r="AZ629" s="403">
        <v>6</v>
      </c>
      <c r="BA629" s="409"/>
      <c r="BB629" s="405"/>
      <c r="BC629" s="410"/>
      <c r="BD629" s="410"/>
      <c r="BE629" s="410"/>
      <c r="BF629" s="406"/>
      <c r="BG629" s="405"/>
      <c r="BH629" s="405"/>
      <c r="BI629" s="405"/>
      <c r="BJ629" s="405"/>
      <c r="BK629" s="402"/>
      <c r="BL629" s="401"/>
      <c r="BM629" s="401"/>
      <c r="BN629" s="401"/>
      <c r="BO629" s="401"/>
      <c r="BP629" s="401"/>
      <c r="BQ629" s="402"/>
      <c r="BR629" s="411"/>
    </row>
    <row r="630" spans="1:70" s="428" customFormat="1" x14ac:dyDescent="0.25">
      <c r="A630" s="886" t="s">
        <v>94</v>
      </c>
      <c r="B630" s="373"/>
      <c r="C630" s="719"/>
      <c r="D630" s="373"/>
      <c r="E630" s="346"/>
      <c r="F630" s="373"/>
      <c r="G630" s="347"/>
      <c r="H630" s="374"/>
      <c r="I630" s="348">
        <v>2.4851999999999999</v>
      </c>
      <c r="J630" s="348">
        <v>3.4855999999999998</v>
      </c>
      <c r="K630" s="348">
        <v>13.879899999999999</v>
      </c>
      <c r="L630" s="348">
        <v>8.9949999999999992</v>
      </c>
      <c r="M630" s="348">
        <v>0.92769999999999997</v>
      </c>
      <c r="N630" s="350">
        <v>16.166399999999999</v>
      </c>
      <c r="O630" s="348">
        <v>12.188700000000001</v>
      </c>
      <c r="P630" s="348">
        <v>28.2165</v>
      </c>
      <c r="Q630" s="348">
        <v>23.3537</v>
      </c>
      <c r="R630" s="348">
        <v>17.209399999999999</v>
      </c>
      <c r="S630" s="348">
        <v>17.039400000000001</v>
      </c>
      <c r="T630" s="348">
        <v>2.6932999999999998</v>
      </c>
      <c r="U630" s="348">
        <v>8.1007999999999996</v>
      </c>
      <c r="V630" s="348">
        <v>6.5659999999999998</v>
      </c>
      <c r="W630" s="348">
        <v>17.039400000000001</v>
      </c>
      <c r="X630" s="348">
        <v>20.701699999999999</v>
      </c>
      <c r="Y630" s="374"/>
      <c r="Z630" s="346"/>
      <c r="AA630" s="346"/>
      <c r="AB630" s="346"/>
      <c r="AC630" s="346"/>
      <c r="AD630" s="346"/>
      <c r="AE630" s="346"/>
      <c r="AF630" s="346"/>
      <c r="AG630" s="346"/>
      <c r="AH630" s="346"/>
      <c r="AI630" s="346"/>
      <c r="AJ630" s="346"/>
      <c r="AK630" s="346"/>
      <c r="AL630" s="346"/>
      <c r="AM630" s="346"/>
      <c r="AN630" s="346"/>
      <c r="AO630" s="373"/>
      <c r="AP630" s="348">
        <v>19.25</v>
      </c>
      <c r="AQ630" s="348">
        <v>22.84</v>
      </c>
      <c r="AR630" s="348">
        <v>20.18</v>
      </c>
      <c r="AS630" s="348">
        <v>14.57</v>
      </c>
      <c r="AT630" s="348">
        <v>11.4</v>
      </c>
      <c r="AU630" s="351"/>
      <c r="AV630" s="346"/>
      <c r="AW630" s="346"/>
      <c r="AX630" s="346"/>
      <c r="AY630" s="346"/>
      <c r="AZ630" s="346"/>
      <c r="BA630" s="362"/>
      <c r="BB630" s="348"/>
      <c r="BC630" s="375"/>
      <c r="BD630" s="375"/>
      <c r="BE630" s="375"/>
      <c r="BF630" s="374"/>
      <c r="BG630" s="348"/>
      <c r="BH630" s="348"/>
      <c r="BI630" s="348"/>
      <c r="BJ630" s="348"/>
      <c r="BK630" s="373"/>
      <c r="BL630" s="372"/>
      <c r="BM630" s="372"/>
      <c r="BN630" s="372"/>
      <c r="BO630" s="372"/>
      <c r="BP630" s="372"/>
      <c r="BQ630" s="373"/>
      <c r="BR630" s="354"/>
    </row>
    <row r="631" spans="1:70" s="428" customFormat="1" x14ac:dyDescent="0.25">
      <c r="A631" s="886" t="s">
        <v>95</v>
      </c>
      <c r="B631" s="373"/>
      <c r="C631" s="719"/>
      <c r="D631" s="373"/>
      <c r="E631" s="346"/>
      <c r="F631" s="373"/>
      <c r="G631" s="347"/>
      <c r="H631" s="374"/>
      <c r="I631" s="348">
        <v>1.0014000000000001</v>
      </c>
      <c r="J631" s="348">
        <v>-1.4278999999999999</v>
      </c>
      <c r="K631" s="348">
        <v>5.2702</v>
      </c>
      <c r="L631" s="348">
        <v>-2.3573</v>
      </c>
      <c r="M631" s="348">
        <v>-6.4905999999999997</v>
      </c>
      <c r="N631" s="350">
        <v>6.3471000000000002</v>
      </c>
      <c r="O631" s="348">
        <v>8.3816000000000006</v>
      </c>
      <c r="P631" s="348">
        <v>22.699200000000001</v>
      </c>
      <c r="Q631" s="348">
        <v>17.376000000000001</v>
      </c>
      <c r="R631" s="348">
        <v>17.209399999999999</v>
      </c>
      <c r="S631" s="348">
        <v>7.6901999999999999</v>
      </c>
      <c r="T631" s="348">
        <v>-4.7446000000000002</v>
      </c>
      <c r="U631" s="348">
        <v>-3.1890999999999998</v>
      </c>
      <c r="V631" s="348">
        <v>-4.1714000000000002</v>
      </c>
      <c r="W631" s="348">
        <v>7.6901999999999999</v>
      </c>
      <c r="X631" s="348">
        <v>-8.2378</v>
      </c>
      <c r="Y631" s="374"/>
      <c r="Z631" s="346"/>
      <c r="AA631" s="346"/>
      <c r="AB631" s="346"/>
      <c r="AC631" s="346"/>
      <c r="AD631" s="346"/>
      <c r="AE631" s="346"/>
      <c r="AF631" s="346"/>
      <c r="AG631" s="346"/>
      <c r="AH631" s="346"/>
      <c r="AI631" s="346"/>
      <c r="AJ631" s="346"/>
      <c r="AK631" s="346"/>
      <c r="AL631" s="346"/>
      <c r="AM631" s="346"/>
      <c r="AN631" s="346"/>
      <c r="AO631" s="373"/>
      <c r="AP631" s="348">
        <v>19.25</v>
      </c>
      <c r="AQ631" s="348">
        <v>22.34</v>
      </c>
      <c r="AR631" s="348">
        <v>16.18</v>
      </c>
      <c r="AS631" s="348">
        <v>11.59</v>
      </c>
      <c r="AT631" s="348">
        <v>-2.38</v>
      </c>
      <c r="AU631" s="351"/>
      <c r="AV631" s="346"/>
      <c r="AW631" s="346"/>
      <c r="AX631" s="346"/>
      <c r="AY631" s="346"/>
      <c r="AZ631" s="346"/>
      <c r="BA631" s="362"/>
      <c r="BB631" s="348"/>
      <c r="BC631" s="375"/>
      <c r="BD631" s="375"/>
      <c r="BE631" s="375"/>
      <c r="BF631" s="374"/>
      <c r="BG631" s="348"/>
      <c r="BH631" s="348"/>
      <c r="BI631" s="348"/>
      <c r="BJ631" s="348"/>
      <c r="BK631" s="373"/>
      <c r="BL631" s="372"/>
      <c r="BM631" s="372"/>
      <c r="BN631" s="372"/>
      <c r="BO631" s="372"/>
      <c r="BP631" s="372"/>
      <c r="BQ631" s="373"/>
      <c r="BR631" s="354"/>
    </row>
    <row r="632" spans="1:70" s="428" customFormat="1" x14ac:dyDescent="0.25">
      <c r="A632" s="887" t="s">
        <v>96</v>
      </c>
      <c r="B632" s="413"/>
      <c r="C632" s="725"/>
      <c r="D632" s="413"/>
      <c r="E632" s="414"/>
      <c r="F632" s="413"/>
      <c r="G632" s="415"/>
      <c r="H632" s="417"/>
      <c r="I632" s="416">
        <v>1.3805499999999999</v>
      </c>
      <c r="J632" s="416">
        <v>0.31979999999999997</v>
      </c>
      <c r="K632" s="416">
        <v>10.809900000000001</v>
      </c>
      <c r="L632" s="416">
        <v>2.9056000000000002</v>
      </c>
      <c r="M632" s="416">
        <v>-0.53090000000000004</v>
      </c>
      <c r="N632" s="418">
        <v>9.3856000000000002</v>
      </c>
      <c r="O632" s="416">
        <v>10.156000000000001</v>
      </c>
      <c r="P632" s="416">
        <v>22.911300000000001</v>
      </c>
      <c r="Q632" s="416">
        <v>21.102900000000002</v>
      </c>
      <c r="R632" s="416">
        <v>17.209399999999999</v>
      </c>
      <c r="S632" s="416">
        <v>13.3613</v>
      </c>
      <c r="T632" s="416">
        <v>-2.0465</v>
      </c>
      <c r="U632" s="416">
        <v>3.4984999999999999</v>
      </c>
      <c r="V632" s="416">
        <v>0.1018</v>
      </c>
      <c r="W632" s="416">
        <v>13.3613</v>
      </c>
      <c r="X632" s="416">
        <v>17.1051</v>
      </c>
      <c r="Y632" s="417"/>
      <c r="Z632" s="414"/>
      <c r="AA632" s="414"/>
      <c r="AB632" s="414"/>
      <c r="AC632" s="414"/>
      <c r="AD632" s="414"/>
      <c r="AE632" s="414"/>
      <c r="AF632" s="414"/>
      <c r="AG632" s="414"/>
      <c r="AH632" s="414"/>
      <c r="AI632" s="414"/>
      <c r="AJ632" s="414"/>
      <c r="AK632" s="414"/>
      <c r="AL632" s="414"/>
      <c r="AM632" s="414"/>
      <c r="AN632" s="414"/>
      <c r="AO632" s="413"/>
      <c r="AP632" s="416">
        <v>19.25</v>
      </c>
      <c r="AQ632" s="416">
        <v>22.59</v>
      </c>
      <c r="AR632" s="416">
        <v>18.239999999999998</v>
      </c>
      <c r="AS632" s="416">
        <v>12.9</v>
      </c>
      <c r="AT632" s="416">
        <v>2.68</v>
      </c>
      <c r="AU632" s="419"/>
      <c r="AV632" s="414"/>
      <c r="AW632" s="414"/>
      <c r="AX632" s="414"/>
      <c r="AY632" s="414"/>
      <c r="AZ632" s="414"/>
      <c r="BA632" s="420"/>
      <c r="BB632" s="416"/>
      <c r="BC632" s="421"/>
      <c r="BD632" s="421"/>
      <c r="BE632" s="421"/>
      <c r="BF632" s="417"/>
      <c r="BG632" s="416"/>
      <c r="BH632" s="416"/>
      <c r="BI632" s="416"/>
      <c r="BJ632" s="416"/>
      <c r="BK632" s="413"/>
      <c r="BL632" s="412"/>
      <c r="BM632" s="412"/>
      <c r="BN632" s="412"/>
      <c r="BO632" s="412"/>
      <c r="BP632" s="412"/>
      <c r="BQ632" s="413"/>
      <c r="BR632" s="422"/>
    </row>
    <row r="633" spans="1:70" s="428" customFormat="1" ht="14.5" customHeight="1" x14ac:dyDescent="0.35">
      <c r="A633" s="874" t="s">
        <v>4018</v>
      </c>
      <c r="B633" s="862"/>
      <c r="C633" s="863"/>
      <c r="D633" s="862"/>
      <c r="E633" s="864"/>
      <c r="F633" s="862"/>
      <c r="G633" s="865"/>
      <c r="H633" s="867"/>
      <c r="I633" s="866"/>
      <c r="J633" s="866"/>
      <c r="K633" s="866"/>
      <c r="L633" s="866"/>
      <c r="M633" s="866"/>
      <c r="N633" s="868"/>
      <c r="O633" s="866"/>
      <c r="P633" s="866"/>
      <c r="Q633" s="866"/>
      <c r="R633" s="866"/>
      <c r="S633" s="866"/>
      <c r="T633" s="866"/>
      <c r="U633" s="866"/>
      <c r="V633" s="866"/>
      <c r="W633" s="866"/>
      <c r="X633" s="866"/>
      <c r="Y633" s="867"/>
      <c r="Z633" s="864"/>
      <c r="AA633" s="864"/>
      <c r="AB633" s="864"/>
      <c r="AC633" s="864"/>
      <c r="AD633" s="864"/>
      <c r="AE633" s="864"/>
      <c r="AF633" s="864"/>
      <c r="AG633" s="864"/>
      <c r="AH633" s="864"/>
      <c r="AI633" s="864"/>
      <c r="AJ633" s="864"/>
      <c r="AK633" s="864"/>
      <c r="AL633" s="864"/>
      <c r="AM633" s="864"/>
      <c r="AN633" s="864"/>
      <c r="AO633" s="862"/>
      <c r="AP633" s="866"/>
      <c r="AQ633" s="866"/>
      <c r="AR633" s="866"/>
      <c r="AS633" s="866"/>
      <c r="AT633" s="866"/>
      <c r="AU633" s="869"/>
      <c r="AV633" s="864"/>
      <c r="AW633" s="864"/>
      <c r="AX633" s="864"/>
      <c r="AY633" s="864"/>
      <c r="AZ633" s="864"/>
      <c r="BA633" s="870"/>
      <c r="BB633" s="866"/>
      <c r="BC633" s="871"/>
      <c r="BD633" s="871"/>
      <c r="BE633" s="871"/>
      <c r="BF633" s="867"/>
      <c r="BG633" s="866"/>
      <c r="BH633" s="866"/>
      <c r="BI633" s="866"/>
      <c r="BJ633" s="866"/>
      <c r="BK633" s="862"/>
      <c r="BL633" s="872"/>
      <c r="BM633" s="872"/>
      <c r="BN633" s="872"/>
      <c r="BO633" s="872"/>
      <c r="BP633" s="872"/>
      <c r="BQ633" s="862"/>
      <c r="BR633" s="873"/>
    </row>
    <row r="634" spans="1:70" s="428" customFormat="1" x14ac:dyDescent="0.25">
      <c r="A634" s="345" t="s">
        <v>4019</v>
      </c>
      <c r="B634" s="373"/>
      <c r="C634" s="719">
        <v>41276</v>
      </c>
      <c r="D634" s="373"/>
      <c r="E634" s="346">
        <v>3582.07</v>
      </c>
      <c r="F634" s="373"/>
      <c r="G634" s="347">
        <v>82.19</v>
      </c>
      <c r="H634" s="374"/>
      <c r="I634" s="348" t="s">
        <v>430</v>
      </c>
      <c r="J634" s="348">
        <v>-0.72470000000000001</v>
      </c>
      <c r="K634" s="348">
        <v>5.48</v>
      </c>
      <c r="L634" s="348">
        <v>-4.0732999999999997</v>
      </c>
      <c r="M634" s="348">
        <v>5.8876999999999997</v>
      </c>
      <c r="N634" s="350">
        <v>28.409600000000001</v>
      </c>
      <c r="O634" s="348">
        <v>13.9621</v>
      </c>
      <c r="P634" s="348">
        <v>15.8376</v>
      </c>
      <c r="Q634" s="348">
        <v>11.7782</v>
      </c>
      <c r="R634" s="348">
        <v>15.341699999999999</v>
      </c>
      <c r="S634" s="348">
        <v>2.9047000000000001</v>
      </c>
      <c r="T634" s="348">
        <v>1.5066999999999999</v>
      </c>
      <c r="U634" s="348">
        <v>8.6593999999999998</v>
      </c>
      <c r="V634" s="348">
        <v>17.431100000000001</v>
      </c>
      <c r="W634" s="348">
        <v>2.9047000000000001</v>
      </c>
      <c r="X634" s="348">
        <v>16.3125</v>
      </c>
      <c r="Y634" s="374"/>
      <c r="Z634" s="346" t="s">
        <v>430</v>
      </c>
      <c r="AA634" s="346">
        <v>6</v>
      </c>
      <c r="AB634" s="346">
        <v>5</v>
      </c>
      <c r="AC634" s="346">
        <v>6</v>
      </c>
      <c r="AD634" s="346">
        <v>5</v>
      </c>
      <c r="AE634" s="346">
        <v>5</v>
      </c>
      <c r="AF634" s="346">
        <v>6</v>
      </c>
      <c r="AG634" s="346">
        <v>6</v>
      </c>
      <c r="AH634" s="346">
        <v>1</v>
      </c>
      <c r="AI634" s="346">
        <v>2</v>
      </c>
      <c r="AJ634" s="346">
        <v>6</v>
      </c>
      <c r="AK634" s="346">
        <v>6</v>
      </c>
      <c r="AL634" s="346">
        <v>5</v>
      </c>
      <c r="AM634" s="346">
        <v>5</v>
      </c>
      <c r="AN634" s="346">
        <v>6</v>
      </c>
      <c r="AO634" s="373"/>
      <c r="AP634" s="348">
        <v>15.71</v>
      </c>
      <c r="AQ634" s="348">
        <v>15.12</v>
      </c>
      <c r="AR634" s="348">
        <v>14.31</v>
      </c>
      <c r="AS634" s="348">
        <v>14.39</v>
      </c>
      <c r="AT634" s="348">
        <v>14.65</v>
      </c>
      <c r="AU634" s="351"/>
      <c r="AV634" s="346">
        <v>1</v>
      </c>
      <c r="AW634" s="346">
        <v>3</v>
      </c>
      <c r="AX634" s="346">
        <v>5</v>
      </c>
      <c r="AY634" s="346">
        <v>6</v>
      </c>
      <c r="AZ634" s="346">
        <v>6</v>
      </c>
      <c r="BA634" s="362"/>
      <c r="BB634" s="348">
        <v>14.778757598170801</v>
      </c>
      <c r="BC634" s="375">
        <v>0</v>
      </c>
      <c r="BD634" s="375">
        <v>5.4042154450642997E-2</v>
      </c>
      <c r="BE634" s="375" t="s">
        <v>430</v>
      </c>
      <c r="BF634" s="374"/>
      <c r="BG634" s="348" t="s">
        <v>430</v>
      </c>
      <c r="BH634" s="348" t="s">
        <v>430</v>
      </c>
      <c r="BI634" s="348" t="s">
        <v>430</v>
      </c>
      <c r="BJ634" s="348" t="s">
        <v>430</v>
      </c>
      <c r="BK634" s="373"/>
      <c r="BL634" s="372" t="s">
        <v>3485</v>
      </c>
      <c r="BM634" s="372" t="s">
        <v>3486</v>
      </c>
      <c r="BN634" s="372" t="s">
        <v>3487</v>
      </c>
      <c r="BO634" s="372" t="s">
        <v>3488</v>
      </c>
      <c r="BP634" s="372" t="s">
        <v>3489</v>
      </c>
      <c r="BQ634" s="373"/>
      <c r="BR634" s="354" t="s">
        <v>1240</v>
      </c>
    </row>
    <row r="635" spans="1:70" s="428" customFormat="1" x14ac:dyDescent="0.25">
      <c r="A635" s="345" t="s">
        <v>4020</v>
      </c>
      <c r="B635" s="373"/>
      <c r="C635" s="719">
        <v>42208</v>
      </c>
      <c r="D635" s="373"/>
      <c r="E635" s="346">
        <v>738.68200000000002</v>
      </c>
      <c r="F635" s="373"/>
      <c r="G635" s="347">
        <v>43.6599</v>
      </c>
      <c r="H635" s="374"/>
      <c r="I635" s="348" t="s">
        <v>430</v>
      </c>
      <c r="J635" s="348">
        <v>1.9642999999999999</v>
      </c>
      <c r="K635" s="348">
        <v>12.416600000000001</v>
      </c>
      <c r="L635" s="348">
        <v>-1.0217000000000001</v>
      </c>
      <c r="M635" s="348">
        <v>3.4203000000000001</v>
      </c>
      <c r="N635" s="350">
        <v>23.549399999999999</v>
      </c>
      <c r="O635" s="348">
        <v>14.5009</v>
      </c>
      <c r="P635" s="348">
        <v>20.899799999999999</v>
      </c>
      <c r="Q635" s="348">
        <v>10.595000000000001</v>
      </c>
      <c r="R635" s="348">
        <v>15.708600000000001</v>
      </c>
      <c r="S635" s="348">
        <v>12.084099999999999</v>
      </c>
      <c r="T635" s="348">
        <v>2.4906999999999999</v>
      </c>
      <c r="U635" s="348">
        <v>5.8109000000000002</v>
      </c>
      <c r="V635" s="348">
        <v>10.9178</v>
      </c>
      <c r="W635" s="348">
        <v>12.084099999999999</v>
      </c>
      <c r="X635" s="348">
        <v>14.6775</v>
      </c>
      <c r="Y635" s="374"/>
      <c r="Z635" s="346" t="s">
        <v>430</v>
      </c>
      <c r="AA635" s="346">
        <v>2</v>
      </c>
      <c r="AB635" s="346">
        <v>2</v>
      </c>
      <c r="AC635" s="346">
        <v>5</v>
      </c>
      <c r="AD635" s="346">
        <v>6</v>
      </c>
      <c r="AE635" s="346">
        <v>6</v>
      </c>
      <c r="AF635" s="346">
        <v>5</v>
      </c>
      <c r="AG635" s="346">
        <v>2</v>
      </c>
      <c r="AH635" s="346">
        <v>3</v>
      </c>
      <c r="AI635" s="346">
        <v>1</v>
      </c>
      <c r="AJ635" s="346">
        <v>3</v>
      </c>
      <c r="AK635" s="346">
        <v>5</v>
      </c>
      <c r="AL635" s="346">
        <v>6</v>
      </c>
      <c r="AM635" s="346">
        <v>6</v>
      </c>
      <c r="AN635" s="346">
        <v>3</v>
      </c>
      <c r="AO635" s="373"/>
      <c r="AP635" s="348">
        <v>15.71</v>
      </c>
      <c r="AQ635" s="348">
        <v>15.16</v>
      </c>
      <c r="AR635" s="348">
        <v>15.43</v>
      </c>
      <c r="AS635" s="348">
        <v>16.25</v>
      </c>
      <c r="AT635" s="348">
        <v>14.77</v>
      </c>
      <c r="AU635" s="351"/>
      <c r="AV635" s="346">
        <v>1</v>
      </c>
      <c r="AW635" s="346">
        <v>2</v>
      </c>
      <c r="AX635" s="346">
        <v>4</v>
      </c>
      <c r="AY635" s="346">
        <v>5</v>
      </c>
      <c r="AZ635" s="346">
        <v>5</v>
      </c>
      <c r="BA635" s="362"/>
      <c r="BB635" s="348">
        <v>14.9946368907831</v>
      </c>
      <c r="BC635" s="375">
        <v>0</v>
      </c>
      <c r="BD635" s="375">
        <v>7.8137477163095506E-2</v>
      </c>
      <c r="BE635" s="375" t="s">
        <v>430</v>
      </c>
      <c r="BF635" s="374"/>
      <c r="BG635" s="348" t="s">
        <v>430</v>
      </c>
      <c r="BH635" s="348" t="s">
        <v>430</v>
      </c>
      <c r="BI635" s="348" t="s">
        <v>430</v>
      </c>
      <c r="BJ635" s="348" t="s">
        <v>430</v>
      </c>
      <c r="BK635" s="373"/>
      <c r="BL635" s="372" t="s">
        <v>3491</v>
      </c>
      <c r="BM635" s="372" t="s">
        <v>3492</v>
      </c>
      <c r="BN635" s="372" t="s">
        <v>3493</v>
      </c>
      <c r="BO635" s="372" t="s">
        <v>3494</v>
      </c>
      <c r="BP635" s="372" t="s">
        <v>3495</v>
      </c>
      <c r="BQ635" s="373"/>
      <c r="BR635" s="354" t="s">
        <v>463</v>
      </c>
    </row>
    <row r="636" spans="1:70" s="428" customFormat="1" x14ac:dyDescent="0.25">
      <c r="A636" s="345" t="s">
        <v>4021</v>
      </c>
      <c r="B636" s="373"/>
      <c r="C636" s="719">
        <v>44541</v>
      </c>
      <c r="D636" s="373"/>
      <c r="E636" s="346">
        <v>1107.3900000000001</v>
      </c>
      <c r="F636" s="373"/>
      <c r="G636" s="347">
        <v>34.269599999999997</v>
      </c>
      <c r="H636" s="374"/>
      <c r="I636" s="348">
        <v>0.23139999999999999</v>
      </c>
      <c r="J636" s="348">
        <v>2.9983</v>
      </c>
      <c r="K636" s="348">
        <v>23.0776</v>
      </c>
      <c r="L636" s="348">
        <v>62.735999999999997</v>
      </c>
      <c r="M636" s="348">
        <v>93.092100000000002</v>
      </c>
      <c r="N636" s="350">
        <v>241.119</v>
      </c>
      <c r="O636" s="348">
        <v>79.5702</v>
      </c>
      <c r="P636" s="348">
        <v>64.972999999999999</v>
      </c>
      <c r="Q636" s="348" t="s">
        <v>430</v>
      </c>
      <c r="R636" s="348" t="s">
        <v>430</v>
      </c>
      <c r="S636" s="348">
        <v>25.248000000000001</v>
      </c>
      <c r="T636" s="348">
        <v>79.347800000000007</v>
      </c>
      <c r="U636" s="348">
        <v>99.925299999999993</v>
      </c>
      <c r="V636" s="348">
        <v>150.2527</v>
      </c>
      <c r="W636" s="348">
        <v>25.248000000000001</v>
      </c>
      <c r="X636" s="348">
        <v>32.488700000000001</v>
      </c>
      <c r="Y636" s="374"/>
      <c r="Z636" s="346">
        <v>2</v>
      </c>
      <c r="AA636" s="346">
        <v>1</v>
      </c>
      <c r="AB636" s="346">
        <v>1</v>
      </c>
      <c r="AC636" s="346">
        <v>1</v>
      </c>
      <c r="AD636" s="346">
        <v>1</v>
      </c>
      <c r="AE636" s="346">
        <v>1</v>
      </c>
      <c r="AF636" s="346">
        <v>1</v>
      </c>
      <c r="AG636" s="346">
        <v>1</v>
      </c>
      <c r="AH636" s="346" t="s">
        <v>430</v>
      </c>
      <c r="AI636" s="346" t="s">
        <v>430</v>
      </c>
      <c r="AJ636" s="346">
        <v>1</v>
      </c>
      <c r="AK636" s="346">
        <v>1</v>
      </c>
      <c r="AL636" s="346">
        <v>1</v>
      </c>
      <c r="AM636" s="346">
        <v>1</v>
      </c>
      <c r="AN636" s="346">
        <v>1</v>
      </c>
      <c r="AO636" s="373"/>
      <c r="AP636" s="348" t="s">
        <v>430</v>
      </c>
      <c r="AQ636" s="348" t="s">
        <v>430</v>
      </c>
      <c r="AR636" s="348" t="s">
        <v>430</v>
      </c>
      <c r="AS636" s="348">
        <v>85.71</v>
      </c>
      <c r="AT636" s="348">
        <v>257.69</v>
      </c>
      <c r="AU636" s="351"/>
      <c r="AV636" s="346" t="s">
        <v>430</v>
      </c>
      <c r="AW636" s="346" t="s">
        <v>430</v>
      </c>
      <c r="AX636" s="346" t="s">
        <v>430</v>
      </c>
      <c r="AY636" s="346">
        <v>1</v>
      </c>
      <c r="AZ636" s="346">
        <v>1</v>
      </c>
      <c r="BA636" s="362"/>
      <c r="BB636" s="348">
        <v>27.644021544930901</v>
      </c>
      <c r="BC636" s="375">
        <v>0.96105920468781603</v>
      </c>
      <c r="BD636" s="375">
        <v>0.13269805426565001</v>
      </c>
      <c r="BE636" s="375">
        <v>1.76616805987335</v>
      </c>
      <c r="BF636" s="374"/>
      <c r="BG636" s="348" t="s">
        <v>430</v>
      </c>
      <c r="BH636" s="348" t="s">
        <v>430</v>
      </c>
      <c r="BI636" s="348" t="s">
        <v>430</v>
      </c>
      <c r="BJ636" s="348" t="s">
        <v>430</v>
      </c>
      <c r="BK636" s="373"/>
      <c r="BL636" s="372" t="s">
        <v>3497</v>
      </c>
      <c r="BM636" s="372" t="s">
        <v>3498</v>
      </c>
      <c r="BN636" s="372" t="s">
        <v>3499</v>
      </c>
      <c r="BO636" s="372" t="s">
        <v>3500</v>
      </c>
      <c r="BP636" s="372" t="s">
        <v>3501</v>
      </c>
      <c r="BQ636" s="373"/>
      <c r="BR636" s="354" t="s">
        <v>476</v>
      </c>
    </row>
    <row r="637" spans="1:70" s="428" customFormat="1" x14ac:dyDescent="0.25">
      <c r="A637" s="345" t="s">
        <v>4022</v>
      </c>
      <c r="B637" s="373"/>
      <c r="C637" s="719">
        <v>41275</v>
      </c>
      <c r="D637" s="373"/>
      <c r="E637" s="346">
        <v>486.33</v>
      </c>
      <c r="F637" s="373"/>
      <c r="G637" s="347">
        <v>44.306899999999999</v>
      </c>
      <c r="H637" s="374"/>
      <c r="I637" s="348" t="s">
        <v>430</v>
      </c>
      <c r="J637" s="348">
        <v>1.6620999999999999</v>
      </c>
      <c r="K637" s="348">
        <v>10.139699999999999</v>
      </c>
      <c r="L637" s="348">
        <v>5.6985000000000001</v>
      </c>
      <c r="M637" s="348">
        <v>14.475099999999999</v>
      </c>
      <c r="N637" s="350">
        <v>47.340200000000003</v>
      </c>
      <c r="O637" s="348">
        <v>26.0932</v>
      </c>
      <c r="P637" s="348">
        <v>18.538799999999998</v>
      </c>
      <c r="Q637" s="348">
        <v>4.9701000000000004</v>
      </c>
      <c r="R637" s="348">
        <v>10.5906</v>
      </c>
      <c r="S637" s="348">
        <v>12.3711</v>
      </c>
      <c r="T637" s="348">
        <v>13.555300000000001</v>
      </c>
      <c r="U637" s="348">
        <v>20.512499999999999</v>
      </c>
      <c r="V637" s="348">
        <v>31.997</v>
      </c>
      <c r="W637" s="348">
        <v>12.3711</v>
      </c>
      <c r="X637" s="348">
        <v>9.5464000000000002</v>
      </c>
      <c r="Y637" s="374"/>
      <c r="Z637" s="346" t="s">
        <v>430</v>
      </c>
      <c r="AA637" s="346">
        <v>3</v>
      </c>
      <c r="AB637" s="346">
        <v>4</v>
      </c>
      <c r="AC637" s="346">
        <v>3</v>
      </c>
      <c r="AD637" s="346">
        <v>2</v>
      </c>
      <c r="AE637" s="346">
        <v>2</v>
      </c>
      <c r="AF637" s="346">
        <v>3</v>
      </c>
      <c r="AG637" s="346">
        <v>5</v>
      </c>
      <c r="AH637" s="346">
        <v>5</v>
      </c>
      <c r="AI637" s="346">
        <v>4</v>
      </c>
      <c r="AJ637" s="346">
        <v>2</v>
      </c>
      <c r="AK637" s="346">
        <v>2</v>
      </c>
      <c r="AL637" s="346">
        <v>2</v>
      </c>
      <c r="AM637" s="346">
        <v>2</v>
      </c>
      <c r="AN637" s="346">
        <v>2</v>
      </c>
      <c r="AO637" s="373"/>
      <c r="AP637" s="348">
        <v>10.72</v>
      </c>
      <c r="AQ637" s="348">
        <v>12.4</v>
      </c>
      <c r="AR637" s="348">
        <v>16.190000000000001</v>
      </c>
      <c r="AS637" s="348">
        <v>25.74</v>
      </c>
      <c r="AT637" s="348">
        <v>41.36</v>
      </c>
      <c r="AU637" s="351"/>
      <c r="AV637" s="346">
        <v>5</v>
      </c>
      <c r="AW637" s="346">
        <v>5</v>
      </c>
      <c r="AX637" s="346">
        <v>3</v>
      </c>
      <c r="AY637" s="346">
        <v>2</v>
      </c>
      <c r="AZ637" s="346">
        <v>2</v>
      </c>
      <c r="BA637" s="362"/>
      <c r="BB637" s="348">
        <v>14.5115756233802</v>
      </c>
      <c r="BC637" s="375">
        <v>0.40778500927169298</v>
      </c>
      <c r="BD637" s="375">
        <v>6.0073503835185497E-2</v>
      </c>
      <c r="BE637" s="375">
        <v>0.63025250074195505</v>
      </c>
      <c r="BF637" s="374"/>
      <c r="BG637" s="348">
        <v>35.297800000000002</v>
      </c>
      <c r="BH637" s="348">
        <v>6.0618699999999999</v>
      </c>
      <c r="BI637" s="348" t="s">
        <v>430</v>
      </c>
      <c r="BJ637" s="348">
        <v>58.640329999999999</v>
      </c>
      <c r="BK637" s="373"/>
      <c r="BL637" s="372" t="s">
        <v>3503</v>
      </c>
      <c r="BM637" s="372" t="s">
        <v>3504</v>
      </c>
      <c r="BN637" s="372" t="s">
        <v>812</v>
      </c>
      <c r="BO637" s="372" t="s">
        <v>1683</v>
      </c>
      <c r="BP637" s="372" t="s">
        <v>3505</v>
      </c>
      <c r="BQ637" s="373"/>
      <c r="BR637" s="354" t="s">
        <v>443</v>
      </c>
    </row>
    <row r="638" spans="1:70" s="428" customFormat="1" x14ac:dyDescent="0.25">
      <c r="A638" s="345" t="s">
        <v>4023</v>
      </c>
      <c r="B638" s="373"/>
      <c r="C638" s="719">
        <v>41275</v>
      </c>
      <c r="D638" s="373"/>
      <c r="E638" s="346">
        <v>319.83300000000003</v>
      </c>
      <c r="F638" s="373"/>
      <c r="G638" s="347">
        <v>54.878999999999998</v>
      </c>
      <c r="H638" s="374"/>
      <c r="I638" s="348" t="s">
        <v>430</v>
      </c>
      <c r="J638" s="348">
        <v>1.5234000000000001</v>
      </c>
      <c r="K638" s="348">
        <v>11.105700000000001</v>
      </c>
      <c r="L638" s="348">
        <v>3.2660999999999998</v>
      </c>
      <c r="M638" s="348">
        <v>10.3728</v>
      </c>
      <c r="N638" s="350">
        <v>38.668599999999998</v>
      </c>
      <c r="O638" s="348">
        <v>26.3035</v>
      </c>
      <c r="P638" s="348">
        <v>19.845800000000001</v>
      </c>
      <c r="Q638" s="348">
        <v>11.766299999999999</v>
      </c>
      <c r="R638" s="348">
        <v>12.8972</v>
      </c>
      <c r="S638" s="348">
        <v>9.8682999999999996</v>
      </c>
      <c r="T638" s="348">
        <v>8.7789999999999999</v>
      </c>
      <c r="U638" s="348">
        <v>12.646699999999999</v>
      </c>
      <c r="V638" s="348">
        <v>24.4331</v>
      </c>
      <c r="W638" s="348">
        <v>9.8682999999999996</v>
      </c>
      <c r="X638" s="348">
        <v>12.126099999999999</v>
      </c>
      <c r="Y638" s="374"/>
      <c r="Z638" s="346" t="s">
        <v>430</v>
      </c>
      <c r="AA638" s="346">
        <v>4</v>
      </c>
      <c r="AB638" s="346">
        <v>3</v>
      </c>
      <c r="AC638" s="346">
        <v>4</v>
      </c>
      <c r="AD638" s="346">
        <v>4</v>
      </c>
      <c r="AE638" s="346">
        <v>3</v>
      </c>
      <c r="AF638" s="346">
        <v>2</v>
      </c>
      <c r="AG638" s="346">
        <v>3</v>
      </c>
      <c r="AH638" s="346">
        <v>2</v>
      </c>
      <c r="AI638" s="346">
        <v>3</v>
      </c>
      <c r="AJ638" s="346">
        <v>4</v>
      </c>
      <c r="AK638" s="346">
        <v>4</v>
      </c>
      <c r="AL638" s="346">
        <v>4</v>
      </c>
      <c r="AM638" s="346">
        <v>4</v>
      </c>
      <c r="AN638" s="346">
        <v>4</v>
      </c>
      <c r="AO638" s="373"/>
      <c r="AP638" s="348">
        <v>14.64</v>
      </c>
      <c r="AQ638" s="348">
        <v>16.02</v>
      </c>
      <c r="AR638" s="348">
        <v>18.260000000000002</v>
      </c>
      <c r="AS638" s="348">
        <v>25.18</v>
      </c>
      <c r="AT638" s="348">
        <v>29.89</v>
      </c>
      <c r="AU638" s="351"/>
      <c r="AV638" s="346">
        <v>3</v>
      </c>
      <c r="AW638" s="346">
        <v>1</v>
      </c>
      <c r="AX638" s="346">
        <v>1</v>
      </c>
      <c r="AY638" s="346">
        <v>3</v>
      </c>
      <c r="AZ638" s="346">
        <v>4</v>
      </c>
      <c r="BA638" s="362"/>
      <c r="BB638" s="348">
        <v>13.9857243859084</v>
      </c>
      <c r="BC638" s="375">
        <v>0</v>
      </c>
      <c r="BD638" s="375">
        <v>7.4035486895389094E-2</v>
      </c>
      <c r="BE638" s="375" t="s">
        <v>430</v>
      </c>
      <c r="BF638" s="374"/>
      <c r="BG638" s="348" t="s">
        <v>430</v>
      </c>
      <c r="BH638" s="890">
        <v>0.52995800000000004</v>
      </c>
      <c r="BI638" s="348" t="s">
        <v>430</v>
      </c>
      <c r="BJ638" s="890">
        <v>99.470042000000007</v>
      </c>
      <c r="BK638" s="373"/>
      <c r="BL638" s="372" t="s">
        <v>3507</v>
      </c>
      <c r="BM638" s="372" t="s">
        <v>3508</v>
      </c>
      <c r="BN638" s="372" t="s">
        <v>3509</v>
      </c>
      <c r="BO638" s="372" t="s">
        <v>3510</v>
      </c>
      <c r="BP638" s="372" t="s">
        <v>3511</v>
      </c>
      <c r="BQ638" s="373"/>
      <c r="BR638" s="354" t="s">
        <v>463</v>
      </c>
    </row>
    <row r="639" spans="1:70" s="428" customFormat="1" x14ac:dyDescent="0.25">
      <c r="A639" s="345" t="s">
        <v>4024</v>
      </c>
      <c r="B639" s="373"/>
      <c r="C639" s="719">
        <v>41877</v>
      </c>
      <c r="D639" s="373"/>
      <c r="E639" s="346">
        <v>326.22300000000001</v>
      </c>
      <c r="F639" s="373"/>
      <c r="G639" s="347">
        <v>28.573799999999999</v>
      </c>
      <c r="H639" s="374"/>
      <c r="I639" s="348">
        <v>0.75</v>
      </c>
      <c r="J639" s="348">
        <v>-0.2576</v>
      </c>
      <c r="K639" s="348">
        <v>3.4544000000000001</v>
      </c>
      <c r="L639" s="348">
        <v>7.1981999999999999</v>
      </c>
      <c r="M639" s="348">
        <v>13.7094</v>
      </c>
      <c r="N639" s="350">
        <v>33.982199999999999</v>
      </c>
      <c r="O639" s="348">
        <v>21.4526</v>
      </c>
      <c r="P639" s="348">
        <v>19.5779</v>
      </c>
      <c r="Q639" s="348">
        <v>10.1014</v>
      </c>
      <c r="R639" s="348">
        <v>10.519</v>
      </c>
      <c r="S639" s="348">
        <v>5.4446000000000003</v>
      </c>
      <c r="T639" s="348">
        <v>13.019399999999999</v>
      </c>
      <c r="U639" s="348">
        <v>14.761100000000001</v>
      </c>
      <c r="V639" s="348">
        <v>24.816199999999998</v>
      </c>
      <c r="W639" s="348">
        <v>5.4446000000000003</v>
      </c>
      <c r="X639" s="348">
        <v>9.4080999999999992</v>
      </c>
      <c r="Y639" s="374"/>
      <c r="Z639" s="346">
        <v>1</v>
      </c>
      <c r="AA639" s="346">
        <v>5</v>
      </c>
      <c r="AB639" s="346">
        <v>6</v>
      </c>
      <c r="AC639" s="346">
        <v>2</v>
      </c>
      <c r="AD639" s="346">
        <v>3</v>
      </c>
      <c r="AE639" s="346">
        <v>4</v>
      </c>
      <c r="AF639" s="346">
        <v>4</v>
      </c>
      <c r="AG639" s="346">
        <v>4</v>
      </c>
      <c r="AH639" s="346">
        <v>4</v>
      </c>
      <c r="AI639" s="346">
        <v>5</v>
      </c>
      <c r="AJ639" s="346">
        <v>5</v>
      </c>
      <c r="AK639" s="346">
        <v>3</v>
      </c>
      <c r="AL639" s="346">
        <v>3</v>
      </c>
      <c r="AM639" s="346">
        <v>3</v>
      </c>
      <c r="AN639" s="346">
        <v>5</v>
      </c>
      <c r="AO639" s="373"/>
      <c r="AP639" s="348">
        <v>12.15</v>
      </c>
      <c r="AQ639" s="348">
        <v>13.99</v>
      </c>
      <c r="AR639" s="348">
        <v>16.89</v>
      </c>
      <c r="AS639" s="348">
        <v>22.19</v>
      </c>
      <c r="AT639" s="348">
        <v>30.41</v>
      </c>
      <c r="AU639" s="351"/>
      <c r="AV639" s="346">
        <v>4</v>
      </c>
      <c r="AW639" s="346">
        <v>4</v>
      </c>
      <c r="AX639" s="346">
        <v>2</v>
      </c>
      <c r="AY639" s="346">
        <v>4</v>
      </c>
      <c r="AZ639" s="346">
        <v>3</v>
      </c>
      <c r="BA639" s="362"/>
      <c r="BB639" s="348">
        <v>13.8573968147905</v>
      </c>
      <c r="BC639" s="375">
        <v>0</v>
      </c>
      <c r="BD639" s="375">
        <v>7.2694277595758403E-2</v>
      </c>
      <c r="BE639" s="375" t="s">
        <v>430</v>
      </c>
      <c r="BF639" s="374"/>
      <c r="BG639" s="348" t="s">
        <v>430</v>
      </c>
      <c r="BH639" s="348" t="s">
        <v>430</v>
      </c>
      <c r="BI639" s="348" t="s">
        <v>430</v>
      </c>
      <c r="BJ639" s="348" t="s">
        <v>430</v>
      </c>
      <c r="BK639" s="373"/>
      <c r="BL639" s="372" t="s">
        <v>3513</v>
      </c>
      <c r="BM639" s="372" t="s">
        <v>3514</v>
      </c>
      <c r="BN639" s="372" t="s">
        <v>3515</v>
      </c>
      <c r="BO639" s="372" t="s">
        <v>3516</v>
      </c>
      <c r="BP639" s="372" t="s">
        <v>3517</v>
      </c>
      <c r="BQ639" s="373"/>
      <c r="BR639" s="354" t="s">
        <v>513</v>
      </c>
    </row>
    <row r="640" spans="1:70" s="428" customFormat="1" x14ac:dyDescent="0.25">
      <c r="A640" s="885" t="s">
        <v>93</v>
      </c>
      <c r="B640" s="402"/>
      <c r="C640" s="724"/>
      <c r="D640" s="402"/>
      <c r="E640" s="403"/>
      <c r="F640" s="402"/>
      <c r="G640" s="404"/>
      <c r="H640" s="406"/>
      <c r="I640" s="405">
        <v>0.49070000000000003</v>
      </c>
      <c r="J640" s="405">
        <v>1.1942999999999999</v>
      </c>
      <c r="K640" s="405">
        <v>10.9457</v>
      </c>
      <c r="L640" s="405">
        <v>12.300599999999999</v>
      </c>
      <c r="M640" s="405">
        <v>23.492899999999999</v>
      </c>
      <c r="N640" s="407">
        <v>68.844800000000006</v>
      </c>
      <c r="O640" s="405">
        <v>30.313800000000001</v>
      </c>
      <c r="P640" s="405">
        <v>26.612200000000001</v>
      </c>
      <c r="Q640" s="405">
        <v>9.8422000000000001</v>
      </c>
      <c r="R640" s="405">
        <v>13.0114</v>
      </c>
      <c r="S640" s="405">
        <v>11.3201</v>
      </c>
      <c r="T640" s="405">
        <v>19.783200000000001</v>
      </c>
      <c r="U640" s="405">
        <v>27.052700000000002</v>
      </c>
      <c r="V640" s="405">
        <v>43.308</v>
      </c>
      <c r="W640" s="405">
        <v>11.3201</v>
      </c>
      <c r="X640" s="405">
        <v>15.7599</v>
      </c>
      <c r="Y640" s="406"/>
      <c r="Z640" s="403">
        <v>2</v>
      </c>
      <c r="AA640" s="403">
        <v>6</v>
      </c>
      <c r="AB640" s="403">
        <v>6</v>
      </c>
      <c r="AC640" s="403">
        <v>6</v>
      </c>
      <c r="AD640" s="403">
        <v>6</v>
      </c>
      <c r="AE640" s="403">
        <v>6</v>
      </c>
      <c r="AF640" s="403">
        <v>6</v>
      </c>
      <c r="AG640" s="403">
        <v>6</v>
      </c>
      <c r="AH640" s="403">
        <v>5</v>
      </c>
      <c r="AI640" s="403">
        <v>5</v>
      </c>
      <c r="AJ640" s="403">
        <v>6</v>
      </c>
      <c r="AK640" s="403">
        <v>6</v>
      </c>
      <c r="AL640" s="403">
        <v>6</v>
      </c>
      <c r="AM640" s="403">
        <v>6</v>
      </c>
      <c r="AN640" s="403">
        <v>6</v>
      </c>
      <c r="AO640" s="402"/>
      <c r="AP640" s="405">
        <v>13.786</v>
      </c>
      <c r="AQ640" s="405">
        <v>14.538</v>
      </c>
      <c r="AR640" s="405">
        <v>16.216000000000001</v>
      </c>
      <c r="AS640" s="405">
        <v>31.5766666666667</v>
      </c>
      <c r="AT640" s="405">
        <v>64.795000000000002</v>
      </c>
      <c r="AU640" s="408"/>
      <c r="AV640" s="403">
        <v>5</v>
      </c>
      <c r="AW640" s="403">
        <v>5</v>
      </c>
      <c r="AX640" s="403">
        <v>5</v>
      </c>
      <c r="AY640" s="403">
        <v>6</v>
      </c>
      <c r="AZ640" s="403">
        <v>6</v>
      </c>
      <c r="BA640" s="409"/>
      <c r="BB640" s="405"/>
      <c r="BC640" s="410"/>
      <c r="BD640" s="410"/>
      <c r="BE640" s="410"/>
      <c r="BF640" s="406"/>
      <c r="BG640" s="405"/>
      <c r="BH640" s="405"/>
      <c r="BI640" s="405"/>
      <c r="BJ640" s="405"/>
      <c r="BK640" s="402"/>
      <c r="BL640" s="401"/>
      <c r="BM640" s="401"/>
      <c r="BN640" s="401"/>
      <c r="BO640" s="401"/>
      <c r="BP640" s="401"/>
      <c r="BQ640" s="402"/>
      <c r="BR640" s="411"/>
    </row>
    <row r="641" spans="1:70" s="428" customFormat="1" x14ac:dyDescent="0.25">
      <c r="A641" s="886" t="s">
        <v>94</v>
      </c>
      <c r="B641" s="373"/>
      <c r="C641" s="719"/>
      <c r="D641" s="373"/>
      <c r="E641" s="346"/>
      <c r="F641" s="373"/>
      <c r="G641" s="347"/>
      <c r="H641" s="374"/>
      <c r="I641" s="348">
        <v>0.75</v>
      </c>
      <c r="J641" s="348">
        <v>2.9983</v>
      </c>
      <c r="K641" s="348">
        <v>23.0776</v>
      </c>
      <c r="L641" s="348">
        <v>62.735999999999997</v>
      </c>
      <c r="M641" s="348">
        <v>93.092100000000002</v>
      </c>
      <c r="N641" s="350">
        <v>241.119</v>
      </c>
      <c r="O641" s="348">
        <v>79.5702</v>
      </c>
      <c r="P641" s="348">
        <v>64.972999999999999</v>
      </c>
      <c r="Q641" s="348">
        <v>11.7782</v>
      </c>
      <c r="R641" s="348">
        <v>15.708600000000001</v>
      </c>
      <c r="S641" s="348">
        <v>25.248000000000001</v>
      </c>
      <c r="T641" s="348">
        <v>79.347800000000007</v>
      </c>
      <c r="U641" s="348">
        <v>99.925299999999993</v>
      </c>
      <c r="V641" s="348">
        <v>150.2527</v>
      </c>
      <c r="W641" s="348">
        <v>25.248000000000001</v>
      </c>
      <c r="X641" s="348">
        <v>32.488700000000001</v>
      </c>
      <c r="Y641" s="374"/>
      <c r="Z641" s="346"/>
      <c r="AA641" s="346"/>
      <c r="AB641" s="346"/>
      <c r="AC641" s="346"/>
      <c r="AD641" s="346"/>
      <c r="AE641" s="346"/>
      <c r="AF641" s="346"/>
      <c r="AG641" s="346"/>
      <c r="AH641" s="346"/>
      <c r="AI641" s="346"/>
      <c r="AJ641" s="346"/>
      <c r="AK641" s="346"/>
      <c r="AL641" s="346"/>
      <c r="AM641" s="346"/>
      <c r="AN641" s="346"/>
      <c r="AO641" s="373"/>
      <c r="AP641" s="348">
        <v>15.71</v>
      </c>
      <c r="AQ641" s="348">
        <v>16.02</v>
      </c>
      <c r="AR641" s="348">
        <v>18.260000000000002</v>
      </c>
      <c r="AS641" s="348">
        <v>85.71</v>
      </c>
      <c r="AT641" s="348">
        <v>257.69</v>
      </c>
      <c r="AU641" s="351"/>
      <c r="AV641" s="346"/>
      <c r="AW641" s="346"/>
      <c r="AX641" s="346"/>
      <c r="AY641" s="346"/>
      <c r="AZ641" s="346"/>
      <c r="BA641" s="362"/>
      <c r="BB641" s="348"/>
      <c r="BC641" s="375"/>
      <c r="BD641" s="375"/>
      <c r="BE641" s="375"/>
      <c r="BF641" s="374"/>
      <c r="BG641" s="348"/>
      <c r="BH641" s="348"/>
      <c r="BI641" s="348"/>
      <c r="BJ641" s="348"/>
      <c r="BK641" s="373"/>
      <c r="BL641" s="372"/>
      <c r="BM641" s="372"/>
      <c r="BN641" s="372"/>
      <c r="BO641" s="372"/>
      <c r="BP641" s="372"/>
      <c r="BQ641" s="373"/>
      <c r="BR641" s="354"/>
    </row>
    <row r="642" spans="1:70" s="428" customFormat="1" x14ac:dyDescent="0.25">
      <c r="A642" s="886" t="s">
        <v>95</v>
      </c>
      <c r="B642" s="373"/>
      <c r="C642" s="719"/>
      <c r="D642" s="373"/>
      <c r="E642" s="346"/>
      <c r="F642" s="373"/>
      <c r="G642" s="347"/>
      <c r="H642" s="374"/>
      <c r="I642" s="348">
        <v>0.23139999999999999</v>
      </c>
      <c r="J642" s="348">
        <v>-0.72470000000000001</v>
      </c>
      <c r="K642" s="348">
        <v>3.4544000000000001</v>
      </c>
      <c r="L642" s="348">
        <v>-4.0732999999999997</v>
      </c>
      <c r="M642" s="348">
        <v>3.4203000000000001</v>
      </c>
      <c r="N642" s="350">
        <v>23.549399999999999</v>
      </c>
      <c r="O642" s="348">
        <v>13.9621</v>
      </c>
      <c r="P642" s="348">
        <v>15.8376</v>
      </c>
      <c r="Q642" s="348">
        <v>4.9701000000000004</v>
      </c>
      <c r="R642" s="348">
        <v>10.519</v>
      </c>
      <c r="S642" s="348">
        <v>2.9047000000000001</v>
      </c>
      <c r="T642" s="348">
        <v>1.5066999999999999</v>
      </c>
      <c r="U642" s="348">
        <v>5.8109000000000002</v>
      </c>
      <c r="V642" s="348">
        <v>10.9178</v>
      </c>
      <c r="W642" s="348">
        <v>2.9047000000000001</v>
      </c>
      <c r="X642" s="348">
        <v>9.4080999999999992</v>
      </c>
      <c r="Y642" s="374"/>
      <c r="Z642" s="346"/>
      <c r="AA642" s="346"/>
      <c r="AB642" s="346"/>
      <c r="AC642" s="346"/>
      <c r="AD642" s="346"/>
      <c r="AE642" s="346"/>
      <c r="AF642" s="346"/>
      <c r="AG642" s="346"/>
      <c r="AH642" s="346"/>
      <c r="AI642" s="346"/>
      <c r="AJ642" s="346"/>
      <c r="AK642" s="346"/>
      <c r="AL642" s="346"/>
      <c r="AM642" s="346"/>
      <c r="AN642" s="346"/>
      <c r="AO642" s="373"/>
      <c r="AP642" s="348">
        <v>10.72</v>
      </c>
      <c r="AQ642" s="348">
        <v>12.4</v>
      </c>
      <c r="AR642" s="348">
        <v>14.31</v>
      </c>
      <c r="AS642" s="348">
        <v>14.39</v>
      </c>
      <c r="AT642" s="348">
        <v>14.65</v>
      </c>
      <c r="AU642" s="351"/>
      <c r="AV642" s="346"/>
      <c r="AW642" s="346"/>
      <c r="AX642" s="346"/>
      <c r="AY642" s="346"/>
      <c r="AZ642" s="346"/>
      <c r="BA642" s="362"/>
      <c r="BB642" s="348"/>
      <c r="BC642" s="375"/>
      <c r="BD642" s="375"/>
      <c r="BE642" s="375"/>
      <c r="BF642" s="374"/>
      <c r="BG642" s="348"/>
      <c r="BH642" s="348"/>
      <c r="BI642" s="348"/>
      <c r="BJ642" s="348"/>
      <c r="BK642" s="373"/>
      <c r="BL642" s="372"/>
      <c r="BM642" s="372"/>
      <c r="BN642" s="372"/>
      <c r="BO642" s="372"/>
      <c r="BP642" s="372"/>
      <c r="BQ642" s="373"/>
      <c r="BR642" s="354"/>
    </row>
    <row r="643" spans="1:70" s="428" customFormat="1" x14ac:dyDescent="0.25">
      <c r="A643" s="887" t="s">
        <v>96</v>
      </c>
      <c r="B643" s="413"/>
      <c r="C643" s="725"/>
      <c r="D643" s="413"/>
      <c r="E643" s="414"/>
      <c r="F643" s="413"/>
      <c r="G643" s="415"/>
      <c r="H643" s="417"/>
      <c r="I643" s="416">
        <v>0.49070000000000003</v>
      </c>
      <c r="J643" s="416">
        <v>1.5927500000000001</v>
      </c>
      <c r="K643" s="416">
        <v>10.6227</v>
      </c>
      <c r="L643" s="416">
        <v>4.4823000000000004</v>
      </c>
      <c r="M643" s="416">
        <v>12.0411</v>
      </c>
      <c r="N643" s="418">
        <v>36.325400000000002</v>
      </c>
      <c r="O643" s="416">
        <v>23.7729</v>
      </c>
      <c r="P643" s="416">
        <v>19.7118</v>
      </c>
      <c r="Q643" s="416">
        <v>10.595000000000001</v>
      </c>
      <c r="R643" s="416">
        <v>12.8972</v>
      </c>
      <c r="S643" s="416">
        <v>10.9762</v>
      </c>
      <c r="T643" s="416">
        <v>10.8992</v>
      </c>
      <c r="U643" s="416">
        <v>13.703900000000001</v>
      </c>
      <c r="V643" s="416">
        <v>24.624700000000001</v>
      </c>
      <c r="W643" s="416">
        <v>10.9762</v>
      </c>
      <c r="X643" s="416">
        <v>13.4018</v>
      </c>
      <c r="Y643" s="417"/>
      <c r="Z643" s="414"/>
      <c r="AA643" s="414"/>
      <c r="AB643" s="414"/>
      <c r="AC643" s="414"/>
      <c r="AD643" s="414"/>
      <c r="AE643" s="414"/>
      <c r="AF643" s="414"/>
      <c r="AG643" s="414"/>
      <c r="AH643" s="414"/>
      <c r="AI643" s="414"/>
      <c r="AJ643" s="414"/>
      <c r="AK643" s="414"/>
      <c r="AL643" s="414"/>
      <c r="AM643" s="414"/>
      <c r="AN643" s="414"/>
      <c r="AO643" s="413"/>
      <c r="AP643" s="416">
        <v>14.64</v>
      </c>
      <c r="AQ643" s="416">
        <v>15.12</v>
      </c>
      <c r="AR643" s="416">
        <v>16.190000000000001</v>
      </c>
      <c r="AS643" s="416">
        <v>23.68</v>
      </c>
      <c r="AT643" s="416">
        <v>30.15</v>
      </c>
      <c r="AU643" s="419"/>
      <c r="AV643" s="414"/>
      <c r="AW643" s="414"/>
      <c r="AX643" s="414"/>
      <c r="AY643" s="414"/>
      <c r="AZ643" s="414"/>
      <c r="BA643" s="420"/>
      <c r="BB643" s="416"/>
      <c r="BC643" s="421"/>
      <c r="BD643" s="421"/>
      <c r="BE643" s="421"/>
      <c r="BF643" s="417"/>
      <c r="BG643" s="416"/>
      <c r="BH643" s="416"/>
      <c r="BI643" s="416"/>
      <c r="BJ643" s="416"/>
      <c r="BK643" s="413"/>
      <c r="BL643" s="412"/>
      <c r="BM643" s="412"/>
      <c r="BN643" s="412"/>
      <c r="BO643" s="412"/>
      <c r="BP643" s="412"/>
      <c r="BQ643" s="413"/>
      <c r="BR643" s="422"/>
    </row>
    <row r="644" spans="1:70" s="428" customFormat="1" ht="14.5" customHeight="1" x14ac:dyDescent="0.35">
      <c r="A644" s="874" t="s">
        <v>4025</v>
      </c>
      <c r="B644" s="862"/>
      <c r="C644" s="863"/>
      <c r="D644" s="862"/>
      <c r="E644" s="864"/>
      <c r="F644" s="862"/>
      <c r="G644" s="865"/>
      <c r="H644" s="867"/>
      <c r="I644" s="866"/>
      <c r="J644" s="866"/>
      <c r="K644" s="866"/>
      <c r="L644" s="866"/>
      <c r="M644" s="866"/>
      <c r="N644" s="868"/>
      <c r="O644" s="866"/>
      <c r="P644" s="866"/>
      <c r="Q644" s="866"/>
      <c r="R644" s="866"/>
      <c r="S644" s="866"/>
      <c r="T644" s="866"/>
      <c r="U644" s="866"/>
      <c r="V644" s="866"/>
      <c r="W644" s="866"/>
      <c r="X644" s="866"/>
      <c r="Y644" s="867"/>
      <c r="Z644" s="864"/>
      <c r="AA644" s="864"/>
      <c r="AB644" s="864"/>
      <c r="AC644" s="864"/>
      <c r="AD644" s="864"/>
      <c r="AE644" s="864"/>
      <c r="AF644" s="864"/>
      <c r="AG644" s="864"/>
      <c r="AH644" s="864"/>
      <c r="AI644" s="864"/>
      <c r="AJ644" s="864"/>
      <c r="AK644" s="864"/>
      <c r="AL644" s="864"/>
      <c r="AM644" s="864"/>
      <c r="AN644" s="864"/>
      <c r="AO644" s="862"/>
      <c r="AP644" s="866"/>
      <c r="AQ644" s="866"/>
      <c r="AR644" s="866"/>
      <c r="AS644" s="866"/>
      <c r="AT644" s="866"/>
      <c r="AU644" s="869"/>
      <c r="AV644" s="864"/>
      <c r="AW644" s="864"/>
      <c r="AX644" s="864"/>
      <c r="AY644" s="864"/>
      <c r="AZ644" s="864"/>
      <c r="BA644" s="870"/>
      <c r="BB644" s="866"/>
      <c r="BC644" s="871"/>
      <c r="BD644" s="871"/>
      <c r="BE644" s="871"/>
      <c r="BF644" s="867"/>
      <c r="BG644" s="866"/>
      <c r="BH644" s="866"/>
      <c r="BI644" s="866"/>
      <c r="BJ644" s="866"/>
      <c r="BK644" s="862"/>
      <c r="BL644" s="872"/>
      <c r="BM644" s="872"/>
      <c r="BN644" s="872"/>
      <c r="BO644" s="872"/>
      <c r="BP644" s="872"/>
      <c r="BQ644" s="862"/>
      <c r="BR644" s="873"/>
    </row>
    <row r="645" spans="1:70" s="428" customFormat="1" x14ac:dyDescent="0.25">
      <c r="A645" s="345" t="s">
        <v>4026</v>
      </c>
      <c r="B645" s="373"/>
      <c r="C645" s="719">
        <v>41275</v>
      </c>
      <c r="D645" s="373"/>
      <c r="E645" s="346">
        <v>3788.7</v>
      </c>
      <c r="F645" s="373"/>
      <c r="G645" s="347">
        <v>316.2713</v>
      </c>
      <c r="H645" s="374"/>
      <c r="I645" s="348">
        <v>1.3612</v>
      </c>
      <c r="J645" s="348">
        <v>-1.3189</v>
      </c>
      <c r="K645" s="348">
        <v>7.0384000000000002</v>
      </c>
      <c r="L645" s="348">
        <v>-1.6237999999999999</v>
      </c>
      <c r="M645" s="348">
        <v>-7.1109</v>
      </c>
      <c r="N645" s="350">
        <v>15.993499999999999</v>
      </c>
      <c r="O645" s="348">
        <v>7.4366000000000003</v>
      </c>
      <c r="P645" s="348">
        <v>23.186399999999999</v>
      </c>
      <c r="Q645" s="348">
        <v>20.660599999999999</v>
      </c>
      <c r="R645" s="348">
        <v>13.3353</v>
      </c>
      <c r="S645" s="348">
        <v>9.5572999999999997</v>
      </c>
      <c r="T645" s="348">
        <v>-7.0982000000000003</v>
      </c>
      <c r="U645" s="348">
        <v>-5.2065000000000001</v>
      </c>
      <c r="V645" s="348">
        <v>4.5734000000000004</v>
      </c>
      <c r="W645" s="348">
        <v>9.5572999999999997</v>
      </c>
      <c r="X645" s="348">
        <v>18.545300000000001</v>
      </c>
      <c r="Y645" s="374"/>
      <c r="Z645" s="346">
        <v>3</v>
      </c>
      <c r="AA645" s="346">
        <v>6</v>
      </c>
      <c r="AB645" s="346">
        <v>6</v>
      </c>
      <c r="AC645" s="346">
        <v>6</v>
      </c>
      <c r="AD645" s="346">
        <v>6</v>
      </c>
      <c r="AE645" s="346">
        <v>6</v>
      </c>
      <c r="AF645" s="346">
        <v>5</v>
      </c>
      <c r="AG645" s="346">
        <v>3</v>
      </c>
      <c r="AH645" s="346">
        <v>1</v>
      </c>
      <c r="AI645" s="346">
        <v>1</v>
      </c>
      <c r="AJ645" s="346">
        <v>6</v>
      </c>
      <c r="AK645" s="346">
        <v>6</v>
      </c>
      <c r="AL645" s="346">
        <v>6</v>
      </c>
      <c r="AM645" s="346">
        <v>6</v>
      </c>
      <c r="AN645" s="346">
        <v>6</v>
      </c>
      <c r="AO645" s="373"/>
      <c r="AP645" s="348">
        <v>16.16</v>
      </c>
      <c r="AQ645" s="348">
        <v>20.69</v>
      </c>
      <c r="AR645" s="348">
        <v>18.16</v>
      </c>
      <c r="AS645" s="348">
        <v>11.57</v>
      </c>
      <c r="AT645" s="348">
        <v>-1.4</v>
      </c>
      <c r="AU645" s="351"/>
      <c r="AV645" s="346">
        <v>1</v>
      </c>
      <c r="AW645" s="346">
        <v>1</v>
      </c>
      <c r="AX645" s="346">
        <v>1</v>
      </c>
      <c r="AY645" s="346">
        <v>3</v>
      </c>
      <c r="AZ645" s="346">
        <v>6</v>
      </c>
      <c r="BA645" s="362"/>
      <c r="BB645" s="348">
        <v>17.678680441360601</v>
      </c>
      <c r="BC645" s="375">
        <v>0.94216302138500396</v>
      </c>
      <c r="BD645" s="375">
        <v>8.4097548833121302E-2</v>
      </c>
      <c r="BE645" s="375">
        <v>-7.47915612871803E-2</v>
      </c>
      <c r="BF645" s="374"/>
      <c r="BG645" s="348">
        <v>73.618600000000001</v>
      </c>
      <c r="BH645" s="348">
        <v>8.2920099999999994</v>
      </c>
      <c r="BI645" s="348">
        <v>12.127800000000001</v>
      </c>
      <c r="BJ645" s="348">
        <v>5.9615900000000002</v>
      </c>
      <c r="BK645" s="373"/>
      <c r="BL645" s="372" t="s">
        <v>3520</v>
      </c>
      <c r="BM645" s="372" t="s">
        <v>3521</v>
      </c>
      <c r="BN645" s="372" t="s">
        <v>2792</v>
      </c>
      <c r="BO645" s="372" t="s">
        <v>3522</v>
      </c>
      <c r="BP645" s="372" t="s">
        <v>3523</v>
      </c>
      <c r="BQ645" s="373"/>
      <c r="BR645" s="354" t="s">
        <v>463</v>
      </c>
    </row>
    <row r="646" spans="1:70" s="428" customFormat="1" x14ac:dyDescent="0.25">
      <c r="A646" s="345" t="s">
        <v>4027</v>
      </c>
      <c r="B646" s="373"/>
      <c r="C646" s="719">
        <v>44862</v>
      </c>
      <c r="D646" s="373"/>
      <c r="E646" s="346">
        <v>2866.93</v>
      </c>
      <c r="F646" s="373"/>
      <c r="G646" s="347">
        <v>20.75</v>
      </c>
      <c r="H646" s="374"/>
      <c r="I646" s="348">
        <v>1.2195</v>
      </c>
      <c r="J646" s="348">
        <v>-1.0019</v>
      </c>
      <c r="K646" s="348">
        <v>8.7525999999999993</v>
      </c>
      <c r="L646" s="348">
        <v>0.72819999999999996</v>
      </c>
      <c r="M646" s="348">
        <v>-4.0240999999999998</v>
      </c>
      <c r="N646" s="350">
        <v>18.663699999999999</v>
      </c>
      <c r="O646" s="348">
        <v>12.1241</v>
      </c>
      <c r="P646" s="348">
        <v>26.6812</v>
      </c>
      <c r="Q646" s="348" t="s">
        <v>430</v>
      </c>
      <c r="R646" s="348" t="s">
        <v>430</v>
      </c>
      <c r="S646" s="348">
        <v>11.6792</v>
      </c>
      <c r="T646" s="348">
        <v>-5.1645000000000003</v>
      </c>
      <c r="U646" s="348">
        <v>-1.7984</v>
      </c>
      <c r="V646" s="348">
        <v>7.5129999999999999</v>
      </c>
      <c r="W646" s="348">
        <v>11.6792</v>
      </c>
      <c r="X646" s="348">
        <v>23.200399999999998</v>
      </c>
      <c r="Y646" s="374"/>
      <c r="Z646" s="346">
        <v>5</v>
      </c>
      <c r="AA646" s="346">
        <v>4</v>
      </c>
      <c r="AB646" s="346">
        <v>1</v>
      </c>
      <c r="AC646" s="346">
        <v>2</v>
      </c>
      <c r="AD646" s="346">
        <v>2</v>
      </c>
      <c r="AE646" s="346">
        <v>4</v>
      </c>
      <c r="AF646" s="346">
        <v>2</v>
      </c>
      <c r="AG646" s="346">
        <v>1</v>
      </c>
      <c r="AH646" s="346" t="s">
        <v>430</v>
      </c>
      <c r="AI646" s="346" t="s">
        <v>430</v>
      </c>
      <c r="AJ646" s="346">
        <v>2</v>
      </c>
      <c r="AK646" s="346">
        <v>3</v>
      </c>
      <c r="AL646" s="346">
        <v>1</v>
      </c>
      <c r="AM646" s="346">
        <v>3</v>
      </c>
      <c r="AN646" s="346">
        <v>2</v>
      </c>
      <c r="AO646" s="373"/>
      <c r="AP646" s="348" t="s">
        <v>430</v>
      </c>
      <c r="AQ646" s="348" t="s">
        <v>430</v>
      </c>
      <c r="AR646" s="348" t="s">
        <v>430</v>
      </c>
      <c r="AS646" s="348">
        <v>15.16</v>
      </c>
      <c r="AT646" s="348">
        <v>3.81</v>
      </c>
      <c r="AU646" s="351"/>
      <c r="AV646" s="346" t="s">
        <v>430</v>
      </c>
      <c r="AW646" s="346" t="s">
        <v>430</v>
      </c>
      <c r="AX646" s="346" t="s">
        <v>430</v>
      </c>
      <c r="AY646" s="346">
        <v>1</v>
      </c>
      <c r="AZ646" s="346">
        <v>1</v>
      </c>
      <c r="BA646" s="362"/>
      <c r="BB646" s="348">
        <v>17.205183664022901</v>
      </c>
      <c r="BC646" s="375">
        <v>0.91058393072613497</v>
      </c>
      <c r="BD646" s="375">
        <v>9.8745616052843294E-2</v>
      </c>
      <c r="BE646" s="375">
        <v>0.18974986453258699</v>
      </c>
      <c r="BF646" s="374"/>
      <c r="BG646" s="348">
        <v>68.132499999999993</v>
      </c>
      <c r="BH646" s="348">
        <v>5.6091199999999999</v>
      </c>
      <c r="BI646" s="348">
        <v>22.2211</v>
      </c>
      <c r="BJ646" s="348">
        <v>4.03728</v>
      </c>
      <c r="BK646" s="373"/>
      <c r="BL646" s="372" t="s">
        <v>3525</v>
      </c>
      <c r="BM646" s="372" t="s">
        <v>3526</v>
      </c>
      <c r="BN646" s="372" t="s">
        <v>3527</v>
      </c>
      <c r="BO646" s="372" t="s">
        <v>3528</v>
      </c>
      <c r="BP646" s="372" t="s">
        <v>3529</v>
      </c>
      <c r="BQ646" s="373"/>
      <c r="BR646" s="354" t="s">
        <v>463</v>
      </c>
    </row>
    <row r="647" spans="1:70" s="428" customFormat="1" x14ac:dyDescent="0.25">
      <c r="A647" s="345" t="s">
        <v>4028</v>
      </c>
      <c r="B647" s="373"/>
      <c r="C647" s="719">
        <v>45155</v>
      </c>
      <c r="D647" s="373"/>
      <c r="E647" s="346">
        <v>1647.95</v>
      </c>
      <c r="F647" s="373"/>
      <c r="G647" s="347">
        <v>17.64</v>
      </c>
      <c r="H647" s="374"/>
      <c r="I647" s="348">
        <v>1.8534999999999999</v>
      </c>
      <c r="J647" s="348">
        <v>-1.1488</v>
      </c>
      <c r="K647" s="348">
        <v>8.3537999999999997</v>
      </c>
      <c r="L647" s="348">
        <v>-5.67E-2</v>
      </c>
      <c r="M647" s="348">
        <v>-5.8849</v>
      </c>
      <c r="N647" s="350">
        <v>22.8142</v>
      </c>
      <c r="O647" s="348">
        <v>12.3643</v>
      </c>
      <c r="P647" s="348" t="s">
        <v>430</v>
      </c>
      <c r="Q647" s="348" t="s">
        <v>430</v>
      </c>
      <c r="R647" s="348" t="s">
        <v>430</v>
      </c>
      <c r="S647" s="348">
        <v>11.0482</v>
      </c>
      <c r="T647" s="348">
        <v>-4.88</v>
      </c>
      <c r="U647" s="348">
        <v>-3.8325</v>
      </c>
      <c r="V647" s="348">
        <v>8.5404999999999998</v>
      </c>
      <c r="W647" s="348">
        <v>11.0482</v>
      </c>
      <c r="X647" s="348">
        <v>23.434000000000001</v>
      </c>
      <c r="Y647" s="374"/>
      <c r="Z647" s="346">
        <v>1</v>
      </c>
      <c r="AA647" s="346">
        <v>5</v>
      </c>
      <c r="AB647" s="346">
        <v>3</v>
      </c>
      <c r="AC647" s="346">
        <v>4</v>
      </c>
      <c r="AD647" s="346">
        <v>5</v>
      </c>
      <c r="AE647" s="346">
        <v>1</v>
      </c>
      <c r="AF647" s="346">
        <v>1</v>
      </c>
      <c r="AG647" s="346" t="s">
        <v>430</v>
      </c>
      <c r="AH647" s="346" t="s">
        <v>430</v>
      </c>
      <c r="AI647" s="346" t="s">
        <v>430</v>
      </c>
      <c r="AJ647" s="346">
        <v>3</v>
      </c>
      <c r="AK647" s="346">
        <v>2</v>
      </c>
      <c r="AL647" s="346">
        <v>4</v>
      </c>
      <c r="AM647" s="346">
        <v>2</v>
      </c>
      <c r="AN647" s="346">
        <v>3</v>
      </c>
      <c r="AO647" s="373"/>
      <c r="AP647" s="348" t="s">
        <v>430</v>
      </c>
      <c r="AQ647" s="348" t="s">
        <v>430</v>
      </c>
      <c r="AR647" s="348" t="s">
        <v>430</v>
      </c>
      <c r="AS647" s="348" t="s">
        <v>430</v>
      </c>
      <c r="AT647" s="348">
        <v>2.39</v>
      </c>
      <c r="AU647" s="351"/>
      <c r="AV647" s="346" t="s">
        <v>430</v>
      </c>
      <c r="AW647" s="346" t="s">
        <v>430</v>
      </c>
      <c r="AX647" s="346" t="s">
        <v>430</v>
      </c>
      <c r="AY647" s="346" t="s">
        <v>430</v>
      </c>
      <c r="AZ647" s="346">
        <v>4</v>
      </c>
      <c r="BA647" s="362"/>
      <c r="BB647" s="348">
        <v>18.456043945001198</v>
      </c>
      <c r="BC647" s="375">
        <v>0.94962985083731699</v>
      </c>
      <c r="BD647" s="375">
        <v>7.3329759006680206E-2</v>
      </c>
      <c r="BE647" s="375">
        <v>0.262540791892095</v>
      </c>
      <c r="BF647" s="374"/>
      <c r="BG647" s="348">
        <v>47.799500000000002</v>
      </c>
      <c r="BH647" s="348">
        <v>12.2225</v>
      </c>
      <c r="BI647" s="348">
        <v>39.142899999999997</v>
      </c>
      <c r="BJ647" s="348">
        <v>0.83509999999999995</v>
      </c>
      <c r="BK647" s="373"/>
      <c r="BL647" s="372" t="s">
        <v>3531</v>
      </c>
      <c r="BM647" s="372" t="s">
        <v>3532</v>
      </c>
      <c r="BN647" s="372" t="s">
        <v>3533</v>
      </c>
      <c r="BO647" s="372" t="s">
        <v>3534</v>
      </c>
      <c r="BP647" s="372" t="s">
        <v>3535</v>
      </c>
      <c r="BQ647" s="373"/>
      <c r="BR647" s="354" t="s">
        <v>463</v>
      </c>
    </row>
    <row r="648" spans="1:70" s="428" customFormat="1" x14ac:dyDescent="0.25">
      <c r="A648" s="345" t="s">
        <v>4029</v>
      </c>
      <c r="B648" s="373"/>
      <c r="C648" s="719">
        <v>45247</v>
      </c>
      <c r="D648" s="373"/>
      <c r="E648" s="346">
        <v>1448.48</v>
      </c>
      <c r="F648" s="373"/>
      <c r="G648" s="347">
        <v>15.01</v>
      </c>
      <c r="H648" s="374"/>
      <c r="I648" s="348">
        <v>1.6938</v>
      </c>
      <c r="J648" s="348">
        <v>-0.26579999999999998</v>
      </c>
      <c r="K648" s="348">
        <v>8.6893999999999991</v>
      </c>
      <c r="L648" s="348">
        <v>1.6249</v>
      </c>
      <c r="M648" s="348">
        <v>-4.5164999999999997</v>
      </c>
      <c r="N648" s="350">
        <v>18.5456</v>
      </c>
      <c r="O648" s="348">
        <v>7.4837999999999996</v>
      </c>
      <c r="P648" s="348" t="s">
        <v>430</v>
      </c>
      <c r="Q648" s="348" t="s">
        <v>430</v>
      </c>
      <c r="R648" s="348" t="s">
        <v>430</v>
      </c>
      <c r="S648" s="348">
        <v>11.6815</v>
      </c>
      <c r="T648" s="348">
        <v>-4.8795999999999999</v>
      </c>
      <c r="U648" s="348">
        <v>-1.9595</v>
      </c>
      <c r="V648" s="348">
        <v>6.0027999999999997</v>
      </c>
      <c r="W648" s="348">
        <v>11.6815</v>
      </c>
      <c r="X648" s="348">
        <v>18.0793</v>
      </c>
      <c r="Y648" s="374"/>
      <c r="Z648" s="346">
        <v>2</v>
      </c>
      <c r="AA648" s="346">
        <v>1</v>
      </c>
      <c r="AB648" s="346">
        <v>2</v>
      </c>
      <c r="AC648" s="346">
        <v>1</v>
      </c>
      <c r="AD648" s="346">
        <v>3</v>
      </c>
      <c r="AE648" s="346">
        <v>5</v>
      </c>
      <c r="AF648" s="346">
        <v>4</v>
      </c>
      <c r="AG648" s="346" t="s">
        <v>430</v>
      </c>
      <c r="AH648" s="346" t="s">
        <v>430</v>
      </c>
      <c r="AI648" s="346" t="s">
        <v>430</v>
      </c>
      <c r="AJ648" s="346">
        <v>1</v>
      </c>
      <c r="AK648" s="346">
        <v>1</v>
      </c>
      <c r="AL648" s="346">
        <v>2</v>
      </c>
      <c r="AM648" s="346">
        <v>4</v>
      </c>
      <c r="AN648" s="346">
        <v>1</v>
      </c>
      <c r="AO648" s="373"/>
      <c r="AP648" s="348" t="s">
        <v>430</v>
      </c>
      <c r="AQ648" s="348" t="s">
        <v>430</v>
      </c>
      <c r="AR648" s="348" t="s">
        <v>430</v>
      </c>
      <c r="AS648" s="348" t="s">
        <v>430</v>
      </c>
      <c r="AT648" s="348">
        <v>3.03</v>
      </c>
      <c r="AU648" s="351"/>
      <c r="AV648" s="346" t="s">
        <v>430</v>
      </c>
      <c r="AW648" s="346" t="s">
        <v>430</v>
      </c>
      <c r="AX648" s="346" t="s">
        <v>430</v>
      </c>
      <c r="AY648" s="346" t="s">
        <v>430</v>
      </c>
      <c r="AZ648" s="346">
        <v>3</v>
      </c>
      <c r="BA648" s="362"/>
      <c r="BB648" s="348">
        <v>19.331616128052001</v>
      </c>
      <c r="BC648" s="375">
        <v>0.96987896245336103</v>
      </c>
      <c r="BD648" s="375">
        <v>5.0789871130274902E-2</v>
      </c>
      <c r="BE648" s="375">
        <v>-3.3110674418526101E-3</v>
      </c>
      <c r="BF648" s="374"/>
      <c r="BG648" s="348">
        <v>65.675399999999996</v>
      </c>
      <c r="BH648" s="348">
        <v>6.4119099999999998</v>
      </c>
      <c r="BI648" s="348">
        <v>26.934200000000001</v>
      </c>
      <c r="BJ648" s="348">
        <v>0.97848999999999997</v>
      </c>
      <c r="BK648" s="373"/>
      <c r="BL648" s="372" t="s">
        <v>3537</v>
      </c>
      <c r="BM648" s="372" t="s">
        <v>3538</v>
      </c>
      <c r="BN648" s="372" t="s">
        <v>3539</v>
      </c>
      <c r="BO648" s="372" t="s">
        <v>3540</v>
      </c>
      <c r="BP648" s="372" t="s">
        <v>3541</v>
      </c>
      <c r="BQ648" s="373"/>
      <c r="BR648" s="354" t="s">
        <v>443</v>
      </c>
    </row>
    <row r="649" spans="1:70" s="428" customFormat="1" x14ac:dyDescent="0.25">
      <c r="A649" s="345" t="s">
        <v>4030</v>
      </c>
      <c r="B649" s="373"/>
      <c r="C649" s="719">
        <v>44859</v>
      </c>
      <c r="D649" s="373"/>
      <c r="E649" s="346">
        <v>649.57500000000005</v>
      </c>
      <c r="F649" s="373"/>
      <c r="G649" s="347">
        <v>19.727</v>
      </c>
      <c r="H649" s="374"/>
      <c r="I649" s="348">
        <v>1.2836000000000001</v>
      </c>
      <c r="J649" s="348">
        <v>-0.69969999999999999</v>
      </c>
      <c r="K649" s="348">
        <v>7.4455</v>
      </c>
      <c r="L649" s="348">
        <v>-0.4793</v>
      </c>
      <c r="M649" s="348">
        <v>-3.4220999999999999</v>
      </c>
      <c r="N649" s="350">
        <v>21.209399999999999</v>
      </c>
      <c r="O649" s="348">
        <v>9.4982000000000006</v>
      </c>
      <c r="P649" s="348">
        <v>24.1982</v>
      </c>
      <c r="Q649" s="348" t="s">
        <v>430</v>
      </c>
      <c r="R649" s="348" t="s">
        <v>430</v>
      </c>
      <c r="S649" s="348">
        <v>10.5092</v>
      </c>
      <c r="T649" s="348">
        <v>-5.5220000000000002</v>
      </c>
      <c r="U649" s="348">
        <v>-2.0068999999999999</v>
      </c>
      <c r="V649" s="348">
        <v>8.8687000000000005</v>
      </c>
      <c r="W649" s="348">
        <v>10.5092</v>
      </c>
      <c r="X649" s="348">
        <v>21.377600000000001</v>
      </c>
      <c r="Y649" s="374"/>
      <c r="Z649" s="346">
        <v>4</v>
      </c>
      <c r="AA649" s="346">
        <v>3</v>
      </c>
      <c r="AB649" s="346">
        <v>5</v>
      </c>
      <c r="AC649" s="346">
        <v>5</v>
      </c>
      <c r="AD649" s="346">
        <v>1</v>
      </c>
      <c r="AE649" s="346">
        <v>2</v>
      </c>
      <c r="AF649" s="346">
        <v>3</v>
      </c>
      <c r="AG649" s="346">
        <v>2</v>
      </c>
      <c r="AH649" s="346" t="s">
        <v>430</v>
      </c>
      <c r="AI649" s="346" t="s">
        <v>430</v>
      </c>
      <c r="AJ649" s="346">
        <v>5</v>
      </c>
      <c r="AK649" s="346">
        <v>4</v>
      </c>
      <c r="AL649" s="346">
        <v>3</v>
      </c>
      <c r="AM649" s="346">
        <v>1</v>
      </c>
      <c r="AN649" s="346">
        <v>5</v>
      </c>
      <c r="AO649" s="373"/>
      <c r="AP649" s="348" t="s">
        <v>430</v>
      </c>
      <c r="AQ649" s="348" t="s">
        <v>430</v>
      </c>
      <c r="AR649" s="348" t="s">
        <v>430</v>
      </c>
      <c r="AS649" s="348">
        <v>13.51</v>
      </c>
      <c r="AT649" s="348">
        <v>3.34</v>
      </c>
      <c r="AU649" s="351"/>
      <c r="AV649" s="346" t="s">
        <v>430</v>
      </c>
      <c r="AW649" s="346" t="s">
        <v>430</v>
      </c>
      <c r="AX649" s="346" t="s">
        <v>430</v>
      </c>
      <c r="AY649" s="346">
        <v>2</v>
      </c>
      <c r="AZ649" s="346">
        <v>2</v>
      </c>
      <c r="BA649" s="362"/>
      <c r="BB649" s="348">
        <v>17.136291288248501</v>
      </c>
      <c r="BC649" s="375">
        <v>0.89273457721549099</v>
      </c>
      <c r="BD649" s="375">
        <v>8.8367478170561897E-2</v>
      </c>
      <c r="BE649" s="375">
        <v>3.4687471003888901E-2</v>
      </c>
      <c r="BF649" s="374"/>
      <c r="BG649" s="348">
        <v>59.347000000000001</v>
      </c>
      <c r="BH649" s="348">
        <v>12.7455</v>
      </c>
      <c r="BI649" s="348">
        <v>21.678899999999999</v>
      </c>
      <c r="BJ649" s="348">
        <v>6.2286000000000001</v>
      </c>
      <c r="BK649" s="373"/>
      <c r="BL649" s="372" t="s">
        <v>3543</v>
      </c>
      <c r="BM649" s="372" t="s">
        <v>3544</v>
      </c>
      <c r="BN649" s="372" t="s">
        <v>3545</v>
      </c>
      <c r="BO649" s="372" t="s">
        <v>1385</v>
      </c>
      <c r="BP649" s="372" t="s">
        <v>3546</v>
      </c>
      <c r="BQ649" s="373"/>
      <c r="BR649" s="354" t="s">
        <v>526</v>
      </c>
    </row>
    <row r="650" spans="1:70" s="428" customFormat="1" ht="11" x14ac:dyDescent="0.3">
      <c r="A650" s="841" t="s">
        <v>4031</v>
      </c>
      <c r="B650" s="842"/>
      <c r="C650" s="843">
        <v>45642</v>
      </c>
      <c r="D650" s="842"/>
      <c r="E650" s="844">
        <v>494.673</v>
      </c>
      <c r="F650" s="842"/>
      <c r="G650" s="845">
        <v>11.109</v>
      </c>
      <c r="H650" s="847"/>
      <c r="I650" s="846">
        <v>1.1933</v>
      </c>
      <c r="J650" s="846">
        <v>-0.4748</v>
      </c>
      <c r="K650" s="846">
        <v>8.2431999999999999</v>
      </c>
      <c r="L650" s="846">
        <v>9.01E-2</v>
      </c>
      <c r="M650" s="846">
        <v>-5.6641000000000004</v>
      </c>
      <c r="N650" s="848">
        <v>18.688600000000001</v>
      </c>
      <c r="O650" s="846" t="s">
        <v>430</v>
      </c>
      <c r="P650" s="846" t="s">
        <v>430</v>
      </c>
      <c r="Q650" s="846" t="s">
        <v>430</v>
      </c>
      <c r="R650" s="846" t="s">
        <v>430</v>
      </c>
      <c r="S650" s="846">
        <v>10.835100000000001</v>
      </c>
      <c r="T650" s="846">
        <v>-5.9675000000000002</v>
      </c>
      <c r="U650" s="846">
        <v>-3.9180000000000001</v>
      </c>
      <c r="V650" s="846">
        <v>4.6341000000000001</v>
      </c>
      <c r="W650" s="846">
        <v>10.835100000000001</v>
      </c>
      <c r="X650" s="846">
        <v>8.0298999999999996</v>
      </c>
      <c r="Y650" s="847"/>
      <c r="Z650" s="844">
        <v>6</v>
      </c>
      <c r="AA650" s="844">
        <v>2</v>
      </c>
      <c r="AB650" s="844">
        <v>4</v>
      </c>
      <c r="AC650" s="844">
        <v>3</v>
      </c>
      <c r="AD650" s="844">
        <v>4</v>
      </c>
      <c r="AE650" s="844">
        <v>3</v>
      </c>
      <c r="AF650" s="844" t="s">
        <v>430</v>
      </c>
      <c r="AG650" s="844" t="s">
        <v>430</v>
      </c>
      <c r="AH650" s="844" t="s">
        <v>430</v>
      </c>
      <c r="AI650" s="844" t="s">
        <v>430</v>
      </c>
      <c r="AJ650" s="844">
        <v>4</v>
      </c>
      <c r="AK650" s="844">
        <v>5</v>
      </c>
      <c r="AL650" s="844">
        <v>5</v>
      </c>
      <c r="AM650" s="844">
        <v>5</v>
      </c>
      <c r="AN650" s="844">
        <v>4</v>
      </c>
      <c r="AO650" s="842"/>
      <c r="AP650" s="846" t="s">
        <v>430</v>
      </c>
      <c r="AQ650" s="846" t="s">
        <v>430</v>
      </c>
      <c r="AR650" s="846" t="s">
        <v>430</v>
      </c>
      <c r="AS650" s="846" t="s">
        <v>430</v>
      </c>
      <c r="AT650" s="846">
        <v>0.2</v>
      </c>
      <c r="AU650" s="849"/>
      <c r="AV650" s="844" t="s">
        <v>430</v>
      </c>
      <c r="AW650" s="844" t="s">
        <v>430</v>
      </c>
      <c r="AX650" s="844" t="s">
        <v>430</v>
      </c>
      <c r="AY650" s="844" t="s">
        <v>430</v>
      </c>
      <c r="AZ650" s="844">
        <v>5</v>
      </c>
      <c r="BA650" s="851"/>
      <c r="BB650" s="846">
        <v>18.887813698312101</v>
      </c>
      <c r="BC650" s="852">
        <v>0.972188367147092</v>
      </c>
      <c r="BD650" s="852">
        <v>1.0357193370162001E-2</v>
      </c>
      <c r="BE650" s="852">
        <v>0.16973110546759401</v>
      </c>
      <c r="BF650" s="847"/>
      <c r="BG650" s="846">
        <v>52.415999999999997</v>
      </c>
      <c r="BH650" s="846">
        <v>10.829800000000001</v>
      </c>
      <c r="BI650" s="846">
        <v>36.407699999999998</v>
      </c>
      <c r="BJ650" s="846">
        <v>0.34649999999999997</v>
      </c>
      <c r="BK650" s="842"/>
      <c r="BL650" s="855" t="s">
        <v>3548</v>
      </c>
      <c r="BM650" s="855" t="s">
        <v>3549</v>
      </c>
      <c r="BN650" s="855" t="s">
        <v>3550</v>
      </c>
      <c r="BO650" s="855" t="s">
        <v>3551</v>
      </c>
      <c r="BP650" s="855" t="s">
        <v>3552</v>
      </c>
      <c r="BQ650" s="842"/>
      <c r="BR650" s="856" t="s">
        <v>604</v>
      </c>
    </row>
    <row r="651" spans="1:70" s="428" customFormat="1" x14ac:dyDescent="0.25">
      <c r="A651" s="885" t="s">
        <v>93</v>
      </c>
      <c r="B651" s="402"/>
      <c r="C651" s="724"/>
      <c r="D651" s="402"/>
      <c r="E651" s="403"/>
      <c r="F651" s="402"/>
      <c r="G651" s="404"/>
      <c r="H651" s="406"/>
      <c r="I651" s="405">
        <v>1.4341999999999999</v>
      </c>
      <c r="J651" s="405">
        <v>-0.81830000000000003</v>
      </c>
      <c r="K651" s="405">
        <v>8.0871999999999993</v>
      </c>
      <c r="L651" s="405">
        <v>4.7199999999999999E-2</v>
      </c>
      <c r="M651" s="405">
        <v>-5.1037999999999997</v>
      </c>
      <c r="N651" s="407">
        <v>19.319199999999999</v>
      </c>
      <c r="O651" s="405">
        <v>9.7813999999999997</v>
      </c>
      <c r="P651" s="405">
        <v>24.688600000000001</v>
      </c>
      <c r="Q651" s="405">
        <v>20.660599999999999</v>
      </c>
      <c r="R651" s="405">
        <v>13.3353</v>
      </c>
      <c r="S651" s="405">
        <v>10.8851</v>
      </c>
      <c r="T651" s="405">
        <v>-5.5853000000000002</v>
      </c>
      <c r="U651" s="405">
        <v>-3.1202999999999999</v>
      </c>
      <c r="V651" s="405">
        <v>6.6886999999999999</v>
      </c>
      <c r="W651" s="405">
        <v>10.8851</v>
      </c>
      <c r="X651" s="405">
        <v>18.777799999999999</v>
      </c>
      <c r="Y651" s="406"/>
      <c r="Z651" s="403">
        <v>6</v>
      </c>
      <c r="AA651" s="403">
        <v>6</v>
      </c>
      <c r="AB651" s="403">
        <v>6</v>
      </c>
      <c r="AC651" s="403">
        <v>6</v>
      </c>
      <c r="AD651" s="403">
        <v>6</v>
      </c>
      <c r="AE651" s="403">
        <v>6</v>
      </c>
      <c r="AF651" s="403">
        <v>5</v>
      </c>
      <c r="AG651" s="403">
        <v>3</v>
      </c>
      <c r="AH651" s="403">
        <v>1</v>
      </c>
      <c r="AI651" s="403">
        <v>1</v>
      </c>
      <c r="AJ651" s="403">
        <v>6</v>
      </c>
      <c r="AK651" s="403">
        <v>6</v>
      </c>
      <c r="AL651" s="403">
        <v>6</v>
      </c>
      <c r="AM651" s="403">
        <v>6</v>
      </c>
      <c r="AN651" s="403">
        <v>6</v>
      </c>
      <c r="AO651" s="402"/>
      <c r="AP651" s="405">
        <v>16.16</v>
      </c>
      <c r="AQ651" s="405">
        <v>20.69</v>
      </c>
      <c r="AR651" s="405">
        <v>18.16</v>
      </c>
      <c r="AS651" s="405">
        <v>13.4133333333333</v>
      </c>
      <c r="AT651" s="405">
        <v>1.895</v>
      </c>
      <c r="AU651" s="408"/>
      <c r="AV651" s="403">
        <v>1</v>
      </c>
      <c r="AW651" s="403">
        <v>1</v>
      </c>
      <c r="AX651" s="403">
        <v>1</v>
      </c>
      <c r="AY651" s="403">
        <v>3</v>
      </c>
      <c r="AZ651" s="403">
        <v>6</v>
      </c>
      <c r="BA651" s="409"/>
      <c r="BB651" s="405"/>
      <c r="BC651" s="410"/>
      <c r="BD651" s="410"/>
      <c r="BE651" s="410"/>
      <c r="BF651" s="406"/>
      <c r="BG651" s="405"/>
      <c r="BH651" s="405"/>
      <c r="BI651" s="405"/>
      <c r="BJ651" s="405"/>
      <c r="BK651" s="402"/>
      <c r="BL651" s="401"/>
      <c r="BM651" s="401"/>
      <c r="BN651" s="401"/>
      <c r="BO651" s="401"/>
      <c r="BP651" s="401"/>
      <c r="BQ651" s="402"/>
      <c r="BR651" s="411"/>
    </row>
    <row r="652" spans="1:70" s="428" customFormat="1" x14ac:dyDescent="0.25">
      <c r="A652" s="886" t="s">
        <v>94</v>
      </c>
      <c r="B652" s="373"/>
      <c r="C652" s="719"/>
      <c r="D652" s="373"/>
      <c r="E652" s="346"/>
      <c r="F652" s="373"/>
      <c r="G652" s="347"/>
      <c r="H652" s="374"/>
      <c r="I652" s="348">
        <v>1.8534999999999999</v>
      </c>
      <c r="J652" s="348">
        <v>-0.26579999999999998</v>
      </c>
      <c r="K652" s="348">
        <v>8.7525999999999993</v>
      </c>
      <c r="L652" s="348">
        <v>1.6249</v>
      </c>
      <c r="M652" s="348">
        <v>-3.4220999999999999</v>
      </c>
      <c r="N652" s="350">
        <v>22.8142</v>
      </c>
      <c r="O652" s="348">
        <v>12.3643</v>
      </c>
      <c r="P652" s="348">
        <v>26.6812</v>
      </c>
      <c r="Q652" s="348">
        <v>20.660599999999999</v>
      </c>
      <c r="R652" s="348">
        <v>13.3353</v>
      </c>
      <c r="S652" s="348">
        <v>11.6815</v>
      </c>
      <c r="T652" s="348">
        <v>-4.8795999999999999</v>
      </c>
      <c r="U652" s="348">
        <v>-1.7984</v>
      </c>
      <c r="V652" s="348">
        <v>8.8687000000000005</v>
      </c>
      <c r="W652" s="348">
        <v>11.6815</v>
      </c>
      <c r="X652" s="348">
        <v>23.434000000000001</v>
      </c>
      <c r="Y652" s="374"/>
      <c r="Z652" s="346"/>
      <c r="AA652" s="346"/>
      <c r="AB652" s="346"/>
      <c r="AC652" s="346"/>
      <c r="AD652" s="346"/>
      <c r="AE652" s="346"/>
      <c r="AF652" s="346"/>
      <c r="AG652" s="346"/>
      <c r="AH652" s="346"/>
      <c r="AI652" s="346"/>
      <c r="AJ652" s="346"/>
      <c r="AK652" s="346"/>
      <c r="AL652" s="346"/>
      <c r="AM652" s="346"/>
      <c r="AN652" s="346"/>
      <c r="AO652" s="373"/>
      <c r="AP652" s="348">
        <v>16.16</v>
      </c>
      <c r="AQ652" s="348">
        <v>20.69</v>
      </c>
      <c r="AR652" s="348">
        <v>18.16</v>
      </c>
      <c r="AS652" s="348">
        <v>15.16</v>
      </c>
      <c r="AT652" s="348">
        <v>3.81</v>
      </c>
      <c r="AU652" s="351"/>
      <c r="AV652" s="346"/>
      <c r="AW652" s="346"/>
      <c r="AX652" s="346"/>
      <c r="AY652" s="346"/>
      <c r="AZ652" s="346"/>
      <c r="BA652" s="362"/>
      <c r="BB652" s="348"/>
      <c r="BC652" s="375"/>
      <c r="BD652" s="375"/>
      <c r="BE652" s="375"/>
      <c r="BF652" s="374"/>
      <c r="BG652" s="348"/>
      <c r="BH652" s="348"/>
      <c r="BI652" s="348"/>
      <c r="BJ652" s="348"/>
      <c r="BK652" s="373"/>
      <c r="BL652" s="372"/>
      <c r="BM652" s="372"/>
      <c r="BN652" s="372"/>
      <c r="BO652" s="372"/>
      <c r="BP652" s="372"/>
      <c r="BQ652" s="373"/>
      <c r="BR652" s="354"/>
    </row>
    <row r="653" spans="1:70" s="428" customFormat="1" x14ac:dyDescent="0.25">
      <c r="A653" s="886" t="s">
        <v>95</v>
      </c>
      <c r="B653" s="373"/>
      <c r="C653" s="719"/>
      <c r="D653" s="373"/>
      <c r="E653" s="346"/>
      <c r="F653" s="373"/>
      <c r="G653" s="347"/>
      <c r="H653" s="374"/>
      <c r="I653" s="348">
        <v>1.1933</v>
      </c>
      <c r="J653" s="348">
        <v>-1.3189</v>
      </c>
      <c r="K653" s="348">
        <v>7.0384000000000002</v>
      </c>
      <c r="L653" s="348">
        <v>-1.6237999999999999</v>
      </c>
      <c r="M653" s="348">
        <v>-7.1109</v>
      </c>
      <c r="N653" s="350">
        <v>15.993499999999999</v>
      </c>
      <c r="O653" s="348">
        <v>7.4366000000000003</v>
      </c>
      <c r="P653" s="348">
        <v>23.186399999999999</v>
      </c>
      <c r="Q653" s="348">
        <v>20.660599999999999</v>
      </c>
      <c r="R653" s="348">
        <v>13.3353</v>
      </c>
      <c r="S653" s="348">
        <v>9.5572999999999997</v>
      </c>
      <c r="T653" s="348">
        <v>-7.0982000000000003</v>
      </c>
      <c r="U653" s="348">
        <v>-5.2065000000000001</v>
      </c>
      <c r="V653" s="348">
        <v>4.5734000000000004</v>
      </c>
      <c r="W653" s="348">
        <v>9.5572999999999997</v>
      </c>
      <c r="X653" s="348">
        <v>8.0298999999999996</v>
      </c>
      <c r="Y653" s="374"/>
      <c r="Z653" s="346"/>
      <c r="AA653" s="346"/>
      <c r="AB653" s="346"/>
      <c r="AC653" s="346"/>
      <c r="AD653" s="346"/>
      <c r="AE653" s="346"/>
      <c r="AF653" s="346"/>
      <c r="AG653" s="346"/>
      <c r="AH653" s="346"/>
      <c r="AI653" s="346"/>
      <c r="AJ653" s="346"/>
      <c r="AK653" s="346"/>
      <c r="AL653" s="346"/>
      <c r="AM653" s="346"/>
      <c r="AN653" s="346"/>
      <c r="AO653" s="373"/>
      <c r="AP653" s="348">
        <v>16.16</v>
      </c>
      <c r="AQ653" s="348">
        <v>20.69</v>
      </c>
      <c r="AR653" s="348">
        <v>18.16</v>
      </c>
      <c r="AS653" s="348">
        <v>11.57</v>
      </c>
      <c r="AT653" s="348">
        <v>-1.4</v>
      </c>
      <c r="AU653" s="351"/>
      <c r="AV653" s="346"/>
      <c r="AW653" s="346"/>
      <c r="AX653" s="346"/>
      <c r="AY653" s="346"/>
      <c r="AZ653" s="346"/>
      <c r="BA653" s="362"/>
      <c r="BB653" s="348"/>
      <c r="BC653" s="375"/>
      <c r="BD653" s="375"/>
      <c r="BE653" s="375"/>
      <c r="BF653" s="374"/>
      <c r="BG653" s="348"/>
      <c r="BH653" s="348"/>
      <c r="BI653" s="348"/>
      <c r="BJ653" s="348"/>
      <c r="BK653" s="373"/>
      <c r="BL653" s="372"/>
      <c r="BM653" s="372"/>
      <c r="BN653" s="372"/>
      <c r="BO653" s="372"/>
      <c r="BP653" s="372"/>
      <c r="BQ653" s="373"/>
      <c r="BR653" s="354"/>
    </row>
    <row r="654" spans="1:70" s="428" customFormat="1" x14ac:dyDescent="0.25">
      <c r="A654" s="887" t="s">
        <v>96</v>
      </c>
      <c r="B654" s="413"/>
      <c r="C654" s="725"/>
      <c r="D654" s="413"/>
      <c r="E654" s="414"/>
      <c r="F654" s="413"/>
      <c r="G654" s="415"/>
      <c r="H654" s="417"/>
      <c r="I654" s="416">
        <v>1.3224</v>
      </c>
      <c r="J654" s="416">
        <v>-0.8508</v>
      </c>
      <c r="K654" s="416">
        <v>8.2985000000000007</v>
      </c>
      <c r="L654" s="416">
        <v>1.67E-2</v>
      </c>
      <c r="M654" s="416">
        <v>-5.0903</v>
      </c>
      <c r="N654" s="418">
        <v>18.676200000000001</v>
      </c>
      <c r="O654" s="416">
        <v>9.4982000000000006</v>
      </c>
      <c r="P654" s="416">
        <v>24.1982</v>
      </c>
      <c r="Q654" s="416">
        <v>20.660599999999999</v>
      </c>
      <c r="R654" s="416">
        <v>13.3353</v>
      </c>
      <c r="S654" s="416">
        <v>10.941599999999999</v>
      </c>
      <c r="T654" s="416">
        <v>-5.3433000000000002</v>
      </c>
      <c r="U654" s="416">
        <v>-2.9197000000000002</v>
      </c>
      <c r="V654" s="416">
        <v>6.7579000000000002</v>
      </c>
      <c r="W654" s="416">
        <v>10.941599999999999</v>
      </c>
      <c r="X654" s="416">
        <v>19.961400000000001</v>
      </c>
      <c r="Y654" s="417"/>
      <c r="Z654" s="414"/>
      <c r="AA654" s="414"/>
      <c r="AB654" s="414"/>
      <c r="AC654" s="414"/>
      <c r="AD654" s="414"/>
      <c r="AE654" s="414"/>
      <c r="AF654" s="414"/>
      <c r="AG654" s="414"/>
      <c r="AH654" s="414"/>
      <c r="AI654" s="414"/>
      <c r="AJ654" s="414"/>
      <c r="AK654" s="414"/>
      <c r="AL654" s="414"/>
      <c r="AM654" s="414"/>
      <c r="AN654" s="414"/>
      <c r="AO654" s="413"/>
      <c r="AP654" s="416">
        <v>16.16</v>
      </c>
      <c r="AQ654" s="416">
        <v>20.69</v>
      </c>
      <c r="AR654" s="416">
        <v>18.16</v>
      </c>
      <c r="AS654" s="416">
        <v>13.51</v>
      </c>
      <c r="AT654" s="416">
        <v>2.71</v>
      </c>
      <c r="AU654" s="419"/>
      <c r="AV654" s="414"/>
      <c r="AW654" s="414"/>
      <c r="AX654" s="414"/>
      <c r="AY654" s="414"/>
      <c r="AZ654" s="414"/>
      <c r="BA654" s="420"/>
      <c r="BB654" s="416"/>
      <c r="BC654" s="421"/>
      <c r="BD654" s="421"/>
      <c r="BE654" s="421"/>
      <c r="BF654" s="417"/>
      <c r="BG654" s="416"/>
      <c r="BH654" s="416"/>
      <c r="BI654" s="416"/>
      <c r="BJ654" s="416"/>
      <c r="BK654" s="413"/>
      <c r="BL654" s="412"/>
      <c r="BM654" s="412"/>
      <c r="BN654" s="412"/>
      <c r="BO654" s="412"/>
      <c r="BP654" s="412"/>
      <c r="BQ654" s="413"/>
      <c r="BR654" s="422"/>
    </row>
    <row r="655" spans="1:70" s="428" customFormat="1" ht="14.5" customHeight="1" x14ac:dyDescent="0.35">
      <c r="A655" s="874" t="s">
        <v>4032</v>
      </c>
      <c r="B655" s="862"/>
      <c r="C655" s="863"/>
      <c r="D655" s="862"/>
      <c r="E655" s="864"/>
      <c r="F655" s="862"/>
      <c r="G655" s="865"/>
      <c r="H655" s="867"/>
      <c r="I655" s="866"/>
      <c r="J655" s="866"/>
      <c r="K655" s="866"/>
      <c r="L655" s="866"/>
      <c r="M655" s="866"/>
      <c r="N655" s="868"/>
      <c r="O655" s="866"/>
      <c r="P655" s="866"/>
      <c r="Q655" s="866"/>
      <c r="R655" s="866"/>
      <c r="S655" s="866"/>
      <c r="T655" s="866"/>
      <c r="U655" s="866"/>
      <c r="V655" s="866"/>
      <c r="W655" s="866"/>
      <c r="X655" s="866"/>
      <c r="Y655" s="867"/>
      <c r="Z655" s="864"/>
      <c r="AA655" s="864"/>
      <c r="AB655" s="864"/>
      <c r="AC655" s="864"/>
      <c r="AD655" s="864"/>
      <c r="AE655" s="864"/>
      <c r="AF655" s="864"/>
      <c r="AG655" s="864"/>
      <c r="AH655" s="864"/>
      <c r="AI655" s="864"/>
      <c r="AJ655" s="864"/>
      <c r="AK655" s="864"/>
      <c r="AL655" s="864"/>
      <c r="AM655" s="864"/>
      <c r="AN655" s="864"/>
      <c r="AO655" s="862"/>
      <c r="AP655" s="866"/>
      <c r="AQ655" s="866"/>
      <c r="AR655" s="866"/>
      <c r="AS655" s="866"/>
      <c r="AT655" s="866"/>
      <c r="AU655" s="869"/>
      <c r="AV655" s="864"/>
      <c r="AW655" s="864"/>
      <c r="AX655" s="864"/>
      <c r="AY655" s="864"/>
      <c r="AZ655" s="864"/>
      <c r="BA655" s="870"/>
      <c r="BB655" s="866"/>
      <c r="BC655" s="871"/>
      <c r="BD655" s="871"/>
      <c r="BE655" s="871"/>
      <c r="BF655" s="867"/>
      <c r="BG655" s="866"/>
      <c r="BH655" s="866"/>
      <c r="BI655" s="866"/>
      <c r="BJ655" s="866"/>
      <c r="BK655" s="862"/>
      <c r="BL655" s="872"/>
      <c r="BM655" s="872"/>
      <c r="BN655" s="872"/>
      <c r="BO655" s="872"/>
      <c r="BP655" s="872"/>
      <c r="BQ655" s="862"/>
      <c r="BR655" s="873"/>
    </row>
    <row r="656" spans="1:70" s="428" customFormat="1" x14ac:dyDescent="0.25">
      <c r="A656" s="345" t="s">
        <v>4033</v>
      </c>
      <c r="B656" s="373"/>
      <c r="C656" s="719">
        <v>45495</v>
      </c>
      <c r="D656" s="373"/>
      <c r="E656" s="346">
        <v>8848.16</v>
      </c>
      <c r="F656" s="373"/>
      <c r="G656" s="347">
        <v>11.85</v>
      </c>
      <c r="H656" s="374"/>
      <c r="I656" s="348">
        <v>1.8041</v>
      </c>
      <c r="J656" s="348">
        <v>2.1551999999999998</v>
      </c>
      <c r="K656" s="348">
        <v>12.857100000000001</v>
      </c>
      <c r="L656" s="348">
        <v>17.210699999999999</v>
      </c>
      <c r="M656" s="348">
        <v>11.687099999999999</v>
      </c>
      <c r="N656" s="350">
        <v>23.041</v>
      </c>
      <c r="O656" s="348" t="s">
        <v>430</v>
      </c>
      <c r="P656" s="348" t="s">
        <v>430</v>
      </c>
      <c r="Q656" s="348" t="s">
        <v>430</v>
      </c>
      <c r="R656" s="348" t="s">
        <v>430</v>
      </c>
      <c r="S656" s="348">
        <v>14.2719</v>
      </c>
      <c r="T656" s="348">
        <v>10.9551</v>
      </c>
      <c r="U656" s="348">
        <v>14.936999999999999</v>
      </c>
      <c r="V656" s="348">
        <v>13.8329</v>
      </c>
      <c r="W656" s="348">
        <v>14.2719</v>
      </c>
      <c r="X656" s="348">
        <v>10.0985</v>
      </c>
      <c r="Y656" s="374"/>
      <c r="Z656" s="346">
        <v>2</v>
      </c>
      <c r="AA656" s="346">
        <v>3</v>
      </c>
      <c r="AB656" s="346">
        <v>4</v>
      </c>
      <c r="AC656" s="346">
        <v>1</v>
      </c>
      <c r="AD656" s="346">
        <v>2</v>
      </c>
      <c r="AE656" s="346">
        <v>2</v>
      </c>
      <c r="AF656" s="346" t="s">
        <v>430</v>
      </c>
      <c r="AG656" s="346" t="s">
        <v>430</v>
      </c>
      <c r="AH656" s="346" t="s">
        <v>430</v>
      </c>
      <c r="AI656" s="346" t="s">
        <v>430</v>
      </c>
      <c r="AJ656" s="346">
        <v>4</v>
      </c>
      <c r="AK656" s="346">
        <v>1</v>
      </c>
      <c r="AL656" s="346">
        <v>2</v>
      </c>
      <c r="AM656" s="346">
        <v>2</v>
      </c>
      <c r="AN656" s="346">
        <v>4</v>
      </c>
      <c r="AO656" s="373"/>
      <c r="AP656" s="348" t="s">
        <v>430</v>
      </c>
      <c r="AQ656" s="348" t="s">
        <v>430</v>
      </c>
      <c r="AR656" s="348" t="s">
        <v>430</v>
      </c>
      <c r="AS656" s="348" t="s">
        <v>430</v>
      </c>
      <c r="AT656" s="348">
        <v>29.21</v>
      </c>
      <c r="AU656" s="351"/>
      <c r="AV656" s="346" t="s">
        <v>430</v>
      </c>
      <c r="AW656" s="346" t="s">
        <v>430</v>
      </c>
      <c r="AX656" s="346" t="s">
        <v>430</v>
      </c>
      <c r="AY656" s="346" t="s">
        <v>430</v>
      </c>
      <c r="AZ656" s="346">
        <v>2</v>
      </c>
      <c r="BA656" s="362"/>
      <c r="BB656" s="348">
        <v>19.081830464437001</v>
      </c>
      <c r="BC656" s="375">
        <v>0.79986301168155904</v>
      </c>
      <c r="BD656" s="375">
        <v>1.82318249637409E-2</v>
      </c>
      <c r="BE656" s="375">
        <v>0.79451226944271502</v>
      </c>
      <c r="BF656" s="374"/>
      <c r="BG656" s="348">
        <v>46.9422</v>
      </c>
      <c r="BH656" s="348">
        <v>14.6873</v>
      </c>
      <c r="BI656" s="348">
        <v>30.8032</v>
      </c>
      <c r="BJ656" s="348">
        <v>7.5673000000000004</v>
      </c>
      <c r="BK656" s="373"/>
      <c r="BL656" s="372" t="s">
        <v>3555</v>
      </c>
      <c r="BM656" s="372" t="s">
        <v>3556</v>
      </c>
      <c r="BN656" s="372" t="s">
        <v>3557</v>
      </c>
      <c r="BO656" s="372" t="s">
        <v>3558</v>
      </c>
      <c r="BP656" s="372" t="s">
        <v>3559</v>
      </c>
      <c r="BQ656" s="373"/>
      <c r="BR656" s="354" t="s">
        <v>476</v>
      </c>
    </row>
    <row r="657" spans="1:70" s="428" customFormat="1" x14ac:dyDescent="0.25">
      <c r="A657" s="345" t="s">
        <v>4034</v>
      </c>
      <c r="B657" s="373"/>
      <c r="C657" s="719">
        <v>45348</v>
      </c>
      <c r="D657" s="373"/>
      <c r="E657" s="346">
        <v>8865.5300000000007</v>
      </c>
      <c r="F657" s="373"/>
      <c r="G657" s="347">
        <v>11.6517</v>
      </c>
      <c r="H657" s="374"/>
      <c r="I657" s="348">
        <v>1.9502999999999999</v>
      </c>
      <c r="J657" s="348">
        <v>2.6301000000000001</v>
      </c>
      <c r="K657" s="348">
        <v>14.9026</v>
      </c>
      <c r="L657" s="348">
        <v>12.590999999999999</v>
      </c>
      <c r="M657" s="348">
        <v>6.7015000000000002</v>
      </c>
      <c r="N657" s="350">
        <v>15.595700000000001</v>
      </c>
      <c r="O657" s="348">
        <v>5.2180999999999997</v>
      </c>
      <c r="P657" s="348" t="s">
        <v>430</v>
      </c>
      <c r="Q657" s="348" t="s">
        <v>430</v>
      </c>
      <c r="R657" s="348" t="s">
        <v>430</v>
      </c>
      <c r="S657" s="348">
        <v>16.358799999999999</v>
      </c>
      <c r="T657" s="348">
        <v>5.7869999999999999</v>
      </c>
      <c r="U657" s="348">
        <v>9.4899000000000004</v>
      </c>
      <c r="V657" s="348">
        <v>6.3023999999999996</v>
      </c>
      <c r="W657" s="348">
        <v>16.358799999999999</v>
      </c>
      <c r="X657" s="348">
        <v>7.3087</v>
      </c>
      <c r="Y657" s="374"/>
      <c r="Z657" s="346">
        <v>1</v>
      </c>
      <c r="AA657" s="346">
        <v>1</v>
      </c>
      <c r="AB657" s="346">
        <v>1</v>
      </c>
      <c r="AC657" s="346">
        <v>4</v>
      </c>
      <c r="AD657" s="346">
        <v>6</v>
      </c>
      <c r="AE657" s="346">
        <v>5</v>
      </c>
      <c r="AF657" s="346">
        <v>3</v>
      </c>
      <c r="AG657" s="346" t="s">
        <v>430</v>
      </c>
      <c r="AH657" s="346" t="s">
        <v>430</v>
      </c>
      <c r="AI657" s="346" t="s">
        <v>430</v>
      </c>
      <c r="AJ657" s="346">
        <v>1</v>
      </c>
      <c r="AK657" s="346">
        <v>6</v>
      </c>
      <c r="AL657" s="346">
        <v>5</v>
      </c>
      <c r="AM657" s="346">
        <v>6</v>
      </c>
      <c r="AN657" s="346">
        <v>1</v>
      </c>
      <c r="AO657" s="373"/>
      <c r="AP657" s="348" t="s">
        <v>430</v>
      </c>
      <c r="AQ657" s="348" t="s">
        <v>430</v>
      </c>
      <c r="AR657" s="348" t="s">
        <v>430</v>
      </c>
      <c r="AS657" s="348" t="s">
        <v>430</v>
      </c>
      <c r="AT657" s="348">
        <v>18.93</v>
      </c>
      <c r="AU657" s="351"/>
      <c r="AV657" s="346" t="s">
        <v>430</v>
      </c>
      <c r="AW657" s="346" t="s">
        <v>430</v>
      </c>
      <c r="AX657" s="346" t="s">
        <v>430</v>
      </c>
      <c r="AY657" s="346" t="s">
        <v>430</v>
      </c>
      <c r="AZ657" s="346">
        <v>6</v>
      </c>
      <c r="BA657" s="362"/>
      <c r="BB657" s="348">
        <v>21.118473442557601</v>
      </c>
      <c r="BC657" s="375">
        <v>0.93863162888951701</v>
      </c>
      <c r="BD657" s="375">
        <v>9.0417227478080103E-3</v>
      </c>
      <c r="BE657" s="375">
        <v>0.396260153538392</v>
      </c>
      <c r="BF657" s="374"/>
      <c r="BG657" s="348">
        <v>42.532200000000003</v>
      </c>
      <c r="BH657" s="348">
        <v>21.0428</v>
      </c>
      <c r="BI657" s="348">
        <v>30.643599999999999</v>
      </c>
      <c r="BJ657" s="348">
        <v>5.7813999999999997</v>
      </c>
      <c r="BK657" s="373"/>
      <c r="BL657" s="372" t="s">
        <v>3561</v>
      </c>
      <c r="BM657" s="372" t="s">
        <v>3562</v>
      </c>
      <c r="BN657" s="372" t="s">
        <v>3563</v>
      </c>
      <c r="BO657" s="372" t="s">
        <v>3564</v>
      </c>
      <c r="BP657" s="372" t="s">
        <v>3565</v>
      </c>
      <c r="BQ657" s="373"/>
      <c r="BR657" s="354" t="s">
        <v>463</v>
      </c>
    </row>
    <row r="658" spans="1:70" s="428" customFormat="1" x14ac:dyDescent="0.25">
      <c r="A658" s="345" t="s">
        <v>4035</v>
      </c>
      <c r="B658" s="373"/>
      <c r="C658" s="719">
        <v>41277</v>
      </c>
      <c r="D658" s="373"/>
      <c r="E658" s="346">
        <v>2288.6799999999998</v>
      </c>
      <c r="F658" s="373"/>
      <c r="G658" s="347">
        <v>124.035</v>
      </c>
      <c r="H658" s="374"/>
      <c r="I658" s="348" t="s">
        <v>430</v>
      </c>
      <c r="J658" s="348">
        <v>0.56020000000000003</v>
      </c>
      <c r="K658" s="348">
        <v>6.1416000000000004</v>
      </c>
      <c r="L658" s="348">
        <v>7.4259000000000004</v>
      </c>
      <c r="M658" s="348">
        <v>16.177900000000001</v>
      </c>
      <c r="N658" s="350">
        <v>33.966200000000001</v>
      </c>
      <c r="O658" s="348">
        <v>13.266500000000001</v>
      </c>
      <c r="P658" s="348">
        <v>25.284600000000001</v>
      </c>
      <c r="Q658" s="348">
        <v>20.1371</v>
      </c>
      <c r="R658" s="348">
        <v>20.066299999999998</v>
      </c>
      <c r="S658" s="348">
        <v>6.1108000000000002</v>
      </c>
      <c r="T658" s="348">
        <v>10.4802</v>
      </c>
      <c r="U658" s="348">
        <v>19.2346</v>
      </c>
      <c r="V658" s="348">
        <v>24.2226</v>
      </c>
      <c r="W658" s="348">
        <v>6.1108000000000002</v>
      </c>
      <c r="X658" s="348">
        <v>18.137699999999999</v>
      </c>
      <c r="Y658" s="374"/>
      <c r="Z658" s="346" t="s">
        <v>430</v>
      </c>
      <c r="AA658" s="346">
        <v>6</v>
      </c>
      <c r="AB658" s="346">
        <v>6</v>
      </c>
      <c r="AC658" s="346">
        <v>6</v>
      </c>
      <c r="AD658" s="346">
        <v>1</v>
      </c>
      <c r="AE658" s="346">
        <v>1</v>
      </c>
      <c r="AF658" s="346">
        <v>1</v>
      </c>
      <c r="AG658" s="346">
        <v>1</v>
      </c>
      <c r="AH658" s="346">
        <v>1</v>
      </c>
      <c r="AI658" s="346">
        <v>1</v>
      </c>
      <c r="AJ658" s="346">
        <v>6</v>
      </c>
      <c r="AK658" s="346">
        <v>2</v>
      </c>
      <c r="AL658" s="346">
        <v>1</v>
      </c>
      <c r="AM658" s="346">
        <v>1</v>
      </c>
      <c r="AN658" s="346">
        <v>6</v>
      </c>
      <c r="AO658" s="373"/>
      <c r="AP658" s="348">
        <v>20.059999999999999</v>
      </c>
      <c r="AQ658" s="348">
        <v>24.1</v>
      </c>
      <c r="AR658" s="348">
        <v>21.77</v>
      </c>
      <c r="AS658" s="348">
        <v>22.3</v>
      </c>
      <c r="AT658" s="348">
        <v>35.79</v>
      </c>
      <c r="AU658" s="351"/>
      <c r="AV658" s="346">
        <v>1</v>
      </c>
      <c r="AW658" s="346">
        <v>1</v>
      </c>
      <c r="AX658" s="346">
        <v>1</v>
      </c>
      <c r="AY658" s="346">
        <v>1</v>
      </c>
      <c r="AZ658" s="346">
        <v>1</v>
      </c>
      <c r="BA658" s="362"/>
      <c r="BB658" s="348">
        <v>15.3157721409874</v>
      </c>
      <c r="BC658" s="375">
        <v>0.71451430796406501</v>
      </c>
      <c r="BD658" s="375">
        <v>9.7963226290612701E-2</v>
      </c>
      <c r="BE658" s="375">
        <v>0.32033483194318302</v>
      </c>
      <c r="BF658" s="374"/>
      <c r="BG658" s="348">
        <v>34.546300000000002</v>
      </c>
      <c r="BH658" s="348">
        <v>24.9389</v>
      </c>
      <c r="BI658" s="348">
        <v>6.0558199999999998</v>
      </c>
      <c r="BJ658" s="348">
        <v>34.458979999999997</v>
      </c>
      <c r="BK658" s="373"/>
      <c r="BL658" s="372" t="s">
        <v>3567</v>
      </c>
      <c r="BM658" s="372" t="s">
        <v>3568</v>
      </c>
      <c r="BN658" s="372" t="s">
        <v>3569</v>
      </c>
      <c r="BO658" s="372" t="s">
        <v>3570</v>
      </c>
      <c r="BP658" s="372" t="s">
        <v>3571</v>
      </c>
      <c r="BQ658" s="373"/>
      <c r="BR658" s="354" t="s">
        <v>555</v>
      </c>
    </row>
    <row r="659" spans="1:70" s="428" customFormat="1" x14ac:dyDescent="0.25">
      <c r="A659" s="345" t="s">
        <v>4036</v>
      </c>
      <c r="B659" s="373"/>
      <c r="C659" s="719">
        <v>42366</v>
      </c>
      <c r="D659" s="373"/>
      <c r="E659" s="346">
        <v>1326.24</v>
      </c>
      <c r="F659" s="373"/>
      <c r="G659" s="347">
        <v>58.599600000000002</v>
      </c>
      <c r="H659" s="374"/>
      <c r="I659" s="348">
        <v>1.7319</v>
      </c>
      <c r="J659" s="348">
        <v>1.7149000000000001</v>
      </c>
      <c r="K659" s="348">
        <v>13.6691</v>
      </c>
      <c r="L659" s="348">
        <v>10.2607</v>
      </c>
      <c r="M659" s="348">
        <v>7.6101000000000001</v>
      </c>
      <c r="N659" s="350">
        <v>17.513300000000001</v>
      </c>
      <c r="O659" s="348">
        <v>11.2264</v>
      </c>
      <c r="P659" s="348">
        <v>21.879200000000001</v>
      </c>
      <c r="Q659" s="348">
        <v>17.7133</v>
      </c>
      <c r="R659" s="348">
        <v>18.475000000000001</v>
      </c>
      <c r="S659" s="348">
        <v>14.7668</v>
      </c>
      <c r="T659" s="348">
        <v>7.1731999999999996</v>
      </c>
      <c r="U659" s="348">
        <v>10.077400000000001</v>
      </c>
      <c r="V659" s="348">
        <v>9.5692000000000004</v>
      </c>
      <c r="W659" s="348">
        <v>14.7668</v>
      </c>
      <c r="X659" s="348">
        <v>18.655000000000001</v>
      </c>
      <c r="Y659" s="374"/>
      <c r="Z659" s="346">
        <v>3</v>
      </c>
      <c r="AA659" s="346">
        <v>5</v>
      </c>
      <c r="AB659" s="346">
        <v>2</v>
      </c>
      <c r="AC659" s="346">
        <v>5</v>
      </c>
      <c r="AD659" s="346">
        <v>4</v>
      </c>
      <c r="AE659" s="346">
        <v>3</v>
      </c>
      <c r="AF659" s="346">
        <v>2</v>
      </c>
      <c r="AG659" s="346">
        <v>2</v>
      </c>
      <c r="AH659" s="346">
        <v>2</v>
      </c>
      <c r="AI659" s="346">
        <v>2</v>
      </c>
      <c r="AJ659" s="346">
        <v>2</v>
      </c>
      <c r="AK659" s="346">
        <v>5</v>
      </c>
      <c r="AL659" s="346">
        <v>4</v>
      </c>
      <c r="AM659" s="346">
        <v>3</v>
      </c>
      <c r="AN659" s="346">
        <v>2</v>
      </c>
      <c r="AO659" s="373"/>
      <c r="AP659" s="348">
        <v>19.13</v>
      </c>
      <c r="AQ659" s="348">
        <v>21</v>
      </c>
      <c r="AR659" s="348">
        <v>17.309999999999999</v>
      </c>
      <c r="AS659" s="348">
        <v>16.52</v>
      </c>
      <c r="AT659" s="348">
        <v>21.03</v>
      </c>
      <c r="AU659" s="351"/>
      <c r="AV659" s="346">
        <v>2</v>
      </c>
      <c r="AW659" s="346">
        <v>2</v>
      </c>
      <c r="AX659" s="346">
        <v>2</v>
      </c>
      <c r="AY659" s="346">
        <v>2</v>
      </c>
      <c r="AZ659" s="346">
        <v>3</v>
      </c>
      <c r="BA659" s="362"/>
      <c r="BB659" s="348">
        <v>16.671188492330199</v>
      </c>
      <c r="BC659" s="375">
        <v>0.90063729465305897</v>
      </c>
      <c r="BD659" s="375">
        <v>7.7925157667763006E-2</v>
      </c>
      <c r="BE659" s="375">
        <v>8.7837379681980896E-2</v>
      </c>
      <c r="BF659" s="374"/>
      <c r="BG659" s="348">
        <v>53.975000000000001</v>
      </c>
      <c r="BH659" s="348">
        <v>17.9239</v>
      </c>
      <c r="BI659" s="348">
        <v>23.8461</v>
      </c>
      <c r="BJ659" s="348">
        <v>4.2549999999999999</v>
      </c>
      <c r="BK659" s="373"/>
      <c r="BL659" s="372" t="s">
        <v>3573</v>
      </c>
      <c r="BM659" s="372" t="s">
        <v>3574</v>
      </c>
      <c r="BN659" s="372" t="s">
        <v>3575</v>
      </c>
      <c r="BO659" s="372" t="s">
        <v>3576</v>
      </c>
      <c r="BP659" s="372" t="s">
        <v>3577</v>
      </c>
      <c r="BQ659" s="373"/>
      <c r="BR659" s="354" t="s">
        <v>2387</v>
      </c>
    </row>
    <row r="660" spans="1:70" s="428" customFormat="1" x14ac:dyDescent="0.25">
      <c r="A660" s="345" t="s">
        <v>4037</v>
      </c>
      <c r="B660" s="373"/>
      <c r="C660" s="719">
        <v>45698</v>
      </c>
      <c r="D660" s="373"/>
      <c r="E660" s="346">
        <v>698.16</v>
      </c>
      <c r="F660" s="373"/>
      <c r="G660" s="347">
        <v>12.569699999999999</v>
      </c>
      <c r="H660" s="374"/>
      <c r="I660" s="348">
        <v>1.3661000000000001</v>
      </c>
      <c r="J660" s="348">
        <v>2.4617</v>
      </c>
      <c r="K660" s="348">
        <v>10.183199999999999</v>
      </c>
      <c r="L660" s="348">
        <v>12.884600000000001</v>
      </c>
      <c r="M660" s="348">
        <v>8.0566999999999993</v>
      </c>
      <c r="N660" s="350">
        <v>15.882300000000001</v>
      </c>
      <c r="O660" s="348" t="s">
        <v>430</v>
      </c>
      <c r="P660" s="348" t="s">
        <v>430</v>
      </c>
      <c r="Q660" s="348" t="s">
        <v>430</v>
      </c>
      <c r="R660" s="348" t="s">
        <v>430</v>
      </c>
      <c r="S660" s="348">
        <v>11.32</v>
      </c>
      <c r="T660" s="348">
        <v>7.8426</v>
      </c>
      <c r="U660" s="348">
        <v>10.115600000000001</v>
      </c>
      <c r="V660" s="348">
        <v>8.4754000000000005</v>
      </c>
      <c r="W660" s="348">
        <v>11.32</v>
      </c>
      <c r="X660" s="348">
        <v>20.839200000000002</v>
      </c>
      <c r="Y660" s="374"/>
      <c r="Z660" s="346">
        <v>5</v>
      </c>
      <c r="AA660" s="346">
        <v>2</v>
      </c>
      <c r="AB660" s="346">
        <v>5</v>
      </c>
      <c r="AC660" s="346">
        <v>3</v>
      </c>
      <c r="AD660" s="346">
        <v>3</v>
      </c>
      <c r="AE660" s="346">
        <v>4</v>
      </c>
      <c r="AF660" s="346" t="s">
        <v>430</v>
      </c>
      <c r="AG660" s="346" t="s">
        <v>430</v>
      </c>
      <c r="AH660" s="346" t="s">
        <v>430</v>
      </c>
      <c r="AI660" s="346" t="s">
        <v>430</v>
      </c>
      <c r="AJ660" s="346">
        <v>5</v>
      </c>
      <c r="AK660" s="346">
        <v>4</v>
      </c>
      <c r="AL660" s="346">
        <v>3</v>
      </c>
      <c r="AM660" s="346">
        <v>4</v>
      </c>
      <c r="AN660" s="346">
        <v>5</v>
      </c>
      <c r="AO660" s="373"/>
      <c r="AP660" s="348" t="s">
        <v>430</v>
      </c>
      <c r="AQ660" s="348" t="s">
        <v>430</v>
      </c>
      <c r="AR660" s="348" t="s">
        <v>430</v>
      </c>
      <c r="AS660" s="348" t="s">
        <v>430</v>
      </c>
      <c r="AT660" s="348">
        <v>19.71</v>
      </c>
      <c r="AU660" s="351"/>
      <c r="AV660" s="346" t="s">
        <v>430</v>
      </c>
      <c r="AW660" s="346" t="s">
        <v>430</v>
      </c>
      <c r="AX660" s="346" t="s">
        <v>430</v>
      </c>
      <c r="AY660" s="346" t="s">
        <v>430</v>
      </c>
      <c r="AZ660" s="346">
        <v>5</v>
      </c>
      <c r="BA660" s="362"/>
      <c r="BB660" s="348">
        <v>17.813301531784699</v>
      </c>
      <c r="BC660" s="375">
        <v>0.79143226835311298</v>
      </c>
      <c r="BD660" s="375">
        <v>7.2750919748726106E-2</v>
      </c>
      <c r="BE660" s="375">
        <v>-4.7739017238565003E-2</v>
      </c>
      <c r="BF660" s="374"/>
      <c r="BG660" s="348">
        <v>60.633699999999997</v>
      </c>
      <c r="BH660" s="348">
        <v>22.4983</v>
      </c>
      <c r="BI660" s="348">
        <v>10.638199999999999</v>
      </c>
      <c r="BJ660" s="348">
        <v>6.2298</v>
      </c>
      <c r="BK660" s="373"/>
      <c r="BL660" s="372" t="s">
        <v>3579</v>
      </c>
      <c r="BM660" s="372" t="s">
        <v>3580</v>
      </c>
      <c r="BN660" s="372" t="s">
        <v>3581</v>
      </c>
      <c r="BO660" s="372" t="s">
        <v>3582</v>
      </c>
      <c r="BP660" s="372" t="s">
        <v>3583</v>
      </c>
      <c r="BQ660" s="373"/>
      <c r="BR660" s="354" t="s">
        <v>443</v>
      </c>
    </row>
    <row r="661" spans="1:70" s="428" customFormat="1" ht="11" x14ac:dyDescent="0.3">
      <c r="A661" s="841" t="s">
        <v>4038</v>
      </c>
      <c r="B661" s="842"/>
      <c r="C661" s="843">
        <v>45772</v>
      </c>
      <c r="D661" s="842"/>
      <c r="E661" s="844">
        <v>272.25400000000002</v>
      </c>
      <c r="F661" s="842"/>
      <c r="G661" s="845">
        <v>11.173999999999999</v>
      </c>
      <c r="H661" s="847"/>
      <c r="I661" s="846">
        <v>1.5726</v>
      </c>
      <c r="J661" s="846">
        <v>1.9619</v>
      </c>
      <c r="K661" s="846">
        <v>12.914300000000001</v>
      </c>
      <c r="L661" s="846">
        <v>15.9369</v>
      </c>
      <c r="M661" s="846">
        <v>6.7750000000000004</v>
      </c>
      <c r="N661" s="848">
        <v>11.6724</v>
      </c>
      <c r="O661" s="846" t="s">
        <v>430</v>
      </c>
      <c r="P661" s="846" t="s">
        <v>430</v>
      </c>
      <c r="Q661" s="846" t="s">
        <v>430</v>
      </c>
      <c r="R661" s="846" t="s">
        <v>430</v>
      </c>
      <c r="S661" s="846">
        <v>14.5581</v>
      </c>
      <c r="T661" s="846">
        <v>8.2751999999999999</v>
      </c>
      <c r="U661" s="846">
        <v>9.3026</v>
      </c>
      <c r="V661" s="846">
        <v>7.0408999999999997</v>
      </c>
      <c r="W661" s="846">
        <v>14.5581</v>
      </c>
      <c r="X661" s="846">
        <v>11.6724</v>
      </c>
      <c r="Y661" s="847"/>
      <c r="Z661" s="844">
        <v>4</v>
      </c>
      <c r="AA661" s="844">
        <v>4</v>
      </c>
      <c r="AB661" s="844">
        <v>3</v>
      </c>
      <c r="AC661" s="844">
        <v>2</v>
      </c>
      <c r="AD661" s="844">
        <v>5</v>
      </c>
      <c r="AE661" s="844">
        <v>6</v>
      </c>
      <c r="AF661" s="844" t="s">
        <v>430</v>
      </c>
      <c r="AG661" s="844" t="s">
        <v>430</v>
      </c>
      <c r="AH661" s="844" t="s">
        <v>430</v>
      </c>
      <c r="AI661" s="844" t="s">
        <v>430</v>
      </c>
      <c r="AJ661" s="844">
        <v>3</v>
      </c>
      <c r="AK661" s="844">
        <v>3</v>
      </c>
      <c r="AL661" s="844">
        <v>6</v>
      </c>
      <c r="AM661" s="844">
        <v>5</v>
      </c>
      <c r="AN661" s="844">
        <v>3</v>
      </c>
      <c r="AO661" s="842"/>
      <c r="AP661" s="846" t="s">
        <v>430</v>
      </c>
      <c r="AQ661" s="846" t="s">
        <v>430</v>
      </c>
      <c r="AR661" s="846" t="s">
        <v>430</v>
      </c>
      <c r="AS661" s="846" t="s">
        <v>430</v>
      </c>
      <c r="AT661" s="846">
        <v>19.89</v>
      </c>
      <c r="AU661" s="849"/>
      <c r="AV661" s="844" t="s">
        <v>430</v>
      </c>
      <c r="AW661" s="844" t="s">
        <v>430</v>
      </c>
      <c r="AX661" s="844" t="s">
        <v>430</v>
      </c>
      <c r="AY661" s="844" t="s">
        <v>430</v>
      </c>
      <c r="AZ661" s="844">
        <v>4</v>
      </c>
      <c r="BA661" s="851"/>
      <c r="BB661" s="846">
        <v>20.999545572073298</v>
      </c>
      <c r="BC661" s="852">
        <v>0.91469513421003201</v>
      </c>
      <c r="BD661" s="852">
        <v>2.4575185485568401E-2</v>
      </c>
      <c r="BE661" s="852">
        <v>-0.56895440311327194</v>
      </c>
      <c r="BF661" s="847"/>
      <c r="BG661" s="846">
        <v>57.954999999999998</v>
      </c>
      <c r="BH661" s="846">
        <v>23.218</v>
      </c>
      <c r="BI661" s="846">
        <v>14.121600000000001</v>
      </c>
      <c r="BJ661" s="846">
        <v>4.7054</v>
      </c>
      <c r="BK661" s="842"/>
      <c r="BL661" s="855" t="s">
        <v>3585</v>
      </c>
      <c r="BM661" s="855" t="s">
        <v>3586</v>
      </c>
      <c r="BN661" s="855" t="s">
        <v>3587</v>
      </c>
      <c r="BO661" s="855" t="s">
        <v>3588</v>
      </c>
      <c r="BP661" s="855" t="s">
        <v>3589</v>
      </c>
      <c r="BQ661" s="842"/>
      <c r="BR661" s="856" t="s">
        <v>604</v>
      </c>
    </row>
    <row r="662" spans="1:70" s="428" customFormat="1" x14ac:dyDescent="0.25">
      <c r="A662" s="885" t="s">
        <v>93</v>
      </c>
      <c r="B662" s="402"/>
      <c r="C662" s="724"/>
      <c r="D662" s="402"/>
      <c r="E662" s="403"/>
      <c r="F662" s="402"/>
      <c r="G662" s="404"/>
      <c r="H662" s="406"/>
      <c r="I662" s="405">
        <v>1.6850000000000001</v>
      </c>
      <c r="J662" s="405">
        <v>1.9139999999999999</v>
      </c>
      <c r="K662" s="405">
        <v>11.778</v>
      </c>
      <c r="L662" s="405">
        <v>12.718299999999999</v>
      </c>
      <c r="M662" s="405">
        <v>9.5014000000000003</v>
      </c>
      <c r="N662" s="407">
        <v>19.611799999999999</v>
      </c>
      <c r="O662" s="405">
        <v>9.9037000000000006</v>
      </c>
      <c r="P662" s="405">
        <v>23.581900000000001</v>
      </c>
      <c r="Q662" s="405">
        <v>18.9252</v>
      </c>
      <c r="R662" s="405">
        <v>19.270700000000001</v>
      </c>
      <c r="S662" s="405">
        <v>12.8977</v>
      </c>
      <c r="T662" s="405">
        <v>8.4189000000000007</v>
      </c>
      <c r="U662" s="405">
        <v>12.1929</v>
      </c>
      <c r="V662" s="405">
        <v>11.5739</v>
      </c>
      <c r="W662" s="405">
        <v>12.8977</v>
      </c>
      <c r="X662" s="405">
        <v>14.4519</v>
      </c>
      <c r="Y662" s="406"/>
      <c r="Z662" s="403">
        <v>5</v>
      </c>
      <c r="AA662" s="403">
        <v>6</v>
      </c>
      <c r="AB662" s="403">
        <v>6</v>
      </c>
      <c r="AC662" s="403">
        <v>6</v>
      </c>
      <c r="AD662" s="403">
        <v>6</v>
      </c>
      <c r="AE662" s="403">
        <v>6</v>
      </c>
      <c r="AF662" s="403">
        <v>3</v>
      </c>
      <c r="AG662" s="403">
        <v>2</v>
      </c>
      <c r="AH662" s="403">
        <v>2</v>
      </c>
      <c r="AI662" s="403">
        <v>2</v>
      </c>
      <c r="AJ662" s="403">
        <v>6</v>
      </c>
      <c r="AK662" s="403">
        <v>6</v>
      </c>
      <c r="AL662" s="403">
        <v>6</v>
      </c>
      <c r="AM662" s="403">
        <v>6</v>
      </c>
      <c r="AN662" s="403">
        <v>6</v>
      </c>
      <c r="AO662" s="402"/>
      <c r="AP662" s="405">
        <v>19.594999999999999</v>
      </c>
      <c r="AQ662" s="405">
        <v>22.55</v>
      </c>
      <c r="AR662" s="405">
        <v>19.54</v>
      </c>
      <c r="AS662" s="405">
        <v>19.41</v>
      </c>
      <c r="AT662" s="405">
        <v>24.093333333333302</v>
      </c>
      <c r="AU662" s="408"/>
      <c r="AV662" s="403">
        <v>2</v>
      </c>
      <c r="AW662" s="403">
        <v>2</v>
      </c>
      <c r="AX662" s="403">
        <v>2</v>
      </c>
      <c r="AY662" s="403">
        <v>2</v>
      </c>
      <c r="AZ662" s="403">
        <v>6</v>
      </c>
      <c r="BA662" s="409"/>
      <c r="BB662" s="405"/>
      <c r="BC662" s="410"/>
      <c r="BD662" s="410"/>
      <c r="BE662" s="410"/>
      <c r="BF662" s="406"/>
      <c r="BG662" s="405"/>
      <c r="BH662" s="405"/>
      <c r="BI662" s="405"/>
      <c r="BJ662" s="405"/>
      <c r="BK662" s="402"/>
      <c r="BL662" s="401"/>
      <c r="BM662" s="401"/>
      <c r="BN662" s="401"/>
      <c r="BO662" s="401"/>
      <c r="BP662" s="401"/>
      <c r="BQ662" s="402"/>
      <c r="BR662" s="411"/>
    </row>
    <row r="663" spans="1:70" s="428" customFormat="1" x14ac:dyDescent="0.25">
      <c r="A663" s="886" t="s">
        <v>94</v>
      </c>
      <c r="B663" s="373"/>
      <c r="C663" s="719"/>
      <c r="D663" s="373"/>
      <c r="E663" s="346"/>
      <c r="F663" s="373"/>
      <c r="G663" s="347"/>
      <c r="H663" s="374"/>
      <c r="I663" s="348">
        <v>1.9502999999999999</v>
      </c>
      <c r="J663" s="348">
        <v>2.6301000000000001</v>
      </c>
      <c r="K663" s="348">
        <v>14.9026</v>
      </c>
      <c r="L663" s="348">
        <v>17.210699999999999</v>
      </c>
      <c r="M663" s="348">
        <v>16.177900000000001</v>
      </c>
      <c r="N663" s="350">
        <v>33.966200000000001</v>
      </c>
      <c r="O663" s="348">
        <v>13.266500000000001</v>
      </c>
      <c r="P663" s="348">
        <v>25.284600000000001</v>
      </c>
      <c r="Q663" s="348">
        <v>20.1371</v>
      </c>
      <c r="R663" s="348">
        <v>20.066299999999998</v>
      </c>
      <c r="S663" s="348">
        <v>16.358799999999999</v>
      </c>
      <c r="T663" s="348">
        <v>10.9551</v>
      </c>
      <c r="U663" s="348">
        <v>19.2346</v>
      </c>
      <c r="V663" s="348">
        <v>24.2226</v>
      </c>
      <c r="W663" s="348">
        <v>16.358799999999999</v>
      </c>
      <c r="X663" s="348">
        <v>20.839200000000002</v>
      </c>
      <c r="Y663" s="374"/>
      <c r="Z663" s="346"/>
      <c r="AA663" s="346"/>
      <c r="AB663" s="346"/>
      <c r="AC663" s="346"/>
      <c r="AD663" s="346"/>
      <c r="AE663" s="346"/>
      <c r="AF663" s="346"/>
      <c r="AG663" s="346"/>
      <c r="AH663" s="346"/>
      <c r="AI663" s="346"/>
      <c r="AJ663" s="346"/>
      <c r="AK663" s="346"/>
      <c r="AL663" s="346"/>
      <c r="AM663" s="346"/>
      <c r="AN663" s="346"/>
      <c r="AO663" s="373"/>
      <c r="AP663" s="348">
        <v>20.059999999999999</v>
      </c>
      <c r="AQ663" s="348">
        <v>24.1</v>
      </c>
      <c r="AR663" s="348">
        <v>21.77</v>
      </c>
      <c r="AS663" s="348">
        <v>22.3</v>
      </c>
      <c r="AT663" s="348">
        <v>35.79</v>
      </c>
      <c r="AU663" s="351"/>
      <c r="AV663" s="346"/>
      <c r="AW663" s="346"/>
      <c r="AX663" s="346"/>
      <c r="AY663" s="346"/>
      <c r="AZ663" s="346"/>
      <c r="BA663" s="362"/>
      <c r="BB663" s="348"/>
      <c r="BC663" s="375"/>
      <c r="BD663" s="375"/>
      <c r="BE663" s="375"/>
      <c r="BF663" s="374"/>
      <c r="BG663" s="348"/>
      <c r="BH663" s="348"/>
      <c r="BI663" s="348"/>
      <c r="BJ663" s="348"/>
      <c r="BK663" s="373"/>
      <c r="BL663" s="372"/>
      <c r="BM663" s="372"/>
      <c r="BN663" s="372"/>
      <c r="BO663" s="372"/>
      <c r="BP663" s="372"/>
      <c r="BQ663" s="373"/>
      <c r="BR663" s="354"/>
    </row>
    <row r="664" spans="1:70" s="428" customFormat="1" x14ac:dyDescent="0.25">
      <c r="A664" s="886" t="s">
        <v>95</v>
      </c>
      <c r="B664" s="373"/>
      <c r="C664" s="719"/>
      <c r="D664" s="373"/>
      <c r="E664" s="346"/>
      <c r="F664" s="373"/>
      <c r="G664" s="347"/>
      <c r="H664" s="374"/>
      <c r="I664" s="348">
        <v>1.3661000000000001</v>
      </c>
      <c r="J664" s="348">
        <v>0.56020000000000003</v>
      </c>
      <c r="K664" s="348">
        <v>6.1416000000000004</v>
      </c>
      <c r="L664" s="348">
        <v>7.4259000000000004</v>
      </c>
      <c r="M664" s="348">
        <v>6.7015000000000002</v>
      </c>
      <c r="N664" s="350">
        <v>11.6724</v>
      </c>
      <c r="O664" s="348">
        <v>5.2180999999999997</v>
      </c>
      <c r="P664" s="348">
        <v>21.879200000000001</v>
      </c>
      <c r="Q664" s="348">
        <v>17.7133</v>
      </c>
      <c r="R664" s="348">
        <v>18.475000000000001</v>
      </c>
      <c r="S664" s="348">
        <v>6.1108000000000002</v>
      </c>
      <c r="T664" s="348">
        <v>5.7869999999999999</v>
      </c>
      <c r="U664" s="348">
        <v>9.3026</v>
      </c>
      <c r="V664" s="348">
        <v>6.3023999999999996</v>
      </c>
      <c r="W664" s="348">
        <v>6.1108000000000002</v>
      </c>
      <c r="X664" s="348">
        <v>7.3087</v>
      </c>
      <c r="Y664" s="374"/>
      <c r="Z664" s="346"/>
      <c r="AA664" s="346"/>
      <c r="AB664" s="346"/>
      <c r="AC664" s="346"/>
      <c r="AD664" s="346"/>
      <c r="AE664" s="346"/>
      <c r="AF664" s="346"/>
      <c r="AG664" s="346"/>
      <c r="AH664" s="346"/>
      <c r="AI664" s="346"/>
      <c r="AJ664" s="346"/>
      <c r="AK664" s="346"/>
      <c r="AL664" s="346"/>
      <c r="AM664" s="346"/>
      <c r="AN664" s="346"/>
      <c r="AO664" s="373"/>
      <c r="AP664" s="348">
        <v>19.13</v>
      </c>
      <c r="AQ664" s="348">
        <v>21</v>
      </c>
      <c r="AR664" s="348">
        <v>17.309999999999999</v>
      </c>
      <c r="AS664" s="348">
        <v>16.52</v>
      </c>
      <c r="AT664" s="348">
        <v>18.93</v>
      </c>
      <c r="AU664" s="351"/>
      <c r="AV664" s="346"/>
      <c r="AW664" s="346"/>
      <c r="AX664" s="346"/>
      <c r="AY664" s="346"/>
      <c r="AZ664" s="346"/>
      <c r="BA664" s="362"/>
      <c r="BB664" s="348"/>
      <c r="BC664" s="375"/>
      <c r="BD664" s="375"/>
      <c r="BE664" s="375"/>
      <c r="BF664" s="374"/>
      <c r="BG664" s="348"/>
      <c r="BH664" s="348"/>
      <c r="BI664" s="348"/>
      <c r="BJ664" s="348"/>
      <c r="BK664" s="373"/>
      <c r="BL664" s="372"/>
      <c r="BM664" s="372"/>
      <c r="BN664" s="372"/>
      <c r="BO664" s="372"/>
      <c r="BP664" s="372"/>
      <c r="BQ664" s="373"/>
      <c r="BR664" s="354"/>
    </row>
    <row r="665" spans="1:70" s="428" customFormat="1" x14ac:dyDescent="0.25">
      <c r="A665" s="887" t="s">
        <v>96</v>
      </c>
      <c r="B665" s="413"/>
      <c r="C665" s="725"/>
      <c r="D665" s="413"/>
      <c r="E665" s="414"/>
      <c r="F665" s="413"/>
      <c r="G665" s="415"/>
      <c r="H665" s="417"/>
      <c r="I665" s="416">
        <v>1.7319</v>
      </c>
      <c r="J665" s="416">
        <v>2.0585499999999999</v>
      </c>
      <c r="K665" s="416">
        <v>12.8857</v>
      </c>
      <c r="L665" s="416">
        <v>12.7378</v>
      </c>
      <c r="M665" s="416">
        <v>7.8334000000000001</v>
      </c>
      <c r="N665" s="418">
        <v>16.697800000000001</v>
      </c>
      <c r="O665" s="416">
        <v>11.2264</v>
      </c>
      <c r="P665" s="416">
        <v>23.581900000000001</v>
      </c>
      <c r="Q665" s="416">
        <v>18.9252</v>
      </c>
      <c r="R665" s="416">
        <v>19.270700000000001</v>
      </c>
      <c r="S665" s="416">
        <v>14.414999999999999</v>
      </c>
      <c r="T665" s="416">
        <v>8.0588999999999995</v>
      </c>
      <c r="U665" s="416">
        <v>10.096500000000001</v>
      </c>
      <c r="V665" s="416">
        <v>9.0222999999999995</v>
      </c>
      <c r="W665" s="416">
        <v>14.414999999999999</v>
      </c>
      <c r="X665" s="416">
        <v>14.904999999999999</v>
      </c>
      <c r="Y665" s="417"/>
      <c r="Z665" s="414"/>
      <c r="AA665" s="414"/>
      <c r="AB665" s="414"/>
      <c r="AC665" s="414"/>
      <c r="AD665" s="414"/>
      <c r="AE665" s="414"/>
      <c r="AF665" s="414"/>
      <c r="AG665" s="414"/>
      <c r="AH665" s="414"/>
      <c r="AI665" s="414"/>
      <c r="AJ665" s="414"/>
      <c r="AK665" s="414"/>
      <c r="AL665" s="414"/>
      <c r="AM665" s="414"/>
      <c r="AN665" s="414"/>
      <c r="AO665" s="413"/>
      <c r="AP665" s="416">
        <v>19.600000000000001</v>
      </c>
      <c r="AQ665" s="416">
        <v>22.55</v>
      </c>
      <c r="AR665" s="416">
        <v>19.54</v>
      </c>
      <c r="AS665" s="416">
        <v>19.41</v>
      </c>
      <c r="AT665" s="416">
        <v>20.46</v>
      </c>
      <c r="AU665" s="419"/>
      <c r="AV665" s="414"/>
      <c r="AW665" s="414"/>
      <c r="AX665" s="414"/>
      <c r="AY665" s="414"/>
      <c r="AZ665" s="414"/>
      <c r="BA665" s="420"/>
      <c r="BB665" s="416"/>
      <c r="BC665" s="421"/>
      <c r="BD665" s="421"/>
      <c r="BE665" s="421"/>
      <c r="BF665" s="417"/>
      <c r="BG665" s="416"/>
      <c r="BH665" s="416"/>
      <c r="BI665" s="416"/>
      <c r="BJ665" s="416"/>
      <c r="BK665" s="413"/>
      <c r="BL665" s="412"/>
      <c r="BM665" s="412"/>
      <c r="BN665" s="412"/>
      <c r="BO665" s="412"/>
      <c r="BP665" s="412"/>
      <c r="BQ665" s="413"/>
      <c r="BR665" s="422"/>
    </row>
    <row r="666" spans="1:70" s="428" customFormat="1" ht="14.5" customHeight="1" x14ac:dyDescent="0.35">
      <c r="A666" s="874" t="s">
        <v>4039</v>
      </c>
      <c r="B666" s="862"/>
      <c r="C666" s="863"/>
      <c r="D666" s="862"/>
      <c r="E666" s="864"/>
      <c r="F666" s="862"/>
      <c r="G666" s="865"/>
      <c r="H666" s="867"/>
      <c r="I666" s="866"/>
      <c r="J666" s="866"/>
      <c r="K666" s="866"/>
      <c r="L666" s="866"/>
      <c r="M666" s="866"/>
      <c r="N666" s="868"/>
      <c r="O666" s="866"/>
      <c r="P666" s="866"/>
      <c r="Q666" s="866"/>
      <c r="R666" s="866"/>
      <c r="S666" s="866"/>
      <c r="T666" s="866"/>
      <c r="U666" s="866"/>
      <c r="V666" s="866"/>
      <c r="W666" s="866"/>
      <c r="X666" s="866"/>
      <c r="Y666" s="867"/>
      <c r="Z666" s="864"/>
      <c r="AA666" s="864"/>
      <c r="AB666" s="864"/>
      <c r="AC666" s="864"/>
      <c r="AD666" s="864"/>
      <c r="AE666" s="864"/>
      <c r="AF666" s="864"/>
      <c r="AG666" s="864"/>
      <c r="AH666" s="864"/>
      <c r="AI666" s="864"/>
      <c r="AJ666" s="864"/>
      <c r="AK666" s="864"/>
      <c r="AL666" s="864"/>
      <c r="AM666" s="864"/>
      <c r="AN666" s="864"/>
      <c r="AO666" s="862"/>
      <c r="AP666" s="866"/>
      <c r="AQ666" s="866"/>
      <c r="AR666" s="866"/>
      <c r="AS666" s="866"/>
      <c r="AT666" s="866"/>
      <c r="AU666" s="869"/>
      <c r="AV666" s="864"/>
      <c r="AW666" s="864"/>
      <c r="AX666" s="864"/>
      <c r="AY666" s="864"/>
      <c r="AZ666" s="864"/>
      <c r="BA666" s="870"/>
      <c r="BB666" s="866"/>
      <c r="BC666" s="871"/>
      <c r="BD666" s="871"/>
      <c r="BE666" s="871"/>
      <c r="BF666" s="867"/>
      <c r="BG666" s="866"/>
      <c r="BH666" s="866"/>
      <c r="BI666" s="866"/>
      <c r="BJ666" s="866"/>
      <c r="BK666" s="862"/>
      <c r="BL666" s="872"/>
      <c r="BM666" s="872"/>
      <c r="BN666" s="872"/>
      <c r="BO666" s="872"/>
      <c r="BP666" s="872"/>
      <c r="BQ666" s="862"/>
      <c r="BR666" s="873"/>
    </row>
    <row r="667" spans="1:70" s="428" customFormat="1" x14ac:dyDescent="0.25">
      <c r="A667" s="345" t="s">
        <v>4040</v>
      </c>
      <c r="B667" s="373"/>
      <c r="C667" s="719">
        <v>41275</v>
      </c>
      <c r="D667" s="373"/>
      <c r="E667" s="346">
        <v>6728.99</v>
      </c>
      <c r="F667" s="373"/>
      <c r="G667" s="347">
        <v>40.668300000000002</v>
      </c>
      <c r="H667" s="374"/>
      <c r="I667" s="348">
        <v>0.81410000000000005</v>
      </c>
      <c r="J667" s="348">
        <v>0.70620000000000005</v>
      </c>
      <c r="K667" s="348">
        <v>10.541700000000001</v>
      </c>
      <c r="L667" s="348">
        <v>8.5226000000000006</v>
      </c>
      <c r="M667" s="348">
        <v>10.5525</v>
      </c>
      <c r="N667" s="350">
        <v>20.973400000000002</v>
      </c>
      <c r="O667" s="348">
        <v>9.5385000000000009</v>
      </c>
      <c r="P667" s="348">
        <v>33.696899999999999</v>
      </c>
      <c r="Q667" s="348">
        <v>29.516999999999999</v>
      </c>
      <c r="R667" s="348">
        <v>16.621500000000001</v>
      </c>
      <c r="S667" s="348">
        <v>12.1952</v>
      </c>
      <c r="T667" s="348">
        <v>8.4565999999999999</v>
      </c>
      <c r="U667" s="348">
        <v>14.120799999999999</v>
      </c>
      <c r="V667" s="348">
        <v>13.4392</v>
      </c>
      <c r="W667" s="348">
        <v>12.1952</v>
      </c>
      <c r="X667" s="348">
        <v>12.5846</v>
      </c>
      <c r="Y667" s="374"/>
      <c r="Z667" s="346">
        <v>5</v>
      </c>
      <c r="AA667" s="346">
        <v>3</v>
      </c>
      <c r="AB667" s="346">
        <v>4</v>
      </c>
      <c r="AC667" s="346">
        <v>3</v>
      </c>
      <c r="AD667" s="346">
        <v>2</v>
      </c>
      <c r="AE667" s="346">
        <v>1</v>
      </c>
      <c r="AF667" s="346">
        <v>1</v>
      </c>
      <c r="AG667" s="346">
        <v>1</v>
      </c>
      <c r="AH667" s="346">
        <v>1</v>
      </c>
      <c r="AI667" s="346">
        <v>2</v>
      </c>
      <c r="AJ667" s="346">
        <v>4</v>
      </c>
      <c r="AK667" s="346">
        <v>2</v>
      </c>
      <c r="AL667" s="346">
        <v>2</v>
      </c>
      <c r="AM667" s="346">
        <v>1</v>
      </c>
      <c r="AN667" s="346">
        <v>4</v>
      </c>
      <c r="AO667" s="373"/>
      <c r="AP667" s="348">
        <v>20.66</v>
      </c>
      <c r="AQ667" s="348">
        <v>27.31</v>
      </c>
      <c r="AR667" s="348">
        <v>27.97</v>
      </c>
      <c r="AS667" s="348">
        <v>21.78</v>
      </c>
      <c r="AT667" s="348">
        <v>25.29</v>
      </c>
      <c r="AU667" s="351"/>
      <c r="AV667" s="346">
        <v>2</v>
      </c>
      <c r="AW667" s="346">
        <v>1</v>
      </c>
      <c r="AX667" s="346">
        <v>1</v>
      </c>
      <c r="AY667" s="346">
        <v>1</v>
      </c>
      <c r="AZ667" s="346">
        <v>2</v>
      </c>
      <c r="BA667" s="362"/>
      <c r="BB667" s="348">
        <v>22.224673005953399</v>
      </c>
      <c r="BC667" s="375">
        <v>0.94215747841201902</v>
      </c>
      <c r="BD667" s="375">
        <v>0.100105223945746</v>
      </c>
      <c r="BE667" s="375">
        <v>9.2764343025677501E-2</v>
      </c>
      <c r="BF667" s="374"/>
      <c r="BG667" s="348">
        <v>72.555400000000006</v>
      </c>
      <c r="BH667" s="348">
        <v>17.367599999999999</v>
      </c>
      <c r="BI667" s="348">
        <v>5.1989700000000001</v>
      </c>
      <c r="BJ667" s="348">
        <v>4.8780299999999999</v>
      </c>
      <c r="BK667" s="373"/>
      <c r="BL667" s="372" t="s">
        <v>3592</v>
      </c>
      <c r="BM667" s="372" t="s">
        <v>3593</v>
      </c>
      <c r="BN667" s="372" t="s">
        <v>3594</v>
      </c>
      <c r="BO667" s="372" t="s">
        <v>3595</v>
      </c>
      <c r="BP667" s="372" t="s">
        <v>3596</v>
      </c>
      <c r="BQ667" s="373"/>
      <c r="BR667" s="354" t="s">
        <v>526</v>
      </c>
    </row>
    <row r="668" spans="1:70" s="428" customFormat="1" x14ac:dyDescent="0.25">
      <c r="A668" s="345" t="s">
        <v>4041</v>
      </c>
      <c r="B668" s="373"/>
      <c r="C668" s="719">
        <v>43829</v>
      </c>
      <c r="D668" s="373"/>
      <c r="E668" s="346">
        <v>6084.59</v>
      </c>
      <c r="F668" s="373"/>
      <c r="G668" s="347">
        <v>41.47</v>
      </c>
      <c r="H668" s="374"/>
      <c r="I668" s="348">
        <v>1.0478000000000001</v>
      </c>
      <c r="J668" s="348">
        <v>1.2698</v>
      </c>
      <c r="K668" s="348">
        <v>11.5985</v>
      </c>
      <c r="L668" s="348">
        <v>8.7594999999999992</v>
      </c>
      <c r="M668" s="348">
        <v>11.030799999999999</v>
      </c>
      <c r="N668" s="350">
        <v>20.603899999999999</v>
      </c>
      <c r="O668" s="348">
        <v>6.2478999999999996</v>
      </c>
      <c r="P668" s="348">
        <v>31.0548</v>
      </c>
      <c r="Q668" s="348">
        <v>29.496099999999998</v>
      </c>
      <c r="R668" s="348" t="s">
        <v>430</v>
      </c>
      <c r="S668" s="348">
        <v>14.148099999999999</v>
      </c>
      <c r="T668" s="348">
        <v>8.8736999999999995</v>
      </c>
      <c r="U668" s="348">
        <v>14.4948</v>
      </c>
      <c r="V668" s="348">
        <v>12.720800000000001</v>
      </c>
      <c r="W668" s="348">
        <v>14.148099999999999</v>
      </c>
      <c r="X668" s="348">
        <v>25.200900000000001</v>
      </c>
      <c r="Y668" s="374"/>
      <c r="Z668" s="346">
        <v>3</v>
      </c>
      <c r="AA668" s="346">
        <v>2</v>
      </c>
      <c r="AB668" s="346">
        <v>3</v>
      </c>
      <c r="AC668" s="346">
        <v>2</v>
      </c>
      <c r="AD668" s="346">
        <v>1</v>
      </c>
      <c r="AE668" s="346">
        <v>2</v>
      </c>
      <c r="AF668" s="346">
        <v>4</v>
      </c>
      <c r="AG668" s="346">
        <v>3</v>
      </c>
      <c r="AH668" s="346">
        <v>2</v>
      </c>
      <c r="AI668" s="346" t="s">
        <v>430</v>
      </c>
      <c r="AJ668" s="346">
        <v>3</v>
      </c>
      <c r="AK668" s="346">
        <v>1</v>
      </c>
      <c r="AL668" s="346">
        <v>1</v>
      </c>
      <c r="AM668" s="346">
        <v>2</v>
      </c>
      <c r="AN668" s="346">
        <v>3</v>
      </c>
      <c r="AO668" s="373"/>
      <c r="AP668" s="348" t="s">
        <v>430</v>
      </c>
      <c r="AQ668" s="348" t="s">
        <v>430</v>
      </c>
      <c r="AR668" s="348">
        <v>26.34</v>
      </c>
      <c r="AS668" s="348">
        <v>19.39</v>
      </c>
      <c r="AT668" s="348">
        <v>25.77</v>
      </c>
      <c r="AU668" s="351"/>
      <c r="AV668" s="346" t="s">
        <v>430</v>
      </c>
      <c r="AW668" s="346" t="s">
        <v>430</v>
      </c>
      <c r="AX668" s="346">
        <v>2</v>
      </c>
      <c r="AY668" s="346">
        <v>2</v>
      </c>
      <c r="AZ668" s="346">
        <v>1</v>
      </c>
      <c r="BA668" s="362"/>
      <c r="BB668" s="348">
        <v>22.807451937619099</v>
      </c>
      <c r="BC668" s="375">
        <v>0.97180535810176505</v>
      </c>
      <c r="BD668" s="375">
        <v>9.0240225203367205E-2</v>
      </c>
      <c r="BE668" s="375">
        <v>-0.140983163150038</v>
      </c>
      <c r="BF668" s="374"/>
      <c r="BG668" s="348">
        <v>67.783900000000003</v>
      </c>
      <c r="BH668" s="348">
        <v>22.864899999999999</v>
      </c>
      <c r="BI668" s="348">
        <v>6.42082</v>
      </c>
      <c r="BJ668" s="348">
        <v>2.93038</v>
      </c>
      <c r="BK668" s="373"/>
      <c r="BL668" s="372" t="s">
        <v>3598</v>
      </c>
      <c r="BM668" s="372" t="s">
        <v>3599</v>
      </c>
      <c r="BN668" s="372" t="s">
        <v>3600</v>
      </c>
      <c r="BO668" s="372" t="s">
        <v>3601</v>
      </c>
      <c r="BP668" s="372" t="s">
        <v>3602</v>
      </c>
      <c r="BQ668" s="373"/>
      <c r="BR668" s="354" t="s">
        <v>463</v>
      </c>
    </row>
    <row r="669" spans="1:70" s="428" customFormat="1" x14ac:dyDescent="0.25">
      <c r="A669" s="345" t="s">
        <v>4042</v>
      </c>
      <c r="B669" s="373"/>
      <c r="C669" s="719">
        <v>44816</v>
      </c>
      <c r="D669" s="373"/>
      <c r="E669" s="346">
        <v>1977.59</v>
      </c>
      <c r="F669" s="373"/>
      <c r="G669" s="347">
        <v>23.87</v>
      </c>
      <c r="H669" s="374"/>
      <c r="I669" s="348">
        <v>0.88759999999999994</v>
      </c>
      <c r="J669" s="348">
        <v>0.67479999999999996</v>
      </c>
      <c r="K669" s="348">
        <v>9.3950999999999993</v>
      </c>
      <c r="L669" s="348">
        <v>7.9602000000000004</v>
      </c>
      <c r="M669" s="348">
        <v>7.5709999999999997</v>
      </c>
      <c r="N669" s="350">
        <v>15.113899999999999</v>
      </c>
      <c r="O669" s="348">
        <v>8.0800999999999998</v>
      </c>
      <c r="P669" s="348">
        <v>29.474</v>
      </c>
      <c r="Q669" s="348" t="s">
        <v>430</v>
      </c>
      <c r="R669" s="348" t="s">
        <v>430</v>
      </c>
      <c r="S669" s="348">
        <v>11.594200000000001</v>
      </c>
      <c r="T669" s="348">
        <v>7.0404</v>
      </c>
      <c r="U669" s="348">
        <v>10.407</v>
      </c>
      <c r="V669" s="348">
        <v>10</v>
      </c>
      <c r="W669" s="348">
        <v>11.594200000000001</v>
      </c>
      <c r="X669" s="348">
        <v>27.129100000000001</v>
      </c>
      <c r="Y669" s="374"/>
      <c r="Z669" s="346">
        <v>4</v>
      </c>
      <c r="AA669" s="346">
        <v>4</v>
      </c>
      <c r="AB669" s="346">
        <v>5</v>
      </c>
      <c r="AC669" s="346">
        <v>4</v>
      </c>
      <c r="AD669" s="346">
        <v>3</v>
      </c>
      <c r="AE669" s="346">
        <v>4</v>
      </c>
      <c r="AF669" s="346">
        <v>3</v>
      </c>
      <c r="AG669" s="346">
        <v>4</v>
      </c>
      <c r="AH669" s="346" t="s">
        <v>430</v>
      </c>
      <c r="AI669" s="346" t="s">
        <v>430</v>
      </c>
      <c r="AJ669" s="346">
        <v>5</v>
      </c>
      <c r="AK669" s="346">
        <v>3</v>
      </c>
      <c r="AL669" s="346">
        <v>3</v>
      </c>
      <c r="AM669" s="346">
        <v>3</v>
      </c>
      <c r="AN669" s="346">
        <v>5</v>
      </c>
      <c r="AO669" s="373"/>
      <c r="AP669" s="348" t="s">
        <v>430</v>
      </c>
      <c r="AQ669" s="348" t="s">
        <v>430</v>
      </c>
      <c r="AR669" s="348" t="s">
        <v>430</v>
      </c>
      <c r="AS669" s="348">
        <v>18.32</v>
      </c>
      <c r="AT669" s="348">
        <v>19.46</v>
      </c>
      <c r="AU669" s="351"/>
      <c r="AV669" s="346" t="s">
        <v>430</v>
      </c>
      <c r="AW669" s="346" t="s">
        <v>430</v>
      </c>
      <c r="AX669" s="346" t="s">
        <v>430</v>
      </c>
      <c r="AY669" s="346">
        <v>4</v>
      </c>
      <c r="AZ669" s="346">
        <v>4</v>
      </c>
      <c r="BA669" s="362"/>
      <c r="BB669" s="348">
        <v>19.914468275252801</v>
      </c>
      <c r="BC669" s="375">
        <v>0.84951119460023194</v>
      </c>
      <c r="BD669" s="375">
        <v>9.4432365171132807E-2</v>
      </c>
      <c r="BE669" s="375">
        <v>-4.1818628199336502E-2</v>
      </c>
      <c r="BF669" s="374"/>
      <c r="BG669" s="348">
        <v>65.481200000000001</v>
      </c>
      <c r="BH669" s="348">
        <v>18.070399999999999</v>
      </c>
      <c r="BI669" s="348">
        <v>10.702199999999999</v>
      </c>
      <c r="BJ669" s="348">
        <v>5.7462</v>
      </c>
      <c r="BK669" s="373"/>
      <c r="BL669" s="372" t="s">
        <v>3604</v>
      </c>
      <c r="BM669" s="372" t="s">
        <v>3605</v>
      </c>
      <c r="BN669" s="372" t="s">
        <v>3558</v>
      </c>
      <c r="BO669" s="372" t="s">
        <v>3606</v>
      </c>
      <c r="BP669" s="372" t="s">
        <v>3607</v>
      </c>
      <c r="BQ669" s="373"/>
      <c r="BR669" s="354" t="s">
        <v>463</v>
      </c>
    </row>
    <row r="670" spans="1:70" s="428" customFormat="1" x14ac:dyDescent="0.25">
      <c r="A670" s="345" t="s">
        <v>4043</v>
      </c>
      <c r="B670" s="373"/>
      <c r="C670" s="719">
        <v>41275</v>
      </c>
      <c r="D670" s="373"/>
      <c r="E670" s="346">
        <v>1539.88</v>
      </c>
      <c r="F670" s="373"/>
      <c r="G670" s="347">
        <v>82.66</v>
      </c>
      <c r="H670" s="374"/>
      <c r="I670" s="348">
        <v>1.1874</v>
      </c>
      <c r="J670" s="348">
        <v>0.19389999999999999</v>
      </c>
      <c r="K670" s="348">
        <v>12.4932</v>
      </c>
      <c r="L670" s="348">
        <v>5.1386000000000003</v>
      </c>
      <c r="M670" s="348">
        <v>5.9607999999999999</v>
      </c>
      <c r="N670" s="350">
        <v>19.095600000000001</v>
      </c>
      <c r="O670" s="348">
        <v>9.5175999999999998</v>
      </c>
      <c r="P670" s="348">
        <v>31.480599999999999</v>
      </c>
      <c r="Q670" s="348">
        <v>27.6631</v>
      </c>
      <c r="R670" s="348">
        <v>19.547899999999998</v>
      </c>
      <c r="S670" s="348">
        <v>15.2698</v>
      </c>
      <c r="T670" s="348">
        <v>4.6859000000000002</v>
      </c>
      <c r="U670" s="348">
        <v>9.2952999999999992</v>
      </c>
      <c r="V670" s="348">
        <v>6.7407000000000004</v>
      </c>
      <c r="W670" s="348">
        <v>15.2698</v>
      </c>
      <c r="X670" s="348">
        <v>16.9068</v>
      </c>
      <c r="Y670" s="374"/>
      <c r="Z670" s="346">
        <v>2</v>
      </c>
      <c r="AA670" s="346">
        <v>5</v>
      </c>
      <c r="AB670" s="346">
        <v>2</v>
      </c>
      <c r="AC670" s="346">
        <v>5</v>
      </c>
      <c r="AD670" s="346">
        <v>5</v>
      </c>
      <c r="AE670" s="346">
        <v>3</v>
      </c>
      <c r="AF670" s="346">
        <v>2</v>
      </c>
      <c r="AG670" s="346">
        <v>2</v>
      </c>
      <c r="AH670" s="346">
        <v>3</v>
      </c>
      <c r="AI670" s="346">
        <v>1</v>
      </c>
      <c r="AJ670" s="346">
        <v>2</v>
      </c>
      <c r="AK670" s="346">
        <v>5</v>
      </c>
      <c r="AL670" s="346">
        <v>4</v>
      </c>
      <c r="AM670" s="346">
        <v>4</v>
      </c>
      <c r="AN670" s="346">
        <v>2</v>
      </c>
      <c r="AO670" s="373"/>
      <c r="AP670" s="348">
        <v>21.72</v>
      </c>
      <c r="AQ670" s="348">
        <v>26.23</v>
      </c>
      <c r="AR670" s="348">
        <v>25.86</v>
      </c>
      <c r="AS670" s="348">
        <v>18.93</v>
      </c>
      <c r="AT670" s="348">
        <v>17.03</v>
      </c>
      <c r="AU670" s="351"/>
      <c r="AV670" s="346">
        <v>1</v>
      </c>
      <c r="AW670" s="346">
        <v>2</v>
      </c>
      <c r="AX670" s="346">
        <v>3</v>
      </c>
      <c r="AY670" s="346">
        <v>3</v>
      </c>
      <c r="AZ670" s="346">
        <v>5</v>
      </c>
      <c r="BA670" s="362"/>
      <c r="BB670" s="348">
        <v>23.3168527620204</v>
      </c>
      <c r="BC670" s="375">
        <v>0.97342879300574803</v>
      </c>
      <c r="BD670" s="375">
        <v>9.0151271686476395E-2</v>
      </c>
      <c r="BE670" s="375">
        <v>-0.100762562433089</v>
      </c>
      <c r="BF670" s="374"/>
      <c r="BG670" s="348">
        <v>54.169199999999996</v>
      </c>
      <c r="BH670" s="348">
        <v>33.827199999999998</v>
      </c>
      <c r="BI670" s="348">
        <v>8.5340699999999998</v>
      </c>
      <c r="BJ670" s="348">
        <v>3.4695299999999998</v>
      </c>
      <c r="BK670" s="373"/>
      <c r="BL670" s="372" t="s">
        <v>3609</v>
      </c>
      <c r="BM670" s="372" t="s">
        <v>3610</v>
      </c>
      <c r="BN670" s="372" t="s">
        <v>3611</v>
      </c>
      <c r="BO670" s="372" t="s">
        <v>2336</v>
      </c>
      <c r="BP670" s="372" t="s">
        <v>3612</v>
      </c>
      <c r="BQ670" s="373"/>
      <c r="BR670" s="354" t="s">
        <v>513</v>
      </c>
    </row>
    <row r="671" spans="1:70" s="428" customFormat="1" x14ac:dyDescent="0.25">
      <c r="A671" s="345" t="s">
        <v>4044</v>
      </c>
      <c r="B671" s="373"/>
      <c r="C671" s="719">
        <v>45342</v>
      </c>
      <c r="D671" s="373"/>
      <c r="E671" s="346">
        <v>494.411</v>
      </c>
      <c r="F671" s="373"/>
      <c r="G671" s="347">
        <v>11.2272</v>
      </c>
      <c r="H671" s="374"/>
      <c r="I671" s="348">
        <v>2.2829999999999999</v>
      </c>
      <c r="J671" s="348">
        <v>2.3912</v>
      </c>
      <c r="K671" s="348">
        <v>20.424800000000001</v>
      </c>
      <c r="L671" s="348">
        <v>16.288599999999999</v>
      </c>
      <c r="M671" s="348">
        <v>6.6839000000000004</v>
      </c>
      <c r="N671" s="350">
        <v>11.5875</v>
      </c>
      <c r="O671" s="348">
        <v>1.2413000000000001</v>
      </c>
      <c r="P671" s="348" t="s">
        <v>430</v>
      </c>
      <c r="Q671" s="348" t="s">
        <v>430</v>
      </c>
      <c r="R671" s="348" t="s">
        <v>430</v>
      </c>
      <c r="S671" s="348">
        <v>23.233599999999999</v>
      </c>
      <c r="T671" s="348">
        <v>5.9340000000000002</v>
      </c>
      <c r="U671" s="348">
        <v>8.5593000000000004</v>
      </c>
      <c r="V671" s="348">
        <v>4.3672000000000004</v>
      </c>
      <c r="W671" s="348">
        <v>23.233599999999999</v>
      </c>
      <c r="X671" s="348">
        <v>5.4442000000000004</v>
      </c>
      <c r="Y671" s="374"/>
      <c r="Z671" s="346">
        <v>1</v>
      </c>
      <c r="AA671" s="346">
        <v>1</v>
      </c>
      <c r="AB671" s="346">
        <v>1</v>
      </c>
      <c r="AC671" s="346">
        <v>1</v>
      </c>
      <c r="AD671" s="346">
        <v>4</v>
      </c>
      <c r="AE671" s="346">
        <v>5</v>
      </c>
      <c r="AF671" s="346">
        <v>5</v>
      </c>
      <c r="AG671" s="346" t="s">
        <v>430</v>
      </c>
      <c r="AH671" s="346" t="s">
        <v>430</v>
      </c>
      <c r="AI671" s="346" t="s">
        <v>430</v>
      </c>
      <c r="AJ671" s="346">
        <v>1</v>
      </c>
      <c r="AK671" s="346">
        <v>4</v>
      </c>
      <c r="AL671" s="346">
        <v>5</v>
      </c>
      <c r="AM671" s="346">
        <v>5</v>
      </c>
      <c r="AN671" s="346">
        <v>1</v>
      </c>
      <c r="AO671" s="373"/>
      <c r="AP671" s="348" t="s">
        <v>430</v>
      </c>
      <c r="AQ671" s="348" t="s">
        <v>430</v>
      </c>
      <c r="AR671" s="348" t="s">
        <v>430</v>
      </c>
      <c r="AS671" s="348" t="s">
        <v>430</v>
      </c>
      <c r="AT671" s="348">
        <v>20.77</v>
      </c>
      <c r="AU671" s="351"/>
      <c r="AV671" s="346" t="s">
        <v>430</v>
      </c>
      <c r="AW671" s="346" t="s">
        <v>430</v>
      </c>
      <c r="AX671" s="346" t="s">
        <v>430</v>
      </c>
      <c r="AY671" s="346" t="s">
        <v>430</v>
      </c>
      <c r="AZ671" s="346">
        <v>3</v>
      </c>
      <c r="BA671" s="362"/>
      <c r="BB671" s="348">
        <v>24.865903956624699</v>
      </c>
      <c r="BC671" s="375">
        <v>1.0136395904579001</v>
      </c>
      <c r="BD671" s="375">
        <v>4.8208597277422296E-3</v>
      </c>
      <c r="BE671" s="375">
        <v>-0.20811834797701201</v>
      </c>
      <c r="BF671" s="374"/>
      <c r="BG671" s="348">
        <v>26.185500000000001</v>
      </c>
      <c r="BH671" s="348">
        <v>25.094799999999999</v>
      </c>
      <c r="BI671" s="348">
        <v>22.2836</v>
      </c>
      <c r="BJ671" s="348">
        <v>26.4361</v>
      </c>
      <c r="BK671" s="373"/>
      <c r="BL671" s="372" t="s">
        <v>3614</v>
      </c>
      <c r="BM671" s="372" t="s">
        <v>3615</v>
      </c>
      <c r="BN671" s="372" t="s">
        <v>3616</v>
      </c>
      <c r="BO671" s="372" t="s">
        <v>3617</v>
      </c>
      <c r="BP671" s="372" t="s">
        <v>3618</v>
      </c>
      <c r="BQ671" s="373"/>
      <c r="BR671" s="354" t="s">
        <v>548</v>
      </c>
    </row>
    <row r="672" spans="1:70" s="428" customFormat="1" x14ac:dyDescent="0.25">
      <c r="A672" s="885" t="s">
        <v>93</v>
      </c>
      <c r="B672" s="402"/>
      <c r="C672" s="724"/>
      <c r="D672" s="402"/>
      <c r="E672" s="403"/>
      <c r="F672" s="402"/>
      <c r="G672" s="404"/>
      <c r="H672" s="406"/>
      <c r="I672" s="405">
        <v>1.244</v>
      </c>
      <c r="J672" s="405">
        <v>1.0471999999999999</v>
      </c>
      <c r="K672" s="405">
        <v>12.890700000000001</v>
      </c>
      <c r="L672" s="405">
        <v>9.3338999999999999</v>
      </c>
      <c r="M672" s="405">
        <v>8.3597999999999999</v>
      </c>
      <c r="N672" s="407">
        <v>17.474900000000002</v>
      </c>
      <c r="O672" s="405">
        <v>6.9250999999999996</v>
      </c>
      <c r="P672" s="405">
        <v>31.426600000000001</v>
      </c>
      <c r="Q672" s="405">
        <v>28.892099999999999</v>
      </c>
      <c r="R672" s="405">
        <v>18.084700000000002</v>
      </c>
      <c r="S672" s="405">
        <v>15.2882</v>
      </c>
      <c r="T672" s="405">
        <v>6.9981</v>
      </c>
      <c r="U672" s="405">
        <v>11.375400000000001</v>
      </c>
      <c r="V672" s="405">
        <v>9.4535999999999998</v>
      </c>
      <c r="W672" s="405">
        <v>15.2882</v>
      </c>
      <c r="X672" s="405">
        <v>17.453099999999999</v>
      </c>
      <c r="Y672" s="406"/>
      <c r="Z672" s="403">
        <v>5</v>
      </c>
      <c r="AA672" s="403">
        <v>5</v>
      </c>
      <c r="AB672" s="403">
        <v>5</v>
      </c>
      <c r="AC672" s="403">
        <v>5</v>
      </c>
      <c r="AD672" s="403">
        <v>5</v>
      </c>
      <c r="AE672" s="403">
        <v>5</v>
      </c>
      <c r="AF672" s="403">
        <v>5</v>
      </c>
      <c r="AG672" s="403">
        <v>4</v>
      </c>
      <c r="AH672" s="403">
        <v>3</v>
      </c>
      <c r="AI672" s="403">
        <v>2</v>
      </c>
      <c r="AJ672" s="403">
        <v>5</v>
      </c>
      <c r="AK672" s="403">
        <v>5</v>
      </c>
      <c r="AL672" s="403">
        <v>5</v>
      </c>
      <c r="AM672" s="403">
        <v>5</v>
      </c>
      <c r="AN672" s="403">
        <v>5</v>
      </c>
      <c r="AO672" s="402"/>
      <c r="AP672" s="405">
        <v>21.19</v>
      </c>
      <c r="AQ672" s="405">
        <v>26.77</v>
      </c>
      <c r="AR672" s="405">
        <v>26.723333333333301</v>
      </c>
      <c r="AS672" s="405">
        <v>19.605</v>
      </c>
      <c r="AT672" s="405">
        <v>21.664000000000001</v>
      </c>
      <c r="AU672" s="408"/>
      <c r="AV672" s="403">
        <v>2</v>
      </c>
      <c r="AW672" s="403">
        <v>2</v>
      </c>
      <c r="AX672" s="403">
        <v>3</v>
      </c>
      <c r="AY672" s="403">
        <v>4</v>
      </c>
      <c r="AZ672" s="403">
        <v>5</v>
      </c>
      <c r="BA672" s="409"/>
      <c r="BB672" s="405"/>
      <c r="BC672" s="410"/>
      <c r="BD672" s="410"/>
      <c r="BE672" s="410"/>
      <c r="BF672" s="406"/>
      <c r="BG672" s="405"/>
      <c r="BH672" s="405"/>
      <c r="BI672" s="405"/>
      <c r="BJ672" s="405"/>
      <c r="BK672" s="402"/>
      <c r="BL672" s="401"/>
      <c r="BM672" s="401"/>
      <c r="BN672" s="401"/>
      <c r="BO672" s="401"/>
      <c r="BP672" s="401"/>
      <c r="BQ672" s="402"/>
      <c r="BR672" s="411"/>
    </row>
    <row r="673" spans="1:70" s="428" customFormat="1" x14ac:dyDescent="0.25">
      <c r="A673" s="886" t="s">
        <v>94</v>
      </c>
      <c r="B673" s="373"/>
      <c r="C673" s="719"/>
      <c r="D673" s="373"/>
      <c r="E673" s="346"/>
      <c r="F673" s="373"/>
      <c r="G673" s="347"/>
      <c r="H673" s="374"/>
      <c r="I673" s="348">
        <v>2.2829999999999999</v>
      </c>
      <c r="J673" s="348">
        <v>2.3912</v>
      </c>
      <c r="K673" s="348">
        <v>20.424800000000001</v>
      </c>
      <c r="L673" s="348">
        <v>16.288599999999999</v>
      </c>
      <c r="M673" s="348">
        <v>11.030799999999999</v>
      </c>
      <c r="N673" s="350">
        <v>20.973400000000002</v>
      </c>
      <c r="O673" s="348">
        <v>9.5385000000000009</v>
      </c>
      <c r="P673" s="348">
        <v>33.696899999999999</v>
      </c>
      <c r="Q673" s="348">
        <v>29.516999999999999</v>
      </c>
      <c r="R673" s="348">
        <v>19.547899999999998</v>
      </c>
      <c r="S673" s="348">
        <v>23.233599999999999</v>
      </c>
      <c r="T673" s="348">
        <v>8.8736999999999995</v>
      </c>
      <c r="U673" s="348">
        <v>14.4948</v>
      </c>
      <c r="V673" s="348">
        <v>13.4392</v>
      </c>
      <c r="W673" s="348">
        <v>23.233599999999999</v>
      </c>
      <c r="X673" s="348">
        <v>27.129100000000001</v>
      </c>
      <c r="Y673" s="374"/>
      <c r="Z673" s="346"/>
      <c r="AA673" s="346"/>
      <c r="AB673" s="346"/>
      <c r="AC673" s="346"/>
      <c r="AD673" s="346"/>
      <c r="AE673" s="346"/>
      <c r="AF673" s="346"/>
      <c r="AG673" s="346"/>
      <c r="AH673" s="346"/>
      <c r="AI673" s="346"/>
      <c r="AJ673" s="346"/>
      <c r="AK673" s="346"/>
      <c r="AL673" s="346"/>
      <c r="AM673" s="346"/>
      <c r="AN673" s="346"/>
      <c r="AO673" s="373"/>
      <c r="AP673" s="348">
        <v>21.72</v>
      </c>
      <c r="AQ673" s="348">
        <v>27.31</v>
      </c>
      <c r="AR673" s="348">
        <v>27.97</v>
      </c>
      <c r="AS673" s="348">
        <v>21.78</v>
      </c>
      <c r="AT673" s="348">
        <v>25.77</v>
      </c>
      <c r="AU673" s="351"/>
      <c r="AV673" s="346"/>
      <c r="AW673" s="346"/>
      <c r="AX673" s="346"/>
      <c r="AY673" s="346"/>
      <c r="AZ673" s="346"/>
      <c r="BA673" s="362"/>
      <c r="BB673" s="348"/>
      <c r="BC673" s="375"/>
      <c r="BD673" s="375"/>
      <c r="BE673" s="375"/>
      <c r="BF673" s="374"/>
      <c r="BG673" s="348"/>
      <c r="BH673" s="348"/>
      <c r="BI673" s="348"/>
      <c r="BJ673" s="348"/>
      <c r="BK673" s="373"/>
      <c r="BL673" s="372"/>
      <c r="BM673" s="372"/>
      <c r="BN673" s="372"/>
      <c r="BO673" s="372"/>
      <c r="BP673" s="372"/>
      <c r="BQ673" s="373"/>
      <c r="BR673" s="354"/>
    </row>
    <row r="674" spans="1:70" s="428" customFormat="1" x14ac:dyDescent="0.25">
      <c r="A674" s="886" t="s">
        <v>95</v>
      </c>
      <c r="B674" s="373"/>
      <c r="C674" s="719"/>
      <c r="D674" s="373"/>
      <c r="E674" s="346"/>
      <c r="F674" s="373"/>
      <c r="G674" s="347"/>
      <c r="H674" s="374"/>
      <c r="I674" s="348">
        <v>0.81410000000000005</v>
      </c>
      <c r="J674" s="348">
        <v>0.19389999999999999</v>
      </c>
      <c r="K674" s="348">
        <v>9.3950999999999993</v>
      </c>
      <c r="L674" s="348">
        <v>5.1386000000000003</v>
      </c>
      <c r="M674" s="348">
        <v>5.9607999999999999</v>
      </c>
      <c r="N674" s="350">
        <v>11.5875</v>
      </c>
      <c r="O674" s="348">
        <v>1.2413000000000001</v>
      </c>
      <c r="P674" s="348">
        <v>29.474</v>
      </c>
      <c r="Q674" s="348">
        <v>27.6631</v>
      </c>
      <c r="R674" s="348">
        <v>16.621500000000001</v>
      </c>
      <c r="S674" s="348">
        <v>11.594200000000001</v>
      </c>
      <c r="T674" s="348">
        <v>4.6859000000000002</v>
      </c>
      <c r="U674" s="348">
        <v>8.5593000000000004</v>
      </c>
      <c r="V674" s="348">
        <v>4.3672000000000004</v>
      </c>
      <c r="W674" s="348">
        <v>11.594200000000001</v>
      </c>
      <c r="X674" s="348">
        <v>5.4442000000000004</v>
      </c>
      <c r="Y674" s="374"/>
      <c r="Z674" s="346"/>
      <c r="AA674" s="346"/>
      <c r="AB674" s="346"/>
      <c r="AC674" s="346"/>
      <c r="AD674" s="346"/>
      <c r="AE674" s="346"/>
      <c r="AF674" s="346"/>
      <c r="AG674" s="346"/>
      <c r="AH674" s="346"/>
      <c r="AI674" s="346"/>
      <c r="AJ674" s="346"/>
      <c r="AK674" s="346"/>
      <c r="AL674" s="346"/>
      <c r="AM674" s="346"/>
      <c r="AN674" s="346"/>
      <c r="AO674" s="373"/>
      <c r="AP674" s="348">
        <v>20.66</v>
      </c>
      <c r="AQ674" s="348">
        <v>26.23</v>
      </c>
      <c r="AR674" s="348">
        <v>25.86</v>
      </c>
      <c r="AS674" s="348">
        <v>18.32</v>
      </c>
      <c r="AT674" s="348">
        <v>17.03</v>
      </c>
      <c r="AU674" s="351"/>
      <c r="AV674" s="346"/>
      <c r="AW674" s="346"/>
      <c r="AX674" s="346"/>
      <c r="AY674" s="346"/>
      <c r="AZ674" s="346"/>
      <c r="BA674" s="362"/>
      <c r="BB674" s="348"/>
      <c r="BC674" s="375"/>
      <c r="BD674" s="375"/>
      <c r="BE674" s="375"/>
      <c r="BF674" s="374"/>
      <c r="BG674" s="348"/>
      <c r="BH674" s="348"/>
      <c r="BI674" s="348"/>
      <c r="BJ674" s="348"/>
      <c r="BK674" s="373"/>
      <c r="BL674" s="372"/>
      <c r="BM674" s="372"/>
      <c r="BN674" s="372"/>
      <c r="BO674" s="372"/>
      <c r="BP674" s="372"/>
      <c r="BQ674" s="373"/>
      <c r="BR674" s="354"/>
    </row>
    <row r="675" spans="1:70" s="428" customFormat="1" x14ac:dyDescent="0.25">
      <c r="A675" s="887" t="s">
        <v>96</v>
      </c>
      <c r="B675" s="413"/>
      <c r="C675" s="725"/>
      <c r="D675" s="413"/>
      <c r="E675" s="414"/>
      <c r="F675" s="413"/>
      <c r="G675" s="415"/>
      <c r="H675" s="417"/>
      <c r="I675" s="416">
        <v>1.0478000000000001</v>
      </c>
      <c r="J675" s="416">
        <v>0.70620000000000005</v>
      </c>
      <c r="K675" s="416">
        <v>11.5985</v>
      </c>
      <c r="L675" s="416">
        <v>8.5226000000000006</v>
      </c>
      <c r="M675" s="416">
        <v>7.5709999999999997</v>
      </c>
      <c r="N675" s="418">
        <v>19.095600000000001</v>
      </c>
      <c r="O675" s="416">
        <v>8.0800999999999998</v>
      </c>
      <c r="P675" s="416">
        <v>31.267700000000001</v>
      </c>
      <c r="Q675" s="416">
        <v>29.496099999999998</v>
      </c>
      <c r="R675" s="416">
        <v>18.084700000000002</v>
      </c>
      <c r="S675" s="416">
        <v>14.148099999999999</v>
      </c>
      <c r="T675" s="416">
        <v>7.0404</v>
      </c>
      <c r="U675" s="416">
        <v>10.407</v>
      </c>
      <c r="V675" s="416">
        <v>10</v>
      </c>
      <c r="W675" s="416">
        <v>14.148099999999999</v>
      </c>
      <c r="X675" s="416">
        <v>16.9068</v>
      </c>
      <c r="Y675" s="417"/>
      <c r="Z675" s="414"/>
      <c r="AA675" s="414"/>
      <c r="AB675" s="414"/>
      <c r="AC675" s="414"/>
      <c r="AD675" s="414"/>
      <c r="AE675" s="414"/>
      <c r="AF675" s="414"/>
      <c r="AG675" s="414"/>
      <c r="AH675" s="414"/>
      <c r="AI675" s="414"/>
      <c r="AJ675" s="414"/>
      <c r="AK675" s="414"/>
      <c r="AL675" s="414"/>
      <c r="AM675" s="414"/>
      <c r="AN675" s="414"/>
      <c r="AO675" s="413"/>
      <c r="AP675" s="416">
        <v>21.19</v>
      </c>
      <c r="AQ675" s="416">
        <v>26.77</v>
      </c>
      <c r="AR675" s="416">
        <v>26.34</v>
      </c>
      <c r="AS675" s="416">
        <v>19.16</v>
      </c>
      <c r="AT675" s="416">
        <v>20.77</v>
      </c>
      <c r="AU675" s="419"/>
      <c r="AV675" s="414"/>
      <c r="AW675" s="414"/>
      <c r="AX675" s="414"/>
      <c r="AY675" s="414"/>
      <c r="AZ675" s="414"/>
      <c r="BA675" s="420"/>
      <c r="BB675" s="416"/>
      <c r="BC675" s="421"/>
      <c r="BD675" s="421"/>
      <c r="BE675" s="421"/>
      <c r="BF675" s="417"/>
      <c r="BG675" s="416"/>
      <c r="BH675" s="416"/>
      <c r="BI675" s="416"/>
      <c r="BJ675" s="416"/>
      <c r="BK675" s="413"/>
      <c r="BL675" s="412"/>
      <c r="BM675" s="412"/>
      <c r="BN675" s="412"/>
      <c r="BO675" s="412"/>
      <c r="BP675" s="412"/>
      <c r="BQ675" s="413"/>
      <c r="BR675" s="422"/>
    </row>
    <row r="676" spans="1:70" s="428" customFormat="1" ht="14.5" customHeight="1" x14ac:dyDescent="0.35">
      <c r="A676" s="874" t="s">
        <v>4045</v>
      </c>
      <c r="B676" s="862"/>
      <c r="C676" s="863"/>
      <c r="D676" s="862"/>
      <c r="E676" s="864"/>
      <c r="F676" s="862"/>
      <c r="G676" s="865"/>
      <c r="H676" s="867"/>
      <c r="I676" s="866"/>
      <c r="J676" s="866"/>
      <c r="K676" s="866"/>
      <c r="L676" s="866"/>
      <c r="M676" s="866"/>
      <c r="N676" s="868"/>
      <c r="O676" s="866"/>
      <c r="P676" s="866"/>
      <c r="Q676" s="866"/>
      <c r="R676" s="866"/>
      <c r="S676" s="866"/>
      <c r="T676" s="866"/>
      <c r="U676" s="866"/>
      <c r="V676" s="866"/>
      <c r="W676" s="866"/>
      <c r="X676" s="866"/>
      <c r="Y676" s="867"/>
      <c r="Z676" s="864"/>
      <c r="AA676" s="864"/>
      <c r="AB676" s="864"/>
      <c r="AC676" s="864"/>
      <c r="AD676" s="864"/>
      <c r="AE676" s="864"/>
      <c r="AF676" s="864"/>
      <c r="AG676" s="864"/>
      <c r="AH676" s="864"/>
      <c r="AI676" s="864"/>
      <c r="AJ676" s="864"/>
      <c r="AK676" s="864"/>
      <c r="AL676" s="864"/>
      <c r="AM676" s="864"/>
      <c r="AN676" s="864"/>
      <c r="AO676" s="862"/>
      <c r="AP676" s="866"/>
      <c r="AQ676" s="866"/>
      <c r="AR676" s="866"/>
      <c r="AS676" s="866"/>
      <c r="AT676" s="866"/>
      <c r="AU676" s="869"/>
      <c r="AV676" s="864"/>
      <c r="AW676" s="864"/>
      <c r="AX676" s="864"/>
      <c r="AY676" s="864"/>
      <c r="AZ676" s="864"/>
      <c r="BA676" s="870"/>
      <c r="BB676" s="866"/>
      <c r="BC676" s="871"/>
      <c r="BD676" s="871"/>
      <c r="BE676" s="871"/>
      <c r="BF676" s="867"/>
      <c r="BG676" s="866"/>
      <c r="BH676" s="866"/>
      <c r="BI676" s="866"/>
      <c r="BJ676" s="866"/>
      <c r="BK676" s="862"/>
      <c r="BL676" s="872"/>
      <c r="BM676" s="872"/>
      <c r="BN676" s="872"/>
      <c r="BO676" s="872"/>
      <c r="BP676" s="872"/>
      <c r="BQ676" s="862"/>
      <c r="BR676" s="873"/>
    </row>
    <row r="677" spans="1:70" s="428" customFormat="1" x14ac:dyDescent="0.25">
      <c r="A677" s="345" t="s">
        <v>4046</v>
      </c>
      <c r="B677" s="373"/>
      <c r="C677" s="719">
        <v>43364</v>
      </c>
      <c r="D677" s="373"/>
      <c r="E677" s="346">
        <v>4620.33</v>
      </c>
      <c r="F677" s="373"/>
      <c r="G677" s="347">
        <v>36.514600000000002</v>
      </c>
      <c r="H677" s="374"/>
      <c r="I677" s="348" t="s">
        <v>430</v>
      </c>
      <c r="J677" s="348">
        <v>-1.0847</v>
      </c>
      <c r="K677" s="348">
        <v>7.8501000000000003</v>
      </c>
      <c r="L677" s="348">
        <v>-2.3887999999999998</v>
      </c>
      <c r="M677" s="348">
        <v>-7.7484999999999999</v>
      </c>
      <c r="N677" s="350">
        <v>3.0994999999999999</v>
      </c>
      <c r="O677" s="348">
        <v>9.2128999999999994</v>
      </c>
      <c r="P677" s="348">
        <v>17.658100000000001</v>
      </c>
      <c r="Q677" s="348">
        <v>17.853000000000002</v>
      </c>
      <c r="R677" s="348" t="s">
        <v>430</v>
      </c>
      <c r="S677" s="348">
        <v>10.568899999999999</v>
      </c>
      <c r="T677" s="348">
        <v>-7.2279999999999998</v>
      </c>
      <c r="U677" s="348">
        <v>-2.3637000000000001</v>
      </c>
      <c r="V677" s="348">
        <v>-6.1974999999999998</v>
      </c>
      <c r="W677" s="348">
        <v>10.568899999999999</v>
      </c>
      <c r="X677" s="348">
        <v>18.593800000000002</v>
      </c>
      <c r="Y677" s="374"/>
      <c r="Z677" s="346" t="s">
        <v>430</v>
      </c>
      <c r="AA677" s="346">
        <v>3</v>
      </c>
      <c r="AB677" s="346">
        <v>3</v>
      </c>
      <c r="AC677" s="346">
        <v>3</v>
      </c>
      <c r="AD677" s="346">
        <v>2</v>
      </c>
      <c r="AE677" s="346">
        <v>1</v>
      </c>
      <c r="AF677" s="346">
        <v>1</v>
      </c>
      <c r="AG677" s="346">
        <v>1</v>
      </c>
      <c r="AH677" s="346">
        <v>1</v>
      </c>
      <c r="AI677" s="346" t="s">
        <v>430</v>
      </c>
      <c r="AJ677" s="346">
        <v>3</v>
      </c>
      <c r="AK677" s="346">
        <v>3</v>
      </c>
      <c r="AL677" s="346">
        <v>2</v>
      </c>
      <c r="AM677" s="346">
        <v>2</v>
      </c>
      <c r="AN677" s="346">
        <v>3</v>
      </c>
      <c r="AO677" s="373"/>
      <c r="AP677" s="348" t="s">
        <v>430</v>
      </c>
      <c r="AQ677" s="348">
        <v>17.48</v>
      </c>
      <c r="AR677" s="348">
        <v>13.06</v>
      </c>
      <c r="AS677" s="348">
        <v>8.48</v>
      </c>
      <c r="AT677" s="348">
        <v>-5.96</v>
      </c>
      <c r="AU677" s="351"/>
      <c r="AV677" s="346" t="s">
        <v>430</v>
      </c>
      <c r="AW677" s="346">
        <v>1</v>
      </c>
      <c r="AX677" s="346">
        <v>1</v>
      </c>
      <c r="AY677" s="346">
        <v>1</v>
      </c>
      <c r="AZ677" s="346">
        <v>1</v>
      </c>
      <c r="BA677" s="362"/>
      <c r="BB677" s="348">
        <v>13.967112649166401</v>
      </c>
      <c r="BC677" s="375">
        <v>0.91852997095230904</v>
      </c>
      <c r="BD677" s="375">
        <v>6.8763032323866505E-2</v>
      </c>
      <c r="BE677" s="375">
        <v>0.663602553527188</v>
      </c>
      <c r="BF677" s="374"/>
      <c r="BG677" s="348">
        <v>50.801200000000001</v>
      </c>
      <c r="BH677" s="348">
        <v>16.517399999999999</v>
      </c>
      <c r="BI677" s="348">
        <v>27.535599999999999</v>
      </c>
      <c r="BJ677" s="348">
        <v>5.1458000000000004</v>
      </c>
      <c r="BK677" s="373"/>
      <c r="BL677" s="372" t="s">
        <v>3621</v>
      </c>
      <c r="BM677" s="372" t="s">
        <v>3622</v>
      </c>
      <c r="BN677" s="372" t="s">
        <v>3623</v>
      </c>
      <c r="BO677" s="372" t="s">
        <v>3624</v>
      </c>
      <c r="BP677" s="372" t="s">
        <v>3625</v>
      </c>
      <c r="BQ677" s="373"/>
      <c r="BR677" s="354" t="s">
        <v>443</v>
      </c>
    </row>
    <row r="678" spans="1:70" s="428" customFormat="1" x14ac:dyDescent="0.25">
      <c r="A678" s="345" t="s">
        <v>4047</v>
      </c>
      <c r="B678" s="373"/>
      <c r="C678" s="719">
        <v>45862</v>
      </c>
      <c r="D678" s="373"/>
      <c r="E678" s="346">
        <v>1597.02</v>
      </c>
      <c r="F678" s="373"/>
      <c r="G678" s="347">
        <v>9.35</v>
      </c>
      <c r="H678" s="374"/>
      <c r="I678" s="348">
        <v>0.53759999999999997</v>
      </c>
      <c r="J678" s="348">
        <v>-0.31979999999999997</v>
      </c>
      <c r="K678" s="348">
        <v>8.0924999999999994</v>
      </c>
      <c r="L678" s="348">
        <v>-1.0582</v>
      </c>
      <c r="M678" s="348">
        <v>-9.3992000000000004</v>
      </c>
      <c r="N678" s="350" t="s">
        <v>430</v>
      </c>
      <c r="O678" s="348" t="s">
        <v>430</v>
      </c>
      <c r="P678" s="348" t="s">
        <v>430</v>
      </c>
      <c r="Q678" s="348" t="s">
        <v>430</v>
      </c>
      <c r="R678" s="348" t="s">
        <v>430</v>
      </c>
      <c r="S678" s="348">
        <v>11.0451</v>
      </c>
      <c r="T678" s="348">
        <v>-6.1245000000000003</v>
      </c>
      <c r="U678" s="348">
        <v>-4.7862</v>
      </c>
      <c r="V678" s="348" t="s">
        <v>430</v>
      </c>
      <c r="W678" s="348">
        <v>11.0451</v>
      </c>
      <c r="X678" s="348">
        <v>-6.5</v>
      </c>
      <c r="Y678" s="374"/>
      <c r="Z678" s="346">
        <v>2</v>
      </c>
      <c r="AA678" s="346">
        <v>2</v>
      </c>
      <c r="AB678" s="346">
        <v>2</v>
      </c>
      <c r="AC678" s="346">
        <v>2</v>
      </c>
      <c r="AD678" s="346">
        <v>3</v>
      </c>
      <c r="AE678" s="346" t="s">
        <v>430</v>
      </c>
      <c r="AF678" s="346" t="s">
        <v>430</v>
      </c>
      <c r="AG678" s="346" t="s">
        <v>430</v>
      </c>
      <c r="AH678" s="346" t="s">
        <v>430</v>
      </c>
      <c r="AI678" s="346" t="s">
        <v>430</v>
      </c>
      <c r="AJ678" s="346">
        <v>2</v>
      </c>
      <c r="AK678" s="346">
        <v>2</v>
      </c>
      <c r="AL678" s="346">
        <v>3</v>
      </c>
      <c r="AM678" s="346" t="s">
        <v>430</v>
      </c>
      <c r="AN678" s="346">
        <v>2</v>
      </c>
      <c r="AO678" s="373"/>
      <c r="AP678" s="348" t="s">
        <v>430</v>
      </c>
      <c r="AQ678" s="348" t="s">
        <v>430</v>
      </c>
      <c r="AR678" s="348" t="s">
        <v>430</v>
      </c>
      <c r="AS678" s="348" t="s">
        <v>430</v>
      </c>
      <c r="AT678" s="348" t="s">
        <v>430</v>
      </c>
      <c r="AU678" s="351"/>
      <c r="AV678" s="346" t="s">
        <v>430</v>
      </c>
      <c r="AW678" s="346" t="s">
        <v>430</v>
      </c>
      <c r="AX678" s="346" t="s">
        <v>430</v>
      </c>
      <c r="AY678" s="346" t="s">
        <v>430</v>
      </c>
      <c r="AZ678" s="346" t="s">
        <v>430</v>
      </c>
      <c r="BA678" s="362"/>
      <c r="BB678" s="348">
        <v>17.472678661703199</v>
      </c>
      <c r="BC678" s="375">
        <v>0.98881448027541996</v>
      </c>
      <c r="BD678" s="375">
        <v>-6.90395981605577E-2</v>
      </c>
      <c r="BE678" s="375">
        <v>3.7315739093382E-3</v>
      </c>
      <c r="BF678" s="374"/>
      <c r="BG678" s="348">
        <v>55.215800000000002</v>
      </c>
      <c r="BH678" s="348">
        <v>25.366900000000001</v>
      </c>
      <c r="BI678" s="348">
        <v>15.2479</v>
      </c>
      <c r="BJ678" s="348">
        <v>4.1694000000000004</v>
      </c>
      <c r="BK678" s="373"/>
      <c r="BL678" s="372" t="s">
        <v>3627</v>
      </c>
      <c r="BM678" s="372" t="s">
        <v>3628</v>
      </c>
      <c r="BN678" s="372" t="s">
        <v>3629</v>
      </c>
      <c r="BO678" s="372" t="s">
        <v>3630</v>
      </c>
      <c r="BP678" s="372" t="s">
        <v>3631</v>
      </c>
      <c r="BQ678" s="373"/>
      <c r="BR678" s="354" t="s">
        <v>436</v>
      </c>
    </row>
    <row r="679" spans="1:70" s="428" customFormat="1" ht="11" x14ac:dyDescent="0.3">
      <c r="A679" s="841" t="s">
        <v>4048</v>
      </c>
      <c r="B679" s="842"/>
      <c r="C679" s="843">
        <v>46078</v>
      </c>
      <c r="D679" s="842"/>
      <c r="E679" s="844">
        <v>753.56200000000001</v>
      </c>
      <c r="F679" s="842"/>
      <c r="G679" s="845">
        <v>10.305999999999999</v>
      </c>
      <c r="H679" s="847"/>
      <c r="I679" s="846">
        <v>0.1847</v>
      </c>
      <c r="J679" s="846">
        <v>-1.3874</v>
      </c>
      <c r="K679" s="846">
        <v>5.1311</v>
      </c>
      <c r="L679" s="846" t="s">
        <v>430</v>
      </c>
      <c r="M679" s="846" t="s">
        <v>430</v>
      </c>
      <c r="N679" s="848" t="s">
        <v>430</v>
      </c>
      <c r="O679" s="846" t="s">
        <v>430</v>
      </c>
      <c r="P679" s="846" t="s">
        <v>430</v>
      </c>
      <c r="Q679" s="846" t="s">
        <v>430</v>
      </c>
      <c r="R679" s="846" t="s">
        <v>430</v>
      </c>
      <c r="S679" s="846">
        <v>7.6120000000000001</v>
      </c>
      <c r="T679" s="846" t="s">
        <v>430</v>
      </c>
      <c r="U679" s="846" t="s">
        <v>430</v>
      </c>
      <c r="V679" s="846" t="s">
        <v>430</v>
      </c>
      <c r="W679" s="846">
        <v>7.6120000000000001</v>
      </c>
      <c r="X679" s="846">
        <v>3.06</v>
      </c>
      <c r="Y679" s="847"/>
      <c r="Z679" s="844">
        <v>3</v>
      </c>
      <c r="AA679" s="844">
        <v>4</v>
      </c>
      <c r="AB679" s="844">
        <v>4</v>
      </c>
      <c r="AC679" s="844" t="s">
        <v>430</v>
      </c>
      <c r="AD679" s="844" t="s">
        <v>430</v>
      </c>
      <c r="AE679" s="844" t="s">
        <v>430</v>
      </c>
      <c r="AF679" s="844" t="s">
        <v>430</v>
      </c>
      <c r="AG679" s="844" t="s">
        <v>430</v>
      </c>
      <c r="AH679" s="844" t="s">
        <v>430</v>
      </c>
      <c r="AI679" s="844" t="s">
        <v>430</v>
      </c>
      <c r="AJ679" s="844">
        <v>4</v>
      </c>
      <c r="AK679" s="844" t="s">
        <v>430</v>
      </c>
      <c r="AL679" s="844" t="s">
        <v>430</v>
      </c>
      <c r="AM679" s="844" t="s">
        <v>430</v>
      </c>
      <c r="AN679" s="844">
        <v>4</v>
      </c>
      <c r="AO679" s="842"/>
      <c r="AP679" s="846" t="s">
        <v>430</v>
      </c>
      <c r="AQ679" s="846" t="s">
        <v>430</v>
      </c>
      <c r="AR679" s="846" t="s">
        <v>430</v>
      </c>
      <c r="AS679" s="846" t="s">
        <v>430</v>
      </c>
      <c r="AT679" s="846" t="s">
        <v>430</v>
      </c>
      <c r="AU679" s="849"/>
      <c r="AV679" s="844" t="s">
        <v>430</v>
      </c>
      <c r="AW679" s="844" t="s">
        <v>430</v>
      </c>
      <c r="AX679" s="844" t="s">
        <v>430</v>
      </c>
      <c r="AY679" s="844" t="s">
        <v>430</v>
      </c>
      <c r="AZ679" s="844" t="s">
        <v>430</v>
      </c>
      <c r="BA679" s="851"/>
      <c r="BB679" s="846">
        <v>17.5144031786235</v>
      </c>
      <c r="BC679" s="852">
        <v>0.47566630120808401</v>
      </c>
      <c r="BD679" s="852">
        <v>5.7486545241911401E-2</v>
      </c>
      <c r="BE679" s="852">
        <v>2.3895401575688702</v>
      </c>
      <c r="BF679" s="847"/>
      <c r="BG679" s="846">
        <v>59.724200000000003</v>
      </c>
      <c r="BH679" s="846">
        <v>1.2537700000000001</v>
      </c>
      <c r="BI679" s="846">
        <v>4.88056</v>
      </c>
      <c r="BJ679" s="846">
        <v>34.141469999999998</v>
      </c>
      <c r="BK679" s="842"/>
      <c r="BL679" s="855" t="s">
        <v>3633</v>
      </c>
      <c r="BM679" s="855" t="s">
        <v>3634</v>
      </c>
      <c r="BN679" s="855" t="s">
        <v>1935</v>
      </c>
      <c r="BO679" s="855" t="s">
        <v>3635</v>
      </c>
      <c r="BP679" s="855" t="s">
        <v>2902</v>
      </c>
      <c r="BQ679" s="842"/>
      <c r="BR679" s="856" t="s">
        <v>430</v>
      </c>
    </row>
    <row r="680" spans="1:70" s="428" customFormat="1" x14ac:dyDescent="0.25">
      <c r="A680" s="345" t="s">
        <v>4049</v>
      </c>
      <c r="B680" s="373"/>
      <c r="C680" s="719">
        <v>45817</v>
      </c>
      <c r="D680" s="373"/>
      <c r="E680" s="346">
        <v>110.29</v>
      </c>
      <c r="F680" s="373"/>
      <c r="G680" s="347">
        <v>10.452199999999999</v>
      </c>
      <c r="H680" s="374"/>
      <c r="I680" s="348">
        <v>0.74119999999999997</v>
      </c>
      <c r="J680" s="348">
        <v>-7.46E-2</v>
      </c>
      <c r="K680" s="348">
        <v>10.970499999999999</v>
      </c>
      <c r="L680" s="348">
        <v>0.78390000000000004</v>
      </c>
      <c r="M680" s="348">
        <v>-4.8814000000000002</v>
      </c>
      <c r="N680" s="350" t="s">
        <v>430</v>
      </c>
      <c r="O680" s="348" t="s">
        <v>430</v>
      </c>
      <c r="P680" s="348" t="s">
        <v>430</v>
      </c>
      <c r="Q680" s="348" t="s">
        <v>430</v>
      </c>
      <c r="R680" s="348" t="s">
        <v>430</v>
      </c>
      <c r="S680" s="348">
        <v>13.8832</v>
      </c>
      <c r="T680" s="348">
        <v>-4.1021000000000001</v>
      </c>
      <c r="U680" s="348">
        <v>2.6779000000000002</v>
      </c>
      <c r="V680" s="348">
        <v>1.3113999999999999</v>
      </c>
      <c r="W680" s="348">
        <v>13.8832</v>
      </c>
      <c r="X680" s="348">
        <v>4.5220000000000002</v>
      </c>
      <c r="Y680" s="374"/>
      <c r="Z680" s="346">
        <v>1</v>
      </c>
      <c r="AA680" s="346">
        <v>1</v>
      </c>
      <c r="AB680" s="346">
        <v>1</v>
      </c>
      <c r="AC680" s="346">
        <v>1</v>
      </c>
      <c r="AD680" s="346">
        <v>1</v>
      </c>
      <c r="AE680" s="346" t="s">
        <v>430</v>
      </c>
      <c r="AF680" s="346" t="s">
        <v>430</v>
      </c>
      <c r="AG680" s="346" t="s">
        <v>430</v>
      </c>
      <c r="AH680" s="346" t="s">
        <v>430</v>
      </c>
      <c r="AI680" s="346" t="s">
        <v>430</v>
      </c>
      <c r="AJ680" s="346">
        <v>1</v>
      </c>
      <c r="AK680" s="346">
        <v>1</v>
      </c>
      <c r="AL680" s="346">
        <v>1</v>
      </c>
      <c r="AM680" s="346">
        <v>1</v>
      </c>
      <c r="AN680" s="346">
        <v>1</v>
      </c>
      <c r="AO680" s="373"/>
      <c r="AP680" s="348" t="s">
        <v>430</v>
      </c>
      <c r="AQ680" s="348" t="s">
        <v>430</v>
      </c>
      <c r="AR680" s="348" t="s">
        <v>430</v>
      </c>
      <c r="AS680" s="348" t="s">
        <v>430</v>
      </c>
      <c r="AT680" s="348" t="s">
        <v>430</v>
      </c>
      <c r="AU680" s="351"/>
      <c r="AV680" s="346" t="s">
        <v>430</v>
      </c>
      <c r="AW680" s="346" t="s">
        <v>430</v>
      </c>
      <c r="AX680" s="346" t="s">
        <v>430</v>
      </c>
      <c r="AY680" s="346" t="s">
        <v>430</v>
      </c>
      <c r="AZ680" s="346" t="s">
        <v>430</v>
      </c>
      <c r="BA680" s="362"/>
      <c r="BB680" s="348">
        <v>19.9776241221604</v>
      </c>
      <c r="BC680" s="375">
        <v>1.12931859310667</v>
      </c>
      <c r="BD680" s="375">
        <v>-1.23751772050185E-2</v>
      </c>
      <c r="BE680" s="375">
        <v>1.34725855377881</v>
      </c>
      <c r="BF680" s="374"/>
      <c r="BG680" s="348">
        <v>24.569700000000001</v>
      </c>
      <c r="BH680" s="348">
        <v>31.142499999999998</v>
      </c>
      <c r="BI680" s="348">
        <v>44.287799999999997</v>
      </c>
      <c r="BJ680" s="348">
        <v>0</v>
      </c>
      <c r="BK680" s="373"/>
      <c r="BL680" s="372" t="s">
        <v>3637</v>
      </c>
      <c r="BM680" s="372" t="s">
        <v>3638</v>
      </c>
      <c r="BN680" s="372" t="s">
        <v>3639</v>
      </c>
      <c r="BO680" s="372" t="s">
        <v>3640</v>
      </c>
      <c r="BP680" s="372" t="s">
        <v>3641</v>
      </c>
      <c r="BQ680" s="373"/>
      <c r="BR680" s="354" t="s">
        <v>476</v>
      </c>
    </row>
    <row r="681" spans="1:70" s="428" customFormat="1" x14ac:dyDescent="0.25">
      <c r="A681" s="885" t="s">
        <v>93</v>
      </c>
      <c r="B681" s="402"/>
      <c r="C681" s="724"/>
      <c r="D681" s="402"/>
      <c r="E681" s="403"/>
      <c r="F681" s="402"/>
      <c r="G681" s="404"/>
      <c r="H681" s="406"/>
      <c r="I681" s="405">
        <v>0.48780000000000001</v>
      </c>
      <c r="J681" s="405">
        <v>-0.71660000000000001</v>
      </c>
      <c r="K681" s="405">
        <v>8.0111000000000008</v>
      </c>
      <c r="L681" s="405">
        <v>-0.88770000000000004</v>
      </c>
      <c r="M681" s="405">
        <v>-7.343</v>
      </c>
      <c r="N681" s="407">
        <v>3.0994999999999999</v>
      </c>
      <c r="O681" s="405">
        <v>9.2128999999999994</v>
      </c>
      <c r="P681" s="405">
        <v>17.658100000000001</v>
      </c>
      <c r="Q681" s="405">
        <v>17.853000000000002</v>
      </c>
      <c r="R681" s="405" t="s">
        <v>430</v>
      </c>
      <c r="S681" s="405">
        <v>10.7773</v>
      </c>
      <c r="T681" s="405">
        <v>-5.8182</v>
      </c>
      <c r="U681" s="405">
        <v>-1.4906999999999999</v>
      </c>
      <c r="V681" s="405">
        <v>-2.4430000000000001</v>
      </c>
      <c r="W681" s="405">
        <v>10.7773</v>
      </c>
      <c r="X681" s="405">
        <v>4.9189999999999996</v>
      </c>
      <c r="Y681" s="406"/>
      <c r="Z681" s="403">
        <v>3</v>
      </c>
      <c r="AA681" s="403">
        <v>4</v>
      </c>
      <c r="AB681" s="403">
        <v>4</v>
      </c>
      <c r="AC681" s="403">
        <v>3</v>
      </c>
      <c r="AD681" s="403">
        <v>3</v>
      </c>
      <c r="AE681" s="403">
        <v>1</v>
      </c>
      <c r="AF681" s="403">
        <v>1</v>
      </c>
      <c r="AG681" s="403">
        <v>1</v>
      </c>
      <c r="AH681" s="403">
        <v>1</v>
      </c>
      <c r="AI681" s="403">
        <v>0</v>
      </c>
      <c r="AJ681" s="403">
        <v>4</v>
      </c>
      <c r="AK681" s="403">
        <v>3</v>
      </c>
      <c r="AL681" s="403">
        <v>3</v>
      </c>
      <c r="AM681" s="403">
        <v>2</v>
      </c>
      <c r="AN681" s="403">
        <v>4</v>
      </c>
      <c r="AO681" s="402"/>
      <c r="AP681" s="405" t="s">
        <v>430</v>
      </c>
      <c r="AQ681" s="405">
        <v>17.48</v>
      </c>
      <c r="AR681" s="405">
        <v>13.06</v>
      </c>
      <c r="AS681" s="405">
        <v>8.48</v>
      </c>
      <c r="AT681" s="405">
        <v>-5.96</v>
      </c>
      <c r="AU681" s="408"/>
      <c r="AV681" s="403">
        <v>0</v>
      </c>
      <c r="AW681" s="403">
        <v>1</v>
      </c>
      <c r="AX681" s="403">
        <v>1</v>
      </c>
      <c r="AY681" s="403">
        <v>1</v>
      </c>
      <c r="AZ681" s="403">
        <v>1</v>
      </c>
      <c r="BA681" s="409"/>
      <c r="BB681" s="405"/>
      <c r="BC681" s="410"/>
      <c r="BD681" s="410"/>
      <c r="BE681" s="410"/>
      <c r="BF681" s="406"/>
      <c r="BG681" s="405"/>
      <c r="BH681" s="405"/>
      <c r="BI681" s="405"/>
      <c r="BJ681" s="405"/>
      <c r="BK681" s="402"/>
      <c r="BL681" s="401"/>
      <c r="BM681" s="401"/>
      <c r="BN681" s="401"/>
      <c r="BO681" s="401"/>
      <c r="BP681" s="401"/>
      <c r="BQ681" s="402"/>
      <c r="BR681" s="411"/>
    </row>
    <row r="682" spans="1:70" s="428" customFormat="1" x14ac:dyDescent="0.25">
      <c r="A682" s="886" t="s">
        <v>94</v>
      </c>
      <c r="B682" s="373"/>
      <c r="C682" s="719"/>
      <c r="D682" s="373"/>
      <c r="E682" s="346"/>
      <c r="F682" s="373"/>
      <c r="G682" s="347"/>
      <c r="H682" s="374"/>
      <c r="I682" s="348">
        <v>0.74119999999999997</v>
      </c>
      <c r="J682" s="348">
        <v>-7.46E-2</v>
      </c>
      <c r="K682" s="348">
        <v>10.970499999999999</v>
      </c>
      <c r="L682" s="348">
        <v>0.78390000000000004</v>
      </c>
      <c r="M682" s="348">
        <v>-4.8814000000000002</v>
      </c>
      <c r="N682" s="350">
        <v>3.0994999999999999</v>
      </c>
      <c r="O682" s="348">
        <v>9.2128999999999994</v>
      </c>
      <c r="P682" s="348">
        <v>17.658100000000001</v>
      </c>
      <c r="Q682" s="348">
        <v>17.853000000000002</v>
      </c>
      <c r="R682" s="348" t="s">
        <v>430</v>
      </c>
      <c r="S682" s="348">
        <v>13.8832</v>
      </c>
      <c r="T682" s="348">
        <v>-4.1021000000000001</v>
      </c>
      <c r="U682" s="348">
        <v>2.6779000000000002</v>
      </c>
      <c r="V682" s="348">
        <v>1.3113999999999999</v>
      </c>
      <c r="W682" s="348">
        <v>13.8832</v>
      </c>
      <c r="X682" s="348">
        <v>18.593800000000002</v>
      </c>
      <c r="Y682" s="374"/>
      <c r="Z682" s="346"/>
      <c r="AA682" s="346"/>
      <c r="AB682" s="346"/>
      <c r="AC682" s="346"/>
      <c r="AD682" s="346"/>
      <c r="AE682" s="346"/>
      <c r="AF682" s="346"/>
      <c r="AG682" s="346"/>
      <c r="AH682" s="346"/>
      <c r="AI682" s="346"/>
      <c r="AJ682" s="346"/>
      <c r="AK682" s="346"/>
      <c r="AL682" s="346"/>
      <c r="AM682" s="346"/>
      <c r="AN682" s="346"/>
      <c r="AO682" s="373"/>
      <c r="AP682" s="348" t="s">
        <v>430</v>
      </c>
      <c r="AQ682" s="348">
        <v>17.48</v>
      </c>
      <c r="AR682" s="348">
        <v>13.06</v>
      </c>
      <c r="AS682" s="348">
        <v>8.48</v>
      </c>
      <c r="AT682" s="348">
        <v>-5.96</v>
      </c>
      <c r="AU682" s="351"/>
      <c r="AV682" s="346"/>
      <c r="AW682" s="346"/>
      <c r="AX682" s="346"/>
      <c r="AY682" s="346"/>
      <c r="AZ682" s="346"/>
      <c r="BA682" s="362"/>
      <c r="BB682" s="348"/>
      <c r="BC682" s="375"/>
      <c r="BD682" s="375"/>
      <c r="BE682" s="375"/>
      <c r="BF682" s="374"/>
      <c r="BG682" s="348"/>
      <c r="BH682" s="348"/>
      <c r="BI682" s="348"/>
      <c r="BJ682" s="348"/>
      <c r="BK682" s="373"/>
      <c r="BL682" s="372"/>
      <c r="BM682" s="372"/>
      <c r="BN682" s="372"/>
      <c r="BO682" s="372"/>
      <c r="BP682" s="372"/>
      <c r="BQ682" s="373"/>
      <c r="BR682" s="354"/>
    </row>
    <row r="683" spans="1:70" s="428" customFormat="1" x14ac:dyDescent="0.25">
      <c r="A683" s="886" t="s">
        <v>95</v>
      </c>
      <c r="B683" s="373"/>
      <c r="C683" s="719"/>
      <c r="D683" s="373"/>
      <c r="E683" s="346"/>
      <c r="F683" s="373"/>
      <c r="G683" s="347"/>
      <c r="H683" s="374"/>
      <c r="I683" s="348">
        <v>0.1847</v>
      </c>
      <c r="J683" s="348">
        <v>-1.3874</v>
      </c>
      <c r="K683" s="348">
        <v>5.1311</v>
      </c>
      <c r="L683" s="348">
        <v>-2.3887999999999998</v>
      </c>
      <c r="M683" s="348">
        <v>-9.3992000000000004</v>
      </c>
      <c r="N683" s="350">
        <v>3.0994999999999999</v>
      </c>
      <c r="O683" s="348">
        <v>9.2128999999999994</v>
      </c>
      <c r="P683" s="348">
        <v>17.658100000000001</v>
      </c>
      <c r="Q683" s="348">
        <v>17.853000000000002</v>
      </c>
      <c r="R683" s="348" t="s">
        <v>430</v>
      </c>
      <c r="S683" s="348">
        <v>7.6120000000000001</v>
      </c>
      <c r="T683" s="348">
        <v>-7.2279999999999998</v>
      </c>
      <c r="U683" s="348">
        <v>-4.7862</v>
      </c>
      <c r="V683" s="348">
        <v>-6.1974999999999998</v>
      </c>
      <c r="W683" s="348">
        <v>7.6120000000000001</v>
      </c>
      <c r="X683" s="348">
        <v>-6.5</v>
      </c>
      <c r="Y683" s="374"/>
      <c r="Z683" s="346"/>
      <c r="AA683" s="346"/>
      <c r="AB683" s="346"/>
      <c r="AC683" s="346"/>
      <c r="AD683" s="346"/>
      <c r="AE683" s="346"/>
      <c r="AF683" s="346"/>
      <c r="AG683" s="346"/>
      <c r="AH683" s="346"/>
      <c r="AI683" s="346"/>
      <c r="AJ683" s="346"/>
      <c r="AK683" s="346"/>
      <c r="AL683" s="346"/>
      <c r="AM683" s="346"/>
      <c r="AN683" s="346"/>
      <c r="AO683" s="373"/>
      <c r="AP683" s="348" t="s">
        <v>430</v>
      </c>
      <c r="AQ683" s="348">
        <v>17.48</v>
      </c>
      <c r="AR683" s="348">
        <v>13.06</v>
      </c>
      <c r="AS683" s="348">
        <v>8.48</v>
      </c>
      <c r="AT683" s="348">
        <v>-5.96</v>
      </c>
      <c r="AU683" s="351"/>
      <c r="AV683" s="346"/>
      <c r="AW683" s="346"/>
      <c r="AX683" s="346"/>
      <c r="AY683" s="346"/>
      <c r="AZ683" s="346"/>
      <c r="BA683" s="362"/>
      <c r="BB683" s="348"/>
      <c r="BC683" s="375"/>
      <c r="BD683" s="375"/>
      <c r="BE683" s="375"/>
      <c r="BF683" s="374"/>
      <c r="BG683" s="348"/>
      <c r="BH683" s="348"/>
      <c r="BI683" s="348"/>
      <c r="BJ683" s="348"/>
      <c r="BK683" s="373"/>
      <c r="BL683" s="372"/>
      <c r="BM683" s="372"/>
      <c r="BN683" s="372"/>
      <c r="BO683" s="372"/>
      <c r="BP683" s="372"/>
      <c r="BQ683" s="373"/>
      <c r="BR683" s="354"/>
    </row>
    <row r="684" spans="1:70" s="428" customFormat="1" x14ac:dyDescent="0.25">
      <c r="A684" s="887" t="s">
        <v>96</v>
      </c>
      <c r="B684" s="413"/>
      <c r="C684" s="725"/>
      <c r="D684" s="413"/>
      <c r="E684" s="414"/>
      <c r="F684" s="413"/>
      <c r="G684" s="415"/>
      <c r="H684" s="417"/>
      <c r="I684" s="416">
        <v>0.53759999999999997</v>
      </c>
      <c r="J684" s="416">
        <v>-0.70225000000000004</v>
      </c>
      <c r="K684" s="416">
        <v>7.9713000000000003</v>
      </c>
      <c r="L684" s="416">
        <v>-1.0582</v>
      </c>
      <c r="M684" s="416">
        <v>-7.7484999999999999</v>
      </c>
      <c r="N684" s="418">
        <v>3.0994999999999999</v>
      </c>
      <c r="O684" s="416">
        <v>9.2128999999999994</v>
      </c>
      <c r="P684" s="416">
        <v>17.658100000000001</v>
      </c>
      <c r="Q684" s="416">
        <v>17.853000000000002</v>
      </c>
      <c r="R684" s="416" t="s">
        <v>430</v>
      </c>
      <c r="S684" s="416">
        <v>10.807</v>
      </c>
      <c r="T684" s="416">
        <v>-6.6761999999999997</v>
      </c>
      <c r="U684" s="416">
        <v>-3.5749</v>
      </c>
      <c r="V684" s="416">
        <v>-6.1974999999999998</v>
      </c>
      <c r="W684" s="416">
        <v>10.807</v>
      </c>
      <c r="X684" s="416">
        <v>3.7909999999999999</v>
      </c>
      <c r="Y684" s="417"/>
      <c r="Z684" s="414"/>
      <c r="AA684" s="414"/>
      <c r="AB684" s="414"/>
      <c r="AC684" s="414"/>
      <c r="AD684" s="414"/>
      <c r="AE684" s="414"/>
      <c r="AF684" s="414"/>
      <c r="AG684" s="414"/>
      <c r="AH684" s="414"/>
      <c r="AI684" s="414"/>
      <c r="AJ684" s="414"/>
      <c r="AK684" s="414"/>
      <c r="AL684" s="414"/>
      <c r="AM684" s="414"/>
      <c r="AN684" s="414"/>
      <c r="AO684" s="413"/>
      <c r="AP684" s="416" t="s">
        <v>430</v>
      </c>
      <c r="AQ684" s="416">
        <v>17.48</v>
      </c>
      <c r="AR684" s="416">
        <v>13.06</v>
      </c>
      <c r="AS684" s="416">
        <v>8.48</v>
      </c>
      <c r="AT684" s="416">
        <v>-5.96</v>
      </c>
      <c r="AU684" s="419"/>
      <c r="AV684" s="414"/>
      <c r="AW684" s="414"/>
      <c r="AX684" s="414"/>
      <c r="AY684" s="414"/>
      <c r="AZ684" s="414"/>
      <c r="BA684" s="420"/>
      <c r="BB684" s="416"/>
      <c r="BC684" s="421"/>
      <c r="BD684" s="421"/>
      <c r="BE684" s="421"/>
      <c r="BF684" s="417"/>
      <c r="BG684" s="416"/>
      <c r="BH684" s="416"/>
      <c r="BI684" s="416"/>
      <c r="BJ684" s="416"/>
      <c r="BK684" s="413"/>
      <c r="BL684" s="412"/>
      <c r="BM684" s="412"/>
      <c r="BN684" s="412"/>
      <c r="BO684" s="412"/>
      <c r="BP684" s="412"/>
      <c r="BQ684" s="413"/>
      <c r="BR684" s="422"/>
    </row>
    <row r="685" spans="1:70" s="428" customFormat="1" ht="14.5" customHeight="1" x14ac:dyDescent="0.35">
      <c r="A685" s="874" t="s">
        <v>4050</v>
      </c>
      <c r="B685" s="862"/>
      <c r="C685" s="863"/>
      <c r="D685" s="862"/>
      <c r="E685" s="864"/>
      <c r="F685" s="862"/>
      <c r="G685" s="865"/>
      <c r="H685" s="867"/>
      <c r="I685" s="866"/>
      <c r="J685" s="866"/>
      <c r="K685" s="866"/>
      <c r="L685" s="866"/>
      <c r="M685" s="866"/>
      <c r="N685" s="868"/>
      <c r="O685" s="866"/>
      <c r="P685" s="866"/>
      <c r="Q685" s="866"/>
      <c r="R685" s="866"/>
      <c r="S685" s="866"/>
      <c r="T685" s="866"/>
      <c r="U685" s="866"/>
      <c r="V685" s="866"/>
      <c r="W685" s="866"/>
      <c r="X685" s="866"/>
      <c r="Y685" s="867"/>
      <c r="Z685" s="864"/>
      <c r="AA685" s="864"/>
      <c r="AB685" s="864"/>
      <c r="AC685" s="864"/>
      <c r="AD685" s="864"/>
      <c r="AE685" s="864"/>
      <c r="AF685" s="864"/>
      <c r="AG685" s="864"/>
      <c r="AH685" s="864"/>
      <c r="AI685" s="864"/>
      <c r="AJ685" s="864"/>
      <c r="AK685" s="864"/>
      <c r="AL685" s="864"/>
      <c r="AM685" s="864"/>
      <c r="AN685" s="864"/>
      <c r="AO685" s="862"/>
      <c r="AP685" s="866"/>
      <c r="AQ685" s="866"/>
      <c r="AR685" s="866"/>
      <c r="AS685" s="866"/>
      <c r="AT685" s="866"/>
      <c r="AU685" s="869"/>
      <c r="AV685" s="864"/>
      <c r="AW685" s="864"/>
      <c r="AX685" s="864"/>
      <c r="AY685" s="864"/>
      <c r="AZ685" s="864"/>
      <c r="BA685" s="870"/>
      <c r="BB685" s="866"/>
      <c r="BC685" s="871"/>
      <c r="BD685" s="871"/>
      <c r="BE685" s="871"/>
      <c r="BF685" s="867"/>
      <c r="BG685" s="866"/>
      <c r="BH685" s="866"/>
      <c r="BI685" s="866"/>
      <c r="BJ685" s="866"/>
      <c r="BK685" s="862"/>
      <c r="BL685" s="872"/>
      <c r="BM685" s="872"/>
      <c r="BN685" s="872"/>
      <c r="BO685" s="872"/>
      <c r="BP685" s="872"/>
      <c r="BQ685" s="862"/>
      <c r="BR685" s="873"/>
    </row>
    <row r="686" spans="1:70" s="428" customFormat="1" x14ac:dyDescent="0.25">
      <c r="A686" s="345" t="s">
        <v>4051</v>
      </c>
      <c r="B686" s="373"/>
      <c r="C686" s="719">
        <v>41275</v>
      </c>
      <c r="D686" s="373"/>
      <c r="E686" s="346">
        <v>3652.43</v>
      </c>
      <c r="F686" s="373"/>
      <c r="G686" s="347">
        <v>415.44839999999999</v>
      </c>
      <c r="H686" s="374"/>
      <c r="I686" s="348">
        <v>1.3586</v>
      </c>
      <c r="J686" s="348">
        <v>-0.84150000000000003</v>
      </c>
      <c r="K686" s="348">
        <v>5.9141000000000004</v>
      </c>
      <c r="L686" s="348">
        <v>-4.5514000000000001</v>
      </c>
      <c r="M686" s="348">
        <v>-5.9435000000000002</v>
      </c>
      <c r="N686" s="350">
        <v>-0.62709999999999999</v>
      </c>
      <c r="O686" s="348">
        <v>0.32669999999999999</v>
      </c>
      <c r="P686" s="348">
        <v>10.683</v>
      </c>
      <c r="Q686" s="348">
        <v>11.3409</v>
      </c>
      <c r="R686" s="348">
        <v>12.2502</v>
      </c>
      <c r="S686" s="348">
        <v>7.7831999999999999</v>
      </c>
      <c r="T686" s="348">
        <v>-6.9978999999999996</v>
      </c>
      <c r="U686" s="348">
        <v>-3.2852000000000001</v>
      </c>
      <c r="V686" s="348">
        <v>-5.7877999999999998</v>
      </c>
      <c r="W686" s="348">
        <v>7.7831999999999999</v>
      </c>
      <c r="X686" s="348">
        <v>13.8841</v>
      </c>
      <c r="Y686" s="374"/>
      <c r="Z686" s="346">
        <v>4</v>
      </c>
      <c r="AA686" s="346">
        <v>4</v>
      </c>
      <c r="AB686" s="346">
        <v>4</v>
      </c>
      <c r="AC686" s="346">
        <v>4</v>
      </c>
      <c r="AD686" s="346">
        <v>4</v>
      </c>
      <c r="AE686" s="346">
        <v>3</v>
      </c>
      <c r="AF686" s="346">
        <v>2</v>
      </c>
      <c r="AG686" s="346">
        <v>2</v>
      </c>
      <c r="AH686" s="346">
        <v>2</v>
      </c>
      <c r="AI686" s="346">
        <v>2</v>
      </c>
      <c r="AJ686" s="346">
        <v>4</v>
      </c>
      <c r="AK686" s="346">
        <v>4</v>
      </c>
      <c r="AL686" s="346">
        <v>3</v>
      </c>
      <c r="AM686" s="346">
        <v>3</v>
      </c>
      <c r="AN686" s="346">
        <v>4</v>
      </c>
      <c r="AO686" s="373"/>
      <c r="AP686" s="348">
        <v>12.21</v>
      </c>
      <c r="AQ686" s="348">
        <v>11.56</v>
      </c>
      <c r="AR686" s="348">
        <v>6.39</v>
      </c>
      <c r="AS686" s="348">
        <v>0.86</v>
      </c>
      <c r="AT686" s="348">
        <v>-7.35</v>
      </c>
      <c r="AU686" s="351"/>
      <c r="AV686" s="346">
        <v>2</v>
      </c>
      <c r="AW686" s="346">
        <v>2</v>
      </c>
      <c r="AX686" s="346">
        <v>2</v>
      </c>
      <c r="AY686" s="346">
        <v>2</v>
      </c>
      <c r="AZ686" s="346">
        <v>3</v>
      </c>
      <c r="BA686" s="362"/>
      <c r="BB686" s="348">
        <v>13.344955523822</v>
      </c>
      <c r="BC686" s="375">
        <v>0.87129563384716502</v>
      </c>
      <c r="BD686" s="375">
        <v>3.00171984231185E-2</v>
      </c>
      <c r="BE686" s="375">
        <v>-0.105660212075139</v>
      </c>
      <c r="BF686" s="374"/>
      <c r="BG686" s="348">
        <v>51.535400000000003</v>
      </c>
      <c r="BH686" s="348">
        <v>28.2195</v>
      </c>
      <c r="BI686" s="348">
        <v>14.3201</v>
      </c>
      <c r="BJ686" s="348">
        <v>5.9249999999999998</v>
      </c>
      <c r="BK686" s="373"/>
      <c r="BL686" s="372" t="s">
        <v>3644</v>
      </c>
      <c r="BM686" s="372" t="s">
        <v>3645</v>
      </c>
      <c r="BN686" s="372" t="s">
        <v>3646</v>
      </c>
      <c r="BO686" s="372" t="s">
        <v>3647</v>
      </c>
      <c r="BP686" s="372" t="s">
        <v>3648</v>
      </c>
      <c r="BQ686" s="373"/>
      <c r="BR686" s="354" t="s">
        <v>604</v>
      </c>
    </row>
    <row r="687" spans="1:70" s="428" customFormat="1" x14ac:dyDescent="0.25">
      <c r="A687" s="345" t="s">
        <v>4052</v>
      </c>
      <c r="B687" s="373"/>
      <c r="C687" s="719">
        <v>41275</v>
      </c>
      <c r="D687" s="373"/>
      <c r="E687" s="346">
        <v>388.55900000000003</v>
      </c>
      <c r="F687" s="373"/>
      <c r="G687" s="347">
        <v>142.04</v>
      </c>
      <c r="H687" s="374"/>
      <c r="I687" s="348">
        <v>1.5079</v>
      </c>
      <c r="J687" s="348">
        <v>7.0499999999999993E-2</v>
      </c>
      <c r="K687" s="348">
        <v>7.7447999999999997</v>
      </c>
      <c r="L687" s="348">
        <v>0.95240000000000002</v>
      </c>
      <c r="M687" s="348">
        <v>-2.5922000000000001</v>
      </c>
      <c r="N687" s="350">
        <v>5.8407</v>
      </c>
      <c r="O687" s="348">
        <v>3.5364</v>
      </c>
      <c r="P687" s="348">
        <v>17.308199999999999</v>
      </c>
      <c r="Q687" s="348">
        <v>13.2323</v>
      </c>
      <c r="R687" s="348">
        <v>13.6913</v>
      </c>
      <c r="S687" s="348">
        <v>9.6410999999999998</v>
      </c>
      <c r="T687" s="348">
        <v>-3.0444</v>
      </c>
      <c r="U687" s="348">
        <v>1.9742999999999999</v>
      </c>
      <c r="V687" s="348">
        <v>-2.8586999999999998</v>
      </c>
      <c r="W687" s="348">
        <v>9.6410999999999998</v>
      </c>
      <c r="X687" s="348">
        <v>14.469099999999999</v>
      </c>
      <c r="Y687" s="374"/>
      <c r="Z687" s="346">
        <v>2</v>
      </c>
      <c r="AA687" s="346">
        <v>1</v>
      </c>
      <c r="AB687" s="346">
        <v>3</v>
      </c>
      <c r="AC687" s="346">
        <v>2</v>
      </c>
      <c r="AD687" s="346">
        <v>1</v>
      </c>
      <c r="AE687" s="346">
        <v>1</v>
      </c>
      <c r="AF687" s="346">
        <v>1</v>
      </c>
      <c r="AG687" s="346">
        <v>1</v>
      </c>
      <c r="AH687" s="346">
        <v>1</v>
      </c>
      <c r="AI687" s="346">
        <v>1</v>
      </c>
      <c r="AJ687" s="346">
        <v>3</v>
      </c>
      <c r="AK687" s="346">
        <v>1</v>
      </c>
      <c r="AL687" s="346">
        <v>1</v>
      </c>
      <c r="AM687" s="346">
        <v>1</v>
      </c>
      <c r="AN687" s="346">
        <v>3</v>
      </c>
      <c r="AO687" s="373"/>
      <c r="AP687" s="348">
        <v>13.82</v>
      </c>
      <c r="AQ687" s="348">
        <v>13.8</v>
      </c>
      <c r="AR687" s="348">
        <v>10.6</v>
      </c>
      <c r="AS687" s="348">
        <v>5.98</v>
      </c>
      <c r="AT687" s="348">
        <v>0.28000000000000003</v>
      </c>
      <c r="AU687" s="351"/>
      <c r="AV687" s="346">
        <v>1</v>
      </c>
      <c r="AW687" s="346">
        <v>1</v>
      </c>
      <c r="AX687" s="346">
        <v>1</v>
      </c>
      <c r="AY687" s="346">
        <v>1</v>
      </c>
      <c r="AZ687" s="346">
        <v>1</v>
      </c>
      <c r="BA687" s="362"/>
      <c r="BB687" s="348">
        <v>14.5756961824318</v>
      </c>
      <c r="BC687" s="375">
        <v>0</v>
      </c>
      <c r="BD687" s="375">
        <v>6.2729630525173205E-2</v>
      </c>
      <c r="BE687" s="375" t="s">
        <v>430</v>
      </c>
      <c r="BF687" s="374"/>
      <c r="BG687" s="348">
        <v>45.147599999999997</v>
      </c>
      <c r="BH687" s="348">
        <v>32.845199999999998</v>
      </c>
      <c r="BI687" s="348">
        <v>16.390699999999999</v>
      </c>
      <c r="BJ687" s="348">
        <v>5.6165000000000003</v>
      </c>
      <c r="BK687" s="373"/>
      <c r="BL687" s="372" t="s">
        <v>3650</v>
      </c>
      <c r="BM687" s="372" t="s">
        <v>3651</v>
      </c>
      <c r="BN687" s="372" t="s">
        <v>3652</v>
      </c>
      <c r="BO687" s="372" t="s">
        <v>3653</v>
      </c>
      <c r="BP687" s="372" t="s">
        <v>3654</v>
      </c>
      <c r="BQ687" s="373"/>
      <c r="BR687" s="354" t="s">
        <v>908</v>
      </c>
    </row>
    <row r="688" spans="1:70" s="428" customFormat="1" x14ac:dyDescent="0.25">
      <c r="A688" s="345" t="s">
        <v>4053</v>
      </c>
      <c r="B688" s="373"/>
      <c r="C688" s="719">
        <v>45646</v>
      </c>
      <c r="D688" s="373"/>
      <c r="E688" s="346">
        <v>100.63</v>
      </c>
      <c r="F688" s="373"/>
      <c r="G688" s="347">
        <v>9.56</v>
      </c>
      <c r="H688" s="374"/>
      <c r="I688" s="348">
        <v>1.7020999999999999</v>
      </c>
      <c r="J688" s="348">
        <v>-0.82989999999999997</v>
      </c>
      <c r="K688" s="348">
        <v>8.5130999999999997</v>
      </c>
      <c r="L688" s="348">
        <v>1.5940000000000001</v>
      </c>
      <c r="M688" s="348">
        <v>-5.1586999999999996</v>
      </c>
      <c r="N688" s="350">
        <v>1.9084000000000001</v>
      </c>
      <c r="O688" s="348" t="s">
        <v>430</v>
      </c>
      <c r="P688" s="348" t="s">
        <v>430</v>
      </c>
      <c r="Q688" s="348" t="s">
        <v>430</v>
      </c>
      <c r="R688" s="348" t="s">
        <v>430</v>
      </c>
      <c r="S688" s="348">
        <v>10.648099999999999</v>
      </c>
      <c r="T688" s="348">
        <v>-3.2389000000000001</v>
      </c>
      <c r="U688" s="348">
        <v>-2.6476999999999999</v>
      </c>
      <c r="V688" s="348">
        <v>-5.7199</v>
      </c>
      <c r="W688" s="348">
        <v>10.648099999999999</v>
      </c>
      <c r="X688" s="348">
        <v>-3.2766000000000002</v>
      </c>
      <c r="Y688" s="374"/>
      <c r="Z688" s="346">
        <v>1</v>
      </c>
      <c r="AA688" s="346">
        <v>3</v>
      </c>
      <c r="AB688" s="346">
        <v>2</v>
      </c>
      <c r="AC688" s="346">
        <v>1</v>
      </c>
      <c r="AD688" s="346">
        <v>3</v>
      </c>
      <c r="AE688" s="346">
        <v>2</v>
      </c>
      <c r="AF688" s="346" t="s">
        <v>430</v>
      </c>
      <c r="AG688" s="346" t="s">
        <v>430</v>
      </c>
      <c r="AH688" s="346" t="s">
        <v>430</v>
      </c>
      <c r="AI688" s="346" t="s">
        <v>430</v>
      </c>
      <c r="AJ688" s="346">
        <v>2</v>
      </c>
      <c r="AK688" s="346">
        <v>3</v>
      </c>
      <c r="AL688" s="346">
        <v>2</v>
      </c>
      <c r="AM688" s="346">
        <v>2</v>
      </c>
      <c r="AN688" s="346">
        <v>2</v>
      </c>
      <c r="AO688" s="373"/>
      <c r="AP688" s="348" t="s">
        <v>430</v>
      </c>
      <c r="AQ688" s="348" t="s">
        <v>430</v>
      </c>
      <c r="AR688" s="348" t="s">
        <v>430</v>
      </c>
      <c r="AS688" s="348" t="s">
        <v>430</v>
      </c>
      <c r="AT688" s="348">
        <v>-3.74</v>
      </c>
      <c r="AU688" s="351"/>
      <c r="AV688" s="346" t="s">
        <v>430</v>
      </c>
      <c r="AW688" s="346" t="s">
        <v>430</v>
      </c>
      <c r="AX688" s="346" t="s">
        <v>430</v>
      </c>
      <c r="AY688" s="346" t="s">
        <v>430</v>
      </c>
      <c r="AZ688" s="346">
        <v>2</v>
      </c>
      <c r="BA688" s="362"/>
      <c r="BB688" s="348">
        <v>14.812718716878701</v>
      </c>
      <c r="BC688" s="375">
        <v>0.91026199422949405</v>
      </c>
      <c r="BD688" s="375">
        <v>-5.2812852544707099E-2</v>
      </c>
      <c r="BE688" s="375">
        <v>3.5957538157326399E-2</v>
      </c>
      <c r="BF688" s="374"/>
      <c r="BG688" s="348">
        <v>32.760399999999997</v>
      </c>
      <c r="BH688" s="348">
        <v>20.450500000000002</v>
      </c>
      <c r="BI688" s="348">
        <v>37.857199999999999</v>
      </c>
      <c r="BJ688" s="348">
        <v>8.9319000000000006</v>
      </c>
      <c r="BK688" s="373"/>
      <c r="BL688" s="372" t="s">
        <v>3656</v>
      </c>
      <c r="BM688" s="372" t="s">
        <v>3657</v>
      </c>
      <c r="BN688" s="372" t="s">
        <v>3658</v>
      </c>
      <c r="BO688" s="372" t="s">
        <v>3659</v>
      </c>
      <c r="BP688" s="372" t="s">
        <v>3660</v>
      </c>
      <c r="BQ688" s="373"/>
      <c r="BR688" s="354" t="s">
        <v>443</v>
      </c>
    </row>
    <row r="689" spans="1:70" s="428" customFormat="1" x14ac:dyDescent="0.25">
      <c r="A689" s="345" t="s">
        <v>4054</v>
      </c>
      <c r="B689" s="373"/>
      <c r="C689" s="719">
        <v>45944</v>
      </c>
      <c r="D689" s="373"/>
      <c r="E689" s="346">
        <v>37.256500000000003</v>
      </c>
      <c r="F689" s="373"/>
      <c r="G689" s="347">
        <v>9.5906000000000002</v>
      </c>
      <c r="H689" s="374"/>
      <c r="I689" s="348">
        <v>1.4513</v>
      </c>
      <c r="J689" s="348">
        <v>-0.38529999999999998</v>
      </c>
      <c r="K689" s="348">
        <v>8.6999999999999993</v>
      </c>
      <c r="L689" s="348">
        <v>0.58209999999999995</v>
      </c>
      <c r="M689" s="348">
        <v>-4.4760999999999997</v>
      </c>
      <c r="N689" s="350" t="s">
        <v>430</v>
      </c>
      <c r="O689" s="348" t="s">
        <v>430</v>
      </c>
      <c r="P689" s="348" t="s">
        <v>430</v>
      </c>
      <c r="Q689" s="348" t="s">
        <v>430</v>
      </c>
      <c r="R689" s="348" t="s">
        <v>430</v>
      </c>
      <c r="S689" s="348">
        <v>10.9779</v>
      </c>
      <c r="T689" s="348">
        <v>-3.1536</v>
      </c>
      <c r="U689" s="348" t="s">
        <v>430</v>
      </c>
      <c r="V689" s="348" t="s">
        <v>430</v>
      </c>
      <c r="W689" s="348">
        <v>10.9779</v>
      </c>
      <c r="X689" s="348">
        <v>-4.0940000000000003</v>
      </c>
      <c r="Y689" s="374"/>
      <c r="Z689" s="346">
        <v>3</v>
      </c>
      <c r="AA689" s="346">
        <v>2</v>
      </c>
      <c r="AB689" s="346">
        <v>1</v>
      </c>
      <c r="AC689" s="346">
        <v>3</v>
      </c>
      <c r="AD689" s="346">
        <v>2</v>
      </c>
      <c r="AE689" s="346" t="s">
        <v>430</v>
      </c>
      <c r="AF689" s="346" t="s">
        <v>430</v>
      </c>
      <c r="AG689" s="346" t="s">
        <v>430</v>
      </c>
      <c r="AH689" s="346" t="s">
        <v>430</v>
      </c>
      <c r="AI689" s="346" t="s">
        <v>430</v>
      </c>
      <c r="AJ689" s="346">
        <v>1</v>
      </c>
      <c r="AK689" s="346">
        <v>2</v>
      </c>
      <c r="AL689" s="346" t="s">
        <v>430</v>
      </c>
      <c r="AM689" s="346" t="s">
        <v>430</v>
      </c>
      <c r="AN689" s="346">
        <v>1</v>
      </c>
      <c r="AO689" s="373"/>
      <c r="AP689" s="348" t="s">
        <v>430</v>
      </c>
      <c r="AQ689" s="348" t="s">
        <v>430</v>
      </c>
      <c r="AR689" s="348" t="s">
        <v>430</v>
      </c>
      <c r="AS689" s="348" t="s">
        <v>430</v>
      </c>
      <c r="AT689" s="348" t="s">
        <v>430</v>
      </c>
      <c r="AU689" s="351"/>
      <c r="AV689" s="346" t="s">
        <v>430</v>
      </c>
      <c r="AW689" s="346" t="s">
        <v>430</v>
      </c>
      <c r="AX689" s="346" t="s">
        <v>430</v>
      </c>
      <c r="AY689" s="346" t="s">
        <v>430</v>
      </c>
      <c r="AZ689" s="346" t="s">
        <v>430</v>
      </c>
      <c r="BA689" s="362"/>
      <c r="BB689" s="348">
        <v>19.049580246296198</v>
      </c>
      <c r="BC689" s="375">
        <v>1.02613935747711</v>
      </c>
      <c r="BD689" s="375">
        <v>-6.3567204179687503E-2</v>
      </c>
      <c r="BE689" s="375">
        <v>-7.0548611827808902E-2</v>
      </c>
      <c r="BF689" s="374"/>
      <c r="BG689" s="348">
        <v>42.006100000000004</v>
      </c>
      <c r="BH689" s="348">
        <v>30.174099999999999</v>
      </c>
      <c r="BI689" s="348">
        <v>22.425999999999998</v>
      </c>
      <c r="BJ689" s="348">
        <v>5.3937999999999997</v>
      </c>
      <c r="BK689" s="373"/>
      <c r="BL689" s="372" t="s">
        <v>3662</v>
      </c>
      <c r="BM689" s="372" t="s">
        <v>3663</v>
      </c>
      <c r="BN689" s="372" t="s">
        <v>3664</v>
      </c>
      <c r="BO689" s="372" t="s">
        <v>3665</v>
      </c>
      <c r="BP689" s="372" t="s">
        <v>3666</v>
      </c>
      <c r="BQ689" s="373"/>
      <c r="BR689" s="354" t="s">
        <v>463</v>
      </c>
    </row>
    <row r="690" spans="1:70" s="428" customFormat="1" x14ac:dyDescent="0.25">
      <c r="A690" s="885" t="s">
        <v>93</v>
      </c>
      <c r="B690" s="402"/>
      <c r="C690" s="724"/>
      <c r="D690" s="402"/>
      <c r="E690" s="403"/>
      <c r="F690" s="402"/>
      <c r="G690" s="404"/>
      <c r="H690" s="406"/>
      <c r="I690" s="405">
        <v>1.5049999999999999</v>
      </c>
      <c r="J690" s="405">
        <v>-0.49659999999999999</v>
      </c>
      <c r="K690" s="405">
        <v>7.718</v>
      </c>
      <c r="L690" s="405">
        <v>-0.35570000000000002</v>
      </c>
      <c r="M690" s="405">
        <v>-4.5426000000000002</v>
      </c>
      <c r="N690" s="407">
        <v>2.3740000000000001</v>
      </c>
      <c r="O690" s="405">
        <v>1.9316</v>
      </c>
      <c r="P690" s="405">
        <v>13.9956</v>
      </c>
      <c r="Q690" s="405">
        <v>12.2866</v>
      </c>
      <c r="R690" s="405">
        <v>12.970800000000001</v>
      </c>
      <c r="S690" s="405">
        <v>9.7626000000000008</v>
      </c>
      <c r="T690" s="405">
        <v>-4.1086999999999998</v>
      </c>
      <c r="U690" s="405">
        <v>-1.3194999999999999</v>
      </c>
      <c r="V690" s="405">
        <v>-4.7888000000000002</v>
      </c>
      <c r="W690" s="405">
        <v>9.7626000000000008</v>
      </c>
      <c r="X690" s="405">
        <v>5.2457000000000003</v>
      </c>
      <c r="Y690" s="406"/>
      <c r="Z690" s="403">
        <v>4</v>
      </c>
      <c r="AA690" s="403">
        <v>4</v>
      </c>
      <c r="AB690" s="403">
        <v>4</v>
      </c>
      <c r="AC690" s="403">
        <v>4</v>
      </c>
      <c r="AD690" s="403">
        <v>4</v>
      </c>
      <c r="AE690" s="403">
        <v>3</v>
      </c>
      <c r="AF690" s="403">
        <v>2</v>
      </c>
      <c r="AG690" s="403">
        <v>2</v>
      </c>
      <c r="AH690" s="403">
        <v>2</v>
      </c>
      <c r="AI690" s="403">
        <v>2</v>
      </c>
      <c r="AJ690" s="403">
        <v>4</v>
      </c>
      <c r="AK690" s="403">
        <v>4</v>
      </c>
      <c r="AL690" s="403">
        <v>3</v>
      </c>
      <c r="AM690" s="403">
        <v>3</v>
      </c>
      <c r="AN690" s="403">
        <v>4</v>
      </c>
      <c r="AO690" s="402"/>
      <c r="AP690" s="405">
        <v>13.015000000000001</v>
      </c>
      <c r="AQ690" s="405">
        <v>12.68</v>
      </c>
      <c r="AR690" s="405">
        <v>8.4949999999999992</v>
      </c>
      <c r="AS690" s="405">
        <v>3.42</v>
      </c>
      <c r="AT690" s="405">
        <v>-3.6033333333333299</v>
      </c>
      <c r="AU690" s="408"/>
      <c r="AV690" s="403">
        <v>2</v>
      </c>
      <c r="AW690" s="403">
        <v>2</v>
      </c>
      <c r="AX690" s="403">
        <v>2</v>
      </c>
      <c r="AY690" s="403">
        <v>2</v>
      </c>
      <c r="AZ690" s="403">
        <v>3</v>
      </c>
      <c r="BA690" s="409"/>
      <c r="BB690" s="405"/>
      <c r="BC690" s="410"/>
      <c r="BD690" s="410"/>
      <c r="BE690" s="410"/>
      <c r="BF690" s="406"/>
      <c r="BG690" s="405"/>
      <c r="BH690" s="405"/>
      <c r="BI690" s="405"/>
      <c r="BJ690" s="405"/>
      <c r="BK690" s="402"/>
      <c r="BL690" s="401"/>
      <c r="BM690" s="401"/>
      <c r="BN690" s="401"/>
      <c r="BO690" s="401"/>
      <c r="BP690" s="401"/>
      <c r="BQ690" s="402"/>
      <c r="BR690" s="411"/>
    </row>
    <row r="691" spans="1:70" s="428" customFormat="1" x14ac:dyDescent="0.25">
      <c r="A691" s="886" t="s">
        <v>94</v>
      </c>
      <c r="B691" s="373"/>
      <c r="C691" s="719"/>
      <c r="D691" s="373"/>
      <c r="E691" s="346"/>
      <c r="F691" s="373"/>
      <c r="G691" s="347"/>
      <c r="H691" s="374"/>
      <c r="I691" s="348">
        <v>1.7020999999999999</v>
      </c>
      <c r="J691" s="348">
        <v>7.0499999999999993E-2</v>
      </c>
      <c r="K691" s="348">
        <v>8.6999999999999993</v>
      </c>
      <c r="L691" s="348">
        <v>1.5940000000000001</v>
      </c>
      <c r="M691" s="348">
        <v>-2.5922000000000001</v>
      </c>
      <c r="N691" s="350">
        <v>5.8407</v>
      </c>
      <c r="O691" s="348">
        <v>3.5364</v>
      </c>
      <c r="P691" s="348">
        <v>17.308199999999999</v>
      </c>
      <c r="Q691" s="348">
        <v>13.2323</v>
      </c>
      <c r="R691" s="348">
        <v>13.6913</v>
      </c>
      <c r="S691" s="348">
        <v>10.9779</v>
      </c>
      <c r="T691" s="348">
        <v>-3.0444</v>
      </c>
      <c r="U691" s="348">
        <v>1.9742999999999999</v>
      </c>
      <c r="V691" s="348">
        <v>-2.8586999999999998</v>
      </c>
      <c r="W691" s="348">
        <v>10.9779</v>
      </c>
      <c r="X691" s="348">
        <v>14.469099999999999</v>
      </c>
      <c r="Y691" s="374"/>
      <c r="Z691" s="346"/>
      <c r="AA691" s="346"/>
      <c r="AB691" s="346"/>
      <c r="AC691" s="346"/>
      <c r="AD691" s="346"/>
      <c r="AE691" s="346"/>
      <c r="AF691" s="346"/>
      <c r="AG691" s="346"/>
      <c r="AH691" s="346"/>
      <c r="AI691" s="346"/>
      <c r="AJ691" s="346"/>
      <c r="AK691" s="346"/>
      <c r="AL691" s="346"/>
      <c r="AM691" s="346"/>
      <c r="AN691" s="346"/>
      <c r="AO691" s="373"/>
      <c r="AP691" s="348">
        <v>13.82</v>
      </c>
      <c r="AQ691" s="348">
        <v>13.8</v>
      </c>
      <c r="AR691" s="348">
        <v>10.6</v>
      </c>
      <c r="AS691" s="348">
        <v>5.98</v>
      </c>
      <c r="AT691" s="348">
        <v>0.28000000000000003</v>
      </c>
      <c r="AU691" s="351"/>
      <c r="AV691" s="346"/>
      <c r="AW691" s="346"/>
      <c r="AX691" s="346"/>
      <c r="AY691" s="346"/>
      <c r="AZ691" s="346"/>
      <c r="BA691" s="362"/>
      <c r="BB691" s="348"/>
      <c r="BC691" s="375"/>
      <c r="BD691" s="375"/>
      <c r="BE691" s="375"/>
      <c r="BF691" s="374"/>
      <c r="BG691" s="348"/>
      <c r="BH691" s="348"/>
      <c r="BI691" s="348"/>
      <c r="BJ691" s="348"/>
      <c r="BK691" s="373"/>
      <c r="BL691" s="372"/>
      <c r="BM691" s="372"/>
      <c r="BN691" s="372"/>
      <c r="BO691" s="372"/>
      <c r="BP691" s="372"/>
      <c r="BQ691" s="373"/>
      <c r="BR691" s="354"/>
    </row>
    <row r="692" spans="1:70" s="428" customFormat="1" x14ac:dyDescent="0.25">
      <c r="A692" s="886" t="s">
        <v>95</v>
      </c>
      <c r="B692" s="373"/>
      <c r="C692" s="719"/>
      <c r="D692" s="373"/>
      <c r="E692" s="346"/>
      <c r="F692" s="373"/>
      <c r="G692" s="347"/>
      <c r="H692" s="374"/>
      <c r="I692" s="348">
        <v>1.3586</v>
      </c>
      <c r="J692" s="348">
        <v>-0.84150000000000003</v>
      </c>
      <c r="K692" s="348">
        <v>5.9141000000000004</v>
      </c>
      <c r="L692" s="348">
        <v>-4.5514000000000001</v>
      </c>
      <c r="M692" s="348">
        <v>-5.9435000000000002</v>
      </c>
      <c r="N692" s="350">
        <v>-0.62709999999999999</v>
      </c>
      <c r="O692" s="348">
        <v>0.32669999999999999</v>
      </c>
      <c r="P692" s="348">
        <v>10.683</v>
      </c>
      <c r="Q692" s="348">
        <v>11.3409</v>
      </c>
      <c r="R692" s="348">
        <v>12.2502</v>
      </c>
      <c r="S692" s="348">
        <v>7.7831999999999999</v>
      </c>
      <c r="T692" s="348">
        <v>-6.9978999999999996</v>
      </c>
      <c r="U692" s="348">
        <v>-3.2852000000000001</v>
      </c>
      <c r="V692" s="348">
        <v>-5.7877999999999998</v>
      </c>
      <c r="W692" s="348">
        <v>7.7831999999999999</v>
      </c>
      <c r="X692" s="348">
        <v>-4.0940000000000003</v>
      </c>
      <c r="Y692" s="374"/>
      <c r="Z692" s="346"/>
      <c r="AA692" s="346"/>
      <c r="AB692" s="346"/>
      <c r="AC692" s="346"/>
      <c r="AD692" s="346"/>
      <c r="AE692" s="346"/>
      <c r="AF692" s="346"/>
      <c r="AG692" s="346"/>
      <c r="AH692" s="346"/>
      <c r="AI692" s="346"/>
      <c r="AJ692" s="346"/>
      <c r="AK692" s="346"/>
      <c r="AL692" s="346"/>
      <c r="AM692" s="346"/>
      <c r="AN692" s="346"/>
      <c r="AO692" s="373"/>
      <c r="AP692" s="348">
        <v>12.21</v>
      </c>
      <c r="AQ692" s="348">
        <v>11.56</v>
      </c>
      <c r="AR692" s="348">
        <v>6.39</v>
      </c>
      <c r="AS692" s="348">
        <v>0.86</v>
      </c>
      <c r="AT692" s="348">
        <v>-7.35</v>
      </c>
      <c r="AU692" s="351"/>
      <c r="AV692" s="346"/>
      <c r="AW692" s="346"/>
      <c r="AX692" s="346"/>
      <c r="AY692" s="346"/>
      <c r="AZ692" s="346"/>
      <c r="BA692" s="362"/>
      <c r="BB692" s="348"/>
      <c r="BC692" s="375"/>
      <c r="BD692" s="375"/>
      <c r="BE692" s="375"/>
      <c r="BF692" s="374"/>
      <c r="BG692" s="348"/>
      <c r="BH692" s="348"/>
      <c r="BI692" s="348"/>
      <c r="BJ692" s="348"/>
      <c r="BK692" s="373"/>
      <c r="BL692" s="372"/>
      <c r="BM692" s="372"/>
      <c r="BN692" s="372"/>
      <c r="BO692" s="372"/>
      <c r="BP692" s="372"/>
      <c r="BQ692" s="373"/>
      <c r="BR692" s="354"/>
    </row>
    <row r="693" spans="1:70" s="428" customFormat="1" x14ac:dyDescent="0.25">
      <c r="A693" s="887" t="s">
        <v>96</v>
      </c>
      <c r="B693" s="413"/>
      <c r="C693" s="725"/>
      <c r="D693" s="413"/>
      <c r="E693" s="414"/>
      <c r="F693" s="413"/>
      <c r="G693" s="415"/>
      <c r="H693" s="417"/>
      <c r="I693" s="416">
        <v>1.4796</v>
      </c>
      <c r="J693" s="416">
        <v>-0.60760000000000003</v>
      </c>
      <c r="K693" s="416">
        <v>8.1289499999999997</v>
      </c>
      <c r="L693" s="416">
        <v>0.76724999999999999</v>
      </c>
      <c r="M693" s="416">
        <v>-4.8174000000000001</v>
      </c>
      <c r="N693" s="418">
        <v>1.9084000000000001</v>
      </c>
      <c r="O693" s="416">
        <v>1.9315500000000001</v>
      </c>
      <c r="P693" s="416">
        <v>13.9956</v>
      </c>
      <c r="Q693" s="416">
        <v>12.2866</v>
      </c>
      <c r="R693" s="416">
        <v>12.970700000000001</v>
      </c>
      <c r="S693" s="416">
        <v>10.144600000000001</v>
      </c>
      <c r="T693" s="416">
        <v>-3.1962000000000002</v>
      </c>
      <c r="U693" s="416">
        <v>-2.9664000000000001</v>
      </c>
      <c r="V693" s="416">
        <v>-5.7538999999999998</v>
      </c>
      <c r="W693" s="416">
        <v>10.144600000000001</v>
      </c>
      <c r="X693" s="416">
        <v>5.30375</v>
      </c>
      <c r="Y693" s="417"/>
      <c r="Z693" s="414"/>
      <c r="AA693" s="414"/>
      <c r="AB693" s="414"/>
      <c r="AC693" s="414"/>
      <c r="AD693" s="414"/>
      <c r="AE693" s="414"/>
      <c r="AF693" s="414"/>
      <c r="AG693" s="414"/>
      <c r="AH693" s="414"/>
      <c r="AI693" s="414"/>
      <c r="AJ693" s="414"/>
      <c r="AK693" s="414"/>
      <c r="AL693" s="414"/>
      <c r="AM693" s="414"/>
      <c r="AN693" s="414"/>
      <c r="AO693" s="413"/>
      <c r="AP693" s="416">
        <v>13.02</v>
      </c>
      <c r="AQ693" s="416">
        <v>12.68</v>
      </c>
      <c r="AR693" s="416">
        <v>8.49</v>
      </c>
      <c r="AS693" s="416">
        <v>3.42</v>
      </c>
      <c r="AT693" s="416">
        <v>-3.74</v>
      </c>
      <c r="AU693" s="419"/>
      <c r="AV693" s="414"/>
      <c r="AW693" s="414"/>
      <c r="AX693" s="414"/>
      <c r="AY693" s="414"/>
      <c r="AZ693" s="414"/>
      <c r="BA693" s="420"/>
      <c r="BB693" s="416"/>
      <c r="BC693" s="421"/>
      <c r="BD693" s="421"/>
      <c r="BE693" s="421"/>
      <c r="BF693" s="417"/>
      <c r="BG693" s="416"/>
      <c r="BH693" s="416"/>
      <c r="BI693" s="416"/>
      <c r="BJ693" s="416"/>
      <c r="BK693" s="413"/>
      <c r="BL693" s="412"/>
      <c r="BM693" s="412"/>
      <c r="BN693" s="412"/>
      <c r="BO693" s="412"/>
      <c r="BP693" s="412"/>
      <c r="BQ693" s="413"/>
      <c r="BR693" s="422"/>
    </row>
    <row r="694" spans="1:70" s="428" customFormat="1" ht="14.5" customHeight="1" x14ac:dyDescent="0.35">
      <c r="A694" s="874" t="s">
        <v>4055</v>
      </c>
      <c r="B694" s="862"/>
      <c r="C694" s="863"/>
      <c r="D694" s="862"/>
      <c r="E694" s="864"/>
      <c r="F694" s="862"/>
      <c r="G694" s="865"/>
      <c r="H694" s="867"/>
      <c r="I694" s="866"/>
      <c r="J694" s="866"/>
      <c r="K694" s="866"/>
      <c r="L694" s="866"/>
      <c r="M694" s="866"/>
      <c r="N694" s="868"/>
      <c r="O694" s="866"/>
      <c r="P694" s="866"/>
      <c r="Q694" s="866"/>
      <c r="R694" s="866"/>
      <c r="S694" s="866"/>
      <c r="T694" s="866"/>
      <c r="U694" s="866"/>
      <c r="V694" s="866"/>
      <c r="W694" s="866"/>
      <c r="X694" s="866"/>
      <c r="Y694" s="867"/>
      <c r="Z694" s="864"/>
      <c r="AA694" s="864"/>
      <c r="AB694" s="864"/>
      <c r="AC694" s="864"/>
      <c r="AD694" s="864"/>
      <c r="AE694" s="864"/>
      <c r="AF694" s="864"/>
      <c r="AG694" s="864"/>
      <c r="AH694" s="864"/>
      <c r="AI694" s="864"/>
      <c r="AJ694" s="864"/>
      <c r="AK694" s="864"/>
      <c r="AL694" s="864"/>
      <c r="AM694" s="864"/>
      <c r="AN694" s="864"/>
      <c r="AO694" s="862"/>
      <c r="AP694" s="866"/>
      <c r="AQ694" s="866"/>
      <c r="AR694" s="866"/>
      <c r="AS694" s="866"/>
      <c r="AT694" s="866"/>
      <c r="AU694" s="869"/>
      <c r="AV694" s="864"/>
      <c r="AW694" s="864"/>
      <c r="AX694" s="864"/>
      <c r="AY694" s="864"/>
      <c r="AZ694" s="864"/>
      <c r="BA694" s="870"/>
      <c r="BB694" s="866"/>
      <c r="BC694" s="871"/>
      <c r="BD694" s="871"/>
      <c r="BE694" s="871"/>
      <c r="BF694" s="867"/>
      <c r="BG694" s="866"/>
      <c r="BH694" s="866"/>
      <c r="BI694" s="866"/>
      <c r="BJ694" s="866"/>
      <c r="BK694" s="862"/>
      <c r="BL694" s="872"/>
      <c r="BM694" s="872"/>
      <c r="BN694" s="872"/>
      <c r="BO694" s="872"/>
      <c r="BP694" s="872"/>
      <c r="BQ694" s="862"/>
      <c r="BR694" s="873"/>
    </row>
    <row r="695" spans="1:70" s="428" customFormat="1" x14ac:dyDescent="0.25">
      <c r="A695" s="345" t="s">
        <v>4056</v>
      </c>
      <c r="B695" s="373"/>
      <c r="C695" s="719">
        <v>45653</v>
      </c>
      <c r="D695" s="373"/>
      <c r="E695" s="346">
        <v>1592.42</v>
      </c>
      <c r="F695" s="373"/>
      <c r="G695" s="347">
        <v>10.61</v>
      </c>
      <c r="H695" s="374"/>
      <c r="I695" s="348">
        <v>1.6284000000000001</v>
      </c>
      <c r="J695" s="348">
        <v>0.56869999999999998</v>
      </c>
      <c r="K695" s="348">
        <v>10.8673</v>
      </c>
      <c r="L695" s="348">
        <v>3.0097</v>
      </c>
      <c r="M695" s="348">
        <v>-4.9283000000000001</v>
      </c>
      <c r="N695" s="350">
        <v>6.5959000000000003</v>
      </c>
      <c r="O695" s="348" t="s">
        <v>430</v>
      </c>
      <c r="P695" s="348" t="s">
        <v>430</v>
      </c>
      <c r="Q695" s="348" t="s">
        <v>430</v>
      </c>
      <c r="R695" s="348" t="s">
        <v>430</v>
      </c>
      <c r="S695" s="348">
        <v>13.233700000000001</v>
      </c>
      <c r="T695" s="348">
        <v>-3.8077999999999999</v>
      </c>
      <c r="U695" s="348">
        <v>0</v>
      </c>
      <c r="V695" s="348">
        <v>-3.4577</v>
      </c>
      <c r="W695" s="348">
        <v>13.233700000000001</v>
      </c>
      <c r="X695" s="348">
        <v>4.5472999999999999</v>
      </c>
      <c r="Y695" s="374"/>
      <c r="Z695" s="346">
        <v>1</v>
      </c>
      <c r="AA695" s="346">
        <v>1</v>
      </c>
      <c r="AB695" s="346">
        <v>1</v>
      </c>
      <c r="AC695" s="346">
        <v>2</v>
      </c>
      <c r="AD695" s="346">
        <v>3</v>
      </c>
      <c r="AE695" s="346">
        <v>1</v>
      </c>
      <c r="AF695" s="346" t="s">
        <v>430</v>
      </c>
      <c r="AG695" s="346" t="s">
        <v>430</v>
      </c>
      <c r="AH695" s="346" t="s">
        <v>430</v>
      </c>
      <c r="AI695" s="346" t="s">
        <v>430</v>
      </c>
      <c r="AJ695" s="346">
        <v>2</v>
      </c>
      <c r="AK695" s="346">
        <v>2</v>
      </c>
      <c r="AL695" s="346">
        <v>1</v>
      </c>
      <c r="AM695" s="346">
        <v>1</v>
      </c>
      <c r="AN695" s="346">
        <v>2</v>
      </c>
      <c r="AO695" s="373"/>
      <c r="AP695" s="348" t="s">
        <v>430</v>
      </c>
      <c r="AQ695" s="348" t="s">
        <v>430</v>
      </c>
      <c r="AR695" s="348" t="s">
        <v>430</v>
      </c>
      <c r="AS695" s="348" t="s">
        <v>430</v>
      </c>
      <c r="AT695" s="348">
        <v>0.26</v>
      </c>
      <c r="AU695" s="351"/>
      <c r="AV695" s="346" t="s">
        <v>430</v>
      </c>
      <c r="AW695" s="346" t="s">
        <v>430</v>
      </c>
      <c r="AX695" s="346" t="s">
        <v>430</v>
      </c>
      <c r="AY695" s="346" t="s">
        <v>430</v>
      </c>
      <c r="AZ695" s="346">
        <v>1</v>
      </c>
      <c r="BA695" s="362"/>
      <c r="BB695" s="348">
        <v>17.6249539114472</v>
      </c>
      <c r="BC695" s="375">
        <v>0</v>
      </c>
      <c r="BD695" s="375">
        <v>-4.7729023794694904E-3</v>
      </c>
      <c r="BE695" s="375" t="s">
        <v>430</v>
      </c>
      <c r="BF695" s="374"/>
      <c r="BG695" s="348">
        <v>67.593299999999999</v>
      </c>
      <c r="BH695" s="348">
        <v>11.2369</v>
      </c>
      <c r="BI695" s="348">
        <v>20.4682</v>
      </c>
      <c r="BJ695" s="348">
        <v>0.7016</v>
      </c>
      <c r="BK695" s="373"/>
      <c r="BL695" s="372" t="s">
        <v>3669</v>
      </c>
      <c r="BM695" s="372" t="s">
        <v>3670</v>
      </c>
      <c r="BN695" s="372" t="s">
        <v>732</v>
      </c>
      <c r="BO695" s="372" t="s">
        <v>3671</v>
      </c>
      <c r="BP695" s="372" t="s">
        <v>3672</v>
      </c>
      <c r="BQ695" s="373"/>
      <c r="BR695" s="354" t="s">
        <v>604</v>
      </c>
    </row>
    <row r="696" spans="1:70" s="428" customFormat="1" x14ac:dyDescent="0.25">
      <c r="A696" s="345" t="s">
        <v>4057</v>
      </c>
      <c r="B696" s="373"/>
      <c r="C696" s="719">
        <v>45954</v>
      </c>
      <c r="D696" s="373"/>
      <c r="E696" s="346">
        <v>824.16600000000005</v>
      </c>
      <c r="F696" s="373"/>
      <c r="G696" s="347">
        <v>10.119999999999999</v>
      </c>
      <c r="H696" s="374"/>
      <c r="I696" s="348">
        <v>1.4028</v>
      </c>
      <c r="J696" s="348">
        <v>9.8900000000000002E-2</v>
      </c>
      <c r="K696" s="348">
        <v>10.601100000000001</v>
      </c>
      <c r="L696" s="348">
        <v>4.1151999999999997</v>
      </c>
      <c r="M696" s="348">
        <v>1.0989</v>
      </c>
      <c r="N696" s="350" t="s">
        <v>430</v>
      </c>
      <c r="O696" s="348" t="s">
        <v>430</v>
      </c>
      <c r="P696" s="348" t="s">
        <v>430</v>
      </c>
      <c r="Q696" s="348" t="s">
        <v>430</v>
      </c>
      <c r="R696" s="348" t="s">
        <v>430</v>
      </c>
      <c r="S696" s="348">
        <v>13.4529</v>
      </c>
      <c r="T696" s="348">
        <v>0.39679999999999999</v>
      </c>
      <c r="U696" s="348" t="s">
        <v>430</v>
      </c>
      <c r="V696" s="348" t="s">
        <v>430</v>
      </c>
      <c r="W696" s="348">
        <v>13.4529</v>
      </c>
      <c r="X696" s="348">
        <v>1.2</v>
      </c>
      <c r="Y696" s="374"/>
      <c r="Z696" s="346">
        <v>3</v>
      </c>
      <c r="AA696" s="346">
        <v>2</v>
      </c>
      <c r="AB696" s="346">
        <v>2</v>
      </c>
      <c r="AC696" s="346">
        <v>1</v>
      </c>
      <c r="AD696" s="346">
        <v>1</v>
      </c>
      <c r="AE696" s="346" t="s">
        <v>430</v>
      </c>
      <c r="AF696" s="346" t="s">
        <v>430</v>
      </c>
      <c r="AG696" s="346" t="s">
        <v>430</v>
      </c>
      <c r="AH696" s="346" t="s">
        <v>430</v>
      </c>
      <c r="AI696" s="346" t="s">
        <v>430</v>
      </c>
      <c r="AJ696" s="346">
        <v>1</v>
      </c>
      <c r="AK696" s="346">
        <v>1</v>
      </c>
      <c r="AL696" s="346" t="s">
        <v>430</v>
      </c>
      <c r="AM696" s="346" t="s">
        <v>430</v>
      </c>
      <c r="AN696" s="346">
        <v>1</v>
      </c>
      <c r="AO696" s="373"/>
      <c r="AP696" s="348" t="s">
        <v>430</v>
      </c>
      <c r="AQ696" s="348" t="s">
        <v>430</v>
      </c>
      <c r="AR696" s="348" t="s">
        <v>430</v>
      </c>
      <c r="AS696" s="348" t="s">
        <v>430</v>
      </c>
      <c r="AT696" s="348" t="s">
        <v>430</v>
      </c>
      <c r="AU696" s="351"/>
      <c r="AV696" s="346" t="s">
        <v>430</v>
      </c>
      <c r="AW696" s="346" t="s">
        <v>430</v>
      </c>
      <c r="AX696" s="346" t="s">
        <v>430</v>
      </c>
      <c r="AY696" s="346" t="s">
        <v>430</v>
      </c>
      <c r="AZ696" s="346" t="s">
        <v>430</v>
      </c>
      <c r="BA696" s="362"/>
      <c r="BB696" s="348">
        <v>24.508474487592899</v>
      </c>
      <c r="BC696" s="375">
        <v>0</v>
      </c>
      <c r="BD696" s="375">
        <v>-7.56123211575104E-3</v>
      </c>
      <c r="BE696" s="375" t="s">
        <v>430</v>
      </c>
      <c r="BF696" s="374"/>
      <c r="BG696" s="348">
        <v>60.618699999999997</v>
      </c>
      <c r="BH696" s="348">
        <v>23.721299999999999</v>
      </c>
      <c r="BI696" s="348">
        <v>13.637600000000001</v>
      </c>
      <c r="BJ696" s="348">
        <v>2.0224000000000002</v>
      </c>
      <c r="BK696" s="373"/>
      <c r="BL696" s="372" t="s">
        <v>3674</v>
      </c>
      <c r="BM696" s="372" t="s">
        <v>3675</v>
      </c>
      <c r="BN696" s="372" t="s">
        <v>3676</v>
      </c>
      <c r="BO696" s="372" t="s">
        <v>1137</v>
      </c>
      <c r="BP696" s="372" t="s">
        <v>3677</v>
      </c>
      <c r="BQ696" s="373"/>
      <c r="BR696" s="354" t="s">
        <v>436</v>
      </c>
    </row>
    <row r="697" spans="1:70" s="428" customFormat="1" x14ac:dyDescent="0.25">
      <c r="A697" s="345" t="s">
        <v>4058</v>
      </c>
      <c r="B697" s="373"/>
      <c r="C697" s="719">
        <v>45922</v>
      </c>
      <c r="D697" s="373"/>
      <c r="E697" s="346">
        <v>671.59</v>
      </c>
      <c r="F697" s="373"/>
      <c r="G697" s="347">
        <v>9.9080999999999992</v>
      </c>
      <c r="H697" s="374"/>
      <c r="I697" s="348">
        <v>1.5819000000000001</v>
      </c>
      <c r="J697" s="348">
        <v>-0.33900000000000002</v>
      </c>
      <c r="K697" s="348">
        <v>7.7190000000000003</v>
      </c>
      <c r="L697" s="348">
        <v>-0.58699999999999997</v>
      </c>
      <c r="M697" s="348">
        <v>-3.4392</v>
      </c>
      <c r="N697" s="350" t="s">
        <v>430</v>
      </c>
      <c r="O697" s="348" t="s">
        <v>430</v>
      </c>
      <c r="P697" s="348" t="s">
        <v>430</v>
      </c>
      <c r="Q697" s="348" t="s">
        <v>430</v>
      </c>
      <c r="R697" s="348" t="s">
        <v>430</v>
      </c>
      <c r="S697" s="348">
        <v>10.247999999999999</v>
      </c>
      <c r="T697" s="348">
        <v>-4.8085000000000004</v>
      </c>
      <c r="U697" s="348">
        <v>-1.0111000000000001</v>
      </c>
      <c r="V697" s="348" t="s">
        <v>430</v>
      </c>
      <c r="W697" s="348">
        <v>10.247999999999999</v>
      </c>
      <c r="X697" s="348">
        <v>-0.91900000000000004</v>
      </c>
      <c r="Y697" s="374"/>
      <c r="Z697" s="346">
        <v>2</v>
      </c>
      <c r="AA697" s="346">
        <v>3</v>
      </c>
      <c r="AB697" s="346">
        <v>3</v>
      </c>
      <c r="AC697" s="346">
        <v>3</v>
      </c>
      <c r="AD697" s="346">
        <v>2</v>
      </c>
      <c r="AE697" s="346" t="s">
        <v>430</v>
      </c>
      <c r="AF697" s="346" t="s">
        <v>430</v>
      </c>
      <c r="AG697" s="346" t="s">
        <v>430</v>
      </c>
      <c r="AH697" s="346" t="s">
        <v>430</v>
      </c>
      <c r="AI697" s="346" t="s">
        <v>430</v>
      </c>
      <c r="AJ697" s="346">
        <v>3</v>
      </c>
      <c r="AK697" s="346">
        <v>3</v>
      </c>
      <c r="AL697" s="346">
        <v>2</v>
      </c>
      <c r="AM697" s="346" t="s">
        <v>430</v>
      </c>
      <c r="AN697" s="346">
        <v>3</v>
      </c>
      <c r="AO697" s="373"/>
      <c r="AP697" s="348" t="s">
        <v>430</v>
      </c>
      <c r="AQ697" s="348" t="s">
        <v>430</v>
      </c>
      <c r="AR697" s="348" t="s">
        <v>430</v>
      </c>
      <c r="AS697" s="348" t="s">
        <v>430</v>
      </c>
      <c r="AT697" s="348" t="s">
        <v>430</v>
      </c>
      <c r="AU697" s="351"/>
      <c r="AV697" s="346" t="s">
        <v>430</v>
      </c>
      <c r="AW697" s="346" t="s">
        <v>430</v>
      </c>
      <c r="AX697" s="346" t="s">
        <v>430</v>
      </c>
      <c r="AY697" s="346" t="s">
        <v>430</v>
      </c>
      <c r="AZ697" s="346" t="s">
        <v>430</v>
      </c>
      <c r="BA697" s="362"/>
      <c r="BB697" s="348">
        <v>18.8534707808865</v>
      </c>
      <c r="BC697" s="375">
        <v>0.79775737076735298</v>
      </c>
      <c r="BD697" s="375">
        <v>-3.0881591883190101E-2</v>
      </c>
      <c r="BE697" s="375">
        <v>5.2370204817494E-2</v>
      </c>
      <c r="BF697" s="374"/>
      <c r="BG697" s="348">
        <v>74.236900000000006</v>
      </c>
      <c r="BH697" s="348">
        <v>9.2389799999999997</v>
      </c>
      <c r="BI697" s="348">
        <v>9.4392600000000009</v>
      </c>
      <c r="BJ697" s="348">
        <v>7.0848599999999999</v>
      </c>
      <c r="BK697" s="373"/>
      <c r="BL697" s="372" t="s">
        <v>3679</v>
      </c>
      <c r="BM697" s="372" t="s">
        <v>2052</v>
      </c>
      <c r="BN697" s="372" t="s">
        <v>3680</v>
      </c>
      <c r="BO697" s="372" t="s">
        <v>3681</v>
      </c>
      <c r="BP697" s="372" t="s">
        <v>3682</v>
      </c>
      <c r="BQ697" s="373"/>
      <c r="BR697" s="354" t="s">
        <v>443</v>
      </c>
    </row>
    <row r="698" spans="1:70" s="428" customFormat="1" x14ac:dyDescent="0.25">
      <c r="A698" s="885" t="s">
        <v>93</v>
      </c>
      <c r="B698" s="402"/>
      <c r="C698" s="724"/>
      <c r="D698" s="402"/>
      <c r="E698" s="403"/>
      <c r="F698" s="402"/>
      <c r="G698" s="404"/>
      <c r="H698" s="406"/>
      <c r="I698" s="405">
        <v>1.5377000000000001</v>
      </c>
      <c r="J698" s="405">
        <v>0.1095</v>
      </c>
      <c r="K698" s="405">
        <v>9.7291000000000007</v>
      </c>
      <c r="L698" s="405">
        <v>2.1793</v>
      </c>
      <c r="M698" s="405">
        <v>-2.4228999999999998</v>
      </c>
      <c r="N698" s="407">
        <v>6.5959000000000003</v>
      </c>
      <c r="O698" s="405" t="s">
        <v>430</v>
      </c>
      <c r="P698" s="405" t="s">
        <v>430</v>
      </c>
      <c r="Q698" s="405" t="s">
        <v>430</v>
      </c>
      <c r="R698" s="405" t="s">
        <v>430</v>
      </c>
      <c r="S698" s="405">
        <v>12.3116</v>
      </c>
      <c r="T698" s="405">
        <v>-2.7397999999999998</v>
      </c>
      <c r="U698" s="405">
        <v>-0.50549999999999995</v>
      </c>
      <c r="V698" s="405">
        <v>-3.4577</v>
      </c>
      <c r="W698" s="405">
        <v>12.3116</v>
      </c>
      <c r="X698" s="405">
        <v>1.6093999999999999</v>
      </c>
      <c r="Y698" s="406"/>
      <c r="Z698" s="403">
        <v>3</v>
      </c>
      <c r="AA698" s="403">
        <v>3</v>
      </c>
      <c r="AB698" s="403">
        <v>3</v>
      </c>
      <c r="AC698" s="403">
        <v>3</v>
      </c>
      <c r="AD698" s="403">
        <v>3</v>
      </c>
      <c r="AE698" s="403">
        <v>1</v>
      </c>
      <c r="AF698" s="403">
        <v>0</v>
      </c>
      <c r="AG698" s="403">
        <v>0</v>
      </c>
      <c r="AH698" s="403">
        <v>0</v>
      </c>
      <c r="AI698" s="403">
        <v>0</v>
      </c>
      <c r="AJ698" s="403">
        <v>3</v>
      </c>
      <c r="AK698" s="403">
        <v>3</v>
      </c>
      <c r="AL698" s="403">
        <v>2</v>
      </c>
      <c r="AM698" s="403">
        <v>1</v>
      </c>
      <c r="AN698" s="403">
        <v>3</v>
      </c>
      <c r="AO698" s="402"/>
      <c r="AP698" s="405" t="s">
        <v>430</v>
      </c>
      <c r="AQ698" s="405" t="s">
        <v>430</v>
      </c>
      <c r="AR698" s="405" t="s">
        <v>430</v>
      </c>
      <c r="AS698" s="405" t="s">
        <v>430</v>
      </c>
      <c r="AT698" s="405">
        <v>0.26</v>
      </c>
      <c r="AU698" s="408"/>
      <c r="AV698" s="403">
        <v>0</v>
      </c>
      <c r="AW698" s="403">
        <v>0</v>
      </c>
      <c r="AX698" s="403">
        <v>0</v>
      </c>
      <c r="AY698" s="403">
        <v>0</v>
      </c>
      <c r="AZ698" s="403">
        <v>1</v>
      </c>
      <c r="BA698" s="409"/>
      <c r="BB698" s="405"/>
      <c r="BC698" s="410"/>
      <c r="BD698" s="410"/>
      <c r="BE698" s="410"/>
      <c r="BF698" s="406"/>
      <c r="BG698" s="405"/>
      <c r="BH698" s="405"/>
      <c r="BI698" s="405"/>
      <c r="BJ698" s="405"/>
      <c r="BK698" s="402"/>
      <c r="BL698" s="401"/>
      <c r="BM698" s="401"/>
      <c r="BN698" s="401"/>
      <c r="BO698" s="401"/>
      <c r="BP698" s="401"/>
      <c r="BQ698" s="402"/>
      <c r="BR698" s="411"/>
    </row>
    <row r="699" spans="1:70" s="428" customFormat="1" x14ac:dyDescent="0.25">
      <c r="A699" s="886" t="s">
        <v>94</v>
      </c>
      <c r="B699" s="373"/>
      <c r="C699" s="719"/>
      <c r="D699" s="373"/>
      <c r="E699" s="346"/>
      <c r="F699" s="373"/>
      <c r="G699" s="347"/>
      <c r="H699" s="374"/>
      <c r="I699" s="348">
        <v>1.6284000000000001</v>
      </c>
      <c r="J699" s="348">
        <v>0.56869999999999998</v>
      </c>
      <c r="K699" s="348">
        <v>10.8673</v>
      </c>
      <c r="L699" s="348">
        <v>4.1151999999999997</v>
      </c>
      <c r="M699" s="348">
        <v>1.0989</v>
      </c>
      <c r="N699" s="350">
        <v>6.5959000000000003</v>
      </c>
      <c r="O699" s="348" t="s">
        <v>430</v>
      </c>
      <c r="P699" s="348" t="s">
        <v>430</v>
      </c>
      <c r="Q699" s="348" t="s">
        <v>430</v>
      </c>
      <c r="R699" s="348" t="s">
        <v>430</v>
      </c>
      <c r="S699" s="348">
        <v>13.4529</v>
      </c>
      <c r="T699" s="348">
        <v>0.39679999999999999</v>
      </c>
      <c r="U699" s="348">
        <v>0</v>
      </c>
      <c r="V699" s="348">
        <v>-3.4577</v>
      </c>
      <c r="W699" s="348">
        <v>13.4529</v>
      </c>
      <c r="X699" s="348">
        <v>4.5472999999999999</v>
      </c>
      <c r="Y699" s="374"/>
      <c r="Z699" s="346"/>
      <c r="AA699" s="346"/>
      <c r="AB699" s="346"/>
      <c r="AC699" s="346"/>
      <c r="AD699" s="346"/>
      <c r="AE699" s="346"/>
      <c r="AF699" s="346"/>
      <c r="AG699" s="346"/>
      <c r="AH699" s="346"/>
      <c r="AI699" s="346"/>
      <c r="AJ699" s="346"/>
      <c r="AK699" s="346"/>
      <c r="AL699" s="346"/>
      <c r="AM699" s="346"/>
      <c r="AN699" s="346"/>
      <c r="AO699" s="373"/>
      <c r="AP699" s="348" t="s">
        <v>430</v>
      </c>
      <c r="AQ699" s="348" t="s">
        <v>430</v>
      </c>
      <c r="AR699" s="348" t="s">
        <v>430</v>
      </c>
      <c r="AS699" s="348" t="s">
        <v>430</v>
      </c>
      <c r="AT699" s="348">
        <v>0.26</v>
      </c>
      <c r="AU699" s="351"/>
      <c r="AV699" s="346"/>
      <c r="AW699" s="346"/>
      <c r="AX699" s="346"/>
      <c r="AY699" s="346"/>
      <c r="AZ699" s="346"/>
      <c r="BA699" s="362"/>
      <c r="BB699" s="348"/>
      <c r="BC699" s="375"/>
      <c r="BD699" s="375"/>
      <c r="BE699" s="375"/>
      <c r="BF699" s="374"/>
      <c r="BG699" s="348"/>
      <c r="BH699" s="348"/>
      <c r="BI699" s="348"/>
      <c r="BJ699" s="348"/>
      <c r="BK699" s="373"/>
      <c r="BL699" s="372"/>
      <c r="BM699" s="372"/>
      <c r="BN699" s="372"/>
      <c r="BO699" s="372"/>
      <c r="BP699" s="372"/>
      <c r="BQ699" s="373"/>
      <c r="BR699" s="354"/>
    </row>
    <row r="700" spans="1:70" s="428" customFormat="1" x14ac:dyDescent="0.25">
      <c r="A700" s="886" t="s">
        <v>95</v>
      </c>
      <c r="B700" s="373"/>
      <c r="C700" s="719"/>
      <c r="D700" s="373"/>
      <c r="E700" s="346"/>
      <c r="F700" s="373"/>
      <c r="G700" s="347"/>
      <c r="H700" s="374"/>
      <c r="I700" s="348">
        <v>1.4028</v>
      </c>
      <c r="J700" s="348">
        <v>-0.33900000000000002</v>
      </c>
      <c r="K700" s="348">
        <v>7.7190000000000003</v>
      </c>
      <c r="L700" s="348">
        <v>-0.58699999999999997</v>
      </c>
      <c r="M700" s="348">
        <v>-4.9283000000000001</v>
      </c>
      <c r="N700" s="350">
        <v>6.5959000000000003</v>
      </c>
      <c r="O700" s="348" t="s">
        <v>430</v>
      </c>
      <c r="P700" s="348" t="s">
        <v>430</v>
      </c>
      <c r="Q700" s="348" t="s">
        <v>430</v>
      </c>
      <c r="R700" s="348" t="s">
        <v>430</v>
      </c>
      <c r="S700" s="348">
        <v>10.247999999999999</v>
      </c>
      <c r="T700" s="348">
        <v>-4.8085000000000004</v>
      </c>
      <c r="U700" s="348">
        <v>-1.0111000000000001</v>
      </c>
      <c r="V700" s="348">
        <v>-3.4577</v>
      </c>
      <c r="W700" s="348">
        <v>10.247999999999999</v>
      </c>
      <c r="X700" s="348">
        <v>-0.91900000000000004</v>
      </c>
      <c r="Y700" s="374"/>
      <c r="Z700" s="346"/>
      <c r="AA700" s="346"/>
      <c r="AB700" s="346"/>
      <c r="AC700" s="346"/>
      <c r="AD700" s="346"/>
      <c r="AE700" s="346"/>
      <c r="AF700" s="346"/>
      <c r="AG700" s="346"/>
      <c r="AH700" s="346"/>
      <c r="AI700" s="346"/>
      <c r="AJ700" s="346"/>
      <c r="AK700" s="346"/>
      <c r="AL700" s="346"/>
      <c r="AM700" s="346"/>
      <c r="AN700" s="346"/>
      <c r="AO700" s="373"/>
      <c r="AP700" s="348" t="s">
        <v>430</v>
      </c>
      <c r="AQ700" s="348" t="s">
        <v>430</v>
      </c>
      <c r="AR700" s="348" t="s">
        <v>430</v>
      </c>
      <c r="AS700" s="348" t="s">
        <v>430</v>
      </c>
      <c r="AT700" s="348">
        <v>0.26</v>
      </c>
      <c r="AU700" s="351"/>
      <c r="AV700" s="346"/>
      <c r="AW700" s="346"/>
      <c r="AX700" s="346"/>
      <c r="AY700" s="346"/>
      <c r="AZ700" s="346"/>
      <c r="BA700" s="362"/>
      <c r="BB700" s="348"/>
      <c r="BC700" s="375"/>
      <c r="BD700" s="375"/>
      <c r="BE700" s="375"/>
      <c r="BF700" s="374"/>
      <c r="BG700" s="348"/>
      <c r="BH700" s="348"/>
      <c r="BI700" s="348"/>
      <c r="BJ700" s="348"/>
      <c r="BK700" s="373"/>
      <c r="BL700" s="372"/>
      <c r="BM700" s="372"/>
      <c r="BN700" s="372"/>
      <c r="BO700" s="372"/>
      <c r="BP700" s="372"/>
      <c r="BQ700" s="373"/>
      <c r="BR700" s="354"/>
    </row>
    <row r="701" spans="1:70" s="428" customFormat="1" x14ac:dyDescent="0.25">
      <c r="A701" s="887" t="s">
        <v>96</v>
      </c>
      <c r="B701" s="413"/>
      <c r="C701" s="725"/>
      <c r="D701" s="413"/>
      <c r="E701" s="414"/>
      <c r="F701" s="413"/>
      <c r="G701" s="415"/>
      <c r="H701" s="417"/>
      <c r="I701" s="416">
        <v>1.5819000000000001</v>
      </c>
      <c r="J701" s="416">
        <v>9.8900000000000002E-2</v>
      </c>
      <c r="K701" s="416">
        <v>10.601100000000001</v>
      </c>
      <c r="L701" s="416">
        <v>3.0097</v>
      </c>
      <c r="M701" s="416">
        <v>-3.4392</v>
      </c>
      <c r="N701" s="418">
        <v>6.5959000000000003</v>
      </c>
      <c r="O701" s="416" t="s">
        <v>430</v>
      </c>
      <c r="P701" s="416" t="s">
        <v>430</v>
      </c>
      <c r="Q701" s="416" t="s">
        <v>430</v>
      </c>
      <c r="R701" s="416" t="s">
        <v>430</v>
      </c>
      <c r="S701" s="416">
        <v>13.233700000000001</v>
      </c>
      <c r="T701" s="416">
        <v>-3.8077999999999999</v>
      </c>
      <c r="U701" s="416">
        <v>-1.0111000000000001</v>
      </c>
      <c r="V701" s="416" t="s">
        <v>430</v>
      </c>
      <c r="W701" s="416">
        <v>13.233700000000001</v>
      </c>
      <c r="X701" s="416">
        <v>1.2</v>
      </c>
      <c r="Y701" s="417"/>
      <c r="Z701" s="414"/>
      <c r="AA701" s="414"/>
      <c r="AB701" s="414"/>
      <c r="AC701" s="414"/>
      <c r="AD701" s="414"/>
      <c r="AE701" s="414"/>
      <c r="AF701" s="414"/>
      <c r="AG701" s="414"/>
      <c r="AH701" s="414"/>
      <c r="AI701" s="414"/>
      <c r="AJ701" s="414"/>
      <c r="AK701" s="414"/>
      <c r="AL701" s="414"/>
      <c r="AM701" s="414"/>
      <c r="AN701" s="414"/>
      <c r="AO701" s="413"/>
      <c r="AP701" s="416" t="s">
        <v>430</v>
      </c>
      <c r="AQ701" s="416" t="s">
        <v>430</v>
      </c>
      <c r="AR701" s="416" t="s">
        <v>430</v>
      </c>
      <c r="AS701" s="416" t="s">
        <v>430</v>
      </c>
      <c r="AT701" s="416">
        <v>0.26</v>
      </c>
      <c r="AU701" s="419"/>
      <c r="AV701" s="414"/>
      <c r="AW701" s="414"/>
      <c r="AX701" s="414"/>
      <c r="AY701" s="414"/>
      <c r="AZ701" s="414"/>
      <c r="BA701" s="420"/>
      <c r="BB701" s="416"/>
      <c r="BC701" s="421"/>
      <c r="BD701" s="421"/>
      <c r="BE701" s="421"/>
      <c r="BF701" s="417"/>
      <c r="BG701" s="416"/>
      <c r="BH701" s="416"/>
      <c r="BI701" s="416"/>
      <c r="BJ701" s="416"/>
      <c r="BK701" s="413"/>
      <c r="BL701" s="412"/>
      <c r="BM701" s="412"/>
      <c r="BN701" s="412"/>
      <c r="BO701" s="412"/>
      <c r="BP701" s="412"/>
      <c r="BQ701" s="413"/>
      <c r="BR701" s="422"/>
    </row>
    <row r="702" spans="1:70" s="428" customFormat="1" ht="14.5" customHeight="1" x14ac:dyDescent="0.35">
      <c r="A702" s="874" t="s">
        <v>4059</v>
      </c>
      <c r="B702" s="862"/>
      <c r="C702" s="863"/>
      <c r="D702" s="862"/>
      <c r="E702" s="864"/>
      <c r="F702" s="862"/>
      <c r="G702" s="865"/>
      <c r="H702" s="867"/>
      <c r="I702" s="866"/>
      <c r="J702" s="866"/>
      <c r="K702" s="866"/>
      <c r="L702" s="866"/>
      <c r="M702" s="866"/>
      <c r="N702" s="868"/>
      <c r="O702" s="866"/>
      <c r="P702" s="866"/>
      <c r="Q702" s="866"/>
      <c r="R702" s="866"/>
      <c r="S702" s="866"/>
      <c r="T702" s="866"/>
      <c r="U702" s="866"/>
      <c r="V702" s="866"/>
      <c r="W702" s="866"/>
      <c r="X702" s="866"/>
      <c r="Y702" s="867"/>
      <c r="Z702" s="864"/>
      <c r="AA702" s="864"/>
      <c r="AB702" s="864"/>
      <c r="AC702" s="864"/>
      <c r="AD702" s="864"/>
      <c r="AE702" s="864"/>
      <c r="AF702" s="864"/>
      <c r="AG702" s="864"/>
      <c r="AH702" s="864"/>
      <c r="AI702" s="864"/>
      <c r="AJ702" s="864"/>
      <c r="AK702" s="864"/>
      <c r="AL702" s="864"/>
      <c r="AM702" s="864"/>
      <c r="AN702" s="864"/>
      <c r="AO702" s="862"/>
      <c r="AP702" s="866"/>
      <c r="AQ702" s="866"/>
      <c r="AR702" s="866"/>
      <c r="AS702" s="866"/>
      <c r="AT702" s="866"/>
      <c r="AU702" s="869"/>
      <c r="AV702" s="864"/>
      <c r="AW702" s="864"/>
      <c r="AX702" s="864"/>
      <c r="AY702" s="864"/>
      <c r="AZ702" s="864"/>
      <c r="BA702" s="870"/>
      <c r="BB702" s="866"/>
      <c r="BC702" s="871"/>
      <c r="BD702" s="871"/>
      <c r="BE702" s="871"/>
      <c r="BF702" s="867"/>
      <c r="BG702" s="866"/>
      <c r="BH702" s="866"/>
      <c r="BI702" s="866"/>
      <c r="BJ702" s="866"/>
      <c r="BK702" s="862"/>
      <c r="BL702" s="872"/>
      <c r="BM702" s="872"/>
      <c r="BN702" s="872"/>
      <c r="BO702" s="872"/>
      <c r="BP702" s="872"/>
      <c r="BQ702" s="862"/>
      <c r="BR702" s="873"/>
    </row>
    <row r="703" spans="1:70" s="428" customFormat="1" x14ac:dyDescent="0.25">
      <c r="A703" s="345" t="s">
        <v>4060</v>
      </c>
      <c r="B703" s="373"/>
      <c r="C703" s="719">
        <v>45860</v>
      </c>
      <c r="D703" s="373"/>
      <c r="E703" s="346">
        <v>950.21</v>
      </c>
      <c r="F703" s="373"/>
      <c r="G703" s="347">
        <v>10.1006</v>
      </c>
      <c r="H703" s="374"/>
      <c r="I703" s="348">
        <v>0.83560000000000001</v>
      </c>
      <c r="J703" s="348">
        <v>-0.48570000000000002</v>
      </c>
      <c r="K703" s="348">
        <v>7.8893000000000004</v>
      </c>
      <c r="L703" s="348">
        <v>-0.94930000000000003</v>
      </c>
      <c r="M703" s="348">
        <v>-2.6429</v>
      </c>
      <c r="N703" s="350" t="s">
        <v>430</v>
      </c>
      <c r="O703" s="348" t="s">
        <v>430</v>
      </c>
      <c r="P703" s="348" t="s">
        <v>430</v>
      </c>
      <c r="Q703" s="348" t="s">
        <v>430</v>
      </c>
      <c r="R703" s="348" t="s">
        <v>430</v>
      </c>
      <c r="S703" s="348">
        <v>10.3071</v>
      </c>
      <c r="T703" s="348">
        <v>-4.7877000000000001</v>
      </c>
      <c r="U703" s="348">
        <v>1.1152</v>
      </c>
      <c r="V703" s="348" t="s">
        <v>430</v>
      </c>
      <c r="W703" s="348">
        <v>10.3071</v>
      </c>
      <c r="X703" s="348">
        <v>1.006</v>
      </c>
      <c r="Y703" s="374"/>
      <c r="Z703" s="346">
        <v>3</v>
      </c>
      <c r="AA703" s="346">
        <v>1</v>
      </c>
      <c r="AB703" s="346">
        <v>1</v>
      </c>
      <c r="AC703" s="346">
        <v>1</v>
      </c>
      <c r="AD703" s="346">
        <v>2</v>
      </c>
      <c r="AE703" s="346" t="s">
        <v>430</v>
      </c>
      <c r="AF703" s="346" t="s">
        <v>430</v>
      </c>
      <c r="AG703" s="346" t="s">
        <v>430</v>
      </c>
      <c r="AH703" s="346" t="s">
        <v>430</v>
      </c>
      <c r="AI703" s="346" t="s">
        <v>430</v>
      </c>
      <c r="AJ703" s="346">
        <v>1</v>
      </c>
      <c r="AK703" s="346">
        <v>1</v>
      </c>
      <c r="AL703" s="346">
        <v>2</v>
      </c>
      <c r="AM703" s="346" t="s">
        <v>430</v>
      </c>
      <c r="AN703" s="346">
        <v>1</v>
      </c>
      <c r="AO703" s="373"/>
      <c r="AP703" s="348" t="s">
        <v>430</v>
      </c>
      <c r="AQ703" s="348" t="s">
        <v>430</v>
      </c>
      <c r="AR703" s="348" t="s">
        <v>430</v>
      </c>
      <c r="AS703" s="348" t="s">
        <v>430</v>
      </c>
      <c r="AT703" s="348" t="s">
        <v>430</v>
      </c>
      <c r="AU703" s="351"/>
      <c r="AV703" s="346" t="s">
        <v>430</v>
      </c>
      <c r="AW703" s="346" t="s">
        <v>430</v>
      </c>
      <c r="AX703" s="346" t="s">
        <v>430</v>
      </c>
      <c r="AY703" s="346" t="s">
        <v>430</v>
      </c>
      <c r="AZ703" s="346" t="s">
        <v>430</v>
      </c>
      <c r="BA703" s="362"/>
      <c r="BB703" s="348">
        <v>17.351853613550698</v>
      </c>
      <c r="BC703" s="375">
        <v>1.0088228190091799</v>
      </c>
      <c r="BD703" s="375">
        <v>-2.11520521214149E-2</v>
      </c>
      <c r="BE703" s="375">
        <v>0.13426810259125799</v>
      </c>
      <c r="BF703" s="374"/>
      <c r="BG703" s="348">
        <v>59.659799999999997</v>
      </c>
      <c r="BH703" s="348">
        <v>40.281399999999998</v>
      </c>
      <c r="BI703" s="348" t="s">
        <v>430</v>
      </c>
      <c r="BJ703" s="348">
        <v>5.8799999999999998E-2</v>
      </c>
      <c r="BK703" s="373"/>
      <c r="BL703" s="372" t="s">
        <v>3685</v>
      </c>
      <c r="BM703" s="372" t="s">
        <v>3686</v>
      </c>
      <c r="BN703" s="372" t="s">
        <v>3687</v>
      </c>
      <c r="BO703" s="372" t="s">
        <v>3688</v>
      </c>
      <c r="BP703" s="372" t="s">
        <v>3689</v>
      </c>
      <c r="BQ703" s="373"/>
      <c r="BR703" s="354" t="s">
        <v>443</v>
      </c>
    </row>
    <row r="704" spans="1:70" s="428" customFormat="1" x14ac:dyDescent="0.25">
      <c r="A704" s="345" t="s">
        <v>4061</v>
      </c>
      <c r="B704" s="373"/>
      <c r="C704" s="719">
        <v>45868</v>
      </c>
      <c r="D704" s="373"/>
      <c r="E704" s="346">
        <v>668.16800000000001</v>
      </c>
      <c r="F704" s="373"/>
      <c r="G704" s="347">
        <v>10.125</v>
      </c>
      <c r="H704" s="374"/>
      <c r="I704" s="348">
        <v>0.85670000000000002</v>
      </c>
      <c r="J704" s="348">
        <v>-1.123</v>
      </c>
      <c r="K704" s="348">
        <v>4.6295000000000002</v>
      </c>
      <c r="L704" s="348">
        <v>-4.4810999999999996</v>
      </c>
      <c r="M704" s="348">
        <v>0.69620000000000004</v>
      </c>
      <c r="N704" s="350" t="s">
        <v>430</v>
      </c>
      <c r="O704" s="348" t="s">
        <v>430</v>
      </c>
      <c r="P704" s="348" t="s">
        <v>430</v>
      </c>
      <c r="Q704" s="348" t="s">
        <v>430</v>
      </c>
      <c r="R704" s="348" t="s">
        <v>430</v>
      </c>
      <c r="S704" s="348">
        <v>6.3773999999999997</v>
      </c>
      <c r="T704" s="348">
        <v>-4.9741999999999997</v>
      </c>
      <c r="U704" s="348">
        <v>3.6972999999999998</v>
      </c>
      <c r="V704" s="348" t="s">
        <v>430</v>
      </c>
      <c r="W704" s="348">
        <v>6.3773999999999997</v>
      </c>
      <c r="X704" s="348">
        <v>1.25</v>
      </c>
      <c r="Y704" s="374"/>
      <c r="Z704" s="346">
        <v>2</v>
      </c>
      <c r="AA704" s="346">
        <v>3</v>
      </c>
      <c r="AB704" s="346">
        <v>3</v>
      </c>
      <c r="AC704" s="346">
        <v>3</v>
      </c>
      <c r="AD704" s="346">
        <v>1</v>
      </c>
      <c r="AE704" s="346" t="s">
        <v>430</v>
      </c>
      <c r="AF704" s="346" t="s">
        <v>430</v>
      </c>
      <c r="AG704" s="346" t="s">
        <v>430</v>
      </c>
      <c r="AH704" s="346" t="s">
        <v>430</v>
      </c>
      <c r="AI704" s="346" t="s">
        <v>430</v>
      </c>
      <c r="AJ704" s="346">
        <v>3</v>
      </c>
      <c r="AK704" s="346">
        <v>2</v>
      </c>
      <c r="AL704" s="346">
        <v>1</v>
      </c>
      <c r="AM704" s="346" t="s">
        <v>430</v>
      </c>
      <c r="AN704" s="346">
        <v>3</v>
      </c>
      <c r="AO704" s="373"/>
      <c r="AP704" s="348" t="s">
        <v>430</v>
      </c>
      <c r="AQ704" s="348" t="s">
        <v>430</v>
      </c>
      <c r="AR704" s="348" t="s">
        <v>430</v>
      </c>
      <c r="AS704" s="348" t="s">
        <v>430</v>
      </c>
      <c r="AT704" s="348" t="s">
        <v>430</v>
      </c>
      <c r="AU704" s="351"/>
      <c r="AV704" s="346" t="s">
        <v>430</v>
      </c>
      <c r="AW704" s="346" t="s">
        <v>430</v>
      </c>
      <c r="AX704" s="346" t="s">
        <v>430</v>
      </c>
      <c r="AY704" s="346" t="s">
        <v>430</v>
      </c>
      <c r="AZ704" s="346" t="s">
        <v>430</v>
      </c>
      <c r="BA704" s="362"/>
      <c r="BB704" s="348">
        <v>14.8091249143118</v>
      </c>
      <c r="BC704" s="375">
        <v>0.71336831771159803</v>
      </c>
      <c r="BD704" s="375">
        <v>-8.3680834386928304E-3</v>
      </c>
      <c r="BE704" s="375">
        <v>0.172894041640164</v>
      </c>
      <c r="BF704" s="374"/>
      <c r="BG704" s="348">
        <v>75.4529</v>
      </c>
      <c r="BH704" s="348">
        <v>23.2622</v>
      </c>
      <c r="BI704" s="348" t="s">
        <v>430</v>
      </c>
      <c r="BJ704" s="348">
        <v>1.2848999999999999</v>
      </c>
      <c r="BK704" s="373"/>
      <c r="BL704" s="372" t="s">
        <v>3691</v>
      </c>
      <c r="BM704" s="372" t="s">
        <v>3692</v>
      </c>
      <c r="BN704" s="372" t="s">
        <v>3693</v>
      </c>
      <c r="BO704" s="372" t="s">
        <v>3694</v>
      </c>
      <c r="BP704" s="372" t="s">
        <v>3695</v>
      </c>
      <c r="BQ704" s="373"/>
      <c r="BR704" s="354" t="s">
        <v>526</v>
      </c>
    </row>
    <row r="705" spans="1:70" s="428" customFormat="1" x14ac:dyDescent="0.25">
      <c r="A705" s="345" t="s">
        <v>4062</v>
      </c>
      <c r="B705" s="373"/>
      <c r="C705" s="719">
        <v>45989</v>
      </c>
      <c r="D705" s="373"/>
      <c r="E705" s="346">
        <v>534.52</v>
      </c>
      <c r="F705" s="373"/>
      <c r="G705" s="347">
        <v>9.5846</v>
      </c>
      <c r="H705" s="374"/>
      <c r="I705" s="348">
        <v>0.94579999999999997</v>
      </c>
      <c r="J705" s="348">
        <v>-0.61799999999999999</v>
      </c>
      <c r="K705" s="348">
        <v>7.0282999999999998</v>
      </c>
      <c r="L705" s="348">
        <v>-1.7438</v>
      </c>
      <c r="M705" s="348" t="s">
        <v>430</v>
      </c>
      <c r="N705" s="350" t="s">
        <v>430</v>
      </c>
      <c r="O705" s="348" t="s">
        <v>430</v>
      </c>
      <c r="P705" s="348" t="s">
        <v>430</v>
      </c>
      <c r="Q705" s="348" t="s">
        <v>430</v>
      </c>
      <c r="R705" s="348" t="s">
        <v>430</v>
      </c>
      <c r="S705" s="348">
        <v>9.3770000000000007</v>
      </c>
      <c r="T705" s="348">
        <v>-5.024</v>
      </c>
      <c r="U705" s="348" t="s">
        <v>430</v>
      </c>
      <c r="V705" s="348" t="s">
        <v>430</v>
      </c>
      <c r="W705" s="348">
        <v>9.3770000000000007</v>
      </c>
      <c r="X705" s="348">
        <v>-4.1539999999999999</v>
      </c>
      <c r="Y705" s="374"/>
      <c r="Z705" s="346">
        <v>1</v>
      </c>
      <c r="AA705" s="346">
        <v>2</v>
      </c>
      <c r="AB705" s="346">
        <v>2</v>
      </c>
      <c r="AC705" s="346">
        <v>2</v>
      </c>
      <c r="AD705" s="346" t="s">
        <v>430</v>
      </c>
      <c r="AE705" s="346" t="s">
        <v>430</v>
      </c>
      <c r="AF705" s="346" t="s">
        <v>430</v>
      </c>
      <c r="AG705" s="346" t="s">
        <v>430</v>
      </c>
      <c r="AH705" s="346" t="s">
        <v>430</v>
      </c>
      <c r="AI705" s="346" t="s">
        <v>430</v>
      </c>
      <c r="AJ705" s="346">
        <v>2</v>
      </c>
      <c r="AK705" s="346">
        <v>3</v>
      </c>
      <c r="AL705" s="346" t="s">
        <v>430</v>
      </c>
      <c r="AM705" s="346" t="s">
        <v>430</v>
      </c>
      <c r="AN705" s="346">
        <v>2</v>
      </c>
      <c r="AO705" s="373"/>
      <c r="AP705" s="348" t="s">
        <v>430</v>
      </c>
      <c r="AQ705" s="348" t="s">
        <v>430</v>
      </c>
      <c r="AR705" s="348" t="s">
        <v>430</v>
      </c>
      <c r="AS705" s="348" t="s">
        <v>430</v>
      </c>
      <c r="AT705" s="348" t="s">
        <v>430</v>
      </c>
      <c r="AU705" s="351"/>
      <c r="AV705" s="346" t="s">
        <v>430</v>
      </c>
      <c r="AW705" s="346" t="s">
        <v>430</v>
      </c>
      <c r="AX705" s="346" t="s">
        <v>430</v>
      </c>
      <c r="AY705" s="346" t="s">
        <v>430</v>
      </c>
      <c r="AZ705" s="346" t="s">
        <v>430</v>
      </c>
      <c r="BA705" s="362"/>
      <c r="BB705" s="348">
        <v>24.123998273358499</v>
      </c>
      <c r="BC705" s="375">
        <v>0.944188653250285</v>
      </c>
      <c r="BD705" s="375">
        <v>-6.0445581284398801E-2</v>
      </c>
      <c r="BE705" s="375">
        <v>3.2818701452064003E-2</v>
      </c>
      <c r="BF705" s="374"/>
      <c r="BG705" s="348">
        <v>77.685299999999998</v>
      </c>
      <c r="BH705" s="348">
        <v>14.911899999999999</v>
      </c>
      <c r="BI705" s="348">
        <v>5.0085800000000003</v>
      </c>
      <c r="BJ705" s="348">
        <v>2.3942199999999998</v>
      </c>
      <c r="BK705" s="373"/>
      <c r="BL705" s="372" t="s">
        <v>3697</v>
      </c>
      <c r="BM705" s="372" t="s">
        <v>3698</v>
      </c>
      <c r="BN705" s="372" t="s">
        <v>3699</v>
      </c>
      <c r="BO705" s="372" t="s">
        <v>1125</v>
      </c>
      <c r="BP705" s="372" t="s">
        <v>3700</v>
      </c>
      <c r="BQ705" s="373"/>
      <c r="BR705" s="354" t="s">
        <v>3701</v>
      </c>
    </row>
    <row r="706" spans="1:70" s="428" customFormat="1" x14ac:dyDescent="0.25">
      <c r="A706" s="885" t="s">
        <v>93</v>
      </c>
      <c r="B706" s="402"/>
      <c r="C706" s="724"/>
      <c r="D706" s="402"/>
      <c r="E706" s="403"/>
      <c r="F706" s="402"/>
      <c r="G706" s="404"/>
      <c r="H706" s="406"/>
      <c r="I706" s="405">
        <v>0.87939999999999996</v>
      </c>
      <c r="J706" s="405">
        <v>-0.74219999999999997</v>
      </c>
      <c r="K706" s="405">
        <v>6.5156999999999998</v>
      </c>
      <c r="L706" s="405">
        <v>-2.3914</v>
      </c>
      <c r="M706" s="405">
        <v>-0.97340000000000004</v>
      </c>
      <c r="N706" s="407" t="s">
        <v>430</v>
      </c>
      <c r="O706" s="405" t="s">
        <v>430</v>
      </c>
      <c r="P706" s="405" t="s">
        <v>430</v>
      </c>
      <c r="Q706" s="405" t="s">
        <v>430</v>
      </c>
      <c r="R706" s="405" t="s">
        <v>430</v>
      </c>
      <c r="S706" s="405">
        <v>8.6872000000000007</v>
      </c>
      <c r="T706" s="405">
        <v>-4.9286000000000003</v>
      </c>
      <c r="U706" s="405">
        <v>2.4062000000000001</v>
      </c>
      <c r="V706" s="405" t="s">
        <v>430</v>
      </c>
      <c r="W706" s="405">
        <v>8.6872000000000007</v>
      </c>
      <c r="X706" s="405">
        <v>-0.63270000000000004</v>
      </c>
      <c r="Y706" s="406"/>
      <c r="Z706" s="403">
        <v>3</v>
      </c>
      <c r="AA706" s="403">
        <v>3</v>
      </c>
      <c r="AB706" s="403">
        <v>3</v>
      </c>
      <c r="AC706" s="403">
        <v>3</v>
      </c>
      <c r="AD706" s="403">
        <v>2</v>
      </c>
      <c r="AE706" s="403">
        <v>0</v>
      </c>
      <c r="AF706" s="403">
        <v>0</v>
      </c>
      <c r="AG706" s="403">
        <v>0</v>
      </c>
      <c r="AH706" s="403">
        <v>0</v>
      </c>
      <c r="AI706" s="403">
        <v>0</v>
      </c>
      <c r="AJ706" s="403">
        <v>3</v>
      </c>
      <c r="AK706" s="403">
        <v>3</v>
      </c>
      <c r="AL706" s="403">
        <v>2</v>
      </c>
      <c r="AM706" s="403">
        <v>0</v>
      </c>
      <c r="AN706" s="403">
        <v>3</v>
      </c>
      <c r="AO706" s="402"/>
      <c r="AP706" s="405" t="s">
        <v>430</v>
      </c>
      <c r="AQ706" s="405" t="s">
        <v>430</v>
      </c>
      <c r="AR706" s="405" t="s">
        <v>430</v>
      </c>
      <c r="AS706" s="405" t="s">
        <v>430</v>
      </c>
      <c r="AT706" s="405" t="s">
        <v>430</v>
      </c>
      <c r="AU706" s="408"/>
      <c r="AV706" s="403">
        <v>0</v>
      </c>
      <c r="AW706" s="403">
        <v>0</v>
      </c>
      <c r="AX706" s="403">
        <v>0</v>
      </c>
      <c r="AY706" s="403">
        <v>0</v>
      </c>
      <c r="AZ706" s="403">
        <v>0</v>
      </c>
      <c r="BA706" s="409"/>
      <c r="BB706" s="405"/>
      <c r="BC706" s="410"/>
      <c r="BD706" s="410"/>
      <c r="BE706" s="410"/>
      <c r="BF706" s="406"/>
      <c r="BG706" s="405"/>
      <c r="BH706" s="405"/>
      <c r="BI706" s="405"/>
      <c r="BJ706" s="405"/>
      <c r="BK706" s="402"/>
      <c r="BL706" s="401"/>
      <c r="BM706" s="401"/>
      <c r="BN706" s="401"/>
      <c r="BO706" s="401"/>
      <c r="BP706" s="401"/>
      <c r="BQ706" s="402"/>
      <c r="BR706" s="411"/>
    </row>
    <row r="707" spans="1:70" s="428" customFormat="1" x14ac:dyDescent="0.25">
      <c r="A707" s="886" t="s">
        <v>94</v>
      </c>
      <c r="B707" s="373"/>
      <c r="C707" s="719"/>
      <c r="D707" s="373"/>
      <c r="E707" s="346"/>
      <c r="F707" s="373"/>
      <c r="G707" s="347"/>
      <c r="H707" s="374"/>
      <c r="I707" s="348">
        <v>0.94579999999999997</v>
      </c>
      <c r="J707" s="348">
        <v>-0.48570000000000002</v>
      </c>
      <c r="K707" s="348">
        <v>7.8893000000000004</v>
      </c>
      <c r="L707" s="348">
        <v>-0.94930000000000003</v>
      </c>
      <c r="M707" s="348">
        <v>0.69620000000000004</v>
      </c>
      <c r="N707" s="350" t="s">
        <v>430</v>
      </c>
      <c r="O707" s="348" t="s">
        <v>430</v>
      </c>
      <c r="P707" s="348" t="s">
        <v>430</v>
      </c>
      <c r="Q707" s="348" t="s">
        <v>430</v>
      </c>
      <c r="R707" s="348" t="s">
        <v>430</v>
      </c>
      <c r="S707" s="348">
        <v>10.3071</v>
      </c>
      <c r="T707" s="348">
        <v>-4.7877000000000001</v>
      </c>
      <c r="U707" s="348">
        <v>3.6972999999999998</v>
      </c>
      <c r="V707" s="348" t="s">
        <v>430</v>
      </c>
      <c r="W707" s="348">
        <v>10.3071</v>
      </c>
      <c r="X707" s="348">
        <v>1.25</v>
      </c>
      <c r="Y707" s="374"/>
      <c r="Z707" s="346"/>
      <c r="AA707" s="346"/>
      <c r="AB707" s="346"/>
      <c r="AC707" s="346"/>
      <c r="AD707" s="346"/>
      <c r="AE707" s="346"/>
      <c r="AF707" s="346"/>
      <c r="AG707" s="346"/>
      <c r="AH707" s="346"/>
      <c r="AI707" s="346"/>
      <c r="AJ707" s="346"/>
      <c r="AK707" s="346"/>
      <c r="AL707" s="346"/>
      <c r="AM707" s="346"/>
      <c r="AN707" s="346"/>
      <c r="AO707" s="373"/>
      <c r="AP707" s="348" t="s">
        <v>430</v>
      </c>
      <c r="AQ707" s="348" t="s">
        <v>430</v>
      </c>
      <c r="AR707" s="348" t="s">
        <v>430</v>
      </c>
      <c r="AS707" s="348" t="s">
        <v>430</v>
      </c>
      <c r="AT707" s="348" t="s">
        <v>430</v>
      </c>
      <c r="AU707" s="351"/>
      <c r="AV707" s="346"/>
      <c r="AW707" s="346"/>
      <c r="AX707" s="346"/>
      <c r="AY707" s="346"/>
      <c r="AZ707" s="346"/>
      <c r="BA707" s="362"/>
      <c r="BB707" s="348"/>
      <c r="BC707" s="375"/>
      <c r="BD707" s="375"/>
      <c r="BE707" s="375"/>
      <c r="BF707" s="374"/>
      <c r="BG707" s="348"/>
      <c r="BH707" s="348"/>
      <c r="BI707" s="348"/>
      <c r="BJ707" s="348"/>
      <c r="BK707" s="373"/>
      <c r="BL707" s="372"/>
      <c r="BM707" s="372"/>
      <c r="BN707" s="372"/>
      <c r="BO707" s="372"/>
      <c r="BP707" s="372"/>
      <c r="BQ707" s="373"/>
      <c r="BR707" s="354"/>
    </row>
    <row r="708" spans="1:70" s="428" customFormat="1" x14ac:dyDescent="0.25">
      <c r="A708" s="886" t="s">
        <v>95</v>
      </c>
      <c r="B708" s="373"/>
      <c r="C708" s="719"/>
      <c r="D708" s="373"/>
      <c r="E708" s="346"/>
      <c r="F708" s="373"/>
      <c r="G708" s="347"/>
      <c r="H708" s="374"/>
      <c r="I708" s="348">
        <v>0.83560000000000001</v>
      </c>
      <c r="J708" s="348">
        <v>-1.123</v>
      </c>
      <c r="K708" s="348">
        <v>4.6295000000000002</v>
      </c>
      <c r="L708" s="348">
        <v>-4.4810999999999996</v>
      </c>
      <c r="M708" s="348">
        <v>-2.6429</v>
      </c>
      <c r="N708" s="350" t="s">
        <v>430</v>
      </c>
      <c r="O708" s="348" t="s">
        <v>430</v>
      </c>
      <c r="P708" s="348" t="s">
        <v>430</v>
      </c>
      <c r="Q708" s="348" t="s">
        <v>430</v>
      </c>
      <c r="R708" s="348" t="s">
        <v>430</v>
      </c>
      <c r="S708" s="348">
        <v>6.3773999999999997</v>
      </c>
      <c r="T708" s="348">
        <v>-5.024</v>
      </c>
      <c r="U708" s="348">
        <v>1.1152</v>
      </c>
      <c r="V708" s="348" t="s">
        <v>430</v>
      </c>
      <c r="W708" s="348">
        <v>6.3773999999999997</v>
      </c>
      <c r="X708" s="348">
        <v>-4.1539999999999999</v>
      </c>
      <c r="Y708" s="374"/>
      <c r="Z708" s="346"/>
      <c r="AA708" s="346"/>
      <c r="AB708" s="346"/>
      <c r="AC708" s="346"/>
      <c r="AD708" s="346"/>
      <c r="AE708" s="346"/>
      <c r="AF708" s="346"/>
      <c r="AG708" s="346"/>
      <c r="AH708" s="346"/>
      <c r="AI708" s="346"/>
      <c r="AJ708" s="346"/>
      <c r="AK708" s="346"/>
      <c r="AL708" s="346"/>
      <c r="AM708" s="346"/>
      <c r="AN708" s="346"/>
      <c r="AO708" s="373"/>
      <c r="AP708" s="348" t="s">
        <v>430</v>
      </c>
      <c r="AQ708" s="348" t="s">
        <v>430</v>
      </c>
      <c r="AR708" s="348" t="s">
        <v>430</v>
      </c>
      <c r="AS708" s="348" t="s">
        <v>430</v>
      </c>
      <c r="AT708" s="348" t="s">
        <v>430</v>
      </c>
      <c r="AU708" s="351"/>
      <c r="AV708" s="346"/>
      <c r="AW708" s="346"/>
      <c r="AX708" s="346"/>
      <c r="AY708" s="346"/>
      <c r="AZ708" s="346"/>
      <c r="BA708" s="362"/>
      <c r="BB708" s="348"/>
      <c r="BC708" s="375"/>
      <c r="BD708" s="375"/>
      <c r="BE708" s="375"/>
      <c r="BF708" s="374"/>
      <c r="BG708" s="348"/>
      <c r="BH708" s="348"/>
      <c r="BI708" s="348"/>
      <c r="BJ708" s="348"/>
      <c r="BK708" s="373"/>
      <c r="BL708" s="372"/>
      <c r="BM708" s="372"/>
      <c r="BN708" s="372"/>
      <c r="BO708" s="372"/>
      <c r="BP708" s="372"/>
      <c r="BQ708" s="373"/>
      <c r="BR708" s="354"/>
    </row>
    <row r="709" spans="1:70" s="428" customFormat="1" x14ac:dyDescent="0.25">
      <c r="A709" s="887" t="s">
        <v>96</v>
      </c>
      <c r="B709" s="413"/>
      <c r="C709" s="725"/>
      <c r="D709" s="413"/>
      <c r="E709" s="414"/>
      <c r="F709" s="413"/>
      <c r="G709" s="415"/>
      <c r="H709" s="417"/>
      <c r="I709" s="416">
        <v>0.85670000000000002</v>
      </c>
      <c r="J709" s="416">
        <v>-0.61799999999999999</v>
      </c>
      <c r="K709" s="416">
        <v>7.0282999999999998</v>
      </c>
      <c r="L709" s="416">
        <v>-1.7438</v>
      </c>
      <c r="M709" s="416">
        <v>-0.97335000000000005</v>
      </c>
      <c r="N709" s="418" t="s">
        <v>430</v>
      </c>
      <c r="O709" s="416" t="s">
        <v>430</v>
      </c>
      <c r="P709" s="416" t="s">
        <v>430</v>
      </c>
      <c r="Q709" s="416" t="s">
        <v>430</v>
      </c>
      <c r="R709" s="416" t="s">
        <v>430</v>
      </c>
      <c r="S709" s="416">
        <v>9.3770000000000007</v>
      </c>
      <c r="T709" s="416">
        <v>-4.9741999999999997</v>
      </c>
      <c r="U709" s="416">
        <v>1.1152</v>
      </c>
      <c r="V709" s="416" t="s">
        <v>430</v>
      </c>
      <c r="W709" s="416">
        <v>9.3770000000000007</v>
      </c>
      <c r="X709" s="416">
        <v>1.006</v>
      </c>
      <c r="Y709" s="417"/>
      <c r="Z709" s="414"/>
      <c r="AA709" s="414"/>
      <c r="AB709" s="414"/>
      <c r="AC709" s="414"/>
      <c r="AD709" s="414"/>
      <c r="AE709" s="414"/>
      <c r="AF709" s="414"/>
      <c r="AG709" s="414"/>
      <c r="AH709" s="414"/>
      <c r="AI709" s="414"/>
      <c r="AJ709" s="414"/>
      <c r="AK709" s="414"/>
      <c r="AL709" s="414"/>
      <c r="AM709" s="414"/>
      <c r="AN709" s="414"/>
      <c r="AO709" s="413"/>
      <c r="AP709" s="416" t="s">
        <v>430</v>
      </c>
      <c r="AQ709" s="416" t="s">
        <v>430</v>
      </c>
      <c r="AR709" s="416" t="s">
        <v>430</v>
      </c>
      <c r="AS709" s="416" t="s">
        <v>430</v>
      </c>
      <c r="AT709" s="416" t="s">
        <v>430</v>
      </c>
      <c r="AU709" s="419"/>
      <c r="AV709" s="414"/>
      <c r="AW709" s="414"/>
      <c r="AX709" s="414"/>
      <c r="AY709" s="414"/>
      <c r="AZ709" s="414"/>
      <c r="BA709" s="420"/>
      <c r="BB709" s="416"/>
      <c r="BC709" s="421"/>
      <c r="BD709" s="421"/>
      <c r="BE709" s="421"/>
      <c r="BF709" s="417"/>
      <c r="BG709" s="416"/>
      <c r="BH709" s="416"/>
      <c r="BI709" s="416"/>
      <c r="BJ709" s="416"/>
      <c r="BK709" s="413"/>
      <c r="BL709" s="412"/>
      <c r="BM709" s="412"/>
      <c r="BN709" s="412"/>
      <c r="BO709" s="412"/>
      <c r="BP709" s="412"/>
      <c r="BQ709" s="413"/>
      <c r="BR709" s="422"/>
    </row>
    <row r="710" spans="1:70" s="428" customFormat="1" ht="14.5" customHeight="1" x14ac:dyDescent="0.35">
      <c r="A710" s="874" t="s">
        <v>4063</v>
      </c>
      <c r="B710" s="862"/>
      <c r="C710" s="863"/>
      <c r="D710" s="862"/>
      <c r="E710" s="864"/>
      <c r="F710" s="862"/>
      <c r="G710" s="865"/>
      <c r="H710" s="867"/>
      <c r="I710" s="866"/>
      <c r="J710" s="866"/>
      <c r="K710" s="866"/>
      <c r="L710" s="866"/>
      <c r="M710" s="866"/>
      <c r="N710" s="868"/>
      <c r="O710" s="866"/>
      <c r="P710" s="866"/>
      <c r="Q710" s="866"/>
      <c r="R710" s="866"/>
      <c r="S710" s="866"/>
      <c r="T710" s="866"/>
      <c r="U710" s="866"/>
      <c r="V710" s="866"/>
      <c r="W710" s="866"/>
      <c r="X710" s="866"/>
      <c r="Y710" s="867"/>
      <c r="Z710" s="864"/>
      <c r="AA710" s="864"/>
      <c r="AB710" s="864"/>
      <c r="AC710" s="864"/>
      <c r="AD710" s="864"/>
      <c r="AE710" s="864"/>
      <c r="AF710" s="864"/>
      <c r="AG710" s="864"/>
      <c r="AH710" s="864"/>
      <c r="AI710" s="864"/>
      <c r="AJ710" s="864"/>
      <c r="AK710" s="864"/>
      <c r="AL710" s="864"/>
      <c r="AM710" s="864"/>
      <c r="AN710" s="864"/>
      <c r="AO710" s="862"/>
      <c r="AP710" s="866"/>
      <c r="AQ710" s="866"/>
      <c r="AR710" s="866"/>
      <c r="AS710" s="866"/>
      <c r="AT710" s="866"/>
      <c r="AU710" s="869"/>
      <c r="AV710" s="864"/>
      <c r="AW710" s="864"/>
      <c r="AX710" s="864"/>
      <c r="AY710" s="864"/>
      <c r="AZ710" s="864"/>
      <c r="BA710" s="870"/>
      <c r="BB710" s="866"/>
      <c r="BC710" s="871"/>
      <c r="BD710" s="871"/>
      <c r="BE710" s="871"/>
      <c r="BF710" s="867"/>
      <c r="BG710" s="866"/>
      <c r="BH710" s="866"/>
      <c r="BI710" s="866"/>
      <c r="BJ710" s="866"/>
      <c r="BK710" s="862"/>
      <c r="BL710" s="872"/>
      <c r="BM710" s="872"/>
      <c r="BN710" s="872"/>
      <c r="BO710" s="872"/>
      <c r="BP710" s="872"/>
      <c r="BQ710" s="862"/>
      <c r="BR710" s="873"/>
    </row>
    <row r="711" spans="1:70" s="428" customFormat="1" x14ac:dyDescent="0.25">
      <c r="A711" s="345" t="s">
        <v>4064</v>
      </c>
      <c r="B711" s="373"/>
      <c r="C711" s="719">
        <v>44669</v>
      </c>
      <c r="D711" s="373"/>
      <c r="E711" s="346">
        <v>2689.44</v>
      </c>
      <c r="F711" s="373"/>
      <c r="G711" s="347">
        <v>18.37</v>
      </c>
      <c r="H711" s="374"/>
      <c r="I711" s="348">
        <v>1.3238000000000001</v>
      </c>
      <c r="J711" s="348">
        <v>0.82330000000000003</v>
      </c>
      <c r="K711" s="348">
        <v>10.330299999999999</v>
      </c>
      <c r="L711" s="348">
        <v>4.1974</v>
      </c>
      <c r="M711" s="348">
        <v>-1.2896000000000001</v>
      </c>
      <c r="N711" s="350">
        <v>8.4573999999999998</v>
      </c>
      <c r="O711" s="348">
        <v>8.1234999999999999</v>
      </c>
      <c r="P711" s="348">
        <v>17.843900000000001</v>
      </c>
      <c r="Q711" s="348" t="s">
        <v>430</v>
      </c>
      <c r="R711" s="348" t="s">
        <v>430</v>
      </c>
      <c r="S711" s="348">
        <v>12.976599999999999</v>
      </c>
      <c r="T711" s="348">
        <v>0.76800000000000002</v>
      </c>
      <c r="U711" s="348">
        <v>2.9708999999999999</v>
      </c>
      <c r="V711" s="348">
        <v>1.3238000000000001</v>
      </c>
      <c r="W711" s="348">
        <v>12.976599999999999</v>
      </c>
      <c r="X711" s="348">
        <v>16.299600000000002</v>
      </c>
      <c r="Y711" s="374"/>
      <c r="Z711" s="346">
        <v>2</v>
      </c>
      <c r="AA711" s="346">
        <v>2</v>
      </c>
      <c r="AB711" s="346">
        <v>3</v>
      </c>
      <c r="AC711" s="346">
        <v>1</v>
      </c>
      <c r="AD711" s="346">
        <v>1</v>
      </c>
      <c r="AE711" s="346">
        <v>1</v>
      </c>
      <c r="AF711" s="346">
        <v>1</v>
      </c>
      <c r="AG711" s="346">
        <v>2</v>
      </c>
      <c r="AH711" s="346" t="s">
        <v>430</v>
      </c>
      <c r="AI711" s="346" t="s">
        <v>430</v>
      </c>
      <c r="AJ711" s="346">
        <v>3</v>
      </c>
      <c r="AK711" s="346">
        <v>1</v>
      </c>
      <c r="AL711" s="346">
        <v>1</v>
      </c>
      <c r="AM711" s="346">
        <v>1</v>
      </c>
      <c r="AN711" s="346">
        <v>3</v>
      </c>
      <c r="AO711" s="373"/>
      <c r="AP711" s="348" t="s">
        <v>430</v>
      </c>
      <c r="AQ711" s="348" t="s">
        <v>430</v>
      </c>
      <c r="AR711" s="348" t="s">
        <v>430</v>
      </c>
      <c r="AS711" s="348">
        <v>10.47</v>
      </c>
      <c r="AT711" s="348">
        <v>5.43</v>
      </c>
      <c r="AU711" s="351"/>
      <c r="AV711" s="346" t="s">
        <v>430</v>
      </c>
      <c r="AW711" s="346" t="s">
        <v>430</v>
      </c>
      <c r="AX711" s="346" t="s">
        <v>430</v>
      </c>
      <c r="AY711" s="346">
        <v>1</v>
      </c>
      <c r="AZ711" s="346">
        <v>1</v>
      </c>
      <c r="BA711" s="362"/>
      <c r="BB711" s="348">
        <v>14.976445817936799</v>
      </c>
      <c r="BC711" s="375">
        <v>0.82409388885497603</v>
      </c>
      <c r="BD711" s="375">
        <v>6.4521378406500393E-2</v>
      </c>
      <c r="BE711" s="375">
        <v>0.216429516090267</v>
      </c>
      <c r="BF711" s="374"/>
      <c r="BG711" s="348">
        <v>58.318199999999997</v>
      </c>
      <c r="BH711" s="348">
        <v>15.8606</v>
      </c>
      <c r="BI711" s="348">
        <v>19.777000000000001</v>
      </c>
      <c r="BJ711" s="348">
        <v>6.0442</v>
      </c>
      <c r="BK711" s="373"/>
      <c r="BL711" s="372" t="s">
        <v>3704</v>
      </c>
      <c r="BM711" s="372" t="s">
        <v>3705</v>
      </c>
      <c r="BN711" s="372" t="s">
        <v>3706</v>
      </c>
      <c r="BO711" s="372" t="s">
        <v>3707</v>
      </c>
      <c r="BP711" s="372" t="s">
        <v>3708</v>
      </c>
      <c r="BQ711" s="373"/>
      <c r="BR711" s="354" t="s">
        <v>463</v>
      </c>
    </row>
    <row r="712" spans="1:70" s="428" customFormat="1" x14ac:dyDescent="0.25">
      <c r="A712" s="345" t="s">
        <v>4065</v>
      </c>
      <c r="B712" s="373"/>
      <c r="C712" s="719">
        <v>43075</v>
      </c>
      <c r="D712" s="373"/>
      <c r="E712" s="346">
        <v>1219.0899999999999</v>
      </c>
      <c r="F712" s="373"/>
      <c r="G712" s="347">
        <v>24.053999999999998</v>
      </c>
      <c r="H712" s="374"/>
      <c r="I712" s="348">
        <v>1.2289000000000001</v>
      </c>
      <c r="J712" s="348">
        <v>0.70760000000000001</v>
      </c>
      <c r="K712" s="348">
        <v>11.180999999999999</v>
      </c>
      <c r="L712" s="348">
        <v>2.1575000000000002</v>
      </c>
      <c r="M712" s="348">
        <v>-3.0589</v>
      </c>
      <c r="N712" s="350">
        <v>5.9962999999999997</v>
      </c>
      <c r="O712" s="348">
        <v>2.2069999999999999</v>
      </c>
      <c r="P712" s="348">
        <v>17.888400000000001</v>
      </c>
      <c r="Q712" s="348">
        <v>17.2653</v>
      </c>
      <c r="R712" s="348" t="s">
        <v>430</v>
      </c>
      <c r="S712" s="348">
        <v>14.091900000000001</v>
      </c>
      <c r="T712" s="348">
        <v>-0.8246</v>
      </c>
      <c r="U712" s="348">
        <v>0.70760000000000001</v>
      </c>
      <c r="V712" s="348">
        <v>-2.3822000000000001</v>
      </c>
      <c r="W712" s="348">
        <v>14.091900000000001</v>
      </c>
      <c r="X712" s="348">
        <v>11.022</v>
      </c>
      <c r="Y712" s="374"/>
      <c r="Z712" s="346">
        <v>3</v>
      </c>
      <c r="AA712" s="346">
        <v>3</v>
      </c>
      <c r="AB712" s="346">
        <v>2</v>
      </c>
      <c r="AC712" s="346">
        <v>3</v>
      </c>
      <c r="AD712" s="346">
        <v>2</v>
      </c>
      <c r="AE712" s="346">
        <v>3</v>
      </c>
      <c r="AF712" s="346">
        <v>3</v>
      </c>
      <c r="AG712" s="346">
        <v>1</v>
      </c>
      <c r="AH712" s="346">
        <v>1</v>
      </c>
      <c r="AI712" s="346" t="s">
        <v>430</v>
      </c>
      <c r="AJ712" s="346">
        <v>2</v>
      </c>
      <c r="AK712" s="346">
        <v>2</v>
      </c>
      <c r="AL712" s="346">
        <v>2</v>
      </c>
      <c r="AM712" s="346">
        <v>2</v>
      </c>
      <c r="AN712" s="346">
        <v>2</v>
      </c>
      <c r="AO712" s="373"/>
      <c r="AP712" s="348" t="s">
        <v>430</v>
      </c>
      <c r="AQ712" s="348">
        <v>16.350000000000001</v>
      </c>
      <c r="AR712" s="348">
        <v>13.59</v>
      </c>
      <c r="AS712" s="348">
        <v>6.9</v>
      </c>
      <c r="AT712" s="348">
        <v>1.31</v>
      </c>
      <c r="AU712" s="351"/>
      <c r="AV712" s="346" t="s">
        <v>430</v>
      </c>
      <c r="AW712" s="346">
        <v>1</v>
      </c>
      <c r="AX712" s="346">
        <v>1</v>
      </c>
      <c r="AY712" s="346">
        <v>2</v>
      </c>
      <c r="AZ712" s="346">
        <v>2</v>
      </c>
      <c r="BA712" s="362"/>
      <c r="BB712" s="348">
        <v>18.278287647763001</v>
      </c>
      <c r="BC712" s="375">
        <v>0.97141945426880305</v>
      </c>
      <c r="BD712" s="375">
        <v>5.9024514867901799E-2</v>
      </c>
      <c r="BE712" s="375">
        <v>0.13182417615440301</v>
      </c>
      <c r="BF712" s="374"/>
      <c r="BG712" s="348">
        <v>67.167699999999996</v>
      </c>
      <c r="BH712" s="348">
        <v>6.3549199999999999</v>
      </c>
      <c r="BI712" s="348">
        <v>24.055900000000001</v>
      </c>
      <c r="BJ712" s="348">
        <v>2.4214799999999999</v>
      </c>
      <c r="BK712" s="373"/>
      <c r="BL712" s="372" t="s">
        <v>3710</v>
      </c>
      <c r="BM712" s="372" t="s">
        <v>3711</v>
      </c>
      <c r="BN712" s="372" t="s">
        <v>3712</v>
      </c>
      <c r="BO712" s="372" t="s">
        <v>3713</v>
      </c>
      <c r="BP712" s="372" t="s">
        <v>3714</v>
      </c>
      <c r="BQ712" s="373"/>
      <c r="BR712" s="354" t="s">
        <v>463</v>
      </c>
    </row>
    <row r="713" spans="1:70" s="428" customFormat="1" x14ac:dyDescent="0.25">
      <c r="A713" s="345" t="s">
        <v>4066</v>
      </c>
      <c r="B713" s="373"/>
      <c r="C713" s="719">
        <v>44806</v>
      </c>
      <c r="D713" s="373"/>
      <c r="E713" s="346">
        <v>476.23</v>
      </c>
      <c r="F713" s="373"/>
      <c r="G713" s="347">
        <v>15.588900000000001</v>
      </c>
      <c r="H713" s="374"/>
      <c r="I713" s="348">
        <v>1.72</v>
      </c>
      <c r="J713" s="348">
        <v>1.5623</v>
      </c>
      <c r="K713" s="348">
        <v>13.262600000000001</v>
      </c>
      <c r="L713" s="348">
        <v>2.7038000000000002</v>
      </c>
      <c r="M713" s="348">
        <v>-4.5879000000000003</v>
      </c>
      <c r="N713" s="350">
        <v>6.3794000000000004</v>
      </c>
      <c r="O713" s="348">
        <v>2.3843999999999999</v>
      </c>
      <c r="P713" s="348">
        <v>14.118600000000001</v>
      </c>
      <c r="Q713" s="348" t="s">
        <v>430</v>
      </c>
      <c r="R713" s="348" t="s">
        <v>430</v>
      </c>
      <c r="S713" s="348">
        <v>15.7675</v>
      </c>
      <c r="T713" s="348">
        <v>-1.7576000000000001</v>
      </c>
      <c r="U713" s="348">
        <v>4.6199999999999998E-2</v>
      </c>
      <c r="V713" s="348">
        <v>-3.7282000000000002</v>
      </c>
      <c r="W713" s="348">
        <v>15.7675</v>
      </c>
      <c r="X713" s="348">
        <v>12.926600000000001</v>
      </c>
      <c r="Y713" s="374"/>
      <c r="Z713" s="346">
        <v>1</v>
      </c>
      <c r="AA713" s="346">
        <v>1</v>
      </c>
      <c r="AB713" s="346">
        <v>1</v>
      </c>
      <c r="AC713" s="346">
        <v>2</v>
      </c>
      <c r="AD713" s="346">
        <v>3</v>
      </c>
      <c r="AE713" s="346">
        <v>2</v>
      </c>
      <c r="AF713" s="346">
        <v>2</v>
      </c>
      <c r="AG713" s="346">
        <v>3</v>
      </c>
      <c r="AH713" s="346" t="s">
        <v>430</v>
      </c>
      <c r="AI713" s="346" t="s">
        <v>430</v>
      </c>
      <c r="AJ713" s="346">
        <v>1</v>
      </c>
      <c r="AK713" s="346">
        <v>3</v>
      </c>
      <c r="AL713" s="346">
        <v>3</v>
      </c>
      <c r="AM713" s="346">
        <v>3</v>
      </c>
      <c r="AN713" s="346">
        <v>1</v>
      </c>
      <c r="AO713" s="373"/>
      <c r="AP713" s="348" t="s">
        <v>430</v>
      </c>
      <c r="AQ713" s="348" t="s">
        <v>430</v>
      </c>
      <c r="AR713" s="348" t="s">
        <v>430</v>
      </c>
      <c r="AS713" s="348">
        <v>4.49</v>
      </c>
      <c r="AT713" s="348">
        <v>-0.06</v>
      </c>
      <c r="AU713" s="351"/>
      <c r="AV713" s="346" t="s">
        <v>430</v>
      </c>
      <c r="AW713" s="346" t="s">
        <v>430</v>
      </c>
      <c r="AX713" s="346" t="s">
        <v>430</v>
      </c>
      <c r="AY713" s="346">
        <v>3</v>
      </c>
      <c r="AZ713" s="346">
        <v>3</v>
      </c>
      <c r="BA713" s="362"/>
      <c r="BB713" s="348">
        <v>18.979705445871002</v>
      </c>
      <c r="BC713" s="375">
        <v>0.987871174278247</v>
      </c>
      <c r="BD713" s="375">
        <v>4.37854626410695E-2</v>
      </c>
      <c r="BE713" s="375">
        <v>-0.13204658558139401</v>
      </c>
      <c r="BF713" s="374"/>
      <c r="BG713" s="348">
        <v>52.424599999999998</v>
      </c>
      <c r="BH713" s="348">
        <v>15.9316</v>
      </c>
      <c r="BI713" s="348">
        <v>26.868200000000002</v>
      </c>
      <c r="BJ713" s="348">
        <v>4.7755999999999998</v>
      </c>
      <c r="BK713" s="373"/>
      <c r="BL713" s="372" t="s">
        <v>3716</v>
      </c>
      <c r="BM713" s="372" t="s">
        <v>3717</v>
      </c>
      <c r="BN713" s="372" t="s">
        <v>3718</v>
      </c>
      <c r="BO713" s="372" t="s">
        <v>3719</v>
      </c>
      <c r="BP713" s="372" t="s">
        <v>3720</v>
      </c>
      <c r="BQ713" s="373"/>
      <c r="BR713" s="354" t="s">
        <v>463</v>
      </c>
    </row>
    <row r="714" spans="1:70" s="428" customFormat="1" x14ac:dyDescent="0.25">
      <c r="A714" s="885" t="s">
        <v>93</v>
      </c>
      <c r="B714" s="402"/>
      <c r="C714" s="724"/>
      <c r="D714" s="402"/>
      <c r="E714" s="403"/>
      <c r="F714" s="402"/>
      <c r="G714" s="404"/>
      <c r="H714" s="406"/>
      <c r="I714" s="405">
        <v>1.4241999999999999</v>
      </c>
      <c r="J714" s="405">
        <v>1.0310999999999999</v>
      </c>
      <c r="K714" s="405">
        <v>11.5913</v>
      </c>
      <c r="L714" s="405">
        <v>3.0196000000000001</v>
      </c>
      <c r="M714" s="405">
        <v>-2.9788000000000001</v>
      </c>
      <c r="N714" s="407">
        <v>6.9443999999999999</v>
      </c>
      <c r="O714" s="405">
        <v>4.2382999999999997</v>
      </c>
      <c r="P714" s="405">
        <v>16.617000000000001</v>
      </c>
      <c r="Q714" s="405">
        <v>17.2653</v>
      </c>
      <c r="R714" s="405" t="s">
        <v>430</v>
      </c>
      <c r="S714" s="405">
        <v>14.278700000000001</v>
      </c>
      <c r="T714" s="405">
        <v>-0.6048</v>
      </c>
      <c r="U714" s="405">
        <v>1.2415</v>
      </c>
      <c r="V714" s="405">
        <v>-1.5955999999999999</v>
      </c>
      <c r="W714" s="405">
        <v>14.278700000000001</v>
      </c>
      <c r="X714" s="405">
        <v>13.4161</v>
      </c>
      <c r="Y714" s="406"/>
      <c r="Z714" s="403">
        <v>3</v>
      </c>
      <c r="AA714" s="403">
        <v>3</v>
      </c>
      <c r="AB714" s="403">
        <v>3</v>
      </c>
      <c r="AC714" s="403">
        <v>3</v>
      </c>
      <c r="AD714" s="403">
        <v>3</v>
      </c>
      <c r="AE714" s="403">
        <v>3</v>
      </c>
      <c r="AF714" s="403">
        <v>3</v>
      </c>
      <c r="AG714" s="403">
        <v>3</v>
      </c>
      <c r="AH714" s="403">
        <v>1</v>
      </c>
      <c r="AI714" s="403">
        <v>0</v>
      </c>
      <c r="AJ714" s="403">
        <v>3</v>
      </c>
      <c r="AK714" s="403">
        <v>3</v>
      </c>
      <c r="AL714" s="403">
        <v>3</v>
      </c>
      <c r="AM714" s="403">
        <v>3</v>
      </c>
      <c r="AN714" s="403">
        <v>3</v>
      </c>
      <c r="AO714" s="402"/>
      <c r="AP714" s="405" t="s">
        <v>430</v>
      </c>
      <c r="AQ714" s="405">
        <v>16.350000000000001</v>
      </c>
      <c r="AR714" s="405">
        <v>13.59</v>
      </c>
      <c r="AS714" s="405">
        <v>7.2866666666666697</v>
      </c>
      <c r="AT714" s="405">
        <v>2.2266666666666701</v>
      </c>
      <c r="AU714" s="408"/>
      <c r="AV714" s="403">
        <v>0</v>
      </c>
      <c r="AW714" s="403">
        <v>1</v>
      </c>
      <c r="AX714" s="403">
        <v>1</v>
      </c>
      <c r="AY714" s="403">
        <v>3</v>
      </c>
      <c r="AZ714" s="403">
        <v>3</v>
      </c>
      <c r="BA714" s="409"/>
      <c r="BB714" s="405"/>
      <c r="BC714" s="410"/>
      <c r="BD714" s="410"/>
      <c r="BE714" s="410"/>
      <c r="BF714" s="406"/>
      <c r="BG714" s="405"/>
      <c r="BH714" s="405"/>
      <c r="BI714" s="405"/>
      <c r="BJ714" s="405"/>
      <c r="BK714" s="402"/>
      <c r="BL714" s="401"/>
      <c r="BM714" s="401"/>
      <c r="BN714" s="401"/>
      <c r="BO714" s="401"/>
      <c r="BP714" s="401"/>
      <c r="BQ714" s="402"/>
      <c r="BR714" s="411"/>
    </row>
    <row r="715" spans="1:70" s="428" customFormat="1" x14ac:dyDescent="0.25">
      <c r="A715" s="886" t="s">
        <v>94</v>
      </c>
      <c r="B715" s="373"/>
      <c r="C715" s="719"/>
      <c r="D715" s="373"/>
      <c r="E715" s="346"/>
      <c r="F715" s="373"/>
      <c r="G715" s="347"/>
      <c r="H715" s="374"/>
      <c r="I715" s="348">
        <v>1.72</v>
      </c>
      <c r="J715" s="348">
        <v>1.5623</v>
      </c>
      <c r="K715" s="348">
        <v>13.262600000000001</v>
      </c>
      <c r="L715" s="348">
        <v>4.1974</v>
      </c>
      <c r="M715" s="348">
        <v>-1.2896000000000001</v>
      </c>
      <c r="N715" s="350">
        <v>8.4573999999999998</v>
      </c>
      <c r="O715" s="348">
        <v>8.1234999999999999</v>
      </c>
      <c r="P715" s="348">
        <v>17.888400000000001</v>
      </c>
      <c r="Q715" s="348">
        <v>17.2653</v>
      </c>
      <c r="R715" s="348" t="s">
        <v>430</v>
      </c>
      <c r="S715" s="348">
        <v>15.7675</v>
      </c>
      <c r="T715" s="348">
        <v>0.76800000000000002</v>
      </c>
      <c r="U715" s="348">
        <v>2.9708999999999999</v>
      </c>
      <c r="V715" s="348">
        <v>1.3238000000000001</v>
      </c>
      <c r="W715" s="348">
        <v>15.7675</v>
      </c>
      <c r="X715" s="348">
        <v>16.299600000000002</v>
      </c>
      <c r="Y715" s="374"/>
      <c r="Z715" s="346"/>
      <c r="AA715" s="346"/>
      <c r="AB715" s="346"/>
      <c r="AC715" s="346"/>
      <c r="AD715" s="346"/>
      <c r="AE715" s="346"/>
      <c r="AF715" s="346"/>
      <c r="AG715" s="346"/>
      <c r="AH715" s="346"/>
      <c r="AI715" s="346"/>
      <c r="AJ715" s="346"/>
      <c r="AK715" s="346"/>
      <c r="AL715" s="346"/>
      <c r="AM715" s="346"/>
      <c r="AN715" s="346"/>
      <c r="AO715" s="373"/>
      <c r="AP715" s="348" t="s">
        <v>430</v>
      </c>
      <c r="AQ715" s="348">
        <v>16.350000000000001</v>
      </c>
      <c r="AR715" s="348">
        <v>13.59</v>
      </c>
      <c r="AS715" s="348">
        <v>10.47</v>
      </c>
      <c r="AT715" s="348">
        <v>5.43</v>
      </c>
      <c r="AU715" s="351"/>
      <c r="AV715" s="346"/>
      <c r="AW715" s="346"/>
      <c r="AX715" s="346"/>
      <c r="AY715" s="346"/>
      <c r="AZ715" s="346"/>
      <c r="BA715" s="362"/>
      <c r="BB715" s="348"/>
      <c r="BC715" s="375"/>
      <c r="BD715" s="375"/>
      <c r="BE715" s="375"/>
      <c r="BF715" s="374"/>
      <c r="BG715" s="348"/>
      <c r="BH715" s="348"/>
      <c r="BI715" s="348"/>
      <c r="BJ715" s="348"/>
      <c r="BK715" s="373"/>
      <c r="BL715" s="372"/>
      <c r="BM715" s="372"/>
      <c r="BN715" s="372"/>
      <c r="BO715" s="372"/>
      <c r="BP715" s="372"/>
      <c r="BQ715" s="373"/>
      <c r="BR715" s="354"/>
    </row>
    <row r="716" spans="1:70" s="428" customFormat="1" x14ac:dyDescent="0.25">
      <c r="A716" s="886" t="s">
        <v>95</v>
      </c>
      <c r="B716" s="373"/>
      <c r="C716" s="719"/>
      <c r="D716" s="373"/>
      <c r="E716" s="346"/>
      <c r="F716" s="373"/>
      <c r="G716" s="347"/>
      <c r="H716" s="374"/>
      <c r="I716" s="348">
        <v>1.2289000000000001</v>
      </c>
      <c r="J716" s="348">
        <v>0.70760000000000001</v>
      </c>
      <c r="K716" s="348">
        <v>10.330299999999999</v>
      </c>
      <c r="L716" s="348">
        <v>2.1575000000000002</v>
      </c>
      <c r="M716" s="348">
        <v>-4.5879000000000003</v>
      </c>
      <c r="N716" s="350">
        <v>5.9962999999999997</v>
      </c>
      <c r="O716" s="348">
        <v>2.2069999999999999</v>
      </c>
      <c r="P716" s="348">
        <v>14.118600000000001</v>
      </c>
      <c r="Q716" s="348">
        <v>17.2653</v>
      </c>
      <c r="R716" s="348" t="s">
        <v>430</v>
      </c>
      <c r="S716" s="348">
        <v>12.976599999999999</v>
      </c>
      <c r="T716" s="348">
        <v>-1.7576000000000001</v>
      </c>
      <c r="U716" s="348">
        <v>4.6199999999999998E-2</v>
      </c>
      <c r="V716" s="348">
        <v>-3.7282000000000002</v>
      </c>
      <c r="W716" s="348">
        <v>12.976599999999999</v>
      </c>
      <c r="X716" s="348">
        <v>11.022</v>
      </c>
      <c r="Y716" s="374"/>
      <c r="Z716" s="346"/>
      <c r="AA716" s="346"/>
      <c r="AB716" s="346"/>
      <c r="AC716" s="346"/>
      <c r="AD716" s="346"/>
      <c r="AE716" s="346"/>
      <c r="AF716" s="346"/>
      <c r="AG716" s="346"/>
      <c r="AH716" s="346"/>
      <c r="AI716" s="346"/>
      <c r="AJ716" s="346"/>
      <c r="AK716" s="346"/>
      <c r="AL716" s="346"/>
      <c r="AM716" s="346"/>
      <c r="AN716" s="346"/>
      <c r="AO716" s="373"/>
      <c r="AP716" s="348" t="s">
        <v>430</v>
      </c>
      <c r="AQ716" s="348">
        <v>16.350000000000001</v>
      </c>
      <c r="AR716" s="348">
        <v>13.59</v>
      </c>
      <c r="AS716" s="348">
        <v>4.49</v>
      </c>
      <c r="AT716" s="348">
        <v>-0.06</v>
      </c>
      <c r="AU716" s="351"/>
      <c r="AV716" s="346"/>
      <c r="AW716" s="346"/>
      <c r="AX716" s="346"/>
      <c r="AY716" s="346"/>
      <c r="AZ716" s="346"/>
      <c r="BA716" s="362"/>
      <c r="BB716" s="348"/>
      <c r="BC716" s="375"/>
      <c r="BD716" s="375"/>
      <c r="BE716" s="375"/>
      <c r="BF716" s="374"/>
      <c r="BG716" s="348"/>
      <c r="BH716" s="348"/>
      <c r="BI716" s="348"/>
      <c r="BJ716" s="348"/>
      <c r="BK716" s="373"/>
      <c r="BL716" s="372"/>
      <c r="BM716" s="372"/>
      <c r="BN716" s="372"/>
      <c r="BO716" s="372"/>
      <c r="BP716" s="372"/>
      <c r="BQ716" s="373"/>
      <c r="BR716" s="354"/>
    </row>
    <row r="717" spans="1:70" s="428" customFormat="1" x14ac:dyDescent="0.25">
      <c r="A717" s="887" t="s">
        <v>96</v>
      </c>
      <c r="B717" s="413"/>
      <c r="C717" s="725"/>
      <c r="D717" s="413"/>
      <c r="E717" s="414"/>
      <c r="F717" s="413"/>
      <c r="G717" s="415"/>
      <c r="H717" s="417"/>
      <c r="I717" s="416">
        <v>1.3238000000000001</v>
      </c>
      <c r="J717" s="416">
        <v>0.82330000000000003</v>
      </c>
      <c r="K717" s="416">
        <v>11.180999999999999</v>
      </c>
      <c r="L717" s="416">
        <v>2.7038000000000002</v>
      </c>
      <c r="M717" s="416">
        <v>-3.0589</v>
      </c>
      <c r="N717" s="418">
        <v>6.3794000000000004</v>
      </c>
      <c r="O717" s="416">
        <v>2.3843999999999999</v>
      </c>
      <c r="P717" s="416">
        <v>17.843900000000001</v>
      </c>
      <c r="Q717" s="416">
        <v>17.2653</v>
      </c>
      <c r="R717" s="416" t="s">
        <v>430</v>
      </c>
      <c r="S717" s="416">
        <v>14.091900000000001</v>
      </c>
      <c r="T717" s="416">
        <v>-0.8246</v>
      </c>
      <c r="U717" s="416">
        <v>0.70760000000000001</v>
      </c>
      <c r="V717" s="416">
        <v>-2.3822000000000001</v>
      </c>
      <c r="W717" s="416">
        <v>14.091900000000001</v>
      </c>
      <c r="X717" s="416">
        <v>12.926600000000001</v>
      </c>
      <c r="Y717" s="417"/>
      <c r="Z717" s="414"/>
      <c r="AA717" s="414"/>
      <c r="AB717" s="414"/>
      <c r="AC717" s="414"/>
      <c r="AD717" s="414"/>
      <c r="AE717" s="414"/>
      <c r="AF717" s="414"/>
      <c r="AG717" s="414"/>
      <c r="AH717" s="414"/>
      <c r="AI717" s="414"/>
      <c r="AJ717" s="414"/>
      <c r="AK717" s="414"/>
      <c r="AL717" s="414"/>
      <c r="AM717" s="414"/>
      <c r="AN717" s="414"/>
      <c r="AO717" s="413"/>
      <c r="AP717" s="416" t="s">
        <v>430</v>
      </c>
      <c r="AQ717" s="416">
        <v>16.350000000000001</v>
      </c>
      <c r="AR717" s="416">
        <v>13.59</v>
      </c>
      <c r="AS717" s="416">
        <v>6.9</v>
      </c>
      <c r="AT717" s="416">
        <v>1.31</v>
      </c>
      <c r="AU717" s="419"/>
      <c r="AV717" s="414"/>
      <c r="AW717" s="414"/>
      <c r="AX717" s="414"/>
      <c r="AY717" s="414"/>
      <c r="AZ717" s="414"/>
      <c r="BA717" s="420"/>
      <c r="BB717" s="416"/>
      <c r="BC717" s="421"/>
      <c r="BD717" s="421"/>
      <c r="BE717" s="421"/>
      <c r="BF717" s="417"/>
      <c r="BG717" s="416"/>
      <c r="BH717" s="416"/>
      <c r="BI717" s="416"/>
      <c r="BJ717" s="416"/>
      <c r="BK717" s="413"/>
      <c r="BL717" s="412"/>
      <c r="BM717" s="412"/>
      <c r="BN717" s="412"/>
      <c r="BO717" s="412"/>
      <c r="BP717" s="412"/>
      <c r="BQ717" s="413"/>
      <c r="BR717" s="422"/>
    </row>
    <row r="718" spans="1:70" s="428" customFormat="1" ht="14.5" customHeight="1" x14ac:dyDescent="0.35">
      <c r="A718" s="874" t="s">
        <v>4067</v>
      </c>
      <c r="B718" s="862"/>
      <c r="C718" s="863"/>
      <c r="D718" s="862"/>
      <c r="E718" s="864"/>
      <c r="F718" s="862"/>
      <c r="G718" s="865"/>
      <c r="H718" s="867"/>
      <c r="I718" s="866"/>
      <c r="J718" s="866"/>
      <c r="K718" s="866"/>
      <c r="L718" s="866"/>
      <c r="M718" s="866"/>
      <c r="N718" s="868"/>
      <c r="O718" s="866"/>
      <c r="P718" s="866"/>
      <c r="Q718" s="866"/>
      <c r="R718" s="866"/>
      <c r="S718" s="866"/>
      <c r="T718" s="866"/>
      <c r="U718" s="866"/>
      <c r="V718" s="866"/>
      <c r="W718" s="866"/>
      <c r="X718" s="866"/>
      <c r="Y718" s="867"/>
      <c r="Z718" s="864"/>
      <c r="AA718" s="864"/>
      <c r="AB718" s="864"/>
      <c r="AC718" s="864"/>
      <c r="AD718" s="864"/>
      <c r="AE718" s="864"/>
      <c r="AF718" s="864"/>
      <c r="AG718" s="864"/>
      <c r="AH718" s="864"/>
      <c r="AI718" s="864"/>
      <c r="AJ718" s="864"/>
      <c r="AK718" s="864"/>
      <c r="AL718" s="864"/>
      <c r="AM718" s="864"/>
      <c r="AN718" s="864"/>
      <c r="AO718" s="862"/>
      <c r="AP718" s="866"/>
      <c r="AQ718" s="866"/>
      <c r="AR718" s="866"/>
      <c r="AS718" s="866"/>
      <c r="AT718" s="866"/>
      <c r="AU718" s="869"/>
      <c r="AV718" s="864"/>
      <c r="AW718" s="864"/>
      <c r="AX718" s="864"/>
      <c r="AY718" s="864"/>
      <c r="AZ718" s="864"/>
      <c r="BA718" s="870"/>
      <c r="BB718" s="866"/>
      <c r="BC718" s="871"/>
      <c r="BD718" s="871"/>
      <c r="BE718" s="871"/>
      <c r="BF718" s="867"/>
      <c r="BG718" s="866"/>
      <c r="BH718" s="866"/>
      <c r="BI718" s="866"/>
      <c r="BJ718" s="866"/>
      <c r="BK718" s="862"/>
      <c r="BL718" s="872"/>
      <c r="BM718" s="872"/>
      <c r="BN718" s="872"/>
      <c r="BO718" s="872"/>
      <c r="BP718" s="872"/>
      <c r="BQ718" s="862"/>
      <c r="BR718" s="873"/>
    </row>
    <row r="719" spans="1:70" s="428" customFormat="1" x14ac:dyDescent="0.25">
      <c r="A719" s="345" t="s">
        <v>4068</v>
      </c>
      <c r="B719" s="373"/>
      <c r="C719" s="719">
        <v>43753</v>
      </c>
      <c r="D719" s="373"/>
      <c r="E719" s="346">
        <v>3774.01</v>
      </c>
      <c r="F719" s="373"/>
      <c r="G719" s="347">
        <v>51.3</v>
      </c>
      <c r="H719" s="374"/>
      <c r="I719" s="348" t="s">
        <v>430</v>
      </c>
      <c r="J719" s="348">
        <v>-1.0226</v>
      </c>
      <c r="K719" s="348">
        <v>11.063000000000001</v>
      </c>
      <c r="L719" s="348">
        <v>3.012</v>
      </c>
      <c r="M719" s="348">
        <v>8.0909999999999993</v>
      </c>
      <c r="N719" s="350">
        <v>23.567</v>
      </c>
      <c r="O719" s="348">
        <v>10.1548</v>
      </c>
      <c r="P719" s="348">
        <v>21.630700000000001</v>
      </c>
      <c r="Q719" s="348">
        <v>21.109200000000001</v>
      </c>
      <c r="R719" s="348" t="s">
        <v>430</v>
      </c>
      <c r="S719" s="348">
        <v>11.984299999999999</v>
      </c>
      <c r="T719" s="348">
        <v>4.6939000000000002</v>
      </c>
      <c r="U719" s="348">
        <v>10.015000000000001</v>
      </c>
      <c r="V719" s="348">
        <v>12.450699999999999</v>
      </c>
      <c r="W719" s="348">
        <v>11.984299999999999</v>
      </c>
      <c r="X719" s="348">
        <v>28.459900000000001</v>
      </c>
      <c r="Y719" s="374"/>
      <c r="Z719" s="346" t="s">
        <v>430</v>
      </c>
      <c r="AA719" s="346">
        <v>3</v>
      </c>
      <c r="AB719" s="346">
        <v>2</v>
      </c>
      <c r="AC719" s="346">
        <v>3</v>
      </c>
      <c r="AD719" s="346">
        <v>3</v>
      </c>
      <c r="AE719" s="346">
        <v>1</v>
      </c>
      <c r="AF719" s="346">
        <v>2</v>
      </c>
      <c r="AG719" s="346">
        <v>2</v>
      </c>
      <c r="AH719" s="346">
        <v>1</v>
      </c>
      <c r="AI719" s="346" t="s">
        <v>430</v>
      </c>
      <c r="AJ719" s="346">
        <v>2</v>
      </c>
      <c r="AK719" s="346">
        <v>3</v>
      </c>
      <c r="AL719" s="346">
        <v>3</v>
      </c>
      <c r="AM719" s="346">
        <v>2</v>
      </c>
      <c r="AN719" s="346">
        <v>2</v>
      </c>
      <c r="AO719" s="373"/>
      <c r="AP719" s="348" t="s">
        <v>430</v>
      </c>
      <c r="AQ719" s="348" t="s">
        <v>430</v>
      </c>
      <c r="AR719" s="348">
        <v>18.59</v>
      </c>
      <c r="AS719" s="348">
        <v>16.829999999999998</v>
      </c>
      <c r="AT719" s="348">
        <v>20.49</v>
      </c>
      <c r="AU719" s="351"/>
      <c r="AV719" s="346" t="s">
        <v>430</v>
      </c>
      <c r="AW719" s="346" t="s">
        <v>430</v>
      </c>
      <c r="AX719" s="346">
        <v>1</v>
      </c>
      <c r="AY719" s="346">
        <v>1</v>
      </c>
      <c r="AZ719" s="346">
        <v>3</v>
      </c>
      <c r="BA719" s="362"/>
      <c r="BB719" s="348">
        <v>16.349423923032901</v>
      </c>
      <c r="BC719" s="375">
        <v>0.85785062498198705</v>
      </c>
      <c r="BD719" s="375">
        <v>7.6220032343034594E-2</v>
      </c>
      <c r="BE719" s="375">
        <v>0.317773800586026</v>
      </c>
      <c r="BF719" s="374"/>
      <c r="BG719" s="348">
        <v>31.808399999999999</v>
      </c>
      <c r="BH719" s="348">
        <v>34.808599999999998</v>
      </c>
      <c r="BI719" s="348">
        <v>23.457100000000001</v>
      </c>
      <c r="BJ719" s="348">
        <v>9.9259000000000004</v>
      </c>
      <c r="BK719" s="373"/>
      <c r="BL719" s="372" t="s">
        <v>3723</v>
      </c>
      <c r="BM719" s="372" t="s">
        <v>3724</v>
      </c>
      <c r="BN719" s="372" t="s">
        <v>3725</v>
      </c>
      <c r="BO719" s="372" t="s">
        <v>3726</v>
      </c>
      <c r="BP719" s="372" t="s">
        <v>3727</v>
      </c>
      <c r="BQ719" s="373"/>
      <c r="BR719" s="354" t="s">
        <v>476</v>
      </c>
    </row>
    <row r="720" spans="1:70" s="428" customFormat="1" x14ac:dyDescent="0.25">
      <c r="A720" s="345" t="s">
        <v>4069</v>
      </c>
      <c r="B720" s="373"/>
      <c r="C720" s="719">
        <v>41278</v>
      </c>
      <c r="D720" s="373"/>
      <c r="E720" s="346">
        <v>1048.68</v>
      </c>
      <c r="F720" s="373"/>
      <c r="G720" s="347">
        <v>127.5493</v>
      </c>
      <c r="H720" s="374"/>
      <c r="I720" s="348">
        <v>1.6327</v>
      </c>
      <c r="J720" s="348">
        <v>1.5198</v>
      </c>
      <c r="K720" s="348">
        <v>10.3088</v>
      </c>
      <c r="L720" s="348">
        <v>8.3780999999999999</v>
      </c>
      <c r="M720" s="348">
        <v>8.7895000000000003</v>
      </c>
      <c r="N720" s="350">
        <v>22.433700000000002</v>
      </c>
      <c r="O720" s="348">
        <v>10.4353</v>
      </c>
      <c r="P720" s="348">
        <v>22.5732</v>
      </c>
      <c r="Q720" s="348">
        <v>15.8109</v>
      </c>
      <c r="R720" s="348">
        <v>17.5944</v>
      </c>
      <c r="S720" s="348">
        <v>11.364100000000001</v>
      </c>
      <c r="T720" s="348">
        <v>6.5278</v>
      </c>
      <c r="U720" s="348">
        <v>12.4742</v>
      </c>
      <c r="V720" s="348">
        <v>12.674300000000001</v>
      </c>
      <c r="W720" s="348">
        <v>11.364100000000001</v>
      </c>
      <c r="X720" s="348">
        <v>14.2164</v>
      </c>
      <c r="Y720" s="374"/>
      <c r="Z720" s="346">
        <v>2</v>
      </c>
      <c r="AA720" s="346">
        <v>2</v>
      </c>
      <c r="AB720" s="346">
        <v>3</v>
      </c>
      <c r="AC720" s="346">
        <v>2</v>
      </c>
      <c r="AD720" s="346">
        <v>2</v>
      </c>
      <c r="AE720" s="346">
        <v>2</v>
      </c>
      <c r="AF720" s="346">
        <v>1</v>
      </c>
      <c r="AG720" s="346">
        <v>1</v>
      </c>
      <c r="AH720" s="346">
        <v>2</v>
      </c>
      <c r="AI720" s="346">
        <v>1</v>
      </c>
      <c r="AJ720" s="346">
        <v>3</v>
      </c>
      <c r="AK720" s="346">
        <v>2</v>
      </c>
      <c r="AL720" s="346">
        <v>2</v>
      </c>
      <c r="AM720" s="346">
        <v>1</v>
      </c>
      <c r="AN720" s="346">
        <v>3</v>
      </c>
      <c r="AO720" s="373"/>
      <c r="AP720" s="348">
        <v>17.309999999999999</v>
      </c>
      <c r="AQ720" s="348">
        <v>19.14</v>
      </c>
      <c r="AR720" s="348">
        <v>16.059999999999999</v>
      </c>
      <c r="AS720" s="348">
        <v>16.82</v>
      </c>
      <c r="AT720" s="348">
        <v>22.57</v>
      </c>
      <c r="AU720" s="351"/>
      <c r="AV720" s="346">
        <v>1</v>
      </c>
      <c r="AW720" s="346">
        <v>1</v>
      </c>
      <c r="AX720" s="346">
        <v>2</v>
      </c>
      <c r="AY720" s="346">
        <v>2</v>
      </c>
      <c r="AZ720" s="346">
        <v>2</v>
      </c>
      <c r="BA720" s="362"/>
      <c r="BB720" s="348">
        <v>16.0492865349045</v>
      </c>
      <c r="BC720" s="375">
        <v>0.82388704497209897</v>
      </c>
      <c r="BD720" s="375">
        <v>8.2597507987322696E-2</v>
      </c>
      <c r="BE720" s="375">
        <v>0.21758491530730401</v>
      </c>
      <c r="BF720" s="374"/>
      <c r="BG720" s="348">
        <v>46.512500000000003</v>
      </c>
      <c r="BH720" s="348">
        <v>23.375900000000001</v>
      </c>
      <c r="BI720" s="348">
        <v>24.168299999999999</v>
      </c>
      <c r="BJ720" s="348">
        <v>5.9432999999999998</v>
      </c>
      <c r="BK720" s="373"/>
      <c r="BL720" s="372" t="s">
        <v>3729</v>
      </c>
      <c r="BM720" s="372" t="s">
        <v>3730</v>
      </c>
      <c r="BN720" s="372" t="s">
        <v>3731</v>
      </c>
      <c r="BO720" s="372" t="s">
        <v>3732</v>
      </c>
      <c r="BP720" s="372" t="s">
        <v>3733</v>
      </c>
      <c r="BQ720" s="373"/>
      <c r="BR720" s="354" t="s">
        <v>526</v>
      </c>
    </row>
    <row r="721" spans="1:70" s="428" customFormat="1" x14ac:dyDescent="0.25">
      <c r="A721" s="345" t="s">
        <v>4070</v>
      </c>
      <c r="B721" s="373"/>
      <c r="C721" s="719">
        <v>45287</v>
      </c>
      <c r="D721" s="373"/>
      <c r="E721" s="346">
        <v>332.22300000000001</v>
      </c>
      <c r="F721" s="373"/>
      <c r="G721" s="347">
        <v>14.9392</v>
      </c>
      <c r="H721" s="374"/>
      <c r="I721" s="348">
        <v>2.1777000000000002</v>
      </c>
      <c r="J721" s="348">
        <v>3.8895</v>
      </c>
      <c r="K721" s="348">
        <v>21.862100000000002</v>
      </c>
      <c r="L721" s="348">
        <v>19.5777</v>
      </c>
      <c r="M721" s="348">
        <v>9.1160999999999994</v>
      </c>
      <c r="N721" s="350">
        <v>17.569800000000001</v>
      </c>
      <c r="O721" s="348">
        <v>8.0246999999999993</v>
      </c>
      <c r="P721" s="348" t="s">
        <v>430</v>
      </c>
      <c r="Q721" s="348" t="s">
        <v>430</v>
      </c>
      <c r="R721" s="348" t="s">
        <v>430</v>
      </c>
      <c r="S721" s="348">
        <v>24.052900000000001</v>
      </c>
      <c r="T721" s="348">
        <v>8.2173999999999996</v>
      </c>
      <c r="U721" s="348">
        <v>13.8207</v>
      </c>
      <c r="V721" s="348">
        <v>7.8525999999999998</v>
      </c>
      <c r="W721" s="348">
        <v>24.052900000000001</v>
      </c>
      <c r="X721" s="348">
        <v>18.763400000000001</v>
      </c>
      <c r="Y721" s="374"/>
      <c r="Z721" s="346">
        <v>1</v>
      </c>
      <c r="AA721" s="346">
        <v>1</v>
      </c>
      <c r="AB721" s="346">
        <v>1</v>
      </c>
      <c r="AC721" s="346">
        <v>1</v>
      </c>
      <c r="AD721" s="346">
        <v>1</v>
      </c>
      <c r="AE721" s="346">
        <v>3</v>
      </c>
      <c r="AF721" s="346">
        <v>3</v>
      </c>
      <c r="AG721" s="346" t="s">
        <v>430</v>
      </c>
      <c r="AH721" s="346" t="s">
        <v>430</v>
      </c>
      <c r="AI721" s="346" t="s">
        <v>430</v>
      </c>
      <c r="AJ721" s="346">
        <v>1</v>
      </c>
      <c r="AK721" s="346">
        <v>1</v>
      </c>
      <c r="AL721" s="346">
        <v>1</v>
      </c>
      <c r="AM721" s="346">
        <v>3</v>
      </c>
      <c r="AN721" s="346">
        <v>1</v>
      </c>
      <c r="AO721" s="373"/>
      <c r="AP721" s="348" t="s">
        <v>430</v>
      </c>
      <c r="AQ721" s="348" t="s">
        <v>430</v>
      </c>
      <c r="AR721" s="348" t="s">
        <v>430</v>
      </c>
      <c r="AS721" s="348" t="s">
        <v>430</v>
      </c>
      <c r="AT721" s="348">
        <v>27.93</v>
      </c>
      <c r="AU721" s="351"/>
      <c r="AV721" s="346" t="s">
        <v>430</v>
      </c>
      <c r="AW721" s="346" t="s">
        <v>430</v>
      </c>
      <c r="AX721" s="346" t="s">
        <v>430</v>
      </c>
      <c r="AY721" s="346" t="s">
        <v>430</v>
      </c>
      <c r="AZ721" s="346">
        <v>1</v>
      </c>
      <c r="BA721" s="362"/>
      <c r="BB721" s="348">
        <v>24.5907663442729</v>
      </c>
      <c r="BC721" s="375">
        <v>1.1710508706409</v>
      </c>
      <c r="BD721" s="375">
        <v>4.4835262943485901E-2</v>
      </c>
      <c r="BE721" s="375">
        <v>0.30842854785606</v>
      </c>
      <c r="BF721" s="374"/>
      <c r="BG721" s="348">
        <v>38.471800000000002</v>
      </c>
      <c r="BH721" s="348">
        <v>22.177299999999999</v>
      </c>
      <c r="BI721" s="348">
        <v>18.0411</v>
      </c>
      <c r="BJ721" s="348">
        <v>21.309799999999999</v>
      </c>
      <c r="BK721" s="373"/>
      <c r="BL721" s="372" t="s">
        <v>3735</v>
      </c>
      <c r="BM721" s="372" t="s">
        <v>3736</v>
      </c>
      <c r="BN721" s="372" t="s">
        <v>3737</v>
      </c>
      <c r="BO721" s="372" t="s">
        <v>3738</v>
      </c>
      <c r="BP721" s="372" t="s">
        <v>3739</v>
      </c>
      <c r="BQ721" s="373"/>
      <c r="BR721" s="354" t="s">
        <v>548</v>
      </c>
    </row>
    <row r="722" spans="1:70" s="428" customFormat="1" x14ac:dyDescent="0.25">
      <c r="A722" s="885" t="s">
        <v>93</v>
      </c>
      <c r="B722" s="402"/>
      <c r="C722" s="724"/>
      <c r="D722" s="402"/>
      <c r="E722" s="403"/>
      <c r="F722" s="402"/>
      <c r="G722" s="404"/>
      <c r="H722" s="406"/>
      <c r="I722" s="405">
        <v>1.9052</v>
      </c>
      <c r="J722" s="405">
        <v>1.4621999999999999</v>
      </c>
      <c r="K722" s="405">
        <v>14.411300000000001</v>
      </c>
      <c r="L722" s="405">
        <v>10.3226</v>
      </c>
      <c r="M722" s="405">
        <v>8.6654999999999998</v>
      </c>
      <c r="N722" s="407">
        <v>21.190200000000001</v>
      </c>
      <c r="O722" s="405">
        <v>9.5382999999999996</v>
      </c>
      <c r="P722" s="405">
        <v>22.102</v>
      </c>
      <c r="Q722" s="405">
        <v>18.460100000000001</v>
      </c>
      <c r="R722" s="405">
        <v>17.5944</v>
      </c>
      <c r="S722" s="405">
        <v>15.8004</v>
      </c>
      <c r="T722" s="405">
        <v>6.4797000000000002</v>
      </c>
      <c r="U722" s="405">
        <v>12.103300000000001</v>
      </c>
      <c r="V722" s="405">
        <v>10.9925</v>
      </c>
      <c r="W722" s="405">
        <v>15.8004</v>
      </c>
      <c r="X722" s="405">
        <v>20.479900000000001</v>
      </c>
      <c r="Y722" s="406"/>
      <c r="Z722" s="403">
        <v>2</v>
      </c>
      <c r="AA722" s="403">
        <v>3</v>
      </c>
      <c r="AB722" s="403">
        <v>3</v>
      </c>
      <c r="AC722" s="403">
        <v>3</v>
      </c>
      <c r="AD722" s="403">
        <v>3</v>
      </c>
      <c r="AE722" s="403">
        <v>3</v>
      </c>
      <c r="AF722" s="403">
        <v>3</v>
      </c>
      <c r="AG722" s="403">
        <v>2</v>
      </c>
      <c r="AH722" s="403">
        <v>2</v>
      </c>
      <c r="AI722" s="403">
        <v>1</v>
      </c>
      <c r="AJ722" s="403">
        <v>3</v>
      </c>
      <c r="AK722" s="403">
        <v>3</v>
      </c>
      <c r="AL722" s="403">
        <v>3</v>
      </c>
      <c r="AM722" s="403">
        <v>3</v>
      </c>
      <c r="AN722" s="403">
        <v>3</v>
      </c>
      <c r="AO722" s="402"/>
      <c r="AP722" s="405">
        <v>17.309999999999999</v>
      </c>
      <c r="AQ722" s="405">
        <v>19.14</v>
      </c>
      <c r="AR722" s="405">
        <v>17.324999999999999</v>
      </c>
      <c r="AS722" s="405">
        <v>16.824999999999999</v>
      </c>
      <c r="AT722" s="405">
        <v>23.663333333333298</v>
      </c>
      <c r="AU722" s="408"/>
      <c r="AV722" s="403">
        <v>1</v>
      </c>
      <c r="AW722" s="403">
        <v>1</v>
      </c>
      <c r="AX722" s="403">
        <v>2</v>
      </c>
      <c r="AY722" s="403">
        <v>2</v>
      </c>
      <c r="AZ722" s="403">
        <v>3</v>
      </c>
      <c r="BA722" s="409"/>
      <c r="BB722" s="405"/>
      <c r="BC722" s="410"/>
      <c r="BD722" s="410"/>
      <c r="BE722" s="410"/>
      <c r="BF722" s="406"/>
      <c r="BG722" s="405"/>
      <c r="BH722" s="405"/>
      <c r="BI722" s="405"/>
      <c r="BJ722" s="405"/>
      <c r="BK722" s="402"/>
      <c r="BL722" s="401"/>
      <c r="BM722" s="401"/>
      <c r="BN722" s="401"/>
      <c r="BO722" s="401"/>
      <c r="BP722" s="401"/>
      <c r="BQ722" s="402"/>
      <c r="BR722" s="411"/>
    </row>
    <row r="723" spans="1:70" s="428" customFormat="1" x14ac:dyDescent="0.25">
      <c r="A723" s="886" t="s">
        <v>94</v>
      </c>
      <c r="B723" s="373"/>
      <c r="C723" s="719"/>
      <c r="D723" s="373"/>
      <c r="E723" s="346"/>
      <c r="F723" s="373"/>
      <c r="G723" s="347"/>
      <c r="H723" s="374"/>
      <c r="I723" s="348">
        <v>2.1777000000000002</v>
      </c>
      <c r="J723" s="348">
        <v>3.8895</v>
      </c>
      <c r="K723" s="348">
        <v>21.862100000000002</v>
      </c>
      <c r="L723" s="348">
        <v>19.5777</v>
      </c>
      <c r="M723" s="348">
        <v>9.1160999999999994</v>
      </c>
      <c r="N723" s="350">
        <v>23.567</v>
      </c>
      <c r="O723" s="348">
        <v>10.4353</v>
      </c>
      <c r="P723" s="348">
        <v>22.5732</v>
      </c>
      <c r="Q723" s="348">
        <v>21.109200000000001</v>
      </c>
      <c r="R723" s="348">
        <v>17.5944</v>
      </c>
      <c r="S723" s="348">
        <v>24.052900000000001</v>
      </c>
      <c r="T723" s="348">
        <v>8.2173999999999996</v>
      </c>
      <c r="U723" s="348">
        <v>13.8207</v>
      </c>
      <c r="V723" s="348">
        <v>12.674300000000001</v>
      </c>
      <c r="W723" s="348">
        <v>24.052900000000001</v>
      </c>
      <c r="X723" s="348">
        <v>28.459900000000001</v>
      </c>
      <c r="Y723" s="374"/>
      <c r="Z723" s="346"/>
      <c r="AA723" s="346"/>
      <c r="AB723" s="346"/>
      <c r="AC723" s="346"/>
      <c r="AD723" s="346"/>
      <c r="AE723" s="346"/>
      <c r="AF723" s="346"/>
      <c r="AG723" s="346"/>
      <c r="AH723" s="346"/>
      <c r="AI723" s="346"/>
      <c r="AJ723" s="346"/>
      <c r="AK723" s="346"/>
      <c r="AL723" s="346"/>
      <c r="AM723" s="346"/>
      <c r="AN723" s="346"/>
      <c r="AO723" s="373"/>
      <c r="AP723" s="348">
        <v>17.309999999999999</v>
      </c>
      <c r="AQ723" s="348">
        <v>19.14</v>
      </c>
      <c r="AR723" s="348">
        <v>18.59</v>
      </c>
      <c r="AS723" s="348">
        <v>16.829999999999998</v>
      </c>
      <c r="AT723" s="348">
        <v>27.93</v>
      </c>
      <c r="AU723" s="351"/>
      <c r="AV723" s="346"/>
      <c r="AW723" s="346"/>
      <c r="AX723" s="346"/>
      <c r="AY723" s="346"/>
      <c r="AZ723" s="346"/>
      <c r="BA723" s="362"/>
      <c r="BB723" s="348"/>
      <c r="BC723" s="375"/>
      <c r="BD723" s="375"/>
      <c r="BE723" s="375"/>
      <c r="BF723" s="374"/>
      <c r="BG723" s="348"/>
      <c r="BH723" s="348"/>
      <c r="BI723" s="348"/>
      <c r="BJ723" s="348"/>
      <c r="BK723" s="373"/>
      <c r="BL723" s="372"/>
      <c r="BM723" s="372"/>
      <c r="BN723" s="372"/>
      <c r="BO723" s="372"/>
      <c r="BP723" s="372"/>
      <c r="BQ723" s="373"/>
      <c r="BR723" s="354"/>
    </row>
    <row r="724" spans="1:70" s="428" customFormat="1" x14ac:dyDescent="0.25">
      <c r="A724" s="886" t="s">
        <v>95</v>
      </c>
      <c r="B724" s="373"/>
      <c r="C724" s="719"/>
      <c r="D724" s="373"/>
      <c r="E724" s="346"/>
      <c r="F724" s="373"/>
      <c r="G724" s="347"/>
      <c r="H724" s="374"/>
      <c r="I724" s="348">
        <v>1.6327</v>
      </c>
      <c r="J724" s="348">
        <v>-1.0226</v>
      </c>
      <c r="K724" s="348">
        <v>10.3088</v>
      </c>
      <c r="L724" s="348">
        <v>3.012</v>
      </c>
      <c r="M724" s="348">
        <v>8.0909999999999993</v>
      </c>
      <c r="N724" s="350">
        <v>17.569800000000001</v>
      </c>
      <c r="O724" s="348">
        <v>8.0246999999999993</v>
      </c>
      <c r="P724" s="348">
        <v>21.630700000000001</v>
      </c>
      <c r="Q724" s="348">
        <v>15.8109</v>
      </c>
      <c r="R724" s="348">
        <v>17.5944</v>
      </c>
      <c r="S724" s="348">
        <v>11.364100000000001</v>
      </c>
      <c r="T724" s="348">
        <v>4.6939000000000002</v>
      </c>
      <c r="U724" s="348">
        <v>10.015000000000001</v>
      </c>
      <c r="V724" s="348">
        <v>7.8525999999999998</v>
      </c>
      <c r="W724" s="348">
        <v>11.364100000000001</v>
      </c>
      <c r="X724" s="348">
        <v>14.2164</v>
      </c>
      <c r="Y724" s="374"/>
      <c r="Z724" s="346"/>
      <c r="AA724" s="346"/>
      <c r="AB724" s="346"/>
      <c r="AC724" s="346"/>
      <c r="AD724" s="346"/>
      <c r="AE724" s="346"/>
      <c r="AF724" s="346"/>
      <c r="AG724" s="346"/>
      <c r="AH724" s="346"/>
      <c r="AI724" s="346"/>
      <c r="AJ724" s="346"/>
      <c r="AK724" s="346"/>
      <c r="AL724" s="346"/>
      <c r="AM724" s="346"/>
      <c r="AN724" s="346"/>
      <c r="AO724" s="373"/>
      <c r="AP724" s="348">
        <v>17.309999999999999</v>
      </c>
      <c r="AQ724" s="348">
        <v>19.14</v>
      </c>
      <c r="AR724" s="348">
        <v>16.059999999999999</v>
      </c>
      <c r="AS724" s="348">
        <v>16.82</v>
      </c>
      <c r="AT724" s="348">
        <v>20.49</v>
      </c>
      <c r="AU724" s="351"/>
      <c r="AV724" s="346"/>
      <c r="AW724" s="346"/>
      <c r="AX724" s="346"/>
      <c r="AY724" s="346"/>
      <c r="AZ724" s="346"/>
      <c r="BA724" s="362"/>
      <c r="BB724" s="348"/>
      <c r="BC724" s="375"/>
      <c r="BD724" s="375"/>
      <c r="BE724" s="375"/>
      <c r="BF724" s="374"/>
      <c r="BG724" s="348"/>
      <c r="BH724" s="348"/>
      <c r="BI724" s="348"/>
      <c r="BJ724" s="348"/>
      <c r="BK724" s="373"/>
      <c r="BL724" s="372"/>
      <c r="BM724" s="372"/>
      <c r="BN724" s="372"/>
      <c r="BO724" s="372"/>
      <c r="BP724" s="372"/>
      <c r="BQ724" s="373"/>
      <c r="BR724" s="354"/>
    </row>
    <row r="725" spans="1:70" s="428" customFormat="1" x14ac:dyDescent="0.25">
      <c r="A725" s="887" t="s">
        <v>96</v>
      </c>
      <c r="B725" s="413"/>
      <c r="C725" s="725"/>
      <c r="D725" s="413"/>
      <c r="E725" s="414"/>
      <c r="F725" s="413"/>
      <c r="G725" s="415"/>
      <c r="H725" s="417"/>
      <c r="I725" s="416">
        <v>1.9052</v>
      </c>
      <c r="J725" s="416">
        <v>1.5198</v>
      </c>
      <c r="K725" s="416">
        <v>11.063000000000001</v>
      </c>
      <c r="L725" s="416">
        <v>8.3780999999999999</v>
      </c>
      <c r="M725" s="416">
        <v>8.7895000000000003</v>
      </c>
      <c r="N725" s="418">
        <v>22.433700000000002</v>
      </c>
      <c r="O725" s="416">
        <v>10.1548</v>
      </c>
      <c r="P725" s="416">
        <v>22.102</v>
      </c>
      <c r="Q725" s="416">
        <v>18.460100000000001</v>
      </c>
      <c r="R725" s="416">
        <v>17.5944</v>
      </c>
      <c r="S725" s="416">
        <v>11.984299999999999</v>
      </c>
      <c r="T725" s="416">
        <v>6.5278</v>
      </c>
      <c r="U725" s="416">
        <v>12.4742</v>
      </c>
      <c r="V725" s="416">
        <v>12.450699999999999</v>
      </c>
      <c r="W725" s="416">
        <v>11.984299999999999</v>
      </c>
      <c r="X725" s="416">
        <v>18.763400000000001</v>
      </c>
      <c r="Y725" s="417"/>
      <c r="Z725" s="414"/>
      <c r="AA725" s="414"/>
      <c r="AB725" s="414"/>
      <c r="AC725" s="414"/>
      <c r="AD725" s="414"/>
      <c r="AE725" s="414"/>
      <c r="AF725" s="414"/>
      <c r="AG725" s="414"/>
      <c r="AH725" s="414"/>
      <c r="AI725" s="414"/>
      <c r="AJ725" s="414"/>
      <c r="AK725" s="414"/>
      <c r="AL725" s="414"/>
      <c r="AM725" s="414"/>
      <c r="AN725" s="414"/>
      <c r="AO725" s="413"/>
      <c r="AP725" s="416">
        <v>17.309999999999999</v>
      </c>
      <c r="AQ725" s="416">
        <v>19.14</v>
      </c>
      <c r="AR725" s="416">
        <v>17.32</v>
      </c>
      <c r="AS725" s="416">
        <v>16.82</v>
      </c>
      <c r="AT725" s="416">
        <v>22.57</v>
      </c>
      <c r="AU725" s="419"/>
      <c r="AV725" s="414"/>
      <c r="AW725" s="414"/>
      <c r="AX725" s="414"/>
      <c r="AY725" s="414"/>
      <c r="AZ725" s="414"/>
      <c r="BA725" s="420"/>
      <c r="BB725" s="416"/>
      <c r="BC725" s="421"/>
      <c r="BD725" s="421"/>
      <c r="BE725" s="421"/>
      <c r="BF725" s="417"/>
      <c r="BG725" s="416"/>
      <c r="BH725" s="416"/>
      <c r="BI725" s="416"/>
      <c r="BJ725" s="416"/>
      <c r="BK725" s="413"/>
      <c r="BL725" s="412"/>
      <c r="BM725" s="412"/>
      <c r="BN725" s="412"/>
      <c r="BO725" s="412"/>
      <c r="BP725" s="412"/>
      <c r="BQ725" s="413"/>
      <c r="BR725" s="422"/>
    </row>
    <row r="726" spans="1:70" s="428" customFormat="1" ht="14.5" customHeight="1" x14ac:dyDescent="0.35">
      <c r="A726" s="874" t="s">
        <v>4071</v>
      </c>
      <c r="B726" s="862"/>
      <c r="C726" s="863"/>
      <c r="D726" s="862"/>
      <c r="E726" s="864"/>
      <c r="F726" s="862"/>
      <c r="G726" s="865"/>
      <c r="H726" s="867"/>
      <c r="I726" s="866"/>
      <c r="J726" s="866"/>
      <c r="K726" s="866"/>
      <c r="L726" s="866"/>
      <c r="M726" s="866"/>
      <c r="N726" s="868"/>
      <c r="O726" s="866"/>
      <c r="P726" s="866"/>
      <c r="Q726" s="866"/>
      <c r="R726" s="866"/>
      <c r="S726" s="866"/>
      <c r="T726" s="866"/>
      <c r="U726" s="866"/>
      <c r="V726" s="866"/>
      <c r="W726" s="866"/>
      <c r="X726" s="866"/>
      <c r="Y726" s="867"/>
      <c r="Z726" s="864"/>
      <c r="AA726" s="864"/>
      <c r="AB726" s="864"/>
      <c r="AC726" s="864"/>
      <c r="AD726" s="864"/>
      <c r="AE726" s="864"/>
      <c r="AF726" s="864"/>
      <c r="AG726" s="864"/>
      <c r="AH726" s="864"/>
      <c r="AI726" s="864"/>
      <c r="AJ726" s="864"/>
      <c r="AK726" s="864"/>
      <c r="AL726" s="864"/>
      <c r="AM726" s="864"/>
      <c r="AN726" s="864"/>
      <c r="AO726" s="862"/>
      <c r="AP726" s="866"/>
      <c r="AQ726" s="866"/>
      <c r="AR726" s="866"/>
      <c r="AS726" s="866"/>
      <c r="AT726" s="866"/>
      <c r="AU726" s="869"/>
      <c r="AV726" s="864"/>
      <c r="AW726" s="864"/>
      <c r="AX726" s="864"/>
      <c r="AY726" s="864"/>
      <c r="AZ726" s="864"/>
      <c r="BA726" s="870"/>
      <c r="BB726" s="866"/>
      <c r="BC726" s="871"/>
      <c r="BD726" s="871"/>
      <c r="BE726" s="871"/>
      <c r="BF726" s="867"/>
      <c r="BG726" s="866"/>
      <c r="BH726" s="866"/>
      <c r="BI726" s="866"/>
      <c r="BJ726" s="866"/>
      <c r="BK726" s="862"/>
      <c r="BL726" s="872"/>
      <c r="BM726" s="872"/>
      <c r="BN726" s="872"/>
      <c r="BO726" s="872"/>
      <c r="BP726" s="872"/>
      <c r="BQ726" s="862"/>
      <c r="BR726" s="873"/>
    </row>
    <row r="727" spans="1:70" s="428" customFormat="1" x14ac:dyDescent="0.25">
      <c r="A727" s="345" t="s">
        <v>4072</v>
      </c>
      <c r="B727" s="373"/>
      <c r="C727" s="719">
        <v>46070</v>
      </c>
      <c r="D727" s="373"/>
      <c r="E727" s="346">
        <v>2290.75</v>
      </c>
      <c r="F727" s="373"/>
      <c r="G727" s="347">
        <v>9.9559999999999995</v>
      </c>
      <c r="H727" s="374"/>
      <c r="I727" s="348">
        <v>1.2065999999999999</v>
      </c>
      <c r="J727" s="348">
        <v>-0.27550000000000002</v>
      </c>
      <c r="K727" s="348">
        <v>7.9206000000000003</v>
      </c>
      <c r="L727" s="348" t="s">
        <v>430</v>
      </c>
      <c r="M727" s="348" t="s">
        <v>430</v>
      </c>
      <c r="N727" s="350" t="s">
        <v>430</v>
      </c>
      <c r="O727" s="348" t="s">
        <v>430</v>
      </c>
      <c r="P727" s="348" t="s">
        <v>430</v>
      </c>
      <c r="Q727" s="348" t="s">
        <v>430</v>
      </c>
      <c r="R727" s="348" t="s">
        <v>430</v>
      </c>
      <c r="S727" s="348">
        <v>9.7866</v>
      </c>
      <c r="T727" s="348" t="s">
        <v>430</v>
      </c>
      <c r="U727" s="348" t="s">
        <v>430</v>
      </c>
      <c r="V727" s="348" t="s">
        <v>430</v>
      </c>
      <c r="W727" s="348">
        <v>9.7866</v>
      </c>
      <c r="X727" s="348">
        <v>-0.44</v>
      </c>
      <c r="Y727" s="374"/>
      <c r="Z727" s="346">
        <v>1</v>
      </c>
      <c r="AA727" s="346">
        <v>1</v>
      </c>
      <c r="AB727" s="346">
        <v>1</v>
      </c>
      <c r="AC727" s="346" t="s">
        <v>430</v>
      </c>
      <c r="AD727" s="346" t="s">
        <v>430</v>
      </c>
      <c r="AE727" s="346" t="s">
        <v>430</v>
      </c>
      <c r="AF727" s="346" t="s">
        <v>430</v>
      </c>
      <c r="AG727" s="346" t="s">
        <v>430</v>
      </c>
      <c r="AH727" s="346" t="s">
        <v>430</v>
      </c>
      <c r="AI727" s="346" t="s">
        <v>430</v>
      </c>
      <c r="AJ727" s="346">
        <v>1</v>
      </c>
      <c r="AK727" s="346" t="s">
        <v>430</v>
      </c>
      <c r="AL727" s="346" t="s">
        <v>430</v>
      </c>
      <c r="AM727" s="346" t="s">
        <v>430</v>
      </c>
      <c r="AN727" s="346">
        <v>1</v>
      </c>
      <c r="AO727" s="373"/>
      <c r="AP727" s="348" t="s">
        <v>430</v>
      </c>
      <c r="AQ727" s="348" t="s">
        <v>430</v>
      </c>
      <c r="AR727" s="348" t="s">
        <v>430</v>
      </c>
      <c r="AS727" s="348" t="s">
        <v>430</v>
      </c>
      <c r="AT727" s="348" t="s">
        <v>430</v>
      </c>
      <c r="AU727" s="351"/>
      <c r="AV727" s="346" t="s">
        <v>430</v>
      </c>
      <c r="AW727" s="346" t="s">
        <v>430</v>
      </c>
      <c r="AX727" s="346" t="s">
        <v>430</v>
      </c>
      <c r="AY727" s="346" t="s">
        <v>430</v>
      </c>
      <c r="AZ727" s="346" t="s">
        <v>430</v>
      </c>
      <c r="BA727" s="362"/>
      <c r="BB727" s="348">
        <v>36.337925929569302</v>
      </c>
      <c r="BC727" s="375">
        <v>0.90621460841122803</v>
      </c>
      <c r="BD727" s="375">
        <v>-5.3821562009051104E-4</v>
      </c>
      <c r="BE727" s="375">
        <v>0.182717249891301</v>
      </c>
      <c r="BF727" s="374"/>
      <c r="BG727" s="348">
        <v>61.180900000000001</v>
      </c>
      <c r="BH727" s="348">
        <v>14.326700000000001</v>
      </c>
      <c r="BI727" s="348">
        <v>18.698</v>
      </c>
      <c r="BJ727" s="348">
        <v>5.7944000000000004</v>
      </c>
      <c r="BK727" s="373"/>
      <c r="BL727" s="372" t="s">
        <v>3742</v>
      </c>
      <c r="BM727" s="372" t="s">
        <v>3743</v>
      </c>
      <c r="BN727" s="372" t="s">
        <v>3744</v>
      </c>
      <c r="BO727" s="372" t="s">
        <v>3745</v>
      </c>
      <c r="BP727" s="372" t="s">
        <v>3746</v>
      </c>
      <c r="BQ727" s="373"/>
      <c r="BR727" s="354" t="s">
        <v>617</v>
      </c>
    </row>
    <row r="728" spans="1:70" s="428" customFormat="1" x14ac:dyDescent="0.25">
      <c r="A728" s="345" t="s">
        <v>4073</v>
      </c>
      <c r="B728" s="373"/>
      <c r="C728" s="719">
        <v>45800</v>
      </c>
      <c r="D728" s="373"/>
      <c r="E728" s="346">
        <v>2169.1999999999998</v>
      </c>
      <c r="F728" s="373"/>
      <c r="G728" s="347">
        <v>10.210000000000001</v>
      </c>
      <c r="H728" s="374"/>
      <c r="I728" s="348">
        <v>0.88929999999999998</v>
      </c>
      <c r="J728" s="348">
        <v>-0.87380000000000002</v>
      </c>
      <c r="K728" s="348">
        <v>6.6875999999999998</v>
      </c>
      <c r="L728" s="348">
        <v>-0.96989999999999998</v>
      </c>
      <c r="M728" s="348">
        <v>-3.0388999999999999</v>
      </c>
      <c r="N728" s="350" t="s">
        <v>430</v>
      </c>
      <c r="O728" s="348" t="s">
        <v>430</v>
      </c>
      <c r="P728" s="348" t="s">
        <v>430</v>
      </c>
      <c r="Q728" s="348" t="s">
        <v>430</v>
      </c>
      <c r="R728" s="348" t="s">
        <v>430</v>
      </c>
      <c r="S728" s="348">
        <v>8.8485999999999994</v>
      </c>
      <c r="T728" s="348">
        <v>-4.4006999999999996</v>
      </c>
      <c r="U728" s="348">
        <v>1.2897000000000001</v>
      </c>
      <c r="V728" s="348">
        <v>-0.96989999999999998</v>
      </c>
      <c r="W728" s="348">
        <v>8.8485999999999994</v>
      </c>
      <c r="X728" s="348">
        <v>2.1</v>
      </c>
      <c r="Y728" s="374"/>
      <c r="Z728" s="346">
        <v>3</v>
      </c>
      <c r="AA728" s="346">
        <v>3</v>
      </c>
      <c r="AB728" s="346">
        <v>3</v>
      </c>
      <c r="AC728" s="346">
        <v>1</v>
      </c>
      <c r="AD728" s="346">
        <v>1</v>
      </c>
      <c r="AE728" s="346" t="s">
        <v>430</v>
      </c>
      <c r="AF728" s="346" t="s">
        <v>430</v>
      </c>
      <c r="AG728" s="346" t="s">
        <v>430</v>
      </c>
      <c r="AH728" s="346" t="s">
        <v>430</v>
      </c>
      <c r="AI728" s="346" t="s">
        <v>430</v>
      </c>
      <c r="AJ728" s="346">
        <v>2</v>
      </c>
      <c r="AK728" s="346">
        <v>1</v>
      </c>
      <c r="AL728" s="346">
        <v>1</v>
      </c>
      <c r="AM728" s="346">
        <v>1</v>
      </c>
      <c r="AN728" s="346">
        <v>2</v>
      </c>
      <c r="AO728" s="373"/>
      <c r="AP728" s="348" t="s">
        <v>430</v>
      </c>
      <c r="AQ728" s="348" t="s">
        <v>430</v>
      </c>
      <c r="AR728" s="348" t="s">
        <v>430</v>
      </c>
      <c r="AS728" s="348" t="s">
        <v>430</v>
      </c>
      <c r="AT728" s="348">
        <v>-0.62</v>
      </c>
      <c r="AU728" s="351"/>
      <c r="AV728" s="346" t="s">
        <v>430</v>
      </c>
      <c r="AW728" s="346" t="s">
        <v>430</v>
      </c>
      <c r="AX728" s="346" t="s">
        <v>430</v>
      </c>
      <c r="AY728" s="346" t="s">
        <v>430</v>
      </c>
      <c r="AZ728" s="346">
        <v>1</v>
      </c>
      <c r="BA728" s="362"/>
      <c r="BB728" s="348">
        <v>13.3334444296952</v>
      </c>
      <c r="BC728" s="375">
        <v>0.79422098236685201</v>
      </c>
      <c r="BD728" s="375">
        <v>-2.58738841259217E-2</v>
      </c>
      <c r="BE728" s="375">
        <v>0.13081610085259901</v>
      </c>
      <c r="BF728" s="374"/>
      <c r="BG728" s="348">
        <v>69.255899999999997</v>
      </c>
      <c r="BH728" s="348">
        <v>10.3727</v>
      </c>
      <c r="BI728" s="348">
        <v>15.542199999999999</v>
      </c>
      <c r="BJ728" s="348">
        <v>4.8292000000000002</v>
      </c>
      <c r="BK728" s="373"/>
      <c r="BL728" s="372" t="s">
        <v>3376</v>
      </c>
      <c r="BM728" s="372" t="s">
        <v>3748</v>
      </c>
      <c r="BN728" s="372" t="s">
        <v>1775</v>
      </c>
      <c r="BO728" s="372" t="s">
        <v>3749</v>
      </c>
      <c r="BP728" s="372" t="s">
        <v>3750</v>
      </c>
      <c r="BQ728" s="373"/>
      <c r="BR728" s="354" t="s">
        <v>436</v>
      </c>
    </row>
    <row r="729" spans="1:70" s="428" customFormat="1" x14ac:dyDescent="0.25">
      <c r="A729" s="345" t="s">
        <v>4074</v>
      </c>
      <c r="B729" s="373"/>
      <c r="C729" s="719">
        <v>45686</v>
      </c>
      <c r="D729" s="373"/>
      <c r="E729" s="346">
        <v>602.79999999999995</v>
      </c>
      <c r="F729" s="373"/>
      <c r="G729" s="347">
        <v>9.9719999999999995</v>
      </c>
      <c r="H729" s="374"/>
      <c r="I729" s="348">
        <v>0.98229999999999995</v>
      </c>
      <c r="J729" s="348">
        <v>-0.37959999999999999</v>
      </c>
      <c r="K729" s="348">
        <v>6.8581000000000003</v>
      </c>
      <c r="L729" s="348">
        <v>-3.8473000000000002</v>
      </c>
      <c r="M729" s="348">
        <v>-7.9138999999999999</v>
      </c>
      <c r="N729" s="350">
        <v>-1.6478999999999999</v>
      </c>
      <c r="O729" s="348" t="s">
        <v>430</v>
      </c>
      <c r="P729" s="348" t="s">
        <v>430</v>
      </c>
      <c r="Q729" s="348" t="s">
        <v>430</v>
      </c>
      <c r="R729" s="348" t="s">
        <v>430</v>
      </c>
      <c r="S729" s="348">
        <v>8.7814999999999994</v>
      </c>
      <c r="T729" s="348">
        <v>-7.7946999999999997</v>
      </c>
      <c r="U729" s="348">
        <v>-4.1337999999999999</v>
      </c>
      <c r="V729" s="348">
        <v>-7.8628999999999998</v>
      </c>
      <c r="W729" s="348">
        <v>8.7814999999999994</v>
      </c>
      <c r="X729" s="348">
        <v>-0.22570000000000001</v>
      </c>
      <c r="Y729" s="374"/>
      <c r="Z729" s="346">
        <v>2</v>
      </c>
      <c r="AA729" s="346">
        <v>2</v>
      </c>
      <c r="AB729" s="346">
        <v>2</v>
      </c>
      <c r="AC729" s="346">
        <v>2</v>
      </c>
      <c r="AD729" s="346">
        <v>2</v>
      </c>
      <c r="AE729" s="346">
        <v>1</v>
      </c>
      <c r="AF729" s="346" t="s">
        <v>430</v>
      </c>
      <c r="AG729" s="346" t="s">
        <v>430</v>
      </c>
      <c r="AH729" s="346" t="s">
        <v>430</v>
      </c>
      <c r="AI729" s="346" t="s">
        <v>430</v>
      </c>
      <c r="AJ729" s="346">
        <v>3</v>
      </c>
      <c r="AK729" s="346">
        <v>2</v>
      </c>
      <c r="AL729" s="346">
        <v>2</v>
      </c>
      <c r="AM729" s="346">
        <v>2</v>
      </c>
      <c r="AN729" s="346">
        <v>3</v>
      </c>
      <c r="AO729" s="373"/>
      <c r="AP729" s="348" t="s">
        <v>430</v>
      </c>
      <c r="AQ729" s="348" t="s">
        <v>430</v>
      </c>
      <c r="AR729" s="348" t="s">
        <v>430</v>
      </c>
      <c r="AS729" s="348" t="s">
        <v>430</v>
      </c>
      <c r="AT729" s="348">
        <v>-8.83</v>
      </c>
      <c r="AU729" s="351"/>
      <c r="AV729" s="346" t="s">
        <v>430</v>
      </c>
      <c r="AW729" s="346" t="s">
        <v>430</v>
      </c>
      <c r="AX729" s="346" t="s">
        <v>430</v>
      </c>
      <c r="AY729" s="346" t="s">
        <v>430</v>
      </c>
      <c r="AZ729" s="346">
        <v>2</v>
      </c>
      <c r="BA729" s="362"/>
      <c r="BB729" s="348">
        <v>13.3540134080824</v>
      </c>
      <c r="BC729" s="375">
        <v>0</v>
      </c>
      <c r="BD729" s="375">
        <v>-2.18571095902289E-2</v>
      </c>
      <c r="BE729" s="375" t="s">
        <v>430</v>
      </c>
      <c r="BF729" s="374"/>
      <c r="BG729" s="348">
        <v>47.697899999999997</v>
      </c>
      <c r="BH729" s="348">
        <v>13.5389</v>
      </c>
      <c r="BI729" s="348">
        <v>21.794699999999999</v>
      </c>
      <c r="BJ729" s="348">
        <v>16.968499999999999</v>
      </c>
      <c r="BK729" s="373"/>
      <c r="BL729" s="372" t="s">
        <v>3752</v>
      </c>
      <c r="BM729" s="372" t="s">
        <v>3753</v>
      </c>
      <c r="BN729" s="372" t="s">
        <v>3754</v>
      </c>
      <c r="BO729" s="372" t="s">
        <v>1672</v>
      </c>
      <c r="BP729" s="372" t="s">
        <v>3755</v>
      </c>
      <c r="BQ729" s="373"/>
      <c r="BR729" s="354" t="s">
        <v>555</v>
      </c>
    </row>
    <row r="730" spans="1:70" s="428" customFormat="1" x14ac:dyDescent="0.25">
      <c r="A730" s="885" t="s">
        <v>93</v>
      </c>
      <c r="B730" s="402"/>
      <c r="C730" s="724"/>
      <c r="D730" s="402"/>
      <c r="E730" s="403"/>
      <c r="F730" s="402"/>
      <c r="G730" s="404"/>
      <c r="H730" s="406"/>
      <c r="I730" s="405">
        <v>1.0261</v>
      </c>
      <c r="J730" s="405">
        <v>-0.50960000000000005</v>
      </c>
      <c r="K730" s="405">
        <v>7.1554000000000002</v>
      </c>
      <c r="L730" s="405">
        <v>-2.4085999999999999</v>
      </c>
      <c r="M730" s="405">
        <v>-5.4763999999999999</v>
      </c>
      <c r="N730" s="407">
        <v>-1.6478999999999999</v>
      </c>
      <c r="O730" s="405" t="s">
        <v>430</v>
      </c>
      <c r="P730" s="405" t="s">
        <v>430</v>
      </c>
      <c r="Q730" s="405" t="s">
        <v>430</v>
      </c>
      <c r="R730" s="405" t="s">
        <v>430</v>
      </c>
      <c r="S730" s="405">
        <v>9.1388999999999996</v>
      </c>
      <c r="T730" s="405">
        <v>-6.0976999999999997</v>
      </c>
      <c r="U730" s="405">
        <v>-1.4220999999999999</v>
      </c>
      <c r="V730" s="405">
        <v>-4.4164000000000003</v>
      </c>
      <c r="W730" s="405">
        <v>9.1388999999999996</v>
      </c>
      <c r="X730" s="405">
        <v>0.47810000000000002</v>
      </c>
      <c r="Y730" s="406"/>
      <c r="Z730" s="403">
        <v>3</v>
      </c>
      <c r="AA730" s="403">
        <v>3</v>
      </c>
      <c r="AB730" s="403">
        <v>3</v>
      </c>
      <c r="AC730" s="403">
        <v>2</v>
      </c>
      <c r="AD730" s="403">
        <v>2</v>
      </c>
      <c r="AE730" s="403">
        <v>1</v>
      </c>
      <c r="AF730" s="403">
        <v>0</v>
      </c>
      <c r="AG730" s="403">
        <v>0</v>
      </c>
      <c r="AH730" s="403">
        <v>0</v>
      </c>
      <c r="AI730" s="403">
        <v>0</v>
      </c>
      <c r="AJ730" s="403">
        <v>3</v>
      </c>
      <c r="AK730" s="403">
        <v>2</v>
      </c>
      <c r="AL730" s="403">
        <v>2</v>
      </c>
      <c r="AM730" s="403">
        <v>2</v>
      </c>
      <c r="AN730" s="403">
        <v>3</v>
      </c>
      <c r="AO730" s="402"/>
      <c r="AP730" s="405" t="s">
        <v>430</v>
      </c>
      <c r="AQ730" s="405" t="s">
        <v>430</v>
      </c>
      <c r="AR730" s="405" t="s">
        <v>430</v>
      </c>
      <c r="AS730" s="405" t="s">
        <v>430</v>
      </c>
      <c r="AT730" s="405">
        <v>-4.7249999999999996</v>
      </c>
      <c r="AU730" s="408"/>
      <c r="AV730" s="403">
        <v>0</v>
      </c>
      <c r="AW730" s="403">
        <v>0</v>
      </c>
      <c r="AX730" s="403">
        <v>0</v>
      </c>
      <c r="AY730" s="403">
        <v>0</v>
      </c>
      <c r="AZ730" s="403">
        <v>2</v>
      </c>
      <c r="BA730" s="409"/>
      <c r="BB730" s="405"/>
      <c r="BC730" s="410"/>
      <c r="BD730" s="410"/>
      <c r="BE730" s="410"/>
      <c r="BF730" s="406"/>
      <c r="BG730" s="405"/>
      <c r="BH730" s="405"/>
      <c r="BI730" s="405"/>
      <c r="BJ730" s="405"/>
      <c r="BK730" s="402"/>
      <c r="BL730" s="401"/>
      <c r="BM730" s="401"/>
      <c r="BN730" s="401"/>
      <c r="BO730" s="401"/>
      <c r="BP730" s="401"/>
      <c r="BQ730" s="402"/>
      <c r="BR730" s="411"/>
    </row>
    <row r="731" spans="1:70" s="428" customFormat="1" x14ac:dyDescent="0.25">
      <c r="A731" s="886" t="s">
        <v>94</v>
      </c>
      <c r="B731" s="373"/>
      <c r="C731" s="719"/>
      <c r="D731" s="373"/>
      <c r="E731" s="346"/>
      <c r="F731" s="373"/>
      <c r="G731" s="347"/>
      <c r="H731" s="374"/>
      <c r="I731" s="348">
        <v>1.2065999999999999</v>
      </c>
      <c r="J731" s="348">
        <v>-0.27550000000000002</v>
      </c>
      <c r="K731" s="348">
        <v>7.9206000000000003</v>
      </c>
      <c r="L731" s="348">
        <v>-0.96989999999999998</v>
      </c>
      <c r="M731" s="348">
        <v>-3.0388999999999999</v>
      </c>
      <c r="N731" s="350">
        <v>-1.6478999999999999</v>
      </c>
      <c r="O731" s="348" t="s">
        <v>430</v>
      </c>
      <c r="P731" s="348" t="s">
        <v>430</v>
      </c>
      <c r="Q731" s="348" t="s">
        <v>430</v>
      </c>
      <c r="R731" s="348" t="s">
        <v>430</v>
      </c>
      <c r="S731" s="348">
        <v>9.7866</v>
      </c>
      <c r="T731" s="348">
        <v>-4.4006999999999996</v>
      </c>
      <c r="U731" s="348">
        <v>1.2897000000000001</v>
      </c>
      <c r="V731" s="348">
        <v>-0.96989999999999998</v>
      </c>
      <c r="W731" s="348">
        <v>9.7866</v>
      </c>
      <c r="X731" s="348">
        <v>2.1</v>
      </c>
      <c r="Y731" s="374"/>
      <c r="Z731" s="346"/>
      <c r="AA731" s="346"/>
      <c r="AB731" s="346"/>
      <c r="AC731" s="346"/>
      <c r="AD731" s="346"/>
      <c r="AE731" s="346"/>
      <c r="AF731" s="346"/>
      <c r="AG731" s="346"/>
      <c r="AH731" s="346"/>
      <c r="AI731" s="346"/>
      <c r="AJ731" s="346"/>
      <c r="AK731" s="346"/>
      <c r="AL731" s="346"/>
      <c r="AM731" s="346"/>
      <c r="AN731" s="346"/>
      <c r="AO731" s="373"/>
      <c r="AP731" s="348" t="s">
        <v>430</v>
      </c>
      <c r="AQ731" s="348" t="s">
        <v>430</v>
      </c>
      <c r="AR731" s="348" t="s">
        <v>430</v>
      </c>
      <c r="AS731" s="348" t="s">
        <v>430</v>
      </c>
      <c r="AT731" s="348">
        <v>-0.62</v>
      </c>
      <c r="AU731" s="351"/>
      <c r="AV731" s="346"/>
      <c r="AW731" s="346"/>
      <c r="AX731" s="346"/>
      <c r="AY731" s="346"/>
      <c r="AZ731" s="346"/>
      <c r="BA731" s="362"/>
      <c r="BB731" s="348"/>
      <c r="BC731" s="375"/>
      <c r="BD731" s="375"/>
      <c r="BE731" s="375"/>
      <c r="BF731" s="374"/>
      <c r="BG731" s="348"/>
      <c r="BH731" s="348"/>
      <c r="BI731" s="348"/>
      <c r="BJ731" s="348"/>
      <c r="BK731" s="373"/>
      <c r="BL731" s="372"/>
      <c r="BM731" s="372"/>
      <c r="BN731" s="372"/>
      <c r="BO731" s="372"/>
      <c r="BP731" s="372"/>
      <c r="BQ731" s="373"/>
      <c r="BR731" s="354"/>
    </row>
    <row r="732" spans="1:70" s="428" customFormat="1" x14ac:dyDescent="0.25">
      <c r="A732" s="886" t="s">
        <v>95</v>
      </c>
      <c r="B732" s="373"/>
      <c r="C732" s="719"/>
      <c r="D732" s="373"/>
      <c r="E732" s="346"/>
      <c r="F732" s="373"/>
      <c r="G732" s="347"/>
      <c r="H732" s="374"/>
      <c r="I732" s="348">
        <v>0.88929999999999998</v>
      </c>
      <c r="J732" s="348">
        <v>-0.87380000000000002</v>
      </c>
      <c r="K732" s="348">
        <v>6.6875999999999998</v>
      </c>
      <c r="L732" s="348">
        <v>-3.8473000000000002</v>
      </c>
      <c r="M732" s="348">
        <v>-7.9138999999999999</v>
      </c>
      <c r="N732" s="350">
        <v>-1.6478999999999999</v>
      </c>
      <c r="O732" s="348" t="s">
        <v>430</v>
      </c>
      <c r="P732" s="348" t="s">
        <v>430</v>
      </c>
      <c r="Q732" s="348" t="s">
        <v>430</v>
      </c>
      <c r="R732" s="348" t="s">
        <v>430</v>
      </c>
      <c r="S732" s="348">
        <v>8.7814999999999994</v>
      </c>
      <c r="T732" s="348">
        <v>-7.7946999999999997</v>
      </c>
      <c r="U732" s="348">
        <v>-4.1337999999999999</v>
      </c>
      <c r="V732" s="348">
        <v>-7.8628999999999998</v>
      </c>
      <c r="W732" s="348">
        <v>8.7814999999999994</v>
      </c>
      <c r="X732" s="348">
        <v>-0.44</v>
      </c>
      <c r="Y732" s="374"/>
      <c r="Z732" s="346"/>
      <c r="AA732" s="346"/>
      <c r="AB732" s="346"/>
      <c r="AC732" s="346"/>
      <c r="AD732" s="346"/>
      <c r="AE732" s="346"/>
      <c r="AF732" s="346"/>
      <c r="AG732" s="346"/>
      <c r="AH732" s="346"/>
      <c r="AI732" s="346"/>
      <c r="AJ732" s="346"/>
      <c r="AK732" s="346"/>
      <c r="AL732" s="346"/>
      <c r="AM732" s="346"/>
      <c r="AN732" s="346"/>
      <c r="AO732" s="373"/>
      <c r="AP732" s="348" t="s">
        <v>430</v>
      </c>
      <c r="AQ732" s="348" t="s">
        <v>430</v>
      </c>
      <c r="AR732" s="348" t="s">
        <v>430</v>
      </c>
      <c r="AS732" s="348" t="s">
        <v>430</v>
      </c>
      <c r="AT732" s="348">
        <v>-8.83</v>
      </c>
      <c r="AU732" s="351"/>
      <c r="AV732" s="346"/>
      <c r="AW732" s="346"/>
      <c r="AX732" s="346"/>
      <c r="AY732" s="346"/>
      <c r="AZ732" s="346"/>
      <c r="BA732" s="362"/>
      <c r="BB732" s="348"/>
      <c r="BC732" s="375"/>
      <c r="BD732" s="375"/>
      <c r="BE732" s="375"/>
      <c r="BF732" s="374"/>
      <c r="BG732" s="348"/>
      <c r="BH732" s="348"/>
      <c r="BI732" s="348"/>
      <c r="BJ732" s="348"/>
      <c r="BK732" s="373"/>
      <c r="BL732" s="372"/>
      <c r="BM732" s="372"/>
      <c r="BN732" s="372"/>
      <c r="BO732" s="372"/>
      <c r="BP732" s="372"/>
      <c r="BQ732" s="373"/>
      <c r="BR732" s="354"/>
    </row>
    <row r="733" spans="1:70" s="428" customFormat="1" x14ac:dyDescent="0.25">
      <c r="A733" s="887" t="s">
        <v>96</v>
      </c>
      <c r="B733" s="413"/>
      <c r="C733" s="725"/>
      <c r="D733" s="413"/>
      <c r="E733" s="414"/>
      <c r="F733" s="413"/>
      <c r="G733" s="415"/>
      <c r="H733" s="417"/>
      <c r="I733" s="416">
        <v>0.98229999999999995</v>
      </c>
      <c r="J733" s="416">
        <v>-0.37959999999999999</v>
      </c>
      <c r="K733" s="416">
        <v>6.8581000000000003</v>
      </c>
      <c r="L733" s="416">
        <v>-2.4085999999999999</v>
      </c>
      <c r="M733" s="416">
        <v>-5.4763999999999999</v>
      </c>
      <c r="N733" s="418">
        <v>-1.6478999999999999</v>
      </c>
      <c r="O733" s="416" t="s">
        <v>430</v>
      </c>
      <c r="P733" s="416" t="s">
        <v>430</v>
      </c>
      <c r="Q733" s="416" t="s">
        <v>430</v>
      </c>
      <c r="R733" s="416" t="s">
        <v>430</v>
      </c>
      <c r="S733" s="416">
        <v>8.8485999999999994</v>
      </c>
      <c r="T733" s="416">
        <v>-7.7946999999999997</v>
      </c>
      <c r="U733" s="416">
        <v>-4.1337999999999999</v>
      </c>
      <c r="V733" s="416">
        <v>-7.8628999999999998</v>
      </c>
      <c r="W733" s="416">
        <v>8.8485999999999994</v>
      </c>
      <c r="X733" s="416">
        <v>-0.22570000000000001</v>
      </c>
      <c r="Y733" s="417"/>
      <c r="Z733" s="414"/>
      <c r="AA733" s="414"/>
      <c r="AB733" s="414"/>
      <c r="AC733" s="414"/>
      <c r="AD733" s="414"/>
      <c r="AE733" s="414"/>
      <c r="AF733" s="414"/>
      <c r="AG733" s="414"/>
      <c r="AH733" s="414"/>
      <c r="AI733" s="414"/>
      <c r="AJ733" s="414"/>
      <c r="AK733" s="414"/>
      <c r="AL733" s="414"/>
      <c r="AM733" s="414"/>
      <c r="AN733" s="414"/>
      <c r="AO733" s="413"/>
      <c r="AP733" s="416" t="s">
        <v>430</v>
      </c>
      <c r="AQ733" s="416" t="s">
        <v>430</v>
      </c>
      <c r="AR733" s="416" t="s">
        <v>430</v>
      </c>
      <c r="AS733" s="416" t="s">
        <v>430</v>
      </c>
      <c r="AT733" s="416">
        <v>-4.72</v>
      </c>
      <c r="AU733" s="419"/>
      <c r="AV733" s="414"/>
      <c r="AW733" s="414"/>
      <c r="AX733" s="414"/>
      <c r="AY733" s="414"/>
      <c r="AZ733" s="414"/>
      <c r="BA733" s="420"/>
      <c r="BB733" s="416"/>
      <c r="BC733" s="421"/>
      <c r="BD733" s="421"/>
      <c r="BE733" s="421"/>
      <c r="BF733" s="417"/>
      <c r="BG733" s="416"/>
      <c r="BH733" s="416"/>
      <c r="BI733" s="416"/>
      <c r="BJ733" s="416"/>
      <c r="BK733" s="413"/>
      <c r="BL733" s="412"/>
      <c r="BM733" s="412"/>
      <c r="BN733" s="412"/>
      <c r="BO733" s="412"/>
      <c r="BP733" s="412"/>
      <c r="BQ733" s="413"/>
      <c r="BR733" s="422"/>
    </row>
    <row r="734" spans="1:70" s="428" customFormat="1" ht="14.5" customHeight="1" x14ac:dyDescent="0.35">
      <c r="A734" s="874" t="s">
        <v>4075</v>
      </c>
      <c r="B734" s="862"/>
      <c r="C734" s="863"/>
      <c r="D734" s="862"/>
      <c r="E734" s="864"/>
      <c r="F734" s="862"/>
      <c r="G734" s="865"/>
      <c r="H734" s="867"/>
      <c r="I734" s="866"/>
      <c r="J734" s="866"/>
      <c r="K734" s="866"/>
      <c r="L734" s="866"/>
      <c r="M734" s="866"/>
      <c r="N734" s="868"/>
      <c r="O734" s="866"/>
      <c r="P734" s="866"/>
      <c r="Q734" s="866"/>
      <c r="R734" s="866"/>
      <c r="S734" s="866"/>
      <c r="T734" s="866"/>
      <c r="U734" s="866"/>
      <c r="V734" s="866"/>
      <c r="W734" s="866"/>
      <c r="X734" s="866"/>
      <c r="Y734" s="867"/>
      <c r="Z734" s="864"/>
      <c r="AA734" s="864"/>
      <c r="AB734" s="864"/>
      <c r="AC734" s="864"/>
      <c r="AD734" s="864"/>
      <c r="AE734" s="864"/>
      <c r="AF734" s="864"/>
      <c r="AG734" s="864"/>
      <c r="AH734" s="864"/>
      <c r="AI734" s="864"/>
      <c r="AJ734" s="864"/>
      <c r="AK734" s="864"/>
      <c r="AL734" s="864"/>
      <c r="AM734" s="864"/>
      <c r="AN734" s="864"/>
      <c r="AO734" s="862"/>
      <c r="AP734" s="866"/>
      <c r="AQ734" s="866"/>
      <c r="AR734" s="866"/>
      <c r="AS734" s="866"/>
      <c r="AT734" s="866"/>
      <c r="AU734" s="869"/>
      <c r="AV734" s="864"/>
      <c r="AW734" s="864"/>
      <c r="AX734" s="864"/>
      <c r="AY734" s="864"/>
      <c r="AZ734" s="864"/>
      <c r="BA734" s="870"/>
      <c r="BB734" s="866"/>
      <c r="BC734" s="871"/>
      <c r="BD734" s="871"/>
      <c r="BE734" s="871"/>
      <c r="BF734" s="867"/>
      <c r="BG734" s="866"/>
      <c r="BH734" s="866"/>
      <c r="BI734" s="866"/>
      <c r="BJ734" s="866"/>
      <c r="BK734" s="862"/>
      <c r="BL734" s="872"/>
      <c r="BM734" s="872"/>
      <c r="BN734" s="872"/>
      <c r="BO734" s="872"/>
      <c r="BP734" s="872"/>
      <c r="BQ734" s="862"/>
      <c r="BR734" s="873"/>
    </row>
    <row r="735" spans="1:70" s="428" customFormat="1" x14ac:dyDescent="0.25">
      <c r="A735" s="345" t="s">
        <v>4076</v>
      </c>
      <c r="B735" s="373"/>
      <c r="C735" s="719">
        <v>41281</v>
      </c>
      <c r="D735" s="373"/>
      <c r="E735" s="346">
        <v>1360.58</v>
      </c>
      <c r="F735" s="373"/>
      <c r="G735" s="347">
        <v>178.45</v>
      </c>
      <c r="H735" s="374"/>
      <c r="I735" s="348">
        <v>1.0418000000000001</v>
      </c>
      <c r="J735" s="348">
        <v>-1.2888999999999999</v>
      </c>
      <c r="K735" s="348">
        <v>7.7401</v>
      </c>
      <c r="L735" s="348">
        <v>-0.40739999999999998</v>
      </c>
      <c r="M735" s="348">
        <v>-3.5405000000000002</v>
      </c>
      <c r="N735" s="350">
        <v>4.992</v>
      </c>
      <c r="O735" s="348">
        <v>8.7731999999999992</v>
      </c>
      <c r="P735" s="348">
        <v>19.4697</v>
      </c>
      <c r="Q735" s="348">
        <v>17.9175</v>
      </c>
      <c r="R735" s="348">
        <v>14.620100000000001</v>
      </c>
      <c r="S735" s="348">
        <v>9.9846000000000004</v>
      </c>
      <c r="T735" s="348">
        <v>-3.8731</v>
      </c>
      <c r="U735" s="348">
        <v>1.0418000000000001</v>
      </c>
      <c r="V735" s="348">
        <v>-1.61</v>
      </c>
      <c r="W735" s="348">
        <v>9.9846000000000004</v>
      </c>
      <c r="X735" s="348">
        <v>18.165800000000001</v>
      </c>
      <c r="Y735" s="374"/>
      <c r="Z735" s="346">
        <v>2</v>
      </c>
      <c r="AA735" s="346">
        <v>2</v>
      </c>
      <c r="AB735" s="346">
        <v>2</v>
      </c>
      <c r="AC735" s="346">
        <v>2</v>
      </c>
      <c r="AD735" s="346">
        <v>2</v>
      </c>
      <c r="AE735" s="346">
        <v>2</v>
      </c>
      <c r="AF735" s="346">
        <v>1</v>
      </c>
      <c r="AG735" s="346">
        <v>1</v>
      </c>
      <c r="AH735" s="346">
        <v>1</v>
      </c>
      <c r="AI735" s="346">
        <v>1</v>
      </c>
      <c r="AJ735" s="346">
        <v>2</v>
      </c>
      <c r="AK735" s="346">
        <v>2</v>
      </c>
      <c r="AL735" s="346">
        <v>2</v>
      </c>
      <c r="AM735" s="346">
        <v>2</v>
      </c>
      <c r="AN735" s="346">
        <v>2</v>
      </c>
      <c r="AO735" s="373"/>
      <c r="AP735" s="348">
        <v>15.98</v>
      </c>
      <c r="AQ735" s="348">
        <v>17.88</v>
      </c>
      <c r="AR735" s="348">
        <v>14.75</v>
      </c>
      <c r="AS735" s="348">
        <v>10.19</v>
      </c>
      <c r="AT735" s="348">
        <v>-0.36</v>
      </c>
      <c r="AU735" s="351"/>
      <c r="AV735" s="346">
        <v>1</v>
      </c>
      <c r="AW735" s="346">
        <v>1</v>
      </c>
      <c r="AX735" s="346">
        <v>1</v>
      </c>
      <c r="AY735" s="346">
        <v>1</v>
      </c>
      <c r="AZ735" s="346">
        <v>2</v>
      </c>
      <c r="BA735" s="362"/>
      <c r="BB735" s="348">
        <v>12.594348289899999</v>
      </c>
      <c r="BC735" s="375">
        <v>0.82212476024185599</v>
      </c>
      <c r="BD735" s="375">
        <v>8.2045911285787906E-2</v>
      </c>
      <c r="BE735" s="375">
        <v>0.33703601292554403</v>
      </c>
      <c r="BF735" s="374"/>
      <c r="BG735" s="348">
        <v>65.865799999999993</v>
      </c>
      <c r="BH735" s="348">
        <v>6.5192500000000004</v>
      </c>
      <c r="BI735" s="348">
        <v>24.004799999999999</v>
      </c>
      <c r="BJ735" s="348">
        <v>3.61015</v>
      </c>
      <c r="BK735" s="373"/>
      <c r="BL735" s="372" t="s">
        <v>2097</v>
      </c>
      <c r="BM735" s="372" t="s">
        <v>3758</v>
      </c>
      <c r="BN735" s="372" t="s">
        <v>3759</v>
      </c>
      <c r="BO735" s="372" t="s">
        <v>2065</v>
      </c>
      <c r="BP735" s="372" t="s">
        <v>3760</v>
      </c>
      <c r="BQ735" s="373"/>
      <c r="BR735" s="354" t="s">
        <v>2332</v>
      </c>
    </row>
    <row r="736" spans="1:70" s="428" customFormat="1" x14ac:dyDescent="0.25">
      <c r="A736" s="345" t="s">
        <v>4077</v>
      </c>
      <c r="B736" s="373"/>
      <c r="C736" s="719">
        <v>45560</v>
      </c>
      <c r="D736" s="373"/>
      <c r="E736" s="346">
        <v>1174.32</v>
      </c>
      <c r="F736" s="373"/>
      <c r="G736" s="347">
        <v>10.0571</v>
      </c>
      <c r="H736" s="374"/>
      <c r="I736" s="348">
        <v>1.5397000000000001</v>
      </c>
      <c r="J736" s="348">
        <v>0.47049999999999997</v>
      </c>
      <c r="K736" s="348">
        <v>8.7759999999999998</v>
      </c>
      <c r="L736" s="348">
        <v>3.3723999999999998</v>
      </c>
      <c r="M736" s="348">
        <v>-0.80969999999999998</v>
      </c>
      <c r="N736" s="350">
        <v>11.896800000000001</v>
      </c>
      <c r="O736" s="348" t="s">
        <v>430</v>
      </c>
      <c r="P736" s="348" t="s">
        <v>430</v>
      </c>
      <c r="Q736" s="348" t="s">
        <v>430</v>
      </c>
      <c r="R736" s="348" t="s">
        <v>430</v>
      </c>
      <c r="S736" s="348">
        <v>10.9345</v>
      </c>
      <c r="T736" s="348">
        <v>-2.0682999999999998</v>
      </c>
      <c r="U736" s="348">
        <v>3.7616999999999998</v>
      </c>
      <c r="V736" s="348">
        <v>1.2890999999999999</v>
      </c>
      <c r="W736" s="348">
        <v>10.9345</v>
      </c>
      <c r="X736" s="348">
        <v>0.35959999999999998</v>
      </c>
      <c r="Y736" s="374"/>
      <c r="Z736" s="346">
        <v>1</v>
      </c>
      <c r="AA736" s="346">
        <v>1</v>
      </c>
      <c r="AB736" s="346">
        <v>1</v>
      </c>
      <c r="AC736" s="346">
        <v>1</v>
      </c>
      <c r="AD736" s="346">
        <v>1</v>
      </c>
      <c r="AE736" s="346">
        <v>1</v>
      </c>
      <c r="AF736" s="346" t="s">
        <v>430</v>
      </c>
      <c r="AG736" s="346" t="s">
        <v>430</v>
      </c>
      <c r="AH736" s="346" t="s">
        <v>430</v>
      </c>
      <c r="AI736" s="346" t="s">
        <v>430</v>
      </c>
      <c r="AJ736" s="346">
        <v>1</v>
      </c>
      <c r="AK736" s="346">
        <v>1</v>
      </c>
      <c r="AL736" s="346">
        <v>1</v>
      </c>
      <c r="AM736" s="346">
        <v>1</v>
      </c>
      <c r="AN736" s="346">
        <v>1</v>
      </c>
      <c r="AO736" s="373"/>
      <c r="AP736" s="348" t="s">
        <v>430</v>
      </c>
      <c r="AQ736" s="348" t="s">
        <v>430</v>
      </c>
      <c r="AR736" s="348" t="s">
        <v>430</v>
      </c>
      <c r="AS736" s="348" t="s">
        <v>430</v>
      </c>
      <c r="AT736" s="348">
        <v>5.33</v>
      </c>
      <c r="AU736" s="351"/>
      <c r="AV736" s="346" t="s">
        <v>430</v>
      </c>
      <c r="AW736" s="346" t="s">
        <v>430</v>
      </c>
      <c r="AX736" s="346" t="s">
        <v>430</v>
      </c>
      <c r="AY736" s="346" t="s">
        <v>430</v>
      </c>
      <c r="AZ736" s="346">
        <v>1</v>
      </c>
      <c r="BA736" s="362"/>
      <c r="BB736" s="348">
        <v>16.2625593539161</v>
      </c>
      <c r="BC736" s="375">
        <v>0.90502022673418703</v>
      </c>
      <c r="BD736" s="375">
        <v>-2.7077124434058599E-2</v>
      </c>
      <c r="BE736" s="375">
        <v>0.25637458520975898</v>
      </c>
      <c r="BF736" s="374"/>
      <c r="BG736" s="348">
        <v>42.084800000000001</v>
      </c>
      <c r="BH736" s="348">
        <v>15.3384</v>
      </c>
      <c r="BI736" s="348">
        <v>40.308900000000001</v>
      </c>
      <c r="BJ736" s="348">
        <v>2.2679</v>
      </c>
      <c r="BK736" s="373"/>
      <c r="BL736" s="372" t="s">
        <v>3762</v>
      </c>
      <c r="BM736" s="372" t="s">
        <v>1588</v>
      </c>
      <c r="BN736" s="372" t="s">
        <v>3763</v>
      </c>
      <c r="BO736" s="372" t="s">
        <v>3764</v>
      </c>
      <c r="BP736" s="372" t="s">
        <v>3765</v>
      </c>
      <c r="BQ736" s="373"/>
      <c r="BR736" s="354" t="s">
        <v>443</v>
      </c>
    </row>
    <row r="737" spans="1:70" s="428" customFormat="1" x14ac:dyDescent="0.25">
      <c r="A737" s="885" t="s">
        <v>93</v>
      </c>
      <c r="B737" s="402"/>
      <c r="C737" s="724"/>
      <c r="D737" s="402"/>
      <c r="E737" s="403"/>
      <c r="F737" s="402"/>
      <c r="G737" s="404"/>
      <c r="H737" s="406"/>
      <c r="I737" s="405">
        <v>1.2907999999999999</v>
      </c>
      <c r="J737" s="405">
        <v>-0.40920000000000001</v>
      </c>
      <c r="K737" s="405">
        <v>8.2581000000000007</v>
      </c>
      <c r="L737" s="405">
        <v>1.4824999999999999</v>
      </c>
      <c r="M737" s="405">
        <v>-2.1751</v>
      </c>
      <c r="N737" s="407">
        <v>8.4443999999999999</v>
      </c>
      <c r="O737" s="405">
        <v>8.7731999999999992</v>
      </c>
      <c r="P737" s="405">
        <v>19.4697</v>
      </c>
      <c r="Q737" s="405">
        <v>17.9175</v>
      </c>
      <c r="R737" s="405">
        <v>14.620100000000001</v>
      </c>
      <c r="S737" s="405">
        <v>10.4595</v>
      </c>
      <c r="T737" s="405">
        <v>-2.9706999999999999</v>
      </c>
      <c r="U737" s="405">
        <v>2.4018000000000002</v>
      </c>
      <c r="V737" s="405">
        <v>-0.16039999999999999</v>
      </c>
      <c r="W737" s="405">
        <v>10.4595</v>
      </c>
      <c r="X737" s="405">
        <v>9.2627000000000006</v>
      </c>
      <c r="Y737" s="406"/>
      <c r="Z737" s="403">
        <v>2</v>
      </c>
      <c r="AA737" s="403">
        <v>2</v>
      </c>
      <c r="AB737" s="403">
        <v>2</v>
      </c>
      <c r="AC737" s="403">
        <v>2</v>
      </c>
      <c r="AD737" s="403">
        <v>2</v>
      </c>
      <c r="AE737" s="403">
        <v>2</v>
      </c>
      <c r="AF737" s="403">
        <v>1</v>
      </c>
      <c r="AG737" s="403">
        <v>1</v>
      </c>
      <c r="AH737" s="403">
        <v>1</v>
      </c>
      <c r="AI737" s="403">
        <v>1</v>
      </c>
      <c r="AJ737" s="403">
        <v>2</v>
      </c>
      <c r="AK737" s="403">
        <v>2</v>
      </c>
      <c r="AL737" s="403">
        <v>2</v>
      </c>
      <c r="AM737" s="403">
        <v>2</v>
      </c>
      <c r="AN737" s="403">
        <v>2</v>
      </c>
      <c r="AO737" s="402"/>
      <c r="AP737" s="405">
        <v>15.98</v>
      </c>
      <c r="AQ737" s="405">
        <v>17.88</v>
      </c>
      <c r="AR737" s="405">
        <v>14.75</v>
      </c>
      <c r="AS737" s="405">
        <v>10.19</v>
      </c>
      <c r="AT737" s="405">
        <v>2.4849999999999999</v>
      </c>
      <c r="AU737" s="408"/>
      <c r="AV737" s="403">
        <v>1</v>
      </c>
      <c r="AW737" s="403">
        <v>1</v>
      </c>
      <c r="AX737" s="403">
        <v>1</v>
      </c>
      <c r="AY737" s="403">
        <v>1</v>
      </c>
      <c r="AZ737" s="403">
        <v>2</v>
      </c>
      <c r="BA737" s="409"/>
      <c r="BB737" s="405"/>
      <c r="BC737" s="410"/>
      <c r="BD737" s="410"/>
      <c r="BE737" s="410"/>
      <c r="BF737" s="406"/>
      <c r="BG737" s="405"/>
      <c r="BH737" s="405"/>
      <c r="BI737" s="405"/>
      <c r="BJ737" s="405"/>
      <c r="BK737" s="402"/>
      <c r="BL737" s="401"/>
      <c r="BM737" s="401"/>
      <c r="BN737" s="401"/>
      <c r="BO737" s="401"/>
      <c r="BP737" s="401"/>
      <c r="BQ737" s="402"/>
      <c r="BR737" s="411"/>
    </row>
    <row r="738" spans="1:70" s="428" customFormat="1" x14ac:dyDescent="0.25">
      <c r="A738" s="886" t="s">
        <v>94</v>
      </c>
      <c r="B738" s="373"/>
      <c r="C738" s="719"/>
      <c r="D738" s="373"/>
      <c r="E738" s="346"/>
      <c r="F738" s="373"/>
      <c r="G738" s="347"/>
      <c r="H738" s="374"/>
      <c r="I738" s="348">
        <v>1.5397000000000001</v>
      </c>
      <c r="J738" s="348">
        <v>0.47049999999999997</v>
      </c>
      <c r="K738" s="348">
        <v>8.7759999999999998</v>
      </c>
      <c r="L738" s="348">
        <v>3.3723999999999998</v>
      </c>
      <c r="M738" s="348">
        <v>-0.80969999999999998</v>
      </c>
      <c r="N738" s="350">
        <v>11.896800000000001</v>
      </c>
      <c r="O738" s="348">
        <v>8.7731999999999992</v>
      </c>
      <c r="P738" s="348">
        <v>19.4697</v>
      </c>
      <c r="Q738" s="348">
        <v>17.9175</v>
      </c>
      <c r="R738" s="348">
        <v>14.620100000000001</v>
      </c>
      <c r="S738" s="348">
        <v>10.9345</v>
      </c>
      <c r="T738" s="348">
        <v>-2.0682999999999998</v>
      </c>
      <c r="U738" s="348">
        <v>3.7616999999999998</v>
      </c>
      <c r="V738" s="348">
        <v>1.2890999999999999</v>
      </c>
      <c r="W738" s="348">
        <v>10.9345</v>
      </c>
      <c r="X738" s="348">
        <v>18.165800000000001</v>
      </c>
      <c r="Y738" s="374"/>
      <c r="Z738" s="346"/>
      <c r="AA738" s="346"/>
      <c r="AB738" s="346"/>
      <c r="AC738" s="346"/>
      <c r="AD738" s="346"/>
      <c r="AE738" s="346"/>
      <c r="AF738" s="346"/>
      <c r="AG738" s="346"/>
      <c r="AH738" s="346"/>
      <c r="AI738" s="346"/>
      <c r="AJ738" s="346"/>
      <c r="AK738" s="346"/>
      <c r="AL738" s="346"/>
      <c r="AM738" s="346"/>
      <c r="AN738" s="346"/>
      <c r="AO738" s="373"/>
      <c r="AP738" s="348">
        <v>15.98</v>
      </c>
      <c r="AQ738" s="348">
        <v>17.88</v>
      </c>
      <c r="AR738" s="348">
        <v>14.75</v>
      </c>
      <c r="AS738" s="348">
        <v>10.19</v>
      </c>
      <c r="AT738" s="348">
        <v>5.33</v>
      </c>
      <c r="AU738" s="351"/>
      <c r="AV738" s="346"/>
      <c r="AW738" s="346"/>
      <c r="AX738" s="346"/>
      <c r="AY738" s="346"/>
      <c r="AZ738" s="346"/>
      <c r="BA738" s="362"/>
      <c r="BB738" s="348"/>
      <c r="BC738" s="375"/>
      <c r="BD738" s="375"/>
      <c r="BE738" s="375"/>
      <c r="BF738" s="374"/>
      <c r="BG738" s="348"/>
      <c r="BH738" s="348"/>
      <c r="BI738" s="348"/>
      <c r="BJ738" s="348"/>
      <c r="BK738" s="373"/>
      <c r="BL738" s="372"/>
      <c r="BM738" s="372"/>
      <c r="BN738" s="372"/>
      <c r="BO738" s="372"/>
      <c r="BP738" s="372"/>
      <c r="BQ738" s="373"/>
      <c r="BR738" s="354"/>
    </row>
    <row r="739" spans="1:70" s="428" customFormat="1" x14ac:dyDescent="0.25">
      <c r="A739" s="886" t="s">
        <v>95</v>
      </c>
      <c r="B739" s="373"/>
      <c r="C739" s="719"/>
      <c r="D739" s="373"/>
      <c r="E739" s="346"/>
      <c r="F739" s="373"/>
      <c r="G739" s="347"/>
      <c r="H739" s="374"/>
      <c r="I739" s="348">
        <v>1.0418000000000001</v>
      </c>
      <c r="J739" s="348">
        <v>-1.2888999999999999</v>
      </c>
      <c r="K739" s="348">
        <v>7.7401</v>
      </c>
      <c r="L739" s="348">
        <v>-0.40739999999999998</v>
      </c>
      <c r="M739" s="348">
        <v>-3.5405000000000002</v>
      </c>
      <c r="N739" s="350">
        <v>4.992</v>
      </c>
      <c r="O739" s="348">
        <v>8.7731999999999992</v>
      </c>
      <c r="P739" s="348">
        <v>19.4697</v>
      </c>
      <c r="Q739" s="348">
        <v>17.9175</v>
      </c>
      <c r="R739" s="348">
        <v>14.620100000000001</v>
      </c>
      <c r="S739" s="348">
        <v>9.9846000000000004</v>
      </c>
      <c r="T739" s="348">
        <v>-3.8731</v>
      </c>
      <c r="U739" s="348">
        <v>1.0418000000000001</v>
      </c>
      <c r="V739" s="348">
        <v>-1.61</v>
      </c>
      <c r="W739" s="348">
        <v>9.9846000000000004</v>
      </c>
      <c r="X739" s="348">
        <v>0.35959999999999998</v>
      </c>
      <c r="Y739" s="374"/>
      <c r="Z739" s="346"/>
      <c r="AA739" s="346"/>
      <c r="AB739" s="346"/>
      <c r="AC739" s="346"/>
      <c r="AD739" s="346"/>
      <c r="AE739" s="346"/>
      <c r="AF739" s="346"/>
      <c r="AG739" s="346"/>
      <c r="AH739" s="346"/>
      <c r="AI739" s="346"/>
      <c r="AJ739" s="346"/>
      <c r="AK739" s="346"/>
      <c r="AL739" s="346"/>
      <c r="AM739" s="346"/>
      <c r="AN739" s="346"/>
      <c r="AO739" s="373"/>
      <c r="AP739" s="348">
        <v>15.98</v>
      </c>
      <c r="AQ739" s="348">
        <v>17.88</v>
      </c>
      <c r="AR739" s="348">
        <v>14.75</v>
      </c>
      <c r="AS739" s="348">
        <v>10.19</v>
      </c>
      <c r="AT739" s="348">
        <v>-0.36</v>
      </c>
      <c r="AU739" s="351"/>
      <c r="AV739" s="346"/>
      <c r="AW739" s="346"/>
      <c r="AX739" s="346"/>
      <c r="AY739" s="346"/>
      <c r="AZ739" s="346"/>
      <c r="BA739" s="362"/>
      <c r="BB739" s="348"/>
      <c r="BC739" s="375"/>
      <c r="BD739" s="375"/>
      <c r="BE739" s="375"/>
      <c r="BF739" s="374"/>
      <c r="BG739" s="348"/>
      <c r="BH739" s="348"/>
      <c r="BI739" s="348"/>
      <c r="BJ739" s="348"/>
      <c r="BK739" s="373"/>
      <c r="BL739" s="372"/>
      <c r="BM739" s="372"/>
      <c r="BN739" s="372"/>
      <c r="BO739" s="372"/>
      <c r="BP739" s="372"/>
      <c r="BQ739" s="373"/>
      <c r="BR739" s="354"/>
    </row>
    <row r="740" spans="1:70" s="428" customFormat="1" x14ac:dyDescent="0.25">
      <c r="A740" s="887" t="s">
        <v>96</v>
      </c>
      <c r="B740" s="413"/>
      <c r="C740" s="725"/>
      <c r="D740" s="413"/>
      <c r="E740" s="414"/>
      <c r="F740" s="413"/>
      <c r="G740" s="415"/>
      <c r="H740" s="417"/>
      <c r="I740" s="416">
        <v>1.2907500000000001</v>
      </c>
      <c r="J740" s="416">
        <v>-0.40920000000000001</v>
      </c>
      <c r="K740" s="416">
        <v>8.2580500000000008</v>
      </c>
      <c r="L740" s="416">
        <v>1.4824999999999999</v>
      </c>
      <c r="M740" s="416">
        <v>-2.1751</v>
      </c>
      <c r="N740" s="418">
        <v>8.4443999999999999</v>
      </c>
      <c r="O740" s="416">
        <v>8.7731999999999992</v>
      </c>
      <c r="P740" s="416">
        <v>19.4697</v>
      </c>
      <c r="Q740" s="416">
        <v>17.9175</v>
      </c>
      <c r="R740" s="416">
        <v>14.620100000000001</v>
      </c>
      <c r="S740" s="416">
        <v>10.4595</v>
      </c>
      <c r="T740" s="416">
        <v>-2.9706999999999999</v>
      </c>
      <c r="U740" s="416">
        <v>2.4018000000000002</v>
      </c>
      <c r="V740" s="416">
        <v>-0.16039999999999999</v>
      </c>
      <c r="W740" s="416">
        <v>10.4595</v>
      </c>
      <c r="X740" s="416">
        <v>9.2627000000000006</v>
      </c>
      <c r="Y740" s="417"/>
      <c r="Z740" s="414"/>
      <c r="AA740" s="414"/>
      <c r="AB740" s="414"/>
      <c r="AC740" s="414"/>
      <c r="AD740" s="414"/>
      <c r="AE740" s="414"/>
      <c r="AF740" s="414"/>
      <c r="AG740" s="414"/>
      <c r="AH740" s="414"/>
      <c r="AI740" s="414"/>
      <c r="AJ740" s="414"/>
      <c r="AK740" s="414"/>
      <c r="AL740" s="414"/>
      <c r="AM740" s="414"/>
      <c r="AN740" s="414"/>
      <c r="AO740" s="413"/>
      <c r="AP740" s="416">
        <v>15.98</v>
      </c>
      <c r="AQ740" s="416">
        <v>17.88</v>
      </c>
      <c r="AR740" s="416">
        <v>14.75</v>
      </c>
      <c r="AS740" s="416">
        <v>10.19</v>
      </c>
      <c r="AT740" s="416">
        <v>2.48</v>
      </c>
      <c r="AU740" s="419"/>
      <c r="AV740" s="414"/>
      <c r="AW740" s="414"/>
      <c r="AX740" s="414"/>
      <c r="AY740" s="414"/>
      <c r="AZ740" s="414"/>
      <c r="BA740" s="420"/>
      <c r="BB740" s="416"/>
      <c r="BC740" s="421"/>
      <c r="BD740" s="421"/>
      <c r="BE740" s="421"/>
      <c r="BF740" s="417"/>
      <c r="BG740" s="416"/>
      <c r="BH740" s="416"/>
      <c r="BI740" s="416"/>
      <c r="BJ740" s="416"/>
      <c r="BK740" s="413"/>
      <c r="BL740" s="412"/>
      <c r="BM740" s="412"/>
      <c r="BN740" s="412"/>
      <c r="BO740" s="412"/>
      <c r="BP740" s="412"/>
      <c r="BQ740" s="413"/>
      <c r="BR740" s="422"/>
    </row>
    <row r="741" spans="1:70" s="428" customFormat="1" ht="14.5" customHeight="1" x14ac:dyDescent="0.35">
      <c r="A741" s="874" t="s">
        <v>4078</v>
      </c>
      <c r="B741" s="862"/>
      <c r="C741" s="863"/>
      <c r="D741" s="862"/>
      <c r="E741" s="864"/>
      <c r="F741" s="862"/>
      <c r="G741" s="865"/>
      <c r="H741" s="867"/>
      <c r="I741" s="866"/>
      <c r="J741" s="866"/>
      <c r="K741" s="866"/>
      <c r="L741" s="866"/>
      <c r="M741" s="866"/>
      <c r="N741" s="868"/>
      <c r="O741" s="866"/>
      <c r="P741" s="866"/>
      <c r="Q741" s="866"/>
      <c r="R741" s="866"/>
      <c r="S741" s="866"/>
      <c r="T741" s="866"/>
      <c r="U741" s="866"/>
      <c r="V741" s="866"/>
      <c r="W741" s="866"/>
      <c r="X741" s="866"/>
      <c r="Y741" s="867"/>
      <c r="Z741" s="864"/>
      <c r="AA741" s="864"/>
      <c r="AB741" s="864"/>
      <c r="AC741" s="864"/>
      <c r="AD741" s="864"/>
      <c r="AE741" s="864"/>
      <c r="AF741" s="864"/>
      <c r="AG741" s="864"/>
      <c r="AH741" s="864"/>
      <c r="AI741" s="864"/>
      <c r="AJ741" s="864"/>
      <c r="AK741" s="864"/>
      <c r="AL741" s="864"/>
      <c r="AM741" s="864"/>
      <c r="AN741" s="864"/>
      <c r="AO741" s="862"/>
      <c r="AP741" s="866"/>
      <c r="AQ741" s="866"/>
      <c r="AR741" s="866"/>
      <c r="AS741" s="866"/>
      <c r="AT741" s="866"/>
      <c r="AU741" s="869"/>
      <c r="AV741" s="864"/>
      <c r="AW741" s="864"/>
      <c r="AX741" s="864"/>
      <c r="AY741" s="864"/>
      <c r="AZ741" s="864"/>
      <c r="BA741" s="870"/>
      <c r="BB741" s="866"/>
      <c r="BC741" s="871"/>
      <c r="BD741" s="871"/>
      <c r="BE741" s="871"/>
      <c r="BF741" s="867"/>
      <c r="BG741" s="866"/>
      <c r="BH741" s="866"/>
      <c r="BI741" s="866"/>
      <c r="BJ741" s="866"/>
      <c r="BK741" s="862"/>
      <c r="BL741" s="872"/>
      <c r="BM741" s="872"/>
      <c r="BN741" s="872"/>
      <c r="BO741" s="872"/>
      <c r="BP741" s="872"/>
      <c r="BQ741" s="862"/>
      <c r="BR741" s="873"/>
    </row>
    <row r="742" spans="1:70" s="428" customFormat="1" x14ac:dyDescent="0.25">
      <c r="A742" s="345" t="s">
        <v>4079</v>
      </c>
      <c r="B742" s="373"/>
      <c r="C742" s="719">
        <v>45632</v>
      </c>
      <c r="D742" s="373"/>
      <c r="E742" s="346">
        <v>3014.78</v>
      </c>
      <c r="F742" s="373"/>
      <c r="G742" s="347">
        <v>10.59</v>
      </c>
      <c r="H742" s="374"/>
      <c r="I742" s="348">
        <v>0.76119999999999999</v>
      </c>
      <c r="J742" s="348">
        <v>-0.56340000000000001</v>
      </c>
      <c r="K742" s="348">
        <v>6.1121999999999996</v>
      </c>
      <c r="L742" s="348">
        <v>-2.7547999999999999</v>
      </c>
      <c r="M742" s="348">
        <v>-4.0761000000000003</v>
      </c>
      <c r="N742" s="350">
        <v>3.8022999999999998</v>
      </c>
      <c r="O742" s="348" t="s">
        <v>430</v>
      </c>
      <c r="P742" s="348" t="s">
        <v>430</v>
      </c>
      <c r="Q742" s="348" t="s">
        <v>430</v>
      </c>
      <c r="R742" s="348" t="s">
        <v>430</v>
      </c>
      <c r="S742" s="348">
        <v>8.5040999999999993</v>
      </c>
      <c r="T742" s="348">
        <v>-5.6989999999999998</v>
      </c>
      <c r="U742" s="348">
        <v>0.47439999999999999</v>
      </c>
      <c r="V742" s="348">
        <v>-1.2126999999999999</v>
      </c>
      <c r="W742" s="348">
        <v>8.5040999999999993</v>
      </c>
      <c r="X742" s="348">
        <v>4.2133000000000003</v>
      </c>
      <c r="Y742" s="374"/>
      <c r="Z742" s="346">
        <v>2</v>
      </c>
      <c r="AA742" s="346">
        <v>2</v>
      </c>
      <c r="AB742" s="346">
        <v>2</v>
      </c>
      <c r="AC742" s="346">
        <v>2</v>
      </c>
      <c r="AD742" s="346">
        <v>1</v>
      </c>
      <c r="AE742" s="346">
        <v>1</v>
      </c>
      <c r="AF742" s="346" t="s">
        <v>430</v>
      </c>
      <c r="AG742" s="346" t="s">
        <v>430</v>
      </c>
      <c r="AH742" s="346" t="s">
        <v>430</v>
      </c>
      <c r="AI742" s="346" t="s">
        <v>430</v>
      </c>
      <c r="AJ742" s="346">
        <v>2</v>
      </c>
      <c r="AK742" s="346">
        <v>2</v>
      </c>
      <c r="AL742" s="346">
        <v>1</v>
      </c>
      <c r="AM742" s="346">
        <v>1</v>
      </c>
      <c r="AN742" s="346">
        <v>2</v>
      </c>
      <c r="AO742" s="373"/>
      <c r="AP742" s="348" t="s">
        <v>430</v>
      </c>
      <c r="AQ742" s="348" t="s">
        <v>430</v>
      </c>
      <c r="AR742" s="348" t="s">
        <v>430</v>
      </c>
      <c r="AS742" s="348" t="s">
        <v>430</v>
      </c>
      <c r="AT742" s="348">
        <v>-2.4</v>
      </c>
      <c r="AU742" s="351"/>
      <c r="AV742" s="346" t="s">
        <v>430</v>
      </c>
      <c r="AW742" s="346" t="s">
        <v>430</v>
      </c>
      <c r="AX742" s="346" t="s">
        <v>430</v>
      </c>
      <c r="AY742" s="346" t="s">
        <v>430</v>
      </c>
      <c r="AZ742" s="346">
        <v>2</v>
      </c>
      <c r="BA742" s="362"/>
      <c r="BB742" s="348">
        <v>13.2060726226266</v>
      </c>
      <c r="BC742" s="375">
        <v>0.932924135203404</v>
      </c>
      <c r="BD742" s="375">
        <v>-4.87373933198807E-3</v>
      </c>
      <c r="BE742" s="375">
        <v>0.25245363993460401</v>
      </c>
      <c r="BF742" s="374"/>
      <c r="BG742" s="348">
        <v>96.004900000000006</v>
      </c>
      <c r="BH742" s="348">
        <v>0.58517200000000003</v>
      </c>
      <c r="BI742" s="348" t="s">
        <v>430</v>
      </c>
      <c r="BJ742" s="348">
        <v>3.4099279999999998</v>
      </c>
      <c r="BK742" s="373"/>
      <c r="BL742" s="372" t="s">
        <v>1134</v>
      </c>
      <c r="BM742" s="372" t="s">
        <v>3768</v>
      </c>
      <c r="BN742" s="372" t="s">
        <v>3769</v>
      </c>
      <c r="BO742" s="372" t="s">
        <v>3770</v>
      </c>
      <c r="BP742" s="372" t="s">
        <v>3771</v>
      </c>
      <c r="BQ742" s="373"/>
      <c r="BR742" s="354" t="s">
        <v>436</v>
      </c>
    </row>
    <row r="743" spans="1:70" s="428" customFormat="1" x14ac:dyDescent="0.25">
      <c r="A743" s="345" t="s">
        <v>4080</v>
      </c>
      <c r="B743" s="373"/>
      <c r="C743" s="719">
        <v>43543</v>
      </c>
      <c r="D743" s="373"/>
      <c r="E743" s="346">
        <v>208.15600000000001</v>
      </c>
      <c r="F743" s="373"/>
      <c r="G743" s="347">
        <v>24.235900000000001</v>
      </c>
      <c r="H743" s="374"/>
      <c r="I743" s="348">
        <v>1.0287999999999999</v>
      </c>
      <c r="J743" s="348">
        <v>1.4211</v>
      </c>
      <c r="K743" s="348">
        <v>6.7628000000000004</v>
      </c>
      <c r="L743" s="348">
        <v>-0.68520000000000003</v>
      </c>
      <c r="M743" s="348">
        <v>-4.6783999999999999</v>
      </c>
      <c r="N743" s="350">
        <v>2.2688999999999999</v>
      </c>
      <c r="O743" s="348">
        <v>3.5274999999999999</v>
      </c>
      <c r="P743" s="348">
        <v>12.405200000000001</v>
      </c>
      <c r="Q743" s="348">
        <v>12.2182</v>
      </c>
      <c r="R743" s="348" t="s">
        <v>430</v>
      </c>
      <c r="S743" s="348">
        <v>8.8574000000000002</v>
      </c>
      <c r="T743" s="348">
        <v>-4.4607999999999999</v>
      </c>
      <c r="U743" s="348">
        <v>0.22409999999999999</v>
      </c>
      <c r="V743" s="348">
        <v>-1.7138</v>
      </c>
      <c r="W743" s="348">
        <v>8.8574000000000002</v>
      </c>
      <c r="X743" s="348">
        <v>13.2545</v>
      </c>
      <c r="Y743" s="374"/>
      <c r="Z743" s="346">
        <v>1</v>
      </c>
      <c r="AA743" s="346">
        <v>1</v>
      </c>
      <c r="AB743" s="346">
        <v>1</v>
      </c>
      <c r="AC743" s="346">
        <v>1</v>
      </c>
      <c r="AD743" s="346">
        <v>2</v>
      </c>
      <c r="AE743" s="346">
        <v>2</v>
      </c>
      <c r="AF743" s="346">
        <v>1</v>
      </c>
      <c r="AG743" s="346">
        <v>1</v>
      </c>
      <c r="AH743" s="346">
        <v>1</v>
      </c>
      <c r="AI743" s="346" t="s">
        <v>430</v>
      </c>
      <c r="AJ743" s="346">
        <v>1</v>
      </c>
      <c r="AK743" s="346">
        <v>1</v>
      </c>
      <c r="AL743" s="346">
        <v>2</v>
      </c>
      <c r="AM743" s="346">
        <v>2</v>
      </c>
      <c r="AN743" s="346">
        <v>1</v>
      </c>
      <c r="AO743" s="373"/>
      <c r="AP743" s="348" t="s">
        <v>430</v>
      </c>
      <c r="AQ743" s="348">
        <v>12.67</v>
      </c>
      <c r="AR743" s="348">
        <v>9.2200000000000006</v>
      </c>
      <c r="AS743" s="348">
        <v>4.4000000000000004</v>
      </c>
      <c r="AT743" s="348">
        <v>-1.84</v>
      </c>
      <c r="AU743" s="351"/>
      <c r="AV743" s="346" t="s">
        <v>430</v>
      </c>
      <c r="AW743" s="346">
        <v>1</v>
      </c>
      <c r="AX743" s="346">
        <v>1</v>
      </c>
      <c r="AY743" s="346">
        <v>1</v>
      </c>
      <c r="AZ743" s="346">
        <v>1</v>
      </c>
      <c r="BA743" s="362"/>
      <c r="BB743" s="348">
        <v>13.6452226576219</v>
      </c>
      <c r="BC743" s="375">
        <v>0.95485250616178396</v>
      </c>
      <c r="BD743" s="375">
        <v>4.4163621751067597E-2</v>
      </c>
      <c r="BE743" s="375">
        <v>8.3738959616553005E-2</v>
      </c>
      <c r="BF743" s="374"/>
      <c r="BG743" s="348">
        <v>98.190600000000003</v>
      </c>
      <c r="BH743" s="348" t="s">
        <v>430</v>
      </c>
      <c r="BI743" s="348" t="s">
        <v>430</v>
      </c>
      <c r="BJ743" s="348">
        <v>1.8093999999999999</v>
      </c>
      <c r="BK743" s="373"/>
      <c r="BL743" s="372" t="s">
        <v>3773</v>
      </c>
      <c r="BM743" s="372" t="s">
        <v>3774</v>
      </c>
      <c r="BN743" s="372" t="s">
        <v>3775</v>
      </c>
      <c r="BO743" s="372" t="s">
        <v>3776</v>
      </c>
      <c r="BP743" s="372" t="s">
        <v>1370</v>
      </c>
      <c r="BQ743" s="373"/>
      <c r="BR743" s="354" t="s">
        <v>3777</v>
      </c>
    </row>
    <row r="744" spans="1:70" s="428" customFormat="1" x14ac:dyDescent="0.25">
      <c r="A744" s="885" t="s">
        <v>93</v>
      </c>
      <c r="B744" s="402"/>
      <c r="C744" s="724"/>
      <c r="D744" s="402"/>
      <c r="E744" s="403"/>
      <c r="F744" s="402"/>
      <c r="G744" s="404"/>
      <c r="H744" s="406"/>
      <c r="I744" s="405">
        <v>0.89500000000000002</v>
      </c>
      <c r="J744" s="405">
        <v>0.4289</v>
      </c>
      <c r="K744" s="405">
        <v>6.4375</v>
      </c>
      <c r="L744" s="405">
        <v>-1.72</v>
      </c>
      <c r="M744" s="405">
        <v>-4.3773</v>
      </c>
      <c r="N744" s="407">
        <v>3.0356000000000001</v>
      </c>
      <c r="O744" s="405">
        <v>3.5274999999999999</v>
      </c>
      <c r="P744" s="405">
        <v>12.405200000000001</v>
      </c>
      <c r="Q744" s="405">
        <v>12.2182</v>
      </c>
      <c r="R744" s="405" t="s">
        <v>430</v>
      </c>
      <c r="S744" s="405">
        <v>8.6806999999999999</v>
      </c>
      <c r="T744" s="405">
        <v>-5.0799000000000003</v>
      </c>
      <c r="U744" s="405">
        <v>0.3493</v>
      </c>
      <c r="V744" s="405">
        <v>-1.4632000000000001</v>
      </c>
      <c r="W744" s="405">
        <v>8.6806999999999999</v>
      </c>
      <c r="X744" s="405">
        <v>8.7339000000000002</v>
      </c>
      <c r="Y744" s="406"/>
      <c r="Z744" s="403">
        <v>2</v>
      </c>
      <c r="AA744" s="403">
        <v>2</v>
      </c>
      <c r="AB744" s="403">
        <v>2</v>
      </c>
      <c r="AC744" s="403">
        <v>2</v>
      </c>
      <c r="AD744" s="403">
        <v>2</v>
      </c>
      <c r="AE744" s="403">
        <v>2</v>
      </c>
      <c r="AF744" s="403">
        <v>1</v>
      </c>
      <c r="AG744" s="403">
        <v>1</v>
      </c>
      <c r="AH744" s="403">
        <v>1</v>
      </c>
      <c r="AI744" s="403">
        <v>0</v>
      </c>
      <c r="AJ744" s="403">
        <v>2</v>
      </c>
      <c r="AK744" s="403">
        <v>2</v>
      </c>
      <c r="AL744" s="403">
        <v>2</v>
      </c>
      <c r="AM744" s="403">
        <v>2</v>
      </c>
      <c r="AN744" s="403">
        <v>2</v>
      </c>
      <c r="AO744" s="402"/>
      <c r="AP744" s="405" t="s">
        <v>430</v>
      </c>
      <c r="AQ744" s="405">
        <v>12.67</v>
      </c>
      <c r="AR744" s="405">
        <v>9.2200000000000006</v>
      </c>
      <c r="AS744" s="405">
        <v>4.4000000000000004</v>
      </c>
      <c r="AT744" s="405">
        <v>-2.12</v>
      </c>
      <c r="AU744" s="408"/>
      <c r="AV744" s="403">
        <v>0</v>
      </c>
      <c r="AW744" s="403">
        <v>1</v>
      </c>
      <c r="AX744" s="403">
        <v>1</v>
      </c>
      <c r="AY744" s="403">
        <v>1</v>
      </c>
      <c r="AZ744" s="403">
        <v>2</v>
      </c>
      <c r="BA744" s="409"/>
      <c r="BB744" s="405"/>
      <c r="BC744" s="410"/>
      <c r="BD744" s="410"/>
      <c r="BE744" s="410"/>
      <c r="BF744" s="406"/>
      <c r="BG744" s="405"/>
      <c r="BH744" s="405"/>
      <c r="BI744" s="405"/>
      <c r="BJ744" s="405"/>
      <c r="BK744" s="402"/>
      <c r="BL744" s="401"/>
      <c r="BM744" s="401"/>
      <c r="BN744" s="401"/>
      <c r="BO744" s="401"/>
      <c r="BP744" s="401"/>
      <c r="BQ744" s="402"/>
      <c r="BR744" s="411"/>
    </row>
    <row r="745" spans="1:70" s="428" customFormat="1" x14ac:dyDescent="0.25">
      <c r="A745" s="886" t="s">
        <v>94</v>
      </c>
      <c r="B745" s="373"/>
      <c r="C745" s="719"/>
      <c r="D745" s="373"/>
      <c r="E745" s="346"/>
      <c r="F745" s="373"/>
      <c r="G745" s="347"/>
      <c r="H745" s="374"/>
      <c r="I745" s="348">
        <v>1.0287999999999999</v>
      </c>
      <c r="J745" s="348">
        <v>1.4211</v>
      </c>
      <c r="K745" s="348">
        <v>6.7628000000000004</v>
      </c>
      <c r="L745" s="348">
        <v>-0.68520000000000003</v>
      </c>
      <c r="M745" s="348">
        <v>-4.0761000000000003</v>
      </c>
      <c r="N745" s="350">
        <v>3.8022999999999998</v>
      </c>
      <c r="O745" s="348">
        <v>3.5274999999999999</v>
      </c>
      <c r="P745" s="348">
        <v>12.405200000000001</v>
      </c>
      <c r="Q745" s="348">
        <v>12.2182</v>
      </c>
      <c r="R745" s="348" t="s">
        <v>430</v>
      </c>
      <c r="S745" s="348">
        <v>8.8574000000000002</v>
      </c>
      <c r="T745" s="348">
        <v>-4.4607999999999999</v>
      </c>
      <c r="U745" s="348">
        <v>0.47439999999999999</v>
      </c>
      <c r="V745" s="348">
        <v>-1.2126999999999999</v>
      </c>
      <c r="W745" s="348">
        <v>8.8574000000000002</v>
      </c>
      <c r="X745" s="348">
        <v>13.2545</v>
      </c>
      <c r="Y745" s="374"/>
      <c r="Z745" s="346"/>
      <c r="AA745" s="346"/>
      <c r="AB745" s="346"/>
      <c r="AC745" s="346"/>
      <c r="AD745" s="346"/>
      <c r="AE745" s="346"/>
      <c r="AF745" s="346"/>
      <c r="AG745" s="346"/>
      <c r="AH745" s="346"/>
      <c r="AI745" s="346"/>
      <c r="AJ745" s="346"/>
      <c r="AK745" s="346"/>
      <c r="AL745" s="346"/>
      <c r="AM745" s="346"/>
      <c r="AN745" s="346"/>
      <c r="AO745" s="373"/>
      <c r="AP745" s="348" t="s">
        <v>430</v>
      </c>
      <c r="AQ745" s="348">
        <v>12.67</v>
      </c>
      <c r="AR745" s="348">
        <v>9.2200000000000006</v>
      </c>
      <c r="AS745" s="348">
        <v>4.4000000000000004</v>
      </c>
      <c r="AT745" s="348">
        <v>-1.84</v>
      </c>
      <c r="AU745" s="351"/>
      <c r="AV745" s="346"/>
      <c r="AW745" s="346"/>
      <c r="AX745" s="346"/>
      <c r="AY745" s="346"/>
      <c r="AZ745" s="346"/>
      <c r="BA745" s="362"/>
      <c r="BB745" s="348"/>
      <c r="BC745" s="375"/>
      <c r="BD745" s="375"/>
      <c r="BE745" s="375"/>
      <c r="BF745" s="374"/>
      <c r="BG745" s="348"/>
      <c r="BH745" s="348"/>
      <c r="BI745" s="348"/>
      <c r="BJ745" s="348"/>
      <c r="BK745" s="373"/>
      <c r="BL745" s="372"/>
      <c r="BM745" s="372"/>
      <c r="BN745" s="372"/>
      <c r="BO745" s="372"/>
      <c r="BP745" s="372"/>
      <c r="BQ745" s="373"/>
      <c r="BR745" s="354"/>
    </row>
    <row r="746" spans="1:70" s="428" customFormat="1" x14ac:dyDescent="0.25">
      <c r="A746" s="886" t="s">
        <v>95</v>
      </c>
      <c r="B746" s="373"/>
      <c r="C746" s="719"/>
      <c r="D746" s="373"/>
      <c r="E746" s="346"/>
      <c r="F746" s="373"/>
      <c r="G746" s="347"/>
      <c r="H746" s="374"/>
      <c r="I746" s="348">
        <v>0.76119999999999999</v>
      </c>
      <c r="J746" s="348">
        <v>-0.56340000000000001</v>
      </c>
      <c r="K746" s="348">
        <v>6.1121999999999996</v>
      </c>
      <c r="L746" s="348">
        <v>-2.7547999999999999</v>
      </c>
      <c r="M746" s="348">
        <v>-4.6783999999999999</v>
      </c>
      <c r="N746" s="350">
        <v>2.2688999999999999</v>
      </c>
      <c r="O746" s="348">
        <v>3.5274999999999999</v>
      </c>
      <c r="P746" s="348">
        <v>12.405200000000001</v>
      </c>
      <c r="Q746" s="348">
        <v>12.2182</v>
      </c>
      <c r="R746" s="348" t="s">
        <v>430</v>
      </c>
      <c r="S746" s="348">
        <v>8.5040999999999993</v>
      </c>
      <c r="T746" s="348">
        <v>-5.6989999999999998</v>
      </c>
      <c r="U746" s="348">
        <v>0.22409999999999999</v>
      </c>
      <c r="V746" s="348">
        <v>-1.7138</v>
      </c>
      <c r="W746" s="348">
        <v>8.5040999999999993</v>
      </c>
      <c r="X746" s="348">
        <v>4.2133000000000003</v>
      </c>
      <c r="Y746" s="374"/>
      <c r="Z746" s="346"/>
      <c r="AA746" s="346"/>
      <c r="AB746" s="346"/>
      <c r="AC746" s="346"/>
      <c r="AD746" s="346"/>
      <c r="AE746" s="346"/>
      <c r="AF746" s="346"/>
      <c r="AG746" s="346"/>
      <c r="AH746" s="346"/>
      <c r="AI746" s="346"/>
      <c r="AJ746" s="346"/>
      <c r="AK746" s="346"/>
      <c r="AL746" s="346"/>
      <c r="AM746" s="346"/>
      <c r="AN746" s="346"/>
      <c r="AO746" s="373"/>
      <c r="AP746" s="348" t="s">
        <v>430</v>
      </c>
      <c r="AQ746" s="348">
        <v>12.67</v>
      </c>
      <c r="AR746" s="348">
        <v>9.2200000000000006</v>
      </c>
      <c r="AS746" s="348">
        <v>4.4000000000000004</v>
      </c>
      <c r="AT746" s="348">
        <v>-2.4</v>
      </c>
      <c r="AU746" s="351"/>
      <c r="AV746" s="346"/>
      <c r="AW746" s="346"/>
      <c r="AX746" s="346"/>
      <c r="AY746" s="346"/>
      <c r="AZ746" s="346"/>
      <c r="BA746" s="362"/>
      <c r="BB746" s="348"/>
      <c r="BC746" s="375"/>
      <c r="BD746" s="375"/>
      <c r="BE746" s="375"/>
      <c r="BF746" s="374"/>
      <c r="BG746" s="348"/>
      <c r="BH746" s="348"/>
      <c r="BI746" s="348"/>
      <c r="BJ746" s="348"/>
      <c r="BK746" s="373"/>
      <c r="BL746" s="372"/>
      <c r="BM746" s="372"/>
      <c r="BN746" s="372"/>
      <c r="BO746" s="372"/>
      <c r="BP746" s="372"/>
      <c r="BQ746" s="373"/>
      <c r="BR746" s="354"/>
    </row>
    <row r="747" spans="1:70" s="428" customFormat="1" x14ac:dyDescent="0.25">
      <c r="A747" s="887" t="s">
        <v>96</v>
      </c>
      <c r="B747" s="413"/>
      <c r="C747" s="725"/>
      <c r="D747" s="413"/>
      <c r="E747" s="414"/>
      <c r="F747" s="413"/>
      <c r="G747" s="415"/>
      <c r="H747" s="417"/>
      <c r="I747" s="416">
        <v>0.89500000000000002</v>
      </c>
      <c r="J747" s="416">
        <v>0.42885000000000001</v>
      </c>
      <c r="K747" s="416">
        <v>6.4375</v>
      </c>
      <c r="L747" s="416">
        <v>-1.72</v>
      </c>
      <c r="M747" s="416">
        <v>-4.3772500000000001</v>
      </c>
      <c r="N747" s="418">
        <v>3.0356000000000001</v>
      </c>
      <c r="O747" s="416">
        <v>3.5274999999999999</v>
      </c>
      <c r="P747" s="416">
        <v>12.405200000000001</v>
      </c>
      <c r="Q747" s="416">
        <v>12.2182</v>
      </c>
      <c r="R747" s="416" t="s">
        <v>430</v>
      </c>
      <c r="S747" s="416">
        <v>8.6806999999999999</v>
      </c>
      <c r="T747" s="416">
        <v>-5.0799000000000003</v>
      </c>
      <c r="U747" s="416">
        <v>0.3493</v>
      </c>
      <c r="V747" s="416">
        <v>-1.4632000000000001</v>
      </c>
      <c r="W747" s="416">
        <v>8.6806999999999999</v>
      </c>
      <c r="X747" s="416">
        <v>8.7339000000000002</v>
      </c>
      <c r="Y747" s="417"/>
      <c r="Z747" s="414"/>
      <c r="AA747" s="414"/>
      <c r="AB747" s="414"/>
      <c r="AC747" s="414"/>
      <c r="AD747" s="414"/>
      <c r="AE747" s="414"/>
      <c r="AF747" s="414"/>
      <c r="AG747" s="414"/>
      <c r="AH747" s="414"/>
      <c r="AI747" s="414"/>
      <c r="AJ747" s="414"/>
      <c r="AK747" s="414"/>
      <c r="AL747" s="414"/>
      <c r="AM747" s="414"/>
      <c r="AN747" s="414"/>
      <c r="AO747" s="413"/>
      <c r="AP747" s="416" t="s">
        <v>430</v>
      </c>
      <c r="AQ747" s="416">
        <v>12.67</v>
      </c>
      <c r="AR747" s="416">
        <v>9.2200000000000006</v>
      </c>
      <c r="AS747" s="416">
        <v>4.4000000000000004</v>
      </c>
      <c r="AT747" s="416">
        <v>-2.12</v>
      </c>
      <c r="AU747" s="419"/>
      <c r="AV747" s="414"/>
      <c r="AW747" s="414"/>
      <c r="AX747" s="414"/>
      <c r="AY747" s="414"/>
      <c r="AZ747" s="414"/>
      <c r="BA747" s="420"/>
      <c r="BB747" s="416"/>
      <c r="BC747" s="421"/>
      <c r="BD747" s="421"/>
      <c r="BE747" s="421"/>
      <c r="BF747" s="417"/>
      <c r="BG747" s="416"/>
      <c r="BH747" s="416"/>
      <c r="BI747" s="416"/>
      <c r="BJ747" s="416"/>
      <c r="BK747" s="413"/>
      <c r="BL747" s="412"/>
      <c r="BM747" s="412"/>
      <c r="BN747" s="412"/>
      <c r="BO747" s="412"/>
      <c r="BP747" s="412"/>
      <c r="BQ747" s="413"/>
      <c r="BR747" s="422"/>
    </row>
    <row r="748" spans="1:70" s="428" customFormat="1" ht="14.5" customHeight="1" x14ac:dyDescent="0.35">
      <c r="A748" s="874" t="s">
        <v>4081</v>
      </c>
      <c r="B748" s="862"/>
      <c r="C748" s="863"/>
      <c r="D748" s="862"/>
      <c r="E748" s="864"/>
      <c r="F748" s="862"/>
      <c r="G748" s="865"/>
      <c r="H748" s="867"/>
      <c r="I748" s="866"/>
      <c r="J748" s="866"/>
      <c r="K748" s="866"/>
      <c r="L748" s="866"/>
      <c r="M748" s="866"/>
      <c r="N748" s="868"/>
      <c r="O748" s="866"/>
      <c r="P748" s="866"/>
      <c r="Q748" s="866"/>
      <c r="R748" s="866"/>
      <c r="S748" s="866"/>
      <c r="T748" s="866"/>
      <c r="U748" s="866"/>
      <c r="V748" s="866"/>
      <c r="W748" s="866"/>
      <c r="X748" s="866"/>
      <c r="Y748" s="867"/>
      <c r="Z748" s="864"/>
      <c r="AA748" s="864"/>
      <c r="AB748" s="864"/>
      <c r="AC748" s="864"/>
      <c r="AD748" s="864"/>
      <c r="AE748" s="864"/>
      <c r="AF748" s="864"/>
      <c r="AG748" s="864"/>
      <c r="AH748" s="864"/>
      <c r="AI748" s="864"/>
      <c r="AJ748" s="864"/>
      <c r="AK748" s="864"/>
      <c r="AL748" s="864"/>
      <c r="AM748" s="864"/>
      <c r="AN748" s="864"/>
      <c r="AO748" s="862"/>
      <c r="AP748" s="866"/>
      <c r="AQ748" s="866"/>
      <c r="AR748" s="866"/>
      <c r="AS748" s="866"/>
      <c r="AT748" s="866"/>
      <c r="AU748" s="869"/>
      <c r="AV748" s="864"/>
      <c r="AW748" s="864"/>
      <c r="AX748" s="864"/>
      <c r="AY748" s="864"/>
      <c r="AZ748" s="864"/>
      <c r="BA748" s="870"/>
      <c r="BB748" s="866"/>
      <c r="BC748" s="871"/>
      <c r="BD748" s="871"/>
      <c r="BE748" s="871"/>
      <c r="BF748" s="867"/>
      <c r="BG748" s="866"/>
      <c r="BH748" s="866"/>
      <c r="BI748" s="866"/>
      <c r="BJ748" s="866"/>
      <c r="BK748" s="862"/>
      <c r="BL748" s="872"/>
      <c r="BM748" s="872"/>
      <c r="BN748" s="872"/>
      <c r="BO748" s="872"/>
      <c r="BP748" s="872"/>
      <c r="BQ748" s="862"/>
      <c r="BR748" s="873"/>
    </row>
    <row r="749" spans="1:70" s="428" customFormat="1" x14ac:dyDescent="0.25">
      <c r="A749" s="345" t="s">
        <v>4082</v>
      </c>
      <c r="B749" s="373"/>
      <c r="C749" s="719">
        <v>45685</v>
      </c>
      <c r="D749" s="373"/>
      <c r="E749" s="346">
        <v>2103.48</v>
      </c>
      <c r="F749" s="373"/>
      <c r="G749" s="347">
        <v>11.17</v>
      </c>
      <c r="H749" s="374"/>
      <c r="I749" s="348">
        <v>0.81230000000000002</v>
      </c>
      <c r="J749" s="348">
        <v>-0.26790000000000003</v>
      </c>
      <c r="K749" s="348">
        <v>6.6858000000000004</v>
      </c>
      <c r="L749" s="348">
        <v>-2.2747000000000002</v>
      </c>
      <c r="M749" s="348">
        <v>-5.4992000000000001</v>
      </c>
      <c r="N749" s="350">
        <v>5.7441000000000004</v>
      </c>
      <c r="O749" s="348" t="s">
        <v>430</v>
      </c>
      <c r="P749" s="348" t="s">
        <v>430</v>
      </c>
      <c r="Q749" s="348" t="s">
        <v>430</v>
      </c>
      <c r="R749" s="348" t="s">
        <v>430</v>
      </c>
      <c r="S749" s="348">
        <v>9.6173000000000002</v>
      </c>
      <c r="T749" s="348">
        <v>-5.4992000000000001</v>
      </c>
      <c r="U749" s="348">
        <v>-2.3601000000000001</v>
      </c>
      <c r="V749" s="348">
        <v>-8.9399999999999993E-2</v>
      </c>
      <c r="W749" s="348">
        <v>9.6173000000000002</v>
      </c>
      <c r="X749" s="348">
        <v>9.3032000000000004</v>
      </c>
      <c r="Y749" s="374"/>
      <c r="Z749" s="346">
        <v>1</v>
      </c>
      <c r="AA749" s="346">
        <v>1</v>
      </c>
      <c r="AB749" s="346">
        <v>2</v>
      </c>
      <c r="AC749" s="346">
        <v>2</v>
      </c>
      <c r="AD749" s="346">
        <v>1</v>
      </c>
      <c r="AE749" s="346">
        <v>1</v>
      </c>
      <c r="AF749" s="346" t="s">
        <v>430</v>
      </c>
      <c r="AG749" s="346" t="s">
        <v>430</v>
      </c>
      <c r="AH749" s="346" t="s">
        <v>430</v>
      </c>
      <c r="AI749" s="346" t="s">
        <v>430</v>
      </c>
      <c r="AJ749" s="346">
        <v>2</v>
      </c>
      <c r="AK749" s="346">
        <v>2</v>
      </c>
      <c r="AL749" s="346">
        <v>1</v>
      </c>
      <c r="AM749" s="346">
        <v>1</v>
      </c>
      <c r="AN749" s="346">
        <v>2</v>
      </c>
      <c r="AO749" s="373"/>
      <c r="AP749" s="348" t="s">
        <v>430</v>
      </c>
      <c r="AQ749" s="348" t="s">
        <v>430</v>
      </c>
      <c r="AR749" s="348" t="s">
        <v>430</v>
      </c>
      <c r="AS749" s="348" t="s">
        <v>430</v>
      </c>
      <c r="AT749" s="348">
        <v>-2.76</v>
      </c>
      <c r="AU749" s="351"/>
      <c r="AV749" s="346" t="s">
        <v>430</v>
      </c>
      <c r="AW749" s="346" t="s">
        <v>430</v>
      </c>
      <c r="AX749" s="346" t="s">
        <v>430</v>
      </c>
      <c r="AY749" s="346" t="s">
        <v>430</v>
      </c>
      <c r="AZ749" s="346">
        <v>1</v>
      </c>
      <c r="BA749" s="362"/>
      <c r="BB749" s="348">
        <v>14.246440010517199</v>
      </c>
      <c r="BC749" s="375">
        <v>0.91520013230609898</v>
      </c>
      <c r="BD749" s="375">
        <v>4.0086673362808002E-2</v>
      </c>
      <c r="BE749" s="375">
        <v>2.6094015492815802E-3</v>
      </c>
      <c r="BF749" s="374"/>
      <c r="BG749" s="348">
        <v>76.971199999999996</v>
      </c>
      <c r="BH749" s="348">
        <v>11.6198</v>
      </c>
      <c r="BI749" s="348">
        <v>7.9473900000000004</v>
      </c>
      <c r="BJ749" s="348">
        <v>3.4616099999999999</v>
      </c>
      <c r="BK749" s="373"/>
      <c r="BL749" s="372" t="s">
        <v>3780</v>
      </c>
      <c r="BM749" s="372" t="s">
        <v>3781</v>
      </c>
      <c r="BN749" s="372" t="s">
        <v>3782</v>
      </c>
      <c r="BO749" s="372" t="s">
        <v>3783</v>
      </c>
      <c r="BP749" s="372" t="s">
        <v>3784</v>
      </c>
      <c r="BQ749" s="373"/>
      <c r="BR749" s="354" t="s">
        <v>555</v>
      </c>
    </row>
    <row r="750" spans="1:70" s="428" customFormat="1" ht="11" x14ac:dyDescent="0.3">
      <c r="A750" s="841" t="s">
        <v>4083</v>
      </c>
      <c r="B750" s="842"/>
      <c r="C750" s="843">
        <v>45988</v>
      </c>
      <c r="D750" s="842"/>
      <c r="E750" s="844">
        <v>830.85199999999998</v>
      </c>
      <c r="F750" s="842"/>
      <c r="G750" s="845">
        <v>9.9770000000000003</v>
      </c>
      <c r="H750" s="847"/>
      <c r="I750" s="846">
        <v>0.77780000000000005</v>
      </c>
      <c r="J750" s="846">
        <v>-0.77569999999999995</v>
      </c>
      <c r="K750" s="846">
        <v>6.9345999999999997</v>
      </c>
      <c r="L750" s="846">
        <v>1.7957000000000001</v>
      </c>
      <c r="M750" s="846" t="s">
        <v>430</v>
      </c>
      <c r="N750" s="848" t="s">
        <v>430</v>
      </c>
      <c r="O750" s="846" t="s">
        <v>430</v>
      </c>
      <c r="P750" s="846" t="s">
        <v>430</v>
      </c>
      <c r="Q750" s="846" t="s">
        <v>430</v>
      </c>
      <c r="R750" s="846" t="s">
        <v>430</v>
      </c>
      <c r="S750" s="846">
        <v>9.7579999999999991</v>
      </c>
      <c r="T750" s="846">
        <v>-2.3681000000000001</v>
      </c>
      <c r="U750" s="846" t="s">
        <v>430</v>
      </c>
      <c r="V750" s="846" t="s">
        <v>430</v>
      </c>
      <c r="W750" s="846">
        <v>9.7579999999999991</v>
      </c>
      <c r="X750" s="846">
        <v>-0.23</v>
      </c>
      <c r="Y750" s="847"/>
      <c r="Z750" s="844">
        <v>2</v>
      </c>
      <c r="AA750" s="844">
        <v>2</v>
      </c>
      <c r="AB750" s="844">
        <v>1</v>
      </c>
      <c r="AC750" s="844">
        <v>1</v>
      </c>
      <c r="AD750" s="844" t="s">
        <v>430</v>
      </c>
      <c r="AE750" s="844" t="s">
        <v>430</v>
      </c>
      <c r="AF750" s="844" t="s">
        <v>430</v>
      </c>
      <c r="AG750" s="844" t="s">
        <v>430</v>
      </c>
      <c r="AH750" s="844" t="s">
        <v>430</v>
      </c>
      <c r="AI750" s="844" t="s">
        <v>430</v>
      </c>
      <c r="AJ750" s="844">
        <v>1</v>
      </c>
      <c r="AK750" s="844">
        <v>1</v>
      </c>
      <c r="AL750" s="844" t="s">
        <v>430</v>
      </c>
      <c r="AM750" s="844" t="s">
        <v>430</v>
      </c>
      <c r="AN750" s="844">
        <v>1</v>
      </c>
      <c r="AO750" s="842"/>
      <c r="AP750" s="846" t="s">
        <v>430</v>
      </c>
      <c r="AQ750" s="846" t="s">
        <v>430</v>
      </c>
      <c r="AR750" s="846" t="s">
        <v>430</v>
      </c>
      <c r="AS750" s="846" t="s">
        <v>430</v>
      </c>
      <c r="AT750" s="846" t="s">
        <v>430</v>
      </c>
      <c r="AU750" s="849"/>
      <c r="AV750" s="844" t="s">
        <v>430</v>
      </c>
      <c r="AW750" s="844" t="s">
        <v>430</v>
      </c>
      <c r="AX750" s="844" t="s">
        <v>430</v>
      </c>
      <c r="AY750" s="844" t="s">
        <v>430</v>
      </c>
      <c r="AZ750" s="844" t="s">
        <v>430</v>
      </c>
      <c r="BA750" s="851"/>
      <c r="BB750" s="846">
        <v>23.416076260162701</v>
      </c>
      <c r="BC750" s="852">
        <v>0.97945141671465896</v>
      </c>
      <c r="BD750" s="852">
        <v>-1.8614195686513301E-2</v>
      </c>
      <c r="BE750" s="852">
        <v>0.84038237974130903</v>
      </c>
      <c r="BF750" s="847"/>
      <c r="BG750" s="846">
        <v>65.579099999999997</v>
      </c>
      <c r="BH750" s="846">
        <v>14.430999999999999</v>
      </c>
      <c r="BI750" s="846">
        <v>17.107199999999999</v>
      </c>
      <c r="BJ750" s="846">
        <v>2.8826999999999998</v>
      </c>
      <c r="BK750" s="842"/>
      <c r="BL750" s="855" t="s">
        <v>3786</v>
      </c>
      <c r="BM750" s="855" t="s">
        <v>3787</v>
      </c>
      <c r="BN750" s="855" t="s">
        <v>3788</v>
      </c>
      <c r="BO750" s="855" t="s">
        <v>3789</v>
      </c>
      <c r="BP750" s="855" t="s">
        <v>3790</v>
      </c>
      <c r="BQ750" s="842"/>
      <c r="BR750" s="856" t="s">
        <v>604</v>
      </c>
    </row>
    <row r="751" spans="1:70" s="428" customFormat="1" x14ac:dyDescent="0.25">
      <c r="A751" s="885" t="s">
        <v>93</v>
      </c>
      <c r="B751" s="402"/>
      <c r="C751" s="724"/>
      <c r="D751" s="402"/>
      <c r="E751" s="403"/>
      <c r="F751" s="402"/>
      <c r="G751" s="404"/>
      <c r="H751" s="406"/>
      <c r="I751" s="405">
        <v>0.79510000000000003</v>
      </c>
      <c r="J751" s="405">
        <v>-0.52180000000000004</v>
      </c>
      <c r="K751" s="405">
        <v>6.8102</v>
      </c>
      <c r="L751" s="405">
        <v>-0.23949999999999999</v>
      </c>
      <c r="M751" s="405">
        <v>-5.4992000000000001</v>
      </c>
      <c r="N751" s="407">
        <v>5.7441000000000004</v>
      </c>
      <c r="O751" s="405" t="s">
        <v>430</v>
      </c>
      <c r="P751" s="405" t="s">
        <v>430</v>
      </c>
      <c r="Q751" s="405" t="s">
        <v>430</v>
      </c>
      <c r="R751" s="405" t="s">
        <v>430</v>
      </c>
      <c r="S751" s="405">
        <v>9.6875999999999998</v>
      </c>
      <c r="T751" s="405">
        <v>-3.9336000000000002</v>
      </c>
      <c r="U751" s="405">
        <v>-2.3601000000000001</v>
      </c>
      <c r="V751" s="405">
        <v>-8.9399999999999993E-2</v>
      </c>
      <c r="W751" s="405">
        <v>9.6875999999999998</v>
      </c>
      <c r="X751" s="405">
        <v>4.5366</v>
      </c>
      <c r="Y751" s="406"/>
      <c r="Z751" s="403">
        <v>2</v>
      </c>
      <c r="AA751" s="403">
        <v>2</v>
      </c>
      <c r="AB751" s="403">
        <v>2</v>
      </c>
      <c r="AC751" s="403">
        <v>2</v>
      </c>
      <c r="AD751" s="403">
        <v>1</v>
      </c>
      <c r="AE751" s="403">
        <v>1</v>
      </c>
      <c r="AF751" s="403">
        <v>0</v>
      </c>
      <c r="AG751" s="403">
        <v>0</v>
      </c>
      <c r="AH751" s="403">
        <v>0</v>
      </c>
      <c r="AI751" s="403">
        <v>0</v>
      </c>
      <c r="AJ751" s="403">
        <v>2</v>
      </c>
      <c r="AK751" s="403">
        <v>2</v>
      </c>
      <c r="AL751" s="403">
        <v>1</v>
      </c>
      <c r="AM751" s="403">
        <v>1</v>
      </c>
      <c r="AN751" s="403">
        <v>2</v>
      </c>
      <c r="AO751" s="402"/>
      <c r="AP751" s="405" t="s">
        <v>430</v>
      </c>
      <c r="AQ751" s="405" t="s">
        <v>430</v>
      </c>
      <c r="AR751" s="405" t="s">
        <v>430</v>
      </c>
      <c r="AS751" s="405" t="s">
        <v>430</v>
      </c>
      <c r="AT751" s="405">
        <v>-2.76</v>
      </c>
      <c r="AU751" s="408"/>
      <c r="AV751" s="403">
        <v>0</v>
      </c>
      <c r="AW751" s="403">
        <v>0</v>
      </c>
      <c r="AX751" s="403">
        <v>0</v>
      </c>
      <c r="AY751" s="403">
        <v>0</v>
      </c>
      <c r="AZ751" s="403">
        <v>1</v>
      </c>
      <c r="BA751" s="409"/>
      <c r="BB751" s="405"/>
      <c r="BC751" s="410"/>
      <c r="BD751" s="410"/>
      <c r="BE751" s="410"/>
      <c r="BF751" s="406"/>
      <c r="BG751" s="405"/>
      <c r="BH751" s="405"/>
      <c r="BI751" s="405"/>
      <c r="BJ751" s="405"/>
      <c r="BK751" s="402"/>
      <c r="BL751" s="401"/>
      <c r="BM751" s="401"/>
      <c r="BN751" s="401"/>
      <c r="BO751" s="401"/>
      <c r="BP751" s="401"/>
      <c r="BQ751" s="402"/>
      <c r="BR751" s="411"/>
    </row>
    <row r="752" spans="1:70" s="428" customFormat="1" x14ac:dyDescent="0.25">
      <c r="A752" s="886" t="s">
        <v>94</v>
      </c>
      <c r="B752" s="373"/>
      <c r="C752" s="719"/>
      <c r="D752" s="373"/>
      <c r="E752" s="346"/>
      <c r="F752" s="373"/>
      <c r="G752" s="347"/>
      <c r="H752" s="374"/>
      <c r="I752" s="348">
        <v>0.81230000000000002</v>
      </c>
      <c r="J752" s="348">
        <v>-0.26790000000000003</v>
      </c>
      <c r="K752" s="348">
        <v>6.9345999999999997</v>
      </c>
      <c r="L752" s="348">
        <v>1.7957000000000001</v>
      </c>
      <c r="M752" s="348">
        <v>-5.4992000000000001</v>
      </c>
      <c r="N752" s="350">
        <v>5.7441000000000004</v>
      </c>
      <c r="O752" s="348" t="s">
        <v>430</v>
      </c>
      <c r="P752" s="348" t="s">
        <v>430</v>
      </c>
      <c r="Q752" s="348" t="s">
        <v>430</v>
      </c>
      <c r="R752" s="348" t="s">
        <v>430</v>
      </c>
      <c r="S752" s="348">
        <v>9.7579999999999991</v>
      </c>
      <c r="T752" s="348">
        <v>-2.3681000000000001</v>
      </c>
      <c r="U752" s="348">
        <v>-2.3601000000000001</v>
      </c>
      <c r="V752" s="348">
        <v>-8.9399999999999993E-2</v>
      </c>
      <c r="W752" s="348">
        <v>9.7579999999999991</v>
      </c>
      <c r="X752" s="348">
        <v>9.3032000000000004</v>
      </c>
      <c r="Y752" s="374"/>
      <c r="Z752" s="346"/>
      <c r="AA752" s="346"/>
      <c r="AB752" s="346"/>
      <c r="AC752" s="346"/>
      <c r="AD752" s="346"/>
      <c r="AE752" s="346"/>
      <c r="AF752" s="346"/>
      <c r="AG752" s="346"/>
      <c r="AH752" s="346"/>
      <c r="AI752" s="346"/>
      <c r="AJ752" s="346"/>
      <c r="AK752" s="346"/>
      <c r="AL752" s="346"/>
      <c r="AM752" s="346"/>
      <c r="AN752" s="346"/>
      <c r="AO752" s="373"/>
      <c r="AP752" s="348" t="s">
        <v>430</v>
      </c>
      <c r="AQ752" s="348" t="s">
        <v>430</v>
      </c>
      <c r="AR752" s="348" t="s">
        <v>430</v>
      </c>
      <c r="AS752" s="348" t="s">
        <v>430</v>
      </c>
      <c r="AT752" s="348">
        <v>-2.76</v>
      </c>
      <c r="AU752" s="351"/>
      <c r="AV752" s="346"/>
      <c r="AW752" s="346"/>
      <c r="AX752" s="346"/>
      <c r="AY752" s="346"/>
      <c r="AZ752" s="346"/>
      <c r="BA752" s="362"/>
      <c r="BB752" s="348"/>
      <c r="BC752" s="375"/>
      <c r="BD752" s="375"/>
      <c r="BE752" s="375"/>
      <c r="BF752" s="374"/>
      <c r="BG752" s="348"/>
      <c r="BH752" s="348"/>
      <c r="BI752" s="348"/>
      <c r="BJ752" s="348"/>
      <c r="BK752" s="373"/>
      <c r="BL752" s="372"/>
      <c r="BM752" s="372"/>
      <c r="BN752" s="372"/>
      <c r="BO752" s="372"/>
      <c r="BP752" s="372"/>
      <c r="BQ752" s="373"/>
      <c r="BR752" s="354"/>
    </row>
    <row r="753" spans="1:70" s="428" customFormat="1" x14ac:dyDescent="0.25">
      <c r="A753" s="886" t="s">
        <v>95</v>
      </c>
      <c r="B753" s="373"/>
      <c r="C753" s="719"/>
      <c r="D753" s="373"/>
      <c r="E753" s="346"/>
      <c r="F753" s="373"/>
      <c r="G753" s="347"/>
      <c r="H753" s="374"/>
      <c r="I753" s="348">
        <v>0.77780000000000005</v>
      </c>
      <c r="J753" s="348">
        <v>-0.77569999999999995</v>
      </c>
      <c r="K753" s="348">
        <v>6.6858000000000004</v>
      </c>
      <c r="L753" s="348">
        <v>-2.2747000000000002</v>
      </c>
      <c r="M753" s="348">
        <v>-5.4992000000000001</v>
      </c>
      <c r="N753" s="350">
        <v>5.7441000000000004</v>
      </c>
      <c r="O753" s="348" t="s">
        <v>430</v>
      </c>
      <c r="P753" s="348" t="s">
        <v>430</v>
      </c>
      <c r="Q753" s="348" t="s">
        <v>430</v>
      </c>
      <c r="R753" s="348" t="s">
        <v>430</v>
      </c>
      <c r="S753" s="348">
        <v>9.6173000000000002</v>
      </c>
      <c r="T753" s="348">
        <v>-5.4992000000000001</v>
      </c>
      <c r="U753" s="348">
        <v>-2.3601000000000001</v>
      </c>
      <c r="V753" s="348">
        <v>-8.9399999999999993E-2</v>
      </c>
      <c r="W753" s="348">
        <v>9.6173000000000002</v>
      </c>
      <c r="X753" s="348">
        <v>-0.23</v>
      </c>
      <c r="Y753" s="374"/>
      <c r="Z753" s="346"/>
      <c r="AA753" s="346"/>
      <c r="AB753" s="346"/>
      <c r="AC753" s="346"/>
      <c r="AD753" s="346"/>
      <c r="AE753" s="346"/>
      <c r="AF753" s="346"/>
      <c r="AG753" s="346"/>
      <c r="AH753" s="346"/>
      <c r="AI753" s="346"/>
      <c r="AJ753" s="346"/>
      <c r="AK753" s="346"/>
      <c r="AL753" s="346"/>
      <c r="AM753" s="346"/>
      <c r="AN753" s="346"/>
      <c r="AO753" s="373"/>
      <c r="AP753" s="348" t="s">
        <v>430</v>
      </c>
      <c r="AQ753" s="348" t="s">
        <v>430</v>
      </c>
      <c r="AR753" s="348" t="s">
        <v>430</v>
      </c>
      <c r="AS753" s="348" t="s">
        <v>430</v>
      </c>
      <c r="AT753" s="348">
        <v>-2.76</v>
      </c>
      <c r="AU753" s="351"/>
      <c r="AV753" s="346"/>
      <c r="AW753" s="346"/>
      <c r="AX753" s="346"/>
      <c r="AY753" s="346"/>
      <c r="AZ753" s="346"/>
      <c r="BA753" s="362"/>
      <c r="BB753" s="348"/>
      <c r="BC753" s="375"/>
      <c r="BD753" s="375"/>
      <c r="BE753" s="375"/>
      <c r="BF753" s="374"/>
      <c r="BG753" s="348"/>
      <c r="BH753" s="348"/>
      <c r="BI753" s="348"/>
      <c r="BJ753" s="348"/>
      <c r="BK753" s="373"/>
      <c r="BL753" s="372"/>
      <c r="BM753" s="372"/>
      <c r="BN753" s="372"/>
      <c r="BO753" s="372"/>
      <c r="BP753" s="372"/>
      <c r="BQ753" s="373"/>
      <c r="BR753" s="354"/>
    </row>
    <row r="754" spans="1:70" s="428" customFormat="1" x14ac:dyDescent="0.25">
      <c r="A754" s="887" t="s">
        <v>96</v>
      </c>
      <c r="B754" s="413"/>
      <c r="C754" s="725"/>
      <c r="D754" s="413"/>
      <c r="E754" s="414"/>
      <c r="F754" s="413"/>
      <c r="G754" s="415"/>
      <c r="H754" s="417"/>
      <c r="I754" s="416">
        <v>0.79505000000000003</v>
      </c>
      <c r="J754" s="416">
        <v>-0.52180000000000004</v>
      </c>
      <c r="K754" s="416">
        <v>6.8102</v>
      </c>
      <c r="L754" s="416">
        <v>-0.23949999999999999</v>
      </c>
      <c r="M754" s="416">
        <v>-5.4992000000000001</v>
      </c>
      <c r="N754" s="418">
        <v>5.7441000000000004</v>
      </c>
      <c r="O754" s="416" t="s">
        <v>430</v>
      </c>
      <c r="P754" s="416" t="s">
        <v>430</v>
      </c>
      <c r="Q754" s="416" t="s">
        <v>430</v>
      </c>
      <c r="R754" s="416" t="s">
        <v>430</v>
      </c>
      <c r="S754" s="416">
        <v>9.6875999999999998</v>
      </c>
      <c r="T754" s="416">
        <v>-3.9336000000000002</v>
      </c>
      <c r="U754" s="416">
        <v>-2.3601000000000001</v>
      </c>
      <c r="V754" s="416">
        <v>-8.9399999999999993E-2</v>
      </c>
      <c r="W754" s="416">
        <v>9.6875999999999998</v>
      </c>
      <c r="X754" s="416">
        <v>4.5366</v>
      </c>
      <c r="Y754" s="417"/>
      <c r="Z754" s="414"/>
      <c r="AA754" s="414"/>
      <c r="AB754" s="414"/>
      <c r="AC754" s="414"/>
      <c r="AD754" s="414"/>
      <c r="AE754" s="414"/>
      <c r="AF754" s="414"/>
      <c r="AG754" s="414"/>
      <c r="AH754" s="414"/>
      <c r="AI754" s="414"/>
      <c r="AJ754" s="414"/>
      <c r="AK754" s="414"/>
      <c r="AL754" s="414"/>
      <c r="AM754" s="414"/>
      <c r="AN754" s="414"/>
      <c r="AO754" s="413"/>
      <c r="AP754" s="416" t="s">
        <v>430</v>
      </c>
      <c r="AQ754" s="416" t="s">
        <v>430</v>
      </c>
      <c r="AR754" s="416" t="s">
        <v>430</v>
      </c>
      <c r="AS754" s="416" t="s">
        <v>430</v>
      </c>
      <c r="AT754" s="416">
        <v>-2.76</v>
      </c>
      <c r="AU754" s="419"/>
      <c r="AV754" s="414"/>
      <c r="AW754" s="414"/>
      <c r="AX754" s="414"/>
      <c r="AY754" s="414"/>
      <c r="AZ754" s="414"/>
      <c r="BA754" s="420"/>
      <c r="BB754" s="416"/>
      <c r="BC754" s="421"/>
      <c r="BD754" s="421"/>
      <c r="BE754" s="421"/>
      <c r="BF754" s="417"/>
      <c r="BG754" s="416"/>
      <c r="BH754" s="416"/>
      <c r="BI754" s="416"/>
      <c r="BJ754" s="416"/>
      <c r="BK754" s="413"/>
      <c r="BL754" s="412"/>
      <c r="BM754" s="412"/>
      <c r="BN754" s="412"/>
      <c r="BO754" s="412"/>
      <c r="BP754" s="412"/>
      <c r="BQ754" s="413"/>
      <c r="BR754" s="422"/>
    </row>
    <row r="755" spans="1:70" s="428" customFormat="1" ht="14.5" customHeight="1" x14ac:dyDescent="0.35">
      <c r="A755" s="874" t="s">
        <v>4084</v>
      </c>
      <c r="B755" s="862"/>
      <c r="C755" s="863"/>
      <c r="D755" s="862"/>
      <c r="E755" s="864"/>
      <c r="F755" s="862"/>
      <c r="G755" s="865"/>
      <c r="H755" s="867"/>
      <c r="I755" s="866"/>
      <c r="J755" s="866"/>
      <c r="K755" s="866"/>
      <c r="L755" s="866"/>
      <c r="M755" s="866"/>
      <c r="N755" s="868"/>
      <c r="O755" s="866"/>
      <c r="P755" s="866"/>
      <c r="Q755" s="866"/>
      <c r="R755" s="866"/>
      <c r="S755" s="866"/>
      <c r="T755" s="866"/>
      <c r="U755" s="866"/>
      <c r="V755" s="866"/>
      <c r="W755" s="866"/>
      <c r="X755" s="866"/>
      <c r="Y755" s="867"/>
      <c r="Z755" s="864"/>
      <c r="AA755" s="864"/>
      <c r="AB755" s="864"/>
      <c r="AC755" s="864"/>
      <c r="AD755" s="864"/>
      <c r="AE755" s="864"/>
      <c r="AF755" s="864"/>
      <c r="AG755" s="864"/>
      <c r="AH755" s="864"/>
      <c r="AI755" s="864"/>
      <c r="AJ755" s="864"/>
      <c r="AK755" s="864"/>
      <c r="AL755" s="864"/>
      <c r="AM755" s="864"/>
      <c r="AN755" s="864"/>
      <c r="AO755" s="862"/>
      <c r="AP755" s="866"/>
      <c r="AQ755" s="866"/>
      <c r="AR755" s="866"/>
      <c r="AS755" s="866"/>
      <c r="AT755" s="866"/>
      <c r="AU755" s="869"/>
      <c r="AV755" s="864"/>
      <c r="AW755" s="864"/>
      <c r="AX755" s="864"/>
      <c r="AY755" s="864"/>
      <c r="AZ755" s="864"/>
      <c r="BA755" s="870"/>
      <c r="BB755" s="866"/>
      <c r="BC755" s="871"/>
      <c r="BD755" s="871"/>
      <c r="BE755" s="871"/>
      <c r="BF755" s="867"/>
      <c r="BG755" s="866"/>
      <c r="BH755" s="866"/>
      <c r="BI755" s="866"/>
      <c r="BJ755" s="866"/>
      <c r="BK755" s="862"/>
      <c r="BL755" s="872"/>
      <c r="BM755" s="872"/>
      <c r="BN755" s="872"/>
      <c r="BO755" s="872"/>
      <c r="BP755" s="872"/>
      <c r="BQ755" s="862"/>
      <c r="BR755" s="873"/>
    </row>
    <row r="756" spans="1:70" s="428" customFormat="1" x14ac:dyDescent="0.25">
      <c r="A756" s="345" t="s">
        <v>4085</v>
      </c>
      <c r="B756" s="373"/>
      <c r="C756" s="719">
        <v>45635</v>
      </c>
      <c r="D756" s="373"/>
      <c r="E756" s="346">
        <v>171.74700000000001</v>
      </c>
      <c r="F756" s="373"/>
      <c r="G756" s="347">
        <v>7.9177999999999997</v>
      </c>
      <c r="H756" s="374"/>
      <c r="I756" s="348">
        <v>1.0929</v>
      </c>
      <c r="J756" s="348">
        <v>-0.48509999999999998</v>
      </c>
      <c r="K756" s="348">
        <v>8.5968999999999998</v>
      </c>
      <c r="L756" s="348">
        <v>-0.52639999999999998</v>
      </c>
      <c r="M756" s="348">
        <v>-2.1673</v>
      </c>
      <c r="N756" s="350">
        <v>-0.55089999999999995</v>
      </c>
      <c r="O756" s="348" t="s">
        <v>430</v>
      </c>
      <c r="P756" s="348" t="s">
        <v>430</v>
      </c>
      <c r="Q756" s="348" t="s">
        <v>430</v>
      </c>
      <c r="R756" s="348" t="s">
        <v>430</v>
      </c>
      <c r="S756" s="348">
        <v>11.6898</v>
      </c>
      <c r="T756" s="348">
        <v>-4.0720000000000001</v>
      </c>
      <c r="U756" s="348">
        <v>2.1440999999999999</v>
      </c>
      <c r="V756" s="348">
        <v>-4.0232000000000001</v>
      </c>
      <c r="W756" s="348">
        <v>11.6898</v>
      </c>
      <c r="X756" s="348">
        <v>-15.555999999999999</v>
      </c>
      <c r="Y756" s="374"/>
      <c r="Z756" s="346">
        <v>1</v>
      </c>
      <c r="AA756" s="346">
        <v>2</v>
      </c>
      <c r="AB756" s="346">
        <v>1</v>
      </c>
      <c r="AC756" s="346">
        <v>1</v>
      </c>
      <c r="AD756" s="346">
        <v>1</v>
      </c>
      <c r="AE756" s="346">
        <v>1</v>
      </c>
      <c r="AF756" s="346" t="s">
        <v>430</v>
      </c>
      <c r="AG756" s="346" t="s">
        <v>430</v>
      </c>
      <c r="AH756" s="346" t="s">
        <v>430</v>
      </c>
      <c r="AI756" s="346" t="s">
        <v>430</v>
      </c>
      <c r="AJ756" s="346">
        <v>1</v>
      </c>
      <c r="AK756" s="346">
        <v>1</v>
      </c>
      <c r="AL756" s="346">
        <v>1</v>
      </c>
      <c r="AM756" s="346">
        <v>1</v>
      </c>
      <c r="AN756" s="346">
        <v>1</v>
      </c>
      <c r="AO756" s="373"/>
      <c r="AP756" s="348" t="s">
        <v>430</v>
      </c>
      <c r="AQ756" s="348" t="s">
        <v>430</v>
      </c>
      <c r="AR756" s="348" t="s">
        <v>430</v>
      </c>
      <c r="AS756" s="348" t="s">
        <v>430</v>
      </c>
      <c r="AT756" s="348">
        <v>0.57999999999999996</v>
      </c>
      <c r="AU756" s="351"/>
      <c r="AV756" s="346" t="s">
        <v>430</v>
      </c>
      <c r="AW756" s="346" t="s">
        <v>430</v>
      </c>
      <c r="AX756" s="346" t="s">
        <v>430</v>
      </c>
      <c r="AY756" s="346" t="s">
        <v>430</v>
      </c>
      <c r="AZ756" s="346">
        <v>1</v>
      </c>
      <c r="BA756" s="362"/>
      <c r="BB756" s="348">
        <v>21.100187234772299</v>
      </c>
      <c r="BC756" s="375">
        <v>1.13463216350254</v>
      </c>
      <c r="BD756" s="375">
        <v>-8.4733307305532496E-2</v>
      </c>
      <c r="BE756" s="375">
        <v>-1.45590385383388</v>
      </c>
      <c r="BF756" s="374"/>
      <c r="BG756" s="348">
        <v>46.304099999999998</v>
      </c>
      <c r="BH756" s="348">
        <v>23.3612</v>
      </c>
      <c r="BI756" s="348">
        <v>27.570499999999999</v>
      </c>
      <c r="BJ756" s="348">
        <v>2.7642000000000002</v>
      </c>
      <c r="BK756" s="373"/>
      <c r="BL756" s="372" t="s">
        <v>3832</v>
      </c>
      <c r="BM756" s="372" t="s">
        <v>3833</v>
      </c>
      <c r="BN756" s="372" t="s">
        <v>3834</v>
      </c>
      <c r="BO756" s="372" t="s">
        <v>3835</v>
      </c>
      <c r="BP756" s="372" t="s">
        <v>3836</v>
      </c>
      <c r="BQ756" s="373"/>
      <c r="BR756" s="354" t="s">
        <v>476</v>
      </c>
    </row>
    <row r="757" spans="1:70" s="428" customFormat="1" x14ac:dyDescent="0.25">
      <c r="A757" s="345" t="s">
        <v>4086</v>
      </c>
      <c r="B757" s="373"/>
      <c r="C757" s="719">
        <v>46066</v>
      </c>
      <c r="D757" s="373"/>
      <c r="E757" s="346">
        <v>139.98699999999999</v>
      </c>
      <c r="F757" s="373"/>
      <c r="G757" s="347">
        <v>9.7416</v>
      </c>
      <c r="H757" s="374"/>
      <c r="I757" s="348">
        <v>1.0581</v>
      </c>
      <c r="J757" s="348">
        <v>2.46E-2</v>
      </c>
      <c r="K757" s="348">
        <v>7.9413999999999998</v>
      </c>
      <c r="L757" s="348" t="s">
        <v>430</v>
      </c>
      <c r="M757" s="348" t="s">
        <v>430</v>
      </c>
      <c r="N757" s="350" t="s">
        <v>430</v>
      </c>
      <c r="O757" s="348" t="s">
        <v>430</v>
      </c>
      <c r="P757" s="348" t="s">
        <v>430</v>
      </c>
      <c r="Q757" s="348" t="s">
        <v>430</v>
      </c>
      <c r="R757" s="348" t="s">
        <v>430</v>
      </c>
      <c r="S757" s="348">
        <v>10.482799999999999</v>
      </c>
      <c r="T757" s="348" t="s">
        <v>430</v>
      </c>
      <c r="U757" s="348" t="s">
        <v>430</v>
      </c>
      <c r="V757" s="348" t="s">
        <v>430</v>
      </c>
      <c r="W757" s="348">
        <v>10.482799999999999</v>
      </c>
      <c r="X757" s="348">
        <v>-2.5840000000000001</v>
      </c>
      <c r="Y757" s="374"/>
      <c r="Z757" s="346">
        <v>2</v>
      </c>
      <c r="AA757" s="346">
        <v>1</v>
      </c>
      <c r="AB757" s="346">
        <v>2</v>
      </c>
      <c r="AC757" s="346" t="s">
        <v>430</v>
      </c>
      <c r="AD757" s="346" t="s">
        <v>430</v>
      </c>
      <c r="AE757" s="346" t="s">
        <v>430</v>
      </c>
      <c r="AF757" s="346" t="s">
        <v>430</v>
      </c>
      <c r="AG757" s="346" t="s">
        <v>430</v>
      </c>
      <c r="AH757" s="346" t="s">
        <v>430</v>
      </c>
      <c r="AI757" s="346" t="s">
        <v>430</v>
      </c>
      <c r="AJ757" s="346">
        <v>2</v>
      </c>
      <c r="AK757" s="346" t="s">
        <v>430</v>
      </c>
      <c r="AL757" s="346" t="s">
        <v>430</v>
      </c>
      <c r="AM757" s="346" t="s">
        <v>430</v>
      </c>
      <c r="AN757" s="346">
        <v>2</v>
      </c>
      <c r="AO757" s="373"/>
      <c r="AP757" s="348" t="s">
        <v>430</v>
      </c>
      <c r="AQ757" s="348" t="s">
        <v>430</v>
      </c>
      <c r="AR757" s="348" t="s">
        <v>430</v>
      </c>
      <c r="AS757" s="348" t="s">
        <v>430</v>
      </c>
      <c r="AT757" s="348" t="s">
        <v>430</v>
      </c>
      <c r="AU757" s="351"/>
      <c r="AV757" s="346" t="s">
        <v>430</v>
      </c>
      <c r="AW757" s="346" t="s">
        <v>430</v>
      </c>
      <c r="AX757" s="346" t="s">
        <v>430</v>
      </c>
      <c r="AY757" s="346" t="s">
        <v>430</v>
      </c>
      <c r="AZ757" s="346" t="s">
        <v>430</v>
      </c>
      <c r="BA757" s="362"/>
      <c r="BB757" s="348">
        <v>42.171826801957103</v>
      </c>
      <c r="BC757" s="375">
        <v>0.95884431112082902</v>
      </c>
      <c r="BD757" s="375">
        <v>-2.8015398465787E-2</v>
      </c>
      <c r="BE757" s="375">
        <v>-0.31954040118358501</v>
      </c>
      <c r="BF757" s="374"/>
      <c r="BG757" s="348">
        <v>73.395700000000005</v>
      </c>
      <c r="BH757" s="348">
        <v>19.649699999999999</v>
      </c>
      <c r="BI757" s="348">
        <v>5.0167299999999999</v>
      </c>
      <c r="BJ757" s="348">
        <v>1.93787</v>
      </c>
      <c r="BK757" s="373"/>
      <c r="BL757" s="372" t="s">
        <v>1218</v>
      </c>
      <c r="BM757" s="372" t="s">
        <v>4087</v>
      </c>
      <c r="BN757" s="372" t="s">
        <v>4088</v>
      </c>
      <c r="BO757" s="372" t="s">
        <v>4089</v>
      </c>
      <c r="BP757" s="372" t="s">
        <v>4090</v>
      </c>
      <c r="BQ757" s="373"/>
      <c r="BR757" s="354" t="s">
        <v>555</v>
      </c>
    </row>
    <row r="758" spans="1:70" s="428" customFormat="1" x14ac:dyDescent="0.25">
      <c r="A758" s="885" t="s">
        <v>93</v>
      </c>
      <c r="B758" s="402"/>
      <c r="C758" s="724"/>
      <c r="D758" s="402"/>
      <c r="E758" s="403"/>
      <c r="F758" s="402"/>
      <c r="G758" s="404"/>
      <c r="H758" s="406"/>
      <c r="I758" s="405">
        <v>1.0754999999999999</v>
      </c>
      <c r="J758" s="405">
        <v>-0.2303</v>
      </c>
      <c r="K758" s="405">
        <v>8.2691999999999997</v>
      </c>
      <c r="L758" s="405">
        <v>-0.52639999999999998</v>
      </c>
      <c r="M758" s="405">
        <v>-2.1673</v>
      </c>
      <c r="N758" s="407">
        <v>-0.55089999999999995</v>
      </c>
      <c r="O758" s="405" t="s">
        <v>430</v>
      </c>
      <c r="P758" s="405" t="s">
        <v>430</v>
      </c>
      <c r="Q758" s="405" t="s">
        <v>430</v>
      </c>
      <c r="R758" s="405" t="s">
        <v>430</v>
      </c>
      <c r="S758" s="405">
        <v>11.0863</v>
      </c>
      <c r="T758" s="405">
        <v>-4.0720000000000001</v>
      </c>
      <c r="U758" s="405">
        <v>2.1440999999999999</v>
      </c>
      <c r="V758" s="405">
        <v>-4.0232000000000001</v>
      </c>
      <c r="W758" s="405">
        <v>11.0863</v>
      </c>
      <c r="X758" s="405">
        <v>-9.07</v>
      </c>
      <c r="Y758" s="406"/>
      <c r="Z758" s="403">
        <v>2</v>
      </c>
      <c r="AA758" s="403">
        <v>2</v>
      </c>
      <c r="AB758" s="403">
        <v>2</v>
      </c>
      <c r="AC758" s="403">
        <v>1</v>
      </c>
      <c r="AD758" s="403">
        <v>1</v>
      </c>
      <c r="AE758" s="403">
        <v>1</v>
      </c>
      <c r="AF758" s="403">
        <v>0</v>
      </c>
      <c r="AG758" s="403">
        <v>0</v>
      </c>
      <c r="AH758" s="403">
        <v>0</v>
      </c>
      <c r="AI758" s="403">
        <v>0</v>
      </c>
      <c r="AJ758" s="403">
        <v>2</v>
      </c>
      <c r="AK758" s="403">
        <v>1</v>
      </c>
      <c r="AL758" s="403">
        <v>1</v>
      </c>
      <c r="AM758" s="403">
        <v>1</v>
      </c>
      <c r="AN758" s="403">
        <v>2</v>
      </c>
      <c r="AO758" s="402"/>
      <c r="AP758" s="405" t="s">
        <v>430</v>
      </c>
      <c r="AQ758" s="405" t="s">
        <v>430</v>
      </c>
      <c r="AR758" s="405" t="s">
        <v>430</v>
      </c>
      <c r="AS758" s="405" t="s">
        <v>430</v>
      </c>
      <c r="AT758" s="405">
        <v>0.57999999999999996</v>
      </c>
      <c r="AU758" s="408"/>
      <c r="AV758" s="403">
        <v>0</v>
      </c>
      <c r="AW758" s="403">
        <v>0</v>
      </c>
      <c r="AX758" s="403">
        <v>0</v>
      </c>
      <c r="AY758" s="403">
        <v>0</v>
      </c>
      <c r="AZ758" s="403">
        <v>1</v>
      </c>
      <c r="BA758" s="409"/>
      <c r="BB758" s="405"/>
      <c r="BC758" s="410"/>
      <c r="BD758" s="410"/>
      <c r="BE758" s="410"/>
      <c r="BF758" s="406"/>
      <c r="BG758" s="405"/>
      <c r="BH758" s="405"/>
      <c r="BI758" s="405"/>
      <c r="BJ758" s="405"/>
      <c r="BK758" s="402"/>
      <c r="BL758" s="401"/>
      <c r="BM758" s="401"/>
      <c r="BN758" s="401"/>
      <c r="BO758" s="401"/>
      <c r="BP758" s="401"/>
      <c r="BQ758" s="402"/>
      <c r="BR758" s="411"/>
    </row>
    <row r="759" spans="1:70" s="428" customFormat="1" x14ac:dyDescent="0.25">
      <c r="A759" s="886" t="s">
        <v>94</v>
      </c>
      <c r="B759" s="373"/>
      <c r="C759" s="719"/>
      <c r="D759" s="373"/>
      <c r="E759" s="346"/>
      <c r="F759" s="373"/>
      <c r="G759" s="347"/>
      <c r="H759" s="374"/>
      <c r="I759" s="348">
        <v>1.0929</v>
      </c>
      <c r="J759" s="348">
        <v>2.46E-2</v>
      </c>
      <c r="K759" s="348">
        <v>8.5968999999999998</v>
      </c>
      <c r="L759" s="348">
        <v>-0.52639999999999998</v>
      </c>
      <c r="M759" s="348">
        <v>-2.1673</v>
      </c>
      <c r="N759" s="350">
        <v>-0.55089999999999995</v>
      </c>
      <c r="O759" s="348" t="s">
        <v>430</v>
      </c>
      <c r="P759" s="348" t="s">
        <v>430</v>
      </c>
      <c r="Q759" s="348" t="s">
        <v>430</v>
      </c>
      <c r="R759" s="348" t="s">
        <v>430</v>
      </c>
      <c r="S759" s="348">
        <v>11.6898</v>
      </c>
      <c r="T759" s="348">
        <v>-4.0720000000000001</v>
      </c>
      <c r="U759" s="348">
        <v>2.1440999999999999</v>
      </c>
      <c r="V759" s="348">
        <v>-4.0232000000000001</v>
      </c>
      <c r="W759" s="348">
        <v>11.6898</v>
      </c>
      <c r="X759" s="348">
        <v>-2.5840000000000001</v>
      </c>
      <c r="Y759" s="374"/>
      <c r="Z759" s="346"/>
      <c r="AA759" s="346"/>
      <c r="AB759" s="346"/>
      <c r="AC759" s="346"/>
      <c r="AD759" s="346"/>
      <c r="AE759" s="346"/>
      <c r="AF759" s="346"/>
      <c r="AG759" s="346"/>
      <c r="AH759" s="346"/>
      <c r="AI759" s="346"/>
      <c r="AJ759" s="346"/>
      <c r="AK759" s="346"/>
      <c r="AL759" s="346"/>
      <c r="AM759" s="346"/>
      <c r="AN759" s="346"/>
      <c r="AO759" s="373"/>
      <c r="AP759" s="348" t="s">
        <v>430</v>
      </c>
      <c r="AQ759" s="348" t="s">
        <v>430</v>
      </c>
      <c r="AR759" s="348" t="s">
        <v>430</v>
      </c>
      <c r="AS759" s="348" t="s">
        <v>430</v>
      </c>
      <c r="AT759" s="348">
        <v>0.57999999999999996</v>
      </c>
      <c r="AU759" s="351"/>
      <c r="AV759" s="346"/>
      <c r="AW759" s="346"/>
      <c r="AX759" s="346"/>
      <c r="AY759" s="346"/>
      <c r="AZ759" s="346"/>
      <c r="BA759" s="362"/>
      <c r="BB759" s="348"/>
      <c r="BC759" s="375"/>
      <c r="BD759" s="375"/>
      <c r="BE759" s="375"/>
      <c r="BF759" s="374"/>
      <c r="BG759" s="348"/>
      <c r="BH759" s="348"/>
      <c r="BI759" s="348"/>
      <c r="BJ759" s="348"/>
      <c r="BK759" s="373"/>
      <c r="BL759" s="372"/>
      <c r="BM759" s="372"/>
      <c r="BN759" s="372"/>
      <c r="BO759" s="372"/>
      <c r="BP759" s="372"/>
      <c r="BQ759" s="373"/>
      <c r="BR759" s="354"/>
    </row>
    <row r="760" spans="1:70" s="428" customFormat="1" x14ac:dyDescent="0.25">
      <c r="A760" s="886" t="s">
        <v>95</v>
      </c>
      <c r="B760" s="373"/>
      <c r="C760" s="719"/>
      <c r="D760" s="373"/>
      <c r="E760" s="346"/>
      <c r="F760" s="373"/>
      <c r="G760" s="347"/>
      <c r="H760" s="374"/>
      <c r="I760" s="348">
        <v>1.0581</v>
      </c>
      <c r="J760" s="348">
        <v>-0.48509999999999998</v>
      </c>
      <c r="K760" s="348">
        <v>7.9413999999999998</v>
      </c>
      <c r="L760" s="348">
        <v>-0.52639999999999998</v>
      </c>
      <c r="M760" s="348">
        <v>-2.1673</v>
      </c>
      <c r="N760" s="350">
        <v>-0.55089999999999995</v>
      </c>
      <c r="O760" s="348" t="s">
        <v>430</v>
      </c>
      <c r="P760" s="348" t="s">
        <v>430</v>
      </c>
      <c r="Q760" s="348" t="s">
        <v>430</v>
      </c>
      <c r="R760" s="348" t="s">
        <v>430</v>
      </c>
      <c r="S760" s="348">
        <v>10.482799999999999</v>
      </c>
      <c r="T760" s="348">
        <v>-4.0720000000000001</v>
      </c>
      <c r="U760" s="348">
        <v>2.1440999999999999</v>
      </c>
      <c r="V760" s="348">
        <v>-4.0232000000000001</v>
      </c>
      <c r="W760" s="348">
        <v>10.482799999999999</v>
      </c>
      <c r="X760" s="348">
        <v>-15.555999999999999</v>
      </c>
      <c r="Y760" s="374"/>
      <c r="Z760" s="346"/>
      <c r="AA760" s="346"/>
      <c r="AB760" s="346"/>
      <c r="AC760" s="346"/>
      <c r="AD760" s="346"/>
      <c r="AE760" s="346"/>
      <c r="AF760" s="346"/>
      <c r="AG760" s="346"/>
      <c r="AH760" s="346"/>
      <c r="AI760" s="346"/>
      <c r="AJ760" s="346"/>
      <c r="AK760" s="346"/>
      <c r="AL760" s="346"/>
      <c r="AM760" s="346"/>
      <c r="AN760" s="346"/>
      <c r="AO760" s="373"/>
      <c r="AP760" s="348" t="s">
        <v>430</v>
      </c>
      <c r="AQ760" s="348" t="s">
        <v>430</v>
      </c>
      <c r="AR760" s="348" t="s">
        <v>430</v>
      </c>
      <c r="AS760" s="348" t="s">
        <v>430</v>
      </c>
      <c r="AT760" s="348">
        <v>0.57999999999999996</v>
      </c>
      <c r="AU760" s="351"/>
      <c r="AV760" s="346"/>
      <c r="AW760" s="346"/>
      <c r="AX760" s="346"/>
      <c r="AY760" s="346"/>
      <c r="AZ760" s="346"/>
      <c r="BA760" s="362"/>
      <c r="BB760" s="348"/>
      <c r="BC760" s="375"/>
      <c r="BD760" s="375"/>
      <c r="BE760" s="375"/>
      <c r="BF760" s="374"/>
      <c r="BG760" s="348"/>
      <c r="BH760" s="348"/>
      <c r="BI760" s="348"/>
      <c r="BJ760" s="348"/>
      <c r="BK760" s="373"/>
      <c r="BL760" s="372"/>
      <c r="BM760" s="372"/>
      <c r="BN760" s="372"/>
      <c r="BO760" s="372"/>
      <c r="BP760" s="372"/>
      <c r="BQ760" s="373"/>
      <c r="BR760" s="354"/>
    </row>
    <row r="761" spans="1:70" s="428" customFormat="1" x14ac:dyDescent="0.25">
      <c r="A761" s="887" t="s">
        <v>96</v>
      </c>
      <c r="B761" s="413"/>
      <c r="C761" s="725"/>
      <c r="D761" s="413"/>
      <c r="E761" s="414"/>
      <c r="F761" s="413"/>
      <c r="G761" s="415"/>
      <c r="H761" s="417"/>
      <c r="I761" s="416">
        <v>1.0754999999999999</v>
      </c>
      <c r="J761" s="416">
        <v>-0.23025000000000001</v>
      </c>
      <c r="K761" s="416">
        <v>8.2691499999999998</v>
      </c>
      <c r="L761" s="416">
        <v>-0.52639999999999998</v>
      </c>
      <c r="M761" s="416">
        <v>-2.1673</v>
      </c>
      <c r="N761" s="418">
        <v>-0.55089999999999995</v>
      </c>
      <c r="O761" s="416" t="s">
        <v>430</v>
      </c>
      <c r="P761" s="416" t="s">
        <v>430</v>
      </c>
      <c r="Q761" s="416" t="s">
        <v>430</v>
      </c>
      <c r="R761" s="416" t="s">
        <v>430</v>
      </c>
      <c r="S761" s="416">
        <v>11.0863</v>
      </c>
      <c r="T761" s="416">
        <v>-4.0720000000000001</v>
      </c>
      <c r="U761" s="416">
        <v>2.1440999999999999</v>
      </c>
      <c r="V761" s="416">
        <v>-4.0232000000000001</v>
      </c>
      <c r="W761" s="416">
        <v>11.0863</v>
      </c>
      <c r="X761" s="416">
        <v>-9.07</v>
      </c>
      <c r="Y761" s="417"/>
      <c r="Z761" s="414"/>
      <c r="AA761" s="414"/>
      <c r="AB761" s="414"/>
      <c r="AC761" s="414"/>
      <c r="AD761" s="414"/>
      <c r="AE761" s="414"/>
      <c r="AF761" s="414"/>
      <c r="AG761" s="414"/>
      <c r="AH761" s="414"/>
      <c r="AI761" s="414"/>
      <c r="AJ761" s="414"/>
      <c r="AK761" s="414"/>
      <c r="AL761" s="414"/>
      <c r="AM761" s="414"/>
      <c r="AN761" s="414"/>
      <c r="AO761" s="413"/>
      <c r="AP761" s="416" t="s">
        <v>430</v>
      </c>
      <c r="AQ761" s="416" t="s">
        <v>430</v>
      </c>
      <c r="AR761" s="416" t="s">
        <v>430</v>
      </c>
      <c r="AS761" s="416" t="s">
        <v>430</v>
      </c>
      <c r="AT761" s="416">
        <v>0.57999999999999996</v>
      </c>
      <c r="AU761" s="419"/>
      <c r="AV761" s="414"/>
      <c r="AW761" s="414"/>
      <c r="AX761" s="414"/>
      <c r="AY761" s="414"/>
      <c r="AZ761" s="414"/>
      <c r="BA761" s="420"/>
      <c r="BB761" s="416"/>
      <c r="BC761" s="421"/>
      <c r="BD761" s="421"/>
      <c r="BE761" s="421"/>
      <c r="BF761" s="417"/>
      <c r="BG761" s="416"/>
      <c r="BH761" s="416"/>
      <c r="BI761" s="416"/>
      <c r="BJ761" s="416"/>
      <c r="BK761" s="413"/>
      <c r="BL761" s="412"/>
      <c r="BM761" s="412"/>
      <c r="BN761" s="412"/>
      <c r="BO761" s="412"/>
      <c r="BP761" s="412"/>
      <c r="BQ761" s="413"/>
      <c r="BR761" s="422"/>
    </row>
    <row r="762" spans="1:70" s="428" customFormat="1" ht="14.5" customHeight="1" x14ac:dyDescent="0.35">
      <c r="A762" s="874" t="s">
        <v>4091</v>
      </c>
      <c r="B762" s="862"/>
      <c r="C762" s="863"/>
      <c r="D762" s="862"/>
      <c r="E762" s="864"/>
      <c r="F762" s="862"/>
      <c r="G762" s="865"/>
      <c r="H762" s="867"/>
      <c r="I762" s="866"/>
      <c r="J762" s="866"/>
      <c r="K762" s="866"/>
      <c r="L762" s="866"/>
      <c r="M762" s="866"/>
      <c r="N762" s="868"/>
      <c r="O762" s="866"/>
      <c r="P762" s="866"/>
      <c r="Q762" s="866"/>
      <c r="R762" s="866"/>
      <c r="S762" s="866"/>
      <c r="T762" s="866"/>
      <c r="U762" s="866"/>
      <c r="V762" s="866"/>
      <c r="W762" s="866"/>
      <c r="X762" s="866"/>
      <c r="Y762" s="867"/>
      <c r="Z762" s="864"/>
      <c r="AA762" s="864"/>
      <c r="AB762" s="864"/>
      <c r="AC762" s="864"/>
      <c r="AD762" s="864"/>
      <c r="AE762" s="864"/>
      <c r="AF762" s="864"/>
      <c r="AG762" s="864"/>
      <c r="AH762" s="864"/>
      <c r="AI762" s="864"/>
      <c r="AJ762" s="864"/>
      <c r="AK762" s="864"/>
      <c r="AL762" s="864"/>
      <c r="AM762" s="864"/>
      <c r="AN762" s="864"/>
      <c r="AO762" s="862"/>
      <c r="AP762" s="866"/>
      <c r="AQ762" s="866"/>
      <c r="AR762" s="866"/>
      <c r="AS762" s="866"/>
      <c r="AT762" s="866"/>
      <c r="AU762" s="869"/>
      <c r="AV762" s="864"/>
      <c r="AW762" s="864"/>
      <c r="AX762" s="864"/>
      <c r="AY762" s="864"/>
      <c r="AZ762" s="864"/>
      <c r="BA762" s="870"/>
      <c r="BB762" s="866"/>
      <c r="BC762" s="871"/>
      <c r="BD762" s="871"/>
      <c r="BE762" s="871"/>
      <c r="BF762" s="867"/>
      <c r="BG762" s="866"/>
      <c r="BH762" s="866"/>
      <c r="BI762" s="866"/>
      <c r="BJ762" s="866"/>
      <c r="BK762" s="862"/>
      <c r="BL762" s="872"/>
      <c r="BM762" s="872"/>
      <c r="BN762" s="872"/>
      <c r="BO762" s="872"/>
      <c r="BP762" s="872"/>
      <c r="BQ762" s="862"/>
      <c r="BR762" s="873"/>
    </row>
    <row r="763" spans="1:70" s="428" customFormat="1" x14ac:dyDescent="0.25">
      <c r="A763" s="345" t="s">
        <v>4092</v>
      </c>
      <c r="B763" s="373"/>
      <c r="C763" s="719">
        <v>43153</v>
      </c>
      <c r="D763" s="373"/>
      <c r="E763" s="346">
        <v>973.50300000000004</v>
      </c>
      <c r="F763" s="373"/>
      <c r="G763" s="347">
        <v>31.045999999999999</v>
      </c>
      <c r="H763" s="374"/>
      <c r="I763" s="348">
        <v>1.6944999999999999</v>
      </c>
      <c r="J763" s="348">
        <v>3.6172</v>
      </c>
      <c r="K763" s="348">
        <v>17.209099999999999</v>
      </c>
      <c r="L763" s="348">
        <v>17.55</v>
      </c>
      <c r="M763" s="348">
        <v>4.6105</v>
      </c>
      <c r="N763" s="350">
        <v>21.494399999999999</v>
      </c>
      <c r="O763" s="348">
        <v>10.832599999999999</v>
      </c>
      <c r="P763" s="348">
        <v>22.3108</v>
      </c>
      <c r="Q763" s="348">
        <v>14.940899999999999</v>
      </c>
      <c r="R763" s="348" t="s">
        <v>430</v>
      </c>
      <c r="S763" s="348">
        <v>20.9998</v>
      </c>
      <c r="T763" s="348">
        <v>6.6102999999999996</v>
      </c>
      <c r="U763" s="348">
        <v>6.6646000000000001</v>
      </c>
      <c r="V763" s="348">
        <v>9.4167000000000005</v>
      </c>
      <c r="W763" s="348">
        <v>20.9998</v>
      </c>
      <c r="X763" s="348">
        <v>14.8527</v>
      </c>
      <c r="Y763" s="374"/>
      <c r="Z763" s="346">
        <v>1</v>
      </c>
      <c r="AA763" s="346">
        <v>1</v>
      </c>
      <c r="AB763" s="346">
        <v>1</v>
      </c>
      <c r="AC763" s="346">
        <v>1</v>
      </c>
      <c r="AD763" s="346">
        <v>1</v>
      </c>
      <c r="AE763" s="346">
        <v>1</v>
      </c>
      <c r="AF763" s="346">
        <v>1</v>
      </c>
      <c r="AG763" s="346">
        <v>1</v>
      </c>
      <c r="AH763" s="346">
        <v>1</v>
      </c>
      <c r="AI763" s="346" t="s">
        <v>430</v>
      </c>
      <c r="AJ763" s="346">
        <v>1</v>
      </c>
      <c r="AK763" s="346">
        <v>1</v>
      </c>
      <c r="AL763" s="346">
        <v>1</v>
      </c>
      <c r="AM763" s="346">
        <v>1</v>
      </c>
      <c r="AN763" s="346">
        <v>1</v>
      </c>
      <c r="AO763" s="373"/>
      <c r="AP763" s="348" t="s">
        <v>430</v>
      </c>
      <c r="AQ763" s="348">
        <v>17.68</v>
      </c>
      <c r="AR763" s="348">
        <v>14.52</v>
      </c>
      <c r="AS763" s="348">
        <v>13.85</v>
      </c>
      <c r="AT763" s="348">
        <v>21.89</v>
      </c>
      <c r="AU763" s="351"/>
      <c r="AV763" s="346" t="s">
        <v>430</v>
      </c>
      <c r="AW763" s="346">
        <v>1</v>
      </c>
      <c r="AX763" s="346">
        <v>1</v>
      </c>
      <c r="AY763" s="346">
        <v>1</v>
      </c>
      <c r="AZ763" s="346">
        <v>1</v>
      </c>
      <c r="BA763" s="362"/>
      <c r="BB763" s="348">
        <v>20.576607160025699</v>
      </c>
      <c r="BC763" s="375">
        <v>0.94591100390688299</v>
      </c>
      <c r="BD763" s="375">
        <v>7.0143054778659203E-2</v>
      </c>
      <c r="BE763" s="375">
        <v>0.30415412681264198</v>
      </c>
      <c r="BF763" s="374"/>
      <c r="BG763" s="348">
        <v>16.6144</v>
      </c>
      <c r="BH763" s="348">
        <v>20.793399999999998</v>
      </c>
      <c r="BI763" s="348">
        <v>60.0242</v>
      </c>
      <c r="BJ763" s="348">
        <v>2.5680000000000001</v>
      </c>
      <c r="BK763" s="373"/>
      <c r="BL763" s="372" t="s">
        <v>3793</v>
      </c>
      <c r="BM763" s="372" t="s">
        <v>1362</v>
      </c>
      <c r="BN763" s="372" t="s">
        <v>3794</v>
      </c>
      <c r="BO763" s="372" t="s">
        <v>3795</v>
      </c>
      <c r="BP763" s="372" t="s">
        <v>3796</v>
      </c>
      <c r="BQ763" s="373"/>
      <c r="BR763" s="354" t="s">
        <v>3797</v>
      </c>
    </row>
    <row r="764" spans="1:70" s="428" customFormat="1" x14ac:dyDescent="0.25">
      <c r="A764" s="885" t="s">
        <v>93</v>
      </c>
      <c r="B764" s="402"/>
      <c r="C764" s="724"/>
      <c r="D764" s="402"/>
      <c r="E764" s="403"/>
      <c r="F764" s="402"/>
      <c r="G764" s="404"/>
      <c r="H764" s="406"/>
      <c r="I764" s="405">
        <v>1.6944999999999999</v>
      </c>
      <c r="J764" s="405">
        <v>3.6172</v>
      </c>
      <c r="K764" s="405">
        <v>17.209099999999999</v>
      </c>
      <c r="L764" s="405">
        <v>17.55</v>
      </c>
      <c r="M764" s="405">
        <v>4.6105</v>
      </c>
      <c r="N764" s="407">
        <v>21.494399999999999</v>
      </c>
      <c r="O764" s="405">
        <v>10.832599999999999</v>
      </c>
      <c r="P764" s="405">
        <v>22.3108</v>
      </c>
      <c r="Q764" s="405">
        <v>14.940899999999999</v>
      </c>
      <c r="R764" s="405" t="s">
        <v>430</v>
      </c>
      <c r="S764" s="405">
        <v>20.9998</v>
      </c>
      <c r="T764" s="405">
        <v>6.6102999999999996</v>
      </c>
      <c r="U764" s="405">
        <v>6.6646000000000001</v>
      </c>
      <c r="V764" s="405">
        <v>9.4167000000000005</v>
      </c>
      <c r="W764" s="405">
        <v>20.9998</v>
      </c>
      <c r="X764" s="405">
        <v>14.8527</v>
      </c>
      <c r="Y764" s="406"/>
      <c r="Z764" s="403">
        <v>1</v>
      </c>
      <c r="AA764" s="403">
        <v>1</v>
      </c>
      <c r="AB764" s="403">
        <v>1</v>
      </c>
      <c r="AC764" s="403">
        <v>1</v>
      </c>
      <c r="AD764" s="403">
        <v>1</v>
      </c>
      <c r="AE764" s="403">
        <v>1</v>
      </c>
      <c r="AF764" s="403">
        <v>1</v>
      </c>
      <c r="AG764" s="403">
        <v>1</v>
      </c>
      <c r="AH764" s="403">
        <v>1</v>
      </c>
      <c r="AI764" s="403">
        <v>0</v>
      </c>
      <c r="AJ764" s="403">
        <v>1</v>
      </c>
      <c r="AK764" s="403">
        <v>1</v>
      </c>
      <c r="AL764" s="403">
        <v>1</v>
      </c>
      <c r="AM764" s="403">
        <v>1</v>
      </c>
      <c r="AN764" s="403">
        <v>1</v>
      </c>
      <c r="AO764" s="402"/>
      <c r="AP764" s="405" t="s">
        <v>430</v>
      </c>
      <c r="AQ764" s="405">
        <v>17.68</v>
      </c>
      <c r="AR764" s="405">
        <v>14.52</v>
      </c>
      <c r="AS764" s="405">
        <v>13.85</v>
      </c>
      <c r="AT764" s="405">
        <v>21.89</v>
      </c>
      <c r="AU764" s="408"/>
      <c r="AV764" s="403">
        <v>0</v>
      </c>
      <c r="AW764" s="403">
        <v>1</v>
      </c>
      <c r="AX764" s="403">
        <v>1</v>
      </c>
      <c r="AY764" s="403">
        <v>1</v>
      </c>
      <c r="AZ764" s="403">
        <v>1</v>
      </c>
      <c r="BA764" s="409"/>
      <c r="BB764" s="405"/>
      <c r="BC764" s="410"/>
      <c r="BD764" s="410"/>
      <c r="BE764" s="410"/>
      <c r="BF764" s="406"/>
      <c r="BG764" s="405"/>
      <c r="BH764" s="405"/>
      <c r="BI764" s="405"/>
      <c r="BJ764" s="405"/>
      <c r="BK764" s="402"/>
      <c r="BL764" s="401"/>
      <c r="BM764" s="401"/>
      <c r="BN764" s="401"/>
      <c r="BO764" s="401"/>
      <c r="BP764" s="401"/>
      <c r="BQ764" s="402"/>
      <c r="BR764" s="411"/>
    </row>
    <row r="765" spans="1:70" s="428" customFormat="1" x14ac:dyDescent="0.25">
      <c r="A765" s="886" t="s">
        <v>94</v>
      </c>
      <c r="B765" s="373"/>
      <c r="C765" s="719"/>
      <c r="D765" s="373"/>
      <c r="E765" s="346"/>
      <c r="F765" s="373"/>
      <c r="G765" s="347"/>
      <c r="H765" s="374"/>
      <c r="I765" s="348">
        <v>1.6944999999999999</v>
      </c>
      <c r="J765" s="348">
        <v>3.6172</v>
      </c>
      <c r="K765" s="348">
        <v>17.209099999999999</v>
      </c>
      <c r="L765" s="348">
        <v>17.55</v>
      </c>
      <c r="M765" s="348">
        <v>4.6105</v>
      </c>
      <c r="N765" s="350">
        <v>21.494399999999999</v>
      </c>
      <c r="O765" s="348">
        <v>10.832599999999999</v>
      </c>
      <c r="P765" s="348">
        <v>22.3108</v>
      </c>
      <c r="Q765" s="348">
        <v>14.940899999999999</v>
      </c>
      <c r="R765" s="348" t="s">
        <v>430</v>
      </c>
      <c r="S765" s="348">
        <v>20.9998</v>
      </c>
      <c r="T765" s="348">
        <v>6.6102999999999996</v>
      </c>
      <c r="U765" s="348">
        <v>6.6646000000000001</v>
      </c>
      <c r="V765" s="348">
        <v>9.4167000000000005</v>
      </c>
      <c r="W765" s="348">
        <v>20.9998</v>
      </c>
      <c r="X765" s="348">
        <v>14.8527</v>
      </c>
      <c r="Y765" s="374"/>
      <c r="Z765" s="346"/>
      <c r="AA765" s="346"/>
      <c r="AB765" s="346"/>
      <c r="AC765" s="346"/>
      <c r="AD765" s="346"/>
      <c r="AE765" s="346"/>
      <c r="AF765" s="346"/>
      <c r="AG765" s="346"/>
      <c r="AH765" s="346"/>
      <c r="AI765" s="346"/>
      <c r="AJ765" s="346"/>
      <c r="AK765" s="346"/>
      <c r="AL765" s="346"/>
      <c r="AM765" s="346"/>
      <c r="AN765" s="346"/>
      <c r="AO765" s="373"/>
      <c r="AP765" s="348" t="s">
        <v>430</v>
      </c>
      <c r="AQ765" s="348">
        <v>17.68</v>
      </c>
      <c r="AR765" s="348">
        <v>14.52</v>
      </c>
      <c r="AS765" s="348">
        <v>13.85</v>
      </c>
      <c r="AT765" s="348">
        <v>21.89</v>
      </c>
      <c r="AU765" s="351"/>
      <c r="AV765" s="346"/>
      <c r="AW765" s="346"/>
      <c r="AX765" s="346"/>
      <c r="AY765" s="346"/>
      <c r="AZ765" s="346"/>
      <c r="BA765" s="362"/>
      <c r="BB765" s="348"/>
      <c r="BC765" s="375"/>
      <c r="BD765" s="375"/>
      <c r="BE765" s="375"/>
      <c r="BF765" s="374"/>
      <c r="BG765" s="348"/>
      <c r="BH765" s="348"/>
      <c r="BI765" s="348"/>
      <c r="BJ765" s="348"/>
      <c r="BK765" s="373"/>
      <c r="BL765" s="372"/>
      <c r="BM765" s="372"/>
      <c r="BN765" s="372"/>
      <c r="BO765" s="372"/>
      <c r="BP765" s="372"/>
      <c r="BQ765" s="373"/>
      <c r="BR765" s="354"/>
    </row>
    <row r="766" spans="1:70" s="428" customFormat="1" x14ac:dyDescent="0.25">
      <c r="A766" s="886" t="s">
        <v>95</v>
      </c>
      <c r="B766" s="373"/>
      <c r="C766" s="719"/>
      <c r="D766" s="373"/>
      <c r="E766" s="346"/>
      <c r="F766" s="373"/>
      <c r="G766" s="347"/>
      <c r="H766" s="374"/>
      <c r="I766" s="348">
        <v>1.6944999999999999</v>
      </c>
      <c r="J766" s="348">
        <v>3.6172</v>
      </c>
      <c r="K766" s="348">
        <v>17.209099999999999</v>
      </c>
      <c r="L766" s="348">
        <v>17.55</v>
      </c>
      <c r="M766" s="348">
        <v>4.6105</v>
      </c>
      <c r="N766" s="350">
        <v>21.494399999999999</v>
      </c>
      <c r="O766" s="348">
        <v>10.832599999999999</v>
      </c>
      <c r="P766" s="348">
        <v>22.3108</v>
      </c>
      <c r="Q766" s="348">
        <v>14.940899999999999</v>
      </c>
      <c r="R766" s="348" t="s">
        <v>430</v>
      </c>
      <c r="S766" s="348">
        <v>20.9998</v>
      </c>
      <c r="T766" s="348">
        <v>6.6102999999999996</v>
      </c>
      <c r="U766" s="348">
        <v>6.6646000000000001</v>
      </c>
      <c r="V766" s="348">
        <v>9.4167000000000005</v>
      </c>
      <c r="W766" s="348">
        <v>20.9998</v>
      </c>
      <c r="X766" s="348">
        <v>14.8527</v>
      </c>
      <c r="Y766" s="374"/>
      <c r="Z766" s="346"/>
      <c r="AA766" s="346"/>
      <c r="AB766" s="346"/>
      <c r="AC766" s="346"/>
      <c r="AD766" s="346"/>
      <c r="AE766" s="346"/>
      <c r="AF766" s="346"/>
      <c r="AG766" s="346"/>
      <c r="AH766" s="346"/>
      <c r="AI766" s="346"/>
      <c r="AJ766" s="346"/>
      <c r="AK766" s="346"/>
      <c r="AL766" s="346"/>
      <c r="AM766" s="346"/>
      <c r="AN766" s="346"/>
      <c r="AO766" s="373"/>
      <c r="AP766" s="348" t="s">
        <v>430</v>
      </c>
      <c r="AQ766" s="348">
        <v>17.68</v>
      </c>
      <c r="AR766" s="348">
        <v>14.52</v>
      </c>
      <c r="AS766" s="348">
        <v>13.85</v>
      </c>
      <c r="AT766" s="348">
        <v>21.89</v>
      </c>
      <c r="AU766" s="351"/>
      <c r="AV766" s="346"/>
      <c r="AW766" s="346"/>
      <c r="AX766" s="346"/>
      <c r="AY766" s="346"/>
      <c r="AZ766" s="346"/>
      <c r="BA766" s="362"/>
      <c r="BB766" s="348"/>
      <c r="BC766" s="375"/>
      <c r="BD766" s="375"/>
      <c r="BE766" s="375"/>
      <c r="BF766" s="374"/>
      <c r="BG766" s="348"/>
      <c r="BH766" s="348"/>
      <c r="BI766" s="348"/>
      <c r="BJ766" s="348"/>
      <c r="BK766" s="373"/>
      <c r="BL766" s="372"/>
      <c r="BM766" s="372"/>
      <c r="BN766" s="372"/>
      <c r="BO766" s="372"/>
      <c r="BP766" s="372"/>
      <c r="BQ766" s="373"/>
      <c r="BR766" s="354"/>
    </row>
    <row r="767" spans="1:70" s="428" customFormat="1" x14ac:dyDescent="0.25">
      <c r="A767" s="887" t="s">
        <v>96</v>
      </c>
      <c r="B767" s="413"/>
      <c r="C767" s="725"/>
      <c r="D767" s="413"/>
      <c r="E767" s="414"/>
      <c r="F767" s="413"/>
      <c r="G767" s="415"/>
      <c r="H767" s="417"/>
      <c r="I767" s="416">
        <v>1.6944999999999999</v>
      </c>
      <c r="J767" s="416">
        <v>3.6172</v>
      </c>
      <c r="K767" s="416">
        <v>17.209099999999999</v>
      </c>
      <c r="L767" s="416">
        <v>17.55</v>
      </c>
      <c r="M767" s="416">
        <v>4.6105</v>
      </c>
      <c r="N767" s="418">
        <v>21.494399999999999</v>
      </c>
      <c r="O767" s="416">
        <v>10.832599999999999</v>
      </c>
      <c r="P767" s="416">
        <v>22.3108</v>
      </c>
      <c r="Q767" s="416">
        <v>14.940899999999999</v>
      </c>
      <c r="R767" s="416" t="s">
        <v>430</v>
      </c>
      <c r="S767" s="416">
        <v>20.9998</v>
      </c>
      <c r="T767" s="416">
        <v>6.6102999999999996</v>
      </c>
      <c r="U767" s="416">
        <v>6.6646000000000001</v>
      </c>
      <c r="V767" s="416">
        <v>9.4167000000000005</v>
      </c>
      <c r="W767" s="416">
        <v>20.9998</v>
      </c>
      <c r="X767" s="416">
        <v>14.8527</v>
      </c>
      <c r="Y767" s="417"/>
      <c r="Z767" s="414"/>
      <c r="AA767" s="414"/>
      <c r="AB767" s="414"/>
      <c r="AC767" s="414"/>
      <c r="AD767" s="414"/>
      <c r="AE767" s="414"/>
      <c r="AF767" s="414"/>
      <c r="AG767" s="414"/>
      <c r="AH767" s="414"/>
      <c r="AI767" s="414"/>
      <c r="AJ767" s="414"/>
      <c r="AK767" s="414"/>
      <c r="AL767" s="414"/>
      <c r="AM767" s="414"/>
      <c r="AN767" s="414"/>
      <c r="AO767" s="413"/>
      <c r="AP767" s="416" t="s">
        <v>430</v>
      </c>
      <c r="AQ767" s="416">
        <v>17.68</v>
      </c>
      <c r="AR767" s="416">
        <v>14.52</v>
      </c>
      <c r="AS767" s="416">
        <v>13.85</v>
      </c>
      <c r="AT767" s="416">
        <v>21.89</v>
      </c>
      <c r="AU767" s="419"/>
      <c r="AV767" s="414"/>
      <c r="AW767" s="414"/>
      <c r="AX767" s="414"/>
      <c r="AY767" s="414"/>
      <c r="AZ767" s="414"/>
      <c r="BA767" s="420"/>
      <c r="BB767" s="416"/>
      <c r="BC767" s="421"/>
      <c r="BD767" s="421"/>
      <c r="BE767" s="421"/>
      <c r="BF767" s="417"/>
      <c r="BG767" s="416"/>
      <c r="BH767" s="416"/>
      <c r="BI767" s="416"/>
      <c r="BJ767" s="416"/>
      <c r="BK767" s="413"/>
      <c r="BL767" s="412"/>
      <c r="BM767" s="412"/>
      <c r="BN767" s="412"/>
      <c r="BO767" s="412"/>
      <c r="BP767" s="412"/>
      <c r="BQ767" s="413"/>
      <c r="BR767" s="422"/>
    </row>
    <row r="768" spans="1:70" s="428" customFormat="1" ht="14.5" customHeight="1" x14ac:dyDescent="0.35">
      <c r="A768" s="874" t="s">
        <v>4093</v>
      </c>
      <c r="B768" s="862"/>
      <c r="C768" s="863"/>
      <c r="D768" s="862"/>
      <c r="E768" s="864"/>
      <c r="F768" s="862"/>
      <c r="G768" s="865"/>
      <c r="H768" s="867"/>
      <c r="I768" s="866"/>
      <c r="J768" s="866"/>
      <c r="K768" s="866"/>
      <c r="L768" s="866"/>
      <c r="M768" s="866"/>
      <c r="N768" s="868"/>
      <c r="O768" s="866"/>
      <c r="P768" s="866"/>
      <c r="Q768" s="866"/>
      <c r="R768" s="866"/>
      <c r="S768" s="866"/>
      <c r="T768" s="866"/>
      <c r="U768" s="866"/>
      <c r="V768" s="866"/>
      <c r="W768" s="866"/>
      <c r="X768" s="866"/>
      <c r="Y768" s="867"/>
      <c r="Z768" s="864"/>
      <c r="AA768" s="864"/>
      <c r="AB768" s="864"/>
      <c r="AC768" s="864"/>
      <c r="AD768" s="864"/>
      <c r="AE768" s="864"/>
      <c r="AF768" s="864"/>
      <c r="AG768" s="864"/>
      <c r="AH768" s="864"/>
      <c r="AI768" s="864"/>
      <c r="AJ768" s="864"/>
      <c r="AK768" s="864"/>
      <c r="AL768" s="864"/>
      <c r="AM768" s="864"/>
      <c r="AN768" s="864"/>
      <c r="AO768" s="862"/>
      <c r="AP768" s="866"/>
      <c r="AQ768" s="866"/>
      <c r="AR768" s="866"/>
      <c r="AS768" s="866"/>
      <c r="AT768" s="866"/>
      <c r="AU768" s="869"/>
      <c r="AV768" s="864"/>
      <c r="AW768" s="864"/>
      <c r="AX768" s="864"/>
      <c r="AY768" s="864"/>
      <c r="AZ768" s="864"/>
      <c r="BA768" s="870"/>
      <c r="BB768" s="866"/>
      <c r="BC768" s="871"/>
      <c r="BD768" s="871"/>
      <c r="BE768" s="871"/>
      <c r="BF768" s="867"/>
      <c r="BG768" s="866"/>
      <c r="BH768" s="866"/>
      <c r="BI768" s="866"/>
      <c r="BJ768" s="866"/>
      <c r="BK768" s="862"/>
      <c r="BL768" s="872"/>
      <c r="BM768" s="872"/>
      <c r="BN768" s="872"/>
      <c r="BO768" s="872"/>
      <c r="BP768" s="872"/>
      <c r="BQ768" s="862"/>
      <c r="BR768" s="873"/>
    </row>
    <row r="769" spans="1:70" s="428" customFormat="1" x14ac:dyDescent="0.25">
      <c r="A769" s="345" t="s">
        <v>4094</v>
      </c>
      <c r="B769" s="373"/>
      <c r="C769" s="719">
        <v>45079</v>
      </c>
      <c r="D769" s="373"/>
      <c r="E769" s="346">
        <v>8935.7199999999993</v>
      </c>
      <c r="F769" s="373"/>
      <c r="G769" s="347">
        <v>27.352</v>
      </c>
      <c r="H769" s="374"/>
      <c r="I769" s="348">
        <v>1.18</v>
      </c>
      <c r="J769" s="348">
        <v>1.7219</v>
      </c>
      <c r="K769" s="348">
        <v>18.4377</v>
      </c>
      <c r="L769" s="348">
        <v>16.555199999999999</v>
      </c>
      <c r="M769" s="348">
        <v>7.7826000000000004</v>
      </c>
      <c r="N769" s="350">
        <v>31.839700000000001</v>
      </c>
      <c r="O769" s="348">
        <v>19.351900000000001</v>
      </c>
      <c r="P769" s="348" t="s">
        <v>430</v>
      </c>
      <c r="Q769" s="348" t="s">
        <v>430</v>
      </c>
      <c r="R769" s="348" t="s">
        <v>430</v>
      </c>
      <c r="S769" s="348">
        <v>21.688800000000001</v>
      </c>
      <c r="T769" s="348">
        <v>13.6541</v>
      </c>
      <c r="U769" s="348">
        <v>12.4717</v>
      </c>
      <c r="V769" s="348">
        <v>4.0355999999999996</v>
      </c>
      <c r="W769" s="348">
        <v>21.688800000000001</v>
      </c>
      <c r="X769" s="348">
        <v>41.407600000000002</v>
      </c>
      <c r="Y769" s="374"/>
      <c r="Z769" s="346">
        <v>1</v>
      </c>
      <c r="AA769" s="346">
        <v>1</v>
      </c>
      <c r="AB769" s="346">
        <v>1</v>
      </c>
      <c r="AC769" s="346">
        <v>1</v>
      </c>
      <c r="AD769" s="346">
        <v>1</v>
      </c>
      <c r="AE769" s="346">
        <v>1</v>
      </c>
      <c r="AF769" s="346">
        <v>1</v>
      </c>
      <c r="AG769" s="346" t="s">
        <v>430</v>
      </c>
      <c r="AH769" s="346" t="s">
        <v>430</v>
      </c>
      <c r="AI769" s="346" t="s">
        <v>430</v>
      </c>
      <c r="AJ769" s="346">
        <v>1</v>
      </c>
      <c r="AK769" s="346">
        <v>1</v>
      </c>
      <c r="AL769" s="346">
        <v>1</v>
      </c>
      <c r="AM769" s="346">
        <v>1</v>
      </c>
      <c r="AN769" s="346">
        <v>1</v>
      </c>
      <c r="AO769" s="373"/>
      <c r="AP769" s="348" t="s">
        <v>430</v>
      </c>
      <c r="AQ769" s="348" t="s">
        <v>430</v>
      </c>
      <c r="AR769" s="348" t="s">
        <v>430</v>
      </c>
      <c r="AS769" s="348" t="s">
        <v>430</v>
      </c>
      <c r="AT769" s="348">
        <v>25.7</v>
      </c>
      <c r="AU769" s="351"/>
      <c r="AV769" s="346" t="s">
        <v>430</v>
      </c>
      <c r="AW769" s="346" t="s">
        <v>430</v>
      </c>
      <c r="AX769" s="346" t="s">
        <v>430</v>
      </c>
      <c r="AY769" s="346" t="s">
        <v>430</v>
      </c>
      <c r="AZ769" s="346">
        <v>1</v>
      </c>
      <c r="BA769" s="362"/>
      <c r="BB769" s="348">
        <v>31.550071208945699</v>
      </c>
      <c r="BC769" s="375">
        <v>0.85765175276222005</v>
      </c>
      <c r="BD769" s="375">
        <v>8.8775281696223604E-2</v>
      </c>
      <c r="BE769" s="375">
        <v>-0.26156858706153702</v>
      </c>
      <c r="BF769" s="374"/>
      <c r="BG769" s="348">
        <v>50.376600000000003</v>
      </c>
      <c r="BH769" s="348">
        <v>19.769600000000001</v>
      </c>
      <c r="BI769" s="348">
        <v>25.964600000000001</v>
      </c>
      <c r="BJ769" s="348">
        <v>3.8892000000000002</v>
      </c>
      <c r="BK769" s="373"/>
      <c r="BL769" s="372" t="s">
        <v>3800</v>
      </c>
      <c r="BM769" s="372" t="s">
        <v>3801</v>
      </c>
      <c r="BN769" s="372" t="s">
        <v>3802</v>
      </c>
      <c r="BO769" s="372" t="s">
        <v>3803</v>
      </c>
      <c r="BP769" s="372" t="s">
        <v>3804</v>
      </c>
      <c r="BQ769" s="373"/>
      <c r="BR769" s="354" t="s">
        <v>443</v>
      </c>
    </row>
    <row r="770" spans="1:70" s="428" customFormat="1" x14ac:dyDescent="0.25">
      <c r="A770" s="885" t="s">
        <v>93</v>
      </c>
      <c r="B770" s="402"/>
      <c r="C770" s="724"/>
      <c r="D770" s="402"/>
      <c r="E770" s="403"/>
      <c r="F770" s="402"/>
      <c r="G770" s="404"/>
      <c r="H770" s="406"/>
      <c r="I770" s="405">
        <v>1.18</v>
      </c>
      <c r="J770" s="405">
        <v>1.7219</v>
      </c>
      <c r="K770" s="405">
        <v>18.4377</v>
      </c>
      <c r="L770" s="405">
        <v>16.555199999999999</v>
      </c>
      <c r="M770" s="405">
        <v>7.7826000000000004</v>
      </c>
      <c r="N770" s="407">
        <v>31.839700000000001</v>
      </c>
      <c r="O770" s="405">
        <v>19.351900000000001</v>
      </c>
      <c r="P770" s="405" t="s">
        <v>430</v>
      </c>
      <c r="Q770" s="405" t="s">
        <v>430</v>
      </c>
      <c r="R770" s="405" t="s">
        <v>430</v>
      </c>
      <c r="S770" s="405">
        <v>21.688800000000001</v>
      </c>
      <c r="T770" s="405">
        <v>13.6541</v>
      </c>
      <c r="U770" s="405">
        <v>12.4717</v>
      </c>
      <c r="V770" s="405">
        <v>4.0355999999999996</v>
      </c>
      <c r="W770" s="405">
        <v>21.688800000000001</v>
      </c>
      <c r="X770" s="405">
        <v>41.407600000000002</v>
      </c>
      <c r="Y770" s="406"/>
      <c r="Z770" s="403">
        <v>1</v>
      </c>
      <c r="AA770" s="403">
        <v>1</v>
      </c>
      <c r="AB770" s="403">
        <v>1</v>
      </c>
      <c r="AC770" s="403">
        <v>1</v>
      </c>
      <c r="AD770" s="403">
        <v>1</v>
      </c>
      <c r="AE770" s="403">
        <v>1</v>
      </c>
      <c r="AF770" s="403">
        <v>1</v>
      </c>
      <c r="AG770" s="403">
        <v>0</v>
      </c>
      <c r="AH770" s="403">
        <v>0</v>
      </c>
      <c r="AI770" s="403">
        <v>0</v>
      </c>
      <c r="AJ770" s="403">
        <v>1</v>
      </c>
      <c r="AK770" s="403">
        <v>1</v>
      </c>
      <c r="AL770" s="403">
        <v>1</v>
      </c>
      <c r="AM770" s="403">
        <v>1</v>
      </c>
      <c r="AN770" s="403">
        <v>1</v>
      </c>
      <c r="AO770" s="402"/>
      <c r="AP770" s="405" t="s">
        <v>430</v>
      </c>
      <c r="AQ770" s="405" t="s">
        <v>430</v>
      </c>
      <c r="AR770" s="405" t="s">
        <v>430</v>
      </c>
      <c r="AS770" s="405" t="s">
        <v>430</v>
      </c>
      <c r="AT770" s="405">
        <v>25.7</v>
      </c>
      <c r="AU770" s="408"/>
      <c r="AV770" s="403">
        <v>0</v>
      </c>
      <c r="AW770" s="403">
        <v>0</v>
      </c>
      <c r="AX770" s="403">
        <v>0</v>
      </c>
      <c r="AY770" s="403">
        <v>0</v>
      </c>
      <c r="AZ770" s="403">
        <v>1</v>
      </c>
      <c r="BA770" s="409"/>
      <c r="BB770" s="405"/>
      <c r="BC770" s="410"/>
      <c r="BD770" s="410"/>
      <c r="BE770" s="410"/>
      <c r="BF770" s="406"/>
      <c r="BG770" s="405"/>
      <c r="BH770" s="405"/>
      <c r="BI770" s="405"/>
      <c r="BJ770" s="405"/>
      <c r="BK770" s="402"/>
      <c r="BL770" s="401"/>
      <c r="BM770" s="401"/>
      <c r="BN770" s="401"/>
      <c r="BO770" s="401"/>
      <c r="BP770" s="401"/>
      <c r="BQ770" s="402"/>
      <c r="BR770" s="411"/>
    </row>
    <row r="771" spans="1:70" s="428" customFormat="1" x14ac:dyDescent="0.25">
      <c r="A771" s="886" t="s">
        <v>94</v>
      </c>
      <c r="B771" s="373"/>
      <c r="C771" s="719"/>
      <c r="D771" s="373"/>
      <c r="E771" s="346"/>
      <c r="F771" s="373"/>
      <c r="G771" s="347"/>
      <c r="H771" s="374"/>
      <c r="I771" s="348">
        <v>1.18</v>
      </c>
      <c r="J771" s="348">
        <v>1.7219</v>
      </c>
      <c r="K771" s="348">
        <v>18.4377</v>
      </c>
      <c r="L771" s="348">
        <v>16.555199999999999</v>
      </c>
      <c r="M771" s="348">
        <v>7.7826000000000004</v>
      </c>
      <c r="N771" s="350">
        <v>31.839700000000001</v>
      </c>
      <c r="O771" s="348">
        <v>19.351900000000001</v>
      </c>
      <c r="P771" s="348" t="s">
        <v>430</v>
      </c>
      <c r="Q771" s="348" t="s">
        <v>430</v>
      </c>
      <c r="R771" s="348" t="s">
        <v>430</v>
      </c>
      <c r="S771" s="348">
        <v>21.688800000000001</v>
      </c>
      <c r="T771" s="348">
        <v>13.6541</v>
      </c>
      <c r="U771" s="348">
        <v>12.4717</v>
      </c>
      <c r="V771" s="348">
        <v>4.0355999999999996</v>
      </c>
      <c r="W771" s="348">
        <v>21.688800000000001</v>
      </c>
      <c r="X771" s="348">
        <v>41.407600000000002</v>
      </c>
      <c r="Y771" s="374"/>
      <c r="Z771" s="346"/>
      <c r="AA771" s="346"/>
      <c r="AB771" s="346"/>
      <c r="AC771" s="346"/>
      <c r="AD771" s="346"/>
      <c r="AE771" s="346"/>
      <c r="AF771" s="346"/>
      <c r="AG771" s="346"/>
      <c r="AH771" s="346"/>
      <c r="AI771" s="346"/>
      <c r="AJ771" s="346"/>
      <c r="AK771" s="346"/>
      <c r="AL771" s="346"/>
      <c r="AM771" s="346"/>
      <c r="AN771" s="346"/>
      <c r="AO771" s="373"/>
      <c r="AP771" s="348" t="s">
        <v>430</v>
      </c>
      <c r="AQ771" s="348" t="s">
        <v>430</v>
      </c>
      <c r="AR771" s="348" t="s">
        <v>430</v>
      </c>
      <c r="AS771" s="348" t="s">
        <v>430</v>
      </c>
      <c r="AT771" s="348">
        <v>25.7</v>
      </c>
      <c r="AU771" s="351"/>
      <c r="AV771" s="346"/>
      <c r="AW771" s="346"/>
      <c r="AX771" s="346"/>
      <c r="AY771" s="346"/>
      <c r="AZ771" s="346"/>
      <c r="BA771" s="362"/>
      <c r="BB771" s="348"/>
      <c r="BC771" s="375"/>
      <c r="BD771" s="375"/>
      <c r="BE771" s="375"/>
      <c r="BF771" s="374"/>
      <c r="BG771" s="348"/>
      <c r="BH771" s="348"/>
      <c r="BI771" s="348"/>
      <c r="BJ771" s="348"/>
      <c r="BK771" s="373"/>
      <c r="BL771" s="372"/>
      <c r="BM771" s="372"/>
      <c r="BN771" s="372"/>
      <c r="BO771" s="372"/>
      <c r="BP771" s="372"/>
      <c r="BQ771" s="373"/>
      <c r="BR771" s="354"/>
    </row>
    <row r="772" spans="1:70" s="428" customFormat="1" x14ac:dyDescent="0.25">
      <c r="A772" s="886" t="s">
        <v>95</v>
      </c>
      <c r="B772" s="373"/>
      <c r="C772" s="719"/>
      <c r="D772" s="373"/>
      <c r="E772" s="346"/>
      <c r="F772" s="373"/>
      <c r="G772" s="347"/>
      <c r="H772" s="374"/>
      <c r="I772" s="348">
        <v>1.18</v>
      </c>
      <c r="J772" s="348">
        <v>1.7219</v>
      </c>
      <c r="K772" s="348">
        <v>18.4377</v>
      </c>
      <c r="L772" s="348">
        <v>16.555199999999999</v>
      </c>
      <c r="M772" s="348">
        <v>7.7826000000000004</v>
      </c>
      <c r="N772" s="350">
        <v>31.839700000000001</v>
      </c>
      <c r="O772" s="348">
        <v>19.351900000000001</v>
      </c>
      <c r="P772" s="348" t="s">
        <v>430</v>
      </c>
      <c r="Q772" s="348" t="s">
        <v>430</v>
      </c>
      <c r="R772" s="348" t="s">
        <v>430</v>
      </c>
      <c r="S772" s="348">
        <v>21.688800000000001</v>
      </c>
      <c r="T772" s="348">
        <v>13.6541</v>
      </c>
      <c r="U772" s="348">
        <v>12.4717</v>
      </c>
      <c r="V772" s="348">
        <v>4.0355999999999996</v>
      </c>
      <c r="W772" s="348">
        <v>21.688800000000001</v>
      </c>
      <c r="X772" s="348">
        <v>41.407600000000002</v>
      </c>
      <c r="Y772" s="374"/>
      <c r="Z772" s="346"/>
      <c r="AA772" s="346"/>
      <c r="AB772" s="346"/>
      <c r="AC772" s="346"/>
      <c r="AD772" s="346"/>
      <c r="AE772" s="346"/>
      <c r="AF772" s="346"/>
      <c r="AG772" s="346"/>
      <c r="AH772" s="346"/>
      <c r="AI772" s="346"/>
      <c r="AJ772" s="346"/>
      <c r="AK772" s="346"/>
      <c r="AL772" s="346"/>
      <c r="AM772" s="346"/>
      <c r="AN772" s="346"/>
      <c r="AO772" s="373"/>
      <c r="AP772" s="348" t="s">
        <v>430</v>
      </c>
      <c r="AQ772" s="348" t="s">
        <v>430</v>
      </c>
      <c r="AR772" s="348" t="s">
        <v>430</v>
      </c>
      <c r="AS772" s="348" t="s">
        <v>430</v>
      </c>
      <c r="AT772" s="348">
        <v>25.7</v>
      </c>
      <c r="AU772" s="351"/>
      <c r="AV772" s="346"/>
      <c r="AW772" s="346"/>
      <c r="AX772" s="346"/>
      <c r="AY772" s="346"/>
      <c r="AZ772" s="346"/>
      <c r="BA772" s="362"/>
      <c r="BB772" s="348"/>
      <c r="BC772" s="375"/>
      <c r="BD772" s="375"/>
      <c r="BE772" s="375"/>
      <c r="BF772" s="374"/>
      <c r="BG772" s="348"/>
      <c r="BH772" s="348"/>
      <c r="BI772" s="348"/>
      <c r="BJ772" s="348"/>
      <c r="BK772" s="373"/>
      <c r="BL772" s="372"/>
      <c r="BM772" s="372"/>
      <c r="BN772" s="372"/>
      <c r="BO772" s="372"/>
      <c r="BP772" s="372"/>
      <c r="BQ772" s="373"/>
      <c r="BR772" s="354"/>
    </row>
    <row r="773" spans="1:70" s="428" customFormat="1" x14ac:dyDescent="0.25">
      <c r="A773" s="887" t="s">
        <v>96</v>
      </c>
      <c r="B773" s="413"/>
      <c r="C773" s="725"/>
      <c r="D773" s="413"/>
      <c r="E773" s="414"/>
      <c r="F773" s="413"/>
      <c r="G773" s="415"/>
      <c r="H773" s="417"/>
      <c r="I773" s="416">
        <v>1.18</v>
      </c>
      <c r="J773" s="416">
        <v>1.7219</v>
      </c>
      <c r="K773" s="416">
        <v>18.4377</v>
      </c>
      <c r="L773" s="416">
        <v>16.555199999999999</v>
      </c>
      <c r="M773" s="416">
        <v>7.7826000000000004</v>
      </c>
      <c r="N773" s="418">
        <v>31.839700000000001</v>
      </c>
      <c r="O773" s="416">
        <v>19.351900000000001</v>
      </c>
      <c r="P773" s="416" t="s">
        <v>430</v>
      </c>
      <c r="Q773" s="416" t="s">
        <v>430</v>
      </c>
      <c r="R773" s="416" t="s">
        <v>430</v>
      </c>
      <c r="S773" s="416">
        <v>21.688800000000001</v>
      </c>
      <c r="T773" s="416">
        <v>13.6541</v>
      </c>
      <c r="U773" s="416">
        <v>12.4717</v>
      </c>
      <c r="V773" s="416">
        <v>4.0355999999999996</v>
      </c>
      <c r="W773" s="416">
        <v>21.688800000000001</v>
      </c>
      <c r="X773" s="416">
        <v>41.407600000000002</v>
      </c>
      <c r="Y773" s="417"/>
      <c r="Z773" s="414"/>
      <c r="AA773" s="414"/>
      <c r="AB773" s="414"/>
      <c r="AC773" s="414"/>
      <c r="AD773" s="414"/>
      <c r="AE773" s="414"/>
      <c r="AF773" s="414"/>
      <c r="AG773" s="414"/>
      <c r="AH773" s="414"/>
      <c r="AI773" s="414"/>
      <c r="AJ773" s="414"/>
      <c r="AK773" s="414"/>
      <c r="AL773" s="414"/>
      <c r="AM773" s="414"/>
      <c r="AN773" s="414"/>
      <c r="AO773" s="413"/>
      <c r="AP773" s="416" t="s">
        <v>430</v>
      </c>
      <c r="AQ773" s="416" t="s">
        <v>430</v>
      </c>
      <c r="AR773" s="416" t="s">
        <v>430</v>
      </c>
      <c r="AS773" s="416" t="s">
        <v>430</v>
      </c>
      <c r="AT773" s="416">
        <v>25.7</v>
      </c>
      <c r="AU773" s="419"/>
      <c r="AV773" s="414"/>
      <c r="AW773" s="414"/>
      <c r="AX773" s="414"/>
      <c r="AY773" s="414"/>
      <c r="AZ773" s="414"/>
      <c r="BA773" s="420"/>
      <c r="BB773" s="416"/>
      <c r="BC773" s="421"/>
      <c r="BD773" s="421"/>
      <c r="BE773" s="421"/>
      <c r="BF773" s="417"/>
      <c r="BG773" s="416"/>
      <c r="BH773" s="416"/>
      <c r="BI773" s="416"/>
      <c r="BJ773" s="416"/>
      <c r="BK773" s="413"/>
      <c r="BL773" s="412"/>
      <c r="BM773" s="412"/>
      <c r="BN773" s="412"/>
      <c r="BO773" s="412"/>
      <c r="BP773" s="412"/>
      <c r="BQ773" s="413"/>
      <c r="BR773" s="422"/>
    </row>
    <row r="774" spans="1:70" s="428" customFormat="1" ht="14.5" customHeight="1" x14ac:dyDescent="0.35">
      <c r="A774" s="874" t="s">
        <v>4095</v>
      </c>
      <c r="B774" s="862"/>
      <c r="C774" s="863"/>
      <c r="D774" s="862"/>
      <c r="E774" s="864"/>
      <c r="F774" s="862"/>
      <c r="G774" s="865"/>
      <c r="H774" s="867"/>
      <c r="I774" s="866"/>
      <c r="J774" s="866"/>
      <c r="K774" s="866"/>
      <c r="L774" s="866"/>
      <c r="M774" s="866"/>
      <c r="N774" s="868"/>
      <c r="O774" s="866"/>
      <c r="P774" s="866"/>
      <c r="Q774" s="866"/>
      <c r="R774" s="866"/>
      <c r="S774" s="866"/>
      <c r="T774" s="866"/>
      <c r="U774" s="866"/>
      <c r="V774" s="866"/>
      <c r="W774" s="866"/>
      <c r="X774" s="866"/>
      <c r="Y774" s="867"/>
      <c r="Z774" s="864"/>
      <c r="AA774" s="864"/>
      <c r="AB774" s="864"/>
      <c r="AC774" s="864"/>
      <c r="AD774" s="864"/>
      <c r="AE774" s="864"/>
      <c r="AF774" s="864"/>
      <c r="AG774" s="864"/>
      <c r="AH774" s="864"/>
      <c r="AI774" s="864"/>
      <c r="AJ774" s="864"/>
      <c r="AK774" s="864"/>
      <c r="AL774" s="864"/>
      <c r="AM774" s="864"/>
      <c r="AN774" s="864"/>
      <c r="AO774" s="862"/>
      <c r="AP774" s="866"/>
      <c r="AQ774" s="866"/>
      <c r="AR774" s="866"/>
      <c r="AS774" s="866"/>
      <c r="AT774" s="866"/>
      <c r="AU774" s="869"/>
      <c r="AV774" s="864"/>
      <c r="AW774" s="864"/>
      <c r="AX774" s="864"/>
      <c r="AY774" s="864"/>
      <c r="AZ774" s="864"/>
      <c r="BA774" s="870"/>
      <c r="BB774" s="866"/>
      <c r="BC774" s="871"/>
      <c r="BD774" s="871"/>
      <c r="BE774" s="871"/>
      <c r="BF774" s="867"/>
      <c r="BG774" s="866"/>
      <c r="BH774" s="866"/>
      <c r="BI774" s="866"/>
      <c r="BJ774" s="866"/>
      <c r="BK774" s="862"/>
      <c r="BL774" s="872"/>
      <c r="BM774" s="872"/>
      <c r="BN774" s="872"/>
      <c r="BO774" s="872"/>
      <c r="BP774" s="872"/>
      <c r="BQ774" s="862"/>
      <c r="BR774" s="873"/>
    </row>
    <row r="775" spans="1:70" s="428" customFormat="1" x14ac:dyDescent="0.25">
      <c r="A775" s="345" t="s">
        <v>4096</v>
      </c>
      <c r="B775" s="373"/>
      <c r="C775" s="719">
        <v>45119</v>
      </c>
      <c r="D775" s="373"/>
      <c r="E775" s="346">
        <v>981.72900000000004</v>
      </c>
      <c r="F775" s="373"/>
      <c r="G775" s="347">
        <v>13.836</v>
      </c>
      <c r="H775" s="374"/>
      <c r="I775" s="348">
        <v>0.91900000000000004</v>
      </c>
      <c r="J775" s="348">
        <v>1.5933999999999999</v>
      </c>
      <c r="K775" s="348">
        <v>9.9928000000000008</v>
      </c>
      <c r="L775" s="348">
        <v>0.24629999999999999</v>
      </c>
      <c r="M775" s="348">
        <v>-8.4253999999999998</v>
      </c>
      <c r="N775" s="350">
        <v>-8.6199999999999999E-2</v>
      </c>
      <c r="O775" s="348">
        <v>4.6010999999999997</v>
      </c>
      <c r="P775" s="348" t="s">
        <v>430</v>
      </c>
      <c r="Q775" s="348" t="s">
        <v>430</v>
      </c>
      <c r="R775" s="348" t="s">
        <v>430</v>
      </c>
      <c r="S775" s="348">
        <v>12.2141</v>
      </c>
      <c r="T775" s="348">
        <v>-5.2328999999999999</v>
      </c>
      <c r="U775" s="348">
        <v>-6.2474999999999996</v>
      </c>
      <c r="V775" s="348">
        <v>-4.4672999999999998</v>
      </c>
      <c r="W775" s="348">
        <v>12.2141</v>
      </c>
      <c r="X775" s="348">
        <v>12.3207</v>
      </c>
      <c r="Y775" s="374"/>
      <c r="Z775" s="346">
        <v>1</v>
      </c>
      <c r="AA775" s="346">
        <v>1</v>
      </c>
      <c r="AB775" s="346">
        <v>1</v>
      </c>
      <c r="AC775" s="346">
        <v>1</v>
      </c>
      <c r="AD775" s="346">
        <v>1</v>
      </c>
      <c r="AE775" s="346">
        <v>1</v>
      </c>
      <c r="AF775" s="346">
        <v>1</v>
      </c>
      <c r="AG775" s="346" t="s">
        <v>430</v>
      </c>
      <c r="AH775" s="346" t="s">
        <v>430</v>
      </c>
      <c r="AI775" s="346" t="s">
        <v>430</v>
      </c>
      <c r="AJ775" s="346">
        <v>1</v>
      </c>
      <c r="AK775" s="346">
        <v>1</v>
      </c>
      <c r="AL775" s="346">
        <v>1</v>
      </c>
      <c r="AM775" s="346">
        <v>1</v>
      </c>
      <c r="AN775" s="346">
        <v>1</v>
      </c>
      <c r="AO775" s="373"/>
      <c r="AP775" s="348" t="s">
        <v>430</v>
      </c>
      <c r="AQ775" s="348" t="s">
        <v>430</v>
      </c>
      <c r="AR775" s="348" t="s">
        <v>430</v>
      </c>
      <c r="AS775" s="348" t="s">
        <v>430</v>
      </c>
      <c r="AT775" s="348">
        <v>-6.17</v>
      </c>
      <c r="AU775" s="351"/>
      <c r="AV775" s="346" t="s">
        <v>430</v>
      </c>
      <c r="AW775" s="346" t="s">
        <v>430</v>
      </c>
      <c r="AX775" s="346" t="s">
        <v>430</v>
      </c>
      <c r="AY775" s="346" t="s">
        <v>430</v>
      </c>
      <c r="AZ775" s="346">
        <v>1</v>
      </c>
      <c r="BA775" s="362"/>
      <c r="BB775" s="348">
        <v>16.3743068184646</v>
      </c>
      <c r="BC775" s="375">
        <v>0.952555325628751</v>
      </c>
      <c r="BD775" s="375">
        <v>3.3317155741672197E-2</v>
      </c>
      <c r="BE775" s="375">
        <v>1.0951499607411701E-2</v>
      </c>
      <c r="BF775" s="374"/>
      <c r="BG775" s="348">
        <v>61.391300000000001</v>
      </c>
      <c r="BH775" s="348">
        <v>16.493200000000002</v>
      </c>
      <c r="BI775" s="348">
        <v>19.860700000000001</v>
      </c>
      <c r="BJ775" s="348">
        <v>2.2547999999999999</v>
      </c>
      <c r="BK775" s="373"/>
      <c r="BL775" s="372" t="s">
        <v>3807</v>
      </c>
      <c r="BM775" s="372" t="s">
        <v>3808</v>
      </c>
      <c r="BN775" s="372" t="s">
        <v>3809</v>
      </c>
      <c r="BO775" s="372" t="s">
        <v>3810</v>
      </c>
      <c r="BP775" s="372" t="s">
        <v>3811</v>
      </c>
      <c r="BQ775" s="373"/>
      <c r="BR775" s="354" t="s">
        <v>463</v>
      </c>
    </row>
    <row r="776" spans="1:70" s="428" customFormat="1" x14ac:dyDescent="0.25">
      <c r="A776" s="885" t="s">
        <v>93</v>
      </c>
      <c r="B776" s="402"/>
      <c r="C776" s="724"/>
      <c r="D776" s="402"/>
      <c r="E776" s="403"/>
      <c r="F776" s="402"/>
      <c r="G776" s="404"/>
      <c r="H776" s="406"/>
      <c r="I776" s="405">
        <v>0.91900000000000004</v>
      </c>
      <c r="J776" s="405">
        <v>1.5933999999999999</v>
      </c>
      <c r="K776" s="405">
        <v>9.9928000000000008</v>
      </c>
      <c r="L776" s="405">
        <v>0.24629999999999999</v>
      </c>
      <c r="M776" s="405">
        <v>-8.4253999999999998</v>
      </c>
      <c r="N776" s="407">
        <v>-8.6199999999999999E-2</v>
      </c>
      <c r="O776" s="405">
        <v>4.6010999999999997</v>
      </c>
      <c r="P776" s="405" t="s">
        <v>430</v>
      </c>
      <c r="Q776" s="405" t="s">
        <v>430</v>
      </c>
      <c r="R776" s="405" t="s">
        <v>430</v>
      </c>
      <c r="S776" s="405">
        <v>12.2141</v>
      </c>
      <c r="T776" s="405">
        <v>-5.2328999999999999</v>
      </c>
      <c r="U776" s="405">
        <v>-6.2474999999999996</v>
      </c>
      <c r="V776" s="405">
        <v>-4.4672999999999998</v>
      </c>
      <c r="W776" s="405">
        <v>12.2141</v>
      </c>
      <c r="X776" s="405">
        <v>12.3207</v>
      </c>
      <c r="Y776" s="406"/>
      <c r="Z776" s="403">
        <v>1</v>
      </c>
      <c r="AA776" s="403">
        <v>1</v>
      </c>
      <c r="AB776" s="403">
        <v>1</v>
      </c>
      <c r="AC776" s="403">
        <v>1</v>
      </c>
      <c r="AD776" s="403">
        <v>1</v>
      </c>
      <c r="AE776" s="403">
        <v>1</v>
      </c>
      <c r="AF776" s="403">
        <v>1</v>
      </c>
      <c r="AG776" s="403">
        <v>0</v>
      </c>
      <c r="AH776" s="403">
        <v>0</v>
      </c>
      <c r="AI776" s="403">
        <v>0</v>
      </c>
      <c r="AJ776" s="403">
        <v>1</v>
      </c>
      <c r="AK776" s="403">
        <v>1</v>
      </c>
      <c r="AL776" s="403">
        <v>1</v>
      </c>
      <c r="AM776" s="403">
        <v>1</v>
      </c>
      <c r="AN776" s="403">
        <v>1</v>
      </c>
      <c r="AO776" s="402"/>
      <c r="AP776" s="405" t="s">
        <v>430</v>
      </c>
      <c r="AQ776" s="405" t="s">
        <v>430</v>
      </c>
      <c r="AR776" s="405" t="s">
        <v>430</v>
      </c>
      <c r="AS776" s="405" t="s">
        <v>430</v>
      </c>
      <c r="AT776" s="405">
        <v>-6.17</v>
      </c>
      <c r="AU776" s="408"/>
      <c r="AV776" s="403">
        <v>0</v>
      </c>
      <c r="AW776" s="403">
        <v>0</v>
      </c>
      <c r="AX776" s="403">
        <v>0</v>
      </c>
      <c r="AY776" s="403">
        <v>0</v>
      </c>
      <c r="AZ776" s="403">
        <v>1</v>
      </c>
      <c r="BA776" s="409"/>
      <c r="BB776" s="405"/>
      <c r="BC776" s="410"/>
      <c r="BD776" s="410"/>
      <c r="BE776" s="410"/>
      <c r="BF776" s="406"/>
      <c r="BG776" s="405"/>
      <c r="BH776" s="405"/>
      <c r="BI776" s="405"/>
      <c r="BJ776" s="405"/>
      <c r="BK776" s="402"/>
      <c r="BL776" s="401"/>
      <c r="BM776" s="401"/>
      <c r="BN776" s="401"/>
      <c r="BO776" s="401"/>
      <c r="BP776" s="401"/>
      <c r="BQ776" s="402"/>
      <c r="BR776" s="411"/>
    </row>
    <row r="777" spans="1:70" s="428" customFormat="1" x14ac:dyDescent="0.25">
      <c r="A777" s="886" t="s">
        <v>94</v>
      </c>
      <c r="B777" s="373"/>
      <c r="C777" s="719"/>
      <c r="D777" s="373"/>
      <c r="E777" s="346"/>
      <c r="F777" s="373"/>
      <c r="G777" s="347"/>
      <c r="H777" s="374"/>
      <c r="I777" s="348">
        <v>0.91900000000000004</v>
      </c>
      <c r="J777" s="348">
        <v>1.5933999999999999</v>
      </c>
      <c r="K777" s="348">
        <v>9.9928000000000008</v>
      </c>
      <c r="L777" s="348">
        <v>0.24629999999999999</v>
      </c>
      <c r="M777" s="348">
        <v>-8.4253999999999998</v>
      </c>
      <c r="N777" s="350">
        <v>-8.6199999999999999E-2</v>
      </c>
      <c r="O777" s="348">
        <v>4.6010999999999997</v>
      </c>
      <c r="P777" s="348" t="s">
        <v>430</v>
      </c>
      <c r="Q777" s="348" t="s">
        <v>430</v>
      </c>
      <c r="R777" s="348" t="s">
        <v>430</v>
      </c>
      <c r="S777" s="348">
        <v>12.2141</v>
      </c>
      <c r="T777" s="348">
        <v>-5.2328999999999999</v>
      </c>
      <c r="U777" s="348">
        <v>-6.2474999999999996</v>
      </c>
      <c r="V777" s="348">
        <v>-4.4672999999999998</v>
      </c>
      <c r="W777" s="348">
        <v>12.2141</v>
      </c>
      <c r="X777" s="348">
        <v>12.3207</v>
      </c>
      <c r="Y777" s="374"/>
      <c r="Z777" s="346"/>
      <c r="AA777" s="346"/>
      <c r="AB777" s="346"/>
      <c r="AC777" s="346"/>
      <c r="AD777" s="346"/>
      <c r="AE777" s="346"/>
      <c r="AF777" s="346"/>
      <c r="AG777" s="346"/>
      <c r="AH777" s="346"/>
      <c r="AI777" s="346"/>
      <c r="AJ777" s="346"/>
      <c r="AK777" s="346"/>
      <c r="AL777" s="346"/>
      <c r="AM777" s="346"/>
      <c r="AN777" s="346"/>
      <c r="AO777" s="373"/>
      <c r="AP777" s="348" t="s">
        <v>430</v>
      </c>
      <c r="AQ777" s="348" t="s">
        <v>430</v>
      </c>
      <c r="AR777" s="348" t="s">
        <v>430</v>
      </c>
      <c r="AS777" s="348" t="s">
        <v>430</v>
      </c>
      <c r="AT777" s="348">
        <v>-6.17</v>
      </c>
      <c r="AU777" s="351"/>
      <c r="AV777" s="346"/>
      <c r="AW777" s="346"/>
      <c r="AX777" s="346"/>
      <c r="AY777" s="346"/>
      <c r="AZ777" s="346"/>
      <c r="BA777" s="362"/>
      <c r="BB777" s="348"/>
      <c r="BC777" s="375"/>
      <c r="BD777" s="375"/>
      <c r="BE777" s="375"/>
      <c r="BF777" s="374"/>
      <c r="BG777" s="348"/>
      <c r="BH777" s="348"/>
      <c r="BI777" s="348"/>
      <c r="BJ777" s="348"/>
      <c r="BK777" s="373"/>
      <c r="BL777" s="372"/>
      <c r="BM777" s="372"/>
      <c r="BN777" s="372"/>
      <c r="BO777" s="372"/>
      <c r="BP777" s="372"/>
      <c r="BQ777" s="373"/>
      <c r="BR777" s="354"/>
    </row>
    <row r="778" spans="1:70" s="428" customFormat="1" x14ac:dyDescent="0.25">
      <c r="A778" s="886" t="s">
        <v>95</v>
      </c>
      <c r="B778" s="373"/>
      <c r="C778" s="719"/>
      <c r="D778" s="373"/>
      <c r="E778" s="346"/>
      <c r="F778" s="373"/>
      <c r="G778" s="347"/>
      <c r="H778" s="374"/>
      <c r="I778" s="348">
        <v>0.91900000000000004</v>
      </c>
      <c r="J778" s="348">
        <v>1.5933999999999999</v>
      </c>
      <c r="K778" s="348">
        <v>9.9928000000000008</v>
      </c>
      <c r="L778" s="348">
        <v>0.24629999999999999</v>
      </c>
      <c r="M778" s="348">
        <v>-8.4253999999999998</v>
      </c>
      <c r="N778" s="350">
        <v>-8.6199999999999999E-2</v>
      </c>
      <c r="O778" s="348">
        <v>4.6010999999999997</v>
      </c>
      <c r="P778" s="348" t="s">
        <v>430</v>
      </c>
      <c r="Q778" s="348" t="s">
        <v>430</v>
      </c>
      <c r="R778" s="348" t="s">
        <v>430</v>
      </c>
      <c r="S778" s="348">
        <v>12.2141</v>
      </c>
      <c r="T778" s="348">
        <v>-5.2328999999999999</v>
      </c>
      <c r="U778" s="348">
        <v>-6.2474999999999996</v>
      </c>
      <c r="V778" s="348">
        <v>-4.4672999999999998</v>
      </c>
      <c r="W778" s="348">
        <v>12.2141</v>
      </c>
      <c r="X778" s="348">
        <v>12.3207</v>
      </c>
      <c r="Y778" s="374"/>
      <c r="Z778" s="346"/>
      <c r="AA778" s="346"/>
      <c r="AB778" s="346"/>
      <c r="AC778" s="346"/>
      <c r="AD778" s="346"/>
      <c r="AE778" s="346"/>
      <c r="AF778" s="346"/>
      <c r="AG778" s="346"/>
      <c r="AH778" s="346"/>
      <c r="AI778" s="346"/>
      <c r="AJ778" s="346"/>
      <c r="AK778" s="346"/>
      <c r="AL778" s="346"/>
      <c r="AM778" s="346"/>
      <c r="AN778" s="346"/>
      <c r="AO778" s="373"/>
      <c r="AP778" s="348" t="s">
        <v>430</v>
      </c>
      <c r="AQ778" s="348" t="s">
        <v>430</v>
      </c>
      <c r="AR778" s="348" t="s">
        <v>430</v>
      </c>
      <c r="AS778" s="348" t="s">
        <v>430</v>
      </c>
      <c r="AT778" s="348">
        <v>-6.17</v>
      </c>
      <c r="AU778" s="351"/>
      <c r="AV778" s="346"/>
      <c r="AW778" s="346"/>
      <c r="AX778" s="346"/>
      <c r="AY778" s="346"/>
      <c r="AZ778" s="346"/>
      <c r="BA778" s="362"/>
      <c r="BB778" s="348"/>
      <c r="BC778" s="375"/>
      <c r="BD778" s="375"/>
      <c r="BE778" s="375"/>
      <c r="BF778" s="374"/>
      <c r="BG778" s="348"/>
      <c r="BH778" s="348"/>
      <c r="BI778" s="348"/>
      <c r="BJ778" s="348"/>
      <c r="BK778" s="373"/>
      <c r="BL778" s="372"/>
      <c r="BM778" s="372"/>
      <c r="BN778" s="372"/>
      <c r="BO778" s="372"/>
      <c r="BP778" s="372"/>
      <c r="BQ778" s="373"/>
      <c r="BR778" s="354"/>
    </row>
    <row r="779" spans="1:70" s="428" customFormat="1" x14ac:dyDescent="0.25">
      <c r="A779" s="887" t="s">
        <v>96</v>
      </c>
      <c r="B779" s="413"/>
      <c r="C779" s="725"/>
      <c r="D779" s="413"/>
      <c r="E779" s="414"/>
      <c r="F779" s="413"/>
      <c r="G779" s="415"/>
      <c r="H779" s="417"/>
      <c r="I779" s="416">
        <v>0.91900000000000004</v>
      </c>
      <c r="J779" s="416">
        <v>1.5933999999999999</v>
      </c>
      <c r="K779" s="416">
        <v>9.9928000000000008</v>
      </c>
      <c r="L779" s="416">
        <v>0.24629999999999999</v>
      </c>
      <c r="M779" s="416">
        <v>-8.4253999999999998</v>
      </c>
      <c r="N779" s="418">
        <v>-8.6199999999999999E-2</v>
      </c>
      <c r="O779" s="416">
        <v>4.6010999999999997</v>
      </c>
      <c r="P779" s="416" t="s">
        <v>430</v>
      </c>
      <c r="Q779" s="416" t="s">
        <v>430</v>
      </c>
      <c r="R779" s="416" t="s">
        <v>430</v>
      </c>
      <c r="S779" s="416">
        <v>12.2141</v>
      </c>
      <c r="T779" s="416">
        <v>-5.2328999999999999</v>
      </c>
      <c r="U779" s="416">
        <v>-6.2474999999999996</v>
      </c>
      <c r="V779" s="416">
        <v>-4.4672999999999998</v>
      </c>
      <c r="W779" s="416">
        <v>12.2141</v>
      </c>
      <c r="X779" s="416">
        <v>12.3207</v>
      </c>
      <c r="Y779" s="417"/>
      <c r="Z779" s="414"/>
      <c r="AA779" s="414"/>
      <c r="AB779" s="414"/>
      <c r="AC779" s="414"/>
      <c r="AD779" s="414"/>
      <c r="AE779" s="414"/>
      <c r="AF779" s="414"/>
      <c r="AG779" s="414"/>
      <c r="AH779" s="414"/>
      <c r="AI779" s="414"/>
      <c r="AJ779" s="414"/>
      <c r="AK779" s="414"/>
      <c r="AL779" s="414"/>
      <c r="AM779" s="414"/>
      <c r="AN779" s="414"/>
      <c r="AO779" s="413"/>
      <c r="AP779" s="416" t="s">
        <v>430</v>
      </c>
      <c r="AQ779" s="416" t="s">
        <v>430</v>
      </c>
      <c r="AR779" s="416" t="s">
        <v>430</v>
      </c>
      <c r="AS779" s="416" t="s">
        <v>430</v>
      </c>
      <c r="AT779" s="416">
        <v>-6.17</v>
      </c>
      <c r="AU779" s="419"/>
      <c r="AV779" s="414"/>
      <c r="AW779" s="414"/>
      <c r="AX779" s="414"/>
      <c r="AY779" s="414"/>
      <c r="AZ779" s="414"/>
      <c r="BA779" s="420"/>
      <c r="BB779" s="416"/>
      <c r="BC779" s="421"/>
      <c r="BD779" s="421"/>
      <c r="BE779" s="421"/>
      <c r="BF779" s="417"/>
      <c r="BG779" s="416"/>
      <c r="BH779" s="416"/>
      <c r="BI779" s="416"/>
      <c r="BJ779" s="416"/>
      <c r="BK779" s="413"/>
      <c r="BL779" s="412"/>
      <c r="BM779" s="412"/>
      <c r="BN779" s="412"/>
      <c r="BO779" s="412"/>
      <c r="BP779" s="412"/>
      <c r="BQ779" s="413"/>
      <c r="BR779" s="422"/>
    </row>
    <row r="780" spans="1:70" s="428" customFormat="1" ht="14.5" customHeight="1" x14ac:dyDescent="0.35">
      <c r="A780" s="874" t="s">
        <v>4097</v>
      </c>
      <c r="B780" s="862"/>
      <c r="C780" s="863"/>
      <c r="D780" s="862"/>
      <c r="E780" s="864"/>
      <c r="F780" s="862"/>
      <c r="G780" s="865"/>
      <c r="H780" s="867"/>
      <c r="I780" s="866"/>
      <c r="J780" s="866"/>
      <c r="K780" s="866"/>
      <c r="L780" s="866"/>
      <c r="M780" s="866"/>
      <c r="N780" s="868"/>
      <c r="O780" s="866"/>
      <c r="P780" s="866"/>
      <c r="Q780" s="866"/>
      <c r="R780" s="866"/>
      <c r="S780" s="866"/>
      <c r="T780" s="866"/>
      <c r="U780" s="866"/>
      <c r="V780" s="866"/>
      <c r="W780" s="866"/>
      <c r="X780" s="866"/>
      <c r="Y780" s="867"/>
      <c r="Z780" s="864"/>
      <c r="AA780" s="864"/>
      <c r="AB780" s="864"/>
      <c r="AC780" s="864"/>
      <c r="AD780" s="864"/>
      <c r="AE780" s="864"/>
      <c r="AF780" s="864"/>
      <c r="AG780" s="864"/>
      <c r="AH780" s="864"/>
      <c r="AI780" s="864"/>
      <c r="AJ780" s="864"/>
      <c r="AK780" s="864"/>
      <c r="AL780" s="864"/>
      <c r="AM780" s="864"/>
      <c r="AN780" s="864"/>
      <c r="AO780" s="862"/>
      <c r="AP780" s="866"/>
      <c r="AQ780" s="866"/>
      <c r="AR780" s="866"/>
      <c r="AS780" s="866"/>
      <c r="AT780" s="866"/>
      <c r="AU780" s="869"/>
      <c r="AV780" s="864"/>
      <c r="AW780" s="864"/>
      <c r="AX780" s="864"/>
      <c r="AY780" s="864"/>
      <c r="AZ780" s="864"/>
      <c r="BA780" s="870"/>
      <c r="BB780" s="866"/>
      <c r="BC780" s="871"/>
      <c r="BD780" s="871"/>
      <c r="BE780" s="871"/>
      <c r="BF780" s="867"/>
      <c r="BG780" s="866"/>
      <c r="BH780" s="866"/>
      <c r="BI780" s="866"/>
      <c r="BJ780" s="866"/>
      <c r="BK780" s="862"/>
      <c r="BL780" s="872"/>
      <c r="BM780" s="872"/>
      <c r="BN780" s="872"/>
      <c r="BO780" s="872"/>
      <c r="BP780" s="872"/>
      <c r="BQ780" s="862"/>
      <c r="BR780" s="873"/>
    </row>
    <row r="781" spans="1:70" s="428" customFormat="1" x14ac:dyDescent="0.25">
      <c r="A781" s="345" t="s">
        <v>4098</v>
      </c>
      <c r="B781" s="373"/>
      <c r="C781" s="719">
        <v>41275</v>
      </c>
      <c r="D781" s="373"/>
      <c r="E781" s="346">
        <v>1689.55</v>
      </c>
      <c r="F781" s="373"/>
      <c r="G781" s="347">
        <v>477.18</v>
      </c>
      <c r="H781" s="374"/>
      <c r="I781" s="348" t="s">
        <v>430</v>
      </c>
      <c r="J781" s="348">
        <v>2.1383000000000001</v>
      </c>
      <c r="K781" s="348">
        <v>8.4253999999999998</v>
      </c>
      <c r="L781" s="348">
        <v>-1.2111000000000001</v>
      </c>
      <c r="M781" s="348">
        <v>-11.0817</v>
      </c>
      <c r="N781" s="350">
        <v>-8.8207000000000004</v>
      </c>
      <c r="O781" s="348">
        <v>-1.8642000000000001</v>
      </c>
      <c r="P781" s="348">
        <v>3.1577999999999999</v>
      </c>
      <c r="Q781" s="348">
        <v>10.3909</v>
      </c>
      <c r="R781" s="348">
        <v>11.2476</v>
      </c>
      <c r="S781" s="348">
        <v>10.366400000000001</v>
      </c>
      <c r="T781" s="348">
        <v>-8.4879999999999995</v>
      </c>
      <c r="U781" s="348">
        <v>-8.5424000000000007</v>
      </c>
      <c r="V781" s="348">
        <v>-9.3950999999999993</v>
      </c>
      <c r="W781" s="348">
        <v>10.366400000000001</v>
      </c>
      <c r="X781" s="348">
        <v>11.8828</v>
      </c>
      <c r="Y781" s="374"/>
      <c r="Z781" s="346" t="s">
        <v>430</v>
      </c>
      <c r="AA781" s="346">
        <v>1</v>
      </c>
      <c r="AB781" s="346">
        <v>1</v>
      </c>
      <c r="AC781" s="346">
        <v>1</v>
      </c>
      <c r="AD781" s="346">
        <v>1</v>
      </c>
      <c r="AE781" s="346">
        <v>1</v>
      </c>
      <c r="AF781" s="346">
        <v>1</v>
      </c>
      <c r="AG781" s="346">
        <v>1</v>
      </c>
      <c r="AH781" s="346">
        <v>1</v>
      </c>
      <c r="AI781" s="346">
        <v>1</v>
      </c>
      <c r="AJ781" s="346">
        <v>1</v>
      </c>
      <c r="AK781" s="346">
        <v>1</v>
      </c>
      <c r="AL781" s="346">
        <v>1</v>
      </c>
      <c r="AM781" s="346">
        <v>1</v>
      </c>
      <c r="AN781" s="346">
        <v>1</v>
      </c>
      <c r="AO781" s="373"/>
      <c r="AP781" s="348">
        <v>9.18</v>
      </c>
      <c r="AQ781" s="348">
        <v>7.65</v>
      </c>
      <c r="AR781" s="348">
        <v>3.35</v>
      </c>
      <c r="AS781" s="348">
        <v>-4.22</v>
      </c>
      <c r="AT781" s="348">
        <v>-12.74</v>
      </c>
      <c r="AU781" s="351"/>
      <c r="AV781" s="346">
        <v>1</v>
      </c>
      <c r="AW781" s="346">
        <v>1</v>
      </c>
      <c r="AX781" s="346">
        <v>1</v>
      </c>
      <c r="AY781" s="346">
        <v>1</v>
      </c>
      <c r="AZ781" s="346">
        <v>1</v>
      </c>
      <c r="BA781" s="362"/>
      <c r="BB781" s="348">
        <v>14.341202473642699</v>
      </c>
      <c r="BC781" s="375">
        <v>0.89417172841664405</v>
      </c>
      <c r="BD781" s="375">
        <v>-8.9619326107687105E-3</v>
      </c>
      <c r="BE781" s="375">
        <v>0.120272000184836</v>
      </c>
      <c r="BF781" s="374"/>
      <c r="BG781" s="348">
        <v>74.252200000000002</v>
      </c>
      <c r="BH781" s="348">
        <v>16.3659</v>
      </c>
      <c r="BI781" s="348">
        <v>7.6206500000000004</v>
      </c>
      <c r="BJ781" s="348">
        <v>1.76125</v>
      </c>
      <c r="BK781" s="373"/>
      <c r="BL781" s="372" t="s">
        <v>3814</v>
      </c>
      <c r="BM781" s="372" t="s">
        <v>3815</v>
      </c>
      <c r="BN781" s="372" t="s">
        <v>3816</v>
      </c>
      <c r="BO781" s="372" t="s">
        <v>3817</v>
      </c>
      <c r="BP781" s="372" t="s">
        <v>3818</v>
      </c>
      <c r="BQ781" s="373"/>
      <c r="BR781" s="354" t="s">
        <v>2332</v>
      </c>
    </row>
    <row r="782" spans="1:70" s="428" customFormat="1" x14ac:dyDescent="0.25">
      <c r="A782" s="885" t="s">
        <v>93</v>
      </c>
      <c r="B782" s="402"/>
      <c r="C782" s="724"/>
      <c r="D782" s="402"/>
      <c r="E782" s="403"/>
      <c r="F782" s="402"/>
      <c r="G782" s="404"/>
      <c r="H782" s="406"/>
      <c r="I782" s="405" t="s">
        <v>430</v>
      </c>
      <c r="J782" s="405">
        <v>2.1383000000000001</v>
      </c>
      <c r="K782" s="405">
        <v>8.4253999999999998</v>
      </c>
      <c r="L782" s="405">
        <v>-1.2111000000000001</v>
      </c>
      <c r="M782" s="405">
        <v>-11.0817</v>
      </c>
      <c r="N782" s="407">
        <v>-8.8207000000000004</v>
      </c>
      <c r="O782" s="405">
        <v>-1.8642000000000001</v>
      </c>
      <c r="P782" s="405">
        <v>3.1577999999999999</v>
      </c>
      <c r="Q782" s="405">
        <v>10.3909</v>
      </c>
      <c r="R782" s="405">
        <v>11.2476</v>
      </c>
      <c r="S782" s="405">
        <v>10.366400000000001</v>
      </c>
      <c r="T782" s="405">
        <v>-8.4879999999999995</v>
      </c>
      <c r="U782" s="405">
        <v>-8.5424000000000007</v>
      </c>
      <c r="V782" s="405">
        <v>-9.3950999999999993</v>
      </c>
      <c r="W782" s="405">
        <v>10.366400000000001</v>
      </c>
      <c r="X782" s="405">
        <v>11.8828</v>
      </c>
      <c r="Y782" s="406"/>
      <c r="Z782" s="403">
        <v>0</v>
      </c>
      <c r="AA782" s="403">
        <v>1</v>
      </c>
      <c r="AB782" s="403">
        <v>1</v>
      </c>
      <c r="AC782" s="403">
        <v>1</v>
      </c>
      <c r="AD782" s="403">
        <v>1</v>
      </c>
      <c r="AE782" s="403">
        <v>1</v>
      </c>
      <c r="AF782" s="403">
        <v>1</v>
      </c>
      <c r="AG782" s="403">
        <v>1</v>
      </c>
      <c r="AH782" s="403">
        <v>1</v>
      </c>
      <c r="AI782" s="403">
        <v>1</v>
      </c>
      <c r="AJ782" s="403">
        <v>1</v>
      </c>
      <c r="AK782" s="403">
        <v>1</v>
      </c>
      <c r="AL782" s="403">
        <v>1</v>
      </c>
      <c r="AM782" s="403">
        <v>1</v>
      </c>
      <c r="AN782" s="403">
        <v>1</v>
      </c>
      <c r="AO782" s="402"/>
      <c r="AP782" s="405">
        <v>9.18</v>
      </c>
      <c r="AQ782" s="405">
        <v>7.65</v>
      </c>
      <c r="AR782" s="405">
        <v>3.35</v>
      </c>
      <c r="AS782" s="405">
        <v>-4.22</v>
      </c>
      <c r="AT782" s="405">
        <v>-12.74</v>
      </c>
      <c r="AU782" s="408"/>
      <c r="AV782" s="403">
        <v>1</v>
      </c>
      <c r="AW782" s="403">
        <v>1</v>
      </c>
      <c r="AX782" s="403">
        <v>1</v>
      </c>
      <c r="AY782" s="403">
        <v>1</v>
      </c>
      <c r="AZ782" s="403">
        <v>1</v>
      </c>
      <c r="BA782" s="409"/>
      <c r="BB782" s="405"/>
      <c r="BC782" s="410"/>
      <c r="BD782" s="410"/>
      <c r="BE782" s="410"/>
      <c r="BF782" s="406"/>
      <c r="BG782" s="405"/>
      <c r="BH782" s="405"/>
      <c r="BI782" s="405"/>
      <c r="BJ782" s="405"/>
      <c r="BK782" s="402"/>
      <c r="BL782" s="401"/>
      <c r="BM782" s="401"/>
      <c r="BN782" s="401"/>
      <c r="BO782" s="401"/>
      <c r="BP782" s="401"/>
      <c r="BQ782" s="402"/>
      <c r="BR782" s="411"/>
    </row>
    <row r="783" spans="1:70" s="428" customFormat="1" x14ac:dyDescent="0.25">
      <c r="A783" s="886" t="s">
        <v>94</v>
      </c>
      <c r="B783" s="373"/>
      <c r="C783" s="719"/>
      <c r="D783" s="373"/>
      <c r="E783" s="346"/>
      <c r="F783" s="373"/>
      <c r="G783" s="347"/>
      <c r="H783" s="374"/>
      <c r="I783" s="348" t="s">
        <v>430</v>
      </c>
      <c r="J783" s="348">
        <v>2.1383000000000001</v>
      </c>
      <c r="K783" s="348">
        <v>8.4253999999999998</v>
      </c>
      <c r="L783" s="348">
        <v>-1.2111000000000001</v>
      </c>
      <c r="M783" s="348">
        <v>-11.0817</v>
      </c>
      <c r="N783" s="350">
        <v>-8.8207000000000004</v>
      </c>
      <c r="O783" s="348">
        <v>-1.8642000000000001</v>
      </c>
      <c r="P783" s="348">
        <v>3.1577999999999999</v>
      </c>
      <c r="Q783" s="348">
        <v>10.3909</v>
      </c>
      <c r="R783" s="348">
        <v>11.2476</v>
      </c>
      <c r="S783" s="348">
        <v>10.366400000000001</v>
      </c>
      <c r="T783" s="348">
        <v>-8.4879999999999995</v>
      </c>
      <c r="U783" s="348">
        <v>-8.5424000000000007</v>
      </c>
      <c r="V783" s="348">
        <v>-9.3950999999999993</v>
      </c>
      <c r="W783" s="348">
        <v>10.366400000000001</v>
      </c>
      <c r="X783" s="348">
        <v>11.8828</v>
      </c>
      <c r="Y783" s="374"/>
      <c r="Z783" s="346"/>
      <c r="AA783" s="346"/>
      <c r="AB783" s="346"/>
      <c r="AC783" s="346"/>
      <c r="AD783" s="346"/>
      <c r="AE783" s="346"/>
      <c r="AF783" s="346"/>
      <c r="AG783" s="346"/>
      <c r="AH783" s="346"/>
      <c r="AI783" s="346"/>
      <c r="AJ783" s="346"/>
      <c r="AK783" s="346"/>
      <c r="AL783" s="346"/>
      <c r="AM783" s="346"/>
      <c r="AN783" s="346"/>
      <c r="AO783" s="373"/>
      <c r="AP783" s="348">
        <v>9.18</v>
      </c>
      <c r="AQ783" s="348">
        <v>7.65</v>
      </c>
      <c r="AR783" s="348">
        <v>3.35</v>
      </c>
      <c r="AS783" s="348">
        <v>-4.22</v>
      </c>
      <c r="AT783" s="348">
        <v>-12.74</v>
      </c>
      <c r="AU783" s="351"/>
      <c r="AV783" s="346"/>
      <c r="AW783" s="346"/>
      <c r="AX783" s="346"/>
      <c r="AY783" s="346"/>
      <c r="AZ783" s="346"/>
      <c r="BA783" s="362"/>
      <c r="BB783" s="348"/>
      <c r="BC783" s="375"/>
      <c r="BD783" s="375"/>
      <c r="BE783" s="375"/>
      <c r="BF783" s="374"/>
      <c r="BG783" s="348"/>
      <c r="BH783" s="348"/>
      <c r="BI783" s="348"/>
      <c r="BJ783" s="348"/>
      <c r="BK783" s="373"/>
      <c r="BL783" s="372"/>
      <c r="BM783" s="372"/>
      <c r="BN783" s="372"/>
      <c r="BO783" s="372"/>
      <c r="BP783" s="372"/>
      <c r="BQ783" s="373"/>
      <c r="BR783" s="354"/>
    </row>
    <row r="784" spans="1:70" s="428" customFormat="1" x14ac:dyDescent="0.25">
      <c r="A784" s="886" t="s">
        <v>95</v>
      </c>
      <c r="B784" s="373"/>
      <c r="C784" s="719"/>
      <c r="D784" s="373"/>
      <c r="E784" s="346"/>
      <c r="F784" s="373"/>
      <c r="G784" s="347"/>
      <c r="H784" s="374"/>
      <c r="I784" s="348" t="s">
        <v>430</v>
      </c>
      <c r="J784" s="348">
        <v>2.1383000000000001</v>
      </c>
      <c r="K784" s="348">
        <v>8.4253999999999998</v>
      </c>
      <c r="L784" s="348">
        <v>-1.2111000000000001</v>
      </c>
      <c r="M784" s="348">
        <v>-11.0817</v>
      </c>
      <c r="N784" s="350">
        <v>-8.8207000000000004</v>
      </c>
      <c r="O784" s="348">
        <v>-1.8642000000000001</v>
      </c>
      <c r="P784" s="348">
        <v>3.1577999999999999</v>
      </c>
      <c r="Q784" s="348">
        <v>10.3909</v>
      </c>
      <c r="R784" s="348">
        <v>11.2476</v>
      </c>
      <c r="S784" s="348">
        <v>10.366400000000001</v>
      </c>
      <c r="T784" s="348">
        <v>-8.4879999999999995</v>
      </c>
      <c r="U784" s="348">
        <v>-8.5424000000000007</v>
      </c>
      <c r="V784" s="348">
        <v>-9.3950999999999993</v>
      </c>
      <c r="W784" s="348">
        <v>10.366400000000001</v>
      </c>
      <c r="X784" s="348">
        <v>11.8828</v>
      </c>
      <c r="Y784" s="374"/>
      <c r="Z784" s="346"/>
      <c r="AA784" s="346"/>
      <c r="AB784" s="346"/>
      <c r="AC784" s="346"/>
      <c r="AD784" s="346"/>
      <c r="AE784" s="346"/>
      <c r="AF784" s="346"/>
      <c r="AG784" s="346"/>
      <c r="AH784" s="346"/>
      <c r="AI784" s="346"/>
      <c r="AJ784" s="346"/>
      <c r="AK784" s="346"/>
      <c r="AL784" s="346"/>
      <c r="AM784" s="346"/>
      <c r="AN784" s="346"/>
      <c r="AO784" s="373"/>
      <c r="AP784" s="348">
        <v>9.18</v>
      </c>
      <c r="AQ784" s="348">
        <v>7.65</v>
      </c>
      <c r="AR784" s="348">
        <v>3.35</v>
      </c>
      <c r="AS784" s="348">
        <v>-4.22</v>
      </c>
      <c r="AT784" s="348">
        <v>-12.74</v>
      </c>
      <c r="AU784" s="351"/>
      <c r="AV784" s="346"/>
      <c r="AW784" s="346"/>
      <c r="AX784" s="346"/>
      <c r="AY784" s="346"/>
      <c r="AZ784" s="346"/>
      <c r="BA784" s="362"/>
      <c r="BB784" s="348"/>
      <c r="BC784" s="375"/>
      <c r="BD784" s="375"/>
      <c r="BE784" s="375"/>
      <c r="BF784" s="374"/>
      <c r="BG784" s="348"/>
      <c r="BH784" s="348"/>
      <c r="BI784" s="348"/>
      <c r="BJ784" s="348"/>
      <c r="BK784" s="373"/>
      <c r="BL784" s="372"/>
      <c r="BM784" s="372"/>
      <c r="BN784" s="372"/>
      <c r="BO784" s="372"/>
      <c r="BP784" s="372"/>
      <c r="BQ784" s="373"/>
      <c r="BR784" s="354"/>
    </row>
    <row r="785" spans="1:70" s="428" customFormat="1" x14ac:dyDescent="0.25">
      <c r="A785" s="887" t="s">
        <v>96</v>
      </c>
      <c r="B785" s="413"/>
      <c r="C785" s="725"/>
      <c r="D785" s="413"/>
      <c r="E785" s="414"/>
      <c r="F785" s="413"/>
      <c r="G785" s="415"/>
      <c r="H785" s="417"/>
      <c r="I785" s="416" t="s">
        <v>430</v>
      </c>
      <c r="J785" s="416">
        <v>2.1383000000000001</v>
      </c>
      <c r="K785" s="416">
        <v>8.4253999999999998</v>
      </c>
      <c r="L785" s="416">
        <v>-1.2111000000000001</v>
      </c>
      <c r="M785" s="416">
        <v>-11.0817</v>
      </c>
      <c r="N785" s="418">
        <v>-8.8207000000000004</v>
      </c>
      <c r="O785" s="416">
        <v>-1.8642000000000001</v>
      </c>
      <c r="P785" s="416">
        <v>3.1577999999999999</v>
      </c>
      <c r="Q785" s="416">
        <v>10.3909</v>
      </c>
      <c r="R785" s="416">
        <v>11.2476</v>
      </c>
      <c r="S785" s="416">
        <v>10.366400000000001</v>
      </c>
      <c r="T785" s="416">
        <v>-8.4879999999999995</v>
      </c>
      <c r="U785" s="416">
        <v>-8.5424000000000007</v>
      </c>
      <c r="V785" s="416">
        <v>-9.3950999999999993</v>
      </c>
      <c r="W785" s="416">
        <v>10.366400000000001</v>
      </c>
      <c r="X785" s="416">
        <v>11.8828</v>
      </c>
      <c r="Y785" s="417"/>
      <c r="Z785" s="414"/>
      <c r="AA785" s="414"/>
      <c r="AB785" s="414"/>
      <c r="AC785" s="414"/>
      <c r="AD785" s="414"/>
      <c r="AE785" s="414"/>
      <c r="AF785" s="414"/>
      <c r="AG785" s="414"/>
      <c r="AH785" s="414"/>
      <c r="AI785" s="414"/>
      <c r="AJ785" s="414"/>
      <c r="AK785" s="414"/>
      <c r="AL785" s="414"/>
      <c r="AM785" s="414"/>
      <c r="AN785" s="414"/>
      <c r="AO785" s="413"/>
      <c r="AP785" s="416">
        <v>9.18</v>
      </c>
      <c r="AQ785" s="416">
        <v>7.65</v>
      </c>
      <c r="AR785" s="416">
        <v>3.35</v>
      </c>
      <c r="AS785" s="416">
        <v>-4.22</v>
      </c>
      <c r="AT785" s="416">
        <v>-12.74</v>
      </c>
      <c r="AU785" s="419"/>
      <c r="AV785" s="414"/>
      <c r="AW785" s="414"/>
      <c r="AX785" s="414"/>
      <c r="AY785" s="414"/>
      <c r="AZ785" s="414"/>
      <c r="BA785" s="420"/>
      <c r="BB785" s="416"/>
      <c r="BC785" s="421"/>
      <c r="BD785" s="421"/>
      <c r="BE785" s="421"/>
      <c r="BF785" s="417"/>
      <c r="BG785" s="416"/>
      <c r="BH785" s="416"/>
      <c r="BI785" s="416"/>
      <c r="BJ785" s="416"/>
      <c r="BK785" s="413"/>
      <c r="BL785" s="412"/>
      <c r="BM785" s="412"/>
      <c r="BN785" s="412"/>
      <c r="BO785" s="412"/>
      <c r="BP785" s="412"/>
      <c r="BQ785" s="413"/>
      <c r="BR785" s="422"/>
    </row>
    <row r="786" spans="1:70" s="428" customFormat="1" ht="14.5" customHeight="1" x14ac:dyDescent="0.35">
      <c r="A786" s="874" t="s">
        <v>4099</v>
      </c>
      <c r="B786" s="862"/>
      <c r="C786" s="863"/>
      <c r="D786" s="862"/>
      <c r="E786" s="864"/>
      <c r="F786" s="862"/>
      <c r="G786" s="865"/>
      <c r="H786" s="867"/>
      <c r="I786" s="866"/>
      <c r="J786" s="866"/>
      <c r="K786" s="866"/>
      <c r="L786" s="866"/>
      <c r="M786" s="866"/>
      <c r="N786" s="868"/>
      <c r="O786" s="866"/>
      <c r="P786" s="866"/>
      <c r="Q786" s="866"/>
      <c r="R786" s="866"/>
      <c r="S786" s="866"/>
      <c r="T786" s="866"/>
      <c r="U786" s="866"/>
      <c r="V786" s="866"/>
      <c r="W786" s="866"/>
      <c r="X786" s="866"/>
      <c r="Y786" s="867"/>
      <c r="Z786" s="864"/>
      <c r="AA786" s="864"/>
      <c r="AB786" s="864"/>
      <c r="AC786" s="864"/>
      <c r="AD786" s="864"/>
      <c r="AE786" s="864"/>
      <c r="AF786" s="864"/>
      <c r="AG786" s="864"/>
      <c r="AH786" s="864"/>
      <c r="AI786" s="864"/>
      <c r="AJ786" s="864"/>
      <c r="AK786" s="864"/>
      <c r="AL786" s="864"/>
      <c r="AM786" s="864"/>
      <c r="AN786" s="864"/>
      <c r="AO786" s="862"/>
      <c r="AP786" s="866"/>
      <c r="AQ786" s="866"/>
      <c r="AR786" s="866"/>
      <c r="AS786" s="866"/>
      <c r="AT786" s="866"/>
      <c r="AU786" s="869"/>
      <c r="AV786" s="864"/>
      <c r="AW786" s="864"/>
      <c r="AX786" s="864"/>
      <c r="AY786" s="864"/>
      <c r="AZ786" s="864"/>
      <c r="BA786" s="870"/>
      <c r="BB786" s="866"/>
      <c r="BC786" s="871"/>
      <c r="BD786" s="871"/>
      <c r="BE786" s="871"/>
      <c r="BF786" s="867"/>
      <c r="BG786" s="866"/>
      <c r="BH786" s="866"/>
      <c r="BI786" s="866"/>
      <c r="BJ786" s="866"/>
      <c r="BK786" s="862"/>
      <c r="BL786" s="872"/>
      <c r="BM786" s="872"/>
      <c r="BN786" s="872"/>
      <c r="BO786" s="872"/>
      <c r="BP786" s="872"/>
      <c r="BQ786" s="862"/>
      <c r="BR786" s="873"/>
    </row>
    <row r="787" spans="1:70" s="428" customFormat="1" ht="11" x14ac:dyDescent="0.3">
      <c r="A787" s="841" t="s">
        <v>4100</v>
      </c>
      <c r="B787" s="842"/>
      <c r="C787" s="843">
        <v>43769</v>
      </c>
      <c r="D787" s="842"/>
      <c r="E787" s="844">
        <v>3487.13</v>
      </c>
      <c r="F787" s="842"/>
      <c r="G787" s="845">
        <v>35.216999999999999</v>
      </c>
      <c r="H787" s="847"/>
      <c r="I787" s="846" t="s">
        <v>430</v>
      </c>
      <c r="J787" s="846">
        <v>0.29899999999999999</v>
      </c>
      <c r="K787" s="846">
        <v>10.290900000000001</v>
      </c>
      <c r="L787" s="846">
        <v>5.4591000000000003</v>
      </c>
      <c r="M787" s="846">
        <v>-2.0552999999999999</v>
      </c>
      <c r="N787" s="848">
        <v>14.8354</v>
      </c>
      <c r="O787" s="846">
        <v>12.8413</v>
      </c>
      <c r="P787" s="846">
        <v>23.448799999999999</v>
      </c>
      <c r="Q787" s="846">
        <v>17.096</v>
      </c>
      <c r="R787" s="846" t="s">
        <v>430</v>
      </c>
      <c r="S787" s="846">
        <v>11.938599999999999</v>
      </c>
      <c r="T787" s="846">
        <v>-0.21820000000000001</v>
      </c>
      <c r="U787" s="846">
        <v>0.51659999999999995</v>
      </c>
      <c r="V787" s="846">
        <v>2.2174999999999998</v>
      </c>
      <c r="W787" s="846">
        <v>11.938599999999999</v>
      </c>
      <c r="X787" s="846">
        <v>21.425899999999999</v>
      </c>
      <c r="Y787" s="847"/>
      <c r="Z787" s="844" t="s">
        <v>430</v>
      </c>
      <c r="AA787" s="844">
        <v>1</v>
      </c>
      <c r="AB787" s="844">
        <v>1</v>
      </c>
      <c r="AC787" s="844">
        <v>1</v>
      </c>
      <c r="AD787" s="844">
        <v>1</v>
      </c>
      <c r="AE787" s="844">
        <v>1</v>
      </c>
      <c r="AF787" s="844">
        <v>1</v>
      </c>
      <c r="AG787" s="844">
        <v>1</v>
      </c>
      <c r="AH787" s="844">
        <v>1</v>
      </c>
      <c r="AI787" s="844" t="s">
        <v>430</v>
      </c>
      <c r="AJ787" s="844">
        <v>1</v>
      </c>
      <c r="AK787" s="844">
        <v>1</v>
      </c>
      <c r="AL787" s="844">
        <v>1</v>
      </c>
      <c r="AM787" s="844">
        <v>1</v>
      </c>
      <c r="AN787" s="844">
        <v>1</v>
      </c>
      <c r="AO787" s="842"/>
      <c r="AP787" s="846" t="s">
        <v>430</v>
      </c>
      <c r="AQ787" s="846" t="s">
        <v>430</v>
      </c>
      <c r="AR787" s="846">
        <v>17.04</v>
      </c>
      <c r="AS787" s="846">
        <v>13.97</v>
      </c>
      <c r="AT787" s="846">
        <v>5.56</v>
      </c>
      <c r="AU787" s="849"/>
      <c r="AV787" s="844" t="s">
        <v>430</v>
      </c>
      <c r="AW787" s="844" t="s">
        <v>430</v>
      </c>
      <c r="AX787" s="844">
        <v>1</v>
      </c>
      <c r="AY787" s="844">
        <v>1</v>
      </c>
      <c r="AZ787" s="844">
        <v>1</v>
      </c>
      <c r="BA787" s="851"/>
      <c r="BB787" s="846">
        <v>14.8537689091555</v>
      </c>
      <c r="BC787" s="852">
        <v>0.900818883765233</v>
      </c>
      <c r="BD787" s="852">
        <v>8.9834595056335106E-2</v>
      </c>
      <c r="BE787" s="852">
        <v>0.72764787582016</v>
      </c>
      <c r="BF787" s="847"/>
      <c r="BG787" s="846">
        <v>32.154600000000002</v>
      </c>
      <c r="BH787" s="846">
        <v>25.01</v>
      </c>
      <c r="BI787" s="846">
        <v>21.486599999999999</v>
      </c>
      <c r="BJ787" s="846">
        <v>21.348800000000001</v>
      </c>
      <c r="BK787" s="842"/>
      <c r="BL787" s="855" t="s">
        <v>3821</v>
      </c>
      <c r="BM787" s="855" t="s">
        <v>3044</v>
      </c>
      <c r="BN787" s="855" t="s">
        <v>3822</v>
      </c>
      <c r="BO787" s="855" t="s">
        <v>1290</v>
      </c>
      <c r="BP787" s="855" t="s">
        <v>2294</v>
      </c>
      <c r="BQ787" s="842"/>
      <c r="BR787" s="856" t="s">
        <v>604</v>
      </c>
    </row>
    <row r="788" spans="1:70" s="428" customFormat="1" x14ac:dyDescent="0.25">
      <c r="A788" s="885" t="s">
        <v>93</v>
      </c>
      <c r="B788" s="402"/>
      <c r="C788" s="724"/>
      <c r="D788" s="402"/>
      <c r="E788" s="403"/>
      <c r="F788" s="402"/>
      <c r="G788" s="404"/>
      <c r="H788" s="406"/>
      <c r="I788" s="405" t="s">
        <v>430</v>
      </c>
      <c r="J788" s="405">
        <v>0.29899999999999999</v>
      </c>
      <c r="K788" s="405">
        <v>10.290900000000001</v>
      </c>
      <c r="L788" s="405">
        <v>5.4591000000000003</v>
      </c>
      <c r="M788" s="405">
        <v>-2.0552999999999999</v>
      </c>
      <c r="N788" s="407">
        <v>14.8354</v>
      </c>
      <c r="O788" s="405">
        <v>12.8413</v>
      </c>
      <c r="P788" s="405">
        <v>23.448799999999999</v>
      </c>
      <c r="Q788" s="405">
        <v>17.096</v>
      </c>
      <c r="R788" s="405" t="s">
        <v>430</v>
      </c>
      <c r="S788" s="405">
        <v>11.938599999999999</v>
      </c>
      <c r="T788" s="405">
        <v>-0.21820000000000001</v>
      </c>
      <c r="U788" s="405">
        <v>0.51659999999999995</v>
      </c>
      <c r="V788" s="405">
        <v>2.2174999999999998</v>
      </c>
      <c r="W788" s="405">
        <v>11.938599999999999</v>
      </c>
      <c r="X788" s="405">
        <v>21.425899999999999</v>
      </c>
      <c r="Y788" s="406"/>
      <c r="Z788" s="403">
        <v>0</v>
      </c>
      <c r="AA788" s="403">
        <v>1</v>
      </c>
      <c r="AB788" s="403">
        <v>1</v>
      </c>
      <c r="AC788" s="403">
        <v>1</v>
      </c>
      <c r="AD788" s="403">
        <v>1</v>
      </c>
      <c r="AE788" s="403">
        <v>1</v>
      </c>
      <c r="AF788" s="403">
        <v>1</v>
      </c>
      <c r="AG788" s="403">
        <v>1</v>
      </c>
      <c r="AH788" s="403">
        <v>1</v>
      </c>
      <c r="AI788" s="403">
        <v>0</v>
      </c>
      <c r="AJ788" s="403">
        <v>1</v>
      </c>
      <c r="AK788" s="403">
        <v>1</v>
      </c>
      <c r="AL788" s="403">
        <v>1</v>
      </c>
      <c r="AM788" s="403">
        <v>1</v>
      </c>
      <c r="AN788" s="403">
        <v>1</v>
      </c>
      <c r="AO788" s="402"/>
      <c r="AP788" s="405" t="s">
        <v>430</v>
      </c>
      <c r="AQ788" s="405" t="s">
        <v>430</v>
      </c>
      <c r="AR788" s="405">
        <v>17.04</v>
      </c>
      <c r="AS788" s="405">
        <v>13.97</v>
      </c>
      <c r="AT788" s="405">
        <v>5.56</v>
      </c>
      <c r="AU788" s="408"/>
      <c r="AV788" s="403">
        <v>0</v>
      </c>
      <c r="AW788" s="403">
        <v>0</v>
      </c>
      <c r="AX788" s="403">
        <v>1</v>
      </c>
      <c r="AY788" s="403">
        <v>1</v>
      </c>
      <c r="AZ788" s="403">
        <v>1</v>
      </c>
      <c r="BA788" s="409"/>
      <c r="BB788" s="405"/>
      <c r="BC788" s="410"/>
      <c r="BD788" s="410"/>
      <c r="BE788" s="410"/>
      <c r="BF788" s="406"/>
      <c r="BG788" s="405"/>
      <c r="BH788" s="405"/>
      <c r="BI788" s="405"/>
      <c r="BJ788" s="405"/>
      <c r="BK788" s="402"/>
      <c r="BL788" s="401"/>
      <c r="BM788" s="401"/>
      <c r="BN788" s="401"/>
      <c r="BO788" s="401"/>
      <c r="BP788" s="401"/>
      <c r="BQ788" s="402"/>
      <c r="BR788" s="411"/>
    </row>
    <row r="789" spans="1:70" s="428" customFormat="1" x14ac:dyDescent="0.25">
      <c r="A789" s="886" t="s">
        <v>94</v>
      </c>
      <c r="B789" s="373"/>
      <c r="C789" s="719"/>
      <c r="D789" s="373"/>
      <c r="E789" s="346"/>
      <c r="F789" s="373"/>
      <c r="G789" s="347"/>
      <c r="H789" s="374"/>
      <c r="I789" s="348" t="s">
        <v>430</v>
      </c>
      <c r="J789" s="348">
        <v>0.29899999999999999</v>
      </c>
      <c r="K789" s="348">
        <v>10.290900000000001</v>
      </c>
      <c r="L789" s="348">
        <v>5.4591000000000003</v>
      </c>
      <c r="M789" s="348">
        <v>-2.0552999999999999</v>
      </c>
      <c r="N789" s="350">
        <v>14.8354</v>
      </c>
      <c r="O789" s="348">
        <v>12.8413</v>
      </c>
      <c r="P789" s="348">
        <v>23.448799999999999</v>
      </c>
      <c r="Q789" s="348">
        <v>17.096</v>
      </c>
      <c r="R789" s="348" t="s">
        <v>430</v>
      </c>
      <c r="S789" s="348">
        <v>11.938599999999999</v>
      </c>
      <c r="T789" s="348">
        <v>-0.21820000000000001</v>
      </c>
      <c r="U789" s="348">
        <v>0.51659999999999995</v>
      </c>
      <c r="V789" s="348">
        <v>2.2174999999999998</v>
      </c>
      <c r="W789" s="348">
        <v>11.938599999999999</v>
      </c>
      <c r="X789" s="348">
        <v>21.425899999999999</v>
      </c>
      <c r="Y789" s="374"/>
      <c r="Z789" s="346"/>
      <c r="AA789" s="346"/>
      <c r="AB789" s="346"/>
      <c r="AC789" s="346"/>
      <c r="AD789" s="346"/>
      <c r="AE789" s="346"/>
      <c r="AF789" s="346"/>
      <c r="AG789" s="346"/>
      <c r="AH789" s="346"/>
      <c r="AI789" s="346"/>
      <c r="AJ789" s="346"/>
      <c r="AK789" s="346"/>
      <c r="AL789" s="346"/>
      <c r="AM789" s="346"/>
      <c r="AN789" s="346"/>
      <c r="AO789" s="373"/>
      <c r="AP789" s="348" t="s">
        <v>430</v>
      </c>
      <c r="AQ789" s="348" t="s">
        <v>430</v>
      </c>
      <c r="AR789" s="348">
        <v>17.04</v>
      </c>
      <c r="AS789" s="348">
        <v>13.97</v>
      </c>
      <c r="AT789" s="348">
        <v>5.56</v>
      </c>
      <c r="AU789" s="351"/>
      <c r="AV789" s="346"/>
      <c r="AW789" s="346"/>
      <c r="AX789" s="346"/>
      <c r="AY789" s="346"/>
      <c r="AZ789" s="346"/>
      <c r="BA789" s="362"/>
      <c r="BB789" s="348"/>
      <c r="BC789" s="375"/>
      <c r="BD789" s="375"/>
      <c r="BE789" s="375"/>
      <c r="BF789" s="374"/>
      <c r="BG789" s="348"/>
      <c r="BH789" s="348"/>
      <c r="BI789" s="348"/>
      <c r="BJ789" s="348"/>
      <c r="BK789" s="373"/>
      <c r="BL789" s="372"/>
      <c r="BM789" s="372"/>
      <c r="BN789" s="372"/>
      <c r="BO789" s="372"/>
      <c r="BP789" s="372"/>
      <c r="BQ789" s="373"/>
      <c r="BR789" s="354"/>
    </row>
    <row r="790" spans="1:70" s="428" customFormat="1" x14ac:dyDescent="0.25">
      <c r="A790" s="886" t="s">
        <v>95</v>
      </c>
      <c r="B790" s="373"/>
      <c r="C790" s="719"/>
      <c r="D790" s="373"/>
      <c r="E790" s="346"/>
      <c r="F790" s="373"/>
      <c r="G790" s="347"/>
      <c r="H790" s="374"/>
      <c r="I790" s="348" t="s">
        <v>430</v>
      </c>
      <c r="J790" s="348">
        <v>0.29899999999999999</v>
      </c>
      <c r="K790" s="348">
        <v>10.290900000000001</v>
      </c>
      <c r="L790" s="348">
        <v>5.4591000000000003</v>
      </c>
      <c r="M790" s="348">
        <v>-2.0552999999999999</v>
      </c>
      <c r="N790" s="350">
        <v>14.8354</v>
      </c>
      <c r="O790" s="348">
        <v>12.8413</v>
      </c>
      <c r="P790" s="348">
        <v>23.448799999999999</v>
      </c>
      <c r="Q790" s="348">
        <v>17.096</v>
      </c>
      <c r="R790" s="348" t="s">
        <v>430</v>
      </c>
      <c r="S790" s="348">
        <v>11.938599999999999</v>
      </c>
      <c r="T790" s="348">
        <v>-0.21820000000000001</v>
      </c>
      <c r="U790" s="348">
        <v>0.51659999999999995</v>
      </c>
      <c r="V790" s="348">
        <v>2.2174999999999998</v>
      </c>
      <c r="W790" s="348">
        <v>11.938599999999999</v>
      </c>
      <c r="X790" s="348">
        <v>21.425899999999999</v>
      </c>
      <c r="Y790" s="374"/>
      <c r="Z790" s="346"/>
      <c r="AA790" s="346"/>
      <c r="AB790" s="346"/>
      <c r="AC790" s="346"/>
      <c r="AD790" s="346"/>
      <c r="AE790" s="346"/>
      <c r="AF790" s="346"/>
      <c r="AG790" s="346"/>
      <c r="AH790" s="346"/>
      <c r="AI790" s="346"/>
      <c r="AJ790" s="346"/>
      <c r="AK790" s="346"/>
      <c r="AL790" s="346"/>
      <c r="AM790" s="346"/>
      <c r="AN790" s="346"/>
      <c r="AO790" s="373"/>
      <c r="AP790" s="348" t="s">
        <v>430</v>
      </c>
      <c r="AQ790" s="348" t="s">
        <v>430</v>
      </c>
      <c r="AR790" s="348">
        <v>17.04</v>
      </c>
      <c r="AS790" s="348">
        <v>13.97</v>
      </c>
      <c r="AT790" s="348">
        <v>5.56</v>
      </c>
      <c r="AU790" s="351"/>
      <c r="AV790" s="346"/>
      <c r="AW790" s="346"/>
      <c r="AX790" s="346"/>
      <c r="AY790" s="346"/>
      <c r="AZ790" s="346"/>
      <c r="BA790" s="362"/>
      <c r="BB790" s="348"/>
      <c r="BC790" s="375"/>
      <c r="BD790" s="375"/>
      <c r="BE790" s="375"/>
      <c r="BF790" s="374"/>
      <c r="BG790" s="348"/>
      <c r="BH790" s="348"/>
      <c r="BI790" s="348"/>
      <c r="BJ790" s="348"/>
      <c r="BK790" s="373"/>
      <c r="BL790" s="372"/>
      <c r="BM790" s="372"/>
      <c r="BN790" s="372"/>
      <c r="BO790" s="372"/>
      <c r="BP790" s="372"/>
      <c r="BQ790" s="373"/>
      <c r="BR790" s="354"/>
    </row>
    <row r="791" spans="1:70" s="428" customFormat="1" x14ac:dyDescent="0.25">
      <c r="A791" s="887" t="s">
        <v>96</v>
      </c>
      <c r="B791" s="413"/>
      <c r="C791" s="725"/>
      <c r="D791" s="413"/>
      <c r="E791" s="414"/>
      <c r="F791" s="413"/>
      <c r="G791" s="415"/>
      <c r="H791" s="417"/>
      <c r="I791" s="416" t="s">
        <v>430</v>
      </c>
      <c r="J791" s="416">
        <v>0.29899999999999999</v>
      </c>
      <c r="K791" s="416">
        <v>10.290900000000001</v>
      </c>
      <c r="L791" s="416">
        <v>5.4591000000000003</v>
      </c>
      <c r="M791" s="416">
        <v>-2.0552999999999999</v>
      </c>
      <c r="N791" s="418">
        <v>14.8354</v>
      </c>
      <c r="O791" s="416">
        <v>12.8413</v>
      </c>
      <c r="P791" s="416">
        <v>23.448799999999999</v>
      </c>
      <c r="Q791" s="416">
        <v>17.096</v>
      </c>
      <c r="R791" s="416" t="s">
        <v>430</v>
      </c>
      <c r="S791" s="416">
        <v>11.938599999999999</v>
      </c>
      <c r="T791" s="416">
        <v>-0.21820000000000001</v>
      </c>
      <c r="U791" s="416">
        <v>0.51659999999999995</v>
      </c>
      <c r="V791" s="416">
        <v>2.2174999999999998</v>
      </c>
      <c r="W791" s="416">
        <v>11.938599999999999</v>
      </c>
      <c r="X791" s="416">
        <v>21.425899999999999</v>
      </c>
      <c r="Y791" s="417"/>
      <c r="Z791" s="414"/>
      <c r="AA791" s="414"/>
      <c r="AB791" s="414"/>
      <c r="AC791" s="414"/>
      <c r="AD791" s="414"/>
      <c r="AE791" s="414"/>
      <c r="AF791" s="414"/>
      <c r="AG791" s="414"/>
      <c r="AH791" s="414"/>
      <c r="AI791" s="414"/>
      <c r="AJ791" s="414"/>
      <c r="AK791" s="414"/>
      <c r="AL791" s="414"/>
      <c r="AM791" s="414"/>
      <c r="AN791" s="414"/>
      <c r="AO791" s="413"/>
      <c r="AP791" s="416" t="s">
        <v>430</v>
      </c>
      <c r="AQ791" s="416" t="s">
        <v>430</v>
      </c>
      <c r="AR791" s="416">
        <v>17.04</v>
      </c>
      <c r="AS791" s="416">
        <v>13.97</v>
      </c>
      <c r="AT791" s="416">
        <v>5.56</v>
      </c>
      <c r="AU791" s="419"/>
      <c r="AV791" s="414"/>
      <c r="AW791" s="414"/>
      <c r="AX791" s="414"/>
      <c r="AY791" s="414"/>
      <c r="AZ791" s="414"/>
      <c r="BA791" s="420"/>
      <c r="BB791" s="416"/>
      <c r="BC791" s="421"/>
      <c r="BD791" s="421"/>
      <c r="BE791" s="421"/>
      <c r="BF791" s="417"/>
      <c r="BG791" s="416"/>
      <c r="BH791" s="416"/>
      <c r="BI791" s="416"/>
      <c r="BJ791" s="416"/>
      <c r="BK791" s="413"/>
      <c r="BL791" s="412"/>
      <c r="BM791" s="412"/>
      <c r="BN791" s="412"/>
      <c r="BO791" s="412"/>
      <c r="BP791" s="412"/>
      <c r="BQ791" s="413"/>
      <c r="BR791" s="422"/>
    </row>
    <row r="792" spans="1:70" s="428" customFormat="1" ht="14.5" customHeight="1" x14ac:dyDescent="0.35">
      <c r="A792" s="874" t="s">
        <v>4101</v>
      </c>
      <c r="B792" s="862"/>
      <c r="C792" s="863"/>
      <c r="D792" s="862"/>
      <c r="E792" s="864"/>
      <c r="F792" s="862"/>
      <c r="G792" s="865"/>
      <c r="H792" s="867"/>
      <c r="I792" s="866"/>
      <c r="J792" s="866"/>
      <c r="K792" s="866"/>
      <c r="L792" s="866"/>
      <c r="M792" s="866"/>
      <c r="N792" s="868"/>
      <c r="O792" s="866"/>
      <c r="P792" s="866"/>
      <c r="Q792" s="866"/>
      <c r="R792" s="866"/>
      <c r="S792" s="866"/>
      <c r="T792" s="866"/>
      <c r="U792" s="866"/>
      <c r="V792" s="866"/>
      <c r="W792" s="866"/>
      <c r="X792" s="866"/>
      <c r="Y792" s="867"/>
      <c r="Z792" s="864"/>
      <c r="AA792" s="864"/>
      <c r="AB792" s="864"/>
      <c r="AC792" s="864"/>
      <c r="AD792" s="864"/>
      <c r="AE792" s="864"/>
      <c r="AF792" s="864"/>
      <c r="AG792" s="864"/>
      <c r="AH792" s="864"/>
      <c r="AI792" s="864"/>
      <c r="AJ792" s="864"/>
      <c r="AK792" s="864"/>
      <c r="AL792" s="864"/>
      <c r="AM792" s="864"/>
      <c r="AN792" s="864"/>
      <c r="AO792" s="862"/>
      <c r="AP792" s="866"/>
      <c r="AQ792" s="866"/>
      <c r="AR792" s="866"/>
      <c r="AS792" s="866"/>
      <c r="AT792" s="866"/>
      <c r="AU792" s="869"/>
      <c r="AV792" s="864"/>
      <c r="AW792" s="864"/>
      <c r="AX792" s="864"/>
      <c r="AY792" s="864"/>
      <c r="AZ792" s="864"/>
      <c r="BA792" s="870"/>
      <c r="BB792" s="866"/>
      <c r="BC792" s="871"/>
      <c r="BD792" s="871"/>
      <c r="BE792" s="871"/>
      <c r="BF792" s="867"/>
      <c r="BG792" s="866"/>
      <c r="BH792" s="866"/>
      <c r="BI792" s="866"/>
      <c r="BJ792" s="866"/>
      <c r="BK792" s="862"/>
      <c r="BL792" s="872"/>
      <c r="BM792" s="872"/>
      <c r="BN792" s="872"/>
      <c r="BO792" s="872"/>
      <c r="BP792" s="872"/>
      <c r="BQ792" s="862"/>
      <c r="BR792" s="873"/>
    </row>
    <row r="793" spans="1:70" s="428" customFormat="1" x14ac:dyDescent="0.25">
      <c r="A793" s="345" t="s">
        <v>4102</v>
      </c>
      <c r="B793" s="373"/>
      <c r="C793" s="719">
        <v>45448</v>
      </c>
      <c r="D793" s="373"/>
      <c r="E793" s="346">
        <v>5025.99</v>
      </c>
      <c r="F793" s="373"/>
      <c r="G793" s="347">
        <v>11.6166</v>
      </c>
      <c r="H793" s="374"/>
      <c r="I793" s="348">
        <v>1.7508999999999999</v>
      </c>
      <c r="J793" s="348">
        <v>0.15690000000000001</v>
      </c>
      <c r="K793" s="348">
        <v>8.6587999999999994</v>
      </c>
      <c r="L793" s="348">
        <v>7.1859999999999999</v>
      </c>
      <c r="M793" s="348">
        <v>4.7257999999999996</v>
      </c>
      <c r="N793" s="350">
        <v>30.8827</v>
      </c>
      <c r="O793" s="348" t="s">
        <v>430</v>
      </c>
      <c r="P793" s="348" t="s">
        <v>430</v>
      </c>
      <c r="Q793" s="348" t="s">
        <v>430</v>
      </c>
      <c r="R793" s="348" t="s">
        <v>430</v>
      </c>
      <c r="S793" s="348">
        <v>11.4056</v>
      </c>
      <c r="T793" s="348">
        <v>0.6341</v>
      </c>
      <c r="U793" s="348">
        <v>8.2042999999999999</v>
      </c>
      <c r="V793" s="348">
        <v>17.957799999999999</v>
      </c>
      <c r="W793" s="348">
        <v>11.4056</v>
      </c>
      <c r="X793" s="348">
        <v>8.2370999999999999</v>
      </c>
      <c r="Y793" s="374"/>
      <c r="Z793" s="346">
        <v>1</v>
      </c>
      <c r="AA793" s="346">
        <v>1</v>
      </c>
      <c r="AB793" s="346">
        <v>1</v>
      </c>
      <c r="AC793" s="346">
        <v>1</v>
      </c>
      <c r="AD793" s="346">
        <v>1</v>
      </c>
      <c r="AE793" s="346">
        <v>1</v>
      </c>
      <c r="AF793" s="346" t="s">
        <v>430</v>
      </c>
      <c r="AG793" s="346" t="s">
        <v>430</v>
      </c>
      <c r="AH793" s="346" t="s">
        <v>430</v>
      </c>
      <c r="AI793" s="346" t="s">
        <v>430</v>
      </c>
      <c r="AJ793" s="346">
        <v>1</v>
      </c>
      <c r="AK793" s="346">
        <v>1</v>
      </c>
      <c r="AL793" s="346">
        <v>1</v>
      </c>
      <c r="AM793" s="346">
        <v>1</v>
      </c>
      <c r="AN793" s="346">
        <v>1</v>
      </c>
      <c r="AO793" s="373"/>
      <c r="AP793" s="348" t="s">
        <v>430</v>
      </c>
      <c r="AQ793" s="348" t="s">
        <v>430</v>
      </c>
      <c r="AR793" s="348" t="s">
        <v>430</v>
      </c>
      <c r="AS793" s="348" t="s">
        <v>430</v>
      </c>
      <c r="AT793" s="348">
        <v>19.37</v>
      </c>
      <c r="AU793" s="351"/>
      <c r="AV793" s="346" t="s">
        <v>430</v>
      </c>
      <c r="AW793" s="346" t="s">
        <v>430</v>
      </c>
      <c r="AX793" s="346" t="s">
        <v>430</v>
      </c>
      <c r="AY793" s="346" t="s">
        <v>430</v>
      </c>
      <c r="AZ793" s="346">
        <v>1</v>
      </c>
      <c r="BA793" s="362"/>
      <c r="BB793" s="348">
        <v>19.820587644973301</v>
      </c>
      <c r="BC793" s="375">
        <v>0.93108115292224303</v>
      </c>
      <c r="BD793" s="375">
        <v>4.9804871183961701E-3</v>
      </c>
      <c r="BE793" s="375">
        <v>0.26437472023689501</v>
      </c>
      <c r="BF793" s="374"/>
      <c r="BG793" s="348">
        <v>38.141500000000001</v>
      </c>
      <c r="BH793" s="348">
        <v>15.411099999999999</v>
      </c>
      <c r="BI793" s="348">
        <v>45.492800000000003</v>
      </c>
      <c r="BJ793" s="348">
        <v>0.9546</v>
      </c>
      <c r="BK793" s="373"/>
      <c r="BL793" s="372" t="s">
        <v>3825</v>
      </c>
      <c r="BM793" s="372" t="s">
        <v>3826</v>
      </c>
      <c r="BN793" s="372" t="s">
        <v>3827</v>
      </c>
      <c r="BO793" s="372" t="s">
        <v>3828</v>
      </c>
      <c r="BP793" s="372" t="s">
        <v>3829</v>
      </c>
      <c r="BQ793" s="373"/>
      <c r="BR793" s="354" t="s">
        <v>463</v>
      </c>
    </row>
    <row r="794" spans="1:70" s="428" customFormat="1" x14ac:dyDescent="0.25">
      <c r="A794" s="885" t="s">
        <v>93</v>
      </c>
      <c r="B794" s="402"/>
      <c r="C794" s="724"/>
      <c r="D794" s="402"/>
      <c r="E794" s="403"/>
      <c r="F794" s="402"/>
      <c r="G794" s="404"/>
      <c r="H794" s="406"/>
      <c r="I794" s="405">
        <v>1.7508999999999999</v>
      </c>
      <c r="J794" s="405">
        <v>0.15690000000000001</v>
      </c>
      <c r="K794" s="405">
        <v>8.6587999999999994</v>
      </c>
      <c r="L794" s="405">
        <v>7.1859999999999999</v>
      </c>
      <c r="M794" s="405">
        <v>4.7257999999999996</v>
      </c>
      <c r="N794" s="407">
        <v>30.8827</v>
      </c>
      <c r="O794" s="405" t="s">
        <v>430</v>
      </c>
      <c r="P794" s="405" t="s">
        <v>430</v>
      </c>
      <c r="Q794" s="405" t="s">
        <v>430</v>
      </c>
      <c r="R794" s="405" t="s">
        <v>430</v>
      </c>
      <c r="S794" s="405">
        <v>11.4056</v>
      </c>
      <c r="T794" s="405">
        <v>0.6341</v>
      </c>
      <c r="U794" s="405">
        <v>8.2042999999999999</v>
      </c>
      <c r="V794" s="405">
        <v>17.957799999999999</v>
      </c>
      <c r="W794" s="405">
        <v>11.4056</v>
      </c>
      <c r="X794" s="405">
        <v>8.2370999999999999</v>
      </c>
      <c r="Y794" s="406"/>
      <c r="Z794" s="403">
        <v>1</v>
      </c>
      <c r="AA794" s="403">
        <v>1</v>
      </c>
      <c r="AB794" s="403">
        <v>1</v>
      </c>
      <c r="AC794" s="403">
        <v>1</v>
      </c>
      <c r="AD794" s="403">
        <v>1</v>
      </c>
      <c r="AE794" s="403">
        <v>1</v>
      </c>
      <c r="AF794" s="403">
        <v>0</v>
      </c>
      <c r="AG794" s="403">
        <v>0</v>
      </c>
      <c r="AH794" s="403">
        <v>0</v>
      </c>
      <c r="AI794" s="403">
        <v>0</v>
      </c>
      <c r="AJ794" s="403">
        <v>1</v>
      </c>
      <c r="AK794" s="403">
        <v>1</v>
      </c>
      <c r="AL794" s="403">
        <v>1</v>
      </c>
      <c r="AM794" s="403">
        <v>1</v>
      </c>
      <c r="AN794" s="403">
        <v>1</v>
      </c>
      <c r="AO794" s="402"/>
      <c r="AP794" s="405" t="s">
        <v>430</v>
      </c>
      <c r="AQ794" s="405" t="s">
        <v>430</v>
      </c>
      <c r="AR794" s="405" t="s">
        <v>430</v>
      </c>
      <c r="AS794" s="405" t="s">
        <v>430</v>
      </c>
      <c r="AT794" s="405">
        <v>19.37</v>
      </c>
      <c r="AU794" s="408"/>
      <c r="AV794" s="403">
        <v>0</v>
      </c>
      <c r="AW794" s="403">
        <v>0</v>
      </c>
      <c r="AX794" s="403">
        <v>0</v>
      </c>
      <c r="AY794" s="403">
        <v>0</v>
      </c>
      <c r="AZ794" s="403">
        <v>1</v>
      </c>
      <c r="BA794" s="409"/>
      <c r="BB794" s="405"/>
      <c r="BC794" s="410"/>
      <c r="BD794" s="410"/>
      <c r="BE794" s="410"/>
      <c r="BF794" s="406"/>
      <c r="BG794" s="405"/>
      <c r="BH794" s="405"/>
      <c r="BI794" s="405"/>
      <c r="BJ794" s="405"/>
      <c r="BK794" s="402"/>
      <c r="BL794" s="401"/>
      <c r="BM794" s="401"/>
      <c r="BN794" s="401"/>
      <c r="BO794" s="401"/>
      <c r="BP794" s="401"/>
      <c r="BQ794" s="402"/>
      <c r="BR794" s="411"/>
    </row>
    <row r="795" spans="1:70" s="428" customFormat="1" x14ac:dyDescent="0.25">
      <c r="A795" s="886" t="s">
        <v>94</v>
      </c>
      <c r="B795" s="373"/>
      <c r="C795" s="719"/>
      <c r="D795" s="373"/>
      <c r="E795" s="346"/>
      <c r="F795" s="373"/>
      <c r="G795" s="347"/>
      <c r="H795" s="374"/>
      <c r="I795" s="348">
        <v>1.7508999999999999</v>
      </c>
      <c r="J795" s="348">
        <v>0.15690000000000001</v>
      </c>
      <c r="K795" s="348">
        <v>8.6587999999999994</v>
      </c>
      <c r="L795" s="348">
        <v>7.1859999999999999</v>
      </c>
      <c r="M795" s="348">
        <v>4.7257999999999996</v>
      </c>
      <c r="N795" s="350">
        <v>30.8827</v>
      </c>
      <c r="O795" s="348" t="s">
        <v>430</v>
      </c>
      <c r="P795" s="348" t="s">
        <v>430</v>
      </c>
      <c r="Q795" s="348" t="s">
        <v>430</v>
      </c>
      <c r="R795" s="348" t="s">
        <v>430</v>
      </c>
      <c r="S795" s="348">
        <v>11.4056</v>
      </c>
      <c r="T795" s="348">
        <v>0.6341</v>
      </c>
      <c r="U795" s="348">
        <v>8.2042999999999999</v>
      </c>
      <c r="V795" s="348">
        <v>17.957799999999999</v>
      </c>
      <c r="W795" s="348">
        <v>11.4056</v>
      </c>
      <c r="X795" s="348">
        <v>8.2370999999999999</v>
      </c>
      <c r="Y795" s="374"/>
      <c r="Z795" s="346"/>
      <c r="AA795" s="346"/>
      <c r="AB795" s="346"/>
      <c r="AC795" s="346"/>
      <c r="AD795" s="346"/>
      <c r="AE795" s="346"/>
      <c r="AF795" s="346"/>
      <c r="AG795" s="346"/>
      <c r="AH795" s="346"/>
      <c r="AI795" s="346"/>
      <c r="AJ795" s="346"/>
      <c r="AK795" s="346"/>
      <c r="AL795" s="346"/>
      <c r="AM795" s="346"/>
      <c r="AN795" s="346"/>
      <c r="AO795" s="373"/>
      <c r="AP795" s="348" t="s">
        <v>430</v>
      </c>
      <c r="AQ795" s="348" t="s">
        <v>430</v>
      </c>
      <c r="AR795" s="348" t="s">
        <v>430</v>
      </c>
      <c r="AS795" s="348" t="s">
        <v>430</v>
      </c>
      <c r="AT795" s="348">
        <v>19.37</v>
      </c>
      <c r="AU795" s="351"/>
      <c r="AV795" s="346"/>
      <c r="AW795" s="346"/>
      <c r="AX795" s="346"/>
      <c r="AY795" s="346"/>
      <c r="AZ795" s="346"/>
      <c r="BA795" s="362"/>
      <c r="BB795" s="348"/>
      <c r="BC795" s="375"/>
      <c r="BD795" s="375"/>
      <c r="BE795" s="375"/>
      <c r="BF795" s="374"/>
      <c r="BG795" s="348"/>
      <c r="BH795" s="348"/>
      <c r="BI795" s="348"/>
      <c r="BJ795" s="348"/>
      <c r="BK795" s="373"/>
      <c r="BL795" s="372"/>
      <c r="BM795" s="372"/>
      <c r="BN795" s="372"/>
      <c r="BO795" s="372"/>
      <c r="BP795" s="372"/>
      <c r="BQ795" s="373"/>
      <c r="BR795" s="354"/>
    </row>
    <row r="796" spans="1:70" s="428" customFormat="1" x14ac:dyDescent="0.25">
      <c r="A796" s="886" t="s">
        <v>95</v>
      </c>
      <c r="B796" s="373"/>
      <c r="C796" s="719"/>
      <c r="D796" s="373"/>
      <c r="E796" s="346"/>
      <c r="F796" s="373"/>
      <c r="G796" s="347"/>
      <c r="H796" s="374"/>
      <c r="I796" s="348">
        <v>1.7508999999999999</v>
      </c>
      <c r="J796" s="348">
        <v>0.15690000000000001</v>
      </c>
      <c r="K796" s="348">
        <v>8.6587999999999994</v>
      </c>
      <c r="L796" s="348">
        <v>7.1859999999999999</v>
      </c>
      <c r="M796" s="348">
        <v>4.7257999999999996</v>
      </c>
      <c r="N796" s="350">
        <v>30.8827</v>
      </c>
      <c r="O796" s="348" t="s">
        <v>430</v>
      </c>
      <c r="P796" s="348" t="s">
        <v>430</v>
      </c>
      <c r="Q796" s="348" t="s">
        <v>430</v>
      </c>
      <c r="R796" s="348" t="s">
        <v>430</v>
      </c>
      <c r="S796" s="348">
        <v>11.4056</v>
      </c>
      <c r="T796" s="348">
        <v>0.6341</v>
      </c>
      <c r="U796" s="348">
        <v>8.2042999999999999</v>
      </c>
      <c r="V796" s="348">
        <v>17.957799999999999</v>
      </c>
      <c r="W796" s="348">
        <v>11.4056</v>
      </c>
      <c r="X796" s="348">
        <v>8.2370999999999999</v>
      </c>
      <c r="Y796" s="374"/>
      <c r="Z796" s="346"/>
      <c r="AA796" s="346"/>
      <c r="AB796" s="346"/>
      <c r="AC796" s="346"/>
      <c r="AD796" s="346"/>
      <c r="AE796" s="346"/>
      <c r="AF796" s="346"/>
      <c r="AG796" s="346"/>
      <c r="AH796" s="346"/>
      <c r="AI796" s="346"/>
      <c r="AJ796" s="346"/>
      <c r="AK796" s="346"/>
      <c r="AL796" s="346"/>
      <c r="AM796" s="346"/>
      <c r="AN796" s="346"/>
      <c r="AO796" s="373"/>
      <c r="AP796" s="348" t="s">
        <v>430</v>
      </c>
      <c r="AQ796" s="348" t="s">
        <v>430</v>
      </c>
      <c r="AR796" s="348" t="s">
        <v>430</v>
      </c>
      <c r="AS796" s="348" t="s">
        <v>430</v>
      </c>
      <c r="AT796" s="348">
        <v>19.37</v>
      </c>
      <c r="AU796" s="351"/>
      <c r="AV796" s="346"/>
      <c r="AW796" s="346"/>
      <c r="AX796" s="346"/>
      <c r="AY796" s="346"/>
      <c r="AZ796" s="346"/>
      <c r="BA796" s="362"/>
      <c r="BB796" s="348"/>
      <c r="BC796" s="375"/>
      <c r="BD796" s="375"/>
      <c r="BE796" s="375"/>
      <c r="BF796" s="374"/>
      <c r="BG796" s="348"/>
      <c r="BH796" s="348"/>
      <c r="BI796" s="348"/>
      <c r="BJ796" s="348"/>
      <c r="BK796" s="373"/>
      <c r="BL796" s="372"/>
      <c r="BM796" s="372"/>
      <c r="BN796" s="372"/>
      <c r="BO796" s="372"/>
      <c r="BP796" s="372"/>
      <c r="BQ796" s="373"/>
      <c r="BR796" s="354"/>
    </row>
    <row r="797" spans="1:70" s="428" customFormat="1" x14ac:dyDescent="0.25">
      <c r="A797" s="887" t="s">
        <v>96</v>
      </c>
      <c r="B797" s="413"/>
      <c r="C797" s="725"/>
      <c r="D797" s="413"/>
      <c r="E797" s="414"/>
      <c r="F797" s="413"/>
      <c r="G797" s="415"/>
      <c r="H797" s="417"/>
      <c r="I797" s="416">
        <v>1.7508999999999999</v>
      </c>
      <c r="J797" s="416">
        <v>0.15690000000000001</v>
      </c>
      <c r="K797" s="416">
        <v>8.6587999999999994</v>
      </c>
      <c r="L797" s="416">
        <v>7.1859999999999999</v>
      </c>
      <c r="M797" s="416">
        <v>4.7257999999999996</v>
      </c>
      <c r="N797" s="418">
        <v>30.8827</v>
      </c>
      <c r="O797" s="416" t="s">
        <v>430</v>
      </c>
      <c r="P797" s="416" t="s">
        <v>430</v>
      </c>
      <c r="Q797" s="416" t="s">
        <v>430</v>
      </c>
      <c r="R797" s="416" t="s">
        <v>430</v>
      </c>
      <c r="S797" s="416">
        <v>11.4056</v>
      </c>
      <c r="T797" s="416">
        <v>0.6341</v>
      </c>
      <c r="U797" s="416">
        <v>8.2042999999999999</v>
      </c>
      <c r="V797" s="416">
        <v>17.957799999999999</v>
      </c>
      <c r="W797" s="416">
        <v>11.4056</v>
      </c>
      <c r="X797" s="416">
        <v>8.2370999999999999</v>
      </c>
      <c r="Y797" s="417"/>
      <c r="Z797" s="414"/>
      <c r="AA797" s="414"/>
      <c r="AB797" s="414"/>
      <c r="AC797" s="414"/>
      <c r="AD797" s="414"/>
      <c r="AE797" s="414"/>
      <c r="AF797" s="414"/>
      <c r="AG797" s="414"/>
      <c r="AH797" s="414"/>
      <c r="AI797" s="414"/>
      <c r="AJ797" s="414"/>
      <c r="AK797" s="414"/>
      <c r="AL797" s="414"/>
      <c r="AM797" s="414"/>
      <c r="AN797" s="414"/>
      <c r="AO797" s="413"/>
      <c r="AP797" s="416" t="s">
        <v>430</v>
      </c>
      <c r="AQ797" s="416" t="s">
        <v>430</v>
      </c>
      <c r="AR797" s="416" t="s">
        <v>430</v>
      </c>
      <c r="AS797" s="416" t="s">
        <v>430</v>
      </c>
      <c r="AT797" s="416">
        <v>19.37</v>
      </c>
      <c r="AU797" s="419"/>
      <c r="AV797" s="414"/>
      <c r="AW797" s="414"/>
      <c r="AX797" s="414"/>
      <c r="AY797" s="414"/>
      <c r="AZ797" s="414"/>
      <c r="BA797" s="420"/>
      <c r="BB797" s="416"/>
      <c r="BC797" s="421"/>
      <c r="BD797" s="421"/>
      <c r="BE797" s="421"/>
      <c r="BF797" s="417"/>
      <c r="BG797" s="416"/>
      <c r="BH797" s="416"/>
      <c r="BI797" s="416"/>
      <c r="BJ797" s="416"/>
      <c r="BK797" s="413"/>
      <c r="BL797" s="412"/>
      <c r="BM797" s="412"/>
      <c r="BN797" s="412"/>
      <c r="BO797" s="412"/>
      <c r="BP797" s="412"/>
      <c r="BQ797" s="413"/>
      <c r="BR797" s="422"/>
    </row>
    <row r="798" spans="1:70" s="428" customFormat="1" ht="14.5" customHeight="1" x14ac:dyDescent="0.35">
      <c r="A798" s="874" t="s">
        <v>91</v>
      </c>
      <c r="B798" s="862"/>
      <c r="C798" s="863"/>
      <c r="D798" s="862"/>
      <c r="E798" s="864"/>
      <c r="F798" s="862"/>
      <c r="G798" s="865"/>
      <c r="H798" s="867"/>
      <c r="I798" s="866"/>
      <c r="J798" s="866"/>
      <c r="K798" s="866"/>
      <c r="L798" s="866"/>
      <c r="M798" s="866"/>
      <c r="N798" s="868"/>
      <c r="O798" s="866"/>
      <c r="P798" s="866"/>
      <c r="Q798" s="866"/>
      <c r="R798" s="866"/>
      <c r="S798" s="866"/>
      <c r="T798" s="866"/>
      <c r="U798" s="866"/>
      <c r="V798" s="866"/>
      <c r="W798" s="866"/>
      <c r="X798" s="866"/>
      <c r="Y798" s="867"/>
      <c r="Z798" s="864"/>
      <c r="AA798" s="864"/>
      <c r="AB798" s="864"/>
      <c r="AC798" s="864"/>
      <c r="AD798" s="864"/>
      <c r="AE798" s="864"/>
      <c r="AF798" s="864"/>
      <c r="AG798" s="864"/>
      <c r="AH798" s="864"/>
      <c r="AI798" s="864"/>
      <c r="AJ798" s="864"/>
      <c r="AK798" s="864"/>
      <c r="AL798" s="864"/>
      <c r="AM798" s="864"/>
      <c r="AN798" s="864"/>
      <c r="AO798" s="862"/>
      <c r="AP798" s="866"/>
      <c r="AQ798" s="866"/>
      <c r="AR798" s="866"/>
      <c r="AS798" s="866"/>
      <c r="AT798" s="866"/>
      <c r="AU798" s="869"/>
      <c r="AV798" s="864"/>
      <c r="AW798" s="864"/>
      <c r="AX798" s="864"/>
      <c r="AY798" s="864"/>
      <c r="AZ798" s="864"/>
      <c r="BA798" s="870"/>
      <c r="BB798" s="866"/>
      <c r="BC798" s="871"/>
      <c r="BD798" s="871"/>
      <c r="BE798" s="871"/>
      <c r="BF798" s="867"/>
      <c r="BG798" s="866"/>
      <c r="BH798" s="866"/>
      <c r="BI798" s="866"/>
      <c r="BJ798" s="866"/>
      <c r="BK798" s="862"/>
      <c r="BL798" s="872"/>
      <c r="BM798" s="872"/>
      <c r="BN798" s="872"/>
      <c r="BO798" s="872"/>
      <c r="BP798" s="872"/>
      <c r="BQ798" s="862"/>
      <c r="BR798" s="873"/>
    </row>
    <row r="799" spans="1:70" s="428" customFormat="1" x14ac:dyDescent="0.25">
      <c r="A799" s="345" t="s">
        <v>2473</v>
      </c>
      <c r="B799" s="373"/>
      <c r="C799" s="719"/>
      <c r="D799" s="373"/>
      <c r="E799" s="346"/>
      <c r="F799" s="373"/>
      <c r="G799" s="347"/>
      <c r="H799" s="374"/>
      <c r="I799" s="348">
        <v>1.0229999999999999</v>
      </c>
      <c r="J799" s="348">
        <v>-0.44969999999999999</v>
      </c>
      <c r="K799" s="348">
        <v>7.6840999999999999</v>
      </c>
      <c r="L799" s="348">
        <v>-1.2262999999999999</v>
      </c>
      <c r="M799" s="348">
        <v>-4.4311999999999996</v>
      </c>
      <c r="N799" s="350">
        <v>4.3201000000000001</v>
      </c>
      <c r="O799" s="348">
        <v>5.5469999999999997</v>
      </c>
      <c r="P799" s="348">
        <v>14.9307</v>
      </c>
      <c r="Q799" s="348">
        <v>13.5671</v>
      </c>
      <c r="R799" s="348">
        <v>14.1622</v>
      </c>
      <c r="S799" s="348">
        <v>10.179399999999999</v>
      </c>
      <c r="T799" s="348">
        <v>-5.1219000000000001</v>
      </c>
      <c r="U799" s="348">
        <v>0.39419999999999999</v>
      </c>
      <c r="V799" s="348">
        <v>-2.8222</v>
      </c>
      <c r="W799" s="348">
        <v>10.179399999999999</v>
      </c>
      <c r="X799" s="348" t="s">
        <v>428</v>
      </c>
      <c r="Y799" s="374"/>
      <c r="Z799" s="346"/>
      <c r="AA799" s="346"/>
      <c r="AB799" s="346"/>
      <c r="AC799" s="346"/>
      <c r="AD799" s="346"/>
      <c r="AE799" s="346"/>
      <c r="AF799" s="346"/>
      <c r="AG799" s="346"/>
      <c r="AH799" s="346"/>
      <c r="AI799" s="346"/>
      <c r="AJ799" s="346"/>
      <c r="AK799" s="346"/>
      <c r="AL799" s="346"/>
      <c r="AM799" s="346"/>
      <c r="AN799" s="346"/>
      <c r="AO799" s="373"/>
      <c r="AP799" s="348">
        <v>13.69</v>
      </c>
      <c r="AQ799" s="348">
        <v>13.96</v>
      </c>
      <c r="AR799" s="348">
        <v>10.72</v>
      </c>
      <c r="AS799" s="348">
        <v>6.74</v>
      </c>
      <c r="AT799" s="348">
        <v>-2</v>
      </c>
      <c r="AU799" s="351"/>
      <c r="AV799" s="346"/>
      <c r="AW799" s="346"/>
      <c r="AX799" s="346"/>
      <c r="AY799" s="346"/>
      <c r="AZ799" s="346"/>
      <c r="BA799" s="362"/>
      <c r="BB799" s="348"/>
      <c r="BC799" s="375"/>
      <c r="BD799" s="375"/>
      <c r="BE799" s="375"/>
      <c r="BF799" s="374"/>
      <c r="BG799" s="348"/>
      <c r="BH799" s="348"/>
      <c r="BI799" s="348"/>
      <c r="BJ799" s="348"/>
      <c r="BK799" s="373"/>
      <c r="BL799" s="372"/>
      <c r="BM799" s="372"/>
      <c r="BN799" s="372"/>
      <c r="BO799" s="372"/>
      <c r="BP799" s="372"/>
      <c r="BQ799" s="373"/>
      <c r="BR799" s="354"/>
    </row>
    <row r="800" spans="1:70" s="428" customFormat="1" x14ac:dyDescent="0.25">
      <c r="A800" s="345" t="s">
        <v>2474</v>
      </c>
      <c r="B800" s="373"/>
      <c r="C800" s="719"/>
      <c r="D800" s="373"/>
      <c r="E800" s="346"/>
      <c r="F800" s="373"/>
      <c r="G800" s="347"/>
      <c r="H800" s="374"/>
      <c r="I800" s="348" t="s">
        <v>430</v>
      </c>
      <c r="J800" s="348" t="s">
        <v>430</v>
      </c>
      <c r="K800" s="348" t="s">
        <v>430</v>
      </c>
      <c r="L800" s="348" t="s">
        <v>430</v>
      </c>
      <c r="M800" s="348" t="s">
        <v>430</v>
      </c>
      <c r="N800" s="350" t="s">
        <v>430</v>
      </c>
      <c r="O800" s="348" t="s">
        <v>430</v>
      </c>
      <c r="P800" s="348" t="s">
        <v>430</v>
      </c>
      <c r="Q800" s="348" t="s">
        <v>430</v>
      </c>
      <c r="R800" s="348" t="s">
        <v>430</v>
      </c>
      <c r="S800" s="348" t="s">
        <v>430</v>
      </c>
      <c r="T800" s="348" t="s">
        <v>430</v>
      </c>
      <c r="U800" s="348" t="s">
        <v>430</v>
      </c>
      <c r="V800" s="348" t="s">
        <v>430</v>
      </c>
      <c r="W800" s="348" t="s">
        <v>430</v>
      </c>
      <c r="X800" s="348" t="s">
        <v>428</v>
      </c>
      <c r="Y800" s="374"/>
      <c r="Z800" s="346"/>
      <c r="AA800" s="346"/>
      <c r="AB800" s="346"/>
      <c r="AC800" s="346"/>
      <c r="AD800" s="346"/>
      <c r="AE800" s="346"/>
      <c r="AF800" s="346"/>
      <c r="AG800" s="346"/>
      <c r="AH800" s="346"/>
      <c r="AI800" s="346"/>
      <c r="AJ800" s="346"/>
      <c r="AK800" s="346"/>
      <c r="AL800" s="346"/>
      <c r="AM800" s="346"/>
      <c r="AN800" s="346"/>
      <c r="AO800" s="373"/>
      <c r="AP800" s="348" t="s">
        <v>430</v>
      </c>
      <c r="AQ800" s="348" t="s">
        <v>430</v>
      </c>
      <c r="AR800" s="348" t="s">
        <v>430</v>
      </c>
      <c r="AS800" s="348" t="s">
        <v>430</v>
      </c>
      <c r="AT800" s="348" t="s">
        <v>430</v>
      </c>
      <c r="AU800" s="351"/>
      <c r="AV800" s="346"/>
      <c r="AW800" s="346"/>
      <c r="AX800" s="346"/>
      <c r="AY800" s="346"/>
      <c r="AZ800" s="346"/>
      <c r="BA800" s="362"/>
      <c r="BB800" s="348"/>
      <c r="BC800" s="375"/>
      <c r="BD800" s="375"/>
      <c r="BE800" s="375"/>
      <c r="BF800" s="374"/>
      <c r="BG800" s="348"/>
      <c r="BH800" s="348"/>
      <c r="BI800" s="348"/>
      <c r="BJ800" s="348"/>
      <c r="BK800" s="373"/>
      <c r="BL800" s="372"/>
      <c r="BM800" s="372"/>
      <c r="BN800" s="372"/>
      <c r="BO800" s="372"/>
      <c r="BP800" s="372"/>
      <c r="BQ800" s="373"/>
      <c r="BR800" s="354"/>
    </row>
    <row r="801" spans="1:70" s="428" customFormat="1" x14ac:dyDescent="0.25">
      <c r="A801" s="345" t="s">
        <v>665</v>
      </c>
      <c r="B801" s="373"/>
      <c r="C801" s="719"/>
      <c r="D801" s="373"/>
      <c r="E801" s="346"/>
      <c r="F801" s="373"/>
      <c r="G801" s="347"/>
      <c r="H801" s="374"/>
      <c r="I801" s="348">
        <v>1.1364000000000001</v>
      </c>
      <c r="J801" s="348">
        <v>-0.16209999999999999</v>
      </c>
      <c r="K801" s="348">
        <v>8.5724</v>
      </c>
      <c r="L801" s="348">
        <v>2.5100000000000001E-2</v>
      </c>
      <c r="M801" s="348">
        <v>-4.2286000000000001</v>
      </c>
      <c r="N801" s="350">
        <v>5.1612999999999998</v>
      </c>
      <c r="O801" s="348">
        <v>5.4234999999999998</v>
      </c>
      <c r="P801" s="348">
        <v>15.545400000000001</v>
      </c>
      <c r="Q801" s="348">
        <v>14.0326</v>
      </c>
      <c r="R801" s="348">
        <v>14.348599999999999</v>
      </c>
      <c r="S801" s="348">
        <v>11.110300000000001</v>
      </c>
      <c r="T801" s="348">
        <v>-4.3833000000000002</v>
      </c>
      <c r="U801" s="348">
        <v>0.41930000000000001</v>
      </c>
      <c r="V801" s="348">
        <v>-2.8249</v>
      </c>
      <c r="W801" s="348">
        <v>11.110300000000001</v>
      </c>
      <c r="X801" s="348" t="s">
        <v>428</v>
      </c>
      <c r="Y801" s="374"/>
      <c r="Z801" s="346"/>
      <c r="AA801" s="346"/>
      <c r="AB801" s="346"/>
      <c r="AC801" s="346"/>
      <c r="AD801" s="346"/>
      <c r="AE801" s="346"/>
      <c r="AF801" s="346"/>
      <c r="AG801" s="346"/>
      <c r="AH801" s="346"/>
      <c r="AI801" s="346"/>
      <c r="AJ801" s="346"/>
      <c r="AK801" s="346"/>
      <c r="AL801" s="346"/>
      <c r="AM801" s="346"/>
      <c r="AN801" s="346"/>
      <c r="AO801" s="373"/>
      <c r="AP801" s="348">
        <v>13.97</v>
      </c>
      <c r="AQ801" s="348">
        <v>14.49</v>
      </c>
      <c r="AR801" s="348">
        <v>11.11</v>
      </c>
      <c r="AS801" s="348">
        <v>6.96</v>
      </c>
      <c r="AT801" s="348">
        <v>-1.03</v>
      </c>
      <c r="AU801" s="351"/>
      <c r="AV801" s="346"/>
      <c r="AW801" s="346"/>
      <c r="AX801" s="346"/>
      <c r="AY801" s="346"/>
      <c r="AZ801" s="346"/>
      <c r="BA801" s="362"/>
      <c r="BB801" s="348"/>
      <c r="BC801" s="375"/>
      <c r="BD801" s="375"/>
      <c r="BE801" s="375"/>
      <c r="BF801" s="374"/>
      <c r="BG801" s="348"/>
      <c r="BH801" s="348"/>
      <c r="BI801" s="348"/>
      <c r="BJ801" s="348"/>
      <c r="BK801" s="373"/>
      <c r="BL801" s="372"/>
      <c r="BM801" s="372"/>
      <c r="BN801" s="372"/>
      <c r="BO801" s="372"/>
      <c r="BP801" s="372"/>
      <c r="BQ801" s="373"/>
      <c r="BR801" s="354"/>
    </row>
    <row r="802" spans="1:70" s="428" customFormat="1" x14ac:dyDescent="0.25">
      <c r="A802" s="345" t="s">
        <v>2475</v>
      </c>
      <c r="B802" s="373"/>
      <c r="C802" s="719"/>
      <c r="D802" s="373"/>
      <c r="E802" s="346"/>
      <c r="F802" s="373"/>
      <c r="G802" s="347"/>
      <c r="H802" s="374"/>
      <c r="I802" s="348">
        <v>0.30869999999999997</v>
      </c>
      <c r="J802" s="348">
        <v>-0.54820000000000002</v>
      </c>
      <c r="K802" s="348">
        <v>7.7637999999999998</v>
      </c>
      <c r="L802" s="348">
        <v>-4.9783999999999997</v>
      </c>
      <c r="M802" s="348">
        <v>-3.2501000000000002</v>
      </c>
      <c r="N802" s="350">
        <v>2.7250000000000001</v>
      </c>
      <c r="O802" s="348">
        <v>8.6999999999999993</v>
      </c>
      <c r="P802" s="348">
        <v>10.0688</v>
      </c>
      <c r="Q802" s="348">
        <v>12.0913</v>
      </c>
      <c r="R802" s="348">
        <v>13.3438</v>
      </c>
      <c r="S802" s="348">
        <v>12.0229</v>
      </c>
      <c r="T802" s="348">
        <v>-5.0578000000000003</v>
      </c>
      <c r="U802" s="348">
        <v>3.0400999999999998</v>
      </c>
      <c r="V802" s="348">
        <v>-1.0127999999999999</v>
      </c>
      <c r="W802" s="348">
        <v>12.0229</v>
      </c>
      <c r="X802" s="348" t="s">
        <v>428</v>
      </c>
      <c r="Y802" s="374"/>
      <c r="Z802" s="346"/>
      <c r="AA802" s="346"/>
      <c r="AB802" s="346"/>
      <c r="AC802" s="346"/>
      <c r="AD802" s="346"/>
      <c r="AE802" s="346"/>
      <c r="AF802" s="346"/>
      <c r="AG802" s="346"/>
      <c r="AH802" s="346"/>
      <c r="AI802" s="346"/>
      <c r="AJ802" s="346"/>
      <c r="AK802" s="346"/>
      <c r="AL802" s="346"/>
      <c r="AM802" s="346"/>
      <c r="AN802" s="346"/>
      <c r="AO802" s="373"/>
      <c r="AP802" s="348">
        <v>11.75</v>
      </c>
      <c r="AQ802" s="348">
        <v>12.11</v>
      </c>
      <c r="AR802" s="348">
        <v>10</v>
      </c>
      <c r="AS802" s="348">
        <v>7.63</v>
      </c>
      <c r="AT802" s="348">
        <v>-1.03</v>
      </c>
      <c r="AU802" s="351"/>
      <c r="AV802" s="346"/>
      <c r="AW802" s="346"/>
      <c r="AX802" s="346"/>
      <c r="AY802" s="346"/>
      <c r="AZ802" s="346"/>
      <c r="BA802" s="362"/>
      <c r="BB802" s="348"/>
      <c r="BC802" s="375"/>
      <c r="BD802" s="375"/>
      <c r="BE802" s="375"/>
      <c r="BF802" s="374"/>
      <c r="BG802" s="348"/>
      <c r="BH802" s="348"/>
      <c r="BI802" s="348"/>
      <c r="BJ802" s="348"/>
      <c r="BK802" s="373"/>
      <c r="BL802" s="372"/>
      <c r="BM802" s="372"/>
      <c r="BN802" s="372"/>
      <c r="BO802" s="372"/>
      <c r="BP802" s="372"/>
      <c r="BQ802" s="373"/>
      <c r="BR802" s="354"/>
    </row>
    <row r="803" spans="1:70" s="428" customFormat="1" x14ac:dyDescent="0.25">
      <c r="A803" s="345" t="s">
        <v>2476</v>
      </c>
      <c r="B803" s="373"/>
      <c r="C803" s="719"/>
      <c r="D803" s="373"/>
      <c r="E803" s="346"/>
      <c r="F803" s="373"/>
      <c r="G803" s="347"/>
      <c r="H803" s="374"/>
      <c r="I803" s="348">
        <v>0.2452</v>
      </c>
      <c r="J803" s="348">
        <v>-0.91479999999999995</v>
      </c>
      <c r="K803" s="348">
        <v>7.9522000000000004</v>
      </c>
      <c r="L803" s="348">
        <v>-3.9308000000000001</v>
      </c>
      <c r="M803" s="348">
        <v>-5.8601000000000001</v>
      </c>
      <c r="N803" s="350">
        <v>2.6657000000000002</v>
      </c>
      <c r="O803" s="348">
        <v>8.7263999999999999</v>
      </c>
      <c r="P803" s="348">
        <v>12.455500000000001</v>
      </c>
      <c r="Q803" s="348">
        <v>12.1479</v>
      </c>
      <c r="R803" s="348">
        <v>13.6927</v>
      </c>
      <c r="S803" s="348">
        <v>11.823399999999999</v>
      </c>
      <c r="T803" s="348">
        <v>-6.4467999999999996</v>
      </c>
      <c r="U803" s="348">
        <v>-0.31</v>
      </c>
      <c r="V803" s="348">
        <v>-4.2241999999999997</v>
      </c>
      <c r="W803" s="348">
        <v>11.823399999999999</v>
      </c>
      <c r="X803" s="348" t="s">
        <v>428</v>
      </c>
      <c r="Y803" s="374"/>
      <c r="Z803" s="346"/>
      <c r="AA803" s="346"/>
      <c r="AB803" s="346"/>
      <c r="AC803" s="346"/>
      <c r="AD803" s="346"/>
      <c r="AE803" s="346"/>
      <c r="AF803" s="346"/>
      <c r="AG803" s="346"/>
      <c r="AH803" s="346"/>
      <c r="AI803" s="346"/>
      <c r="AJ803" s="346"/>
      <c r="AK803" s="346"/>
      <c r="AL803" s="346"/>
      <c r="AM803" s="346"/>
      <c r="AN803" s="346"/>
      <c r="AO803" s="373"/>
      <c r="AP803" s="348">
        <v>11.9</v>
      </c>
      <c r="AQ803" s="348">
        <v>12.48</v>
      </c>
      <c r="AR803" s="348">
        <v>10.65</v>
      </c>
      <c r="AS803" s="348">
        <v>7.74</v>
      </c>
      <c r="AT803" s="348">
        <v>-4.47</v>
      </c>
      <c r="AU803" s="351"/>
      <c r="AV803" s="346"/>
      <c r="AW803" s="346"/>
      <c r="AX803" s="346"/>
      <c r="AY803" s="346"/>
      <c r="AZ803" s="346"/>
      <c r="BA803" s="362"/>
      <c r="BB803" s="348"/>
      <c r="BC803" s="375"/>
      <c r="BD803" s="375"/>
      <c r="BE803" s="375"/>
      <c r="BF803" s="374"/>
      <c r="BG803" s="348"/>
      <c r="BH803" s="348"/>
      <c r="BI803" s="348"/>
      <c r="BJ803" s="348"/>
      <c r="BK803" s="373"/>
      <c r="BL803" s="372"/>
      <c r="BM803" s="372"/>
      <c r="BN803" s="372"/>
      <c r="BO803" s="372"/>
      <c r="BP803" s="372"/>
      <c r="BQ803" s="373"/>
      <c r="BR803" s="354"/>
    </row>
    <row r="804" spans="1:70" s="428" customFormat="1" x14ac:dyDescent="0.25">
      <c r="A804" s="345" t="s">
        <v>2477</v>
      </c>
      <c r="B804" s="373"/>
      <c r="C804" s="719"/>
      <c r="D804" s="373"/>
      <c r="E804" s="346"/>
      <c r="F804" s="373"/>
      <c r="G804" s="347"/>
      <c r="H804" s="374"/>
      <c r="I804" s="348">
        <v>2.4312999999999998</v>
      </c>
      <c r="J804" s="348">
        <v>3.0068999999999999</v>
      </c>
      <c r="K804" s="348">
        <v>5.3113999999999999</v>
      </c>
      <c r="L804" s="348">
        <v>8.4612999999999996</v>
      </c>
      <c r="M804" s="348">
        <v>-0.22539999999999999</v>
      </c>
      <c r="N804" s="350">
        <v>7.2042999999999999</v>
      </c>
      <c r="O804" s="348">
        <v>12.874499999999999</v>
      </c>
      <c r="P804" s="348">
        <v>25.7956</v>
      </c>
      <c r="Q804" s="348">
        <v>14.5489</v>
      </c>
      <c r="R804" s="348">
        <v>11.791700000000001</v>
      </c>
      <c r="S804" s="348">
        <v>6.9489000000000001</v>
      </c>
      <c r="T804" s="348">
        <v>2.1646999999999998</v>
      </c>
      <c r="U804" s="348">
        <v>3.9116</v>
      </c>
      <c r="V804" s="348">
        <v>1.4051</v>
      </c>
      <c r="W804" s="348">
        <v>6.9489000000000001</v>
      </c>
      <c r="X804" s="348" t="s">
        <v>428</v>
      </c>
      <c r="Y804" s="374"/>
      <c r="Z804" s="346"/>
      <c r="AA804" s="346"/>
      <c r="AB804" s="346"/>
      <c r="AC804" s="346"/>
      <c r="AD804" s="346"/>
      <c r="AE804" s="346"/>
      <c r="AF804" s="346"/>
      <c r="AG804" s="346"/>
      <c r="AH804" s="346"/>
      <c r="AI804" s="346"/>
      <c r="AJ804" s="346"/>
      <c r="AK804" s="346"/>
      <c r="AL804" s="346"/>
      <c r="AM804" s="346"/>
      <c r="AN804" s="346"/>
      <c r="AO804" s="373"/>
      <c r="AP804" s="348">
        <v>16.25</v>
      </c>
      <c r="AQ804" s="348">
        <v>18.63</v>
      </c>
      <c r="AR804" s="348">
        <v>16.850000000000001</v>
      </c>
      <c r="AS804" s="348">
        <v>14.1</v>
      </c>
      <c r="AT804" s="348">
        <v>5.62</v>
      </c>
      <c r="AU804" s="351"/>
      <c r="AV804" s="346"/>
      <c r="AW804" s="346"/>
      <c r="AX804" s="346"/>
      <c r="AY804" s="346"/>
      <c r="AZ804" s="346"/>
      <c r="BA804" s="362"/>
      <c r="BB804" s="348"/>
      <c r="BC804" s="375"/>
      <c r="BD804" s="375"/>
      <c r="BE804" s="375"/>
      <c r="BF804" s="374"/>
      <c r="BG804" s="348"/>
      <c r="BH804" s="348"/>
      <c r="BI804" s="348"/>
      <c r="BJ804" s="348"/>
      <c r="BK804" s="373"/>
      <c r="BL804" s="372"/>
      <c r="BM804" s="372"/>
      <c r="BN804" s="372"/>
      <c r="BO804" s="372"/>
      <c r="BP804" s="372"/>
      <c r="BQ804" s="373"/>
      <c r="BR804" s="354"/>
    </row>
    <row r="805" spans="1:70" s="428" customFormat="1" x14ac:dyDescent="0.25">
      <c r="A805" s="345" t="s">
        <v>2478</v>
      </c>
      <c r="B805" s="373"/>
      <c r="C805" s="719"/>
      <c r="D805" s="373"/>
      <c r="E805" s="346"/>
      <c r="F805" s="373"/>
      <c r="G805" s="347"/>
      <c r="H805" s="374"/>
      <c r="I805" s="348">
        <v>1.4427000000000001</v>
      </c>
      <c r="J805" s="348">
        <v>0.81289999999999996</v>
      </c>
      <c r="K805" s="348">
        <v>6.9184999999999999</v>
      </c>
      <c r="L805" s="348">
        <v>1.8209</v>
      </c>
      <c r="M805" s="348">
        <v>-0.36830000000000002</v>
      </c>
      <c r="N805" s="350">
        <v>9.3439999999999994</v>
      </c>
      <c r="O805" s="348">
        <v>0.245</v>
      </c>
      <c r="P805" s="348">
        <v>18.418299999999999</v>
      </c>
      <c r="Q805" s="348">
        <v>17.155899999999999</v>
      </c>
      <c r="R805" s="348">
        <v>15.056699999999999</v>
      </c>
      <c r="S805" s="348">
        <v>7.3117000000000001</v>
      </c>
      <c r="T805" s="348">
        <v>-4.1939000000000002</v>
      </c>
      <c r="U805" s="348">
        <v>3.6231</v>
      </c>
      <c r="V805" s="348">
        <v>1.0731999999999999</v>
      </c>
      <c r="W805" s="348">
        <v>7.3117000000000001</v>
      </c>
      <c r="X805" s="348" t="s">
        <v>428</v>
      </c>
      <c r="Y805" s="374"/>
      <c r="Z805" s="346"/>
      <c r="AA805" s="346"/>
      <c r="AB805" s="346"/>
      <c r="AC805" s="346"/>
      <c r="AD805" s="346"/>
      <c r="AE805" s="346"/>
      <c r="AF805" s="346"/>
      <c r="AG805" s="346"/>
      <c r="AH805" s="346"/>
      <c r="AI805" s="346"/>
      <c r="AJ805" s="346"/>
      <c r="AK805" s="346"/>
      <c r="AL805" s="346"/>
      <c r="AM805" s="346"/>
      <c r="AN805" s="346"/>
      <c r="AO805" s="373"/>
      <c r="AP805" s="348">
        <v>13.72</v>
      </c>
      <c r="AQ805" s="348">
        <v>15.36</v>
      </c>
      <c r="AR805" s="348">
        <v>13.34</v>
      </c>
      <c r="AS805" s="348">
        <v>9.69</v>
      </c>
      <c r="AT805" s="348">
        <v>3.11</v>
      </c>
      <c r="AU805" s="351"/>
      <c r="AV805" s="346"/>
      <c r="AW805" s="346"/>
      <c r="AX805" s="346"/>
      <c r="AY805" s="346"/>
      <c r="AZ805" s="346"/>
      <c r="BA805" s="362"/>
      <c r="BB805" s="348"/>
      <c r="BC805" s="375"/>
      <c r="BD805" s="375"/>
      <c r="BE805" s="375"/>
      <c r="BF805" s="374"/>
      <c r="BG805" s="348"/>
      <c r="BH805" s="348"/>
      <c r="BI805" s="348"/>
      <c r="BJ805" s="348"/>
      <c r="BK805" s="373"/>
      <c r="BL805" s="372"/>
      <c r="BM805" s="372"/>
      <c r="BN805" s="372"/>
      <c r="BO805" s="372"/>
      <c r="BP805" s="372"/>
      <c r="BQ805" s="373"/>
      <c r="BR805" s="354"/>
    </row>
    <row r="806" spans="1:70" s="428" customFormat="1" x14ac:dyDescent="0.25">
      <c r="A806" s="345" t="s">
        <v>2479</v>
      </c>
      <c r="B806" s="373"/>
      <c r="C806" s="719"/>
      <c r="D806" s="373"/>
      <c r="E806" s="346"/>
      <c r="F806" s="373"/>
      <c r="G806" s="347"/>
      <c r="H806" s="374"/>
      <c r="I806" s="348">
        <v>0.93520000000000003</v>
      </c>
      <c r="J806" s="348">
        <v>0.61180000000000001</v>
      </c>
      <c r="K806" s="348">
        <v>10.8331</v>
      </c>
      <c r="L806" s="348">
        <v>7.8525</v>
      </c>
      <c r="M806" s="348">
        <v>10.815799999999999</v>
      </c>
      <c r="N806" s="350">
        <v>23.065300000000001</v>
      </c>
      <c r="O806" s="348">
        <v>8.7593999999999994</v>
      </c>
      <c r="P806" s="348">
        <v>34.070700000000002</v>
      </c>
      <c r="Q806" s="348">
        <v>31.826499999999999</v>
      </c>
      <c r="R806" s="348">
        <v>17.153400000000001</v>
      </c>
      <c r="S806" s="348">
        <v>13.410299999999999</v>
      </c>
      <c r="T806" s="348">
        <v>8.8600999999999992</v>
      </c>
      <c r="U806" s="348">
        <v>14.0989</v>
      </c>
      <c r="V806" s="348">
        <v>13.3796</v>
      </c>
      <c r="W806" s="348">
        <v>13.410299999999999</v>
      </c>
      <c r="X806" s="348" t="s">
        <v>428</v>
      </c>
      <c r="Y806" s="374"/>
      <c r="Z806" s="346"/>
      <c r="AA806" s="346"/>
      <c r="AB806" s="346"/>
      <c r="AC806" s="346"/>
      <c r="AD806" s="346"/>
      <c r="AE806" s="346"/>
      <c r="AF806" s="346"/>
      <c r="AG806" s="346"/>
      <c r="AH806" s="346"/>
      <c r="AI806" s="346"/>
      <c r="AJ806" s="346"/>
      <c r="AK806" s="346"/>
      <c r="AL806" s="346"/>
      <c r="AM806" s="346"/>
      <c r="AN806" s="346"/>
      <c r="AO806" s="373"/>
      <c r="AP806" s="348">
        <v>21.65</v>
      </c>
      <c r="AQ806" s="348">
        <v>29.19</v>
      </c>
      <c r="AR806" s="348">
        <v>28.61</v>
      </c>
      <c r="AS806" s="348">
        <v>21.6</v>
      </c>
      <c r="AT806" s="348">
        <v>26.04</v>
      </c>
      <c r="AU806" s="351"/>
      <c r="AV806" s="346"/>
      <c r="AW806" s="346"/>
      <c r="AX806" s="346"/>
      <c r="AY806" s="346"/>
      <c r="AZ806" s="346"/>
      <c r="BA806" s="362"/>
      <c r="BB806" s="348"/>
      <c r="BC806" s="375"/>
      <c r="BD806" s="375"/>
      <c r="BE806" s="375"/>
      <c r="BF806" s="374"/>
      <c r="BG806" s="348"/>
      <c r="BH806" s="348"/>
      <c r="BI806" s="348"/>
      <c r="BJ806" s="348"/>
      <c r="BK806" s="373"/>
      <c r="BL806" s="372"/>
      <c r="BM806" s="372"/>
      <c r="BN806" s="372"/>
      <c r="BO806" s="372"/>
      <c r="BP806" s="372"/>
      <c r="BQ806" s="373"/>
      <c r="BR806" s="354"/>
    </row>
    <row r="807" spans="1:70" s="428" customFormat="1" x14ac:dyDescent="0.25">
      <c r="A807" s="345" t="s">
        <v>2480</v>
      </c>
      <c r="B807" s="373"/>
      <c r="C807" s="719"/>
      <c r="D807" s="373"/>
      <c r="E807" s="346"/>
      <c r="F807" s="373"/>
      <c r="G807" s="347"/>
      <c r="H807" s="374"/>
      <c r="I807" s="348" t="s">
        <v>430</v>
      </c>
      <c r="J807" s="348" t="s">
        <v>430</v>
      </c>
      <c r="K807" s="348" t="s">
        <v>430</v>
      </c>
      <c r="L807" s="348" t="s">
        <v>430</v>
      </c>
      <c r="M807" s="348" t="s">
        <v>430</v>
      </c>
      <c r="N807" s="350" t="s">
        <v>430</v>
      </c>
      <c r="O807" s="348" t="s">
        <v>430</v>
      </c>
      <c r="P807" s="348" t="s">
        <v>430</v>
      </c>
      <c r="Q807" s="348" t="s">
        <v>430</v>
      </c>
      <c r="R807" s="348" t="s">
        <v>430</v>
      </c>
      <c r="S807" s="348" t="s">
        <v>430</v>
      </c>
      <c r="T807" s="348" t="s">
        <v>430</v>
      </c>
      <c r="U807" s="348" t="s">
        <v>430</v>
      </c>
      <c r="V807" s="348" t="s">
        <v>430</v>
      </c>
      <c r="W807" s="348" t="s">
        <v>430</v>
      </c>
      <c r="X807" s="348" t="s">
        <v>430</v>
      </c>
      <c r="Y807" s="374"/>
      <c r="Z807" s="346"/>
      <c r="AA807" s="346"/>
      <c r="AB807" s="346"/>
      <c r="AC807" s="346"/>
      <c r="AD807" s="346"/>
      <c r="AE807" s="346"/>
      <c r="AF807" s="346"/>
      <c r="AG807" s="346"/>
      <c r="AH807" s="346"/>
      <c r="AI807" s="346"/>
      <c r="AJ807" s="346"/>
      <c r="AK807" s="346"/>
      <c r="AL807" s="346"/>
      <c r="AM807" s="346"/>
      <c r="AN807" s="346"/>
      <c r="AO807" s="373"/>
      <c r="AP807" s="348" t="s">
        <v>430</v>
      </c>
      <c r="AQ807" s="348" t="s">
        <v>430</v>
      </c>
      <c r="AR807" s="348" t="s">
        <v>430</v>
      </c>
      <c r="AS807" s="348" t="s">
        <v>430</v>
      </c>
      <c r="AT807" s="348" t="s">
        <v>430</v>
      </c>
      <c r="AU807" s="351"/>
      <c r="AV807" s="346"/>
      <c r="AW807" s="346"/>
      <c r="AX807" s="346"/>
      <c r="AY807" s="346"/>
      <c r="AZ807" s="346"/>
      <c r="BA807" s="362"/>
      <c r="BB807" s="348"/>
      <c r="BC807" s="375"/>
      <c r="BD807" s="375"/>
      <c r="BE807" s="375"/>
      <c r="BF807" s="374"/>
      <c r="BG807" s="348"/>
      <c r="BH807" s="348"/>
      <c r="BI807" s="348"/>
      <c r="BJ807" s="348"/>
      <c r="BK807" s="373"/>
      <c r="BL807" s="372"/>
      <c r="BM807" s="372"/>
      <c r="BN807" s="372"/>
      <c r="BO807" s="372"/>
      <c r="BP807" s="372"/>
      <c r="BQ807" s="373"/>
      <c r="BR807" s="354"/>
    </row>
    <row r="808" spans="1:70" s="428" customFormat="1" x14ac:dyDescent="0.25">
      <c r="A808" s="345" t="s">
        <v>2481</v>
      </c>
      <c r="B808" s="373"/>
      <c r="C808" s="719"/>
      <c r="D808" s="373"/>
      <c r="E808" s="346"/>
      <c r="F808" s="373"/>
      <c r="G808" s="347"/>
      <c r="H808" s="374"/>
      <c r="I808" s="348" t="s">
        <v>430</v>
      </c>
      <c r="J808" s="348" t="s">
        <v>430</v>
      </c>
      <c r="K808" s="348" t="s">
        <v>430</v>
      </c>
      <c r="L808" s="348" t="s">
        <v>430</v>
      </c>
      <c r="M808" s="348" t="s">
        <v>430</v>
      </c>
      <c r="N808" s="350" t="s">
        <v>430</v>
      </c>
      <c r="O808" s="348" t="s">
        <v>430</v>
      </c>
      <c r="P808" s="348" t="s">
        <v>430</v>
      </c>
      <c r="Q808" s="348" t="s">
        <v>430</v>
      </c>
      <c r="R808" s="348" t="s">
        <v>430</v>
      </c>
      <c r="S808" s="348" t="s">
        <v>430</v>
      </c>
      <c r="T808" s="348" t="s">
        <v>430</v>
      </c>
      <c r="U808" s="348" t="s">
        <v>430</v>
      </c>
      <c r="V808" s="348" t="s">
        <v>430</v>
      </c>
      <c r="W808" s="348" t="s">
        <v>430</v>
      </c>
      <c r="X808" s="348" t="s">
        <v>430</v>
      </c>
      <c r="Y808" s="374"/>
      <c r="Z808" s="346"/>
      <c r="AA808" s="346"/>
      <c r="AB808" s="346"/>
      <c r="AC808" s="346"/>
      <c r="AD808" s="346"/>
      <c r="AE808" s="346"/>
      <c r="AF808" s="346"/>
      <c r="AG808" s="346"/>
      <c r="AH808" s="346"/>
      <c r="AI808" s="346"/>
      <c r="AJ808" s="346"/>
      <c r="AK808" s="346"/>
      <c r="AL808" s="346"/>
      <c r="AM808" s="346"/>
      <c r="AN808" s="346"/>
      <c r="AO808" s="373"/>
      <c r="AP808" s="348" t="s">
        <v>430</v>
      </c>
      <c r="AQ808" s="348" t="s">
        <v>430</v>
      </c>
      <c r="AR808" s="348" t="s">
        <v>430</v>
      </c>
      <c r="AS808" s="348" t="s">
        <v>430</v>
      </c>
      <c r="AT808" s="348" t="s">
        <v>430</v>
      </c>
      <c r="AU808" s="351"/>
      <c r="AV808" s="346"/>
      <c r="AW808" s="346"/>
      <c r="AX808" s="346"/>
      <c r="AY808" s="346"/>
      <c r="AZ808" s="346"/>
      <c r="BA808" s="362"/>
      <c r="BB808" s="348"/>
      <c r="BC808" s="375"/>
      <c r="BD808" s="375"/>
      <c r="BE808" s="375"/>
      <c r="BF808" s="374"/>
      <c r="BG808" s="348"/>
      <c r="BH808" s="348"/>
      <c r="BI808" s="348"/>
      <c r="BJ808" s="348"/>
      <c r="BK808" s="373"/>
      <c r="BL808" s="372"/>
      <c r="BM808" s="372"/>
      <c r="BN808" s="372"/>
      <c r="BO808" s="372"/>
      <c r="BP808" s="372"/>
      <c r="BQ808" s="373"/>
      <c r="BR808" s="354"/>
    </row>
    <row r="809" spans="1:70" s="428" customFormat="1" x14ac:dyDescent="0.25">
      <c r="A809" s="345" t="s">
        <v>2482</v>
      </c>
      <c r="B809" s="373"/>
      <c r="C809" s="719"/>
      <c r="D809" s="373"/>
      <c r="E809" s="346"/>
      <c r="F809" s="373"/>
      <c r="G809" s="347"/>
      <c r="H809" s="374"/>
      <c r="I809" s="348">
        <v>1.4589000000000001</v>
      </c>
      <c r="J809" s="348">
        <v>-5.7638999999999996</v>
      </c>
      <c r="K809" s="348">
        <v>-1.7573000000000001</v>
      </c>
      <c r="L809" s="348">
        <v>-19.636700000000001</v>
      </c>
      <c r="M809" s="348">
        <v>-17.0763</v>
      </c>
      <c r="N809" s="350">
        <v>-13.735200000000001</v>
      </c>
      <c r="O809" s="348">
        <v>-3.7463000000000002</v>
      </c>
      <c r="P809" s="348">
        <v>6.0190000000000001</v>
      </c>
      <c r="Q809" s="348">
        <v>4.4603000000000002</v>
      </c>
      <c r="R809" s="348">
        <v>9.0063999999999993</v>
      </c>
      <c r="S809" s="348">
        <v>0.35759999999999997</v>
      </c>
      <c r="T809" s="348">
        <v>-20.148900000000001</v>
      </c>
      <c r="U809" s="348">
        <v>-10.397500000000001</v>
      </c>
      <c r="V809" s="348">
        <v>-21.130299999999998</v>
      </c>
      <c r="W809" s="348">
        <v>0.35759999999999997</v>
      </c>
      <c r="X809" s="348" t="s">
        <v>428</v>
      </c>
      <c r="Y809" s="374"/>
      <c r="Z809" s="346"/>
      <c r="AA809" s="346"/>
      <c r="AB809" s="346"/>
      <c r="AC809" s="346"/>
      <c r="AD809" s="346"/>
      <c r="AE809" s="346"/>
      <c r="AF809" s="346"/>
      <c r="AG809" s="346"/>
      <c r="AH809" s="346"/>
      <c r="AI809" s="346"/>
      <c r="AJ809" s="346"/>
      <c r="AK809" s="346"/>
      <c r="AL809" s="346"/>
      <c r="AM809" s="346"/>
      <c r="AN809" s="346"/>
      <c r="AO809" s="373"/>
      <c r="AP809" s="348">
        <v>8.43</v>
      </c>
      <c r="AQ809" s="348">
        <v>4.9800000000000004</v>
      </c>
      <c r="AR809" s="348">
        <v>-1.65</v>
      </c>
      <c r="AS809" s="348">
        <v>-7.9</v>
      </c>
      <c r="AT809" s="348">
        <v>-27.85</v>
      </c>
      <c r="AU809" s="351"/>
      <c r="AV809" s="346"/>
      <c r="AW809" s="346"/>
      <c r="AX809" s="346"/>
      <c r="AY809" s="346"/>
      <c r="AZ809" s="346"/>
      <c r="BA809" s="362"/>
      <c r="BB809" s="348"/>
      <c r="BC809" s="375"/>
      <c r="BD809" s="375"/>
      <c r="BE809" s="375"/>
      <c r="BF809" s="374"/>
      <c r="BG809" s="348"/>
      <c r="BH809" s="348"/>
      <c r="BI809" s="348"/>
      <c r="BJ809" s="348"/>
      <c r="BK809" s="373"/>
      <c r="BL809" s="372"/>
      <c r="BM809" s="372"/>
      <c r="BN809" s="372"/>
      <c r="BO809" s="372"/>
      <c r="BP809" s="372"/>
      <c r="BQ809" s="373"/>
      <c r="BR809" s="354"/>
    </row>
    <row r="810" spans="1:70" s="428" customFormat="1" x14ac:dyDescent="0.25">
      <c r="A810" s="345" t="s">
        <v>2483</v>
      </c>
      <c r="B810" s="373"/>
      <c r="C810" s="719"/>
      <c r="D810" s="373"/>
      <c r="E810" s="346"/>
      <c r="F810" s="373"/>
      <c r="G810" s="347"/>
      <c r="H810" s="374"/>
      <c r="I810" s="348">
        <v>1.4589000000000001</v>
      </c>
      <c r="J810" s="348">
        <v>-5.6272000000000002</v>
      </c>
      <c r="K810" s="348">
        <v>-1.6147</v>
      </c>
      <c r="L810" s="348">
        <v>-19.511800000000001</v>
      </c>
      <c r="M810" s="348">
        <v>-16.843399999999999</v>
      </c>
      <c r="N810" s="350">
        <v>-11.979799999999999</v>
      </c>
      <c r="O810" s="348">
        <v>-1.9308000000000001</v>
      </c>
      <c r="P810" s="348">
        <v>8.0260999999999996</v>
      </c>
      <c r="Q810" s="348">
        <v>6.3385999999999996</v>
      </c>
      <c r="R810" s="348">
        <v>10.9854</v>
      </c>
      <c r="S810" s="348">
        <v>0.50319999999999998</v>
      </c>
      <c r="T810" s="348">
        <v>-19.9312</v>
      </c>
      <c r="U810" s="348">
        <v>-9.6376000000000008</v>
      </c>
      <c r="V810" s="348">
        <v>-20.030999999999999</v>
      </c>
      <c r="W810" s="348">
        <v>0.50319999999999998</v>
      </c>
      <c r="X810" s="348">
        <v>-4.2070999999999996</v>
      </c>
      <c r="Y810" s="374"/>
      <c r="Z810" s="346"/>
      <c r="AA810" s="346"/>
      <c r="AB810" s="346"/>
      <c r="AC810" s="346"/>
      <c r="AD810" s="346"/>
      <c r="AE810" s="346"/>
      <c r="AF810" s="346"/>
      <c r="AG810" s="346"/>
      <c r="AH810" s="346"/>
      <c r="AI810" s="346"/>
      <c r="AJ810" s="346"/>
      <c r="AK810" s="346"/>
      <c r="AL810" s="346"/>
      <c r="AM810" s="346"/>
      <c r="AN810" s="346"/>
      <c r="AO810" s="373"/>
      <c r="AP810" s="348">
        <v>10.5</v>
      </c>
      <c r="AQ810" s="348">
        <v>7</v>
      </c>
      <c r="AR810" s="348">
        <v>0.2</v>
      </c>
      <c r="AS810" s="348">
        <v>-6.21</v>
      </c>
      <c r="AT810" s="348">
        <v>-26.88</v>
      </c>
      <c r="AU810" s="351"/>
      <c r="AV810" s="346"/>
      <c r="AW810" s="346"/>
      <c r="AX810" s="346"/>
      <c r="AY810" s="346"/>
      <c r="AZ810" s="346"/>
      <c r="BA810" s="362"/>
      <c r="BB810" s="348"/>
      <c r="BC810" s="375"/>
      <c r="BD810" s="375"/>
      <c r="BE810" s="375"/>
      <c r="BF810" s="374"/>
      <c r="BG810" s="348"/>
      <c r="BH810" s="348"/>
      <c r="BI810" s="348"/>
      <c r="BJ810" s="348"/>
      <c r="BK810" s="373"/>
      <c r="BL810" s="372"/>
      <c r="BM810" s="372"/>
      <c r="BN810" s="372"/>
      <c r="BO810" s="372"/>
      <c r="BP810" s="372"/>
      <c r="BQ810" s="373"/>
      <c r="BR810" s="354"/>
    </row>
    <row r="811" spans="1:70" s="428" customFormat="1" x14ac:dyDescent="0.25">
      <c r="A811" s="345" t="s">
        <v>2484</v>
      </c>
      <c r="B811" s="373"/>
      <c r="C811" s="719"/>
      <c r="D811" s="373"/>
      <c r="E811" s="346"/>
      <c r="F811" s="373"/>
      <c r="G811" s="347"/>
      <c r="H811" s="374"/>
      <c r="I811" s="348" t="s">
        <v>430</v>
      </c>
      <c r="J811" s="348" t="s">
        <v>430</v>
      </c>
      <c r="K811" s="348" t="s">
        <v>430</v>
      </c>
      <c r="L811" s="348" t="s">
        <v>430</v>
      </c>
      <c r="M811" s="348" t="s">
        <v>430</v>
      </c>
      <c r="N811" s="350" t="s">
        <v>430</v>
      </c>
      <c r="O811" s="348" t="s">
        <v>430</v>
      </c>
      <c r="P811" s="348" t="s">
        <v>430</v>
      </c>
      <c r="Q811" s="348" t="s">
        <v>430</v>
      </c>
      <c r="R811" s="348" t="s">
        <v>430</v>
      </c>
      <c r="S811" s="348" t="s">
        <v>430</v>
      </c>
      <c r="T811" s="348" t="s">
        <v>430</v>
      </c>
      <c r="U811" s="348" t="s">
        <v>430</v>
      </c>
      <c r="V811" s="348" t="s">
        <v>430</v>
      </c>
      <c r="W811" s="348" t="s">
        <v>430</v>
      </c>
      <c r="X811" s="348" t="s">
        <v>430</v>
      </c>
      <c r="Y811" s="374"/>
      <c r="Z811" s="346"/>
      <c r="AA811" s="346"/>
      <c r="AB811" s="346"/>
      <c r="AC811" s="346"/>
      <c r="AD811" s="346"/>
      <c r="AE811" s="346"/>
      <c r="AF811" s="346"/>
      <c r="AG811" s="346"/>
      <c r="AH811" s="346"/>
      <c r="AI811" s="346"/>
      <c r="AJ811" s="346"/>
      <c r="AK811" s="346"/>
      <c r="AL811" s="346"/>
      <c r="AM811" s="346"/>
      <c r="AN811" s="346"/>
      <c r="AO811" s="373"/>
      <c r="AP811" s="348" t="s">
        <v>430</v>
      </c>
      <c r="AQ811" s="348" t="s">
        <v>430</v>
      </c>
      <c r="AR811" s="348" t="s">
        <v>430</v>
      </c>
      <c r="AS811" s="348" t="s">
        <v>430</v>
      </c>
      <c r="AT811" s="348" t="s">
        <v>430</v>
      </c>
      <c r="AU811" s="351"/>
      <c r="AV811" s="346"/>
      <c r="AW811" s="346"/>
      <c r="AX811" s="346"/>
      <c r="AY811" s="346"/>
      <c r="AZ811" s="346"/>
      <c r="BA811" s="362"/>
      <c r="BB811" s="348"/>
      <c r="BC811" s="375"/>
      <c r="BD811" s="375"/>
      <c r="BE811" s="375"/>
      <c r="BF811" s="374"/>
      <c r="BG811" s="348"/>
      <c r="BH811" s="348"/>
      <c r="BI811" s="348"/>
      <c r="BJ811" s="348"/>
      <c r="BK811" s="373"/>
      <c r="BL811" s="372"/>
      <c r="BM811" s="372"/>
      <c r="BN811" s="372"/>
      <c r="BO811" s="372"/>
      <c r="BP811" s="372"/>
      <c r="BQ811" s="373"/>
      <c r="BR811" s="354"/>
    </row>
    <row r="812" spans="1:70" s="428" customFormat="1" x14ac:dyDescent="0.25">
      <c r="A812" s="484" t="s">
        <v>2485</v>
      </c>
      <c r="B812" s="413"/>
      <c r="C812" s="725"/>
      <c r="D812" s="413"/>
      <c r="E812" s="414"/>
      <c r="F812" s="413"/>
      <c r="G812" s="415"/>
      <c r="H812" s="417"/>
      <c r="I812" s="416">
        <v>0.79710000000000003</v>
      </c>
      <c r="J812" s="416">
        <v>-0.92379999999999995</v>
      </c>
      <c r="K812" s="416">
        <v>8.4793000000000003</v>
      </c>
      <c r="L812" s="416">
        <v>-3.6230000000000002</v>
      </c>
      <c r="M812" s="416">
        <v>-4.5724</v>
      </c>
      <c r="N812" s="418">
        <v>4.1494</v>
      </c>
      <c r="O812" s="416">
        <v>5.0861999999999998</v>
      </c>
      <c r="P812" s="416">
        <v>13.4421</v>
      </c>
      <c r="Q812" s="416">
        <v>12.4253</v>
      </c>
      <c r="R812" s="416">
        <v>12.9846</v>
      </c>
      <c r="S812" s="416">
        <v>10.6714</v>
      </c>
      <c r="T812" s="416">
        <v>-5.5278</v>
      </c>
      <c r="U812" s="416">
        <v>-0.28010000000000002</v>
      </c>
      <c r="V812" s="416">
        <v>-3.0602</v>
      </c>
      <c r="W812" s="416">
        <v>10.6714</v>
      </c>
      <c r="X812" s="416" t="s">
        <v>428</v>
      </c>
      <c r="Y812" s="417"/>
      <c r="Z812" s="414"/>
      <c r="AA812" s="414"/>
      <c r="AB812" s="414"/>
      <c r="AC812" s="414"/>
      <c r="AD812" s="414"/>
      <c r="AE812" s="414"/>
      <c r="AF812" s="414"/>
      <c r="AG812" s="414"/>
      <c r="AH812" s="414"/>
      <c r="AI812" s="414"/>
      <c r="AJ812" s="414"/>
      <c r="AK812" s="414"/>
      <c r="AL812" s="414"/>
      <c r="AM812" s="414"/>
      <c r="AN812" s="414"/>
      <c r="AO812" s="413"/>
      <c r="AP812" s="416">
        <v>12.61</v>
      </c>
      <c r="AQ812" s="416">
        <v>12.11</v>
      </c>
      <c r="AR812" s="416">
        <v>9.1300000000000008</v>
      </c>
      <c r="AS812" s="416">
        <v>4.8</v>
      </c>
      <c r="AT812" s="416">
        <v>-2.52</v>
      </c>
      <c r="AU812" s="419"/>
      <c r="AV812" s="414"/>
      <c r="AW812" s="414"/>
      <c r="AX812" s="414"/>
      <c r="AY812" s="414"/>
      <c r="AZ812" s="414"/>
      <c r="BA812" s="420"/>
      <c r="BB812" s="416"/>
      <c r="BC812" s="421"/>
      <c r="BD812" s="421"/>
      <c r="BE812" s="421"/>
      <c r="BF812" s="417"/>
      <c r="BG812" s="416"/>
      <c r="BH812" s="416"/>
      <c r="BI812" s="416"/>
      <c r="BJ812" s="416"/>
      <c r="BK812" s="413"/>
      <c r="BL812" s="412"/>
      <c r="BM812" s="412"/>
      <c r="BN812" s="412"/>
      <c r="BO812" s="412"/>
      <c r="BP812" s="412"/>
      <c r="BQ812" s="413"/>
      <c r="BR812" s="422"/>
    </row>
    <row r="813" spans="1:70" x14ac:dyDescent="0.25">
      <c r="A813" s="36" t="s">
        <v>2486</v>
      </c>
      <c r="B813" s="43"/>
      <c r="C813" s="720"/>
      <c r="D813" s="43"/>
      <c r="E813" s="51"/>
      <c r="F813" s="43"/>
      <c r="G813" s="55"/>
      <c r="H813" s="66"/>
      <c r="I813" s="59">
        <v>1.0159</v>
      </c>
      <c r="J813" s="59">
        <v>-0.48010000000000003</v>
      </c>
      <c r="K813" s="59">
        <v>7.8907999999999996</v>
      </c>
      <c r="L813" s="59">
        <v>-1.0819000000000001</v>
      </c>
      <c r="M813" s="59">
        <v>-4.2934999999999999</v>
      </c>
      <c r="N813" s="70">
        <v>4.7930999999999999</v>
      </c>
      <c r="O813" s="59">
        <v>5.8308999999999997</v>
      </c>
      <c r="P813" s="59">
        <v>15.1389</v>
      </c>
      <c r="Q813" s="59">
        <v>13.59</v>
      </c>
      <c r="R813" s="59">
        <v>13.942</v>
      </c>
      <c r="S813" s="59">
        <v>10.454700000000001</v>
      </c>
      <c r="T813" s="59">
        <v>-4.9131999999999998</v>
      </c>
      <c r="U813" s="59">
        <v>0.71130000000000004</v>
      </c>
      <c r="V813" s="59">
        <v>-2.581</v>
      </c>
      <c r="W813" s="59">
        <v>10.454700000000001</v>
      </c>
      <c r="X813" s="59">
        <v>12.225199999999999</v>
      </c>
      <c r="Y813" s="66"/>
      <c r="Z813" s="51"/>
      <c r="AA813" s="51"/>
      <c r="AB813" s="51"/>
      <c r="AC813" s="51"/>
      <c r="AD813" s="51"/>
      <c r="AE813" s="51"/>
      <c r="AF813" s="51"/>
      <c r="AG813" s="51"/>
      <c r="AH813" s="51"/>
      <c r="AI813" s="51"/>
      <c r="AJ813" s="51"/>
      <c r="AK813" s="51"/>
      <c r="AL813" s="51"/>
      <c r="AM813" s="51"/>
      <c r="AN813" s="51"/>
      <c r="AO813" s="43"/>
      <c r="AP813" s="59">
        <v>13.52</v>
      </c>
      <c r="AQ813" s="59">
        <v>13.92</v>
      </c>
      <c r="AR813" s="59">
        <v>10.87</v>
      </c>
      <c r="AS813" s="59">
        <v>7.07</v>
      </c>
      <c r="AT813" s="59">
        <v>-1.51</v>
      </c>
      <c r="AU813" s="78"/>
      <c r="AV813" s="51"/>
      <c r="AW813" s="51"/>
      <c r="AX813" s="51"/>
      <c r="AY813" s="51"/>
      <c r="AZ813" s="51"/>
      <c r="BA813" s="258"/>
      <c r="BB813" s="59"/>
      <c r="BC813" s="276"/>
      <c r="BD813" s="276"/>
      <c r="BE813" s="276"/>
      <c r="BF813" s="66"/>
      <c r="BG813" s="59"/>
      <c r="BH813" s="59"/>
      <c r="BI813" s="59"/>
      <c r="BJ813" s="59"/>
      <c r="BK813" s="43"/>
      <c r="BL813" s="84"/>
      <c r="BM813" s="84"/>
      <c r="BN813" s="84"/>
      <c r="BO813" s="84"/>
      <c r="BP813" s="84"/>
      <c r="BQ813" s="43"/>
      <c r="BR813" s="88"/>
    </row>
    <row r="814" spans="1:70" x14ac:dyDescent="0.25">
      <c r="A814" s="37" t="s">
        <v>426</v>
      </c>
      <c r="B814" s="44"/>
      <c r="C814" s="721"/>
      <c r="D814" s="44"/>
      <c r="E814" s="52"/>
      <c r="F814" s="44"/>
      <c r="G814" s="56"/>
      <c r="H814" s="67"/>
      <c r="I814" s="60">
        <v>0.81499999999999995</v>
      </c>
      <c r="J814" s="60">
        <v>-1.0941000000000001</v>
      </c>
      <c r="K814" s="60">
        <v>5.6035000000000004</v>
      </c>
      <c r="L814" s="60">
        <v>-4.2241</v>
      </c>
      <c r="M814" s="60">
        <v>-7.0373999999999999</v>
      </c>
      <c r="N814" s="71">
        <v>1.3575999999999999</v>
      </c>
      <c r="O814" s="60">
        <v>4.8936999999999999</v>
      </c>
      <c r="P814" s="60">
        <v>11.6617</v>
      </c>
      <c r="Q814" s="60">
        <v>11.747299999999999</v>
      </c>
      <c r="R814" s="60">
        <v>13.0466</v>
      </c>
      <c r="S814" s="60">
        <v>7.9119999999999999</v>
      </c>
      <c r="T814" s="60">
        <v>-7.6660000000000004</v>
      </c>
      <c r="U814" s="60">
        <v>-1.8231999999999999</v>
      </c>
      <c r="V814" s="60">
        <v>-4.9691000000000001</v>
      </c>
      <c r="W814" s="60">
        <v>7.9119999999999999</v>
      </c>
      <c r="X814" s="60" t="s">
        <v>428</v>
      </c>
      <c r="Y814" s="67"/>
      <c r="Z814" s="52"/>
      <c r="AA814" s="52"/>
      <c r="AB814" s="52"/>
      <c r="AC814" s="52"/>
      <c r="AD814" s="52"/>
      <c r="AE814" s="52"/>
      <c r="AF814" s="52"/>
      <c r="AG814" s="52"/>
      <c r="AH814" s="52"/>
      <c r="AI814" s="52"/>
      <c r="AJ814" s="52"/>
      <c r="AK814" s="52"/>
      <c r="AL814" s="52"/>
      <c r="AM814" s="52"/>
      <c r="AN814" s="52"/>
      <c r="AO814" s="44"/>
      <c r="AP814" s="60">
        <v>12.25</v>
      </c>
      <c r="AQ814" s="60">
        <v>11.85</v>
      </c>
      <c r="AR814" s="60">
        <v>8.56</v>
      </c>
      <c r="AS814" s="60">
        <v>4.54</v>
      </c>
      <c r="AT814" s="60">
        <v>-6.76</v>
      </c>
      <c r="AU814" s="79"/>
      <c r="AV814" s="52"/>
      <c r="AW814" s="52"/>
      <c r="AX814" s="52"/>
      <c r="AY814" s="52"/>
      <c r="AZ814" s="52"/>
      <c r="BA814" s="259"/>
      <c r="BB814" s="60"/>
      <c r="BC814" s="277"/>
      <c r="BD814" s="277"/>
      <c r="BE814" s="277"/>
      <c r="BF814" s="67"/>
      <c r="BG814" s="60"/>
      <c r="BH814" s="60"/>
      <c r="BI814" s="60"/>
      <c r="BJ814" s="60"/>
      <c r="BK814" s="44"/>
      <c r="BL814" s="85"/>
      <c r="BM814" s="85"/>
      <c r="BN814" s="85"/>
      <c r="BO814" s="85"/>
      <c r="BP814" s="85"/>
      <c r="BQ814" s="44"/>
      <c r="BR814" s="89"/>
    </row>
    <row r="815" spans="1:70" x14ac:dyDescent="0.25">
      <c r="A815" s="37" t="s">
        <v>666</v>
      </c>
      <c r="B815" s="44"/>
      <c r="C815" s="721"/>
      <c r="D815" s="44"/>
      <c r="E815" s="52"/>
      <c r="F815" s="44"/>
      <c r="G815" s="56"/>
      <c r="H815" s="67"/>
      <c r="I815" s="60">
        <v>1.1135999999999999</v>
      </c>
      <c r="J815" s="60">
        <v>-0.19420000000000001</v>
      </c>
      <c r="K815" s="60">
        <v>8.5692000000000004</v>
      </c>
      <c r="L815" s="60">
        <v>9.4000000000000004E-3</v>
      </c>
      <c r="M815" s="60">
        <v>-4.2763</v>
      </c>
      <c r="N815" s="71">
        <v>4.4298000000000002</v>
      </c>
      <c r="O815" s="60">
        <v>4.641</v>
      </c>
      <c r="P815" s="60">
        <v>14.808199999999999</v>
      </c>
      <c r="Q815" s="60">
        <v>13.036199999999999</v>
      </c>
      <c r="R815" s="60">
        <v>13.057499999999999</v>
      </c>
      <c r="S815" s="60">
        <v>11.171799999999999</v>
      </c>
      <c r="T815" s="60">
        <v>-4.3992000000000004</v>
      </c>
      <c r="U815" s="60">
        <v>0.38400000000000001</v>
      </c>
      <c r="V815" s="60">
        <v>-3.3696000000000002</v>
      </c>
      <c r="W815" s="60">
        <v>11.171799999999999</v>
      </c>
      <c r="X815" s="60" t="s">
        <v>428</v>
      </c>
      <c r="Y815" s="67"/>
      <c r="Z815" s="52"/>
      <c r="AA815" s="52"/>
      <c r="AB815" s="52"/>
      <c r="AC815" s="52"/>
      <c r="AD815" s="52"/>
      <c r="AE815" s="52"/>
      <c r="AF815" s="52"/>
      <c r="AG815" s="52"/>
      <c r="AH815" s="52"/>
      <c r="AI815" s="52"/>
      <c r="AJ815" s="52"/>
      <c r="AK815" s="52"/>
      <c r="AL815" s="52"/>
      <c r="AM815" s="52"/>
      <c r="AN815" s="52"/>
      <c r="AO815" s="44"/>
      <c r="AP815" s="60">
        <v>12.83</v>
      </c>
      <c r="AQ815" s="60">
        <v>13.46</v>
      </c>
      <c r="AR815" s="60">
        <v>10.31</v>
      </c>
      <c r="AS815" s="60">
        <v>6.34</v>
      </c>
      <c r="AT815" s="60">
        <v>-1.35</v>
      </c>
      <c r="AU815" s="79"/>
      <c r="AV815" s="52"/>
      <c r="AW815" s="52"/>
      <c r="AX815" s="52"/>
      <c r="AY815" s="52"/>
      <c r="AZ815" s="52"/>
      <c r="BA815" s="259"/>
      <c r="BB815" s="60"/>
      <c r="BC815" s="277"/>
      <c r="BD815" s="277"/>
      <c r="BE815" s="277"/>
      <c r="BF815" s="67"/>
      <c r="BG815" s="60"/>
      <c r="BH815" s="60"/>
      <c r="BI815" s="60"/>
      <c r="BJ815" s="60"/>
      <c r="BK815" s="44"/>
      <c r="BL815" s="85"/>
      <c r="BM815" s="85"/>
      <c r="BN815" s="85"/>
      <c r="BO815" s="85"/>
      <c r="BP815" s="85"/>
      <c r="BQ815" s="44"/>
      <c r="BR815" s="89"/>
    </row>
    <row r="816" spans="1:70" x14ac:dyDescent="0.25">
      <c r="A816" s="38" t="s">
        <v>2487</v>
      </c>
      <c r="B816" s="45"/>
      <c r="C816" s="722"/>
      <c r="D816" s="45"/>
      <c r="E816" s="53"/>
      <c r="F816" s="45"/>
      <c r="G816" s="57"/>
      <c r="H816" s="68"/>
      <c r="I816" s="61">
        <v>1.5190999999999999</v>
      </c>
      <c r="J816" s="61">
        <v>-9.06E-2</v>
      </c>
      <c r="K816" s="61">
        <v>8.4080999999999992</v>
      </c>
      <c r="L816" s="61">
        <v>-1.0081</v>
      </c>
      <c r="M816" s="61">
        <v>-3.8431999999999999</v>
      </c>
      <c r="N816" s="72">
        <v>2.0613000000000001</v>
      </c>
      <c r="O816" s="61">
        <v>2.0789</v>
      </c>
      <c r="P816" s="61">
        <v>13.0441</v>
      </c>
      <c r="Q816" s="61">
        <v>10.8886</v>
      </c>
      <c r="R816" s="61">
        <v>13.7072</v>
      </c>
      <c r="S816" s="61">
        <v>10.352</v>
      </c>
      <c r="T816" s="61">
        <v>-3.9832000000000001</v>
      </c>
      <c r="U816" s="61">
        <v>-0.55449999999999999</v>
      </c>
      <c r="V816" s="61">
        <v>-4.2759</v>
      </c>
      <c r="W816" s="61">
        <v>10.352</v>
      </c>
      <c r="X816" s="61" t="s">
        <v>428</v>
      </c>
      <c r="Y816" s="68"/>
      <c r="Z816" s="53"/>
      <c r="AA816" s="53"/>
      <c r="AB816" s="53"/>
      <c r="AC816" s="53"/>
      <c r="AD816" s="53"/>
      <c r="AE816" s="53"/>
      <c r="AF816" s="53"/>
      <c r="AG816" s="53"/>
      <c r="AH816" s="53"/>
      <c r="AI816" s="53"/>
      <c r="AJ816" s="53"/>
      <c r="AK816" s="53"/>
      <c r="AL816" s="53"/>
      <c r="AM816" s="53"/>
      <c r="AN816" s="53"/>
      <c r="AO816" s="45"/>
      <c r="AP816" s="61">
        <v>12.66</v>
      </c>
      <c r="AQ816" s="61">
        <v>12.05</v>
      </c>
      <c r="AR816" s="61">
        <v>7.33</v>
      </c>
      <c r="AS816" s="61">
        <v>3.03</v>
      </c>
      <c r="AT816" s="61">
        <v>-2.4</v>
      </c>
      <c r="AU816" s="80"/>
      <c r="AV816" s="53"/>
      <c r="AW816" s="53"/>
      <c r="AX816" s="53"/>
      <c r="AY816" s="53"/>
      <c r="AZ816" s="53"/>
      <c r="BA816" s="262"/>
      <c r="BB816" s="61"/>
      <c r="BC816" s="279"/>
      <c r="BD816" s="279"/>
      <c r="BE816" s="279"/>
      <c r="BF816" s="68"/>
      <c r="BG816" s="61"/>
      <c r="BH816" s="61"/>
      <c r="BI816" s="61"/>
      <c r="BJ816" s="61"/>
      <c r="BK816" s="45"/>
      <c r="BL816" s="86"/>
      <c r="BM816" s="86"/>
      <c r="BN816" s="86"/>
      <c r="BO816" s="86"/>
      <c r="BP816" s="86"/>
      <c r="BQ816" s="45"/>
      <c r="BR816" s="90"/>
    </row>
    <row r="817" spans="1:65" ht="14.5" x14ac:dyDescent="0.25">
      <c r="A817" s="39" t="s">
        <v>667</v>
      </c>
      <c r="B817" s="69"/>
      <c r="C817" s="726"/>
      <c r="D817" s="69"/>
      <c r="E817" s="40"/>
      <c r="F817" s="69"/>
      <c r="G817" s="40"/>
      <c r="H817" s="69"/>
      <c r="I817" s="62">
        <v>1.1144000000000001</v>
      </c>
      <c r="J817" s="62">
        <v>-0.17910000000000001</v>
      </c>
      <c r="K817" s="62">
        <v>8.5908999999999995</v>
      </c>
      <c r="L817" s="62">
        <v>0.1343</v>
      </c>
      <c r="M817" s="62">
        <v>-4.0616000000000003</v>
      </c>
      <c r="N817" s="73">
        <v>5.4371999999999998</v>
      </c>
      <c r="O817" s="62">
        <v>5.6546000000000003</v>
      </c>
      <c r="P817" s="62">
        <v>15.9169</v>
      </c>
      <c r="Q817" s="62">
        <v>14.1783</v>
      </c>
      <c r="R817" s="62">
        <v>14.3079</v>
      </c>
      <c r="S817" s="62">
        <v>11.192299999999999</v>
      </c>
      <c r="T817" s="62">
        <v>-4.2397</v>
      </c>
      <c r="U817" s="62">
        <v>0.67720000000000002</v>
      </c>
      <c r="V817" s="62">
        <v>-2.7629000000000001</v>
      </c>
      <c r="W817" s="62">
        <v>11.192299999999999</v>
      </c>
      <c r="X817" s="62" t="s">
        <v>428</v>
      </c>
      <c r="Y817" s="69"/>
      <c r="Z817" s="54"/>
      <c r="AA817" s="54"/>
      <c r="AB817" s="54"/>
      <c r="AC817" s="54"/>
      <c r="AD817" s="54"/>
      <c r="AE817" s="54"/>
      <c r="AF817" s="54"/>
      <c r="AG817" s="54"/>
      <c r="AH817" s="54"/>
      <c r="AI817" s="54"/>
      <c r="AJ817" s="54"/>
      <c r="AK817" s="54"/>
      <c r="AL817" s="54"/>
      <c r="AM817" s="54"/>
      <c r="AN817" s="54"/>
      <c r="AO817" s="69"/>
      <c r="AP817" s="245">
        <v>14</v>
      </c>
      <c r="AQ817" s="245">
        <v>14.6</v>
      </c>
      <c r="AR817" s="245">
        <v>11.36</v>
      </c>
      <c r="AS817" s="245">
        <v>7.29</v>
      </c>
      <c r="AT817" s="245">
        <v>-0.74</v>
      </c>
      <c r="AU817" s="69"/>
      <c r="AV817" s="247"/>
      <c r="AW817" s="247"/>
      <c r="AX817" s="247"/>
      <c r="AY817" s="247"/>
      <c r="AZ817" s="247"/>
      <c r="BA817" s="69"/>
      <c r="BB817" s="245"/>
      <c r="BC817" s="245"/>
      <c r="BD817" s="245"/>
      <c r="BE817" s="245"/>
      <c r="BF817" s="69"/>
      <c r="BG817" s="245"/>
      <c r="BH817" s="245"/>
      <c r="BI817" s="245"/>
      <c r="BJ817" s="245"/>
      <c r="BK817" s="40"/>
      <c r="BL817" s="40"/>
      <c r="BM817" s="41"/>
    </row>
    <row r="818" spans="1:65" s="428" customFormat="1" x14ac:dyDescent="0.25">
      <c r="A818" s="481" t="s">
        <v>2488</v>
      </c>
      <c r="B818" s="406"/>
      <c r="C818" s="730"/>
      <c r="D818" s="406"/>
      <c r="E818" s="401"/>
      <c r="F818" s="406"/>
      <c r="G818" s="401"/>
      <c r="H818" s="406"/>
      <c r="I818" s="405">
        <v>1.5605</v>
      </c>
      <c r="J818" s="405">
        <v>-1.7686999999999999</v>
      </c>
      <c r="K818" s="405">
        <v>7.0144000000000002</v>
      </c>
      <c r="L818" s="405">
        <v>-1.7230000000000001</v>
      </c>
      <c r="M818" s="405">
        <v>-4.2586000000000004</v>
      </c>
      <c r="N818" s="407">
        <v>19.571200000000001</v>
      </c>
      <c r="O818" s="405">
        <v>9.5073000000000008</v>
      </c>
      <c r="P818" s="405">
        <v>26.889299999999999</v>
      </c>
      <c r="Q818" s="405">
        <v>22.949300000000001</v>
      </c>
      <c r="R818" s="405">
        <v>13.004799999999999</v>
      </c>
      <c r="S818" s="405">
        <v>9.6071000000000009</v>
      </c>
      <c r="T818" s="405">
        <v>-7.4252000000000002</v>
      </c>
      <c r="U818" s="405">
        <v>-1.6567000000000001</v>
      </c>
      <c r="V818" s="405">
        <v>10.0769</v>
      </c>
      <c r="W818" s="405">
        <v>9.6071000000000009</v>
      </c>
      <c r="X818" s="405" t="s">
        <v>428</v>
      </c>
      <c r="Y818" s="406"/>
      <c r="Z818" s="403"/>
      <c r="AA818" s="403"/>
      <c r="AB818" s="403"/>
      <c r="AC818" s="403"/>
      <c r="AD818" s="403"/>
      <c r="AE818" s="403"/>
      <c r="AF818" s="403"/>
      <c r="AG818" s="403"/>
      <c r="AH818" s="403"/>
      <c r="AI818" s="403"/>
      <c r="AJ818" s="403"/>
      <c r="AK818" s="403"/>
      <c r="AL818" s="403"/>
      <c r="AM818" s="403"/>
      <c r="AN818" s="403"/>
      <c r="AO818" s="406"/>
      <c r="AP818" s="405">
        <v>17.059999999999999</v>
      </c>
      <c r="AQ818" s="405">
        <v>22.86</v>
      </c>
      <c r="AR818" s="405">
        <v>21.27</v>
      </c>
      <c r="AS818" s="405">
        <v>14.27</v>
      </c>
      <c r="AT818" s="405">
        <v>3.06</v>
      </c>
      <c r="AU818" s="406"/>
      <c r="AV818" s="426"/>
      <c r="AW818" s="426"/>
      <c r="AX818" s="426"/>
      <c r="AY818" s="426"/>
      <c r="AZ818" s="426"/>
      <c r="BA818" s="406"/>
      <c r="BB818" s="410"/>
      <c r="BC818" s="410"/>
      <c r="BD818" s="410"/>
      <c r="BE818" s="410"/>
      <c r="BF818" s="406"/>
      <c r="BG818" s="410"/>
      <c r="BH818" s="410"/>
      <c r="BI818" s="410"/>
      <c r="BJ818" s="410"/>
      <c r="BK818" s="401"/>
      <c r="BL818" s="401"/>
      <c r="BM818" s="427"/>
    </row>
    <row r="819" spans="1:65" s="428" customFormat="1" x14ac:dyDescent="0.25">
      <c r="A819" s="345" t="s">
        <v>2489</v>
      </c>
      <c r="B819" s="374"/>
      <c r="C819" s="731"/>
      <c r="D819" s="374"/>
      <c r="E819" s="372"/>
      <c r="F819" s="374"/>
      <c r="G819" s="372"/>
      <c r="H819" s="374"/>
      <c r="I819" s="348">
        <v>1.6255999999999999</v>
      </c>
      <c r="J819" s="348">
        <v>1.6185</v>
      </c>
      <c r="K819" s="348">
        <v>11.3752</v>
      </c>
      <c r="L819" s="348">
        <v>8.5454000000000008</v>
      </c>
      <c r="M819" s="348">
        <v>10.6051</v>
      </c>
      <c r="N819" s="350">
        <v>22.3506</v>
      </c>
      <c r="O819" s="348">
        <v>9.3863000000000003</v>
      </c>
      <c r="P819" s="348">
        <v>22.724699999999999</v>
      </c>
      <c r="Q819" s="348">
        <v>18.760300000000001</v>
      </c>
      <c r="R819" s="348">
        <v>16.880800000000001</v>
      </c>
      <c r="S819" s="348">
        <v>12.5479</v>
      </c>
      <c r="T819" s="348">
        <v>8.2920999999999996</v>
      </c>
      <c r="U819" s="348">
        <v>14.785600000000001</v>
      </c>
      <c r="V819" s="348">
        <v>16.012599999999999</v>
      </c>
      <c r="W819" s="348">
        <v>12.5479</v>
      </c>
      <c r="X819" s="348" t="s">
        <v>428</v>
      </c>
      <c r="Y819" s="374"/>
      <c r="Z819" s="346"/>
      <c r="AA819" s="346"/>
      <c r="AB819" s="346"/>
      <c r="AC819" s="346"/>
      <c r="AD819" s="346"/>
      <c r="AE819" s="346"/>
      <c r="AF819" s="346"/>
      <c r="AG819" s="346"/>
      <c r="AH819" s="346"/>
      <c r="AI819" s="346"/>
      <c r="AJ819" s="346"/>
      <c r="AK819" s="346"/>
      <c r="AL819" s="346"/>
      <c r="AM819" s="346"/>
      <c r="AN819" s="346"/>
      <c r="AO819" s="374"/>
      <c r="AP819" s="348">
        <v>17.48</v>
      </c>
      <c r="AQ819" s="348">
        <v>20.74</v>
      </c>
      <c r="AR819" s="348">
        <v>17.79</v>
      </c>
      <c r="AS819" s="348">
        <v>17.559999999999999</v>
      </c>
      <c r="AT819" s="348">
        <v>27.65</v>
      </c>
      <c r="AU819" s="374"/>
      <c r="AV819" s="429"/>
      <c r="AW819" s="429"/>
      <c r="AX819" s="429"/>
      <c r="AY819" s="429"/>
      <c r="AZ819" s="429"/>
      <c r="BA819" s="374"/>
      <c r="BB819" s="375"/>
      <c r="BC819" s="375"/>
      <c r="BD819" s="375"/>
      <c r="BE819" s="375"/>
      <c r="BF819" s="374"/>
      <c r="BG819" s="375"/>
      <c r="BH819" s="375"/>
      <c r="BI819" s="375"/>
      <c r="BJ819" s="375"/>
      <c r="BK819" s="372"/>
      <c r="BL819" s="372"/>
      <c r="BM819" s="430"/>
    </row>
    <row r="820" spans="1:65" s="428" customFormat="1" x14ac:dyDescent="0.25">
      <c r="A820" s="345" t="s">
        <v>2490</v>
      </c>
      <c r="B820" s="374"/>
      <c r="C820" s="731"/>
      <c r="D820" s="374"/>
      <c r="E820" s="372"/>
      <c r="F820" s="374"/>
      <c r="G820" s="372"/>
      <c r="H820" s="374"/>
      <c r="I820" s="348">
        <v>1.1970000000000001</v>
      </c>
      <c r="J820" s="348">
        <v>-0.31640000000000001</v>
      </c>
      <c r="K820" s="348">
        <v>11.1775</v>
      </c>
      <c r="L820" s="348">
        <v>1.7444</v>
      </c>
      <c r="M820" s="348" t="s">
        <v>430</v>
      </c>
      <c r="N820" s="350" t="s">
        <v>430</v>
      </c>
      <c r="O820" s="348" t="s">
        <v>430</v>
      </c>
      <c r="P820" s="348" t="s">
        <v>430</v>
      </c>
      <c r="Q820" s="348" t="s">
        <v>430</v>
      </c>
      <c r="R820" s="348" t="s">
        <v>430</v>
      </c>
      <c r="S820" s="348">
        <v>13.8446</v>
      </c>
      <c r="T820" s="348">
        <v>-3.0647000000000002</v>
      </c>
      <c r="U820" s="348" t="s">
        <v>430</v>
      </c>
      <c r="V820" s="348" t="s">
        <v>430</v>
      </c>
      <c r="W820" s="348">
        <v>13.8446</v>
      </c>
      <c r="X820" s="348" t="s">
        <v>428</v>
      </c>
      <c r="Y820" s="374"/>
      <c r="Z820" s="346"/>
      <c r="AA820" s="346"/>
      <c r="AB820" s="346"/>
      <c r="AC820" s="346"/>
      <c r="AD820" s="346"/>
      <c r="AE820" s="346"/>
      <c r="AF820" s="346"/>
      <c r="AG820" s="346"/>
      <c r="AH820" s="346"/>
      <c r="AI820" s="346"/>
      <c r="AJ820" s="346"/>
      <c r="AK820" s="346"/>
      <c r="AL820" s="346"/>
      <c r="AM820" s="346"/>
      <c r="AN820" s="346"/>
      <c r="AO820" s="374"/>
      <c r="AP820" s="348" t="s">
        <v>430</v>
      </c>
      <c r="AQ820" s="348" t="s">
        <v>430</v>
      </c>
      <c r="AR820" s="348" t="s">
        <v>430</v>
      </c>
      <c r="AS820" s="348" t="s">
        <v>430</v>
      </c>
      <c r="AT820" s="348" t="s">
        <v>430</v>
      </c>
      <c r="AU820" s="374"/>
      <c r="AV820" s="429"/>
      <c r="AW820" s="429"/>
      <c r="AX820" s="429"/>
      <c r="AY820" s="429"/>
      <c r="AZ820" s="429"/>
      <c r="BA820" s="374"/>
      <c r="BB820" s="375"/>
      <c r="BC820" s="375"/>
      <c r="BD820" s="375"/>
      <c r="BE820" s="375"/>
      <c r="BF820" s="374"/>
      <c r="BG820" s="375"/>
      <c r="BH820" s="375"/>
      <c r="BI820" s="375"/>
      <c r="BJ820" s="375"/>
      <c r="BK820" s="372"/>
      <c r="BL820" s="372"/>
      <c r="BM820" s="430"/>
    </row>
    <row r="821" spans="1:65" s="428" customFormat="1" x14ac:dyDescent="0.25">
      <c r="A821" s="345" t="s">
        <v>2491</v>
      </c>
      <c r="B821" s="374"/>
      <c r="C821" s="731"/>
      <c r="D821" s="374"/>
      <c r="E821" s="372"/>
      <c r="F821" s="374"/>
      <c r="G821" s="372"/>
      <c r="H821" s="374"/>
      <c r="I821" s="348">
        <v>1.4859</v>
      </c>
      <c r="J821" s="348">
        <v>3.3481999999999998</v>
      </c>
      <c r="K821" s="348">
        <v>14.999000000000001</v>
      </c>
      <c r="L821" s="348">
        <v>22.0929</v>
      </c>
      <c r="M821" s="348">
        <v>13.8063</v>
      </c>
      <c r="N821" s="350">
        <v>20.588100000000001</v>
      </c>
      <c r="O821" s="348">
        <v>1.9654</v>
      </c>
      <c r="P821" s="348">
        <v>21.5839</v>
      </c>
      <c r="Q821" s="348">
        <v>19.620699999999999</v>
      </c>
      <c r="R821" s="348">
        <v>19.052700000000002</v>
      </c>
      <c r="S821" s="348">
        <v>16.203800000000001</v>
      </c>
      <c r="T821" s="348">
        <v>15.074199999999999</v>
      </c>
      <c r="U821" s="348">
        <v>16.343699999999998</v>
      </c>
      <c r="V821" s="348">
        <v>12.0426</v>
      </c>
      <c r="W821" s="348">
        <v>16.203800000000001</v>
      </c>
      <c r="X821" s="348">
        <v>20.588100000000001</v>
      </c>
      <c r="Y821" s="374"/>
      <c r="Z821" s="346"/>
      <c r="AA821" s="346"/>
      <c r="AB821" s="346"/>
      <c r="AC821" s="346"/>
      <c r="AD821" s="346"/>
      <c r="AE821" s="346"/>
      <c r="AF821" s="346"/>
      <c r="AG821" s="346"/>
      <c r="AH821" s="346"/>
      <c r="AI821" s="346"/>
      <c r="AJ821" s="346"/>
      <c r="AK821" s="346"/>
      <c r="AL821" s="346"/>
      <c r="AM821" s="346"/>
      <c r="AN821" s="346"/>
      <c r="AO821" s="374"/>
      <c r="AP821" s="348">
        <v>17.55</v>
      </c>
      <c r="AQ821" s="348">
        <v>18.14</v>
      </c>
      <c r="AR821" s="348">
        <v>15.46</v>
      </c>
      <c r="AS821" s="348">
        <v>13.74</v>
      </c>
      <c r="AT821" s="348">
        <v>32.97</v>
      </c>
      <c r="AU821" s="374"/>
      <c r="AV821" s="429"/>
      <c r="AW821" s="429"/>
      <c r="AX821" s="429"/>
      <c r="AY821" s="429"/>
      <c r="AZ821" s="429"/>
      <c r="BA821" s="374"/>
      <c r="BB821" s="375"/>
      <c r="BC821" s="375"/>
      <c r="BD821" s="375"/>
      <c r="BE821" s="375"/>
      <c r="BF821" s="374"/>
      <c r="BG821" s="375"/>
      <c r="BH821" s="375"/>
      <c r="BI821" s="375"/>
      <c r="BJ821" s="375"/>
      <c r="BK821" s="372"/>
      <c r="BL821" s="372"/>
      <c r="BM821" s="430"/>
    </row>
    <row r="822" spans="1:65" s="428" customFormat="1" x14ac:dyDescent="0.25">
      <c r="A822" s="345" t="s">
        <v>2492</v>
      </c>
      <c r="B822" s="374"/>
      <c r="C822" s="731"/>
      <c r="D822" s="374"/>
      <c r="E822" s="372"/>
      <c r="F822" s="374"/>
      <c r="G822" s="372"/>
      <c r="H822" s="374"/>
      <c r="I822" s="348">
        <v>8.77E-2</v>
      </c>
      <c r="J822" s="348">
        <v>-1.4035</v>
      </c>
      <c r="K822" s="348">
        <v>7.3601999999999999</v>
      </c>
      <c r="L822" s="348">
        <v>-3.2225000000000001</v>
      </c>
      <c r="M822" s="348">
        <v>-4.8196000000000003</v>
      </c>
      <c r="N822" s="350">
        <v>1.4838</v>
      </c>
      <c r="O822" s="348">
        <v>11.784800000000001</v>
      </c>
      <c r="P822" s="348">
        <v>12.1744</v>
      </c>
      <c r="Q822" s="348">
        <v>11.8786</v>
      </c>
      <c r="R822" s="348">
        <v>15.2995</v>
      </c>
      <c r="S822" s="348">
        <v>11.2461</v>
      </c>
      <c r="T822" s="348">
        <v>-5.1685999999999996</v>
      </c>
      <c r="U822" s="348">
        <v>0.67090000000000005</v>
      </c>
      <c r="V822" s="348">
        <v>-3.2864</v>
      </c>
      <c r="W822" s="348">
        <v>11.2461</v>
      </c>
      <c r="X822" s="348">
        <v>13.622199999999999</v>
      </c>
      <c r="Y822" s="374"/>
      <c r="Z822" s="346"/>
      <c r="AA822" s="346"/>
      <c r="AB822" s="346"/>
      <c r="AC822" s="346"/>
      <c r="AD822" s="346"/>
      <c r="AE822" s="346"/>
      <c r="AF822" s="346"/>
      <c r="AG822" s="346"/>
      <c r="AH822" s="346"/>
      <c r="AI822" s="346"/>
      <c r="AJ822" s="346"/>
      <c r="AK822" s="346"/>
      <c r="AL822" s="346"/>
      <c r="AM822" s="346"/>
      <c r="AN822" s="346"/>
      <c r="AO822" s="374"/>
      <c r="AP822" s="348">
        <v>13.05</v>
      </c>
      <c r="AQ822" s="348">
        <v>12.54</v>
      </c>
      <c r="AR822" s="348">
        <v>10.87</v>
      </c>
      <c r="AS822" s="348">
        <v>9.14</v>
      </c>
      <c r="AT822" s="348">
        <v>-3.6</v>
      </c>
      <c r="AU822" s="374"/>
      <c r="AV822" s="429"/>
      <c r="AW822" s="429"/>
      <c r="AX822" s="429"/>
      <c r="AY822" s="429"/>
      <c r="AZ822" s="429"/>
      <c r="BA822" s="374"/>
      <c r="BB822" s="375"/>
      <c r="BC822" s="375"/>
      <c r="BD822" s="375"/>
      <c r="BE822" s="375"/>
      <c r="BF822" s="374"/>
      <c r="BG822" s="375"/>
      <c r="BH822" s="375"/>
      <c r="BI822" s="375"/>
      <c r="BJ822" s="375"/>
      <c r="BK822" s="372"/>
      <c r="BL822" s="372"/>
      <c r="BM822" s="430"/>
    </row>
    <row r="823" spans="1:65" s="428" customFormat="1" x14ac:dyDescent="0.25">
      <c r="A823" s="345" t="s">
        <v>2493</v>
      </c>
      <c r="B823" s="374"/>
      <c r="C823" s="731"/>
      <c r="D823" s="374"/>
      <c r="E823" s="372"/>
      <c r="F823" s="374"/>
      <c r="G823" s="372"/>
      <c r="H823" s="374"/>
      <c r="I823" s="348">
        <v>0.55200000000000005</v>
      </c>
      <c r="J823" s="348">
        <v>3.0142000000000002</v>
      </c>
      <c r="K823" s="348">
        <v>9.9634999999999998</v>
      </c>
      <c r="L823" s="348">
        <v>-0.50139999999999996</v>
      </c>
      <c r="M823" s="348">
        <v>-9.2454000000000001</v>
      </c>
      <c r="N823" s="350">
        <v>-8.3407</v>
      </c>
      <c r="O823" s="348">
        <v>-1.3982000000000001</v>
      </c>
      <c r="P823" s="348">
        <v>4.0880000000000001</v>
      </c>
      <c r="Q823" s="348">
        <v>10.3719</v>
      </c>
      <c r="R823" s="348">
        <v>11.576499999999999</v>
      </c>
      <c r="S823" s="348">
        <v>12.1091</v>
      </c>
      <c r="T823" s="348">
        <v>-7.8860000000000001</v>
      </c>
      <c r="U823" s="348">
        <v>-6.3952</v>
      </c>
      <c r="V823" s="348">
        <v>-6.4801000000000002</v>
      </c>
      <c r="W823" s="348">
        <v>12.1091</v>
      </c>
      <c r="X823" s="348" t="s">
        <v>428</v>
      </c>
      <c r="Y823" s="374"/>
      <c r="Z823" s="346"/>
      <c r="AA823" s="346"/>
      <c r="AB823" s="346"/>
      <c r="AC823" s="346"/>
      <c r="AD823" s="346"/>
      <c r="AE823" s="346"/>
      <c r="AF823" s="346"/>
      <c r="AG823" s="346"/>
      <c r="AH823" s="346"/>
      <c r="AI823" s="346"/>
      <c r="AJ823" s="346"/>
      <c r="AK823" s="346"/>
      <c r="AL823" s="346"/>
      <c r="AM823" s="346"/>
      <c r="AN823" s="346"/>
      <c r="AO823" s="374"/>
      <c r="AP823" s="348">
        <v>9.44</v>
      </c>
      <c r="AQ823" s="348">
        <v>8.1300000000000008</v>
      </c>
      <c r="AR823" s="348">
        <v>4.62</v>
      </c>
      <c r="AS823" s="348">
        <v>-3.12</v>
      </c>
      <c r="AT823" s="348">
        <v>-9.26</v>
      </c>
      <c r="AU823" s="374"/>
      <c r="AV823" s="429"/>
      <c r="AW823" s="429"/>
      <c r="AX823" s="429"/>
      <c r="AY823" s="429"/>
      <c r="AZ823" s="429"/>
      <c r="BA823" s="374"/>
      <c r="BB823" s="375"/>
      <c r="BC823" s="375"/>
      <c r="BD823" s="375"/>
      <c r="BE823" s="375"/>
      <c r="BF823" s="374"/>
      <c r="BG823" s="375"/>
      <c r="BH823" s="375"/>
      <c r="BI823" s="375"/>
      <c r="BJ823" s="375"/>
      <c r="BK823" s="372"/>
      <c r="BL823" s="372"/>
      <c r="BM823" s="430"/>
    </row>
    <row r="824" spans="1:65" s="428" customFormat="1" x14ac:dyDescent="0.25">
      <c r="A824" s="345" t="s">
        <v>2494</v>
      </c>
      <c r="B824" s="374"/>
      <c r="C824" s="731"/>
      <c r="D824" s="374"/>
      <c r="E824" s="372"/>
      <c r="F824" s="374"/>
      <c r="G824" s="372"/>
      <c r="H824" s="374"/>
      <c r="I824" s="348">
        <v>2.4098999999999999</v>
      </c>
      <c r="J824" s="348">
        <v>3.1118000000000001</v>
      </c>
      <c r="K824" s="348">
        <v>3.3820999999999999</v>
      </c>
      <c r="L824" s="348">
        <v>7.1532</v>
      </c>
      <c r="M824" s="348">
        <v>0.59340000000000004</v>
      </c>
      <c r="N824" s="350">
        <v>8.4859000000000009</v>
      </c>
      <c r="O824" s="348">
        <v>12.147500000000001</v>
      </c>
      <c r="P824" s="348">
        <v>24.209800000000001</v>
      </c>
      <c r="Q824" s="348">
        <v>14.0351</v>
      </c>
      <c r="R824" s="348">
        <v>10.064500000000001</v>
      </c>
      <c r="S824" s="348">
        <v>5.0746000000000002</v>
      </c>
      <c r="T824" s="348">
        <v>2.1173000000000002</v>
      </c>
      <c r="U824" s="348">
        <v>5.7420999999999998</v>
      </c>
      <c r="V824" s="348">
        <v>3.6659000000000002</v>
      </c>
      <c r="W824" s="348">
        <v>5.0746000000000002</v>
      </c>
      <c r="X824" s="348">
        <v>17.917400000000001</v>
      </c>
      <c r="Y824" s="374"/>
      <c r="Z824" s="346"/>
      <c r="AA824" s="346"/>
      <c r="AB824" s="346"/>
      <c r="AC824" s="346"/>
      <c r="AD824" s="346"/>
      <c r="AE824" s="346"/>
      <c r="AF824" s="346"/>
      <c r="AG824" s="346"/>
      <c r="AH824" s="346"/>
      <c r="AI824" s="346"/>
      <c r="AJ824" s="346"/>
      <c r="AK824" s="346"/>
      <c r="AL824" s="346"/>
      <c r="AM824" s="346"/>
      <c r="AN824" s="346"/>
      <c r="AO824" s="374"/>
      <c r="AP824" s="348">
        <v>14.89</v>
      </c>
      <c r="AQ824" s="348">
        <v>17.48</v>
      </c>
      <c r="AR824" s="348">
        <v>15.94</v>
      </c>
      <c r="AS824" s="348">
        <v>13.56</v>
      </c>
      <c r="AT824" s="348">
        <v>6.55</v>
      </c>
      <c r="AU824" s="374"/>
      <c r="AV824" s="429"/>
      <c r="AW824" s="429"/>
      <c r="AX824" s="429"/>
      <c r="AY824" s="429"/>
      <c r="AZ824" s="429"/>
      <c r="BA824" s="374"/>
      <c r="BB824" s="375"/>
      <c r="BC824" s="375"/>
      <c r="BD824" s="375"/>
      <c r="BE824" s="375"/>
      <c r="BF824" s="374"/>
      <c r="BG824" s="375"/>
      <c r="BH824" s="375"/>
      <c r="BI824" s="375"/>
      <c r="BJ824" s="375"/>
      <c r="BK824" s="372"/>
      <c r="BL824" s="372"/>
      <c r="BM824" s="430"/>
    </row>
    <row r="825" spans="1:65" s="428" customFormat="1" x14ac:dyDescent="0.25">
      <c r="A825" s="345" t="s">
        <v>2495</v>
      </c>
      <c r="B825" s="374"/>
      <c r="C825" s="731"/>
      <c r="D825" s="374"/>
      <c r="E825" s="372"/>
      <c r="F825" s="374"/>
      <c r="G825" s="372"/>
      <c r="H825" s="374"/>
      <c r="I825" s="348">
        <v>1.3591</v>
      </c>
      <c r="J825" s="348">
        <v>1.0699000000000001</v>
      </c>
      <c r="K825" s="348">
        <v>12.7386</v>
      </c>
      <c r="L825" s="348">
        <v>6.1069000000000004</v>
      </c>
      <c r="M825" s="348">
        <v>1.7511000000000001</v>
      </c>
      <c r="N825" s="350">
        <v>9.9404000000000003</v>
      </c>
      <c r="O825" s="348">
        <v>5.3761999999999999</v>
      </c>
      <c r="P825" s="348">
        <v>16.052099999999999</v>
      </c>
      <c r="Q825" s="348">
        <v>13.5318</v>
      </c>
      <c r="R825" s="348">
        <v>14.2271</v>
      </c>
      <c r="S825" s="348">
        <v>15.367699999999999</v>
      </c>
      <c r="T825" s="348">
        <v>2.9363000000000001</v>
      </c>
      <c r="U825" s="348">
        <v>5.9877000000000002</v>
      </c>
      <c r="V825" s="348">
        <v>4.8602999999999996</v>
      </c>
      <c r="W825" s="348">
        <v>15.367699999999999</v>
      </c>
      <c r="X825" s="348" t="s">
        <v>428</v>
      </c>
      <c r="Y825" s="374"/>
      <c r="Z825" s="346"/>
      <c r="AA825" s="346"/>
      <c r="AB825" s="346"/>
      <c r="AC825" s="346"/>
      <c r="AD825" s="346"/>
      <c r="AE825" s="346"/>
      <c r="AF825" s="346"/>
      <c r="AG825" s="346"/>
      <c r="AH825" s="346"/>
      <c r="AI825" s="346"/>
      <c r="AJ825" s="346"/>
      <c r="AK825" s="346"/>
      <c r="AL825" s="346"/>
      <c r="AM825" s="346"/>
      <c r="AN825" s="346"/>
      <c r="AO825" s="374"/>
      <c r="AP825" s="348">
        <v>13.87</v>
      </c>
      <c r="AQ825" s="348">
        <v>15.05</v>
      </c>
      <c r="AR825" s="348">
        <v>11.8</v>
      </c>
      <c r="AS825" s="348">
        <v>9.73</v>
      </c>
      <c r="AT825" s="348">
        <v>11.35</v>
      </c>
      <c r="AU825" s="374"/>
      <c r="AV825" s="429"/>
      <c r="AW825" s="429"/>
      <c r="AX825" s="429"/>
      <c r="AY825" s="429"/>
      <c r="AZ825" s="429"/>
      <c r="BA825" s="374"/>
      <c r="BB825" s="375"/>
      <c r="BC825" s="375"/>
      <c r="BD825" s="375"/>
      <c r="BE825" s="375"/>
      <c r="BF825" s="374"/>
      <c r="BG825" s="375"/>
      <c r="BH825" s="375"/>
      <c r="BI825" s="375"/>
      <c r="BJ825" s="375"/>
      <c r="BK825" s="372"/>
      <c r="BL825" s="372"/>
      <c r="BM825" s="430"/>
    </row>
    <row r="826" spans="1:65" s="428" customFormat="1" x14ac:dyDescent="0.25">
      <c r="A826" s="345" t="s">
        <v>2496</v>
      </c>
      <c r="B826" s="374"/>
      <c r="C826" s="731"/>
      <c r="D826" s="374"/>
      <c r="E826" s="372"/>
      <c r="F826" s="374"/>
      <c r="G826" s="372"/>
      <c r="H826" s="374"/>
      <c r="I826" s="348">
        <v>1.3592</v>
      </c>
      <c r="J826" s="348">
        <v>1.07</v>
      </c>
      <c r="K826" s="348">
        <v>12.7387</v>
      </c>
      <c r="L826" s="348">
        <v>6.1932</v>
      </c>
      <c r="M826" s="348">
        <v>1.9005000000000001</v>
      </c>
      <c r="N826" s="350">
        <v>10.776</v>
      </c>
      <c r="O826" s="348">
        <v>6.1661000000000001</v>
      </c>
      <c r="P826" s="348">
        <v>16.969200000000001</v>
      </c>
      <c r="Q826" s="348">
        <v>14.565099999999999</v>
      </c>
      <c r="R826" s="348">
        <v>15.422499999999999</v>
      </c>
      <c r="S826" s="348">
        <v>15.367699999999999</v>
      </c>
      <c r="T826" s="348">
        <v>3.0253999999999999</v>
      </c>
      <c r="U826" s="348">
        <v>6.1443000000000003</v>
      </c>
      <c r="V826" s="348">
        <v>5.3131000000000004</v>
      </c>
      <c r="W826" s="348">
        <v>15.367699999999999</v>
      </c>
      <c r="X826" s="348" t="s">
        <v>428</v>
      </c>
      <c r="Y826" s="374"/>
      <c r="Z826" s="346"/>
      <c r="AA826" s="346"/>
      <c r="AB826" s="346"/>
      <c r="AC826" s="346"/>
      <c r="AD826" s="346"/>
      <c r="AE826" s="346"/>
      <c r="AF826" s="346"/>
      <c r="AG826" s="346"/>
      <c r="AH826" s="346"/>
      <c r="AI826" s="346"/>
      <c r="AJ826" s="346"/>
      <c r="AK826" s="346"/>
      <c r="AL826" s="346"/>
      <c r="AM826" s="346"/>
      <c r="AN826" s="346"/>
      <c r="AO826" s="374"/>
      <c r="AP826" s="348">
        <v>14.97</v>
      </c>
      <c r="AQ826" s="348">
        <v>16.09</v>
      </c>
      <c r="AR826" s="348">
        <v>12.67</v>
      </c>
      <c r="AS826" s="348">
        <v>10.45</v>
      </c>
      <c r="AT826" s="348">
        <v>11.8</v>
      </c>
      <c r="AU826" s="374"/>
      <c r="AV826" s="429"/>
      <c r="AW826" s="429"/>
      <c r="AX826" s="429"/>
      <c r="AY826" s="429"/>
      <c r="AZ826" s="429"/>
      <c r="BA826" s="374"/>
      <c r="BB826" s="375"/>
      <c r="BC826" s="375"/>
      <c r="BD826" s="375"/>
      <c r="BE826" s="375"/>
      <c r="BF826" s="374"/>
      <c r="BG826" s="375"/>
      <c r="BH826" s="375"/>
      <c r="BI826" s="375"/>
      <c r="BJ826" s="375"/>
      <c r="BK826" s="372"/>
      <c r="BL826" s="372"/>
      <c r="BM826" s="430"/>
    </row>
    <row r="827" spans="1:65" s="428" customFormat="1" x14ac:dyDescent="0.25">
      <c r="A827" s="345" t="s">
        <v>2497</v>
      </c>
      <c r="B827" s="374"/>
      <c r="C827" s="731"/>
      <c r="D827" s="374"/>
      <c r="E827" s="372"/>
      <c r="F827" s="374"/>
      <c r="G827" s="372"/>
      <c r="H827" s="374"/>
      <c r="I827" s="348">
        <v>0.95620000000000005</v>
      </c>
      <c r="J827" s="348">
        <v>5.7000000000000002E-3</v>
      </c>
      <c r="K827" s="348">
        <v>8.3952000000000009</v>
      </c>
      <c r="L827" s="348">
        <v>6.1000000000000004E-3</v>
      </c>
      <c r="M827" s="348">
        <v>-9.1745999999999999</v>
      </c>
      <c r="N827" s="350">
        <v>1.7539</v>
      </c>
      <c r="O827" s="348">
        <v>5.2748999999999997</v>
      </c>
      <c r="P827" s="348">
        <v>15.4284</v>
      </c>
      <c r="Q827" s="348">
        <v>14.167899999999999</v>
      </c>
      <c r="R827" s="348">
        <v>12.3766</v>
      </c>
      <c r="S827" s="348">
        <v>10.752000000000001</v>
      </c>
      <c r="T827" s="348">
        <v>-6.8673000000000002</v>
      </c>
      <c r="U827" s="348">
        <v>-5.1208999999999998</v>
      </c>
      <c r="V827" s="348">
        <v>-3.3552</v>
      </c>
      <c r="W827" s="348">
        <v>10.752000000000001</v>
      </c>
      <c r="X827" s="348" t="s">
        <v>428</v>
      </c>
      <c r="Y827" s="374"/>
      <c r="Z827" s="346"/>
      <c r="AA827" s="346"/>
      <c r="AB827" s="346"/>
      <c r="AC827" s="346"/>
      <c r="AD827" s="346"/>
      <c r="AE827" s="346"/>
      <c r="AF827" s="346"/>
      <c r="AG827" s="346"/>
      <c r="AH827" s="346"/>
      <c r="AI827" s="346"/>
      <c r="AJ827" s="346"/>
      <c r="AK827" s="346"/>
      <c r="AL827" s="346"/>
      <c r="AM827" s="346"/>
      <c r="AN827" s="346"/>
      <c r="AO827" s="374"/>
      <c r="AP827" s="348">
        <v>12.41</v>
      </c>
      <c r="AQ827" s="348">
        <v>13.16</v>
      </c>
      <c r="AR827" s="348">
        <v>10.87</v>
      </c>
      <c r="AS827" s="348">
        <v>5.95</v>
      </c>
      <c r="AT827" s="348">
        <v>-5.77</v>
      </c>
      <c r="AU827" s="374"/>
      <c r="AV827" s="429"/>
      <c r="AW827" s="429"/>
      <c r="AX827" s="429"/>
      <c r="AY827" s="429"/>
      <c r="AZ827" s="429"/>
      <c r="BA827" s="374"/>
      <c r="BB827" s="375"/>
      <c r="BC827" s="375"/>
      <c r="BD827" s="375"/>
      <c r="BE827" s="375"/>
      <c r="BF827" s="374"/>
      <c r="BG827" s="375"/>
      <c r="BH827" s="375"/>
      <c r="BI827" s="375"/>
      <c r="BJ827" s="375"/>
      <c r="BK827" s="372"/>
      <c r="BL827" s="372"/>
      <c r="BM827" s="430"/>
    </row>
    <row r="828" spans="1:65" s="428" customFormat="1" x14ac:dyDescent="0.25">
      <c r="A828" s="345" t="s">
        <v>2498</v>
      </c>
      <c r="B828" s="374"/>
      <c r="C828" s="731"/>
      <c r="D828" s="374"/>
      <c r="E828" s="372"/>
      <c r="F828" s="374"/>
      <c r="G828" s="372"/>
      <c r="H828" s="374"/>
      <c r="I828" s="348">
        <v>0.95609999999999995</v>
      </c>
      <c r="J828" s="348">
        <v>5.4000000000000003E-3</v>
      </c>
      <c r="K828" s="348">
        <v>8.4076000000000004</v>
      </c>
      <c r="L828" s="348">
        <v>8.6499999999999994E-2</v>
      </c>
      <c r="M828" s="348">
        <v>-9.0373000000000001</v>
      </c>
      <c r="N828" s="350">
        <v>2.6444000000000001</v>
      </c>
      <c r="O828" s="348">
        <v>6.2530000000000001</v>
      </c>
      <c r="P828" s="348">
        <v>16.454699999999999</v>
      </c>
      <c r="Q828" s="348">
        <v>15.3424</v>
      </c>
      <c r="R828" s="348">
        <v>13.614800000000001</v>
      </c>
      <c r="S828" s="348">
        <v>10.754099999999999</v>
      </c>
      <c r="T828" s="348">
        <v>-6.7843</v>
      </c>
      <c r="U828" s="348">
        <v>-4.9774000000000003</v>
      </c>
      <c r="V828" s="348">
        <v>-2.8353999999999999</v>
      </c>
      <c r="W828" s="348">
        <v>10.754099999999999</v>
      </c>
      <c r="X828" s="348">
        <v>12.7966</v>
      </c>
      <c r="Y828" s="374"/>
      <c r="Z828" s="346"/>
      <c r="AA828" s="346"/>
      <c r="AB828" s="346"/>
      <c r="AC828" s="346"/>
      <c r="AD828" s="346"/>
      <c r="AE828" s="346"/>
      <c r="AF828" s="346"/>
      <c r="AG828" s="346"/>
      <c r="AH828" s="346"/>
      <c r="AI828" s="346"/>
      <c r="AJ828" s="346"/>
      <c r="AK828" s="346"/>
      <c r="AL828" s="346"/>
      <c r="AM828" s="346"/>
      <c r="AN828" s="346"/>
      <c r="AO828" s="374"/>
      <c r="AP828" s="348">
        <v>13.59</v>
      </c>
      <c r="AQ828" s="348">
        <v>14.31</v>
      </c>
      <c r="AR828" s="348">
        <v>11.9</v>
      </c>
      <c r="AS828" s="348">
        <v>6.85</v>
      </c>
      <c r="AT828" s="348">
        <v>-5.34</v>
      </c>
      <c r="AU828" s="374"/>
      <c r="AV828" s="429"/>
      <c r="AW828" s="429"/>
      <c r="AX828" s="429"/>
      <c r="AY828" s="429"/>
      <c r="AZ828" s="429"/>
      <c r="BA828" s="374"/>
      <c r="BB828" s="375"/>
      <c r="BC828" s="375"/>
      <c r="BD828" s="375"/>
      <c r="BE828" s="375"/>
      <c r="BF828" s="374"/>
      <c r="BG828" s="375"/>
      <c r="BH828" s="375"/>
      <c r="BI828" s="375"/>
      <c r="BJ828" s="375"/>
      <c r="BK828" s="372"/>
      <c r="BL828" s="372"/>
      <c r="BM828" s="430"/>
    </row>
    <row r="829" spans="1:65" s="428" customFormat="1" x14ac:dyDescent="0.25">
      <c r="A829" s="345" t="s">
        <v>2499</v>
      </c>
      <c r="B829" s="374"/>
      <c r="C829" s="731"/>
      <c r="D829" s="374"/>
      <c r="E829" s="372"/>
      <c r="F829" s="374"/>
      <c r="G829" s="372"/>
      <c r="H829" s="374"/>
      <c r="I829" s="348">
        <v>0.66269999999999996</v>
      </c>
      <c r="J829" s="348">
        <v>1.6294</v>
      </c>
      <c r="K829" s="348">
        <v>19.953600000000002</v>
      </c>
      <c r="L829" s="348">
        <v>16.946100000000001</v>
      </c>
      <c r="M829" s="348">
        <v>9.9297000000000004</v>
      </c>
      <c r="N829" s="350">
        <v>34.576700000000002</v>
      </c>
      <c r="O829" s="348">
        <v>28.403500000000001</v>
      </c>
      <c r="P829" s="348">
        <v>58.949800000000003</v>
      </c>
      <c r="Q829" s="348">
        <v>59.386800000000001</v>
      </c>
      <c r="R829" s="348" t="s">
        <v>430</v>
      </c>
      <c r="S829" s="348">
        <v>23.412500000000001</v>
      </c>
      <c r="T829" s="348">
        <v>15.282999999999999</v>
      </c>
      <c r="U829" s="348">
        <v>13.8104</v>
      </c>
      <c r="V829" s="348">
        <v>0.89929999999999999</v>
      </c>
      <c r="W829" s="348">
        <v>23.412500000000001</v>
      </c>
      <c r="X829" s="348" t="s">
        <v>428</v>
      </c>
      <c r="Y829" s="374"/>
      <c r="Z829" s="346"/>
      <c r="AA829" s="346"/>
      <c r="AB829" s="346"/>
      <c r="AC829" s="346"/>
      <c r="AD829" s="346"/>
      <c r="AE829" s="346"/>
      <c r="AF829" s="346"/>
      <c r="AG829" s="346"/>
      <c r="AH829" s="346"/>
      <c r="AI829" s="346"/>
      <c r="AJ829" s="346"/>
      <c r="AK829" s="346"/>
      <c r="AL829" s="346"/>
      <c r="AM829" s="346"/>
      <c r="AN829" s="346"/>
      <c r="AO829" s="374"/>
      <c r="AP829" s="348" t="s">
        <v>430</v>
      </c>
      <c r="AQ829" s="348">
        <v>52.79</v>
      </c>
      <c r="AR829" s="348">
        <v>53.55</v>
      </c>
      <c r="AS829" s="348">
        <v>39.67</v>
      </c>
      <c r="AT829" s="348">
        <v>26.38</v>
      </c>
      <c r="AU829" s="374"/>
      <c r="AV829" s="429"/>
      <c r="AW829" s="429"/>
      <c r="AX829" s="429"/>
      <c r="AY829" s="429"/>
      <c r="AZ829" s="429"/>
      <c r="BA829" s="374"/>
      <c r="BB829" s="375"/>
      <c r="BC829" s="375"/>
      <c r="BD829" s="375"/>
      <c r="BE829" s="375"/>
      <c r="BF829" s="374"/>
      <c r="BG829" s="375"/>
      <c r="BH829" s="375"/>
      <c r="BI829" s="375"/>
      <c r="BJ829" s="375"/>
      <c r="BK829" s="372"/>
      <c r="BL829" s="372"/>
      <c r="BM829" s="430"/>
    </row>
    <row r="830" spans="1:65" s="428" customFormat="1" x14ac:dyDescent="0.25">
      <c r="A830" s="345" t="s">
        <v>2500</v>
      </c>
      <c r="B830" s="374"/>
      <c r="C830" s="731"/>
      <c r="D830" s="374"/>
      <c r="E830" s="372"/>
      <c r="F830" s="374"/>
      <c r="G830" s="372"/>
      <c r="H830" s="374"/>
      <c r="I830" s="348">
        <v>1.6949000000000001</v>
      </c>
      <c r="J830" s="348">
        <v>0.37090000000000001</v>
      </c>
      <c r="K830" s="348">
        <v>9.3346</v>
      </c>
      <c r="L830" s="348">
        <v>5.2237</v>
      </c>
      <c r="M830" s="348">
        <v>2.6147</v>
      </c>
      <c r="N830" s="350">
        <v>17.787199999999999</v>
      </c>
      <c r="O830" s="348">
        <v>10.103899999999999</v>
      </c>
      <c r="P830" s="348">
        <v>23.657</v>
      </c>
      <c r="Q830" s="348">
        <v>18.6111</v>
      </c>
      <c r="R830" s="348">
        <v>13.8451</v>
      </c>
      <c r="S830" s="348">
        <v>11.364599999999999</v>
      </c>
      <c r="T830" s="348">
        <v>1.3936999999999999</v>
      </c>
      <c r="U830" s="348">
        <v>5.8175999999999997</v>
      </c>
      <c r="V830" s="348">
        <v>7.4130000000000003</v>
      </c>
      <c r="W830" s="348">
        <v>11.364599999999999</v>
      </c>
      <c r="X830" s="348" t="s">
        <v>428</v>
      </c>
      <c r="Y830" s="374"/>
      <c r="Z830" s="346"/>
      <c r="AA830" s="346"/>
      <c r="AB830" s="346"/>
      <c r="AC830" s="346"/>
      <c r="AD830" s="346"/>
      <c r="AE830" s="346"/>
      <c r="AF830" s="346"/>
      <c r="AG830" s="346"/>
      <c r="AH830" s="346"/>
      <c r="AI830" s="346"/>
      <c r="AJ830" s="346"/>
      <c r="AK830" s="346"/>
      <c r="AL830" s="346"/>
      <c r="AM830" s="346"/>
      <c r="AN830" s="346"/>
      <c r="AO830" s="374"/>
      <c r="AP830" s="348">
        <v>16.489999999999998</v>
      </c>
      <c r="AQ830" s="348">
        <v>20.36</v>
      </c>
      <c r="AR830" s="348">
        <v>17.75</v>
      </c>
      <c r="AS830" s="348">
        <v>14.69</v>
      </c>
      <c r="AT830" s="348">
        <v>11.96</v>
      </c>
      <c r="AU830" s="374"/>
      <c r="AV830" s="429"/>
      <c r="AW830" s="429"/>
      <c r="AX830" s="429"/>
      <c r="AY830" s="429"/>
      <c r="AZ830" s="429"/>
      <c r="BA830" s="374"/>
      <c r="BB830" s="375"/>
      <c r="BC830" s="375"/>
      <c r="BD830" s="375"/>
      <c r="BE830" s="375"/>
      <c r="BF830" s="374"/>
      <c r="BG830" s="375"/>
      <c r="BH830" s="375"/>
      <c r="BI830" s="375"/>
      <c r="BJ830" s="375"/>
      <c r="BK830" s="372"/>
      <c r="BL830" s="372"/>
      <c r="BM830" s="430"/>
    </row>
    <row r="831" spans="1:65" s="428" customFormat="1" x14ac:dyDescent="0.25">
      <c r="A831" s="345" t="s">
        <v>2501</v>
      </c>
      <c r="B831" s="374"/>
      <c r="C831" s="731"/>
      <c r="D831" s="374"/>
      <c r="E831" s="372"/>
      <c r="F831" s="374"/>
      <c r="G831" s="372"/>
      <c r="H831" s="374"/>
      <c r="I831" s="348">
        <v>1.6946000000000001</v>
      </c>
      <c r="J831" s="348">
        <v>0.37080000000000002</v>
      </c>
      <c r="K831" s="348">
        <v>9.3431999999999995</v>
      </c>
      <c r="L831" s="348">
        <v>5.4256000000000002</v>
      </c>
      <c r="M831" s="348">
        <v>2.8319000000000001</v>
      </c>
      <c r="N831" s="350">
        <v>18.666399999999999</v>
      </c>
      <c r="O831" s="348">
        <v>10.8612</v>
      </c>
      <c r="P831" s="348">
        <v>24.500800000000002</v>
      </c>
      <c r="Q831" s="348">
        <v>19.643000000000001</v>
      </c>
      <c r="R831" s="348">
        <v>15.137600000000001</v>
      </c>
      <c r="S831" s="348">
        <v>11.3645</v>
      </c>
      <c r="T831" s="348">
        <v>1.5932999999999999</v>
      </c>
      <c r="U831" s="348">
        <v>6.0415000000000001</v>
      </c>
      <c r="V831" s="348">
        <v>8.0928000000000004</v>
      </c>
      <c r="W831" s="348">
        <v>11.3645</v>
      </c>
      <c r="X831" s="348">
        <v>19.4435</v>
      </c>
      <c r="Y831" s="374"/>
      <c r="Z831" s="346"/>
      <c r="AA831" s="346"/>
      <c r="AB831" s="346"/>
      <c r="AC831" s="346"/>
      <c r="AD831" s="346"/>
      <c r="AE831" s="346"/>
      <c r="AF831" s="346"/>
      <c r="AG831" s="346"/>
      <c r="AH831" s="346"/>
      <c r="AI831" s="346"/>
      <c r="AJ831" s="346"/>
      <c r="AK831" s="346"/>
      <c r="AL831" s="346"/>
      <c r="AM831" s="346"/>
      <c r="AN831" s="346"/>
      <c r="AO831" s="374"/>
      <c r="AP831" s="348">
        <v>17.61</v>
      </c>
      <c r="AQ831" s="348">
        <v>21.42</v>
      </c>
      <c r="AR831" s="348">
        <v>18.62</v>
      </c>
      <c r="AS831" s="348">
        <v>15.45</v>
      </c>
      <c r="AT831" s="348">
        <v>12.6</v>
      </c>
      <c r="AU831" s="374"/>
      <c r="AV831" s="429"/>
      <c r="AW831" s="429"/>
      <c r="AX831" s="429"/>
      <c r="AY831" s="429"/>
      <c r="AZ831" s="429"/>
      <c r="BA831" s="374"/>
      <c r="BB831" s="375"/>
      <c r="BC831" s="375"/>
      <c r="BD831" s="375"/>
      <c r="BE831" s="375"/>
      <c r="BF831" s="374"/>
      <c r="BG831" s="375"/>
      <c r="BH831" s="375"/>
      <c r="BI831" s="375"/>
      <c r="BJ831" s="375"/>
      <c r="BK831" s="372"/>
      <c r="BL831" s="372"/>
      <c r="BM831" s="430"/>
    </row>
    <row r="832" spans="1:65" s="428" customFormat="1" x14ac:dyDescent="0.25">
      <c r="A832" s="345" t="s">
        <v>2502</v>
      </c>
      <c r="B832" s="374"/>
      <c r="C832" s="731"/>
      <c r="D832" s="374"/>
      <c r="E832" s="372"/>
      <c r="F832" s="374"/>
      <c r="G832" s="372"/>
      <c r="H832" s="374"/>
      <c r="I832" s="348">
        <v>1.3474999999999999</v>
      </c>
      <c r="J832" s="348">
        <v>2.3062999999999998</v>
      </c>
      <c r="K832" s="348">
        <v>15.5067</v>
      </c>
      <c r="L832" s="348">
        <v>12.965400000000001</v>
      </c>
      <c r="M832" s="348">
        <v>-1.9081999999999999</v>
      </c>
      <c r="N832" s="350">
        <v>15.9931</v>
      </c>
      <c r="O832" s="348">
        <v>3.4651000000000001</v>
      </c>
      <c r="P832" s="348">
        <v>18.839400000000001</v>
      </c>
      <c r="Q832" s="348">
        <v>7.8038999999999996</v>
      </c>
      <c r="R832" s="348" t="s">
        <v>430</v>
      </c>
      <c r="S832" s="348">
        <v>19.8188</v>
      </c>
      <c r="T832" s="348">
        <v>4.2511999999999999</v>
      </c>
      <c r="U832" s="348">
        <v>-0.33360000000000001</v>
      </c>
      <c r="V832" s="348">
        <v>2.5173999999999999</v>
      </c>
      <c r="W832" s="348">
        <v>19.8188</v>
      </c>
      <c r="X832" s="348" t="s">
        <v>428</v>
      </c>
      <c r="Y832" s="374"/>
      <c r="Z832" s="346"/>
      <c r="AA832" s="346"/>
      <c r="AB832" s="346"/>
      <c r="AC832" s="346"/>
      <c r="AD832" s="346"/>
      <c r="AE832" s="346"/>
      <c r="AF832" s="346"/>
      <c r="AG832" s="346"/>
      <c r="AH832" s="346"/>
      <c r="AI832" s="346"/>
      <c r="AJ832" s="346"/>
      <c r="AK832" s="346"/>
      <c r="AL832" s="346"/>
      <c r="AM832" s="346"/>
      <c r="AN832" s="346"/>
      <c r="AO832" s="374"/>
      <c r="AP832" s="348" t="s">
        <v>430</v>
      </c>
      <c r="AQ832" s="348">
        <v>10.119999999999999</v>
      </c>
      <c r="AR832" s="348">
        <v>9.01</v>
      </c>
      <c r="AS832" s="348">
        <v>7.5</v>
      </c>
      <c r="AT832" s="348">
        <v>10.71</v>
      </c>
      <c r="AU832" s="374"/>
      <c r="AV832" s="429"/>
      <c r="AW832" s="429"/>
      <c r="AX832" s="429"/>
      <c r="AY832" s="429"/>
      <c r="AZ832" s="429"/>
      <c r="BA832" s="374"/>
      <c r="BB832" s="375"/>
      <c r="BC832" s="375"/>
      <c r="BD832" s="375"/>
      <c r="BE832" s="375"/>
      <c r="BF832" s="374"/>
      <c r="BG832" s="375"/>
      <c r="BH832" s="375"/>
      <c r="BI832" s="375"/>
      <c r="BJ832" s="375"/>
      <c r="BK832" s="372"/>
      <c r="BL832" s="372"/>
      <c r="BM832" s="430"/>
    </row>
    <row r="833" spans="1:65" s="428" customFormat="1" x14ac:dyDescent="0.25">
      <c r="A833" s="345" t="s">
        <v>2503</v>
      </c>
      <c r="B833" s="374"/>
      <c r="C833" s="731"/>
      <c r="D833" s="374"/>
      <c r="E833" s="372"/>
      <c r="F833" s="374"/>
      <c r="G833" s="372"/>
      <c r="H833" s="374"/>
      <c r="I833" s="348">
        <v>2.2031000000000001</v>
      </c>
      <c r="J833" s="348">
        <v>-7.4786999999999999</v>
      </c>
      <c r="K833" s="348">
        <v>-1.0768</v>
      </c>
      <c r="L833" s="348">
        <v>-24.215199999999999</v>
      </c>
      <c r="M833" s="348">
        <v>-18.685400000000001</v>
      </c>
      <c r="N833" s="350">
        <v>-15.804600000000001</v>
      </c>
      <c r="O833" s="348">
        <v>-4.6786000000000003</v>
      </c>
      <c r="P833" s="348">
        <v>4.4401999999999999</v>
      </c>
      <c r="Q833" s="348">
        <v>4.6524000000000001</v>
      </c>
      <c r="R833" s="348">
        <v>12.090400000000001</v>
      </c>
      <c r="S833" s="348">
        <v>0.55379999999999996</v>
      </c>
      <c r="T833" s="348">
        <v>-22.4864</v>
      </c>
      <c r="U833" s="348">
        <v>-12.0783</v>
      </c>
      <c r="V833" s="348">
        <v>-23.781099999999999</v>
      </c>
      <c r="W833" s="348">
        <v>0.55379999999999996</v>
      </c>
      <c r="X833" s="348" t="s">
        <v>428</v>
      </c>
      <c r="Y833" s="374"/>
      <c r="Z833" s="346"/>
      <c r="AA833" s="346"/>
      <c r="AB833" s="346"/>
      <c r="AC833" s="346"/>
      <c r="AD833" s="346"/>
      <c r="AE833" s="346"/>
      <c r="AF833" s="346"/>
      <c r="AG833" s="346"/>
      <c r="AH833" s="346"/>
      <c r="AI833" s="346"/>
      <c r="AJ833" s="346"/>
      <c r="AK833" s="346"/>
      <c r="AL833" s="346"/>
      <c r="AM833" s="346"/>
      <c r="AN833" s="346"/>
      <c r="AO833" s="374"/>
      <c r="AP833" s="348">
        <v>10.54</v>
      </c>
      <c r="AQ833" s="348">
        <v>5.4</v>
      </c>
      <c r="AR833" s="348">
        <v>-3.15</v>
      </c>
      <c r="AS833" s="348">
        <v>-10.69</v>
      </c>
      <c r="AT833" s="348">
        <v>-31.24</v>
      </c>
      <c r="AU833" s="374"/>
      <c r="AV833" s="429"/>
      <c r="AW833" s="429"/>
      <c r="AX833" s="429"/>
      <c r="AY833" s="429"/>
      <c r="AZ833" s="429"/>
      <c r="BA833" s="374"/>
      <c r="BB833" s="375"/>
      <c r="BC833" s="375"/>
      <c r="BD833" s="375"/>
      <c r="BE833" s="375"/>
      <c r="BF833" s="374"/>
      <c r="BG833" s="375"/>
      <c r="BH833" s="375"/>
      <c r="BI833" s="375"/>
      <c r="BJ833" s="375"/>
      <c r="BK833" s="372"/>
      <c r="BL833" s="372"/>
      <c r="BM833" s="430"/>
    </row>
    <row r="834" spans="1:65" s="428" customFormat="1" x14ac:dyDescent="0.25">
      <c r="A834" s="345" t="s">
        <v>2504</v>
      </c>
      <c r="B834" s="374"/>
      <c r="C834" s="731"/>
      <c r="D834" s="374"/>
      <c r="E834" s="372"/>
      <c r="F834" s="374"/>
      <c r="G834" s="372"/>
      <c r="H834" s="374"/>
      <c r="I834" s="348">
        <v>0.97230000000000005</v>
      </c>
      <c r="J834" s="348">
        <v>2.0053000000000001</v>
      </c>
      <c r="K834" s="348">
        <v>12.905799999999999</v>
      </c>
      <c r="L834" s="348">
        <v>6.7393999999999998</v>
      </c>
      <c r="M834" s="348">
        <v>6.1184000000000003</v>
      </c>
      <c r="N834" s="350">
        <v>21.0367</v>
      </c>
      <c r="O834" s="348">
        <v>10.4292</v>
      </c>
      <c r="P834" s="348">
        <v>19.0215</v>
      </c>
      <c r="Q834" s="348">
        <v>16.2517</v>
      </c>
      <c r="R834" s="348">
        <v>14.8813</v>
      </c>
      <c r="S834" s="348">
        <v>15.1173</v>
      </c>
      <c r="T834" s="348">
        <v>4.9893000000000001</v>
      </c>
      <c r="U834" s="348">
        <v>7.7702999999999998</v>
      </c>
      <c r="V834" s="348">
        <v>11.6572</v>
      </c>
      <c r="W834" s="348">
        <v>15.1173</v>
      </c>
      <c r="X834" s="348">
        <v>7.5148000000000001</v>
      </c>
      <c r="Y834" s="374"/>
      <c r="Z834" s="346"/>
      <c r="AA834" s="346"/>
      <c r="AB834" s="346"/>
      <c r="AC834" s="346"/>
      <c r="AD834" s="346"/>
      <c r="AE834" s="346"/>
      <c r="AF834" s="346"/>
      <c r="AG834" s="346"/>
      <c r="AH834" s="346"/>
      <c r="AI834" s="346"/>
      <c r="AJ834" s="346"/>
      <c r="AK834" s="346"/>
      <c r="AL834" s="346"/>
      <c r="AM834" s="346"/>
      <c r="AN834" s="346"/>
      <c r="AO834" s="374"/>
      <c r="AP834" s="348">
        <v>14.51</v>
      </c>
      <c r="AQ834" s="348">
        <v>16.059999999999999</v>
      </c>
      <c r="AR834" s="348">
        <v>15.2</v>
      </c>
      <c r="AS834" s="348">
        <v>13.75</v>
      </c>
      <c r="AT834" s="348">
        <v>18.190000000000001</v>
      </c>
      <c r="AU834" s="374"/>
      <c r="AV834" s="429"/>
      <c r="AW834" s="429"/>
      <c r="AX834" s="429"/>
      <c r="AY834" s="429"/>
      <c r="AZ834" s="429"/>
      <c r="BA834" s="374"/>
      <c r="BB834" s="375"/>
      <c r="BC834" s="375"/>
      <c r="BD834" s="375"/>
      <c r="BE834" s="375"/>
      <c r="BF834" s="374"/>
      <c r="BG834" s="375"/>
      <c r="BH834" s="375"/>
      <c r="BI834" s="375"/>
      <c r="BJ834" s="375"/>
      <c r="BK834" s="372"/>
      <c r="BL834" s="372"/>
      <c r="BM834" s="430"/>
    </row>
    <row r="835" spans="1:65" s="428" customFormat="1" x14ac:dyDescent="0.25">
      <c r="A835" s="345" t="s">
        <v>2505</v>
      </c>
      <c r="B835" s="374"/>
      <c r="C835" s="731"/>
      <c r="D835" s="374"/>
      <c r="E835" s="372"/>
      <c r="F835" s="374"/>
      <c r="G835" s="372"/>
      <c r="H835" s="374"/>
      <c r="I835" s="348">
        <v>0.86619999999999997</v>
      </c>
      <c r="J835" s="348">
        <v>0.56779999999999997</v>
      </c>
      <c r="K835" s="348">
        <v>10.464700000000001</v>
      </c>
      <c r="L835" s="348">
        <v>10.674200000000001</v>
      </c>
      <c r="M835" s="348">
        <v>8.6049000000000007</v>
      </c>
      <c r="N835" s="350">
        <v>15.077400000000001</v>
      </c>
      <c r="O835" s="348">
        <v>6.1115000000000004</v>
      </c>
      <c r="P835" s="348">
        <v>34.596200000000003</v>
      </c>
      <c r="Q835" s="348">
        <v>31.534800000000001</v>
      </c>
      <c r="R835" s="348">
        <v>17.1509</v>
      </c>
      <c r="S835" s="348">
        <v>11.821</v>
      </c>
      <c r="T835" s="348">
        <v>9.2949000000000002</v>
      </c>
      <c r="U835" s="348">
        <v>10.385300000000001</v>
      </c>
      <c r="V835" s="348">
        <v>8.0212000000000003</v>
      </c>
      <c r="W835" s="348">
        <v>11.821</v>
      </c>
      <c r="X835" s="348" t="s">
        <v>428</v>
      </c>
      <c r="Y835" s="374"/>
      <c r="Z835" s="346"/>
      <c r="AA835" s="346"/>
      <c r="AB835" s="346"/>
      <c r="AC835" s="346"/>
      <c r="AD835" s="346"/>
      <c r="AE835" s="346"/>
      <c r="AF835" s="346"/>
      <c r="AG835" s="346"/>
      <c r="AH835" s="346"/>
      <c r="AI835" s="346"/>
      <c r="AJ835" s="346"/>
      <c r="AK835" s="346"/>
      <c r="AL835" s="346"/>
      <c r="AM835" s="346"/>
      <c r="AN835" s="346"/>
      <c r="AO835" s="374"/>
      <c r="AP835" s="348">
        <v>21.11</v>
      </c>
      <c r="AQ835" s="348">
        <v>28.24</v>
      </c>
      <c r="AR835" s="348">
        <v>27.87</v>
      </c>
      <c r="AS835" s="348">
        <v>19.07</v>
      </c>
      <c r="AT835" s="348">
        <v>21.01</v>
      </c>
      <c r="AU835" s="374"/>
      <c r="AV835" s="429"/>
      <c r="AW835" s="429"/>
      <c r="AX835" s="429"/>
      <c r="AY835" s="429"/>
      <c r="AZ835" s="429"/>
      <c r="BA835" s="374"/>
      <c r="BB835" s="375"/>
      <c r="BC835" s="375"/>
      <c r="BD835" s="375"/>
      <c r="BE835" s="375"/>
      <c r="BF835" s="374"/>
      <c r="BG835" s="375"/>
      <c r="BH835" s="375"/>
      <c r="BI835" s="375"/>
      <c r="BJ835" s="375"/>
      <c r="BK835" s="372"/>
      <c r="BL835" s="372"/>
      <c r="BM835" s="430"/>
    </row>
    <row r="836" spans="1:65" s="428" customFormat="1" x14ac:dyDescent="0.25">
      <c r="A836" s="345" t="s">
        <v>2506</v>
      </c>
      <c r="B836" s="374"/>
      <c r="C836" s="731"/>
      <c r="D836" s="374"/>
      <c r="E836" s="372"/>
      <c r="F836" s="374"/>
      <c r="G836" s="372"/>
      <c r="H836" s="374"/>
      <c r="I836" s="348">
        <v>0.84909999999999997</v>
      </c>
      <c r="J836" s="348">
        <v>-0.1661</v>
      </c>
      <c r="K836" s="348">
        <v>7.2793999999999999</v>
      </c>
      <c r="L836" s="348">
        <v>-0.59370000000000001</v>
      </c>
      <c r="M836" s="348">
        <v>-3.9565999999999999</v>
      </c>
      <c r="N836" s="350">
        <v>7.5388000000000002</v>
      </c>
      <c r="O836" s="348">
        <v>6.8526999999999996</v>
      </c>
      <c r="P836" s="348">
        <v>17.067</v>
      </c>
      <c r="Q836" s="348">
        <v>15.995900000000001</v>
      </c>
      <c r="R836" s="348">
        <v>13.107699999999999</v>
      </c>
      <c r="S836" s="348">
        <v>10.526199999999999</v>
      </c>
      <c r="T836" s="348">
        <v>-4.76</v>
      </c>
      <c r="U836" s="348">
        <v>0.2056</v>
      </c>
      <c r="V836" s="348">
        <v>2.4773000000000001</v>
      </c>
      <c r="W836" s="348">
        <v>10.526199999999999</v>
      </c>
      <c r="X836" s="348">
        <v>-4.5068000000000001</v>
      </c>
      <c r="Y836" s="374"/>
      <c r="Z836" s="346"/>
      <c r="AA836" s="346"/>
      <c r="AB836" s="346"/>
      <c r="AC836" s="346"/>
      <c r="AD836" s="346"/>
      <c r="AE836" s="346"/>
      <c r="AF836" s="346"/>
      <c r="AG836" s="346"/>
      <c r="AH836" s="346"/>
      <c r="AI836" s="346"/>
      <c r="AJ836" s="346"/>
      <c r="AK836" s="346"/>
      <c r="AL836" s="346"/>
      <c r="AM836" s="346"/>
      <c r="AN836" s="346"/>
      <c r="AO836" s="374"/>
      <c r="AP836" s="348">
        <v>13.74</v>
      </c>
      <c r="AQ836" s="348">
        <v>15.74</v>
      </c>
      <c r="AR836" s="348">
        <v>13.19</v>
      </c>
      <c r="AS836" s="348">
        <v>8.74</v>
      </c>
      <c r="AT836" s="348">
        <v>1.1399999999999999</v>
      </c>
      <c r="AU836" s="374"/>
      <c r="AV836" s="429"/>
      <c r="AW836" s="429"/>
      <c r="AX836" s="429"/>
      <c r="AY836" s="429"/>
      <c r="AZ836" s="429"/>
      <c r="BA836" s="374"/>
      <c r="BB836" s="375"/>
      <c r="BC836" s="375"/>
      <c r="BD836" s="375"/>
      <c r="BE836" s="375"/>
      <c r="BF836" s="374"/>
      <c r="BG836" s="375"/>
      <c r="BH836" s="375"/>
      <c r="BI836" s="375"/>
      <c r="BJ836" s="375"/>
      <c r="BK836" s="372"/>
      <c r="BL836" s="372"/>
      <c r="BM836" s="430"/>
    </row>
    <row r="837" spans="1:65" s="428" customFormat="1" x14ac:dyDescent="0.25">
      <c r="A837" s="345" t="s">
        <v>2507</v>
      </c>
      <c r="B837" s="374"/>
      <c r="C837" s="731"/>
      <c r="D837" s="374"/>
      <c r="E837" s="372"/>
      <c r="F837" s="374"/>
      <c r="G837" s="372"/>
      <c r="H837" s="374"/>
      <c r="I837" s="348">
        <v>0.56230000000000002</v>
      </c>
      <c r="J837" s="348">
        <v>-2.0506000000000002</v>
      </c>
      <c r="K837" s="348">
        <v>5.1311999999999998</v>
      </c>
      <c r="L837" s="348">
        <v>-6.9505999999999997</v>
      </c>
      <c r="M837" s="348">
        <v>-8.8089999999999993</v>
      </c>
      <c r="N837" s="350">
        <v>-2.9592000000000001</v>
      </c>
      <c r="O837" s="348">
        <v>5.5989000000000004</v>
      </c>
      <c r="P837" s="348">
        <v>10.4961</v>
      </c>
      <c r="Q837" s="348">
        <v>9.7184000000000008</v>
      </c>
      <c r="R837" s="348">
        <v>12.847200000000001</v>
      </c>
      <c r="S837" s="348">
        <v>8.0756999999999994</v>
      </c>
      <c r="T837" s="348">
        <v>-8.7946000000000009</v>
      </c>
      <c r="U837" s="348">
        <v>-3.4199000000000002</v>
      </c>
      <c r="V837" s="348">
        <v>-8.516</v>
      </c>
      <c r="W837" s="348">
        <v>8.0756999999999994</v>
      </c>
      <c r="X837" s="348">
        <v>-6.3710000000000004</v>
      </c>
      <c r="Y837" s="374"/>
      <c r="Z837" s="346"/>
      <c r="AA837" s="346"/>
      <c r="AB837" s="346"/>
      <c r="AC837" s="346"/>
      <c r="AD837" s="346"/>
      <c r="AE837" s="346"/>
      <c r="AF837" s="346"/>
      <c r="AG837" s="346"/>
      <c r="AH837" s="346"/>
      <c r="AI837" s="346"/>
      <c r="AJ837" s="346"/>
      <c r="AK837" s="346"/>
      <c r="AL837" s="346"/>
      <c r="AM837" s="346"/>
      <c r="AN837" s="346"/>
      <c r="AO837" s="374"/>
      <c r="AP837" s="348">
        <v>11.29</v>
      </c>
      <c r="AQ837" s="348">
        <v>10.130000000000001</v>
      </c>
      <c r="AR837" s="348">
        <v>6.81</v>
      </c>
      <c r="AS837" s="348">
        <v>3.64</v>
      </c>
      <c r="AT837" s="348">
        <v>-10.91</v>
      </c>
      <c r="AU837" s="374"/>
      <c r="AV837" s="429"/>
      <c r="AW837" s="429"/>
      <c r="AX837" s="429"/>
      <c r="AY837" s="429"/>
      <c r="AZ837" s="429"/>
      <c r="BA837" s="374"/>
      <c r="BB837" s="375"/>
      <c r="BC837" s="375"/>
      <c r="BD837" s="375"/>
      <c r="BE837" s="375"/>
      <c r="BF837" s="374"/>
      <c r="BG837" s="375"/>
      <c r="BH837" s="375"/>
      <c r="BI837" s="375"/>
      <c r="BJ837" s="375"/>
      <c r="BK837" s="372"/>
      <c r="BL837" s="372"/>
      <c r="BM837" s="430"/>
    </row>
    <row r="838" spans="1:65" s="428" customFormat="1" x14ac:dyDescent="0.25">
      <c r="A838" s="345" t="s">
        <v>2508</v>
      </c>
      <c r="B838" s="374"/>
      <c r="C838" s="731"/>
      <c r="D838" s="374"/>
      <c r="E838" s="372"/>
      <c r="F838" s="374"/>
      <c r="G838" s="372"/>
      <c r="H838" s="374"/>
      <c r="I838" s="348">
        <v>1.2150000000000001</v>
      </c>
      <c r="J838" s="348">
        <v>-1.2552000000000001</v>
      </c>
      <c r="K838" s="348">
        <v>7.9288999999999996</v>
      </c>
      <c r="L838" s="348">
        <v>-0.9163</v>
      </c>
      <c r="M838" s="348">
        <v>-8.1766000000000005</v>
      </c>
      <c r="N838" s="350">
        <v>14.2979</v>
      </c>
      <c r="O838" s="348">
        <v>6.6044</v>
      </c>
      <c r="P838" s="348">
        <v>25.6358</v>
      </c>
      <c r="Q838" s="348">
        <v>21.552199999999999</v>
      </c>
      <c r="R838" s="348">
        <v>14.4566</v>
      </c>
      <c r="S838" s="348">
        <v>10.924899999999999</v>
      </c>
      <c r="T838" s="348">
        <v>-7.4119999999999999</v>
      </c>
      <c r="U838" s="348">
        <v>-5.8209</v>
      </c>
      <c r="V838" s="348">
        <v>3.2627999999999999</v>
      </c>
      <c r="W838" s="348">
        <v>10.924899999999999</v>
      </c>
      <c r="X838" s="348">
        <v>2.9681000000000002</v>
      </c>
      <c r="Y838" s="374"/>
      <c r="Z838" s="346"/>
      <c r="AA838" s="346"/>
      <c r="AB838" s="346"/>
      <c r="AC838" s="346"/>
      <c r="AD838" s="346"/>
      <c r="AE838" s="346"/>
      <c r="AF838" s="346"/>
      <c r="AG838" s="346"/>
      <c r="AH838" s="346"/>
      <c r="AI838" s="346"/>
      <c r="AJ838" s="346"/>
      <c r="AK838" s="346"/>
      <c r="AL838" s="346"/>
      <c r="AM838" s="346"/>
      <c r="AN838" s="346"/>
      <c r="AO838" s="374"/>
      <c r="AP838" s="348">
        <v>17.48</v>
      </c>
      <c r="AQ838" s="348">
        <v>22.22</v>
      </c>
      <c r="AR838" s="348">
        <v>19.22</v>
      </c>
      <c r="AS838" s="348">
        <v>11.51</v>
      </c>
      <c r="AT838" s="348">
        <v>-2.84</v>
      </c>
      <c r="AU838" s="374"/>
      <c r="AV838" s="429"/>
      <c r="AW838" s="429"/>
      <c r="AX838" s="429"/>
      <c r="AY838" s="429"/>
      <c r="AZ838" s="429"/>
      <c r="BA838" s="374"/>
      <c r="BB838" s="375"/>
      <c r="BC838" s="375"/>
      <c r="BD838" s="375"/>
      <c r="BE838" s="375"/>
      <c r="BF838" s="374"/>
      <c r="BG838" s="375"/>
      <c r="BH838" s="375"/>
      <c r="BI838" s="375"/>
      <c r="BJ838" s="375"/>
      <c r="BK838" s="372"/>
      <c r="BL838" s="372"/>
      <c r="BM838" s="430"/>
    </row>
    <row r="839" spans="1:65" s="428" customFormat="1" x14ac:dyDescent="0.25">
      <c r="A839" s="345" t="s">
        <v>2509</v>
      </c>
      <c r="B839" s="374"/>
      <c r="C839" s="731"/>
      <c r="D839" s="374"/>
      <c r="E839" s="372"/>
      <c r="F839" s="374"/>
      <c r="G839" s="372"/>
      <c r="H839" s="374"/>
      <c r="I839" s="348">
        <v>0.87890000000000001</v>
      </c>
      <c r="J839" s="348">
        <v>-1.5133000000000001</v>
      </c>
      <c r="K839" s="348">
        <v>7.4493</v>
      </c>
      <c r="L839" s="348">
        <v>-2.7513999999999998</v>
      </c>
      <c r="M839" s="348">
        <v>-3.9708000000000001</v>
      </c>
      <c r="N839" s="350">
        <v>5.282</v>
      </c>
      <c r="O839" s="348">
        <v>6.6547999999999998</v>
      </c>
      <c r="P839" s="348">
        <v>15.2311</v>
      </c>
      <c r="Q839" s="348">
        <v>12.1861</v>
      </c>
      <c r="R839" s="348">
        <v>14.036199999999999</v>
      </c>
      <c r="S839" s="348">
        <v>10.065899999999999</v>
      </c>
      <c r="T839" s="348">
        <v>-5.4147999999999996</v>
      </c>
      <c r="U839" s="348">
        <v>0.56720000000000004</v>
      </c>
      <c r="V839" s="348">
        <v>-1.66</v>
      </c>
      <c r="W839" s="348">
        <v>10.065899999999999</v>
      </c>
      <c r="X839" s="348">
        <v>13.350899999999999</v>
      </c>
      <c r="Y839" s="374"/>
      <c r="Z839" s="346"/>
      <c r="AA839" s="346"/>
      <c r="AB839" s="346"/>
      <c r="AC839" s="346"/>
      <c r="AD839" s="346"/>
      <c r="AE839" s="346"/>
      <c r="AF839" s="346"/>
      <c r="AG839" s="346"/>
      <c r="AH839" s="346"/>
      <c r="AI839" s="346"/>
      <c r="AJ839" s="346"/>
      <c r="AK839" s="346"/>
      <c r="AL839" s="346"/>
      <c r="AM839" s="346"/>
      <c r="AN839" s="346"/>
      <c r="AO839" s="374"/>
      <c r="AP839" s="348">
        <v>13.42</v>
      </c>
      <c r="AQ839" s="348">
        <v>13.04</v>
      </c>
      <c r="AR839" s="348">
        <v>9.89</v>
      </c>
      <c r="AS839" s="348">
        <v>7.17</v>
      </c>
      <c r="AT839" s="348">
        <v>-1.83</v>
      </c>
      <c r="AU839" s="374"/>
      <c r="AV839" s="429"/>
      <c r="AW839" s="429"/>
      <c r="AX839" s="429"/>
      <c r="AY839" s="429"/>
      <c r="AZ839" s="429"/>
      <c r="BA839" s="374"/>
      <c r="BB839" s="375"/>
      <c r="BC839" s="375"/>
      <c r="BD839" s="375"/>
      <c r="BE839" s="375"/>
      <c r="BF839" s="374"/>
      <c r="BG839" s="375"/>
      <c r="BH839" s="375"/>
      <c r="BI839" s="375"/>
      <c r="BJ839" s="375"/>
      <c r="BK839" s="372"/>
      <c r="BL839" s="372"/>
      <c r="BM839" s="430"/>
    </row>
    <row r="840" spans="1:65" s="428" customFormat="1" x14ac:dyDescent="0.25">
      <c r="A840" s="345" t="s">
        <v>2510</v>
      </c>
      <c r="B840" s="374"/>
      <c r="C840" s="731"/>
      <c r="D840" s="374"/>
      <c r="E840" s="372"/>
      <c r="F840" s="374"/>
      <c r="G840" s="372"/>
      <c r="H840" s="374"/>
      <c r="I840" s="348" t="s">
        <v>430</v>
      </c>
      <c r="J840" s="348" t="s">
        <v>430</v>
      </c>
      <c r="K840" s="348" t="s">
        <v>430</v>
      </c>
      <c r="L840" s="348" t="s">
        <v>430</v>
      </c>
      <c r="M840" s="348" t="s">
        <v>430</v>
      </c>
      <c r="N840" s="350" t="s">
        <v>430</v>
      </c>
      <c r="O840" s="348" t="s">
        <v>430</v>
      </c>
      <c r="P840" s="348" t="s">
        <v>430</v>
      </c>
      <c r="Q840" s="348" t="s">
        <v>430</v>
      </c>
      <c r="R840" s="348" t="s">
        <v>430</v>
      </c>
      <c r="S840" s="348" t="s">
        <v>430</v>
      </c>
      <c r="T840" s="348" t="s">
        <v>430</v>
      </c>
      <c r="U840" s="348" t="s">
        <v>430</v>
      </c>
      <c r="V840" s="348" t="s">
        <v>430</v>
      </c>
      <c r="W840" s="348" t="s">
        <v>430</v>
      </c>
      <c r="X840" s="348" t="s">
        <v>430</v>
      </c>
      <c r="Y840" s="374"/>
      <c r="Z840" s="346"/>
      <c r="AA840" s="346"/>
      <c r="AB840" s="346"/>
      <c r="AC840" s="346"/>
      <c r="AD840" s="346"/>
      <c r="AE840" s="346"/>
      <c r="AF840" s="346"/>
      <c r="AG840" s="346"/>
      <c r="AH840" s="346"/>
      <c r="AI840" s="346"/>
      <c r="AJ840" s="346"/>
      <c r="AK840" s="346"/>
      <c r="AL840" s="346"/>
      <c r="AM840" s="346"/>
      <c r="AN840" s="346"/>
      <c r="AO840" s="374"/>
      <c r="AP840" s="348" t="s">
        <v>430</v>
      </c>
      <c r="AQ840" s="348" t="s">
        <v>430</v>
      </c>
      <c r="AR840" s="348" t="s">
        <v>430</v>
      </c>
      <c r="AS840" s="348" t="s">
        <v>430</v>
      </c>
      <c r="AT840" s="348" t="s">
        <v>430</v>
      </c>
      <c r="AU840" s="374"/>
      <c r="AV840" s="429"/>
      <c r="AW840" s="429"/>
      <c r="AX840" s="429"/>
      <c r="AY840" s="429"/>
      <c r="AZ840" s="429"/>
      <c r="BA840" s="374"/>
      <c r="BB840" s="375"/>
      <c r="BC840" s="375"/>
      <c r="BD840" s="375"/>
      <c r="BE840" s="375"/>
      <c r="BF840" s="374"/>
      <c r="BG840" s="375"/>
      <c r="BH840" s="375"/>
      <c r="BI840" s="375"/>
      <c r="BJ840" s="375"/>
      <c r="BK840" s="372"/>
      <c r="BL840" s="372"/>
      <c r="BM840" s="430"/>
    </row>
    <row r="841" spans="1:65" s="428" customFormat="1" x14ac:dyDescent="0.25">
      <c r="A841" s="345" t="s">
        <v>2511</v>
      </c>
      <c r="B841" s="374"/>
      <c r="C841" s="731"/>
      <c r="D841" s="374"/>
      <c r="E841" s="372"/>
      <c r="F841" s="374"/>
      <c r="G841" s="372"/>
      <c r="H841" s="374"/>
      <c r="I841" s="348" t="s">
        <v>430</v>
      </c>
      <c r="J841" s="348" t="s">
        <v>430</v>
      </c>
      <c r="K841" s="348" t="s">
        <v>430</v>
      </c>
      <c r="L841" s="348" t="s">
        <v>430</v>
      </c>
      <c r="M841" s="348" t="s">
        <v>430</v>
      </c>
      <c r="N841" s="350" t="s">
        <v>430</v>
      </c>
      <c r="O841" s="348" t="s">
        <v>430</v>
      </c>
      <c r="P841" s="348" t="s">
        <v>430</v>
      </c>
      <c r="Q841" s="348" t="s">
        <v>430</v>
      </c>
      <c r="R841" s="348" t="s">
        <v>430</v>
      </c>
      <c r="S841" s="348" t="s">
        <v>430</v>
      </c>
      <c r="T841" s="348" t="s">
        <v>430</v>
      </c>
      <c r="U841" s="348" t="s">
        <v>430</v>
      </c>
      <c r="V841" s="348" t="s">
        <v>430</v>
      </c>
      <c r="W841" s="348" t="s">
        <v>430</v>
      </c>
      <c r="X841" s="348" t="s">
        <v>430</v>
      </c>
      <c r="Y841" s="374"/>
      <c r="Z841" s="346"/>
      <c r="AA841" s="346"/>
      <c r="AB841" s="346"/>
      <c r="AC841" s="346"/>
      <c r="AD841" s="346"/>
      <c r="AE841" s="346"/>
      <c r="AF841" s="346"/>
      <c r="AG841" s="346"/>
      <c r="AH841" s="346"/>
      <c r="AI841" s="346"/>
      <c r="AJ841" s="346"/>
      <c r="AK841" s="346"/>
      <c r="AL841" s="346"/>
      <c r="AM841" s="346"/>
      <c r="AN841" s="346"/>
      <c r="AO841" s="374"/>
      <c r="AP841" s="348" t="s">
        <v>430</v>
      </c>
      <c r="AQ841" s="348" t="s">
        <v>430</v>
      </c>
      <c r="AR841" s="348" t="s">
        <v>430</v>
      </c>
      <c r="AS841" s="348" t="s">
        <v>430</v>
      </c>
      <c r="AT841" s="348" t="s">
        <v>430</v>
      </c>
      <c r="AU841" s="374"/>
      <c r="AV841" s="429"/>
      <c r="AW841" s="429"/>
      <c r="AX841" s="429"/>
      <c r="AY841" s="429"/>
      <c r="AZ841" s="429"/>
      <c r="BA841" s="374"/>
      <c r="BB841" s="375"/>
      <c r="BC841" s="375"/>
      <c r="BD841" s="375"/>
      <c r="BE841" s="375"/>
      <c r="BF841" s="374"/>
      <c r="BG841" s="375"/>
      <c r="BH841" s="375"/>
      <c r="BI841" s="375"/>
      <c r="BJ841" s="375"/>
      <c r="BK841" s="372"/>
      <c r="BL841" s="372"/>
      <c r="BM841" s="430"/>
    </row>
    <row r="842" spans="1:65" s="428" customFormat="1" x14ac:dyDescent="0.25">
      <c r="A842" s="345" t="s">
        <v>2512</v>
      </c>
      <c r="B842" s="374"/>
      <c r="C842" s="731"/>
      <c r="D842" s="374"/>
      <c r="E842" s="372"/>
      <c r="F842" s="374"/>
      <c r="G842" s="372"/>
      <c r="H842" s="374"/>
      <c r="I842" s="348" t="s">
        <v>430</v>
      </c>
      <c r="J842" s="348" t="s">
        <v>430</v>
      </c>
      <c r="K842" s="348" t="s">
        <v>430</v>
      </c>
      <c r="L842" s="348" t="s">
        <v>430</v>
      </c>
      <c r="M842" s="348" t="s">
        <v>430</v>
      </c>
      <c r="N842" s="350" t="s">
        <v>430</v>
      </c>
      <c r="O842" s="348" t="s">
        <v>430</v>
      </c>
      <c r="P842" s="348" t="s">
        <v>430</v>
      </c>
      <c r="Q842" s="348" t="s">
        <v>430</v>
      </c>
      <c r="R842" s="348" t="s">
        <v>430</v>
      </c>
      <c r="S842" s="348" t="s">
        <v>430</v>
      </c>
      <c r="T842" s="348" t="s">
        <v>430</v>
      </c>
      <c r="U842" s="348" t="s">
        <v>430</v>
      </c>
      <c r="V842" s="348" t="s">
        <v>430</v>
      </c>
      <c r="W842" s="348" t="s">
        <v>430</v>
      </c>
      <c r="X842" s="348" t="s">
        <v>430</v>
      </c>
      <c r="Y842" s="374"/>
      <c r="Z842" s="346"/>
      <c r="AA842" s="346"/>
      <c r="AB842" s="346"/>
      <c r="AC842" s="346"/>
      <c r="AD842" s="346"/>
      <c r="AE842" s="346"/>
      <c r="AF842" s="346"/>
      <c r="AG842" s="346"/>
      <c r="AH842" s="346"/>
      <c r="AI842" s="346"/>
      <c r="AJ842" s="346"/>
      <c r="AK842" s="346"/>
      <c r="AL842" s="346"/>
      <c r="AM842" s="346"/>
      <c r="AN842" s="346"/>
      <c r="AO842" s="374"/>
      <c r="AP842" s="348" t="s">
        <v>430</v>
      </c>
      <c r="AQ842" s="348" t="s">
        <v>430</v>
      </c>
      <c r="AR842" s="348" t="s">
        <v>430</v>
      </c>
      <c r="AS842" s="348" t="s">
        <v>430</v>
      </c>
      <c r="AT842" s="348" t="s">
        <v>430</v>
      </c>
      <c r="AU842" s="374"/>
      <c r="AV842" s="429"/>
      <c r="AW842" s="429"/>
      <c r="AX842" s="429"/>
      <c r="AY842" s="429"/>
      <c r="AZ842" s="429"/>
      <c r="BA842" s="374"/>
      <c r="BB842" s="375"/>
      <c r="BC842" s="375"/>
      <c r="BD842" s="375"/>
      <c r="BE842" s="375"/>
      <c r="BF842" s="374"/>
      <c r="BG842" s="375"/>
      <c r="BH842" s="375"/>
      <c r="BI842" s="375"/>
      <c r="BJ842" s="375"/>
      <c r="BK842" s="372"/>
      <c r="BL842" s="372"/>
      <c r="BM842" s="430"/>
    </row>
    <row r="843" spans="1:65" s="428" customFormat="1" x14ac:dyDescent="0.25">
      <c r="A843" s="345" t="s">
        <v>2513</v>
      </c>
      <c r="B843" s="374"/>
      <c r="C843" s="731"/>
      <c r="D843" s="374"/>
      <c r="E843" s="372"/>
      <c r="F843" s="374"/>
      <c r="G843" s="372"/>
      <c r="H843" s="374"/>
      <c r="I843" s="348" t="s">
        <v>430</v>
      </c>
      <c r="J843" s="348" t="s">
        <v>430</v>
      </c>
      <c r="K843" s="348" t="s">
        <v>430</v>
      </c>
      <c r="L843" s="348" t="s">
        <v>430</v>
      </c>
      <c r="M843" s="348" t="s">
        <v>430</v>
      </c>
      <c r="N843" s="350" t="s">
        <v>430</v>
      </c>
      <c r="O843" s="348" t="s">
        <v>430</v>
      </c>
      <c r="P843" s="348" t="s">
        <v>430</v>
      </c>
      <c r="Q843" s="348" t="s">
        <v>430</v>
      </c>
      <c r="R843" s="348" t="s">
        <v>430</v>
      </c>
      <c r="S843" s="348" t="s">
        <v>430</v>
      </c>
      <c r="T843" s="348" t="s">
        <v>430</v>
      </c>
      <c r="U843" s="348" t="s">
        <v>430</v>
      </c>
      <c r="V843" s="348" t="s">
        <v>430</v>
      </c>
      <c r="W843" s="348" t="s">
        <v>430</v>
      </c>
      <c r="X843" s="348" t="s">
        <v>430</v>
      </c>
      <c r="Y843" s="374"/>
      <c r="Z843" s="346"/>
      <c r="AA843" s="346"/>
      <c r="AB843" s="346"/>
      <c r="AC843" s="346"/>
      <c r="AD843" s="346"/>
      <c r="AE843" s="346"/>
      <c r="AF843" s="346"/>
      <c r="AG843" s="346"/>
      <c r="AH843" s="346"/>
      <c r="AI843" s="346"/>
      <c r="AJ843" s="346"/>
      <c r="AK843" s="346"/>
      <c r="AL843" s="346"/>
      <c r="AM843" s="346"/>
      <c r="AN843" s="346"/>
      <c r="AO843" s="374"/>
      <c r="AP843" s="348" t="s">
        <v>430</v>
      </c>
      <c r="AQ843" s="348" t="s">
        <v>430</v>
      </c>
      <c r="AR843" s="348" t="s">
        <v>430</v>
      </c>
      <c r="AS843" s="348" t="s">
        <v>430</v>
      </c>
      <c r="AT843" s="348" t="s">
        <v>430</v>
      </c>
      <c r="AU843" s="374"/>
      <c r="AV843" s="429"/>
      <c r="AW843" s="429"/>
      <c r="AX843" s="429"/>
      <c r="AY843" s="429"/>
      <c r="AZ843" s="429"/>
      <c r="BA843" s="374"/>
      <c r="BB843" s="375"/>
      <c r="BC843" s="375"/>
      <c r="BD843" s="375"/>
      <c r="BE843" s="375"/>
      <c r="BF843" s="374"/>
      <c r="BG843" s="375"/>
      <c r="BH843" s="375"/>
      <c r="BI843" s="375"/>
      <c r="BJ843" s="375"/>
      <c r="BK843" s="372"/>
      <c r="BL843" s="372"/>
      <c r="BM843" s="430"/>
    </row>
    <row r="844" spans="1:65" s="428" customFormat="1" x14ac:dyDescent="0.25">
      <c r="A844" s="345" t="s">
        <v>2514</v>
      </c>
      <c r="B844" s="374"/>
      <c r="C844" s="731"/>
      <c r="D844" s="374"/>
      <c r="E844" s="372"/>
      <c r="F844" s="374"/>
      <c r="G844" s="372"/>
      <c r="H844" s="374"/>
      <c r="I844" s="348">
        <v>1.7575000000000001</v>
      </c>
      <c r="J844" s="348">
        <v>7.1913</v>
      </c>
      <c r="K844" s="348">
        <v>19.642199999999999</v>
      </c>
      <c r="L844" s="348">
        <v>22.584099999999999</v>
      </c>
      <c r="M844" s="348">
        <v>41.520200000000003</v>
      </c>
      <c r="N844" s="350">
        <v>98.6036</v>
      </c>
      <c r="O844" s="348">
        <v>40.254899999999999</v>
      </c>
      <c r="P844" s="348">
        <v>36.947099999999999</v>
      </c>
      <c r="Q844" s="348">
        <v>17.6128</v>
      </c>
      <c r="R844" s="348">
        <v>16.543600000000001</v>
      </c>
      <c r="S844" s="348">
        <v>24.882999999999999</v>
      </c>
      <c r="T844" s="348">
        <v>36.780799999999999</v>
      </c>
      <c r="U844" s="348">
        <v>53.430700000000002</v>
      </c>
      <c r="V844" s="348">
        <v>78.004099999999994</v>
      </c>
      <c r="W844" s="348">
        <v>24.882999999999999</v>
      </c>
      <c r="X844" s="348" t="s">
        <v>428</v>
      </c>
      <c r="Y844" s="374"/>
      <c r="Z844" s="346"/>
      <c r="AA844" s="346"/>
      <c r="AB844" s="346"/>
      <c r="AC844" s="346"/>
      <c r="AD844" s="346"/>
      <c r="AE844" s="346"/>
      <c r="AF844" s="346"/>
      <c r="AG844" s="346"/>
      <c r="AH844" s="346"/>
      <c r="AI844" s="346"/>
      <c r="AJ844" s="346"/>
      <c r="AK844" s="346"/>
      <c r="AL844" s="346"/>
      <c r="AM844" s="346"/>
      <c r="AN844" s="346"/>
      <c r="AO844" s="374"/>
      <c r="AP844" s="348">
        <v>20.329999999999998</v>
      </c>
      <c r="AQ844" s="348">
        <v>25.41</v>
      </c>
      <c r="AR844" s="348">
        <v>31.09</v>
      </c>
      <c r="AS844" s="348">
        <v>45.57</v>
      </c>
      <c r="AT844" s="348">
        <v>110.58</v>
      </c>
      <c r="AU844" s="374"/>
      <c r="AV844" s="429"/>
      <c r="AW844" s="429"/>
      <c r="AX844" s="429"/>
      <c r="AY844" s="429"/>
      <c r="AZ844" s="429"/>
      <c r="BA844" s="374"/>
      <c r="BB844" s="375"/>
      <c r="BC844" s="375"/>
      <c r="BD844" s="375"/>
      <c r="BE844" s="375"/>
      <c r="BF844" s="374"/>
      <c r="BG844" s="375"/>
      <c r="BH844" s="375"/>
      <c r="BI844" s="375"/>
      <c r="BJ844" s="375"/>
      <c r="BK844" s="372"/>
      <c r="BL844" s="372"/>
      <c r="BM844" s="430"/>
    </row>
    <row r="845" spans="1:65" s="428" customFormat="1" x14ac:dyDescent="0.25">
      <c r="A845" s="345"/>
      <c r="B845" s="374"/>
      <c r="C845" s="731"/>
      <c r="D845" s="374"/>
      <c r="E845" s="372"/>
      <c r="F845" s="374"/>
      <c r="G845" s="372"/>
      <c r="H845" s="374"/>
      <c r="I845" s="348"/>
      <c r="J845" s="348"/>
      <c r="K845" s="348"/>
      <c r="L845" s="348"/>
      <c r="M845" s="348"/>
      <c r="N845" s="350"/>
      <c r="O845" s="348"/>
      <c r="P845" s="348"/>
      <c r="Q845" s="348"/>
      <c r="R845" s="348"/>
      <c r="S845" s="348"/>
      <c r="T845" s="348"/>
      <c r="U845" s="348"/>
      <c r="V845" s="348"/>
      <c r="W845" s="348"/>
      <c r="X845" s="348"/>
      <c r="Y845" s="374"/>
      <c r="Z845" s="346"/>
      <c r="AA845" s="346"/>
      <c r="AB845" s="346"/>
      <c r="AC845" s="346"/>
      <c r="AD845" s="346"/>
      <c r="AE845" s="346"/>
      <c r="AF845" s="346"/>
      <c r="AG845" s="346"/>
      <c r="AH845" s="346"/>
      <c r="AI845" s="346"/>
      <c r="AJ845" s="346"/>
      <c r="AK845" s="346"/>
      <c r="AL845" s="346"/>
      <c r="AM845" s="346"/>
      <c r="AN845" s="346"/>
      <c r="AO845" s="374"/>
      <c r="AP845" s="348"/>
      <c r="AQ845" s="348"/>
      <c r="AR845" s="348"/>
      <c r="AS845" s="348"/>
      <c r="AT845" s="348"/>
      <c r="AU845" s="374"/>
      <c r="AV845" s="429"/>
      <c r="AW845" s="429"/>
      <c r="AX845" s="429"/>
      <c r="AY845" s="429"/>
      <c r="AZ845" s="429"/>
      <c r="BA845" s="374"/>
      <c r="BB845" s="375"/>
      <c r="BC845" s="375"/>
      <c r="BD845" s="375"/>
      <c r="BE845" s="375"/>
      <c r="BF845" s="374"/>
      <c r="BG845" s="375"/>
      <c r="BH845" s="375"/>
      <c r="BI845" s="375"/>
      <c r="BJ845" s="375"/>
      <c r="BK845" s="372"/>
      <c r="BL845" s="372"/>
      <c r="BM845" s="430"/>
    </row>
    <row r="849" spans="1:1" x14ac:dyDescent="0.25">
      <c r="A849" s="488" t="s">
        <v>10278</v>
      </c>
    </row>
    <row r="850" spans="1:1" x14ac:dyDescent="0.25">
      <c r="A850" s="488" t="s">
        <v>350</v>
      </c>
    </row>
  </sheetData>
  <mergeCells count="22">
    <mergeCell ref="A5:A6"/>
    <mergeCell ref="BF5:BF6"/>
    <mergeCell ref="BG5:BJ5"/>
    <mergeCell ref="BK5:BK6"/>
    <mergeCell ref="BL5:BP5"/>
    <mergeCell ref="BQ5:BQ6"/>
    <mergeCell ref="H5:H6"/>
    <mergeCell ref="I6:M6"/>
    <mergeCell ref="N6:X6"/>
    <mergeCell ref="Z6:AN6"/>
    <mergeCell ref="BR5:BR6"/>
    <mergeCell ref="AO5:AO6"/>
    <mergeCell ref="AP6:AT6"/>
    <mergeCell ref="AV6:AZ6"/>
    <mergeCell ref="BA5:BA6"/>
    <mergeCell ref="BB5:BE5"/>
    <mergeCell ref="B5:B6"/>
    <mergeCell ref="C5:C6"/>
    <mergeCell ref="D5:D6"/>
    <mergeCell ref="E5:E6"/>
    <mergeCell ref="F5:F6"/>
    <mergeCell ref="G5:G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1225B-59DE-4B8A-B7CB-C0B9E8AAB9C6}">
  <sheetPr codeName="Sheet17"/>
  <dimension ref="A1:BR12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1" sqref="A11"/>
    </sheetView>
  </sheetViews>
  <sheetFormatPr defaultColWidth="8.90625" defaultRowHeight="10.5" x14ac:dyDescent="0.25"/>
  <cols>
    <col min="1" max="1" width="46.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82" bestFit="1" customWidth="1"/>
    <col min="10" max="10" width="5.36328125" style="282" bestFit="1" customWidth="1"/>
    <col min="11" max="11" width="6.36328125" style="282" bestFit="1" customWidth="1"/>
    <col min="12" max="13" width="7" style="282" bestFit="1" customWidth="1"/>
    <col min="14" max="14" width="5" style="282" bestFit="1" customWidth="1"/>
    <col min="15" max="17" width="5.6328125" style="282" bestFit="1" customWidth="1"/>
    <col min="18" max="18" width="6.453125" style="282" bestFit="1" customWidth="1"/>
    <col min="19" max="19" width="9.81640625" style="282" bestFit="1" customWidth="1"/>
    <col min="20" max="20" width="8.54296875" style="282" bestFit="1" customWidth="1"/>
    <col min="21" max="21" width="7.81640625" style="282" bestFit="1" customWidth="1"/>
    <col min="22" max="22" width="8.08984375" style="282" bestFit="1" customWidth="1"/>
    <col min="23" max="23" width="4.453125" style="282" bestFit="1" customWidth="1"/>
    <col min="24" max="24" width="7.08984375" style="282" bestFit="1" customWidth="1"/>
    <col min="25" max="25" width="1.1796875" style="21" customWidth="1"/>
    <col min="26" max="26" width="4.6328125" style="669" bestFit="1" customWidth="1"/>
    <col min="27" max="27" width="5.36328125" style="669" bestFit="1" customWidth="1"/>
    <col min="28" max="28" width="6.36328125" style="669" bestFit="1" customWidth="1"/>
    <col min="29" max="30" width="7" style="669" bestFit="1" customWidth="1"/>
    <col min="31" max="31" width="5" style="669" bestFit="1" customWidth="1"/>
    <col min="32" max="34" width="5.6328125" style="669" bestFit="1" customWidth="1"/>
    <col min="35" max="35" width="6.453125" style="669" bestFit="1" customWidth="1"/>
    <col min="36" max="36" width="9.81640625" style="669" bestFit="1" customWidth="1"/>
    <col min="37" max="37" width="8.54296875" style="669" bestFit="1" customWidth="1"/>
    <col min="38" max="38" width="7.81640625" style="669" bestFit="1" customWidth="1"/>
    <col min="39" max="39" width="8.08984375" style="669" bestFit="1" customWidth="1"/>
    <col min="40" max="40" width="4.453125" style="66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34" style="21" customWidth="1"/>
    <col min="71" max="16384" width="8.90625" style="21"/>
  </cols>
  <sheetData>
    <row r="1" spans="1:70" ht="33" customHeight="1" x14ac:dyDescent="0.25">
      <c r="A1" s="488" t="s">
        <v>43</v>
      </c>
    </row>
    <row r="3" spans="1:70" ht="20.5" x14ac:dyDescent="0.45">
      <c r="A3" s="23" t="s">
        <v>154</v>
      </c>
    </row>
    <row r="4" spans="1:70" x14ac:dyDescent="0.25">
      <c r="A4" s="488" t="s">
        <v>425</v>
      </c>
    </row>
    <row r="5" spans="1:70" ht="33" x14ac:dyDescent="0.25">
      <c r="A5" s="1065" t="s">
        <v>155</v>
      </c>
      <c r="B5" s="1066"/>
      <c r="C5" s="1096" t="s">
        <v>44</v>
      </c>
      <c r="D5" s="1066"/>
      <c r="E5" s="1096" t="s">
        <v>45</v>
      </c>
      <c r="F5" s="1066"/>
      <c r="G5" s="1096" t="s">
        <v>46</v>
      </c>
      <c r="H5" s="1111"/>
      <c r="I5" s="660" t="s">
        <v>48</v>
      </c>
      <c r="J5" s="660" t="s">
        <v>49</v>
      </c>
      <c r="K5" s="660" t="s">
        <v>3</v>
      </c>
      <c r="L5" s="660" t="s">
        <v>50</v>
      </c>
      <c r="M5" s="660" t="s">
        <v>51</v>
      </c>
      <c r="N5" s="660" t="s">
        <v>4</v>
      </c>
      <c r="O5" s="660" t="s">
        <v>52</v>
      </c>
      <c r="P5" s="660" t="s">
        <v>53</v>
      </c>
      <c r="Q5" s="660" t="s">
        <v>54</v>
      </c>
      <c r="R5" s="660" t="s">
        <v>55</v>
      </c>
      <c r="S5" s="660" t="s">
        <v>421</v>
      </c>
      <c r="T5" s="660" t="s">
        <v>422</v>
      </c>
      <c r="U5" s="660" t="s">
        <v>423</v>
      </c>
      <c r="V5" s="660" t="s">
        <v>424</v>
      </c>
      <c r="W5" s="660" t="s">
        <v>11</v>
      </c>
      <c r="X5" s="660"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6"/>
      <c r="AP5" s="275" t="s">
        <v>55</v>
      </c>
      <c r="AQ5" s="236" t="s">
        <v>69</v>
      </c>
      <c r="AR5" s="236" t="s">
        <v>54</v>
      </c>
      <c r="AS5" s="236" t="s">
        <v>53</v>
      </c>
      <c r="AT5" s="274" t="s">
        <v>4</v>
      </c>
      <c r="AU5" s="76"/>
      <c r="AV5" s="246" t="s">
        <v>55</v>
      </c>
      <c r="AW5" s="240" t="s">
        <v>69</v>
      </c>
      <c r="AX5" s="240" t="s">
        <v>54</v>
      </c>
      <c r="AY5" s="240" t="s">
        <v>53</v>
      </c>
      <c r="AZ5" s="241" t="s">
        <v>4</v>
      </c>
      <c r="BA5" s="1111"/>
      <c r="BB5" s="1072" t="s">
        <v>76</v>
      </c>
      <c r="BC5" s="1113"/>
      <c r="BD5" s="1113"/>
      <c r="BE5" s="1114"/>
      <c r="BF5" s="1066"/>
      <c r="BG5" s="1072" t="s">
        <v>81</v>
      </c>
      <c r="BH5" s="1113"/>
      <c r="BI5" s="1113"/>
      <c r="BJ5" s="1113"/>
      <c r="BK5" s="1111"/>
      <c r="BL5" s="1111" t="s">
        <v>87</v>
      </c>
      <c r="BM5" s="1115"/>
      <c r="BN5" s="1115"/>
      <c r="BO5" s="1115"/>
      <c r="BP5" s="1116"/>
      <c r="BQ5" s="1066"/>
      <c r="BR5" s="1105" t="s">
        <v>88</v>
      </c>
    </row>
    <row r="6" spans="1:70" ht="14.5" x14ac:dyDescent="0.25">
      <c r="A6" s="1065"/>
      <c r="B6" s="1067"/>
      <c r="C6" s="1104"/>
      <c r="D6" s="1067"/>
      <c r="E6" s="1104"/>
      <c r="F6" s="1067"/>
      <c r="G6" s="1104"/>
      <c r="H6" s="1112"/>
      <c r="I6" s="1117" t="s">
        <v>47</v>
      </c>
      <c r="J6" s="1107"/>
      <c r="K6" s="1107"/>
      <c r="L6" s="1107"/>
      <c r="M6" s="1107"/>
      <c r="N6" s="1117" t="s">
        <v>57</v>
      </c>
      <c r="O6" s="1107"/>
      <c r="P6" s="1107"/>
      <c r="Q6" s="1107"/>
      <c r="R6" s="1107"/>
      <c r="S6" s="1107"/>
      <c r="T6" s="1107"/>
      <c r="U6" s="1107"/>
      <c r="V6" s="1107"/>
      <c r="W6" s="1107"/>
      <c r="X6" s="1107"/>
      <c r="Y6" s="28"/>
      <c r="Z6" s="1118" t="s">
        <v>68</v>
      </c>
      <c r="AA6" s="1109"/>
      <c r="AB6" s="1109"/>
      <c r="AC6" s="1109"/>
      <c r="AD6" s="1109"/>
      <c r="AE6" s="1109"/>
      <c r="AF6" s="1109"/>
      <c r="AG6" s="1109"/>
      <c r="AH6" s="1109"/>
      <c r="AI6" s="1109"/>
      <c r="AJ6" s="1109"/>
      <c r="AK6" s="1109"/>
      <c r="AL6" s="1109"/>
      <c r="AM6" s="1109"/>
      <c r="AN6" s="1110"/>
      <c r="AO6" s="1067"/>
      <c r="AP6" s="1075" t="s">
        <v>70</v>
      </c>
      <c r="AQ6" s="1107"/>
      <c r="AR6" s="1107"/>
      <c r="AS6" s="1107"/>
      <c r="AT6" s="1108"/>
      <c r="AU6" s="77"/>
      <c r="AV6" s="1082" t="s">
        <v>71</v>
      </c>
      <c r="AW6" s="1109"/>
      <c r="AX6" s="1109"/>
      <c r="AY6" s="1109"/>
      <c r="AZ6" s="1110"/>
      <c r="BA6" s="1112"/>
      <c r="BB6" s="326" t="s">
        <v>72</v>
      </c>
      <c r="BC6" s="303" t="s">
        <v>73</v>
      </c>
      <c r="BD6" s="303" t="s">
        <v>74</v>
      </c>
      <c r="BE6" s="327" t="s">
        <v>75</v>
      </c>
      <c r="BF6" s="1067"/>
      <c r="BG6" s="326" t="s">
        <v>77</v>
      </c>
      <c r="BH6" s="303" t="s">
        <v>78</v>
      </c>
      <c r="BI6" s="303" t="s">
        <v>79</v>
      </c>
      <c r="BJ6" s="327" t="s">
        <v>80</v>
      </c>
      <c r="BK6" s="1067"/>
      <c r="BL6" s="83" t="s">
        <v>82</v>
      </c>
      <c r="BM6" s="28" t="s">
        <v>83</v>
      </c>
      <c r="BN6" s="28" t="s">
        <v>84</v>
      </c>
      <c r="BO6" s="28" t="s">
        <v>85</v>
      </c>
      <c r="BP6" s="82" t="s">
        <v>86</v>
      </c>
      <c r="BQ6" s="1067"/>
      <c r="BR6" s="1106"/>
    </row>
    <row r="7" spans="1:70" ht="14.5" x14ac:dyDescent="0.25">
      <c r="A7" s="29" t="s">
        <v>156</v>
      </c>
      <c r="B7" s="42"/>
      <c r="C7" s="716"/>
      <c r="D7" s="42"/>
      <c r="E7" s="30"/>
      <c r="F7" s="42"/>
      <c r="G7" s="30"/>
      <c r="H7" s="65"/>
      <c r="I7" s="284"/>
      <c r="J7" s="284"/>
      <c r="K7" s="284"/>
      <c r="L7" s="284"/>
      <c r="M7" s="284"/>
      <c r="N7" s="283"/>
      <c r="O7" s="284"/>
      <c r="P7" s="284"/>
      <c r="Q7" s="284"/>
      <c r="R7" s="284"/>
      <c r="S7" s="284"/>
      <c r="T7" s="284"/>
      <c r="U7" s="284"/>
      <c r="V7" s="284"/>
      <c r="W7" s="284"/>
      <c r="X7" s="284"/>
      <c r="Y7" s="65"/>
      <c r="Z7" s="670"/>
      <c r="AA7" s="670"/>
      <c r="AB7" s="670"/>
      <c r="AC7" s="670"/>
      <c r="AD7" s="670"/>
      <c r="AE7" s="670"/>
      <c r="AF7" s="670"/>
      <c r="AG7" s="670"/>
      <c r="AH7" s="670"/>
      <c r="AI7" s="670"/>
      <c r="AJ7" s="670"/>
      <c r="AK7" s="670"/>
      <c r="AL7" s="670"/>
      <c r="AM7" s="670"/>
      <c r="AN7" s="670"/>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4103</v>
      </c>
      <c r="B8" s="365"/>
      <c r="C8" s="717">
        <v>40176</v>
      </c>
      <c r="D8" s="365"/>
      <c r="E8" s="329">
        <v>31872.3</v>
      </c>
      <c r="F8" s="365"/>
      <c r="G8" s="330">
        <v>93.377499999999998</v>
      </c>
      <c r="H8" s="366"/>
      <c r="I8" s="331">
        <v>0.90720000000000001</v>
      </c>
      <c r="J8" s="331">
        <v>-0.15890000000000001</v>
      </c>
      <c r="K8" s="331">
        <v>7.4108000000000001</v>
      </c>
      <c r="L8" s="331">
        <v>-7.8899999999999998E-2</v>
      </c>
      <c r="M8" s="331">
        <v>-5.8810000000000002</v>
      </c>
      <c r="N8" s="333">
        <v>1.1499999999999999</v>
      </c>
      <c r="O8" s="331">
        <v>4.5945999999999998</v>
      </c>
      <c r="P8" s="331">
        <v>13.5442</v>
      </c>
      <c r="Q8" s="331">
        <v>8.9026999999999994</v>
      </c>
      <c r="R8" s="331">
        <v>12.02</v>
      </c>
      <c r="S8" s="331">
        <v>10.095800000000001</v>
      </c>
      <c r="T8" s="331">
        <v>-4.0251999999999999</v>
      </c>
      <c r="U8" s="331">
        <v>-1.5858000000000001</v>
      </c>
      <c r="V8" s="331">
        <v>-4.7584999999999997</v>
      </c>
      <c r="W8" s="331">
        <v>10.095800000000001</v>
      </c>
      <c r="X8" s="331">
        <v>14.654</v>
      </c>
      <c r="Y8" s="366"/>
      <c r="Z8" s="329">
        <v>12</v>
      </c>
      <c r="AA8" s="329">
        <v>5</v>
      </c>
      <c r="AB8" s="329">
        <v>10</v>
      </c>
      <c r="AC8" s="329">
        <v>8</v>
      </c>
      <c r="AD8" s="329">
        <v>13</v>
      </c>
      <c r="AE8" s="329">
        <v>13</v>
      </c>
      <c r="AF8" s="329">
        <v>12</v>
      </c>
      <c r="AG8" s="329">
        <v>15</v>
      </c>
      <c r="AH8" s="329">
        <v>16</v>
      </c>
      <c r="AI8" s="329">
        <v>13</v>
      </c>
      <c r="AJ8" s="329">
        <v>10</v>
      </c>
      <c r="AK8" s="329">
        <v>8</v>
      </c>
      <c r="AL8" s="329">
        <v>13</v>
      </c>
      <c r="AM8" s="329">
        <v>13</v>
      </c>
      <c r="AN8" s="329">
        <v>10</v>
      </c>
      <c r="AO8" s="365"/>
      <c r="AP8" s="331">
        <v>10.79</v>
      </c>
      <c r="AQ8" s="331">
        <v>10.02</v>
      </c>
      <c r="AR8" s="331">
        <v>7.82</v>
      </c>
      <c r="AS8" s="331">
        <v>5.33</v>
      </c>
      <c r="AT8" s="331">
        <v>-4.09</v>
      </c>
      <c r="AU8" s="334"/>
      <c r="AV8" s="329">
        <v>15</v>
      </c>
      <c r="AW8" s="329">
        <v>16</v>
      </c>
      <c r="AX8" s="329">
        <v>15</v>
      </c>
      <c r="AY8" s="329">
        <v>15</v>
      </c>
      <c r="AZ8" s="329">
        <v>13</v>
      </c>
      <c r="BA8" s="360"/>
      <c r="BB8" s="331">
        <v>14.1591358707245</v>
      </c>
      <c r="BC8" s="367">
        <v>0.90074782567337697</v>
      </c>
      <c r="BD8" s="367">
        <v>5.1815082215645999E-2</v>
      </c>
      <c r="BE8" s="367">
        <v>-5.1806785993821297E-2</v>
      </c>
      <c r="BF8" s="365"/>
      <c r="BG8" s="331">
        <v>74.865300000000005</v>
      </c>
      <c r="BH8" s="331">
        <v>15.642300000000001</v>
      </c>
      <c r="BI8" s="331">
        <v>5.0682900000000002</v>
      </c>
      <c r="BJ8" s="331">
        <v>4.4241099999999998</v>
      </c>
      <c r="BK8" s="365"/>
      <c r="BL8" s="364" t="s">
        <v>4104</v>
      </c>
      <c r="BM8" s="364" t="s">
        <v>4105</v>
      </c>
      <c r="BN8" s="364" t="s">
        <v>4106</v>
      </c>
      <c r="BO8" s="364" t="s">
        <v>4107</v>
      </c>
      <c r="BP8" s="364" t="s">
        <v>4108</v>
      </c>
      <c r="BQ8" s="365"/>
      <c r="BR8" s="335" t="s">
        <v>555</v>
      </c>
    </row>
    <row r="9" spans="1:70" x14ac:dyDescent="0.25">
      <c r="A9" s="337" t="s">
        <v>4109</v>
      </c>
      <c r="B9" s="369"/>
      <c r="C9" s="718">
        <v>34059</v>
      </c>
      <c r="D9" s="369"/>
      <c r="E9" s="338">
        <v>31023.4</v>
      </c>
      <c r="F9" s="369"/>
      <c r="G9" s="339">
        <v>430.76089999999999</v>
      </c>
      <c r="H9" s="370"/>
      <c r="I9" s="340">
        <v>1.0531999999999999</v>
      </c>
      <c r="J9" s="340">
        <v>-0.22670000000000001</v>
      </c>
      <c r="K9" s="340">
        <v>7.64</v>
      </c>
      <c r="L9" s="340">
        <v>-1.1395</v>
      </c>
      <c r="M9" s="340">
        <v>-3.9466999999999999</v>
      </c>
      <c r="N9" s="342">
        <v>3.9447999999999999</v>
      </c>
      <c r="O9" s="340">
        <v>5.5355999999999996</v>
      </c>
      <c r="P9" s="340">
        <v>21.3215</v>
      </c>
      <c r="Q9" s="340">
        <v>18.565000000000001</v>
      </c>
      <c r="R9" s="340">
        <v>14.756399999999999</v>
      </c>
      <c r="S9" s="340">
        <v>10.065099999999999</v>
      </c>
      <c r="T9" s="340">
        <v>-5.1447000000000003</v>
      </c>
      <c r="U9" s="340">
        <v>0.57040000000000002</v>
      </c>
      <c r="V9" s="340">
        <v>-2.9460000000000002</v>
      </c>
      <c r="W9" s="340">
        <v>10.065099999999999</v>
      </c>
      <c r="X9" s="340">
        <v>15.9438</v>
      </c>
      <c r="Y9" s="370"/>
      <c r="Z9" s="338">
        <v>9</v>
      </c>
      <c r="AA9" s="338">
        <v>9</v>
      </c>
      <c r="AB9" s="338">
        <v>9</v>
      </c>
      <c r="AC9" s="338">
        <v>12</v>
      </c>
      <c r="AD9" s="338">
        <v>8</v>
      </c>
      <c r="AE9" s="338">
        <v>9</v>
      </c>
      <c r="AF9" s="338">
        <v>11</v>
      </c>
      <c r="AG9" s="338">
        <v>2</v>
      </c>
      <c r="AH9" s="338">
        <v>2</v>
      </c>
      <c r="AI9" s="338">
        <v>5</v>
      </c>
      <c r="AJ9" s="338">
        <v>11</v>
      </c>
      <c r="AK9" s="338">
        <v>10</v>
      </c>
      <c r="AL9" s="338">
        <v>8</v>
      </c>
      <c r="AM9" s="338">
        <v>10</v>
      </c>
      <c r="AN9" s="338">
        <v>11</v>
      </c>
      <c r="AO9" s="369"/>
      <c r="AP9" s="340">
        <v>16.3</v>
      </c>
      <c r="AQ9" s="340">
        <v>18.54</v>
      </c>
      <c r="AR9" s="340">
        <v>15.78</v>
      </c>
      <c r="AS9" s="340">
        <v>8.91</v>
      </c>
      <c r="AT9" s="340">
        <v>-2.2000000000000002</v>
      </c>
      <c r="AU9" s="343"/>
      <c r="AV9" s="338">
        <v>2</v>
      </c>
      <c r="AW9" s="338">
        <v>2</v>
      </c>
      <c r="AX9" s="338">
        <v>2</v>
      </c>
      <c r="AY9" s="338">
        <v>4</v>
      </c>
      <c r="AZ9" s="338">
        <v>10</v>
      </c>
      <c r="BA9" s="361"/>
      <c r="BB9" s="340">
        <v>14.7058643481441</v>
      </c>
      <c r="BC9" s="371">
        <v>0.96164089070963499</v>
      </c>
      <c r="BD9" s="371">
        <v>8.3848549522260798E-2</v>
      </c>
      <c r="BE9" s="371">
        <v>0.418626798232</v>
      </c>
      <c r="BF9" s="369"/>
      <c r="BG9" s="340">
        <v>62.373600000000003</v>
      </c>
      <c r="BH9" s="340">
        <v>19.966899999999999</v>
      </c>
      <c r="BI9" s="340">
        <v>14.771599999999999</v>
      </c>
      <c r="BJ9" s="340">
        <v>2.8879000000000001</v>
      </c>
      <c r="BK9" s="369"/>
      <c r="BL9" s="368" t="s">
        <v>4110</v>
      </c>
      <c r="BM9" s="368" t="s">
        <v>4111</v>
      </c>
      <c r="BN9" s="368" t="s">
        <v>4112</v>
      </c>
      <c r="BO9" s="368" t="s">
        <v>931</v>
      </c>
      <c r="BP9" s="368" t="s">
        <v>820</v>
      </c>
      <c r="BQ9" s="369"/>
      <c r="BR9" s="344" t="s">
        <v>555</v>
      </c>
    </row>
    <row r="10" spans="1:70" s="107" customFormat="1" x14ac:dyDescent="0.25">
      <c r="A10" s="345" t="s">
        <v>4113</v>
      </c>
      <c r="B10" s="373"/>
      <c r="C10" s="719">
        <v>42366</v>
      </c>
      <c r="D10" s="373"/>
      <c r="E10" s="346">
        <v>25111.599999999999</v>
      </c>
      <c r="F10" s="373"/>
      <c r="G10" s="347">
        <v>48.41</v>
      </c>
      <c r="H10" s="374"/>
      <c r="I10" s="348">
        <v>1.3101</v>
      </c>
      <c r="J10" s="348">
        <v>-0.48720000000000002</v>
      </c>
      <c r="K10" s="348">
        <v>8.1859999999999999</v>
      </c>
      <c r="L10" s="348">
        <v>-0.69740000000000002</v>
      </c>
      <c r="M10" s="348">
        <v>-5.2160000000000002</v>
      </c>
      <c r="N10" s="350">
        <v>6.4318</v>
      </c>
      <c r="O10" s="348">
        <v>6.8087999999999997</v>
      </c>
      <c r="P10" s="348">
        <v>15.843</v>
      </c>
      <c r="Q10" s="348">
        <v>13.628</v>
      </c>
      <c r="R10" s="348">
        <v>16.893000000000001</v>
      </c>
      <c r="S10" s="348">
        <v>11.0984</v>
      </c>
      <c r="T10" s="348">
        <v>-5.3826999999999998</v>
      </c>
      <c r="U10" s="348">
        <v>-4.7500000000000001E-2</v>
      </c>
      <c r="V10" s="348">
        <v>-2.1545999999999998</v>
      </c>
      <c r="W10" s="348">
        <v>11.0984</v>
      </c>
      <c r="X10" s="348">
        <v>16.482500000000002</v>
      </c>
      <c r="Y10" s="374"/>
      <c r="Z10" s="346">
        <v>2</v>
      </c>
      <c r="AA10" s="346">
        <v>12</v>
      </c>
      <c r="AB10" s="346">
        <v>7</v>
      </c>
      <c r="AC10" s="346">
        <v>11</v>
      </c>
      <c r="AD10" s="346">
        <v>11</v>
      </c>
      <c r="AE10" s="346">
        <v>6</v>
      </c>
      <c r="AF10" s="346">
        <v>7</v>
      </c>
      <c r="AG10" s="346">
        <v>9</v>
      </c>
      <c r="AH10" s="346">
        <v>12</v>
      </c>
      <c r="AI10" s="346">
        <v>2</v>
      </c>
      <c r="AJ10" s="346">
        <v>5</v>
      </c>
      <c r="AK10" s="346">
        <v>12</v>
      </c>
      <c r="AL10" s="346">
        <v>10</v>
      </c>
      <c r="AM10" s="346">
        <v>7</v>
      </c>
      <c r="AN10" s="346">
        <v>5</v>
      </c>
      <c r="AO10" s="373"/>
      <c r="AP10" s="348">
        <v>15.1</v>
      </c>
      <c r="AQ10" s="348">
        <v>14.81</v>
      </c>
      <c r="AR10" s="348">
        <v>11.29</v>
      </c>
      <c r="AS10" s="348">
        <v>7.77</v>
      </c>
      <c r="AT10" s="348">
        <v>-1.83</v>
      </c>
      <c r="AU10" s="351"/>
      <c r="AV10" s="346">
        <v>4</v>
      </c>
      <c r="AW10" s="346">
        <v>9</v>
      </c>
      <c r="AX10" s="346">
        <v>8</v>
      </c>
      <c r="AY10" s="346">
        <v>8</v>
      </c>
      <c r="AZ10" s="346">
        <v>8</v>
      </c>
      <c r="BA10" s="362"/>
      <c r="BB10" s="348">
        <v>14.715946570820799</v>
      </c>
      <c r="BC10" s="375">
        <v>0.98705629425492403</v>
      </c>
      <c r="BD10" s="375">
        <v>5.8187939879896601E-2</v>
      </c>
      <c r="BE10" s="375">
        <v>-4.4350446624502604E-3</v>
      </c>
      <c r="BF10" s="373"/>
      <c r="BG10" s="348">
        <v>57.826599999999999</v>
      </c>
      <c r="BH10" s="348">
        <v>19.701499999999999</v>
      </c>
      <c r="BI10" s="348">
        <v>21.4238</v>
      </c>
      <c r="BJ10" s="348">
        <v>1.0481</v>
      </c>
      <c r="BK10" s="373"/>
      <c r="BL10" s="372" t="s">
        <v>4114</v>
      </c>
      <c r="BM10" s="372" t="s">
        <v>4115</v>
      </c>
      <c r="BN10" s="372" t="s">
        <v>4116</v>
      </c>
      <c r="BO10" s="372" t="s">
        <v>1631</v>
      </c>
      <c r="BP10" s="372" t="s">
        <v>4117</v>
      </c>
      <c r="BQ10" s="373"/>
      <c r="BR10" s="354" t="s">
        <v>555</v>
      </c>
    </row>
    <row r="11" spans="1:70" s="107" customFormat="1" x14ac:dyDescent="0.25">
      <c r="A11" s="345" t="s">
        <v>4118</v>
      </c>
      <c r="B11" s="373"/>
      <c r="C11" s="719">
        <v>39100</v>
      </c>
      <c r="D11" s="373"/>
      <c r="E11" s="346">
        <v>16441.099999999999</v>
      </c>
      <c r="F11" s="373"/>
      <c r="G11" s="347">
        <v>137.32400000000001</v>
      </c>
      <c r="H11" s="374"/>
      <c r="I11" s="348">
        <v>0.6996</v>
      </c>
      <c r="J11" s="348">
        <v>-0.2535</v>
      </c>
      <c r="K11" s="348">
        <v>7.2885999999999997</v>
      </c>
      <c r="L11" s="348">
        <v>-2.0394999999999999</v>
      </c>
      <c r="M11" s="348">
        <v>-3.6282000000000001</v>
      </c>
      <c r="N11" s="350">
        <v>2.3856000000000002</v>
      </c>
      <c r="O11" s="348">
        <v>7.9955999999999996</v>
      </c>
      <c r="P11" s="348">
        <v>18.623999999999999</v>
      </c>
      <c r="Q11" s="348">
        <v>15.7361</v>
      </c>
      <c r="R11" s="348">
        <v>15.504099999999999</v>
      </c>
      <c r="S11" s="348">
        <v>10.112</v>
      </c>
      <c r="T11" s="348">
        <v>-5.3917000000000002</v>
      </c>
      <c r="U11" s="348">
        <v>0.1517</v>
      </c>
      <c r="V11" s="348">
        <v>-3.3052000000000001</v>
      </c>
      <c r="W11" s="348">
        <v>10.112</v>
      </c>
      <c r="X11" s="348">
        <v>14.5504</v>
      </c>
      <c r="Y11" s="374"/>
      <c r="Z11" s="346">
        <v>15</v>
      </c>
      <c r="AA11" s="346">
        <v>11</v>
      </c>
      <c r="AB11" s="346">
        <v>11</v>
      </c>
      <c r="AC11" s="346">
        <v>14</v>
      </c>
      <c r="AD11" s="346">
        <v>6</v>
      </c>
      <c r="AE11" s="346">
        <v>12</v>
      </c>
      <c r="AF11" s="346">
        <v>3</v>
      </c>
      <c r="AG11" s="346">
        <v>4</v>
      </c>
      <c r="AH11" s="346">
        <v>4</v>
      </c>
      <c r="AI11" s="346">
        <v>3</v>
      </c>
      <c r="AJ11" s="346">
        <v>9</v>
      </c>
      <c r="AK11" s="346">
        <v>13</v>
      </c>
      <c r="AL11" s="346">
        <v>9</v>
      </c>
      <c r="AM11" s="346">
        <v>11</v>
      </c>
      <c r="AN11" s="346">
        <v>9</v>
      </c>
      <c r="AO11" s="373"/>
      <c r="AP11" s="348">
        <v>15.37</v>
      </c>
      <c r="AQ11" s="348">
        <v>16.27</v>
      </c>
      <c r="AR11" s="348">
        <v>13.04</v>
      </c>
      <c r="AS11" s="348">
        <v>8.56</v>
      </c>
      <c r="AT11" s="348">
        <v>-2.68</v>
      </c>
      <c r="AU11" s="351"/>
      <c r="AV11" s="346">
        <v>3</v>
      </c>
      <c r="AW11" s="346">
        <v>4</v>
      </c>
      <c r="AX11" s="346">
        <v>6</v>
      </c>
      <c r="AY11" s="346">
        <v>6</v>
      </c>
      <c r="AZ11" s="346">
        <v>11</v>
      </c>
      <c r="BA11" s="362"/>
      <c r="BB11" s="348">
        <v>14.854969911515401</v>
      </c>
      <c r="BC11" s="375">
        <v>0.98148732372068603</v>
      </c>
      <c r="BD11" s="375">
        <v>6.9634300694066495E-2</v>
      </c>
      <c r="BE11" s="375">
        <v>0.178545995846731</v>
      </c>
      <c r="BF11" s="373"/>
      <c r="BG11" s="348">
        <v>68.201700000000002</v>
      </c>
      <c r="BH11" s="348">
        <v>17.5562</v>
      </c>
      <c r="BI11" s="348">
        <v>13.5358</v>
      </c>
      <c r="BJ11" s="348">
        <v>0.70630000000000004</v>
      </c>
      <c r="BK11" s="373"/>
      <c r="BL11" s="372" t="s">
        <v>4119</v>
      </c>
      <c r="BM11" s="372" t="s">
        <v>4120</v>
      </c>
      <c r="BN11" s="372" t="s">
        <v>4121</v>
      </c>
      <c r="BO11" s="372" t="s">
        <v>1097</v>
      </c>
      <c r="BP11" s="372" t="s">
        <v>4122</v>
      </c>
      <c r="BQ11" s="373"/>
      <c r="BR11" s="354" t="s">
        <v>555</v>
      </c>
    </row>
    <row r="12" spans="1:70" s="107" customFormat="1" x14ac:dyDescent="0.25">
      <c r="A12" s="345" t="s">
        <v>4123</v>
      </c>
      <c r="B12" s="373"/>
      <c r="C12" s="719">
        <v>35155</v>
      </c>
      <c r="D12" s="373"/>
      <c r="E12" s="346">
        <v>15612.2</v>
      </c>
      <c r="F12" s="373"/>
      <c r="G12" s="347">
        <v>1348.7329999999999</v>
      </c>
      <c r="H12" s="374"/>
      <c r="I12" s="348">
        <v>0.73680000000000001</v>
      </c>
      <c r="J12" s="348">
        <v>-1.7645</v>
      </c>
      <c r="K12" s="348">
        <v>5.25</v>
      </c>
      <c r="L12" s="348">
        <v>-4.71</v>
      </c>
      <c r="M12" s="348">
        <v>-8.1524999999999999</v>
      </c>
      <c r="N12" s="350">
        <v>-4.5999999999999999E-3</v>
      </c>
      <c r="O12" s="348">
        <v>6.2294</v>
      </c>
      <c r="P12" s="348">
        <v>18.026700000000002</v>
      </c>
      <c r="Q12" s="348">
        <v>18.231300000000001</v>
      </c>
      <c r="R12" s="348">
        <v>13.914899999999999</v>
      </c>
      <c r="S12" s="348">
        <v>7.649</v>
      </c>
      <c r="T12" s="348">
        <v>-7.5267999999999997</v>
      </c>
      <c r="U12" s="348">
        <v>-4.3007</v>
      </c>
      <c r="V12" s="348">
        <v>-5.3826999999999998</v>
      </c>
      <c r="W12" s="348">
        <v>7.649</v>
      </c>
      <c r="X12" s="348">
        <v>22.3569</v>
      </c>
      <c r="Y12" s="374"/>
      <c r="Z12" s="346">
        <v>14</v>
      </c>
      <c r="AA12" s="346">
        <v>16</v>
      </c>
      <c r="AB12" s="346">
        <v>16</v>
      </c>
      <c r="AC12" s="346">
        <v>16</v>
      </c>
      <c r="AD12" s="346">
        <v>16</v>
      </c>
      <c r="AE12" s="346">
        <v>15</v>
      </c>
      <c r="AF12" s="346">
        <v>9</v>
      </c>
      <c r="AG12" s="346">
        <v>6</v>
      </c>
      <c r="AH12" s="346">
        <v>3</v>
      </c>
      <c r="AI12" s="346">
        <v>9</v>
      </c>
      <c r="AJ12" s="346">
        <v>16</v>
      </c>
      <c r="AK12" s="346">
        <v>16</v>
      </c>
      <c r="AL12" s="346">
        <v>16</v>
      </c>
      <c r="AM12" s="346">
        <v>14</v>
      </c>
      <c r="AN12" s="346">
        <v>16</v>
      </c>
      <c r="AO12" s="373"/>
      <c r="AP12" s="348">
        <v>14.46</v>
      </c>
      <c r="AQ12" s="348">
        <v>16.71</v>
      </c>
      <c r="AR12" s="348">
        <v>13.78</v>
      </c>
      <c r="AS12" s="348">
        <v>7.2</v>
      </c>
      <c r="AT12" s="348">
        <v>-8.59</v>
      </c>
      <c r="AU12" s="351"/>
      <c r="AV12" s="346">
        <v>6</v>
      </c>
      <c r="AW12" s="346">
        <v>3</v>
      </c>
      <c r="AX12" s="346">
        <v>3</v>
      </c>
      <c r="AY12" s="346">
        <v>11</v>
      </c>
      <c r="AZ12" s="346">
        <v>16</v>
      </c>
      <c r="BA12" s="362"/>
      <c r="BB12" s="348">
        <v>13.342977519751701</v>
      </c>
      <c r="BC12" s="375">
        <v>0.87178659364342204</v>
      </c>
      <c r="BD12" s="375">
        <v>7.33844353592501E-2</v>
      </c>
      <c r="BE12" s="375">
        <v>0.218957859218948</v>
      </c>
      <c r="BF12" s="373"/>
      <c r="BG12" s="348">
        <v>81.167900000000003</v>
      </c>
      <c r="BH12" s="348">
        <v>8.6774100000000001</v>
      </c>
      <c r="BI12" s="348">
        <v>8.4159699999999997</v>
      </c>
      <c r="BJ12" s="348">
        <v>1.73872</v>
      </c>
      <c r="BK12" s="373"/>
      <c r="BL12" s="372" t="s">
        <v>4124</v>
      </c>
      <c r="BM12" s="372" t="s">
        <v>4125</v>
      </c>
      <c r="BN12" s="372" t="s">
        <v>4126</v>
      </c>
      <c r="BO12" s="372" t="s">
        <v>3366</v>
      </c>
      <c r="BP12" s="372" t="s">
        <v>4127</v>
      </c>
      <c r="BQ12" s="373"/>
      <c r="BR12" s="354" t="s">
        <v>555</v>
      </c>
    </row>
    <row r="13" spans="1:70" s="107" customFormat="1" x14ac:dyDescent="0.25">
      <c r="A13" s="345" t="s">
        <v>4128</v>
      </c>
      <c r="B13" s="373"/>
      <c r="C13" s="719">
        <v>38616</v>
      </c>
      <c r="D13" s="373"/>
      <c r="E13" s="346">
        <v>14768.7</v>
      </c>
      <c r="F13" s="373"/>
      <c r="G13" s="347">
        <v>130.25640000000001</v>
      </c>
      <c r="H13" s="374"/>
      <c r="I13" s="348">
        <v>1.1279999999999999</v>
      </c>
      <c r="J13" s="348">
        <v>-0.18149999999999999</v>
      </c>
      <c r="K13" s="348">
        <v>8.8736999999999995</v>
      </c>
      <c r="L13" s="348">
        <v>3.8107000000000002</v>
      </c>
      <c r="M13" s="348">
        <v>-1.4277</v>
      </c>
      <c r="N13" s="350">
        <v>7.0193000000000003</v>
      </c>
      <c r="O13" s="348">
        <v>6.8830999999999998</v>
      </c>
      <c r="P13" s="348">
        <v>18.047799999999999</v>
      </c>
      <c r="Q13" s="348">
        <v>15.723800000000001</v>
      </c>
      <c r="R13" s="348">
        <v>11.347799999999999</v>
      </c>
      <c r="S13" s="348">
        <v>11.53</v>
      </c>
      <c r="T13" s="348">
        <v>-0.23380000000000001</v>
      </c>
      <c r="U13" s="348">
        <v>2.5066000000000002</v>
      </c>
      <c r="V13" s="348">
        <v>0.1104</v>
      </c>
      <c r="W13" s="348">
        <v>11.53</v>
      </c>
      <c r="X13" s="348">
        <v>13.2629</v>
      </c>
      <c r="Y13" s="374"/>
      <c r="Z13" s="346">
        <v>7</v>
      </c>
      <c r="AA13" s="346">
        <v>6</v>
      </c>
      <c r="AB13" s="346">
        <v>3</v>
      </c>
      <c r="AC13" s="346">
        <v>3</v>
      </c>
      <c r="AD13" s="346">
        <v>3</v>
      </c>
      <c r="AE13" s="346">
        <v>5</v>
      </c>
      <c r="AF13" s="346">
        <v>6</v>
      </c>
      <c r="AG13" s="346">
        <v>5</v>
      </c>
      <c r="AH13" s="346">
        <v>5</v>
      </c>
      <c r="AI13" s="346">
        <v>15</v>
      </c>
      <c r="AJ13" s="346">
        <v>4</v>
      </c>
      <c r="AK13" s="346">
        <v>2</v>
      </c>
      <c r="AL13" s="346">
        <v>3</v>
      </c>
      <c r="AM13" s="346">
        <v>3</v>
      </c>
      <c r="AN13" s="346">
        <v>4</v>
      </c>
      <c r="AO13" s="373"/>
      <c r="AP13" s="348">
        <v>12.8</v>
      </c>
      <c r="AQ13" s="348">
        <v>15.8</v>
      </c>
      <c r="AR13" s="348">
        <v>13.22</v>
      </c>
      <c r="AS13" s="348">
        <v>9.3699999999999992</v>
      </c>
      <c r="AT13" s="348">
        <v>3.96</v>
      </c>
      <c r="AU13" s="351"/>
      <c r="AV13" s="346">
        <v>13</v>
      </c>
      <c r="AW13" s="346">
        <v>5</v>
      </c>
      <c r="AX13" s="346">
        <v>5</v>
      </c>
      <c r="AY13" s="346">
        <v>3</v>
      </c>
      <c r="AZ13" s="346">
        <v>3</v>
      </c>
      <c r="BA13" s="362"/>
      <c r="BB13" s="348">
        <v>14.6813872530319</v>
      </c>
      <c r="BC13" s="375">
        <v>0.97691512763150201</v>
      </c>
      <c r="BD13" s="375">
        <v>6.7968577656971493E-2</v>
      </c>
      <c r="BE13" s="375">
        <v>0.14599057706457</v>
      </c>
      <c r="BF13" s="373"/>
      <c r="BG13" s="348">
        <v>62.7592</v>
      </c>
      <c r="BH13" s="348">
        <v>20.6934</v>
      </c>
      <c r="BI13" s="348">
        <v>16.165500000000002</v>
      </c>
      <c r="BJ13" s="348">
        <v>0.38190000000000002</v>
      </c>
      <c r="BK13" s="373"/>
      <c r="BL13" s="372" t="s">
        <v>4129</v>
      </c>
      <c r="BM13" s="372" t="s">
        <v>4130</v>
      </c>
      <c r="BN13" s="372" t="s">
        <v>4131</v>
      </c>
      <c r="BO13" s="372" t="s">
        <v>4132</v>
      </c>
      <c r="BP13" s="372" t="s">
        <v>4133</v>
      </c>
      <c r="BQ13" s="373"/>
      <c r="BR13" s="354" t="s">
        <v>555</v>
      </c>
    </row>
    <row r="14" spans="1:70" s="107" customFormat="1" x14ac:dyDescent="0.25">
      <c r="A14" s="345" t="s">
        <v>4134</v>
      </c>
      <c r="B14" s="373"/>
      <c r="C14" s="719">
        <v>39513</v>
      </c>
      <c r="D14" s="373"/>
      <c r="E14" s="346">
        <v>14357.1</v>
      </c>
      <c r="F14" s="373"/>
      <c r="G14" s="347">
        <v>60.36</v>
      </c>
      <c r="H14" s="374"/>
      <c r="I14" s="348">
        <v>1.0717000000000001</v>
      </c>
      <c r="J14" s="348">
        <v>-0.18190000000000001</v>
      </c>
      <c r="K14" s="348">
        <v>8.5807000000000002</v>
      </c>
      <c r="L14" s="348">
        <v>4.9700000000000001E-2</v>
      </c>
      <c r="M14" s="348">
        <v>-4.2816000000000001</v>
      </c>
      <c r="N14" s="350">
        <v>7.7991000000000001</v>
      </c>
      <c r="O14" s="348">
        <v>7.1635999999999997</v>
      </c>
      <c r="P14" s="348">
        <v>15.381399999999999</v>
      </c>
      <c r="Q14" s="348">
        <v>9.7315000000000005</v>
      </c>
      <c r="R14" s="348">
        <v>10.8269</v>
      </c>
      <c r="S14" s="348">
        <v>11.0375</v>
      </c>
      <c r="T14" s="348">
        <v>-3.2227000000000001</v>
      </c>
      <c r="U14" s="348">
        <v>0.61680000000000001</v>
      </c>
      <c r="V14" s="348">
        <v>-1.7738</v>
      </c>
      <c r="W14" s="348">
        <v>11.0375</v>
      </c>
      <c r="X14" s="348">
        <v>10.41</v>
      </c>
      <c r="Y14" s="374"/>
      <c r="Z14" s="346">
        <v>8</v>
      </c>
      <c r="AA14" s="346">
        <v>7</v>
      </c>
      <c r="AB14" s="346">
        <v>5</v>
      </c>
      <c r="AC14" s="346">
        <v>6</v>
      </c>
      <c r="AD14" s="346">
        <v>10</v>
      </c>
      <c r="AE14" s="346">
        <v>4</v>
      </c>
      <c r="AF14" s="346">
        <v>5</v>
      </c>
      <c r="AG14" s="346">
        <v>11</v>
      </c>
      <c r="AH14" s="346">
        <v>15</v>
      </c>
      <c r="AI14" s="346">
        <v>16</v>
      </c>
      <c r="AJ14" s="346">
        <v>6</v>
      </c>
      <c r="AK14" s="346">
        <v>6</v>
      </c>
      <c r="AL14" s="346">
        <v>6</v>
      </c>
      <c r="AM14" s="346">
        <v>5</v>
      </c>
      <c r="AN14" s="346">
        <v>6</v>
      </c>
      <c r="AO14" s="373"/>
      <c r="AP14" s="348">
        <v>10.1</v>
      </c>
      <c r="AQ14" s="348">
        <v>10.77</v>
      </c>
      <c r="AR14" s="348">
        <v>9.9700000000000006</v>
      </c>
      <c r="AS14" s="348">
        <v>7.96</v>
      </c>
      <c r="AT14" s="348">
        <v>-0.16</v>
      </c>
      <c r="AU14" s="351"/>
      <c r="AV14" s="346">
        <v>16</v>
      </c>
      <c r="AW14" s="346">
        <v>15</v>
      </c>
      <c r="AX14" s="346">
        <v>14</v>
      </c>
      <c r="AY14" s="346">
        <v>7</v>
      </c>
      <c r="AZ14" s="346">
        <v>6</v>
      </c>
      <c r="BA14" s="362"/>
      <c r="BB14" s="348">
        <v>14.031863414459201</v>
      </c>
      <c r="BC14" s="375">
        <v>0.93472016562094296</v>
      </c>
      <c r="BD14" s="375">
        <v>5.6059744110370797E-2</v>
      </c>
      <c r="BE14" s="375">
        <v>-2.84652159122534E-2</v>
      </c>
      <c r="BF14" s="373"/>
      <c r="BG14" s="348">
        <v>68.190899999999999</v>
      </c>
      <c r="BH14" s="348">
        <v>11.710599999999999</v>
      </c>
      <c r="BI14" s="348">
        <v>19.000800000000002</v>
      </c>
      <c r="BJ14" s="348">
        <v>1.0976999999999999</v>
      </c>
      <c r="BK14" s="373"/>
      <c r="BL14" s="372" t="s">
        <v>4135</v>
      </c>
      <c r="BM14" s="372" t="s">
        <v>2064</v>
      </c>
      <c r="BN14" s="372" t="s">
        <v>4136</v>
      </c>
      <c r="BO14" s="372" t="s">
        <v>4137</v>
      </c>
      <c r="BP14" s="372" t="s">
        <v>4138</v>
      </c>
      <c r="BQ14" s="373"/>
      <c r="BR14" s="354" t="s">
        <v>555</v>
      </c>
    </row>
    <row r="15" spans="1:70" s="107" customFormat="1" x14ac:dyDescent="0.25">
      <c r="A15" s="345" t="s">
        <v>4139</v>
      </c>
      <c r="B15" s="373"/>
      <c r="C15" s="719">
        <v>36391</v>
      </c>
      <c r="D15" s="373"/>
      <c r="E15" s="346">
        <v>13831.1</v>
      </c>
      <c r="F15" s="373"/>
      <c r="G15" s="347">
        <v>917.92</v>
      </c>
      <c r="H15" s="374"/>
      <c r="I15" s="348">
        <v>1.2017</v>
      </c>
      <c r="J15" s="348">
        <v>-0.67949999999999999</v>
      </c>
      <c r="K15" s="348">
        <v>6.9711999999999996</v>
      </c>
      <c r="L15" s="348">
        <v>-0.22170000000000001</v>
      </c>
      <c r="M15" s="348">
        <v>-5.3602999999999996</v>
      </c>
      <c r="N15" s="350">
        <v>3.1474000000000002</v>
      </c>
      <c r="O15" s="348">
        <v>6.125</v>
      </c>
      <c r="P15" s="348">
        <v>15.744999999999999</v>
      </c>
      <c r="Q15" s="348">
        <v>13.8361</v>
      </c>
      <c r="R15" s="348">
        <v>13.151</v>
      </c>
      <c r="S15" s="348">
        <v>9.2891999999999992</v>
      </c>
      <c r="T15" s="348">
        <v>-4.5742000000000003</v>
      </c>
      <c r="U15" s="348">
        <v>-1.5286999999999999</v>
      </c>
      <c r="V15" s="348">
        <v>-2.3572000000000002</v>
      </c>
      <c r="W15" s="348">
        <v>9.2891999999999992</v>
      </c>
      <c r="X15" s="348">
        <v>18.4389</v>
      </c>
      <c r="Y15" s="374"/>
      <c r="Z15" s="346">
        <v>4</v>
      </c>
      <c r="AA15" s="346">
        <v>13</v>
      </c>
      <c r="AB15" s="346">
        <v>13</v>
      </c>
      <c r="AC15" s="346">
        <v>9</v>
      </c>
      <c r="AD15" s="346">
        <v>12</v>
      </c>
      <c r="AE15" s="346">
        <v>11</v>
      </c>
      <c r="AF15" s="346">
        <v>10</v>
      </c>
      <c r="AG15" s="346">
        <v>10</v>
      </c>
      <c r="AH15" s="346">
        <v>10</v>
      </c>
      <c r="AI15" s="346">
        <v>11</v>
      </c>
      <c r="AJ15" s="346">
        <v>14</v>
      </c>
      <c r="AK15" s="346">
        <v>9</v>
      </c>
      <c r="AL15" s="346">
        <v>12</v>
      </c>
      <c r="AM15" s="346">
        <v>9</v>
      </c>
      <c r="AN15" s="346">
        <v>14</v>
      </c>
      <c r="AO15" s="373"/>
      <c r="AP15" s="348">
        <v>13.26</v>
      </c>
      <c r="AQ15" s="348">
        <v>14.03</v>
      </c>
      <c r="AR15" s="348">
        <v>10.92</v>
      </c>
      <c r="AS15" s="348">
        <v>7.24</v>
      </c>
      <c r="AT15" s="348">
        <v>-2.73</v>
      </c>
      <c r="AU15" s="351"/>
      <c r="AV15" s="346">
        <v>12</v>
      </c>
      <c r="AW15" s="346">
        <v>11</v>
      </c>
      <c r="AX15" s="346">
        <v>10</v>
      </c>
      <c r="AY15" s="346">
        <v>9</v>
      </c>
      <c r="AZ15" s="346">
        <v>12</v>
      </c>
      <c r="BA15" s="362"/>
      <c r="BB15" s="348">
        <v>13.244837970399001</v>
      </c>
      <c r="BC15" s="375">
        <v>0.86805754840383498</v>
      </c>
      <c r="BD15" s="375">
        <v>6.1272069136178602E-2</v>
      </c>
      <c r="BE15" s="375">
        <v>5.45813906798207E-2</v>
      </c>
      <c r="BF15" s="373"/>
      <c r="BG15" s="348">
        <v>74.388199999999998</v>
      </c>
      <c r="BH15" s="348">
        <v>6.4674100000000001</v>
      </c>
      <c r="BI15" s="348">
        <v>15.678800000000001</v>
      </c>
      <c r="BJ15" s="348">
        <v>3.4655900000000002</v>
      </c>
      <c r="BK15" s="373"/>
      <c r="BL15" s="372" t="s">
        <v>4140</v>
      </c>
      <c r="BM15" s="372" t="s">
        <v>4141</v>
      </c>
      <c r="BN15" s="372" t="s">
        <v>4142</v>
      </c>
      <c r="BO15" s="372" t="s">
        <v>4143</v>
      </c>
      <c r="BP15" s="372" t="s">
        <v>4144</v>
      </c>
      <c r="BQ15" s="373"/>
      <c r="BR15" s="354" t="s">
        <v>555</v>
      </c>
    </row>
    <row r="16" spans="1:70" s="107" customFormat="1" x14ac:dyDescent="0.25">
      <c r="A16" s="345" t="s">
        <v>4145</v>
      </c>
      <c r="B16" s="373"/>
      <c r="C16" s="719">
        <v>39846</v>
      </c>
      <c r="D16" s="373"/>
      <c r="E16" s="346">
        <v>8544.8799999999992</v>
      </c>
      <c r="F16" s="373"/>
      <c r="G16" s="347">
        <v>174.75</v>
      </c>
      <c r="H16" s="374"/>
      <c r="I16" s="348">
        <v>0.96489999999999998</v>
      </c>
      <c r="J16" s="348">
        <v>8.0199999999999994E-2</v>
      </c>
      <c r="K16" s="348">
        <v>8.3251000000000008</v>
      </c>
      <c r="L16" s="348">
        <v>1.5988</v>
      </c>
      <c r="M16" s="348">
        <v>-3.1051000000000002</v>
      </c>
      <c r="N16" s="350">
        <v>6.0549999999999997</v>
      </c>
      <c r="O16" s="348">
        <v>6.5598999999999998</v>
      </c>
      <c r="P16" s="348">
        <v>14.624700000000001</v>
      </c>
      <c r="Q16" s="348">
        <v>13.0753</v>
      </c>
      <c r="R16" s="348">
        <v>14.6241</v>
      </c>
      <c r="S16" s="348">
        <v>10.832800000000001</v>
      </c>
      <c r="T16" s="348">
        <v>-2.7328999999999999</v>
      </c>
      <c r="U16" s="348">
        <v>0.74950000000000006</v>
      </c>
      <c r="V16" s="348">
        <v>-2.2103999999999999</v>
      </c>
      <c r="W16" s="348">
        <v>10.832800000000001</v>
      </c>
      <c r="X16" s="348">
        <v>18.0487</v>
      </c>
      <c r="Y16" s="374"/>
      <c r="Z16" s="346">
        <v>10</v>
      </c>
      <c r="AA16" s="346">
        <v>2</v>
      </c>
      <c r="AB16" s="346">
        <v>6</v>
      </c>
      <c r="AC16" s="346">
        <v>5</v>
      </c>
      <c r="AD16" s="346">
        <v>5</v>
      </c>
      <c r="AE16" s="346">
        <v>7</v>
      </c>
      <c r="AF16" s="346">
        <v>8</v>
      </c>
      <c r="AG16" s="346">
        <v>12</v>
      </c>
      <c r="AH16" s="346">
        <v>13</v>
      </c>
      <c r="AI16" s="346">
        <v>6</v>
      </c>
      <c r="AJ16" s="346">
        <v>7</v>
      </c>
      <c r="AK16" s="346">
        <v>5</v>
      </c>
      <c r="AL16" s="346">
        <v>5</v>
      </c>
      <c r="AM16" s="346">
        <v>8</v>
      </c>
      <c r="AN16" s="346">
        <v>7</v>
      </c>
      <c r="AO16" s="373"/>
      <c r="AP16" s="348">
        <v>14.37</v>
      </c>
      <c r="AQ16" s="348">
        <v>14.02</v>
      </c>
      <c r="AR16" s="348">
        <v>10.47</v>
      </c>
      <c r="AS16" s="348">
        <v>7.24</v>
      </c>
      <c r="AT16" s="348">
        <v>0.18</v>
      </c>
      <c r="AU16" s="351"/>
      <c r="AV16" s="346">
        <v>7</v>
      </c>
      <c r="AW16" s="346">
        <v>12</v>
      </c>
      <c r="AX16" s="346">
        <v>12</v>
      </c>
      <c r="AY16" s="346">
        <v>9</v>
      </c>
      <c r="AZ16" s="346">
        <v>5</v>
      </c>
      <c r="BA16" s="362"/>
      <c r="BB16" s="348">
        <v>14.1461807955582</v>
      </c>
      <c r="BC16" s="375">
        <v>0.94882996204040504</v>
      </c>
      <c r="BD16" s="375">
        <v>5.33008314289007E-2</v>
      </c>
      <c r="BE16" s="375">
        <v>-4.9585491324887002E-2</v>
      </c>
      <c r="BF16" s="373"/>
      <c r="BG16" s="348">
        <v>70.993399999999994</v>
      </c>
      <c r="BH16" s="348">
        <v>16.692799999999998</v>
      </c>
      <c r="BI16" s="348">
        <v>9.3804800000000004</v>
      </c>
      <c r="BJ16" s="348">
        <v>2.9333200000000001</v>
      </c>
      <c r="BK16" s="373"/>
      <c r="BL16" s="372" t="s">
        <v>4146</v>
      </c>
      <c r="BM16" s="372" t="s">
        <v>474</v>
      </c>
      <c r="BN16" s="372" t="s">
        <v>4147</v>
      </c>
      <c r="BO16" s="372" t="s">
        <v>3196</v>
      </c>
      <c r="BP16" s="372" t="s">
        <v>4148</v>
      </c>
      <c r="BQ16" s="373"/>
      <c r="BR16" s="354" t="s">
        <v>555</v>
      </c>
    </row>
    <row r="17" spans="1:70" s="107" customFormat="1" x14ac:dyDescent="0.25">
      <c r="A17" s="345" t="s">
        <v>4149</v>
      </c>
      <c r="B17" s="373"/>
      <c r="C17" s="719">
        <v>39808</v>
      </c>
      <c r="D17" s="373"/>
      <c r="E17" s="346">
        <v>6775.74</v>
      </c>
      <c r="F17" s="373"/>
      <c r="G17" s="347">
        <v>150.761</v>
      </c>
      <c r="H17" s="374"/>
      <c r="I17" s="348">
        <v>1.1364000000000001</v>
      </c>
      <c r="J17" s="348">
        <v>-0.25209999999999999</v>
      </c>
      <c r="K17" s="348">
        <v>7.1559999999999997</v>
      </c>
      <c r="L17" s="348">
        <v>-0.51870000000000005</v>
      </c>
      <c r="M17" s="348">
        <v>-3.9249000000000001</v>
      </c>
      <c r="N17" s="350">
        <v>4.1596000000000002</v>
      </c>
      <c r="O17" s="348">
        <v>3.7139000000000002</v>
      </c>
      <c r="P17" s="348">
        <v>14.2828</v>
      </c>
      <c r="Q17" s="348">
        <v>14.4068</v>
      </c>
      <c r="R17" s="348">
        <v>14.907999999999999</v>
      </c>
      <c r="S17" s="348">
        <v>9.4501000000000008</v>
      </c>
      <c r="T17" s="348">
        <v>-5.2389999999999999</v>
      </c>
      <c r="U17" s="348">
        <v>0.60260000000000002</v>
      </c>
      <c r="V17" s="348">
        <v>-2.0358000000000001</v>
      </c>
      <c r="W17" s="348">
        <v>9.4501000000000008</v>
      </c>
      <c r="X17" s="348">
        <v>16.9315</v>
      </c>
      <c r="Y17" s="374"/>
      <c r="Z17" s="346">
        <v>6</v>
      </c>
      <c r="AA17" s="346">
        <v>10</v>
      </c>
      <c r="AB17" s="346">
        <v>12</v>
      </c>
      <c r="AC17" s="346">
        <v>10</v>
      </c>
      <c r="AD17" s="346">
        <v>7</v>
      </c>
      <c r="AE17" s="346">
        <v>8</v>
      </c>
      <c r="AF17" s="346">
        <v>15</v>
      </c>
      <c r="AG17" s="346">
        <v>13</v>
      </c>
      <c r="AH17" s="346">
        <v>8</v>
      </c>
      <c r="AI17" s="346">
        <v>4</v>
      </c>
      <c r="AJ17" s="346">
        <v>12</v>
      </c>
      <c r="AK17" s="346">
        <v>11</v>
      </c>
      <c r="AL17" s="346">
        <v>7</v>
      </c>
      <c r="AM17" s="346">
        <v>6</v>
      </c>
      <c r="AN17" s="346">
        <v>12</v>
      </c>
      <c r="AO17" s="373"/>
      <c r="AP17" s="348">
        <v>14.52</v>
      </c>
      <c r="AQ17" s="348">
        <v>15.38</v>
      </c>
      <c r="AR17" s="348">
        <v>10.34</v>
      </c>
      <c r="AS17" s="348">
        <v>5.41</v>
      </c>
      <c r="AT17" s="348">
        <v>-1.47</v>
      </c>
      <c r="AU17" s="351"/>
      <c r="AV17" s="346">
        <v>5</v>
      </c>
      <c r="AW17" s="346">
        <v>7</v>
      </c>
      <c r="AX17" s="346">
        <v>13</v>
      </c>
      <c r="AY17" s="346">
        <v>13</v>
      </c>
      <c r="AZ17" s="346">
        <v>7</v>
      </c>
      <c r="BA17" s="362"/>
      <c r="BB17" s="348">
        <v>13.334932804308901</v>
      </c>
      <c r="BC17" s="375">
        <v>0.88851764677076495</v>
      </c>
      <c r="BD17" s="375">
        <v>5.3376238986009801E-2</v>
      </c>
      <c r="BE17" s="375">
        <v>-4.0740065901952997E-2</v>
      </c>
      <c r="BF17" s="373"/>
      <c r="BG17" s="348">
        <v>67.584500000000006</v>
      </c>
      <c r="BH17" s="348">
        <v>15.7399</v>
      </c>
      <c r="BI17" s="348">
        <v>11.488899999999999</v>
      </c>
      <c r="BJ17" s="348">
        <v>5.1867000000000001</v>
      </c>
      <c r="BK17" s="373"/>
      <c r="BL17" s="372" t="s">
        <v>4150</v>
      </c>
      <c r="BM17" s="372" t="s">
        <v>4151</v>
      </c>
      <c r="BN17" s="372" t="s">
        <v>2277</v>
      </c>
      <c r="BO17" s="372" t="s">
        <v>1017</v>
      </c>
      <c r="BP17" s="372" t="s">
        <v>4152</v>
      </c>
      <c r="BQ17" s="373"/>
      <c r="BR17" s="354" t="s">
        <v>555</v>
      </c>
    </row>
    <row r="18" spans="1:70" s="107" customFormat="1" x14ac:dyDescent="0.25">
      <c r="A18" s="345" t="s">
        <v>4153</v>
      </c>
      <c r="B18" s="373"/>
      <c r="C18" s="719">
        <v>36260</v>
      </c>
      <c r="D18" s="373"/>
      <c r="E18" s="346">
        <v>6146.38</v>
      </c>
      <c r="F18" s="373"/>
      <c r="G18" s="347">
        <v>1409.2408</v>
      </c>
      <c r="H18" s="374"/>
      <c r="I18" s="348">
        <v>0.68989999999999996</v>
      </c>
      <c r="J18" s="348">
        <v>-0.70660000000000001</v>
      </c>
      <c r="K18" s="348">
        <v>6.6106999999999996</v>
      </c>
      <c r="L18" s="348">
        <v>-1.6589</v>
      </c>
      <c r="M18" s="348">
        <v>-6.9320000000000004</v>
      </c>
      <c r="N18" s="350">
        <v>-0.16600000000000001</v>
      </c>
      <c r="O18" s="348">
        <v>3.8961999999999999</v>
      </c>
      <c r="P18" s="348">
        <v>16.3612</v>
      </c>
      <c r="Q18" s="348">
        <v>15.168100000000001</v>
      </c>
      <c r="R18" s="348">
        <v>12.670500000000001</v>
      </c>
      <c r="S18" s="348">
        <v>9.1278000000000006</v>
      </c>
      <c r="T18" s="348">
        <v>-5.7587999999999999</v>
      </c>
      <c r="U18" s="348">
        <v>-2.3412000000000002</v>
      </c>
      <c r="V18" s="348">
        <v>-6.4306999999999999</v>
      </c>
      <c r="W18" s="348">
        <v>9.1278000000000006</v>
      </c>
      <c r="X18" s="348">
        <v>20.060099999999998</v>
      </c>
      <c r="Y18" s="374"/>
      <c r="Z18" s="346">
        <v>16</v>
      </c>
      <c r="AA18" s="346">
        <v>14</v>
      </c>
      <c r="AB18" s="346">
        <v>15</v>
      </c>
      <c r="AC18" s="346">
        <v>13</v>
      </c>
      <c r="AD18" s="346">
        <v>15</v>
      </c>
      <c r="AE18" s="346">
        <v>16</v>
      </c>
      <c r="AF18" s="346">
        <v>13</v>
      </c>
      <c r="AG18" s="346">
        <v>7</v>
      </c>
      <c r="AH18" s="346">
        <v>6</v>
      </c>
      <c r="AI18" s="346">
        <v>12</v>
      </c>
      <c r="AJ18" s="346">
        <v>15</v>
      </c>
      <c r="AK18" s="346">
        <v>14</v>
      </c>
      <c r="AL18" s="346">
        <v>14</v>
      </c>
      <c r="AM18" s="346">
        <v>16</v>
      </c>
      <c r="AN18" s="346">
        <v>15</v>
      </c>
      <c r="AO18" s="373"/>
      <c r="AP18" s="348">
        <v>13.51</v>
      </c>
      <c r="AQ18" s="348">
        <v>14.87</v>
      </c>
      <c r="AR18" s="348">
        <v>11.28</v>
      </c>
      <c r="AS18" s="348">
        <v>5.35</v>
      </c>
      <c r="AT18" s="348">
        <v>-6.56</v>
      </c>
      <c r="AU18" s="351"/>
      <c r="AV18" s="346">
        <v>11</v>
      </c>
      <c r="AW18" s="346">
        <v>8</v>
      </c>
      <c r="AX18" s="346">
        <v>9</v>
      </c>
      <c r="AY18" s="346">
        <v>14</v>
      </c>
      <c r="AZ18" s="346">
        <v>15</v>
      </c>
      <c r="BA18" s="362"/>
      <c r="BB18" s="348">
        <v>13.9846557520983</v>
      </c>
      <c r="BC18" s="375">
        <v>0.93206263285665802</v>
      </c>
      <c r="BD18" s="375">
        <v>6.1748025514161899E-2</v>
      </c>
      <c r="BE18" s="375">
        <v>0.12502179655273099</v>
      </c>
      <c r="BF18" s="373"/>
      <c r="BG18" s="348">
        <v>76.403099999999995</v>
      </c>
      <c r="BH18" s="348">
        <v>12.4659</v>
      </c>
      <c r="BI18" s="348">
        <v>6.4085900000000002</v>
      </c>
      <c r="BJ18" s="348">
        <v>4.72241</v>
      </c>
      <c r="BK18" s="373"/>
      <c r="BL18" s="372" t="s">
        <v>4154</v>
      </c>
      <c r="BM18" s="372" t="s">
        <v>4155</v>
      </c>
      <c r="BN18" s="372" t="s">
        <v>4156</v>
      </c>
      <c r="BO18" s="372" t="s">
        <v>4157</v>
      </c>
      <c r="BP18" s="372" t="s">
        <v>4158</v>
      </c>
      <c r="BQ18" s="373"/>
      <c r="BR18" s="354" t="s">
        <v>555</v>
      </c>
    </row>
    <row r="19" spans="1:70" s="107" customFormat="1" ht="11" x14ac:dyDescent="0.3">
      <c r="A19" s="841" t="s">
        <v>4159</v>
      </c>
      <c r="B19" s="842"/>
      <c r="C19" s="843">
        <v>38679</v>
      </c>
      <c r="D19" s="842"/>
      <c r="E19" s="844">
        <v>6116.8</v>
      </c>
      <c r="F19" s="842"/>
      <c r="G19" s="845">
        <v>113.203</v>
      </c>
      <c r="H19" s="847"/>
      <c r="I19" s="846">
        <v>0.90739999999999998</v>
      </c>
      <c r="J19" s="846">
        <v>-0.1588</v>
      </c>
      <c r="K19" s="846">
        <v>7.8833000000000002</v>
      </c>
      <c r="L19" s="846">
        <v>2.7400000000000001E-2</v>
      </c>
      <c r="M19" s="846">
        <v>-4.2736999999999998</v>
      </c>
      <c r="N19" s="848">
        <v>3.6349999999999998</v>
      </c>
      <c r="O19" s="846">
        <v>3.1739999999999999</v>
      </c>
      <c r="P19" s="846">
        <v>14.1632</v>
      </c>
      <c r="Q19" s="846">
        <v>13.638999999999999</v>
      </c>
      <c r="R19" s="846">
        <v>14.3161</v>
      </c>
      <c r="S19" s="846">
        <v>10.6936</v>
      </c>
      <c r="T19" s="846">
        <v>-3.5781999999999998</v>
      </c>
      <c r="U19" s="846">
        <v>-0.53420000000000001</v>
      </c>
      <c r="V19" s="846">
        <v>-3.9342000000000001</v>
      </c>
      <c r="W19" s="846">
        <v>10.6936</v>
      </c>
      <c r="X19" s="846">
        <v>12.606299999999999</v>
      </c>
      <c r="Y19" s="847"/>
      <c r="Z19" s="844">
        <v>11</v>
      </c>
      <c r="AA19" s="844">
        <v>4</v>
      </c>
      <c r="AB19" s="844">
        <v>8</v>
      </c>
      <c r="AC19" s="844">
        <v>7</v>
      </c>
      <c r="AD19" s="844">
        <v>9</v>
      </c>
      <c r="AE19" s="844">
        <v>10</v>
      </c>
      <c r="AF19" s="844">
        <v>16</v>
      </c>
      <c r="AG19" s="844">
        <v>14</v>
      </c>
      <c r="AH19" s="844">
        <v>11</v>
      </c>
      <c r="AI19" s="844">
        <v>7</v>
      </c>
      <c r="AJ19" s="844">
        <v>8</v>
      </c>
      <c r="AK19" s="844">
        <v>7</v>
      </c>
      <c r="AL19" s="844">
        <v>11</v>
      </c>
      <c r="AM19" s="844">
        <v>12</v>
      </c>
      <c r="AN19" s="844">
        <v>8</v>
      </c>
      <c r="AO19" s="842"/>
      <c r="AP19" s="846">
        <v>13.73</v>
      </c>
      <c r="AQ19" s="846">
        <v>14</v>
      </c>
      <c r="AR19" s="846">
        <v>10.53</v>
      </c>
      <c r="AS19" s="846">
        <v>5.58</v>
      </c>
      <c r="AT19" s="846">
        <v>-2.13</v>
      </c>
      <c r="AU19" s="849"/>
      <c r="AV19" s="844">
        <v>9</v>
      </c>
      <c r="AW19" s="844">
        <v>13</v>
      </c>
      <c r="AX19" s="844">
        <v>11</v>
      </c>
      <c r="AY19" s="844">
        <v>12</v>
      </c>
      <c r="AZ19" s="844">
        <v>9</v>
      </c>
      <c r="BA19" s="851"/>
      <c r="BB19" s="846">
        <v>14.6252335230669</v>
      </c>
      <c r="BC19" s="852">
        <v>0.961005880165544</v>
      </c>
      <c r="BD19" s="852">
        <v>4.9151693248746402E-2</v>
      </c>
      <c r="BE19" s="852">
        <v>-0.119154374339539</v>
      </c>
      <c r="BF19" s="842"/>
      <c r="BG19" s="846">
        <v>70.2239</v>
      </c>
      <c r="BH19" s="846">
        <v>20.964500000000001</v>
      </c>
      <c r="BI19" s="846">
        <v>7.92882</v>
      </c>
      <c r="BJ19" s="846">
        <v>0.88278000000000001</v>
      </c>
      <c r="BK19" s="842"/>
      <c r="BL19" s="855" t="s">
        <v>1100</v>
      </c>
      <c r="BM19" s="855" t="s">
        <v>4160</v>
      </c>
      <c r="BN19" s="855" t="s">
        <v>4161</v>
      </c>
      <c r="BO19" s="855" t="s">
        <v>1958</v>
      </c>
      <c r="BP19" s="855" t="s">
        <v>1012</v>
      </c>
      <c r="BQ19" s="842"/>
      <c r="BR19" s="856" t="s">
        <v>555</v>
      </c>
    </row>
    <row r="20" spans="1:70" s="107" customFormat="1" x14ac:dyDescent="0.25">
      <c r="A20" s="345" t="s">
        <v>4162</v>
      </c>
      <c r="B20" s="373"/>
      <c r="C20" s="719">
        <v>41926</v>
      </c>
      <c r="D20" s="373"/>
      <c r="E20" s="346">
        <v>4500.3500000000004</v>
      </c>
      <c r="F20" s="373"/>
      <c r="G20" s="347">
        <v>45.271799999999999</v>
      </c>
      <c r="H20" s="374"/>
      <c r="I20" s="348">
        <v>1.284</v>
      </c>
      <c r="J20" s="348">
        <v>-0.18940000000000001</v>
      </c>
      <c r="K20" s="348">
        <v>8.7185000000000006</v>
      </c>
      <c r="L20" s="348">
        <v>2.8311000000000002</v>
      </c>
      <c r="M20" s="348">
        <v>-1.0807</v>
      </c>
      <c r="N20" s="350">
        <v>8.8002000000000002</v>
      </c>
      <c r="O20" s="348">
        <v>7.851</v>
      </c>
      <c r="P20" s="348">
        <v>16.142199999999999</v>
      </c>
      <c r="Q20" s="348">
        <v>14.3361</v>
      </c>
      <c r="R20" s="348">
        <v>14.0267</v>
      </c>
      <c r="S20" s="348">
        <v>11.643800000000001</v>
      </c>
      <c r="T20" s="348">
        <v>-2.0413000000000001</v>
      </c>
      <c r="U20" s="348">
        <v>3.5186000000000002</v>
      </c>
      <c r="V20" s="348">
        <v>0.67</v>
      </c>
      <c r="W20" s="348">
        <v>11.643800000000001</v>
      </c>
      <c r="X20" s="348">
        <v>13.992000000000001</v>
      </c>
      <c r="Y20" s="374"/>
      <c r="Z20" s="346">
        <v>3</v>
      </c>
      <c r="AA20" s="346">
        <v>8</v>
      </c>
      <c r="AB20" s="346">
        <v>4</v>
      </c>
      <c r="AC20" s="346">
        <v>4</v>
      </c>
      <c r="AD20" s="346">
        <v>2</v>
      </c>
      <c r="AE20" s="346">
        <v>2</v>
      </c>
      <c r="AF20" s="346">
        <v>4</v>
      </c>
      <c r="AG20" s="346">
        <v>8</v>
      </c>
      <c r="AH20" s="346">
        <v>9</v>
      </c>
      <c r="AI20" s="346">
        <v>8</v>
      </c>
      <c r="AJ20" s="346">
        <v>3</v>
      </c>
      <c r="AK20" s="346">
        <v>4</v>
      </c>
      <c r="AL20" s="346">
        <v>2</v>
      </c>
      <c r="AM20" s="346">
        <v>1</v>
      </c>
      <c r="AN20" s="346">
        <v>3</v>
      </c>
      <c r="AO20" s="373"/>
      <c r="AP20" s="348">
        <v>13.74</v>
      </c>
      <c r="AQ20" s="348">
        <v>14.5</v>
      </c>
      <c r="AR20" s="348">
        <v>12.05</v>
      </c>
      <c r="AS20" s="348">
        <v>8.7799999999999994</v>
      </c>
      <c r="AT20" s="348">
        <v>4.2</v>
      </c>
      <c r="AU20" s="351"/>
      <c r="AV20" s="346">
        <v>8</v>
      </c>
      <c r="AW20" s="346">
        <v>10</v>
      </c>
      <c r="AX20" s="346">
        <v>7</v>
      </c>
      <c r="AY20" s="346">
        <v>5</v>
      </c>
      <c r="AZ20" s="346">
        <v>2</v>
      </c>
      <c r="BA20" s="362"/>
      <c r="BB20" s="348">
        <v>15.294450277186201</v>
      </c>
      <c r="BC20" s="375">
        <v>1.00483873323684</v>
      </c>
      <c r="BD20" s="375">
        <v>5.7004161319961499E-2</v>
      </c>
      <c r="BE20" s="375">
        <v>-4.3848613563655103E-3</v>
      </c>
      <c r="BF20" s="373"/>
      <c r="BG20" s="348">
        <v>64.221999999999994</v>
      </c>
      <c r="BH20" s="348">
        <v>15.648199999999999</v>
      </c>
      <c r="BI20" s="348">
        <v>18.175899999999999</v>
      </c>
      <c r="BJ20" s="348">
        <v>1.9539</v>
      </c>
      <c r="BK20" s="373"/>
      <c r="BL20" s="372" t="s">
        <v>1904</v>
      </c>
      <c r="BM20" s="372" t="s">
        <v>4163</v>
      </c>
      <c r="BN20" s="372" t="s">
        <v>4164</v>
      </c>
      <c r="BO20" s="372" t="s">
        <v>1067</v>
      </c>
      <c r="BP20" s="372" t="s">
        <v>4165</v>
      </c>
      <c r="BQ20" s="373"/>
      <c r="BR20" s="354" t="s">
        <v>555</v>
      </c>
    </row>
    <row r="21" spans="1:70" s="107" customFormat="1" x14ac:dyDescent="0.25">
      <c r="A21" s="345" t="s">
        <v>4166</v>
      </c>
      <c r="B21" s="373"/>
      <c r="C21" s="719">
        <v>42025</v>
      </c>
      <c r="D21" s="373"/>
      <c r="E21" s="346">
        <v>4595.96</v>
      </c>
      <c r="F21" s="373"/>
      <c r="G21" s="347">
        <v>53.634599999999999</v>
      </c>
      <c r="H21" s="374"/>
      <c r="I21" s="348">
        <v>1.3929</v>
      </c>
      <c r="J21" s="348">
        <v>1.7342</v>
      </c>
      <c r="K21" s="348">
        <v>13.847799999999999</v>
      </c>
      <c r="L21" s="348">
        <v>14.0502</v>
      </c>
      <c r="M21" s="348">
        <v>0.97219999999999995</v>
      </c>
      <c r="N21" s="350">
        <v>15.890599999999999</v>
      </c>
      <c r="O21" s="348">
        <v>10.289899999999999</v>
      </c>
      <c r="P21" s="348">
        <v>25.087399999999999</v>
      </c>
      <c r="Q21" s="348">
        <v>19.371400000000001</v>
      </c>
      <c r="R21" s="348">
        <v>17.0642</v>
      </c>
      <c r="S21" s="348">
        <v>17.063400000000001</v>
      </c>
      <c r="T21" s="348">
        <v>6.1364999999999998</v>
      </c>
      <c r="U21" s="348">
        <v>4.6513999999999998</v>
      </c>
      <c r="V21" s="348">
        <v>0.36320000000000002</v>
      </c>
      <c r="W21" s="348">
        <v>17.063400000000001</v>
      </c>
      <c r="X21" s="348">
        <v>16.069299999999998</v>
      </c>
      <c r="Y21" s="374"/>
      <c r="Z21" s="346">
        <v>1</v>
      </c>
      <c r="AA21" s="346">
        <v>1</v>
      </c>
      <c r="AB21" s="346">
        <v>1</v>
      </c>
      <c r="AC21" s="346">
        <v>1</v>
      </c>
      <c r="AD21" s="346">
        <v>1</v>
      </c>
      <c r="AE21" s="346">
        <v>1</v>
      </c>
      <c r="AF21" s="346">
        <v>1</v>
      </c>
      <c r="AG21" s="346">
        <v>1</v>
      </c>
      <c r="AH21" s="346">
        <v>1</v>
      </c>
      <c r="AI21" s="346">
        <v>1</v>
      </c>
      <c r="AJ21" s="346">
        <v>1</v>
      </c>
      <c r="AK21" s="346">
        <v>1</v>
      </c>
      <c r="AL21" s="346">
        <v>1</v>
      </c>
      <c r="AM21" s="346">
        <v>2</v>
      </c>
      <c r="AN21" s="346">
        <v>1</v>
      </c>
      <c r="AO21" s="373"/>
      <c r="AP21" s="348">
        <v>17.239999999999998</v>
      </c>
      <c r="AQ21" s="348">
        <v>19.79</v>
      </c>
      <c r="AR21" s="348">
        <v>18.72</v>
      </c>
      <c r="AS21" s="348">
        <v>14.92</v>
      </c>
      <c r="AT21" s="348">
        <v>13.39</v>
      </c>
      <c r="AU21" s="351"/>
      <c r="AV21" s="346">
        <v>1</v>
      </c>
      <c r="AW21" s="346">
        <v>1</v>
      </c>
      <c r="AX21" s="346">
        <v>1</v>
      </c>
      <c r="AY21" s="346">
        <v>1</v>
      </c>
      <c r="AZ21" s="346">
        <v>1</v>
      </c>
      <c r="BA21" s="362"/>
      <c r="BB21" s="348">
        <v>20.2425887704632</v>
      </c>
      <c r="BC21" s="375">
        <v>1.1266690332210201</v>
      </c>
      <c r="BD21" s="375">
        <v>7.7098208898876905E-2</v>
      </c>
      <c r="BE21" s="375">
        <v>0.57819759229621204</v>
      </c>
      <c r="BF21" s="373"/>
      <c r="BG21" s="348">
        <v>12.1029</v>
      </c>
      <c r="BH21" s="348">
        <v>50.330300000000001</v>
      </c>
      <c r="BI21" s="348">
        <v>36.852400000000003</v>
      </c>
      <c r="BJ21" s="348">
        <v>0.71440000000000003</v>
      </c>
      <c r="BK21" s="373"/>
      <c r="BL21" s="372" t="s">
        <v>4167</v>
      </c>
      <c r="BM21" s="372" t="s">
        <v>4168</v>
      </c>
      <c r="BN21" s="372" t="s">
        <v>4169</v>
      </c>
      <c r="BO21" s="372" t="s">
        <v>4170</v>
      </c>
      <c r="BP21" s="372" t="s">
        <v>4171</v>
      </c>
      <c r="BQ21" s="373"/>
      <c r="BR21" s="354" t="s">
        <v>555</v>
      </c>
    </row>
    <row r="22" spans="1:70" s="107" customFormat="1" x14ac:dyDescent="0.25">
      <c r="A22" s="345" t="s">
        <v>4172</v>
      </c>
      <c r="B22" s="373"/>
      <c r="C22" s="719">
        <v>38775</v>
      </c>
      <c r="D22" s="373"/>
      <c r="E22" s="346">
        <v>3941.65</v>
      </c>
      <c r="F22" s="373"/>
      <c r="G22" s="347">
        <v>134.7516</v>
      </c>
      <c r="H22" s="374"/>
      <c r="I22" s="348">
        <v>1.1857</v>
      </c>
      <c r="J22" s="348">
        <v>3.9399999999999998E-2</v>
      </c>
      <c r="K22" s="348">
        <v>9.7391000000000005</v>
      </c>
      <c r="L22" s="348">
        <v>4.5838000000000001</v>
      </c>
      <c r="M22" s="348">
        <v>-2.5661</v>
      </c>
      <c r="N22" s="350">
        <v>8.4235000000000007</v>
      </c>
      <c r="O22" s="348">
        <v>8.5327000000000002</v>
      </c>
      <c r="P22" s="348">
        <v>19.052299999999999</v>
      </c>
      <c r="Q22" s="348">
        <v>14.908799999999999</v>
      </c>
      <c r="R22" s="348">
        <v>13.7788</v>
      </c>
      <c r="S22" s="348">
        <v>12.2677</v>
      </c>
      <c r="T22" s="348">
        <v>-1.1525000000000001</v>
      </c>
      <c r="U22" s="348">
        <v>1.1883999999999999</v>
      </c>
      <c r="V22" s="348">
        <v>-1.4112</v>
      </c>
      <c r="W22" s="348">
        <v>12.2677</v>
      </c>
      <c r="X22" s="348">
        <v>13.759</v>
      </c>
      <c r="Y22" s="374"/>
      <c r="Z22" s="346">
        <v>5</v>
      </c>
      <c r="AA22" s="346">
        <v>3</v>
      </c>
      <c r="AB22" s="346">
        <v>2</v>
      </c>
      <c r="AC22" s="346">
        <v>2</v>
      </c>
      <c r="AD22" s="346">
        <v>4</v>
      </c>
      <c r="AE22" s="346">
        <v>3</v>
      </c>
      <c r="AF22" s="346">
        <v>2</v>
      </c>
      <c r="AG22" s="346">
        <v>3</v>
      </c>
      <c r="AH22" s="346">
        <v>7</v>
      </c>
      <c r="AI22" s="346">
        <v>10</v>
      </c>
      <c r="AJ22" s="346">
        <v>2</v>
      </c>
      <c r="AK22" s="346">
        <v>3</v>
      </c>
      <c r="AL22" s="346">
        <v>4</v>
      </c>
      <c r="AM22" s="346">
        <v>4</v>
      </c>
      <c r="AN22" s="346">
        <v>2</v>
      </c>
      <c r="AO22" s="373"/>
      <c r="AP22" s="348">
        <v>13.72</v>
      </c>
      <c r="AQ22" s="348">
        <v>15.51</v>
      </c>
      <c r="AR22" s="348">
        <v>13.78</v>
      </c>
      <c r="AS22" s="348">
        <v>10.19</v>
      </c>
      <c r="AT22" s="348">
        <v>2.96</v>
      </c>
      <c r="AU22" s="351"/>
      <c r="AV22" s="346">
        <v>10</v>
      </c>
      <c r="AW22" s="346">
        <v>6</v>
      </c>
      <c r="AX22" s="346">
        <v>3</v>
      </c>
      <c r="AY22" s="346">
        <v>2</v>
      </c>
      <c r="AZ22" s="346">
        <v>4</v>
      </c>
      <c r="BA22" s="362"/>
      <c r="BB22" s="348">
        <v>16.2005998632659</v>
      </c>
      <c r="BC22" s="375">
        <v>1.04885010076685</v>
      </c>
      <c r="BD22" s="375">
        <v>6.8020210644612097E-2</v>
      </c>
      <c r="BE22" s="375">
        <v>0.187357570029171</v>
      </c>
      <c r="BF22" s="373"/>
      <c r="BG22" s="348">
        <v>50.324199999999998</v>
      </c>
      <c r="BH22" s="348">
        <v>20.496300000000002</v>
      </c>
      <c r="BI22" s="348">
        <v>27.0611</v>
      </c>
      <c r="BJ22" s="348">
        <v>2.1183999999999998</v>
      </c>
      <c r="BK22" s="373"/>
      <c r="BL22" s="372" t="s">
        <v>4173</v>
      </c>
      <c r="BM22" s="372" t="s">
        <v>4174</v>
      </c>
      <c r="BN22" s="372" t="s">
        <v>4175</v>
      </c>
      <c r="BO22" s="372" t="s">
        <v>4176</v>
      </c>
      <c r="BP22" s="372" t="s">
        <v>4177</v>
      </c>
      <c r="BQ22" s="373"/>
      <c r="BR22" s="354" t="s">
        <v>555</v>
      </c>
    </row>
    <row r="23" spans="1:70" s="107" customFormat="1" x14ac:dyDescent="0.25">
      <c r="A23" s="345" t="s">
        <v>4178</v>
      </c>
      <c r="B23" s="373"/>
      <c r="C23" s="719">
        <v>36479</v>
      </c>
      <c r="D23" s="373"/>
      <c r="E23" s="346">
        <v>3431.79</v>
      </c>
      <c r="F23" s="373"/>
      <c r="G23" s="347">
        <v>196.9633</v>
      </c>
      <c r="H23" s="374"/>
      <c r="I23" s="348">
        <v>0.87009999999999998</v>
      </c>
      <c r="J23" s="348">
        <v>-0.93440000000000001</v>
      </c>
      <c r="K23" s="348">
        <v>6.8125999999999998</v>
      </c>
      <c r="L23" s="348">
        <v>-2.6732999999999998</v>
      </c>
      <c r="M23" s="348">
        <v>-6.8112000000000004</v>
      </c>
      <c r="N23" s="350">
        <v>0.99780000000000002</v>
      </c>
      <c r="O23" s="348">
        <v>3.8812000000000002</v>
      </c>
      <c r="P23" s="348">
        <v>12.6364</v>
      </c>
      <c r="Q23" s="348">
        <v>10.8398</v>
      </c>
      <c r="R23" s="348">
        <v>11.911799999999999</v>
      </c>
      <c r="S23" s="348">
        <v>9.3613</v>
      </c>
      <c r="T23" s="348">
        <v>-6.4728000000000003</v>
      </c>
      <c r="U23" s="348">
        <v>-2.5924</v>
      </c>
      <c r="V23" s="348">
        <v>-6.3933999999999997</v>
      </c>
      <c r="W23" s="348">
        <v>9.3613</v>
      </c>
      <c r="X23" s="348">
        <v>13.8474</v>
      </c>
      <c r="Y23" s="374"/>
      <c r="Z23" s="346">
        <v>13</v>
      </c>
      <c r="AA23" s="346">
        <v>15</v>
      </c>
      <c r="AB23" s="346">
        <v>14</v>
      </c>
      <c r="AC23" s="346">
        <v>15</v>
      </c>
      <c r="AD23" s="346">
        <v>14</v>
      </c>
      <c r="AE23" s="346">
        <v>14</v>
      </c>
      <c r="AF23" s="346">
        <v>14</v>
      </c>
      <c r="AG23" s="346">
        <v>16</v>
      </c>
      <c r="AH23" s="346">
        <v>14</v>
      </c>
      <c r="AI23" s="346">
        <v>14</v>
      </c>
      <c r="AJ23" s="346">
        <v>13</v>
      </c>
      <c r="AK23" s="346">
        <v>15</v>
      </c>
      <c r="AL23" s="346">
        <v>15</v>
      </c>
      <c r="AM23" s="346">
        <v>15</v>
      </c>
      <c r="AN23" s="346">
        <v>13</v>
      </c>
      <c r="AO23" s="373"/>
      <c r="AP23" s="348">
        <v>11.38</v>
      </c>
      <c r="AQ23" s="348">
        <v>11.31</v>
      </c>
      <c r="AR23" s="348">
        <v>7.59</v>
      </c>
      <c r="AS23" s="348">
        <v>3.58</v>
      </c>
      <c r="AT23" s="348">
        <v>-6.52</v>
      </c>
      <c r="AU23" s="351"/>
      <c r="AV23" s="346">
        <v>14</v>
      </c>
      <c r="AW23" s="346">
        <v>14</v>
      </c>
      <c r="AX23" s="346">
        <v>16</v>
      </c>
      <c r="AY23" s="346">
        <v>16</v>
      </c>
      <c r="AZ23" s="346">
        <v>14</v>
      </c>
      <c r="BA23" s="362"/>
      <c r="BB23" s="348">
        <v>13.854744574667899</v>
      </c>
      <c r="BC23" s="375">
        <v>0.90901444084973104</v>
      </c>
      <c r="BD23" s="375">
        <v>4.3029262812117698E-2</v>
      </c>
      <c r="BE23" s="375">
        <v>-0.19651272345097701</v>
      </c>
      <c r="BF23" s="373"/>
      <c r="BG23" s="348">
        <v>69.506200000000007</v>
      </c>
      <c r="BH23" s="348">
        <v>15.187900000000001</v>
      </c>
      <c r="BI23" s="348">
        <v>14.158300000000001</v>
      </c>
      <c r="BJ23" s="348">
        <v>1.1476</v>
      </c>
      <c r="BK23" s="373"/>
      <c r="BL23" s="372" t="s">
        <v>4179</v>
      </c>
      <c r="BM23" s="372" t="s">
        <v>4180</v>
      </c>
      <c r="BN23" s="372" t="s">
        <v>1375</v>
      </c>
      <c r="BO23" s="372" t="s">
        <v>685</v>
      </c>
      <c r="BP23" s="372" t="s">
        <v>4181</v>
      </c>
      <c r="BQ23" s="373"/>
      <c r="BR23" s="354" t="s">
        <v>555</v>
      </c>
    </row>
    <row r="24" spans="1:70" x14ac:dyDescent="0.25">
      <c r="A24" s="36" t="s">
        <v>93</v>
      </c>
      <c r="B24" s="43"/>
      <c r="C24" s="720"/>
      <c r="D24" s="43"/>
      <c r="E24" s="51"/>
      <c r="F24" s="43"/>
      <c r="G24" s="55"/>
      <c r="H24" s="66"/>
      <c r="I24" s="59">
        <v>1.0337000000000001</v>
      </c>
      <c r="J24" s="59">
        <v>-0.27010000000000001</v>
      </c>
      <c r="K24" s="59">
        <v>8.0808999999999997</v>
      </c>
      <c r="L24" s="59">
        <v>0.82589999999999997</v>
      </c>
      <c r="M24" s="59">
        <v>-4.101</v>
      </c>
      <c r="N24" s="70">
        <v>4.9793000000000003</v>
      </c>
      <c r="O24" s="59">
        <v>6.2022000000000004</v>
      </c>
      <c r="P24" s="59">
        <v>16.805199999999999</v>
      </c>
      <c r="Q24" s="59">
        <v>14.3812</v>
      </c>
      <c r="R24" s="59">
        <v>13.857100000000001</v>
      </c>
      <c r="S24" s="59">
        <v>10.7073</v>
      </c>
      <c r="T24" s="59">
        <v>-3.5213000000000001</v>
      </c>
      <c r="U24" s="59">
        <v>0.1016</v>
      </c>
      <c r="V24" s="59">
        <v>-2.7469000000000001</v>
      </c>
      <c r="W24" s="59">
        <v>10.7073</v>
      </c>
      <c r="X24" s="59">
        <v>15.7134</v>
      </c>
      <c r="Y24" s="66"/>
      <c r="Z24" s="51">
        <v>16</v>
      </c>
      <c r="AA24" s="51">
        <v>16</v>
      </c>
      <c r="AB24" s="51">
        <v>16</v>
      </c>
      <c r="AC24" s="51">
        <v>16</v>
      </c>
      <c r="AD24" s="51">
        <v>16</v>
      </c>
      <c r="AE24" s="51">
        <v>16</v>
      </c>
      <c r="AF24" s="51">
        <v>16</v>
      </c>
      <c r="AG24" s="51">
        <v>16</v>
      </c>
      <c r="AH24" s="51">
        <v>16</v>
      </c>
      <c r="AI24" s="51">
        <v>16</v>
      </c>
      <c r="AJ24" s="51">
        <v>16</v>
      </c>
      <c r="AK24" s="51">
        <v>16</v>
      </c>
      <c r="AL24" s="51">
        <v>16</v>
      </c>
      <c r="AM24" s="51">
        <v>16</v>
      </c>
      <c r="AN24" s="51">
        <v>16</v>
      </c>
      <c r="AO24" s="43"/>
      <c r="AP24" s="59">
        <v>13.774374999999999</v>
      </c>
      <c r="AQ24" s="59">
        <v>14.770625000000001</v>
      </c>
      <c r="AR24" s="59">
        <v>11.911250000000001</v>
      </c>
      <c r="AS24" s="59">
        <v>7.711875</v>
      </c>
      <c r="AT24" s="59">
        <v>-0.89187499999999997</v>
      </c>
      <c r="AU24" s="78"/>
      <c r="AV24" s="51">
        <v>16</v>
      </c>
      <c r="AW24" s="51">
        <v>16</v>
      </c>
      <c r="AX24" s="51">
        <v>16</v>
      </c>
      <c r="AY24" s="51">
        <v>16</v>
      </c>
      <c r="AZ24" s="51">
        <v>16</v>
      </c>
      <c r="BA24" s="258"/>
      <c r="BB24" s="59"/>
      <c r="BC24" s="276"/>
      <c r="BD24" s="276"/>
      <c r="BE24" s="27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1.3929</v>
      </c>
      <c r="J25" s="60">
        <v>1.7342</v>
      </c>
      <c r="K25" s="60">
        <v>13.847799999999999</v>
      </c>
      <c r="L25" s="60">
        <v>14.0502</v>
      </c>
      <c r="M25" s="60">
        <v>0.97219999999999995</v>
      </c>
      <c r="N25" s="71">
        <v>15.890599999999999</v>
      </c>
      <c r="O25" s="60">
        <v>10.289899999999999</v>
      </c>
      <c r="P25" s="60">
        <v>25.087399999999999</v>
      </c>
      <c r="Q25" s="60">
        <v>19.371400000000001</v>
      </c>
      <c r="R25" s="60">
        <v>17.0642</v>
      </c>
      <c r="S25" s="60">
        <v>17.063400000000001</v>
      </c>
      <c r="T25" s="60">
        <v>6.1364999999999998</v>
      </c>
      <c r="U25" s="60">
        <v>4.6513999999999998</v>
      </c>
      <c r="V25" s="60">
        <v>0.67</v>
      </c>
      <c r="W25" s="60">
        <v>17.063400000000001</v>
      </c>
      <c r="X25" s="60">
        <v>22.3569</v>
      </c>
      <c r="Y25" s="67"/>
      <c r="Z25" s="52"/>
      <c r="AA25" s="52"/>
      <c r="AB25" s="52"/>
      <c r="AC25" s="52"/>
      <c r="AD25" s="52"/>
      <c r="AE25" s="52"/>
      <c r="AF25" s="52"/>
      <c r="AG25" s="52"/>
      <c r="AH25" s="52"/>
      <c r="AI25" s="52"/>
      <c r="AJ25" s="52"/>
      <c r="AK25" s="52"/>
      <c r="AL25" s="52"/>
      <c r="AM25" s="52"/>
      <c r="AN25" s="52"/>
      <c r="AO25" s="44"/>
      <c r="AP25" s="60">
        <v>17.239999999999998</v>
      </c>
      <c r="AQ25" s="60">
        <v>19.79</v>
      </c>
      <c r="AR25" s="60">
        <v>18.72</v>
      </c>
      <c r="AS25" s="60">
        <v>14.92</v>
      </c>
      <c r="AT25" s="60">
        <v>13.39</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0.68989999999999996</v>
      </c>
      <c r="J26" s="60">
        <v>-1.7645</v>
      </c>
      <c r="K26" s="60">
        <v>5.25</v>
      </c>
      <c r="L26" s="60">
        <v>-4.71</v>
      </c>
      <c r="M26" s="60">
        <v>-8.1524999999999999</v>
      </c>
      <c r="N26" s="71">
        <v>-0.16600000000000001</v>
      </c>
      <c r="O26" s="60">
        <v>3.1739999999999999</v>
      </c>
      <c r="P26" s="60">
        <v>12.6364</v>
      </c>
      <c r="Q26" s="60">
        <v>8.9026999999999994</v>
      </c>
      <c r="R26" s="60">
        <v>10.8269</v>
      </c>
      <c r="S26" s="60">
        <v>7.649</v>
      </c>
      <c r="T26" s="60">
        <v>-7.5267999999999997</v>
      </c>
      <c r="U26" s="60">
        <v>-4.3007</v>
      </c>
      <c r="V26" s="60">
        <v>-6.4306999999999999</v>
      </c>
      <c r="W26" s="60">
        <v>7.649</v>
      </c>
      <c r="X26" s="60">
        <v>10.41</v>
      </c>
      <c r="Y26" s="67"/>
      <c r="Z26" s="52"/>
      <c r="AA26" s="52"/>
      <c r="AB26" s="52"/>
      <c r="AC26" s="52"/>
      <c r="AD26" s="52"/>
      <c r="AE26" s="52"/>
      <c r="AF26" s="52"/>
      <c r="AG26" s="52"/>
      <c r="AH26" s="52"/>
      <c r="AI26" s="52"/>
      <c r="AJ26" s="52"/>
      <c r="AK26" s="52"/>
      <c r="AL26" s="52"/>
      <c r="AM26" s="52"/>
      <c r="AN26" s="52"/>
      <c r="AO26" s="44"/>
      <c r="AP26" s="60">
        <v>10.1</v>
      </c>
      <c r="AQ26" s="60">
        <v>10.02</v>
      </c>
      <c r="AR26" s="60">
        <v>7.59</v>
      </c>
      <c r="AS26" s="60">
        <v>3.58</v>
      </c>
      <c r="AT26" s="60">
        <v>-8.59</v>
      </c>
      <c r="AU26" s="79"/>
      <c r="AV26" s="52"/>
      <c r="AW26" s="52"/>
      <c r="AX26" s="52"/>
      <c r="AY26" s="52"/>
      <c r="AZ26" s="52"/>
      <c r="BA26" s="259"/>
      <c r="BB26" s="60"/>
      <c r="BC26" s="277"/>
      <c r="BD26" s="277"/>
      <c r="BE26" s="277"/>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1.0624499999999999</v>
      </c>
      <c r="J27" s="61">
        <v>-0.20805000000000001</v>
      </c>
      <c r="K27" s="61">
        <v>7.7616500000000004</v>
      </c>
      <c r="L27" s="61">
        <v>-0.15029999999999999</v>
      </c>
      <c r="M27" s="61">
        <v>-4.1101999999999999</v>
      </c>
      <c r="N27" s="72">
        <v>4.0522</v>
      </c>
      <c r="O27" s="61">
        <v>6.3946500000000004</v>
      </c>
      <c r="P27" s="61">
        <v>15.992599999999999</v>
      </c>
      <c r="Q27" s="61">
        <v>14.3714</v>
      </c>
      <c r="R27" s="61">
        <v>13.970800000000001</v>
      </c>
      <c r="S27" s="61">
        <v>10.402799999999999</v>
      </c>
      <c r="T27" s="61">
        <v>-4.2996999999999996</v>
      </c>
      <c r="U27" s="61">
        <v>0.36109999999999998</v>
      </c>
      <c r="V27" s="61">
        <v>-2.2837999999999998</v>
      </c>
      <c r="W27" s="61">
        <v>10.402799999999999</v>
      </c>
      <c r="X27" s="61">
        <v>15.2989</v>
      </c>
      <c r="Y27" s="68"/>
      <c r="Z27" s="53"/>
      <c r="AA27" s="53"/>
      <c r="AB27" s="53"/>
      <c r="AC27" s="53"/>
      <c r="AD27" s="53"/>
      <c r="AE27" s="53"/>
      <c r="AF27" s="53"/>
      <c r="AG27" s="53"/>
      <c r="AH27" s="53"/>
      <c r="AI27" s="53"/>
      <c r="AJ27" s="53"/>
      <c r="AK27" s="53"/>
      <c r="AL27" s="53"/>
      <c r="AM27" s="53"/>
      <c r="AN27" s="53"/>
      <c r="AO27" s="45"/>
      <c r="AP27" s="61">
        <v>13.74</v>
      </c>
      <c r="AQ27" s="61">
        <v>14.84</v>
      </c>
      <c r="AR27" s="61">
        <v>11.28</v>
      </c>
      <c r="AS27" s="61">
        <v>7.5</v>
      </c>
      <c r="AT27" s="61">
        <v>-1.98</v>
      </c>
      <c r="AU27" s="80"/>
      <c r="AV27" s="53"/>
      <c r="AW27" s="53"/>
      <c r="AX27" s="53"/>
      <c r="AY27" s="53"/>
      <c r="AZ27" s="53"/>
      <c r="BA27" s="262"/>
      <c r="BB27" s="61"/>
      <c r="BC27" s="279"/>
      <c r="BD27" s="279"/>
      <c r="BE27" s="279"/>
      <c r="BF27" s="45"/>
      <c r="BG27" s="61"/>
      <c r="BH27" s="61"/>
      <c r="BI27" s="61"/>
      <c r="BJ27" s="61"/>
      <c r="BK27" s="45"/>
      <c r="BL27" s="86"/>
      <c r="BM27" s="86"/>
      <c r="BN27" s="86"/>
      <c r="BO27" s="86"/>
      <c r="BP27" s="86"/>
      <c r="BQ27" s="45"/>
      <c r="BR27" s="90"/>
    </row>
    <row r="28" spans="1:70" ht="14.5" x14ac:dyDescent="0.25">
      <c r="A28" s="39" t="s">
        <v>157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45"/>
      <c r="BD28" s="245"/>
      <c r="BE28" s="245"/>
      <c r="BF28" s="46"/>
      <c r="BG28" s="62"/>
      <c r="BH28" s="62"/>
      <c r="BI28" s="62"/>
      <c r="BJ28" s="62"/>
      <c r="BK28" s="46"/>
      <c r="BL28" s="87"/>
      <c r="BM28" s="87"/>
      <c r="BN28" s="87"/>
      <c r="BO28" s="87"/>
      <c r="BP28" s="87"/>
      <c r="BQ28" s="46"/>
      <c r="BR28" s="91"/>
    </row>
    <row r="29" spans="1:70" s="425" customFormat="1" x14ac:dyDescent="0.25">
      <c r="A29" s="328" t="s">
        <v>4182</v>
      </c>
      <c r="B29" s="365"/>
      <c r="C29" s="717">
        <v>41275</v>
      </c>
      <c r="D29" s="365"/>
      <c r="E29" s="329">
        <v>31872.3</v>
      </c>
      <c r="F29" s="365"/>
      <c r="G29" s="330">
        <v>106.0528</v>
      </c>
      <c r="H29" s="366"/>
      <c r="I29" s="331">
        <v>0.91349999999999998</v>
      </c>
      <c r="J29" s="331">
        <v>-0.14449999999999999</v>
      </c>
      <c r="K29" s="331">
        <v>7.4781000000000004</v>
      </c>
      <c r="L29" s="331">
        <v>0.1018</v>
      </c>
      <c r="M29" s="331">
        <v>-5.5381</v>
      </c>
      <c r="N29" s="333">
        <v>1.8898999999999999</v>
      </c>
      <c r="O29" s="331">
        <v>5.3615000000000004</v>
      </c>
      <c r="P29" s="331">
        <v>14.386799999999999</v>
      </c>
      <c r="Q29" s="331">
        <v>9.7482000000000006</v>
      </c>
      <c r="R29" s="331">
        <v>13.004899999999999</v>
      </c>
      <c r="S29" s="331">
        <v>10.155799999999999</v>
      </c>
      <c r="T29" s="331">
        <v>-3.7999000000000001</v>
      </c>
      <c r="U29" s="331">
        <v>-1.1747000000000001</v>
      </c>
      <c r="V29" s="331">
        <v>-4.1845999999999997</v>
      </c>
      <c r="W29" s="331">
        <v>10.155799999999999</v>
      </c>
      <c r="X29" s="331">
        <v>15.8584</v>
      </c>
      <c r="Y29" s="366"/>
      <c r="Z29" s="329">
        <v>12</v>
      </c>
      <c r="AA29" s="329">
        <v>5</v>
      </c>
      <c r="AB29" s="329">
        <v>10</v>
      </c>
      <c r="AC29" s="329">
        <v>8</v>
      </c>
      <c r="AD29" s="329">
        <v>13</v>
      </c>
      <c r="AE29" s="329">
        <v>14</v>
      </c>
      <c r="AF29" s="329">
        <v>12</v>
      </c>
      <c r="AG29" s="329">
        <v>15</v>
      </c>
      <c r="AH29" s="329">
        <v>16</v>
      </c>
      <c r="AI29" s="329">
        <v>13</v>
      </c>
      <c r="AJ29" s="329">
        <v>10</v>
      </c>
      <c r="AK29" s="329">
        <v>8</v>
      </c>
      <c r="AL29" s="329">
        <v>13</v>
      </c>
      <c r="AM29" s="329">
        <v>13</v>
      </c>
      <c r="AN29" s="329">
        <v>10</v>
      </c>
      <c r="AO29" s="365"/>
      <c r="AP29" s="331">
        <v>11.71</v>
      </c>
      <c r="AQ29" s="331">
        <v>10.89</v>
      </c>
      <c r="AR29" s="331">
        <v>8.64</v>
      </c>
      <c r="AS29" s="331">
        <v>6.13</v>
      </c>
      <c r="AT29" s="331">
        <v>-3.39</v>
      </c>
      <c r="AU29" s="334"/>
      <c r="AV29" s="329">
        <v>15</v>
      </c>
      <c r="AW29" s="329">
        <v>16</v>
      </c>
      <c r="AX29" s="329">
        <v>16</v>
      </c>
      <c r="AY29" s="329">
        <v>15</v>
      </c>
      <c r="AZ29" s="329">
        <v>13</v>
      </c>
      <c r="BA29" s="360"/>
      <c r="BB29" s="331">
        <v>14.171510310400899</v>
      </c>
      <c r="BC29" s="367">
        <v>0.90158660104177302</v>
      </c>
      <c r="BD29" s="367">
        <v>5.6180715678003298E-2</v>
      </c>
      <c r="BE29" s="367">
        <v>9.9705934353544502E-3</v>
      </c>
      <c r="BF29" s="365"/>
      <c r="BG29" s="331">
        <v>74.865300000000005</v>
      </c>
      <c r="BH29" s="331">
        <v>15.642300000000001</v>
      </c>
      <c r="BI29" s="331">
        <v>5.0682900000000002</v>
      </c>
      <c r="BJ29" s="331">
        <v>4.4241099999999998</v>
      </c>
      <c r="BK29" s="365"/>
      <c r="BL29" s="364" t="s">
        <v>4104</v>
      </c>
      <c r="BM29" s="364" t="s">
        <v>4105</v>
      </c>
      <c r="BN29" s="364" t="s">
        <v>4106</v>
      </c>
      <c r="BO29" s="364" t="s">
        <v>4107</v>
      </c>
      <c r="BP29" s="364" t="s">
        <v>4108</v>
      </c>
      <c r="BQ29" s="365"/>
      <c r="BR29" s="335" t="s">
        <v>555</v>
      </c>
    </row>
    <row r="30" spans="1:70" s="428" customFormat="1" x14ac:dyDescent="0.25">
      <c r="A30" s="345" t="s">
        <v>4183</v>
      </c>
      <c r="B30" s="373"/>
      <c r="C30" s="719">
        <v>41275</v>
      </c>
      <c r="D30" s="373"/>
      <c r="E30" s="346">
        <v>31023.4</v>
      </c>
      <c r="F30" s="373"/>
      <c r="G30" s="347">
        <v>467.81799999999998</v>
      </c>
      <c r="H30" s="374"/>
      <c r="I30" s="348">
        <v>1.0585</v>
      </c>
      <c r="J30" s="348">
        <v>-0.2145</v>
      </c>
      <c r="K30" s="348">
        <v>7.6981000000000002</v>
      </c>
      <c r="L30" s="348">
        <v>-0.98099999999999998</v>
      </c>
      <c r="M30" s="348">
        <v>-3.6366999999999998</v>
      </c>
      <c r="N30" s="350">
        <v>4.6148999999999996</v>
      </c>
      <c r="O30" s="348">
        <v>6.2210999999999999</v>
      </c>
      <c r="P30" s="348">
        <v>22.135200000000001</v>
      </c>
      <c r="Q30" s="348">
        <v>19.337299999999999</v>
      </c>
      <c r="R30" s="348">
        <v>15.5039</v>
      </c>
      <c r="S30" s="348">
        <v>10.1172</v>
      </c>
      <c r="T30" s="348">
        <v>-4.9470999999999998</v>
      </c>
      <c r="U30" s="348">
        <v>0.94199999999999995</v>
      </c>
      <c r="V30" s="348">
        <v>-2.4314</v>
      </c>
      <c r="W30" s="348">
        <v>10.1172</v>
      </c>
      <c r="X30" s="348">
        <v>15.6282</v>
      </c>
      <c r="Y30" s="374"/>
      <c r="Z30" s="346">
        <v>9</v>
      </c>
      <c r="AA30" s="346">
        <v>9</v>
      </c>
      <c r="AB30" s="346">
        <v>9</v>
      </c>
      <c r="AC30" s="346">
        <v>12</v>
      </c>
      <c r="AD30" s="346">
        <v>8</v>
      </c>
      <c r="AE30" s="346">
        <v>10</v>
      </c>
      <c r="AF30" s="346">
        <v>11</v>
      </c>
      <c r="AG30" s="346">
        <v>2</v>
      </c>
      <c r="AH30" s="346">
        <v>2</v>
      </c>
      <c r="AI30" s="346">
        <v>7</v>
      </c>
      <c r="AJ30" s="346">
        <v>11</v>
      </c>
      <c r="AK30" s="346">
        <v>11</v>
      </c>
      <c r="AL30" s="346">
        <v>8</v>
      </c>
      <c r="AM30" s="346">
        <v>10</v>
      </c>
      <c r="AN30" s="346">
        <v>11</v>
      </c>
      <c r="AO30" s="373"/>
      <c r="AP30" s="348">
        <v>17.04</v>
      </c>
      <c r="AQ30" s="348">
        <v>19.34</v>
      </c>
      <c r="AR30" s="348">
        <v>16.57</v>
      </c>
      <c r="AS30" s="348">
        <v>9.66</v>
      </c>
      <c r="AT30" s="348">
        <v>-1.57</v>
      </c>
      <c r="AU30" s="351"/>
      <c r="AV30" s="346">
        <v>2</v>
      </c>
      <c r="AW30" s="346">
        <v>2</v>
      </c>
      <c r="AX30" s="346">
        <v>2</v>
      </c>
      <c r="AY30" s="346">
        <v>5</v>
      </c>
      <c r="AZ30" s="346">
        <v>10</v>
      </c>
      <c r="BA30" s="362"/>
      <c r="BB30" s="348">
        <v>14.720939873958899</v>
      </c>
      <c r="BC30" s="375">
        <v>0.96252799609268003</v>
      </c>
      <c r="BD30" s="375">
        <v>8.7627207778342098E-2</v>
      </c>
      <c r="BE30" s="375">
        <v>0.47476494765349497</v>
      </c>
      <c r="BF30" s="373"/>
      <c r="BG30" s="348">
        <v>62.373600000000003</v>
      </c>
      <c r="BH30" s="348">
        <v>19.966899999999999</v>
      </c>
      <c r="BI30" s="348">
        <v>14.771599999999999</v>
      </c>
      <c r="BJ30" s="348">
        <v>2.8879000000000001</v>
      </c>
      <c r="BK30" s="373"/>
      <c r="BL30" s="372" t="s">
        <v>4110</v>
      </c>
      <c r="BM30" s="372" t="s">
        <v>4111</v>
      </c>
      <c r="BN30" s="372" t="s">
        <v>4112</v>
      </c>
      <c r="BO30" s="372" t="s">
        <v>931</v>
      </c>
      <c r="BP30" s="372" t="s">
        <v>820</v>
      </c>
      <c r="BQ30" s="373"/>
      <c r="BR30" s="354" t="s">
        <v>555</v>
      </c>
    </row>
    <row r="31" spans="1:70" s="428" customFormat="1" x14ac:dyDescent="0.25">
      <c r="A31" s="345" t="s">
        <v>4184</v>
      </c>
      <c r="B31" s="373"/>
      <c r="C31" s="719">
        <v>42366</v>
      </c>
      <c r="D31" s="373"/>
      <c r="E31" s="346">
        <v>25111.599999999999</v>
      </c>
      <c r="F31" s="373"/>
      <c r="G31" s="347">
        <v>55.177999999999997</v>
      </c>
      <c r="H31" s="374"/>
      <c r="I31" s="348">
        <v>1.3184</v>
      </c>
      <c r="J31" s="348">
        <v>-0.46899999999999997</v>
      </c>
      <c r="K31" s="348">
        <v>8.2750000000000004</v>
      </c>
      <c r="L31" s="348">
        <v>-0.46179999999999999</v>
      </c>
      <c r="M31" s="348">
        <v>-4.7587999999999999</v>
      </c>
      <c r="N31" s="350">
        <v>7.4646999999999997</v>
      </c>
      <c r="O31" s="348">
        <v>7.8444000000000003</v>
      </c>
      <c r="P31" s="348">
        <v>16.979299999999999</v>
      </c>
      <c r="Q31" s="348">
        <v>14.8461</v>
      </c>
      <c r="R31" s="348">
        <v>18.367899999999999</v>
      </c>
      <c r="S31" s="348">
        <v>11.178699999999999</v>
      </c>
      <c r="T31" s="348">
        <v>-5.0896999999999997</v>
      </c>
      <c r="U31" s="348">
        <v>0.50819999999999999</v>
      </c>
      <c r="V31" s="348">
        <v>-1.371</v>
      </c>
      <c r="W31" s="348">
        <v>11.178699999999999</v>
      </c>
      <c r="X31" s="348">
        <v>17.9664</v>
      </c>
      <c r="Y31" s="374"/>
      <c r="Z31" s="346">
        <v>2</v>
      </c>
      <c r="AA31" s="346">
        <v>12</v>
      </c>
      <c r="AB31" s="346">
        <v>7</v>
      </c>
      <c r="AC31" s="346">
        <v>11</v>
      </c>
      <c r="AD31" s="346">
        <v>11</v>
      </c>
      <c r="AE31" s="346">
        <v>6</v>
      </c>
      <c r="AF31" s="346">
        <v>6</v>
      </c>
      <c r="AG31" s="346">
        <v>9</v>
      </c>
      <c r="AH31" s="346">
        <v>11</v>
      </c>
      <c r="AI31" s="346">
        <v>2</v>
      </c>
      <c r="AJ31" s="346">
        <v>5</v>
      </c>
      <c r="AK31" s="346">
        <v>12</v>
      </c>
      <c r="AL31" s="346">
        <v>10</v>
      </c>
      <c r="AM31" s="346">
        <v>8</v>
      </c>
      <c r="AN31" s="346">
        <v>5</v>
      </c>
      <c r="AO31" s="373"/>
      <c r="AP31" s="348">
        <v>16.5</v>
      </c>
      <c r="AQ31" s="348">
        <v>16.12</v>
      </c>
      <c r="AR31" s="348">
        <v>12.44</v>
      </c>
      <c r="AS31" s="348">
        <v>8.85</v>
      </c>
      <c r="AT31" s="348">
        <v>-0.88</v>
      </c>
      <c r="AU31" s="351"/>
      <c r="AV31" s="346">
        <v>3</v>
      </c>
      <c r="AW31" s="346">
        <v>8</v>
      </c>
      <c r="AX31" s="346">
        <v>8</v>
      </c>
      <c r="AY31" s="346">
        <v>7</v>
      </c>
      <c r="AZ31" s="346">
        <v>8</v>
      </c>
      <c r="BA31" s="362"/>
      <c r="BB31" s="348">
        <v>14.735278360959301</v>
      </c>
      <c r="BC31" s="375">
        <v>0.98840610820415398</v>
      </c>
      <c r="BD31" s="375">
        <v>6.3749284928665106E-2</v>
      </c>
      <c r="BE31" s="375">
        <v>7.74607447808979E-2</v>
      </c>
      <c r="BF31" s="373"/>
      <c r="BG31" s="348">
        <v>57.826599999999999</v>
      </c>
      <c r="BH31" s="348">
        <v>19.701499999999999</v>
      </c>
      <c r="BI31" s="348">
        <v>21.4238</v>
      </c>
      <c r="BJ31" s="348">
        <v>1.0481</v>
      </c>
      <c r="BK31" s="373"/>
      <c r="BL31" s="372" t="s">
        <v>4114</v>
      </c>
      <c r="BM31" s="372" t="s">
        <v>4115</v>
      </c>
      <c r="BN31" s="372" t="s">
        <v>4116</v>
      </c>
      <c r="BO31" s="372" t="s">
        <v>1631</v>
      </c>
      <c r="BP31" s="372" t="s">
        <v>4117</v>
      </c>
      <c r="BQ31" s="373"/>
      <c r="BR31" s="354" t="s">
        <v>555</v>
      </c>
    </row>
    <row r="32" spans="1:70" s="428" customFormat="1" x14ac:dyDescent="0.25">
      <c r="A32" s="345" t="s">
        <v>4185</v>
      </c>
      <c r="B32" s="373"/>
      <c r="C32" s="719">
        <v>41275</v>
      </c>
      <c r="D32" s="373"/>
      <c r="E32" s="346">
        <v>16441.099999999999</v>
      </c>
      <c r="F32" s="373"/>
      <c r="G32" s="347">
        <v>153.608</v>
      </c>
      <c r="H32" s="374"/>
      <c r="I32" s="348">
        <v>0.70740000000000003</v>
      </c>
      <c r="J32" s="348">
        <v>-0.23580000000000001</v>
      </c>
      <c r="K32" s="348">
        <v>7.3746</v>
      </c>
      <c r="L32" s="348">
        <v>-1.8159000000000001</v>
      </c>
      <c r="M32" s="348">
        <v>-3.1743999999999999</v>
      </c>
      <c r="N32" s="350">
        <v>3.3500999999999999</v>
      </c>
      <c r="O32" s="348">
        <v>8.9987999999999992</v>
      </c>
      <c r="P32" s="348">
        <v>19.7225</v>
      </c>
      <c r="Q32" s="348">
        <v>16.823899999999998</v>
      </c>
      <c r="R32" s="348">
        <v>16.635899999999999</v>
      </c>
      <c r="S32" s="348">
        <v>10.1899</v>
      </c>
      <c r="T32" s="348">
        <v>-5.1087999999999996</v>
      </c>
      <c r="U32" s="348">
        <v>0.69620000000000004</v>
      </c>
      <c r="V32" s="348">
        <v>-2.5491000000000001</v>
      </c>
      <c r="W32" s="348">
        <v>10.1899</v>
      </c>
      <c r="X32" s="348">
        <v>16.928000000000001</v>
      </c>
      <c r="Y32" s="374"/>
      <c r="Z32" s="346">
        <v>15</v>
      </c>
      <c r="AA32" s="346">
        <v>11</v>
      </c>
      <c r="AB32" s="346">
        <v>11</v>
      </c>
      <c r="AC32" s="346">
        <v>14</v>
      </c>
      <c r="AD32" s="346">
        <v>6</v>
      </c>
      <c r="AE32" s="346">
        <v>12</v>
      </c>
      <c r="AF32" s="346">
        <v>4</v>
      </c>
      <c r="AG32" s="346">
        <v>4</v>
      </c>
      <c r="AH32" s="346">
        <v>4</v>
      </c>
      <c r="AI32" s="346">
        <v>3</v>
      </c>
      <c r="AJ32" s="346">
        <v>9</v>
      </c>
      <c r="AK32" s="346">
        <v>13</v>
      </c>
      <c r="AL32" s="346">
        <v>9</v>
      </c>
      <c r="AM32" s="346">
        <v>11</v>
      </c>
      <c r="AN32" s="346">
        <v>9</v>
      </c>
      <c r="AO32" s="373"/>
      <c r="AP32" s="348">
        <v>16.48</v>
      </c>
      <c r="AQ32" s="348">
        <v>17.399999999999999</v>
      </c>
      <c r="AR32" s="348">
        <v>14.13</v>
      </c>
      <c r="AS32" s="348">
        <v>9.61</v>
      </c>
      <c r="AT32" s="348">
        <v>-1.76</v>
      </c>
      <c r="AU32" s="351"/>
      <c r="AV32" s="346">
        <v>4</v>
      </c>
      <c r="AW32" s="346">
        <v>4</v>
      </c>
      <c r="AX32" s="346">
        <v>5</v>
      </c>
      <c r="AY32" s="346">
        <v>6</v>
      </c>
      <c r="AZ32" s="346">
        <v>11</v>
      </c>
      <c r="BA32" s="362"/>
      <c r="BB32" s="348">
        <v>14.871139391641</v>
      </c>
      <c r="BC32" s="375">
        <v>0.98259464113589601</v>
      </c>
      <c r="BD32" s="375">
        <v>7.4818353269230795E-2</v>
      </c>
      <c r="BE32" s="375">
        <v>0.25579911985870202</v>
      </c>
      <c r="BF32" s="373"/>
      <c r="BG32" s="348">
        <v>68.201700000000002</v>
      </c>
      <c r="BH32" s="348">
        <v>17.5562</v>
      </c>
      <c r="BI32" s="348">
        <v>13.5358</v>
      </c>
      <c r="BJ32" s="348">
        <v>0.70630000000000004</v>
      </c>
      <c r="BK32" s="373"/>
      <c r="BL32" s="372" t="s">
        <v>4119</v>
      </c>
      <c r="BM32" s="372" t="s">
        <v>4120</v>
      </c>
      <c r="BN32" s="372" t="s">
        <v>4121</v>
      </c>
      <c r="BO32" s="372" t="s">
        <v>1097</v>
      </c>
      <c r="BP32" s="372" t="s">
        <v>4122</v>
      </c>
      <c r="BQ32" s="373"/>
      <c r="BR32" s="354" t="s">
        <v>555</v>
      </c>
    </row>
    <row r="33" spans="1:70" s="428" customFormat="1" x14ac:dyDescent="0.25">
      <c r="A33" s="345" t="s">
        <v>4186</v>
      </c>
      <c r="B33" s="373"/>
      <c r="C33" s="719">
        <v>41275</v>
      </c>
      <c r="D33" s="373"/>
      <c r="E33" s="346">
        <v>15612.2</v>
      </c>
      <c r="F33" s="373"/>
      <c r="G33" s="347">
        <v>1463.413</v>
      </c>
      <c r="H33" s="374"/>
      <c r="I33" s="348">
        <v>0.74160000000000004</v>
      </c>
      <c r="J33" s="348">
        <v>-1.7536</v>
      </c>
      <c r="K33" s="348">
        <v>5.3018999999999998</v>
      </c>
      <c r="L33" s="348">
        <v>-4.5679999999999996</v>
      </c>
      <c r="M33" s="348">
        <v>-7.8718000000000004</v>
      </c>
      <c r="N33" s="350">
        <v>0.62490000000000001</v>
      </c>
      <c r="O33" s="348">
        <v>6.8846999999999996</v>
      </c>
      <c r="P33" s="348">
        <v>18.7486</v>
      </c>
      <c r="Q33" s="348">
        <v>18.954999999999998</v>
      </c>
      <c r="R33" s="348">
        <v>14.6357</v>
      </c>
      <c r="S33" s="348">
        <v>7.6951000000000001</v>
      </c>
      <c r="T33" s="348">
        <v>-7.3465999999999996</v>
      </c>
      <c r="U33" s="348">
        <v>-3.9641000000000002</v>
      </c>
      <c r="V33" s="348">
        <v>-4.8872999999999998</v>
      </c>
      <c r="W33" s="348">
        <v>7.6951000000000001</v>
      </c>
      <c r="X33" s="348">
        <v>14.3035</v>
      </c>
      <c r="Y33" s="374"/>
      <c r="Z33" s="346">
        <v>14</v>
      </c>
      <c r="AA33" s="346">
        <v>16</v>
      </c>
      <c r="AB33" s="346">
        <v>16</v>
      </c>
      <c r="AC33" s="346">
        <v>16</v>
      </c>
      <c r="AD33" s="346">
        <v>16</v>
      </c>
      <c r="AE33" s="346">
        <v>15</v>
      </c>
      <c r="AF33" s="346">
        <v>9</v>
      </c>
      <c r="AG33" s="346">
        <v>6</v>
      </c>
      <c r="AH33" s="346">
        <v>3</v>
      </c>
      <c r="AI33" s="346">
        <v>9</v>
      </c>
      <c r="AJ33" s="346">
        <v>16</v>
      </c>
      <c r="AK33" s="346">
        <v>16</v>
      </c>
      <c r="AL33" s="346">
        <v>16</v>
      </c>
      <c r="AM33" s="346">
        <v>14</v>
      </c>
      <c r="AN33" s="346">
        <v>16</v>
      </c>
      <c r="AO33" s="373"/>
      <c r="AP33" s="348">
        <v>15.16</v>
      </c>
      <c r="AQ33" s="348">
        <v>17.45</v>
      </c>
      <c r="AR33" s="348">
        <v>14.51</v>
      </c>
      <c r="AS33" s="348">
        <v>7.9</v>
      </c>
      <c r="AT33" s="348">
        <v>-8.02</v>
      </c>
      <c r="AU33" s="351"/>
      <c r="AV33" s="346">
        <v>8</v>
      </c>
      <c r="AW33" s="346">
        <v>3</v>
      </c>
      <c r="AX33" s="346">
        <v>4</v>
      </c>
      <c r="AY33" s="346">
        <v>11</v>
      </c>
      <c r="AZ33" s="346">
        <v>16</v>
      </c>
      <c r="BA33" s="362"/>
      <c r="BB33" s="348">
        <v>13.350493329281999</v>
      </c>
      <c r="BC33" s="375">
        <v>0.872231078024581</v>
      </c>
      <c r="BD33" s="375">
        <v>7.7198123940306604E-2</v>
      </c>
      <c r="BE33" s="375">
        <v>0.27003643057795601</v>
      </c>
      <c r="BF33" s="373"/>
      <c r="BG33" s="348">
        <v>81.167900000000003</v>
      </c>
      <c r="BH33" s="348">
        <v>8.6774100000000001</v>
      </c>
      <c r="BI33" s="348">
        <v>8.4159699999999997</v>
      </c>
      <c r="BJ33" s="348">
        <v>1.73872</v>
      </c>
      <c r="BK33" s="373"/>
      <c r="BL33" s="372" t="s">
        <v>4124</v>
      </c>
      <c r="BM33" s="372" t="s">
        <v>4125</v>
      </c>
      <c r="BN33" s="372" t="s">
        <v>4126</v>
      </c>
      <c r="BO33" s="372" t="s">
        <v>3366</v>
      </c>
      <c r="BP33" s="372" t="s">
        <v>4127</v>
      </c>
      <c r="BQ33" s="373"/>
      <c r="BR33" s="354" t="s">
        <v>555</v>
      </c>
    </row>
    <row r="34" spans="1:70" s="428" customFormat="1" x14ac:dyDescent="0.25">
      <c r="A34" s="345" t="s">
        <v>4187</v>
      </c>
      <c r="B34" s="373"/>
      <c r="C34" s="719">
        <v>41275</v>
      </c>
      <c r="D34" s="373"/>
      <c r="E34" s="346">
        <v>14768.7</v>
      </c>
      <c r="F34" s="373"/>
      <c r="G34" s="347">
        <v>143.72380000000001</v>
      </c>
      <c r="H34" s="374"/>
      <c r="I34" s="348">
        <v>1.1335</v>
      </c>
      <c r="J34" s="348">
        <v>-0.16869999999999999</v>
      </c>
      <c r="K34" s="348">
        <v>8.9365000000000006</v>
      </c>
      <c r="L34" s="348">
        <v>3.9847999999999999</v>
      </c>
      <c r="M34" s="348">
        <v>-1.093</v>
      </c>
      <c r="N34" s="350">
        <v>7.7503000000000002</v>
      </c>
      <c r="O34" s="348">
        <v>7.6067999999999998</v>
      </c>
      <c r="P34" s="348">
        <v>18.847000000000001</v>
      </c>
      <c r="Q34" s="348">
        <v>16.525300000000001</v>
      </c>
      <c r="R34" s="348">
        <v>12.1911</v>
      </c>
      <c r="S34" s="348">
        <v>11.587999999999999</v>
      </c>
      <c r="T34" s="348">
        <v>-1.6199999999999999E-2</v>
      </c>
      <c r="U34" s="348">
        <v>2.9064999999999999</v>
      </c>
      <c r="V34" s="348">
        <v>0.67379999999999995</v>
      </c>
      <c r="W34" s="348">
        <v>11.587999999999999</v>
      </c>
      <c r="X34" s="348">
        <v>14.1366</v>
      </c>
      <c r="Y34" s="374"/>
      <c r="Z34" s="346">
        <v>7</v>
      </c>
      <c r="AA34" s="346">
        <v>7</v>
      </c>
      <c r="AB34" s="346">
        <v>3</v>
      </c>
      <c r="AC34" s="346">
        <v>3</v>
      </c>
      <c r="AD34" s="346">
        <v>3</v>
      </c>
      <c r="AE34" s="346">
        <v>5</v>
      </c>
      <c r="AF34" s="346">
        <v>8</v>
      </c>
      <c r="AG34" s="346">
        <v>5</v>
      </c>
      <c r="AH34" s="346">
        <v>5</v>
      </c>
      <c r="AI34" s="346">
        <v>15</v>
      </c>
      <c r="AJ34" s="346">
        <v>4</v>
      </c>
      <c r="AK34" s="346">
        <v>2</v>
      </c>
      <c r="AL34" s="346">
        <v>3</v>
      </c>
      <c r="AM34" s="346">
        <v>3</v>
      </c>
      <c r="AN34" s="346">
        <v>4</v>
      </c>
      <c r="AO34" s="373"/>
      <c r="AP34" s="348">
        <v>13.58</v>
      </c>
      <c r="AQ34" s="348">
        <v>16.63</v>
      </c>
      <c r="AR34" s="348">
        <v>14.01</v>
      </c>
      <c r="AS34" s="348">
        <v>10.130000000000001</v>
      </c>
      <c r="AT34" s="348">
        <v>4.67</v>
      </c>
      <c r="AU34" s="351"/>
      <c r="AV34" s="346">
        <v>13</v>
      </c>
      <c r="AW34" s="346">
        <v>6</v>
      </c>
      <c r="AX34" s="346">
        <v>6</v>
      </c>
      <c r="AY34" s="346">
        <v>3</v>
      </c>
      <c r="AZ34" s="346">
        <v>3</v>
      </c>
      <c r="BA34" s="362"/>
      <c r="BB34" s="348">
        <v>14.692698039532299</v>
      </c>
      <c r="BC34" s="375">
        <v>0.97771220515003898</v>
      </c>
      <c r="BD34" s="375">
        <v>7.18129494042717E-2</v>
      </c>
      <c r="BE34" s="375">
        <v>0.20254848662282701</v>
      </c>
      <c r="BF34" s="373"/>
      <c r="BG34" s="348">
        <v>62.7592</v>
      </c>
      <c r="BH34" s="348">
        <v>20.6934</v>
      </c>
      <c r="BI34" s="348">
        <v>16.165500000000002</v>
      </c>
      <c r="BJ34" s="348">
        <v>0.38190000000000002</v>
      </c>
      <c r="BK34" s="373"/>
      <c r="BL34" s="372" t="s">
        <v>4129</v>
      </c>
      <c r="BM34" s="372" t="s">
        <v>4130</v>
      </c>
      <c r="BN34" s="372" t="s">
        <v>4131</v>
      </c>
      <c r="BO34" s="372" t="s">
        <v>4132</v>
      </c>
      <c r="BP34" s="372" t="s">
        <v>4133</v>
      </c>
      <c r="BQ34" s="373"/>
      <c r="BR34" s="354" t="s">
        <v>555</v>
      </c>
    </row>
    <row r="35" spans="1:70" s="428" customFormat="1" x14ac:dyDescent="0.25">
      <c r="A35" s="345" t="s">
        <v>4188</v>
      </c>
      <c r="B35" s="373"/>
      <c r="C35" s="719">
        <v>41275</v>
      </c>
      <c r="D35" s="373"/>
      <c r="E35" s="346">
        <v>14357.1</v>
      </c>
      <c r="F35" s="373"/>
      <c r="G35" s="347">
        <v>67.739999999999995</v>
      </c>
      <c r="H35" s="374"/>
      <c r="I35" s="348">
        <v>1.0743</v>
      </c>
      <c r="J35" s="348">
        <v>-0.17680000000000001</v>
      </c>
      <c r="K35" s="348">
        <v>8.6447000000000003</v>
      </c>
      <c r="L35" s="348">
        <v>0.22189999999999999</v>
      </c>
      <c r="M35" s="348">
        <v>-3.9420999999999999</v>
      </c>
      <c r="N35" s="350">
        <v>8.5957000000000008</v>
      </c>
      <c r="O35" s="348">
        <v>7.9478999999999997</v>
      </c>
      <c r="P35" s="348">
        <v>16.241900000000001</v>
      </c>
      <c r="Q35" s="348">
        <v>10.5845</v>
      </c>
      <c r="R35" s="348">
        <v>11.815200000000001</v>
      </c>
      <c r="S35" s="348">
        <v>11.1038</v>
      </c>
      <c r="T35" s="348">
        <v>-2.9929999999999999</v>
      </c>
      <c r="U35" s="348">
        <v>1.0442</v>
      </c>
      <c r="V35" s="348">
        <v>-1.1672</v>
      </c>
      <c r="W35" s="348">
        <v>11.1038</v>
      </c>
      <c r="X35" s="348">
        <v>13.8904</v>
      </c>
      <c r="Y35" s="374"/>
      <c r="Z35" s="346">
        <v>8</v>
      </c>
      <c r="AA35" s="346">
        <v>8</v>
      </c>
      <c r="AB35" s="346">
        <v>5</v>
      </c>
      <c r="AC35" s="346">
        <v>7</v>
      </c>
      <c r="AD35" s="346">
        <v>10</v>
      </c>
      <c r="AE35" s="346">
        <v>4</v>
      </c>
      <c r="AF35" s="346">
        <v>5</v>
      </c>
      <c r="AG35" s="346">
        <v>11</v>
      </c>
      <c r="AH35" s="346">
        <v>15</v>
      </c>
      <c r="AI35" s="346">
        <v>16</v>
      </c>
      <c r="AJ35" s="346">
        <v>6</v>
      </c>
      <c r="AK35" s="346">
        <v>6</v>
      </c>
      <c r="AL35" s="346">
        <v>7</v>
      </c>
      <c r="AM35" s="346">
        <v>6</v>
      </c>
      <c r="AN35" s="346">
        <v>6</v>
      </c>
      <c r="AO35" s="373"/>
      <c r="AP35" s="348">
        <v>11.02</v>
      </c>
      <c r="AQ35" s="348">
        <v>11.65</v>
      </c>
      <c r="AR35" s="348">
        <v>10.81</v>
      </c>
      <c r="AS35" s="348">
        <v>8.77</v>
      </c>
      <c r="AT35" s="348">
        <v>0.56999999999999995</v>
      </c>
      <c r="AU35" s="351"/>
      <c r="AV35" s="346">
        <v>16</v>
      </c>
      <c r="AW35" s="346">
        <v>15</v>
      </c>
      <c r="AX35" s="346">
        <v>14</v>
      </c>
      <c r="AY35" s="346">
        <v>8</v>
      </c>
      <c r="AZ35" s="346">
        <v>6</v>
      </c>
      <c r="BA35" s="362"/>
      <c r="BB35" s="348">
        <v>14.035146113402</v>
      </c>
      <c r="BC35" s="375">
        <v>0.934860771470994</v>
      </c>
      <c r="BD35" s="375">
        <v>6.05158699607833E-2</v>
      </c>
      <c r="BE35" s="375">
        <v>3.41385786688242E-2</v>
      </c>
      <c r="BF35" s="373"/>
      <c r="BG35" s="348">
        <v>68.190899999999999</v>
      </c>
      <c r="BH35" s="348">
        <v>11.710599999999999</v>
      </c>
      <c r="BI35" s="348">
        <v>19.000800000000002</v>
      </c>
      <c r="BJ35" s="348">
        <v>1.0976999999999999</v>
      </c>
      <c r="BK35" s="373"/>
      <c r="BL35" s="372" t="s">
        <v>4135</v>
      </c>
      <c r="BM35" s="372" t="s">
        <v>2064</v>
      </c>
      <c r="BN35" s="372" t="s">
        <v>4136</v>
      </c>
      <c r="BO35" s="372" t="s">
        <v>4137</v>
      </c>
      <c r="BP35" s="372" t="s">
        <v>4138</v>
      </c>
      <c r="BQ35" s="373"/>
      <c r="BR35" s="354" t="s">
        <v>555</v>
      </c>
    </row>
    <row r="36" spans="1:70" s="428" customFormat="1" x14ac:dyDescent="0.25">
      <c r="A36" s="345" t="s">
        <v>4189</v>
      </c>
      <c r="B36" s="373"/>
      <c r="C36" s="719">
        <v>41275</v>
      </c>
      <c r="D36" s="373"/>
      <c r="E36" s="346">
        <v>13831.1</v>
      </c>
      <c r="F36" s="373"/>
      <c r="G36" s="347">
        <v>1023.86</v>
      </c>
      <c r="H36" s="374"/>
      <c r="I36" s="348">
        <v>1.2069000000000001</v>
      </c>
      <c r="J36" s="348">
        <v>-0.66749999999999998</v>
      </c>
      <c r="K36" s="348">
        <v>7.0278</v>
      </c>
      <c r="L36" s="348">
        <v>-6.7299999999999999E-2</v>
      </c>
      <c r="M36" s="348">
        <v>-5.0628000000000002</v>
      </c>
      <c r="N36" s="350">
        <v>3.8016999999999999</v>
      </c>
      <c r="O36" s="348">
        <v>6.7969999999999997</v>
      </c>
      <c r="P36" s="348">
        <v>16.482800000000001</v>
      </c>
      <c r="Q36" s="348">
        <v>14.589</v>
      </c>
      <c r="R36" s="348">
        <v>14.067600000000001</v>
      </c>
      <c r="S36" s="348">
        <v>9.3389000000000006</v>
      </c>
      <c r="T36" s="348">
        <v>-4.3818999999999999</v>
      </c>
      <c r="U36" s="348">
        <v>-1.1728000000000001</v>
      </c>
      <c r="V36" s="348">
        <v>-1.8492</v>
      </c>
      <c r="W36" s="348">
        <v>9.3389000000000006</v>
      </c>
      <c r="X36" s="348">
        <v>14.9969</v>
      </c>
      <c r="Y36" s="374"/>
      <c r="Z36" s="346">
        <v>4</v>
      </c>
      <c r="AA36" s="346">
        <v>13</v>
      </c>
      <c r="AB36" s="346">
        <v>13</v>
      </c>
      <c r="AC36" s="346">
        <v>9</v>
      </c>
      <c r="AD36" s="346">
        <v>12</v>
      </c>
      <c r="AE36" s="346">
        <v>11</v>
      </c>
      <c r="AF36" s="346">
        <v>10</v>
      </c>
      <c r="AG36" s="346">
        <v>10</v>
      </c>
      <c r="AH36" s="346">
        <v>12</v>
      </c>
      <c r="AI36" s="346">
        <v>11</v>
      </c>
      <c r="AJ36" s="346">
        <v>14</v>
      </c>
      <c r="AK36" s="346">
        <v>9</v>
      </c>
      <c r="AL36" s="346">
        <v>12</v>
      </c>
      <c r="AM36" s="346">
        <v>9</v>
      </c>
      <c r="AN36" s="346">
        <v>14</v>
      </c>
      <c r="AO36" s="373"/>
      <c r="AP36" s="348">
        <v>14.06</v>
      </c>
      <c r="AQ36" s="348">
        <v>14.8</v>
      </c>
      <c r="AR36" s="348">
        <v>11.65</v>
      </c>
      <c r="AS36" s="348">
        <v>7.95</v>
      </c>
      <c r="AT36" s="348">
        <v>-2.12</v>
      </c>
      <c r="AU36" s="351"/>
      <c r="AV36" s="346">
        <v>12</v>
      </c>
      <c r="AW36" s="346">
        <v>13</v>
      </c>
      <c r="AX36" s="346">
        <v>12</v>
      </c>
      <c r="AY36" s="346">
        <v>10</v>
      </c>
      <c r="AZ36" s="346">
        <v>12</v>
      </c>
      <c r="BA36" s="362"/>
      <c r="BB36" s="348">
        <v>13.250687021577299</v>
      </c>
      <c r="BC36" s="375">
        <v>0.86843535749755396</v>
      </c>
      <c r="BD36" s="375">
        <v>6.5220768069267299E-2</v>
      </c>
      <c r="BE36" s="375">
        <v>0.106933293511577</v>
      </c>
      <c r="BF36" s="373"/>
      <c r="BG36" s="348">
        <v>74.388199999999998</v>
      </c>
      <c r="BH36" s="348">
        <v>6.4674100000000001</v>
      </c>
      <c r="BI36" s="348">
        <v>15.678800000000001</v>
      </c>
      <c r="BJ36" s="348">
        <v>3.4655900000000002</v>
      </c>
      <c r="BK36" s="373"/>
      <c r="BL36" s="372" t="s">
        <v>4140</v>
      </c>
      <c r="BM36" s="372" t="s">
        <v>4141</v>
      </c>
      <c r="BN36" s="372" t="s">
        <v>4142</v>
      </c>
      <c r="BO36" s="372" t="s">
        <v>4143</v>
      </c>
      <c r="BP36" s="372" t="s">
        <v>4144</v>
      </c>
      <c r="BQ36" s="373"/>
      <c r="BR36" s="354" t="s">
        <v>555</v>
      </c>
    </row>
    <row r="37" spans="1:70" s="428" customFormat="1" x14ac:dyDescent="0.25">
      <c r="A37" s="345" t="s">
        <v>4190</v>
      </c>
      <c r="B37" s="373"/>
      <c r="C37" s="719">
        <v>41276</v>
      </c>
      <c r="D37" s="373"/>
      <c r="E37" s="346">
        <v>8544.8799999999992</v>
      </c>
      <c r="F37" s="373"/>
      <c r="G37" s="347">
        <v>197</v>
      </c>
      <c r="H37" s="374"/>
      <c r="I37" s="348">
        <v>0.97899999999999998</v>
      </c>
      <c r="J37" s="348">
        <v>0.1016</v>
      </c>
      <c r="K37" s="348">
        <v>8.4263999999999992</v>
      </c>
      <c r="L37" s="348">
        <v>1.8825000000000001</v>
      </c>
      <c r="M37" s="348">
        <v>-2.5621</v>
      </c>
      <c r="N37" s="350">
        <v>7.2689000000000004</v>
      </c>
      <c r="O37" s="348">
        <v>7.7835000000000001</v>
      </c>
      <c r="P37" s="348">
        <v>15.9505</v>
      </c>
      <c r="Q37" s="348">
        <v>14.4643</v>
      </c>
      <c r="R37" s="348">
        <v>15.8325</v>
      </c>
      <c r="S37" s="348">
        <v>10.923400000000001</v>
      </c>
      <c r="T37" s="348">
        <v>-2.3834</v>
      </c>
      <c r="U37" s="348">
        <v>1.4053</v>
      </c>
      <c r="V37" s="348">
        <v>-1.2927</v>
      </c>
      <c r="W37" s="348">
        <v>10.923400000000001</v>
      </c>
      <c r="X37" s="348">
        <v>15.1462</v>
      </c>
      <c r="Y37" s="374"/>
      <c r="Z37" s="346">
        <v>10</v>
      </c>
      <c r="AA37" s="346">
        <v>2</v>
      </c>
      <c r="AB37" s="346">
        <v>6</v>
      </c>
      <c r="AC37" s="346">
        <v>5</v>
      </c>
      <c r="AD37" s="346">
        <v>5</v>
      </c>
      <c r="AE37" s="346">
        <v>7</v>
      </c>
      <c r="AF37" s="346">
        <v>7</v>
      </c>
      <c r="AG37" s="346">
        <v>12</v>
      </c>
      <c r="AH37" s="346">
        <v>13</v>
      </c>
      <c r="AI37" s="346">
        <v>5</v>
      </c>
      <c r="AJ37" s="346">
        <v>7</v>
      </c>
      <c r="AK37" s="346">
        <v>5</v>
      </c>
      <c r="AL37" s="346">
        <v>5</v>
      </c>
      <c r="AM37" s="346">
        <v>7</v>
      </c>
      <c r="AN37" s="346">
        <v>7</v>
      </c>
      <c r="AO37" s="373"/>
      <c r="AP37" s="348">
        <v>15.7</v>
      </c>
      <c r="AQ37" s="348">
        <v>15.44</v>
      </c>
      <c r="AR37" s="348">
        <v>11.8</v>
      </c>
      <c r="AS37" s="348">
        <v>8.51</v>
      </c>
      <c r="AT37" s="348">
        <v>1.3</v>
      </c>
      <c r="AU37" s="351"/>
      <c r="AV37" s="346">
        <v>6</v>
      </c>
      <c r="AW37" s="346">
        <v>12</v>
      </c>
      <c r="AX37" s="346">
        <v>11</v>
      </c>
      <c r="AY37" s="346">
        <v>9</v>
      </c>
      <c r="AZ37" s="346">
        <v>5</v>
      </c>
      <c r="BA37" s="362"/>
      <c r="BB37" s="348">
        <v>14.165736999132699</v>
      </c>
      <c r="BC37" s="375">
        <v>0.95015865247799602</v>
      </c>
      <c r="BD37" s="375">
        <v>6.0085869865912703E-2</v>
      </c>
      <c r="BE37" s="375">
        <v>4.6446638240652802E-2</v>
      </c>
      <c r="BF37" s="373"/>
      <c r="BG37" s="348">
        <v>70.993399999999994</v>
      </c>
      <c r="BH37" s="348">
        <v>16.692799999999998</v>
      </c>
      <c r="BI37" s="348">
        <v>9.3804800000000004</v>
      </c>
      <c r="BJ37" s="348">
        <v>2.9333200000000001</v>
      </c>
      <c r="BK37" s="373"/>
      <c r="BL37" s="372" t="s">
        <v>4146</v>
      </c>
      <c r="BM37" s="372" t="s">
        <v>474</v>
      </c>
      <c r="BN37" s="372" t="s">
        <v>4147</v>
      </c>
      <c r="BO37" s="372" t="s">
        <v>3196</v>
      </c>
      <c r="BP37" s="372" t="s">
        <v>4148</v>
      </c>
      <c r="BQ37" s="373"/>
      <c r="BR37" s="354" t="s">
        <v>555</v>
      </c>
    </row>
    <row r="38" spans="1:70" s="428" customFormat="1" x14ac:dyDescent="0.25">
      <c r="A38" s="345" t="s">
        <v>4191</v>
      </c>
      <c r="B38" s="373"/>
      <c r="C38" s="719">
        <v>41275</v>
      </c>
      <c r="D38" s="373"/>
      <c r="E38" s="346">
        <v>6775.74</v>
      </c>
      <c r="F38" s="373"/>
      <c r="G38" s="347">
        <v>174.62899999999999</v>
      </c>
      <c r="H38" s="374"/>
      <c r="I38" s="348">
        <v>1.1456999999999999</v>
      </c>
      <c r="J38" s="348">
        <v>-0.23139999999999999</v>
      </c>
      <c r="K38" s="348">
        <v>7.2567000000000004</v>
      </c>
      <c r="L38" s="348">
        <v>-0.25080000000000002</v>
      </c>
      <c r="M38" s="348">
        <v>-3.4014000000000002</v>
      </c>
      <c r="N38" s="350">
        <v>5.3053999999999997</v>
      </c>
      <c r="O38" s="348">
        <v>4.8558000000000003</v>
      </c>
      <c r="P38" s="348">
        <v>15.5578</v>
      </c>
      <c r="Q38" s="348">
        <v>15.7118</v>
      </c>
      <c r="R38" s="348">
        <v>16.230499999999999</v>
      </c>
      <c r="S38" s="348">
        <v>9.5395000000000003</v>
      </c>
      <c r="T38" s="348">
        <v>-4.9074</v>
      </c>
      <c r="U38" s="348">
        <v>1.2323999999999999</v>
      </c>
      <c r="V38" s="348">
        <v>-1.1496999999999999</v>
      </c>
      <c r="W38" s="348">
        <v>9.5395000000000003</v>
      </c>
      <c r="X38" s="348">
        <v>16.696000000000002</v>
      </c>
      <c r="Y38" s="374"/>
      <c r="Z38" s="346">
        <v>6</v>
      </c>
      <c r="AA38" s="346">
        <v>10</v>
      </c>
      <c r="AB38" s="346">
        <v>12</v>
      </c>
      <c r="AC38" s="346">
        <v>10</v>
      </c>
      <c r="AD38" s="346">
        <v>7</v>
      </c>
      <c r="AE38" s="346">
        <v>8</v>
      </c>
      <c r="AF38" s="346">
        <v>14</v>
      </c>
      <c r="AG38" s="346">
        <v>13</v>
      </c>
      <c r="AH38" s="346">
        <v>8</v>
      </c>
      <c r="AI38" s="346">
        <v>4</v>
      </c>
      <c r="AJ38" s="346">
        <v>12</v>
      </c>
      <c r="AK38" s="346">
        <v>10</v>
      </c>
      <c r="AL38" s="346">
        <v>6</v>
      </c>
      <c r="AM38" s="346">
        <v>5</v>
      </c>
      <c r="AN38" s="346">
        <v>12</v>
      </c>
      <c r="AO38" s="373"/>
      <c r="AP38" s="348">
        <v>15.84</v>
      </c>
      <c r="AQ38" s="348">
        <v>16.760000000000002</v>
      </c>
      <c r="AR38" s="348">
        <v>11.63</v>
      </c>
      <c r="AS38" s="348">
        <v>6.6</v>
      </c>
      <c r="AT38" s="348">
        <v>-0.39</v>
      </c>
      <c r="AU38" s="351"/>
      <c r="AV38" s="346">
        <v>5</v>
      </c>
      <c r="AW38" s="346">
        <v>5</v>
      </c>
      <c r="AX38" s="346">
        <v>13</v>
      </c>
      <c r="AY38" s="346">
        <v>13</v>
      </c>
      <c r="AZ38" s="346">
        <v>7</v>
      </c>
      <c r="BA38" s="362"/>
      <c r="BB38" s="348">
        <v>13.3538925996094</v>
      </c>
      <c r="BC38" s="375">
        <v>0.889835978021848</v>
      </c>
      <c r="BD38" s="375">
        <v>6.0328919691365702E-2</v>
      </c>
      <c r="BE38" s="375">
        <v>5.2000759173104899E-2</v>
      </c>
      <c r="BF38" s="373"/>
      <c r="BG38" s="348">
        <v>67.584500000000006</v>
      </c>
      <c r="BH38" s="348">
        <v>15.7399</v>
      </c>
      <c r="BI38" s="348">
        <v>11.488899999999999</v>
      </c>
      <c r="BJ38" s="348">
        <v>5.1867000000000001</v>
      </c>
      <c r="BK38" s="373"/>
      <c r="BL38" s="372" t="s">
        <v>4150</v>
      </c>
      <c r="BM38" s="372" t="s">
        <v>4151</v>
      </c>
      <c r="BN38" s="372" t="s">
        <v>2277</v>
      </c>
      <c r="BO38" s="372" t="s">
        <v>1017</v>
      </c>
      <c r="BP38" s="372" t="s">
        <v>4152</v>
      </c>
      <c r="BQ38" s="373"/>
      <c r="BR38" s="354" t="s">
        <v>555</v>
      </c>
    </row>
    <row r="39" spans="1:70" s="428" customFormat="1" x14ac:dyDescent="0.25">
      <c r="A39" s="345" t="s">
        <v>4192</v>
      </c>
      <c r="B39" s="373"/>
      <c r="C39" s="719">
        <v>41275</v>
      </c>
      <c r="D39" s="373"/>
      <c r="E39" s="346">
        <v>6146.38</v>
      </c>
      <c r="F39" s="373"/>
      <c r="G39" s="347">
        <v>1580.6575</v>
      </c>
      <c r="H39" s="374"/>
      <c r="I39" s="348">
        <v>0.69610000000000005</v>
      </c>
      <c r="J39" s="348">
        <v>-0.69230000000000003</v>
      </c>
      <c r="K39" s="348">
        <v>6.6788999999999996</v>
      </c>
      <c r="L39" s="348">
        <v>-1.4762999999999999</v>
      </c>
      <c r="M39" s="348">
        <v>-6.5772000000000004</v>
      </c>
      <c r="N39" s="350">
        <v>0.61460000000000004</v>
      </c>
      <c r="O39" s="348">
        <v>4.7145999999999999</v>
      </c>
      <c r="P39" s="348">
        <v>17.2989</v>
      </c>
      <c r="Q39" s="348">
        <v>16.1066</v>
      </c>
      <c r="R39" s="348">
        <v>13.6808</v>
      </c>
      <c r="S39" s="348">
        <v>9.1907999999999994</v>
      </c>
      <c r="T39" s="348">
        <v>-5.5304000000000002</v>
      </c>
      <c r="U39" s="348">
        <v>-1.9113</v>
      </c>
      <c r="V39" s="348">
        <v>-5.83</v>
      </c>
      <c r="W39" s="348">
        <v>9.1907999999999994</v>
      </c>
      <c r="X39" s="348">
        <v>15.0999</v>
      </c>
      <c r="Y39" s="374"/>
      <c r="Z39" s="346">
        <v>16</v>
      </c>
      <c r="AA39" s="346">
        <v>14</v>
      </c>
      <c r="AB39" s="346">
        <v>15</v>
      </c>
      <c r="AC39" s="346">
        <v>13</v>
      </c>
      <c r="AD39" s="346">
        <v>15</v>
      </c>
      <c r="AE39" s="346">
        <v>16</v>
      </c>
      <c r="AF39" s="346">
        <v>15</v>
      </c>
      <c r="AG39" s="346">
        <v>8</v>
      </c>
      <c r="AH39" s="346">
        <v>6</v>
      </c>
      <c r="AI39" s="346">
        <v>12</v>
      </c>
      <c r="AJ39" s="346">
        <v>15</v>
      </c>
      <c r="AK39" s="346">
        <v>14</v>
      </c>
      <c r="AL39" s="346">
        <v>14</v>
      </c>
      <c r="AM39" s="346">
        <v>16</v>
      </c>
      <c r="AN39" s="346">
        <v>15</v>
      </c>
      <c r="AO39" s="373"/>
      <c r="AP39" s="348">
        <v>14.48</v>
      </c>
      <c r="AQ39" s="348">
        <v>15.86</v>
      </c>
      <c r="AR39" s="348">
        <v>12.21</v>
      </c>
      <c r="AS39" s="348">
        <v>6.22</v>
      </c>
      <c r="AT39" s="348">
        <v>-5.84</v>
      </c>
      <c r="AU39" s="351"/>
      <c r="AV39" s="346">
        <v>11</v>
      </c>
      <c r="AW39" s="346">
        <v>10</v>
      </c>
      <c r="AX39" s="346">
        <v>9</v>
      </c>
      <c r="AY39" s="346">
        <v>14</v>
      </c>
      <c r="AZ39" s="346">
        <v>15</v>
      </c>
      <c r="BA39" s="362"/>
      <c r="BB39" s="348">
        <v>14.001113268148501</v>
      </c>
      <c r="BC39" s="375">
        <v>0.93311079739288105</v>
      </c>
      <c r="BD39" s="375">
        <v>6.6547589807498406E-2</v>
      </c>
      <c r="BE39" s="375">
        <v>0.19240676464133999</v>
      </c>
      <c r="BF39" s="373"/>
      <c r="BG39" s="348">
        <v>76.403099999999995</v>
      </c>
      <c r="BH39" s="348">
        <v>12.4659</v>
      </c>
      <c r="BI39" s="348">
        <v>6.4085900000000002</v>
      </c>
      <c r="BJ39" s="348">
        <v>4.72241</v>
      </c>
      <c r="BK39" s="373"/>
      <c r="BL39" s="372" t="s">
        <v>4154</v>
      </c>
      <c r="BM39" s="372" t="s">
        <v>4155</v>
      </c>
      <c r="BN39" s="372" t="s">
        <v>4156</v>
      </c>
      <c r="BO39" s="372" t="s">
        <v>4157</v>
      </c>
      <c r="BP39" s="372" t="s">
        <v>4158</v>
      </c>
      <c r="BQ39" s="373"/>
      <c r="BR39" s="354" t="s">
        <v>555</v>
      </c>
    </row>
    <row r="40" spans="1:70" s="428" customFormat="1" ht="11" x14ac:dyDescent="0.3">
      <c r="A40" s="841" t="s">
        <v>4193</v>
      </c>
      <c r="B40" s="842"/>
      <c r="C40" s="843">
        <v>41275</v>
      </c>
      <c r="D40" s="842"/>
      <c r="E40" s="844">
        <v>6116.8</v>
      </c>
      <c r="F40" s="842"/>
      <c r="G40" s="845">
        <v>133.77699999999999</v>
      </c>
      <c r="H40" s="847"/>
      <c r="I40" s="846">
        <v>0.9173</v>
      </c>
      <c r="J40" s="846">
        <v>-0.1366</v>
      </c>
      <c r="K40" s="846">
        <v>7.9908999999999999</v>
      </c>
      <c r="L40" s="846">
        <v>0.31340000000000001</v>
      </c>
      <c r="M40" s="846">
        <v>-3.7250000000000001</v>
      </c>
      <c r="N40" s="848">
        <v>4.8228999999999997</v>
      </c>
      <c r="O40" s="846">
        <v>4.3655999999999997</v>
      </c>
      <c r="P40" s="846">
        <v>15.5177</v>
      </c>
      <c r="Q40" s="846">
        <v>15.0618</v>
      </c>
      <c r="R40" s="846">
        <v>15.773400000000001</v>
      </c>
      <c r="S40" s="846">
        <v>10.7902</v>
      </c>
      <c r="T40" s="846">
        <v>-3.2214</v>
      </c>
      <c r="U40" s="846">
        <v>0.1205</v>
      </c>
      <c r="V40" s="846">
        <v>-3.0243000000000002</v>
      </c>
      <c r="W40" s="846">
        <v>10.7902</v>
      </c>
      <c r="X40" s="846">
        <v>15.19</v>
      </c>
      <c r="Y40" s="847"/>
      <c r="Z40" s="844">
        <v>11</v>
      </c>
      <c r="AA40" s="844">
        <v>4</v>
      </c>
      <c r="AB40" s="844">
        <v>8</v>
      </c>
      <c r="AC40" s="844">
        <v>6</v>
      </c>
      <c r="AD40" s="844">
        <v>9</v>
      </c>
      <c r="AE40" s="844">
        <v>9</v>
      </c>
      <c r="AF40" s="844">
        <v>16</v>
      </c>
      <c r="AG40" s="844">
        <v>14</v>
      </c>
      <c r="AH40" s="844">
        <v>10</v>
      </c>
      <c r="AI40" s="844">
        <v>6</v>
      </c>
      <c r="AJ40" s="844">
        <v>8</v>
      </c>
      <c r="AK40" s="844">
        <v>7</v>
      </c>
      <c r="AL40" s="844">
        <v>11</v>
      </c>
      <c r="AM40" s="844">
        <v>12</v>
      </c>
      <c r="AN40" s="844">
        <v>8</v>
      </c>
      <c r="AO40" s="842"/>
      <c r="AP40" s="846">
        <v>15.17</v>
      </c>
      <c r="AQ40" s="846">
        <v>15.48</v>
      </c>
      <c r="AR40" s="846">
        <v>11.91</v>
      </c>
      <c r="AS40" s="846">
        <v>6.85</v>
      </c>
      <c r="AT40" s="846">
        <v>-1.01</v>
      </c>
      <c r="AU40" s="849"/>
      <c r="AV40" s="844">
        <v>7</v>
      </c>
      <c r="AW40" s="844">
        <v>11</v>
      </c>
      <c r="AX40" s="844">
        <v>10</v>
      </c>
      <c r="AY40" s="844">
        <v>12</v>
      </c>
      <c r="AZ40" s="844">
        <v>9</v>
      </c>
      <c r="BA40" s="851"/>
      <c r="BB40" s="846">
        <v>14.6491923207273</v>
      </c>
      <c r="BC40" s="852">
        <v>0.96258347859355597</v>
      </c>
      <c r="BD40" s="852">
        <v>5.5890957462305699E-2</v>
      </c>
      <c r="BE40" s="852">
        <v>-2.06276672220418E-2</v>
      </c>
      <c r="BF40" s="842"/>
      <c r="BG40" s="846">
        <v>70.2239</v>
      </c>
      <c r="BH40" s="846">
        <v>20.964500000000001</v>
      </c>
      <c r="BI40" s="846">
        <v>7.92882</v>
      </c>
      <c r="BJ40" s="846">
        <v>0.88278000000000001</v>
      </c>
      <c r="BK40" s="842"/>
      <c r="BL40" s="855" t="s">
        <v>1100</v>
      </c>
      <c r="BM40" s="855" t="s">
        <v>4160</v>
      </c>
      <c r="BN40" s="855" t="s">
        <v>4161</v>
      </c>
      <c r="BO40" s="855" t="s">
        <v>1958</v>
      </c>
      <c r="BP40" s="855" t="s">
        <v>1012</v>
      </c>
      <c r="BQ40" s="842"/>
      <c r="BR40" s="856" t="s">
        <v>555</v>
      </c>
    </row>
    <row r="41" spans="1:70" s="428" customFormat="1" x14ac:dyDescent="0.25">
      <c r="A41" s="345" t="s">
        <v>4194</v>
      </c>
      <c r="B41" s="373"/>
      <c r="C41" s="719">
        <v>41926</v>
      </c>
      <c r="D41" s="373"/>
      <c r="E41" s="346">
        <v>4500.3500000000004</v>
      </c>
      <c r="F41" s="373"/>
      <c r="G41" s="347">
        <v>52.261600000000001</v>
      </c>
      <c r="H41" s="374"/>
      <c r="I41" s="348">
        <v>1.2929999999999999</v>
      </c>
      <c r="J41" s="348">
        <v>-0.16850000000000001</v>
      </c>
      <c r="K41" s="348">
        <v>8.8192000000000004</v>
      </c>
      <c r="L41" s="348">
        <v>3.1067</v>
      </c>
      <c r="M41" s="348">
        <v>-0.53969999999999996</v>
      </c>
      <c r="N41" s="350">
        <v>10.003299999999999</v>
      </c>
      <c r="O41" s="348">
        <v>9.0521999999999991</v>
      </c>
      <c r="P41" s="348">
        <v>17.4376</v>
      </c>
      <c r="Q41" s="348">
        <v>15.665699999999999</v>
      </c>
      <c r="R41" s="348">
        <v>15.422000000000001</v>
      </c>
      <c r="S41" s="348">
        <v>11.7338</v>
      </c>
      <c r="T41" s="348">
        <v>-1.6992</v>
      </c>
      <c r="U41" s="348">
        <v>4.1700999999999997</v>
      </c>
      <c r="V41" s="348">
        <v>1.5861000000000001</v>
      </c>
      <c r="W41" s="348">
        <v>11.7338</v>
      </c>
      <c r="X41" s="348">
        <v>15.4186</v>
      </c>
      <c r="Y41" s="374"/>
      <c r="Z41" s="346">
        <v>3</v>
      </c>
      <c r="AA41" s="346">
        <v>6</v>
      </c>
      <c r="AB41" s="346">
        <v>4</v>
      </c>
      <c r="AC41" s="346">
        <v>4</v>
      </c>
      <c r="AD41" s="346">
        <v>2</v>
      </c>
      <c r="AE41" s="346">
        <v>2</v>
      </c>
      <c r="AF41" s="346">
        <v>3</v>
      </c>
      <c r="AG41" s="346">
        <v>7</v>
      </c>
      <c r="AH41" s="346">
        <v>9</v>
      </c>
      <c r="AI41" s="346">
        <v>8</v>
      </c>
      <c r="AJ41" s="346">
        <v>3</v>
      </c>
      <c r="AK41" s="346">
        <v>4</v>
      </c>
      <c r="AL41" s="346">
        <v>2</v>
      </c>
      <c r="AM41" s="346">
        <v>1</v>
      </c>
      <c r="AN41" s="346">
        <v>3</v>
      </c>
      <c r="AO41" s="373"/>
      <c r="AP41" s="348">
        <v>15.13</v>
      </c>
      <c r="AQ41" s="348">
        <v>15.89</v>
      </c>
      <c r="AR41" s="348">
        <v>13.35</v>
      </c>
      <c r="AS41" s="348">
        <v>10.01</v>
      </c>
      <c r="AT41" s="348">
        <v>5.34</v>
      </c>
      <c r="AU41" s="351"/>
      <c r="AV41" s="346">
        <v>9</v>
      </c>
      <c r="AW41" s="346">
        <v>9</v>
      </c>
      <c r="AX41" s="346">
        <v>7</v>
      </c>
      <c r="AY41" s="346">
        <v>4</v>
      </c>
      <c r="AZ41" s="346">
        <v>2</v>
      </c>
      <c r="BA41" s="362"/>
      <c r="BB41" s="348">
        <v>15.3137561167245</v>
      </c>
      <c r="BC41" s="375">
        <v>1.0061554552382399</v>
      </c>
      <c r="BD41" s="375">
        <v>6.3075801556879404E-2</v>
      </c>
      <c r="BE41" s="375">
        <v>8.8547071297737798E-2</v>
      </c>
      <c r="BF41" s="373"/>
      <c r="BG41" s="348">
        <v>64.221999999999994</v>
      </c>
      <c r="BH41" s="348">
        <v>15.648199999999999</v>
      </c>
      <c r="BI41" s="348">
        <v>18.175899999999999</v>
      </c>
      <c r="BJ41" s="348">
        <v>1.9539</v>
      </c>
      <c r="BK41" s="373"/>
      <c r="BL41" s="372" t="s">
        <v>1904</v>
      </c>
      <c r="BM41" s="372" t="s">
        <v>4163</v>
      </c>
      <c r="BN41" s="372" t="s">
        <v>4164</v>
      </c>
      <c r="BO41" s="372" t="s">
        <v>1067</v>
      </c>
      <c r="BP41" s="372" t="s">
        <v>4165</v>
      </c>
      <c r="BQ41" s="373"/>
      <c r="BR41" s="354" t="s">
        <v>555</v>
      </c>
    </row>
    <row r="42" spans="1:70" s="428" customFormat="1" x14ac:dyDescent="0.25">
      <c r="A42" s="345" t="s">
        <v>4195</v>
      </c>
      <c r="B42" s="373"/>
      <c r="C42" s="719">
        <v>42025</v>
      </c>
      <c r="D42" s="373"/>
      <c r="E42" s="346">
        <v>4595.96</v>
      </c>
      <c r="F42" s="373"/>
      <c r="G42" s="347">
        <v>62.0047</v>
      </c>
      <c r="H42" s="374"/>
      <c r="I42" s="348">
        <v>1.4025000000000001</v>
      </c>
      <c r="J42" s="348">
        <v>1.7569999999999999</v>
      </c>
      <c r="K42" s="348">
        <v>13.960599999999999</v>
      </c>
      <c r="L42" s="348">
        <v>14.3774</v>
      </c>
      <c r="M42" s="348">
        <v>1.5634999999999999</v>
      </c>
      <c r="N42" s="350">
        <v>17.260100000000001</v>
      </c>
      <c r="O42" s="348">
        <v>11.595800000000001</v>
      </c>
      <c r="P42" s="348">
        <v>26.580100000000002</v>
      </c>
      <c r="Q42" s="348">
        <v>20.822500000000002</v>
      </c>
      <c r="R42" s="348">
        <v>18.570399999999999</v>
      </c>
      <c r="S42" s="348">
        <v>17.164400000000001</v>
      </c>
      <c r="T42" s="348">
        <v>6.5339999999999998</v>
      </c>
      <c r="U42" s="348">
        <v>5.3560999999999996</v>
      </c>
      <c r="V42" s="348">
        <v>1.34</v>
      </c>
      <c r="W42" s="348">
        <v>17.164400000000001</v>
      </c>
      <c r="X42" s="348">
        <v>17.572299999999998</v>
      </c>
      <c r="Y42" s="374"/>
      <c r="Z42" s="346">
        <v>1</v>
      </c>
      <c r="AA42" s="346">
        <v>1</v>
      </c>
      <c r="AB42" s="346">
        <v>1</v>
      </c>
      <c r="AC42" s="346">
        <v>1</v>
      </c>
      <c r="AD42" s="346">
        <v>1</v>
      </c>
      <c r="AE42" s="346">
        <v>1</v>
      </c>
      <c r="AF42" s="346">
        <v>1</v>
      </c>
      <c r="AG42" s="346">
        <v>1</v>
      </c>
      <c r="AH42" s="346">
        <v>1</v>
      </c>
      <c r="AI42" s="346">
        <v>1</v>
      </c>
      <c r="AJ42" s="346">
        <v>1</v>
      </c>
      <c r="AK42" s="346">
        <v>1</v>
      </c>
      <c r="AL42" s="346">
        <v>1</v>
      </c>
      <c r="AM42" s="346">
        <v>2</v>
      </c>
      <c r="AN42" s="346">
        <v>1</v>
      </c>
      <c r="AO42" s="373"/>
      <c r="AP42" s="348">
        <v>18.670000000000002</v>
      </c>
      <c r="AQ42" s="348">
        <v>21.27</v>
      </c>
      <c r="AR42" s="348">
        <v>20.16</v>
      </c>
      <c r="AS42" s="348">
        <v>16.32</v>
      </c>
      <c r="AT42" s="348">
        <v>14.68</v>
      </c>
      <c r="AU42" s="351"/>
      <c r="AV42" s="346">
        <v>1</v>
      </c>
      <c r="AW42" s="346">
        <v>1</v>
      </c>
      <c r="AX42" s="346">
        <v>1</v>
      </c>
      <c r="AY42" s="346">
        <v>1</v>
      </c>
      <c r="AZ42" s="346">
        <v>1</v>
      </c>
      <c r="BA42" s="362"/>
      <c r="BB42" s="348">
        <v>20.2655737108065</v>
      </c>
      <c r="BC42" s="375">
        <v>1.1282558212016101</v>
      </c>
      <c r="BD42" s="375">
        <v>8.2003668489370393E-2</v>
      </c>
      <c r="BE42" s="375">
        <v>0.67799794361764198</v>
      </c>
      <c r="BF42" s="373"/>
      <c r="BG42" s="348">
        <v>12.1029</v>
      </c>
      <c r="BH42" s="348">
        <v>50.330300000000001</v>
      </c>
      <c r="BI42" s="348">
        <v>36.852400000000003</v>
      </c>
      <c r="BJ42" s="348">
        <v>0.71440000000000003</v>
      </c>
      <c r="BK42" s="373"/>
      <c r="BL42" s="372" t="s">
        <v>4167</v>
      </c>
      <c r="BM42" s="372" t="s">
        <v>4168</v>
      </c>
      <c r="BN42" s="372" t="s">
        <v>4169</v>
      </c>
      <c r="BO42" s="372" t="s">
        <v>4170</v>
      </c>
      <c r="BP42" s="372" t="s">
        <v>4171</v>
      </c>
      <c r="BQ42" s="373"/>
      <c r="BR42" s="354" t="s">
        <v>555</v>
      </c>
    </row>
    <row r="43" spans="1:70" s="428" customFormat="1" x14ac:dyDescent="0.25">
      <c r="A43" s="345" t="s">
        <v>4196</v>
      </c>
      <c r="B43" s="373"/>
      <c r="C43" s="719">
        <v>41275</v>
      </c>
      <c r="D43" s="373"/>
      <c r="E43" s="346">
        <v>3941.65</v>
      </c>
      <c r="F43" s="373"/>
      <c r="G43" s="347">
        <v>147.7183</v>
      </c>
      <c r="H43" s="374"/>
      <c r="I43" s="348">
        <v>1.1921999999999999</v>
      </c>
      <c r="J43" s="348">
        <v>5.4399999999999997E-2</v>
      </c>
      <c r="K43" s="348">
        <v>9.8117000000000001</v>
      </c>
      <c r="L43" s="348">
        <v>4.7823000000000002</v>
      </c>
      <c r="M43" s="348">
        <v>-2.1964000000000001</v>
      </c>
      <c r="N43" s="350">
        <v>9.2489000000000008</v>
      </c>
      <c r="O43" s="348">
        <v>9.3785000000000007</v>
      </c>
      <c r="P43" s="348">
        <v>19.976299999999998</v>
      </c>
      <c r="Q43" s="348">
        <v>15.8034</v>
      </c>
      <c r="R43" s="348">
        <v>14.6031</v>
      </c>
      <c r="S43" s="348">
        <v>12.334899999999999</v>
      </c>
      <c r="T43" s="348">
        <v>-0.90990000000000004</v>
      </c>
      <c r="U43" s="348">
        <v>1.6287</v>
      </c>
      <c r="V43" s="348">
        <v>-0.79549999999999998</v>
      </c>
      <c r="W43" s="348">
        <v>12.334899999999999</v>
      </c>
      <c r="X43" s="348">
        <v>14.7354</v>
      </c>
      <c r="Y43" s="374"/>
      <c r="Z43" s="346">
        <v>5</v>
      </c>
      <c r="AA43" s="346">
        <v>3</v>
      </c>
      <c r="AB43" s="346">
        <v>2</v>
      </c>
      <c r="AC43" s="346">
        <v>2</v>
      </c>
      <c r="AD43" s="346">
        <v>4</v>
      </c>
      <c r="AE43" s="346">
        <v>3</v>
      </c>
      <c r="AF43" s="346">
        <v>2</v>
      </c>
      <c r="AG43" s="346">
        <v>3</v>
      </c>
      <c r="AH43" s="346">
        <v>7</v>
      </c>
      <c r="AI43" s="346">
        <v>10</v>
      </c>
      <c r="AJ43" s="346">
        <v>2</v>
      </c>
      <c r="AK43" s="346">
        <v>3</v>
      </c>
      <c r="AL43" s="346">
        <v>4</v>
      </c>
      <c r="AM43" s="346">
        <v>4</v>
      </c>
      <c r="AN43" s="346">
        <v>2</v>
      </c>
      <c r="AO43" s="373"/>
      <c r="AP43" s="348">
        <v>14.55</v>
      </c>
      <c r="AQ43" s="348">
        <v>16.399999999999999</v>
      </c>
      <c r="AR43" s="348">
        <v>14.69</v>
      </c>
      <c r="AS43" s="348">
        <v>11.07</v>
      </c>
      <c r="AT43" s="348">
        <v>3.74</v>
      </c>
      <c r="AU43" s="351"/>
      <c r="AV43" s="346">
        <v>10</v>
      </c>
      <c r="AW43" s="346">
        <v>7</v>
      </c>
      <c r="AX43" s="346">
        <v>3</v>
      </c>
      <c r="AY43" s="346">
        <v>2</v>
      </c>
      <c r="AZ43" s="346">
        <v>4</v>
      </c>
      <c r="BA43" s="362"/>
      <c r="BB43" s="348">
        <v>16.214231508563401</v>
      </c>
      <c r="BC43" s="375">
        <v>1.04986443734875</v>
      </c>
      <c r="BD43" s="375">
        <v>7.2018157556339696E-2</v>
      </c>
      <c r="BE43" s="375">
        <v>0.252223919782191</v>
      </c>
      <c r="BF43" s="373"/>
      <c r="BG43" s="348">
        <v>50.324199999999998</v>
      </c>
      <c r="BH43" s="348">
        <v>20.496300000000002</v>
      </c>
      <c r="BI43" s="348">
        <v>27.0611</v>
      </c>
      <c r="BJ43" s="348">
        <v>2.1183999999999998</v>
      </c>
      <c r="BK43" s="373"/>
      <c r="BL43" s="372" t="s">
        <v>4173</v>
      </c>
      <c r="BM43" s="372" t="s">
        <v>4174</v>
      </c>
      <c r="BN43" s="372" t="s">
        <v>4175</v>
      </c>
      <c r="BO43" s="372" t="s">
        <v>4176</v>
      </c>
      <c r="BP43" s="372" t="s">
        <v>4177</v>
      </c>
      <c r="BQ43" s="373"/>
      <c r="BR43" s="354" t="s">
        <v>555</v>
      </c>
    </row>
    <row r="44" spans="1:70" s="428" customFormat="1" x14ac:dyDescent="0.25">
      <c r="A44" s="345" t="s">
        <v>4197</v>
      </c>
      <c r="B44" s="373"/>
      <c r="C44" s="719">
        <v>41275</v>
      </c>
      <c r="D44" s="373"/>
      <c r="E44" s="346">
        <v>3431.79</v>
      </c>
      <c r="F44" s="373"/>
      <c r="G44" s="347">
        <v>222.1028</v>
      </c>
      <c r="H44" s="374"/>
      <c r="I44" s="348">
        <v>0.87749999999999995</v>
      </c>
      <c r="J44" s="348">
        <v>-0.9173</v>
      </c>
      <c r="K44" s="348">
        <v>6.8948</v>
      </c>
      <c r="L44" s="348">
        <v>-2.4487000000000001</v>
      </c>
      <c r="M44" s="348">
        <v>-6.3685999999999998</v>
      </c>
      <c r="N44" s="350">
        <v>1.9806999999999999</v>
      </c>
      <c r="O44" s="348">
        <v>4.8994999999999997</v>
      </c>
      <c r="P44" s="348">
        <v>13.7592</v>
      </c>
      <c r="Q44" s="348">
        <v>11.9443</v>
      </c>
      <c r="R44" s="348">
        <v>12.987</v>
      </c>
      <c r="S44" s="348">
        <v>9.4341000000000008</v>
      </c>
      <c r="T44" s="348">
        <v>-6.1898999999999997</v>
      </c>
      <c r="U44" s="348">
        <v>-2.0592000000000001</v>
      </c>
      <c r="V44" s="348">
        <v>-5.6458000000000004</v>
      </c>
      <c r="W44" s="348">
        <v>9.4341000000000008</v>
      </c>
      <c r="X44" s="348">
        <v>13.2721</v>
      </c>
      <c r="Y44" s="374"/>
      <c r="Z44" s="346">
        <v>13</v>
      </c>
      <c r="AA44" s="346">
        <v>15</v>
      </c>
      <c r="AB44" s="346">
        <v>14</v>
      </c>
      <c r="AC44" s="346">
        <v>15</v>
      </c>
      <c r="AD44" s="346">
        <v>14</v>
      </c>
      <c r="AE44" s="346">
        <v>13</v>
      </c>
      <c r="AF44" s="346">
        <v>13</v>
      </c>
      <c r="AG44" s="346">
        <v>16</v>
      </c>
      <c r="AH44" s="346">
        <v>14</v>
      </c>
      <c r="AI44" s="346">
        <v>14</v>
      </c>
      <c r="AJ44" s="346">
        <v>13</v>
      </c>
      <c r="AK44" s="346">
        <v>15</v>
      </c>
      <c r="AL44" s="346">
        <v>15</v>
      </c>
      <c r="AM44" s="346">
        <v>15</v>
      </c>
      <c r="AN44" s="346">
        <v>13</v>
      </c>
      <c r="AO44" s="373"/>
      <c r="AP44" s="348">
        <v>12.48</v>
      </c>
      <c r="AQ44" s="348">
        <v>12.47</v>
      </c>
      <c r="AR44" s="348">
        <v>8.69</v>
      </c>
      <c r="AS44" s="348">
        <v>4.6399999999999997</v>
      </c>
      <c r="AT44" s="348">
        <v>-5.62</v>
      </c>
      <c r="AU44" s="351"/>
      <c r="AV44" s="346">
        <v>14</v>
      </c>
      <c r="AW44" s="346">
        <v>14</v>
      </c>
      <c r="AX44" s="346">
        <v>15</v>
      </c>
      <c r="AY44" s="346">
        <v>16</v>
      </c>
      <c r="AZ44" s="346">
        <v>14</v>
      </c>
      <c r="BA44" s="362"/>
      <c r="BB44" s="348">
        <v>13.872941242921501</v>
      </c>
      <c r="BC44" s="375">
        <v>0.91022953453886002</v>
      </c>
      <c r="BD44" s="375">
        <v>4.9013538731754298E-2</v>
      </c>
      <c r="BE44" s="375">
        <v>-0.11376980318728699</v>
      </c>
      <c r="BF44" s="373"/>
      <c r="BG44" s="348">
        <v>69.506200000000007</v>
      </c>
      <c r="BH44" s="348">
        <v>15.187900000000001</v>
      </c>
      <c r="BI44" s="348">
        <v>14.158300000000001</v>
      </c>
      <c r="BJ44" s="348">
        <v>1.1476</v>
      </c>
      <c r="BK44" s="373"/>
      <c r="BL44" s="372" t="s">
        <v>4179</v>
      </c>
      <c r="BM44" s="372" t="s">
        <v>4180</v>
      </c>
      <c r="BN44" s="372" t="s">
        <v>1375</v>
      </c>
      <c r="BO44" s="372" t="s">
        <v>685</v>
      </c>
      <c r="BP44" s="372" t="s">
        <v>4181</v>
      </c>
      <c r="BQ44" s="373"/>
      <c r="BR44" s="354" t="s">
        <v>555</v>
      </c>
    </row>
    <row r="45" spans="1:70" x14ac:dyDescent="0.25">
      <c r="A45" s="36" t="s">
        <v>93</v>
      </c>
      <c r="B45" s="43"/>
      <c r="C45" s="720"/>
      <c r="D45" s="43"/>
      <c r="E45" s="51"/>
      <c r="F45" s="43"/>
      <c r="G45" s="55"/>
      <c r="H45" s="66"/>
      <c r="I45" s="59">
        <v>1.0410999999999999</v>
      </c>
      <c r="J45" s="59">
        <v>-0.254</v>
      </c>
      <c r="K45" s="59">
        <v>8.1609999999999996</v>
      </c>
      <c r="L45" s="59">
        <v>1.0438000000000001</v>
      </c>
      <c r="M45" s="59">
        <v>-3.6802999999999999</v>
      </c>
      <c r="N45" s="70">
        <v>5.9123000000000001</v>
      </c>
      <c r="O45" s="59">
        <v>7.1441999999999997</v>
      </c>
      <c r="P45" s="59">
        <v>17.851400000000002</v>
      </c>
      <c r="Q45" s="59">
        <v>15.4369</v>
      </c>
      <c r="R45" s="59">
        <v>14.957599999999999</v>
      </c>
      <c r="S45" s="59">
        <v>10.7799</v>
      </c>
      <c r="T45" s="59">
        <v>-3.2494000000000001</v>
      </c>
      <c r="U45" s="59">
        <v>0.60799999999999998</v>
      </c>
      <c r="V45" s="59">
        <v>-2.0360999999999998</v>
      </c>
      <c r="W45" s="59">
        <v>10.7799</v>
      </c>
      <c r="X45" s="59">
        <v>15.4274</v>
      </c>
      <c r="Y45" s="66"/>
      <c r="Z45" s="51">
        <v>16</v>
      </c>
      <c r="AA45" s="51">
        <v>16</v>
      </c>
      <c r="AB45" s="51">
        <v>16</v>
      </c>
      <c r="AC45" s="51">
        <v>16</v>
      </c>
      <c r="AD45" s="51">
        <v>16</v>
      </c>
      <c r="AE45" s="51">
        <v>16</v>
      </c>
      <c r="AF45" s="51">
        <v>16</v>
      </c>
      <c r="AG45" s="51">
        <v>16</v>
      </c>
      <c r="AH45" s="51">
        <v>16</v>
      </c>
      <c r="AI45" s="51">
        <v>16</v>
      </c>
      <c r="AJ45" s="51">
        <v>16</v>
      </c>
      <c r="AK45" s="51">
        <v>16</v>
      </c>
      <c r="AL45" s="51">
        <v>16</v>
      </c>
      <c r="AM45" s="51">
        <v>16</v>
      </c>
      <c r="AN45" s="51">
        <v>16</v>
      </c>
      <c r="AO45" s="43"/>
      <c r="AP45" s="59">
        <v>14.848125</v>
      </c>
      <c r="AQ45" s="59">
        <v>15.865625</v>
      </c>
      <c r="AR45" s="59">
        <v>12.95</v>
      </c>
      <c r="AS45" s="59">
        <v>8.7012499999999999</v>
      </c>
      <c r="AT45" s="59">
        <v>-1.87500000000001E-2</v>
      </c>
      <c r="AU45" s="78"/>
      <c r="AV45" s="51">
        <v>16</v>
      </c>
      <c r="AW45" s="51">
        <v>16</v>
      </c>
      <c r="AX45" s="51">
        <v>16</v>
      </c>
      <c r="AY45" s="51">
        <v>16</v>
      </c>
      <c r="AZ45" s="51">
        <v>16</v>
      </c>
      <c r="BA45" s="258"/>
      <c r="BB45" s="59"/>
      <c r="BC45" s="276"/>
      <c r="BD45" s="276"/>
      <c r="BE45" s="27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1.4025000000000001</v>
      </c>
      <c r="J46" s="60">
        <v>1.7569999999999999</v>
      </c>
      <c r="K46" s="60">
        <v>13.960599999999999</v>
      </c>
      <c r="L46" s="60">
        <v>14.3774</v>
      </c>
      <c r="M46" s="60">
        <v>1.5634999999999999</v>
      </c>
      <c r="N46" s="71">
        <v>17.260100000000001</v>
      </c>
      <c r="O46" s="60">
        <v>11.595800000000001</v>
      </c>
      <c r="P46" s="60">
        <v>26.580100000000002</v>
      </c>
      <c r="Q46" s="60">
        <v>20.822500000000002</v>
      </c>
      <c r="R46" s="60">
        <v>18.570399999999999</v>
      </c>
      <c r="S46" s="60">
        <v>17.164400000000001</v>
      </c>
      <c r="T46" s="60">
        <v>6.5339999999999998</v>
      </c>
      <c r="U46" s="60">
        <v>5.3560999999999996</v>
      </c>
      <c r="V46" s="60">
        <v>1.5861000000000001</v>
      </c>
      <c r="W46" s="60">
        <v>17.164400000000001</v>
      </c>
      <c r="X46" s="60">
        <v>17.9664</v>
      </c>
      <c r="Y46" s="67"/>
      <c r="Z46" s="52"/>
      <c r="AA46" s="52"/>
      <c r="AB46" s="52"/>
      <c r="AC46" s="52"/>
      <c r="AD46" s="52"/>
      <c r="AE46" s="52"/>
      <c r="AF46" s="52"/>
      <c r="AG46" s="52"/>
      <c r="AH46" s="52"/>
      <c r="AI46" s="52"/>
      <c r="AJ46" s="52"/>
      <c r="AK46" s="52"/>
      <c r="AL46" s="52"/>
      <c r="AM46" s="52"/>
      <c r="AN46" s="52"/>
      <c r="AO46" s="44"/>
      <c r="AP46" s="60">
        <v>18.670000000000002</v>
      </c>
      <c r="AQ46" s="60">
        <v>21.27</v>
      </c>
      <c r="AR46" s="60">
        <v>20.16</v>
      </c>
      <c r="AS46" s="60">
        <v>16.32</v>
      </c>
      <c r="AT46" s="60">
        <v>14.68</v>
      </c>
      <c r="AU46" s="79"/>
      <c r="AV46" s="52"/>
      <c r="AW46" s="52"/>
      <c r="AX46" s="52"/>
      <c r="AY46" s="52"/>
      <c r="AZ46" s="52"/>
      <c r="BA46" s="259"/>
      <c r="BB46" s="60"/>
      <c r="BC46" s="277"/>
      <c r="BD46" s="277"/>
      <c r="BE46" s="277"/>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0.69610000000000005</v>
      </c>
      <c r="J47" s="60">
        <v>-1.7536</v>
      </c>
      <c r="K47" s="60">
        <v>5.3018999999999998</v>
      </c>
      <c r="L47" s="60">
        <v>-4.5679999999999996</v>
      </c>
      <c r="M47" s="60">
        <v>-7.8718000000000004</v>
      </c>
      <c r="N47" s="71">
        <v>0.61460000000000004</v>
      </c>
      <c r="O47" s="60">
        <v>4.3655999999999997</v>
      </c>
      <c r="P47" s="60">
        <v>13.7592</v>
      </c>
      <c r="Q47" s="60">
        <v>9.7482000000000006</v>
      </c>
      <c r="R47" s="60">
        <v>11.815200000000001</v>
      </c>
      <c r="S47" s="60">
        <v>7.6951000000000001</v>
      </c>
      <c r="T47" s="60">
        <v>-7.3465999999999996</v>
      </c>
      <c r="U47" s="60">
        <v>-3.9641000000000002</v>
      </c>
      <c r="V47" s="60">
        <v>-5.83</v>
      </c>
      <c r="W47" s="60">
        <v>7.6951000000000001</v>
      </c>
      <c r="X47" s="60">
        <v>13.2721</v>
      </c>
      <c r="Y47" s="67"/>
      <c r="Z47" s="52"/>
      <c r="AA47" s="52"/>
      <c r="AB47" s="52"/>
      <c r="AC47" s="52"/>
      <c r="AD47" s="52"/>
      <c r="AE47" s="52"/>
      <c r="AF47" s="52"/>
      <c r="AG47" s="52"/>
      <c r="AH47" s="52"/>
      <c r="AI47" s="52"/>
      <c r="AJ47" s="52"/>
      <c r="AK47" s="52"/>
      <c r="AL47" s="52"/>
      <c r="AM47" s="52"/>
      <c r="AN47" s="52"/>
      <c r="AO47" s="44"/>
      <c r="AP47" s="60">
        <v>11.02</v>
      </c>
      <c r="AQ47" s="60">
        <v>10.89</v>
      </c>
      <c r="AR47" s="60">
        <v>8.64</v>
      </c>
      <c r="AS47" s="60">
        <v>4.6399999999999997</v>
      </c>
      <c r="AT47" s="60">
        <v>-8.02</v>
      </c>
      <c r="AU47" s="79"/>
      <c r="AV47" s="52"/>
      <c r="AW47" s="52"/>
      <c r="AX47" s="52"/>
      <c r="AY47" s="52"/>
      <c r="AZ47" s="52"/>
      <c r="BA47" s="259"/>
      <c r="BB47" s="60"/>
      <c r="BC47" s="277"/>
      <c r="BD47" s="277"/>
      <c r="BE47" s="277"/>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1.0664</v>
      </c>
      <c r="J48" s="61">
        <v>-0.19564999999999999</v>
      </c>
      <c r="K48" s="61">
        <v>7.8445</v>
      </c>
      <c r="L48" s="61">
        <v>1.7250000000000001E-2</v>
      </c>
      <c r="M48" s="61">
        <v>-3.68085</v>
      </c>
      <c r="N48" s="72">
        <v>5.0641499999999997</v>
      </c>
      <c r="O48" s="61">
        <v>7.2457500000000001</v>
      </c>
      <c r="P48" s="61">
        <v>17.139099999999999</v>
      </c>
      <c r="Q48" s="61">
        <v>15.688700000000001</v>
      </c>
      <c r="R48" s="61">
        <v>15.0289</v>
      </c>
      <c r="S48" s="61">
        <v>10.4901</v>
      </c>
      <c r="T48" s="61">
        <v>-4.0909000000000004</v>
      </c>
      <c r="U48" s="61">
        <v>0.81910000000000005</v>
      </c>
      <c r="V48" s="61">
        <v>-1.6101000000000001</v>
      </c>
      <c r="W48" s="61">
        <v>10.4901</v>
      </c>
      <c r="X48" s="61">
        <v>15.168100000000001</v>
      </c>
      <c r="Y48" s="68"/>
      <c r="Z48" s="53"/>
      <c r="AA48" s="53"/>
      <c r="AB48" s="53"/>
      <c r="AC48" s="53"/>
      <c r="AD48" s="53"/>
      <c r="AE48" s="53"/>
      <c r="AF48" s="53"/>
      <c r="AG48" s="53"/>
      <c r="AH48" s="53"/>
      <c r="AI48" s="53"/>
      <c r="AJ48" s="53"/>
      <c r="AK48" s="53"/>
      <c r="AL48" s="53"/>
      <c r="AM48" s="53"/>
      <c r="AN48" s="53"/>
      <c r="AO48" s="45"/>
      <c r="AP48" s="61">
        <v>15.14</v>
      </c>
      <c r="AQ48" s="61">
        <v>16.010000000000002</v>
      </c>
      <c r="AR48" s="61">
        <v>12.32</v>
      </c>
      <c r="AS48" s="61">
        <v>8.64</v>
      </c>
      <c r="AT48" s="61">
        <v>-0.94</v>
      </c>
      <c r="AU48" s="80"/>
      <c r="AV48" s="53"/>
      <c r="AW48" s="53"/>
      <c r="AX48" s="53"/>
      <c r="AY48" s="53"/>
      <c r="AZ48" s="53"/>
      <c r="BA48" s="262"/>
      <c r="BB48" s="61"/>
      <c r="BC48" s="279"/>
      <c r="BD48" s="279"/>
      <c r="BE48" s="279"/>
      <c r="BF48" s="45"/>
      <c r="BG48" s="61"/>
      <c r="BH48" s="61"/>
      <c r="BI48" s="61"/>
      <c r="BJ48" s="61"/>
      <c r="BK48" s="45"/>
      <c r="BL48" s="86"/>
      <c r="BM48" s="86"/>
      <c r="BN48" s="86"/>
      <c r="BO48" s="86"/>
      <c r="BP48" s="86"/>
      <c r="BQ48" s="45"/>
      <c r="BR48" s="90"/>
    </row>
    <row r="49" spans="1:70" ht="14.5" x14ac:dyDescent="0.25">
      <c r="A49" s="39" t="s">
        <v>158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45"/>
      <c r="BD49" s="245"/>
      <c r="BE49" s="245"/>
      <c r="BF49" s="46"/>
      <c r="BG49" s="62"/>
      <c r="BH49" s="62"/>
      <c r="BI49" s="62"/>
      <c r="BJ49" s="62"/>
      <c r="BK49" s="46"/>
      <c r="BL49" s="87"/>
      <c r="BM49" s="87"/>
      <c r="BN49" s="87"/>
      <c r="BO49" s="87"/>
      <c r="BP49" s="87"/>
      <c r="BQ49" s="46"/>
      <c r="BR49" s="91"/>
    </row>
    <row r="50" spans="1:70" s="529" customFormat="1" x14ac:dyDescent="0.25">
      <c r="A50" s="481" t="s">
        <v>4198</v>
      </c>
      <c r="B50" s="520"/>
      <c r="C50" s="724">
        <v>36616</v>
      </c>
      <c r="D50" s="520"/>
      <c r="E50" s="521">
        <v>12501.8</v>
      </c>
      <c r="F50" s="520"/>
      <c r="G50" s="522">
        <v>382.8775</v>
      </c>
      <c r="H50" s="524"/>
      <c r="I50" s="405">
        <v>1.1312</v>
      </c>
      <c r="J50" s="405">
        <v>1.6701999999999999</v>
      </c>
      <c r="K50" s="405">
        <v>12.0809</v>
      </c>
      <c r="L50" s="405">
        <v>9.4406999999999996</v>
      </c>
      <c r="M50" s="405">
        <v>0.94479999999999997</v>
      </c>
      <c r="N50" s="407">
        <v>11.9711</v>
      </c>
      <c r="O50" s="405">
        <v>1.1259999999999999</v>
      </c>
      <c r="P50" s="405">
        <v>18.058499999999999</v>
      </c>
      <c r="Q50" s="405">
        <v>17.860800000000001</v>
      </c>
      <c r="R50" s="405">
        <v>19.937200000000001</v>
      </c>
      <c r="S50" s="405">
        <v>14.6952</v>
      </c>
      <c r="T50" s="405">
        <v>1.5908</v>
      </c>
      <c r="U50" s="405">
        <v>5.3696000000000002</v>
      </c>
      <c r="V50" s="405">
        <v>2.8662000000000001</v>
      </c>
      <c r="W50" s="405">
        <v>14.6952</v>
      </c>
      <c r="X50" s="405">
        <v>14.994199999999999</v>
      </c>
      <c r="Y50" s="524"/>
      <c r="Z50" s="403">
        <v>7</v>
      </c>
      <c r="AA50" s="403">
        <v>2</v>
      </c>
      <c r="AB50" s="403">
        <v>2</v>
      </c>
      <c r="AC50" s="403">
        <v>1</v>
      </c>
      <c r="AD50" s="403">
        <v>2</v>
      </c>
      <c r="AE50" s="403">
        <v>1</v>
      </c>
      <c r="AF50" s="403">
        <v>18</v>
      </c>
      <c r="AG50" s="403">
        <v>5</v>
      </c>
      <c r="AH50" s="403">
        <v>1</v>
      </c>
      <c r="AI50" s="403">
        <v>1</v>
      </c>
      <c r="AJ50" s="403">
        <v>2</v>
      </c>
      <c r="AK50" s="403">
        <v>2</v>
      </c>
      <c r="AL50" s="403">
        <v>1</v>
      </c>
      <c r="AM50" s="403">
        <v>1</v>
      </c>
      <c r="AN50" s="403">
        <v>2</v>
      </c>
      <c r="AO50" s="520"/>
      <c r="AP50" s="523">
        <v>19.91</v>
      </c>
      <c r="AQ50" s="523">
        <v>20.65</v>
      </c>
      <c r="AR50" s="523">
        <v>13.16</v>
      </c>
      <c r="AS50" s="523">
        <v>8.82</v>
      </c>
      <c r="AT50" s="523">
        <v>11.35</v>
      </c>
      <c r="AU50" s="525"/>
      <c r="AV50" s="521">
        <v>1</v>
      </c>
      <c r="AW50" s="521">
        <v>1</v>
      </c>
      <c r="AX50" s="521">
        <v>2</v>
      </c>
      <c r="AY50" s="521">
        <v>3</v>
      </c>
      <c r="AZ50" s="521">
        <v>1</v>
      </c>
      <c r="BA50" s="526"/>
      <c r="BB50" s="523">
        <v>17.747092341901499</v>
      </c>
      <c r="BC50" s="527">
        <v>1.11187554903347</v>
      </c>
      <c r="BD50" s="527">
        <v>5.9851030953058403E-2</v>
      </c>
      <c r="BE50" s="527">
        <v>9.2612134309215693E-2</v>
      </c>
      <c r="BF50" s="520"/>
      <c r="BG50" s="523">
        <v>81.469099999999997</v>
      </c>
      <c r="BH50" s="523">
        <v>8.46645</v>
      </c>
      <c r="BI50" s="523">
        <v>5.6239400000000002</v>
      </c>
      <c r="BJ50" s="523">
        <v>4.4405099999999997</v>
      </c>
      <c r="BK50" s="520"/>
      <c r="BL50" s="481" t="s">
        <v>4199</v>
      </c>
      <c r="BM50" s="481" t="s">
        <v>4200</v>
      </c>
      <c r="BN50" s="481" t="s">
        <v>4201</v>
      </c>
      <c r="BO50" s="481" t="s">
        <v>4202</v>
      </c>
      <c r="BP50" s="481" t="s">
        <v>4203</v>
      </c>
      <c r="BQ50" s="520"/>
      <c r="BR50" s="528" t="s">
        <v>555</v>
      </c>
    </row>
    <row r="51" spans="1:70" s="529" customFormat="1" x14ac:dyDescent="0.25">
      <c r="A51" s="345" t="s">
        <v>4204</v>
      </c>
      <c r="B51" s="530"/>
      <c r="C51" s="719">
        <v>43670</v>
      </c>
      <c r="D51" s="530"/>
      <c r="E51" s="531">
        <v>5585.03</v>
      </c>
      <c r="F51" s="530"/>
      <c r="G51" s="532">
        <v>29.4894</v>
      </c>
      <c r="H51" s="534"/>
      <c r="I51" s="348">
        <v>0.67359999999999998</v>
      </c>
      <c r="J51" s="348">
        <v>-1.6161000000000001</v>
      </c>
      <c r="K51" s="348">
        <v>4.1421000000000001</v>
      </c>
      <c r="L51" s="348">
        <v>-3.9211</v>
      </c>
      <c r="M51" s="348">
        <v>-9.5792000000000002</v>
      </c>
      <c r="N51" s="350">
        <v>-3.2208999999999999</v>
      </c>
      <c r="O51" s="348">
        <v>4.4165999999999999</v>
      </c>
      <c r="P51" s="348">
        <v>13.0306</v>
      </c>
      <c r="Q51" s="348">
        <v>14.6416</v>
      </c>
      <c r="R51" s="348" t="s">
        <v>430</v>
      </c>
      <c r="S51" s="348">
        <v>6.3647</v>
      </c>
      <c r="T51" s="348">
        <v>-7.8093000000000004</v>
      </c>
      <c r="U51" s="348">
        <v>-6.2248000000000001</v>
      </c>
      <c r="V51" s="348">
        <v>-8.9654000000000007</v>
      </c>
      <c r="W51" s="348">
        <v>6.3647</v>
      </c>
      <c r="X51" s="348">
        <v>17.336200000000002</v>
      </c>
      <c r="Y51" s="534"/>
      <c r="Z51" s="346">
        <v>22</v>
      </c>
      <c r="AA51" s="346">
        <v>23</v>
      </c>
      <c r="AB51" s="346">
        <v>23</v>
      </c>
      <c r="AC51" s="346">
        <v>20</v>
      </c>
      <c r="AD51" s="346">
        <v>23</v>
      </c>
      <c r="AE51" s="346">
        <v>23</v>
      </c>
      <c r="AF51" s="346">
        <v>8</v>
      </c>
      <c r="AG51" s="346">
        <v>14</v>
      </c>
      <c r="AH51" s="346">
        <v>4</v>
      </c>
      <c r="AI51" s="346" t="s">
        <v>430</v>
      </c>
      <c r="AJ51" s="346">
        <v>23</v>
      </c>
      <c r="AK51" s="346">
        <v>22</v>
      </c>
      <c r="AL51" s="346">
        <v>23</v>
      </c>
      <c r="AM51" s="346">
        <v>22</v>
      </c>
      <c r="AN51" s="346">
        <v>23</v>
      </c>
      <c r="AO51" s="530"/>
      <c r="AP51" s="533" t="s">
        <v>430</v>
      </c>
      <c r="AQ51" s="533" t="s">
        <v>430</v>
      </c>
      <c r="AR51" s="533">
        <v>9.93</v>
      </c>
      <c r="AS51" s="533">
        <v>3.93</v>
      </c>
      <c r="AT51" s="533">
        <v>-11.16</v>
      </c>
      <c r="AU51" s="535"/>
      <c r="AV51" s="531" t="s">
        <v>430</v>
      </c>
      <c r="AW51" s="531" t="s">
        <v>430</v>
      </c>
      <c r="AX51" s="531">
        <v>9</v>
      </c>
      <c r="AY51" s="531">
        <v>12</v>
      </c>
      <c r="AZ51" s="531">
        <v>24</v>
      </c>
      <c r="BA51" s="536"/>
      <c r="BB51" s="533">
        <v>11.150024036223</v>
      </c>
      <c r="BC51" s="537">
        <v>0.70104203097390505</v>
      </c>
      <c r="BD51" s="537">
        <v>5.4988267866323097E-2</v>
      </c>
      <c r="BE51" s="537">
        <v>1.80292946345595E-3</v>
      </c>
      <c r="BF51" s="530"/>
      <c r="BG51" s="533">
        <v>70.9482</v>
      </c>
      <c r="BH51" s="533">
        <v>2.2195</v>
      </c>
      <c r="BI51" s="533">
        <v>15.1502</v>
      </c>
      <c r="BJ51" s="533">
        <v>11.6821</v>
      </c>
      <c r="BK51" s="530"/>
      <c r="BL51" s="345" t="s">
        <v>4205</v>
      </c>
      <c r="BM51" s="345" t="s">
        <v>3403</v>
      </c>
      <c r="BN51" s="345" t="s">
        <v>4206</v>
      </c>
      <c r="BO51" s="345" t="s">
        <v>4207</v>
      </c>
      <c r="BP51" s="345" t="s">
        <v>4208</v>
      </c>
      <c r="BQ51" s="530"/>
      <c r="BR51" s="538" t="s">
        <v>555</v>
      </c>
    </row>
    <row r="52" spans="1:70" s="529" customFormat="1" x14ac:dyDescent="0.25">
      <c r="A52" s="345" t="s">
        <v>4209</v>
      </c>
      <c r="B52" s="530"/>
      <c r="C52" s="719">
        <v>39080</v>
      </c>
      <c r="D52" s="530"/>
      <c r="E52" s="531">
        <v>2550.4499999999998</v>
      </c>
      <c r="F52" s="530"/>
      <c r="G52" s="532">
        <v>117.41</v>
      </c>
      <c r="H52" s="534"/>
      <c r="I52" s="348">
        <v>0.93710000000000004</v>
      </c>
      <c r="J52" s="348">
        <v>8.5000000000000006E-3</v>
      </c>
      <c r="K52" s="348">
        <v>9.8213000000000008</v>
      </c>
      <c r="L52" s="348">
        <v>-0.33110000000000001</v>
      </c>
      <c r="M52" s="348">
        <v>-9.5036000000000005</v>
      </c>
      <c r="N52" s="350">
        <v>-0.63129999999999997</v>
      </c>
      <c r="O52" s="348">
        <v>3.3555999999999999</v>
      </c>
      <c r="P52" s="348">
        <v>15.009600000000001</v>
      </c>
      <c r="Q52" s="348">
        <v>11.607799999999999</v>
      </c>
      <c r="R52" s="348">
        <v>12.887700000000001</v>
      </c>
      <c r="S52" s="348">
        <v>12.591100000000001</v>
      </c>
      <c r="T52" s="348">
        <v>-5.6645000000000003</v>
      </c>
      <c r="U52" s="348">
        <v>-5.2610000000000001</v>
      </c>
      <c r="V52" s="348">
        <v>-8.2232000000000003</v>
      </c>
      <c r="W52" s="348">
        <v>12.591100000000001</v>
      </c>
      <c r="X52" s="348">
        <v>13.5825</v>
      </c>
      <c r="Y52" s="534"/>
      <c r="Z52" s="346">
        <v>16</v>
      </c>
      <c r="AA52" s="346">
        <v>9</v>
      </c>
      <c r="AB52" s="346">
        <v>6</v>
      </c>
      <c r="AC52" s="346">
        <v>13</v>
      </c>
      <c r="AD52" s="346">
        <v>22</v>
      </c>
      <c r="AE52" s="346">
        <v>19</v>
      </c>
      <c r="AF52" s="346">
        <v>14</v>
      </c>
      <c r="AG52" s="346">
        <v>8</v>
      </c>
      <c r="AH52" s="346">
        <v>15</v>
      </c>
      <c r="AI52" s="346">
        <v>6</v>
      </c>
      <c r="AJ52" s="346">
        <v>5</v>
      </c>
      <c r="AK52" s="346">
        <v>14</v>
      </c>
      <c r="AL52" s="346">
        <v>22</v>
      </c>
      <c r="AM52" s="346">
        <v>20</v>
      </c>
      <c r="AN52" s="346">
        <v>5</v>
      </c>
      <c r="AO52" s="530"/>
      <c r="AP52" s="533">
        <v>12.1</v>
      </c>
      <c r="AQ52" s="533">
        <v>11.97</v>
      </c>
      <c r="AR52" s="533">
        <v>8.8800000000000008</v>
      </c>
      <c r="AS52" s="533">
        <v>3.87</v>
      </c>
      <c r="AT52" s="533">
        <v>-7.75</v>
      </c>
      <c r="AU52" s="535"/>
      <c r="AV52" s="531">
        <v>9</v>
      </c>
      <c r="AW52" s="531">
        <v>11</v>
      </c>
      <c r="AX52" s="531">
        <v>12</v>
      </c>
      <c r="AY52" s="531">
        <v>13</v>
      </c>
      <c r="AZ52" s="531">
        <v>20</v>
      </c>
      <c r="BA52" s="536"/>
      <c r="BB52" s="533">
        <v>15.933202901861801</v>
      </c>
      <c r="BC52" s="537">
        <v>1.0325363447750799</v>
      </c>
      <c r="BD52" s="537">
        <v>5.1170052838607698E-2</v>
      </c>
      <c r="BE52" s="537">
        <v>-5.9178960168498697E-2</v>
      </c>
      <c r="BF52" s="530"/>
      <c r="BG52" s="533">
        <v>47.4193</v>
      </c>
      <c r="BH52" s="533">
        <v>26.241099999999999</v>
      </c>
      <c r="BI52" s="533">
        <v>25.959</v>
      </c>
      <c r="BJ52" s="533">
        <v>0.38059999999999999</v>
      </c>
      <c r="BK52" s="530"/>
      <c r="BL52" s="345" t="s">
        <v>4210</v>
      </c>
      <c r="BM52" s="345" t="s">
        <v>4211</v>
      </c>
      <c r="BN52" s="345" t="s">
        <v>3315</v>
      </c>
      <c r="BO52" s="345" t="s">
        <v>4212</v>
      </c>
      <c r="BP52" s="345" t="s">
        <v>4213</v>
      </c>
      <c r="BQ52" s="530"/>
      <c r="BR52" s="538" t="s">
        <v>555</v>
      </c>
    </row>
    <row r="53" spans="1:70" s="529" customFormat="1" x14ac:dyDescent="0.25">
      <c r="A53" s="345" t="s">
        <v>4214</v>
      </c>
      <c r="B53" s="530"/>
      <c r="C53" s="719">
        <v>39869</v>
      </c>
      <c r="D53" s="530"/>
      <c r="E53" s="531">
        <v>1407.36</v>
      </c>
      <c r="F53" s="530"/>
      <c r="G53" s="532">
        <v>165.26</v>
      </c>
      <c r="H53" s="534"/>
      <c r="I53" s="348">
        <v>1.194</v>
      </c>
      <c r="J53" s="348">
        <v>0.54759999999999998</v>
      </c>
      <c r="K53" s="348">
        <v>10.291</v>
      </c>
      <c r="L53" s="348">
        <v>6.2834000000000003</v>
      </c>
      <c r="M53" s="348">
        <v>1.8613999999999999</v>
      </c>
      <c r="N53" s="350">
        <v>9.9329999999999998</v>
      </c>
      <c r="O53" s="348">
        <v>2.2490999999999999</v>
      </c>
      <c r="P53" s="348">
        <v>17.652899999999999</v>
      </c>
      <c r="Q53" s="348">
        <v>15.254099999999999</v>
      </c>
      <c r="R53" s="348">
        <v>16.414200000000001</v>
      </c>
      <c r="S53" s="348">
        <v>13.129799999999999</v>
      </c>
      <c r="T53" s="348">
        <v>2.7033999999999998</v>
      </c>
      <c r="U53" s="348">
        <v>5.2477</v>
      </c>
      <c r="V53" s="348">
        <v>1.3306</v>
      </c>
      <c r="W53" s="348">
        <v>13.129799999999999</v>
      </c>
      <c r="X53" s="348">
        <v>17.737300000000001</v>
      </c>
      <c r="Y53" s="534"/>
      <c r="Z53" s="346">
        <v>6</v>
      </c>
      <c r="AA53" s="346">
        <v>5</v>
      </c>
      <c r="AB53" s="346">
        <v>4</v>
      </c>
      <c r="AC53" s="346">
        <v>3</v>
      </c>
      <c r="AD53" s="346">
        <v>1</v>
      </c>
      <c r="AE53" s="346">
        <v>2</v>
      </c>
      <c r="AF53" s="346">
        <v>17</v>
      </c>
      <c r="AG53" s="346">
        <v>6</v>
      </c>
      <c r="AH53" s="346">
        <v>3</v>
      </c>
      <c r="AI53" s="346">
        <v>2</v>
      </c>
      <c r="AJ53" s="346">
        <v>3</v>
      </c>
      <c r="AK53" s="346">
        <v>1</v>
      </c>
      <c r="AL53" s="346">
        <v>2</v>
      </c>
      <c r="AM53" s="346">
        <v>2</v>
      </c>
      <c r="AN53" s="346">
        <v>3</v>
      </c>
      <c r="AO53" s="530"/>
      <c r="AP53" s="533">
        <v>16.350000000000001</v>
      </c>
      <c r="AQ53" s="533">
        <v>16.829999999999998</v>
      </c>
      <c r="AR53" s="533">
        <v>12.85</v>
      </c>
      <c r="AS53" s="533">
        <v>8.3699999999999992</v>
      </c>
      <c r="AT53" s="533">
        <v>9.24</v>
      </c>
      <c r="AU53" s="535"/>
      <c r="AV53" s="531">
        <v>2</v>
      </c>
      <c r="AW53" s="531">
        <v>2</v>
      </c>
      <c r="AX53" s="531">
        <v>3</v>
      </c>
      <c r="AY53" s="531">
        <v>6</v>
      </c>
      <c r="AZ53" s="531">
        <v>2</v>
      </c>
      <c r="BA53" s="536"/>
      <c r="BB53" s="533">
        <v>17.769376062681101</v>
      </c>
      <c r="BC53" s="537">
        <v>1.10776597093067</v>
      </c>
      <c r="BD53" s="537">
        <v>6.04346336132753E-2</v>
      </c>
      <c r="BE53" s="537">
        <v>0.13569001693729499</v>
      </c>
      <c r="BF53" s="530"/>
      <c r="BG53" s="533">
        <v>59.734499999999997</v>
      </c>
      <c r="BH53" s="533">
        <v>15.0219</v>
      </c>
      <c r="BI53" s="533">
        <v>19.673999999999999</v>
      </c>
      <c r="BJ53" s="533">
        <v>5.5696000000000003</v>
      </c>
      <c r="BK53" s="530"/>
      <c r="BL53" s="345" t="s">
        <v>4215</v>
      </c>
      <c r="BM53" s="345" t="s">
        <v>4216</v>
      </c>
      <c r="BN53" s="345" t="s">
        <v>4217</v>
      </c>
      <c r="BO53" s="345" t="s">
        <v>4218</v>
      </c>
      <c r="BP53" s="345" t="s">
        <v>2283</v>
      </c>
      <c r="BQ53" s="530"/>
      <c r="BR53" s="538" t="s">
        <v>555</v>
      </c>
    </row>
    <row r="54" spans="1:70" s="529" customFormat="1" x14ac:dyDescent="0.25">
      <c r="A54" s="345" t="s">
        <v>4219</v>
      </c>
      <c r="B54" s="530"/>
      <c r="C54" s="719">
        <v>35155</v>
      </c>
      <c r="D54" s="530"/>
      <c r="E54" s="531">
        <v>1295.75</v>
      </c>
      <c r="F54" s="530"/>
      <c r="G54" s="532">
        <v>498.1164</v>
      </c>
      <c r="H54" s="534"/>
      <c r="I54" s="348">
        <v>0.80710000000000004</v>
      </c>
      <c r="J54" s="348">
        <v>-0.23910000000000001</v>
      </c>
      <c r="K54" s="348">
        <v>7.7438000000000002</v>
      </c>
      <c r="L54" s="348">
        <v>-1.2045999999999999</v>
      </c>
      <c r="M54" s="348">
        <v>-4.9691999999999998</v>
      </c>
      <c r="N54" s="350">
        <v>3.1768000000000001</v>
      </c>
      <c r="O54" s="348">
        <v>4.6706000000000003</v>
      </c>
      <c r="P54" s="348">
        <v>14.231400000000001</v>
      </c>
      <c r="Q54" s="348">
        <v>13.6165</v>
      </c>
      <c r="R54" s="348">
        <v>13.7317</v>
      </c>
      <c r="S54" s="348">
        <v>10.6167</v>
      </c>
      <c r="T54" s="348">
        <v>-5.7319000000000004</v>
      </c>
      <c r="U54" s="348">
        <v>-1.2853000000000001</v>
      </c>
      <c r="V54" s="348">
        <v>-3.1214</v>
      </c>
      <c r="W54" s="348">
        <v>10.6167</v>
      </c>
      <c r="X54" s="348">
        <v>15.4345</v>
      </c>
      <c r="Y54" s="534"/>
      <c r="Z54" s="346">
        <v>20</v>
      </c>
      <c r="AA54" s="346">
        <v>11</v>
      </c>
      <c r="AB54" s="346">
        <v>14</v>
      </c>
      <c r="AC54" s="346">
        <v>15</v>
      </c>
      <c r="AD54" s="346">
        <v>7</v>
      </c>
      <c r="AE54" s="346">
        <v>10</v>
      </c>
      <c r="AF54" s="346">
        <v>6</v>
      </c>
      <c r="AG54" s="346">
        <v>11</v>
      </c>
      <c r="AH54" s="346">
        <v>8</v>
      </c>
      <c r="AI54" s="346">
        <v>4</v>
      </c>
      <c r="AJ54" s="346">
        <v>12</v>
      </c>
      <c r="AK54" s="346">
        <v>15</v>
      </c>
      <c r="AL54" s="346">
        <v>10</v>
      </c>
      <c r="AM54" s="346">
        <v>7</v>
      </c>
      <c r="AN54" s="346">
        <v>12</v>
      </c>
      <c r="AO54" s="530"/>
      <c r="AP54" s="533">
        <v>12.77</v>
      </c>
      <c r="AQ54" s="533">
        <v>13.55</v>
      </c>
      <c r="AR54" s="533">
        <v>10</v>
      </c>
      <c r="AS54" s="533">
        <v>5.82</v>
      </c>
      <c r="AT54" s="533">
        <v>-3.74</v>
      </c>
      <c r="AU54" s="535"/>
      <c r="AV54" s="531">
        <v>7</v>
      </c>
      <c r="AW54" s="531">
        <v>7</v>
      </c>
      <c r="AX54" s="531">
        <v>8</v>
      </c>
      <c r="AY54" s="531">
        <v>8</v>
      </c>
      <c r="AZ54" s="531">
        <v>10</v>
      </c>
      <c r="BA54" s="536"/>
      <c r="BB54" s="533">
        <v>13.7407291082824</v>
      </c>
      <c r="BC54" s="537">
        <v>0.91156059018845303</v>
      </c>
      <c r="BD54" s="537">
        <v>5.2659317204830601E-2</v>
      </c>
      <c r="BE54" s="537">
        <v>-7.1315030859655501E-2</v>
      </c>
      <c r="BF54" s="530"/>
      <c r="BG54" s="533">
        <v>70.130300000000005</v>
      </c>
      <c r="BH54" s="533">
        <v>10.52</v>
      </c>
      <c r="BI54" s="533">
        <v>17.577200000000001</v>
      </c>
      <c r="BJ54" s="533">
        <v>1.7725</v>
      </c>
      <c r="BK54" s="530"/>
      <c r="BL54" s="345" t="s">
        <v>4220</v>
      </c>
      <c r="BM54" s="345" t="s">
        <v>1058</v>
      </c>
      <c r="BN54" s="345" t="s">
        <v>4157</v>
      </c>
      <c r="BO54" s="345" t="s">
        <v>4221</v>
      </c>
      <c r="BP54" s="345" t="s">
        <v>4222</v>
      </c>
      <c r="BQ54" s="530"/>
      <c r="BR54" s="538" t="s">
        <v>555</v>
      </c>
    </row>
    <row r="55" spans="1:70" s="529" customFormat="1" x14ac:dyDescent="0.25">
      <c r="A55" s="345" t="s">
        <v>4223</v>
      </c>
      <c r="B55" s="530"/>
      <c r="C55" s="719">
        <v>35520</v>
      </c>
      <c r="D55" s="530"/>
      <c r="E55" s="531">
        <v>998.71900000000005</v>
      </c>
      <c r="F55" s="530"/>
      <c r="G55" s="532">
        <v>144.12049999999999</v>
      </c>
      <c r="H55" s="534"/>
      <c r="I55" s="348">
        <v>1.0163</v>
      </c>
      <c r="J55" s="348">
        <v>-0.51319999999999999</v>
      </c>
      <c r="K55" s="348">
        <v>7.9081000000000001</v>
      </c>
      <c r="L55" s="348">
        <v>-2.0074000000000001</v>
      </c>
      <c r="M55" s="348">
        <v>-7.5632999999999999</v>
      </c>
      <c r="N55" s="350">
        <v>-1.7534000000000001</v>
      </c>
      <c r="O55" s="348">
        <v>5.1529999999999996</v>
      </c>
      <c r="P55" s="348">
        <v>13.232699999999999</v>
      </c>
      <c r="Q55" s="348">
        <v>11.905200000000001</v>
      </c>
      <c r="R55" s="348">
        <v>12.070600000000001</v>
      </c>
      <c r="S55" s="348">
        <v>10.6007</v>
      </c>
      <c r="T55" s="348">
        <v>-6.5418000000000003</v>
      </c>
      <c r="U55" s="348">
        <v>-4.2164000000000001</v>
      </c>
      <c r="V55" s="348">
        <v>-7.2150999999999996</v>
      </c>
      <c r="W55" s="348">
        <v>10.6007</v>
      </c>
      <c r="X55" s="348">
        <v>9.6044</v>
      </c>
      <c r="Y55" s="534"/>
      <c r="Z55" s="346">
        <v>13</v>
      </c>
      <c r="AA55" s="346">
        <v>16</v>
      </c>
      <c r="AB55" s="346">
        <v>12</v>
      </c>
      <c r="AC55" s="346">
        <v>17</v>
      </c>
      <c r="AD55" s="346">
        <v>18</v>
      </c>
      <c r="AE55" s="346">
        <v>21</v>
      </c>
      <c r="AF55" s="346">
        <v>4</v>
      </c>
      <c r="AG55" s="346">
        <v>13</v>
      </c>
      <c r="AH55" s="346">
        <v>13</v>
      </c>
      <c r="AI55" s="346">
        <v>11</v>
      </c>
      <c r="AJ55" s="346">
        <v>13</v>
      </c>
      <c r="AK55" s="346">
        <v>17</v>
      </c>
      <c r="AL55" s="346">
        <v>20</v>
      </c>
      <c r="AM55" s="346">
        <v>17</v>
      </c>
      <c r="AN55" s="346">
        <v>13</v>
      </c>
      <c r="AO55" s="530"/>
      <c r="AP55" s="533">
        <v>11.33</v>
      </c>
      <c r="AQ55" s="533">
        <v>11.38</v>
      </c>
      <c r="AR55" s="533">
        <v>8.64</v>
      </c>
      <c r="AS55" s="533">
        <v>3.79</v>
      </c>
      <c r="AT55" s="533">
        <v>-7.46</v>
      </c>
      <c r="AU55" s="535"/>
      <c r="AV55" s="531">
        <v>11</v>
      </c>
      <c r="AW55" s="531">
        <v>13</v>
      </c>
      <c r="AX55" s="531">
        <v>13</v>
      </c>
      <c r="AY55" s="531">
        <v>15</v>
      </c>
      <c r="AZ55" s="531">
        <v>17</v>
      </c>
      <c r="BA55" s="536"/>
      <c r="BB55" s="533">
        <v>14.6747812669106</v>
      </c>
      <c r="BC55" s="537">
        <v>0.94566869616793603</v>
      </c>
      <c r="BD55" s="537">
        <v>4.6491448095400803E-2</v>
      </c>
      <c r="BE55" s="537">
        <v>-0.14238331480585401</v>
      </c>
      <c r="BF55" s="530"/>
      <c r="BG55" s="533">
        <v>62.637099999999997</v>
      </c>
      <c r="BH55" s="533">
        <v>14.4079</v>
      </c>
      <c r="BI55" s="533">
        <v>20.242699999999999</v>
      </c>
      <c r="BJ55" s="533">
        <v>2.7122999999999999</v>
      </c>
      <c r="BK55" s="530"/>
      <c r="BL55" s="345" t="s">
        <v>4224</v>
      </c>
      <c r="BM55" s="345" t="s">
        <v>4225</v>
      </c>
      <c r="BN55" s="345" t="s">
        <v>553</v>
      </c>
      <c r="BO55" s="345" t="s">
        <v>4226</v>
      </c>
      <c r="BP55" s="345" t="s">
        <v>4227</v>
      </c>
      <c r="BQ55" s="530"/>
      <c r="BR55" s="538" t="s">
        <v>555</v>
      </c>
    </row>
    <row r="56" spans="1:70" s="529" customFormat="1" x14ac:dyDescent="0.25">
      <c r="A56" s="345" t="s">
        <v>4228</v>
      </c>
      <c r="B56" s="530"/>
      <c r="C56" s="719">
        <v>42661</v>
      </c>
      <c r="D56" s="530"/>
      <c r="E56" s="531">
        <v>886.48</v>
      </c>
      <c r="F56" s="530"/>
      <c r="G56" s="532">
        <v>27.211200000000002</v>
      </c>
      <c r="H56" s="534"/>
      <c r="I56" s="348">
        <v>0.86480000000000001</v>
      </c>
      <c r="J56" s="348">
        <v>-0.85119999999999996</v>
      </c>
      <c r="K56" s="348">
        <v>5.9779</v>
      </c>
      <c r="L56" s="348">
        <v>-2.8220000000000001</v>
      </c>
      <c r="M56" s="348">
        <v>-7.0373000000000001</v>
      </c>
      <c r="N56" s="350">
        <v>0.54059999999999997</v>
      </c>
      <c r="O56" s="348">
        <v>2.9664999999999999</v>
      </c>
      <c r="P56" s="348">
        <v>12.348699999999999</v>
      </c>
      <c r="Q56" s="348">
        <v>12.6226</v>
      </c>
      <c r="R56" s="348" t="s">
        <v>430</v>
      </c>
      <c r="S56" s="348">
        <v>8.1513000000000009</v>
      </c>
      <c r="T56" s="348">
        <v>-6.9071999999999996</v>
      </c>
      <c r="U56" s="348">
        <v>-3.1202000000000001</v>
      </c>
      <c r="V56" s="348">
        <v>-6.5125999999999999</v>
      </c>
      <c r="W56" s="348">
        <v>8.1513000000000009</v>
      </c>
      <c r="X56" s="348">
        <v>11.077199999999999</v>
      </c>
      <c r="Y56" s="534"/>
      <c r="Z56" s="346">
        <v>18</v>
      </c>
      <c r="AA56" s="346">
        <v>19</v>
      </c>
      <c r="AB56" s="346">
        <v>19</v>
      </c>
      <c r="AC56" s="346">
        <v>19</v>
      </c>
      <c r="AD56" s="346">
        <v>13</v>
      </c>
      <c r="AE56" s="346">
        <v>15</v>
      </c>
      <c r="AF56" s="346">
        <v>15</v>
      </c>
      <c r="AG56" s="346">
        <v>15</v>
      </c>
      <c r="AH56" s="346">
        <v>11</v>
      </c>
      <c r="AI56" s="346" t="s">
        <v>430</v>
      </c>
      <c r="AJ56" s="346">
        <v>20</v>
      </c>
      <c r="AK56" s="346">
        <v>19</v>
      </c>
      <c r="AL56" s="346">
        <v>15</v>
      </c>
      <c r="AM56" s="346">
        <v>14</v>
      </c>
      <c r="AN56" s="346">
        <v>20</v>
      </c>
      <c r="AO56" s="530"/>
      <c r="AP56" s="533" t="s">
        <v>430</v>
      </c>
      <c r="AQ56" s="533">
        <v>12.61</v>
      </c>
      <c r="AR56" s="533">
        <v>8.51</v>
      </c>
      <c r="AS56" s="533">
        <v>3.6</v>
      </c>
      <c r="AT56" s="533">
        <v>-7.5</v>
      </c>
      <c r="AU56" s="535"/>
      <c r="AV56" s="531" t="s">
        <v>430</v>
      </c>
      <c r="AW56" s="531">
        <v>9</v>
      </c>
      <c r="AX56" s="531">
        <v>14</v>
      </c>
      <c r="AY56" s="531">
        <v>16</v>
      </c>
      <c r="AZ56" s="531">
        <v>18</v>
      </c>
      <c r="BA56" s="536"/>
      <c r="BB56" s="533">
        <v>13.6365221101173</v>
      </c>
      <c r="BC56" s="537">
        <v>0.90934763273830699</v>
      </c>
      <c r="BD56" s="537">
        <v>4.3029328406655E-2</v>
      </c>
      <c r="BE56" s="537">
        <v>-0.20619232831839501</v>
      </c>
      <c r="BF56" s="530"/>
      <c r="BG56" s="533">
        <v>72.2607</v>
      </c>
      <c r="BH56" s="533">
        <v>16.447700000000001</v>
      </c>
      <c r="BI56" s="533">
        <v>7.3738000000000001</v>
      </c>
      <c r="BJ56" s="533">
        <v>3.9178000000000002</v>
      </c>
      <c r="BK56" s="530"/>
      <c r="BL56" s="345" t="s">
        <v>1904</v>
      </c>
      <c r="BM56" s="345" t="s">
        <v>4229</v>
      </c>
      <c r="BN56" s="345" t="s">
        <v>4230</v>
      </c>
      <c r="BO56" s="345" t="s">
        <v>4231</v>
      </c>
      <c r="BP56" s="345" t="s">
        <v>4232</v>
      </c>
      <c r="BQ56" s="530"/>
      <c r="BR56" s="538" t="s">
        <v>555</v>
      </c>
    </row>
    <row r="57" spans="1:70" s="529" customFormat="1" x14ac:dyDescent="0.25">
      <c r="A57" s="345" t="s">
        <v>4233</v>
      </c>
      <c r="B57" s="530"/>
      <c r="C57" s="719">
        <v>38722</v>
      </c>
      <c r="D57" s="530"/>
      <c r="E57" s="531">
        <v>882.07</v>
      </c>
      <c r="F57" s="530"/>
      <c r="G57" s="532">
        <v>96.239500000000007</v>
      </c>
      <c r="H57" s="534"/>
      <c r="I57" s="348">
        <v>0.80300000000000005</v>
      </c>
      <c r="J57" s="348">
        <v>-0.43880000000000002</v>
      </c>
      <c r="K57" s="348">
        <v>7.8319000000000001</v>
      </c>
      <c r="L57" s="348">
        <v>0.46789999999999998</v>
      </c>
      <c r="M57" s="348">
        <v>-1.7849999999999999</v>
      </c>
      <c r="N57" s="350">
        <v>7.2881999999999998</v>
      </c>
      <c r="O57" s="348">
        <v>6.9724000000000004</v>
      </c>
      <c r="P57" s="348">
        <v>18.375499999999999</v>
      </c>
      <c r="Q57" s="348">
        <v>13.63</v>
      </c>
      <c r="R57" s="348">
        <v>12.5672</v>
      </c>
      <c r="S57" s="348">
        <v>10.258800000000001</v>
      </c>
      <c r="T57" s="348">
        <v>-3.4937999999999998</v>
      </c>
      <c r="U57" s="348">
        <v>2.8610000000000002</v>
      </c>
      <c r="V57" s="348">
        <v>8.0699999999999994E-2</v>
      </c>
      <c r="W57" s="348">
        <v>10.258800000000001</v>
      </c>
      <c r="X57" s="348">
        <v>11.7872</v>
      </c>
      <c r="Y57" s="534"/>
      <c r="Z57" s="346">
        <v>21</v>
      </c>
      <c r="AA57" s="346">
        <v>14</v>
      </c>
      <c r="AB57" s="346">
        <v>13</v>
      </c>
      <c r="AC57" s="346">
        <v>9</v>
      </c>
      <c r="AD57" s="346">
        <v>3</v>
      </c>
      <c r="AE57" s="346">
        <v>5</v>
      </c>
      <c r="AF57" s="346">
        <v>3</v>
      </c>
      <c r="AG57" s="346">
        <v>4</v>
      </c>
      <c r="AH57" s="346">
        <v>7</v>
      </c>
      <c r="AI57" s="346">
        <v>9</v>
      </c>
      <c r="AJ57" s="346">
        <v>14</v>
      </c>
      <c r="AK57" s="346">
        <v>8</v>
      </c>
      <c r="AL57" s="346">
        <v>4</v>
      </c>
      <c r="AM57" s="346">
        <v>3</v>
      </c>
      <c r="AN57" s="346">
        <v>14</v>
      </c>
      <c r="AO57" s="530"/>
      <c r="AP57" s="533">
        <v>13.43</v>
      </c>
      <c r="AQ57" s="533">
        <v>14.27</v>
      </c>
      <c r="AR57" s="533">
        <v>12.7</v>
      </c>
      <c r="AS57" s="533">
        <v>9.52</v>
      </c>
      <c r="AT57" s="533">
        <v>2.0099999999999998</v>
      </c>
      <c r="AU57" s="535"/>
      <c r="AV57" s="531">
        <v>4</v>
      </c>
      <c r="AW57" s="531">
        <v>4</v>
      </c>
      <c r="AX57" s="531">
        <v>4</v>
      </c>
      <c r="AY57" s="531">
        <v>1</v>
      </c>
      <c r="AZ57" s="531">
        <v>6</v>
      </c>
      <c r="BA57" s="536"/>
      <c r="BB57" s="533">
        <v>14.6974700410805</v>
      </c>
      <c r="BC57" s="537">
        <v>0.96141086088711503</v>
      </c>
      <c r="BD57" s="537">
        <v>7.01431751401735E-2</v>
      </c>
      <c r="BE57" s="537">
        <v>0.19256470070561099</v>
      </c>
      <c r="BF57" s="530"/>
      <c r="BG57" s="533">
        <v>64.216700000000003</v>
      </c>
      <c r="BH57" s="533">
        <v>20.547000000000001</v>
      </c>
      <c r="BI57" s="533">
        <v>10.282999999999999</v>
      </c>
      <c r="BJ57" s="533">
        <v>4.9532999999999996</v>
      </c>
      <c r="BK57" s="530"/>
      <c r="BL57" s="345" t="s">
        <v>4234</v>
      </c>
      <c r="BM57" s="345" t="s">
        <v>455</v>
      </c>
      <c r="BN57" s="345" t="s">
        <v>4235</v>
      </c>
      <c r="BO57" s="345" t="s">
        <v>4236</v>
      </c>
      <c r="BP57" s="345" t="s">
        <v>4237</v>
      </c>
      <c r="BQ57" s="530"/>
      <c r="BR57" s="538" t="s">
        <v>555</v>
      </c>
    </row>
    <row r="58" spans="1:70" s="529" customFormat="1" x14ac:dyDescent="0.25">
      <c r="A58" s="345" t="s">
        <v>4238</v>
      </c>
      <c r="B58" s="530"/>
      <c r="C58" s="719">
        <v>40900</v>
      </c>
      <c r="D58" s="530"/>
      <c r="E58" s="531">
        <v>840.12800000000004</v>
      </c>
      <c r="F58" s="530"/>
      <c r="G58" s="532">
        <v>63.36</v>
      </c>
      <c r="H58" s="534"/>
      <c r="I58" s="348">
        <v>0.97209999999999996</v>
      </c>
      <c r="J58" s="348">
        <v>-0.2833</v>
      </c>
      <c r="K58" s="348">
        <v>7.6635999999999997</v>
      </c>
      <c r="L58" s="348">
        <v>0.26900000000000002</v>
      </c>
      <c r="M58" s="348">
        <v>-5.6018999999999997</v>
      </c>
      <c r="N58" s="350">
        <v>5.4462999999999999</v>
      </c>
      <c r="O58" s="348">
        <v>4.3776000000000002</v>
      </c>
      <c r="P58" s="348">
        <v>14.547700000000001</v>
      </c>
      <c r="Q58" s="348">
        <v>13.803900000000001</v>
      </c>
      <c r="R58" s="348">
        <v>12.7385</v>
      </c>
      <c r="S58" s="348">
        <v>10.1721</v>
      </c>
      <c r="T58" s="348">
        <v>-4.4488000000000003</v>
      </c>
      <c r="U58" s="348">
        <v>-1.4466000000000001</v>
      </c>
      <c r="V58" s="348">
        <v>-3.1637</v>
      </c>
      <c r="W58" s="348">
        <v>10.1721</v>
      </c>
      <c r="X58" s="348">
        <v>13.726699999999999</v>
      </c>
      <c r="Y58" s="534"/>
      <c r="Z58" s="346">
        <v>14</v>
      </c>
      <c r="AA58" s="346">
        <v>12</v>
      </c>
      <c r="AB58" s="346">
        <v>15</v>
      </c>
      <c r="AC58" s="346">
        <v>10</v>
      </c>
      <c r="AD58" s="346">
        <v>9</v>
      </c>
      <c r="AE58" s="346">
        <v>6</v>
      </c>
      <c r="AF58" s="346">
        <v>10</v>
      </c>
      <c r="AG58" s="346">
        <v>9</v>
      </c>
      <c r="AH58" s="346">
        <v>6</v>
      </c>
      <c r="AI58" s="346">
        <v>7</v>
      </c>
      <c r="AJ58" s="346">
        <v>15</v>
      </c>
      <c r="AK58" s="346">
        <v>10</v>
      </c>
      <c r="AL58" s="346">
        <v>11</v>
      </c>
      <c r="AM58" s="346">
        <v>8</v>
      </c>
      <c r="AN58" s="346">
        <v>15</v>
      </c>
      <c r="AO58" s="530"/>
      <c r="AP58" s="533">
        <v>13.38</v>
      </c>
      <c r="AQ58" s="533">
        <v>13.81</v>
      </c>
      <c r="AR58" s="533">
        <v>10.050000000000001</v>
      </c>
      <c r="AS58" s="533">
        <v>5.64</v>
      </c>
      <c r="AT58" s="533">
        <v>-2.85</v>
      </c>
      <c r="AU58" s="535"/>
      <c r="AV58" s="531">
        <v>5</v>
      </c>
      <c r="AW58" s="531">
        <v>6</v>
      </c>
      <c r="AX58" s="531">
        <v>7</v>
      </c>
      <c r="AY58" s="531">
        <v>9</v>
      </c>
      <c r="AZ58" s="531">
        <v>8</v>
      </c>
      <c r="BA58" s="536"/>
      <c r="BB58" s="533">
        <v>14.123146061895101</v>
      </c>
      <c r="BC58" s="537">
        <v>0.93297003311479798</v>
      </c>
      <c r="BD58" s="537">
        <v>5.2239604240456101E-2</v>
      </c>
      <c r="BE58" s="537">
        <v>-5.2368943459189403E-2</v>
      </c>
      <c r="BF58" s="530"/>
      <c r="BG58" s="533">
        <v>60.549900000000001</v>
      </c>
      <c r="BH58" s="533">
        <v>17.419599999999999</v>
      </c>
      <c r="BI58" s="533">
        <v>21.0608</v>
      </c>
      <c r="BJ58" s="533">
        <v>0.96970000000000001</v>
      </c>
      <c r="BK58" s="530"/>
      <c r="BL58" s="345" t="s">
        <v>4239</v>
      </c>
      <c r="BM58" s="345" t="s">
        <v>4240</v>
      </c>
      <c r="BN58" s="345" t="s">
        <v>4241</v>
      </c>
      <c r="BO58" s="345" t="s">
        <v>4242</v>
      </c>
      <c r="BP58" s="345" t="s">
        <v>4222</v>
      </c>
      <c r="BQ58" s="530"/>
      <c r="BR58" s="538" t="s">
        <v>555</v>
      </c>
    </row>
    <row r="59" spans="1:70" s="529" customFormat="1" x14ac:dyDescent="0.25">
      <c r="A59" s="345" t="s">
        <v>4243</v>
      </c>
      <c r="B59" s="530"/>
      <c r="C59" s="719">
        <v>42349</v>
      </c>
      <c r="D59" s="530"/>
      <c r="E59" s="531">
        <v>695.81399999999996</v>
      </c>
      <c r="F59" s="530"/>
      <c r="G59" s="532">
        <v>32.93</v>
      </c>
      <c r="H59" s="534"/>
      <c r="I59" s="348">
        <v>1.1052999999999999</v>
      </c>
      <c r="J59" s="348">
        <v>-6.0699999999999997E-2</v>
      </c>
      <c r="K59" s="348">
        <v>8.3580000000000005</v>
      </c>
      <c r="L59" s="348">
        <v>-0.60370000000000001</v>
      </c>
      <c r="M59" s="348">
        <v>-7.5518999999999998</v>
      </c>
      <c r="N59" s="350">
        <v>-1.1936</v>
      </c>
      <c r="O59" s="348">
        <v>3.7490999999999999</v>
      </c>
      <c r="P59" s="348">
        <v>10.1699</v>
      </c>
      <c r="Q59" s="348">
        <v>11.714</v>
      </c>
      <c r="R59" s="348">
        <v>12.571400000000001</v>
      </c>
      <c r="S59" s="348">
        <v>10.875400000000001</v>
      </c>
      <c r="T59" s="348">
        <v>-5.9142999999999999</v>
      </c>
      <c r="U59" s="348">
        <v>-3.4028</v>
      </c>
      <c r="V59" s="348">
        <v>-7.4480000000000004</v>
      </c>
      <c r="W59" s="348">
        <v>10.875400000000001</v>
      </c>
      <c r="X59" s="348">
        <v>12.1624</v>
      </c>
      <c r="Y59" s="534"/>
      <c r="Z59" s="346">
        <v>10</v>
      </c>
      <c r="AA59" s="346">
        <v>10</v>
      </c>
      <c r="AB59" s="346">
        <v>10</v>
      </c>
      <c r="AC59" s="346">
        <v>14</v>
      </c>
      <c r="AD59" s="346">
        <v>17</v>
      </c>
      <c r="AE59" s="346">
        <v>20</v>
      </c>
      <c r="AF59" s="346">
        <v>12</v>
      </c>
      <c r="AG59" s="346">
        <v>19</v>
      </c>
      <c r="AH59" s="346">
        <v>14</v>
      </c>
      <c r="AI59" s="346">
        <v>8</v>
      </c>
      <c r="AJ59" s="346">
        <v>11</v>
      </c>
      <c r="AK59" s="346">
        <v>16</v>
      </c>
      <c r="AL59" s="346">
        <v>16</v>
      </c>
      <c r="AM59" s="346">
        <v>18</v>
      </c>
      <c r="AN59" s="346">
        <v>11</v>
      </c>
      <c r="AO59" s="530"/>
      <c r="AP59" s="533">
        <v>11.8</v>
      </c>
      <c r="AQ59" s="533">
        <v>11.71</v>
      </c>
      <c r="AR59" s="533">
        <v>7.35</v>
      </c>
      <c r="AS59" s="533">
        <v>2.97</v>
      </c>
      <c r="AT59" s="533">
        <v>-7.05</v>
      </c>
      <c r="AU59" s="535"/>
      <c r="AV59" s="531">
        <v>10</v>
      </c>
      <c r="AW59" s="531">
        <v>12</v>
      </c>
      <c r="AX59" s="531">
        <v>16</v>
      </c>
      <c r="AY59" s="531">
        <v>18</v>
      </c>
      <c r="AZ59" s="531">
        <v>16</v>
      </c>
      <c r="BA59" s="536"/>
      <c r="BB59" s="533">
        <v>14.021875255782801</v>
      </c>
      <c r="BC59" s="537">
        <v>0.91393956966154799</v>
      </c>
      <c r="BD59" s="537">
        <v>2.9499600032378701E-2</v>
      </c>
      <c r="BE59" s="537">
        <v>-0.38332723224628801</v>
      </c>
      <c r="BF59" s="530"/>
      <c r="BG59" s="533">
        <v>60.243899999999996</v>
      </c>
      <c r="BH59" s="533">
        <v>21.707999999999998</v>
      </c>
      <c r="BI59" s="533">
        <v>16.6723</v>
      </c>
      <c r="BJ59" s="533">
        <v>1.3757999999999999</v>
      </c>
      <c r="BK59" s="530"/>
      <c r="BL59" s="345" t="s">
        <v>4244</v>
      </c>
      <c r="BM59" s="345" t="s">
        <v>4245</v>
      </c>
      <c r="BN59" s="345" t="s">
        <v>2145</v>
      </c>
      <c r="BO59" s="345" t="s">
        <v>4246</v>
      </c>
      <c r="BP59" s="345" t="s">
        <v>4247</v>
      </c>
      <c r="BQ59" s="530"/>
      <c r="BR59" s="538" t="s">
        <v>555</v>
      </c>
    </row>
    <row r="60" spans="1:70" s="529" customFormat="1" x14ac:dyDescent="0.25">
      <c r="A60" s="345" t="s">
        <v>4248</v>
      </c>
      <c r="B60" s="530"/>
      <c r="C60" s="719">
        <v>44848</v>
      </c>
      <c r="D60" s="530"/>
      <c r="E60" s="531">
        <v>447.84</v>
      </c>
      <c r="F60" s="530"/>
      <c r="G60" s="532">
        <v>16.899999999999999</v>
      </c>
      <c r="H60" s="534"/>
      <c r="I60" s="348">
        <v>1.0826</v>
      </c>
      <c r="J60" s="348">
        <v>0.23130000000000001</v>
      </c>
      <c r="K60" s="348">
        <v>9.0745000000000005</v>
      </c>
      <c r="L60" s="348">
        <v>0.1956</v>
      </c>
      <c r="M60" s="348">
        <v>-5.7183000000000002</v>
      </c>
      <c r="N60" s="350">
        <v>3.9268999999999998</v>
      </c>
      <c r="O60" s="348">
        <v>8.5135000000000005</v>
      </c>
      <c r="P60" s="348">
        <v>19.1464</v>
      </c>
      <c r="Q60" s="348" t="s">
        <v>430</v>
      </c>
      <c r="R60" s="348" t="s">
        <v>430</v>
      </c>
      <c r="S60" s="348">
        <v>11.3527</v>
      </c>
      <c r="T60" s="348">
        <v>-4.6920999999999999</v>
      </c>
      <c r="U60" s="348">
        <v>-1.21</v>
      </c>
      <c r="V60" s="348">
        <v>-4.6436999999999999</v>
      </c>
      <c r="W60" s="348">
        <v>11.3527</v>
      </c>
      <c r="X60" s="348">
        <v>15.9924</v>
      </c>
      <c r="Y60" s="534"/>
      <c r="Z60" s="346">
        <v>11</v>
      </c>
      <c r="AA60" s="346">
        <v>6</v>
      </c>
      <c r="AB60" s="346">
        <v>8</v>
      </c>
      <c r="AC60" s="346">
        <v>11</v>
      </c>
      <c r="AD60" s="346">
        <v>11</v>
      </c>
      <c r="AE60" s="346">
        <v>9</v>
      </c>
      <c r="AF60" s="346">
        <v>1</v>
      </c>
      <c r="AG60" s="346">
        <v>2</v>
      </c>
      <c r="AH60" s="346" t="s">
        <v>430</v>
      </c>
      <c r="AI60" s="346" t="s">
        <v>430</v>
      </c>
      <c r="AJ60" s="346">
        <v>8</v>
      </c>
      <c r="AK60" s="346">
        <v>11</v>
      </c>
      <c r="AL60" s="346">
        <v>9</v>
      </c>
      <c r="AM60" s="346">
        <v>10</v>
      </c>
      <c r="AN60" s="346">
        <v>8</v>
      </c>
      <c r="AO60" s="530"/>
      <c r="AP60" s="533" t="s">
        <v>430</v>
      </c>
      <c r="AQ60" s="533" t="s">
        <v>430</v>
      </c>
      <c r="AR60" s="533" t="s">
        <v>430</v>
      </c>
      <c r="AS60" s="533">
        <v>8.65</v>
      </c>
      <c r="AT60" s="533">
        <v>-3.12</v>
      </c>
      <c r="AU60" s="535"/>
      <c r="AV60" s="531" t="s">
        <v>430</v>
      </c>
      <c r="AW60" s="531" t="s">
        <v>430</v>
      </c>
      <c r="AX60" s="531" t="s">
        <v>430</v>
      </c>
      <c r="AY60" s="531">
        <v>4</v>
      </c>
      <c r="AZ60" s="531">
        <v>9</v>
      </c>
      <c r="BA60" s="536"/>
      <c r="BB60" s="533">
        <v>14.7846065604373</v>
      </c>
      <c r="BC60" s="537">
        <v>0.96761542250105204</v>
      </c>
      <c r="BD60" s="537">
        <v>7.5110545220327493E-2</v>
      </c>
      <c r="BE60" s="537">
        <v>0.29098127695274101</v>
      </c>
      <c r="BF60" s="530"/>
      <c r="BG60" s="533">
        <v>56.550899999999999</v>
      </c>
      <c r="BH60" s="533">
        <v>10.1143</v>
      </c>
      <c r="BI60" s="533">
        <v>30.4068</v>
      </c>
      <c r="BJ60" s="533">
        <v>2.9279999999999999</v>
      </c>
      <c r="BK60" s="530"/>
      <c r="BL60" s="345" t="s">
        <v>4249</v>
      </c>
      <c r="BM60" s="345" t="s">
        <v>4250</v>
      </c>
      <c r="BN60" s="345" t="s">
        <v>4251</v>
      </c>
      <c r="BO60" s="345" t="s">
        <v>4252</v>
      </c>
      <c r="BP60" s="345" t="s">
        <v>4253</v>
      </c>
      <c r="BQ60" s="530"/>
      <c r="BR60" s="538" t="s">
        <v>555</v>
      </c>
    </row>
    <row r="61" spans="1:70" s="529" customFormat="1" x14ac:dyDescent="0.25">
      <c r="A61" s="345" t="s">
        <v>4254</v>
      </c>
      <c r="B61" s="530"/>
      <c r="C61" s="719">
        <v>39812</v>
      </c>
      <c r="D61" s="530"/>
      <c r="E61" s="531">
        <v>433.15699999999998</v>
      </c>
      <c r="F61" s="530"/>
      <c r="G61" s="532">
        <v>112.03</v>
      </c>
      <c r="H61" s="534"/>
      <c r="I61" s="348">
        <v>1.3021</v>
      </c>
      <c r="J61" s="348">
        <v>-0.39119999999999999</v>
      </c>
      <c r="K61" s="348">
        <v>8.4511000000000003</v>
      </c>
      <c r="L61" s="348">
        <v>0</v>
      </c>
      <c r="M61" s="348">
        <v>-1.9602999999999999</v>
      </c>
      <c r="N61" s="350">
        <v>8.5389999999999997</v>
      </c>
      <c r="O61" s="348">
        <v>7.6409000000000002</v>
      </c>
      <c r="P61" s="348">
        <v>16.277899999999999</v>
      </c>
      <c r="Q61" s="348">
        <v>13.857100000000001</v>
      </c>
      <c r="R61" s="348">
        <v>12.3887</v>
      </c>
      <c r="S61" s="348">
        <v>10.9537</v>
      </c>
      <c r="T61" s="348">
        <v>-3.4306999999999999</v>
      </c>
      <c r="U61" s="348">
        <v>3.5110000000000001</v>
      </c>
      <c r="V61" s="348">
        <v>-0.56799999999999995</v>
      </c>
      <c r="W61" s="348">
        <v>10.9537</v>
      </c>
      <c r="X61" s="348">
        <v>14.957000000000001</v>
      </c>
      <c r="Y61" s="534"/>
      <c r="Z61" s="346">
        <v>5</v>
      </c>
      <c r="AA61" s="346">
        <v>13</v>
      </c>
      <c r="AB61" s="346">
        <v>9</v>
      </c>
      <c r="AC61" s="346">
        <v>12</v>
      </c>
      <c r="AD61" s="346">
        <v>4</v>
      </c>
      <c r="AE61" s="346">
        <v>3</v>
      </c>
      <c r="AF61" s="346">
        <v>2</v>
      </c>
      <c r="AG61" s="346">
        <v>7</v>
      </c>
      <c r="AH61" s="346">
        <v>5</v>
      </c>
      <c r="AI61" s="346">
        <v>10</v>
      </c>
      <c r="AJ61" s="346">
        <v>10</v>
      </c>
      <c r="AK61" s="346">
        <v>7</v>
      </c>
      <c r="AL61" s="346">
        <v>3</v>
      </c>
      <c r="AM61" s="346">
        <v>4</v>
      </c>
      <c r="AN61" s="346">
        <v>10</v>
      </c>
      <c r="AO61" s="530"/>
      <c r="AP61" s="533">
        <v>12.89</v>
      </c>
      <c r="AQ61" s="533">
        <v>14.09</v>
      </c>
      <c r="AR61" s="533">
        <v>11.82</v>
      </c>
      <c r="AS61" s="533">
        <v>8.61</v>
      </c>
      <c r="AT61" s="533">
        <v>2.78</v>
      </c>
      <c r="AU61" s="535"/>
      <c r="AV61" s="531">
        <v>6</v>
      </c>
      <c r="AW61" s="531">
        <v>5</v>
      </c>
      <c r="AX61" s="531">
        <v>6</v>
      </c>
      <c r="AY61" s="531">
        <v>5</v>
      </c>
      <c r="AZ61" s="531">
        <v>4</v>
      </c>
      <c r="BA61" s="536"/>
      <c r="BB61" s="533">
        <v>14.7742238583077</v>
      </c>
      <c r="BC61" s="537">
        <v>0.98332906155241595</v>
      </c>
      <c r="BD61" s="537">
        <v>5.86382108780533E-2</v>
      </c>
      <c r="BE61" s="537">
        <v>8.8585895457102808E-3</v>
      </c>
      <c r="BF61" s="530"/>
      <c r="BG61" s="533">
        <v>60.959699999999998</v>
      </c>
      <c r="BH61" s="533">
        <v>20.976199999999999</v>
      </c>
      <c r="BI61" s="533">
        <v>16.8553</v>
      </c>
      <c r="BJ61" s="533">
        <v>1.2088000000000001</v>
      </c>
      <c r="BK61" s="530"/>
      <c r="BL61" s="345" t="s">
        <v>4255</v>
      </c>
      <c r="BM61" s="345" t="s">
        <v>4256</v>
      </c>
      <c r="BN61" s="345" t="s">
        <v>4257</v>
      </c>
      <c r="BO61" s="345" t="s">
        <v>4258</v>
      </c>
      <c r="BP61" s="345" t="s">
        <v>4259</v>
      </c>
      <c r="BQ61" s="530"/>
      <c r="BR61" s="538" t="s">
        <v>555</v>
      </c>
    </row>
    <row r="62" spans="1:70" s="529" customFormat="1" x14ac:dyDescent="0.25">
      <c r="A62" s="345" t="s">
        <v>4260</v>
      </c>
      <c r="B62" s="530"/>
      <c r="C62" s="719">
        <v>43756</v>
      </c>
      <c r="D62" s="530"/>
      <c r="E62" s="531">
        <v>427.64</v>
      </c>
      <c r="F62" s="530"/>
      <c r="G62" s="532">
        <v>24.109200000000001</v>
      </c>
      <c r="H62" s="534"/>
      <c r="I62" s="348">
        <v>1.6871</v>
      </c>
      <c r="J62" s="348">
        <v>2.7528000000000001</v>
      </c>
      <c r="K62" s="348">
        <v>14.668699999999999</v>
      </c>
      <c r="L62" s="348">
        <v>6.7610000000000001</v>
      </c>
      <c r="M62" s="348">
        <v>-3.8601000000000001</v>
      </c>
      <c r="N62" s="350">
        <v>7.8007</v>
      </c>
      <c r="O62" s="348">
        <v>4.6513</v>
      </c>
      <c r="P62" s="348">
        <v>19.353100000000001</v>
      </c>
      <c r="Q62" s="348">
        <v>13.2623</v>
      </c>
      <c r="R62" s="348" t="s">
        <v>430</v>
      </c>
      <c r="S62" s="348">
        <v>17.8156</v>
      </c>
      <c r="T62" s="348">
        <v>-1.6553</v>
      </c>
      <c r="U62" s="348">
        <v>0.52410000000000001</v>
      </c>
      <c r="V62" s="348">
        <v>-3.5617000000000001</v>
      </c>
      <c r="W62" s="348">
        <v>17.8156</v>
      </c>
      <c r="X62" s="348">
        <v>14.429600000000001</v>
      </c>
      <c r="Y62" s="534"/>
      <c r="Z62" s="346">
        <v>1</v>
      </c>
      <c r="AA62" s="346">
        <v>1</v>
      </c>
      <c r="AB62" s="346">
        <v>1</v>
      </c>
      <c r="AC62" s="346">
        <v>2</v>
      </c>
      <c r="AD62" s="346">
        <v>6</v>
      </c>
      <c r="AE62" s="346">
        <v>4</v>
      </c>
      <c r="AF62" s="346">
        <v>7</v>
      </c>
      <c r="AG62" s="346">
        <v>1</v>
      </c>
      <c r="AH62" s="346">
        <v>9</v>
      </c>
      <c r="AI62" s="346" t="s">
        <v>430</v>
      </c>
      <c r="AJ62" s="346">
        <v>1</v>
      </c>
      <c r="AK62" s="346">
        <v>3</v>
      </c>
      <c r="AL62" s="346">
        <v>6</v>
      </c>
      <c r="AM62" s="346">
        <v>9</v>
      </c>
      <c r="AN62" s="346">
        <v>1</v>
      </c>
      <c r="AO62" s="530"/>
      <c r="AP62" s="533" t="s">
        <v>430</v>
      </c>
      <c r="AQ62" s="533" t="s">
        <v>430</v>
      </c>
      <c r="AR62" s="533">
        <v>13.37</v>
      </c>
      <c r="AS62" s="533">
        <v>8.98</v>
      </c>
      <c r="AT62" s="533">
        <v>3.54</v>
      </c>
      <c r="AU62" s="535"/>
      <c r="AV62" s="531" t="s">
        <v>430</v>
      </c>
      <c r="AW62" s="531" t="s">
        <v>430</v>
      </c>
      <c r="AX62" s="531">
        <v>1</v>
      </c>
      <c r="AY62" s="531">
        <v>2</v>
      </c>
      <c r="AZ62" s="531">
        <v>3</v>
      </c>
      <c r="BA62" s="536"/>
      <c r="BB62" s="533">
        <v>18.771920084200801</v>
      </c>
      <c r="BC62" s="537">
        <v>1.19954992018909</v>
      </c>
      <c r="BD62" s="537">
        <v>6.10196848425721E-2</v>
      </c>
      <c r="BE62" s="537">
        <v>9.9433840452225003E-2</v>
      </c>
      <c r="BF62" s="530"/>
      <c r="BG62" s="533">
        <v>37.526299999999999</v>
      </c>
      <c r="BH62" s="533">
        <v>5.7747400000000004</v>
      </c>
      <c r="BI62" s="533">
        <v>52.793199999999999</v>
      </c>
      <c r="BJ62" s="533">
        <v>3.9057599999999999</v>
      </c>
      <c r="BK62" s="530"/>
      <c r="BL62" s="345" t="s">
        <v>4261</v>
      </c>
      <c r="BM62" s="345" t="s">
        <v>4262</v>
      </c>
      <c r="BN62" s="345" t="s">
        <v>4263</v>
      </c>
      <c r="BO62" s="345" t="s">
        <v>4264</v>
      </c>
      <c r="BP62" s="345" t="s">
        <v>4265</v>
      </c>
      <c r="BQ62" s="530"/>
      <c r="BR62" s="538" t="s">
        <v>555</v>
      </c>
    </row>
    <row r="63" spans="1:70" s="529" customFormat="1" x14ac:dyDescent="0.25">
      <c r="A63" s="345" t="s">
        <v>4266</v>
      </c>
      <c r="B63" s="530"/>
      <c r="C63" s="719">
        <v>45093</v>
      </c>
      <c r="D63" s="530"/>
      <c r="E63" s="531">
        <v>321.36</v>
      </c>
      <c r="F63" s="530"/>
      <c r="G63" s="532">
        <v>13.59</v>
      </c>
      <c r="H63" s="534"/>
      <c r="I63" s="348">
        <v>0.89090000000000003</v>
      </c>
      <c r="J63" s="348">
        <v>-0.51239999999999997</v>
      </c>
      <c r="K63" s="348">
        <v>7.2611999999999997</v>
      </c>
      <c r="L63" s="348">
        <v>1.1914</v>
      </c>
      <c r="M63" s="348">
        <v>-5.2301000000000002</v>
      </c>
      <c r="N63" s="350">
        <v>7.3200000000000001E-2</v>
      </c>
      <c r="O63" s="348">
        <v>0.51839999999999997</v>
      </c>
      <c r="P63" s="348" t="s">
        <v>430</v>
      </c>
      <c r="Q63" s="348" t="s">
        <v>430</v>
      </c>
      <c r="R63" s="348" t="s">
        <v>430</v>
      </c>
      <c r="S63" s="348">
        <v>8.8941999999999997</v>
      </c>
      <c r="T63" s="348">
        <v>-3.2050999999999998</v>
      </c>
      <c r="U63" s="348">
        <v>-3.617</v>
      </c>
      <c r="V63" s="348">
        <v>-8.7919</v>
      </c>
      <c r="W63" s="348">
        <v>8.8941999999999997</v>
      </c>
      <c r="X63" s="348">
        <v>11.297800000000001</v>
      </c>
      <c r="Y63" s="534"/>
      <c r="Z63" s="346">
        <v>17</v>
      </c>
      <c r="AA63" s="346">
        <v>15</v>
      </c>
      <c r="AB63" s="346">
        <v>17</v>
      </c>
      <c r="AC63" s="346">
        <v>8</v>
      </c>
      <c r="AD63" s="346">
        <v>8</v>
      </c>
      <c r="AE63" s="346">
        <v>17</v>
      </c>
      <c r="AF63" s="346">
        <v>20</v>
      </c>
      <c r="AG63" s="346" t="s">
        <v>430</v>
      </c>
      <c r="AH63" s="346" t="s">
        <v>430</v>
      </c>
      <c r="AI63" s="346" t="s">
        <v>430</v>
      </c>
      <c r="AJ63" s="346">
        <v>18</v>
      </c>
      <c r="AK63" s="346">
        <v>5</v>
      </c>
      <c r="AL63" s="346">
        <v>18</v>
      </c>
      <c r="AM63" s="346">
        <v>21</v>
      </c>
      <c r="AN63" s="346">
        <v>18</v>
      </c>
      <c r="AO63" s="530"/>
      <c r="AP63" s="533" t="s">
        <v>430</v>
      </c>
      <c r="AQ63" s="533" t="s">
        <v>430</v>
      </c>
      <c r="AR63" s="533" t="s">
        <v>430</v>
      </c>
      <c r="AS63" s="533" t="s">
        <v>430</v>
      </c>
      <c r="AT63" s="533">
        <v>-5.58</v>
      </c>
      <c r="AU63" s="535"/>
      <c r="AV63" s="531" t="s">
        <v>430</v>
      </c>
      <c r="AW63" s="531" t="s">
        <v>430</v>
      </c>
      <c r="AX63" s="531" t="s">
        <v>430</v>
      </c>
      <c r="AY63" s="531" t="s">
        <v>430</v>
      </c>
      <c r="AZ63" s="531">
        <v>13</v>
      </c>
      <c r="BA63" s="536"/>
      <c r="BB63" s="533">
        <v>16.035844398784199</v>
      </c>
      <c r="BC63" s="537">
        <v>0.98902735715839896</v>
      </c>
      <c r="BD63" s="537">
        <v>2.8251786669446999E-2</v>
      </c>
      <c r="BE63" s="537">
        <v>-0.15318231623769099</v>
      </c>
      <c r="BF63" s="530"/>
      <c r="BG63" s="533">
        <v>26.290700000000001</v>
      </c>
      <c r="BH63" s="533">
        <v>31.887599999999999</v>
      </c>
      <c r="BI63" s="533">
        <v>41.264600000000002</v>
      </c>
      <c r="BJ63" s="533">
        <v>0.55710000000000004</v>
      </c>
      <c r="BK63" s="530"/>
      <c r="BL63" s="345" t="s">
        <v>4267</v>
      </c>
      <c r="BM63" s="345" t="s">
        <v>4268</v>
      </c>
      <c r="BN63" s="345" t="s">
        <v>4269</v>
      </c>
      <c r="BO63" s="345" t="s">
        <v>4270</v>
      </c>
      <c r="BP63" s="345" t="s">
        <v>4271</v>
      </c>
      <c r="BQ63" s="530"/>
      <c r="BR63" s="538" t="s">
        <v>555</v>
      </c>
    </row>
    <row r="64" spans="1:70" s="529" customFormat="1" x14ac:dyDescent="0.25">
      <c r="A64" s="345" t="s">
        <v>4272</v>
      </c>
      <c r="B64" s="530"/>
      <c r="C64" s="719">
        <v>39087</v>
      </c>
      <c r="D64" s="530"/>
      <c r="E64" s="904">
        <v>243.6</v>
      </c>
      <c r="F64" s="530"/>
      <c r="G64" s="532" t="s">
        <v>430</v>
      </c>
      <c r="H64" s="534"/>
      <c r="I64" s="348" t="s">
        <v>430</v>
      </c>
      <c r="J64" s="348" t="s">
        <v>430</v>
      </c>
      <c r="K64" s="348" t="s">
        <v>430</v>
      </c>
      <c r="L64" s="348" t="s">
        <v>430</v>
      </c>
      <c r="M64" s="348" t="s">
        <v>430</v>
      </c>
      <c r="N64" s="350" t="s">
        <v>430</v>
      </c>
      <c r="O64" s="348" t="s">
        <v>430</v>
      </c>
      <c r="P64" s="348" t="s">
        <v>430</v>
      </c>
      <c r="Q64" s="348" t="s">
        <v>430</v>
      </c>
      <c r="R64" s="348" t="s">
        <v>430</v>
      </c>
      <c r="S64" s="348" t="s">
        <v>430</v>
      </c>
      <c r="T64" s="348" t="s">
        <v>430</v>
      </c>
      <c r="U64" s="348" t="s">
        <v>430</v>
      </c>
      <c r="V64" s="348" t="s">
        <v>430</v>
      </c>
      <c r="W64" s="348" t="s">
        <v>430</v>
      </c>
      <c r="X64" s="348" t="s">
        <v>430</v>
      </c>
      <c r="Y64" s="534"/>
      <c r="Z64" s="346" t="s">
        <v>430</v>
      </c>
      <c r="AA64" s="346" t="s">
        <v>430</v>
      </c>
      <c r="AB64" s="346" t="s">
        <v>430</v>
      </c>
      <c r="AC64" s="346" t="s">
        <v>430</v>
      </c>
      <c r="AD64" s="346" t="s">
        <v>430</v>
      </c>
      <c r="AE64" s="346" t="s">
        <v>430</v>
      </c>
      <c r="AF64" s="346" t="s">
        <v>430</v>
      </c>
      <c r="AG64" s="346" t="s">
        <v>430</v>
      </c>
      <c r="AH64" s="346" t="s">
        <v>430</v>
      </c>
      <c r="AI64" s="346" t="s">
        <v>430</v>
      </c>
      <c r="AJ64" s="346" t="s">
        <v>430</v>
      </c>
      <c r="AK64" s="346" t="s">
        <v>430</v>
      </c>
      <c r="AL64" s="346" t="s">
        <v>430</v>
      </c>
      <c r="AM64" s="346" t="s">
        <v>430</v>
      </c>
      <c r="AN64" s="346" t="s">
        <v>430</v>
      </c>
      <c r="AO64" s="530"/>
      <c r="AP64" s="533" t="s">
        <v>430</v>
      </c>
      <c r="AQ64" s="533" t="s">
        <v>430</v>
      </c>
      <c r="AR64" s="533" t="s">
        <v>430</v>
      </c>
      <c r="AS64" s="533" t="s">
        <v>430</v>
      </c>
      <c r="AT64" s="533" t="s">
        <v>430</v>
      </c>
      <c r="AU64" s="535"/>
      <c r="AV64" s="531" t="s">
        <v>430</v>
      </c>
      <c r="AW64" s="531" t="s">
        <v>430</v>
      </c>
      <c r="AX64" s="531" t="s">
        <v>430</v>
      </c>
      <c r="AY64" s="531" t="s">
        <v>430</v>
      </c>
      <c r="AZ64" s="531" t="s">
        <v>430</v>
      </c>
      <c r="BA64" s="536"/>
      <c r="BB64" s="533">
        <v>13.9937558385298</v>
      </c>
      <c r="BC64" s="537">
        <v>0.93336354225998497</v>
      </c>
      <c r="BD64" s="537">
        <v>7.8184771432587702E-2</v>
      </c>
      <c r="BE64" s="537">
        <v>3.0374505823485901E-2</v>
      </c>
      <c r="BF64" s="530"/>
      <c r="BG64" s="533" t="s">
        <v>430</v>
      </c>
      <c r="BH64" s="533" t="s">
        <v>430</v>
      </c>
      <c r="BI64" s="533" t="s">
        <v>430</v>
      </c>
      <c r="BJ64" s="533" t="s">
        <v>430</v>
      </c>
      <c r="BK64" s="530"/>
      <c r="BL64" s="345" t="s">
        <v>430</v>
      </c>
      <c r="BM64" s="345" t="s">
        <v>430</v>
      </c>
      <c r="BN64" s="345" t="s">
        <v>430</v>
      </c>
      <c r="BO64" s="345" t="s">
        <v>430</v>
      </c>
      <c r="BP64" s="345" t="s">
        <v>430</v>
      </c>
      <c r="BQ64" s="530"/>
      <c r="BR64" s="538" t="s">
        <v>555</v>
      </c>
    </row>
    <row r="65" spans="1:70" s="529" customFormat="1" x14ac:dyDescent="0.25">
      <c r="A65" s="345" t="s">
        <v>4273</v>
      </c>
      <c r="B65" s="530"/>
      <c r="C65" s="719">
        <v>39538</v>
      </c>
      <c r="D65" s="530"/>
      <c r="E65" s="531">
        <v>219.28200000000001</v>
      </c>
      <c r="F65" s="530"/>
      <c r="G65" s="532">
        <v>47.543999999999997</v>
      </c>
      <c r="H65" s="534"/>
      <c r="I65" s="348">
        <v>1.3635999999999999</v>
      </c>
      <c r="J65" s="348">
        <v>1.4702999999999999</v>
      </c>
      <c r="K65" s="348">
        <v>10.082100000000001</v>
      </c>
      <c r="L65" s="348">
        <v>2.0764</v>
      </c>
      <c r="M65" s="348">
        <v>-5.8114999999999997</v>
      </c>
      <c r="N65" s="350">
        <v>5.1577999999999999</v>
      </c>
      <c r="O65" s="348">
        <v>5.01</v>
      </c>
      <c r="P65" s="348">
        <v>18.524799999999999</v>
      </c>
      <c r="Q65" s="348">
        <v>15.565799999999999</v>
      </c>
      <c r="R65" s="348">
        <v>15.727</v>
      </c>
      <c r="S65" s="348">
        <v>12.6576</v>
      </c>
      <c r="T65" s="348">
        <v>-5.1245000000000003</v>
      </c>
      <c r="U65" s="348">
        <v>-0.82979999999999998</v>
      </c>
      <c r="V65" s="348">
        <v>-2.8837999999999999</v>
      </c>
      <c r="W65" s="348">
        <v>12.6576</v>
      </c>
      <c r="X65" s="348">
        <v>9.0032999999999994</v>
      </c>
      <c r="Y65" s="534"/>
      <c r="Z65" s="346">
        <v>3</v>
      </c>
      <c r="AA65" s="346">
        <v>3</v>
      </c>
      <c r="AB65" s="346">
        <v>5</v>
      </c>
      <c r="AC65" s="346">
        <v>6</v>
      </c>
      <c r="AD65" s="346">
        <v>12</v>
      </c>
      <c r="AE65" s="346">
        <v>7</v>
      </c>
      <c r="AF65" s="346">
        <v>5</v>
      </c>
      <c r="AG65" s="346">
        <v>3</v>
      </c>
      <c r="AH65" s="346">
        <v>2</v>
      </c>
      <c r="AI65" s="346">
        <v>3</v>
      </c>
      <c r="AJ65" s="346">
        <v>4</v>
      </c>
      <c r="AK65" s="346">
        <v>12</v>
      </c>
      <c r="AL65" s="346">
        <v>7</v>
      </c>
      <c r="AM65" s="346">
        <v>6</v>
      </c>
      <c r="AN65" s="346">
        <v>4</v>
      </c>
      <c r="AO65" s="530"/>
      <c r="AP65" s="533">
        <v>15.16</v>
      </c>
      <c r="AQ65" s="533">
        <v>15.74</v>
      </c>
      <c r="AR65" s="533">
        <v>12.63</v>
      </c>
      <c r="AS65" s="533">
        <v>7.21</v>
      </c>
      <c r="AT65" s="533">
        <v>-1.22</v>
      </c>
      <c r="AU65" s="535"/>
      <c r="AV65" s="531">
        <v>3</v>
      </c>
      <c r="AW65" s="531">
        <v>3</v>
      </c>
      <c r="AX65" s="531">
        <v>5</v>
      </c>
      <c r="AY65" s="531">
        <v>7</v>
      </c>
      <c r="AZ65" s="531">
        <v>7</v>
      </c>
      <c r="BA65" s="536"/>
      <c r="BB65" s="533">
        <v>16.659349259413201</v>
      </c>
      <c r="BC65" s="537">
        <v>1.0681038997780801</v>
      </c>
      <c r="BD65" s="537">
        <v>6.2347956358526101E-2</v>
      </c>
      <c r="BE65" s="537">
        <v>0.134071501771238</v>
      </c>
      <c r="BF65" s="530"/>
      <c r="BG65" s="533">
        <v>42.544600000000003</v>
      </c>
      <c r="BH65" s="533">
        <v>23.813199999999998</v>
      </c>
      <c r="BI65" s="533">
        <v>29.8917</v>
      </c>
      <c r="BJ65" s="533">
        <v>3.7505000000000002</v>
      </c>
      <c r="BK65" s="530"/>
      <c r="BL65" s="345" t="s">
        <v>4274</v>
      </c>
      <c r="BM65" s="345" t="s">
        <v>4275</v>
      </c>
      <c r="BN65" s="345" t="s">
        <v>4231</v>
      </c>
      <c r="BO65" s="345" t="s">
        <v>4276</v>
      </c>
      <c r="BP65" s="345" t="s">
        <v>4277</v>
      </c>
      <c r="BQ65" s="530"/>
      <c r="BR65" s="538" t="s">
        <v>555</v>
      </c>
    </row>
    <row r="66" spans="1:70" s="529" customFormat="1" x14ac:dyDescent="0.25">
      <c r="A66" s="345" t="s">
        <v>4278</v>
      </c>
      <c r="B66" s="530"/>
      <c r="C66" s="719">
        <v>42826</v>
      </c>
      <c r="D66" s="530"/>
      <c r="E66" s="531">
        <v>207.06</v>
      </c>
      <c r="F66" s="530"/>
      <c r="G66" s="532">
        <v>117.12</v>
      </c>
      <c r="H66" s="534"/>
      <c r="I66" s="348">
        <v>1.0613999999999999</v>
      </c>
      <c r="J66" s="348">
        <v>-1.1646000000000001</v>
      </c>
      <c r="K66" s="348">
        <v>5.8951000000000002</v>
      </c>
      <c r="L66" s="348">
        <v>-4.5087999999999999</v>
      </c>
      <c r="M66" s="348">
        <v>-7.5758000000000001</v>
      </c>
      <c r="N66" s="350">
        <v>-2.2818000000000001</v>
      </c>
      <c r="O66" s="348">
        <v>3.4539</v>
      </c>
      <c r="P66" s="348">
        <v>14.3988</v>
      </c>
      <c r="Q66" s="348">
        <v>12.2498</v>
      </c>
      <c r="R66" s="348" t="s">
        <v>430</v>
      </c>
      <c r="S66" s="348">
        <v>8.5449000000000002</v>
      </c>
      <c r="T66" s="348">
        <v>-7.5903</v>
      </c>
      <c r="U66" s="348">
        <v>-4.0236000000000001</v>
      </c>
      <c r="V66" s="348">
        <v>-7.1729000000000003</v>
      </c>
      <c r="W66" s="348">
        <v>8.5449000000000002</v>
      </c>
      <c r="X66" s="348">
        <v>10.3264</v>
      </c>
      <c r="Y66" s="534"/>
      <c r="Z66" s="346">
        <v>12</v>
      </c>
      <c r="AA66" s="346">
        <v>22</v>
      </c>
      <c r="AB66" s="346">
        <v>20</v>
      </c>
      <c r="AC66" s="346">
        <v>23</v>
      </c>
      <c r="AD66" s="346">
        <v>19</v>
      </c>
      <c r="AE66" s="346">
        <v>22</v>
      </c>
      <c r="AF66" s="346">
        <v>13</v>
      </c>
      <c r="AG66" s="346">
        <v>10</v>
      </c>
      <c r="AH66" s="346">
        <v>12</v>
      </c>
      <c r="AI66" s="346" t="s">
        <v>430</v>
      </c>
      <c r="AJ66" s="346">
        <v>19</v>
      </c>
      <c r="AK66" s="346">
        <v>20</v>
      </c>
      <c r="AL66" s="346">
        <v>19</v>
      </c>
      <c r="AM66" s="346">
        <v>16</v>
      </c>
      <c r="AN66" s="346">
        <v>19</v>
      </c>
      <c r="AO66" s="530"/>
      <c r="AP66" s="533" t="s">
        <v>430</v>
      </c>
      <c r="AQ66" s="533">
        <v>12.68</v>
      </c>
      <c r="AR66" s="533">
        <v>9.5399999999999991</v>
      </c>
      <c r="AS66" s="533">
        <v>3.87</v>
      </c>
      <c r="AT66" s="533">
        <v>-9.1199999999999992</v>
      </c>
      <c r="AU66" s="535"/>
      <c r="AV66" s="531" t="s">
        <v>430</v>
      </c>
      <c r="AW66" s="531">
        <v>8</v>
      </c>
      <c r="AX66" s="531">
        <v>11</v>
      </c>
      <c r="AY66" s="531">
        <v>13</v>
      </c>
      <c r="AZ66" s="531">
        <v>23</v>
      </c>
      <c r="BA66" s="536"/>
      <c r="BB66" s="533">
        <v>12.9338932135669</v>
      </c>
      <c r="BC66" s="537">
        <v>0.84638920801719797</v>
      </c>
      <c r="BD66" s="537">
        <v>5.5914116506017797E-2</v>
      </c>
      <c r="BE66" s="537">
        <v>6.3582526753395204E-3</v>
      </c>
      <c r="BF66" s="530"/>
      <c r="BG66" s="533">
        <v>59.3277</v>
      </c>
      <c r="BH66" s="533">
        <v>12.564399999999999</v>
      </c>
      <c r="BI66" s="533">
        <v>21.4985</v>
      </c>
      <c r="BJ66" s="533">
        <v>6.6093999999999999</v>
      </c>
      <c r="BK66" s="530"/>
      <c r="BL66" s="345" t="s">
        <v>4279</v>
      </c>
      <c r="BM66" s="345" t="s">
        <v>4280</v>
      </c>
      <c r="BN66" s="345" t="s">
        <v>2590</v>
      </c>
      <c r="BO66" s="345" t="s">
        <v>4281</v>
      </c>
      <c r="BP66" s="345" t="s">
        <v>3347</v>
      </c>
      <c r="BQ66" s="530"/>
      <c r="BR66" s="538" t="s">
        <v>555</v>
      </c>
    </row>
    <row r="67" spans="1:70" s="529" customFormat="1" x14ac:dyDescent="0.25">
      <c r="A67" s="345" t="s">
        <v>4282</v>
      </c>
      <c r="B67" s="530"/>
      <c r="C67" s="719">
        <v>45005</v>
      </c>
      <c r="D67" s="530"/>
      <c r="E67" s="531">
        <v>154.917</v>
      </c>
      <c r="F67" s="530"/>
      <c r="G67" s="532">
        <v>14.138500000000001</v>
      </c>
      <c r="H67" s="534"/>
      <c r="I67" s="348">
        <v>0.80710000000000004</v>
      </c>
      <c r="J67" s="348">
        <v>-1.1162000000000001</v>
      </c>
      <c r="K67" s="348">
        <v>5.5049000000000001</v>
      </c>
      <c r="L67" s="348">
        <v>-4.4618000000000002</v>
      </c>
      <c r="M67" s="348">
        <v>-7.5147000000000004</v>
      </c>
      <c r="N67" s="350">
        <v>0.33239999999999997</v>
      </c>
      <c r="O67" s="348">
        <v>3.7578</v>
      </c>
      <c r="P67" s="348">
        <v>10.250500000000001</v>
      </c>
      <c r="Q67" s="348" t="s">
        <v>430</v>
      </c>
      <c r="R67" s="348" t="s">
        <v>430</v>
      </c>
      <c r="S67" s="348">
        <v>7.8254000000000001</v>
      </c>
      <c r="T67" s="348">
        <v>-7.9680999999999997</v>
      </c>
      <c r="U67" s="348">
        <v>-2.4028999999999998</v>
      </c>
      <c r="V67" s="348">
        <v>-5.7527999999999997</v>
      </c>
      <c r="W67" s="348">
        <v>7.8254000000000001</v>
      </c>
      <c r="X67" s="348">
        <v>11.7919</v>
      </c>
      <c r="Y67" s="534"/>
      <c r="Z67" s="346">
        <v>20</v>
      </c>
      <c r="AA67" s="346">
        <v>21</v>
      </c>
      <c r="AB67" s="346">
        <v>22</v>
      </c>
      <c r="AC67" s="346">
        <v>22</v>
      </c>
      <c r="AD67" s="346">
        <v>16</v>
      </c>
      <c r="AE67" s="346">
        <v>16</v>
      </c>
      <c r="AF67" s="346">
        <v>11</v>
      </c>
      <c r="AG67" s="346">
        <v>18</v>
      </c>
      <c r="AH67" s="346" t="s">
        <v>430</v>
      </c>
      <c r="AI67" s="346" t="s">
        <v>430</v>
      </c>
      <c r="AJ67" s="346">
        <v>22</v>
      </c>
      <c r="AK67" s="346">
        <v>23</v>
      </c>
      <c r="AL67" s="346">
        <v>13</v>
      </c>
      <c r="AM67" s="346">
        <v>13</v>
      </c>
      <c r="AN67" s="346">
        <v>22</v>
      </c>
      <c r="AO67" s="530"/>
      <c r="AP67" s="533" t="s">
        <v>430</v>
      </c>
      <c r="AQ67" s="533" t="s">
        <v>430</v>
      </c>
      <c r="AR67" s="533" t="s">
        <v>430</v>
      </c>
      <c r="AS67" s="533">
        <v>3.32</v>
      </c>
      <c r="AT67" s="533">
        <v>-7.71</v>
      </c>
      <c r="AU67" s="535"/>
      <c r="AV67" s="531" t="s">
        <v>430</v>
      </c>
      <c r="AW67" s="531" t="s">
        <v>430</v>
      </c>
      <c r="AX67" s="531" t="s">
        <v>430</v>
      </c>
      <c r="AY67" s="531">
        <v>17</v>
      </c>
      <c r="AZ67" s="531">
        <v>19</v>
      </c>
      <c r="BA67" s="536"/>
      <c r="BB67" s="533">
        <v>13.3215186250874</v>
      </c>
      <c r="BC67" s="537">
        <v>0.99442858108687304</v>
      </c>
      <c r="BD67" s="537">
        <v>3.2929269535920201E-2</v>
      </c>
      <c r="BE67" s="537">
        <v>-0.101721943936954</v>
      </c>
      <c r="BF67" s="530"/>
      <c r="BG67" s="533">
        <v>100.023</v>
      </c>
      <c r="BH67" s="533" t="s">
        <v>430</v>
      </c>
      <c r="BI67" s="533" t="s">
        <v>430</v>
      </c>
      <c r="BJ67" s="533">
        <v>-2.3E-2</v>
      </c>
      <c r="BK67" s="530"/>
      <c r="BL67" s="345" t="s">
        <v>4283</v>
      </c>
      <c r="BM67" s="345" t="s">
        <v>4284</v>
      </c>
      <c r="BN67" s="345" t="s">
        <v>4285</v>
      </c>
      <c r="BO67" s="345" t="s">
        <v>3755</v>
      </c>
      <c r="BP67" s="345" t="s">
        <v>4286</v>
      </c>
      <c r="BQ67" s="530"/>
      <c r="BR67" s="538" t="s">
        <v>555</v>
      </c>
    </row>
    <row r="68" spans="1:70" s="529" customFormat="1" x14ac:dyDescent="0.25">
      <c r="A68" s="345" t="s">
        <v>4287</v>
      </c>
      <c r="B68" s="530"/>
      <c r="C68" s="719">
        <v>44917</v>
      </c>
      <c r="D68" s="530"/>
      <c r="E68" s="531">
        <v>105.911</v>
      </c>
      <c r="F68" s="530"/>
      <c r="G68" s="532">
        <v>12.3</v>
      </c>
      <c r="H68" s="534"/>
      <c r="I68" s="348">
        <v>1.3180000000000001</v>
      </c>
      <c r="J68" s="348">
        <v>8.14E-2</v>
      </c>
      <c r="K68" s="348">
        <v>9.5280000000000005</v>
      </c>
      <c r="L68" s="348">
        <v>2.7568999999999999</v>
      </c>
      <c r="M68" s="348">
        <v>-7.2397999999999998</v>
      </c>
      <c r="N68" s="350">
        <v>1.6437999999999999</v>
      </c>
      <c r="O68" s="348">
        <v>-4.5065</v>
      </c>
      <c r="P68" s="348">
        <v>6.6425000000000001</v>
      </c>
      <c r="Q68" s="348" t="s">
        <v>430</v>
      </c>
      <c r="R68" s="348" t="s">
        <v>430</v>
      </c>
      <c r="S68" s="348">
        <v>12.0219</v>
      </c>
      <c r="T68" s="348">
        <v>-3.3778000000000001</v>
      </c>
      <c r="U68" s="348">
        <v>-3.605</v>
      </c>
      <c r="V68" s="348">
        <v>-12.017200000000001</v>
      </c>
      <c r="W68" s="348">
        <v>12.0219</v>
      </c>
      <c r="X68" s="348">
        <v>6.3784999999999998</v>
      </c>
      <c r="Y68" s="534"/>
      <c r="Z68" s="346">
        <v>4</v>
      </c>
      <c r="AA68" s="346">
        <v>8</v>
      </c>
      <c r="AB68" s="346">
        <v>7</v>
      </c>
      <c r="AC68" s="346">
        <v>5</v>
      </c>
      <c r="AD68" s="346">
        <v>15</v>
      </c>
      <c r="AE68" s="346">
        <v>12</v>
      </c>
      <c r="AF68" s="346">
        <v>22</v>
      </c>
      <c r="AG68" s="346">
        <v>21</v>
      </c>
      <c r="AH68" s="346" t="s">
        <v>430</v>
      </c>
      <c r="AI68" s="346" t="s">
        <v>430</v>
      </c>
      <c r="AJ68" s="346">
        <v>7</v>
      </c>
      <c r="AK68" s="346">
        <v>6</v>
      </c>
      <c r="AL68" s="346">
        <v>17</v>
      </c>
      <c r="AM68" s="346">
        <v>23</v>
      </c>
      <c r="AN68" s="346">
        <v>7</v>
      </c>
      <c r="AO68" s="530"/>
      <c r="AP68" s="533" t="s">
        <v>430</v>
      </c>
      <c r="AQ68" s="533" t="s">
        <v>430</v>
      </c>
      <c r="AR68" s="533" t="s">
        <v>430</v>
      </c>
      <c r="AS68" s="533">
        <v>-2.69</v>
      </c>
      <c r="AT68" s="533">
        <v>-6.54</v>
      </c>
      <c r="AU68" s="535"/>
      <c r="AV68" s="531" t="s">
        <v>430</v>
      </c>
      <c r="AW68" s="531" t="s">
        <v>430</v>
      </c>
      <c r="AX68" s="531" t="s">
        <v>430</v>
      </c>
      <c r="AY68" s="531">
        <v>22</v>
      </c>
      <c r="AZ68" s="531">
        <v>14</v>
      </c>
      <c r="BA68" s="536"/>
      <c r="BB68" s="533">
        <v>18.647194650312301</v>
      </c>
      <c r="BC68" s="537">
        <v>1.0936305343022701</v>
      </c>
      <c r="BD68" s="537">
        <v>1.0722800470856801E-2</v>
      </c>
      <c r="BE68" s="537">
        <v>-0.75370960599572601</v>
      </c>
      <c r="BF68" s="530"/>
      <c r="BG68" s="533">
        <v>17.753299999999999</v>
      </c>
      <c r="BH68" s="533">
        <v>46.828099999999999</v>
      </c>
      <c r="BI68" s="533">
        <v>34.915100000000002</v>
      </c>
      <c r="BJ68" s="533">
        <v>0.50349999999999995</v>
      </c>
      <c r="BK68" s="530"/>
      <c r="BL68" s="345" t="s">
        <v>4288</v>
      </c>
      <c r="BM68" s="345" t="s">
        <v>4289</v>
      </c>
      <c r="BN68" s="345" t="s">
        <v>4290</v>
      </c>
      <c r="BO68" s="345" t="s">
        <v>4291</v>
      </c>
      <c r="BP68" s="345" t="s">
        <v>4292</v>
      </c>
      <c r="BQ68" s="530"/>
      <c r="BR68" s="538" t="s">
        <v>555</v>
      </c>
    </row>
    <row r="69" spans="1:70" s="529" customFormat="1" x14ac:dyDescent="0.25">
      <c r="A69" s="345" t="s">
        <v>4293</v>
      </c>
      <c r="B69" s="530"/>
      <c r="C69" s="719">
        <v>45686</v>
      </c>
      <c r="D69" s="530"/>
      <c r="E69" s="531">
        <v>80.415599999999998</v>
      </c>
      <c r="F69" s="530"/>
      <c r="G69" s="532">
        <v>11.201000000000001</v>
      </c>
      <c r="H69" s="534"/>
      <c r="I69" s="348">
        <v>1.6148</v>
      </c>
      <c r="J69" s="348">
        <v>0.76470000000000005</v>
      </c>
      <c r="K69" s="348">
        <v>10.5726</v>
      </c>
      <c r="L69" s="348">
        <v>3.1684999999999999</v>
      </c>
      <c r="M69" s="348">
        <v>-2.4218000000000002</v>
      </c>
      <c r="N69" s="350">
        <v>4.5395000000000003</v>
      </c>
      <c r="O69" s="348" t="s">
        <v>430</v>
      </c>
      <c r="P69" s="348" t="s">
        <v>430</v>
      </c>
      <c r="Q69" s="348" t="s">
        <v>430</v>
      </c>
      <c r="R69" s="348" t="s">
        <v>430</v>
      </c>
      <c r="S69" s="348">
        <v>12.572900000000001</v>
      </c>
      <c r="T69" s="348">
        <v>-1.9262999999999999</v>
      </c>
      <c r="U69" s="348">
        <v>2.4419</v>
      </c>
      <c r="V69" s="348">
        <v>-1.8145</v>
      </c>
      <c r="W69" s="348">
        <v>12.572900000000001</v>
      </c>
      <c r="X69" s="348">
        <v>9.5691000000000006</v>
      </c>
      <c r="Y69" s="534"/>
      <c r="Z69" s="346">
        <v>2</v>
      </c>
      <c r="AA69" s="346">
        <v>4</v>
      </c>
      <c r="AB69" s="346">
        <v>3</v>
      </c>
      <c r="AC69" s="346">
        <v>4</v>
      </c>
      <c r="AD69" s="346">
        <v>5</v>
      </c>
      <c r="AE69" s="346">
        <v>8</v>
      </c>
      <c r="AF69" s="346" t="s">
        <v>430</v>
      </c>
      <c r="AG69" s="346" t="s">
        <v>430</v>
      </c>
      <c r="AH69" s="346" t="s">
        <v>430</v>
      </c>
      <c r="AI69" s="346" t="s">
        <v>430</v>
      </c>
      <c r="AJ69" s="346">
        <v>6</v>
      </c>
      <c r="AK69" s="346">
        <v>4</v>
      </c>
      <c r="AL69" s="346">
        <v>5</v>
      </c>
      <c r="AM69" s="346">
        <v>5</v>
      </c>
      <c r="AN69" s="346">
        <v>6</v>
      </c>
      <c r="AO69" s="530"/>
      <c r="AP69" s="533" t="s">
        <v>430</v>
      </c>
      <c r="AQ69" s="533" t="s">
        <v>430</v>
      </c>
      <c r="AR69" s="533" t="s">
        <v>430</v>
      </c>
      <c r="AS69" s="533" t="s">
        <v>430</v>
      </c>
      <c r="AT69" s="533">
        <v>2.72</v>
      </c>
      <c r="AU69" s="535"/>
      <c r="AV69" s="531" t="s">
        <v>430</v>
      </c>
      <c r="AW69" s="531" t="s">
        <v>430</v>
      </c>
      <c r="AX69" s="531" t="s">
        <v>430</v>
      </c>
      <c r="AY69" s="531" t="s">
        <v>430</v>
      </c>
      <c r="AZ69" s="531">
        <v>5</v>
      </c>
      <c r="BA69" s="536"/>
      <c r="BB69" s="533">
        <v>16.884549091426301</v>
      </c>
      <c r="BC69" s="537">
        <v>1.0578021465509899</v>
      </c>
      <c r="BD69" s="537">
        <v>2.3118030725233E-2</v>
      </c>
      <c r="BE69" s="537">
        <v>-3.7833157392307498E-2</v>
      </c>
      <c r="BF69" s="530"/>
      <c r="BG69" s="533">
        <v>46.976999999999997</v>
      </c>
      <c r="BH69" s="533">
        <v>13.9589</v>
      </c>
      <c r="BI69" s="533">
        <v>35.131999999999998</v>
      </c>
      <c r="BJ69" s="533">
        <v>3.9321000000000002</v>
      </c>
      <c r="BK69" s="530"/>
      <c r="BL69" s="345" t="s">
        <v>4294</v>
      </c>
      <c r="BM69" s="345" t="s">
        <v>4295</v>
      </c>
      <c r="BN69" s="345" t="s">
        <v>4296</v>
      </c>
      <c r="BO69" s="345" t="s">
        <v>2167</v>
      </c>
      <c r="BP69" s="345" t="s">
        <v>4297</v>
      </c>
      <c r="BQ69" s="530"/>
      <c r="BR69" s="538" t="s">
        <v>555</v>
      </c>
    </row>
    <row r="70" spans="1:70" s="529" customFormat="1" x14ac:dyDescent="0.25">
      <c r="A70" s="345" t="s">
        <v>4298</v>
      </c>
      <c r="B70" s="530"/>
      <c r="C70" s="719">
        <v>44923</v>
      </c>
      <c r="D70" s="530"/>
      <c r="E70" s="531">
        <v>69.52</v>
      </c>
      <c r="F70" s="530"/>
      <c r="G70" s="532">
        <v>13.508800000000001</v>
      </c>
      <c r="H70" s="534"/>
      <c r="I70" s="348">
        <v>0.80969999999999998</v>
      </c>
      <c r="J70" s="348">
        <v>-1.0995999999999999</v>
      </c>
      <c r="K70" s="348">
        <v>5.5613999999999999</v>
      </c>
      <c r="L70" s="348">
        <v>-4.2167000000000003</v>
      </c>
      <c r="M70" s="348">
        <v>-7.1387999999999998</v>
      </c>
      <c r="N70" s="350">
        <v>0.96940000000000004</v>
      </c>
      <c r="O70" s="348">
        <v>4.4066000000000001</v>
      </c>
      <c r="P70" s="348">
        <v>11.049799999999999</v>
      </c>
      <c r="Q70" s="348" t="s">
        <v>430</v>
      </c>
      <c r="R70" s="348" t="s">
        <v>430</v>
      </c>
      <c r="S70" s="348">
        <v>7.8478000000000003</v>
      </c>
      <c r="T70" s="348">
        <v>-7.6858000000000004</v>
      </c>
      <c r="U70" s="348">
        <v>-1.9979</v>
      </c>
      <c r="V70" s="348">
        <v>-5.1986999999999997</v>
      </c>
      <c r="W70" s="348">
        <v>7.8478000000000003</v>
      </c>
      <c r="X70" s="348">
        <v>9.4476999999999993</v>
      </c>
      <c r="Y70" s="534"/>
      <c r="Z70" s="346">
        <v>19</v>
      </c>
      <c r="AA70" s="346">
        <v>20</v>
      </c>
      <c r="AB70" s="346">
        <v>21</v>
      </c>
      <c r="AC70" s="346">
        <v>21</v>
      </c>
      <c r="AD70" s="346">
        <v>14</v>
      </c>
      <c r="AE70" s="346">
        <v>13</v>
      </c>
      <c r="AF70" s="346">
        <v>9</v>
      </c>
      <c r="AG70" s="346">
        <v>17</v>
      </c>
      <c r="AH70" s="346" t="s">
        <v>430</v>
      </c>
      <c r="AI70" s="346" t="s">
        <v>430</v>
      </c>
      <c r="AJ70" s="346">
        <v>21</v>
      </c>
      <c r="AK70" s="346">
        <v>21</v>
      </c>
      <c r="AL70" s="346">
        <v>12</v>
      </c>
      <c r="AM70" s="346">
        <v>11</v>
      </c>
      <c r="AN70" s="346">
        <v>21</v>
      </c>
      <c r="AO70" s="530"/>
      <c r="AP70" s="533" t="s">
        <v>430</v>
      </c>
      <c r="AQ70" s="533" t="s">
        <v>430</v>
      </c>
      <c r="AR70" s="533" t="s">
        <v>430</v>
      </c>
      <c r="AS70" s="533">
        <v>4.04</v>
      </c>
      <c r="AT70" s="533">
        <v>-6.99</v>
      </c>
      <c r="AU70" s="535"/>
      <c r="AV70" s="531" t="s">
        <v>430</v>
      </c>
      <c r="AW70" s="531" t="s">
        <v>430</v>
      </c>
      <c r="AX70" s="531" t="s">
        <v>430</v>
      </c>
      <c r="AY70" s="531">
        <v>11</v>
      </c>
      <c r="AZ70" s="531">
        <v>15</v>
      </c>
      <c r="BA70" s="536"/>
      <c r="BB70" s="533">
        <v>13.2841377406981</v>
      </c>
      <c r="BC70" s="537">
        <v>0.99170649580449599</v>
      </c>
      <c r="BD70" s="537">
        <v>3.7180321102863699E-2</v>
      </c>
      <c r="BE70" s="537">
        <v>-4.5002086014818497E-2</v>
      </c>
      <c r="BF70" s="530"/>
      <c r="BG70" s="533">
        <v>99.280299999999997</v>
      </c>
      <c r="BH70" s="533" t="s">
        <v>430</v>
      </c>
      <c r="BI70" s="533" t="s">
        <v>430</v>
      </c>
      <c r="BJ70" s="533">
        <v>0.71970000000000001</v>
      </c>
      <c r="BK70" s="530"/>
      <c r="BL70" s="345" t="s">
        <v>4299</v>
      </c>
      <c r="BM70" s="345" t="s">
        <v>4300</v>
      </c>
      <c r="BN70" s="345" t="s">
        <v>4301</v>
      </c>
      <c r="BO70" s="345" t="s">
        <v>4302</v>
      </c>
      <c r="BP70" s="345" t="s">
        <v>4303</v>
      </c>
      <c r="BQ70" s="530"/>
      <c r="BR70" s="538" t="s">
        <v>555</v>
      </c>
    </row>
    <row r="71" spans="1:70" s="529" customFormat="1" x14ac:dyDescent="0.25">
      <c r="A71" s="345" t="s">
        <v>4304</v>
      </c>
      <c r="B71" s="530"/>
      <c r="C71" s="719">
        <v>35795</v>
      </c>
      <c r="D71" s="530"/>
      <c r="E71" s="531">
        <v>70.605999999999995</v>
      </c>
      <c r="F71" s="530"/>
      <c r="G71" s="532">
        <v>176.42</v>
      </c>
      <c r="H71" s="534"/>
      <c r="I71" s="348">
        <v>1.1119000000000001</v>
      </c>
      <c r="J71" s="348">
        <v>0.1135</v>
      </c>
      <c r="K71" s="348">
        <v>8.2065999999999999</v>
      </c>
      <c r="L71" s="348">
        <v>1.8709</v>
      </c>
      <c r="M71" s="348">
        <v>-7.6142000000000003</v>
      </c>
      <c r="N71" s="350">
        <v>-0.31469999999999998</v>
      </c>
      <c r="O71" s="348">
        <v>2.8917000000000002</v>
      </c>
      <c r="P71" s="348">
        <v>13.6248</v>
      </c>
      <c r="Q71" s="348">
        <v>12.8734</v>
      </c>
      <c r="R71" s="348">
        <v>13.090999999999999</v>
      </c>
      <c r="S71" s="348">
        <v>11.1167</v>
      </c>
      <c r="T71" s="348">
        <v>-3.9733999999999998</v>
      </c>
      <c r="U71" s="348">
        <v>-3.1032000000000002</v>
      </c>
      <c r="V71" s="348">
        <v>-7.6044999999999998</v>
      </c>
      <c r="W71" s="348">
        <v>11.1167</v>
      </c>
      <c r="X71" s="348">
        <v>13.4003</v>
      </c>
      <c r="Y71" s="534"/>
      <c r="Z71" s="346">
        <v>9</v>
      </c>
      <c r="AA71" s="346">
        <v>7</v>
      </c>
      <c r="AB71" s="346">
        <v>11</v>
      </c>
      <c r="AC71" s="346">
        <v>7</v>
      </c>
      <c r="AD71" s="346">
        <v>20</v>
      </c>
      <c r="AE71" s="346">
        <v>18</v>
      </c>
      <c r="AF71" s="346">
        <v>16</v>
      </c>
      <c r="AG71" s="346">
        <v>12</v>
      </c>
      <c r="AH71" s="346">
        <v>10</v>
      </c>
      <c r="AI71" s="346">
        <v>5</v>
      </c>
      <c r="AJ71" s="346">
        <v>9</v>
      </c>
      <c r="AK71" s="346">
        <v>9</v>
      </c>
      <c r="AL71" s="346">
        <v>14</v>
      </c>
      <c r="AM71" s="346">
        <v>19</v>
      </c>
      <c r="AN71" s="346">
        <v>9</v>
      </c>
      <c r="AO71" s="530"/>
      <c r="AP71" s="533">
        <v>12.12</v>
      </c>
      <c r="AQ71" s="533">
        <v>12.47</v>
      </c>
      <c r="AR71" s="533">
        <v>9.9</v>
      </c>
      <c r="AS71" s="533">
        <v>4.3899999999999997</v>
      </c>
      <c r="AT71" s="533">
        <v>-5.37</v>
      </c>
      <c r="AU71" s="535"/>
      <c r="AV71" s="531">
        <v>8</v>
      </c>
      <c r="AW71" s="531">
        <v>10</v>
      </c>
      <c r="AX71" s="531">
        <v>10</v>
      </c>
      <c r="AY71" s="531">
        <v>10</v>
      </c>
      <c r="AZ71" s="531">
        <v>12</v>
      </c>
      <c r="BA71" s="536"/>
      <c r="BB71" s="533">
        <v>13.7470682661359</v>
      </c>
      <c r="BC71" s="537">
        <v>0.86630683059820601</v>
      </c>
      <c r="BD71" s="537">
        <v>4.6487546088092697E-2</v>
      </c>
      <c r="BE71" s="537">
        <v>-9.4630240590596798E-2</v>
      </c>
      <c r="BF71" s="530"/>
      <c r="BG71" s="533">
        <v>70.791799999999995</v>
      </c>
      <c r="BH71" s="533">
        <v>8.5157299999999996</v>
      </c>
      <c r="BI71" s="533">
        <v>17.2182</v>
      </c>
      <c r="BJ71" s="533">
        <v>3.4742700000000002</v>
      </c>
      <c r="BK71" s="530"/>
      <c r="BL71" s="345" t="s">
        <v>4305</v>
      </c>
      <c r="BM71" s="345" t="s">
        <v>4306</v>
      </c>
      <c r="BN71" s="345" t="s">
        <v>4307</v>
      </c>
      <c r="BO71" s="345" t="s">
        <v>4308</v>
      </c>
      <c r="BP71" s="345" t="s">
        <v>2460</v>
      </c>
      <c r="BQ71" s="530"/>
      <c r="BR71" s="538" t="s">
        <v>555</v>
      </c>
    </row>
    <row r="72" spans="1:70" s="529" customFormat="1" x14ac:dyDescent="0.25">
      <c r="A72" s="345" t="s">
        <v>4309</v>
      </c>
      <c r="B72" s="530"/>
      <c r="C72" s="719">
        <v>43097</v>
      </c>
      <c r="D72" s="530"/>
      <c r="E72" s="531">
        <v>49.801099999999998</v>
      </c>
      <c r="F72" s="530"/>
      <c r="G72" s="532">
        <v>18.77</v>
      </c>
      <c r="H72" s="534"/>
      <c r="I72" s="348">
        <v>0.96830000000000005</v>
      </c>
      <c r="J72" s="348">
        <v>-0.68779999999999997</v>
      </c>
      <c r="K72" s="348">
        <v>7.1346999999999996</v>
      </c>
      <c r="L72" s="348">
        <v>-2.6452</v>
      </c>
      <c r="M72" s="348">
        <v>-8.1252999999999993</v>
      </c>
      <c r="N72" s="350">
        <v>2.7776000000000001</v>
      </c>
      <c r="O72" s="348">
        <v>1.0813999999999999</v>
      </c>
      <c r="P72" s="348">
        <v>12.044600000000001</v>
      </c>
      <c r="Q72" s="348">
        <v>10.5783</v>
      </c>
      <c r="R72" s="348" t="s">
        <v>430</v>
      </c>
      <c r="S72" s="348">
        <v>9.6379000000000001</v>
      </c>
      <c r="T72" s="348">
        <v>-6.6634000000000002</v>
      </c>
      <c r="U72" s="348">
        <v>-4.4297000000000004</v>
      </c>
      <c r="V72" s="348">
        <v>-7.1252000000000004</v>
      </c>
      <c r="W72" s="348">
        <v>9.6379000000000001</v>
      </c>
      <c r="X72" s="348">
        <v>7.8479999999999999</v>
      </c>
      <c r="Y72" s="534"/>
      <c r="Z72" s="346">
        <v>15</v>
      </c>
      <c r="AA72" s="346">
        <v>17</v>
      </c>
      <c r="AB72" s="346">
        <v>18</v>
      </c>
      <c r="AC72" s="346">
        <v>18</v>
      </c>
      <c r="AD72" s="346">
        <v>21</v>
      </c>
      <c r="AE72" s="346">
        <v>11</v>
      </c>
      <c r="AF72" s="346">
        <v>19</v>
      </c>
      <c r="AG72" s="346">
        <v>16</v>
      </c>
      <c r="AH72" s="346">
        <v>16</v>
      </c>
      <c r="AI72" s="346" t="s">
        <v>430</v>
      </c>
      <c r="AJ72" s="346">
        <v>16</v>
      </c>
      <c r="AK72" s="346">
        <v>18</v>
      </c>
      <c r="AL72" s="346">
        <v>21</v>
      </c>
      <c r="AM72" s="346">
        <v>15</v>
      </c>
      <c r="AN72" s="346">
        <v>16</v>
      </c>
      <c r="AO72" s="530"/>
      <c r="AP72" s="533" t="s">
        <v>430</v>
      </c>
      <c r="AQ72" s="533">
        <v>9.99</v>
      </c>
      <c r="AR72" s="533">
        <v>7.52</v>
      </c>
      <c r="AS72" s="533">
        <v>2.56</v>
      </c>
      <c r="AT72" s="533">
        <v>-8.1199999999999992</v>
      </c>
      <c r="AU72" s="535"/>
      <c r="AV72" s="531" t="s">
        <v>430</v>
      </c>
      <c r="AW72" s="531">
        <v>14</v>
      </c>
      <c r="AX72" s="531">
        <v>15</v>
      </c>
      <c r="AY72" s="531">
        <v>19</v>
      </c>
      <c r="AZ72" s="531">
        <v>21</v>
      </c>
      <c r="BA72" s="536"/>
      <c r="BB72" s="533">
        <v>15.2109277672598</v>
      </c>
      <c r="BC72" s="537">
        <v>0.99022028559307795</v>
      </c>
      <c r="BD72" s="537">
        <v>3.7491936530654302E-2</v>
      </c>
      <c r="BE72" s="537">
        <v>-0.29319756131976399</v>
      </c>
      <c r="BF72" s="530"/>
      <c r="BG72" s="533">
        <v>66.929100000000005</v>
      </c>
      <c r="BH72" s="533">
        <v>29.1235</v>
      </c>
      <c r="BI72" s="533">
        <v>1.01291</v>
      </c>
      <c r="BJ72" s="533">
        <v>2.9344899999999998</v>
      </c>
      <c r="BK72" s="530"/>
      <c r="BL72" s="345" t="s">
        <v>4310</v>
      </c>
      <c r="BM72" s="345" t="s">
        <v>4311</v>
      </c>
      <c r="BN72" s="345" t="s">
        <v>4312</v>
      </c>
      <c r="BO72" s="345" t="s">
        <v>1511</v>
      </c>
      <c r="BP72" s="345" t="s">
        <v>4313</v>
      </c>
      <c r="BQ72" s="530"/>
      <c r="BR72" s="538" t="s">
        <v>555</v>
      </c>
    </row>
    <row r="73" spans="1:70" s="529" customFormat="1" x14ac:dyDescent="0.25">
      <c r="A73" s="345" t="s">
        <v>4314</v>
      </c>
      <c r="B73" s="530"/>
      <c r="C73" s="719">
        <v>42368</v>
      </c>
      <c r="D73" s="530"/>
      <c r="E73" s="904">
        <v>43.7</v>
      </c>
      <c r="F73" s="530"/>
      <c r="G73" s="532" t="s">
        <v>430</v>
      </c>
      <c r="H73" s="534"/>
      <c r="I73" s="348" t="s">
        <v>430</v>
      </c>
      <c r="J73" s="348" t="s">
        <v>430</v>
      </c>
      <c r="K73" s="348" t="s">
        <v>430</v>
      </c>
      <c r="L73" s="348" t="s">
        <v>430</v>
      </c>
      <c r="M73" s="348" t="s">
        <v>430</v>
      </c>
      <c r="N73" s="350" t="s">
        <v>430</v>
      </c>
      <c r="O73" s="348" t="s">
        <v>430</v>
      </c>
      <c r="P73" s="348" t="s">
        <v>430</v>
      </c>
      <c r="Q73" s="348" t="s">
        <v>430</v>
      </c>
      <c r="R73" s="348" t="s">
        <v>430</v>
      </c>
      <c r="S73" s="348" t="s">
        <v>430</v>
      </c>
      <c r="T73" s="348" t="s">
        <v>430</v>
      </c>
      <c r="U73" s="348" t="s">
        <v>430</v>
      </c>
      <c r="V73" s="348" t="s">
        <v>430</v>
      </c>
      <c r="W73" s="348" t="s">
        <v>430</v>
      </c>
      <c r="X73" s="348" t="s">
        <v>430</v>
      </c>
      <c r="Y73" s="534"/>
      <c r="Z73" s="346" t="s">
        <v>430</v>
      </c>
      <c r="AA73" s="346" t="s">
        <v>430</v>
      </c>
      <c r="AB73" s="346" t="s">
        <v>430</v>
      </c>
      <c r="AC73" s="346" t="s">
        <v>430</v>
      </c>
      <c r="AD73" s="346" t="s">
        <v>430</v>
      </c>
      <c r="AE73" s="346" t="s">
        <v>430</v>
      </c>
      <c r="AF73" s="346" t="s">
        <v>430</v>
      </c>
      <c r="AG73" s="346" t="s">
        <v>430</v>
      </c>
      <c r="AH73" s="346" t="s">
        <v>430</v>
      </c>
      <c r="AI73" s="346" t="s">
        <v>430</v>
      </c>
      <c r="AJ73" s="346" t="s">
        <v>430</v>
      </c>
      <c r="AK73" s="346" t="s">
        <v>430</v>
      </c>
      <c r="AL73" s="346" t="s">
        <v>430</v>
      </c>
      <c r="AM73" s="346" t="s">
        <v>430</v>
      </c>
      <c r="AN73" s="346" t="s">
        <v>430</v>
      </c>
      <c r="AO73" s="530"/>
      <c r="AP73" s="533">
        <v>9.39</v>
      </c>
      <c r="AQ73" s="533">
        <v>9.4499999999999993</v>
      </c>
      <c r="AR73" s="533">
        <v>6.44</v>
      </c>
      <c r="AS73" s="533">
        <v>1.48</v>
      </c>
      <c r="AT73" s="533">
        <v>-9.02</v>
      </c>
      <c r="AU73" s="535"/>
      <c r="AV73" s="531">
        <v>12</v>
      </c>
      <c r="AW73" s="531">
        <v>15</v>
      </c>
      <c r="AX73" s="531">
        <v>17</v>
      </c>
      <c r="AY73" s="531">
        <v>20</v>
      </c>
      <c r="AZ73" s="531">
        <v>22</v>
      </c>
      <c r="BA73" s="536"/>
      <c r="BB73" s="533">
        <v>13.5761600097597</v>
      </c>
      <c r="BC73" s="537">
        <v>0.90949429681126803</v>
      </c>
      <c r="BD73" s="537">
        <v>2.5153711816094399E-2</v>
      </c>
      <c r="BE73" s="537">
        <v>-0.27108683047431797</v>
      </c>
      <c r="BF73" s="530"/>
      <c r="BG73" s="533">
        <v>51.401899999999998</v>
      </c>
      <c r="BH73" s="533">
        <v>34.805399999999999</v>
      </c>
      <c r="BI73" s="533">
        <v>13.750299999999999</v>
      </c>
      <c r="BJ73" s="533">
        <v>4.24E-2</v>
      </c>
      <c r="BK73" s="530"/>
      <c r="BL73" s="345" t="s">
        <v>4315</v>
      </c>
      <c r="BM73" s="345" t="s">
        <v>924</v>
      </c>
      <c r="BN73" s="345" t="s">
        <v>4316</v>
      </c>
      <c r="BO73" s="345" t="s">
        <v>4317</v>
      </c>
      <c r="BP73" s="345" t="s">
        <v>4318</v>
      </c>
      <c r="BQ73" s="530"/>
      <c r="BR73" s="538" t="s">
        <v>555</v>
      </c>
    </row>
    <row r="74" spans="1:70" s="529" customFormat="1" x14ac:dyDescent="0.25">
      <c r="A74" s="345" t="s">
        <v>4319</v>
      </c>
      <c r="B74" s="530"/>
      <c r="C74" s="719">
        <v>43490</v>
      </c>
      <c r="D74" s="530"/>
      <c r="E74" s="531">
        <v>45.837499999999999</v>
      </c>
      <c r="F74" s="530"/>
      <c r="G74" s="532">
        <v>20.321999999999999</v>
      </c>
      <c r="H74" s="534"/>
      <c r="I74" s="348">
        <v>1.1291</v>
      </c>
      <c r="J74" s="348">
        <v>-0.80200000000000005</v>
      </c>
      <c r="K74" s="348">
        <v>7.2667000000000002</v>
      </c>
      <c r="L74" s="348">
        <v>-1.6955</v>
      </c>
      <c r="M74" s="348">
        <v>-5.6467000000000001</v>
      </c>
      <c r="N74" s="350">
        <v>0.85540000000000005</v>
      </c>
      <c r="O74" s="348">
        <v>-2.7646999999999999</v>
      </c>
      <c r="P74" s="348">
        <v>10.082800000000001</v>
      </c>
      <c r="Q74" s="348">
        <v>9.2402999999999995</v>
      </c>
      <c r="R74" s="348" t="s">
        <v>430</v>
      </c>
      <c r="S74" s="348">
        <v>9.6045999999999996</v>
      </c>
      <c r="T74" s="348">
        <v>-5.6422999999999996</v>
      </c>
      <c r="U74" s="348">
        <v>-1.1364000000000001</v>
      </c>
      <c r="V74" s="348">
        <v>-5.6978999999999997</v>
      </c>
      <c r="W74" s="348">
        <v>9.6045999999999996</v>
      </c>
      <c r="X74" s="348">
        <v>10.264099999999999</v>
      </c>
      <c r="Y74" s="534"/>
      <c r="Z74" s="346">
        <v>8</v>
      </c>
      <c r="AA74" s="346">
        <v>18</v>
      </c>
      <c r="AB74" s="346">
        <v>16</v>
      </c>
      <c r="AC74" s="346">
        <v>16</v>
      </c>
      <c r="AD74" s="346">
        <v>10</v>
      </c>
      <c r="AE74" s="346">
        <v>14</v>
      </c>
      <c r="AF74" s="346">
        <v>21</v>
      </c>
      <c r="AG74" s="346">
        <v>20</v>
      </c>
      <c r="AH74" s="346">
        <v>17</v>
      </c>
      <c r="AI74" s="346" t="s">
        <v>430</v>
      </c>
      <c r="AJ74" s="346">
        <v>17</v>
      </c>
      <c r="AK74" s="346">
        <v>13</v>
      </c>
      <c r="AL74" s="346">
        <v>8</v>
      </c>
      <c r="AM74" s="346">
        <v>12</v>
      </c>
      <c r="AN74" s="346">
        <v>17</v>
      </c>
      <c r="AO74" s="530"/>
      <c r="AP74" s="533" t="s">
        <v>430</v>
      </c>
      <c r="AQ74" s="533">
        <v>8.56</v>
      </c>
      <c r="AR74" s="533">
        <v>5.65</v>
      </c>
      <c r="AS74" s="533">
        <v>0.53</v>
      </c>
      <c r="AT74" s="533">
        <v>-4.53</v>
      </c>
      <c r="AU74" s="535"/>
      <c r="AV74" s="531" t="s">
        <v>430</v>
      </c>
      <c r="AW74" s="531">
        <v>16</v>
      </c>
      <c r="AX74" s="531">
        <v>18</v>
      </c>
      <c r="AY74" s="531">
        <v>21</v>
      </c>
      <c r="AZ74" s="531">
        <v>11</v>
      </c>
      <c r="BA74" s="536"/>
      <c r="BB74" s="533">
        <v>15.5445130762453</v>
      </c>
      <c r="BC74" s="537">
        <v>0.98595477995265302</v>
      </c>
      <c r="BD74" s="537">
        <v>2.75004917867256E-2</v>
      </c>
      <c r="BE74" s="537">
        <v>-0.43228337031956399</v>
      </c>
      <c r="BF74" s="530"/>
      <c r="BG74" s="533">
        <v>66.372299999999996</v>
      </c>
      <c r="BH74" s="533">
        <v>13.913500000000001</v>
      </c>
      <c r="BI74" s="533">
        <v>15.980600000000001</v>
      </c>
      <c r="BJ74" s="533">
        <v>3.7336</v>
      </c>
      <c r="BK74" s="530"/>
      <c r="BL74" s="345" t="s">
        <v>3685</v>
      </c>
      <c r="BM74" s="345" t="s">
        <v>934</v>
      </c>
      <c r="BN74" s="345" t="s">
        <v>2129</v>
      </c>
      <c r="BO74" s="345" t="s">
        <v>2651</v>
      </c>
      <c r="BP74" s="345" t="s">
        <v>4320</v>
      </c>
      <c r="BQ74" s="530"/>
      <c r="BR74" s="538" t="s">
        <v>555</v>
      </c>
    </row>
    <row r="75" spans="1:70" x14ac:dyDescent="0.25">
      <c r="A75" s="36" t="s">
        <v>93</v>
      </c>
      <c r="B75" s="43"/>
      <c r="C75" s="720"/>
      <c r="D75" s="43"/>
      <c r="E75" s="51"/>
      <c r="F75" s="43"/>
      <c r="G75" s="55"/>
      <c r="H75" s="66"/>
      <c r="I75" s="59">
        <v>1.0718000000000001</v>
      </c>
      <c r="J75" s="59">
        <v>-9.2899999999999996E-2</v>
      </c>
      <c r="K75" s="59">
        <v>8.3055000000000003</v>
      </c>
      <c r="L75" s="59">
        <v>0.2636</v>
      </c>
      <c r="M75" s="59">
        <v>-5.5061999999999998</v>
      </c>
      <c r="N75" s="70">
        <v>2.8511000000000002</v>
      </c>
      <c r="O75" s="59">
        <v>3.3496000000000001</v>
      </c>
      <c r="P75" s="59">
        <v>14.193</v>
      </c>
      <c r="Q75" s="59">
        <v>13.193099999999999</v>
      </c>
      <c r="R75" s="59">
        <v>14.0114</v>
      </c>
      <c r="S75" s="59">
        <v>10.7957</v>
      </c>
      <c r="T75" s="59">
        <v>-4.5719000000000003</v>
      </c>
      <c r="U75" s="59">
        <v>-1.3633999999999999</v>
      </c>
      <c r="V75" s="59">
        <v>-4.9218999999999999</v>
      </c>
      <c r="W75" s="59">
        <v>10.7957</v>
      </c>
      <c r="X75" s="59">
        <v>12.267300000000001</v>
      </c>
      <c r="Y75" s="66"/>
      <c r="Z75" s="51">
        <v>22</v>
      </c>
      <c r="AA75" s="51">
        <v>23</v>
      </c>
      <c r="AB75" s="51">
        <v>23</v>
      </c>
      <c r="AC75" s="51">
        <v>23</v>
      </c>
      <c r="AD75" s="51">
        <v>23</v>
      </c>
      <c r="AE75" s="51">
        <v>23</v>
      </c>
      <c r="AF75" s="51">
        <v>22</v>
      </c>
      <c r="AG75" s="51">
        <v>21</v>
      </c>
      <c r="AH75" s="51">
        <v>17</v>
      </c>
      <c r="AI75" s="51">
        <v>11</v>
      </c>
      <c r="AJ75" s="51">
        <v>23</v>
      </c>
      <c r="AK75" s="51">
        <v>23</v>
      </c>
      <c r="AL75" s="51">
        <v>23</v>
      </c>
      <c r="AM75" s="51">
        <v>23</v>
      </c>
      <c r="AN75" s="51">
        <v>23</v>
      </c>
      <c r="AO75" s="43"/>
      <c r="AP75" s="59">
        <v>13.3858333333333</v>
      </c>
      <c r="AQ75" s="59">
        <v>13.11</v>
      </c>
      <c r="AR75" s="59">
        <v>9.9411111111111108</v>
      </c>
      <c r="AS75" s="59">
        <v>4.8763636363636396</v>
      </c>
      <c r="AT75" s="59">
        <v>-3.4662500000000001</v>
      </c>
      <c r="AU75" s="78"/>
      <c r="AV75" s="51">
        <v>12</v>
      </c>
      <c r="AW75" s="51">
        <v>16</v>
      </c>
      <c r="AX75" s="51">
        <v>18</v>
      </c>
      <c r="AY75" s="51">
        <v>22</v>
      </c>
      <c r="AZ75" s="51">
        <v>24</v>
      </c>
      <c r="BA75" s="258"/>
      <c r="BB75" s="59"/>
      <c r="BC75" s="276"/>
      <c r="BD75" s="276"/>
      <c r="BE75" s="276"/>
      <c r="BF75" s="43"/>
      <c r="BG75" s="59"/>
      <c r="BH75" s="59"/>
      <c r="BI75" s="59"/>
      <c r="BJ75" s="59"/>
      <c r="BK75" s="43"/>
      <c r="BL75" s="84"/>
      <c r="BM75" s="84"/>
      <c r="BN75" s="84"/>
      <c r="BO75" s="84"/>
      <c r="BP75" s="84"/>
      <c r="BQ75" s="43"/>
      <c r="BR75" s="88"/>
    </row>
    <row r="76" spans="1:70" x14ac:dyDescent="0.25">
      <c r="A76" s="37" t="s">
        <v>94</v>
      </c>
      <c r="B76" s="44"/>
      <c r="C76" s="721"/>
      <c r="D76" s="44"/>
      <c r="E76" s="52"/>
      <c r="F76" s="44"/>
      <c r="G76" s="56"/>
      <c r="H76" s="67"/>
      <c r="I76" s="60">
        <v>1.6871</v>
      </c>
      <c r="J76" s="60">
        <v>2.7528000000000001</v>
      </c>
      <c r="K76" s="60">
        <v>14.668699999999999</v>
      </c>
      <c r="L76" s="60">
        <v>9.4406999999999996</v>
      </c>
      <c r="M76" s="60">
        <v>1.8613999999999999</v>
      </c>
      <c r="N76" s="71">
        <v>11.9711</v>
      </c>
      <c r="O76" s="60">
        <v>8.5135000000000005</v>
      </c>
      <c r="P76" s="60">
        <v>19.353100000000001</v>
      </c>
      <c r="Q76" s="60">
        <v>17.860800000000001</v>
      </c>
      <c r="R76" s="60">
        <v>19.937200000000001</v>
      </c>
      <c r="S76" s="60">
        <v>17.8156</v>
      </c>
      <c r="T76" s="60">
        <v>2.7033999999999998</v>
      </c>
      <c r="U76" s="60">
        <v>5.3696000000000002</v>
      </c>
      <c r="V76" s="60">
        <v>2.8662000000000001</v>
      </c>
      <c r="W76" s="60">
        <v>17.8156</v>
      </c>
      <c r="X76" s="60">
        <v>17.737300000000001</v>
      </c>
      <c r="Y76" s="67"/>
      <c r="Z76" s="52"/>
      <c r="AA76" s="52"/>
      <c r="AB76" s="52"/>
      <c r="AC76" s="52"/>
      <c r="AD76" s="52"/>
      <c r="AE76" s="52"/>
      <c r="AF76" s="52"/>
      <c r="AG76" s="52"/>
      <c r="AH76" s="52"/>
      <c r="AI76" s="52"/>
      <c r="AJ76" s="52"/>
      <c r="AK76" s="52"/>
      <c r="AL76" s="52"/>
      <c r="AM76" s="52"/>
      <c r="AN76" s="52"/>
      <c r="AO76" s="44"/>
      <c r="AP76" s="60">
        <v>19.91</v>
      </c>
      <c r="AQ76" s="60">
        <v>20.65</v>
      </c>
      <c r="AR76" s="60">
        <v>13.37</v>
      </c>
      <c r="AS76" s="60">
        <v>9.52</v>
      </c>
      <c r="AT76" s="60">
        <v>11.35</v>
      </c>
      <c r="AU76" s="79"/>
      <c r="AV76" s="52"/>
      <c r="AW76" s="52"/>
      <c r="AX76" s="52"/>
      <c r="AY76" s="52"/>
      <c r="AZ76" s="52"/>
      <c r="BA76" s="259"/>
      <c r="BB76" s="60"/>
      <c r="BC76" s="277"/>
      <c r="BD76" s="277"/>
      <c r="BE76" s="277"/>
      <c r="BF76" s="44"/>
      <c r="BG76" s="60"/>
      <c r="BH76" s="60"/>
      <c r="BI76" s="60"/>
      <c r="BJ76" s="60"/>
      <c r="BK76" s="44"/>
      <c r="BL76" s="85"/>
      <c r="BM76" s="85"/>
      <c r="BN76" s="85"/>
      <c r="BO76" s="85"/>
      <c r="BP76" s="85"/>
      <c r="BQ76" s="44"/>
      <c r="BR76" s="89"/>
    </row>
    <row r="77" spans="1:70" x14ac:dyDescent="0.25">
      <c r="A77" s="37" t="s">
        <v>95</v>
      </c>
      <c r="B77" s="44"/>
      <c r="C77" s="721"/>
      <c r="D77" s="44"/>
      <c r="E77" s="52"/>
      <c r="F77" s="44"/>
      <c r="G77" s="56"/>
      <c r="H77" s="67"/>
      <c r="I77" s="60">
        <v>0.67359999999999998</v>
      </c>
      <c r="J77" s="60">
        <v>-1.6161000000000001</v>
      </c>
      <c r="K77" s="60">
        <v>4.1421000000000001</v>
      </c>
      <c r="L77" s="60">
        <v>-4.5087999999999999</v>
      </c>
      <c r="M77" s="60">
        <v>-9.5792000000000002</v>
      </c>
      <c r="N77" s="71">
        <v>-3.2208999999999999</v>
      </c>
      <c r="O77" s="60">
        <v>-4.5065</v>
      </c>
      <c r="P77" s="60">
        <v>6.6425000000000001</v>
      </c>
      <c r="Q77" s="60">
        <v>9.2402999999999995</v>
      </c>
      <c r="R77" s="60">
        <v>12.070600000000001</v>
      </c>
      <c r="S77" s="60">
        <v>6.3647</v>
      </c>
      <c r="T77" s="60">
        <v>-7.9680999999999997</v>
      </c>
      <c r="U77" s="60">
        <v>-6.2248000000000001</v>
      </c>
      <c r="V77" s="60">
        <v>-12.017200000000001</v>
      </c>
      <c r="W77" s="60">
        <v>6.3647</v>
      </c>
      <c r="X77" s="60">
        <v>6.3784999999999998</v>
      </c>
      <c r="Y77" s="67"/>
      <c r="Z77" s="52"/>
      <c r="AA77" s="52"/>
      <c r="AB77" s="52"/>
      <c r="AC77" s="52"/>
      <c r="AD77" s="52"/>
      <c r="AE77" s="52"/>
      <c r="AF77" s="52"/>
      <c r="AG77" s="52"/>
      <c r="AH77" s="52"/>
      <c r="AI77" s="52"/>
      <c r="AJ77" s="52"/>
      <c r="AK77" s="52"/>
      <c r="AL77" s="52"/>
      <c r="AM77" s="52"/>
      <c r="AN77" s="52"/>
      <c r="AO77" s="44"/>
      <c r="AP77" s="60">
        <v>9.39</v>
      </c>
      <c r="AQ77" s="60">
        <v>8.56</v>
      </c>
      <c r="AR77" s="60">
        <v>5.65</v>
      </c>
      <c r="AS77" s="60">
        <v>-2.69</v>
      </c>
      <c r="AT77" s="60">
        <v>-11.16</v>
      </c>
      <c r="AU77" s="79"/>
      <c r="AV77" s="52"/>
      <c r="AW77" s="52"/>
      <c r="AX77" s="52"/>
      <c r="AY77" s="52"/>
      <c r="AZ77" s="52"/>
      <c r="BA77" s="259"/>
      <c r="BB77" s="60"/>
      <c r="BC77" s="277"/>
      <c r="BD77" s="277"/>
      <c r="BE77" s="277"/>
      <c r="BF77" s="44"/>
      <c r="BG77" s="60"/>
      <c r="BH77" s="60"/>
      <c r="BI77" s="60"/>
      <c r="BJ77" s="60"/>
      <c r="BK77" s="44"/>
      <c r="BL77" s="85"/>
      <c r="BM77" s="85"/>
      <c r="BN77" s="85"/>
      <c r="BO77" s="85"/>
      <c r="BP77" s="85"/>
      <c r="BQ77" s="44"/>
      <c r="BR77" s="89"/>
    </row>
    <row r="78" spans="1:70" x14ac:dyDescent="0.25">
      <c r="A78" s="38" t="s">
        <v>96</v>
      </c>
      <c r="B78" s="45"/>
      <c r="C78" s="722"/>
      <c r="D78" s="45"/>
      <c r="E78" s="53"/>
      <c r="F78" s="45"/>
      <c r="G78" s="57"/>
      <c r="H78" s="68"/>
      <c r="I78" s="61">
        <v>1.0613999999999999</v>
      </c>
      <c r="J78" s="61">
        <v>-0.2833</v>
      </c>
      <c r="K78" s="61">
        <v>7.9081000000000001</v>
      </c>
      <c r="L78" s="61">
        <v>0</v>
      </c>
      <c r="M78" s="61">
        <v>-5.8114999999999997</v>
      </c>
      <c r="N78" s="72">
        <v>1.6437999999999999</v>
      </c>
      <c r="O78" s="61">
        <v>3.75345</v>
      </c>
      <c r="P78" s="61">
        <v>14.231400000000001</v>
      </c>
      <c r="Q78" s="61">
        <v>13.2623</v>
      </c>
      <c r="R78" s="61">
        <v>12.887700000000001</v>
      </c>
      <c r="S78" s="61">
        <v>10.6167</v>
      </c>
      <c r="T78" s="61">
        <v>-5.1245000000000003</v>
      </c>
      <c r="U78" s="61">
        <v>-1.9979</v>
      </c>
      <c r="V78" s="61">
        <v>-5.6978999999999997</v>
      </c>
      <c r="W78" s="61">
        <v>10.6167</v>
      </c>
      <c r="X78" s="61">
        <v>11.7919</v>
      </c>
      <c r="Y78" s="68"/>
      <c r="Z78" s="53"/>
      <c r="AA78" s="53"/>
      <c r="AB78" s="53"/>
      <c r="AC78" s="53"/>
      <c r="AD78" s="53"/>
      <c r="AE78" s="53"/>
      <c r="AF78" s="53"/>
      <c r="AG78" s="53"/>
      <c r="AH78" s="53"/>
      <c r="AI78" s="53"/>
      <c r="AJ78" s="53"/>
      <c r="AK78" s="53"/>
      <c r="AL78" s="53"/>
      <c r="AM78" s="53"/>
      <c r="AN78" s="53"/>
      <c r="AO78" s="45"/>
      <c r="AP78" s="61">
        <v>12.83</v>
      </c>
      <c r="AQ78" s="61">
        <v>12.64</v>
      </c>
      <c r="AR78" s="61">
        <v>9.91</v>
      </c>
      <c r="AS78" s="61">
        <v>3.99</v>
      </c>
      <c r="AT78" s="61">
        <v>-5.48</v>
      </c>
      <c r="AU78" s="80"/>
      <c r="AV78" s="53"/>
      <c r="AW78" s="53"/>
      <c r="AX78" s="53"/>
      <c r="AY78" s="53"/>
      <c r="AZ78" s="53"/>
      <c r="BA78" s="262"/>
      <c r="BB78" s="61"/>
      <c r="BC78" s="279"/>
      <c r="BD78" s="279"/>
      <c r="BE78" s="279"/>
      <c r="BF78" s="45"/>
      <c r="BG78" s="61"/>
      <c r="BH78" s="61"/>
      <c r="BI78" s="61"/>
      <c r="BJ78" s="61"/>
      <c r="BK78" s="45"/>
      <c r="BL78" s="86"/>
      <c r="BM78" s="86"/>
      <c r="BN78" s="86"/>
      <c r="BO78" s="86"/>
      <c r="BP78" s="86"/>
      <c r="BQ78" s="45"/>
      <c r="BR78" s="90"/>
    </row>
    <row r="79" spans="1:70" ht="14.5" x14ac:dyDescent="0.25">
      <c r="A79" s="39" t="s">
        <v>159</v>
      </c>
      <c r="B79" s="46"/>
      <c r="C79" s="723"/>
      <c r="D79" s="46"/>
      <c r="E79" s="54"/>
      <c r="F79" s="46"/>
      <c r="G79" s="58"/>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46"/>
      <c r="AP79" s="62"/>
      <c r="AQ79" s="62"/>
      <c r="AR79" s="62"/>
      <c r="AS79" s="62"/>
      <c r="AT79" s="62"/>
      <c r="AU79" s="81"/>
      <c r="AV79" s="54"/>
      <c r="AW79" s="54"/>
      <c r="AX79" s="54"/>
      <c r="AY79" s="54"/>
      <c r="AZ79" s="54"/>
      <c r="BA79" s="263"/>
      <c r="BB79" s="62"/>
      <c r="BC79" s="245"/>
      <c r="BD79" s="245"/>
      <c r="BE79" s="245"/>
      <c r="BF79" s="46"/>
      <c r="BG79" s="62"/>
      <c r="BH79" s="62"/>
      <c r="BI79" s="62"/>
      <c r="BJ79" s="62"/>
      <c r="BK79" s="46"/>
      <c r="BL79" s="87"/>
      <c r="BM79" s="87"/>
      <c r="BN79" s="87"/>
      <c r="BO79" s="87"/>
      <c r="BP79" s="87"/>
      <c r="BQ79" s="46"/>
      <c r="BR79" s="91"/>
    </row>
    <row r="80" spans="1:70" s="428" customFormat="1" x14ac:dyDescent="0.25">
      <c r="A80" s="481" t="s">
        <v>4321</v>
      </c>
      <c r="B80" s="402"/>
      <c r="C80" s="724">
        <v>41281</v>
      </c>
      <c r="D80" s="402"/>
      <c r="E80" s="403">
        <v>12501.8</v>
      </c>
      <c r="F80" s="402"/>
      <c r="G80" s="404">
        <v>431.71899999999999</v>
      </c>
      <c r="H80" s="406"/>
      <c r="I80" s="405">
        <v>1.1396999999999999</v>
      </c>
      <c r="J80" s="405">
        <v>1.69</v>
      </c>
      <c r="K80" s="405">
        <v>12.1761</v>
      </c>
      <c r="L80" s="405">
        <v>9.6997999999999998</v>
      </c>
      <c r="M80" s="405">
        <v>1.4410000000000001</v>
      </c>
      <c r="N80" s="407">
        <v>13.1409</v>
      </c>
      <c r="O80" s="405">
        <v>2.2029000000000001</v>
      </c>
      <c r="P80" s="405">
        <v>19.325900000000001</v>
      </c>
      <c r="Q80" s="405">
        <v>19.4695</v>
      </c>
      <c r="R80" s="405">
        <v>21.273199999999999</v>
      </c>
      <c r="S80" s="405">
        <v>14.7813</v>
      </c>
      <c r="T80" s="405">
        <v>1.9054</v>
      </c>
      <c r="U80" s="405">
        <v>5.9710999999999999</v>
      </c>
      <c r="V80" s="405">
        <v>3.7357</v>
      </c>
      <c r="W80" s="405">
        <v>14.7813</v>
      </c>
      <c r="X80" s="405">
        <v>19.763100000000001</v>
      </c>
      <c r="Y80" s="406"/>
      <c r="Z80" s="403">
        <v>9</v>
      </c>
      <c r="AA80" s="403">
        <v>2</v>
      </c>
      <c r="AB80" s="403">
        <v>2</v>
      </c>
      <c r="AC80" s="403">
        <v>1</v>
      </c>
      <c r="AD80" s="403">
        <v>2</v>
      </c>
      <c r="AE80" s="403">
        <v>1</v>
      </c>
      <c r="AF80" s="403">
        <v>21</v>
      </c>
      <c r="AG80" s="403">
        <v>5</v>
      </c>
      <c r="AH80" s="403">
        <v>1</v>
      </c>
      <c r="AI80" s="403">
        <v>1</v>
      </c>
      <c r="AJ80" s="403">
        <v>2</v>
      </c>
      <c r="AK80" s="403">
        <v>2</v>
      </c>
      <c r="AL80" s="403">
        <v>2</v>
      </c>
      <c r="AM80" s="403">
        <v>1</v>
      </c>
      <c r="AN80" s="403">
        <v>2</v>
      </c>
      <c r="AO80" s="402"/>
      <c r="AP80" s="405">
        <v>21.51</v>
      </c>
      <c r="AQ80" s="405">
        <v>22.43</v>
      </c>
      <c r="AR80" s="405">
        <v>14.52</v>
      </c>
      <c r="AS80" s="405">
        <v>9.98</v>
      </c>
      <c r="AT80" s="405">
        <v>12.46</v>
      </c>
      <c r="AU80" s="408"/>
      <c r="AV80" s="403">
        <v>1</v>
      </c>
      <c r="AW80" s="403">
        <v>1</v>
      </c>
      <c r="AX80" s="403">
        <v>2</v>
      </c>
      <c r="AY80" s="403">
        <v>5</v>
      </c>
      <c r="AZ80" s="403">
        <v>1</v>
      </c>
      <c r="BA80" s="409"/>
      <c r="BB80" s="405">
        <v>17.765732812604099</v>
      </c>
      <c r="BC80" s="410">
        <v>1.1133469332158099</v>
      </c>
      <c r="BD80" s="410">
        <v>6.4919714400298006E-2</v>
      </c>
      <c r="BE80" s="410">
        <v>0.18249359578809099</v>
      </c>
      <c r="BF80" s="402"/>
      <c r="BG80" s="405">
        <v>81.469099999999997</v>
      </c>
      <c r="BH80" s="405">
        <v>8.46645</v>
      </c>
      <c r="BI80" s="405">
        <v>5.6239400000000002</v>
      </c>
      <c r="BJ80" s="405">
        <v>4.4405099999999997</v>
      </c>
      <c r="BK80" s="402"/>
      <c r="BL80" s="401" t="s">
        <v>4199</v>
      </c>
      <c r="BM80" s="401" t="s">
        <v>4200</v>
      </c>
      <c r="BN80" s="401" t="s">
        <v>4201</v>
      </c>
      <c r="BO80" s="401" t="s">
        <v>4202</v>
      </c>
      <c r="BP80" s="401" t="s">
        <v>4203</v>
      </c>
      <c r="BQ80" s="402"/>
      <c r="BR80" s="411" t="s">
        <v>555</v>
      </c>
    </row>
    <row r="81" spans="1:70" s="428" customFormat="1" x14ac:dyDescent="0.25">
      <c r="A81" s="345" t="s">
        <v>4322</v>
      </c>
      <c r="B81" s="373"/>
      <c r="C81" s="719">
        <v>43670</v>
      </c>
      <c r="D81" s="373"/>
      <c r="E81" s="346">
        <v>5585.03</v>
      </c>
      <c r="F81" s="373"/>
      <c r="G81" s="347">
        <v>31.962199999999999</v>
      </c>
      <c r="H81" s="374"/>
      <c r="I81" s="348">
        <v>0.68289999999999995</v>
      </c>
      <c r="J81" s="348">
        <v>-1.5951</v>
      </c>
      <c r="K81" s="348">
        <v>4.2404000000000002</v>
      </c>
      <c r="L81" s="348">
        <v>-3.6604000000000001</v>
      </c>
      <c r="M81" s="348">
        <v>-9.0836000000000006</v>
      </c>
      <c r="N81" s="350">
        <v>-2.1562999999999999</v>
      </c>
      <c r="O81" s="348">
        <v>5.5656999999999996</v>
      </c>
      <c r="P81" s="348">
        <v>14.272600000000001</v>
      </c>
      <c r="Q81" s="348">
        <v>16.007200000000001</v>
      </c>
      <c r="R81" s="348" t="s">
        <v>430</v>
      </c>
      <c r="S81" s="348">
        <v>6.4527000000000001</v>
      </c>
      <c r="T81" s="348">
        <v>-7.4843999999999999</v>
      </c>
      <c r="U81" s="348">
        <v>-5.6346999999999996</v>
      </c>
      <c r="V81" s="348">
        <v>-8.1401000000000003</v>
      </c>
      <c r="W81" s="348">
        <v>6.4527000000000001</v>
      </c>
      <c r="X81" s="348">
        <v>18.741399999999999</v>
      </c>
      <c r="Y81" s="374"/>
      <c r="Z81" s="346">
        <v>24</v>
      </c>
      <c r="AA81" s="346">
        <v>24</v>
      </c>
      <c r="AB81" s="346">
        <v>24</v>
      </c>
      <c r="AC81" s="346">
        <v>21</v>
      </c>
      <c r="AD81" s="346">
        <v>24</v>
      </c>
      <c r="AE81" s="346">
        <v>24</v>
      </c>
      <c r="AF81" s="346">
        <v>8</v>
      </c>
      <c r="AG81" s="346">
        <v>14</v>
      </c>
      <c r="AH81" s="346">
        <v>4</v>
      </c>
      <c r="AI81" s="346" t="s">
        <v>430</v>
      </c>
      <c r="AJ81" s="346">
        <v>24</v>
      </c>
      <c r="AK81" s="346">
        <v>22</v>
      </c>
      <c r="AL81" s="346">
        <v>24</v>
      </c>
      <c r="AM81" s="346">
        <v>23</v>
      </c>
      <c r="AN81" s="346">
        <v>24</v>
      </c>
      <c r="AO81" s="373"/>
      <c r="AP81" s="348" t="s">
        <v>430</v>
      </c>
      <c r="AQ81" s="348" t="s">
        <v>430</v>
      </c>
      <c r="AR81" s="348">
        <v>11.24</v>
      </c>
      <c r="AS81" s="348">
        <v>5.13</v>
      </c>
      <c r="AT81" s="348">
        <v>-10.18</v>
      </c>
      <c r="AU81" s="351"/>
      <c r="AV81" s="346" t="s">
        <v>430</v>
      </c>
      <c r="AW81" s="346" t="s">
        <v>430</v>
      </c>
      <c r="AX81" s="346">
        <v>7</v>
      </c>
      <c r="AY81" s="346">
        <v>11</v>
      </c>
      <c r="AZ81" s="346">
        <v>25</v>
      </c>
      <c r="BA81" s="362"/>
      <c r="BB81" s="348">
        <v>11.1648123270094</v>
      </c>
      <c r="BC81" s="375">
        <v>0.70201330077177404</v>
      </c>
      <c r="BD81" s="375">
        <v>6.3187717500791205E-2</v>
      </c>
      <c r="BE81" s="375">
        <v>9.3314468678996607E-2</v>
      </c>
      <c r="BF81" s="373"/>
      <c r="BG81" s="348">
        <v>70.9482</v>
      </c>
      <c r="BH81" s="348">
        <v>2.2195</v>
      </c>
      <c r="BI81" s="348">
        <v>15.1502</v>
      </c>
      <c r="BJ81" s="348">
        <v>11.6821</v>
      </c>
      <c r="BK81" s="373"/>
      <c r="BL81" s="372" t="s">
        <v>4205</v>
      </c>
      <c r="BM81" s="372" t="s">
        <v>3403</v>
      </c>
      <c r="BN81" s="372" t="s">
        <v>4206</v>
      </c>
      <c r="BO81" s="372" t="s">
        <v>4207</v>
      </c>
      <c r="BP81" s="372" t="s">
        <v>4208</v>
      </c>
      <c r="BQ81" s="373"/>
      <c r="BR81" s="354" t="s">
        <v>555</v>
      </c>
    </row>
    <row r="82" spans="1:70" s="428" customFormat="1" x14ac:dyDescent="0.25">
      <c r="A82" s="345" t="s">
        <v>4323</v>
      </c>
      <c r="B82" s="373"/>
      <c r="C82" s="719">
        <v>41275</v>
      </c>
      <c r="D82" s="373"/>
      <c r="E82" s="346">
        <v>2550.4499999999998</v>
      </c>
      <c r="F82" s="373"/>
      <c r="G82" s="347">
        <v>140.08000000000001</v>
      </c>
      <c r="H82" s="374"/>
      <c r="I82" s="348">
        <v>0.93669999999999998</v>
      </c>
      <c r="J82" s="348">
        <v>2.1399999999999999E-2</v>
      </c>
      <c r="K82" s="348">
        <v>9.9184000000000001</v>
      </c>
      <c r="L82" s="348">
        <v>-6.4199999999999993E-2</v>
      </c>
      <c r="M82" s="348">
        <v>-8.9976000000000003</v>
      </c>
      <c r="N82" s="350">
        <v>0.48509999999999998</v>
      </c>
      <c r="O82" s="348">
        <v>4.5326000000000004</v>
      </c>
      <c r="P82" s="348">
        <v>16.340800000000002</v>
      </c>
      <c r="Q82" s="348">
        <v>12.939</v>
      </c>
      <c r="R82" s="348">
        <v>14.383800000000001</v>
      </c>
      <c r="S82" s="348">
        <v>12.686</v>
      </c>
      <c r="T82" s="348">
        <v>-5.3322000000000003</v>
      </c>
      <c r="U82" s="348">
        <v>-4.6555999999999997</v>
      </c>
      <c r="V82" s="348">
        <v>-7.3728999999999996</v>
      </c>
      <c r="W82" s="348">
        <v>12.686</v>
      </c>
      <c r="X82" s="348">
        <v>15.840999999999999</v>
      </c>
      <c r="Y82" s="374"/>
      <c r="Z82" s="346">
        <v>17</v>
      </c>
      <c r="AA82" s="346">
        <v>10</v>
      </c>
      <c r="AB82" s="346">
        <v>6</v>
      </c>
      <c r="AC82" s="346">
        <v>14</v>
      </c>
      <c r="AD82" s="346">
        <v>23</v>
      </c>
      <c r="AE82" s="346">
        <v>19</v>
      </c>
      <c r="AF82" s="346">
        <v>16</v>
      </c>
      <c r="AG82" s="346">
        <v>8</v>
      </c>
      <c r="AH82" s="346">
        <v>15</v>
      </c>
      <c r="AI82" s="346">
        <v>4</v>
      </c>
      <c r="AJ82" s="346">
        <v>6</v>
      </c>
      <c r="AK82" s="346">
        <v>15</v>
      </c>
      <c r="AL82" s="346">
        <v>23</v>
      </c>
      <c r="AM82" s="346">
        <v>21</v>
      </c>
      <c r="AN82" s="346">
        <v>6</v>
      </c>
      <c r="AO82" s="373"/>
      <c r="AP82" s="348">
        <v>13.52</v>
      </c>
      <c r="AQ82" s="348">
        <v>13.36</v>
      </c>
      <c r="AR82" s="348">
        <v>10.199999999999999</v>
      </c>
      <c r="AS82" s="348">
        <v>5.1100000000000003</v>
      </c>
      <c r="AT82" s="348">
        <v>-6.73</v>
      </c>
      <c r="AU82" s="351"/>
      <c r="AV82" s="346">
        <v>7</v>
      </c>
      <c r="AW82" s="346">
        <v>11</v>
      </c>
      <c r="AX82" s="346">
        <v>13</v>
      </c>
      <c r="AY82" s="346">
        <v>13</v>
      </c>
      <c r="AZ82" s="346">
        <v>20</v>
      </c>
      <c r="BA82" s="362"/>
      <c r="BB82" s="348">
        <v>15.948345794502</v>
      </c>
      <c r="BC82" s="375">
        <v>1.0336058797040699</v>
      </c>
      <c r="BD82" s="375">
        <v>5.7227577681193298E-2</v>
      </c>
      <c r="BE82" s="375">
        <v>3.7297586441820699E-2</v>
      </c>
      <c r="BF82" s="373"/>
      <c r="BG82" s="348">
        <v>47.4193</v>
      </c>
      <c r="BH82" s="348">
        <v>26.241099999999999</v>
      </c>
      <c r="BI82" s="348">
        <v>25.959</v>
      </c>
      <c r="BJ82" s="348">
        <v>0.38059999999999999</v>
      </c>
      <c r="BK82" s="373"/>
      <c r="BL82" s="372" t="s">
        <v>4210</v>
      </c>
      <c r="BM82" s="372" t="s">
        <v>4211</v>
      </c>
      <c r="BN82" s="372" t="s">
        <v>3315</v>
      </c>
      <c r="BO82" s="372" t="s">
        <v>4212</v>
      </c>
      <c r="BP82" s="372" t="s">
        <v>4213</v>
      </c>
      <c r="BQ82" s="373"/>
      <c r="BR82" s="354" t="s">
        <v>555</v>
      </c>
    </row>
    <row r="83" spans="1:70" s="428" customFormat="1" x14ac:dyDescent="0.25">
      <c r="A83" s="345" t="s">
        <v>4324</v>
      </c>
      <c r="B83" s="373"/>
      <c r="C83" s="719">
        <v>41275</v>
      </c>
      <c r="D83" s="373"/>
      <c r="E83" s="346">
        <v>1407.36</v>
      </c>
      <c r="F83" s="373"/>
      <c r="G83" s="347">
        <v>194.27</v>
      </c>
      <c r="H83" s="374"/>
      <c r="I83" s="348">
        <v>1.2034</v>
      </c>
      <c r="J83" s="348">
        <v>0.56940000000000002</v>
      </c>
      <c r="K83" s="348">
        <v>10.405799999999999</v>
      </c>
      <c r="L83" s="348">
        <v>6.6012000000000004</v>
      </c>
      <c r="M83" s="348">
        <v>2.4847000000000001</v>
      </c>
      <c r="N83" s="350">
        <v>11.277100000000001</v>
      </c>
      <c r="O83" s="348">
        <v>3.4561000000000002</v>
      </c>
      <c r="P83" s="348">
        <v>18.9787</v>
      </c>
      <c r="Q83" s="348">
        <v>16.5383</v>
      </c>
      <c r="R83" s="348">
        <v>17.793500000000002</v>
      </c>
      <c r="S83" s="348">
        <v>13.2308</v>
      </c>
      <c r="T83" s="348">
        <v>3.1048</v>
      </c>
      <c r="U83" s="348">
        <v>5.9962999999999997</v>
      </c>
      <c r="V83" s="348">
        <v>2.3605</v>
      </c>
      <c r="W83" s="348">
        <v>13.2308</v>
      </c>
      <c r="X83" s="348">
        <v>17.2209</v>
      </c>
      <c r="Y83" s="374"/>
      <c r="Z83" s="346">
        <v>6</v>
      </c>
      <c r="AA83" s="346">
        <v>5</v>
      </c>
      <c r="AB83" s="346">
        <v>4</v>
      </c>
      <c r="AC83" s="346">
        <v>3</v>
      </c>
      <c r="AD83" s="346">
        <v>1</v>
      </c>
      <c r="AE83" s="346">
        <v>2</v>
      </c>
      <c r="AF83" s="346">
        <v>18</v>
      </c>
      <c r="AG83" s="346">
        <v>6</v>
      </c>
      <c r="AH83" s="346">
        <v>3</v>
      </c>
      <c r="AI83" s="346">
        <v>2</v>
      </c>
      <c r="AJ83" s="346">
        <v>3</v>
      </c>
      <c r="AK83" s="346">
        <v>1</v>
      </c>
      <c r="AL83" s="346">
        <v>1</v>
      </c>
      <c r="AM83" s="346">
        <v>2</v>
      </c>
      <c r="AN83" s="346">
        <v>3</v>
      </c>
      <c r="AO83" s="373"/>
      <c r="AP83" s="348">
        <v>17.690000000000001</v>
      </c>
      <c r="AQ83" s="348">
        <v>18.21</v>
      </c>
      <c r="AR83" s="348">
        <v>14.17</v>
      </c>
      <c r="AS83" s="348">
        <v>9.66</v>
      </c>
      <c r="AT83" s="348">
        <v>10.56</v>
      </c>
      <c r="AU83" s="351"/>
      <c r="AV83" s="346">
        <v>2</v>
      </c>
      <c r="AW83" s="346">
        <v>2</v>
      </c>
      <c r="AX83" s="346">
        <v>3</v>
      </c>
      <c r="AY83" s="346">
        <v>6</v>
      </c>
      <c r="AZ83" s="346">
        <v>2</v>
      </c>
      <c r="BA83" s="362"/>
      <c r="BB83" s="348">
        <v>17.785429000802001</v>
      </c>
      <c r="BC83" s="375">
        <v>1.10888000616098</v>
      </c>
      <c r="BD83" s="375">
        <v>6.5721248391379702E-2</v>
      </c>
      <c r="BE83" s="375">
        <v>0.22974137684840101</v>
      </c>
      <c r="BF83" s="373"/>
      <c r="BG83" s="348">
        <v>59.734499999999997</v>
      </c>
      <c r="BH83" s="348">
        <v>15.0219</v>
      </c>
      <c r="BI83" s="348">
        <v>19.673999999999999</v>
      </c>
      <c r="BJ83" s="348">
        <v>5.5696000000000003</v>
      </c>
      <c r="BK83" s="373"/>
      <c r="BL83" s="372" t="s">
        <v>4215</v>
      </c>
      <c r="BM83" s="372" t="s">
        <v>4216</v>
      </c>
      <c r="BN83" s="372" t="s">
        <v>4217</v>
      </c>
      <c r="BO83" s="372" t="s">
        <v>4218</v>
      </c>
      <c r="BP83" s="372" t="s">
        <v>2283</v>
      </c>
      <c r="BQ83" s="373"/>
      <c r="BR83" s="354" t="s">
        <v>555</v>
      </c>
    </row>
    <row r="84" spans="1:70" s="428" customFormat="1" x14ac:dyDescent="0.25">
      <c r="A84" s="345" t="s">
        <v>4325</v>
      </c>
      <c r="B84" s="373"/>
      <c r="C84" s="719">
        <v>41275</v>
      </c>
      <c r="D84" s="373"/>
      <c r="E84" s="346">
        <v>1295.75</v>
      </c>
      <c r="F84" s="373"/>
      <c r="G84" s="347">
        <v>534.84839999999997</v>
      </c>
      <c r="H84" s="374"/>
      <c r="I84" s="348">
        <v>0.8115</v>
      </c>
      <c r="J84" s="348">
        <v>-0.2291</v>
      </c>
      <c r="K84" s="348">
        <v>7.7969999999999997</v>
      </c>
      <c r="L84" s="348">
        <v>-1.0503</v>
      </c>
      <c r="M84" s="348">
        <v>-4.6843000000000004</v>
      </c>
      <c r="N84" s="350">
        <v>3.7509000000000001</v>
      </c>
      <c r="O84" s="348">
        <v>5.2451999999999996</v>
      </c>
      <c r="P84" s="348">
        <v>14.8574</v>
      </c>
      <c r="Q84" s="348">
        <v>14.2539</v>
      </c>
      <c r="R84" s="348">
        <v>14.348699999999999</v>
      </c>
      <c r="S84" s="348">
        <v>10.6633</v>
      </c>
      <c r="T84" s="348">
        <v>-5.5385999999999997</v>
      </c>
      <c r="U84" s="348">
        <v>-0.95199999999999996</v>
      </c>
      <c r="V84" s="348">
        <v>-2.6690999999999998</v>
      </c>
      <c r="W84" s="348">
        <v>10.6633</v>
      </c>
      <c r="X84" s="348">
        <v>14.7309</v>
      </c>
      <c r="Y84" s="374"/>
      <c r="Z84" s="346">
        <v>23</v>
      </c>
      <c r="AA84" s="346">
        <v>12</v>
      </c>
      <c r="AB84" s="346">
        <v>15</v>
      </c>
      <c r="AC84" s="346">
        <v>16</v>
      </c>
      <c r="AD84" s="346">
        <v>9</v>
      </c>
      <c r="AE84" s="346">
        <v>12</v>
      </c>
      <c r="AF84" s="346">
        <v>11</v>
      </c>
      <c r="AG84" s="346">
        <v>11</v>
      </c>
      <c r="AH84" s="346">
        <v>10</v>
      </c>
      <c r="AI84" s="346">
        <v>5</v>
      </c>
      <c r="AJ84" s="346">
        <v>14</v>
      </c>
      <c r="AK84" s="346">
        <v>17</v>
      </c>
      <c r="AL84" s="346">
        <v>12</v>
      </c>
      <c r="AM84" s="346">
        <v>10</v>
      </c>
      <c r="AN84" s="346">
        <v>14</v>
      </c>
      <c r="AO84" s="373"/>
      <c r="AP84" s="348">
        <v>13.4</v>
      </c>
      <c r="AQ84" s="348">
        <v>14.2</v>
      </c>
      <c r="AR84" s="348">
        <v>10.63</v>
      </c>
      <c r="AS84" s="348">
        <v>6.42</v>
      </c>
      <c r="AT84" s="348">
        <v>-3.17</v>
      </c>
      <c r="AU84" s="351"/>
      <c r="AV84" s="346">
        <v>9</v>
      </c>
      <c r="AW84" s="346">
        <v>8</v>
      </c>
      <c r="AX84" s="346">
        <v>10</v>
      </c>
      <c r="AY84" s="346">
        <v>9</v>
      </c>
      <c r="AZ84" s="346">
        <v>12</v>
      </c>
      <c r="BA84" s="362"/>
      <c r="BB84" s="348">
        <v>13.746527017296801</v>
      </c>
      <c r="BC84" s="375">
        <v>0.91198547931589302</v>
      </c>
      <c r="BD84" s="375">
        <v>5.6003518156613002E-2</v>
      </c>
      <c r="BE84" s="375">
        <v>-2.5409076924989098E-2</v>
      </c>
      <c r="BF84" s="373"/>
      <c r="BG84" s="348">
        <v>70.130300000000005</v>
      </c>
      <c r="BH84" s="348">
        <v>10.52</v>
      </c>
      <c r="BI84" s="348">
        <v>17.577200000000001</v>
      </c>
      <c r="BJ84" s="348">
        <v>1.7725</v>
      </c>
      <c r="BK84" s="373"/>
      <c r="BL84" s="372" t="s">
        <v>4220</v>
      </c>
      <c r="BM84" s="372" t="s">
        <v>1058</v>
      </c>
      <c r="BN84" s="372" t="s">
        <v>4157</v>
      </c>
      <c r="BO84" s="372" t="s">
        <v>4221</v>
      </c>
      <c r="BP84" s="372" t="s">
        <v>4222</v>
      </c>
      <c r="BQ84" s="373"/>
      <c r="BR84" s="354" t="s">
        <v>555</v>
      </c>
    </row>
    <row r="85" spans="1:70" s="428" customFormat="1" x14ac:dyDescent="0.25">
      <c r="A85" s="345" t="s">
        <v>4326</v>
      </c>
      <c r="B85" s="373"/>
      <c r="C85" s="719">
        <v>41275</v>
      </c>
      <c r="D85" s="373"/>
      <c r="E85" s="346">
        <v>998.71900000000005</v>
      </c>
      <c r="F85" s="373"/>
      <c r="G85" s="347">
        <v>166.03270000000001</v>
      </c>
      <c r="H85" s="374"/>
      <c r="I85" s="348">
        <v>1.0261</v>
      </c>
      <c r="J85" s="348">
        <v>-0.4909</v>
      </c>
      <c r="K85" s="348">
        <v>8.0157000000000007</v>
      </c>
      <c r="L85" s="348">
        <v>-1.7229000000000001</v>
      </c>
      <c r="M85" s="348">
        <v>-7.0197000000000003</v>
      </c>
      <c r="N85" s="350">
        <v>-0.59150000000000003</v>
      </c>
      <c r="O85" s="348">
        <v>6.4259000000000004</v>
      </c>
      <c r="P85" s="348">
        <v>14.556800000000001</v>
      </c>
      <c r="Q85" s="348">
        <v>13.2134</v>
      </c>
      <c r="R85" s="348">
        <v>13.3642</v>
      </c>
      <c r="S85" s="348">
        <v>10.6966</v>
      </c>
      <c r="T85" s="348">
        <v>-6.1887999999999996</v>
      </c>
      <c r="U85" s="348">
        <v>-3.5691999999999999</v>
      </c>
      <c r="V85" s="348">
        <v>-6.3109999999999999</v>
      </c>
      <c r="W85" s="348">
        <v>10.6966</v>
      </c>
      <c r="X85" s="348">
        <v>13.7004</v>
      </c>
      <c r="Y85" s="374"/>
      <c r="Z85" s="346">
        <v>15</v>
      </c>
      <c r="AA85" s="346">
        <v>17</v>
      </c>
      <c r="AB85" s="346">
        <v>13</v>
      </c>
      <c r="AC85" s="346">
        <v>18</v>
      </c>
      <c r="AD85" s="346">
        <v>18</v>
      </c>
      <c r="AE85" s="346">
        <v>22</v>
      </c>
      <c r="AF85" s="346">
        <v>6</v>
      </c>
      <c r="AG85" s="346">
        <v>12</v>
      </c>
      <c r="AH85" s="346">
        <v>13</v>
      </c>
      <c r="AI85" s="346">
        <v>11</v>
      </c>
      <c r="AJ85" s="346">
        <v>13</v>
      </c>
      <c r="AK85" s="346">
        <v>19</v>
      </c>
      <c r="AL85" s="346">
        <v>21</v>
      </c>
      <c r="AM85" s="346">
        <v>19</v>
      </c>
      <c r="AN85" s="346">
        <v>13</v>
      </c>
      <c r="AO85" s="373"/>
      <c r="AP85" s="348">
        <v>12.66</v>
      </c>
      <c r="AQ85" s="348">
        <v>12.74</v>
      </c>
      <c r="AR85" s="348">
        <v>9.9600000000000009</v>
      </c>
      <c r="AS85" s="348">
        <v>5.08</v>
      </c>
      <c r="AT85" s="348">
        <v>-6.37</v>
      </c>
      <c r="AU85" s="351"/>
      <c r="AV85" s="346">
        <v>11</v>
      </c>
      <c r="AW85" s="346">
        <v>13</v>
      </c>
      <c r="AX85" s="346">
        <v>14</v>
      </c>
      <c r="AY85" s="346">
        <v>14</v>
      </c>
      <c r="AZ85" s="346">
        <v>18</v>
      </c>
      <c r="BA85" s="362"/>
      <c r="BB85" s="348">
        <v>14.693247303052701</v>
      </c>
      <c r="BC85" s="375">
        <v>0.94670812666389204</v>
      </c>
      <c r="BD85" s="375">
        <v>5.3168009104585801E-2</v>
      </c>
      <c r="BE85" s="375">
        <v>-4.43308366330342E-2</v>
      </c>
      <c r="BF85" s="373"/>
      <c r="BG85" s="348">
        <v>62.637099999999997</v>
      </c>
      <c r="BH85" s="348">
        <v>14.4079</v>
      </c>
      <c r="BI85" s="348">
        <v>20.242699999999999</v>
      </c>
      <c r="BJ85" s="348">
        <v>2.7122999999999999</v>
      </c>
      <c r="BK85" s="373"/>
      <c r="BL85" s="372" t="s">
        <v>4224</v>
      </c>
      <c r="BM85" s="372" t="s">
        <v>4225</v>
      </c>
      <c r="BN85" s="372" t="s">
        <v>553</v>
      </c>
      <c r="BO85" s="372" t="s">
        <v>4226</v>
      </c>
      <c r="BP85" s="372" t="s">
        <v>4227</v>
      </c>
      <c r="BQ85" s="373"/>
      <c r="BR85" s="354" t="s">
        <v>555</v>
      </c>
    </row>
    <row r="86" spans="1:70" s="428" customFormat="1" x14ac:dyDescent="0.25">
      <c r="A86" s="345" t="s">
        <v>4327</v>
      </c>
      <c r="B86" s="373"/>
      <c r="C86" s="719">
        <v>42661</v>
      </c>
      <c r="D86" s="373"/>
      <c r="E86" s="346">
        <v>886.48</v>
      </c>
      <c r="F86" s="373"/>
      <c r="G86" s="347">
        <v>32.295200000000001</v>
      </c>
      <c r="H86" s="374"/>
      <c r="I86" s="348">
        <v>0.87709999999999999</v>
      </c>
      <c r="J86" s="348">
        <v>-0.82269999999999999</v>
      </c>
      <c r="K86" s="348">
        <v>6.1120000000000001</v>
      </c>
      <c r="L86" s="348">
        <v>-2.4676999999999998</v>
      </c>
      <c r="M86" s="348">
        <v>-6.3353000000000002</v>
      </c>
      <c r="N86" s="350">
        <v>2.0882999999999998</v>
      </c>
      <c r="O86" s="348">
        <v>4.5724999999999998</v>
      </c>
      <c r="P86" s="348">
        <v>14.117900000000001</v>
      </c>
      <c r="Q86" s="348">
        <v>14.463900000000001</v>
      </c>
      <c r="R86" s="348" t="s">
        <v>430</v>
      </c>
      <c r="S86" s="348">
        <v>8.2706999999999997</v>
      </c>
      <c r="T86" s="348">
        <v>-6.4611999999999998</v>
      </c>
      <c r="U86" s="348">
        <v>-2.2772999999999999</v>
      </c>
      <c r="V86" s="348">
        <v>-5.3323999999999998</v>
      </c>
      <c r="W86" s="348">
        <v>8.2706999999999997</v>
      </c>
      <c r="X86" s="348">
        <v>13.091900000000001</v>
      </c>
      <c r="Y86" s="374"/>
      <c r="Z86" s="346">
        <v>19</v>
      </c>
      <c r="AA86" s="346">
        <v>20</v>
      </c>
      <c r="AB86" s="346">
        <v>20</v>
      </c>
      <c r="AC86" s="346">
        <v>20</v>
      </c>
      <c r="AD86" s="346">
        <v>14</v>
      </c>
      <c r="AE86" s="346">
        <v>15</v>
      </c>
      <c r="AF86" s="346">
        <v>15</v>
      </c>
      <c r="AG86" s="346">
        <v>15</v>
      </c>
      <c r="AH86" s="346">
        <v>9</v>
      </c>
      <c r="AI86" s="346" t="s">
        <v>430</v>
      </c>
      <c r="AJ86" s="346">
        <v>21</v>
      </c>
      <c r="AK86" s="346">
        <v>20</v>
      </c>
      <c r="AL86" s="346">
        <v>15</v>
      </c>
      <c r="AM86" s="346">
        <v>15</v>
      </c>
      <c r="AN86" s="346">
        <v>21</v>
      </c>
      <c r="AO86" s="373"/>
      <c r="AP86" s="348" t="s">
        <v>430</v>
      </c>
      <c r="AQ86" s="348">
        <v>14.53</v>
      </c>
      <c r="AR86" s="348">
        <v>10.31</v>
      </c>
      <c r="AS86" s="348">
        <v>5.28</v>
      </c>
      <c r="AT86" s="348">
        <v>-6.09</v>
      </c>
      <c r="AU86" s="351"/>
      <c r="AV86" s="346" t="s">
        <v>430</v>
      </c>
      <c r="AW86" s="346">
        <v>7</v>
      </c>
      <c r="AX86" s="346">
        <v>12</v>
      </c>
      <c r="AY86" s="346">
        <v>10</v>
      </c>
      <c r="AZ86" s="346">
        <v>17</v>
      </c>
      <c r="BA86" s="362"/>
      <c r="BB86" s="348">
        <v>13.664187328685401</v>
      </c>
      <c r="BC86" s="375">
        <v>0.91121457454687205</v>
      </c>
      <c r="BD86" s="375">
        <v>5.2618687696643303E-2</v>
      </c>
      <c r="BE86" s="375">
        <v>-7.5599107875763197E-2</v>
      </c>
      <c r="BF86" s="373"/>
      <c r="BG86" s="348">
        <v>72.2607</v>
      </c>
      <c r="BH86" s="348">
        <v>16.447700000000001</v>
      </c>
      <c r="BI86" s="348">
        <v>7.3738000000000001</v>
      </c>
      <c r="BJ86" s="348">
        <v>3.9178000000000002</v>
      </c>
      <c r="BK86" s="373"/>
      <c r="BL86" s="372" t="s">
        <v>1904</v>
      </c>
      <c r="BM86" s="372" t="s">
        <v>4229</v>
      </c>
      <c r="BN86" s="372" t="s">
        <v>4230</v>
      </c>
      <c r="BO86" s="372" t="s">
        <v>4231</v>
      </c>
      <c r="BP86" s="372" t="s">
        <v>4232</v>
      </c>
      <c r="BQ86" s="373"/>
      <c r="BR86" s="354" t="s">
        <v>555</v>
      </c>
    </row>
    <row r="87" spans="1:70" s="428" customFormat="1" x14ac:dyDescent="0.25">
      <c r="A87" s="345" t="s">
        <v>4328</v>
      </c>
      <c r="B87" s="373"/>
      <c r="C87" s="719">
        <v>41276</v>
      </c>
      <c r="D87" s="373"/>
      <c r="E87" s="346">
        <v>882.07</v>
      </c>
      <c r="F87" s="373"/>
      <c r="G87" s="347">
        <v>109.4919</v>
      </c>
      <c r="H87" s="374"/>
      <c r="I87" s="348">
        <v>0.81299999999999994</v>
      </c>
      <c r="J87" s="348">
        <v>-0.41560000000000002</v>
      </c>
      <c r="K87" s="348">
        <v>7.9435000000000002</v>
      </c>
      <c r="L87" s="348">
        <v>0.77010000000000001</v>
      </c>
      <c r="M87" s="348">
        <v>-1.1867000000000001</v>
      </c>
      <c r="N87" s="350">
        <v>8.5992999999999995</v>
      </c>
      <c r="O87" s="348">
        <v>8.2736999999999998</v>
      </c>
      <c r="P87" s="348">
        <v>19.805099999999999</v>
      </c>
      <c r="Q87" s="348">
        <v>15.0275</v>
      </c>
      <c r="R87" s="348">
        <v>13.8866</v>
      </c>
      <c r="S87" s="348">
        <v>10.3581</v>
      </c>
      <c r="T87" s="348">
        <v>-3.1160999999999999</v>
      </c>
      <c r="U87" s="348">
        <v>3.5802</v>
      </c>
      <c r="V87" s="348">
        <v>1.0879000000000001</v>
      </c>
      <c r="W87" s="348">
        <v>10.3581</v>
      </c>
      <c r="X87" s="348">
        <v>14.9885</v>
      </c>
      <c r="Y87" s="374"/>
      <c r="Z87" s="346">
        <v>21</v>
      </c>
      <c r="AA87" s="346">
        <v>15</v>
      </c>
      <c r="AB87" s="346">
        <v>14</v>
      </c>
      <c r="AC87" s="346">
        <v>10</v>
      </c>
      <c r="AD87" s="346">
        <v>4</v>
      </c>
      <c r="AE87" s="346">
        <v>5</v>
      </c>
      <c r="AF87" s="346">
        <v>3</v>
      </c>
      <c r="AG87" s="346">
        <v>4</v>
      </c>
      <c r="AH87" s="346">
        <v>7</v>
      </c>
      <c r="AI87" s="346">
        <v>8</v>
      </c>
      <c r="AJ87" s="346">
        <v>15</v>
      </c>
      <c r="AK87" s="346">
        <v>9</v>
      </c>
      <c r="AL87" s="346">
        <v>4</v>
      </c>
      <c r="AM87" s="346">
        <v>3</v>
      </c>
      <c r="AN87" s="346">
        <v>15</v>
      </c>
      <c r="AO87" s="373"/>
      <c r="AP87" s="348">
        <v>14.81</v>
      </c>
      <c r="AQ87" s="348">
        <v>15.71</v>
      </c>
      <c r="AR87" s="348">
        <v>14.1</v>
      </c>
      <c r="AS87" s="348">
        <v>10.89</v>
      </c>
      <c r="AT87" s="348">
        <v>3.25</v>
      </c>
      <c r="AU87" s="351"/>
      <c r="AV87" s="346">
        <v>4</v>
      </c>
      <c r="AW87" s="346">
        <v>5</v>
      </c>
      <c r="AX87" s="346">
        <v>4</v>
      </c>
      <c r="AY87" s="346">
        <v>2</v>
      </c>
      <c r="AZ87" s="346">
        <v>6</v>
      </c>
      <c r="BA87" s="362"/>
      <c r="BB87" s="348">
        <v>14.7157378794052</v>
      </c>
      <c r="BC87" s="375">
        <v>0.962629432054944</v>
      </c>
      <c r="BD87" s="375">
        <v>7.6979051117067404E-2</v>
      </c>
      <c r="BE87" s="375">
        <v>0.29337841436358802</v>
      </c>
      <c r="BF87" s="373"/>
      <c r="BG87" s="348">
        <v>64.216700000000003</v>
      </c>
      <c r="BH87" s="348">
        <v>20.547000000000001</v>
      </c>
      <c r="BI87" s="348">
        <v>10.282999999999999</v>
      </c>
      <c r="BJ87" s="348">
        <v>4.9532999999999996</v>
      </c>
      <c r="BK87" s="373"/>
      <c r="BL87" s="372" t="s">
        <v>4234</v>
      </c>
      <c r="BM87" s="372" t="s">
        <v>455</v>
      </c>
      <c r="BN87" s="372" t="s">
        <v>4235</v>
      </c>
      <c r="BO87" s="372" t="s">
        <v>4236</v>
      </c>
      <c r="BP87" s="372" t="s">
        <v>4237</v>
      </c>
      <c r="BQ87" s="373"/>
      <c r="BR87" s="354" t="s">
        <v>555</v>
      </c>
    </row>
    <row r="88" spans="1:70" s="428" customFormat="1" x14ac:dyDescent="0.25">
      <c r="A88" s="345" t="s">
        <v>4329</v>
      </c>
      <c r="B88" s="373"/>
      <c r="C88" s="719">
        <v>41275</v>
      </c>
      <c r="D88" s="373"/>
      <c r="E88" s="346">
        <v>840.12800000000004</v>
      </c>
      <c r="F88" s="373"/>
      <c r="G88" s="347">
        <v>69.3</v>
      </c>
      <c r="H88" s="374"/>
      <c r="I88" s="348">
        <v>0.99099999999999999</v>
      </c>
      <c r="J88" s="348">
        <v>-0.2591</v>
      </c>
      <c r="K88" s="348">
        <v>7.7424999999999997</v>
      </c>
      <c r="L88" s="348">
        <v>0.50760000000000005</v>
      </c>
      <c r="M88" s="348">
        <v>-5.1593999999999998</v>
      </c>
      <c r="N88" s="350">
        <v>6.4153000000000002</v>
      </c>
      <c r="O88" s="348">
        <v>5.3426</v>
      </c>
      <c r="P88" s="348">
        <v>15.593299999999999</v>
      </c>
      <c r="Q88" s="348">
        <v>14.788399999999999</v>
      </c>
      <c r="R88" s="348">
        <v>13.5991</v>
      </c>
      <c r="S88" s="348">
        <v>10.244999999999999</v>
      </c>
      <c r="T88" s="348">
        <v>-4.1626000000000003</v>
      </c>
      <c r="U88" s="348">
        <v>-0.92920000000000003</v>
      </c>
      <c r="V88" s="348">
        <v>-2.4356</v>
      </c>
      <c r="W88" s="348">
        <v>10.244999999999999</v>
      </c>
      <c r="X88" s="348">
        <v>13.296099999999999</v>
      </c>
      <c r="Y88" s="374"/>
      <c r="Z88" s="346">
        <v>16</v>
      </c>
      <c r="AA88" s="346">
        <v>13</v>
      </c>
      <c r="AB88" s="346">
        <v>16</v>
      </c>
      <c r="AC88" s="346">
        <v>12</v>
      </c>
      <c r="AD88" s="346">
        <v>12</v>
      </c>
      <c r="AE88" s="346">
        <v>8</v>
      </c>
      <c r="AF88" s="346">
        <v>9</v>
      </c>
      <c r="AG88" s="346">
        <v>10</v>
      </c>
      <c r="AH88" s="346">
        <v>8</v>
      </c>
      <c r="AI88" s="346">
        <v>10</v>
      </c>
      <c r="AJ88" s="346">
        <v>16</v>
      </c>
      <c r="AK88" s="346">
        <v>11</v>
      </c>
      <c r="AL88" s="346">
        <v>11</v>
      </c>
      <c r="AM88" s="346">
        <v>9</v>
      </c>
      <c r="AN88" s="346">
        <v>16</v>
      </c>
      <c r="AO88" s="373"/>
      <c r="AP88" s="348">
        <v>14.26</v>
      </c>
      <c r="AQ88" s="348">
        <v>14.81</v>
      </c>
      <c r="AR88" s="348">
        <v>11.07</v>
      </c>
      <c r="AS88" s="348">
        <v>6.64</v>
      </c>
      <c r="AT88" s="348">
        <v>-1.95</v>
      </c>
      <c r="AU88" s="351"/>
      <c r="AV88" s="346">
        <v>6</v>
      </c>
      <c r="AW88" s="346">
        <v>6</v>
      </c>
      <c r="AX88" s="346">
        <v>8</v>
      </c>
      <c r="AY88" s="346">
        <v>8</v>
      </c>
      <c r="AZ88" s="346">
        <v>10</v>
      </c>
      <c r="BA88" s="362"/>
      <c r="BB88" s="348">
        <v>14.1381457250876</v>
      </c>
      <c r="BC88" s="375">
        <v>0.93390846561634699</v>
      </c>
      <c r="BD88" s="375">
        <v>5.7617562165474298E-2</v>
      </c>
      <c r="BE88" s="375">
        <v>2.3654203046556101E-2</v>
      </c>
      <c r="BF88" s="373"/>
      <c r="BG88" s="348">
        <v>60.549900000000001</v>
      </c>
      <c r="BH88" s="348">
        <v>17.419599999999999</v>
      </c>
      <c r="BI88" s="348">
        <v>21.0608</v>
      </c>
      <c r="BJ88" s="348">
        <v>0.96970000000000001</v>
      </c>
      <c r="BK88" s="373"/>
      <c r="BL88" s="372" t="s">
        <v>4239</v>
      </c>
      <c r="BM88" s="372" t="s">
        <v>4240</v>
      </c>
      <c r="BN88" s="372" t="s">
        <v>4241</v>
      </c>
      <c r="BO88" s="372" t="s">
        <v>4242</v>
      </c>
      <c r="BP88" s="372" t="s">
        <v>4222</v>
      </c>
      <c r="BQ88" s="373"/>
      <c r="BR88" s="354" t="s">
        <v>555</v>
      </c>
    </row>
    <row r="89" spans="1:70" s="428" customFormat="1" x14ac:dyDescent="0.25">
      <c r="A89" s="345" t="s">
        <v>4330</v>
      </c>
      <c r="B89" s="373"/>
      <c r="C89" s="719">
        <v>42349</v>
      </c>
      <c r="D89" s="373"/>
      <c r="E89" s="346">
        <v>695.81399999999996</v>
      </c>
      <c r="F89" s="373"/>
      <c r="G89" s="347">
        <v>38.130000000000003</v>
      </c>
      <c r="H89" s="374"/>
      <c r="I89" s="348">
        <v>1.087</v>
      </c>
      <c r="J89" s="348">
        <v>-2.6200000000000001E-2</v>
      </c>
      <c r="K89" s="348">
        <v>8.4779999999999998</v>
      </c>
      <c r="L89" s="348">
        <v>-0.2616</v>
      </c>
      <c r="M89" s="348">
        <v>-6.8636999999999997</v>
      </c>
      <c r="N89" s="350">
        <v>0.314</v>
      </c>
      <c r="O89" s="348">
        <v>5.3205</v>
      </c>
      <c r="P89" s="348">
        <v>11.851599999999999</v>
      </c>
      <c r="Q89" s="348">
        <v>13.3399</v>
      </c>
      <c r="R89" s="348">
        <v>14.2105</v>
      </c>
      <c r="S89" s="348">
        <v>10.972099999999999</v>
      </c>
      <c r="T89" s="348">
        <v>-5.4783999999999997</v>
      </c>
      <c r="U89" s="348">
        <v>-2.5556000000000001</v>
      </c>
      <c r="V89" s="348">
        <v>-6.2683999999999997</v>
      </c>
      <c r="W89" s="348">
        <v>10.972099999999999</v>
      </c>
      <c r="X89" s="348">
        <v>13.757400000000001</v>
      </c>
      <c r="Y89" s="374"/>
      <c r="Z89" s="346">
        <v>12</v>
      </c>
      <c r="AA89" s="346">
        <v>11</v>
      </c>
      <c r="AB89" s="346">
        <v>11</v>
      </c>
      <c r="AC89" s="346">
        <v>15</v>
      </c>
      <c r="AD89" s="346">
        <v>16</v>
      </c>
      <c r="AE89" s="346">
        <v>21</v>
      </c>
      <c r="AF89" s="346">
        <v>10</v>
      </c>
      <c r="AG89" s="346">
        <v>18</v>
      </c>
      <c r="AH89" s="346">
        <v>12</v>
      </c>
      <c r="AI89" s="346">
        <v>6</v>
      </c>
      <c r="AJ89" s="346">
        <v>12</v>
      </c>
      <c r="AK89" s="346">
        <v>16</v>
      </c>
      <c r="AL89" s="346">
        <v>16</v>
      </c>
      <c r="AM89" s="346">
        <v>18</v>
      </c>
      <c r="AN89" s="346">
        <v>12</v>
      </c>
      <c r="AO89" s="373"/>
      <c r="AP89" s="348">
        <v>13.49</v>
      </c>
      <c r="AQ89" s="348">
        <v>13.42</v>
      </c>
      <c r="AR89" s="348">
        <v>9.02</v>
      </c>
      <c r="AS89" s="348">
        <v>4.59</v>
      </c>
      <c r="AT89" s="348">
        <v>-5.66</v>
      </c>
      <c r="AU89" s="351"/>
      <c r="AV89" s="346">
        <v>8</v>
      </c>
      <c r="AW89" s="346">
        <v>10</v>
      </c>
      <c r="AX89" s="346">
        <v>16</v>
      </c>
      <c r="AY89" s="346">
        <v>16</v>
      </c>
      <c r="AZ89" s="346">
        <v>16</v>
      </c>
      <c r="BA89" s="362"/>
      <c r="BB89" s="348">
        <v>14.035354435625999</v>
      </c>
      <c r="BC89" s="375">
        <v>0.91525740830663804</v>
      </c>
      <c r="BD89" s="375">
        <v>3.8455905989344001E-2</v>
      </c>
      <c r="BE89" s="375">
        <v>-0.25837384537376001</v>
      </c>
      <c r="BF89" s="373"/>
      <c r="BG89" s="348">
        <v>60.243899999999996</v>
      </c>
      <c r="BH89" s="348">
        <v>21.707999999999998</v>
      </c>
      <c r="BI89" s="348">
        <v>16.6723</v>
      </c>
      <c r="BJ89" s="348">
        <v>1.3757999999999999</v>
      </c>
      <c r="BK89" s="373"/>
      <c r="BL89" s="372" t="s">
        <v>4244</v>
      </c>
      <c r="BM89" s="372" t="s">
        <v>4245</v>
      </c>
      <c r="BN89" s="372" t="s">
        <v>2145</v>
      </c>
      <c r="BO89" s="372" t="s">
        <v>4246</v>
      </c>
      <c r="BP89" s="372" t="s">
        <v>4247</v>
      </c>
      <c r="BQ89" s="373"/>
      <c r="BR89" s="354" t="s">
        <v>555</v>
      </c>
    </row>
    <row r="90" spans="1:70" s="428" customFormat="1" x14ac:dyDescent="0.25">
      <c r="A90" s="345" t="s">
        <v>4331</v>
      </c>
      <c r="B90" s="373"/>
      <c r="C90" s="719">
        <v>44848</v>
      </c>
      <c r="D90" s="373"/>
      <c r="E90" s="346">
        <v>447.84</v>
      </c>
      <c r="F90" s="373"/>
      <c r="G90" s="347">
        <v>17.951000000000001</v>
      </c>
      <c r="H90" s="374"/>
      <c r="I90" s="348">
        <v>1.0925</v>
      </c>
      <c r="J90" s="348">
        <v>0.2681</v>
      </c>
      <c r="K90" s="348">
        <v>9.2309000000000001</v>
      </c>
      <c r="L90" s="348">
        <v>0.6109</v>
      </c>
      <c r="M90" s="348">
        <v>-4.9256000000000002</v>
      </c>
      <c r="N90" s="350">
        <v>5.6679000000000004</v>
      </c>
      <c r="O90" s="348">
        <v>10.3186</v>
      </c>
      <c r="P90" s="348">
        <v>21.1219</v>
      </c>
      <c r="Q90" s="348" t="s">
        <v>430</v>
      </c>
      <c r="R90" s="348" t="s">
        <v>430</v>
      </c>
      <c r="S90" s="348">
        <v>11.4969</v>
      </c>
      <c r="T90" s="348">
        <v>-4.1795999999999998</v>
      </c>
      <c r="U90" s="348">
        <v>-0.25559999999999999</v>
      </c>
      <c r="V90" s="348">
        <v>-3.3229000000000002</v>
      </c>
      <c r="W90" s="348">
        <v>11.4969</v>
      </c>
      <c r="X90" s="348">
        <v>17.9879</v>
      </c>
      <c r="Y90" s="374"/>
      <c r="Z90" s="346">
        <v>11</v>
      </c>
      <c r="AA90" s="346">
        <v>6</v>
      </c>
      <c r="AB90" s="346">
        <v>9</v>
      </c>
      <c r="AC90" s="346">
        <v>11</v>
      </c>
      <c r="AD90" s="346">
        <v>11</v>
      </c>
      <c r="AE90" s="346">
        <v>10</v>
      </c>
      <c r="AF90" s="346">
        <v>1</v>
      </c>
      <c r="AG90" s="346">
        <v>2</v>
      </c>
      <c r="AH90" s="346" t="s">
        <v>430</v>
      </c>
      <c r="AI90" s="346" t="s">
        <v>430</v>
      </c>
      <c r="AJ90" s="346">
        <v>9</v>
      </c>
      <c r="AK90" s="346">
        <v>12</v>
      </c>
      <c r="AL90" s="346">
        <v>10</v>
      </c>
      <c r="AM90" s="346">
        <v>11</v>
      </c>
      <c r="AN90" s="346">
        <v>9</v>
      </c>
      <c r="AO90" s="373"/>
      <c r="AP90" s="348" t="s">
        <v>430</v>
      </c>
      <c r="AQ90" s="348" t="s">
        <v>430</v>
      </c>
      <c r="AR90" s="348" t="s">
        <v>430</v>
      </c>
      <c r="AS90" s="348">
        <v>10.53</v>
      </c>
      <c r="AT90" s="348">
        <v>-1.5</v>
      </c>
      <c r="AU90" s="351"/>
      <c r="AV90" s="346" t="s">
        <v>430</v>
      </c>
      <c r="AW90" s="346" t="s">
        <v>430</v>
      </c>
      <c r="AX90" s="346" t="s">
        <v>430</v>
      </c>
      <c r="AY90" s="346">
        <v>3</v>
      </c>
      <c r="AZ90" s="346">
        <v>9</v>
      </c>
      <c r="BA90" s="362"/>
      <c r="BB90" s="348">
        <v>14.8104667985166</v>
      </c>
      <c r="BC90" s="375">
        <v>0.96936346200344004</v>
      </c>
      <c r="BD90" s="375">
        <v>8.4438022376806504E-2</v>
      </c>
      <c r="BE90" s="375">
        <v>0.42958748430922999</v>
      </c>
      <c r="BF90" s="373"/>
      <c r="BG90" s="348">
        <v>56.550899999999999</v>
      </c>
      <c r="BH90" s="348">
        <v>10.1143</v>
      </c>
      <c r="BI90" s="348">
        <v>30.4068</v>
      </c>
      <c r="BJ90" s="348">
        <v>2.9279999999999999</v>
      </c>
      <c r="BK90" s="373"/>
      <c r="BL90" s="372" t="s">
        <v>4249</v>
      </c>
      <c r="BM90" s="372" t="s">
        <v>4250</v>
      </c>
      <c r="BN90" s="372" t="s">
        <v>4251</v>
      </c>
      <c r="BO90" s="372" t="s">
        <v>4252</v>
      </c>
      <c r="BP90" s="372" t="s">
        <v>4253</v>
      </c>
      <c r="BQ90" s="373"/>
      <c r="BR90" s="354" t="s">
        <v>555</v>
      </c>
    </row>
    <row r="91" spans="1:70" s="428" customFormat="1" x14ac:dyDescent="0.25">
      <c r="A91" s="345" t="s">
        <v>4332</v>
      </c>
      <c r="B91" s="373"/>
      <c r="C91" s="719">
        <v>41295</v>
      </c>
      <c r="D91" s="373"/>
      <c r="E91" s="346">
        <v>433.15699999999998</v>
      </c>
      <c r="F91" s="373"/>
      <c r="G91" s="347">
        <v>134.18</v>
      </c>
      <c r="H91" s="374"/>
      <c r="I91" s="348">
        <v>1.3214999999999999</v>
      </c>
      <c r="J91" s="348">
        <v>-0.3639</v>
      </c>
      <c r="K91" s="348">
        <v>8.6037999999999997</v>
      </c>
      <c r="L91" s="348">
        <v>0.40410000000000001</v>
      </c>
      <c r="M91" s="348">
        <v>-1.1565000000000001</v>
      </c>
      <c r="N91" s="350">
        <v>10.331300000000001</v>
      </c>
      <c r="O91" s="348">
        <v>9.4120000000000008</v>
      </c>
      <c r="P91" s="348">
        <v>18.202400000000001</v>
      </c>
      <c r="Q91" s="348">
        <v>15.7722</v>
      </c>
      <c r="R91" s="348">
        <v>14.122999999999999</v>
      </c>
      <c r="S91" s="348">
        <v>11.0854</v>
      </c>
      <c r="T91" s="348">
        <v>-2.9228999999999998</v>
      </c>
      <c r="U91" s="348">
        <v>4.4934000000000003</v>
      </c>
      <c r="V91" s="348">
        <v>0.78869999999999996</v>
      </c>
      <c r="W91" s="348">
        <v>11.0854</v>
      </c>
      <c r="X91" s="348">
        <v>14.6752</v>
      </c>
      <c r="Y91" s="374"/>
      <c r="Z91" s="346">
        <v>5</v>
      </c>
      <c r="AA91" s="346">
        <v>14</v>
      </c>
      <c r="AB91" s="346">
        <v>10</v>
      </c>
      <c r="AC91" s="346">
        <v>13</v>
      </c>
      <c r="AD91" s="346">
        <v>3</v>
      </c>
      <c r="AE91" s="346">
        <v>3</v>
      </c>
      <c r="AF91" s="346">
        <v>2</v>
      </c>
      <c r="AG91" s="346">
        <v>7</v>
      </c>
      <c r="AH91" s="346">
        <v>5</v>
      </c>
      <c r="AI91" s="346">
        <v>7</v>
      </c>
      <c r="AJ91" s="346">
        <v>11</v>
      </c>
      <c r="AK91" s="346">
        <v>6</v>
      </c>
      <c r="AL91" s="346">
        <v>3</v>
      </c>
      <c r="AM91" s="346">
        <v>4</v>
      </c>
      <c r="AN91" s="346">
        <v>11</v>
      </c>
      <c r="AO91" s="373"/>
      <c r="AP91" s="348">
        <v>14.75</v>
      </c>
      <c r="AQ91" s="348">
        <v>16.05</v>
      </c>
      <c r="AR91" s="348">
        <v>13.71</v>
      </c>
      <c r="AS91" s="348">
        <v>10.45</v>
      </c>
      <c r="AT91" s="348">
        <v>4.4800000000000004</v>
      </c>
      <c r="AU91" s="351"/>
      <c r="AV91" s="346">
        <v>5</v>
      </c>
      <c r="AW91" s="346">
        <v>4</v>
      </c>
      <c r="AX91" s="346">
        <v>6</v>
      </c>
      <c r="AY91" s="346">
        <v>4</v>
      </c>
      <c r="AZ91" s="346">
        <v>4</v>
      </c>
      <c r="BA91" s="362"/>
      <c r="BB91" s="348">
        <v>14.808167870998799</v>
      </c>
      <c r="BC91" s="375">
        <v>0.985505177911568</v>
      </c>
      <c r="BD91" s="375">
        <v>6.7905958485755799E-2</v>
      </c>
      <c r="BE91" s="375">
        <v>0.14618976690227301</v>
      </c>
      <c r="BF91" s="373"/>
      <c r="BG91" s="348">
        <v>60.959699999999998</v>
      </c>
      <c r="BH91" s="348">
        <v>20.976199999999999</v>
      </c>
      <c r="BI91" s="348">
        <v>16.8553</v>
      </c>
      <c r="BJ91" s="348">
        <v>1.2088000000000001</v>
      </c>
      <c r="BK91" s="373"/>
      <c r="BL91" s="372" t="s">
        <v>4255</v>
      </c>
      <c r="BM91" s="372" t="s">
        <v>4256</v>
      </c>
      <c r="BN91" s="372" t="s">
        <v>4257</v>
      </c>
      <c r="BO91" s="372" t="s">
        <v>4258</v>
      </c>
      <c r="BP91" s="372" t="s">
        <v>4259</v>
      </c>
      <c r="BQ91" s="373"/>
      <c r="BR91" s="354" t="s">
        <v>555</v>
      </c>
    </row>
    <row r="92" spans="1:70" s="428" customFormat="1" x14ac:dyDescent="0.25">
      <c r="A92" s="345" t="s">
        <v>4333</v>
      </c>
      <c r="B92" s="373"/>
      <c r="C92" s="719">
        <v>43756</v>
      </c>
      <c r="D92" s="373"/>
      <c r="E92" s="346">
        <v>427.64</v>
      </c>
      <c r="F92" s="373"/>
      <c r="G92" s="347">
        <v>27.432099999999998</v>
      </c>
      <c r="H92" s="374"/>
      <c r="I92" s="348">
        <v>1.7009000000000001</v>
      </c>
      <c r="J92" s="348">
        <v>2.7858000000000001</v>
      </c>
      <c r="K92" s="348">
        <v>14.833399999999999</v>
      </c>
      <c r="L92" s="348">
        <v>7.2173999999999996</v>
      </c>
      <c r="M92" s="348">
        <v>-2.9893000000000001</v>
      </c>
      <c r="N92" s="350">
        <v>9.7929999999999993</v>
      </c>
      <c r="O92" s="348">
        <v>6.5585000000000004</v>
      </c>
      <c r="P92" s="348">
        <v>21.529</v>
      </c>
      <c r="Q92" s="348">
        <v>15.4498</v>
      </c>
      <c r="R92" s="348" t="s">
        <v>430</v>
      </c>
      <c r="S92" s="348">
        <v>17.962199999999999</v>
      </c>
      <c r="T92" s="348">
        <v>-1.1071</v>
      </c>
      <c r="U92" s="348">
        <v>1.5785</v>
      </c>
      <c r="V92" s="348">
        <v>-2.0792999999999999</v>
      </c>
      <c r="W92" s="348">
        <v>17.962199999999999</v>
      </c>
      <c r="X92" s="348">
        <v>16.715199999999999</v>
      </c>
      <c r="Y92" s="374"/>
      <c r="Z92" s="346">
        <v>1</v>
      </c>
      <c r="AA92" s="346">
        <v>1</v>
      </c>
      <c r="AB92" s="346">
        <v>1</v>
      </c>
      <c r="AC92" s="346">
        <v>2</v>
      </c>
      <c r="AD92" s="346">
        <v>7</v>
      </c>
      <c r="AE92" s="346">
        <v>4</v>
      </c>
      <c r="AF92" s="346">
        <v>5</v>
      </c>
      <c r="AG92" s="346">
        <v>1</v>
      </c>
      <c r="AH92" s="346">
        <v>6</v>
      </c>
      <c r="AI92" s="346" t="s">
        <v>430</v>
      </c>
      <c r="AJ92" s="346">
        <v>1</v>
      </c>
      <c r="AK92" s="346">
        <v>3</v>
      </c>
      <c r="AL92" s="346">
        <v>7</v>
      </c>
      <c r="AM92" s="346">
        <v>8</v>
      </c>
      <c r="AN92" s="346">
        <v>1</v>
      </c>
      <c r="AO92" s="373"/>
      <c r="AP92" s="348" t="s">
        <v>430</v>
      </c>
      <c r="AQ92" s="348" t="s">
        <v>430</v>
      </c>
      <c r="AR92" s="348">
        <v>15.52</v>
      </c>
      <c r="AS92" s="348">
        <v>11.03</v>
      </c>
      <c r="AT92" s="348">
        <v>5.4</v>
      </c>
      <c r="AU92" s="351"/>
      <c r="AV92" s="346" t="s">
        <v>430</v>
      </c>
      <c r="AW92" s="346" t="s">
        <v>430</v>
      </c>
      <c r="AX92" s="346">
        <v>1</v>
      </c>
      <c r="AY92" s="346">
        <v>1</v>
      </c>
      <c r="AZ92" s="346">
        <v>3</v>
      </c>
      <c r="BA92" s="362"/>
      <c r="BB92" s="348">
        <v>18.805053732557401</v>
      </c>
      <c r="BC92" s="375">
        <v>1.20196877823352</v>
      </c>
      <c r="BD92" s="375">
        <v>6.9085142203900496E-2</v>
      </c>
      <c r="BE92" s="375">
        <v>0.25101772927055799</v>
      </c>
      <c r="BF92" s="373"/>
      <c r="BG92" s="348">
        <v>37.526299999999999</v>
      </c>
      <c r="BH92" s="348">
        <v>5.7747400000000004</v>
      </c>
      <c r="BI92" s="348">
        <v>52.793199999999999</v>
      </c>
      <c r="BJ92" s="348">
        <v>3.9057599999999999</v>
      </c>
      <c r="BK92" s="373"/>
      <c r="BL92" s="372" t="s">
        <v>4261</v>
      </c>
      <c r="BM92" s="372" t="s">
        <v>4262</v>
      </c>
      <c r="BN92" s="372" t="s">
        <v>4263</v>
      </c>
      <c r="BO92" s="372" t="s">
        <v>4264</v>
      </c>
      <c r="BP92" s="372" t="s">
        <v>4265</v>
      </c>
      <c r="BQ92" s="373"/>
      <c r="BR92" s="354" t="s">
        <v>555</v>
      </c>
    </row>
    <row r="93" spans="1:70" s="428" customFormat="1" x14ac:dyDescent="0.25">
      <c r="A93" s="345" t="s">
        <v>4334</v>
      </c>
      <c r="B93" s="373"/>
      <c r="C93" s="719">
        <v>45093</v>
      </c>
      <c r="D93" s="373"/>
      <c r="E93" s="346">
        <v>321.36</v>
      </c>
      <c r="F93" s="373"/>
      <c r="G93" s="347">
        <v>14.3</v>
      </c>
      <c r="H93" s="374"/>
      <c r="I93" s="348">
        <v>0.91739999999999999</v>
      </c>
      <c r="J93" s="348">
        <v>-0.48709999999999998</v>
      </c>
      <c r="K93" s="348">
        <v>7.3574000000000002</v>
      </c>
      <c r="L93" s="348">
        <v>1.5625</v>
      </c>
      <c r="M93" s="348">
        <v>-4.4756</v>
      </c>
      <c r="N93" s="350">
        <v>1.8416999999999999</v>
      </c>
      <c r="O93" s="348">
        <v>2.3126000000000002</v>
      </c>
      <c r="P93" s="348" t="s">
        <v>430</v>
      </c>
      <c r="Q93" s="348" t="s">
        <v>430</v>
      </c>
      <c r="R93" s="348" t="s">
        <v>430</v>
      </c>
      <c r="S93" s="348">
        <v>9.077</v>
      </c>
      <c r="T93" s="348">
        <v>-2.7210999999999999</v>
      </c>
      <c r="U93" s="348">
        <v>-2.6549</v>
      </c>
      <c r="V93" s="348">
        <v>-7.5031999999999996</v>
      </c>
      <c r="W93" s="348">
        <v>9.077</v>
      </c>
      <c r="X93" s="348">
        <v>13.2933</v>
      </c>
      <c r="Y93" s="374"/>
      <c r="Z93" s="346">
        <v>18</v>
      </c>
      <c r="AA93" s="346">
        <v>16</v>
      </c>
      <c r="AB93" s="346">
        <v>18</v>
      </c>
      <c r="AC93" s="346">
        <v>8</v>
      </c>
      <c r="AD93" s="346">
        <v>8</v>
      </c>
      <c r="AE93" s="346">
        <v>16</v>
      </c>
      <c r="AF93" s="346">
        <v>20</v>
      </c>
      <c r="AG93" s="346" t="s">
        <v>430</v>
      </c>
      <c r="AH93" s="346" t="s">
        <v>430</v>
      </c>
      <c r="AI93" s="346" t="s">
        <v>430</v>
      </c>
      <c r="AJ93" s="346">
        <v>19</v>
      </c>
      <c r="AK93" s="346">
        <v>5</v>
      </c>
      <c r="AL93" s="346">
        <v>17</v>
      </c>
      <c r="AM93" s="346">
        <v>22</v>
      </c>
      <c r="AN93" s="346">
        <v>19</v>
      </c>
      <c r="AO93" s="373"/>
      <c r="AP93" s="348" t="s">
        <v>430</v>
      </c>
      <c r="AQ93" s="348" t="s">
        <v>430</v>
      </c>
      <c r="AR93" s="348" t="s">
        <v>430</v>
      </c>
      <c r="AS93" s="348" t="s">
        <v>430</v>
      </c>
      <c r="AT93" s="348">
        <v>-3.98</v>
      </c>
      <c r="AU93" s="351"/>
      <c r="AV93" s="346" t="s">
        <v>430</v>
      </c>
      <c r="AW93" s="346" t="s">
        <v>430</v>
      </c>
      <c r="AX93" s="346" t="s">
        <v>430</v>
      </c>
      <c r="AY93" s="346" t="s">
        <v>430</v>
      </c>
      <c r="AZ93" s="346">
        <v>13</v>
      </c>
      <c r="BA93" s="362"/>
      <c r="BB93" s="348">
        <v>16.037265851628899</v>
      </c>
      <c r="BC93" s="375">
        <v>0.98904398117644698</v>
      </c>
      <c r="BD93" s="375">
        <v>3.7487573423661699E-2</v>
      </c>
      <c r="BE93" s="375">
        <v>-5.0355798081688202E-3</v>
      </c>
      <c r="BF93" s="373"/>
      <c r="BG93" s="348">
        <v>26.290700000000001</v>
      </c>
      <c r="BH93" s="348">
        <v>31.887599999999999</v>
      </c>
      <c r="BI93" s="348">
        <v>41.264600000000002</v>
      </c>
      <c r="BJ93" s="348">
        <v>0.55710000000000004</v>
      </c>
      <c r="BK93" s="373"/>
      <c r="BL93" s="372" t="s">
        <v>4267</v>
      </c>
      <c r="BM93" s="372" t="s">
        <v>4268</v>
      </c>
      <c r="BN93" s="372" t="s">
        <v>4269</v>
      </c>
      <c r="BO93" s="372" t="s">
        <v>4270</v>
      </c>
      <c r="BP93" s="372" t="s">
        <v>4271</v>
      </c>
      <c r="BQ93" s="373"/>
      <c r="BR93" s="354" t="s">
        <v>555</v>
      </c>
    </row>
    <row r="94" spans="1:70" s="428" customFormat="1" x14ac:dyDescent="0.25">
      <c r="A94" s="345" t="s">
        <v>4335</v>
      </c>
      <c r="B94" s="373"/>
      <c r="C94" s="719">
        <v>41275</v>
      </c>
      <c r="D94" s="373"/>
      <c r="E94" s="889">
        <v>243.6</v>
      </c>
      <c r="F94" s="373"/>
      <c r="G94" s="347" t="s">
        <v>430</v>
      </c>
      <c r="H94" s="374"/>
      <c r="I94" s="348" t="s">
        <v>430</v>
      </c>
      <c r="J94" s="348" t="s">
        <v>430</v>
      </c>
      <c r="K94" s="348" t="s">
        <v>430</v>
      </c>
      <c r="L94" s="348" t="s">
        <v>430</v>
      </c>
      <c r="M94" s="348" t="s">
        <v>430</v>
      </c>
      <c r="N94" s="350" t="s">
        <v>430</v>
      </c>
      <c r="O94" s="348" t="s">
        <v>430</v>
      </c>
      <c r="P94" s="348" t="s">
        <v>430</v>
      </c>
      <c r="Q94" s="348" t="s">
        <v>430</v>
      </c>
      <c r="R94" s="348" t="s">
        <v>430</v>
      </c>
      <c r="S94" s="348" t="s">
        <v>430</v>
      </c>
      <c r="T94" s="348" t="s">
        <v>430</v>
      </c>
      <c r="U94" s="348" t="s">
        <v>430</v>
      </c>
      <c r="V94" s="348" t="s">
        <v>430</v>
      </c>
      <c r="W94" s="348" t="s">
        <v>430</v>
      </c>
      <c r="X94" s="348" t="s">
        <v>430</v>
      </c>
      <c r="Y94" s="374"/>
      <c r="Z94" s="346" t="s">
        <v>430</v>
      </c>
      <c r="AA94" s="346" t="s">
        <v>430</v>
      </c>
      <c r="AB94" s="346" t="s">
        <v>430</v>
      </c>
      <c r="AC94" s="346" t="s">
        <v>430</v>
      </c>
      <c r="AD94" s="346" t="s">
        <v>430</v>
      </c>
      <c r="AE94" s="346" t="s">
        <v>430</v>
      </c>
      <c r="AF94" s="346" t="s">
        <v>430</v>
      </c>
      <c r="AG94" s="346" t="s">
        <v>430</v>
      </c>
      <c r="AH94" s="346" t="s">
        <v>430</v>
      </c>
      <c r="AI94" s="346" t="s">
        <v>430</v>
      </c>
      <c r="AJ94" s="346" t="s">
        <v>430</v>
      </c>
      <c r="AK94" s="346" t="s">
        <v>430</v>
      </c>
      <c r="AL94" s="346" t="s">
        <v>430</v>
      </c>
      <c r="AM94" s="346" t="s">
        <v>430</v>
      </c>
      <c r="AN94" s="346" t="s">
        <v>430</v>
      </c>
      <c r="AO94" s="373"/>
      <c r="AP94" s="348" t="s">
        <v>430</v>
      </c>
      <c r="AQ94" s="348" t="s">
        <v>430</v>
      </c>
      <c r="AR94" s="348" t="s">
        <v>430</v>
      </c>
      <c r="AS94" s="348" t="s">
        <v>430</v>
      </c>
      <c r="AT94" s="348" t="s">
        <v>430</v>
      </c>
      <c r="AU94" s="351"/>
      <c r="AV94" s="346" t="s">
        <v>430</v>
      </c>
      <c r="AW94" s="346" t="s">
        <v>430</v>
      </c>
      <c r="AX94" s="346" t="s">
        <v>430</v>
      </c>
      <c r="AY94" s="346" t="s">
        <v>430</v>
      </c>
      <c r="AZ94" s="346" t="s">
        <v>430</v>
      </c>
      <c r="BA94" s="362"/>
      <c r="BB94" s="348">
        <v>14.0184447959845</v>
      </c>
      <c r="BC94" s="375">
        <v>0.93501521180948799</v>
      </c>
      <c r="BD94" s="375">
        <v>8.3319848734361601E-2</v>
      </c>
      <c r="BE94" s="375">
        <v>0.102408249888767</v>
      </c>
      <c r="BF94" s="373"/>
      <c r="BG94" s="348" t="s">
        <v>430</v>
      </c>
      <c r="BH94" s="348" t="s">
        <v>430</v>
      </c>
      <c r="BI94" s="348" t="s">
        <v>430</v>
      </c>
      <c r="BJ94" s="348" t="s">
        <v>430</v>
      </c>
      <c r="BK94" s="373"/>
      <c r="BL94" s="372" t="s">
        <v>430</v>
      </c>
      <c r="BM94" s="372" t="s">
        <v>430</v>
      </c>
      <c r="BN94" s="372" t="s">
        <v>430</v>
      </c>
      <c r="BO94" s="372" t="s">
        <v>430</v>
      </c>
      <c r="BP94" s="372" t="s">
        <v>430</v>
      </c>
      <c r="BQ94" s="373"/>
      <c r="BR94" s="354" t="s">
        <v>555</v>
      </c>
    </row>
    <row r="95" spans="1:70" s="428" customFormat="1" x14ac:dyDescent="0.25">
      <c r="A95" s="345" t="s">
        <v>4336</v>
      </c>
      <c r="B95" s="373"/>
      <c r="C95" s="719">
        <v>45238</v>
      </c>
      <c r="D95" s="373"/>
      <c r="E95" s="346">
        <v>263.95999999999998</v>
      </c>
      <c r="F95" s="373"/>
      <c r="G95" s="347">
        <v>14.048</v>
      </c>
      <c r="H95" s="374"/>
      <c r="I95" s="348">
        <v>1.2023999999999999</v>
      </c>
      <c r="J95" s="348">
        <v>4.1300000000000003E-2</v>
      </c>
      <c r="K95" s="348">
        <v>9.2430000000000003</v>
      </c>
      <c r="L95" s="348">
        <v>1.4903999999999999</v>
      </c>
      <c r="M95" s="348">
        <v>-2.1631999999999998</v>
      </c>
      <c r="N95" s="350">
        <v>8.3973999999999993</v>
      </c>
      <c r="O95" s="348">
        <v>7.4570999999999996</v>
      </c>
      <c r="P95" s="348" t="s">
        <v>430</v>
      </c>
      <c r="Q95" s="348" t="s">
        <v>430</v>
      </c>
      <c r="R95" s="348" t="s">
        <v>430</v>
      </c>
      <c r="S95" s="348">
        <v>11.9505</v>
      </c>
      <c r="T95" s="348">
        <v>-2.9592999999999998</v>
      </c>
      <c r="U95" s="348">
        <v>2.7509000000000001</v>
      </c>
      <c r="V95" s="348">
        <v>-0.80640000000000001</v>
      </c>
      <c r="W95" s="348">
        <v>11.9505</v>
      </c>
      <c r="X95" s="348">
        <v>14.7624</v>
      </c>
      <c r="Y95" s="374"/>
      <c r="Z95" s="346">
        <v>7</v>
      </c>
      <c r="AA95" s="346">
        <v>9</v>
      </c>
      <c r="AB95" s="346">
        <v>8</v>
      </c>
      <c r="AC95" s="346">
        <v>9</v>
      </c>
      <c r="AD95" s="346">
        <v>6</v>
      </c>
      <c r="AE95" s="346">
        <v>6</v>
      </c>
      <c r="AF95" s="346">
        <v>4</v>
      </c>
      <c r="AG95" s="346" t="s">
        <v>430</v>
      </c>
      <c r="AH95" s="346" t="s">
        <v>430</v>
      </c>
      <c r="AI95" s="346" t="s">
        <v>430</v>
      </c>
      <c r="AJ95" s="346">
        <v>8</v>
      </c>
      <c r="AK95" s="346">
        <v>8</v>
      </c>
      <c r="AL95" s="346">
        <v>6</v>
      </c>
      <c r="AM95" s="346">
        <v>6</v>
      </c>
      <c r="AN95" s="346">
        <v>8</v>
      </c>
      <c r="AO95" s="373"/>
      <c r="AP95" s="348" t="s">
        <v>430</v>
      </c>
      <c r="AQ95" s="348" t="s">
        <v>430</v>
      </c>
      <c r="AR95" s="348" t="s">
        <v>430</v>
      </c>
      <c r="AS95" s="348" t="s">
        <v>430</v>
      </c>
      <c r="AT95" s="348">
        <v>2.46</v>
      </c>
      <c r="AU95" s="351"/>
      <c r="AV95" s="346" t="s">
        <v>430</v>
      </c>
      <c r="AW95" s="346" t="s">
        <v>430</v>
      </c>
      <c r="AX95" s="346" t="s">
        <v>430</v>
      </c>
      <c r="AY95" s="346" t="s">
        <v>430</v>
      </c>
      <c r="AZ95" s="346">
        <v>7</v>
      </c>
      <c r="BA95" s="362"/>
      <c r="BB95" s="348">
        <v>15.7685175574531</v>
      </c>
      <c r="BC95" s="375">
        <v>0.99866281405495705</v>
      </c>
      <c r="BD95" s="375">
        <v>3.8944728102383398E-2</v>
      </c>
      <c r="BE95" s="375">
        <v>7.4073614910462604E-3</v>
      </c>
      <c r="BF95" s="373"/>
      <c r="BG95" s="348">
        <v>51.230200000000004</v>
      </c>
      <c r="BH95" s="348">
        <v>46.9268</v>
      </c>
      <c r="BI95" s="348">
        <v>1.8171200000000001</v>
      </c>
      <c r="BJ95" s="348">
        <v>2.588E-2</v>
      </c>
      <c r="BK95" s="373"/>
      <c r="BL95" s="372" t="s">
        <v>1294</v>
      </c>
      <c r="BM95" s="372" t="s">
        <v>4112</v>
      </c>
      <c r="BN95" s="372" t="s">
        <v>1097</v>
      </c>
      <c r="BO95" s="372" t="s">
        <v>4337</v>
      </c>
      <c r="BP95" s="372" t="s">
        <v>4338</v>
      </c>
      <c r="BQ95" s="373"/>
      <c r="BR95" s="354" t="s">
        <v>555</v>
      </c>
    </row>
    <row r="96" spans="1:70" s="428" customFormat="1" x14ac:dyDescent="0.25">
      <c r="A96" s="345" t="s">
        <v>4339</v>
      </c>
      <c r="B96" s="373"/>
      <c r="C96" s="719">
        <v>41275</v>
      </c>
      <c r="D96" s="373"/>
      <c r="E96" s="346">
        <v>219.28200000000001</v>
      </c>
      <c r="F96" s="373"/>
      <c r="G96" s="347">
        <v>54.858600000000003</v>
      </c>
      <c r="H96" s="374"/>
      <c r="I96" s="348">
        <v>1.3745000000000001</v>
      </c>
      <c r="J96" s="348">
        <v>1.4958</v>
      </c>
      <c r="K96" s="348">
        <v>10.2056</v>
      </c>
      <c r="L96" s="348">
        <v>2.4157999999999999</v>
      </c>
      <c r="M96" s="348">
        <v>-5.1764000000000001</v>
      </c>
      <c r="N96" s="350">
        <v>6.5551000000000004</v>
      </c>
      <c r="O96" s="348">
        <v>6.3433999999999999</v>
      </c>
      <c r="P96" s="348">
        <v>19.963799999999999</v>
      </c>
      <c r="Q96" s="348">
        <v>16.8127</v>
      </c>
      <c r="R96" s="348">
        <v>16.9453</v>
      </c>
      <c r="S96" s="348">
        <v>12.767099999999999</v>
      </c>
      <c r="T96" s="348">
        <v>-4.7131999999999996</v>
      </c>
      <c r="U96" s="348">
        <v>-6.3600000000000004E-2</v>
      </c>
      <c r="V96" s="348">
        <v>-1.8119000000000001</v>
      </c>
      <c r="W96" s="348">
        <v>12.767099999999999</v>
      </c>
      <c r="X96" s="348">
        <v>16.526199999999999</v>
      </c>
      <c r="Y96" s="374"/>
      <c r="Z96" s="346">
        <v>3</v>
      </c>
      <c r="AA96" s="346">
        <v>3</v>
      </c>
      <c r="AB96" s="346">
        <v>5</v>
      </c>
      <c r="AC96" s="346">
        <v>6</v>
      </c>
      <c r="AD96" s="346">
        <v>13</v>
      </c>
      <c r="AE96" s="346">
        <v>7</v>
      </c>
      <c r="AF96" s="346">
        <v>7</v>
      </c>
      <c r="AG96" s="346">
        <v>3</v>
      </c>
      <c r="AH96" s="346">
        <v>2</v>
      </c>
      <c r="AI96" s="346">
        <v>3</v>
      </c>
      <c r="AJ96" s="346">
        <v>4</v>
      </c>
      <c r="AK96" s="346">
        <v>13</v>
      </c>
      <c r="AL96" s="346">
        <v>8</v>
      </c>
      <c r="AM96" s="346">
        <v>7</v>
      </c>
      <c r="AN96" s="346">
        <v>4</v>
      </c>
      <c r="AO96" s="373"/>
      <c r="AP96" s="348">
        <v>16.329999999999998</v>
      </c>
      <c r="AQ96" s="348">
        <v>17.04</v>
      </c>
      <c r="AR96" s="348">
        <v>14.01</v>
      </c>
      <c r="AS96" s="348">
        <v>8.6199999999999992</v>
      </c>
      <c r="AT96" s="348">
        <v>0.1</v>
      </c>
      <c r="AU96" s="351"/>
      <c r="AV96" s="346">
        <v>3</v>
      </c>
      <c r="AW96" s="346">
        <v>3</v>
      </c>
      <c r="AX96" s="346">
        <v>5</v>
      </c>
      <c r="AY96" s="346">
        <v>7</v>
      </c>
      <c r="AZ96" s="346">
        <v>8</v>
      </c>
      <c r="BA96" s="362"/>
      <c r="BB96" s="348">
        <v>16.674990050316001</v>
      </c>
      <c r="BC96" s="375">
        <v>1.06910971708799</v>
      </c>
      <c r="BD96" s="375">
        <v>6.8398512682109003E-2</v>
      </c>
      <c r="BE96" s="375">
        <v>0.235087786863142</v>
      </c>
      <c r="BF96" s="373"/>
      <c r="BG96" s="348">
        <v>42.544600000000003</v>
      </c>
      <c r="BH96" s="348">
        <v>23.813199999999998</v>
      </c>
      <c r="BI96" s="348">
        <v>29.8917</v>
      </c>
      <c r="BJ96" s="348">
        <v>3.7505000000000002</v>
      </c>
      <c r="BK96" s="373"/>
      <c r="BL96" s="372" t="s">
        <v>4274</v>
      </c>
      <c r="BM96" s="372" t="s">
        <v>4275</v>
      </c>
      <c r="BN96" s="372" t="s">
        <v>4231</v>
      </c>
      <c r="BO96" s="372" t="s">
        <v>4276</v>
      </c>
      <c r="BP96" s="372" t="s">
        <v>4277</v>
      </c>
      <c r="BQ96" s="373"/>
      <c r="BR96" s="354" t="s">
        <v>555</v>
      </c>
    </row>
    <row r="97" spans="1:70" s="428" customFormat="1" x14ac:dyDescent="0.25">
      <c r="A97" s="345" t="s">
        <v>4340</v>
      </c>
      <c r="B97" s="373"/>
      <c r="C97" s="719">
        <v>39805</v>
      </c>
      <c r="D97" s="373"/>
      <c r="E97" s="346">
        <v>207.06</v>
      </c>
      <c r="F97" s="373"/>
      <c r="G97" s="347">
        <v>123.91</v>
      </c>
      <c r="H97" s="374"/>
      <c r="I97" s="348">
        <v>1.0768</v>
      </c>
      <c r="J97" s="348">
        <v>-1.133</v>
      </c>
      <c r="K97" s="348">
        <v>6.0147000000000004</v>
      </c>
      <c r="L97" s="348">
        <v>-4.2205000000000004</v>
      </c>
      <c r="M97" s="348">
        <v>-7.0164</v>
      </c>
      <c r="N97" s="350">
        <v>-1.119</v>
      </c>
      <c r="O97" s="348">
        <v>4.6402999999999999</v>
      </c>
      <c r="P97" s="348">
        <v>15.6379</v>
      </c>
      <c r="Q97" s="348">
        <v>13.1996</v>
      </c>
      <c r="R97" s="348">
        <v>12.0764</v>
      </c>
      <c r="S97" s="348">
        <v>8.6453000000000007</v>
      </c>
      <c r="T97" s="348">
        <v>-7.2252000000000001</v>
      </c>
      <c r="U97" s="348">
        <v>-3.3538999999999999</v>
      </c>
      <c r="V97" s="348">
        <v>-6.2423999999999999</v>
      </c>
      <c r="W97" s="348">
        <v>8.6453000000000007</v>
      </c>
      <c r="X97" s="348">
        <v>15.6088</v>
      </c>
      <c r="Y97" s="374"/>
      <c r="Z97" s="346">
        <v>13</v>
      </c>
      <c r="AA97" s="346">
        <v>23</v>
      </c>
      <c r="AB97" s="346">
        <v>21</v>
      </c>
      <c r="AC97" s="346">
        <v>23</v>
      </c>
      <c r="AD97" s="346">
        <v>17</v>
      </c>
      <c r="AE97" s="346">
        <v>23</v>
      </c>
      <c r="AF97" s="346">
        <v>14</v>
      </c>
      <c r="AG97" s="346">
        <v>9</v>
      </c>
      <c r="AH97" s="346">
        <v>14</v>
      </c>
      <c r="AI97" s="346">
        <v>12</v>
      </c>
      <c r="AJ97" s="346">
        <v>20</v>
      </c>
      <c r="AK97" s="346">
        <v>21</v>
      </c>
      <c r="AL97" s="346">
        <v>20</v>
      </c>
      <c r="AM97" s="346">
        <v>17</v>
      </c>
      <c r="AN97" s="346">
        <v>20</v>
      </c>
      <c r="AO97" s="373"/>
      <c r="AP97" s="348">
        <v>12.33</v>
      </c>
      <c r="AQ97" s="348">
        <v>13.7</v>
      </c>
      <c r="AR97" s="348">
        <v>10.68</v>
      </c>
      <c r="AS97" s="348">
        <v>5.13</v>
      </c>
      <c r="AT97" s="348">
        <v>-8.01</v>
      </c>
      <c r="AU97" s="351"/>
      <c r="AV97" s="346">
        <v>12</v>
      </c>
      <c r="AW97" s="346">
        <v>9</v>
      </c>
      <c r="AX97" s="346">
        <v>9</v>
      </c>
      <c r="AY97" s="346">
        <v>11</v>
      </c>
      <c r="AZ97" s="346">
        <v>24</v>
      </c>
      <c r="BA97" s="362"/>
      <c r="BB97" s="348">
        <v>12.936970792519</v>
      </c>
      <c r="BC97" s="375">
        <v>0.84665334212526999</v>
      </c>
      <c r="BD97" s="375">
        <v>6.2827356489970995E-2</v>
      </c>
      <c r="BE97" s="375">
        <v>9.5743014514811806E-2</v>
      </c>
      <c r="BF97" s="373"/>
      <c r="BG97" s="348">
        <v>59.3277</v>
      </c>
      <c r="BH97" s="348">
        <v>12.564399999999999</v>
      </c>
      <c r="BI97" s="348">
        <v>21.4985</v>
      </c>
      <c r="BJ97" s="348">
        <v>6.6093999999999999</v>
      </c>
      <c r="BK97" s="373"/>
      <c r="BL97" s="372" t="s">
        <v>4279</v>
      </c>
      <c r="BM97" s="372" t="s">
        <v>4280</v>
      </c>
      <c r="BN97" s="372" t="s">
        <v>2590</v>
      </c>
      <c r="BO97" s="372" t="s">
        <v>4281</v>
      </c>
      <c r="BP97" s="372" t="s">
        <v>3347</v>
      </c>
      <c r="BQ97" s="373"/>
      <c r="BR97" s="354" t="s">
        <v>555</v>
      </c>
    </row>
    <row r="98" spans="1:70" s="428" customFormat="1" x14ac:dyDescent="0.25">
      <c r="A98" s="345" t="s">
        <v>4341</v>
      </c>
      <c r="B98" s="373"/>
      <c r="C98" s="719">
        <v>45005</v>
      </c>
      <c r="D98" s="373"/>
      <c r="E98" s="346">
        <v>154.917</v>
      </c>
      <c r="F98" s="373"/>
      <c r="G98" s="347">
        <v>14.563599999999999</v>
      </c>
      <c r="H98" s="374"/>
      <c r="I98" s="348">
        <v>0.81410000000000005</v>
      </c>
      <c r="J98" s="348">
        <v>-1.1001000000000001</v>
      </c>
      <c r="K98" s="348">
        <v>5.5792000000000002</v>
      </c>
      <c r="L98" s="348">
        <v>-4.2718999999999996</v>
      </c>
      <c r="M98" s="348">
        <v>-7.1454000000000004</v>
      </c>
      <c r="N98" s="350">
        <v>1.1459999999999999</v>
      </c>
      <c r="O98" s="348">
        <v>4.6428000000000003</v>
      </c>
      <c r="P98" s="348">
        <v>11.341799999999999</v>
      </c>
      <c r="Q98" s="348" t="s">
        <v>430</v>
      </c>
      <c r="R98" s="348" t="s">
        <v>430</v>
      </c>
      <c r="S98" s="348">
        <v>7.8913000000000002</v>
      </c>
      <c r="T98" s="348">
        <v>-7.7306999999999997</v>
      </c>
      <c r="U98" s="348">
        <v>-1.9557</v>
      </c>
      <c r="V98" s="348">
        <v>-5.1318000000000001</v>
      </c>
      <c r="W98" s="348">
        <v>7.8913000000000002</v>
      </c>
      <c r="X98" s="348">
        <v>12.8629</v>
      </c>
      <c r="Y98" s="374"/>
      <c r="Z98" s="346">
        <v>20</v>
      </c>
      <c r="AA98" s="346">
        <v>22</v>
      </c>
      <c r="AB98" s="346">
        <v>23</v>
      </c>
      <c r="AC98" s="346">
        <v>24</v>
      </c>
      <c r="AD98" s="346">
        <v>20</v>
      </c>
      <c r="AE98" s="346">
        <v>18</v>
      </c>
      <c r="AF98" s="346">
        <v>13</v>
      </c>
      <c r="AG98" s="346">
        <v>19</v>
      </c>
      <c r="AH98" s="346" t="s">
        <v>430</v>
      </c>
      <c r="AI98" s="346" t="s">
        <v>430</v>
      </c>
      <c r="AJ98" s="346">
        <v>22</v>
      </c>
      <c r="AK98" s="346">
        <v>24</v>
      </c>
      <c r="AL98" s="346">
        <v>14</v>
      </c>
      <c r="AM98" s="346">
        <v>14</v>
      </c>
      <c r="AN98" s="346">
        <v>22</v>
      </c>
      <c r="AO98" s="373"/>
      <c r="AP98" s="348" t="s">
        <v>430</v>
      </c>
      <c r="AQ98" s="348" t="s">
        <v>430</v>
      </c>
      <c r="AR98" s="348" t="s">
        <v>430</v>
      </c>
      <c r="AS98" s="348">
        <v>4.28</v>
      </c>
      <c r="AT98" s="348">
        <v>-6.97</v>
      </c>
      <c r="AU98" s="351"/>
      <c r="AV98" s="346" t="s">
        <v>430</v>
      </c>
      <c r="AW98" s="346" t="s">
        <v>430</v>
      </c>
      <c r="AX98" s="346" t="s">
        <v>430</v>
      </c>
      <c r="AY98" s="346">
        <v>18</v>
      </c>
      <c r="AZ98" s="346">
        <v>22</v>
      </c>
      <c r="BA98" s="362"/>
      <c r="BB98" s="348">
        <v>13.3745468648259</v>
      </c>
      <c r="BC98" s="375">
        <v>0.99846559465359896</v>
      </c>
      <c r="BD98" s="375">
        <v>3.8845223804212702E-2</v>
      </c>
      <c r="BE98" s="375">
        <v>-2.304633865337E-2</v>
      </c>
      <c r="BF98" s="373"/>
      <c r="BG98" s="348">
        <v>100.023</v>
      </c>
      <c r="BH98" s="348" t="s">
        <v>430</v>
      </c>
      <c r="BI98" s="348" t="s">
        <v>430</v>
      </c>
      <c r="BJ98" s="348">
        <v>-2.3E-2</v>
      </c>
      <c r="BK98" s="373"/>
      <c r="BL98" s="372" t="s">
        <v>4283</v>
      </c>
      <c r="BM98" s="372" t="s">
        <v>4284</v>
      </c>
      <c r="BN98" s="372" t="s">
        <v>4285</v>
      </c>
      <c r="BO98" s="372" t="s">
        <v>3755</v>
      </c>
      <c r="BP98" s="372" t="s">
        <v>4286</v>
      </c>
      <c r="BQ98" s="373"/>
      <c r="BR98" s="354" t="s">
        <v>555</v>
      </c>
    </row>
    <row r="99" spans="1:70" s="428" customFormat="1" x14ac:dyDescent="0.25">
      <c r="A99" s="345" t="s">
        <v>4342</v>
      </c>
      <c r="B99" s="373"/>
      <c r="C99" s="719">
        <v>44917</v>
      </c>
      <c r="D99" s="373"/>
      <c r="E99" s="346">
        <v>105.911</v>
      </c>
      <c r="F99" s="373"/>
      <c r="G99" s="347">
        <v>12.91</v>
      </c>
      <c r="H99" s="374"/>
      <c r="I99" s="348">
        <v>1.3344</v>
      </c>
      <c r="J99" s="348">
        <v>0.1552</v>
      </c>
      <c r="K99" s="348">
        <v>9.6856000000000009</v>
      </c>
      <c r="L99" s="348">
        <v>3.1150000000000002</v>
      </c>
      <c r="M99" s="348">
        <v>-6.5846999999999998</v>
      </c>
      <c r="N99" s="350">
        <v>3.0977999999999999</v>
      </c>
      <c r="O99" s="348">
        <v>-3.1688000000000001</v>
      </c>
      <c r="P99" s="348">
        <v>8.1626999999999992</v>
      </c>
      <c r="Q99" s="348" t="s">
        <v>430</v>
      </c>
      <c r="R99" s="348" t="s">
        <v>430</v>
      </c>
      <c r="S99" s="348">
        <v>12.1633</v>
      </c>
      <c r="T99" s="348">
        <v>-2.9323000000000001</v>
      </c>
      <c r="U99" s="348">
        <v>-2.7860999999999998</v>
      </c>
      <c r="V99" s="348">
        <v>-11.026899999999999</v>
      </c>
      <c r="W99" s="348">
        <v>12.1633</v>
      </c>
      <c r="X99" s="348">
        <v>7.9276</v>
      </c>
      <c r="Y99" s="374"/>
      <c r="Z99" s="346">
        <v>4</v>
      </c>
      <c r="AA99" s="346">
        <v>7</v>
      </c>
      <c r="AB99" s="346">
        <v>7</v>
      </c>
      <c r="AC99" s="346">
        <v>5</v>
      </c>
      <c r="AD99" s="346">
        <v>15</v>
      </c>
      <c r="AE99" s="346">
        <v>13</v>
      </c>
      <c r="AF99" s="346">
        <v>23</v>
      </c>
      <c r="AG99" s="346">
        <v>21</v>
      </c>
      <c r="AH99" s="346" t="s">
        <v>430</v>
      </c>
      <c r="AI99" s="346" t="s">
        <v>430</v>
      </c>
      <c r="AJ99" s="346">
        <v>7</v>
      </c>
      <c r="AK99" s="346">
        <v>7</v>
      </c>
      <c r="AL99" s="346">
        <v>19</v>
      </c>
      <c r="AM99" s="346">
        <v>24</v>
      </c>
      <c r="AN99" s="346">
        <v>7</v>
      </c>
      <c r="AO99" s="373"/>
      <c r="AP99" s="348" t="s">
        <v>430</v>
      </c>
      <c r="AQ99" s="348" t="s">
        <v>430</v>
      </c>
      <c r="AR99" s="348" t="s">
        <v>430</v>
      </c>
      <c r="AS99" s="348">
        <v>-1.28</v>
      </c>
      <c r="AT99" s="348">
        <v>-5.18</v>
      </c>
      <c r="AU99" s="351"/>
      <c r="AV99" s="346" t="s">
        <v>430</v>
      </c>
      <c r="AW99" s="346" t="s">
        <v>430</v>
      </c>
      <c r="AX99" s="346" t="s">
        <v>430</v>
      </c>
      <c r="AY99" s="346">
        <v>22</v>
      </c>
      <c r="AZ99" s="346">
        <v>15</v>
      </c>
      <c r="BA99" s="362"/>
      <c r="BB99" s="348">
        <v>18.6477494900914</v>
      </c>
      <c r="BC99" s="375">
        <v>1.09415802026066</v>
      </c>
      <c r="BD99" s="375">
        <v>1.7179296645014799E-2</v>
      </c>
      <c r="BE99" s="375">
        <v>-0.63376450779342897</v>
      </c>
      <c r="BF99" s="373"/>
      <c r="BG99" s="348">
        <v>17.753299999999999</v>
      </c>
      <c r="BH99" s="348">
        <v>46.828099999999999</v>
      </c>
      <c r="BI99" s="348">
        <v>34.915100000000002</v>
      </c>
      <c r="BJ99" s="348">
        <v>0.50349999999999995</v>
      </c>
      <c r="BK99" s="373"/>
      <c r="BL99" s="372" t="s">
        <v>4288</v>
      </c>
      <c r="BM99" s="372" t="s">
        <v>4289</v>
      </c>
      <c r="BN99" s="372" t="s">
        <v>4290</v>
      </c>
      <c r="BO99" s="372" t="s">
        <v>4291</v>
      </c>
      <c r="BP99" s="372" t="s">
        <v>4292</v>
      </c>
      <c r="BQ99" s="373"/>
      <c r="BR99" s="354" t="s">
        <v>555</v>
      </c>
    </row>
    <row r="100" spans="1:70" s="428" customFormat="1" x14ac:dyDescent="0.25">
      <c r="A100" s="345" t="s">
        <v>4343</v>
      </c>
      <c r="B100" s="373"/>
      <c r="C100" s="719">
        <v>45686</v>
      </c>
      <c r="D100" s="373"/>
      <c r="E100" s="346">
        <v>80.415599999999998</v>
      </c>
      <c r="F100" s="373"/>
      <c r="G100" s="347">
        <v>11.449</v>
      </c>
      <c r="H100" s="374"/>
      <c r="I100" s="348">
        <v>1.6244000000000001</v>
      </c>
      <c r="J100" s="348">
        <v>0.7923</v>
      </c>
      <c r="K100" s="348">
        <v>10.714600000000001</v>
      </c>
      <c r="L100" s="348">
        <v>3.5920999999999998</v>
      </c>
      <c r="M100" s="348">
        <v>-1.5902000000000001</v>
      </c>
      <c r="N100" s="350">
        <v>6.3869999999999996</v>
      </c>
      <c r="O100" s="348" t="s">
        <v>430</v>
      </c>
      <c r="P100" s="348" t="s">
        <v>430</v>
      </c>
      <c r="Q100" s="348" t="s">
        <v>430</v>
      </c>
      <c r="R100" s="348" t="s">
        <v>430</v>
      </c>
      <c r="S100" s="348">
        <v>12.7203</v>
      </c>
      <c r="T100" s="348">
        <v>-1.4036999999999999</v>
      </c>
      <c r="U100" s="348">
        <v>3.4517000000000002</v>
      </c>
      <c r="V100" s="348">
        <v>-0.4002</v>
      </c>
      <c r="W100" s="348">
        <v>12.7203</v>
      </c>
      <c r="X100" s="348">
        <v>11.519600000000001</v>
      </c>
      <c r="Y100" s="374"/>
      <c r="Z100" s="346">
        <v>2</v>
      </c>
      <c r="AA100" s="346">
        <v>4</v>
      </c>
      <c r="AB100" s="346">
        <v>3</v>
      </c>
      <c r="AC100" s="346">
        <v>4</v>
      </c>
      <c r="AD100" s="346">
        <v>5</v>
      </c>
      <c r="AE100" s="346">
        <v>9</v>
      </c>
      <c r="AF100" s="346" t="s">
        <v>430</v>
      </c>
      <c r="AG100" s="346" t="s">
        <v>430</v>
      </c>
      <c r="AH100" s="346" t="s">
        <v>430</v>
      </c>
      <c r="AI100" s="346" t="s">
        <v>430</v>
      </c>
      <c r="AJ100" s="346">
        <v>5</v>
      </c>
      <c r="AK100" s="346">
        <v>4</v>
      </c>
      <c r="AL100" s="346">
        <v>5</v>
      </c>
      <c r="AM100" s="346">
        <v>5</v>
      </c>
      <c r="AN100" s="346">
        <v>5</v>
      </c>
      <c r="AO100" s="373"/>
      <c r="AP100" s="348" t="s">
        <v>430</v>
      </c>
      <c r="AQ100" s="348" t="s">
        <v>430</v>
      </c>
      <c r="AR100" s="348" t="s">
        <v>430</v>
      </c>
      <c r="AS100" s="348" t="s">
        <v>430</v>
      </c>
      <c r="AT100" s="348">
        <v>4.4800000000000004</v>
      </c>
      <c r="AU100" s="351"/>
      <c r="AV100" s="346" t="s">
        <v>430</v>
      </c>
      <c r="AW100" s="346" t="s">
        <v>430</v>
      </c>
      <c r="AX100" s="346" t="s">
        <v>430</v>
      </c>
      <c r="AY100" s="346" t="s">
        <v>430</v>
      </c>
      <c r="AZ100" s="346">
        <v>4</v>
      </c>
      <c r="BA100" s="362"/>
      <c r="BB100" s="348">
        <v>16.9068217489124</v>
      </c>
      <c r="BC100" s="375">
        <v>1.05936646386467</v>
      </c>
      <c r="BD100" s="375">
        <v>3.1791763008182802E-2</v>
      </c>
      <c r="BE100" s="375">
        <v>0.108693793400455</v>
      </c>
      <c r="BF100" s="373"/>
      <c r="BG100" s="348">
        <v>46.976999999999997</v>
      </c>
      <c r="BH100" s="348">
        <v>13.9589</v>
      </c>
      <c r="BI100" s="348">
        <v>35.131999999999998</v>
      </c>
      <c r="BJ100" s="348">
        <v>3.9321000000000002</v>
      </c>
      <c r="BK100" s="373"/>
      <c r="BL100" s="372" t="s">
        <v>4294</v>
      </c>
      <c r="BM100" s="372" t="s">
        <v>4295</v>
      </c>
      <c r="BN100" s="372" t="s">
        <v>4296</v>
      </c>
      <c r="BO100" s="372" t="s">
        <v>2167</v>
      </c>
      <c r="BP100" s="372" t="s">
        <v>4297</v>
      </c>
      <c r="BQ100" s="373"/>
      <c r="BR100" s="354" t="s">
        <v>555</v>
      </c>
    </row>
    <row r="101" spans="1:70" s="428" customFormat="1" x14ac:dyDescent="0.25">
      <c r="A101" s="345" t="s">
        <v>4344</v>
      </c>
      <c r="B101" s="373"/>
      <c r="C101" s="719">
        <v>44923</v>
      </c>
      <c r="D101" s="373"/>
      <c r="E101" s="346">
        <v>69.52</v>
      </c>
      <c r="F101" s="373"/>
      <c r="G101" s="347">
        <v>13.6218</v>
      </c>
      <c r="H101" s="374"/>
      <c r="I101" s="348">
        <v>0.81189999999999996</v>
      </c>
      <c r="J101" s="348">
        <v>-1.0949</v>
      </c>
      <c r="K101" s="348">
        <v>5.5838999999999999</v>
      </c>
      <c r="L101" s="348">
        <v>-4.1569000000000003</v>
      </c>
      <c r="M101" s="348">
        <v>-7.0228999999999999</v>
      </c>
      <c r="N101" s="350">
        <v>1.2223999999999999</v>
      </c>
      <c r="O101" s="348">
        <v>4.6680999999999999</v>
      </c>
      <c r="P101" s="348">
        <v>11.327500000000001</v>
      </c>
      <c r="Q101" s="348" t="s">
        <v>430</v>
      </c>
      <c r="R101" s="348" t="s">
        <v>430</v>
      </c>
      <c r="S101" s="348">
        <v>7.8681000000000001</v>
      </c>
      <c r="T101" s="348">
        <v>-7.6119000000000003</v>
      </c>
      <c r="U101" s="348">
        <v>-1.8573999999999999</v>
      </c>
      <c r="V101" s="348">
        <v>-5.0030999999999999</v>
      </c>
      <c r="W101" s="348">
        <v>7.8681000000000001</v>
      </c>
      <c r="X101" s="348">
        <v>9.7217000000000002</v>
      </c>
      <c r="Y101" s="374"/>
      <c r="Z101" s="346">
        <v>22</v>
      </c>
      <c r="AA101" s="346">
        <v>21</v>
      </c>
      <c r="AB101" s="346">
        <v>22</v>
      </c>
      <c r="AC101" s="346">
        <v>22</v>
      </c>
      <c r="AD101" s="346">
        <v>19</v>
      </c>
      <c r="AE101" s="346">
        <v>17</v>
      </c>
      <c r="AF101" s="346">
        <v>12</v>
      </c>
      <c r="AG101" s="346">
        <v>20</v>
      </c>
      <c r="AH101" s="346" t="s">
        <v>430</v>
      </c>
      <c r="AI101" s="346" t="s">
        <v>430</v>
      </c>
      <c r="AJ101" s="346">
        <v>23</v>
      </c>
      <c r="AK101" s="346">
        <v>23</v>
      </c>
      <c r="AL101" s="346">
        <v>13</v>
      </c>
      <c r="AM101" s="346">
        <v>13</v>
      </c>
      <c r="AN101" s="346">
        <v>23</v>
      </c>
      <c r="AO101" s="373"/>
      <c r="AP101" s="348" t="s">
        <v>430</v>
      </c>
      <c r="AQ101" s="348" t="s">
        <v>430</v>
      </c>
      <c r="AR101" s="348" t="s">
        <v>430</v>
      </c>
      <c r="AS101" s="348">
        <v>4.3099999999999996</v>
      </c>
      <c r="AT101" s="348">
        <v>-6.76</v>
      </c>
      <c r="AU101" s="351"/>
      <c r="AV101" s="346" t="s">
        <v>430</v>
      </c>
      <c r="AW101" s="346" t="s">
        <v>430</v>
      </c>
      <c r="AX101" s="346" t="s">
        <v>430</v>
      </c>
      <c r="AY101" s="346">
        <v>17</v>
      </c>
      <c r="AZ101" s="346">
        <v>21</v>
      </c>
      <c r="BA101" s="362"/>
      <c r="BB101" s="348">
        <v>13.288304419976701</v>
      </c>
      <c r="BC101" s="375">
        <v>0.99201785355485805</v>
      </c>
      <c r="BD101" s="375">
        <v>3.87549660727304E-2</v>
      </c>
      <c r="BE101" s="375">
        <v>-2.40920030560672E-2</v>
      </c>
      <c r="BF101" s="373"/>
      <c r="BG101" s="348">
        <v>99.280299999999997</v>
      </c>
      <c r="BH101" s="348" t="s">
        <v>430</v>
      </c>
      <c r="BI101" s="348" t="s">
        <v>430</v>
      </c>
      <c r="BJ101" s="348">
        <v>0.71970000000000001</v>
      </c>
      <c r="BK101" s="373"/>
      <c r="BL101" s="372" t="s">
        <v>4299</v>
      </c>
      <c r="BM101" s="372" t="s">
        <v>4300</v>
      </c>
      <c r="BN101" s="372" t="s">
        <v>4301</v>
      </c>
      <c r="BO101" s="372" t="s">
        <v>4302</v>
      </c>
      <c r="BP101" s="372" t="s">
        <v>4303</v>
      </c>
      <c r="BQ101" s="373"/>
      <c r="BR101" s="354" t="s">
        <v>555</v>
      </c>
    </row>
    <row r="102" spans="1:70" s="428" customFormat="1" x14ac:dyDescent="0.25">
      <c r="A102" s="345" t="s">
        <v>4345</v>
      </c>
      <c r="B102" s="373"/>
      <c r="C102" s="719">
        <v>41275</v>
      </c>
      <c r="D102" s="373"/>
      <c r="E102" s="346">
        <v>70.605999999999995</v>
      </c>
      <c r="F102" s="373"/>
      <c r="G102" s="347">
        <v>193.25</v>
      </c>
      <c r="H102" s="374"/>
      <c r="I102" s="348">
        <v>1.1197999999999999</v>
      </c>
      <c r="J102" s="348">
        <v>0.12429999999999999</v>
      </c>
      <c r="K102" s="348">
        <v>8.2571999999999992</v>
      </c>
      <c r="L102" s="348">
        <v>2.0327000000000002</v>
      </c>
      <c r="M102" s="348">
        <v>-7.3140999999999998</v>
      </c>
      <c r="N102" s="350">
        <v>0.33560000000000001</v>
      </c>
      <c r="O102" s="348">
        <v>3.5240999999999998</v>
      </c>
      <c r="P102" s="348">
        <v>14.337199999999999</v>
      </c>
      <c r="Q102" s="348">
        <v>13.6182</v>
      </c>
      <c r="R102" s="348">
        <v>13.850300000000001</v>
      </c>
      <c r="S102" s="348">
        <v>11.1654</v>
      </c>
      <c r="T102" s="348">
        <v>-3.7694999999999999</v>
      </c>
      <c r="U102" s="348">
        <v>-2.7427999999999999</v>
      </c>
      <c r="V102" s="348">
        <v>-7.1047000000000002</v>
      </c>
      <c r="W102" s="348">
        <v>11.1654</v>
      </c>
      <c r="X102" s="348">
        <v>12.828200000000001</v>
      </c>
      <c r="Y102" s="374"/>
      <c r="Z102" s="346">
        <v>10</v>
      </c>
      <c r="AA102" s="346">
        <v>8</v>
      </c>
      <c r="AB102" s="346">
        <v>12</v>
      </c>
      <c r="AC102" s="346">
        <v>7</v>
      </c>
      <c r="AD102" s="346">
        <v>21</v>
      </c>
      <c r="AE102" s="346">
        <v>20</v>
      </c>
      <c r="AF102" s="346">
        <v>17</v>
      </c>
      <c r="AG102" s="346">
        <v>13</v>
      </c>
      <c r="AH102" s="346">
        <v>11</v>
      </c>
      <c r="AI102" s="346">
        <v>9</v>
      </c>
      <c r="AJ102" s="346">
        <v>10</v>
      </c>
      <c r="AK102" s="346">
        <v>10</v>
      </c>
      <c r="AL102" s="346">
        <v>18</v>
      </c>
      <c r="AM102" s="346">
        <v>20</v>
      </c>
      <c r="AN102" s="346">
        <v>10</v>
      </c>
      <c r="AO102" s="373"/>
      <c r="AP102" s="348">
        <v>12.86</v>
      </c>
      <c r="AQ102" s="348">
        <v>13.24</v>
      </c>
      <c r="AR102" s="348">
        <v>10.63</v>
      </c>
      <c r="AS102" s="348">
        <v>5.07</v>
      </c>
      <c r="AT102" s="348">
        <v>-4.76</v>
      </c>
      <c r="AU102" s="351"/>
      <c r="AV102" s="346">
        <v>10</v>
      </c>
      <c r="AW102" s="346">
        <v>12</v>
      </c>
      <c r="AX102" s="346">
        <v>10</v>
      </c>
      <c r="AY102" s="346">
        <v>15</v>
      </c>
      <c r="AZ102" s="346">
        <v>14</v>
      </c>
      <c r="BA102" s="362"/>
      <c r="BB102" s="348">
        <v>13.750486231565</v>
      </c>
      <c r="BC102" s="375">
        <v>0.866556119714469</v>
      </c>
      <c r="BD102" s="375">
        <v>5.0337998122767902E-2</v>
      </c>
      <c r="BE102" s="375">
        <v>-4.1736889491416899E-2</v>
      </c>
      <c r="BF102" s="373"/>
      <c r="BG102" s="348">
        <v>70.791799999999995</v>
      </c>
      <c r="BH102" s="348">
        <v>8.5157299999999996</v>
      </c>
      <c r="BI102" s="348">
        <v>17.2182</v>
      </c>
      <c r="BJ102" s="348">
        <v>3.4742700000000002</v>
      </c>
      <c r="BK102" s="373"/>
      <c r="BL102" s="372" t="s">
        <v>4305</v>
      </c>
      <c r="BM102" s="372" t="s">
        <v>4306</v>
      </c>
      <c r="BN102" s="372" t="s">
        <v>4307</v>
      </c>
      <c r="BO102" s="372" t="s">
        <v>4308</v>
      </c>
      <c r="BP102" s="372" t="s">
        <v>2460</v>
      </c>
      <c r="BQ102" s="373"/>
      <c r="BR102" s="354" t="s">
        <v>555</v>
      </c>
    </row>
    <row r="103" spans="1:70" s="428" customFormat="1" x14ac:dyDescent="0.25">
      <c r="A103" s="345" t="s">
        <v>4346</v>
      </c>
      <c r="B103" s="373"/>
      <c r="C103" s="719">
        <v>43097</v>
      </c>
      <c r="D103" s="373"/>
      <c r="E103" s="346">
        <v>49.801099999999998</v>
      </c>
      <c r="F103" s="373"/>
      <c r="G103" s="347">
        <v>21.54</v>
      </c>
      <c r="H103" s="374"/>
      <c r="I103" s="348">
        <v>1.0319</v>
      </c>
      <c r="J103" s="348">
        <v>-0.64580000000000004</v>
      </c>
      <c r="K103" s="348">
        <v>7.3243999999999998</v>
      </c>
      <c r="L103" s="348">
        <v>-2.2686000000000002</v>
      </c>
      <c r="M103" s="348">
        <v>-7.4344999999999999</v>
      </c>
      <c r="N103" s="350">
        <v>4.3361999999999998</v>
      </c>
      <c r="O103" s="348">
        <v>2.7271999999999998</v>
      </c>
      <c r="P103" s="348">
        <v>13.801299999999999</v>
      </c>
      <c r="Q103" s="348">
        <v>12.4049</v>
      </c>
      <c r="R103" s="348" t="s">
        <v>430</v>
      </c>
      <c r="S103" s="348">
        <v>9.73</v>
      </c>
      <c r="T103" s="348">
        <v>-6.1847000000000003</v>
      </c>
      <c r="U103" s="348">
        <v>-3.6242000000000001</v>
      </c>
      <c r="V103" s="348">
        <v>-5.9798999999999998</v>
      </c>
      <c r="W103" s="348">
        <v>9.73</v>
      </c>
      <c r="X103" s="348">
        <v>9.6440999999999999</v>
      </c>
      <c r="Y103" s="374"/>
      <c r="Z103" s="346">
        <v>14</v>
      </c>
      <c r="AA103" s="346">
        <v>18</v>
      </c>
      <c r="AB103" s="346">
        <v>19</v>
      </c>
      <c r="AC103" s="346">
        <v>19</v>
      </c>
      <c r="AD103" s="346">
        <v>22</v>
      </c>
      <c r="AE103" s="346">
        <v>11</v>
      </c>
      <c r="AF103" s="346">
        <v>19</v>
      </c>
      <c r="AG103" s="346">
        <v>16</v>
      </c>
      <c r="AH103" s="346">
        <v>16</v>
      </c>
      <c r="AI103" s="346" t="s">
        <v>430</v>
      </c>
      <c r="AJ103" s="346">
        <v>18</v>
      </c>
      <c r="AK103" s="346">
        <v>18</v>
      </c>
      <c r="AL103" s="346">
        <v>22</v>
      </c>
      <c r="AM103" s="346">
        <v>16</v>
      </c>
      <c r="AN103" s="346">
        <v>18</v>
      </c>
      <c r="AO103" s="373"/>
      <c r="AP103" s="348" t="s">
        <v>430</v>
      </c>
      <c r="AQ103" s="348">
        <v>12</v>
      </c>
      <c r="AR103" s="348">
        <v>9.3000000000000007</v>
      </c>
      <c r="AS103" s="348">
        <v>4.2300000000000004</v>
      </c>
      <c r="AT103" s="348">
        <v>-6.72</v>
      </c>
      <c r="AU103" s="351"/>
      <c r="AV103" s="346" t="s">
        <v>430</v>
      </c>
      <c r="AW103" s="346">
        <v>14</v>
      </c>
      <c r="AX103" s="346">
        <v>15</v>
      </c>
      <c r="AY103" s="346">
        <v>19</v>
      </c>
      <c r="AZ103" s="346">
        <v>19</v>
      </c>
      <c r="BA103" s="362"/>
      <c r="BB103" s="348">
        <v>15.2547531834526</v>
      </c>
      <c r="BC103" s="375">
        <v>0.99308198433827299</v>
      </c>
      <c r="BD103" s="375">
        <v>4.6086675238657802E-2</v>
      </c>
      <c r="BE103" s="375">
        <v>-0.16293928168083999</v>
      </c>
      <c r="BF103" s="373"/>
      <c r="BG103" s="348">
        <v>66.929100000000005</v>
      </c>
      <c r="BH103" s="348">
        <v>29.1235</v>
      </c>
      <c r="BI103" s="348">
        <v>1.01291</v>
      </c>
      <c r="BJ103" s="348">
        <v>2.9344899999999998</v>
      </c>
      <c r="BK103" s="373"/>
      <c r="BL103" s="372" t="s">
        <v>4310</v>
      </c>
      <c r="BM103" s="372" t="s">
        <v>4311</v>
      </c>
      <c r="BN103" s="372" t="s">
        <v>4312</v>
      </c>
      <c r="BO103" s="372" t="s">
        <v>1511</v>
      </c>
      <c r="BP103" s="372" t="s">
        <v>4313</v>
      </c>
      <c r="BQ103" s="373"/>
      <c r="BR103" s="354" t="s">
        <v>555</v>
      </c>
    </row>
    <row r="104" spans="1:70" s="428" customFormat="1" x14ac:dyDescent="0.25">
      <c r="A104" s="345" t="s">
        <v>4347</v>
      </c>
      <c r="B104" s="373"/>
      <c r="C104" s="719">
        <v>42368</v>
      </c>
      <c r="D104" s="373"/>
      <c r="E104" s="889">
        <v>43.7</v>
      </c>
      <c r="F104" s="373"/>
      <c r="G104" s="347" t="s">
        <v>430</v>
      </c>
      <c r="H104" s="374"/>
      <c r="I104" s="348" t="s">
        <v>430</v>
      </c>
      <c r="J104" s="348" t="s">
        <v>430</v>
      </c>
      <c r="K104" s="348" t="s">
        <v>430</v>
      </c>
      <c r="L104" s="348" t="s">
        <v>430</v>
      </c>
      <c r="M104" s="348" t="s">
        <v>430</v>
      </c>
      <c r="N104" s="350" t="s">
        <v>430</v>
      </c>
      <c r="O104" s="348" t="s">
        <v>430</v>
      </c>
      <c r="P104" s="348" t="s">
        <v>430</v>
      </c>
      <c r="Q104" s="348" t="s">
        <v>430</v>
      </c>
      <c r="R104" s="348" t="s">
        <v>430</v>
      </c>
      <c r="S104" s="348" t="s">
        <v>430</v>
      </c>
      <c r="T104" s="348" t="s">
        <v>430</v>
      </c>
      <c r="U104" s="348" t="s">
        <v>430</v>
      </c>
      <c r="V104" s="348" t="s">
        <v>430</v>
      </c>
      <c r="W104" s="348" t="s">
        <v>430</v>
      </c>
      <c r="X104" s="348" t="s">
        <v>430</v>
      </c>
      <c r="Y104" s="374"/>
      <c r="Z104" s="346" t="s">
        <v>430</v>
      </c>
      <c r="AA104" s="346" t="s">
        <v>430</v>
      </c>
      <c r="AB104" s="346" t="s">
        <v>430</v>
      </c>
      <c r="AC104" s="346" t="s">
        <v>430</v>
      </c>
      <c r="AD104" s="346" t="s">
        <v>430</v>
      </c>
      <c r="AE104" s="346" t="s">
        <v>430</v>
      </c>
      <c r="AF104" s="346" t="s">
        <v>430</v>
      </c>
      <c r="AG104" s="346" t="s">
        <v>430</v>
      </c>
      <c r="AH104" s="346" t="s">
        <v>430</v>
      </c>
      <c r="AI104" s="346" t="s">
        <v>430</v>
      </c>
      <c r="AJ104" s="346" t="s">
        <v>430</v>
      </c>
      <c r="AK104" s="346" t="s">
        <v>430</v>
      </c>
      <c r="AL104" s="346" t="s">
        <v>430</v>
      </c>
      <c r="AM104" s="346" t="s">
        <v>430</v>
      </c>
      <c r="AN104" s="346" t="s">
        <v>430</v>
      </c>
      <c r="AO104" s="373"/>
      <c r="AP104" s="348">
        <v>11.47</v>
      </c>
      <c r="AQ104" s="348">
        <v>11.63</v>
      </c>
      <c r="AR104" s="348">
        <v>8.5500000000000007</v>
      </c>
      <c r="AS104" s="348">
        <v>3.49</v>
      </c>
      <c r="AT104" s="348">
        <v>-7.29</v>
      </c>
      <c r="AU104" s="351"/>
      <c r="AV104" s="346">
        <v>13</v>
      </c>
      <c r="AW104" s="346">
        <v>15</v>
      </c>
      <c r="AX104" s="346">
        <v>17</v>
      </c>
      <c r="AY104" s="346">
        <v>20</v>
      </c>
      <c r="AZ104" s="346">
        <v>23</v>
      </c>
      <c r="BA104" s="362"/>
      <c r="BB104" s="348">
        <v>13.613379866932201</v>
      </c>
      <c r="BC104" s="375">
        <v>0.91210161567939096</v>
      </c>
      <c r="BD104" s="375">
        <v>3.6822351834828397E-2</v>
      </c>
      <c r="BE104" s="375">
        <v>-0.113057108351399</v>
      </c>
      <c r="BF104" s="373"/>
      <c r="BG104" s="348">
        <v>51.401899999999998</v>
      </c>
      <c r="BH104" s="348">
        <v>34.805399999999999</v>
      </c>
      <c r="BI104" s="348">
        <v>13.750299999999999</v>
      </c>
      <c r="BJ104" s="348">
        <v>4.24E-2</v>
      </c>
      <c r="BK104" s="373"/>
      <c r="BL104" s="372" t="s">
        <v>4315</v>
      </c>
      <c r="BM104" s="372" t="s">
        <v>924</v>
      </c>
      <c r="BN104" s="372" t="s">
        <v>4316</v>
      </c>
      <c r="BO104" s="372" t="s">
        <v>4317</v>
      </c>
      <c r="BP104" s="372" t="s">
        <v>4318</v>
      </c>
      <c r="BQ104" s="373"/>
      <c r="BR104" s="354" t="s">
        <v>555</v>
      </c>
    </row>
    <row r="105" spans="1:70" s="428" customFormat="1" x14ac:dyDescent="0.25">
      <c r="A105" s="345" t="s">
        <v>4348</v>
      </c>
      <c r="B105" s="373"/>
      <c r="C105" s="719">
        <v>43490</v>
      </c>
      <c r="D105" s="373"/>
      <c r="E105" s="346">
        <v>45.837499999999999</v>
      </c>
      <c r="F105" s="373"/>
      <c r="G105" s="347">
        <v>23.107800000000001</v>
      </c>
      <c r="H105" s="374"/>
      <c r="I105" s="348">
        <v>1.1428</v>
      </c>
      <c r="J105" s="348">
        <v>-0.77</v>
      </c>
      <c r="K105" s="348">
        <v>7.4202000000000004</v>
      </c>
      <c r="L105" s="348">
        <v>-1.2939000000000001</v>
      </c>
      <c r="M105" s="348">
        <v>-4.8756000000000004</v>
      </c>
      <c r="N105" s="350">
        <v>2.4975000000000001</v>
      </c>
      <c r="O105" s="348">
        <v>-1.1745000000000001</v>
      </c>
      <c r="P105" s="348">
        <v>11.8917</v>
      </c>
      <c r="Q105" s="348">
        <v>11.1088</v>
      </c>
      <c r="R105" s="348" t="s">
        <v>430</v>
      </c>
      <c r="S105" s="348">
        <v>9.7414000000000005</v>
      </c>
      <c r="T105" s="348">
        <v>-5.1439000000000004</v>
      </c>
      <c r="U105" s="348">
        <v>-0.2099</v>
      </c>
      <c r="V105" s="348">
        <v>-4.4295</v>
      </c>
      <c r="W105" s="348">
        <v>9.7414000000000005</v>
      </c>
      <c r="X105" s="348">
        <v>12.2332</v>
      </c>
      <c r="Y105" s="374"/>
      <c r="Z105" s="346">
        <v>8</v>
      </c>
      <c r="AA105" s="346">
        <v>19</v>
      </c>
      <c r="AB105" s="346">
        <v>17</v>
      </c>
      <c r="AC105" s="346">
        <v>17</v>
      </c>
      <c r="AD105" s="346">
        <v>10</v>
      </c>
      <c r="AE105" s="346">
        <v>14</v>
      </c>
      <c r="AF105" s="346">
        <v>22</v>
      </c>
      <c r="AG105" s="346">
        <v>17</v>
      </c>
      <c r="AH105" s="346">
        <v>17</v>
      </c>
      <c r="AI105" s="346" t="s">
        <v>430</v>
      </c>
      <c r="AJ105" s="346">
        <v>17</v>
      </c>
      <c r="AK105" s="346">
        <v>14</v>
      </c>
      <c r="AL105" s="346">
        <v>9</v>
      </c>
      <c r="AM105" s="346">
        <v>12</v>
      </c>
      <c r="AN105" s="346">
        <v>17</v>
      </c>
      <c r="AO105" s="373"/>
      <c r="AP105" s="348" t="s">
        <v>430</v>
      </c>
      <c r="AQ105" s="348">
        <v>10.51</v>
      </c>
      <c r="AR105" s="348">
        <v>7.48</v>
      </c>
      <c r="AS105" s="348">
        <v>2.2200000000000002</v>
      </c>
      <c r="AT105" s="348">
        <v>-2.96</v>
      </c>
      <c r="AU105" s="351"/>
      <c r="AV105" s="346" t="s">
        <v>430</v>
      </c>
      <c r="AW105" s="346">
        <v>16</v>
      </c>
      <c r="AX105" s="346">
        <v>18</v>
      </c>
      <c r="AY105" s="346">
        <v>21</v>
      </c>
      <c r="AZ105" s="346">
        <v>11</v>
      </c>
      <c r="BA105" s="362"/>
      <c r="BB105" s="348">
        <v>15.5705175461576</v>
      </c>
      <c r="BC105" s="375">
        <v>0.98792039062290904</v>
      </c>
      <c r="BD105" s="375">
        <v>3.6316131654045097E-2</v>
      </c>
      <c r="BE105" s="375">
        <v>-0.29601819691062897</v>
      </c>
      <c r="BF105" s="373"/>
      <c r="BG105" s="348">
        <v>66.372299999999996</v>
      </c>
      <c r="BH105" s="348">
        <v>13.913500000000001</v>
      </c>
      <c r="BI105" s="348">
        <v>15.980600000000001</v>
      </c>
      <c r="BJ105" s="348">
        <v>3.7336</v>
      </c>
      <c r="BK105" s="373"/>
      <c r="BL105" s="372" t="s">
        <v>3685</v>
      </c>
      <c r="BM105" s="372" t="s">
        <v>934</v>
      </c>
      <c r="BN105" s="372" t="s">
        <v>2129</v>
      </c>
      <c r="BO105" s="372" t="s">
        <v>2651</v>
      </c>
      <c r="BP105" s="372" t="s">
        <v>4320</v>
      </c>
      <c r="BQ105" s="373"/>
      <c r="BR105" s="354" t="s">
        <v>555</v>
      </c>
    </row>
    <row r="106" spans="1:70" x14ac:dyDescent="0.25">
      <c r="A106" s="36" t="s">
        <v>93</v>
      </c>
      <c r="B106" s="43"/>
      <c r="C106" s="720"/>
      <c r="D106" s="43"/>
      <c r="E106" s="51"/>
      <c r="F106" s="43"/>
      <c r="G106" s="55"/>
      <c r="H106" s="66"/>
      <c r="I106" s="59">
        <v>1.0889</v>
      </c>
      <c r="J106" s="59">
        <v>-6.2100000000000002E-2</v>
      </c>
      <c r="K106" s="59">
        <v>8.4535</v>
      </c>
      <c r="L106" s="59">
        <v>0.60750000000000004</v>
      </c>
      <c r="M106" s="59">
        <v>-4.8030999999999997</v>
      </c>
      <c r="N106" s="70">
        <v>4.3254999999999999</v>
      </c>
      <c r="O106" s="59">
        <v>4.7477999999999998</v>
      </c>
      <c r="P106" s="59">
        <v>15.5723</v>
      </c>
      <c r="Q106" s="59">
        <v>14.6122</v>
      </c>
      <c r="R106" s="59">
        <v>14.9879</v>
      </c>
      <c r="S106" s="59">
        <v>10.942500000000001</v>
      </c>
      <c r="T106" s="59">
        <v>-4.1398999999999999</v>
      </c>
      <c r="U106" s="59">
        <v>-0.51060000000000005</v>
      </c>
      <c r="V106" s="59">
        <v>-3.8083</v>
      </c>
      <c r="W106" s="59">
        <v>10.942500000000001</v>
      </c>
      <c r="X106" s="59">
        <v>14.226599999999999</v>
      </c>
      <c r="Y106" s="66"/>
      <c r="Z106" s="51">
        <v>24</v>
      </c>
      <c r="AA106" s="51">
        <v>24</v>
      </c>
      <c r="AB106" s="51">
        <v>24</v>
      </c>
      <c r="AC106" s="51">
        <v>24</v>
      </c>
      <c r="AD106" s="51">
        <v>24</v>
      </c>
      <c r="AE106" s="51">
        <v>24</v>
      </c>
      <c r="AF106" s="51">
        <v>23</v>
      </c>
      <c r="AG106" s="51">
        <v>21</v>
      </c>
      <c r="AH106" s="51">
        <v>17</v>
      </c>
      <c r="AI106" s="51">
        <v>12</v>
      </c>
      <c r="AJ106" s="51">
        <v>24</v>
      </c>
      <c r="AK106" s="51">
        <v>24</v>
      </c>
      <c r="AL106" s="51">
        <v>24</v>
      </c>
      <c r="AM106" s="51">
        <v>24</v>
      </c>
      <c r="AN106" s="51">
        <v>24</v>
      </c>
      <c r="AO106" s="43"/>
      <c r="AP106" s="59">
        <v>14.544615384615399</v>
      </c>
      <c r="AQ106" s="59">
        <v>14.598750000000001</v>
      </c>
      <c r="AR106" s="59">
        <v>11.3944444444444</v>
      </c>
      <c r="AS106" s="59">
        <v>6.2209090909090898</v>
      </c>
      <c r="AT106" s="59">
        <v>-2.0436000000000001</v>
      </c>
      <c r="AU106" s="78"/>
      <c r="AV106" s="51">
        <v>13</v>
      </c>
      <c r="AW106" s="51">
        <v>16</v>
      </c>
      <c r="AX106" s="51">
        <v>18</v>
      </c>
      <c r="AY106" s="51">
        <v>22</v>
      </c>
      <c r="AZ106" s="51">
        <v>25</v>
      </c>
      <c r="BA106" s="258"/>
      <c r="BB106" s="59"/>
      <c r="BC106" s="276"/>
      <c r="BD106" s="276"/>
      <c r="BE106" s="276"/>
      <c r="BF106" s="43"/>
      <c r="BG106" s="59"/>
      <c r="BH106" s="59"/>
      <c r="BI106" s="59"/>
      <c r="BJ106" s="59"/>
      <c r="BK106" s="43"/>
      <c r="BL106" s="84"/>
      <c r="BM106" s="84"/>
      <c r="BN106" s="84"/>
      <c r="BO106" s="84"/>
      <c r="BP106" s="84"/>
      <c r="BQ106" s="43"/>
      <c r="BR106" s="88"/>
    </row>
    <row r="107" spans="1:70" x14ac:dyDescent="0.25">
      <c r="A107" s="37" t="s">
        <v>94</v>
      </c>
      <c r="B107" s="44"/>
      <c r="C107" s="721"/>
      <c r="D107" s="44"/>
      <c r="E107" s="52"/>
      <c r="F107" s="44"/>
      <c r="G107" s="56"/>
      <c r="H107" s="67"/>
      <c r="I107" s="60">
        <v>1.7009000000000001</v>
      </c>
      <c r="J107" s="60">
        <v>2.7858000000000001</v>
      </c>
      <c r="K107" s="60">
        <v>14.833399999999999</v>
      </c>
      <c r="L107" s="60">
        <v>9.6997999999999998</v>
      </c>
      <c r="M107" s="60">
        <v>2.4847000000000001</v>
      </c>
      <c r="N107" s="71">
        <v>13.1409</v>
      </c>
      <c r="O107" s="60">
        <v>10.3186</v>
      </c>
      <c r="P107" s="60">
        <v>21.529</v>
      </c>
      <c r="Q107" s="60">
        <v>19.4695</v>
      </c>
      <c r="R107" s="60">
        <v>21.273199999999999</v>
      </c>
      <c r="S107" s="60">
        <v>17.962199999999999</v>
      </c>
      <c r="T107" s="60">
        <v>3.1048</v>
      </c>
      <c r="U107" s="60">
        <v>5.9962999999999997</v>
      </c>
      <c r="V107" s="60">
        <v>3.7357</v>
      </c>
      <c r="W107" s="60">
        <v>17.962199999999999</v>
      </c>
      <c r="X107" s="60">
        <v>19.763100000000001</v>
      </c>
      <c r="Y107" s="67"/>
      <c r="Z107" s="52"/>
      <c r="AA107" s="52"/>
      <c r="AB107" s="52"/>
      <c r="AC107" s="52"/>
      <c r="AD107" s="52"/>
      <c r="AE107" s="52"/>
      <c r="AF107" s="52"/>
      <c r="AG107" s="52"/>
      <c r="AH107" s="52"/>
      <c r="AI107" s="52"/>
      <c r="AJ107" s="52"/>
      <c r="AK107" s="52"/>
      <c r="AL107" s="52"/>
      <c r="AM107" s="52"/>
      <c r="AN107" s="52"/>
      <c r="AO107" s="44"/>
      <c r="AP107" s="60">
        <v>21.51</v>
      </c>
      <c r="AQ107" s="60">
        <v>22.43</v>
      </c>
      <c r="AR107" s="60">
        <v>15.52</v>
      </c>
      <c r="AS107" s="60">
        <v>11.03</v>
      </c>
      <c r="AT107" s="60">
        <v>12.46</v>
      </c>
      <c r="AU107" s="79"/>
      <c r="AV107" s="52"/>
      <c r="AW107" s="52"/>
      <c r="AX107" s="52"/>
      <c r="AY107" s="52"/>
      <c r="AZ107" s="52"/>
      <c r="BA107" s="259"/>
      <c r="BB107" s="60"/>
      <c r="BC107" s="277"/>
      <c r="BD107" s="277"/>
      <c r="BE107" s="277"/>
      <c r="BF107" s="44"/>
      <c r="BG107" s="60"/>
      <c r="BH107" s="60"/>
      <c r="BI107" s="60"/>
      <c r="BJ107" s="60"/>
      <c r="BK107" s="44"/>
      <c r="BL107" s="85"/>
      <c r="BM107" s="85"/>
      <c r="BN107" s="85"/>
      <c r="BO107" s="85"/>
      <c r="BP107" s="85"/>
      <c r="BQ107" s="44"/>
      <c r="BR107" s="89"/>
    </row>
    <row r="108" spans="1:70" x14ac:dyDescent="0.25">
      <c r="A108" s="37" t="s">
        <v>95</v>
      </c>
      <c r="B108" s="44"/>
      <c r="C108" s="721"/>
      <c r="D108" s="44"/>
      <c r="E108" s="52"/>
      <c r="F108" s="44"/>
      <c r="G108" s="56"/>
      <c r="H108" s="67"/>
      <c r="I108" s="60">
        <v>0.68289999999999995</v>
      </c>
      <c r="J108" s="60">
        <v>-1.5951</v>
      </c>
      <c r="K108" s="60">
        <v>4.2404000000000002</v>
      </c>
      <c r="L108" s="60">
        <v>-4.2718999999999996</v>
      </c>
      <c r="M108" s="60">
        <v>-9.0836000000000006</v>
      </c>
      <c r="N108" s="71">
        <v>-2.1562999999999999</v>
      </c>
      <c r="O108" s="60">
        <v>-3.1688000000000001</v>
      </c>
      <c r="P108" s="60">
        <v>8.1626999999999992</v>
      </c>
      <c r="Q108" s="60">
        <v>11.1088</v>
      </c>
      <c r="R108" s="60">
        <v>12.0764</v>
      </c>
      <c r="S108" s="60">
        <v>6.4527000000000001</v>
      </c>
      <c r="T108" s="60">
        <v>-7.7306999999999997</v>
      </c>
      <c r="U108" s="60">
        <v>-5.6346999999999996</v>
      </c>
      <c r="V108" s="60">
        <v>-11.026899999999999</v>
      </c>
      <c r="W108" s="60">
        <v>6.4527000000000001</v>
      </c>
      <c r="X108" s="60">
        <v>7.9276</v>
      </c>
      <c r="Y108" s="67"/>
      <c r="Z108" s="52"/>
      <c r="AA108" s="52"/>
      <c r="AB108" s="52"/>
      <c r="AC108" s="52"/>
      <c r="AD108" s="52"/>
      <c r="AE108" s="52"/>
      <c r="AF108" s="52"/>
      <c r="AG108" s="52"/>
      <c r="AH108" s="52"/>
      <c r="AI108" s="52"/>
      <c r="AJ108" s="52"/>
      <c r="AK108" s="52"/>
      <c r="AL108" s="52"/>
      <c r="AM108" s="52"/>
      <c r="AN108" s="52"/>
      <c r="AO108" s="44"/>
      <c r="AP108" s="60">
        <v>11.47</v>
      </c>
      <c r="AQ108" s="60">
        <v>10.51</v>
      </c>
      <c r="AR108" s="60">
        <v>7.48</v>
      </c>
      <c r="AS108" s="60">
        <v>-1.28</v>
      </c>
      <c r="AT108" s="60">
        <v>-10.18</v>
      </c>
      <c r="AU108" s="79"/>
      <c r="AV108" s="52"/>
      <c r="AW108" s="52"/>
      <c r="AX108" s="52"/>
      <c r="AY108" s="52"/>
      <c r="AZ108" s="52"/>
      <c r="BA108" s="259"/>
      <c r="BB108" s="60"/>
      <c r="BC108" s="277"/>
      <c r="BD108" s="277"/>
      <c r="BE108" s="277"/>
      <c r="BF108" s="44"/>
      <c r="BG108" s="60"/>
      <c r="BH108" s="60"/>
      <c r="BI108" s="60"/>
      <c r="BJ108" s="60"/>
      <c r="BK108" s="44"/>
      <c r="BL108" s="85"/>
      <c r="BM108" s="85"/>
      <c r="BN108" s="85"/>
      <c r="BO108" s="85"/>
      <c r="BP108" s="85"/>
      <c r="BQ108" s="44"/>
      <c r="BR108" s="89"/>
    </row>
    <row r="109" spans="1:70" x14ac:dyDescent="0.25">
      <c r="A109" s="38" t="s">
        <v>96</v>
      </c>
      <c r="B109" s="45"/>
      <c r="C109" s="722"/>
      <c r="D109" s="45"/>
      <c r="E109" s="53"/>
      <c r="F109" s="45"/>
      <c r="G109" s="57"/>
      <c r="H109" s="68"/>
      <c r="I109" s="61">
        <v>1.0819000000000001</v>
      </c>
      <c r="J109" s="61">
        <v>-0.24410000000000001</v>
      </c>
      <c r="K109" s="61">
        <v>8.13645</v>
      </c>
      <c r="L109" s="61">
        <v>0.45584999999999998</v>
      </c>
      <c r="M109" s="61">
        <v>-5.1679000000000004</v>
      </c>
      <c r="N109" s="72">
        <v>3.42435</v>
      </c>
      <c r="O109" s="61">
        <v>4.6680999999999999</v>
      </c>
      <c r="P109" s="61">
        <v>14.8574</v>
      </c>
      <c r="Q109" s="61">
        <v>14.463900000000001</v>
      </c>
      <c r="R109" s="61">
        <v>14.1668</v>
      </c>
      <c r="S109" s="61">
        <v>10.834300000000001</v>
      </c>
      <c r="T109" s="61">
        <v>-4.4463999999999997</v>
      </c>
      <c r="U109" s="61">
        <v>-1.4047000000000001</v>
      </c>
      <c r="V109" s="61">
        <v>-4.7163000000000004</v>
      </c>
      <c r="W109" s="61">
        <v>10.834300000000001</v>
      </c>
      <c r="X109" s="61">
        <v>14.2163</v>
      </c>
      <c r="Y109" s="68"/>
      <c r="Z109" s="53"/>
      <c r="AA109" s="53"/>
      <c r="AB109" s="53"/>
      <c r="AC109" s="53"/>
      <c r="AD109" s="53"/>
      <c r="AE109" s="53"/>
      <c r="AF109" s="53"/>
      <c r="AG109" s="53"/>
      <c r="AH109" s="53"/>
      <c r="AI109" s="53"/>
      <c r="AJ109" s="53"/>
      <c r="AK109" s="53"/>
      <c r="AL109" s="53"/>
      <c r="AM109" s="53"/>
      <c r="AN109" s="53"/>
      <c r="AO109" s="45"/>
      <c r="AP109" s="61">
        <v>13.52</v>
      </c>
      <c r="AQ109" s="61">
        <v>13.95</v>
      </c>
      <c r="AR109" s="61">
        <v>10.66</v>
      </c>
      <c r="AS109" s="61">
        <v>5.13</v>
      </c>
      <c r="AT109" s="61">
        <v>-3.98</v>
      </c>
      <c r="AU109" s="80"/>
      <c r="AV109" s="53"/>
      <c r="AW109" s="53"/>
      <c r="AX109" s="53"/>
      <c r="AY109" s="53"/>
      <c r="AZ109" s="53"/>
      <c r="BA109" s="262"/>
      <c r="BB109" s="61"/>
      <c r="BC109" s="279"/>
      <c r="BD109" s="279"/>
      <c r="BE109" s="279"/>
      <c r="BF109" s="45"/>
      <c r="BG109" s="61"/>
      <c r="BH109" s="61"/>
      <c r="BI109" s="61"/>
      <c r="BJ109" s="61"/>
      <c r="BK109" s="45"/>
      <c r="BL109" s="86"/>
      <c r="BM109" s="86"/>
      <c r="BN109" s="86"/>
      <c r="BO109" s="86"/>
      <c r="BP109" s="86"/>
      <c r="BQ109" s="45"/>
      <c r="BR109" s="90"/>
    </row>
    <row r="110" spans="1:70" ht="14.5" x14ac:dyDescent="0.25">
      <c r="A110" s="39" t="s">
        <v>91</v>
      </c>
      <c r="B110" s="40"/>
      <c r="C110" s="726"/>
      <c r="D110" s="40"/>
      <c r="E110" s="40"/>
      <c r="F110" s="40"/>
      <c r="G110" s="40"/>
      <c r="H110" s="69"/>
      <c r="I110" s="62"/>
      <c r="J110" s="62"/>
      <c r="K110" s="62"/>
      <c r="L110" s="62"/>
      <c r="M110" s="62"/>
      <c r="N110" s="73"/>
      <c r="O110" s="62"/>
      <c r="P110" s="62"/>
      <c r="Q110" s="62"/>
      <c r="R110" s="62"/>
      <c r="S110" s="62"/>
      <c r="T110" s="62"/>
      <c r="U110" s="62"/>
      <c r="V110" s="62"/>
      <c r="W110" s="62"/>
      <c r="X110" s="62"/>
      <c r="Y110" s="69"/>
      <c r="Z110" s="54"/>
      <c r="AA110" s="54"/>
      <c r="AB110" s="54"/>
      <c r="AC110" s="54"/>
      <c r="AD110" s="54"/>
      <c r="AE110" s="54"/>
      <c r="AF110" s="54"/>
      <c r="AG110" s="54"/>
      <c r="AH110" s="54"/>
      <c r="AI110" s="54"/>
      <c r="AJ110" s="54"/>
      <c r="AK110" s="54"/>
      <c r="AL110" s="54"/>
      <c r="AM110" s="54"/>
      <c r="AN110" s="54"/>
      <c r="AO110" s="69"/>
      <c r="AP110" s="245"/>
      <c r="AQ110" s="245"/>
      <c r="AR110" s="245"/>
      <c r="AS110" s="245"/>
      <c r="AT110" s="245"/>
      <c r="AU110" s="69"/>
      <c r="AV110" s="247"/>
      <c r="AW110" s="247"/>
      <c r="AX110" s="247"/>
      <c r="AY110" s="247"/>
      <c r="AZ110" s="247"/>
      <c r="BA110" s="69"/>
      <c r="BB110" s="245"/>
      <c r="BC110" s="245"/>
      <c r="BD110" s="245"/>
      <c r="BE110" s="245"/>
      <c r="BF110" s="69"/>
      <c r="BG110" s="245"/>
      <c r="BH110" s="245"/>
      <c r="BI110" s="245"/>
      <c r="BJ110" s="245"/>
      <c r="BK110" s="40"/>
      <c r="BL110" s="40"/>
      <c r="BM110" s="41"/>
    </row>
    <row r="111" spans="1:70" s="428" customFormat="1" x14ac:dyDescent="0.25">
      <c r="A111" s="481" t="s">
        <v>665</v>
      </c>
      <c r="B111" s="401"/>
      <c r="C111" s="730"/>
      <c r="D111" s="401"/>
      <c r="E111" s="401"/>
      <c r="F111" s="401"/>
      <c r="G111" s="401"/>
      <c r="H111" s="406"/>
      <c r="I111" s="405">
        <v>1.1364000000000001</v>
      </c>
      <c r="J111" s="405">
        <v>-0.16209999999999999</v>
      </c>
      <c r="K111" s="405">
        <v>8.5724</v>
      </c>
      <c r="L111" s="405">
        <v>2.5100000000000001E-2</v>
      </c>
      <c r="M111" s="405">
        <v>-4.2286000000000001</v>
      </c>
      <c r="N111" s="407">
        <v>5.1612999999999998</v>
      </c>
      <c r="O111" s="405">
        <v>5.4234999999999998</v>
      </c>
      <c r="P111" s="405">
        <v>15.545400000000001</v>
      </c>
      <c r="Q111" s="405">
        <v>14.0326</v>
      </c>
      <c r="R111" s="405">
        <v>14.348599999999999</v>
      </c>
      <c r="S111" s="405">
        <v>11.110300000000001</v>
      </c>
      <c r="T111" s="405">
        <v>-4.3833000000000002</v>
      </c>
      <c r="U111" s="405">
        <v>0.41930000000000001</v>
      </c>
      <c r="V111" s="405">
        <v>-2.8249</v>
      </c>
      <c r="W111" s="405">
        <v>11.110300000000001</v>
      </c>
      <c r="X111" s="405" t="s">
        <v>428</v>
      </c>
      <c r="Y111" s="406"/>
      <c r="Z111" s="403"/>
      <c r="AA111" s="403"/>
      <c r="AB111" s="403"/>
      <c r="AC111" s="403"/>
      <c r="AD111" s="403"/>
      <c r="AE111" s="403"/>
      <c r="AF111" s="403"/>
      <c r="AG111" s="403"/>
      <c r="AH111" s="403"/>
      <c r="AI111" s="403"/>
      <c r="AJ111" s="403"/>
      <c r="AK111" s="403"/>
      <c r="AL111" s="403"/>
      <c r="AM111" s="403"/>
      <c r="AN111" s="403"/>
      <c r="AO111" s="406"/>
      <c r="AP111" s="405">
        <v>13.97</v>
      </c>
      <c r="AQ111" s="405">
        <v>14.49</v>
      </c>
      <c r="AR111" s="405">
        <v>11.11</v>
      </c>
      <c r="AS111" s="405">
        <v>6.96</v>
      </c>
      <c r="AT111" s="405">
        <v>-1.03</v>
      </c>
      <c r="AU111" s="406"/>
      <c r="AV111" s="426"/>
      <c r="AW111" s="426"/>
      <c r="AX111" s="426"/>
      <c r="AY111" s="426"/>
      <c r="AZ111" s="426"/>
      <c r="BA111" s="406"/>
      <c r="BB111" s="410"/>
      <c r="BC111" s="410"/>
      <c r="BD111" s="410"/>
      <c r="BE111" s="410"/>
      <c r="BF111" s="406"/>
      <c r="BG111" s="410"/>
      <c r="BH111" s="410"/>
      <c r="BI111" s="410"/>
      <c r="BJ111" s="410"/>
      <c r="BK111" s="401"/>
      <c r="BL111" s="401"/>
      <c r="BM111" s="427"/>
    </row>
    <row r="112" spans="1:70" s="428" customFormat="1" x14ac:dyDescent="0.25">
      <c r="A112" s="345" t="s">
        <v>426</v>
      </c>
      <c r="B112" s="372"/>
      <c r="C112" s="731"/>
      <c r="D112" s="372"/>
      <c r="E112" s="372"/>
      <c r="F112" s="372"/>
      <c r="G112" s="372"/>
      <c r="H112" s="374"/>
      <c r="I112" s="348">
        <v>0.81499999999999995</v>
      </c>
      <c r="J112" s="348">
        <v>-1.0941000000000001</v>
      </c>
      <c r="K112" s="348">
        <v>5.6035000000000004</v>
      </c>
      <c r="L112" s="348">
        <v>-4.2241</v>
      </c>
      <c r="M112" s="348">
        <v>-7.0373999999999999</v>
      </c>
      <c r="N112" s="350">
        <v>1.3575999999999999</v>
      </c>
      <c r="O112" s="348">
        <v>4.8936999999999999</v>
      </c>
      <c r="P112" s="348">
        <v>11.6617</v>
      </c>
      <c r="Q112" s="348">
        <v>11.747299999999999</v>
      </c>
      <c r="R112" s="348">
        <v>13.0466</v>
      </c>
      <c r="S112" s="348">
        <v>7.9119999999999999</v>
      </c>
      <c r="T112" s="348">
        <v>-7.6660000000000004</v>
      </c>
      <c r="U112" s="348">
        <v>-1.8231999999999999</v>
      </c>
      <c r="V112" s="348">
        <v>-4.9691000000000001</v>
      </c>
      <c r="W112" s="348">
        <v>7.9119999999999999</v>
      </c>
      <c r="X112" s="348" t="s">
        <v>428</v>
      </c>
      <c r="Y112" s="374"/>
      <c r="Z112" s="346"/>
      <c r="AA112" s="346"/>
      <c r="AB112" s="346"/>
      <c r="AC112" s="346"/>
      <c r="AD112" s="346"/>
      <c r="AE112" s="346"/>
      <c r="AF112" s="346"/>
      <c r="AG112" s="346"/>
      <c r="AH112" s="346"/>
      <c r="AI112" s="346"/>
      <c r="AJ112" s="346"/>
      <c r="AK112" s="346"/>
      <c r="AL112" s="346"/>
      <c r="AM112" s="346"/>
      <c r="AN112" s="346"/>
      <c r="AO112" s="374"/>
      <c r="AP112" s="348">
        <v>12.25</v>
      </c>
      <c r="AQ112" s="348">
        <v>11.85</v>
      </c>
      <c r="AR112" s="348">
        <v>8.56</v>
      </c>
      <c r="AS112" s="348">
        <v>4.54</v>
      </c>
      <c r="AT112" s="348">
        <v>-6.76</v>
      </c>
      <c r="AU112" s="374"/>
      <c r="AV112" s="429"/>
      <c r="AW112" s="429"/>
      <c r="AX112" s="429"/>
      <c r="AY112" s="429"/>
      <c r="AZ112" s="429"/>
      <c r="BA112" s="374"/>
      <c r="BB112" s="375"/>
      <c r="BC112" s="375"/>
      <c r="BD112" s="375"/>
      <c r="BE112" s="375"/>
      <c r="BF112" s="374"/>
      <c r="BG112" s="375"/>
      <c r="BH112" s="375"/>
      <c r="BI112" s="375"/>
      <c r="BJ112" s="375"/>
      <c r="BK112" s="372"/>
      <c r="BL112" s="372"/>
      <c r="BM112" s="430"/>
    </row>
    <row r="113" spans="1:65" s="428" customFormat="1" x14ac:dyDescent="0.25">
      <c r="A113" s="345" t="s">
        <v>666</v>
      </c>
      <c r="B113" s="372"/>
      <c r="C113" s="731"/>
      <c r="D113" s="372"/>
      <c r="E113" s="372"/>
      <c r="F113" s="372"/>
      <c r="G113" s="372"/>
      <c r="H113" s="374"/>
      <c r="I113" s="348">
        <v>1.1135999999999999</v>
      </c>
      <c r="J113" s="348">
        <v>-0.19420000000000001</v>
      </c>
      <c r="K113" s="348">
        <v>8.5692000000000004</v>
      </c>
      <c r="L113" s="348">
        <v>9.4000000000000004E-3</v>
      </c>
      <c r="M113" s="348">
        <v>-4.2763</v>
      </c>
      <c r="N113" s="350">
        <v>4.4298000000000002</v>
      </c>
      <c r="O113" s="348">
        <v>4.641</v>
      </c>
      <c r="P113" s="348">
        <v>14.808199999999999</v>
      </c>
      <c r="Q113" s="348">
        <v>13.036199999999999</v>
      </c>
      <c r="R113" s="348">
        <v>13.057499999999999</v>
      </c>
      <c r="S113" s="348">
        <v>11.171799999999999</v>
      </c>
      <c r="T113" s="348">
        <v>-4.3992000000000004</v>
      </c>
      <c r="U113" s="348">
        <v>0.38400000000000001</v>
      </c>
      <c r="V113" s="348">
        <v>-3.3696000000000002</v>
      </c>
      <c r="W113" s="348">
        <v>11.171799999999999</v>
      </c>
      <c r="X113" s="348" t="s">
        <v>428</v>
      </c>
      <c r="Y113" s="374"/>
      <c r="Z113" s="346"/>
      <c r="AA113" s="346"/>
      <c r="AB113" s="346"/>
      <c r="AC113" s="346"/>
      <c r="AD113" s="346"/>
      <c r="AE113" s="346"/>
      <c r="AF113" s="346"/>
      <c r="AG113" s="346"/>
      <c r="AH113" s="346"/>
      <c r="AI113" s="346"/>
      <c r="AJ113" s="346"/>
      <c r="AK113" s="346"/>
      <c r="AL113" s="346"/>
      <c r="AM113" s="346"/>
      <c r="AN113" s="346"/>
      <c r="AO113" s="374"/>
      <c r="AP113" s="348">
        <v>12.83</v>
      </c>
      <c r="AQ113" s="348">
        <v>13.46</v>
      </c>
      <c r="AR113" s="348">
        <v>10.31</v>
      </c>
      <c r="AS113" s="348">
        <v>6.34</v>
      </c>
      <c r="AT113" s="348">
        <v>-1.35</v>
      </c>
      <c r="AU113" s="374"/>
      <c r="AV113" s="429"/>
      <c r="AW113" s="429"/>
      <c r="AX113" s="429"/>
      <c r="AY113" s="429"/>
      <c r="AZ113" s="429"/>
      <c r="BA113" s="374"/>
      <c r="BB113" s="375"/>
      <c r="BC113" s="375"/>
      <c r="BD113" s="375"/>
      <c r="BE113" s="375"/>
      <c r="BF113" s="374"/>
      <c r="BG113" s="375"/>
      <c r="BH113" s="375"/>
      <c r="BI113" s="375"/>
      <c r="BJ113" s="375"/>
      <c r="BK113" s="372"/>
      <c r="BL113" s="372"/>
      <c r="BM113" s="430"/>
    </row>
    <row r="114" spans="1:65" s="428" customFormat="1" x14ac:dyDescent="0.25">
      <c r="A114" s="345" t="s">
        <v>667</v>
      </c>
      <c r="B114" s="372"/>
      <c r="C114" s="731"/>
      <c r="D114" s="372"/>
      <c r="E114" s="372"/>
      <c r="F114" s="372"/>
      <c r="G114" s="372"/>
      <c r="H114" s="374"/>
      <c r="I114" s="348">
        <v>1.1144000000000001</v>
      </c>
      <c r="J114" s="348">
        <v>-0.17910000000000001</v>
      </c>
      <c r="K114" s="348">
        <v>8.5908999999999995</v>
      </c>
      <c r="L114" s="348">
        <v>0.1343</v>
      </c>
      <c r="M114" s="348">
        <v>-4.0616000000000003</v>
      </c>
      <c r="N114" s="350">
        <v>5.4371999999999998</v>
      </c>
      <c r="O114" s="348">
        <v>5.6546000000000003</v>
      </c>
      <c r="P114" s="348">
        <v>15.9169</v>
      </c>
      <c r="Q114" s="348">
        <v>14.1783</v>
      </c>
      <c r="R114" s="348">
        <v>14.3079</v>
      </c>
      <c r="S114" s="348">
        <v>11.192299999999999</v>
      </c>
      <c r="T114" s="348">
        <v>-4.2397</v>
      </c>
      <c r="U114" s="348">
        <v>0.67720000000000002</v>
      </c>
      <c r="V114" s="348">
        <v>-2.7629000000000001</v>
      </c>
      <c r="W114" s="348">
        <v>11.192299999999999</v>
      </c>
      <c r="X114" s="348">
        <v>13.282</v>
      </c>
      <c r="Y114" s="374"/>
      <c r="Z114" s="346"/>
      <c r="AA114" s="346"/>
      <c r="AB114" s="346"/>
      <c r="AC114" s="346"/>
      <c r="AD114" s="346"/>
      <c r="AE114" s="346"/>
      <c r="AF114" s="346"/>
      <c r="AG114" s="346"/>
      <c r="AH114" s="346"/>
      <c r="AI114" s="346"/>
      <c r="AJ114" s="346"/>
      <c r="AK114" s="346"/>
      <c r="AL114" s="346"/>
      <c r="AM114" s="346"/>
      <c r="AN114" s="346"/>
      <c r="AO114" s="374"/>
      <c r="AP114" s="348">
        <v>14</v>
      </c>
      <c r="AQ114" s="348">
        <v>14.6</v>
      </c>
      <c r="AR114" s="348">
        <v>11.36</v>
      </c>
      <c r="AS114" s="348">
        <v>7.29</v>
      </c>
      <c r="AT114" s="348">
        <v>-0.74</v>
      </c>
      <c r="AU114" s="374"/>
      <c r="AV114" s="429"/>
      <c r="AW114" s="429"/>
      <c r="AX114" s="429"/>
      <c r="AY114" s="429"/>
      <c r="AZ114" s="429"/>
      <c r="BA114" s="374"/>
      <c r="BB114" s="375"/>
      <c r="BC114" s="375"/>
      <c r="BD114" s="375"/>
      <c r="BE114" s="375"/>
      <c r="BF114" s="374"/>
      <c r="BG114" s="375"/>
      <c r="BH114" s="375"/>
      <c r="BI114" s="375"/>
      <c r="BJ114" s="375"/>
      <c r="BK114" s="372"/>
      <c r="BL114" s="372"/>
      <c r="BM114" s="430"/>
    </row>
    <row r="115" spans="1:65" s="428" customFormat="1" x14ac:dyDescent="0.25">
      <c r="A115" s="495" t="s">
        <v>1216</v>
      </c>
      <c r="B115" s="431"/>
      <c r="C115" s="732"/>
      <c r="D115" s="431"/>
      <c r="E115" s="431"/>
      <c r="F115" s="431"/>
      <c r="G115" s="431"/>
      <c r="H115" s="432"/>
      <c r="I115" s="433">
        <v>1.1976</v>
      </c>
      <c r="J115" s="433">
        <v>2.1299999999999999E-2</v>
      </c>
      <c r="K115" s="433">
        <v>9.1832999999999991</v>
      </c>
      <c r="L115" s="433">
        <v>1.3806</v>
      </c>
      <c r="M115" s="433">
        <v>-2.3313000000000001</v>
      </c>
      <c r="N115" s="434">
        <v>8.1259999999999994</v>
      </c>
      <c r="O115" s="433">
        <v>7.2441000000000004</v>
      </c>
      <c r="P115" s="433">
        <v>18.805800000000001</v>
      </c>
      <c r="Q115" s="433">
        <v>16.3964</v>
      </c>
      <c r="R115" s="433">
        <v>16.0077</v>
      </c>
      <c r="S115" s="433">
        <v>11.9002</v>
      </c>
      <c r="T115" s="433">
        <v>-3.0872000000000002</v>
      </c>
      <c r="U115" s="433">
        <v>2.5537000000000001</v>
      </c>
      <c r="V115" s="433">
        <v>-1.0213000000000001</v>
      </c>
      <c r="W115" s="433">
        <v>11.9002</v>
      </c>
      <c r="X115" s="433" t="s">
        <v>428</v>
      </c>
      <c r="Y115" s="432"/>
      <c r="Z115" s="435"/>
      <c r="AA115" s="435"/>
      <c r="AB115" s="435"/>
      <c r="AC115" s="435"/>
      <c r="AD115" s="435"/>
      <c r="AE115" s="435"/>
      <c r="AF115" s="435"/>
      <c r="AG115" s="435"/>
      <c r="AH115" s="435"/>
      <c r="AI115" s="435"/>
      <c r="AJ115" s="435"/>
      <c r="AK115" s="435"/>
      <c r="AL115" s="435"/>
      <c r="AM115" s="435"/>
      <c r="AN115" s="435"/>
      <c r="AO115" s="432"/>
      <c r="AP115" s="433">
        <v>16</v>
      </c>
      <c r="AQ115" s="433">
        <v>17.22</v>
      </c>
      <c r="AR115" s="433">
        <v>13.75</v>
      </c>
      <c r="AS115" s="433">
        <v>9.32</v>
      </c>
      <c r="AT115" s="433">
        <v>2.14</v>
      </c>
      <c r="AU115" s="432"/>
      <c r="AV115" s="436"/>
      <c r="AW115" s="436"/>
      <c r="AX115" s="436"/>
      <c r="AY115" s="436"/>
      <c r="AZ115" s="436"/>
      <c r="BA115" s="417"/>
      <c r="BB115" s="437"/>
      <c r="BC115" s="437"/>
      <c r="BD115" s="437"/>
      <c r="BE115" s="437"/>
      <c r="BF115" s="417"/>
      <c r="BG115" s="437"/>
      <c r="BH115" s="437"/>
      <c r="BI115" s="437"/>
      <c r="BJ115" s="437"/>
      <c r="BK115" s="431"/>
      <c r="BL115" s="431"/>
      <c r="BM115" s="438"/>
    </row>
    <row r="119" spans="1:65" hidden="1" x14ac:dyDescent="0.25">
      <c r="A119" s="488" t="s">
        <v>179</v>
      </c>
    </row>
    <row r="120" spans="1:65" x14ac:dyDescent="0.25">
      <c r="A120" s="488" t="s">
        <v>10278</v>
      </c>
    </row>
    <row r="121" spans="1:65" x14ac:dyDescent="0.25">
      <c r="A121" s="488" t="s">
        <v>350</v>
      </c>
    </row>
  </sheetData>
  <mergeCells count="22">
    <mergeCell ref="A5:A6"/>
    <mergeCell ref="BF5:BF6"/>
    <mergeCell ref="BG5:BJ5"/>
    <mergeCell ref="BK5:BK6"/>
    <mergeCell ref="BL5:BP5"/>
    <mergeCell ref="BQ5:BQ6"/>
    <mergeCell ref="H5:H6"/>
    <mergeCell ref="I6:M6"/>
    <mergeCell ref="N6:X6"/>
    <mergeCell ref="Z6:AN6"/>
    <mergeCell ref="BR5:BR6"/>
    <mergeCell ref="AO5:AO6"/>
    <mergeCell ref="AP6:AT6"/>
    <mergeCell ref="AV6:AZ6"/>
    <mergeCell ref="BA5:BA6"/>
    <mergeCell ref="BB5:BE5"/>
    <mergeCell ref="B5:B6"/>
    <mergeCell ref="C5:C6"/>
    <mergeCell ref="D5:D6"/>
    <mergeCell ref="E5:E6"/>
    <mergeCell ref="F5:F6"/>
    <mergeCell ref="G5:G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FEB3-62EA-4AE0-B66B-BFD38EAA355C}">
  <sheetPr codeName="Sheet18"/>
  <dimension ref="A1:BT62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161</v>
      </c>
    </row>
    <row r="4" spans="1:72" x14ac:dyDescent="0.25">
      <c r="A4" s="488" t="s">
        <v>425</v>
      </c>
    </row>
    <row r="5" spans="1:72" ht="33" x14ac:dyDescent="0.25">
      <c r="A5" s="1065" t="s">
        <v>162</v>
      </c>
      <c r="B5" s="1066"/>
      <c r="C5" s="1096" t="s">
        <v>44</v>
      </c>
      <c r="D5" s="1066"/>
      <c r="E5" s="1096" t="s">
        <v>45</v>
      </c>
      <c r="F5" s="1066"/>
      <c r="G5" s="1096" t="s">
        <v>46</v>
      </c>
      <c r="H5" s="111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6"/>
      <c r="AP5" s="275" t="s">
        <v>55</v>
      </c>
      <c r="AQ5" s="236" t="s">
        <v>69</v>
      </c>
      <c r="AR5" s="236" t="s">
        <v>54</v>
      </c>
      <c r="AS5" s="236" t="s">
        <v>53</v>
      </c>
      <c r="AT5" s="274" t="s">
        <v>4</v>
      </c>
      <c r="AU5" s="76"/>
      <c r="AV5" s="246" t="s">
        <v>55</v>
      </c>
      <c r="AW5" s="240" t="s">
        <v>69</v>
      </c>
      <c r="AX5" s="240" t="s">
        <v>54</v>
      </c>
      <c r="AY5" s="240" t="s">
        <v>53</v>
      </c>
      <c r="AZ5" s="240" t="s">
        <v>4</v>
      </c>
      <c r="BA5" s="1111"/>
      <c r="BB5" s="1119" t="s">
        <v>76</v>
      </c>
      <c r="BC5" s="1113"/>
      <c r="BD5" s="1113"/>
      <c r="BE5" s="1114"/>
      <c r="BF5" s="1111"/>
      <c r="BG5" s="1096" t="s">
        <v>160</v>
      </c>
      <c r="BH5" s="1066"/>
      <c r="BI5" s="1072" t="s">
        <v>81</v>
      </c>
      <c r="BJ5" s="1113"/>
      <c r="BK5" s="1113"/>
      <c r="BL5" s="1113"/>
      <c r="BM5" s="1111"/>
      <c r="BN5" s="1111" t="s">
        <v>87</v>
      </c>
      <c r="BO5" s="1115"/>
      <c r="BP5" s="1115"/>
      <c r="BQ5" s="1115"/>
      <c r="BR5" s="1116"/>
      <c r="BS5" s="1066"/>
      <c r="BT5" s="1105" t="s">
        <v>88</v>
      </c>
    </row>
    <row r="6" spans="1:72" ht="14.5" x14ac:dyDescent="0.25">
      <c r="A6" s="1065"/>
      <c r="B6" s="1067"/>
      <c r="C6" s="1104"/>
      <c r="D6" s="1067"/>
      <c r="E6" s="1104"/>
      <c r="F6" s="1067"/>
      <c r="G6" s="1104"/>
      <c r="H6" s="1112"/>
      <c r="I6" s="1117" t="s">
        <v>47</v>
      </c>
      <c r="J6" s="1107"/>
      <c r="K6" s="1107"/>
      <c r="L6" s="1107"/>
      <c r="M6" s="1107"/>
      <c r="N6" s="1117" t="s">
        <v>57</v>
      </c>
      <c r="O6" s="1107"/>
      <c r="P6" s="1107"/>
      <c r="Q6" s="1107"/>
      <c r="R6" s="1107"/>
      <c r="S6" s="1107"/>
      <c r="T6" s="1107"/>
      <c r="U6" s="1107"/>
      <c r="V6" s="1107"/>
      <c r="W6" s="1107"/>
      <c r="X6" s="1107"/>
      <c r="Y6" s="28"/>
      <c r="Z6" s="1118" t="s">
        <v>68</v>
      </c>
      <c r="AA6" s="1109"/>
      <c r="AB6" s="1109"/>
      <c r="AC6" s="1109"/>
      <c r="AD6" s="1109"/>
      <c r="AE6" s="1109"/>
      <c r="AF6" s="1109"/>
      <c r="AG6" s="1109"/>
      <c r="AH6" s="1109"/>
      <c r="AI6" s="1109"/>
      <c r="AJ6" s="1109"/>
      <c r="AK6" s="1109"/>
      <c r="AL6" s="1109"/>
      <c r="AM6" s="1109"/>
      <c r="AN6" s="1110"/>
      <c r="AO6" s="1067"/>
      <c r="AP6" s="1075" t="s">
        <v>70</v>
      </c>
      <c r="AQ6" s="1107"/>
      <c r="AR6" s="1107"/>
      <c r="AS6" s="1107"/>
      <c r="AT6" s="1108"/>
      <c r="AU6" s="77"/>
      <c r="AV6" s="1082" t="s">
        <v>71</v>
      </c>
      <c r="AW6" s="1109"/>
      <c r="AX6" s="1109"/>
      <c r="AY6" s="1109"/>
      <c r="AZ6" s="1109"/>
      <c r="BA6" s="1112"/>
      <c r="BB6" s="303" t="s">
        <v>72</v>
      </c>
      <c r="BC6" s="303" t="s">
        <v>73</v>
      </c>
      <c r="BD6" s="303" t="s">
        <v>74</v>
      </c>
      <c r="BE6" s="327" t="s">
        <v>75</v>
      </c>
      <c r="BF6" s="1112"/>
      <c r="BG6" s="1104"/>
      <c r="BH6" s="1067"/>
      <c r="BI6" s="326" t="s">
        <v>77</v>
      </c>
      <c r="BJ6" s="303" t="s">
        <v>78</v>
      </c>
      <c r="BK6" s="303" t="s">
        <v>79</v>
      </c>
      <c r="BL6" s="327" t="s">
        <v>80</v>
      </c>
      <c r="BM6" s="1067"/>
      <c r="BN6" s="83" t="s">
        <v>82</v>
      </c>
      <c r="BO6" s="28" t="s">
        <v>83</v>
      </c>
      <c r="BP6" s="28" t="s">
        <v>84</v>
      </c>
      <c r="BQ6" s="28" t="s">
        <v>85</v>
      </c>
      <c r="BR6" s="82" t="s">
        <v>86</v>
      </c>
      <c r="BS6" s="1067"/>
      <c r="BT6" s="1106"/>
    </row>
    <row r="7" spans="1:72" ht="14.5" x14ac:dyDescent="0.25">
      <c r="A7" s="29" t="s">
        <v>163</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4420</v>
      </c>
      <c r="B8" s="402"/>
      <c r="C8" s="724">
        <v>36570</v>
      </c>
      <c r="D8" s="402"/>
      <c r="E8" s="403">
        <v>27653.3</v>
      </c>
      <c r="F8" s="402"/>
      <c r="G8" s="404">
        <v>165.9478</v>
      </c>
      <c r="H8" s="406"/>
      <c r="I8" s="405">
        <v>0.81220000000000003</v>
      </c>
      <c r="J8" s="405">
        <v>-1.1003000000000001</v>
      </c>
      <c r="K8" s="405">
        <v>5.5746000000000002</v>
      </c>
      <c r="L8" s="405">
        <v>-4.3038999999999996</v>
      </c>
      <c r="M8" s="405">
        <v>-7.1761999999999997</v>
      </c>
      <c r="N8" s="407">
        <v>1.0548999999999999</v>
      </c>
      <c r="O8" s="405">
        <v>4.5528000000000004</v>
      </c>
      <c r="P8" s="405">
        <v>11.2791</v>
      </c>
      <c r="Q8" s="405">
        <v>11.363200000000001</v>
      </c>
      <c r="R8" s="405">
        <v>12.6333</v>
      </c>
      <c r="S8" s="405">
        <v>7.8841000000000001</v>
      </c>
      <c r="T8" s="405">
        <v>-7.7655000000000003</v>
      </c>
      <c r="U8" s="405">
        <v>-1.9924999999999999</v>
      </c>
      <c r="V8" s="405">
        <v>-5.2007000000000003</v>
      </c>
      <c r="W8" s="405">
        <v>7.8841000000000001</v>
      </c>
      <c r="X8" s="405">
        <v>11.3101</v>
      </c>
      <c r="Y8" s="406"/>
      <c r="Z8" s="403">
        <v>164</v>
      </c>
      <c r="AA8" s="403">
        <v>182</v>
      </c>
      <c r="AB8" s="403">
        <v>190</v>
      </c>
      <c r="AC8" s="403">
        <v>184</v>
      </c>
      <c r="AD8" s="403">
        <v>175</v>
      </c>
      <c r="AE8" s="403">
        <v>143</v>
      </c>
      <c r="AF8" s="403">
        <v>58</v>
      </c>
      <c r="AG8" s="403">
        <v>66</v>
      </c>
      <c r="AH8" s="403">
        <v>21</v>
      </c>
      <c r="AI8" s="403">
        <v>3</v>
      </c>
      <c r="AJ8" s="403">
        <v>188</v>
      </c>
      <c r="AK8" s="403">
        <v>189</v>
      </c>
      <c r="AL8" s="403">
        <v>169</v>
      </c>
      <c r="AM8" s="403">
        <v>137</v>
      </c>
      <c r="AN8" s="403">
        <v>188</v>
      </c>
      <c r="AO8" s="402"/>
      <c r="AP8" s="405">
        <v>11.84</v>
      </c>
      <c r="AQ8" s="405">
        <v>11.44</v>
      </c>
      <c r="AR8" s="405">
        <v>8.18</v>
      </c>
      <c r="AS8" s="405">
        <v>4.1900000000000004</v>
      </c>
      <c r="AT8" s="405">
        <v>-7.05</v>
      </c>
      <c r="AU8" s="408"/>
      <c r="AV8" s="403">
        <v>4</v>
      </c>
      <c r="AW8" s="403">
        <v>7</v>
      </c>
      <c r="AX8" s="403">
        <v>23</v>
      </c>
      <c r="AY8" s="403">
        <v>62</v>
      </c>
      <c r="AZ8" s="403">
        <v>157</v>
      </c>
      <c r="BA8" s="406"/>
      <c r="BB8" s="405">
        <v>13.3801979163136</v>
      </c>
      <c r="BC8" s="405">
        <v>0.99889431926753502</v>
      </c>
      <c r="BD8" s="405">
        <v>3.8434593597761003E-2</v>
      </c>
      <c r="BE8" s="410">
        <v>-2.85541121531558E-2</v>
      </c>
      <c r="BF8" s="406"/>
      <c r="BG8" s="401">
        <v>1.4353</v>
      </c>
      <c r="BH8" s="402"/>
      <c r="BI8" s="405">
        <v>99.893199999999993</v>
      </c>
      <c r="BJ8" s="405" t="s">
        <v>430</v>
      </c>
      <c r="BK8" s="405" t="s">
        <v>430</v>
      </c>
      <c r="BL8" s="405">
        <v>0.10680000000000001</v>
      </c>
      <c r="BM8" s="402"/>
      <c r="BN8" s="401" t="s">
        <v>1003</v>
      </c>
      <c r="BO8" s="401" t="s">
        <v>4300</v>
      </c>
      <c r="BP8" s="401" t="s">
        <v>4301</v>
      </c>
      <c r="BQ8" s="401" t="s">
        <v>4421</v>
      </c>
      <c r="BR8" s="401" t="s">
        <v>4422</v>
      </c>
      <c r="BS8" s="402"/>
      <c r="BT8" s="411" t="s">
        <v>555</v>
      </c>
    </row>
    <row r="9" spans="1:72" s="428" customFormat="1" x14ac:dyDescent="0.25">
      <c r="A9" s="345" t="s">
        <v>4423</v>
      </c>
      <c r="B9" s="373"/>
      <c r="C9" s="719">
        <v>37454</v>
      </c>
      <c r="D9" s="373"/>
      <c r="E9" s="346">
        <v>23197.3</v>
      </c>
      <c r="F9" s="373"/>
      <c r="G9" s="347">
        <v>228.84630000000001</v>
      </c>
      <c r="H9" s="374"/>
      <c r="I9" s="348">
        <v>0.8095</v>
      </c>
      <c r="J9" s="348">
        <v>-1.1039000000000001</v>
      </c>
      <c r="K9" s="348">
        <v>5.5612000000000004</v>
      </c>
      <c r="L9" s="348">
        <v>-4.3268000000000004</v>
      </c>
      <c r="M9" s="348">
        <v>-7.2263999999999999</v>
      </c>
      <c r="N9" s="350">
        <v>0.96009999999999995</v>
      </c>
      <c r="O9" s="348">
        <v>4.4454000000000002</v>
      </c>
      <c r="P9" s="348">
        <v>11.1972</v>
      </c>
      <c r="Q9" s="348">
        <v>11.254200000000001</v>
      </c>
      <c r="R9" s="348">
        <v>12.4839</v>
      </c>
      <c r="S9" s="348">
        <v>7.8669000000000002</v>
      </c>
      <c r="T9" s="348">
        <v>-7.7881</v>
      </c>
      <c r="U9" s="348">
        <v>-2.0478000000000001</v>
      </c>
      <c r="V9" s="348">
        <v>-5.2723000000000004</v>
      </c>
      <c r="W9" s="348">
        <v>7.8669000000000002</v>
      </c>
      <c r="X9" s="348">
        <v>13.9072</v>
      </c>
      <c r="Y9" s="374"/>
      <c r="Z9" s="346">
        <v>176</v>
      </c>
      <c r="AA9" s="346">
        <v>187</v>
      </c>
      <c r="AB9" s="346">
        <v>193</v>
      </c>
      <c r="AC9" s="346">
        <v>189</v>
      </c>
      <c r="AD9" s="346">
        <v>180</v>
      </c>
      <c r="AE9" s="346">
        <v>147</v>
      </c>
      <c r="AF9" s="346">
        <v>62</v>
      </c>
      <c r="AG9" s="346">
        <v>68</v>
      </c>
      <c r="AH9" s="346">
        <v>23</v>
      </c>
      <c r="AI9" s="346">
        <v>5</v>
      </c>
      <c r="AJ9" s="346">
        <v>192</v>
      </c>
      <c r="AK9" s="346">
        <v>194</v>
      </c>
      <c r="AL9" s="346">
        <v>174</v>
      </c>
      <c r="AM9" s="346">
        <v>143</v>
      </c>
      <c r="AN9" s="346">
        <v>192</v>
      </c>
      <c r="AO9" s="373"/>
      <c r="AP9" s="348">
        <v>11.7</v>
      </c>
      <c r="AQ9" s="348">
        <v>11.31</v>
      </c>
      <c r="AR9" s="348">
        <v>8.09</v>
      </c>
      <c r="AS9" s="348">
        <v>4.0999999999999996</v>
      </c>
      <c r="AT9" s="348">
        <v>-7.14</v>
      </c>
      <c r="AU9" s="351"/>
      <c r="AV9" s="346">
        <v>5</v>
      </c>
      <c r="AW9" s="346">
        <v>8</v>
      </c>
      <c r="AX9" s="346">
        <v>24</v>
      </c>
      <c r="AY9" s="346">
        <v>66</v>
      </c>
      <c r="AZ9" s="346">
        <v>162</v>
      </c>
      <c r="BA9" s="374"/>
      <c r="BB9" s="348">
        <v>13.377907735535</v>
      </c>
      <c r="BC9" s="348">
        <v>0.99872362967596895</v>
      </c>
      <c r="BD9" s="348">
        <v>3.7968408695040499E-2</v>
      </c>
      <c r="BE9" s="375">
        <v>-3.4785957238188801E-2</v>
      </c>
      <c r="BF9" s="374"/>
      <c r="BG9" s="372">
        <v>1.7251000000000001</v>
      </c>
      <c r="BH9" s="373"/>
      <c r="BI9" s="348">
        <v>100.01300000000001</v>
      </c>
      <c r="BJ9" s="348" t="s">
        <v>430</v>
      </c>
      <c r="BK9" s="348" t="s">
        <v>430</v>
      </c>
      <c r="BL9" s="348">
        <v>-1.2999999999999999E-2</v>
      </c>
      <c r="BM9" s="373"/>
      <c r="BN9" s="372" t="s">
        <v>4283</v>
      </c>
      <c r="BO9" s="372" t="s">
        <v>4284</v>
      </c>
      <c r="BP9" s="372" t="s">
        <v>4285</v>
      </c>
      <c r="BQ9" s="372" t="s">
        <v>3755</v>
      </c>
      <c r="BR9" s="372" t="s">
        <v>4286</v>
      </c>
      <c r="BS9" s="373"/>
      <c r="BT9" s="354" t="s">
        <v>4424</v>
      </c>
    </row>
    <row r="10" spans="1:72" s="428" customFormat="1" x14ac:dyDescent="0.25">
      <c r="A10" s="345" t="s">
        <v>4425</v>
      </c>
      <c r="B10" s="373"/>
      <c r="C10" s="719">
        <v>37313</v>
      </c>
      <c r="D10" s="373"/>
      <c r="E10" s="346">
        <v>16449.7</v>
      </c>
      <c r="F10" s="373"/>
      <c r="G10" s="347">
        <v>242.7182</v>
      </c>
      <c r="H10" s="374"/>
      <c r="I10" s="348">
        <v>0.81120000000000003</v>
      </c>
      <c r="J10" s="348">
        <v>-1.1009</v>
      </c>
      <c r="K10" s="348">
        <v>5.5563000000000002</v>
      </c>
      <c r="L10" s="348">
        <v>-4.3201000000000001</v>
      </c>
      <c r="M10" s="348">
        <v>-7.2198000000000002</v>
      </c>
      <c r="N10" s="350">
        <v>0.96319999999999995</v>
      </c>
      <c r="O10" s="348">
        <v>4.4345999999999997</v>
      </c>
      <c r="P10" s="348">
        <v>11.1836</v>
      </c>
      <c r="Q10" s="348">
        <v>11.243499999999999</v>
      </c>
      <c r="R10" s="348">
        <v>12.2547</v>
      </c>
      <c r="S10" s="348">
        <v>7.8551000000000002</v>
      </c>
      <c r="T10" s="348">
        <v>-7.7828999999999997</v>
      </c>
      <c r="U10" s="348">
        <v>-2.0449999999999999</v>
      </c>
      <c r="V10" s="348">
        <v>-5.2705000000000002</v>
      </c>
      <c r="W10" s="348">
        <v>7.8551000000000002</v>
      </c>
      <c r="X10" s="348">
        <v>14.098800000000001</v>
      </c>
      <c r="Y10" s="374"/>
      <c r="Z10" s="346">
        <v>168</v>
      </c>
      <c r="AA10" s="346">
        <v>183</v>
      </c>
      <c r="AB10" s="346">
        <v>195</v>
      </c>
      <c r="AC10" s="346">
        <v>187</v>
      </c>
      <c r="AD10" s="346">
        <v>178</v>
      </c>
      <c r="AE10" s="346">
        <v>146</v>
      </c>
      <c r="AF10" s="346">
        <v>64</v>
      </c>
      <c r="AG10" s="346">
        <v>70</v>
      </c>
      <c r="AH10" s="346">
        <v>24</v>
      </c>
      <c r="AI10" s="346">
        <v>8</v>
      </c>
      <c r="AJ10" s="346">
        <v>197</v>
      </c>
      <c r="AK10" s="346">
        <v>193</v>
      </c>
      <c r="AL10" s="346">
        <v>173</v>
      </c>
      <c r="AM10" s="346">
        <v>142</v>
      </c>
      <c r="AN10" s="346">
        <v>197</v>
      </c>
      <c r="AO10" s="373"/>
      <c r="AP10" s="348">
        <v>11.59</v>
      </c>
      <c r="AQ10" s="348">
        <v>11.29</v>
      </c>
      <c r="AR10" s="348">
        <v>8.07</v>
      </c>
      <c r="AS10" s="348">
        <v>4.08</v>
      </c>
      <c r="AT10" s="348">
        <v>-7.13</v>
      </c>
      <c r="AU10" s="351"/>
      <c r="AV10" s="346">
        <v>7</v>
      </c>
      <c r="AW10" s="346">
        <v>9</v>
      </c>
      <c r="AX10" s="346">
        <v>26</v>
      </c>
      <c r="AY10" s="346">
        <v>67</v>
      </c>
      <c r="AZ10" s="346">
        <v>161</v>
      </c>
      <c r="BA10" s="374"/>
      <c r="BB10" s="348">
        <v>13.371217463679001</v>
      </c>
      <c r="BC10" s="348">
        <v>0.99822180345603595</v>
      </c>
      <c r="BD10" s="348">
        <v>3.7904078124907599E-2</v>
      </c>
      <c r="BE10" s="375">
        <v>-3.5627453143618398E-2</v>
      </c>
      <c r="BF10" s="374"/>
      <c r="BG10" s="372">
        <v>1.1644000000000001</v>
      </c>
      <c r="BH10" s="373"/>
      <c r="BI10" s="348">
        <v>99.602999999999994</v>
      </c>
      <c r="BJ10" s="348" t="s">
        <v>430</v>
      </c>
      <c r="BK10" s="348" t="s">
        <v>430</v>
      </c>
      <c r="BL10" s="348">
        <v>0.39700000000000002</v>
      </c>
      <c r="BM10" s="373"/>
      <c r="BN10" s="372" t="s">
        <v>4426</v>
      </c>
      <c r="BO10" s="372" t="s">
        <v>4427</v>
      </c>
      <c r="BP10" s="372" t="s">
        <v>4428</v>
      </c>
      <c r="BQ10" s="372" t="s">
        <v>1964</v>
      </c>
      <c r="BR10" s="372" t="s">
        <v>4429</v>
      </c>
      <c r="BS10" s="373"/>
      <c r="BT10" s="354" t="s">
        <v>555</v>
      </c>
    </row>
    <row r="11" spans="1:72" s="428" customFormat="1" x14ac:dyDescent="0.25">
      <c r="A11" s="345" t="s">
        <v>4430</v>
      </c>
      <c r="B11" s="373"/>
      <c r="C11" s="719">
        <v>37273</v>
      </c>
      <c r="D11" s="373"/>
      <c r="E11" s="346">
        <v>13287.2</v>
      </c>
      <c r="F11" s="373"/>
      <c r="G11" s="347">
        <v>213.0744</v>
      </c>
      <c r="H11" s="374"/>
      <c r="I11" s="348">
        <v>0.8115</v>
      </c>
      <c r="J11" s="348">
        <v>-1.1020000000000001</v>
      </c>
      <c r="K11" s="348">
        <v>5.5540000000000003</v>
      </c>
      <c r="L11" s="348">
        <v>-4.3441000000000001</v>
      </c>
      <c r="M11" s="348">
        <v>-7.2629999999999999</v>
      </c>
      <c r="N11" s="350">
        <v>0.87350000000000005</v>
      </c>
      <c r="O11" s="348">
        <v>4.3623000000000003</v>
      </c>
      <c r="P11" s="348">
        <v>11.085800000000001</v>
      </c>
      <c r="Q11" s="348">
        <v>11.134600000000001</v>
      </c>
      <c r="R11" s="348">
        <v>12.194800000000001</v>
      </c>
      <c r="S11" s="348">
        <v>7.8657000000000004</v>
      </c>
      <c r="T11" s="348">
        <v>-7.8106</v>
      </c>
      <c r="U11" s="348">
        <v>-2.0966999999999998</v>
      </c>
      <c r="V11" s="348">
        <v>-5.3446999999999996</v>
      </c>
      <c r="W11" s="348">
        <v>7.8657000000000004</v>
      </c>
      <c r="X11" s="348">
        <v>13.420999999999999</v>
      </c>
      <c r="Y11" s="374"/>
      <c r="Z11" s="346">
        <v>166</v>
      </c>
      <c r="AA11" s="346">
        <v>185</v>
      </c>
      <c r="AB11" s="346">
        <v>196</v>
      </c>
      <c r="AC11" s="346">
        <v>192</v>
      </c>
      <c r="AD11" s="346">
        <v>185</v>
      </c>
      <c r="AE11" s="346">
        <v>152</v>
      </c>
      <c r="AF11" s="346">
        <v>67</v>
      </c>
      <c r="AG11" s="346">
        <v>74</v>
      </c>
      <c r="AH11" s="346">
        <v>27</v>
      </c>
      <c r="AI11" s="346">
        <v>9</v>
      </c>
      <c r="AJ11" s="346">
        <v>193</v>
      </c>
      <c r="AK11" s="346">
        <v>197</v>
      </c>
      <c r="AL11" s="346">
        <v>179</v>
      </c>
      <c r="AM11" s="346">
        <v>149</v>
      </c>
      <c r="AN11" s="346">
        <v>193</v>
      </c>
      <c r="AO11" s="373"/>
      <c r="AP11" s="348">
        <v>11.47</v>
      </c>
      <c r="AQ11" s="348">
        <v>11.16</v>
      </c>
      <c r="AR11" s="348">
        <v>7.98</v>
      </c>
      <c r="AS11" s="348">
        <v>3.99</v>
      </c>
      <c r="AT11" s="348">
        <v>-7.22</v>
      </c>
      <c r="AU11" s="351"/>
      <c r="AV11" s="346">
        <v>8</v>
      </c>
      <c r="AW11" s="346">
        <v>11</v>
      </c>
      <c r="AX11" s="346">
        <v>28</v>
      </c>
      <c r="AY11" s="346">
        <v>70</v>
      </c>
      <c r="AZ11" s="346">
        <v>168</v>
      </c>
      <c r="BA11" s="374"/>
      <c r="BB11" s="348">
        <v>13.383354318272</v>
      </c>
      <c r="BC11" s="348">
        <v>0.99913120346839301</v>
      </c>
      <c r="BD11" s="348">
        <v>3.7324548378157497E-2</v>
      </c>
      <c r="BE11" s="375">
        <v>-4.34176526129589E-2</v>
      </c>
      <c r="BF11" s="374"/>
      <c r="BG11" s="372">
        <v>1.1079000000000001</v>
      </c>
      <c r="BH11" s="373"/>
      <c r="BI11" s="348">
        <v>100.075</v>
      </c>
      <c r="BJ11" s="348" t="s">
        <v>430</v>
      </c>
      <c r="BK11" s="348" t="s">
        <v>430</v>
      </c>
      <c r="BL11" s="348">
        <v>-7.4999999999999997E-2</v>
      </c>
      <c r="BM11" s="373"/>
      <c r="BN11" s="372" t="s">
        <v>4431</v>
      </c>
      <c r="BO11" s="372" t="s">
        <v>4432</v>
      </c>
      <c r="BP11" s="372" t="s">
        <v>4285</v>
      </c>
      <c r="BQ11" s="372" t="s">
        <v>3755</v>
      </c>
      <c r="BR11" s="372" t="s">
        <v>4286</v>
      </c>
      <c r="BS11" s="373"/>
      <c r="BT11" s="354" t="s">
        <v>4433</v>
      </c>
    </row>
    <row r="12" spans="1:72" s="428" customFormat="1" x14ac:dyDescent="0.25">
      <c r="A12" s="345" t="s">
        <v>4434</v>
      </c>
      <c r="B12" s="373"/>
      <c r="C12" s="719">
        <v>37454</v>
      </c>
      <c r="D12" s="373"/>
      <c r="E12" s="346">
        <v>8479.4599999999991</v>
      </c>
      <c r="F12" s="373"/>
      <c r="G12" s="347">
        <v>716.83050000000003</v>
      </c>
      <c r="H12" s="374"/>
      <c r="I12" s="348">
        <v>0.83069999999999999</v>
      </c>
      <c r="J12" s="348">
        <v>-1.5288999999999999</v>
      </c>
      <c r="K12" s="348">
        <v>5.0491999999999999</v>
      </c>
      <c r="L12" s="348">
        <v>-5.6021000000000001</v>
      </c>
      <c r="M12" s="348">
        <v>-8.8815000000000008</v>
      </c>
      <c r="N12" s="350">
        <v>-1.6793</v>
      </c>
      <c r="O12" s="348">
        <v>3.1625000000000001</v>
      </c>
      <c r="P12" s="348">
        <v>9.2925000000000004</v>
      </c>
      <c r="Q12" s="348">
        <v>10.398899999999999</v>
      </c>
      <c r="R12" s="348">
        <v>12.303000000000001</v>
      </c>
      <c r="S12" s="348">
        <v>7.4424000000000001</v>
      </c>
      <c r="T12" s="348">
        <v>-9.3299000000000003</v>
      </c>
      <c r="U12" s="348">
        <v>-3.6758999999999999</v>
      </c>
      <c r="V12" s="348">
        <v>-7.3190999999999997</v>
      </c>
      <c r="W12" s="348">
        <v>7.4424000000000001</v>
      </c>
      <c r="X12" s="348">
        <v>13.9345</v>
      </c>
      <c r="Y12" s="374"/>
      <c r="Z12" s="346">
        <v>152</v>
      </c>
      <c r="AA12" s="346">
        <v>211</v>
      </c>
      <c r="AB12" s="346">
        <v>222</v>
      </c>
      <c r="AC12" s="346">
        <v>215</v>
      </c>
      <c r="AD12" s="346">
        <v>200</v>
      </c>
      <c r="AE12" s="346">
        <v>176</v>
      </c>
      <c r="AF12" s="346">
        <v>89</v>
      </c>
      <c r="AG12" s="346">
        <v>87</v>
      </c>
      <c r="AH12" s="346">
        <v>37</v>
      </c>
      <c r="AI12" s="346">
        <v>7</v>
      </c>
      <c r="AJ12" s="346">
        <v>219</v>
      </c>
      <c r="AK12" s="346">
        <v>215</v>
      </c>
      <c r="AL12" s="346">
        <v>198</v>
      </c>
      <c r="AM12" s="346">
        <v>187</v>
      </c>
      <c r="AN12" s="346">
        <v>219</v>
      </c>
      <c r="AO12" s="373"/>
      <c r="AP12" s="348">
        <v>11.09</v>
      </c>
      <c r="AQ12" s="348">
        <v>10.09</v>
      </c>
      <c r="AR12" s="348">
        <v>6.64</v>
      </c>
      <c r="AS12" s="348">
        <v>2.16</v>
      </c>
      <c r="AT12" s="348">
        <v>-10.23</v>
      </c>
      <c r="AU12" s="351"/>
      <c r="AV12" s="346">
        <v>14</v>
      </c>
      <c r="AW12" s="346">
        <v>20</v>
      </c>
      <c r="AX12" s="346">
        <v>39</v>
      </c>
      <c r="AY12" s="346">
        <v>89</v>
      </c>
      <c r="AZ12" s="346">
        <v>187</v>
      </c>
      <c r="BA12" s="374"/>
      <c r="BB12" s="348">
        <v>13.199176212908499</v>
      </c>
      <c r="BC12" s="348">
        <v>0.99923329860640397</v>
      </c>
      <c r="BD12" s="348">
        <v>2.7053349182280001E-2</v>
      </c>
      <c r="BE12" s="375">
        <v>-3.5006392861665701E-2</v>
      </c>
      <c r="BF12" s="374"/>
      <c r="BG12" s="372">
        <v>1.2613000000000001</v>
      </c>
      <c r="BH12" s="373"/>
      <c r="BI12" s="348">
        <v>100.008</v>
      </c>
      <c r="BJ12" s="348" t="s">
        <v>430</v>
      </c>
      <c r="BK12" s="348" t="s">
        <v>430</v>
      </c>
      <c r="BL12" s="348">
        <v>-8.0000000000000002E-3</v>
      </c>
      <c r="BM12" s="373"/>
      <c r="BN12" s="372" t="s">
        <v>4435</v>
      </c>
      <c r="BO12" s="372" t="s">
        <v>4436</v>
      </c>
      <c r="BP12" s="372" t="s">
        <v>4437</v>
      </c>
      <c r="BQ12" s="372" t="s">
        <v>4438</v>
      </c>
      <c r="BR12" s="372" t="s">
        <v>4439</v>
      </c>
      <c r="BS12" s="373"/>
      <c r="BT12" s="354" t="s">
        <v>4424</v>
      </c>
    </row>
    <row r="13" spans="1:72" s="428" customFormat="1" x14ac:dyDescent="0.25">
      <c r="A13" s="345" t="s">
        <v>4440</v>
      </c>
      <c r="B13" s="373"/>
      <c r="C13" s="719">
        <v>40354</v>
      </c>
      <c r="D13" s="373"/>
      <c r="E13" s="346">
        <v>8941.36</v>
      </c>
      <c r="F13" s="373"/>
      <c r="G13" s="347">
        <v>62.2104</v>
      </c>
      <c r="H13" s="374"/>
      <c r="I13" s="348">
        <v>1.304</v>
      </c>
      <c r="J13" s="348">
        <v>0.63800000000000001</v>
      </c>
      <c r="K13" s="348">
        <v>14.053599999999999</v>
      </c>
      <c r="L13" s="348">
        <v>6.2698999999999998</v>
      </c>
      <c r="M13" s="348">
        <v>1.714</v>
      </c>
      <c r="N13" s="350">
        <v>10.238300000000001</v>
      </c>
      <c r="O13" s="348">
        <v>5.0191999999999997</v>
      </c>
      <c r="P13" s="348">
        <v>21.9223</v>
      </c>
      <c r="Q13" s="348">
        <v>15.2925</v>
      </c>
      <c r="R13" s="348">
        <v>13.841799999999999</v>
      </c>
      <c r="S13" s="348">
        <v>17.2346</v>
      </c>
      <c r="T13" s="348">
        <v>2.1469999999999998</v>
      </c>
      <c r="U13" s="348">
        <v>4.3670999999999998</v>
      </c>
      <c r="V13" s="348">
        <v>2.7789000000000001</v>
      </c>
      <c r="W13" s="348">
        <v>17.2346</v>
      </c>
      <c r="X13" s="348">
        <v>12.224600000000001</v>
      </c>
      <c r="Y13" s="374"/>
      <c r="Z13" s="346">
        <v>72</v>
      </c>
      <c r="AA13" s="346">
        <v>65</v>
      </c>
      <c r="AB13" s="346">
        <v>25</v>
      </c>
      <c r="AC13" s="346">
        <v>45</v>
      </c>
      <c r="AD13" s="346">
        <v>28</v>
      </c>
      <c r="AE13" s="346">
        <v>49</v>
      </c>
      <c r="AF13" s="346">
        <v>46</v>
      </c>
      <c r="AG13" s="346">
        <v>23</v>
      </c>
      <c r="AH13" s="346">
        <v>10</v>
      </c>
      <c r="AI13" s="346">
        <v>1</v>
      </c>
      <c r="AJ13" s="346">
        <v>18</v>
      </c>
      <c r="AK13" s="346">
        <v>27</v>
      </c>
      <c r="AL13" s="346">
        <v>54</v>
      </c>
      <c r="AM13" s="346">
        <v>33</v>
      </c>
      <c r="AN13" s="346">
        <v>18</v>
      </c>
      <c r="AO13" s="373"/>
      <c r="AP13" s="348">
        <v>13.72</v>
      </c>
      <c r="AQ13" s="348">
        <v>15.72</v>
      </c>
      <c r="AR13" s="348">
        <v>14.09</v>
      </c>
      <c r="AS13" s="348">
        <v>11.36</v>
      </c>
      <c r="AT13" s="348">
        <v>10.43</v>
      </c>
      <c r="AU13" s="351"/>
      <c r="AV13" s="346">
        <v>1</v>
      </c>
      <c r="AW13" s="346">
        <v>4</v>
      </c>
      <c r="AX13" s="346">
        <v>10</v>
      </c>
      <c r="AY13" s="346">
        <v>19</v>
      </c>
      <c r="AZ13" s="346">
        <v>26</v>
      </c>
      <c r="BA13" s="374"/>
      <c r="BB13" s="348">
        <v>19.648832380831902</v>
      </c>
      <c r="BC13" s="348">
        <v>1.00046626019451</v>
      </c>
      <c r="BD13" s="348">
        <v>6.7182738540682199E-2</v>
      </c>
      <c r="BE13" s="375">
        <v>-7.0722326755856102E-2</v>
      </c>
      <c r="BF13" s="374"/>
      <c r="BG13" s="372">
        <v>0.55659999999999998</v>
      </c>
      <c r="BH13" s="373"/>
      <c r="BI13" s="348">
        <v>90.302000000000007</v>
      </c>
      <c r="BJ13" s="348">
        <v>8.8391599999999997</v>
      </c>
      <c r="BK13" s="348" t="s">
        <v>430</v>
      </c>
      <c r="BL13" s="348">
        <v>0.85884000000000005</v>
      </c>
      <c r="BM13" s="373"/>
      <c r="BN13" s="372" t="s">
        <v>4441</v>
      </c>
      <c r="BO13" s="372" t="s">
        <v>4442</v>
      </c>
      <c r="BP13" s="372" t="s">
        <v>4443</v>
      </c>
      <c r="BQ13" s="372" t="s">
        <v>4444</v>
      </c>
      <c r="BR13" s="372" t="s">
        <v>468</v>
      </c>
      <c r="BS13" s="373"/>
      <c r="BT13" s="354" t="s">
        <v>555</v>
      </c>
    </row>
    <row r="14" spans="1:72" s="428" customFormat="1" x14ac:dyDescent="0.25">
      <c r="A14" s="345" t="s">
        <v>4445</v>
      </c>
      <c r="B14" s="373"/>
      <c r="C14" s="719">
        <v>44265</v>
      </c>
      <c r="D14" s="373"/>
      <c r="E14" s="346">
        <v>8460.6200000000008</v>
      </c>
      <c r="F14" s="373"/>
      <c r="G14" s="347">
        <v>20.604700000000001</v>
      </c>
      <c r="H14" s="374"/>
      <c r="I14" s="348">
        <v>0.4995</v>
      </c>
      <c r="J14" s="348">
        <v>-1.1044</v>
      </c>
      <c r="K14" s="348">
        <v>9.2421000000000006</v>
      </c>
      <c r="L14" s="348">
        <v>0.62709999999999999</v>
      </c>
      <c r="M14" s="348">
        <v>-4.3620999999999999</v>
      </c>
      <c r="N14" s="350">
        <v>5.3887999999999998</v>
      </c>
      <c r="O14" s="348">
        <v>-2.6528</v>
      </c>
      <c r="P14" s="348">
        <v>16.926300000000001</v>
      </c>
      <c r="Q14" s="348">
        <v>13.5581</v>
      </c>
      <c r="R14" s="348" t="s">
        <v>430</v>
      </c>
      <c r="S14" s="348">
        <v>12.7517</v>
      </c>
      <c r="T14" s="348">
        <v>-2.0754000000000001</v>
      </c>
      <c r="U14" s="348">
        <v>1.8435999999999999</v>
      </c>
      <c r="V14" s="348">
        <v>-4.7092999999999998</v>
      </c>
      <c r="W14" s="348">
        <v>12.7517</v>
      </c>
      <c r="X14" s="348">
        <v>15.120200000000001</v>
      </c>
      <c r="Y14" s="374"/>
      <c r="Z14" s="346">
        <v>211</v>
      </c>
      <c r="AA14" s="346">
        <v>190</v>
      </c>
      <c r="AB14" s="346">
        <v>114</v>
      </c>
      <c r="AC14" s="346">
        <v>119</v>
      </c>
      <c r="AD14" s="346">
        <v>122</v>
      </c>
      <c r="AE14" s="346">
        <v>100</v>
      </c>
      <c r="AF14" s="346">
        <v>114</v>
      </c>
      <c r="AG14" s="346">
        <v>45</v>
      </c>
      <c r="AH14" s="346">
        <v>17</v>
      </c>
      <c r="AI14" s="346" t="s">
        <v>430</v>
      </c>
      <c r="AJ14" s="346">
        <v>99</v>
      </c>
      <c r="AK14" s="346">
        <v>104</v>
      </c>
      <c r="AL14" s="346">
        <v>106</v>
      </c>
      <c r="AM14" s="346">
        <v>126</v>
      </c>
      <c r="AN14" s="346">
        <v>99</v>
      </c>
      <c r="AO14" s="373"/>
      <c r="AP14" s="348" t="s">
        <v>430</v>
      </c>
      <c r="AQ14" s="348" t="s">
        <v>430</v>
      </c>
      <c r="AR14" s="348">
        <v>10.19</v>
      </c>
      <c r="AS14" s="348">
        <v>3.52</v>
      </c>
      <c r="AT14" s="348">
        <v>-0.95</v>
      </c>
      <c r="AU14" s="351"/>
      <c r="AV14" s="346" t="s">
        <v>430</v>
      </c>
      <c r="AW14" s="346" t="s">
        <v>430</v>
      </c>
      <c r="AX14" s="346">
        <v>20</v>
      </c>
      <c r="AY14" s="346">
        <v>79</v>
      </c>
      <c r="AZ14" s="346">
        <v>106</v>
      </c>
      <c r="BA14" s="374"/>
      <c r="BB14" s="348">
        <v>19.588565630620401</v>
      </c>
      <c r="BC14" s="348">
        <v>0.99637288660878798</v>
      </c>
      <c r="BD14" s="348">
        <v>5.3376936162569603E-2</v>
      </c>
      <c r="BE14" s="375">
        <v>-5.9781996391519397E-2</v>
      </c>
      <c r="BF14" s="374"/>
      <c r="BG14" s="372">
        <v>0.24</v>
      </c>
      <c r="BH14" s="373"/>
      <c r="BI14" s="348">
        <v>67.344700000000003</v>
      </c>
      <c r="BJ14" s="348">
        <v>32.639800000000001</v>
      </c>
      <c r="BK14" s="348" t="s">
        <v>430</v>
      </c>
      <c r="BL14" s="348">
        <v>1.55E-2</v>
      </c>
      <c r="BM14" s="373"/>
      <c r="BN14" s="372" t="s">
        <v>4446</v>
      </c>
      <c r="BO14" s="372" t="s">
        <v>4447</v>
      </c>
      <c r="BP14" s="372" t="s">
        <v>2832</v>
      </c>
      <c r="BQ14" s="372" t="s">
        <v>4448</v>
      </c>
      <c r="BR14" s="372" t="s">
        <v>4449</v>
      </c>
      <c r="BS14" s="373"/>
      <c r="BT14" s="354" t="s">
        <v>555</v>
      </c>
    </row>
    <row r="15" spans="1:72" s="428" customFormat="1" x14ac:dyDescent="0.25">
      <c r="A15" s="345" t="s">
        <v>4450</v>
      </c>
      <c r="B15" s="373"/>
      <c r="C15" s="719">
        <v>43279</v>
      </c>
      <c r="D15" s="373"/>
      <c r="E15" s="346">
        <v>6555.8</v>
      </c>
      <c r="F15" s="373"/>
      <c r="G15" s="347">
        <v>25.2166</v>
      </c>
      <c r="H15" s="374"/>
      <c r="I15" s="348">
        <v>1.3031999999999999</v>
      </c>
      <c r="J15" s="348">
        <v>0.63859999999999995</v>
      </c>
      <c r="K15" s="348">
        <v>14.077</v>
      </c>
      <c r="L15" s="348">
        <v>6.2866</v>
      </c>
      <c r="M15" s="348">
        <v>1.7110000000000001</v>
      </c>
      <c r="N15" s="350">
        <v>10.2796</v>
      </c>
      <c r="O15" s="348">
        <v>5.1578999999999997</v>
      </c>
      <c r="P15" s="348">
        <v>21.981200000000001</v>
      </c>
      <c r="Q15" s="348">
        <v>15.324299999999999</v>
      </c>
      <c r="R15" s="348" t="s">
        <v>430</v>
      </c>
      <c r="S15" s="348">
        <v>17.254899999999999</v>
      </c>
      <c r="T15" s="348">
        <v>2.1530999999999998</v>
      </c>
      <c r="U15" s="348">
        <v>4.3651</v>
      </c>
      <c r="V15" s="348">
        <v>2.8203999999999998</v>
      </c>
      <c r="W15" s="348">
        <v>17.254899999999999</v>
      </c>
      <c r="X15" s="348">
        <v>12.5289</v>
      </c>
      <c r="Y15" s="374"/>
      <c r="Z15" s="346">
        <v>73</v>
      </c>
      <c r="AA15" s="346">
        <v>64</v>
      </c>
      <c r="AB15" s="346">
        <v>19</v>
      </c>
      <c r="AC15" s="346">
        <v>41</v>
      </c>
      <c r="AD15" s="346">
        <v>29</v>
      </c>
      <c r="AE15" s="346">
        <v>45</v>
      </c>
      <c r="AF15" s="346">
        <v>43</v>
      </c>
      <c r="AG15" s="346">
        <v>20</v>
      </c>
      <c r="AH15" s="346">
        <v>9</v>
      </c>
      <c r="AI15" s="346" t="s">
        <v>430</v>
      </c>
      <c r="AJ15" s="346">
        <v>16</v>
      </c>
      <c r="AK15" s="346">
        <v>25</v>
      </c>
      <c r="AL15" s="346">
        <v>55</v>
      </c>
      <c r="AM15" s="346">
        <v>30</v>
      </c>
      <c r="AN15" s="346">
        <v>16</v>
      </c>
      <c r="AO15" s="373"/>
      <c r="AP15" s="348" t="s">
        <v>430</v>
      </c>
      <c r="AQ15" s="348">
        <v>15.8</v>
      </c>
      <c r="AR15" s="348">
        <v>14.14</v>
      </c>
      <c r="AS15" s="348">
        <v>11.47</v>
      </c>
      <c r="AT15" s="348">
        <v>10.47</v>
      </c>
      <c r="AU15" s="351"/>
      <c r="AV15" s="346" t="s">
        <v>430</v>
      </c>
      <c r="AW15" s="346">
        <v>3</v>
      </c>
      <c r="AX15" s="346">
        <v>8</v>
      </c>
      <c r="AY15" s="346">
        <v>17</v>
      </c>
      <c r="AZ15" s="346">
        <v>22</v>
      </c>
      <c r="BA15" s="374"/>
      <c r="BB15" s="348">
        <v>19.601803773299</v>
      </c>
      <c r="BC15" s="348">
        <v>0.99808526987880497</v>
      </c>
      <c r="BD15" s="348">
        <v>6.74589210397286E-2</v>
      </c>
      <c r="BE15" s="375">
        <v>-6.5158260632548898E-2</v>
      </c>
      <c r="BF15" s="374"/>
      <c r="BG15" s="372">
        <v>0.15279999999999999</v>
      </c>
      <c r="BH15" s="373"/>
      <c r="BI15" s="348">
        <v>90.963899999999995</v>
      </c>
      <c r="BJ15" s="348">
        <v>8.9081399999999995</v>
      </c>
      <c r="BK15" s="348" t="s">
        <v>430</v>
      </c>
      <c r="BL15" s="348">
        <v>0.12795999999999999</v>
      </c>
      <c r="BM15" s="373"/>
      <c r="BN15" s="372" t="s">
        <v>4451</v>
      </c>
      <c r="BO15" s="372" t="s">
        <v>4452</v>
      </c>
      <c r="BP15" s="372" t="s">
        <v>4453</v>
      </c>
      <c r="BQ15" s="372" t="s">
        <v>4454</v>
      </c>
      <c r="BR15" s="372" t="s">
        <v>4455</v>
      </c>
      <c r="BS15" s="373"/>
      <c r="BT15" s="354" t="s">
        <v>555</v>
      </c>
    </row>
    <row r="16" spans="1:72" s="428" customFormat="1" x14ac:dyDescent="0.25">
      <c r="A16" s="345" t="s">
        <v>4456</v>
      </c>
      <c r="B16" s="373"/>
      <c r="C16" s="719">
        <v>43950</v>
      </c>
      <c r="D16" s="373"/>
      <c r="E16" s="346">
        <v>4310.66</v>
      </c>
      <c r="F16" s="373"/>
      <c r="G16" s="347">
        <v>30.076499999999999</v>
      </c>
      <c r="H16" s="374"/>
      <c r="I16" s="348" t="s">
        <v>430</v>
      </c>
      <c r="J16" s="348">
        <v>2.0525000000000002</v>
      </c>
      <c r="K16" s="348">
        <v>11.8081</v>
      </c>
      <c r="L16" s="348">
        <v>5.5389999999999997</v>
      </c>
      <c r="M16" s="348">
        <v>11.183199999999999</v>
      </c>
      <c r="N16" s="350">
        <v>42.753399999999999</v>
      </c>
      <c r="O16" s="348">
        <v>25.683299999999999</v>
      </c>
      <c r="P16" s="348">
        <v>26.491499999999998</v>
      </c>
      <c r="Q16" s="348">
        <v>16.462599999999998</v>
      </c>
      <c r="R16" s="348" t="s">
        <v>430</v>
      </c>
      <c r="S16" s="348">
        <v>10.060700000000001</v>
      </c>
      <c r="T16" s="348">
        <v>9.6961999999999993</v>
      </c>
      <c r="U16" s="348">
        <v>13.485900000000001</v>
      </c>
      <c r="V16" s="348">
        <v>26.628799999999998</v>
      </c>
      <c r="W16" s="348">
        <v>10.060700000000001</v>
      </c>
      <c r="X16" s="348">
        <v>20.184999999999999</v>
      </c>
      <c r="Y16" s="374"/>
      <c r="Z16" s="346" t="s">
        <v>430</v>
      </c>
      <c r="AA16" s="346">
        <v>11</v>
      </c>
      <c r="AB16" s="346">
        <v>51</v>
      </c>
      <c r="AC16" s="346">
        <v>61</v>
      </c>
      <c r="AD16" s="346">
        <v>6</v>
      </c>
      <c r="AE16" s="346">
        <v>2</v>
      </c>
      <c r="AF16" s="346">
        <v>2</v>
      </c>
      <c r="AG16" s="346">
        <v>3</v>
      </c>
      <c r="AH16" s="346">
        <v>6</v>
      </c>
      <c r="AI16" s="346" t="s">
        <v>430</v>
      </c>
      <c r="AJ16" s="346">
        <v>166</v>
      </c>
      <c r="AK16" s="346">
        <v>6</v>
      </c>
      <c r="AL16" s="346">
        <v>11</v>
      </c>
      <c r="AM16" s="346">
        <v>2</v>
      </c>
      <c r="AN16" s="346">
        <v>166</v>
      </c>
      <c r="AO16" s="373"/>
      <c r="AP16" s="348" t="s">
        <v>430</v>
      </c>
      <c r="AQ16" s="348" t="s">
        <v>430</v>
      </c>
      <c r="AR16" s="348">
        <v>21.69</v>
      </c>
      <c r="AS16" s="348">
        <v>26.21</v>
      </c>
      <c r="AT16" s="348">
        <v>33.53</v>
      </c>
      <c r="AU16" s="351"/>
      <c r="AV16" s="346" t="s">
        <v>430</v>
      </c>
      <c r="AW16" s="346" t="s">
        <v>430</v>
      </c>
      <c r="AX16" s="346">
        <v>1</v>
      </c>
      <c r="AY16" s="346">
        <v>2</v>
      </c>
      <c r="AZ16" s="346">
        <v>4</v>
      </c>
      <c r="BA16" s="374"/>
      <c r="BB16" s="348">
        <v>12.802150758639399</v>
      </c>
      <c r="BC16" s="348">
        <v>0</v>
      </c>
      <c r="BD16" s="348">
        <v>0.113182972963735</v>
      </c>
      <c r="BE16" s="375" t="s">
        <v>430</v>
      </c>
      <c r="BF16" s="374"/>
      <c r="BG16" s="372" t="s">
        <v>430</v>
      </c>
      <c r="BH16" s="373"/>
      <c r="BI16" s="348" t="s">
        <v>430</v>
      </c>
      <c r="BJ16" s="348">
        <v>0.440604</v>
      </c>
      <c r="BK16" s="348">
        <v>5.0819999999999997E-2</v>
      </c>
      <c r="BL16" s="348">
        <v>99.508576000000005</v>
      </c>
      <c r="BM16" s="373"/>
      <c r="BN16" s="372" t="s">
        <v>4457</v>
      </c>
      <c r="BO16" s="372" t="s">
        <v>4458</v>
      </c>
      <c r="BP16" s="372" t="s">
        <v>4459</v>
      </c>
      <c r="BQ16" s="372" t="s">
        <v>4460</v>
      </c>
      <c r="BR16" s="372" t="s">
        <v>4461</v>
      </c>
      <c r="BS16" s="373"/>
      <c r="BT16" s="354" t="s">
        <v>1001</v>
      </c>
    </row>
    <row r="17" spans="1:72" s="428" customFormat="1" x14ac:dyDescent="0.25">
      <c r="A17" s="345" t="s">
        <v>4462</v>
      </c>
      <c r="B17" s="373"/>
      <c r="C17" s="719">
        <v>45476</v>
      </c>
      <c r="D17" s="373"/>
      <c r="E17" s="346">
        <v>4612.83</v>
      </c>
      <c r="F17" s="373"/>
      <c r="G17" s="347">
        <v>11.527100000000001</v>
      </c>
      <c r="H17" s="374"/>
      <c r="I17" s="348">
        <v>0.65400000000000003</v>
      </c>
      <c r="J17" s="348">
        <v>1.6087</v>
      </c>
      <c r="K17" s="348">
        <v>19.8306</v>
      </c>
      <c r="L17" s="348">
        <v>16.590800000000002</v>
      </c>
      <c r="M17" s="348">
        <v>9.2988999999999997</v>
      </c>
      <c r="N17" s="350">
        <v>32.999400000000001</v>
      </c>
      <c r="O17" s="348" t="s">
        <v>430</v>
      </c>
      <c r="P17" s="348" t="s">
        <v>430</v>
      </c>
      <c r="Q17" s="348" t="s">
        <v>430</v>
      </c>
      <c r="R17" s="348" t="s">
        <v>430</v>
      </c>
      <c r="S17" s="348">
        <v>23.3201</v>
      </c>
      <c r="T17" s="348">
        <v>14.8369</v>
      </c>
      <c r="U17" s="348">
        <v>13.0618</v>
      </c>
      <c r="V17" s="348">
        <v>-2.69E-2</v>
      </c>
      <c r="W17" s="348">
        <v>23.3201</v>
      </c>
      <c r="X17" s="348">
        <v>8.1380999999999997</v>
      </c>
      <c r="Y17" s="374"/>
      <c r="Z17" s="346">
        <v>196</v>
      </c>
      <c r="AA17" s="346">
        <v>28</v>
      </c>
      <c r="AB17" s="346">
        <v>1</v>
      </c>
      <c r="AC17" s="346">
        <v>1</v>
      </c>
      <c r="AD17" s="346">
        <v>11</v>
      </c>
      <c r="AE17" s="346">
        <v>6</v>
      </c>
      <c r="AF17" s="346" t="s">
        <v>430</v>
      </c>
      <c r="AG17" s="346" t="s">
        <v>430</v>
      </c>
      <c r="AH17" s="346" t="s">
        <v>430</v>
      </c>
      <c r="AI17" s="346" t="s">
        <v>430</v>
      </c>
      <c r="AJ17" s="346">
        <v>1</v>
      </c>
      <c r="AK17" s="346">
        <v>1</v>
      </c>
      <c r="AL17" s="346">
        <v>13</v>
      </c>
      <c r="AM17" s="346">
        <v>73</v>
      </c>
      <c r="AN17" s="346">
        <v>1</v>
      </c>
      <c r="AO17" s="373"/>
      <c r="AP17" s="348" t="s">
        <v>430</v>
      </c>
      <c r="AQ17" s="348" t="s">
        <v>430</v>
      </c>
      <c r="AR17" s="348" t="s">
        <v>430</v>
      </c>
      <c r="AS17" s="348" t="s">
        <v>430</v>
      </c>
      <c r="AT17" s="348">
        <v>25.01</v>
      </c>
      <c r="AU17" s="351"/>
      <c r="AV17" s="346" t="s">
        <v>430</v>
      </c>
      <c r="AW17" s="346" t="s">
        <v>430</v>
      </c>
      <c r="AX17" s="346" t="s">
        <v>430</v>
      </c>
      <c r="AY17" s="346" t="s">
        <v>430</v>
      </c>
      <c r="AZ17" s="346">
        <v>11</v>
      </c>
      <c r="BA17" s="374"/>
      <c r="BB17" s="348">
        <v>38.649254734143298</v>
      </c>
      <c r="BC17" s="348">
        <v>0.99961107876724198</v>
      </c>
      <c r="BD17" s="348">
        <v>1.9409403131273099E-2</v>
      </c>
      <c r="BE17" s="375">
        <v>-9.9975834512813305E-2</v>
      </c>
      <c r="BF17" s="374"/>
      <c r="BG17" s="372">
        <v>0.14130000000000001</v>
      </c>
      <c r="BH17" s="373"/>
      <c r="BI17" s="348">
        <v>56.773099999999999</v>
      </c>
      <c r="BJ17" s="348">
        <v>23.733799999999999</v>
      </c>
      <c r="BK17" s="348">
        <v>19.630600000000001</v>
      </c>
      <c r="BL17" s="348">
        <v>-0.13750000000000001</v>
      </c>
      <c r="BM17" s="373"/>
      <c r="BN17" s="372" t="s">
        <v>4463</v>
      </c>
      <c r="BO17" s="372" t="s">
        <v>4464</v>
      </c>
      <c r="BP17" s="372" t="s">
        <v>4465</v>
      </c>
      <c r="BQ17" s="372" t="s">
        <v>4466</v>
      </c>
      <c r="BR17" s="372" t="s">
        <v>4467</v>
      </c>
      <c r="BS17" s="373"/>
      <c r="BT17" s="354" t="s">
        <v>548</v>
      </c>
    </row>
    <row r="18" spans="1:72" s="428" customFormat="1" x14ac:dyDescent="0.25">
      <c r="A18" s="345" t="s">
        <v>4468</v>
      </c>
      <c r="B18" s="373"/>
      <c r="C18" s="719">
        <v>44392</v>
      </c>
      <c r="D18" s="373"/>
      <c r="E18" s="346">
        <v>3894.98</v>
      </c>
      <c r="F18" s="373"/>
      <c r="G18" s="347">
        <v>15.646000000000001</v>
      </c>
      <c r="H18" s="374"/>
      <c r="I18" s="348">
        <v>0.81189999999999996</v>
      </c>
      <c r="J18" s="348">
        <v>-1.0992</v>
      </c>
      <c r="K18" s="348">
        <v>5.5693000000000001</v>
      </c>
      <c r="L18" s="348">
        <v>-4.2976000000000001</v>
      </c>
      <c r="M18" s="348">
        <v>-7.1833999999999998</v>
      </c>
      <c r="N18" s="350">
        <v>1.0353000000000001</v>
      </c>
      <c r="O18" s="348">
        <v>4.5014000000000003</v>
      </c>
      <c r="P18" s="348">
        <v>11.2316</v>
      </c>
      <c r="Q18" s="348" t="s">
        <v>430</v>
      </c>
      <c r="R18" s="348" t="s">
        <v>430</v>
      </c>
      <c r="S18" s="348">
        <v>7.8811</v>
      </c>
      <c r="T18" s="348">
        <v>-7.7606999999999999</v>
      </c>
      <c r="U18" s="348">
        <v>-2.0005999999999999</v>
      </c>
      <c r="V18" s="348">
        <v>-5.2137000000000002</v>
      </c>
      <c r="W18" s="348">
        <v>7.8811</v>
      </c>
      <c r="X18" s="348">
        <v>9.8035999999999994</v>
      </c>
      <c r="Y18" s="374"/>
      <c r="Z18" s="346">
        <v>165</v>
      </c>
      <c r="AA18" s="346">
        <v>181</v>
      </c>
      <c r="AB18" s="346">
        <v>191</v>
      </c>
      <c r="AC18" s="346">
        <v>183</v>
      </c>
      <c r="AD18" s="346">
        <v>176</v>
      </c>
      <c r="AE18" s="346">
        <v>144</v>
      </c>
      <c r="AF18" s="346">
        <v>59</v>
      </c>
      <c r="AG18" s="346">
        <v>67</v>
      </c>
      <c r="AH18" s="346" t="s">
        <v>430</v>
      </c>
      <c r="AI18" s="346" t="s">
        <v>430</v>
      </c>
      <c r="AJ18" s="346">
        <v>190</v>
      </c>
      <c r="AK18" s="346">
        <v>188</v>
      </c>
      <c r="AL18" s="346">
        <v>170</v>
      </c>
      <c r="AM18" s="346">
        <v>138</v>
      </c>
      <c r="AN18" s="346">
        <v>190</v>
      </c>
      <c r="AO18" s="373"/>
      <c r="AP18" s="348" t="s">
        <v>430</v>
      </c>
      <c r="AQ18" s="348" t="s">
        <v>430</v>
      </c>
      <c r="AR18" s="348" t="s">
        <v>430</v>
      </c>
      <c r="AS18" s="348">
        <v>4.1500000000000004</v>
      </c>
      <c r="AT18" s="348">
        <v>-7.06</v>
      </c>
      <c r="AU18" s="351"/>
      <c r="AV18" s="346" t="s">
        <v>430</v>
      </c>
      <c r="AW18" s="346" t="s">
        <v>430</v>
      </c>
      <c r="AX18" s="346" t="s">
        <v>430</v>
      </c>
      <c r="AY18" s="346">
        <v>63</v>
      </c>
      <c r="AZ18" s="346">
        <v>158</v>
      </c>
      <c r="BA18" s="374"/>
      <c r="BB18" s="348">
        <v>13.3740434143016</v>
      </c>
      <c r="BC18" s="348">
        <v>0.99843461673012301</v>
      </c>
      <c r="BD18" s="348">
        <v>3.8194777441398597E-2</v>
      </c>
      <c r="BE18" s="375">
        <v>-3.1748159253129099E-2</v>
      </c>
      <c r="BF18" s="374"/>
      <c r="BG18" s="372">
        <v>6.8000000000000005E-2</v>
      </c>
      <c r="BH18" s="373"/>
      <c r="BI18" s="348">
        <v>99.989599999999996</v>
      </c>
      <c r="BJ18" s="348" t="s">
        <v>430</v>
      </c>
      <c r="BK18" s="348" t="s">
        <v>430</v>
      </c>
      <c r="BL18" s="348">
        <v>1.04E-2</v>
      </c>
      <c r="BM18" s="373"/>
      <c r="BN18" s="372" t="s">
        <v>4469</v>
      </c>
      <c r="BO18" s="372" t="s">
        <v>4284</v>
      </c>
      <c r="BP18" s="372" t="s">
        <v>4285</v>
      </c>
      <c r="BQ18" s="372" t="s">
        <v>3755</v>
      </c>
      <c r="BR18" s="372" t="s">
        <v>4422</v>
      </c>
      <c r="BS18" s="373"/>
      <c r="BT18" s="354" t="s">
        <v>555</v>
      </c>
    </row>
    <row r="19" spans="1:72" s="428" customFormat="1" x14ac:dyDescent="0.25">
      <c r="A19" s="345" t="s">
        <v>4470</v>
      </c>
      <c r="B19" s="373"/>
      <c r="C19" s="719">
        <v>40449</v>
      </c>
      <c r="D19" s="373"/>
      <c r="E19" s="346">
        <v>3636.73</v>
      </c>
      <c r="F19" s="373"/>
      <c r="G19" s="347">
        <v>40.9131</v>
      </c>
      <c r="H19" s="374"/>
      <c r="I19" s="348">
        <v>0.81140000000000001</v>
      </c>
      <c r="J19" s="348">
        <v>-1.1020000000000001</v>
      </c>
      <c r="K19" s="348">
        <v>5.5603999999999996</v>
      </c>
      <c r="L19" s="348">
        <v>-4.3263999999999996</v>
      </c>
      <c r="M19" s="348">
        <v>-7.2427000000000001</v>
      </c>
      <c r="N19" s="350">
        <v>0.89970000000000006</v>
      </c>
      <c r="O19" s="348">
        <v>4.3455000000000004</v>
      </c>
      <c r="P19" s="348">
        <v>11.0406</v>
      </c>
      <c r="Q19" s="348">
        <v>10.9223</v>
      </c>
      <c r="R19" s="348">
        <v>11.8797</v>
      </c>
      <c r="S19" s="348">
        <v>7.8632999999999997</v>
      </c>
      <c r="T19" s="348">
        <v>-7.7929000000000004</v>
      </c>
      <c r="U19" s="348">
        <v>-2.0728</v>
      </c>
      <c r="V19" s="348">
        <v>-5.3156999999999996</v>
      </c>
      <c r="W19" s="348">
        <v>7.8632999999999997</v>
      </c>
      <c r="X19" s="348">
        <v>9.4585000000000008</v>
      </c>
      <c r="Y19" s="374"/>
      <c r="Z19" s="346">
        <v>167</v>
      </c>
      <c r="AA19" s="346">
        <v>185</v>
      </c>
      <c r="AB19" s="346">
        <v>194</v>
      </c>
      <c r="AC19" s="346">
        <v>188</v>
      </c>
      <c r="AD19" s="346">
        <v>182</v>
      </c>
      <c r="AE19" s="346">
        <v>150</v>
      </c>
      <c r="AF19" s="346">
        <v>68</v>
      </c>
      <c r="AG19" s="346">
        <v>75</v>
      </c>
      <c r="AH19" s="346">
        <v>34</v>
      </c>
      <c r="AI19" s="346">
        <v>15</v>
      </c>
      <c r="AJ19" s="346">
        <v>194</v>
      </c>
      <c r="AK19" s="346">
        <v>195</v>
      </c>
      <c r="AL19" s="346">
        <v>177</v>
      </c>
      <c r="AM19" s="346">
        <v>147</v>
      </c>
      <c r="AN19" s="346">
        <v>194</v>
      </c>
      <c r="AO19" s="373"/>
      <c r="AP19" s="348">
        <v>11.23</v>
      </c>
      <c r="AQ19" s="348">
        <v>10.96</v>
      </c>
      <c r="AR19" s="348">
        <v>7.89</v>
      </c>
      <c r="AS19" s="348">
        <v>3.99</v>
      </c>
      <c r="AT19" s="348">
        <v>-7.18</v>
      </c>
      <c r="AU19" s="351"/>
      <c r="AV19" s="346">
        <v>12</v>
      </c>
      <c r="AW19" s="346">
        <v>16</v>
      </c>
      <c r="AX19" s="346">
        <v>31</v>
      </c>
      <c r="AY19" s="346">
        <v>70</v>
      </c>
      <c r="AZ19" s="346">
        <v>166</v>
      </c>
      <c r="BA19" s="374"/>
      <c r="BB19" s="348">
        <v>13.3555241546653</v>
      </c>
      <c r="BC19" s="348">
        <v>0.99705082064298101</v>
      </c>
      <c r="BD19" s="348">
        <v>3.7110849559147098E-2</v>
      </c>
      <c r="BE19" s="375">
        <v>-4.6179944356777997E-2</v>
      </c>
      <c r="BF19" s="374"/>
      <c r="BG19" s="372">
        <v>0.32850000000000001</v>
      </c>
      <c r="BH19" s="373"/>
      <c r="BI19" s="348">
        <v>99.807199999999995</v>
      </c>
      <c r="BJ19" s="348" t="s">
        <v>430</v>
      </c>
      <c r="BK19" s="348" t="s">
        <v>430</v>
      </c>
      <c r="BL19" s="348">
        <v>0.1928</v>
      </c>
      <c r="BM19" s="373"/>
      <c r="BN19" s="372" t="s">
        <v>4471</v>
      </c>
      <c r="BO19" s="372" t="s">
        <v>2175</v>
      </c>
      <c r="BP19" s="372" t="s">
        <v>4472</v>
      </c>
      <c r="BQ19" s="372" t="s">
        <v>4421</v>
      </c>
      <c r="BR19" s="372" t="s">
        <v>4473</v>
      </c>
      <c r="BS19" s="373"/>
      <c r="BT19" s="354" t="s">
        <v>555</v>
      </c>
    </row>
    <row r="20" spans="1:72" s="428" customFormat="1" x14ac:dyDescent="0.25">
      <c r="A20" s="345" t="s">
        <v>4474</v>
      </c>
      <c r="B20" s="373"/>
      <c r="C20" s="719">
        <v>43714</v>
      </c>
      <c r="D20" s="373"/>
      <c r="E20" s="346">
        <v>3373.09</v>
      </c>
      <c r="F20" s="373"/>
      <c r="G20" s="347">
        <v>38.298999999999999</v>
      </c>
      <c r="H20" s="374"/>
      <c r="I20" s="348">
        <v>1.4710000000000001</v>
      </c>
      <c r="J20" s="348">
        <v>0.77810000000000001</v>
      </c>
      <c r="K20" s="348">
        <v>11.1866</v>
      </c>
      <c r="L20" s="348">
        <v>5.0308999999999999</v>
      </c>
      <c r="M20" s="348">
        <v>0.42609999999999998</v>
      </c>
      <c r="N20" s="350">
        <v>12.274800000000001</v>
      </c>
      <c r="O20" s="348">
        <v>8.3440999999999992</v>
      </c>
      <c r="P20" s="348">
        <v>22.9876</v>
      </c>
      <c r="Q20" s="348">
        <v>19.146899999999999</v>
      </c>
      <c r="R20" s="348" t="s">
        <v>430</v>
      </c>
      <c r="S20" s="348">
        <v>14.169600000000001</v>
      </c>
      <c r="T20" s="348">
        <v>-0.46550000000000002</v>
      </c>
      <c r="U20" s="348">
        <v>5.2606999999999999</v>
      </c>
      <c r="V20" s="348">
        <v>0.6774</v>
      </c>
      <c r="W20" s="348">
        <v>14.169600000000001</v>
      </c>
      <c r="X20" s="348">
        <v>22.3992</v>
      </c>
      <c r="Y20" s="374"/>
      <c r="Z20" s="346">
        <v>56</v>
      </c>
      <c r="AA20" s="346">
        <v>52</v>
      </c>
      <c r="AB20" s="346">
        <v>67</v>
      </c>
      <c r="AC20" s="346">
        <v>69</v>
      </c>
      <c r="AD20" s="346">
        <v>49</v>
      </c>
      <c r="AE20" s="346">
        <v>27</v>
      </c>
      <c r="AF20" s="346">
        <v>16</v>
      </c>
      <c r="AG20" s="346">
        <v>12</v>
      </c>
      <c r="AH20" s="346">
        <v>3</v>
      </c>
      <c r="AI20" s="346" t="s">
        <v>430</v>
      </c>
      <c r="AJ20" s="346">
        <v>65</v>
      </c>
      <c r="AK20" s="346">
        <v>82</v>
      </c>
      <c r="AL20" s="346">
        <v>30</v>
      </c>
      <c r="AM20" s="346">
        <v>57</v>
      </c>
      <c r="AN20" s="346">
        <v>65</v>
      </c>
      <c r="AO20" s="373"/>
      <c r="AP20" s="348" t="s">
        <v>430</v>
      </c>
      <c r="AQ20" s="348" t="s">
        <v>430</v>
      </c>
      <c r="AR20" s="348">
        <v>16.8</v>
      </c>
      <c r="AS20" s="348">
        <v>11.65</v>
      </c>
      <c r="AT20" s="348">
        <v>7.23</v>
      </c>
      <c r="AU20" s="351"/>
      <c r="AV20" s="346" t="s">
        <v>430</v>
      </c>
      <c r="AW20" s="346" t="s">
        <v>430</v>
      </c>
      <c r="AX20" s="346">
        <v>4</v>
      </c>
      <c r="AY20" s="346">
        <v>11</v>
      </c>
      <c r="AZ20" s="346">
        <v>45</v>
      </c>
      <c r="BA20" s="374"/>
      <c r="BB20" s="348">
        <v>17.007367837905601</v>
      </c>
      <c r="BC20" s="348">
        <v>0.99887749883913302</v>
      </c>
      <c r="BD20" s="348">
        <v>8.2489304679612199E-2</v>
      </c>
      <c r="BE20" s="375">
        <v>-7.8566044066874702E-2</v>
      </c>
      <c r="BF20" s="374"/>
      <c r="BG20" s="372">
        <v>0.4743</v>
      </c>
      <c r="BH20" s="373"/>
      <c r="BI20" s="348">
        <v>4.04697</v>
      </c>
      <c r="BJ20" s="348">
        <v>92.260300000000001</v>
      </c>
      <c r="BK20" s="348">
        <v>3.6411699999999998</v>
      </c>
      <c r="BL20" s="348">
        <v>5.1560000000000002E-2</v>
      </c>
      <c r="BM20" s="373"/>
      <c r="BN20" s="372" t="s">
        <v>4475</v>
      </c>
      <c r="BO20" s="372" t="s">
        <v>4476</v>
      </c>
      <c r="BP20" s="372" t="s">
        <v>4477</v>
      </c>
      <c r="BQ20" s="372" t="s">
        <v>4478</v>
      </c>
      <c r="BR20" s="372" t="s">
        <v>4479</v>
      </c>
      <c r="BS20" s="373"/>
      <c r="BT20" s="354" t="s">
        <v>548</v>
      </c>
    </row>
    <row r="21" spans="1:72" s="428" customFormat="1" x14ac:dyDescent="0.25">
      <c r="A21" s="345" t="s">
        <v>4480</v>
      </c>
      <c r="B21" s="373"/>
      <c r="C21" s="719">
        <v>44487</v>
      </c>
      <c r="D21" s="373"/>
      <c r="E21" s="346">
        <v>3202.48</v>
      </c>
      <c r="F21" s="373"/>
      <c r="G21" s="347">
        <v>21.9346</v>
      </c>
      <c r="H21" s="374"/>
      <c r="I21" s="348" t="s">
        <v>430</v>
      </c>
      <c r="J21" s="348">
        <v>4.0225</v>
      </c>
      <c r="K21" s="348">
        <v>17.543099999999999</v>
      </c>
      <c r="L21" s="348">
        <v>7.9698000000000002</v>
      </c>
      <c r="M21" s="348">
        <v>12.943300000000001</v>
      </c>
      <c r="N21" s="350">
        <v>53.9968</v>
      </c>
      <c r="O21" s="348">
        <v>31.608000000000001</v>
      </c>
      <c r="P21" s="348">
        <v>33.4024</v>
      </c>
      <c r="Q21" s="348" t="s">
        <v>430</v>
      </c>
      <c r="R21" s="348" t="s">
        <v>430</v>
      </c>
      <c r="S21" s="348">
        <v>14.48</v>
      </c>
      <c r="T21" s="348">
        <v>13.2477</v>
      </c>
      <c r="U21" s="348">
        <v>17.117000000000001</v>
      </c>
      <c r="V21" s="348">
        <v>31.935099999999998</v>
      </c>
      <c r="W21" s="348">
        <v>14.48</v>
      </c>
      <c r="X21" s="348">
        <v>18.9893</v>
      </c>
      <c r="Y21" s="374"/>
      <c r="Z21" s="346" t="s">
        <v>430</v>
      </c>
      <c r="AA21" s="346">
        <v>1</v>
      </c>
      <c r="AB21" s="346">
        <v>9</v>
      </c>
      <c r="AC21" s="346">
        <v>25</v>
      </c>
      <c r="AD21" s="346">
        <v>2</v>
      </c>
      <c r="AE21" s="346">
        <v>1</v>
      </c>
      <c r="AF21" s="346">
        <v>1</v>
      </c>
      <c r="AG21" s="346">
        <v>1</v>
      </c>
      <c r="AH21" s="346" t="s">
        <v>430</v>
      </c>
      <c r="AI21" s="346" t="s">
        <v>430</v>
      </c>
      <c r="AJ21" s="346">
        <v>55</v>
      </c>
      <c r="AK21" s="346">
        <v>3</v>
      </c>
      <c r="AL21" s="346">
        <v>5</v>
      </c>
      <c r="AM21" s="346">
        <v>1</v>
      </c>
      <c r="AN21" s="346">
        <v>55</v>
      </c>
      <c r="AO21" s="373"/>
      <c r="AP21" s="348" t="s">
        <v>430</v>
      </c>
      <c r="AQ21" s="348" t="s">
        <v>430</v>
      </c>
      <c r="AR21" s="348" t="s">
        <v>430</v>
      </c>
      <c r="AS21" s="348">
        <v>31.97</v>
      </c>
      <c r="AT21" s="348">
        <v>43.23</v>
      </c>
      <c r="AU21" s="351"/>
      <c r="AV21" s="346" t="s">
        <v>430</v>
      </c>
      <c r="AW21" s="346" t="s">
        <v>430</v>
      </c>
      <c r="AX21" s="346" t="s">
        <v>430</v>
      </c>
      <c r="AY21" s="346">
        <v>1</v>
      </c>
      <c r="AZ21" s="346">
        <v>1</v>
      </c>
      <c r="BA21" s="374"/>
      <c r="BB21" s="348">
        <v>17.099623648423801</v>
      </c>
      <c r="BC21" s="348">
        <v>0</v>
      </c>
      <c r="BD21" s="348">
        <v>0.115563138331901</v>
      </c>
      <c r="BE21" s="375" t="s">
        <v>430</v>
      </c>
      <c r="BF21" s="374"/>
      <c r="BG21" s="372" t="s">
        <v>430</v>
      </c>
      <c r="BH21" s="373"/>
      <c r="BI21" s="348" t="s">
        <v>430</v>
      </c>
      <c r="BJ21" s="348" t="s">
        <v>430</v>
      </c>
      <c r="BK21" s="348" t="s">
        <v>430</v>
      </c>
      <c r="BL21" s="348" t="s">
        <v>430</v>
      </c>
      <c r="BM21" s="373"/>
      <c r="BN21" s="372" t="s">
        <v>4481</v>
      </c>
      <c r="BO21" s="372" t="s">
        <v>4482</v>
      </c>
      <c r="BP21" s="372" t="s">
        <v>4483</v>
      </c>
      <c r="BQ21" s="372" t="s">
        <v>4484</v>
      </c>
      <c r="BR21" s="372" t="s">
        <v>3142</v>
      </c>
      <c r="BS21" s="373"/>
      <c r="BT21" s="354" t="s">
        <v>555</v>
      </c>
    </row>
    <row r="22" spans="1:72" s="428" customFormat="1" x14ac:dyDescent="0.25">
      <c r="A22" s="345" t="s">
        <v>4485</v>
      </c>
      <c r="B22" s="373"/>
      <c r="C22" s="719">
        <v>43714</v>
      </c>
      <c r="D22" s="373"/>
      <c r="E22" s="346">
        <v>2948.8</v>
      </c>
      <c r="F22" s="373"/>
      <c r="G22" s="347">
        <v>25.373999999999999</v>
      </c>
      <c r="H22" s="374"/>
      <c r="I22" s="348">
        <v>1.1073</v>
      </c>
      <c r="J22" s="348">
        <v>-0.19350000000000001</v>
      </c>
      <c r="K22" s="348">
        <v>8.5063999999999993</v>
      </c>
      <c r="L22" s="348">
        <v>-8.5099999999999995E-2</v>
      </c>
      <c r="M22" s="348">
        <v>-4.4625000000000004</v>
      </c>
      <c r="N22" s="350">
        <v>4.5338000000000003</v>
      </c>
      <c r="O22" s="348">
        <v>4.7050000000000001</v>
      </c>
      <c r="P22" s="348">
        <v>14.7896</v>
      </c>
      <c r="Q22" s="348">
        <v>12.9946</v>
      </c>
      <c r="R22" s="348" t="s">
        <v>430</v>
      </c>
      <c r="S22" s="348">
        <v>11.1126</v>
      </c>
      <c r="T22" s="348">
        <v>-4.5027999999999997</v>
      </c>
      <c r="U22" s="348">
        <v>0.18990000000000001</v>
      </c>
      <c r="V22" s="348">
        <v>-3.4350000000000001</v>
      </c>
      <c r="W22" s="348">
        <v>11.1126</v>
      </c>
      <c r="X22" s="348">
        <v>15.044700000000001</v>
      </c>
      <c r="Y22" s="374"/>
      <c r="Z22" s="346">
        <v>113</v>
      </c>
      <c r="AA22" s="346">
        <v>124</v>
      </c>
      <c r="AB22" s="346">
        <v>137</v>
      </c>
      <c r="AC22" s="346">
        <v>136</v>
      </c>
      <c r="AD22" s="346">
        <v>128</v>
      </c>
      <c r="AE22" s="346">
        <v>109</v>
      </c>
      <c r="AF22" s="346">
        <v>57</v>
      </c>
      <c r="AG22" s="346">
        <v>53</v>
      </c>
      <c r="AH22" s="346">
        <v>18</v>
      </c>
      <c r="AI22" s="346" t="s">
        <v>430</v>
      </c>
      <c r="AJ22" s="346">
        <v>145</v>
      </c>
      <c r="AK22" s="346">
        <v>138</v>
      </c>
      <c r="AL22" s="346">
        <v>121</v>
      </c>
      <c r="AM22" s="346">
        <v>99</v>
      </c>
      <c r="AN22" s="346">
        <v>145</v>
      </c>
      <c r="AO22" s="373"/>
      <c r="AP22" s="348" t="s">
        <v>430</v>
      </c>
      <c r="AQ22" s="348" t="s">
        <v>430</v>
      </c>
      <c r="AR22" s="348">
        <v>10.25</v>
      </c>
      <c r="AS22" s="348">
        <v>6.28</v>
      </c>
      <c r="AT22" s="348">
        <v>-1.58</v>
      </c>
      <c r="AU22" s="351"/>
      <c r="AV22" s="346" t="s">
        <v>430</v>
      </c>
      <c r="AW22" s="346" t="s">
        <v>430</v>
      </c>
      <c r="AX22" s="346">
        <v>19</v>
      </c>
      <c r="AY22" s="346">
        <v>53</v>
      </c>
      <c r="AZ22" s="346">
        <v>117</v>
      </c>
      <c r="BA22" s="374"/>
      <c r="BB22" s="348">
        <v>14.734934200898801</v>
      </c>
      <c r="BC22" s="348">
        <v>0.997262104529133</v>
      </c>
      <c r="BD22" s="348">
        <v>5.3562508689063502E-2</v>
      </c>
      <c r="BE22" s="375">
        <v>-8.0385214365398305E-2</v>
      </c>
      <c r="BF22" s="374"/>
      <c r="BG22" s="372">
        <v>0.36620000000000003</v>
      </c>
      <c r="BH22" s="373"/>
      <c r="BI22" s="348">
        <v>70.261399999999995</v>
      </c>
      <c r="BJ22" s="348">
        <v>19.834099999999999</v>
      </c>
      <c r="BK22" s="348">
        <v>9.8962900000000005</v>
      </c>
      <c r="BL22" s="348">
        <v>8.2100000000000003E-3</v>
      </c>
      <c r="BM22" s="373"/>
      <c r="BN22" s="372" t="s">
        <v>4486</v>
      </c>
      <c r="BO22" s="372" t="s">
        <v>4487</v>
      </c>
      <c r="BP22" s="372" t="s">
        <v>4488</v>
      </c>
      <c r="BQ22" s="372" t="s">
        <v>1025</v>
      </c>
      <c r="BR22" s="372" t="s">
        <v>4489</v>
      </c>
      <c r="BS22" s="373"/>
      <c r="BT22" s="354" t="s">
        <v>548</v>
      </c>
    </row>
    <row r="23" spans="1:72" s="428" customFormat="1" x14ac:dyDescent="0.25">
      <c r="A23" s="345" t="s">
        <v>4490</v>
      </c>
      <c r="B23" s="373"/>
      <c r="C23" s="719">
        <v>44120</v>
      </c>
      <c r="D23" s="373"/>
      <c r="E23" s="346">
        <v>2969.12</v>
      </c>
      <c r="F23" s="373"/>
      <c r="G23" s="347">
        <v>31.880600000000001</v>
      </c>
      <c r="H23" s="374"/>
      <c r="I23" s="348">
        <v>1.8132999999999999</v>
      </c>
      <c r="J23" s="348">
        <v>2.0225</v>
      </c>
      <c r="K23" s="348">
        <v>13.942299999999999</v>
      </c>
      <c r="L23" s="348">
        <v>8.6988000000000003</v>
      </c>
      <c r="M23" s="348">
        <v>-3.8683999999999998</v>
      </c>
      <c r="N23" s="350">
        <v>7.1238000000000001</v>
      </c>
      <c r="O23" s="348">
        <v>1.9548000000000001</v>
      </c>
      <c r="P23" s="348">
        <v>20.539899999999999</v>
      </c>
      <c r="Q23" s="348">
        <v>17.4039</v>
      </c>
      <c r="R23" s="348" t="s">
        <v>430</v>
      </c>
      <c r="S23" s="348">
        <v>16.883700000000001</v>
      </c>
      <c r="T23" s="348">
        <v>-6.6500000000000004E-2</v>
      </c>
      <c r="U23" s="348">
        <v>-0.26529999999999998</v>
      </c>
      <c r="V23" s="348">
        <v>-6.452</v>
      </c>
      <c r="W23" s="348">
        <v>16.883700000000001</v>
      </c>
      <c r="X23" s="348">
        <v>23.3187</v>
      </c>
      <c r="Y23" s="374"/>
      <c r="Z23" s="346">
        <v>26</v>
      </c>
      <c r="AA23" s="346">
        <v>16</v>
      </c>
      <c r="AB23" s="346">
        <v>39</v>
      </c>
      <c r="AC23" s="346">
        <v>14</v>
      </c>
      <c r="AD23" s="346">
        <v>111</v>
      </c>
      <c r="AE23" s="346">
        <v>88</v>
      </c>
      <c r="AF23" s="346">
        <v>103</v>
      </c>
      <c r="AG23" s="346">
        <v>38</v>
      </c>
      <c r="AH23" s="346">
        <v>5</v>
      </c>
      <c r="AI23" s="346" t="s">
        <v>430</v>
      </c>
      <c r="AJ23" s="346">
        <v>39</v>
      </c>
      <c r="AK23" s="346">
        <v>67</v>
      </c>
      <c r="AL23" s="346">
        <v>139</v>
      </c>
      <c r="AM23" s="346">
        <v>175</v>
      </c>
      <c r="AN23" s="346">
        <v>39</v>
      </c>
      <c r="AO23" s="373"/>
      <c r="AP23" s="348" t="s">
        <v>430</v>
      </c>
      <c r="AQ23" s="348" t="s">
        <v>430</v>
      </c>
      <c r="AR23" s="348">
        <v>13.31</v>
      </c>
      <c r="AS23" s="348">
        <v>6.83</v>
      </c>
      <c r="AT23" s="348">
        <v>2.89</v>
      </c>
      <c r="AU23" s="351"/>
      <c r="AV23" s="346" t="s">
        <v>430</v>
      </c>
      <c r="AW23" s="346" t="s">
        <v>430</v>
      </c>
      <c r="AX23" s="346">
        <v>15</v>
      </c>
      <c r="AY23" s="346">
        <v>50</v>
      </c>
      <c r="AZ23" s="346">
        <v>77</v>
      </c>
      <c r="BA23" s="374"/>
      <c r="BB23" s="348">
        <v>20.7145168282618</v>
      </c>
      <c r="BC23" s="348">
        <v>0.99683540030934803</v>
      </c>
      <c r="BD23" s="348">
        <v>6.4966329350737706E-2</v>
      </c>
      <c r="BE23" s="375">
        <v>-0.118903050421412</v>
      </c>
      <c r="BF23" s="374"/>
      <c r="BG23" s="372">
        <v>0.3236</v>
      </c>
      <c r="BH23" s="373"/>
      <c r="BI23" s="348" t="s">
        <v>430</v>
      </c>
      <c r="BJ23" s="348">
        <v>5.3638399999999997</v>
      </c>
      <c r="BK23" s="348">
        <v>94.577799999999996</v>
      </c>
      <c r="BL23" s="348">
        <v>5.8360000000000002E-2</v>
      </c>
      <c r="BM23" s="373"/>
      <c r="BN23" s="372" t="s">
        <v>4491</v>
      </c>
      <c r="BO23" s="372" t="s">
        <v>4492</v>
      </c>
      <c r="BP23" s="372" t="s">
        <v>4493</v>
      </c>
      <c r="BQ23" s="372" t="s">
        <v>3276</v>
      </c>
      <c r="BR23" s="372" t="s">
        <v>4494</v>
      </c>
      <c r="BS23" s="373"/>
      <c r="BT23" s="354" t="s">
        <v>555</v>
      </c>
    </row>
    <row r="24" spans="1:72" s="428" customFormat="1" x14ac:dyDescent="0.25">
      <c r="A24" s="345" t="s">
        <v>4495</v>
      </c>
      <c r="B24" s="373"/>
      <c r="C24" s="719">
        <v>43031</v>
      </c>
      <c r="D24" s="373"/>
      <c r="E24" s="346">
        <v>2503.58</v>
      </c>
      <c r="F24" s="373"/>
      <c r="G24" s="347">
        <v>25.878599999999999</v>
      </c>
      <c r="H24" s="374"/>
      <c r="I24" s="348">
        <v>0.90580000000000005</v>
      </c>
      <c r="J24" s="348">
        <v>-0.26440000000000002</v>
      </c>
      <c r="K24" s="348">
        <v>7.3880999999999997</v>
      </c>
      <c r="L24" s="348">
        <v>-0.3377</v>
      </c>
      <c r="M24" s="348">
        <v>-2.4085999999999999</v>
      </c>
      <c r="N24" s="350">
        <v>7.8605999999999998</v>
      </c>
      <c r="O24" s="348">
        <v>7.0084999999999997</v>
      </c>
      <c r="P24" s="348">
        <v>16.541599999999999</v>
      </c>
      <c r="Q24" s="348">
        <v>15.12</v>
      </c>
      <c r="R24" s="348" t="s">
        <v>430</v>
      </c>
      <c r="S24" s="348">
        <v>9.5836000000000006</v>
      </c>
      <c r="T24" s="348">
        <v>-2.8982000000000001</v>
      </c>
      <c r="U24" s="348">
        <v>2.4573999999999998</v>
      </c>
      <c r="V24" s="348">
        <v>1.0102</v>
      </c>
      <c r="W24" s="348">
        <v>9.5836000000000006</v>
      </c>
      <c r="X24" s="348">
        <v>11.813800000000001</v>
      </c>
      <c r="Y24" s="374"/>
      <c r="Z24" s="346">
        <v>142</v>
      </c>
      <c r="AA24" s="346">
        <v>135</v>
      </c>
      <c r="AB24" s="346">
        <v>166</v>
      </c>
      <c r="AC24" s="346">
        <v>145</v>
      </c>
      <c r="AD24" s="346">
        <v>84</v>
      </c>
      <c r="AE24" s="346">
        <v>70</v>
      </c>
      <c r="AF24" s="346">
        <v>28</v>
      </c>
      <c r="AG24" s="346">
        <v>47</v>
      </c>
      <c r="AH24" s="346">
        <v>12</v>
      </c>
      <c r="AI24" s="346" t="s">
        <v>430</v>
      </c>
      <c r="AJ24" s="346">
        <v>172</v>
      </c>
      <c r="AK24" s="346">
        <v>117</v>
      </c>
      <c r="AL24" s="346">
        <v>86</v>
      </c>
      <c r="AM24" s="346">
        <v>49</v>
      </c>
      <c r="AN24" s="346">
        <v>172</v>
      </c>
      <c r="AO24" s="373"/>
      <c r="AP24" s="348" t="s">
        <v>430</v>
      </c>
      <c r="AQ24" s="348">
        <v>15.88</v>
      </c>
      <c r="AR24" s="348">
        <v>12.55</v>
      </c>
      <c r="AS24" s="348">
        <v>8.76</v>
      </c>
      <c r="AT24" s="348">
        <v>2.4700000000000002</v>
      </c>
      <c r="AU24" s="351"/>
      <c r="AV24" s="346" t="s">
        <v>430</v>
      </c>
      <c r="AW24" s="346">
        <v>2</v>
      </c>
      <c r="AX24" s="346">
        <v>18</v>
      </c>
      <c r="AY24" s="346">
        <v>38</v>
      </c>
      <c r="AZ24" s="346">
        <v>87</v>
      </c>
      <c r="BA24" s="374"/>
      <c r="BB24" s="348">
        <v>14.141050678660401</v>
      </c>
      <c r="BC24" s="348">
        <v>0.99728892172219497</v>
      </c>
      <c r="BD24" s="348">
        <v>6.5114605070661094E-2</v>
      </c>
      <c r="BE24" s="375">
        <v>-8.4378124908358304E-2</v>
      </c>
      <c r="BF24" s="374"/>
      <c r="BG24" s="372">
        <v>0.57140000000000002</v>
      </c>
      <c r="BH24" s="373"/>
      <c r="BI24" s="348">
        <v>99.802400000000006</v>
      </c>
      <c r="BJ24" s="348" t="s">
        <v>430</v>
      </c>
      <c r="BK24" s="348" t="s">
        <v>430</v>
      </c>
      <c r="BL24" s="348">
        <v>0.1976</v>
      </c>
      <c r="BM24" s="373"/>
      <c r="BN24" s="372" t="s">
        <v>4496</v>
      </c>
      <c r="BO24" s="372" t="s">
        <v>4497</v>
      </c>
      <c r="BP24" s="372" t="s">
        <v>4498</v>
      </c>
      <c r="BQ24" s="372" t="s">
        <v>4250</v>
      </c>
      <c r="BR24" s="372" t="s">
        <v>807</v>
      </c>
      <c r="BS24" s="373"/>
      <c r="BT24" s="354" t="s">
        <v>555</v>
      </c>
    </row>
    <row r="25" spans="1:72" s="428" customFormat="1" x14ac:dyDescent="0.25">
      <c r="A25" s="345" t="s">
        <v>4499</v>
      </c>
      <c r="B25" s="373"/>
      <c r="C25" s="719">
        <v>40298</v>
      </c>
      <c r="D25" s="373"/>
      <c r="E25" s="346">
        <v>2635.68</v>
      </c>
      <c r="F25" s="373"/>
      <c r="G25" s="347">
        <v>51.8459</v>
      </c>
      <c r="H25" s="374"/>
      <c r="I25" s="348">
        <v>0.80969999999999998</v>
      </c>
      <c r="J25" s="348">
        <v>-1.1059000000000001</v>
      </c>
      <c r="K25" s="348">
        <v>5.5366</v>
      </c>
      <c r="L25" s="348">
        <v>-4.3879999999999999</v>
      </c>
      <c r="M25" s="348">
        <v>-7.3484999999999996</v>
      </c>
      <c r="N25" s="350">
        <v>0.7016</v>
      </c>
      <c r="O25" s="348">
        <v>4.1257000000000001</v>
      </c>
      <c r="P25" s="348">
        <v>10.895300000000001</v>
      </c>
      <c r="Q25" s="348">
        <v>11.0238</v>
      </c>
      <c r="R25" s="348">
        <v>12.456200000000001</v>
      </c>
      <c r="S25" s="348">
        <v>7.8440000000000003</v>
      </c>
      <c r="T25" s="348">
        <v>-7.8654000000000002</v>
      </c>
      <c r="U25" s="348">
        <v>-2.1970999999999998</v>
      </c>
      <c r="V25" s="348">
        <v>-5.4767999999999999</v>
      </c>
      <c r="W25" s="348">
        <v>7.8440000000000003</v>
      </c>
      <c r="X25" s="348">
        <v>10.831200000000001</v>
      </c>
      <c r="Y25" s="374"/>
      <c r="Z25" s="346">
        <v>175</v>
      </c>
      <c r="AA25" s="346">
        <v>194</v>
      </c>
      <c r="AB25" s="346">
        <v>203</v>
      </c>
      <c r="AC25" s="346">
        <v>196</v>
      </c>
      <c r="AD25" s="346">
        <v>190</v>
      </c>
      <c r="AE25" s="346">
        <v>158</v>
      </c>
      <c r="AF25" s="346">
        <v>78</v>
      </c>
      <c r="AG25" s="346">
        <v>80</v>
      </c>
      <c r="AH25" s="346">
        <v>32</v>
      </c>
      <c r="AI25" s="346">
        <v>6</v>
      </c>
      <c r="AJ25" s="346">
        <v>201</v>
      </c>
      <c r="AK25" s="346">
        <v>202</v>
      </c>
      <c r="AL25" s="346">
        <v>186</v>
      </c>
      <c r="AM25" s="346">
        <v>155</v>
      </c>
      <c r="AN25" s="346">
        <v>201</v>
      </c>
      <c r="AO25" s="373"/>
      <c r="AP25" s="348">
        <v>11.6</v>
      </c>
      <c r="AQ25" s="348">
        <v>11.1</v>
      </c>
      <c r="AR25" s="348">
        <v>7.82</v>
      </c>
      <c r="AS25" s="348">
        <v>3.79</v>
      </c>
      <c r="AT25" s="348">
        <v>-7.39</v>
      </c>
      <c r="AU25" s="351"/>
      <c r="AV25" s="346">
        <v>6</v>
      </c>
      <c r="AW25" s="346">
        <v>13</v>
      </c>
      <c r="AX25" s="346">
        <v>34</v>
      </c>
      <c r="AY25" s="346">
        <v>77</v>
      </c>
      <c r="AZ25" s="346">
        <v>174</v>
      </c>
      <c r="BA25" s="374"/>
      <c r="BB25" s="348">
        <v>13.3824220143881</v>
      </c>
      <c r="BC25" s="348">
        <v>0.99905457878126902</v>
      </c>
      <c r="BD25" s="348">
        <v>3.6260395189620397E-2</v>
      </c>
      <c r="BE25" s="375">
        <v>-5.7651758300977199E-2</v>
      </c>
      <c r="BF25" s="374"/>
      <c r="BG25" s="372">
        <v>0.6351</v>
      </c>
      <c r="BH25" s="373"/>
      <c r="BI25" s="348">
        <v>99.844399999999993</v>
      </c>
      <c r="BJ25" s="348" t="s">
        <v>430</v>
      </c>
      <c r="BK25" s="348" t="s">
        <v>430</v>
      </c>
      <c r="BL25" s="348">
        <v>0.15559999999999999</v>
      </c>
      <c r="BM25" s="373"/>
      <c r="BN25" s="372" t="s">
        <v>4299</v>
      </c>
      <c r="BO25" s="372" t="s">
        <v>4300</v>
      </c>
      <c r="BP25" s="372" t="s">
        <v>4472</v>
      </c>
      <c r="BQ25" s="372" t="s">
        <v>4421</v>
      </c>
      <c r="BR25" s="372" t="s">
        <v>4422</v>
      </c>
      <c r="BS25" s="373"/>
      <c r="BT25" s="354" t="s">
        <v>555</v>
      </c>
    </row>
    <row r="26" spans="1:72" s="428" customFormat="1" x14ac:dyDescent="0.25">
      <c r="A26" s="345" t="s">
        <v>4500</v>
      </c>
      <c r="B26" s="373"/>
      <c r="C26" s="719">
        <v>44246</v>
      </c>
      <c r="D26" s="373"/>
      <c r="E26" s="346">
        <v>2317.41</v>
      </c>
      <c r="F26" s="373"/>
      <c r="G26" s="347">
        <v>24.9649</v>
      </c>
      <c r="H26" s="374"/>
      <c r="I26" s="348">
        <v>1.4771000000000001</v>
      </c>
      <c r="J26" s="348">
        <v>0.79820000000000002</v>
      </c>
      <c r="K26" s="348">
        <v>11.2082</v>
      </c>
      <c r="L26" s="348">
        <v>5.0533999999999999</v>
      </c>
      <c r="M26" s="348">
        <v>0.54330000000000001</v>
      </c>
      <c r="N26" s="350">
        <v>12.4239</v>
      </c>
      <c r="O26" s="348">
        <v>8.3771000000000004</v>
      </c>
      <c r="P26" s="348">
        <v>23.015699999999999</v>
      </c>
      <c r="Q26" s="348">
        <v>19.154499999999999</v>
      </c>
      <c r="R26" s="348" t="s">
        <v>430</v>
      </c>
      <c r="S26" s="348">
        <v>14.174799999999999</v>
      </c>
      <c r="T26" s="348">
        <v>-0.40329999999999999</v>
      </c>
      <c r="U26" s="348">
        <v>5.4006999999999996</v>
      </c>
      <c r="V26" s="348">
        <v>0.82840000000000003</v>
      </c>
      <c r="W26" s="348">
        <v>14.174799999999999</v>
      </c>
      <c r="X26" s="348">
        <v>19.292000000000002</v>
      </c>
      <c r="Y26" s="374"/>
      <c r="Z26" s="346">
        <v>52</v>
      </c>
      <c r="AA26" s="346">
        <v>46</v>
      </c>
      <c r="AB26" s="346">
        <v>63</v>
      </c>
      <c r="AC26" s="346">
        <v>66</v>
      </c>
      <c r="AD26" s="346">
        <v>47</v>
      </c>
      <c r="AE26" s="346">
        <v>24</v>
      </c>
      <c r="AF26" s="346">
        <v>14</v>
      </c>
      <c r="AG26" s="346">
        <v>11</v>
      </c>
      <c r="AH26" s="346">
        <v>2</v>
      </c>
      <c r="AI26" s="346" t="s">
        <v>430</v>
      </c>
      <c r="AJ26" s="346">
        <v>64</v>
      </c>
      <c r="AK26" s="346">
        <v>78</v>
      </c>
      <c r="AL26" s="346">
        <v>27</v>
      </c>
      <c r="AM26" s="346">
        <v>53</v>
      </c>
      <c r="AN26" s="346">
        <v>64</v>
      </c>
      <c r="AO26" s="373"/>
      <c r="AP26" s="348" t="s">
        <v>430</v>
      </c>
      <c r="AQ26" s="348" t="s">
        <v>430</v>
      </c>
      <c r="AR26" s="348">
        <v>16.84</v>
      </c>
      <c r="AS26" s="348">
        <v>11.71</v>
      </c>
      <c r="AT26" s="348">
        <v>7.43</v>
      </c>
      <c r="AU26" s="351"/>
      <c r="AV26" s="346" t="s">
        <v>430</v>
      </c>
      <c r="AW26" s="346" t="s">
        <v>430</v>
      </c>
      <c r="AX26" s="346">
        <v>2</v>
      </c>
      <c r="AY26" s="346">
        <v>8</v>
      </c>
      <c r="AZ26" s="346">
        <v>43</v>
      </c>
      <c r="BA26" s="374"/>
      <c r="BB26" s="348">
        <v>16.982066708589699</v>
      </c>
      <c r="BC26" s="348">
        <v>0.99737864095573203</v>
      </c>
      <c r="BD26" s="348">
        <v>8.2649545790216605E-2</v>
      </c>
      <c r="BE26" s="375">
        <v>-7.5708850084976104E-2</v>
      </c>
      <c r="BF26" s="374"/>
      <c r="BG26" s="372">
        <v>0.14829999999999999</v>
      </c>
      <c r="BH26" s="373"/>
      <c r="BI26" s="348">
        <v>4.0584899999999999</v>
      </c>
      <c r="BJ26" s="348">
        <v>92.109499999999997</v>
      </c>
      <c r="BK26" s="348">
        <v>3.6512699999999998</v>
      </c>
      <c r="BL26" s="348">
        <v>0.18074000000000001</v>
      </c>
      <c r="BM26" s="373"/>
      <c r="BN26" s="372" t="s">
        <v>1280</v>
      </c>
      <c r="BO26" s="372" t="s">
        <v>4501</v>
      </c>
      <c r="BP26" s="372" t="s">
        <v>4502</v>
      </c>
      <c r="BQ26" s="372" t="s">
        <v>4503</v>
      </c>
      <c r="BR26" s="372" t="s">
        <v>4217</v>
      </c>
      <c r="BS26" s="373"/>
      <c r="BT26" s="354" t="s">
        <v>555</v>
      </c>
    </row>
    <row r="27" spans="1:72" s="428" customFormat="1" x14ac:dyDescent="0.25">
      <c r="A27" s="345" t="s">
        <v>4504</v>
      </c>
      <c r="B27" s="373"/>
      <c r="C27" s="719">
        <v>44503</v>
      </c>
      <c r="D27" s="373"/>
      <c r="E27" s="346">
        <v>2362.1</v>
      </c>
      <c r="F27" s="373"/>
      <c r="G27" s="347">
        <v>16.391999999999999</v>
      </c>
      <c r="H27" s="374"/>
      <c r="I27" s="348">
        <v>1.3027</v>
      </c>
      <c r="J27" s="348">
        <v>0.63790000000000002</v>
      </c>
      <c r="K27" s="348">
        <v>14.058299999999999</v>
      </c>
      <c r="L27" s="348">
        <v>6.2676999999999996</v>
      </c>
      <c r="M27" s="348">
        <v>1.6955</v>
      </c>
      <c r="N27" s="350">
        <v>10.2735</v>
      </c>
      <c r="O27" s="348">
        <v>4.9356999999999998</v>
      </c>
      <c r="P27" s="348">
        <v>21.787600000000001</v>
      </c>
      <c r="Q27" s="348" t="s">
        <v>430</v>
      </c>
      <c r="R27" s="348" t="s">
        <v>430</v>
      </c>
      <c r="S27" s="348">
        <v>17.255700000000001</v>
      </c>
      <c r="T27" s="348">
        <v>2.1448</v>
      </c>
      <c r="U27" s="348">
        <v>4.3464999999999998</v>
      </c>
      <c r="V27" s="348">
        <v>2.8142999999999998</v>
      </c>
      <c r="W27" s="348">
        <v>17.255700000000001</v>
      </c>
      <c r="X27" s="348">
        <v>11.6569</v>
      </c>
      <c r="Y27" s="374"/>
      <c r="Z27" s="346">
        <v>74</v>
      </c>
      <c r="AA27" s="346">
        <v>66</v>
      </c>
      <c r="AB27" s="346">
        <v>23</v>
      </c>
      <c r="AC27" s="346">
        <v>46</v>
      </c>
      <c r="AD27" s="346">
        <v>32</v>
      </c>
      <c r="AE27" s="346">
        <v>47</v>
      </c>
      <c r="AF27" s="346">
        <v>50</v>
      </c>
      <c r="AG27" s="346">
        <v>24</v>
      </c>
      <c r="AH27" s="346" t="s">
        <v>430</v>
      </c>
      <c r="AI27" s="346" t="s">
        <v>430</v>
      </c>
      <c r="AJ27" s="346">
        <v>15</v>
      </c>
      <c r="AK27" s="346">
        <v>28</v>
      </c>
      <c r="AL27" s="346">
        <v>57</v>
      </c>
      <c r="AM27" s="346">
        <v>31</v>
      </c>
      <c r="AN27" s="346">
        <v>15</v>
      </c>
      <c r="AO27" s="373"/>
      <c r="AP27" s="348" t="s">
        <v>430</v>
      </c>
      <c r="AQ27" s="348" t="s">
        <v>430</v>
      </c>
      <c r="AR27" s="348" t="s">
        <v>430</v>
      </c>
      <c r="AS27" s="348">
        <v>11.31</v>
      </c>
      <c r="AT27" s="348">
        <v>10.44</v>
      </c>
      <c r="AU27" s="351"/>
      <c r="AV27" s="346" t="s">
        <v>430</v>
      </c>
      <c r="AW27" s="346" t="s">
        <v>430</v>
      </c>
      <c r="AX27" s="346" t="s">
        <v>430</v>
      </c>
      <c r="AY27" s="346">
        <v>20</v>
      </c>
      <c r="AZ27" s="346">
        <v>24</v>
      </c>
      <c r="BA27" s="374"/>
      <c r="BB27" s="348">
        <v>19.648958947806399</v>
      </c>
      <c r="BC27" s="348">
        <v>1.00046679845687</v>
      </c>
      <c r="BD27" s="348">
        <v>6.6745966943040594E-2</v>
      </c>
      <c r="BE27" s="375">
        <v>-7.9296679089698494E-2</v>
      </c>
      <c r="BF27" s="374"/>
      <c r="BG27" s="372">
        <v>0.1583</v>
      </c>
      <c r="BH27" s="373"/>
      <c r="BI27" s="348">
        <v>91.006500000000003</v>
      </c>
      <c r="BJ27" s="348">
        <v>8.9080899999999996</v>
      </c>
      <c r="BK27" s="348" t="s">
        <v>430</v>
      </c>
      <c r="BL27" s="348">
        <v>8.541E-2</v>
      </c>
      <c r="BM27" s="373"/>
      <c r="BN27" s="372" t="s">
        <v>4451</v>
      </c>
      <c r="BO27" s="372" t="s">
        <v>4452</v>
      </c>
      <c r="BP27" s="372" t="s">
        <v>4505</v>
      </c>
      <c r="BQ27" s="372" t="s">
        <v>4454</v>
      </c>
      <c r="BR27" s="372" t="s">
        <v>4455</v>
      </c>
      <c r="BS27" s="373"/>
      <c r="BT27" s="354" t="s">
        <v>555</v>
      </c>
    </row>
    <row r="28" spans="1:72" s="428" customFormat="1" x14ac:dyDescent="0.25">
      <c r="A28" s="345" t="s">
        <v>4506</v>
      </c>
      <c r="B28" s="373"/>
      <c r="C28" s="719">
        <v>45112</v>
      </c>
      <c r="D28" s="373"/>
      <c r="E28" s="346">
        <v>2310.86</v>
      </c>
      <c r="F28" s="373"/>
      <c r="G28" s="347">
        <v>16.563099999999999</v>
      </c>
      <c r="H28" s="374"/>
      <c r="I28" s="348">
        <v>2.4</v>
      </c>
      <c r="J28" s="348">
        <v>3.1179000000000001</v>
      </c>
      <c r="K28" s="348">
        <v>18.533100000000001</v>
      </c>
      <c r="L28" s="348">
        <v>11.933999999999999</v>
      </c>
      <c r="M28" s="348">
        <v>-3.3816000000000002</v>
      </c>
      <c r="N28" s="350">
        <v>6.2351999999999999</v>
      </c>
      <c r="O28" s="348">
        <v>3.8233000000000001</v>
      </c>
      <c r="P28" s="348" t="s">
        <v>430</v>
      </c>
      <c r="Q28" s="348" t="s">
        <v>430</v>
      </c>
      <c r="R28" s="348" t="s">
        <v>430</v>
      </c>
      <c r="S28" s="348">
        <v>22.104399999999998</v>
      </c>
      <c r="T28" s="348">
        <v>1.9480999999999999</v>
      </c>
      <c r="U28" s="348">
        <v>0.18329999999999999</v>
      </c>
      <c r="V28" s="348">
        <v>-5.6363000000000003</v>
      </c>
      <c r="W28" s="348">
        <v>22.104399999999998</v>
      </c>
      <c r="X28" s="348">
        <v>19.641999999999999</v>
      </c>
      <c r="Y28" s="374"/>
      <c r="Z28" s="346">
        <v>7</v>
      </c>
      <c r="AA28" s="346">
        <v>3</v>
      </c>
      <c r="AB28" s="346">
        <v>8</v>
      </c>
      <c r="AC28" s="346">
        <v>6</v>
      </c>
      <c r="AD28" s="346">
        <v>95</v>
      </c>
      <c r="AE28" s="346">
        <v>95</v>
      </c>
      <c r="AF28" s="346">
        <v>83</v>
      </c>
      <c r="AG28" s="346" t="s">
        <v>430</v>
      </c>
      <c r="AH28" s="346" t="s">
        <v>430</v>
      </c>
      <c r="AI28" s="346" t="s">
        <v>430</v>
      </c>
      <c r="AJ28" s="346">
        <v>8</v>
      </c>
      <c r="AK28" s="346">
        <v>39</v>
      </c>
      <c r="AL28" s="346">
        <v>122</v>
      </c>
      <c r="AM28" s="346">
        <v>160</v>
      </c>
      <c r="AN28" s="346">
        <v>8</v>
      </c>
      <c r="AO28" s="373"/>
      <c r="AP28" s="348" t="s">
        <v>430</v>
      </c>
      <c r="AQ28" s="348" t="s">
        <v>430</v>
      </c>
      <c r="AR28" s="348" t="s">
        <v>430</v>
      </c>
      <c r="AS28" s="348" t="s">
        <v>430</v>
      </c>
      <c r="AT28" s="348">
        <v>4.87</v>
      </c>
      <c r="AU28" s="351"/>
      <c r="AV28" s="346" t="s">
        <v>430</v>
      </c>
      <c r="AW28" s="346" t="s">
        <v>430</v>
      </c>
      <c r="AX28" s="346" t="s">
        <v>430</v>
      </c>
      <c r="AY28" s="346" t="s">
        <v>430</v>
      </c>
      <c r="AZ28" s="346">
        <v>64</v>
      </c>
      <c r="BA28" s="374"/>
      <c r="BB28" s="348">
        <v>23.7230291199707</v>
      </c>
      <c r="BC28" s="348">
        <v>0.99723111980833101</v>
      </c>
      <c r="BD28" s="348">
        <v>4.2634456025048902E-2</v>
      </c>
      <c r="BE28" s="375">
        <v>-0.15401388666094001</v>
      </c>
      <c r="BF28" s="374"/>
      <c r="BG28" s="372">
        <v>0.41889999999999999</v>
      </c>
      <c r="BH28" s="373"/>
      <c r="BI28" s="348" t="s">
        <v>430</v>
      </c>
      <c r="BJ28" s="348" t="s">
        <v>430</v>
      </c>
      <c r="BK28" s="348">
        <v>100.283</v>
      </c>
      <c r="BL28" s="348">
        <v>-0.28299999999999997</v>
      </c>
      <c r="BM28" s="373"/>
      <c r="BN28" s="372" t="s">
        <v>4507</v>
      </c>
      <c r="BO28" s="372" t="s">
        <v>4508</v>
      </c>
      <c r="BP28" s="372" t="s">
        <v>4509</v>
      </c>
      <c r="BQ28" s="372" t="s">
        <v>4510</v>
      </c>
      <c r="BR28" s="372" t="s">
        <v>4511</v>
      </c>
      <c r="BS28" s="373"/>
      <c r="BT28" s="354" t="s">
        <v>548</v>
      </c>
    </row>
    <row r="29" spans="1:72" s="428" customFormat="1" x14ac:dyDescent="0.25">
      <c r="A29" s="345" t="s">
        <v>4512</v>
      </c>
      <c r="B29" s="373"/>
      <c r="C29" s="719">
        <v>43756</v>
      </c>
      <c r="D29" s="373"/>
      <c r="E29" s="346">
        <v>1986.15</v>
      </c>
      <c r="F29" s="373"/>
      <c r="G29" s="347">
        <v>21.250499999999999</v>
      </c>
      <c r="H29" s="374"/>
      <c r="I29" s="348">
        <v>0.89790000000000003</v>
      </c>
      <c r="J29" s="348">
        <v>-0.79359999999999997</v>
      </c>
      <c r="K29" s="348">
        <v>7.0015000000000001</v>
      </c>
      <c r="L29" s="348">
        <v>-2.6488</v>
      </c>
      <c r="M29" s="348">
        <v>-5.9196</v>
      </c>
      <c r="N29" s="350">
        <v>2.0714999999999999</v>
      </c>
      <c r="O29" s="348">
        <v>4.0105000000000004</v>
      </c>
      <c r="P29" s="348">
        <v>12.345700000000001</v>
      </c>
      <c r="Q29" s="348">
        <v>11.2258</v>
      </c>
      <c r="R29" s="348" t="s">
        <v>430</v>
      </c>
      <c r="S29" s="348">
        <v>9.4596999999999998</v>
      </c>
      <c r="T29" s="348">
        <v>-6.2483000000000004</v>
      </c>
      <c r="U29" s="348">
        <v>-1.1766000000000001</v>
      </c>
      <c r="V29" s="348">
        <v>-4.2460000000000004</v>
      </c>
      <c r="W29" s="348">
        <v>9.4596999999999998</v>
      </c>
      <c r="X29" s="348">
        <v>12.2387</v>
      </c>
      <c r="Y29" s="374"/>
      <c r="Z29" s="346">
        <v>147</v>
      </c>
      <c r="AA29" s="346">
        <v>166</v>
      </c>
      <c r="AB29" s="346">
        <v>174</v>
      </c>
      <c r="AC29" s="346">
        <v>164</v>
      </c>
      <c r="AD29" s="346">
        <v>166</v>
      </c>
      <c r="AE29" s="346">
        <v>140</v>
      </c>
      <c r="AF29" s="346">
        <v>81</v>
      </c>
      <c r="AG29" s="346">
        <v>64</v>
      </c>
      <c r="AH29" s="346">
        <v>25</v>
      </c>
      <c r="AI29" s="346" t="s">
        <v>430</v>
      </c>
      <c r="AJ29" s="346">
        <v>178</v>
      </c>
      <c r="AK29" s="346">
        <v>170</v>
      </c>
      <c r="AL29" s="346">
        <v>161</v>
      </c>
      <c r="AM29" s="346">
        <v>121</v>
      </c>
      <c r="AN29" s="346">
        <v>178</v>
      </c>
      <c r="AO29" s="373"/>
      <c r="AP29" s="348" t="s">
        <v>430</v>
      </c>
      <c r="AQ29" s="348" t="s">
        <v>430</v>
      </c>
      <c r="AR29" s="348">
        <v>8.42</v>
      </c>
      <c r="AS29" s="348">
        <v>4.82</v>
      </c>
      <c r="AT29" s="348">
        <v>-4.6399999999999997</v>
      </c>
      <c r="AU29" s="351"/>
      <c r="AV29" s="346" t="s">
        <v>430</v>
      </c>
      <c r="AW29" s="346" t="s">
        <v>430</v>
      </c>
      <c r="AX29" s="346">
        <v>22</v>
      </c>
      <c r="AY29" s="346">
        <v>58</v>
      </c>
      <c r="AZ29" s="346">
        <v>140</v>
      </c>
      <c r="BA29" s="374"/>
      <c r="BB29" s="348">
        <v>14.1094973003544</v>
      </c>
      <c r="BC29" s="348">
        <v>0.99691570061347801</v>
      </c>
      <c r="BD29" s="348">
        <v>4.2103094350612102E-2</v>
      </c>
      <c r="BE29" s="375">
        <v>-7.8522680928137703E-2</v>
      </c>
      <c r="BF29" s="374"/>
      <c r="BG29" s="372">
        <v>0.49790000000000001</v>
      </c>
      <c r="BH29" s="373"/>
      <c r="BI29" s="348">
        <v>98.458299999999994</v>
      </c>
      <c r="BJ29" s="348">
        <v>1.54077</v>
      </c>
      <c r="BK29" s="348" t="s">
        <v>430</v>
      </c>
      <c r="BL29" s="348">
        <v>9.3000000000000005E-4</v>
      </c>
      <c r="BM29" s="373"/>
      <c r="BN29" s="372" t="s">
        <v>4513</v>
      </c>
      <c r="BO29" s="372" t="s">
        <v>4514</v>
      </c>
      <c r="BP29" s="372" t="s">
        <v>4515</v>
      </c>
      <c r="BQ29" s="372" t="s">
        <v>4516</v>
      </c>
      <c r="BR29" s="372" t="s">
        <v>4517</v>
      </c>
      <c r="BS29" s="373"/>
      <c r="BT29" s="354" t="s">
        <v>555</v>
      </c>
    </row>
    <row r="30" spans="1:72" s="428" customFormat="1" x14ac:dyDescent="0.25">
      <c r="A30" s="345" t="s">
        <v>4518</v>
      </c>
      <c r="B30" s="373"/>
      <c r="C30" s="719">
        <v>44335</v>
      </c>
      <c r="D30" s="373"/>
      <c r="E30" s="346">
        <v>2031.96</v>
      </c>
      <c r="F30" s="373"/>
      <c r="G30" s="347">
        <v>19.148399999999999</v>
      </c>
      <c r="H30" s="374"/>
      <c r="I30" s="348">
        <v>1.3051999999999999</v>
      </c>
      <c r="J30" s="348">
        <v>0.64070000000000005</v>
      </c>
      <c r="K30" s="348">
        <v>14.068899999999999</v>
      </c>
      <c r="L30" s="348">
        <v>6.2789999999999999</v>
      </c>
      <c r="M30" s="348">
        <v>1.7093</v>
      </c>
      <c r="N30" s="350">
        <v>10.273899999999999</v>
      </c>
      <c r="O30" s="348">
        <v>5.1304999999999996</v>
      </c>
      <c r="P30" s="348">
        <v>21.94</v>
      </c>
      <c r="Q30" s="348" t="s">
        <v>430</v>
      </c>
      <c r="R30" s="348" t="s">
        <v>430</v>
      </c>
      <c r="S30" s="348">
        <v>17.256900000000002</v>
      </c>
      <c r="T30" s="348">
        <v>2.1471</v>
      </c>
      <c r="U30" s="348">
        <v>4.3578000000000001</v>
      </c>
      <c r="V30" s="348">
        <v>2.8239999999999998</v>
      </c>
      <c r="W30" s="348">
        <v>17.256900000000002</v>
      </c>
      <c r="X30" s="348">
        <v>14.046900000000001</v>
      </c>
      <c r="Y30" s="374"/>
      <c r="Z30" s="346">
        <v>70</v>
      </c>
      <c r="AA30" s="346">
        <v>61</v>
      </c>
      <c r="AB30" s="346">
        <v>21</v>
      </c>
      <c r="AC30" s="346">
        <v>42</v>
      </c>
      <c r="AD30" s="346">
        <v>31</v>
      </c>
      <c r="AE30" s="346">
        <v>46</v>
      </c>
      <c r="AF30" s="346">
        <v>44</v>
      </c>
      <c r="AG30" s="346">
        <v>22</v>
      </c>
      <c r="AH30" s="346" t="s">
        <v>430</v>
      </c>
      <c r="AI30" s="346" t="s">
        <v>430</v>
      </c>
      <c r="AJ30" s="346">
        <v>14</v>
      </c>
      <c r="AK30" s="346">
        <v>26</v>
      </c>
      <c r="AL30" s="346">
        <v>56</v>
      </c>
      <c r="AM30" s="346">
        <v>29</v>
      </c>
      <c r="AN30" s="346">
        <v>14</v>
      </c>
      <c r="AO30" s="373"/>
      <c r="AP30" s="348" t="s">
        <v>430</v>
      </c>
      <c r="AQ30" s="348" t="s">
        <v>430</v>
      </c>
      <c r="AR30" s="348">
        <v>14.11</v>
      </c>
      <c r="AS30" s="348">
        <v>11.43</v>
      </c>
      <c r="AT30" s="348">
        <v>10.46</v>
      </c>
      <c r="AU30" s="351"/>
      <c r="AV30" s="346" t="s">
        <v>430</v>
      </c>
      <c r="AW30" s="346" t="s">
        <v>430</v>
      </c>
      <c r="AX30" s="346">
        <v>9</v>
      </c>
      <c r="AY30" s="346">
        <v>18</v>
      </c>
      <c r="AZ30" s="346">
        <v>23</v>
      </c>
      <c r="BA30" s="374"/>
      <c r="BB30" s="348">
        <v>19.610219924384499</v>
      </c>
      <c r="BC30" s="348">
        <v>0.99851576153636901</v>
      </c>
      <c r="BD30" s="348">
        <v>6.7323568824699601E-2</v>
      </c>
      <c r="BE30" s="375">
        <v>-6.7843245043977707E-2</v>
      </c>
      <c r="BF30" s="374"/>
      <c r="BG30" s="372">
        <v>6.5699999999999995E-2</v>
      </c>
      <c r="BH30" s="373"/>
      <c r="BI30" s="348">
        <v>90.968699999999998</v>
      </c>
      <c r="BJ30" s="348">
        <v>8.9044100000000004</v>
      </c>
      <c r="BK30" s="348" t="s">
        <v>430</v>
      </c>
      <c r="BL30" s="348">
        <v>0.12689</v>
      </c>
      <c r="BM30" s="373"/>
      <c r="BN30" s="372" t="s">
        <v>4451</v>
      </c>
      <c r="BO30" s="372" t="s">
        <v>4452</v>
      </c>
      <c r="BP30" s="372" t="s">
        <v>4453</v>
      </c>
      <c r="BQ30" s="372" t="s">
        <v>4454</v>
      </c>
      <c r="BR30" s="372" t="s">
        <v>4455</v>
      </c>
      <c r="BS30" s="373"/>
      <c r="BT30" s="354" t="s">
        <v>2387</v>
      </c>
    </row>
    <row r="31" spans="1:72" s="428" customFormat="1" x14ac:dyDescent="0.25">
      <c r="A31" s="345" t="s">
        <v>4519</v>
      </c>
      <c r="B31" s="373"/>
      <c r="C31" s="719">
        <v>42999</v>
      </c>
      <c r="D31" s="373"/>
      <c r="E31" s="346">
        <v>1825.69</v>
      </c>
      <c r="F31" s="373"/>
      <c r="G31" s="347">
        <v>25.313600000000001</v>
      </c>
      <c r="H31" s="374"/>
      <c r="I31" s="348">
        <v>0.83050000000000002</v>
      </c>
      <c r="J31" s="348">
        <v>-1.5276000000000001</v>
      </c>
      <c r="K31" s="348">
        <v>5.0495999999999999</v>
      </c>
      <c r="L31" s="348">
        <v>-5.5705999999999998</v>
      </c>
      <c r="M31" s="348">
        <v>-8.8321000000000005</v>
      </c>
      <c r="N31" s="350">
        <v>-1.5841000000000001</v>
      </c>
      <c r="O31" s="348">
        <v>3.2644000000000002</v>
      </c>
      <c r="P31" s="348">
        <v>9.3954000000000004</v>
      </c>
      <c r="Q31" s="348">
        <v>10.464</v>
      </c>
      <c r="R31" s="348" t="s">
        <v>430</v>
      </c>
      <c r="S31" s="348">
        <v>7.4398999999999997</v>
      </c>
      <c r="T31" s="348">
        <v>-9.2919999999999998</v>
      </c>
      <c r="U31" s="348">
        <v>-3.6185999999999998</v>
      </c>
      <c r="V31" s="348">
        <v>-7.2435999999999998</v>
      </c>
      <c r="W31" s="348">
        <v>7.4398999999999997</v>
      </c>
      <c r="X31" s="348">
        <v>11.400399999999999</v>
      </c>
      <c r="Y31" s="374"/>
      <c r="Z31" s="346">
        <v>153</v>
      </c>
      <c r="AA31" s="346">
        <v>208</v>
      </c>
      <c r="AB31" s="346">
        <v>221</v>
      </c>
      <c r="AC31" s="346">
        <v>214</v>
      </c>
      <c r="AD31" s="346">
        <v>198</v>
      </c>
      <c r="AE31" s="346">
        <v>175</v>
      </c>
      <c r="AF31" s="346">
        <v>87</v>
      </c>
      <c r="AG31" s="346">
        <v>84</v>
      </c>
      <c r="AH31" s="346">
        <v>36</v>
      </c>
      <c r="AI31" s="346" t="s">
        <v>430</v>
      </c>
      <c r="AJ31" s="346">
        <v>220</v>
      </c>
      <c r="AK31" s="346">
        <v>214</v>
      </c>
      <c r="AL31" s="346">
        <v>196</v>
      </c>
      <c r="AM31" s="346">
        <v>186</v>
      </c>
      <c r="AN31" s="346">
        <v>220</v>
      </c>
      <c r="AO31" s="373"/>
      <c r="AP31" s="348" t="s">
        <v>430</v>
      </c>
      <c r="AQ31" s="348">
        <v>10.18</v>
      </c>
      <c r="AR31" s="348">
        <v>6.72</v>
      </c>
      <c r="AS31" s="348">
        <v>2.2599999999999998</v>
      </c>
      <c r="AT31" s="348">
        <v>-10.130000000000001</v>
      </c>
      <c r="AU31" s="351"/>
      <c r="AV31" s="346" t="s">
        <v>430</v>
      </c>
      <c r="AW31" s="346">
        <v>19</v>
      </c>
      <c r="AX31" s="346">
        <v>38</v>
      </c>
      <c r="AY31" s="346">
        <v>87</v>
      </c>
      <c r="AZ31" s="346">
        <v>185</v>
      </c>
      <c r="BA31" s="374"/>
      <c r="BB31" s="348">
        <v>13.184700793009</v>
      </c>
      <c r="BC31" s="348">
        <v>0.99813207961768702</v>
      </c>
      <c r="BD31" s="348">
        <v>2.7622727965694701E-2</v>
      </c>
      <c r="BE31" s="375">
        <v>-2.74588061582949E-2</v>
      </c>
      <c r="BF31" s="374"/>
      <c r="BG31" s="372">
        <v>0.375</v>
      </c>
      <c r="BH31" s="373"/>
      <c r="BI31" s="348">
        <v>99.695599999999999</v>
      </c>
      <c r="BJ31" s="348" t="s">
        <v>430</v>
      </c>
      <c r="BK31" s="348" t="s">
        <v>430</v>
      </c>
      <c r="BL31" s="348">
        <v>0.3044</v>
      </c>
      <c r="BM31" s="373"/>
      <c r="BN31" s="372" t="s">
        <v>4520</v>
      </c>
      <c r="BO31" s="372" t="s">
        <v>3576</v>
      </c>
      <c r="BP31" s="372" t="s">
        <v>4521</v>
      </c>
      <c r="BQ31" s="372" t="s">
        <v>4522</v>
      </c>
      <c r="BR31" s="372" t="s">
        <v>4523</v>
      </c>
      <c r="BS31" s="373"/>
      <c r="BT31" s="354" t="s">
        <v>555</v>
      </c>
    </row>
    <row r="32" spans="1:72" s="428" customFormat="1" x14ac:dyDescent="0.25">
      <c r="A32" s="345" t="s">
        <v>4524</v>
      </c>
      <c r="B32" s="373"/>
      <c r="C32" s="719">
        <v>44840</v>
      </c>
      <c r="D32" s="373"/>
      <c r="E32" s="346">
        <v>1674.04</v>
      </c>
      <c r="F32" s="373"/>
      <c r="G32" s="347">
        <v>15.1088</v>
      </c>
      <c r="H32" s="374"/>
      <c r="I32" s="348">
        <v>1.1312</v>
      </c>
      <c r="J32" s="348">
        <v>-0.40079999999999999</v>
      </c>
      <c r="K32" s="348">
        <v>5.5747</v>
      </c>
      <c r="L32" s="348">
        <v>-3.7858000000000001</v>
      </c>
      <c r="M32" s="348">
        <v>-5.88</v>
      </c>
      <c r="N32" s="350">
        <v>2.3191000000000002</v>
      </c>
      <c r="O32" s="348">
        <v>5.1768000000000001</v>
      </c>
      <c r="P32" s="348">
        <v>13.5296</v>
      </c>
      <c r="Q32" s="348" t="s">
        <v>430</v>
      </c>
      <c r="R32" s="348" t="s">
        <v>430</v>
      </c>
      <c r="S32" s="348">
        <v>7.8330000000000002</v>
      </c>
      <c r="T32" s="348">
        <v>-6.6844999999999999</v>
      </c>
      <c r="U32" s="348">
        <v>-1.1819</v>
      </c>
      <c r="V32" s="348">
        <v>-2.2002000000000002</v>
      </c>
      <c r="W32" s="348">
        <v>7.8330000000000002</v>
      </c>
      <c r="X32" s="348">
        <v>12.295199999999999</v>
      </c>
      <c r="Y32" s="374"/>
      <c r="Z32" s="346">
        <v>104</v>
      </c>
      <c r="AA32" s="346">
        <v>145</v>
      </c>
      <c r="AB32" s="346">
        <v>189</v>
      </c>
      <c r="AC32" s="346">
        <v>172</v>
      </c>
      <c r="AD32" s="346">
        <v>165</v>
      </c>
      <c r="AE32" s="346">
        <v>138</v>
      </c>
      <c r="AF32" s="346">
        <v>41</v>
      </c>
      <c r="AG32" s="346">
        <v>58</v>
      </c>
      <c r="AH32" s="346" t="s">
        <v>430</v>
      </c>
      <c r="AI32" s="346" t="s">
        <v>430</v>
      </c>
      <c r="AJ32" s="346">
        <v>207</v>
      </c>
      <c r="AK32" s="346">
        <v>175</v>
      </c>
      <c r="AL32" s="346">
        <v>162</v>
      </c>
      <c r="AM32" s="346">
        <v>85</v>
      </c>
      <c r="AN32" s="346">
        <v>207</v>
      </c>
      <c r="AO32" s="373"/>
      <c r="AP32" s="348" t="s">
        <v>430</v>
      </c>
      <c r="AQ32" s="348" t="s">
        <v>430</v>
      </c>
      <c r="AR32" s="348" t="s">
        <v>430</v>
      </c>
      <c r="AS32" s="348">
        <v>5.0599999999999996</v>
      </c>
      <c r="AT32" s="348">
        <v>-5.0999999999999996</v>
      </c>
      <c r="AU32" s="351"/>
      <c r="AV32" s="346" t="s">
        <v>430</v>
      </c>
      <c r="AW32" s="346" t="s">
        <v>430</v>
      </c>
      <c r="AX32" s="346" t="s">
        <v>430</v>
      </c>
      <c r="AY32" s="346">
        <v>56</v>
      </c>
      <c r="AZ32" s="346">
        <v>145</v>
      </c>
      <c r="BA32" s="374"/>
      <c r="BB32" s="348">
        <v>13.447697539458</v>
      </c>
      <c r="BC32" s="348">
        <v>0.99694915188484301</v>
      </c>
      <c r="BD32" s="348">
        <v>4.7932741185784902E-2</v>
      </c>
      <c r="BE32" s="375">
        <v>-0.12623269812895099</v>
      </c>
      <c r="BF32" s="374"/>
      <c r="BG32" s="372">
        <v>0.24440000000000001</v>
      </c>
      <c r="BH32" s="373"/>
      <c r="BI32" s="348">
        <v>96.834299999999999</v>
      </c>
      <c r="BJ32" s="348">
        <v>3.0122800000000001</v>
      </c>
      <c r="BK32" s="348" t="s">
        <v>430</v>
      </c>
      <c r="BL32" s="348">
        <v>0.15342</v>
      </c>
      <c r="BM32" s="373"/>
      <c r="BN32" s="372" t="s">
        <v>4525</v>
      </c>
      <c r="BO32" s="372" t="s">
        <v>4526</v>
      </c>
      <c r="BP32" s="372" t="s">
        <v>4527</v>
      </c>
      <c r="BQ32" s="372" t="s">
        <v>4528</v>
      </c>
      <c r="BR32" s="372" t="s">
        <v>4529</v>
      </c>
      <c r="BS32" s="373"/>
      <c r="BT32" s="354" t="s">
        <v>555</v>
      </c>
    </row>
    <row r="33" spans="1:72" s="428" customFormat="1" x14ac:dyDescent="0.25">
      <c r="A33" s="345" t="s">
        <v>4530</v>
      </c>
      <c r="B33" s="373"/>
      <c r="C33" s="719">
        <v>44795</v>
      </c>
      <c r="D33" s="373"/>
      <c r="E33" s="346">
        <v>2085.2800000000002</v>
      </c>
      <c r="F33" s="373"/>
      <c r="G33" s="347">
        <v>28.260400000000001</v>
      </c>
      <c r="H33" s="374"/>
      <c r="I33" s="348">
        <v>1.095</v>
      </c>
      <c r="J33" s="348">
        <v>0.94369999999999998</v>
      </c>
      <c r="K33" s="348">
        <v>10.9208</v>
      </c>
      <c r="L33" s="348">
        <v>1.4092</v>
      </c>
      <c r="M33" s="348">
        <v>7.4581</v>
      </c>
      <c r="N33" s="350">
        <v>21.1752</v>
      </c>
      <c r="O33" s="348">
        <v>8.9210999999999991</v>
      </c>
      <c r="P33" s="348">
        <v>31.8202</v>
      </c>
      <c r="Q33" s="348" t="s">
        <v>430</v>
      </c>
      <c r="R33" s="348" t="s">
        <v>430</v>
      </c>
      <c r="S33" s="348">
        <v>12.953900000000001</v>
      </c>
      <c r="T33" s="348">
        <v>1.8305</v>
      </c>
      <c r="U33" s="348">
        <v>11.9414</v>
      </c>
      <c r="V33" s="348">
        <v>12.051500000000001</v>
      </c>
      <c r="W33" s="348">
        <v>12.953900000000001</v>
      </c>
      <c r="X33" s="348">
        <v>32.595799999999997</v>
      </c>
      <c r="Y33" s="374"/>
      <c r="Z33" s="346">
        <v>117</v>
      </c>
      <c r="AA33" s="346">
        <v>41</v>
      </c>
      <c r="AB33" s="346">
        <v>79</v>
      </c>
      <c r="AC33" s="346">
        <v>113</v>
      </c>
      <c r="AD33" s="346">
        <v>14</v>
      </c>
      <c r="AE33" s="346">
        <v>14</v>
      </c>
      <c r="AF33" s="346">
        <v>12</v>
      </c>
      <c r="AG33" s="346">
        <v>2</v>
      </c>
      <c r="AH33" s="346" t="s">
        <v>430</v>
      </c>
      <c r="AI33" s="346" t="s">
        <v>430</v>
      </c>
      <c r="AJ33" s="346">
        <v>95</v>
      </c>
      <c r="AK33" s="346">
        <v>41</v>
      </c>
      <c r="AL33" s="346">
        <v>15</v>
      </c>
      <c r="AM33" s="346">
        <v>10</v>
      </c>
      <c r="AN33" s="346">
        <v>95</v>
      </c>
      <c r="AO33" s="373"/>
      <c r="AP33" s="348" t="s">
        <v>430</v>
      </c>
      <c r="AQ33" s="348" t="s">
        <v>430</v>
      </c>
      <c r="AR33" s="348" t="s">
        <v>430</v>
      </c>
      <c r="AS33" s="348">
        <v>19.97</v>
      </c>
      <c r="AT33" s="348">
        <v>18.940000000000001</v>
      </c>
      <c r="AU33" s="351"/>
      <c r="AV33" s="346" t="s">
        <v>430</v>
      </c>
      <c r="AW33" s="346" t="s">
        <v>430</v>
      </c>
      <c r="AX33" s="346" t="s">
        <v>430</v>
      </c>
      <c r="AY33" s="346">
        <v>4</v>
      </c>
      <c r="AZ33" s="346">
        <v>15</v>
      </c>
      <c r="BA33" s="374"/>
      <c r="BB33" s="348">
        <v>21.881404325565601</v>
      </c>
      <c r="BC33" s="348">
        <v>0</v>
      </c>
      <c r="BD33" s="348">
        <v>9.5856465830901197E-2</v>
      </c>
      <c r="BE33" s="375" t="s">
        <v>430</v>
      </c>
      <c r="BF33" s="374"/>
      <c r="BG33" s="372" t="s">
        <v>430</v>
      </c>
      <c r="BH33" s="373"/>
      <c r="BI33" s="348">
        <v>77.011300000000006</v>
      </c>
      <c r="BJ33" s="348">
        <v>18.4389</v>
      </c>
      <c r="BK33" s="348">
        <v>4.25589</v>
      </c>
      <c r="BL33" s="348">
        <v>0.29391</v>
      </c>
      <c r="BM33" s="373"/>
      <c r="BN33" s="372" t="s">
        <v>4531</v>
      </c>
      <c r="BO33" s="372" t="s">
        <v>4532</v>
      </c>
      <c r="BP33" s="372" t="s">
        <v>4533</v>
      </c>
      <c r="BQ33" s="372" t="s">
        <v>4534</v>
      </c>
      <c r="BR33" s="372" t="s">
        <v>4535</v>
      </c>
      <c r="BS33" s="373"/>
      <c r="BT33" s="354" t="s">
        <v>548</v>
      </c>
    </row>
    <row r="34" spans="1:72" s="428" customFormat="1" x14ac:dyDescent="0.25">
      <c r="A34" s="345" t="s">
        <v>4536</v>
      </c>
      <c r="B34" s="373"/>
      <c r="C34" s="719">
        <v>44428</v>
      </c>
      <c r="D34" s="373"/>
      <c r="E34" s="346">
        <v>1725.23</v>
      </c>
      <c r="F34" s="373"/>
      <c r="G34" s="347">
        <v>17.8779</v>
      </c>
      <c r="H34" s="374"/>
      <c r="I34" s="348">
        <v>0.90700000000000003</v>
      </c>
      <c r="J34" s="348">
        <v>-0.26390000000000002</v>
      </c>
      <c r="K34" s="348">
        <v>7.4051</v>
      </c>
      <c r="L34" s="348">
        <v>-0.32169999999999999</v>
      </c>
      <c r="M34" s="348">
        <v>-2.3822999999999999</v>
      </c>
      <c r="N34" s="350">
        <v>7.9048999999999996</v>
      </c>
      <c r="O34" s="348">
        <v>7.0782999999999996</v>
      </c>
      <c r="P34" s="348">
        <v>16.602599999999999</v>
      </c>
      <c r="Q34" s="348" t="s">
        <v>430</v>
      </c>
      <c r="R34" s="348" t="s">
        <v>430</v>
      </c>
      <c r="S34" s="348">
        <v>9.6016999999999992</v>
      </c>
      <c r="T34" s="348">
        <v>-2.8792</v>
      </c>
      <c r="U34" s="348">
        <v>2.4891999999999999</v>
      </c>
      <c r="V34" s="348">
        <v>1.0468</v>
      </c>
      <c r="W34" s="348">
        <v>9.6016999999999992</v>
      </c>
      <c r="X34" s="348">
        <v>13.194599999999999</v>
      </c>
      <c r="Y34" s="374"/>
      <c r="Z34" s="346">
        <v>140</v>
      </c>
      <c r="AA34" s="346">
        <v>134</v>
      </c>
      <c r="AB34" s="346">
        <v>164</v>
      </c>
      <c r="AC34" s="346">
        <v>143</v>
      </c>
      <c r="AD34" s="346">
        <v>82</v>
      </c>
      <c r="AE34" s="346">
        <v>69</v>
      </c>
      <c r="AF34" s="346">
        <v>27</v>
      </c>
      <c r="AG34" s="346">
        <v>46</v>
      </c>
      <c r="AH34" s="346" t="s">
        <v>430</v>
      </c>
      <c r="AI34" s="346" t="s">
        <v>430</v>
      </c>
      <c r="AJ34" s="346">
        <v>170</v>
      </c>
      <c r="AK34" s="346">
        <v>115</v>
      </c>
      <c r="AL34" s="346">
        <v>84</v>
      </c>
      <c r="AM34" s="346">
        <v>47</v>
      </c>
      <c r="AN34" s="346">
        <v>170</v>
      </c>
      <c r="AO34" s="373"/>
      <c r="AP34" s="348" t="s">
        <v>430</v>
      </c>
      <c r="AQ34" s="348" t="s">
        <v>430</v>
      </c>
      <c r="AR34" s="348" t="s">
        <v>430</v>
      </c>
      <c r="AS34" s="348">
        <v>8.83</v>
      </c>
      <c r="AT34" s="348">
        <v>2.52</v>
      </c>
      <c r="AU34" s="351"/>
      <c r="AV34" s="346" t="s">
        <v>430</v>
      </c>
      <c r="AW34" s="346" t="s">
        <v>430</v>
      </c>
      <c r="AX34" s="346" t="s">
        <v>430</v>
      </c>
      <c r="AY34" s="346">
        <v>37</v>
      </c>
      <c r="AZ34" s="346">
        <v>85</v>
      </c>
      <c r="BA34" s="374"/>
      <c r="BB34" s="348">
        <v>14.1539398802612</v>
      </c>
      <c r="BC34" s="348">
        <v>0.99819042135091696</v>
      </c>
      <c r="BD34" s="348">
        <v>6.5465381592849994E-2</v>
      </c>
      <c r="BE34" s="375">
        <v>-7.9482600899831196E-2</v>
      </c>
      <c r="BF34" s="374"/>
      <c r="BG34" s="372">
        <v>7.9600000000000004E-2</v>
      </c>
      <c r="BH34" s="373"/>
      <c r="BI34" s="348">
        <v>99.9649</v>
      </c>
      <c r="BJ34" s="348" t="s">
        <v>430</v>
      </c>
      <c r="BK34" s="348" t="s">
        <v>430</v>
      </c>
      <c r="BL34" s="348">
        <v>3.5099999999999999E-2</v>
      </c>
      <c r="BM34" s="373"/>
      <c r="BN34" s="372" t="s">
        <v>776</v>
      </c>
      <c r="BO34" s="372" t="s">
        <v>4537</v>
      </c>
      <c r="BP34" s="372" t="s">
        <v>4538</v>
      </c>
      <c r="BQ34" s="372" t="s">
        <v>2048</v>
      </c>
      <c r="BR34" s="372" t="s">
        <v>4539</v>
      </c>
      <c r="BS34" s="373"/>
      <c r="BT34" s="354" t="s">
        <v>555</v>
      </c>
    </row>
    <row r="35" spans="1:72" s="428" customFormat="1" x14ac:dyDescent="0.25">
      <c r="A35" s="345" t="s">
        <v>4540</v>
      </c>
      <c r="B35" s="373"/>
      <c r="C35" s="719">
        <v>37677</v>
      </c>
      <c r="D35" s="373"/>
      <c r="E35" s="346">
        <v>1625.83</v>
      </c>
      <c r="F35" s="373"/>
      <c r="G35" s="347">
        <v>149.7681</v>
      </c>
      <c r="H35" s="374"/>
      <c r="I35" s="348">
        <v>0.8105</v>
      </c>
      <c r="J35" s="348">
        <v>-1.1042000000000001</v>
      </c>
      <c r="K35" s="348">
        <v>5.5410000000000004</v>
      </c>
      <c r="L35" s="348">
        <v>-4.4393000000000002</v>
      </c>
      <c r="M35" s="348">
        <v>-7.3471000000000002</v>
      </c>
      <c r="N35" s="350">
        <v>0.74619999999999997</v>
      </c>
      <c r="O35" s="348">
        <v>4.2084999999999999</v>
      </c>
      <c r="P35" s="348">
        <v>10.9328</v>
      </c>
      <c r="Q35" s="348">
        <v>11.0406</v>
      </c>
      <c r="R35" s="348">
        <v>12.189399999999999</v>
      </c>
      <c r="S35" s="348">
        <v>7.8544</v>
      </c>
      <c r="T35" s="348">
        <v>-7.9100999999999999</v>
      </c>
      <c r="U35" s="348">
        <v>-2.1753999999999998</v>
      </c>
      <c r="V35" s="348">
        <v>-5.4433999999999996</v>
      </c>
      <c r="W35" s="348">
        <v>7.8544</v>
      </c>
      <c r="X35" s="348">
        <v>14.758699999999999</v>
      </c>
      <c r="Y35" s="374"/>
      <c r="Z35" s="346">
        <v>171</v>
      </c>
      <c r="AA35" s="346">
        <v>189</v>
      </c>
      <c r="AB35" s="346">
        <v>202</v>
      </c>
      <c r="AC35" s="346">
        <v>199</v>
      </c>
      <c r="AD35" s="346">
        <v>189</v>
      </c>
      <c r="AE35" s="346">
        <v>157</v>
      </c>
      <c r="AF35" s="346">
        <v>74</v>
      </c>
      <c r="AG35" s="346">
        <v>78</v>
      </c>
      <c r="AH35" s="346">
        <v>31</v>
      </c>
      <c r="AI35" s="346">
        <v>10</v>
      </c>
      <c r="AJ35" s="346">
        <v>199</v>
      </c>
      <c r="AK35" s="346">
        <v>206</v>
      </c>
      <c r="AL35" s="346">
        <v>184</v>
      </c>
      <c r="AM35" s="346">
        <v>154</v>
      </c>
      <c r="AN35" s="346">
        <v>199</v>
      </c>
      <c r="AO35" s="373"/>
      <c r="AP35" s="348">
        <v>11.44</v>
      </c>
      <c r="AQ35" s="348">
        <v>11.05</v>
      </c>
      <c r="AR35" s="348">
        <v>7.85</v>
      </c>
      <c r="AS35" s="348">
        <v>3.84</v>
      </c>
      <c r="AT35" s="348">
        <v>-7.37</v>
      </c>
      <c r="AU35" s="351"/>
      <c r="AV35" s="346">
        <v>9</v>
      </c>
      <c r="AW35" s="346">
        <v>14</v>
      </c>
      <c r="AX35" s="346">
        <v>32</v>
      </c>
      <c r="AY35" s="346">
        <v>76</v>
      </c>
      <c r="AZ35" s="346">
        <v>173</v>
      </c>
      <c r="BA35" s="374"/>
      <c r="BB35" s="348">
        <v>13.3585403057241</v>
      </c>
      <c r="BC35" s="348">
        <v>0.99724449196825604</v>
      </c>
      <c r="BD35" s="348">
        <v>3.6462639121902903E-2</v>
      </c>
      <c r="BE35" s="375">
        <v>-5.4832402054464699E-2</v>
      </c>
      <c r="BF35" s="374"/>
      <c r="BG35" s="372">
        <v>0.80020000000000002</v>
      </c>
      <c r="BH35" s="373"/>
      <c r="BI35" s="348">
        <v>99.995199999999997</v>
      </c>
      <c r="BJ35" s="348" t="s">
        <v>430</v>
      </c>
      <c r="BK35" s="348" t="s">
        <v>430</v>
      </c>
      <c r="BL35" s="348">
        <v>4.7999999999999996E-3</v>
      </c>
      <c r="BM35" s="373"/>
      <c r="BN35" s="372" t="s">
        <v>4283</v>
      </c>
      <c r="BO35" s="372" t="s">
        <v>4284</v>
      </c>
      <c r="BP35" s="372" t="s">
        <v>4285</v>
      </c>
      <c r="BQ35" s="372" t="s">
        <v>3755</v>
      </c>
      <c r="BR35" s="372" t="s">
        <v>4422</v>
      </c>
      <c r="BS35" s="373"/>
      <c r="BT35" s="354" t="s">
        <v>4541</v>
      </c>
    </row>
    <row r="36" spans="1:72" s="428" customFormat="1" x14ac:dyDescent="0.25">
      <c r="A36" s="345" t="s">
        <v>4542</v>
      </c>
      <c r="B36" s="373"/>
      <c r="C36" s="719">
        <v>44895</v>
      </c>
      <c r="D36" s="373"/>
      <c r="E36" s="346">
        <v>1581.71</v>
      </c>
      <c r="F36" s="373"/>
      <c r="G36" s="347">
        <v>17.770700000000001</v>
      </c>
      <c r="H36" s="374"/>
      <c r="I36" s="348">
        <v>0.80659999999999998</v>
      </c>
      <c r="J36" s="348">
        <v>2.1399999999999999E-2</v>
      </c>
      <c r="K36" s="348">
        <v>9.9984999999999999</v>
      </c>
      <c r="L36" s="348">
        <v>3.8342000000000001</v>
      </c>
      <c r="M36" s="348">
        <v>-0.86250000000000004</v>
      </c>
      <c r="N36" s="350">
        <v>7.3574000000000002</v>
      </c>
      <c r="O36" s="348">
        <v>4.1116000000000001</v>
      </c>
      <c r="P36" s="348">
        <v>22.763500000000001</v>
      </c>
      <c r="Q36" s="348" t="s">
        <v>430</v>
      </c>
      <c r="R36" s="348" t="s">
        <v>430</v>
      </c>
      <c r="S36" s="348">
        <v>13.3994</v>
      </c>
      <c r="T36" s="348">
        <v>-0.37619999999999998</v>
      </c>
      <c r="U36" s="348">
        <v>4.5852000000000004</v>
      </c>
      <c r="V36" s="348">
        <v>-4.1287000000000003</v>
      </c>
      <c r="W36" s="348">
        <v>13.3994</v>
      </c>
      <c r="X36" s="348">
        <v>18.3765</v>
      </c>
      <c r="Y36" s="374"/>
      <c r="Z36" s="346">
        <v>184</v>
      </c>
      <c r="AA36" s="346">
        <v>102</v>
      </c>
      <c r="AB36" s="346">
        <v>99</v>
      </c>
      <c r="AC36" s="346">
        <v>91</v>
      </c>
      <c r="AD36" s="346">
        <v>73</v>
      </c>
      <c r="AE36" s="346">
        <v>79</v>
      </c>
      <c r="AF36" s="346">
        <v>79</v>
      </c>
      <c r="AG36" s="346">
        <v>14</v>
      </c>
      <c r="AH36" s="346" t="s">
        <v>430</v>
      </c>
      <c r="AI36" s="346" t="s">
        <v>430</v>
      </c>
      <c r="AJ36" s="346">
        <v>82</v>
      </c>
      <c r="AK36" s="346">
        <v>77</v>
      </c>
      <c r="AL36" s="346">
        <v>46</v>
      </c>
      <c r="AM36" s="346">
        <v>118</v>
      </c>
      <c r="AN36" s="346">
        <v>82</v>
      </c>
      <c r="AO36" s="373"/>
      <c r="AP36" s="348" t="s">
        <v>430</v>
      </c>
      <c r="AQ36" s="348" t="s">
        <v>430</v>
      </c>
      <c r="AR36" s="348" t="s">
        <v>430</v>
      </c>
      <c r="AS36" s="348">
        <v>8.65</v>
      </c>
      <c r="AT36" s="348">
        <v>2.56</v>
      </c>
      <c r="AU36" s="351"/>
      <c r="AV36" s="346" t="s">
        <v>430</v>
      </c>
      <c r="AW36" s="346" t="s">
        <v>430</v>
      </c>
      <c r="AX36" s="346" t="s">
        <v>430</v>
      </c>
      <c r="AY36" s="346">
        <v>39</v>
      </c>
      <c r="AZ36" s="346">
        <v>84</v>
      </c>
      <c r="BA36" s="374"/>
      <c r="BB36" s="348">
        <v>19.3729377097103</v>
      </c>
      <c r="BC36" s="348">
        <v>0.99631289446942195</v>
      </c>
      <c r="BD36" s="348">
        <v>7.3709349229242299E-2</v>
      </c>
      <c r="BE36" s="375">
        <v>-0.123656272334508</v>
      </c>
      <c r="BF36" s="374"/>
      <c r="BG36" s="372">
        <v>0.46250000000000002</v>
      </c>
      <c r="BH36" s="373"/>
      <c r="BI36" s="348">
        <v>18.036100000000001</v>
      </c>
      <c r="BJ36" s="348">
        <v>80.765299999999996</v>
      </c>
      <c r="BK36" s="348">
        <v>0.95241500000000001</v>
      </c>
      <c r="BL36" s="348">
        <v>0.24618499999999999</v>
      </c>
      <c r="BM36" s="373"/>
      <c r="BN36" s="372" t="s">
        <v>4543</v>
      </c>
      <c r="BO36" s="372" t="s">
        <v>4544</v>
      </c>
      <c r="BP36" s="372" t="s">
        <v>4545</v>
      </c>
      <c r="BQ36" s="372" t="s">
        <v>4546</v>
      </c>
      <c r="BR36" s="372" t="s">
        <v>4547</v>
      </c>
      <c r="BS36" s="373"/>
      <c r="BT36" s="354" t="s">
        <v>526</v>
      </c>
    </row>
    <row r="37" spans="1:72" s="428" customFormat="1" x14ac:dyDescent="0.25">
      <c r="A37" s="345" t="s">
        <v>4548</v>
      </c>
      <c r="B37" s="373"/>
      <c r="C37" s="719">
        <v>44837</v>
      </c>
      <c r="D37" s="373"/>
      <c r="E37" s="346">
        <v>1521.14</v>
      </c>
      <c r="F37" s="373"/>
      <c r="G37" s="347">
        <v>17.866700000000002</v>
      </c>
      <c r="H37" s="374"/>
      <c r="I37" s="348">
        <v>1.8179000000000001</v>
      </c>
      <c r="J37" s="348">
        <v>2.0284</v>
      </c>
      <c r="K37" s="348">
        <v>13.968999999999999</v>
      </c>
      <c r="L37" s="348">
        <v>8.7430000000000003</v>
      </c>
      <c r="M37" s="348">
        <v>-3.8494000000000002</v>
      </c>
      <c r="N37" s="350">
        <v>7.2304000000000004</v>
      </c>
      <c r="O37" s="348">
        <v>2.2730000000000001</v>
      </c>
      <c r="P37" s="348">
        <v>20.903500000000001</v>
      </c>
      <c r="Q37" s="348" t="s">
        <v>430</v>
      </c>
      <c r="R37" s="348" t="s">
        <v>430</v>
      </c>
      <c r="S37" s="348">
        <v>16.917999999999999</v>
      </c>
      <c r="T37" s="348">
        <v>-4.8099999999999997E-2</v>
      </c>
      <c r="U37" s="348">
        <v>-0.21779999999999999</v>
      </c>
      <c r="V37" s="348">
        <v>-6.3648999999999996</v>
      </c>
      <c r="W37" s="348">
        <v>16.917999999999999</v>
      </c>
      <c r="X37" s="348">
        <v>17.6678</v>
      </c>
      <c r="Y37" s="374"/>
      <c r="Z37" s="346">
        <v>22</v>
      </c>
      <c r="AA37" s="346">
        <v>12</v>
      </c>
      <c r="AB37" s="346">
        <v>37</v>
      </c>
      <c r="AC37" s="346">
        <v>12</v>
      </c>
      <c r="AD37" s="346">
        <v>110</v>
      </c>
      <c r="AE37" s="346">
        <v>85</v>
      </c>
      <c r="AF37" s="346">
        <v>97</v>
      </c>
      <c r="AG37" s="346">
        <v>35</v>
      </c>
      <c r="AH37" s="346" t="s">
        <v>430</v>
      </c>
      <c r="AI37" s="346" t="s">
        <v>430</v>
      </c>
      <c r="AJ37" s="346">
        <v>35</v>
      </c>
      <c r="AK37" s="346">
        <v>65</v>
      </c>
      <c r="AL37" s="346">
        <v>137</v>
      </c>
      <c r="AM37" s="346">
        <v>172</v>
      </c>
      <c r="AN37" s="346">
        <v>35</v>
      </c>
      <c r="AO37" s="373"/>
      <c r="AP37" s="348" t="s">
        <v>430</v>
      </c>
      <c r="AQ37" s="348" t="s">
        <v>430</v>
      </c>
      <c r="AR37" s="348" t="s">
        <v>430</v>
      </c>
      <c r="AS37" s="348">
        <v>7.18</v>
      </c>
      <c r="AT37" s="348">
        <v>3</v>
      </c>
      <c r="AU37" s="351"/>
      <c r="AV37" s="346" t="s">
        <v>430</v>
      </c>
      <c r="AW37" s="346" t="s">
        <v>430</v>
      </c>
      <c r="AX37" s="346" t="s">
        <v>430</v>
      </c>
      <c r="AY37" s="346">
        <v>45</v>
      </c>
      <c r="AZ37" s="346">
        <v>74</v>
      </c>
      <c r="BA37" s="374"/>
      <c r="BB37" s="348">
        <v>20.745778739681601</v>
      </c>
      <c r="BC37" s="348">
        <v>0.99847781296237803</v>
      </c>
      <c r="BD37" s="348">
        <v>6.6112352742462299E-2</v>
      </c>
      <c r="BE37" s="375">
        <v>-9.5510126203357498E-2</v>
      </c>
      <c r="BF37" s="374"/>
      <c r="BG37" s="372">
        <v>9.9000000000000005E-2</v>
      </c>
      <c r="BH37" s="373"/>
      <c r="BI37" s="348" t="s">
        <v>430</v>
      </c>
      <c r="BJ37" s="348">
        <v>5.3698699999999997</v>
      </c>
      <c r="BK37" s="348">
        <v>94.602199999999996</v>
      </c>
      <c r="BL37" s="348">
        <v>2.793E-2</v>
      </c>
      <c r="BM37" s="373"/>
      <c r="BN37" s="372" t="s">
        <v>4549</v>
      </c>
      <c r="BO37" s="372" t="s">
        <v>4550</v>
      </c>
      <c r="BP37" s="372" t="s">
        <v>4551</v>
      </c>
      <c r="BQ37" s="372" t="s">
        <v>4552</v>
      </c>
      <c r="BR37" s="372" t="s">
        <v>4553</v>
      </c>
      <c r="BS37" s="373"/>
      <c r="BT37" s="354" t="s">
        <v>2387</v>
      </c>
    </row>
    <row r="38" spans="1:72" s="428" customFormat="1" x14ac:dyDescent="0.25">
      <c r="A38" s="345" t="s">
        <v>4554</v>
      </c>
      <c r="B38" s="373"/>
      <c r="C38" s="719">
        <v>44792</v>
      </c>
      <c r="D38" s="373"/>
      <c r="E38" s="346">
        <v>1325.65</v>
      </c>
      <c r="F38" s="373"/>
      <c r="G38" s="347">
        <v>15.2361</v>
      </c>
      <c r="H38" s="374"/>
      <c r="I38" s="348">
        <v>0.9274</v>
      </c>
      <c r="J38" s="348">
        <v>-0.2135</v>
      </c>
      <c r="K38" s="348">
        <v>5.1925999999999997</v>
      </c>
      <c r="L38" s="348">
        <v>-2.0602</v>
      </c>
      <c r="M38" s="348">
        <v>-4.9976000000000003</v>
      </c>
      <c r="N38" s="350">
        <v>-0.71799999999999997</v>
      </c>
      <c r="O38" s="348">
        <v>-1.2459</v>
      </c>
      <c r="P38" s="348">
        <v>13.877800000000001</v>
      </c>
      <c r="Q38" s="348" t="s">
        <v>430</v>
      </c>
      <c r="R38" s="348" t="s">
        <v>430</v>
      </c>
      <c r="S38" s="348">
        <v>7.9564000000000004</v>
      </c>
      <c r="T38" s="348">
        <v>-4.5476999999999999</v>
      </c>
      <c r="U38" s="348">
        <v>-0.71550000000000002</v>
      </c>
      <c r="V38" s="348">
        <v>-5.048</v>
      </c>
      <c r="W38" s="348">
        <v>7.9564000000000004</v>
      </c>
      <c r="X38" s="348">
        <v>12.086600000000001</v>
      </c>
      <c r="Y38" s="374"/>
      <c r="Z38" s="346">
        <v>134</v>
      </c>
      <c r="AA38" s="346">
        <v>129</v>
      </c>
      <c r="AB38" s="346">
        <v>215</v>
      </c>
      <c r="AC38" s="346">
        <v>158</v>
      </c>
      <c r="AD38" s="346">
        <v>151</v>
      </c>
      <c r="AE38" s="346">
        <v>167</v>
      </c>
      <c r="AF38" s="346">
        <v>112</v>
      </c>
      <c r="AG38" s="346">
        <v>55</v>
      </c>
      <c r="AH38" s="346" t="s">
        <v>430</v>
      </c>
      <c r="AI38" s="346" t="s">
        <v>430</v>
      </c>
      <c r="AJ38" s="346">
        <v>186</v>
      </c>
      <c r="AK38" s="346">
        <v>139</v>
      </c>
      <c r="AL38" s="346">
        <v>146</v>
      </c>
      <c r="AM38" s="346">
        <v>132</v>
      </c>
      <c r="AN38" s="346">
        <v>186</v>
      </c>
      <c r="AO38" s="373"/>
      <c r="AP38" s="348" t="s">
        <v>430</v>
      </c>
      <c r="AQ38" s="348" t="s">
        <v>430</v>
      </c>
      <c r="AR38" s="348" t="s">
        <v>430</v>
      </c>
      <c r="AS38" s="348">
        <v>2.52</v>
      </c>
      <c r="AT38" s="348">
        <v>-5.0599999999999996</v>
      </c>
      <c r="AU38" s="351"/>
      <c r="AV38" s="346" t="s">
        <v>430</v>
      </c>
      <c r="AW38" s="346" t="s">
        <v>430</v>
      </c>
      <c r="AX38" s="346" t="s">
        <v>430</v>
      </c>
      <c r="AY38" s="346">
        <v>86</v>
      </c>
      <c r="AZ38" s="346">
        <v>144</v>
      </c>
      <c r="BA38" s="374"/>
      <c r="BB38" s="348">
        <v>15.5713674696577</v>
      </c>
      <c r="BC38" s="348">
        <v>0.99719001233058402</v>
      </c>
      <c r="BD38" s="348">
        <v>4.66267256646112E-2</v>
      </c>
      <c r="BE38" s="375">
        <v>-0.102185937585095</v>
      </c>
      <c r="BF38" s="374"/>
      <c r="BG38" s="372">
        <v>0.22389999999999999</v>
      </c>
      <c r="BH38" s="373"/>
      <c r="BI38" s="348">
        <v>86.240600000000001</v>
      </c>
      <c r="BJ38" s="348">
        <v>13.330299999999999</v>
      </c>
      <c r="BK38" s="348" t="s">
        <v>430</v>
      </c>
      <c r="BL38" s="348">
        <v>0.42909999999999998</v>
      </c>
      <c r="BM38" s="373"/>
      <c r="BN38" s="372" t="s">
        <v>4555</v>
      </c>
      <c r="BO38" s="372" t="s">
        <v>4556</v>
      </c>
      <c r="BP38" s="372" t="s">
        <v>4557</v>
      </c>
      <c r="BQ38" s="372" t="s">
        <v>1347</v>
      </c>
      <c r="BR38" s="372" t="s">
        <v>4558</v>
      </c>
      <c r="BS38" s="373"/>
      <c r="BT38" s="354" t="s">
        <v>555</v>
      </c>
    </row>
    <row r="39" spans="1:72" s="428" customFormat="1" x14ac:dyDescent="0.25">
      <c r="A39" s="345" t="s">
        <v>4559</v>
      </c>
      <c r="B39" s="373"/>
      <c r="C39" s="719">
        <v>37517</v>
      </c>
      <c r="D39" s="373"/>
      <c r="E39" s="346">
        <v>1394.15</v>
      </c>
      <c r="F39" s="373"/>
      <c r="G39" s="347">
        <v>244.06809999999999</v>
      </c>
      <c r="H39" s="374"/>
      <c r="I39" s="348">
        <v>0.81069999999999998</v>
      </c>
      <c r="J39" s="348">
        <v>-1.1039000000000001</v>
      </c>
      <c r="K39" s="348">
        <v>5.5212000000000003</v>
      </c>
      <c r="L39" s="348">
        <v>-4.3491999999999997</v>
      </c>
      <c r="M39" s="348">
        <v>-7.2458</v>
      </c>
      <c r="N39" s="350">
        <v>0.88029999999999997</v>
      </c>
      <c r="O39" s="348">
        <v>4.3638000000000003</v>
      </c>
      <c r="P39" s="348">
        <v>11.087300000000001</v>
      </c>
      <c r="Q39" s="348">
        <v>11.0945</v>
      </c>
      <c r="R39" s="348">
        <v>12.0144</v>
      </c>
      <c r="S39" s="348">
        <v>7.843</v>
      </c>
      <c r="T39" s="348">
        <v>-7.8213999999999997</v>
      </c>
      <c r="U39" s="348">
        <v>-2.0773000000000001</v>
      </c>
      <c r="V39" s="348">
        <v>-5.3327</v>
      </c>
      <c r="W39" s="348">
        <v>7.843</v>
      </c>
      <c r="X39" s="348">
        <v>14.4823</v>
      </c>
      <c r="Y39" s="374"/>
      <c r="Z39" s="346">
        <v>170</v>
      </c>
      <c r="AA39" s="346">
        <v>187</v>
      </c>
      <c r="AB39" s="346">
        <v>207</v>
      </c>
      <c r="AC39" s="346">
        <v>193</v>
      </c>
      <c r="AD39" s="346">
        <v>183</v>
      </c>
      <c r="AE39" s="346">
        <v>151</v>
      </c>
      <c r="AF39" s="346">
        <v>66</v>
      </c>
      <c r="AG39" s="346">
        <v>73</v>
      </c>
      <c r="AH39" s="346">
        <v>29</v>
      </c>
      <c r="AI39" s="346">
        <v>11</v>
      </c>
      <c r="AJ39" s="346">
        <v>203</v>
      </c>
      <c r="AK39" s="346">
        <v>199</v>
      </c>
      <c r="AL39" s="346">
        <v>178</v>
      </c>
      <c r="AM39" s="346">
        <v>148</v>
      </c>
      <c r="AN39" s="346">
        <v>203</v>
      </c>
      <c r="AO39" s="373"/>
      <c r="AP39" s="348">
        <v>11.42</v>
      </c>
      <c r="AQ39" s="348">
        <v>11.14</v>
      </c>
      <c r="AR39" s="348">
        <v>7.96</v>
      </c>
      <c r="AS39" s="348">
        <v>4</v>
      </c>
      <c r="AT39" s="348">
        <v>-7.21</v>
      </c>
      <c r="AU39" s="351"/>
      <c r="AV39" s="346">
        <v>10</v>
      </c>
      <c r="AW39" s="346">
        <v>12</v>
      </c>
      <c r="AX39" s="346">
        <v>29</v>
      </c>
      <c r="AY39" s="346">
        <v>69</v>
      </c>
      <c r="AZ39" s="346">
        <v>167</v>
      </c>
      <c r="BA39" s="374"/>
      <c r="BB39" s="348">
        <v>13.359316709832299</v>
      </c>
      <c r="BC39" s="348">
        <v>0.99733447350119497</v>
      </c>
      <c r="BD39" s="348">
        <v>3.7353891706117297E-2</v>
      </c>
      <c r="BE39" s="375">
        <v>-4.29464643038334E-2</v>
      </c>
      <c r="BF39" s="374"/>
      <c r="BG39" s="372">
        <v>14.538600000000001</v>
      </c>
      <c r="BH39" s="373"/>
      <c r="BI39" s="348">
        <v>99.752300000000005</v>
      </c>
      <c r="BJ39" s="348" t="s">
        <v>430</v>
      </c>
      <c r="BK39" s="348" t="s">
        <v>430</v>
      </c>
      <c r="BL39" s="348">
        <v>0.2477</v>
      </c>
      <c r="BM39" s="373"/>
      <c r="BN39" s="372" t="s">
        <v>4560</v>
      </c>
      <c r="BO39" s="372" t="s">
        <v>2175</v>
      </c>
      <c r="BP39" s="372" t="s">
        <v>4472</v>
      </c>
      <c r="BQ39" s="372" t="s">
        <v>4302</v>
      </c>
      <c r="BR39" s="372" t="s">
        <v>4473</v>
      </c>
      <c r="BS39" s="373"/>
      <c r="BT39" s="354" t="s">
        <v>555</v>
      </c>
    </row>
    <row r="40" spans="1:72" s="428" customFormat="1" x14ac:dyDescent="0.25">
      <c r="A40" s="345" t="s">
        <v>4561</v>
      </c>
      <c r="B40" s="373"/>
      <c r="C40" s="719">
        <v>45540</v>
      </c>
      <c r="D40" s="373"/>
      <c r="E40" s="346">
        <v>1216.01</v>
      </c>
      <c r="F40" s="373"/>
      <c r="G40" s="347">
        <v>8.9453999999999994</v>
      </c>
      <c r="H40" s="374"/>
      <c r="I40" s="348">
        <v>0.58020000000000005</v>
      </c>
      <c r="J40" s="348">
        <v>-2.4268999999999998</v>
      </c>
      <c r="K40" s="348">
        <v>3.4472999999999998</v>
      </c>
      <c r="L40" s="348">
        <v>-8.9267000000000003</v>
      </c>
      <c r="M40" s="348">
        <v>-12.145799999999999</v>
      </c>
      <c r="N40" s="350">
        <v>-7.6866000000000003</v>
      </c>
      <c r="O40" s="348" t="s">
        <v>430</v>
      </c>
      <c r="P40" s="348" t="s">
        <v>430</v>
      </c>
      <c r="Q40" s="348" t="s">
        <v>430</v>
      </c>
      <c r="R40" s="348" t="s">
        <v>430</v>
      </c>
      <c r="S40" s="348">
        <v>5.9179000000000004</v>
      </c>
      <c r="T40" s="348">
        <v>-13.6228</v>
      </c>
      <c r="U40" s="348">
        <v>-6.0080999999999998</v>
      </c>
      <c r="V40" s="348">
        <v>-12.6648</v>
      </c>
      <c r="W40" s="348">
        <v>5.9179000000000004</v>
      </c>
      <c r="X40" s="348">
        <v>-6.5655000000000001</v>
      </c>
      <c r="Y40" s="374"/>
      <c r="Z40" s="346">
        <v>205</v>
      </c>
      <c r="AA40" s="346">
        <v>228</v>
      </c>
      <c r="AB40" s="346">
        <v>233</v>
      </c>
      <c r="AC40" s="346">
        <v>230</v>
      </c>
      <c r="AD40" s="346">
        <v>216</v>
      </c>
      <c r="AE40" s="346">
        <v>190</v>
      </c>
      <c r="AF40" s="346" t="s">
        <v>430</v>
      </c>
      <c r="AG40" s="346" t="s">
        <v>430</v>
      </c>
      <c r="AH40" s="346" t="s">
        <v>430</v>
      </c>
      <c r="AI40" s="346" t="s">
        <v>430</v>
      </c>
      <c r="AJ40" s="346">
        <v>234</v>
      </c>
      <c r="AK40" s="346">
        <v>227</v>
      </c>
      <c r="AL40" s="346">
        <v>213</v>
      </c>
      <c r="AM40" s="346">
        <v>201</v>
      </c>
      <c r="AN40" s="346">
        <v>234</v>
      </c>
      <c r="AO40" s="373"/>
      <c r="AP40" s="348" t="s">
        <v>430</v>
      </c>
      <c r="AQ40" s="348" t="s">
        <v>430</v>
      </c>
      <c r="AR40" s="348" t="s">
        <v>430</v>
      </c>
      <c r="AS40" s="348" t="s">
        <v>430</v>
      </c>
      <c r="AT40" s="348">
        <v>-16.8</v>
      </c>
      <c r="AU40" s="351"/>
      <c r="AV40" s="346" t="s">
        <v>430</v>
      </c>
      <c r="AW40" s="346" t="s">
        <v>430</v>
      </c>
      <c r="AX40" s="346" t="s">
        <v>430</v>
      </c>
      <c r="AY40" s="346" t="s">
        <v>430</v>
      </c>
      <c r="AZ40" s="346">
        <v>197</v>
      </c>
      <c r="BA40" s="374"/>
      <c r="BB40" s="348">
        <v>14.0913338014721</v>
      </c>
      <c r="BC40" s="348">
        <v>0.99754735669107897</v>
      </c>
      <c r="BD40" s="348">
        <v>-8.6225172825132507E-2</v>
      </c>
      <c r="BE40" s="375">
        <v>-8.8055512824954704E-2</v>
      </c>
      <c r="BF40" s="374"/>
      <c r="BG40" s="372">
        <v>0.1003</v>
      </c>
      <c r="BH40" s="373"/>
      <c r="BI40" s="348">
        <v>99.784099999999995</v>
      </c>
      <c r="BJ40" s="348" t="s">
        <v>430</v>
      </c>
      <c r="BK40" s="348" t="s">
        <v>430</v>
      </c>
      <c r="BL40" s="348">
        <v>0.21590000000000001</v>
      </c>
      <c r="BM40" s="373"/>
      <c r="BN40" s="372" t="s">
        <v>4562</v>
      </c>
      <c r="BO40" s="372" t="s">
        <v>4563</v>
      </c>
      <c r="BP40" s="372" t="s">
        <v>4564</v>
      </c>
      <c r="BQ40" s="372" t="s">
        <v>2755</v>
      </c>
      <c r="BR40" s="372" t="s">
        <v>4565</v>
      </c>
      <c r="BS40" s="373"/>
      <c r="BT40" s="354" t="s">
        <v>555</v>
      </c>
    </row>
    <row r="41" spans="1:72" s="428" customFormat="1" x14ac:dyDescent="0.25">
      <c r="A41" s="345" t="s">
        <v>4566</v>
      </c>
      <c r="B41" s="373"/>
      <c r="C41" s="719">
        <v>43517</v>
      </c>
      <c r="D41" s="373"/>
      <c r="E41" s="346">
        <v>1261.98</v>
      </c>
      <c r="F41" s="373"/>
      <c r="G41" s="347">
        <v>27.354900000000001</v>
      </c>
      <c r="H41" s="374"/>
      <c r="I41" s="348">
        <v>1.3024</v>
      </c>
      <c r="J41" s="348">
        <v>0.63900000000000001</v>
      </c>
      <c r="K41" s="348">
        <v>14.055300000000001</v>
      </c>
      <c r="L41" s="348">
        <v>6.2347000000000001</v>
      </c>
      <c r="M41" s="348">
        <v>1.7096</v>
      </c>
      <c r="N41" s="350">
        <v>10.389200000000001</v>
      </c>
      <c r="O41" s="348">
        <v>5.1738999999999997</v>
      </c>
      <c r="P41" s="348">
        <v>22.063600000000001</v>
      </c>
      <c r="Q41" s="348">
        <v>15.4994</v>
      </c>
      <c r="R41" s="348" t="s">
        <v>430</v>
      </c>
      <c r="S41" s="348">
        <v>17.227900000000002</v>
      </c>
      <c r="T41" s="348">
        <v>2.1200999999999999</v>
      </c>
      <c r="U41" s="348">
        <v>4.3769</v>
      </c>
      <c r="V41" s="348">
        <v>2.8852000000000002</v>
      </c>
      <c r="W41" s="348">
        <v>17.227900000000002</v>
      </c>
      <c r="X41" s="348">
        <v>15.0372</v>
      </c>
      <c r="Y41" s="374"/>
      <c r="Z41" s="346">
        <v>76</v>
      </c>
      <c r="AA41" s="346">
        <v>63</v>
      </c>
      <c r="AB41" s="346">
        <v>24</v>
      </c>
      <c r="AC41" s="346">
        <v>49</v>
      </c>
      <c r="AD41" s="346">
        <v>30</v>
      </c>
      <c r="AE41" s="346">
        <v>43</v>
      </c>
      <c r="AF41" s="346">
        <v>42</v>
      </c>
      <c r="AG41" s="346">
        <v>19</v>
      </c>
      <c r="AH41" s="346">
        <v>7</v>
      </c>
      <c r="AI41" s="346" t="s">
        <v>430</v>
      </c>
      <c r="AJ41" s="346">
        <v>19</v>
      </c>
      <c r="AK41" s="346">
        <v>32</v>
      </c>
      <c r="AL41" s="346">
        <v>53</v>
      </c>
      <c r="AM41" s="346">
        <v>28</v>
      </c>
      <c r="AN41" s="346">
        <v>19</v>
      </c>
      <c r="AO41" s="373"/>
      <c r="AP41" s="348" t="s">
        <v>430</v>
      </c>
      <c r="AQ41" s="348">
        <v>15.89</v>
      </c>
      <c r="AR41" s="348">
        <v>14.25</v>
      </c>
      <c r="AS41" s="348">
        <v>11.49</v>
      </c>
      <c r="AT41" s="348">
        <v>10.48</v>
      </c>
      <c r="AU41" s="351"/>
      <c r="AV41" s="346" t="s">
        <v>430</v>
      </c>
      <c r="AW41" s="346">
        <v>1</v>
      </c>
      <c r="AX41" s="346">
        <v>6</v>
      </c>
      <c r="AY41" s="346">
        <v>16</v>
      </c>
      <c r="AZ41" s="346">
        <v>21</v>
      </c>
      <c r="BA41" s="374"/>
      <c r="BB41" s="348">
        <v>19.641047256506599</v>
      </c>
      <c r="BC41" s="348">
        <v>1.0000661499739201</v>
      </c>
      <c r="BD41" s="348">
        <v>6.7718125254695199E-2</v>
      </c>
      <c r="BE41" s="375">
        <v>-6.0173589143845303E-2</v>
      </c>
      <c r="BF41" s="374"/>
      <c r="BG41" s="372">
        <v>0.33760000000000001</v>
      </c>
      <c r="BH41" s="373"/>
      <c r="BI41" s="348">
        <v>90.594399999999993</v>
      </c>
      <c r="BJ41" s="348">
        <v>8.8678600000000003</v>
      </c>
      <c r="BK41" s="348" t="s">
        <v>430</v>
      </c>
      <c r="BL41" s="348">
        <v>0.53774</v>
      </c>
      <c r="BM41" s="373"/>
      <c r="BN41" s="372" t="s">
        <v>4567</v>
      </c>
      <c r="BO41" s="372" t="s">
        <v>4568</v>
      </c>
      <c r="BP41" s="372" t="s">
        <v>4569</v>
      </c>
      <c r="BQ41" s="372" t="s">
        <v>4570</v>
      </c>
      <c r="BR41" s="372" t="s">
        <v>4571</v>
      </c>
      <c r="BS41" s="373"/>
      <c r="BT41" s="354" t="s">
        <v>555</v>
      </c>
    </row>
    <row r="42" spans="1:72" s="428" customFormat="1" x14ac:dyDescent="0.25">
      <c r="A42" s="345" t="s">
        <v>4572</v>
      </c>
      <c r="B42" s="373"/>
      <c r="C42" s="719">
        <v>44578</v>
      </c>
      <c r="D42" s="373"/>
      <c r="E42" s="346">
        <v>1192.8</v>
      </c>
      <c r="F42" s="373"/>
      <c r="G42" s="347">
        <v>16.445499999999999</v>
      </c>
      <c r="H42" s="374"/>
      <c r="I42" s="348">
        <v>1.3003</v>
      </c>
      <c r="J42" s="348">
        <v>0.62960000000000005</v>
      </c>
      <c r="K42" s="348">
        <v>14.0054</v>
      </c>
      <c r="L42" s="348">
        <v>6.1143999999999998</v>
      </c>
      <c r="M42" s="348">
        <v>1.4841</v>
      </c>
      <c r="N42" s="350">
        <v>9.8892000000000007</v>
      </c>
      <c r="O42" s="348">
        <v>4.9825999999999997</v>
      </c>
      <c r="P42" s="348">
        <v>21.7164</v>
      </c>
      <c r="Q42" s="348" t="s">
        <v>430</v>
      </c>
      <c r="R42" s="348" t="s">
        <v>430</v>
      </c>
      <c r="S42" s="348">
        <v>17.22</v>
      </c>
      <c r="T42" s="348">
        <v>1.9742999999999999</v>
      </c>
      <c r="U42" s="348">
        <v>4.1059000000000001</v>
      </c>
      <c r="V42" s="348">
        <v>2.4821</v>
      </c>
      <c r="W42" s="348">
        <v>17.22</v>
      </c>
      <c r="X42" s="348">
        <v>12.3355</v>
      </c>
      <c r="Y42" s="374"/>
      <c r="Z42" s="346">
        <v>81</v>
      </c>
      <c r="AA42" s="346">
        <v>69</v>
      </c>
      <c r="AB42" s="346">
        <v>33</v>
      </c>
      <c r="AC42" s="346">
        <v>54</v>
      </c>
      <c r="AD42" s="346">
        <v>41</v>
      </c>
      <c r="AE42" s="346">
        <v>55</v>
      </c>
      <c r="AF42" s="346">
        <v>47</v>
      </c>
      <c r="AG42" s="346">
        <v>26</v>
      </c>
      <c r="AH42" s="346" t="s">
        <v>430</v>
      </c>
      <c r="AI42" s="346" t="s">
        <v>430</v>
      </c>
      <c r="AJ42" s="346">
        <v>22</v>
      </c>
      <c r="AK42" s="346">
        <v>38</v>
      </c>
      <c r="AL42" s="346">
        <v>68</v>
      </c>
      <c r="AM42" s="346">
        <v>41</v>
      </c>
      <c r="AN42" s="346">
        <v>22</v>
      </c>
      <c r="AO42" s="373"/>
      <c r="AP42" s="348" t="s">
        <v>430</v>
      </c>
      <c r="AQ42" s="348" t="s">
        <v>430</v>
      </c>
      <c r="AR42" s="348" t="s">
        <v>430</v>
      </c>
      <c r="AS42" s="348">
        <v>11.18</v>
      </c>
      <c r="AT42" s="348">
        <v>9.9700000000000006</v>
      </c>
      <c r="AU42" s="351"/>
      <c r="AV42" s="346" t="s">
        <v>430</v>
      </c>
      <c r="AW42" s="346" t="s">
        <v>430</v>
      </c>
      <c r="AX42" s="346" t="s">
        <v>430</v>
      </c>
      <c r="AY42" s="346">
        <v>24</v>
      </c>
      <c r="AZ42" s="346">
        <v>33</v>
      </c>
      <c r="BA42" s="374"/>
      <c r="BB42" s="348">
        <v>19.549575461239201</v>
      </c>
      <c r="BC42" s="348">
        <v>0.99535210777571304</v>
      </c>
      <c r="BD42" s="348">
        <v>6.6671474518784801E-2</v>
      </c>
      <c r="BE42" s="375">
        <v>-8.0276302913069794E-2</v>
      </c>
      <c r="BF42" s="374"/>
      <c r="BG42" s="372">
        <v>0.28939999999999999</v>
      </c>
      <c r="BH42" s="373"/>
      <c r="BI42" s="348">
        <v>90.920599999999993</v>
      </c>
      <c r="BJ42" s="348">
        <v>8.9044799999999995</v>
      </c>
      <c r="BK42" s="348" t="s">
        <v>430</v>
      </c>
      <c r="BL42" s="348">
        <v>0.17491999999999999</v>
      </c>
      <c r="BM42" s="373"/>
      <c r="BN42" s="372" t="s">
        <v>4573</v>
      </c>
      <c r="BO42" s="372" t="s">
        <v>4452</v>
      </c>
      <c r="BP42" s="372" t="s">
        <v>4574</v>
      </c>
      <c r="BQ42" s="372" t="s">
        <v>4454</v>
      </c>
      <c r="BR42" s="372" t="s">
        <v>4455</v>
      </c>
      <c r="BS42" s="373"/>
      <c r="BT42" s="354" t="s">
        <v>555</v>
      </c>
    </row>
    <row r="43" spans="1:72" s="428" customFormat="1" x14ac:dyDescent="0.25">
      <c r="A43" s="345" t="s">
        <v>4575</v>
      </c>
      <c r="B43" s="373"/>
      <c r="C43" s="719">
        <v>45565</v>
      </c>
      <c r="D43" s="373"/>
      <c r="E43" s="346">
        <v>1148.2</v>
      </c>
      <c r="F43" s="373"/>
      <c r="G43" s="347">
        <v>8.0150000000000006</v>
      </c>
      <c r="H43" s="374"/>
      <c r="I43" s="348">
        <v>0.61760000000000004</v>
      </c>
      <c r="J43" s="348">
        <v>-0.51019999999999999</v>
      </c>
      <c r="K43" s="348">
        <v>9.9105000000000008</v>
      </c>
      <c r="L43" s="348">
        <v>2.8117999999999999</v>
      </c>
      <c r="M43" s="348">
        <v>-4.0970000000000004</v>
      </c>
      <c r="N43" s="350">
        <v>4.4417999999999997</v>
      </c>
      <c r="O43" s="348" t="s">
        <v>430</v>
      </c>
      <c r="P43" s="348" t="s">
        <v>430</v>
      </c>
      <c r="Q43" s="348" t="s">
        <v>430</v>
      </c>
      <c r="R43" s="348" t="s">
        <v>430</v>
      </c>
      <c r="S43" s="348">
        <v>13.038600000000001</v>
      </c>
      <c r="T43" s="348">
        <v>-1.4896</v>
      </c>
      <c r="U43" s="348">
        <v>2.3157000000000001</v>
      </c>
      <c r="V43" s="348">
        <v>-6.5697999999999999</v>
      </c>
      <c r="W43" s="348">
        <v>13.038600000000001</v>
      </c>
      <c r="X43" s="348">
        <v>-13.125299999999999</v>
      </c>
      <c r="Y43" s="374"/>
      <c r="Z43" s="346">
        <v>200</v>
      </c>
      <c r="AA43" s="346">
        <v>150</v>
      </c>
      <c r="AB43" s="346">
        <v>105</v>
      </c>
      <c r="AC43" s="346">
        <v>103</v>
      </c>
      <c r="AD43" s="346">
        <v>118</v>
      </c>
      <c r="AE43" s="346">
        <v>111</v>
      </c>
      <c r="AF43" s="346" t="s">
        <v>430</v>
      </c>
      <c r="AG43" s="346" t="s">
        <v>430</v>
      </c>
      <c r="AH43" s="346" t="s">
        <v>430</v>
      </c>
      <c r="AI43" s="346" t="s">
        <v>430</v>
      </c>
      <c r="AJ43" s="346">
        <v>93</v>
      </c>
      <c r="AK43" s="346">
        <v>98</v>
      </c>
      <c r="AL43" s="346">
        <v>96</v>
      </c>
      <c r="AM43" s="346">
        <v>178</v>
      </c>
      <c r="AN43" s="346">
        <v>93</v>
      </c>
      <c r="AO43" s="373"/>
      <c r="AP43" s="348" t="s">
        <v>430</v>
      </c>
      <c r="AQ43" s="348" t="s">
        <v>430</v>
      </c>
      <c r="AR43" s="348" t="s">
        <v>430</v>
      </c>
      <c r="AS43" s="348" t="s">
        <v>430</v>
      </c>
      <c r="AT43" s="348">
        <v>-0.52</v>
      </c>
      <c r="AU43" s="351"/>
      <c r="AV43" s="346" t="s">
        <v>430</v>
      </c>
      <c r="AW43" s="346" t="s">
        <v>430</v>
      </c>
      <c r="AX43" s="346" t="s">
        <v>430</v>
      </c>
      <c r="AY43" s="346" t="s">
        <v>430</v>
      </c>
      <c r="AZ43" s="346">
        <v>102</v>
      </c>
      <c r="BA43" s="374"/>
      <c r="BB43" s="348">
        <v>22.383066282350001</v>
      </c>
      <c r="BC43" s="348">
        <v>0.99900821553682495</v>
      </c>
      <c r="BD43" s="348">
        <v>-4.7069733513032799E-2</v>
      </c>
      <c r="BE43" s="375">
        <v>-0.113686358288387</v>
      </c>
      <c r="BF43" s="374"/>
      <c r="BG43" s="372">
        <v>0.28070000000000001</v>
      </c>
      <c r="BH43" s="373"/>
      <c r="BI43" s="348">
        <v>56.120100000000001</v>
      </c>
      <c r="BJ43" s="348">
        <v>34.8127</v>
      </c>
      <c r="BK43" s="348">
        <v>8.4488000000000003</v>
      </c>
      <c r="BL43" s="348">
        <v>0.61839999999999995</v>
      </c>
      <c r="BM43" s="373"/>
      <c r="BN43" s="372" t="s">
        <v>4576</v>
      </c>
      <c r="BO43" s="372" t="s">
        <v>4577</v>
      </c>
      <c r="BP43" s="372" t="s">
        <v>3288</v>
      </c>
      <c r="BQ43" s="372" t="s">
        <v>4578</v>
      </c>
      <c r="BR43" s="372" t="s">
        <v>4579</v>
      </c>
      <c r="BS43" s="373"/>
      <c r="BT43" s="354" t="s">
        <v>555</v>
      </c>
    </row>
    <row r="44" spans="1:72" s="428" customFormat="1" ht="11" x14ac:dyDescent="0.3">
      <c r="A44" s="841" t="s">
        <v>4580</v>
      </c>
      <c r="B44" s="842"/>
      <c r="C44" s="843">
        <v>44368</v>
      </c>
      <c r="D44" s="842"/>
      <c r="E44" s="844">
        <v>1094.81</v>
      </c>
      <c r="F44" s="842"/>
      <c r="G44" s="845">
        <v>15.664</v>
      </c>
      <c r="H44" s="847"/>
      <c r="I44" s="846">
        <v>0.81089999999999995</v>
      </c>
      <c r="J44" s="846">
        <v>-1.1049</v>
      </c>
      <c r="K44" s="846">
        <v>5.5453999999999999</v>
      </c>
      <c r="L44" s="846">
        <v>-4.3303000000000003</v>
      </c>
      <c r="M44" s="846">
        <v>-7.2202999999999999</v>
      </c>
      <c r="N44" s="848">
        <v>0.9486</v>
      </c>
      <c r="O44" s="846">
        <v>4.2797000000000001</v>
      </c>
      <c r="P44" s="846">
        <v>10.9681</v>
      </c>
      <c r="Q44" s="846" t="s">
        <v>430</v>
      </c>
      <c r="R44" s="846" t="s">
        <v>430</v>
      </c>
      <c r="S44" s="846">
        <v>7.8564999999999996</v>
      </c>
      <c r="T44" s="846">
        <v>-7.7991999999999999</v>
      </c>
      <c r="U44" s="846">
        <v>-2.0449000000000002</v>
      </c>
      <c r="V44" s="846">
        <v>-5.2790999999999997</v>
      </c>
      <c r="W44" s="846">
        <v>7.8564999999999996</v>
      </c>
      <c r="X44" s="846">
        <v>9.6905000000000001</v>
      </c>
      <c r="Y44" s="847"/>
      <c r="Z44" s="844">
        <v>169</v>
      </c>
      <c r="AA44" s="844">
        <v>191</v>
      </c>
      <c r="AB44" s="844">
        <v>200</v>
      </c>
      <c r="AC44" s="844">
        <v>190</v>
      </c>
      <c r="AD44" s="844">
        <v>179</v>
      </c>
      <c r="AE44" s="844">
        <v>148</v>
      </c>
      <c r="AF44" s="844">
        <v>72</v>
      </c>
      <c r="AG44" s="844">
        <v>77</v>
      </c>
      <c r="AH44" s="844" t="s">
        <v>430</v>
      </c>
      <c r="AI44" s="844" t="s">
        <v>430</v>
      </c>
      <c r="AJ44" s="844">
        <v>196</v>
      </c>
      <c r="AK44" s="844">
        <v>196</v>
      </c>
      <c r="AL44" s="844">
        <v>172</v>
      </c>
      <c r="AM44" s="844">
        <v>144</v>
      </c>
      <c r="AN44" s="844">
        <v>196</v>
      </c>
      <c r="AO44" s="842"/>
      <c r="AP44" s="846" t="s">
        <v>430</v>
      </c>
      <c r="AQ44" s="846" t="s">
        <v>430</v>
      </c>
      <c r="AR44" s="846" t="s">
        <v>430</v>
      </c>
      <c r="AS44" s="846">
        <v>3.94</v>
      </c>
      <c r="AT44" s="846">
        <v>-7.15</v>
      </c>
      <c r="AU44" s="849"/>
      <c r="AV44" s="844" t="s">
        <v>430</v>
      </c>
      <c r="AW44" s="844" t="s">
        <v>430</v>
      </c>
      <c r="AX44" s="844" t="s">
        <v>430</v>
      </c>
      <c r="AY44" s="844">
        <v>72</v>
      </c>
      <c r="AZ44" s="844">
        <v>163</v>
      </c>
      <c r="BA44" s="847"/>
      <c r="BB44" s="846">
        <v>13.367478739250201</v>
      </c>
      <c r="BC44" s="846">
        <v>0.997883702858675</v>
      </c>
      <c r="BD44" s="846">
        <v>3.6676993214695697E-2</v>
      </c>
      <c r="BE44" s="852">
        <v>-5.1988467738114101E-2</v>
      </c>
      <c r="BF44" s="847"/>
      <c r="BG44" s="855">
        <v>0.16839999999999999</v>
      </c>
      <c r="BH44" s="842"/>
      <c r="BI44" s="846">
        <v>98.066100000000006</v>
      </c>
      <c r="BJ44" s="846" t="s">
        <v>430</v>
      </c>
      <c r="BK44" s="846" t="s">
        <v>430</v>
      </c>
      <c r="BL44" s="846">
        <v>1.9339</v>
      </c>
      <c r="BM44" s="842"/>
      <c r="BN44" s="855" t="s">
        <v>4581</v>
      </c>
      <c r="BO44" s="855" t="s">
        <v>4582</v>
      </c>
      <c r="BP44" s="855" t="s">
        <v>4583</v>
      </c>
      <c r="BQ44" s="855" t="s">
        <v>4584</v>
      </c>
      <c r="BR44" s="855" t="s">
        <v>4585</v>
      </c>
      <c r="BS44" s="842"/>
      <c r="BT44" s="856" t="s">
        <v>555</v>
      </c>
    </row>
    <row r="45" spans="1:72" s="428" customFormat="1" x14ac:dyDescent="0.25">
      <c r="A45" s="345" t="s">
        <v>4586</v>
      </c>
      <c r="B45" s="373"/>
      <c r="C45" s="719">
        <v>44854</v>
      </c>
      <c r="D45" s="373"/>
      <c r="E45" s="346">
        <v>1120.74</v>
      </c>
      <c r="F45" s="373"/>
      <c r="G45" s="347">
        <v>17.721599999999999</v>
      </c>
      <c r="H45" s="374"/>
      <c r="I45" s="348">
        <v>0.80779999999999996</v>
      </c>
      <c r="J45" s="348">
        <v>2.0899999999999998E-2</v>
      </c>
      <c r="K45" s="348">
        <v>10.011200000000001</v>
      </c>
      <c r="L45" s="348">
        <v>3.8597999999999999</v>
      </c>
      <c r="M45" s="348">
        <v>-0.81159999999999999</v>
      </c>
      <c r="N45" s="350">
        <v>7.4485999999999999</v>
      </c>
      <c r="O45" s="348">
        <v>3.7839999999999998</v>
      </c>
      <c r="P45" s="348">
        <v>22.402899999999999</v>
      </c>
      <c r="Q45" s="348" t="s">
        <v>430</v>
      </c>
      <c r="R45" s="348" t="s">
        <v>430</v>
      </c>
      <c r="S45" s="348">
        <v>13.418200000000001</v>
      </c>
      <c r="T45" s="348">
        <v>-0.35420000000000001</v>
      </c>
      <c r="U45" s="348">
        <v>4.6386000000000003</v>
      </c>
      <c r="V45" s="348">
        <v>-4.0696000000000003</v>
      </c>
      <c r="W45" s="348">
        <v>13.418200000000001</v>
      </c>
      <c r="X45" s="348">
        <v>17.648499999999999</v>
      </c>
      <c r="Y45" s="374"/>
      <c r="Z45" s="346">
        <v>181</v>
      </c>
      <c r="AA45" s="346">
        <v>103</v>
      </c>
      <c r="AB45" s="346">
        <v>98</v>
      </c>
      <c r="AC45" s="346">
        <v>89</v>
      </c>
      <c r="AD45" s="346">
        <v>72</v>
      </c>
      <c r="AE45" s="346">
        <v>77</v>
      </c>
      <c r="AF45" s="346">
        <v>84</v>
      </c>
      <c r="AG45" s="346">
        <v>18</v>
      </c>
      <c r="AH45" s="346" t="s">
        <v>430</v>
      </c>
      <c r="AI45" s="346" t="s">
        <v>430</v>
      </c>
      <c r="AJ45" s="346">
        <v>81</v>
      </c>
      <c r="AK45" s="346">
        <v>76</v>
      </c>
      <c r="AL45" s="346">
        <v>45</v>
      </c>
      <c r="AM45" s="346">
        <v>117</v>
      </c>
      <c r="AN45" s="346">
        <v>81</v>
      </c>
      <c r="AO45" s="373"/>
      <c r="AP45" s="348" t="s">
        <v>430</v>
      </c>
      <c r="AQ45" s="348" t="s">
        <v>430</v>
      </c>
      <c r="AR45" s="348" t="s">
        <v>430</v>
      </c>
      <c r="AS45" s="348">
        <v>8.4</v>
      </c>
      <c r="AT45" s="348">
        <v>2.65</v>
      </c>
      <c r="AU45" s="351"/>
      <c r="AV45" s="346" t="s">
        <v>430</v>
      </c>
      <c r="AW45" s="346" t="s">
        <v>430</v>
      </c>
      <c r="AX45" s="346" t="s">
        <v>430</v>
      </c>
      <c r="AY45" s="346">
        <v>42</v>
      </c>
      <c r="AZ45" s="346">
        <v>82</v>
      </c>
      <c r="BA45" s="374"/>
      <c r="BB45" s="348">
        <v>19.412388463104701</v>
      </c>
      <c r="BC45" s="348">
        <v>0.99826563591457496</v>
      </c>
      <c r="BD45" s="348">
        <v>7.2193950927035497E-2</v>
      </c>
      <c r="BE45" s="375">
        <v>-0.15320701481714799</v>
      </c>
      <c r="BF45" s="374"/>
      <c r="BG45" s="372">
        <v>0.52929999999999999</v>
      </c>
      <c r="BH45" s="373"/>
      <c r="BI45" s="348">
        <v>18.123699999999999</v>
      </c>
      <c r="BJ45" s="348">
        <v>81.158000000000001</v>
      </c>
      <c r="BK45" s="348">
        <v>0.95688799999999996</v>
      </c>
      <c r="BL45" s="348">
        <v>-0.23858799999999999</v>
      </c>
      <c r="BM45" s="373"/>
      <c r="BN45" s="372" t="s">
        <v>4587</v>
      </c>
      <c r="BO45" s="372" t="s">
        <v>4588</v>
      </c>
      <c r="BP45" s="372" t="s">
        <v>4589</v>
      </c>
      <c r="BQ45" s="372" t="s">
        <v>4590</v>
      </c>
      <c r="BR45" s="372" t="s">
        <v>4591</v>
      </c>
      <c r="BS45" s="373"/>
      <c r="BT45" s="354" t="s">
        <v>526</v>
      </c>
    </row>
    <row r="46" spans="1:72" s="428" customFormat="1" x14ac:dyDescent="0.25">
      <c r="A46" s="345" t="s">
        <v>4592</v>
      </c>
      <c r="B46" s="373"/>
      <c r="C46" s="719">
        <v>45322</v>
      </c>
      <c r="D46" s="373"/>
      <c r="E46" s="346">
        <v>1037.74</v>
      </c>
      <c r="F46" s="373"/>
      <c r="G46" s="347">
        <v>11.93</v>
      </c>
      <c r="H46" s="374"/>
      <c r="I46" s="348">
        <v>0.90669999999999995</v>
      </c>
      <c r="J46" s="348">
        <v>-0.26500000000000001</v>
      </c>
      <c r="K46" s="348">
        <v>7.4088000000000003</v>
      </c>
      <c r="L46" s="348">
        <v>-0.32329999999999998</v>
      </c>
      <c r="M46" s="348">
        <v>-2.3883000000000001</v>
      </c>
      <c r="N46" s="350">
        <v>7.8594999999999997</v>
      </c>
      <c r="O46" s="348">
        <v>6.9737999999999998</v>
      </c>
      <c r="P46" s="348" t="s">
        <v>430</v>
      </c>
      <c r="Q46" s="348" t="s">
        <v>430</v>
      </c>
      <c r="R46" s="348" t="s">
        <v>430</v>
      </c>
      <c r="S46" s="348">
        <v>9.6064000000000007</v>
      </c>
      <c r="T46" s="348">
        <v>-2.8896999999999999</v>
      </c>
      <c r="U46" s="348">
        <v>2.4782000000000002</v>
      </c>
      <c r="V46" s="348">
        <v>1.0228999999999999</v>
      </c>
      <c r="W46" s="348">
        <v>9.6064000000000007</v>
      </c>
      <c r="X46" s="348">
        <v>8.2030999999999992</v>
      </c>
      <c r="Y46" s="374"/>
      <c r="Z46" s="346">
        <v>141</v>
      </c>
      <c r="AA46" s="346">
        <v>136</v>
      </c>
      <c r="AB46" s="346">
        <v>163</v>
      </c>
      <c r="AC46" s="346">
        <v>144</v>
      </c>
      <c r="AD46" s="346">
        <v>83</v>
      </c>
      <c r="AE46" s="346">
        <v>71</v>
      </c>
      <c r="AF46" s="346">
        <v>30</v>
      </c>
      <c r="AG46" s="346" t="s">
        <v>430</v>
      </c>
      <c r="AH46" s="346" t="s">
        <v>430</v>
      </c>
      <c r="AI46" s="346" t="s">
        <v>430</v>
      </c>
      <c r="AJ46" s="346">
        <v>169</v>
      </c>
      <c r="AK46" s="346">
        <v>116</v>
      </c>
      <c r="AL46" s="346">
        <v>85</v>
      </c>
      <c r="AM46" s="346">
        <v>48</v>
      </c>
      <c r="AN46" s="346">
        <v>169</v>
      </c>
      <c r="AO46" s="373"/>
      <c r="AP46" s="348" t="s">
        <v>430</v>
      </c>
      <c r="AQ46" s="348" t="s">
        <v>430</v>
      </c>
      <c r="AR46" s="348" t="s">
        <v>430</v>
      </c>
      <c r="AS46" s="348" t="s">
        <v>430</v>
      </c>
      <c r="AT46" s="348">
        <v>2.4900000000000002</v>
      </c>
      <c r="AU46" s="351"/>
      <c r="AV46" s="346" t="s">
        <v>430</v>
      </c>
      <c r="AW46" s="346" t="s">
        <v>430</v>
      </c>
      <c r="AX46" s="346" t="s">
        <v>430</v>
      </c>
      <c r="AY46" s="346" t="s">
        <v>430</v>
      </c>
      <c r="AZ46" s="346">
        <v>86</v>
      </c>
      <c r="BA46" s="374"/>
      <c r="BB46" s="348">
        <v>13.930196212013</v>
      </c>
      <c r="BC46" s="348">
        <v>0.99861918163477703</v>
      </c>
      <c r="BD46" s="348">
        <v>3.5509725835438299E-3</v>
      </c>
      <c r="BE46" s="375">
        <v>-8.9197029527115598E-2</v>
      </c>
      <c r="BF46" s="374"/>
      <c r="BG46" s="372">
        <v>5.0500000000000003E-2</v>
      </c>
      <c r="BH46" s="373"/>
      <c r="BI46" s="348">
        <v>100.07299999999999</v>
      </c>
      <c r="BJ46" s="348" t="s">
        <v>430</v>
      </c>
      <c r="BK46" s="348" t="s">
        <v>430</v>
      </c>
      <c r="BL46" s="348">
        <v>-7.2999999999999995E-2</v>
      </c>
      <c r="BM46" s="373"/>
      <c r="BN46" s="372" t="s">
        <v>4593</v>
      </c>
      <c r="BO46" s="372" t="s">
        <v>4594</v>
      </c>
      <c r="BP46" s="372" t="s">
        <v>1775</v>
      </c>
      <c r="BQ46" s="372" t="s">
        <v>4595</v>
      </c>
      <c r="BR46" s="372" t="s">
        <v>4596</v>
      </c>
      <c r="BS46" s="373"/>
      <c r="BT46" s="354" t="s">
        <v>4597</v>
      </c>
    </row>
    <row r="47" spans="1:72" s="428" customFormat="1" x14ac:dyDescent="0.25">
      <c r="A47" s="345" t="s">
        <v>4598</v>
      </c>
      <c r="B47" s="373"/>
      <c r="C47" s="719">
        <v>43714</v>
      </c>
      <c r="D47" s="373"/>
      <c r="E47" s="346">
        <v>1091.75</v>
      </c>
      <c r="F47" s="373"/>
      <c r="G47" s="347">
        <v>35.706400000000002</v>
      </c>
      <c r="H47" s="374"/>
      <c r="I47" s="348">
        <v>1.8115000000000001</v>
      </c>
      <c r="J47" s="348">
        <v>2.0165000000000002</v>
      </c>
      <c r="K47" s="348">
        <v>13.9276</v>
      </c>
      <c r="L47" s="348">
        <v>8.6631999999999998</v>
      </c>
      <c r="M47" s="348">
        <v>-3.944</v>
      </c>
      <c r="N47" s="350">
        <v>7.0597000000000003</v>
      </c>
      <c r="O47" s="348">
        <v>2.2665999999999999</v>
      </c>
      <c r="P47" s="348">
        <v>20.920500000000001</v>
      </c>
      <c r="Q47" s="348">
        <v>17.597200000000001</v>
      </c>
      <c r="R47" s="348" t="s">
        <v>430</v>
      </c>
      <c r="S47" s="348">
        <v>16.874400000000001</v>
      </c>
      <c r="T47" s="348">
        <v>-0.1158</v>
      </c>
      <c r="U47" s="348">
        <v>-0.34720000000000001</v>
      </c>
      <c r="V47" s="348">
        <v>-6.4935</v>
      </c>
      <c r="W47" s="348">
        <v>16.874400000000001</v>
      </c>
      <c r="X47" s="348">
        <v>21.114699999999999</v>
      </c>
      <c r="Y47" s="374"/>
      <c r="Z47" s="346">
        <v>28</v>
      </c>
      <c r="AA47" s="346">
        <v>18</v>
      </c>
      <c r="AB47" s="346">
        <v>41</v>
      </c>
      <c r="AC47" s="346">
        <v>17</v>
      </c>
      <c r="AD47" s="346">
        <v>115</v>
      </c>
      <c r="AE47" s="346">
        <v>91</v>
      </c>
      <c r="AF47" s="346">
        <v>98</v>
      </c>
      <c r="AG47" s="346">
        <v>34</v>
      </c>
      <c r="AH47" s="346">
        <v>4</v>
      </c>
      <c r="AI47" s="346" t="s">
        <v>430</v>
      </c>
      <c r="AJ47" s="346">
        <v>40</v>
      </c>
      <c r="AK47" s="346">
        <v>72</v>
      </c>
      <c r="AL47" s="346">
        <v>143</v>
      </c>
      <c r="AM47" s="346">
        <v>176</v>
      </c>
      <c r="AN47" s="346">
        <v>40</v>
      </c>
      <c r="AO47" s="373"/>
      <c r="AP47" s="348" t="s">
        <v>430</v>
      </c>
      <c r="AQ47" s="348" t="s">
        <v>430</v>
      </c>
      <c r="AR47" s="348">
        <v>13.6</v>
      </c>
      <c r="AS47" s="348">
        <v>7.17</v>
      </c>
      <c r="AT47" s="348">
        <v>2.8</v>
      </c>
      <c r="AU47" s="351"/>
      <c r="AV47" s="346" t="s">
        <v>430</v>
      </c>
      <c r="AW47" s="346" t="s">
        <v>430</v>
      </c>
      <c r="AX47" s="346">
        <v>14</v>
      </c>
      <c r="AY47" s="346">
        <v>46</v>
      </c>
      <c r="AZ47" s="346">
        <v>80</v>
      </c>
      <c r="BA47" s="374"/>
      <c r="BB47" s="348">
        <v>20.7544106160802</v>
      </c>
      <c r="BC47" s="348">
        <v>0.99888415124218299</v>
      </c>
      <c r="BD47" s="348">
        <v>6.6066683850003E-2</v>
      </c>
      <c r="BE47" s="375">
        <v>-9.6484315886563102E-2</v>
      </c>
      <c r="BF47" s="374"/>
      <c r="BG47" s="372">
        <v>0.4788</v>
      </c>
      <c r="BH47" s="373"/>
      <c r="BI47" s="348" t="s">
        <v>430</v>
      </c>
      <c r="BJ47" s="348">
        <v>5.3666700000000001</v>
      </c>
      <c r="BK47" s="348">
        <v>94.651499999999999</v>
      </c>
      <c r="BL47" s="348">
        <v>-1.8169999999999999E-2</v>
      </c>
      <c r="BM47" s="373"/>
      <c r="BN47" s="372" t="s">
        <v>4549</v>
      </c>
      <c r="BO47" s="372" t="s">
        <v>4492</v>
      </c>
      <c r="BP47" s="372" t="s">
        <v>4493</v>
      </c>
      <c r="BQ47" s="372" t="s">
        <v>3276</v>
      </c>
      <c r="BR47" s="372" t="s">
        <v>4494</v>
      </c>
      <c r="BS47" s="373"/>
      <c r="BT47" s="354" t="s">
        <v>548</v>
      </c>
    </row>
    <row r="48" spans="1:72" s="428" customFormat="1" x14ac:dyDescent="0.25">
      <c r="A48" s="345" t="s">
        <v>4599</v>
      </c>
      <c r="B48" s="373"/>
      <c r="C48" s="719">
        <v>44246</v>
      </c>
      <c r="D48" s="373"/>
      <c r="E48" s="346">
        <v>950.48</v>
      </c>
      <c r="F48" s="373"/>
      <c r="G48" s="347">
        <v>17.841000000000001</v>
      </c>
      <c r="H48" s="374"/>
      <c r="I48" s="348">
        <v>0.57840000000000003</v>
      </c>
      <c r="J48" s="348">
        <v>-2.2410999999999999</v>
      </c>
      <c r="K48" s="348">
        <v>4.5970000000000004</v>
      </c>
      <c r="L48" s="348">
        <v>-6.2760999999999996</v>
      </c>
      <c r="M48" s="348">
        <v>-5.7050000000000001</v>
      </c>
      <c r="N48" s="350">
        <v>-0.74309999999999998</v>
      </c>
      <c r="O48" s="348">
        <v>1.119</v>
      </c>
      <c r="P48" s="348">
        <v>11.346399999999999</v>
      </c>
      <c r="Q48" s="348">
        <v>11.902100000000001</v>
      </c>
      <c r="R48" s="348" t="s">
        <v>430</v>
      </c>
      <c r="S48" s="348">
        <v>6.6349999999999998</v>
      </c>
      <c r="T48" s="348">
        <v>-6.8992000000000004</v>
      </c>
      <c r="U48" s="348">
        <v>-0.81279999999999997</v>
      </c>
      <c r="V48" s="348">
        <v>-4.3403999999999998</v>
      </c>
      <c r="W48" s="348">
        <v>6.6349999999999998</v>
      </c>
      <c r="X48" s="348">
        <v>11.809200000000001</v>
      </c>
      <c r="Y48" s="374"/>
      <c r="Z48" s="346">
        <v>206</v>
      </c>
      <c r="AA48" s="346">
        <v>227</v>
      </c>
      <c r="AB48" s="346">
        <v>230</v>
      </c>
      <c r="AC48" s="346">
        <v>227</v>
      </c>
      <c r="AD48" s="346">
        <v>159</v>
      </c>
      <c r="AE48" s="346">
        <v>168</v>
      </c>
      <c r="AF48" s="346">
        <v>107</v>
      </c>
      <c r="AG48" s="346">
        <v>65</v>
      </c>
      <c r="AH48" s="346">
        <v>19</v>
      </c>
      <c r="AI48" s="346" t="s">
        <v>430</v>
      </c>
      <c r="AJ48" s="346">
        <v>233</v>
      </c>
      <c r="AK48" s="346">
        <v>179</v>
      </c>
      <c r="AL48" s="346">
        <v>150</v>
      </c>
      <c r="AM48" s="346">
        <v>123</v>
      </c>
      <c r="AN48" s="346">
        <v>233</v>
      </c>
      <c r="AO48" s="373"/>
      <c r="AP48" s="348" t="s">
        <v>430</v>
      </c>
      <c r="AQ48" s="348" t="s">
        <v>430</v>
      </c>
      <c r="AR48" s="348">
        <v>7.59</v>
      </c>
      <c r="AS48" s="348">
        <v>1.82</v>
      </c>
      <c r="AT48" s="348">
        <v>-6.39</v>
      </c>
      <c r="AU48" s="351"/>
      <c r="AV48" s="346" t="s">
        <v>430</v>
      </c>
      <c r="AW48" s="346" t="s">
        <v>430</v>
      </c>
      <c r="AX48" s="346">
        <v>35</v>
      </c>
      <c r="AY48" s="346">
        <v>92</v>
      </c>
      <c r="AZ48" s="346">
        <v>153</v>
      </c>
      <c r="BA48" s="374"/>
      <c r="BB48" s="348">
        <v>13.286296197293799</v>
      </c>
      <c r="BC48" s="348">
        <v>0.99680679347630496</v>
      </c>
      <c r="BD48" s="348">
        <v>3.2470754344133199E-2</v>
      </c>
      <c r="BE48" s="375">
        <v>-7.7004486176016004E-2</v>
      </c>
      <c r="BF48" s="374"/>
      <c r="BG48" s="372">
        <v>0.10589999999999999</v>
      </c>
      <c r="BH48" s="373"/>
      <c r="BI48" s="348">
        <v>99.451999999999998</v>
      </c>
      <c r="BJ48" s="348" t="s">
        <v>430</v>
      </c>
      <c r="BK48" s="348" t="s">
        <v>430</v>
      </c>
      <c r="BL48" s="348">
        <v>0.54800000000000004</v>
      </c>
      <c r="BM48" s="373"/>
      <c r="BN48" s="372" t="s">
        <v>4600</v>
      </c>
      <c r="BO48" s="372" t="s">
        <v>4601</v>
      </c>
      <c r="BP48" s="372" t="s">
        <v>4602</v>
      </c>
      <c r="BQ48" s="372" t="s">
        <v>4603</v>
      </c>
      <c r="BR48" s="372" t="s">
        <v>4604</v>
      </c>
      <c r="BS48" s="373"/>
      <c r="BT48" s="354" t="s">
        <v>555</v>
      </c>
    </row>
    <row r="49" spans="1:72" s="428" customFormat="1" x14ac:dyDescent="0.25">
      <c r="A49" s="345" t="s">
        <v>4605</v>
      </c>
      <c r="B49" s="373"/>
      <c r="C49" s="719">
        <v>43517</v>
      </c>
      <c r="D49" s="373"/>
      <c r="E49" s="346">
        <v>1078.6199999999999</v>
      </c>
      <c r="F49" s="373"/>
      <c r="G49" s="347">
        <v>23.297699999999999</v>
      </c>
      <c r="H49" s="374"/>
      <c r="I49" s="348">
        <v>0.8105</v>
      </c>
      <c r="J49" s="348">
        <v>-1.1003000000000001</v>
      </c>
      <c r="K49" s="348">
        <v>5.5666000000000002</v>
      </c>
      <c r="L49" s="348">
        <v>-4.3109999999999999</v>
      </c>
      <c r="M49" s="348">
        <v>-7.1963999999999997</v>
      </c>
      <c r="N49" s="350">
        <v>0.99550000000000005</v>
      </c>
      <c r="O49" s="348">
        <v>4.4595000000000002</v>
      </c>
      <c r="P49" s="348">
        <v>11.195600000000001</v>
      </c>
      <c r="Q49" s="348">
        <v>11.262499999999999</v>
      </c>
      <c r="R49" s="348" t="s">
        <v>430</v>
      </c>
      <c r="S49" s="348">
        <v>7.8701999999999996</v>
      </c>
      <c r="T49" s="348">
        <v>-7.7721</v>
      </c>
      <c r="U49" s="348">
        <v>-2.0179</v>
      </c>
      <c r="V49" s="348">
        <v>-5.2337999999999996</v>
      </c>
      <c r="W49" s="348">
        <v>7.8701999999999996</v>
      </c>
      <c r="X49" s="348">
        <v>12.4948</v>
      </c>
      <c r="Y49" s="374"/>
      <c r="Z49" s="346">
        <v>171</v>
      </c>
      <c r="AA49" s="346">
        <v>182</v>
      </c>
      <c r="AB49" s="346">
        <v>192</v>
      </c>
      <c r="AC49" s="346">
        <v>186</v>
      </c>
      <c r="AD49" s="346">
        <v>177</v>
      </c>
      <c r="AE49" s="346">
        <v>145</v>
      </c>
      <c r="AF49" s="346">
        <v>61</v>
      </c>
      <c r="AG49" s="346">
        <v>69</v>
      </c>
      <c r="AH49" s="346">
        <v>22</v>
      </c>
      <c r="AI49" s="346" t="s">
        <v>430</v>
      </c>
      <c r="AJ49" s="346">
        <v>191</v>
      </c>
      <c r="AK49" s="346">
        <v>190</v>
      </c>
      <c r="AL49" s="346">
        <v>171</v>
      </c>
      <c r="AM49" s="346">
        <v>139</v>
      </c>
      <c r="AN49" s="346">
        <v>191</v>
      </c>
      <c r="AO49" s="373"/>
      <c r="AP49" s="348" t="s">
        <v>430</v>
      </c>
      <c r="AQ49" s="348">
        <v>11.29</v>
      </c>
      <c r="AR49" s="348">
        <v>8.09</v>
      </c>
      <c r="AS49" s="348">
        <v>4.1100000000000003</v>
      </c>
      <c r="AT49" s="348">
        <v>-7.08</v>
      </c>
      <c r="AU49" s="351"/>
      <c r="AV49" s="346" t="s">
        <v>430</v>
      </c>
      <c r="AW49" s="346">
        <v>9</v>
      </c>
      <c r="AX49" s="346">
        <v>24</v>
      </c>
      <c r="AY49" s="346">
        <v>64</v>
      </c>
      <c r="AZ49" s="346">
        <v>159</v>
      </c>
      <c r="BA49" s="374"/>
      <c r="BB49" s="348">
        <v>13.3658657505542</v>
      </c>
      <c r="BC49" s="348">
        <v>0.99782280877180796</v>
      </c>
      <c r="BD49" s="348">
        <v>3.7968924463428803E-2</v>
      </c>
      <c r="BE49" s="375">
        <v>-3.4746756776025199E-2</v>
      </c>
      <c r="BF49" s="374"/>
      <c r="BG49" s="372">
        <v>0.42780000000000001</v>
      </c>
      <c r="BH49" s="373"/>
      <c r="BI49" s="348">
        <v>99.526499999999999</v>
      </c>
      <c r="BJ49" s="348" t="s">
        <v>430</v>
      </c>
      <c r="BK49" s="348" t="s">
        <v>430</v>
      </c>
      <c r="BL49" s="348">
        <v>0.47349999999999998</v>
      </c>
      <c r="BM49" s="373"/>
      <c r="BN49" s="372" t="s">
        <v>4606</v>
      </c>
      <c r="BO49" s="372" t="s">
        <v>4427</v>
      </c>
      <c r="BP49" s="372" t="s">
        <v>4428</v>
      </c>
      <c r="BQ49" s="372" t="s">
        <v>1964</v>
      </c>
      <c r="BR49" s="372" t="s">
        <v>4429</v>
      </c>
      <c r="BS49" s="373"/>
      <c r="BT49" s="354" t="s">
        <v>555</v>
      </c>
    </row>
    <row r="50" spans="1:72" s="428" customFormat="1" x14ac:dyDescent="0.25">
      <c r="A50" s="345" t="s">
        <v>4607</v>
      </c>
      <c r="B50" s="373"/>
      <c r="C50" s="719">
        <v>44837</v>
      </c>
      <c r="D50" s="373"/>
      <c r="E50" s="346">
        <v>1034.42</v>
      </c>
      <c r="F50" s="373"/>
      <c r="G50" s="347">
        <v>18.959700000000002</v>
      </c>
      <c r="H50" s="374"/>
      <c r="I50" s="348">
        <v>1.4744999999999999</v>
      </c>
      <c r="J50" s="348">
        <v>0.78669999999999995</v>
      </c>
      <c r="K50" s="348">
        <v>11.209099999999999</v>
      </c>
      <c r="L50" s="348">
        <v>5.0934999999999997</v>
      </c>
      <c r="M50" s="348">
        <v>0.49669999999999997</v>
      </c>
      <c r="N50" s="350">
        <v>12.4482</v>
      </c>
      <c r="O50" s="348">
        <v>8.36</v>
      </c>
      <c r="P50" s="348">
        <v>22.968900000000001</v>
      </c>
      <c r="Q50" s="348" t="s">
        <v>430</v>
      </c>
      <c r="R50" s="348" t="s">
        <v>430</v>
      </c>
      <c r="S50" s="348">
        <v>14.198499999999999</v>
      </c>
      <c r="T50" s="348">
        <v>-0.41339999999999999</v>
      </c>
      <c r="U50" s="348">
        <v>5.3480999999999996</v>
      </c>
      <c r="V50" s="348">
        <v>0.82099999999999995</v>
      </c>
      <c r="W50" s="348">
        <v>14.198499999999999</v>
      </c>
      <c r="X50" s="348">
        <v>19.642800000000001</v>
      </c>
      <c r="Y50" s="374"/>
      <c r="Z50" s="346">
        <v>53</v>
      </c>
      <c r="AA50" s="346">
        <v>47</v>
      </c>
      <c r="AB50" s="346">
        <v>62</v>
      </c>
      <c r="AC50" s="346">
        <v>65</v>
      </c>
      <c r="AD50" s="346">
        <v>48</v>
      </c>
      <c r="AE50" s="346">
        <v>23</v>
      </c>
      <c r="AF50" s="346">
        <v>15</v>
      </c>
      <c r="AG50" s="346">
        <v>13</v>
      </c>
      <c r="AH50" s="346" t="s">
        <v>430</v>
      </c>
      <c r="AI50" s="346" t="s">
        <v>430</v>
      </c>
      <c r="AJ50" s="346">
        <v>61</v>
      </c>
      <c r="AK50" s="346">
        <v>79</v>
      </c>
      <c r="AL50" s="346">
        <v>28</v>
      </c>
      <c r="AM50" s="346">
        <v>54</v>
      </c>
      <c r="AN50" s="346">
        <v>61</v>
      </c>
      <c r="AO50" s="373"/>
      <c r="AP50" s="348" t="s">
        <v>430</v>
      </c>
      <c r="AQ50" s="348" t="s">
        <v>430</v>
      </c>
      <c r="AR50" s="348" t="s">
        <v>430</v>
      </c>
      <c r="AS50" s="348">
        <v>11.69</v>
      </c>
      <c r="AT50" s="348">
        <v>7.41</v>
      </c>
      <c r="AU50" s="351"/>
      <c r="AV50" s="346" t="s">
        <v>430</v>
      </c>
      <c r="AW50" s="346" t="s">
        <v>430</v>
      </c>
      <c r="AX50" s="346" t="s">
        <v>430</v>
      </c>
      <c r="AY50" s="346">
        <v>9</v>
      </c>
      <c r="AZ50" s="346">
        <v>44</v>
      </c>
      <c r="BA50" s="374"/>
      <c r="BB50" s="348">
        <v>16.9980737160767</v>
      </c>
      <c r="BC50" s="348">
        <v>0.99833128445490305</v>
      </c>
      <c r="BD50" s="348">
        <v>8.2436261934397195E-2</v>
      </c>
      <c r="BE50" s="375">
        <v>-7.9424212609131101E-2</v>
      </c>
      <c r="BF50" s="374"/>
      <c r="BG50" s="372">
        <v>5.91E-2</v>
      </c>
      <c r="BH50" s="373"/>
      <c r="BI50" s="348">
        <v>4.0477800000000004</v>
      </c>
      <c r="BJ50" s="348">
        <v>92.283299999999997</v>
      </c>
      <c r="BK50" s="348">
        <v>3.6423000000000001</v>
      </c>
      <c r="BL50" s="348">
        <v>2.6620000000000001E-2</v>
      </c>
      <c r="BM50" s="373"/>
      <c r="BN50" s="372" t="s">
        <v>4475</v>
      </c>
      <c r="BO50" s="372" t="s">
        <v>4476</v>
      </c>
      <c r="BP50" s="372" t="s">
        <v>4477</v>
      </c>
      <c r="BQ50" s="372" t="s">
        <v>4478</v>
      </c>
      <c r="BR50" s="372" t="s">
        <v>4479</v>
      </c>
      <c r="BS50" s="373"/>
      <c r="BT50" s="354" t="s">
        <v>2387</v>
      </c>
    </row>
    <row r="51" spans="1:72" s="428" customFormat="1" x14ac:dyDescent="0.25">
      <c r="A51" s="345" t="s">
        <v>4608</v>
      </c>
      <c r="B51" s="373"/>
      <c r="C51" s="719">
        <v>44552</v>
      </c>
      <c r="D51" s="373"/>
      <c r="E51" s="346">
        <v>1021.77</v>
      </c>
      <c r="F51" s="373"/>
      <c r="G51" s="347">
        <v>19.235900000000001</v>
      </c>
      <c r="H51" s="374"/>
      <c r="I51" s="348">
        <v>1.4712000000000001</v>
      </c>
      <c r="J51" s="348">
        <v>0.78010000000000002</v>
      </c>
      <c r="K51" s="348">
        <v>11.1503</v>
      </c>
      <c r="L51" s="348">
        <v>5.0144000000000002</v>
      </c>
      <c r="M51" s="348">
        <v>0.3977</v>
      </c>
      <c r="N51" s="350">
        <v>12.2507</v>
      </c>
      <c r="O51" s="348">
        <v>8.1868999999999996</v>
      </c>
      <c r="P51" s="348">
        <v>22.729600000000001</v>
      </c>
      <c r="Q51" s="348" t="s">
        <v>430</v>
      </c>
      <c r="R51" s="348" t="s">
        <v>430</v>
      </c>
      <c r="S51" s="348">
        <v>14.1447</v>
      </c>
      <c r="T51" s="348">
        <v>-0.47649999999999998</v>
      </c>
      <c r="U51" s="348">
        <v>5.2355</v>
      </c>
      <c r="V51" s="348">
        <v>0.65359999999999996</v>
      </c>
      <c r="W51" s="348">
        <v>14.1447</v>
      </c>
      <c r="X51" s="348">
        <v>16.236899999999999</v>
      </c>
      <c r="Y51" s="374"/>
      <c r="Z51" s="346">
        <v>55</v>
      </c>
      <c r="AA51" s="346">
        <v>51</v>
      </c>
      <c r="AB51" s="346">
        <v>72</v>
      </c>
      <c r="AC51" s="346">
        <v>70</v>
      </c>
      <c r="AD51" s="346">
        <v>53</v>
      </c>
      <c r="AE51" s="346">
        <v>28</v>
      </c>
      <c r="AF51" s="346">
        <v>19</v>
      </c>
      <c r="AG51" s="346">
        <v>15</v>
      </c>
      <c r="AH51" s="346" t="s">
        <v>430</v>
      </c>
      <c r="AI51" s="346" t="s">
        <v>430</v>
      </c>
      <c r="AJ51" s="346">
        <v>69</v>
      </c>
      <c r="AK51" s="346">
        <v>83</v>
      </c>
      <c r="AL51" s="346">
        <v>34</v>
      </c>
      <c r="AM51" s="346">
        <v>60</v>
      </c>
      <c r="AN51" s="346">
        <v>69</v>
      </c>
      <c r="AO51" s="373"/>
      <c r="AP51" s="348" t="s">
        <v>430</v>
      </c>
      <c r="AQ51" s="348" t="s">
        <v>430</v>
      </c>
      <c r="AR51" s="348" t="s">
        <v>430</v>
      </c>
      <c r="AS51" s="348">
        <v>11.51</v>
      </c>
      <c r="AT51" s="348">
        <v>7.19</v>
      </c>
      <c r="AU51" s="351"/>
      <c r="AV51" s="346" t="s">
        <v>430</v>
      </c>
      <c r="AW51" s="346" t="s">
        <v>430</v>
      </c>
      <c r="AX51" s="346" t="s">
        <v>430</v>
      </c>
      <c r="AY51" s="346">
        <v>14</v>
      </c>
      <c r="AZ51" s="346">
        <v>49</v>
      </c>
      <c r="BA51" s="374"/>
      <c r="BB51" s="348">
        <v>16.956910795780999</v>
      </c>
      <c r="BC51" s="348">
        <v>0.99591046059072796</v>
      </c>
      <c r="BD51" s="348">
        <v>8.1670156249534498E-2</v>
      </c>
      <c r="BE51" s="375">
        <v>-9.2217854182330403E-2</v>
      </c>
      <c r="BF51" s="374"/>
      <c r="BG51" s="372">
        <v>0.1215</v>
      </c>
      <c r="BH51" s="373"/>
      <c r="BI51" s="348">
        <v>4.0208500000000003</v>
      </c>
      <c r="BJ51" s="348">
        <v>91.665199999999999</v>
      </c>
      <c r="BK51" s="348">
        <v>3.6173600000000001</v>
      </c>
      <c r="BL51" s="348">
        <v>0.69659000000000004</v>
      </c>
      <c r="BM51" s="373"/>
      <c r="BN51" s="372" t="s">
        <v>588</v>
      </c>
      <c r="BO51" s="372" t="s">
        <v>4609</v>
      </c>
      <c r="BP51" s="372" t="s">
        <v>1281</v>
      </c>
      <c r="BQ51" s="372" t="s">
        <v>4610</v>
      </c>
      <c r="BR51" s="372" t="s">
        <v>4611</v>
      </c>
      <c r="BS51" s="373"/>
      <c r="BT51" s="354" t="s">
        <v>555</v>
      </c>
    </row>
    <row r="52" spans="1:72" s="428" customFormat="1" ht="11" x14ac:dyDescent="0.3">
      <c r="A52" s="841" t="s">
        <v>4612</v>
      </c>
      <c r="B52" s="842"/>
      <c r="C52" s="843">
        <v>44265</v>
      </c>
      <c r="D52" s="842"/>
      <c r="E52" s="844">
        <v>1047.29</v>
      </c>
      <c r="F52" s="842"/>
      <c r="G52" s="845">
        <v>20.1845</v>
      </c>
      <c r="H52" s="847"/>
      <c r="I52" s="846">
        <v>1.3044</v>
      </c>
      <c r="J52" s="846">
        <v>0.64070000000000005</v>
      </c>
      <c r="K52" s="846">
        <v>14.076700000000001</v>
      </c>
      <c r="L52" s="846">
        <v>6.3617999999999997</v>
      </c>
      <c r="M52" s="846">
        <v>1.8092999999999999</v>
      </c>
      <c r="N52" s="848">
        <v>10.3703</v>
      </c>
      <c r="O52" s="846">
        <v>5.2255000000000003</v>
      </c>
      <c r="P52" s="846">
        <v>21.954999999999998</v>
      </c>
      <c r="Q52" s="846">
        <v>15.4278</v>
      </c>
      <c r="R52" s="846" t="s">
        <v>430</v>
      </c>
      <c r="S52" s="846">
        <v>17.257000000000001</v>
      </c>
      <c r="T52" s="846">
        <v>2.2393000000000001</v>
      </c>
      <c r="U52" s="846">
        <v>4.4626999999999999</v>
      </c>
      <c r="V52" s="846">
        <v>2.9134000000000002</v>
      </c>
      <c r="W52" s="846">
        <v>17.257000000000001</v>
      </c>
      <c r="X52" s="846">
        <v>14.6591</v>
      </c>
      <c r="Y52" s="847"/>
      <c r="Z52" s="844">
        <v>71</v>
      </c>
      <c r="AA52" s="844">
        <v>61</v>
      </c>
      <c r="AB52" s="844">
        <v>20</v>
      </c>
      <c r="AC52" s="844">
        <v>39</v>
      </c>
      <c r="AD52" s="844">
        <v>27</v>
      </c>
      <c r="AE52" s="844">
        <v>44</v>
      </c>
      <c r="AF52" s="844">
        <v>40</v>
      </c>
      <c r="AG52" s="844">
        <v>21</v>
      </c>
      <c r="AH52" s="844">
        <v>8</v>
      </c>
      <c r="AI52" s="844" t="s">
        <v>430</v>
      </c>
      <c r="AJ52" s="844">
        <v>13</v>
      </c>
      <c r="AK52" s="844">
        <v>22</v>
      </c>
      <c r="AL52" s="844">
        <v>51</v>
      </c>
      <c r="AM52" s="844">
        <v>26</v>
      </c>
      <c r="AN52" s="844">
        <v>13</v>
      </c>
      <c r="AO52" s="842"/>
      <c r="AP52" s="846" t="s">
        <v>430</v>
      </c>
      <c r="AQ52" s="846" t="s">
        <v>430</v>
      </c>
      <c r="AR52" s="846">
        <v>14.22</v>
      </c>
      <c r="AS52" s="846">
        <v>11.51</v>
      </c>
      <c r="AT52" s="846">
        <v>10.64</v>
      </c>
      <c r="AU52" s="849"/>
      <c r="AV52" s="844" t="s">
        <v>430</v>
      </c>
      <c r="AW52" s="844" t="s">
        <v>430</v>
      </c>
      <c r="AX52" s="844">
        <v>7</v>
      </c>
      <c r="AY52" s="844">
        <v>14</v>
      </c>
      <c r="AZ52" s="844">
        <v>20</v>
      </c>
      <c r="BA52" s="847"/>
      <c r="BB52" s="846">
        <v>19.5426488409489</v>
      </c>
      <c r="BC52" s="846">
        <v>0.99506542352696004</v>
      </c>
      <c r="BD52" s="846">
        <v>6.7566576076284801E-2</v>
      </c>
      <c r="BE52" s="852">
        <v>-6.2846925239306003E-2</v>
      </c>
      <c r="BF52" s="847"/>
      <c r="BG52" s="855">
        <v>0.2487</v>
      </c>
      <c r="BH52" s="842"/>
      <c r="BI52" s="846">
        <v>90.877099999999999</v>
      </c>
      <c r="BJ52" s="846">
        <v>8.8925599999999996</v>
      </c>
      <c r="BK52" s="846" t="s">
        <v>430</v>
      </c>
      <c r="BL52" s="846">
        <v>0.23033999999999999</v>
      </c>
      <c r="BM52" s="842"/>
      <c r="BN52" s="855" t="s">
        <v>4613</v>
      </c>
      <c r="BO52" s="855" t="s">
        <v>4614</v>
      </c>
      <c r="BP52" s="855" t="s">
        <v>4453</v>
      </c>
      <c r="BQ52" s="855" t="s">
        <v>1799</v>
      </c>
      <c r="BR52" s="855" t="s">
        <v>4615</v>
      </c>
      <c r="BS52" s="842"/>
      <c r="BT52" s="856" t="s">
        <v>555</v>
      </c>
    </row>
    <row r="53" spans="1:72" s="428" customFormat="1" x14ac:dyDescent="0.25">
      <c r="A53" s="345" t="s">
        <v>4616</v>
      </c>
      <c r="B53" s="373"/>
      <c r="C53" s="719">
        <v>40449</v>
      </c>
      <c r="D53" s="373"/>
      <c r="E53" s="346">
        <v>912.14</v>
      </c>
      <c r="F53" s="373"/>
      <c r="G53" s="347">
        <v>39.3459</v>
      </c>
      <c r="H53" s="374"/>
      <c r="I53" s="348">
        <v>0.82930000000000004</v>
      </c>
      <c r="J53" s="348">
        <v>-1.5314000000000001</v>
      </c>
      <c r="K53" s="348">
        <v>5.0355999999999996</v>
      </c>
      <c r="L53" s="348">
        <v>-5.6048</v>
      </c>
      <c r="M53" s="348">
        <v>-8.9149999999999991</v>
      </c>
      <c r="N53" s="350">
        <v>-1.7778</v>
      </c>
      <c r="O53" s="348">
        <v>3.0455999999999999</v>
      </c>
      <c r="P53" s="348">
        <v>9.1324000000000005</v>
      </c>
      <c r="Q53" s="348">
        <v>10.2019</v>
      </c>
      <c r="R53" s="348">
        <v>11.9245</v>
      </c>
      <c r="S53" s="348">
        <v>7.4260999999999999</v>
      </c>
      <c r="T53" s="348">
        <v>-9.3384999999999998</v>
      </c>
      <c r="U53" s="348">
        <v>-3.7233000000000001</v>
      </c>
      <c r="V53" s="348">
        <v>-7.3925999999999998</v>
      </c>
      <c r="W53" s="348">
        <v>7.4260999999999999</v>
      </c>
      <c r="X53" s="348">
        <v>9.1845999999999997</v>
      </c>
      <c r="Y53" s="374"/>
      <c r="Z53" s="346">
        <v>155</v>
      </c>
      <c r="AA53" s="346">
        <v>213</v>
      </c>
      <c r="AB53" s="346">
        <v>224</v>
      </c>
      <c r="AC53" s="346">
        <v>217</v>
      </c>
      <c r="AD53" s="346">
        <v>202</v>
      </c>
      <c r="AE53" s="346">
        <v>178</v>
      </c>
      <c r="AF53" s="346">
        <v>90</v>
      </c>
      <c r="AG53" s="346">
        <v>90</v>
      </c>
      <c r="AH53" s="346">
        <v>39</v>
      </c>
      <c r="AI53" s="346">
        <v>12</v>
      </c>
      <c r="AJ53" s="346">
        <v>221</v>
      </c>
      <c r="AK53" s="346">
        <v>217</v>
      </c>
      <c r="AL53" s="346">
        <v>200</v>
      </c>
      <c r="AM53" s="346">
        <v>190</v>
      </c>
      <c r="AN53" s="346">
        <v>221</v>
      </c>
      <c r="AO53" s="373"/>
      <c r="AP53" s="348">
        <v>10.84</v>
      </c>
      <c r="AQ53" s="348">
        <v>9.9</v>
      </c>
      <c r="AR53" s="348">
        <v>6.45</v>
      </c>
      <c r="AS53" s="348">
        <v>2.04</v>
      </c>
      <c r="AT53" s="348">
        <v>-10.3</v>
      </c>
      <c r="AU53" s="351"/>
      <c r="AV53" s="346">
        <v>16</v>
      </c>
      <c r="AW53" s="346">
        <v>21</v>
      </c>
      <c r="AX53" s="346">
        <v>40</v>
      </c>
      <c r="AY53" s="346">
        <v>90</v>
      </c>
      <c r="AZ53" s="346">
        <v>188</v>
      </c>
      <c r="BA53" s="374"/>
      <c r="BB53" s="348">
        <v>13.172817457992601</v>
      </c>
      <c r="BC53" s="348">
        <v>0.99723496664085198</v>
      </c>
      <c r="BD53" s="348">
        <v>2.60981176087745E-2</v>
      </c>
      <c r="BE53" s="375">
        <v>-4.75184528065834E-2</v>
      </c>
      <c r="BF53" s="374"/>
      <c r="BG53" s="372">
        <v>0.51619999999999999</v>
      </c>
      <c r="BH53" s="373"/>
      <c r="BI53" s="348">
        <v>99.8947</v>
      </c>
      <c r="BJ53" s="348" t="s">
        <v>430</v>
      </c>
      <c r="BK53" s="348" t="s">
        <v>430</v>
      </c>
      <c r="BL53" s="348">
        <v>0.1053</v>
      </c>
      <c r="BM53" s="373"/>
      <c r="BN53" s="372" t="s">
        <v>4617</v>
      </c>
      <c r="BO53" s="372" t="s">
        <v>4618</v>
      </c>
      <c r="BP53" s="372" t="s">
        <v>4619</v>
      </c>
      <c r="BQ53" s="372" t="s">
        <v>4620</v>
      </c>
      <c r="BR53" s="372" t="s">
        <v>4621</v>
      </c>
      <c r="BS53" s="373"/>
      <c r="BT53" s="354" t="s">
        <v>555</v>
      </c>
    </row>
    <row r="54" spans="1:72" s="428" customFormat="1" x14ac:dyDescent="0.25">
      <c r="A54" s="345" t="s">
        <v>4622</v>
      </c>
      <c r="B54" s="373"/>
      <c r="C54" s="719">
        <v>45534</v>
      </c>
      <c r="D54" s="373"/>
      <c r="E54" s="346">
        <v>1105.4000000000001</v>
      </c>
      <c r="F54" s="373"/>
      <c r="G54" s="347">
        <v>12.5861</v>
      </c>
      <c r="H54" s="374"/>
      <c r="I54" s="348">
        <v>0.6542</v>
      </c>
      <c r="J54" s="348">
        <v>1.6097999999999999</v>
      </c>
      <c r="K54" s="348">
        <v>19.794599999999999</v>
      </c>
      <c r="L54" s="348">
        <v>16.519600000000001</v>
      </c>
      <c r="M54" s="348">
        <v>9.2211999999999996</v>
      </c>
      <c r="N54" s="350">
        <v>32.747900000000001</v>
      </c>
      <c r="O54" s="348" t="s">
        <v>430</v>
      </c>
      <c r="P54" s="348" t="s">
        <v>430</v>
      </c>
      <c r="Q54" s="348" t="s">
        <v>430</v>
      </c>
      <c r="R54" s="348" t="s">
        <v>430</v>
      </c>
      <c r="S54" s="348">
        <v>23.265000000000001</v>
      </c>
      <c r="T54" s="348">
        <v>14.7728</v>
      </c>
      <c r="U54" s="348">
        <v>12.985200000000001</v>
      </c>
      <c r="V54" s="348">
        <v>-0.18790000000000001</v>
      </c>
      <c r="W54" s="348">
        <v>23.265000000000001</v>
      </c>
      <c r="X54" s="348">
        <v>14.885400000000001</v>
      </c>
      <c r="Y54" s="374"/>
      <c r="Z54" s="346">
        <v>195</v>
      </c>
      <c r="AA54" s="346">
        <v>27</v>
      </c>
      <c r="AB54" s="346">
        <v>2</v>
      </c>
      <c r="AC54" s="346">
        <v>2</v>
      </c>
      <c r="AD54" s="346">
        <v>12</v>
      </c>
      <c r="AE54" s="346">
        <v>7</v>
      </c>
      <c r="AF54" s="346" t="s">
        <v>430</v>
      </c>
      <c r="AG54" s="346" t="s">
        <v>430</v>
      </c>
      <c r="AH54" s="346" t="s">
        <v>430</v>
      </c>
      <c r="AI54" s="346" t="s">
        <v>430</v>
      </c>
      <c r="AJ54" s="346">
        <v>2</v>
      </c>
      <c r="AK54" s="346">
        <v>2</v>
      </c>
      <c r="AL54" s="346">
        <v>14</v>
      </c>
      <c r="AM54" s="346">
        <v>74</v>
      </c>
      <c r="AN54" s="346">
        <v>2</v>
      </c>
      <c r="AO54" s="373"/>
      <c r="AP54" s="348" t="s">
        <v>430</v>
      </c>
      <c r="AQ54" s="348" t="s">
        <v>430</v>
      </c>
      <c r="AR54" s="348" t="s">
        <v>430</v>
      </c>
      <c r="AS54" s="348" t="s">
        <v>430</v>
      </c>
      <c r="AT54" s="348">
        <v>24.78</v>
      </c>
      <c r="AU54" s="351"/>
      <c r="AV54" s="346" t="s">
        <v>430</v>
      </c>
      <c r="AW54" s="346" t="s">
        <v>430</v>
      </c>
      <c r="AX54" s="346" t="s">
        <v>430</v>
      </c>
      <c r="AY54" s="346" t="s">
        <v>430</v>
      </c>
      <c r="AZ54" s="346">
        <v>12</v>
      </c>
      <c r="BA54" s="374"/>
      <c r="BB54" s="348">
        <v>39.833922097161299</v>
      </c>
      <c r="BC54" s="348">
        <v>0.99755921279311599</v>
      </c>
      <c r="BD54" s="348">
        <v>3.5465202323003701E-2</v>
      </c>
      <c r="BE54" s="375">
        <v>-0.12735702037011801</v>
      </c>
      <c r="BF54" s="374"/>
      <c r="BG54" s="372">
        <v>0.1502</v>
      </c>
      <c r="BH54" s="373"/>
      <c r="BI54" s="348">
        <v>56.417400000000001</v>
      </c>
      <c r="BJ54" s="348">
        <v>23.585100000000001</v>
      </c>
      <c r="BK54" s="348">
        <v>19.506499999999999</v>
      </c>
      <c r="BL54" s="348">
        <v>0.49099999999999999</v>
      </c>
      <c r="BM54" s="373"/>
      <c r="BN54" s="372" t="s">
        <v>4623</v>
      </c>
      <c r="BO54" s="372" t="s">
        <v>4624</v>
      </c>
      <c r="BP54" s="372" t="s">
        <v>4625</v>
      </c>
      <c r="BQ54" s="372" t="s">
        <v>4626</v>
      </c>
      <c r="BR54" s="372" t="s">
        <v>4627</v>
      </c>
      <c r="BS54" s="373"/>
      <c r="BT54" s="354" t="s">
        <v>1943</v>
      </c>
    </row>
    <row r="55" spans="1:72" s="428" customFormat="1" x14ac:dyDescent="0.25">
      <c r="A55" s="345" t="s">
        <v>4628</v>
      </c>
      <c r="B55" s="373"/>
      <c r="C55" s="719">
        <v>44602</v>
      </c>
      <c r="D55" s="373"/>
      <c r="E55" s="346">
        <v>955.48</v>
      </c>
      <c r="F55" s="373"/>
      <c r="G55" s="347">
        <v>14.792400000000001</v>
      </c>
      <c r="H55" s="374"/>
      <c r="I55" s="348">
        <v>0.49869999999999998</v>
      </c>
      <c r="J55" s="348">
        <v>-1.1071</v>
      </c>
      <c r="K55" s="348">
        <v>9.2068999999999992</v>
      </c>
      <c r="L55" s="348">
        <v>0.53349999999999997</v>
      </c>
      <c r="M55" s="348">
        <v>-4.7023000000000001</v>
      </c>
      <c r="N55" s="350">
        <v>4.7516999999999996</v>
      </c>
      <c r="O55" s="348">
        <v>-3.2254999999999998</v>
      </c>
      <c r="P55" s="348">
        <v>16.2807</v>
      </c>
      <c r="Q55" s="348" t="s">
        <v>430</v>
      </c>
      <c r="R55" s="348" t="s">
        <v>430</v>
      </c>
      <c r="S55" s="348">
        <v>12.71</v>
      </c>
      <c r="T55" s="348">
        <v>-2.1634000000000002</v>
      </c>
      <c r="U55" s="348">
        <v>1.4617</v>
      </c>
      <c r="V55" s="348">
        <v>-5.1070000000000002</v>
      </c>
      <c r="W55" s="348">
        <v>12.71</v>
      </c>
      <c r="X55" s="348">
        <v>9.7438000000000002</v>
      </c>
      <c r="Y55" s="374"/>
      <c r="Z55" s="346">
        <v>214</v>
      </c>
      <c r="AA55" s="346">
        <v>195</v>
      </c>
      <c r="AB55" s="346">
        <v>121</v>
      </c>
      <c r="AC55" s="346">
        <v>127</v>
      </c>
      <c r="AD55" s="346">
        <v>139</v>
      </c>
      <c r="AE55" s="346">
        <v>105</v>
      </c>
      <c r="AF55" s="346">
        <v>117</v>
      </c>
      <c r="AG55" s="346">
        <v>50</v>
      </c>
      <c r="AH55" s="346" t="s">
        <v>430</v>
      </c>
      <c r="AI55" s="346" t="s">
        <v>430</v>
      </c>
      <c r="AJ55" s="346">
        <v>104</v>
      </c>
      <c r="AK55" s="346">
        <v>108</v>
      </c>
      <c r="AL55" s="346">
        <v>111</v>
      </c>
      <c r="AM55" s="346">
        <v>133</v>
      </c>
      <c r="AN55" s="346">
        <v>104</v>
      </c>
      <c r="AO55" s="373"/>
      <c r="AP55" s="348" t="s">
        <v>430</v>
      </c>
      <c r="AQ55" s="348" t="s">
        <v>430</v>
      </c>
      <c r="AR55" s="348" t="s">
        <v>430</v>
      </c>
      <c r="AS55" s="348">
        <v>2.91</v>
      </c>
      <c r="AT55" s="348">
        <v>-1.57</v>
      </c>
      <c r="AU55" s="351"/>
      <c r="AV55" s="346" t="s">
        <v>430</v>
      </c>
      <c r="AW55" s="346" t="s">
        <v>430</v>
      </c>
      <c r="AX55" s="346" t="s">
        <v>430</v>
      </c>
      <c r="AY55" s="346">
        <v>84</v>
      </c>
      <c r="AZ55" s="346">
        <v>116</v>
      </c>
      <c r="BA55" s="374"/>
      <c r="BB55" s="348">
        <v>19.630466830268201</v>
      </c>
      <c r="BC55" s="348">
        <v>0.99844765075316899</v>
      </c>
      <c r="BD55" s="348">
        <v>5.1101859895524002E-2</v>
      </c>
      <c r="BE55" s="375">
        <v>-0.104507956981974</v>
      </c>
      <c r="BF55" s="374"/>
      <c r="BG55" s="372">
        <v>0.37469999999999998</v>
      </c>
      <c r="BH55" s="373"/>
      <c r="BI55" s="348">
        <v>67.242800000000003</v>
      </c>
      <c r="BJ55" s="348">
        <v>32.5914</v>
      </c>
      <c r="BK55" s="348" t="s">
        <v>430</v>
      </c>
      <c r="BL55" s="348">
        <v>0.1658</v>
      </c>
      <c r="BM55" s="373"/>
      <c r="BN55" s="372" t="s">
        <v>4629</v>
      </c>
      <c r="BO55" s="372" t="s">
        <v>4630</v>
      </c>
      <c r="BP55" s="372" t="s">
        <v>4631</v>
      </c>
      <c r="BQ55" s="372" t="s">
        <v>4632</v>
      </c>
      <c r="BR55" s="372" t="s">
        <v>4633</v>
      </c>
      <c r="BS55" s="373"/>
      <c r="BT55" s="354" t="s">
        <v>548</v>
      </c>
    </row>
    <row r="56" spans="1:72" s="428" customFormat="1" x14ac:dyDescent="0.25">
      <c r="A56" s="345" t="s">
        <v>4634</v>
      </c>
      <c r="B56" s="373"/>
      <c r="C56" s="719">
        <v>44533</v>
      </c>
      <c r="D56" s="373"/>
      <c r="E56" s="346">
        <v>975.36099999999999</v>
      </c>
      <c r="F56" s="373"/>
      <c r="G56" s="347">
        <v>14.3713</v>
      </c>
      <c r="H56" s="374"/>
      <c r="I56" s="348">
        <v>0.81020000000000003</v>
      </c>
      <c r="J56" s="348">
        <v>-1.1031</v>
      </c>
      <c r="K56" s="348">
        <v>5.5526</v>
      </c>
      <c r="L56" s="348">
        <v>-4.3087</v>
      </c>
      <c r="M56" s="348">
        <v>-7.2317</v>
      </c>
      <c r="N56" s="350">
        <v>0.9093</v>
      </c>
      <c r="O56" s="348">
        <v>4.3750999999999998</v>
      </c>
      <c r="P56" s="348">
        <v>11.125400000000001</v>
      </c>
      <c r="Q56" s="348" t="s">
        <v>430</v>
      </c>
      <c r="R56" s="348" t="s">
        <v>430</v>
      </c>
      <c r="S56" s="348">
        <v>7.8480999999999996</v>
      </c>
      <c r="T56" s="348">
        <v>-7.7746000000000004</v>
      </c>
      <c r="U56" s="348">
        <v>-2.0628000000000002</v>
      </c>
      <c r="V56" s="348">
        <v>-5.3068</v>
      </c>
      <c r="W56" s="348">
        <v>7.8480999999999996</v>
      </c>
      <c r="X56" s="348">
        <v>8.5912000000000006</v>
      </c>
      <c r="Y56" s="374"/>
      <c r="Z56" s="346">
        <v>173</v>
      </c>
      <c r="AA56" s="346">
        <v>186</v>
      </c>
      <c r="AB56" s="346">
        <v>197</v>
      </c>
      <c r="AC56" s="346">
        <v>185</v>
      </c>
      <c r="AD56" s="346">
        <v>181</v>
      </c>
      <c r="AE56" s="346">
        <v>149</v>
      </c>
      <c r="AF56" s="346">
        <v>65</v>
      </c>
      <c r="AG56" s="346">
        <v>72</v>
      </c>
      <c r="AH56" s="346" t="s">
        <v>430</v>
      </c>
      <c r="AI56" s="346" t="s">
        <v>430</v>
      </c>
      <c r="AJ56" s="346">
        <v>200</v>
      </c>
      <c r="AK56" s="346">
        <v>191</v>
      </c>
      <c r="AL56" s="346">
        <v>176</v>
      </c>
      <c r="AM56" s="346">
        <v>146</v>
      </c>
      <c r="AN56" s="346">
        <v>200</v>
      </c>
      <c r="AO56" s="373"/>
      <c r="AP56" s="348" t="s">
        <v>430</v>
      </c>
      <c r="AQ56" s="348" t="s">
        <v>430</v>
      </c>
      <c r="AR56" s="348" t="s">
        <v>430</v>
      </c>
      <c r="AS56" s="348">
        <v>4.04</v>
      </c>
      <c r="AT56" s="348">
        <v>-7.16</v>
      </c>
      <c r="AU56" s="351"/>
      <c r="AV56" s="346" t="s">
        <v>430</v>
      </c>
      <c r="AW56" s="346" t="s">
        <v>430</v>
      </c>
      <c r="AX56" s="346" t="s">
        <v>430</v>
      </c>
      <c r="AY56" s="346">
        <v>68</v>
      </c>
      <c r="AZ56" s="346">
        <v>165</v>
      </c>
      <c r="BA56" s="374"/>
      <c r="BB56" s="348">
        <v>13.327993602651</v>
      </c>
      <c r="BC56" s="348">
        <v>0.99497743314625198</v>
      </c>
      <c r="BD56" s="348">
        <v>3.7634023581277598E-2</v>
      </c>
      <c r="BE56" s="375">
        <v>-3.9102051611141803E-2</v>
      </c>
      <c r="BF56" s="374"/>
      <c r="BG56" s="372">
        <v>0.53369999999999995</v>
      </c>
      <c r="BH56" s="373"/>
      <c r="BI56" s="348">
        <v>99.525099999999995</v>
      </c>
      <c r="BJ56" s="348" t="s">
        <v>430</v>
      </c>
      <c r="BK56" s="348" t="s">
        <v>430</v>
      </c>
      <c r="BL56" s="348">
        <v>0.47489999999999999</v>
      </c>
      <c r="BM56" s="373"/>
      <c r="BN56" s="372" t="s">
        <v>4635</v>
      </c>
      <c r="BO56" s="372" t="s">
        <v>4636</v>
      </c>
      <c r="BP56" s="372" t="s">
        <v>4428</v>
      </c>
      <c r="BQ56" s="372" t="s">
        <v>4637</v>
      </c>
      <c r="BR56" s="372" t="s">
        <v>4429</v>
      </c>
      <c r="BS56" s="373"/>
      <c r="BT56" s="354" t="s">
        <v>555</v>
      </c>
    </row>
    <row r="57" spans="1:72" s="428" customFormat="1" x14ac:dyDescent="0.25">
      <c r="A57" s="345" t="s">
        <v>4638</v>
      </c>
      <c r="B57" s="373"/>
      <c r="C57" s="719">
        <v>43822</v>
      </c>
      <c r="D57" s="373"/>
      <c r="E57" s="346">
        <v>864.34</v>
      </c>
      <c r="F57" s="373"/>
      <c r="G57" s="347">
        <v>20.350100000000001</v>
      </c>
      <c r="H57" s="374"/>
      <c r="I57" s="348">
        <v>0.80989999999999995</v>
      </c>
      <c r="J57" s="348">
        <v>-1.1041000000000001</v>
      </c>
      <c r="K57" s="348">
        <v>5.5465</v>
      </c>
      <c r="L57" s="348">
        <v>-4.3559000000000001</v>
      </c>
      <c r="M57" s="348">
        <v>-7.2694000000000001</v>
      </c>
      <c r="N57" s="350">
        <v>0.82189999999999996</v>
      </c>
      <c r="O57" s="348">
        <v>4.2899000000000003</v>
      </c>
      <c r="P57" s="348">
        <v>11.026300000000001</v>
      </c>
      <c r="Q57" s="348">
        <v>11.052</v>
      </c>
      <c r="R57" s="348" t="s">
        <v>430</v>
      </c>
      <c r="S57" s="348">
        <v>7.8551000000000002</v>
      </c>
      <c r="T57" s="348">
        <v>-7.8284000000000002</v>
      </c>
      <c r="U57" s="348">
        <v>-2.1078999999999999</v>
      </c>
      <c r="V57" s="348">
        <v>-5.3800999999999997</v>
      </c>
      <c r="W57" s="348">
        <v>7.8551000000000002</v>
      </c>
      <c r="X57" s="348">
        <v>11.843</v>
      </c>
      <c r="Y57" s="374"/>
      <c r="Z57" s="346">
        <v>174</v>
      </c>
      <c r="AA57" s="346">
        <v>188</v>
      </c>
      <c r="AB57" s="346">
        <v>199</v>
      </c>
      <c r="AC57" s="346">
        <v>194</v>
      </c>
      <c r="AD57" s="346">
        <v>187</v>
      </c>
      <c r="AE57" s="346">
        <v>154</v>
      </c>
      <c r="AF57" s="346">
        <v>71</v>
      </c>
      <c r="AG57" s="346">
        <v>76</v>
      </c>
      <c r="AH57" s="346">
        <v>30</v>
      </c>
      <c r="AI57" s="346" t="s">
        <v>430</v>
      </c>
      <c r="AJ57" s="346">
        <v>197</v>
      </c>
      <c r="AK57" s="346">
        <v>200</v>
      </c>
      <c r="AL57" s="346">
        <v>181</v>
      </c>
      <c r="AM57" s="346">
        <v>153</v>
      </c>
      <c r="AN57" s="346">
        <v>197</v>
      </c>
      <c r="AO57" s="373"/>
      <c r="AP57" s="348" t="s">
        <v>430</v>
      </c>
      <c r="AQ57" s="348" t="s">
        <v>430</v>
      </c>
      <c r="AR57" s="348">
        <v>7.91</v>
      </c>
      <c r="AS57" s="348">
        <v>3.93</v>
      </c>
      <c r="AT57" s="348">
        <v>-7.26</v>
      </c>
      <c r="AU57" s="351"/>
      <c r="AV57" s="346" t="s">
        <v>430</v>
      </c>
      <c r="AW57" s="346" t="s">
        <v>430</v>
      </c>
      <c r="AX57" s="346">
        <v>30</v>
      </c>
      <c r="AY57" s="346">
        <v>73</v>
      </c>
      <c r="AZ57" s="346">
        <v>171</v>
      </c>
      <c r="BA57" s="374"/>
      <c r="BB57" s="348">
        <v>13.3785055465494</v>
      </c>
      <c r="BC57" s="348">
        <v>0.99876850655857496</v>
      </c>
      <c r="BD57" s="348">
        <v>3.7004656827058599E-2</v>
      </c>
      <c r="BE57" s="375">
        <v>-4.7681205896667703E-2</v>
      </c>
      <c r="BF57" s="374"/>
      <c r="BG57" s="372">
        <v>0.51380000000000003</v>
      </c>
      <c r="BH57" s="373"/>
      <c r="BI57" s="348">
        <v>99.865300000000005</v>
      </c>
      <c r="BJ57" s="348" t="s">
        <v>430</v>
      </c>
      <c r="BK57" s="348" t="s">
        <v>430</v>
      </c>
      <c r="BL57" s="348">
        <v>0.13469999999999999</v>
      </c>
      <c r="BM57" s="373"/>
      <c r="BN57" s="372" t="s">
        <v>4639</v>
      </c>
      <c r="BO57" s="372" t="s">
        <v>4300</v>
      </c>
      <c r="BP57" s="372" t="s">
        <v>4301</v>
      </c>
      <c r="BQ57" s="372" t="s">
        <v>4421</v>
      </c>
      <c r="BR57" s="372" t="s">
        <v>4422</v>
      </c>
      <c r="BS57" s="373"/>
      <c r="BT57" s="354" t="s">
        <v>555</v>
      </c>
    </row>
    <row r="58" spans="1:72" s="428" customFormat="1" x14ac:dyDescent="0.25">
      <c r="A58" s="345" t="s">
        <v>4640</v>
      </c>
      <c r="B58" s="373"/>
      <c r="C58" s="719">
        <v>45565</v>
      </c>
      <c r="D58" s="373"/>
      <c r="E58" s="346">
        <v>754.77099999999996</v>
      </c>
      <c r="F58" s="373"/>
      <c r="G58" s="347">
        <v>9.4077000000000002</v>
      </c>
      <c r="H58" s="374"/>
      <c r="I58" s="348">
        <v>1.1081000000000001</v>
      </c>
      <c r="J58" s="348">
        <v>-0.19309999999999999</v>
      </c>
      <c r="K58" s="348">
        <v>8.5112000000000005</v>
      </c>
      <c r="L58" s="348">
        <v>-7.0099999999999996E-2</v>
      </c>
      <c r="M58" s="348">
        <v>-4.4622000000000002</v>
      </c>
      <c r="N58" s="350">
        <v>4.5648999999999997</v>
      </c>
      <c r="O58" s="348" t="s">
        <v>430</v>
      </c>
      <c r="P58" s="348" t="s">
        <v>430</v>
      </c>
      <c r="Q58" s="348" t="s">
        <v>430</v>
      </c>
      <c r="R58" s="348" t="s">
        <v>430</v>
      </c>
      <c r="S58" s="348">
        <v>11.1168</v>
      </c>
      <c r="T58" s="348">
        <v>-4.4991000000000003</v>
      </c>
      <c r="U58" s="348">
        <v>0.19919999999999999</v>
      </c>
      <c r="V58" s="348">
        <v>-3.4205999999999999</v>
      </c>
      <c r="W58" s="348">
        <v>11.1168</v>
      </c>
      <c r="X58" s="348">
        <v>-3.8081</v>
      </c>
      <c r="Y58" s="374"/>
      <c r="Z58" s="346">
        <v>112</v>
      </c>
      <c r="AA58" s="346">
        <v>123</v>
      </c>
      <c r="AB58" s="346">
        <v>136</v>
      </c>
      <c r="AC58" s="346">
        <v>135</v>
      </c>
      <c r="AD58" s="346">
        <v>127</v>
      </c>
      <c r="AE58" s="346">
        <v>107</v>
      </c>
      <c r="AF58" s="346" t="s">
        <v>430</v>
      </c>
      <c r="AG58" s="346" t="s">
        <v>430</v>
      </c>
      <c r="AH58" s="346" t="s">
        <v>430</v>
      </c>
      <c r="AI58" s="346" t="s">
        <v>430</v>
      </c>
      <c r="AJ58" s="346">
        <v>144</v>
      </c>
      <c r="AK58" s="346">
        <v>137</v>
      </c>
      <c r="AL58" s="346">
        <v>120</v>
      </c>
      <c r="AM58" s="346">
        <v>98</v>
      </c>
      <c r="AN58" s="346">
        <v>144</v>
      </c>
      <c r="AO58" s="373"/>
      <c r="AP58" s="348" t="s">
        <v>430</v>
      </c>
      <c r="AQ58" s="348" t="s">
        <v>430</v>
      </c>
      <c r="AR58" s="348" t="s">
        <v>430</v>
      </c>
      <c r="AS58" s="348" t="s">
        <v>430</v>
      </c>
      <c r="AT58" s="348">
        <v>-1.56</v>
      </c>
      <c r="AU58" s="351"/>
      <c r="AV58" s="346" t="s">
        <v>430</v>
      </c>
      <c r="AW58" s="346" t="s">
        <v>430</v>
      </c>
      <c r="AX58" s="346" t="s">
        <v>430</v>
      </c>
      <c r="AY58" s="346" t="s">
        <v>430</v>
      </c>
      <c r="AZ58" s="346">
        <v>115</v>
      </c>
      <c r="BA58" s="374"/>
      <c r="BB58" s="348">
        <v>15.4306717247034</v>
      </c>
      <c r="BC58" s="348">
        <v>0.99921511323739098</v>
      </c>
      <c r="BD58" s="348">
        <v>-2.6007000273147399E-2</v>
      </c>
      <c r="BE58" s="375">
        <v>-7.16456523611569E-2</v>
      </c>
      <c r="BF58" s="374"/>
      <c r="BG58" s="372">
        <v>3.6700000000000003E-2</v>
      </c>
      <c r="BH58" s="373"/>
      <c r="BI58" s="348">
        <v>70.304900000000004</v>
      </c>
      <c r="BJ58" s="348">
        <v>19.846599999999999</v>
      </c>
      <c r="BK58" s="348">
        <v>9.9025099999999995</v>
      </c>
      <c r="BL58" s="348">
        <v>-5.4010000000000002E-2</v>
      </c>
      <c r="BM58" s="373"/>
      <c r="BN58" s="372" t="s">
        <v>4641</v>
      </c>
      <c r="BO58" s="372" t="s">
        <v>4487</v>
      </c>
      <c r="BP58" s="372" t="s">
        <v>4488</v>
      </c>
      <c r="BQ58" s="372" t="s">
        <v>4642</v>
      </c>
      <c r="BR58" s="372" t="s">
        <v>4489</v>
      </c>
      <c r="BS58" s="373"/>
      <c r="BT58" s="354" t="s">
        <v>4597</v>
      </c>
    </row>
    <row r="59" spans="1:72" s="428" customFormat="1" x14ac:dyDescent="0.25">
      <c r="A59" s="345" t="s">
        <v>4643</v>
      </c>
      <c r="B59" s="373"/>
      <c r="C59" s="719">
        <v>36742</v>
      </c>
      <c r="D59" s="373"/>
      <c r="E59" s="346">
        <v>726.5</v>
      </c>
      <c r="F59" s="373"/>
      <c r="G59" s="347">
        <v>194.3964</v>
      </c>
      <c r="H59" s="374"/>
      <c r="I59" s="348">
        <v>0.80820000000000003</v>
      </c>
      <c r="J59" s="348">
        <v>-1.105</v>
      </c>
      <c r="K59" s="348">
        <v>5.5427</v>
      </c>
      <c r="L59" s="348">
        <v>-4.3888999999999996</v>
      </c>
      <c r="M59" s="348">
        <v>-7.2679999999999998</v>
      </c>
      <c r="N59" s="350">
        <v>0.79120000000000001</v>
      </c>
      <c r="O59" s="348">
        <v>4.2988999999999997</v>
      </c>
      <c r="P59" s="348">
        <v>10.9323</v>
      </c>
      <c r="Q59" s="348">
        <v>10.957599999999999</v>
      </c>
      <c r="R59" s="348">
        <v>11.8986</v>
      </c>
      <c r="S59" s="348">
        <v>7.8425000000000002</v>
      </c>
      <c r="T59" s="348">
        <v>-7.8456000000000001</v>
      </c>
      <c r="U59" s="348">
        <v>-2.1082999999999998</v>
      </c>
      <c r="V59" s="348">
        <v>-5.3705999999999996</v>
      </c>
      <c r="W59" s="348">
        <v>7.8425000000000002</v>
      </c>
      <c r="X59" s="348">
        <v>12.216200000000001</v>
      </c>
      <c r="Y59" s="374"/>
      <c r="Z59" s="346">
        <v>180</v>
      </c>
      <c r="AA59" s="346">
        <v>192</v>
      </c>
      <c r="AB59" s="346">
        <v>201</v>
      </c>
      <c r="AC59" s="346">
        <v>197</v>
      </c>
      <c r="AD59" s="346">
        <v>186</v>
      </c>
      <c r="AE59" s="346">
        <v>155</v>
      </c>
      <c r="AF59" s="346">
        <v>69</v>
      </c>
      <c r="AG59" s="346">
        <v>79</v>
      </c>
      <c r="AH59" s="346">
        <v>33</v>
      </c>
      <c r="AI59" s="346">
        <v>13</v>
      </c>
      <c r="AJ59" s="346">
        <v>204</v>
      </c>
      <c r="AK59" s="346">
        <v>201</v>
      </c>
      <c r="AL59" s="346">
        <v>182</v>
      </c>
      <c r="AM59" s="346">
        <v>152</v>
      </c>
      <c r="AN59" s="346">
        <v>204</v>
      </c>
      <c r="AO59" s="373"/>
      <c r="AP59" s="348">
        <v>11.25</v>
      </c>
      <c r="AQ59" s="348">
        <v>10.98</v>
      </c>
      <c r="AR59" s="348">
        <v>7.85</v>
      </c>
      <c r="AS59" s="348">
        <v>3.92</v>
      </c>
      <c r="AT59" s="348">
        <v>-7.25</v>
      </c>
      <c r="AU59" s="351"/>
      <c r="AV59" s="346">
        <v>11</v>
      </c>
      <c r="AW59" s="346">
        <v>15</v>
      </c>
      <c r="AX59" s="346">
        <v>32</v>
      </c>
      <c r="AY59" s="346">
        <v>74</v>
      </c>
      <c r="AZ59" s="346">
        <v>170</v>
      </c>
      <c r="BA59" s="374"/>
      <c r="BB59" s="348">
        <v>13.268296050436</v>
      </c>
      <c r="BC59" s="348">
        <v>0.992952467615138</v>
      </c>
      <c r="BD59" s="348">
        <v>3.66341894133108E-2</v>
      </c>
      <c r="BE59" s="375">
        <v>4.2026036522450398E-2</v>
      </c>
      <c r="BF59" s="374"/>
      <c r="BG59" s="372">
        <v>1.0144</v>
      </c>
      <c r="BH59" s="373"/>
      <c r="BI59" s="348">
        <v>99.743700000000004</v>
      </c>
      <c r="BJ59" s="348" t="s">
        <v>430</v>
      </c>
      <c r="BK59" s="348" t="s">
        <v>430</v>
      </c>
      <c r="BL59" s="348">
        <v>0.25629999999999997</v>
      </c>
      <c r="BM59" s="373"/>
      <c r="BN59" s="372" t="s">
        <v>4644</v>
      </c>
      <c r="BO59" s="372" t="s">
        <v>4645</v>
      </c>
      <c r="BP59" s="372" t="s">
        <v>4646</v>
      </c>
      <c r="BQ59" s="372" t="s">
        <v>4647</v>
      </c>
      <c r="BR59" s="372" t="s">
        <v>1381</v>
      </c>
      <c r="BS59" s="373"/>
      <c r="BT59" s="354" t="s">
        <v>555</v>
      </c>
    </row>
    <row r="60" spans="1:72" s="428" customFormat="1" x14ac:dyDescent="0.25">
      <c r="A60" s="345" t="s">
        <v>4648</v>
      </c>
      <c r="B60" s="373"/>
      <c r="C60" s="719">
        <v>45559</v>
      </c>
      <c r="D60" s="373"/>
      <c r="E60" s="346">
        <v>754.61</v>
      </c>
      <c r="F60" s="373"/>
      <c r="G60" s="347">
        <v>7.9694000000000003</v>
      </c>
      <c r="H60" s="374"/>
      <c r="I60" s="348">
        <v>0.61739999999999995</v>
      </c>
      <c r="J60" s="348">
        <v>-0.51180000000000003</v>
      </c>
      <c r="K60" s="348">
        <v>9.9152000000000005</v>
      </c>
      <c r="L60" s="348">
        <v>2.7686000000000002</v>
      </c>
      <c r="M60" s="348">
        <v>-4.4093</v>
      </c>
      <c r="N60" s="350">
        <v>4.2563000000000004</v>
      </c>
      <c r="O60" s="348" t="s">
        <v>430</v>
      </c>
      <c r="P60" s="348" t="s">
        <v>430</v>
      </c>
      <c r="Q60" s="348" t="s">
        <v>430</v>
      </c>
      <c r="R60" s="348" t="s">
        <v>430</v>
      </c>
      <c r="S60" s="348">
        <v>13.0572</v>
      </c>
      <c r="T60" s="348">
        <v>-1.5504</v>
      </c>
      <c r="U60" s="348">
        <v>1.9782999999999999</v>
      </c>
      <c r="V60" s="348">
        <v>-6.9005999999999998</v>
      </c>
      <c r="W60" s="348">
        <v>13.0572</v>
      </c>
      <c r="X60" s="348">
        <v>-13.310600000000001</v>
      </c>
      <c r="Y60" s="374"/>
      <c r="Z60" s="346">
        <v>202</v>
      </c>
      <c r="AA60" s="346">
        <v>152</v>
      </c>
      <c r="AB60" s="346">
        <v>104</v>
      </c>
      <c r="AC60" s="346">
        <v>105</v>
      </c>
      <c r="AD60" s="346">
        <v>124</v>
      </c>
      <c r="AE60" s="346">
        <v>116</v>
      </c>
      <c r="AF60" s="346" t="s">
        <v>430</v>
      </c>
      <c r="AG60" s="346" t="s">
        <v>430</v>
      </c>
      <c r="AH60" s="346" t="s">
        <v>430</v>
      </c>
      <c r="AI60" s="346" t="s">
        <v>430</v>
      </c>
      <c r="AJ60" s="346">
        <v>90</v>
      </c>
      <c r="AK60" s="346">
        <v>100</v>
      </c>
      <c r="AL60" s="346">
        <v>102</v>
      </c>
      <c r="AM60" s="346">
        <v>183</v>
      </c>
      <c r="AN60" s="346">
        <v>90</v>
      </c>
      <c r="AO60" s="373"/>
      <c r="AP60" s="348" t="s">
        <v>430</v>
      </c>
      <c r="AQ60" s="348" t="s">
        <v>430</v>
      </c>
      <c r="AR60" s="348" t="s">
        <v>430</v>
      </c>
      <c r="AS60" s="348" t="s">
        <v>430</v>
      </c>
      <c r="AT60" s="348">
        <v>-0.97</v>
      </c>
      <c r="AU60" s="351"/>
      <c r="AV60" s="346" t="s">
        <v>430</v>
      </c>
      <c r="AW60" s="346" t="s">
        <v>430</v>
      </c>
      <c r="AX60" s="346" t="s">
        <v>430</v>
      </c>
      <c r="AY60" s="346" t="s">
        <v>430</v>
      </c>
      <c r="AZ60" s="346">
        <v>107</v>
      </c>
      <c r="BA60" s="374"/>
      <c r="BB60" s="348">
        <v>23.014405643455099</v>
      </c>
      <c r="BC60" s="348">
        <v>0.993269512140879</v>
      </c>
      <c r="BD60" s="348">
        <v>-6.72416607464347E-2</v>
      </c>
      <c r="BE60" s="375">
        <v>-9.64966199748227E-2</v>
      </c>
      <c r="BF60" s="374"/>
      <c r="BG60" s="372">
        <v>0.3206</v>
      </c>
      <c r="BH60" s="373"/>
      <c r="BI60" s="348">
        <v>56.470100000000002</v>
      </c>
      <c r="BJ60" s="348">
        <v>35.028100000000002</v>
      </c>
      <c r="BK60" s="348">
        <v>8.4987200000000005</v>
      </c>
      <c r="BL60" s="348">
        <v>3.0799999999999998E-3</v>
      </c>
      <c r="BM60" s="373"/>
      <c r="BN60" s="372" t="s">
        <v>4649</v>
      </c>
      <c r="BO60" s="372" t="s">
        <v>4629</v>
      </c>
      <c r="BP60" s="372" t="s">
        <v>4650</v>
      </c>
      <c r="BQ60" s="372" t="s">
        <v>4651</v>
      </c>
      <c r="BR60" s="372" t="s">
        <v>4652</v>
      </c>
      <c r="BS60" s="373"/>
      <c r="BT60" s="354" t="s">
        <v>548</v>
      </c>
    </row>
    <row r="61" spans="1:72" s="428" customFormat="1" x14ac:dyDescent="0.25">
      <c r="A61" s="345" t="s">
        <v>4653</v>
      </c>
      <c r="B61" s="373"/>
      <c r="C61" s="719">
        <v>45056</v>
      </c>
      <c r="D61" s="373"/>
      <c r="E61" s="346">
        <v>714.88300000000004</v>
      </c>
      <c r="F61" s="373"/>
      <c r="G61" s="347">
        <v>22.8583</v>
      </c>
      <c r="H61" s="374"/>
      <c r="I61" s="348">
        <v>1.3010999999999999</v>
      </c>
      <c r="J61" s="348">
        <v>0.82040000000000002</v>
      </c>
      <c r="K61" s="348">
        <v>10.508800000000001</v>
      </c>
      <c r="L61" s="348">
        <v>6.8924000000000003</v>
      </c>
      <c r="M61" s="348">
        <v>12.022500000000001</v>
      </c>
      <c r="N61" s="350">
        <v>25.190799999999999</v>
      </c>
      <c r="O61" s="348">
        <v>10.241400000000001</v>
      </c>
      <c r="P61" s="348" t="s">
        <v>430</v>
      </c>
      <c r="Q61" s="348" t="s">
        <v>430</v>
      </c>
      <c r="R61" s="348" t="s">
        <v>430</v>
      </c>
      <c r="S61" s="348">
        <v>11.847099999999999</v>
      </c>
      <c r="T61" s="348">
        <v>7.8013000000000003</v>
      </c>
      <c r="U61" s="348">
        <v>15.792199999999999</v>
      </c>
      <c r="V61" s="348">
        <v>16.8613</v>
      </c>
      <c r="W61" s="348">
        <v>11.847099999999999</v>
      </c>
      <c r="X61" s="348">
        <v>32.131799999999998</v>
      </c>
      <c r="Y61" s="374"/>
      <c r="Z61" s="346">
        <v>79</v>
      </c>
      <c r="AA61" s="346">
        <v>43</v>
      </c>
      <c r="AB61" s="346">
        <v>85</v>
      </c>
      <c r="AC61" s="346">
        <v>34</v>
      </c>
      <c r="AD61" s="346">
        <v>4</v>
      </c>
      <c r="AE61" s="346">
        <v>10</v>
      </c>
      <c r="AF61" s="346">
        <v>6</v>
      </c>
      <c r="AG61" s="346" t="s">
        <v>430</v>
      </c>
      <c r="AH61" s="346" t="s">
        <v>430</v>
      </c>
      <c r="AI61" s="346" t="s">
        <v>430</v>
      </c>
      <c r="AJ61" s="346">
        <v>120</v>
      </c>
      <c r="AK61" s="346">
        <v>11</v>
      </c>
      <c r="AL61" s="346">
        <v>7</v>
      </c>
      <c r="AM61" s="346">
        <v>6</v>
      </c>
      <c r="AN61" s="346">
        <v>120</v>
      </c>
      <c r="AO61" s="373"/>
      <c r="AP61" s="348" t="s">
        <v>430</v>
      </c>
      <c r="AQ61" s="348" t="s">
        <v>430</v>
      </c>
      <c r="AR61" s="348" t="s">
        <v>430</v>
      </c>
      <c r="AS61" s="348">
        <v>21.74</v>
      </c>
      <c r="AT61" s="348">
        <v>28.32</v>
      </c>
      <c r="AU61" s="351"/>
      <c r="AV61" s="346" t="s">
        <v>430</v>
      </c>
      <c r="AW61" s="346" t="s">
        <v>430</v>
      </c>
      <c r="AX61" s="346" t="s">
        <v>430</v>
      </c>
      <c r="AY61" s="346">
        <v>3</v>
      </c>
      <c r="AZ61" s="346">
        <v>7</v>
      </c>
      <c r="BA61" s="374"/>
      <c r="BB61" s="348">
        <v>20.5073981434922</v>
      </c>
      <c r="BC61" s="348">
        <v>0.99572285946431105</v>
      </c>
      <c r="BD61" s="348">
        <v>9.7082677319018804E-2</v>
      </c>
      <c r="BE61" s="375">
        <v>-8.5724608153028695E-2</v>
      </c>
      <c r="BF61" s="374"/>
      <c r="BG61" s="372">
        <v>0.31240000000000001</v>
      </c>
      <c r="BH61" s="373"/>
      <c r="BI61" s="348">
        <v>71.506</v>
      </c>
      <c r="BJ61" s="348">
        <v>17.546900000000001</v>
      </c>
      <c r="BK61" s="348">
        <v>10.8491</v>
      </c>
      <c r="BL61" s="348">
        <v>9.8000000000000004E-2</v>
      </c>
      <c r="BM61" s="373"/>
      <c r="BN61" s="372" t="s">
        <v>1367</v>
      </c>
      <c r="BO61" s="372" t="s">
        <v>4654</v>
      </c>
      <c r="BP61" s="372" t="s">
        <v>4655</v>
      </c>
      <c r="BQ61" s="372" t="s">
        <v>4656</v>
      </c>
      <c r="BR61" s="372" t="s">
        <v>4657</v>
      </c>
      <c r="BS61" s="373"/>
      <c r="BT61" s="354" t="s">
        <v>555</v>
      </c>
    </row>
    <row r="62" spans="1:72" s="428" customFormat="1" x14ac:dyDescent="0.25">
      <c r="A62" s="345" t="s">
        <v>4658</v>
      </c>
      <c r="B62" s="373"/>
      <c r="C62" s="719">
        <v>44622</v>
      </c>
      <c r="D62" s="373"/>
      <c r="E62" s="346">
        <v>729.38499999999999</v>
      </c>
      <c r="F62" s="373"/>
      <c r="G62" s="347">
        <v>15.727399999999999</v>
      </c>
      <c r="H62" s="374"/>
      <c r="I62" s="348">
        <v>0.30420000000000003</v>
      </c>
      <c r="J62" s="348">
        <v>-0.56899999999999995</v>
      </c>
      <c r="K62" s="348">
        <v>7.5377999999999998</v>
      </c>
      <c r="L62" s="348">
        <v>-5.1657999999999999</v>
      </c>
      <c r="M62" s="348">
        <v>-3.5821000000000001</v>
      </c>
      <c r="N62" s="350">
        <v>2.883</v>
      </c>
      <c r="O62" s="348">
        <v>8.0114999999999998</v>
      </c>
      <c r="P62" s="348">
        <v>9.3056999999999999</v>
      </c>
      <c r="Q62" s="348" t="s">
        <v>430</v>
      </c>
      <c r="R62" s="348" t="s">
        <v>430</v>
      </c>
      <c r="S62" s="348">
        <v>11.8146</v>
      </c>
      <c r="T62" s="348">
        <v>-5.8182999999999998</v>
      </c>
      <c r="U62" s="348">
        <v>2.492</v>
      </c>
      <c r="V62" s="348">
        <v>-2.1610999999999998</v>
      </c>
      <c r="W62" s="348">
        <v>11.8146</v>
      </c>
      <c r="X62" s="348">
        <v>11.5108</v>
      </c>
      <c r="Y62" s="374"/>
      <c r="Z62" s="346">
        <v>223</v>
      </c>
      <c r="AA62" s="346">
        <v>156</v>
      </c>
      <c r="AB62" s="346">
        <v>158</v>
      </c>
      <c r="AC62" s="346">
        <v>205</v>
      </c>
      <c r="AD62" s="346">
        <v>97</v>
      </c>
      <c r="AE62" s="346">
        <v>127</v>
      </c>
      <c r="AF62" s="346">
        <v>21</v>
      </c>
      <c r="AG62" s="346">
        <v>86</v>
      </c>
      <c r="AH62" s="346" t="s">
        <v>430</v>
      </c>
      <c r="AI62" s="346" t="s">
        <v>430</v>
      </c>
      <c r="AJ62" s="346">
        <v>127</v>
      </c>
      <c r="AK62" s="346">
        <v>156</v>
      </c>
      <c r="AL62" s="346">
        <v>83</v>
      </c>
      <c r="AM62" s="346">
        <v>84</v>
      </c>
      <c r="AN62" s="346">
        <v>127</v>
      </c>
      <c r="AO62" s="373"/>
      <c r="AP62" s="348" t="s">
        <v>430</v>
      </c>
      <c r="AQ62" s="348" t="s">
        <v>430</v>
      </c>
      <c r="AR62" s="348" t="s">
        <v>430</v>
      </c>
      <c r="AS62" s="348">
        <v>6.96</v>
      </c>
      <c r="AT62" s="348">
        <v>-2.4500000000000002</v>
      </c>
      <c r="AU62" s="351"/>
      <c r="AV62" s="346" t="s">
        <v>430</v>
      </c>
      <c r="AW62" s="346" t="s">
        <v>430</v>
      </c>
      <c r="AX62" s="346" t="s">
        <v>430</v>
      </c>
      <c r="AY62" s="346">
        <v>49</v>
      </c>
      <c r="AZ62" s="346">
        <v>126</v>
      </c>
      <c r="BA62" s="374"/>
      <c r="BB62" s="348">
        <v>16.9128908138875</v>
      </c>
      <c r="BC62" s="348">
        <v>0.99701322853928698</v>
      </c>
      <c r="BD62" s="348">
        <v>2.9593761557732402E-2</v>
      </c>
      <c r="BE62" s="375">
        <v>-7.4743438766979906E-2</v>
      </c>
      <c r="BF62" s="374"/>
      <c r="BG62" s="372">
        <v>0.28010000000000002</v>
      </c>
      <c r="BH62" s="373"/>
      <c r="BI62" s="348">
        <v>77.426500000000004</v>
      </c>
      <c r="BJ62" s="348">
        <v>22.125800000000002</v>
      </c>
      <c r="BK62" s="348" t="s">
        <v>430</v>
      </c>
      <c r="BL62" s="348">
        <v>0.44769999999999999</v>
      </c>
      <c r="BM62" s="373"/>
      <c r="BN62" s="372" t="s">
        <v>4659</v>
      </c>
      <c r="BO62" s="372" t="s">
        <v>4660</v>
      </c>
      <c r="BP62" s="372" t="s">
        <v>430</v>
      </c>
      <c r="BQ62" s="372" t="s">
        <v>430</v>
      </c>
      <c r="BR62" s="372" t="s">
        <v>430</v>
      </c>
      <c r="BS62" s="373"/>
      <c r="BT62" s="354" t="s">
        <v>555</v>
      </c>
    </row>
    <row r="63" spans="1:72" s="428" customFormat="1" x14ac:dyDescent="0.25">
      <c r="A63" s="345" t="s">
        <v>4661</v>
      </c>
      <c r="B63" s="373"/>
      <c r="C63" s="719">
        <v>43714</v>
      </c>
      <c r="D63" s="373"/>
      <c r="E63" s="346">
        <v>651.63</v>
      </c>
      <c r="F63" s="373"/>
      <c r="G63" s="347">
        <v>19.8705</v>
      </c>
      <c r="H63" s="374"/>
      <c r="I63" s="348">
        <v>0.3029</v>
      </c>
      <c r="J63" s="348">
        <v>-0.58189999999999997</v>
      </c>
      <c r="K63" s="348">
        <v>7.5273000000000003</v>
      </c>
      <c r="L63" s="348">
        <v>-5.2427999999999999</v>
      </c>
      <c r="M63" s="348">
        <v>-3.7147000000000001</v>
      </c>
      <c r="N63" s="350">
        <v>2.6570999999999998</v>
      </c>
      <c r="O63" s="348">
        <v>7.8651999999999997</v>
      </c>
      <c r="P63" s="348">
        <v>9.1905999999999999</v>
      </c>
      <c r="Q63" s="348">
        <v>11.128399999999999</v>
      </c>
      <c r="R63" s="348" t="s">
        <v>430</v>
      </c>
      <c r="S63" s="348">
        <v>11.805999999999999</v>
      </c>
      <c r="T63" s="348">
        <v>-5.9104000000000001</v>
      </c>
      <c r="U63" s="348">
        <v>2.3361000000000001</v>
      </c>
      <c r="V63" s="348">
        <v>-2.3576999999999999</v>
      </c>
      <c r="W63" s="348">
        <v>11.805999999999999</v>
      </c>
      <c r="X63" s="348">
        <v>10.8881</v>
      </c>
      <c r="Y63" s="374"/>
      <c r="Z63" s="346">
        <v>226</v>
      </c>
      <c r="AA63" s="346">
        <v>160</v>
      </c>
      <c r="AB63" s="346">
        <v>159</v>
      </c>
      <c r="AC63" s="346">
        <v>209</v>
      </c>
      <c r="AD63" s="346">
        <v>103</v>
      </c>
      <c r="AE63" s="346">
        <v>131</v>
      </c>
      <c r="AF63" s="346">
        <v>25</v>
      </c>
      <c r="AG63" s="346">
        <v>88</v>
      </c>
      <c r="AH63" s="346">
        <v>28</v>
      </c>
      <c r="AI63" s="346" t="s">
        <v>430</v>
      </c>
      <c r="AJ63" s="346">
        <v>129</v>
      </c>
      <c r="AK63" s="346">
        <v>162</v>
      </c>
      <c r="AL63" s="346">
        <v>94</v>
      </c>
      <c r="AM63" s="346">
        <v>90</v>
      </c>
      <c r="AN63" s="346">
        <v>129</v>
      </c>
      <c r="AO63" s="373"/>
      <c r="AP63" s="348" t="s">
        <v>430</v>
      </c>
      <c r="AQ63" s="348" t="s">
        <v>430</v>
      </c>
      <c r="AR63" s="348">
        <v>9.2200000000000006</v>
      </c>
      <c r="AS63" s="348">
        <v>6.77</v>
      </c>
      <c r="AT63" s="348">
        <v>-2.7</v>
      </c>
      <c r="AU63" s="351"/>
      <c r="AV63" s="346" t="s">
        <v>430</v>
      </c>
      <c r="AW63" s="346" t="s">
        <v>430</v>
      </c>
      <c r="AX63" s="346">
        <v>21</v>
      </c>
      <c r="AY63" s="346">
        <v>51</v>
      </c>
      <c r="AZ63" s="346">
        <v>131</v>
      </c>
      <c r="BA63" s="374"/>
      <c r="BB63" s="348">
        <v>16.914081092989999</v>
      </c>
      <c r="BC63" s="348">
        <v>0.99710946922989496</v>
      </c>
      <c r="BD63" s="348">
        <v>2.90415617731506E-2</v>
      </c>
      <c r="BE63" s="375">
        <v>-8.4103695091330505E-2</v>
      </c>
      <c r="BF63" s="374"/>
      <c r="BG63" s="372">
        <v>0.80659999999999998</v>
      </c>
      <c r="BH63" s="373"/>
      <c r="BI63" s="348">
        <v>77.412800000000004</v>
      </c>
      <c r="BJ63" s="348">
        <v>22.122</v>
      </c>
      <c r="BK63" s="348" t="s">
        <v>430</v>
      </c>
      <c r="BL63" s="348">
        <v>0.4652</v>
      </c>
      <c r="BM63" s="373"/>
      <c r="BN63" s="372" t="s">
        <v>4662</v>
      </c>
      <c r="BO63" s="372" t="s">
        <v>4663</v>
      </c>
      <c r="BP63" s="372" t="s">
        <v>430</v>
      </c>
      <c r="BQ63" s="372" t="s">
        <v>430</v>
      </c>
      <c r="BR63" s="372" t="s">
        <v>430</v>
      </c>
      <c r="BS63" s="373"/>
      <c r="BT63" s="354" t="s">
        <v>548</v>
      </c>
    </row>
    <row r="64" spans="1:72" s="428" customFormat="1" x14ac:dyDescent="0.25">
      <c r="A64" s="345" t="s">
        <v>4664</v>
      </c>
      <c r="B64" s="373"/>
      <c r="C64" s="719">
        <v>44648</v>
      </c>
      <c r="D64" s="373"/>
      <c r="E64" s="346">
        <v>651.73599999999999</v>
      </c>
      <c r="F64" s="373"/>
      <c r="G64" s="347">
        <v>20.030100000000001</v>
      </c>
      <c r="H64" s="374"/>
      <c r="I64" s="348">
        <v>1.5102</v>
      </c>
      <c r="J64" s="348">
        <v>6.3899999999999998E-2</v>
      </c>
      <c r="K64" s="348">
        <v>10.2882</v>
      </c>
      <c r="L64" s="348">
        <v>3.2623000000000002</v>
      </c>
      <c r="M64" s="348">
        <v>0.20610000000000001</v>
      </c>
      <c r="N64" s="350">
        <v>11.6119</v>
      </c>
      <c r="O64" s="348">
        <v>9.1753</v>
      </c>
      <c r="P64" s="348">
        <v>23.349399999999999</v>
      </c>
      <c r="Q64" s="348" t="s">
        <v>430</v>
      </c>
      <c r="R64" s="348" t="s">
        <v>430</v>
      </c>
      <c r="S64" s="348">
        <v>13.3283</v>
      </c>
      <c r="T64" s="348">
        <v>-1.7130000000000001</v>
      </c>
      <c r="U64" s="348">
        <v>6.2085999999999997</v>
      </c>
      <c r="V64" s="348">
        <v>0.39900000000000002</v>
      </c>
      <c r="W64" s="348">
        <v>13.3283</v>
      </c>
      <c r="X64" s="348">
        <v>18.5367</v>
      </c>
      <c r="Y64" s="374"/>
      <c r="Z64" s="346">
        <v>49</v>
      </c>
      <c r="AA64" s="346">
        <v>100</v>
      </c>
      <c r="AB64" s="346">
        <v>92</v>
      </c>
      <c r="AC64" s="346">
        <v>100</v>
      </c>
      <c r="AD64" s="346">
        <v>59</v>
      </c>
      <c r="AE64" s="346">
        <v>36</v>
      </c>
      <c r="AF64" s="346">
        <v>11</v>
      </c>
      <c r="AG64" s="346">
        <v>8</v>
      </c>
      <c r="AH64" s="346" t="s">
        <v>430</v>
      </c>
      <c r="AI64" s="346" t="s">
        <v>430</v>
      </c>
      <c r="AJ64" s="346">
        <v>85</v>
      </c>
      <c r="AK64" s="346">
        <v>102</v>
      </c>
      <c r="AL64" s="346">
        <v>21</v>
      </c>
      <c r="AM64" s="346">
        <v>69</v>
      </c>
      <c r="AN64" s="346">
        <v>85</v>
      </c>
      <c r="AO64" s="373"/>
      <c r="AP64" s="348" t="s">
        <v>430</v>
      </c>
      <c r="AQ64" s="348" t="s">
        <v>430</v>
      </c>
      <c r="AR64" s="348" t="s">
        <v>430</v>
      </c>
      <c r="AS64" s="348">
        <v>11.67</v>
      </c>
      <c r="AT64" s="348">
        <v>6.48</v>
      </c>
      <c r="AU64" s="351"/>
      <c r="AV64" s="346" t="s">
        <v>430</v>
      </c>
      <c r="AW64" s="346" t="s">
        <v>430</v>
      </c>
      <c r="AX64" s="346" t="s">
        <v>430</v>
      </c>
      <c r="AY64" s="346">
        <v>10</v>
      </c>
      <c r="AZ64" s="346">
        <v>59</v>
      </c>
      <c r="BA64" s="374"/>
      <c r="BB64" s="348">
        <v>17.682182312443299</v>
      </c>
      <c r="BC64" s="348">
        <v>0.99431984384622096</v>
      </c>
      <c r="BD64" s="348">
        <v>8.2758123103527606E-2</v>
      </c>
      <c r="BE64" s="375">
        <v>-0.103630755940404</v>
      </c>
      <c r="BF64" s="374"/>
      <c r="BG64" s="372">
        <v>0.69940000000000002</v>
      </c>
      <c r="BH64" s="373"/>
      <c r="BI64" s="348">
        <v>5.3098700000000001</v>
      </c>
      <c r="BJ64" s="348">
        <v>94.410600000000002</v>
      </c>
      <c r="BK64" s="348" t="s">
        <v>430</v>
      </c>
      <c r="BL64" s="348">
        <v>0.27953</v>
      </c>
      <c r="BM64" s="373"/>
      <c r="BN64" s="372" t="s">
        <v>4665</v>
      </c>
      <c r="BO64" s="372" t="s">
        <v>4666</v>
      </c>
      <c r="BP64" s="372" t="s">
        <v>1112</v>
      </c>
      <c r="BQ64" s="372" t="s">
        <v>929</v>
      </c>
      <c r="BR64" s="372" t="s">
        <v>4667</v>
      </c>
      <c r="BS64" s="373"/>
      <c r="BT64" s="354" t="s">
        <v>4668</v>
      </c>
    </row>
    <row r="65" spans="1:72" s="428" customFormat="1" x14ac:dyDescent="0.25">
      <c r="A65" s="345" t="s">
        <v>4669</v>
      </c>
      <c r="B65" s="373"/>
      <c r="C65" s="719">
        <v>44596</v>
      </c>
      <c r="D65" s="373"/>
      <c r="E65" s="346">
        <v>625.53300000000002</v>
      </c>
      <c r="F65" s="373"/>
      <c r="G65" s="347">
        <v>14.3241</v>
      </c>
      <c r="H65" s="374"/>
      <c r="I65" s="348">
        <v>0.30249999999999999</v>
      </c>
      <c r="J65" s="348">
        <v>-0.5837</v>
      </c>
      <c r="K65" s="348">
        <v>7.5399000000000003</v>
      </c>
      <c r="L65" s="348">
        <v>-5.2557</v>
      </c>
      <c r="M65" s="348">
        <v>-3.7372000000000001</v>
      </c>
      <c r="N65" s="350">
        <v>2.6252</v>
      </c>
      <c r="O65" s="348">
        <v>7.8550000000000004</v>
      </c>
      <c r="P65" s="348">
        <v>9.1504999999999992</v>
      </c>
      <c r="Q65" s="348" t="s">
        <v>430</v>
      </c>
      <c r="R65" s="348" t="s">
        <v>430</v>
      </c>
      <c r="S65" s="348">
        <v>11.8398</v>
      </c>
      <c r="T65" s="348">
        <v>-5.9196999999999997</v>
      </c>
      <c r="U65" s="348">
        <v>2.3273999999999999</v>
      </c>
      <c r="V65" s="348">
        <v>-2.3805000000000001</v>
      </c>
      <c r="W65" s="348">
        <v>11.8398</v>
      </c>
      <c r="X65" s="348">
        <v>8.8725000000000005</v>
      </c>
      <c r="Y65" s="374"/>
      <c r="Z65" s="346">
        <v>227</v>
      </c>
      <c r="AA65" s="346">
        <v>162</v>
      </c>
      <c r="AB65" s="346">
        <v>157</v>
      </c>
      <c r="AC65" s="346">
        <v>210</v>
      </c>
      <c r="AD65" s="346">
        <v>104</v>
      </c>
      <c r="AE65" s="346">
        <v>133</v>
      </c>
      <c r="AF65" s="346">
        <v>26</v>
      </c>
      <c r="AG65" s="346">
        <v>89</v>
      </c>
      <c r="AH65" s="346" t="s">
        <v>430</v>
      </c>
      <c r="AI65" s="346" t="s">
        <v>430</v>
      </c>
      <c r="AJ65" s="346">
        <v>121</v>
      </c>
      <c r="AK65" s="346">
        <v>163</v>
      </c>
      <c r="AL65" s="346">
        <v>95</v>
      </c>
      <c r="AM65" s="346">
        <v>91</v>
      </c>
      <c r="AN65" s="346">
        <v>121</v>
      </c>
      <c r="AO65" s="373"/>
      <c r="AP65" s="348" t="s">
        <v>430</v>
      </c>
      <c r="AQ65" s="348" t="s">
        <v>430</v>
      </c>
      <c r="AR65" s="348" t="s">
        <v>430</v>
      </c>
      <c r="AS65" s="348">
        <v>6.76</v>
      </c>
      <c r="AT65" s="348">
        <v>-2.74</v>
      </c>
      <c r="AU65" s="351"/>
      <c r="AV65" s="346" t="s">
        <v>430</v>
      </c>
      <c r="AW65" s="346" t="s">
        <v>430</v>
      </c>
      <c r="AX65" s="346" t="s">
        <v>430</v>
      </c>
      <c r="AY65" s="346">
        <v>52</v>
      </c>
      <c r="AZ65" s="346">
        <v>133</v>
      </c>
      <c r="BA65" s="374"/>
      <c r="BB65" s="348">
        <v>16.947208065236399</v>
      </c>
      <c r="BC65" s="348">
        <v>0.999047447686362</v>
      </c>
      <c r="BD65" s="348">
        <v>2.88751639541917E-2</v>
      </c>
      <c r="BE65" s="375">
        <v>-8.7079794800477298E-2</v>
      </c>
      <c r="BF65" s="374"/>
      <c r="BG65" s="372">
        <v>8.0199999999999994E-2</v>
      </c>
      <c r="BH65" s="373"/>
      <c r="BI65" s="348">
        <v>77.890100000000004</v>
      </c>
      <c r="BJ65" s="348">
        <v>22.258400000000002</v>
      </c>
      <c r="BK65" s="348" t="s">
        <v>430</v>
      </c>
      <c r="BL65" s="348">
        <v>-0.14849999999999999</v>
      </c>
      <c r="BM65" s="373"/>
      <c r="BN65" s="372" t="s">
        <v>4670</v>
      </c>
      <c r="BO65" s="372" t="s">
        <v>4671</v>
      </c>
      <c r="BP65" s="372" t="s">
        <v>430</v>
      </c>
      <c r="BQ65" s="372" t="s">
        <v>430</v>
      </c>
      <c r="BR65" s="372" t="s">
        <v>430</v>
      </c>
      <c r="BS65" s="373"/>
      <c r="BT65" s="354" t="s">
        <v>555</v>
      </c>
    </row>
    <row r="66" spans="1:72" s="428" customFormat="1" x14ac:dyDescent="0.25">
      <c r="A66" s="345" t="s">
        <v>4672</v>
      </c>
      <c r="B66" s="373"/>
      <c r="C66" s="719">
        <v>44502</v>
      </c>
      <c r="D66" s="373"/>
      <c r="E66" s="346">
        <v>658.18600000000004</v>
      </c>
      <c r="F66" s="373"/>
      <c r="G66" s="347">
        <v>16.68</v>
      </c>
      <c r="H66" s="374"/>
      <c r="I66" s="348">
        <v>1.8160000000000001</v>
      </c>
      <c r="J66" s="348">
        <v>2.0232999999999999</v>
      </c>
      <c r="K66" s="348">
        <v>13.8932</v>
      </c>
      <c r="L66" s="348">
        <v>8.6928000000000001</v>
      </c>
      <c r="M66" s="348">
        <v>-3.8915999999999999</v>
      </c>
      <c r="N66" s="350">
        <v>7.1334</v>
      </c>
      <c r="O66" s="348">
        <v>2.1816</v>
      </c>
      <c r="P66" s="348">
        <v>20.787099999999999</v>
      </c>
      <c r="Q66" s="348" t="s">
        <v>430</v>
      </c>
      <c r="R66" s="348" t="s">
        <v>430</v>
      </c>
      <c r="S66" s="348">
        <v>16.841100000000001</v>
      </c>
      <c r="T66" s="348">
        <v>-8.3299999999999999E-2</v>
      </c>
      <c r="U66" s="348">
        <v>-0.27029999999999998</v>
      </c>
      <c r="V66" s="348">
        <v>-6.4335000000000004</v>
      </c>
      <c r="W66" s="348">
        <v>16.841100000000001</v>
      </c>
      <c r="X66" s="348">
        <v>12.0838</v>
      </c>
      <c r="Y66" s="374"/>
      <c r="Z66" s="346">
        <v>24</v>
      </c>
      <c r="AA66" s="346">
        <v>15</v>
      </c>
      <c r="AB66" s="346">
        <v>42</v>
      </c>
      <c r="AC66" s="346">
        <v>15</v>
      </c>
      <c r="AD66" s="346">
        <v>112</v>
      </c>
      <c r="AE66" s="346">
        <v>87</v>
      </c>
      <c r="AF66" s="346">
        <v>101</v>
      </c>
      <c r="AG66" s="346">
        <v>36</v>
      </c>
      <c r="AH66" s="346" t="s">
        <v>430</v>
      </c>
      <c r="AI66" s="346" t="s">
        <v>430</v>
      </c>
      <c r="AJ66" s="346">
        <v>41</v>
      </c>
      <c r="AK66" s="346">
        <v>69</v>
      </c>
      <c r="AL66" s="346">
        <v>140</v>
      </c>
      <c r="AM66" s="346">
        <v>174</v>
      </c>
      <c r="AN66" s="346">
        <v>41</v>
      </c>
      <c r="AO66" s="373"/>
      <c r="AP66" s="348" t="s">
        <v>430</v>
      </c>
      <c r="AQ66" s="348" t="s">
        <v>430</v>
      </c>
      <c r="AR66" s="348" t="s">
        <v>430</v>
      </c>
      <c r="AS66" s="348">
        <v>7.1</v>
      </c>
      <c r="AT66" s="348">
        <v>2.88</v>
      </c>
      <c r="AU66" s="351"/>
      <c r="AV66" s="346" t="s">
        <v>430</v>
      </c>
      <c r="AW66" s="346" t="s">
        <v>430</v>
      </c>
      <c r="AX66" s="346" t="s">
        <v>430</v>
      </c>
      <c r="AY66" s="346">
        <v>48</v>
      </c>
      <c r="AZ66" s="346">
        <v>78</v>
      </c>
      <c r="BA66" s="374"/>
      <c r="BB66" s="348">
        <v>20.684515702760599</v>
      </c>
      <c r="BC66" s="348">
        <v>0.99552696632125104</v>
      </c>
      <c r="BD66" s="348">
        <v>6.5841154587329406E-2</v>
      </c>
      <c r="BE66" s="375">
        <v>-0.100834296437902</v>
      </c>
      <c r="BF66" s="374"/>
      <c r="BG66" s="372">
        <v>1.0992</v>
      </c>
      <c r="BH66" s="373"/>
      <c r="BI66" s="348" t="s">
        <v>430</v>
      </c>
      <c r="BJ66" s="348">
        <v>5.3597099999999998</v>
      </c>
      <c r="BK66" s="348">
        <v>94.423000000000002</v>
      </c>
      <c r="BL66" s="348">
        <v>0.21729000000000001</v>
      </c>
      <c r="BM66" s="373"/>
      <c r="BN66" s="372" t="s">
        <v>4491</v>
      </c>
      <c r="BO66" s="372" t="s">
        <v>1260</v>
      </c>
      <c r="BP66" s="372" t="s">
        <v>4493</v>
      </c>
      <c r="BQ66" s="372" t="s">
        <v>3654</v>
      </c>
      <c r="BR66" s="372" t="s">
        <v>4673</v>
      </c>
      <c r="BS66" s="373"/>
      <c r="BT66" s="354" t="s">
        <v>555</v>
      </c>
    </row>
    <row r="67" spans="1:72" s="428" customFormat="1" x14ac:dyDescent="0.25">
      <c r="A67" s="345" t="s">
        <v>4674</v>
      </c>
      <c r="B67" s="373"/>
      <c r="C67" s="719">
        <v>45350</v>
      </c>
      <c r="D67" s="373"/>
      <c r="E67" s="346">
        <v>612.51400000000001</v>
      </c>
      <c r="F67" s="373"/>
      <c r="G67" s="347">
        <v>10.1143</v>
      </c>
      <c r="H67" s="374"/>
      <c r="I67" s="348">
        <v>0.49880000000000002</v>
      </c>
      <c r="J67" s="348">
        <v>-1.1049</v>
      </c>
      <c r="K67" s="348">
        <v>9.2033000000000005</v>
      </c>
      <c r="L67" s="348">
        <v>0.53979999999999995</v>
      </c>
      <c r="M67" s="348">
        <v>-4.4413999999999998</v>
      </c>
      <c r="N67" s="350">
        <v>5.1932999999999998</v>
      </c>
      <c r="O67" s="348">
        <v>-3.1295000000000002</v>
      </c>
      <c r="P67" s="348" t="s">
        <v>430</v>
      </c>
      <c r="Q67" s="348" t="s">
        <v>430</v>
      </c>
      <c r="R67" s="348" t="s">
        <v>430</v>
      </c>
      <c r="S67" s="348">
        <v>12.7331</v>
      </c>
      <c r="T67" s="348">
        <v>-2.1572</v>
      </c>
      <c r="U67" s="348">
        <v>1.7433000000000001</v>
      </c>
      <c r="V67" s="348">
        <v>-4.8244999999999996</v>
      </c>
      <c r="W67" s="348">
        <v>12.7331</v>
      </c>
      <c r="X67" s="348">
        <v>0.52710000000000001</v>
      </c>
      <c r="Y67" s="374"/>
      <c r="Z67" s="346">
        <v>213</v>
      </c>
      <c r="AA67" s="346">
        <v>191</v>
      </c>
      <c r="AB67" s="346">
        <v>122</v>
      </c>
      <c r="AC67" s="346">
        <v>126</v>
      </c>
      <c r="AD67" s="346">
        <v>125</v>
      </c>
      <c r="AE67" s="346">
        <v>101</v>
      </c>
      <c r="AF67" s="346">
        <v>115</v>
      </c>
      <c r="AG67" s="346" t="s">
        <v>430</v>
      </c>
      <c r="AH67" s="346" t="s">
        <v>430</v>
      </c>
      <c r="AI67" s="346" t="s">
        <v>430</v>
      </c>
      <c r="AJ67" s="346">
        <v>101</v>
      </c>
      <c r="AK67" s="346">
        <v>107</v>
      </c>
      <c r="AL67" s="346">
        <v>108</v>
      </c>
      <c r="AM67" s="346">
        <v>127</v>
      </c>
      <c r="AN67" s="346">
        <v>101</v>
      </c>
      <c r="AO67" s="373"/>
      <c r="AP67" s="348" t="s">
        <v>430</v>
      </c>
      <c r="AQ67" s="348" t="s">
        <v>430</v>
      </c>
      <c r="AR67" s="348" t="s">
        <v>430</v>
      </c>
      <c r="AS67" s="348" t="s">
        <v>430</v>
      </c>
      <c r="AT67" s="348">
        <v>-1.1399999999999999</v>
      </c>
      <c r="AU67" s="351"/>
      <c r="AV67" s="346" t="s">
        <v>430</v>
      </c>
      <c r="AW67" s="346" t="s">
        <v>430</v>
      </c>
      <c r="AX67" s="346" t="s">
        <v>430</v>
      </c>
      <c r="AY67" s="346" t="s">
        <v>430</v>
      </c>
      <c r="AZ67" s="346">
        <v>108</v>
      </c>
      <c r="BA67" s="374"/>
      <c r="BB67" s="348">
        <v>20.1315762466864</v>
      </c>
      <c r="BC67" s="348">
        <v>1.0016457460936199</v>
      </c>
      <c r="BD67" s="348">
        <v>-2.1525937452032101E-2</v>
      </c>
      <c r="BE67" s="375">
        <v>-0.101732914528577</v>
      </c>
      <c r="BF67" s="374"/>
      <c r="BG67" s="372">
        <v>0.2359</v>
      </c>
      <c r="BH67" s="373"/>
      <c r="BI67" s="348">
        <v>67.2864</v>
      </c>
      <c r="BJ67" s="348">
        <v>32.607599999999998</v>
      </c>
      <c r="BK67" s="348" t="s">
        <v>430</v>
      </c>
      <c r="BL67" s="348">
        <v>0.106</v>
      </c>
      <c r="BM67" s="373"/>
      <c r="BN67" s="372" t="s">
        <v>4675</v>
      </c>
      <c r="BO67" s="372" t="s">
        <v>4676</v>
      </c>
      <c r="BP67" s="372" t="s">
        <v>4677</v>
      </c>
      <c r="BQ67" s="372" t="s">
        <v>4632</v>
      </c>
      <c r="BR67" s="372" t="s">
        <v>4633</v>
      </c>
      <c r="BS67" s="373"/>
      <c r="BT67" s="354" t="s">
        <v>555</v>
      </c>
    </row>
    <row r="68" spans="1:72" s="428" customFormat="1" x14ac:dyDescent="0.25">
      <c r="A68" s="345" t="s">
        <v>4678</v>
      </c>
      <c r="B68" s="373"/>
      <c r="C68" s="719">
        <v>45555</v>
      </c>
      <c r="D68" s="373"/>
      <c r="E68" s="346">
        <v>571.76900000000001</v>
      </c>
      <c r="F68" s="373"/>
      <c r="G68" s="347">
        <v>8.7449999999999992</v>
      </c>
      <c r="H68" s="374"/>
      <c r="I68" s="348">
        <v>0.78949999999999998</v>
      </c>
      <c r="J68" s="348">
        <v>-0.95030000000000003</v>
      </c>
      <c r="K68" s="348">
        <v>8.4006000000000007</v>
      </c>
      <c r="L68" s="348">
        <v>-3.8610000000000002</v>
      </c>
      <c r="M68" s="348">
        <v>-5.0612000000000004</v>
      </c>
      <c r="N68" s="350">
        <v>3.1597</v>
      </c>
      <c r="O68" s="348" t="s">
        <v>430</v>
      </c>
      <c r="P68" s="348" t="s">
        <v>430</v>
      </c>
      <c r="Q68" s="348" t="s">
        <v>430</v>
      </c>
      <c r="R68" s="348" t="s">
        <v>430</v>
      </c>
      <c r="S68" s="348">
        <v>10.601000000000001</v>
      </c>
      <c r="T68" s="348">
        <v>-5.8289999999999997</v>
      </c>
      <c r="U68" s="348">
        <v>-0.85929999999999995</v>
      </c>
      <c r="V68" s="348">
        <v>-3.7858999999999998</v>
      </c>
      <c r="W68" s="348">
        <v>10.601000000000001</v>
      </c>
      <c r="X68" s="348">
        <v>-8.0397999999999996</v>
      </c>
      <c r="Y68" s="374"/>
      <c r="Z68" s="346">
        <v>189</v>
      </c>
      <c r="AA68" s="346">
        <v>174</v>
      </c>
      <c r="AB68" s="346">
        <v>143</v>
      </c>
      <c r="AC68" s="346">
        <v>177</v>
      </c>
      <c r="AD68" s="346">
        <v>152</v>
      </c>
      <c r="AE68" s="346">
        <v>123</v>
      </c>
      <c r="AF68" s="346" t="s">
        <v>430</v>
      </c>
      <c r="AG68" s="346" t="s">
        <v>430</v>
      </c>
      <c r="AH68" s="346" t="s">
        <v>430</v>
      </c>
      <c r="AI68" s="346" t="s">
        <v>430</v>
      </c>
      <c r="AJ68" s="346">
        <v>155</v>
      </c>
      <c r="AK68" s="346">
        <v>157</v>
      </c>
      <c r="AL68" s="346">
        <v>152</v>
      </c>
      <c r="AM68" s="346">
        <v>112</v>
      </c>
      <c r="AN68" s="346">
        <v>155</v>
      </c>
      <c r="AO68" s="373"/>
      <c r="AP68" s="348" t="s">
        <v>430</v>
      </c>
      <c r="AQ68" s="348" t="s">
        <v>430</v>
      </c>
      <c r="AR68" s="348" t="s">
        <v>430</v>
      </c>
      <c r="AS68" s="348" t="s">
        <v>430</v>
      </c>
      <c r="AT68" s="348">
        <v>-3.46</v>
      </c>
      <c r="AU68" s="351"/>
      <c r="AV68" s="346" t="s">
        <v>430</v>
      </c>
      <c r="AW68" s="346" t="s">
        <v>430</v>
      </c>
      <c r="AX68" s="346" t="s">
        <v>430</v>
      </c>
      <c r="AY68" s="346" t="s">
        <v>430</v>
      </c>
      <c r="AZ68" s="346">
        <v>136</v>
      </c>
      <c r="BA68" s="374"/>
      <c r="BB68" s="348">
        <v>15.5984718913398</v>
      </c>
      <c r="BC68" s="348">
        <v>1.00030100954387</v>
      </c>
      <c r="BD68" s="348">
        <v>-7.98401928809582E-2</v>
      </c>
      <c r="BE68" s="375">
        <v>-8.6628058349268705E-2</v>
      </c>
      <c r="BF68" s="374"/>
      <c r="BG68" s="372">
        <v>0.1052</v>
      </c>
      <c r="BH68" s="373"/>
      <c r="BI68" s="348">
        <v>76.101200000000006</v>
      </c>
      <c r="BJ68" s="348">
        <v>21.3948</v>
      </c>
      <c r="BK68" s="348">
        <v>2.5682999999999998</v>
      </c>
      <c r="BL68" s="348">
        <v>-6.4299999999999996E-2</v>
      </c>
      <c r="BM68" s="373"/>
      <c r="BN68" s="372" t="s">
        <v>4679</v>
      </c>
      <c r="BO68" s="372" t="s">
        <v>4680</v>
      </c>
      <c r="BP68" s="372" t="s">
        <v>4681</v>
      </c>
      <c r="BQ68" s="372" t="s">
        <v>4682</v>
      </c>
      <c r="BR68" s="372" t="s">
        <v>4683</v>
      </c>
      <c r="BS68" s="373"/>
      <c r="BT68" s="354" t="s">
        <v>555</v>
      </c>
    </row>
    <row r="69" spans="1:72" s="428" customFormat="1" x14ac:dyDescent="0.25">
      <c r="A69" s="345" t="s">
        <v>4684</v>
      </c>
      <c r="B69" s="373"/>
      <c r="C69" s="719">
        <v>45037</v>
      </c>
      <c r="D69" s="373"/>
      <c r="E69" s="346">
        <v>629.28</v>
      </c>
      <c r="F69" s="373"/>
      <c r="G69" s="347">
        <v>17.8871</v>
      </c>
      <c r="H69" s="374"/>
      <c r="I69" s="348">
        <v>1.8141</v>
      </c>
      <c r="J69" s="348">
        <v>2.0236999999999998</v>
      </c>
      <c r="K69" s="348">
        <v>13.9422</v>
      </c>
      <c r="L69" s="348">
        <v>8.6991999999999994</v>
      </c>
      <c r="M69" s="348">
        <v>-3.8492999999999999</v>
      </c>
      <c r="N69" s="350">
        <v>7.1780999999999997</v>
      </c>
      <c r="O69" s="348">
        <v>2.2557</v>
      </c>
      <c r="P69" s="348">
        <v>20.688700000000001</v>
      </c>
      <c r="Q69" s="348" t="s">
        <v>430</v>
      </c>
      <c r="R69" s="348" t="s">
        <v>430</v>
      </c>
      <c r="S69" s="348">
        <v>16.888500000000001</v>
      </c>
      <c r="T69" s="348">
        <v>-6.4799999999999996E-2</v>
      </c>
      <c r="U69" s="348">
        <v>-0.23930000000000001</v>
      </c>
      <c r="V69" s="348">
        <v>-6.3944000000000001</v>
      </c>
      <c r="W69" s="348">
        <v>16.888500000000001</v>
      </c>
      <c r="X69" s="348">
        <v>21.239799999999999</v>
      </c>
      <c r="Y69" s="374"/>
      <c r="Z69" s="346">
        <v>25</v>
      </c>
      <c r="AA69" s="346">
        <v>14</v>
      </c>
      <c r="AB69" s="346">
        <v>40</v>
      </c>
      <c r="AC69" s="346">
        <v>13</v>
      </c>
      <c r="AD69" s="346">
        <v>109</v>
      </c>
      <c r="AE69" s="346">
        <v>86</v>
      </c>
      <c r="AF69" s="346">
        <v>99</v>
      </c>
      <c r="AG69" s="346">
        <v>37</v>
      </c>
      <c r="AH69" s="346" t="s">
        <v>430</v>
      </c>
      <c r="AI69" s="346" t="s">
        <v>430</v>
      </c>
      <c r="AJ69" s="346">
        <v>38</v>
      </c>
      <c r="AK69" s="346">
        <v>66</v>
      </c>
      <c r="AL69" s="346">
        <v>138</v>
      </c>
      <c r="AM69" s="346">
        <v>173</v>
      </c>
      <c r="AN69" s="346">
        <v>38</v>
      </c>
      <c r="AO69" s="373"/>
      <c r="AP69" s="348" t="s">
        <v>430</v>
      </c>
      <c r="AQ69" s="348" t="s">
        <v>430</v>
      </c>
      <c r="AR69" s="348" t="s">
        <v>430</v>
      </c>
      <c r="AS69" s="348">
        <v>7.14</v>
      </c>
      <c r="AT69" s="348">
        <v>2.95</v>
      </c>
      <c r="AU69" s="351"/>
      <c r="AV69" s="346" t="s">
        <v>430</v>
      </c>
      <c r="AW69" s="346" t="s">
        <v>430</v>
      </c>
      <c r="AX69" s="346" t="s">
        <v>430</v>
      </c>
      <c r="AY69" s="346">
        <v>47</v>
      </c>
      <c r="AZ69" s="346">
        <v>75</v>
      </c>
      <c r="BA69" s="374"/>
      <c r="BB69" s="348">
        <v>20.6382084142653</v>
      </c>
      <c r="BC69" s="348">
        <v>0.99593142006630098</v>
      </c>
      <c r="BD69" s="348">
        <v>5.7104659407196098E-2</v>
      </c>
      <c r="BE69" s="375">
        <v>-0.107765682957554</v>
      </c>
      <c r="BF69" s="374"/>
      <c r="BG69" s="372">
        <v>0.13450000000000001</v>
      </c>
      <c r="BH69" s="373"/>
      <c r="BI69" s="348" t="s">
        <v>430</v>
      </c>
      <c r="BJ69" s="348">
        <v>5.3765700000000001</v>
      </c>
      <c r="BK69" s="348">
        <v>94.412000000000006</v>
      </c>
      <c r="BL69" s="348">
        <v>0.21143000000000001</v>
      </c>
      <c r="BM69" s="373"/>
      <c r="BN69" s="372" t="s">
        <v>4685</v>
      </c>
      <c r="BO69" s="372" t="s">
        <v>4686</v>
      </c>
      <c r="BP69" s="372" t="s">
        <v>4687</v>
      </c>
      <c r="BQ69" s="372" t="s">
        <v>4688</v>
      </c>
      <c r="BR69" s="372" t="s">
        <v>1636</v>
      </c>
      <c r="BS69" s="373"/>
      <c r="BT69" s="354" t="s">
        <v>555</v>
      </c>
    </row>
    <row r="70" spans="1:72" s="428" customFormat="1" x14ac:dyDescent="0.25">
      <c r="A70" s="345" t="s">
        <v>4689</v>
      </c>
      <c r="B70" s="373"/>
      <c r="C70" s="719">
        <v>45037</v>
      </c>
      <c r="D70" s="373"/>
      <c r="E70" s="346">
        <v>575.64400000000001</v>
      </c>
      <c r="F70" s="373"/>
      <c r="G70" s="347">
        <v>18.6127</v>
      </c>
      <c r="H70" s="374"/>
      <c r="I70" s="348">
        <v>1.4714</v>
      </c>
      <c r="J70" s="348">
        <v>0.78190000000000004</v>
      </c>
      <c r="K70" s="348">
        <v>11.1511</v>
      </c>
      <c r="L70" s="348">
        <v>5.0064000000000002</v>
      </c>
      <c r="M70" s="348">
        <v>0.4002</v>
      </c>
      <c r="N70" s="350">
        <v>12.287599999999999</v>
      </c>
      <c r="O70" s="348">
        <v>8.2446000000000002</v>
      </c>
      <c r="P70" s="348">
        <v>22.670300000000001</v>
      </c>
      <c r="Q70" s="348" t="s">
        <v>430</v>
      </c>
      <c r="R70" s="348" t="s">
        <v>430</v>
      </c>
      <c r="S70" s="348">
        <v>14.1393</v>
      </c>
      <c r="T70" s="348">
        <v>-0.48759999999999998</v>
      </c>
      <c r="U70" s="348">
        <v>5.2362000000000002</v>
      </c>
      <c r="V70" s="348">
        <v>0.69359999999999999</v>
      </c>
      <c r="W70" s="348">
        <v>14.1393</v>
      </c>
      <c r="X70" s="348">
        <v>22.847200000000001</v>
      </c>
      <c r="Y70" s="374"/>
      <c r="Z70" s="346">
        <v>54</v>
      </c>
      <c r="AA70" s="346">
        <v>49</v>
      </c>
      <c r="AB70" s="346">
        <v>71</v>
      </c>
      <c r="AC70" s="346">
        <v>71</v>
      </c>
      <c r="AD70" s="346">
        <v>52</v>
      </c>
      <c r="AE70" s="346">
        <v>26</v>
      </c>
      <c r="AF70" s="346">
        <v>18</v>
      </c>
      <c r="AG70" s="346">
        <v>16</v>
      </c>
      <c r="AH70" s="346" t="s">
        <v>430</v>
      </c>
      <c r="AI70" s="346" t="s">
        <v>430</v>
      </c>
      <c r="AJ70" s="346">
        <v>70</v>
      </c>
      <c r="AK70" s="346">
        <v>84</v>
      </c>
      <c r="AL70" s="346">
        <v>33</v>
      </c>
      <c r="AM70" s="346">
        <v>56</v>
      </c>
      <c r="AN70" s="346">
        <v>70</v>
      </c>
      <c r="AO70" s="373"/>
      <c r="AP70" s="348" t="s">
        <v>430</v>
      </c>
      <c r="AQ70" s="348" t="s">
        <v>430</v>
      </c>
      <c r="AR70" s="348" t="s">
        <v>430</v>
      </c>
      <c r="AS70" s="348">
        <v>11.54</v>
      </c>
      <c r="AT70" s="348">
        <v>7.2</v>
      </c>
      <c r="AU70" s="351"/>
      <c r="AV70" s="346" t="s">
        <v>430</v>
      </c>
      <c r="AW70" s="346" t="s">
        <v>430</v>
      </c>
      <c r="AX70" s="346" t="s">
        <v>430</v>
      </c>
      <c r="AY70" s="346">
        <v>13</v>
      </c>
      <c r="AZ70" s="346">
        <v>48</v>
      </c>
      <c r="BA70" s="374"/>
      <c r="BB70" s="348">
        <v>16.9851343441536</v>
      </c>
      <c r="BC70" s="348">
        <v>0.99491139316825805</v>
      </c>
      <c r="BD70" s="348">
        <v>7.4252992692526096E-2</v>
      </c>
      <c r="BE70" s="375">
        <v>-9.4396248812735895E-2</v>
      </c>
      <c r="BF70" s="374"/>
      <c r="BG70" s="372">
        <v>9.6500000000000002E-2</v>
      </c>
      <c r="BH70" s="373"/>
      <c r="BI70" s="348">
        <v>3.99884</v>
      </c>
      <c r="BJ70" s="348">
        <v>91.302899999999994</v>
      </c>
      <c r="BK70" s="348">
        <v>3.64561</v>
      </c>
      <c r="BL70" s="348">
        <v>1.0526500000000001</v>
      </c>
      <c r="BM70" s="373"/>
      <c r="BN70" s="372" t="s">
        <v>4690</v>
      </c>
      <c r="BO70" s="372" t="s">
        <v>4691</v>
      </c>
      <c r="BP70" s="372" t="s">
        <v>4692</v>
      </c>
      <c r="BQ70" s="372" t="s">
        <v>4693</v>
      </c>
      <c r="BR70" s="372" t="s">
        <v>4694</v>
      </c>
      <c r="BS70" s="373"/>
      <c r="BT70" s="354" t="s">
        <v>555</v>
      </c>
    </row>
    <row r="71" spans="1:72" s="428" customFormat="1" x14ac:dyDescent="0.25">
      <c r="A71" s="345" t="s">
        <v>4695</v>
      </c>
      <c r="B71" s="373"/>
      <c r="C71" s="719">
        <v>44630</v>
      </c>
      <c r="D71" s="373"/>
      <c r="E71" s="346">
        <v>604.16600000000005</v>
      </c>
      <c r="F71" s="373"/>
      <c r="G71" s="347">
        <v>18.0334</v>
      </c>
      <c r="H71" s="374"/>
      <c r="I71" s="348">
        <v>1.8882000000000001</v>
      </c>
      <c r="J71" s="348">
        <v>2.8089</v>
      </c>
      <c r="K71" s="348">
        <v>14.1607</v>
      </c>
      <c r="L71" s="348">
        <v>8.5813000000000006</v>
      </c>
      <c r="M71" s="348">
        <v>-1.7596000000000001</v>
      </c>
      <c r="N71" s="350">
        <v>8.5442999999999998</v>
      </c>
      <c r="O71" s="348">
        <v>4.7068000000000003</v>
      </c>
      <c r="P71" s="348">
        <v>24.573699999999999</v>
      </c>
      <c r="Q71" s="348" t="s">
        <v>430</v>
      </c>
      <c r="R71" s="348" t="s">
        <v>430</v>
      </c>
      <c r="S71" s="348">
        <v>17.1251</v>
      </c>
      <c r="T71" s="348">
        <v>1.3995</v>
      </c>
      <c r="U71" s="348">
        <v>3.7565</v>
      </c>
      <c r="V71" s="348">
        <v>-5.1607000000000003</v>
      </c>
      <c r="W71" s="348">
        <v>17.1251</v>
      </c>
      <c r="X71" s="348">
        <v>15.329499999999999</v>
      </c>
      <c r="Y71" s="374"/>
      <c r="Z71" s="346">
        <v>19</v>
      </c>
      <c r="AA71" s="346">
        <v>8</v>
      </c>
      <c r="AB71" s="346">
        <v>15</v>
      </c>
      <c r="AC71" s="346">
        <v>20</v>
      </c>
      <c r="AD71" s="346">
        <v>79</v>
      </c>
      <c r="AE71" s="346">
        <v>62</v>
      </c>
      <c r="AF71" s="346">
        <v>56</v>
      </c>
      <c r="AG71" s="346">
        <v>6</v>
      </c>
      <c r="AH71" s="346" t="s">
        <v>430</v>
      </c>
      <c r="AI71" s="346" t="s">
        <v>430</v>
      </c>
      <c r="AJ71" s="346">
        <v>28</v>
      </c>
      <c r="AK71" s="346">
        <v>50</v>
      </c>
      <c r="AL71" s="346">
        <v>72</v>
      </c>
      <c r="AM71" s="346">
        <v>135</v>
      </c>
      <c r="AN71" s="346">
        <v>28</v>
      </c>
      <c r="AO71" s="373"/>
      <c r="AP71" s="348" t="s">
        <v>430</v>
      </c>
      <c r="AQ71" s="348" t="s">
        <v>430</v>
      </c>
      <c r="AR71" s="348" t="s">
        <v>430</v>
      </c>
      <c r="AS71" s="348">
        <v>10.3</v>
      </c>
      <c r="AT71" s="348">
        <v>6.39</v>
      </c>
      <c r="AU71" s="351"/>
      <c r="AV71" s="346" t="s">
        <v>430</v>
      </c>
      <c r="AW71" s="346" t="s">
        <v>430</v>
      </c>
      <c r="AX71" s="346" t="s">
        <v>430</v>
      </c>
      <c r="AY71" s="346">
        <v>33</v>
      </c>
      <c r="AZ71" s="346">
        <v>60</v>
      </c>
      <c r="BA71" s="374"/>
      <c r="BB71" s="348">
        <v>21.085052112784499</v>
      </c>
      <c r="BC71" s="348">
        <v>0.99033850861664496</v>
      </c>
      <c r="BD71" s="348">
        <v>7.7606489235196294E-2</v>
      </c>
      <c r="BE71" s="375">
        <v>-0.134424786972523</v>
      </c>
      <c r="BF71" s="374"/>
      <c r="BG71" s="372">
        <v>0.45229999999999998</v>
      </c>
      <c r="BH71" s="373"/>
      <c r="BI71" s="348" t="s">
        <v>430</v>
      </c>
      <c r="BJ71" s="348">
        <v>11.026199999999999</v>
      </c>
      <c r="BK71" s="348">
        <v>89.168999999999997</v>
      </c>
      <c r="BL71" s="348">
        <v>-0.19520000000000001</v>
      </c>
      <c r="BM71" s="373"/>
      <c r="BN71" s="372" t="s">
        <v>2548</v>
      </c>
      <c r="BO71" s="372" t="s">
        <v>4696</v>
      </c>
      <c r="BP71" s="372" t="s">
        <v>2681</v>
      </c>
      <c r="BQ71" s="372" t="s">
        <v>4697</v>
      </c>
      <c r="BR71" s="372" t="s">
        <v>4698</v>
      </c>
      <c r="BS71" s="373"/>
      <c r="BT71" s="354" t="s">
        <v>555</v>
      </c>
    </row>
    <row r="72" spans="1:72" s="428" customFormat="1" x14ac:dyDescent="0.25">
      <c r="A72" s="345" t="s">
        <v>4699</v>
      </c>
      <c r="B72" s="373"/>
      <c r="C72" s="719">
        <v>45589</v>
      </c>
      <c r="D72" s="373"/>
      <c r="E72" s="346">
        <v>622.67999999999995</v>
      </c>
      <c r="F72" s="373"/>
      <c r="G72" s="347">
        <v>14.0364</v>
      </c>
      <c r="H72" s="374"/>
      <c r="I72" s="348">
        <v>1.3693</v>
      </c>
      <c r="J72" s="348">
        <v>-0.4617</v>
      </c>
      <c r="K72" s="348">
        <v>18.899100000000001</v>
      </c>
      <c r="L72" s="348">
        <v>14.362500000000001</v>
      </c>
      <c r="M72" s="348">
        <v>10.8414</v>
      </c>
      <c r="N72" s="350">
        <v>37.9861</v>
      </c>
      <c r="O72" s="348" t="s">
        <v>430</v>
      </c>
      <c r="P72" s="348" t="s">
        <v>430</v>
      </c>
      <c r="Q72" s="348" t="s">
        <v>430</v>
      </c>
      <c r="R72" s="348" t="s">
        <v>430</v>
      </c>
      <c r="S72" s="348">
        <v>22.514800000000001</v>
      </c>
      <c r="T72" s="348">
        <v>11.6303</v>
      </c>
      <c r="U72" s="348">
        <v>25.205400000000001</v>
      </c>
      <c r="V72" s="348">
        <v>9.5839999999999996</v>
      </c>
      <c r="W72" s="348">
        <v>22.514800000000001</v>
      </c>
      <c r="X72" s="348">
        <v>25.2346</v>
      </c>
      <c r="Y72" s="374"/>
      <c r="Z72" s="346">
        <v>66</v>
      </c>
      <c r="AA72" s="346">
        <v>148</v>
      </c>
      <c r="AB72" s="346">
        <v>3</v>
      </c>
      <c r="AC72" s="346">
        <v>5</v>
      </c>
      <c r="AD72" s="346">
        <v>8</v>
      </c>
      <c r="AE72" s="346">
        <v>4</v>
      </c>
      <c r="AF72" s="346" t="s">
        <v>430</v>
      </c>
      <c r="AG72" s="346" t="s">
        <v>430</v>
      </c>
      <c r="AH72" s="346" t="s">
        <v>430</v>
      </c>
      <c r="AI72" s="346" t="s">
        <v>430</v>
      </c>
      <c r="AJ72" s="346">
        <v>3</v>
      </c>
      <c r="AK72" s="346">
        <v>5</v>
      </c>
      <c r="AL72" s="346">
        <v>2</v>
      </c>
      <c r="AM72" s="346">
        <v>13</v>
      </c>
      <c r="AN72" s="346">
        <v>3</v>
      </c>
      <c r="AO72" s="373"/>
      <c r="AP72" s="348" t="s">
        <v>430</v>
      </c>
      <c r="AQ72" s="348" t="s">
        <v>430</v>
      </c>
      <c r="AR72" s="348" t="s">
        <v>430</v>
      </c>
      <c r="AS72" s="348" t="s">
        <v>430</v>
      </c>
      <c r="AT72" s="348">
        <v>34.770000000000003</v>
      </c>
      <c r="AU72" s="351"/>
      <c r="AV72" s="346" t="s">
        <v>430</v>
      </c>
      <c r="AW72" s="346" t="s">
        <v>430</v>
      </c>
      <c r="AX72" s="346" t="s">
        <v>430</v>
      </c>
      <c r="AY72" s="346" t="s">
        <v>430</v>
      </c>
      <c r="AZ72" s="346">
        <v>3</v>
      </c>
      <c r="BA72" s="374"/>
      <c r="BB72" s="348">
        <v>30.3691489232849</v>
      </c>
      <c r="BC72" s="348">
        <v>0.98856938327530897</v>
      </c>
      <c r="BD72" s="348">
        <v>5.5170518964854101E-2</v>
      </c>
      <c r="BE72" s="375">
        <v>-0.31681709171744399</v>
      </c>
      <c r="BF72" s="374"/>
      <c r="BG72" s="372">
        <v>0.20669999999999999</v>
      </c>
      <c r="BH72" s="373"/>
      <c r="BI72" s="348">
        <v>15.9138</v>
      </c>
      <c r="BJ72" s="348">
        <v>54.199800000000003</v>
      </c>
      <c r="BK72" s="348">
        <v>29.762899999999998</v>
      </c>
      <c r="BL72" s="348">
        <v>0.1235</v>
      </c>
      <c r="BM72" s="373"/>
      <c r="BN72" s="372" t="s">
        <v>4700</v>
      </c>
      <c r="BO72" s="372" t="s">
        <v>4701</v>
      </c>
      <c r="BP72" s="372" t="s">
        <v>430</v>
      </c>
      <c r="BQ72" s="372" t="s">
        <v>430</v>
      </c>
      <c r="BR72" s="372" t="s">
        <v>430</v>
      </c>
      <c r="BS72" s="373"/>
      <c r="BT72" s="354" t="s">
        <v>4597</v>
      </c>
    </row>
    <row r="73" spans="1:72" s="428" customFormat="1" x14ac:dyDescent="0.25">
      <c r="A73" s="345" t="s">
        <v>4702</v>
      </c>
      <c r="B73" s="373"/>
      <c r="C73" s="719">
        <v>44778</v>
      </c>
      <c r="D73" s="373"/>
      <c r="E73" s="346">
        <v>560.75099999999998</v>
      </c>
      <c r="F73" s="373"/>
      <c r="G73" s="347">
        <v>16.214099999999998</v>
      </c>
      <c r="H73" s="374"/>
      <c r="I73" s="348">
        <v>0.499</v>
      </c>
      <c r="J73" s="348">
        <v>-1.1088</v>
      </c>
      <c r="K73" s="348">
        <v>9.2152999999999992</v>
      </c>
      <c r="L73" s="348">
        <v>0.55320000000000003</v>
      </c>
      <c r="M73" s="348">
        <v>-4.4565999999999999</v>
      </c>
      <c r="N73" s="350">
        <v>5.1101999999999999</v>
      </c>
      <c r="O73" s="348">
        <v>-3.1358000000000001</v>
      </c>
      <c r="P73" s="348">
        <v>16.146799999999999</v>
      </c>
      <c r="Q73" s="348" t="s">
        <v>430</v>
      </c>
      <c r="R73" s="348" t="s">
        <v>430</v>
      </c>
      <c r="S73" s="348">
        <v>12.7326</v>
      </c>
      <c r="T73" s="348">
        <v>-2.1402000000000001</v>
      </c>
      <c r="U73" s="348">
        <v>1.7105999999999999</v>
      </c>
      <c r="V73" s="348">
        <v>-4.8769999999999998</v>
      </c>
      <c r="W73" s="348">
        <v>12.7326</v>
      </c>
      <c r="X73" s="348">
        <v>13.838800000000001</v>
      </c>
      <c r="Y73" s="374"/>
      <c r="Z73" s="346">
        <v>212</v>
      </c>
      <c r="AA73" s="346">
        <v>198</v>
      </c>
      <c r="AB73" s="346">
        <v>120</v>
      </c>
      <c r="AC73" s="346">
        <v>123</v>
      </c>
      <c r="AD73" s="346">
        <v>126</v>
      </c>
      <c r="AE73" s="346">
        <v>102</v>
      </c>
      <c r="AF73" s="346">
        <v>116</v>
      </c>
      <c r="AG73" s="346">
        <v>51</v>
      </c>
      <c r="AH73" s="346" t="s">
        <v>430</v>
      </c>
      <c r="AI73" s="346" t="s">
        <v>430</v>
      </c>
      <c r="AJ73" s="346">
        <v>102</v>
      </c>
      <c r="AK73" s="346">
        <v>106</v>
      </c>
      <c r="AL73" s="346">
        <v>109</v>
      </c>
      <c r="AM73" s="346">
        <v>129</v>
      </c>
      <c r="AN73" s="346">
        <v>102</v>
      </c>
      <c r="AO73" s="373"/>
      <c r="AP73" s="348" t="s">
        <v>430</v>
      </c>
      <c r="AQ73" s="348" t="s">
        <v>430</v>
      </c>
      <c r="AR73" s="348" t="s">
        <v>430</v>
      </c>
      <c r="AS73" s="348">
        <v>2.96</v>
      </c>
      <c r="AT73" s="348">
        <v>-1.19</v>
      </c>
      <c r="AU73" s="351"/>
      <c r="AV73" s="346" t="s">
        <v>430</v>
      </c>
      <c r="AW73" s="346" t="s">
        <v>430</v>
      </c>
      <c r="AX73" s="346" t="s">
        <v>430</v>
      </c>
      <c r="AY73" s="346">
        <v>83</v>
      </c>
      <c r="AZ73" s="346">
        <v>109</v>
      </c>
      <c r="BA73" s="374"/>
      <c r="BB73" s="348">
        <v>19.5783749674803</v>
      </c>
      <c r="BC73" s="348">
        <v>0.99585002449325999</v>
      </c>
      <c r="BD73" s="348">
        <v>5.0465524330402502E-2</v>
      </c>
      <c r="BE73" s="375">
        <v>-0.116746600712587</v>
      </c>
      <c r="BF73" s="374"/>
      <c r="BG73" s="372">
        <v>0.30130000000000001</v>
      </c>
      <c r="BH73" s="373"/>
      <c r="BI73" s="348">
        <v>67.389899999999997</v>
      </c>
      <c r="BJ73" s="348">
        <v>32.661200000000001</v>
      </c>
      <c r="BK73" s="348" t="s">
        <v>430</v>
      </c>
      <c r="BL73" s="348">
        <v>-5.11E-2</v>
      </c>
      <c r="BM73" s="373"/>
      <c r="BN73" s="372" t="s">
        <v>4703</v>
      </c>
      <c r="BO73" s="372" t="s">
        <v>4704</v>
      </c>
      <c r="BP73" s="372" t="s">
        <v>4705</v>
      </c>
      <c r="BQ73" s="372" t="s">
        <v>4448</v>
      </c>
      <c r="BR73" s="372" t="s">
        <v>4449</v>
      </c>
      <c r="BS73" s="373"/>
      <c r="BT73" s="354" t="s">
        <v>555</v>
      </c>
    </row>
    <row r="74" spans="1:72" s="428" customFormat="1" x14ac:dyDescent="0.25">
      <c r="A74" s="345" t="s">
        <v>4706</v>
      </c>
      <c r="B74" s="373"/>
      <c r="C74" s="719">
        <v>45596</v>
      </c>
      <c r="D74" s="373"/>
      <c r="E74" s="346">
        <v>565.09</v>
      </c>
      <c r="F74" s="373"/>
      <c r="G74" s="347">
        <v>9.0648</v>
      </c>
      <c r="H74" s="374"/>
      <c r="I74" s="348">
        <v>0.71889999999999998</v>
      </c>
      <c r="J74" s="348">
        <v>-0.2092</v>
      </c>
      <c r="K74" s="348">
        <v>11.6341</v>
      </c>
      <c r="L74" s="348">
        <v>4.55</v>
      </c>
      <c r="M74" s="348">
        <v>-2.464</v>
      </c>
      <c r="N74" s="350">
        <v>6.3162000000000003</v>
      </c>
      <c r="O74" s="348" t="s">
        <v>430</v>
      </c>
      <c r="P74" s="348" t="s">
        <v>430</v>
      </c>
      <c r="Q74" s="348" t="s">
        <v>430</v>
      </c>
      <c r="R74" s="348" t="s">
        <v>430</v>
      </c>
      <c r="S74" s="348">
        <v>14.344799999999999</v>
      </c>
      <c r="T74" s="348">
        <v>1.1392</v>
      </c>
      <c r="U74" s="348">
        <v>2.5533999999999999</v>
      </c>
      <c r="V74" s="348">
        <v>-5.5857999999999999</v>
      </c>
      <c r="W74" s="348">
        <v>14.344799999999999</v>
      </c>
      <c r="X74" s="348">
        <v>-6.3868999999999998</v>
      </c>
      <c r="Y74" s="374"/>
      <c r="Z74" s="346">
        <v>192</v>
      </c>
      <c r="AA74" s="346">
        <v>128</v>
      </c>
      <c r="AB74" s="346">
        <v>57</v>
      </c>
      <c r="AC74" s="346">
        <v>83</v>
      </c>
      <c r="AD74" s="346">
        <v>87</v>
      </c>
      <c r="AE74" s="346">
        <v>94</v>
      </c>
      <c r="AF74" s="346" t="s">
        <v>430</v>
      </c>
      <c r="AG74" s="346" t="s">
        <v>430</v>
      </c>
      <c r="AH74" s="346" t="s">
        <v>430</v>
      </c>
      <c r="AI74" s="346" t="s">
        <v>430</v>
      </c>
      <c r="AJ74" s="346">
        <v>58</v>
      </c>
      <c r="AK74" s="346">
        <v>57</v>
      </c>
      <c r="AL74" s="346">
        <v>82</v>
      </c>
      <c r="AM74" s="346">
        <v>158</v>
      </c>
      <c r="AN74" s="346">
        <v>58</v>
      </c>
      <c r="AO74" s="373"/>
      <c r="AP74" s="348" t="s">
        <v>430</v>
      </c>
      <c r="AQ74" s="348" t="s">
        <v>430</v>
      </c>
      <c r="AR74" s="348" t="s">
        <v>430</v>
      </c>
      <c r="AS74" s="348" t="s">
        <v>430</v>
      </c>
      <c r="AT74" s="348">
        <v>2.79</v>
      </c>
      <c r="AU74" s="351"/>
      <c r="AV74" s="346" t="s">
        <v>430</v>
      </c>
      <c r="AW74" s="346" t="s">
        <v>430</v>
      </c>
      <c r="AX74" s="346" t="s">
        <v>430</v>
      </c>
      <c r="AY74" s="346" t="s">
        <v>430</v>
      </c>
      <c r="AZ74" s="346">
        <v>81</v>
      </c>
      <c r="BA74" s="374"/>
      <c r="BB74" s="348">
        <v>22.7485510442873</v>
      </c>
      <c r="BC74" s="348">
        <v>0.999516607204743</v>
      </c>
      <c r="BD74" s="348">
        <v>-4.5515147086695101E-2</v>
      </c>
      <c r="BE74" s="375">
        <v>-0.12505058863325</v>
      </c>
      <c r="BF74" s="374"/>
      <c r="BG74" s="372">
        <v>0.31290000000000001</v>
      </c>
      <c r="BH74" s="373"/>
      <c r="BI74" s="348">
        <v>57.1248</v>
      </c>
      <c r="BJ74" s="348">
        <v>29.2775</v>
      </c>
      <c r="BK74" s="348">
        <v>15.1904</v>
      </c>
      <c r="BL74" s="348">
        <v>-1.5927</v>
      </c>
      <c r="BM74" s="373"/>
      <c r="BN74" s="372" t="s">
        <v>4707</v>
      </c>
      <c r="BO74" s="372" t="s">
        <v>4708</v>
      </c>
      <c r="BP74" s="372" t="s">
        <v>4709</v>
      </c>
      <c r="BQ74" s="372" t="s">
        <v>4710</v>
      </c>
      <c r="BR74" s="372" t="s">
        <v>872</v>
      </c>
      <c r="BS74" s="373"/>
      <c r="BT74" s="354" t="s">
        <v>4711</v>
      </c>
    </row>
    <row r="75" spans="1:72" s="428" customFormat="1" x14ac:dyDescent="0.25">
      <c r="A75" s="345" t="s">
        <v>4712</v>
      </c>
      <c r="B75" s="373"/>
      <c r="C75" s="719">
        <v>44623</v>
      </c>
      <c r="D75" s="373"/>
      <c r="E75" s="346">
        <v>494.279</v>
      </c>
      <c r="F75" s="373"/>
      <c r="G75" s="347">
        <v>16.038799999999998</v>
      </c>
      <c r="H75" s="374"/>
      <c r="I75" s="348">
        <v>0.96630000000000005</v>
      </c>
      <c r="J75" s="348">
        <v>0.59330000000000005</v>
      </c>
      <c r="K75" s="348">
        <v>5.5031999999999996</v>
      </c>
      <c r="L75" s="348">
        <v>-3.5666000000000002</v>
      </c>
      <c r="M75" s="348">
        <v>-5.5457999999999998</v>
      </c>
      <c r="N75" s="350">
        <v>0.75219999999999998</v>
      </c>
      <c r="O75" s="348">
        <v>1.5727</v>
      </c>
      <c r="P75" s="348">
        <v>12.821999999999999</v>
      </c>
      <c r="Q75" s="348" t="s">
        <v>430</v>
      </c>
      <c r="R75" s="348" t="s">
        <v>430</v>
      </c>
      <c r="S75" s="348">
        <v>7.6689999999999996</v>
      </c>
      <c r="T75" s="348">
        <v>-6.1750999999999996</v>
      </c>
      <c r="U75" s="348">
        <v>-1.3440000000000001</v>
      </c>
      <c r="V75" s="348">
        <v>-4.6212</v>
      </c>
      <c r="W75" s="348">
        <v>7.6689999999999996</v>
      </c>
      <c r="X75" s="348">
        <v>12.0465</v>
      </c>
      <c r="Y75" s="374"/>
      <c r="Z75" s="346">
        <v>129</v>
      </c>
      <c r="AA75" s="346">
        <v>76</v>
      </c>
      <c r="AB75" s="346">
        <v>210</v>
      </c>
      <c r="AC75" s="346">
        <v>168</v>
      </c>
      <c r="AD75" s="346">
        <v>157</v>
      </c>
      <c r="AE75" s="346">
        <v>156</v>
      </c>
      <c r="AF75" s="346">
        <v>104</v>
      </c>
      <c r="AG75" s="346">
        <v>60</v>
      </c>
      <c r="AH75" s="346" t="s">
        <v>430</v>
      </c>
      <c r="AI75" s="346" t="s">
        <v>430</v>
      </c>
      <c r="AJ75" s="346">
        <v>214</v>
      </c>
      <c r="AK75" s="346">
        <v>167</v>
      </c>
      <c r="AL75" s="346">
        <v>164</v>
      </c>
      <c r="AM75" s="346">
        <v>124</v>
      </c>
      <c r="AN75" s="346">
        <v>214</v>
      </c>
      <c r="AO75" s="373"/>
      <c r="AP75" s="348" t="s">
        <v>430</v>
      </c>
      <c r="AQ75" s="348" t="s">
        <v>430</v>
      </c>
      <c r="AR75" s="348" t="s">
        <v>430</v>
      </c>
      <c r="AS75" s="348">
        <v>3.54</v>
      </c>
      <c r="AT75" s="348">
        <v>-5.86</v>
      </c>
      <c r="AU75" s="351"/>
      <c r="AV75" s="346" t="s">
        <v>430</v>
      </c>
      <c r="AW75" s="346" t="s">
        <v>430</v>
      </c>
      <c r="AX75" s="346" t="s">
        <v>430</v>
      </c>
      <c r="AY75" s="346">
        <v>78</v>
      </c>
      <c r="AZ75" s="346">
        <v>149</v>
      </c>
      <c r="BA75" s="374"/>
      <c r="BB75" s="348">
        <v>13.035845686435399</v>
      </c>
      <c r="BC75" s="348">
        <v>0</v>
      </c>
      <c r="BD75" s="348">
        <v>4.5874148477721602E-2</v>
      </c>
      <c r="BE75" s="375" t="s">
        <v>430</v>
      </c>
      <c r="BF75" s="374"/>
      <c r="BG75" s="372" t="s">
        <v>430</v>
      </c>
      <c r="BH75" s="373"/>
      <c r="BI75" s="348">
        <v>83.510300000000001</v>
      </c>
      <c r="BJ75" s="348">
        <v>13.254099999999999</v>
      </c>
      <c r="BK75" s="348">
        <v>3.1897099999999998</v>
      </c>
      <c r="BL75" s="348">
        <v>4.589E-2</v>
      </c>
      <c r="BM75" s="373"/>
      <c r="BN75" s="372" t="s">
        <v>4713</v>
      </c>
      <c r="BO75" s="372" t="s">
        <v>4714</v>
      </c>
      <c r="BP75" s="372" t="s">
        <v>4715</v>
      </c>
      <c r="BQ75" s="372" t="s">
        <v>4716</v>
      </c>
      <c r="BR75" s="372" t="s">
        <v>4717</v>
      </c>
      <c r="BS75" s="373"/>
      <c r="BT75" s="354" t="s">
        <v>555</v>
      </c>
    </row>
    <row r="76" spans="1:72" s="428" customFormat="1" x14ac:dyDescent="0.25">
      <c r="A76" s="345" t="s">
        <v>4718</v>
      </c>
      <c r="B76" s="373"/>
      <c r="C76" s="719">
        <v>45239</v>
      </c>
      <c r="D76" s="373"/>
      <c r="E76" s="346">
        <v>549.16499999999996</v>
      </c>
      <c r="F76" s="373"/>
      <c r="G76" s="347">
        <v>13.2744</v>
      </c>
      <c r="H76" s="374"/>
      <c r="I76" s="348">
        <v>0.81030000000000002</v>
      </c>
      <c r="J76" s="348">
        <v>0.30070000000000002</v>
      </c>
      <c r="K76" s="348">
        <v>11.700699999999999</v>
      </c>
      <c r="L76" s="348">
        <v>6.7931999999999997</v>
      </c>
      <c r="M76" s="348">
        <v>-0.48209999999999997</v>
      </c>
      <c r="N76" s="350">
        <v>7.7743000000000002</v>
      </c>
      <c r="O76" s="348">
        <v>-0.44390000000000002</v>
      </c>
      <c r="P76" s="348" t="s">
        <v>430</v>
      </c>
      <c r="Q76" s="348" t="s">
        <v>430</v>
      </c>
      <c r="R76" s="348" t="s">
        <v>430</v>
      </c>
      <c r="S76" s="348">
        <v>15.2232</v>
      </c>
      <c r="T76" s="348">
        <v>1.5451999999999999</v>
      </c>
      <c r="U76" s="348">
        <v>4.4694000000000003</v>
      </c>
      <c r="V76" s="348">
        <v>-5.7457000000000003</v>
      </c>
      <c r="W76" s="348">
        <v>15.2232</v>
      </c>
      <c r="X76" s="348">
        <v>12.173299999999999</v>
      </c>
      <c r="Y76" s="374"/>
      <c r="Z76" s="346">
        <v>172</v>
      </c>
      <c r="AA76" s="346">
        <v>93</v>
      </c>
      <c r="AB76" s="346">
        <v>56</v>
      </c>
      <c r="AC76" s="346">
        <v>37</v>
      </c>
      <c r="AD76" s="346">
        <v>68</v>
      </c>
      <c r="AE76" s="346">
        <v>72</v>
      </c>
      <c r="AF76" s="346">
        <v>110</v>
      </c>
      <c r="AG76" s="346" t="s">
        <v>430</v>
      </c>
      <c r="AH76" s="346" t="s">
        <v>430</v>
      </c>
      <c r="AI76" s="346" t="s">
        <v>430</v>
      </c>
      <c r="AJ76" s="346">
        <v>48</v>
      </c>
      <c r="AK76" s="346">
        <v>48</v>
      </c>
      <c r="AL76" s="346">
        <v>50</v>
      </c>
      <c r="AM76" s="346">
        <v>161</v>
      </c>
      <c r="AN76" s="346">
        <v>48</v>
      </c>
      <c r="AO76" s="373"/>
      <c r="AP76" s="348" t="s">
        <v>430</v>
      </c>
      <c r="AQ76" s="348" t="s">
        <v>430</v>
      </c>
      <c r="AR76" s="348" t="s">
        <v>430</v>
      </c>
      <c r="AS76" s="348" t="s">
        <v>430</v>
      </c>
      <c r="AT76" s="348">
        <v>3.48</v>
      </c>
      <c r="AU76" s="351"/>
      <c r="AV76" s="346" t="s">
        <v>430</v>
      </c>
      <c r="AW76" s="346" t="s">
        <v>430</v>
      </c>
      <c r="AX76" s="346" t="s">
        <v>430</v>
      </c>
      <c r="AY76" s="346" t="s">
        <v>430</v>
      </c>
      <c r="AZ76" s="346">
        <v>70</v>
      </c>
      <c r="BA76" s="374"/>
      <c r="BB76" s="348">
        <v>22.472457797851799</v>
      </c>
      <c r="BC76" s="348">
        <v>0.99627029458142802</v>
      </c>
      <c r="BD76" s="348">
        <v>2.2217126988819998E-2</v>
      </c>
      <c r="BE76" s="375">
        <v>-0.18297294324833899</v>
      </c>
      <c r="BF76" s="374"/>
      <c r="BG76" s="372">
        <v>0.57989999999999997</v>
      </c>
      <c r="BH76" s="373"/>
      <c r="BI76" s="348">
        <v>28.9117</v>
      </c>
      <c r="BJ76" s="348">
        <v>53.331200000000003</v>
      </c>
      <c r="BK76" s="348">
        <v>17.920200000000001</v>
      </c>
      <c r="BL76" s="348">
        <v>-0.16309999999999999</v>
      </c>
      <c r="BM76" s="373"/>
      <c r="BN76" s="372" t="s">
        <v>4719</v>
      </c>
      <c r="BO76" s="372" t="s">
        <v>4720</v>
      </c>
      <c r="BP76" s="372" t="s">
        <v>4721</v>
      </c>
      <c r="BQ76" s="372" t="s">
        <v>4722</v>
      </c>
      <c r="BR76" s="372" t="s">
        <v>4723</v>
      </c>
      <c r="BS76" s="373"/>
      <c r="BT76" s="354" t="s">
        <v>555</v>
      </c>
    </row>
    <row r="77" spans="1:72" s="428" customFormat="1" ht="11" x14ac:dyDescent="0.3">
      <c r="A77" s="841" t="s">
        <v>4724</v>
      </c>
      <c r="B77" s="842"/>
      <c r="C77" s="843">
        <v>45092</v>
      </c>
      <c r="D77" s="842"/>
      <c r="E77" s="844">
        <v>528.86199999999997</v>
      </c>
      <c r="F77" s="842"/>
      <c r="G77" s="845">
        <v>14.36</v>
      </c>
      <c r="H77" s="847"/>
      <c r="I77" s="846">
        <v>0.50390000000000001</v>
      </c>
      <c r="J77" s="846">
        <v>-1.1019000000000001</v>
      </c>
      <c r="K77" s="846">
        <v>9.2431000000000001</v>
      </c>
      <c r="L77" s="846">
        <v>0.61660000000000004</v>
      </c>
      <c r="M77" s="846">
        <v>-4.3177000000000003</v>
      </c>
      <c r="N77" s="848">
        <v>5.5570000000000004</v>
      </c>
      <c r="O77" s="846">
        <v>-2.4131999999999998</v>
      </c>
      <c r="P77" s="846" t="s">
        <v>430</v>
      </c>
      <c r="Q77" s="846" t="s">
        <v>430</v>
      </c>
      <c r="R77" s="846" t="s">
        <v>430</v>
      </c>
      <c r="S77" s="846">
        <v>12.769</v>
      </c>
      <c r="T77" s="846">
        <v>-2.0663999999999998</v>
      </c>
      <c r="U77" s="846">
        <v>1.8729</v>
      </c>
      <c r="V77" s="846">
        <v>-4.6797000000000004</v>
      </c>
      <c r="W77" s="846">
        <v>12.769</v>
      </c>
      <c r="X77" s="846">
        <v>13.4453</v>
      </c>
      <c r="Y77" s="847"/>
      <c r="Z77" s="844">
        <v>209</v>
      </c>
      <c r="AA77" s="844">
        <v>184</v>
      </c>
      <c r="AB77" s="844">
        <v>113</v>
      </c>
      <c r="AC77" s="844">
        <v>120</v>
      </c>
      <c r="AD77" s="844">
        <v>121</v>
      </c>
      <c r="AE77" s="844">
        <v>99</v>
      </c>
      <c r="AF77" s="844">
        <v>113</v>
      </c>
      <c r="AG77" s="844" t="s">
        <v>430</v>
      </c>
      <c r="AH77" s="844" t="s">
        <v>430</v>
      </c>
      <c r="AI77" s="844" t="s">
        <v>430</v>
      </c>
      <c r="AJ77" s="844">
        <v>96</v>
      </c>
      <c r="AK77" s="844">
        <v>103</v>
      </c>
      <c r="AL77" s="844">
        <v>105</v>
      </c>
      <c r="AM77" s="844">
        <v>125</v>
      </c>
      <c r="AN77" s="844">
        <v>96</v>
      </c>
      <c r="AO77" s="842"/>
      <c r="AP77" s="846" t="s">
        <v>430</v>
      </c>
      <c r="AQ77" s="846" t="s">
        <v>430</v>
      </c>
      <c r="AR77" s="846" t="s">
        <v>430</v>
      </c>
      <c r="AS77" s="846" t="s">
        <v>430</v>
      </c>
      <c r="AT77" s="846">
        <v>-0.88</v>
      </c>
      <c r="AU77" s="849"/>
      <c r="AV77" s="844" t="s">
        <v>430</v>
      </c>
      <c r="AW77" s="844" t="s">
        <v>430</v>
      </c>
      <c r="AX77" s="844" t="s">
        <v>430</v>
      </c>
      <c r="AY77" s="844" t="s">
        <v>430</v>
      </c>
      <c r="AZ77" s="844">
        <v>105</v>
      </c>
      <c r="BA77" s="847"/>
      <c r="BB77" s="846">
        <v>19.8628153115644</v>
      </c>
      <c r="BC77" s="846">
        <v>0.99206382358605405</v>
      </c>
      <c r="BD77" s="846">
        <v>3.3242079306753797E-2</v>
      </c>
      <c r="BE77" s="852">
        <v>-9.4125176999591803E-2</v>
      </c>
      <c r="BF77" s="847"/>
      <c r="BG77" s="855">
        <v>0.55640000000000001</v>
      </c>
      <c r="BH77" s="842"/>
      <c r="BI77" s="846">
        <v>67.391499999999994</v>
      </c>
      <c r="BJ77" s="846">
        <v>32.662599999999998</v>
      </c>
      <c r="BK77" s="846" t="s">
        <v>430</v>
      </c>
      <c r="BL77" s="846">
        <v>-5.4100000000000002E-2</v>
      </c>
      <c r="BM77" s="842"/>
      <c r="BN77" s="855" t="s">
        <v>4703</v>
      </c>
      <c r="BO77" s="855" t="s">
        <v>4704</v>
      </c>
      <c r="BP77" s="855" t="s">
        <v>4705</v>
      </c>
      <c r="BQ77" s="855" t="s">
        <v>4448</v>
      </c>
      <c r="BR77" s="855" t="s">
        <v>4449</v>
      </c>
      <c r="BS77" s="842"/>
      <c r="BT77" s="856" t="s">
        <v>555</v>
      </c>
    </row>
    <row r="78" spans="1:72" s="428" customFormat="1" x14ac:dyDescent="0.25">
      <c r="A78" s="345" t="s">
        <v>4725</v>
      </c>
      <c r="B78" s="373"/>
      <c r="C78" s="719">
        <v>44791</v>
      </c>
      <c r="D78" s="373"/>
      <c r="E78" s="346">
        <v>422.56700000000001</v>
      </c>
      <c r="F78" s="373"/>
      <c r="G78" s="347">
        <v>10.1092</v>
      </c>
      <c r="H78" s="374"/>
      <c r="I78" s="348">
        <v>2.1781999999999999</v>
      </c>
      <c r="J78" s="348">
        <v>-7.4927000000000001</v>
      </c>
      <c r="K78" s="348">
        <v>-1.1412</v>
      </c>
      <c r="L78" s="348">
        <v>-24.348199999999999</v>
      </c>
      <c r="M78" s="348">
        <v>-19.006499999999999</v>
      </c>
      <c r="N78" s="350">
        <v>-16.5185</v>
      </c>
      <c r="O78" s="348">
        <v>-5.5319000000000003</v>
      </c>
      <c r="P78" s="348">
        <v>3.4571999999999998</v>
      </c>
      <c r="Q78" s="348" t="s">
        <v>430</v>
      </c>
      <c r="R78" s="348" t="s">
        <v>430</v>
      </c>
      <c r="S78" s="348">
        <v>0.49409999999999998</v>
      </c>
      <c r="T78" s="348">
        <v>-22.6812</v>
      </c>
      <c r="U78" s="348">
        <v>-12.481999999999999</v>
      </c>
      <c r="V78" s="348">
        <v>-24.300599999999999</v>
      </c>
      <c r="W78" s="348">
        <v>0.49409999999999998</v>
      </c>
      <c r="X78" s="348">
        <v>0.29449999999999998</v>
      </c>
      <c r="Y78" s="374"/>
      <c r="Z78" s="346">
        <v>11</v>
      </c>
      <c r="AA78" s="346">
        <v>232</v>
      </c>
      <c r="AB78" s="346">
        <v>239</v>
      </c>
      <c r="AC78" s="346">
        <v>238</v>
      </c>
      <c r="AD78" s="346">
        <v>227</v>
      </c>
      <c r="AE78" s="346">
        <v>197</v>
      </c>
      <c r="AF78" s="346">
        <v>119</v>
      </c>
      <c r="AG78" s="346">
        <v>93</v>
      </c>
      <c r="AH78" s="346" t="s">
        <v>430</v>
      </c>
      <c r="AI78" s="346" t="s">
        <v>430</v>
      </c>
      <c r="AJ78" s="346">
        <v>239</v>
      </c>
      <c r="AK78" s="346">
        <v>236</v>
      </c>
      <c r="AL78" s="346">
        <v>223</v>
      </c>
      <c r="AM78" s="346">
        <v>214</v>
      </c>
      <c r="AN78" s="346">
        <v>239</v>
      </c>
      <c r="AO78" s="373"/>
      <c r="AP78" s="348" t="s">
        <v>430</v>
      </c>
      <c r="AQ78" s="348" t="s">
        <v>430</v>
      </c>
      <c r="AR78" s="348" t="s">
        <v>430</v>
      </c>
      <c r="AS78" s="348">
        <v>-11.54</v>
      </c>
      <c r="AT78" s="348">
        <v>-31.82</v>
      </c>
      <c r="AU78" s="351"/>
      <c r="AV78" s="346" t="s">
        <v>430</v>
      </c>
      <c r="AW78" s="346" t="s">
        <v>430</v>
      </c>
      <c r="AX78" s="346" t="s">
        <v>430</v>
      </c>
      <c r="AY78" s="346">
        <v>94</v>
      </c>
      <c r="AZ78" s="346">
        <v>205</v>
      </c>
      <c r="BA78" s="374"/>
      <c r="BB78" s="348">
        <v>22.073888872720801</v>
      </c>
      <c r="BC78" s="348">
        <v>0.99599453894847001</v>
      </c>
      <c r="BD78" s="348">
        <v>-6.8776764565563701E-3</v>
      </c>
      <c r="BE78" s="375">
        <v>-7.6965127750023302E-2</v>
      </c>
      <c r="BF78" s="374"/>
      <c r="BG78" s="372">
        <v>0.2233</v>
      </c>
      <c r="BH78" s="373"/>
      <c r="BI78" s="348">
        <v>83.764300000000006</v>
      </c>
      <c r="BJ78" s="348">
        <v>16.283100000000001</v>
      </c>
      <c r="BK78" s="348" t="s">
        <v>430</v>
      </c>
      <c r="BL78" s="348">
        <v>-4.7399999999999998E-2</v>
      </c>
      <c r="BM78" s="373"/>
      <c r="BN78" s="372" t="s">
        <v>4726</v>
      </c>
      <c r="BO78" s="372" t="s">
        <v>4727</v>
      </c>
      <c r="BP78" s="372" t="s">
        <v>430</v>
      </c>
      <c r="BQ78" s="372" t="s">
        <v>430</v>
      </c>
      <c r="BR78" s="372" t="s">
        <v>430</v>
      </c>
      <c r="BS78" s="373"/>
      <c r="BT78" s="354" t="s">
        <v>555</v>
      </c>
    </row>
    <row r="79" spans="1:72" s="428" customFormat="1" x14ac:dyDescent="0.25">
      <c r="A79" s="345" t="s">
        <v>4728</v>
      </c>
      <c r="B79" s="373"/>
      <c r="C79" s="719">
        <v>44777</v>
      </c>
      <c r="D79" s="373"/>
      <c r="E79" s="346">
        <v>446.59699999999998</v>
      </c>
      <c r="F79" s="373"/>
      <c r="G79" s="347">
        <v>13.956099999999999</v>
      </c>
      <c r="H79" s="374"/>
      <c r="I79" s="348">
        <v>1.1913</v>
      </c>
      <c r="J79" s="348">
        <v>-0.4153</v>
      </c>
      <c r="K79" s="348">
        <v>10.2735</v>
      </c>
      <c r="L79" s="348">
        <v>2.355</v>
      </c>
      <c r="M79" s="348">
        <v>-4.6772999999999998</v>
      </c>
      <c r="N79" s="350">
        <v>3.637</v>
      </c>
      <c r="O79" s="348">
        <v>5.4507000000000003</v>
      </c>
      <c r="P79" s="348">
        <v>13.8728</v>
      </c>
      <c r="Q79" s="348" t="s">
        <v>430</v>
      </c>
      <c r="R79" s="348" t="s">
        <v>430</v>
      </c>
      <c r="S79" s="348">
        <v>12.7392</v>
      </c>
      <c r="T79" s="348">
        <v>-2.7665999999999999</v>
      </c>
      <c r="U79" s="348">
        <v>-0.98329999999999995</v>
      </c>
      <c r="V79" s="348">
        <v>-6.827</v>
      </c>
      <c r="W79" s="348">
        <v>12.7392</v>
      </c>
      <c r="X79" s="348">
        <v>9.3439999999999994</v>
      </c>
      <c r="Y79" s="374"/>
      <c r="Z79" s="346">
        <v>94</v>
      </c>
      <c r="AA79" s="346">
        <v>147</v>
      </c>
      <c r="AB79" s="346">
        <v>93</v>
      </c>
      <c r="AC79" s="346">
        <v>108</v>
      </c>
      <c r="AD79" s="346">
        <v>137</v>
      </c>
      <c r="AE79" s="346">
        <v>121</v>
      </c>
      <c r="AF79" s="346">
        <v>39</v>
      </c>
      <c r="AG79" s="346">
        <v>57</v>
      </c>
      <c r="AH79" s="346" t="s">
        <v>430</v>
      </c>
      <c r="AI79" s="346" t="s">
        <v>430</v>
      </c>
      <c r="AJ79" s="346">
        <v>100</v>
      </c>
      <c r="AK79" s="346">
        <v>112</v>
      </c>
      <c r="AL79" s="346">
        <v>155</v>
      </c>
      <c r="AM79" s="346">
        <v>181</v>
      </c>
      <c r="AN79" s="346">
        <v>100</v>
      </c>
      <c r="AO79" s="373"/>
      <c r="AP79" s="348" t="s">
        <v>430</v>
      </c>
      <c r="AQ79" s="348" t="s">
        <v>430</v>
      </c>
      <c r="AR79" s="348" t="s">
        <v>430</v>
      </c>
      <c r="AS79" s="348">
        <v>4.47</v>
      </c>
      <c r="AT79" s="348">
        <v>-2.68</v>
      </c>
      <c r="AU79" s="351"/>
      <c r="AV79" s="346" t="s">
        <v>430</v>
      </c>
      <c r="AW79" s="346" t="s">
        <v>430</v>
      </c>
      <c r="AX79" s="346" t="s">
        <v>430</v>
      </c>
      <c r="AY79" s="346">
        <v>61</v>
      </c>
      <c r="AZ79" s="346">
        <v>130</v>
      </c>
      <c r="BA79" s="374"/>
      <c r="BB79" s="348">
        <v>15.7861512891256</v>
      </c>
      <c r="BC79" s="348">
        <v>0.99950508035396202</v>
      </c>
      <c r="BD79" s="348">
        <v>4.5754627838486703E-2</v>
      </c>
      <c r="BE79" s="375">
        <v>-7.3799572135059402E-2</v>
      </c>
      <c r="BF79" s="374"/>
      <c r="BG79" s="372">
        <v>9.8699999999999996E-2</v>
      </c>
      <c r="BH79" s="373"/>
      <c r="BI79" s="348">
        <v>16.656099999999999</v>
      </c>
      <c r="BJ79" s="348">
        <v>71.596900000000005</v>
      </c>
      <c r="BK79" s="348">
        <v>11.631</v>
      </c>
      <c r="BL79" s="348">
        <v>0.11600000000000001</v>
      </c>
      <c r="BM79" s="373"/>
      <c r="BN79" s="372" t="s">
        <v>4729</v>
      </c>
      <c r="BO79" s="372" t="s">
        <v>4206</v>
      </c>
      <c r="BP79" s="372" t="s">
        <v>4730</v>
      </c>
      <c r="BQ79" s="372" t="s">
        <v>4731</v>
      </c>
      <c r="BR79" s="372" t="s">
        <v>4732</v>
      </c>
      <c r="BS79" s="373"/>
      <c r="BT79" s="354" t="s">
        <v>555</v>
      </c>
    </row>
    <row r="80" spans="1:72" s="428" customFormat="1" x14ac:dyDescent="0.25">
      <c r="A80" s="345" t="s">
        <v>4733</v>
      </c>
      <c r="B80" s="373"/>
      <c r="C80" s="719">
        <v>44355</v>
      </c>
      <c r="D80" s="373"/>
      <c r="E80" s="346">
        <v>452.01400000000001</v>
      </c>
      <c r="F80" s="373"/>
      <c r="G80" s="347">
        <v>18.155200000000001</v>
      </c>
      <c r="H80" s="374"/>
      <c r="I80" s="348">
        <v>0.90369999999999995</v>
      </c>
      <c r="J80" s="348">
        <v>-0.2681</v>
      </c>
      <c r="K80" s="348">
        <v>7.3712999999999997</v>
      </c>
      <c r="L80" s="348">
        <v>-0.34200000000000003</v>
      </c>
      <c r="M80" s="348">
        <v>-2.4380999999999999</v>
      </c>
      <c r="N80" s="350">
        <v>7.7416</v>
      </c>
      <c r="O80" s="348">
        <v>6.9028</v>
      </c>
      <c r="P80" s="348">
        <v>16.4009</v>
      </c>
      <c r="Q80" s="348" t="s">
        <v>430</v>
      </c>
      <c r="R80" s="348" t="s">
        <v>430</v>
      </c>
      <c r="S80" s="348">
        <v>9.5765999999999991</v>
      </c>
      <c r="T80" s="348">
        <v>-2.9127999999999998</v>
      </c>
      <c r="U80" s="348">
        <v>2.4155000000000002</v>
      </c>
      <c r="V80" s="348">
        <v>0.91379999999999995</v>
      </c>
      <c r="W80" s="348">
        <v>9.5765999999999991</v>
      </c>
      <c r="X80" s="348">
        <v>12.9772</v>
      </c>
      <c r="Y80" s="374"/>
      <c r="Z80" s="346">
        <v>144</v>
      </c>
      <c r="AA80" s="346">
        <v>137</v>
      </c>
      <c r="AB80" s="346">
        <v>167</v>
      </c>
      <c r="AC80" s="346">
        <v>146</v>
      </c>
      <c r="AD80" s="346">
        <v>85</v>
      </c>
      <c r="AE80" s="346">
        <v>73</v>
      </c>
      <c r="AF80" s="346">
        <v>32</v>
      </c>
      <c r="AG80" s="346">
        <v>48</v>
      </c>
      <c r="AH80" s="346" t="s">
        <v>430</v>
      </c>
      <c r="AI80" s="346" t="s">
        <v>430</v>
      </c>
      <c r="AJ80" s="346">
        <v>173</v>
      </c>
      <c r="AK80" s="346">
        <v>119</v>
      </c>
      <c r="AL80" s="346">
        <v>88</v>
      </c>
      <c r="AM80" s="346">
        <v>50</v>
      </c>
      <c r="AN80" s="346">
        <v>173</v>
      </c>
      <c r="AO80" s="373"/>
      <c r="AP80" s="348" t="s">
        <v>430</v>
      </c>
      <c r="AQ80" s="348" t="s">
        <v>430</v>
      </c>
      <c r="AR80" s="348" t="s">
        <v>430</v>
      </c>
      <c r="AS80" s="348">
        <v>8.64</v>
      </c>
      <c r="AT80" s="348">
        <v>2.38</v>
      </c>
      <c r="AU80" s="351"/>
      <c r="AV80" s="346" t="s">
        <v>430</v>
      </c>
      <c r="AW80" s="346" t="s">
        <v>430</v>
      </c>
      <c r="AX80" s="346" t="s">
        <v>430</v>
      </c>
      <c r="AY80" s="346">
        <v>41</v>
      </c>
      <c r="AZ80" s="346">
        <v>88</v>
      </c>
      <c r="BA80" s="374"/>
      <c r="BB80" s="348">
        <v>14.1319620464004</v>
      </c>
      <c r="BC80" s="348">
        <v>0.99664793231817095</v>
      </c>
      <c r="BD80" s="348">
        <v>6.43853744571075E-2</v>
      </c>
      <c r="BE80" s="375">
        <v>-9.4629334030727499E-2</v>
      </c>
      <c r="BF80" s="374"/>
      <c r="BG80" s="372">
        <v>8.9099999999999999E-2</v>
      </c>
      <c r="BH80" s="373"/>
      <c r="BI80" s="348">
        <v>98.893299999999996</v>
      </c>
      <c r="BJ80" s="348" t="s">
        <v>430</v>
      </c>
      <c r="BK80" s="348" t="s">
        <v>430</v>
      </c>
      <c r="BL80" s="348">
        <v>1.1067</v>
      </c>
      <c r="BM80" s="373"/>
      <c r="BN80" s="372" t="s">
        <v>4734</v>
      </c>
      <c r="BO80" s="372" t="s">
        <v>4735</v>
      </c>
      <c r="BP80" s="372" t="s">
        <v>1508</v>
      </c>
      <c r="BQ80" s="372" t="s">
        <v>2099</v>
      </c>
      <c r="BR80" s="372" t="s">
        <v>4736</v>
      </c>
      <c r="BS80" s="373"/>
      <c r="BT80" s="354" t="s">
        <v>555</v>
      </c>
    </row>
    <row r="81" spans="1:72" s="428" customFormat="1" x14ac:dyDescent="0.25">
      <c r="A81" s="345" t="s">
        <v>4737</v>
      </c>
      <c r="B81" s="373"/>
      <c r="C81" s="719">
        <v>45527</v>
      </c>
      <c r="D81" s="373"/>
      <c r="E81" s="346">
        <v>455.56099999999998</v>
      </c>
      <c r="F81" s="373"/>
      <c r="G81" s="347">
        <v>9.7059999999999995</v>
      </c>
      <c r="H81" s="374"/>
      <c r="I81" s="348">
        <v>1.2804</v>
      </c>
      <c r="J81" s="348">
        <v>0.3266</v>
      </c>
      <c r="K81" s="348">
        <v>9.7975999999999992</v>
      </c>
      <c r="L81" s="348">
        <v>2.0373999999999999</v>
      </c>
      <c r="M81" s="348">
        <v>-3.7427999999999999</v>
      </c>
      <c r="N81" s="350">
        <v>6.0343</v>
      </c>
      <c r="O81" s="348" t="s">
        <v>430</v>
      </c>
      <c r="P81" s="348" t="s">
        <v>430</v>
      </c>
      <c r="Q81" s="348" t="s">
        <v>430</v>
      </c>
      <c r="R81" s="348" t="s">
        <v>430</v>
      </c>
      <c r="S81" s="348">
        <v>12.512499999999999</v>
      </c>
      <c r="T81" s="348">
        <v>-3.2370999999999999</v>
      </c>
      <c r="U81" s="348">
        <v>0.75780000000000003</v>
      </c>
      <c r="V81" s="348">
        <v>-3.444</v>
      </c>
      <c r="W81" s="348">
        <v>12.512499999999999</v>
      </c>
      <c r="X81" s="348">
        <v>-1.764</v>
      </c>
      <c r="Y81" s="374"/>
      <c r="Z81" s="346">
        <v>87</v>
      </c>
      <c r="AA81" s="346">
        <v>91</v>
      </c>
      <c r="AB81" s="346">
        <v>106</v>
      </c>
      <c r="AC81" s="346">
        <v>109</v>
      </c>
      <c r="AD81" s="346">
        <v>105</v>
      </c>
      <c r="AE81" s="346">
        <v>96</v>
      </c>
      <c r="AF81" s="346" t="s">
        <v>430</v>
      </c>
      <c r="AG81" s="346" t="s">
        <v>430</v>
      </c>
      <c r="AH81" s="346" t="s">
        <v>430</v>
      </c>
      <c r="AI81" s="346" t="s">
        <v>430</v>
      </c>
      <c r="AJ81" s="346">
        <v>106</v>
      </c>
      <c r="AK81" s="346">
        <v>123</v>
      </c>
      <c r="AL81" s="346">
        <v>113</v>
      </c>
      <c r="AM81" s="346">
        <v>101</v>
      </c>
      <c r="AN81" s="346">
        <v>106</v>
      </c>
      <c r="AO81" s="373"/>
      <c r="AP81" s="348" t="s">
        <v>430</v>
      </c>
      <c r="AQ81" s="348" t="s">
        <v>430</v>
      </c>
      <c r="AR81" s="348" t="s">
        <v>430</v>
      </c>
      <c r="AS81" s="348" t="s">
        <v>430</v>
      </c>
      <c r="AT81" s="348">
        <v>0.28999999999999998</v>
      </c>
      <c r="AU81" s="351"/>
      <c r="AV81" s="346" t="s">
        <v>430</v>
      </c>
      <c r="AW81" s="346" t="s">
        <v>430</v>
      </c>
      <c r="AX81" s="346" t="s">
        <v>430</v>
      </c>
      <c r="AY81" s="346" t="s">
        <v>430</v>
      </c>
      <c r="AZ81" s="346">
        <v>98</v>
      </c>
      <c r="BA81" s="374"/>
      <c r="BB81" s="348">
        <v>17.408965501550199</v>
      </c>
      <c r="BC81" s="348">
        <v>0.99807768645082295</v>
      </c>
      <c r="BD81" s="348">
        <v>-3.7175857256673599E-2</v>
      </c>
      <c r="BE81" s="375">
        <v>-7.9420584194002206E-2</v>
      </c>
      <c r="BF81" s="374"/>
      <c r="BG81" s="372">
        <v>7.4399999999999994E-2</v>
      </c>
      <c r="BH81" s="373"/>
      <c r="BI81" s="348">
        <v>50.081699999999998</v>
      </c>
      <c r="BJ81" s="348">
        <v>25.1401</v>
      </c>
      <c r="BK81" s="348">
        <v>24.731200000000001</v>
      </c>
      <c r="BL81" s="348">
        <v>4.7E-2</v>
      </c>
      <c r="BM81" s="373"/>
      <c r="BN81" s="372" t="s">
        <v>4738</v>
      </c>
      <c r="BO81" s="372" t="s">
        <v>4739</v>
      </c>
      <c r="BP81" s="372" t="s">
        <v>1341</v>
      </c>
      <c r="BQ81" s="372" t="s">
        <v>4740</v>
      </c>
      <c r="BR81" s="372" t="s">
        <v>4741</v>
      </c>
      <c r="BS81" s="373"/>
      <c r="BT81" s="354" t="s">
        <v>555</v>
      </c>
    </row>
    <row r="82" spans="1:72" s="428" customFormat="1" x14ac:dyDescent="0.25">
      <c r="A82" s="345" t="s">
        <v>4742</v>
      </c>
      <c r="B82" s="373"/>
      <c r="C82" s="719">
        <v>44589</v>
      </c>
      <c r="D82" s="373"/>
      <c r="E82" s="346">
        <v>477.93200000000002</v>
      </c>
      <c r="F82" s="373"/>
      <c r="G82" s="347">
        <v>17.039200000000001</v>
      </c>
      <c r="H82" s="374"/>
      <c r="I82" s="348">
        <v>1.2989999999999999</v>
      </c>
      <c r="J82" s="348">
        <v>0.63370000000000004</v>
      </c>
      <c r="K82" s="348">
        <v>14.041700000000001</v>
      </c>
      <c r="L82" s="348">
        <v>6.2321</v>
      </c>
      <c r="M82" s="348">
        <v>1.6197999999999999</v>
      </c>
      <c r="N82" s="350">
        <v>9.9490999999999996</v>
      </c>
      <c r="O82" s="348">
        <v>4.8033999999999999</v>
      </c>
      <c r="P82" s="348">
        <v>21.621099999999998</v>
      </c>
      <c r="Q82" s="348" t="s">
        <v>430</v>
      </c>
      <c r="R82" s="348" t="s">
        <v>430</v>
      </c>
      <c r="S82" s="348">
        <v>17.223099999999999</v>
      </c>
      <c r="T82" s="348">
        <v>2.0788000000000002</v>
      </c>
      <c r="U82" s="348">
        <v>4.2370000000000001</v>
      </c>
      <c r="V82" s="348">
        <v>2.5939000000000001</v>
      </c>
      <c r="W82" s="348">
        <v>17.223099999999999</v>
      </c>
      <c r="X82" s="348">
        <v>13.3712</v>
      </c>
      <c r="Y82" s="374"/>
      <c r="Z82" s="346">
        <v>84</v>
      </c>
      <c r="AA82" s="346">
        <v>67</v>
      </c>
      <c r="AB82" s="346">
        <v>27</v>
      </c>
      <c r="AC82" s="346">
        <v>50</v>
      </c>
      <c r="AD82" s="346">
        <v>36</v>
      </c>
      <c r="AE82" s="346">
        <v>53</v>
      </c>
      <c r="AF82" s="346">
        <v>54</v>
      </c>
      <c r="AG82" s="346">
        <v>31</v>
      </c>
      <c r="AH82" s="346" t="s">
        <v>430</v>
      </c>
      <c r="AI82" s="346" t="s">
        <v>430</v>
      </c>
      <c r="AJ82" s="346">
        <v>20</v>
      </c>
      <c r="AK82" s="346">
        <v>34</v>
      </c>
      <c r="AL82" s="346">
        <v>61</v>
      </c>
      <c r="AM82" s="346">
        <v>38</v>
      </c>
      <c r="AN82" s="346">
        <v>20</v>
      </c>
      <c r="AO82" s="373"/>
      <c r="AP82" s="348" t="s">
        <v>430</v>
      </c>
      <c r="AQ82" s="348" t="s">
        <v>430</v>
      </c>
      <c r="AR82" s="348" t="s">
        <v>430</v>
      </c>
      <c r="AS82" s="348">
        <v>11.12</v>
      </c>
      <c r="AT82" s="348">
        <v>10.199999999999999</v>
      </c>
      <c r="AU82" s="351"/>
      <c r="AV82" s="346" t="s">
        <v>430</v>
      </c>
      <c r="AW82" s="346" t="s">
        <v>430</v>
      </c>
      <c r="AX82" s="346" t="s">
        <v>430</v>
      </c>
      <c r="AY82" s="346">
        <v>28</v>
      </c>
      <c r="AZ82" s="346">
        <v>30</v>
      </c>
      <c r="BA82" s="374"/>
      <c r="BB82" s="348">
        <v>19.532505183219701</v>
      </c>
      <c r="BC82" s="348">
        <v>0.99453277150396702</v>
      </c>
      <c r="BD82" s="348">
        <v>6.6315757143850296E-2</v>
      </c>
      <c r="BE82" s="375">
        <v>-8.7223465707121098E-2</v>
      </c>
      <c r="BF82" s="374"/>
      <c r="BG82" s="372">
        <v>0.85119999999999996</v>
      </c>
      <c r="BH82" s="373"/>
      <c r="BI82" s="348">
        <v>90.998400000000004</v>
      </c>
      <c r="BJ82" s="348">
        <v>8.8944799999999997</v>
      </c>
      <c r="BK82" s="348" t="s">
        <v>430</v>
      </c>
      <c r="BL82" s="348">
        <v>0.10712000000000001</v>
      </c>
      <c r="BM82" s="373"/>
      <c r="BN82" s="372" t="s">
        <v>4451</v>
      </c>
      <c r="BO82" s="372" t="s">
        <v>4452</v>
      </c>
      <c r="BP82" s="372" t="s">
        <v>4505</v>
      </c>
      <c r="BQ82" s="372" t="s">
        <v>1407</v>
      </c>
      <c r="BR82" s="372" t="s">
        <v>4615</v>
      </c>
      <c r="BS82" s="373"/>
      <c r="BT82" s="354" t="s">
        <v>555</v>
      </c>
    </row>
    <row r="83" spans="1:72" s="428" customFormat="1" x14ac:dyDescent="0.25">
      <c r="A83" s="345" t="s">
        <v>4743</v>
      </c>
      <c r="B83" s="373"/>
      <c r="C83" s="719">
        <v>44287</v>
      </c>
      <c r="D83" s="373"/>
      <c r="E83" s="346">
        <v>441.85899999999998</v>
      </c>
      <c r="F83" s="373"/>
      <c r="G83" s="347">
        <v>24.304300000000001</v>
      </c>
      <c r="H83" s="374"/>
      <c r="I83" s="348">
        <v>1.4709000000000001</v>
      </c>
      <c r="J83" s="348">
        <v>0.78080000000000005</v>
      </c>
      <c r="K83" s="348">
        <v>11.2081</v>
      </c>
      <c r="L83" s="348">
        <v>5.0502000000000002</v>
      </c>
      <c r="M83" s="348">
        <v>0.41770000000000002</v>
      </c>
      <c r="N83" s="350">
        <v>12.237299999999999</v>
      </c>
      <c r="O83" s="348">
        <v>8.2525999999999993</v>
      </c>
      <c r="P83" s="348">
        <v>23.04</v>
      </c>
      <c r="Q83" s="348">
        <v>19.226700000000001</v>
      </c>
      <c r="R83" s="348" t="s">
        <v>430</v>
      </c>
      <c r="S83" s="348">
        <v>14.201700000000001</v>
      </c>
      <c r="T83" s="348">
        <v>-0.4526</v>
      </c>
      <c r="U83" s="348">
        <v>5.2480000000000002</v>
      </c>
      <c r="V83" s="348">
        <v>0.65480000000000005</v>
      </c>
      <c r="W83" s="348">
        <v>14.201700000000001</v>
      </c>
      <c r="X83" s="348">
        <v>19.127500000000001</v>
      </c>
      <c r="Y83" s="374"/>
      <c r="Z83" s="346">
        <v>57</v>
      </c>
      <c r="AA83" s="346">
        <v>50</v>
      </c>
      <c r="AB83" s="346">
        <v>64</v>
      </c>
      <c r="AC83" s="346">
        <v>67</v>
      </c>
      <c r="AD83" s="346">
        <v>50</v>
      </c>
      <c r="AE83" s="346">
        <v>29</v>
      </c>
      <c r="AF83" s="346">
        <v>17</v>
      </c>
      <c r="AG83" s="346">
        <v>10</v>
      </c>
      <c r="AH83" s="346">
        <v>1</v>
      </c>
      <c r="AI83" s="346" t="s">
        <v>430</v>
      </c>
      <c r="AJ83" s="346">
        <v>60</v>
      </c>
      <c r="AK83" s="346">
        <v>80</v>
      </c>
      <c r="AL83" s="346">
        <v>31</v>
      </c>
      <c r="AM83" s="346">
        <v>59</v>
      </c>
      <c r="AN83" s="346">
        <v>60</v>
      </c>
      <c r="AO83" s="373"/>
      <c r="AP83" s="348" t="s">
        <v>430</v>
      </c>
      <c r="AQ83" s="348" t="s">
        <v>430</v>
      </c>
      <c r="AR83" s="348">
        <v>16.84</v>
      </c>
      <c r="AS83" s="348">
        <v>11.64</v>
      </c>
      <c r="AT83" s="348">
        <v>7.23</v>
      </c>
      <c r="AU83" s="351"/>
      <c r="AV83" s="346" t="s">
        <v>430</v>
      </c>
      <c r="AW83" s="346" t="s">
        <v>430</v>
      </c>
      <c r="AX83" s="346">
        <v>2</v>
      </c>
      <c r="AY83" s="346">
        <v>12</v>
      </c>
      <c r="AZ83" s="346">
        <v>45</v>
      </c>
      <c r="BA83" s="374"/>
      <c r="BB83" s="348">
        <v>17.032930477218301</v>
      </c>
      <c r="BC83" s="348">
        <v>1.0003105224811</v>
      </c>
      <c r="BD83" s="348">
        <v>8.2812701296843094E-2</v>
      </c>
      <c r="BE83" s="375">
        <v>-7.3074406438093695E-2</v>
      </c>
      <c r="BF83" s="374"/>
      <c r="BG83" s="372">
        <v>0.17979999999999999</v>
      </c>
      <c r="BH83" s="373"/>
      <c r="BI83" s="348">
        <v>4.0513300000000001</v>
      </c>
      <c r="BJ83" s="348">
        <v>92.360500000000002</v>
      </c>
      <c r="BK83" s="348">
        <v>3.64438</v>
      </c>
      <c r="BL83" s="348">
        <v>-5.6210000000000003E-2</v>
      </c>
      <c r="BM83" s="373"/>
      <c r="BN83" s="372" t="s">
        <v>1596</v>
      </c>
      <c r="BO83" s="372" t="s">
        <v>4744</v>
      </c>
      <c r="BP83" s="372" t="s">
        <v>4745</v>
      </c>
      <c r="BQ83" s="372" t="s">
        <v>4478</v>
      </c>
      <c r="BR83" s="372" t="s">
        <v>4479</v>
      </c>
      <c r="BS83" s="373"/>
      <c r="BT83" s="354" t="s">
        <v>4597</v>
      </c>
    </row>
    <row r="84" spans="1:72" s="428" customFormat="1" x14ac:dyDescent="0.25">
      <c r="A84" s="345" t="s">
        <v>4746</v>
      </c>
      <c r="B84" s="373"/>
      <c r="C84" s="719">
        <v>45574</v>
      </c>
      <c r="D84" s="373"/>
      <c r="E84" s="346">
        <v>433.25900000000001</v>
      </c>
      <c r="F84" s="373"/>
      <c r="G84" s="347">
        <v>9.8699999999999992</v>
      </c>
      <c r="H84" s="374"/>
      <c r="I84" s="348">
        <v>1.1913</v>
      </c>
      <c r="J84" s="348">
        <v>5.1000000000000004E-3</v>
      </c>
      <c r="K84" s="348">
        <v>9.1006</v>
      </c>
      <c r="L84" s="348">
        <v>1.153</v>
      </c>
      <c r="M84" s="348">
        <v>-2.7021000000000002</v>
      </c>
      <c r="N84" s="350">
        <v>7.2705000000000002</v>
      </c>
      <c r="O84" s="348" t="s">
        <v>430</v>
      </c>
      <c r="P84" s="348" t="s">
        <v>430</v>
      </c>
      <c r="Q84" s="348" t="s">
        <v>430</v>
      </c>
      <c r="R84" s="348" t="s">
        <v>430</v>
      </c>
      <c r="S84" s="348">
        <v>11.8262</v>
      </c>
      <c r="T84" s="348">
        <v>-3.3300999999999998</v>
      </c>
      <c r="U84" s="348">
        <v>2.1073</v>
      </c>
      <c r="V84" s="348">
        <v>-1.6648000000000001</v>
      </c>
      <c r="W84" s="348">
        <v>11.8262</v>
      </c>
      <c r="X84" s="348">
        <v>-0.84179999999999999</v>
      </c>
      <c r="Y84" s="374"/>
      <c r="Z84" s="346">
        <v>94</v>
      </c>
      <c r="AA84" s="346">
        <v>105</v>
      </c>
      <c r="AB84" s="346">
        <v>125</v>
      </c>
      <c r="AC84" s="346">
        <v>116</v>
      </c>
      <c r="AD84" s="346">
        <v>91</v>
      </c>
      <c r="AE84" s="346">
        <v>81</v>
      </c>
      <c r="AF84" s="346" t="s">
        <v>430</v>
      </c>
      <c r="AG84" s="346" t="s">
        <v>430</v>
      </c>
      <c r="AH84" s="346" t="s">
        <v>430</v>
      </c>
      <c r="AI84" s="346" t="s">
        <v>430</v>
      </c>
      <c r="AJ84" s="346">
        <v>124</v>
      </c>
      <c r="AK84" s="346">
        <v>125</v>
      </c>
      <c r="AL84" s="346">
        <v>100</v>
      </c>
      <c r="AM84" s="346">
        <v>79</v>
      </c>
      <c r="AN84" s="346">
        <v>124</v>
      </c>
      <c r="AO84" s="373"/>
      <c r="AP84" s="348" t="s">
        <v>430</v>
      </c>
      <c r="AQ84" s="348" t="s">
        <v>430</v>
      </c>
      <c r="AR84" s="348" t="s">
        <v>430</v>
      </c>
      <c r="AS84" s="348" t="s">
        <v>430</v>
      </c>
      <c r="AT84" s="348">
        <v>1.34</v>
      </c>
      <c r="AU84" s="351"/>
      <c r="AV84" s="346" t="s">
        <v>430</v>
      </c>
      <c r="AW84" s="346" t="s">
        <v>430</v>
      </c>
      <c r="AX84" s="346" t="s">
        <v>430</v>
      </c>
      <c r="AY84" s="346" t="s">
        <v>430</v>
      </c>
      <c r="AZ84" s="346">
        <v>95</v>
      </c>
      <c r="BA84" s="374"/>
      <c r="BB84" s="348">
        <v>16.0002217615795</v>
      </c>
      <c r="BC84" s="348">
        <v>0.99899006997047402</v>
      </c>
      <c r="BD84" s="348">
        <v>-1.5736718338453099E-2</v>
      </c>
      <c r="BE84" s="375">
        <v>-6.7393668164720699E-2</v>
      </c>
      <c r="BF84" s="374"/>
      <c r="BG84" s="372">
        <v>4.3200000000000002E-2</v>
      </c>
      <c r="BH84" s="373"/>
      <c r="BI84" s="348">
        <v>51.235500000000002</v>
      </c>
      <c r="BJ84" s="348">
        <v>46.9589</v>
      </c>
      <c r="BK84" s="348">
        <v>1.84223</v>
      </c>
      <c r="BL84" s="348">
        <v>-3.6630000000000003E-2</v>
      </c>
      <c r="BM84" s="373"/>
      <c r="BN84" s="372" t="s">
        <v>4747</v>
      </c>
      <c r="BO84" s="372" t="s">
        <v>4112</v>
      </c>
      <c r="BP84" s="372" t="s">
        <v>1097</v>
      </c>
      <c r="BQ84" s="372" t="s">
        <v>4748</v>
      </c>
      <c r="BR84" s="372" t="s">
        <v>4338</v>
      </c>
      <c r="BS84" s="373"/>
      <c r="BT84" s="354" t="s">
        <v>555</v>
      </c>
    </row>
    <row r="85" spans="1:72" s="428" customFormat="1" x14ac:dyDescent="0.25">
      <c r="A85" s="345" t="s">
        <v>4749</v>
      </c>
      <c r="B85" s="373"/>
      <c r="C85" s="719">
        <v>43822</v>
      </c>
      <c r="D85" s="373"/>
      <c r="E85" s="346">
        <v>450.8</v>
      </c>
      <c r="F85" s="373"/>
      <c r="G85" s="347">
        <v>24.307200000000002</v>
      </c>
      <c r="H85" s="374"/>
      <c r="I85" s="348">
        <v>1.3010999999999999</v>
      </c>
      <c r="J85" s="348">
        <v>0.62929999999999997</v>
      </c>
      <c r="K85" s="348">
        <v>14.03</v>
      </c>
      <c r="L85" s="348">
        <v>6.1810999999999998</v>
      </c>
      <c r="M85" s="348">
        <v>1.5381</v>
      </c>
      <c r="N85" s="350">
        <v>9.9199000000000002</v>
      </c>
      <c r="O85" s="348">
        <v>4.8727999999999998</v>
      </c>
      <c r="P85" s="348">
        <v>21.653500000000001</v>
      </c>
      <c r="Q85" s="348">
        <v>15.005800000000001</v>
      </c>
      <c r="R85" s="348" t="s">
        <v>430</v>
      </c>
      <c r="S85" s="348">
        <v>17.221699999999998</v>
      </c>
      <c r="T85" s="348">
        <v>2.0261</v>
      </c>
      <c r="U85" s="348">
        <v>4.1581999999999999</v>
      </c>
      <c r="V85" s="348">
        <v>2.5369000000000002</v>
      </c>
      <c r="W85" s="348">
        <v>17.221699999999998</v>
      </c>
      <c r="X85" s="348">
        <v>15.017899999999999</v>
      </c>
      <c r="Y85" s="374"/>
      <c r="Z85" s="346">
        <v>79</v>
      </c>
      <c r="AA85" s="346">
        <v>71</v>
      </c>
      <c r="AB85" s="346">
        <v>28</v>
      </c>
      <c r="AC85" s="346">
        <v>53</v>
      </c>
      <c r="AD85" s="346">
        <v>39</v>
      </c>
      <c r="AE85" s="346">
        <v>54</v>
      </c>
      <c r="AF85" s="346">
        <v>53</v>
      </c>
      <c r="AG85" s="346">
        <v>29</v>
      </c>
      <c r="AH85" s="346">
        <v>14</v>
      </c>
      <c r="AI85" s="346" t="s">
        <v>430</v>
      </c>
      <c r="AJ85" s="346">
        <v>21</v>
      </c>
      <c r="AK85" s="346">
        <v>37</v>
      </c>
      <c r="AL85" s="346">
        <v>65</v>
      </c>
      <c r="AM85" s="346">
        <v>40</v>
      </c>
      <c r="AN85" s="346">
        <v>21</v>
      </c>
      <c r="AO85" s="373"/>
      <c r="AP85" s="348" t="s">
        <v>430</v>
      </c>
      <c r="AQ85" s="348" t="s">
        <v>430</v>
      </c>
      <c r="AR85" s="348">
        <v>13.86</v>
      </c>
      <c r="AS85" s="348">
        <v>11.14</v>
      </c>
      <c r="AT85" s="348">
        <v>10.1</v>
      </c>
      <c r="AU85" s="351"/>
      <c r="AV85" s="346" t="s">
        <v>430</v>
      </c>
      <c r="AW85" s="346" t="s">
        <v>430</v>
      </c>
      <c r="AX85" s="346">
        <v>13</v>
      </c>
      <c r="AY85" s="346">
        <v>26</v>
      </c>
      <c r="AZ85" s="346">
        <v>32</v>
      </c>
      <c r="BA85" s="374"/>
      <c r="BB85" s="348">
        <v>19.579748737912201</v>
      </c>
      <c r="BC85" s="348">
        <v>0.99695418203326402</v>
      </c>
      <c r="BD85" s="348">
        <v>6.6468492631731504E-2</v>
      </c>
      <c r="BE85" s="375">
        <v>-8.4466042362101104E-2</v>
      </c>
      <c r="BF85" s="374"/>
      <c r="BG85" s="372">
        <v>0.436</v>
      </c>
      <c r="BH85" s="373"/>
      <c r="BI85" s="348">
        <v>90.972999999999999</v>
      </c>
      <c r="BJ85" s="348">
        <v>8.9048300000000005</v>
      </c>
      <c r="BK85" s="348" t="s">
        <v>430</v>
      </c>
      <c r="BL85" s="348">
        <v>0.12217</v>
      </c>
      <c r="BM85" s="373"/>
      <c r="BN85" s="372" t="s">
        <v>4451</v>
      </c>
      <c r="BO85" s="372" t="s">
        <v>4452</v>
      </c>
      <c r="BP85" s="372" t="s">
        <v>4453</v>
      </c>
      <c r="BQ85" s="372" t="s">
        <v>4454</v>
      </c>
      <c r="BR85" s="372" t="s">
        <v>4455</v>
      </c>
      <c r="BS85" s="373"/>
      <c r="BT85" s="354" t="s">
        <v>548</v>
      </c>
    </row>
    <row r="86" spans="1:72" s="428" customFormat="1" x14ac:dyDescent="0.25">
      <c r="A86" s="345" t="s">
        <v>4750</v>
      </c>
      <c r="B86" s="373"/>
      <c r="C86" s="719">
        <v>44615</v>
      </c>
      <c r="D86" s="373"/>
      <c r="E86" s="346">
        <v>432.36799999999999</v>
      </c>
      <c r="F86" s="373"/>
      <c r="G86" s="347">
        <v>16.869599999999998</v>
      </c>
      <c r="H86" s="374"/>
      <c r="I86" s="348">
        <v>1.0900000000000001</v>
      </c>
      <c r="J86" s="348">
        <v>0.39929999999999999</v>
      </c>
      <c r="K86" s="348">
        <v>11.1356</v>
      </c>
      <c r="L86" s="348">
        <v>3.6293000000000002</v>
      </c>
      <c r="M86" s="348">
        <v>-0.24249999999999999</v>
      </c>
      <c r="N86" s="350">
        <v>9.5329999999999995</v>
      </c>
      <c r="O86" s="348">
        <v>6.2118000000000002</v>
      </c>
      <c r="P86" s="348">
        <v>19.070699999999999</v>
      </c>
      <c r="Q86" s="348" t="s">
        <v>430</v>
      </c>
      <c r="R86" s="348" t="s">
        <v>430</v>
      </c>
      <c r="S86" s="348">
        <v>13.943</v>
      </c>
      <c r="T86" s="348">
        <v>-0.08</v>
      </c>
      <c r="U86" s="348">
        <v>3.2803</v>
      </c>
      <c r="V86" s="348">
        <v>1.9761</v>
      </c>
      <c r="W86" s="348">
        <v>13.943</v>
      </c>
      <c r="X86" s="348">
        <v>13.3423</v>
      </c>
      <c r="Y86" s="374"/>
      <c r="Z86" s="346">
        <v>118</v>
      </c>
      <c r="AA86" s="346">
        <v>82</v>
      </c>
      <c r="AB86" s="346">
        <v>73</v>
      </c>
      <c r="AC86" s="346">
        <v>94</v>
      </c>
      <c r="AD86" s="346">
        <v>65</v>
      </c>
      <c r="AE86" s="346">
        <v>57</v>
      </c>
      <c r="AF86" s="346">
        <v>35</v>
      </c>
      <c r="AG86" s="346">
        <v>41</v>
      </c>
      <c r="AH86" s="346" t="s">
        <v>430</v>
      </c>
      <c r="AI86" s="346" t="s">
        <v>430</v>
      </c>
      <c r="AJ86" s="346">
        <v>76</v>
      </c>
      <c r="AK86" s="346">
        <v>68</v>
      </c>
      <c r="AL86" s="346">
        <v>77</v>
      </c>
      <c r="AM86" s="346">
        <v>44</v>
      </c>
      <c r="AN86" s="346">
        <v>76</v>
      </c>
      <c r="AO86" s="373"/>
      <c r="AP86" s="348" t="s">
        <v>430</v>
      </c>
      <c r="AQ86" s="348" t="s">
        <v>430</v>
      </c>
      <c r="AR86" s="348" t="s">
        <v>430</v>
      </c>
      <c r="AS86" s="348">
        <v>10.18</v>
      </c>
      <c r="AT86" s="348">
        <v>6.82</v>
      </c>
      <c r="AU86" s="351"/>
      <c r="AV86" s="346" t="s">
        <v>430</v>
      </c>
      <c r="AW86" s="346" t="s">
        <v>430</v>
      </c>
      <c r="AX86" s="346" t="s">
        <v>430</v>
      </c>
      <c r="AY86" s="346">
        <v>34</v>
      </c>
      <c r="AZ86" s="346">
        <v>55</v>
      </c>
      <c r="BA86" s="374"/>
      <c r="BB86" s="348">
        <v>16.409430516745999</v>
      </c>
      <c r="BC86" s="348">
        <v>0.99620014051161998</v>
      </c>
      <c r="BD86" s="348">
        <v>6.7291573990379799E-2</v>
      </c>
      <c r="BE86" s="375">
        <v>-8.3698780163867295E-2</v>
      </c>
      <c r="BF86" s="374"/>
      <c r="BG86" s="372">
        <v>0.14929999999999999</v>
      </c>
      <c r="BH86" s="373"/>
      <c r="BI86" s="348">
        <v>93.945300000000003</v>
      </c>
      <c r="BJ86" s="348">
        <v>5.93405</v>
      </c>
      <c r="BK86" s="348" t="s">
        <v>430</v>
      </c>
      <c r="BL86" s="348">
        <v>0.12064999999999999</v>
      </c>
      <c r="BM86" s="373"/>
      <c r="BN86" s="372" t="s">
        <v>4751</v>
      </c>
      <c r="BO86" s="372" t="s">
        <v>4752</v>
      </c>
      <c r="BP86" s="372" t="s">
        <v>4753</v>
      </c>
      <c r="BQ86" s="372" t="s">
        <v>4596</v>
      </c>
      <c r="BR86" s="372" t="s">
        <v>4754</v>
      </c>
      <c r="BS86" s="373"/>
      <c r="BT86" s="354" t="s">
        <v>555</v>
      </c>
    </row>
    <row r="87" spans="1:72" s="428" customFormat="1" x14ac:dyDescent="0.25">
      <c r="A87" s="345" t="s">
        <v>4755</v>
      </c>
      <c r="B87" s="373"/>
      <c r="C87" s="719">
        <v>44615</v>
      </c>
      <c r="D87" s="373"/>
      <c r="E87" s="346">
        <v>420.21300000000002</v>
      </c>
      <c r="F87" s="373"/>
      <c r="G87" s="347">
        <v>14.5749</v>
      </c>
      <c r="H87" s="374"/>
      <c r="I87" s="348">
        <v>0.89580000000000004</v>
      </c>
      <c r="J87" s="348">
        <v>-0.79300000000000004</v>
      </c>
      <c r="K87" s="348">
        <v>7.0007999999999999</v>
      </c>
      <c r="L87" s="348">
        <v>-2.6230000000000002</v>
      </c>
      <c r="M87" s="348">
        <v>-5.8627000000000002</v>
      </c>
      <c r="N87" s="350">
        <v>2.2075</v>
      </c>
      <c r="O87" s="348">
        <v>4.1075999999999997</v>
      </c>
      <c r="P87" s="348">
        <v>12.466799999999999</v>
      </c>
      <c r="Q87" s="348" t="s">
        <v>430</v>
      </c>
      <c r="R87" s="348" t="s">
        <v>430</v>
      </c>
      <c r="S87" s="348">
        <v>9.4515999999999991</v>
      </c>
      <c r="T87" s="348">
        <v>-6.2134</v>
      </c>
      <c r="U87" s="348">
        <v>-1.1107</v>
      </c>
      <c r="V87" s="348">
        <v>-4.1414999999999997</v>
      </c>
      <c r="W87" s="348">
        <v>9.4515999999999991</v>
      </c>
      <c r="X87" s="348">
        <v>9.4419000000000004</v>
      </c>
      <c r="Y87" s="374"/>
      <c r="Z87" s="346">
        <v>148</v>
      </c>
      <c r="AA87" s="346">
        <v>165</v>
      </c>
      <c r="AB87" s="346">
        <v>175</v>
      </c>
      <c r="AC87" s="346">
        <v>163</v>
      </c>
      <c r="AD87" s="346">
        <v>164</v>
      </c>
      <c r="AE87" s="346">
        <v>139</v>
      </c>
      <c r="AF87" s="346">
        <v>80</v>
      </c>
      <c r="AG87" s="346">
        <v>63</v>
      </c>
      <c r="AH87" s="346" t="s">
        <v>430</v>
      </c>
      <c r="AI87" s="346" t="s">
        <v>430</v>
      </c>
      <c r="AJ87" s="346">
        <v>179</v>
      </c>
      <c r="AK87" s="346">
        <v>169</v>
      </c>
      <c r="AL87" s="346">
        <v>160</v>
      </c>
      <c r="AM87" s="346">
        <v>119</v>
      </c>
      <c r="AN87" s="346">
        <v>179</v>
      </c>
      <c r="AO87" s="373"/>
      <c r="AP87" s="348" t="s">
        <v>430</v>
      </c>
      <c r="AQ87" s="348" t="s">
        <v>430</v>
      </c>
      <c r="AR87" s="348" t="s">
        <v>430</v>
      </c>
      <c r="AS87" s="348">
        <v>4.9400000000000004</v>
      </c>
      <c r="AT87" s="348">
        <v>-4.53</v>
      </c>
      <c r="AU87" s="351"/>
      <c r="AV87" s="346" t="s">
        <v>430</v>
      </c>
      <c r="AW87" s="346" t="s">
        <v>430</v>
      </c>
      <c r="AX87" s="346" t="s">
        <v>430</v>
      </c>
      <c r="AY87" s="346">
        <v>57</v>
      </c>
      <c r="AZ87" s="346">
        <v>139</v>
      </c>
      <c r="BA87" s="374"/>
      <c r="BB87" s="348">
        <v>14.1061095702601</v>
      </c>
      <c r="BC87" s="348">
        <v>0.99668304752131298</v>
      </c>
      <c r="BD87" s="348">
        <v>4.27108028954164E-2</v>
      </c>
      <c r="BE87" s="375">
        <v>-6.9935950485994894E-2</v>
      </c>
      <c r="BF87" s="374"/>
      <c r="BG87" s="372">
        <v>0.14949999999999999</v>
      </c>
      <c r="BH87" s="373"/>
      <c r="BI87" s="348">
        <v>97.962100000000007</v>
      </c>
      <c r="BJ87" s="348">
        <v>1.89595</v>
      </c>
      <c r="BK87" s="348" t="s">
        <v>430</v>
      </c>
      <c r="BL87" s="348">
        <v>0.14194999999999999</v>
      </c>
      <c r="BM87" s="373"/>
      <c r="BN87" s="372" t="s">
        <v>4756</v>
      </c>
      <c r="BO87" s="372" t="s">
        <v>4757</v>
      </c>
      <c r="BP87" s="372" t="s">
        <v>4758</v>
      </c>
      <c r="BQ87" s="372" t="s">
        <v>4759</v>
      </c>
      <c r="BR87" s="372" t="s">
        <v>4760</v>
      </c>
      <c r="BS87" s="373"/>
      <c r="BT87" s="354" t="s">
        <v>555</v>
      </c>
    </row>
    <row r="88" spans="1:72" s="428" customFormat="1" x14ac:dyDescent="0.25">
      <c r="A88" s="345" t="s">
        <v>4761</v>
      </c>
      <c r="B88" s="373"/>
      <c r="C88" s="719">
        <v>45545</v>
      </c>
      <c r="D88" s="373"/>
      <c r="E88" s="346">
        <v>429.58100000000002</v>
      </c>
      <c r="F88" s="373"/>
      <c r="G88" s="347">
        <v>9.3340999999999994</v>
      </c>
      <c r="H88" s="374"/>
      <c r="I88" s="348">
        <v>1.6189</v>
      </c>
      <c r="J88" s="348">
        <v>1.353</v>
      </c>
      <c r="K88" s="348">
        <v>13.2958</v>
      </c>
      <c r="L88" s="348">
        <v>7.1074999999999999</v>
      </c>
      <c r="M88" s="348">
        <v>-2.5526</v>
      </c>
      <c r="N88" s="350">
        <v>8.7605000000000004</v>
      </c>
      <c r="O88" s="348" t="s">
        <v>430</v>
      </c>
      <c r="P88" s="348" t="s">
        <v>430</v>
      </c>
      <c r="Q88" s="348" t="s">
        <v>430</v>
      </c>
      <c r="R88" s="348" t="s">
        <v>430</v>
      </c>
      <c r="S88" s="348">
        <v>16.372199999999999</v>
      </c>
      <c r="T88" s="348">
        <v>-0.35020000000000001</v>
      </c>
      <c r="U88" s="348">
        <v>0.6643</v>
      </c>
      <c r="V88" s="348">
        <v>-3.125</v>
      </c>
      <c r="W88" s="348">
        <v>16.372199999999999</v>
      </c>
      <c r="X88" s="348">
        <v>-4.1459999999999999</v>
      </c>
      <c r="Y88" s="374"/>
      <c r="Z88" s="346">
        <v>41</v>
      </c>
      <c r="AA88" s="346">
        <v>30</v>
      </c>
      <c r="AB88" s="346">
        <v>46</v>
      </c>
      <c r="AC88" s="346">
        <v>31</v>
      </c>
      <c r="AD88" s="346">
        <v>89</v>
      </c>
      <c r="AE88" s="346">
        <v>60</v>
      </c>
      <c r="AF88" s="346" t="s">
        <v>430</v>
      </c>
      <c r="AG88" s="346" t="s">
        <v>430</v>
      </c>
      <c r="AH88" s="346" t="s">
        <v>430</v>
      </c>
      <c r="AI88" s="346" t="s">
        <v>430</v>
      </c>
      <c r="AJ88" s="346">
        <v>45</v>
      </c>
      <c r="AK88" s="346">
        <v>75</v>
      </c>
      <c r="AL88" s="346">
        <v>115</v>
      </c>
      <c r="AM88" s="346">
        <v>95</v>
      </c>
      <c r="AN88" s="346">
        <v>45</v>
      </c>
      <c r="AO88" s="373"/>
      <c r="AP88" s="348" t="s">
        <v>430</v>
      </c>
      <c r="AQ88" s="348" t="s">
        <v>430</v>
      </c>
      <c r="AR88" s="348" t="s">
        <v>430</v>
      </c>
      <c r="AS88" s="348" t="s">
        <v>430</v>
      </c>
      <c r="AT88" s="348">
        <v>4.07</v>
      </c>
      <c r="AU88" s="351"/>
      <c r="AV88" s="346" t="s">
        <v>430</v>
      </c>
      <c r="AW88" s="346" t="s">
        <v>430</v>
      </c>
      <c r="AX88" s="346" t="s">
        <v>430</v>
      </c>
      <c r="AY88" s="346" t="s">
        <v>430</v>
      </c>
      <c r="AZ88" s="346">
        <v>67</v>
      </c>
      <c r="BA88" s="374"/>
      <c r="BB88" s="348">
        <v>21.174730005240001</v>
      </c>
      <c r="BC88" s="348">
        <v>0.99706885317374505</v>
      </c>
      <c r="BD88" s="348">
        <v>-3.8390390032887502E-2</v>
      </c>
      <c r="BE88" s="375">
        <v>-9.6333944858302406E-2</v>
      </c>
      <c r="BF88" s="374"/>
      <c r="BG88" s="372">
        <v>0.1694</v>
      </c>
      <c r="BH88" s="373"/>
      <c r="BI88" s="348">
        <v>19.764299999999999</v>
      </c>
      <c r="BJ88" s="348">
        <v>29.695599999999999</v>
      </c>
      <c r="BK88" s="348">
        <v>50.2898</v>
      </c>
      <c r="BL88" s="348">
        <v>0.25030000000000002</v>
      </c>
      <c r="BM88" s="373"/>
      <c r="BN88" s="372" t="s">
        <v>4762</v>
      </c>
      <c r="BO88" s="372" t="s">
        <v>4763</v>
      </c>
      <c r="BP88" s="372" t="s">
        <v>4764</v>
      </c>
      <c r="BQ88" s="372" t="s">
        <v>4117</v>
      </c>
      <c r="BR88" s="372" t="s">
        <v>4765</v>
      </c>
      <c r="BS88" s="373"/>
      <c r="BT88" s="354" t="s">
        <v>555</v>
      </c>
    </row>
    <row r="89" spans="1:72" s="428" customFormat="1" x14ac:dyDescent="0.25">
      <c r="A89" s="345" t="s">
        <v>4766</v>
      </c>
      <c r="B89" s="373"/>
      <c r="C89" s="719">
        <v>37677</v>
      </c>
      <c r="D89" s="373"/>
      <c r="E89" s="346">
        <v>383.25</v>
      </c>
      <c r="F89" s="373"/>
      <c r="G89" s="347">
        <v>194.0102</v>
      </c>
      <c r="H89" s="374"/>
      <c r="I89" s="348">
        <v>0.82889999999999997</v>
      </c>
      <c r="J89" s="348">
        <v>-1.5343</v>
      </c>
      <c r="K89" s="348">
        <v>5.0305999999999997</v>
      </c>
      <c r="L89" s="348">
        <v>-5.7144000000000004</v>
      </c>
      <c r="M89" s="348">
        <v>-8.9640000000000004</v>
      </c>
      <c r="N89" s="350">
        <v>-1.8889</v>
      </c>
      <c r="O89" s="348">
        <v>2.9194</v>
      </c>
      <c r="P89" s="348">
        <v>9.0229999999999997</v>
      </c>
      <c r="Q89" s="348">
        <v>10.058299999999999</v>
      </c>
      <c r="R89" s="348">
        <v>11.8736</v>
      </c>
      <c r="S89" s="348">
        <v>7.4255000000000004</v>
      </c>
      <c r="T89" s="348">
        <v>-9.4488000000000003</v>
      </c>
      <c r="U89" s="348">
        <v>-3.7763</v>
      </c>
      <c r="V89" s="348">
        <v>-7.4673999999999996</v>
      </c>
      <c r="W89" s="348">
        <v>7.4255000000000004</v>
      </c>
      <c r="X89" s="348">
        <v>14.412000000000001</v>
      </c>
      <c r="Y89" s="374"/>
      <c r="Z89" s="346">
        <v>156</v>
      </c>
      <c r="AA89" s="346">
        <v>214</v>
      </c>
      <c r="AB89" s="346">
        <v>225</v>
      </c>
      <c r="AC89" s="346">
        <v>222</v>
      </c>
      <c r="AD89" s="346">
        <v>205</v>
      </c>
      <c r="AE89" s="346">
        <v>181</v>
      </c>
      <c r="AF89" s="346">
        <v>92</v>
      </c>
      <c r="AG89" s="346">
        <v>91</v>
      </c>
      <c r="AH89" s="346">
        <v>40</v>
      </c>
      <c r="AI89" s="346">
        <v>16</v>
      </c>
      <c r="AJ89" s="346">
        <v>222</v>
      </c>
      <c r="AK89" s="346">
        <v>222</v>
      </c>
      <c r="AL89" s="346">
        <v>204</v>
      </c>
      <c r="AM89" s="346">
        <v>192</v>
      </c>
      <c r="AN89" s="346">
        <v>222</v>
      </c>
      <c r="AO89" s="373"/>
      <c r="AP89" s="348">
        <v>10.7</v>
      </c>
      <c r="AQ89" s="348">
        <v>9.69</v>
      </c>
      <c r="AR89" s="348">
        <v>6.36</v>
      </c>
      <c r="AS89" s="348">
        <v>1.9</v>
      </c>
      <c r="AT89" s="348">
        <v>-10.42</v>
      </c>
      <c r="AU89" s="351"/>
      <c r="AV89" s="346">
        <v>17</v>
      </c>
      <c r="AW89" s="346">
        <v>22</v>
      </c>
      <c r="AX89" s="346">
        <v>41</v>
      </c>
      <c r="AY89" s="346">
        <v>91</v>
      </c>
      <c r="AZ89" s="346">
        <v>191</v>
      </c>
      <c r="BA89" s="374"/>
      <c r="BB89" s="348">
        <v>13.177425009594399</v>
      </c>
      <c r="BC89" s="348">
        <v>0.99752938455696605</v>
      </c>
      <c r="BD89" s="348">
        <v>2.5449148664922899E-2</v>
      </c>
      <c r="BE89" s="375">
        <v>-5.60654703732925E-2</v>
      </c>
      <c r="BF89" s="374"/>
      <c r="BG89" s="372">
        <v>1.0485</v>
      </c>
      <c r="BH89" s="373"/>
      <c r="BI89" s="348">
        <v>100.006</v>
      </c>
      <c r="BJ89" s="348" t="s">
        <v>430</v>
      </c>
      <c r="BK89" s="348" t="s">
        <v>430</v>
      </c>
      <c r="BL89" s="348">
        <v>-6.0000000000000001E-3</v>
      </c>
      <c r="BM89" s="373"/>
      <c r="BN89" s="372" t="s">
        <v>4435</v>
      </c>
      <c r="BO89" s="372" t="s">
        <v>4436</v>
      </c>
      <c r="BP89" s="372" t="s">
        <v>4437</v>
      </c>
      <c r="BQ89" s="372" t="s">
        <v>4438</v>
      </c>
      <c r="BR89" s="372" t="s">
        <v>4439</v>
      </c>
      <c r="BS89" s="373"/>
      <c r="BT89" s="354" t="s">
        <v>4541</v>
      </c>
    </row>
    <row r="90" spans="1:72" s="428" customFormat="1" x14ac:dyDescent="0.25">
      <c r="A90" s="345" t="s">
        <v>4767</v>
      </c>
      <c r="B90" s="373"/>
      <c r="C90" s="719">
        <v>43936</v>
      </c>
      <c r="D90" s="373"/>
      <c r="E90" s="346">
        <v>372.98599999999999</v>
      </c>
      <c r="F90" s="373"/>
      <c r="G90" s="347">
        <v>27.841100000000001</v>
      </c>
      <c r="H90" s="374"/>
      <c r="I90" s="348">
        <v>0.8115</v>
      </c>
      <c r="J90" s="348">
        <v>-1.097</v>
      </c>
      <c r="K90" s="348">
        <v>5.5938999999999997</v>
      </c>
      <c r="L90" s="348">
        <v>-4.2251000000000003</v>
      </c>
      <c r="M90" s="348">
        <v>-7.0715000000000003</v>
      </c>
      <c r="N90" s="350">
        <v>1.0603</v>
      </c>
      <c r="O90" s="348">
        <v>4.4348999999999998</v>
      </c>
      <c r="P90" s="348">
        <v>11.1814</v>
      </c>
      <c r="Q90" s="348">
        <v>11.181699999999999</v>
      </c>
      <c r="R90" s="348" t="s">
        <v>430</v>
      </c>
      <c r="S90" s="348">
        <v>7.8836000000000004</v>
      </c>
      <c r="T90" s="348">
        <v>-7.6913999999999998</v>
      </c>
      <c r="U90" s="348">
        <v>-1.9340999999999999</v>
      </c>
      <c r="V90" s="348">
        <v>-5.1843000000000004</v>
      </c>
      <c r="W90" s="348">
        <v>7.8836000000000004</v>
      </c>
      <c r="X90" s="348">
        <v>18.488700000000001</v>
      </c>
      <c r="Y90" s="374"/>
      <c r="Z90" s="346">
        <v>166</v>
      </c>
      <c r="AA90" s="346">
        <v>179</v>
      </c>
      <c r="AB90" s="346">
        <v>186</v>
      </c>
      <c r="AC90" s="346">
        <v>181</v>
      </c>
      <c r="AD90" s="346">
        <v>174</v>
      </c>
      <c r="AE90" s="346">
        <v>142</v>
      </c>
      <c r="AF90" s="346">
        <v>63</v>
      </c>
      <c r="AG90" s="346">
        <v>71</v>
      </c>
      <c r="AH90" s="346">
        <v>26</v>
      </c>
      <c r="AI90" s="346" t="s">
        <v>430</v>
      </c>
      <c r="AJ90" s="346">
        <v>189</v>
      </c>
      <c r="AK90" s="346">
        <v>186</v>
      </c>
      <c r="AL90" s="346">
        <v>168</v>
      </c>
      <c r="AM90" s="346">
        <v>136</v>
      </c>
      <c r="AN90" s="346">
        <v>189</v>
      </c>
      <c r="AO90" s="373"/>
      <c r="AP90" s="348" t="s">
        <v>430</v>
      </c>
      <c r="AQ90" s="348" t="s">
        <v>430</v>
      </c>
      <c r="AR90" s="348">
        <v>8.0500000000000007</v>
      </c>
      <c r="AS90" s="348">
        <v>4.1100000000000003</v>
      </c>
      <c r="AT90" s="348">
        <v>-6.94</v>
      </c>
      <c r="AU90" s="351"/>
      <c r="AV90" s="346" t="s">
        <v>430</v>
      </c>
      <c r="AW90" s="346" t="s">
        <v>430</v>
      </c>
      <c r="AX90" s="346">
        <v>27</v>
      </c>
      <c r="AY90" s="346">
        <v>64</v>
      </c>
      <c r="AZ90" s="346">
        <v>156</v>
      </c>
      <c r="BA90" s="374"/>
      <c r="BB90" s="348">
        <v>13.330084075698901</v>
      </c>
      <c r="BC90" s="348">
        <v>0.99512800057514095</v>
      </c>
      <c r="BD90" s="348">
        <v>3.7943651235353301E-2</v>
      </c>
      <c r="BE90" s="375">
        <v>-3.4977837003041398E-2</v>
      </c>
      <c r="BF90" s="374"/>
      <c r="BG90" s="372">
        <v>0.13739999999999999</v>
      </c>
      <c r="BH90" s="373"/>
      <c r="BI90" s="348">
        <v>99.818299999999994</v>
      </c>
      <c r="BJ90" s="348" t="s">
        <v>430</v>
      </c>
      <c r="BK90" s="348" t="s">
        <v>430</v>
      </c>
      <c r="BL90" s="348">
        <v>0.1817</v>
      </c>
      <c r="BM90" s="373"/>
      <c r="BN90" s="372" t="s">
        <v>4299</v>
      </c>
      <c r="BO90" s="372" t="s">
        <v>4300</v>
      </c>
      <c r="BP90" s="372" t="s">
        <v>4472</v>
      </c>
      <c r="BQ90" s="372" t="s">
        <v>4421</v>
      </c>
      <c r="BR90" s="372" t="s">
        <v>4422</v>
      </c>
      <c r="BS90" s="373"/>
      <c r="BT90" s="354" t="s">
        <v>463</v>
      </c>
    </row>
    <row r="91" spans="1:72" s="428" customFormat="1" x14ac:dyDescent="0.25">
      <c r="A91" s="345" t="s">
        <v>4768</v>
      </c>
      <c r="B91" s="373"/>
      <c r="C91" s="719">
        <v>37595</v>
      </c>
      <c r="D91" s="373"/>
      <c r="E91" s="346">
        <v>358.55700000000002</v>
      </c>
      <c r="F91" s="373"/>
      <c r="G91" s="347">
        <v>132.70670000000001</v>
      </c>
      <c r="H91" s="374"/>
      <c r="I91" s="348">
        <v>0.80459999999999998</v>
      </c>
      <c r="J91" s="348">
        <v>-1.1147</v>
      </c>
      <c r="K91" s="348">
        <v>5.5255999999999998</v>
      </c>
      <c r="L91" s="348">
        <v>-4.4614000000000003</v>
      </c>
      <c r="M91" s="348">
        <v>-7.5331000000000001</v>
      </c>
      <c r="N91" s="350">
        <v>0.26740000000000003</v>
      </c>
      <c r="O91" s="348">
        <v>3.7475999999999998</v>
      </c>
      <c r="P91" s="348">
        <v>10.391400000000001</v>
      </c>
      <c r="Q91" s="348">
        <v>10.518000000000001</v>
      </c>
      <c r="R91" s="348">
        <v>11.603199999999999</v>
      </c>
      <c r="S91" s="348">
        <v>7.8112000000000004</v>
      </c>
      <c r="T91" s="348">
        <v>-7.9718</v>
      </c>
      <c r="U91" s="348">
        <v>-2.4337</v>
      </c>
      <c r="V91" s="348">
        <v>-5.8102</v>
      </c>
      <c r="W91" s="348">
        <v>7.8112000000000004</v>
      </c>
      <c r="X91" s="348">
        <v>12.142300000000001</v>
      </c>
      <c r="Y91" s="374"/>
      <c r="Z91" s="346">
        <v>185</v>
      </c>
      <c r="AA91" s="346">
        <v>204</v>
      </c>
      <c r="AB91" s="346">
        <v>206</v>
      </c>
      <c r="AC91" s="346">
        <v>201</v>
      </c>
      <c r="AD91" s="346">
        <v>193</v>
      </c>
      <c r="AE91" s="346">
        <v>162</v>
      </c>
      <c r="AF91" s="346">
        <v>85</v>
      </c>
      <c r="AG91" s="346">
        <v>82</v>
      </c>
      <c r="AH91" s="346">
        <v>35</v>
      </c>
      <c r="AI91" s="346">
        <v>17</v>
      </c>
      <c r="AJ91" s="346">
        <v>211</v>
      </c>
      <c r="AK91" s="346">
        <v>207</v>
      </c>
      <c r="AL91" s="346">
        <v>190</v>
      </c>
      <c r="AM91" s="346">
        <v>163</v>
      </c>
      <c r="AN91" s="346">
        <v>211</v>
      </c>
      <c r="AO91" s="373"/>
      <c r="AP91" s="348">
        <v>10.9</v>
      </c>
      <c r="AQ91" s="348">
        <v>10.53</v>
      </c>
      <c r="AR91" s="348">
        <v>7.33</v>
      </c>
      <c r="AS91" s="348">
        <v>3.37</v>
      </c>
      <c r="AT91" s="348">
        <v>-7.76</v>
      </c>
      <c r="AU91" s="351"/>
      <c r="AV91" s="346">
        <v>15</v>
      </c>
      <c r="AW91" s="346">
        <v>18</v>
      </c>
      <c r="AX91" s="346">
        <v>36</v>
      </c>
      <c r="AY91" s="346">
        <v>80</v>
      </c>
      <c r="AZ91" s="346">
        <v>177</v>
      </c>
      <c r="BA91" s="374"/>
      <c r="BB91" s="348">
        <v>13.3425480168943</v>
      </c>
      <c r="BC91" s="348">
        <v>0.99605415237889094</v>
      </c>
      <c r="BD91" s="348">
        <v>3.3440312570040202E-2</v>
      </c>
      <c r="BE91" s="375">
        <v>-9.5094208974253594E-2</v>
      </c>
      <c r="BF91" s="374"/>
      <c r="BG91" s="372">
        <v>3.0055000000000001</v>
      </c>
      <c r="BH91" s="373"/>
      <c r="BI91" s="348">
        <v>99.642899999999997</v>
      </c>
      <c r="BJ91" s="348" t="s">
        <v>430</v>
      </c>
      <c r="BK91" s="348" t="s">
        <v>430</v>
      </c>
      <c r="BL91" s="348">
        <v>0.35709999999999997</v>
      </c>
      <c r="BM91" s="373"/>
      <c r="BN91" s="372" t="s">
        <v>1003</v>
      </c>
      <c r="BO91" s="372" t="s">
        <v>2175</v>
      </c>
      <c r="BP91" s="372" t="s">
        <v>4472</v>
      </c>
      <c r="BQ91" s="372" t="s">
        <v>4421</v>
      </c>
      <c r="BR91" s="372" t="s">
        <v>4585</v>
      </c>
      <c r="BS91" s="373"/>
      <c r="BT91" s="354" t="s">
        <v>4769</v>
      </c>
    </row>
    <row r="92" spans="1:72" s="428" customFormat="1" x14ac:dyDescent="0.25">
      <c r="A92" s="345" t="s">
        <v>4770</v>
      </c>
      <c r="B92" s="373"/>
      <c r="C92" s="719">
        <v>45642</v>
      </c>
      <c r="D92" s="373"/>
      <c r="E92" s="346">
        <v>443.74</v>
      </c>
      <c r="F92" s="373"/>
      <c r="G92" s="347">
        <v>12.2668</v>
      </c>
      <c r="H92" s="374"/>
      <c r="I92" s="348">
        <v>1.3685</v>
      </c>
      <c r="J92" s="348">
        <v>-0.4617</v>
      </c>
      <c r="K92" s="348">
        <v>18.8782</v>
      </c>
      <c r="L92" s="348">
        <v>14.4376</v>
      </c>
      <c r="M92" s="348">
        <v>11.0238</v>
      </c>
      <c r="N92" s="350">
        <v>38.473599999999998</v>
      </c>
      <c r="O92" s="348" t="s">
        <v>430</v>
      </c>
      <c r="P92" s="348" t="s">
        <v>430</v>
      </c>
      <c r="Q92" s="348" t="s">
        <v>430</v>
      </c>
      <c r="R92" s="348" t="s">
        <v>430</v>
      </c>
      <c r="S92" s="348">
        <v>22.464700000000001</v>
      </c>
      <c r="T92" s="348">
        <v>11.750999999999999</v>
      </c>
      <c r="U92" s="348">
        <v>25.3672</v>
      </c>
      <c r="V92" s="348">
        <v>9.8260000000000005</v>
      </c>
      <c r="W92" s="348">
        <v>22.464700000000001</v>
      </c>
      <c r="X92" s="348">
        <v>16.1889</v>
      </c>
      <c r="Y92" s="374"/>
      <c r="Z92" s="346">
        <v>67</v>
      </c>
      <c r="AA92" s="346">
        <v>148</v>
      </c>
      <c r="AB92" s="346">
        <v>4</v>
      </c>
      <c r="AC92" s="346">
        <v>4</v>
      </c>
      <c r="AD92" s="346">
        <v>7</v>
      </c>
      <c r="AE92" s="346">
        <v>3</v>
      </c>
      <c r="AF92" s="346" t="s">
        <v>430</v>
      </c>
      <c r="AG92" s="346" t="s">
        <v>430</v>
      </c>
      <c r="AH92" s="346" t="s">
        <v>430</v>
      </c>
      <c r="AI92" s="346" t="s">
        <v>430</v>
      </c>
      <c r="AJ92" s="346">
        <v>4</v>
      </c>
      <c r="AK92" s="346">
        <v>4</v>
      </c>
      <c r="AL92" s="346">
        <v>1</v>
      </c>
      <c r="AM92" s="346">
        <v>12</v>
      </c>
      <c r="AN92" s="346">
        <v>4</v>
      </c>
      <c r="AO92" s="373"/>
      <c r="AP92" s="348" t="s">
        <v>430</v>
      </c>
      <c r="AQ92" s="348" t="s">
        <v>430</v>
      </c>
      <c r="AR92" s="348" t="s">
        <v>430</v>
      </c>
      <c r="AS92" s="348" t="s">
        <v>430</v>
      </c>
      <c r="AT92" s="348">
        <v>35.1</v>
      </c>
      <c r="AU92" s="351"/>
      <c r="AV92" s="346" t="s">
        <v>430</v>
      </c>
      <c r="AW92" s="346" t="s">
        <v>430</v>
      </c>
      <c r="AX92" s="346" t="s">
        <v>430</v>
      </c>
      <c r="AY92" s="346" t="s">
        <v>430</v>
      </c>
      <c r="AZ92" s="346">
        <v>2</v>
      </c>
      <c r="BA92" s="374"/>
      <c r="BB92" s="348">
        <v>31.963847125205</v>
      </c>
      <c r="BC92" s="348">
        <v>0.99773738253275601</v>
      </c>
      <c r="BD92" s="348">
        <v>4.4145365142282303E-2</v>
      </c>
      <c r="BE92" s="375">
        <v>-9.8110099768112399E-2</v>
      </c>
      <c r="BF92" s="374"/>
      <c r="BG92" s="372">
        <v>0.1236</v>
      </c>
      <c r="BH92" s="373"/>
      <c r="BI92" s="348">
        <v>15.920500000000001</v>
      </c>
      <c r="BJ92" s="348">
        <v>54.222499999999997</v>
      </c>
      <c r="BK92" s="348">
        <v>29.775500000000001</v>
      </c>
      <c r="BL92" s="348">
        <v>8.1500000000000003E-2</v>
      </c>
      <c r="BM92" s="373"/>
      <c r="BN92" s="372" t="s">
        <v>4771</v>
      </c>
      <c r="BO92" s="372" t="s">
        <v>4772</v>
      </c>
      <c r="BP92" s="372" t="s">
        <v>430</v>
      </c>
      <c r="BQ92" s="372" t="s">
        <v>430</v>
      </c>
      <c r="BR92" s="372" t="s">
        <v>430</v>
      </c>
      <c r="BS92" s="373"/>
      <c r="BT92" s="354" t="s">
        <v>548</v>
      </c>
    </row>
    <row r="93" spans="1:72" s="428" customFormat="1" ht="11" x14ac:dyDescent="0.3">
      <c r="A93" s="841" t="s">
        <v>4773</v>
      </c>
      <c r="B93" s="842"/>
      <c r="C93" s="843">
        <v>45573</v>
      </c>
      <c r="D93" s="842"/>
      <c r="E93" s="844">
        <v>390.44</v>
      </c>
      <c r="F93" s="842"/>
      <c r="G93" s="845">
        <v>9.2469999999999999</v>
      </c>
      <c r="H93" s="847"/>
      <c r="I93" s="846">
        <v>0.80669999999999997</v>
      </c>
      <c r="J93" s="846">
        <v>2.1600000000000001E-2</v>
      </c>
      <c r="K93" s="846">
        <v>10.017799999999999</v>
      </c>
      <c r="L93" s="846">
        <v>3.9106000000000001</v>
      </c>
      <c r="M93" s="846">
        <v>-0.64470000000000005</v>
      </c>
      <c r="N93" s="848">
        <v>7.5305</v>
      </c>
      <c r="O93" s="846" t="s">
        <v>430</v>
      </c>
      <c r="P93" s="846" t="s">
        <v>430</v>
      </c>
      <c r="Q93" s="846" t="s">
        <v>430</v>
      </c>
      <c r="R93" s="846" t="s">
        <v>430</v>
      </c>
      <c r="S93" s="846">
        <v>13.4184</v>
      </c>
      <c r="T93" s="846">
        <v>-0.31259999999999999</v>
      </c>
      <c r="U93" s="846">
        <v>4.8293999999999997</v>
      </c>
      <c r="V93" s="846">
        <v>-3.8673000000000002</v>
      </c>
      <c r="W93" s="846">
        <v>13.4184</v>
      </c>
      <c r="X93" s="846">
        <v>-4.9231999999999996</v>
      </c>
      <c r="Y93" s="847"/>
      <c r="Z93" s="844">
        <v>183</v>
      </c>
      <c r="AA93" s="844">
        <v>101</v>
      </c>
      <c r="AB93" s="844">
        <v>97</v>
      </c>
      <c r="AC93" s="844">
        <v>88</v>
      </c>
      <c r="AD93" s="844">
        <v>70</v>
      </c>
      <c r="AE93" s="844">
        <v>76</v>
      </c>
      <c r="AF93" s="844" t="s">
        <v>430</v>
      </c>
      <c r="AG93" s="844" t="s">
        <v>430</v>
      </c>
      <c r="AH93" s="844" t="s">
        <v>430</v>
      </c>
      <c r="AI93" s="844" t="s">
        <v>430</v>
      </c>
      <c r="AJ93" s="844">
        <v>80</v>
      </c>
      <c r="AK93" s="844">
        <v>74</v>
      </c>
      <c r="AL93" s="844">
        <v>44</v>
      </c>
      <c r="AM93" s="844">
        <v>114</v>
      </c>
      <c r="AN93" s="844">
        <v>80</v>
      </c>
      <c r="AO93" s="842"/>
      <c r="AP93" s="846" t="s">
        <v>430</v>
      </c>
      <c r="AQ93" s="846" t="s">
        <v>430</v>
      </c>
      <c r="AR93" s="846" t="s">
        <v>430</v>
      </c>
      <c r="AS93" s="846" t="s">
        <v>430</v>
      </c>
      <c r="AT93" s="846">
        <v>2.93</v>
      </c>
      <c r="AU93" s="849"/>
      <c r="AV93" s="844" t="s">
        <v>430</v>
      </c>
      <c r="AW93" s="844" t="s">
        <v>430</v>
      </c>
      <c r="AX93" s="844" t="s">
        <v>430</v>
      </c>
      <c r="AY93" s="844" t="s">
        <v>430</v>
      </c>
      <c r="AZ93" s="844">
        <v>76</v>
      </c>
      <c r="BA93" s="847"/>
      <c r="BB93" s="846">
        <v>21.400016898533401</v>
      </c>
      <c r="BC93" s="846">
        <v>0.999078722342294</v>
      </c>
      <c r="BD93" s="846">
        <v>-2.1579858357067799E-2</v>
      </c>
      <c r="BE93" s="852">
        <v>-0.110997050445811</v>
      </c>
      <c r="BF93" s="847"/>
      <c r="BG93" s="855">
        <v>0.1983</v>
      </c>
      <c r="BH93" s="842"/>
      <c r="BI93" s="846">
        <v>18.0501</v>
      </c>
      <c r="BJ93" s="846">
        <v>80.820700000000002</v>
      </c>
      <c r="BK93" s="846">
        <v>0.95286099999999996</v>
      </c>
      <c r="BL93" s="846">
        <v>0.176339</v>
      </c>
      <c r="BM93" s="842"/>
      <c r="BN93" s="855" t="s">
        <v>4774</v>
      </c>
      <c r="BO93" s="855" t="s">
        <v>4775</v>
      </c>
      <c r="BP93" s="855" t="s">
        <v>4776</v>
      </c>
      <c r="BQ93" s="855" t="s">
        <v>4777</v>
      </c>
      <c r="BR93" s="855" t="s">
        <v>4778</v>
      </c>
      <c r="BS93" s="842"/>
      <c r="BT93" s="856" t="s">
        <v>555</v>
      </c>
    </row>
    <row r="94" spans="1:72" s="428" customFormat="1" x14ac:dyDescent="0.25">
      <c r="A94" s="345" t="s">
        <v>4779</v>
      </c>
      <c r="B94" s="373"/>
      <c r="C94" s="719">
        <v>44631</v>
      </c>
      <c r="D94" s="373"/>
      <c r="E94" s="346">
        <v>364.94299999999998</v>
      </c>
      <c r="F94" s="373"/>
      <c r="G94" s="347">
        <v>20.271599999999999</v>
      </c>
      <c r="H94" s="374"/>
      <c r="I94" s="348">
        <v>1.4681</v>
      </c>
      <c r="J94" s="348">
        <v>0.77500000000000002</v>
      </c>
      <c r="K94" s="348">
        <v>11.152799999999999</v>
      </c>
      <c r="L94" s="348">
        <v>4.9672999999999998</v>
      </c>
      <c r="M94" s="348">
        <v>0.30380000000000001</v>
      </c>
      <c r="N94" s="350">
        <v>11.9373</v>
      </c>
      <c r="O94" s="348">
        <v>7.9840999999999998</v>
      </c>
      <c r="P94" s="348">
        <v>22.504999999999999</v>
      </c>
      <c r="Q94" s="348" t="s">
        <v>430</v>
      </c>
      <c r="R94" s="348" t="s">
        <v>430</v>
      </c>
      <c r="S94" s="348">
        <v>14.1502</v>
      </c>
      <c r="T94" s="348">
        <v>-0.54259999999999997</v>
      </c>
      <c r="U94" s="348">
        <v>5.1185999999999998</v>
      </c>
      <c r="V94" s="348">
        <v>0.45590000000000003</v>
      </c>
      <c r="W94" s="348">
        <v>14.1502</v>
      </c>
      <c r="X94" s="348">
        <v>18.653300000000002</v>
      </c>
      <c r="Y94" s="374"/>
      <c r="Z94" s="346">
        <v>61</v>
      </c>
      <c r="AA94" s="346">
        <v>54</v>
      </c>
      <c r="AB94" s="346">
        <v>70</v>
      </c>
      <c r="AC94" s="346">
        <v>75</v>
      </c>
      <c r="AD94" s="346">
        <v>56</v>
      </c>
      <c r="AE94" s="346">
        <v>33</v>
      </c>
      <c r="AF94" s="346">
        <v>22</v>
      </c>
      <c r="AG94" s="346">
        <v>17</v>
      </c>
      <c r="AH94" s="346" t="s">
        <v>430</v>
      </c>
      <c r="AI94" s="346" t="s">
        <v>430</v>
      </c>
      <c r="AJ94" s="346">
        <v>68</v>
      </c>
      <c r="AK94" s="346">
        <v>88</v>
      </c>
      <c r="AL94" s="346">
        <v>39</v>
      </c>
      <c r="AM94" s="346">
        <v>67</v>
      </c>
      <c r="AN94" s="346">
        <v>68</v>
      </c>
      <c r="AO94" s="373"/>
      <c r="AP94" s="348" t="s">
        <v>430</v>
      </c>
      <c r="AQ94" s="348" t="s">
        <v>430</v>
      </c>
      <c r="AR94" s="348" t="s">
        <v>430</v>
      </c>
      <c r="AS94" s="348">
        <v>11.25</v>
      </c>
      <c r="AT94" s="348">
        <v>6.93</v>
      </c>
      <c r="AU94" s="351"/>
      <c r="AV94" s="346" t="s">
        <v>430</v>
      </c>
      <c r="AW94" s="346" t="s">
        <v>430</v>
      </c>
      <c r="AX94" s="346" t="s">
        <v>430</v>
      </c>
      <c r="AY94" s="346">
        <v>21</v>
      </c>
      <c r="AZ94" s="346">
        <v>53</v>
      </c>
      <c r="BA94" s="374"/>
      <c r="BB94" s="348">
        <v>16.920969206609399</v>
      </c>
      <c r="BC94" s="348">
        <v>0.99374013018455398</v>
      </c>
      <c r="BD94" s="348">
        <v>8.0721647244157396E-2</v>
      </c>
      <c r="BE94" s="375">
        <v>-0.10798396067815499</v>
      </c>
      <c r="BF94" s="374"/>
      <c r="BG94" s="372">
        <v>0.20300000000000001</v>
      </c>
      <c r="BH94" s="373"/>
      <c r="BI94" s="348">
        <v>4.0468000000000002</v>
      </c>
      <c r="BJ94" s="348">
        <v>92.241200000000006</v>
      </c>
      <c r="BK94" s="348">
        <v>3.6402000000000001</v>
      </c>
      <c r="BL94" s="348">
        <v>7.1800000000000003E-2</v>
      </c>
      <c r="BM94" s="373"/>
      <c r="BN94" s="372" t="s">
        <v>4475</v>
      </c>
      <c r="BO94" s="372" t="s">
        <v>4476</v>
      </c>
      <c r="BP94" s="372" t="s">
        <v>4477</v>
      </c>
      <c r="BQ94" s="372" t="s">
        <v>4478</v>
      </c>
      <c r="BR94" s="372" t="s">
        <v>4479</v>
      </c>
      <c r="BS94" s="373"/>
      <c r="BT94" s="354" t="s">
        <v>555</v>
      </c>
    </row>
    <row r="95" spans="1:72" s="428" customFormat="1" x14ac:dyDescent="0.25">
      <c r="A95" s="345" t="s">
        <v>4780</v>
      </c>
      <c r="B95" s="373"/>
      <c r="C95" s="719">
        <v>45222</v>
      </c>
      <c r="D95" s="373"/>
      <c r="E95" s="346">
        <v>348.19600000000003</v>
      </c>
      <c r="F95" s="373"/>
      <c r="G95" s="347">
        <v>13.423299999999999</v>
      </c>
      <c r="H95" s="374"/>
      <c r="I95" s="348">
        <v>1.1606000000000001</v>
      </c>
      <c r="J95" s="348">
        <v>-7.2999999999999995E-2</v>
      </c>
      <c r="K95" s="348">
        <v>8.8847000000000005</v>
      </c>
      <c r="L95" s="348">
        <v>0.30559999999999998</v>
      </c>
      <c r="M95" s="348">
        <v>-4.5080999999999998</v>
      </c>
      <c r="N95" s="350">
        <v>4.4058999999999999</v>
      </c>
      <c r="O95" s="348">
        <v>4.5010000000000003</v>
      </c>
      <c r="P95" s="348" t="s">
        <v>430</v>
      </c>
      <c r="Q95" s="348" t="s">
        <v>430</v>
      </c>
      <c r="R95" s="348" t="s">
        <v>430</v>
      </c>
      <c r="S95" s="348">
        <v>11.5235</v>
      </c>
      <c r="T95" s="348">
        <v>-4.3284000000000002</v>
      </c>
      <c r="U95" s="348">
        <v>8.0500000000000002E-2</v>
      </c>
      <c r="V95" s="348">
        <v>-3.6720000000000002</v>
      </c>
      <c r="W95" s="348">
        <v>11.5235</v>
      </c>
      <c r="X95" s="348">
        <v>12.432700000000001</v>
      </c>
      <c r="Y95" s="374"/>
      <c r="Z95" s="346">
        <v>99</v>
      </c>
      <c r="AA95" s="346">
        <v>113</v>
      </c>
      <c r="AB95" s="346">
        <v>128</v>
      </c>
      <c r="AC95" s="346">
        <v>129</v>
      </c>
      <c r="AD95" s="346">
        <v>131</v>
      </c>
      <c r="AE95" s="346">
        <v>113</v>
      </c>
      <c r="AF95" s="346">
        <v>60</v>
      </c>
      <c r="AG95" s="346" t="s">
        <v>430</v>
      </c>
      <c r="AH95" s="346" t="s">
        <v>430</v>
      </c>
      <c r="AI95" s="346" t="s">
        <v>430</v>
      </c>
      <c r="AJ95" s="346">
        <v>134</v>
      </c>
      <c r="AK95" s="346">
        <v>134</v>
      </c>
      <c r="AL95" s="346">
        <v>126</v>
      </c>
      <c r="AM95" s="346">
        <v>108</v>
      </c>
      <c r="AN95" s="346">
        <v>134</v>
      </c>
      <c r="AO95" s="373"/>
      <c r="AP95" s="348" t="s">
        <v>430</v>
      </c>
      <c r="AQ95" s="348" t="s">
        <v>430</v>
      </c>
      <c r="AR95" s="348" t="s">
        <v>430</v>
      </c>
      <c r="AS95" s="348" t="s">
        <v>430</v>
      </c>
      <c r="AT95" s="348">
        <v>-1.53</v>
      </c>
      <c r="AU95" s="351"/>
      <c r="AV95" s="346" t="s">
        <v>430</v>
      </c>
      <c r="AW95" s="346" t="s">
        <v>430</v>
      </c>
      <c r="AX95" s="346" t="s">
        <v>430</v>
      </c>
      <c r="AY95" s="346" t="s">
        <v>430</v>
      </c>
      <c r="AZ95" s="346">
        <v>114</v>
      </c>
      <c r="BA95" s="374"/>
      <c r="BB95" s="348">
        <v>15.6504100362573</v>
      </c>
      <c r="BC95" s="348">
        <v>0.99456348596162103</v>
      </c>
      <c r="BD95" s="348">
        <v>3.3608125835114903E-2</v>
      </c>
      <c r="BE95" s="375">
        <v>-0.107236883179663</v>
      </c>
      <c r="BF95" s="374"/>
      <c r="BG95" s="372">
        <v>0.11600000000000001</v>
      </c>
      <c r="BH95" s="373"/>
      <c r="BI95" s="348">
        <v>67.868899999999996</v>
      </c>
      <c r="BJ95" s="348">
        <v>19.1525</v>
      </c>
      <c r="BK95" s="348">
        <v>13.210800000000001</v>
      </c>
      <c r="BL95" s="348">
        <v>-0.23219999999999999</v>
      </c>
      <c r="BM95" s="373"/>
      <c r="BN95" s="372" t="s">
        <v>4781</v>
      </c>
      <c r="BO95" s="372" t="s">
        <v>4782</v>
      </c>
      <c r="BP95" s="372" t="s">
        <v>512</v>
      </c>
      <c r="BQ95" s="372" t="s">
        <v>4783</v>
      </c>
      <c r="BR95" s="372" t="s">
        <v>4784</v>
      </c>
      <c r="BS95" s="373"/>
      <c r="BT95" s="354" t="s">
        <v>4769</v>
      </c>
    </row>
    <row r="96" spans="1:72" s="428" customFormat="1" x14ac:dyDescent="0.25">
      <c r="A96" s="345" t="s">
        <v>4785</v>
      </c>
      <c r="B96" s="373"/>
      <c r="C96" s="719">
        <v>45072</v>
      </c>
      <c r="D96" s="373"/>
      <c r="E96" s="346">
        <v>311.50200000000001</v>
      </c>
      <c r="F96" s="373"/>
      <c r="G96" s="347">
        <v>12.5937</v>
      </c>
      <c r="H96" s="374"/>
      <c r="I96" s="348">
        <v>0.82950000000000002</v>
      </c>
      <c r="J96" s="348">
        <v>-1.5302</v>
      </c>
      <c r="K96" s="348">
        <v>5.0305999999999997</v>
      </c>
      <c r="L96" s="348">
        <v>-5.6029</v>
      </c>
      <c r="M96" s="348">
        <v>-8.9169</v>
      </c>
      <c r="N96" s="350">
        <v>-1.8402000000000001</v>
      </c>
      <c r="O96" s="348">
        <v>3.0221</v>
      </c>
      <c r="P96" s="348" t="s">
        <v>430</v>
      </c>
      <c r="Q96" s="348" t="s">
        <v>430</v>
      </c>
      <c r="R96" s="348" t="s">
        <v>430</v>
      </c>
      <c r="S96" s="348">
        <v>7.4208999999999996</v>
      </c>
      <c r="T96" s="348">
        <v>-9.3359000000000005</v>
      </c>
      <c r="U96" s="348">
        <v>-3.7730999999999999</v>
      </c>
      <c r="V96" s="348">
        <v>-7.4264999999999999</v>
      </c>
      <c r="W96" s="348">
        <v>7.4208999999999996</v>
      </c>
      <c r="X96" s="348">
        <v>8.2082999999999995</v>
      </c>
      <c r="Y96" s="374"/>
      <c r="Z96" s="346">
        <v>154</v>
      </c>
      <c r="AA96" s="346">
        <v>212</v>
      </c>
      <c r="AB96" s="346">
        <v>225</v>
      </c>
      <c r="AC96" s="346">
        <v>216</v>
      </c>
      <c r="AD96" s="346">
        <v>203</v>
      </c>
      <c r="AE96" s="346">
        <v>180</v>
      </c>
      <c r="AF96" s="346">
        <v>91</v>
      </c>
      <c r="AG96" s="346" t="s">
        <v>430</v>
      </c>
      <c r="AH96" s="346" t="s">
        <v>430</v>
      </c>
      <c r="AI96" s="346" t="s">
        <v>430</v>
      </c>
      <c r="AJ96" s="346">
        <v>223</v>
      </c>
      <c r="AK96" s="346">
        <v>216</v>
      </c>
      <c r="AL96" s="346">
        <v>203</v>
      </c>
      <c r="AM96" s="346">
        <v>191</v>
      </c>
      <c r="AN96" s="346">
        <v>223</v>
      </c>
      <c r="AO96" s="373"/>
      <c r="AP96" s="348" t="s">
        <v>430</v>
      </c>
      <c r="AQ96" s="348" t="s">
        <v>430</v>
      </c>
      <c r="AR96" s="348" t="s">
        <v>430</v>
      </c>
      <c r="AS96" s="348" t="s">
        <v>430</v>
      </c>
      <c r="AT96" s="348">
        <v>-10.33</v>
      </c>
      <c r="AU96" s="351"/>
      <c r="AV96" s="346" t="s">
        <v>430</v>
      </c>
      <c r="AW96" s="346" t="s">
        <v>430</v>
      </c>
      <c r="AX96" s="346" t="s">
        <v>430</v>
      </c>
      <c r="AY96" s="346" t="s">
        <v>430</v>
      </c>
      <c r="AZ96" s="346">
        <v>190</v>
      </c>
      <c r="BA96" s="374"/>
      <c r="BB96" s="348">
        <v>13.233622450654099</v>
      </c>
      <c r="BC96" s="348">
        <v>0.99779558411116298</v>
      </c>
      <c r="BD96" s="348">
        <v>1.19187045900705E-2</v>
      </c>
      <c r="BE96" s="375">
        <v>-4.58832525721884E-2</v>
      </c>
      <c r="BF96" s="374"/>
      <c r="BG96" s="372">
        <v>5.7200000000000001E-2</v>
      </c>
      <c r="BH96" s="373"/>
      <c r="BI96" s="348">
        <v>98.901499999999999</v>
      </c>
      <c r="BJ96" s="348" t="s">
        <v>430</v>
      </c>
      <c r="BK96" s="348" t="s">
        <v>430</v>
      </c>
      <c r="BL96" s="348">
        <v>1.0985</v>
      </c>
      <c r="BM96" s="373"/>
      <c r="BN96" s="372" t="s">
        <v>4786</v>
      </c>
      <c r="BO96" s="372" t="s">
        <v>4787</v>
      </c>
      <c r="BP96" s="372" t="s">
        <v>4788</v>
      </c>
      <c r="BQ96" s="372" t="s">
        <v>4789</v>
      </c>
      <c r="BR96" s="372" t="s">
        <v>4790</v>
      </c>
      <c r="BS96" s="373"/>
      <c r="BT96" s="354" t="s">
        <v>4791</v>
      </c>
    </row>
    <row r="97" spans="1:72" s="428" customFormat="1" x14ac:dyDescent="0.25">
      <c r="A97" s="345" t="s">
        <v>4792</v>
      </c>
      <c r="B97" s="373"/>
      <c r="C97" s="719">
        <v>44531</v>
      </c>
      <c r="D97" s="373"/>
      <c r="E97" s="346">
        <v>313.33300000000003</v>
      </c>
      <c r="F97" s="373"/>
      <c r="G97" s="347">
        <v>16.494700000000002</v>
      </c>
      <c r="H97" s="374"/>
      <c r="I97" s="348">
        <v>1.1900999999999999</v>
      </c>
      <c r="J97" s="348">
        <v>4.1999999999999997E-3</v>
      </c>
      <c r="K97" s="348">
        <v>9.0817999999999994</v>
      </c>
      <c r="L97" s="348">
        <v>1.1002000000000001</v>
      </c>
      <c r="M97" s="348">
        <v>-2.8140000000000001</v>
      </c>
      <c r="N97" s="350">
        <v>7.0670000000000002</v>
      </c>
      <c r="O97" s="348">
        <v>6.2518000000000002</v>
      </c>
      <c r="P97" s="348">
        <v>17.6266</v>
      </c>
      <c r="Q97" s="348" t="s">
        <v>430</v>
      </c>
      <c r="R97" s="348" t="s">
        <v>430</v>
      </c>
      <c r="S97" s="348">
        <v>11.8065</v>
      </c>
      <c r="T97" s="348">
        <v>-3.4228999999999998</v>
      </c>
      <c r="U97" s="348">
        <v>1.9726999999999999</v>
      </c>
      <c r="V97" s="348">
        <v>-1.8389</v>
      </c>
      <c r="W97" s="348">
        <v>11.8065</v>
      </c>
      <c r="X97" s="348">
        <v>12.030200000000001</v>
      </c>
      <c r="Y97" s="374"/>
      <c r="Z97" s="346">
        <v>96</v>
      </c>
      <c r="AA97" s="346">
        <v>106</v>
      </c>
      <c r="AB97" s="346">
        <v>127</v>
      </c>
      <c r="AC97" s="346">
        <v>118</v>
      </c>
      <c r="AD97" s="346">
        <v>93</v>
      </c>
      <c r="AE97" s="346">
        <v>90</v>
      </c>
      <c r="AF97" s="346">
        <v>34</v>
      </c>
      <c r="AG97" s="346">
        <v>44</v>
      </c>
      <c r="AH97" s="346" t="s">
        <v>430</v>
      </c>
      <c r="AI97" s="346" t="s">
        <v>430</v>
      </c>
      <c r="AJ97" s="346">
        <v>128</v>
      </c>
      <c r="AK97" s="346">
        <v>127</v>
      </c>
      <c r="AL97" s="346">
        <v>103</v>
      </c>
      <c r="AM97" s="346">
        <v>81</v>
      </c>
      <c r="AN97" s="346">
        <v>128</v>
      </c>
      <c r="AO97" s="373"/>
      <c r="AP97" s="348" t="s">
        <v>430</v>
      </c>
      <c r="AQ97" s="348" t="s">
        <v>430</v>
      </c>
      <c r="AR97" s="348" t="s">
        <v>430</v>
      </c>
      <c r="AS97" s="348">
        <v>8.23</v>
      </c>
      <c r="AT97" s="348">
        <v>1.1200000000000001</v>
      </c>
      <c r="AU97" s="351"/>
      <c r="AV97" s="346" t="s">
        <v>430</v>
      </c>
      <c r="AW97" s="346" t="s">
        <v>430</v>
      </c>
      <c r="AX97" s="346" t="s">
        <v>430</v>
      </c>
      <c r="AY97" s="346">
        <v>43</v>
      </c>
      <c r="AZ97" s="346">
        <v>96</v>
      </c>
      <c r="BA97" s="374"/>
      <c r="BB97" s="348">
        <v>15.0979426597314</v>
      </c>
      <c r="BC97" s="348">
        <v>0.99680364089019902</v>
      </c>
      <c r="BD97" s="348">
        <v>6.5958262356061698E-2</v>
      </c>
      <c r="BE97" s="375">
        <v>-8.3760107386736601E-2</v>
      </c>
      <c r="BF97" s="374"/>
      <c r="BG97" s="372">
        <v>0.1333</v>
      </c>
      <c r="BH97" s="373"/>
      <c r="BI97" s="348">
        <v>51.027900000000002</v>
      </c>
      <c r="BJ97" s="348">
        <v>46.854700000000001</v>
      </c>
      <c r="BK97" s="348">
        <v>1.81643</v>
      </c>
      <c r="BL97" s="348">
        <v>0.30097000000000002</v>
      </c>
      <c r="BM97" s="373"/>
      <c r="BN97" s="372" t="s">
        <v>569</v>
      </c>
      <c r="BO97" s="372" t="s">
        <v>4793</v>
      </c>
      <c r="BP97" s="372" t="s">
        <v>4794</v>
      </c>
      <c r="BQ97" s="372" t="s">
        <v>4795</v>
      </c>
      <c r="BR97" s="372" t="s">
        <v>4796</v>
      </c>
      <c r="BS97" s="373"/>
      <c r="BT97" s="354" t="s">
        <v>555</v>
      </c>
    </row>
    <row r="98" spans="1:72" s="428" customFormat="1" x14ac:dyDescent="0.25">
      <c r="A98" s="345" t="s">
        <v>4797</v>
      </c>
      <c r="B98" s="373"/>
      <c r="C98" s="719">
        <v>45813</v>
      </c>
      <c r="D98" s="373"/>
      <c r="E98" s="346">
        <v>310.99400000000003</v>
      </c>
      <c r="F98" s="373"/>
      <c r="G98" s="347">
        <v>9.8595000000000006</v>
      </c>
      <c r="H98" s="374"/>
      <c r="I98" s="348">
        <v>0.79020000000000001</v>
      </c>
      <c r="J98" s="348">
        <v>-0.93840000000000001</v>
      </c>
      <c r="K98" s="348">
        <v>8.4056999999999995</v>
      </c>
      <c r="L98" s="348">
        <v>-3.8182</v>
      </c>
      <c r="M98" s="348">
        <v>-4.9733000000000001</v>
      </c>
      <c r="N98" s="350" t="s">
        <v>430</v>
      </c>
      <c r="O98" s="348" t="s">
        <v>430</v>
      </c>
      <c r="P98" s="348" t="s">
        <v>430</v>
      </c>
      <c r="Q98" s="348" t="s">
        <v>430</v>
      </c>
      <c r="R98" s="348" t="s">
        <v>430</v>
      </c>
      <c r="S98" s="348">
        <v>10.605700000000001</v>
      </c>
      <c r="T98" s="348">
        <v>-5.7724000000000002</v>
      </c>
      <c r="U98" s="348">
        <v>-0.75190000000000001</v>
      </c>
      <c r="V98" s="348">
        <v>-3.6989000000000001</v>
      </c>
      <c r="W98" s="348">
        <v>10.605700000000001</v>
      </c>
      <c r="X98" s="348">
        <v>-1.405</v>
      </c>
      <c r="Y98" s="374"/>
      <c r="Z98" s="346">
        <v>188</v>
      </c>
      <c r="AA98" s="346">
        <v>172</v>
      </c>
      <c r="AB98" s="346">
        <v>142</v>
      </c>
      <c r="AC98" s="346">
        <v>174</v>
      </c>
      <c r="AD98" s="346">
        <v>148</v>
      </c>
      <c r="AE98" s="346" t="s">
        <v>430</v>
      </c>
      <c r="AF98" s="346" t="s">
        <v>430</v>
      </c>
      <c r="AG98" s="346" t="s">
        <v>430</v>
      </c>
      <c r="AH98" s="346" t="s">
        <v>430</v>
      </c>
      <c r="AI98" s="346" t="s">
        <v>430</v>
      </c>
      <c r="AJ98" s="346">
        <v>154</v>
      </c>
      <c r="AK98" s="346">
        <v>154</v>
      </c>
      <c r="AL98" s="346">
        <v>148</v>
      </c>
      <c r="AM98" s="346">
        <v>109</v>
      </c>
      <c r="AN98" s="346">
        <v>154</v>
      </c>
      <c r="AO98" s="373"/>
      <c r="AP98" s="348" t="s">
        <v>430</v>
      </c>
      <c r="AQ98" s="348" t="s">
        <v>430</v>
      </c>
      <c r="AR98" s="348" t="s">
        <v>430</v>
      </c>
      <c r="AS98" s="348" t="s">
        <v>430</v>
      </c>
      <c r="AT98" s="348" t="s">
        <v>430</v>
      </c>
      <c r="AU98" s="351"/>
      <c r="AV98" s="346" t="s">
        <v>430</v>
      </c>
      <c r="AW98" s="346" t="s">
        <v>430</v>
      </c>
      <c r="AX98" s="346" t="s">
        <v>430</v>
      </c>
      <c r="AY98" s="346" t="s">
        <v>430</v>
      </c>
      <c r="AZ98" s="346" t="s">
        <v>430</v>
      </c>
      <c r="BA98" s="374"/>
      <c r="BB98" s="348">
        <v>16.076868834456199</v>
      </c>
      <c r="BC98" s="348">
        <v>0.99931634989416596</v>
      </c>
      <c r="BD98" s="348">
        <v>-5.2955750503004197E-2</v>
      </c>
      <c r="BE98" s="375">
        <v>-6.7068679151605998E-2</v>
      </c>
      <c r="BF98" s="374"/>
      <c r="BG98" s="372">
        <v>6.0299999999999999E-2</v>
      </c>
      <c r="BH98" s="373"/>
      <c r="BI98" s="348">
        <v>75.974699999999999</v>
      </c>
      <c r="BJ98" s="348">
        <v>21.359000000000002</v>
      </c>
      <c r="BK98" s="348">
        <v>2.5634299999999999</v>
      </c>
      <c r="BL98" s="348">
        <v>0.10287</v>
      </c>
      <c r="BM98" s="373"/>
      <c r="BN98" s="372" t="s">
        <v>4798</v>
      </c>
      <c r="BO98" s="372" t="s">
        <v>2719</v>
      </c>
      <c r="BP98" s="372" t="s">
        <v>4799</v>
      </c>
      <c r="BQ98" s="372" t="s">
        <v>4800</v>
      </c>
      <c r="BR98" s="372" t="s">
        <v>4801</v>
      </c>
      <c r="BS98" s="373"/>
      <c r="BT98" s="354" t="s">
        <v>4597</v>
      </c>
    </row>
    <row r="99" spans="1:72" s="428" customFormat="1" x14ac:dyDescent="0.25">
      <c r="A99" s="345" t="s">
        <v>4802</v>
      </c>
      <c r="B99" s="373"/>
      <c r="C99" s="719">
        <v>45286</v>
      </c>
      <c r="D99" s="373"/>
      <c r="E99" s="346">
        <v>315.197</v>
      </c>
      <c r="F99" s="373"/>
      <c r="G99" s="347">
        <v>10.9254</v>
      </c>
      <c r="H99" s="374"/>
      <c r="I99" s="348">
        <v>1.5494000000000001</v>
      </c>
      <c r="J99" s="348">
        <v>1.0469999999999999</v>
      </c>
      <c r="K99" s="348">
        <v>13.3575</v>
      </c>
      <c r="L99" s="348">
        <v>5.9351000000000003</v>
      </c>
      <c r="M99" s="348">
        <v>-6.7568000000000001</v>
      </c>
      <c r="N99" s="350">
        <v>2.7423999999999999</v>
      </c>
      <c r="O99" s="348">
        <v>-0.1104</v>
      </c>
      <c r="P99" s="348" t="s">
        <v>430</v>
      </c>
      <c r="Q99" s="348" t="s">
        <v>430</v>
      </c>
      <c r="R99" s="348" t="s">
        <v>430</v>
      </c>
      <c r="S99" s="348">
        <v>15.998100000000001</v>
      </c>
      <c r="T99" s="348">
        <v>-1.4469000000000001</v>
      </c>
      <c r="U99" s="348">
        <v>-2.7271000000000001</v>
      </c>
      <c r="V99" s="348">
        <v>-10.4541</v>
      </c>
      <c r="W99" s="348">
        <v>15.998100000000001</v>
      </c>
      <c r="X99" s="348">
        <v>3.8597999999999999</v>
      </c>
      <c r="Y99" s="374"/>
      <c r="Z99" s="346">
        <v>47</v>
      </c>
      <c r="AA99" s="346">
        <v>38</v>
      </c>
      <c r="AB99" s="346">
        <v>45</v>
      </c>
      <c r="AC99" s="346">
        <v>57</v>
      </c>
      <c r="AD99" s="346">
        <v>173</v>
      </c>
      <c r="AE99" s="346">
        <v>130</v>
      </c>
      <c r="AF99" s="346">
        <v>108</v>
      </c>
      <c r="AG99" s="346" t="s">
        <v>430</v>
      </c>
      <c r="AH99" s="346" t="s">
        <v>430</v>
      </c>
      <c r="AI99" s="346" t="s">
        <v>430</v>
      </c>
      <c r="AJ99" s="346">
        <v>46</v>
      </c>
      <c r="AK99" s="346">
        <v>97</v>
      </c>
      <c r="AL99" s="346">
        <v>194</v>
      </c>
      <c r="AM99" s="346">
        <v>200</v>
      </c>
      <c r="AN99" s="346">
        <v>46</v>
      </c>
      <c r="AO99" s="373"/>
      <c r="AP99" s="348" t="s">
        <v>430</v>
      </c>
      <c r="AQ99" s="348" t="s">
        <v>430</v>
      </c>
      <c r="AR99" s="348" t="s">
        <v>430</v>
      </c>
      <c r="AS99" s="348" t="s">
        <v>430</v>
      </c>
      <c r="AT99" s="348">
        <v>-3.14</v>
      </c>
      <c r="AU99" s="351"/>
      <c r="AV99" s="346" t="s">
        <v>430</v>
      </c>
      <c r="AW99" s="346" t="s">
        <v>430</v>
      </c>
      <c r="AX99" s="346" t="s">
        <v>430</v>
      </c>
      <c r="AY99" s="346" t="s">
        <v>430</v>
      </c>
      <c r="AZ99" s="346">
        <v>135</v>
      </c>
      <c r="BA99" s="374"/>
      <c r="BB99" s="348">
        <v>22.5509521388426</v>
      </c>
      <c r="BC99" s="348">
        <v>0.99908866405107</v>
      </c>
      <c r="BD99" s="348">
        <v>-2.0671627291884999E-3</v>
      </c>
      <c r="BE99" s="375">
        <v>-8.9680787142624202E-2</v>
      </c>
      <c r="BF99" s="374"/>
      <c r="BG99" s="372">
        <v>0.34870000000000001</v>
      </c>
      <c r="BH99" s="373"/>
      <c r="BI99" s="348" t="s">
        <v>430</v>
      </c>
      <c r="BJ99" s="348" t="s">
        <v>430</v>
      </c>
      <c r="BK99" s="348">
        <v>99.635099999999994</v>
      </c>
      <c r="BL99" s="348">
        <v>0.3649</v>
      </c>
      <c r="BM99" s="373"/>
      <c r="BN99" s="372" t="s">
        <v>4803</v>
      </c>
      <c r="BO99" s="372" t="s">
        <v>4804</v>
      </c>
      <c r="BP99" s="372" t="s">
        <v>4805</v>
      </c>
      <c r="BQ99" s="372" t="s">
        <v>4806</v>
      </c>
      <c r="BR99" s="372" t="s">
        <v>4807</v>
      </c>
      <c r="BS99" s="373"/>
      <c r="BT99" s="354" t="s">
        <v>555</v>
      </c>
    </row>
    <row r="100" spans="1:72" s="428" customFormat="1" x14ac:dyDescent="0.25">
      <c r="A100" s="345" t="s">
        <v>4808</v>
      </c>
      <c r="B100" s="373"/>
      <c r="C100" s="719">
        <v>45485</v>
      </c>
      <c r="D100" s="373"/>
      <c r="E100" s="346">
        <v>301.41800000000001</v>
      </c>
      <c r="F100" s="373"/>
      <c r="G100" s="347">
        <v>9.8229000000000006</v>
      </c>
      <c r="H100" s="374"/>
      <c r="I100" s="348">
        <v>1.1023000000000001</v>
      </c>
      <c r="J100" s="348">
        <v>-0.20019999999999999</v>
      </c>
      <c r="K100" s="348">
        <v>8.5031999999999996</v>
      </c>
      <c r="L100" s="348">
        <v>-0.30349999999999999</v>
      </c>
      <c r="M100" s="348">
        <v>-4.7161999999999997</v>
      </c>
      <c r="N100" s="350">
        <v>4.2367999999999997</v>
      </c>
      <c r="O100" s="348" t="s">
        <v>430</v>
      </c>
      <c r="P100" s="348" t="s">
        <v>430</v>
      </c>
      <c r="Q100" s="348" t="s">
        <v>430</v>
      </c>
      <c r="R100" s="348" t="s">
        <v>430</v>
      </c>
      <c r="S100" s="348">
        <v>11.0924</v>
      </c>
      <c r="T100" s="348">
        <v>-4.7218</v>
      </c>
      <c r="U100" s="348">
        <v>-8.2400000000000001E-2</v>
      </c>
      <c r="V100" s="348">
        <v>-3.7507999999999999</v>
      </c>
      <c r="W100" s="348">
        <v>11.0924</v>
      </c>
      <c r="X100" s="348">
        <v>-0.99229999999999996</v>
      </c>
      <c r="Y100" s="374"/>
      <c r="Z100" s="346">
        <v>116</v>
      </c>
      <c r="AA100" s="346">
        <v>125</v>
      </c>
      <c r="AB100" s="346">
        <v>138</v>
      </c>
      <c r="AC100" s="346">
        <v>142</v>
      </c>
      <c r="AD100" s="346">
        <v>143</v>
      </c>
      <c r="AE100" s="346">
        <v>117</v>
      </c>
      <c r="AF100" s="346" t="s">
        <v>430</v>
      </c>
      <c r="AG100" s="346" t="s">
        <v>430</v>
      </c>
      <c r="AH100" s="346" t="s">
        <v>430</v>
      </c>
      <c r="AI100" s="346" t="s">
        <v>430</v>
      </c>
      <c r="AJ100" s="346">
        <v>146</v>
      </c>
      <c r="AK100" s="346">
        <v>145</v>
      </c>
      <c r="AL100" s="346">
        <v>130</v>
      </c>
      <c r="AM100" s="346">
        <v>111</v>
      </c>
      <c r="AN100" s="346">
        <v>146</v>
      </c>
      <c r="AO100" s="373"/>
      <c r="AP100" s="348" t="s">
        <v>430</v>
      </c>
      <c r="AQ100" s="348" t="s">
        <v>430</v>
      </c>
      <c r="AR100" s="348" t="s">
        <v>430</v>
      </c>
      <c r="AS100" s="348" t="s">
        <v>430</v>
      </c>
      <c r="AT100" s="348">
        <v>-2.06</v>
      </c>
      <c r="AU100" s="351"/>
      <c r="AV100" s="346" t="s">
        <v>430</v>
      </c>
      <c r="AW100" s="346" t="s">
        <v>430</v>
      </c>
      <c r="AX100" s="346" t="s">
        <v>430</v>
      </c>
      <c r="AY100" s="346" t="s">
        <v>430</v>
      </c>
      <c r="AZ100" s="346">
        <v>124</v>
      </c>
      <c r="BA100" s="374"/>
      <c r="BB100" s="348">
        <v>15.9477419649988</v>
      </c>
      <c r="BC100" s="348">
        <v>1.0018209605997801</v>
      </c>
      <c r="BD100" s="348">
        <v>-3.7009436890754199E-2</v>
      </c>
      <c r="BE100" s="375">
        <v>-8.9856396413254699E-2</v>
      </c>
      <c r="BF100" s="374"/>
      <c r="BG100" s="372">
        <v>0.1671</v>
      </c>
      <c r="BH100" s="373"/>
      <c r="BI100" s="348">
        <v>69.791499999999999</v>
      </c>
      <c r="BJ100" s="348">
        <v>19.752099999999999</v>
      </c>
      <c r="BK100" s="348">
        <v>9.9512300000000007</v>
      </c>
      <c r="BL100" s="348">
        <v>0.50517000000000001</v>
      </c>
      <c r="BM100" s="373"/>
      <c r="BN100" s="372" t="s">
        <v>4809</v>
      </c>
      <c r="BO100" s="372" t="s">
        <v>4810</v>
      </c>
      <c r="BP100" s="372" t="s">
        <v>4811</v>
      </c>
      <c r="BQ100" s="372" t="s">
        <v>4812</v>
      </c>
      <c r="BR100" s="372" t="s">
        <v>4813</v>
      </c>
      <c r="BS100" s="373"/>
      <c r="BT100" s="354" t="s">
        <v>4597</v>
      </c>
    </row>
    <row r="101" spans="1:72" s="428" customFormat="1" x14ac:dyDescent="0.25">
      <c r="A101" s="345" t="s">
        <v>4814</v>
      </c>
      <c r="B101" s="373"/>
      <c r="C101" s="719">
        <v>45741</v>
      </c>
      <c r="D101" s="373"/>
      <c r="E101" s="346">
        <v>329.66</v>
      </c>
      <c r="F101" s="373"/>
      <c r="G101" s="347">
        <v>14.0435</v>
      </c>
      <c r="H101" s="374"/>
      <c r="I101" s="348">
        <v>0.39250000000000002</v>
      </c>
      <c r="J101" s="348">
        <v>-1.139</v>
      </c>
      <c r="K101" s="348">
        <v>7.0110999999999999</v>
      </c>
      <c r="L101" s="348">
        <v>-2.0205000000000002</v>
      </c>
      <c r="M101" s="348">
        <v>9.0562000000000005</v>
      </c>
      <c r="N101" s="350">
        <v>33.521900000000002</v>
      </c>
      <c r="O101" s="348" t="s">
        <v>430</v>
      </c>
      <c r="P101" s="348" t="s">
        <v>430</v>
      </c>
      <c r="Q101" s="348" t="s">
        <v>430</v>
      </c>
      <c r="R101" s="348" t="s">
        <v>430</v>
      </c>
      <c r="S101" s="348">
        <v>12.165800000000001</v>
      </c>
      <c r="T101" s="348">
        <v>2.3512</v>
      </c>
      <c r="U101" s="348">
        <v>15.8103</v>
      </c>
      <c r="V101" s="348">
        <v>20.5275</v>
      </c>
      <c r="W101" s="348">
        <v>12.165800000000001</v>
      </c>
      <c r="X101" s="348">
        <v>36.536099999999998</v>
      </c>
      <c r="Y101" s="374"/>
      <c r="Z101" s="346">
        <v>220</v>
      </c>
      <c r="AA101" s="346">
        <v>205</v>
      </c>
      <c r="AB101" s="346">
        <v>173</v>
      </c>
      <c r="AC101" s="346">
        <v>157</v>
      </c>
      <c r="AD101" s="346">
        <v>13</v>
      </c>
      <c r="AE101" s="346">
        <v>5</v>
      </c>
      <c r="AF101" s="346" t="s">
        <v>430</v>
      </c>
      <c r="AG101" s="346" t="s">
        <v>430</v>
      </c>
      <c r="AH101" s="346" t="s">
        <v>430</v>
      </c>
      <c r="AI101" s="346" t="s">
        <v>430</v>
      </c>
      <c r="AJ101" s="346">
        <v>115</v>
      </c>
      <c r="AK101" s="346">
        <v>21</v>
      </c>
      <c r="AL101" s="346">
        <v>6</v>
      </c>
      <c r="AM101" s="346">
        <v>3</v>
      </c>
      <c r="AN101" s="346">
        <v>115</v>
      </c>
      <c r="AO101" s="373"/>
      <c r="AP101" s="348" t="s">
        <v>430</v>
      </c>
      <c r="AQ101" s="348" t="s">
        <v>430</v>
      </c>
      <c r="AR101" s="348" t="s">
        <v>430</v>
      </c>
      <c r="AS101" s="348" t="s">
        <v>430</v>
      </c>
      <c r="AT101" s="348">
        <v>26.16</v>
      </c>
      <c r="AU101" s="351"/>
      <c r="AV101" s="346" t="s">
        <v>430</v>
      </c>
      <c r="AW101" s="346" t="s">
        <v>430</v>
      </c>
      <c r="AX101" s="346" t="s">
        <v>430</v>
      </c>
      <c r="AY101" s="346" t="s">
        <v>430</v>
      </c>
      <c r="AZ101" s="346">
        <v>10</v>
      </c>
      <c r="BA101" s="374"/>
      <c r="BB101" s="348">
        <v>24.647655656571601</v>
      </c>
      <c r="BC101" s="348">
        <v>0</v>
      </c>
      <c r="BD101" s="348">
        <v>9.3919604800521805E-2</v>
      </c>
      <c r="BE101" s="375" t="s">
        <v>430</v>
      </c>
      <c r="BF101" s="374"/>
      <c r="BG101" s="372" t="s">
        <v>430</v>
      </c>
      <c r="BH101" s="373"/>
      <c r="BI101" s="348">
        <v>76.64</v>
      </c>
      <c r="BJ101" s="348">
        <v>21.958200000000001</v>
      </c>
      <c r="BK101" s="348">
        <v>1.0497099999999999</v>
      </c>
      <c r="BL101" s="348">
        <v>0.35209000000000001</v>
      </c>
      <c r="BM101" s="373"/>
      <c r="BN101" s="372" t="s">
        <v>4815</v>
      </c>
      <c r="BO101" s="372" t="s">
        <v>4816</v>
      </c>
      <c r="BP101" s="372" t="s">
        <v>430</v>
      </c>
      <c r="BQ101" s="372" t="s">
        <v>430</v>
      </c>
      <c r="BR101" s="372" t="s">
        <v>430</v>
      </c>
      <c r="BS101" s="373"/>
      <c r="BT101" s="354" t="s">
        <v>4597</v>
      </c>
    </row>
    <row r="102" spans="1:72" s="428" customFormat="1" ht="11" x14ac:dyDescent="0.3">
      <c r="A102" s="841" t="s">
        <v>4817</v>
      </c>
      <c r="B102" s="842"/>
      <c r="C102" s="843">
        <v>45726</v>
      </c>
      <c r="D102" s="842"/>
      <c r="E102" s="844">
        <v>289.25599999999997</v>
      </c>
      <c r="F102" s="842"/>
      <c r="G102" s="845">
        <v>12.784000000000001</v>
      </c>
      <c r="H102" s="847"/>
      <c r="I102" s="846">
        <v>1.6215999999999999</v>
      </c>
      <c r="J102" s="846">
        <v>1.6134999999999999</v>
      </c>
      <c r="K102" s="846">
        <v>11.3201</v>
      </c>
      <c r="L102" s="846">
        <v>8.3849</v>
      </c>
      <c r="M102" s="846">
        <v>10.187900000000001</v>
      </c>
      <c r="N102" s="848">
        <v>20.752600000000001</v>
      </c>
      <c r="O102" s="846" t="s">
        <v>430</v>
      </c>
      <c r="P102" s="846" t="s">
        <v>430</v>
      </c>
      <c r="Q102" s="846" t="s">
        <v>430</v>
      </c>
      <c r="R102" s="846" t="s">
        <v>430</v>
      </c>
      <c r="S102" s="846">
        <v>12.4956</v>
      </c>
      <c r="T102" s="846">
        <v>8.0733999999999995</v>
      </c>
      <c r="U102" s="846">
        <v>14.3062</v>
      </c>
      <c r="V102" s="846">
        <v>14.644399999999999</v>
      </c>
      <c r="W102" s="846">
        <v>12.4956</v>
      </c>
      <c r="X102" s="846">
        <v>24.2423</v>
      </c>
      <c r="Y102" s="847"/>
      <c r="Z102" s="844">
        <v>40</v>
      </c>
      <c r="AA102" s="844">
        <v>26</v>
      </c>
      <c r="AB102" s="844">
        <v>60</v>
      </c>
      <c r="AC102" s="844">
        <v>21</v>
      </c>
      <c r="AD102" s="844">
        <v>10</v>
      </c>
      <c r="AE102" s="844">
        <v>15</v>
      </c>
      <c r="AF102" s="844" t="s">
        <v>430</v>
      </c>
      <c r="AG102" s="844" t="s">
        <v>430</v>
      </c>
      <c r="AH102" s="844" t="s">
        <v>430</v>
      </c>
      <c r="AI102" s="844" t="s">
        <v>430</v>
      </c>
      <c r="AJ102" s="844">
        <v>107</v>
      </c>
      <c r="AK102" s="844">
        <v>9</v>
      </c>
      <c r="AL102" s="844">
        <v>10</v>
      </c>
      <c r="AM102" s="844">
        <v>8</v>
      </c>
      <c r="AN102" s="844">
        <v>107</v>
      </c>
      <c r="AO102" s="842"/>
      <c r="AP102" s="846" t="s">
        <v>430</v>
      </c>
      <c r="AQ102" s="846" t="s">
        <v>430</v>
      </c>
      <c r="AR102" s="846" t="s">
        <v>430</v>
      </c>
      <c r="AS102" s="846" t="s">
        <v>430</v>
      </c>
      <c r="AT102" s="846">
        <v>26.33</v>
      </c>
      <c r="AU102" s="849"/>
      <c r="AV102" s="844" t="s">
        <v>430</v>
      </c>
      <c r="AW102" s="844" t="s">
        <v>430</v>
      </c>
      <c r="AX102" s="844" t="s">
        <v>430</v>
      </c>
      <c r="AY102" s="844" t="s">
        <v>430</v>
      </c>
      <c r="AZ102" s="844">
        <v>9</v>
      </c>
      <c r="BA102" s="847"/>
      <c r="BB102" s="846">
        <v>15.3699029239897</v>
      </c>
      <c r="BC102" s="846">
        <v>1.0006324881230699</v>
      </c>
      <c r="BD102" s="846">
        <v>6.1875355845973902E-2</v>
      </c>
      <c r="BE102" s="852">
        <v>-9.8380587247623205E-2</v>
      </c>
      <c r="BF102" s="847"/>
      <c r="BG102" s="855">
        <v>0.39460000000000001</v>
      </c>
      <c r="BH102" s="842"/>
      <c r="BI102" s="846">
        <v>82.355199999999996</v>
      </c>
      <c r="BJ102" s="846">
        <v>17.520099999999999</v>
      </c>
      <c r="BK102" s="846" t="s">
        <v>430</v>
      </c>
      <c r="BL102" s="846">
        <v>0.12470000000000001</v>
      </c>
      <c r="BM102" s="842"/>
      <c r="BN102" s="855" t="s">
        <v>4818</v>
      </c>
      <c r="BO102" s="855" t="s">
        <v>4819</v>
      </c>
      <c r="BP102" s="855" t="s">
        <v>4820</v>
      </c>
      <c r="BQ102" s="855" t="s">
        <v>4821</v>
      </c>
      <c r="BR102" s="855" t="s">
        <v>4822</v>
      </c>
      <c r="BS102" s="842"/>
      <c r="BT102" s="856" t="s">
        <v>555</v>
      </c>
    </row>
    <row r="103" spans="1:72" s="428" customFormat="1" x14ac:dyDescent="0.25">
      <c r="A103" s="345" t="s">
        <v>4823</v>
      </c>
      <c r="B103" s="373"/>
      <c r="C103" s="719">
        <v>44476</v>
      </c>
      <c r="D103" s="373"/>
      <c r="E103" s="346">
        <v>282.04599999999999</v>
      </c>
      <c r="F103" s="373"/>
      <c r="G103" s="347">
        <v>13.702999999999999</v>
      </c>
      <c r="H103" s="374"/>
      <c r="I103" s="348">
        <v>0.8085</v>
      </c>
      <c r="J103" s="348">
        <v>-1.1077999999999999</v>
      </c>
      <c r="K103" s="348">
        <v>5.5350999999999999</v>
      </c>
      <c r="L103" s="348">
        <v>-4.3373999999999997</v>
      </c>
      <c r="M103" s="348">
        <v>-7.2573999999999996</v>
      </c>
      <c r="N103" s="350">
        <v>0.83509999999999995</v>
      </c>
      <c r="O103" s="348">
        <v>4.1905000000000001</v>
      </c>
      <c r="P103" s="348">
        <v>10.8849</v>
      </c>
      <c r="Q103" s="348" t="s">
        <v>430</v>
      </c>
      <c r="R103" s="348" t="s">
        <v>430</v>
      </c>
      <c r="S103" s="348">
        <v>7.8407</v>
      </c>
      <c r="T103" s="348">
        <v>-7.8144999999999998</v>
      </c>
      <c r="U103" s="348">
        <v>-2.097</v>
      </c>
      <c r="V103" s="348">
        <v>-5.3613999999999997</v>
      </c>
      <c r="W103" s="348">
        <v>7.8407</v>
      </c>
      <c r="X103" s="348">
        <v>7.1589999999999998</v>
      </c>
      <c r="Y103" s="374"/>
      <c r="Z103" s="346">
        <v>178</v>
      </c>
      <c r="AA103" s="346">
        <v>196</v>
      </c>
      <c r="AB103" s="346">
        <v>204</v>
      </c>
      <c r="AC103" s="346">
        <v>191</v>
      </c>
      <c r="AD103" s="346">
        <v>184</v>
      </c>
      <c r="AE103" s="346">
        <v>153</v>
      </c>
      <c r="AF103" s="346">
        <v>76</v>
      </c>
      <c r="AG103" s="346">
        <v>81</v>
      </c>
      <c r="AH103" s="346" t="s">
        <v>430</v>
      </c>
      <c r="AI103" s="346" t="s">
        <v>430</v>
      </c>
      <c r="AJ103" s="346">
        <v>205</v>
      </c>
      <c r="AK103" s="346">
        <v>198</v>
      </c>
      <c r="AL103" s="346">
        <v>180</v>
      </c>
      <c r="AM103" s="346">
        <v>151</v>
      </c>
      <c r="AN103" s="346">
        <v>205</v>
      </c>
      <c r="AO103" s="373"/>
      <c r="AP103" s="348" t="s">
        <v>430</v>
      </c>
      <c r="AQ103" s="348" t="s">
        <v>430</v>
      </c>
      <c r="AR103" s="348" t="s">
        <v>430</v>
      </c>
      <c r="AS103" s="348">
        <v>3.86</v>
      </c>
      <c r="AT103" s="348">
        <v>-7.23</v>
      </c>
      <c r="AU103" s="351"/>
      <c r="AV103" s="346" t="s">
        <v>430</v>
      </c>
      <c r="AW103" s="346" t="s">
        <v>430</v>
      </c>
      <c r="AX103" s="346" t="s">
        <v>430</v>
      </c>
      <c r="AY103" s="346">
        <v>75</v>
      </c>
      <c r="AZ103" s="346">
        <v>169</v>
      </c>
      <c r="BA103" s="374"/>
      <c r="BB103" s="348">
        <v>13.3289602797058</v>
      </c>
      <c r="BC103" s="348">
        <v>0.99502734749944799</v>
      </c>
      <c r="BD103" s="348">
        <v>3.62496382398153E-2</v>
      </c>
      <c r="BE103" s="375">
        <v>-5.7545213221632301E-2</v>
      </c>
      <c r="BF103" s="374"/>
      <c r="BG103" s="372">
        <v>0.2477</v>
      </c>
      <c r="BH103" s="373"/>
      <c r="BI103" s="348">
        <v>99.356800000000007</v>
      </c>
      <c r="BJ103" s="348" t="s">
        <v>430</v>
      </c>
      <c r="BK103" s="348" t="s">
        <v>430</v>
      </c>
      <c r="BL103" s="348">
        <v>0.64319999999999999</v>
      </c>
      <c r="BM103" s="373"/>
      <c r="BN103" s="372" t="s">
        <v>4824</v>
      </c>
      <c r="BO103" s="372" t="s">
        <v>4825</v>
      </c>
      <c r="BP103" s="372" t="s">
        <v>4826</v>
      </c>
      <c r="BQ103" s="372" t="s">
        <v>4637</v>
      </c>
      <c r="BR103" s="372" t="s">
        <v>4827</v>
      </c>
      <c r="BS103" s="373"/>
      <c r="BT103" s="354" t="s">
        <v>555</v>
      </c>
    </row>
    <row r="104" spans="1:72" s="428" customFormat="1" x14ac:dyDescent="0.25">
      <c r="A104" s="345" t="s">
        <v>4828</v>
      </c>
      <c r="B104" s="373"/>
      <c r="C104" s="719">
        <v>45037</v>
      </c>
      <c r="D104" s="373"/>
      <c r="E104" s="346">
        <v>282.12900000000002</v>
      </c>
      <c r="F104" s="373"/>
      <c r="G104" s="347">
        <v>15.1212</v>
      </c>
      <c r="H104" s="374"/>
      <c r="I104" s="348">
        <v>1.1282000000000001</v>
      </c>
      <c r="J104" s="348">
        <v>-0.17960000000000001</v>
      </c>
      <c r="K104" s="348">
        <v>8.4710999999999999</v>
      </c>
      <c r="L104" s="348">
        <v>-0.2132</v>
      </c>
      <c r="M104" s="348">
        <v>-4.6239999999999997</v>
      </c>
      <c r="N104" s="350">
        <v>4.2346000000000004</v>
      </c>
      <c r="O104" s="348">
        <v>4.2957999999999998</v>
      </c>
      <c r="P104" s="348">
        <v>14.211499999999999</v>
      </c>
      <c r="Q104" s="348" t="s">
        <v>430</v>
      </c>
      <c r="R104" s="348" t="s">
        <v>430</v>
      </c>
      <c r="S104" s="348">
        <v>11.0237</v>
      </c>
      <c r="T104" s="348">
        <v>-4.6449999999999996</v>
      </c>
      <c r="U104" s="348">
        <v>-7.3400000000000007E-2</v>
      </c>
      <c r="V104" s="348">
        <v>-3.5034999999999998</v>
      </c>
      <c r="W104" s="348">
        <v>11.0237</v>
      </c>
      <c r="X104" s="348">
        <v>14.6785</v>
      </c>
      <c r="Y104" s="374"/>
      <c r="Z104" s="346">
        <v>108</v>
      </c>
      <c r="AA104" s="346">
        <v>122</v>
      </c>
      <c r="AB104" s="346">
        <v>139</v>
      </c>
      <c r="AC104" s="346">
        <v>140</v>
      </c>
      <c r="AD104" s="346">
        <v>136</v>
      </c>
      <c r="AE104" s="346">
        <v>118</v>
      </c>
      <c r="AF104" s="346">
        <v>70</v>
      </c>
      <c r="AG104" s="346">
        <v>54</v>
      </c>
      <c r="AH104" s="346" t="s">
        <v>430</v>
      </c>
      <c r="AI104" s="346" t="s">
        <v>430</v>
      </c>
      <c r="AJ104" s="346">
        <v>147</v>
      </c>
      <c r="AK104" s="346">
        <v>142</v>
      </c>
      <c r="AL104" s="346">
        <v>129</v>
      </c>
      <c r="AM104" s="346">
        <v>102</v>
      </c>
      <c r="AN104" s="346">
        <v>147</v>
      </c>
      <c r="AO104" s="373"/>
      <c r="AP104" s="348" t="s">
        <v>430</v>
      </c>
      <c r="AQ104" s="348" t="s">
        <v>430</v>
      </c>
      <c r="AR104" s="348" t="s">
        <v>430</v>
      </c>
      <c r="AS104" s="348">
        <v>5.83</v>
      </c>
      <c r="AT104" s="348">
        <v>-1.88</v>
      </c>
      <c r="AU104" s="351"/>
      <c r="AV104" s="346" t="s">
        <v>430</v>
      </c>
      <c r="AW104" s="346" t="s">
        <v>430</v>
      </c>
      <c r="AX104" s="346" t="s">
        <v>430</v>
      </c>
      <c r="AY104" s="346">
        <v>54</v>
      </c>
      <c r="AZ104" s="346">
        <v>122</v>
      </c>
      <c r="BA104" s="374"/>
      <c r="BB104" s="348">
        <v>14.647476744619</v>
      </c>
      <c r="BC104" s="348">
        <v>0.993019904692652</v>
      </c>
      <c r="BD104" s="348">
        <v>4.2818186876951797E-2</v>
      </c>
      <c r="BE104" s="375">
        <v>-9.4039276330024096E-2</v>
      </c>
      <c r="BF104" s="374"/>
      <c r="BG104" s="372">
        <v>0.14360000000000001</v>
      </c>
      <c r="BH104" s="373"/>
      <c r="BI104" s="348">
        <v>70.753399999999999</v>
      </c>
      <c r="BJ104" s="348">
        <v>18.995899999999999</v>
      </c>
      <c r="BK104" s="348">
        <v>10.039400000000001</v>
      </c>
      <c r="BL104" s="348">
        <v>0.21129999999999999</v>
      </c>
      <c r="BM104" s="373"/>
      <c r="BN104" s="372" t="s">
        <v>4829</v>
      </c>
      <c r="BO104" s="372" t="s">
        <v>4830</v>
      </c>
      <c r="BP104" s="372" t="s">
        <v>4831</v>
      </c>
      <c r="BQ104" s="372" t="s">
        <v>4832</v>
      </c>
      <c r="BR104" s="372" t="s">
        <v>4833</v>
      </c>
      <c r="BS104" s="373"/>
      <c r="BT104" s="354" t="s">
        <v>555</v>
      </c>
    </row>
    <row r="105" spans="1:72" s="428" customFormat="1" x14ac:dyDescent="0.25">
      <c r="A105" s="345" t="s">
        <v>4834</v>
      </c>
      <c r="B105" s="373"/>
      <c r="C105" s="719">
        <v>45595</v>
      </c>
      <c r="D105" s="373"/>
      <c r="E105" s="346">
        <v>268.988</v>
      </c>
      <c r="F105" s="373"/>
      <c r="G105" s="347">
        <v>9.8851999999999993</v>
      </c>
      <c r="H105" s="374"/>
      <c r="I105" s="348">
        <v>0.94869999999999999</v>
      </c>
      <c r="J105" s="348">
        <v>-8.0999999999999996E-3</v>
      </c>
      <c r="K105" s="348">
        <v>8.3285999999999998</v>
      </c>
      <c r="L105" s="348">
        <v>-0.1404</v>
      </c>
      <c r="M105" s="348">
        <v>-9.4603999999999999</v>
      </c>
      <c r="N105" s="350">
        <v>1.7319</v>
      </c>
      <c r="O105" s="348" t="s">
        <v>430</v>
      </c>
      <c r="P105" s="348" t="s">
        <v>430</v>
      </c>
      <c r="Q105" s="348" t="s">
        <v>430</v>
      </c>
      <c r="R105" s="348" t="s">
        <v>430</v>
      </c>
      <c r="S105" s="348">
        <v>10.681699999999999</v>
      </c>
      <c r="T105" s="348">
        <v>-7.0617000000000001</v>
      </c>
      <c r="U105" s="348">
        <v>-5.4771000000000001</v>
      </c>
      <c r="V105" s="348">
        <v>-3.5769000000000002</v>
      </c>
      <c r="W105" s="348">
        <v>10.681699999999999</v>
      </c>
      <c r="X105" s="348">
        <v>-0.77170000000000005</v>
      </c>
      <c r="Y105" s="374"/>
      <c r="Z105" s="346">
        <v>132</v>
      </c>
      <c r="AA105" s="346">
        <v>108</v>
      </c>
      <c r="AB105" s="346">
        <v>147</v>
      </c>
      <c r="AC105" s="346">
        <v>137</v>
      </c>
      <c r="AD105" s="346">
        <v>210</v>
      </c>
      <c r="AE105" s="346">
        <v>141</v>
      </c>
      <c r="AF105" s="346" t="s">
        <v>430</v>
      </c>
      <c r="AG105" s="346" t="s">
        <v>430</v>
      </c>
      <c r="AH105" s="346" t="s">
        <v>430</v>
      </c>
      <c r="AI105" s="346" t="s">
        <v>430</v>
      </c>
      <c r="AJ105" s="346">
        <v>151</v>
      </c>
      <c r="AK105" s="346">
        <v>180</v>
      </c>
      <c r="AL105" s="346">
        <v>209</v>
      </c>
      <c r="AM105" s="346">
        <v>103</v>
      </c>
      <c r="AN105" s="346">
        <v>151</v>
      </c>
      <c r="AO105" s="373"/>
      <c r="AP105" s="348" t="s">
        <v>430</v>
      </c>
      <c r="AQ105" s="348" t="s">
        <v>430</v>
      </c>
      <c r="AR105" s="348" t="s">
        <v>430</v>
      </c>
      <c r="AS105" s="348" t="s">
        <v>430</v>
      </c>
      <c r="AT105" s="348">
        <v>-6.21</v>
      </c>
      <c r="AU105" s="351"/>
      <c r="AV105" s="346" t="s">
        <v>430</v>
      </c>
      <c r="AW105" s="346" t="s">
        <v>430</v>
      </c>
      <c r="AX105" s="346" t="s">
        <v>430</v>
      </c>
      <c r="AY105" s="346" t="s">
        <v>430</v>
      </c>
      <c r="AZ105" s="346">
        <v>150</v>
      </c>
      <c r="BA105" s="374"/>
      <c r="BB105" s="348">
        <v>15.3261900359382</v>
      </c>
      <c r="BC105" s="348">
        <v>1.0000247194087</v>
      </c>
      <c r="BD105" s="348">
        <v>-3.2979835517156601E-2</v>
      </c>
      <c r="BE105" s="375">
        <v>-7.4058409159948796E-2</v>
      </c>
      <c r="BF105" s="374"/>
      <c r="BG105" s="372">
        <v>5.1400000000000001E-2</v>
      </c>
      <c r="BH105" s="373"/>
      <c r="BI105" s="348">
        <v>95.269300000000001</v>
      </c>
      <c r="BJ105" s="348">
        <v>4.8183499999999997</v>
      </c>
      <c r="BK105" s="348" t="s">
        <v>430</v>
      </c>
      <c r="BL105" s="348">
        <v>-8.7650000000000006E-2</v>
      </c>
      <c r="BM105" s="373"/>
      <c r="BN105" s="372" t="s">
        <v>4835</v>
      </c>
      <c r="BO105" s="372" t="s">
        <v>4836</v>
      </c>
      <c r="BP105" s="372" t="s">
        <v>4837</v>
      </c>
      <c r="BQ105" s="372" t="s">
        <v>4838</v>
      </c>
      <c r="BR105" s="372" t="s">
        <v>4839</v>
      </c>
      <c r="BS105" s="373"/>
      <c r="BT105" s="354" t="s">
        <v>4597</v>
      </c>
    </row>
    <row r="106" spans="1:72" s="428" customFormat="1" x14ac:dyDescent="0.25">
      <c r="A106" s="345" t="s">
        <v>4840</v>
      </c>
      <c r="B106" s="373"/>
      <c r="C106" s="719">
        <v>44287</v>
      </c>
      <c r="D106" s="373"/>
      <c r="E106" s="346">
        <v>278.82100000000003</v>
      </c>
      <c r="F106" s="373"/>
      <c r="G106" s="347">
        <v>20.741599999999998</v>
      </c>
      <c r="H106" s="374"/>
      <c r="I106" s="348">
        <v>1.8937999999999999</v>
      </c>
      <c r="J106" s="348">
        <v>2.8166000000000002</v>
      </c>
      <c r="K106" s="348">
        <v>14.1989</v>
      </c>
      <c r="L106" s="348">
        <v>8.6242999999999999</v>
      </c>
      <c r="M106" s="348">
        <v>-1.7028000000000001</v>
      </c>
      <c r="N106" s="350">
        <v>8.6137999999999995</v>
      </c>
      <c r="O106" s="348">
        <v>5.0911</v>
      </c>
      <c r="P106" s="348">
        <v>24.738700000000001</v>
      </c>
      <c r="Q106" s="348">
        <v>14.799899999999999</v>
      </c>
      <c r="R106" s="348" t="s">
        <v>430</v>
      </c>
      <c r="S106" s="348">
        <v>17.149100000000001</v>
      </c>
      <c r="T106" s="348">
        <v>1.4462999999999999</v>
      </c>
      <c r="U106" s="348">
        <v>3.8014000000000001</v>
      </c>
      <c r="V106" s="348">
        <v>-5.1101000000000001</v>
      </c>
      <c r="W106" s="348">
        <v>17.149100000000001</v>
      </c>
      <c r="X106" s="348">
        <v>15.4635</v>
      </c>
      <c r="Y106" s="374"/>
      <c r="Z106" s="346">
        <v>17</v>
      </c>
      <c r="AA106" s="346">
        <v>6</v>
      </c>
      <c r="AB106" s="346">
        <v>13</v>
      </c>
      <c r="AC106" s="346">
        <v>19</v>
      </c>
      <c r="AD106" s="346">
        <v>77</v>
      </c>
      <c r="AE106" s="346">
        <v>61</v>
      </c>
      <c r="AF106" s="346">
        <v>45</v>
      </c>
      <c r="AG106" s="346">
        <v>5</v>
      </c>
      <c r="AH106" s="346">
        <v>15</v>
      </c>
      <c r="AI106" s="346" t="s">
        <v>430</v>
      </c>
      <c r="AJ106" s="346">
        <v>27</v>
      </c>
      <c r="AK106" s="346">
        <v>49</v>
      </c>
      <c r="AL106" s="346">
        <v>70</v>
      </c>
      <c r="AM106" s="346">
        <v>134</v>
      </c>
      <c r="AN106" s="346">
        <v>27</v>
      </c>
      <c r="AO106" s="373"/>
      <c r="AP106" s="348" t="s">
        <v>430</v>
      </c>
      <c r="AQ106" s="348" t="s">
        <v>430</v>
      </c>
      <c r="AR106" s="348">
        <v>15.19</v>
      </c>
      <c r="AS106" s="348">
        <v>10.56</v>
      </c>
      <c r="AT106" s="348">
        <v>6.49</v>
      </c>
      <c r="AU106" s="351"/>
      <c r="AV106" s="346" t="s">
        <v>430</v>
      </c>
      <c r="AW106" s="346" t="s">
        <v>430</v>
      </c>
      <c r="AX106" s="346">
        <v>5</v>
      </c>
      <c r="AY106" s="346">
        <v>30</v>
      </c>
      <c r="AZ106" s="346">
        <v>58</v>
      </c>
      <c r="BA106" s="374"/>
      <c r="BB106" s="348">
        <v>21.247579947743201</v>
      </c>
      <c r="BC106" s="348">
        <v>0.99800582583018405</v>
      </c>
      <c r="BD106" s="348">
        <v>7.8044374839877403E-2</v>
      </c>
      <c r="BE106" s="375">
        <v>-0.12621700792201401</v>
      </c>
      <c r="BF106" s="374"/>
      <c r="BG106" s="372">
        <v>0.3049</v>
      </c>
      <c r="BH106" s="373"/>
      <c r="BI106" s="348" t="s">
        <v>430</v>
      </c>
      <c r="BJ106" s="348">
        <v>11.032299999999999</v>
      </c>
      <c r="BK106" s="348">
        <v>88.922200000000004</v>
      </c>
      <c r="BL106" s="348">
        <v>4.5499999999999999E-2</v>
      </c>
      <c r="BM106" s="373"/>
      <c r="BN106" s="372" t="s">
        <v>2548</v>
      </c>
      <c r="BO106" s="372" t="s">
        <v>4841</v>
      </c>
      <c r="BP106" s="372" t="s">
        <v>4842</v>
      </c>
      <c r="BQ106" s="372" t="s">
        <v>4843</v>
      </c>
      <c r="BR106" s="372" t="s">
        <v>4844</v>
      </c>
      <c r="BS106" s="373"/>
      <c r="BT106" s="354" t="s">
        <v>4597</v>
      </c>
    </row>
    <row r="107" spans="1:72" s="428" customFormat="1" x14ac:dyDescent="0.25">
      <c r="A107" s="345" t="s">
        <v>4845</v>
      </c>
      <c r="B107" s="373"/>
      <c r="C107" s="719">
        <v>45364</v>
      </c>
      <c r="D107" s="373"/>
      <c r="E107" s="346">
        <v>260.08600000000001</v>
      </c>
      <c r="F107" s="373"/>
      <c r="G107" s="347">
        <v>12.0809</v>
      </c>
      <c r="H107" s="374"/>
      <c r="I107" s="348">
        <v>1.1901999999999999</v>
      </c>
      <c r="J107" s="348">
        <v>7.4999999999999997E-3</v>
      </c>
      <c r="K107" s="348">
        <v>9.1062999999999992</v>
      </c>
      <c r="L107" s="348">
        <v>1.1842999999999999</v>
      </c>
      <c r="M107" s="348">
        <v>-2.7052</v>
      </c>
      <c r="N107" s="350">
        <v>7.2644000000000002</v>
      </c>
      <c r="O107" s="348">
        <v>6.2690999999999999</v>
      </c>
      <c r="P107" s="348" t="s">
        <v>430</v>
      </c>
      <c r="Q107" s="348" t="s">
        <v>430</v>
      </c>
      <c r="R107" s="348" t="s">
        <v>430</v>
      </c>
      <c r="S107" s="348">
        <v>11.822900000000001</v>
      </c>
      <c r="T107" s="348">
        <v>-3.3250000000000002</v>
      </c>
      <c r="U107" s="348">
        <v>2.101</v>
      </c>
      <c r="V107" s="348">
        <v>-1.651</v>
      </c>
      <c r="W107" s="348">
        <v>11.822900000000001</v>
      </c>
      <c r="X107" s="348">
        <v>9.3116000000000003</v>
      </c>
      <c r="Y107" s="374"/>
      <c r="Z107" s="346">
        <v>95</v>
      </c>
      <c r="AA107" s="346">
        <v>104</v>
      </c>
      <c r="AB107" s="346">
        <v>124</v>
      </c>
      <c r="AC107" s="346">
        <v>115</v>
      </c>
      <c r="AD107" s="346">
        <v>92</v>
      </c>
      <c r="AE107" s="346">
        <v>82</v>
      </c>
      <c r="AF107" s="346">
        <v>33</v>
      </c>
      <c r="AG107" s="346" t="s">
        <v>430</v>
      </c>
      <c r="AH107" s="346" t="s">
        <v>430</v>
      </c>
      <c r="AI107" s="346" t="s">
        <v>430</v>
      </c>
      <c r="AJ107" s="346">
        <v>125</v>
      </c>
      <c r="AK107" s="346">
        <v>124</v>
      </c>
      <c r="AL107" s="346">
        <v>101</v>
      </c>
      <c r="AM107" s="346">
        <v>78</v>
      </c>
      <c r="AN107" s="346">
        <v>125</v>
      </c>
      <c r="AO107" s="373"/>
      <c r="AP107" s="348" t="s">
        <v>430</v>
      </c>
      <c r="AQ107" s="348" t="s">
        <v>430</v>
      </c>
      <c r="AR107" s="348" t="s">
        <v>430</v>
      </c>
      <c r="AS107" s="348" t="s">
        <v>430</v>
      </c>
      <c r="AT107" s="348">
        <v>1.36</v>
      </c>
      <c r="AU107" s="351"/>
      <c r="AV107" s="346" t="s">
        <v>430</v>
      </c>
      <c r="AW107" s="346" t="s">
        <v>430</v>
      </c>
      <c r="AX107" s="346" t="s">
        <v>430</v>
      </c>
      <c r="AY107" s="346" t="s">
        <v>430</v>
      </c>
      <c r="AZ107" s="346">
        <v>94</v>
      </c>
      <c r="BA107" s="374"/>
      <c r="BB107" s="348">
        <v>15.815421976785499</v>
      </c>
      <c r="BC107" s="348">
        <v>0.99670695636120599</v>
      </c>
      <c r="BD107" s="348">
        <v>1.13327325281676E-2</v>
      </c>
      <c r="BE107" s="375">
        <v>-7.7903902345791906E-2</v>
      </c>
      <c r="BF107" s="374"/>
      <c r="BG107" s="372">
        <v>7.5300000000000006E-2</v>
      </c>
      <c r="BH107" s="373"/>
      <c r="BI107" s="348">
        <v>51.119700000000002</v>
      </c>
      <c r="BJ107" s="348">
        <v>46.85</v>
      </c>
      <c r="BK107" s="348">
        <v>1.8171900000000001</v>
      </c>
      <c r="BL107" s="348">
        <v>0.21310999999999999</v>
      </c>
      <c r="BM107" s="373"/>
      <c r="BN107" s="372" t="s">
        <v>4846</v>
      </c>
      <c r="BO107" s="372" t="s">
        <v>4793</v>
      </c>
      <c r="BP107" s="372" t="s">
        <v>4847</v>
      </c>
      <c r="BQ107" s="372" t="s">
        <v>4337</v>
      </c>
      <c r="BR107" s="372" t="s">
        <v>4741</v>
      </c>
      <c r="BS107" s="373"/>
      <c r="BT107" s="354" t="s">
        <v>555</v>
      </c>
    </row>
    <row r="108" spans="1:72" s="428" customFormat="1" x14ac:dyDescent="0.25">
      <c r="A108" s="345" t="s">
        <v>4848</v>
      </c>
      <c r="B108" s="373"/>
      <c r="C108" s="719">
        <v>45483</v>
      </c>
      <c r="D108" s="373"/>
      <c r="E108" s="346">
        <v>239.179</v>
      </c>
      <c r="F108" s="373"/>
      <c r="G108" s="347">
        <v>10.1119</v>
      </c>
      <c r="H108" s="374"/>
      <c r="I108" s="348">
        <v>1.1301000000000001</v>
      </c>
      <c r="J108" s="348">
        <v>-0.39789999999999998</v>
      </c>
      <c r="K108" s="348">
        <v>5.5774999999999997</v>
      </c>
      <c r="L108" s="348">
        <v>-3.7484000000000002</v>
      </c>
      <c r="M108" s="348">
        <v>-5.8148999999999997</v>
      </c>
      <c r="N108" s="350">
        <v>2.4725000000000001</v>
      </c>
      <c r="O108" s="348" t="s">
        <v>430</v>
      </c>
      <c r="P108" s="348" t="s">
        <v>430</v>
      </c>
      <c r="Q108" s="348" t="s">
        <v>430</v>
      </c>
      <c r="R108" s="348" t="s">
        <v>430</v>
      </c>
      <c r="S108" s="348">
        <v>7.8315000000000001</v>
      </c>
      <c r="T108" s="348">
        <v>-6.6426999999999996</v>
      </c>
      <c r="U108" s="348">
        <v>-1.1022000000000001</v>
      </c>
      <c r="V108" s="348">
        <v>-2.0790999999999999</v>
      </c>
      <c r="W108" s="348">
        <v>7.8315000000000001</v>
      </c>
      <c r="X108" s="348">
        <v>0.62109999999999999</v>
      </c>
      <c r="Y108" s="374"/>
      <c r="Z108" s="346">
        <v>107</v>
      </c>
      <c r="AA108" s="346">
        <v>144</v>
      </c>
      <c r="AB108" s="346">
        <v>188</v>
      </c>
      <c r="AC108" s="346">
        <v>171</v>
      </c>
      <c r="AD108" s="346">
        <v>163</v>
      </c>
      <c r="AE108" s="346">
        <v>135</v>
      </c>
      <c r="AF108" s="346" t="s">
        <v>430</v>
      </c>
      <c r="AG108" s="346" t="s">
        <v>430</v>
      </c>
      <c r="AH108" s="346" t="s">
        <v>430</v>
      </c>
      <c r="AI108" s="346" t="s">
        <v>430</v>
      </c>
      <c r="AJ108" s="346">
        <v>209</v>
      </c>
      <c r="AK108" s="346">
        <v>174</v>
      </c>
      <c r="AL108" s="346">
        <v>159</v>
      </c>
      <c r="AM108" s="346">
        <v>83</v>
      </c>
      <c r="AN108" s="346">
        <v>209</v>
      </c>
      <c r="AO108" s="373"/>
      <c r="AP108" s="348" t="s">
        <v>430</v>
      </c>
      <c r="AQ108" s="348" t="s">
        <v>430</v>
      </c>
      <c r="AR108" s="348" t="s">
        <v>430</v>
      </c>
      <c r="AS108" s="348" t="s">
        <v>430</v>
      </c>
      <c r="AT108" s="348">
        <v>-4.96</v>
      </c>
      <c r="AU108" s="351"/>
      <c r="AV108" s="346" t="s">
        <v>430</v>
      </c>
      <c r="AW108" s="346" t="s">
        <v>430</v>
      </c>
      <c r="AX108" s="346" t="s">
        <v>430</v>
      </c>
      <c r="AY108" s="346" t="s">
        <v>430</v>
      </c>
      <c r="AZ108" s="346">
        <v>142</v>
      </c>
      <c r="BA108" s="374"/>
      <c r="BB108" s="348">
        <v>13.5551185525783</v>
      </c>
      <c r="BC108" s="348">
        <v>0.997741383798879</v>
      </c>
      <c r="BD108" s="348">
        <v>-4.3353272111471101E-2</v>
      </c>
      <c r="BE108" s="375">
        <v>-8.6447718992989503E-2</v>
      </c>
      <c r="BF108" s="374"/>
      <c r="BG108" s="372">
        <v>6.0999999999999999E-2</v>
      </c>
      <c r="BH108" s="373"/>
      <c r="BI108" s="348">
        <v>96.901200000000003</v>
      </c>
      <c r="BJ108" s="348">
        <v>3.0138500000000001</v>
      </c>
      <c r="BK108" s="348" t="s">
        <v>430</v>
      </c>
      <c r="BL108" s="348">
        <v>8.4949999999999998E-2</v>
      </c>
      <c r="BM108" s="373"/>
      <c r="BN108" s="372" t="s">
        <v>4849</v>
      </c>
      <c r="BO108" s="372" t="s">
        <v>4850</v>
      </c>
      <c r="BP108" s="372" t="s">
        <v>4851</v>
      </c>
      <c r="BQ108" s="372" t="s">
        <v>4852</v>
      </c>
      <c r="BR108" s="372" t="s">
        <v>4853</v>
      </c>
      <c r="BS108" s="373"/>
      <c r="BT108" s="354" t="s">
        <v>555</v>
      </c>
    </row>
    <row r="109" spans="1:72" s="428" customFormat="1" x14ac:dyDescent="0.25">
      <c r="A109" s="345" t="s">
        <v>4854</v>
      </c>
      <c r="B109" s="373"/>
      <c r="C109" s="719">
        <v>45827</v>
      </c>
      <c r="D109" s="373"/>
      <c r="E109" s="346">
        <v>264.27999999999997</v>
      </c>
      <c r="F109" s="373"/>
      <c r="G109" s="347">
        <v>10.460699999999999</v>
      </c>
      <c r="H109" s="374"/>
      <c r="I109" s="348">
        <v>1.4685999999999999</v>
      </c>
      <c r="J109" s="348">
        <v>0.77359999999999995</v>
      </c>
      <c r="K109" s="348">
        <v>11.1304</v>
      </c>
      <c r="L109" s="348">
        <v>4.9048999999999996</v>
      </c>
      <c r="M109" s="348">
        <v>0.15609999999999999</v>
      </c>
      <c r="N109" s="350" t="s">
        <v>430</v>
      </c>
      <c r="O109" s="348" t="s">
        <v>430</v>
      </c>
      <c r="P109" s="348" t="s">
        <v>430</v>
      </c>
      <c r="Q109" s="348" t="s">
        <v>430</v>
      </c>
      <c r="R109" s="348" t="s">
        <v>430</v>
      </c>
      <c r="S109" s="348">
        <v>14.2098</v>
      </c>
      <c r="T109" s="348">
        <v>-0.63260000000000005</v>
      </c>
      <c r="U109" s="348">
        <v>4.9828000000000001</v>
      </c>
      <c r="V109" s="348">
        <v>0.22320000000000001</v>
      </c>
      <c r="W109" s="348">
        <v>14.2098</v>
      </c>
      <c r="X109" s="348">
        <v>4.6070000000000002</v>
      </c>
      <c r="Y109" s="374"/>
      <c r="Z109" s="346">
        <v>60</v>
      </c>
      <c r="AA109" s="346">
        <v>55</v>
      </c>
      <c r="AB109" s="346">
        <v>75</v>
      </c>
      <c r="AC109" s="346">
        <v>78</v>
      </c>
      <c r="AD109" s="346">
        <v>60</v>
      </c>
      <c r="AE109" s="346" t="s">
        <v>430</v>
      </c>
      <c r="AF109" s="346" t="s">
        <v>430</v>
      </c>
      <c r="AG109" s="346" t="s">
        <v>430</v>
      </c>
      <c r="AH109" s="346" t="s">
        <v>430</v>
      </c>
      <c r="AI109" s="346" t="s">
        <v>430</v>
      </c>
      <c r="AJ109" s="346">
        <v>59</v>
      </c>
      <c r="AK109" s="346">
        <v>91</v>
      </c>
      <c r="AL109" s="346">
        <v>42</v>
      </c>
      <c r="AM109" s="346">
        <v>71</v>
      </c>
      <c r="AN109" s="346">
        <v>59</v>
      </c>
      <c r="AO109" s="373"/>
      <c r="AP109" s="348" t="s">
        <v>430</v>
      </c>
      <c r="AQ109" s="348" t="s">
        <v>430</v>
      </c>
      <c r="AR109" s="348" t="s">
        <v>430</v>
      </c>
      <c r="AS109" s="348" t="s">
        <v>430</v>
      </c>
      <c r="AT109" s="348" t="s">
        <v>430</v>
      </c>
      <c r="AU109" s="351"/>
      <c r="AV109" s="346" t="s">
        <v>430</v>
      </c>
      <c r="AW109" s="346" t="s">
        <v>430</v>
      </c>
      <c r="AX109" s="346" t="s">
        <v>430</v>
      </c>
      <c r="AY109" s="346" t="s">
        <v>430</v>
      </c>
      <c r="AZ109" s="346" t="s">
        <v>430</v>
      </c>
      <c r="BA109" s="374"/>
      <c r="BB109" s="348">
        <v>19.2217503450922</v>
      </c>
      <c r="BC109" s="348">
        <v>0.99907056679143003</v>
      </c>
      <c r="BD109" s="348">
        <v>-1.8190164867907602E-2</v>
      </c>
      <c r="BE109" s="375">
        <v>-0.125017584385478</v>
      </c>
      <c r="BF109" s="374"/>
      <c r="BG109" s="372">
        <v>0.14699999999999999</v>
      </c>
      <c r="BH109" s="373"/>
      <c r="BI109" s="348">
        <v>3.6913999999999998</v>
      </c>
      <c r="BJ109" s="348">
        <v>92.390799999999999</v>
      </c>
      <c r="BK109" s="348">
        <v>3.64594</v>
      </c>
      <c r="BL109" s="348">
        <v>0.27185999999999999</v>
      </c>
      <c r="BM109" s="373"/>
      <c r="BN109" s="372" t="s">
        <v>1596</v>
      </c>
      <c r="BO109" s="372" t="s">
        <v>4744</v>
      </c>
      <c r="BP109" s="372" t="s">
        <v>4745</v>
      </c>
      <c r="BQ109" s="372" t="s">
        <v>4855</v>
      </c>
      <c r="BR109" s="372" t="s">
        <v>4479</v>
      </c>
      <c r="BS109" s="373"/>
      <c r="BT109" s="354" t="s">
        <v>4597</v>
      </c>
    </row>
    <row r="110" spans="1:72" s="428" customFormat="1" x14ac:dyDescent="0.25">
      <c r="A110" s="345" t="s">
        <v>4856</v>
      </c>
      <c r="B110" s="373"/>
      <c r="C110" s="719">
        <v>44895</v>
      </c>
      <c r="D110" s="373"/>
      <c r="E110" s="346">
        <v>257.13799999999998</v>
      </c>
      <c r="F110" s="373"/>
      <c r="G110" s="347">
        <v>16.084700000000002</v>
      </c>
      <c r="H110" s="374"/>
      <c r="I110" s="348">
        <v>1.2991999999999999</v>
      </c>
      <c r="J110" s="348">
        <v>0.62749999999999995</v>
      </c>
      <c r="K110" s="348">
        <v>14.010400000000001</v>
      </c>
      <c r="L110" s="348">
        <v>6.2026000000000003</v>
      </c>
      <c r="M110" s="348">
        <v>1.6051</v>
      </c>
      <c r="N110" s="350">
        <v>10.0623</v>
      </c>
      <c r="O110" s="348">
        <v>4.9089999999999998</v>
      </c>
      <c r="P110" s="348">
        <v>21.621600000000001</v>
      </c>
      <c r="Q110" s="348" t="s">
        <v>430</v>
      </c>
      <c r="R110" s="348" t="s">
        <v>430</v>
      </c>
      <c r="S110" s="348">
        <v>17.184999999999999</v>
      </c>
      <c r="T110" s="348">
        <v>2.0706000000000002</v>
      </c>
      <c r="U110" s="348">
        <v>4.2241</v>
      </c>
      <c r="V110" s="348">
        <v>2.6543000000000001</v>
      </c>
      <c r="W110" s="348">
        <v>17.184999999999999</v>
      </c>
      <c r="X110" s="348">
        <v>14.964399999999999</v>
      </c>
      <c r="Y110" s="374"/>
      <c r="Z110" s="346">
        <v>82</v>
      </c>
      <c r="AA110" s="346">
        <v>72</v>
      </c>
      <c r="AB110" s="346">
        <v>31</v>
      </c>
      <c r="AC110" s="346">
        <v>51</v>
      </c>
      <c r="AD110" s="346">
        <v>37</v>
      </c>
      <c r="AE110" s="346">
        <v>52</v>
      </c>
      <c r="AF110" s="346">
        <v>51</v>
      </c>
      <c r="AG110" s="346">
        <v>30</v>
      </c>
      <c r="AH110" s="346" t="s">
        <v>430</v>
      </c>
      <c r="AI110" s="346" t="s">
        <v>430</v>
      </c>
      <c r="AJ110" s="346">
        <v>25</v>
      </c>
      <c r="AK110" s="346">
        <v>35</v>
      </c>
      <c r="AL110" s="346">
        <v>62</v>
      </c>
      <c r="AM110" s="346">
        <v>37</v>
      </c>
      <c r="AN110" s="346">
        <v>25</v>
      </c>
      <c r="AO110" s="373"/>
      <c r="AP110" s="348" t="s">
        <v>430</v>
      </c>
      <c r="AQ110" s="348" t="s">
        <v>430</v>
      </c>
      <c r="AR110" s="348" t="s">
        <v>430</v>
      </c>
      <c r="AS110" s="348">
        <v>11.17</v>
      </c>
      <c r="AT110" s="348">
        <v>10.24</v>
      </c>
      <c r="AU110" s="351"/>
      <c r="AV110" s="346" t="s">
        <v>430</v>
      </c>
      <c r="AW110" s="346" t="s">
        <v>430</v>
      </c>
      <c r="AX110" s="346" t="s">
        <v>430</v>
      </c>
      <c r="AY110" s="346">
        <v>25</v>
      </c>
      <c r="AZ110" s="346">
        <v>29</v>
      </c>
      <c r="BA110" s="374"/>
      <c r="BB110" s="348">
        <v>19.546122465976602</v>
      </c>
      <c r="BC110" s="348">
        <v>0.99523349304277897</v>
      </c>
      <c r="BD110" s="348">
        <v>6.6354048086066306E-2</v>
      </c>
      <c r="BE110" s="375">
        <v>-8.6546084453348798E-2</v>
      </c>
      <c r="BF110" s="374"/>
      <c r="BG110" s="372">
        <v>0.1837</v>
      </c>
      <c r="BH110" s="373"/>
      <c r="BI110" s="348">
        <v>90.188999999999993</v>
      </c>
      <c r="BJ110" s="348">
        <v>8.80898</v>
      </c>
      <c r="BK110" s="348" t="s">
        <v>430</v>
      </c>
      <c r="BL110" s="348">
        <v>1.0020199999999999</v>
      </c>
      <c r="BM110" s="373"/>
      <c r="BN110" s="372" t="s">
        <v>4567</v>
      </c>
      <c r="BO110" s="372" t="s">
        <v>4857</v>
      </c>
      <c r="BP110" s="372" t="s">
        <v>4858</v>
      </c>
      <c r="BQ110" s="372" t="s">
        <v>4859</v>
      </c>
      <c r="BR110" s="372" t="s">
        <v>4860</v>
      </c>
      <c r="BS110" s="373"/>
      <c r="BT110" s="354" t="s">
        <v>555</v>
      </c>
    </row>
    <row r="111" spans="1:72" s="428" customFormat="1" x14ac:dyDescent="0.25">
      <c r="A111" s="345" t="s">
        <v>4861</v>
      </c>
      <c r="B111" s="373"/>
      <c r="C111" s="719">
        <v>45497</v>
      </c>
      <c r="D111" s="373"/>
      <c r="E111" s="346">
        <v>243.99</v>
      </c>
      <c r="F111" s="373"/>
      <c r="G111" s="347">
        <v>8.4159000000000006</v>
      </c>
      <c r="H111" s="374"/>
      <c r="I111" s="348">
        <v>1.1308</v>
      </c>
      <c r="J111" s="348">
        <v>-0.8448</v>
      </c>
      <c r="K111" s="348">
        <v>9.7378</v>
      </c>
      <c r="L111" s="348">
        <v>-2.6726000000000001</v>
      </c>
      <c r="M111" s="348">
        <v>-17.830300000000001</v>
      </c>
      <c r="N111" s="350">
        <v>-17.8078</v>
      </c>
      <c r="O111" s="348" t="s">
        <v>430</v>
      </c>
      <c r="P111" s="348" t="s">
        <v>430</v>
      </c>
      <c r="Q111" s="348" t="s">
        <v>430</v>
      </c>
      <c r="R111" s="348" t="s">
        <v>430</v>
      </c>
      <c r="S111" s="348">
        <v>13.9902</v>
      </c>
      <c r="T111" s="348">
        <v>-13.8889</v>
      </c>
      <c r="U111" s="348">
        <v>-16.167899999999999</v>
      </c>
      <c r="V111" s="348">
        <v>-20.659400000000002</v>
      </c>
      <c r="W111" s="348">
        <v>13.9902</v>
      </c>
      <c r="X111" s="348">
        <v>-9.3397000000000006</v>
      </c>
      <c r="Y111" s="374"/>
      <c r="Z111" s="346">
        <v>106</v>
      </c>
      <c r="AA111" s="346">
        <v>167</v>
      </c>
      <c r="AB111" s="346">
        <v>107</v>
      </c>
      <c r="AC111" s="346">
        <v>165</v>
      </c>
      <c r="AD111" s="346">
        <v>224</v>
      </c>
      <c r="AE111" s="346">
        <v>202</v>
      </c>
      <c r="AF111" s="346" t="s">
        <v>430</v>
      </c>
      <c r="AG111" s="346" t="s">
        <v>430</v>
      </c>
      <c r="AH111" s="346" t="s">
        <v>430</v>
      </c>
      <c r="AI111" s="346" t="s">
        <v>430</v>
      </c>
      <c r="AJ111" s="346">
        <v>73</v>
      </c>
      <c r="AK111" s="346">
        <v>230</v>
      </c>
      <c r="AL111" s="346">
        <v>230</v>
      </c>
      <c r="AM111" s="346">
        <v>209</v>
      </c>
      <c r="AN111" s="346">
        <v>73</v>
      </c>
      <c r="AO111" s="373"/>
      <c r="AP111" s="348" t="s">
        <v>430</v>
      </c>
      <c r="AQ111" s="348" t="s">
        <v>430</v>
      </c>
      <c r="AR111" s="348" t="s">
        <v>430</v>
      </c>
      <c r="AS111" s="348" t="s">
        <v>430</v>
      </c>
      <c r="AT111" s="348">
        <v>-24.42</v>
      </c>
      <c r="AU111" s="351"/>
      <c r="AV111" s="346" t="s">
        <v>430</v>
      </c>
      <c r="AW111" s="346" t="s">
        <v>430</v>
      </c>
      <c r="AX111" s="346" t="s">
        <v>430</v>
      </c>
      <c r="AY111" s="346" t="s">
        <v>430</v>
      </c>
      <c r="AZ111" s="346">
        <v>202</v>
      </c>
      <c r="BA111" s="374"/>
      <c r="BB111" s="348">
        <v>22.7766694831306</v>
      </c>
      <c r="BC111" s="348">
        <v>1.00203843979384</v>
      </c>
      <c r="BD111" s="348">
        <v>-5.18423426769727E-2</v>
      </c>
      <c r="BE111" s="375">
        <v>-7.5750079779449697E-2</v>
      </c>
      <c r="BF111" s="374"/>
      <c r="BG111" s="372">
        <v>0.1734</v>
      </c>
      <c r="BH111" s="373"/>
      <c r="BI111" s="348">
        <v>39.783700000000003</v>
      </c>
      <c r="BJ111" s="348">
        <v>41.595999999999997</v>
      </c>
      <c r="BK111" s="348">
        <v>18.687999999999999</v>
      </c>
      <c r="BL111" s="348">
        <v>-6.7699999999999996E-2</v>
      </c>
      <c r="BM111" s="373"/>
      <c r="BN111" s="372" t="s">
        <v>4862</v>
      </c>
      <c r="BO111" s="372" t="s">
        <v>4863</v>
      </c>
      <c r="BP111" s="372" t="s">
        <v>4864</v>
      </c>
      <c r="BQ111" s="372" t="s">
        <v>4865</v>
      </c>
      <c r="BR111" s="372" t="s">
        <v>430</v>
      </c>
      <c r="BS111" s="373"/>
      <c r="BT111" s="354" t="s">
        <v>4597</v>
      </c>
    </row>
    <row r="112" spans="1:72" s="428" customFormat="1" x14ac:dyDescent="0.25">
      <c r="A112" s="345" t="s">
        <v>4866</v>
      </c>
      <c r="B112" s="373"/>
      <c r="C112" s="719">
        <v>44837</v>
      </c>
      <c r="D112" s="373"/>
      <c r="E112" s="346">
        <v>239.422</v>
      </c>
      <c r="F112" s="373"/>
      <c r="G112" s="347">
        <v>16.4971</v>
      </c>
      <c r="H112" s="374"/>
      <c r="I112" s="348">
        <v>0.90459999999999996</v>
      </c>
      <c r="J112" s="348">
        <v>-0.26900000000000002</v>
      </c>
      <c r="K112" s="348">
        <v>7.3903999999999996</v>
      </c>
      <c r="L112" s="348">
        <v>-0.3528</v>
      </c>
      <c r="M112" s="348">
        <v>-2.4630999999999998</v>
      </c>
      <c r="N112" s="350">
        <v>7.6966000000000001</v>
      </c>
      <c r="O112" s="348">
        <v>6.9326999999999996</v>
      </c>
      <c r="P112" s="348">
        <v>16.3828</v>
      </c>
      <c r="Q112" s="348" t="s">
        <v>430</v>
      </c>
      <c r="R112" s="348" t="s">
        <v>430</v>
      </c>
      <c r="S112" s="348">
        <v>9.5898000000000003</v>
      </c>
      <c r="T112" s="348">
        <v>-2.92</v>
      </c>
      <c r="U112" s="348">
        <v>2.3881999999999999</v>
      </c>
      <c r="V112" s="348">
        <v>0.88239999999999996</v>
      </c>
      <c r="W112" s="348">
        <v>9.5898000000000003</v>
      </c>
      <c r="X112" s="348">
        <v>15.0662</v>
      </c>
      <c r="Y112" s="374"/>
      <c r="Z112" s="346">
        <v>143</v>
      </c>
      <c r="AA112" s="346">
        <v>138</v>
      </c>
      <c r="AB112" s="346">
        <v>165</v>
      </c>
      <c r="AC112" s="346">
        <v>147</v>
      </c>
      <c r="AD112" s="346">
        <v>86</v>
      </c>
      <c r="AE112" s="346">
        <v>75</v>
      </c>
      <c r="AF112" s="346">
        <v>31</v>
      </c>
      <c r="AG112" s="346">
        <v>49</v>
      </c>
      <c r="AH112" s="346" t="s">
        <v>430</v>
      </c>
      <c r="AI112" s="346" t="s">
        <v>430</v>
      </c>
      <c r="AJ112" s="346">
        <v>171</v>
      </c>
      <c r="AK112" s="346">
        <v>120</v>
      </c>
      <c r="AL112" s="346">
        <v>90</v>
      </c>
      <c r="AM112" s="346">
        <v>51</v>
      </c>
      <c r="AN112" s="346">
        <v>171</v>
      </c>
      <c r="AO112" s="373"/>
      <c r="AP112" s="348" t="s">
        <v>430</v>
      </c>
      <c r="AQ112" s="348" t="s">
        <v>430</v>
      </c>
      <c r="AR112" s="348" t="s">
        <v>430</v>
      </c>
      <c r="AS112" s="348">
        <v>8.65</v>
      </c>
      <c r="AT112" s="348">
        <v>2.34</v>
      </c>
      <c r="AU112" s="351"/>
      <c r="AV112" s="346" t="s">
        <v>430</v>
      </c>
      <c r="AW112" s="346" t="s">
        <v>430</v>
      </c>
      <c r="AX112" s="346" t="s">
        <v>430</v>
      </c>
      <c r="AY112" s="346">
        <v>39</v>
      </c>
      <c r="AZ112" s="346">
        <v>89</v>
      </c>
      <c r="BA112" s="374"/>
      <c r="BB112" s="348">
        <v>14.1204617414292</v>
      </c>
      <c r="BC112" s="348">
        <v>0.99580765594778498</v>
      </c>
      <c r="BD112" s="348">
        <v>6.4336970909712798E-2</v>
      </c>
      <c r="BE112" s="375">
        <v>-9.5206351736466202E-2</v>
      </c>
      <c r="BF112" s="374"/>
      <c r="BG112" s="372">
        <v>0.14380000000000001</v>
      </c>
      <c r="BH112" s="373"/>
      <c r="BI112" s="348">
        <v>100.31</v>
      </c>
      <c r="BJ112" s="348" t="s">
        <v>430</v>
      </c>
      <c r="BK112" s="348" t="s">
        <v>430</v>
      </c>
      <c r="BL112" s="348">
        <v>-0.31</v>
      </c>
      <c r="BM112" s="373"/>
      <c r="BN112" s="372" t="s">
        <v>4867</v>
      </c>
      <c r="BO112" s="372" t="s">
        <v>4868</v>
      </c>
      <c r="BP112" s="372" t="s">
        <v>4869</v>
      </c>
      <c r="BQ112" s="372" t="s">
        <v>4870</v>
      </c>
      <c r="BR112" s="372" t="s">
        <v>4871</v>
      </c>
      <c r="BS112" s="373"/>
      <c r="BT112" s="354" t="s">
        <v>555</v>
      </c>
    </row>
    <row r="113" spans="1:72" s="428" customFormat="1" x14ac:dyDescent="0.25">
      <c r="A113" s="345" t="s">
        <v>4872</v>
      </c>
      <c r="B113" s="373"/>
      <c r="C113" s="719">
        <v>44663</v>
      </c>
      <c r="D113" s="373"/>
      <c r="E113" s="346">
        <v>236.24799999999999</v>
      </c>
      <c r="F113" s="373"/>
      <c r="G113" s="347">
        <v>13.609500000000001</v>
      </c>
      <c r="H113" s="374"/>
      <c r="I113" s="348">
        <v>1.1919</v>
      </c>
      <c r="J113" s="348">
        <v>-0.41339999999999999</v>
      </c>
      <c r="K113" s="348">
        <v>10.292999999999999</v>
      </c>
      <c r="L113" s="348">
        <v>2.3632</v>
      </c>
      <c r="M113" s="348">
        <v>-4.7146999999999997</v>
      </c>
      <c r="N113" s="350">
        <v>3.5752000000000002</v>
      </c>
      <c r="O113" s="348">
        <v>5.5</v>
      </c>
      <c r="P113" s="348">
        <v>13.8772</v>
      </c>
      <c r="Q113" s="348" t="s">
        <v>430</v>
      </c>
      <c r="R113" s="348" t="s">
        <v>430</v>
      </c>
      <c r="S113" s="348">
        <v>12.7613</v>
      </c>
      <c r="T113" s="348">
        <v>-2.7719</v>
      </c>
      <c r="U113" s="348">
        <v>-1.0305</v>
      </c>
      <c r="V113" s="348">
        <v>-6.8715999999999999</v>
      </c>
      <c r="W113" s="348">
        <v>12.7613</v>
      </c>
      <c r="X113" s="348">
        <v>7.9189999999999996</v>
      </c>
      <c r="Y113" s="374"/>
      <c r="Z113" s="346">
        <v>93</v>
      </c>
      <c r="AA113" s="346">
        <v>146</v>
      </c>
      <c r="AB113" s="346">
        <v>91</v>
      </c>
      <c r="AC113" s="346">
        <v>107</v>
      </c>
      <c r="AD113" s="346">
        <v>142</v>
      </c>
      <c r="AE113" s="346">
        <v>122</v>
      </c>
      <c r="AF113" s="346">
        <v>38</v>
      </c>
      <c r="AG113" s="346">
        <v>56</v>
      </c>
      <c r="AH113" s="346" t="s">
        <v>430</v>
      </c>
      <c r="AI113" s="346" t="s">
        <v>430</v>
      </c>
      <c r="AJ113" s="346">
        <v>97</v>
      </c>
      <c r="AK113" s="346">
        <v>113</v>
      </c>
      <c r="AL113" s="346">
        <v>158</v>
      </c>
      <c r="AM113" s="346">
        <v>182</v>
      </c>
      <c r="AN113" s="346">
        <v>97</v>
      </c>
      <c r="AO113" s="373"/>
      <c r="AP113" s="348" t="s">
        <v>430</v>
      </c>
      <c r="AQ113" s="348" t="s">
        <v>430</v>
      </c>
      <c r="AR113" s="348" t="s">
        <v>430</v>
      </c>
      <c r="AS113" s="348">
        <v>4.4800000000000004</v>
      </c>
      <c r="AT113" s="348">
        <v>-2.73</v>
      </c>
      <c r="AU113" s="351"/>
      <c r="AV113" s="346" t="s">
        <v>430</v>
      </c>
      <c r="AW113" s="346" t="s">
        <v>430</v>
      </c>
      <c r="AX113" s="346" t="s">
        <v>430</v>
      </c>
      <c r="AY113" s="346">
        <v>60</v>
      </c>
      <c r="AZ113" s="346">
        <v>132</v>
      </c>
      <c r="BA113" s="374"/>
      <c r="BB113" s="348">
        <v>15.7953535834954</v>
      </c>
      <c r="BC113" s="348">
        <v>1.0000826675007199</v>
      </c>
      <c r="BD113" s="348">
        <v>4.57345392476858E-2</v>
      </c>
      <c r="BE113" s="375">
        <v>-7.4155869460277704E-2</v>
      </c>
      <c r="BF113" s="374"/>
      <c r="BG113" s="372">
        <v>7.46E-2</v>
      </c>
      <c r="BH113" s="373"/>
      <c r="BI113" s="348">
        <v>16.662600000000001</v>
      </c>
      <c r="BJ113" s="348">
        <v>71.625399999999999</v>
      </c>
      <c r="BK113" s="348">
        <v>11.6366</v>
      </c>
      <c r="BL113" s="348">
        <v>7.5399999999999995E-2</v>
      </c>
      <c r="BM113" s="373"/>
      <c r="BN113" s="372" t="s">
        <v>4873</v>
      </c>
      <c r="BO113" s="372" t="s">
        <v>4874</v>
      </c>
      <c r="BP113" s="372" t="s">
        <v>4730</v>
      </c>
      <c r="BQ113" s="372" t="s">
        <v>570</v>
      </c>
      <c r="BR113" s="372" t="s">
        <v>4732</v>
      </c>
      <c r="BS113" s="373"/>
      <c r="BT113" s="354" t="s">
        <v>555</v>
      </c>
    </row>
    <row r="114" spans="1:72" s="428" customFormat="1" x14ac:dyDescent="0.25">
      <c r="A114" s="345" t="s">
        <v>4875</v>
      </c>
      <c r="B114" s="373"/>
      <c r="C114" s="719">
        <v>44616</v>
      </c>
      <c r="D114" s="373"/>
      <c r="E114" s="346">
        <v>231.214</v>
      </c>
      <c r="F114" s="373"/>
      <c r="G114" s="347">
        <v>14.6549</v>
      </c>
      <c r="H114" s="374"/>
      <c r="I114" s="348">
        <v>0.90059999999999996</v>
      </c>
      <c r="J114" s="348">
        <v>-0.78800000000000003</v>
      </c>
      <c r="K114" s="348">
        <v>7.0255000000000001</v>
      </c>
      <c r="L114" s="348">
        <v>-2.5857999999999999</v>
      </c>
      <c r="M114" s="348">
        <v>-5.7914000000000003</v>
      </c>
      <c r="N114" s="350">
        <v>2.3599000000000001</v>
      </c>
      <c r="O114" s="348">
        <v>4.2725</v>
      </c>
      <c r="P114" s="348">
        <v>12.6515</v>
      </c>
      <c r="Q114" s="348" t="s">
        <v>430</v>
      </c>
      <c r="R114" s="348" t="s">
        <v>430</v>
      </c>
      <c r="S114" s="348">
        <v>9.4809000000000001</v>
      </c>
      <c r="T114" s="348">
        <v>-6.1660000000000004</v>
      </c>
      <c r="U114" s="348">
        <v>-1.0192000000000001</v>
      </c>
      <c r="V114" s="348">
        <v>-4.0250000000000004</v>
      </c>
      <c r="W114" s="348">
        <v>9.4809000000000001</v>
      </c>
      <c r="X114" s="348">
        <v>9.5921000000000003</v>
      </c>
      <c r="Y114" s="374"/>
      <c r="Z114" s="346">
        <v>146</v>
      </c>
      <c r="AA114" s="346">
        <v>164</v>
      </c>
      <c r="AB114" s="346">
        <v>172</v>
      </c>
      <c r="AC114" s="346">
        <v>162</v>
      </c>
      <c r="AD114" s="346">
        <v>162</v>
      </c>
      <c r="AE114" s="346">
        <v>136</v>
      </c>
      <c r="AF114" s="346">
        <v>73</v>
      </c>
      <c r="AG114" s="346">
        <v>61</v>
      </c>
      <c r="AH114" s="346" t="s">
        <v>430</v>
      </c>
      <c r="AI114" s="346" t="s">
        <v>430</v>
      </c>
      <c r="AJ114" s="346">
        <v>177</v>
      </c>
      <c r="AK114" s="346">
        <v>166</v>
      </c>
      <c r="AL114" s="346">
        <v>156</v>
      </c>
      <c r="AM114" s="346">
        <v>116</v>
      </c>
      <c r="AN114" s="346">
        <v>177</v>
      </c>
      <c r="AO114" s="373"/>
      <c r="AP114" s="348" t="s">
        <v>430</v>
      </c>
      <c r="AQ114" s="348" t="s">
        <v>430</v>
      </c>
      <c r="AR114" s="348" t="s">
        <v>430</v>
      </c>
      <c r="AS114" s="348">
        <v>5.09</v>
      </c>
      <c r="AT114" s="348">
        <v>-4.38</v>
      </c>
      <c r="AU114" s="351"/>
      <c r="AV114" s="346" t="s">
        <v>430</v>
      </c>
      <c r="AW114" s="346" t="s">
        <v>430</v>
      </c>
      <c r="AX114" s="346" t="s">
        <v>430</v>
      </c>
      <c r="AY114" s="346">
        <v>55</v>
      </c>
      <c r="AZ114" s="346">
        <v>138</v>
      </c>
      <c r="BA114" s="374"/>
      <c r="BB114" s="348">
        <v>14.130943378228899</v>
      </c>
      <c r="BC114" s="348">
        <v>0.99844541714352097</v>
      </c>
      <c r="BD114" s="348">
        <v>4.3736852016896699E-2</v>
      </c>
      <c r="BE114" s="375">
        <v>-5.5565231609424198E-2</v>
      </c>
      <c r="BF114" s="374"/>
      <c r="BG114" s="372">
        <v>9.69E-2</v>
      </c>
      <c r="BH114" s="373"/>
      <c r="BI114" s="348">
        <v>98.270600000000002</v>
      </c>
      <c r="BJ114" s="348">
        <v>1.5371999999999999</v>
      </c>
      <c r="BK114" s="348" t="s">
        <v>430</v>
      </c>
      <c r="BL114" s="348">
        <v>0.19220000000000001</v>
      </c>
      <c r="BM114" s="373"/>
      <c r="BN114" s="372" t="s">
        <v>4876</v>
      </c>
      <c r="BO114" s="372" t="s">
        <v>4757</v>
      </c>
      <c r="BP114" s="372" t="s">
        <v>4877</v>
      </c>
      <c r="BQ114" s="372" t="s">
        <v>4878</v>
      </c>
      <c r="BR114" s="372" t="s">
        <v>1689</v>
      </c>
      <c r="BS114" s="373"/>
      <c r="BT114" s="354" t="s">
        <v>555</v>
      </c>
    </row>
    <row r="115" spans="1:72" s="428" customFormat="1" x14ac:dyDescent="0.25">
      <c r="A115" s="345" t="s">
        <v>4879</v>
      </c>
      <c r="B115" s="373"/>
      <c r="C115" s="719">
        <v>45638</v>
      </c>
      <c r="D115" s="373"/>
      <c r="E115" s="346">
        <v>234.19</v>
      </c>
      <c r="F115" s="373"/>
      <c r="G115" s="347">
        <v>10.1409</v>
      </c>
      <c r="H115" s="374"/>
      <c r="I115" s="348">
        <v>1.7927999999999999</v>
      </c>
      <c r="J115" s="348">
        <v>0.21049999999999999</v>
      </c>
      <c r="K115" s="348">
        <v>10.020300000000001</v>
      </c>
      <c r="L115" s="348">
        <v>1.7458</v>
      </c>
      <c r="M115" s="348">
        <v>-1.6363000000000001</v>
      </c>
      <c r="N115" s="350">
        <v>10.869899999999999</v>
      </c>
      <c r="O115" s="348" t="s">
        <v>430</v>
      </c>
      <c r="P115" s="348" t="s">
        <v>430</v>
      </c>
      <c r="Q115" s="348" t="s">
        <v>430</v>
      </c>
      <c r="R115" s="348" t="s">
        <v>430</v>
      </c>
      <c r="S115" s="348">
        <v>11.6593</v>
      </c>
      <c r="T115" s="348">
        <v>-3.6888000000000001</v>
      </c>
      <c r="U115" s="348">
        <v>4.0071000000000003</v>
      </c>
      <c r="V115" s="348">
        <v>0.62609999999999999</v>
      </c>
      <c r="W115" s="348">
        <v>11.6593</v>
      </c>
      <c r="X115" s="348">
        <v>1.0246</v>
      </c>
      <c r="Y115" s="374"/>
      <c r="Z115" s="346">
        <v>33</v>
      </c>
      <c r="AA115" s="346">
        <v>96</v>
      </c>
      <c r="AB115" s="346">
        <v>96</v>
      </c>
      <c r="AC115" s="346">
        <v>111</v>
      </c>
      <c r="AD115" s="346">
        <v>76</v>
      </c>
      <c r="AE115" s="346">
        <v>41</v>
      </c>
      <c r="AF115" s="346" t="s">
        <v>430</v>
      </c>
      <c r="AG115" s="346" t="s">
        <v>430</v>
      </c>
      <c r="AH115" s="346" t="s">
        <v>430</v>
      </c>
      <c r="AI115" s="346" t="s">
        <v>430</v>
      </c>
      <c r="AJ115" s="346">
        <v>133</v>
      </c>
      <c r="AK115" s="346">
        <v>129</v>
      </c>
      <c r="AL115" s="346">
        <v>69</v>
      </c>
      <c r="AM115" s="346">
        <v>61</v>
      </c>
      <c r="AN115" s="346">
        <v>133</v>
      </c>
      <c r="AO115" s="373"/>
      <c r="AP115" s="348" t="s">
        <v>430</v>
      </c>
      <c r="AQ115" s="348" t="s">
        <v>430</v>
      </c>
      <c r="AR115" s="348" t="s">
        <v>430</v>
      </c>
      <c r="AS115" s="348" t="s">
        <v>430</v>
      </c>
      <c r="AT115" s="348">
        <v>4.51</v>
      </c>
      <c r="AU115" s="351"/>
      <c r="AV115" s="346" t="s">
        <v>430</v>
      </c>
      <c r="AW115" s="346" t="s">
        <v>430</v>
      </c>
      <c r="AX115" s="346" t="s">
        <v>430</v>
      </c>
      <c r="AY115" s="346" t="s">
        <v>430</v>
      </c>
      <c r="AZ115" s="346">
        <v>65</v>
      </c>
      <c r="BA115" s="374"/>
      <c r="BB115" s="348">
        <v>17.732248987363899</v>
      </c>
      <c r="BC115" s="348">
        <v>0</v>
      </c>
      <c r="BD115" s="348">
        <v>-2.4650852497974398E-3</v>
      </c>
      <c r="BE115" s="375" t="s">
        <v>430</v>
      </c>
      <c r="BF115" s="374"/>
      <c r="BG115" s="372" t="s">
        <v>430</v>
      </c>
      <c r="BH115" s="373"/>
      <c r="BI115" s="348">
        <v>94.972399999999993</v>
      </c>
      <c r="BJ115" s="348">
        <v>4.7340400000000002</v>
      </c>
      <c r="BK115" s="348">
        <v>0.33718199999999998</v>
      </c>
      <c r="BL115" s="348">
        <v>-4.3622000000000001E-2</v>
      </c>
      <c r="BM115" s="373"/>
      <c r="BN115" s="372" t="s">
        <v>4880</v>
      </c>
      <c r="BO115" s="372" t="s">
        <v>4881</v>
      </c>
      <c r="BP115" s="372" t="s">
        <v>4882</v>
      </c>
      <c r="BQ115" s="372" t="s">
        <v>4883</v>
      </c>
      <c r="BR115" s="372" t="s">
        <v>4884</v>
      </c>
      <c r="BS115" s="373"/>
      <c r="BT115" s="354" t="s">
        <v>4597</v>
      </c>
    </row>
    <row r="116" spans="1:72" s="428" customFormat="1" x14ac:dyDescent="0.25">
      <c r="A116" s="345" t="s">
        <v>4885</v>
      </c>
      <c r="B116" s="373"/>
      <c r="C116" s="719">
        <v>44610</v>
      </c>
      <c r="D116" s="373"/>
      <c r="E116" s="346">
        <v>238.89599999999999</v>
      </c>
      <c r="F116" s="373"/>
      <c r="G116" s="347">
        <v>17.126200000000001</v>
      </c>
      <c r="H116" s="374"/>
      <c r="I116" s="348">
        <v>1.3019000000000001</v>
      </c>
      <c r="J116" s="348">
        <v>0.62519999999999998</v>
      </c>
      <c r="K116" s="348">
        <v>14.083399999999999</v>
      </c>
      <c r="L116" s="348">
        <v>6.3586999999999998</v>
      </c>
      <c r="M116" s="348">
        <v>1.6899</v>
      </c>
      <c r="N116" s="350">
        <v>10.148899999999999</v>
      </c>
      <c r="O116" s="348">
        <v>4.7896000000000001</v>
      </c>
      <c r="P116" s="348">
        <v>21.581700000000001</v>
      </c>
      <c r="Q116" s="348" t="s">
        <v>430</v>
      </c>
      <c r="R116" s="348" t="s">
        <v>430</v>
      </c>
      <c r="S116" s="348">
        <v>17.273800000000001</v>
      </c>
      <c r="T116" s="348">
        <v>2.1928999999999998</v>
      </c>
      <c r="U116" s="348">
        <v>4.3269000000000002</v>
      </c>
      <c r="V116" s="348">
        <v>2.7360000000000002</v>
      </c>
      <c r="W116" s="348">
        <v>17.273800000000001</v>
      </c>
      <c r="X116" s="348">
        <v>13.7049</v>
      </c>
      <c r="Y116" s="374"/>
      <c r="Z116" s="346">
        <v>78</v>
      </c>
      <c r="AA116" s="346">
        <v>73</v>
      </c>
      <c r="AB116" s="346">
        <v>18</v>
      </c>
      <c r="AC116" s="346">
        <v>40</v>
      </c>
      <c r="AD116" s="346">
        <v>33</v>
      </c>
      <c r="AE116" s="346">
        <v>51</v>
      </c>
      <c r="AF116" s="346">
        <v>55</v>
      </c>
      <c r="AG116" s="346">
        <v>32</v>
      </c>
      <c r="AH116" s="346" t="s">
        <v>430</v>
      </c>
      <c r="AI116" s="346" t="s">
        <v>430</v>
      </c>
      <c r="AJ116" s="346">
        <v>12</v>
      </c>
      <c r="AK116" s="346">
        <v>24</v>
      </c>
      <c r="AL116" s="346">
        <v>59</v>
      </c>
      <c r="AM116" s="346">
        <v>34</v>
      </c>
      <c r="AN116" s="346">
        <v>12</v>
      </c>
      <c r="AO116" s="373"/>
      <c r="AP116" s="348" t="s">
        <v>430</v>
      </c>
      <c r="AQ116" s="348" t="s">
        <v>430</v>
      </c>
      <c r="AR116" s="348" t="s">
        <v>430</v>
      </c>
      <c r="AS116" s="348">
        <v>11.13</v>
      </c>
      <c r="AT116" s="348">
        <v>10.44</v>
      </c>
      <c r="AU116" s="351"/>
      <c r="AV116" s="346" t="s">
        <v>430</v>
      </c>
      <c r="AW116" s="346" t="s">
        <v>430</v>
      </c>
      <c r="AX116" s="346" t="s">
        <v>430</v>
      </c>
      <c r="AY116" s="346">
        <v>27</v>
      </c>
      <c r="AZ116" s="346">
        <v>24</v>
      </c>
      <c r="BA116" s="374"/>
      <c r="BB116" s="348">
        <v>19.6190260533402</v>
      </c>
      <c r="BC116" s="348">
        <v>0.99893722393488704</v>
      </c>
      <c r="BD116" s="348">
        <v>6.5955423748965097E-2</v>
      </c>
      <c r="BE116" s="375">
        <v>-9.4677949176893206E-2</v>
      </c>
      <c r="BF116" s="374"/>
      <c r="BG116" s="372">
        <v>0.18260000000000001</v>
      </c>
      <c r="BH116" s="373"/>
      <c r="BI116" s="348">
        <v>90.898099999999999</v>
      </c>
      <c r="BJ116" s="348">
        <v>8.9095300000000002</v>
      </c>
      <c r="BK116" s="348" t="s">
        <v>430</v>
      </c>
      <c r="BL116" s="348">
        <v>0.19237000000000001</v>
      </c>
      <c r="BM116" s="373"/>
      <c r="BN116" s="372" t="s">
        <v>4886</v>
      </c>
      <c r="BO116" s="372" t="s">
        <v>4887</v>
      </c>
      <c r="BP116" s="372" t="s">
        <v>4505</v>
      </c>
      <c r="BQ116" s="372" t="s">
        <v>1407</v>
      </c>
      <c r="BR116" s="372" t="s">
        <v>4888</v>
      </c>
      <c r="BS116" s="373"/>
      <c r="BT116" s="354" t="s">
        <v>555</v>
      </c>
    </row>
    <row r="117" spans="1:72" s="428" customFormat="1" x14ac:dyDescent="0.25">
      <c r="A117" s="345" t="s">
        <v>4889</v>
      </c>
      <c r="B117" s="373"/>
      <c r="C117" s="719">
        <v>44845</v>
      </c>
      <c r="D117" s="373"/>
      <c r="E117" s="346">
        <v>212.10900000000001</v>
      </c>
      <c r="F117" s="373"/>
      <c r="G117" s="347">
        <v>20.526</v>
      </c>
      <c r="H117" s="374"/>
      <c r="I117" s="348">
        <v>1.5505</v>
      </c>
      <c r="J117" s="348">
        <v>-1.7904</v>
      </c>
      <c r="K117" s="348">
        <v>6.9006999999999996</v>
      </c>
      <c r="L117" s="348">
        <v>-1.9054</v>
      </c>
      <c r="M117" s="348">
        <v>-4.6920000000000002</v>
      </c>
      <c r="N117" s="350">
        <v>18.398700000000002</v>
      </c>
      <c r="O117" s="348">
        <v>8.4400999999999993</v>
      </c>
      <c r="P117" s="348">
        <v>25.529199999999999</v>
      </c>
      <c r="Q117" s="348" t="s">
        <v>430</v>
      </c>
      <c r="R117" s="348" t="s">
        <v>430</v>
      </c>
      <c r="S117" s="348">
        <v>9.4977</v>
      </c>
      <c r="T117" s="348">
        <v>-7.6516000000000002</v>
      </c>
      <c r="U117" s="348">
        <v>-2.1779999999999999</v>
      </c>
      <c r="V117" s="348">
        <v>9.1755999999999993</v>
      </c>
      <c r="W117" s="348">
        <v>9.4977</v>
      </c>
      <c r="X117" s="348">
        <v>22.4876</v>
      </c>
      <c r="Y117" s="374"/>
      <c r="Z117" s="346">
        <v>46</v>
      </c>
      <c r="AA117" s="346">
        <v>223</v>
      </c>
      <c r="AB117" s="346">
        <v>178</v>
      </c>
      <c r="AC117" s="346">
        <v>155</v>
      </c>
      <c r="AD117" s="346">
        <v>138</v>
      </c>
      <c r="AE117" s="346">
        <v>17</v>
      </c>
      <c r="AF117" s="346">
        <v>13</v>
      </c>
      <c r="AG117" s="346">
        <v>4</v>
      </c>
      <c r="AH117" s="346" t="s">
        <v>430</v>
      </c>
      <c r="AI117" s="346" t="s">
        <v>430</v>
      </c>
      <c r="AJ117" s="346">
        <v>176</v>
      </c>
      <c r="AK117" s="346">
        <v>185</v>
      </c>
      <c r="AL117" s="346">
        <v>185</v>
      </c>
      <c r="AM117" s="346">
        <v>15</v>
      </c>
      <c r="AN117" s="346">
        <v>176</v>
      </c>
      <c r="AO117" s="373"/>
      <c r="AP117" s="348" t="s">
        <v>430</v>
      </c>
      <c r="AQ117" s="348" t="s">
        <v>430</v>
      </c>
      <c r="AR117" s="348" t="s">
        <v>430</v>
      </c>
      <c r="AS117" s="348">
        <v>13.09</v>
      </c>
      <c r="AT117" s="348">
        <v>2.08</v>
      </c>
      <c r="AU117" s="351"/>
      <c r="AV117" s="346" t="s">
        <v>430</v>
      </c>
      <c r="AW117" s="346" t="s">
        <v>430</v>
      </c>
      <c r="AX117" s="346" t="s">
        <v>430</v>
      </c>
      <c r="AY117" s="346">
        <v>6</v>
      </c>
      <c r="AZ117" s="346">
        <v>92</v>
      </c>
      <c r="BA117" s="374"/>
      <c r="BB117" s="348">
        <v>19.088348138206602</v>
      </c>
      <c r="BC117" s="348">
        <v>0.99330608793545605</v>
      </c>
      <c r="BD117" s="348">
        <v>8.6909134987719697E-2</v>
      </c>
      <c r="BE117" s="375">
        <v>-8.6272254367941101E-2</v>
      </c>
      <c r="BF117" s="374"/>
      <c r="BG117" s="372">
        <v>0.16930000000000001</v>
      </c>
      <c r="BH117" s="373"/>
      <c r="BI117" s="348">
        <v>83.859800000000007</v>
      </c>
      <c r="BJ117" s="348">
        <v>12.638299999999999</v>
      </c>
      <c r="BK117" s="348">
        <v>3.2623000000000002</v>
      </c>
      <c r="BL117" s="348">
        <v>0.23960000000000001</v>
      </c>
      <c r="BM117" s="373"/>
      <c r="BN117" s="372" t="s">
        <v>4890</v>
      </c>
      <c r="BO117" s="372" t="s">
        <v>4891</v>
      </c>
      <c r="BP117" s="372" t="s">
        <v>4892</v>
      </c>
      <c r="BQ117" s="372" t="s">
        <v>4893</v>
      </c>
      <c r="BR117" s="372" t="s">
        <v>430</v>
      </c>
      <c r="BS117" s="373"/>
      <c r="BT117" s="354" t="s">
        <v>555</v>
      </c>
    </row>
    <row r="118" spans="1:72" s="428" customFormat="1" x14ac:dyDescent="0.25">
      <c r="A118" s="345" t="s">
        <v>4894</v>
      </c>
      <c r="B118" s="373"/>
      <c r="C118" s="719">
        <v>45555</v>
      </c>
      <c r="D118" s="373"/>
      <c r="E118" s="346">
        <v>209.92599999999999</v>
      </c>
      <c r="F118" s="373"/>
      <c r="G118" s="347">
        <v>9.8093000000000004</v>
      </c>
      <c r="H118" s="374"/>
      <c r="I118" s="348">
        <v>2.86E-2</v>
      </c>
      <c r="J118" s="348">
        <v>-1.0130999999999999</v>
      </c>
      <c r="K118" s="348">
        <v>6.8761000000000001</v>
      </c>
      <c r="L118" s="348">
        <v>-5.7460000000000004</v>
      </c>
      <c r="M118" s="348">
        <v>-6.4382000000000001</v>
      </c>
      <c r="N118" s="350">
        <v>-2.2166999999999999</v>
      </c>
      <c r="O118" s="348" t="s">
        <v>430</v>
      </c>
      <c r="P118" s="348" t="s">
        <v>430</v>
      </c>
      <c r="Q118" s="348" t="s">
        <v>430</v>
      </c>
      <c r="R118" s="348" t="s">
        <v>430</v>
      </c>
      <c r="S118" s="348">
        <v>10.613300000000001</v>
      </c>
      <c r="T118" s="348">
        <v>-7.26</v>
      </c>
      <c r="U118" s="348">
        <v>0.37959999999999999</v>
      </c>
      <c r="V118" s="348">
        <v>-5.9123000000000001</v>
      </c>
      <c r="W118" s="348">
        <v>10.613300000000001</v>
      </c>
      <c r="X118" s="348">
        <v>-1.1961999999999999</v>
      </c>
      <c r="Y118" s="374"/>
      <c r="Z118" s="346">
        <v>232</v>
      </c>
      <c r="AA118" s="346">
        <v>175</v>
      </c>
      <c r="AB118" s="346">
        <v>179</v>
      </c>
      <c r="AC118" s="346">
        <v>223</v>
      </c>
      <c r="AD118" s="346">
        <v>170</v>
      </c>
      <c r="AE118" s="346">
        <v>183</v>
      </c>
      <c r="AF118" s="346" t="s">
        <v>430</v>
      </c>
      <c r="AG118" s="346" t="s">
        <v>430</v>
      </c>
      <c r="AH118" s="346" t="s">
        <v>430</v>
      </c>
      <c r="AI118" s="346" t="s">
        <v>430</v>
      </c>
      <c r="AJ118" s="346">
        <v>153</v>
      </c>
      <c r="AK118" s="346">
        <v>182</v>
      </c>
      <c r="AL118" s="346">
        <v>116</v>
      </c>
      <c r="AM118" s="346">
        <v>166</v>
      </c>
      <c r="AN118" s="346">
        <v>153</v>
      </c>
      <c r="AO118" s="373"/>
      <c r="AP118" s="348" t="s">
        <v>430</v>
      </c>
      <c r="AQ118" s="348" t="s">
        <v>430</v>
      </c>
      <c r="AR118" s="348" t="s">
        <v>430</v>
      </c>
      <c r="AS118" s="348" t="s">
        <v>430</v>
      </c>
      <c r="AT118" s="348">
        <v>-6.43</v>
      </c>
      <c r="AU118" s="351"/>
      <c r="AV118" s="346" t="s">
        <v>430</v>
      </c>
      <c r="AW118" s="346" t="s">
        <v>430</v>
      </c>
      <c r="AX118" s="346" t="s">
        <v>430</v>
      </c>
      <c r="AY118" s="346" t="s">
        <v>430</v>
      </c>
      <c r="AZ118" s="346">
        <v>154</v>
      </c>
      <c r="BA118" s="374"/>
      <c r="BB118" s="348">
        <v>17.642941309963</v>
      </c>
      <c r="BC118" s="348">
        <v>0.99806877238363001</v>
      </c>
      <c r="BD118" s="348">
        <v>-3.1392370040214397E-2</v>
      </c>
      <c r="BE118" s="375">
        <v>-8.9372183714125697E-2</v>
      </c>
      <c r="BF118" s="374"/>
      <c r="BG118" s="372">
        <v>6.0600000000000001E-2</v>
      </c>
      <c r="BH118" s="373"/>
      <c r="BI118" s="348">
        <v>82.156099999999995</v>
      </c>
      <c r="BJ118" s="348">
        <v>15.272600000000001</v>
      </c>
      <c r="BK118" s="348">
        <v>2.5149400000000002</v>
      </c>
      <c r="BL118" s="348">
        <v>5.636E-2</v>
      </c>
      <c r="BM118" s="373"/>
      <c r="BN118" s="372" t="s">
        <v>4895</v>
      </c>
      <c r="BO118" s="372" t="s">
        <v>4896</v>
      </c>
      <c r="BP118" s="372" t="s">
        <v>430</v>
      </c>
      <c r="BQ118" s="372" t="s">
        <v>430</v>
      </c>
      <c r="BR118" s="372" t="s">
        <v>430</v>
      </c>
      <c r="BS118" s="373"/>
      <c r="BT118" s="354" t="s">
        <v>555</v>
      </c>
    </row>
    <row r="119" spans="1:72" s="428" customFormat="1" x14ac:dyDescent="0.25">
      <c r="A119" s="345" t="s">
        <v>4897</v>
      </c>
      <c r="B119" s="373"/>
      <c r="C119" s="719">
        <v>44592</v>
      </c>
      <c r="D119" s="373"/>
      <c r="E119" s="346">
        <v>198.273</v>
      </c>
      <c r="F119" s="373"/>
      <c r="G119" s="347">
        <v>13.8329</v>
      </c>
      <c r="H119" s="374"/>
      <c r="I119" s="348">
        <v>0.83099999999999996</v>
      </c>
      <c r="J119" s="348">
        <v>-1.5277000000000001</v>
      </c>
      <c r="K119" s="348">
        <v>5.0564999999999998</v>
      </c>
      <c r="L119" s="348">
        <v>-5.5620000000000003</v>
      </c>
      <c r="M119" s="348">
        <v>-8.8069000000000006</v>
      </c>
      <c r="N119" s="350">
        <v>-1.5626</v>
      </c>
      <c r="O119" s="348">
        <v>3.2568999999999999</v>
      </c>
      <c r="P119" s="348">
        <v>9.3820999999999994</v>
      </c>
      <c r="Q119" s="348" t="s">
        <v>430</v>
      </c>
      <c r="R119" s="348" t="s">
        <v>430</v>
      </c>
      <c r="S119" s="348">
        <v>7.4466999999999999</v>
      </c>
      <c r="T119" s="348">
        <v>-9.2858999999999998</v>
      </c>
      <c r="U119" s="348">
        <v>-3.5941000000000001</v>
      </c>
      <c r="V119" s="348">
        <v>-7.2214999999999998</v>
      </c>
      <c r="W119" s="348">
        <v>7.4466999999999999</v>
      </c>
      <c r="X119" s="348">
        <v>7.9561000000000002</v>
      </c>
      <c r="Y119" s="374"/>
      <c r="Z119" s="346">
        <v>151</v>
      </c>
      <c r="AA119" s="346">
        <v>209</v>
      </c>
      <c r="AB119" s="346">
        <v>220</v>
      </c>
      <c r="AC119" s="346">
        <v>213</v>
      </c>
      <c r="AD119" s="346">
        <v>197</v>
      </c>
      <c r="AE119" s="346">
        <v>174</v>
      </c>
      <c r="AF119" s="346">
        <v>88</v>
      </c>
      <c r="AG119" s="346">
        <v>85</v>
      </c>
      <c r="AH119" s="346" t="s">
        <v>430</v>
      </c>
      <c r="AI119" s="346" t="s">
        <v>430</v>
      </c>
      <c r="AJ119" s="346">
        <v>218</v>
      </c>
      <c r="AK119" s="346">
        <v>213</v>
      </c>
      <c r="AL119" s="346">
        <v>195</v>
      </c>
      <c r="AM119" s="346">
        <v>185</v>
      </c>
      <c r="AN119" s="346">
        <v>218</v>
      </c>
      <c r="AO119" s="373"/>
      <c r="AP119" s="348" t="s">
        <v>430</v>
      </c>
      <c r="AQ119" s="348" t="s">
        <v>430</v>
      </c>
      <c r="AR119" s="348" t="s">
        <v>430</v>
      </c>
      <c r="AS119" s="348">
        <v>2.25</v>
      </c>
      <c r="AT119" s="348">
        <v>-10.1</v>
      </c>
      <c r="AU119" s="351"/>
      <c r="AV119" s="346" t="s">
        <v>430</v>
      </c>
      <c r="AW119" s="346" t="s">
        <v>430</v>
      </c>
      <c r="AX119" s="346" t="s">
        <v>430</v>
      </c>
      <c r="AY119" s="346">
        <v>88</v>
      </c>
      <c r="AZ119" s="346">
        <v>183</v>
      </c>
      <c r="BA119" s="374"/>
      <c r="BB119" s="348">
        <v>13.183819555581501</v>
      </c>
      <c r="BC119" s="348">
        <v>0.998065793766714</v>
      </c>
      <c r="BD119" s="348">
        <v>2.74530448041722E-2</v>
      </c>
      <c r="BE119" s="375">
        <v>-2.96942106736977E-2</v>
      </c>
      <c r="BF119" s="374"/>
      <c r="BG119" s="372">
        <v>8.4199999999999997E-2</v>
      </c>
      <c r="BH119" s="373"/>
      <c r="BI119" s="348">
        <v>99.969200000000001</v>
      </c>
      <c r="BJ119" s="348" t="s">
        <v>430</v>
      </c>
      <c r="BK119" s="348" t="s">
        <v>430</v>
      </c>
      <c r="BL119" s="348">
        <v>3.0800000000000001E-2</v>
      </c>
      <c r="BM119" s="373"/>
      <c r="BN119" s="372" t="s">
        <v>4898</v>
      </c>
      <c r="BO119" s="372" t="s">
        <v>4436</v>
      </c>
      <c r="BP119" s="372" t="s">
        <v>4619</v>
      </c>
      <c r="BQ119" s="372" t="s">
        <v>4620</v>
      </c>
      <c r="BR119" s="372" t="s">
        <v>4621</v>
      </c>
      <c r="BS119" s="373"/>
      <c r="BT119" s="354" t="s">
        <v>555</v>
      </c>
    </row>
    <row r="120" spans="1:72" s="428" customFormat="1" x14ac:dyDescent="0.25">
      <c r="A120" s="345" t="s">
        <v>4899</v>
      </c>
      <c r="B120" s="373"/>
      <c r="C120" s="719">
        <v>45583</v>
      </c>
      <c r="D120" s="373"/>
      <c r="E120" s="346">
        <v>227.32900000000001</v>
      </c>
      <c r="F120" s="373"/>
      <c r="G120" s="347">
        <v>11.528700000000001</v>
      </c>
      <c r="H120" s="374"/>
      <c r="I120" s="348">
        <v>1.0385</v>
      </c>
      <c r="J120" s="348">
        <v>0.17730000000000001</v>
      </c>
      <c r="K120" s="348">
        <v>10.1296</v>
      </c>
      <c r="L120" s="348">
        <v>5.9009999999999998</v>
      </c>
      <c r="M120" s="348">
        <v>13.7143</v>
      </c>
      <c r="N120" s="350">
        <v>26.985199999999999</v>
      </c>
      <c r="O120" s="348" t="s">
        <v>430</v>
      </c>
      <c r="P120" s="348" t="s">
        <v>430</v>
      </c>
      <c r="Q120" s="348" t="s">
        <v>430</v>
      </c>
      <c r="R120" s="348" t="s">
        <v>430</v>
      </c>
      <c r="S120" s="348">
        <v>12.0815</v>
      </c>
      <c r="T120" s="348">
        <v>7.4526000000000003</v>
      </c>
      <c r="U120" s="348">
        <v>18.963000000000001</v>
      </c>
      <c r="V120" s="348">
        <v>19.163399999999999</v>
      </c>
      <c r="W120" s="348">
        <v>12.0815</v>
      </c>
      <c r="X120" s="348">
        <v>9.7886000000000006</v>
      </c>
      <c r="Y120" s="374"/>
      <c r="Z120" s="346">
        <v>125</v>
      </c>
      <c r="AA120" s="346">
        <v>98</v>
      </c>
      <c r="AB120" s="346">
        <v>94</v>
      </c>
      <c r="AC120" s="346">
        <v>59</v>
      </c>
      <c r="AD120" s="346">
        <v>1</v>
      </c>
      <c r="AE120" s="346">
        <v>9</v>
      </c>
      <c r="AF120" s="346" t="s">
        <v>430</v>
      </c>
      <c r="AG120" s="346" t="s">
        <v>430</v>
      </c>
      <c r="AH120" s="346" t="s">
        <v>430</v>
      </c>
      <c r="AI120" s="346" t="s">
        <v>430</v>
      </c>
      <c r="AJ120" s="346">
        <v>116</v>
      </c>
      <c r="AK120" s="346">
        <v>13</v>
      </c>
      <c r="AL120" s="346">
        <v>3</v>
      </c>
      <c r="AM120" s="346">
        <v>4</v>
      </c>
      <c r="AN120" s="346">
        <v>116</v>
      </c>
      <c r="AO120" s="373"/>
      <c r="AP120" s="348" t="s">
        <v>430</v>
      </c>
      <c r="AQ120" s="348" t="s">
        <v>430</v>
      </c>
      <c r="AR120" s="348" t="s">
        <v>430</v>
      </c>
      <c r="AS120" s="348" t="s">
        <v>430</v>
      </c>
      <c r="AT120" s="348">
        <v>31.18</v>
      </c>
      <c r="AU120" s="351"/>
      <c r="AV120" s="346" t="s">
        <v>430</v>
      </c>
      <c r="AW120" s="346" t="s">
        <v>430</v>
      </c>
      <c r="AX120" s="346" t="s">
        <v>430</v>
      </c>
      <c r="AY120" s="346" t="s">
        <v>430</v>
      </c>
      <c r="AZ120" s="346">
        <v>5</v>
      </c>
      <c r="BA120" s="374"/>
      <c r="BB120" s="348">
        <v>20.028447323263698</v>
      </c>
      <c r="BC120" s="348">
        <v>0.99076807224199703</v>
      </c>
      <c r="BD120" s="348">
        <v>3.8916419991107398E-2</v>
      </c>
      <c r="BE120" s="375">
        <v>-7.4770427059970196E-2</v>
      </c>
      <c r="BF120" s="374"/>
      <c r="BG120" s="372">
        <v>0.20319999999999999</v>
      </c>
      <c r="BH120" s="373"/>
      <c r="BI120" s="348">
        <v>81.812799999999996</v>
      </c>
      <c r="BJ120" s="348">
        <v>17.271100000000001</v>
      </c>
      <c r="BK120" s="348">
        <v>1.0681700000000001</v>
      </c>
      <c r="BL120" s="348">
        <v>-0.15207000000000001</v>
      </c>
      <c r="BM120" s="373"/>
      <c r="BN120" s="372" t="s">
        <v>4900</v>
      </c>
      <c r="BO120" s="372" t="s">
        <v>4901</v>
      </c>
      <c r="BP120" s="372" t="s">
        <v>4902</v>
      </c>
      <c r="BQ120" s="372" t="s">
        <v>4903</v>
      </c>
      <c r="BR120" s="372" t="s">
        <v>4904</v>
      </c>
      <c r="BS120" s="373"/>
      <c r="BT120" s="354" t="s">
        <v>555</v>
      </c>
    </row>
    <row r="121" spans="1:72" s="428" customFormat="1" x14ac:dyDescent="0.25">
      <c r="A121" s="345" t="s">
        <v>4905</v>
      </c>
      <c r="B121" s="373"/>
      <c r="C121" s="719">
        <v>44895</v>
      </c>
      <c r="D121" s="373"/>
      <c r="E121" s="346">
        <v>229.50399999999999</v>
      </c>
      <c r="F121" s="373"/>
      <c r="G121" s="347">
        <v>16.990300000000001</v>
      </c>
      <c r="H121" s="374"/>
      <c r="I121" s="348">
        <v>1.8132999999999999</v>
      </c>
      <c r="J121" s="348">
        <v>2.0156999999999998</v>
      </c>
      <c r="K121" s="348">
        <v>14.001300000000001</v>
      </c>
      <c r="L121" s="348">
        <v>8.8041</v>
      </c>
      <c r="M121" s="348">
        <v>-3.7846000000000002</v>
      </c>
      <c r="N121" s="350">
        <v>7.3213999999999997</v>
      </c>
      <c r="O121" s="348">
        <v>2.3208000000000002</v>
      </c>
      <c r="P121" s="348">
        <v>20.988099999999999</v>
      </c>
      <c r="Q121" s="348" t="s">
        <v>430</v>
      </c>
      <c r="R121" s="348" t="s">
        <v>430</v>
      </c>
      <c r="S121" s="348">
        <v>16.959900000000001</v>
      </c>
      <c r="T121" s="348">
        <v>2.7699999999999999E-2</v>
      </c>
      <c r="U121" s="348">
        <v>-0.16569999999999999</v>
      </c>
      <c r="V121" s="348">
        <v>-6.3018000000000001</v>
      </c>
      <c r="W121" s="348">
        <v>16.959900000000001</v>
      </c>
      <c r="X121" s="348">
        <v>16.826899999999998</v>
      </c>
      <c r="Y121" s="374"/>
      <c r="Z121" s="346">
        <v>26</v>
      </c>
      <c r="AA121" s="346">
        <v>19</v>
      </c>
      <c r="AB121" s="346">
        <v>36</v>
      </c>
      <c r="AC121" s="346">
        <v>11</v>
      </c>
      <c r="AD121" s="346">
        <v>108</v>
      </c>
      <c r="AE121" s="346">
        <v>80</v>
      </c>
      <c r="AF121" s="346">
        <v>96</v>
      </c>
      <c r="AG121" s="346">
        <v>33</v>
      </c>
      <c r="AH121" s="346" t="s">
        <v>430</v>
      </c>
      <c r="AI121" s="346" t="s">
        <v>430</v>
      </c>
      <c r="AJ121" s="346">
        <v>32</v>
      </c>
      <c r="AK121" s="346">
        <v>60</v>
      </c>
      <c r="AL121" s="346">
        <v>135</v>
      </c>
      <c r="AM121" s="346">
        <v>170</v>
      </c>
      <c r="AN121" s="346">
        <v>32</v>
      </c>
      <c r="AO121" s="373"/>
      <c r="AP121" s="348" t="s">
        <v>430</v>
      </c>
      <c r="AQ121" s="348" t="s">
        <v>430</v>
      </c>
      <c r="AR121" s="348" t="s">
        <v>430</v>
      </c>
      <c r="AS121" s="348">
        <v>7.27</v>
      </c>
      <c r="AT121" s="348">
        <v>3.12</v>
      </c>
      <c r="AU121" s="351"/>
      <c r="AV121" s="346" t="s">
        <v>430</v>
      </c>
      <c r="AW121" s="346" t="s">
        <v>430</v>
      </c>
      <c r="AX121" s="346" t="s">
        <v>430</v>
      </c>
      <c r="AY121" s="346">
        <v>44</v>
      </c>
      <c r="AZ121" s="346">
        <v>73</v>
      </c>
      <c r="BA121" s="374"/>
      <c r="BB121" s="348">
        <v>20.6852406131961</v>
      </c>
      <c r="BC121" s="348">
        <v>0.99552327201058799</v>
      </c>
      <c r="BD121" s="348">
        <v>6.6456530368342606E-2</v>
      </c>
      <c r="BE121" s="375">
        <v>-8.8051943353411904E-2</v>
      </c>
      <c r="BF121" s="374"/>
      <c r="BG121" s="372">
        <v>0.2031</v>
      </c>
      <c r="BH121" s="373"/>
      <c r="BI121" s="348" t="s">
        <v>430</v>
      </c>
      <c r="BJ121" s="348">
        <v>5.1775700000000002</v>
      </c>
      <c r="BK121" s="348">
        <v>95.434700000000007</v>
      </c>
      <c r="BL121" s="348">
        <v>-0.61226999999999998</v>
      </c>
      <c r="BM121" s="373"/>
      <c r="BN121" s="372" t="s">
        <v>633</v>
      </c>
      <c r="BO121" s="372" t="s">
        <v>4291</v>
      </c>
      <c r="BP121" s="372" t="s">
        <v>4906</v>
      </c>
      <c r="BQ121" s="372" t="s">
        <v>4907</v>
      </c>
      <c r="BR121" s="372" t="s">
        <v>482</v>
      </c>
      <c r="BS121" s="373"/>
      <c r="BT121" s="354" t="s">
        <v>555</v>
      </c>
    </row>
    <row r="122" spans="1:72" s="428" customFormat="1" x14ac:dyDescent="0.25">
      <c r="A122" s="345" t="s">
        <v>4908</v>
      </c>
      <c r="B122" s="373"/>
      <c r="C122" s="719">
        <v>45344</v>
      </c>
      <c r="D122" s="373"/>
      <c r="E122" s="346">
        <v>185.679</v>
      </c>
      <c r="F122" s="373"/>
      <c r="G122" s="347">
        <v>7.8586</v>
      </c>
      <c r="H122" s="374"/>
      <c r="I122" s="348">
        <v>2.1804999999999999</v>
      </c>
      <c r="J122" s="348">
        <v>-7.5045000000000002</v>
      </c>
      <c r="K122" s="348">
        <v>-1.1720999999999999</v>
      </c>
      <c r="L122" s="348">
        <v>-24.334</v>
      </c>
      <c r="M122" s="348">
        <v>-19.012699999999999</v>
      </c>
      <c r="N122" s="350">
        <v>-16.5123</v>
      </c>
      <c r="O122" s="348">
        <v>-5.5789999999999997</v>
      </c>
      <c r="P122" s="348" t="s">
        <v>430</v>
      </c>
      <c r="Q122" s="348" t="s">
        <v>430</v>
      </c>
      <c r="R122" s="348" t="s">
        <v>430</v>
      </c>
      <c r="S122" s="348">
        <v>0.46410000000000001</v>
      </c>
      <c r="T122" s="348">
        <v>-22.6493</v>
      </c>
      <c r="U122" s="348">
        <v>-12.5092</v>
      </c>
      <c r="V122" s="348">
        <v>-24.278500000000001</v>
      </c>
      <c r="W122" s="348">
        <v>0.46410000000000001</v>
      </c>
      <c r="X122" s="348">
        <v>-10.473599999999999</v>
      </c>
      <c r="Y122" s="374"/>
      <c r="Z122" s="346">
        <v>10</v>
      </c>
      <c r="AA122" s="346">
        <v>235</v>
      </c>
      <c r="AB122" s="346">
        <v>242</v>
      </c>
      <c r="AC122" s="346">
        <v>236</v>
      </c>
      <c r="AD122" s="346">
        <v>228</v>
      </c>
      <c r="AE122" s="346">
        <v>196</v>
      </c>
      <c r="AF122" s="346">
        <v>120</v>
      </c>
      <c r="AG122" s="346" t="s">
        <v>430</v>
      </c>
      <c r="AH122" s="346" t="s">
        <v>430</v>
      </c>
      <c r="AI122" s="346" t="s">
        <v>430</v>
      </c>
      <c r="AJ122" s="346">
        <v>242</v>
      </c>
      <c r="AK122" s="346">
        <v>234</v>
      </c>
      <c r="AL122" s="346">
        <v>224</v>
      </c>
      <c r="AM122" s="346">
        <v>213</v>
      </c>
      <c r="AN122" s="346">
        <v>242</v>
      </c>
      <c r="AO122" s="373"/>
      <c r="AP122" s="348" t="s">
        <v>430</v>
      </c>
      <c r="AQ122" s="348" t="s">
        <v>430</v>
      </c>
      <c r="AR122" s="348" t="s">
        <v>430</v>
      </c>
      <c r="AS122" s="348" t="s">
        <v>430</v>
      </c>
      <c r="AT122" s="348">
        <v>-31.82</v>
      </c>
      <c r="AU122" s="351"/>
      <c r="AV122" s="346" t="s">
        <v>430</v>
      </c>
      <c r="AW122" s="346" t="s">
        <v>430</v>
      </c>
      <c r="AX122" s="346" t="s">
        <v>430</v>
      </c>
      <c r="AY122" s="346" t="s">
        <v>430</v>
      </c>
      <c r="AZ122" s="346">
        <v>205</v>
      </c>
      <c r="BA122" s="374"/>
      <c r="BB122" s="348">
        <v>23.290604926797101</v>
      </c>
      <c r="BC122" s="348">
        <v>0.99503288641676202</v>
      </c>
      <c r="BD122" s="348">
        <v>-5.3387782747383601E-2</v>
      </c>
      <c r="BE122" s="375">
        <v>-8.3746730302342906E-2</v>
      </c>
      <c r="BF122" s="374"/>
      <c r="BG122" s="372">
        <v>0.11749999999999999</v>
      </c>
      <c r="BH122" s="373"/>
      <c r="BI122" s="348">
        <v>83.784599999999998</v>
      </c>
      <c r="BJ122" s="348">
        <v>16.287700000000001</v>
      </c>
      <c r="BK122" s="348" t="s">
        <v>430</v>
      </c>
      <c r="BL122" s="348">
        <v>-7.2300000000000003E-2</v>
      </c>
      <c r="BM122" s="373"/>
      <c r="BN122" s="372" t="s">
        <v>4909</v>
      </c>
      <c r="BO122" s="372" t="s">
        <v>2932</v>
      </c>
      <c r="BP122" s="372" t="s">
        <v>4910</v>
      </c>
      <c r="BQ122" s="372" t="s">
        <v>430</v>
      </c>
      <c r="BR122" s="372" t="s">
        <v>430</v>
      </c>
      <c r="BS122" s="373"/>
      <c r="BT122" s="354" t="s">
        <v>555</v>
      </c>
    </row>
    <row r="123" spans="1:72" s="428" customFormat="1" ht="11" x14ac:dyDescent="0.3">
      <c r="A123" s="841" t="s">
        <v>4911</v>
      </c>
      <c r="B123" s="842"/>
      <c r="C123" s="843">
        <v>45026</v>
      </c>
      <c r="D123" s="842"/>
      <c r="E123" s="844">
        <v>193.054</v>
      </c>
      <c r="F123" s="842"/>
      <c r="G123" s="845">
        <v>20.015999999999998</v>
      </c>
      <c r="H123" s="847"/>
      <c r="I123" s="846">
        <v>1.8936999999999999</v>
      </c>
      <c r="J123" s="846">
        <v>2.8096000000000001</v>
      </c>
      <c r="K123" s="846">
        <v>14.1684</v>
      </c>
      <c r="L123" s="846">
        <v>8.3409999999999993</v>
      </c>
      <c r="M123" s="846">
        <v>-1.964</v>
      </c>
      <c r="N123" s="848">
        <v>8.3054000000000006</v>
      </c>
      <c r="O123" s="846">
        <v>4.9385000000000003</v>
      </c>
      <c r="P123" s="846">
        <v>24.543800000000001</v>
      </c>
      <c r="Q123" s="846" t="s">
        <v>430</v>
      </c>
      <c r="R123" s="846" t="s">
        <v>430</v>
      </c>
      <c r="S123" s="846">
        <v>17.1143</v>
      </c>
      <c r="T123" s="846">
        <v>1.1879999999999999</v>
      </c>
      <c r="U123" s="846">
        <v>3.5274999999999999</v>
      </c>
      <c r="V123" s="846">
        <v>-5.3571999999999997</v>
      </c>
      <c r="W123" s="846">
        <v>17.1143</v>
      </c>
      <c r="X123" s="846">
        <v>25.555099999999999</v>
      </c>
      <c r="Y123" s="847"/>
      <c r="Z123" s="844">
        <v>18</v>
      </c>
      <c r="AA123" s="844">
        <v>7</v>
      </c>
      <c r="AB123" s="844">
        <v>14</v>
      </c>
      <c r="AC123" s="844">
        <v>22</v>
      </c>
      <c r="AD123" s="844">
        <v>80</v>
      </c>
      <c r="AE123" s="844">
        <v>66</v>
      </c>
      <c r="AF123" s="844">
        <v>49</v>
      </c>
      <c r="AG123" s="844">
        <v>7</v>
      </c>
      <c r="AH123" s="844" t="s">
        <v>430</v>
      </c>
      <c r="AI123" s="844" t="s">
        <v>430</v>
      </c>
      <c r="AJ123" s="844">
        <v>29</v>
      </c>
      <c r="AK123" s="844">
        <v>56</v>
      </c>
      <c r="AL123" s="844">
        <v>74</v>
      </c>
      <c r="AM123" s="844">
        <v>150</v>
      </c>
      <c r="AN123" s="844">
        <v>29</v>
      </c>
      <c r="AO123" s="842"/>
      <c r="AP123" s="846" t="s">
        <v>430</v>
      </c>
      <c r="AQ123" s="846" t="s">
        <v>430</v>
      </c>
      <c r="AR123" s="846" t="s">
        <v>430</v>
      </c>
      <c r="AS123" s="846">
        <v>10.38</v>
      </c>
      <c r="AT123" s="846">
        <v>5.97</v>
      </c>
      <c r="AU123" s="849"/>
      <c r="AV123" s="844" t="s">
        <v>430</v>
      </c>
      <c r="AW123" s="844" t="s">
        <v>430</v>
      </c>
      <c r="AX123" s="844" t="s">
        <v>430</v>
      </c>
      <c r="AY123" s="844">
        <v>32</v>
      </c>
      <c r="AZ123" s="844">
        <v>61</v>
      </c>
      <c r="BA123" s="847"/>
      <c r="BB123" s="846">
        <v>21.140006531314398</v>
      </c>
      <c r="BC123" s="846">
        <v>0.99668138056102495</v>
      </c>
      <c r="BD123" s="846">
        <v>6.8691085334959906E-2</v>
      </c>
      <c r="BE123" s="852">
        <v>-0.142700962077318</v>
      </c>
      <c r="BF123" s="847"/>
      <c r="BG123" s="855">
        <v>0.47260000000000002</v>
      </c>
      <c r="BH123" s="842"/>
      <c r="BI123" s="846" t="s">
        <v>430</v>
      </c>
      <c r="BJ123" s="846">
        <v>10.997299999999999</v>
      </c>
      <c r="BK123" s="846">
        <v>88.552999999999997</v>
      </c>
      <c r="BL123" s="846">
        <v>0.44969999999999999</v>
      </c>
      <c r="BM123" s="842"/>
      <c r="BN123" s="855" t="s">
        <v>4912</v>
      </c>
      <c r="BO123" s="855" t="s">
        <v>4913</v>
      </c>
      <c r="BP123" s="855" t="s">
        <v>4914</v>
      </c>
      <c r="BQ123" s="855" t="s">
        <v>4915</v>
      </c>
      <c r="BR123" s="855" t="s">
        <v>4916</v>
      </c>
      <c r="BS123" s="842"/>
      <c r="BT123" s="856" t="s">
        <v>555</v>
      </c>
    </row>
    <row r="124" spans="1:72" s="428" customFormat="1" x14ac:dyDescent="0.25">
      <c r="A124" s="345" t="s">
        <v>4917</v>
      </c>
      <c r="B124" s="373"/>
      <c r="C124" s="719">
        <v>45540</v>
      </c>
      <c r="D124" s="373"/>
      <c r="E124" s="346">
        <v>192.75</v>
      </c>
      <c r="F124" s="373"/>
      <c r="G124" s="347">
        <v>8.5360999999999994</v>
      </c>
      <c r="H124" s="374"/>
      <c r="I124" s="348">
        <v>0.47320000000000001</v>
      </c>
      <c r="J124" s="348">
        <v>-0.35949999999999999</v>
      </c>
      <c r="K124" s="348">
        <v>11.492599999999999</v>
      </c>
      <c r="L124" s="348">
        <v>4.4721000000000002</v>
      </c>
      <c r="M124" s="348">
        <v>-1.3019000000000001</v>
      </c>
      <c r="N124" s="350">
        <v>8.4170999999999996</v>
      </c>
      <c r="O124" s="348" t="s">
        <v>430</v>
      </c>
      <c r="P124" s="348" t="s">
        <v>430</v>
      </c>
      <c r="Q124" s="348" t="s">
        <v>430</v>
      </c>
      <c r="R124" s="348" t="s">
        <v>430</v>
      </c>
      <c r="S124" s="348">
        <v>14.869899999999999</v>
      </c>
      <c r="T124" s="348">
        <v>1.0285</v>
      </c>
      <c r="U124" s="348">
        <v>4.4349999999999996</v>
      </c>
      <c r="V124" s="348">
        <v>-3.2648999999999999</v>
      </c>
      <c r="W124" s="348">
        <v>14.869899999999999</v>
      </c>
      <c r="X124" s="348">
        <v>-9.1943000000000001</v>
      </c>
      <c r="Y124" s="374"/>
      <c r="Z124" s="346">
        <v>217</v>
      </c>
      <c r="AA124" s="346">
        <v>141</v>
      </c>
      <c r="AB124" s="346">
        <v>58</v>
      </c>
      <c r="AC124" s="346">
        <v>84</v>
      </c>
      <c r="AD124" s="346">
        <v>74</v>
      </c>
      <c r="AE124" s="346">
        <v>65</v>
      </c>
      <c r="AF124" s="346" t="s">
        <v>430</v>
      </c>
      <c r="AG124" s="346" t="s">
        <v>430</v>
      </c>
      <c r="AH124" s="346" t="s">
        <v>430</v>
      </c>
      <c r="AI124" s="346" t="s">
        <v>430</v>
      </c>
      <c r="AJ124" s="346">
        <v>51</v>
      </c>
      <c r="AK124" s="346">
        <v>58</v>
      </c>
      <c r="AL124" s="346">
        <v>52</v>
      </c>
      <c r="AM124" s="346">
        <v>96</v>
      </c>
      <c r="AN124" s="346">
        <v>51</v>
      </c>
      <c r="AO124" s="373"/>
      <c r="AP124" s="348" t="s">
        <v>430</v>
      </c>
      <c r="AQ124" s="348" t="s">
        <v>430</v>
      </c>
      <c r="AR124" s="348" t="s">
        <v>430</v>
      </c>
      <c r="AS124" s="348" t="s">
        <v>430</v>
      </c>
      <c r="AT124" s="348">
        <v>3.88</v>
      </c>
      <c r="AU124" s="351"/>
      <c r="AV124" s="346" t="s">
        <v>430</v>
      </c>
      <c r="AW124" s="346" t="s">
        <v>430</v>
      </c>
      <c r="AX124" s="346" t="s">
        <v>430</v>
      </c>
      <c r="AY124" s="346" t="s">
        <v>430</v>
      </c>
      <c r="AZ124" s="346">
        <v>68</v>
      </c>
      <c r="BA124" s="374"/>
      <c r="BB124" s="348">
        <v>22.9337394783877</v>
      </c>
      <c r="BC124" s="348">
        <v>0.999827449408623</v>
      </c>
      <c r="BD124" s="348">
        <v>-5.2341978663991102E-2</v>
      </c>
      <c r="BE124" s="375">
        <v>-0.134066787562408</v>
      </c>
      <c r="BF124" s="374"/>
      <c r="BG124" s="372">
        <v>0.29520000000000002</v>
      </c>
      <c r="BH124" s="373"/>
      <c r="BI124" s="348">
        <v>36.026000000000003</v>
      </c>
      <c r="BJ124" s="348">
        <v>64.091399999999993</v>
      </c>
      <c r="BK124" s="348" t="s">
        <v>430</v>
      </c>
      <c r="BL124" s="348">
        <v>-0.1174</v>
      </c>
      <c r="BM124" s="373"/>
      <c r="BN124" s="372" t="s">
        <v>4918</v>
      </c>
      <c r="BO124" s="372" t="s">
        <v>4919</v>
      </c>
      <c r="BP124" s="372" t="s">
        <v>4920</v>
      </c>
      <c r="BQ124" s="372" t="s">
        <v>4921</v>
      </c>
      <c r="BR124" s="372" t="s">
        <v>4922</v>
      </c>
      <c r="BS124" s="373"/>
      <c r="BT124" s="354" t="s">
        <v>4597</v>
      </c>
    </row>
    <row r="125" spans="1:72" s="428" customFormat="1" x14ac:dyDescent="0.25">
      <c r="A125" s="345" t="s">
        <v>4923</v>
      </c>
      <c r="B125" s="373"/>
      <c r="C125" s="719">
        <v>45987</v>
      </c>
      <c r="D125" s="373"/>
      <c r="E125" s="346">
        <v>187.23</v>
      </c>
      <c r="F125" s="373"/>
      <c r="G125" s="347">
        <v>9.3778000000000006</v>
      </c>
      <c r="H125" s="374"/>
      <c r="I125" s="348">
        <v>1.1944999999999999</v>
      </c>
      <c r="J125" s="348">
        <v>-7.6700000000000004E-2</v>
      </c>
      <c r="K125" s="348">
        <v>8.2987000000000002</v>
      </c>
      <c r="L125" s="348">
        <v>-0.72409999999999997</v>
      </c>
      <c r="M125" s="348" t="s">
        <v>430</v>
      </c>
      <c r="N125" s="350" t="s">
        <v>430</v>
      </c>
      <c r="O125" s="348" t="s">
        <v>430</v>
      </c>
      <c r="P125" s="348" t="s">
        <v>430</v>
      </c>
      <c r="Q125" s="348" t="s">
        <v>430</v>
      </c>
      <c r="R125" s="348" t="s">
        <v>430</v>
      </c>
      <c r="S125" s="348">
        <v>10.4674</v>
      </c>
      <c r="T125" s="348">
        <v>-5.5979999999999999</v>
      </c>
      <c r="U125" s="348" t="s">
        <v>430</v>
      </c>
      <c r="V125" s="348" t="s">
        <v>430</v>
      </c>
      <c r="W125" s="348">
        <v>10.4674</v>
      </c>
      <c r="X125" s="348">
        <v>-6.2220000000000004</v>
      </c>
      <c r="Y125" s="374"/>
      <c r="Z125" s="346">
        <v>91</v>
      </c>
      <c r="AA125" s="346">
        <v>115</v>
      </c>
      <c r="AB125" s="346">
        <v>149</v>
      </c>
      <c r="AC125" s="346">
        <v>150</v>
      </c>
      <c r="AD125" s="346" t="s">
        <v>430</v>
      </c>
      <c r="AE125" s="346" t="s">
        <v>430</v>
      </c>
      <c r="AF125" s="346" t="s">
        <v>430</v>
      </c>
      <c r="AG125" s="346" t="s">
        <v>430</v>
      </c>
      <c r="AH125" s="346" t="s">
        <v>430</v>
      </c>
      <c r="AI125" s="346" t="s">
        <v>430</v>
      </c>
      <c r="AJ125" s="346">
        <v>162</v>
      </c>
      <c r="AK125" s="346">
        <v>150</v>
      </c>
      <c r="AL125" s="346" t="s">
        <v>430</v>
      </c>
      <c r="AM125" s="346" t="s">
        <v>430</v>
      </c>
      <c r="AN125" s="346">
        <v>162</v>
      </c>
      <c r="AO125" s="373"/>
      <c r="AP125" s="348" t="s">
        <v>430</v>
      </c>
      <c r="AQ125" s="348" t="s">
        <v>430</v>
      </c>
      <c r="AR125" s="348" t="s">
        <v>430</v>
      </c>
      <c r="AS125" s="348" t="s">
        <v>430</v>
      </c>
      <c r="AT125" s="348" t="s">
        <v>430</v>
      </c>
      <c r="AU125" s="351"/>
      <c r="AV125" s="346" t="s">
        <v>430</v>
      </c>
      <c r="AW125" s="346" t="s">
        <v>430</v>
      </c>
      <c r="AX125" s="346" t="s">
        <v>430</v>
      </c>
      <c r="AY125" s="346" t="s">
        <v>430</v>
      </c>
      <c r="AZ125" s="346" t="s">
        <v>430</v>
      </c>
      <c r="BA125" s="374"/>
      <c r="BB125" s="348">
        <v>22.7762001769545</v>
      </c>
      <c r="BC125" s="348">
        <v>0.99797903824585099</v>
      </c>
      <c r="BD125" s="348">
        <v>-7.12141269200008E-2</v>
      </c>
      <c r="BE125" s="375">
        <v>-4.1326479068450203E-2</v>
      </c>
      <c r="BF125" s="374"/>
      <c r="BG125" s="372">
        <v>9.2700000000000005E-2</v>
      </c>
      <c r="BH125" s="373"/>
      <c r="BI125" s="348">
        <v>80.895399999999995</v>
      </c>
      <c r="BJ125" s="348">
        <v>11.9489</v>
      </c>
      <c r="BK125" s="348">
        <v>7.3356399999999997</v>
      </c>
      <c r="BL125" s="348">
        <v>-0.17993999999999999</v>
      </c>
      <c r="BM125" s="373"/>
      <c r="BN125" s="372" t="s">
        <v>4924</v>
      </c>
      <c r="BO125" s="372" t="s">
        <v>4925</v>
      </c>
      <c r="BP125" s="372" t="s">
        <v>2460</v>
      </c>
      <c r="BQ125" s="372" t="s">
        <v>4926</v>
      </c>
      <c r="BR125" s="372" t="s">
        <v>1025</v>
      </c>
      <c r="BS125" s="373"/>
      <c r="BT125" s="354" t="s">
        <v>555</v>
      </c>
    </row>
    <row r="126" spans="1:72" s="428" customFormat="1" x14ac:dyDescent="0.25">
      <c r="A126" s="345" t="s">
        <v>4927</v>
      </c>
      <c r="B126" s="373"/>
      <c r="C126" s="719">
        <v>45344</v>
      </c>
      <c r="D126" s="373"/>
      <c r="E126" s="346">
        <v>199.44499999999999</v>
      </c>
      <c r="F126" s="373"/>
      <c r="G126" s="347">
        <v>11.939</v>
      </c>
      <c r="H126" s="374"/>
      <c r="I126" s="348">
        <v>0.30330000000000001</v>
      </c>
      <c r="J126" s="348">
        <v>-0.57789999999999997</v>
      </c>
      <c r="K126" s="348">
        <v>7.5547000000000004</v>
      </c>
      <c r="L126" s="348">
        <v>-5.1978999999999997</v>
      </c>
      <c r="M126" s="348">
        <v>-3.6408</v>
      </c>
      <c r="N126" s="350">
        <v>2.8075000000000001</v>
      </c>
      <c r="O126" s="348">
        <v>7.9173999999999998</v>
      </c>
      <c r="P126" s="348" t="s">
        <v>430</v>
      </c>
      <c r="Q126" s="348" t="s">
        <v>430</v>
      </c>
      <c r="R126" s="348" t="s">
        <v>430</v>
      </c>
      <c r="S126" s="348">
        <v>11.8177</v>
      </c>
      <c r="T126" s="348">
        <v>-5.8579999999999997</v>
      </c>
      <c r="U126" s="348">
        <v>2.4279000000000002</v>
      </c>
      <c r="V126" s="348">
        <v>-2.2339000000000002</v>
      </c>
      <c r="W126" s="348">
        <v>11.8177</v>
      </c>
      <c r="X126" s="348">
        <v>8.4770000000000003</v>
      </c>
      <c r="Y126" s="374"/>
      <c r="Z126" s="346">
        <v>225</v>
      </c>
      <c r="AA126" s="346">
        <v>158</v>
      </c>
      <c r="AB126" s="346">
        <v>154</v>
      </c>
      <c r="AC126" s="346">
        <v>206</v>
      </c>
      <c r="AD126" s="346">
        <v>98</v>
      </c>
      <c r="AE126" s="346">
        <v>129</v>
      </c>
      <c r="AF126" s="346">
        <v>24</v>
      </c>
      <c r="AG126" s="346" t="s">
        <v>430</v>
      </c>
      <c r="AH126" s="346" t="s">
        <v>430</v>
      </c>
      <c r="AI126" s="346" t="s">
        <v>430</v>
      </c>
      <c r="AJ126" s="346">
        <v>126</v>
      </c>
      <c r="AK126" s="346">
        <v>158</v>
      </c>
      <c r="AL126" s="346">
        <v>87</v>
      </c>
      <c r="AM126" s="346">
        <v>87</v>
      </c>
      <c r="AN126" s="346">
        <v>126</v>
      </c>
      <c r="AO126" s="373"/>
      <c r="AP126" s="348" t="s">
        <v>430</v>
      </c>
      <c r="AQ126" s="348" t="s">
        <v>430</v>
      </c>
      <c r="AR126" s="348" t="s">
        <v>430</v>
      </c>
      <c r="AS126" s="348" t="s">
        <v>430</v>
      </c>
      <c r="AT126" s="348">
        <v>-2.5499999999999998</v>
      </c>
      <c r="AU126" s="351"/>
      <c r="AV126" s="346" t="s">
        <v>430</v>
      </c>
      <c r="AW126" s="346" t="s">
        <v>430</v>
      </c>
      <c r="AX126" s="346" t="s">
        <v>430</v>
      </c>
      <c r="AY126" s="346" t="s">
        <v>430</v>
      </c>
      <c r="AZ126" s="346">
        <v>127</v>
      </c>
      <c r="BA126" s="374"/>
      <c r="BB126" s="348">
        <v>16.676246869501</v>
      </c>
      <c r="BC126" s="348">
        <v>0.99699914703286996</v>
      </c>
      <c r="BD126" s="348">
        <v>1.51506539774902E-2</v>
      </c>
      <c r="BE126" s="375">
        <v>-7.9728792746576294E-2</v>
      </c>
      <c r="BF126" s="374"/>
      <c r="BG126" s="372">
        <v>0.1125</v>
      </c>
      <c r="BH126" s="373"/>
      <c r="BI126" s="348">
        <v>77.714699999999993</v>
      </c>
      <c r="BJ126" s="348">
        <v>22.208100000000002</v>
      </c>
      <c r="BK126" s="348" t="s">
        <v>430</v>
      </c>
      <c r="BL126" s="348">
        <v>7.7200000000000005E-2</v>
      </c>
      <c r="BM126" s="373"/>
      <c r="BN126" s="372" t="s">
        <v>4928</v>
      </c>
      <c r="BO126" s="372" t="s">
        <v>2957</v>
      </c>
      <c r="BP126" s="372" t="s">
        <v>2932</v>
      </c>
      <c r="BQ126" s="372" t="s">
        <v>430</v>
      </c>
      <c r="BR126" s="372" t="s">
        <v>430</v>
      </c>
      <c r="BS126" s="373"/>
      <c r="BT126" s="354" t="s">
        <v>555</v>
      </c>
    </row>
    <row r="127" spans="1:72" s="428" customFormat="1" x14ac:dyDescent="0.25">
      <c r="A127" s="345" t="s">
        <v>4929</v>
      </c>
      <c r="B127" s="373"/>
      <c r="C127" s="719">
        <v>44130</v>
      </c>
      <c r="D127" s="373"/>
      <c r="E127" s="346">
        <v>167.95699999999999</v>
      </c>
      <c r="F127" s="373"/>
      <c r="G127" s="347">
        <v>20.513500000000001</v>
      </c>
      <c r="H127" s="374"/>
      <c r="I127" s="348" t="s">
        <v>430</v>
      </c>
      <c r="J127" s="348">
        <v>-0.1125</v>
      </c>
      <c r="K127" s="348">
        <v>5.3199999999999997E-2</v>
      </c>
      <c r="L127" s="348">
        <v>0.54649999999999999</v>
      </c>
      <c r="M127" s="348">
        <v>0.60419999999999996</v>
      </c>
      <c r="N127" s="350">
        <v>8.5038999999999998</v>
      </c>
      <c r="O127" s="348">
        <v>10.048</v>
      </c>
      <c r="P127" s="348">
        <v>19.1768</v>
      </c>
      <c r="Q127" s="348">
        <v>11.8337</v>
      </c>
      <c r="R127" s="348" t="s">
        <v>430</v>
      </c>
      <c r="S127" s="348">
        <v>0.32819999999999999</v>
      </c>
      <c r="T127" s="348">
        <v>-1.4253</v>
      </c>
      <c r="U127" s="348">
        <v>4.9970999999999997</v>
      </c>
      <c r="V127" s="348">
        <v>5.5053000000000001</v>
      </c>
      <c r="W127" s="348">
        <v>0.32819999999999999</v>
      </c>
      <c r="X127" s="348">
        <v>13.9664</v>
      </c>
      <c r="Y127" s="374"/>
      <c r="Z127" s="346" t="s">
        <v>430</v>
      </c>
      <c r="AA127" s="346">
        <v>119</v>
      </c>
      <c r="AB127" s="346">
        <v>237</v>
      </c>
      <c r="AC127" s="346">
        <v>125</v>
      </c>
      <c r="AD127" s="346">
        <v>46</v>
      </c>
      <c r="AE127" s="346">
        <v>63</v>
      </c>
      <c r="AF127" s="346">
        <v>7</v>
      </c>
      <c r="AG127" s="346">
        <v>40</v>
      </c>
      <c r="AH127" s="346">
        <v>20</v>
      </c>
      <c r="AI127" s="346" t="s">
        <v>430</v>
      </c>
      <c r="AJ127" s="346">
        <v>245</v>
      </c>
      <c r="AK127" s="346">
        <v>96</v>
      </c>
      <c r="AL127" s="346">
        <v>41</v>
      </c>
      <c r="AM127" s="346">
        <v>20</v>
      </c>
      <c r="AN127" s="346">
        <v>245</v>
      </c>
      <c r="AO127" s="373"/>
      <c r="AP127" s="348" t="s">
        <v>430</v>
      </c>
      <c r="AQ127" s="348" t="s">
        <v>430</v>
      </c>
      <c r="AR127" s="348">
        <v>13.09</v>
      </c>
      <c r="AS127" s="348">
        <v>10.76</v>
      </c>
      <c r="AT127" s="348">
        <v>3.7</v>
      </c>
      <c r="AU127" s="351"/>
      <c r="AV127" s="346" t="s">
        <v>430</v>
      </c>
      <c r="AW127" s="346" t="s">
        <v>430</v>
      </c>
      <c r="AX127" s="346">
        <v>16</v>
      </c>
      <c r="AY127" s="346">
        <v>29</v>
      </c>
      <c r="AZ127" s="346">
        <v>69</v>
      </c>
      <c r="BA127" s="374"/>
      <c r="BB127" s="348">
        <v>12.3003032187803</v>
      </c>
      <c r="BC127" s="348">
        <v>0</v>
      </c>
      <c r="BD127" s="348">
        <v>8.3853746268725202E-2</v>
      </c>
      <c r="BE127" s="375" t="s">
        <v>430</v>
      </c>
      <c r="BF127" s="374"/>
      <c r="BG127" s="372" t="s">
        <v>430</v>
      </c>
      <c r="BH127" s="373"/>
      <c r="BI127" s="348">
        <v>40.847999999999999</v>
      </c>
      <c r="BJ127" s="348">
        <v>25.234500000000001</v>
      </c>
      <c r="BK127" s="348">
        <v>4.3129900000000001</v>
      </c>
      <c r="BL127" s="348">
        <v>29.604510000000001</v>
      </c>
      <c r="BM127" s="373"/>
      <c r="BN127" s="372" t="s">
        <v>4930</v>
      </c>
      <c r="BO127" s="372" t="s">
        <v>4931</v>
      </c>
      <c r="BP127" s="372" t="s">
        <v>4932</v>
      </c>
      <c r="BQ127" s="372" t="s">
        <v>4933</v>
      </c>
      <c r="BR127" s="372" t="s">
        <v>4934</v>
      </c>
      <c r="BS127" s="373"/>
      <c r="BT127" s="354" t="s">
        <v>555</v>
      </c>
    </row>
    <row r="128" spans="1:72" s="428" customFormat="1" x14ac:dyDescent="0.25">
      <c r="A128" s="345" t="s">
        <v>4935</v>
      </c>
      <c r="B128" s="373"/>
      <c r="C128" s="719">
        <v>45589</v>
      </c>
      <c r="D128" s="373"/>
      <c r="E128" s="346">
        <v>192.96299999999999</v>
      </c>
      <c r="F128" s="373"/>
      <c r="G128" s="347">
        <v>11.759</v>
      </c>
      <c r="H128" s="374"/>
      <c r="I128" s="348">
        <v>1.2990999999999999</v>
      </c>
      <c r="J128" s="348">
        <v>0.81879999999999997</v>
      </c>
      <c r="K128" s="348">
        <v>10.488899999999999</v>
      </c>
      <c r="L128" s="348">
        <v>7.0128000000000004</v>
      </c>
      <c r="M128" s="348">
        <v>12.0566</v>
      </c>
      <c r="N128" s="350">
        <v>25.1829</v>
      </c>
      <c r="O128" s="348" t="s">
        <v>430</v>
      </c>
      <c r="P128" s="348" t="s">
        <v>430</v>
      </c>
      <c r="Q128" s="348" t="s">
        <v>430</v>
      </c>
      <c r="R128" s="348" t="s">
        <v>430</v>
      </c>
      <c r="S128" s="348">
        <v>11.8009</v>
      </c>
      <c r="T128" s="348">
        <v>7.9074999999999998</v>
      </c>
      <c r="U128" s="348">
        <v>15.7872</v>
      </c>
      <c r="V128" s="348">
        <v>16.8933</v>
      </c>
      <c r="W128" s="348">
        <v>11.8009</v>
      </c>
      <c r="X128" s="348">
        <v>11.352600000000001</v>
      </c>
      <c r="Y128" s="374"/>
      <c r="Z128" s="346">
        <v>83</v>
      </c>
      <c r="AA128" s="346">
        <v>44</v>
      </c>
      <c r="AB128" s="346">
        <v>86</v>
      </c>
      <c r="AC128" s="346">
        <v>32</v>
      </c>
      <c r="AD128" s="346">
        <v>3</v>
      </c>
      <c r="AE128" s="346">
        <v>11</v>
      </c>
      <c r="AF128" s="346" t="s">
        <v>430</v>
      </c>
      <c r="AG128" s="346" t="s">
        <v>430</v>
      </c>
      <c r="AH128" s="346" t="s">
        <v>430</v>
      </c>
      <c r="AI128" s="346" t="s">
        <v>430</v>
      </c>
      <c r="AJ128" s="346">
        <v>130</v>
      </c>
      <c r="AK128" s="346">
        <v>10</v>
      </c>
      <c r="AL128" s="346">
        <v>8</v>
      </c>
      <c r="AM128" s="346">
        <v>5</v>
      </c>
      <c r="AN128" s="346">
        <v>130</v>
      </c>
      <c r="AO128" s="373"/>
      <c r="AP128" s="348" t="s">
        <v>430</v>
      </c>
      <c r="AQ128" s="348" t="s">
        <v>430</v>
      </c>
      <c r="AR128" s="348" t="s">
        <v>430</v>
      </c>
      <c r="AS128" s="348" t="s">
        <v>430</v>
      </c>
      <c r="AT128" s="348">
        <v>28.43</v>
      </c>
      <c r="AU128" s="351"/>
      <c r="AV128" s="346" t="s">
        <v>430</v>
      </c>
      <c r="AW128" s="346" t="s">
        <v>430</v>
      </c>
      <c r="AX128" s="346" t="s">
        <v>430</v>
      </c>
      <c r="AY128" s="346" t="s">
        <v>430</v>
      </c>
      <c r="AZ128" s="346">
        <v>6</v>
      </c>
      <c r="BA128" s="374"/>
      <c r="BB128" s="348">
        <v>18.566642368218901</v>
      </c>
      <c r="BC128" s="348">
        <v>0.98780328362427505</v>
      </c>
      <c r="BD128" s="348">
        <v>2.4992534292849901E-2</v>
      </c>
      <c r="BE128" s="375">
        <v>-0.236110888383017</v>
      </c>
      <c r="BF128" s="374"/>
      <c r="BG128" s="372">
        <v>0.15890000000000001</v>
      </c>
      <c r="BH128" s="373"/>
      <c r="BI128" s="348">
        <v>70.788399999999996</v>
      </c>
      <c r="BJ128" s="348">
        <v>17.355699999999999</v>
      </c>
      <c r="BK128" s="348">
        <v>10.6503</v>
      </c>
      <c r="BL128" s="348">
        <v>1.2056</v>
      </c>
      <c r="BM128" s="373"/>
      <c r="BN128" s="372" t="s">
        <v>4936</v>
      </c>
      <c r="BO128" s="372" t="s">
        <v>4937</v>
      </c>
      <c r="BP128" s="372" t="s">
        <v>4938</v>
      </c>
      <c r="BQ128" s="372" t="s">
        <v>4939</v>
      </c>
      <c r="BR128" s="372" t="s">
        <v>4940</v>
      </c>
      <c r="BS128" s="373"/>
      <c r="BT128" s="354" t="s">
        <v>4597</v>
      </c>
    </row>
    <row r="129" spans="1:72" s="428" customFormat="1" x14ac:dyDescent="0.25">
      <c r="A129" s="345" t="s">
        <v>4941</v>
      </c>
      <c r="B129" s="373"/>
      <c r="C129" s="719">
        <v>45408</v>
      </c>
      <c r="D129" s="373"/>
      <c r="E129" s="346">
        <v>162</v>
      </c>
      <c r="F129" s="373"/>
      <c r="G129" s="347">
        <v>13.1419</v>
      </c>
      <c r="H129" s="374"/>
      <c r="I129" s="348">
        <v>1.8033999999999999</v>
      </c>
      <c r="J129" s="348">
        <v>2.5261</v>
      </c>
      <c r="K129" s="348">
        <v>7.3018000000000001</v>
      </c>
      <c r="L129" s="348">
        <v>9.4192</v>
      </c>
      <c r="M129" s="348">
        <v>2.5213000000000001</v>
      </c>
      <c r="N129" s="350">
        <v>10.914999999999999</v>
      </c>
      <c r="O129" s="348">
        <v>14.6167</v>
      </c>
      <c r="P129" s="348" t="s">
        <v>430</v>
      </c>
      <c r="Q129" s="348" t="s">
        <v>430</v>
      </c>
      <c r="R129" s="348" t="s">
        <v>430</v>
      </c>
      <c r="S129" s="348">
        <v>8.6323000000000008</v>
      </c>
      <c r="T129" s="348">
        <v>3.0648</v>
      </c>
      <c r="U129" s="348">
        <v>4.5396999999999998</v>
      </c>
      <c r="V129" s="348">
        <v>3.6541999999999999</v>
      </c>
      <c r="W129" s="348">
        <v>8.6323000000000008</v>
      </c>
      <c r="X129" s="348">
        <v>14.6167</v>
      </c>
      <c r="Y129" s="374"/>
      <c r="Z129" s="346">
        <v>30</v>
      </c>
      <c r="AA129" s="346">
        <v>9</v>
      </c>
      <c r="AB129" s="346">
        <v>168</v>
      </c>
      <c r="AC129" s="346">
        <v>7</v>
      </c>
      <c r="AD129" s="346">
        <v>20</v>
      </c>
      <c r="AE129" s="346">
        <v>40</v>
      </c>
      <c r="AF129" s="346">
        <v>4</v>
      </c>
      <c r="AG129" s="346" t="s">
        <v>430</v>
      </c>
      <c r="AH129" s="346" t="s">
        <v>430</v>
      </c>
      <c r="AI129" s="346" t="s">
        <v>430</v>
      </c>
      <c r="AJ129" s="346">
        <v>180</v>
      </c>
      <c r="AK129" s="346">
        <v>18</v>
      </c>
      <c r="AL129" s="346">
        <v>47</v>
      </c>
      <c r="AM129" s="346">
        <v>25</v>
      </c>
      <c r="AN129" s="346">
        <v>180</v>
      </c>
      <c r="AO129" s="373"/>
      <c r="AP129" s="348" t="s">
        <v>430</v>
      </c>
      <c r="AQ129" s="348" t="s">
        <v>430</v>
      </c>
      <c r="AR129" s="348" t="s">
        <v>430</v>
      </c>
      <c r="AS129" s="348" t="s">
        <v>430</v>
      </c>
      <c r="AT129" s="348">
        <v>9.11</v>
      </c>
      <c r="AU129" s="351"/>
      <c r="AV129" s="346" t="s">
        <v>430</v>
      </c>
      <c r="AW129" s="346" t="s">
        <v>430</v>
      </c>
      <c r="AX129" s="346" t="s">
        <v>430</v>
      </c>
      <c r="AY129" s="346" t="s">
        <v>430</v>
      </c>
      <c r="AZ129" s="346">
        <v>38</v>
      </c>
      <c r="BA129" s="374"/>
      <c r="BB129" s="348">
        <v>16.1849980140056</v>
      </c>
      <c r="BC129" s="348">
        <v>0.99586857135934304</v>
      </c>
      <c r="BD129" s="348">
        <v>4.1663737911819501E-2</v>
      </c>
      <c r="BE129" s="375">
        <v>-0.11820789483224001</v>
      </c>
      <c r="BF129" s="374"/>
      <c r="BG129" s="372">
        <v>0.14949999999999999</v>
      </c>
      <c r="BH129" s="373"/>
      <c r="BI129" s="348" t="s">
        <v>430</v>
      </c>
      <c r="BJ129" s="348">
        <v>66.280699999999996</v>
      </c>
      <c r="BK129" s="348">
        <v>33.566699999999997</v>
      </c>
      <c r="BL129" s="348">
        <v>0.15260000000000001</v>
      </c>
      <c r="BM129" s="373"/>
      <c r="BN129" s="372" t="s">
        <v>4942</v>
      </c>
      <c r="BO129" s="372" t="s">
        <v>4943</v>
      </c>
      <c r="BP129" s="372" t="s">
        <v>4944</v>
      </c>
      <c r="BQ129" s="372" t="s">
        <v>4945</v>
      </c>
      <c r="BR129" s="372" t="s">
        <v>430</v>
      </c>
      <c r="BS129" s="373"/>
      <c r="BT129" s="354" t="s">
        <v>4597</v>
      </c>
    </row>
    <row r="130" spans="1:72" s="428" customFormat="1" x14ac:dyDescent="0.25">
      <c r="A130" s="345" t="s">
        <v>4946</v>
      </c>
      <c r="B130" s="373"/>
      <c r="C130" s="719">
        <v>45898</v>
      </c>
      <c r="D130" s="373"/>
      <c r="E130" s="346">
        <v>167.381</v>
      </c>
      <c r="F130" s="373"/>
      <c r="G130" s="347">
        <v>9.3630999999999993</v>
      </c>
      <c r="H130" s="374"/>
      <c r="I130" s="348">
        <v>0.89</v>
      </c>
      <c r="J130" s="348">
        <v>-1.8758999999999999</v>
      </c>
      <c r="K130" s="348">
        <v>6.4013</v>
      </c>
      <c r="L130" s="348">
        <v>-7.2575000000000003</v>
      </c>
      <c r="M130" s="348">
        <v>-10.928599999999999</v>
      </c>
      <c r="N130" s="350" t="s">
        <v>430</v>
      </c>
      <c r="O130" s="348" t="s">
        <v>430</v>
      </c>
      <c r="P130" s="348" t="s">
        <v>430</v>
      </c>
      <c r="Q130" s="348" t="s">
        <v>430</v>
      </c>
      <c r="R130" s="348" t="s">
        <v>430</v>
      </c>
      <c r="S130" s="348">
        <v>8.5287000000000006</v>
      </c>
      <c r="T130" s="348">
        <v>-8.7995000000000001</v>
      </c>
      <c r="U130" s="348">
        <v>-5.1675000000000004</v>
      </c>
      <c r="V130" s="348" t="s">
        <v>430</v>
      </c>
      <c r="W130" s="348">
        <v>8.5287000000000006</v>
      </c>
      <c r="X130" s="348">
        <v>-6.3689999999999998</v>
      </c>
      <c r="Y130" s="374"/>
      <c r="Z130" s="346">
        <v>150</v>
      </c>
      <c r="AA130" s="346">
        <v>224</v>
      </c>
      <c r="AB130" s="346">
        <v>182</v>
      </c>
      <c r="AC130" s="346">
        <v>229</v>
      </c>
      <c r="AD130" s="346">
        <v>214</v>
      </c>
      <c r="AE130" s="346" t="s">
        <v>430</v>
      </c>
      <c r="AF130" s="346" t="s">
        <v>430</v>
      </c>
      <c r="AG130" s="346" t="s">
        <v>430</v>
      </c>
      <c r="AH130" s="346" t="s">
        <v>430</v>
      </c>
      <c r="AI130" s="346" t="s">
        <v>430</v>
      </c>
      <c r="AJ130" s="346">
        <v>182</v>
      </c>
      <c r="AK130" s="346">
        <v>211</v>
      </c>
      <c r="AL130" s="346">
        <v>208</v>
      </c>
      <c r="AM130" s="346" t="s">
        <v>430</v>
      </c>
      <c r="AN130" s="346">
        <v>182</v>
      </c>
      <c r="AO130" s="373"/>
      <c r="AP130" s="348" t="s">
        <v>430</v>
      </c>
      <c r="AQ130" s="348" t="s">
        <v>430</v>
      </c>
      <c r="AR130" s="348" t="s">
        <v>430</v>
      </c>
      <c r="AS130" s="348" t="s">
        <v>430</v>
      </c>
      <c r="AT130" s="348" t="s">
        <v>430</v>
      </c>
      <c r="AU130" s="351"/>
      <c r="AV130" s="346" t="s">
        <v>430</v>
      </c>
      <c r="AW130" s="346" t="s">
        <v>430</v>
      </c>
      <c r="AX130" s="346" t="s">
        <v>430</v>
      </c>
      <c r="AY130" s="346" t="s">
        <v>430</v>
      </c>
      <c r="AZ130" s="346" t="s">
        <v>430</v>
      </c>
      <c r="BA130" s="374"/>
      <c r="BB130" s="348">
        <v>18.614110314590299</v>
      </c>
      <c r="BC130" s="348">
        <v>0.98255037419772095</v>
      </c>
      <c r="BD130" s="348">
        <v>-6.8206694821130995E-2</v>
      </c>
      <c r="BE130" s="375">
        <v>-0.16724732445891199</v>
      </c>
      <c r="BF130" s="374"/>
      <c r="BG130" s="372">
        <v>0.33379999999999999</v>
      </c>
      <c r="BH130" s="373"/>
      <c r="BI130" s="348">
        <v>71.244</v>
      </c>
      <c r="BJ130" s="348">
        <v>11.607699999999999</v>
      </c>
      <c r="BK130" s="348">
        <v>16.759499999999999</v>
      </c>
      <c r="BL130" s="348">
        <v>0.38879999999999998</v>
      </c>
      <c r="BM130" s="373"/>
      <c r="BN130" s="372" t="s">
        <v>4947</v>
      </c>
      <c r="BO130" s="372" t="s">
        <v>4948</v>
      </c>
      <c r="BP130" s="372" t="s">
        <v>4949</v>
      </c>
      <c r="BQ130" s="372" t="s">
        <v>4950</v>
      </c>
      <c r="BR130" s="372" t="s">
        <v>4951</v>
      </c>
      <c r="BS130" s="373"/>
      <c r="BT130" s="354" t="s">
        <v>555</v>
      </c>
    </row>
    <row r="131" spans="1:72" s="428" customFormat="1" x14ac:dyDescent="0.25">
      <c r="A131" s="345" t="s">
        <v>4952</v>
      </c>
      <c r="B131" s="373"/>
      <c r="C131" s="719">
        <v>45694</v>
      </c>
      <c r="D131" s="373"/>
      <c r="E131" s="346">
        <v>166.18</v>
      </c>
      <c r="F131" s="373"/>
      <c r="G131" s="347">
        <v>11.173500000000001</v>
      </c>
      <c r="H131" s="374"/>
      <c r="I131" s="348">
        <v>0.30609999999999998</v>
      </c>
      <c r="J131" s="348">
        <v>-0.57220000000000004</v>
      </c>
      <c r="K131" s="348">
        <v>7.6849999999999996</v>
      </c>
      <c r="L131" s="348">
        <v>-5.0204000000000004</v>
      </c>
      <c r="M131" s="348">
        <v>-3.4085999999999999</v>
      </c>
      <c r="N131" s="350">
        <v>3.1116000000000001</v>
      </c>
      <c r="O131" s="348" t="s">
        <v>430</v>
      </c>
      <c r="P131" s="348" t="s">
        <v>430</v>
      </c>
      <c r="Q131" s="348" t="s">
        <v>430</v>
      </c>
      <c r="R131" s="348" t="s">
        <v>430</v>
      </c>
      <c r="S131" s="348">
        <v>11.9544</v>
      </c>
      <c r="T131" s="348">
        <v>-5.6666999999999996</v>
      </c>
      <c r="U131" s="348">
        <v>2.6976</v>
      </c>
      <c r="V131" s="348">
        <v>-1.9507000000000001</v>
      </c>
      <c r="W131" s="348">
        <v>11.9544</v>
      </c>
      <c r="X131" s="348">
        <v>9.5282</v>
      </c>
      <c r="Y131" s="374"/>
      <c r="Z131" s="346">
        <v>222</v>
      </c>
      <c r="AA131" s="346">
        <v>157</v>
      </c>
      <c r="AB131" s="346">
        <v>153</v>
      </c>
      <c r="AC131" s="346">
        <v>204</v>
      </c>
      <c r="AD131" s="346">
        <v>96</v>
      </c>
      <c r="AE131" s="346">
        <v>124</v>
      </c>
      <c r="AF131" s="346" t="s">
        <v>430</v>
      </c>
      <c r="AG131" s="346" t="s">
        <v>430</v>
      </c>
      <c r="AH131" s="346" t="s">
        <v>430</v>
      </c>
      <c r="AI131" s="346" t="s">
        <v>430</v>
      </c>
      <c r="AJ131" s="346">
        <v>118</v>
      </c>
      <c r="AK131" s="346">
        <v>151</v>
      </c>
      <c r="AL131" s="346">
        <v>80</v>
      </c>
      <c r="AM131" s="346">
        <v>82</v>
      </c>
      <c r="AN131" s="346">
        <v>118</v>
      </c>
      <c r="AO131" s="373"/>
      <c r="AP131" s="348" t="s">
        <v>430</v>
      </c>
      <c r="AQ131" s="348" t="s">
        <v>430</v>
      </c>
      <c r="AR131" s="348" t="s">
        <v>430</v>
      </c>
      <c r="AS131" s="348" t="s">
        <v>430</v>
      </c>
      <c r="AT131" s="348">
        <v>-2.09</v>
      </c>
      <c r="AU131" s="351"/>
      <c r="AV131" s="346" t="s">
        <v>430</v>
      </c>
      <c r="AW131" s="346" t="s">
        <v>430</v>
      </c>
      <c r="AX131" s="346" t="s">
        <v>430</v>
      </c>
      <c r="AY131" s="346" t="s">
        <v>430</v>
      </c>
      <c r="AZ131" s="346">
        <v>125</v>
      </c>
      <c r="BA131" s="374"/>
      <c r="BB131" s="348">
        <v>19.0270257298098</v>
      </c>
      <c r="BC131" s="348">
        <v>0.99982148394138104</v>
      </c>
      <c r="BD131" s="348">
        <v>3.1794454817095801E-2</v>
      </c>
      <c r="BE131" s="375">
        <v>-5.2324250443535503E-2</v>
      </c>
      <c r="BF131" s="374"/>
      <c r="BG131" s="372">
        <v>0.11219999999999999</v>
      </c>
      <c r="BH131" s="373"/>
      <c r="BI131" s="348">
        <v>68.989699999999999</v>
      </c>
      <c r="BJ131" s="348">
        <v>19.715</v>
      </c>
      <c r="BK131" s="348" t="s">
        <v>430</v>
      </c>
      <c r="BL131" s="348">
        <v>11.295299999999999</v>
      </c>
      <c r="BM131" s="373"/>
      <c r="BN131" s="372" t="s">
        <v>4953</v>
      </c>
      <c r="BO131" s="372" t="s">
        <v>4954</v>
      </c>
      <c r="BP131" s="372" t="s">
        <v>430</v>
      </c>
      <c r="BQ131" s="372" t="s">
        <v>430</v>
      </c>
      <c r="BR131" s="372" t="s">
        <v>430</v>
      </c>
      <c r="BS131" s="373"/>
      <c r="BT131" s="354" t="s">
        <v>4597</v>
      </c>
    </row>
    <row r="132" spans="1:72" s="428" customFormat="1" x14ac:dyDescent="0.25">
      <c r="A132" s="345" t="s">
        <v>4955</v>
      </c>
      <c r="B132" s="373"/>
      <c r="C132" s="719">
        <v>45436</v>
      </c>
      <c r="D132" s="373"/>
      <c r="E132" s="346">
        <v>159.21</v>
      </c>
      <c r="F132" s="373"/>
      <c r="G132" s="347">
        <v>11.3909</v>
      </c>
      <c r="H132" s="374"/>
      <c r="I132" s="348">
        <v>0.3029</v>
      </c>
      <c r="J132" s="348">
        <v>-0.57869999999999999</v>
      </c>
      <c r="K132" s="348">
        <v>7.5537000000000001</v>
      </c>
      <c r="L132" s="348">
        <v>-5.218</v>
      </c>
      <c r="M132" s="348">
        <v>-3.702</v>
      </c>
      <c r="N132" s="350">
        <v>2.6457999999999999</v>
      </c>
      <c r="O132" s="348" t="s">
        <v>430</v>
      </c>
      <c r="P132" s="348" t="s">
        <v>430</v>
      </c>
      <c r="Q132" s="348" t="s">
        <v>430</v>
      </c>
      <c r="R132" s="348" t="s">
        <v>430</v>
      </c>
      <c r="S132" s="348">
        <v>11.8323</v>
      </c>
      <c r="T132" s="348">
        <v>-5.8868</v>
      </c>
      <c r="U132" s="348">
        <v>2.3496000000000001</v>
      </c>
      <c r="V132" s="348">
        <v>-2.3456000000000001</v>
      </c>
      <c r="W132" s="348">
        <v>11.8323</v>
      </c>
      <c r="X132" s="348">
        <v>6.9954000000000001</v>
      </c>
      <c r="Y132" s="374"/>
      <c r="Z132" s="346">
        <v>226</v>
      </c>
      <c r="AA132" s="346">
        <v>159</v>
      </c>
      <c r="AB132" s="346">
        <v>155</v>
      </c>
      <c r="AC132" s="346">
        <v>207</v>
      </c>
      <c r="AD132" s="346">
        <v>102</v>
      </c>
      <c r="AE132" s="346">
        <v>132</v>
      </c>
      <c r="AF132" s="346" t="s">
        <v>430</v>
      </c>
      <c r="AG132" s="346" t="s">
        <v>430</v>
      </c>
      <c r="AH132" s="346" t="s">
        <v>430</v>
      </c>
      <c r="AI132" s="346" t="s">
        <v>430</v>
      </c>
      <c r="AJ132" s="346">
        <v>122</v>
      </c>
      <c r="AK132" s="346">
        <v>161</v>
      </c>
      <c r="AL132" s="346">
        <v>93</v>
      </c>
      <c r="AM132" s="346">
        <v>89</v>
      </c>
      <c r="AN132" s="346">
        <v>122</v>
      </c>
      <c r="AO132" s="373"/>
      <c r="AP132" s="348" t="s">
        <v>430</v>
      </c>
      <c r="AQ132" s="348" t="s">
        <v>430</v>
      </c>
      <c r="AR132" s="348" t="s">
        <v>430</v>
      </c>
      <c r="AS132" s="348" t="s">
        <v>430</v>
      </c>
      <c r="AT132" s="348">
        <v>-2.67</v>
      </c>
      <c r="AU132" s="351"/>
      <c r="AV132" s="346" t="s">
        <v>430</v>
      </c>
      <c r="AW132" s="346" t="s">
        <v>430</v>
      </c>
      <c r="AX132" s="346" t="s">
        <v>430</v>
      </c>
      <c r="AY132" s="346" t="s">
        <v>430</v>
      </c>
      <c r="AZ132" s="346">
        <v>129</v>
      </c>
      <c r="BA132" s="374"/>
      <c r="BB132" s="348">
        <v>17.7509752144502</v>
      </c>
      <c r="BC132" s="348">
        <v>1.00305328723412</v>
      </c>
      <c r="BD132" s="348">
        <v>6.8286391782840898E-3</v>
      </c>
      <c r="BE132" s="375">
        <v>-5.9079910124328602E-2</v>
      </c>
      <c r="BF132" s="374"/>
      <c r="BG132" s="372">
        <v>9.3399999999999997E-2</v>
      </c>
      <c r="BH132" s="373"/>
      <c r="BI132" s="348">
        <v>77.539699999999996</v>
      </c>
      <c r="BJ132" s="348">
        <v>22.063300000000002</v>
      </c>
      <c r="BK132" s="348" t="s">
        <v>430</v>
      </c>
      <c r="BL132" s="348">
        <v>0.39700000000000002</v>
      </c>
      <c r="BM132" s="373"/>
      <c r="BN132" s="372" t="s">
        <v>4956</v>
      </c>
      <c r="BO132" s="372" t="s">
        <v>4957</v>
      </c>
      <c r="BP132" s="372" t="s">
        <v>430</v>
      </c>
      <c r="BQ132" s="372" t="s">
        <v>430</v>
      </c>
      <c r="BR132" s="372" t="s">
        <v>430</v>
      </c>
      <c r="BS132" s="373"/>
      <c r="BT132" s="354" t="s">
        <v>4769</v>
      </c>
    </row>
    <row r="133" spans="1:72" s="428" customFormat="1" x14ac:dyDescent="0.25">
      <c r="A133" s="345" t="s">
        <v>4958</v>
      </c>
      <c r="B133" s="373"/>
      <c r="C133" s="719">
        <v>45707</v>
      </c>
      <c r="D133" s="373"/>
      <c r="E133" s="346">
        <v>150.15299999999999</v>
      </c>
      <c r="F133" s="373"/>
      <c r="G133" s="347">
        <v>10.637</v>
      </c>
      <c r="H133" s="374"/>
      <c r="I133" s="348">
        <v>1.0517000000000001</v>
      </c>
      <c r="J133" s="348">
        <v>-0.1099</v>
      </c>
      <c r="K133" s="348">
        <v>8.5408000000000008</v>
      </c>
      <c r="L133" s="348">
        <v>-3.8698000000000001</v>
      </c>
      <c r="M133" s="348">
        <v>-3.9157999999999999</v>
      </c>
      <c r="N133" s="350">
        <v>4.7897999999999996</v>
      </c>
      <c r="O133" s="348" t="s">
        <v>430</v>
      </c>
      <c r="P133" s="348" t="s">
        <v>430</v>
      </c>
      <c r="Q133" s="348" t="s">
        <v>430</v>
      </c>
      <c r="R133" s="348" t="s">
        <v>430</v>
      </c>
      <c r="S133" s="348">
        <v>10.466100000000001</v>
      </c>
      <c r="T133" s="348">
        <v>-5.0624000000000002</v>
      </c>
      <c r="U133" s="348">
        <v>-0.1183</v>
      </c>
      <c r="V133" s="348">
        <v>-1.4974000000000001</v>
      </c>
      <c r="W133" s="348">
        <v>10.466100000000001</v>
      </c>
      <c r="X133" s="348">
        <v>5.3560999999999996</v>
      </c>
      <c r="Y133" s="374"/>
      <c r="Z133" s="346">
        <v>122</v>
      </c>
      <c r="AA133" s="346">
        <v>118</v>
      </c>
      <c r="AB133" s="346">
        <v>135</v>
      </c>
      <c r="AC133" s="346">
        <v>178</v>
      </c>
      <c r="AD133" s="346">
        <v>113</v>
      </c>
      <c r="AE133" s="346">
        <v>104</v>
      </c>
      <c r="AF133" s="346" t="s">
        <v>430</v>
      </c>
      <c r="AG133" s="346" t="s">
        <v>430</v>
      </c>
      <c r="AH133" s="346" t="s">
        <v>430</v>
      </c>
      <c r="AI133" s="346" t="s">
        <v>430</v>
      </c>
      <c r="AJ133" s="346">
        <v>163</v>
      </c>
      <c r="AK133" s="346">
        <v>147</v>
      </c>
      <c r="AL133" s="346">
        <v>132</v>
      </c>
      <c r="AM133" s="346">
        <v>76</v>
      </c>
      <c r="AN133" s="346">
        <v>163</v>
      </c>
      <c r="AO133" s="373"/>
      <c r="AP133" s="348" t="s">
        <v>430</v>
      </c>
      <c r="AQ133" s="348" t="s">
        <v>430</v>
      </c>
      <c r="AR133" s="348" t="s">
        <v>430</v>
      </c>
      <c r="AS133" s="348" t="s">
        <v>430</v>
      </c>
      <c r="AT133" s="348">
        <v>-1.64</v>
      </c>
      <c r="AU133" s="351"/>
      <c r="AV133" s="346" t="s">
        <v>430</v>
      </c>
      <c r="AW133" s="346" t="s">
        <v>430</v>
      </c>
      <c r="AX133" s="346" t="s">
        <v>430</v>
      </c>
      <c r="AY133" s="346" t="s">
        <v>430</v>
      </c>
      <c r="AZ133" s="346">
        <v>119</v>
      </c>
      <c r="BA133" s="374"/>
      <c r="BB133" s="348">
        <v>14.286291966412101</v>
      </c>
      <c r="BC133" s="348">
        <v>0.99829613247182902</v>
      </c>
      <c r="BD133" s="348">
        <v>8.5391609028209105E-3</v>
      </c>
      <c r="BE133" s="375">
        <v>-7.3080782361243699E-2</v>
      </c>
      <c r="BF133" s="374"/>
      <c r="BG133" s="372">
        <v>8.1000000000000003E-2</v>
      </c>
      <c r="BH133" s="373"/>
      <c r="BI133" s="348">
        <v>93.983699999999999</v>
      </c>
      <c r="BJ133" s="348">
        <v>5.9092599999999997</v>
      </c>
      <c r="BK133" s="348" t="s">
        <v>430</v>
      </c>
      <c r="BL133" s="348">
        <v>0.10704</v>
      </c>
      <c r="BM133" s="373"/>
      <c r="BN133" s="372" t="s">
        <v>4959</v>
      </c>
      <c r="BO133" s="372" t="s">
        <v>4960</v>
      </c>
      <c r="BP133" s="372" t="s">
        <v>4961</v>
      </c>
      <c r="BQ133" s="372" t="s">
        <v>4962</v>
      </c>
      <c r="BR133" s="372" t="s">
        <v>4963</v>
      </c>
      <c r="BS133" s="373"/>
      <c r="BT133" s="354" t="s">
        <v>555</v>
      </c>
    </row>
    <row r="134" spans="1:72" s="428" customFormat="1" x14ac:dyDescent="0.25">
      <c r="A134" s="345" t="s">
        <v>4964</v>
      </c>
      <c r="B134" s="373"/>
      <c r="C134" s="719">
        <v>46071</v>
      </c>
      <c r="D134" s="373"/>
      <c r="E134" s="346">
        <v>146.94</v>
      </c>
      <c r="F134" s="373"/>
      <c r="G134" s="347">
        <v>9.5848999999999993</v>
      </c>
      <c r="H134" s="374"/>
      <c r="I134" s="348">
        <v>0.95</v>
      </c>
      <c r="J134" s="348">
        <v>-1.04E-2</v>
      </c>
      <c r="K134" s="348">
        <v>8.3271999999999995</v>
      </c>
      <c r="L134" s="348" t="s">
        <v>430</v>
      </c>
      <c r="M134" s="348" t="s">
        <v>430</v>
      </c>
      <c r="N134" s="350" t="s">
        <v>430</v>
      </c>
      <c r="O134" s="348" t="s">
        <v>430</v>
      </c>
      <c r="P134" s="348" t="s">
        <v>430</v>
      </c>
      <c r="Q134" s="348" t="s">
        <v>430</v>
      </c>
      <c r="R134" s="348" t="s">
        <v>430</v>
      </c>
      <c r="S134" s="348">
        <v>10.682700000000001</v>
      </c>
      <c r="T134" s="348" t="s">
        <v>430</v>
      </c>
      <c r="U134" s="348" t="s">
        <v>430</v>
      </c>
      <c r="V134" s="348" t="s">
        <v>430</v>
      </c>
      <c r="W134" s="348">
        <v>10.682700000000001</v>
      </c>
      <c r="X134" s="348">
        <v>-4.1509999999999998</v>
      </c>
      <c r="Y134" s="374"/>
      <c r="Z134" s="346">
        <v>131</v>
      </c>
      <c r="AA134" s="346">
        <v>109</v>
      </c>
      <c r="AB134" s="346">
        <v>148</v>
      </c>
      <c r="AC134" s="346" t="s">
        <v>430</v>
      </c>
      <c r="AD134" s="346" t="s">
        <v>430</v>
      </c>
      <c r="AE134" s="346" t="s">
        <v>430</v>
      </c>
      <c r="AF134" s="346" t="s">
        <v>430</v>
      </c>
      <c r="AG134" s="346" t="s">
        <v>430</v>
      </c>
      <c r="AH134" s="346" t="s">
        <v>430</v>
      </c>
      <c r="AI134" s="346" t="s">
        <v>430</v>
      </c>
      <c r="AJ134" s="346">
        <v>150</v>
      </c>
      <c r="AK134" s="346" t="s">
        <v>430</v>
      </c>
      <c r="AL134" s="346" t="s">
        <v>430</v>
      </c>
      <c r="AM134" s="346" t="s">
        <v>430</v>
      </c>
      <c r="AN134" s="346">
        <v>150</v>
      </c>
      <c r="AO134" s="373"/>
      <c r="AP134" s="348" t="s">
        <v>430</v>
      </c>
      <c r="AQ134" s="348" t="s">
        <v>430</v>
      </c>
      <c r="AR134" s="348" t="s">
        <v>430</v>
      </c>
      <c r="AS134" s="348" t="s">
        <v>430</v>
      </c>
      <c r="AT134" s="348" t="s">
        <v>430</v>
      </c>
      <c r="AU134" s="351"/>
      <c r="AV134" s="346" t="s">
        <v>430</v>
      </c>
      <c r="AW134" s="346" t="s">
        <v>430</v>
      </c>
      <c r="AX134" s="346" t="s">
        <v>430</v>
      </c>
      <c r="AY134" s="346" t="s">
        <v>430</v>
      </c>
      <c r="AZ134" s="346" t="s">
        <v>430</v>
      </c>
      <c r="BA134" s="374"/>
      <c r="BB134" s="348">
        <v>41.723550744627403</v>
      </c>
      <c r="BC134" s="348">
        <v>1.00186393434277</v>
      </c>
      <c r="BD134" s="348">
        <v>-1.6890609501343402E-2</v>
      </c>
      <c r="BE134" s="375">
        <v>-9.5011339584381294E-2</v>
      </c>
      <c r="BF134" s="374"/>
      <c r="BG134" s="372">
        <v>0.17530000000000001</v>
      </c>
      <c r="BH134" s="373"/>
      <c r="BI134" s="348">
        <v>95.155199999999994</v>
      </c>
      <c r="BJ134" s="348">
        <v>4.8133400000000002</v>
      </c>
      <c r="BK134" s="348" t="s">
        <v>430</v>
      </c>
      <c r="BL134" s="348">
        <v>3.1460000000000002E-2</v>
      </c>
      <c r="BM134" s="373"/>
      <c r="BN134" s="372" t="s">
        <v>4965</v>
      </c>
      <c r="BO134" s="372" t="s">
        <v>4966</v>
      </c>
      <c r="BP134" s="372" t="s">
        <v>4484</v>
      </c>
      <c r="BQ134" s="372" t="s">
        <v>4967</v>
      </c>
      <c r="BR134" s="372" t="s">
        <v>4968</v>
      </c>
      <c r="BS134" s="373"/>
      <c r="BT134" s="354" t="s">
        <v>555</v>
      </c>
    </row>
    <row r="135" spans="1:72" s="428" customFormat="1" x14ac:dyDescent="0.25">
      <c r="A135" s="345" t="s">
        <v>4969</v>
      </c>
      <c r="B135" s="373"/>
      <c r="C135" s="719">
        <v>44476</v>
      </c>
      <c r="D135" s="373"/>
      <c r="E135" s="346">
        <v>145.78100000000001</v>
      </c>
      <c r="F135" s="373"/>
      <c r="G135" s="347">
        <v>14.110900000000001</v>
      </c>
      <c r="H135" s="374"/>
      <c r="I135" s="348">
        <v>1.0498000000000001</v>
      </c>
      <c r="J135" s="348">
        <v>-0.1147</v>
      </c>
      <c r="K135" s="348">
        <v>8.5528999999999993</v>
      </c>
      <c r="L135" s="348">
        <v>-3.8936999999999999</v>
      </c>
      <c r="M135" s="348">
        <v>-3.9630999999999998</v>
      </c>
      <c r="N135" s="350">
        <v>4.7144000000000004</v>
      </c>
      <c r="O135" s="348">
        <v>3.8515000000000001</v>
      </c>
      <c r="P135" s="348">
        <v>12.9796</v>
      </c>
      <c r="Q135" s="348" t="s">
        <v>430</v>
      </c>
      <c r="R135" s="348" t="s">
        <v>430</v>
      </c>
      <c r="S135" s="348">
        <v>10.480499999999999</v>
      </c>
      <c r="T135" s="348">
        <v>-5.1163999999999996</v>
      </c>
      <c r="U135" s="348">
        <v>-0.18390000000000001</v>
      </c>
      <c r="V135" s="348">
        <v>-1.5702</v>
      </c>
      <c r="W135" s="348">
        <v>10.480499999999999</v>
      </c>
      <c r="X135" s="348">
        <v>7.8510999999999997</v>
      </c>
      <c r="Y135" s="374"/>
      <c r="Z135" s="346">
        <v>123</v>
      </c>
      <c r="AA135" s="346">
        <v>121</v>
      </c>
      <c r="AB135" s="346">
        <v>134</v>
      </c>
      <c r="AC135" s="346">
        <v>180</v>
      </c>
      <c r="AD135" s="346">
        <v>116</v>
      </c>
      <c r="AE135" s="346">
        <v>106</v>
      </c>
      <c r="AF135" s="346">
        <v>82</v>
      </c>
      <c r="AG135" s="346">
        <v>59</v>
      </c>
      <c r="AH135" s="346" t="s">
        <v>430</v>
      </c>
      <c r="AI135" s="346" t="s">
        <v>430</v>
      </c>
      <c r="AJ135" s="346">
        <v>159</v>
      </c>
      <c r="AK135" s="346">
        <v>148</v>
      </c>
      <c r="AL135" s="346">
        <v>136</v>
      </c>
      <c r="AM135" s="346">
        <v>77</v>
      </c>
      <c r="AN135" s="346">
        <v>159</v>
      </c>
      <c r="AO135" s="373"/>
      <c r="AP135" s="348" t="s">
        <v>430</v>
      </c>
      <c r="AQ135" s="348" t="s">
        <v>430</v>
      </c>
      <c r="AR135" s="348" t="s">
        <v>430</v>
      </c>
      <c r="AS135" s="348">
        <v>4.5199999999999996</v>
      </c>
      <c r="AT135" s="348">
        <v>-1.73</v>
      </c>
      <c r="AU135" s="351"/>
      <c r="AV135" s="346" t="s">
        <v>430</v>
      </c>
      <c r="AW135" s="346" t="s">
        <v>430</v>
      </c>
      <c r="AX135" s="346" t="s">
        <v>430</v>
      </c>
      <c r="AY135" s="346">
        <v>59</v>
      </c>
      <c r="AZ135" s="346">
        <v>121</v>
      </c>
      <c r="BA135" s="374"/>
      <c r="BB135" s="348">
        <v>14.286573544042801</v>
      </c>
      <c r="BC135" s="348">
        <v>0.99761887743053301</v>
      </c>
      <c r="BD135" s="348">
        <v>4.3170622086764199E-2</v>
      </c>
      <c r="BE135" s="375">
        <v>-7.2566849501695202E-2</v>
      </c>
      <c r="BF135" s="374"/>
      <c r="BG135" s="372">
        <v>0.19270000000000001</v>
      </c>
      <c r="BH135" s="373"/>
      <c r="BI135" s="348">
        <v>93.332099999999997</v>
      </c>
      <c r="BJ135" s="348">
        <v>5.8675300000000004</v>
      </c>
      <c r="BK135" s="348" t="s">
        <v>430</v>
      </c>
      <c r="BL135" s="348">
        <v>0.80037000000000003</v>
      </c>
      <c r="BM135" s="373"/>
      <c r="BN135" s="372" t="s">
        <v>4970</v>
      </c>
      <c r="BO135" s="372" t="s">
        <v>4971</v>
      </c>
      <c r="BP135" s="372" t="s">
        <v>4972</v>
      </c>
      <c r="BQ135" s="372" t="s">
        <v>4973</v>
      </c>
      <c r="BR135" s="372" t="s">
        <v>4974</v>
      </c>
      <c r="BS135" s="373"/>
      <c r="BT135" s="354" t="s">
        <v>555</v>
      </c>
    </row>
    <row r="136" spans="1:72" s="428" customFormat="1" x14ac:dyDescent="0.25">
      <c r="A136" s="345" t="s">
        <v>4975</v>
      </c>
      <c r="B136" s="373"/>
      <c r="C136" s="719">
        <v>45637</v>
      </c>
      <c r="D136" s="373"/>
      <c r="E136" s="346">
        <v>137.738</v>
      </c>
      <c r="F136" s="373"/>
      <c r="G136" s="347">
        <v>7.7835000000000001</v>
      </c>
      <c r="H136" s="374"/>
      <c r="I136" s="348">
        <v>1.2369000000000001</v>
      </c>
      <c r="J136" s="348">
        <v>-3.2553000000000001</v>
      </c>
      <c r="K136" s="348">
        <v>4.4203999999999999</v>
      </c>
      <c r="L136" s="348">
        <v>-13.629899999999999</v>
      </c>
      <c r="M136" s="348">
        <v>-17.226700000000001</v>
      </c>
      <c r="N136" s="350">
        <v>-6.5941000000000001</v>
      </c>
      <c r="O136" s="348" t="s">
        <v>430</v>
      </c>
      <c r="P136" s="348" t="s">
        <v>430</v>
      </c>
      <c r="Q136" s="348" t="s">
        <v>430</v>
      </c>
      <c r="R136" s="348" t="s">
        <v>430</v>
      </c>
      <c r="S136" s="348">
        <v>7.0324</v>
      </c>
      <c r="T136" s="348">
        <v>-17.447099999999999</v>
      </c>
      <c r="U136" s="348">
        <v>-10.5396</v>
      </c>
      <c r="V136" s="348">
        <v>-15.663500000000001</v>
      </c>
      <c r="W136" s="348">
        <v>7.0324</v>
      </c>
      <c r="X136" s="348">
        <v>-16.655999999999999</v>
      </c>
      <c r="Y136" s="374"/>
      <c r="Z136" s="346">
        <v>89</v>
      </c>
      <c r="AA136" s="346">
        <v>230</v>
      </c>
      <c r="AB136" s="346">
        <v>232</v>
      </c>
      <c r="AC136" s="346">
        <v>233</v>
      </c>
      <c r="AD136" s="346">
        <v>221</v>
      </c>
      <c r="AE136" s="346">
        <v>189</v>
      </c>
      <c r="AF136" s="346" t="s">
        <v>430</v>
      </c>
      <c r="AG136" s="346" t="s">
        <v>430</v>
      </c>
      <c r="AH136" s="346" t="s">
        <v>430</v>
      </c>
      <c r="AI136" s="346" t="s">
        <v>430</v>
      </c>
      <c r="AJ136" s="346">
        <v>229</v>
      </c>
      <c r="AK136" s="346">
        <v>232</v>
      </c>
      <c r="AL136" s="346">
        <v>221</v>
      </c>
      <c r="AM136" s="346">
        <v>203</v>
      </c>
      <c r="AN136" s="346">
        <v>229</v>
      </c>
      <c r="AO136" s="373"/>
      <c r="AP136" s="348" t="s">
        <v>430</v>
      </c>
      <c r="AQ136" s="348" t="s">
        <v>430</v>
      </c>
      <c r="AR136" s="348" t="s">
        <v>430</v>
      </c>
      <c r="AS136" s="348" t="s">
        <v>430</v>
      </c>
      <c r="AT136" s="348">
        <v>-22.08</v>
      </c>
      <c r="AU136" s="351"/>
      <c r="AV136" s="346" t="s">
        <v>430</v>
      </c>
      <c r="AW136" s="346" t="s">
        <v>430</v>
      </c>
      <c r="AX136" s="346" t="s">
        <v>430</v>
      </c>
      <c r="AY136" s="346" t="s">
        <v>430</v>
      </c>
      <c r="AZ136" s="346">
        <v>199</v>
      </c>
      <c r="BA136" s="374"/>
      <c r="BB136" s="348">
        <v>19.5049615568824</v>
      </c>
      <c r="BC136" s="348">
        <v>0.99943101369114395</v>
      </c>
      <c r="BD136" s="348">
        <v>-9.0820136754482805E-2</v>
      </c>
      <c r="BE136" s="375">
        <v>-8.8089203952126605E-2</v>
      </c>
      <c r="BF136" s="374"/>
      <c r="BG136" s="372">
        <v>9.3100000000000002E-2</v>
      </c>
      <c r="BH136" s="373"/>
      <c r="BI136" s="348">
        <v>49.341700000000003</v>
      </c>
      <c r="BJ136" s="348">
        <v>39.8628</v>
      </c>
      <c r="BK136" s="348">
        <v>10.7072</v>
      </c>
      <c r="BL136" s="348">
        <v>8.8300000000000003E-2</v>
      </c>
      <c r="BM136" s="373"/>
      <c r="BN136" s="372" t="s">
        <v>4976</v>
      </c>
      <c r="BO136" s="372" t="s">
        <v>4977</v>
      </c>
      <c r="BP136" s="372" t="s">
        <v>4978</v>
      </c>
      <c r="BQ136" s="372" t="s">
        <v>4979</v>
      </c>
      <c r="BR136" s="372" t="s">
        <v>4980</v>
      </c>
      <c r="BS136" s="373"/>
      <c r="BT136" s="354" t="s">
        <v>555</v>
      </c>
    </row>
    <row r="137" spans="1:72" s="428" customFormat="1" x14ac:dyDescent="0.25">
      <c r="A137" s="345" t="s">
        <v>4981</v>
      </c>
      <c r="B137" s="373"/>
      <c r="C137" s="719">
        <v>43936</v>
      </c>
      <c r="D137" s="373"/>
      <c r="E137" s="346">
        <v>148.39699999999999</v>
      </c>
      <c r="F137" s="373"/>
      <c r="G137" s="347">
        <v>30.254300000000001</v>
      </c>
      <c r="H137" s="374"/>
      <c r="I137" s="348">
        <v>1.3025</v>
      </c>
      <c r="J137" s="348">
        <v>0.63370000000000004</v>
      </c>
      <c r="K137" s="348">
        <v>14.061299999999999</v>
      </c>
      <c r="L137" s="348">
        <v>6.2728999999999999</v>
      </c>
      <c r="M137" s="348">
        <v>1.6893</v>
      </c>
      <c r="N137" s="350">
        <v>10.2715</v>
      </c>
      <c r="O137" s="348">
        <v>4.8936999999999999</v>
      </c>
      <c r="P137" s="348">
        <v>21.713899999999999</v>
      </c>
      <c r="Q137" s="348">
        <v>15.070399999999999</v>
      </c>
      <c r="R137" s="348" t="s">
        <v>430</v>
      </c>
      <c r="S137" s="348">
        <v>17.248799999999999</v>
      </c>
      <c r="T137" s="348">
        <v>2.1410999999999998</v>
      </c>
      <c r="U137" s="348">
        <v>4.3327</v>
      </c>
      <c r="V137" s="348">
        <v>2.7810000000000001</v>
      </c>
      <c r="W137" s="348">
        <v>17.248799999999999</v>
      </c>
      <c r="X137" s="348">
        <v>20.131900000000002</v>
      </c>
      <c r="Y137" s="374"/>
      <c r="Z137" s="346">
        <v>75</v>
      </c>
      <c r="AA137" s="346">
        <v>67</v>
      </c>
      <c r="AB137" s="346">
        <v>22</v>
      </c>
      <c r="AC137" s="346">
        <v>43</v>
      </c>
      <c r="AD137" s="346">
        <v>34</v>
      </c>
      <c r="AE137" s="346">
        <v>48</v>
      </c>
      <c r="AF137" s="346">
        <v>52</v>
      </c>
      <c r="AG137" s="346">
        <v>27</v>
      </c>
      <c r="AH137" s="346">
        <v>13</v>
      </c>
      <c r="AI137" s="346" t="s">
        <v>430</v>
      </c>
      <c r="AJ137" s="346">
        <v>17</v>
      </c>
      <c r="AK137" s="346">
        <v>29</v>
      </c>
      <c r="AL137" s="346">
        <v>58</v>
      </c>
      <c r="AM137" s="346">
        <v>32</v>
      </c>
      <c r="AN137" s="346">
        <v>17</v>
      </c>
      <c r="AO137" s="373"/>
      <c r="AP137" s="348" t="s">
        <v>430</v>
      </c>
      <c r="AQ137" s="348" t="s">
        <v>430</v>
      </c>
      <c r="AR137" s="348">
        <v>13.89</v>
      </c>
      <c r="AS137" s="348">
        <v>11.22</v>
      </c>
      <c r="AT137" s="348">
        <v>10.43</v>
      </c>
      <c r="AU137" s="351"/>
      <c r="AV137" s="346" t="s">
        <v>430</v>
      </c>
      <c r="AW137" s="346" t="s">
        <v>430</v>
      </c>
      <c r="AX137" s="346">
        <v>12</v>
      </c>
      <c r="AY137" s="346">
        <v>23</v>
      </c>
      <c r="AZ137" s="346">
        <v>26</v>
      </c>
      <c r="BA137" s="374"/>
      <c r="BB137" s="348">
        <v>19.618253984147699</v>
      </c>
      <c r="BC137" s="348">
        <v>0.99891156451698204</v>
      </c>
      <c r="BD137" s="348">
        <v>6.6559138671580795E-2</v>
      </c>
      <c r="BE137" s="375">
        <v>-8.2849368547592603E-2</v>
      </c>
      <c r="BF137" s="374"/>
      <c r="BG137" s="372">
        <v>0.21010000000000001</v>
      </c>
      <c r="BH137" s="373"/>
      <c r="BI137" s="348">
        <v>91.243799999999993</v>
      </c>
      <c r="BJ137" s="348">
        <v>8.9298400000000004</v>
      </c>
      <c r="BK137" s="348" t="s">
        <v>430</v>
      </c>
      <c r="BL137" s="348">
        <v>-0.17363999999999999</v>
      </c>
      <c r="BM137" s="373"/>
      <c r="BN137" s="372" t="s">
        <v>4982</v>
      </c>
      <c r="BO137" s="372" t="s">
        <v>4983</v>
      </c>
      <c r="BP137" s="372" t="s">
        <v>4984</v>
      </c>
      <c r="BQ137" s="372" t="s">
        <v>4985</v>
      </c>
      <c r="BR137" s="372" t="s">
        <v>4888</v>
      </c>
      <c r="BS137" s="373"/>
      <c r="BT137" s="354" t="s">
        <v>463</v>
      </c>
    </row>
    <row r="138" spans="1:72" s="428" customFormat="1" x14ac:dyDescent="0.25">
      <c r="A138" s="345" t="s">
        <v>4986</v>
      </c>
      <c r="B138" s="373"/>
      <c r="C138" s="719">
        <v>45701</v>
      </c>
      <c r="D138" s="373"/>
      <c r="E138" s="346">
        <v>147.185</v>
      </c>
      <c r="F138" s="373"/>
      <c r="G138" s="347">
        <v>10.6233</v>
      </c>
      <c r="H138" s="374"/>
      <c r="I138" s="348">
        <v>0.61750000000000005</v>
      </c>
      <c r="J138" s="348">
        <v>-0.51039999999999996</v>
      </c>
      <c r="K138" s="348">
        <v>9.9344999999999999</v>
      </c>
      <c r="L138" s="348">
        <v>2.91</v>
      </c>
      <c r="M138" s="348">
        <v>-4.1158000000000001</v>
      </c>
      <c r="N138" s="350">
        <v>4.3079999999999998</v>
      </c>
      <c r="O138" s="348" t="s">
        <v>430</v>
      </c>
      <c r="P138" s="348" t="s">
        <v>430</v>
      </c>
      <c r="Q138" s="348" t="s">
        <v>430</v>
      </c>
      <c r="R138" s="348" t="s">
        <v>430</v>
      </c>
      <c r="S138" s="348">
        <v>13.0403</v>
      </c>
      <c r="T138" s="348">
        <v>-1.3832</v>
      </c>
      <c r="U138" s="348">
        <v>2.2709999999999999</v>
      </c>
      <c r="V138" s="348">
        <v>-6.7068000000000003</v>
      </c>
      <c r="W138" s="348">
        <v>13.0403</v>
      </c>
      <c r="X138" s="348">
        <v>5.1677999999999997</v>
      </c>
      <c r="Y138" s="374"/>
      <c r="Z138" s="346">
        <v>201</v>
      </c>
      <c r="AA138" s="346">
        <v>151</v>
      </c>
      <c r="AB138" s="346">
        <v>102</v>
      </c>
      <c r="AC138" s="346">
        <v>101</v>
      </c>
      <c r="AD138" s="346">
        <v>119</v>
      </c>
      <c r="AE138" s="346">
        <v>115</v>
      </c>
      <c r="AF138" s="346" t="s">
        <v>430</v>
      </c>
      <c r="AG138" s="346" t="s">
        <v>430</v>
      </c>
      <c r="AH138" s="346" t="s">
        <v>430</v>
      </c>
      <c r="AI138" s="346" t="s">
        <v>430</v>
      </c>
      <c r="AJ138" s="346">
        <v>92</v>
      </c>
      <c r="AK138" s="346">
        <v>94</v>
      </c>
      <c r="AL138" s="346">
        <v>98</v>
      </c>
      <c r="AM138" s="346">
        <v>179</v>
      </c>
      <c r="AN138" s="346">
        <v>92</v>
      </c>
      <c r="AO138" s="373"/>
      <c r="AP138" s="348" t="s">
        <v>430</v>
      </c>
      <c r="AQ138" s="348" t="s">
        <v>430</v>
      </c>
      <c r="AR138" s="348" t="s">
        <v>430</v>
      </c>
      <c r="AS138" s="348" t="s">
        <v>430</v>
      </c>
      <c r="AT138" s="348">
        <v>-0.57999999999999996</v>
      </c>
      <c r="AU138" s="351"/>
      <c r="AV138" s="346" t="s">
        <v>430</v>
      </c>
      <c r="AW138" s="346" t="s">
        <v>430</v>
      </c>
      <c r="AX138" s="346" t="s">
        <v>430</v>
      </c>
      <c r="AY138" s="346" t="s">
        <v>430</v>
      </c>
      <c r="AZ138" s="346">
        <v>103</v>
      </c>
      <c r="BA138" s="374"/>
      <c r="BB138" s="348">
        <v>19.175303990878099</v>
      </c>
      <c r="BC138" s="348">
        <v>0.99618368800926405</v>
      </c>
      <c r="BD138" s="348">
        <v>1.7657204759447501E-2</v>
      </c>
      <c r="BE138" s="375">
        <v>-0.115965661698348</v>
      </c>
      <c r="BF138" s="374"/>
      <c r="BG138" s="372">
        <v>0.29580000000000001</v>
      </c>
      <c r="BH138" s="373"/>
      <c r="BI138" s="348">
        <v>56.300199999999997</v>
      </c>
      <c r="BJ138" s="348">
        <v>34.9191</v>
      </c>
      <c r="BK138" s="348">
        <v>8.39832</v>
      </c>
      <c r="BL138" s="348">
        <v>0.38238</v>
      </c>
      <c r="BM138" s="373"/>
      <c r="BN138" s="372" t="s">
        <v>4987</v>
      </c>
      <c r="BO138" s="372" t="s">
        <v>4988</v>
      </c>
      <c r="BP138" s="372" t="s">
        <v>4989</v>
      </c>
      <c r="BQ138" s="372" t="s">
        <v>4990</v>
      </c>
      <c r="BR138" s="372" t="s">
        <v>4991</v>
      </c>
      <c r="BS138" s="373"/>
      <c r="BT138" s="354" t="s">
        <v>4597</v>
      </c>
    </row>
    <row r="139" spans="1:72" s="428" customFormat="1" x14ac:dyDescent="0.25">
      <c r="A139" s="345" t="s">
        <v>4992</v>
      </c>
      <c r="B139" s="373"/>
      <c r="C139" s="719">
        <v>36368</v>
      </c>
      <c r="D139" s="373"/>
      <c r="E139" s="346">
        <v>138.26</v>
      </c>
      <c r="F139" s="373"/>
      <c r="G139" s="347">
        <v>180.00470000000001</v>
      </c>
      <c r="H139" s="374"/>
      <c r="I139" s="348">
        <v>1.0793999999999999</v>
      </c>
      <c r="J139" s="348">
        <v>0.39810000000000001</v>
      </c>
      <c r="K139" s="348">
        <v>11.067</v>
      </c>
      <c r="L139" s="348">
        <v>3.7126999999999999</v>
      </c>
      <c r="M139" s="348">
        <v>-5.7099999999999998E-2</v>
      </c>
      <c r="N139" s="350">
        <v>9.4558</v>
      </c>
      <c r="O139" s="348">
        <v>6.077</v>
      </c>
      <c r="P139" s="348">
        <v>18.767900000000001</v>
      </c>
      <c r="Q139" s="348">
        <v>14.6104</v>
      </c>
      <c r="R139" s="348">
        <v>12.585900000000001</v>
      </c>
      <c r="S139" s="348">
        <v>13.640599999999999</v>
      </c>
      <c r="T139" s="348">
        <v>2.5899999999999999E-2</v>
      </c>
      <c r="U139" s="348">
        <v>3.2513000000000001</v>
      </c>
      <c r="V139" s="348">
        <v>2.0013000000000001</v>
      </c>
      <c r="W139" s="348">
        <v>13.640599999999999</v>
      </c>
      <c r="X139" s="348">
        <v>11.4017</v>
      </c>
      <c r="Y139" s="374"/>
      <c r="Z139" s="346">
        <v>120</v>
      </c>
      <c r="AA139" s="346">
        <v>83</v>
      </c>
      <c r="AB139" s="346">
        <v>78</v>
      </c>
      <c r="AC139" s="346">
        <v>93</v>
      </c>
      <c r="AD139" s="346">
        <v>63</v>
      </c>
      <c r="AE139" s="346">
        <v>59</v>
      </c>
      <c r="AF139" s="346">
        <v>36</v>
      </c>
      <c r="AG139" s="346">
        <v>42</v>
      </c>
      <c r="AH139" s="346">
        <v>16</v>
      </c>
      <c r="AI139" s="346">
        <v>4</v>
      </c>
      <c r="AJ139" s="346">
        <v>78</v>
      </c>
      <c r="AK139" s="346">
        <v>62</v>
      </c>
      <c r="AL139" s="346">
        <v>78</v>
      </c>
      <c r="AM139" s="346">
        <v>43</v>
      </c>
      <c r="AN139" s="346">
        <v>78</v>
      </c>
      <c r="AO139" s="373"/>
      <c r="AP139" s="348">
        <v>13.62</v>
      </c>
      <c r="AQ139" s="348">
        <v>15.47</v>
      </c>
      <c r="AR139" s="348">
        <v>13.02</v>
      </c>
      <c r="AS139" s="348">
        <v>10.039999999999999</v>
      </c>
      <c r="AT139" s="348">
        <v>6.94</v>
      </c>
      <c r="AU139" s="351"/>
      <c r="AV139" s="346">
        <v>2</v>
      </c>
      <c r="AW139" s="346">
        <v>6</v>
      </c>
      <c r="AX139" s="346">
        <v>17</v>
      </c>
      <c r="AY139" s="346">
        <v>35</v>
      </c>
      <c r="AZ139" s="346">
        <v>52</v>
      </c>
      <c r="BA139" s="374"/>
      <c r="BB139" s="348">
        <v>16.1450246277136</v>
      </c>
      <c r="BC139" s="348">
        <v>0.97990276978692403</v>
      </c>
      <c r="BD139" s="348">
        <v>6.7147588388411297E-2</v>
      </c>
      <c r="BE139" s="375">
        <v>-8.4381980011803706E-2</v>
      </c>
      <c r="BF139" s="374"/>
      <c r="BG139" s="372">
        <v>6.2156000000000002</v>
      </c>
      <c r="BH139" s="373"/>
      <c r="BI139" s="348">
        <v>87.926000000000002</v>
      </c>
      <c r="BJ139" s="348">
        <v>11.047599999999999</v>
      </c>
      <c r="BK139" s="348" t="s">
        <v>430</v>
      </c>
      <c r="BL139" s="348">
        <v>1.0264</v>
      </c>
      <c r="BM139" s="373"/>
      <c r="BN139" s="372" t="s">
        <v>911</v>
      </c>
      <c r="BO139" s="372" t="s">
        <v>4993</v>
      </c>
      <c r="BP139" s="372" t="s">
        <v>4994</v>
      </c>
      <c r="BQ139" s="372" t="s">
        <v>4995</v>
      </c>
      <c r="BR139" s="372" t="s">
        <v>4996</v>
      </c>
      <c r="BS139" s="373"/>
      <c r="BT139" s="354" t="s">
        <v>555</v>
      </c>
    </row>
    <row r="140" spans="1:72" s="428" customFormat="1" x14ac:dyDescent="0.25">
      <c r="A140" s="345" t="s">
        <v>4997</v>
      </c>
      <c r="B140" s="373"/>
      <c r="C140" s="719">
        <v>45084</v>
      </c>
      <c r="D140" s="373"/>
      <c r="E140" s="346">
        <v>134.90199999999999</v>
      </c>
      <c r="F140" s="373"/>
      <c r="G140" s="347">
        <v>14.756500000000001</v>
      </c>
      <c r="H140" s="374"/>
      <c r="I140" s="348">
        <v>0.90739999999999998</v>
      </c>
      <c r="J140" s="348">
        <v>-0.26019999999999999</v>
      </c>
      <c r="K140" s="348">
        <v>7.4145000000000003</v>
      </c>
      <c r="L140" s="348">
        <v>-0.29189999999999999</v>
      </c>
      <c r="M140" s="348">
        <v>-2.3220999999999998</v>
      </c>
      <c r="N140" s="350">
        <v>7.9635999999999996</v>
      </c>
      <c r="O140" s="348">
        <v>6.9797000000000002</v>
      </c>
      <c r="P140" s="348" t="s">
        <v>430</v>
      </c>
      <c r="Q140" s="348" t="s">
        <v>430</v>
      </c>
      <c r="R140" s="348" t="s">
        <v>430</v>
      </c>
      <c r="S140" s="348">
        <v>9.6111000000000004</v>
      </c>
      <c r="T140" s="348">
        <v>-2.8462000000000001</v>
      </c>
      <c r="U140" s="348">
        <v>2.5575999999999999</v>
      </c>
      <c r="V140" s="348">
        <v>1.1329</v>
      </c>
      <c r="W140" s="348">
        <v>9.6111000000000004</v>
      </c>
      <c r="X140" s="348">
        <v>14.4099</v>
      </c>
      <c r="Y140" s="374"/>
      <c r="Z140" s="346">
        <v>139</v>
      </c>
      <c r="AA140" s="346">
        <v>133</v>
      </c>
      <c r="AB140" s="346">
        <v>162</v>
      </c>
      <c r="AC140" s="346">
        <v>141</v>
      </c>
      <c r="AD140" s="346">
        <v>81</v>
      </c>
      <c r="AE140" s="346">
        <v>68</v>
      </c>
      <c r="AF140" s="346">
        <v>29</v>
      </c>
      <c r="AG140" s="346" t="s">
        <v>430</v>
      </c>
      <c r="AH140" s="346" t="s">
        <v>430</v>
      </c>
      <c r="AI140" s="346" t="s">
        <v>430</v>
      </c>
      <c r="AJ140" s="346">
        <v>168</v>
      </c>
      <c r="AK140" s="346">
        <v>114</v>
      </c>
      <c r="AL140" s="346">
        <v>81</v>
      </c>
      <c r="AM140" s="346">
        <v>46</v>
      </c>
      <c r="AN140" s="346">
        <v>168</v>
      </c>
      <c r="AO140" s="373"/>
      <c r="AP140" s="348" t="s">
        <v>430</v>
      </c>
      <c r="AQ140" s="348" t="s">
        <v>430</v>
      </c>
      <c r="AR140" s="348" t="s">
        <v>430</v>
      </c>
      <c r="AS140" s="348" t="s">
        <v>430</v>
      </c>
      <c r="AT140" s="348">
        <v>2.63</v>
      </c>
      <c r="AU140" s="351"/>
      <c r="AV140" s="346" t="s">
        <v>430</v>
      </c>
      <c r="AW140" s="346" t="s">
        <v>430</v>
      </c>
      <c r="AX140" s="346" t="s">
        <v>430</v>
      </c>
      <c r="AY140" s="346" t="s">
        <v>430</v>
      </c>
      <c r="AZ140" s="346">
        <v>83</v>
      </c>
      <c r="BA140" s="374"/>
      <c r="BB140" s="348">
        <v>14.2936075091788</v>
      </c>
      <c r="BC140" s="348">
        <v>0.99591492898742395</v>
      </c>
      <c r="BD140" s="348">
        <v>4.4932323666407398E-2</v>
      </c>
      <c r="BE140" s="375">
        <v>-9.1903646024923305E-2</v>
      </c>
      <c r="BF140" s="374"/>
      <c r="BG140" s="372">
        <v>6.9699999999999998E-2</v>
      </c>
      <c r="BH140" s="373"/>
      <c r="BI140" s="348">
        <v>99.896600000000007</v>
      </c>
      <c r="BJ140" s="348" t="s">
        <v>430</v>
      </c>
      <c r="BK140" s="348" t="s">
        <v>430</v>
      </c>
      <c r="BL140" s="348">
        <v>0.10340000000000001</v>
      </c>
      <c r="BM140" s="373"/>
      <c r="BN140" s="372" t="s">
        <v>4998</v>
      </c>
      <c r="BO140" s="372" t="s">
        <v>4537</v>
      </c>
      <c r="BP140" s="372" t="s">
        <v>4999</v>
      </c>
      <c r="BQ140" s="372" t="s">
        <v>4250</v>
      </c>
      <c r="BR140" s="372" t="s">
        <v>4539</v>
      </c>
      <c r="BS140" s="373"/>
      <c r="BT140" s="354" t="s">
        <v>555</v>
      </c>
    </row>
    <row r="141" spans="1:72" s="428" customFormat="1" ht="11" x14ac:dyDescent="0.3">
      <c r="A141" s="841" t="s">
        <v>5000</v>
      </c>
      <c r="B141" s="842"/>
      <c r="C141" s="843">
        <v>45450</v>
      </c>
      <c r="D141" s="842"/>
      <c r="E141" s="844">
        <v>127.932</v>
      </c>
      <c r="F141" s="842"/>
      <c r="G141" s="845">
        <v>10.5047</v>
      </c>
      <c r="H141" s="847"/>
      <c r="I141" s="846">
        <v>1.1322000000000001</v>
      </c>
      <c r="J141" s="846">
        <v>-0.39729999999999999</v>
      </c>
      <c r="K141" s="846">
        <v>5.5993000000000004</v>
      </c>
      <c r="L141" s="846">
        <v>-3.8410000000000002</v>
      </c>
      <c r="M141" s="846">
        <v>-5.9207999999999998</v>
      </c>
      <c r="N141" s="848">
        <v>2.3241999999999998</v>
      </c>
      <c r="O141" s="846" t="s">
        <v>430</v>
      </c>
      <c r="P141" s="846" t="s">
        <v>430</v>
      </c>
      <c r="Q141" s="846" t="s">
        <v>430</v>
      </c>
      <c r="R141" s="846" t="s">
        <v>430</v>
      </c>
      <c r="S141" s="846">
        <v>7.8433999999999999</v>
      </c>
      <c r="T141" s="846">
        <v>-6.7294</v>
      </c>
      <c r="U141" s="846">
        <v>-1.2178</v>
      </c>
      <c r="V141" s="846">
        <v>-2.2181999999999999</v>
      </c>
      <c r="W141" s="846">
        <v>7.8433999999999999</v>
      </c>
      <c r="X141" s="846">
        <v>2.6427</v>
      </c>
      <c r="Y141" s="847"/>
      <c r="Z141" s="844">
        <v>103</v>
      </c>
      <c r="AA141" s="844">
        <v>142</v>
      </c>
      <c r="AB141" s="844">
        <v>185</v>
      </c>
      <c r="AC141" s="844">
        <v>176</v>
      </c>
      <c r="AD141" s="844">
        <v>167</v>
      </c>
      <c r="AE141" s="844">
        <v>137</v>
      </c>
      <c r="AF141" s="844" t="s">
        <v>430</v>
      </c>
      <c r="AG141" s="844" t="s">
        <v>430</v>
      </c>
      <c r="AH141" s="844" t="s">
        <v>430</v>
      </c>
      <c r="AI141" s="844" t="s">
        <v>430</v>
      </c>
      <c r="AJ141" s="844">
        <v>202</v>
      </c>
      <c r="AK141" s="844">
        <v>176</v>
      </c>
      <c r="AL141" s="844">
        <v>163</v>
      </c>
      <c r="AM141" s="844">
        <v>86</v>
      </c>
      <c r="AN141" s="844">
        <v>202</v>
      </c>
      <c r="AO141" s="842"/>
      <c r="AP141" s="846" t="s">
        <v>430</v>
      </c>
      <c r="AQ141" s="846" t="s">
        <v>430</v>
      </c>
      <c r="AR141" s="846" t="s">
        <v>430</v>
      </c>
      <c r="AS141" s="846" t="s">
        <v>430</v>
      </c>
      <c r="AT141" s="846">
        <v>-5.16</v>
      </c>
      <c r="AU141" s="849"/>
      <c r="AV141" s="844" t="s">
        <v>430</v>
      </c>
      <c r="AW141" s="844" t="s">
        <v>430</v>
      </c>
      <c r="AX141" s="844" t="s">
        <v>430</v>
      </c>
      <c r="AY141" s="844" t="s">
        <v>430</v>
      </c>
      <c r="AZ141" s="844">
        <v>146</v>
      </c>
      <c r="BA141" s="847"/>
      <c r="BB141" s="846">
        <v>13.9040968224376</v>
      </c>
      <c r="BC141" s="846">
        <v>0.99864769202220005</v>
      </c>
      <c r="BD141" s="846">
        <v>-2.51008796212666E-2</v>
      </c>
      <c r="BE141" s="852">
        <v>-0.106626585065487</v>
      </c>
      <c r="BF141" s="847"/>
      <c r="BG141" s="855">
        <v>0.1323</v>
      </c>
      <c r="BH141" s="842"/>
      <c r="BI141" s="846">
        <v>96.974900000000005</v>
      </c>
      <c r="BJ141" s="846">
        <v>3.0167299999999999</v>
      </c>
      <c r="BK141" s="846" t="s">
        <v>430</v>
      </c>
      <c r="BL141" s="846">
        <v>8.3700000000000007E-3</v>
      </c>
      <c r="BM141" s="842"/>
      <c r="BN141" s="855" t="s">
        <v>4587</v>
      </c>
      <c r="BO141" s="855" t="s">
        <v>5001</v>
      </c>
      <c r="BP141" s="855" t="s">
        <v>4851</v>
      </c>
      <c r="BQ141" s="855" t="s">
        <v>4852</v>
      </c>
      <c r="BR141" s="855" t="s">
        <v>4853</v>
      </c>
      <c r="BS141" s="842"/>
      <c r="BT141" s="856" t="s">
        <v>555</v>
      </c>
    </row>
    <row r="142" spans="1:72" s="428" customFormat="1" x14ac:dyDescent="0.25">
      <c r="A142" s="345" t="s">
        <v>5002</v>
      </c>
      <c r="B142" s="373"/>
      <c r="C142" s="719">
        <v>45408</v>
      </c>
      <c r="D142" s="373"/>
      <c r="E142" s="346">
        <v>121.46</v>
      </c>
      <c r="F142" s="373"/>
      <c r="G142" s="347">
        <v>11.6913</v>
      </c>
      <c r="H142" s="374"/>
      <c r="I142" s="348">
        <v>1.9542999999999999</v>
      </c>
      <c r="J142" s="348">
        <v>1.044</v>
      </c>
      <c r="K142" s="348">
        <v>9.2247000000000003</v>
      </c>
      <c r="L142" s="348">
        <v>5.9291999999999998</v>
      </c>
      <c r="M142" s="348">
        <v>-6.0000000000000001E-3</v>
      </c>
      <c r="N142" s="350">
        <v>13.661</v>
      </c>
      <c r="O142" s="348">
        <v>8.1148000000000007</v>
      </c>
      <c r="P142" s="348" t="s">
        <v>430</v>
      </c>
      <c r="Q142" s="348" t="s">
        <v>430</v>
      </c>
      <c r="R142" s="348" t="s">
        <v>430</v>
      </c>
      <c r="S142" s="348">
        <v>11.179500000000001</v>
      </c>
      <c r="T142" s="348">
        <v>-0.24909999999999999</v>
      </c>
      <c r="U142" s="348">
        <v>3.472</v>
      </c>
      <c r="V142" s="348">
        <v>4.0735000000000001</v>
      </c>
      <c r="W142" s="348">
        <v>11.179500000000001</v>
      </c>
      <c r="X142" s="348">
        <v>8.1148000000000007</v>
      </c>
      <c r="Y142" s="374"/>
      <c r="Z142" s="346">
        <v>16</v>
      </c>
      <c r="AA142" s="346">
        <v>39</v>
      </c>
      <c r="AB142" s="346">
        <v>118</v>
      </c>
      <c r="AC142" s="346">
        <v>58</v>
      </c>
      <c r="AD142" s="346">
        <v>62</v>
      </c>
      <c r="AE142" s="346">
        <v>22</v>
      </c>
      <c r="AF142" s="346">
        <v>20</v>
      </c>
      <c r="AG142" s="346" t="s">
        <v>430</v>
      </c>
      <c r="AH142" s="346" t="s">
        <v>430</v>
      </c>
      <c r="AI142" s="346" t="s">
        <v>430</v>
      </c>
      <c r="AJ142" s="346">
        <v>142</v>
      </c>
      <c r="AK142" s="346">
        <v>73</v>
      </c>
      <c r="AL142" s="346">
        <v>75</v>
      </c>
      <c r="AM142" s="346">
        <v>23</v>
      </c>
      <c r="AN142" s="346">
        <v>142</v>
      </c>
      <c r="AO142" s="373"/>
      <c r="AP142" s="348" t="s">
        <v>430</v>
      </c>
      <c r="AQ142" s="348" t="s">
        <v>430</v>
      </c>
      <c r="AR142" s="348" t="s">
        <v>430</v>
      </c>
      <c r="AS142" s="348" t="s">
        <v>430</v>
      </c>
      <c r="AT142" s="348">
        <v>7.99</v>
      </c>
      <c r="AU142" s="351"/>
      <c r="AV142" s="346" t="s">
        <v>430</v>
      </c>
      <c r="AW142" s="346" t="s">
        <v>430</v>
      </c>
      <c r="AX142" s="346" t="s">
        <v>430</v>
      </c>
      <c r="AY142" s="346" t="s">
        <v>430</v>
      </c>
      <c r="AZ142" s="346">
        <v>40</v>
      </c>
      <c r="BA142" s="374"/>
      <c r="BB142" s="348">
        <v>16.523701501138</v>
      </c>
      <c r="BC142" s="348">
        <v>0.99607979926231105</v>
      </c>
      <c r="BD142" s="348">
        <v>1.13926272598011E-2</v>
      </c>
      <c r="BE142" s="375">
        <v>-0.113917618127995</v>
      </c>
      <c r="BF142" s="374"/>
      <c r="BG142" s="372">
        <v>0.13500000000000001</v>
      </c>
      <c r="BH142" s="373"/>
      <c r="BI142" s="348">
        <v>53.532200000000003</v>
      </c>
      <c r="BJ142" s="348">
        <v>26.3994</v>
      </c>
      <c r="BK142" s="348">
        <v>20.098700000000001</v>
      </c>
      <c r="BL142" s="348">
        <v>-3.0300000000000001E-2</v>
      </c>
      <c r="BM142" s="373"/>
      <c r="BN142" s="372" t="s">
        <v>5003</v>
      </c>
      <c r="BO142" s="372" t="s">
        <v>5004</v>
      </c>
      <c r="BP142" s="372" t="s">
        <v>5005</v>
      </c>
      <c r="BQ142" s="372" t="s">
        <v>5006</v>
      </c>
      <c r="BR142" s="372" t="s">
        <v>5007</v>
      </c>
      <c r="BS142" s="373"/>
      <c r="BT142" s="354" t="s">
        <v>4597</v>
      </c>
    </row>
    <row r="143" spans="1:72" s="428" customFormat="1" x14ac:dyDescent="0.25">
      <c r="A143" s="345" t="s">
        <v>5008</v>
      </c>
      <c r="B143" s="373"/>
      <c r="C143" s="719">
        <v>45121</v>
      </c>
      <c r="D143" s="373"/>
      <c r="E143" s="346">
        <v>118.89100000000001</v>
      </c>
      <c r="F143" s="373"/>
      <c r="G143" s="347">
        <v>10.0184</v>
      </c>
      <c r="H143" s="374"/>
      <c r="I143" s="348">
        <v>2.1764000000000001</v>
      </c>
      <c r="J143" s="348">
        <v>-7.4931000000000001</v>
      </c>
      <c r="K143" s="348">
        <v>-1.1251</v>
      </c>
      <c r="L143" s="348">
        <v>-24.3672</v>
      </c>
      <c r="M143" s="348">
        <v>-19.034700000000001</v>
      </c>
      <c r="N143" s="350">
        <v>-16.614999999999998</v>
      </c>
      <c r="O143" s="348">
        <v>-5.7310999999999996</v>
      </c>
      <c r="P143" s="348" t="s">
        <v>430</v>
      </c>
      <c r="Q143" s="348" t="s">
        <v>430</v>
      </c>
      <c r="R143" s="348" t="s">
        <v>430</v>
      </c>
      <c r="S143" s="348">
        <v>0.51570000000000005</v>
      </c>
      <c r="T143" s="348">
        <v>-22.699300000000001</v>
      </c>
      <c r="U143" s="348">
        <v>-12.5298</v>
      </c>
      <c r="V143" s="348">
        <v>-24.348299999999998</v>
      </c>
      <c r="W143" s="348">
        <v>0.51570000000000005</v>
      </c>
      <c r="X143" s="348">
        <v>6.59E-2</v>
      </c>
      <c r="Y143" s="374"/>
      <c r="Z143" s="346">
        <v>12</v>
      </c>
      <c r="AA143" s="346">
        <v>233</v>
      </c>
      <c r="AB143" s="346">
        <v>238</v>
      </c>
      <c r="AC143" s="346">
        <v>239</v>
      </c>
      <c r="AD143" s="346">
        <v>230</v>
      </c>
      <c r="AE143" s="346">
        <v>198</v>
      </c>
      <c r="AF143" s="346">
        <v>123</v>
      </c>
      <c r="AG143" s="346" t="s">
        <v>430</v>
      </c>
      <c r="AH143" s="346" t="s">
        <v>430</v>
      </c>
      <c r="AI143" s="346" t="s">
        <v>430</v>
      </c>
      <c r="AJ143" s="346">
        <v>238</v>
      </c>
      <c r="AK143" s="346">
        <v>238</v>
      </c>
      <c r="AL143" s="346">
        <v>225</v>
      </c>
      <c r="AM143" s="346">
        <v>216</v>
      </c>
      <c r="AN143" s="346">
        <v>238</v>
      </c>
      <c r="AO143" s="373"/>
      <c r="AP143" s="348" t="s">
        <v>430</v>
      </c>
      <c r="AQ143" s="348" t="s">
        <v>430</v>
      </c>
      <c r="AR143" s="348" t="s">
        <v>430</v>
      </c>
      <c r="AS143" s="348" t="s">
        <v>430</v>
      </c>
      <c r="AT143" s="348">
        <v>-31.88</v>
      </c>
      <c r="AU143" s="351"/>
      <c r="AV143" s="346" t="s">
        <v>430</v>
      </c>
      <c r="AW143" s="346" t="s">
        <v>430</v>
      </c>
      <c r="AX143" s="346" t="s">
        <v>430</v>
      </c>
      <c r="AY143" s="346" t="s">
        <v>430</v>
      </c>
      <c r="AZ143" s="346">
        <v>207</v>
      </c>
      <c r="BA143" s="374"/>
      <c r="BB143" s="348">
        <v>22.844603324128901</v>
      </c>
      <c r="BC143" s="348">
        <v>0.995918532698294</v>
      </c>
      <c r="BD143" s="348">
        <v>-1.46028882233537E-2</v>
      </c>
      <c r="BE143" s="375">
        <v>-9.2329068773370507E-2</v>
      </c>
      <c r="BF143" s="374"/>
      <c r="BG143" s="372">
        <v>0.13139999999999999</v>
      </c>
      <c r="BH143" s="373"/>
      <c r="BI143" s="348">
        <v>83.988100000000003</v>
      </c>
      <c r="BJ143" s="348">
        <v>16.197199999999999</v>
      </c>
      <c r="BK143" s="348" t="s">
        <v>430</v>
      </c>
      <c r="BL143" s="348">
        <v>-0.18529999999999999</v>
      </c>
      <c r="BM143" s="373"/>
      <c r="BN143" s="372" t="s">
        <v>5009</v>
      </c>
      <c r="BO143" s="372" t="s">
        <v>5010</v>
      </c>
      <c r="BP143" s="372" t="s">
        <v>430</v>
      </c>
      <c r="BQ143" s="372" t="s">
        <v>430</v>
      </c>
      <c r="BR143" s="372" t="s">
        <v>430</v>
      </c>
      <c r="BS143" s="373"/>
      <c r="BT143" s="354" t="s">
        <v>4769</v>
      </c>
    </row>
    <row r="144" spans="1:72" s="428" customFormat="1" x14ac:dyDescent="0.25">
      <c r="A144" s="345" t="s">
        <v>5011</v>
      </c>
      <c r="B144" s="373"/>
      <c r="C144" s="719">
        <v>44806</v>
      </c>
      <c r="D144" s="373"/>
      <c r="E144" s="346">
        <v>125.556</v>
      </c>
      <c r="F144" s="373"/>
      <c r="G144" s="347">
        <v>15.2371</v>
      </c>
      <c r="H144" s="374"/>
      <c r="I144" s="348">
        <v>0.498</v>
      </c>
      <c r="J144" s="348">
        <v>-1.1085</v>
      </c>
      <c r="K144" s="348">
        <v>9.2414000000000005</v>
      </c>
      <c r="L144" s="348">
        <v>0.54769999999999996</v>
      </c>
      <c r="M144" s="348">
        <v>-4.5289000000000001</v>
      </c>
      <c r="N144" s="350">
        <v>4.8752000000000004</v>
      </c>
      <c r="O144" s="348">
        <v>-3.4108999999999998</v>
      </c>
      <c r="P144" s="348">
        <v>15.9857</v>
      </c>
      <c r="Q144" s="348" t="s">
        <v>430</v>
      </c>
      <c r="R144" s="348" t="s">
        <v>430</v>
      </c>
      <c r="S144" s="348">
        <v>12.7597</v>
      </c>
      <c r="T144" s="348">
        <v>-2.1644999999999999</v>
      </c>
      <c r="U144" s="348">
        <v>1.6362000000000001</v>
      </c>
      <c r="V144" s="348">
        <v>-4.9623999999999997</v>
      </c>
      <c r="W144" s="348">
        <v>12.7597</v>
      </c>
      <c r="X144" s="348">
        <v>12.223000000000001</v>
      </c>
      <c r="Y144" s="374"/>
      <c r="Z144" s="346">
        <v>215</v>
      </c>
      <c r="AA144" s="346">
        <v>197</v>
      </c>
      <c r="AB144" s="346">
        <v>115</v>
      </c>
      <c r="AC144" s="346">
        <v>124</v>
      </c>
      <c r="AD144" s="346">
        <v>132</v>
      </c>
      <c r="AE144" s="346">
        <v>103</v>
      </c>
      <c r="AF144" s="346">
        <v>118</v>
      </c>
      <c r="AG144" s="346">
        <v>52</v>
      </c>
      <c r="AH144" s="346" t="s">
        <v>430</v>
      </c>
      <c r="AI144" s="346" t="s">
        <v>430</v>
      </c>
      <c r="AJ144" s="346">
        <v>98</v>
      </c>
      <c r="AK144" s="346">
        <v>109</v>
      </c>
      <c r="AL144" s="346">
        <v>110</v>
      </c>
      <c r="AM144" s="346">
        <v>130</v>
      </c>
      <c r="AN144" s="346">
        <v>98</v>
      </c>
      <c r="AO144" s="373"/>
      <c r="AP144" s="348" t="s">
        <v>430</v>
      </c>
      <c r="AQ144" s="348" t="s">
        <v>430</v>
      </c>
      <c r="AR144" s="348" t="s">
        <v>430</v>
      </c>
      <c r="AS144" s="348">
        <v>2.79</v>
      </c>
      <c r="AT144" s="348">
        <v>-1.3</v>
      </c>
      <c r="AU144" s="351"/>
      <c r="AV144" s="346" t="s">
        <v>430</v>
      </c>
      <c r="AW144" s="346" t="s">
        <v>430</v>
      </c>
      <c r="AX144" s="346" t="s">
        <v>430</v>
      </c>
      <c r="AY144" s="346">
        <v>85</v>
      </c>
      <c r="AZ144" s="346">
        <v>110</v>
      </c>
      <c r="BA144" s="374"/>
      <c r="BB144" s="348">
        <v>19.603071807946598</v>
      </c>
      <c r="BC144" s="348">
        <v>0.997056508345746</v>
      </c>
      <c r="BD144" s="348">
        <v>4.9884399350442803E-2</v>
      </c>
      <c r="BE144" s="375">
        <v>-0.128230549667356</v>
      </c>
      <c r="BF144" s="374"/>
      <c r="BG144" s="372">
        <v>0.3024</v>
      </c>
      <c r="BH144" s="373"/>
      <c r="BI144" s="348">
        <v>67.438000000000002</v>
      </c>
      <c r="BJ144" s="348">
        <v>32.685299999999998</v>
      </c>
      <c r="BK144" s="348" t="s">
        <v>430</v>
      </c>
      <c r="BL144" s="348">
        <v>-0.12330000000000001</v>
      </c>
      <c r="BM144" s="373"/>
      <c r="BN144" s="372" t="s">
        <v>5012</v>
      </c>
      <c r="BO144" s="372" t="s">
        <v>5013</v>
      </c>
      <c r="BP144" s="372" t="s">
        <v>5014</v>
      </c>
      <c r="BQ144" s="372" t="s">
        <v>5015</v>
      </c>
      <c r="BR144" s="372" t="s">
        <v>4449</v>
      </c>
      <c r="BS144" s="373"/>
      <c r="BT144" s="354" t="s">
        <v>555</v>
      </c>
    </row>
    <row r="145" spans="1:72" s="428" customFormat="1" x14ac:dyDescent="0.25">
      <c r="A145" s="345" t="s">
        <v>5016</v>
      </c>
      <c r="B145" s="373"/>
      <c r="C145" s="719">
        <v>45351</v>
      </c>
      <c r="D145" s="373"/>
      <c r="E145" s="346">
        <v>122.988</v>
      </c>
      <c r="F145" s="373"/>
      <c r="G145" s="347">
        <v>11.0161</v>
      </c>
      <c r="H145" s="374"/>
      <c r="I145" s="348">
        <v>1.8170999999999999</v>
      </c>
      <c r="J145" s="348">
        <v>2.0264000000000002</v>
      </c>
      <c r="K145" s="348">
        <v>14.051299999999999</v>
      </c>
      <c r="L145" s="348">
        <v>8.83</v>
      </c>
      <c r="M145" s="348">
        <v>-3.6928000000000001</v>
      </c>
      <c r="N145" s="350">
        <v>7.2633000000000001</v>
      </c>
      <c r="O145" s="348">
        <v>2.2538</v>
      </c>
      <c r="P145" s="348" t="s">
        <v>430</v>
      </c>
      <c r="Q145" s="348" t="s">
        <v>430</v>
      </c>
      <c r="R145" s="348" t="s">
        <v>430</v>
      </c>
      <c r="S145" s="348">
        <v>16.936299999999999</v>
      </c>
      <c r="T145" s="348">
        <v>4.4999999999999997E-3</v>
      </c>
      <c r="U145" s="348">
        <v>-0.12330000000000001</v>
      </c>
      <c r="V145" s="348">
        <v>-6.3273000000000001</v>
      </c>
      <c r="W145" s="348">
        <v>16.936299999999999</v>
      </c>
      <c r="X145" s="348">
        <v>4.5845000000000002</v>
      </c>
      <c r="Y145" s="374"/>
      <c r="Z145" s="346">
        <v>23</v>
      </c>
      <c r="AA145" s="346">
        <v>13</v>
      </c>
      <c r="AB145" s="346">
        <v>26</v>
      </c>
      <c r="AC145" s="346">
        <v>9</v>
      </c>
      <c r="AD145" s="346">
        <v>100</v>
      </c>
      <c r="AE145" s="346">
        <v>83</v>
      </c>
      <c r="AF145" s="346">
        <v>100</v>
      </c>
      <c r="AG145" s="346" t="s">
        <v>430</v>
      </c>
      <c r="AH145" s="346" t="s">
        <v>430</v>
      </c>
      <c r="AI145" s="346" t="s">
        <v>430</v>
      </c>
      <c r="AJ145" s="346">
        <v>33</v>
      </c>
      <c r="AK145" s="346">
        <v>63</v>
      </c>
      <c r="AL145" s="346">
        <v>133</v>
      </c>
      <c r="AM145" s="346">
        <v>171</v>
      </c>
      <c r="AN145" s="346">
        <v>33</v>
      </c>
      <c r="AO145" s="373"/>
      <c r="AP145" s="348" t="s">
        <v>430</v>
      </c>
      <c r="AQ145" s="348" t="s">
        <v>430</v>
      </c>
      <c r="AR145" s="348" t="s">
        <v>430</v>
      </c>
      <c r="AS145" s="348" t="s">
        <v>430</v>
      </c>
      <c r="AT145" s="348">
        <v>3.15</v>
      </c>
      <c r="AU145" s="351"/>
      <c r="AV145" s="346" t="s">
        <v>430</v>
      </c>
      <c r="AW145" s="346" t="s">
        <v>430</v>
      </c>
      <c r="AX145" s="346" t="s">
        <v>430</v>
      </c>
      <c r="AY145" s="346" t="s">
        <v>430</v>
      </c>
      <c r="AZ145" s="346">
        <v>71</v>
      </c>
      <c r="BA145" s="374"/>
      <c r="BB145" s="348">
        <v>22.2614690028289</v>
      </c>
      <c r="BC145" s="348">
        <v>0.99851253423439001</v>
      </c>
      <c r="BD145" s="348">
        <v>9.0905942741378604E-3</v>
      </c>
      <c r="BE145" s="375">
        <v>-9.7699571266003898E-2</v>
      </c>
      <c r="BF145" s="374"/>
      <c r="BG145" s="372">
        <v>0.18279999999999999</v>
      </c>
      <c r="BH145" s="373"/>
      <c r="BI145" s="348" t="s">
        <v>430</v>
      </c>
      <c r="BJ145" s="348">
        <v>5.21326</v>
      </c>
      <c r="BK145" s="348">
        <v>95.130300000000005</v>
      </c>
      <c r="BL145" s="348">
        <v>-0.34355999999999998</v>
      </c>
      <c r="BM145" s="373"/>
      <c r="BN145" s="372" t="s">
        <v>5017</v>
      </c>
      <c r="BO145" s="372" t="s">
        <v>1260</v>
      </c>
      <c r="BP145" s="372" t="s">
        <v>5018</v>
      </c>
      <c r="BQ145" s="372" t="s">
        <v>5019</v>
      </c>
      <c r="BR145" s="372" t="s">
        <v>5020</v>
      </c>
      <c r="BS145" s="373"/>
      <c r="BT145" s="354" t="s">
        <v>4769</v>
      </c>
    </row>
    <row r="146" spans="1:72" s="428" customFormat="1" x14ac:dyDescent="0.25">
      <c r="A146" s="345" t="s">
        <v>5021</v>
      </c>
      <c r="B146" s="373"/>
      <c r="C146" s="719">
        <v>44909</v>
      </c>
      <c r="D146" s="373"/>
      <c r="E146" s="346">
        <v>108.30200000000001</v>
      </c>
      <c r="F146" s="373"/>
      <c r="G146" s="347">
        <v>17.537600000000001</v>
      </c>
      <c r="H146" s="374"/>
      <c r="I146" s="348">
        <v>2.6034999999999999</v>
      </c>
      <c r="J146" s="348">
        <v>3.1539000000000001</v>
      </c>
      <c r="K146" s="348">
        <v>2.5878999999999999</v>
      </c>
      <c r="L146" s="348">
        <v>6.2717000000000001</v>
      </c>
      <c r="M146" s="348">
        <v>3.5192000000000001</v>
      </c>
      <c r="N146" s="350">
        <v>7.3794000000000004</v>
      </c>
      <c r="O146" s="348">
        <v>9.9046000000000003</v>
      </c>
      <c r="P146" s="348">
        <v>21.786999999999999</v>
      </c>
      <c r="Q146" s="348" t="s">
        <v>430</v>
      </c>
      <c r="R146" s="348" t="s">
        <v>430</v>
      </c>
      <c r="S146" s="348">
        <v>4.1363000000000003</v>
      </c>
      <c r="T146" s="348">
        <v>1.8142</v>
      </c>
      <c r="U146" s="348">
        <v>7.5742000000000003</v>
      </c>
      <c r="V146" s="348">
        <v>4.7733999999999996</v>
      </c>
      <c r="W146" s="348">
        <v>4.1363000000000003</v>
      </c>
      <c r="X146" s="348">
        <v>18.1402</v>
      </c>
      <c r="Y146" s="374"/>
      <c r="Z146" s="346">
        <v>1</v>
      </c>
      <c r="AA146" s="346">
        <v>2</v>
      </c>
      <c r="AB146" s="346">
        <v>236</v>
      </c>
      <c r="AC146" s="346">
        <v>44</v>
      </c>
      <c r="AD146" s="346">
        <v>17</v>
      </c>
      <c r="AE146" s="346">
        <v>78</v>
      </c>
      <c r="AF146" s="346">
        <v>9</v>
      </c>
      <c r="AG146" s="346">
        <v>25</v>
      </c>
      <c r="AH146" s="346" t="s">
        <v>430</v>
      </c>
      <c r="AI146" s="346" t="s">
        <v>430</v>
      </c>
      <c r="AJ146" s="346">
        <v>237</v>
      </c>
      <c r="AK146" s="346">
        <v>42</v>
      </c>
      <c r="AL146" s="346">
        <v>18</v>
      </c>
      <c r="AM146" s="346">
        <v>22</v>
      </c>
      <c r="AN146" s="346">
        <v>237</v>
      </c>
      <c r="AO146" s="373"/>
      <c r="AP146" s="348" t="s">
        <v>430</v>
      </c>
      <c r="AQ146" s="348" t="s">
        <v>430</v>
      </c>
      <c r="AR146" s="348" t="s">
        <v>430</v>
      </c>
      <c r="AS146" s="348">
        <v>11.91</v>
      </c>
      <c r="AT146" s="348">
        <v>8.11</v>
      </c>
      <c r="AU146" s="351"/>
      <c r="AV146" s="346" t="s">
        <v>430</v>
      </c>
      <c r="AW146" s="346" t="s">
        <v>430</v>
      </c>
      <c r="AX146" s="346" t="s">
        <v>430</v>
      </c>
      <c r="AY146" s="346">
        <v>7</v>
      </c>
      <c r="AZ146" s="346">
        <v>39</v>
      </c>
      <c r="BA146" s="374"/>
      <c r="BB146" s="348">
        <v>15.4024064576566</v>
      </c>
      <c r="BC146" s="348">
        <v>0.99633246051757796</v>
      </c>
      <c r="BD146" s="348">
        <v>8.2540036630424293E-2</v>
      </c>
      <c r="BE146" s="375">
        <v>-0.124339320718614</v>
      </c>
      <c r="BF146" s="374"/>
      <c r="BG146" s="372">
        <v>0.193</v>
      </c>
      <c r="BH146" s="373"/>
      <c r="BI146" s="348">
        <v>55.493099999999998</v>
      </c>
      <c r="BJ146" s="348">
        <v>36.938299999999998</v>
      </c>
      <c r="BK146" s="348">
        <v>7.4281199999999998</v>
      </c>
      <c r="BL146" s="348">
        <v>0.14047999999999999</v>
      </c>
      <c r="BM146" s="373"/>
      <c r="BN146" s="372" t="s">
        <v>5022</v>
      </c>
      <c r="BO146" s="372" t="s">
        <v>5023</v>
      </c>
      <c r="BP146" s="372" t="s">
        <v>430</v>
      </c>
      <c r="BQ146" s="372" t="s">
        <v>430</v>
      </c>
      <c r="BR146" s="372" t="s">
        <v>430</v>
      </c>
      <c r="BS146" s="373"/>
      <c r="BT146" s="354" t="s">
        <v>555</v>
      </c>
    </row>
    <row r="147" spans="1:72" s="428" customFormat="1" x14ac:dyDescent="0.25">
      <c r="A147" s="345" t="s">
        <v>5024</v>
      </c>
      <c r="B147" s="373"/>
      <c r="C147" s="719">
        <v>45931</v>
      </c>
      <c r="D147" s="373"/>
      <c r="E147" s="889">
        <v>98.58</v>
      </c>
      <c r="F147" s="373"/>
      <c r="G147" s="347">
        <v>10.359</v>
      </c>
      <c r="H147" s="374"/>
      <c r="I147" s="348">
        <v>1.3006</v>
      </c>
      <c r="J147" s="348">
        <v>0.62949999999999995</v>
      </c>
      <c r="K147" s="348">
        <v>14.003</v>
      </c>
      <c r="L147" s="348">
        <v>6.1036000000000001</v>
      </c>
      <c r="M147" s="348">
        <v>1.4554</v>
      </c>
      <c r="N147" s="350" t="s">
        <v>430</v>
      </c>
      <c r="O147" s="348" t="s">
        <v>430</v>
      </c>
      <c r="P147" s="348" t="s">
        <v>430</v>
      </c>
      <c r="Q147" s="348" t="s">
        <v>430</v>
      </c>
      <c r="R147" s="348" t="s">
        <v>430</v>
      </c>
      <c r="S147" s="348">
        <v>17.203099999999999</v>
      </c>
      <c r="T147" s="348">
        <v>1.9306000000000001</v>
      </c>
      <c r="U147" s="348" t="s">
        <v>430</v>
      </c>
      <c r="V147" s="348" t="s">
        <v>430</v>
      </c>
      <c r="W147" s="348">
        <v>17.203099999999999</v>
      </c>
      <c r="X147" s="348">
        <v>3.59</v>
      </c>
      <c r="Y147" s="374"/>
      <c r="Z147" s="346">
        <v>80</v>
      </c>
      <c r="AA147" s="346">
        <v>70</v>
      </c>
      <c r="AB147" s="346">
        <v>35</v>
      </c>
      <c r="AC147" s="346">
        <v>55</v>
      </c>
      <c r="AD147" s="346">
        <v>42</v>
      </c>
      <c r="AE147" s="346" t="s">
        <v>430</v>
      </c>
      <c r="AF147" s="346" t="s">
        <v>430</v>
      </c>
      <c r="AG147" s="346" t="s">
        <v>430</v>
      </c>
      <c r="AH147" s="346" t="s">
        <v>430</v>
      </c>
      <c r="AI147" s="346" t="s">
        <v>430</v>
      </c>
      <c r="AJ147" s="346">
        <v>23</v>
      </c>
      <c r="AK147" s="346">
        <v>40</v>
      </c>
      <c r="AL147" s="346" t="s">
        <v>430</v>
      </c>
      <c r="AM147" s="346" t="s">
        <v>430</v>
      </c>
      <c r="AN147" s="346">
        <v>23</v>
      </c>
      <c r="AO147" s="373"/>
      <c r="AP147" s="348" t="s">
        <v>430</v>
      </c>
      <c r="AQ147" s="348" t="s">
        <v>430</v>
      </c>
      <c r="AR147" s="348" t="s">
        <v>430</v>
      </c>
      <c r="AS147" s="348" t="s">
        <v>430</v>
      </c>
      <c r="AT147" s="348" t="s">
        <v>430</v>
      </c>
      <c r="AU147" s="351"/>
      <c r="AV147" s="346" t="s">
        <v>430</v>
      </c>
      <c r="AW147" s="346" t="s">
        <v>430</v>
      </c>
      <c r="AX147" s="346" t="s">
        <v>430</v>
      </c>
      <c r="AY147" s="346" t="s">
        <v>430</v>
      </c>
      <c r="AZ147" s="346" t="s">
        <v>430</v>
      </c>
      <c r="BA147" s="374"/>
      <c r="BB147" s="348">
        <v>29.084773424440002</v>
      </c>
      <c r="BC147" s="348">
        <v>0.99954961790263497</v>
      </c>
      <c r="BD147" s="348">
        <v>-1.6465508981208499E-3</v>
      </c>
      <c r="BE147" s="375">
        <v>-0.104330430821615</v>
      </c>
      <c r="BF147" s="374"/>
      <c r="BG147" s="372">
        <v>0.13550000000000001</v>
      </c>
      <c r="BH147" s="373"/>
      <c r="BI147" s="348">
        <v>90.555000000000007</v>
      </c>
      <c r="BJ147" s="348">
        <v>8.86374</v>
      </c>
      <c r="BK147" s="348" t="s">
        <v>430</v>
      </c>
      <c r="BL147" s="348">
        <v>0.58126</v>
      </c>
      <c r="BM147" s="373"/>
      <c r="BN147" s="372" t="s">
        <v>4567</v>
      </c>
      <c r="BO147" s="372" t="s">
        <v>4568</v>
      </c>
      <c r="BP147" s="372" t="s">
        <v>4569</v>
      </c>
      <c r="BQ147" s="372" t="s">
        <v>4570</v>
      </c>
      <c r="BR147" s="372" t="s">
        <v>4571</v>
      </c>
      <c r="BS147" s="373"/>
      <c r="BT147" s="354" t="s">
        <v>4597</v>
      </c>
    </row>
    <row r="148" spans="1:72" s="428" customFormat="1" x14ac:dyDescent="0.25">
      <c r="A148" s="345" t="s">
        <v>5025</v>
      </c>
      <c r="B148" s="373"/>
      <c r="C148" s="719">
        <v>45847</v>
      </c>
      <c r="D148" s="373"/>
      <c r="E148" s="346">
        <v>122.60899999999999</v>
      </c>
      <c r="F148" s="373"/>
      <c r="G148" s="347">
        <v>9.6577000000000002</v>
      </c>
      <c r="H148" s="374"/>
      <c r="I148" s="348">
        <v>0.50049999999999994</v>
      </c>
      <c r="J148" s="348">
        <v>-1.1120000000000001</v>
      </c>
      <c r="K148" s="348">
        <v>9.2154000000000007</v>
      </c>
      <c r="L148" s="348">
        <v>0.60099999999999998</v>
      </c>
      <c r="M148" s="348">
        <v>-4.3650000000000002</v>
      </c>
      <c r="N148" s="350" t="s">
        <v>430</v>
      </c>
      <c r="O148" s="348" t="s">
        <v>430</v>
      </c>
      <c r="P148" s="348" t="s">
        <v>430</v>
      </c>
      <c r="Q148" s="348" t="s">
        <v>430</v>
      </c>
      <c r="R148" s="348" t="s">
        <v>430</v>
      </c>
      <c r="S148" s="348">
        <v>12.7288</v>
      </c>
      <c r="T148" s="348">
        <v>-2.0954000000000002</v>
      </c>
      <c r="U148" s="348">
        <v>1.8304</v>
      </c>
      <c r="V148" s="348" t="s">
        <v>430</v>
      </c>
      <c r="W148" s="348">
        <v>12.7288</v>
      </c>
      <c r="X148" s="348">
        <v>-3.423</v>
      </c>
      <c r="Y148" s="374"/>
      <c r="Z148" s="346">
        <v>210</v>
      </c>
      <c r="AA148" s="346">
        <v>199</v>
      </c>
      <c r="AB148" s="346">
        <v>119</v>
      </c>
      <c r="AC148" s="346">
        <v>121</v>
      </c>
      <c r="AD148" s="346">
        <v>123</v>
      </c>
      <c r="AE148" s="346" t="s">
        <v>430</v>
      </c>
      <c r="AF148" s="346" t="s">
        <v>430</v>
      </c>
      <c r="AG148" s="346" t="s">
        <v>430</v>
      </c>
      <c r="AH148" s="346" t="s">
        <v>430</v>
      </c>
      <c r="AI148" s="346" t="s">
        <v>430</v>
      </c>
      <c r="AJ148" s="346">
        <v>103</v>
      </c>
      <c r="AK148" s="346">
        <v>105</v>
      </c>
      <c r="AL148" s="346">
        <v>107</v>
      </c>
      <c r="AM148" s="346" t="s">
        <v>430</v>
      </c>
      <c r="AN148" s="346">
        <v>103</v>
      </c>
      <c r="AO148" s="373"/>
      <c r="AP148" s="348" t="s">
        <v>430</v>
      </c>
      <c r="AQ148" s="348" t="s">
        <v>430</v>
      </c>
      <c r="AR148" s="348" t="s">
        <v>430</v>
      </c>
      <c r="AS148" s="348" t="s">
        <v>430</v>
      </c>
      <c r="AT148" s="348" t="s">
        <v>430</v>
      </c>
      <c r="AU148" s="351"/>
      <c r="AV148" s="346" t="s">
        <v>430</v>
      </c>
      <c r="AW148" s="346" t="s">
        <v>430</v>
      </c>
      <c r="AX148" s="346" t="s">
        <v>430</v>
      </c>
      <c r="AY148" s="346" t="s">
        <v>430</v>
      </c>
      <c r="AZ148" s="346" t="s">
        <v>430</v>
      </c>
      <c r="BA148" s="374"/>
      <c r="BB148" s="348">
        <v>20.7409211544757</v>
      </c>
      <c r="BC148" s="348">
        <v>0.99910075232956497</v>
      </c>
      <c r="BD148" s="348">
        <v>-2.3821308446313399E-2</v>
      </c>
      <c r="BE148" s="375">
        <v>-8.6463115207355404E-2</v>
      </c>
      <c r="BF148" s="374"/>
      <c r="BG148" s="372">
        <v>0.17399999999999999</v>
      </c>
      <c r="BH148" s="373"/>
      <c r="BI148" s="348">
        <v>67.284700000000001</v>
      </c>
      <c r="BJ148" s="348">
        <v>32.612400000000001</v>
      </c>
      <c r="BK148" s="348" t="s">
        <v>430</v>
      </c>
      <c r="BL148" s="348">
        <v>0.10290000000000001</v>
      </c>
      <c r="BM148" s="373"/>
      <c r="BN148" s="372" t="s">
        <v>4675</v>
      </c>
      <c r="BO148" s="372" t="s">
        <v>5026</v>
      </c>
      <c r="BP148" s="372" t="s">
        <v>4677</v>
      </c>
      <c r="BQ148" s="372" t="s">
        <v>4632</v>
      </c>
      <c r="BR148" s="372" t="s">
        <v>4633</v>
      </c>
      <c r="BS148" s="373"/>
      <c r="BT148" s="354" t="s">
        <v>4597</v>
      </c>
    </row>
    <row r="149" spans="1:72" s="428" customFormat="1" x14ac:dyDescent="0.25">
      <c r="A149" s="345" t="s">
        <v>5027</v>
      </c>
      <c r="B149" s="373"/>
      <c r="C149" s="719">
        <v>45428</v>
      </c>
      <c r="D149" s="373"/>
      <c r="E149" s="346">
        <v>97.088399999999993</v>
      </c>
      <c r="F149" s="373"/>
      <c r="G149" s="347">
        <v>9.5785</v>
      </c>
      <c r="H149" s="374"/>
      <c r="I149" s="348">
        <v>0.92410000000000003</v>
      </c>
      <c r="J149" s="348">
        <v>-0.2198</v>
      </c>
      <c r="K149" s="348">
        <v>5.1519000000000004</v>
      </c>
      <c r="L149" s="348">
        <v>-2.1913</v>
      </c>
      <c r="M149" s="348">
        <v>-5.1230000000000002</v>
      </c>
      <c r="N149" s="350">
        <v>-0.95430000000000004</v>
      </c>
      <c r="O149" s="348" t="s">
        <v>430</v>
      </c>
      <c r="P149" s="348" t="s">
        <v>430</v>
      </c>
      <c r="Q149" s="348" t="s">
        <v>430</v>
      </c>
      <c r="R149" s="348" t="s">
        <v>430</v>
      </c>
      <c r="S149" s="348">
        <v>7.9268000000000001</v>
      </c>
      <c r="T149" s="348">
        <v>-4.6943999999999999</v>
      </c>
      <c r="U149" s="348">
        <v>-0.86109999999999998</v>
      </c>
      <c r="V149" s="348">
        <v>-5.2422000000000004</v>
      </c>
      <c r="W149" s="348">
        <v>7.9268000000000001</v>
      </c>
      <c r="X149" s="348">
        <v>-2.1865000000000001</v>
      </c>
      <c r="Y149" s="374"/>
      <c r="Z149" s="346">
        <v>137</v>
      </c>
      <c r="AA149" s="346">
        <v>132</v>
      </c>
      <c r="AB149" s="346">
        <v>218</v>
      </c>
      <c r="AC149" s="346">
        <v>161</v>
      </c>
      <c r="AD149" s="346">
        <v>154</v>
      </c>
      <c r="AE149" s="346">
        <v>169</v>
      </c>
      <c r="AF149" s="346" t="s">
        <v>430</v>
      </c>
      <c r="AG149" s="346" t="s">
        <v>430</v>
      </c>
      <c r="AH149" s="346" t="s">
        <v>430</v>
      </c>
      <c r="AI149" s="346" t="s">
        <v>430</v>
      </c>
      <c r="AJ149" s="346">
        <v>187</v>
      </c>
      <c r="AK149" s="346">
        <v>143</v>
      </c>
      <c r="AL149" s="346">
        <v>153</v>
      </c>
      <c r="AM149" s="346">
        <v>141</v>
      </c>
      <c r="AN149" s="346">
        <v>187</v>
      </c>
      <c r="AO149" s="373"/>
      <c r="AP149" s="348" t="s">
        <v>430</v>
      </c>
      <c r="AQ149" s="348" t="s">
        <v>430</v>
      </c>
      <c r="AR149" s="348" t="s">
        <v>430</v>
      </c>
      <c r="AS149" s="348" t="s">
        <v>430</v>
      </c>
      <c r="AT149" s="348">
        <v>-5.3</v>
      </c>
      <c r="AU149" s="351"/>
      <c r="AV149" s="346" t="s">
        <v>430</v>
      </c>
      <c r="AW149" s="346" t="s">
        <v>430</v>
      </c>
      <c r="AX149" s="346" t="s">
        <v>430</v>
      </c>
      <c r="AY149" s="346" t="s">
        <v>430</v>
      </c>
      <c r="AZ149" s="346">
        <v>148</v>
      </c>
      <c r="BA149" s="374"/>
      <c r="BB149" s="348">
        <v>15.598220970138801</v>
      </c>
      <c r="BC149" s="348">
        <v>1.0002316587010001</v>
      </c>
      <c r="BD149" s="348">
        <v>-4.6967676859371602E-2</v>
      </c>
      <c r="BE149" s="375">
        <v>-3.9620454278424103E-2</v>
      </c>
      <c r="BF149" s="374"/>
      <c r="BG149" s="372">
        <v>0.28539999999999999</v>
      </c>
      <c r="BH149" s="373"/>
      <c r="BI149" s="348">
        <v>87.492199999999997</v>
      </c>
      <c r="BJ149" s="348">
        <v>13.524900000000001</v>
      </c>
      <c r="BK149" s="348" t="s">
        <v>430</v>
      </c>
      <c r="BL149" s="348">
        <v>-1.0170999999999999</v>
      </c>
      <c r="BM149" s="373"/>
      <c r="BN149" s="372" t="s">
        <v>5028</v>
      </c>
      <c r="BO149" s="372" t="s">
        <v>5029</v>
      </c>
      <c r="BP149" s="372" t="s">
        <v>5030</v>
      </c>
      <c r="BQ149" s="372" t="s">
        <v>5031</v>
      </c>
      <c r="BR149" s="372" t="s">
        <v>5032</v>
      </c>
      <c r="BS149" s="373"/>
      <c r="BT149" s="354" t="s">
        <v>5033</v>
      </c>
    </row>
    <row r="150" spans="1:72" s="428" customFormat="1" x14ac:dyDescent="0.25">
      <c r="A150" s="345" t="s">
        <v>5034</v>
      </c>
      <c r="B150" s="373"/>
      <c r="C150" s="719">
        <v>45324</v>
      </c>
      <c r="D150" s="373"/>
      <c r="E150" s="346">
        <v>99.242599999999996</v>
      </c>
      <c r="F150" s="373"/>
      <c r="G150" s="347">
        <v>10.411099999999999</v>
      </c>
      <c r="H150" s="374"/>
      <c r="I150" s="348">
        <v>0.5806</v>
      </c>
      <c r="J150" s="348">
        <v>-2.2322000000000002</v>
      </c>
      <c r="K150" s="348">
        <v>4.6237000000000004</v>
      </c>
      <c r="L150" s="348">
        <v>-6.2359</v>
      </c>
      <c r="M150" s="348">
        <v>-5.6341999999999999</v>
      </c>
      <c r="N150" s="350">
        <v>-0.59630000000000005</v>
      </c>
      <c r="O150" s="348">
        <v>1.1972</v>
      </c>
      <c r="P150" s="348" t="s">
        <v>430</v>
      </c>
      <c r="Q150" s="348" t="s">
        <v>430</v>
      </c>
      <c r="R150" s="348" t="s">
        <v>430</v>
      </c>
      <c r="S150" s="348">
        <v>6.6590999999999996</v>
      </c>
      <c r="T150" s="348">
        <v>-6.8483000000000001</v>
      </c>
      <c r="U150" s="348">
        <v>-0.72750000000000004</v>
      </c>
      <c r="V150" s="348">
        <v>-4.2119999999999997</v>
      </c>
      <c r="W150" s="348">
        <v>6.6590999999999996</v>
      </c>
      <c r="X150" s="348">
        <v>1.8207</v>
      </c>
      <c r="Y150" s="374"/>
      <c r="Z150" s="346">
        <v>204</v>
      </c>
      <c r="AA150" s="346">
        <v>226</v>
      </c>
      <c r="AB150" s="346">
        <v>229</v>
      </c>
      <c r="AC150" s="346">
        <v>226</v>
      </c>
      <c r="AD150" s="346">
        <v>158</v>
      </c>
      <c r="AE150" s="346">
        <v>165</v>
      </c>
      <c r="AF150" s="346">
        <v>106</v>
      </c>
      <c r="AG150" s="346" t="s">
        <v>430</v>
      </c>
      <c r="AH150" s="346" t="s">
        <v>430</v>
      </c>
      <c r="AI150" s="346" t="s">
        <v>430</v>
      </c>
      <c r="AJ150" s="346">
        <v>232</v>
      </c>
      <c r="AK150" s="346">
        <v>177</v>
      </c>
      <c r="AL150" s="346">
        <v>147</v>
      </c>
      <c r="AM150" s="346">
        <v>120</v>
      </c>
      <c r="AN150" s="346">
        <v>232</v>
      </c>
      <c r="AO150" s="373"/>
      <c r="AP150" s="348" t="s">
        <v>430</v>
      </c>
      <c r="AQ150" s="348" t="s">
        <v>430</v>
      </c>
      <c r="AR150" s="348" t="s">
        <v>430</v>
      </c>
      <c r="AS150" s="348" t="s">
        <v>430</v>
      </c>
      <c r="AT150" s="348">
        <v>-6.24</v>
      </c>
      <c r="AU150" s="351"/>
      <c r="AV150" s="346" t="s">
        <v>430</v>
      </c>
      <c r="AW150" s="346" t="s">
        <v>430</v>
      </c>
      <c r="AX150" s="346" t="s">
        <v>430</v>
      </c>
      <c r="AY150" s="346" t="s">
        <v>430</v>
      </c>
      <c r="AZ150" s="346">
        <v>152</v>
      </c>
      <c r="BA150" s="374"/>
      <c r="BB150" s="348">
        <v>12.913935067282001</v>
      </c>
      <c r="BC150" s="348">
        <v>0.99657779548057701</v>
      </c>
      <c r="BD150" s="348">
        <v>-3.3646250867475899E-2</v>
      </c>
      <c r="BE150" s="375">
        <v>-7.1936861002538197E-2</v>
      </c>
      <c r="BF150" s="374"/>
      <c r="BG150" s="372">
        <v>6.4199999999999993E-2</v>
      </c>
      <c r="BH150" s="373"/>
      <c r="BI150" s="348">
        <v>99.883099999999999</v>
      </c>
      <c r="BJ150" s="348" t="s">
        <v>430</v>
      </c>
      <c r="BK150" s="348" t="s">
        <v>430</v>
      </c>
      <c r="BL150" s="348">
        <v>0.1169</v>
      </c>
      <c r="BM150" s="373"/>
      <c r="BN150" s="372" t="s">
        <v>5035</v>
      </c>
      <c r="BO150" s="372" t="s">
        <v>5036</v>
      </c>
      <c r="BP150" s="372" t="s">
        <v>5037</v>
      </c>
      <c r="BQ150" s="372" t="s">
        <v>5038</v>
      </c>
      <c r="BR150" s="372" t="s">
        <v>5039</v>
      </c>
      <c r="BS150" s="373"/>
      <c r="BT150" s="354" t="s">
        <v>555</v>
      </c>
    </row>
    <row r="151" spans="1:72" s="428" customFormat="1" x14ac:dyDescent="0.25">
      <c r="A151" s="345" t="s">
        <v>5040</v>
      </c>
      <c r="B151" s="373"/>
      <c r="C151" s="719">
        <v>44643</v>
      </c>
      <c r="D151" s="373"/>
      <c r="E151" s="346">
        <v>92.91</v>
      </c>
      <c r="F151" s="373"/>
      <c r="G151" s="347">
        <v>15.802099999999999</v>
      </c>
      <c r="H151" s="374"/>
      <c r="I151" s="348">
        <v>0.96160000000000001</v>
      </c>
      <c r="J151" s="348">
        <v>0.58499999999999996</v>
      </c>
      <c r="K151" s="348">
        <v>5.4584000000000001</v>
      </c>
      <c r="L151" s="348">
        <v>-3.7256</v>
      </c>
      <c r="M151" s="348">
        <v>-5.7317</v>
      </c>
      <c r="N151" s="350">
        <v>0.4889</v>
      </c>
      <c r="O151" s="348">
        <v>1.2983</v>
      </c>
      <c r="P151" s="348">
        <v>12.503500000000001</v>
      </c>
      <c r="Q151" s="348" t="s">
        <v>430</v>
      </c>
      <c r="R151" s="348" t="s">
        <v>430</v>
      </c>
      <c r="S151" s="348">
        <v>7.6313000000000004</v>
      </c>
      <c r="T151" s="348">
        <v>-6.3379000000000003</v>
      </c>
      <c r="U151" s="348">
        <v>-1.5408999999999999</v>
      </c>
      <c r="V151" s="348">
        <v>-4.8559000000000001</v>
      </c>
      <c r="W151" s="348">
        <v>7.6313000000000004</v>
      </c>
      <c r="X151" s="348">
        <v>11.810700000000001</v>
      </c>
      <c r="Y151" s="374"/>
      <c r="Z151" s="346">
        <v>130</v>
      </c>
      <c r="AA151" s="346">
        <v>78</v>
      </c>
      <c r="AB151" s="346">
        <v>211</v>
      </c>
      <c r="AC151" s="346">
        <v>169</v>
      </c>
      <c r="AD151" s="346">
        <v>160</v>
      </c>
      <c r="AE151" s="346">
        <v>161</v>
      </c>
      <c r="AF151" s="346">
        <v>105</v>
      </c>
      <c r="AG151" s="346">
        <v>62</v>
      </c>
      <c r="AH151" s="346" t="s">
        <v>430</v>
      </c>
      <c r="AI151" s="346" t="s">
        <v>430</v>
      </c>
      <c r="AJ151" s="346">
        <v>216</v>
      </c>
      <c r="AK151" s="346">
        <v>171</v>
      </c>
      <c r="AL151" s="346">
        <v>166</v>
      </c>
      <c r="AM151" s="346">
        <v>128</v>
      </c>
      <c r="AN151" s="346">
        <v>216</v>
      </c>
      <c r="AO151" s="373"/>
      <c r="AP151" s="348" t="s">
        <v>430</v>
      </c>
      <c r="AQ151" s="348" t="s">
        <v>430</v>
      </c>
      <c r="AR151" s="348" t="s">
        <v>430</v>
      </c>
      <c r="AS151" s="348">
        <v>3.21</v>
      </c>
      <c r="AT151" s="348">
        <v>-6.22</v>
      </c>
      <c r="AU151" s="351"/>
      <c r="AV151" s="346" t="s">
        <v>430</v>
      </c>
      <c r="AW151" s="346" t="s">
        <v>430</v>
      </c>
      <c r="AX151" s="346" t="s">
        <v>430</v>
      </c>
      <c r="AY151" s="346">
        <v>82</v>
      </c>
      <c r="AZ151" s="346">
        <v>151</v>
      </c>
      <c r="BA151" s="374"/>
      <c r="BB151" s="348">
        <v>13.0655898911288</v>
      </c>
      <c r="BC151" s="348">
        <v>0</v>
      </c>
      <c r="BD151" s="348">
        <v>4.4088114610082503E-2</v>
      </c>
      <c r="BE151" s="375" t="s">
        <v>430</v>
      </c>
      <c r="BF151" s="374"/>
      <c r="BG151" s="372" t="s">
        <v>430</v>
      </c>
      <c r="BH151" s="373"/>
      <c r="BI151" s="348">
        <v>83.734099999999998</v>
      </c>
      <c r="BJ151" s="348">
        <v>13.289899999999999</v>
      </c>
      <c r="BK151" s="348">
        <v>3.19808</v>
      </c>
      <c r="BL151" s="348">
        <v>-0.22208</v>
      </c>
      <c r="BM151" s="373"/>
      <c r="BN151" s="372" t="s">
        <v>5041</v>
      </c>
      <c r="BO151" s="372" t="s">
        <v>5042</v>
      </c>
      <c r="BP151" s="372" t="s">
        <v>627</v>
      </c>
      <c r="BQ151" s="372" t="s">
        <v>5043</v>
      </c>
      <c r="BR151" s="372" t="s">
        <v>5044</v>
      </c>
      <c r="BS151" s="373"/>
      <c r="BT151" s="354" t="s">
        <v>548</v>
      </c>
    </row>
    <row r="152" spans="1:72" s="428" customFormat="1" x14ac:dyDescent="0.25">
      <c r="A152" s="345" t="s">
        <v>5045</v>
      </c>
      <c r="B152" s="373"/>
      <c r="C152" s="719">
        <v>40441</v>
      </c>
      <c r="D152" s="373"/>
      <c r="E152" s="346">
        <v>103.687</v>
      </c>
      <c r="F152" s="373"/>
      <c r="G152" s="347">
        <v>52.483199999999997</v>
      </c>
      <c r="H152" s="374"/>
      <c r="I152" s="348">
        <v>1.3051999999999999</v>
      </c>
      <c r="J152" s="348">
        <v>0.63949999999999996</v>
      </c>
      <c r="K152" s="348">
        <v>14.0144</v>
      </c>
      <c r="L152" s="348">
        <v>6.2518000000000002</v>
      </c>
      <c r="M152" s="348">
        <v>1.6468</v>
      </c>
      <c r="N152" s="350">
        <v>10.171200000000001</v>
      </c>
      <c r="O152" s="348">
        <v>4.9709000000000003</v>
      </c>
      <c r="P152" s="348">
        <v>21.674600000000002</v>
      </c>
      <c r="Q152" s="348">
        <v>15.1858</v>
      </c>
      <c r="R152" s="348">
        <v>13.4497</v>
      </c>
      <c r="S152" s="348">
        <v>17.1662</v>
      </c>
      <c r="T152" s="348">
        <v>2.1335999999999999</v>
      </c>
      <c r="U152" s="348">
        <v>4.2666000000000004</v>
      </c>
      <c r="V152" s="348">
        <v>2.6850999999999998</v>
      </c>
      <c r="W152" s="348">
        <v>17.1662</v>
      </c>
      <c r="X152" s="348">
        <v>11.204599999999999</v>
      </c>
      <c r="Y152" s="374"/>
      <c r="Z152" s="346">
        <v>70</v>
      </c>
      <c r="AA152" s="346">
        <v>62</v>
      </c>
      <c r="AB152" s="346">
        <v>29</v>
      </c>
      <c r="AC152" s="346">
        <v>47</v>
      </c>
      <c r="AD152" s="346">
        <v>35</v>
      </c>
      <c r="AE152" s="346">
        <v>50</v>
      </c>
      <c r="AF152" s="346">
        <v>48</v>
      </c>
      <c r="AG152" s="346">
        <v>28</v>
      </c>
      <c r="AH152" s="346">
        <v>11</v>
      </c>
      <c r="AI152" s="346">
        <v>2</v>
      </c>
      <c r="AJ152" s="346">
        <v>26</v>
      </c>
      <c r="AK152" s="346">
        <v>31</v>
      </c>
      <c r="AL152" s="346">
        <v>60</v>
      </c>
      <c r="AM152" s="346">
        <v>36</v>
      </c>
      <c r="AN152" s="346">
        <v>26</v>
      </c>
      <c r="AO152" s="373"/>
      <c r="AP152" s="348">
        <v>13.49</v>
      </c>
      <c r="AQ152" s="348">
        <v>15.54</v>
      </c>
      <c r="AR152" s="348">
        <v>13.94</v>
      </c>
      <c r="AS152" s="348">
        <v>11.25</v>
      </c>
      <c r="AT152" s="348">
        <v>10.34</v>
      </c>
      <c r="AU152" s="351"/>
      <c r="AV152" s="346">
        <v>3</v>
      </c>
      <c r="AW152" s="346">
        <v>5</v>
      </c>
      <c r="AX152" s="346">
        <v>11</v>
      </c>
      <c r="AY152" s="346">
        <v>21</v>
      </c>
      <c r="AZ152" s="346">
        <v>28</v>
      </c>
      <c r="BA152" s="374"/>
      <c r="BB152" s="348">
        <v>19.5202992140464</v>
      </c>
      <c r="BC152" s="348">
        <v>0.99391498767765296</v>
      </c>
      <c r="BD152" s="348">
        <v>6.6510160401785395E-2</v>
      </c>
      <c r="BE152" s="375">
        <v>-8.3379300166906103E-2</v>
      </c>
      <c r="BF152" s="374"/>
      <c r="BG152" s="372">
        <v>0.42159999999999997</v>
      </c>
      <c r="BH152" s="373"/>
      <c r="BI152" s="348">
        <v>90.607600000000005</v>
      </c>
      <c r="BJ152" s="348">
        <v>8.9437200000000008</v>
      </c>
      <c r="BK152" s="348" t="s">
        <v>430</v>
      </c>
      <c r="BL152" s="348">
        <v>0.44868000000000002</v>
      </c>
      <c r="BM152" s="373"/>
      <c r="BN152" s="372" t="s">
        <v>4886</v>
      </c>
      <c r="BO152" s="372" t="s">
        <v>5046</v>
      </c>
      <c r="BP152" s="372" t="s">
        <v>4858</v>
      </c>
      <c r="BQ152" s="372" t="s">
        <v>595</v>
      </c>
      <c r="BR152" s="372" t="s">
        <v>5047</v>
      </c>
      <c r="BS152" s="373"/>
      <c r="BT152" s="354" t="s">
        <v>555</v>
      </c>
    </row>
    <row r="153" spans="1:72" s="428" customFormat="1" x14ac:dyDescent="0.25">
      <c r="A153" s="345" t="s">
        <v>5048</v>
      </c>
      <c r="B153" s="373"/>
      <c r="C153" s="719">
        <v>45701</v>
      </c>
      <c r="D153" s="373"/>
      <c r="E153" s="346">
        <v>108.65600000000001</v>
      </c>
      <c r="F153" s="373"/>
      <c r="G153" s="347">
        <v>11.2723</v>
      </c>
      <c r="H153" s="374"/>
      <c r="I153" s="348">
        <v>1.1839999999999999</v>
      </c>
      <c r="J153" s="348">
        <v>0.26679999999999998</v>
      </c>
      <c r="K153" s="348">
        <v>12.881</v>
      </c>
      <c r="L153" s="348">
        <v>8.2105999999999995</v>
      </c>
      <c r="M153" s="348">
        <v>1.2922</v>
      </c>
      <c r="N153" s="350">
        <v>8.0649999999999995</v>
      </c>
      <c r="O153" s="348" t="s">
        <v>430</v>
      </c>
      <c r="P153" s="348" t="s">
        <v>430</v>
      </c>
      <c r="Q153" s="348" t="s">
        <v>430</v>
      </c>
      <c r="R153" s="348" t="s">
        <v>430</v>
      </c>
      <c r="S153" s="348">
        <v>15.7986</v>
      </c>
      <c r="T153" s="348">
        <v>4.0254000000000003</v>
      </c>
      <c r="U153" s="348">
        <v>5.8113999999999999</v>
      </c>
      <c r="V153" s="348">
        <v>-3.5937999999999999</v>
      </c>
      <c r="W153" s="348">
        <v>15.7986</v>
      </c>
      <c r="X153" s="348">
        <v>10.4953</v>
      </c>
      <c r="Y153" s="374"/>
      <c r="Z153" s="346">
        <v>97</v>
      </c>
      <c r="AA153" s="346">
        <v>95</v>
      </c>
      <c r="AB153" s="346">
        <v>48</v>
      </c>
      <c r="AC153" s="346">
        <v>23</v>
      </c>
      <c r="AD153" s="346">
        <v>43</v>
      </c>
      <c r="AE153" s="346">
        <v>67</v>
      </c>
      <c r="AF153" s="346" t="s">
        <v>430</v>
      </c>
      <c r="AG153" s="346" t="s">
        <v>430</v>
      </c>
      <c r="AH153" s="346" t="s">
        <v>430</v>
      </c>
      <c r="AI153" s="346" t="s">
        <v>430</v>
      </c>
      <c r="AJ153" s="346">
        <v>47</v>
      </c>
      <c r="AK153" s="346">
        <v>14</v>
      </c>
      <c r="AL153" s="346">
        <v>24</v>
      </c>
      <c r="AM153" s="346">
        <v>105</v>
      </c>
      <c r="AN153" s="346">
        <v>47</v>
      </c>
      <c r="AO153" s="373"/>
      <c r="AP153" s="348" t="s">
        <v>430</v>
      </c>
      <c r="AQ153" s="348" t="s">
        <v>430</v>
      </c>
      <c r="AR153" s="348" t="s">
        <v>430</v>
      </c>
      <c r="AS153" s="348" t="s">
        <v>430</v>
      </c>
      <c r="AT153" s="348">
        <v>7.86</v>
      </c>
      <c r="AU153" s="351"/>
      <c r="AV153" s="346" t="s">
        <v>430</v>
      </c>
      <c r="AW153" s="346" t="s">
        <v>430</v>
      </c>
      <c r="AX153" s="346" t="s">
        <v>430</v>
      </c>
      <c r="AY153" s="346" t="s">
        <v>430</v>
      </c>
      <c r="AZ153" s="346">
        <v>41</v>
      </c>
      <c r="BA153" s="374"/>
      <c r="BB153" s="348">
        <v>18.696937891819299</v>
      </c>
      <c r="BC153" s="348">
        <v>0.996784403670811</v>
      </c>
      <c r="BD153" s="348">
        <v>3.8521224268012397E-2</v>
      </c>
      <c r="BE153" s="375">
        <v>-8.36500753676718E-2</v>
      </c>
      <c r="BF153" s="374"/>
      <c r="BG153" s="372">
        <v>0.1004</v>
      </c>
      <c r="BH153" s="373"/>
      <c r="BI153" s="348">
        <v>15.7867</v>
      </c>
      <c r="BJ153" s="348">
        <v>62.546199999999999</v>
      </c>
      <c r="BK153" s="348">
        <v>21.5505</v>
      </c>
      <c r="BL153" s="348">
        <v>0.1166</v>
      </c>
      <c r="BM153" s="373"/>
      <c r="BN153" s="372" t="s">
        <v>5049</v>
      </c>
      <c r="BO153" s="372" t="s">
        <v>1561</v>
      </c>
      <c r="BP153" s="372" t="s">
        <v>5050</v>
      </c>
      <c r="BQ153" s="372" t="s">
        <v>5051</v>
      </c>
      <c r="BR153" s="372" t="s">
        <v>5052</v>
      </c>
      <c r="BS153" s="373"/>
      <c r="BT153" s="354" t="s">
        <v>555</v>
      </c>
    </row>
    <row r="154" spans="1:72" s="428" customFormat="1" x14ac:dyDescent="0.25">
      <c r="A154" s="345" t="s">
        <v>5053</v>
      </c>
      <c r="B154" s="373"/>
      <c r="C154" s="719">
        <v>45377</v>
      </c>
      <c r="D154" s="373"/>
      <c r="E154" s="346">
        <v>112.251</v>
      </c>
      <c r="F154" s="373"/>
      <c r="G154" s="347">
        <v>8.8497000000000003</v>
      </c>
      <c r="H154" s="374"/>
      <c r="I154" s="348">
        <v>2.4544000000000001</v>
      </c>
      <c r="J154" s="348">
        <v>1.8964000000000001</v>
      </c>
      <c r="K154" s="348">
        <v>18.773599999999998</v>
      </c>
      <c r="L154" s="348">
        <v>4.6534000000000004</v>
      </c>
      <c r="M154" s="348">
        <v>-16.876899999999999</v>
      </c>
      <c r="N154" s="350">
        <v>-7.7461000000000002</v>
      </c>
      <c r="O154" s="348">
        <v>-9.8445</v>
      </c>
      <c r="P154" s="348" t="s">
        <v>430</v>
      </c>
      <c r="Q154" s="348" t="s">
        <v>430</v>
      </c>
      <c r="R154" s="348" t="s">
        <v>430</v>
      </c>
      <c r="S154" s="348">
        <v>22.267199999999999</v>
      </c>
      <c r="T154" s="348">
        <v>-9.4733999999999998</v>
      </c>
      <c r="U154" s="348">
        <v>-8.6020000000000003</v>
      </c>
      <c r="V154" s="348">
        <v>-19.555499999999999</v>
      </c>
      <c r="W154" s="348">
        <v>22.267199999999999</v>
      </c>
      <c r="X154" s="348">
        <v>-5.6855000000000002</v>
      </c>
      <c r="Y154" s="374"/>
      <c r="Z154" s="346">
        <v>2</v>
      </c>
      <c r="AA154" s="346">
        <v>24</v>
      </c>
      <c r="AB154" s="346">
        <v>7</v>
      </c>
      <c r="AC154" s="346">
        <v>81</v>
      </c>
      <c r="AD154" s="346">
        <v>219</v>
      </c>
      <c r="AE154" s="346">
        <v>191</v>
      </c>
      <c r="AF154" s="346">
        <v>124</v>
      </c>
      <c r="AG154" s="346" t="s">
        <v>430</v>
      </c>
      <c r="AH154" s="346" t="s">
        <v>430</v>
      </c>
      <c r="AI154" s="346" t="s">
        <v>430</v>
      </c>
      <c r="AJ154" s="346">
        <v>6</v>
      </c>
      <c r="AK154" s="346">
        <v>223</v>
      </c>
      <c r="AL154" s="346">
        <v>220</v>
      </c>
      <c r="AM154" s="346">
        <v>205</v>
      </c>
      <c r="AN154" s="346">
        <v>6</v>
      </c>
      <c r="AO154" s="373"/>
      <c r="AP154" s="348" t="s">
        <v>430</v>
      </c>
      <c r="AQ154" s="348" t="s">
        <v>430</v>
      </c>
      <c r="AR154" s="348" t="s">
        <v>430</v>
      </c>
      <c r="AS154" s="348" t="s">
        <v>430</v>
      </c>
      <c r="AT154" s="348">
        <v>-14.61</v>
      </c>
      <c r="AU154" s="351"/>
      <c r="AV154" s="346" t="s">
        <v>430</v>
      </c>
      <c r="AW154" s="346" t="s">
        <v>430</v>
      </c>
      <c r="AX154" s="346" t="s">
        <v>430</v>
      </c>
      <c r="AY154" s="346" t="s">
        <v>430</v>
      </c>
      <c r="AZ154" s="346">
        <v>195</v>
      </c>
      <c r="BA154" s="374"/>
      <c r="BB154" s="348">
        <v>32.027720676189702</v>
      </c>
      <c r="BC154" s="348">
        <v>0.99721783218479898</v>
      </c>
      <c r="BD154" s="348">
        <v>-2.1004801672481099E-2</v>
      </c>
      <c r="BE154" s="375">
        <v>-7.9260047297661604E-2</v>
      </c>
      <c r="BF154" s="374"/>
      <c r="BG154" s="372">
        <v>0.1527</v>
      </c>
      <c r="BH154" s="373"/>
      <c r="BI154" s="348">
        <v>31.315100000000001</v>
      </c>
      <c r="BJ154" s="348">
        <v>52.219700000000003</v>
      </c>
      <c r="BK154" s="348">
        <v>16.263000000000002</v>
      </c>
      <c r="BL154" s="348">
        <v>0.20219999999999999</v>
      </c>
      <c r="BM154" s="373"/>
      <c r="BN154" s="372" t="s">
        <v>5054</v>
      </c>
      <c r="BO154" s="372" t="s">
        <v>5055</v>
      </c>
      <c r="BP154" s="372" t="s">
        <v>5056</v>
      </c>
      <c r="BQ154" s="372" t="s">
        <v>430</v>
      </c>
      <c r="BR154" s="372" t="s">
        <v>430</v>
      </c>
      <c r="BS154" s="373"/>
      <c r="BT154" s="354" t="s">
        <v>555</v>
      </c>
    </row>
    <row r="155" spans="1:72" s="428" customFormat="1" x14ac:dyDescent="0.25">
      <c r="A155" s="345" t="s">
        <v>5057</v>
      </c>
      <c r="B155" s="373"/>
      <c r="C155" s="719">
        <v>45408</v>
      </c>
      <c r="D155" s="373"/>
      <c r="E155" s="346">
        <v>93.68</v>
      </c>
      <c r="F155" s="373"/>
      <c r="G155" s="347">
        <v>11.6556</v>
      </c>
      <c r="H155" s="374"/>
      <c r="I155" s="348">
        <v>1.5508</v>
      </c>
      <c r="J155" s="348">
        <v>-1.7897000000000001</v>
      </c>
      <c r="K155" s="348">
        <v>6.9046000000000003</v>
      </c>
      <c r="L155" s="348">
        <v>-2.0093000000000001</v>
      </c>
      <c r="M155" s="348">
        <v>-4.9352999999999998</v>
      </c>
      <c r="N155" s="350">
        <v>18.099699999999999</v>
      </c>
      <c r="O155" s="348">
        <v>7.9497999999999998</v>
      </c>
      <c r="P155" s="348" t="s">
        <v>430</v>
      </c>
      <c r="Q155" s="348" t="s">
        <v>430</v>
      </c>
      <c r="R155" s="348" t="s">
        <v>430</v>
      </c>
      <c r="S155" s="348">
        <v>9.5069999999999997</v>
      </c>
      <c r="T155" s="348">
        <v>-7.7778</v>
      </c>
      <c r="U155" s="348">
        <v>-2.3656000000000001</v>
      </c>
      <c r="V155" s="348">
        <v>8.9288000000000007</v>
      </c>
      <c r="W155" s="348">
        <v>9.5069999999999997</v>
      </c>
      <c r="X155" s="348">
        <v>7.9497999999999998</v>
      </c>
      <c r="Y155" s="374"/>
      <c r="Z155" s="346">
        <v>44</v>
      </c>
      <c r="AA155" s="346">
        <v>222</v>
      </c>
      <c r="AB155" s="346">
        <v>177</v>
      </c>
      <c r="AC155" s="346">
        <v>156</v>
      </c>
      <c r="AD155" s="346">
        <v>146</v>
      </c>
      <c r="AE155" s="346">
        <v>18</v>
      </c>
      <c r="AF155" s="346">
        <v>23</v>
      </c>
      <c r="AG155" s="346" t="s">
        <v>430</v>
      </c>
      <c r="AH155" s="346" t="s">
        <v>430</v>
      </c>
      <c r="AI155" s="346" t="s">
        <v>430</v>
      </c>
      <c r="AJ155" s="346">
        <v>174</v>
      </c>
      <c r="AK155" s="346">
        <v>192</v>
      </c>
      <c r="AL155" s="346">
        <v>189</v>
      </c>
      <c r="AM155" s="346">
        <v>16</v>
      </c>
      <c r="AN155" s="346">
        <v>174</v>
      </c>
      <c r="AO155" s="373"/>
      <c r="AP155" s="348" t="s">
        <v>430</v>
      </c>
      <c r="AQ155" s="348" t="s">
        <v>430</v>
      </c>
      <c r="AR155" s="348" t="s">
        <v>430</v>
      </c>
      <c r="AS155" s="348" t="s">
        <v>430</v>
      </c>
      <c r="AT155" s="348">
        <v>1.73</v>
      </c>
      <c r="AU155" s="351"/>
      <c r="AV155" s="346" t="s">
        <v>430</v>
      </c>
      <c r="AW155" s="346" t="s">
        <v>430</v>
      </c>
      <c r="AX155" s="346" t="s">
        <v>430</v>
      </c>
      <c r="AY155" s="346" t="s">
        <v>430</v>
      </c>
      <c r="AZ155" s="346">
        <v>93</v>
      </c>
      <c r="BA155" s="374"/>
      <c r="BB155" s="348">
        <v>20.370241404548501</v>
      </c>
      <c r="BC155" s="348">
        <v>0.99200919348268801</v>
      </c>
      <c r="BD155" s="348">
        <v>1.16145793282966E-2</v>
      </c>
      <c r="BE155" s="375">
        <v>-0.11997525912564901</v>
      </c>
      <c r="BF155" s="374"/>
      <c r="BG155" s="372">
        <v>0.19</v>
      </c>
      <c r="BH155" s="373"/>
      <c r="BI155" s="348">
        <v>84.004000000000005</v>
      </c>
      <c r="BJ155" s="348">
        <v>12.6602</v>
      </c>
      <c r="BK155" s="348">
        <v>3.2679900000000002</v>
      </c>
      <c r="BL155" s="348">
        <v>6.7809999999999995E-2</v>
      </c>
      <c r="BM155" s="373"/>
      <c r="BN155" s="372" t="s">
        <v>5058</v>
      </c>
      <c r="BO155" s="372" t="s">
        <v>5059</v>
      </c>
      <c r="BP155" s="372" t="s">
        <v>4892</v>
      </c>
      <c r="BQ155" s="372" t="s">
        <v>5060</v>
      </c>
      <c r="BR155" s="372" t="s">
        <v>430</v>
      </c>
      <c r="BS155" s="373"/>
      <c r="BT155" s="354" t="s">
        <v>4597</v>
      </c>
    </row>
    <row r="156" spans="1:72" s="428" customFormat="1" ht="11" x14ac:dyDescent="0.3">
      <c r="A156" s="841" t="s">
        <v>5061</v>
      </c>
      <c r="B156" s="842"/>
      <c r="C156" s="843">
        <v>45152</v>
      </c>
      <c r="D156" s="842"/>
      <c r="E156" s="844">
        <v>96.860399999999998</v>
      </c>
      <c r="F156" s="842"/>
      <c r="G156" s="845">
        <v>15.936999999999999</v>
      </c>
      <c r="H156" s="847"/>
      <c r="I156" s="846">
        <v>0.4728</v>
      </c>
      <c r="J156" s="846">
        <v>-1.2027000000000001</v>
      </c>
      <c r="K156" s="846">
        <v>10.7197</v>
      </c>
      <c r="L156" s="846">
        <v>1.2194</v>
      </c>
      <c r="M156" s="846">
        <v>-1.7568999999999999</v>
      </c>
      <c r="N156" s="848">
        <v>12.405900000000001</v>
      </c>
      <c r="O156" s="846">
        <v>14.867000000000001</v>
      </c>
      <c r="P156" s="846" t="s">
        <v>430</v>
      </c>
      <c r="Q156" s="846" t="s">
        <v>430</v>
      </c>
      <c r="R156" s="846" t="s">
        <v>430</v>
      </c>
      <c r="S156" s="846">
        <v>15.0769</v>
      </c>
      <c r="T156" s="846">
        <v>-3.1539000000000001</v>
      </c>
      <c r="U156" s="846">
        <v>5.1947000000000001</v>
      </c>
      <c r="V156" s="846">
        <v>0.10050000000000001</v>
      </c>
      <c r="W156" s="846">
        <v>15.0769</v>
      </c>
      <c r="X156" s="846">
        <v>18.8096</v>
      </c>
      <c r="Y156" s="847"/>
      <c r="Z156" s="844">
        <v>219</v>
      </c>
      <c r="AA156" s="844">
        <v>206</v>
      </c>
      <c r="AB156" s="844">
        <v>83</v>
      </c>
      <c r="AC156" s="844">
        <v>114</v>
      </c>
      <c r="AD156" s="844">
        <v>78</v>
      </c>
      <c r="AE156" s="844">
        <v>25</v>
      </c>
      <c r="AF156" s="844">
        <v>3</v>
      </c>
      <c r="AG156" s="844" t="s">
        <v>430</v>
      </c>
      <c r="AH156" s="844" t="s">
        <v>430</v>
      </c>
      <c r="AI156" s="844" t="s">
        <v>430</v>
      </c>
      <c r="AJ156" s="844">
        <v>50</v>
      </c>
      <c r="AK156" s="844">
        <v>121</v>
      </c>
      <c r="AL156" s="844">
        <v>35</v>
      </c>
      <c r="AM156" s="844">
        <v>72</v>
      </c>
      <c r="AN156" s="844">
        <v>50</v>
      </c>
      <c r="AO156" s="842"/>
      <c r="AP156" s="846" t="s">
        <v>430</v>
      </c>
      <c r="AQ156" s="846" t="s">
        <v>430</v>
      </c>
      <c r="AR156" s="846" t="s">
        <v>430</v>
      </c>
      <c r="AS156" s="846" t="s">
        <v>430</v>
      </c>
      <c r="AT156" s="846">
        <v>5.44</v>
      </c>
      <c r="AU156" s="849"/>
      <c r="AV156" s="844" t="s">
        <v>430</v>
      </c>
      <c r="AW156" s="844" t="s">
        <v>430</v>
      </c>
      <c r="AX156" s="844" t="s">
        <v>430</v>
      </c>
      <c r="AY156" s="844" t="s">
        <v>430</v>
      </c>
      <c r="AZ156" s="844">
        <v>63</v>
      </c>
      <c r="BA156" s="847"/>
      <c r="BB156" s="846">
        <v>16.687112465401501</v>
      </c>
      <c r="BC156" s="846">
        <v>0.99822609846963695</v>
      </c>
      <c r="BD156" s="846">
        <v>5.7394131237055897E-2</v>
      </c>
      <c r="BE156" s="852">
        <v>-0.131283559798135</v>
      </c>
      <c r="BF156" s="847"/>
      <c r="BG156" s="855">
        <v>0.46450000000000002</v>
      </c>
      <c r="BH156" s="842"/>
      <c r="BI156" s="846">
        <v>61.759799999999998</v>
      </c>
      <c r="BJ156" s="846">
        <v>33.130699999999997</v>
      </c>
      <c r="BK156" s="846">
        <v>5.3424199999999997</v>
      </c>
      <c r="BL156" s="846">
        <v>-0.23291999999999999</v>
      </c>
      <c r="BM156" s="842"/>
      <c r="BN156" s="855" t="s">
        <v>5062</v>
      </c>
      <c r="BO156" s="855" t="s">
        <v>5063</v>
      </c>
      <c r="BP156" s="855" t="s">
        <v>5064</v>
      </c>
      <c r="BQ156" s="855" t="s">
        <v>5065</v>
      </c>
      <c r="BR156" s="855" t="s">
        <v>5066</v>
      </c>
      <c r="BS156" s="842"/>
      <c r="BT156" s="856" t="s">
        <v>555</v>
      </c>
    </row>
    <row r="157" spans="1:72" s="428" customFormat="1" x14ac:dyDescent="0.25">
      <c r="A157" s="345" t="s">
        <v>5067</v>
      </c>
      <c r="B157" s="373"/>
      <c r="C157" s="719">
        <v>37595</v>
      </c>
      <c r="D157" s="373"/>
      <c r="E157" s="346">
        <v>90.740499999999997</v>
      </c>
      <c r="F157" s="373"/>
      <c r="G157" s="347">
        <v>144.21119999999999</v>
      </c>
      <c r="H157" s="374"/>
      <c r="I157" s="348">
        <v>0.82410000000000005</v>
      </c>
      <c r="J157" s="348">
        <v>-1.5379</v>
      </c>
      <c r="K157" s="348">
        <v>5.1067999999999998</v>
      </c>
      <c r="L157" s="348">
        <v>-5.6340000000000003</v>
      </c>
      <c r="M157" s="348">
        <v>-9.0752000000000006</v>
      </c>
      <c r="N157" s="350">
        <v>-2.2909000000000002</v>
      </c>
      <c r="O157" s="348">
        <v>2.4638</v>
      </c>
      <c r="P157" s="348">
        <v>8.5559999999999992</v>
      </c>
      <c r="Q157" s="348">
        <v>9.6930999999999994</v>
      </c>
      <c r="R157" s="348">
        <v>11.477399999999999</v>
      </c>
      <c r="S157" s="348">
        <v>7.3593000000000002</v>
      </c>
      <c r="T157" s="348">
        <v>-9.4070999999999998</v>
      </c>
      <c r="U157" s="348">
        <v>-3.9527999999999999</v>
      </c>
      <c r="V157" s="348">
        <v>-7.7827999999999999</v>
      </c>
      <c r="W157" s="348">
        <v>7.3593000000000002</v>
      </c>
      <c r="X157" s="348">
        <v>12.5434</v>
      </c>
      <c r="Y157" s="374"/>
      <c r="Z157" s="346">
        <v>159</v>
      </c>
      <c r="AA157" s="346">
        <v>216</v>
      </c>
      <c r="AB157" s="346">
        <v>219</v>
      </c>
      <c r="AC157" s="346">
        <v>219</v>
      </c>
      <c r="AD157" s="346">
        <v>206</v>
      </c>
      <c r="AE157" s="346">
        <v>184</v>
      </c>
      <c r="AF157" s="346">
        <v>95</v>
      </c>
      <c r="AG157" s="346">
        <v>92</v>
      </c>
      <c r="AH157" s="346">
        <v>41</v>
      </c>
      <c r="AI157" s="346">
        <v>18</v>
      </c>
      <c r="AJ157" s="346">
        <v>228</v>
      </c>
      <c r="AK157" s="346">
        <v>219</v>
      </c>
      <c r="AL157" s="346">
        <v>205</v>
      </c>
      <c r="AM157" s="346">
        <v>194</v>
      </c>
      <c r="AN157" s="346">
        <v>228</v>
      </c>
      <c r="AO157" s="373"/>
      <c r="AP157" s="348">
        <v>10.36</v>
      </c>
      <c r="AQ157" s="348">
        <v>9.3699999999999992</v>
      </c>
      <c r="AR157" s="348">
        <v>5.92</v>
      </c>
      <c r="AS157" s="348">
        <v>1.47</v>
      </c>
      <c r="AT157" s="348">
        <v>-10.65</v>
      </c>
      <c r="AU157" s="351"/>
      <c r="AV157" s="346">
        <v>18</v>
      </c>
      <c r="AW157" s="346">
        <v>23</v>
      </c>
      <c r="AX157" s="346">
        <v>42</v>
      </c>
      <c r="AY157" s="346">
        <v>93</v>
      </c>
      <c r="AZ157" s="346">
        <v>193</v>
      </c>
      <c r="BA157" s="374"/>
      <c r="BB157" s="348">
        <v>13.175934692315399</v>
      </c>
      <c r="BC157" s="348">
        <v>0.99744517241221697</v>
      </c>
      <c r="BD157" s="348">
        <v>2.2772885672302599E-2</v>
      </c>
      <c r="BE157" s="375">
        <v>-9.1332620156669403E-2</v>
      </c>
      <c r="BF157" s="374"/>
      <c r="BG157" s="372">
        <v>3.2974000000000001</v>
      </c>
      <c r="BH157" s="373"/>
      <c r="BI157" s="348">
        <v>99.207899999999995</v>
      </c>
      <c r="BJ157" s="348" t="s">
        <v>430</v>
      </c>
      <c r="BK157" s="348" t="s">
        <v>430</v>
      </c>
      <c r="BL157" s="348">
        <v>0.79210000000000003</v>
      </c>
      <c r="BM157" s="373"/>
      <c r="BN157" s="372" t="s">
        <v>5068</v>
      </c>
      <c r="BO157" s="372" t="s">
        <v>5069</v>
      </c>
      <c r="BP157" s="372" t="s">
        <v>3576</v>
      </c>
      <c r="BQ157" s="372" t="s">
        <v>1998</v>
      </c>
      <c r="BR157" s="372" t="s">
        <v>5070</v>
      </c>
      <c r="BS157" s="373"/>
      <c r="BT157" s="354" t="s">
        <v>4769</v>
      </c>
    </row>
    <row r="158" spans="1:72" s="428" customFormat="1" ht="11" x14ac:dyDescent="0.3">
      <c r="A158" s="841" t="s">
        <v>5071</v>
      </c>
      <c r="B158" s="842"/>
      <c r="C158" s="843">
        <v>45504</v>
      </c>
      <c r="D158" s="842"/>
      <c r="E158" s="844">
        <v>91.997699999999995</v>
      </c>
      <c r="F158" s="842"/>
      <c r="G158" s="845">
        <v>10.009</v>
      </c>
      <c r="H158" s="847"/>
      <c r="I158" s="846">
        <v>0.92769999999999997</v>
      </c>
      <c r="J158" s="846">
        <v>0.59299999999999997</v>
      </c>
      <c r="K158" s="846">
        <v>10.743499999999999</v>
      </c>
      <c r="L158" s="846">
        <v>7.6120999999999999</v>
      </c>
      <c r="M158" s="846">
        <v>10.219099999999999</v>
      </c>
      <c r="N158" s="848">
        <v>21.736499999999999</v>
      </c>
      <c r="O158" s="846" t="s">
        <v>430</v>
      </c>
      <c r="P158" s="846" t="s">
        <v>430</v>
      </c>
      <c r="Q158" s="846" t="s">
        <v>430</v>
      </c>
      <c r="R158" s="846" t="s">
        <v>430</v>
      </c>
      <c r="S158" s="846">
        <v>13.326499999999999</v>
      </c>
      <c r="T158" s="846">
        <v>8.5104000000000006</v>
      </c>
      <c r="U158" s="846">
        <v>13.403600000000001</v>
      </c>
      <c r="V158" s="846">
        <v>12.3597</v>
      </c>
      <c r="W158" s="846">
        <v>13.326499999999999</v>
      </c>
      <c r="X158" s="846">
        <v>5.1700000000000003E-2</v>
      </c>
      <c r="Y158" s="847"/>
      <c r="Z158" s="844">
        <v>133</v>
      </c>
      <c r="AA158" s="844">
        <v>77</v>
      </c>
      <c r="AB158" s="844">
        <v>82</v>
      </c>
      <c r="AC158" s="844">
        <v>28</v>
      </c>
      <c r="AD158" s="844">
        <v>9</v>
      </c>
      <c r="AE158" s="844">
        <v>13</v>
      </c>
      <c r="AF158" s="844" t="s">
        <v>430</v>
      </c>
      <c r="AG158" s="844" t="s">
        <v>430</v>
      </c>
      <c r="AH158" s="844" t="s">
        <v>430</v>
      </c>
      <c r="AI158" s="844" t="s">
        <v>430</v>
      </c>
      <c r="AJ158" s="844">
        <v>86</v>
      </c>
      <c r="AK158" s="844">
        <v>7</v>
      </c>
      <c r="AL158" s="844">
        <v>12</v>
      </c>
      <c r="AM158" s="844">
        <v>9</v>
      </c>
      <c r="AN158" s="844">
        <v>86</v>
      </c>
      <c r="AO158" s="842"/>
      <c r="AP158" s="846" t="s">
        <v>430</v>
      </c>
      <c r="AQ158" s="846" t="s">
        <v>430</v>
      </c>
      <c r="AR158" s="846" t="s">
        <v>430</v>
      </c>
      <c r="AS158" s="846" t="s">
        <v>430</v>
      </c>
      <c r="AT158" s="846">
        <v>24.72</v>
      </c>
      <c r="AU158" s="849"/>
      <c r="AV158" s="844" t="s">
        <v>430</v>
      </c>
      <c r="AW158" s="844" t="s">
        <v>430</v>
      </c>
      <c r="AX158" s="844" t="s">
        <v>430</v>
      </c>
      <c r="AY158" s="844" t="s">
        <v>430</v>
      </c>
      <c r="AZ158" s="844">
        <v>13</v>
      </c>
      <c r="BA158" s="847"/>
      <c r="BB158" s="846">
        <v>22.389800457256701</v>
      </c>
      <c r="BC158" s="846">
        <v>0.99961299816248095</v>
      </c>
      <c r="BD158" s="846">
        <v>-8.1480867118606994E-3</v>
      </c>
      <c r="BE158" s="852">
        <v>-9.1916002717221806E-2</v>
      </c>
      <c r="BF158" s="847"/>
      <c r="BG158" s="855">
        <v>0.12889999999999999</v>
      </c>
      <c r="BH158" s="842"/>
      <c r="BI158" s="846">
        <v>75.660499999999999</v>
      </c>
      <c r="BJ158" s="846">
        <v>19.789300000000001</v>
      </c>
      <c r="BK158" s="846">
        <v>4.5400700000000001</v>
      </c>
      <c r="BL158" s="846">
        <v>1.013E-2</v>
      </c>
      <c r="BM158" s="842"/>
      <c r="BN158" s="855" t="s">
        <v>5072</v>
      </c>
      <c r="BO158" s="855" t="s">
        <v>5073</v>
      </c>
      <c r="BP158" s="855" t="s">
        <v>5074</v>
      </c>
      <c r="BQ158" s="855" t="s">
        <v>2238</v>
      </c>
      <c r="BR158" s="855" t="s">
        <v>3688</v>
      </c>
      <c r="BS158" s="842"/>
      <c r="BT158" s="856" t="s">
        <v>555</v>
      </c>
    </row>
    <row r="159" spans="1:72" s="428" customFormat="1" x14ac:dyDescent="0.25">
      <c r="A159" s="345" t="s">
        <v>5075</v>
      </c>
      <c r="B159" s="373"/>
      <c r="C159" s="719">
        <v>45709</v>
      </c>
      <c r="D159" s="373"/>
      <c r="E159" s="346">
        <v>80.872500000000002</v>
      </c>
      <c r="F159" s="373"/>
      <c r="G159" s="347">
        <v>7.3094000000000001</v>
      </c>
      <c r="H159" s="374"/>
      <c r="I159" s="348">
        <v>2.1707999999999998</v>
      </c>
      <c r="J159" s="348">
        <v>-7.5157999999999996</v>
      </c>
      <c r="K159" s="348">
        <v>-1.1521999999999999</v>
      </c>
      <c r="L159" s="348">
        <v>-24.3294</v>
      </c>
      <c r="M159" s="348">
        <v>-18.969000000000001</v>
      </c>
      <c r="N159" s="350">
        <v>-16.5092</v>
      </c>
      <c r="O159" s="348" t="s">
        <v>430</v>
      </c>
      <c r="P159" s="348" t="s">
        <v>430</v>
      </c>
      <c r="Q159" s="348" t="s">
        <v>430</v>
      </c>
      <c r="R159" s="348" t="s">
        <v>430</v>
      </c>
      <c r="S159" s="348">
        <v>0.47420000000000001</v>
      </c>
      <c r="T159" s="348">
        <v>-22.662500000000001</v>
      </c>
      <c r="U159" s="348">
        <v>-12.442399999999999</v>
      </c>
      <c r="V159" s="348">
        <v>-24.235299999999999</v>
      </c>
      <c r="W159" s="348">
        <v>0.47420000000000001</v>
      </c>
      <c r="X159" s="348">
        <v>-23.3596</v>
      </c>
      <c r="Y159" s="374"/>
      <c r="Z159" s="346">
        <v>13</v>
      </c>
      <c r="AA159" s="346">
        <v>237</v>
      </c>
      <c r="AB159" s="346">
        <v>240</v>
      </c>
      <c r="AC159" s="346">
        <v>235</v>
      </c>
      <c r="AD159" s="346">
        <v>225</v>
      </c>
      <c r="AE159" s="346">
        <v>195</v>
      </c>
      <c r="AF159" s="346" t="s">
        <v>430</v>
      </c>
      <c r="AG159" s="346" t="s">
        <v>430</v>
      </c>
      <c r="AH159" s="346" t="s">
        <v>430</v>
      </c>
      <c r="AI159" s="346" t="s">
        <v>430</v>
      </c>
      <c r="AJ159" s="346">
        <v>240</v>
      </c>
      <c r="AK159" s="346">
        <v>235</v>
      </c>
      <c r="AL159" s="346">
        <v>222</v>
      </c>
      <c r="AM159" s="346">
        <v>211</v>
      </c>
      <c r="AN159" s="346">
        <v>240</v>
      </c>
      <c r="AO159" s="373"/>
      <c r="AP159" s="348" t="s">
        <v>430</v>
      </c>
      <c r="AQ159" s="348" t="s">
        <v>430</v>
      </c>
      <c r="AR159" s="348" t="s">
        <v>430</v>
      </c>
      <c r="AS159" s="348" t="s">
        <v>430</v>
      </c>
      <c r="AT159" s="348">
        <v>-31.77</v>
      </c>
      <c r="AU159" s="351"/>
      <c r="AV159" s="346" t="s">
        <v>430</v>
      </c>
      <c r="AW159" s="346" t="s">
        <v>430</v>
      </c>
      <c r="AX159" s="346" t="s">
        <v>430</v>
      </c>
      <c r="AY159" s="346" t="s">
        <v>430</v>
      </c>
      <c r="AZ159" s="346">
        <v>203</v>
      </c>
      <c r="BA159" s="374"/>
      <c r="BB159" s="348">
        <v>25.314230194373501</v>
      </c>
      <c r="BC159" s="348">
        <v>0.99646759501925097</v>
      </c>
      <c r="BD159" s="348">
        <v>-8.8667079837349602E-2</v>
      </c>
      <c r="BE159" s="375">
        <v>-7.82615892635765E-2</v>
      </c>
      <c r="BF159" s="374"/>
      <c r="BG159" s="372">
        <v>0.10730000000000001</v>
      </c>
      <c r="BH159" s="373"/>
      <c r="BI159" s="348">
        <v>83.676500000000004</v>
      </c>
      <c r="BJ159" s="348">
        <v>16.267299999999999</v>
      </c>
      <c r="BK159" s="348" t="s">
        <v>430</v>
      </c>
      <c r="BL159" s="348">
        <v>5.62E-2</v>
      </c>
      <c r="BM159" s="373"/>
      <c r="BN159" s="372" t="s">
        <v>5076</v>
      </c>
      <c r="BO159" s="372" t="s">
        <v>4896</v>
      </c>
      <c r="BP159" s="372" t="s">
        <v>430</v>
      </c>
      <c r="BQ159" s="372" t="s">
        <v>430</v>
      </c>
      <c r="BR159" s="372" t="s">
        <v>430</v>
      </c>
      <c r="BS159" s="373"/>
      <c r="BT159" s="354" t="s">
        <v>4597</v>
      </c>
    </row>
    <row r="160" spans="1:72" s="428" customFormat="1" x14ac:dyDescent="0.25">
      <c r="A160" s="345" t="s">
        <v>5077</v>
      </c>
      <c r="B160" s="373"/>
      <c r="C160" s="719">
        <v>45741</v>
      </c>
      <c r="D160" s="373"/>
      <c r="E160" s="346">
        <v>82.596599999999995</v>
      </c>
      <c r="F160" s="373"/>
      <c r="G160" s="347">
        <v>9.9425000000000008</v>
      </c>
      <c r="H160" s="374"/>
      <c r="I160" s="348">
        <v>1.0283</v>
      </c>
      <c r="J160" s="348">
        <v>-1.5769</v>
      </c>
      <c r="K160" s="348">
        <v>4.5576999999999996</v>
      </c>
      <c r="L160" s="348">
        <v>-6.0948000000000002</v>
      </c>
      <c r="M160" s="348">
        <v>-9.2348999999999997</v>
      </c>
      <c r="N160" s="350">
        <v>-1.452</v>
      </c>
      <c r="O160" s="348" t="s">
        <v>430</v>
      </c>
      <c r="P160" s="348" t="s">
        <v>430</v>
      </c>
      <c r="Q160" s="348" t="s">
        <v>430</v>
      </c>
      <c r="R160" s="348" t="s">
        <v>430</v>
      </c>
      <c r="S160" s="348">
        <v>6.9408000000000003</v>
      </c>
      <c r="T160" s="348">
        <v>-9.9060000000000006</v>
      </c>
      <c r="U160" s="348">
        <v>-3.7576999999999998</v>
      </c>
      <c r="V160" s="348">
        <v>-5.9882</v>
      </c>
      <c r="W160" s="348">
        <v>6.9408000000000003</v>
      </c>
      <c r="X160" s="348">
        <v>-0.52749999999999997</v>
      </c>
      <c r="Y160" s="374"/>
      <c r="Z160" s="346">
        <v>126</v>
      </c>
      <c r="AA160" s="346">
        <v>218</v>
      </c>
      <c r="AB160" s="346">
        <v>231</v>
      </c>
      <c r="AC160" s="346">
        <v>225</v>
      </c>
      <c r="AD160" s="346">
        <v>209</v>
      </c>
      <c r="AE160" s="346">
        <v>173</v>
      </c>
      <c r="AF160" s="346" t="s">
        <v>430</v>
      </c>
      <c r="AG160" s="346" t="s">
        <v>430</v>
      </c>
      <c r="AH160" s="346" t="s">
        <v>430</v>
      </c>
      <c r="AI160" s="346" t="s">
        <v>430</v>
      </c>
      <c r="AJ160" s="346">
        <v>230</v>
      </c>
      <c r="AK160" s="346">
        <v>225</v>
      </c>
      <c r="AL160" s="346">
        <v>202</v>
      </c>
      <c r="AM160" s="346">
        <v>167</v>
      </c>
      <c r="AN160" s="346">
        <v>230</v>
      </c>
      <c r="AO160" s="373"/>
      <c r="AP160" s="348" t="s">
        <v>430</v>
      </c>
      <c r="AQ160" s="348" t="s">
        <v>430</v>
      </c>
      <c r="AR160" s="348" t="s">
        <v>430</v>
      </c>
      <c r="AS160" s="348" t="s">
        <v>430</v>
      </c>
      <c r="AT160" s="348">
        <v>-10.11</v>
      </c>
      <c r="AU160" s="351"/>
      <c r="AV160" s="346" t="s">
        <v>430</v>
      </c>
      <c r="AW160" s="346" t="s">
        <v>430</v>
      </c>
      <c r="AX160" s="346" t="s">
        <v>430</v>
      </c>
      <c r="AY160" s="346" t="s">
        <v>430</v>
      </c>
      <c r="AZ160" s="346">
        <v>184</v>
      </c>
      <c r="BA160" s="374"/>
      <c r="BB160" s="348">
        <v>14.1715646035848</v>
      </c>
      <c r="BC160" s="348">
        <v>0.99475975173257702</v>
      </c>
      <c r="BD160" s="348">
        <v>-3.3880224439568299E-2</v>
      </c>
      <c r="BE160" s="375">
        <v>-8.2147061112585504E-2</v>
      </c>
      <c r="BF160" s="374"/>
      <c r="BG160" s="372">
        <v>9.7199999999999995E-2</v>
      </c>
      <c r="BH160" s="373"/>
      <c r="BI160" s="348">
        <v>99.715199999999996</v>
      </c>
      <c r="BJ160" s="348" t="s">
        <v>430</v>
      </c>
      <c r="BK160" s="348" t="s">
        <v>430</v>
      </c>
      <c r="BL160" s="348">
        <v>0.2848</v>
      </c>
      <c r="BM160" s="373"/>
      <c r="BN160" s="372" t="s">
        <v>4135</v>
      </c>
      <c r="BO160" s="372" t="s">
        <v>5078</v>
      </c>
      <c r="BP160" s="372" t="s">
        <v>5079</v>
      </c>
      <c r="BQ160" s="372" t="s">
        <v>5080</v>
      </c>
      <c r="BR160" s="372" t="s">
        <v>5081</v>
      </c>
      <c r="BS160" s="373"/>
      <c r="BT160" s="354" t="s">
        <v>555</v>
      </c>
    </row>
    <row r="161" spans="1:72" s="428" customFormat="1" x14ac:dyDescent="0.25">
      <c r="A161" s="345" t="s">
        <v>5082</v>
      </c>
      <c r="B161" s="373"/>
      <c r="C161" s="719">
        <v>45615</v>
      </c>
      <c r="D161" s="373"/>
      <c r="E161" s="346">
        <v>89.95</v>
      </c>
      <c r="F161" s="373"/>
      <c r="G161" s="347">
        <v>13.799200000000001</v>
      </c>
      <c r="H161" s="374"/>
      <c r="I161" s="348">
        <v>1.0102</v>
      </c>
      <c r="J161" s="348">
        <v>0.47110000000000002</v>
      </c>
      <c r="K161" s="348">
        <v>13.1898</v>
      </c>
      <c r="L161" s="348">
        <v>3.8580000000000001</v>
      </c>
      <c r="M161" s="348">
        <v>7.2416</v>
      </c>
      <c r="N161" s="350">
        <v>30.472799999999999</v>
      </c>
      <c r="O161" s="348" t="s">
        <v>430</v>
      </c>
      <c r="P161" s="348" t="s">
        <v>430</v>
      </c>
      <c r="Q161" s="348" t="s">
        <v>430</v>
      </c>
      <c r="R161" s="348" t="s">
        <v>430</v>
      </c>
      <c r="S161" s="348">
        <v>17.443999999999999</v>
      </c>
      <c r="T161" s="348">
        <v>2.1337999999999999</v>
      </c>
      <c r="U161" s="348">
        <v>17.465</v>
      </c>
      <c r="V161" s="348">
        <v>10.209300000000001</v>
      </c>
      <c r="W161" s="348">
        <v>17.443999999999999</v>
      </c>
      <c r="X161" s="348">
        <v>25.146100000000001</v>
      </c>
      <c r="Y161" s="374"/>
      <c r="Z161" s="346">
        <v>128</v>
      </c>
      <c r="AA161" s="346">
        <v>80</v>
      </c>
      <c r="AB161" s="346">
        <v>47</v>
      </c>
      <c r="AC161" s="346">
        <v>90</v>
      </c>
      <c r="AD161" s="346">
        <v>15</v>
      </c>
      <c r="AE161" s="346">
        <v>8</v>
      </c>
      <c r="AF161" s="346" t="s">
        <v>430</v>
      </c>
      <c r="AG161" s="346" t="s">
        <v>430</v>
      </c>
      <c r="AH161" s="346" t="s">
        <v>430</v>
      </c>
      <c r="AI161" s="346" t="s">
        <v>430</v>
      </c>
      <c r="AJ161" s="346">
        <v>10</v>
      </c>
      <c r="AK161" s="346">
        <v>30</v>
      </c>
      <c r="AL161" s="346">
        <v>4</v>
      </c>
      <c r="AM161" s="346">
        <v>11</v>
      </c>
      <c r="AN161" s="346">
        <v>10</v>
      </c>
      <c r="AO161" s="373"/>
      <c r="AP161" s="348" t="s">
        <v>430</v>
      </c>
      <c r="AQ161" s="348" t="s">
        <v>430</v>
      </c>
      <c r="AR161" s="348" t="s">
        <v>430</v>
      </c>
      <c r="AS161" s="348" t="s">
        <v>430</v>
      </c>
      <c r="AT161" s="348">
        <v>22.51</v>
      </c>
      <c r="AU161" s="351"/>
      <c r="AV161" s="346" t="s">
        <v>430</v>
      </c>
      <c r="AW161" s="346" t="s">
        <v>430</v>
      </c>
      <c r="AX161" s="346" t="s">
        <v>430</v>
      </c>
      <c r="AY161" s="346" t="s">
        <v>430</v>
      </c>
      <c r="AZ161" s="346">
        <v>14</v>
      </c>
      <c r="BA161" s="374"/>
      <c r="BB161" s="348">
        <v>22.174626120049702</v>
      </c>
      <c r="BC161" s="348">
        <v>0.99480538074132396</v>
      </c>
      <c r="BD161" s="348">
        <v>6.1771544197581102E-2</v>
      </c>
      <c r="BE161" s="375">
        <v>-0.104818534661936</v>
      </c>
      <c r="BF161" s="374"/>
      <c r="BG161" s="372">
        <v>0.21240000000000001</v>
      </c>
      <c r="BH161" s="373"/>
      <c r="BI161" s="348">
        <v>1.78596</v>
      </c>
      <c r="BJ161" s="348">
        <v>81.371700000000004</v>
      </c>
      <c r="BK161" s="348">
        <v>15.908300000000001</v>
      </c>
      <c r="BL161" s="348">
        <v>0.93403999999999998</v>
      </c>
      <c r="BM161" s="373"/>
      <c r="BN161" s="372" t="s">
        <v>5083</v>
      </c>
      <c r="BO161" s="372" t="s">
        <v>5084</v>
      </c>
      <c r="BP161" s="372" t="s">
        <v>2603</v>
      </c>
      <c r="BQ161" s="372" t="s">
        <v>5085</v>
      </c>
      <c r="BR161" s="372" t="s">
        <v>5086</v>
      </c>
      <c r="BS161" s="373"/>
      <c r="BT161" s="354" t="s">
        <v>548</v>
      </c>
    </row>
    <row r="162" spans="1:72" s="428" customFormat="1" x14ac:dyDescent="0.25">
      <c r="A162" s="345" t="s">
        <v>5087</v>
      </c>
      <c r="B162" s="373"/>
      <c r="C162" s="719">
        <v>45818</v>
      </c>
      <c r="D162" s="373"/>
      <c r="E162" s="346">
        <v>78.6875</v>
      </c>
      <c r="F162" s="373"/>
      <c r="G162" s="347">
        <v>10.781000000000001</v>
      </c>
      <c r="H162" s="374"/>
      <c r="I162" s="348">
        <v>1.3176000000000001</v>
      </c>
      <c r="J162" s="348">
        <v>1.2005999999999999</v>
      </c>
      <c r="K162" s="348">
        <v>10.3672</v>
      </c>
      <c r="L162" s="348">
        <v>4.2781000000000002</v>
      </c>
      <c r="M162" s="348">
        <v>3.4346999999999999</v>
      </c>
      <c r="N162" s="350" t="s">
        <v>430</v>
      </c>
      <c r="O162" s="348" t="s">
        <v>430</v>
      </c>
      <c r="P162" s="348" t="s">
        <v>430</v>
      </c>
      <c r="Q162" s="348" t="s">
        <v>430</v>
      </c>
      <c r="R162" s="348" t="s">
        <v>430</v>
      </c>
      <c r="S162" s="348">
        <v>12.238899999999999</v>
      </c>
      <c r="T162" s="348">
        <v>2.3982999999999999</v>
      </c>
      <c r="U162" s="348">
        <v>8.0747999999999998</v>
      </c>
      <c r="V162" s="348">
        <v>5.5884</v>
      </c>
      <c r="W162" s="348">
        <v>12.238899999999999</v>
      </c>
      <c r="X162" s="348">
        <v>7.81</v>
      </c>
      <c r="Y162" s="374"/>
      <c r="Z162" s="346">
        <v>68</v>
      </c>
      <c r="AA162" s="346">
        <v>31</v>
      </c>
      <c r="AB162" s="346">
        <v>88</v>
      </c>
      <c r="AC162" s="346">
        <v>85</v>
      </c>
      <c r="AD162" s="346">
        <v>18</v>
      </c>
      <c r="AE162" s="346" t="s">
        <v>430</v>
      </c>
      <c r="AF162" s="346" t="s">
        <v>430</v>
      </c>
      <c r="AG162" s="346" t="s">
        <v>430</v>
      </c>
      <c r="AH162" s="346" t="s">
        <v>430</v>
      </c>
      <c r="AI162" s="346" t="s">
        <v>430</v>
      </c>
      <c r="AJ162" s="346">
        <v>112</v>
      </c>
      <c r="AK162" s="346">
        <v>20</v>
      </c>
      <c r="AL162" s="346">
        <v>16</v>
      </c>
      <c r="AM162" s="346">
        <v>19</v>
      </c>
      <c r="AN162" s="346">
        <v>112</v>
      </c>
      <c r="AO162" s="373"/>
      <c r="AP162" s="348" t="s">
        <v>430</v>
      </c>
      <c r="AQ162" s="348" t="s">
        <v>430</v>
      </c>
      <c r="AR162" s="348" t="s">
        <v>430</v>
      </c>
      <c r="AS162" s="348" t="s">
        <v>430</v>
      </c>
      <c r="AT162" s="348" t="s">
        <v>430</v>
      </c>
      <c r="AU162" s="351"/>
      <c r="AV162" s="346" t="s">
        <v>430</v>
      </c>
      <c r="AW162" s="346" t="s">
        <v>430</v>
      </c>
      <c r="AX162" s="346" t="s">
        <v>430</v>
      </c>
      <c r="AY162" s="346" t="s">
        <v>430</v>
      </c>
      <c r="AZ162" s="346" t="s">
        <v>430</v>
      </c>
      <c r="BA162" s="374"/>
      <c r="BB162" s="348">
        <v>17.1593592415385</v>
      </c>
      <c r="BC162" s="348">
        <v>0.99514626347638602</v>
      </c>
      <c r="BD162" s="348">
        <v>4.7409745281210896E-3</v>
      </c>
      <c r="BE162" s="375">
        <v>-5.9766239894102402E-2</v>
      </c>
      <c r="BF162" s="374"/>
      <c r="BG162" s="372">
        <v>0.10009999999999999</v>
      </c>
      <c r="BH162" s="373"/>
      <c r="BI162" s="348">
        <v>97.5715</v>
      </c>
      <c r="BJ162" s="348">
        <v>2.0421999999999998</v>
      </c>
      <c r="BK162" s="348" t="s">
        <v>430</v>
      </c>
      <c r="BL162" s="348">
        <v>0.38629999999999998</v>
      </c>
      <c r="BM162" s="373"/>
      <c r="BN162" s="372" t="s">
        <v>5088</v>
      </c>
      <c r="BO162" s="372" t="s">
        <v>5089</v>
      </c>
      <c r="BP162" s="372" t="s">
        <v>5090</v>
      </c>
      <c r="BQ162" s="372" t="s">
        <v>5091</v>
      </c>
      <c r="BR162" s="372" t="s">
        <v>5092</v>
      </c>
      <c r="BS162" s="373"/>
      <c r="BT162" s="354" t="s">
        <v>555</v>
      </c>
    </row>
    <row r="163" spans="1:72" s="428" customFormat="1" x14ac:dyDescent="0.25">
      <c r="A163" s="345" t="s">
        <v>5093</v>
      </c>
      <c r="B163" s="373"/>
      <c r="C163" s="719">
        <v>45646</v>
      </c>
      <c r="D163" s="373"/>
      <c r="E163" s="346">
        <v>84.459500000000006</v>
      </c>
      <c r="F163" s="373"/>
      <c r="G163" s="347">
        <v>10.1958</v>
      </c>
      <c r="H163" s="374"/>
      <c r="I163" s="348">
        <v>1.1047</v>
      </c>
      <c r="J163" s="348">
        <v>-0.2046</v>
      </c>
      <c r="K163" s="348">
        <v>8.3874999999999993</v>
      </c>
      <c r="L163" s="348">
        <v>-0.20949999999999999</v>
      </c>
      <c r="M163" s="348">
        <v>-4.6177000000000001</v>
      </c>
      <c r="N163" s="350">
        <v>4.2046000000000001</v>
      </c>
      <c r="O163" s="348" t="s">
        <v>430</v>
      </c>
      <c r="P163" s="348" t="s">
        <v>430</v>
      </c>
      <c r="Q163" s="348" t="s">
        <v>430</v>
      </c>
      <c r="R163" s="348" t="s">
        <v>430</v>
      </c>
      <c r="S163" s="348">
        <v>10.984400000000001</v>
      </c>
      <c r="T163" s="348">
        <v>-4.6113999999999997</v>
      </c>
      <c r="U163" s="348">
        <v>-2.4500000000000001E-2</v>
      </c>
      <c r="V163" s="348">
        <v>-3.6486999999999998</v>
      </c>
      <c r="W163" s="348">
        <v>10.984400000000001</v>
      </c>
      <c r="X163" s="348">
        <v>1.446</v>
      </c>
      <c r="Y163" s="374"/>
      <c r="Z163" s="346">
        <v>114</v>
      </c>
      <c r="AA163" s="346">
        <v>127</v>
      </c>
      <c r="AB163" s="346">
        <v>145</v>
      </c>
      <c r="AC163" s="346">
        <v>139</v>
      </c>
      <c r="AD163" s="346">
        <v>135</v>
      </c>
      <c r="AE163" s="346">
        <v>120</v>
      </c>
      <c r="AF163" s="346" t="s">
        <v>430</v>
      </c>
      <c r="AG163" s="346" t="s">
        <v>430</v>
      </c>
      <c r="AH163" s="346" t="s">
        <v>430</v>
      </c>
      <c r="AI163" s="346" t="s">
        <v>430</v>
      </c>
      <c r="AJ163" s="346">
        <v>149</v>
      </c>
      <c r="AK163" s="346">
        <v>141</v>
      </c>
      <c r="AL163" s="346">
        <v>128</v>
      </c>
      <c r="AM163" s="346">
        <v>106</v>
      </c>
      <c r="AN163" s="346">
        <v>149</v>
      </c>
      <c r="AO163" s="373"/>
      <c r="AP163" s="348" t="s">
        <v>430</v>
      </c>
      <c r="AQ163" s="348" t="s">
        <v>430</v>
      </c>
      <c r="AR163" s="348" t="s">
        <v>430</v>
      </c>
      <c r="AS163" s="348" t="s">
        <v>430</v>
      </c>
      <c r="AT163" s="348">
        <v>-1.93</v>
      </c>
      <c r="AU163" s="351"/>
      <c r="AV163" s="346" t="s">
        <v>430</v>
      </c>
      <c r="AW163" s="346" t="s">
        <v>430</v>
      </c>
      <c r="AX163" s="346" t="s">
        <v>430</v>
      </c>
      <c r="AY163" s="346" t="s">
        <v>430</v>
      </c>
      <c r="AZ163" s="346">
        <v>123</v>
      </c>
      <c r="BA163" s="374"/>
      <c r="BB163" s="348">
        <v>16.1603519155192</v>
      </c>
      <c r="BC163" s="348">
        <v>0.98632022601607405</v>
      </c>
      <c r="BD163" s="348">
        <v>-2.35517176769512E-2</v>
      </c>
      <c r="BE163" s="375">
        <v>-9.2014202486577004E-2</v>
      </c>
      <c r="BF163" s="374"/>
      <c r="BG163" s="372">
        <v>0.28260000000000002</v>
      </c>
      <c r="BH163" s="373"/>
      <c r="BI163" s="348">
        <v>67.5685</v>
      </c>
      <c r="BJ163" s="348">
        <v>19.038499999999999</v>
      </c>
      <c r="BK163" s="348">
        <v>9.4855599999999995</v>
      </c>
      <c r="BL163" s="348">
        <v>3.9074399999999998</v>
      </c>
      <c r="BM163" s="373"/>
      <c r="BN163" s="372" t="s">
        <v>5094</v>
      </c>
      <c r="BO163" s="372" t="s">
        <v>5095</v>
      </c>
      <c r="BP163" s="372" t="s">
        <v>823</v>
      </c>
      <c r="BQ163" s="372" t="s">
        <v>4245</v>
      </c>
      <c r="BR163" s="372" t="s">
        <v>5096</v>
      </c>
      <c r="BS163" s="373"/>
      <c r="BT163" s="354" t="s">
        <v>555</v>
      </c>
    </row>
    <row r="164" spans="1:72" s="428" customFormat="1" x14ac:dyDescent="0.25">
      <c r="A164" s="345" t="s">
        <v>5097</v>
      </c>
      <c r="B164" s="373"/>
      <c r="C164" s="719">
        <v>45624</v>
      </c>
      <c r="D164" s="373"/>
      <c r="E164" s="346">
        <v>74.480800000000002</v>
      </c>
      <c r="F164" s="373"/>
      <c r="G164" s="347">
        <v>9.3556000000000008</v>
      </c>
      <c r="H164" s="374"/>
      <c r="I164" s="348">
        <v>0.92669999999999997</v>
      </c>
      <c r="J164" s="348">
        <v>-0.21540000000000001</v>
      </c>
      <c r="K164" s="348">
        <v>5.1840999999999999</v>
      </c>
      <c r="L164" s="348">
        <v>-2.1053000000000002</v>
      </c>
      <c r="M164" s="348">
        <v>-4.9865000000000004</v>
      </c>
      <c r="N164" s="350">
        <v>-0.60329999999999995</v>
      </c>
      <c r="O164" s="348" t="s">
        <v>430</v>
      </c>
      <c r="P164" s="348" t="s">
        <v>430</v>
      </c>
      <c r="Q164" s="348" t="s">
        <v>430</v>
      </c>
      <c r="R164" s="348" t="s">
        <v>430</v>
      </c>
      <c r="S164" s="348">
        <v>7.9638</v>
      </c>
      <c r="T164" s="348">
        <v>-4.6086999999999998</v>
      </c>
      <c r="U164" s="348">
        <v>-0.70889999999999997</v>
      </c>
      <c r="V164" s="348">
        <v>-5.0357000000000003</v>
      </c>
      <c r="W164" s="348">
        <v>7.9638</v>
      </c>
      <c r="X164" s="348">
        <v>-4.6112000000000002</v>
      </c>
      <c r="Y164" s="374"/>
      <c r="Z164" s="346">
        <v>136</v>
      </c>
      <c r="AA164" s="346">
        <v>130</v>
      </c>
      <c r="AB164" s="346">
        <v>217</v>
      </c>
      <c r="AC164" s="346">
        <v>159</v>
      </c>
      <c r="AD164" s="346">
        <v>150</v>
      </c>
      <c r="AE164" s="346">
        <v>166</v>
      </c>
      <c r="AF164" s="346" t="s">
        <v>430</v>
      </c>
      <c r="AG164" s="346" t="s">
        <v>430</v>
      </c>
      <c r="AH164" s="346" t="s">
        <v>430</v>
      </c>
      <c r="AI164" s="346" t="s">
        <v>430</v>
      </c>
      <c r="AJ164" s="346">
        <v>184</v>
      </c>
      <c r="AK164" s="346">
        <v>140</v>
      </c>
      <c r="AL164" s="346">
        <v>145</v>
      </c>
      <c r="AM164" s="346">
        <v>131</v>
      </c>
      <c r="AN164" s="346">
        <v>184</v>
      </c>
      <c r="AO164" s="373"/>
      <c r="AP164" s="348" t="s">
        <v>430</v>
      </c>
      <c r="AQ164" s="348" t="s">
        <v>430</v>
      </c>
      <c r="AR164" s="348" t="s">
        <v>430</v>
      </c>
      <c r="AS164" s="348" t="s">
        <v>430</v>
      </c>
      <c r="AT164" s="348">
        <v>-5.04</v>
      </c>
      <c r="AU164" s="351"/>
      <c r="AV164" s="346" t="s">
        <v>430</v>
      </c>
      <c r="AW164" s="346" t="s">
        <v>430</v>
      </c>
      <c r="AX164" s="346" t="s">
        <v>430</v>
      </c>
      <c r="AY164" s="346" t="s">
        <v>430</v>
      </c>
      <c r="AZ164" s="346">
        <v>143</v>
      </c>
      <c r="BA164" s="374"/>
      <c r="BB164" s="348">
        <v>14.763667878004799</v>
      </c>
      <c r="BC164" s="348">
        <v>0.999152857131267</v>
      </c>
      <c r="BD164" s="348">
        <v>-5.8899551395184997E-2</v>
      </c>
      <c r="BE164" s="375">
        <v>-9.0868275992693606E-2</v>
      </c>
      <c r="BF164" s="374"/>
      <c r="BG164" s="372">
        <v>0.1075</v>
      </c>
      <c r="BH164" s="373"/>
      <c r="BI164" s="348">
        <v>86.516199999999998</v>
      </c>
      <c r="BJ164" s="348">
        <v>13.3741</v>
      </c>
      <c r="BK164" s="348" t="s">
        <v>430</v>
      </c>
      <c r="BL164" s="348">
        <v>0.10970000000000001</v>
      </c>
      <c r="BM164" s="373"/>
      <c r="BN164" s="372" t="s">
        <v>5098</v>
      </c>
      <c r="BO164" s="372" t="s">
        <v>5099</v>
      </c>
      <c r="BP164" s="372" t="s">
        <v>5100</v>
      </c>
      <c r="BQ164" s="372" t="s">
        <v>5101</v>
      </c>
      <c r="BR164" s="372" t="s">
        <v>5102</v>
      </c>
      <c r="BS164" s="373"/>
      <c r="BT164" s="354" t="s">
        <v>555</v>
      </c>
    </row>
    <row r="165" spans="1:72" s="428" customFormat="1" x14ac:dyDescent="0.25">
      <c r="A165" s="345" t="s">
        <v>5103</v>
      </c>
      <c r="B165" s="373"/>
      <c r="C165" s="719">
        <v>45282</v>
      </c>
      <c r="D165" s="373"/>
      <c r="E165" s="346">
        <v>80.870199999999997</v>
      </c>
      <c r="F165" s="373"/>
      <c r="G165" s="347">
        <v>11.9133</v>
      </c>
      <c r="H165" s="374"/>
      <c r="I165" s="348">
        <v>1.8126</v>
      </c>
      <c r="J165" s="348">
        <v>2.0192999999999999</v>
      </c>
      <c r="K165" s="348">
        <v>14.005100000000001</v>
      </c>
      <c r="L165" s="348">
        <v>8.6701999999999995</v>
      </c>
      <c r="M165" s="348">
        <v>-3.9304000000000001</v>
      </c>
      <c r="N165" s="350">
        <v>7.0536000000000003</v>
      </c>
      <c r="O165" s="348">
        <v>2.0274999999999999</v>
      </c>
      <c r="P165" s="348" t="s">
        <v>430</v>
      </c>
      <c r="Q165" s="348" t="s">
        <v>430</v>
      </c>
      <c r="R165" s="348" t="s">
        <v>430</v>
      </c>
      <c r="S165" s="348">
        <v>16.890999999999998</v>
      </c>
      <c r="T165" s="348">
        <v>-0.1124</v>
      </c>
      <c r="U165" s="348">
        <v>-0.31209999999999999</v>
      </c>
      <c r="V165" s="348">
        <v>-6.4949000000000003</v>
      </c>
      <c r="W165" s="348">
        <v>16.890999999999998</v>
      </c>
      <c r="X165" s="348">
        <v>7.7412999999999998</v>
      </c>
      <c r="Y165" s="374"/>
      <c r="Z165" s="346">
        <v>27</v>
      </c>
      <c r="AA165" s="346">
        <v>17</v>
      </c>
      <c r="AB165" s="346">
        <v>34</v>
      </c>
      <c r="AC165" s="346">
        <v>16</v>
      </c>
      <c r="AD165" s="346">
        <v>114</v>
      </c>
      <c r="AE165" s="346">
        <v>92</v>
      </c>
      <c r="AF165" s="346">
        <v>102</v>
      </c>
      <c r="AG165" s="346" t="s">
        <v>430</v>
      </c>
      <c r="AH165" s="346" t="s">
        <v>430</v>
      </c>
      <c r="AI165" s="346" t="s">
        <v>430</v>
      </c>
      <c r="AJ165" s="346">
        <v>37</v>
      </c>
      <c r="AK165" s="346">
        <v>71</v>
      </c>
      <c r="AL165" s="346">
        <v>142</v>
      </c>
      <c r="AM165" s="346">
        <v>177</v>
      </c>
      <c r="AN165" s="346">
        <v>37</v>
      </c>
      <c r="AO165" s="373"/>
      <c r="AP165" s="348" t="s">
        <v>430</v>
      </c>
      <c r="AQ165" s="348" t="s">
        <v>430</v>
      </c>
      <c r="AR165" s="348" t="s">
        <v>430</v>
      </c>
      <c r="AS165" s="348" t="s">
        <v>430</v>
      </c>
      <c r="AT165" s="348">
        <v>2.83</v>
      </c>
      <c r="AU165" s="351"/>
      <c r="AV165" s="346" t="s">
        <v>430</v>
      </c>
      <c r="AW165" s="346" t="s">
        <v>430</v>
      </c>
      <c r="AX165" s="346" t="s">
        <v>430</v>
      </c>
      <c r="AY165" s="346" t="s">
        <v>430</v>
      </c>
      <c r="AZ165" s="346">
        <v>79</v>
      </c>
      <c r="BA165" s="374"/>
      <c r="BB165" s="348">
        <v>21.742354270420599</v>
      </c>
      <c r="BC165" s="348">
        <v>0.99698758001784105</v>
      </c>
      <c r="BD165" s="348">
        <v>1.02354684507937E-2</v>
      </c>
      <c r="BE165" s="375">
        <v>-0.105616354774922</v>
      </c>
      <c r="BF165" s="374"/>
      <c r="BG165" s="372">
        <v>0.27910000000000001</v>
      </c>
      <c r="BH165" s="373"/>
      <c r="BI165" s="348" t="s">
        <v>430</v>
      </c>
      <c r="BJ165" s="348">
        <v>5.3662799999999997</v>
      </c>
      <c r="BK165" s="348">
        <v>94.535600000000002</v>
      </c>
      <c r="BL165" s="348">
        <v>9.8119999999999999E-2</v>
      </c>
      <c r="BM165" s="373"/>
      <c r="BN165" s="372" t="s">
        <v>4549</v>
      </c>
      <c r="BO165" s="372" t="s">
        <v>4492</v>
      </c>
      <c r="BP165" s="372" t="s">
        <v>4493</v>
      </c>
      <c r="BQ165" s="372" t="s">
        <v>3276</v>
      </c>
      <c r="BR165" s="372" t="s">
        <v>4494</v>
      </c>
      <c r="BS165" s="373"/>
      <c r="BT165" s="354" t="s">
        <v>555</v>
      </c>
    </row>
    <row r="166" spans="1:72" s="428" customFormat="1" x14ac:dyDescent="0.25">
      <c r="A166" s="345" t="s">
        <v>5104</v>
      </c>
      <c r="B166" s="373"/>
      <c r="C166" s="719">
        <v>44799</v>
      </c>
      <c r="D166" s="373"/>
      <c r="E166" s="346">
        <v>74.526399999999995</v>
      </c>
      <c r="F166" s="373"/>
      <c r="G166" s="347">
        <v>18.433</v>
      </c>
      <c r="H166" s="374"/>
      <c r="I166" s="348">
        <v>1.6858</v>
      </c>
      <c r="J166" s="348">
        <v>0.35060000000000002</v>
      </c>
      <c r="K166" s="348">
        <v>9.3712999999999997</v>
      </c>
      <c r="L166" s="348">
        <v>5.2839</v>
      </c>
      <c r="M166" s="348">
        <v>2.3685999999999998</v>
      </c>
      <c r="N166" s="350">
        <v>17.5716</v>
      </c>
      <c r="O166" s="348">
        <v>9.5584000000000007</v>
      </c>
      <c r="P166" s="348">
        <v>23.0413</v>
      </c>
      <c r="Q166" s="348" t="s">
        <v>430</v>
      </c>
      <c r="R166" s="348" t="s">
        <v>430</v>
      </c>
      <c r="S166" s="348">
        <v>11.257300000000001</v>
      </c>
      <c r="T166" s="348">
        <v>1.381</v>
      </c>
      <c r="U166" s="348">
        <v>5.4827000000000004</v>
      </c>
      <c r="V166" s="348">
        <v>7.2896000000000001</v>
      </c>
      <c r="W166" s="348">
        <v>11.257300000000001</v>
      </c>
      <c r="X166" s="348">
        <v>18.125900000000001</v>
      </c>
      <c r="Y166" s="374"/>
      <c r="Z166" s="346">
        <v>37</v>
      </c>
      <c r="AA166" s="346">
        <v>89</v>
      </c>
      <c r="AB166" s="346">
        <v>112</v>
      </c>
      <c r="AC166" s="346">
        <v>62</v>
      </c>
      <c r="AD166" s="346">
        <v>23</v>
      </c>
      <c r="AE166" s="346">
        <v>19</v>
      </c>
      <c r="AF166" s="346">
        <v>10</v>
      </c>
      <c r="AG166" s="346">
        <v>9</v>
      </c>
      <c r="AH166" s="346" t="s">
        <v>430</v>
      </c>
      <c r="AI166" s="346" t="s">
        <v>430</v>
      </c>
      <c r="AJ166" s="346">
        <v>139</v>
      </c>
      <c r="AK166" s="346">
        <v>51</v>
      </c>
      <c r="AL166" s="346">
        <v>26</v>
      </c>
      <c r="AM166" s="346">
        <v>17</v>
      </c>
      <c r="AN166" s="346">
        <v>139</v>
      </c>
      <c r="AO166" s="373"/>
      <c r="AP166" s="348" t="s">
        <v>430</v>
      </c>
      <c r="AQ166" s="348" t="s">
        <v>430</v>
      </c>
      <c r="AR166" s="348" t="s">
        <v>430</v>
      </c>
      <c r="AS166" s="348">
        <v>14.16</v>
      </c>
      <c r="AT166" s="348">
        <v>11.67</v>
      </c>
      <c r="AU166" s="351"/>
      <c r="AV166" s="346" t="s">
        <v>430</v>
      </c>
      <c r="AW166" s="346" t="s">
        <v>430</v>
      </c>
      <c r="AX166" s="346" t="s">
        <v>430</v>
      </c>
      <c r="AY166" s="346">
        <v>5</v>
      </c>
      <c r="AZ166" s="346">
        <v>18</v>
      </c>
      <c r="BA166" s="374"/>
      <c r="BB166" s="348">
        <v>16.472492854320301</v>
      </c>
      <c r="BC166" s="348">
        <v>0.99671083264594595</v>
      </c>
      <c r="BD166" s="348">
        <v>8.4256955613230405E-2</v>
      </c>
      <c r="BE166" s="375">
        <v>-9.6586231145247003E-2</v>
      </c>
      <c r="BF166" s="374"/>
      <c r="BG166" s="372">
        <v>0.20100000000000001</v>
      </c>
      <c r="BH166" s="373"/>
      <c r="BI166" s="348">
        <v>71.039500000000004</v>
      </c>
      <c r="BJ166" s="348">
        <v>25.826899999999998</v>
      </c>
      <c r="BK166" s="348">
        <v>3.09626</v>
      </c>
      <c r="BL166" s="348">
        <v>3.7339999999999998E-2</v>
      </c>
      <c r="BM166" s="373"/>
      <c r="BN166" s="372" t="s">
        <v>5105</v>
      </c>
      <c r="BO166" s="372" t="s">
        <v>5106</v>
      </c>
      <c r="BP166" s="372" t="s">
        <v>5107</v>
      </c>
      <c r="BQ166" s="372" t="s">
        <v>5108</v>
      </c>
      <c r="BR166" s="372" t="s">
        <v>5109</v>
      </c>
      <c r="BS166" s="373"/>
      <c r="BT166" s="354" t="s">
        <v>555</v>
      </c>
    </row>
    <row r="167" spans="1:72" s="428" customFormat="1" x14ac:dyDescent="0.25">
      <c r="A167" s="345" t="s">
        <v>5110</v>
      </c>
      <c r="B167" s="373"/>
      <c r="C167" s="719">
        <v>45910</v>
      </c>
      <c r="D167" s="373"/>
      <c r="E167" s="346">
        <v>78.539500000000004</v>
      </c>
      <c r="F167" s="373"/>
      <c r="G167" s="347">
        <v>10.035399999999999</v>
      </c>
      <c r="H167" s="374"/>
      <c r="I167" s="348">
        <v>0.90090000000000003</v>
      </c>
      <c r="J167" s="348">
        <v>0.34399999999999997</v>
      </c>
      <c r="K167" s="348">
        <v>14.2464</v>
      </c>
      <c r="L167" s="348">
        <v>7.8368000000000002</v>
      </c>
      <c r="M167" s="348">
        <v>-0.41970000000000002</v>
      </c>
      <c r="N167" s="350" t="s">
        <v>430</v>
      </c>
      <c r="O167" s="348" t="s">
        <v>430</v>
      </c>
      <c r="P167" s="348" t="s">
        <v>430</v>
      </c>
      <c r="Q167" s="348" t="s">
        <v>430</v>
      </c>
      <c r="R167" s="348" t="s">
        <v>430</v>
      </c>
      <c r="S167" s="348">
        <v>16.762699999999999</v>
      </c>
      <c r="T167" s="348">
        <v>3.5720000000000001</v>
      </c>
      <c r="U167" s="348">
        <v>4.1989000000000001</v>
      </c>
      <c r="V167" s="348" t="s">
        <v>430</v>
      </c>
      <c r="W167" s="348">
        <v>16.762699999999999</v>
      </c>
      <c r="X167" s="348">
        <v>0.35399999999999998</v>
      </c>
      <c r="Y167" s="374"/>
      <c r="Z167" s="346">
        <v>145</v>
      </c>
      <c r="AA167" s="346">
        <v>90</v>
      </c>
      <c r="AB167" s="346">
        <v>11</v>
      </c>
      <c r="AC167" s="346">
        <v>26</v>
      </c>
      <c r="AD167" s="346">
        <v>67</v>
      </c>
      <c r="AE167" s="346" t="s">
        <v>430</v>
      </c>
      <c r="AF167" s="346" t="s">
        <v>430</v>
      </c>
      <c r="AG167" s="346" t="s">
        <v>430</v>
      </c>
      <c r="AH167" s="346" t="s">
        <v>430</v>
      </c>
      <c r="AI167" s="346" t="s">
        <v>430</v>
      </c>
      <c r="AJ167" s="346">
        <v>42</v>
      </c>
      <c r="AK167" s="346">
        <v>15</v>
      </c>
      <c r="AL167" s="346">
        <v>63</v>
      </c>
      <c r="AM167" s="346" t="s">
        <v>430</v>
      </c>
      <c r="AN167" s="346">
        <v>42</v>
      </c>
      <c r="AO167" s="373"/>
      <c r="AP167" s="348" t="s">
        <v>430</v>
      </c>
      <c r="AQ167" s="348" t="s">
        <v>430</v>
      </c>
      <c r="AR167" s="348" t="s">
        <v>430</v>
      </c>
      <c r="AS167" s="348" t="s">
        <v>430</v>
      </c>
      <c r="AT167" s="348" t="s">
        <v>430</v>
      </c>
      <c r="AU167" s="351"/>
      <c r="AV167" s="346" t="s">
        <v>430</v>
      </c>
      <c r="AW167" s="346" t="s">
        <v>430</v>
      </c>
      <c r="AX167" s="346" t="s">
        <v>430</v>
      </c>
      <c r="AY167" s="346" t="s">
        <v>430</v>
      </c>
      <c r="AZ167" s="346" t="s">
        <v>430</v>
      </c>
      <c r="BA167" s="374"/>
      <c r="BB167" s="348">
        <v>23.9850200408886</v>
      </c>
      <c r="BC167" s="348">
        <v>1.0016293590339</v>
      </c>
      <c r="BD167" s="348">
        <v>6.2211957478963704E-3</v>
      </c>
      <c r="BE167" s="375">
        <v>-9.9883517550051995E-2</v>
      </c>
      <c r="BF167" s="374"/>
      <c r="BG167" s="372">
        <v>0.13239999999999999</v>
      </c>
      <c r="BH167" s="373"/>
      <c r="BI167" s="348">
        <v>35.387700000000002</v>
      </c>
      <c r="BJ167" s="348">
        <v>37.609900000000003</v>
      </c>
      <c r="BK167" s="348">
        <v>26.975300000000001</v>
      </c>
      <c r="BL167" s="348">
        <v>2.7099999999999999E-2</v>
      </c>
      <c r="BM167" s="373"/>
      <c r="BN167" s="372" t="s">
        <v>5111</v>
      </c>
      <c r="BO167" s="372" t="s">
        <v>5112</v>
      </c>
      <c r="BP167" s="372" t="s">
        <v>5113</v>
      </c>
      <c r="BQ167" s="372" t="s">
        <v>3481</v>
      </c>
      <c r="BR167" s="372" t="s">
        <v>5114</v>
      </c>
      <c r="BS167" s="373"/>
      <c r="BT167" s="354" t="s">
        <v>4597</v>
      </c>
    </row>
    <row r="168" spans="1:72" s="428" customFormat="1" x14ac:dyDescent="0.25">
      <c r="A168" s="345" t="s">
        <v>5115</v>
      </c>
      <c r="B168" s="373"/>
      <c r="C168" s="719">
        <v>46076</v>
      </c>
      <c r="D168" s="373"/>
      <c r="E168" s="346">
        <v>76.612099999999998</v>
      </c>
      <c r="F168" s="373"/>
      <c r="G168" s="347">
        <v>9.9564000000000004</v>
      </c>
      <c r="H168" s="374"/>
      <c r="I168" s="348">
        <v>1.5088999999999999</v>
      </c>
      <c r="J168" s="348">
        <v>-0.1134</v>
      </c>
      <c r="K168" s="348">
        <v>8.2924000000000007</v>
      </c>
      <c r="L168" s="348" t="s">
        <v>430</v>
      </c>
      <c r="M168" s="348" t="s">
        <v>430</v>
      </c>
      <c r="N168" s="350" t="s">
        <v>430</v>
      </c>
      <c r="O168" s="348" t="s">
        <v>430</v>
      </c>
      <c r="P168" s="348" t="s">
        <v>430</v>
      </c>
      <c r="Q168" s="348" t="s">
        <v>430</v>
      </c>
      <c r="R168" s="348" t="s">
        <v>430</v>
      </c>
      <c r="S168" s="348">
        <v>10.214</v>
      </c>
      <c r="T168" s="348" t="s">
        <v>430</v>
      </c>
      <c r="U168" s="348" t="s">
        <v>430</v>
      </c>
      <c r="V168" s="348" t="s">
        <v>430</v>
      </c>
      <c r="W168" s="348">
        <v>10.214</v>
      </c>
      <c r="X168" s="348">
        <v>-0.436</v>
      </c>
      <c r="Y168" s="374"/>
      <c r="Z168" s="346">
        <v>50</v>
      </c>
      <c r="AA168" s="346">
        <v>120</v>
      </c>
      <c r="AB168" s="346">
        <v>151</v>
      </c>
      <c r="AC168" s="346" t="s">
        <v>430</v>
      </c>
      <c r="AD168" s="346" t="s">
        <v>430</v>
      </c>
      <c r="AE168" s="346" t="s">
        <v>430</v>
      </c>
      <c r="AF168" s="346" t="s">
        <v>430</v>
      </c>
      <c r="AG168" s="346" t="s">
        <v>430</v>
      </c>
      <c r="AH168" s="346" t="s">
        <v>430</v>
      </c>
      <c r="AI168" s="346" t="s">
        <v>430</v>
      </c>
      <c r="AJ168" s="346">
        <v>165</v>
      </c>
      <c r="AK168" s="346" t="s">
        <v>430</v>
      </c>
      <c r="AL168" s="346" t="s">
        <v>430</v>
      </c>
      <c r="AM168" s="346" t="s">
        <v>430</v>
      </c>
      <c r="AN168" s="346">
        <v>165</v>
      </c>
      <c r="AO168" s="373"/>
      <c r="AP168" s="348" t="s">
        <v>430</v>
      </c>
      <c r="AQ168" s="348" t="s">
        <v>430</v>
      </c>
      <c r="AR168" s="348" t="s">
        <v>430</v>
      </c>
      <c r="AS168" s="348" t="s">
        <v>430</v>
      </c>
      <c r="AT168" s="348" t="s">
        <v>430</v>
      </c>
      <c r="AU168" s="351"/>
      <c r="AV168" s="346" t="s">
        <v>430</v>
      </c>
      <c r="AW168" s="346" t="s">
        <v>430</v>
      </c>
      <c r="AX168" s="346" t="s">
        <v>430</v>
      </c>
      <c r="AY168" s="346" t="s">
        <v>430</v>
      </c>
      <c r="AZ168" s="346" t="s">
        <v>430</v>
      </c>
      <c r="BA168" s="374"/>
      <c r="BB168" s="348">
        <v>39.309383082595403</v>
      </c>
      <c r="BC168" s="348">
        <v>0.99703563367700998</v>
      </c>
      <c r="BD168" s="348">
        <v>-6.3643862614510601E-3</v>
      </c>
      <c r="BE168" s="375">
        <v>-9.25466708887209E-2</v>
      </c>
      <c r="BF168" s="374"/>
      <c r="BG168" s="372">
        <v>0.12330000000000001</v>
      </c>
      <c r="BH168" s="373"/>
      <c r="BI168" s="348">
        <v>56.287799999999997</v>
      </c>
      <c r="BJ168" s="348">
        <v>28.465900000000001</v>
      </c>
      <c r="BK168" s="348">
        <v>13.6744</v>
      </c>
      <c r="BL168" s="348">
        <v>1.5719000000000001</v>
      </c>
      <c r="BM168" s="373"/>
      <c r="BN168" s="372" t="s">
        <v>5116</v>
      </c>
      <c r="BO168" s="372" t="s">
        <v>5117</v>
      </c>
      <c r="BP168" s="372" t="s">
        <v>5118</v>
      </c>
      <c r="BQ168" s="372" t="s">
        <v>5119</v>
      </c>
      <c r="BR168" s="372" t="s">
        <v>5120</v>
      </c>
      <c r="BS168" s="373"/>
      <c r="BT168" s="354" t="s">
        <v>555</v>
      </c>
    </row>
    <row r="169" spans="1:72" s="428" customFormat="1" x14ac:dyDescent="0.25">
      <c r="A169" s="345" t="s">
        <v>5121</v>
      </c>
      <c r="B169" s="373"/>
      <c r="C169" s="719">
        <v>45408</v>
      </c>
      <c r="D169" s="373"/>
      <c r="E169" s="346">
        <v>71.42</v>
      </c>
      <c r="F169" s="373"/>
      <c r="G169" s="347">
        <v>10.855</v>
      </c>
      <c r="H169" s="374"/>
      <c r="I169" s="348">
        <v>1.8091999999999999</v>
      </c>
      <c r="J169" s="348">
        <v>1.5435000000000001</v>
      </c>
      <c r="K169" s="348">
        <v>10.8218</v>
      </c>
      <c r="L169" s="348">
        <v>7.5156999999999998</v>
      </c>
      <c r="M169" s="348">
        <v>-1.4552</v>
      </c>
      <c r="N169" s="350">
        <v>8.4324999999999992</v>
      </c>
      <c r="O169" s="348">
        <v>4.1814999999999998</v>
      </c>
      <c r="P169" s="348" t="s">
        <v>430</v>
      </c>
      <c r="Q169" s="348" t="s">
        <v>430</v>
      </c>
      <c r="R169" s="348" t="s">
        <v>430</v>
      </c>
      <c r="S169" s="348">
        <v>13.2889</v>
      </c>
      <c r="T169" s="348">
        <v>-0.81320000000000003</v>
      </c>
      <c r="U169" s="348">
        <v>3.7812999999999999</v>
      </c>
      <c r="V169" s="348">
        <v>-1.2401</v>
      </c>
      <c r="W169" s="348">
        <v>13.2889</v>
      </c>
      <c r="X169" s="348">
        <v>4.1814999999999998</v>
      </c>
      <c r="Y169" s="374"/>
      <c r="Z169" s="346">
        <v>29</v>
      </c>
      <c r="AA169" s="346">
        <v>29</v>
      </c>
      <c r="AB169" s="346">
        <v>80</v>
      </c>
      <c r="AC169" s="346">
        <v>30</v>
      </c>
      <c r="AD169" s="346">
        <v>75</v>
      </c>
      <c r="AE169" s="346">
        <v>64</v>
      </c>
      <c r="AF169" s="346">
        <v>77</v>
      </c>
      <c r="AG169" s="346" t="s">
        <v>430</v>
      </c>
      <c r="AH169" s="346" t="s">
        <v>430</v>
      </c>
      <c r="AI169" s="346" t="s">
        <v>430</v>
      </c>
      <c r="AJ169" s="346">
        <v>87</v>
      </c>
      <c r="AK169" s="346">
        <v>93</v>
      </c>
      <c r="AL169" s="346">
        <v>71</v>
      </c>
      <c r="AM169" s="346">
        <v>75</v>
      </c>
      <c r="AN169" s="346">
        <v>87</v>
      </c>
      <c r="AO169" s="373"/>
      <c r="AP169" s="348" t="s">
        <v>430</v>
      </c>
      <c r="AQ169" s="348" t="s">
        <v>430</v>
      </c>
      <c r="AR169" s="348" t="s">
        <v>430</v>
      </c>
      <c r="AS169" s="348" t="s">
        <v>430</v>
      </c>
      <c r="AT169" s="348">
        <v>5.48</v>
      </c>
      <c r="AU169" s="351"/>
      <c r="AV169" s="346" t="s">
        <v>430</v>
      </c>
      <c r="AW169" s="346" t="s">
        <v>430</v>
      </c>
      <c r="AX169" s="346" t="s">
        <v>430</v>
      </c>
      <c r="AY169" s="346" t="s">
        <v>430</v>
      </c>
      <c r="AZ169" s="346">
        <v>62</v>
      </c>
      <c r="BA169" s="374"/>
      <c r="BB169" s="348">
        <v>18.9972309796049</v>
      </c>
      <c r="BC169" s="348">
        <v>0.99954285368615003</v>
      </c>
      <c r="BD169" s="348">
        <v>-4.6376032925923303E-3</v>
      </c>
      <c r="BE169" s="375">
        <v>-9.7393053854722397E-2</v>
      </c>
      <c r="BF169" s="374"/>
      <c r="BG169" s="372">
        <v>0.20899999999999999</v>
      </c>
      <c r="BH169" s="373"/>
      <c r="BI169" s="348">
        <v>50.2363</v>
      </c>
      <c r="BJ169" s="348">
        <v>30.515599999999999</v>
      </c>
      <c r="BK169" s="348">
        <v>19.369199999999999</v>
      </c>
      <c r="BL169" s="348">
        <v>-0.1211</v>
      </c>
      <c r="BM169" s="373"/>
      <c r="BN169" s="372" t="s">
        <v>5122</v>
      </c>
      <c r="BO169" s="372" t="s">
        <v>5123</v>
      </c>
      <c r="BP169" s="372" t="s">
        <v>5124</v>
      </c>
      <c r="BQ169" s="372" t="s">
        <v>5125</v>
      </c>
      <c r="BR169" s="372" t="s">
        <v>5126</v>
      </c>
      <c r="BS169" s="373"/>
      <c r="BT169" s="354" t="s">
        <v>4597</v>
      </c>
    </row>
    <row r="170" spans="1:72" s="428" customFormat="1" x14ac:dyDescent="0.25">
      <c r="A170" s="345" t="s">
        <v>5127</v>
      </c>
      <c r="B170" s="373"/>
      <c r="C170" s="719">
        <v>45828</v>
      </c>
      <c r="D170" s="373"/>
      <c r="E170" s="346">
        <v>69.4161</v>
      </c>
      <c r="F170" s="373"/>
      <c r="G170" s="347">
        <v>7.5579999999999998</v>
      </c>
      <c r="H170" s="374"/>
      <c r="I170" s="348">
        <v>2.1516999999999999</v>
      </c>
      <c r="J170" s="348">
        <v>-7.5122999999999998</v>
      </c>
      <c r="K170" s="348">
        <v>-1.2025999999999999</v>
      </c>
      <c r="L170" s="348">
        <v>-24.3459</v>
      </c>
      <c r="M170" s="348">
        <v>-19.014199999999999</v>
      </c>
      <c r="N170" s="350" t="s">
        <v>430</v>
      </c>
      <c r="O170" s="348" t="s">
        <v>430</v>
      </c>
      <c r="P170" s="348" t="s">
        <v>430</v>
      </c>
      <c r="Q170" s="348" t="s">
        <v>430</v>
      </c>
      <c r="R170" s="348" t="s">
        <v>430</v>
      </c>
      <c r="S170" s="348">
        <v>0.43190000000000001</v>
      </c>
      <c r="T170" s="348">
        <v>-22.682700000000001</v>
      </c>
      <c r="U170" s="348">
        <v>-12.6435</v>
      </c>
      <c r="V170" s="348">
        <v>-24.3337</v>
      </c>
      <c r="W170" s="348">
        <v>0.43190000000000001</v>
      </c>
      <c r="X170" s="348">
        <v>-24.42</v>
      </c>
      <c r="Y170" s="374"/>
      <c r="Z170" s="346">
        <v>15</v>
      </c>
      <c r="AA170" s="346">
        <v>236</v>
      </c>
      <c r="AB170" s="346">
        <v>244</v>
      </c>
      <c r="AC170" s="346">
        <v>237</v>
      </c>
      <c r="AD170" s="346">
        <v>229</v>
      </c>
      <c r="AE170" s="346" t="s">
        <v>430</v>
      </c>
      <c r="AF170" s="346" t="s">
        <v>430</v>
      </c>
      <c r="AG170" s="346" t="s">
        <v>430</v>
      </c>
      <c r="AH170" s="346" t="s">
        <v>430</v>
      </c>
      <c r="AI170" s="346" t="s">
        <v>430</v>
      </c>
      <c r="AJ170" s="346">
        <v>244</v>
      </c>
      <c r="AK170" s="346">
        <v>237</v>
      </c>
      <c r="AL170" s="346">
        <v>228</v>
      </c>
      <c r="AM170" s="346">
        <v>215</v>
      </c>
      <c r="AN170" s="346">
        <v>244</v>
      </c>
      <c r="AO170" s="373"/>
      <c r="AP170" s="348" t="s">
        <v>430</v>
      </c>
      <c r="AQ170" s="348" t="s">
        <v>430</v>
      </c>
      <c r="AR170" s="348" t="s">
        <v>430</v>
      </c>
      <c r="AS170" s="348" t="s">
        <v>430</v>
      </c>
      <c r="AT170" s="348" t="s">
        <v>430</v>
      </c>
      <c r="AU170" s="351"/>
      <c r="AV170" s="346" t="s">
        <v>430</v>
      </c>
      <c r="AW170" s="346" t="s">
        <v>430</v>
      </c>
      <c r="AX170" s="346" t="s">
        <v>430</v>
      </c>
      <c r="AY170" s="346" t="s">
        <v>430</v>
      </c>
      <c r="AZ170" s="346" t="s">
        <v>430</v>
      </c>
      <c r="BA170" s="374"/>
      <c r="BB170" s="348">
        <v>27.806690061524399</v>
      </c>
      <c r="BC170" s="348">
        <v>0.99179874626057396</v>
      </c>
      <c r="BD170" s="348">
        <v>-0.10716850629843</v>
      </c>
      <c r="BE170" s="375">
        <v>-0.10088188406350899</v>
      </c>
      <c r="BF170" s="374"/>
      <c r="BG170" s="372">
        <v>0.31919999999999998</v>
      </c>
      <c r="BH170" s="373"/>
      <c r="BI170" s="348">
        <v>83.176900000000003</v>
      </c>
      <c r="BJ170" s="348">
        <v>16.1692</v>
      </c>
      <c r="BK170" s="348" t="s">
        <v>430</v>
      </c>
      <c r="BL170" s="348">
        <v>0.65390000000000004</v>
      </c>
      <c r="BM170" s="373"/>
      <c r="BN170" s="372" t="s">
        <v>5128</v>
      </c>
      <c r="BO170" s="372" t="s">
        <v>5129</v>
      </c>
      <c r="BP170" s="372" t="s">
        <v>430</v>
      </c>
      <c r="BQ170" s="372" t="s">
        <v>430</v>
      </c>
      <c r="BR170" s="372" t="s">
        <v>430</v>
      </c>
      <c r="BS170" s="373"/>
      <c r="BT170" s="354" t="s">
        <v>555</v>
      </c>
    </row>
    <row r="171" spans="1:72" s="428" customFormat="1" ht="11" x14ac:dyDescent="0.3">
      <c r="A171" s="841" t="s">
        <v>5130</v>
      </c>
      <c r="B171" s="842"/>
      <c r="C171" s="843">
        <v>45520</v>
      </c>
      <c r="D171" s="842"/>
      <c r="E171" s="844">
        <v>77.073499999999996</v>
      </c>
      <c r="F171" s="842"/>
      <c r="G171" s="845">
        <v>10.337</v>
      </c>
      <c r="H171" s="847"/>
      <c r="I171" s="846">
        <v>1.5123</v>
      </c>
      <c r="J171" s="846">
        <v>6.7799999999999999E-2</v>
      </c>
      <c r="K171" s="846">
        <v>10.3202</v>
      </c>
      <c r="L171" s="846">
        <v>3.2976999999999999</v>
      </c>
      <c r="M171" s="846">
        <v>0.23269999999999999</v>
      </c>
      <c r="N171" s="848">
        <v>11.659700000000001</v>
      </c>
      <c r="O171" s="846" t="s">
        <v>430</v>
      </c>
      <c r="P171" s="846" t="s">
        <v>430</v>
      </c>
      <c r="Q171" s="846" t="s">
        <v>430</v>
      </c>
      <c r="R171" s="846" t="s">
        <v>430</v>
      </c>
      <c r="S171" s="846">
        <v>13.3443</v>
      </c>
      <c r="T171" s="846">
        <v>-1.6835</v>
      </c>
      <c r="U171" s="846">
        <v>6.2493999999999996</v>
      </c>
      <c r="V171" s="846">
        <v>0.46650000000000003</v>
      </c>
      <c r="W171" s="846">
        <v>13.3443</v>
      </c>
      <c r="X171" s="846">
        <v>1.9736</v>
      </c>
      <c r="Y171" s="847"/>
      <c r="Z171" s="844">
        <v>48</v>
      </c>
      <c r="AA171" s="844">
        <v>99</v>
      </c>
      <c r="AB171" s="844">
        <v>90</v>
      </c>
      <c r="AC171" s="844">
        <v>98</v>
      </c>
      <c r="AD171" s="844">
        <v>57</v>
      </c>
      <c r="AE171" s="844">
        <v>35</v>
      </c>
      <c r="AF171" s="844" t="s">
        <v>430</v>
      </c>
      <c r="AG171" s="844" t="s">
        <v>430</v>
      </c>
      <c r="AH171" s="844" t="s">
        <v>430</v>
      </c>
      <c r="AI171" s="844" t="s">
        <v>430</v>
      </c>
      <c r="AJ171" s="844">
        <v>84</v>
      </c>
      <c r="AK171" s="844">
        <v>101</v>
      </c>
      <c r="AL171" s="844">
        <v>20</v>
      </c>
      <c r="AM171" s="844">
        <v>66</v>
      </c>
      <c r="AN171" s="844">
        <v>84</v>
      </c>
      <c r="AO171" s="842"/>
      <c r="AP171" s="846" t="s">
        <v>430</v>
      </c>
      <c r="AQ171" s="846" t="s">
        <v>430</v>
      </c>
      <c r="AR171" s="846" t="s">
        <v>430</v>
      </c>
      <c r="AS171" s="846" t="s">
        <v>430</v>
      </c>
      <c r="AT171" s="846">
        <v>6.57</v>
      </c>
      <c r="AU171" s="849"/>
      <c r="AV171" s="844" t="s">
        <v>430</v>
      </c>
      <c r="AW171" s="844" t="s">
        <v>430</v>
      </c>
      <c r="AX171" s="844" t="s">
        <v>430</v>
      </c>
      <c r="AY171" s="844" t="s">
        <v>430</v>
      </c>
      <c r="AZ171" s="844">
        <v>57</v>
      </c>
      <c r="BA171" s="847"/>
      <c r="BB171" s="846">
        <v>18.946184340260999</v>
      </c>
      <c r="BC171" s="846">
        <v>0.99785464927541201</v>
      </c>
      <c r="BD171" s="846">
        <v>-1.95140892913899E-2</v>
      </c>
      <c r="BE171" s="852">
        <v>-0.102023991155235</v>
      </c>
      <c r="BF171" s="847"/>
      <c r="BG171" s="855">
        <v>0.1691</v>
      </c>
      <c r="BH171" s="842"/>
      <c r="BI171" s="846">
        <v>5.3143500000000001</v>
      </c>
      <c r="BJ171" s="846">
        <v>94.593100000000007</v>
      </c>
      <c r="BK171" s="846" t="s">
        <v>430</v>
      </c>
      <c r="BL171" s="846">
        <v>9.2549999999999993E-2</v>
      </c>
      <c r="BM171" s="842"/>
      <c r="BN171" s="855" t="s">
        <v>5131</v>
      </c>
      <c r="BO171" s="855" t="s">
        <v>5132</v>
      </c>
      <c r="BP171" s="855" t="s">
        <v>1112</v>
      </c>
      <c r="BQ171" s="855" t="s">
        <v>505</v>
      </c>
      <c r="BR171" s="855" t="s">
        <v>5133</v>
      </c>
      <c r="BS171" s="842"/>
      <c r="BT171" s="856" t="s">
        <v>555</v>
      </c>
    </row>
    <row r="172" spans="1:72" s="428" customFormat="1" x14ac:dyDescent="0.25">
      <c r="A172" s="345" t="s">
        <v>5134</v>
      </c>
      <c r="B172" s="373"/>
      <c r="C172" s="719">
        <v>45877</v>
      </c>
      <c r="D172" s="373"/>
      <c r="E172" s="889">
        <v>62.45</v>
      </c>
      <c r="F172" s="373"/>
      <c r="G172" s="347">
        <v>10.6875</v>
      </c>
      <c r="H172" s="374"/>
      <c r="I172" s="348">
        <v>1.0581</v>
      </c>
      <c r="J172" s="348">
        <v>0.68679999999999997</v>
      </c>
      <c r="K172" s="348">
        <v>11.381500000000001</v>
      </c>
      <c r="L172" s="348">
        <v>4.9729000000000001</v>
      </c>
      <c r="M172" s="348">
        <v>0.7409</v>
      </c>
      <c r="N172" s="350" t="s">
        <v>430</v>
      </c>
      <c r="O172" s="348" t="s">
        <v>430</v>
      </c>
      <c r="P172" s="348" t="s">
        <v>430</v>
      </c>
      <c r="Q172" s="348" t="s">
        <v>430</v>
      </c>
      <c r="R172" s="348" t="s">
        <v>430</v>
      </c>
      <c r="S172" s="348">
        <v>13.449400000000001</v>
      </c>
      <c r="T172" s="348">
        <v>1.5748</v>
      </c>
      <c r="U172" s="348">
        <v>5.0450999999999997</v>
      </c>
      <c r="V172" s="348" t="s">
        <v>430</v>
      </c>
      <c r="W172" s="348">
        <v>13.449400000000001</v>
      </c>
      <c r="X172" s="348">
        <v>6.875</v>
      </c>
      <c r="Y172" s="374"/>
      <c r="Z172" s="346">
        <v>121</v>
      </c>
      <c r="AA172" s="346">
        <v>60</v>
      </c>
      <c r="AB172" s="346">
        <v>59</v>
      </c>
      <c r="AC172" s="346">
        <v>74</v>
      </c>
      <c r="AD172" s="346">
        <v>45</v>
      </c>
      <c r="AE172" s="346" t="s">
        <v>430</v>
      </c>
      <c r="AF172" s="346" t="s">
        <v>430</v>
      </c>
      <c r="AG172" s="346" t="s">
        <v>430</v>
      </c>
      <c r="AH172" s="346" t="s">
        <v>430</v>
      </c>
      <c r="AI172" s="346" t="s">
        <v>430</v>
      </c>
      <c r="AJ172" s="346">
        <v>79</v>
      </c>
      <c r="AK172" s="346">
        <v>47</v>
      </c>
      <c r="AL172" s="346">
        <v>40</v>
      </c>
      <c r="AM172" s="346" t="s">
        <v>430</v>
      </c>
      <c r="AN172" s="346">
        <v>79</v>
      </c>
      <c r="AO172" s="373"/>
      <c r="AP172" s="348" t="s">
        <v>430</v>
      </c>
      <c r="AQ172" s="348" t="s">
        <v>430</v>
      </c>
      <c r="AR172" s="348" t="s">
        <v>430</v>
      </c>
      <c r="AS172" s="348" t="s">
        <v>430</v>
      </c>
      <c r="AT172" s="348" t="s">
        <v>430</v>
      </c>
      <c r="AU172" s="351"/>
      <c r="AV172" s="346" t="s">
        <v>430</v>
      </c>
      <c r="AW172" s="346" t="s">
        <v>430</v>
      </c>
      <c r="AX172" s="346" t="s">
        <v>430</v>
      </c>
      <c r="AY172" s="346" t="s">
        <v>430</v>
      </c>
      <c r="AZ172" s="346" t="s">
        <v>430</v>
      </c>
      <c r="BA172" s="374"/>
      <c r="BB172" s="348">
        <v>18.014433364233501</v>
      </c>
      <c r="BC172" s="348">
        <v>0</v>
      </c>
      <c r="BD172" s="348">
        <v>6.3729534863390001E-3</v>
      </c>
      <c r="BE172" s="375" t="s">
        <v>430</v>
      </c>
      <c r="BF172" s="374"/>
      <c r="BG172" s="372" t="s">
        <v>430</v>
      </c>
      <c r="BH172" s="373"/>
      <c r="BI172" s="348">
        <v>57.327399999999997</v>
      </c>
      <c r="BJ172" s="348">
        <v>32.197699999999998</v>
      </c>
      <c r="BK172" s="348">
        <v>11.048299999999999</v>
      </c>
      <c r="BL172" s="348">
        <v>-0.57340000000000002</v>
      </c>
      <c r="BM172" s="373"/>
      <c r="BN172" s="372" t="s">
        <v>5135</v>
      </c>
      <c r="BO172" s="372" t="s">
        <v>5136</v>
      </c>
      <c r="BP172" s="372" t="s">
        <v>5137</v>
      </c>
      <c r="BQ172" s="372" t="s">
        <v>5138</v>
      </c>
      <c r="BR172" s="372" t="s">
        <v>5139</v>
      </c>
      <c r="BS172" s="373"/>
      <c r="BT172" s="354" t="s">
        <v>5140</v>
      </c>
    </row>
    <row r="173" spans="1:72" s="428" customFormat="1" x14ac:dyDescent="0.25">
      <c r="A173" s="345" t="s">
        <v>5141</v>
      </c>
      <c r="B173" s="373"/>
      <c r="C173" s="719">
        <v>45408</v>
      </c>
      <c r="D173" s="373"/>
      <c r="E173" s="346">
        <v>68.45</v>
      </c>
      <c r="F173" s="373"/>
      <c r="G173" s="347">
        <v>12.0905</v>
      </c>
      <c r="H173" s="374"/>
      <c r="I173" s="348">
        <v>7.6999999999999999E-2</v>
      </c>
      <c r="J173" s="348">
        <v>-1.4259999999999999</v>
      </c>
      <c r="K173" s="348">
        <v>7.2595000000000001</v>
      </c>
      <c r="L173" s="348">
        <v>-3.5013999999999998</v>
      </c>
      <c r="M173" s="348">
        <v>-5.4646999999999997</v>
      </c>
      <c r="N173" s="350">
        <v>8.7300000000000003E-2</v>
      </c>
      <c r="O173" s="348">
        <v>9.9425000000000008</v>
      </c>
      <c r="P173" s="348" t="s">
        <v>430</v>
      </c>
      <c r="Q173" s="348" t="s">
        <v>430</v>
      </c>
      <c r="R173" s="348" t="s">
        <v>430</v>
      </c>
      <c r="S173" s="348">
        <v>11.1576</v>
      </c>
      <c r="T173" s="348">
        <v>-5.5644</v>
      </c>
      <c r="U173" s="348">
        <v>-9.3399999999999997E-2</v>
      </c>
      <c r="V173" s="348">
        <v>-4.2927999999999997</v>
      </c>
      <c r="W173" s="348">
        <v>11.1576</v>
      </c>
      <c r="X173" s="348">
        <v>9.9425000000000008</v>
      </c>
      <c r="Y173" s="374"/>
      <c r="Z173" s="346">
        <v>229</v>
      </c>
      <c r="AA173" s="346">
        <v>207</v>
      </c>
      <c r="AB173" s="346">
        <v>170</v>
      </c>
      <c r="AC173" s="346">
        <v>167</v>
      </c>
      <c r="AD173" s="346">
        <v>156</v>
      </c>
      <c r="AE173" s="346">
        <v>164</v>
      </c>
      <c r="AF173" s="346">
        <v>8</v>
      </c>
      <c r="AG173" s="346" t="s">
        <v>430</v>
      </c>
      <c r="AH173" s="346" t="s">
        <v>430</v>
      </c>
      <c r="AI173" s="346" t="s">
        <v>430</v>
      </c>
      <c r="AJ173" s="346">
        <v>143</v>
      </c>
      <c r="AK173" s="346">
        <v>149</v>
      </c>
      <c r="AL173" s="346">
        <v>131</v>
      </c>
      <c r="AM173" s="346">
        <v>122</v>
      </c>
      <c r="AN173" s="346">
        <v>143</v>
      </c>
      <c r="AO173" s="373"/>
      <c r="AP173" s="348" t="s">
        <v>430</v>
      </c>
      <c r="AQ173" s="348" t="s">
        <v>430</v>
      </c>
      <c r="AR173" s="348" t="s">
        <v>430</v>
      </c>
      <c r="AS173" s="348" t="s">
        <v>430</v>
      </c>
      <c r="AT173" s="348">
        <v>-4.8600000000000003</v>
      </c>
      <c r="AU173" s="351"/>
      <c r="AV173" s="346" t="s">
        <v>430</v>
      </c>
      <c r="AW173" s="346" t="s">
        <v>430</v>
      </c>
      <c r="AX173" s="346" t="s">
        <v>430</v>
      </c>
      <c r="AY173" s="346" t="s">
        <v>430</v>
      </c>
      <c r="AZ173" s="346">
        <v>141</v>
      </c>
      <c r="BA173" s="374"/>
      <c r="BB173" s="348">
        <v>16.6322664218741</v>
      </c>
      <c r="BC173" s="348">
        <v>0.99473331291710498</v>
      </c>
      <c r="BD173" s="348">
        <v>1.9931585151780399E-2</v>
      </c>
      <c r="BE173" s="375">
        <v>-0.138377263705387</v>
      </c>
      <c r="BF173" s="374"/>
      <c r="BG173" s="372">
        <v>0.18029999999999999</v>
      </c>
      <c r="BH173" s="373"/>
      <c r="BI173" s="348">
        <v>90.493300000000005</v>
      </c>
      <c r="BJ173" s="348">
        <v>8.8021600000000007</v>
      </c>
      <c r="BK173" s="348">
        <v>0.74721099999999996</v>
      </c>
      <c r="BL173" s="348">
        <v>-4.2671000000000001E-2</v>
      </c>
      <c r="BM173" s="373"/>
      <c r="BN173" s="372" t="s">
        <v>5142</v>
      </c>
      <c r="BO173" s="372" t="s">
        <v>5143</v>
      </c>
      <c r="BP173" s="372" t="s">
        <v>5144</v>
      </c>
      <c r="BQ173" s="372" t="s">
        <v>5145</v>
      </c>
      <c r="BR173" s="372" t="s">
        <v>5146</v>
      </c>
      <c r="BS173" s="373"/>
      <c r="BT173" s="354" t="s">
        <v>4597</v>
      </c>
    </row>
    <row r="174" spans="1:72" s="428" customFormat="1" x14ac:dyDescent="0.25">
      <c r="A174" s="345" t="s">
        <v>5147</v>
      </c>
      <c r="B174" s="373"/>
      <c r="C174" s="719">
        <v>45349</v>
      </c>
      <c r="D174" s="373"/>
      <c r="E174" s="346">
        <v>52.661200000000001</v>
      </c>
      <c r="F174" s="373"/>
      <c r="G174" s="347">
        <v>10.678699999999999</v>
      </c>
      <c r="H174" s="374"/>
      <c r="I174" s="348">
        <v>0.82520000000000004</v>
      </c>
      <c r="J174" s="348">
        <v>-1.5361</v>
      </c>
      <c r="K174" s="348">
        <v>5.0473999999999997</v>
      </c>
      <c r="L174" s="348">
        <v>-5.5324999999999998</v>
      </c>
      <c r="M174" s="348">
        <v>-8.8614999999999995</v>
      </c>
      <c r="N174" s="350">
        <v>-1.7935000000000001</v>
      </c>
      <c r="O174" s="348">
        <v>2.9137</v>
      </c>
      <c r="P174" s="348" t="s">
        <v>430</v>
      </c>
      <c r="Q174" s="348" t="s">
        <v>430</v>
      </c>
      <c r="R174" s="348" t="s">
        <v>430</v>
      </c>
      <c r="S174" s="348">
        <v>7.4131999999999998</v>
      </c>
      <c r="T174" s="348">
        <v>-9.2827000000000002</v>
      </c>
      <c r="U174" s="348">
        <v>-3.6566000000000001</v>
      </c>
      <c r="V174" s="348">
        <v>-7.3841999999999999</v>
      </c>
      <c r="W174" s="348">
        <v>7.4131999999999998</v>
      </c>
      <c r="X174" s="348">
        <v>3.0804</v>
      </c>
      <c r="Y174" s="374"/>
      <c r="Z174" s="346">
        <v>158</v>
      </c>
      <c r="AA174" s="346">
        <v>215</v>
      </c>
      <c r="AB174" s="346">
        <v>223</v>
      </c>
      <c r="AC174" s="346">
        <v>212</v>
      </c>
      <c r="AD174" s="346">
        <v>199</v>
      </c>
      <c r="AE174" s="346">
        <v>179</v>
      </c>
      <c r="AF174" s="346">
        <v>93</v>
      </c>
      <c r="AG174" s="346" t="s">
        <v>430</v>
      </c>
      <c r="AH174" s="346" t="s">
        <v>430</v>
      </c>
      <c r="AI174" s="346" t="s">
        <v>430</v>
      </c>
      <c r="AJ174" s="346">
        <v>224</v>
      </c>
      <c r="AK174" s="346">
        <v>212</v>
      </c>
      <c r="AL174" s="346">
        <v>197</v>
      </c>
      <c r="AM174" s="346">
        <v>188</v>
      </c>
      <c r="AN174" s="346">
        <v>224</v>
      </c>
      <c r="AO174" s="373"/>
      <c r="AP174" s="348" t="s">
        <v>430</v>
      </c>
      <c r="AQ174" s="348" t="s">
        <v>430</v>
      </c>
      <c r="AR174" s="348" t="s">
        <v>430</v>
      </c>
      <c r="AS174" s="348" t="s">
        <v>430</v>
      </c>
      <c r="AT174" s="348">
        <v>-10.210000000000001</v>
      </c>
      <c r="AU174" s="351"/>
      <c r="AV174" s="346" t="s">
        <v>430</v>
      </c>
      <c r="AW174" s="346" t="s">
        <v>430</v>
      </c>
      <c r="AX174" s="346" t="s">
        <v>430</v>
      </c>
      <c r="AY174" s="346" t="s">
        <v>430</v>
      </c>
      <c r="AZ174" s="346">
        <v>186</v>
      </c>
      <c r="BA174" s="374"/>
      <c r="BB174" s="348">
        <v>13.039153988610099</v>
      </c>
      <c r="BC174" s="348">
        <v>0.99450797915966704</v>
      </c>
      <c r="BD174" s="348">
        <v>-1.9361585003005801E-2</v>
      </c>
      <c r="BE174" s="375">
        <v>-5.5653515789311797E-2</v>
      </c>
      <c r="BF174" s="374"/>
      <c r="BG174" s="372">
        <v>0.1237</v>
      </c>
      <c r="BH174" s="373"/>
      <c r="BI174" s="348">
        <v>99.954999999999998</v>
      </c>
      <c r="BJ174" s="348" t="s">
        <v>430</v>
      </c>
      <c r="BK174" s="348" t="s">
        <v>430</v>
      </c>
      <c r="BL174" s="348">
        <v>4.4999999999999998E-2</v>
      </c>
      <c r="BM174" s="373"/>
      <c r="BN174" s="372" t="s">
        <v>5148</v>
      </c>
      <c r="BO174" s="372" t="s">
        <v>5149</v>
      </c>
      <c r="BP174" s="372" t="s">
        <v>5150</v>
      </c>
      <c r="BQ174" s="372" t="s">
        <v>4438</v>
      </c>
      <c r="BR174" s="372" t="s">
        <v>4439</v>
      </c>
      <c r="BS174" s="373"/>
      <c r="BT174" s="354" t="s">
        <v>4769</v>
      </c>
    </row>
    <row r="175" spans="1:72" s="428" customFormat="1" ht="11" x14ac:dyDescent="0.3">
      <c r="A175" s="841" t="s">
        <v>5151</v>
      </c>
      <c r="B175" s="842"/>
      <c r="C175" s="843">
        <v>45649</v>
      </c>
      <c r="D175" s="842"/>
      <c r="E175" s="844">
        <v>60.3352</v>
      </c>
      <c r="F175" s="842"/>
      <c r="G175" s="845">
        <v>10.948</v>
      </c>
      <c r="H175" s="847"/>
      <c r="I175" s="846">
        <v>0.91249999999999998</v>
      </c>
      <c r="J175" s="846">
        <v>-0.28239999999999998</v>
      </c>
      <c r="K175" s="846">
        <v>7.4280999999999997</v>
      </c>
      <c r="L175" s="846">
        <v>-0.35499999999999998</v>
      </c>
      <c r="M175" s="846">
        <v>-2.4763999999999999</v>
      </c>
      <c r="N175" s="848">
        <v>7.7015000000000002</v>
      </c>
      <c r="O175" s="846" t="s">
        <v>430</v>
      </c>
      <c r="P175" s="846" t="s">
        <v>430</v>
      </c>
      <c r="Q175" s="846" t="s">
        <v>430</v>
      </c>
      <c r="R175" s="846" t="s">
        <v>430</v>
      </c>
      <c r="S175" s="846">
        <v>9.6114999999999995</v>
      </c>
      <c r="T175" s="846">
        <v>-2.9087999999999998</v>
      </c>
      <c r="U175" s="846">
        <v>2.3847</v>
      </c>
      <c r="V175" s="846">
        <v>0.86599999999999999</v>
      </c>
      <c r="W175" s="846">
        <v>9.6114999999999995</v>
      </c>
      <c r="X175" s="846">
        <v>6.9794999999999998</v>
      </c>
      <c r="Y175" s="847"/>
      <c r="Z175" s="844">
        <v>138</v>
      </c>
      <c r="AA175" s="844">
        <v>139</v>
      </c>
      <c r="AB175" s="844">
        <v>161</v>
      </c>
      <c r="AC175" s="844">
        <v>148</v>
      </c>
      <c r="AD175" s="844">
        <v>88</v>
      </c>
      <c r="AE175" s="844">
        <v>74</v>
      </c>
      <c r="AF175" s="844" t="s">
        <v>430</v>
      </c>
      <c r="AG175" s="844" t="s">
        <v>430</v>
      </c>
      <c r="AH175" s="844" t="s">
        <v>430</v>
      </c>
      <c r="AI175" s="844" t="s">
        <v>430</v>
      </c>
      <c r="AJ175" s="844">
        <v>167</v>
      </c>
      <c r="AK175" s="844">
        <v>118</v>
      </c>
      <c r="AL175" s="844">
        <v>91</v>
      </c>
      <c r="AM175" s="844">
        <v>52</v>
      </c>
      <c r="AN175" s="844">
        <v>167</v>
      </c>
      <c r="AO175" s="842"/>
      <c r="AP175" s="846" t="s">
        <v>430</v>
      </c>
      <c r="AQ175" s="846" t="s">
        <v>430</v>
      </c>
      <c r="AR175" s="846" t="s">
        <v>430</v>
      </c>
      <c r="AS175" s="846" t="s">
        <v>430</v>
      </c>
      <c r="AT175" s="846">
        <v>2.34</v>
      </c>
      <c r="AU175" s="849"/>
      <c r="AV175" s="844" t="s">
        <v>430</v>
      </c>
      <c r="AW175" s="844" t="s">
        <v>430</v>
      </c>
      <c r="AX175" s="844" t="s">
        <v>430</v>
      </c>
      <c r="AY175" s="844" t="s">
        <v>430</v>
      </c>
      <c r="AZ175" s="844">
        <v>89</v>
      </c>
      <c r="BA175" s="847"/>
      <c r="BB175" s="846">
        <v>13.5850920526645</v>
      </c>
      <c r="BC175" s="846">
        <v>1.0007856810843601</v>
      </c>
      <c r="BD175" s="846">
        <v>3.46483380683326E-3</v>
      </c>
      <c r="BE175" s="852">
        <v>-0.13012731424858401</v>
      </c>
      <c r="BF175" s="847"/>
      <c r="BG175" s="855">
        <v>0.2205</v>
      </c>
      <c r="BH175" s="842"/>
      <c r="BI175" s="846">
        <v>101.53400000000001</v>
      </c>
      <c r="BJ175" s="846" t="s">
        <v>430</v>
      </c>
      <c r="BK175" s="846" t="s">
        <v>430</v>
      </c>
      <c r="BL175" s="846">
        <v>-1.534</v>
      </c>
      <c r="BM175" s="842"/>
      <c r="BN175" s="855" t="s">
        <v>5152</v>
      </c>
      <c r="BO175" s="855" t="s">
        <v>5153</v>
      </c>
      <c r="BP175" s="855" t="s">
        <v>5154</v>
      </c>
      <c r="BQ175" s="855" t="s">
        <v>5155</v>
      </c>
      <c r="BR175" s="855" t="s">
        <v>456</v>
      </c>
      <c r="BS175" s="842"/>
      <c r="BT175" s="856" t="s">
        <v>555</v>
      </c>
    </row>
    <row r="176" spans="1:72" s="428" customFormat="1" x14ac:dyDescent="0.25">
      <c r="A176" s="345" t="s">
        <v>5156</v>
      </c>
      <c r="B176" s="373"/>
      <c r="C176" s="719">
        <v>45877</v>
      </c>
      <c r="D176" s="373"/>
      <c r="E176" s="889">
        <v>57.93</v>
      </c>
      <c r="F176" s="373"/>
      <c r="G176" s="347">
        <v>10.2559</v>
      </c>
      <c r="H176" s="374"/>
      <c r="I176" s="348">
        <v>0.63880000000000003</v>
      </c>
      <c r="J176" s="348">
        <v>-1.0908</v>
      </c>
      <c r="K176" s="348">
        <v>9.4091000000000005</v>
      </c>
      <c r="L176" s="348">
        <v>1.6884999999999999</v>
      </c>
      <c r="M176" s="348">
        <v>-2.6852999999999998</v>
      </c>
      <c r="N176" s="350" t="s">
        <v>430</v>
      </c>
      <c r="O176" s="348" t="s">
        <v>430</v>
      </c>
      <c r="P176" s="348" t="s">
        <v>430</v>
      </c>
      <c r="Q176" s="348" t="s">
        <v>430</v>
      </c>
      <c r="R176" s="348" t="s">
        <v>430</v>
      </c>
      <c r="S176" s="348">
        <v>12.4526</v>
      </c>
      <c r="T176" s="348">
        <v>-2.5261999999999998</v>
      </c>
      <c r="U176" s="348">
        <v>2.3706</v>
      </c>
      <c r="V176" s="348" t="s">
        <v>430</v>
      </c>
      <c r="W176" s="348">
        <v>12.4526</v>
      </c>
      <c r="X176" s="348">
        <v>2.5590000000000002</v>
      </c>
      <c r="Y176" s="374"/>
      <c r="Z176" s="346">
        <v>197</v>
      </c>
      <c r="AA176" s="346">
        <v>178</v>
      </c>
      <c r="AB176" s="346">
        <v>111</v>
      </c>
      <c r="AC176" s="346">
        <v>112</v>
      </c>
      <c r="AD176" s="346">
        <v>90</v>
      </c>
      <c r="AE176" s="346" t="s">
        <v>430</v>
      </c>
      <c r="AF176" s="346" t="s">
        <v>430</v>
      </c>
      <c r="AG176" s="346" t="s">
        <v>430</v>
      </c>
      <c r="AH176" s="346" t="s">
        <v>430</v>
      </c>
      <c r="AI176" s="346" t="s">
        <v>430</v>
      </c>
      <c r="AJ176" s="346">
        <v>108</v>
      </c>
      <c r="AK176" s="346">
        <v>111</v>
      </c>
      <c r="AL176" s="346">
        <v>92</v>
      </c>
      <c r="AM176" s="346" t="s">
        <v>430</v>
      </c>
      <c r="AN176" s="346">
        <v>108</v>
      </c>
      <c r="AO176" s="373"/>
      <c r="AP176" s="348" t="s">
        <v>430</v>
      </c>
      <c r="AQ176" s="348" t="s">
        <v>430</v>
      </c>
      <c r="AR176" s="348" t="s">
        <v>430</v>
      </c>
      <c r="AS176" s="348" t="s">
        <v>430</v>
      </c>
      <c r="AT176" s="348" t="s">
        <v>430</v>
      </c>
      <c r="AU176" s="351"/>
      <c r="AV176" s="346" t="s">
        <v>430</v>
      </c>
      <c r="AW176" s="346" t="s">
        <v>430</v>
      </c>
      <c r="AX176" s="346" t="s">
        <v>430</v>
      </c>
      <c r="AY176" s="346" t="s">
        <v>430</v>
      </c>
      <c r="AZ176" s="346" t="s">
        <v>430</v>
      </c>
      <c r="BA176" s="374"/>
      <c r="BB176" s="348">
        <v>22.039412519487598</v>
      </c>
      <c r="BC176" s="348">
        <v>0</v>
      </c>
      <c r="BD176" s="348">
        <v>-1.3972490288804099E-2</v>
      </c>
      <c r="BE176" s="375" t="s">
        <v>430</v>
      </c>
      <c r="BF176" s="374"/>
      <c r="BG176" s="372" t="s">
        <v>430</v>
      </c>
      <c r="BH176" s="373"/>
      <c r="BI176" s="348">
        <v>52.326099999999997</v>
      </c>
      <c r="BJ176" s="348">
        <v>40.279600000000002</v>
      </c>
      <c r="BK176" s="348">
        <v>8.3725900000000006</v>
      </c>
      <c r="BL176" s="348">
        <v>-0.97828999999999999</v>
      </c>
      <c r="BM176" s="373"/>
      <c r="BN176" s="372" t="s">
        <v>5157</v>
      </c>
      <c r="BO176" s="372" t="s">
        <v>4125</v>
      </c>
      <c r="BP176" s="372" t="s">
        <v>5158</v>
      </c>
      <c r="BQ176" s="372" t="s">
        <v>1155</v>
      </c>
      <c r="BR176" s="372" t="s">
        <v>5159</v>
      </c>
      <c r="BS176" s="373"/>
      <c r="BT176" s="354" t="s">
        <v>5140</v>
      </c>
    </row>
    <row r="177" spans="1:72" s="428" customFormat="1" x14ac:dyDescent="0.25">
      <c r="A177" s="345" t="s">
        <v>5160</v>
      </c>
      <c r="B177" s="373"/>
      <c r="C177" s="719">
        <v>45624</v>
      </c>
      <c r="D177" s="373"/>
      <c r="E177" s="346">
        <v>66.040400000000005</v>
      </c>
      <c r="F177" s="373"/>
      <c r="G177" s="347">
        <v>10.563499999999999</v>
      </c>
      <c r="H177" s="374"/>
      <c r="I177" s="348">
        <v>1.4705999999999999</v>
      </c>
      <c r="J177" s="348">
        <v>0.7823</v>
      </c>
      <c r="K177" s="348">
        <v>11.197100000000001</v>
      </c>
      <c r="L177" s="348">
        <v>5.0393999999999997</v>
      </c>
      <c r="M177" s="348">
        <v>0.41060000000000002</v>
      </c>
      <c r="N177" s="350">
        <v>12.2326</v>
      </c>
      <c r="O177" s="348" t="s">
        <v>430</v>
      </c>
      <c r="P177" s="348" t="s">
        <v>430</v>
      </c>
      <c r="Q177" s="348" t="s">
        <v>430</v>
      </c>
      <c r="R177" s="348" t="s">
        <v>430</v>
      </c>
      <c r="S177" s="348">
        <v>14.183999999999999</v>
      </c>
      <c r="T177" s="348">
        <v>-0.4627</v>
      </c>
      <c r="U177" s="348">
        <v>5.2393000000000001</v>
      </c>
      <c r="V177" s="348">
        <v>0.67279999999999995</v>
      </c>
      <c r="W177" s="348">
        <v>14.183999999999999</v>
      </c>
      <c r="X177" s="348">
        <v>3.9617</v>
      </c>
      <c r="Y177" s="374"/>
      <c r="Z177" s="346">
        <v>58</v>
      </c>
      <c r="AA177" s="346">
        <v>48</v>
      </c>
      <c r="AB177" s="346">
        <v>66</v>
      </c>
      <c r="AC177" s="346">
        <v>68</v>
      </c>
      <c r="AD177" s="346">
        <v>51</v>
      </c>
      <c r="AE177" s="346">
        <v>30</v>
      </c>
      <c r="AF177" s="346" t="s">
        <v>430</v>
      </c>
      <c r="AG177" s="346" t="s">
        <v>430</v>
      </c>
      <c r="AH177" s="346" t="s">
        <v>430</v>
      </c>
      <c r="AI177" s="346" t="s">
        <v>430</v>
      </c>
      <c r="AJ177" s="346">
        <v>63</v>
      </c>
      <c r="AK177" s="346">
        <v>81</v>
      </c>
      <c r="AL177" s="346">
        <v>32</v>
      </c>
      <c r="AM177" s="346">
        <v>58</v>
      </c>
      <c r="AN177" s="346">
        <v>63</v>
      </c>
      <c r="AO177" s="373"/>
      <c r="AP177" s="348" t="s">
        <v>430</v>
      </c>
      <c r="AQ177" s="348" t="s">
        <v>430</v>
      </c>
      <c r="AR177" s="348" t="s">
        <v>430</v>
      </c>
      <c r="AS177" s="348" t="s">
        <v>430</v>
      </c>
      <c r="AT177" s="348">
        <v>7.21</v>
      </c>
      <c r="AU177" s="351"/>
      <c r="AV177" s="346" t="s">
        <v>430</v>
      </c>
      <c r="AW177" s="346" t="s">
        <v>430</v>
      </c>
      <c r="AX177" s="346" t="s">
        <v>430</v>
      </c>
      <c r="AY177" s="346" t="s">
        <v>430</v>
      </c>
      <c r="AZ177" s="346">
        <v>47</v>
      </c>
      <c r="BA177" s="374"/>
      <c r="BB177" s="348">
        <v>19.675689890198399</v>
      </c>
      <c r="BC177" s="348">
        <v>0.99869328977345295</v>
      </c>
      <c r="BD177" s="348">
        <v>-6.9914879798199303E-3</v>
      </c>
      <c r="BE177" s="375">
        <v>-8.6977199101140198E-2</v>
      </c>
      <c r="BF177" s="374"/>
      <c r="BG177" s="372">
        <v>6.8199999999999997E-2</v>
      </c>
      <c r="BH177" s="373"/>
      <c r="BI177" s="348">
        <v>4.0443899999999999</v>
      </c>
      <c r="BJ177" s="348">
        <v>92.200100000000006</v>
      </c>
      <c r="BK177" s="348">
        <v>3.6400899999999998</v>
      </c>
      <c r="BL177" s="348">
        <v>0.11541999999999999</v>
      </c>
      <c r="BM177" s="373"/>
      <c r="BN177" s="372" t="s">
        <v>1819</v>
      </c>
      <c r="BO177" s="372" t="s">
        <v>5161</v>
      </c>
      <c r="BP177" s="372" t="s">
        <v>5162</v>
      </c>
      <c r="BQ177" s="372" t="s">
        <v>5163</v>
      </c>
      <c r="BR177" s="372" t="s">
        <v>5164</v>
      </c>
      <c r="BS177" s="373"/>
      <c r="BT177" s="354" t="s">
        <v>555</v>
      </c>
    </row>
    <row r="178" spans="1:72" s="428" customFormat="1" x14ac:dyDescent="0.25">
      <c r="A178" s="345" t="s">
        <v>5165</v>
      </c>
      <c r="B178" s="373"/>
      <c r="C178" s="719">
        <v>45866</v>
      </c>
      <c r="D178" s="373"/>
      <c r="E178" s="346">
        <v>59.9148</v>
      </c>
      <c r="F178" s="373"/>
      <c r="G178" s="347">
        <v>9.9431999999999992</v>
      </c>
      <c r="H178" s="374"/>
      <c r="I178" s="348">
        <v>1.131</v>
      </c>
      <c r="J178" s="348">
        <v>-0.3977</v>
      </c>
      <c r="K178" s="348">
        <v>5.5799000000000003</v>
      </c>
      <c r="L178" s="348">
        <v>-3.7351000000000001</v>
      </c>
      <c r="M178" s="348">
        <v>-5.7569999999999997</v>
      </c>
      <c r="N178" s="350" t="s">
        <v>430</v>
      </c>
      <c r="O178" s="348" t="s">
        <v>430</v>
      </c>
      <c r="P178" s="348" t="s">
        <v>430</v>
      </c>
      <c r="Q178" s="348" t="s">
        <v>430</v>
      </c>
      <c r="R178" s="348" t="s">
        <v>430</v>
      </c>
      <c r="S178" s="348">
        <v>7.8320999999999996</v>
      </c>
      <c r="T178" s="348">
        <v>-6.6102999999999996</v>
      </c>
      <c r="U178" s="348">
        <v>-1.0253000000000001</v>
      </c>
      <c r="V178" s="348" t="s">
        <v>430</v>
      </c>
      <c r="W178" s="348">
        <v>7.8320999999999996</v>
      </c>
      <c r="X178" s="348">
        <v>-0.56799999999999995</v>
      </c>
      <c r="Y178" s="374"/>
      <c r="Z178" s="346">
        <v>105</v>
      </c>
      <c r="AA178" s="346">
        <v>143</v>
      </c>
      <c r="AB178" s="346">
        <v>187</v>
      </c>
      <c r="AC178" s="346">
        <v>170</v>
      </c>
      <c r="AD178" s="346">
        <v>161</v>
      </c>
      <c r="AE178" s="346" t="s">
        <v>430</v>
      </c>
      <c r="AF178" s="346" t="s">
        <v>430</v>
      </c>
      <c r="AG178" s="346" t="s">
        <v>430</v>
      </c>
      <c r="AH178" s="346" t="s">
        <v>430</v>
      </c>
      <c r="AI178" s="346" t="s">
        <v>430</v>
      </c>
      <c r="AJ178" s="346">
        <v>208</v>
      </c>
      <c r="AK178" s="346">
        <v>173</v>
      </c>
      <c r="AL178" s="346">
        <v>157</v>
      </c>
      <c r="AM178" s="346" t="s">
        <v>430</v>
      </c>
      <c r="AN178" s="346">
        <v>208</v>
      </c>
      <c r="AO178" s="373"/>
      <c r="AP178" s="348" t="s">
        <v>430</v>
      </c>
      <c r="AQ178" s="348" t="s">
        <v>430</v>
      </c>
      <c r="AR178" s="348" t="s">
        <v>430</v>
      </c>
      <c r="AS178" s="348" t="s">
        <v>430</v>
      </c>
      <c r="AT178" s="348" t="s">
        <v>430</v>
      </c>
      <c r="AU178" s="351"/>
      <c r="AV178" s="346" t="s">
        <v>430</v>
      </c>
      <c r="AW178" s="346" t="s">
        <v>430</v>
      </c>
      <c r="AX178" s="346" t="s">
        <v>430</v>
      </c>
      <c r="AY178" s="346" t="s">
        <v>430</v>
      </c>
      <c r="AZ178" s="346" t="s">
        <v>430</v>
      </c>
      <c r="BA178" s="374"/>
      <c r="BB178" s="348">
        <v>15.6166944686974</v>
      </c>
      <c r="BC178" s="348">
        <v>0.99849148740525795</v>
      </c>
      <c r="BD178" s="348">
        <v>-5.7102428073011302E-2</v>
      </c>
      <c r="BE178" s="375">
        <v>-7.3713445187260196E-2</v>
      </c>
      <c r="BF178" s="374"/>
      <c r="BG178" s="372">
        <v>5.7799999999999997E-2</v>
      </c>
      <c r="BH178" s="373"/>
      <c r="BI178" s="348">
        <v>96.877700000000004</v>
      </c>
      <c r="BJ178" s="348">
        <v>3.01552</v>
      </c>
      <c r="BK178" s="348" t="s">
        <v>430</v>
      </c>
      <c r="BL178" s="348">
        <v>0.10678</v>
      </c>
      <c r="BM178" s="373"/>
      <c r="BN178" s="372" t="s">
        <v>4849</v>
      </c>
      <c r="BO178" s="372" t="s">
        <v>4850</v>
      </c>
      <c r="BP178" s="372" t="s">
        <v>4527</v>
      </c>
      <c r="BQ178" s="372" t="s">
        <v>4528</v>
      </c>
      <c r="BR178" s="372" t="s">
        <v>4853</v>
      </c>
      <c r="BS178" s="373"/>
      <c r="BT178" s="354" t="s">
        <v>4597</v>
      </c>
    </row>
    <row r="179" spans="1:72" s="428" customFormat="1" x14ac:dyDescent="0.25">
      <c r="A179" s="345" t="s">
        <v>5166</v>
      </c>
      <c r="B179" s="373"/>
      <c r="C179" s="719">
        <v>45320</v>
      </c>
      <c r="D179" s="373"/>
      <c r="E179" s="346">
        <v>57.74</v>
      </c>
      <c r="F179" s="373"/>
      <c r="G179" s="347">
        <v>11.2058</v>
      </c>
      <c r="H179" s="374"/>
      <c r="I179" s="348">
        <v>0.81510000000000005</v>
      </c>
      <c r="J179" s="348">
        <v>-1.1041000000000001</v>
      </c>
      <c r="K179" s="348">
        <v>5.5477999999999996</v>
      </c>
      <c r="L179" s="348">
        <v>-4.3825000000000003</v>
      </c>
      <c r="M179" s="348">
        <v>-7.3211000000000004</v>
      </c>
      <c r="N179" s="350">
        <v>0.63780000000000003</v>
      </c>
      <c r="O179" s="348">
        <v>4.2</v>
      </c>
      <c r="P179" s="348" t="s">
        <v>430</v>
      </c>
      <c r="Q179" s="348" t="s">
        <v>430</v>
      </c>
      <c r="R179" s="348" t="s">
        <v>430</v>
      </c>
      <c r="S179" s="348">
        <v>7.859</v>
      </c>
      <c r="T179" s="348">
        <v>-7.8841999999999999</v>
      </c>
      <c r="U179" s="348">
        <v>-2.1728999999999998</v>
      </c>
      <c r="V179" s="348">
        <v>-5.4961000000000002</v>
      </c>
      <c r="W179" s="348">
        <v>7.859</v>
      </c>
      <c r="X179" s="348">
        <v>5.2046999999999999</v>
      </c>
      <c r="Y179" s="374"/>
      <c r="Z179" s="346">
        <v>161</v>
      </c>
      <c r="AA179" s="346">
        <v>188</v>
      </c>
      <c r="AB179" s="346">
        <v>198</v>
      </c>
      <c r="AC179" s="346">
        <v>195</v>
      </c>
      <c r="AD179" s="346">
        <v>188</v>
      </c>
      <c r="AE179" s="346">
        <v>159</v>
      </c>
      <c r="AF179" s="346">
        <v>75</v>
      </c>
      <c r="AG179" s="346" t="s">
        <v>430</v>
      </c>
      <c r="AH179" s="346" t="s">
        <v>430</v>
      </c>
      <c r="AI179" s="346" t="s">
        <v>430</v>
      </c>
      <c r="AJ179" s="346">
        <v>195</v>
      </c>
      <c r="AK179" s="346">
        <v>203</v>
      </c>
      <c r="AL179" s="346">
        <v>183</v>
      </c>
      <c r="AM179" s="346">
        <v>156</v>
      </c>
      <c r="AN179" s="346">
        <v>195</v>
      </c>
      <c r="AO179" s="373"/>
      <c r="AP179" s="348" t="s">
        <v>430</v>
      </c>
      <c r="AQ179" s="348" t="s">
        <v>430</v>
      </c>
      <c r="AR179" s="348" t="s">
        <v>430</v>
      </c>
      <c r="AS179" s="348" t="s">
        <v>430</v>
      </c>
      <c r="AT179" s="348">
        <v>-7.39</v>
      </c>
      <c r="AU179" s="351"/>
      <c r="AV179" s="346" t="s">
        <v>430</v>
      </c>
      <c r="AW179" s="346" t="s">
        <v>430</v>
      </c>
      <c r="AX179" s="346" t="s">
        <v>430</v>
      </c>
      <c r="AY179" s="346" t="s">
        <v>430</v>
      </c>
      <c r="AZ179" s="346">
        <v>174</v>
      </c>
      <c r="BA179" s="374"/>
      <c r="BB179" s="348">
        <v>13.2761756604543</v>
      </c>
      <c r="BC179" s="348">
        <v>1.0003932943096501</v>
      </c>
      <c r="BD179" s="348">
        <v>-1.1544203365533599E-2</v>
      </c>
      <c r="BE179" s="375">
        <v>-5.74152976913695E-2</v>
      </c>
      <c r="BF179" s="374"/>
      <c r="BG179" s="372">
        <v>0.13639999999999999</v>
      </c>
      <c r="BH179" s="373"/>
      <c r="BI179" s="348">
        <v>102.02200000000001</v>
      </c>
      <c r="BJ179" s="348" t="s">
        <v>430</v>
      </c>
      <c r="BK179" s="348" t="s">
        <v>430</v>
      </c>
      <c r="BL179" s="348">
        <v>-2.0219999999999998</v>
      </c>
      <c r="BM179" s="373"/>
      <c r="BN179" s="372" t="s">
        <v>5167</v>
      </c>
      <c r="BO179" s="372" t="s">
        <v>1023</v>
      </c>
      <c r="BP179" s="372" t="s">
        <v>5168</v>
      </c>
      <c r="BQ179" s="372" t="s">
        <v>796</v>
      </c>
      <c r="BR179" s="372" t="s">
        <v>5169</v>
      </c>
      <c r="BS179" s="373"/>
      <c r="BT179" s="354" t="s">
        <v>5170</v>
      </c>
    </row>
    <row r="180" spans="1:72" s="428" customFormat="1" x14ac:dyDescent="0.25">
      <c r="A180" s="345" t="s">
        <v>5171</v>
      </c>
      <c r="B180" s="373"/>
      <c r="C180" s="719">
        <v>44795</v>
      </c>
      <c r="D180" s="373"/>
      <c r="E180" s="346">
        <v>60.74</v>
      </c>
      <c r="F180" s="373"/>
      <c r="G180" s="347">
        <v>17.3643</v>
      </c>
      <c r="H180" s="374"/>
      <c r="I180" s="348">
        <v>1.1097999999999999</v>
      </c>
      <c r="J180" s="348">
        <v>1.0832999999999999</v>
      </c>
      <c r="K180" s="348">
        <v>12.1319</v>
      </c>
      <c r="L180" s="348">
        <v>3.3982999999999999</v>
      </c>
      <c r="M180" s="348">
        <v>2.2982</v>
      </c>
      <c r="N180" s="350">
        <v>11.590400000000001</v>
      </c>
      <c r="O180" s="348">
        <v>5.9318999999999997</v>
      </c>
      <c r="P180" s="348">
        <v>18.373100000000001</v>
      </c>
      <c r="Q180" s="348" t="s">
        <v>430</v>
      </c>
      <c r="R180" s="348" t="s">
        <v>430</v>
      </c>
      <c r="S180" s="348">
        <v>14.3818</v>
      </c>
      <c r="T180" s="348">
        <v>1.3548</v>
      </c>
      <c r="U180" s="348">
        <v>6.0551000000000004</v>
      </c>
      <c r="V180" s="348">
        <v>0.74199999999999999</v>
      </c>
      <c r="W180" s="348">
        <v>14.3818</v>
      </c>
      <c r="X180" s="348">
        <v>16.1677</v>
      </c>
      <c r="Y180" s="374"/>
      <c r="Z180" s="346">
        <v>111</v>
      </c>
      <c r="AA180" s="346">
        <v>35</v>
      </c>
      <c r="AB180" s="346">
        <v>50</v>
      </c>
      <c r="AC180" s="346">
        <v>95</v>
      </c>
      <c r="AD180" s="346">
        <v>24</v>
      </c>
      <c r="AE180" s="346">
        <v>37</v>
      </c>
      <c r="AF180" s="346">
        <v>37</v>
      </c>
      <c r="AG180" s="346">
        <v>43</v>
      </c>
      <c r="AH180" s="346" t="s">
        <v>430</v>
      </c>
      <c r="AI180" s="346" t="s">
        <v>430</v>
      </c>
      <c r="AJ180" s="346">
        <v>56</v>
      </c>
      <c r="AK180" s="346">
        <v>52</v>
      </c>
      <c r="AL180" s="346">
        <v>22</v>
      </c>
      <c r="AM180" s="346">
        <v>55</v>
      </c>
      <c r="AN180" s="346">
        <v>56</v>
      </c>
      <c r="AO180" s="373"/>
      <c r="AP180" s="348" t="s">
        <v>430</v>
      </c>
      <c r="AQ180" s="348" t="s">
        <v>430</v>
      </c>
      <c r="AR180" s="348" t="s">
        <v>430</v>
      </c>
      <c r="AS180" s="348">
        <v>9.6199999999999992</v>
      </c>
      <c r="AT180" s="348">
        <v>9.77</v>
      </c>
      <c r="AU180" s="351"/>
      <c r="AV180" s="346" t="s">
        <v>430</v>
      </c>
      <c r="AW180" s="346" t="s">
        <v>430</v>
      </c>
      <c r="AX180" s="346" t="s">
        <v>430</v>
      </c>
      <c r="AY180" s="346">
        <v>36</v>
      </c>
      <c r="AZ180" s="346">
        <v>34</v>
      </c>
      <c r="BA180" s="374"/>
      <c r="BB180" s="348">
        <v>16.659055347472702</v>
      </c>
      <c r="BC180" s="348">
        <v>0</v>
      </c>
      <c r="BD180" s="348">
        <v>6.3156660754521005E-2</v>
      </c>
      <c r="BE180" s="375" t="s">
        <v>430</v>
      </c>
      <c r="BF180" s="374"/>
      <c r="BG180" s="372" t="s">
        <v>430</v>
      </c>
      <c r="BH180" s="373"/>
      <c r="BI180" s="348">
        <v>62.650700000000001</v>
      </c>
      <c r="BJ180" s="348">
        <v>35.057200000000002</v>
      </c>
      <c r="BK180" s="348">
        <v>2.1722100000000002</v>
      </c>
      <c r="BL180" s="348">
        <v>0.11989</v>
      </c>
      <c r="BM180" s="373"/>
      <c r="BN180" s="372" t="s">
        <v>2013</v>
      </c>
      <c r="BO180" s="372" t="s">
        <v>5172</v>
      </c>
      <c r="BP180" s="372" t="s">
        <v>5173</v>
      </c>
      <c r="BQ180" s="372" t="s">
        <v>5174</v>
      </c>
      <c r="BR180" s="372" t="s">
        <v>2650</v>
      </c>
      <c r="BS180" s="373"/>
      <c r="BT180" s="354" t="s">
        <v>548</v>
      </c>
    </row>
    <row r="181" spans="1:72" s="428" customFormat="1" x14ac:dyDescent="0.25">
      <c r="A181" s="345" t="s">
        <v>5175</v>
      </c>
      <c r="B181" s="373"/>
      <c r="C181" s="719">
        <v>45833</v>
      </c>
      <c r="D181" s="373"/>
      <c r="E181" s="346">
        <v>59.53</v>
      </c>
      <c r="F181" s="373"/>
      <c r="G181" s="347">
        <v>9.7539999999999996</v>
      </c>
      <c r="H181" s="374"/>
      <c r="I181" s="348">
        <v>1.1826000000000001</v>
      </c>
      <c r="J181" s="348">
        <v>-1.3299999999999999E-2</v>
      </c>
      <c r="K181" s="348">
        <v>8.8701000000000008</v>
      </c>
      <c r="L181" s="348">
        <v>0.27039999999999997</v>
      </c>
      <c r="M181" s="348">
        <v>-4.7023999999999999</v>
      </c>
      <c r="N181" s="350" t="s">
        <v>430</v>
      </c>
      <c r="O181" s="348" t="s">
        <v>430</v>
      </c>
      <c r="P181" s="348" t="s">
        <v>430</v>
      </c>
      <c r="Q181" s="348" t="s">
        <v>430</v>
      </c>
      <c r="R181" s="348" t="s">
        <v>430</v>
      </c>
      <c r="S181" s="348">
        <v>11.4641</v>
      </c>
      <c r="T181" s="348">
        <v>-4.4455999999999998</v>
      </c>
      <c r="U181" s="348">
        <v>-0.27810000000000001</v>
      </c>
      <c r="V181" s="348">
        <v>-2.46</v>
      </c>
      <c r="W181" s="348">
        <v>11.4641</v>
      </c>
      <c r="X181" s="348">
        <v>-2.46</v>
      </c>
      <c r="Y181" s="374"/>
      <c r="Z181" s="346">
        <v>98</v>
      </c>
      <c r="AA181" s="346">
        <v>110</v>
      </c>
      <c r="AB181" s="346">
        <v>129</v>
      </c>
      <c r="AC181" s="346">
        <v>134</v>
      </c>
      <c r="AD181" s="346">
        <v>140</v>
      </c>
      <c r="AE181" s="346" t="s">
        <v>430</v>
      </c>
      <c r="AF181" s="346" t="s">
        <v>430</v>
      </c>
      <c r="AG181" s="346" t="s">
        <v>430</v>
      </c>
      <c r="AH181" s="346" t="s">
        <v>430</v>
      </c>
      <c r="AI181" s="346" t="s">
        <v>430</v>
      </c>
      <c r="AJ181" s="346">
        <v>137</v>
      </c>
      <c r="AK181" s="346">
        <v>136</v>
      </c>
      <c r="AL181" s="346">
        <v>141</v>
      </c>
      <c r="AM181" s="346">
        <v>93</v>
      </c>
      <c r="AN181" s="346">
        <v>137</v>
      </c>
      <c r="AO181" s="373"/>
      <c r="AP181" s="348" t="s">
        <v>430</v>
      </c>
      <c r="AQ181" s="348" t="s">
        <v>430</v>
      </c>
      <c r="AR181" s="348" t="s">
        <v>430</v>
      </c>
      <c r="AS181" s="348" t="s">
        <v>430</v>
      </c>
      <c r="AT181" s="348" t="s">
        <v>430</v>
      </c>
      <c r="AU181" s="351"/>
      <c r="AV181" s="346" t="s">
        <v>430</v>
      </c>
      <c r="AW181" s="346" t="s">
        <v>430</v>
      </c>
      <c r="AX181" s="346" t="s">
        <v>430</v>
      </c>
      <c r="AY181" s="346" t="s">
        <v>430</v>
      </c>
      <c r="AZ181" s="346" t="s">
        <v>430</v>
      </c>
      <c r="BA181" s="374"/>
      <c r="BB181" s="348">
        <v>16.9296589289876</v>
      </c>
      <c r="BC181" s="348">
        <v>0</v>
      </c>
      <c r="BD181" s="348">
        <v>-4.2291595672435803E-2</v>
      </c>
      <c r="BE181" s="375" t="s">
        <v>430</v>
      </c>
      <c r="BF181" s="374"/>
      <c r="BG181" s="372" t="s">
        <v>430</v>
      </c>
      <c r="BH181" s="373"/>
      <c r="BI181" s="348">
        <v>66.952399999999997</v>
      </c>
      <c r="BJ181" s="348">
        <v>18.114000000000001</v>
      </c>
      <c r="BK181" s="348">
        <v>14.540800000000001</v>
      </c>
      <c r="BL181" s="348">
        <v>0.39279999999999998</v>
      </c>
      <c r="BM181" s="373"/>
      <c r="BN181" s="372" t="s">
        <v>5176</v>
      </c>
      <c r="BO181" s="372" t="s">
        <v>1403</v>
      </c>
      <c r="BP181" s="372" t="s">
        <v>5177</v>
      </c>
      <c r="BQ181" s="372" t="s">
        <v>5178</v>
      </c>
      <c r="BR181" s="372" t="s">
        <v>5179</v>
      </c>
      <c r="BS181" s="373"/>
      <c r="BT181" s="354" t="s">
        <v>548</v>
      </c>
    </row>
    <row r="182" spans="1:72" s="428" customFormat="1" x14ac:dyDescent="0.25">
      <c r="A182" s="345" t="s">
        <v>5180</v>
      </c>
      <c r="B182" s="373"/>
      <c r="C182" s="719">
        <v>45589</v>
      </c>
      <c r="D182" s="373"/>
      <c r="E182" s="346">
        <v>60.862099999999998</v>
      </c>
      <c r="F182" s="373"/>
      <c r="G182" s="347">
        <v>9.8933999999999997</v>
      </c>
      <c r="H182" s="374"/>
      <c r="I182" s="348">
        <v>0.80900000000000005</v>
      </c>
      <c r="J182" s="348">
        <v>-1.1125</v>
      </c>
      <c r="K182" s="348">
        <v>5.5092999999999996</v>
      </c>
      <c r="L182" s="348">
        <v>-4.4504000000000001</v>
      </c>
      <c r="M182" s="348">
        <v>-7.4162999999999997</v>
      </c>
      <c r="N182" s="350">
        <v>0.52649999999999997</v>
      </c>
      <c r="O182" s="348" t="s">
        <v>430</v>
      </c>
      <c r="P182" s="348" t="s">
        <v>430</v>
      </c>
      <c r="Q182" s="348" t="s">
        <v>430</v>
      </c>
      <c r="R182" s="348" t="s">
        <v>430</v>
      </c>
      <c r="S182" s="348">
        <v>7.8052999999999999</v>
      </c>
      <c r="T182" s="348">
        <v>-7.9093</v>
      </c>
      <c r="U182" s="348">
        <v>-2.2806999999999999</v>
      </c>
      <c r="V182" s="348">
        <v>-5.6044999999999998</v>
      </c>
      <c r="W182" s="348">
        <v>7.8052999999999999</v>
      </c>
      <c r="X182" s="348">
        <v>-0.7087</v>
      </c>
      <c r="Y182" s="374"/>
      <c r="Z182" s="346">
        <v>177</v>
      </c>
      <c r="AA182" s="346">
        <v>201</v>
      </c>
      <c r="AB182" s="346">
        <v>209</v>
      </c>
      <c r="AC182" s="346">
        <v>200</v>
      </c>
      <c r="AD182" s="346">
        <v>192</v>
      </c>
      <c r="AE182" s="346">
        <v>160</v>
      </c>
      <c r="AF182" s="346" t="s">
        <v>430</v>
      </c>
      <c r="AG182" s="346" t="s">
        <v>430</v>
      </c>
      <c r="AH182" s="346" t="s">
        <v>430</v>
      </c>
      <c r="AI182" s="346" t="s">
        <v>430</v>
      </c>
      <c r="AJ182" s="346">
        <v>213</v>
      </c>
      <c r="AK182" s="346">
        <v>205</v>
      </c>
      <c r="AL182" s="346">
        <v>188</v>
      </c>
      <c r="AM182" s="346">
        <v>159</v>
      </c>
      <c r="AN182" s="346">
        <v>213</v>
      </c>
      <c r="AO182" s="373"/>
      <c r="AP182" s="348" t="s">
        <v>430</v>
      </c>
      <c r="AQ182" s="348" t="s">
        <v>430</v>
      </c>
      <c r="AR182" s="348" t="s">
        <v>430</v>
      </c>
      <c r="AS182" s="348" t="s">
        <v>430</v>
      </c>
      <c r="AT182" s="348">
        <v>-7.55</v>
      </c>
      <c r="AU182" s="351"/>
      <c r="AV182" s="346" t="s">
        <v>430</v>
      </c>
      <c r="AW182" s="346" t="s">
        <v>430</v>
      </c>
      <c r="AX182" s="346" t="s">
        <v>430</v>
      </c>
      <c r="AY182" s="346" t="s">
        <v>430</v>
      </c>
      <c r="AZ182" s="346">
        <v>176</v>
      </c>
      <c r="BA182" s="374"/>
      <c r="BB182" s="348">
        <v>13.103589568556099</v>
      </c>
      <c r="BC182" s="348">
        <v>0.99802356855227203</v>
      </c>
      <c r="BD182" s="348">
        <v>-3.9538742107329203E-2</v>
      </c>
      <c r="BE182" s="375">
        <v>-7.7108993059814501E-2</v>
      </c>
      <c r="BF182" s="374"/>
      <c r="BG182" s="372">
        <v>8.3199999999999996E-2</v>
      </c>
      <c r="BH182" s="373"/>
      <c r="BI182" s="348">
        <v>99.597800000000007</v>
      </c>
      <c r="BJ182" s="348" t="s">
        <v>430</v>
      </c>
      <c r="BK182" s="348" t="s">
        <v>430</v>
      </c>
      <c r="BL182" s="348">
        <v>0.4022</v>
      </c>
      <c r="BM182" s="373"/>
      <c r="BN182" s="372" t="s">
        <v>4426</v>
      </c>
      <c r="BO182" s="372" t="s">
        <v>5181</v>
      </c>
      <c r="BP182" s="372" t="s">
        <v>4428</v>
      </c>
      <c r="BQ182" s="372" t="s">
        <v>1964</v>
      </c>
      <c r="BR182" s="372" t="s">
        <v>4429</v>
      </c>
      <c r="BS182" s="373"/>
      <c r="BT182" s="354" t="s">
        <v>555</v>
      </c>
    </row>
    <row r="183" spans="1:72" s="428" customFormat="1" x14ac:dyDescent="0.25">
      <c r="A183" s="345" t="s">
        <v>5182</v>
      </c>
      <c r="B183" s="373"/>
      <c r="C183" s="719">
        <v>45722</v>
      </c>
      <c r="D183" s="373"/>
      <c r="E183" s="346">
        <v>66.041700000000006</v>
      </c>
      <c r="F183" s="373"/>
      <c r="G183" s="347">
        <v>10.8743</v>
      </c>
      <c r="H183" s="374"/>
      <c r="I183" s="348">
        <v>2.9399999999999999E-2</v>
      </c>
      <c r="J183" s="348">
        <v>-1.0176000000000001</v>
      </c>
      <c r="K183" s="348">
        <v>6.8066000000000004</v>
      </c>
      <c r="L183" s="348">
        <v>-5.8070000000000004</v>
      </c>
      <c r="M183" s="348">
        <v>-6.5099</v>
      </c>
      <c r="N183" s="350">
        <v>-2.4611000000000001</v>
      </c>
      <c r="O183" s="348" t="s">
        <v>430</v>
      </c>
      <c r="P183" s="348" t="s">
        <v>430</v>
      </c>
      <c r="Q183" s="348" t="s">
        <v>430</v>
      </c>
      <c r="R183" s="348" t="s">
        <v>430</v>
      </c>
      <c r="S183" s="348">
        <v>10.534800000000001</v>
      </c>
      <c r="T183" s="348">
        <v>-7.3139000000000003</v>
      </c>
      <c r="U183" s="348">
        <v>0.28029999999999999</v>
      </c>
      <c r="V183" s="348">
        <v>-6.0941000000000001</v>
      </c>
      <c r="W183" s="348">
        <v>10.534800000000001</v>
      </c>
      <c r="X183" s="348">
        <v>7.6123000000000003</v>
      </c>
      <c r="Y183" s="374"/>
      <c r="Z183" s="346">
        <v>231</v>
      </c>
      <c r="AA183" s="346">
        <v>176</v>
      </c>
      <c r="AB183" s="346">
        <v>180</v>
      </c>
      <c r="AC183" s="346">
        <v>224</v>
      </c>
      <c r="AD183" s="346">
        <v>171</v>
      </c>
      <c r="AE183" s="346">
        <v>185</v>
      </c>
      <c r="AF183" s="346" t="s">
        <v>430</v>
      </c>
      <c r="AG183" s="346" t="s">
        <v>430</v>
      </c>
      <c r="AH183" s="346" t="s">
        <v>430</v>
      </c>
      <c r="AI183" s="346" t="s">
        <v>430</v>
      </c>
      <c r="AJ183" s="346">
        <v>158</v>
      </c>
      <c r="AK183" s="346">
        <v>183</v>
      </c>
      <c r="AL183" s="346">
        <v>118</v>
      </c>
      <c r="AM183" s="346">
        <v>168</v>
      </c>
      <c r="AN183" s="346">
        <v>158</v>
      </c>
      <c r="AO183" s="373"/>
      <c r="AP183" s="348" t="s">
        <v>430</v>
      </c>
      <c r="AQ183" s="348" t="s">
        <v>430</v>
      </c>
      <c r="AR183" s="348" t="s">
        <v>430</v>
      </c>
      <c r="AS183" s="348" t="s">
        <v>430</v>
      </c>
      <c r="AT183" s="348">
        <v>-6.66</v>
      </c>
      <c r="AU183" s="351"/>
      <c r="AV183" s="346" t="s">
        <v>430</v>
      </c>
      <c r="AW183" s="346" t="s">
        <v>430</v>
      </c>
      <c r="AX183" s="346" t="s">
        <v>430</v>
      </c>
      <c r="AY183" s="346" t="s">
        <v>430</v>
      </c>
      <c r="AZ183" s="346">
        <v>155</v>
      </c>
      <c r="BA183" s="374"/>
      <c r="BB183" s="348">
        <v>18.549747993464301</v>
      </c>
      <c r="BC183" s="348">
        <v>0.99433575505017202</v>
      </c>
      <c r="BD183" s="348">
        <v>-1.09687381737468E-2</v>
      </c>
      <c r="BE183" s="375">
        <v>-0.112666888343621</v>
      </c>
      <c r="BF183" s="374"/>
      <c r="BG183" s="372">
        <v>0.13150000000000001</v>
      </c>
      <c r="BH183" s="373"/>
      <c r="BI183" s="348">
        <v>81.290199999999999</v>
      </c>
      <c r="BJ183" s="348">
        <v>15.111599999999999</v>
      </c>
      <c r="BK183" s="348">
        <v>2.4883600000000001</v>
      </c>
      <c r="BL183" s="348">
        <v>1.1098399999999999</v>
      </c>
      <c r="BM183" s="373"/>
      <c r="BN183" s="372" t="s">
        <v>5183</v>
      </c>
      <c r="BO183" s="372" t="s">
        <v>5184</v>
      </c>
      <c r="BP183" s="372" t="s">
        <v>430</v>
      </c>
      <c r="BQ183" s="372" t="s">
        <v>430</v>
      </c>
      <c r="BR183" s="372" t="s">
        <v>430</v>
      </c>
      <c r="BS183" s="373"/>
      <c r="BT183" s="354" t="s">
        <v>555</v>
      </c>
    </row>
    <row r="184" spans="1:72" s="428" customFormat="1" x14ac:dyDescent="0.25">
      <c r="A184" s="345" t="s">
        <v>5185</v>
      </c>
      <c r="B184" s="373"/>
      <c r="C184" s="719">
        <v>45443</v>
      </c>
      <c r="D184" s="373"/>
      <c r="E184" s="346">
        <v>58.729100000000003</v>
      </c>
      <c r="F184" s="373"/>
      <c r="G184" s="347">
        <v>11.3994</v>
      </c>
      <c r="H184" s="374"/>
      <c r="I184" s="348">
        <v>0.29559999999999997</v>
      </c>
      <c r="J184" s="348">
        <v>-0.58430000000000004</v>
      </c>
      <c r="K184" s="348">
        <v>7.5141</v>
      </c>
      <c r="L184" s="348">
        <v>-5.2293000000000003</v>
      </c>
      <c r="M184" s="348">
        <v>-3.6627000000000001</v>
      </c>
      <c r="N184" s="350">
        <v>2.8260999999999998</v>
      </c>
      <c r="O184" s="348" t="s">
        <v>430</v>
      </c>
      <c r="P184" s="348" t="s">
        <v>430</v>
      </c>
      <c r="Q184" s="348" t="s">
        <v>430</v>
      </c>
      <c r="R184" s="348" t="s">
        <v>430</v>
      </c>
      <c r="S184" s="348">
        <v>11.7928</v>
      </c>
      <c r="T184" s="348">
        <v>-5.8849999999999998</v>
      </c>
      <c r="U184" s="348">
        <v>2.3965999999999998</v>
      </c>
      <c r="V184" s="348">
        <v>-2.2526000000000002</v>
      </c>
      <c r="W184" s="348">
        <v>11.7928</v>
      </c>
      <c r="X184" s="348">
        <v>7.1101000000000001</v>
      </c>
      <c r="Y184" s="374"/>
      <c r="Z184" s="346">
        <v>228</v>
      </c>
      <c r="AA184" s="346">
        <v>163</v>
      </c>
      <c r="AB184" s="346">
        <v>160</v>
      </c>
      <c r="AC184" s="346">
        <v>208</v>
      </c>
      <c r="AD184" s="346">
        <v>99</v>
      </c>
      <c r="AE184" s="346">
        <v>128</v>
      </c>
      <c r="AF184" s="346" t="s">
        <v>430</v>
      </c>
      <c r="AG184" s="346" t="s">
        <v>430</v>
      </c>
      <c r="AH184" s="346" t="s">
        <v>430</v>
      </c>
      <c r="AI184" s="346" t="s">
        <v>430</v>
      </c>
      <c r="AJ184" s="346">
        <v>132</v>
      </c>
      <c r="AK184" s="346">
        <v>160</v>
      </c>
      <c r="AL184" s="346">
        <v>89</v>
      </c>
      <c r="AM184" s="346">
        <v>88</v>
      </c>
      <c r="AN184" s="346">
        <v>132</v>
      </c>
      <c r="AO184" s="373"/>
      <c r="AP184" s="348" t="s">
        <v>430</v>
      </c>
      <c r="AQ184" s="348" t="s">
        <v>430</v>
      </c>
      <c r="AR184" s="348" t="s">
        <v>430</v>
      </c>
      <c r="AS184" s="348" t="s">
        <v>430</v>
      </c>
      <c r="AT184" s="348">
        <v>-2.6</v>
      </c>
      <c r="AU184" s="351"/>
      <c r="AV184" s="346" t="s">
        <v>430</v>
      </c>
      <c r="AW184" s="346" t="s">
        <v>430</v>
      </c>
      <c r="AX184" s="346" t="s">
        <v>430</v>
      </c>
      <c r="AY184" s="346" t="s">
        <v>430</v>
      </c>
      <c r="AZ184" s="346">
        <v>128</v>
      </c>
      <c r="BA184" s="374"/>
      <c r="BB184" s="348">
        <v>17.352893897627101</v>
      </c>
      <c r="BC184" s="348">
        <v>0.99718603909236103</v>
      </c>
      <c r="BD184" s="348">
        <v>-1.10474479933874E-2</v>
      </c>
      <c r="BE184" s="375">
        <v>-7.9144483911548894E-2</v>
      </c>
      <c r="BF184" s="374"/>
      <c r="BG184" s="372">
        <v>8.8599999999999998E-2</v>
      </c>
      <c r="BH184" s="373"/>
      <c r="BI184" s="348">
        <v>77.415400000000005</v>
      </c>
      <c r="BJ184" s="348">
        <v>22.122800000000002</v>
      </c>
      <c r="BK184" s="348" t="s">
        <v>430</v>
      </c>
      <c r="BL184" s="348">
        <v>0.46179999999999999</v>
      </c>
      <c r="BM184" s="373"/>
      <c r="BN184" s="372" t="s">
        <v>5186</v>
      </c>
      <c r="BO184" s="372" t="s">
        <v>5187</v>
      </c>
      <c r="BP184" s="372" t="s">
        <v>430</v>
      </c>
      <c r="BQ184" s="372" t="s">
        <v>430</v>
      </c>
      <c r="BR184" s="372" t="s">
        <v>430</v>
      </c>
      <c r="BS184" s="373"/>
      <c r="BT184" s="354" t="s">
        <v>555</v>
      </c>
    </row>
    <row r="185" spans="1:72" s="428" customFormat="1" x14ac:dyDescent="0.25">
      <c r="A185" s="345" t="s">
        <v>5188</v>
      </c>
      <c r="B185" s="373"/>
      <c r="C185" s="719">
        <v>45750</v>
      </c>
      <c r="D185" s="373"/>
      <c r="E185" s="346">
        <v>56.82</v>
      </c>
      <c r="F185" s="373"/>
      <c r="G185" s="347">
        <v>11.509</v>
      </c>
      <c r="H185" s="374"/>
      <c r="I185" s="348">
        <v>1.1105</v>
      </c>
      <c r="J185" s="348">
        <v>1.0775999999999999</v>
      </c>
      <c r="K185" s="348">
        <v>12.132</v>
      </c>
      <c r="L185" s="348">
        <v>3.2725</v>
      </c>
      <c r="M185" s="348">
        <v>2.0863</v>
      </c>
      <c r="N185" s="350">
        <v>11.3392</v>
      </c>
      <c r="O185" s="348" t="s">
        <v>430</v>
      </c>
      <c r="P185" s="348" t="s">
        <v>430</v>
      </c>
      <c r="Q185" s="348" t="s">
        <v>430</v>
      </c>
      <c r="R185" s="348" t="s">
        <v>430</v>
      </c>
      <c r="S185" s="348">
        <v>14.374000000000001</v>
      </c>
      <c r="T185" s="348">
        <v>1.2296</v>
      </c>
      <c r="U185" s="348">
        <v>5.8259999999999996</v>
      </c>
      <c r="V185" s="348">
        <v>0.47399999999999998</v>
      </c>
      <c r="W185" s="348">
        <v>14.374000000000001</v>
      </c>
      <c r="X185" s="348">
        <v>14.096399999999999</v>
      </c>
      <c r="Y185" s="374"/>
      <c r="Z185" s="346">
        <v>110</v>
      </c>
      <c r="AA185" s="346">
        <v>36</v>
      </c>
      <c r="AB185" s="346">
        <v>49</v>
      </c>
      <c r="AC185" s="346">
        <v>99</v>
      </c>
      <c r="AD185" s="346">
        <v>26</v>
      </c>
      <c r="AE185" s="346">
        <v>38</v>
      </c>
      <c r="AF185" s="346" t="s">
        <v>430</v>
      </c>
      <c r="AG185" s="346" t="s">
        <v>430</v>
      </c>
      <c r="AH185" s="346" t="s">
        <v>430</v>
      </c>
      <c r="AI185" s="346" t="s">
        <v>430</v>
      </c>
      <c r="AJ185" s="346">
        <v>57</v>
      </c>
      <c r="AK185" s="346">
        <v>54</v>
      </c>
      <c r="AL185" s="346">
        <v>23</v>
      </c>
      <c r="AM185" s="346">
        <v>65</v>
      </c>
      <c r="AN185" s="346">
        <v>57</v>
      </c>
      <c r="AO185" s="373"/>
      <c r="AP185" s="348" t="s">
        <v>430</v>
      </c>
      <c r="AQ185" s="348" t="s">
        <v>430</v>
      </c>
      <c r="AR185" s="348" t="s">
        <v>430</v>
      </c>
      <c r="AS185" s="348" t="s">
        <v>430</v>
      </c>
      <c r="AT185" s="348">
        <v>9.39</v>
      </c>
      <c r="AU185" s="351"/>
      <c r="AV185" s="346" t="s">
        <v>430</v>
      </c>
      <c r="AW185" s="346" t="s">
        <v>430</v>
      </c>
      <c r="AX185" s="346" t="s">
        <v>430</v>
      </c>
      <c r="AY185" s="346" t="s">
        <v>430</v>
      </c>
      <c r="AZ185" s="346">
        <v>35</v>
      </c>
      <c r="BA185" s="374"/>
      <c r="BB185" s="348">
        <v>17.481875801896699</v>
      </c>
      <c r="BC185" s="348">
        <v>0</v>
      </c>
      <c r="BD185" s="348">
        <v>2.5282487354611801E-2</v>
      </c>
      <c r="BE185" s="375" t="s">
        <v>430</v>
      </c>
      <c r="BF185" s="374"/>
      <c r="BG185" s="372" t="s">
        <v>430</v>
      </c>
      <c r="BH185" s="373"/>
      <c r="BI185" s="348">
        <v>62.734099999999998</v>
      </c>
      <c r="BJ185" s="348">
        <v>35.1004</v>
      </c>
      <c r="BK185" s="348">
        <v>2.1752899999999999</v>
      </c>
      <c r="BL185" s="348">
        <v>-9.7900000000000001E-3</v>
      </c>
      <c r="BM185" s="373"/>
      <c r="BN185" s="372" t="s">
        <v>5189</v>
      </c>
      <c r="BO185" s="372" t="s">
        <v>5190</v>
      </c>
      <c r="BP185" s="372" t="s">
        <v>5191</v>
      </c>
      <c r="BQ185" s="372" t="s">
        <v>5192</v>
      </c>
      <c r="BR185" s="372" t="s">
        <v>5193</v>
      </c>
      <c r="BS185" s="373"/>
      <c r="BT185" s="354" t="s">
        <v>4597</v>
      </c>
    </row>
    <row r="186" spans="1:72" s="428" customFormat="1" x14ac:dyDescent="0.25">
      <c r="A186" s="345" t="s">
        <v>5194</v>
      </c>
      <c r="B186" s="373"/>
      <c r="C186" s="719">
        <v>45716</v>
      </c>
      <c r="D186" s="373"/>
      <c r="E186" s="346">
        <v>58.080500000000001</v>
      </c>
      <c r="F186" s="373"/>
      <c r="G186" s="347">
        <v>11.453900000000001</v>
      </c>
      <c r="H186" s="374"/>
      <c r="I186" s="348">
        <v>1.1534</v>
      </c>
      <c r="J186" s="348">
        <v>-7.3300000000000004E-2</v>
      </c>
      <c r="K186" s="348">
        <v>8.8267000000000007</v>
      </c>
      <c r="L186" s="348">
        <v>0.29680000000000001</v>
      </c>
      <c r="M186" s="348">
        <v>-4.4950999999999999</v>
      </c>
      <c r="N186" s="350">
        <v>4.4074</v>
      </c>
      <c r="O186" s="348" t="s">
        <v>430</v>
      </c>
      <c r="P186" s="348" t="s">
        <v>430</v>
      </c>
      <c r="Q186" s="348" t="s">
        <v>430</v>
      </c>
      <c r="R186" s="348" t="s">
        <v>430</v>
      </c>
      <c r="S186" s="348">
        <v>11.4648</v>
      </c>
      <c r="T186" s="348">
        <v>-4.3132000000000001</v>
      </c>
      <c r="U186" s="348">
        <v>0.1023</v>
      </c>
      <c r="V186" s="348">
        <v>-3.6516000000000002</v>
      </c>
      <c r="W186" s="348">
        <v>11.4648</v>
      </c>
      <c r="X186" s="348">
        <v>12.4268</v>
      </c>
      <c r="Y186" s="374"/>
      <c r="Z186" s="346">
        <v>101</v>
      </c>
      <c r="AA186" s="346">
        <v>114</v>
      </c>
      <c r="AB186" s="346">
        <v>132</v>
      </c>
      <c r="AC186" s="346">
        <v>131</v>
      </c>
      <c r="AD186" s="346">
        <v>130</v>
      </c>
      <c r="AE186" s="346">
        <v>112</v>
      </c>
      <c r="AF186" s="346" t="s">
        <v>430</v>
      </c>
      <c r="AG186" s="346" t="s">
        <v>430</v>
      </c>
      <c r="AH186" s="346" t="s">
        <v>430</v>
      </c>
      <c r="AI186" s="346" t="s">
        <v>430</v>
      </c>
      <c r="AJ186" s="346">
        <v>136</v>
      </c>
      <c r="AK186" s="346">
        <v>133</v>
      </c>
      <c r="AL186" s="346">
        <v>125</v>
      </c>
      <c r="AM186" s="346">
        <v>107</v>
      </c>
      <c r="AN186" s="346">
        <v>136</v>
      </c>
      <c r="AO186" s="373"/>
      <c r="AP186" s="348" t="s">
        <v>430</v>
      </c>
      <c r="AQ186" s="348" t="s">
        <v>430</v>
      </c>
      <c r="AR186" s="348" t="s">
        <v>430</v>
      </c>
      <c r="AS186" s="348" t="s">
        <v>430</v>
      </c>
      <c r="AT186" s="348">
        <v>-1.52</v>
      </c>
      <c r="AU186" s="351"/>
      <c r="AV186" s="346" t="s">
        <v>430</v>
      </c>
      <c r="AW186" s="346" t="s">
        <v>430</v>
      </c>
      <c r="AX186" s="346" t="s">
        <v>430</v>
      </c>
      <c r="AY186" s="346" t="s">
        <v>430</v>
      </c>
      <c r="AZ186" s="346">
        <v>113</v>
      </c>
      <c r="BA186" s="374"/>
      <c r="BB186" s="348">
        <v>15.902394392423201</v>
      </c>
      <c r="BC186" s="348">
        <v>0.99621001954980903</v>
      </c>
      <c r="BD186" s="348">
        <v>6.4739347332763101E-4</v>
      </c>
      <c r="BE186" s="375">
        <v>-9.0543647065598504E-2</v>
      </c>
      <c r="BF186" s="374"/>
      <c r="BG186" s="372">
        <v>6.7699999999999996E-2</v>
      </c>
      <c r="BH186" s="373"/>
      <c r="BI186" s="348">
        <v>67.504800000000003</v>
      </c>
      <c r="BJ186" s="348">
        <v>19.066800000000001</v>
      </c>
      <c r="BK186" s="348">
        <v>13.1111</v>
      </c>
      <c r="BL186" s="348">
        <v>0.31730000000000003</v>
      </c>
      <c r="BM186" s="373"/>
      <c r="BN186" s="372" t="s">
        <v>5195</v>
      </c>
      <c r="BO186" s="372" t="s">
        <v>959</v>
      </c>
      <c r="BP186" s="372" t="s">
        <v>4176</v>
      </c>
      <c r="BQ186" s="372" t="s">
        <v>4245</v>
      </c>
      <c r="BR186" s="372" t="s">
        <v>5196</v>
      </c>
      <c r="BS186" s="373"/>
      <c r="BT186" s="354" t="s">
        <v>555</v>
      </c>
    </row>
    <row r="187" spans="1:72" s="428" customFormat="1" x14ac:dyDescent="0.25">
      <c r="A187" s="345" t="s">
        <v>5197</v>
      </c>
      <c r="B187" s="373"/>
      <c r="C187" s="719">
        <v>45784</v>
      </c>
      <c r="D187" s="373"/>
      <c r="E187" s="346">
        <v>48.036299999999997</v>
      </c>
      <c r="F187" s="373"/>
      <c r="G187" s="347">
        <v>10.883100000000001</v>
      </c>
      <c r="H187" s="374"/>
      <c r="I187" s="348">
        <v>0.89559999999999995</v>
      </c>
      <c r="J187" s="348">
        <v>0.36799999999999999</v>
      </c>
      <c r="K187" s="348">
        <v>14.1013</v>
      </c>
      <c r="L187" s="348">
        <v>7.5797999999999996</v>
      </c>
      <c r="M187" s="348">
        <v>-0.49280000000000002</v>
      </c>
      <c r="N187" s="350" t="s">
        <v>430</v>
      </c>
      <c r="O187" s="348" t="s">
        <v>430</v>
      </c>
      <c r="P187" s="348" t="s">
        <v>430</v>
      </c>
      <c r="Q187" s="348" t="s">
        <v>430</v>
      </c>
      <c r="R187" s="348" t="s">
        <v>430</v>
      </c>
      <c r="S187" s="348">
        <v>16.581299999999999</v>
      </c>
      <c r="T187" s="348">
        <v>3.4239999999999999</v>
      </c>
      <c r="U187" s="348">
        <v>4.1166</v>
      </c>
      <c r="V187" s="348">
        <v>-3.3601000000000001</v>
      </c>
      <c r="W187" s="348">
        <v>16.581299999999999</v>
      </c>
      <c r="X187" s="348">
        <v>8.8309999999999995</v>
      </c>
      <c r="Y187" s="374"/>
      <c r="Z187" s="346">
        <v>149</v>
      </c>
      <c r="AA187" s="346">
        <v>86</v>
      </c>
      <c r="AB187" s="346">
        <v>17</v>
      </c>
      <c r="AC187" s="346">
        <v>29</v>
      </c>
      <c r="AD187" s="346">
        <v>69</v>
      </c>
      <c r="AE187" s="346" t="s">
        <v>430</v>
      </c>
      <c r="AF187" s="346" t="s">
        <v>430</v>
      </c>
      <c r="AG187" s="346" t="s">
        <v>430</v>
      </c>
      <c r="AH187" s="346" t="s">
        <v>430</v>
      </c>
      <c r="AI187" s="346" t="s">
        <v>430</v>
      </c>
      <c r="AJ187" s="346">
        <v>44</v>
      </c>
      <c r="AK187" s="346">
        <v>16</v>
      </c>
      <c r="AL187" s="346">
        <v>67</v>
      </c>
      <c r="AM187" s="346">
        <v>97</v>
      </c>
      <c r="AN187" s="346">
        <v>44</v>
      </c>
      <c r="AO187" s="373"/>
      <c r="AP187" s="348" t="s">
        <v>430</v>
      </c>
      <c r="AQ187" s="348" t="s">
        <v>430</v>
      </c>
      <c r="AR187" s="348" t="s">
        <v>430</v>
      </c>
      <c r="AS187" s="348" t="s">
        <v>430</v>
      </c>
      <c r="AT187" s="348">
        <v>7.64</v>
      </c>
      <c r="AU187" s="351"/>
      <c r="AV187" s="346" t="s">
        <v>430</v>
      </c>
      <c r="AW187" s="346" t="s">
        <v>430</v>
      </c>
      <c r="AX187" s="346" t="s">
        <v>430</v>
      </c>
      <c r="AY187" s="346" t="s">
        <v>430</v>
      </c>
      <c r="AZ187" s="346">
        <v>42</v>
      </c>
      <c r="BA187" s="374"/>
      <c r="BB187" s="348">
        <v>19.498351471619099</v>
      </c>
      <c r="BC187" s="348">
        <v>0.99062432233976405</v>
      </c>
      <c r="BD187" s="348">
        <v>-2.1492155343661602E-2</v>
      </c>
      <c r="BE187" s="375">
        <v>-0.14948766142597</v>
      </c>
      <c r="BF187" s="374"/>
      <c r="BG187" s="372">
        <v>0.5494</v>
      </c>
      <c r="BH187" s="373"/>
      <c r="BI187" s="348">
        <v>35.898600000000002</v>
      </c>
      <c r="BJ187" s="348">
        <v>36.5105</v>
      </c>
      <c r="BK187" s="348">
        <v>27.3872</v>
      </c>
      <c r="BL187" s="348">
        <v>0.20369999999999999</v>
      </c>
      <c r="BM187" s="373"/>
      <c r="BN187" s="372" t="s">
        <v>5198</v>
      </c>
      <c r="BO187" s="372" t="s">
        <v>5199</v>
      </c>
      <c r="BP187" s="372" t="s">
        <v>5200</v>
      </c>
      <c r="BQ187" s="372" t="s">
        <v>5201</v>
      </c>
      <c r="BR187" s="372" t="s">
        <v>5202</v>
      </c>
      <c r="BS187" s="373"/>
      <c r="BT187" s="354" t="s">
        <v>555</v>
      </c>
    </row>
    <row r="188" spans="1:72" s="428" customFormat="1" x14ac:dyDescent="0.25">
      <c r="A188" s="345" t="s">
        <v>5203</v>
      </c>
      <c r="B188" s="373"/>
      <c r="C188" s="719">
        <v>45593</v>
      </c>
      <c r="D188" s="373"/>
      <c r="E188" s="346">
        <v>49.851799999999997</v>
      </c>
      <c r="F188" s="373"/>
      <c r="G188" s="347">
        <v>10.052199999999999</v>
      </c>
      <c r="H188" s="374"/>
      <c r="I188" s="348">
        <v>1.1521999999999999</v>
      </c>
      <c r="J188" s="348">
        <v>-7.1599999999999997E-2</v>
      </c>
      <c r="K188" s="348">
        <v>8.8336000000000006</v>
      </c>
      <c r="L188" s="348">
        <v>0.29930000000000001</v>
      </c>
      <c r="M188" s="348">
        <v>-4.4730999999999996</v>
      </c>
      <c r="N188" s="350">
        <v>4.4989999999999997</v>
      </c>
      <c r="O188" s="348" t="s">
        <v>430</v>
      </c>
      <c r="P188" s="348" t="s">
        <v>430</v>
      </c>
      <c r="Q188" s="348" t="s">
        <v>430</v>
      </c>
      <c r="R188" s="348" t="s">
        <v>430</v>
      </c>
      <c r="S188" s="348">
        <v>11.4533</v>
      </c>
      <c r="T188" s="348">
        <v>-4.3011999999999997</v>
      </c>
      <c r="U188" s="348">
        <v>0.1195</v>
      </c>
      <c r="V188" s="348">
        <v>-3.589</v>
      </c>
      <c r="W188" s="348">
        <v>11.4533</v>
      </c>
      <c r="X188" s="348">
        <v>0.34870000000000001</v>
      </c>
      <c r="Y188" s="374"/>
      <c r="Z188" s="346">
        <v>102</v>
      </c>
      <c r="AA188" s="346">
        <v>112</v>
      </c>
      <c r="AB188" s="346">
        <v>131</v>
      </c>
      <c r="AC188" s="346">
        <v>130</v>
      </c>
      <c r="AD188" s="346">
        <v>129</v>
      </c>
      <c r="AE188" s="346">
        <v>110</v>
      </c>
      <c r="AF188" s="346" t="s">
        <v>430</v>
      </c>
      <c r="AG188" s="346" t="s">
        <v>430</v>
      </c>
      <c r="AH188" s="346" t="s">
        <v>430</v>
      </c>
      <c r="AI188" s="346" t="s">
        <v>430</v>
      </c>
      <c r="AJ188" s="346">
        <v>138</v>
      </c>
      <c r="AK188" s="346">
        <v>132</v>
      </c>
      <c r="AL188" s="346">
        <v>124</v>
      </c>
      <c r="AM188" s="346">
        <v>104</v>
      </c>
      <c r="AN188" s="346">
        <v>138</v>
      </c>
      <c r="AO188" s="373"/>
      <c r="AP188" s="348" t="s">
        <v>430</v>
      </c>
      <c r="AQ188" s="348" t="s">
        <v>430</v>
      </c>
      <c r="AR188" s="348" t="s">
        <v>430</v>
      </c>
      <c r="AS188" s="348" t="s">
        <v>430</v>
      </c>
      <c r="AT188" s="348">
        <v>-1.46</v>
      </c>
      <c r="AU188" s="351"/>
      <c r="AV188" s="346" t="s">
        <v>430</v>
      </c>
      <c r="AW188" s="346" t="s">
        <v>430</v>
      </c>
      <c r="AX188" s="346" t="s">
        <v>430</v>
      </c>
      <c r="AY188" s="346" t="s">
        <v>430</v>
      </c>
      <c r="AZ188" s="346">
        <v>112</v>
      </c>
      <c r="BA188" s="374"/>
      <c r="BB188" s="348">
        <v>16.121065456649401</v>
      </c>
      <c r="BC188" s="348">
        <v>0.99597525493533001</v>
      </c>
      <c r="BD188" s="348">
        <v>-2.90531293825015E-2</v>
      </c>
      <c r="BE188" s="375">
        <v>-8.4067171157677506E-2</v>
      </c>
      <c r="BF188" s="374"/>
      <c r="BG188" s="372">
        <v>7.1099999999999997E-2</v>
      </c>
      <c r="BH188" s="373"/>
      <c r="BI188" s="348">
        <v>67.593599999999995</v>
      </c>
      <c r="BJ188" s="348">
        <v>19.081900000000001</v>
      </c>
      <c r="BK188" s="348">
        <v>13.139699999999999</v>
      </c>
      <c r="BL188" s="348">
        <v>0.18479999999999999</v>
      </c>
      <c r="BM188" s="373"/>
      <c r="BN188" s="372" t="s">
        <v>2115</v>
      </c>
      <c r="BO188" s="372" t="s">
        <v>5204</v>
      </c>
      <c r="BP188" s="372" t="s">
        <v>5205</v>
      </c>
      <c r="BQ188" s="372" t="s">
        <v>4245</v>
      </c>
      <c r="BR188" s="372" t="s">
        <v>4489</v>
      </c>
      <c r="BS188" s="373"/>
      <c r="BT188" s="354" t="s">
        <v>555</v>
      </c>
    </row>
    <row r="189" spans="1:72" s="428" customFormat="1" x14ac:dyDescent="0.25">
      <c r="A189" s="345" t="s">
        <v>5206</v>
      </c>
      <c r="B189" s="373"/>
      <c r="C189" s="719">
        <v>45692</v>
      </c>
      <c r="D189" s="373"/>
      <c r="E189" s="346">
        <v>54.9146</v>
      </c>
      <c r="F189" s="373"/>
      <c r="G189" s="347">
        <v>8.9041999999999994</v>
      </c>
      <c r="H189" s="374"/>
      <c r="I189" s="348">
        <v>1.3753</v>
      </c>
      <c r="J189" s="348">
        <v>1.0658000000000001</v>
      </c>
      <c r="K189" s="348">
        <v>13.812099999999999</v>
      </c>
      <c r="L189" s="348">
        <v>0.57269999999999999</v>
      </c>
      <c r="M189" s="348">
        <v>-6.6860999999999997</v>
      </c>
      <c r="N189" s="350">
        <v>-6.4676</v>
      </c>
      <c r="O189" s="348" t="s">
        <v>430</v>
      </c>
      <c r="P189" s="348" t="s">
        <v>430</v>
      </c>
      <c r="Q189" s="348" t="s">
        <v>430</v>
      </c>
      <c r="R189" s="348" t="s">
        <v>430</v>
      </c>
      <c r="S189" s="348">
        <v>18.186900000000001</v>
      </c>
      <c r="T189" s="348">
        <v>-6.8491</v>
      </c>
      <c r="U189" s="348">
        <v>-5.7228000000000003</v>
      </c>
      <c r="V189" s="348">
        <v>-15.7326</v>
      </c>
      <c r="W189" s="348">
        <v>18.186900000000001</v>
      </c>
      <c r="X189" s="348">
        <v>-9.0419</v>
      </c>
      <c r="Y189" s="374"/>
      <c r="Z189" s="346">
        <v>65</v>
      </c>
      <c r="AA189" s="346">
        <v>37</v>
      </c>
      <c r="AB189" s="346">
        <v>44</v>
      </c>
      <c r="AC189" s="346">
        <v>122</v>
      </c>
      <c r="AD189" s="346">
        <v>172</v>
      </c>
      <c r="AE189" s="346">
        <v>188</v>
      </c>
      <c r="AF189" s="346" t="s">
        <v>430</v>
      </c>
      <c r="AG189" s="346" t="s">
        <v>430</v>
      </c>
      <c r="AH189" s="346" t="s">
        <v>430</v>
      </c>
      <c r="AI189" s="346" t="s">
        <v>430</v>
      </c>
      <c r="AJ189" s="346">
        <v>9</v>
      </c>
      <c r="AK189" s="346">
        <v>178</v>
      </c>
      <c r="AL189" s="346">
        <v>212</v>
      </c>
      <c r="AM189" s="346">
        <v>204</v>
      </c>
      <c r="AN189" s="346">
        <v>9</v>
      </c>
      <c r="AO189" s="373"/>
      <c r="AP189" s="348" t="s">
        <v>430</v>
      </c>
      <c r="AQ189" s="348" t="s">
        <v>430</v>
      </c>
      <c r="AR189" s="348" t="s">
        <v>430</v>
      </c>
      <c r="AS189" s="348" t="s">
        <v>430</v>
      </c>
      <c r="AT189" s="348">
        <v>-8.85</v>
      </c>
      <c r="AU189" s="351"/>
      <c r="AV189" s="346" t="s">
        <v>430</v>
      </c>
      <c r="AW189" s="346" t="s">
        <v>430</v>
      </c>
      <c r="AX189" s="346" t="s">
        <v>430</v>
      </c>
      <c r="AY189" s="346" t="s">
        <v>430</v>
      </c>
      <c r="AZ189" s="346">
        <v>181</v>
      </c>
      <c r="BA189" s="374"/>
      <c r="BB189" s="348">
        <v>25.822940049784801</v>
      </c>
      <c r="BC189" s="348">
        <v>0.99859488734354096</v>
      </c>
      <c r="BD189" s="348">
        <v>-1.23276838626142E-2</v>
      </c>
      <c r="BE189" s="375">
        <v>-0.112153736056579</v>
      </c>
      <c r="BF189" s="374"/>
      <c r="BG189" s="372">
        <v>0.17499999999999999</v>
      </c>
      <c r="BH189" s="373"/>
      <c r="BI189" s="348">
        <v>36.562100000000001</v>
      </c>
      <c r="BJ189" s="348">
        <v>53.702399999999997</v>
      </c>
      <c r="BK189" s="348">
        <v>9.9156200000000005</v>
      </c>
      <c r="BL189" s="348">
        <v>-0.18012</v>
      </c>
      <c r="BM189" s="373"/>
      <c r="BN189" s="372" t="s">
        <v>5207</v>
      </c>
      <c r="BO189" s="372" t="s">
        <v>5208</v>
      </c>
      <c r="BP189" s="372" t="s">
        <v>5209</v>
      </c>
      <c r="BQ189" s="372" t="s">
        <v>5210</v>
      </c>
      <c r="BR189" s="372" t="s">
        <v>5211</v>
      </c>
      <c r="BS189" s="373"/>
      <c r="BT189" s="354" t="s">
        <v>463</v>
      </c>
    </row>
    <row r="190" spans="1:72" s="428" customFormat="1" ht="11" x14ac:dyDescent="0.3">
      <c r="A190" s="841" t="s">
        <v>5212</v>
      </c>
      <c r="B190" s="842"/>
      <c r="C190" s="843">
        <v>45684</v>
      </c>
      <c r="D190" s="842"/>
      <c r="E190" s="844">
        <v>54.889299999999999</v>
      </c>
      <c r="F190" s="842"/>
      <c r="G190" s="845">
        <v>10.785</v>
      </c>
      <c r="H190" s="847"/>
      <c r="I190" s="846">
        <v>1.8221000000000001</v>
      </c>
      <c r="J190" s="846">
        <v>2.0148000000000001</v>
      </c>
      <c r="K190" s="846">
        <v>14.0063</v>
      </c>
      <c r="L190" s="846">
        <v>8.8074999999999992</v>
      </c>
      <c r="M190" s="846">
        <v>-3.7568999999999999</v>
      </c>
      <c r="N190" s="848">
        <v>7.2508999999999997</v>
      </c>
      <c r="O190" s="846" t="s">
        <v>430</v>
      </c>
      <c r="P190" s="846" t="s">
        <v>430</v>
      </c>
      <c r="Q190" s="846" t="s">
        <v>430</v>
      </c>
      <c r="R190" s="846" t="s">
        <v>430</v>
      </c>
      <c r="S190" s="846">
        <v>16.923200000000001</v>
      </c>
      <c r="T190" s="846">
        <v>3.7100000000000001E-2</v>
      </c>
      <c r="U190" s="846">
        <v>-0.1389</v>
      </c>
      <c r="V190" s="846">
        <v>-6.2988999999999997</v>
      </c>
      <c r="W190" s="846">
        <v>16.923200000000001</v>
      </c>
      <c r="X190" s="846">
        <v>6.2497999999999996</v>
      </c>
      <c r="Y190" s="847"/>
      <c r="Z190" s="844">
        <v>21</v>
      </c>
      <c r="AA190" s="844">
        <v>20</v>
      </c>
      <c r="AB190" s="844">
        <v>32</v>
      </c>
      <c r="AC190" s="844">
        <v>10</v>
      </c>
      <c r="AD190" s="844">
        <v>107</v>
      </c>
      <c r="AE190" s="844">
        <v>84</v>
      </c>
      <c r="AF190" s="844" t="s">
        <v>430</v>
      </c>
      <c r="AG190" s="844" t="s">
        <v>430</v>
      </c>
      <c r="AH190" s="844" t="s">
        <v>430</v>
      </c>
      <c r="AI190" s="844" t="s">
        <v>430</v>
      </c>
      <c r="AJ190" s="844">
        <v>34</v>
      </c>
      <c r="AK190" s="844">
        <v>59</v>
      </c>
      <c r="AL190" s="844">
        <v>134</v>
      </c>
      <c r="AM190" s="844">
        <v>169</v>
      </c>
      <c r="AN190" s="844">
        <v>34</v>
      </c>
      <c r="AO190" s="842"/>
      <c r="AP190" s="846" t="s">
        <v>430</v>
      </c>
      <c r="AQ190" s="846" t="s">
        <v>430</v>
      </c>
      <c r="AR190" s="846" t="s">
        <v>430</v>
      </c>
      <c r="AS190" s="846" t="s">
        <v>430</v>
      </c>
      <c r="AT190" s="846">
        <v>3.14</v>
      </c>
      <c r="AU190" s="849"/>
      <c r="AV190" s="844" t="s">
        <v>430</v>
      </c>
      <c r="AW190" s="844" t="s">
        <v>430</v>
      </c>
      <c r="AX190" s="844" t="s">
        <v>430</v>
      </c>
      <c r="AY190" s="844" t="s">
        <v>430</v>
      </c>
      <c r="AZ190" s="844">
        <v>72</v>
      </c>
      <c r="BA190" s="847"/>
      <c r="BB190" s="846">
        <v>21.979612044757499</v>
      </c>
      <c r="BC190" s="846">
        <v>0.997826453374555</v>
      </c>
      <c r="BD190" s="846">
        <v>5.1765322131857904E-3</v>
      </c>
      <c r="BE190" s="852">
        <v>-7.9365528183052397E-2</v>
      </c>
      <c r="BF190" s="847"/>
      <c r="BG190" s="855">
        <v>0.1211</v>
      </c>
      <c r="BH190" s="842"/>
      <c r="BI190" s="846" t="s">
        <v>430</v>
      </c>
      <c r="BJ190" s="846">
        <v>5.3459899999999996</v>
      </c>
      <c r="BK190" s="846">
        <v>94.3489</v>
      </c>
      <c r="BL190" s="846">
        <v>0.30510999999999999</v>
      </c>
      <c r="BM190" s="842"/>
      <c r="BN190" s="855" t="s">
        <v>5017</v>
      </c>
      <c r="BO190" s="855" t="s">
        <v>4686</v>
      </c>
      <c r="BP190" s="855" t="s">
        <v>4687</v>
      </c>
      <c r="BQ190" s="855" t="s">
        <v>5213</v>
      </c>
      <c r="BR190" s="855" t="s">
        <v>4673</v>
      </c>
      <c r="BS190" s="842"/>
      <c r="BT190" s="856" t="s">
        <v>555</v>
      </c>
    </row>
    <row r="191" spans="1:72" s="428" customFormat="1" x14ac:dyDescent="0.25">
      <c r="A191" s="345" t="s">
        <v>5214</v>
      </c>
      <c r="B191" s="373"/>
      <c r="C191" s="719">
        <v>46020</v>
      </c>
      <c r="D191" s="373"/>
      <c r="E191" s="889">
        <v>40.65</v>
      </c>
      <c r="F191" s="373"/>
      <c r="G191" s="347">
        <v>9.4509000000000007</v>
      </c>
      <c r="H191" s="374"/>
      <c r="I191" s="348">
        <v>1.4274</v>
      </c>
      <c r="J191" s="348">
        <v>0.60570000000000002</v>
      </c>
      <c r="K191" s="348">
        <v>10.7713</v>
      </c>
      <c r="L191" s="348">
        <v>2.5255000000000001</v>
      </c>
      <c r="M191" s="348" t="s">
        <v>430</v>
      </c>
      <c r="N191" s="350" t="s">
        <v>430</v>
      </c>
      <c r="O191" s="348" t="s">
        <v>430</v>
      </c>
      <c r="P191" s="348" t="s">
        <v>430</v>
      </c>
      <c r="Q191" s="348" t="s">
        <v>430</v>
      </c>
      <c r="R191" s="348" t="s">
        <v>430</v>
      </c>
      <c r="S191" s="348">
        <v>13.3786</v>
      </c>
      <c r="T191" s="348">
        <v>-6.2122000000000002</v>
      </c>
      <c r="U191" s="348" t="s">
        <v>430</v>
      </c>
      <c r="V191" s="348" t="s">
        <v>430</v>
      </c>
      <c r="W191" s="348">
        <v>13.3786</v>
      </c>
      <c r="X191" s="348">
        <v>-5.4909999999999997</v>
      </c>
      <c r="Y191" s="374"/>
      <c r="Z191" s="346">
        <v>64</v>
      </c>
      <c r="AA191" s="346">
        <v>75</v>
      </c>
      <c r="AB191" s="346">
        <v>81</v>
      </c>
      <c r="AC191" s="346">
        <v>106</v>
      </c>
      <c r="AD191" s="346" t="s">
        <v>430</v>
      </c>
      <c r="AE191" s="346" t="s">
        <v>430</v>
      </c>
      <c r="AF191" s="346" t="s">
        <v>430</v>
      </c>
      <c r="AG191" s="346" t="s">
        <v>430</v>
      </c>
      <c r="AH191" s="346" t="s">
        <v>430</v>
      </c>
      <c r="AI191" s="346" t="s">
        <v>430</v>
      </c>
      <c r="AJ191" s="346">
        <v>83</v>
      </c>
      <c r="AK191" s="346">
        <v>168</v>
      </c>
      <c r="AL191" s="346" t="s">
        <v>430</v>
      </c>
      <c r="AM191" s="346" t="s">
        <v>430</v>
      </c>
      <c r="AN191" s="346">
        <v>83</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74"/>
      <c r="BB191" s="348">
        <v>37.166463943335202</v>
      </c>
      <c r="BC191" s="348">
        <v>0</v>
      </c>
      <c r="BD191" s="348">
        <v>1.7311140483455199E-2</v>
      </c>
      <c r="BE191" s="375" t="s">
        <v>430</v>
      </c>
      <c r="BF191" s="374"/>
      <c r="BG191" s="372" t="s">
        <v>430</v>
      </c>
      <c r="BH191" s="373"/>
      <c r="BI191" s="348">
        <v>51.175199999999997</v>
      </c>
      <c r="BJ191" s="348">
        <v>28.4618</v>
      </c>
      <c r="BK191" s="348">
        <v>20.317599999999999</v>
      </c>
      <c r="BL191" s="348">
        <v>4.5400000000000003E-2</v>
      </c>
      <c r="BM191" s="373"/>
      <c r="BN191" s="372" t="s">
        <v>4987</v>
      </c>
      <c r="BO191" s="372" t="s">
        <v>5215</v>
      </c>
      <c r="BP191" s="372" t="s">
        <v>5216</v>
      </c>
      <c r="BQ191" s="372" t="s">
        <v>5217</v>
      </c>
      <c r="BR191" s="372" t="s">
        <v>5218</v>
      </c>
      <c r="BS191" s="373"/>
      <c r="BT191" s="354" t="s">
        <v>4597</v>
      </c>
    </row>
    <row r="192" spans="1:72" s="428" customFormat="1" x14ac:dyDescent="0.25">
      <c r="A192" s="345" t="s">
        <v>5219</v>
      </c>
      <c r="B192" s="373"/>
      <c r="C192" s="719">
        <v>45408</v>
      </c>
      <c r="D192" s="373"/>
      <c r="E192" s="346">
        <v>47.3</v>
      </c>
      <c r="F192" s="373"/>
      <c r="G192" s="347">
        <v>8.0619999999999994</v>
      </c>
      <c r="H192" s="374"/>
      <c r="I192" s="348">
        <v>2.4540000000000002</v>
      </c>
      <c r="J192" s="348">
        <v>1.9138999999999999</v>
      </c>
      <c r="K192" s="348">
        <v>18.822700000000001</v>
      </c>
      <c r="L192" s="348">
        <v>4.6035000000000004</v>
      </c>
      <c r="M192" s="348">
        <v>-17.070399999999999</v>
      </c>
      <c r="N192" s="350">
        <v>-7.9828000000000001</v>
      </c>
      <c r="O192" s="348">
        <v>-10.1981</v>
      </c>
      <c r="P192" s="348" t="s">
        <v>430</v>
      </c>
      <c r="Q192" s="348" t="s">
        <v>430</v>
      </c>
      <c r="R192" s="348" t="s">
        <v>430</v>
      </c>
      <c r="S192" s="348">
        <v>22.309000000000001</v>
      </c>
      <c r="T192" s="348">
        <v>-9.6097000000000001</v>
      </c>
      <c r="U192" s="348">
        <v>-8.4934999999999992</v>
      </c>
      <c r="V192" s="348">
        <v>-19.6187</v>
      </c>
      <c r="W192" s="348">
        <v>22.309000000000001</v>
      </c>
      <c r="X192" s="348">
        <v>-10.1981</v>
      </c>
      <c r="Y192" s="374"/>
      <c r="Z192" s="346">
        <v>3</v>
      </c>
      <c r="AA192" s="346">
        <v>22</v>
      </c>
      <c r="AB192" s="346">
        <v>5</v>
      </c>
      <c r="AC192" s="346">
        <v>82</v>
      </c>
      <c r="AD192" s="346">
        <v>220</v>
      </c>
      <c r="AE192" s="346">
        <v>193</v>
      </c>
      <c r="AF192" s="346">
        <v>125</v>
      </c>
      <c r="AG192" s="346" t="s">
        <v>430</v>
      </c>
      <c r="AH192" s="346" t="s">
        <v>430</v>
      </c>
      <c r="AI192" s="346" t="s">
        <v>430</v>
      </c>
      <c r="AJ192" s="346">
        <v>5</v>
      </c>
      <c r="AK192" s="346">
        <v>224</v>
      </c>
      <c r="AL192" s="346">
        <v>218</v>
      </c>
      <c r="AM192" s="346">
        <v>208</v>
      </c>
      <c r="AN192" s="346">
        <v>5</v>
      </c>
      <c r="AO192" s="373"/>
      <c r="AP192" s="348" t="s">
        <v>430</v>
      </c>
      <c r="AQ192" s="348" t="s">
        <v>430</v>
      </c>
      <c r="AR192" s="348" t="s">
        <v>430</v>
      </c>
      <c r="AS192" s="348" t="s">
        <v>430</v>
      </c>
      <c r="AT192" s="348">
        <v>-14.7</v>
      </c>
      <c r="AU192" s="351"/>
      <c r="AV192" s="346" t="s">
        <v>430</v>
      </c>
      <c r="AW192" s="346" t="s">
        <v>430</v>
      </c>
      <c r="AX192" s="346" t="s">
        <v>430</v>
      </c>
      <c r="AY192" s="346" t="s">
        <v>430</v>
      </c>
      <c r="AZ192" s="346">
        <v>196</v>
      </c>
      <c r="BA192" s="374"/>
      <c r="BB192" s="348">
        <v>32.2996296784533</v>
      </c>
      <c r="BC192" s="348">
        <v>1.0017677391720601</v>
      </c>
      <c r="BD192" s="348">
        <v>-3.2291564988238701E-2</v>
      </c>
      <c r="BE192" s="375">
        <v>-0.10428038560556099</v>
      </c>
      <c r="BF192" s="374"/>
      <c r="BG192" s="372">
        <v>0.752</v>
      </c>
      <c r="BH192" s="373"/>
      <c r="BI192" s="348">
        <v>31.448899999999998</v>
      </c>
      <c r="BJ192" s="348">
        <v>52.442799999999998</v>
      </c>
      <c r="BK192" s="348">
        <v>16.151900000000001</v>
      </c>
      <c r="BL192" s="348">
        <v>-4.36E-2</v>
      </c>
      <c r="BM192" s="373"/>
      <c r="BN192" s="372" t="s">
        <v>5220</v>
      </c>
      <c r="BO192" s="372" t="s">
        <v>5221</v>
      </c>
      <c r="BP192" s="372" t="s">
        <v>5146</v>
      </c>
      <c r="BQ192" s="372" t="s">
        <v>430</v>
      </c>
      <c r="BR192" s="372" t="s">
        <v>430</v>
      </c>
      <c r="BS192" s="373"/>
      <c r="BT192" s="354" t="s">
        <v>4597</v>
      </c>
    </row>
    <row r="193" spans="1:72" s="428" customFormat="1" x14ac:dyDescent="0.25">
      <c r="A193" s="345" t="s">
        <v>5222</v>
      </c>
      <c r="B193" s="373"/>
      <c r="C193" s="719">
        <v>45434</v>
      </c>
      <c r="D193" s="373"/>
      <c r="E193" s="346">
        <v>42.218600000000002</v>
      </c>
      <c r="F193" s="373"/>
      <c r="G193" s="347">
        <v>10.110300000000001</v>
      </c>
      <c r="H193" s="374"/>
      <c r="I193" s="348">
        <v>0.59</v>
      </c>
      <c r="J193" s="348">
        <v>0.97070000000000001</v>
      </c>
      <c r="K193" s="348">
        <v>9.9555000000000007</v>
      </c>
      <c r="L193" s="348">
        <v>0.2727</v>
      </c>
      <c r="M193" s="348">
        <v>-9.9907000000000004</v>
      </c>
      <c r="N193" s="350">
        <v>-4.8602999999999996</v>
      </c>
      <c r="O193" s="348" t="s">
        <v>430</v>
      </c>
      <c r="P193" s="348" t="s">
        <v>430</v>
      </c>
      <c r="Q193" s="348" t="s">
        <v>430</v>
      </c>
      <c r="R193" s="348" t="s">
        <v>430</v>
      </c>
      <c r="S193" s="348">
        <v>12.3941</v>
      </c>
      <c r="T193" s="348">
        <v>-6.5090000000000003</v>
      </c>
      <c r="U193" s="348">
        <v>-6.4580000000000002</v>
      </c>
      <c r="V193" s="348">
        <v>-8.1583000000000006</v>
      </c>
      <c r="W193" s="348">
        <v>12.3941</v>
      </c>
      <c r="X193" s="348">
        <v>0.56950000000000001</v>
      </c>
      <c r="Y193" s="374"/>
      <c r="Z193" s="346">
        <v>203</v>
      </c>
      <c r="AA193" s="346">
        <v>40</v>
      </c>
      <c r="AB193" s="346">
        <v>101</v>
      </c>
      <c r="AC193" s="346">
        <v>133</v>
      </c>
      <c r="AD193" s="346">
        <v>211</v>
      </c>
      <c r="AE193" s="346">
        <v>186</v>
      </c>
      <c r="AF193" s="346" t="s">
        <v>430</v>
      </c>
      <c r="AG193" s="346" t="s">
        <v>430</v>
      </c>
      <c r="AH193" s="346" t="s">
        <v>430</v>
      </c>
      <c r="AI193" s="346" t="s">
        <v>430</v>
      </c>
      <c r="AJ193" s="346">
        <v>110</v>
      </c>
      <c r="AK193" s="346">
        <v>172</v>
      </c>
      <c r="AL193" s="346">
        <v>216</v>
      </c>
      <c r="AM193" s="346">
        <v>195</v>
      </c>
      <c r="AN193" s="346">
        <v>110</v>
      </c>
      <c r="AO193" s="373"/>
      <c r="AP193" s="348" t="s">
        <v>430</v>
      </c>
      <c r="AQ193" s="348" t="s">
        <v>430</v>
      </c>
      <c r="AR193" s="348" t="s">
        <v>430</v>
      </c>
      <c r="AS193" s="348" t="s">
        <v>430</v>
      </c>
      <c r="AT193" s="348">
        <v>-8.9499999999999993</v>
      </c>
      <c r="AU193" s="351"/>
      <c r="AV193" s="346" t="s">
        <v>430</v>
      </c>
      <c r="AW193" s="346" t="s">
        <v>430</v>
      </c>
      <c r="AX193" s="346" t="s">
        <v>430</v>
      </c>
      <c r="AY193" s="346" t="s">
        <v>430</v>
      </c>
      <c r="AZ193" s="346">
        <v>182</v>
      </c>
      <c r="BA193" s="374"/>
      <c r="BB193" s="348">
        <v>17.7792022745775</v>
      </c>
      <c r="BC193" s="348">
        <v>0.99876132816640795</v>
      </c>
      <c r="BD193" s="348">
        <v>-2.2025067804447199E-2</v>
      </c>
      <c r="BE193" s="375">
        <v>-9.1635824968578902E-2</v>
      </c>
      <c r="BF193" s="374"/>
      <c r="BG193" s="372">
        <v>5.91E-2</v>
      </c>
      <c r="BH193" s="373"/>
      <c r="BI193" s="348">
        <v>79.557900000000004</v>
      </c>
      <c r="BJ193" s="348">
        <v>20.841100000000001</v>
      </c>
      <c r="BK193" s="348" t="s">
        <v>430</v>
      </c>
      <c r="BL193" s="348">
        <v>-0.39900000000000002</v>
      </c>
      <c r="BM193" s="373"/>
      <c r="BN193" s="372" t="s">
        <v>5223</v>
      </c>
      <c r="BO193" s="372" t="s">
        <v>5224</v>
      </c>
      <c r="BP193" s="372" t="s">
        <v>5225</v>
      </c>
      <c r="BQ193" s="372" t="s">
        <v>5226</v>
      </c>
      <c r="BR193" s="372" t="s">
        <v>5227</v>
      </c>
      <c r="BS193" s="373"/>
      <c r="BT193" s="354" t="s">
        <v>463</v>
      </c>
    </row>
    <row r="194" spans="1:72" s="428" customFormat="1" ht="11" x14ac:dyDescent="0.3">
      <c r="A194" s="841" t="s">
        <v>5228</v>
      </c>
      <c r="B194" s="842"/>
      <c r="C194" s="843">
        <v>45775</v>
      </c>
      <c r="D194" s="842"/>
      <c r="E194" s="844">
        <v>39.834899999999998</v>
      </c>
      <c r="F194" s="842"/>
      <c r="G194" s="845">
        <v>9.1</v>
      </c>
      <c r="H194" s="847"/>
      <c r="I194" s="846">
        <v>0.57469999999999999</v>
      </c>
      <c r="J194" s="846">
        <v>-2.4443000000000001</v>
      </c>
      <c r="K194" s="846">
        <v>3.4325999999999999</v>
      </c>
      <c r="L194" s="846">
        <v>-8.9453999999999994</v>
      </c>
      <c r="M194" s="846">
        <v>-12.229900000000001</v>
      </c>
      <c r="N194" s="848" t="s">
        <v>430</v>
      </c>
      <c r="O194" s="846" t="s">
        <v>430</v>
      </c>
      <c r="P194" s="846" t="s">
        <v>430</v>
      </c>
      <c r="Q194" s="846" t="s">
        <v>430</v>
      </c>
      <c r="R194" s="846" t="s">
        <v>430</v>
      </c>
      <c r="S194" s="846">
        <v>5.9001999999999999</v>
      </c>
      <c r="T194" s="846">
        <v>-13.645899999999999</v>
      </c>
      <c r="U194" s="846">
        <v>-6.0597000000000003</v>
      </c>
      <c r="V194" s="846">
        <v>-12.7182</v>
      </c>
      <c r="W194" s="846">
        <v>5.9001999999999999</v>
      </c>
      <c r="X194" s="846">
        <v>-8.9453999999999994</v>
      </c>
      <c r="Y194" s="847"/>
      <c r="Z194" s="844">
        <v>207</v>
      </c>
      <c r="AA194" s="844">
        <v>229</v>
      </c>
      <c r="AB194" s="844">
        <v>234</v>
      </c>
      <c r="AC194" s="844">
        <v>231</v>
      </c>
      <c r="AD194" s="844">
        <v>217</v>
      </c>
      <c r="AE194" s="844" t="s">
        <v>430</v>
      </c>
      <c r="AF194" s="844" t="s">
        <v>430</v>
      </c>
      <c r="AG194" s="844" t="s">
        <v>430</v>
      </c>
      <c r="AH194" s="844" t="s">
        <v>430</v>
      </c>
      <c r="AI194" s="844" t="s">
        <v>430</v>
      </c>
      <c r="AJ194" s="844">
        <v>235</v>
      </c>
      <c r="AK194" s="844">
        <v>228</v>
      </c>
      <c r="AL194" s="844">
        <v>214</v>
      </c>
      <c r="AM194" s="844">
        <v>202</v>
      </c>
      <c r="AN194" s="844">
        <v>235</v>
      </c>
      <c r="AO194" s="842"/>
      <c r="AP194" s="846" t="s">
        <v>430</v>
      </c>
      <c r="AQ194" s="846" t="s">
        <v>430</v>
      </c>
      <c r="AR194" s="846" t="s">
        <v>430</v>
      </c>
      <c r="AS194" s="846" t="s">
        <v>430</v>
      </c>
      <c r="AT194" s="846">
        <v>-16.88</v>
      </c>
      <c r="AU194" s="849"/>
      <c r="AV194" s="844" t="s">
        <v>430</v>
      </c>
      <c r="AW194" s="844" t="s">
        <v>430</v>
      </c>
      <c r="AX194" s="844" t="s">
        <v>430</v>
      </c>
      <c r="AY194" s="844" t="s">
        <v>430</v>
      </c>
      <c r="AZ194" s="844">
        <v>198</v>
      </c>
      <c r="BA194" s="847"/>
      <c r="BB194" s="846">
        <v>15.7408077987534</v>
      </c>
      <c r="BC194" s="846">
        <v>0.99759906182920999</v>
      </c>
      <c r="BD194" s="846">
        <v>-9.3827084530355195E-2</v>
      </c>
      <c r="BE194" s="852">
        <v>-8.8992714140297302E-2</v>
      </c>
      <c r="BF194" s="847"/>
      <c r="BG194" s="855">
        <v>0.1148</v>
      </c>
      <c r="BH194" s="842"/>
      <c r="BI194" s="846">
        <v>99.033100000000005</v>
      </c>
      <c r="BJ194" s="846" t="s">
        <v>430</v>
      </c>
      <c r="BK194" s="846" t="s">
        <v>430</v>
      </c>
      <c r="BL194" s="846">
        <v>0.96689999999999998</v>
      </c>
      <c r="BM194" s="842"/>
      <c r="BN194" s="855" t="s">
        <v>5229</v>
      </c>
      <c r="BO194" s="855" t="s">
        <v>5230</v>
      </c>
      <c r="BP194" s="855" t="s">
        <v>5231</v>
      </c>
      <c r="BQ194" s="855" t="s">
        <v>5232</v>
      </c>
      <c r="BR194" s="855" t="s">
        <v>5233</v>
      </c>
      <c r="BS194" s="842"/>
      <c r="BT194" s="856" t="s">
        <v>555</v>
      </c>
    </row>
    <row r="195" spans="1:72" s="428" customFormat="1" x14ac:dyDescent="0.25">
      <c r="A195" s="345" t="s">
        <v>5234</v>
      </c>
      <c r="B195" s="373"/>
      <c r="C195" s="719">
        <v>45483</v>
      </c>
      <c r="D195" s="373"/>
      <c r="E195" s="346">
        <v>41.697099999999999</v>
      </c>
      <c r="F195" s="373"/>
      <c r="G195" s="347">
        <v>9.8732000000000006</v>
      </c>
      <c r="H195" s="374"/>
      <c r="I195" s="348">
        <v>1.1556999999999999</v>
      </c>
      <c r="J195" s="348">
        <v>-7.0800000000000002E-2</v>
      </c>
      <c r="K195" s="348">
        <v>8.8507999999999996</v>
      </c>
      <c r="L195" s="348">
        <v>0.27929999999999999</v>
      </c>
      <c r="M195" s="348">
        <v>-4.5385</v>
      </c>
      <c r="N195" s="350">
        <v>4.3611000000000004</v>
      </c>
      <c r="O195" s="348" t="s">
        <v>430</v>
      </c>
      <c r="P195" s="348" t="s">
        <v>430</v>
      </c>
      <c r="Q195" s="348" t="s">
        <v>430</v>
      </c>
      <c r="R195" s="348" t="s">
        <v>430</v>
      </c>
      <c r="S195" s="348">
        <v>11.489800000000001</v>
      </c>
      <c r="T195" s="348">
        <v>-4.3414999999999999</v>
      </c>
      <c r="U195" s="348">
        <v>4.9700000000000001E-2</v>
      </c>
      <c r="V195" s="348">
        <v>-3.7109000000000001</v>
      </c>
      <c r="W195" s="348">
        <v>11.489800000000001</v>
      </c>
      <c r="X195" s="348">
        <v>-0.70750000000000002</v>
      </c>
      <c r="Y195" s="374"/>
      <c r="Z195" s="346">
        <v>100</v>
      </c>
      <c r="AA195" s="346">
        <v>111</v>
      </c>
      <c r="AB195" s="346">
        <v>130</v>
      </c>
      <c r="AC195" s="346">
        <v>132</v>
      </c>
      <c r="AD195" s="346">
        <v>133</v>
      </c>
      <c r="AE195" s="346">
        <v>114</v>
      </c>
      <c r="AF195" s="346" t="s">
        <v>430</v>
      </c>
      <c r="AG195" s="346" t="s">
        <v>430</v>
      </c>
      <c r="AH195" s="346" t="s">
        <v>430</v>
      </c>
      <c r="AI195" s="346" t="s">
        <v>430</v>
      </c>
      <c r="AJ195" s="346">
        <v>135</v>
      </c>
      <c r="AK195" s="346">
        <v>135</v>
      </c>
      <c r="AL195" s="346">
        <v>127</v>
      </c>
      <c r="AM195" s="346">
        <v>110</v>
      </c>
      <c r="AN195" s="346">
        <v>135</v>
      </c>
      <c r="AO195" s="373"/>
      <c r="AP195" s="348" t="s">
        <v>430</v>
      </c>
      <c r="AQ195" s="348" t="s">
        <v>430</v>
      </c>
      <c r="AR195" s="348" t="s">
        <v>430</v>
      </c>
      <c r="AS195" s="348" t="s">
        <v>430</v>
      </c>
      <c r="AT195" s="348">
        <v>-1.59</v>
      </c>
      <c r="AU195" s="351"/>
      <c r="AV195" s="346" t="s">
        <v>430</v>
      </c>
      <c r="AW195" s="346" t="s">
        <v>430</v>
      </c>
      <c r="AX195" s="346" t="s">
        <v>430</v>
      </c>
      <c r="AY195" s="346" t="s">
        <v>430</v>
      </c>
      <c r="AZ195" s="346">
        <v>118</v>
      </c>
      <c r="BA195" s="374"/>
      <c r="BB195" s="348">
        <v>16.1294683910522</v>
      </c>
      <c r="BC195" s="348">
        <v>0.998462396868675</v>
      </c>
      <c r="BD195" s="348">
        <v>-3.7016729869211E-2</v>
      </c>
      <c r="BE195" s="375">
        <v>-9.4253143306094994E-2</v>
      </c>
      <c r="BF195" s="374"/>
      <c r="BG195" s="372">
        <v>5.1400000000000001E-2</v>
      </c>
      <c r="BH195" s="373"/>
      <c r="BI195" s="348">
        <v>67.5184</v>
      </c>
      <c r="BJ195" s="348">
        <v>19.061199999999999</v>
      </c>
      <c r="BK195" s="348">
        <v>13.0854</v>
      </c>
      <c r="BL195" s="348">
        <v>0.33500000000000002</v>
      </c>
      <c r="BM195" s="373"/>
      <c r="BN195" s="372" t="s">
        <v>5195</v>
      </c>
      <c r="BO195" s="372" t="s">
        <v>959</v>
      </c>
      <c r="BP195" s="372" t="s">
        <v>4176</v>
      </c>
      <c r="BQ195" s="372" t="s">
        <v>4245</v>
      </c>
      <c r="BR195" s="372" t="s">
        <v>5196</v>
      </c>
      <c r="BS195" s="373"/>
      <c r="BT195" s="354" t="s">
        <v>4597</v>
      </c>
    </row>
    <row r="196" spans="1:72" s="428" customFormat="1" x14ac:dyDescent="0.25">
      <c r="A196" s="345" t="s">
        <v>5235</v>
      </c>
      <c r="B196" s="373"/>
      <c r="C196" s="719">
        <v>45630</v>
      </c>
      <c r="D196" s="373"/>
      <c r="E196" s="346">
        <v>40.174700000000001</v>
      </c>
      <c r="F196" s="373"/>
      <c r="G196" s="347">
        <v>11.015499999999999</v>
      </c>
      <c r="H196" s="374"/>
      <c r="I196" s="348">
        <v>1.5506</v>
      </c>
      <c r="J196" s="348">
        <v>-1.7867</v>
      </c>
      <c r="K196" s="348">
        <v>6.9123000000000001</v>
      </c>
      <c r="L196" s="348">
        <v>-1.8506</v>
      </c>
      <c r="M196" s="348">
        <v>-4.5590999999999999</v>
      </c>
      <c r="N196" s="350">
        <v>18.401599999999998</v>
      </c>
      <c r="O196" s="348" t="s">
        <v>430</v>
      </c>
      <c r="P196" s="348" t="s">
        <v>430</v>
      </c>
      <c r="Q196" s="348" t="s">
        <v>430</v>
      </c>
      <c r="R196" s="348" t="s">
        <v>430</v>
      </c>
      <c r="S196" s="348">
        <v>9.5023999999999997</v>
      </c>
      <c r="T196" s="348">
        <v>-7.6422999999999996</v>
      </c>
      <c r="U196" s="348">
        <v>-2.0487000000000002</v>
      </c>
      <c r="V196" s="348">
        <v>9.2385000000000002</v>
      </c>
      <c r="W196" s="348">
        <v>9.5023999999999997</v>
      </c>
      <c r="X196" s="348">
        <v>7.1818</v>
      </c>
      <c r="Y196" s="374"/>
      <c r="Z196" s="346">
        <v>45</v>
      </c>
      <c r="AA196" s="346">
        <v>221</v>
      </c>
      <c r="AB196" s="346">
        <v>176</v>
      </c>
      <c r="AC196" s="346">
        <v>154</v>
      </c>
      <c r="AD196" s="346">
        <v>134</v>
      </c>
      <c r="AE196" s="346">
        <v>16</v>
      </c>
      <c r="AF196" s="346" t="s">
        <v>430</v>
      </c>
      <c r="AG196" s="346" t="s">
        <v>430</v>
      </c>
      <c r="AH196" s="346" t="s">
        <v>430</v>
      </c>
      <c r="AI196" s="346" t="s">
        <v>430</v>
      </c>
      <c r="AJ196" s="346">
        <v>175</v>
      </c>
      <c r="AK196" s="346">
        <v>184</v>
      </c>
      <c r="AL196" s="346">
        <v>175</v>
      </c>
      <c r="AM196" s="346">
        <v>14</v>
      </c>
      <c r="AN196" s="346">
        <v>175</v>
      </c>
      <c r="AO196" s="373"/>
      <c r="AP196" s="348" t="s">
        <v>430</v>
      </c>
      <c r="AQ196" s="348" t="s">
        <v>430</v>
      </c>
      <c r="AR196" s="348" t="s">
        <v>430</v>
      </c>
      <c r="AS196" s="348" t="s">
        <v>430</v>
      </c>
      <c r="AT196" s="348">
        <v>2.19</v>
      </c>
      <c r="AU196" s="351"/>
      <c r="AV196" s="346" t="s">
        <v>430</v>
      </c>
      <c r="AW196" s="346" t="s">
        <v>430</v>
      </c>
      <c r="AX196" s="346" t="s">
        <v>430</v>
      </c>
      <c r="AY196" s="346" t="s">
        <v>430</v>
      </c>
      <c r="AZ196" s="346">
        <v>91</v>
      </c>
      <c r="BA196" s="374"/>
      <c r="BB196" s="348">
        <v>18.926392417008</v>
      </c>
      <c r="BC196" s="348">
        <v>0.99326731986177996</v>
      </c>
      <c r="BD196" s="348">
        <v>1.6589360990336501E-2</v>
      </c>
      <c r="BE196" s="375">
        <v>-7.7532507268526299E-2</v>
      </c>
      <c r="BF196" s="374"/>
      <c r="BG196" s="372">
        <v>0.1613</v>
      </c>
      <c r="BH196" s="373"/>
      <c r="BI196" s="348">
        <v>83.792000000000002</v>
      </c>
      <c r="BJ196" s="348">
        <v>12.6279</v>
      </c>
      <c r="BK196" s="348">
        <v>3.2595100000000001</v>
      </c>
      <c r="BL196" s="348">
        <v>0.32058999999999999</v>
      </c>
      <c r="BM196" s="373"/>
      <c r="BN196" s="372" t="s">
        <v>5236</v>
      </c>
      <c r="BO196" s="372" t="s">
        <v>5237</v>
      </c>
      <c r="BP196" s="372" t="s">
        <v>5238</v>
      </c>
      <c r="BQ196" s="372" t="s">
        <v>5239</v>
      </c>
      <c r="BR196" s="372" t="s">
        <v>2932</v>
      </c>
      <c r="BS196" s="373"/>
      <c r="BT196" s="354" t="s">
        <v>555</v>
      </c>
    </row>
    <row r="197" spans="1:72" s="428" customFormat="1" ht="11" x14ac:dyDescent="0.3">
      <c r="A197" s="841" t="s">
        <v>5240</v>
      </c>
      <c r="B197" s="842"/>
      <c r="C197" s="843">
        <v>45649</v>
      </c>
      <c r="D197" s="842"/>
      <c r="E197" s="844">
        <v>41.452500000000001</v>
      </c>
      <c r="F197" s="842"/>
      <c r="G197" s="845">
        <v>10.786</v>
      </c>
      <c r="H197" s="847"/>
      <c r="I197" s="846">
        <v>1.0871999999999999</v>
      </c>
      <c r="J197" s="846">
        <v>0.40029999999999999</v>
      </c>
      <c r="K197" s="846">
        <v>11.2073</v>
      </c>
      <c r="L197" s="846">
        <v>3.7214999999999998</v>
      </c>
      <c r="M197" s="846">
        <v>-0.24049999999999999</v>
      </c>
      <c r="N197" s="848">
        <v>9.4815000000000005</v>
      </c>
      <c r="O197" s="846" t="s">
        <v>430</v>
      </c>
      <c r="P197" s="846" t="s">
        <v>430</v>
      </c>
      <c r="Q197" s="846" t="s">
        <v>430</v>
      </c>
      <c r="R197" s="846" t="s">
        <v>430</v>
      </c>
      <c r="S197" s="846">
        <v>13.9567</v>
      </c>
      <c r="T197" s="846">
        <v>0</v>
      </c>
      <c r="U197" s="846">
        <v>3.2944</v>
      </c>
      <c r="V197" s="846">
        <v>1.9374</v>
      </c>
      <c r="W197" s="846">
        <v>13.9567</v>
      </c>
      <c r="X197" s="846">
        <v>5.798</v>
      </c>
      <c r="Y197" s="847"/>
      <c r="Z197" s="844">
        <v>119</v>
      </c>
      <c r="AA197" s="844">
        <v>81</v>
      </c>
      <c r="AB197" s="844">
        <v>65</v>
      </c>
      <c r="AC197" s="844">
        <v>92</v>
      </c>
      <c r="AD197" s="844">
        <v>64</v>
      </c>
      <c r="AE197" s="844">
        <v>58</v>
      </c>
      <c r="AF197" s="844" t="s">
        <v>430</v>
      </c>
      <c r="AG197" s="844" t="s">
        <v>430</v>
      </c>
      <c r="AH197" s="844" t="s">
        <v>430</v>
      </c>
      <c r="AI197" s="844" t="s">
        <v>430</v>
      </c>
      <c r="AJ197" s="844">
        <v>74</v>
      </c>
      <c r="AK197" s="844">
        <v>64</v>
      </c>
      <c r="AL197" s="844">
        <v>76</v>
      </c>
      <c r="AM197" s="844">
        <v>45</v>
      </c>
      <c r="AN197" s="844">
        <v>74</v>
      </c>
      <c r="AO197" s="842"/>
      <c r="AP197" s="846" t="s">
        <v>430</v>
      </c>
      <c r="AQ197" s="846" t="s">
        <v>430</v>
      </c>
      <c r="AR197" s="846" t="s">
        <v>430</v>
      </c>
      <c r="AS197" s="846" t="s">
        <v>430</v>
      </c>
      <c r="AT197" s="846">
        <v>6.88</v>
      </c>
      <c r="AU197" s="849"/>
      <c r="AV197" s="844" t="s">
        <v>430</v>
      </c>
      <c r="AW197" s="844" t="s">
        <v>430</v>
      </c>
      <c r="AX197" s="844" t="s">
        <v>430</v>
      </c>
      <c r="AY197" s="844" t="s">
        <v>430</v>
      </c>
      <c r="AZ197" s="844">
        <v>54</v>
      </c>
      <c r="BA197" s="847"/>
      <c r="BB197" s="846">
        <v>17.334699843210501</v>
      </c>
      <c r="BC197" s="846">
        <v>0.99974451680822096</v>
      </c>
      <c r="BD197" s="846">
        <v>1.35231336171334E-3</v>
      </c>
      <c r="BE197" s="852">
        <v>-9.5053392177621293E-2</v>
      </c>
      <c r="BF197" s="847"/>
      <c r="BG197" s="855">
        <v>0.223</v>
      </c>
      <c r="BH197" s="842"/>
      <c r="BI197" s="846">
        <v>94.025099999999995</v>
      </c>
      <c r="BJ197" s="846">
        <v>5.9421200000000001</v>
      </c>
      <c r="BK197" s="846" t="s">
        <v>430</v>
      </c>
      <c r="BL197" s="846">
        <v>3.2779999999999997E-2</v>
      </c>
      <c r="BM197" s="842"/>
      <c r="BN197" s="855" t="s">
        <v>5241</v>
      </c>
      <c r="BO197" s="855" t="s">
        <v>4752</v>
      </c>
      <c r="BP197" s="855" t="s">
        <v>2890</v>
      </c>
      <c r="BQ197" s="855" t="s">
        <v>4539</v>
      </c>
      <c r="BR197" s="855" t="s">
        <v>5242</v>
      </c>
      <c r="BS197" s="842"/>
      <c r="BT197" s="856" t="s">
        <v>555</v>
      </c>
    </row>
    <row r="198" spans="1:72" s="428" customFormat="1" x14ac:dyDescent="0.25">
      <c r="A198" s="345" t="s">
        <v>5243</v>
      </c>
      <c r="B198" s="373"/>
      <c r="C198" s="719">
        <v>45792</v>
      </c>
      <c r="D198" s="373"/>
      <c r="E198" s="346">
        <v>38.041499999999999</v>
      </c>
      <c r="F198" s="373"/>
      <c r="G198" s="347">
        <v>9.7224000000000004</v>
      </c>
      <c r="H198" s="374"/>
      <c r="I198" s="348">
        <v>0.80769999999999997</v>
      </c>
      <c r="J198" s="348">
        <v>-1.1127</v>
      </c>
      <c r="K198" s="348">
        <v>5.6139999999999999</v>
      </c>
      <c r="L198" s="348">
        <v>-4.2411000000000003</v>
      </c>
      <c r="M198" s="348">
        <v>-7.6862000000000004</v>
      </c>
      <c r="N198" s="350" t="s">
        <v>430</v>
      </c>
      <c r="O198" s="348" t="s">
        <v>430</v>
      </c>
      <c r="P198" s="348" t="s">
        <v>430</v>
      </c>
      <c r="Q198" s="348" t="s">
        <v>430</v>
      </c>
      <c r="R198" s="348" t="s">
        <v>430</v>
      </c>
      <c r="S198" s="348">
        <v>7.8170000000000002</v>
      </c>
      <c r="T198" s="348">
        <v>-7.7186000000000003</v>
      </c>
      <c r="U198" s="348">
        <v>-2.5781999999999998</v>
      </c>
      <c r="V198" s="348">
        <v>-5.8918999999999997</v>
      </c>
      <c r="W198" s="348">
        <v>7.8170000000000002</v>
      </c>
      <c r="X198" s="348">
        <v>-2.7759999999999998</v>
      </c>
      <c r="Y198" s="374"/>
      <c r="Z198" s="346">
        <v>182</v>
      </c>
      <c r="AA198" s="346">
        <v>202</v>
      </c>
      <c r="AB198" s="346">
        <v>184</v>
      </c>
      <c r="AC198" s="346">
        <v>182</v>
      </c>
      <c r="AD198" s="346">
        <v>196</v>
      </c>
      <c r="AE198" s="346" t="s">
        <v>430</v>
      </c>
      <c r="AF198" s="346" t="s">
        <v>430</v>
      </c>
      <c r="AG198" s="346" t="s">
        <v>430</v>
      </c>
      <c r="AH198" s="346" t="s">
        <v>430</v>
      </c>
      <c r="AI198" s="346" t="s">
        <v>430</v>
      </c>
      <c r="AJ198" s="346">
        <v>210</v>
      </c>
      <c r="AK198" s="346">
        <v>187</v>
      </c>
      <c r="AL198" s="346">
        <v>193</v>
      </c>
      <c r="AM198" s="346">
        <v>165</v>
      </c>
      <c r="AN198" s="346">
        <v>210</v>
      </c>
      <c r="AO198" s="373"/>
      <c r="AP198" s="348" t="s">
        <v>430</v>
      </c>
      <c r="AQ198" s="348" t="s">
        <v>430</v>
      </c>
      <c r="AR198" s="348" t="s">
        <v>430</v>
      </c>
      <c r="AS198" s="348" t="s">
        <v>430</v>
      </c>
      <c r="AT198" s="348">
        <v>-7.79</v>
      </c>
      <c r="AU198" s="351"/>
      <c r="AV198" s="346" t="s">
        <v>430</v>
      </c>
      <c r="AW198" s="346" t="s">
        <v>430</v>
      </c>
      <c r="AX198" s="346" t="s">
        <v>430</v>
      </c>
      <c r="AY198" s="346" t="s">
        <v>430</v>
      </c>
      <c r="AZ198" s="346">
        <v>178</v>
      </c>
      <c r="BA198" s="374"/>
      <c r="BB198" s="348">
        <v>14.832011275474899</v>
      </c>
      <c r="BC198" s="348">
        <v>0.99295811915166299</v>
      </c>
      <c r="BD198" s="348">
        <v>-5.18364161881225E-2</v>
      </c>
      <c r="BE198" s="375">
        <v>-0.10859041074225199</v>
      </c>
      <c r="BF198" s="374"/>
      <c r="BG198" s="372">
        <v>0.49630000000000002</v>
      </c>
      <c r="BH198" s="373"/>
      <c r="BI198" s="348">
        <v>99.497500000000002</v>
      </c>
      <c r="BJ198" s="348" t="s">
        <v>430</v>
      </c>
      <c r="BK198" s="348" t="s">
        <v>430</v>
      </c>
      <c r="BL198" s="348">
        <v>0.50249999999999995</v>
      </c>
      <c r="BM198" s="373"/>
      <c r="BN198" s="372" t="s">
        <v>4606</v>
      </c>
      <c r="BO198" s="372" t="s">
        <v>4427</v>
      </c>
      <c r="BP198" s="372" t="s">
        <v>5244</v>
      </c>
      <c r="BQ198" s="372" t="s">
        <v>4637</v>
      </c>
      <c r="BR198" s="372" t="s">
        <v>4429</v>
      </c>
      <c r="BS198" s="373"/>
      <c r="BT198" s="354" t="s">
        <v>555</v>
      </c>
    </row>
    <row r="199" spans="1:72" s="428" customFormat="1" x14ac:dyDescent="0.25">
      <c r="A199" s="345" t="s">
        <v>5245</v>
      </c>
      <c r="B199" s="373"/>
      <c r="C199" s="719">
        <v>46064</v>
      </c>
      <c r="D199" s="373"/>
      <c r="E199" s="346">
        <v>34.777099999999997</v>
      </c>
      <c r="F199" s="373"/>
      <c r="G199" s="347">
        <v>9.4896999999999991</v>
      </c>
      <c r="H199" s="374"/>
      <c r="I199" s="348">
        <v>1.1964999999999999</v>
      </c>
      <c r="J199" s="348">
        <v>-7.9000000000000001E-2</v>
      </c>
      <c r="K199" s="348">
        <v>8.2791999999999994</v>
      </c>
      <c r="L199" s="348" t="s">
        <v>430</v>
      </c>
      <c r="M199" s="348" t="s">
        <v>430</v>
      </c>
      <c r="N199" s="350" t="s">
        <v>430</v>
      </c>
      <c r="O199" s="348" t="s">
        <v>430</v>
      </c>
      <c r="P199" s="348" t="s">
        <v>430</v>
      </c>
      <c r="Q199" s="348" t="s">
        <v>430</v>
      </c>
      <c r="R199" s="348" t="s">
        <v>430</v>
      </c>
      <c r="S199" s="348">
        <v>10.4352</v>
      </c>
      <c r="T199" s="348" t="s">
        <v>430</v>
      </c>
      <c r="U199" s="348" t="s">
        <v>430</v>
      </c>
      <c r="V199" s="348" t="s">
        <v>430</v>
      </c>
      <c r="W199" s="348">
        <v>10.4352</v>
      </c>
      <c r="X199" s="348">
        <v>-5.1029999999999998</v>
      </c>
      <c r="Y199" s="374"/>
      <c r="Z199" s="346">
        <v>90</v>
      </c>
      <c r="AA199" s="346">
        <v>117</v>
      </c>
      <c r="AB199" s="346">
        <v>152</v>
      </c>
      <c r="AC199" s="346" t="s">
        <v>430</v>
      </c>
      <c r="AD199" s="346" t="s">
        <v>430</v>
      </c>
      <c r="AE199" s="346" t="s">
        <v>430</v>
      </c>
      <c r="AF199" s="346" t="s">
        <v>430</v>
      </c>
      <c r="AG199" s="346" t="s">
        <v>430</v>
      </c>
      <c r="AH199" s="346" t="s">
        <v>430</v>
      </c>
      <c r="AI199" s="346" t="s">
        <v>430</v>
      </c>
      <c r="AJ199" s="346">
        <v>164</v>
      </c>
      <c r="AK199" s="346" t="s">
        <v>430</v>
      </c>
      <c r="AL199" s="346" t="s">
        <v>430</v>
      </c>
      <c r="AM199" s="346" t="s">
        <v>430</v>
      </c>
      <c r="AN199" s="346">
        <v>164</v>
      </c>
      <c r="AO199" s="373"/>
      <c r="AP199" s="348" t="s">
        <v>430</v>
      </c>
      <c r="AQ199" s="348" t="s">
        <v>430</v>
      </c>
      <c r="AR199" s="348" t="s">
        <v>430</v>
      </c>
      <c r="AS199" s="348" t="s">
        <v>430</v>
      </c>
      <c r="AT199" s="348" t="s">
        <v>430</v>
      </c>
      <c r="AU199" s="351"/>
      <c r="AV199" s="346" t="s">
        <v>430</v>
      </c>
      <c r="AW199" s="346" t="s">
        <v>430</v>
      </c>
      <c r="AX199" s="346" t="s">
        <v>430</v>
      </c>
      <c r="AY199" s="346" t="s">
        <v>430</v>
      </c>
      <c r="AZ199" s="346" t="s">
        <v>430</v>
      </c>
      <c r="BA199" s="374"/>
      <c r="BB199" s="348">
        <v>42.846848671329397</v>
      </c>
      <c r="BC199" s="348">
        <v>0.99603538725617802</v>
      </c>
      <c r="BD199" s="348">
        <v>-2.28822891050336E-2</v>
      </c>
      <c r="BE199" s="375">
        <v>-6.1031970193390399E-2</v>
      </c>
      <c r="BF199" s="374"/>
      <c r="BG199" s="372">
        <v>9.8199999999999996E-2</v>
      </c>
      <c r="BH199" s="373"/>
      <c r="BI199" s="348">
        <v>80.263800000000003</v>
      </c>
      <c r="BJ199" s="348">
        <v>11.789899999999999</v>
      </c>
      <c r="BK199" s="348">
        <v>7.2712199999999996</v>
      </c>
      <c r="BL199" s="348">
        <v>0.67508000000000001</v>
      </c>
      <c r="BM199" s="373"/>
      <c r="BN199" s="372" t="s">
        <v>5246</v>
      </c>
      <c r="BO199" s="372" t="s">
        <v>5247</v>
      </c>
      <c r="BP199" s="372" t="s">
        <v>2811</v>
      </c>
      <c r="BQ199" s="372" t="s">
        <v>5248</v>
      </c>
      <c r="BR199" s="372" t="s">
        <v>1035</v>
      </c>
      <c r="BS199" s="373"/>
      <c r="BT199" s="354" t="s">
        <v>4597</v>
      </c>
    </row>
    <row r="200" spans="1:72" s="428" customFormat="1" x14ac:dyDescent="0.25">
      <c r="A200" s="345" t="s">
        <v>5249</v>
      </c>
      <c r="B200" s="373"/>
      <c r="C200" s="719">
        <v>45589</v>
      </c>
      <c r="D200" s="373"/>
      <c r="E200" s="346">
        <v>37.9604</v>
      </c>
      <c r="F200" s="373"/>
      <c r="G200" s="347">
        <v>10.226900000000001</v>
      </c>
      <c r="H200" s="374"/>
      <c r="I200" s="348">
        <v>1.1913</v>
      </c>
      <c r="J200" s="348">
        <v>2.8999999999999998E-3</v>
      </c>
      <c r="K200" s="348">
        <v>9.0881000000000007</v>
      </c>
      <c r="L200" s="348">
        <v>1.1363000000000001</v>
      </c>
      <c r="M200" s="348">
        <v>-2.8157000000000001</v>
      </c>
      <c r="N200" s="350">
        <v>6.9912000000000001</v>
      </c>
      <c r="O200" s="348" t="s">
        <v>430</v>
      </c>
      <c r="P200" s="348" t="s">
        <v>430</v>
      </c>
      <c r="Q200" s="348" t="s">
        <v>430</v>
      </c>
      <c r="R200" s="348" t="s">
        <v>430</v>
      </c>
      <c r="S200" s="348">
        <v>11.793799999999999</v>
      </c>
      <c r="T200" s="348">
        <v>-3.4114</v>
      </c>
      <c r="U200" s="348">
        <v>1.9712000000000001</v>
      </c>
      <c r="V200" s="348">
        <v>-1.8295999999999999</v>
      </c>
      <c r="W200" s="348">
        <v>11.793799999999999</v>
      </c>
      <c r="X200" s="348">
        <v>1.5001</v>
      </c>
      <c r="Y200" s="374"/>
      <c r="Z200" s="346">
        <v>94</v>
      </c>
      <c r="AA200" s="346">
        <v>107</v>
      </c>
      <c r="AB200" s="346">
        <v>126</v>
      </c>
      <c r="AC200" s="346">
        <v>117</v>
      </c>
      <c r="AD200" s="346">
        <v>94</v>
      </c>
      <c r="AE200" s="346">
        <v>93</v>
      </c>
      <c r="AF200" s="346" t="s">
        <v>430</v>
      </c>
      <c r="AG200" s="346" t="s">
        <v>430</v>
      </c>
      <c r="AH200" s="346" t="s">
        <v>430</v>
      </c>
      <c r="AI200" s="346" t="s">
        <v>430</v>
      </c>
      <c r="AJ200" s="346">
        <v>131</v>
      </c>
      <c r="AK200" s="346">
        <v>126</v>
      </c>
      <c r="AL200" s="346">
        <v>104</v>
      </c>
      <c r="AM200" s="346">
        <v>80</v>
      </c>
      <c r="AN200" s="346">
        <v>131</v>
      </c>
      <c r="AO200" s="373"/>
      <c r="AP200" s="348" t="s">
        <v>430</v>
      </c>
      <c r="AQ200" s="348" t="s">
        <v>430</v>
      </c>
      <c r="AR200" s="348" t="s">
        <v>430</v>
      </c>
      <c r="AS200" s="348" t="s">
        <v>430</v>
      </c>
      <c r="AT200" s="348">
        <v>1.1200000000000001</v>
      </c>
      <c r="AU200" s="351"/>
      <c r="AV200" s="346" t="s">
        <v>430</v>
      </c>
      <c r="AW200" s="346" t="s">
        <v>430</v>
      </c>
      <c r="AX200" s="346" t="s">
        <v>430</v>
      </c>
      <c r="AY200" s="346" t="s">
        <v>430</v>
      </c>
      <c r="AZ200" s="346">
        <v>96</v>
      </c>
      <c r="BA200" s="374"/>
      <c r="BB200" s="348">
        <v>15.961271442267501</v>
      </c>
      <c r="BC200" s="348">
        <v>0.99655108565487505</v>
      </c>
      <c r="BD200" s="348">
        <v>-1.7333833353295899E-2</v>
      </c>
      <c r="BE200" s="375">
        <v>-9.2722901063482605E-2</v>
      </c>
      <c r="BF200" s="374"/>
      <c r="BG200" s="372">
        <v>8.3599999999999994E-2</v>
      </c>
      <c r="BH200" s="373"/>
      <c r="BI200" s="348">
        <v>51.146099999999997</v>
      </c>
      <c r="BJ200" s="348">
        <v>46.903300000000002</v>
      </c>
      <c r="BK200" s="348">
        <v>1.81525</v>
      </c>
      <c r="BL200" s="348">
        <v>0.13535</v>
      </c>
      <c r="BM200" s="373"/>
      <c r="BN200" s="372" t="s">
        <v>5250</v>
      </c>
      <c r="BO200" s="372" t="s">
        <v>5251</v>
      </c>
      <c r="BP200" s="372" t="s">
        <v>4794</v>
      </c>
      <c r="BQ200" s="372" t="s">
        <v>4337</v>
      </c>
      <c r="BR200" s="372" t="s">
        <v>4741</v>
      </c>
      <c r="BS200" s="373"/>
      <c r="BT200" s="354" t="s">
        <v>555</v>
      </c>
    </row>
    <row r="201" spans="1:72" s="428" customFormat="1" x14ac:dyDescent="0.25">
      <c r="A201" s="345" t="s">
        <v>5252</v>
      </c>
      <c r="B201" s="373"/>
      <c r="C201" s="719">
        <v>45895</v>
      </c>
      <c r="D201" s="373"/>
      <c r="E201" s="346">
        <v>37.3626</v>
      </c>
      <c r="F201" s="373"/>
      <c r="G201" s="347">
        <v>10.827999999999999</v>
      </c>
      <c r="H201" s="374"/>
      <c r="I201" s="348">
        <v>1.6876</v>
      </c>
      <c r="J201" s="348">
        <v>0.35589999999999999</v>
      </c>
      <c r="K201" s="348">
        <v>9.2401999999999997</v>
      </c>
      <c r="L201" s="348">
        <v>5.2089999999999996</v>
      </c>
      <c r="M201" s="348">
        <v>2.3963000000000001</v>
      </c>
      <c r="N201" s="350" t="s">
        <v>430</v>
      </c>
      <c r="O201" s="348" t="s">
        <v>430</v>
      </c>
      <c r="P201" s="348" t="s">
        <v>430</v>
      </c>
      <c r="Q201" s="348" t="s">
        <v>430</v>
      </c>
      <c r="R201" s="348" t="s">
        <v>430</v>
      </c>
      <c r="S201" s="348">
        <v>11.231</v>
      </c>
      <c r="T201" s="348">
        <v>1.3298000000000001</v>
      </c>
      <c r="U201" s="348">
        <v>5.5206</v>
      </c>
      <c r="V201" s="348" t="s">
        <v>430</v>
      </c>
      <c r="W201" s="348">
        <v>11.231</v>
      </c>
      <c r="X201" s="348">
        <v>8.2799999999999994</v>
      </c>
      <c r="Y201" s="374"/>
      <c r="Z201" s="346">
        <v>35</v>
      </c>
      <c r="AA201" s="346">
        <v>87</v>
      </c>
      <c r="AB201" s="346">
        <v>116</v>
      </c>
      <c r="AC201" s="346">
        <v>63</v>
      </c>
      <c r="AD201" s="346">
        <v>22</v>
      </c>
      <c r="AE201" s="346" t="s">
        <v>430</v>
      </c>
      <c r="AF201" s="346" t="s">
        <v>430</v>
      </c>
      <c r="AG201" s="346" t="s">
        <v>430</v>
      </c>
      <c r="AH201" s="346" t="s">
        <v>430</v>
      </c>
      <c r="AI201" s="346" t="s">
        <v>430</v>
      </c>
      <c r="AJ201" s="346">
        <v>141</v>
      </c>
      <c r="AK201" s="346">
        <v>53</v>
      </c>
      <c r="AL201" s="346">
        <v>25</v>
      </c>
      <c r="AM201" s="346" t="s">
        <v>430</v>
      </c>
      <c r="AN201" s="346">
        <v>141</v>
      </c>
      <c r="AO201" s="373"/>
      <c r="AP201" s="348" t="s">
        <v>430</v>
      </c>
      <c r="AQ201" s="348" t="s">
        <v>430</v>
      </c>
      <c r="AR201" s="348" t="s">
        <v>430</v>
      </c>
      <c r="AS201" s="348" t="s">
        <v>430</v>
      </c>
      <c r="AT201" s="348" t="s">
        <v>430</v>
      </c>
      <c r="AU201" s="351"/>
      <c r="AV201" s="346" t="s">
        <v>430</v>
      </c>
      <c r="AW201" s="346" t="s">
        <v>430</v>
      </c>
      <c r="AX201" s="346" t="s">
        <v>430</v>
      </c>
      <c r="AY201" s="346" t="s">
        <v>430</v>
      </c>
      <c r="AZ201" s="346" t="s">
        <v>430</v>
      </c>
      <c r="BA201" s="374"/>
      <c r="BB201" s="348">
        <v>19.679208051767802</v>
      </c>
      <c r="BC201" s="348">
        <v>0.99404680421332903</v>
      </c>
      <c r="BD201" s="348">
        <v>2.8755845329211702E-2</v>
      </c>
      <c r="BE201" s="375">
        <v>-7.8604588760758307E-2</v>
      </c>
      <c r="BF201" s="374"/>
      <c r="BG201" s="372">
        <v>0.10050000000000001</v>
      </c>
      <c r="BH201" s="373"/>
      <c r="BI201" s="348">
        <v>70.599400000000003</v>
      </c>
      <c r="BJ201" s="348">
        <v>25.6798</v>
      </c>
      <c r="BK201" s="348">
        <v>3.0720700000000001</v>
      </c>
      <c r="BL201" s="348">
        <v>0.64873000000000003</v>
      </c>
      <c r="BM201" s="373"/>
      <c r="BN201" s="372" t="s">
        <v>5253</v>
      </c>
      <c r="BO201" s="372" t="s">
        <v>5254</v>
      </c>
      <c r="BP201" s="372" t="s">
        <v>5255</v>
      </c>
      <c r="BQ201" s="372" t="s">
        <v>5256</v>
      </c>
      <c r="BR201" s="372" t="s">
        <v>1499</v>
      </c>
      <c r="BS201" s="373"/>
      <c r="BT201" s="354" t="s">
        <v>555</v>
      </c>
    </row>
    <row r="202" spans="1:72" s="428" customFormat="1" x14ac:dyDescent="0.25">
      <c r="A202" s="345" t="s">
        <v>5257</v>
      </c>
      <c r="B202" s="373"/>
      <c r="C202" s="719">
        <v>45615</v>
      </c>
      <c r="D202" s="373"/>
      <c r="E202" s="346">
        <v>36.43</v>
      </c>
      <c r="F202" s="373"/>
      <c r="G202" s="347">
        <v>8.1183999999999994</v>
      </c>
      <c r="H202" s="374"/>
      <c r="I202" s="348">
        <v>2.4236</v>
      </c>
      <c r="J202" s="348">
        <v>-2.1042000000000001</v>
      </c>
      <c r="K202" s="348">
        <v>5.6821999999999999</v>
      </c>
      <c r="L202" s="348">
        <v>-13.627599999999999</v>
      </c>
      <c r="M202" s="348">
        <v>-17.374199999999998</v>
      </c>
      <c r="N202" s="350">
        <v>-9.4135000000000009</v>
      </c>
      <c r="O202" s="348" t="s">
        <v>430</v>
      </c>
      <c r="P202" s="348" t="s">
        <v>430</v>
      </c>
      <c r="Q202" s="348" t="s">
        <v>430</v>
      </c>
      <c r="R202" s="348" t="s">
        <v>430</v>
      </c>
      <c r="S202" s="348">
        <v>8.4768000000000008</v>
      </c>
      <c r="T202" s="348">
        <v>-16.664300000000001</v>
      </c>
      <c r="U202" s="348">
        <v>-7.7695999999999996</v>
      </c>
      <c r="V202" s="348">
        <v>-19.5808</v>
      </c>
      <c r="W202" s="348">
        <v>8.4768000000000008</v>
      </c>
      <c r="X202" s="348">
        <v>-13.5151</v>
      </c>
      <c r="Y202" s="374"/>
      <c r="Z202" s="346">
        <v>5</v>
      </c>
      <c r="AA202" s="346">
        <v>225</v>
      </c>
      <c r="AB202" s="346">
        <v>183</v>
      </c>
      <c r="AC202" s="346">
        <v>232</v>
      </c>
      <c r="AD202" s="346">
        <v>222</v>
      </c>
      <c r="AE202" s="346">
        <v>194</v>
      </c>
      <c r="AF202" s="346" t="s">
        <v>430</v>
      </c>
      <c r="AG202" s="346" t="s">
        <v>430</v>
      </c>
      <c r="AH202" s="346" t="s">
        <v>430</v>
      </c>
      <c r="AI202" s="346" t="s">
        <v>430</v>
      </c>
      <c r="AJ202" s="346">
        <v>183</v>
      </c>
      <c r="AK202" s="346">
        <v>231</v>
      </c>
      <c r="AL202" s="346">
        <v>217</v>
      </c>
      <c r="AM202" s="346">
        <v>207</v>
      </c>
      <c r="AN202" s="346">
        <v>183</v>
      </c>
      <c r="AO202" s="373"/>
      <c r="AP202" s="348" t="s">
        <v>430</v>
      </c>
      <c r="AQ202" s="348" t="s">
        <v>430</v>
      </c>
      <c r="AR202" s="348" t="s">
        <v>430</v>
      </c>
      <c r="AS202" s="348" t="s">
        <v>430</v>
      </c>
      <c r="AT202" s="348">
        <v>-22.23</v>
      </c>
      <c r="AU202" s="351"/>
      <c r="AV202" s="346" t="s">
        <v>430</v>
      </c>
      <c r="AW202" s="346" t="s">
        <v>430</v>
      </c>
      <c r="AX202" s="346" t="s">
        <v>430</v>
      </c>
      <c r="AY202" s="346" t="s">
        <v>430</v>
      </c>
      <c r="AZ202" s="346">
        <v>200</v>
      </c>
      <c r="BA202" s="374"/>
      <c r="BB202" s="348">
        <v>22.249448615904999</v>
      </c>
      <c r="BC202" s="348">
        <v>0.99217502964678905</v>
      </c>
      <c r="BD202" s="348">
        <v>-8.6601012964146601E-2</v>
      </c>
      <c r="BE202" s="375">
        <v>-0.112504752461432</v>
      </c>
      <c r="BF202" s="374"/>
      <c r="BG202" s="372">
        <v>0.21579999999999999</v>
      </c>
      <c r="BH202" s="373"/>
      <c r="BI202" s="348" t="s">
        <v>430</v>
      </c>
      <c r="BJ202" s="348">
        <v>75.962900000000005</v>
      </c>
      <c r="BK202" s="348">
        <v>23.887699999999999</v>
      </c>
      <c r="BL202" s="348">
        <v>0.14940000000000001</v>
      </c>
      <c r="BM202" s="373"/>
      <c r="BN202" s="372" t="s">
        <v>5258</v>
      </c>
      <c r="BO202" s="372" t="s">
        <v>5259</v>
      </c>
      <c r="BP202" s="372" t="s">
        <v>5260</v>
      </c>
      <c r="BQ202" s="372" t="s">
        <v>4945</v>
      </c>
      <c r="BR202" s="372" t="s">
        <v>430</v>
      </c>
      <c r="BS202" s="373"/>
      <c r="BT202" s="354" t="s">
        <v>548</v>
      </c>
    </row>
    <row r="203" spans="1:72" s="428" customFormat="1" x14ac:dyDescent="0.25">
      <c r="A203" s="345" t="s">
        <v>5261</v>
      </c>
      <c r="B203" s="373"/>
      <c r="C203" s="719">
        <v>45630</v>
      </c>
      <c r="D203" s="373"/>
      <c r="E203" s="346">
        <v>44.526600000000002</v>
      </c>
      <c r="F203" s="373"/>
      <c r="G203" s="347">
        <v>7.3235000000000001</v>
      </c>
      <c r="H203" s="374"/>
      <c r="I203" s="348">
        <v>2.4508999999999999</v>
      </c>
      <c r="J203" s="348">
        <v>1.9106000000000001</v>
      </c>
      <c r="K203" s="348">
        <v>18.7973</v>
      </c>
      <c r="L203" s="348">
        <v>4.6886999999999999</v>
      </c>
      <c r="M203" s="348">
        <v>-16.8398</v>
      </c>
      <c r="N203" s="350">
        <v>-7.8715999999999999</v>
      </c>
      <c r="O203" s="348" t="s">
        <v>430</v>
      </c>
      <c r="P203" s="348" t="s">
        <v>430</v>
      </c>
      <c r="Q203" s="348" t="s">
        <v>430</v>
      </c>
      <c r="R203" s="348" t="s">
        <v>430</v>
      </c>
      <c r="S203" s="348">
        <v>22.215199999999999</v>
      </c>
      <c r="T203" s="348">
        <v>-9.4163999999999994</v>
      </c>
      <c r="U203" s="348">
        <v>-8.5774000000000008</v>
      </c>
      <c r="V203" s="348">
        <v>-19.561800000000002</v>
      </c>
      <c r="W203" s="348">
        <v>22.215199999999999</v>
      </c>
      <c r="X203" s="348">
        <v>-20.0183</v>
      </c>
      <c r="Y203" s="374"/>
      <c r="Z203" s="346">
        <v>4</v>
      </c>
      <c r="AA203" s="346">
        <v>23</v>
      </c>
      <c r="AB203" s="346">
        <v>6</v>
      </c>
      <c r="AC203" s="346">
        <v>80</v>
      </c>
      <c r="AD203" s="346">
        <v>218</v>
      </c>
      <c r="AE203" s="346">
        <v>192</v>
      </c>
      <c r="AF203" s="346" t="s">
        <v>430</v>
      </c>
      <c r="AG203" s="346" t="s">
        <v>430</v>
      </c>
      <c r="AH203" s="346" t="s">
        <v>430</v>
      </c>
      <c r="AI203" s="346" t="s">
        <v>430</v>
      </c>
      <c r="AJ203" s="346">
        <v>7</v>
      </c>
      <c r="AK203" s="346">
        <v>220</v>
      </c>
      <c r="AL203" s="346">
        <v>219</v>
      </c>
      <c r="AM203" s="346">
        <v>206</v>
      </c>
      <c r="AN203" s="346">
        <v>7</v>
      </c>
      <c r="AO203" s="373"/>
      <c r="AP203" s="348" t="s">
        <v>430</v>
      </c>
      <c r="AQ203" s="348" t="s">
        <v>430</v>
      </c>
      <c r="AR203" s="348" t="s">
        <v>430</v>
      </c>
      <c r="AS203" s="348" t="s">
        <v>430</v>
      </c>
      <c r="AT203" s="348">
        <v>-14.55</v>
      </c>
      <c r="AU203" s="351"/>
      <c r="AV203" s="346" t="s">
        <v>430</v>
      </c>
      <c r="AW203" s="346" t="s">
        <v>430</v>
      </c>
      <c r="AX203" s="346" t="s">
        <v>430</v>
      </c>
      <c r="AY203" s="346" t="s">
        <v>430</v>
      </c>
      <c r="AZ203" s="346">
        <v>194</v>
      </c>
      <c r="BA203" s="374"/>
      <c r="BB203" s="348">
        <v>35.509632993590699</v>
      </c>
      <c r="BC203" s="348">
        <v>0.99552415080497703</v>
      </c>
      <c r="BD203" s="348">
        <v>-5.5375361054264001E-2</v>
      </c>
      <c r="BE203" s="375">
        <v>-9.3999639635777801E-2</v>
      </c>
      <c r="BF203" s="374"/>
      <c r="BG203" s="372">
        <v>0.20849999999999999</v>
      </c>
      <c r="BH203" s="373"/>
      <c r="BI203" s="348">
        <v>31.122499999999999</v>
      </c>
      <c r="BJ203" s="348">
        <v>51.8979</v>
      </c>
      <c r="BK203" s="348">
        <v>15.9846</v>
      </c>
      <c r="BL203" s="348">
        <v>0.995</v>
      </c>
      <c r="BM203" s="373"/>
      <c r="BN203" s="372" t="s">
        <v>5262</v>
      </c>
      <c r="BO203" s="372" t="s">
        <v>5263</v>
      </c>
      <c r="BP203" s="372" t="s">
        <v>5264</v>
      </c>
      <c r="BQ203" s="372" t="s">
        <v>5265</v>
      </c>
      <c r="BR203" s="372" t="s">
        <v>430</v>
      </c>
      <c r="BS203" s="373"/>
      <c r="BT203" s="354" t="s">
        <v>555</v>
      </c>
    </row>
    <row r="204" spans="1:72" s="428" customFormat="1" x14ac:dyDescent="0.25">
      <c r="A204" s="345" t="s">
        <v>5266</v>
      </c>
      <c r="B204" s="373"/>
      <c r="C204" s="719">
        <v>45554</v>
      </c>
      <c r="D204" s="373"/>
      <c r="E204" s="346">
        <v>39.926499999999997</v>
      </c>
      <c r="F204" s="373"/>
      <c r="G204" s="347">
        <v>9.9887999999999995</v>
      </c>
      <c r="H204" s="374"/>
      <c r="I204" s="348">
        <v>1.4771000000000001</v>
      </c>
      <c r="J204" s="348">
        <v>0.75139999999999996</v>
      </c>
      <c r="K204" s="348">
        <v>11.162100000000001</v>
      </c>
      <c r="L204" s="348">
        <v>4.9772999999999996</v>
      </c>
      <c r="M204" s="348">
        <v>0.33450000000000002</v>
      </c>
      <c r="N204" s="350">
        <v>12.1594</v>
      </c>
      <c r="O204" s="348" t="s">
        <v>430</v>
      </c>
      <c r="P204" s="348" t="s">
        <v>430</v>
      </c>
      <c r="Q204" s="348" t="s">
        <v>430</v>
      </c>
      <c r="R204" s="348" t="s">
        <v>430</v>
      </c>
      <c r="S204" s="348">
        <v>14.155099999999999</v>
      </c>
      <c r="T204" s="348">
        <v>-0.52980000000000005</v>
      </c>
      <c r="U204" s="348">
        <v>5.1707000000000001</v>
      </c>
      <c r="V204" s="348">
        <v>0.60840000000000005</v>
      </c>
      <c r="W204" s="348">
        <v>14.155099999999999</v>
      </c>
      <c r="X204" s="348">
        <v>-6.9900000000000004E-2</v>
      </c>
      <c r="Y204" s="374"/>
      <c r="Z204" s="346">
        <v>52</v>
      </c>
      <c r="AA204" s="346">
        <v>58</v>
      </c>
      <c r="AB204" s="346">
        <v>69</v>
      </c>
      <c r="AC204" s="346">
        <v>73</v>
      </c>
      <c r="AD204" s="346">
        <v>55</v>
      </c>
      <c r="AE204" s="346">
        <v>31</v>
      </c>
      <c r="AF204" s="346" t="s">
        <v>430</v>
      </c>
      <c r="AG204" s="346" t="s">
        <v>430</v>
      </c>
      <c r="AH204" s="346" t="s">
        <v>430</v>
      </c>
      <c r="AI204" s="346" t="s">
        <v>430</v>
      </c>
      <c r="AJ204" s="346">
        <v>67</v>
      </c>
      <c r="AK204" s="346">
        <v>87</v>
      </c>
      <c r="AL204" s="346">
        <v>36</v>
      </c>
      <c r="AM204" s="346">
        <v>62</v>
      </c>
      <c r="AN204" s="346">
        <v>67</v>
      </c>
      <c r="AO204" s="373"/>
      <c r="AP204" s="348" t="s">
        <v>430</v>
      </c>
      <c r="AQ204" s="348" t="s">
        <v>430</v>
      </c>
      <c r="AR204" s="348" t="s">
        <v>430</v>
      </c>
      <c r="AS204" s="348" t="s">
        <v>430</v>
      </c>
      <c r="AT204" s="348">
        <v>7.09</v>
      </c>
      <c r="AU204" s="351"/>
      <c r="AV204" s="346" t="s">
        <v>430</v>
      </c>
      <c r="AW204" s="346" t="s">
        <v>430</v>
      </c>
      <c r="AX204" s="346" t="s">
        <v>430</v>
      </c>
      <c r="AY204" s="346" t="s">
        <v>430</v>
      </c>
      <c r="AZ204" s="346">
        <v>50</v>
      </c>
      <c r="BA204" s="374"/>
      <c r="BB204" s="348">
        <v>19.2098059803246</v>
      </c>
      <c r="BC204" s="348">
        <v>0.99597747513829105</v>
      </c>
      <c r="BD204" s="348">
        <v>-2.7542831513400701E-2</v>
      </c>
      <c r="BE204" s="375">
        <v>-0.107798972631935</v>
      </c>
      <c r="BF204" s="374"/>
      <c r="BG204" s="372">
        <v>0.34839999999999999</v>
      </c>
      <c r="BH204" s="373"/>
      <c r="BI204" s="348">
        <v>4.0473699999999999</v>
      </c>
      <c r="BJ204" s="348">
        <v>92.273600000000002</v>
      </c>
      <c r="BK204" s="348">
        <v>3.6390699999999998</v>
      </c>
      <c r="BL204" s="348">
        <v>3.9960000000000002E-2</v>
      </c>
      <c r="BM204" s="373"/>
      <c r="BN204" s="372" t="s">
        <v>4475</v>
      </c>
      <c r="BO204" s="372" t="s">
        <v>4476</v>
      </c>
      <c r="BP204" s="372" t="s">
        <v>4477</v>
      </c>
      <c r="BQ204" s="372" t="s">
        <v>5163</v>
      </c>
      <c r="BR204" s="372" t="s">
        <v>4479</v>
      </c>
      <c r="BS204" s="373"/>
      <c r="BT204" s="354" t="s">
        <v>4597</v>
      </c>
    </row>
    <row r="205" spans="1:72" s="428" customFormat="1" x14ac:dyDescent="0.25">
      <c r="A205" s="345" t="s">
        <v>5267</v>
      </c>
      <c r="B205" s="373"/>
      <c r="C205" s="719">
        <v>45982</v>
      </c>
      <c r="D205" s="373"/>
      <c r="E205" s="346">
        <v>6.5910000000000002</v>
      </c>
      <c r="F205" s="373"/>
      <c r="G205" s="347">
        <v>9.9390999999999998</v>
      </c>
      <c r="H205" s="374"/>
      <c r="I205" s="348">
        <v>0.69699999999999995</v>
      </c>
      <c r="J205" s="348">
        <v>-0.54730000000000001</v>
      </c>
      <c r="K205" s="348">
        <v>11.134600000000001</v>
      </c>
      <c r="L205" s="348">
        <v>6.5284000000000004</v>
      </c>
      <c r="M205" s="348" t="s">
        <v>430</v>
      </c>
      <c r="N205" s="350" t="s">
        <v>430</v>
      </c>
      <c r="O205" s="348" t="s">
        <v>430</v>
      </c>
      <c r="P205" s="348" t="s">
        <v>430</v>
      </c>
      <c r="Q205" s="348" t="s">
        <v>430</v>
      </c>
      <c r="R205" s="348" t="s">
        <v>430</v>
      </c>
      <c r="S205" s="348">
        <v>13.784800000000001</v>
      </c>
      <c r="T205" s="348">
        <v>3.3321000000000001</v>
      </c>
      <c r="U205" s="348" t="s">
        <v>430</v>
      </c>
      <c r="V205" s="348" t="s">
        <v>430</v>
      </c>
      <c r="W205" s="348">
        <v>13.784800000000001</v>
      </c>
      <c r="X205" s="348">
        <v>-0.60899999999999999</v>
      </c>
      <c r="Y205" s="374"/>
      <c r="Z205" s="346">
        <v>193</v>
      </c>
      <c r="AA205" s="346">
        <v>155</v>
      </c>
      <c r="AB205" s="346">
        <v>74</v>
      </c>
      <c r="AC205" s="346">
        <v>38</v>
      </c>
      <c r="AD205" s="346" t="s">
        <v>430</v>
      </c>
      <c r="AE205" s="346" t="s">
        <v>430</v>
      </c>
      <c r="AF205" s="346" t="s">
        <v>430</v>
      </c>
      <c r="AG205" s="346" t="s">
        <v>430</v>
      </c>
      <c r="AH205" s="346" t="s">
        <v>430</v>
      </c>
      <c r="AI205" s="346" t="s">
        <v>430</v>
      </c>
      <c r="AJ205" s="346">
        <v>77</v>
      </c>
      <c r="AK205" s="346">
        <v>17</v>
      </c>
      <c r="AL205" s="346" t="s">
        <v>430</v>
      </c>
      <c r="AM205" s="346" t="s">
        <v>430</v>
      </c>
      <c r="AN205" s="346">
        <v>77</v>
      </c>
      <c r="AO205" s="373"/>
      <c r="AP205" s="348" t="s">
        <v>430</v>
      </c>
      <c r="AQ205" s="348" t="s">
        <v>430</v>
      </c>
      <c r="AR205" s="348" t="s">
        <v>430</v>
      </c>
      <c r="AS205" s="348" t="s">
        <v>430</v>
      </c>
      <c r="AT205" s="348" t="s">
        <v>430</v>
      </c>
      <c r="AU205" s="351"/>
      <c r="AV205" s="346" t="s">
        <v>430</v>
      </c>
      <c r="AW205" s="346" t="s">
        <v>430</v>
      </c>
      <c r="AX205" s="346" t="s">
        <v>430</v>
      </c>
      <c r="AY205" s="346" t="s">
        <v>430</v>
      </c>
      <c r="AZ205" s="346" t="s">
        <v>430</v>
      </c>
      <c r="BA205" s="374"/>
      <c r="BB205" s="348">
        <v>26.8042588237765</v>
      </c>
      <c r="BC205" s="348">
        <v>1.0006279652935299</v>
      </c>
      <c r="BD205" s="348">
        <v>-1.7515277828183601E-2</v>
      </c>
      <c r="BE205" s="375">
        <v>-0.137119039337323</v>
      </c>
      <c r="BF205" s="374"/>
      <c r="BG205" s="372">
        <v>0.29120000000000001</v>
      </c>
      <c r="BH205" s="373"/>
      <c r="BI205" s="348">
        <v>58.7744</v>
      </c>
      <c r="BJ205" s="348">
        <v>30.950199999999999</v>
      </c>
      <c r="BK205" s="348">
        <v>10.1599</v>
      </c>
      <c r="BL205" s="348">
        <v>0.11550000000000001</v>
      </c>
      <c r="BM205" s="373"/>
      <c r="BN205" s="372" t="s">
        <v>5268</v>
      </c>
      <c r="BO205" s="372" t="s">
        <v>5269</v>
      </c>
      <c r="BP205" s="372" t="s">
        <v>5270</v>
      </c>
      <c r="BQ205" s="372" t="s">
        <v>5271</v>
      </c>
      <c r="BR205" s="372" t="s">
        <v>5272</v>
      </c>
      <c r="BS205" s="373"/>
      <c r="BT205" s="354" t="s">
        <v>555</v>
      </c>
    </row>
    <row r="206" spans="1:72" s="428" customFormat="1" x14ac:dyDescent="0.25">
      <c r="A206" s="345" t="s">
        <v>5273</v>
      </c>
      <c r="B206" s="373"/>
      <c r="C206" s="719">
        <v>45784</v>
      </c>
      <c r="D206" s="373"/>
      <c r="E206" s="346">
        <v>32.413400000000003</v>
      </c>
      <c r="F206" s="373"/>
      <c r="G206" s="347">
        <v>10.6249</v>
      </c>
      <c r="H206" s="374"/>
      <c r="I206" s="348">
        <v>1.0116000000000001</v>
      </c>
      <c r="J206" s="348">
        <v>-0.49640000000000001</v>
      </c>
      <c r="K206" s="348">
        <v>5.3974000000000002</v>
      </c>
      <c r="L206" s="348">
        <v>-1.1573</v>
      </c>
      <c r="M206" s="348">
        <v>-4.0111999999999997</v>
      </c>
      <c r="N206" s="350" t="s">
        <v>430</v>
      </c>
      <c r="O206" s="348" t="s">
        <v>430</v>
      </c>
      <c r="P206" s="348" t="s">
        <v>430</v>
      </c>
      <c r="Q206" s="348" t="s">
        <v>430</v>
      </c>
      <c r="R206" s="348" t="s">
        <v>430</v>
      </c>
      <c r="S206" s="348">
        <v>7.3601999999999999</v>
      </c>
      <c r="T206" s="348">
        <v>-4.1082999999999998</v>
      </c>
      <c r="U206" s="348">
        <v>0.15840000000000001</v>
      </c>
      <c r="V206" s="348">
        <v>0.52510000000000001</v>
      </c>
      <c r="W206" s="348">
        <v>7.3601999999999999</v>
      </c>
      <c r="X206" s="348">
        <v>6.2489999999999997</v>
      </c>
      <c r="Y206" s="374"/>
      <c r="Z206" s="346">
        <v>127</v>
      </c>
      <c r="AA206" s="346">
        <v>149</v>
      </c>
      <c r="AB206" s="346">
        <v>212</v>
      </c>
      <c r="AC206" s="346">
        <v>152</v>
      </c>
      <c r="AD206" s="346">
        <v>117</v>
      </c>
      <c r="AE206" s="346" t="s">
        <v>430</v>
      </c>
      <c r="AF206" s="346" t="s">
        <v>430</v>
      </c>
      <c r="AG206" s="346" t="s">
        <v>430</v>
      </c>
      <c r="AH206" s="346" t="s">
        <v>430</v>
      </c>
      <c r="AI206" s="346" t="s">
        <v>430</v>
      </c>
      <c r="AJ206" s="346">
        <v>227</v>
      </c>
      <c r="AK206" s="346">
        <v>131</v>
      </c>
      <c r="AL206" s="346">
        <v>123</v>
      </c>
      <c r="AM206" s="346">
        <v>64</v>
      </c>
      <c r="AN206" s="346">
        <v>227</v>
      </c>
      <c r="AO206" s="373"/>
      <c r="AP206" s="348" t="s">
        <v>430</v>
      </c>
      <c r="AQ206" s="348" t="s">
        <v>430</v>
      </c>
      <c r="AR206" s="348" t="s">
        <v>430</v>
      </c>
      <c r="AS206" s="348" t="s">
        <v>430</v>
      </c>
      <c r="AT206" s="348">
        <v>-0.37</v>
      </c>
      <c r="AU206" s="351"/>
      <c r="AV206" s="346" t="s">
        <v>430</v>
      </c>
      <c r="AW206" s="346" t="s">
        <v>430</v>
      </c>
      <c r="AX206" s="346" t="s">
        <v>430</v>
      </c>
      <c r="AY206" s="346" t="s">
        <v>430</v>
      </c>
      <c r="AZ206" s="346">
        <v>101</v>
      </c>
      <c r="BA206" s="374"/>
      <c r="BB206" s="348">
        <v>13.2035748726951</v>
      </c>
      <c r="BC206" s="348">
        <v>0.99705503924265904</v>
      </c>
      <c r="BD206" s="348">
        <v>-1.8474297604849099E-2</v>
      </c>
      <c r="BE206" s="375">
        <v>-0.113998702704695</v>
      </c>
      <c r="BF206" s="374"/>
      <c r="BG206" s="372">
        <v>0.42959999999999998</v>
      </c>
      <c r="BH206" s="373"/>
      <c r="BI206" s="348">
        <v>78.410300000000007</v>
      </c>
      <c r="BJ206" s="348">
        <v>18.9133</v>
      </c>
      <c r="BK206" s="348">
        <v>2.3191700000000002</v>
      </c>
      <c r="BL206" s="348">
        <v>0.35722999999999999</v>
      </c>
      <c r="BM206" s="373"/>
      <c r="BN206" s="372" t="s">
        <v>5274</v>
      </c>
      <c r="BO206" s="372" t="s">
        <v>5275</v>
      </c>
      <c r="BP206" s="372" t="s">
        <v>5276</v>
      </c>
      <c r="BQ206" s="372" t="s">
        <v>5277</v>
      </c>
      <c r="BR206" s="372" t="s">
        <v>5278</v>
      </c>
      <c r="BS206" s="373"/>
      <c r="BT206" s="354" t="s">
        <v>555</v>
      </c>
    </row>
    <row r="207" spans="1:72" s="428" customFormat="1" x14ac:dyDescent="0.25">
      <c r="A207" s="345" t="s">
        <v>5279</v>
      </c>
      <c r="B207" s="373"/>
      <c r="C207" s="719">
        <v>45799</v>
      </c>
      <c r="D207" s="373"/>
      <c r="E207" s="346">
        <v>31.983899999999998</v>
      </c>
      <c r="F207" s="373"/>
      <c r="G207" s="347">
        <v>9.8141999999999996</v>
      </c>
      <c r="H207" s="374"/>
      <c r="I207" s="348">
        <v>0.80840000000000001</v>
      </c>
      <c r="J207" s="348">
        <v>-1.1044</v>
      </c>
      <c r="K207" s="348">
        <v>5.5267999999999997</v>
      </c>
      <c r="L207" s="348">
        <v>-4.4269999999999996</v>
      </c>
      <c r="M207" s="348">
        <v>-7.4088000000000003</v>
      </c>
      <c r="N207" s="350" t="s">
        <v>430</v>
      </c>
      <c r="O207" s="348" t="s">
        <v>430</v>
      </c>
      <c r="P207" s="348" t="s">
        <v>430</v>
      </c>
      <c r="Q207" s="348" t="s">
        <v>430</v>
      </c>
      <c r="R207" s="348" t="s">
        <v>430</v>
      </c>
      <c r="S207" s="348">
        <v>7.8365</v>
      </c>
      <c r="T207" s="348">
        <v>-7.9076000000000004</v>
      </c>
      <c r="U207" s="348">
        <v>-2.2694000000000001</v>
      </c>
      <c r="V207" s="348">
        <v>-5.5728</v>
      </c>
      <c r="W207" s="348">
        <v>7.8365</v>
      </c>
      <c r="X207" s="348">
        <v>-1.8580000000000001</v>
      </c>
      <c r="Y207" s="374"/>
      <c r="Z207" s="346">
        <v>179</v>
      </c>
      <c r="AA207" s="346">
        <v>190</v>
      </c>
      <c r="AB207" s="346">
        <v>205</v>
      </c>
      <c r="AC207" s="346">
        <v>198</v>
      </c>
      <c r="AD207" s="346">
        <v>191</v>
      </c>
      <c r="AE207" s="346" t="s">
        <v>430</v>
      </c>
      <c r="AF207" s="346" t="s">
        <v>430</v>
      </c>
      <c r="AG207" s="346" t="s">
        <v>430</v>
      </c>
      <c r="AH207" s="346" t="s">
        <v>430</v>
      </c>
      <c r="AI207" s="346" t="s">
        <v>430</v>
      </c>
      <c r="AJ207" s="346">
        <v>206</v>
      </c>
      <c r="AK207" s="346">
        <v>204</v>
      </c>
      <c r="AL207" s="346">
        <v>187</v>
      </c>
      <c r="AM207" s="346">
        <v>157</v>
      </c>
      <c r="AN207" s="346">
        <v>206</v>
      </c>
      <c r="AO207" s="373"/>
      <c r="AP207" s="348" t="s">
        <v>430</v>
      </c>
      <c r="AQ207" s="348" t="s">
        <v>430</v>
      </c>
      <c r="AR207" s="348" t="s">
        <v>430</v>
      </c>
      <c r="AS207" s="348" t="s">
        <v>430</v>
      </c>
      <c r="AT207" s="348" t="s">
        <v>430</v>
      </c>
      <c r="AU207" s="351"/>
      <c r="AV207" s="346" t="s">
        <v>430</v>
      </c>
      <c r="AW207" s="346" t="s">
        <v>430</v>
      </c>
      <c r="AX207" s="346" t="s">
        <v>430</v>
      </c>
      <c r="AY207" s="346" t="s">
        <v>430</v>
      </c>
      <c r="AZ207" s="346" t="s">
        <v>430</v>
      </c>
      <c r="BA207" s="374"/>
      <c r="BB207" s="348">
        <v>15.1719847256461</v>
      </c>
      <c r="BC207" s="348">
        <v>1.0148654301269899</v>
      </c>
      <c r="BD207" s="348">
        <v>-4.3266072640876799E-2</v>
      </c>
      <c r="BE207" s="375">
        <v>1.8382539339409299E-2</v>
      </c>
      <c r="BF207" s="374"/>
      <c r="BG207" s="372">
        <v>5.0799999999999998E-2</v>
      </c>
      <c r="BH207" s="373"/>
      <c r="BI207" s="348">
        <v>99.874600000000001</v>
      </c>
      <c r="BJ207" s="348" t="s">
        <v>430</v>
      </c>
      <c r="BK207" s="348" t="s">
        <v>430</v>
      </c>
      <c r="BL207" s="348">
        <v>0.12540000000000001</v>
      </c>
      <c r="BM207" s="373"/>
      <c r="BN207" s="372" t="s">
        <v>4639</v>
      </c>
      <c r="BO207" s="372" t="s">
        <v>4300</v>
      </c>
      <c r="BP207" s="372" t="s">
        <v>4301</v>
      </c>
      <c r="BQ207" s="372" t="s">
        <v>4421</v>
      </c>
      <c r="BR207" s="372" t="s">
        <v>4422</v>
      </c>
      <c r="BS207" s="373"/>
      <c r="BT207" s="354" t="s">
        <v>555</v>
      </c>
    </row>
    <row r="208" spans="1:72" s="428" customFormat="1" x14ac:dyDescent="0.25">
      <c r="A208" s="345" t="s">
        <v>5280</v>
      </c>
      <c r="B208" s="373"/>
      <c r="C208" s="719">
        <v>45630</v>
      </c>
      <c r="D208" s="373"/>
      <c r="E208" s="346">
        <v>35.523699999999998</v>
      </c>
      <c r="F208" s="373"/>
      <c r="G208" s="347">
        <v>9.8635999999999999</v>
      </c>
      <c r="H208" s="374"/>
      <c r="I208" s="348">
        <v>1.5766</v>
      </c>
      <c r="J208" s="348">
        <v>1.8946000000000001</v>
      </c>
      <c r="K208" s="348">
        <v>14.6677</v>
      </c>
      <c r="L208" s="348">
        <v>14.559799999999999</v>
      </c>
      <c r="M208" s="348">
        <v>4.5869999999999997</v>
      </c>
      <c r="N208" s="350">
        <v>10.6845</v>
      </c>
      <c r="O208" s="348" t="s">
        <v>430</v>
      </c>
      <c r="P208" s="348" t="s">
        <v>430</v>
      </c>
      <c r="Q208" s="348" t="s">
        <v>430</v>
      </c>
      <c r="R208" s="348" t="s">
        <v>430</v>
      </c>
      <c r="S208" s="348">
        <v>16.893599999999999</v>
      </c>
      <c r="T208" s="348">
        <v>8.1748999999999992</v>
      </c>
      <c r="U208" s="348">
        <v>7.4067999999999996</v>
      </c>
      <c r="V208" s="348">
        <v>2.9119999999999999</v>
      </c>
      <c r="W208" s="348">
        <v>16.893599999999999</v>
      </c>
      <c r="X208" s="348">
        <v>-0.98</v>
      </c>
      <c r="Y208" s="374"/>
      <c r="Z208" s="346">
        <v>42</v>
      </c>
      <c r="AA208" s="346">
        <v>25</v>
      </c>
      <c r="AB208" s="346">
        <v>10</v>
      </c>
      <c r="AC208" s="346">
        <v>3</v>
      </c>
      <c r="AD208" s="346">
        <v>16</v>
      </c>
      <c r="AE208" s="346">
        <v>42</v>
      </c>
      <c r="AF208" s="346" t="s">
        <v>430</v>
      </c>
      <c r="AG208" s="346" t="s">
        <v>430</v>
      </c>
      <c r="AH208" s="346" t="s">
        <v>430</v>
      </c>
      <c r="AI208" s="346" t="s">
        <v>430</v>
      </c>
      <c r="AJ208" s="346">
        <v>36</v>
      </c>
      <c r="AK208" s="346">
        <v>8</v>
      </c>
      <c r="AL208" s="346">
        <v>19</v>
      </c>
      <c r="AM208" s="346">
        <v>27</v>
      </c>
      <c r="AN208" s="346">
        <v>36</v>
      </c>
      <c r="AO208" s="373"/>
      <c r="AP208" s="348" t="s">
        <v>430</v>
      </c>
      <c r="AQ208" s="348" t="s">
        <v>430</v>
      </c>
      <c r="AR208" s="348" t="s">
        <v>430</v>
      </c>
      <c r="AS208" s="348" t="s">
        <v>430</v>
      </c>
      <c r="AT208" s="348">
        <v>17.010000000000002</v>
      </c>
      <c r="AU208" s="351"/>
      <c r="AV208" s="346" t="s">
        <v>430</v>
      </c>
      <c r="AW208" s="346" t="s">
        <v>430</v>
      </c>
      <c r="AX208" s="346" t="s">
        <v>430</v>
      </c>
      <c r="AY208" s="346" t="s">
        <v>430</v>
      </c>
      <c r="AZ208" s="346">
        <v>16</v>
      </c>
      <c r="BA208" s="374"/>
      <c r="BB208" s="348">
        <v>23.628098648504299</v>
      </c>
      <c r="BC208" s="348">
        <v>0</v>
      </c>
      <c r="BD208" s="348">
        <v>-3.9193418354188598E-3</v>
      </c>
      <c r="BE208" s="375" t="s">
        <v>430</v>
      </c>
      <c r="BF208" s="374"/>
      <c r="BG208" s="372" t="s">
        <v>430</v>
      </c>
      <c r="BH208" s="373"/>
      <c r="BI208" s="348">
        <v>65.434600000000003</v>
      </c>
      <c r="BJ208" s="348">
        <v>15.7026</v>
      </c>
      <c r="BK208" s="348">
        <v>17.2164</v>
      </c>
      <c r="BL208" s="348">
        <v>1.6464000000000001</v>
      </c>
      <c r="BM208" s="373"/>
      <c r="BN208" s="372" t="s">
        <v>5281</v>
      </c>
      <c r="BO208" s="372" t="s">
        <v>5282</v>
      </c>
      <c r="BP208" s="372" t="s">
        <v>5283</v>
      </c>
      <c r="BQ208" s="372" t="s">
        <v>5284</v>
      </c>
      <c r="BR208" s="372" t="s">
        <v>5285</v>
      </c>
      <c r="BS208" s="373"/>
      <c r="BT208" s="354" t="s">
        <v>1943</v>
      </c>
    </row>
    <row r="209" spans="1:72" s="428" customFormat="1" x14ac:dyDescent="0.25">
      <c r="A209" s="345" t="s">
        <v>5286</v>
      </c>
      <c r="B209" s="373"/>
      <c r="C209" s="719">
        <v>45594</v>
      </c>
      <c r="D209" s="373"/>
      <c r="E209" s="346">
        <v>32.465600000000002</v>
      </c>
      <c r="F209" s="373"/>
      <c r="G209" s="347">
        <v>11.693199999999999</v>
      </c>
      <c r="H209" s="374"/>
      <c r="I209" s="348">
        <v>1.3021</v>
      </c>
      <c r="J209" s="348">
        <v>0.8478</v>
      </c>
      <c r="K209" s="348">
        <v>10.551</v>
      </c>
      <c r="L209" s="348">
        <v>6.9347000000000003</v>
      </c>
      <c r="M209" s="348">
        <v>11.9856</v>
      </c>
      <c r="N209" s="350">
        <v>25.0989</v>
      </c>
      <c r="O209" s="348" t="s">
        <v>430</v>
      </c>
      <c r="P209" s="348" t="s">
        <v>430</v>
      </c>
      <c r="Q209" s="348" t="s">
        <v>430</v>
      </c>
      <c r="R209" s="348" t="s">
        <v>430</v>
      </c>
      <c r="S209" s="348">
        <v>11.8881</v>
      </c>
      <c r="T209" s="348">
        <v>7.7912999999999997</v>
      </c>
      <c r="U209" s="348">
        <v>15.7181</v>
      </c>
      <c r="V209" s="348">
        <v>16.786000000000001</v>
      </c>
      <c r="W209" s="348">
        <v>11.8881</v>
      </c>
      <c r="X209" s="348">
        <v>11.0444</v>
      </c>
      <c r="Y209" s="374"/>
      <c r="Z209" s="346">
        <v>77</v>
      </c>
      <c r="AA209" s="346">
        <v>42</v>
      </c>
      <c r="AB209" s="346">
        <v>84</v>
      </c>
      <c r="AC209" s="346">
        <v>33</v>
      </c>
      <c r="AD209" s="346">
        <v>5</v>
      </c>
      <c r="AE209" s="346">
        <v>12</v>
      </c>
      <c r="AF209" s="346" t="s">
        <v>430</v>
      </c>
      <c r="AG209" s="346" t="s">
        <v>430</v>
      </c>
      <c r="AH209" s="346" t="s">
        <v>430</v>
      </c>
      <c r="AI209" s="346" t="s">
        <v>430</v>
      </c>
      <c r="AJ209" s="346">
        <v>119</v>
      </c>
      <c r="AK209" s="346">
        <v>12</v>
      </c>
      <c r="AL209" s="346">
        <v>9</v>
      </c>
      <c r="AM209" s="346">
        <v>7</v>
      </c>
      <c r="AN209" s="346">
        <v>119</v>
      </c>
      <c r="AO209" s="373"/>
      <c r="AP209" s="348" t="s">
        <v>430</v>
      </c>
      <c r="AQ209" s="348" t="s">
        <v>430</v>
      </c>
      <c r="AR209" s="348" t="s">
        <v>430</v>
      </c>
      <c r="AS209" s="348" t="s">
        <v>430</v>
      </c>
      <c r="AT209" s="348">
        <v>28.25</v>
      </c>
      <c r="AU209" s="351"/>
      <c r="AV209" s="346" t="s">
        <v>430</v>
      </c>
      <c r="AW209" s="346" t="s">
        <v>430</v>
      </c>
      <c r="AX209" s="346" t="s">
        <v>430</v>
      </c>
      <c r="AY209" s="346" t="s">
        <v>430</v>
      </c>
      <c r="AZ209" s="346">
        <v>8</v>
      </c>
      <c r="BA209" s="374"/>
      <c r="BB209" s="348">
        <v>19.207317810401999</v>
      </c>
      <c r="BC209" s="348">
        <v>1.00015127642755</v>
      </c>
      <c r="BD209" s="348">
        <v>2.85993596180119E-2</v>
      </c>
      <c r="BE209" s="375">
        <v>-9.9422723876470206E-2</v>
      </c>
      <c r="BF209" s="374"/>
      <c r="BG209" s="372">
        <v>0.1193</v>
      </c>
      <c r="BH209" s="373"/>
      <c r="BI209" s="348">
        <v>71.678799999999995</v>
      </c>
      <c r="BJ209" s="348">
        <v>17.589500000000001</v>
      </c>
      <c r="BK209" s="348">
        <v>10.875299999999999</v>
      </c>
      <c r="BL209" s="348">
        <v>-0.14360000000000001</v>
      </c>
      <c r="BM209" s="373"/>
      <c r="BN209" s="372" t="s">
        <v>5287</v>
      </c>
      <c r="BO209" s="372" t="s">
        <v>5288</v>
      </c>
      <c r="BP209" s="372" t="s">
        <v>5289</v>
      </c>
      <c r="BQ209" s="372" t="s">
        <v>5290</v>
      </c>
      <c r="BR209" s="372" t="s">
        <v>5291</v>
      </c>
      <c r="BS209" s="373"/>
      <c r="BT209" s="354" t="s">
        <v>4597</v>
      </c>
    </row>
    <row r="210" spans="1:72" s="428" customFormat="1" ht="11" x14ac:dyDescent="0.3">
      <c r="A210" s="841" t="s">
        <v>5292</v>
      </c>
      <c r="B210" s="842"/>
      <c r="C210" s="843">
        <v>45558</v>
      </c>
      <c r="D210" s="842"/>
      <c r="E210" s="844">
        <v>33.014899999999997</v>
      </c>
      <c r="F210" s="842"/>
      <c r="G210" s="845">
        <v>7.9349999999999996</v>
      </c>
      <c r="H210" s="847"/>
      <c r="I210" s="846">
        <v>1.1214</v>
      </c>
      <c r="J210" s="846">
        <v>-0.84970000000000001</v>
      </c>
      <c r="K210" s="846">
        <v>9.7207000000000008</v>
      </c>
      <c r="L210" s="846">
        <v>-2.6977000000000002</v>
      </c>
      <c r="M210" s="846">
        <v>-17.8231</v>
      </c>
      <c r="N210" s="848">
        <v>-17.7775</v>
      </c>
      <c r="O210" s="846" t="s">
        <v>430</v>
      </c>
      <c r="P210" s="846" t="s">
        <v>430</v>
      </c>
      <c r="Q210" s="846" t="s">
        <v>430</v>
      </c>
      <c r="R210" s="846" t="s">
        <v>430</v>
      </c>
      <c r="S210" s="846">
        <v>13.943099999999999</v>
      </c>
      <c r="T210" s="846">
        <v>-13.853</v>
      </c>
      <c r="U210" s="846">
        <v>-16.138200000000001</v>
      </c>
      <c r="V210" s="846">
        <v>-20.665900000000001</v>
      </c>
      <c r="W210" s="846">
        <v>13.943099999999999</v>
      </c>
      <c r="X210" s="846">
        <v>-13.5246</v>
      </c>
      <c r="Y210" s="847"/>
      <c r="Z210" s="844">
        <v>109</v>
      </c>
      <c r="AA210" s="844">
        <v>168</v>
      </c>
      <c r="AB210" s="844">
        <v>108</v>
      </c>
      <c r="AC210" s="844">
        <v>166</v>
      </c>
      <c r="AD210" s="844">
        <v>223</v>
      </c>
      <c r="AE210" s="844">
        <v>201</v>
      </c>
      <c r="AF210" s="844" t="s">
        <v>430</v>
      </c>
      <c r="AG210" s="844" t="s">
        <v>430</v>
      </c>
      <c r="AH210" s="844" t="s">
        <v>430</v>
      </c>
      <c r="AI210" s="844" t="s">
        <v>430</v>
      </c>
      <c r="AJ210" s="844">
        <v>75</v>
      </c>
      <c r="AK210" s="844">
        <v>229</v>
      </c>
      <c r="AL210" s="844">
        <v>229</v>
      </c>
      <c r="AM210" s="844">
        <v>210</v>
      </c>
      <c r="AN210" s="844">
        <v>75</v>
      </c>
      <c r="AO210" s="842"/>
      <c r="AP210" s="846" t="s">
        <v>430</v>
      </c>
      <c r="AQ210" s="846" t="s">
        <v>430</v>
      </c>
      <c r="AR210" s="846" t="s">
        <v>430</v>
      </c>
      <c r="AS210" s="846" t="s">
        <v>430</v>
      </c>
      <c r="AT210" s="846">
        <v>-24.41</v>
      </c>
      <c r="AU210" s="849"/>
      <c r="AV210" s="844" t="s">
        <v>430</v>
      </c>
      <c r="AW210" s="844" t="s">
        <v>430</v>
      </c>
      <c r="AX210" s="844" t="s">
        <v>430</v>
      </c>
      <c r="AY210" s="844" t="s">
        <v>430</v>
      </c>
      <c r="AZ210" s="844">
        <v>201</v>
      </c>
      <c r="BA210" s="847"/>
      <c r="BB210" s="846">
        <v>23.6145741440283</v>
      </c>
      <c r="BC210" s="846">
        <v>0.99798094654524105</v>
      </c>
      <c r="BD210" s="846">
        <v>-6.4424723844828405E-2</v>
      </c>
      <c r="BE210" s="852">
        <v>-0.10738973325345701</v>
      </c>
      <c r="BF210" s="847"/>
      <c r="BG210" s="855">
        <v>0.16389999999999999</v>
      </c>
      <c r="BH210" s="842"/>
      <c r="BI210" s="846">
        <v>39.721299999999999</v>
      </c>
      <c r="BJ210" s="846">
        <v>41.5319</v>
      </c>
      <c r="BK210" s="846">
        <v>18.6266</v>
      </c>
      <c r="BL210" s="846">
        <v>0.1202</v>
      </c>
      <c r="BM210" s="842"/>
      <c r="BN210" s="855" t="s">
        <v>5293</v>
      </c>
      <c r="BO210" s="855" t="s">
        <v>5294</v>
      </c>
      <c r="BP210" s="855" t="s">
        <v>5295</v>
      </c>
      <c r="BQ210" s="855" t="s">
        <v>4701</v>
      </c>
      <c r="BR210" s="855" t="s">
        <v>430</v>
      </c>
      <c r="BS210" s="842"/>
      <c r="BT210" s="856" t="s">
        <v>555</v>
      </c>
    </row>
    <row r="211" spans="1:72" s="428" customFormat="1" x14ac:dyDescent="0.25">
      <c r="A211" s="345" t="s">
        <v>5296</v>
      </c>
      <c r="B211" s="373"/>
      <c r="C211" s="719">
        <v>45615</v>
      </c>
      <c r="D211" s="373"/>
      <c r="E211" s="346">
        <v>30.24</v>
      </c>
      <c r="F211" s="373"/>
      <c r="G211" s="347">
        <v>10.8851</v>
      </c>
      <c r="H211" s="374"/>
      <c r="I211" s="348">
        <v>1.8012999999999999</v>
      </c>
      <c r="J211" s="348">
        <v>2.5175000000000001</v>
      </c>
      <c r="K211" s="348">
        <v>7.2910000000000004</v>
      </c>
      <c r="L211" s="348">
        <v>9.3902999999999999</v>
      </c>
      <c r="M211" s="348">
        <v>2.5049000000000001</v>
      </c>
      <c r="N211" s="350">
        <v>10.980700000000001</v>
      </c>
      <c r="O211" s="348" t="s">
        <v>430</v>
      </c>
      <c r="P211" s="348" t="s">
        <v>430</v>
      </c>
      <c r="Q211" s="348" t="s">
        <v>430</v>
      </c>
      <c r="R211" s="348" t="s">
        <v>430</v>
      </c>
      <c r="S211" s="348">
        <v>8.6174999999999997</v>
      </c>
      <c r="T211" s="348">
        <v>3.0522</v>
      </c>
      <c r="U211" s="348">
        <v>4.5147000000000004</v>
      </c>
      <c r="V211" s="348">
        <v>3.7664</v>
      </c>
      <c r="W211" s="348">
        <v>8.6174999999999997</v>
      </c>
      <c r="X211" s="348">
        <v>6.0854999999999997</v>
      </c>
      <c r="Y211" s="374"/>
      <c r="Z211" s="346">
        <v>32</v>
      </c>
      <c r="AA211" s="346">
        <v>10</v>
      </c>
      <c r="AB211" s="346">
        <v>169</v>
      </c>
      <c r="AC211" s="346">
        <v>8</v>
      </c>
      <c r="AD211" s="346">
        <v>21</v>
      </c>
      <c r="AE211" s="346">
        <v>39</v>
      </c>
      <c r="AF211" s="346" t="s">
        <v>430</v>
      </c>
      <c r="AG211" s="346" t="s">
        <v>430</v>
      </c>
      <c r="AH211" s="346" t="s">
        <v>430</v>
      </c>
      <c r="AI211" s="346" t="s">
        <v>430</v>
      </c>
      <c r="AJ211" s="346">
        <v>181</v>
      </c>
      <c r="AK211" s="346">
        <v>19</v>
      </c>
      <c r="AL211" s="346">
        <v>48</v>
      </c>
      <c r="AM211" s="346">
        <v>24</v>
      </c>
      <c r="AN211" s="346">
        <v>181</v>
      </c>
      <c r="AO211" s="373"/>
      <c r="AP211" s="348" t="s">
        <v>430</v>
      </c>
      <c r="AQ211" s="348" t="s">
        <v>430</v>
      </c>
      <c r="AR211" s="348" t="s">
        <v>430</v>
      </c>
      <c r="AS211" s="348" t="s">
        <v>430</v>
      </c>
      <c r="AT211" s="348">
        <v>9.19</v>
      </c>
      <c r="AU211" s="351"/>
      <c r="AV211" s="346" t="s">
        <v>430</v>
      </c>
      <c r="AW211" s="346" t="s">
        <v>430</v>
      </c>
      <c r="AX211" s="346" t="s">
        <v>430</v>
      </c>
      <c r="AY211" s="346" t="s">
        <v>430</v>
      </c>
      <c r="AZ211" s="346">
        <v>36</v>
      </c>
      <c r="BA211" s="374"/>
      <c r="BB211" s="348">
        <v>17.0385971911012</v>
      </c>
      <c r="BC211" s="348">
        <v>0.99597059704841995</v>
      </c>
      <c r="BD211" s="348">
        <v>-9.3426667111284802E-4</v>
      </c>
      <c r="BE211" s="375">
        <v>-9.7066562015465693E-2</v>
      </c>
      <c r="BF211" s="374"/>
      <c r="BG211" s="372">
        <v>0.1026</v>
      </c>
      <c r="BH211" s="373"/>
      <c r="BI211" s="348" t="s">
        <v>430</v>
      </c>
      <c r="BJ211" s="348">
        <v>66.259</v>
      </c>
      <c r="BK211" s="348">
        <v>33.554099999999998</v>
      </c>
      <c r="BL211" s="348">
        <v>0.18690000000000001</v>
      </c>
      <c r="BM211" s="373"/>
      <c r="BN211" s="372" t="s">
        <v>5297</v>
      </c>
      <c r="BO211" s="372" t="s">
        <v>5298</v>
      </c>
      <c r="BP211" s="372" t="s">
        <v>5299</v>
      </c>
      <c r="BQ211" s="372" t="s">
        <v>5300</v>
      </c>
      <c r="BR211" s="372" t="s">
        <v>430</v>
      </c>
      <c r="BS211" s="373"/>
      <c r="BT211" s="354" t="s">
        <v>548</v>
      </c>
    </row>
    <row r="212" spans="1:72" s="428" customFormat="1" x14ac:dyDescent="0.25">
      <c r="A212" s="345" t="s">
        <v>5301</v>
      </c>
      <c r="B212" s="373"/>
      <c r="C212" s="719">
        <v>45594</v>
      </c>
      <c r="D212" s="373"/>
      <c r="E212" s="346">
        <v>32.316400000000002</v>
      </c>
      <c r="F212" s="373"/>
      <c r="G212" s="347">
        <v>8.6100999999999992</v>
      </c>
      <c r="H212" s="374"/>
      <c r="I212" s="348">
        <v>0.61819999999999997</v>
      </c>
      <c r="J212" s="348">
        <v>-0.51300000000000001</v>
      </c>
      <c r="K212" s="348">
        <v>9.9207999999999998</v>
      </c>
      <c r="L212" s="348">
        <v>2.79</v>
      </c>
      <c r="M212" s="348">
        <v>-4.2481999999999998</v>
      </c>
      <c r="N212" s="350">
        <v>4.2199</v>
      </c>
      <c r="O212" s="348" t="s">
        <v>430</v>
      </c>
      <c r="P212" s="348" t="s">
        <v>430</v>
      </c>
      <c r="Q212" s="348" t="s">
        <v>430</v>
      </c>
      <c r="R212" s="348" t="s">
        <v>430</v>
      </c>
      <c r="S212" s="348">
        <v>13.0572</v>
      </c>
      <c r="T212" s="348">
        <v>-1.5302</v>
      </c>
      <c r="U212" s="348">
        <v>2.1425000000000001</v>
      </c>
      <c r="V212" s="348">
        <v>-6.7766999999999999</v>
      </c>
      <c r="W212" s="348">
        <v>13.0572</v>
      </c>
      <c r="X212" s="348">
        <v>-9.5365000000000002</v>
      </c>
      <c r="Y212" s="374"/>
      <c r="Z212" s="346">
        <v>199</v>
      </c>
      <c r="AA212" s="346">
        <v>153</v>
      </c>
      <c r="AB212" s="346">
        <v>103</v>
      </c>
      <c r="AC212" s="346">
        <v>104</v>
      </c>
      <c r="AD212" s="346">
        <v>120</v>
      </c>
      <c r="AE212" s="346">
        <v>119</v>
      </c>
      <c r="AF212" s="346" t="s">
        <v>430</v>
      </c>
      <c r="AG212" s="346" t="s">
        <v>430</v>
      </c>
      <c r="AH212" s="346" t="s">
        <v>430</v>
      </c>
      <c r="AI212" s="346" t="s">
        <v>430</v>
      </c>
      <c r="AJ212" s="346">
        <v>90</v>
      </c>
      <c r="AK212" s="346">
        <v>99</v>
      </c>
      <c r="AL212" s="346">
        <v>99</v>
      </c>
      <c r="AM212" s="346">
        <v>180</v>
      </c>
      <c r="AN212" s="346">
        <v>90</v>
      </c>
      <c r="AO212" s="373"/>
      <c r="AP212" s="348" t="s">
        <v>430</v>
      </c>
      <c r="AQ212" s="348" t="s">
        <v>430</v>
      </c>
      <c r="AR212" s="348" t="s">
        <v>430</v>
      </c>
      <c r="AS212" s="348" t="s">
        <v>430</v>
      </c>
      <c r="AT212" s="348">
        <v>-0.77</v>
      </c>
      <c r="AU212" s="351"/>
      <c r="AV212" s="346" t="s">
        <v>430</v>
      </c>
      <c r="AW212" s="346" t="s">
        <v>430</v>
      </c>
      <c r="AX212" s="346" t="s">
        <v>430</v>
      </c>
      <c r="AY212" s="346" t="s">
        <v>430</v>
      </c>
      <c r="AZ212" s="346">
        <v>104</v>
      </c>
      <c r="BA212" s="374"/>
      <c r="BB212" s="348">
        <v>23.044155732756899</v>
      </c>
      <c r="BC212" s="348">
        <v>1.00136889073528</v>
      </c>
      <c r="BD212" s="348">
        <v>-5.1935225506344197E-2</v>
      </c>
      <c r="BE212" s="375">
        <v>-0.12679407757401701</v>
      </c>
      <c r="BF212" s="374"/>
      <c r="BG212" s="372">
        <v>0.31469999999999998</v>
      </c>
      <c r="BH212" s="373"/>
      <c r="BI212" s="348">
        <v>56.438600000000001</v>
      </c>
      <c r="BJ212" s="348">
        <v>35.006700000000002</v>
      </c>
      <c r="BK212" s="348">
        <v>8.49681</v>
      </c>
      <c r="BL212" s="348">
        <v>5.7889999999999997E-2</v>
      </c>
      <c r="BM212" s="373"/>
      <c r="BN212" s="372" t="s">
        <v>5302</v>
      </c>
      <c r="BO212" s="372" t="s">
        <v>5303</v>
      </c>
      <c r="BP212" s="372" t="s">
        <v>4650</v>
      </c>
      <c r="BQ212" s="372" t="s">
        <v>4651</v>
      </c>
      <c r="BR212" s="372" t="s">
        <v>4652</v>
      </c>
      <c r="BS212" s="373"/>
      <c r="BT212" s="354" t="s">
        <v>4597</v>
      </c>
    </row>
    <row r="213" spans="1:72" s="428" customFormat="1" x14ac:dyDescent="0.25">
      <c r="A213" s="345" t="s">
        <v>5304</v>
      </c>
      <c r="B213" s="373"/>
      <c r="C213" s="719">
        <v>45169</v>
      </c>
      <c r="D213" s="373"/>
      <c r="E213" s="346">
        <v>27.7774</v>
      </c>
      <c r="F213" s="373"/>
      <c r="G213" s="347">
        <v>9.7241999999999997</v>
      </c>
      <c r="H213" s="374"/>
      <c r="I213" s="348">
        <v>2.1890000000000001</v>
      </c>
      <c r="J213" s="348">
        <v>-7.5022000000000002</v>
      </c>
      <c r="K213" s="348">
        <v>-1.1628000000000001</v>
      </c>
      <c r="L213" s="348">
        <v>-24.4405</v>
      </c>
      <c r="M213" s="348">
        <v>-19.136800000000001</v>
      </c>
      <c r="N213" s="350">
        <v>-16.7134</v>
      </c>
      <c r="O213" s="348">
        <v>-5.6843000000000004</v>
      </c>
      <c r="P213" s="348" t="s">
        <v>430</v>
      </c>
      <c r="Q213" s="348" t="s">
        <v>430</v>
      </c>
      <c r="R213" s="348" t="s">
        <v>430</v>
      </c>
      <c r="S213" s="348">
        <v>0.46700000000000003</v>
      </c>
      <c r="T213" s="348">
        <v>-22.774799999999999</v>
      </c>
      <c r="U213" s="348">
        <v>-12.6386</v>
      </c>
      <c r="V213" s="348">
        <v>-24.446999999999999</v>
      </c>
      <c r="W213" s="348">
        <v>0.46700000000000003</v>
      </c>
      <c r="X213" s="348">
        <v>-1.0468999999999999</v>
      </c>
      <c r="Y213" s="374"/>
      <c r="Z213" s="346">
        <v>9</v>
      </c>
      <c r="AA213" s="346">
        <v>234</v>
      </c>
      <c r="AB213" s="346">
        <v>241</v>
      </c>
      <c r="AC213" s="346">
        <v>240</v>
      </c>
      <c r="AD213" s="346">
        <v>231</v>
      </c>
      <c r="AE213" s="346">
        <v>200</v>
      </c>
      <c r="AF213" s="346">
        <v>122</v>
      </c>
      <c r="AG213" s="346" t="s">
        <v>430</v>
      </c>
      <c r="AH213" s="346" t="s">
        <v>430</v>
      </c>
      <c r="AI213" s="346" t="s">
        <v>430</v>
      </c>
      <c r="AJ213" s="346">
        <v>241</v>
      </c>
      <c r="AK213" s="346">
        <v>239</v>
      </c>
      <c r="AL213" s="346">
        <v>227</v>
      </c>
      <c r="AM213" s="346">
        <v>217</v>
      </c>
      <c r="AN213" s="346">
        <v>241</v>
      </c>
      <c r="AO213" s="373"/>
      <c r="AP213" s="348" t="s">
        <v>430</v>
      </c>
      <c r="AQ213" s="348" t="s">
        <v>430</v>
      </c>
      <c r="AR213" s="348" t="s">
        <v>430</v>
      </c>
      <c r="AS213" s="348" t="s">
        <v>430</v>
      </c>
      <c r="AT213" s="348">
        <v>-32.020000000000003</v>
      </c>
      <c r="AU213" s="351"/>
      <c r="AV213" s="346" t="s">
        <v>430</v>
      </c>
      <c r="AW213" s="346" t="s">
        <v>430</v>
      </c>
      <c r="AX213" s="346" t="s">
        <v>430</v>
      </c>
      <c r="AY213" s="346" t="s">
        <v>430</v>
      </c>
      <c r="AZ213" s="346">
        <v>208</v>
      </c>
      <c r="BA213" s="374"/>
      <c r="BB213" s="348">
        <v>23.5455887236538</v>
      </c>
      <c r="BC213" s="348">
        <v>1.0087541188850799</v>
      </c>
      <c r="BD213" s="348">
        <v>-2.4364302226997901E-2</v>
      </c>
      <c r="BE213" s="375">
        <v>-4.5647954259840098E-2</v>
      </c>
      <c r="BF213" s="374"/>
      <c r="BG213" s="372">
        <v>0.60440000000000005</v>
      </c>
      <c r="BH213" s="373"/>
      <c r="BI213" s="348">
        <v>83.482299999999995</v>
      </c>
      <c r="BJ213" s="348">
        <v>16.227900000000002</v>
      </c>
      <c r="BK213" s="348" t="s">
        <v>430</v>
      </c>
      <c r="BL213" s="348">
        <v>0.2898</v>
      </c>
      <c r="BM213" s="373"/>
      <c r="BN213" s="372" t="s">
        <v>5305</v>
      </c>
      <c r="BO213" s="372" t="s">
        <v>5306</v>
      </c>
      <c r="BP213" s="372" t="s">
        <v>2932</v>
      </c>
      <c r="BQ213" s="372" t="s">
        <v>430</v>
      </c>
      <c r="BR213" s="372" t="s">
        <v>430</v>
      </c>
      <c r="BS213" s="373"/>
      <c r="BT213" s="354" t="s">
        <v>555</v>
      </c>
    </row>
    <row r="214" spans="1:72" s="428" customFormat="1" x14ac:dyDescent="0.25">
      <c r="A214" s="345" t="s">
        <v>5307</v>
      </c>
      <c r="B214" s="373"/>
      <c r="C214" s="719">
        <v>45728</v>
      </c>
      <c r="D214" s="373"/>
      <c r="E214" s="346">
        <v>30.466000000000001</v>
      </c>
      <c r="F214" s="373"/>
      <c r="G214" s="347">
        <v>11.016299999999999</v>
      </c>
      <c r="H214" s="374"/>
      <c r="I214" s="348">
        <v>1.6657999999999999</v>
      </c>
      <c r="J214" s="348">
        <v>0.73060000000000003</v>
      </c>
      <c r="K214" s="348">
        <v>14.242599999999999</v>
      </c>
      <c r="L214" s="348">
        <v>7.7926000000000002</v>
      </c>
      <c r="M214" s="348">
        <v>-4.7386999999999997</v>
      </c>
      <c r="N214" s="350">
        <v>3.0920999999999998</v>
      </c>
      <c r="O214" s="348" t="s">
        <v>430</v>
      </c>
      <c r="P214" s="348" t="s">
        <v>430</v>
      </c>
      <c r="Q214" s="348" t="s">
        <v>430</v>
      </c>
      <c r="R214" s="348" t="s">
        <v>430</v>
      </c>
      <c r="S214" s="348">
        <v>17.1112</v>
      </c>
      <c r="T214" s="348">
        <v>2.63E-2</v>
      </c>
      <c r="U214" s="348">
        <v>-1.3813</v>
      </c>
      <c r="V214" s="348">
        <v>-9.6090999999999998</v>
      </c>
      <c r="W214" s="348">
        <v>17.1112</v>
      </c>
      <c r="X214" s="348">
        <v>8.9760000000000009</v>
      </c>
      <c r="Y214" s="374"/>
      <c r="Z214" s="346">
        <v>39</v>
      </c>
      <c r="AA214" s="346">
        <v>59</v>
      </c>
      <c r="AB214" s="346">
        <v>12</v>
      </c>
      <c r="AC214" s="346">
        <v>27</v>
      </c>
      <c r="AD214" s="346">
        <v>144</v>
      </c>
      <c r="AE214" s="346">
        <v>125</v>
      </c>
      <c r="AF214" s="346" t="s">
        <v>430</v>
      </c>
      <c r="AG214" s="346" t="s">
        <v>430</v>
      </c>
      <c r="AH214" s="346" t="s">
        <v>430</v>
      </c>
      <c r="AI214" s="346" t="s">
        <v>430</v>
      </c>
      <c r="AJ214" s="346">
        <v>30</v>
      </c>
      <c r="AK214" s="346">
        <v>61</v>
      </c>
      <c r="AL214" s="346">
        <v>165</v>
      </c>
      <c r="AM214" s="346">
        <v>199</v>
      </c>
      <c r="AN214" s="346">
        <v>30</v>
      </c>
      <c r="AO214" s="373"/>
      <c r="AP214" s="348" t="s">
        <v>430</v>
      </c>
      <c r="AQ214" s="348" t="s">
        <v>430</v>
      </c>
      <c r="AR214" s="348" t="s">
        <v>430</v>
      </c>
      <c r="AS214" s="348" t="s">
        <v>430</v>
      </c>
      <c r="AT214" s="348">
        <v>0.24</v>
      </c>
      <c r="AU214" s="351"/>
      <c r="AV214" s="346" t="s">
        <v>430</v>
      </c>
      <c r="AW214" s="346" t="s">
        <v>430</v>
      </c>
      <c r="AX214" s="346" t="s">
        <v>430</v>
      </c>
      <c r="AY214" s="346" t="s">
        <v>430</v>
      </c>
      <c r="AZ214" s="346">
        <v>100</v>
      </c>
      <c r="BA214" s="374"/>
      <c r="BB214" s="348">
        <v>21.892991462799799</v>
      </c>
      <c r="BC214" s="348">
        <v>0.99808688922622801</v>
      </c>
      <c r="BD214" s="348">
        <v>-7.3759894845022902E-3</v>
      </c>
      <c r="BE214" s="375">
        <v>-0.13493785600479599</v>
      </c>
      <c r="BF214" s="374"/>
      <c r="BG214" s="372">
        <v>0.29959999999999998</v>
      </c>
      <c r="BH214" s="373"/>
      <c r="BI214" s="348" t="s">
        <v>430</v>
      </c>
      <c r="BJ214" s="348">
        <v>11.4748</v>
      </c>
      <c r="BK214" s="348">
        <v>88.339699999999993</v>
      </c>
      <c r="BL214" s="348">
        <v>0.1855</v>
      </c>
      <c r="BM214" s="373"/>
      <c r="BN214" s="372" t="s">
        <v>5308</v>
      </c>
      <c r="BO214" s="372" t="s">
        <v>5309</v>
      </c>
      <c r="BP214" s="372" t="s">
        <v>5310</v>
      </c>
      <c r="BQ214" s="372" t="s">
        <v>5311</v>
      </c>
      <c r="BR214" s="372" t="s">
        <v>5312</v>
      </c>
      <c r="BS214" s="373"/>
      <c r="BT214" s="354" t="s">
        <v>555</v>
      </c>
    </row>
    <row r="215" spans="1:72" s="428" customFormat="1" x14ac:dyDescent="0.25">
      <c r="A215" s="345" t="s">
        <v>5313</v>
      </c>
      <c r="B215" s="373"/>
      <c r="C215" s="719">
        <v>45792</v>
      </c>
      <c r="D215" s="373"/>
      <c r="E215" s="889">
        <v>26.82</v>
      </c>
      <c r="F215" s="373"/>
      <c r="G215" s="347">
        <v>10.098699999999999</v>
      </c>
      <c r="H215" s="374"/>
      <c r="I215" s="348">
        <v>0.52259999999999995</v>
      </c>
      <c r="J215" s="348">
        <v>-0.33360000000000001</v>
      </c>
      <c r="K215" s="348">
        <v>9.5197000000000003</v>
      </c>
      <c r="L215" s="348">
        <v>-0.47499999999999998</v>
      </c>
      <c r="M215" s="348">
        <v>-11.6853</v>
      </c>
      <c r="N215" s="350" t="s">
        <v>430</v>
      </c>
      <c r="O215" s="348" t="s">
        <v>430</v>
      </c>
      <c r="P215" s="348" t="s">
        <v>430</v>
      </c>
      <c r="Q215" s="348" t="s">
        <v>430</v>
      </c>
      <c r="R215" s="348" t="s">
        <v>430</v>
      </c>
      <c r="S215" s="348">
        <v>12.4276</v>
      </c>
      <c r="T215" s="348">
        <v>-8.2062000000000008</v>
      </c>
      <c r="U215" s="348">
        <v>-4.1878000000000002</v>
      </c>
      <c r="V215" s="348">
        <v>-7.0674999999999999</v>
      </c>
      <c r="W215" s="348">
        <v>12.4276</v>
      </c>
      <c r="X215" s="348">
        <v>0.98699999999999999</v>
      </c>
      <c r="Y215" s="374"/>
      <c r="Z215" s="346">
        <v>208</v>
      </c>
      <c r="AA215" s="346">
        <v>140</v>
      </c>
      <c r="AB215" s="346">
        <v>110</v>
      </c>
      <c r="AC215" s="346">
        <v>149</v>
      </c>
      <c r="AD215" s="346">
        <v>215</v>
      </c>
      <c r="AE215" s="346" t="s">
        <v>430</v>
      </c>
      <c r="AF215" s="346" t="s">
        <v>430</v>
      </c>
      <c r="AG215" s="346" t="s">
        <v>430</v>
      </c>
      <c r="AH215" s="346" t="s">
        <v>430</v>
      </c>
      <c r="AI215" s="346" t="s">
        <v>430</v>
      </c>
      <c r="AJ215" s="346">
        <v>109</v>
      </c>
      <c r="AK215" s="346">
        <v>210</v>
      </c>
      <c r="AL215" s="346">
        <v>206</v>
      </c>
      <c r="AM215" s="346">
        <v>184</v>
      </c>
      <c r="AN215" s="346">
        <v>109</v>
      </c>
      <c r="AO215" s="373"/>
      <c r="AP215" s="348" t="s">
        <v>430</v>
      </c>
      <c r="AQ215" s="348" t="s">
        <v>430</v>
      </c>
      <c r="AR215" s="348" t="s">
        <v>430</v>
      </c>
      <c r="AS215" s="348" t="s">
        <v>430</v>
      </c>
      <c r="AT215" s="348">
        <v>-7.26</v>
      </c>
      <c r="AU215" s="351"/>
      <c r="AV215" s="346" t="s">
        <v>430</v>
      </c>
      <c r="AW215" s="346" t="s">
        <v>430</v>
      </c>
      <c r="AX215" s="346" t="s">
        <v>430</v>
      </c>
      <c r="AY215" s="346" t="s">
        <v>430</v>
      </c>
      <c r="AZ215" s="346">
        <v>171</v>
      </c>
      <c r="BA215" s="374"/>
      <c r="BB215" s="348">
        <v>21.483129839568999</v>
      </c>
      <c r="BC215" s="348">
        <v>0.99410620418657603</v>
      </c>
      <c r="BD215" s="348">
        <v>-1.41094702871357E-2</v>
      </c>
      <c r="BE215" s="375">
        <v>-0.10440953617516199</v>
      </c>
      <c r="BF215" s="374"/>
      <c r="BG215" s="372">
        <v>0.36759999999999998</v>
      </c>
      <c r="BH215" s="373"/>
      <c r="BI215" s="348">
        <v>31.3111</v>
      </c>
      <c r="BJ215" s="348">
        <v>56.912100000000002</v>
      </c>
      <c r="BK215" s="348">
        <v>11.5649</v>
      </c>
      <c r="BL215" s="348">
        <v>0.21190000000000001</v>
      </c>
      <c r="BM215" s="373"/>
      <c r="BN215" s="372" t="s">
        <v>5314</v>
      </c>
      <c r="BO215" s="372" t="s">
        <v>5315</v>
      </c>
      <c r="BP215" s="372" t="s">
        <v>5316</v>
      </c>
      <c r="BQ215" s="372" t="s">
        <v>5317</v>
      </c>
      <c r="BR215" s="372" t="s">
        <v>5318</v>
      </c>
      <c r="BS215" s="373"/>
      <c r="BT215" s="354" t="s">
        <v>4711</v>
      </c>
    </row>
    <row r="216" spans="1:72" s="428" customFormat="1" x14ac:dyDescent="0.25">
      <c r="A216" s="345" t="s">
        <v>5319</v>
      </c>
      <c r="B216" s="373"/>
      <c r="C216" s="719">
        <v>44771</v>
      </c>
      <c r="D216" s="373"/>
      <c r="E216" s="346">
        <v>30.77</v>
      </c>
      <c r="F216" s="373"/>
      <c r="G216" s="347">
        <v>16.8583</v>
      </c>
      <c r="H216" s="374"/>
      <c r="I216" s="348">
        <v>0.3584</v>
      </c>
      <c r="J216" s="348">
        <v>-1.6240000000000001</v>
      </c>
      <c r="K216" s="348">
        <v>8.7155000000000005</v>
      </c>
      <c r="L216" s="348">
        <v>-1.1649</v>
      </c>
      <c r="M216" s="348">
        <v>-4.9448999999999996</v>
      </c>
      <c r="N216" s="350">
        <v>7.0789999999999997</v>
      </c>
      <c r="O216" s="348">
        <v>10.6655</v>
      </c>
      <c r="P216" s="348">
        <v>20.171299999999999</v>
      </c>
      <c r="Q216" s="348" t="s">
        <v>430</v>
      </c>
      <c r="R216" s="348" t="s">
        <v>430</v>
      </c>
      <c r="S216" s="348">
        <v>12.980700000000001</v>
      </c>
      <c r="T216" s="348">
        <v>-6.1445999999999996</v>
      </c>
      <c r="U216" s="348">
        <v>0.2402</v>
      </c>
      <c r="V216" s="348">
        <v>-2.7639999999999998</v>
      </c>
      <c r="W216" s="348">
        <v>12.980700000000001</v>
      </c>
      <c r="X216" s="348">
        <v>14.9521</v>
      </c>
      <c r="Y216" s="374"/>
      <c r="Z216" s="346">
        <v>221</v>
      </c>
      <c r="AA216" s="346">
        <v>219</v>
      </c>
      <c r="AB216" s="346">
        <v>133</v>
      </c>
      <c r="AC216" s="346">
        <v>153</v>
      </c>
      <c r="AD216" s="346">
        <v>147</v>
      </c>
      <c r="AE216" s="346">
        <v>89</v>
      </c>
      <c r="AF216" s="346">
        <v>5</v>
      </c>
      <c r="AG216" s="346">
        <v>39</v>
      </c>
      <c r="AH216" s="346" t="s">
        <v>430</v>
      </c>
      <c r="AI216" s="346" t="s">
        <v>430</v>
      </c>
      <c r="AJ216" s="346">
        <v>94</v>
      </c>
      <c r="AK216" s="346">
        <v>165</v>
      </c>
      <c r="AL216" s="346">
        <v>119</v>
      </c>
      <c r="AM216" s="346">
        <v>94</v>
      </c>
      <c r="AN216" s="346">
        <v>94</v>
      </c>
      <c r="AO216" s="373"/>
      <c r="AP216" s="348" t="s">
        <v>430</v>
      </c>
      <c r="AQ216" s="348" t="s">
        <v>430</v>
      </c>
      <c r="AR216" s="348" t="s">
        <v>430</v>
      </c>
      <c r="AS216" s="348">
        <v>10.45</v>
      </c>
      <c r="AT216" s="348">
        <v>-1.32</v>
      </c>
      <c r="AU216" s="351"/>
      <c r="AV216" s="346" t="s">
        <v>430</v>
      </c>
      <c r="AW216" s="346" t="s">
        <v>430</v>
      </c>
      <c r="AX216" s="346" t="s">
        <v>430</v>
      </c>
      <c r="AY216" s="346">
        <v>31</v>
      </c>
      <c r="AZ216" s="346">
        <v>111</v>
      </c>
      <c r="BA216" s="374"/>
      <c r="BB216" s="348">
        <v>16.397389518088701</v>
      </c>
      <c r="BC216" s="348">
        <v>0</v>
      </c>
      <c r="BD216" s="348">
        <v>7.6771035025159098E-2</v>
      </c>
      <c r="BE216" s="375" t="s">
        <v>430</v>
      </c>
      <c r="BF216" s="374"/>
      <c r="BG216" s="372" t="s">
        <v>430</v>
      </c>
      <c r="BH216" s="373"/>
      <c r="BI216" s="348">
        <v>66.146100000000004</v>
      </c>
      <c r="BJ216" s="348">
        <v>32.928600000000003</v>
      </c>
      <c r="BK216" s="348">
        <v>1.1029100000000001</v>
      </c>
      <c r="BL216" s="348">
        <v>-0.17760999999999999</v>
      </c>
      <c r="BM216" s="373"/>
      <c r="BN216" s="372" t="s">
        <v>5320</v>
      </c>
      <c r="BO216" s="372" t="s">
        <v>5321</v>
      </c>
      <c r="BP216" s="372" t="s">
        <v>5322</v>
      </c>
      <c r="BQ216" s="372" t="s">
        <v>5323</v>
      </c>
      <c r="BR216" s="372" t="s">
        <v>5324</v>
      </c>
      <c r="BS216" s="373"/>
      <c r="BT216" s="354" t="s">
        <v>548</v>
      </c>
    </row>
    <row r="217" spans="1:72" s="428" customFormat="1" x14ac:dyDescent="0.25">
      <c r="A217" s="345" t="s">
        <v>5325</v>
      </c>
      <c r="B217" s="373"/>
      <c r="C217" s="719">
        <v>45789</v>
      </c>
      <c r="D217" s="373"/>
      <c r="E217" s="346">
        <v>29.2971</v>
      </c>
      <c r="F217" s="373"/>
      <c r="G217" s="347">
        <v>11.1873</v>
      </c>
      <c r="H217" s="374"/>
      <c r="I217" s="348">
        <v>1.3003</v>
      </c>
      <c r="J217" s="348">
        <v>0.63060000000000005</v>
      </c>
      <c r="K217" s="348">
        <v>14.013</v>
      </c>
      <c r="L217" s="348">
        <v>5.7201000000000004</v>
      </c>
      <c r="M217" s="348">
        <v>0.96930000000000005</v>
      </c>
      <c r="N217" s="350" t="s">
        <v>430</v>
      </c>
      <c r="O217" s="348" t="s">
        <v>430</v>
      </c>
      <c r="P217" s="348" t="s">
        <v>430</v>
      </c>
      <c r="Q217" s="348" t="s">
        <v>430</v>
      </c>
      <c r="R217" s="348" t="s">
        <v>430</v>
      </c>
      <c r="S217" s="348">
        <v>17.186199999999999</v>
      </c>
      <c r="T217" s="348">
        <v>1.5872999999999999</v>
      </c>
      <c r="U217" s="348">
        <v>3.5669</v>
      </c>
      <c r="V217" s="348">
        <v>2.0097</v>
      </c>
      <c r="W217" s="348">
        <v>17.186199999999999</v>
      </c>
      <c r="X217" s="348">
        <v>11.872999999999999</v>
      </c>
      <c r="Y217" s="374"/>
      <c r="Z217" s="346">
        <v>81</v>
      </c>
      <c r="AA217" s="346">
        <v>68</v>
      </c>
      <c r="AB217" s="346">
        <v>30</v>
      </c>
      <c r="AC217" s="346">
        <v>60</v>
      </c>
      <c r="AD217" s="346">
        <v>44</v>
      </c>
      <c r="AE217" s="346" t="s">
        <v>430</v>
      </c>
      <c r="AF217" s="346" t="s">
        <v>430</v>
      </c>
      <c r="AG217" s="346" t="s">
        <v>430</v>
      </c>
      <c r="AH217" s="346" t="s">
        <v>430</v>
      </c>
      <c r="AI217" s="346" t="s">
        <v>430</v>
      </c>
      <c r="AJ217" s="346">
        <v>24</v>
      </c>
      <c r="AK217" s="346">
        <v>46</v>
      </c>
      <c r="AL217" s="346">
        <v>73</v>
      </c>
      <c r="AM217" s="346">
        <v>42</v>
      </c>
      <c r="AN217" s="346">
        <v>24</v>
      </c>
      <c r="AO217" s="373"/>
      <c r="AP217" s="348" t="s">
        <v>430</v>
      </c>
      <c r="AQ217" s="348" t="s">
        <v>430</v>
      </c>
      <c r="AR217" s="348" t="s">
        <v>430</v>
      </c>
      <c r="AS217" s="348" t="s">
        <v>430</v>
      </c>
      <c r="AT217" s="348">
        <v>9.15</v>
      </c>
      <c r="AU217" s="351"/>
      <c r="AV217" s="346" t="s">
        <v>430</v>
      </c>
      <c r="AW217" s="346" t="s">
        <v>430</v>
      </c>
      <c r="AX217" s="346" t="s">
        <v>430</v>
      </c>
      <c r="AY217" s="346" t="s">
        <v>430</v>
      </c>
      <c r="AZ217" s="346">
        <v>37</v>
      </c>
      <c r="BA217" s="374"/>
      <c r="BB217" s="348">
        <v>21.157446009594398</v>
      </c>
      <c r="BC217" s="348">
        <v>0.998141837210482</v>
      </c>
      <c r="BD217" s="348">
        <v>1.5783440529418101E-4</v>
      </c>
      <c r="BE217" s="375">
        <v>-0.15004302236974201</v>
      </c>
      <c r="BF217" s="374"/>
      <c r="BG217" s="372">
        <v>0.32290000000000002</v>
      </c>
      <c r="BH217" s="373"/>
      <c r="BI217" s="348">
        <v>90.710400000000007</v>
      </c>
      <c r="BJ217" s="348">
        <v>8.8837299999999999</v>
      </c>
      <c r="BK217" s="348" t="s">
        <v>430</v>
      </c>
      <c r="BL217" s="348">
        <v>0.40587000000000001</v>
      </c>
      <c r="BM217" s="373"/>
      <c r="BN217" s="372" t="s">
        <v>5326</v>
      </c>
      <c r="BO217" s="372" t="s">
        <v>4614</v>
      </c>
      <c r="BP217" s="372" t="s">
        <v>4858</v>
      </c>
      <c r="BQ217" s="372" t="s">
        <v>1799</v>
      </c>
      <c r="BR217" s="372" t="s">
        <v>4615</v>
      </c>
      <c r="BS217" s="373"/>
      <c r="BT217" s="354" t="s">
        <v>555</v>
      </c>
    </row>
    <row r="218" spans="1:72" s="428" customFormat="1" ht="11" x14ac:dyDescent="0.3">
      <c r="A218" s="841" t="s">
        <v>5327</v>
      </c>
      <c r="B218" s="842"/>
      <c r="C218" s="843">
        <v>45737</v>
      </c>
      <c r="D218" s="842"/>
      <c r="E218" s="844">
        <v>30.7121</v>
      </c>
      <c r="F218" s="842"/>
      <c r="G218" s="845">
        <v>11.333</v>
      </c>
      <c r="H218" s="847"/>
      <c r="I218" s="846">
        <v>1.4864999999999999</v>
      </c>
      <c r="J218" s="846">
        <v>0.80049999999999999</v>
      </c>
      <c r="K218" s="846">
        <v>11.2606</v>
      </c>
      <c r="L218" s="846">
        <v>4.9837999999999996</v>
      </c>
      <c r="M218" s="846">
        <v>0.33639999999999998</v>
      </c>
      <c r="N218" s="848">
        <v>12.0823</v>
      </c>
      <c r="O218" s="846" t="s">
        <v>430</v>
      </c>
      <c r="P218" s="846" t="s">
        <v>430</v>
      </c>
      <c r="Q218" s="846" t="s">
        <v>430</v>
      </c>
      <c r="R218" s="846" t="s">
        <v>430</v>
      </c>
      <c r="S218" s="846">
        <v>14.186400000000001</v>
      </c>
      <c r="T218" s="846">
        <v>-0.50919999999999999</v>
      </c>
      <c r="U218" s="846">
        <v>5.1494</v>
      </c>
      <c r="V218" s="846">
        <v>0.55900000000000005</v>
      </c>
      <c r="W218" s="846">
        <v>14.186400000000001</v>
      </c>
      <c r="X218" s="846">
        <v>12.0831</v>
      </c>
      <c r="Y218" s="847"/>
      <c r="Z218" s="844">
        <v>51</v>
      </c>
      <c r="AA218" s="844">
        <v>45</v>
      </c>
      <c r="AB218" s="844">
        <v>61</v>
      </c>
      <c r="AC218" s="844">
        <v>72</v>
      </c>
      <c r="AD218" s="844">
        <v>54</v>
      </c>
      <c r="AE218" s="844">
        <v>32</v>
      </c>
      <c r="AF218" s="844" t="s">
        <v>430</v>
      </c>
      <c r="AG218" s="844" t="s">
        <v>430</v>
      </c>
      <c r="AH218" s="844" t="s">
        <v>430</v>
      </c>
      <c r="AI218" s="844" t="s">
        <v>430</v>
      </c>
      <c r="AJ218" s="844">
        <v>62</v>
      </c>
      <c r="AK218" s="844">
        <v>85</v>
      </c>
      <c r="AL218" s="844">
        <v>37</v>
      </c>
      <c r="AM218" s="844">
        <v>63</v>
      </c>
      <c r="AN218" s="844">
        <v>62</v>
      </c>
      <c r="AO218" s="842"/>
      <c r="AP218" s="846" t="s">
        <v>430</v>
      </c>
      <c r="AQ218" s="846" t="s">
        <v>430</v>
      </c>
      <c r="AR218" s="846" t="s">
        <v>430</v>
      </c>
      <c r="AS218" s="846" t="s">
        <v>430</v>
      </c>
      <c r="AT218" s="846">
        <v>7.09</v>
      </c>
      <c r="AU218" s="849"/>
      <c r="AV218" s="844" t="s">
        <v>430</v>
      </c>
      <c r="AW218" s="844" t="s">
        <v>430</v>
      </c>
      <c r="AX218" s="844" t="s">
        <v>430</v>
      </c>
      <c r="AY218" s="844" t="s">
        <v>430</v>
      </c>
      <c r="AZ218" s="844">
        <v>50</v>
      </c>
      <c r="BA218" s="847"/>
      <c r="BB218" s="846">
        <v>18.085848697291802</v>
      </c>
      <c r="BC218" s="846">
        <v>0.99806911058553605</v>
      </c>
      <c r="BD218" s="846">
        <v>3.0191499727128202E-2</v>
      </c>
      <c r="BE218" s="852">
        <v>-0.18464327976242001</v>
      </c>
      <c r="BF218" s="847"/>
      <c r="BG218" s="855">
        <v>1.0323</v>
      </c>
      <c r="BH218" s="842"/>
      <c r="BI218" s="846">
        <v>4.0219100000000001</v>
      </c>
      <c r="BJ218" s="846">
        <v>90.194400000000002</v>
      </c>
      <c r="BK218" s="846">
        <v>3.5486</v>
      </c>
      <c r="BL218" s="846">
        <v>2.23509</v>
      </c>
      <c r="BM218" s="842"/>
      <c r="BN218" s="855" t="s">
        <v>5328</v>
      </c>
      <c r="BO218" s="855" t="s">
        <v>480</v>
      </c>
      <c r="BP218" s="855" t="s">
        <v>5329</v>
      </c>
      <c r="BQ218" s="855" t="s">
        <v>5330</v>
      </c>
      <c r="BR218" s="855" t="s">
        <v>5331</v>
      </c>
      <c r="BS218" s="842"/>
      <c r="BT218" s="856" t="s">
        <v>555</v>
      </c>
    </row>
    <row r="219" spans="1:72" s="428" customFormat="1" x14ac:dyDescent="0.25">
      <c r="A219" s="345" t="s">
        <v>5332</v>
      </c>
      <c r="B219" s="373"/>
      <c r="C219" s="719">
        <v>45716</v>
      </c>
      <c r="D219" s="373"/>
      <c r="E219" s="346">
        <v>30.0519</v>
      </c>
      <c r="F219" s="373"/>
      <c r="G219" s="347">
        <v>12.3565</v>
      </c>
      <c r="H219" s="374"/>
      <c r="I219" s="348">
        <v>1.3010999999999999</v>
      </c>
      <c r="J219" s="348">
        <v>0.62949999999999995</v>
      </c>
      <c r="K219" s="348">
        <v>14.1204</v>
      </c>
      <c r="L219" s="348">
        <v>6.2495000000000003</v>
      </c>
      <c r="M219" s="348">
        <v>1.5667</v>
      </c>
      <c r="N219" s="350">
        <v>9.8571000000000009</v>
      </c>
      <c r="O219" s="348" t="s">
        <v>430</v>
      </c>
      <c r="P219" s="348" t="s">
        <v>430</v>
      </c>
      <c r="Q219" s="348" t="s">
        <v>430</v>
      </c>
      <c r="R219" s="348" t="s">
        <v>430</v>
      </c>
      <c r="S219" s="348">
        <v>17.297799999999999</v>
      </c>
      <c r="T219" s="348">
        <v>2.0869</v>
      </c>
      <c r="U219" s="348">
        <v>4.1757999999999997</v>
      </c>
      <c r="V219" s="348">
        <v>2.5470000000000002</v>
      </c>
      <c r="W219" s="348">
        <v>17.297799999999999</v>
      </c>
      <c r="X219" s="348">
        <v>20.031500000000001</v>
      </c>
      <c r="Y219" s="374"/>
      <c r="Z219" s="346">
        <v>79</v>
      </c>
      <c r="AA219" s="346">
        <v>70</v>
      </c>
      <c r="AB219" s="346">
        <v>16</v>
      </c>
      <c r="AC219" s="346">
        <v>48</v>
      </c>
      <c r="AD219" s="346">
        <v>38</v>
      </c>
      <c r="AE219" s="346">
        <v>56</v>
      </c>
      <c r="AF219" s="346" t="s">
        <v>430</v>
      </c>
      <c r="AG219" s="346" t="s">
        <v>430</v>
      </c>
      <c r="AH219" s="346" t="s">
        <v>430</v>
      </c>
      <c r="AI219" s="346" t="s">
        <v>430</v>
      </c>
      <c r="AJ219" s="346">
        <v>11</v>
      </c>
      <c r="AK219" s="346">
        <v>33</v>
      </c>
      <c r="AL219" s="346">
        <v>64</v>
      </c>
      <c r="AM219" s="346">
        <v>39</v>
      </c>
      <c r="AN219" s="346">
        <v>11</v>
      </c>
      <c r="AO219" s="373"/>
      <c r="AP219" s="348" t="s">
        <v>430</v>
      </c>
      <c r="AQ219" s="348" t="s">
        <v>430</v>
      </c>
      <c r="AR219" s="348" t="s">
        <v>430</v>
      </c>
      <c r="AS219" s="348" t="s">
        <v>430</v>
      </c>
      <c r="AT219" s="348">
        <v>10.18</v>
      </c>
      <c r="AU219" s="351"/>
      <c r="AV219" s="346" t="s">
        <v>430</v>
      </c>
      <c r="AW219" s="346" t="s">
        <v>430</v>
      </c>
      <c r="AX219" s="346" t="s">
        <v>430</v>
      </c>
      <c r="AY219" s="346" t="s">
        <v>430</v>
      </c>
      <c r="AZ219" s="346">
        <v>31</v>
      </c>
      <c r="BA219" s="374"/>
      <c r="BB219" s="348">
        <v>19.721190480138301</v>
      </c>
      <c r="BC219" s="348">
        <v>1.0014597617788401</v>
      </c>
      <c r="BD219" s="348">
        <v>2.0304103251317599E-2</v>
      </c>
      <c r="BE219" s="375">
        <v>-9.6634994142853495E-2</v>
      </c>
      <c r="BF219" s="374"/>
      <c r="BG219" s="372">
        <v>9.64E-2</v>
      </c>
      <c r="BH219" s="373"/>
      <c r="BI219" s="348">
        <v>90.842299999999994</v>
      </c>
      <c r="BJ219" s="348">
        <v>8.8915299999999995</v>
      </c>
      <c r="BK219" s="348" t="s">
        <v>430</v>
      </c>
      <c r="BL219" s="348">
        <v>0.26617000000000002</v>
      </c>
      <c r="BM219" s="373"/>
      <c r="BN219" s="372" t="s">
        <v>5333</v>
      </c>
      <c r="BO219" s="372" t="s">
        <v>4614</v>
      </c>
      <c r="BP219" s="372" t="s">
        <v>4574</v>
      </c>
      <c r="BQ219" s="372" t="s">
        <v>1799</v>
      </c>
      <c r="BR219" s="372" t="s">
        <v>4615</v>
      </c>
      <c r="BS219" s="373"/>
      <c r="BT219" s="354" t="s">
        <v>4597</v>
      </c>
    </row>
    <row r="220" spans="1:72" s="428" customFormat="1" x14ac:dyDescent="0.25">
      <c r="A220" s="345" t="s">
        <v>5334</v>
      </c>
      <c r="B220" s="373"/>
      <c r="C220" s="719">
        <v>45701</v>
      </c>
      <c r="D220" s="373"/>
      <c r="E220" s="346">
        <v>27.3689</v>
      </c>
      <c r="F220" s="373"/>
      <c r="G220" s="347">
        <v>12.051600000000001</v>
      </c>
      <c r="H220" s="374"/>
      <c r="I220" s="348">
        <v>1.6823999999999999</v>
      </c>
      <c r="J220" s="348">
        <v>0.35139999999999999</v>
      </c>
      <c r="K220" s="348">
        <v>9.2302999999999997</v>
      </c>
      <c r="L220" s="348">
        <v>5.1265000000000001</v>
      </c>
      <c r="M220" s="348">
        <v>2.2317999999999998</v>
      </c>
      <c r="N220" s="350">
        <v>17.372699999999998</v>
      </c>
      <c r="O220" s="348" t="s">
        <v>430</v>
      </c>
      <c r="P220" s="348" t="s">
        <v>430</v>
      </c>
      <c r="Q220" s="348" t="s">
        <v>430</v>
      </c>
      <c r="R220" s="348" t="s">
        <v>430</v>
      </c>
      <c r="S220" s="348">
        <v>11.2531</v>
      </c>
      <c r="T220" s="348">
        <v>1.2262999999999999</v>
      </c>
      <c r="U220" s="348">
        <v>5.3369</v>
      </c>
      <c r="V220" s="348">
        <v>7.0853999999999999</v>
      </c>
      <c r="W220" s="348">
        <v>11.2531</v>
      </c>
      <c r="X220" s="348">
        <v>16.825399999999998</v>
      </c>
      <c r="Y220" s="374"/>
      <c r="Z220" s="346">
        <v>38</v>
      </c>
      <c r="AA220" s="346">
        <v>88</v>
      </c>
      <c r="AB220" s="346">
        <v>117</v>
      </c>
      <c r="AC220" s="346">
        <v>64</v>
      </c>
      <c r="AD220" s="346">
        <v>25</v>
      </c>
      <c r="AE220" s="346">
        <v>20</v>
      </c>
      <c r="AF220" s="346" t="s">
        <v>430</v>
      </c>
      <c r="AG220" s="346" t="s">
        <v>430</v>
      </c>
      <c r="AH220" s="346" t="s">
        <v>430</v>
      </c>
      <c r="AI220" s="346" t="s">
        <v>430</v>
      </c>
      <c r="AJ220" s="346">
        <v>140</v>
      </c>
      <c r="AK220" s="346">
        <v>55</v>
      </c>
      <c r="AL220" s="346">
        <v>29</v>
      </c>
      <c r="AM220" s="346">
        <v>18</v>
      </c>
      <c r="AN220" s="346">
        <v>140</v>
      </c>
      <c r="AO220" s="373"/>
      <c r="AP220" s="348" t="s">
        <v>430</v>
      </c>
      <c r="AQ220" s="348" t="s">
        <v>430</v>
      </c>
      <c r="AR220" s="348" t="s">
        <v>430</v>
      </c>
      <c r="AS220" s="348" t="s">
        <v>430</v>
      </c>
      <c r="AT220" s="348">
        <v>11.31</v>
      </c>
      <c r="AU220" s="351"/>
      <c r="AV220" s="346" t="s">
        <v>430</v>
      </c>
      <c r="AW220" s="346" t="s">
        <v>430</v>
      </c>
      <c r="AX220" s="346" t="s">
        <v>430</v>
      </c>
      <c r="AY220" s="346" t="s">
        <v>430</v>
      </c>
      <c r="AZ220" s="346">
        <v>19</v>
      </c>
      <c r="BA220" s="374"/>
      <c r="BB220" s="348">
        <v>16.510955848076701</v>
      </c>
      <c r="BC220" s="348">
        <v>0.99729298644088704</v>
      </c>
      <c r="BD220" s="348">
        <v>6.9622487716485798E-2</v>
      </c>
      <c r="BE220" s="375">
        <v>-9.3686830159619205E-2</v>
      </c>
      <c r="BF220" s="374"/>
      <c r="BG220" s="372">
        <v>8.9399999999999993E-2</v>
      </c>
      <c r="BH220" s="373"/>
      <c r="BI220" s="348">
        <v>70.7911</v>
      </c>
      <c r="BJ220" s="348">
        <v>25.723700000000001</v>
      </c>
      <c r="BK220" s="348">
        <v>3.0810300000000002</v>
      </c>
      <c r="BL220" s="348">
        <v>0.40416999999999997</v>
      </c>
      <c r="BM220" s="373"/>
      <c r="BN220" s="372" t="s">
        <v>5335</v>
      </c>
      <c r="BO220" s="372" t="s">
        <v>5336</v>
      </c>
      <c r="BP220" s="372" t="s">
        <v>5337</v>
      </c>
      <c r="BQ220" s="372" t="s">
        <v>5338</v>
      </c>
      <c r="BR220" s="372" t="s">
        <v>5339</v>
      </c>
      <c r="BS220" s="373"/>
      <c r="BT220" s="354" t="s">
        <v>555</v>
      </c>
    </row>
    <row r="221" spans="1:72" s="428" customFormat="1" ht="11" x14ac:dyDescent="0.3">
      <c r="A221" s="841" t="s">
        <v>5340</v>
      </c>
      <c r="B221" s="842"/>
      <c r="C221" s="843">
        <v>45888</v>
      </c>
      <c r="D221" s="842"/>
      <c r="E221" s="844">
        <v>30.601700000000001</v>
      </c>
      <c r="F221" s="842"/>
      <c r="G221" s="845">
        <v>9.9209999999999994</v>
      </c>
      <c r="H221" s="847"/>
      <c r="I221" s="846">
        <v>0.81289999999999996</v>
      </c>
      <c r="J221" s="846">
        <v>0.29320000000000002</v>
      </c>
      <c r="K221" s="846">
        <v>11.748100000000001</v>
      </c>
      <c r="L221" s="846">
        <v>6.8498000000000001</v>
      </c>
      <c r="M221" s="846">
        <v>-0.41160000000000002</v>
      </c>
      <c r="N221" s="848" t="s">
        <v>430</v>
      </c>
      <c r="O221" s="846" t="s">
        <v>430</v>
      </c>
      <c r="P221" s="846" t="s">
        <v>430</v>
      </c>
      <c r="Q221" s="846" t="s">
        <v>430</v>
      </c>
      <c r="R221" s="846" t="s">
        <v>430</v>
      </c>
      <c r="S221" s="846">
        <v>15.159599999999999</v>
      </c>
      <c r="T221" s="846">
        <v>1.6496</v>
      </c>
      <c r="U221" s="846">
        <v>4.4866000000000001</v>
      </c>
      <c r="V221" s="846" t="s">
        <v>430</v>
      </c>
      <c r="W221" s="846">
        <v>15.159599999999999</v>
      </c>
      <c r="X221" s="846">
        <v>-0.79</v>
      </c>
      <c r="Y221" s="847"/>
      <c r="Z221" s="844">
        <v>163</v>
      </c>
      <c r="AA221" s="844">
        <v>94</v>
      </c>
      <c r="AB221" s="844">
        <v>53</v>
      </c>
      <c r="AC221" s="844">
        <v>36</v>
      </c>
      <c r="AD221" s="844">
        <v>66</v>
      </c>
      <c r="AE221" s="844" t="s">
        <v>430</v>
      </c>
      <c r="AF221" s="844" t="s">
        <v>430</v>
      </c>
      <c r="AG221" s="844" t="s">
        <v>430</v>
      </c>
      <c r="AH221" s="844" t="s">
        <v>430</v>
      </c>
      <c r="AI221" s="844" t="s">
        <v>430</v>
      </c>
      <c r="AJ221" s="844">
        <v>49</v>
      </c>
      <c r="AK221" s="844">
        <v>45</v>
      </c>
      <c r="AL221" s="844">
        <v>49</v>
      </c>
      <c r="AM221" s="844" t="s">
        <v>430</v>
      </c>
      <c r="AN221" s="844">
        <v>49</v>
      </c>
      <c r="AO221" s="842"/>
      <c r="AP221" s="846" t="s">
        <v>430</v>
      </c>
      <c r="AQ221" s="846" t="s">
        <v>430</v>
      </c>
      <c r="AR221" s="846" t="s">
        <v>430</v>
      </c>
      <c r="AS221" s="846" t="s">
        <v>430</v>
      </c>
      <c r="AT221" s="846" t="s">
        <v>430</v>
      </c>
      <c r="AU221" s="849"/>
      <c r="AV221" s="844" t="s">
        <v>430</v>
      </c>
      <c r="AW221" s="844" t="s">
        <v>430</v>
      </c>
      <c r="AX221" s="844" t="s">
        <v>430</v>
      </c>
      <c r="AY221" s="844" t="s">
        <v>430</v>
      </c>
      <c r="AZ221" s="844" t="s">
        <v>430</v>
      </c>
      <c r="BA221" s="847"/>
      <c r="BB221" s="846">
        <v>23.5056640995107</v>
      </c>
      <c r="BC221" s="846">
        <v>1.0001023164951299</v>
      </c>
      <c r="BD221" s="846">
        <v>-9.0693005969537093E-3</v>
      </c>
      <c r="BE221" s="852">
        <v>-0.133523592788719</v>
      </c>
      <c r="BF221" s="847"/>
      <c r="BG221" s="855">
        <v>0.27260000000000001</v>
      </c>
      <c r="BH221" s="842"/>
      <c r="BI221" s="846">
        <v>28.8033</v>
      </c>
      <c r="BJ221" s="846">
        <v>53.073500000000003</v>
      </c>
      <c r="BK221" s="846">
        <v>17.847799999999999</v>
      </c>
      <c r="BL221" s="846">
        <v>0.27539999999999998</v>
      </c>
      <c r="BM221" s="842"/>
      <c r="BN221" s="855" t="s">
        <v>5341</v>
      </c>
      <c r="BO221" s="855" t="s">
        <v>5342</v>
      </c>
      <c r="BP221" s="855" t="s">
        <v>5343</v>
      </c>
      <c r="BQ221" s="855" t="s">
        <v>5344</v>
      </c>
      <c r="BR221" s="855" t="s">
        <v>5345</v>
      </c>
      <c r="BS221" s="842"/>
      <c r="BT221" s="856" t="s">
        <v>555</v>
      </c>
    </row>
    <row r="222" spans="1:72" s="428" customFormat="1" x14ac:dyDescent="0.25">
      <c r="A222" s="345" t="s">
        <v>5346</v>
      </c>
      <c r="B222" s="373"/>
      <c r="C222" s="719">
        <v>45923</v>
      </c>
      <c r="D222" s="373"/>
      <c r="E222" s="346">
        <v>26.8184</v>
      </c>
      <c r="F222" s="373"/>
      <c r="G222" s="347">
        <v>9.5450999999999997</v>
      </c>
      <c r="H222" s="374"/>
      <c r="I222" s="348">
        <v>1.1937</v>
      </c>
      <c r="J222" s="348">
        <v>-7.85E-2</v>
      </c>
      <c r="K222" s="348">
        <v>8.2959999999999994</v>
      </c>
      <c r="L222" s="348">
        <v>-0.78269999999999995</v>
      </c>
      <c r="M222" s="348">
        <v>-6.1196000000000002</v>
      </c>
      <c r="N222" s="350" t="s">
        <v>430</v>
      </c>
      <c r="O222" s="348" t="s">
        <v>430</v>
      </c>
      <c r="P222" s="348" t="s">
        <v>430</v>
      </c>
      <c r="Q222" s="348" t="s">
        <v>430</v>
      </c>
      <c r="R222" s="348" t="s">
        <v>430</v>
      </c>
      <c r="S222" s="348">
        <v>10.468</v>
      </c>
      <c r="T222" s="348">
        <v>-5.6771000000000003</v>
      </c>
      <c r="U222" s="348">
        <v>-1.7912999999999999</v>
      </c>
      <c r="V222" s="348" t="s">
        <v>430</v>
      </c>
      <c r="W222" s="348">
        <v>10.468</v>
      </c>
      <c r="X222" s="348">
        <v>-4.5490000000000004</v>
      </c>
      <c r="Y222" s="374"/>
      <c r="Z222" s="346">
        <v>92</v>
      </c>
      <c r="AA222" s="346">
        <v>116</v>
      </c>
      <c r="AB222" s="346">
        <v>150</v>
      </c>
      <c r="AC222" s="346">
        <v>151</v>
      </c>
      <c r="AD222" s="346">
        <v>168</v>
      </c>
      <c r="AE222" s="346" t="s">
        <v>430</v>
      </c>
      <c r="AF222" s="346" t="s">
        <v>430</v>
      </c>
      <c r="AG222" s="346" t="s">
        <v>430</v>
      </c>
      <c r="AH222" s="346" t="s">
        <v>430</v>
      </c>
      <c r="AI222" s="346" t="s">
        <v>430</v>
      </c>
      <c r="AJ222" s="346">
        <v>161</v>
      </c>
      <c r="AK222" s="346">
        <v>152</v>
      </c>
      <c r="AL222" s="346">
        <v>167</v>
      </c>
      <c r="AM222" s="346" t="s">
        <v>430</v>
      </c>
      <c r="AN222" s="346">
        <v>161</v>
      </c>
      <c r="AO222" s="373"/>
      <c r="AP222" s="348" t="s">
        <v>430</v>
      </c>
      <c r="AQ222" s="348" t="s">
        <v>430</v>
      </c>
      <c r="AR222" s="348" t="s">
        <v>430</v>
      </c>
      <c r="AS222" s="348" t="s">
        <v>430</v>
      </c>
      <c r="AT222" s="348" t="s">
        <v>430</v>
      </c>
      <c r="AU222" s="351"/>
      <c r="AV222" s="346" t="s">
        <v>430</v>
      </c>
      <c r="AW222" s="346" t="s">
        <v>430</v>
      </c>
      <c r="AX222" s="346" t="s">
        <v>430</v>
      </c>
      <c r="AY222" s="346" t="s">
        <v>430</v>
      </c>
      <c r="AZ222" s="346" t="s">
        <v>430</v>
      </c>
      <c r="BA222" s="374"/>
      <c r="BB222" s="348">
        <v>19.9726052836569</v>
      </c>
      <c r="BC222" s="348">
        <v>1.0001823624542301</v>
      </c>
      <c r="BD222" s="348">
        <v>-3.5560258662521001E-2</v>
      </c>
      <c r="BE222" s="375">
        <v>0.20264163017776801</v>
      </c>
      <c r="BF222" s="374"/>
      <c r="BG222" s="372">
        <v>5.3999999999999999E-2</v>
      </c>
      <c r="BH222" s="373"/>
      <c r="BI222" s="348">
        <v>80.871899999999997</v>
      </c>
      <c r="BJ222" s="348">
        <v>11.950100000000001</v>
      </c>
      <c r="BK222" s="348">
        <v>7.3342400000000003</v>
      </c>
      <c r="BL222" s="348">
        <v>-0.15623999999999999</v>
      </c>
      <c r="BM222" s="373"/>
      <c r="BN222" s="372" t="s">
        <v>5347</v>
      </c>
      <c r="BO222" s="372" t="s">
        <v>4925</v>
      </c>
      <c r="BP222" s="372" t="s">
        <v>2460</v>
      </c>
      <c r="BQ222" s="372" t="s">
        <v>4926</v>
      </c>
      <c r="BR222" s="372" t="s">
        <v>1025</v>
      </c>
      <c r="BS222" s="373"/>
      <c r="BT222" s="354" t="s">
        <v>4597</v>
      </c>
    </row>
    <row r="223" spans="1:72" s="428" customFormat="1" x14ac:dyDescent="0.25">
      <c r="A223" s="345" t="s">
        <v>5348</v>
      </c>
      <c r="B223" s="373"/>
      <c r="C223" s="719">
        <v>45505</v>
      </c>
      <c r="D223" s="373"/>
      <c r="E223" s="346">
        <v>26.441800000000001</v>
      </c>
      <c r="F223" s="373"/>
      <c r="G223" s="347">
        <v>9.7406000000000006</v>
      </c>
      <c r="H223" s="374"/>
      <c r="I223" s="348">
        <v>1.2621</v>
      </c>
      <c r="J223" s="348">
        <v>0.31929999999999997</v>
      </c>
      <c r="K223" s="348">
        <v>9.6593</v>
      </c>
      <c r="L223" s="348">
        <v>1.9659</v>
      </c>
      <c r="M223" s="348">
        <v>-3.6947999999999999</v>
      </c>
      <c r="N223" s="350">
        <v>5.8569000000000004</v>
      </c>
      <c r="O223" s="348" t="s">
        <v>430</v>
      </c>
      <c r="P223" s="348" t="s">
        <v>430</v>
      </c>
      <c r="Q223" s="348" t="s">
        <v>430</v>
      </c>
      <c r="R223" s="348" t="s">
        <v>430</v>
      </c>
      <c r="S223" s="348">
        <v>12.3302</v>
      </c>
      <c r="T223" s="348">
        <v>-3.2307000000000001</v>
      </c>
      <c r="U223" s="348">
        <v>0.753</v>
      </c>
      <c r="V223" s="348">
        <v>-3.4359999999999999</v>
      </c>
      <c r="W223" s="348">
        <v>12.3302</v>
      </c>
      <c r="X223" s="348">
        <v>-1.5017</v>
      </c>
      <c r="Y223" s="374"/>
      <c r="Z223" s="346">
        <v>88</v>
      </c>
      <c r="AA223" s="346">
        <v>92</v>
      </c>
      <c r="AB223" s="346">
        <v>109</v>
      </c>
      <c r="AC223" s="346">
        <v>110</v>
      </c>
      <c r="AD223" s="346">
        <v>101</v>
      </c>
      <c r="AE223" s="346">
        <v>98</v>
      </c>
      <c r="AF223" s="346" t="s">
        <v>430</v>
      </c>
      <c r="AG223" s="346" t="s">
        <v>430</v>
      </c>
      <c r="AH223" s="346" t="s">
        <v>430</v>
      </c>
      <c r="AI223" s="346" t="s">
        <v>430</v>
      </c>
      <c r="AJ223" s="346">
        <v>111</v>
      </c>
      <c r="AK223" s="346">
        <v>122</v>
      </c>
      <c r="AL223" s="346">
        <v>114</v>
      </c>
      <c r="AM223" s="346">
        <v>100</v>
      </c>
      <c r="AN223" s="346">
        <v>111</v>
      </c>
      <c r="AO223" s="373"/>
      <c r="AP223" s="348" t="s">
        <v>430</v>
      </c>
      <c r="AQ223" s="348" t="s">
        <v>430</v>
      </c>
      <c r="AR223" s="348" t="s">
        <v>430</v>
      </c>
      <c r="AS223" s="348" t="s">
        <v>430</v>
      </c>
      <c r="AT223" s="348">
        <v>0.25</v>
      </c>
      <c r="AU223" s="351"/>
      <c r="AV223" s="346" t="s">
        <v>430</v>
      </c>
      <c r="AW223" s="346" t="s">
        <v>430</v>
      </c>
      <c r="AX223" s="346" t="s">
        <v>430</v>
      </c>
      <c r="AY223" s="346" t="s">
        <v>430</v>
      </c>
      <c r="AZ223" s="346">
        <v>99</v>
      </c>
      <c r="BA223" s="374"/>
      <c r="BB223" s="348">
        <v>17.189403188636501</v>
      </c>
      <c r="BC223" s="348">
        <v>0.98547018881815496</v>
      </c>
      <c r="BD223" s="348">
        <v>-3.89203712822477E-2</v>
      </c>
      <c r="BE223" s="375">
        <v>-0.108417300853573</v>
      </c>
      <c r="BF223" s="374"/>
      <c r="BG223" s="372">
        <v>0.2455</v>
      </c>
      <c r="BH223" s="373"/>
      <c r="BI223" s="348">
        <v>49.477400000000003</v>
      </c>
      <c r="BJ223" s="348">
        <v>24.837399999999999</v>
      </c>
      <c r="BK223" s="348">
        <v>24.575600000000001</v>
      </c>
      <c r="BL223" s="348">
        <v>1.1095999999999999</v>
      </c>
      <c r="BM223" s="373"/>
      <c r="BN223" s="372" t="s">
        <v>5349</v>
      </c>
      <c r="BO223" s="372" t="s">
        <v>1365</v>
      </c>
      <c r="BP223" s="372" t="s">
        <v>5350</v>
      </c>
      <c r="BQ223" s="372" t="s">
        <v>5351</v>
      </c>
      <c r="BR223" s="372" t="s">
        <v>5352</v>
      </c>
      <c r="BS223" s="373"/>
      <c r="BT223" s="354" t="s">
        <v>555</v>
      </c>
    </row>
    <row r="224" spans="1:72" s="428" customFormat="1" x14ac:dyDescent="0.25">
      <c r="A224" s="345" t="s">
        <v>5353</v>
      </c>
      <c r="B224" s="373"/>
      <c r="C224" s="719">
        <v>45834</v>
      </c>
      <c r="D224" s="373"/>
      <c r="E224" s="346">
        <v>25.400200000000002</v>
      </c>
      <c r="F224" s="373"/>
      <c r="G224" s="347">
        <v>9.3744999999999994</v>
      </c>
      <c r="H224" s="374"/>
      <c r="I224" s="348">
        <v>0.67659999999999998</v>
      </c>
      <c r="J224" s="348">
        <v>-1.6337999999999999</v>
      </c>
      <c r="K224" s="348">
        <v>4.8906999999999998</v>
      </c>
      <c r="L224" s="348">
        <v>-7.0368000000000004</v>
      </c>
      <c r="M224" s="348">
        <v>-10.385300000000001</v>
      </c>
      <c r="N224" s="350" t="s">
        <v>430</v>
      </c>
      <c r="O224" s="348" t="s">
        <v>430</v>
      </c>
      <c r="P224" s="348" t="s">
        <v>430</v>
      </c>
      <c r="Q224" s="348" t="s">
        <v>430</v>
      </c>
      <c r="R224" s="348" t="s">
        <v>430</v>
      </c>
      <c r="S224" s="348">
        <v>7.5193000000000003</v>
      </c>
      <c r="T224" s="348">
        <v>-11.093299999999999</v>
      </c>
      <c r="U224" s="348">
        <v>-4.9972000000000003</v>
      </c>
      <c r="V224" s="348">
        <v>-5.7782</v>
      </c>
      <c r="W224" s="348">
        <v>7.5193000000000003</v>
      </c>
      <c r="X224" s="348">
        <v>-6.2549999999999999</v>
      </c>
      <c r="Y224" s="374"/>
      <c r="Z224" s="346">
        <v>194</v>
      </c>
      <c r="AA224" s="346">
        <v>220</v>
      </c>
      <c r="AB224" s="346">
        <v>228</v>
      </c>
      <c r="AC224" s="346">
        <v>228</v>
      </c>
      <c r="AD224" s="346">
        <v>213</v>
      </c>
      <c r="AE224" s="346" t="s">
        <v>430</v>
      </c>
      <c r="AF224" s="346" t="s">
        <v>430</v>
      </c>
      <c r="AG224" s="346" t="s">
        <v>430</v>
      </c>
      <c r="AH224" s="346" t="s">
        <v>430</v>
      </c>
      <c r="AI224" s="346" t="s">
        <v>430</v>
      </c>
      <c r="AJ224" s="346">
        <v>217</v>
      </c>
      <c r="AK224" s="346">
        <v>226</v>
      </c>
      <c r="AL224" s="346">
        <v>207</v>
      </c>
      <c r="AM224" s="346">
        <v>162</v>
      </c>
      <c r="AN224" s="346">
        <v>217</v>
      </c>
      <c r="AO224" s="373"/>
      <c r="AP224" s="348" t="s">
        <v>430</v>
      </c>
      <c r="AQ224" s="348" t="s">
        <v>430</v>
      </c>
      <c r="AR224" s="348" t="s">
        <v>430</v>
      </c>
      <c r="AS224" s="348" t="s">
        <v>430</v>
      </c>
      <c r="AT224" s="348" t="s">
        <v>430</v>
      </c>
      <c r="AU224" s="351"/>
      <c r="AV224" s="346" t="s">
        <v>430</v>
      </c>
      <c r="AW224" s="346" t="s">
        <v>430</v>
      </c>
      <c r="AX224" s="346" t="s">
        <v>430</v>
      </c>
      <c r="AY224" s="346" t="s">
        <v>430</v>
      </c>
      <c r="AZ224" s="346" t="s">
        <v>430</v>
      </c>
      <c r="BA224" s="374"/>
      <c r="BB224" s="348">
        <v>16.375940902841698</v>
      </c>
      <c r="BC224" s="348">
        <v>0.98507546742744501</v>
      </c>
      <c r="BD224" s="348">
        <v>-6.9367244947730999E-2</v>
      </c>
      <c r="BE224" s="375">
        <v>-9.1152861549463393E-2</v>
      </c>
      <c r="BF224" s="374"/>
      <c r="BG224" s="372">
        <v>0.29409999999999997</v>
      </c>
      <c r="BH224" s="373"/>
      <c r="BI224" s="348">
        <v>99.757400000000004</v>
      </c>
      <c r="BJ224" s="348" t="s">
        <v>430</v>
      </c>
      <c r="BK224" s="348" t="s">
        <v>430</v>
      </c>
      <c r="BL224" s="348">
        <v>0.24260000000000001</v>
      </c>
      <c r="BM224" s="373"/>
      <c r="BN224" s="372" t="s">
        <v>5354</v>
      </c>
      <c r="BO224" s="372" t="s">
        <v>5355</v>
      </c>
      <c r="BP224" s="372" t="s">
        <v>5356</v>
      </c>
      <c r="BQ224" s="372" t="s">
        <v>5357</v>
      </c>
      <c r="BR224" s="372" t="s">
        <v>5358</v>
      </c>
      <c r="BS224" s="373"/>
      <c r="BT224" s="354" t="s">
        <v>555</v>
      </c>
    </row>
    <row r="225" spans="1:72" s="428" customFormat="1" x14ac:dyDescent="0.25">
      <c r="A225" s="345" t="s">
        <v>5359</v>
      </c>
      <c r="B225" s="373"/>
      <c r="C225" s="719">
        <v>45377</v>
      </c>
      <c r="D225" s="373"/>
      <c r="E225" s="346">
        <v>22.2668</v>
      </c>
      <c r="F225" s="373"/>
      <c r="G225" s="347">
        <v>8.5463000000000005</v>
      </c>
      <c r="H225" s="374"/>
      <c r="I225" s="348">
        <v>2.1698</v>
      </c>
      <c r="J225" s="348">
        <v>-7.4494999999999996</v>
      </c>
      <c r="K225" s="348">
        <v>-1.1794</v>
      </c>
      <c r="L225" s="348">
        <v>-24.246300000000002</v>
      </c>
      <c r="M225" s="348">
        <v>-18.9863</v>
      </c>
      <c r="N225" s="350">
        <v>-16.616499999999998</v>
      </c>
      <c r="O225" s="348">
        <v>-5.6684000000000001</v>
      </c>
      <c r="P225" s="348" t="s">
        <v>430</v>
      </c>
      <c r="Q225" s="348" t="s">
        <v>430</v>
      </c>
      <c r="R225" s="348" t="s">
        <v>430</v>
      </c>
      <c r="S225" s="348">
        <v>0.44900000000000001</v>
      </c>
      <c r="T225" s="348">
        <v>-22.5914</v>
      </c>
      <c r="U225" s="348">
        <v>-12.5304</v>
      </c>
      <c r="V225" s="348">
        <v>-24.253699999999998</v>
      </c>
      <c r="W225" s="348">
        <v>0.44900000000000001</v>
      </c>
      <c r="X225" s="348">
        <v>-7.2484000000000002</v>
      </c>
      <c r="Y225" s="374"/>
      <c r="Z225" s="346">
        <v>14</v>
      </c>
      <c r="AA225" s="346">
        <v>231</v>
      </c>
      <c r="AB225" s="346">
        <v>243</v>
      </c>
      <c r="AC225" s="346">
        <v>234</v>
      </c>
      <c r="AD225" s="346">
        <v>226</v>
      </c>
      <c r="AE225" s="346">
        <v>199</v>
      </c>
      <c r="AF225" s="346">
        <v>121</v>
      </c>
      <c r="AG225" s="346" t="s">
        <v>430</v>
      </c>
      <c r="AH225" s="346" t="s">
        <v>430</v>
      </c>
      <c r="AI225" s="346" t="s">
        <v>430</v>
      </c>
      <c r="AJ225" s="346">
        <v>243</v>
      </c>
      <c r="AK225" s="346">
        <v>233</v>
      </c>
      <c r="AL225" s="346">
        <v>226</v>
      </c>
      <c r="AM225" s="346">
        <v>212</v>
      </c>
      <c r="AN225" s="346">
        <v>243</v>
      </c>
      <c r="AO225" s="373"/>
      <c r="AP225" s="348" t="s">
        <v>430</v>
      </c>
      <c r="AQ225" s="348" t="s">
        <v>430</v>
      </c>
      <c r="AR225" s="348" t="s">
        <v>430</v>
      </c>
      <c r="AS225" s="348" t="s">
        <v>430</v>
      </c>
      <c r="AT225" s="348">
        <v>-31.79</v>
      </c>
      <c r="AU225" s="351"/>
      <c r="AV225" s="346" t="s">
        <v>430</v>
      </c>
      <c r="AW225" s="346" t="s">
        <v>430</v>
      </c>
      <c r="AX225" s="346" t="s">
        <v>430</v>
      </c>
      <c r="AY225" s="346" t="s">
        <v>430</v>
      </c>
      <c r="AZ225" s="346">
        <v>204</v>
      </c>
      <c r="BA225" s="374"/>
      <c r="BB225" s="348">
        <v>23.069458106516699</v>
      </c>
      <c r="BC225" s="348">
        <v>0.99270520548466901</v>
      </c>
      <c r="BD225" s="348">
        <v>-4.24737174106486E-2</v>
      </c>
      <c r="BE225" s="375">
        <v>-0.12713310392279001</v>
      </c>
      <c r="BF225" s="374"/>
      <c r="BG225" s="372">
        <v>0.21210000000000001</v>
      </c>
      <c r="BH225" s="373"/>
      <c r="BI225" s="348">
        <v>83.0304</v>
      </c>
      <c r="BJ225" s="348">
        <v>16.140899999999998</v>
      </c>
      <c r="BK225" s="348" t="s">
        <v>430</v>
      </c>
      <c r="BL225" s="348">
        <v>0.82869999999999999</v>
      </c>
      <c r="BM225" s="373"/>
      <c r="BN225" s="372" t="s">
        <v>5360</v>
      </c>
      <c r="BO225" s="372" t="s">
        <v>5361</v>
      </c>
      <c r="BP225" s="372" t="s">
        <v>430</v>
      </c>
      <c r="BQ225" s="372" t="s">
        <v>430</v>
      </c>
      <c r="BR225" s="372" t="s">
        <v>430</v>
      </c>
      <c r="BS225" s="373"/>
      <c r="BT225" s="354" t="s">
        <v>555</v>
      </c>
    </row>
    <row r="226" spans="1:72" s="428" customFormat="1" x14ac:dyDescent="0.25">
      <c r="A226" s="345" t="s">
        <v>5362</v>
      </c>
      <c r="B226" s="373"/>
      <c r="C226" s="719">
        <v>45817</v>
      </c>
      <c r="D226" s="373"/>
      <c r="E226" s="346">
        <v>24.6</v>
      </c>
      <c r="F226" s="373"/>
      <c r="G226" s="347">
        <v>9.7025000000000006</v>
      </c>
      <c r="H226" s="374"/>
      <c r="I226" s="348">
        <v>0.78839999999999999</v>
      </c>
      <c r="J226" s="348">
        <v>-0.93830000000000002</v>
      </c>
      <c r="K226" s="348">
        <v>8.3558000000000003</v>
      </c>
      <c r="L226" s="348">
        <v>-3.8338000000000001</v>
      </c>
      <c r="M226" s="348">
        <v>-4.9827000000000004</v>
      </c>
      <c r="N226" s="350" t="s">
        <v>430</v>
      </c>
      <c r="O226" s="348" t="s">
        <v>430</v>
      </c>
      <c r="P226" s="348" t="s">
        <v>430</v>
      </c>
      <c r="Q226" s="348" t="s">
        <v>430</v>
      </c>
      <c r="R226" s="348" t="s">
        <v>430</v>
      </c>
      <c r="S226" s="348">
        <v>10.552199999999999</v>
      </c>
      <c r="T226" s="348">
        <v>-5.7937000000000003</v>
      </c>
      <c r="U226" s="348">
        <v>-0.78029999999999999</v>
      </c>
      <c r="V226" s="348">
        <v>-3.7879999999999998</v>
      </c>
      <c r="W226" s="348">
        <v>10.552199999999999</v>
      </c>
      <c r="X226" s="348">
        <v>-2.9750000000000001</v>
      </c>
      <c r="Y226" s="374"/>
      <c r="Z226" s="346">
        <v>191</v>
      </c>
      <c r="AA226" s="346">
        <v>171</v>
      </c>
      <c r="AB226" s="346">
        <v>146</v>
      </c>
      <c r="AC226" s="346">
        <v>175</v>
      </c>
      <c r="AD226" s="346">
        <v>149</v>
      </c>
      <c r="AE226" s="346" t="s">
        <v>430</v>
      </c>
      <c r="AF226" s="346" t="s">
        <v>430</v>
      </c>
      <c r="AG226" s="346" t="s">
        <v>430</v>
      </c>
      <c r="AH226" s="346" t="s">
        <v>430</v>
      </c>
      <c r="AI226" s="346" t="s">
        <v>430</v>
      </c>
      <c r="AJ226" s="346">
        <v>157</v>
      </c>
      <c r="AK226" s="346">
        <v>155</v>
      </c>
      <c r="AL226" s="346">
        <v>149</v>
      </c>
      <c r="AM226" s="346">
        <v>113</v>
      </c>
      <c r="AN226" s="346">
        <v>157</v>
      </c>
      <c r="AO226" s="373"/>
      <c r="AP226" s="348" t="s">
        <v>430</v>
      </c>
      <c r="AQ226" s="348" t="s">
        <v>430</v>
      </c>
      <c r="AR226" s="348" t="s">
        <v>430</v>
      </c>
      <c r="AS226" s="348" t="s">
        <v>430</v>
      </c>
      <c r="AT226" s="348" t="s">
        <v>430</v>
      </c>
      <c r="AU226" s="351"/>
      <c r="AV226" s="346" t="s">
        <v>430</v>
      </c>
      <c r="AW226" s="346" t="s">
        <v>430</v>
      </c>
      <c r="AX226" s="346" t="s">
        <v>430</v>
      </c>
      <c r="AY226" s="346" t="s">
        <v>430</v>
      </c>
      <c r="AZ226" s="346" t="s">
        <v>430</v>
      </c>
      <c r="BA226" s="374"/>
      <c r="BB226" s="348">
        <v>16.017357450292099</v>
      </c>
      <c r="BC226" s="348">
        <v>0.99561588489187802</v>
      </c>
      <c r="BD226" s="348">
        <v>-5.3823654835227899E-2</v>
      </c>
      <c r="BE226" s="375">
        <v>-8.0722980952787404E-2</v>
      </c>
      <c r="BF226" s="374"/>
      <c r="BG226" s="372">
        <v>7.8E-2</v>
      </c>
      <c r="BH226" s="373"/>
      <c r="BI226" s="348">
        <v>75.280100000000004</v>
      </c>
      <c r="BJ226" s="348">
        <v>21.16</v>
      </c>
      <c r="BK226" s="348">
        <v>2.5392399999999999</v>
      </c>
      <c r="BL226" s="348">
        <v>1.0206599999999999</v>
      </c>
      <c r="BM226" s="373"/>
      <c r="BN226" s="372" t="s">
        <v>5363</v>
      </c>
      <c r="BO226" s="372" t="s">
        <v>5364</v>
      </c>
      <c r="BP226" s="372" t="s">
        <v>3811</v>
      </c>
      <c r="BQ226" s="372" t="s">
        <v>5365</v>
      </c>
      <c r="BR226" s="372" t="s">
        <v>5366</v>
      </c>
      <c r="BS226" s="373"/>
      <c r="BT226" s="354" t="s">
        <v>555</v>
      </c>
    </row>
    <row r="227" spans="1:72" s="428" customFormat="1" x14ac:dyDescent="0.25">
      <c r="A227" s="345" t="s">
        <v>5367</v>
      </c>
      <c r="B227" s="373"/>
      <c r="C227" s="719">
        <v>45084</v>
      </c>
      <c r="D227" s="373"/>
      <c r="E227" s="346">
        <v>24.303899999999999</v>
      </c>
      <c r="F227" s="373"/>
      <c r="G227" s="347">
        <v>13.5305</v>
      </c>
      <c r="H227" s="374"/>
      <c r="I227" s="348">
        <v>1.6863999999999999</v>
      </c>
      <c r="J227" s="348">
        <v>0.39250000000000002</v>
      </c>
      <c r="K227" s="348">
        <v>11.710599999999999</v>
      </c>
      <c r="L227" s="348">
        <v>3.3628</v>
      </c>
      <c r="M227" s="348">
        <v>-9.1126000000000005</v>
      </c>
      <c r="N227" s="350">
        <v>-1.3493999999999999</v>
      </c>
      <c r="O227" s="348">
        <v>-0.39550000000000002</v>
      </c>
      <c r="P227" s="348" t="s">
        <v>430</v>
      </c>
      <c r="Q227" s="348" t="s">
        <v>430</v>
      </c>
      <c r="R227" s="348" t="s">
        <v>430</v>
      </c>
      <c r="S227" s="348">
        <v>14.6313</v>
      </c>
      <c r="T227" s="348">
        <v>-3.6659999999999999</v>
      </c>
      <c r="U227" s="348">
        <v>-5.6982999999999997</v>
      </c>
      <c r="V227" s="348">
        <v>-8.6677999999999997</v>
      </c>
      <c r="W227" s="348">
        <v>14.6313</v>
      </c>
      <c r="X227" s="348">
        <v>11.0276</v>
      </c>
      <c r="Y227" s="374"/>
      <c r="Z227" s="346">
        <v>36</v>
      </c>
      <c r="AA227" s="346">
        <v>84</v>
      </c>
      <c r="AB227" s="346">
        <v>55</v>
      </c>
      <c r="AC227" s="346">
        <v>96</v>
      </c>
      <c r="AD227" s="346">
        <v>207</v>
      </c>
      <c r="AE227" s="346">
        <v>172</v>
      </c>
      <c r="AF227" s="346">
        <v>109</v>
      </c>
      <c r="AG227" s="346" t="s">
        <v>430</v>
      </c>
      <c r="AH227" s="346" t="s">
        <v>430</v>
      </c>
      <c r="AI227" s="346" t="s">
        <v>430</v>
      </c>
      <c r="AJ227" s="346">
        <v>54</v>
      </c>
      <c r="AK227" s="346">
        <v>128</v>
      </c>
      <c r="AL227" s="346">
        <v>210</v>
      </c>
      <c r="AM227" s="346">
        <v>196</v>
      </c>
      <c r="AN227" s="346">
        <v>54</v>
      </c>
      <c r="AO227" s="373"/>
      <c r="AP227" s="348" t="s">
        <v>430</v>
      </c>
      <c r="AQ227" s="348" t="s">
        <v>430</v>
      </c>
      <c r="AR227" s="348" t="s">
        <v>430</v>
      </c>
      <c r="AS227" s="348" t="s">
        <v>430</v>
      </c>
      <c r="AT227" s="348">
        <v>-7.12</v>
      </c>
      <c r="AU227" s="351"/>
      <c r="AV227" s="346" t="s">
        <v>430</v>
      </c>
      <c r="AW227" s="346" t="s">
        <v>430</v>
      </c>
      <c r="AX227" s="346" t="s">
        <v>430</v>
      </c>
      <c r="AY227" s="346" t="s">
        <v>430</v>
      </c>
      <c r="AZ227" s="346">
        <v>160</v>
      </c>
      <c r="BA227" s="374"/>
      <c r="BB227" s="348">
        <v>20.349968002875102</v>
      </c>
      <c r="BC227" s="348">
        <v>0</v>
      </c>
      <c r="BD227" s="348">
        <v>2.2522982722136198E-2</v>
      </c>
      <c r="BE227" s="375" t="s">
        <v>430</v>
      </c>
      <c r="BF227" s="374"/>
      <c r="BG227" s="372" t="s">
        <v>430</v>
      </c>
      <c r="BH227" s="373"/>
      <c r="BI227" s="348">
        <v>33.536999999999999</v>
      </c>
      <c r="BJ227" s="348">
        <v>62.130600000000001</v>
      </c>
      <c r="BK227" s="348">
        <v>4.1000199999999998</v>
      </c>
      <c r="BL227" s="348">
        <v>0.23238</v>
      </c>
      <c r="BM227" s="373"/>
      <c r="BN227" s="372" t="s">
        <v>5368</v>
      </c>
      <c r="BO227" s="372" t="s">
        <v>5369</v>
      </c>
      <c r="BP227" s="372" t="s">
        <v>5370</v>
      </c>
      <c r="BQ227" s="372" t="s">
        <v>5371</v>
      </c>
      <c r="BR227" s="372" t="s">
        <v>5372</v>
      </c>
      <c r="BS227" s="373"/>
      <c r="BT227" s="354" t="s">
        <v>555</v>
      </c>
    </row>
    <row r="228" spans="1:72" s="428" customFormat="1" x14ac:dyDescent="0.25">
      <c r="A228" s="345" t="s">
        <v>5373</v>
      </c>
      <c r="B228" s="373"/>
      <c r="C228" s="719">
        <v>45580</v>
      </c>
      <c r="D228" s="373"/>
      <c r="E228" s="346">
        <v>22.25</v>
      </c>
      <c r="F228" s="373"/>
      <c r="G228" s="347">
        <v>7.9927000000000001</v>
      </c>
      <c r="H228" s="374"/>
      <c r="I228" s="348">
        <v>0.49669999999999997</v>
      </c>
      <c r="J228" s="348">
        <v>-1.1123000000000001</v>
      </c>
      <c r="K228" s="348">
        <v>9.1780000000000008</v>
      </c>
      <c r="L228" s="348">
        <v>0.49919999999999998</v>
      </c>
      <c r="M228" s="348">
        <v>-4.7092999999999998</v>
      </c>
      <c r="N228" s="350">
        <v>4.5635000000000003</v>
      </c>
      <c r="O228" s="348" t="s">
        <v>430</v>
      </c>
      <c r="P228" s="348" t="s">
        <v>430</v>
      </c>
      <c r="Q228" s="348" t="s">
        <v>430</v>
      </c>
      <c r="R228" s="348" t="s">
        <v>430</v>
      </c>
      <c r="S228" s="348">
        <v>12.7082</v>
      </c>
      <c r="T228" s="348">
        <v>-2.2467000000000001</v>
      </c>
      <c r="U228" s="348">
        <v>1.4032</v>
      </c>
      <c r="V228" s="348">
        <v>-5.2807000000000004</v>
      </c>
      <c r="W228" s="348">
        <v>12.7082</v>
      </c>
      <c r="X228" s="348">
        <v>-13.61</v>
      </c>
      <c r="Y228" s="374"/>
      <c r="Z228" s="346">
        <v>216</v>
      </c>
      <c r="AA228" s="346">
        <v>200</v>
      </c>
      <c r="AB228" s="346">
        <v>123</v>
      </c>
      <c r="AC228" s="346">
        <v>128</v>
      </c>
      <c r="AD228" s="346">
        <v>141</v>
      </c>
      <c r="AE228" s="346">
        <v>108</v>
      </c>
      <c r="AF228" s="346" t="s">
        <v>430</v>
      </c>
      <c r="AG228" s="346" t="s">
        <v>430</v>
      </c>
      <c r="AH228" s="346" t="s">
        <v>430</v>
      </c>
      <c r="AI228" s="346" t="s">
        <v>430</v>
      </c>
      <c r="AJ228" s="346">
        <v>105</v>
      </c>
      <c r="AK228" s="346">
        <v>110</v>
      </c>
      <c r="AL228" s="346">
        <v>112</v>
      </c>
      <c r="AM228" s="346">
        <v>145</v>
      </c>
      <c r="AN228" s="346">
        <v>105</v>
      </c>
      <c r="AO228" s="373"/>
      <c r="AP228" s="348" t="s">
        <v>430</v>
      </c>
      <c r="AQ228" s="348" t="s">
        <v>430</v>
      </c>
      <c r="AR228" s="348" t="s">
        <v>430</v>
      </c>
      <c r="AS228" s="348" t="s">
        <v>430</v>
      </c>
      <c r="AT228" s="348">
        <v>-1.72</v>
      </c>
      <c r="AU228" s="351"/>
      <c r="AV228" s="346" t="s">
        <v>430</v>
      </c>
      <c r="AW228" s="346" t="s">
        <v>430</v>
      </c>
      <c r="AX228" s="346" t="s">
        <v>430</v>
      </c>
      <c r="AY228" s="346" t="s">
        <v>430</v>
      </c>
      <c r="AZ228" s="346">
        <v>120</v>
      </c>
      <c r="BA228" s="374"/>
      <c r="BB228" s="348">
        <v>19.978143756365299</v>
      </c>
      <c r="BC228" s="348">
        <v>0.99856916983567601</v>
      </c>
      <c r="BD228" s="348">
        <v>-5.7807387105895197E-2</v>
      </c>
      <c r="BE228" s="375">
        <v>-0.14945977407154301</v>
      </c>
      <c r="BF228" s="374"/>
      <c r="BG228" s="372">
        <v>0.40229999999999999</v>
      </c>
      <c r="BH228" s="373"/>
      <c r="BI228" s="348">
        <v>67.213999999999999</v>
      </c>
      <c r="BJ228" s="348">
        <v>32.6205</v>
      </c>
      <c r="BK228" s="348" t="s">
        <v>430</v>
      </c>
      <c r="BL228" s="348">
        <v>0.16550000000000001</v>
      </c>
      <c r="BM228" s="373"/>
      <c r="BN228" s="372" t="s">
        <v>5374</v>
      </c>
      <c r="BO228" s="372" t="s">
        <v>5375</v>
      </c>
      <c r="BP228" s="372" t="s">
        <v>5014</v>
      </c>
      <c r="BQ228" s="372" t="s">
        <v>5376</v>
      </c>
      <c r="BR228" s="372" t="s">
        <v>5377</v>
      </c>
      <c r="BS228" s="373"/>
      <c r="BT228" s="354" t="s">
        <v>5378</v>
      </c>
    </row>
    <row r="229" spans="1:72" s="428" customFormat="1" x14ac:dyDescent="0.25">
      <c r="A229" s="345" t="s">
        <v>5379</v>
      </c>
      <c r="B229" s="373"/>
      <c r="C229" s="719">
        <v>45859</v>
      </c>
      <c r="D229" s="373"/>
      <c r="E229" s="346">
        <v>22.245100000000001</v>
      </c>
      <c r="F229" s="373"/>
      <c r="G229" s="347">
        <v>9.5597999999999992</v>
      </c>
      <c r="H229" s="374"/>
      <c r="I229" s="348">
        <v>0.80459999999999998</v>
      </c>
      <c r="J229" s="348">
        <v>-1.113</v>
      </c>
      <c r="K229" s="348">
        <v>5.5095999999999998</v>
      </c>
      <c r="L229" s="348">
        <v>-4.4745999999999997</v>
      </c>
      <c r="M229" s="348">
        <v>-7.5696000000000003</v>
      </c>
      <c r="N229" s="350" t="s">
        <v>430</v>
      </c>
      <c r="O229" s="348" t="s">
        <v>430</v>
      </c>
      <c r="P229" s="348" t="s">
        <v>430</v>
      </c>
      <c r="Q229" s="348" t="s">
        <v>430</v>
      </c>
      <c r="R229" s="348" t="s">
        <v>430</v>
      </c>
      <c r="S229" s="348">
        <v>7.8095999999999997</v>
      </c>
      <c r="T229" s="348">
        <v>-7.9805999999999999</v>
      </c>
      <c r="U229" s="348">
        <v>-2.4849000000000001</v>
      </c>
      <c r="V229" s="348" t="s">
        <v>430</v>
      </c>
      <c r="W229" s="348">
        <v>7.8095999999999997</v>
      </c>
      <c r="X229" s="348">
        <v>-4.4020000000000001</v>
      </c>
      <c r="Y229" s="374"/>
      <c r="Z229" s="346">
        <v>185</v>
      </c>
      <c r="AA229" s="346">
        <v>203</v>
      </c>
      <c r="AB229" s="346">
        <v>208</v>
      </c>
      <c r="AC229" s="346">
        <v>202</v>
      </c>
      <c r="AD229" s="346">
        <v>194</v>
      </c>
      <c r="AE229" s="346" t="s">
        <v>430</v>
      </c>
      <c r="AF229" s="346" t="s">
        <v>430</v>
      </c>
      <c r="AG229" s="346" t="s">
        <v>430</v>
      </c>
      <c r="AH229" s="346" t="s">
        <v>430</v>
      </c>
      <c r="AI229" s="346" t="s">
        <v>430</v>
      </c>
      <c r="AJ229" s="346">
        <v>212</v>
      </c>
      <c r="AK229" s="346">
        <v>208</v>
      </c>
      <c r="AL229" s="346">
        <v>191</v>
      </c>
      <c r="AM229" s="346" t="s">
        <v>430</v>
      </c>
      <c r="AN229" s="346">
        <v>212</v>
      </c>
      <c r="AO229" s="373"/>
      <c r="AP229" s="348" t="s">
        <v>430</v>
      </c>
      <c r="AQ229" s="348" t="s">
        <v>430</v>
      </c>
      <c r="AR229" s="348" t="s">
        <v>430</v>
      </c>
      <c r="AS229" s="348" t="s">
        <v>430</v>
      </c>
      <c r="AT229" s="348" t="s">
        <v>430</v>
      </c>
      <c r="AU229" s="351"/>
      <c r="AV229" s="346" t="s">
        <v>430</v>
      </c>
      <c r="AW229" s="346" t="s">
        <v>430</v>
      </c>
      <c r="AX229" s="346" t="s">
        <v>430</v>
      </c>
      <c r="AY229" s="346" t="s">
        <v>430</v>
      </c>
      <c r="AZ229" s="346" t="s">
        <v>430</v>
      </c>
      <c r="BA229" s="374"/>
      <c r="BB229" s="348">
        <v>15.5687879914601</v>
      </c>
      <c r="BC229" s="348">
        <v>0.99669811290343902</v>
      </c>
      <c r="BD229" s="348">
        <v>-5.5801650581790499E-2</v>
      </c>
      <c r="BE229" s="375">
        <v>-0.10552484283132101</v>
      </c>
      <c r="BF229" s="374"/>
      <c r="BG229" s="372">
        <v>6.4000000000000001E-2</v>
      </c>
      <c r="BH229" s="373"/>
      <c r="BI229" s="348">
        <v>99.866399999999999</v>
      </c>
      <c r="BJ229" s="348" t="s">
        <v>430</v>
      </c>
      <c r="BK229" s="348" t="s">
        <v>430</v>
      </c>
      <c r="BL229" s="348">
        <v>0.1336</v>
      </c>
      <c r="BM229" s="373"/>
      <c r="BN229" s="372" t="s">
        <v>4639</v>
      </c>
      <c r="BO229" s="372" t="s">
        <v>4300</v>
      </c>
      <c r="BP229" s="372" t="s">
        <v>4301</v>
      </c>
      <c r="BQ229" s="372" t="s">
        <v>4302</v>
      </c>
      <c r="BR229" s="372" t="s">
        <v>4422</v>
      </c>
      <c r="BS229" s="373"/>
      <c r="BT229" s="354" t="s">
        <v>555</v>
      </c>
    </row>
    <row r="230" spans="1:72" s="428" customFormat="1" x14ac:dyDescent="0.25">
      <c r="A230" s="345" t="s">
        <v>5380</v>
      </c>
      <c r="B230" s="373"/>
      <c r="C230" s="719">
        <v>45615</v>
      </c>
      <c r="D230" s="373"/>
      <c r="E230" s="346">
        <v>22.92</v>
      </c>
      <c r="F230" s="373"/>
      <c r="G230" s="347">
        <v>9.3625000000000007</v>
      </c>
      <c r="H230" s="374"/>
      <c r="I230" s="348">
        <v>1.8758999999999999</v>
      </c>
      <c r="J230" s="348">
        <v>1.1319999999999999</v>
      </c>
      <c r="K230" s="348">
        <v>10.4602</v>
      </c>
      <c r="L230" s="348">
        <v>4.0439999999999996</v>
      </c>
      <c r="M230" s="348">
        <v>-10.3827</v>
      </c>
      <c r="N230" s="350">
        <v>-5.1585000000000001</v>
      </c>
      <c r="O230" s="348" t="s">
        <v>430</v>
      </c>
      <c r="P230" s="348" t="s">
        <v>430</v>
      </c>
      <c r="Q230" s="348" t="s">
        <v>430</v>
      </c>
      <c r="R230" s="348" t="s">
        <v>430</v>
      </c>
      <c r="S230" s="348">
        <v>13.2036</v>
      </c>
      <c r="T230" s="348">
        <v>-4.7858999999999998</v>
      </c>
      <c r="U230" s="348">
        <v>-6.0678000000000001</v>
      </c>
      <c r="V230" s="348">
        <v>-9.5977999999999994</v>
      </c>
      <c r="W230" s="348">
        <v>13.2036</v>
      </c>
      <c r="X230" s="348">
        <v>-4.4847999999999999</v>
      </c>
      <c r="Y230" s="374"/>
      <c r="Z230" s="346">
        <v>20</v>
      </c>
      <c r="AA230" s="346">
        <v>34</v>
      </c>
      <c r="AB230" s="346">
        <v>87</v>
      </c>
      <c r="AC230" s="346">
        <v>87</v>
      </c>
      <c r="AD230" s="346">
        <v>212</v>
      </c>
      <c r="AE230" s="346">
        <v>187</v>
      </c>
      <c r="AF230" s="346" t="s">
        <v>430</v>
      </c>
      <c r="AG230" s="346" t="s">
        <v>430</v>
      </c>
      <c r="AH230" s="346" t="s">
        <v>430</v>
      </c>
      <c r="AI230" s="346" t="s">
        <v>430</v>
      </c>
      <c r="AJ230" s="346">
        <v>88</v>
      </c>
      <c r="AK230" s="346">
        <v>146</v>
      </c>
      <c r="AL230" s="346">
        <v>215</v>
      </c>
      <c r="AM230" s="346">
        <v>198</v>
      </c>
      <c r="AN230" s="346">
        <v>88</v>
      </c>
      <c r="AO230" s="373"/>
      <c r="AP230" s="348" t="s">
        <v>430</v>
      </c>
      <c r="AQ230" s="348" t="s">
        <v>430</v>
      </c>
      <c r="AR230" s="348" t="s">
        <v>430</v>
      </c>
      <c r="AS230" s="348" t="s">
        <v>430</v>
      </c>
      <c r="AT230" s="348">
        <v>-8.43</v>
      </c>
      <c r="AU230" s="351"/>
      <c r="AV230" s="346" t="s">
        <v>430</v>
      </c>
      <c r="AW230" s="346" t="s">
        <v>430</v>
      </c>
      <c r="AX230" s="346" t="s">
        <v>430</v>
      </c>
      <c r="AY230" s="346" t="s">
        <v>430</v>
      </c>
      <c r="AZ230" s="346">
        <v>180</v>
      </c>
      <c r="BA230" s="374"/>
      <c r="BB230" s="348">
        <v>20.4977274755792</v>
      </c>
      <c r="BC230" s="348">
        <v>0.99383698380587304</v>
      </c>
      <c r="BD230" s="348">
        <v>-4.6672418517685499E-2</v>
      </c>
      <c r="BE230" s="375">
        <v>-0.10602642653043901</v>
      </c>
      <c r="BF230" s="374"/>
      <c r="BG230" s="372">
        <v>0.25650000000000001</v>
      </c>
      <c r="BH230" s="373"/>
      <c r="BI230" s="348">
        <v>8.4816800000000008</v>
      </c>
      <c r="BJ230" s="348">
        <v>89.679199999999994</v>
      </c>
      <c r="BK230" s="348">
        <v>1.8539300000000001</v>
      </c>
      <c r="BL230" s="348">
        <v>-1.481E-2</v>
      </c>
      <c r="BM230" s="373"/>
      <c r="BN230" s="372" t="s">
        <v>5381</v>
      </c>
      <c r="BO230" s="372" t="s">
        <v>5382</v>
      </c>
      <c r="BP230" s="372" t="s">
        <v>5383</v>
      </c>
      <c r="BQ230" s="372" t="s">
        <v>4690</v>
      </c>
      <c r="BR230" s="372" t="s">
        <v>5384</v>
      </c>
      <c r="BS230" s="373"/>
      <c r="BT230" s="354" t="s">
        <v>548</v>
      </c>
    </row>
    <row r="231" spans="1:72" s="428" customFormat="1" x14ac:dyDescent="0.25">
      <c r="A231" s="345" t="s">
        <v>5385</v>
      </c>
      <c r="B231" s="373"/>
      <c r="C231" s="719">
        <v>45855</v>
      </c>
      <c r="D231" s="373"/>
      <c r="E231" s="346">
        <v>24.7773</v>
      </c>
      <c r="F231" s="373"/>
      <c r="G231" s="347">
        <v>9.5299999999999994</v>
      </c>
      <c r="H231" s="374"/>
      <c r="I231" s="348">
        <v>3.04E-2</v>
      </c>
      <c r="J231" s="348">
        <v>-1.0199</v>
      </c>
      <c r="K231" s="348">
        <v>6.7619999999999996</v>
      </c>
      <c r="L231" s="348">
        <v>-5.6734</v>
      </c>
      <c r="M231" s="348">
        <v>-6.3758999999999997</v>
      </c>
      <c r="N231" s="350" t="s">
        <v>430</v>
      </c>
      <c r="O231" s="348" t="s">
        <v>430</v>
      </c>
      <c r="P231" s="348" t="s">
        <v>430</v>
      </c>
      <c r="Q231" s="348" t="s">
        <v>430</v>
      </c>
      <c r="R231" s="348" t="s">
        <v>430</v>
      </c>
      <c r="S231" s="348">
        <v>10.476100000000001</v>
      </c>
      <c r="T231" s="348">
        <v>-7.1810999999999998</v>
      </c>
      <c r="U231" s="348">
        <v>0.35489999999999999</v>
      </c>
      <c r="V231" s="348" t="s">
        <v>430</v>
      </c>
      <c r="W231" s="348">
        <v>10.476100000000001</v>
      </c>
      <c r="X231" s="348">
        <v>-4.7</v>
      </c>
      <c r="Y231" s="374"/>
      <c r="Z231" s="346">
        <v>230</v>
      </c>
      <c r="AA231" s="346">
        <v>177</v>
      </c>
      <c r="AB231" s="346">
        <v>181</v>
      </c>
      <c r="AC231" s="346">
        <v>220</v>
      </c>
      <c r="AD231" s="346">
        <v>169</v>
      </c>
      <c r="AE231" s="346" t="s">
        <v>430</v>
      </c>
      <c r="AF231" s="346" t="s">
        <v>430</v>
      </c>
      <c r="AG231" s="346" t="s">
        <v>430</v>
      </c>
      <c r="AH231" s="346" t="s">
        <v>430</v>
      </c>
      <c r="AI231" s="346" t="s">
        <v>430</v>
      </c>
      <c r="AJ231" s="346">
        <v>160</v>
      </c>
      <c r="AK231" s="346">
        <v>181</v>
      </c>
      <c r="AL231" s="346">
        <v>117</v>
      </c>
      <c r="AM231" s="346" t="s">
        <v>430</v>
      </c>
      <c r="AN231" s="346">
        <v>160</v>
      </c>
      <c r="AO231" s="373"/>
      <c r="AP231" s="348" t="s">
        <v>430</v>
      </c>
      <c r="AQ231" s="348" t="s">
        <v>430</v>
      </c>
      <c r="AR231" s="348" t="s">
        <v>430</v>
      </c>
      <c r="AS231" s="348" t="s">
        <v>430</v>
      </c>
      <c r="AT231" s="348" t="s">
        <v>430</v>
      </c>
      <c r="AU231" s="351"/>
      <c r="AV231" s="346" t="s">
        <v>430</v>
      </c>
      <c r="AW231" s="346" t="s">
        <v>430</v>
      </c>
      <c r="AX231" s="346" t="s">
        <v>430</v>
      </c>
      <c r="AY231" s="346" t="s">
        <v>430</v>
      </c>
      <c r="AZ231" s="346" t="s">
        <v>430</v>
      </c>
      <c r="BA231" s="374"/>
      <c r="BB231" s="348">
        <v>20.5745831606514</v>
      </c>
      <c r="BC231" s="348">
        <v>0.98535015175452401</v>
      </c>
      <c r="BD231" s="348">
        <v>-4.0735957948883302E-2</v>
      </c>
      <c r="BE231" s="375">
        <v>-0.106169823813</v>
      </c>
      <c r="BF231" s="374"/>
      <c r="BG231" s="372">
        <v>1.5686</v>
      </c>
      <c r="BH231" s="373"/>
      <c r="BI231" s="348">
        <v>79.230500000000006</v>
      </c>
      <c r="BJ231" s="348">
        <v>14.728300000000001</v>
      </c>
      <c r="BK231" s="348">
        <v>2.4252199999999999</v>
      </c>
      <c r="BL231" s="348">
        <v>3.61598</v>
      </c>
      <c r="BM231" s="373"/>
      <c r="BN231" s="372" t="s">
        <v>5386</v>
      </c>
      <c r="BO231" s="372" t="s">
        <v>5387</v>
      </c>
      <c r="BP231" s="372" t="s">
        <v>430</v>
      </c>
      <c r="BQ231" s="372" t="s">
        <v>430</v>
      </c>
      <c r="BR231" s="372" t="s">
        <v>430</v>
      </c>
      <c r="BS231" s="373"/>
      <c r="BT231" s="354" t="s">
        <v>555</v>
      </c>
    </row>
    <row r="232" spans="1:72" s="428" customFormat="1" x14ac:dyDescent="0.25">
      <c r="A232" s="345" t="s">
        <v>5388</v>
      </c>
      <c r="B232" s="373"/>
      <c r="C232" s="719">
        <v>45687</v>
      </c>
      <c r="D232" s="373"/>
      <c r="E232" s="346">
        <v>20.9329</v>
      </c>
      <c r="F232" s="373"/>
      <c r="G232" s="347">
        <v>11.921200000000001</v>
      </c>
      <c r="H232" s="374"/>
      <c r="I232" s="348">
        <v>1.3165</v>
      </c>
      <c r="J232" s="348">
        <v>1.1952</v>
      </c>
      <c r="K232" s="348">
        <v>10.339600000000001</v>
      </c>
      <c r="L232" s="348">
        <v>4.1497999999999999</v>
      </c>
      <c r="M232" s="348">
        <v>3.1960000000000002</v>
      </c>
      <c r="N232" s="350">
        <v>13.9587</v>
      </c>
      <c r="O232" s="348" t="s">
        <v>430</v>
      </c>
      <c r="P232" s="348" t="s">
        <v>430</v>
      </c>
      <c r="Q232" s="348" t="s">
        <v>430</v>
      </c>
      <c r="R232" s="348" t="s">
        <v>430</v>
      </c>
      <c r="S232" s="348">
        <v>12.1837</v>
      </c>
      <c r="T232" s="348">
        <v>2.2322000000000002</v>
      </c>
      <c r="U232" s="348">
        <v>7.7729999999999997</v>
      </c>
      <c r="V232" s="348">
        <v>5.2282000000000002</v>
      </c>
      <c r="W232" s="348">
        <v>12.1837</v>
      </c>
      <c r="X232" s="348">
        <v>15.2471</v>
      </c>
      <c r="Y232" s="374"/>
      <c r="Z232" s="346">
        <v>69</v>
      </c>
      <c r="AA232" s="346">
        <v>32</v>
      </c>
      <c r="AB232" s="346">
        <v>89</v>
      </c>
      <c r="AC232" s="346">
        <v>86</v>
      </c>
      <c r="AD232" s="346">
        <v>19</v>
      </c>
      <c r="AE232" s="346">
        <v>21</v>
      </c>
      <c r="AF232" s="346" t="s">
        <v>430</v>
      </c>
      <c r="AG232" s="346" t="s">
        <v>430</v>
      </c>
      <c r="AH232" s="346" t="s">
        <v>430</v>
      </c>
      <c r="AI232" s="346" t="s">
        <v>430</v>
      </c>
      <c r="AJ232" s="346">
        <v>114</v>
      </c>
      <c r="AK232" s="346">
        <v>23</v>
      </c>
      <c r="AL232" s="346">
        <v>17</v>
      </c>
      <c r="AM232" s="346">
        <v>21</v>
      </c>
      <c r="AN232" s="346">
        <v>114</v>
      </c>
      <c r="AO232" s="373"/>
      <c r="AP232" s="348" t="s">
        <v>430</v>
      </c>
      <c r="AQ232" s="348" t="s">
        <v>430</v>
      </c>
      <c r="AR232" s="348" t="s">
        <v>430</v>
      </c>
      <c r="AS232" s="348" t="s">
        <v>430</v>
      </c>
      <c r="AT232" s="348">
        <v>12.29</v>
      </c>
      <c r="AU232" s="351"/>
      <c r="AV232" s="346" t="s">
        <v>430</v>
      </c>
      <c r="AW232" s="346" t="s">
        <v>430</v>
      </c>
      <c r="AX232" s="346" t="s">
        <v>430</v>
      </c>
      <c r="AY232" s="346" t="s">
        <v>430</v>
      </c>
      <c r="AZ232" s="346">
        <v>17</v>
      </c>
      <c r="BA232" s="374"/>
      <c r="BB232" s="348">
        <v>16.549238454231201</v>
      </c>
      <c r="BC232" s="348">
        <v>0.99681808533604499</v>
      </c>
      <c r="BD232" s="348">
        <v>6.8676953967604995E-2</v>
      </c>
      <c r="BE232" s="375">
        <v>-0.101497299205225</v>
      </c>
      <c r="BF232" s="374"/>
      <c r="BG232" s="372">
        <v>0.13320000000000001</v>
      </c>
      <c r="BH232" s="373"/>
      <c r="BI232" s="348">
        <v>96.869399999999999</v>
      </c>
      <c r="BJ232" s="348">
        <v>2.028</v>
      </c>
      <c r="BK232" s="348" t="s">
        <v>430</v>
      </c>
      <c r="BL232" s="348">
        <v>1.1026</v>
      </c>
      <c r="BM232" s="373"/>
      <c r="BN232" s="372" t="s">
        <v>5389</v>
      </c>
      <c r="BO232" s="372" t="s">
        <v>2025</v>
      </c>
      <c r="BP232" s="372" t="s">
        <v>5390</v>
      </c>
      <c r="BQ232" s="372" t="s">
        <v>5391</v>
      </c>
      <c r="BR232" s="372" t="s">
        <v>5392</v>
      </c>
      <c r="BS232" s="373"/>
      <c r="BT232" s="354" t="s">
        <v>555</v>
      </c>
    </row>
    <row r="233" spans="1:72" s="428" customFormat="1" x14ac:dyDescent="0.25">
      <c r="A233" s="345" t="s">
        <v>5393</v>
      </c>
      <c r="B233" s="373"/>
      <c r="C233" s="719">
        <v>45173</v>
      </c>
      <c r="D233" s="373"/>
      <c r="E233" s="346">
        <v>19.6249</v>
      </c>
      <c r="F233" s="373"/>
      <c r="G233" s="347">
        <v>11.7727</v>
      </c>
      <c r="H233" s="374"/>
      <c r="I233" s="348">
        <v>0.82220000000000004</v>
      </c>
      <c r="J233" s="348">
        <v>-1.5414000000000001</v>
      </c>
      <c r="K233" s="348">
        <v>4.9794</v>
      </c>
      <c r="L233" s="348">
        <v>-5.7098000000000004</v>
      </c>
      <c r="M233" s="348">
        <v>-8.8912999999999993</v>
      </c>
      <c r="N233" s="350">
        <v>-2.0762999999999998</v>
      </c>
      <c r="O233" s="348">
        <v>2.6775000000000002</v>
      </c>
      <c r="P233" s="348" t="s">
        <v>430</v>
      </c>
      <c r="Q233" s="348" t="s">
        <v>430</v>
      </c>
      <c r="R233" s="348" t="s">
        <v>430</v>
      </c>
      <c r="S233" s="348">
        <v>7.3621999999999996</v>
      </c>
      <c r="T233" s="348">
        <v>-9.4449000000000005</v>
      </c>
      <c r="U233" s="348">
        <v>-3.7351999999999999</v>
      </c>
      <c r="V233" s="348">
        <v>-7.4974999999999996</v>
      </c>
      <c r="W233" s="348">
        <v>7.3621999999999996</v>
      </c>
      <c r="X233" s="348">
        <v>6.3605</v>
      </c>
      <c r="Y233" s="374"/>
      <c r="Z233" s="346">
        <v>160</v>
      </c>
      <c r="AA233" s="346">
        <v>217</v>
      </c>
      <c r="AB233" s="346">
        <v>227</v>
      </c>
      <c r="AC233" s="346">
        <v>221</v>
      </c>
      <c r="AD233" s="346">
        <v>201</v>
      </c>
      <c r="AE233" s="346">
        <v>182</v>
      </c>
      <c r="AF233" s="346">
        <v>94</v>
      </c>
      <c r="AG233" s="346" t="s">
        <v>430</v>
      </c>
      <c r="AH233" s="346" t="s">
        <v>430</v>
      </c>
      <c r="AI233" s="346" t="s">
        <v>430</v>
      </c>
      <c r="AJ233" s="346">
        <v>226</v>
      </c>
      <c r="AK233" s="346">
        <v>221</v>
      </c>
      <c r="AL233" s="346">
        <v>201</v>
      </c>
      <c r="AM233" s="346">
        <v>193</v>
      </c>
      <c r="AN233" s="346">
        <v>226</v>
      </c>
      <c r="AO233" s="373"/>
      <c r="AP233" s="348" t="s">
        <v>430</v>
      </c>
      <c r="AQ233" s="348" t="s">
        <v>430</v>
      </c>
      <c r="AR233" s="348" t="s">
        <v>430</v>
      </c>
      <c r="AS233" s="348" t="s">
        <v>430</v>
      </c>
      <c r="AT233" s="348">
        <v>-10.44</v>
      </c>
      <c r="AU233" s="351"/>
      <c r="AV233" s="346" t="s">
        <v>430</v>
      </c>
      <c r="AW233" s="346" t="s">
        <v>430</v>
      </c>
      <c r="AX233" s="346" t="s">
        <v>430</v>
      </c>
      <c r="AY233" s="346" t="s">
        <v>430</v>
      </c>
      <c r="AZ233" s="346">
        <v>192</v>
      </c>
      <c r="BA233" s="374"/>
      <c r="BB233" s="348">
        <v>13.681495693844701</v>
      </c>
      <c r="BC233" s="348">
        <v>0.99375562399603801</v>
      </c>
      <c r="BD233" s="348">
        <v>1.00591471326078E-3</v>
      </c>
      <c r="BE233" s="375">
        <v>-8.1146824761478997E-2</v>
      </c>
      <c r="BF233" s="374"/>
      <c r="BG233" s="372">
        <v>0.13850000000000001</v>
      </c>
      <c r="BH233" s="373"/>
      <c r="BI233" s="348">
        <v>99.873199999999997</v>
      </c>
      <c r="BJ233" s="348" t="s">
        <v>430</v>
      </c>
      <c r="BK233" s="348" t="s">
        <v>430</v>
      </c>
      <c r="BL233" s="348">
        <v>0.1268</v>
      </c>
      <c r="BM233" s="373"/>
      <c r="BN233" s="372" t="s">
        <v>5394</v>
      </c>
      <c r="BO233" s="372" t="s">
        <v>4618</v>
      </c>
      <c r="BP233" s="372" t="s">
        <v>5150</v>
      </c>
      <c r="BQ233" s="372" t="s">
        <v>4620</v>
      </c>
      <c r="BR233" s="372" t="s">
        <v>4621</v>
      </c>
      <c r="BS233" s="373"/>
      <c r="BT233" s="354" t="s">
        <v>555</v>
      </c>
    </row>
    <row r="234" spans="1:72" s="428" customFormat="1" x14ac:dyDescent="0.25">
      <c r="A234" s="345" t="s">
        <v>5395</v>
      </c>
      <c r="B234" s="373"/>
      <c r="C234" s="719">
        <v>45531</v>
      </c>
      <c r="D234" s="373"/>
      <c r="E234" s="346">
        <v>19.764500000000002</v>
      </c>
      <c r="F234" s="373"/>
      <c r="G234" s="347">
        <v>10.8651</v>
      </c>
      <c r="H234" s="374"/>
      <c r="I234" s="348">
        <v>0.30370000000000003</v>
      </c>
      <c r="J234" s="348">
        <v>-0.58199999999999996</v>
      </c>
      <c r="K234" s="348">
        <v>7.5422000000000002</v>
      </c>
      <c r="L234" s="348">
        <v>-5.2647000000000004</v>
      </c>
      <c r="M234" s="348">
        <v>-3.7549999999999999</v>
      </c>
      <c r="N234" s="350">
        <v>2.5670000000000002</v>
      </c>
      <c r="O234" s="348" t="s">
        <v>430</v>
      </c>
      <c r="P234" s="348" t="s">
        <v>430</v>
      </c>
      <c r="Q234" s="348" t="s">
        <v>430</v>
      </c>
      <c r="R234" s="348" t="s">
        <v>430</v>
      </c>
      <c r="S234" s="348">
        <v>11.8269</v>
      </c>
      <c r="T234" s="348">
        <v>-5.9405000000000001</v>
      </c>
      <c r="U234" s="348">
        <v>2.3079000000000001</v>
      </c>
      <c r="V234" s="348">
        <v>-2.4220999999999999</v>
      </c>
      <c r="W234" s="348">
        <v>11.8269</v>
      </c>
      <c r="X234" s="348">
        <v>5.1071</v>
      </c>
      <c r="Y234" s="374"/>
      <c r="Z234" s="346">
        <v>224</v>
      </c>
      <c r="AA234" s="346">
        <v>161</v>
      </c>
      <c r="AB234" s="346">
        <v>156</v>
      </c>
      <c r="AC234" s="346">
        <v>211</v>
      </c>
      <c r="AD234" s="346">
        <v>106</v>
      </c>
      <c r="AE234" s="346">
        <v>134</v>
      </c>
      <c r="AF234" s="346" t="s">
        <v>430</v>
      </c>
      <c r="AG234" s="346" t="s">
        <v>430</v>
      </c>
      <c r="AH234" s="346" t="s">
        <v>430</v>
      </c>
      <c r="AI234" s="346" t="s">
        <v>430</v>
      </c>
      <c r="AJ234" s="346">
        <v>123</v>
      </c>
      <c r="AK234" s="346">
        <v>164</v>
      </c>
      <c r="AL234" s="346">
        <v>97</v>
      </c>
      <c r="AM234" s="346">
        <v>92</v>
      </c>
      <c r="AN234" s="346">
        <v>123</v>
      </c>
      <c r="AO234" s="373"/>
      <c r="AP234" s="348" t="s">
        <v>430</v>
      </c>
      <c r="AQ234" s="348" t="s">
        <v>430</v>
      </c>
      <c r="AR234" s="348" t="s">
        <v>430</v>
      </c>
      <c r="AS234" s="348" t="s">
        <v>430</v>
      </c>
      <c r="AT234" s="348">
        <v>-2.77</v>
      </c>
      <c r="AU234" s="351"/>
      <c r="AV234" s="346" t="s">
        <v>430</v>
      </c>
      <c r="AW234" s="346" t="s">
        <v>430</v>
      </c>
      <c r="AX234" s="346" t="s">
        <v>430</v>
      </c>
      <c r="AY234" s="346" t="s">
        <v>430</v>
      </c>
      <c r="AZ234" s="346">
        <v>134</v>
      </c>
      <c r="BA234" s="374"/>
      <c r="BB234" s="348">
        <v>18.078764150682201</v>
      </c>
      <c r="BC234" s="348">
        <v>0.99898858376626998</v>
      </c>
      <c r="BD234" s="348">
        <v>-1.4507762454546199E-3</v>
      </c>
      <c r="BE234" s="375">
        <v>-8.91066552742351E-2</v>
      </c>
      <c r="BF234" s="374"/>
      <c r="BG234" s="372">
        <v>6.93E-2</v>
      </c>
      <c r="BH234" s="373"/>
      <c r="BI234" s="348">
        <v>77.8001</v>
      </c>
      <c r="BJ234" s="348">
        <v>22.232299999999999</v>
      </c>
      <c r="BK234" s="348" t="s">
        <v>430</v>
      </c>
      <c r="BL234" s="348">
        <v>-3.2399999999999998E-2</v>
      </c>
      <c r="BM234" s="373"/>
      <c r="BN234" s="372" t="s">
        <v>5396</v>
      </c>
      <c r="BO234" s="372" t="s">
        <v>2932</v>
      </c>
      <c r="BP234" s="372" t="s">
        <v>5146</v>
      </c>
      <c r="BQ234" s="372" t="s">
        <v>430</v>
      </c>
      <c r="BR234" s="372" t="s">
        <v>430</v>
      </c>
      <c r="BS234" s="373"/>
      <c r="BT234" s="354" t="s">
        <v>4597</v>
      </c>
    </row>
    <row r="235" spans="1:72" s="428" customFormat="1" ht="11" x14ac:dyDescent="0.3">
      <c r="A235" s="841" t="s">
        <v>5397</v>
      </c>
      <c r="B235" s="842"/>
      <c r="C235" s="843">
        <v>46002</v>
      </c>
      <c r="D235" s="842"/>
      <c r="E235" s="844">
        <v>21.732900000000001</v>
      </c>
      <c r="F235" s="842"/>
      <c r="G235" s="845">
        <v>9.8049999999999997</v>
      </c>
      <c r="H235" s="847"/>
      <c r="I235" s="846">
        <v>0.626</v>
      </c>
      <c r="J235" s="846">
        <v>-0.51749999999999996</v>
      </c>
      <c r="K235" s="846">
        <v>9.9585000000000008</v>
      </c>
      <c r="L235" s="846">
        <v>2.8748</v>
      </c>
      <c r="M235" s="846" t="s">
        <v>430</v>
      </c>
      <c r="N235" s="848" t="s">
        <v>430</v>
      </c>
      <c r="O235" s="846" t="s">
        <v>430</v>
      </c>
      <c r="P235" s="846" t="s">
        <v>430</v>
      </c>
      <c r="Q235" s="846" t="s">
        <v>430</v>
      </c>
      <c r="R235" s="846" t="s">
        <v>430</v>
      </c>
      <c r="S235" s="846">
        <v>13.078099999999999</v>
      </c>
      <c r="T235" s="846">
        <v>-1.4177</v>
      </c>
      <c r="U235" s="846" t="s">
        <v>430</v>
      </c>
      <c r="V235" s="846" t="s">
        <v>430</v>
      </c>
      <c r="W235" s="846">
        <v>13.078099999999999</v>
      </c>
      <c r="X235" s="846">
        <v>-1.95</v>
      </c>
      <c r="Y235" s="847"/>
      <c r="Z235" s="844">
        <v>198</v>
      </c>
      <c r="AA235" s="844">
        <v>154</v>
      </c>
      <c r="AB235" s="844">
        <v>100</v>
      </c>
      <c r="AC235" s="844">
        <v>102</v>
      </c>
      <c r="AD235" s="844" t="s">
        <v>430</v>
      </c>
      <c r="AE235" s="844" t="s">
        <v>430</v>
      </c>
      <c r="AF235" s="844" t="s">
        <v>430</v>
      </c>
      <c r="AG235" s="844" t="s">
        <v>430</v>
      </c>
      <c r="AH235" s="844" t="s">
        <v>430</v>
      </c>
      <c r="AI235" s="844" t="s">
        <v>430</v>
      </c>
      <c r="AJ235" s="844">
        <v>89</v>
      </c>
      <c r="AK235" s="844">
        <v>95</v>
      </c>
      <c r="AL235" s="844" t="s">
        <v>430</v>
      </c>
      <c r="AM235" s="844" t="s">
        <v>430</v>
      </c>
      <c r="AN235" s="844">
        <v>89</v>
      </c>
      <c r="AO235" s="842"/>
      <c r="AP235" s="846" t="s">
        <v>430</v>
      </c>
      <c r="AQ235" s="846" t="s">
        <v>430</v>
      </c>
      <c r="AR235" s="846" t="s">
        <v>430</v>
      </c>
      <c r="AS235" s="846" t="s">
        <v>430</v>
      </c>
      <c r="AT235" s="846" t="s">
        <v>430</v>
      </c>
      <c r="AU235" s="849"/>
      <c r="AV235" s="844" t="s">
        <v>430</v>
      </c>
      <c r="AW235" s="844" t="s">
        <v>430</v>
      </c>
      <c r="AX235" s="844" t="s">
        <v>430</v>
      </c>
      <c r="AY235" s="844" t="s">
        <v>430</v>
      </c>
      <c r="AZ235" s="844" t="s">
        <v>430</v>
      </c>
      <c r="BA235" s="847"/>
      <c r="BB235" s="846">
        <v>30.667799875351701</v>
      </c>
      <c r="BC235" s="846">
        <v>1.0016785068294101</v>
      </c>
      <c r="BD235" s="846">
        <v>-2.8504257093433301E-2</v>
      </c>
      <c r="BE235" s="852">
        <v>-9.26384624401385E-2</v>
      </c>
      <c r="BF235" s="847"/>
      <c r="BG235" s="855">
        <v>0.21809999999999999</v>
      </c>
      <c r="BH235" s="842"/>
      <c r="BI235" s="846">
        <v>56.401899999999998</v>
      </c>
      <c r="BJ235" s="846">
        <v>34.979700000000001</v>
      </c>
      <c r="BK235" s="846">
        <v>8.4594000000000005</v>
      </c>
      <c r="BL235" s="846">
        <v>0.159</v>
      </c>
      <c r="BM235" s="842"/>
      <c r="BN235" s="855" t="s">
        <v>5398</v>
      </c>
      <c r="BO235" s="855" t="s">
        <v>5399</v>
      </c>
      <c r="BP235" s="855" t="s">
        <v>4650</v>
      </c>
      <c r="BQ235" s="855" t="s">
        <v>5400</v>
      </c>
      <c r="BR235" s="855" t="s">
        <v>5401</v>
      </c>
      <c r="BS235" s="842"/>
      <c r="BT235" s="856" t="s">
        <v>555</v>
      </c>
    </row>
    <row r="236" spans="1:72" s="428" customFormat="1" x14ac:dyDescent="0.25">
      <c r="A236" s="345" t="s">
        <v>5402</v>
      </c>
      <c r="B236" s="373"/>
      <c r="C236" s="719">
        <v>45828</v>
      </c>
      <c r="D236" s="373"/>
      <c r="E236" s="346">
        <v>18.172899999999998</v>
      </c>
      <c r="F236" s="373"/>
      <c r="G236" s="347">
        <v>10.535500000000001</v>
      </c>
      <c r="H236" s="374"/>
      <c r="I236" s="348">
        <v>2.3927999999999998</v>
      </c>
      <c r="J236" s="348">
        <v>3.0739999999999998</v>
      </c>
      <c r="K236" s="348">
        <v>3.3033999999999999</v>
      </c>
      <c r="L236" s="348">
        <v>6.8520000000000003</v>
      </c>
      <c r="M236" s="348">
        <v>0.1188</v>
      </c>
      <c r="N236" s="350" t="s">
        <v>430</v>
      </c>
      <c r="O236" s="348" t="s">
        <v>430</v>
      </c>
      <c r="P236" s="348" t="s">
        <v>430</v>
      </c>
      <c r="Q236" s="348" t="s">
        <v>430</v>
      </c>
      <c r="R236" s="348" t="s">
        <v>430</v>
      </c>
      <c r="S236" s="348">
        <v>4.9739000000000004</v>
      </c>
      <c r="T236" s="348">
        <v>1.7883</v>
      </c>
      <c r="U236" s="348">
        <v>5.1405000000000003</v>
      </c>
      <c r="V236" s="348">
        <v>2.7231999999999998</v>
      </c>
      <c r="W236" s="348">
        <v>4.9739000000000004</v>
      </c>
      <c r="X236" s="348">
        <v>5.3550000000000004</v>
      </c>
      <c r="Y236" s="374"/>
      <c r="Z236" s="346">
        <v>8</v>
      </c>
      <c r="AA236" s="346">
        <v>4</v>
      </c>
      <c r="AB236" s="346">
        <v>235</v>
      </c>
      <c r="AC236" s="346">
        <v>35</v>
      </c>
      <c r="AD236" s="346">
        <v>61</v>
      </c>
      <c r="AE236" s="346" t="s">
        <v>430</v>
      </c>
      <c r="AF236" s="346" t="s">
        <v>430</v>
      </c>
      <c r="AG236" s="346" t="s">
        <v>430</v>
      </c>
      <c r="AH236" s="346" t="s">
        <v>430</v>
      </c>
      <c r="AI236" s="346" t="s">
        <v>430</v>
      </c>
      <c r="AJ236" s="346">
        <v>236</v>
      </c>
      <c r="AK236" s="346">
        <v>43</v>
      </c>
      <c r="AL236" s="346">
        <v>38</v>
      </c>
      <c r="AM236" s="346">
        <v>35</v>
      </c>
      <c r="AN236" s="346">
        <v>236</v>
      </c>
      <c r="AO236" s="373"/>
      <c r="AP236" s="348" t="s">
        <v>430</v>
      </c>
      <c r="AQ236" s="348" t="s">
        <v>430</v>
      </c>
      <c r="AR236" s="348" t="s">
        <v>430</v>
      </c>
      <c r="AS236" s="348" t="s">
        <v>430</v>
      </c>
      <c r="AT236" s="348" t="s">
        <v>430</v>
      </c>
      <c r="AU236" s="351"/>
      <c r="AV236" s="346" t="s">
        <v>430</v>
      </c>
      <c r="AW236" s="346" t="s">
        <v>430</v>
      </c>
      <c r="AX236" s="346" t="s">
        <v>430</v>
      </c>
      <c r="AY236" s="346" t="s">
        <v>430</v>
      </c>
      <c r="AZ236" s="346" t="s">
        <v>430</v>
      </c>
      <c r="BA236" s="374"/>
      <c r="BB236" s="348">
        <v>13.6370563964461</v>
      </c>
      <c r="BC236" s="348">
        <v>0.99255136745121497</v>
      </c>
      <c r="BD236" s="348">
        <v>-1.4805606653471399E-2</v>
      </c>
      <c r="BE236" s="375">
        <v>-9.5081586499126E-2</v>
      </c>
      <c r="BF236" s="374"/>
      <c r="BG236" s="372">
        <v>0.1183</v>
      </c>
      <c r="BH236" s="373"/>
      <c r="BI236" s="348">
        <v>62.101500000000001</v>
      </c>
      <c r="BJ236" s="348">
        <v>35.426499999999997</v>
      </c>
      <c r="BK236" s="348">
        <v>1.6441600000000001</v>
      </c>
      <c r="BL236" s="348">
        <v>0.82784000000000002</v>
      </c>
      <c r="BM236" s="373"/>
      <c r="BN236" s="372" t="s">
        <v>5403</v>
      </c>
      <c r="BO236" s="372" t="s">
        <v>5404</v>
      </c>
      <c r="BP236" s="372" t="s">
        <v>5361</v>
      </c>
      <c r="BQ236" s="372" t="s">
        <v>430</v>
      </c>
      <c r="BR236" s="372" t="s">
        <v>430</v>
      </c>
      <c r="BS236" s="373"/>
      <c r="BT236" s="354" t="s">
        <v>555</v>
      </c>
    </row>
    <row r="237" spans="1:72" s="428" customFormat="1" x14ac:dyDescent="0.25">
      <c r="A237" s="345" t="s">
        <v>5405</v>
      </c>
      <c r="B237" s="373"/>
      <c r="C237" s="719">
        <v>45541</v>
      </c>
      <c r="D237" s="373"/>
      <c r="E237" s="346">
        <v>16.816500000000001</v>
      </c>
      <c r="F237" s="373"/>
      <c r="G237" s="347">
        <v>10.1669</v>
      </c>
      <c r="H237" s="374"/>
      <c r="I237" s="348">
        <v>2.4186999999999999</v>
      </c>
      <c r="J237" s="348">
        <v>2.9799000000000002</v>
      </c>
      <c r="K237" s="348">
        <v>5.2103999999999999</v>
      </c>
      <c r="L237" s="348">
        <v>8.1516000000000002</v>
      </c>
      <c r="M237" s="348">
        <v>-0.80979999999999996</v>
      </c>
      <c r="N237" s="350">
        <v>5.9885000000000002</v>
      </c>
      <c r="O237" s="348" t="s">
        <v>430</v>
      </c>
      <c r="P237" s="348" t="s">
        <v>430</v>
      </c>
      <c r="Q237" s="348" t="s">
        <v>430</v>
      </c>
      <c r="R237" s="348" t="s">
        <v>430</v>
      </c>
      <c r="S237" s="348">
        <v>6.8579999999999997</v>
      </c>
      <c r="T237" s="348">
        <v>1.7727999999999999</v>
      </c>
      <c r="U237" s="348">
        <v>3.2298</v>
      </c>
      <c r="V237" s="348">
        <v>0.44059999999999999</v>
      </c>
      <c r="W237" s="348">
        <v>6.8579999999999997</v>
      </c>
      <c r="X237" s="348">
        <v>1.0154000000000001</v>
      </c>
      <c r="Y237" s="374"/>
      <c r="Z237" s="346">
        <v>6</v>
      </c>
      <c r="AA237" s="346">
        <v>5</v>
      </c>
      <c r="AB237" s="346">
        <v>214</v>
      </c>
      <c r="AC237" s="346">
        <v>24</v>
      </c>
      <c r="AD237" s="346">
        <v>71</v>
      </c>
      <c r="AE237" s="346">
        <v>97</v>
      </c>
      <c r="AF237" s="346" t="s">
        <v>430</v>
      </c>
      <c r="AG237" s="346" t="s">
        <v>430</v>
      </c>
      <c r="AH237" s="346" t="s">
        <v>430</v>
      </c>
      <c r="AI237" s="346" t="s">
        <v>430</v>
      </c>
      <c r="AJ237" s="346">
        <v>231</v>
      </c>
      <c r="AK237" s="346">
        <v>44</v>
      </c>
      <c r="AL237" s="346">
        <v>79</v>
      </c>
      <c r="AM237" s="346">
        <v>68</v>
      </c>
      <c r="AN237" s="346">
        <v>231</v>
      </c>
      <c r="AO237" s="373"/>
      <c r="AP237" s="348" t="s">
        <v>430</v>
      </c>
      <c r="AQ237" s="348" t="s">
        <v>430</v>
      </c>
      <c r="AR237" s="348" t="s">
        <v>430</v>
      </c>
      <c r="AS237" s="348" t="s">
        <v>430</v>
      </c>
      <c r="AT237" s="348">
        <v>4.41</v>
      </c>
      <c r="AU237" s="351"/>
      <c r="AV237" s="346" t="s">
        <v>430</v>
      </c>
      <c r="AW237" s="346" t="s">
        <v>430</v>
      </c>
      <c r="AX237" s="346" t="s">
        <v>430</v>
      </c>
      <c r="AY237" s="346" t="s">
        <v>430</v>
      </c>
      <c r="AZ237" s="346">
        <v>66</v>
      </c>
      <c r="BA237" s="374"/>
      <c r="BB237" s="348">
        <v>14.9209474891616</v>
      </c>
      <c r="BC237" s="348">
        <v>0.99915904984598003</v>
      </c>
      <c r="BD237" s="348">
        <v>-3.4259725777989698E-2</v>
      </c>
      <c r="BE237" s="375">
        <v>-9.2171805899586706E-2</v>
      </c>
      <c r="BF237" s="374"/>
      <c r="BG237" s="372">
        <v>7.3099999999999998E-2</v>
      </c>
      <c r="BH237" s="373"/>
      <c r="BI237" s="348">
        <v>45.764000000000003</v>
      </c>
      <c r="BJ237" s="348">
        <v>28.476700000000001</v>
      </c>
      <c r="BK237" s="348">
        <v>25.765599999999999</v>
      </c>
      <c r="BL237" s="348">
        <v>-6.3E-3</v>
      </c>
      <c r="BM237" s="373"/>
      <c r="BN237" s="372" t="s">
        <v>5406</v>
      </c>
      <c r="BO237" s="372" t="s">
        <v>5407</v>
      </c>
      <c r="BP237" s="372" t="s">
        <v>5408</v>
      </c>
      <c r="BQ237" s="372" t="s">
        <v>5409</v>
      </c>
      <c r="BR237" s="372" t="s">
        <v>5410</v>
      </c>
      <c r="BS237" s="373"/>
      <c r="BT237" s="354" t="s">
        <v>4597</v>
      </c>
    </row>
    <row r="238" spans="1:72" s="428" customFormat="1" ht="11" x14ac:dyDescent="0.3">
      <c r="A238" s="841" t="s">
        <v>5411</v>
      </c>
      <c r="B238" s="842"/>
      <c r="C238" s="843">
        <v>45705</v>
      </c>
      <c r="D238" s="842"/>
      <c r="E238" s="844">
        <v>20.284199999999998</v>
      </c>
      <c r="F238" s="842"/>
      <c r="G238" s="845">
        <v>10.244</v>
      </c>
      <c r="H238" s="847"/>
      <c r="I238" s="846">
        <v>0.82679999999999998</v>
      </c>
      <c r="J238" s="846">
        <v>-1.5284</v>
      </c>
      <c r="K238" s="846">
        <v>5.0128000000000004</v>
      </c>
      <c r="L238" s="846">
        <v>-5.6287000000000003</v>
      </c>
      <c r="M238" s="846">
        <v>-8.9178999999999995</v>
      </c>
      <c r="N238" s="848">
        <v>-1.7548999999999999</v>
      </c>
      <c r="O238" s="846" t="s">
        <v>430</v>
      </c>
      <c r="P238" s="846" t="s">
        <v>430</v>
      </c>
      <c r="Q238" s="846" t="s">
        <v>430</v>
      </c>
      <c r="R238" s="846" t="s">
        <v>430</v>
      </c>
      <c r="S238" s="846">
        <v>7.4020000000000001</v>
      </c>
      <c r="T238" s="846">
        <v>-9.3772000000000002</v>
      </c>
      <c r="U238" s="846">
        <v>-3.7218</v>
      </c>
      <c r="V238" s="846">
        <v>-7.3863000000000003</v>
      </c>
      <c r="W238" s="846">
        <v>7.4020000000000001</v>
      </c>
      <c r="X238" s="846">
        <v>2.0480999999999998</v>
      </c>
      <c r="Y238" s="847"/>
      <c r="Z238" s="844">
        <v>157</v>
      </c>
      <c r="AA238" s="844">
        <v>210</v>
      </c>
      <c r="AB238" s="844">
        <v>226</v>
      </c>
      <c r="AC238" s="844">
        <v>218</v>
      </c>
      <c r="AD238" s="844">
        <v>204</v>
      </c>
      <c r="AE238" s="844">
        <v>177</v>
      </c>
      <c r="AF238" s="844" t="s">
        <v>430</v>
      </c>
      <c r="AG238" s="844" t="s">
        <v>430</v>
      </c>
      <c r="AH238" s="844" t="s">
        <v>430</v>
      </c>
      <c r="AI238" s="844" t="s">
        <v>430</v>
      </c>
      <c r="AJ238" s="844">
        <v>225</v>
      </c>
      <c r="AK238" s="844">
        <v>218</v>
      </c>
      <c r="AL238" s="844">
        <v>199</v>
      </c>
      <c r="AM238" s="844">
        <v>189</v>
      </c>
      <c r="AN238" s="844">
        <v>225</v>
      </c>
      <c r="AO238" s="842"/>
      <c r="AP238" s="846" t="s">
        <v>430</v>
      </c>
      <c r="AQ238" s="846" t="s">
        <v>430</v>
      </c>
      <c r="AR238" s="846" t="s">
        <v>430</v>
      </c>
      <c r="AS238" s="846" t="s">
        <v>430</v>
      </c>
      <c r="AT238" s="846">
        <v>-10.31</v>
      </c>
      <c r="AU238" s="849"/>
      <c r="AV238" s="844" t="s">
        <v>430</v>
      </c>
      <c r="AW238" s="844" t="s">
        <v>430</v>
      </c>
      <c r="AX238" s="844" t="s">
        <v>430</v>
      </c>
      <c r="AY238" s="844" t="s">
        <v>430</v>
      </c>
      <c r="AZ238" s="844">
        <v>189</v>
      </c>
      <c r="BA238" s="847"/>
      <c r="BB238" s="846">
        <v>14.055814983651899</v>
      </c>
      <c r="BC238" s="846">
        <v>0.99790761115161997</v>
      </c>
      <c r="BD238" s="846">
        <v>-1.33033296522399E-2</v>
      </c>
      <c r="BE238" s="852">
        <v>-2.71548243908496E-2</v>
      </c>
      <c r="BF238" s="847"/>
      <c r="BG238" s="855">
        <v>0.1827</v>
      </c>
      <c r="BH238" s="842"/>
      <c r="BI238" s="846">
        <v>100.062</v>
      </c>
      <c r="BJ238" s="846" t="s">
        <v>430</v>
      </c>
      <c r="BK238" s="846" t="s">
        <v>430</v>
      </c>
      <c r="BL238" s="846">
        <v>-6.2E-2</v>
      </c>
      <c r="BM238" s="842"/>
      <c r="BN238" s="855" t="s">
        <v>5412</v>
      </c>
      <c r="BO238" s="855" t="s">
        <v>5149</v>
      </c>
      <c r="BP238" s="855" t="s">
        <v>4437</v>
      </c>
      <c r="BQ238" s="855" t="s">
        <v>4438</v>
      </c>
      <c r="BR238" s="855" t="s">
        <v>4439</v>
      </c>
      <c r="BS238" s="842"/>
      <c r="BT238" s="856" t="s">
        <v>555</v>
      </c>
    </row>
    <row r="239" spans="1:72" s="428" customFormat="1" ht="11" x14ac:dyDescent="0.3">
      <c r="A239" s="841" t="s">
        <v>5413</v>
      </c>
      <c r="B239" s="842"/>
      <c r="C239" s="843">
        <v>45852</v>
      </c>
      <c r="D239" s="842"/>
      <c r="E239" s="844">
        <v>15.7425</v>
      </c>
      <c r="F239" s="842"/>
      <c r="G239" s="845">
        <v>9.734</v>
      </c>
      <c r="H239" s="847"/>
      <c r="I239" s="846">
        <v>0.79730000000000001</v>
      </c>
      <c r="J239" s="846">
        <v>-0.93630000000000002</v>
      </c>
      <c r="K239" s="846">
        <v>8.4206000000000003</v>
      </c>
      <c r="L239" s="846">
        <v>-3.7951999999999999</v>
      </c>
      <c r="M239" s="846">
        <v>-4.9321000000000002</v>
      </c>
      <c r="N239" s="848" t="s">
        <v>430</v>
      </c>
      <c r="O239" s="846" t="s">
        <v>430</v>
      </c>
      <c r="P239" s="846" t="s">
        <v>430</v>
      </c>
      <c r="Q239" s="846" t="s">
        <v>430</v>
      </c>
      <c r="R239" s="846" t="s">
        <v>430</v>
      </c>
      <c r="S239" s="846">
        <v>10.6136</v>
      </c>
      <c r="T239" s="846">
        <v>-5.7514000000000003</v>
      </c>
      <c r="U239" s="846">
        <v>-0.70389999999999997</v>
      </c>
      <c r="V239" s="846" t="s">
        <v>430</v>
      </c>
      <c r="W239" s="846">
        <v>10.6136</v>
      </c>
      <c r="X239" s="846">
        <v>-2.66</v>
      </c>
      <c r="Y239" s="847"/>
      <c r="Z239" s="844">
        <v>187</v>
      </c>
      <c r="AA239" s="844">
        <v>170</v>
      </c>
      <c r="AB239" s="844">
        <v>141</v>
      </c>
      <c r="AC239" s="844">
        <v>173</v>
      </c>
      <c r="AD239" s="844">
        <v>145</v>
      </c>
      <c r="AE239" s="844" t="s">
        <v>430</v>
      </c>
      <c r="AF239" s="844" t="s">
        <v>430</v>
      </c>
      <c r="AG239" s="844" t="s">
        <v>430</v>
      </c>
      <c r="AH239" s="844" t="s">
        <v>430</v>
      </c>
      <c r="AI239" s="844" t="s">
        <v>430</v>
      </c>
      <c r="AJ239" s="844">
        <v>152</v>
      </c>
      <c r="AK239" s="844">
        <v>153</v>
      </c>
      <c r="AL239" s="844">
        <v>144</v>
      </c>
      <c r="AM239" s="844" t="s">
        <v>430</v>
      </c>
      <c r="AN239" s="844">
        <v>152</v>
      </c>
      <c r="AO239" s="842"/>
      <c r="AP239" s="846" t="s">
        <v>430</v>
      </c>
      <c r="AQ239" s="846" t="s">
        <v>430</v>
      </c>
      <c r="AR239" s="846" t="s">
        <v>430</v>
      </c>
      <c r="AS239" s="846" t="s">
        <v>430</v>
      </c>
      <c r="AT239" s="846" t="s">
        <v>430</v>
      </c>
      <c r="AU239" s="849"/>
      <c r="AV239" s="844" t="s">
        <v>430</v>
      </c>
      <c r="AW239" s="844" t="s">
        <v>430</v>
      </c>
      <c r="AX239" s="844" t="s">
        <v>430</v>
      </c>
      <c r="AY239" s="844" t="s">
        <v>430</v>
      </c>
      <c r="AZ239" s="844" t="s">
        <v>430</v>
      </c>
      <c r="BA239" s="847"/>
      <c r="BB239" s="846">
        <v>16.384034850843602</v>
      </c>
      <c r="BC239" s="846">
        <v>0.99957511538136701</v>
      </c>
      <c r="BD239" s="846">
        <v>-2.7230974459710001E-2</v>
      </c>
      <c r="BE239" s="852">
        <v>-6.7022677425667601E-2</v>
      </c>
      <c r="BF239" s="847"/>
      <c r="BG239" s="855">
        <v>0.12670000000000001</v>
      </c>
      <c r="BH239" s="842"/>
      <c r="BI239" s="846">
        <v>76.016900000000007</v>
      </c>
      <c r="BJ239" s="846">
        <v>21.341200000000001</v>
      </c>
      <c r="BK239" s="846">
        <v>2.5639699999999999</v>
      </c>
      <c r="BL239" s="846">
        <v>7.7929999999999999E-2</v>
      </c>
      <c r="BM239" s="842"/>
      <c r="BN239" s="855" t="s">
        <v>5414</v>
      </c>
      <c r="BO239" s="855" t="s">
        <v>5415</v>
      </c>
      <c r="BP239" s="855" t="s">
        <v>4681</v>
      </c>
      <c r="BQ239" s="855" t="s">
        <v>5416</v>
      </c>
      <c r="BR239" s="855" t="s">
        <v>4801</v>
      </c>
      <c r="BS239" s="842"/>
      <c r="BT239" s="856" t="s">
        <v>555</v>
      </c>
    </row>
    <row r="240" spans="1:72" s="428" customFormat="1" ht="11" x14ac:dyDescent="0.3">
      <c r="A240" s="841" t="s">
        <v>5417</v>
      </c>
      <c r="B240" s="842"/>
      <c r="C240" s="843">
        <v>45166</v>
      </c>
      <c r="D240" s="842"/>
      <c r="E240" s="844">
        <v>13.337199999999999</v>
      </c>
      <c r="F240" s="842"/>
      <c r="G240" s="845">
        <v>12.585000000000001</v>
      </c>
      <c r="H240" s="847"/>
      <c r="I240" s="846">
        <v>1.6888000000000001</v>
      </c>
      <c r="J240" s="846">
        <v>0.39090000000000003</v>
      </c>
      <c r="K240" s="846">
        <v>11.717700000000001</v>
      </c>
      <c r="L240" s="846">
        <v>3.3420999999999998</v>
      </c>
      <c r="M240" s="846">
        <v>-9.1335999999999995</v>
      </c>
      <c r="N240" s="848">
        <v>-1.2948</v>
      </c>
      <c r="O240" s="846">
        <v>-0.46489999999999998</v>
      </c>
      <c r="P240" s="846" t="s">
        <v>430</v>
      </c>
      <c r="Q240" s="846" t="s">
        <v>430</v>
      </c>
      <c r="R240" s="846" t="s">
        <v>430</v>
      </c>
      <c r="S240" s="846">
        <v>14.6488</v>
      </c>
      <c r="T240" s="846">
        <v>-3.7181999999999999</v>
      </c>
      <c r="U240" s="846">
        <v>-5.7161999999999997</v>
      </c>
      <c r="V240" s="846">
        <v>-8.6785999999999994</v>
      </c>
      <c r="W240" s="846">
        <v>14.6488</v>
      </c>
      <c r="X240" s="846">
        <v>9.0078999999999994</v>
      </c>
      <c r="Y240" s="847"/>
      <c r="Z240" s="844">
        <v>34</v>
      </c>
      <c r="AA240" s="844">
        <v>85</v>
      </c>
      <c r="AB240" s="844">
        <v>54</v>
      </c>
      <c r="AC240" s="844">
        <v>97</v>
      </c>
      <c r="AD240" s="844">
        <v>208</v>
      </c>
      <c r="AE240" s="844">
        <v>171</v>
      </c>
      <c r="AF240" s="844">
        <v>111</v>
      </c>
      <c r="AG240" s="844" t="s">
        <v>430</v>
      </c>
      <c r="AH240" s="844" t="s">
        <v>430</v>
      </c>
      <c r="AI240" s="844" t="s">
        <v>430</v>
      </c>
      <c r="AJ240" s="844">
        <v>53</v>
      </c>
      <c r="AK240" s="844">
        <v>130</v>
      </c>
      <c r="AL240" s="844">
        <v>211</v>
      </c>
      <c r="AM240" s="844">
        <v>197</v>
      </c>
      <c r="AN240" s="844">
        <v>53</v>
      </c>
      <c r="AO240" s="842"/>
      <c r="AP240" s="846" t="s">
        <v>430</v>
      </c>
      <c r="AQ240" s="846" t="s">
        <v>430</v>
      </c>
      <c r="AR240" s="846" t="s">
        <v>430</v>
      </c>
      <c r="AS240" s="846" t="s">
        <v>430</v>
      </c>
      <c r="AT240" s="846">
        <v>-7.15</v>
      </c>
      <c r="AU240" s="849"/>
      <c r="AV240" s="844" t="s">
        <v>430</v>
      </c>
      <c r="AW240" s="844" t="s">
        <v>430</v>
      </c>
      <c r="AX240" s="844" t="s">
        <v>430</v>
      </c>
      <c r="AY240" s="844" t="s">
        <v>430</v>
      </c>
      <c r="AZ240" s="844">
        <v>163</v>
      </c>
      <c r="BA240" s="847"/>
      <c r="BB240" s="846">
        <v>21.216246933015999</v>
      </c>
      <c r="BC240" s="846">
        <v>0</v>
      </c>
      <c r="BD240" s="846">
        <v>1.07094523425946E-2</v>
      </c>
      <c r="BE240" s="852" t="s">
        <v>430</v>
      </c>
      <c r="BF240" s="847"/>
      <c r="BG240" s="855" t="s">
        <v>430</v>
      </c>
      <c r="BH240" s="842"/>
      <c r="BI240" s="846">
        <v>33.646299999999997</v>
      </c>
      <c r="BJ240" s="846">
        <v>62.345500000000001</v>
      </c>
      <c r="BK240" s="846">
        <v>4.1150399999999996</v>
      </c>
      <c r="BL240" s="846">
        <v>-0.10684</v>
      </c>
      <c r="BM240" s="842"/>
      <c r="BN240" s="855" t="s">
        <v>5418</v>
      </c>
      <c r="BO240" s="855" t="s">
        <v>5419</v>
      </c>
      <c r="BP240" s="855" t="s">
        <v>5420</v>
      </c>
      <c r="BQ240" s="855" t="s">
        <v>5421</v>
      </c>
      <c r="BR240" s="855" t="s">
        <v>5422</v>
      </c>
      <c r="BS240" s="842"/>
      <c r="BT240" s="856" t="s">
        <v>555</v>
      </c>
    </row>
    <row r="241" spans="1:72" s="428" customFormat="1" x14ac:dyDescent="0.25">
      <c r="A241" s="345" t="s">
        <v>5423</v>
      </c>
      <c r="B241" s="373"/>
      <c r="C241" s="719">
        <v>45974</v>
      </c>
      <c r="D241" s="373"/>
      <c r="E241" s="346">
        <v>13.7155</v>
      </c>
      <c r="F241" s="373"/>
      <c r="G241" s="347">
        <v>9.9071999999999996</v>
      </c>
      <c r="H241" s="374"/>
      <c r="I241" s="348">
        <v>1.4686999999999999</v>
      </c>
      <c r="J241" s="348">
        <v>0.77510000000000001</v>
      </c>
      <c r="K241" s="348">
        <v>11.172000000000001</v>
      </c>
      <c r="L241" s="348">
        <v>4.9614000000000003</v>
      </c>
      <c r="M241" s="348" t="s">
        <v>430</v>
      </c>
      <c r="N241" s="350" t="s">
        <v>430</v>
      </c>
      <c r="O241" s="348" t="s">
        <v>430</v>
      </c>
      <c r="P241" s="348" t="s">
        <v>430</v>
      </c>
      <c r="Q241" s="348" t="s">
        <v>430</v>
      </c>
      <c r="R241" s="348" t="s">
        <v>430</v>
      </c>
      <c r="S241" s="348">
        <v>14.156700000000001</v>
      </c>
      <c r="T241" s="348">
        <v>-0.5181</v>
      </c>
      <c r="U241" s="348" t="s">
        <v>430</v>
      </c>
      <c r="V241" s="348" t="s">
        <v>430</v>
      </c>
      <c r="W241" s="348">
        <v>14.156700000000001</v>
      </c>
      <c r="X241" s="348">
        <v>-0.92800000000000005</v>
      </c>
      <c r="Y241" s="374"/>
      <c r="Z241" s="346">
        <v>59</v>
      </c>
      <c r="AA241" s="346">
        <v>53</v>
      </c>
      <c r="AB241" s="346">
        <v>68</v>
      </c>
      <c r="AC241" s="346">
        <v>76</v>
      </c>
      <c r="AD241" s="346" t="s">
        <v>430</v>
      </c>
      <c r="AE241" s="346" t="s">
        <v>430</v>
      </c>
      <c r="AF241" s="346" t="s">
        <v>430</v>
      </c>
      <c r="AG241" s="346" t="s">
        <v>430</v>
      </c>
      <c r="AH241" s="346" t="s">
        <v>430</v>
      </c>
      <c r="AI241" s="346" t="s">
        <v>430</v>
      </c>
      <c r="AJ241" s="346">
        <v>66</v>
      </c>
      <c r="AK241" s="346">
        <v>86</v>
      </c>
      <c r="AL241" s="346" t="s">
        <v>430</v>
      </c>
      <c r="AM241" s="346" t="s">
        <v>430</v>
      </c>
      <c r="AN241" s="346">
        <v>66</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v>26.943848705317698</v>
      </c>
      <c r="BC241" s="348">
        <v>0.99880147478066605</v>
      </c>
      <c r="BD241" s="348">
        <v>-2.1861277047652599E-2</v>
      </c>
      <c r="BE241" s="375">
        <v>-8.8175211547375704E-2</v>
      </c>
      <c r="BF241" s="374"/>
      <c r="BG241" s="372">
        <v>0.11219999999999999</v>
      </c>
      <c r="BH241" s="373"/>
      <c r="BI241" s="348">
        <v>4.0529900000000003</v>
      </c>
      <c r="BJ241" s="348">
        <v>92.298000000000002</v>
      </c>
      <c r="BK241" s="348">
        <v>3.6354000000000002</v>
      </c>
      <c r="BL241" s="348">
        <v>1.3610000000000001E-2</v>
      </c>
      <c r="BM241" s="373"/>
      <c r="BN241" s="372" t="s">
        <v>4475</v>
      </c>
      <c r="BO241" s="372" t="s">
        <v>4501</v>
      </c>
      <c r="BP241" s="372" t="s">
        <v>5424</v>
      </c>
      <c r="BQ241" s="372" t="s">
        <v>4478</v>
      </c>
      <c r="BR241" s="372" t="s">
        <v>4217</v>
      </c>
      <c r="BS241" s="373"/>
      <c r="BT241" s="354" t="s">
        <v>555</v>
      </c>
    </row>
    <row r="242" spans="1:72" s="428" customFormat="1" x14ac:dyDescent="0.25">
      <c r="A242" s="345" t="s">
        <v>5425</v>
      </c>
      <c r="B242" s="373"/>
      <c r="C242" s="719">
        <v>46027</v>
      </c>
      <c r="D242" s="373"/>
      <c r="E242" s="346">
        <v>13.0809</v>
      </c>
      <c r="F242" s="373"/>
      <c r="G242" s="347">
        <v>9.4617000000000004</v>
      </c>
      <c r="H242" s="374"/>
      <c r="I242" s="348">
        <v>1.1037999999999999</v>
      </c>
      <c r="J242" s="348">
        <v>-0.20039999999999999</v>
      </c>
      <c r="K242" s="348">
        <v>8.4411000000000005</v>
      </c>
      <c r="L242" s="348">
        <v>-0.18459999999999999</v>
      </c>
      <c r="M242" s="348" t="s">
        <v>430</v>
      </c>
      <c r="N242" s="350" t="s">
        <v>430</v>
      </c>
      <c r="O242" s="348" t="s">
        <v>430</v>
      </c>
      <c r="P242" s="348" t="s">
        <v>430</v>
      </c>
      <c r="Q242" s="348" t="s">
        <v>430</v>
      </c>
      <c r="R242" s="348" t="s">
        <v>430</v>
      </c>
      <c r="S242" s="348">
        <v>10.994199999999999</v>
      </c>
      <c r="T242" s="348" t="s">
        <v>430</v>
      </c>
      <c r="U242" s="348" t="s">
        <v>430</v>
      </c>
      <c r="V242" s="348" t="s">
        <v>430</v>
      </c>
      <c r="W242" s="348">
        <v>10.994199999999999</v>
      </c>
      <c r="X242" s="348">
        <v>-5.3478000000000003</v>
      </c>
      <c r="Y242" s="374"/>
      <c r="Z242" s="346">
        <v>115</v>
      </c>
      <c r="AA242" s="346">
        <v>126</v>
      </c>
      <c r="AB242" s="346">
        <v>140</v>
      </c>
      <c r="AC242" s="346">
        <v>138</v>
      </c>
      <c r="AD242" s="346" t="s">
        <v>430</v>
      </c>
      <c r="AE242" s="346" t="s">
        <v>430</v>
      </c>
      <c r="AF242" s="346" t="s">
        <v>430</v>
      </c>
      <c r="AG242" s="346" t="s">
        <v>430</v>
      </c>
      <c r="AH242" s="346" t="s">
        <v>430</v>
      </c>
      <c r="AI242" s="346" t="s">
        <v>430</v>
      </c>
      <c r="AJ242" s="346">
        <v>148</v>
      </c>
      <c r="AK242" s="346" t="s">
        <v>430</v>
      </c>
      <c r="AL242" s="346" t="s">
        <v>430</v>
      </c>
      <c r="AM242" s="346" t="s">
        <v>430</v>
      </c>
      <c r="AN242" s="346">
        <v>148</v>
      </c>
      <c r="AO242" s="373"/>
      <c r="AP242" s="348" t="s">
        <v>430</v>
      </c>
      <c r="AQ242" s="348" t="s">
        <v>430</v>
      </c>
      <c r="AR242" s="348" t="s">
        <v>430</v>
      </c>
      <c r="AS242" s="348" t="s">
        <v>430</v>
      </c>
      <c r="AT242" s="348" t="s">
        <v>430</v>
      </c>
      <c r="AU242" s="351"/>
      <c r="AV242" s="346" t="s">
        <v>430</v>
      </c>
      <c r="AW242" s="346" t="s">
        <v>430</v>
      </c>
      <c r="AX242" s="346" t="s">
        <v>430</v>
      </c>
      <c r="AY242" s="346" t="s">
        <v>430</v>
      </c>
      <c r="AZ242" s="346" t="s">
        <v>430</v>
      </c>
      <c r="BA242" s="374"/>
      <c r="BB242" s="348">
        <v>31.2294860825155</v>
      </c>
      <c r="BC242" s="348">
        <v>0.99643635204819503</v>
      </c>
      <c r="BD242" s="348">
        <v>-1.1672114087111701E-2</v>
      </c>
      <c r="BE242" s="375">
        <v>-0.108857735907411</v>
      </c>
      <c r="BF242" s="374"/>
      <c r="BG242" s="372">
        <v>0.18920000000000001</v>
      </c>
      <c r="BH242" s="373"/>
      <c r="BI242" s="348">
        <v>68.256100000000004</v>
      </c>
      <c r="BJ242" s="348">
        <v>19.327500000000001</v>
      </c>
      <c r="BK242" s="348">
        <v>9.6659400000000009</v>
      </c>
      <c r="BL242" s="348">
        <v>2.7504599999999999</v>
      </c>
      <c r="BM242" s="373"/>
      <c r="BN242" s="372" t="s">
        <v>5426</v>
      </c>
      <c r="BO242" s="372" t="s">
        <v>959</v>
      </c>
      <c r="BP242" s="372" t="s">
        <v>5427</v>
      </c>
      <c r="BQ242" s="372" t="s">
        <v>4783</v>
      </c>
      <c r="BR242" s="372" t="s">
        <v>5428</v>
      </c>
      <c r="BS242" s="373"/>
      <c r="BT242" s="354" t="s">
        <v>555</v>
      </c>
    </row>
    <row r="243" spans="1:72" s="428" customFormat="1" ht="11" x14ac:dyDescent="0.3">
      <c r="A243" s="841" t="s">
        <v>5429</v>
      </c>
      <c r="B243" s="842"/>
      <c r="C243" s="843">
        <v>46058</v>
      </c>
      <c r="D243" s="842"/>
      <c r="E243" s="844">
        <v>31.382100000000001</v>
      </c>
      <c r="F243" s="842"/>
      <c r="G243" s="845">
        <v>10.156000000000001</v>
      </c>
      <c r="H243" s="847"/>
      <c r="I243" s="846">
        <v>1.0447</v>
      </c>
      <c r="J243" s="846">
        <v>0.17749999999999999</v>
      </c>
      <c r="K243" s="846">
        <v>10.0206</v>
      </c>
      <c r="L243" s="846" t="s">
        <v>430</v>
      </c>
      <c r="M243" s="846" t="s">
        <v>430</v>
      </c>
      <c r="N243" s="848" t="s">
        <v>430</v>
      </c>
      <c r="O243" s="846" t="s">
        <v>430</v>
      </c>
      <c r="P243" s="846" t="s">
        <v>430</v>
      </c>
      <c r="Q243" s="846" t="s">
        <v>430</v>
      </c>
      <c r="R243" s="846" t="s">
        <v>430</v>
      </c>
      <c r="S243" s="846">
        <v>11.9612</v>
      </c>
      <c r="T243" s="846" t="s">
        <v>430</v>
      </c>
      <c r="U243" s="846" t="s">
        <v>430</v>
      </c>
      <c r="V243" s="846" t="s">
        <v>430</v>
      </c>
      <c r="W243" s="846">
        <v>11.9612</v>
      </c>
      <c r="X243" s="846">
        <v>1.56</v>
      </c>
      <c r="Y243" s="847"/>
      <c r="Z243" s="844">
        <v>124</v>
      </c>
      <c r="AA243" s="844">
        <v>97</v>
      </c>
      <c r="AB243" s="844">
        <v>95</v>
      </c>
      <c r="AC243" s="844" t="s">
        <v>430</v>
      </c>
      <c r="AD243" s="844" t="s">
        <v>430</v>
      </c>
      <c r="AE243" s="844" t="s">
        <v>430</v>
      </c>
      <c r="AF243" s="844" t="s">
        <v>430</v>
      </c>
      <c r="AG243" s="844" t="s">
        <v>430</v>
      </c>
      <c r="AH243" s="844" t="s">
        <v>430</v>
      </c>
      <c r="AI243" s="844" t="s">
        <v>430</v>
      </c>
      <c r="AJ243" s="844">
        <v>117</v>
      </c>
      <c r="AK243" s="844" t="s">
        <v>430</v>
      </c>
      <c r="AL243" s="844" t="s">
        <v>430</v>
      </c>
      <c r="AM243" s="844" t="s">
        <v>430</v>
      </c>
      <c r="AN243" s="844">
        <v>117</v>
      </c>
      <c r="AO243" s="842"/>
      <c r="AP243" s="846" t="s">
        <v>430</v>
      </c>
      <c r="AQ243" s="846" t="s">
        <v>430</v>
      </c>
      <c r="AR243" s="846" t="s">
        <v>430</v>
      </c>
      <c r="AS243" s="846" t="s">
        <v>430</v>
      </c>
      <c r="AT243" s="846" t="s">
        <v>430</v>
      </c>
      <c r="AU243" s="849"/>
      <c r="AV243" s="844" t="s">
        <v>430</v>
      </c>
      <c r="AW243" s="844" t="s">
        <v>430</v>
      </c>
      <c r="AX243" s="844" t="s">
        <v>430</v>
      </c>
      <c r="AY243" s="844" t="s">
        <v>430</v>
      </c>
      <c r="AZ243" s="844" t="s">
        <v>430</v>
      </c>
      <c r="BA243" s="847"/>
      <c r="BB243" s="846">
        <v>52.207133974237699</v>
      </c>
      <c r="BC243" s="846">
        <v>0.99091883051072704</v>
      </c>
      <c r="BD243" s="846">
        <v>-2.1771155776294099E-2</v>
      </c>
      <c r="BE243" s="852">
        <v>-0.1124287423991</v>
      </c>
      <c r="BF243" s="847"/>
      <c r="BG243" s="855">
        <v>0.24229999999999999</v>
      </c>
      <c r="BH243" s="842"/>
      <c r="BI243" s="846">
        <v>81.709999999999994</v>
      </c>
      <c r="BJ243" s="846">
        <v>17.2636</v>
      </c>
      <c r="BK243" s="846">
        <v>1.06785</v>
      </c>
      <c r="BL243" s="846">
        <v>-4.1450000000000001E-2</v>
      </c>
      <c r="BM243" s="842"/>
      <c r="BN243" s="855" t="s">
        <v>1920</v>
      </c>
      <c r="BO243" s="855" t="s">
        <v>4901</v>
      </c>
      <c r="BP243" s="855" t="s">
        <v>5430</v>
      </c>
      <c r="BQ243" s="855" t="s">
        <v>5431</v>
      </c>
      <c r="BR243" s="855" t="s">
        <v>4904</v>
      </c>
      <c r="BS243" s="842"/>
      <c r="BT243" s="856" t="s">
        <v>555</v>
      </c>
    </row>
    <row r="244" spans="1:72" s="428" customFormat="1" x14ac:dyDescent="0.25">
      <c r="A244" s="345" t="s">
        <v>5432</v>
      </c>
      <c r="B244" s="373"/>
      <c r="C244" s="719">
        <v>46002</v>
      </c>
      <c r="D244" s="373"/>
      <c r="E244" s="346">
        <v>12.721</v>
      </c>
      <c r="F244" s="373"/>
      <c r="G244" s="347">
        <v>10.0985</v>
      </c>
      <c r="H244" s="374"/>
      <c r="I244" s="348">
        <v>1.468</v>
      </c>
      <c r="J244" s="348">
        <v>0.77239999999999998</v>
      </c>
      <c r="K244" s="348">
        <v>11.1081</v>
      </c>
      <c r="L244" s="348">
        <v>4.8585000000000003</v>
      </c>
      <c r="M244" s="348" t="s">
        <v>430</v>
      </c>
      <c r="N244" s="350" t="s">
        <v>430</v>
      </c>
      <c r="O244" s="348" t="s">
        <v>430</v>
      </c>
      <c r="P244" s="348" t="s">
        <v>430</v>
      </c>
      <c r="Q244" s="348" t="s">
        <v>430</v>
      </c>
      <c r="R244" s="348" t="s">
        <v>430</v>
      </c>
      <c r="S244" s="348">
        <v>14.0661</v>
      </c>
      <c r="T244" s="348">
        <v>-0.64349999999999996</v>
      </c>
      <c r="U244" s="348" t="s">
        <v>430</v>
      </c>
      <c r="V244" s="348" t="s">
        <v>430</v>
      </c>
      <c r="W244" s="348">
        <v>14.0661</v>
      </c>
      <c r="X244" s="348">
        <v>0.98499999999999999</v>
      </c>
      <c r="Y244" s="374"/>
      <c r="Z244" s="346">
        <v>62</v>
      </c>
      <c r="AA244" s="346">
        <v>56</v>
      </c>
      <c r="AB244" s="346">
        <v>76</v>
      </c>
      <c r="AC244" s="346">
        <v>79</v>
      </c>
      <c r="AD244" s="346" t="s">
        <v>430</v>
      </c>
      <c r="AE244" s="346" t="s">
        <v>430</v>
      </c>
      <c r="AF244" s="346" t="s">
        <v>430</v>
      </c>
      <c r="AG244" s="346" t="s">
        <v>430</v>
      </c>
      <c r="AH244" s="346" t="s">
        <v>430</v>
      </c>
      <c r="AI244" s="346" t="s">
        <v>430</v>
      </c>
      <c r="AJ244" s="346">
        <v>72</v>
      </c>
      <c r="AK244" s="346">
        <v>92</v>
      </c>
      <c r="AL244" s="346" t="s">
        <v>430</v>
      </c>
      <c r="AM244" s="346" t="s">
        <v>430</v>
      </c>
      <c r="AN244" s="346">
        <v>72</v>
      </c>
      <c r="AO244" s="373"/>
      <c r="AP244" s="348" t="s">
        <v>430</v>
      </c>
      <c r="AQ244" s="348" t="s">
        <v>430</v>
      </c>
      <c r="AR244" s="348" t="s">
        <v>430</v>
      </c>
      <c r="AS244" s="348" t="s">
        <v>430</v>
      </c>
      <c r="AT244" s="348" t="s">
        <v>430</v>
      </c>
      <c r="AU244" s="351"/>
      <c r="AV244" s="346" t="s">
        <v>430</v>
      </c>
      <c r="AW244" s="346" t="s">
        <v>430</v>
      </c>
      <c r="AX244" s="346" t="s">
        <v>430</v>
      </c>
      <c r="AY244" s="346" t="s">
        <v>430</v>
      </c>
      <c r="AZ244" s="346" t="s">
        <v>430</v>
      </c>
      <c r="BA244" s="374"/>
      <c r="BB244" s="348">
        <v>30.935367987758902</v>
      </c>
      <c r="BC244" s="348">
        <v>0.99625719829287696</v>
      </c>
      <c r="BD244" s="348">
        <v>-1.13881467460283E-2</v>
      </c>
      <c r="BE244" s="375">
        <v>-0.125504890198541</v>
      </c>
      <c r="BF244" s="374"/>
      <c r="BG244" s="372">
        <v>0.14580000000000001</v>
      </c>
      <c r="BH244" s="373"/>
      <c r="BI244" s="348">
        <v>4.0019299999999998</v>
      </c>
      <c r="BJ244" s="348">
        <v>91.279200000000003</v>
      </c>
      <c r="BK244" s="348">
        <v>3.6145499999999999</v>
      </c>
      <c r="BL244" s="348">
        <v>1.10432</v>
      </c>
      <c r="BM244" s="373"/>
      <c r="BN244" s="372" t="s">
        <v>4690</v>
      </c>
      <c r="BO244" s="372" t="s">
        <v>4691</v>
      </c>
      <c r="BP244" s="372" t="s">
        <v>5433</v>
      </c>
      <c r="BQ244" s="372" t="s">
        <v>5434</v>
      </c>
      <c r="BR244" s="372" t="s">
        <v>751</v>
      </c>
      <c r="BS244" s="373"/>
      <c r="BT244" s="354" t="s">
        <v>555</v>
      </c>
    </row>
    <row r="245" spans="1:72" s="428" customFormat="1" x14ac:dyDescent="0.25">
      <c r="A245" s="345" t="s">
        <v>5435</v>
      </c>
      <c r="B245" s="373"/>
      <c r="C245" s="719">
        <v>45630</v>
      </c>
      <c r="D245" s="373"/>
      <c r="E245" s="346">
        <v>11.2736</v>
      </c>
      <c r="F245" s="373"/>
      <c r="G245" s="347">
        <v>9.4311000000000007</v>
      </c>
      <c r="H245" s="374"/>
      <c r="I245" s="348">
        <v>0.78869999999999996</v>
      </c>
      <c r="J245" s="348">
        <v>-0.94210000000000005</v>
      </c>
      <c r="K245" s="348">
        <v>8.3960000000000008</v>
      </c>
      <c r="L245" s="348">
        <v>-3.8908</v>
      </c>
      <c r="M245" s="348">
        <v>-5.1245000000000003</v>
      </c>
      <c r="N245" s="350">
        <v>2.9912999999999998</v>
      </c>
      <c r="O245" s="348" t="s">
        <v>430</v>
      </c>
      <c r="P245" s="348" t="s">
        <v>430</v>
      </c>
      <c r="Q245" s="348" t="s">
        <v>430</v>
      </c>
      <c r="R245" s="348" t="s">
        <v>430</v>
      </c>
      <c r="S245" s="348">
        <v>10.600199999999999</v>
      </c>
      <c r="T245" s="348">
        <v>-5.8715999999999999</v>
      </c>
      <c r="U245" s="348">
        <v>-0.92759999999999998</v>
      </c>
      <c r="V245" s="348">
        <v>-3.9533999999999998</v>
      </c>
      <c r="W245" s="348">
        <v>10.600199999999999</v>
      </c>
      <c r="X245" s="348">
        <v>-4.1132</v>
      </c>
      <c r="Y245" s="374"/>
      <c r="Z245" s="346">
        <v>190</v>
      </c>
      <c r="AA245" s="346">
        <v>173</v>
      </c>
      <c r="AB245" s="346">
        <v>144</v>
      </c>
      <c r="AC245" s="346">
        <v>179</v>
      </c>
      <c r="AD245" s="346">
        <v>155</v>
      </c>
      <c r="AE245" s="346">
        <v>126</v>
      </c>
      <c r="AF245" s="346" t="s">
        <v>430</v>
      </c>
      <c r="AG245" s="346" t="s">
        <v>430</v>
      </c>
      <c r="AH245" s="346" t="s">
        <v>430</v>
      </c>
      <c r="AI245" s="346" t="s">
        <v>430</v>
      </c>
      <c r="AJ245" s="346">
        <v>156</v>
      </c>
      <c r="AK245" s="346">
        <v>159</v>
      </c>
      <c r="AL245" s="346">
        <v>154</v>
      </c>
      <c r="AM245" s="346">
        <v>115</v>
      </c>
      <c r="AN245" s="346">
        <v>156</v>
      </c>
      <c r="AO245" s="373"/>
      <c r="AP245" s="348" t="s">
        <v>430</v>
      </c>
      <c r="AQ245" s="348" t="s">
        <v>430</v>
      </c>
      <c r="AR245" s="348" t="s">
        <v>430</v>
      </c>
      <c r="AS245" s="348" t="s">
        <v>430</v>
      </c>
      <c r="AT245" s="348">
        <v>-3.61</v>
      </c>
      <c r="AU245" s="351"/>
      <c r="AV245" s="346" t="s">
        <v>430</v>
      </c>
      <c r="AW245" s="346" t="s">
        <v>430</v>
      </c>
      <c r="AX245" s="346" t="s">
        <v>430</v>
      </c>
      <c r="AY245" s="346" t="s">
        <v>430</v>
      </c>
      <c r="AZ245" s="346">
        <v>137</v>
      </c>
      <c r="BA245" s="374"/>
      <c r="BB245" s="348">
        <v>15.3485001726546</v>
      </c>
      <c r="BC245" s="348">
        <v>1.0017857431477499</v>
      </c>
      <c r="BD245" s="348">
        <v>-4.1327992958694201E-2</v>
      </c>
      <c r="BE245" s="375">
        <v>-9.2849099199482699E-2</v>
      </c>
      <c r="BF245" s="374"/>
      <c r="BG245" s="372">
        <v>0.13589999999999999</v>
      </c>
      <c r="BH245" s="373"/>
      <c r="BI245" s="348">
        <v>76.150999999999996</v>
      </c>
      <c r="BJ245" s="348">
        <v>21.3947</v>
      </c>
      <c r="BK245" s="348">
        <v>2.57158</v>
      </c>
      <c r="BL245" s="348">
        <v>-0.11728</v>
      </c>
      <c r="BM245" s="373"/>
      <c r="BN245" s="372" t="s">
        <v>5436</v>
      </c>
      <c r="BO245" s="372" t="s">
        <v>4680</v>
      </c>
      <c r="BP245" s="372" t="s">
        <v>5437</v>
      </c>
      <c r="BQ245" s="372" t="s">
        <v>4682</v>
      </c>
      <c r="BR245" s="372" t="s">
        <v>4683</v>
      </c>
      <c r="BS245" s="373"/>
      <c r="BT245" s="354" t="s">
        <v>4597</v>
      </c>
    </row>
    <row r="246" spans="1:72" s="428" customFormat="1" x14ac:dyDescent="0.25">
      <c r="A246" s="345" t="s">
        <v>5438</v>
      </c>
      <c r="B246" s="373"/>
      <c r="C246" s="719">
        <v>45600</v>
      </c>
      <c r="D246" s="373"/>
      <c r="E246" s="346">
        <v>9.69</v>
      </c>
      <c r="F246" s="373"/>
      <c r="G246" s="347">
        <v>10.583</v>
      </c>
      <c r="H246" s="374"/>
      <c r="I246" s="348">
        <v>1.4679</v>
      </c>
      <c r="J246" s="348">
        <v>0.76459999999999995</v>
      </c>
      <c r="K246" s="348">
        <v>11.0901</v>
      </c>
      <c r="L246" s="348">
        <v>4.9172000000000002</v>
      </c>
      <c r="M246" s="348">
        <v>0.22919999999999999</v>
      </c>
      <c r="N246" s="350">
        <v>11.8803</v>
      </c>
      <c r="O246" s="348" t="s">
        <v>430</v>
      </c>
      <c r="P246" s="348" t="s">
        <v>430</v>
      </c>
      <c r="Q246" s="348" t="s">
        <v>430</v>
      </c>
      <c r="R246" s="348" t="s">
        <v>430</v>
      </c>
      <c r="S246" s="348">
        <v>14.0791</v>
      </c>
      <c r="T246" s="348">
        <v>-0.62629999999999997</v>
      </c>
      <c r="U246" s="348">
        <v>4.9786000000000001</v>
      </c>
      <c r="V246" s="348">
        <v>0.39650000000000002</v>
      </c>
      <c r="W246" s="348">
        <v>14.0791</v>
      </c>
      <c r="X246" s="348">
        <v>3.9117000000000002</v>
      </c>
      <c r="Y246" s="374"/>
      <c r="Z246" s="346">
        <v>63</v>
      </c>
      <c r="AA246" s="346">
        <v>57</v>
      </c>
      <c r="AB246" s="346">
        <v>77</v>
      </c>
      <c r="AC246" s="346">
        <v>77</v>
      </c>
      <c r="AD246" s="346">
        <v>58</v>
      </c>
      <c r="AE246" s="346">
        <v>34</v>
      </c>
      <c r="AF246" s="346" t="s">
        <v>430</v>
      </c>
      <c r="AG246" s="346" t="s">
        <v>430</v>
      </c>
      <c r="AH246" s="346" t="s">
        <v>430</v>
      </c>
      <c r="AI246" s="346" t="s">
        <v>430</v>
      </c>
      <c r="AJ246" s="346">
        <v>71</v>
      </c>
      <c r="AK246" s="346">
        <v>90</v>
      </c>
      <c r="AL246" s="346">
        <v>43</v>
      </c>
      <c r="AM246" s="346">
        <v>70</v>
      </c>
      <c r="AN246" s="346">
        <v>71</v>
      </c>
      <c r="AO246" s="373"/>
      <c r="AP246" s="348" t="s">
        <v>430</v>
      </c>
      <c r="AQ246" s="348" t="s">
        <v>430</v>
      </c>
      <c r="AR246" s="348" t="s">
        <v>430</v>
      </c>
      <c r="AS246" s="348" t="s">
        <v>430</v>
      </c>
      <c r="AT246" s="348">
        <v>6.81</v>
      </c>
      <c r="AU246" s="351"/>
      <c r="AV246" s="346" t="s">
        <v>430</v>
      </c>
      <c r="AW246" s="346" t="s">
        <v>430</v>
      </c>
      <c r="AX246" s="346" t="s">
        <v>430</v>
      </c>
      <c r="AY246" s="346" t="s">
        <v>430</v>
      </c>
      <c r="AZ246" s="346">
        <v>56</v>
      </c>
      <c r="BA246" s="374"/>
      <c r="BB246" s="348">
        <v>18.935449064547601</v>
      </c>
      <c r="BC246" s="348">
        <v>0.99227078557160897</v>
      </c>
      <c r="BD246" s="348">
        <v>-6.3327324973443304E-3</v>
      </c>
      <c r="BE246" s="375">
        <v>-0.10478581356930899</v>
      </c>
      <c r="BF246" s="374"/>
      <c r="BG246" s="372">
        <v>0.17469999999999999</v>
      </c>
      <c r="BH246" s="373"/>
      <c r="BI246" s="348">
        <v>4.0089399999999999</v>
      </c>
      <c r="BJ246" s="348">
        <v>91.619699999999995</v>
      </c>
      <c r="BK246" s="348">
        <v>3.5641600000000002</v>
      </c>
      <c r="BL246" s="348">
        <v>0.80720000000000003</v>
      </c>
      <c r="BM246" s="373"/>
      <c r="BN246" s="372" t="s">
        <v>5439</v>
      </c>
      <c r="BO246" s="372" t="s">
        <v>4744</v>
      </c>
      <c r="BP246" s="372" t="s">
        <v>5440</v>
      </c>
      <c r="BQ246" s="372" t="s">
        <v>5434</v>
      </c>
      <c r="BR246" s="372" t="s">
        <v>5441</v>
      </c>
      <c r="BS246" s="373"/>
      <c r="BT246" s="354" t="s">
        <v>5378</v>
      </c>
    </row>
    <row r="247" spans="1:72" s="428" customFormat="1" x14ac:dyDescent="0.25">
      <c r="A247" s="345" t="s">
        <v>5442</v>
      </c>
      <c r="B247" s="373"/>
      <c r="C247" s="719">
        <v>45680</v>
      </c>
      <c r="D247" s="373"/>
      <c r="E247" s="346">
        <v>9.2415000000000003</v>
      </c>
      <c r="F247" s="373"/>
      <c r="G247" s="347">
        <v>9.7871000000000006</v>
      </c>
      <c r="H247" s="374"/>
      <c r="I247" s="348">
        <v>0.92710000000000004</v>
      </c>
      <c r="J247" s="348">
        <v>-0.21820000000000001</v>
      </c>
      <c r="K247" s="348">
        <v>5.1879</v>
      </c>
      <c r="L247" s="348">
        <v>-2.1827999999999999</v>
      </c>
      <c r="M247" s="348">
        <v>-5.1086</v>
      </c>
      <c r="N247" s="350">
        <v>-0.97309999999999997</v>
      </c>
      <c r="O247" s="348" t="s">
        <v>430</v>
      </c>
      <c r="P247" s="348" t="s">
        <v>430</v>
      </c>
      <c r="Q247" s="348" t="s">
        <v>430</v>
      </c>
      <c r="R247" s="348" t="s">
        <v>430</v>
      </c>
      <c r="S247" s="348">
        <v>7.9587000000000003</v>
      </c>
      <c r="T247" s="348">
        <v>-4.7103999999999999</v>
      </c>
      <c r="U247" s="348">
        <v>-0.83389999999999997</v>
      </c>
      <c r="V247" s="348">
        <v>-5.2371999999999996</v>
      </c>
      <c r="W247" s="348">
        <v>7.9587000000000003</v>
      </c>
      <c r="X247" s="348">
        <v>-1.6967000000000001</v>
      </c>
      <c r="Y247" s="374"/>
      <c r="Z247" s="346">
        <v>135</v>
      </c>
      <c r="AA247" s="346">
        <v>131</v>
      </c>
      <c r="AB247" s="346">
        <v>216</v>
      </c>
      <c r="AC247" s="346">
        <v>160</v>
      </c>
      <c r="AD247" s="346">
        <v>153</v>
      </c>
      <c r="AE247" s="346">
        <v>170</v>
      </c>
      <c r="AF247" s="346" t="s">
        <v>430</v>
      </c>
      <c r="AG247" s="346" t="s">
        <v>430</v>
      </c>
      <c r="AH247" s="346" t="s">
        <v>430</v>
      </c>
      <c r="AI247" s="346" t="s">
        <v>430</v>
      </c>
      <c r="AJ247" s="346">
        <v>185</v>
      </c>
      <c r="AK247" s="346">
        <v>144</v>
      </c>
      <c r="AL247" s="346">
        <v>151</v>
      </c>
      <c r="AM247" s="346">
        <v>140</v>
      </c>
      <c r="AN247" s="346">
        <v>185</v>
      </c>
      <c r="AO247" s="373"/>
      <c r="AP247" s="348" t="s">
        <v>430</v>
      </c>
      <c r="AQ247" s="348" t="s">
        <v>430</v>
      </c>
      <c r="AR247" s="348" t="s">
        <v>430</v>
      </c>
      <c r="AS247" s="348" t="s">
        <v>430</v>
      </c>
      <c r="AT247" s="348">
        <v>-5.29</v>
      </c>
      <c r="AU247" s="351"/>
      <c r="AV247" s="346" t="s">
        <v>430</v>
      </c>
      <c r="AW247" s="346" t="s">
        <v>430</v>
      </c>
      <c r="AX247" s="346" t="s">
        <v>430</v>
      </c>
      <c r="AY247" s="346" t="s">
        <v>430</v>
      </c>
      <c r="AZ247" s="346">
        <v>147</v>
      </c>
      <c r="BA247" s="374"/>
      <c r="BB247" s="348">
        <v>13.956825486738399</v>
      </c>
      <c r="BC247" s="348">
        <v>0.99729133333222797</v>
      </c>
      <c r="BD247" s="348">
        <v>-3.3050644386286701E-2</v>
      </c>
      <c r="BE247" s="375">
        <v>-0.11025116085070601</v>
      </c>
      <c r="BF247" s="374"/>
      <c r="BG247" s="372">
        <v>0.2001</v>
      </c>
      <c r="BH247" s="373"/>
      <c r="BI247" s="348">
        <v>86.5608</v>
      </c>
      <c r="BJ247" s="348">
        <v>13.382300000000001</v>
      </c>
      <c r="BK247" s="348" t="s">
        <v>430</v>
      </c>
      <c r="BL247" s="348">
        <v>5.6899999999999999E-2</v>
      </c>
      <c r="BM247" s="373"/>
      <c r="BN247" s="372" t="s">
        <v>5443</v>
      </c>
      <c r="BO247" s="372" t="s">
        <v>5099</v>
      </c>
      <c r="BP247" s="372" t="s">
        <v>5444</v>
      </c>
      <c r="BQ247" s="372" t="s">
        <v>5445</v>
      </c>
      <c r="BR247" s="372" t="s">
        <v>5102</v>
      </c>
      <c r="BS247" s="373"/>
      <c r="BT247" s="354" t="s">
        <v>4597</v>
      </c>
    </row>
    <row r="248" spans="1:72" s="428" customFormat="1" x14ac:dyDescent="0.25">
      <c r="A248" s="345" t="s">
        <v>5446</v>
      </c>
      <c r="B248" s="373"/>
      <c r="C248" s="719">
        <v>46000</v>
      </c>
      <c r="D248" s="373"/>
      <c r="E248" s="346">
        <v>9.0762999999999998</v>
      </c>
      <c r="F248" s="373"/>
      <c r="G248" s="347">
        <v>10.199400000000001</v>
      </c>
      <c r="H248" s="374"/>
      <c r="I248" s="348">
        <v>1.5714999999999999</v>
      </c>
      <c r="J248" s="348">
        <v>1.1855</v>
      </c>
      <c r="K248" s="348">
        <v>11.753399999999999</v>
      </c>
      <c r="L248" s="348">
        <v>5.9359000000000002</v>
      </c>
      <c r="M248" s="348" t="s">
        <v>430</v>
      </c>
      <c r="N248" s="350" t="s">
        <v>430</v>
      </c>
      <c r="O248" s="348" t="s">
        <v>430</v>
      </c>
      <c r="P248" s="348" t="s">
        <v>430</v>
      </c>
      <c r="Q248" s="348" t="s">
        <v>430</v>
      </c>
      <c r="R248" s="348" t="s">
        <v>430</v>
      </c>
      <c r="S248" s="348">
        <v>14.740500000000001</v>
      </c>
      <c r="T248" s="348">
        <v>-0.58099999999999996</v>
      </c>
      <c r="U248" s="348" t="s">
        <v>430</v>
      </c>
      <c r="V248" s="348" t="s">
        <v>430</v>
      </c>
      <c r="W248" s="348">
        <v>14.740500000000001</v>
      </c>
      <c r="X248" s="348">
        <v>1.994</v>
      </c>
      <c r="Y248" s="374"/>
      <c r="Z248" s="346">
        <v>43</v>
      </c>
      <c r="AA248" s="346">
        <v>33</v>
      </c>
      <c r="AB248" s="346">
        <v>52</v>
      </c>
      <c r="AC248" s="346">
        <v>56</v>
      </c>
      <c r="AD248" s="346" t="s">
        <v>430</v>
      </c>
      <c r="AE248" s="346" t="s">
        <v>430</v>
      </c>
      <c r="AF248" s="346" t="s">
        <v>430</v>
      </c>
      <c r="AG248" s="346" t="s">
        <v>430</v>
      </c>
      <c r="AH248" s="346" t="s">
        <v>430</v>
      </c>
      <c r="AI248" s="346" t="s">
        <v>430</v>
      </c>
      <c r="AJ248" s="346">
        <v>52</v>
      </c>
      <c r="AK248" s="346">
        <v>89</v>
      </c>
      <c r="AL248" s="346" t="s">
        <v>430</v>
      </c>
      <c r="AM248" s="346" t="s">
        <v>430</v>
      </c>
      <c r="AN248" s="346">
        <v>52</v>
      </c>
      <c r="AO248" s="373"/>
      <c r="AP248" s="348" t="s">
        <v>430</v>
      </c>
      <c r="AQ248" s="348" t="s">
        <v>430</v>
      </c>
      <c r="AR248" s="348" t="s">
        <v>430</v>
      </c>
      <c r="AS248" s="348" t="s">
        <v>430</v>
      </c>
      <c r="AT248" s="348" t="s">
        <v>430</v>
      </c>
      <c r="AU248" s="351"/>
      <c r="AV248" s="346" t="s">
        <v>430</v>
      </c>
      <c r="AW248" s="346" t="s">
        <v>430</v>
      </c>
      <c r="AX248" s="346" t="s">
        <v>430</v>
      </c>
      <c r="AY248" s="346" t="s">
        <v>430</v>
      </c>
      <c r="AZ248" s="346" t="s">
        <v>430</v>
      </c>
      <c r="BA248" s="374"/>
      <c r="BB248" s="348">
        <v>32.049599561621498</v>
      </c>
      <c r="BC248" s="348">
        <v>0.980076912664399</v>
      </c>
      <c r="BD248" s="348">
        <v>-9.7150495628917401E-3</v>
      </c>
      <c r="BE248" s="375">
        <v>-0.152775629301518</v>
      </c>
      <c r="BF248" s="374"/>
      <c r="BG248" s="372">
        <v>0.39979999999999999</v>
      </c>
      <c r="BH248" s="373"/>
      <c r="BI248" s="348">
        <v>2.8490799999999998</v>
      </c>
      <c r="BJ248" s="348">
        <v>63.0627</v>
      </c>
      <c r="BK248" s="348">
        <v>33.372</v>
      </c>
      <c r="BL248" s="348">
        <v>0.71621999999999997</v>
      </c>
      <c r="BM248" s="373"/>
      <c r="BN248" s="372" t="s">
        <v>1996</v>
      </c>
      <c r="BO248" s="372" t="s">
        <v>4505</v>
      </c>
      <c r="BP248" s="372" t="s">
        <v>5447</v>
      </c>
      <c r="BQ248" s="372" t="s">
        <v>5448</v>
      </c>
      <c r="BR248" s="372" t="s">
        <v>5449</v>
      </c>
      <c r="BS248" s="373"/>
      <c r="BT248" s="354" t="s">
        <v>555</v>
      </c>
    </row>
    <row r="249" spans="1:72" s="428" customFormat="1" x14ac:dyDescent="0.25">
      <c r="A249" s="345" t="s">
        <v>5450</v>
      </c>
      <c r="B249" s="373"/>
      <c r="C249" s="719">
        <v>46002</v>
      </c>
      <c r="D249" s="373"/>
      <c r="E249" s="346">
        <v>10.491</v>
      </c>
      <c r="F249" s="373"/>
      <c r="G249" s="347">
        <v>10.2354</v>
      </c>
      <c r="H249" s="374"/>
      <c r="I249" s="348">
        <v>1.8031999999999999</v>
      </c>
      <c r="J249" s="348">
        <v>2.0082</v>
      </c>
      <c r="K249" s="348">
        <v>13.863300000000001</v>
      </c>
      <c r="L249" s="348">
        <v>8.6468000000000007</v>
      </c>
      <c r="M249" s="348" t="s">
        <v>430</v>
      </c>
      <c r="N249" s="350" t="s">
        <v>430</v>
      </c>
      <c r="O249" s="348" t="s">
        <v>430</v>
      </c>
      <c r="P249" s="348" t="s">
        <v>430</v>
      </c>
      <c r="Q249" s="348" t="s">
        <v>430</v>
      </c>
      <c r="R249" s="348" t="s">
        <v>430</v>
      </c>
      <c r="S249" s="348">
        <v>16.687899999999999</v>
      </c>
      <c r="T249" s="348">
        <v>-0.10929999999999999</v>
      </c>
      <c r="U249" s="348" t="s">
        <v>430</v>
      </c>
      <c r="V249" s="348" t="s">
        <v>430</v>
      </c>
      <c r="W249" s="348">
        <v>16.687899999999999</v>
      </c>
      <c r="X249" s="348">
        <v>2.3540000000000001</v>
      </c>
      <c r="Y249" s="374"/>
      <c r="Z249" s="346">
        <v>31</v>
      </c>
      <c r="AA249" s="346">
        <v>21</v>
      </c>
      <c r="AB249" s="346">
        <v>43</v>
      </c>
      <c r="AC249" s="346">
        <v>18</v>
      </c>
      <c r="AD249" s="346" t="s">
        <v>430</v>
      </c>
      <c r="AE249" s="346" t="s">
        <v>430</v>
      </c>
      <c r="AF249" s="346" t="s">
        <v>430</v>
      </c>
      <c r="AG249" s="346" t="s">
        <v>430</v>
      </c>
      <c r="AH249" s="346" t="s">
        <v>430</v>
      </c>
      <c r="AI249" s="346" t="s">
        <v>430</v>
      </c>
      <c r="AJ249" s="346">
        <v>43</v>
      </c>
      <c r="AK249" s="346">
        <v>70</v>
      </c>
      <c r="AL249" s="346" t="s">
        <v>430</v>
      </c>
      <c r="AM249" s="346" t="s">
        <v>430</v>
      </c>
      <c r="AN249" s="346">
        <v>43</v>
      </c>
      <c r="AO249" s="373"/>
      <c r="AP249" s="348" t="s">
        <v>430</v>
      </c>
      <c r="AQ249" s="348" t="s">
        <v>430</v>
      </c>
      <c r="AR249" s="348" t="s">
        <v>430</v>
      </c>
      <c r="AS249" s="348" t="s">
        <v>430</v>
      </c>
      <c r="AT249" s="348" t="s">
        <v>430</v>
      </c>
      <c r="AU249" s="351"/>
      <c r="AV249" s="346" t="s">
        <v>430</v>
      </c>
      <c r="AW249" s="346" t="s">
        <v>430</v>
      </c>
      <c r="AX249" s="346" t="s">
        <v>430</v>
      </c>
      <c r="AY249" s="346" t="s">
        <v>430</v>
      </c>
      <c r="AZ249" s="346" t="s">
        <v>430</v>
      </c>
      <c r="BA249" s="374"/>
      <c r="BB249" s="348">
        <v>36.117444852248603</v>
      </c>
      <c r="BC249" s="348">
        <v>0.99261423197991405</v>
      </c>
      <c r="BD249" s="348">
        <v>-3.0665117934025399E-3</v>
      </c>
      <c r="BE249" s="375">
        <v>-0.108108914147979</v>
      </c>
      <c r="BF249" s="374"/>
      <c r="BG249" s="372">
        <v>0.311</v>
      </c>
      <c r="BH249" s="373"/>
      <c r="BI249" s="348" t="s">
        <v>430</v>
      </c>
      <c r="BJ249" s="348">
        <v>5.2688499999999996</v>
      </c>
      <c r="BK249" s="348">
        <v>93.272300000000001</v>
      </c>
      <c r="BL249" s="348">
        <v>1.45885</v>
      </c>
      <c r="BM249" s="373"/>
      <c r="BN249" s="372" t="s">
        <v>5451</v>
      </c>
      <c r="BO249" s="372" t="s">
        <v>4690</v>
      </c>
      <c r="BP249" s="372" t="s">
        <v>5452</v>
      </c>
      <c r="BQ249" s="372" t="s">
        <v>5453</v>
      </c>
      <c r="BR249" s="372" t="s">
        <v>5454</v>
      </c>
      <c r="BS249" s="373"/>
      <c r="BT249" s="354" t="s">
        <v>555</v>
      </c>
    </row>
    <row r="250" spans="1:72" s="428" customFormat="1" x14ac:dyDescent="0.25">
      <c r="A250" s="345" t="s">
        <v>5455</v>
      </c>
      <c r="B250" s="373"/>
      <c r="C250" s="719">
        <v>45894</v>
      </c>
      <c r="D250" s="373"/>
      <c r="E250" s="346">
        <v>8.5510999999999999</v>
      </c>
      <c r="F250" s="373"/>
      <c r="G250" s="347">
        <v>10.417999999999999</v>
      </c>
      <c r="H250" s="374"/>
      <c r="I250" s="348">
        <v>1.2950999999999999</v>
      </c>
      <c r="J250" s="348">
        <v>0.57730000000000004</v>
      </c>
      <c r="K250" s="348">
        <v>13.946300000000001</v>
      </c>
      <c r="L250" s="348">
        <v>6.1814999999999998</v>
      </c>
      <c r="M250" s="348">
        <v>1.5230999999999999</v>
      </c>
      <c r="N250" s="350" t="s">
        <v>430</v>
      </c>
      <c r="O250" s="348" t="s">
        <v>430</v>
      </c>
      <c r="P250" s="348" t="s">
        <v>430</v>
      </c>
      <c r="Q250" s="348" t="s">
        <v>430</v>
      </c>
      <c r="R250" s="348" t="s">
        <v>430</v>
      </c>
      <c r="S250" s="348">
        <v>17.110099999999999</v>
      </c>
      <c r="T250" s="348">
        <v>2.0531999999999999</v>
      </c>
      <c r="U250" s="348">
        <v>4.1185999999999998</v>
      </c>
      <c r="V250" s="348" t="s">
        <v>430</v>
      </c>
      <c r="W250" s="348">
        <v>17.110099999999999</v>
      </c>
      <c r="X250" s="348">
        <v>4.18</v>
      </c>
      <c r="Y250" s="374"/>
      <c r="Z250" s="346">
        <v>86</v>
      </c>
      <c r="AA250" s="346">
        <v>79</v>
      </c>
      <c r="AB250" s="346">
        <v>38</v>
      </c>
      <c r="AC250" s="346">
        <v>52</v>
      </c>
      <c r="AD250" s="346">
        <v>40</v>
      </c>
      <c r="AE250" s="346" t="s">
        <v>430</v>
      </c>
      <c r="AF250" s="346" t="s">
        <v>430</v>
      </c>
      <c r="AG250" s="346" t="s">
        <v>430</v>
      </c>
      <c r="AH250" s="346" t="s">
        <v>430</v>
      </c>
      <c r="AI250" s="346" t="s">
        <v>430</v>
      </c>
      <c r="AJ250" s="346">
        <v>31</v>
      </c>
      <c r="AK250" s="346">
        <v>36</v>
      </c>
      <c r="AL250" s="346">
        <v>66</v>
      </c>
      <c r="AM250" s="346" t="s">
        <v>430</v>
      </c>
      <c r="AN250" s="346">
        <v>31</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v>24.704661937579399</v>
      </c>
      <c r="BC250" s="348">
        <v>0.99257396306272805</v>
      </c>
      <c r="BD250" s="348">
        <v>1.3422953970221601E-2</v>
      </c>
      <c r="BE250" s="375">
        <v>-9.5650541888235505E-2</v>
      </c>
      <c r="BF250" s="374"/>
      <c r="BG250" s="372">
        <v>0.1139</v>
      </c>
      <c r="BH250" s="373"/>
      <c r="BI250" s="348">
        <v>90.736699999999999</v>
      </c>
      <c r="BJ250" s="348">
        <v>8.8621499999999997</v>
      </c>
      <c r="BK250" s="348" t="s">
        <v>430</v>
      </c>
      <c r="BL250" s="348">
        <v>0.40115000000000001</v>
      </c>
      <c r="BM250" s="373"/>
      <c r="BN250" s="372" t="s">
        <v>5456</v>
      </c>
      <c r="BO250" s="372" t="s">
        <v>5457</v>
      </c>
      <c r="BP250" s="372" t="s">
        <v>4453</v>
      </c>
      <c r="BQ250" s="372" t="s">
        <v>5458</v>
      </c>
      <c r="BR250" s="372" t="s">
        <v>4615</v>
      </c>
      <c r="BS250" s="373"/>
      <c r="BT250" s="354" t="s">
        <v>555</v>
      </c>
    </row>
    <row r="251" spans="1:72" s="428" customFormat="1" x14ac:dyDescent="0.25">
      <c r="A251" s="345" t="s">
        <v>5459</v>
      </c>
      <c r="B251" s="373"/>
      <c r="C251" s="719">
        <v>40348</v>
      </c>
      <c r="D251" s="373"/>
      <c r="E251" s="346">
        <v>6.3891999999999998</v>
      </c>
      <c r="F251" s="373"/>
      <c r="G251" s="347">
        <v>45.648299999999999</v>
      </c>
      <c r="H251" s="374"/>
      <c r="I251" s="348">
        <v>0.80159999999999998</v>
      </c>
      <c r="J251" s="348">
        <v>-1.1052999999999999</v>
      </c>
      <c r="K251" s="348">
        <v>5.3669000000000002</v>
      </c>
      <c r="L251" s="348">
        <v>-4.5804999999999998</v>
      </c>
      <c r="M251" s="348">
        <v>-7.6219999999999999</v>
      </c>
      <c r="N251" s="350">
        <v>0.26190000000000002</v>
      </c>
      <c r="O251" s="348">
        <v>3.6246</v>
      </c>
      <c r="P251" s="348">
        <v>10.1988</v>
      </c>
      <c r="Q251" s="348">
        <v>10.3383</v>
      </c>
      <c r="R251" s="348">
        <v>11.893800000000001</v>
      </c>
      <c r="S251" s="348">
        <v>7.6521999999999997</v>
      </c>
      <c r="T251" s="348">
        <v>-8.0648</v>
      </c>
      <c r="U251" s="348">
        <v>-2.5270999999999999</v>
      </c>
      <c r="V251" s="348">
        <v>-5.8658000000000001</v>
      </c>
      <c r="W251" s="348">
        <v>7.6521999999999997</v>
      </c>
      <c r="X251" s="348">
        <v>10.043100000000001</v>
      </c>
      <c r="Y251" s="374"/>
      <c r="Z251" s="346">
        <v>186</v>
      </c>
      <c r="AA251" s="346">
        <v>193</v>
      </c>
      <c r="AB251" s="346">
        <v>213</v>
      </c>
      <c r="AC251" s="346">
        <v>203</v>
      </c>
      <c r="AD251" s="346">
        <v>195</v>
      </c>
      <c r="AE251" s="346">
        <v>163</v>
      </c>
      <c r="AF251" s="346">
        <v>86</v>
      </c>
      <c r="AG251" s="346">
        <v>83</v>
      </c>
      <c r="AH251" s="346">
        <v>38</v>
      </c>
      <c r="AI251" s="346">
        <v>14</v>
      </c>
      <c r="AJ251" s="346">
        <v>215</v>
      </c>
      <c r="AK251" s="346">
        <v>209</v>
      </c>
      <c r="AL251" s="346">
        <v>192</v>
      </c>
      <c r="AM251" s="346">
        <v>164</v>
      </c>
      <c r="AN251" s="346">
        <v>215</v>
      </c>
      <c r="AO251" s="373"/>
      <c r="AP251" s="348">
        <v>11.11</v>
      </c>
      <c r="AQ251" s="348">
        <v>10.61</v>
      </c>
      <c r="AR251" s="348">
        <v>7.2</v>
      </c>
      <c r="AS251" s="348">
        <v>3.25</v>
      </c>
      <c r="AT251" s="348">
        <v>-7.93</v>
      </c>
      <c r="AU251" s="351"/>
      <c r="AV251" s="346">
        <v>13</v>
      </c>
      <c r="AW251" s="346">
        <v>17</v>
      </c>
      <c r="AX251" s="346">
        <v>37</v>
      </c>
      <c r="AY251" s="346">
        <v>81</v>
      </c>
      <c r="AZ251" s="346">
        <v>179</v>
      </c>
      <c r="BA251" s="374"/>
      <c r="BB251" s="348">
        <v>13.229733380448801</v>
      </c>
      <c r="BC251" s="348">
        <v>0.98757242609770901</v>
      </c>
      <c r="BD251" s="348">
        <v>3.2337671539874602E-2</v>
      </c>
      <c r="BE251" s="375">
        <v>-0.108845294646393</v>
      </c>
      <c r="BF251" s="374"/>
      <c r="BG251" s="372">
        <v>1.0670999999999999</v>
      </c>
      <c r="BH251" s="373"/>
      <c r="BI251" s="348">
        <v>98.745000000000005</v>
      </c>
      <c r="BJ251" s="348" t="s">
        <v>430</v>
      </c>
      <c r="BK251" s="348" t="s">
        <v>430</v>
      </c>
      <c r="BL251" s="348">
        <v>1.2549999999999999</v>
      </c>
      <c r="BM251" s="373"/>
      <c r="BN251" s="372" t="s">
        <v>5460</v>
      </c>
      <c r="BO251" s="372" t="s">
        <v>5461</v>
      </c>
      <c r="BP251" s="372" t="s">
        <v>5462</v>
      </c>
      <c r="BQ251" s="372" t="s">
        <v>5463</v>
      </c>
      <c r="BR251" s="372" t="s">
        <v>5464</v>
      </c>
      <c r="BS251" s="373"/>
      <c r="BT251" s="354" t="s">
        <v>443</v>
      </c>
    </row>
    <row r="252" spans="1:72" s="428" customFormat="1" x14ac:dyDescent="0.25">
      <c r="A252" s="345" t="s">
        <v>5465</v>
      </c>
      <c r="B252" s="373"/>
      <c r="C252" s="719">
        <v>46105</v>
      </c>
      <c r="D252" s="373"/>
      <c r="E252" s="346">
        <v>7.1454000000000004</v>
      </c>
      <c r="F252" s="373"/>
      <c r="G252" s="347">
        <v>10.554399999999999</v>
      </c>
      <c r="H252" s="374"/>
      <c r="I252" s="348">
        <v>0.47310000000000002</v>
      </c>
      <c r="J252" s="348">
        <v>-0.9153</v>
      </c>
      <c r="K252" s="348">
        <v>7.1371000000000002</v>
      </c>
      <c r="L252" s="348" t="s">
        <v>430</v>
      </c>
      <c r="M252" s="348" t="s">
        <v>430</v>
      </c>
      <c r="N252" s="350" t="s">
        <v>430</v>
      </c>
      <c r="O252" s="348" t="s">
        <v>430</v>
      </c>
      <c r="P252" s="348" t="s">
        <v>430</v>
      </c>
      <c r="Q252" s="348" t="s">
        <v>430</v>
      </c>
      <c r="R252" s="348" t="s">
        <v>430</v>
      </c>
      <c r="S252" s="348">
        <v>12.2295</v>
      </c>
      <c r="T252" s="348" t="s">
        <v>430</v>
      </c>
      <c r="U252" s="348" t="s">
        <v>430</v>
      </c>
      <c r="V252" s="348" t="s">
        <v>430</v>
      </c>
      <c r="W252" s="348">
        <v>12.2295</v>
      </c>
      <c r="X252" s="348">
        <v>5.5439999999999996</v>
      </c>
      <c r="Y252" s="374"/>
      <c r="Z252" s="346">
        <v>218</v>
      </c>
      <c r="AA252" s="346">
        <v>169</v>
      </c>
      <c r="AB252" s="346">
        <v>171</v>
      </c>
      <c r="AC252" s="346" t="s">
        <v>430</v>
      </c>
      <c r="AD252" s="346" t="s">
        <v>430</v>
      </c>
      <c r="AE252" s="346" t="s">
        <v>430</v>
      </c>
      <c r="AF252" s="346" t="s">
        <v>430</v>
      </c>
      <c r="AG252" s="346" t="s">
        <v>430</v>
      </c>
      <c r="AH252" s="346" t="s">
        <v>430</v>
      </c>
      <c r="AI252" s="346" t="s">
        <v>430</v>
      </c>
      <c r="AJ252" s="346">
        <v>113</v>
      </c>
      <c r="AK252" s="346" t="s">
        <v>430</v>
      </c>
      <c r="AL252" s="346" t="s">
        <v>430</v>
      </c>
      <c r="AM252" s="346" t="s">
        <v>430</v>
      </c>
      <c r="AN252" s="346">
        <v>113</v>
      </c>
      <c r="AO252" s="373"/>
      <c r="AP252" s="348" t="s">
        <v>430</v>
      </c>
      <c r="AQ252" s="348" t="s">
        <v>430</v>
      </c>
      <c r="AR252" s="348" t="s">
        <v>430</v>
      </c>
      <c r="AS252" s="348" t="s">
        <v>430</v>
      </c>
      <c r="AT252" s="348" t="s">
        <v>430</v>
      </c>
      <c r="AU252" s="351"/>
      <c r="AV252" s="346" t="s">
        <v>430</v>
      </c>
      <c r="AW252" s="346" t="s">
        <v>430</v>
      </c>
      <c r="AX252" s="346" t="s">
        <v>430</v>
      </c>
      <c r="AY252" s="346" t="s">
        <v>430</v>
      </c>
      <c r="AZ252" s="346" t="s">
        <v>430</v>
      </c>
      <c r="BA252" s="374"/>
      <c r="BB252" s="348" t="s">
        <v>430</v>
      </c>
      <c r="BC252" s="348">
        <v>0</v>
      </c>
      <c r="BD252" s="348">
        <v>0</v>
      </c>
      <c r="BE252" s="375">
        <v>6.5634304797630101</v>
      </c>
      <c r="BF252" s="374"/>
      <c r="BG252" s="372">
        <v>0.4708</v>
      </c>
      <c r="BH252" s="373"/>
      <c r="BI252" s="348">
        <v>78.854900000000001</v>
      </c>
      <c r="BJ252" s="348">
        <v>19.629100000000001</v>
      </c>
      <c r="BK252" s="348">
        <v>1.1763999999999999</v>
      </c>
      <c r="BL252" s="348">
        <v>0.33960000000000001</v>
      </c>
      <c r="BM252" s="373"/>
      <c r="BN252" s="372" t="s">
        <v>5466</v>
      </c>
      <c r="BO252" s="372" t="s">
        <v>5467</v>
      </c>
      <c r="BP252" s="372" t="s">
        <v>430</v>
      </c>
      <c r="BQ252" s="372" t="s">
        <v>430</v>
      </c>
      <c r="BR252" s="372" t="s">
        <v>430</v>
      </c>
      <c r="BS252" s="373"/>
      <c r="BT252" s="354" t="s">
        <v>555</v>
      </c>
    </row>
    <row r="253" spans="1:72" s="428" customFormat="1" x14ac:dyDescent="0.25">
      <c r="A253" s="345" t="s">
        <v>5468</v>
      </c>
      <c r="B253" s="373"/>
      <c r="C253" s="719" t="s">
        <v>430</v>
      </c>
      <c r="D253" s="373"/>
      <c r="E253" s="346" t="s">
        <v>430</v>
      </c>
      <c r="F253" s="373"/>
      <c r="G253" s="347" t="s">
        <v>430</v>
      </c>
      <c r="H253" s="374"/>
      <c r="I253" s="348" t="s">
        <v>430</v>
      </c>
      <c r="J253" s="348" t="s">
        <v>430</v>
      </c>
      <c r="K253" s="348" t="s">
        <v>430</v>
      </c>
      <c r="L253" s="348" t="s">
        <v>430</v>
      </c>
      <c r="M253" s="348" t="s">
        <v>430</v>
      </c>
      <c r="N253" s="350" t="s">
        <v>430</v>
      </c>
      <c r="O253" s="348" t="s">
        <v>430</v>
      </c>
      <c r="P253" s="348" t="s">
        <v>430</v>
      </c>
      <c r="Q253" s="348" t="s">
        <v>430</v>
      </c>
      <c r="R253" s="348" t="s">
        <v>430</v>
      </c>
      <c r="S253" s="348" t="s">
        <v>430</v>
      </c>
      <c r="T253" s="348" t="s">
        <v>430</v>
      </c>
      <c r="U253" s="348" t="s">
        <v>430</v>
      </c>
      <c r="V253" s="348" t="s">
        <v>430</v>
      </c>
      <c r="W253" s="348" t="s">
        <v>430</v>
      </c>
      <c r="X253" s="348" t="s">
        <v>430</v>
      </c>
      <c r="Y253" s="374"/>
      <c r="Z253" s="346" t="s">
        <v>430</v>
      </c>
      <c r="AA253" s="346" t="s">
        <v>430</v>
      </c>
      <c r="AB253" s="346" t="s">
        <v>430</v>
      </c>
      <c r="AC253" s="346" t="s">
        <v>430</v>
      </c>
      <c r="AD253" s="346" t="s">
        <v>430</v>
      </c>
      <c r="AE253" s="346" t="s">
        <v>430</v>
      </c>
      <c r="AF253" s="346" t="s">
        <v>430</v>
      </c>
      <c r="AG253" s="346" t="s">
        <v>430</v>
      </c>
      <c r="AH253" s="346" t="s">
        <v>430</v>
      </c>
      <c r="AI253" s="346" t="s">
        <v>430</v>
      </c>
      <c r="AJ253" s="346" t="s">
        <v>430</v>
      </c>
      <c r="AK253" s="346" t="s">
        <v>430</v>
      </c>
      <c r="AL253" s="346" t="s">
        <v>430</v>
      </c>
      <c r="AM253" s="346" t="s">
        <v>430</v>
      </c>
      <c r="AN253" s="346" t="s">
        <v>430</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t="s">
        <v>430</v>
      </c>
      <c r="BC253" s="348">
        <v>0</v>
      </c>
      <c r="BD253" s="348">
        <v>0</v>
      </c>
      <c r="BE253" s="375" t="s">
        <v>430</v>
      </c>
      <c r="BF253" s="374"/>
      <c r="BG253" s="372" t="s">
        <v>430</v>
      </c>
      <c r="BH253" s="373"/>
      <c r="BI253" s="348" t="s">
        <v>430</v>
      </c>
      <c r="BJ253" s="348" t="s">
        <v>430</v>
      </c>
      <c r="BK253" s="348" t="s">
        <v>430</v>
      </c>
      <c r="BL253" s="348" t="s">
        <v>430</v>
      </c>
      <c r="BM253" s="373"/>
      <c r="BN253" s="372" t="s">
        <v>430</v>
      </c>
      <c r="BO253" s="372" t="s">
        <v>430</v>
      </c>
      <c r="BP253" s="372" t="s">
        <v>430</v>
      </c>
      <c r="BQ253" s="372" t="s">
        <v>430</v>
      </c>
      <c r="BR253" s="372" t="s">
        <v>430</v>
      </c>
      <c r="BS253" s="373"/>
      <c r="BT253" s="354" t="s">
        <v>4597</v>
      </c>
    </row>
    <row r="254" spans="1:72" s="428" customFormat="1" x14ac:dyDescent="0.25">
      <c r="A254" s="345" t="s">
        <v>5469</v>
      </c>
      <c r="B254" s="373"/>
      <c r="C254" s="719">
        <v>46119</v>
      </c>
      <c r="D254" s="373"/>
      <c r="E254" s="346">
        <v>17.52</v>
      </c>
      <c r="F254" s="373"/>
      <c r="G254" s="347">
        <v>10.3665</v>
      </c>
      <c r="H254" s="374"/>
      <c r="I254" s="348">
        <v>0.81299999999999994</v>
      </c>
      <c r="J254" s="348">
        <v>-1.0972</v>
      </c>
      <c r="K254" s="348" t="s">
        <v>430</v>
      </c>
      <c r="L254" s="348" t="s">
        <v>430</v>
      </c>
      <c r="M254" s="348" t="s">
        <v>430</v>
      </c>
      <c r="N254" s="350" t="s">
        <v>430</v>
      </c>
      <c r="O254" s="348" t="s">
        <v>430</v>
      </c>
      <c r="P254" s="348" t="s">
        <v>430</v>
      </c>
      <c r="Q254" s="348" t="s">
        <v>430</v>
      </c>
      <c r="R254" s="348" t="s">
        <v>430</v>
      </c>
      <c r="S254" s="348" t="s">
        <v>430</v>
      </c>
      <c r="T254" s="348" t="s">
        <v>430</v>
      </c>
      <c r="U254" s="348" t="s">
        <v>430</v>
      </c>
      <c r="V254" s="348" t="s">
        <v>430</v>
      </c>
      <c r="W254" s="348" t="s">
        <v>430</v>
      </c>
      <c r="X254" s="348">
        <v>3.665</v>
      </c>
      <c r="Y254" s="374"/>
      <c r="Z254" s="346">
        <v>162</v>
      </c>
      <c r="AA254" s="346">
        <v>180</v>
      </c>
      <c r="AB254" s="346" t="s">
        <v>430</v>
      </c>
      <c r="AC254" s="346" t="s">
        <v>430</v>
      </c>
      <c r="AD254" s="346" t="s">
        <v>430</v>
      </c>
      <c r="AE254" s="346" t="s">
        <v>430</v>
      </c>
      <c r="AF254" s="346" t="s">
        <v>430</v>
      </c>
      <c r="AG254" s="346" t="s">
        <v>430</v>
      </c>
      <c r="AH254" s="346" t="s">
        <v>430</v>
      </c>
      <c r="AI254" s="346" t="s">
        <v>430</v>
      </c>
      <c r="AJ254" s="346" t="s">
        <v>430</v>
      </c>
      <c r="AK254" s="346" t="s">
        <v>430</v>
      </c>
      <c r="AL254" s="346" t="s">
        <v>430</v>
      </c>
      <c r="AM254" s="346" t="s">
        <v>430</v>
      </c>
      <c r="AN254" s="346" t="s">
        <v>430</v>
      </c>
      <c r="AO254" s="373"/>
      <c r="AP254" s="348" t="s">
        <v>430</v>
      </c>
      <c r="AQ254" s="348" t="s">
        <v>430</v>
      </c>
      <c r="AR254" s="348" t="s">
        <v>430</v>
      </c>
      <c r="AS254" s="348" t="s">
        <v>430</v>
      </c>
      <c r="AT254" s="348" t="s">
        <v>430</v>
      </c>
      <c r="AU254" s="351"/>
      <c r="AV254" s="346" t="s">
        <v>430</v>
      </c>
      <c r="AW254" s="346" t="s">
        <v>430</v>
      </c>
      <c r="AX254" s="346" t="s">
        <v>430</v>
      </c>
      <c r="AY254" s="346" t="s">
        <v>430</v>
      </c>
      <c r="AZ254" s="346" t="s">
        <v>430</v>
      </c>
      <c r="BA254" s="374"/>
      <c r="BB254" s="348" t="s">
        <v>430</v>
      </c>
      <c r="BC254" s="348">
        <v>0</v>
      </c>
      <c r="BD254" s="348">
        <v>0</v>
      </c>
      <c r="BE254" s="375" t="s">
        <v>430</v>
      </c>
      <c r="BF254" s="374"/>
      <c r="BG254" s="372">
        <v>0.28549999999999998</v>
      </c>
      <c r="BH254" s="373"/>
      <c r="BI254" s="348" t="s">
        <v>430</v>
      </c>
      <c r="BJ254" s="348" t="s">
        <v>430</v>
      </c>
      <c r="BK254" s="348" t="s">
        <v>430</v>
      </c>
      <c r="BL254" s="348" t="s">
        <v>430</v>
      </c>
      <c r="BM254" s="373"/>
      <c r="BN254" s="372" t="s">
        <v>430</v>
      </c>
      <c r="BO254" s="372" t="s">
        <v>430</v>
      </c>
      <c r="BP254" s="372" t="s">
        <v>430</v>
      </c>
      <c r="BQ254" s="372" t="s">
        <v>430</v>
      </c>
      <c r="BR254" s="372" t="s">
        <v>430</v>
      </c>
      <c r="BS254" s="373"/>
      <c r="BT254" s="354" t="s">
        <v>555</v>
      </c>
    </row>
    <row r="255" spans="1:72" s="428" customFormat="1" x14ac:dyDescent="0.25">
      <c r="A255" s="345" t="s">
        <v>5470</v>
      </c>
      <c r="B255" s="373"/>
      <c r="C255" s="719">
        <v>46119</v>
      </c>
      <c r="D255" s="373"/>
      <c r="E255" s="346">
        <v>11.440099999999999</v>
      </c>
      <c r="F255" s="373"/>
      <c r="G255" s="347">
        <v>11.006500000000001</v>
      </c>
      <c r="H255" s="374"/>
      <c r="I255" s="348">
        <v>1.2986</v>
      </c>
      <c r="J255" s="348">
        <v>0.61709999999999998</v>
      </c>
      <c r="K255" s="348" t="s">
        <v>430</v>
      </c>
      <c r="L255" s="348" t="s">
        <v>430</v>
      </c>
      <c r="M255" s="348" t="s">
        <v>430</v>
      </c>
      <c r="N255" s="350" t="s">
        <v>430</v>
      </c>
      <c r="O255" s="348" t="s">
        <v>430</v>
      </c>
      <c r="P255" s="348" t="s">
        <v>430</v>
      </c>
      <c r="Q255" s="348" t="s">
        <v>430</v>
      </c>
      <c r="R255" s="348" t="s">
        <v>430</v>
      </c>
      <c r="S255" s="348" t="s">
        <v>430</v>
      </c>
      <c r="T255" s="348" t="s">
        <v>430</v>
      </c>
      <c r="U255" s="348" t="s">
        <v>430</v>
      </c>
      <c r="V255" s="348" t="s">
        <v>430</v>
      </c>
      <c r="W255" s="348" t="s">
        <v>430</v>
      </c>
      <c r="X255" s="348">
        <v>10.065</v>
      </c>
      <c r="Y255" s="374"/>
      <c r="Z255" s="346">
        <v>85</v>
      </c>
      <c r="AA255" s="346">
        <v>74</v>
      </c>
      <c r="AB255" s="346" t="s">
        <v>430</v>
      </c>
      <c r="AC255" s="346" t="s">
        <v>430</v>
      </c>
      <c r="AD255" s="346" t="s">
        <v>430</v>
      </c>
      <c r="AE255" s="346" t="s">
        <v>430</v>
      </c>
      <c r="AF255" s="346" t="s">
        <v>430</v>
      </c>
      <c r="AG255" s="346" t="s">
        <v>430</v>
      </c>
      <c r="AH255" s="346" t="s">
        <v>430</v>
      </c>
      <c r="AI255" s="346" t="s">
        <v>430</v>
      </c>
      <c r="AJ255" s="346" t="s">
        <v>430</v>
      </c>
      <c r="AK255" s="346" t="s">
        <v>430</v>
      </c>
      <c r="AL255" s="346" t="s">
        <v>430</v>
      </c>
      <c r="AM255" s="346" t="s">
        <v>430</v>
      </c>
      <c r="AN255" s="346" t="s">
        <v>430</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t="s">
        <v>430</v>
      </c>
      <c r="BC255" s="348">
        <v>0</v>
      </c>
      <c r="BD255" s="348">
        <v>0</v>
      </c>
      <c r="BE255" s="375" t="s">
        <v>430</v>
      </c>
      <c r="BF255" s="374"/>
      <c r="BG255" s="372">
        <v>0.18190000000000001</v>
      </c>
      <c r="BH255" s="373"/>
      <c r="BI255" s="348" t="s">
        <v>430</v>
      </c>
      <c r="BJ255" s="348" t="s">
        <v>430</v>
      </c>
      <c r="BK255" s="348" t="s">
        <v>430</v>
      </c>
      <c r="BL255" s="348" t="s">
        <v>430</v>
      </c>
      <c r="BM255" s="373"/>
      <c r="BN255" s="372" t="s">
        <v>430</v>
      </c>
      <c r="BO255" s="372" t="s">
        <v>430</v>
      </c>
      <c r="BP255" s="372" t="s">
        <v>430</v>
      </c>
      <c r="BQ255" s="372" t="s">
        <v>430</v>
      </c>
      <c r="BR255" s="372" t="s">
        <v>430</v>
      </c>
      <c r="BS255" s="373"/>
      <c r="BT255" s="354" t="s">
        <v>555</v>
      </c>
    </row>
    <row r="256" spans="1:72" s="428" customFormat="1" x14ac:dyDescent="0.25">
      <c r="A256" s="345" t="s">
        <v>5471</v>
      </c>
      <c r="B256" s="373"/>
      <c r="C256" s="719" t="s">
        <v>430</v>
      </c>
      <c r="D256" s="373"/>
      <c r="E256" s="346" t="s">
        <v>430</v>
      </c>
      <c r="F256" s="373"/>
      <c r="G256" s="347" t="s">
        <v>430</v>
      </c>
      <c r="H256" s="374"/>
      <c r="I256" s="348" t="s">
        <v>430</v>
      </c>
      <c r="J256" s="348" t="s">
        <v>430</v>
      </c>
      <c r="K256" s="348" t="s">
        <v>430</v>
      </c>
      <c r="L256" s="348" t="s">
        <v>430</v>
      </c>
      <c r="M256" s="348" t="s">
        <v>430</v>
      </c>
      <c r="N256" s="350" t="s">
        <v>430</v>
      </c>
      <c r="O256" s="348" t="s">
        <v>430</v>
      </c>
      <c r="P256" s="348" t="s">
        <v>430</v>
      </c>
      <c r="Q256" s="348" t="s">
        <v>430</v>
      </c>
      <c r="R256" s="348" t="s">
        <v>430</v>
      </c>
      <c r="S256" s="348" t="s">
        <v>430</v>
      </c>
      <c r="T256" s="348" t="s">
        <v>430</v>
      </c>
      <c r="U256" s="348" t="s">
        <v>430</v>
      </c>
      <c r="V256" s="348" t="s">
        <v>430</v>
      </c>
      <c r="W256" s="348" t="s">
        <v>430</v>
      </c>
      <c r="X256" s="348" t="s">
        <v>430</v>
      </c>
      <c r="Y256" s="374"/>
      <c r="Z256" s="346" t="s">
        <v>430</v>
      </c>
      <c r="AA256" s="346" t="s">
        <v>430</v>
      </c>
      <c r="AB256" s="346" t="s">
        <v>430</v>
      </c>
      <c r="AC256" s="346" t="s">
        <v>430</v>
      </c>
      <c r="AD256" s="346" t="s">
        <v>430</v>
      </c>
      <c r="AE256" s="346" t="s">
        <v>430</v>
      </c>
      <c r="AF256" s="346" t="s">
        <v>430</v>
      </c>
      <c r="AG256" s="346" t="s">
        <v>430</v>
      </c>
      <c r="AH256" s="346" t="s">
        <v>430</v>
      </c>
      <c r="AI256" s="346" t="s">
        <v>430</v>
      </c>
      <c r="AJ256" s="346" t="s">
        <v>430</v>
      </c>
      <c r="AK256" s="346" t="s">
        <v>430</v>
      </c>
      <c r="AL256" s="346" t="s">
        <v>430</v>
      </c>
      <c r="AM256" s="346" t="s">
        <v>430</v>
      </c>
      <c r="AN256" s="346" t="s">
        <v>430</v>
      </c>
      <c r="AO256" s="373"/>
      <c r="AP256" s="348" t="s">
        <v>430</v>
      </c>
      <c r="AQ256" s="348" t="s">
        <v>430</v>
      </c>
      <c r="AR256" s="348" t="s">
        <v>430</v>
      </c>
      <c r="AS256" s="348" t="s">
        <v>430</v>
      </c>
      <c r="AT256" s="348" t="s">
        <v>430</v>
      </c>
      <c r="AU256" s="351"/>
      <c r="AV256" s="346" t="s">
        <v>430</v>
      </c>
      <c r="AW256" s="346" t="s">
        <v>430</v>
      </c>
      <c r="AX256" s="346" t="s">
        <v>430</v>
      </c>
      <c r="AY256" s="346" t="s">
        <v>430</v>
      </c>
      <c r="AZ256" s="346" t="s">
        <v>430</v>
      </c>
      <c r="BA256" s="374"/>
      <c r="BB256" s="348" t="s">
        <v>430</v>
      </c>
      <c r="BC256" s="348">
        <v>0</v>
      </c>
      <c r="BD256" s="348">
        <v>0</v>
      </c>
      <c r="BE256" s="375" t="s">
        <v>430</v>
      </c>
      <c r="BF256" s="374"/>
      <c r="BG256" s="372" t="s">
        <v>430</v>
      </c>
      <c r="BH256" s="373"/>
      <c r="BI256" s="348" t="s">
        <v>430</v>
      </c>
      <c r="BJ256" s="348" t="s">
        <v>430</v>
      </c>
      <c r="BK256" s="348" t="s">
        <v>430</v>
      </c>
      <c r="BL256" s="348" t="s">
        <v>430</v>
      </c>
      <c r="BM256" s="373"/>
      <c r="BN256" s="372" t="s">
        <v>430</v>
      </c>
      <c r="BO256" s="372" t="s">
        <v>430</v>
      </c>
      <c r="BP256" s="372" t="s">
        <v>430</v>
      </c>
      <c r="BQ256" s="372" t="s">
        <v>430</v>
      </c>
      <c r="BR256" s="372" t="s">
        <v>430</v>
      </c>
      <c r="BS256" s="373"/>
      <c r="BT256" s="354" t="s">
        <v>555</v>
      </c>
    </row>
    <row r="257" spans="1:72" s="428" customFormat="1" x14ac:dyDescent="0.25">
      <c r="A257" s="345" t="s">
        <v>5472</v>
      </c>
      <c r="B257" s="373"/>
      <c r="C257" s="719" t="s">
        <v>430</v>
      </c>
      <c r="D257" s="373"/>
      <c r="E257" s="346" t="s">
        <v>430</v>
      </c>
      <c r="F257" s="373"/>
      <c r="G257" s="347" t="s">
        <v>430</v>
      </c>
      <c r="H257" s="374"/>
      <c r="I257" s="348" t="s">
        <v>430</v>
      </c>
      <c r="J257" s="348" t="s">
        <v>430</v>
      </c>
      <c r="K257" s="348" t="s">
        <v>430</v>
      </c>
      <c r="L257" s="348" t="s">
        <v>430</v>
      </c>
      <c r="M257" s="348" t="s">
        <v>430</v>
      </c>
      <c r="N257" s="350" t="s">
        <v>430</v>
      </c>
      <c r="O257" s="348" t="s">
        <v>430</v>
      </c>
      <c r="P257" s="348" t="s">
        <v>430</v>
      </c>
      <c r="Q257" s="348" t="s">
        <v>430</v>
      </c>
      <c r="R257" s="348" t="s">
        <v>430</v>
      </c>
      <c r="S257" s="348" t="s">
        <v>430</v>
      </c>
      <c r="T257" s="348" t="s">
        <v>430</v>
      </c>
      <c r="U257" s="348" t="s">
        <v>430</v>
      </c>
      <c r="V257" s="348" t="s">
        <v>430</v>
      </c>
      <c r="W257" s="348" t="s">
        <v>430</v>
      </c>
      <c r="X257" s="348" t="s">
        <v>430</v>
      </c>
      <c r="Y257" s="374"/>
      <c r="Z257" s="346" t="s">
        <v>430</v>
      </c>
      <c r="AA257" s="346" t="s">
        <v>430</v>
      </c>
      <c r="AB257" s="346" t="s">
        <v>430</v>
      </c>
      <c r="AC257" s="346" t="s">
        <v>430</v>
      </c>
      <c r="AD257" s="346" t="s">
        <v>430</v>
      </c>
      <c r="AE257" s="346" t="s">
        <v>430</v>
      </c>
      <c r="AF257" s="346" t="s">
        <v>430</v>
      </c>
      <c r="AG257" s="346" t="s">
        <v>430</v>
      </c>
      <c r="AH257" s="346" t="s">
        <v>430</v>
      </c>
      <c r="AI257" s="346" t="s">
        <v>430</v>
      </c>
      <c r="AJ257" s="346" t="s">
        <v>430</v>
      </c>
      <c r="AK257" s="346" t="s">
        <v>430</v>
      </c>
      <c r="AL257" s="346" t="s">
        <v>430</v>
      </c>
      <c r="AM257" s="346" t="s">
        <v>430</v>
      </c>
      <c r="AN257" s="346" t="s">
        <v>430</v>
      </c>
      <c r="AO257" s="373"/>
      <c r="AP257" s="348" t="s">
        <v>430</v>
      </c>
      <c r="AQ257" s="348" t="s">
        <v>430</v>
      </c>
      <c r="AR257" s="348" t="s">
        <v>430</v>
      </c>
      <c r="AS257" s="348" t="s">
        <v>430</v>
      </c>
      <c r="AT257" s="348" t="s">
        <v>430</v>
      </c>
      <c r="AU257" s="351"/>
      <c r="AV257" s="346" t="s">
        <v>430</v>
      </c>
      <c r="AW257" s="346" t="s">
        <v>430</v>
      </c>
      <c r="AX257" s="346" t="s">
        <v>430</v>
      </c>
      <c r="AY257" s="346" t="s">
        <v>430</v>
      </c>
      <c r="AZ257" s="346" t="s">
        <v>430</v>
      </c>
      <c r="BA257" s="374"/>
      <c r="BB257" s="348" t="s">
        <v>430</v>
      </c>
      <c r="BC257" s="348">
        <v>0</v>
      </c>
      <c r="BD257" s="348">
        <v>0</v>
      </c>
      <c r="BE257" s="375" t="s">
        <v>430</v>
      </c>
      <c r="BF257" s="374"/>
      <c r="BG257" s="372" t="s">
        <v>430</v>
      </c>
      <c r="BH257" s="373"/>
      <c r="BI257" s="348" t="s">
        <v>430</v>
      </c>
      <c r="BJ257" s="348" t="s">
        <v>430</v>
      </c>
      <c r="BK257" s="348" t="s">
        <v>430</v>
      </c>
      <c r="BL257" s="348" t="s">
        <v>430</v>
      </c>
      <c r="BM257" s="373"/>
      <c r="BN257" s="372" t="s">
        <v>430</v>
      </c>
      <c r="BO257" s="372" t="s">
        <v>430</v>
      </c>
      <c r="BP257" s="372" t="s">
        <v>430</v>
      </c>
      <c r="BQ257" s="372" t="s">
        <v>430</v>
      </c>
      <c r="BR257" s="372" t="s">
        <v>430</v>
      </c>
      <c r="BS257" s="373"/>
      <c r="BT257" s="354" t="s">
        <v>555</v>
      </c>
    </row>
    <row r="258" spans="1:72" s="428" customFormat="1" x14ac:dyDescent="0.25">
      <c r="A258" s="345" t="s">
        <v>5473</v>
      </c>
      <c r="B258" s="373"/>
      <c r="C258" s="719" t="s">
        <v>430</v>
      </c>
      <c r="D258" s="373"/>
      <c r="E258" s="346" t="s">
        <v>430</v>
      </c>
      <c r="F258" s="373"/>
      <c r="G258" s="347">
        <v>10.007099999999999</v>
      </c>
      <c r="H258" s="374"/>
      <c r="I258" s="348" t="s">
        <v>430</v>
      </c>
      <c r="J258" s="348" t="s">
        <v>430</v>
      </c>
      <c r="K258" s="348" t="s">
        <v>430</v>
      </c>
      <c r="L258" s="348" t="s">
        <v>430</v>
      </c>
      <c r="M258" s="348" t="s">
        <v>430</v>
      </c>
      <c r="N258" s="350" t="s">
        <v>430</v>
      </c>
      <c r="O258" s="348" t="s">
        <v>430</v>
      </c>
      <c r="P258" s="348" t="s">
        <v>430</v>
      </c>
      <c r="Q258" s="348" t="s">
        <v>430</v>
      </c>
      <c r="R258" s="348" t="s">
        <v>430</v>
      </c>
      <c r="S258" s="348" t="s">
        <v>430</v>
      </c>
      <c r="T258" s="348" t="s">
        <v>430</v>
      </c>
      <c r="U258" s="348" t="s">
        <v>430</v>
      </c>
      <c r="V258" s="348" t="s">
        <v>430</v>
      </c>
      <c r="W258" s="348" t="s">
        <v>430</v>
      </c>
      <c r="X258" s="348" t="s">
        <v>430</v>
      </c>
      <c r="Y258" s="374"/>
      <c r="Z258" s="346" t="s">
        <v>430</v>
      </c>
      <c r="AA258" s="346" t="s">
        <v>430</v>
      </c>
      <c r="AB258" s="346" t="s">
        <v>430</v>
      </c>
      <c r="AC258" s="346" t="s">
        <v>430</v>
      </c>
      <c r="AD258" s="346" t="s">
        <v>430</v>
      </c>
      <c r="AE258" s="346" t="s">
        <v>430</v>
      </c>
      <c r="AF258" s="346" t="s">
        <v>430</v>
      </c>
      <c r="AG258" s="346" t="s">
        <v>430</v>
      </c>
      <c r="AH258" s="346" t="s">
        <v>430</v>
      </c>
      <c r="AI258" s="346" t="s">
        <v>430</v>
      </c>
      <c r="AJ258" s="346" t="s">
        <v>430</v>
      </c>
      <c r="AK258" s="346" t="s">
        <v>430</v>
      </c>
      <c r="AL258" s="346" t="s">
        <v>430</v>
      </c>
      <c r="AM258" s="346" t="s">
        <v>430</v>
      </c>
      <c r="AN258" s="346" t="s">
        <v>430</v>
      </c>
      <c r="AO258" s="373"/>
      <c r="AP258" s="348" t="s">
        <v>430</v>
      </c>
      <c r="AQ258" s="348" t="s">
        <v>430</v>
      </c>
      <c r="AR258" s="348" t="s">
        <v>430</v>
      </c>
      <c r="AS258" s="348" t="s">
        <v>430</v>
      </c>
      <c r="AT258" s="348" t="s">
        <v>430</v>
      </c>
      <c r="AU258" s="351"/>
      <c r="AV258" s="346" t="s">
        <v>430</v>
      </c>
      <c r="AW258" s="346" t="s">
        <v>430</v>
      </c>
      <c r="AX258" s="346" t="s">
        <v>430</v>
      </c>
      <c r="AY258" s="346" t="s">
        <v>430</v>
      </c>
      <c r="AZ258" s="346" t="s">
        <v>430</v>
      </c>
      <c r="BA258" s="374"/>
      <c r="BB258" s="348" t="s">
        <v>430</v>
      </c>
      <c r="BC258" s="348">
        <v>0</v>
      </c>
      <c r="BD258" s="348">
        <v>0</v>
      </c>
      <c r="BE258" s="375" t="s">
        <v>430</v>
      </c>
      <c r="BF258" s="374"/>
      <c r="BG258" s="372" t="s">
        <v>430</v>
      </c>
      <c r="BH258" s="373"/>
      <c r="BI258" s="348" t="s">
        <v>430</v>
      </c>
      <c r="BJ258" s="348" t="s">
        <v>430</v>
      </c>
      <c r="BK258" s="348" t="s">
        <v>430</v>
      </c>
      <c r="BL258" s="348" t="s">
        <v>430</v>
      </c>
      <c r="BM258" s="373"/>
      <c r="BN258" s="372" t="s">
        <v>430</v>
      </c>
      <c r="BO258" s="372" t="s">
        <v>430</v>
      </c>
      <c r="BP258" s="372" t="s">
        <v>430</v>
      </c>
      <c r="BQ258" s="372" t="s">
        <v>430</v>
      </c>
      <c r="BR258" s="372" t="s">
        <v>430</v>
      </c>
      <c r="BS258" s="373"/>
      <c r="BT258" s="354" t="s">
        <v>555</v>
      </c>
    </row>
    <row r="259" spans="1:72" s="428" customFormat="1" x14ac:dyDescent="0.25">
      <c r="A259" s="345" t="s">
        <v>5474</v>
      </c>
      <c r="B259" s="373"/>
      <c r="C259" s="719" t="s">
        <v>430</v>
      </c>
      <c r="D259" s="373"/>
      <c r="E259" s="346" t="s">
        <v>430</v>
      </c>
      <c r="F259" s="373"/>
      <c r="G259" s="347">
        <v>10.001200000000001</v>
      </c>
      <c r="H259" s="374"/>
      <c r="I259" s="348" t="s">
        <v>430</v>
      </c>
      <c r="J259" s="348" t="s">
        <v>430</v>
      </c>
      <c r="K259" s="348" t="s">
        <v>430</v>
      </c>
      <c r="L259" s="348" t="s">
        <v>430</v>
      </c>
      <c r="M259" s="348" t="s">
        <v>430</v>
      </c>
      <c r="N259" s="350" t="s">
        <v>430</v>
      </c>
      <c r="O259" s="348" t="s">
        <v>430</v>
      </c>
      <c r="P259" s="348" t="s">
        <v>430</v>
      </c>
      <c r="Q259" s="348" t="s">
        <v>430</v>
      </c>
      <c r="R259" s="348" t="s">
        <v>430</v>
      </c>
      <c r="S259" s="348" t="s">
        <v>430</v>
      </c>
      <c r="T259" s="348" t="s">
        <v>430</v>
      </c>
      <c r="U259" s="348" t="s">
        <v>430</v>
      </c>
      <c r="V259" s="348" t="s">
        <v>430</v>
      </c>
      <c r="W259" s="348" t="s">
        <v>430</v>
      </c>
      <c r="X259" s="348" t="s">
        <v>430</v>
      </c>
      <c r="Y259" s="374"/>
      <c r="Z259" s="346" t="s">
        <v>430</v>
      </c>
      <c r="AA259" s="346" t="s">
        <v>430</v>
      </c>
      <c r="AB259" s="346" t="s">
        <v>430</v>
      </c>
      <c r="AC259" s="346" t="s">
        <v>430</v>
      </c>
      <c r="AD259" s="346" t="s">
        <v>430</v>
      </c>
      <c r="AE259" s="346" t="s">
        <v>430</v>
      </c>
      <c r="AF259" s="346" t="s">
        <v>430</v>
      </c>
      <c r="AG259" s="346" t="s">
        <v>430</v>
      </c>
      <c r="AH259" s="346" t="s">
        <v>430</v>
      </c>
      <c r="AI259" s="346" t="s">
        <v>430</v>
      </c>
      <c r="AJ259" s="346" t="s">
        <v>430</v>
      </c>
      <c r="AK259" s="346" t="s">
        <v>430</v>
      </c>
      <c r="AL259" s="346" t="s">
        <v>430</v>
      </c>
      <c r="AM259" s="346" t="s">
        <v>430</v>
      </c>
      <c r="AN259" s="346" t="s">
        <v>430</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t="s">
        <v>430</v>
      </c>
      <c r="BC259" s="348">
        <v>0</v>
      </c>
      <c r="BD259" s="348">
        <v>0</v>
      </c>
      <c r="BE259" s="375" t="s">
        <v>430</v>
      </c>
      <c r="BF259" s="374"/>
      <c r="BG259" s="372" t="s">
        <v>430</v>
      </c>
      <c r="BH259" s="373"/>
      <c r="BI259" s="348" t="s">
        <v>430</v>
      </c>
      <c r="BJ259" s="348" t="s">
        <v>430</v>
      </c>
      <c r="BK259" s="348" t="s">
        <v>430</v>
      </c>
      <c r="BL259" s="348" t="s">
        <v>430</v>
      </c>
      <c r="BM259" s="373"/>
      <c r="BN259" s="372" t="s">
        <v>430</v>
      </c>
      <c r="BO259" s="372" t="s">
        <v>430</v>
      </c>
      <c r="BP259" s="372" t="s">
        <v>430</v>
      </c>
      <c r="BQ259" s="372" t="s">
        <v>430</v>
      </c>
      <c r="BR259" s="372" t="s">
        <v>430</v>
      </c>
      <c r="BS259" s="373"/>
      <c r="BT259" s="354" t="s">
        <v>555</v>
      </c>
    </row>
    <row r="260" spans="1:72" x14ac:dyDescent="0.25">
      <c r="A260" s="36" t="s">
        <v>93</v>
      </c>
      <c r="B260" s="43"/>
      <c r="C260" s="720"/>
      <c r="D260" s="43"/>
      <c r="E260" s="51"/>
      <c r="F260" s="43"/>
      <c r="G260" s="55"/>
      <c r="H260" s="66"/>
      <c r="I260" s="59">
        <v>1.1394</v>
      </c>
      <c r="J260" s="59">
        <v>-0.2046</v>
      </c>
      <c r="K260" s="59">
        <v>9.1598000000000006</v>
      </c>
      <c r="L260" s="59">
        <v>0.62009999999999998</v>
      </c>
      <c r="M260" s="59">
        <v>-3.5752000000000002</v>
      </c>
      <c r="N260" s="70">
        <v>6.0861999999999998</v>
      </c>
      <c r="O260" s="59">
        <v>4.4396000000000004</v>
      </c>
      <c r="P260" s="59">
        <v>16.901800000000001</v>
      </c>
      <c r="Q260" s="59">
        <v>13.126200000000001</v>
      </c>
      <c r="R260" s="59">
        <v>12.275399999999999</v>
      </c>
      <c r="S260" s="59">
        <v>11.836600000000001</v>
      </c>
      <c r="T260" s="59">
        <v>-3.3193000000000001</v>
      </c>
      <c r="U260" s="59">
        <v>1.2065999999999999</v>
      </c>
      <c r="V260" s="59">
        <v>-2.8113000000000001</v>
      </c>
      <c r="W260" s="59">
        <v>11.836600000000001</v>
      </c>
      <c r="X260" s="59">
        <v>6.8739999999999997</v>
      </c>
      <c r="Y260" s="66"/>
      <c r="Z260" s="51">
        <v>232</v>
      </c>
      <c r="AA260" s="51">
        <v>237</v>
      </c>
      <c r="AB260" s="51">
        <v>244</v>
      </c>
      <c r="AC260" s="51">
        <v>240</v>
      </c>
      <c r="AD260" s="51">
        <v>231</v>
      </c>
      <c r="AE260" s="51">
        <v>202</v>
      </c>
      <c r="AF260" s="51">
        <v>125</v>
      </c>
      <c r="AG260" s="51">
        <v>93</v>
      </c>
      <c r="AH260" s="51">
        <v>41</v>
      </c>
      <c r="AI260" s="51">
        <v>18</v>
      </c>
      <c r="AJ260" s="51">
        <v>245</v>
      </c>
      <c r="AK260" s="51">
        <v>239</v>
      </c>
      <c r="AL260" s="51">
        <v>230</v>
      </c>
      <c r="AM260" s="51">
        <v>217</v>
      </c>
      <c r="AN260" s="51">
        <v>245</v>
      </c>
      <c r="AO260" s="43"/>
      <c r="AP260" s="59">
        <v>11.6316666666667</v>
      </c>
      <c r="AQ260" s="59">
        <v>12.0169565217391</v>
      </c>
      <c r="AR260" s="59">
        <v>10.796666666666701</v>
      </c>
      <c r="AS260" s="59">
        <v>7.7029787234042599</v>
      </c>
      <c r="AT260" s="59">
        <v>0.49067307692307599</v>
      </c>
      <c r="AU260" s="78"/>
      <c r="AV260" s="51">
        <v>18</v>
      </c>
      <c r="AW260" s="51">
        <v>23</v>
      </c>
      <c r="AX260" s="51">
        <v>42</v>
      </c>
      <c r="AY260" s="51">
        <v>94</v>
      </c>
      <c r="AZ260" s="51">
        <v>208</v>
      </c>
      <c r="BA260" s="66"/>
      <c r="BB260" s="59"/>
      <c r="BC260" s="59"/>
      <c r="BD260" s="59"/>
      <c r="BE260" s="276"/>
      <c r="BF260" s="66"/>
      <c r="BG260" s="33"/>
      <c r="BH260" s="43"/>
      <c r="BI260" s="59"/>
      <c r="BJ260" s="59"/>
      <c r="BK260" s="59"/>
      <c r="BL260" s="59"/>
      <c r="BM260" s="43"/>
      <c r="BN260" s="84"/>
      <c r="BO260" s="84"/>
      <c r="BP260" s="84"/>
      <c r="BQ260" s="84"/>
      <c r="BR260" s="84"/>
      <c r="BS260" s="43"/>
      <c r="BT260" s="88"/>
    </row>
    <row r="261" spans="1:72" x14ac:dyDescent="0.25">
      <c r="A261" s="37" t="s">
        <v>94</v>
      </c>
      <c r="B261" s="44"/>
      <c r="C261" s="721"/>
      <c r="D261" s="44"/>
      <c r="E261" s="52"/>
      <c r="F261" s="44"/>
      <c r="G261" s="56"/>
      <c r="H261" s="67"/>
      <c r="I261" s="60">
        <v>2.6034999999999999</v>
      </c>
      <c r="J261" s="60">
        <v>4.0225</v>
      </c>
      <c r="K261" s="60">
        <v>19.8306</v>
      </c>
      <c r="L261" s="60">
        <v>16.590800000000002</v>
      </c>
      <c r="M261" s="60">
        <v>13.7143</v>
      </c>
      <c r="N261" s="71">
        <v>53.9968</v>
      </c>
      <c r="O261" s="60">
        <v>31.608000000000001</v>
      </c>
      <c r="P261" s="60">
        <v>33.4024</v>
      </c>
      <c r="Q261" s="60">
        <v>19.226700000000001</v>
      </c>
      <c r="R261" s="60">
        <v>13.841799999999999</v>
      </c>
      <c r="S261" s="60">
        <v>23.3201</v>
      </c>
      <c r="T261" s="60">
        <v>14.8369</v>
      </c>
      <c r="U261" s="60">
        <v>25.3672</v>
      </c>
      <c r="V261" s="60">
        <v>31.935099999999998</v>
      </c>
      <c r="W261" s="60">
        <v>23.3201</v>
      </c>
      <c r="X261" s="60">
        <v>36.536099999999998</v>
      </c>
      <c r="Y261" s="67"/>
      <c r="Z261" s="52"/>
      <c r="AA261" s="52"/>
      <c r="AB261" s="52"/>
      <c r="AC261" s="52"/>
      <c r="AD261" s="52"/>
      <c r="AE261" s="52"/>
      <c r="AF261" s="52"/>
      <c r="AG261" s="52"/>
      <c r="AH261" s="52"/>
      <c r="AI261" s="52"/>
      <c r="AJ261" s="52"/>
      <c r="AK261" s="52"/>
      <c r="AL261" s="52"/>
      <c r="AM261" s="52"/>
      <c r="AN261" s="52"/>
      <c r="AO261" s="44"/>
      <c r="AP261" s="60">
        <v>13.72</v>
      </c>
      <c r="AQ261" s="60">
        <v>15.89</v>
      </c>
      <c r="AR261" s="60">
        <v>21.69</v>
      </c>
      <c r="AS261" s="60">
        <v>31.97</v>
      </c>
      <c r="AT261" s="60">
        <v>43.23</v>
      </c>
      <c r="AU261" s="79"/>
      <c r="AV261" s="52"/>
      <c r="AW261" s="52"/>
      <c r="AX261" s="52"/>
      <c r="AY261" s="52"/>
      <c r="AZ261" s="52"/>
      <c r="BA261" s="67"/>
      <c r="BB261" s="60"/>
      <c r="BC261" s="60"/>
      <c r="BD261" s="60"/>
      <c r="BE261" s="277"/>
      <c r="BF261" s="67"/>
      <c r="BG261" s="25"/>
      <c r="BH261" s="44"/>
      <c r="BI261" s="60"/>
      <c r="BJ261" s="60"/>
      <c r="BK261" s="60"/>
      <c r="BL261" s="60"/>
      <c r="BM261" s="44"/>
      <c r="BN261" s="85"/>
      <c r="BO261" s="85"/>
      <c r="BP261" s="85"/>
      <c r="BQ261" s="85"/>
      <c r="BR261" s="85"/>
      <c r="BS261" s="44"/>
      <c r="BT261" s="89"/>
    </row>
    <row r="262" spans="1:72" x14ac:dyDescent="0.25">
      <c r="A262" s="37" t="s">
        <v>95</v>
      </c>
      <c r="B262" s="44"/>
      <c r="C262" s="721"/>
      <c r="D262" s="44"/>
      <c r="E262" s="52"/>
      <c r="F262" s="44"/>
      <c r="G262" s="56"/>
      <c r="H262" s="67"/>
      <c r="I262" s="60">
        <v>2.86E-2</v>
      </c>
      <c r="J262" s="60">
        <v>-7.5157999999999996</v>
      </c>
      <c r="K262" s="60">
        <v>-1.2025999999999999</v>
      </c>
      <c r="L262" s="60">
        <v>-24.4405</v>
      </c>
      <c r="M262" s="60">
        <v>-19.136800000000001</v>
      </c>
      <c r="N262" s="71">
        <v>-17.8078</v>
      </c>
      <c r="O262" s="60">
        <v>-10.1981</v>
      </c>
      <c r="P262" s="60">
        <v>3.4571999999999998</v>
      </c>
      <c r="Q262" s="60">
        <v>9.6930999999999994</v>
      </c>
      <c r="R262" s="60">
        <v>11.477399999999999</v>
      </c>
      <c r="S262" s="60">
        <v>0.32819999999999999</v>
      </c>
      <c r="T262" s="60">
        <v>-22.774799999999999</v>
      </c>
      <c r="U262" s="60">
        <v>-16.167899999999999</v>
      </c>
      <c r="V262" s="60">
        <v>-24.446999999999999</v>
      </c>
      <c r="W262" s="60">
        <v>0.32819999999999999</v>
      </c>
      <c r="X262" s="60">
        <v>-24.42</v>
      </c>
      <c r="Y262" s="67"/>
      <c r="Z262" s="52"/>
      <c r="AA262" s="52"/>
      <c r="AB262" s="52"/>
      <c r="AC262" s="52"/>
      <c r="AD262" s="52"/>
      <c r="AE262" s="52"/>
      <c r="AF262" s="52"/>
      <c r="AG262" s="52"/>
      <c r="AH262" s="52"/>
      <c r="AI262" s="52"/>
      <c r="AJ262" s="52"/>
      <c r="AK262" s="52"/>
      <c r="AL262" s="52"/>
      <c r="AM262" s="52"/>
      <c r="AN262" s="52"/>
      <c r="AO262" s="44"/>
      <c r="AP262" s="60">
        <v>10.36</v>
      </c>
      <c r="AQ262" s="60">
        <v>9.3699999999999992</v>
      </c>
      <c r="AR262" s="60">
        <v>5.92</v>
      </c>
      <c r="AS262" s="60">
        <v>-11.54</v>
      </c>
      <c r="AT262" s="60">
        <v>-32.020000000000003</v>
      </c>
      <c r="AU262" s="79"/>
      <c r="AV262" s="52"/>
      <c r="AW262" s="52"/>
      <c r="AX262" s="52"/>
      <c r="AY262" s="52"/>
      <c r="AZ262" s="52"/>
      <c r="BA262" s="67"/>
      <c r="BB262" s="60"/>
      <c r="BC262" s="60"/>
      <c r="BD262" s="60"/>
      <c r="BE262" s="277"/>
      <c r="BF262" s="67"/>
      <c r="BG262" s="25"/>
      <c r="BH262" s="44"/>
      <c r="BI262" s="60"/>
      <c r="BJ262" s="60"/>
      <c r="BK262" s="60"/>
      <c r="BL262" s="60"/>
      <c r="BM262" s="44"/>
      <c r="BN262" s="85"/>
      <c r="BO262" s="85"/>
      <c r="BP262" s="85"/>
      <c r="BQ262" s="85"/>
      <c r="BR262" s="85"/>
      <c r="BS262" s="44"/>
      <c r="BT262" s="89"/>
    </row>
    <row r="263" spans="1:72" x14ac:dyDescent="0.25">
      <c r="A263" s="38" t="s">
        <v>96</v>
      </c>
      <c r="B263" s="45"/>
      <c r="C263" s="722"/>
      <c r="D263" s="45"/>
      <c r="E263" s="53"/>
      <c r="F263" s="45"/>
      <c r="G263" s="57"/>
      <c r="H263" s="68"/>
      <c r="I263" s="61">
        <v>1.10425</v>
      </c>
      <c r="J263" s="61">
        <v>-0.1147</v>
      </c>
      <c r="K263" s="61">
        <v>9.1780000000000008</v>
      </c>
      <c r="L263" s="61">
        <v>0.60880000000000001</v>
      </c>
      <c r="M263" s="61">
        <v>-3.9630999999999998</v>
      </c>
      <c r="N263" s="72">
        <v>5.1517499999999998</v>
      </c>
      <c r="O263" s="61">
        <v>4.4348999999999998</v>
      </c>
      <c r="P263" s="61">
        <v>16.541599999999999</v>
      </c>
      <c r="Q263" s="61">
        <v>11.363200000000001</v>
      </c>
      <c r="R263" s="61">
        <v>12.1921</v>
      </c>
      <c r="S263" s="61">
        <v>11.8262</v>
      </c>
      <c r="T263" s="61">
        <v>-3.3250000000000002</v>
      </c>
      <c r="U263" s="61">
        <v>0.1195</v>
      </c>
      <c r="V263" s="61">
        <v>-4.6212</v>
      </c>
      <c r="W263" s="61">
        <v>11.8262</v>
      </c>
      <c r="X263" s="61">
        <v>8.2082999999999995</v>
      </c>
      <c r="Y263" s="68"/>
      <c r="Z263" s="53"/>
      <c r="AA263" s="53"/>
      <c r="AB263" s="53"/>
      <c r="AC263" s="53"/>
      <c r="AD263" s="53"/>
      <c r="AE263" s="53"/>
      <c r="AF263" s="53"/>
      <c r="AG263" s="53"/>
      <c r="AH263" s="53"/>
      <c r="AI263" s="53"/>
      <c r="AJ263" s="53"/>
      <c r="AK263" s="53"/>
      <c r="AL263" s="53"/>
      <c r="AM263" s="53"/>
      <c r="AN263" s="53"/>
      <c r="AO263" s="45"/>
      <c r="AP263" s="61">
        <v>11.43</v>
      </c>
      <c r="AQ263" s="61">
        <v>11.14</v>
      </c>
      <c r="AR263" s="61">
        <v>8.82</v>
      </c>
      <c r="AS263" s="61">
        <v>7.12</v>
      </c>
      <c r="AT263" s="61">
        <v>-0.82</v>
      </c>
      <c r="AU263" s="80"/>
      <c r="AV263" s="53"/>
      <c r="AW263" s="53"/>
      <c r="AX263" s="53"/>
      <c r="AY263" s="53"/>
      <c r="AZ263" s="53"/>
      <c r="BA263" s="68"/>
      <c r="BB263" s="61"/>
      <c r="BC263" s="61"/>
      <c r="BD263" s="61"/>
      <c r="BE263" s="279"/>
      <c r="BF263" s="68"/>
      <c r="BG263" s="27"/>
      <c r="BH263" s="45"/>
      <c r="BI263" s="61"/>
      <c r="BJ263" s="61"/>
      <c r="BK263" s="61"/>
      <c r="BL263" s="61"/>
      <c r="BM263" s="45"/>
      <c r="BN263" s="86"/>
      <c r="BO263" s="86"/>
      <c r="BP263" s="86"/>
      <c r="BQ263" s="86"/>
      <c r="BR263" s="86"/>
      <c r="BS263" s="45"/>
      <c r="BT263" s="90"/>
    </row>
    <row r="264" spans="1:72" ht="14.5" x14ac:dyDescent="0.25">
      <c r="A264" s="39" t="s">
        <v>164</v>
      </c>
      <c r="B264" s="46"/>
      <c r="C264" s="723"/>
      <c r="D264" s="46"/>
      <c r="E264" s="54"/>
      <c r="F264" s="46"/>
      <c r="G264" s="58"/>
      <c r="H264" s="69"/>
      <c r="I264" s="62"/>
      <c r="J264" s="62"/>
      <c r="K264" s="62"/>
      <c r="L264" s="62"/>
      <c r="M264" s="62"/>
      <c r="N264" s="73"/>
      <c r="O264" s="62"/>
      <c r="P264" s="62"/>
      <c r="Q264" s="62"/>
      <c r="R264" s="62"/>
      <c r="S264" s="62"/>
      <c r="T264" s="62"/>
      <c r="U264" s="62"/>
      <c r="V264" s="62"/>
      <c r="W264" s="62"/>
      <c r="X264" s="62"/>
      <c r="Y264" s="69"/>
      <c r="Z264" s="54"/>
      <c r="AA264" s="54"/>
      <c r="AB264" s="54"/>
      <c r="AC264" s="54"/>
      <c r="AD264" s="54"/>
      <c r="AE264" s="54"/>
      <c r="AF264" s="54"/>
      <c r="AG264" s="54"/>
      <c r="AH264" s="54"/>
      <c r="AI264" s="54"/>
      <c r="AJ264" s="54"/>
      <c r="AK264" s="54"/>
      <c r="AL264" s="54"/>
      <c r="AM264" s="54"/>
      <c r="AN264" s="54"/>
      <c r="AO264" s="46"/>
      <c r="AP264" s="62"/>
      <c r="AQ264" s="62"/>
      <c r="AR264" s="62"/>
      <c r="AS264" s="62"/>
      <c r="AT264" s="62"/>
      <c r="AU264" s="81"/>
      <c r="AV264" s="54"/>
      <c r="AW264" s="54"/>
      <c r="AX264" s="54"/>
      <c r="AY264" s="54"/>
      <c r="AZ264" s="54"/>
      <c r="BA264" s="69"/>
      <c r="BB264" s="62"/>
      <c r="BC264" s="62"/>
      <c r="BD264" s="62"/>
      <c r="BE264" s="245"/>
      <c r="BF264" s="69"/>
      <c r="BG264" s="40"/>
      <c r="BH264" s="46"/>
      <c r="BI264" s="62"/>
      <c r="BJ264" s="62"/>
      <c r="BK264" s="62"/>
      <c r="BL264" s="62"/>
      <c r="BM264" s="46"/>
      <c r="BN264" s="87"/>
      <c r="BO264" s="87"/>
      <c r="BP264" s="87"/>
      <c r="BQ264" s="87"/>
      <c r="BR264" s="87"/>
      <c r="BS264" s="46"/>
      <c r="BT264" s="91"/>
    </row>
    <row r="265" spans="1:72" s="428" customFormat="1" x14ac:dyDescent="0.25">
      <c r="A265" s="481" t="s">
        <v>5475</v>
      </c>
      <c r="B265" s="402"/>
      <c r="C265" s="724">
        <v>41275</v>
      </c>
      <c r="D265" s="402"/>
      <c r="E265" s="403">
        <v>27653.3</v>
      </c>
      <c r="F265" s="402"/>
      <c r="G265" s="404">
        <v>168.43870000000001</v>
      </c>
      <c r="H265" s="406"/>
      <c r="I265" s="405">
        <v>0.81310000000000004</v>
      </c>
      <c r="J265" s="405">
        <v>-1.0981000000000001</v>
      </c>
      <c r="K265" s="405">
        <v>5.5849000000000002</v>
      </c>
      <c r="L265" s="405">
        <v>-4.2759999999999998</v>
      </c>
      <c r="M265" s="405">
        <v>-7.1210000000000004</v>
      </c>
      <c r="N265" s="407">
        <v>1.1645000000000001</v>
      </c>
      <c r="O265" s="405">
        <v>4.6611000000000002</v>
      </c>
      <c r="P265" s="405">
        <v>11.4154</v>
      </c>
      <c r="Q265" s="405">
        <v>11.489599999999999</v>
      </c>
      <c r="R265" s="405">
        <v>12.7379</v>
      </c>
      <c r="S265" s="405">
        <v>7.8933</v>
      </c>
      <c r="T265" s="405">
        <v>-7.7304000000000004</v>
      </c>
      <c r="U265" s="405">
        <v>-1.9256</v>
      </c>
      <c r="V265" s="405">
        <v>-5.1111000000000004</v>
      </c>
      <c r="W265" s="405">
        <v>7.8933</v>
      </c>
      <c r="X265" s="405">
        <v>12.013400000000001</v>
      </c>
      <c r="Y265" s="406"/>
      <c r="Z265" s="403">
        <v>179</v>
      </c>
      <c r="AA265" s="403">
        <v>204</v>
      </c>
      <c r="AB265" s="403">
        <v>198</v>
      </c>
      <c r="AC265" s="403">
        <v>198</v>
      </c>
      <c r="AD265" s="403">
        <v>189</v>
      </c>
      <c r="AE265" s="403">
        <v>156</v>
      </c>
      <c r="AF265" s="403">
        <v>71</v>
      </c>
      <c r="AG265" s="403">
        <v>73</v>
      </c>
      <c r="AH265" s="403">
        <v>25</v>
      </c>
      <c r="AI265" s="403">
        <v>5</v>
      </c>
      <c r="AJ265" s="403">
        <v>196</v>
      </c>
      <c r="AK265" s="403">
        <v>205</v>
      </c>
      <c r="AL265" s="403">
        <v>187</v>
      </c>
      <c r="AM265" s="403">
        <v>154</v>
      </c>
      <c r="AN265" s="403">
        <v>196</v>
      </c>
      <c r="AO265" s="402"/>
      <c r="AP265" s="405">
        <v>11.96</v>
      </c>
      <c r="AQ265" s="405">
        <v>11.57</v>
      </c>
      <c r="AR265" s="405">
        <v>8.31</v>
      </c>
      <c r="AS265" s="405">
        <v>4.3099999999999996</v>
      </c>
      <c r="AT265" s="405">
        <v>-6.94</v>
      </c>
      <c r="AU265" s="408"/>
      <c r="AV265" s="403">
        <v>5</v>
      </c>
      <c r="AW265" s="403">
        <v>8</v>
      </c>
      <c r="AX265" s="403">
        <v>27</v>
      </c>
      <c r="AY265" s="403">
        <v>70</v>
      </c>
      <c r="AZ265" s="403">
        <v>171</v>
      </c>
      <c r="BA265" s="406"/>
      <c r="BB265" s="405">
        <v>13.385132729259899</v>
      </c>
      <c r="BC265" s="405">
        <v>0.99926396483469004</v>
      </c>
      <c r="BD265" s="405">
        <v>3.9190716826222299E-2</v>
      </c>
      <c r="BE265" s="410">
        <v>-1.8444506693644499E-2</v>
      </c>
      <c r="BF265" s="406"/>
      <c r="BG265" s="401">
        <v>0.1368</v>
      </c>
      <c r="BH265" s="402"/>
      <c r="BI265" s="405">
        <v>99.893199999999993</v>
      </c>
      <c r="BJ265" s="405" t="s">
        <v>430</v>
      </c>
      <c r="BK265" s="405" t="s">
        <v>430</v>
      </c>
      <c r="BL265" s="405">
        <v>0.10680000000000001</v>
      </c>
      <c r="BM265" s="402"/>
      <c r="BN265" s="401" t="s">
        <v>1003</v>
      </c>
      <c r="BO265" s="401" t="s">
        <v>4300</v>
      </c>
      <c r="BP265" s="401" t="s">
        <v>4301</v>
      </c>
      <c r="BQ265" s="401" t="s">
        <v>4421</v>
      </c>
      <c r="BR265" s="401" t="s">
        <v>4422</v>
      </c>
      <c r="BS265" s="402"/>
      <c r="BT265" s="411" t="s">
        <v>555</v>
      </c>
    </row>
    <row r="266" spans="1:72" s="428" customFormat="1" x14ac:dyDescent="0.25">
      <c r="A266" s="345" t="s">
        <v>5476</v>
      </c>
      <c r="B266" s="373"/>
      <c r="C266" s="719">
        <v>41275</v>
      </c>
      <c r="D266" s="373"/>
      <c r="E266" s="346">
        <v>23197.3</v>
      </c>
      <c r="F266" s="373"/>
      <c r="G266" s="347">
        <v>234.23310000000001</v>
      </c>
      <c r="H266" s="374"/>
      <c r="I266" s="348">
        <v>0.81310000000000004</v>
      </c>
      <c r="J266" s="348">
        <v>-1.0987</v>
      </c>
      <c r="K266" s="348">
        <v>5.5765000000000002</v>
      </c>
      <c r="L266" s="348">
        <v>-4.2843999999999998</v>
      </c>
      <c r="M266" s="348">
        <v>-7.1501000000000001</v>
      </c>
      <c r="N266" s="350">
        <v>1.119</v>
      </c>
      <c r="O266" s="348">
        <v>4.6074999999999999</v>
      </c>
      <c r="P266" s="348">
        <v>11.3718</v>
      </c>
      <c r="Q266" s="348">
        <v>11.4465</v>
      </c>
      <c r="R266" s="348">
        <v>12.680199999999999</v>
      </c>
      <c r="S266" s="348">
        <v>7.8826999999999998</v>
      </c>
      <c r="T266" s="348">
        <v>-7.7370000000000001</v>
      </c>
      <c r="U266" s="348">
        <v>-1.9564999999999999</v>
      </c>
      <c r="V266" s="348">
        <v>-5.1479999999999997</v>
      </c>
      <c r="W266" s="348">
        <v>7.8826999999999998</v>
      </c>
      <c r="X266" s="348">
        <v>12.057700000000001</v>
      </c>
      <c r="Y266" s="374"/>
      <c r="Z266" s="346">
        <v>179</v>
      </c>
      <c r="AA266" s="346">
        <v>206</v>
      </c>
      <c r="AB266" s="346">
        <v>203</v>
      </c>
      <c r="AC266" s="346">
        <v>199</v>
      </c>
      <c r="AD266" s="346">
        <v>192</v>
      </c>
      <c r="AE266" s="346">
        <v>159</v>
      </c>
      <c r="AF266" s="346">
        <v>79</v>
      </c>
      <c r="AG266" s="346">
        <v>77</v>
      </c>
      <c r="AH266" s="346">
        <v>30</v>
      </c>
      <c r="AI266" s="346">
        <v>6</v>
      </c>
      <c r="AJ266" s="346">
        <v>203</v>
      </c>
      <c r="AK266" s="346">
        <v>206</v>
      </c>
      <c r="AL266" s="346">
        <v>190</v>
      </c>
      <c r="AM266" s="346">
        <v>156</v>
      </c>
      <c r="AN266" s="346">
        <v>203</v>
      </c>
      <c r="AO266" s="373"/>
      <c r="AP266" s="348">
        <v>11.9</v>
      </c>
      <c r="AQ266" s="348">
        <v>11.51</v>
      </c>
      <c r="AR266" s="348">
        <v>8.27</v>
      </c>
      <c r="AS266" s="348">
        <v>4.26</v>
      </c>
      <c r="AT266" s="348">
        <v>-6.99</v>
      </c>
      <c r="AU266" s="351"/>
      <c r="AV266" s="346">
        <v>7</v>
      </c>
      <c r="AW266" s="346">
        <v>12</v>
      </c>
      <c r="AX266" s="346">
        <v>29</v>
      </c>
      <c r="AY266" s="346">
        <v>73</v>
      </c>
      <c r="AZ266" s="346">
        <v>174</v>
      </c>
      <c r="BA266" s="374"/>
      <c r="BB266" s="348">
        <v>13.3809319184604</v>
      </c>
      <c r="BC266" s="348">
        <v>0.99895008696308096</v>
      </c>
      <c r="BD266" s="348">
        <v>3.89563858785823E-2</v>
      </c>
      <c r="BE266" s="375">
        <v>-2.1574139231347701E-2</v>
      </c>
      <c r="BF266" s="374"/>
      <c r="BG266" s="372">
        <v>0.182</v>
      </c>
      <c r="BH266" s="373"/>
      <c r="BI266" s="348">
        <v>100.01300000000001</v>
      </c>
      <c r="BJ266" s="348" t="s">
        <v>430</v>
      </c>
      <c r="BK266" s="348" t="s">
        <v>430</v>
      </c>
      <c r="BL266" s="348">
        <v>-1.2999999999999999E-2</v>
      </c>
      <c r="BM266" s="373"/>
      <c r="BN266" s="372" t="s">
        <v>4283</v>
      </c>
      <c r="BO266" s="372" t="s">
        <v>4284</v>
      </c>
      <c r="BP266" s="372" t="s">
        <v>4285</v>
      </c>
      <c r="BQ266" s="372" t="s">
        <v>3755</v>
      </c>
      <c r="BR266" s="372" t="s">
        <v>4286</v>
      </c>
      <c r="BS266" s="373"/>
      <c r="BT266" s="354" t="s">
        <v>4424</v>
      </c>
    </row>
    <row r="267" spans="1:72" s="428" customFormat="1" x14ac:dyDescent="0.25">
      <c r="A267" s="345" t="s">
        <v>5477</v>
      </c>
      <c r="B267" s="373"/>
      <c r="C267" s="719">
        <v>41275</v>
      </c>
      <c r="D267" s="373"/>
      <c r="E267" s="346">
        <v>16449.7</v>
      </c>
      <c r="F267" s="373"/>
      <c r="G267" s="347">
        <v>253.239</v>
      </c>
      <c r="H267" s="374"/>
      <c r="I267" s="348">
        <v>0.81289999999999996</v>
      </c>
      <c r="J267" s="348">
        <v>-1.0969</v>
      </c>
      <c r="K267" s="348">
        <v>5.5750999999999999</v>
      </c>
      <c r="L267" s="348">
        <v>-4.2721</v>
      </c>
      <c r="M267" s="348">
        <v>-7.1330999999999998</v>
      </c>
      <c r="N267" s="350">
        <v>1.1435999999999999</v>
      </c>
      <c r="O267" s="348">
        <v>4.6193999999999997</v>
      </c>
      <c r="P267" s="348">
        <v>11.367900000000001</v>
      </c>
      <c r="Q267" s="348">
        <v>11.4551</v>
      </c>
      <c r="R267" s="348">
        <v>12.581300000000001</v>
      </c>
      <c r="S267" s="348">
        <v>7.8718000000000004</v>
      </c>
      <c r="T267" s="348">
        <v>-7.7245999999999997</v>
      </c>
      <c r="U267" s="348">
        <v>-1.9411</v>
      </c>
      <c r="V267" s="348">
        <v>-5.1295000000000002</v>
      </c>
      <c r="W267" s="348">
        <v>7.8718000000000004</v>
      </c>
      <c r="X267" s="348">
        <v>12.0687</v>
      </c>
      <c r="Y267" s="374"/>
      <c r="Z267" s="346">
        <v>181</v>
      </c>
      <c r="AA267" s="346">
        <v>198</v>
      </c>
      <c r="AB267" s="346">
        <v>205</v>
      </c>
      <c r="AC267" s="346">
        <v>197</v>
      </c>
      <c r="AD267" s="346">
        <v>190</v>
      </c>
      <c r="AE267" s="346">
        <v>158</v>
      </c>
      <c r="AF267" s="346">
        <v>76</v>
      </c>
      <c r="AG267" s="346">
        <v>78</v>
      </c>
      <c r="AH267" s="346">
        <v>28</v>
      </c>
      <c r="AI267" s="346">
        <v>10</v>
      </c>
      <c r="AJ267" s="346">
        <v>212</v>
      </c>
      <c r="AK267" s="346">
        <v>203</v>
      </c>
      <c r="AL267" s="346">
        <v>188</v>
      </c>
      <c r="AM267" s="346">
        <v>155</v>
      </c>
      <c r="AN267" s="346">
        <v>212</v>
      </c>
      <c r="AO267" s="373"/>
      <c r="AP267" s="348">
        <v>11.88</v>
      </c>
      <c r="AQ267" s="348">
        <v>11.52</v>
      </c>
      <c r="AR267" s="348">
        <v>8.27</v>
      </c>
      <c r="AS267" s="348">
        <v>4.26</v>
      </c>
      <c r="AT267" s="348">
        <v>-6.96</v>
      </c>
      <c r="AU267" s="351"/>
      <c r="AV267" s="346">
        <v>8</v>
      </c>
      <c r="AW267" s="346">
        <v>10</v>
      </c>
      <c r="AX267" s="346">
        <v>29</v>
      </c>
      <c r="AY267" s="346">
        <v>73</v>
      </c>
      <c r="AZ267" s="346">
        <v>173</v>
      </c>
      <c r="BA267" s="374"/>
      <c r="BB267" s="348">
        <v>13.3734613370464</v>
      </c>
      <c r="BC267" s="348">
        <v>0.99839211808968997</v>
      </c>
      <c r="BD267" s="348">
        <v>3.8944804974572401E-2</v>
      </c>
      <c r="BE267" s="375">
        <v>-2.17168328458671E-2</v>
      </c>
      <c r="BF267" s="374"/>
      <c r="BG267" s="372">
        <v>0.28310000000000002</v>
      </c>
      <c r="BH267" s="373"/>
      <c r="BI267" s="348">
        <v>99.602999999999994</v>
      </c>
      <c r="BJ267" s="348" t="s">
        <v>430</v>
      </c>
      <c r="BK267" s="348" t="s">
        <v>430</v>
      </c>
      <c r="BL267" s="348">
        <v>0.39700000000000002</v>
      </c>
      <c r="BM267" s="373"/>
      <c r="BN267" s="372" t="s">
        <v>4426</v>
      </c>
      <c r="BO267" s="372" t="s">
        <v>4427</v>
      </c>
      <c r="BP267" s="372" t="s">
        <v>4428</v>
      </c>
      <c r="BQ267" s="372" t="s">
        <v>1964</v>
      </c>
      <c r="BR267" s="372" t="s">
        <v>4429</v>
      </c>
      <c r="BS267" s="373"/>
      <c r="BT267" s="354" t="s">
        <v>555</v>
      </c>
    </row>
    <row r="268" spans="1:72" s="428" customFormat="1" x14ac:dyDescent="0.25">
      <c r="A268" s="345" t="s">
        <v>5478</v>
      </c>
      <c r="B268" s="373"/>
      <c r="C268" s="719">
        <v>41275</v>
      </c>
      <c r="D268" s="373"/>
      <c r="E268" s="346">
        <v>13287.2</v>
      </c>
      <c r="F268" s="373"/>
      <c r="G268" s="347">
        <v>223.86770000000001</v>
      </c>
      <c r="H268" s="374"/>
      <c r="I268" s="348">
        <v>0.81320000000000003</v>
      </c>
      <c r="J268" s="348">
        <v>-1.0981000000000001</v>
      </c>
      <c r="K268" s="348">
        <v>5.5731000000000002</v>
      </c>
      <c r="L268" s="348">
        <v>-4.2942999999999998</v>
      </c>
      <c r="M268" s="348">
        <v>-7.1661000000000001</v>
      </c>
      <c r="N268" s="350">
        <v>1.0876999999999999</v>
      </c>
      <c r="O268" s="348">
        <v>4.6085000000000003</v>
      </c>
      <c r="P268" s="348">
        <v>11.3782</v>
      </c>
      <c r="Q268" s="348">
        <v>11.453799999999999</v>
      </c>
      <c r="R268" s="348">
        <v>12.5947</v>
      </c>
      <c r="S268" s="348">
        <v>7.8826999999999998</v>
      </c>
      <c r="T268" s="348">
        <v>-7.7474999999999996</v>
      </c>
      <c r="U268" s="348">
        <v>-1.9805999999999999</v>
      </c>
      <c r="V268" s="348">
        <v>-5.1805000000000003</v>
      </c>
      <c r="W268" s="348">
        <v>7.8826999999999998</v>
      </c>
      <c r="X268" s="348">
        <v>11.747</v>
      </c>
      <c r="Y268" s="374"/>
      <c r="Z268" s="346">
        <v>178</v>
      </c>
      <c r="AA268" s="346">
        <v>204</v>
      </c>
      <c r="AB268" s="346">
        <v>207</v>
      </c>
      <c r="AC268" s="346">
        <v>201</v>
      </c>
      <c r="AD268" s="346">
        <v>193</v>
      </c>
      <c r="AE268" s="346">
        <v>160</v>
      </c>
      <c r="AF268" s="346">
        <v>78</v>
      </c>
      <c r="AG268" s="346">
        <v>75</v>
      </c>
      <c r="AH268" s="346">
        <v>29</v>
      </c>
      <c r="AI268" s="346">
        <v>8</v>
      </c>
      <c r="AJ268" s="346">
        <v>203</v>
      </c>
      <c r="AK268" s="346">
        <v>208</v>
      </c>
      <c r="AL268" s="346">
        <v>191</v>
      </c>
      <c r="AM268" s="346">
        <v>158</v>
      </c>
      <c r="AN268" s="346">
        <v>203</v>
      </c>
      <c r="AO268" s="373"/>
      <c r="AP268" s="348">
        <v>11.84</v>
      </c>
      <c r="AQ268" s="348">
        <v>11.49</v>
      </c>
      <c r="AR268" s="348">
        <v>8.27</v>
      </c>
      <c r="AS268" s="348">
        <v>4.25</v>
      </c>
      <c r="AT268" s="348">
        <v>-7.02</v>
      </c>
      <c r="AU268" s="351"/>
      <c r="AV268" s="346">
        <v>10</v>
      </c>
      <c r="AW268" s="346">
        <v>13</v>
      </c>
      <c r="AX268" s="346">
        <v>29</v>
      </c>
      <c r="AY268" s="346">
        <v>75</v>
      </c>
      <c r="AZ268" s="346">
        <v>175</v>
      </c>
      <c r="BA268" s="374"/>
      <c r="BB268" s="348">
        <v>13.391086213807201</v>
      </c>
      <c r="BC268" s="348">
        <v>0.99970844764542399</v>
      </c>
      <c r="BD268" s="348">
        <v>3.8973650862437197E-2</v>
      </c>
      <c r="BE268" s="375">
        <v>-2.1359474107331598E-2</v>
      </c>
      <c r="BF268" s="374"/>
      <c r="BG268" s="372">
        <v>0.17369999999999999</v>
      </c>
      <c r="BH268" s="373"/>
      <c r="BI268" s="348">
        <v>100.075</v>
      </c>
      <c r="BJ268" s="348" t="s">
        <v>430</v>
      </c>
      <c r="BK268" s="348" t="s">
        <v>430</v>
      </c>
      <c r="BL268" s="348">
        <v>-7.4999999999999997E-2</v>
      </c>
      <c r="BM268" s="373"/>
      <c r="BN268" s="372" t="s">
        <v>4431</v>
      </c>
      <c r="BO268" s="372" t="s">
        <v>4432</v>
      </c>
      <c r="BP268" s="372" t="s">
        <v>4285</v>
      </c>
      <c r="BQ268" s="372" t="s">
        <v>3755</v>
      </c>
      <c r="BR268" s="372" t="s">
        <v>4286</v>
      </c>
      <c r="BS268" s="373"/>
      <c r="BT268" s="354" t="s">
        <v>4433</v>
      </c>
    </row>
    <row r="269" spans="1:72" s="428" customFormat="1" x14ac:dyDescent="0.25">
      <c r="A269" s="345" t="s">
        <v>5479</v>
      </c>
      <c r="B269" s="373"/>
      <c r="C269" s="719">
        <v>41275</v>
      </c>
      <c r="D269" s="373"/>
      <c r="E269" s="346">
        <v>8479.4599999999991</v>
      </c>
      <c r="F269" s="373"/>
      <c r="G269" s="347">
        <v>735.06590000000006</v>
      </c>
      <c r="H269" s="374"/>
      <c r="I269" s="348">
        <v>0.83199999999999996</v>
      </c>
      <c r="J269" s="348">
        <v>-1.5261</v>
      </c>
      <c r="K269" s="348">
        <v>5.0621</v>
      </c>
      <c r="L269" s="348">
        <v>-5.5693000000000001</v>
      </c>
      <c r="M269" s="348">
        <v>-8.8131000000000004</v>
      </c>
      <c r="N269" s="350">
        <v>-1.5266</v>
      </c>
      <c r="O269" s="348">
        <v>3.3228</v>
      </c>
      <c r="P269" s="348">
        <v>9.4627999999999997</v>
      </c>
      <c r="Q269" s="348">
        <v>10.590400000000001</v>
      </c>
      <c r="R269" s="348">
        <v>12.499700000000001</v>
      </c>
      <c r="S269" s="348">
        <v>7.4545000000000003</v>
      </c>
      <c r="T269" s="348">
        <v>-9.2876999999999992</v>
      </c>
      <c r="U269" s="348">
        <v>-3.5922000000000001</v>
      </c>
      <c r="V269" s="348">
        <v>-7.2012</v>
      </c>
      <c r="W269" s="348">
        <v>7.4545000000000003</v>
      </c>
      <c r="X269" s="348">
        <v>11.9337</v>
      </c>
      <c r="Y269" s="374"/>
      <c r="Z269" s="346">
        <v>156</v>
      </c>
      <c r="AA269" s="346">
        <v>222</v>
      </c>
      <c r="AB269" s="346">
        <v>228</v>
      </c>
      <c r="AC269" s="346">
        <v>226</v>
      </c>
      <c r="AD269" s="346">
        <v>206</v>
      </c>
      <c r="AE269" s="346">
        <v>179</v>
      </c>
      <c r="AF269" s="346">
        <v>93</v>
      </c>
      <c r="AG269" s="346">
        <v>90</v>
      </c>
      <c r="AH269" s="346">
        <v>37</v>
      </c>
      <c r="AI269" s="346">
        <v>11</v>
      </c>
      <c r="AJ269" s="346">
        <v>225</v>
      </c>
      <c r="AK269" s="346">
        <v>226</v>
      </c>
      <c r="AL269" s="346">
        <v>206</v>
      </c>
      <c r="AM269" s="346">
        <v>191</v>
      </c>
      <c r="AN269" s="346">
        <v>225</v>
      </c>
      <c r="AO269" s="373"/>
      <c r="AP269" s="348">
        <v>11.3</v>
      </c>
      <c r="AQ269" s="348">
        <v>10.3</v>
      </c>
      <c r="AR269" s="348">
        <v>6.82</v>
      </c>
      <c r="AS269" s="348">
        <v>2.3199999999999998</v>
      </c>
      <c r="AT269" s="348">
        <v>-10.09</v>
      </c>
      <c r="AU269" s="351"/>
      <c r="AV269" s="346">
        <v>16</v>
      </c>
      <c r="AW269" s="346">
        <v>21</v>
      </c>
      <c r="AX269" s="346">
        <v>39</v>
      </c>
      <c r="AY269" s="346">
        <v>91</v>
      </c>
      <c r="AZ269" s="346">
        <v>190</v>
      </c>
      <c r="BA269" s="374"/>
      <c r="BB269" s="348">
        <v>13.2030095041963</v>
      </c>
      <c r="BC269" s="348">
        <v>0.99952405565550795</v>
      </c>
      <c r="BD269" s="348">
        <v>2.80482722073996E-2</v>
      </c>
      <c r="BE269" s="375">
        <v>-2.18808012519481E-2</v>
      </c>
      <c r="BF269" s="374"/>
      <c r="BG269" s="372">
        <v>0.18360000000000001</v>
      </c>
      <c r="BH269" s="373"/>
      <c r="BI269" s="348">
        <v>100.008</v>
      </c>
      <c r="BJ269" s="348" t="s">
        <v>430</v>
      </c>
      <c r="BK269" s="348" t="s">
        <v>430</v>
      </c>
      <c r="BL269" s="348">
        <v>-8.0000000000000002E-3</v>
      </c>
      <c r="BM269" s="373"/>
      <c r="BN269" s="372" t="s">
        <v>4435</v>
      </c>
      <c r="BO269" s="372" t="s">
        <v>4436</v>
      </c>
      <c r="BP269" s="372" t="s">
        <v>4437</v>
      </c>
      <c r="BQ269" s="372" t="s">
        <v>4438</v>
      </c>
      <c r="BR269" s="372" t="s">
        <v>4439</v>
      </c>
      <c r="BS269" s="373"/>
      <c r="BT269" s="354" t="s">
        <v>4424</v>
      </c>
    </row>
    <row r="270" spans="1:72" s="428" customFormat="1" x14ac:dyDescent="0.25">
      <c r="A270" s="345" t="s">
        <v>5480</v>
      </c>
      <c r="B270" s="373"/>
      <c r="C270" s="719">
        <v>41275</v>
      </c>
      <c r="D270" s="373"/>
      <c r="E270" s="346">
        <v>8941.36</v>
      </c>
      <c r="F270" s="373"/>
      <c r="G270" s="347">
        <v>65.751499999999993</v>
      </c>
      <c r="H270" s="374"/>
      <c r="I270" s="348">
        <v>1.3071999999999999</v>
      </c>
      <c r="J270" s="348">
        <v>0.64529999999999998</v>
      </c>
      <c r="K270" s="348">
        <v>14.0907</v>
      </c>
      <c r="L270" s="348">
        <v>6.3715000000000002</v>
      </c>
      <c r="M270" s="348">
        <v>1.9065000000000001</v>
      </c>
      <c r="N270" s="350">
        <v>10.6515</v>
      </c>
      <c r="O270" s="348">
        <v>5.4013</v>
      </c>
      <c r="P270" s="348">
        <v>22.3371</v>
      </c>
      <c r="Q270" s="348">
        <v>15.725899999999999</v>
      </c>
      <c r="R270" s="348">
        <v>14.2964</v>
      </c>
      <c r="S270" s="348">
        <v>17.267600000000002</v>
      </c>
      <c r="T270" s="348">
        <v>2.2730000000000001</v>
      </c>
      <c r="U270" s="348">
        <v>4.5932000000000004</v>
      </c>
      <c r="V270" s="348">
        <v>3.0977000000000001</v>
      </c>
      <c r="W270" s="348">
        <v>17.267600000000002</v>
      </c>
      <c r="X270" s="348">
        <v>14.39</v>
      </c>
      <c r="Y270" s="374"/>
      <c r="Z270" s="346">
        <v>79</v>
      </c>
      <c r="AA270" s="346">
        <v>68</v>
      </c>
      <c r="AB270" s="346">
        <v>30</v>
      </c>
      <c r="AC270" s="346">
        <v>52</v>
      </c>
      <c r="AD270" s="346">
        <v>35</v>
      </c>
      <c r="AE270" s="346">
        <v>56</v>
      </c>
      <c r="AF270" s="346">
        <v>56</v>
      </c>
      <c r="AG270" s="346">
        <v>29</v>
      </c>
      <c r="AH270" s="346">
        <v>12</v>
      </c>
      <c r="AI270" s="346">
        <v>2</v>
      </c>
      <c r="AJ270" s="346">
        <v>23</v>
      </c>
      <c r="AK270" s="346">
        <v>34</v>
      </c>
      <c r="AL270" s="346">
        <v>62</v>
      </c>
      <c r="AM270" s="346">
        <v>41</v>
      </c>
      <c r="AN270" s="346">
        <v>23</v>
      </c>
      <c r="AO270" s="373"/>
      <c r="AP270" s="348">
        <v>14.15</v>
      </c>
      <c r="AQ270" s="348">
        <v>16.16</v>
      </c>
      <c r="AR270" s="348">
        <v>14.5</v>
      </c>
      <c r="AS270" s="348">
        <v>11.76</v>
      </c>
      <c r="AT270" s="348">
        <v>10.84</v>
      </c>
      <c r="AU270" s="351"/>
      <c r="AV270" s="346">
        <v>2</v>
      </c>
      <c r="AW270" s="346">
        <v>5</v>
      </c>
      <c r="AX270" s="346">
        <v>12</v>
      </c>
      <c r="AY270" s="346">
        <v>26</v>
      </c>
      <c r="AZ270" s="346">
        <v>30</v>
      </c>
      <c r="BA270" s="374"/>
      <c r="BB270" s="348">
        <v>19.651869255757202</v>
      </c>
      <c r="BC270" s="348">
        <v>1.0006221709997101</v>
      </c>
      <c r="BD270" s="348">
        <v>6.8642492367914004E-2</v>
      </c>
      <c r="BE270" s="375">
        <v>-4.2048147129141199E-2</v>
      </c>
      <c r="BF270" s="374"/>
      <c r="BG270" s="372">
        <v>0.43880000000000002</v>
      </c>
      <c r="BH270" s="373"/>
      <c r="BI270" s="348">
        <v>90.302000000000007</v>
      </c>
      <c r="BJ270" s="348">
        <v>8.8391599999999997</v>
      </c>
      <c r="BK270" s="348" t="s">
        <v>430</v>
      </c>
      <c r="BL270" s="348">
        <v>0.85884000000000005</v>
      </c>
      <c r="BM270" s="373"/>
      <c r="BN270" s="372" t="s">
        <v>4441</v>
      </c>
      <c r="BO270" s="372" t="s">
        <v>4442</v>
      </c>
      <c r="BP270" s="372" t="s">
        <v>4443</v>
      </c>
      <c r="BQ270" s="372" t="s">
        <v>4444</v>
      </c>
      <c r="BR270" s="372" t="s">
        <v>468</v>
      </c>
      <c r="BS270" s="373"/>
      <c r="BT270" s="354" t="s">
        <v>555</v>
      </c>
    </row>
    <row r="271" spans="1:72" s="428" customFormat="1" x14ac:dyDescent="0.25">
      <c r="A271" s="345" t="s">
        <v>5481</v>
      </c>
      <c r="B271" s="373"/>
      <c r="C271" s="719">
        <v>44265</v>
      </c>
      <c r="D271" s="373"/>
      <c r="E271" s="346">
        <v>8460.6200000000008</v>
      </c>
      <c r="F271" s="373"/>
      <c r="G271" s="347">
        <v>21.130500000000001</v>
      </c>
      <c r="H271" s="374"/>
      <c r="I271" s="348">
        <v>0.50319999999999998</v>
      </c>
      <c r="J271" s="348">
        <v>-1.0956999999999999</v>
      </c>
      <c r="K271" s="348">
        <v>9.2850999999999999</v>
      </c>
      <c r="L271" s="348">
        <v>0.74329999999999996</v>
      </c>
      <c r="M271" s="348">
        <v>-4.1414</v>
      </c>
      <c r="N271" s="350">
        <v>5.8825000000000003</v>
      </c>
      <c r="O271" s="348">
        <v>-2.1876000000000002</v>
      </c>
      <c r="P271" s="348">
        <v>17.485600000000002</v>
      </c>
      <c r="Q271" s="348">
        <v>14.116199999999999</v>
      </c>
      <c r="R271" s="348" t="s">
        <v>430</v>
      </c>
      <c r="S271" s="348">
        <v>12.7904</v>
      </c>
      <c r="T271" s="348">
        <v>-1.9289000000000001</v>
      </c>
      <c r="U271" s="348">
        <v>2.1128</v>
      </c>
      <c r="V271" s="348">
        <v>-4.3452999999999999</v>
      </c>
      <c r="W271" s="348">
        <v>12.7904</v>
      </c>
      <c r="X271" s="348">
        <v>15.686500000000001</v>
      </c>
      <c r="Y271" s="374"/>
      <c r="Z271" s="346">
        <v>217</v>
      </c>
      <c r="AA271" s="346">
        <v>194</v>
      </c>
      <c r="AB271" s="346">
        <v>118</v>
      </c>
      <c r="AC271" s="346">
        <v>123</v>
      </c>
      <c r="AD271" s="346">
        <v>127</v>
      </c>
      <c r="AE271" s="346">
        <v>101</v>
      </c>
      <c r="AF271" s="346">
        <v>115</v>
      </c>
      <c r="AG271" s="346">
        <v>45</v>
      </c>
      <c r="AH271" s="346">
        <v>17</v>
      </c>
      <c r="AI271" s="346" t="s">
        <v>430</v>
      </c>
      <c r="AJ271" s="346">
        <v>102</v>
      </c>
      <c r="AK271" s="346">
        <v>107</v>
      </c>
      <c r="AL271" s="346">
        <v>109</v>
      </c>
      <c r="AM271" s="346">
        <v>128</v>
      </c>
      <c r="AN271" s="346">
        <v>102</v>
      </c>
      <c r="AO271" s="373"/>
      <c r="AP271" s="348" t="s">
        <v>430</v>
      </c>
      <c r="AQ271" s="348" t="s">
        <v>430</v>
      </c>
      <c r="AR271" s="348">
        <v>10.74</v>
      </c>
      <c r="AS271" s="348">
        <v>4.03</v>
      </c>
      <c r="AT271" s="348">
        <v>-0.5</v>
      </c>
      <c r="AU271" s="351"/>
      <c r="AV271" s="346" t="s">
        <v>430</v>
      </c>
      <c r="AW271" s="346" t="s">
        <v>430</v>
      </c>
      <c r="AX271" s="346">
        <v>20</v>
      </c>
      <c r="AY271" s="346">
        <v>80</v>
      </c>
      <c r="AZ271" s="346">
        <v>108</v>
      </c>
      <c r="BA271" s="374"/>
      <c r="BB271" s="348">
        <v>19.597599610147899</v>
      </c>
      <c r="BC271" s="348">
        <v>0.99683260208563995</v>
      </c>
      <c r="BD271" s="348">
        <v>5.5422134232197197E-2</v>
      </c>
      <c r="BE271" s="375">
        <v>-1.9728818103384799E-2</v>
      </c>
      <c r="BF271" s="374"/>
      <c r="BG271" s="372">
        <v>0.2382</v>
      </c>
      <c r="BH271" s="373"/>
      <c r="BI271" s="348">
        <v>67.344700000000003</v>
      </c>
      <c r="BJ271" s="348">
        <v>32.639800000000001</v>
      </c>
      <c r="BK271" s="348" t="s">
        <v>430</v>
      </c>
      <c r="BL271" s="348">
        <v>1.55E-2</v>
      </c>
      <c r="BM271" s="373"/>
      <c r="BN271" s="372" t="s">
        <v>4446</v>
      </c>
      <c r="BO271" s="372" t="s">
        <v>4447</v>
      </c>
      <c r="BP271" s="372" t="s">
        <v>2832</v>
      </c>
      <c r="BQ271" s="372" t="s">
        <v>4448</v>
      </c>
      <c r="BR271" s="372" t="s">
        <v>4449</v>
      </c>
      <c r="BS271" s="373"/>
      <c r="BT271" s="354" t="s">
        <v>555</v>
      </c>
    </row>
    <row r="272" spans="1:72" s="428" customFormat="1" x14ac:dyDescent="0.25">
      <c r="A272" s="345" t="s">
        <v>5482</v>
      </c>
      <c r="B272" s="373"/>
      <c r="C272" s="719">
        <v>43279</v>
      </c>
      <c r="D272" s="373"/>
      <c r="E272" s="346">
        <v>6555.8</v>
      </c>
      <c r="F272" s="373"/>
      <c r="G272" s="347">
        <v>26.227599999999999</v>
      </c>
      <c r="H272" s="374"/>
      <c r="I272" s="348">
        <v>1.3070999999999999</v>
      </c>
      <c r="J272" s="348">
        <v>0.64700000000000002</v>
      </c>
      <c r="K272" s="348">
        <v>14.1204</v>
      </c>
      <c r="L272" s="348">
        <v>6.4043000000000001</v>
      </c>
      <c r="M272" s="348">
        <v>1.9395</v>
      </c>
      <c r="N272" s="350">
        <v>10.7768</v>
      </c>
      <c r="O272" s="348">
        <v>5.6288</v>
      </c>
      <c r="P272" s="348">
        <v>22.5288</v>
      </c>
      <c r="Q272" s="348">
        <v>15.8476</v>
      </c>
      <c r="R272" s="348" t="s">
        <v>430</v>
      </c>
      <c r="S272" s="348">
        <v>17.293800000000001</v>
      </c>
      <c r="T272" s="348">
        <v>2.3001</v>
      </c>
      <c r="U272" s="348">
        <v>4.6341999999999999</v>
      </c>
      <c r="V272" s="348">
        <v>3.2021999999999999</v>
      </c>
      <c r="W272" s="348">
        <v>17.293800000000001</v>
      </c>
      <c r="X272" s="348">
        <v>13.094900000000001</v>
      </c>
      <c r="Y272" s="374"/>
      <c r="Z272" s="346">
        <v>80</v>
      </c>
      <c r="AA272" s="346">
        <v>65</v>
      </c>
      <c r="AB272" s="346">
        <v>21</v>
      </c>
      <c r="AC272" s="346">
        <v>46</v>
      </c>
      <c r="AD272" s="346">
        <v>33</v>
      </c>
      <c r="AE272" s="346">
        <v>47</v>
      </c>
      <c r="AF272" s="346">
        <v>45</v>
      </c>
      <c r="AG272" s="346">
        <v>21</v>
      </c>
      <c r="AH272" s="346">
        <v>9</v>
      </c>
      <c r="AI272" s="346" t="s">
        <v>430</v>
      </c>
      <c r="AJ272" s="346">
        <v>16</v>
      </c>
      <c r="AK272" s="346">
        <v>29</v>
      </c>
      <c r="AL272" s="346">
        <v>59</v>
      </c>
      <c r="AM272" s="346">
        <v>32</v>
      </c>
      <c r="AN272" s="346">
        <v>16</v>
      </c>
      <c r="AO272" s="373"/>
      <c r="AP272" s="348" t="s">
        <v>430</v>
      </c>
      <c r="AQ272" s="348">
        <v>16.34</v>
      </c>
      <c r="AR272" s="348">
        <v>14.66</v>
      </c>
      <c r="AS272" s="348">
        <v>11.98</v>
      </c>
      <c r="AT272" s="348">
        <v>10.96</v>
      </c>
      <c r="AU272" s="351"/>
      <c r="AV272" s="346" t="s">
        <v>430</v>
      </c>
      <c r="AW272" s="346">
        <v>2</v>
      </c>
      <c r="AX272" s="346">
        <v>8</v>
      </c>
      <c r="AY272" s="346">
        <v>18</v>
      </c>
      <c r="AZ272" s="346">
        <v>24</v>
      </c>
      <c r="BA272" s="374"/>
      <c r="BB272" s="348">
        <v>19.611146749422399</v>
      </c>
      <c r="BC272" s="348">
        <v>0.99856067123342396</v>
      </c>
      <c r="BD272" s="348">
        <v>6.9372525066663096E-2</v>
      </c>
      <c r="BE272" s="375">
        <v>-2.7660896940887601E-2</v>
      </c>
      <c r="BF272" s="374"/>
      <c r="BG272" s="372">
        <v>0.1525</v>
      </c>
      <c r="BH272" s="373"/>
      <c r="BI272" s="348">
        <v>90.963899999999995</v>
      </c>
      <c r="BJ272" s="348">
        <v>8.9081399999999995</v>
      </c>
      <c r="BK272" s="348" t="s">
        <v>430</v>
      </c>
      <c r="BL272" s="348">
        <v>0.12795999999999999</v>
      </c>
      <c r="BM272" s="373"/>
      <c r="BN272" s="372" t="s">
        <v>4451</v>
      </c>
      <c r="BO272" s="372" t="s">
        <v>4452</v>
      </c>
      <c r="BP272" s="372" t="s">
        <v>4453</v>
      </c>
      <c r="BQ272" s="372" t="s">
        <v>4454</v>
      </c>
      <c r="BR272" s="372" t="s">
        <v>4455</v>
      </c>
      <c r="BS272" s="373"/>
      <c r="BT272" s="354" t="s">
        <v>555</v>
      </c>
    </row>
    <row r="273" spans="1:72" s="428" customFormat="1" x14ac:dyDescent="0.25">
      <c r="A273" s="345" t="s">
        <v>5483</v>
      </c>
      <c r="B273" s="373"/>
      <c r="C273" s="719">
        <v>43950</v>
      </c>
      <c r="D273" s="373"/>
      <c r="E273" s="346">
        <v>4310.66</v>
      </c>
      <c r="F273" s="373"/>
      <c r="G273" s="347">
        <v>31.133700000000001</v>
      </c>
      <c r="H273" s="374"/>
      <c r="I273" s="348" t="s">
        <v>430</v>
      </c>
      <c r="J273" s="348">
        <v>2.0579999999999998</v>
      </c>
      <c r="K273" s="348">
        <v>11.8497</v>
      </c>
      <c r="L273" s="348">
        <v>5.6637000000000004</v>
      </c>
      <c r="M273" s="348">
        <v>11.457700000000001</v>
      </c>
      <c r="N273" s="350">
        <v>43.512799999999999</v>
      </c>
      <c r="O273" s="348">
        <v>26.3414</v>
      </c>
      <c r="P273" s="348">
        <v>27.177399999999999</v>
      </c>
      <c r="Q273" s="348">
        <v>17.105399999999999</v>
      </c>
      <c r="R273" s="348" t="s">
        <v>430</v>
      </c>
      <c r="S273" s="348">
        <v>10.095499999999999</v>
      </c>
      <c r="T273" s="348">
        <v>9.8671000000000006</v>
      </c>
      <c r="U273" s="348">
        <v>13.8102</v>
      </c>
      <c r="V273" s="348">
        <v>27.178100000000001</v>
      </c>
      <c r="W273" s="348">
        <v>10.095499999999999</v>
      </c>
      <c r="X273" s="348">
        <v>20.880299999999998</v>
      </c>
      <c r="Y273" s="374"/>
      <c r="Z273" s="346" t="s">
        <v>430</v>
      </c>
      <c r="AA273" s="346">
        <v>11</v>
      </c>
      <c r="AB273" s="346">
        <v>53</v>
      </c>
      <c r="AC273" s="346">
        <v>63</v>
      </c>
      <c r="AD273" s="346">
        <v>6</v>
      </c>
      <c r="AE273" s="346">
        <v>2</v>
      </c>
      <c r="AF273" s="346">
        <v>2</v>
      </c>
      <c r="AG273" s="346">
        <v>3</v>
      </c>
      <c r="AH273" s="346">
        <v>6</v>
      </c>
      <c r="AI273" s="346" t="s">
        <v>430</v>
      </c>
      <c r="AJ273" s="346">
        <v>170</v>
      </c>
      <c r="AK273" s="346">
        <v>6</v>
      </c>
      <c r="AL273" s="346">
        <v>12</v>
      </c>
      <c r="AM273" s="346">
        <v>2</v>
      </c>
      <c r="AN273" s="346">
        <v>170</v>
      </c>
      <c r="AO273" s="373"/>
      <c r="AP273" s="348" t="s">
        <v>430</v>
      </c>
      <c r="AQ273" s="348" t="s">
        <v>430</v>
      </c>
      <c r="AR273" s="348">
        <v>22.33</v>
      </c>
      <c r="AS273" s="348">
        <v>26.87</v>
      </c>
      <c r="AT273" s="348">
        <v>34.22</v>
      </c>
      <c r="AU273" s="351"/>
      <c r="AV273" s="346" t="s">
        <v>430</v>
      </c>
      <c r="AW273" s="346" t="s">
        <v>430</v>
      </c>
      <c r="AX273" s="346">
        <v>1</v>
      </c>
      <c r="AY273" s="346">
        <v>2</v>
      </c>
      <c r="AZ273" s="346">
        <v>4</v>
      </c>
      <c r="BA273" s="374"/>
      <c r="BB273" s="348">
        <v>12.806380494898001</v>
      </c>
      <c r="BC273" s="348">
        <v>0</v>
      </c>
      <c r="BD273" s="348">
        <v>0.116728091119104</v>
      </c>
      <c r="BE273" s="375" t="s">
        <v>430</v>
      </c>
      <c r="BF273" s="374"/>
      <c r="BG273" s="372" t="s">
        <v>430</v>
      </c>
      <c r="BH273" s="373"/>
      <c r="BI273" s="348" t="s">
        <v>430</v>
      </c>
      <c r="BJ273" s="348">
        <v>0.440604</v>
      </c>
      <c r="BK273" s="348">
        <v>5.0819999999999997E-2</v>
      </c>
      <c r="BL273" s="348">
        <v>99.508576000000005</v>
      </c>
      <c r="BM273" s="373"/>
      <c r="BN273" s="372" t="s">
        <v>4457</v>
      </c>
      <c r="BO273" s="372" t="s">
        <v>4458</v>
      </c>
      <c r="BP273" s="372" t="s">
        <v>4459</v>
      </c>
      <c r="BQ273" s="372" t="s">
        <v>4460</v>
      </c>
      <c r="BR273" s="372" t="s">
        <v>4461</v>
      </c>
      <c r="BS273" s="373"/>
      <c r="BT273" s="354" t="s">
        <v>1001</v>
      </c>
    </row>
    <row r="274" spans="1:72" s="428" customFormat="1" x14ac:dyDescent="0.25">
      <c r="A274" s="345" t="s">
        <v>5484</v>
      </c>
      <c r="B274" s="373"/>
      <c r="C274" s="719">
        <v>45476</v>
      </c>
      <c r="D274" s="373"/>
      <c r="E274" s="346">
        <v>4612.83</v>
      </c>
      <c r="F274" s="373"/>
      <c r="G274" s="347">
        <v>11.6755</v>
      </c>
      <c r="H274" s="374"/>
      <c r="I274" s="348">
        <v>0.65949999999999998</v>
      </c>
      <c r="J274" s="348">
        <v>1.6206</v>
      </c>
      <c r="K274" s="348">
        <v>19.8901</v>
      </c>
      <c r="L274" s="348">
        <v>16.754999999999999</v>
      </c>
      <c r="M274" s="348">
        <v>9.6259999999999994</v>
      </c>
      <c r="N274" s="350">
        <v>33.860700000000001</v>
      </c>
      <c r="O274" s="348" t="s">
        <v>430</v>
      </c>
      <c r="P274" s="348" t="s">
        <v>430</v>
      </c>
      <c r="Q274" s="348" t="s">
        <v>430</v>
      </c>
      <c r="R274" s="348" t="s">
        <v>430</v>
      </c>
      <c r="S274" s="348">
        <v>23.373999999999999</v>
      </c>
      <c r="T274" s="348">
        <v>15.052199999999999</v>
      </c>
      <c r="U274" s="348">
        <v>13.4557</v>
      </c>
      <c r="V274" s="348">
        <v>0.49230000000000002</v>
      </c>
      <c r="W274" s="348">
        <v>23.373999999999999</v>
      </c>
      <c r="X274" s="348">
        <v>8.9023000000000003</v>
      </c>
      <c r="Y274" s="374"/>
      <c r="Z274" s="346">
        <v>200</v>
      </c>
      <c r="AA274" s="346">
        <v>27</v>
      </c>
      <c r="AB274" s="346">
        <v>1</v>
      </c>
      <c r="AC274" s="346">
        <v>1</v>
      </c>
      <c r="AD274" s="346">
        <v>11</v>
      </c>
      <c r="AE274" s="346">
        <v>6</v>
      </c>
      <c r="AF274" s="346" t="s">
        <v>430</v>
      </c>
      <c r="AG274" s="346" t="s">
        <v>430</v>
      </c>
      <c r="AH274" s="346" t="s">
        <v>430</v>
      </c>
      <c r="AI274" s="346" t="s">
        <v>430</v>
      </c>
      <c r="AJ274" s="346">
        <v>1</v>
      </c>
      <c r="AK274" s="346">
        <v>1</v>
      </c>
      <c r="AL274" s="346">
        <v>14</v>
      </c>
      <c r="AM274" s="346">
        <v>73</v>
      </c>
      <c r="AN274" s="346">
        <v>1</v>
      </c>
      <c r="AO274" s="373"/>
      <c r="AP274" s="348" t="s">
        <v>430</v>
      </c>
      <c r="AQ274" s="348" t="s">
        <v>430</v>
      </c>
      <c r="AR274" s="348" t="s">
        <v>430</v>
      </c>
      <c r="AS274" s="348" t="s">
        <v>430</v>
      </c>
      <c r="AT274" s="348">
        <v>25.74</v>
      </c>
      <c r="AU274" s="351"/>
      <c r="AV274" s="346" t="s">
        <v>430</v>
      </c>
      <c r="AW274" s="346" t="s">
        <v>430</v>
      </c>
      <c r="AX274" s="346" t="s">
        <v>430</v>
      </c>
      <c r="AY274" s="346" t="s">
        <v>430</v>
      </c>
      <c r="AZ274" s="346">
        <v>11</v>
      </c>
      <c r="BA274" s="374"/>
      <c r="BB274" s="348">
        <v>38.674381634550699</v>
      </c>
      <c r="BC274" s="348">
        <v>1.00026129399963</v>
      </c>
      <c r="BD274" s="348">
        <v>2.09268450154457E-2</v>
      </c>
      <c r="BE274" s="375">
        <v>-4.1354995501273098E-2</v>
      </c>
      <c r="BF274" s="374"/>
      <c r="BG274" s="372">
        <v>0.13669999999999999</v>
      </c>
      <c r="BH274" s="373"/>
      <c r="BI274" s="348">
        <v>56.773099999999999</v>
      </c>
      <c r="BJ274" s="348">
        <v>23.733799999999999</v>
      </c>
      <c r="BK274" s="348">
        <v>19.630600000000001</v>
      </c>
      <c r="BL274" s="348">
        <v>-0.13750000000000001</v>
      </c>
      <c r="BM274" s="373"/>
      <c r="BN274" s="372" t="s">
        <v>4463</v>
      </c>
      <c r="BO274" s="372" t="s">
        <v>4464</v>
      </c>
      <c r="BP274" s="372" t="s">
        <v>4465</v>
      </c>
      <c r="BQ274" s="372" t="s">
        <v>4466</v>
      </c>
      <c r="BR274" s="372" t="s">
        <v>4467</v>
      </c>
      <c r="BS274" s="373"/>
      <c r="BT274" s="354" t="s">
        <v>548</v>
      </c>
    </row>
    <row r="275" spans="1:72" s="428" customFormat="1" x14ac:dyDescent="0.25">
      <c r="A275" s="345" t="s">
        <v>5485</v>
      </c>
      <c r="B275" s="373"/>
      <c r="C275" s="719">
        <v>44392</v>
      </c>
      <c r="D275" s="373"/>
      <c r="E275" s="346">
        <v>3894.98</v>
      </c>
      <c r="F275" s="373"/>
      <c r="G275" s="347">
        <v>15.7995</v>
      </c>
      <c r="H275" s="374"/>
      <c r="I275" s="348">
        <v>0.81420000000000003</v>
      </c>
      <c r="J275" s="348">
        <v>-1.0949</v>
      </c>
      <c r="K275" s="348">
        <v>5.5904999999999996</v>
      </c>
      <c r="L275" s="348">
        <v>-4.2460000000000004</v>
      </c>
      <c r="M275" s="348">
        <v>-7.0869</v>
      </c>
      <c r="N275" s="350">
        <v>1.2421</v>
      </c>
      <c r="O275" s="348">
        <v>4.7114000000000003</v>
      </c>
      <c r="P275" s="348">
        <v>11.4572</v>
      </c>
      <c r="Q275" s="348" t="s">
        <v>430</v>
      </c>
      <c r="R275" s="348" t="s">
        <v>430</v>
      </c>
      <c r="S275" s="348">
        <v>7.9001999999999999</v>
      </c>
      <c r="T275" s="348">
        <v>-7.6976000000000004</v>
      </c>
      <c r="U275" s="348">
        <v>-1.8835</v>
      </c>
      <c r="V275" s="348">
        <v>-5.0528000000000004</v>
      </c>
      <c r="W275" s="348">
        <v>7.9001999999999999</v>
      </c>
      <c r="X275" s="348">
        <v>10.027799999999999</v>
      </c>
      <c r="Y275" s="374"/>
      <c r="Z275" s="346">
        <v>171</v>
      </c>
      <c r="AA275" s="346">
        <v>190</v>
      </c>
      <c r="AB275" s="346">
        <v>195</v>
      </c>
      <c r="AC275" s="346">
        <v>188</v>
      </c>
      <c r="AD275" s="346">
        <v>181</v>
      </c>
      <c r="AE275" s="346">
        <v>146</v>
      </c>
      <c r="AF275" s="346">
        <v>66</v>
      </c>
      <c r="AG275" s="346">
        <v>67</v>
      </c>
      <c r="AH275" s="346" t="s">
        <v>430</v>
      </c>
      <c r="AI275" s="346" t="s">
        <v>430</v>
      </c>
      <c r="AJ275" s="346">
        <v>193</v>
      </c>
      <c r="AK275" s="346">
        <v>195</v>
      </c>
      <c r="AL275" s="346">
        <v>176</v>
      </c>
      <c r="AM275" s="346">
        <v>143</v>
      </c>
      <c r="AN275" s="346">
        <v>193</v>
      </c>
      <c r="AO275" s="373"/>
      <c r="AP275" s="348" t="s">
        <v>430</v>
      </c>
      <c r="AQ275" s="348" t="s">
        <v>430</v>
      </c>
      <c r="AR275" s="348" t="s">
        <v>430</v>
      </c>
      <c r="AS275" s="348">
        <v>4.3600000000000003</v>
      </c>
      <c r="AT275" s="348">
        <v>-6.87</v>
      </c>
      <c r="AU275" s="351"/>
      <c r="AV275" s="346" t="s">
        <v>430</v>
      </c>
      <c r="AW275" s="346" t="s">
        <v>430</v>
      </c>
      <c r="AX275" s="346" t="s">
        <v>430</v>
      </c>
      <c r="AY275" s="346">
        <v>62</v>
      </c>
      <c r="AZ275" s="346">
        <v>161</v>
      </c>
      <c r="BA275" s="374"/>
      <c r="BB275" s="348">
        <v>13.3781632594833</v>
      </c>
      <c r="BC275" s="348">
        <v>0.99874223631484405</v>
      </c>
      <c r="BD275" s="348">
        <v>3.9461425891252198E-2</v>
      </c>
      <c r="BE275" s="375">
        <v>-1.48125387721835E-2</v>
      </c>
      <c r="BF275" s="374"/>
      <c r="BG275" s="372">
        <v>6.6699999999999995E-2</v>
      </c>
      <c r="BH275" s="373"/>
      <c r="BI275" s="348">
        <v>99.989599999999996</v>
      </c>
      <c r="BJ275" s="348" t="s">
        <v>430</v>
      </c>
      <c r="BK275" s="348" t="s">
        <v>430</v>
      </c>
      <c r="BL275" s="348">
        <v>1.04E-2</v>
      </c>
      <c r="BM275" s="373"/>
      <c r="BN275" s="372" t="s">
        <v>4469</v>
      </c>
      <c r="BO275" s="372" t="s">
        <v>4284</v>
      </c>
      <c r="BP275" s="372" t="s">
        <v>4285</v>
      </c>
      <c r="BQ275" s="372" t="s">
        <v>3755</v>
      </c>
      <c r="BR275" s="372" t="s">
        <v>4422</v>
      </c>
      <c r="BS275" s="373"/>
      <c r="BT275" s="354" t="s">
        <v>555</v>
      </c>
    </row>
    <row r="276" spans="1:72" s="428" customFormat="1" x14ac:dyDescent="0.25">
      <c r="A276" s="345" t="s">
        <v>5486</v>
      </c>
      <c r="B276" s="373"/>
      <c r="C276" s="719">
        <v>41275</v>
      </c>
      <c r="D276" s="373"/>
      <c r="E276" s="346">
        <v>3636.73</v>
      </c>
      <c r="F276" s="373"/>
      <c r="G276" s="347">
        <v>44.177599999999998</v>
      </c>
      <c r="H276" s="374"/>
      <c r="I276" s="348">
        <v>0.81420000000000003</v>
      </c>
      <c r="J276" s="348">
        <v>-1.0956999999999999</v>
      </c>
      <c r="K276" s="348">
        <v>5.5872999999999999</v>
      </c>
      <c r="L276" s="348">
        <v>-4.2477</v>
      </c>
      <c r="M276" s="348">
        <v>-7.0869999999999997</v>
      </c>
      <c r="N276" s="350">
        <v>1.2454000000000001</v>
      </c>
      <c r="O276" s="348">
        <v>4.7118000000000002</v>
      </c>
      <c r="P276" s="348">
        <v>11.4352</v>
      </c>
      <c r="Q276" s="348">
        <v>11.489599999999999</v>
      </c>
      <c r="R276" s="348">
        <v>12.593299999999999</v>
      </c>
      <c r="S276" s="348">
        <v>7.8875999999999999</v>
      </c>
      <c r="T276" s="348">
        <v>-7.6939000000000002</v>
      </c>
      <c r="U276" s="348">
        <v>-1.8835999999999999</v>
      </c>
      <c r="V276" s="348">
        <v>-5.0495000000000001</v>
      </c>
      <c r="W276" s="348">
        <v>7.8875999999999999</v>
      </c>
      <c r="X276" s="348">
        <v>11.988099999999999</v>
      </c>
      <c r="Y276" s="374"/>
      <c r="Z276" s="346">
        <v>171</v>
      </c>
      <c r="AA276" s="346">
        <v>194</v>
      </c>
      <c r="AB276" s="346">
        <v>197</v>
      </c>
      <c r="AC276" s="346">
        <v>189</v>
      </c>
      <c r="AD276" s="346">
        <v>182</v>
      </c>
      <c r="AE276" s="346">
        <v>145</v>
      </c>
      <c r="AF276" s="346">
        <v>65</v>
      </c>
      <c r="AG276" s="346">
        <v>69</v>
      </c>
      <c r="AH276" s="346">
        <v>25</v>
      </c>
      <c r="AI276" s="346">
        <v>9</v>
      </c>
      <c r="AJ276" s="346">
        <v>198</v>
      </c>
      <c r="AK276" s="346">
        <v>194</v>
      </c>
      <c r="AL276" s="346">
        <v>177</v>
      </c>
      <c r="AM276" s="346">
        <v>142</v>
      </c>
      <c r="AN276" s="346">
        <v>198</v>
      </c>
      <c r="AO276" s="373"/>
      <c r="AP276" s="348">
        <v>11.91</v>
      </c>
      <c r="AQ276" s="348">
        <v>11.56</v>
      </c>
      <c r="AR276" s="348">
        <v>8.33</v>
      </c>
      <c r="AS276" s="348">
        <v>4.3600000000000003</v>
      </c>
      <c r="AT276" s="348">
        <v>-6.86</v>
      </c>
      <c r="AU276" s="351"/>
      <c r="AV276" s="346">
        <v>6</v>
      </c>
      <c r="AW276" s="346">
        <v>9</v>
      </c>
      <c r="AX276" s="346">
        <v>25</v>
      </c>
      <c r="AY276" s="346">
        <v>62</v>
      </c>
      <c r="AZ276" s="346">
        <v>160</v>
      </c>
      <c r="BA276" s="374"/>
      <c r="BB276" s="348">
        <v>13.362859101144601</v>
      </c>
      <c r="BC276" s="348">
        <v>0.99759920173371397</v>
      </c>
      <c r="BD276" s="348">
        <v>3.9336713206600198E-2</v>
      </c>
      <c r="BE276" s="375">
        <v>-1.64618358038017E-2</v>
      </c>
      <c r="BF276" s="374"/>
      <c r="BG276" s="372">
        <v>0.33860000000000001</v>
      </c>
      <c r="BH276" s="373"/>
      <c r="BI276" s="348">
        <v>99.807199999999995</v>
      </c>
      <c r="BJ276" s="348" t="s">
        <v>430</v>
      </c>
      <c r="BK276" s="348" t="s">
        <v>430</v>
      </c>
      <c r="BL276" s="348">
        <v>0.1928</v>
      </c>
      <c r="BM276" s="373"/>
      <c r="BN276" s="372" t="s">
        <v>4471</v>
      </c>
      <c r="BO276" s="372" t="s">
        <v>2175</v>
      </c>
      <c r="BP276" s="372" t="s">
        <v>4472</v>
      </c>
      <c r="BQ276" s="372" t="s">
        <v>4421</v>
      </c>
      <c r="BR276" s="372" t="s">
        <v>4473</v>
      </c>
      <c r="BS276" s="373"/>
      <c r="BT276" s="354" t="s">
        <v>555</v>
      </c>
    </row>
    <row r="277" spans="1:72" s="428" customFormat="1" x14ac:dyDescent="0.25">
      <c r="A277" s="345" t="s">
        <v>5487</v>
      </c>
      <c r="B277" s="373"/>
      <c r="C277" s="719">
        <v>43714</v>
      </c>
      <c r="D277" s="373"/>
      <c r="E277" s="346">
        <v>3373.09</v>
      </c>
      <c r="F277" s="373"/>
      <c r="G277" s="347">
        <v>40.198999999999998</v>
      </c>
      <c r="H277" s="374"/>
      <c r="I277" s="348">
        <v>1.4778</v>
      </c>
      <c r="J277" s="348">
        <v>0.79379999999999995</v>
      </c>
      <c r="K277" s="348">
        <v>11.262700000000001</v>
      </c>
      <c r="L277" s="348">
        <v>5.2324000000000002</v>
      </c>
      <c r="M277" s="348">
        <v>0.80649999999999999</v>
      </c>
      <c r="N277" s="350">
        <v>13.1409</v>
      </c>
      <c r="O277" s="348">
        <v>9.1427999999999994</v>
      </c>
      <c r="P277" s="348">
        <v>23.8813</v>
      </c>
      <c r="Q277" s="348">
        <v>20.049199999999999</v>
      </c>
      <c r="R277" s="348" t="s">
        <v>430</v>
      </c>
      <c r="S277" s="348">
        <v>14.2384</v>
      </c>
      <c r="T277" s="348">
        <v>-0.22020000000000001</v>
      </c>
      <c r="U277" s="348">
        <v>5.7172999999999998</v>
      </c>
      <c r="V277" s="348">
        <v>1.3241000000000001</v>
      </c>
      <c r="W277" s="348">
        <v>14.2384</v>
      </c>
      <c r="X277" s="348">
        <v>23.294499999999999</v>
      </c>
      <c r="Y277" s="374"/>
      <c r="Z277" s="346">
        <v>58</v>
      </c>
      <c r="AA277" s="346">
        <v>50</v>
      </c>
      <c r="AB277" s="346">
        <v>65</v>
      </c>
      <c r="AC277" s="346">
        <v>67</v>
      </c>
      <c r="AD277" s="346">
        <v>47</v>
      </c>
      <c r="AE277" s="346">
        <v>23</v>
      </c>
      <c r="AF277" s="346">
        <v>13</v>
      </c>
      <c r="AG277" s="346">
        <v>10</v>
      </c>
      <c r="AH277" s="346">
        <v>1</v>
      </c>
      <c r="AI277" s="346" t="s">
        <v>430</v>
      </c>
      <c r="AJ277" s="346">
        <v>64</v>
      </c>
      <c r="AK277" s="346">
        <v>81</v>
      </c>
      <c r="AL277" s="346">
        <v>27</v>
      </c>
      <c r="AM277" s="346">
        <v>52</v>
      </c>
      <c r="AN277" s="346">
        <v>64</v>
      </c>
      <c r="AO277" s="373"/>
      <c r="AP277" s="348" t="s">
        <v>430</v>
      </c>
      <c r="AQ277" s="348" t="s">
        <v>430</v>
      </c>
      <c r="AR277" s="348">
        <v>17.7</v>
      </c>
      <c r="AS277" s="348">
        <v>12.5</v>
      </c>
      <c r="AT277" s="348">
        <v>8.0500000000000007</v>
      </c>
      <c r="AU277" s="351"/>
      <c r="AV277" s="346" t="s">
        <v>430</v>
      </c>
      <c r="AW277" s="346" t="s">
        <v>430</v>
      </c>
      <c r="AX277" s="346">
        <v>2</v>
      </c>
      <c r="AY277" s="346">
        <v>9</v>
      </c>
      <c r="AZ277" s="346">
        <v>43</v>
      </c>
      <c r="BA277" s="374"/>
      <c r="BB277" s="348">
        <v>17.0190295009976</v>
      </c>
      <c r="BC277" s="348">
        <v>0.99956235879213795</v>
      </c>
      <c r="BD277" s="348">
        <v>8.6066154367292494E-2</v>
      </c>
      <c r="BE277" s="375">
        <v>-1.7745325953232999E-2</v>
      </c>
      <c r="BF277" s="374"/>
      <c r="BG277" s="372">
        <v>0.47460000000000002</v>
      </c>
      <c r="BH277" s="373"/>
      <c r="BI277" s="348">
        <v>4.04697</v>
      </c>
      <c r="BJ277" s="348">
        <v>92.260300000000001</v>
      </c>
      <c r="BK277" s="348">
        <v>3.6411699999999998</v>
      </c>
      <c r="BL277" s="348">
        <v>5.1560000000000002E-2</v>
      </c>
      <c r="BM277" s="373"/>
      <c r="BN277" s="372" t="s">
        <v>4475</v>
      </c>
      <c r="BO277" s="372" t="s">
        <v>4476</v>
      </c>
      <c r="BP277" s="372" t="s">
        <v>4477</v>
      </c>
      <c r="BQ277" s="372" t="s">
        <v>4478</v>
      </c>
      <c r="BR277" s="372" t="s">
        <v>4479</v>
      </c>
      <c r="BS277" s="373"/>
      <c r="BT277" s="354" t="s">
        <v>548</v>
      </c>
    </row>
    <row r="278" spans="1:72" s="428" customFormat="1" x14ac:dyDescent="0.25">
      <c r="A278" s="345" t="s">
        <v>5488</v>
      </c>
      <c r="B278" s="373"/>
      <c r="C278" s="719">
        <v>44487</v>
      </c>
      <c r="D278" s="373"/>
      <c r="E278" s="346">
        <v>3202.48</v>
      </c>
      <c r="F278" s="373"/>
      <c r="G278" s="347">
        <v>22.406400000000001</v>
      </c>
      <c r="H278" s="374"/>
      <c r="I278" s="348" t="s">
        <v>430</v>
      </c>
      <c r="J278" s="348">
        <v>4.0289999999999999</v>
      </c>
      <c r="K278" s="348">
        <v>17.592400000000001</v>
      </c>
      <c r="L278" s="348">
        <v>8.1066000000000003</v>
      </c>
      <c r="M278" s="348">
        <v>13.218</v>
      </c>
      <c r="N278" s="350">
        <v>54.734200000000001</v>
      </c>
      <c r="O278" s="348">
        <v>32.220399999999998</v>
      </c>
      <c r="P278" s="348">
        <v>34.009399999999999</v>
      </c>
      <c r="Q278" s="348" t="s">
        <v>430</v>
      </c>
      <c r="R278" s="348" t="s">
        <v>430</v>
      </c>
      <c r="S278" s="348">
        <v>14.521100000000001</v>
      </c>
      <c r="T278" s="348">
        <v>13.43</v>
      </c>
      <c r="U278" s="348">
        <v>17.442</v>
      </c>
      <c r="V278" s="348">
        <v>32.454500000000003</v>
      </c>
      <c r="W278" s="348">
        <v>14.521100000000001</v>
      </c>
      <c r="X278" s="348">
        <v>19.551100000000002</v>
      </c>
      <c r="Y278" s="374"/>
      <c r="Z278" s="346" t="s">
        <v>430</v>
      </c>
      <c r="AA278" s="346">
        <v>1</v>
      </c>
      <c r="AB278" s="346">
        <v>9</v>
      </c>
      <c r="AC278" s="346">
        <v>26</v>
      </c>
      <c r="AD278" s="346">
        <v>2</v>
      </c>
      <c r="AE278" s="346">
        <v>1</v>
      </c>
      <c r="AF278" s="346">
        <v>1</v>
      </c>
      <c r="AG278" s="346">
        <v>1</v>
      </c>
      <c r="AH278" s="346" t="s">
        <v>430</v>
      </c>
      <c r="AI278" s="346" t="s">
        <v>430</v>
      </c>
      <c r="AJ278" s="346">
        <v>57</v>
      </c>
      <c r="AK278" s="346">
        <v>3</v>
      </c>
      <c r="AL278" s="346">
        <v>5</v>
      </c>
      <c r="AM278" s="346">
        <v>1</v>
      </c>
      <c r="AN278" s="346">
        <v>57</v>
      </c>
      <c r="AO278" s="373"/>
      <c r="AP278" s="348" t="s">
        <v>430</v>
      </c>
      <c r="AQ278" s="348" t="s">
        <v>430</v>
      </c>
      <c r="AR278" s="348" t="s">
        <v>430</v>
      </c>
      <c r="AS278" s="348">
        <v>32.57</v>
      </c>
      <c r="AT278" s="348">
        <v>43.93</v>
      </c>
      <c r="AU278" s="351"/>
      <c r="AV278" s="346" t="s">
        <v>430</v>
      </c>
      <c r="AW278" s="346" t="s">
        <v>430</v>
      </c>
      <c r="AX278" s="346" t="s">
        <v>430</v>
      </c>
      <c r="AY278" s="346">
        <v>1</v>
      </c>
      <c r="AZ278" s="346">
        <v>1</v>
      </c>
      <c r="BA278" s="374"/>
      <c r="BB278" s="348">
        <v>17.1074227507046</v>
      </c>
      <c r="BC278" s="348">
        <v>0</v>
      </c>
      <c r="BD278" s="348">
        <v>0.11778234987193401</v>
      </c>
      <c r="BE278" s="375" t="s">
        <v>430</v>
      </c>
      <c r="BF278" s="374"/>
      <c r="BG278" s="372" t="s">
        <v>430</v>
      </c>
      <c r="BH278" s="373"/>
      <c r="BI278" s="348" t="s">
        <v>430</v>
      </c>
      <c r="BJ278" s="348" t="s">
        <v>430</v>
      </c>
      <c r="BK278" s="348" t="s">
        <v>430</v>
      </c>
      <c r="BL278" s="348" t="s">
        <v>430</v>
      </c>
      <c r="BM278" s="373"/>
      <c r="BN278" s="372" t="s">
        <v>4481</v>
      </c>
      <c r="BO278" s="372" t="s">
        <v>4482</v>
      </c>
      <c r="BP278" s="372" t="s">
        <v>4483</v>
      </c>
      <c r="BQ278" s="372" t="s">
        <v>4484</v>
      </c>
      <c r="BR278" s="372" t="s">
        <v>3142</v>
      </c>
      <c r="BS278" s="373"/>
      <c r="BT278" s="354" t="s">
        <v>555</v>
      </c>
    </row>
    <row r="279" spans="1:72" s="428" customFormat="1" x14ac:dyDescent="0.25">
      <c r="A279" s="345" t="s">
        <v>5489</v>
      </c>
      <c r="B279" s="373"/>
      <c r="C279" s="719">
        <v>43714</v>
      </c>
      <c r="D279" s="373"/>
      <c r="E279" s="346">
        <v>2948.8</v>
      </c>
      <c r="F279" s="373"/>
      <c r="G279" s="347">
        <v>26.536100000000001</v>
      </c>
      <c r="H279" s="374"/>
      <c r="I279" s="348">
        <v>1.1146</v>
      </c>
      <c r="J279" s="348">
        <v>-0.1779</v>
      </c>
      <c r="K279" s="348">
        <v>8.5805000000000007</v>
      </c>
      <c r="L279" s="348">
        <v>0.1045</v>
      </c>
      <c r="M279" s="348">
        <v>-4.1104000000000003</v>
      </c>
      <c r="N279" s="350">
        <v>5.3106</v>
      </c>
      <c r="O279" s="348">
        <v>5.4527999999999999</v>
      </c>
      <c r="P279" s="348">
        <v>15.5974</v>
      </c>
      <c r="Q279" s="348">
        <v>13.767300000000001</v>
      </c>
      <c r="R279" s="348" t="s">
        <v>430</v>
      </c>
      <c r="S279" s="348">
        <v>11.178599999999999</v>
      </c>
      <c r="T279" s="348">
        <v>-4.2716000000000003</v>
      </c>
      <c r="U279" s="348">
        <v>0.61229999999999996</v>
      </c>
      <c r="V279" s="348">
        <v>-2.8372999999999999</v>
      </c>
      <c r="W279" s="348">
        <v>11.178599999999999</v>
      </c>
      <c r="X279" s="348">
        <v>15.822800000000001</v>
      </c>
      <c r="Y279" s="374"/>
      <c r="Z279" s="346">
        <v>119</v>
      </c>
      <c r="AA279" s="346">
        <v>128</v>
      </c>
      <c r="AB279" s="346">
        <v>140</v>
      </c>
      <c r="AC279" s="346">
        <v>139</v>
      </c>
      <c r="AD279" s="346">
        <v>125</v>
      </c>
      <c r="AE279" s="346">
        <v>107</v>
      </c>
      <c r="AF279" s="346">
        <v>54</v>
      </c>
      <c r="AG279" s="346">
        <v>53</v>
      </c>
      <c r="AH279" s="346">
        <v>18</v>
      </c>
      <c r="AI279" s="346" t="s">
        <v>430</v>
      </c>
      <c r="AJ279" s="346">
        <v>148</v>
      </c>
      <c r="AK279" s="346">
        <v>141</v>
      </c>
      <c r="AL279" s="346">
        <v>122</v>
      </c>
      <c r="AM279" s="346">
        <v>98</v>
      </c>
      <c r="AN279" s="346">
        <v>148</v>
      </c>
      <c r="AO279" s="373"/>
      <c r="AP279" s="348" t="s">
        <v>430</v>
      </c>
      <c r="AQ279" s="348" t="s">
        <v>430</v>
      </c>
      <c r="AR279" s="348">
        <v>11.04</v>
      </c>
      <c r="AS279" s="348">
        <v>7.06</v>
      </c>
      <c r="AT279" s="348">
        <v>-0.84</v>
      </c>
      <c r="AU279" s="351"/>
      <c r="AV279" s="346" t="s">
        <v>430</v>
      </c>
      <c r="AW279" s="346" t="s">
        <v>430</v>
      </c>
      <c r="AX279" s="346">
        <v>19</v>
      </c>
      <c r="AY279" s="346">
        <v>53</v>
      </c>
      <c r="AZ279" s="346">
        <v>115</v>
      </c>
      <c r="BA279" s="374"/>
      <c r="BB279" s="348">
        <v>14.745338141983</v>
      </c>
      <c r="BC279" s="348">
        <v>0.99796458451540804</v>
      </c>
      <c r="BD279" s="348">
        <v>5.7541580488921697E-2</v>
      </c>
      <c r="BE279" s="375">
        <v>-2.1767765494825401E-2</v>
      </c>
      <c r="BF279" s="374"/>
      <c r="BG279" s="372">
        <v>0.36580000000000001</v>
      </c>
      <c r="BH279" s="373"/>
      <c r="BI279" s="348">
        <v>70.261399999999995</v>
      </c>
      <c r="BJ279" s="348">
        <v>19.834099999999999</v>
      </c>
      <c r="BK279" s="348">
        <v>9.8962900000000005</v>
      </c>
      <c r="BL279" s="348">
        <v>8.2100000000000003E-3</v>
      </c>
      <c r="BM279" s="373"/>
      <c r="BN279" s="372" t="s">
        <v>4486</v>
      </c>
      <c r="BO279" s="372" t="s">
        <v>4487</v>
      </c>
      <c r="BP279" s="372" t="s">
        <v>4488</v>
      </c>
      <c r="BQ279" s="372" t="s">
        <v>1025</v>
      </c>
      <c r="BR279" s="372" t="s">
        <v>4489</v>
      </c>
      <c r="BS279" s="373"/>
      <c r="BT279" s="354" t="s">
        <v>548</v>
      </c>
    </row>
    <row r="280" spans="1:72" s="428" customFormat="1" x14ac:dyDescent="0.25">
      <c r="A280" s="345" t="s">
        <v>5490</v>
      </c>
      <c r="B280" s="373"/>
      <c r="C280" s="719">
        <v>44120</v>
      </c>
      <c r="D280" s="373"/>
      <c r="E280" s="346">
        <v>2969.12</v>
      </c>
      <c r="F280" s="373"/>
      <c r="G280" s="347">
        <v>33.087800000000001</v>
      </c>
      <c r="H280" s="374"/>
      <c r="I280" s="348">
        <v>1.8186</v>
      </c>
      <c r="J280" s="348">
        <v>2.0343</v>
      </c>
      <c r="K280" s="348">
        <v>14.0007</v>
      </c>
      <c r="L280" s="348">
        <v>8.8635999999999999</v>
      </c>
      <c r="M280" s="348">
        <v>-3.5756999999999999</v>
      </c>
      <c r="N280" s="350">
        <v>7.774</v>
      </c>
      <c r="O280" s="348">
        <v>2.5718000000000001</v>
      </c>
      <c r="P280" s="348">
        <v>21.274000000000001</v>
      </c>
      <c r="Q280" s="348">
        <v>18.1782</v>
      </c>
      <c r="R280" s="348" t="s">
        <v>430</v>
      </c>
      <c r="S280" s="348">
        <v>16.937899999999999</v>
      </c>
      <c r="T280" s="348">
        <v>0.13100000000000001</v>
      </c>
      <c r="U280" s="348">
        <v>8.2900000000000001E-2</v>
      </c>
      <c r="V280" s="348">
        <v>-5.9832000000000001</v>
      </c>
      <c r="W280" s="348">
        <v>16.937899999999999</v>
      </c>
      <c r="X280" s="348">
        <v>24.15</v>
      </c>
      <c r="Y280" s="374"/>
      <c r="Z280" s="346">
        <v>25</v>
      </c>
      <c r="AA280" s="346">
        <v>15</v>
      </c>
      <c r="AB280" s="346">
        <v>41</v>
      </c>
      <c r="AC280" s="346">
        <v>13</v>
      </c>
      <c r="AD280" s="346">
        <v>111</v>
      </c>
      <c r="AE280" s="346">
        <v>87</v>
      </c>
      <c r="AF280" s="346">
        <v>104</v>
      </c>
      <c r="AG280" s="346">
        <v>38</v>
      </c>
      <c r="AH280" s="346">
        <v>5</v>
      </c>
      <c r="AI280" s="346" t="s">
        <v>430</v>
      </c>
      <c r="AJ280" s="346">
        <v>39</v>
      </c>
      <c r="AK280" s="346">
        <v>67</v>
      </c>
      <c r="AL280" s="346">
        <v>142</v>
      </c>
      <c r="AM280" s="346">
        <v>175</v>
      </c>
      <c r="AN280" s="346">
        <v>39</v>
      </c>
      <c r="AO280" s="373"/>
      <c r="AP280" s="348" t="s">
        <v>430</v>
      </c>
      <c r="AQ280" s="348" t="s">
        <v>430</v>
      </c>
      <c r="AR280" s="348">
        <v>14.05</v>
      </c>
      <c r="AS280" s="348">
        <v>7.49</v>
      </c>
      <c r="AT280" s="348">
        <v>3.51</v>
      </c>
      <c r="AU280" s="351"/>
      <c r="AV280" s="346" t="s">
        <v>430</v>
      </c>
      <c r="AW280" s="346" t="s">
        <v>430</v>
      </c>
      <c r="AX280" s="346">
        <v>15</v>
      </c>
      <c r="AY280" s="346">
        <v>52</v>
      </c>
      <c r="AZ280" s="346">
        <v>77</v>
      </c>
      <c r="BA280" s="374"/>
      <c r="BB280" s="348">
        <v>20.7284794790936</v>
      </c>
      <c r="BC280" s="348">
        <v>0.99750594857617803</v>
      </c>
      <c r="BD280" s="348">
        <v>6.7426512409273304E-2</v>
      </c>
      <c r="BE280" s="375">
        <v>-6.7985330046722595E-2</v>
      </c>
      <c r="BF280" s="374"/>
      <c r="BG280" s="372">
        <v>0.32140000000000002</v>
      </c>
      <c r="BH280" s="373"/>
      <c r="BI280" s="348" t="s">
        <v>430</v>
      </c>
      <c r="BJ280" s="348">
        <v>5.3638399999999997</v>
      </c>
      <c r="BK280" s="348">
        <v>94.577799999999996</v>
      </c>
      <c r="BL280" s="348">
        <v>5.8360000000000002E-2</v>
      </c>
      <c r="BM280" s="373"/>
      <c r="BN280" s="372" t="s">
        <v>4491</v>
      </c>
      <c r="BO280" s="372" t="s">
        <v>4492</v>
      </c>
      <c r="BP280" s="372" t="s">
        <v>4493</v>
      </c>
      <c r="BQ280" s="372" t="s">
        <v>3276</v>
      </c>
      <c r="BR280" s="372" t="s">
        <v>4494</v>
      </c>
      <c r="BS280" s="373"/>
      <c r="BT280" s="354" t="s">
        <v>555</v>
      </c>
    </row>
    <row r="281" spans="1:72" s="428" customFormat="1" x14ac:dyDescent="0.25">
      <c r="A281" s="345" t="s">
        <v>5491</v>
      </c>
      <c r="B281" s="373"/>
      <c r="C281" s="719">
        <v>43031</v>
      </c>
      <c r="D281" s="373"/>
      <c r="E281" s="346">
        <v>2503.58</v>
      </c>
      <c r="F281" s="373"/>
      <c r="G281" s="347">
        <v>26.988700000000001</v>
      </c>
      <c r="H281" s="374"/>
      <c r="I281" s="348">
        <v>0.91039999999999999</v>
      </c>
      <c r="J281" s="348">
        <v>-0.25390000000000001</v>
      </c>
      <c r="K281" s="348">
        <v>7.4370000000000003</v>
      </c>
      <c r="L281" s="348">
        <v>-0.20669999999999999</v>
      </c>
      <c r="M281" s="348">
        <v>-2.1454</v>
      </c>
      <c r="N281" s="350">
        <v>8.4413</v>
      </c>
      <c r="O281" s="348">
        <v>7.5909000000000004</v>
      </c>
      <c r="P281" s="348">
        <v>17.1663</v>
      </c>
      <c r="Q281" s="348">
        <v>15.7066</v>
      </c>
      <c r="R281" s="348" t="s">
        <v>430</v>
      </c>
      <c r="S281" s="348">
        <v>9.6273</v>
      </c>
      <c r="T281" s="348">
        <v>-2.7319</v>
      </c>
      <c r="U281" s="348">
        <v>2.7753000000000001</v>
      </c>
      <c r="V281" s="348">
        <v>1.4594</v>
      </c>
      <c r="W281" s="348">
        <v>9.6273</v>
      </c>
      <c r="X281" s="348">
        <v>12.3667</v>
      </c>
      <c r="Y281" s="374"/>
      <c r="Z281" s="346">
        <v>147</v>
      </c>
      <c r="AA281" s="346">
        <v>138</v>
      </c>
      <c r="AB281" s="346">
        <v>170</v>
      </c>
      <c r="AC281" s="346">
        <v>151</v>
      </c>
      <c r="AD281" s="346">
        <v>85</v>
      </c>
      <c r="AE281" s="346">
        <v>70</v>
      </c>
      <c r="AF281" s="346">
        <v>27</v>
      </c>
      <c r="AG281" s="346">
        <v>46</v>
      </c>
      <c r="AH281" s="346">
        <v>13</v>
      </c>
      <c r="AI281" s="346" t="s">
        <v>430</v>
      </c>
      <c r="AJ281" s="346">
        <v>176</v>
      </c>
      <c r="AK281" s="346">
        <v>121</v>
      </c>
      <c r="AL281" s="346">
        <v>94</v>
      </c>
      <c r="AM281" s="346">
        <v>47</v>
      </c>
      <c r="AN281" s="346">
        <v>176</v>
      </c>
      <c r="AO281" s="373"/>
      <c r="AP281" s="348" t="s">
        <v>430</v>
      </c>
      <c r="AQ281" s="348">
        <v>16.489999999999998</v>
      </c>
      <c r="AR281" s="348">
        <v>13.16</v>
      </c>
      <c r="AS281" s="348">
        <v>9.36</v>
      </c>
      <c r="AT281" s="348">
        <v>3.02</v>
      </c>
      <c r="AU281" s="351"/>
      <c r="AV281" s="346" t="s">
        <v>430</v>
      </c>
      <c r="AW281" s="346">
        <v>1</v>
      </c>
      <c r="AX281" s="346">
        <v>18</v>
      </c>
      <c r="AY281" s="346">
        <v>38</v>
      </c>
      <c r="AZ281" s="346">
        <v>85</v>
      </c>
      <c r="BA281" s="374"/>
      <c r="BB281" s="348">
        <v>14.1514828018773</v>
      </c>
      <c r="BC281" s="348">
        <v>0.99802545645382901</v>
      </c>
      <c r="BD281" s="348">
        <v>6.8260428154835198E-2</v>
      </c>
      <c r="BE281" s="375">
        <v>-3.9923133075960501E-2</v>
      </c>
      <c r="BF281" s="374"/>
      <c r="BG281" s="372">
        <v>0.57020000000000004</v>
      </c>
      <c r="BH281" s="373"/>
      <c r="BI281" s="348">
        <v>99.802400000000006</v>
      </c>
      <c r="BJ281" s="348" t="s">
        <v>430</v>
      </c>
      <c r="BK281" s="348" t="s">
        <v>430</v>
      </c>
      <c r="BL281" s="348">
        <v>0.1976</v>
      </c>
      <c r="BM281" s="373"/>
      <c r="BN281" s="372" t="s">
        <v>4496</v>
      </c>
      <c r="BO281" s="372" t="s">
        <v>4497</v>
      </c>
      <c r="BP281" s="372" t="s">
        <v>4498</v>
      </c>
      <c r="BQ281" s="372" t="s">
        <v>4250</v>
      </c>
      <c r="BR281" s="372" t="s">
        <v>807</v>
      </c>
      <c r="BS281" s="373"/>
      <c r="BT281" s="354" t="s">
        <v>555</v>
      </c>
    </row>
    <row r="282" spans="1:72" s="428" customFormat="1" x14ac:dyDescent="0.25">
      <c r="A282" s="345" t="s">
        <v>5492</v>
      </c>
      <c r="B282" s="373"/>
      <c r="C282" s="719">
        <v>41275</v>
      </c>
      <c r="D282" s="373"/>
      <c r="E282" s="346">
        <v>2635.68</v>
      </c>
      <c r="F282" s="373"/>
      <c r="G282" s="347">
        <v>53.588900000000002</v>
      </c>
      <c r="H282" s="374"/>
      <c r="I282" s="348">
        <v>0.81379999999999997</v>
      </c>
      <c r="J282" s="348">
        <v>-1.0965</v>
      </c>
      <c r="K282" s="348">
        <v>5.5814000000000004</v>
      </c>
      <c r="L282" s="348">
        <v>-4.2699999999999996</v>
      </c>
      <c r="M282" s="348">
        <v>-7.1172000000000004</v>
      </c>
      <c r="N282" s="350">
        <v>1.2064999999999999</v>
      </c>
      <c r="O282" s="348">
        <v>4.6475999999999997</v>
      </c>
      <c r="P282" s="348">
        <v>11.433999999999999</v>
      </c>
      <c r="Q282" s="348">
        <v>11.5265</v>
      </c>
      <c r="R282" s="348">
        <v>12.8032</v>
      </c>
      <c r="S282" s="348">
        <v>7.8840000000000003</v>
      </c>
      <c r="T282" s="348">
        <v>-7.7175000000000002</v>
      </c>
      <c r="U282" s="348">
        <v>-1.9167000000000001</v>
      </c>
      <c r="V282" s="348">
        <v>-5.0861999999999998</v>
      </c>
      <c r="W282" s="348">
        <v>7.8840000000000003</v>
      </c>
      <c r="X282" s="348">
        <v>12.125999999999999</v>
      </c>
      <c r="Y282" s="374"/>
      <c r="Z282" s="346">
        <v>175</v>
      </c>
      <c r="AA282" s="346">
        <v>196</v>
      </c>
      <c r="AB282" s="346">
        <v>200</v>
      </c>
      <c r="AC282" s="346">
        <v>195</v>
      </c>
      <c r="AD282" s="346">
        <v>188</v>
      </c>
      <c r="AE282" s="346">
        <v>151</v>
      </c>
      <c r="AF282" s="346">
        <v>73</v>
      </c>
      <c r="AG282" s="346">
        <v>70</v>
      </c>
      <c r="AH282" s="346">
        <v>23</v>
      </c>
      <c r="AI282" s="346">
        <v>4</v>
      </c>
      <c r="AJ282" s="346">
        <v>200</v>
      </c>
      <c r="AK282" s="346">
        <v>200</v>
      </c>
      <c r="AL282" s="346">
        <v>185</v>
      </c>
      <c r="AM282" s="346">
        <v>150</v>
      </c>
      <c r="AN282" s="346">
        <v>200</v>
      </c>
      <c r="AO282" s="373"/>
      <c r="AP282" s="348">
        <v>12.04</v>
      </c>
      <c r="AQ282" s="348">
        <v>11.62</v>
      </c>
      <c r="AR282" s="348">
        <v>8.35</v>
      </c>
      <c r="AS282" s="348">
        <v>4.32</v>
      </c>
      <c r="AT282" s="348">
        <v>-6.92</v>
      </c>
      <c r="AU282" s="351"/>
      <c r="AV282" s="346">
        <v>4</v>
      </c>
      <c r="AW282" s="346">
        <v>7</v>
      </c>
      <c r="AX282" s="346">
        <v>24</v>
      </c>
      <c r="AY282" s="346">
        <v>67</v>
      </c>
      <c r="AZ282" s="346">
        <v>169</v>
      </c>
      <c r="BA282" s="374"/>
      <c r="BB282" s="348">
        <v>13.3885636884973</v>
      </c>
      <c r="BC282" s="348">
        <v>0.99951388093395399</v>
      </c>
      <c r="BD282" s="348">
        <v>3.93002048522983E-2</v>
      </c>
      <c r="BE282" s="375">
        <v>-1.69799662952363E-2</v>
      </c>
      <c r="BF282" s="374"/>
      <c r="BG282" s="372">
        <v>0.34360000000000002</v>
      </c>
      <c r="BH282" s="373"/>
      <c r="BI282" s="348">
        <v>99.844399999999993</v>
      </c>
      <c r="BJ282" s="348" t="s">
        <v>430</v>
      </c>
      <c r="BK282" s="348" t="s">
        <v>430</v>
      </c>
      <c r="BL282" s="348">
        <v>0.15559999999999999</v>
      </c>
      <c r="BM282" s="373"/>
      <c r="BN282" s="372" t="s">
        <v>4299</v>
      </c>
      <c r="BO282" s="372" t="s">
        <v>4300</v>
      </c>
      <c r="BP282" s="372" t="s">
        <v>4472</v>
      </c>
      <c r="BQ282" s="372" t="s">
        <v>4421</v>
      </c>
      <c r="BR282" s="372" t="s">
        <v>4422</v>
      </c>
      <c r="BS282" s="373"/>
      <c r="BT282" s="354" t="s">
        <v>555</v>
      </c>
    </row>
    <row r="283" spans="1:72" s="428" customFormat="1" x14ac:dyDescent="0.25">
      <c r="A283" s="345" t="s">
        <v>5493</v>
      </c>
      <c r="B283" s="373"/>
      <c r="C283" s="719">
        <v>44246</v>
      </c>
      <c r="D283" s="373"/>
      <c r="E283" s="346">
        <v>2317.41</v>
      </c>
      <c r="F283" s="373"/>
      <c r="G283" s="347">
        <v>25.673100000000002</v>
      </c>
      <c r="H283" s="374"/>
      <c r="I283" s="348">
        <v>1.4815</v>
      </c>
      <c r="J283" s="348">
        <v>0.80810000000000004</v>
      </c>
      <c r="K283" s="348">
        <v>11.252599999999999</v>
      </c>
      <c r="L283" s="348">
        <v>5.1801000000000004</v>
      </c>
      <c r="M283" s="348">
        <v>0.79149999999999998</v>
      </c>
      <c r="N283" s="350">
        <v>12.984400000000001</v>
      </c>
      <c r="O283" s="348">
        <v>8.9192999999999998</v>
      </c>
      <c r="P283" s="348">
        <v>23.632999999999999</v>
      </c>
      <c r="Q283" s="348">
        <v>19.797899999999998</v>
      </c>
      <c r="R283" s="348" t="s">
        <v>430</v>
      </c>
      <c r="S283" s="348">
        <v>14.215400000000001</v>
      </c>
      <c r="T283" s="348">
        <v>-0.24629999999999999</v>
      </c>
      <c r="U283" s="348">
        <v>5.6997999999999998</v>
      </c>
      <c r="V283" s="348">
        <v>1.2418</v>
      </c>
      <c r="W283" s="348">
        <v>14.215400000000001</v>
      </c>
      <c r="X283" s="348">
        <v>19.937200000000001</v>
      </c>
      <c r="Y283" s="374"/>
      <c r="Z283" s="346">
        <v>55</v>
      </c>
      <c r="AA283" s="346">
        <v>46</v>
      </c>
      <c r="AB283" s="346">
        <v>68</v>
      </c>
      <c r="AC283" s="346">
        <v>72</v>
      </c>
      <c r="AD283" s="346">
        <v>48</v>
      </c>
      <c r="AE283" s="346">
        <v>26</v>
      </c>
      <c r="AF283" s="346">
        <v>15</v>
      </c>
      <c r="AG283" s="346">
        <v>12</v>
      </c>
      <c r="AH283" s="346">
        <v>3</v>
      </c>
      <c r="AI283" s="346" t="s">
        <v>430</v>
      </c>
      <c r="AJ283" s="346">
        <v>69</v>
      </c>
      <c r="AK283" s="346">
        <v>82</v>
      </c>
      <c r="AL283" s="346">
        <v>28</v>
      </c>
      <c r="AM283" s="346">
        <v>56</v>
      </c>
      <c r="AN283" s="346">
        <v>69</v>
      </c>
      <c r="AO283" s="373"/>
      <c r="AP283" s="348" t="s">
        <v>430</v>
      </c>
      <c r="AQ283" s="348" t="s">
        <v>430</v>
      </c>
      <c r="AR283" s="348">
        <v>17.46</v>
      </c>
      <c r="AS283" s="348">
        <v>12.28</v>
      </c>
      <c r="AT283" s="348">
        <v>7.96</v>
      </c>
      <c r="AU283" s="351"/>
      <c r="AV283" s="346" t="s">
        <v>430</v>
      </c>
      <c r="AW283" s="346" t="s">
        <v>430</v>
      </c>
      <c r="AX283" s="346">
        <v>4</v>
      </c>
      <c r="AY283" s="346">
        <v>11</v>
      </c>
      <c r="AZ283" s="346">
        <v>44</v>
      </c>
      <c r="BA283" s="374"/>
      <c r="BB283" s="348">
        <v>16.992263528816899</v>
      </c>
      <c r="BC283" s="348">
        <v>0.99797811693824401</v>
      </c>
      <c r="BD283" s="348">
        <v>8.5124425431338094E-2</v>
      </c>
      <c r="BE283" s="375">
        <v>-3.3701397362561898E-2</v>
      </c>
      <c r="BF283" s="374"/>
      <c r="BG283" s="372">
        <v>0.1469</v>
      </c>
      <c r="BH283" s="373"/>
      <c r="BI283" s="348">
        <v>4.0584899999999999</v>
      </c>
      <c r="BJ283" s="348">
        <v>92.109499999999997</v>
      </c>
      <c r="BK283" s="348">
        <v>3.6512699999999998</v>
      </c>
      <c r="BL283" s="348">
        <v>0.18074000000000001</v>
      </c>
      <c r="BM283" s="373"/>
      <c r="BN283" s="372" t="s">
        <v>1280</v>
      </c>
      <c r="BO283" s="372" t="s">
        <v>4501</v>
      </c>
      <c r="BP283" s="372" t="s">
        <v>4502</v>
      </c>
      <c r="BQ283" s="372" t="s">
        <v>4503</v>
      </c>
      <c r="BR283" s="372" t="s">
        <v>4217</v>
      </c>
      <c r="BS283" s="373"/>
      <c r="BT283" s="354" t="s">
        <v>555</v>
      </c>
    </row>
    <row r="284" spans="1:72" s="428" customFormat="1" x14ac:dyDescent="0.25">
      <c r="A284" s="345" t="s">
        <v>5494</v>
      </c>
      <c r="B284" s="373"/>
      <c r="C284" s="719">
        <v>44503</v>
      </c>
      <c r="D284" s="373"/>
      <c r="E284" s="346">
        <v>2362.1</v>
      </c>
      <c r="F284" s="373"/>
      <c r="G284" s="347">
        <v>16.710999999999999</v>
      </c>
      <c r="H284" s="374"/>
      <c r="I284" s="348">
        <v>1.3064</v>
      </c>
      <c r="J284" s="348">
        <v>0.64500000000000002</v>
      </c>
      <c r="K284" s="348">
        <v>14.0916</v>
      </c>
      <c r="L284" s="348">
        <v>6.3601999999999999</v>
      </c>
      <c r="M284" s="348">
        <v>1.8771</v>
      </c>
      <c r="N284" s="350">
        <v>10.669</v>
      </c>
      <c r="O284" s="348">
        <v>5.3143000000000002</v>
      </c>
      <c r="P284" s="348">
        <v>22.2286</v>
      </c>
      <c r="Q284" s="348" t="s">
        <v>430</v>
      </c>
      <c r="R284" s="348" t="s">
        <v>430</v>
      </c>
      <c r="S284" s="348">
        <v>17.287500000000001</v>
      </c>
      <c r="T284" s="348">
        <v>2.2616999999999998</v>
      </c>
      <c r="U284" s="348">
        <v>4.5606999999999998</v>
      </c>
      <c r="V284" s="348">
        <v>3.1187</v>
      </c>
      <c r="W284" s="348">
        <v>17.287500000000001</v>
      </c>
      <c r="X284" s="348">
        <v>12.138</v>
      </c>
      <c r="Y284" s="374"/>
      <c r="Z284" s="346">
        <v>83</v>
      </c>
      <c r="AA284" s="346">
        <v>69</v>
      </c>
      <c r="AB284" s="346">
        <v>28</v>
      </c>
      <c r="AC284" s="346">
        <v>54</v>
      </c>
      <c r="AD284" s="346">
        <v>41</v>
      </c>
      <c r="AE284" s="346">
        <v>55</v>
      </c>
      <c r="AF284" s="346">
        <v>58</v>
      </c>
      <c r="AG284" s="346">
        <v>32</v>
      </c>
      <c r="AH284" s="346" t="s">
        <v>430</v>
      </c>
      <c r="AI284" s="346" t="s">
        <v>430</v>
      </c>
      <c r="AJ284" s="346">
        <v>19</v>
      </c>
      <c r="AK284" s="346">
        <v>37</v>
      </c>
      <c r="AL284" s="346">
        <v>67</v>
      </c>
      <c r="AM284" s="346">
        <v>39</v>
      </c>
      <c r="AN284" s="346">
        <v>19</v>
      </c>
      <c r="AO284" s="373"/>
      <c r="AP284" s="348" t="s">
        <v>430</v>
      </c>
      <c r="AQ284" s="348" t="s">
        <v>430</v>
      </c>
      <c r="AR284" s="348" t="s">
        <v>430</v>
      </c>
      <c r="AS284" s="348">
        <v>11.71</v>
      </c>
      <c r="AT284" s="348">
        <v>10.83</v>
      </c>
      <c r="AU284" s="351"/>
      <c r="AV284" s="346" t="s">
        <v>430</v>
      </c>
      <c r="AW284" s="346" t="s">
        <v>430</v>
      </c>
      <c r="AX284" s="346" t="s">
        <v>430</v>
      </c>
      <c r="AY284" s="346">
        <v>27</v>
      </c>
      <c r="AZ284" s="346">
        <v>32</v>
      </c>
      <c r="BA284" s="374"/>
      <c r="BB284" s="348">
        <v>19.654641885543398</v>
      </c>
      <c r="BC284" s="348">
        <v>1.00075778528751</v>
      </c>
      <c r="BD284" s="348">
        <v>6.8256358054148702E-2</v>
      </c>
      <c r="BE284" s="375">
        <v>-4.9635680942426499E-2</v>
      </c>
      <c r="BF284" s="374"/>
      <c r="BG284" s="372">
        <v>0.154</v>
      </c>
      <c r="BH284" s="373"/>
      <c r="BI284" s="348">
        <v>91.006500000000003</v>
      </c>
      <c r="BJ284" s="348">
        <v>8.9080899999999996</v>
      </c>
      <c r="BK284" s="348" t="s">
        <v>430</v>
      </c>
      <c r="BL284" s="348">
        <v>8.541E-2</v>
      </c>
      <c r="BM284" s="373"/>
      <c r="BN284" s="372" t="s">
        <v>4451</v>
      </c>
      <c r="BO284" s="372" t="s">
        <v>4452</v>
      </c>
      <c r="BP284" s="372" t="s">
        <v>4505</v>
      </c>
      <c r="BQ284" s="372" t="s">
        <v>4454</v>
      </c>
      <c r="BR284" s="372" t="s">
        <v>4455</v>
      </c>
      <c r="BS284" s="373"/>
      <c r="BT284" s="354" t="s">
        <v>555</v>
      </c>
    </row>
    <row r="285" spans="1:72" s="428" customFormat="1" x14ac:dyDescent="0.25">
      <c r="A285" s="345" t="s">
        <v>5495</v>
      </c>
      <c r="B285" s="373"/>
      <c r="C285" s="719">
        <v>45112</v>
      </c>
      <c r="D285" s="373"/>
      <c r="E285" s="346">
        <v>2310.86</v>
      </c>
      <c r="F285" s="373"/>
      <c r="G285" s="347">
        <v>16.8644</v>
      </c>
      <c r="H285" s="374"/>
      <c r="I285" s="348">
        <v>2.4045999999999998</v>
      </c>
      <c r="J285" s="348">
        <v>3.1284999999999998</v>
      </c>
      <c r="K285" s="348">
        <v>18.588000000000001</v>
      </c>
      <c r="L285" s="348">
        <v>12.0945</v>
      </c>
      <c r="M285" s="348">
        <v>-3.0964999999999998</v>
      </c>
      <c r="N285" s="350">
        <v>6.8764000000000003</v>
      </c>
      <c r="O285" s="348">
        <v>4.4699</v>
      </c>
      <c r="P285" s="348" t="s">
        <v>430</v>
      </c>
      <c r="Q285" s="348" t="s">
        <v>430</v>
      </c>
      <c r="R285" s="348" t="s">
        <v>430</v>
      </c>
      <c r="S285" s="348">
        <v>22.152699999999999</v>
      </c>
      <c r="T285" s="348">
        <v>2.1392000000000002</v>
      </c>
      <c r="U285" s="348">
        <v>0.52449999999999997</v>
      </c>
      <c r="V285" s="348">
        <v>-5.1692999999999998</v>
      </c>
      <c r="W285" s="348">
        <v>22.152699999999999</v>
      </c>
      <c r="X285" s="348">
        <v>20.411100000000001</v>
      </c>
      <c r="Y285" s="374"/>
      <c r="Z285" s="346">
        <v>7</v>
      </c>
      <c r="AA285" s="346">
        <v>3</v>
      </c>
      <c r="AB285" s="346">
        <v>8</v>
      </c>
      <c r="AC285" s="346">
        <v>6</v>
      </c>
      <c r="AD285" s="346">
        <v>96</v>
      </c>
      <c r="AE285" s="346">
        <v>96</v>
      </c>
      <c r="AF285" s="346">
        <v>84</v>
      </c>
      <c r="AG285" s="346" t="s">
        <v>430</v>
      </c>
      <c r="AH285" s="346" t="s">
        <v>430</v>
      </c>
      <c r="AI285" s="346" t="s">
        <v>430</v>
      </c>
      <c r="AJ285" s="346">
        <v>8</v>
      </c>
      <c r="AK285" s="346">
        <v>41</v>
      </c>
      <c r="AL285" s="346">
        <v>125</v>
      </c>
      <c r="AM285" s="346">
        <v>157</v>
      </c>
      <c r="AN285" s="346">
        <v>8</v>
      </c>
      <c r="AO285" s="373"/>
      <c r="AP285" s="348" t="s">
        <v>430</v>
      </c>
      <c r="AQ285" s="348" t="s">
        <v>430</v>
      </c>
      <c r="AR285" s="348" t="s">
        <v>430</v>
      </c>
      <c r="AS285" s="348" t="s">
        <v>430</v>
      </c>
      <c r="AT285" s="348">
        <v>5.47</v>
      </c>
      <c r="AU285" s="351"/>
      <c r="AV285" s="346" t="s">
        <v>430</v>
      </c>
      <c r="AW285" s="346" t="s">
        <v>430</v>
      </c>
      <c r="AX285" s="346" t="s">
        <v>430</v>
      </c>
      <c r="AY285" s="346" t="s">
        <v>430</v>
      </c>
      <c r="AZ285" s="346">
        <v>64</v>
      </c>
      <c r="BA285" s="374"/>
      <c r="BB285" s="348">
        <v>23.737263952111199</v>
      </c>
      <c r="BC285" s="348">
        <v>0.99782792467889803</v>
      </c>
      <c r="BD285" s="348">
        <v>4.4891485871562102E-2</v>
      </c>
      <c r="BE285" s="375">
        <v>-0.100528746013748</v>
      </c>
      <c r="BF285" s="374"/>
      <c r="BG285" s="372">
        <v>0.4173</v>
      </c>
      <c r="BH285" s="373"/>
      <c r="BI285" s="348" t="s">
        <v>430</v>
      </c>
      <c r="BJ285" s="348" t="s">
        <v>430</v>
      </c>
      <c r="BK285" s="348">
        <v>100.283</v>
      </c>
      <c r="BL285" s="348">
        <v>-0.28299999999999997</v>
      </c>
      <c r="BM285" s="373"/>
      <c r="BN285" s="372" t="s">
        <v>4507</v>
      </c>
      <c r="BO285" s="372" t="s">
        <v>4508</v>
      </c>
      <c r="BP285" s="372" t="s">
        <v>4509</v>
      </c>
      <c r="BQ285" s="372" t="s">
        <v>4510</v>
      </c>
      <c r="BR285" s="372" t="s">
        <v>4511</v>
      </c>
      <c r="BS285" s="373"/>
      <c r="BT285" s="354" t="s">
        <v>548</v>
      </c>
    </row>
    <row r="286" spans="1:72" s="428" customFormat="1" x14ac:dyDescent="0.25">
      <c r="A286" s="345" t="s">
        <v>5496</v>
      </c>
      <c r="B286" s="373"/>
      <c r="C286" s="719">
        <v>43756</v>
      </c>
      <c r="D286" s="373"/>
      <c r="E286" s="346">
        <v>1986.15</v>
      </c>
      <c r="F286" s="373"/>
      <c r="G286" s="347">
        <v>22.338799999999999</v>
      </c>
      <c r="H286" s="374"/>
      <c r="I286" s="348">
        <v>0.90339999999999998</v>
      </c>
      <c r="J286" s="348">
        <v>-0.77990000000000004</v>
      </c>
      <c r="K286" s="348">
        <v>7.0598999999999998</v>
      </c>
      <c r="L286" s="348">
        <v>-2.4839000000000002</v>
      </c>
      <c r="M286" s="348">
        <v>-5.5913000000000004</v>
      </c>
      <c r="N286" s="350">
        <v>2.7928000000000002</v>
      </c>
      <c r="O286" s="348">
        <v>4.7435999999999998</v>
      </c>
      <c r="P286" s="348">
        <v>13.120699999999999</v>
      </c>
      <c r="Q286" s="348">
        <v>12.056100000000001</v>
      </c>
      <c r="R286" s="348" t="s">
        <v>430</v>
      </c>
      <c r="S286" s="348">
        <v>9.5114000000000001</v>
      </c>
      <c r="T286" s="348">
        <v>-6.04</v>
      </c>
      <c r="U286" s="348">
        <v>-0.77949999999999997</v>
      </c>
      <c r="V286" s="348">
        <v>-3.6888000000000001</v>
      </c>
      <c r="W286" s="348">
        <v>9.5114000000000001</v>
      </c>
      <c r="X286" s="348">
        <v>13.1006</v>
      </c>
      <c r="Y286" s="374"/>
      <c r="Z286" s="346">
        <v>152</v>
      </c>
      <c r="AA286" s="346">
        <v>170</v>
      </c>
      <c r="AB286" s="346">
        <v>177</v>
      </c>
      <c r="AC286" s="346">
        <v>167</v>
      </c>
      <c r="AD286" s="346">
        <v>167</v>
      </c>
      <c r="AE286" s="346">
        <v>140</v>
      </c>
      <c r="AF286" s="346">
        <v>64</v>
      </c>
      <c r="AG286" s="346">
        <v>63</v>
      </c>
      <c r="AH286" s="346">
        <v>21</v>
      </c>
      <c r="AI286" s="346" t="s">
        <v>430</v>
      </c>
      <c r="AJ286" s="346">
        <v>182</v>
      </c>
      <c r="AK286" s="346">
        <v>173</v>
      </c>
      <c r="AL286" s="346">
        <v>162</v>
      </c>
      <c r="AM286" s="346">
        <v>120</v>
      </c>
      <c r="AN286" s="346">
        <v>182</v>
      </c>
      <c r="AO286" s="373"/>
      <c r="AP286" s="348" t="s">
        <v>430</v>
      </c>
      <c r="AQ286" s="348" t="s">
        <v>430</v>
      </c>
      <c r="AR286" s="348">
        <v>9.2100000000000009</v>
      </c>
      <c r="AS286" s="348">
        <v>5.56</v>
      </c>
      <c r="AT286" s="348">
        <v>-3.97</v>
      </c>
      <c r="AU286" s="351"/>
      <c r="AV286" s="346" t="s">
        <v>430</v>
      </c>
      <c r="AW286" s="346" t="s">
        <v>430</v>
      </c>
      <c r="AX286" s="346">
        <v>22</v>
      </c>
      <c r="AY286" s="346">
        <v>57</v>
      </c>
      <c r="AZ286" s="346">
        <v>140</v>
      </c>
      <c r="BA286" s="374"/>
      <c r="BB286" s="348">
        <v>14.1261751180877</v>
      </c>
      <c r="BC286" s="348">
        <v>0.99810900777206202</v>
      </c>
      <c r="BD286" s="348">
        <v>4.6196271968743999E-2</v>
      </c>
      <c r="BE286" s="375">
        <v>-2.0804622424417302E-2</v>
      </c>
      <c r="BF286" s="374"/>
      <c r="BG286" s="372">
        <v>0.51139999999999997</v>
      </c>
      <c r="BH286" s="373"/>
      <c r="BI286" s="348">
        <v>98.458299999999994</v>
      </c>
      <c r="BJ286" s="348">
        <v>1.54077</v>
      </c>
      <c r="BK286" s="348" t="s">
        <v>430</v>
      </c>
      <c r="BL286" s="348">
        <v>9.3000000000000005E-4</v>
      </c>
      <c r="BM286" s="373"/>
      <c r="BN286" s="372" t="s">
        <v>4513</v>
      </c>
      <c r="BO286" s="372" t="s">
        <v>4514</v>
      </c>
      <c r="BP286" s="372" t="s">
        <v>4515</v>
      </c>
      <c r="BQ286" s="372" t="s">
        <v>4516</v>
      </c>
      <c r="BR286" s="372" t="s">
        <v>4517</v>
      </c>
      <c r="BS286" s="373"/>
      <c r="BT286" s="354" t="s">
        <v>555</v>
      </c>
    </row>
    <row r="287" spans="1:72" s="428" customFormat="1" x14ac:dyDescent="0.25">
      <c r="A287" s="345" t="s">
        <v>5497</v>
      </c>
      <c r="B287" s="373"/>
      <c r="C287" s="719">
        <v>44335</v>
      </c>
      <c r="D287" s="373"/>
      <c r="E287" s="346">
        <v>2031.96</v>
      </c>
      <c r="F287" s="373"/>
      <c r="G287" s="347">
        <v>19.595099999999999</v>
      </c>
      <c r="H287" s="374"/>
      <c r="I287" s="348">
        <v>1.3086</v>
      </c>
      <c r="J287" s="348">
        <v>0.64870000000000005</v>
      </c>
      <c r="K287" s="348">
        <v>14.1068</v>
      </c>
      <c r="L287" s="348">
        <v>6.3795000000000002</v>
      </c>
      <c r="M287" s="348">
        <v>1.9055</v>
      </c>
      <c r="N287" s="350">
        <v>10.710699999999999</v>
      </c>
      <c r="O287" s="348">
        <v>5.5709</v>
      </c>
      <c r="P287" s="348">
        <v>22.482500000000002</v>
      </c>
      <c r="Q287" s="348" t="s">
        <v>430</v>
      </c>
      <c r="R287" s="348" t="s">
        <v>430</v>
      </c>
      <c r="S287" s="348">
        <v>17.291</v>
      </c>
      <c r="T287" s="348">
        <v>2.2740999999999998</v>
      </c>
      <c r="U287" s="348">
        <v>4.5880999999999998</v>
      </c>
      <c r="V287" s="348">
        <v>3.1576</v>
      </c>
      <c r="W287" s="348">
        <v>17.291</v>
      </c>
      <c r="X287" s="348">
        <v>14.5802</v>
      </c>
      <c r="Y287" s="374"/>
      <c r="Z287" s="346">
        <v>75</v>
      </c>
      <c r="AA287" s="346">
        <v>63</v>
      </c>
      <c r="AB287" s="346">
        <v>24</v>
      </c>
      <c r="AC287" s="346">
        <v>48</v>
      </c>
      <c r="AD287" s="346">
        <v>36</v>
      </c>
      <c r="AE287" s="346">
        <v>52</v>
      </c>
      <c r="AF287" s="346">
        <v>50</v>
      </c>
      <c r="AG287" s="346">
        <v>26</v>
      </c>
      <c r="AH287" s="346" t="s">
        <v>430</v>
      </c>
      <c r="AI287" s="346" t="s">
        <v>430</v>
      </c>
      <c r="AJ287" s="346">
        <v>18</v>
      </c>
      <c r="AK287" s="346">
        <v>33</v>
      </c>
      <c r="AL287" s="346">
        <v>64</v>
      </c>
      <c r="AM287" s="346">
        <v>36</v>
      </c>
      <c r="AN287" s="346">
        <v>18</v>
      </c>
      <c r="AO287" s="373"/>
      <c r="AP287" s="348" t="s">
        <v>430</v>
      </c>
      <c r="AQ287" s="348" t="s">
        <v>430</v>
      </c>
      <c r="AR287" s="348">
        <v>14.63</v>
      </c>
      <c r="AS287" s="348">
        <v>11.92</v>
      </c>
      <c r="AT287" s="348">
        <v>10.89</v>
      </c>
      <c r="AU287" s="351"/>
      <c r="AV287" s="346" t="s">
        <v>430</v>
      </c>
      <c r="AW287" s="346" t="s">
        <v>430</v>
      </c>
      <c r="AX287" s="346">
        <v>10</v>
      </c>
      <c r="AY287" s="346">
        <v>21</v>
      </c>
      <c r="AZ287" s="346">
        <v>28</v>
      </c>
      <c r="BA287" s="374"/>
      <c r="BB287" s="348">
        <v>19.622864258812701</v>
      </c>
      <c r="BC287" s="348">
        <v>0.99915975296082404</v>
      </c>
      <c r="BD287" s="348">
        <v>6.9216144860283602E-2</v>
      </c>
      <c r="BE287" s="375">
        <v>-3.07494566831896E-2</v>
      </c>
      <c r="BF287" s="374"/>
      <c r="BG287" s="372">
        <v>6.2E-2</v>
      </c>
      <c r="BH287" s="373"/>
      <c r="BI287" s="348">
        <v>90.968699999999998</v>
      </c>
      <c r="BJ287" s="348">
        <v>8.9044100000000004</v>
      </c>
      <c r="BK287" s="348" t="s">
        <v>430</v>
      </c>
      <c r="BL287" s="348">
        <v>0.12689</v>
      </c>
      <c r="BM287" s="373"/>
      <c r="BN287" s="372" t="s">
        <v>4451</v>
      </c>
      <c r="BO287" s="372" t="s">
        <v>4452</v>
      </c>
      <c r="BP287" s="372" t="s">
        <v>4453</v>
      </c>
      <c r="BQ287" s="372" t="s">
        <v>4454</v>
      </c>
      <c r="BR287" s="372" t="s">
        <v>4455</v>
      </c>
      <c r="BS287" s="373"/>
      <c r="BT287" s="354" t="s">
        <v>2387</v>
      </c>
    </row>
    <row r="288" spans="1:72" s="428" customFormat="1" x14ac:dyDescent="0.25">
      <c r="A288" s="345" t="s">
        <v>5498</v>
      </c>
      <c r="B288" s="373"/>
      <c r="C288" s="719">
        <v>42999</v>
      </c>
      <c r="D288" s="373"/>
      <c r="E288" s="346">
        <v>1825.69</v>
      </c>
      <c r="F288" s="373"/>
      <c r="G288" s="347">
        <v>25.654800000000002</v>
      </c>
      <c r="H288" s="374"/>
      <c r="I288" s="348">
        <v>0.83169999999999999</v>
      </c>
      <c r="J288" s="348">
        <v>-1.5254000000000001</v>
      </c>
      <c r="K288" s="348">
        <v>5.0590999999999999</v>
      </c>
      <c r="L288" s="348">
        <v>-5.5486000000000004</v>
      </c>
      <c r="M288" s="348">
        <v>-8.7927</v>
      </c>
      <c r="N288" s="350">
        <v>-1.5017</v>
      </c>
      <c r="O288" s="348">
        <v>3.3515999999999999</v>
      </c>
      <c r="P288" s="348">
        <v>9.4855</v>
      </c>
      <c r="Q288" s="348">
        <v>10.5761</v>
      </c>
      <c r="R288" s="348" t="s">
        <v>430</v>
      </c>
      <c r="S288" s="348">
        <v>7.4478999999999997</v>
      </c>
      <c r="T288" s="348">
        <v>-9.2655999999999992</v>
      </c>
      <c r="U288" s="348">
        <v>-3.5710999999999999</v>
      </c>
      <c r="V288" s="348">
        <v>-7.1790000000000003</v>
      </c>
      <c r="W288" s="348">
        <v>7.4478999999999997</v>
      </c>
      <c r="X288" s="348">
        <v>11.5739</v>
      </c>
      <c r="Y288" s="374"/>
      <c r="Z288" s="346">
        <v>158</v>
      </c>
      <c r="AA288" s="346">
        <v>218</v>
      </c>
      <c r="AB288" s="346">
        <v>230</v>
      </c>
      <c r="AC288" s="346">
        <v>222</v>
      </c>
      <c r="AD288" s="346">
        <v>205</v>
      </c>
      <c r="AE288" s="346">
        <v>178</v>
      </c>
      <c r="AF288" s="346">
        <v>91</v>
      </c>
      <c r="AG288" s="346">
        <v>89</v>
      </c>
      <c r="AH288" s="346">
        <v>38</v>
      </c>
      <c r="AI288" s="346" t="s">
        <v>430</v>
      </c>
      <c r="AJ288" s="346">
        <v>229</v>
      </c>
      <c r="AK288" s="346">
        <v>222</v>
      </c>
      <c r="AL288" s="346">
        <v>205</v>
      </c>
      <c r="AM288" s="346">
        <v>190</v>
      </c>
      <c r="AN288" s="346">
        <v>229</v>
      </c>
      <c r="AO288" s="373"/>
      <c r="AP288" s="348" t="s">
        <v>430</v>
      </c>
      <c r="AQ288" s="348">
        <v>10.31</v>
      </c>
      <c r="AR288" s="348">
        <v>6.82</v>
      </c>
      <c r="AS288" s="348">
        <v>2.34</v>
      </c>
      <c r="AT288" s="348">
        <v>-10.050000000000001</v>
      </c>
      <c r="AU288" s="351"/>
      <c r="AV288" s="346" t="s">
        <v>430</v>
      </c>
      <c r="AW288" s="346">
        <v>20</v>
      </c>
      <c r="AX288" s="346">
        <v>39</v>
      </c>
      <c r="AY288" s="346">
        <v>89</v>
      </c>
      <c r="AZ288" s="346">
        <v>189</v>
      </c>
      <c r="BA288" s="374"/>
      <c r="BB288" s="348">
        <v>13.191251204020199</v>
      </c>
      <c r="BC288" s="348">
        <v>0.99863484972938099</v>
      </c>
      <c r="BD288" s="348">
        <v>2.81424690538001E-2</v>
      </c>
      <c r="BE288" s="375">
        <v>-2.0619112225015598E-2</v>
      </c>
      <c r="BF288" s="374"/>
      <c r="BG288" s="372">
        <v>0.37359999999999999</v>
      </c>
      <c r="BH288" s="373"/>
      <c r="BI288" s="348">
        <v>99.695599999999999</v>
      </c>
      <c r="BJ288" s="348" t="s">
        <v>430</v>
      </c>
      <c r="BK288" s="348" t="s">
        <v>430</v>
      </c>
      <c r="BL288" s="348">
        <v>0.3044</v>
      </c>
      <c r="BM288" s="373"/>
      <c r="BN288" s="372" t="s">
        <v>4520</v>
      </c>
      <c r="BO288" s="372" t="s">
        <v>3576</v>
      </c>
      <c r="BP288" s="372" t="s">
        <v>4521</v>
      </c>
      <c r="BQ288" s="372" t="s">
        <v>4522</v>
      </c>
      <c r="BR288" s="372" t="s">
        <v>4523</v>
      </c>
      <c r="BS288" s="373"/>
      <c r="BT288" s="354" t="s">
        <v>555</v>
      </c>
    </row>
    <row r="289" spans="1:72" s="428" customFormat="1" x14ac:dyDescent="0.25">
      <c r="A289" s="345" t="s">
        <v>5499</v>
      </c>
      <c r="B289" s="373"/>
      <c r="C289" s="719">
        <v>44840</v>
      </c>
      <c r="D289" s="373"/>
      <c r="E289" s="346">
        <v>1674.04</v>
      </c>
      <c r="F289" s="373"/>
      <c r="G289" s="347">
        <v>15.5007</v>
      </c>
      <c r="H289" s="374"/>
      <c r="I289" s="348">
        <v>1.1358999999999999</v>
      </c>
      <c r="J289" s="348">
        <v>-0.38940000000000002</v>
      </c>
      <c r="K289" s="348">
        <v>5.6280000000000001</v>
      </c>
      <c r="L289" s="348">
        <v>-3.6307999999999998</v>
      </c>
      <c r="M289" s="348">
        <v>-5.5647000000000002</v>
      </c>
      <c r="N289" s="350">
        <v>3.0148999999999999</v>
      </c>
      <c r="O289" s="348">
        <v>5.8967999999999998</v>
      </c>
      <c r="P289" s="348">
        <v>14.357200000000001</v>
      </c>
      <c r="Q289" s="348" t="s">
        <v>430</v>
      </c>
      <c r="R289" s="348" t="s">
        <v>430</v>
      </c>
      <c r="S289" s="348">
        <v>7.8789999999999996</v>
      </c>
      <c r="T289" s="348">
        <v>-6.4865000000000004</v>
      </c>
      <c r="U289" s="348">
        <v>-0.80059999999999998</v>
      </c>
      <c r="V289" s="348">
        <v>-1.6534</v>
      </c>
      <c r="W289" s="348">
        <v>7.8789999999999996</v>
      </c>
      <c r="X289" s="348">
        <v>13.1061</v>
      </c>
      <c r="Y289" s="374"/>
      <c r="Z289" s="346">
        <v>112</v>
      </c>
      <c r="AA289" s="346">
        <v>148</v>
      </c>
      <c r="AB289" s="346">
        <v>191</v>
      </c>
      <c r="AC289" s="346">
        <v>175</v>
      </c>
      <c r="AD289" s="346">
        <v>164</v>
      </c>
      <c r="AE289" s="346">
        <v>136</v>
      </c>
      <c r="AF289" s="346">
        <v>41</v>
      </c>
      <c r="AG289" s="346">
        <v>58</v>
      </c>
      <c r="AH289" s="346" t="s">
        <v>430</v>
      </c>
      <c r="AI289" s="346" t="s">
        <v>430</v>
      </c>
      <c r="AJ289" s="346">
        <v>206</v>
      </c>
      <c r="AK289" s="346">
        <v>177</v>
      </c>
      <c r="AL289" s="346">
        <v>163</v>
      </c>
      <c r="AM289" s="346">
        <v>84</v>
      </c>
      <c r="AN289" s="346">
        <v>206</v>
      </c>
      <c r="AO289" s="373"/>
      <c r="AP289" s="348" t="s">
        <v>430</v>
      </c>
      <c r="AQ289" s="348" t="s">
        <v>430</v>
      </c>
      <c r="AR289" s="348" t="s">
        <v>430</v>
      </c>
      <c r="AS289" s="348">
        <v>5.82</v>
      </c>
      <c r="AT289" s="348">
        <v>-4.45</v>
      </c>
      <c r="AU289" s="351"/>
      <c r="AV289" s="346" t="s">
        <v>430</v>
      </c>
      <c r="AW289" s="346" t="s">
        <v>430</v>
      </c>
      <c r="AX289" s="346" t="s">
        <v>430</v>
      </c>
      <c r="AY289" s="346">
        <v>55</v>
      </c>
      <c r="AZ289" s="346">
        <v>143</v>
      </c>
      <c r="BA289" s="374"/>
      <c r="BB289" s="348">
        <v>13.4456582960961</v>
      </c>
      <c r="BC289" s="348">
        <v>0.99681412102758105</v>
      </c>
      <c r="BD289" s="348">
        <v>5.2485813318342497E-2</v>
      </c>
      <c r="BE289" s="375">
        <v>-6.5006989869286005E-2</v>
      </c>
      <c r="BF289" s="374"/>
      <c r="BG289" s="372">
        <v>0.2296</v>
      </c>
      <c r="BH289" s="373"/>
      <c r="BI289" s="348">
        <v>96.834299999999999</v>
      </c>
      <c r="BJ289" s="348">
        <v>3.0122800000000001</v>
      </c>
      <c r="BK289" s="348" t="s">
        <v>430</v>
      </c>
      <c r="BL289" s="348">
        <v>0.15342</v>
      </c>
      <c r="BM289" s="373"/>
      <c r="BN289" s="372" t="s">
        <v>4525</v>
      </c>
      <c r="BO289" s="372" t="s">
        <v>4526</v>
      </c>
      <c r="BP289" s="372" t="s">
        <v>4527</v>
      </c>
      <c r="BQ289" s="372" t="s">
        <v>4528</v>
      </c>
      <c r="BR289" s="372" t="s">
        <v>4529</v>
      </c>
      <c r="BS289" s="373"/>
      <c r="BT289" s="354" t="s">
        <v>555</v>
      </c>
    </row>
    <row r="290" spans="1:72" s="428" customFormat="1" x14ac:dyDescent="0.25">
      <c r="A290" s="345" t="s">
        <v>5500</v>
      </c>
      <c r="B290" s="373"/>
      <c r="C290" s="719">
        <v>44795</v>
      </c>
      <c r="D290" s="373"/>
      <c r="E290" s="346">
        <v>2085.2800000000002</v>
      </c>
      <c r="F290" s="373"/>
      <c r="G290" s="347">
        <v>28.976400000000002</v>
      </c>
      <c r="H290" s="374"/>
      <c r="I290" s="348">
        <v>1.1001000000000001</v>
      </c>
      <c r="J290" s="348">
        <v>0.95599999999999996</v>
      </c>
      <c r="K290" s="348">
        <v>10.9824</v>
      </c>
      <c r="L290" s="348">
        <v>1.5803</v>
      </c>
      <c r="M290" s="348">
        <v>7.8296000000000001</v>
      </c>
      <c r="N290" s="350">
        <v>22.068000000000001</v>
      </c>
      <c r="O290" s="348">
        <v>9.68</v>
      </c>
      <c r="P290" s="348">
        <v>32.727400000000003</v>
      </c>
      <c r="Q290" s="348" t="s">
        <v>430</v>
      </c>
      <c r="R290" s="348" t="s">
        <v>430</v>
      </c>
      <c r="S290" s="348">
        <v>13.008100000000001</v>
      </c>
      <c r="T290" s="348">
        <v>2.0550999999999999</v>
      </c>
      <c r="U290" s="348">
        <v>12.3866</v>
      </c>
      <c r="V290" s="348">
        <v>12.7403</v>
      </c>
      <c r="W290" s="348">
        <v>13.008100000000001</v>
      </c>
      <c r="X290" s="348">
        <v>33.499899999999997</v>
      </c>
      <c r="Y290" s="374"/>
      <c r="Z290" s="346">
        <v>124</v>
      </c>
      <c r="AA290" s="346">
        <v>42</v>
      </c>
      <c r="AB290" s="346">
        <v>82</v>
      </c>
      <c r="AC290" s="346">
        <v>116</v>
      </c>
      <c r="AD290" s="346">
        <v>14</v>
      </c>
      <c r="AE290" s="346">
        <v>14</v>
      </c>
      <c r="AF290" s="346">
        <v>12</v>
      </c>
      <c r="AG290" s="346">
        <v>2</v>
      </c>
      <c r="AH290" s="346" t="s">
        <v>430</v>
      </c>
      <c r="AI290" s="346" t="s">
        <v>430</v>
      </c>
      <c r="AJ290" s="346">
        <v>98</v>
      </c>
      <c r="AK290" s="346">
        <v>42</v>
      </c>
      <c r="AL290" s="346">
        <v>15</v>
      </c>
      <c r="AM290" s="346">
        <v>10</v>
      </c>
      <c r="AN290" s="346">
        <v>98</v>
      </c>
      <c r="AO290" s="373"/>
      <c r="AP290" s="348" t="s">
        <v>430</v>
      </c>
      <c r="AQ290" s="348" t="s">
        <v>430</v>
      </c>
      <c r="AR290" s="348" t="s">
        <v>430</v>
      </c>
      <c r="AS290" s="348">
        <v>20.83</v>
      </c>
      <c r="AT290" s="348">
        <v>19.79</v>
      </c>
      <c r="AU290" s="351"/>
      <c r="AV290" s="346" t="s">
        <v>430</v>
      </c>
      <c r="AW290" s="346" t="s">
        <v>430</v>
      </c>
      <c r="AX290" s="346" t="s">
        <v>430</v>
      </c>
      <c r="AY290" s="346">
        <v>4</v>
      </c>
      <c r="AZ290" s="346">
        <v>15</v>
      </c>
      <c r="BA290" s="374"/>
      <c r="BB290" s="348">
        <v>21.894139726817599</v>
      </c>
      <c r="BC290" s="348">
        <v>0</v>
      </c>
      <c r="BD290" s="348">
        <v>9.8481134265069104E-2</v>
      </c>
      <c r="BE290" s="375" t="s">
        <v>430</v>
      </c>
      <c r="BF290" s="374"/>
      <c r="BG290" s="372" t="s">
        <v>430</v>
      </c>
      <c r="BH290" s="373"/>
      <c r="BI290" s="348">
        <v>77.011300000000006</v>
      </c>
      <c r="BJ290" s="348">
        <v>18.4389</v>
      </c>
      <c r="BK290" s="348">
        <v>4.25589</v>
      </c>
      <c r="BL290" s="348">
        <v>0.29391</v>
      </c>
      <c r="BM290" s="373"/>
      <c r="BN290" s="372" t="s">
        <v>4531</v>
      </c>
      <c r="BO290" s="372" t="s">
        <v>4532</v>
      </c>
      <c r="BP290" s="372" t="s">
        <v>4533</v>
      </c>
      <c r="BQ290" s="372" t="s">
        <v>4534</v>
      </c>
      <c r="BR290" s="372" t="s">
        <v>4535</v>
      </c>
      <c r="BS290" s="373"/>
      <c r="BT290" s="354" t="s">
        <v>548</v>
      </c>
    </row>
    <row r="291" spans="1:72" s="428" customFormat="1" x14ac:dyDescent="0.25">
      <c r="A291" s="345" t="s">
        <v>5501</v>
      </c>
      <c r="B291" s="373"/>
      <c r="C291" s="719">
        <v>44428</v>
      </c>
      <c r="D291" s="373"/>
      <c r="E291" s="346">
        <v>1725.23</v>
      </c>
      <c r="F291" s="373"/>
      <c r="G291" s="347">
        <v>18.315200000000001</v>
      </c>
      <c r="H291" s="374"/>
      <c r="I291" s="348">
        <v>0.91069999999999995</v>
      </c>
      <c r="J291" s="348">
        <v>-0.25490000000000002</v>
      </c>
      <c r="K291" s="348">
        <v>7.4539</v>
      </c>
      <c r="L291" s="348">
        <v>-0.20269999999999999</v>
      </c>
      <c r="M291" s="348">
        <v>-2.1518999999999999</v>
      </c>
      <c r="N291" s="350">
        <v>8.4093999999999998</v>
      </c>
      <c r="O291" s="348">
        <v>7.5793999999999997</v>
      </c>
      <c r="P291" s="348">
        <v>17.1509</v>
      </c>
      <c r="Q291" s="348" t="s">
        <v>430</v>
      </c>
      <c r="R291" s="348" t="s">
        <v>430</v>
      </c>
      <c r="S291" s="348">
        <v>9.6389999999999993</v>
      </c>
      <c r="T291" s="348">
        <v>-2.7303000000000002</v>
      </c>
      <c r="U291" s="348">
        <v>2.7662</v>
      </c>
      <c r="V291" s="348">
        <v>1.4372</v>
      </c>
      <c r="W291" s="348">
        <v>9.6389999999999993</v>
      </c>
      <c r="X291" s="348">
        <v>13.7796</v>
      </c>
      <c r="Y291" s="374"/>
      <c r="Z291" s="346">
        <v>146</v>
      </c>
      <c r="AA291" s="346">
        <v>140</v>
      </c>
      <c r="AB291" s="346">
        <v>168</v>
      </c>
      <c r="AC291" s="346">
        <v>149</v>
      </c>
      <c r="AD291" s="346">
        <v>87</v>
      </c>
      <c r="AE291" s="346">
        <v>71</v>
      </c>
      <c r="AF291" s="346">
        <v>28</v>
      </c>
      <c r="AG291" s="346">
        <v>47</v>
      </c>
      <c r="AH291" s="346" t="s">
        <v>430</v>
      </c>
      <c r="AI291" s="346" t="s">
        <v>430</v>
      </c>
      <c r="AJ291" s="346">
        <v>175</v>
      </c>
      <c r="AK291" s="346">
        <v>120</v>
      </c>
      <c r="AL291" s="346">
        <v>96</v>
      </c>
      <c r="AM291" s="346">
        <v>48</v>
      </c>
      <c r="AN291" s="346">
        <v>175</v>
      </c>
      <c r="AO291" s="373"/>
      <c r="AP291" s="348" t="s">
        <v>430</v>
      </c>
      <c r="AQ291" s="348" t="s">
        <v>430</v>
      </c>
      <c r="AR291" s="348" t="s">
        <v>430</v>
      </c>
      <c r="AS291" s="348">
        <v>9.34</v>
      </c>
      <c r="AT291" s="348">
        <v>3</v>
      </c>
      <c r="AU291" s="351"/>
      <c r="AV291" s="346" t="s">
        <v>430</v>
      </c>
      <c r="AW291" s="346" t="s">
        <v>430</v>
      </c>
      <c r="AX291" s="346" t="s">
        <v>430</v>
      </c>
      <c r="AY291" s="346">
        <v>39</v>
      </c>
      <c r="AZ291" s="346">
        <v>87</v>
      </c>
      <c r="BA291" s="374"/>
      <c r="BB291" s="348">
        <v>14.1602619260978</v>
      </c>
      <c r="BC291" s="348">
        <v>0.99864431812983401</v>
      </c>
      <c r="BD291" s="348">
        <v>6.8124979341619596E-2</v>
      </c>
      <c r="BE291" s="375">
        <v>-4.1865607375132799E-2</v>
      </c>
      <c r="BF291" s="374"/>
      <c r="BG291" s="372">
        <v>6.0100000000000001E-2</v>
      </c>
      <c r="BH291" s="373"/>
      <c r="BI291" s="348">
        <v>99.9649</v>
      </c>
      <c r="BJ291" s="348" t="s">
        <v>430</v>
      </c>
      <c r="BK291" s="348" t="s">
        <v>430</v>
      </c>
      <c r="BL291" s="348">
        <v>3.5099999999999999E-2</v>
      </c>
      <c r="BM291" s="373"/>
      <c r="BN291" s="372" t="s">
        <v>776</v>
      </c>
      <c r="BO291" s="372" t="s">
        <v>4537</v>
      </c>
      <c r="BP291" s="372" t="s">
        <v>4538</v>
      </c>
      <c r="BQ291" s="372" t="s">
        <v>2048</v>
      </c>
      <c r="BR291" s="372" t="s">
        <v>4539</v>
      </c>
      <c r="BS291" s="373"/>
      <c r="BT291" s="354" t="s">
        <v>555</v>
      </c>
    </row>
    <row r="292" spans="1:72" s="428" customFormat="1" x14ac:dyDescent="0.25">
      <c r="A292" s="345" t="s">
        <v>5502</v>
      </c>
      <c r="B292" s="373"/>
      <c r="C292" s="719">
        <v>41275</v>
      </c>
      <c r="D292" s="373"/>
      <c r="E292" s="346">
        <v>1625.83</v>
      </c>
      <c r="F292" s="373"/>
      <c r="G292" s="347">
        <v>162.8312</v>
      </c>
      <c r="H292" s="374"/>
      <c r="I292" s="348">
        <v>0.81299999999999994</v>
      </c>
      <c r="J292" s="348">
        <v>-1.0983000000000001</v>
      </c>
      <c r="K292" s="348">
        <v>5.5689000000000002</v>
      </c>
      <c r="L292" s="348">
        <v>-4.3643999999999998</v>
      </c>
      <c r="M292" s="348">
        <v>-7.2012</v>
      </c>
      <c r="N292" s="350">
        <v>1.0683</v>
      </c>
      <c r="O292" s="348">
        <v>4.5422000000000002</v>
      </c>
      <c r="P292" s="348">
        <v>11.289400000000001</v>
      </c>
      <c r="Q292" s="348">
        <v>11.417199999999999</v>
      </c>
      <c r="R292" s="348">
        <v>12.6363</v>
      </c>
      <c r="S292" s="348">
        <v>7.8791000000000002</v>
      </c>
      <c r="T292" s="348">
        <v>-7.8159999999999998</v>
      </c>
      <c r="U292" s="348">
        <v>-1.998</v>
      </c>
      <c r="V292" s="348">
        <v>-5.1948999999999996</v>
      </c>
      <c r="W292" s="348">
        <v>7.8791000000000002</v>
      </c>
      <c r="X292" s="348">
        <v>12.0761</v>
      </c>
      <c r="Y292" s="374"/>
      <c r="Z292" s="346">
        <v>180</v>
      </c>
      <c r="AA292" s="346">
        <v>205</v>
      </c>
      <c r="AB292" s="346">
        <v>211</v>
      </c>
      <c r="AC292" s="346">
        <v>208</v>
      </c>
      <c r="AD292" s="346">
        <v>195</v>
      </c>
      <c r="AE292" s="346">
        <v>161</v>
      </c>
      <c r="AF292" s="346">
        <v>82</v>
      </c>
      <c r="AG292" s="346">
        <v>81</v>
      </c>
      <c r="AH292" s="346">
        <v>32</v>
      </c>
      <c r="AI292" s="346">
        <v>7</v>
      </c>
      <c r="AJ292" s="346">
        <v>205</v>
      </c>
      <c r="AK292" s="346">
        <v>213</v>
      </c>
      <c r="AL292" s="346">
        <v>193</v>
      </c>
      <c r="AM292" s="346">
        <v>161</v>
      </c>
      <c r="AN292" s="346">
        <v>205</v>
      </c>
      <c r="AO292" s="373"/>
      <c r="AP292" s="348">
        <v>11.87</v>
      </c>
      <c r="AQ292" s="348">
        <v>11.46</v>
      </c>
      <c r="AR292" s="348">
        <v>8.2200000000000006</v>
      </c>
      <c r="AS292" s="348">
        <v>4.1900000000000004</v>
      </c>
      <c r="AT292" s="348">
        <v>-7.08</v>
      </c>
      <c r="AU292" s="351"/>
      <c r="AV292" s="346">
        <v>9</v>
      </c>
      <c r="AW292" s="346">
        <v>14</v>
      </c>
      <c r="AX292" s="346">
        <v>34</v>
      </c>
      <c r="AY292" s="346">
        <v>77</v>
      </c>
      <c r="AZ292" s="346">
        <v>177</v>
      </c>
      <c r="BA292" s="374"/>
      <c r="BB292" s="348">
        <v>13.3640305103677</v>
      </c>
      <c r="BC292" s="348">
        <v>0.99765443412350896</v>
      </c>
      <c r="BD292" s="348">
        <v>3.8480544162768998E-2</v>
      </c>
      <c r="BE292" s="375">
        <v>-2.7887639882113398E-2</v>
      </c>
      <c r="BF292" s="374"/>
      <c r="BG292" s="372">
        <v>0.88980000000000004</v>
      </c>
      <c r="BH292" s="373"/>
      <c r="BI292" s="348">
        <v>99.995199999999997</v>
      </c>
      <c r="BJ292" s="348" t="s">
        <v>430</v>
      </c>
      <c r="BK292" s="348" t="s">
        <v>430</v>
      </c>
      <c r="BL292" s="348">
        <v>4.7999999999999996E-3</v>
      </c>
      <c r="BM292" s="373"/>
      <c r="BN292" s="372" t="s">
        <v>4283</v>
      </c>
      <c r="BO292" s="372" t="s">
        <v>4284</v>
      </c>
      <c r="BP292" s="372" t="s">
        <v>4285</v>
      </c>
      <c r="BQ292" s="372" t="s">
        <v>3755</v>
      </c>
      <c r="BR292" s="372" t="s">
        <v>4422</v>
      </c>
      <c r="BS292" s="373"/>
      <c r="BT292" s="354" t="s">
        <v>4541</v>
      </c>
    </row>
    <row r="293" spans="1:72" s="428" customFormat="1" x14ac:dyDescent="0.25">
      <c r="A293" s="345" t="s">
        <v>5503</v>
      </c>
      <c r="B293" s="373"/>
      <c r="C293" s="719">
        <v>44895</v>
      </c>
      <c r="D293" s="373"/>
      <c r="E293" s="346">
        <v>1581.71</v>
      </c>
      <c r="F293" s="373"/>
      <c r="G293" s="347">
        <v>18.2042</v>
      </c>
      <c r="H293" s="374"/>
      <c r="I293" s="348">
        <v>0.81240000000000001</v>
      </c>
      <c r="J293" s="348">
        <v>3.3000000000000002E-2</v>
      </c>
      <c r="K293" s="348">
        <v>10.0557</v>
      </c>
      <c r="L293" s="348">
        <v>4.0026000000000002</v>
      </c>
      <c r="M293" s="348">
        <v>-0.53169999999999995</v>
      </c>
      <c r="N293" s="350">
        <v>8.0972000000000008</v>
      </c>
      <c r="O293" s="348">
        <v>4.8310000000000004</v>
      </c>
      <c r="P293" s="348">
        <v>23.6264</v>
      </c>
      <c r="Q293" s="348" t="s">
        <v>430</v>
      </c>
      <c r="R293" s="348" t="s">
        <v>430</v>
      </c>
      <c r="S293" s="348">
        <v>13.450100000000001</v>
      </c>
      <c r="T293" s="348">
        <v>-0.16450000000000001</v>
      </c>
      <c r="U293" s="348">
        <v>4.9869000000000003</v>
      </c>
      <c r="V293" s="348">
        <v>-3.5891999999999999</v>
      </c>
      <c r="W293" s="348">
        <v>13.450100000000001</v>
      </c>
      <c r="X293" s="348">
        <v>19.2165</v>
      </c>
      <c r="Y293" s="374"/>
      <c r="Z293" s="346">
        <v>183</v>
      </c>
      <c r="AA293" s="346">
        <v>107</v>
      </c>
      <c r="AB293" s="346">
        <v>101</v>
      </c>
      <c r="AC293" s="346">
        <v>93</v>
      </c>
      <c r="AD293" s="346">
        <v>74</v>
      </c>
      <c r="AE293" s="346">
        <v>79</v>
      </c>
      <c r="AF293" s="346">
        <v>62</v>
      </c>
      <c r="AG293" s="346">
        <v>13</v>
      </c>
      <c r="AH293" s="346" t="s">
        <v>430</v>
      </c>
      <c r="AI293" s="346" t="s">
        <v>430</v>
      </c>
      <c r="AJ293" s="346">
        <v>85</v>
      </c>
      <c r="AK293" s="346">
        <v>79</v>
      </c>
      <c r="AL293" s="346">
        <v>47</v>
      </c>
      <c r="AM293" s="346">
        <v>118</v>
      </c>
      <c r="AN293" s="346">
        <v>85</v>
      </c>
      <c r="AO293" s="373"/>
      <c r="AP293" s="348" t="s">
        <v>430</v>
      </c>
      <c r="AQ293" s="348" t="s">
        <v>430</v>
      </c>
      <c r="AR293" s="348" t="s">
        <v>430</v>
      </c>
      <c r="AS293" s="348">
        <v>9.44</v>
      </c>
      <c r="AT293" s="348">
        <v>3.25</v>
      </c>
      <c r="AU293" s="351"/>
      <c r="AV293" s="346" t="s">
        <v>430</v>
      </c>
      <c r="AW293" s="346" t="s">
        <v>430</v>
      </c>
      <c r="AX293" s="346" t="s">
        <v>430</v>
      </c>
      <c r="AY293" s="346">
        <v>37</v>
      </c>
      <c r="AZ293" s="346">
        <v>83</v>
      </c>
      <c r="BA293" s="374"/>
      <c r="BB293" s="348">
        <v>19.387599481638301</v>
      </c>
      <c r="BC293" s="348">
        <v>0.997066250768467</v>
      </c>
      <c r="BD293" s="348">
        <v>7.6717744601077498E-2</v>
      </c>
      <c r="BE293" s="375">
        <v>-6.5423248903206693E-2</v>
      </c>
      <c r="BF293" s="374"/>
      <c r="BG293" s="372">
        <v>0.4602</v>
      </c>
      <c r="BH293" s="373"/>
      <c r="BI293" s="348">
        <v>18.036100000000001</v>
      </c>
      <c r="BJ293" s="348">
        <v>80.765299999999996</v>
      </c>
      <c r="BK293" s="348">
        <v>0.95241500000000001</v>
      </c>
      <c r="BL293" s="348">
        <v>0.24618499999999999</v>
      </c>
      <c r="BM293" s="373"/>
      <c r="BN293" s="372" t="s">
        <v>4543</v>
      </c>
      <c r="BO293" s="372" t="s">
        <v>4544</v>
      </c>
      <c r="BP293" s="372" t="s">
        <v>4545</v>
      </c>
      <c r="BQ293" s="372" t="s">
        <v>4546</v>
      </c>
      <c r="BR293" s="372" t="s">
        <v>4547</v>
      </c>
      <c r="BS293" s="373"/>
      <c r="BT293" s="354" t="s">
        <v>526</v>
      </c>
    </row>
    <row r="294" spans="1:72" s="428" customFormat="1" x14ac:dyDescent="0.25">
      <c r="A294" s="345" t="s">
        <v>5504</v>
      </c>
      <c r="B294" s="373"/>
      <c r="C294" s="719">
        <v>44837</v>
      </c>
      <c r="D294" s="373"/>
      <c r="E294" s="346">
        <v>1521.14</v>
      </c>
      <c r="F294" s="373"/>
      <c r="G294" s="347">
        <v>18.204599999999999</v>
      </c>
      <c r="H294" s="374"/>
      <c r="I294" s="348">
        <v>1.8210999999999999</v>
      </c>
      <c r="J294" s="348">
        <v>2.0356999999999998</v>
      </c>
      <c r="K294" s="348">
        <v>14.0082</v>
      </c>
      <c r="L294" s="348">
        <v>8.8512000000000004</v>
      </c>
      <c r="M294" s="348">
        <v>-3.6554000000000002</v>
      </c>
      <c r="N294" s="350">
        <v>7.6745999999999999</v>
      </c>
      <c r="O294" s="348">
        <v>2.7574000000000001</v>
      </c>
      <c r="P294" s="348">
        <v>21.527000000000001</v>
      </c>
      <c r="Q294" s="348" t="s">
        <v>430</v>
      </c>
      <c r="R294" s="348" t="s">
        <v>430</v>
      </c>
      <c r="S294" s="348">
        <v>16.952500000000001</v>
      </c>
      <c r="T294" s="348">
        <v>8.2500000000000004E-2</v>
      </c>
      <c r="U294" s="348">
        <v>1.26E-2</v>
      </c>
      <c r="V294" s="348">
        <v>-6.048</v>
      </c>
      <c r="W294" s="348">
        <v>16.952500000000001</v>
      </c>
      <c r="X294" s="348">
        <v>18.287400000000002</v>
      </c>
      <c r="Y294" s="374"/>
      <c r="Z294" s="346">
        <v>22</v>
      </c>
      <c r="AA294" s="346">
        <v>13</v>
      </c>
      <c r="AB294" s="346">
        <v>40</v>
      </c>
      <c r="AC294" s="346">
        <v>16</v>
      </c>
      <c r="AD294" s="346">
        <v>117</v>
      </c>
      <c r="AE294" s="346">
        <v>93</v>
      </c>
      <c r="AF294" s="346">
        <v>101</v>
      </c>
      <c r="AG294" s="346">
        <v>35</v>
      </c>
      <c r="AH294" s="346" t="s">
        <v>430</v>
      </c>
      <c r="AI294" s="346" t="s">
        <v>430</v>
      </c>
      <c r="AJ294" s="346">
        <v>37</v>
      </c>
      <c r="AK294" s="346">
        <v>72</v>
      </c>
      <c r="AL294" s="346">
        <v>147</v>
      </c>
      <c r="AM294" s="346">
        <v>179</v>
      </c>
      <c r="AN294" s="346">
        <v>37</v>
      </c>
      <c r="AO294" s="373"/>
      <c r="AP294" s="348" t="s">
        <v>430</v>
      </c>
      <c r="AQ294" s="348" t="s">
        <v>430</v>
      </c>
      <c r="AR294" s="348" t="s">
        <v>430</v>
      </c>
      <c r="AS294" s="348">
        <v>7.71</v>
      </c>
      <c r="AT294" s="348">
        <v>3.41</v>
      </c>
      <c r="AU294" s="351"/>
      <c r="AV294" s="346" t="s">
        <v>430</v>
      </c>
      <c r="AW294" s="346" t="s">
        <v>430</v>
      </c>
      <c r="AX294" s="346" t="s">
        <v>430</v>
      </c>
      <c r="AY294" s="346">
        <v>46</v>
      </c>
      <c r="AZ294" s="346">
        <v>80</v>
      </c>
      <c r="BA294" s="374"/>
      <c r="BB294" s="348">
        <v>20.763138036953801</v>
      </c>
      <c r="BC294" s="348">
        <v>0.99931555781800396</v>
      </c>
      <c r="BD294" s="348">
        <v>6.8182835966454497E-2</v>
      </c>
      <c r="BE294" s="375">
        <v>-5.2603630843980301E-2</v>
      </c>
      <c r="BF294" s="374"/>
      <c r="BG294" s="372">
        <v>9.4100000000000003E-2</v>
      </c>
      <c r="BH294" s="373"/>
      <c r="BI294" s="348" t="s">
        <v>430</v>
      </c>
      <c r="BJ294" s="348">
        <v>5.3698699999999997</v>
      </c>
      <c r="BK294" s="348">
        <v>94.602199999999996</v>
      </c>
      <c r="BL294" s="348">
        <v>2.793E-2</v>
      </c>
      <c r="BM294" s="373"/>
      <c r="BN294" s="372" t="s">
        <v>4549</v>
      </c>
      <c r="BO294" s="372" t="s">
        <v>4550</v>
      </c>
      <c r="BP294" s="372" t="s">
        <v>4551</v>
      </c>
      <c r="BQ294" s="372" t="s">
        <v>4552</v>
      </c>
      <c r="BR294" s="372" t="s">
        <v>4553</v>
      </c>
      <c r="BS294" s="373"/>
      <c r="BT294" s="354" t="s">
        <v>2387</v>
      </c>
    </row>
    <row r="295" spans="1:72" s="428" customFormat="1" x14ac:dyDescent="0.25">
      <c r="A295" s="345" t="s">
        <v>5505</v>
      </c>
      <c r="B295" s="373"/>
      <c r="C295" s="719">
        <v>45238</v>
      </c>
      <c r="D295" s="373"/>
      <c r="E295" s="346">
        <v>1399.43</v>
      </c>
      <c r="F295" s="373"/>
      <c r="G295" s="347">
        <v>14.0242</v>
      </c>
      <c r="H295" s="374"/>
      <c r="I295" s="348">
        <v>1.1993</v>
      </c>
      <c r="J295" s="348">
        <v>3.4200000000000001E-2</v>
      </c>
      <c r="K295" s="348">
        <v>9.2294999999999998</v>
      </c>
      <c r="L295" s="348">
        <v>1.4621999999999999</v>
      </c>
      <c r="M295" s="348">
        <v>-2.2021999999999999</v>
      </c>
      <c r="N295" s="350">
        <v>8.3245000000000005</v>
      </c>
      <c r="O295" s="348">
        <v>7.3604000000000003</v>
      </c>
      <c r="P295" s="348" t="s">
        <v>430</v>
      </c>
      <c r="Q295" s="348" t="s">
        <v>430</v>
      </c>
      <c r="R295" s="348" t="s">
        <v>430</v>
      </c>
      <c r="S295" s="348">
        <v>11.9375</v>
      </c>
      <c r="T295" s="348">
        <v>-2.9889999999999999</v>
      </c>
      <c r="U295" s="348">
        <v>2.7044999999999999</v>
      </c>
      <c r="V295" s="348">
        <v>-0.85540000000000005</v>
      </c>
      <c r="W295" s="348">
        <v>11.9375</v>
      </c>
      <c r="X295" s="348">
        <v>14.6835</v>
      </c>
      <c r="Y295" s="374"/>
      <c r="Z295" s="346">
        <v>96</v>
      </c>
      <c r="AA295" s="346">
        <v>106</v>
      </c>
      <c r="AB295" s="346">
        <v>127</v>
      </c>
      <c r="AC295" s="346">
        <v>117</v>
      </c>
      <c r="AD295" s="346">
        <v>89</v>
      </c>
      <c r="AE295" s="346">
        <v>75</v>
      </c>
      <c r="AF295" s="346">
        <v>33</v>
      </c>
      <c r="AG295" s="346" t="s">
        <v>430</v>
      </c>
      <c r="AH295" s="346" t="s">
        <v>430</v>
      </c>
      <c r="AI295" s="346" t="s">
        <v>430</v>
      </c>
      <c r="AJ295" s="346">
        <v>123</v>
      </c>
      <c r="AK295" s="346">
        <v>125</v>
      </c>
      <c r="AL295" s="346">
        <v>99</v>
      </c>
      <c r="AM295" s="346">
        <v>76</v>
      </c>
      <c r="AN295" s="346">
        <v>123</v>
      </c>
      <c r="AO295" s="373"/>
      <c r="AP295" s="348" t="s">
        <v>430</v>
      </c>
      <c r="AQ295" s="348" t="s">
        <v>430</v>
      </c>
      <c r="AR295" s="348" t="s">
        <v>430</v>
      </c>
      <c r="AS295" s="348" t="s">
        <v>430</v>
      </c>
      <c r="AT295" s="348">
        <v>2.39</v>
      </c>
      <c r="AU295" s="351"/>
      <c r="AV295" s="346" t="s">
        <v>430</v>
      </c>
      <c r="AW295" s="346" t="s">
        <v>430</v>
      </c>
      <c r="AX295" s="346" t="s">
        <v>430</v>
      </c>
      <c r="AY295" s="346" t="s">
        <v>430</v>
      </c>
      <c r="AZ295" s="346">
        <v>93</v>
      </c>
      <c r="BA295" s="374"/>
      <c r="BB295" s="348">
        <v>15.7685016966118</v>
      </c>
      <c r="BC295" s="348">
        <v>0.99866663877500905</v>
      </c>
      <c r="BD295" s="348">
        <v>3.86133910611429E-2</v>
      </c>
      <c r="BE295" s="375">
        <v>2.1797315590339501E-3</v>
      </c>
      <c r="BF295" s="374"/>
      <c r="BG295" s="372">
        <v>4.0500000000000001E-2</v>
      </c>
      <c r="BH295" s="373"/>
      <c r="BI295" s="348">
        <v>51.227699999999999</v>
      </c>
      <c r="BJ295" s="348">
        <v>46.954300000000003</v>
      </c>
      <c r="BK295" s="348">
        <v>1.8225100000000001</v>
      </c>
      <c r="BL295" s="348">
        <v>-4.5100000000000001E-3</v>
      </c>
      <c r="BM295" s="373"/>
      <c r="BN295" s="372" t="s">
        <v>1289</v>
      </c>
      <c r="BO295" s="372" t="s">
        <v>4112</v>
      </c>
      <c r="BP295" s="372" t="s">
        <v>1097</v>
      </c>
      <c r="BQ295" s="372" t="s">
        <v>4748</v>
      </c>
      <c r="BR295" s="372" t="s">
        <v>4338</v>
      </c>
      <c r="BS295" s="373"/>
      <c r="BT295" s="354" t="s">
        <v>555</v>
      </c>
    </row>
    <row r="296" spans="1:72" s="428" customFormat="1" x14ac:dyDescent="0.25">
      <c r="A296" s="345" t="s">
        <v>5506</v>
      </c>
      <c r="B296" s="373"/>
      <c r="C296" s="719">
        <v>44792</v>
      </c>
      <c r="D296" s="373"/>
      <c r="E296" s="346">
        <v>1325.65</v>
      </c>
      <c r="F296" s="373"/>
      <c r="G296" s="347">
        <v>15.5579</v>
      </c>
      <c r="H296" s="374"/>
      <c r="I296" s="348">
        <v>0.93159999999999998</v>
      </c>
      <c r="J296" s="348">
        <v>-0.20399999999999999</v>
      </c>
      <c r="K296" s="348">
        <v>5.2354000000000003</v>
      </c>
      <c r="L296" s="348">
        <v>-1.9394</v>
      </c>
      <c r="M296" s="348">
        <v>-4.7531999999999996</v>
      </c>
      <c r="N296" s="350">
        <v>-0.19270000000000001</v>
      </c>
      <c r="O296" s="348">
        <v>-0.7238</v>
      </c>
      <c r="P296" s="348">
        <v>14.486800000000001</v>
      </c>
      <c r="Q296" s="348" t="s">
        <v>430</v>
      </c>
      <c r="R296" s="348" t="s">
        <v>430</v>
      </c>
      <c r="S296" s="348">
        <v>7.9960000000000004</v>
      </c>
      <c r="T296" s="348">
        <v>-4.3920000000000003</v>
      </c>
      <c r="U296" s="348">
        <v>-0.42049999999999998</v>
      </c>
      <c r="V296" s="348">
        <v>-4.6364000000000001</v>
      </c>
      <c r="W296" s="348">
        <v>7.9960000000000004</v>
      </c>
      <c r="X296" s="348">
        <v>12.7232</v>
      </c>
      <c r="Y296" s="374"/>
      <c r="Z296" s="346">
        <v>142</v>
      </c>
      <c r="AA296" s="346">
        <v>134</v>
      </c>
      <c r="AB296" s="346">
        <v>222</v>
      </c>
      <c r="AC296" s="346">
        <v>162</v>
      </c>
      <c r="AD296" s="346">
        <v>150</v>
      </c>
      <c r="AE296" s="346">
        <v>168</v>
      </c>
      <c r="AF296" s="346">
        <v>113</v>
      </c>
      <c r="AG296" s="346">
        <v>56</v>
      </c>
      <c r="AH296" s="346" t="s">
        <v>430</v>
      </c>
      <c r="AI296" s="346" t="s">
        <v>430</v>
      </c>
      <c r="AJ296" s="346">
        <v>190</v>
      </c>
      <c r="AK296" s="346">
        <v>143</v>
      </c>
      <c r="AL296" s="346">
        <v>149</v>
      </c>
      <c r="AM296" s="346">
        <v>134</v>
      </c>
      <c r="AN296" s="346">
        <v>190</v>
      </c>
      <c r="AO296" s="373"/>
      <c r="AP296" s="348" t="s">
        <v>430</v>
      </c>
      <c r="AQ296" s="348" t="s">
        <v>430</v>
      </c>
      <c r="AR296" s="348" t="s">
        <v>430</v>
      </c>
      <c r="AS296" s="348">
        <v>3.08</v>
      </c>
      <c r="AT296" s="348">
        <v>-4.57</v>
      </c>
      <c r="AU296" s="351"/>
      <c r="AV296" s="346" t="s">
        <v>430</v>
      </c>
      <c r="AW296" s="346" t="s">
        <v>430</v>
      </c>
      <c r="AX296" s="346" t="s">
        <v>430</v>
      </c>
      <c r="AY296" s="346">
        <v>86</v>
      </c>
      <c r="AZ296" s="346">
        <v>146</v>
      </c>
      <c r="BA296" s="374"/>
      <c r="BB296" s="348">
        <v>15.580665174009299</v>
      </c>
      <c r="BC296" s="348">
        <v>0.99778808597400304</v>
      </c>
      <c r="BD296" s="348">
        <v>4.95170582701401E-2</v>
      </c>
      <c r="BE296" s="375">
        <v>-5.7215848559694298E-2</v>
      </c>
      <c r="BF296" s="374"/>
      <c r="BG296" s="372">
        <v>0.2218</v>
      </c>
      <c r="BH296" s="373"/>
      <c r="BI296" s="348">
        <v>86.240600000000001</v>
      </c>
      <c r="BJ296" s="348">
        <v>13.330299999999999</v>
      </c>
      <c r="BK296" s="348" t="s">
        <v>430</v>
      </c>
      <c r="BL296" s="348">
        <v>0.42909999999999998</v>
      </c>
      <c r="BM296" s="373"/>
      <c r="BN296" s="372" t="s">
        <v>4555</v>
      </c>
      <c r="BO296" s="372" t="s">
        <v>4556</v>
      </c>
      <c r="BP296" s="372" t="s">
        <v>4557</v>
      </c>
      <c r="BQ296" s="372" t="s">
        <v>1347</v>
      </c>
      <c r="BR296" s="372" t="s">
        <v>4558</v>
      </c>
      <c r="BS296" s="373"/>
      <c r="BT296" s="354" t="s">
        <v>555</v>
      </c>
    </row>
    <row r="297" spans="1:72" s="428" customFormat="1" x14ac:dyDescent="0.25">
      <c r="A297" s="345" t="s">
        <v>5507</v>
      </c>
      <c r="B297" s="373"/>
      <c r="C297" s="719">
        <v>41275</v>
      </c>
      <c r="D297" s="373"/>
      <c r="E297" s="346">
        <v>1394.15</v>
      </c>
      <c r="F297" s="373"/>
      <c r="G297" s="347">
        <v>249.9776</v>
      </c>
      <c r="H297" s="374"/>
      <c r="I297" s="348">
        <v>0.8135</v>
      </c>
      <c r="J297" s="348">
        <v>-1.0972999999999999</v>
      </c>
      <c r="K297" s="348">
        <v>5.5507999999999997</v>
      </c>
      <c r="L297" s="348">
        <v>-4.2706999999999997</v>
      </c>
      <c r="M297" s="348">
        <v>-7.1064999999999996</v>
      </c>
      <c r="N297" s="350">
        <v>1.1657999999999999</v>
      </c>
      <c r="O297" s="348">
        <v>4.6500000000000004</v>
      </c>
      <c r="P297" s="348">
        <v>11.4033</v>
      </c>
      <c r="Q297" s="348">
        <v>11.418200000000001</v>
      </c>
      <c r="R297" s="348">
        <v>12.3003</v>
      </c>
      <c r="S297" s="348">
        <v>7.8689</v>
      </c>
      <c r="T297" s="348">
        <v>-7.7272999999999996</v>
      </c>
      <c r="U297" s="348">
        <v>-1.9106000000000001</v>
      </c>
      <c r="V297" s="348">
        <v>-5.1070000000000002</v>
      </c>
      <c r="W297" s="348">
        <v>7.8689</v>
      </c>
      <c r="X297" s="348">
        <v>11.5586</v>
      </c>
      <c r="Y297" s="374"/>
      <c r="Z297" s="346">
        <v>176</v>
      </c>
      <c r="AA297" s="346">
        <v>200</v>
      </c>
      <c r="AB297" s="346">
        <v>215</v>
      </c>
      <c r="AC297" s="346">
        <v>196</v>
      </c>
      <c r="AD297" s="346">
        <v>186</v>
      </c>
      <c r="AE297" s="346">
        <v>155</v>
      </c>
      <c r="AF297" s="346">
        <v>72</v>
      </c>
      <c r="AG297" s="346">
        <v>74</v>
      </c>
      <c r="AH297" s="346">
        <v>31</v>
      </c>
      <c r="AI297" s="346">
        <v>16</v>
      </c>
      <c r="AJ297" s="346">
        <v>215</v>
      </c>
      <c r="AK297" s="346">
        <v>204</v>
      </c>
      <c r="AL297" s="346">
        <v>184</v>
      </c>
      <c r="AM297" s="346">
        <v>152</v>
      </c>
      <c r="AN297" s="346">
        <v>215</v>
      </c>
      <c r="AO297" s="373"/>
      <c r="AP297" s="348">
        <v>11.72</v>
      </c>
      <c r="AQ297" s="348">
        <v>11.46</v>
      </c>
      <c r="AR297" s="348">
        <v>8.27</v>
      </c>
      <c r="AS297" s="348">
        <v>4.3</v>
      </c>
      <c r="AT297" s="348">
        <v>-6.93</v>
      </c>
      <c r="AU297" s="351"/>
      <c r="AV297" s="346">
        <v>11</v>
      </c>
      <c r="AW297" s="346">
        <v>14</v>
      </c>
      <c r="AX297" s="346">
        <v>29</v>
      </c>
      <c r="AY297" s="346">
        <v>72</v>
      </c>
      <c r="AZ297" s="346">
        <v>170</v>
      </c>
      <c r="BA297" s="374"/>
      <c r="BB297" s="348">
        <v>13.361368605506501</v>
      </c>
      <c r="BC297" s="348">
        <v>0.99748720819864301</v>
      </c>
      <c r="BD297" s="348">
        <v>3.9140824416899901E-2</v>
      </c>
      <c r="BE297" s="375">
        <v>-1.90769500894005E-2</v>
      </c>
      <c r="BF297" s="374"/>
      <c r="BG297" s="372">
        <v>0.49180000000000001</v>
      </c>
      <c r="BH297" s="373"/>
      <c r="BI297" s="348">
        <v>99.752300000000005</v>
      </c>
      <c r="BJ297" s="348" t="s">
        <v>430</v>
      </c>
      <c r="BK297" s="348" t="s">
        <v>430</v>
      </c>
      <c r="BL297" s="348">
        <v>0.2477</v>
      </c>
      <c r="BM297" s="373"/>
      <c r="BN297" s="372" t="s">
        <v>4560</v>
      </c>
      <c r="BO297" s="372" t="s">
        <v>2175</v>
      </c>
      <c r="BP297" s="372" t="s">
        <v>4472</v>
      </c>
      <c r="BQ297" s="372" t="s">
        <v>4302</v>
      </c>
      <c r="BR297" s="372" t="s">
        <v>4473</v>
      </c>
      <c r="BS297" s="373"/>
      <c r="BT297" s="354" t="s">
        <v>555</v>
      </c>
    </row>
    <row r="298" spans="1:72" s="428" customFormat="1" x14ac:dyDescent="0.25">
      <c r="A298" s="345" t="s">
        <v>5508</v>
      </c>
      <c r="B298" s="373"/>
      <c r="C298" s="719">
        <v>45540</v>
      </c>
      <c r="D298" s="373"/>
      <c r="E298" s="346">
        <v>1216.01</v>
      </c>
      <c r="F298" s="373"/>
      <c r="G298" s="347">
        <v>9.0484000000000009</v>
      </c>
      <c r="H298" s="374"/>
      <c r="I298" s="348">
        <v>0.58579999999999999</v>
      </c>
      <c r="J298" s="348">
        <v>-2.4146999999999998</v>
      </c>
      <c r="K298" s="348">
        <v>3.5061</v>
      </c>
      <c r="L298" s="348">
        <v>-8.7780000000000005</v>
      </c>
      <c r="M298" s="348">
        <v>-11.8485</v>
      </c>
      <c r="N298" s="350">
        <v>-7.0510000000000002</v>
      </c>
      <c r="O298" s="348" t="s">
        <v>430</v>
      </c>
      <c r="P298" s="348" t="s">
        <v>430</v>
      </c>
      <c r="Q298" s="348" t="s">
        <v>430</v>
      </c>
      <c r="R298" s="348" t="s">
        <v>430</v>
      </c>
      <c r="S298" s="348">
        <v>5.9705000000000004</v>
      </c>
      <c r="T298" s="348">
        <v>-13.4381</v>
      </c>
      <c r="U298" s="348">
        <v>-5.6416000000000004</v>
      </c>
      <c r="V298" s="348">
        <v>-12.1685</v>
      </c>
      <c r="W298" s="348">
        <v>5.9705000000000004</v>
      </c>
      <c r="X298" s="348">
        <v>-5.9114000000000004</v>
      </c>
      <c r="Y298" s="374"/>
      <c r="Z298" s="346">
        <v>208</v>
      </c>
      <c r="AA298" s="346">
        <v>236</v>
      </c>
      <c r="AB298" s="346">
        <v>242</v>
      </c>
      <c r="AC298" s="346">
        <v>237</v>
      </c>
      <c r="AD298" s="346">
        <v>220</v>
      </c>
      <c r="AE298" s="346">
        <v>191</v>
      </c>
      <c r="AF298" s="346" t="s">
        <v>430</v>
      </c>
      <c r="AG298" s="346" t="s">
        <v>430</v>
      </c>
      <c r="AH298" s="346" t="s">
        <v>430</v>
      </c>
      <c r="AI298" s="346" t="s">
        <v>430</v>
      </c>
      <c r="AJ298" s="346">
        <v>241</v>
      </c>
      <c r="AK298" s="346">
        <v>234</v>
      </c>
      <c r="AL298" s="346">
        <v>218</v>
      </c>
      <c r="AM298" s="346">
        <v>202</v>
      </c>
      <c r="AN298" s="346">
        <v>241</v>
      </c>
      <c r="AO298" s="373"/>
      <c r="AP298" s="348" t="s">
        <v>430</v>
      </c>
      <c r="AQ298" s="348" t="s">
        <v>430</v>
      </c>
      <c r="AR298" s="348" t="s">
        <v>430</v>
      </c>
      <c r="AS298" s="348" t="s">
        <v>430</v>
      </c>
      <c r="AT298" s="348">
        <v>-16.22</v>
      </c>
      <c r="AU298" s="351"/>
      <c r="AV298" s="346" t="s">
        <v>430</v>
      </c>
      <c r="AW298" s="346" t="s">
        <v>430</v>
      </c>
      <c r="AX298" s="346" t="s">
        <v>430</v>
      </c>
      <c r="AY298" s="346" t="s">
        <v>430</v>
      </c>
      <c r="AZ298" s="346">
        <v>198</v>
      </c>
      <c r="BA298" s="374"/>
      <c r="BB298" s="348">
        <v>14.1032156778762</v>
      </c>
      <c r="BC298" s="348">
        <v>0.99838906767499003</v>
      </c>
      <c r="BD298" s="348">
        <v>-8.2080149253162496E-2</v>
      </c>
      <c r="BE298" s="375">
        <v>-2.9670951123405901E-2</v>
      </c>
      <c r="BF298" s="374"/>
      <c r="BG298" s="372">
        <v>9.5100000000000004E-2</v>
      </c>
      <c r="BH298" s="373"/>
      <c r="BI298" s="348">
        <v>99.784099999999995</v>
      </c>
      <c r="BJ298" s="348" t="s">
        <v>430</v>
      </c>
      <c r="BK298" s="348" t="s">
        <v>430</v>
      </c>
      <c r="BL298" s="348">
        <v>0.21590000000000001</v>
      </c>
      <c r="BM298" s="373"/>
      <c r="BN298" s="372" t="s">
        <v>4562</v>
      </c>
      <c r="BO298" s="372" t="s">
        <v>4563</v>
      </c>
      <c r="BP298" s="372" t="s">
        <v>4564</v>
      </c>
      <c r="BQ298" s="372" t="s">
        <v>2755</v>
      </c>
      <c r="BR298" s="372" t="s">
        <v>4565</v>
      </c>
      <c r="BS298" s="373"/>
      <c r="BT298" s="354" t="s">
        <v>555</v>
      </c>
    </row>
    <row r="299" spans="1:72" s="428" customFormat="1" x14ac:dyDescent="0.25">
      <c r="A299" s="345" t="s">
        <v>5509</v>
      </c>
      <c r="B299" s="373"/>
      <c r="C299" s="719">
        <v>43517</v>
      </c>
      <c r="D299" s="373"/>
      <c r="E299" s="346">
        <v>1261.98</v>
      </c>
      <c r="F299" s="373"/>
      <c r="G299" s="347">
        <v>27.993500000000001</v>
      </c>
      <c r="H299" s="374"/>
      <c r="I299" s="348">
        <v>1.3052999999999999</v>
      </c>
      <c r="J299" s="348">
        <v>0.64610000000000001</v>
      </c>
      <c r="K299" s="348">
        <v>14.091100000000001</v>
      </c>
      <c r="L299" s="348">
        <v>6.3353000000000002</v>
      </c>
      <c r="M299" s="348">
        <v>1.9031</v>
      </c>
      <c r="N299" s="350">
        <v>10.793900000000001</v>
      </c>
      <c r="O299" s="348">
        <v>5.5655000000000001</v>
      </c>
      <c r="P299" s="348">
        <v>22.499600000000001</v>
      </c>
      <c r="Q299" s="348">
        <v>15.882300000000001</v>
      </c>
      <c r="R299" s="348" t="s">
        <v>430</v>
      </c>
      <c r="S299" s="348">
        <v>17.259599999999999</v>
      </c>
      <c r="T299" s="348">
        <v>2.2458999999999998</v>
      </c>
      <c r="U299" s="348">
        <v>4.6032000000000002</v>
      </c>
      <c r="V299" s="348">
        <v>3.1991999999999998</v>
      </c>
      <c r="W299" s="348">
        <v>17.259599999999999</v>
      </c>
      <c r="X299" s="348">
        <v>15.407299999999999</v>
      </c>
      <c r="Y299" s="374"/>
      <c r="Z299" s="346">
        <v>86</v>
      </c>
      <c r="AA299" s="346">
        <v>67</v>
      </c>
      <c r="AB299" s="346">
        <v>29</v>
      </c>
      <c r="AC299" s="346">
        <v>56</v>
      </c>
      <c r="AD299" s="346">
        <v>37</v>
      </c>
      <c r="AE299" s="346">
        <v>45</v>
      </c>
      <c r="AF299" s="346">
        <v>51</v>
      </c>
      <c r="AG299" s="346">
        <v>23</v>
      </c>
      <c r="AH299" s="346">
        <v>8</v>
      </c>
      <c r="AI299" s="346" t="s">
        <v>430</v>
      </c>
      <c r="AJ299" s="346">
        <v>24</v>
      </c>
      <c r="AK299" s="346">
        <v>38</v>
      </c>
      <c r="AL299" s="346">
        <v>61</v>
      </c>
      <c r="AM299" s="346">
        <v>33</v>
      </c>
      <c r="AN299" s="346">
        <v>24</v>
      </c>
      <c r="AO299" s="373"/>
      <c r="AP299" s="348" t="s">
        <v>430</v>
      </c>
      <c r="AQ299" s="348">
        <v>16.29</v>
      </c>
      <c r="AR299" s="348">
        <v>14.65</v>
      </c>
      <c r="AS299" s="348">
        <v>11.9</v>
      </c>
      <c r="AT299" s="348">
        <v>10.89</v>
      </c>
      <c r="AU299" s="351"/>
      <c r="AV299" s="346" t="s">
        <v>430</v>
      </c>
      <c r="AW299" s="346">
        <v>3</v>
      </c>
      <c r="AX299" s="346">
        <v>9</v>
      </c>
      <c r="AY299" s="346">
        <v>22</v>
      </c>
      <c r="AZ299" s="346">
        <v>28</v>
      </c>
      <c r="BA299" s="374"/>
      <c r="BB299" s="348">
        <v>19.6516631214554</v>
      </c>
      <c r="BC299" s="348">
        <v>1.0006085122797601</v>
      </c>
      <c r="BD299" s="348">
        <v>6.9220460074185294E-2</v>
      </c>
      <c r="BE299" s="375">
        <v>-3.06852825570956E-2</v>
      </c>
      <c r="BF299" s="374"/>
      <c r="BG299" s="372">
        <v>0.3377</v>
      </c>
      <c r="BH299" s="373"/>
      <c r="BI299" s="348">
        <v>90.594399999999993</v>
      </c>
      <c r="BJ299" s="348">
        <v>8.8678600000000003</v>
      </c>
      <c r="BK299" s="348" t="s">
        <v>430</v>
      </c>
      <c r="BL299" s="348">
        <v>0.53774</v>
      </c>
      <c r="BM299" s="373"/>
      <c r="BN299" s="372" t="s">
        <v>4567</v>
      </c>
      <c r="BO299" s="372" t="s">
        <v>4568</v>
      </c>
      <c r="BP299" s="372" t="s">
        <v>4569</v>
      </c>
      <c r="BQ299" s="372" t="s">
        <v>4570</v>
      </c>
      <c r="BR299" s="372" t="s">
        <v>4571</v>
      </c>
      <c r="BS299" s="373"/>
      <c r="BT299" s="354" t="s">
        <v>555</v>
      </c>
    </row>
    <row r="300" spans="1:72" s="428" customFormat="1" x14ac:dyDescent="0.25">
      <c r="A300" s="345" t="s">
        <v>5510</v>
      </c>
      <c r="B300" s="373"/>
      <c r="C300" s="719">
        <v>44578</v>
      </c>
      <c r="D300" s="373"/>
      <c r="E300" s="346">
        <v>1192.8</v>
      </c>
      <c r="F300" s="373"/>
      <c r="G300" s="347">
        <v>16.8337</v>
      </c>
      <c r="H300" s="374"/>
      <c r="I300" s="348">
        <v>1.3070999999999999</v>
      </c>
      <c r="J300" s="348">
        <v>0.64690000000000003</v>
      </c>
      <c r="K300" s="348">
        <v>14.089700000000001</v>
      </c>
      <c r="L300" s="348">
        <v>6.3350999999999997</v>
      </c>
      <c r="M300" s="348">
        <v>1.881</v>
      </c>
      <c r="N300" s="350">
        <v>10.700900000000001</v>
      </c>
      <c r="O300" s="348">
        <v>5.6139999999999999</v>
      </c>
      <c r="P300" s="348">
        <v>22.4163</v>
      </c>
      <c r="Q300" s="348" t="s">
        <v>430</v>
      </c>
      <c r="R300" s="348" t="s">
        <v>430</v>
      </c>
      <c r="S300" s="348">
        <v>17.296600000000002</v>
      </c>
      <c r="T300" s="348">
        <v>2.2423999999999999</v>
      </c>
      <c r="U300" s="348">
        <v>4.5708000000000002</v>
      </c>
      <c r="V300" s="348">
        <v>3.1337999999999999</v>
      </c>
      <c r="W300" s="348">
        <v>17.296600000000002</v>
      </c>
      <c r="X300" s="348">
        <v>12.95</v>
      </c>
      <c r="Y300" s="374"/>
      <c r="Z300" s="346">
        <v>80</v>
      </c>
      <c r="AA300" s="346">
        <v>66</v>
      </c>
      <c r="AB300" s="346">
        <v>31</v>
      </c>
      <c r="AC300" s="346">
        <v>57</v>
      </c>
      <c r="AD300" s="346">
        <v>40</v>
      </c>
      <c r="AE300" s="346">
        <v>53</v>
      </c>
      <c r="AF300" s="346">
        <v>48</v>
      </c>
      <c r="AG300" s="346">
        <v>27</v>
      </c>
      <c r="AH300" s="346" t="s">
        <v>430</v>
      </c>
      <c r="AI300" s="346" t="s">
        <v>430</v>
      </c>
      <c r="AJ300" s="346">
        <v>15</v>
      </c>
      <c r="AK300" s="346">
        <v>39</v>
      </c>
      <c r="AL300" s="346">
        <v>66</v>
      </c>
      <c r="AM300" s="346">
        <v>38</v>
      </c>
      <c r="AN300" s="346">
        <v>15</v>
      </c>
      <c r="AO300" s="373"/>
      <c r="AP300" s="348" t="s">
        <v>430</v>
      </c>
      <c r="AQ300" s="348" t="s">
        <v>430</v>
      </c>
      <c r="AR300" s="348" t="s">
        <v>430</v>
      </c>
      <c r="AS300" s="348">
        <v>11.88</v>
      </c>
      <c r="AT300" s="348">
        <v>10.82</v>
      </c>
      <c r="AU300" s="351"/>
      <c r="AV300" s="346" t="s">
        <v>430</v>
      </c>
      <c r="AW300" s="346" t="s">
        <v>430</v>
      </c>
      <c r="AX300" s="346" t="s">
        <v>430</v>
      </c>
      <c r="AY300" s="346">
        <v>24</v>
      </c>
      <c r="AZ300" s="346">
        <v>33</v>
      </c>
      <c r="BA300" s="374"/>
      <c r="BB300" s="348">
        <v>19.564704994139799</v>
      </c>
      <c r="BC300" s="348">
        <v>0.99612176428694399</v>
      </c>
      <c r="BD300" s="348">
        <v>6.9105244931260204E-2</v>
      </c>
      <c r="BE300" s="375">
        <v>-3.2721522133995602E-2</v>
      </c>
      <c r="BF300" s="374"/>
      <c r="BG300" s="372">
        <v>0.2858</v>
      </c>
      <c r="BH300" s="373"/>
      <c r="BI300" s="348">
        <v>90.920599999999993</v>
      </c>
      <c r="BJ300" s="348">
        <v>8.9044799999999995</v>
      </c>
      <c r="BK300" s="348" t="s">
        <v>430</v>
      </c>
      <c r="BL300" s="348">
        <v>0.17491999999999999</v>
      </c>
      <c r="BM300" s="373"/>
      <c r="BN300" s="372" t="s">
        <v>4573</v>
      </c>
      <c r="BO300" s="372" t="s">
        <v>4452</v>
      </c>
      <c r="BP300" s="372" t="s">
        <v>4574</v>
      </c>
      <c r="BQ300" s="372" t="s">
        <v>4454</v>
      </c>
      <c r="BR300" s="372" t="s">
        <v>4455</v>
      </c>
      <c r="BS300" s="373"/>
      <c r="BT300" s="354" t="s">
        <v>555</v>
      </c>
    </row>
    <row r="301" spans="1:72" s="428" customFormat="1" x14ac:dyDescent="0.25">
      <c r="A301" s="345" t="s">
        <v>5511</v>
      </c>
      <c r="B301" s="373"/>
      <c r="C301" s="719">
        <v>45565</v>
      </c>
      <c r="D301" s="373"/>
      <c r="E301" s="346">
        <v>1148.2</v>
      </c>
      <c r="F301" s="373"/>
      <c r="G301" s="347">
        <v>8.0939999999999994</v>
      </c>
      <c r="H301" s="374"/>
      <c r="I301" s="348">
        <v>0.62409999999999999</v>
      </c>
      <c r="J301" s="348">
        <v>-0.49790000000000001</v>
      </c>
      <c r="K301" s="348">
        <v>9.9712999999999994</v>
      </c>
      <c r="L301" s="348">
        <v>2.9744999999999999</v>
      </c>
      <c r="M301" s="348">
        <v>-3.7917999999999998</v>
      </c>
      <c r="N301" s="350">
        <v>5.1018999999999997</v>
      </c>
      <c r="O301" s="348" t="s">
        <v>430</v>
      </c>
      <c r="P301" s="348" t="s">
        <v>430</v>
      </c>
      <c r="Q301" s="348" t="s">
        <v>430</v>
      </c>
      <c r="R301" s="348" t="s">
        <v>430</v>
      </c>
      <c r="S301" s="348">
        <v>13.0952</v>
      </c>
      <c r="T301" s="348">
        <v>-1.2867</v>
      </c>
      <c r="U301" s="348">
        <v>2.6884000000000001</v>
      </c>
      <c r="V301" s="348">
        <v>-6.0824999999999996</v>
      </c>
      <c r="W301" s="348">
        <v>13.0952</v>
      </c>
      <c r="X301" s="348">
        <v>-12.581799999999999</v>
      </c>
      <c r="Y301" s="374"/>
      <c r="Z301" s="346">
        <v>204</v>
      </c>
      <c r="AA301" s="346">
        <v>156</v>
      </c>
      <c r="AB301" s="346">
        <v>108</v>
      </c>
      <c r="AC301" s="346">
        <v>105</v>
      </c>
      <c r="AD301" s="346">
        <v>121</v>
      </c>
      <c r="AE301" s="346">
        <v>114</v>
      </c>
      <c r="AF301" s="346" t="s">
        <v>430</v>
      </c>
      <c r="AG301" s="346" t="s">
        <v>430</v>
      </c>
      <c r="AH301" s="346" t="s">
        <v>430</v>
      </c>
      <c r="AI301" s="346" t="s">
        <v>430</v>
      </c>
      <c r="AJ301" s="346">
        <v>96</v>
      </c>
      <c r="AK301" s="346">
        <v>100</v>
      </c>
      <c r="AL301" s="346">
        <v>100</v>
      </c>
      <c r="AM301" s="346">
        <v>180</v>
      </c>
      <c r="AN301" s="346">
        <v>96</v>
      </c>
      <c r="AO301" s="373"/>
      <c r="AP301" s="348" t="s">
        <v>430</v>
      </c>
      <c r="AQ301" s="348" t="s">
        <v>430</v>
      </c>
      <c r="AR301" s="348" t="s">
        <v>430</v>
      </c>
      <c r="AS301" s="348" t="s">
        <v>430</v>
      </c>
      <c r="AT301" s="348">
        <v>0.11</v>
      </c>
      <c r="AU301" s="351"/>
      <c r="AV301" s="346" t="s">
        <v>430</v>
      </c>
      <c r="AW301" s="346" t="s">
        <v>430</v>
      </c>
      <c r="AX301" s="346" t="s">
        <v>430</v>
      </c>
      <c r="AY301" s="346" t="s">
        <v>430</v>
      </c>
      <c r="AZ301" s="346">
        <v>104</v>
      </c>
      <c r="BA301" s="374"/>
      <c r="BB301" s="348">
        <v>22.394207005412699</v>
      </c>
      <c r="BC301" s="348">
        <v>0.99950781051246596</v>
      </c>
      <c r="BD301" s="348">
        <v>-4.4733754252228003E-2</v>
      </c>
      <c r="BE301" s="375">
        <v>-6.1428321234305402E-2</v>
      </c>
      <c r="BF301" s="374"/>
      <c r="BG301" s="372">
        <v>0.27839999999999998</v>
      </c>
      <c r="BH301" s="373"/>
      <c r="BI301" s="348">
        <v>56.120100000000001</v>
      </c>
      <c r="BJ301" s="348">
        <v>34.8127</v>
      </c>
      <c r="BK301" s="348">
        <v>8.4488000000000003</v>
      </c>
      <c r="BL301" s="348">
        <v>0.61839999999999995</v>
      </c>
      <c r="BM301" s="373"/>
      <c r="BN301" s="372" t="s">
        <v>4576</v>
      </c>
      <c r="BO301" s="372" t="s">
        <v>4577</v>
      </c>
      <c r="BP301" s="372" t="s">
        <v>3288</v>
      </c>
      <c r="BQ301" s="372" t="s">
        <v>4578</v>
      </c>
      <c r="BR301" s="372" t="s">
        <v>4579</v>
      </c>
      <c r="BS301" s="373"/>
      <c r="BT301" s="354" t="s">
        <v>555</v>
      </c>
    </row>
    <row r="302" spans="1:72" s="428" customFormat="1" ht="11" x14ac:dyDescent="0.3">
      <c r="A302" s="841" t="s">
        <v>5512</v>
      </c>
      <c r="B302" s="842"/>
      <c r="C302" s="843">
        <v>44368</v>
      </c>
      <c r="D302" s="842"/>
      <c r="E302" s="844">
        <v>1094.81</v>
      </c>
      <c r="F302" s="842"/>
      <c r="G302" s="845">
        <v>15.901999999999999</v>
      </c>
      <c r="H302" s="847"/>
      <c r="I302" s="846">
        <v>0.81789999999999996</v>
      </c>
      <c r="J302" s="846">
        <v>-1.0947</v>
      </c>
      <c r="K302" s="846">
        <v>5.5769000000000002</v>
      </c>
      <c r="L302" s="846">
        <v>-4.2683</v>
      </c>
      <c r="M302" s="846">
        <v>-7.0982000000000003</v>
      </c>
      <c r="N302" s="848">
        <v>1.2219</v>
      </c>
      <c r="O302" s="846">
        <v>4.5831999999999997</v>
      </c>
      <c r="P302" s="846">
        <v>11.297599999999999</v>
      </c>
      <c r="Q302" s="846" t="s">
        <v>430</v>
      </c>
      <c r="R302" s="846" t="s">
        <v>430</v>
      </c>
      <c r="S302" s="846">
        <v>7.8833000000000002</v>
      </c>
      <c r="T302" s="846">
        <v>-7.7182000000000004</v>
      </c>
      <c r="U302" s="846">
        <v>-1.8939999999999999</v>
      </c>
      <c r="V302" s="846">
        <v>-5.0683999999999996</v>
      </c>
      <c r="W302" s="846">
        <v>7.8833000000000002</v>
      </c>
      <c r="X302" s="846">
        <v>10.032</v>
      </c>
      <c r="Y302" s="847"/>
      <c r="Z302" s="844">
        <v>166</v>
      </c>
      <c r="AA302" s="844">
        <v>189</v>
      </c>
      <c r="AB302" s="844">
        <v>202</v>
      </c>
      <c r="AC302" s="844">
        <v>194</v>
      </c>
      <c r="AD302" s="844">
        <v>184</v>
      </c>
      <c r="AE302" s="844">
        <v>150</v>
      </c>
      <c r="AF302" s="844">
        <v>80</v>
      </c>
      <c r="AG302" s="844">
        <v>80</v>
      </c>
      <c r="AH302" s="844" t="s">
        <v>430</v>
      </c>
      <c r="AI302" s="844" t="s">
        <v>430</v>
      </c>
      <c r="AJ302" s="844">
        <v>201</v>
      </c>
      <c r="AK302" s="844">
        <v>202</v>
      </c>
      <c r="AL302" s="844">
        <v>179</v>
      </c>
      <c r="AM302" s="844">
        <v>146</v>
      </c>
      <c r="AN302" s="844">
        <v>201</v>
      </c>
      <c r="AO302" s="842"/>
      <c r="AP302" s="846" t="s">
        <v>430</v>
      </c>
      <c r="AQ302" s="846" t="s">
        <v>430</v>
      </c>
      <c r="AR302" s="846" t="s">
        <v>430</v>
      </c>
      <c r="AS302" s="846">
        <v>4.25</v>
      </c>
      <c r="AT302" s="846">
        <v>-6.9</v>
      </c>
      <c r="AU302" s="849"/>
      <c r="AV302" s="844" t="s">
        <v>430</v>
      </c>
      <c r="AW302" s="844" t="s">
        <v>430</v>
      </c>
      <c r="AX302" s="844" t="s">
        <v>430</v>
      </c>
      <c r="AY302" s="844">
        <v>75</v>
      </c>
      <c r="AZ302" s="844">
        <v>167</v>
      </c>
      <c r="BA302" s="847"/>
      <c r="BB302" s="846">
        <v>13.3798412353255</v>
      </c>
      <c r="BC302" s="846">
        <v>0.99880831513310098</v>
      </c>
      <c r="BD302" s="846">
        <v>3.8530957856958599E-2</v>
      </c>
      <c r="BE302" s="852">
        <v>-2.7231746407667099E-2</v>
      </c>
      <c r="BF302" s="847"/>
      <c r="BG302" s="855">
        <v>0.16639999999999999</v>
      </c>
      <c r="BH302" s="842"/>
      <c r="BI302" s="846">
        <v>98.066100000000006</v>
      </c>
      <c r="BJ302" s="846" t="s">
        <v>430</v>
      </c>
      <c r="BK302" s="846" t="s">
        <v>430</v>
      </c>
      <c r="BL302" s="846">
        <v>1.9339</v>
      </c>
      <c r="BM302" s="842"/>
      <c r="BN302" s="855" t="s">
        <v>4581</v>
      </c>
      <c r="BO302" s="855" t="s">
        <v>4582</v>
      </c>
      <c r="BP302" s="855" t="s">
        <v>4583</v>
      </c>
      <c r="BQ302" s="855" t="s">
        <v>4584</v>
      </c>
      <c r="BR302" s="855" t="s">
        <v>4585</v>
      </c>
      <c r="BS302" s="842"/>
      <c r="BT302" s="856" t="s">
        <v>555</v>
      </c>
    </row>
    <row r="303" spans="1:72" s="428" customFormat="1" x14ac:dyDescent="0.25">
      <c r="A303" s="345" t="s">
        <v>5513</v>
      </c>
      <c r="B303" s="373"/>
      <c r="C303" s="719">
        <v>44854</v>
      </c>
      <c r="D303" s="373"/>
      <c r="E303" s="346">
        <v>1120.74</v>
      </c>
      <c r="F303" s="373"/>
      <c r="G303" s="347">
        <v>18.179099999999998</v>
      </c>
      <c r="H303" s="374"/>
      <c r="I303" s="348">
        <v>0.81240000000000001</v>
      </c>
      <c r="J303" s="348">
        <v>3.1899999999999998E-2</v>
      </c>
      <c r="K303" s="348">
        <v>10.0663</v>
      </c>
      <c r="L303" s="348">
        <v>4.0225999999999997</v>
      </c>
      <c r="M303" s="348">
        <v>-0.50239999999999996</v>
      </c>
      <c r="N303" s="350">
        <v>8.1157000000000004</v>
      </c>
      <c r="O303" s="348">
        <v>4.4577999999999998</v>
      </c>
      <c r="P303" s="348">
        <v>23.229199999999999</v>
      </c>
      <c r="Q303" s="348" t="s">
        <v>430</v>
      </c>
      <c r="R303" s="348" t="s">
        <v>430</v>
      </c>
      <c r="S303" s="348">
        <v>13.467599999999999</v>
      </c>
      <c r="T303" s="348">
        <v>-0.1527</v>
      </c>
      <c r="U303" s="348">
        <v>5.0117000000000003</v>
      </c>
      <c r="V303" s="348">
        <v>-3.5785999999999998</v>
      </c>
      <c r="W303" s="348">
        <v>13.467599999999999</v>
      </c>
      <c r="X303" s="348">
        <v>18.503399999999999</v>
      </c>
      <c r="Y303" s="374"/>
      <c r="Z303" s="346">
        <v>183</v>
      </c>
      <c r="AA303" s="346">
        <v>108</v>
      </c>
      <c r="AB303" s="346">
        <v>100</v>
      </c>
      <c r="AC303" s="346">
        <v>92</v>
      </c>
      <c r="AD303" s="346">
        <v>73</v>
      </c>
      <c r="AE303" s="346">
        <v>78</v>
      </c>
      <c r="AF303" s="346">
        <v>85</v>
      </c>
      <c r="AG303" s="346">
        <v>18</v>
      </c>
      <c r="AH303" s="346" t="s">
        <v>430</v>
      </c>
      <c r="AI303" s="346" t="s">
        <v>430</v>
      </c>
      <c r="AJ303" s="346">
        <v>84</v>
      </c>
      <c r="AK303" s="346">
        <v>77</v>
      </c>
      <c r="AL303" s="346">
        <v>46</v>
      </c>
      <c r="AM303" s="346">
        <v>117</v>
      </c>
      <c r="AN303" s="346">
        <v>84</v>
      </c>
      <c r="AO303" s="373"/>
      <c r="AP303" s="348" t="s">
        <v>430</v>
      </c>
      <c r="AQ303" s="348" t="s">
        <v>430</v>
      </c>
      <c r="AR303" s="348" t="s">
        <v>430</v>
      </c>
      <c r="AS303" s="348">
        <v>9.1300000000000008</v>
      </c>
      <c r="AT303" s="348">
        <v>3.29</v>
      </c>
      <c r="AU303" s="351"/>
      <c r="AV303" s="346" t="s">
        <v>430</v>
      </c>
      <c r="AW303" s="346" t="s">
        <v>430</v>
      </c>
      <c r="AX303" s="346" t="s">
        <v>430</v>
      </c>
      <c r="AY303" s="346">
        <v>42</v>
      </c>
      <c r="AZ303" s="346">
        <v>82</v>
      </c>
      <c r="BA303" s="374"/>
      <c r="BB303" s="348">
        <v>19.432350012788</v>
      </c>
      <c r="BC303" s="348">
        <v>0.99929976421283895</v>
      </c>
      <c r="BD303" s="348">
        <v>7.5101433708024398E-2</v>
      </c>
      <c r="BE303" s="375">
        <v>-9.6877203915219895E-2</v>
      </c>
      <c r="BF303" s="374"/>
      <c r="BG303" s="372">
        <v>0.52690000000000003</v>
      </c>
      <c r="BH303" s="373"/>
      <c r="BI303" s="348">
        <v>18.123699999999999</v>
      </c>
      <c r="BJ303" s="348">
        <v>81.158000000000001</v>
      </c>
      <c r="BK303" s="348">
        <v>0.95688799999999996</v>
      </c>
      <c r="BL303" s="348">
        <v>-0.23858799999999999</v>
      </c>
      <c r="BM303" s="373"/>
      <c r="BN303" s="372" t="s">
        <v>4587</v>
      </c>
      <c r="BO303" s="372" t="s">
        <v>4588</v>
      </c>
      <c r="BP303" s="372" t="s">
        <v>4589</v>
      </c>
      <c r="BQ303" s="372" t="s">
        <v>4590</v>
      </c>
      <c r="BR303" s="372" t="s">
        <v>4591</v>
      </c>
      <c r="BS303" s="373"/>
      <c r="BT303" s="354" t="s">
        <v>526</v>
      </c>
    </row>
    <row r="304" spans="1:72" s="428" customFormat="1" x14ac:dyDescent="0.25">
      <c r="A304" s="345" t="s">
        <v>5514</v>
      </c>
      <c r="B304" s="373"/>
      <c r="C304" s="719">
        <v>45322</v>
      </c>
      <c r="D304" s="373"/>
      <c r="E304" s="346">
        <v>1037.74</v>
      </c>
      <c r="F304" s="373"/>
      <c r="G304" s="347">
        <v>12.0618</v>
      </c>
      <c r="H304" s="374"/>
      <c r="I304" s="348">
        <v>0.91020000000000001</v>
      </c>
      <c r="J304" s="348">
        <v>-0.25640000000000002</v>
      </c>
      <c r="K304" s="348">
        <v>7.4528999999999996</v>
      </c>
      <c r="L304" s="348">
        <v>-0.20349999999999999</v>
      </c>
      <c r="M304" s="348">
        <v>-2.153</v>
      </c>
      <c r="N304" s="350">
        <v>8.3826000000000001</v>
      </c>
      <c r="O304" s="348">
        <v>7.4984999999999999</v>
      </c>
      <c r="P304" s="348" t="s">
        <v>430</v>
      </c>
      <c r="Q304" s="348" t="s">
        <v>430</v>
      </c>
      <c r="R304" s="348" t="s">
        <v>430</v>
      </c>
      <c r="S304" s="348">
        <v>9.6466999999999992</v>
      </c>
      <c r="T304" s="348">
        <v>-2.7376</v>
      </c>
      <c r="U304" s="348">
        <v>2.7603</v>
      </c>
      <c r="V304" s="348">
        <v>1.4260999999999999</v>
      </c>
      <c r="W304" s="348">
        <v>9.6466999999999992</v>
      </c>
      <c r="X304" s="348">
        <v>8.7355</v>
      </c>
      <c r="Y304" s="374"/>
      <c r="Z304" s="346">
        <v>148</v>
      </c>
      <c r="AA304" s="346">
        <v>142</v>
      </c>
      <c r="AB304" s="346">
        <v>169</v>
      </c>
      <c r="AC304" s="346">
        <v>150</v>
      </c>
      <c r="AD304" s="346">
        <v>88</v>
      </c>
      <c r="AE304" s="346">
        <v>73</v>
      </c>
      <c r="AF304" s="346">
        <v>31</v>
      </c>
      <c r="AG304" s="346" t="s">
        <v>430</v>
      </c>
      <c r="AH304" s="346" t="s">
        <v>430</v>
      </c>
      <c r="AI304" s="346" t="s">
        <v>430</v>
      </c>
      <c r="AJ304" s="346">
        <v>173</v>
      </c>
      <c r="AK304" s="346">
        <v>122</v>
      </c>
      <c r="AL304" s="346">
        <v>98</v>
      </c>
      <c r="AM304" s="346">
        <v>50</v>
      </c>
      <c r="AN304" s="346">
        <v>173</v>
      </c>
      <c r="AO304" s="373"/>
      <c r="AP304" s="348" t="s">
        <v>430</v>
      </c>
      <c r="AQ304" s="348" t="s">
        <v>430</v>
      </c>
      <c r="AR304" s="348" t="s">
        <v>430</v>
      </c>
      <c r="AS304" s="348" t="s">
        <v>430</v>
      </c>
      <c r="AT304" s="348">
        <v>2.99</v>
      </c>
      <c r="AU304" s="351"/>
      <c r="AV304" s="346" t="s">
        <v>430</v>
      </c>
      <c r="AW304" s="346" t="s">
        <v>430</v>
      </c>
      <c r="AX304" s="346" t="s">
        <v>430</v>
      </c>
      <c r="AY304" s="346" t="s">
        <v>430</v>
      </c>
      <c r="AZ304" s="346">
        <v>89</v>
      </c>
      <c r="BA304" s="374"/>
      <c r="BB304" s="348">
        <v>13.9373862112776</v>
      </c>
      <c r="BC304" s="348">
        <v>0.99913485378696698</v>
      </c>
      <c r="BD304" s="348">
        <v>6.4947380712383103E-3</v>
      </c>
      <c r="BE304" s="375">
        <v>-4.8214704921998898E-2</v>
      </c>
      <c r="BF304" s="374"/>
      <c r="BG304" s="372">
        <v>3.9199999999999999E-2</v>
      </c>
      <c r="BH304" s="373"/>
      <c r="BI304" s="348">
        <v>100.07299999999999</v>
      </c>
      <c r="BJ304" s="348" t="s">
        <v>430</v>
      </c>
      <c r="BK304" s="348" t="s">
        <v>430</v>
      </c>
      <c r="BL304" s="348">
        <v>-7.2999999999999995E-2</v>
      </c>
      <c r="BM304" s="373"/>
      <c r="BN304" s="372" t="s">
        <v>4593</v>
      </c>
      <c r="BO304" s="372" t="s">
        <v>4594</v>
      </c>
      <c r="BP304" s="372" t="s">
        <v>1775</v>
      </c>
      <c r="BQ304" s="372" t="s">
        <v>4595</v>
      </c>
      <c r="BR304" s="372" t="s">
        <v>4596</v>
      </c>
      <c r="BS304" s="373"/>
      <c r="BT304" s="354" t="s">
        <v>4597</v>
      </c>
    </row>
    <row r="305" spans="1:72" s="428" customFormat="1" x14ac:dyDescent="0.25">
      <c r="A305" s="345" t="s">
        <v>5515</v>
      </c>
      <c r="B305" s="373"/>
      <c r="C305" s="719">
        <v>43714</v>
      </c>
      <c r="D305" s="373"/>
      <c r="E305" s="346">
        <v>1091.75</v>
      </c>
      <c r="F305" s="373"/>
      <c r="G305" s="347">
        <v>37.388599999999997</v>
      </c>
      <c r="H305" s="374"/>
      <c r="I305" s="348">
        <v>1.8174999999999999</v>
      </c>
      <c r="J305" s="348">
        <v>2.0308999999999999</v>
      </c>
      <c r="K305" s="348">
        <v>13.9983</v>
      </c>
      <c r="L305" s="348">
        <v>8.8567999999999998</v>
      </c>
      <c r="M305" s="348">
        <v>-3.6009000000000002</v>
      </c>
      <c r="N305" s="350">
        <v>7.8428000000000004</v>
      </c>
      <c r="O305" s="348">
        <v>2.9908000000000001</v>
      </c>
      <c r="P305" s="348">
        <v>21.766400000000001</v>
      </c>
      <c r="Q305" s="348">
        <v>18.430800000000001</v>
      </c>
      <c r="R305" s="348" t="s">
        <v>430</v>
      </c>
      <c r="S305" s="348">
        <v>16.9377</v>
      </c>
      <c r="T305" s="348">
        <v>0.1143</v>
      </c>
      <c r="U305" s="348">
        <v>6.13E-2</v>
      </c>
      <c r="V305" s="348">
        <v>-5.9260000000000002</v>
      </c>
      <c r="W305" s="348">
        <v>16.9377</v>
      </c>
      <c r="X305" s="348">
        <v>21.956800000000001</v>
      </c>
      <c r="Y305" s="374"/>
      <c r="Z305" s="346">
        <v>29</v>
      </c>
      <c r="AA305" s="346">
        <v>18</v>
      </c>
      <c r="AB305" s="346">
        <v>42</v>
      </c>
      <c r="AC305" s="346">
        <v>14</v>
      </c>
      <c r="AD305" s="346">
        <v>113</v>
      </c>
      <c r="AE305" s="346">
        <v>83</v>
      </c>
      <c r="AF305" s="346">
        <v>98</v>
      </c>
      <c r="AG305" s="346">
        <v>34</v>
      </c>
      <c r="AH305" s="346">
        <v>4</v>
      </c>
      <c r="AI305" s="346" t="s">
        <v>430</v>
      </c>
      <c r="AJ305" s="346">
        <v>40</v>
      </c>
      <c r="AK305" s="346">
        <v>68</v>
      </c>
      <c r="AL305" s="346">
        <v>144</v>
      </c>
      <c r="AM305" s="346">
        <v>172</v>
      </c>
      <c r="AN305" s="346">
        <v>40</v>
      </c>
      <c r="AO305" s="373"/>
      <c r="AP305" s="348" t="s">
        <v>430</v>
      </c>
      <c r="AQ305" s="348" t="s">
        <v>430</v>
      </c>
      <c r="AR305" s="348">
        <v>14.43</v>
      </c>
      <c r="AS305" s="348">
        <v>7.95</v>
      </c>
      <c r="AT305" s="348">
        <v>3.53</v>
      </c>
      <c r="AU305" s="351"/>
      <c r="AV305" s="346" t="s">
        <v>430</v>
      </c>
      <c r="AW305" s="346" t="s">
        <v>430</v>
      </c>
      <c r="AX305" s="346">
        <v>13</v>
      </c>
      <c r="AY305" s="346">
        <v>45</v>
      </c>
      <c r="AZ305" s="346">
        <v>75</v>
      </c>
      <c r="BA305" s="374"/>
      <c r="BB305" s="348">
        <v>20.766818191399899</v>
      </c>
      <c r="BC305" s="348">
        <v>0.99948186240861103</v>
      </c>
      <c r="BD305" s="348">
        <v>6.8886752973707194E-2</v>
      </c>
      <c r="BE305" s="375">
        <v>-3.7978942120295602E-2</v>
      </c>
      <c r="BF305" s="374"/>
      <c r="BG305" s="372">
        <v>0.47860000000000003</v>
      </c>
      <c r="BH305" s="373"/>
      <c r="BI305" s="348" t="s">
        <v>430</v>
      </c>
      <c r="BJ305" s="348">
        <v>5.3666700000000001</v>
      </c>
      <c r="BK305" s="348">
        <v>94.651499999999999</v>
      </c>
      <c r="BL305" s="348">
        <v>-1.8169999999999999E-2</v>
      </c>
      <c r="BM305" s="373"/>
      <c r="BN305" s="372" t="s">
        <v>4549</v>
      </c>
      <c r="BO305" s="372" t="s">
        <v>4492</v>
      </c>
      <c r="BP305" s="372" t="s">
        <v>4493</v>
      </c>
      <c r="BQ305" s="372" t="s">
        <v>3276</v>
      </c>
      <c r="BR305" s="372" t="s">
        <v>4494</v>
      </c>
      <c r="BS305" s="373"/>
      <c r="BT305" s="354" t="s">
        <v>548</v>
      </c>
    </row>
    <row r="306" spans="1:72" s="428" customFormat="1" x14ac:dyDescent="0.25">
      <c r="A306" s="345" t="s">
        <v>5516</v>
      </c>
      <c r="B306" s="373"/>
      <c r="C306" s="719">
        <v>44246</v>
      </c>
      <c r="D306" s="373"/>
      <c r="E306" s="346">
        <v>950.48</v>
      </c>
      <c r="F306" s="373"/>
      <c r="G306" s="347">
        <v>18.3658</v>
      </c>
      <c r="H306" s="374"/>
      <c r="I306" s="348">
        <v>0.5827</v>
      </c>
      <c r="J306" s="348">
        <v>-2.2309999999999999</v>
      </c>
      <c r="K306" s="348">
        <v>4.6448999999999998</v>
      </c>
      <c r="L306" s="348">
        <v>-6.1528</v>
      </c>
      <c r="M306" s="348">
        <v>-5.4551999999999996</v>
      </c>
      <c r="N306" s="350">
        <v>-0.21560000000000001</v>
      </c>
      <c r="O306" s="348">
        <v>1.6475</v>
      </c>
      <c r="P306" s="348">
        <v>11.925800000000001</v>
      </c>
      <c r="Q306" s="348">
        <v>12.524100000000001</v>
      </c>
      <c r="R306" s="348" t="s">
        <v>430</v>
      </c>
      <c r="S306" s="348">
        <v>6.6787000000000001</v>
      </c>
      <c r="T306" s="348">
        <v>-6.7408999999999999</v>
      </c>
      <c r="U306" s="348">
        <v>-0.51139999999999997</v>
      </c>
      <c r="V306" s="348">
        <v>-3.9214000000000002</v>
      </c>
      <c r="W306" s="348">
        <v>6.6787000000000001</v>
      </c>
      <c r="X306" s="348">
        <v>12.436</v>
      </c>
      <c r="Y306" s="374"/>
      <c r="Z306" s="346">
        <v>210</v>
      </c>
      <c r="AA306" s="346">
        <v>235</v>
      </c>
      <c r="AB306" s="346">
        <v>238</v>
      </c>
      <c r="AC306" s="346">
        <v>234</v>
      </c>
      <c r="AD306" s="346">
        <v>162</v>
      </c>
      <c r="AE306" s="346">
        <v>169</v>
      </c>
      <c r="AF306" s="346">
        <v>107</v>
      </c>
      <c r="AG306" s="346">
        <v>65</v>
      </c>
      <c r="AH306" s="346">
        <v>19</v>
      </c>
      <c r="AI306" s="346" t="s">
        <v>430</v>
      </c>
      <c r="AJ306" s="346">
        <v>240</v>
      </c>
      <c r="AK306" s="346">
        <v>183</v>
      </c>
      <c r="AL306" s="346">
        <v>154</v>
      </c>
      <c r="AM306" s="346">
        <v>124</v>
      </c>
      <c r="AN306" s="346">
        <v>240</v>
      </c>
      <c r="AO306" s="373"/>
      <c r="AP306" s="348" t="s">
        <v>430</v>
      </c>
      <c r="AQ306" s="348" t="s">
        <v>430</v>
      </c>
      <c r="AR306" s="348">
        <v>8.19</v>
      </c>
      <c r="AS306" s="348">
        <v>2.37</v>
      </c>
      <c r="AT306" s="348">
        <v>-5.89</v>
      </c>
      <c r="AU306" s="351"/>
      <c r="AV306" s="346" t="s">
        <v>430</v>
      </c>
      <c r="AW306" s="346" t="s">
        <v>430</v>
      </c>
      <c r="AX306" s="346">
        <v>35</v>
      </c>
      <c r="AY306" s="346">
        <v>87</v>
      </c>
      <c r="AZ306" s="346">
        <v>154</v>
      </c>
      <c r="BA306" s="374"/>
      <c r="BB306" s="348">
        <v>13.294938455683001</v>
      </c>
      <c r="BC306" s="348">
        <v>0.99745485596245098</v>
      </c>
      <c r="BD306" s="348">
        <v>3.5759664627597401E-2</v>
      </c>
      <c r="BE306" s="375">
        <v>-3.33285494996493E-2</v>
      </c>
      <c r="BF306" s="374"/>
      <c r="BG306" s="372">
        <v>0.10249999999999999</v>
      </c>
      <c r="BH306" s="373"/>
      <c r="BI306" s="348">
        <v>99.451999999999998</v>
      </c>
      <c r="BJ306" s="348" t="s">
        <v>430</v>
      </c>
      <c r="BK306" s="348" t="s">
        <v>430</v>
      </c>
      <c r="BL306" s="348">
        <v>0.54800000000000004</v>
      </c>
      <c r="BM306" s="373"/>
      <c r="BN306" s="372" t="s">
        <v>4600</v>
      </c>
      <c r="BO306" s="372" t="s">
        <v>4601</v>
      </c>
      <c r="BP306" s="372" t="s">
        <v>4602</v>
      </c>
      <c r="BQ306" s="372" t="s">
        <v>4603</v>
      </c>
      <c r="BR306" s="372" t="s">
        <v>4604</v>
      </c>
      <c r="BS306" s="373"/>
      <c r="BT306" s="354" t="s">
        <v>555</v>
      </c>
    </row>
    <row r="307" spans="1:72" s="428" customFormat="1" x14ac:dyDescent="0.25">
      <c r="A307" s="345" t="s">
        <v>5517</v>
      </c>
      <c r="B307" s="373"/>
      <c r="C307" s="719">
        <v>43517</v>
      </c>
      <c r="D307" s="373"/>
      <c r="E307" s="346">
        <v>1078.6199999999999</v>
      </c>
      <c r="F307" s="373"/>
      <c r="G307" s="347">
        <v>23.6312</v>
      </c>
      <c r="H307" s="374"/>
      <c r="I307" s="348">
        <v>0.81230000000000002</v>
      </c>
      <c r="J307" s="348">
        <v>-1.0965</v>
      </c>
      <c r="K307" s="348">
        <v>5.5846</v>
      </c>
      <c r="L307" s="348">
        <v>-4.2619999999999996</v>
      </c>
      <c r="M307" s="348">
        <v>-7.0972999999999997</v>
      </c>
      <c r="N307" s="350">
        <v>1.2023999999999999</v>
      </c>
      <c r="O307" s="348">
        <v>4.6794000000000002</v>
      </c>
      <c r="P307" s="348">
        <v>11.4261</v>
      </c>
      <c r="Q307" s="348">
        <v>11.4841</v>
      </c>
      <c r="R307" s="348" t="s">
        <v>430</v>
      </c>
      <c r="S307" s="348">
        <v>7.8863000000000003</v>
      </c>
      <c r="T307" s="348">
        <v>-7.7096999999999998</v>
      </c>
      <c r="U307" s="348">
        <v>-1.8979999999999999</v>
      </c>
      <c r="V307" s="348">
        <v>-5.0712000000000002</v>
      </c>
      <c r="W307" s="348">
        <v>7.8863000000000003</v>
      </c>
      <c r="X307" s="348">
        <v>12.717599999999999</v>
      </c>
      <c r="Y307" s="374"/>
      <c r="Z307" s="346">
        <v>184</v>
      </c>
      <c r="AA307" s="346">
        <v>196</v>
      </c>
      <c r="AB307" s="346">
        <v>199</v>
      </c>
      <c r="AC307" s="346">
        <v>191</v>
      </c>
      <c r="AD307" s="346">
        <v>183</v>
      </c>
      <c r="AE307" s="346">
        <v>153</v>
      </c>
      <c r="AF307" s="346">
        <v>70</v>
      </c>
      <c r="AG307" s="346">
        <v>71</v>
      </c>
      <c r="AH307" s="346">
        <v>27</v>
      </c>
      <c r="AI307" s="346" t="s">
        <v>430</v>
      </c>
      <c r="AJ307" s="346">
        <v>199</v>
      </c>
      <c r="AK307" s="346">
        <v>197</v>
      </c>
      <c r="AL307" s="346">
        <v>181</v>
      </c>
      <c r="AM307" s="346">
        <v>148</v>
      </c>
      <c r="AN307" s="346">
        <v>199</v>
      </c>
      <c r="AO307" s="373"/>
      <c r="AP307" s="348" t="s">
        <v>430</v>
      </c>
      <c r="AQ307" s="348">
        <v>11.52</v>
      </c>
      <c r="AR307" s="348">
        <v>8.32</v>
      </c>
      <c r="AS307" s="348">
        <v>4.34</v>
      </c>
      <c r="AT307" s="348">
        <v>-6.89</v>
      </c>
      <c r="AU307" s="351"/>
      <c r="AV307" s="346" t="s">
        <v>430</v>
      </c>
      <c r="AW307" s="346">
        <v>10</v>
      </c>
      <c r="AX307" s="346">
        <v>26</v>
      </c>
      <c r="AY307" s="346">
        <v>66</v>
      </c>
      <c r="AZ307" s="346">
        <v>165</v>
      </c>
      <c r="BA307" s="374"/>
      <c r="BB307" s="348">
        <v>13.372690952589799</v>
      </c>
      <c r="BC307" s="348">
        <v>0.99833378013560803</v>
      </c>
      <c r="BD307" s="348">
        <v>3.92586944113925E-2</v>
      </c>
      <c r="BE307" s="375">
        <v>-1.7517587025474599E-2</v>
      </c>
      <c r="BF307" s="374"/>
      <c r="BG307" s="372">
        <v>0.42399999999999999</v>
      </c>
      <c r="BH307" s="373"/>
      <c r="BI307" s="348">
        <v>99.526499999999999</v>
      </c>
      <c r="BJ307" s="348" t="s">
        <v>430</v>
      </c>
      <c r="BK307" s="348" t="s">
        <v>430</v>
      </c>
      <c r="BL307" s="348">
        <v>0.47349999999999998</v>
      </c>
      <c r="BM307" s="373"/>
      <c r="BN307" s="372" t="s">
        <v>4606</v>
      </c>
      <c r="BO307" s="372" t="s">
        <v>4427</v>
      </c>
      <c r="BP307" s="372" t="s">
        <v>4428</v>
      </c>
      <c r="BQ307" s="372" t="s">
        <v>1964</v>
      </c>
      <c r="BR307" s="372" t="s">
        <v>4429</v>
      </c>
      <c r="BS307" s="373"/>
      <c r="BT307" s="354" t="s">
        <v>555</v>
      </c>
    </row>
    <row r="308" spans="1:72" s="428" customFormat="1" x14ac:dyDescent="0.25">
      <c r="A308" s="345" t="s">
        <v>5518</v>
      </c>
      <c r="B308" s="373"/>
      <c r="C308" s="719">
        <v>44837</v>
      </c>
      <c r="D308" s="373"/>
      <c r="E308" s="346">
        <v>1034.42</v>
      </c>
      <c r="F308" s="373"/>
      <c r="G308" s="347">
        <v>19.3111</v>
      </c>
      <c r="H308" s="374"/>
      <c r="I308" s="348">
        <v>1.4782</v>
      </c>
      <c r="J308" s="348">
        <v>0.79490000000000005</v>
      </c>
      <c r="K308" s="348">
        <v>11.246700000000001</v>
      </c>
      <c r="L308" s="348">
        <v>5.1969000000000003</v>
      </c>
      <c r="M308" s="348">
        <v>0.69720000000000004</v>
      </c>
      <c r="N308" s="350">
        <v>12.9055</v>
      </c>
      <c r="O308" s="348">
        <v>8.8534000000000006</v>
      </c>
      <c r="P308" s="348">
        <v>23.587700000000002</v>
      </c>
      <c r="Q308" s="348" t="s">
        <v>430</v>
      </c>
      <c r="R308" s="348" t="s">
        <v>430</v>
      </c>
      <c r="S308" s="348">
        <v>14.2324</v>
      </c>
      <c r="T308" s="348">
        <v>-0.28549999999999998</v>
      </c>
      <c r="U308" s="348">
        <v>5.5875000000000004</v>
      </c>
      <c r="V308" s="348">
        <v>1.1566000000000001</v>
      </c>
      <c r="W308" s="348">
        <v>14.2324</v>
      </c>
      <c r="X308" s="348">
        <v>20.260400000000001</v>
      </c>
      <c r="Y308" s="374"/>
      <c r="Z308" s="346">
        <v>57</v>
      </c>
      <c r="AA308" s="346">
        <v>49</v>
      </c>
      <c r="AB308" s="346">
        <v>69</v>
      </c>
      <c r="AC308" s="346">
        <v>70</v>
      </c>
      <c r="AD308" s="346">
        <v>52</v>
      </c>
      <c r="AE308" s="346">
        <v>28</v>
      </c>
      <c r="AF308" s="346">
        <v>18</v>
      </c>
      <c r="AG308" s="346">
        <v>14</v>
      </c>
      <c r="AH308" s="346" t="s">
        <v>430</v>
      </c>
      <c r="AI308" s="346" t="s">
        <v>430</v>
      </c>
      <c r="AJ308" s="346">
        <v>65</v>
      </c>
      <c r="AK308" s="346">
        <v>85</v>
      </c>
      <c r="AL308" s="346">
        <v>32</v>
      </c>
      <c r="AM308" s="346">
        <v>59</v>
      </c>
      <c r="AN308" s="346">
        <v>65</v>
      </c>
      <c r="AO308" s="373"/>
      <c r="AP308" s="348" t="s">
        <v>430</v>
      </c>
      <c r="AQ308" s="348" t="s">
        <v>430</v>
      </c>
      <c r="AR308" s="348" t="s">
        <v>430</v>
      </c>
      <c r="AS308" s="348">
        <v>12.22</v>
      </c>
      <c r="AT308" s="348">
        <v>7.83</v>
      </c>
      <c r="AU308" s="351"/>
      <c r="AV308" s="346" t="s">
        <v>430</v>
      </c>
      <c r="AW308" s="346" t="s">
        <v>430</v>
      </c>
      <c r="AX308" s="346" t="s">
        <v>430</v>
      </c>
      <c r="AY308" s="346">
        <v>13</v>
      </c>
      <c r="AZ308" s="346">
        <v>46</v>
      </c>
      <c r="BA308" s="374"/>
      <c r="BB308" s="348">
        <v>17.010984531435099</v>
      </c>
      <c r="BC308" s="348">
        <v>0.99909133833872299</v>
      </c>
      <c r="BD308" s="348">
        <v>8.4902337398967798E-2</v>
      </c>
      <c r="BE308" s="375">
        <v>-3.7536800785354298E-2</v>
      </c>
      <c r="BF308" s="374"/>
      <c r="BG308" s="372">
        <v>5.0700000000000002E-2</v>
      </c>
      <c r="BH308" s="373"/>
      <c r="BI308" s="348">
        <v>4.0477800000000004</v>
      </c>
      <c r="BJ308" s="348">
        <v>92.283299999999997</v>
      </c>
      <c r="BK308" s="348">
        <v>3.6423000000000001</v>
      </c>
      <c r="BL308" s="348">
        <v>2.6620000000000001E-2</v>
      </c>
      <c r="BM308" s="373"/>
      <c r="BN308" s="372" t="s">
        <v>4475</v>
      </c>
      <c r="BO308" s="372" t="s">
        <v>4476</v>
      </c>
      <c r="BP308" s="372" t="s">
        <v>4477</v>
      </c>
      <c r="BQ308" s="372" t="s">
        <v>4478</v>
      </c>
      <c r="BR308" s="372" t="s">
        <v>4479</v>
      </c>
      <c r="BS308" s="373"/>
      <c r="BT308" s="354" t="s">
        <v>2387</v>
      </c>
    </row>
    <row r="309" spans="1:72" s="428" customFormat="1" x14ac:dyDescent="0.25">
      <c r="A309" s="345" t="s">
        <v>5519</v>
      </c>
      <c r="B309" s="373"/>
      <c r="C309" s="719">
        <v>44552</v>
      </c>
      <c r="D309" s="373"/>
      <c r="E309" s="346">
        <v>1021.77</v>
      </c>
      <c r="F309" s="373"/>
      <c r="G309" s="347">
        <v>19.828900000000001</v>
      </c>
      <c r="H309" s="374"/>
      <c r="I309" s="348">
        <v>1.4784999999999999</v>
      </c>
      <c r="J309" s="348">
        <v>0.79659999999999997</v>
      </c>
      <c r="K309" s="348">
        <v>11.2296</v>
      </c>
      <c r="L309" s="348">
        <v>5.1997999999999998</v>
      </c>
      <c r="M309" s="348">
        <v>0.73870000000000002</v>
      </c>
      <c r="N309" s="350">
        <v>12.9894</v>
      </c>
      <c r="O309" s="348">
        <v>8.8826000000000001</v>
      </c>
      <c r="P309" s="348">
        <v>23.531500000000001</v>
      </c>
      <c r="Q309" s="348" t="s">
        <v>430</v>
      </c>
      <c r="R309" s="348" t="s">
        <v>430</v>
      </c>
      <c r="S309" s="348">
        <v>14.2159</v>
      </c>
      <c r="T309" s="348">
        <v>-0.2535</v>
      </c>
      <c r="U309" s="348">
        <v>5.6425999999999998</v>
      </c>
      <c r="V309" s="348">
        <v>1.2060999999999999</v>
      </c>
      <c r="W309" s="348">
        <v>14.2159</v>
      </c>
      <c r="X309" s="348">
        <v>17.051500000000001</v>
      </c>
      <c r="Y309" s="374"/>
      <c r="Z309" s="346">
        <v>56</v>
      </c>
      <c r="AA309" s="346">
        <v>48</v>
      </c>
      <c r="AB309" s="346">
        <v>72</v>
      </c>
      <c r="AC309" s="346">
        <v>69</v>
      </c>
      <c r="AD309" s="346">
        <v>50</v>
      </c>
      <c r="AE309" s="346">
        <v>25</v>
      </c>
      <c r="AF309" s="346">
        <v>16</v>
      </c>
      <c r="AG309" s="346">
        <v>15</v>
      </c>
      <c r="AH309" s="346" t="s">
        <v>430</v>
      </c>
      <c r="AI309" s="346" t="s">
        <v>430</v>
      </c>
      <c r="AJ309" s="346">
        <v>68</v>
      </c>
      <c r="AK309" s="346">
        <v>83</v>
      </c>
      <c r="AL309" s="346">
        <v>30</v>
      </c>
      <c r="AM309" s="346">
        <v>57</v>
      </c>
      <c r="AN309" s="346">
        <v>68</v>
      </c>
      <c r="AO309" s="373"/>
      <c r="AP309" s="348" t="s">
        <v>430</v>
      </c>
      <c r="AQ309" s="348" t="s">
        <v>430</v>
      </c>
      <c r="AR309" s="348" t="s">
        <v>430</v>
      </c>
      <c r="AS309" s="348">
        <v>12.23</v>
      </c>
      <c r="AT309" s="348">
        <v>7.91</v>
      </c>
      <c r="AU309" s="351"/>
      <c r="AV309" s="346" t="s">
        <v>430</v>
      </c>
      <c r="AW309" s="346" t="s">
        <v>430</v>
      </c>
      <c r="AX309" s="346" t="s">
        <v>430</v>
      </c>
      <c r="AY309" s="346">
        <v>12</v>
      </c>
      <c r="AZ309" s="346">
        <v>45</v>
      </c>
      <c r="BA309" s="374"/>
      <c r="BB309" s="348">
        <v>16.9873234228656</v>
      </c>
      <c r="BC309" s="348">
        <v>0.99770093718372499</v>
      </c>
      <c r="BD309" s="348">
        <v>8.4822603605553604E-2</v>
      </c>
      <c r="BE309" s="375">
        <v>-3.8837964965999297E-2</v>
      </c>
      <c r="BF309" s="374"/>
      <c r="BG309" s="372">
        <v>0.11070000000000001</v>
      </c>
      <c r="BH309" s="373"/>
      <c r="BI309" s="348">
        <v>4.0208500000000003</v>
      </c>
      <c r="BJ309" s="348">
        <v>91.665199999999999</v>
      </c>
      <c r="BK309" s="348">
        <v>3.6173600000000001</v>
      </c>
      <c r="BL309" s="348">
        <v>0.69659000000000004</v>
      </c>
      <c r="BM309" s="373"/>
      <c r="BN309" s="372" t="s">
        <v>588</v>
      </c>
      <c r="BO309" s="372" t="s">
        <v>4609</v>
      </c>
      <c r="BP309" s="372" t="s">
        <v>1281</v>
      </c>
      <c r="BQ309" s="372" t="s">
        <v>4610</v>
      </c>
      <c r="BR309" s="372" t="s">
        <v>4611</v>
      </c>
      <c r="BS309" s="373"/>
      <c r="BT309" s="354" t="s">
        <v>555</v>
      </c>
    </row>
    <row r="310" spans="1:72" s="428" customFormat="1" ht="11" x14ac:dyDescent="0.3">
      <c r="A310" s="841" t="s">
        <v>5520</v>
      </c>
      <c r="B310" s="842"/>
      <c r="C310" s="843">
        <v>44265</v>
      </c>
      <c r="D310" s="842"/>
      <c r="E310" s="844">
        <v>1047.29</v>
      </c>
      <c r="F310" s="842"/>
      <c r="G310" s="845">
        <v>20.710100000000001</v>
      </c>
      <c r="H310" s="847"/>
      <c r="I310" s="846">
        <v>1.3080000000000001</v>
      </c>
      <c r="J310" s="846">
        <v>0.64829999999999999</v>
      </c>
      <c r="K310" s="846">
        <v>14.1153</v>
      </c>
      <c r="L310" s="846">
        <v>6.4683000000000002</v>
      </c>
      <c r="M310" s="846">
        <v>2.0171999999999999</v>
      </c>
      <c r="N310" s="848">
        <v>10.858599999999999</v>
      </c>
      <c r="O310" s="846">
        <v>5.7236000000000002</v>
      </c>
      <c r="P310" s="846">
        <v>22.5426</v>
      </c>
      <c r="Q310" s="846">
        <v>16.005500000000001</v>
      </c>
      <c r="R310" s="846" t="s">
        <v>430</v>
      </c>
      <c r="S310" s="846">
        <v>17.291799999999999</v>
      </c>
      <c r="T310" s="846">
        <v>2.3717000000000001</v>
      </c>
      <c r="U310" s="846">
        <v>4.7122999999999999</v>
      </c>
      <c r="V310" s="846">
        <v>3.2825000000000002</v>
      </c>
      <c r="W310" s="846">
        <v>17.291799999999999</v>
      </c>
      <c r="X310" s="846">
        <v>15.2346</v>
      </c>
      <c r="Y310" s="847"/>
      <c r="Z310" s="844">
        <v>76</v>
      </c>
      <c r="AA310" s="844">
        <v>64</v>
      </c>
      <c r="AB310" s="844">
        <v>23</v>
      </c>
      <c r="AC310" s="844">
        <v>42</v>
      </c>
      <c r="AD310" s="844">
        <v>29</v>
      </c>
      <c r="AE310" s="844">
        <v>44</v>
      </c>
      <c r="AF310" s="844">
        <v>42</v>
      </c>
      <c r="AG310" s="844">
        <v>20</v>
      </c>
      <c r="AH310" s="844">
        <v>7</v>
      </c>
      <c r="AI310" s="844" t="s">
        <v>430</v>
      </c>
      <c r="AJ310" s="844">
        <v>17</v>
      </c>
      <c r="AK310" s="844">
        <v>24</v>
      </c>
      <c r="AL310" s="844">
        <v>55</v>
      </c>
      <c r="AM310" s="844">
        <v>29</v>
      </c>
      <c r="AN310" s="844">
        <v>17</v>
      </c>
      <c r="AO310" s="842"/>
      <c r="AP310" s="846" t="s">
        <v>430</v>
      </c>
      <c r="AQ310" s="846" t="s">
        <v>430</v>
      </c>
      <c r="AR310" s="846">
        <v>14.78</v>
      </c>
      <c r="AS310" s="846">
        <v>12.05</v>
      </c>
      <c r="AT310" s="846">
        <v>11.1</v>
      </c>
      <c r="AU310" s="849"/>
      <c r="AV310" s="844" t="s">
        <v>430</v>
      </c>
      <c r="AW310" s="844" t="s">
        <v>430</v>
      </c>
      <c r="AX310" s="844">
        <v>6</v>
      </c>
      <c r="AY310" s="844">
        <v>16</v>
      </c>
      <c r="AZ310" s="844">
        <v>21</v>
      </c>
      <c r="BA310" s="847"/>
      <c r="BB310" s="846">
        <v>19.553471784313398</v>
      </c>
      <c r="BC310" s="846">
        <v>0.99561656808573695</v>
      </c>
      <c r="BD310" s="846">
        <v>6.9626536435477795E-2</v>
      </c>
      <c r="BE310" s="852">
        <v>-2.26024454372287E-2</v>
      </c>
      <c r="BF310" s="847"/>
      <c r="BG310" s="855">
        <v>0.24729999999999999</v>
      </c>
      <c r="BH310" s="842"/>
      <c r="BI310" s="846">
        <v>90.877099999999999</v>
      </c>
      <c r="BJ310" s="846">
        <v>8.8925599999999996</v>
      </c>
      <c r="BK310" s="846" t="s">
        <v>430</v>
      </c>
      <c r="BL310" s="846">
        <v>0.23033999999999999</v>
      </c>
      <c r="BM310" s="842"/>
      <c r="BN310" s="855" t="s">
        <v>4613</v>
      </c>
      <c r="BO310" s="855" t="s">
        <v>4614</v>
      </c>
      <c r="BP310" s="855" t="s">
        <v>4453</v>
      </c>
      <c r="BQ310" s="855" t="s">
        <v>1799</v>
      </c>
      <c r="BR310" s="855" t="s">
        <v>4615</v>
      </c>
      <c r="BS310" s="842"/>
      <c r="BT310" s="856" t="s">
        <v>555</v>
      </c>
    </row>
    <row r="311" spans="1:72" s="428" customFormat="1" x14ac:dyDescent="0.25">
      <c r="A311" s="345" t="s">
        <v>5521</v>
      </c>
      <c r="B311" s="373"/>
      <c r="C311" s="719">
        <v>41275</v>
      </c>
      <c r="D311" s="373"/>
      <c r="E311" s="346">
        <v>912.14</v>
      </c>
      <c r="F311" s="373"/>
      <c r="G311" s="347">
        <v>41.790599999999998</v>
      </c>
      <c r="H311" s="374"/>
      <c r="I311" s="348">
        <v>0.83169999999999999</v>
      </c>
      <c r="J311" s="348">
        <v>-1.5258</v>
      </c>
      <c r="K311" s="348">
        <v>5.0620000000000003</v>
      </c>
      <c r="L311" s="348">
        <v>-5.5369999999999999</v>
      </c>
      <c r="M311" s="348">
        <v>-8.7826000000000004</v>
      </c>
      <c r="N311" s="350">
        <v>-1.4921</v>
      </c>
      <c r="O311" s="348">
        <v>3.3374000000000001</v>
      </c>
      <c r="P311" s="348">
        <v>9.4914000000000005</v>
      </c>
      <c r="Q311" s="348">
        <v>10.6286</v>
      </c>
      <c r="R311" s="348">
        <v>12.471500000000001</v>
      </c>
      <c r="S311" s="348">
        <v>7.4504999999999999</v>
      </c>
      <c r="T311" s="348">
        <v>-9.2539999999999996</v>
      </c>
      <c r="U311" s="348">
        <v>-3.5630000000000002</v>
      </c>
      <c r="V311" s="348">
        <v>-7.1703999999999999</v>
      </c>
      <c r="W311" s="348">
        <v>7.4504999999999999</v>
      </c>
      <c r="X311" s="348">
        <v>11.7393</v>
      </c>
      <c r="Y311" s="374"/>
      <c r="Z311" s="346">
        <v>158</v>
      </c>
      <c r="AA311" s="346">
        <v>221</v>
      </c>
      <c r="AB311" s="346">
        <v>229</v>
      </c>
      <c r="AC311" s="346">
        <v>219</v>
      </c>
      <c r="AD311" s="346">
        <v>204</v>
      </c>
      <c r="AE311" s="346">
        <v>177</v>
      </c>
      <c r="AF311" s="346">
        <v>92</v>
      </c>
      <c r="AG311" s="346">
        <v>87</v>
      </c>
      <c r="AH311" s="346">
        <v>36</v>
      </c>
      <c r="AI311" s="346">
        <v>12</v>
      </c>
      <c r="AJ311" s="346">
        <v>227</v>
      </c>
      <c r="AK311" s="346">
        <v>219</v>
      </c>
      <c r="AL311" s="346">
        <v>204</v>
      </c>
      <c r="AM311" s="346">
        <v>189</v>
      </c>
      <c r="AN311" s="346">
        <v>227</v>
      </c>
      <c r="AO311" s="373"/>
      <c r="AP311" s="348">
        <v>11.33</v>
      </c>
      <c r="AQ311" s="348">
        <v>10.33</v>
      </c>
      <c r="AR311" s="348">
        <v>6.85</v>
      </c>
      <c r="AS311" s="348">
        <v>2.34</v>
      </c>
      <c r="AT311" s="348">
        <v>-10.029999999999999</v>
      </c>
      <c r="AU311" s="351"/>
      <c r="AV311" s="346">
        <v>15</v>
      </c>
      <c r="AW311" s="346">
        <v>19</v>
      </c>
      <c r="AX311" s="346">
        <v>38</v>
      </c>
      <c r="AY311" s="346">
        <v>89</v>
      </c>
      <c r="AZ311" s="346">
        <v>188</v>
      </c>
      <c r="BA311" s="374"/>
      <c r="BB311" s="348">
        <v>13.187830832343501</v>
      </c>
      <c r="BC311" s="348">
        <v>0.99837338379436702</v>
      </c>
      <c r="BD311" s="348">
        <v>2.8223374341885401E-2</v>
      </c>
      <c r="BE311" s="375">
        <v>-1.9545808277448298E-2</v>
      </c>
      <c r="BF311" s="374"/>
      <c r="BG311" s="372">
        <v>0.46889999999999998</v>
      </c>
      <c r="BH311" s="373"/>
      <c r="BI311" s="348">
        <v>99.8947</v>
      </c>
      <c r="BJ311" s="348" t="s">
        <v>430</v>
      </c>
      <c r="BK311" s="348" t="s">
        <v>430</v>
      </c>
      <c r="BL311" s="348">
        <v>0.1053</v>
      </c>
      <c r="BM311" s="373"/>
      <c r="BN311" s="372" t="s">
        <v>4617</v>
      </c>
      <c r="BO311" s="372" t="s">
        <v>4618</v>
      </c>
      <c r="BP311" s="372" t="s">
        <v>4619</v>
      </c>
      <c r="BQ311" s="372" t="s">
        <v>4620</v>
      </c>
      <c r="BR311" s="372" t="s">
        <v>4621</v>
      </c>
      <c r="BS311" s="373"/>
      <c r="BT311" s="354" t="s">
        <v>555</v>
      </c>
    </row>
    <row r="312" spans="1:72" s="428" customFormat="1" x14ac:dyDescent="0.25">
      <c r="A312" s="345" t="s">
        <v>5522</v>
      </c>
      <c r="B312" s="373"/>
      <c r="C312" s="719">
        <v>45534</v>
      </c>
      <c r="D312" s="373"/>
      <c r="E312" s="346">
        <v>1105.4000000000001</v>
      </c>
      <c r="F312" s="373"/>
      <c r="G312" s="347">
        <v>12.7409</v>
      </c>
      <c r="H312" s="374"/>
      <c r="I312" s="348">
        <v>0.65969999999999995</v>
      </c>
      <c r="J312" s="348">
        <v>1.6231</v>
      </c>
      <c r="K312" s="348">
        <v>19.857900000000001</v>
      </c>
      <c r="L312" s="348">
        <v>16.722999999999999</v>
      </c>
      <c r="M312" s="348">
        <v>9.6189</v>
      </c>
      <c r="N312" s="350">
        <v>33.728200000000001</v>
      </c>
      <c r="O312" s="348" t="s">
        <v>430</v>
      </c>
      <c r="P312" s="348" t="s">
        <v>430</v>
      </c>
      <c r="Q312" s="348" t="s">
        <v>430</v>
      </c>
      <c r="R312" s="348" t="s">
        <v>430</v>
      </c>
      <c r="S312" s="348">
        <v>23.320900000000002</v>
      </c>
      <c r="T312" s="348">
        <v>15.036799999999999</v>
      </c>
      <c r="U312" s="348">
        <v>13.459199999999999</v>
      </c>
      <c r="V312" s="348">
        <v>0.4209</v>
      </c>
      <c r="W312" s="348">
        <v>23.320900000000002</v>
      </c>
      <c r="X312" s="348">
        <v>15.735799999999999</v>
      </c>
      <c r="Y312" s="374"/>
      <c r="Z312" s="346">
        <v>199</v>
      </c>
      <c r="AA312" s="346">
        <v>26</v>
      </c>
      <c r="AB312" s="346">
        <v>2</v>
      </c>
      <c r="AC312" s="346">
        <v>2</v>
      </c>
      <c r="AD312" s="346">
        <v>12</v>
      </c>
      <c r="AE312" s="346">
        <v>7</v>
      </c>
      <c r="AF312" s="346" t="s">
        <v>430</v>
      </c>
      <c r="AG312" s="346" t="s">
        <v>430</v>
      </c>
      <c r="AH312" s="346" t="s">
        <v>430</v>
      </c>
      <c r="AI312" s="346" t="s">
        <v>430</v>
      </c>
      <c r="AJ312" s="346">
        <v>2</v>
      </c>
      <c r="AK312" s="346">
        <v>2</v>
      </c>
      <c r="AL312" s="346">
        <v>13</v>
      </c>
      <c r="AM312" s="346">
        <v>74</v>
      </c>
      <c r="AN312" s="346">
        <v>2</v>
      </c>
      <c r="AO312" s="373"/>
      <c r="AP312" s="348" t="s">
        <v>430</v>
      </c>
      <c r="AQ312" s="348" t="s">
        <v>430</v>
      </c>
      <c r="AR312" s="348" t="s">
        <v>430</v>
      </c>
      <c r="AS312" s="348" t="s">
        <v>430</v>
      </c>
      <c r="AT312" s="348">
        <v>25.65</v>
      </c>
      <c r="AU312" s="351"/>
      <c r="AV312" s="346" t="s">
        <v>430</v>
      </c>
      <c r="AW312" s="346" t="s">
        <v>430</v>
      </c>
      <c r="AX312" s="346" t="s">
        <v>430</v>
      </c>
      <c r="AY312" s="346" t="s">
        <v>430</v>
      </c>
      <c r="AZ312" s="346">
        <v>12</v>
      </c>
      <c r="BA312" s="374"/>
      <c r="BB312" s="348">
        <v>39.857197711230803</v>
      </c>
      <c r="BC312" s="348">
        <v>0.99814223245622102</v>
      </c>
      <c r="BD312" s="348">
        <v>3.7013682804978201E-2</v>
      </c>
      <c r="BE312" s="375">
        <v>-6.5713544298156207E-2</v>
      </c>
      <c r="BF312" s="374"/>
      <c r="BG312" s="372">
        <v>0.1447</v>
      </c>
      <c r="BH312" s="373"/>
      <c r="BI312" s="348">
        <v>56.417400000000001</v>
      </c>
      <c r="BJ312" s="348">
        <v>23.585100000000001</v>
      </c>
      <c r="BK312" s="348">
        <v>19.506499999999999</v>
      </c>
      <c r="BL312" s="348">
        <v>0.49099999999999999</v>
      </c>
      <c r="BM312" s="373"/>
      <c r="BN312" s="372" t="s">
        <v>4623</v>
      </c>
      <c r="BO312" s="372" t="s">
        <v>4624</v>
      </c>
      <c r="BP312" s="372" t="s">
        <v>4625</v>
      </c>
      <c r="BQ312" s="372" t="s">
        <v>4626</v>
      </c>
      <c r="BR312" s="372" t="s">
        <v>4627</v>
      </c>
      <c r="BS312" s="373"/>
      <c r="BT312" s="354" t="s">
        <v>1943</v>
      </c>
    </row>
    <row r="313" spans="1:72" s="428" customFormat="1" x14ac:dyDescent="0.25">
      <c r="A313" s="345" t="s">
        <v>5523</v>
      </c>
      <c r="B313" s="373"/>
      <c r="C313" s="719">
        <v>44602</v>
      </c>
      <c r="D313" s="373"/>
      <c r="E313" s="346">
        <v>955.48</v>
      </c>
      <c r="F313" s="373"/>
      <c r="G313" s="347">
        <v>15.2195</v>
      </c>
      <c r="H313" s="374"/>
      <c r="I313" s="348">
        <v>0.50519999999999998</v>
      </c>
      <c r="J313" s="348">
        <v>-1.0931</v>
      </c>
      <c r="K313" s="348">
        <v>9.2758000000000003</v>
      </c>
      <c r="L313" s="348">
        <v>0.71</v>
      </c>
      <c r="M313" s="348">
        <v>-4.3695000000000004</v>
      </c>
      <c r="N313" s="350">
        <v>5.4770000000000003</v>
      </c>
      <c r="O313" s="348">
        <v>-2.5604</v>
      </c>
      <c r="P313" s="348">
        <v>17.0748</v>
      </c>
      <c r="Q313" s="348" t="s">
        <v>430</v>
      </c>
      <c r="R313" s="348" t="s">
        <v>430</v>
      </c>
      <c r="S313" s="348">
        <v>12.773</v>
      </c>
      <c r="T313" s="348">
        <v>-1.9419</v>
      </c>
      <c r="U313" s="348">
        <v>1.8673999999999999</v>
      </c>
      <c r="V313" s="348">
        <v>-4.5637999999999996</v>
      </c>
      <c r="W313" s="348">
        <v>12.773</v>
      </c>
      <c r="X313" s="348">
        <v>10.488099999999999</v>
      </c>
      <c r="Y313" s="374"/>
      <c r="Z313" s="346">
        <v>214</v>
      </c>
      <c r="AA313" s="346">
        <v>186</v>
      </c>
      <c r="AB313" s="346">
        <v>122</v>
      </c>
      <c r="AC313" s="346">
        <v>126</v>
      </c>
      <c r="AD313" s="346">
        <v>140</v>
      </c>
      <c r="AE313" s="346">
        <v>105</v>
      </c>
      <c r="AF313" s="346">
        <v>117</v>
      </c>
      <c r="AG313" s="346">
        <v>49</v>
      </c>
      <c r="AH313" s="346" t="s">
        <v>430</v>
      </c>
      <c r="AI313" s="346" t="s">
        <v>430</v>
      </c>
      <c r="AJ313" s="346">
        <v>106</v>
      </c>
      <c r="AK313" s="346">
        <v>109</v>
      </c>
      <c r="AL313" s="346">
        <v>114</v>
      </c>
      <c r="AM313" s="346">
        <v>132</v>
      </c>
      <c r="AN313" s="346">
        <v>106</v>
      </c>
      <c r="AO313" s="373"/>
      <c r="AP313" s="348" t="s">
        <v>430</v>
      </c>
      <c r="AQ313" s="348" t="s">
        <v>430</v>
      </c>
      <c r="AR313" s="348" t="s">
        <v>430</v>
      </c>
      <c r="AS313" s="348">
        <v>3.65</v>
      </c>
      <c r="AT313" s="348">
        <v>-0.88</v>
      </c>
      <c r="AU313" s="351"/>
      <c r="AV313" s="346" t="s">
        <v>430</v>
      </c>
      <c r="AW313" s="346" t="s">
        <v>430</v>
      </c>
      <c r="AX313" s="346" t="s">
        <v>430</v>
      </c>
      <c r="AY313" s="346">
        <v>82</v>
      </c>
      <c r="AZ313" s="346">
        <v>116</v>
      </c>
      <c r="BA313" s="374"/>
      <c r="BB313" s="348">
        <v>19.6450584444976</v>
      </c>
      <c r="BC313" s="348">
        <v>0.99919096459170498</v>
      </c>
      <c r="BD313" s="348">
        <v>5.4001570081693297E-2</v>
      </c>
      <c r="BE313" s="375">
        <v>-4.7621942364459498E-2</v>
      </c>
      <c r="BF313" s="374"/>
      <c r="BG313" s="372">
        <v>0.3745</v>
      </c>
      <c r="BH313" s="373"/>
      <c r="BI313" s="348">
        <v>67.242800000000003</v>
      </c>
      <c r="BJ313" s="348">
        <v>32.5914</v>
      </c>
      <c r="BK313" s="348" t="s">
        <v>430</v>
      </c>
      <c r="BL313" s="348">
        <v>0.1658</v>
      </c>
      <c r="BM313" s="373"/>
      <c r="BN313" s="372" t="s">
        <v>4629</v>
      </c>
      <c r="BO313" s="372" t="s">
        <v>4630</v>
      </c>
      <c r="BP313" s="372" t="s">
        <v>4631</v>
      </c>
      <c r="BQ313" s="372" t="s">
        <v>4632</v>
      </c>
      <c r="BR313" s="372" t="s">
        <v>4633</v>
      </c>
      <c r="BS313" s="373"/>
      <c r="BT313" s="354" t="s">
        <v>548</v>
      </c>
    </row>
    <row r="314" spans="1:72" s="428" customFormat="1" x14ac:dyDescent="0.25">
      <c r="A314" s="345" t="s">
        <v>5524</v>
      </c>
      <c r="B314" s="373"/>
      <c r="C314" s="719">
        <v>44533</v>
      </c>
      <c r="D314" s="373"/>
      <c r="E314" s="346">
        <v>975.36099999999999</v>
      </c>
      <c r="F314" s="373"/>
      <c r="G314" s="347">
        <v>14.5556</v>
      </c>
      <c r="H314" s="374"/>
      <c r="I314" s="348">
        <v>0.81240000000000001</v>
      </c>
      <c r="J314" s="348">
        <v>-1.0973999999999999</v>
      </c>
      <c r="K314" s="348">
        <v>5.5770999999999997</v>
      </c>
      <c r="L314" s="348">
        <v>-4.2370000000000001</v>
      </c>
      <c r="M314" s="348">
        <v>-7.0868000000000002</v>
      </c>
      <c r="N314" s="350">
        <v>1.2291000000000001</v>
      </c>
      <c r="O314" s="348">
        <v>4.7001999999999997</v>
      </c>
      <c r="P314" s="348">
        <v>11.4419</v>
      </c>
      <c r="Q314" s="348" t="s">
        <v>430</v>
      </c>
      <c r="R314" s="348" t="s">
        <v>430</v>
      </c>
      <c r="S314" s="348">
        <v>7.8696000000000002</v>
      </c>
      <c r="T314" s="348">
        <v>-7.6830999999999996</v>
      </c>
      <c r="U314" s="348">
        <v>-1.8867</v>
      </c>
      <c r="V314" s="348">
        <v>-5.0602</v>
      </c>
      <c r="W314" s="348">
        <v>7.8696000000000002</v>
      </c>
      <c r="X314" s="348">
        <v>8.9061000000000003</v>
      </c>
      <c r="Y314" s="374"/>
      <c r="Z314" s="346">
        <v>183</v>
      </c>
      <c r="AA314" s="346">
        <v>201</v>
      </c>
      <c r="AB314" s="346">
        <v>201</v>
      </c>
      <c r="AC314" s="346">
        <v>187</v>
      </c>
      <c r="AD314" s="346">
        <v>180</v>
      </c>
      <c r="AE314" s="346">
        <v>148</v>
      </c>
      <c r="AF314" s="346">
        <v>68</v>
      </c>
      <c r="AG314" s="346">
        <v>68</v>
      </c>
      <c r="AH314" s="346" t="s">
        <v>430</v>
      </c>
      <c r="AI314" s="346" t="s">
        <v>430</v>
      </c>
      <c r="AJ314" s="346">
        <v>214</v>
      </c>
      <c r="AK314" s="346">
        <v>193</v>
      </c>
      <c r="AL314" s="346">
        <v>178</v>
      </c>
      <c r="AM314" s="346">
        <v>144</v>
      </c>
      <c r="AN314" s="346">
        <v>214</v>
      </c>
      <c r="AO314" s="373"/>
      <c r="AP314" s="348" t="s">
        <v>430</v>
      </c>
      <c r="AQ314" s="348" t="s">
        <v>430</v>
      </c>
      <c r="AR314" s="348" t="s">
        <v>430</v>
      </c>
      <c r="AS314" s="348">
        <v>4.3600000000000003</v>
      </c>
      <c r="AT314" s="348">
        <v>-6.87</v>
      </c>
      <c r="AU314" s="351"/>
      <c r="AV314" s="346" t="s">
        <v>430</v>
      </c>
      <c r="AW314" s="346" t="s">
        <v>430</v>
      </c>
      <c r="AX314" s="346" t="s">
        <v>430</v>
      </c>
      <c r="AY314" s="346">
        <v>62</v>
      </c>
      <c r="AZ314" s="346">
        <v>161</v>
      </c>
      <c r="BA314" s="374"/>
      <c r="BB314" s="348">
        <v>13.3346667665514</v>
      </c>
      <c r="BC314" s="348">
        <v>0.99548316265981596</v>
      </c>
      <c r="BD314" s="348">
        <v>3.9421484471769498E-2</v>
      </c>
      <c r="BE314" s="375">
        <v>-1.5290540501874599E-2</v>
      </c>
      <c r="BF314" s="374"/>
      <c r="BG314" s="372">
        <v>0.50339999999999996</v>
      </c>
      <c r="BH314" s="373"/>
      <c r="BI314" s="348">
        <v>99.525099999999995</v>
      </c>
      <c r="BJ314" s="348" t="s">
        <v>430</v>
      </c>
      <c r="BK314" s="348" t="s">
        <v>430</v>
      </c>
      <c r="BL314" s="348">
        <v>0.47489999999999999</v>
      </c>
      <c r="BM314" s="373"/>
      <c r="BN314" s="372" t="s">
        <v>4635</v>
      </c>
      <c r="BO314" s="372" t="s">
        <v>4636</v>
      </c>
      <c r="BP314" s="372" t="s">
        <v>4428</v>
      </c>
      <c r="BQ314" s="372" t="s">
        <v>4637</v>
      </c>
      <c r="BR314" s="372" t="s">
        <v>4429</v>
      </c>
      <c r="BS314" s="373"/>
      <c r="BT314" s="354" t="s">
        <v>555</v>
      </c>
    </row>
    <row r="315" spans="1:72" s="428" customFormat="1" x14ac:dyDescent="0.25">
      <c r="A315" s="345" t="s">
        <v>5525</v>
      </c>
      <c r="B315" s="373"/>
      <c r="C315" s="719">
        <v>43822</v>
      </c>
      <c r="D315" s="373"/>
      <c r="E315" s="346">
        <v>864.34</v>
      </c>
      <c r="F315" s="373"/>
      <c r="G315" s="347">
        <v>20.8843</v>
      </c>
      <c r="H315" s="374"/>
      <c r="I315" s="348">
        <v>0.81389999999999996</v>
      </c>
      <c r="J315" s="348">
        <v>-1.0953999999999999</v>
      </c>
      <c r="K315" s="348">
        <v>5.5876999999999999</v>
      </c>
      <c r="L315" s="348">
        <v>-4.258</v>
      </c>
      <c r="M315" s="348">
        <v>-7.0834000000000001</v>
      </c>
      <c r="N315" s="350">
        <v>1.2230000000000001</v>
      </c>
      <c r="O315" s="348">
        <v>4.7062999999999997</v>
      </c>
      <c r="P315" s="348">
        <v>11.470700000000001</v>
      </c>
      <c r="Q315" s="348">
        <v>11.5007</v>
      </c>
      <c r="R315" s="348" t="s">
        <v>430</v>
      </c>
      <c r="S315" s="348">
        <v>7.8924000000000003</v>
      </c>
      <c r="T315" s="348">
        <v>-7.7076000000000002</v>
      </c>
      <c r="U315" s="348">
        <v>-1.883</v>
      </c>
      <c r="V315" s="348">
        <v>-5.0696000000000003</v>
      </c>
      <c r="W315" s="348">
        <v>7.8924000000000003</v>
      </c>
      <c r="X315" s="348">
        <v>12.3005</v>
      </c>
      <c r="Y315" s="374"/>
      <c r="Z315" s="346">
        <v>174</v>
      </c>
      <c r="AA315" s="346">
        <v>193</v>
      </c>
      <c r="AB315" s="346">
        <v>196</v>
      </c>
      <c r="AC315" s="346">
        <v>190</v>
      </c>
      <c r="AD315" s="346">
        <v>179</v>
      </c>
      <c r="AE315" s="346">
        <v>149</v>
      </c>
      <c r="AF315" s="346">
        <v>67</v>
      </c>
      <c r="AG315" s="346">
        <v>66</v>
      </c>
      <c r="AH315" s="346">
        <v>24</v>
      </c>
      <c r="AI315" s="346" t="s">
        <v>430</v>
      </c>
      <c r="AJ315" s="346">
        <v>197</v>
      </c>
      <c r="AK315" s="346">
        <v>196</v>
      </c>
      <c r="AL315" s="346">
        <v>175</v>
      </c>
      <c r="AM315" s="346">
        <v>147</v>
      </c>
      <c r="AN315" s="346">
        <v>197</v>
      </c>
      <c r="AO315" s="373"/>
      <c r="AP315" s="348" t="s">
        <v>430</v>
      </c>
      <c r="AQ315" s="348" t="s">
        <v>430</v>
      </c>
      <c r="AR315" s="348">
        <v>8.36</v>
      </c>
      <c r="AS315" s="348">
        <v>4.3600000000000003</v>
      </c>
      <c r="AT315" s="348">
        <v>-6.88</v>
      </c>
      <c r="AU315" s="351"/>
      <c r="AV315" s="346" t="s">
        <v>430</v>
      </c>
      <c r="AW315" s="346" t="s">
        <v>430</v>
      </c>
      <c r="AX315" s="346">
        <v>23</v>
      </c>
      <c r="AY315" s="346">
        <v>62</v>
      </c>
      <c r="AZ315" s="346">
        <v>164</v>
      </c>
      <c r="BA315" s="374"/>
      <c r="BB315" s="348">
        <v>13.3866674585522</v>
      </c>
      <c r="BC315" s="348">
        <v>0.99937806296599896</v>
      </c>
      <c r="BD315" s="348">
        <v>3.9512838163120297E-2</v>
      </c>
      <c r="BE315" s="375">
        <v>-1.4134231247184201E-2</v>
      </c>
      <c r="BF315" s="374"/>
      <c r="BG315" s="372">
        <v>0.51370000000000005</v>
      </c>
      <c r="BH315" s="373"/>
      <c r="BI315" s="348">
        <v>99.865300000000005</v>
      </c>
      <c r="BJ315" s="348" t="s">
        <v>430</v>
      </c>
      <c r="BK315" s="348" t="s">
        <v>430</v>
      </c>
      <c r="BL315" s="348">
        <v>0.13469999999999999</v>
      </c>
      <c r="BM315" s="373"/>
      <c r="BN315" s="372" t="s">
        <v>4639</v>
      </c>
      <c r="BO315" s="372" t="s">
        <v>4300</v>
      </c>
      <c r="BP315" s="372" t="s">
        <v>4301</v>
      </c>
      <c r="BQ315" s="372" t="s">
        <v>4421</v>
      </c>
      <c r="BR315" s="372" t="s">
        <v>4422</v>
      </c>
      <c r="BS315" s="373"/>
      <c r="BT315" s="354" t="s">
        <v>555</v>
      </c>
    </row>
    <row r="316" spans="1:72" s="428" customFormat="1" x14ac:dyDescent="0.25">
      <c r="A316" s="345" t="s">
        <v>5526</v>
      </c>
      <c r="B316" s="373"/>
      <c r="C316" s="719">
        <v>45565</v>
      </c>
      <c r="D316" s="373"/>
      <c r="E316" s="346">
        <v>754.77099999999996</v>
      </c>
      <c r="F316" s="373"/>
      <c r="G316" s="347">
        <v>9.48</v>
      </c>
      <c r="H316" s="374"/>
      <c r="I316" s="348">
        <v>1.1113999999999999</v>
      </c>
      <c r="J316" s="348">
        <v>-0.18529999999999999</v>
      </c>
      <c r="K316" s="348">
        <v>8.5549999999999997</v>
      </c>
      <c r="L316" s="348">
        <v>4.7500000000000001E-2</v>
      </c>
      <c r="M316" s="348">
        <v>-4.2356999999999996</v>
      </c>
      <c r="N316" s="350">
        <v>5.0712999999999999</v>
      </c>
      <c r="O316" s="348" t="s">
        <v>430</v>
      </c>
      <c r="P316" s="348" t="s">
        <v>430</v>
      </c>
      <c r="Q316" s="348" t="s">
        <v>430</v>
      </c>
      <c r="R316" s="348" t="s">
        <v>430</v>
      </c>
      <c r="S316" s="348">
        <v>11.1554</v>
      </c>
      <c r="T316" s="348">
        <v>-4.3525999999999998</v>
      </c>
      <c r="U316" s="348">
        <v>0.4738</v>
      </c>
      <c r="V316" s="348">
        <v>-3.0367000000000002</v>
      </c>
      <c r="W316" s="348">
        <v>11.1554</v>
      </c>
      <c r="X316" s="348">
        <v>-3.3386999999999998</v>
      </c>
      <c r="Y316" s="374"/>
      <c r="Z316" s="346">
        <v>120</v>
      </c>
      <c r="AA316" s="346">
        <v>130</v>
      </c>
      <c r="AB316" s="346">
        <v>142</v>
      </c>
      <c r="AC316" s="346">
        <v>140</v>
      </c>
      <c r="AD316" s="346">
        <v>135</v>
      </c>
      <c r="AE316" s="346">
        <v>115</v>
      </c>
      <c r="AF316" s="346" t="s">
        <v>430</v>
      </c>
      <c r="AG316" s="346" t="s">
        <v>430</v>
      </c>
      <c r="AH316" s="346" t="s">
        <v>430</v>
      </c>
      <c r="AI316" s="346" t="s">
        <v>430</v>
      </c>
      <c r="AJ316" s="346">
        <v>149</v>
      </c>
      <c r="AK316" s="346">
        <v>142</v>
      </c>
      <c r="AL316" s="346">
        <v>128</v>
      </c>
      <c r="AM316" s="346">
        <v>101</v>
      </c>
      <c r="AN316" s="346">
        <v>149</v>
      </c>
      <c r="AO316" s="373"/>
      <c r="AP316" s="348" t="s">
        <v>430</v>
      </c>
      <c r="AQ316" s="348" t="s">
        <v>430</v>
      </c>
      <c r="AR316" s="348" t="s">
        <v>430</v>
      </c>
      <c r="AS316" s="348" t="s">
        <v>430</v>
      </c>
      <c r="AT316" s="348">
        <v>-1.0900000000000001</v>
      </c>
      <c r="AU316" s="351"/>
      <c r="AV316" s="346" t="s">
        <v>430</v>
      </c>
      <c r="AW316" s="346" t="s">
        <v>430</v>
      </c>
      <c r="AX316" s="346" t="s">
        <v>430</v>
      </c>
      <c r="AY316" s="346" t="s">
        <v>430</v>
      </c>
      <c r="AZ316" s="346">
        <v>120</v>
      </c>
      <c r="BA316" s="374"/>
      <c r="BB316" s="348">
        <v>15.4381706822019</v>
      </c>
      <c r="BC316" s="348">
        <v>0.99970097598626995</v>
      </c>
      <c r="BD316" s="348">
        <v>-2.3357366782195001E-2</v>
      </c>
      <c r="BE316" s="375">
        <v>-3.0774888426773499E-2</v>
      </c>
      <c r="BF316" s="374"/>
      <c r="BG316" s="372">
        <v>2.1899999999999999E-2</v>
      </c>
      <c r="BH316" s="373"/>
      <c r="BI316" s="348">
        <v>70.304900000000004</v>
      </c>
      <c r="BJ316" s="348">
        <v>19.846599999999999</v>
      </c>
      <c r="BK316" s="348">
        <v>9.9025099999999995</v>
      </c>
      <c r="BL316" s="348">
        <v>-5.4010000000000002E-2</v>
      </c>
      <c r="BM316" s="373"/>
      <c r="BN316" s="372" t="s">
        <v>4641</v>
      </c>
      <c r="BO316" s="372" t="s">
        <v>4487</v>
      </c>
      <c r="BP316" s="372" t="s">
        <v>4488</v>
      </c>
      <c r="BQ316" s="372" t="s">
        <v>4642</v>
      </c>
      <c r="BR316" s="372" t="s">
        <v>4489</v>
      </c>
      <c r="BS316" s="373"/>
      <c r="BT316" s="354" t="s">
        <v>4597</v>
      </c>
    </row>
    <row r="317" spans="1:72" s="428" customFormat="1" x14ac:dyDescent="0.25">
      <c r="A317" s="345" t="s">
        <v>5527</v>
      </c>
      <c r="B317" s="373"/>
      <c r="C317" s="719">
        <v>41275</v>
      </c>
      <c r="D317" s="373"/>
      <c r="E317" s="346">
        <v>726.5</v>
      </c>
      <c r="F317" s="373"/>
      <c r="G317" s="347">
        <v>204.79239999999999</v>
      </c>
      <c r="H317" s="374"/>
      <c r="I317" s="348">
        <v>0.81120000000000003</v>
      </c>
      <c r="J317" s="348">
        <v>-1.0981000000000001</v>
      </c>
      <c r="K317" s="348">
        <v>5.5749000000000004</v>
      </c>
      <c r="L317" s="348">
        <v>-4.3066000000000004</v>
      </c>
      <c r="M317" s="348">
        <v>-7.1040000000000001</v>
      </c>
      <c r="N317" s="350">
        <v>1.1644000000000001</v>
      </c>
      <c r="O317" s="348">
        <v>4.6871</v>
      </c>
      <c r="P317" s="348">
        <v>11.346399999999999</v>
      </c>
      <c r="Q317" s="348">
        <v>11.3811</v>
      </c>
      <c r="R317" s="348">
        <v>12.3574</v>
      </c>
      <c r="S317" s="348">
        <v>7.8723000000000001</v>
      </c>
      <c r="T317" s="348">
        <v>-7.7422000000000004</v>
      </c>
      <c r="U317" s="348">
        <v>-1.9072</v>
      </c>
      <c r="V317" s="348">
        <v>-5.0841000000000003</v>
      </c>
      <c r="W317" s="348">
        <v>7.8723000000000001</v>
      </c>
      <c r="X317" s="348">
        <v>11.701000000000001</v>
      </c>
      <c r="Y317" s="374"/>
      <c r="Z317" s="346">
        <v>185</v>
      </c>
      <c r="AA317" s="346">
        <v>204</v>
      </c>
      <c r="AB317" s="346">
        <v>206</v>
      </c>
      <c r="AC317" s="346">
        <v>203</v>
      </c>
      <c r="AD317" s="346">
        <v>185</v>
      </c>
      <c r="AE317" s="346">
        <v>157</v>
      </c>
      <c r="AF317" s="346">
        <v>69</v>
      </c>
      <c r="AG317" s="346">
        <v>79</v>
      </c>
      <c r="AH317" s="346">
        <v>33</v>
      </c>
      <c r="AI317" s="346">
        <v>15</v>
      </c>
      <c r="AJ317" s="346">
        <v>211</v>
      </c>
      <c r="AK317" s="346">
        <v>207</v>
      </c>
      <c r="AL317" s="346">
        <v>183</v>
      </c>
      <c r="AM317" s="346">
        <v>149</v>
      </c>
      <c r="AN317" s="346">
        <v>211</v>
      </c>
      <c r="AO317" s="373"/>
      <c r="AP317" s="348">
        <v>11.7</v>
      </c>
      <c r="AQ317" s="348">
        <v>11.43</v>
      </c>
      <c r="AR317" s="348">
        <v>8.27</v>
      </c>
      <c r="AS317" s="348">
        <v>4.32</v>
      </c>
      <c r="AT317" s="348">
        <v>-6.91</v>
      </c>
      <c r="AU317" s="351"/>
      <c r="AV317" s="346">
        <v>12</v>
      </c>
      <c r="AW317" s="346">
        <v>16</v>
      </c>
      <c r="AX317" s="346">
        <v>29</v>
      </c>
      <c r="AY317" s="346">
        <v>67</v>
      </c>
      <c r="AZ317" s="346">
        <v>168</v>
      </c>
      <c r="BA317" s="374"/>
      <c r="BB317" s="348">
        <v>13.2754896221078</v>
      </c>
      <c r="BC317" s="348">
        <v>0.99348743750455004</v>
      </c>
      <c r="BD317" s="348">
        <v>3.8990806026544901E-2</v>
      </c>
      <c r="BE317" s="375">
        <v>7.3335568645038804E-2</v>
      </c>
      <c r="BF317" s="374"/>
      <c r="BG317" s="372">
        <v>0.47220000000000001</v>
      </c>
      <c r="BH317" s="373"/>
      <c r="BI317" s="348">
        <v>99.743700000000004</v>
      </c>
      <c r="BJ317" s="348" t="s">
        <v>430</v>
      </c>
      <c r="BK317" s="348" t="s">
        <v>430</v>
      </c>
      <c r="BL317" s="348">
        <v>0.25629999999999997</v>
      </c>
      <c r="BM317" s="373"/>
      <c r="BN317" s="372" t="s">
        <v>4644</v>
      </c>
      <c r="BO317" s="372" t="s">
        <v>4645</v>
      </c>
      <c r="BP317" s="372" t="s">
        <v>4646</v>
      </c>
      <c r="BQ317" s="372" t="s">
        <v>4647</v>
      </c>
      <c r="BR317" s="372" t="s">
        <v>1381</v>
      </c>
      <c r="BS317" s="373"/>
      <c r="BT317" s="354" t="s">
        <v>555</v>
      </c>
    </row>
    <row r="318" spans="1:72" s="428" customFormat="1" x14ac:dyDescent="0.25">
      <c r="A318" s="345" t="s">
        <v>5528</v>
      </c>
      <c r="B318" s="373"/>
      <c r="C318" s="719">
        <v>45559</v>
      </c>
      <c r="D318" s="373"/>
      <c r="E318" s="346">
        <v>754.61</v>
      </c>
      <c r="F318" s="373"/>
      <c r="G318" s="347">
        <v>8.0577000000000005</v>
      </c>
      <c r="H318" s="374"/>
      <c r="I318" s="348">
        <v>0.62309999999999999</v>
      </c>
      <c r="J318" s="348">
        <v>-0.50009999999999999</v>
      </c>
      <c r="K318" s="348">
        <v>9.9756999999999998</v>
      </c>
      <c r="L318" s="348">
        <v>2.9357000000000002</v>
      </c>
      <c r="M318" s="348">
        <v>-4.0864000000000003</v>
      </c>
      <c r="N318" s="350">
        <v>4.9694000000000003</v>
      </c>
      <c r="O318" s="348" t="s">
        <v>430</v>
      </c>
      <c r="P318" s="348" t="s">
        <v>430</v>
      </c>
      <c r="Q318" s="348" t="s">
        <v>430</v>
      </c>
      <c r="R318" s="348" t="s">
        <v>430</v>
      </c>
      <c r="S318" s="348">
        <v>13.1112</v>
      </c>
      <c r="T318" s="348">
        <v>-1.3407</v>
      </c>
      <c r="U318" s="348">
        <v>2.3733</v>
      </c>
      <c r="V318" s="348">
        <v>-6.3776999999999999</v>
      </c>
      <c r="W318" s="348">
        <v>13.1112</v>
      </c>
      <c r="X318" s="348">
        <v>-12.7074</v>
      </c>
      <c r="Y318" s="374"/>
      <c r="Z318" s="346">
        <v>205</v>
      </c>
      <c r="AA318" s="346">
        <v>157</v>
      </c>
      <c r="AB318" s="346">
        <v>107</v>
      </c>
      <c r="AC318" s="346">
        <v>108</v>
      </c>
      <c r="AD318" s="346">
        <v>123</v>
      </c>
      <c r="AE318" s="346">
        <v>118</v>
      </c>
      <c r="AF318" s="346" t="s">
        <v>430</v>
      </c>
      <c r="AG318" s="346" t="s">
        <v>430</v>
      </c>
      <c r="AH318" s="346" t="s">
        <v>430</v>
      </c>
      <c r="AI318" s="346" t="s">
        <v>430</v>
      </c>
      <c r="AJ318" s="346">
        <v>94</v>
      </c>
      <c r="AK318" s="346">
        <v>103</v>
      </c>
      <c r="AL318" s="346">
        <v>105</v>
      </c>
      <c r="AM318" s="346">
        <v>183</v>
      </c>
      <c r="AN318" s="346">
        <v>94</v>
      </c>
      <c r="AO318" s="373"/>
      <c r="AP318" s="348" t="s">
        <v>430</v>
      </c>
      <c r="AQ318" s="348" t="s">
        <v>430</v>
      </c>
      <c r="AR318" s="348" t="s">
        <v>430</v>
      </c>
      <c r="AS318" s="348" t="s">
        <v>430</v>
      </c>
      <c r="AT318" s="348">
        <v>-0.31</v>
      </c>
      <c r="AU318" s="351"/>
      <c r="AV318" s="346" t="s">
        <v>430</v>
      </c>
      <c r="AW318" s="346" t="s">
        <v>430</v>
      </c>
      <c r="AX318" s="346" t="s">
        <v>430</v>
      </c>
      <c r="AY318" s="346" t="s">
        <v>430</v>
      </c>
      <c r="AZ318" s="346">
        <v>106</v>
      </c>
      <c r="BA318" s="374"/>
      <c r="BB318" s="348">
        <v>23.0273974822715</v>
      </c>
      <c r="BC318" s="348">
        <v>0.99382909048630697</v>
      </c>
      <c r="BD318" s="348">
        <v>-6.4709245043064495E-2</v>
      </c>
      <c r="BE318" s="375">
        <v>-3.8237802750123097E-2</v>
      </c>
      <c r="BF318" s="374"/>
      <c r="BG318" s="372">
        <v>0.31869999999999998</v>
      </c>
      <c r="BH318" s="373"/>
      <c r="BI318" s="348">
        <v>56.470100000000002</v>
      </c>
      <c r="BJ318" s="348">
        <v>35.028100000000002</v>
      </c>
      <c r="BK318" s="348">
        <v>8.4987200000000005</v>
      </c>
      <c r="BL318" s="348">
        <v>3.0799999999999998E-3</v>
      </c>
      <c r="BM318" s="373"/>
      <c r="BN318" s="372" t="s">
        <v>4649</v>
      </c>
      <c r="BO318" s="372" t="s">
        <v>4629</v>
      </c>
      <c r="BP318" s="372" t="s">
        <v>4650</v>
      </c>
      <c r="BQ318" s="372" t="s">
        <v>4651</v>
      </c>
      <c r="BR318" s="372" t="s">
        <v>4652</v>
      </c>
      <c r="BS318" s="373"/>
      <c r="BT318" s="354" t="s">
        <v>548</v>
      </c>
    </row>
    <row r="319" spans="1:72" s="428" customFormat="1" x14ac:dyDescent="0.25">
      <c r="A319" s="345" t="s">
        <v>5529</v>
      </c>
      <c r="B319" s="373"/>
      <c r="C319" s="719">
        <v>45056</v>
      </c>
      <c r="D319" s="373"/>
      <c r="E319" s="346">
        <v>714.88300000000004</v>
      </c>
      <c r="F319" s="373"/>
      <c r="G319" s="347">
        <v>23.183800000000002</v>
      </c>
      <c r="H319" s="374"/>
      <c r="I319" s="348">
        <v>1.3048</v>
      </c>
      <c r="J319" s="348">
        <v>0.82940000000000003</v>
      </c>
      <c r="K319" s="348">
        <v>10.5512</v>
      </c>
      <c r="L319" s="348">
        <v>7.0129000000000001</v>
      </c>
      <c r="M319" s="348">
        <v>12.2805</v>
      </c>
      <c r="N319" s="350">
        <v>25.768899999999999</v>
      </c>
      <c r="O319" s="348">
        <v>10.750400000000001</v>
      </c>
      <c r="P319" s="348" t="s">
        <v>430</v>
      </c>
      <c r="Q319" s="348" t="s">
        <v>430</v>
      </c>
      <c r="R319" s="348" t="s">
        <v>430</v>
      </c>
      <c r="S319" s="348">
        <v>11.883900000000001</v>
      </c>
      <c r="T319" s="348">
        <v>7.9596999999999998</v>
      </c>
      <c r="U319" s="348">
        <v>16.098400000000002</v>
      </c>
      <c r="V319" s="348">
        <v>17.306100000000001</v>
      </c>
      <c r="W319" s="348">
        <v>11.883900000000001</v>
      </c>
      <c r="X319" s="348">
        <v>32.762999999999998</v>
      </c>
      <c r="Y319" s="374"/>
      <c r="Z319" s="346">
        <v>88</v>
      </c>
      <c r="AA319" s="346">
        <v>45</v>
      </c>
      <c r="AB319" s="346">
        <v>89</v>
      </c>
      <c r="AC319" s="346">
        <v>35</v>
      </c>
      <c r="AD319" s="346">
        <v>5</v>
      </c>
      <c r="AE319" s="346">
        <v>12</v>
      </c>
      <c r="AF319" s="346">
        <v>6</v>
      </c>
      <c r="AG319" s="346" t="s">
        <v>430</v>
      </c>
      <c r="AH319" s="346" t="s">
        <v>430</v>
      </c>
      <c r="AI319" s="346" t="s">
        <v>430</v>
      </c>
      <c r="AJ319" s="346">
        <v>126</v>
      </c>
      <c r="AK319" s="346">
        <v>12</v>
      </c>
      <c r="AL319" s="346">
        <v>9</v>
      </c>
      <c r="AM319" s="346">
        <v>7</v>
      </c>
      <c r="AN319" s="346">
        <v>126</v>
      </c>
      <c r="AO319" s="373"/>
      <c r="AP319" s="348" t="s">
        <v>430</v>
      </c>
      <c r="AQ319" s="348" t="s">
        <v>430</v>
      </c>
      <c r="AR319" s="348" t="s">
        <v>430</v>
      </c>
      <c r="AS319" s="348">
        <v>22.32</v>
      </c>
      <c r="AT319" s="348">
        <v>28.91</v>
      </c>
      <c r="AU319" s="351"/>
      <c r="AV319" s="346" t="s">
        <v>430</v>
      </c>
      <c r="AW319" s="346" t="s">
        <v>430</v>
      </c>
      <c r="AX319" s="346" t="s">
        <v>430</v>
      </c>
      <c r="AY319" s="346">
        <v>3</v>
      </c>
      <c r="AZ319" s="346">
        <v>8</v>
      </c>
      <c r="BA319" s="374"/>
      <c r="BB319" s="348">
        <v>20.519547566072401</v>
      </c>
      <c r="BC319" s="348">
        <v>0.99631404265165402</v>
      </c>
      <c r="BD319" s="348">
        <v>9.9012277036443594E-2</v>
      </c>
      <c r="BE319" s="375">
        <v>-4.6183543291691699E-2</v>
      </c>
      <c r="BF319" s="374"/>
      <c r="BG319" s="372">
        <v>0.31059999999999999</v>
      </c>
      <c r="BH319" s="373"/>
      <c r="BI319" s="348">
        <v>71.506</v>
      </c>
      <c r="BJ319" s="348">
        <v>17.546900000000001</v>
      </c>
      <c r="BK319" s="348">
        <v>10.8491</v>
      </c>
      <c r="BL319" s="348">
        <v>9.8000000000000004E-2</v>
      </c>
      <c r="BM319" s="373"/>
      <c r="BN319" s="372" t="s">
        <v>1367</v>
      </c>
      <c r="BO319" s="372" t="s">
        <v>4654</v>
      </c>
      <c r="BP319" s="372" t="s">
        <v>4655</v>
      </c>
      <c r="BQ319" s="372" t="s">
        <v>4656</v>
      </c>
      <c r="BR319" s="372" t="s">
        <v>4657</v>
      </c>
      <c r="BS319" s="373"/>
      <c r="BT319" s="354" t="s">
        <v>555</v>
      </c>
    </row>
    <row r="320" spans="1:72" s="428" customFormat="1" x14ac:dyDescent="0.25">
      <c r="A320" s="345" t="s">
        <v>5530</v>
      </c>
      <c r="B320" s="373"/>
      <c r="C320" s="719">
        <v>44622</v>
      </c>
      <c r="D320" s="373"/>
      <c r="E320" s="346">
        <v>729.38499999999999</v>
      </c>
      <c r="F320" s="373"/>
      <c r="G320" s="347">
        <v>16.161200000000001</v>
      </c>
      <c r="H320" s="374"/>
      <c r="I320" s="348">
        <v>0.30909999999999999</v>
      </c>
      <c r="J320" s="348">
        <v>-0.55810000000000004</v>
      </c>
      <c r="K320" s="348">
        <v>7.5929000000000002</v>
      </c>
      <c r="L320" s="348">
        <v>-5.0235000000000003</v>
      </c>
      <c r="M320" s="348">
        <v>-3.2888999999999999</v>
      </c>
      <c r="N320" s="350">
        <v>3.5122</v>
      </c>
      <c r="O320" s="348">
        <v>8.6678999999999995</v>
      </c>
      <c r="P320" s="348">
        <v>9.9619</v>
      </c>
      <c r="Q320" s="348" t="s">
        <v>430</v>
      </c>
      <c r="R320" s="348" t="s">
        <v>430</v>
      </c>
      <c r="S320" s="348">
        <v>11.863899999999999</v>
      </c>
      <c r="T320" s="348">
        <v>-5.6341000000000001</v>
      </c>
      <c r="U320" s="348">
        <v>2.8504999999999998</v>
      </c>
      <c r="V320" s="348">
        <v>-1.6677999999999999</v>
      </c>
      <c r="W320" s="348">
        <v>11.863899999999999</v>
      </c>
      <c r="X320" s="348">
        <v>12.2432</v>
      </c>
      <c r="Y320" s="374"/>
      <c r="Z320" s="346">
        <v>228</v>
      </c>
      <c r="AA320" s="346">
        <v>161</v>
      </c>
      <c r="AB320" s="346">
        <v>163</v>
      </c>
      <c r="AC320" s="346">
        <v>211</v>
      </c>
      <c r="AD320" s="346">
        <v>98</v>
      </c>
      <c r="AE320" s="346">
        <v>128</v>
      </c>
      <c r="AF320" s="346">
        <v>24</v>
      </c>
      <c r="AG320" s="346">
        <v>85</v>
      </c>
      <c r="AH320" s="346" t="s">
        <v>430</v>
      </c>
      <c r="AI320" s="346" t="s">
        <v>430</v>
      </c>
      <c r="AJ320" s="346">
        <v>132</v>
      </c>
      <c r="AK320" s="346">
        <v>157</v>
      </c>
      <c r="AL320" s="346">
        <v>84</v>
      </c>
      <c r="AM320" s="346">
        <v>85</v>
      </c>
      <c r="AN320" s="346">
        <v>132</v>
      </c>
      <c r="AO320" s="373"/>
      <c r="AP320" s="348" t="s">
        <v>430</v>
      </c>
      <c r="AQ320" s="348" t="s">
        <v>430</v>
      </c>
      <c r="AR320" s="348" t="s">
        <v>430</v>
      </c>
      <c r="AS320" s="348">
        <v>7.6</v>
      </c>
      <c r="AT320" s="348">
        <v>-1.85</v>
      </c>
      <c r="AU320" s="351"/>
      <c r="AV320" s="346" t="s">
        <v>430</v>
      </c>
      <c r="AW320" s="346" t="s">
        <v>430</v>
      </c>
      <c r="AX320" s="346" t="s">
        <v>430</v>
      </c>
      <c r="AY320" s="346">
        <v>49</v>
      </c>
      <c r="AZ320" s="346">
        <v>127</v>
      </c>
      <c r="BA320" s="374"/>
      <c r="BB320" s="348">
        <v>16.930787553702299</v>
      </c>
      <c r="BC320" s="348">
        <v>0.99809394186502498</v>
      </c>
      <c r="BD320" s="348">
        <v>3.2579031067479301E-2</v>
      </c>
      <c r="BE320" s="375">
        <v>-2.42943960704275E-2</v>
      </c>
      <c r="BF320" s="374"/>
      <c r="BG320" s="372">
        <v>0.26329999999999998</v>
      </c>
      <c r="BH320" s="373"/>
      <c r="BI320" s="348">
        <v>77.426500000000004</v>
      </c>
      <c r="BJ320" s="348">
        <v>22.125800000000002</v>
      </c>
      <c r="BK320" s="348" t="s">
        <v>430</v>
      </c>
      <c r="BL320" s="348">
        <v>0.44769999999999999</v>
      </c>
      <c r="BM320" s="373"/>
      <c r="BN320" s="372" t="s">
        <v>4659</v>
      </c>
      <c r="BO320" s="372" t="s">
        <v>4660</v>
      </c>
      <c r="BP320" s="372" t="s">
        <v>430</v>
      </c>
      <c r="BQ320" s="372" t="s">
        <v>430</v>
      </c>
      <c r="BR320" s="372" t="s">
        <v>430</v>
      </c>
      <c r="BS320" s="373"/>
      <c r="BT320" s="354" t="s">
        <v>555</v>
      </c>
    </row>
    <row r="321" spans="1:72" s="428" customFormat="1" x14ac:dyDescent="0.25">
      <c r="A321" s="345" t="s">
        <v>5531</v>
      </c>
      <c r="B321" s="373"/>
      <c r="C321" s="719">
        <v>43714</v>
      </c>
      <c r="D321" s="373"/>
      <c r="E321" s="346">
        <v>651.63</v>
      </c>
      <c r="F321" s="373"/>
      <c r="G321" s="347">
        <v>20.831900000000001</v>
      </c>
      <c r="H321" s="374"/>
      <c r="I321" s="348">
        <v>0.30909999999999999</v>
      </c>
      <c r="J321" s="348">
        <v>-0.56659999999999999</v>
      </c>
      <c r="K321" s="348">
        <v>7.6010999999999997</v>
      </c>
      <c r="L321" s="348">
        <v>-5.0575000000000001</v>
      </c>
      <c r="M321" s="348">
        <v>-3.3443999999999998</v>
      </c>
      <c r="N321" s="350">
        <v>3.4859</v>
      </c>
      <c r="O321" s="348">
        <v>8.6765000000000008</v>
      </c>
      <c r="P321" s="348">
        <v>9.9848999999999997</v>
      </c>
      <c r="Q321" s="348">
        <v>11.9452</v>
      </c>
      <c r="R321" s="348" t="s">
        <v>430</v>
      </c>
      <c r="S321" s="348">
        <v>11.873200000000001</v>
      </c>
      <c r="T321" s="348">
        <v>-5.6740000000000004</v>
      </c>
      <c r="U321" s="348">
        <v>2.7852999999999999</v>
      </c>
      <c r="V321" s="348">
        <v>-1.6927000000000001</v>
      </c>
      <c r="W321" s="348">
        <v>11.873200000000001</v>
      </c>
      <c r="X321" s="348">
        <v>11.679500000000001</v>
      </c>
      <c r="Y321" s="374"/>
      <c r="Z321" s="346">
        <v>228</v>
      </c>
      <c r="AA321" s="346">
        <v>165</v>
      </c>
      <c r="AB321" s="346">
        <v>162</v>
      </c>
      <c r="AC321" s="346">
        <v>214</v>
      </c>
      <c r="AD321" s="346">
        <v>100</v>
      </c>
      <c r="AE321" s="346">
        <v>129</v>
      </c>
      <c r="AF321" s="346">
        <v>22</v>
      </c>
      <c r="AG321" s="346">
        <v>84</v>
      </c>
      <c r="AH321" s="346">
        <v>22</v>
      </c>
      <c r="AI321" s="346" t="s">
        <v>430</v>
      </c>
      <c r="AJ321" s="346">
        <v>127</v>
      </c>
      <c r="AK321" s="346">
        <v>163</v>
      </c>
      <c r="AL321" s="346">
        <v>88</v>
      </c>
      <c r="AM321" s="346">
        <v>87</v>
      </c>
      <c r="AN321" s="346">
        <v>127</v>
      </c>
      <c r="AO321" s="373"/>
      <c r="AP321" s="348" t="s">
        <v>430</v>
      </c>
      <c r="AQ321" s="348" t="s">
        <v>430</v>
      </c>
      <c r="AR321" s="348">
        <v>10.050000000000001</v>
      </c>
      <c r="AS321" s="348">
        <v>7.59</v>
      </c>
      <c r="AT321" s="348">
        <v>-1.92</v>
      </c>
      <c r="AU321" s="351"/>
      <c r="AV321" s="346" t="s">
        <v>430</v>
      </c>
      <c r="AW321" s="346" t="s">
        <v>430</v>
      </c>
      <c r="AX321" s="346">
        <v>21</v>
      </c>
      <c r="AY321" s="346">
        <v>50</v>
      </c>
      <c r="AZ321" s="346">
        <v>129</v>
      </c>
      <c r="BA321" s="374"/>
      <c r="BB321" s="348">
        <v>16.9246424160782</v>
      </c>
      <c r="BC321" s="348">
        <v>0.99772903286313497</v>
      </c>
      <c r="BD321" s="348">
        <v>3.2646760436786798E-2</v>
      </c>
      <c r="BE321" s="375">
        <v>-2.3137757121160701E-2</v>
      </c>
      <c r="BF321" s="374"/>
      <c r="BG321" s="372">
        <v>0.80869999999999997</v>
      </c>
      <c r="BH321" s="373"/>
      <c r="BI321" s="348">
        <v>77.412800000000004</v>
      </c>
      <c r="BJ321" s="348">
        <v>22.122</v>
      </c>
      <c r="BK321" s="348" t="s">
        <v>430</v>
      </c>
      <c r="BL321" s="348">
        <v>0.4652</v>
      </c>
      <c r="BM321" s="373"/>
      <c r="BN321" s="372" t="s">
        <v>4662</v>
      </c>
      <c r="BO321" s="372" t="s">
        <v>4663</v>
      </c>
      <c r="BP321" s="372" t="s">
        <v>430</v>
      </c>
      <c r="BQ321" s="372" t="s">
        <v>430</v>
      </c>
      <c r="BR321" s="372" t="s">
        <v>430</v>
      </c>
      <c r="BS321" s="373"/>
      <c r="BT321" s="354" t="s">
        <v>548</v>
      </c>
    </row>
    <row r="322" spans="1:72" s="428" customFormat="1" x14ac:dyDescent="0.25">
      <c r="A322" s="345" t="s">
        <v>5532</v>
      </c>
      <c r="B322" s="373"/>
      <c r="C322" s="719">
        <v>44648</v>
      </c>
      <c r="D322" s="373"/>
      <c r="E322" s="346">
        <v>651.73599999999999</v>
      </c>
      <c r="F322" s="373"/>
      <c r="G322" s="347">
        <v>20.644600000000001</v>
      </c>
      <c r="H322" s="374"/>
      <c r="I322" s="348">
        <v>1.5165</v>
      </c>
      <c r="J322" s="348">
        <v>7.85E-2</v>
      </c>
      <c r="K322" s="348">
        <v>10.3482</v>
      </c>
      <c r="L322" s="348">
        <v>3.4470000000000001</v>
      </c>
      <c r="M322" s="348">
        <v>0.58030000000000004</v>
      </c>
      <c r="N322" s="350">
        <v>12.4617</v>
      </c>
      <c r="O322" s="348">
        <v>10.0093</v>
      </c>
      <c r="P322" s="348">
        <v>24.258500000000002</v>
      </c>
      <c r="Q322" s="348" t="s">
        <v>430</v>
      </c>
      <c r="R322" s="348" t="s">
        <v>430</v>
      </c>
      <c r="S322" s="348">
        <v>13.380800000000001</v>
      </c>
      <c r="T322" s="348">
        <v>-1.4807999999999999</v>
      </c>
      <c r="U322" s="348">
        <v>6.6661999999999999</v>
      </c>
      <c r="V322" s="348">
        <v>1.0277000000000001</v>
      </c>
      <c r="W322" s="348">
        <v>13.380800000000001</v>
      </c>
      <c r="X322" s="348">
        <v>19.416799999999999</v>
      </c>
      <c r="Y322" s="374"/>
      <c r="Z322" s="346">
        <v>50</v>
      </c>
      <c r="AA322" s="346">
        <v>103</v>
      </c>
      <c r="AB322" s="346">
        <v>94</v>
      </c>
      <c r="AC322" s="346">
        <v>102</v>
      </c>
      <c r="AD322" s="346">
        <v>59</v>
      </c>
      <c r="AE322" s="346">
        <v>35</v>
      </c>
      <c r="AF322" s="346">
        <v>11</v>
      </c>
      <c r="AG322" s="346">
        <v>8</v>
      </c>
      <c r="AH322" s="346" t="s">
        <v>430</v>
      </c>
      <c r="AI322" s="346" t="s">
        <v>430</v>
      </c>
      <c r="AJ322" s="346">
        <v>89</v>
      </c>
      <c r="AK322" s="346">
        <v>104</v>
      </c>
      <c r="AL322" s="346">
        <v>20</v>
      </c>
      <c r="AM322" s="346">
        <v>66</v>
      </c>
      <c r="AN322" s="346">
        <v>89</v>
      </c>
      <c r="AO322" s="373"/>
      <c r="AP322" s="348" t="s">
        <v>430</v>
      </c>
      <c r="AQ322" s="348" t="s">
        <v>430</v>
      </c>
      <c r="AR322" s="348" t="s">
        <v>430</v>
      </c>
      <c r="AS322" s="348">
        <v>12.53</v>
      </c>
      <c r="AT322" s="348">
        <v>7.27</v>
      </c>
      <c r="AU322" s="351"/>
      <c r="AV322" s="346" t="s">
        <v>430</v>
      </c>
      <c r="AW322" s="346" t="s">
        <v>430</v>
      </c>
      <c r="AX322" s="346" t="s">
        <v>430</v>
      </c>
      <c r="AY322" s="346">
        <v>8</v>
      </c>
      <c r="AZ322" s="346">
        <v>57</v>
      </c>
      <c r="BA322" s="374"/>
      <c r="BB322" s="348">
        <v>17.699380994352499</v>
      </c>
      <c r="BC322" s="348">
        <v>0.99528704072228902</v>
      </c>
      <c r="BD322" s="348">
        <v>8.6219735518018703E-2</v>
      </c>
      <c r="BE322" s="375">
        <v>-4.24632595001102E-2</v>
      </c>
      <c r="BF322" s="374"/>
      <c r="BG322" s="372">
        <v>0.69940000000000002</v>
      </c>
      <c r="BH322" s="373"/>
      <c r="BI322" s="348">
        <v>5.3098700000000001</v>
      </c>
      <c r="BJ322" s="348">
        <v>94.410600000000002</v>
      </c>
      <c r="BK322" s="348" t="s">
        <v>430</v>
      </c>
      <c r="BL322" s="348">
        <v>0.27953</v>
      </c>
      <c r="BM322" s="373"/>
      <c r="BN322" s="372" t="s">
        <v>4665</v>
      </c>
      <c r="BO322" s="372" t="s">
        <v>4666</v>
      </c>
      <c r="BP322" s="372" t="s">
        <v>1112</v>
      </c>
      <c r="BQ322" s="372" t="s">
        <v>929</v>
      </c>
      <c r="BR322" s="372" t="s">
        <v>4667</v>
      </c>
      <c r="BS322" s="373"/>
      <c r="BT322" s="354" t="s">
        <v>4668</v>
      </c>
    </row>
    <row r="323" spans="1:72" s="428" customFormat="1" x14ac:dyDescent="0.25">
      <c r="A323" s="345" t="s">
        <v>5533</v>
      </c>
      <c r="B323" s="373"/>
      <c r="C323" s="719">
        <v>44596</v>
      </c>
      <c r="D323" s="373"/>
      <c r="E323" s="346">
        <v>625.53300000000002</v>
      </c>
      <c r="F323" s="373"/>
      <c r="G323" s="347">
        <v>14.7704</v>
      </c>
      <c r="H323" s="374"/>
      <c r="I323" s="348">
        <v>0.30969999999999998</v>
      </c>
      <c r="J323" s="348">
        <v>-0.56679999999999997</v>
      </c>
      <c r="K323" s="348">
        <v>7.6191000000000004</v>
      </c>
      <c r="L323" s="348">
        <v>-5.0654000000000003</v>
      </c>
      <c r="M323" s="348">
        <v>-3.3610000000000002</v>
      </c>
      <c r="N323" s="350">
        <v>3.4201999999999999</v>
      </c>
      <c r="O323" s="348">
        <v>8.6623000000000001</v>
      </c>
      <c r="P323" s="348">
        <v>9.9475999999999996</v>
      </c>
      <c r="Q323" s="348" t="s">
        <v>430</v>
      </c>
      <c r="R323" s="348" t="s">
        <v>430</v>
      </c>
      <c r="S323" s="348">
        <v>11.9131</v>
      </c>
      <c r="T323" s="348">
        <v>-5.6783000000000001</v>
      </c>
      <c r="U323" s="348">
        <v>2.7841999999999998</v>
      </c>
      <c r="V323" s="348">
        <v>-1.7585999999999999</v>
      </c>
      <c r="W323" s="348">
        <v>11.9131</v>
      </c>
      <c r="X323" s="348">
        <v>9.6654999999999998</v>
      </c>
      <c r="Y323" s="374"/>
      <c r="Z323" s="346">
        <v>226</v>
      </c>
      <c r="AA323" s="346">
        <v>166</v>
      </c>
      <c r="AB323" s="346">
        <v>158</v>
      </c>
      <c r="AC323" s="346">
        <v>215</v>
      </c>
      <c r="AD323" s="346">
        <v>102</v>
      </c>
      <c r="AE323" s="346">
        <v>134</v>
      </c>
      <c r="AF323" s="346">
        <v>25</v>
      </c>
      <c r="AG323" s="346">
        <v>86</v>
      </c>
      <c r="AH323" s="346" t="s">
        <v>430</v>
      </c>
      <c r="AI323" s="346" t="s">
        <v>430</v>
      </c>
      <c r="AJ323" s="346">
        <v>124</v>
      </c>
      <c r="AK323" s="346">
        <v>165</v>
      </c>
      <c r="AL323" s="346">
        <v>90</v>
      </c>
      <c r="AM323" s="346">
        <v>92</v>
      </c>
      <c r="AN323" s="346">
        <v>124</v>
      </c>
      <c r="AO323" s="373"/>
      <c r="AP323" s="348" t="s">
        <v>430</v>
      </c>
      <c r="AQ323" s="348" t="s">
        <v>430</v>
      </c>
      <c r="AR323" s="348" t="s">
        <v>430</v>
      </c>
      <c r="AS323" s="348">
        <v>7.57</v>
      </c>
      <c r="AT323" s="348">
        <v>-1.97</v>
      </c>
      <c r="AU323" s="351"/>
      <c r="AV323" s="346" t="s">
        <v>430</v>
      </c>
      <c r="AW323" s="346" t="s">
        <v>430</v>
      </c>
      <c r="AX323" s="346" t="s">
        <v>430</v>
      </c>
      <c r="AY323" s="346">
        <v>51</v>
      </c>
      <c r="AZ323" s="346">
        <v>131</v>
      </c>
      <c r="BA323" s="374"/>
      <c r="BB323" s="348">
        <v>16.968161897610599</v>
      </c>
      <c r="BC323" s="348">
        <v>1.00028218705395</v>
      </c>
      <c r="BD323" s="348">
        <v>3.25031185675006E-2</v>
      </c>
      <c r="BE323" s="375">
        <v>-2.5627451612488399E-2</v>
      </c>
      <c r="BF323" s="374"/>
      <c r="BG323" s="372">
        <v>7.1499999999999994E-2</v>
      </c>
      <c r="BH323" s="373"/>
      <c r="BI323" s="348">
        <v>77.890100000000004</v>
      </c>
      <c r="BJ323" s="348">
        <v>22.258400000000002</v>
      </c>
      <c r="BK323" s="348" t="s">
        <v>430</v>
      </c>
      <c r="BL323" s="348">
        <v>-0.14849999999999999</v>
      </c>
      <c r="BM323" s="373"/>
      <c r="BN323" s="372" t="s">
        <v>4670</v>
      </c>
      <c r="BO323" s="372" t="s">
        <v>4671</v>
      </c>
      <c r="BP323" s="372" t="s">
        <v>430</v>
      </c>
      <c r="BQ323" s="372" t="s">
        <v>430</v>
      </c>
      <c r="BR323" s="372" t="s">
        <v>430</v>
      </c>
      <c r="BS323" s="373"/>
      <c r="BT323" s="354" t="s">
        <v>555</v>
      </c>
    </row>
    <row r="324" spans="1:72" s="428" customFormat="1" x14ac:dyDescent="0.25">
      <c r="A324" s="345" t="s">
        <v>5534</v>
      </c>
      <c r="B324" s="373"/>
      <c r="C324" s="719">
        <v>44502</v>
      </c>
      <c r="D324" s="373"/>
      <c r="E324" s="346">
        <v>658.18600000000004</v>
      </c>
      <c r="F324" s="373"/>
      <c r="G324" s="347">
        <v>17.137599999999999</v>
      </c>
      <c r="H324" s="374"/>
      <c r="I324" s="348">
        <v>1.821</v>
      </c>
      <c r="J324" s="348">
        <v>2.0350000000000001</v>
      </c>
      <c r="K324" s="348">
        <v>13.9498</v>
      </c>
      <c r="L324" s="348">
        <v>8.8446999999999996</v>
      </c>
      <c r="M324" s="348">
        <v>-3.6255000000000002</v>
      </c>
      <c r="N324" s="350">
        <v>7.7201000000000004</v>
      </c>
      <c r="O324" s="348">
        <v>2.7317999999999998</v>
      </c>
      <c r="P324" s="348">
        <v>21.458100000000002</v>
      </c>
      <c r="Q324" s="348" t="s">
        <v>430</v>
      </c>
      <c r="R324" s="348" t="s">
        <v>430</v>
      </c>
      <c r="S324" s="348">
        <v>16.8916</v>
      </c>
      <c r="T324" s="348">
        <v>9.7000000000000003E-2</v>
      </c>
      <c r="U324" s="348">
        <v>4.5499999999999999E-2</v>
      </c>
      <c r="V324" s="348">
        <v>-6.0092999999999996</v>
      </c>
      <c r="W324" s="348">
        <v>16.8916</v>
      </c>
      <c r="X324" s="348">
        <v>12.7622</v>
      </c>
      <c r="Y324" s="374"/>
      <c r="Z324" s="346">
        <v>23</v>
      </c>
      <c r="AA324" s="346">
        <v>14</v>
      </c>
      <c r="AB324" s="346">
        <v>44</v>
      </c>
      <c r="AC324" s="346">
        <v>17</v>
      </c>
      <c r="AD324" s="346">
        <v>114</v>
      </c>
      <c r="AE324" s="346">
        <v>91</v>
      </c>
      <c r="AF324" s="346">
        <v>103</v>
      </c>
      <c r="AG324" s="346">
        <v>36</v>
      </c>
      <c r="AH324" s="346" t="s">
        <v>430</v>
      </c>
      <c r="AI324" s="346" t="s">
        <v>430</v>
      </c>
      <c r="AJ324" s="346">
        <v>42</v>
      </c>
      <c r="AK324" s="346">
        <v>71</v>
      </c>
      <c r="AL324" s="346">
        <v>145</v>
      </c>
      <c r="AM324" s="346">
        <v>176</v>
      </c>
      <c r="AN324" s="346">
        <v>42</v>
      </c>
      <c r="AO324" s="373"/>
      <c r="AP324" s="348" t="s">
        <v>430</v>
      </c>
      <c r="AQ324" s="348" t="s">
        <v>430</v>
      </c>
      <c r="AR324" s="348" t="s">
        <v>430</v>
      </c>
      <c r="AS324" s="348">
        <v>7.69</v>
      </c>
      <c r="AT324" s="348">
        <v>3.44</v>
      </c>
      <c r="AU324" s="351"/>
      <c r="AV324" s="346" t="s">
        <v>430</v>
      </c>
      <c r="AW324" s="346" t="s">
        <v>430</v>
      </c>
      <c r="AX324" s="346" t="s">
        <v>430</v>
      </c>
      <c r="AY324" s="346">
        <v>48</v>
      </c>
      <c r="AZ324" s="346">
        <v>79</v>
      </c>
      <c r="BA324" s="374"/>
      <c r="BB324" s="348">
        <v>20.716427479127098</v>
      </c>
      <c r="BC324" s="348">
        <v>0.99706461829028403</v>
      </c>
      <c r="BD324" s="348">
        <v>6.8050334091323897E-2</v>
      </c>
      <c r="BE324" s="375">
        <v>-5.5226151625284499E-2</v>
      </c>
      <c r="BF324" s="374"/>
      <c r="BG324" s="372">
        <v>1.0903</v>
      </c>
      <c r="BH324" s="373"/>
      <c r="BI324" s="348" t="s">
        <v>430</v>
      </c>
      <c r="BJ324" s="348">
        <v>5.3597099999999998</v>
      </c>
      <c r="BK324" s="348">
        <v>94.423000000000002</v>
      </c>
      <c r="BL324" s="348">
        <v>0.21729000000000001</v>
      </c>
      <c r="BM324" s="373"/>
      <c r="BN324" s="372" t="s">
        <v>4491</v>
      </c>
      <c r="BO324" s="372" t="s">
        <v>1260</v>
      </c>
      <c r="BP324" s="372" t="s">
        <v>4493</v>
      </c>
      <c r="BQ324" s="372" t="s">
        <v>3654</v>
      </c>
      <c r="BR324" s="372" t="s">
        <v>4673</v>
      </c>
      <c r="BS324" s="373"/>
      <c r="BT324" s="354" t="s">
        <v>555</v>
      </c>
    </row>
    <row r="325" spans="1:72" s="428" customFormat="1" x14ac:dyDescent="0.25">
      <c r="A325" s="345" t="s">
        <v>5535</v>
      </c>
      <c r="B325" s="373"/>
      <c r="C325" s="719">
        <v>45350</v>
      </c>
      <c r="D325" s="373"/>
      <c r="E325" s="346">
        <v>612.51400000000001</v>
      </c>
      <c r="F325" s="373"/>
      <c r="G325" s="347">
        <v>10.2217</v>
      </c>
      <c r="H325" s="374"/>
      <c r="I325" s="348">
        <v>0.50339999999999996</v>
      </c>
      <c r="J325" s="348">
        <v>-1.0952999999999999</v>
      </c>
      <c r="K325" s="348">
        <v>9.2493999999999996</v>
      </c>
      <c r="L325" s="348">
        <v>0.65680000000000005</v>
      </c>
      <c r="M325" s="348">
        <v>-4.2122999999999999</v>
      </c>
      <c r="N325" s="350">
        <v>5.7038000000000002</v>
      </c>
      <c r="O325" s="348">
        <v>-2.6596000000000002</v>
      </c>
      <c r="P325" s="348" t="s">
        <v>430</v>
      </c>
      <c r="Q325" s="348" t="s">
        <v>430</v>
      </c>
      <c r="R325" s="348" t="s">
        <v>430</v>
      </c>
      <c r="S325" s="348">
        <v>12.775</v>
      </c>
      <c r="T325" s="348">
        <v>-2.0084</v>
      </c>
      <c r="U325" s="348">
        <v>2.0232000000000001</v>
      </c>
      <c r="V325" s="348">
        <v>-4.4442000000000004</v>
      </c>
      <c r="W325" s="348">
        <v>12.775</v>
      </c>
      <c r="X325" s="348">
        <v>1.0196000000000001</v>
      </c>
      <c r="Y325" s="374"/>
      <c r="Z325" s="346">
        <v>216</v>
      </c>
      <c r="AA325" s="346">
        <v>192</v>
      </c>
      <c r="AB325" s="346">
        <v>125</v>
      </c>
      <c r="AC325" s="346">
        <v>131</v>
      </c>
      <c r="AD325" s="346">
        <v>131</v>
      </c>
      <c r="AE325" s="346">
        <v>103</v>
      </c>
      <c r="AF325" s="346">
        <v>118</v>
      </c>
      <c r="AG325" s="346" t="s">
        <v>430</v>
      </c>
      <c r="AH325" s="346" t="s">
        <v>430</v>
      </c>
      <c r="AI325" s="346" t="s">
        <v>430</v>
      </c>
      <c r="AJ325" s="346">
        <v>105</v>
      </c>
      <c r="AK325" s="346">
        <v>112</v>
      </c>
      <c r="AL325" s="346">
        <v>112</v>
      </c>
      <c r="AM325" s="346">
        <v>130</v>
      </c>
      <c r="AN325" s="346">
        <v>105</v>
      </c>
      <c r="AO325" s="373"/>
      <c r="AP325" s="348" t="s">
        <v>430</v>
      </c>
      <c r="AQ325" s="348" t="s">
        <v>430</v>
      </c>
      <c r="AR325" s="348" t="s">
        <v>430</v>
      </c>
      <c r="AS325" s="348" t="s">
        <v>430</v>
      </c>
      <c r="AT325" s="348">
        <v>-0.66</v>
      </c>
      <c r="AU325" s="351"/>
      <c r="AV325" s="346" t="s">
        <v>430</v>
      </c>
      <c r="AW325" s="346" t="s">
        <v>430</v>
      </c>
      <c r="AX325" s="346" t="s">
        <v>430</v>
      </c>
      <c r="AY325" s="346" t="s">
        <v>430</v>
      </c>
      <c r="AZ325" s="346">
        <v>110</v>
      </c>
      <c r="BA325" s="374"/>
      <c r="BB325" s="348">
        <v>20.144731460478599</v>
      </c>
      <c r="BC325" s="348">
        <v>1.0023026216573201</v>
      </c>
      <c r="BD325" s="348">
        <v>-1.9479507372875401E-2</v>
      </c>
      <c r="BE325" s="375">
        <v>-6.0573834497078101E-2</v>
      </c>
      <c r="BF325" s="374"/>
      <c r="BG325" s="372">
        <v>0.2402</v>
      </c>
      <c r="BH325" s="373"/>
      <c r="BI325" s="348">
        <v>67.2864</v>
      </c>
      <c r="BJ325" s="348">
        <v>32.607599999999998</v>
      </c>
      <c r="BK325" s="348" t="s">
        <v>430</v>
      </c>
      <c r="BL325" s="348">
        <v>0.106</v>
      </c>
      <c r="BM325" s="373"/>
      <c r="BN325" s="372" t="s">
        <v>4675</v>
      </c>
      <c r="BO325" s="372" t="s">
        <v>4676</v>
      </c>
      <c r="BP325" s="372" t="s">
        <v>4677</v>
      </c>
      <c r="BQ325" s="372" t="s">
        <v>4632</v>
      </c>
      <c r="BR325" s="372" t="s">
        <v>4633</v>
      </c>
      <c r="BS325" s="373"/>
      <c r="BT325" s="354" t="s">
        <v>555</v>
      </c>
    </row>
    <row r="326" spans="1:72" s="428" customFormat="1" x14ac:dyDescent="0.25">
      <c r="A326" s="345" t="s">
        <v>5536</v>
      </c>
      <c r="B326" s="373"/>
      <c r="C326" s="719">
        <v>45555</v>
      </c>
      <c r="D326" s="373"/>
      <c r="E326" s="346">
        <v>571.76900000000001</v>
      </c>
      <c r="F326" s="373"/>
      <c r="G326" s="347">
        <v>8.8178999999999998</v>
      </c>
      <c r="H326" s="374"/>
      <c r="I326" s="348">
        <v>0.79330000000000001</v>
      </c>
      <c r="J326" s="348">
        <v>-0.94140000000000001</v>
      </c>
      <c r="K326" s="348">
        <v>8.4412000000000003</v>
      </c>
      <c r="L326" s="348">
        <v>-3.762</v>
      </c>
      <c r="M326" s="348">
        <v>-4.8647</v>
      </c>
      <c r="N326" s="350">
        <v>3.6453000000000002</v>
      </c>
      <c r="O326" s="348" t="s">
        <v>430</v>
      </c>
      <c r="P326" s="348" t="s">
        <v>430</v>
      </c>
      <c r="Q326" s="348" t="s">
        <v>430</v>
      </c>
      <c r="R326" s="348" t="s">
        <v>430</v>
      </c>
      <c r="S326" s="348">
        <v>10.6386</v>
      </c>
      <c r="T326" s="348">
        <v>-5.7039999999999997</v>
      </c>
      <c r="U326" s="348">
        <v>-0.62319999999999998</v>
      </c>
      <c r="V326" s="348">
        <v>-3.4363999999999999</v>
      </c>
      <c r="W326" s="348">
        <v>10.6386</v>
      </c>
      <c r="X326" s="348">
        <v>-7.5613999999999999</v>
      </c>
      <c r="Y326" s="374"/>
      <c r="Z326" s="346">
        <v>193</v>
      </c>
      <c r="AA326" s="346">
        <v>179</v>
      </c>
      <c r="AB326" s="346">
        <v>148</v>
      </c>
      <c r="AC326" s="346">
        <v>184</v>
      </c>
      <c r="AD326" s="346">
        <v>157</v>
      </c>
      <c r="AE326" s="346">
        <v>126</v>
      </c>
      <c r="AF326" s="346" t="s">
        <v>430</v>
      </c>
      <c r="AG326" s="346" t="s">
        <v>430</v>
      </c>
      <c r="AH326" s="346" t="s">
        <v>430</v>
      </c>
      <c r="AI326" s="346" t="s">
        <v>430</v>
      </c>
      <c r="AJ326" s="346">
        <v>159</v>
      </c>
      <c r="AK326" s="346">
        <v>168</v>
      </c>
      <c r="AL326" s="346">
        <v>158</v>
      </c>
      <c r="AM326" s="346">
        <v>116</v>
      </c>
      <c r="AN326" s="346">
        <v>159</v>
      </c>
      <c r="AO326" s="373"/>
      <c r="AP326" s="348" t="s">
        <v>430</v>
      </c>
      <c r="AQ326" s="348" t="s">
        <v>430</v>
      </c>
      <c r="AR326" s="348" t="s">
        <v>430</v>
      </c>
      <c r="AS326" s="348" t="s">
        <v>430</v>
      </c>
      <c r="AT326" s="348">
        <v>-3.04</v>
      </c>
      <c r="AU326" s="351"/>
      <c r="AV326" s="346" t="s">
        <v>430</v>
      </c>
      <c r="AW326" s="346" t="s">
        <v>430</v>
      </c>
      <c r="AX326" s="346" t="s">
        <v>430</v>
      </c>
      <c r="AY326" s="346" t="s">
        <v>430</v>
      </c>
      <c r="AZ326" s="346">
        <v>138</v>
      </c>
      <c r="BA326" s="374"/>
      <c r="BB326" s="348">
        <v>15.6056314942309</v>
      </c>
      <c r="BC326" s="348">
        <v>1.00076290140233</v>
      </c>
      <c r="BD326" s="348">
        <v>-7.7064511970870095E-2</v>
      </c>
      <c r="BE326" s="375">
        <v>-4.3348369655267199E-2</v>
      </c>
      <c r="BF326" s="374"/>
      <c r="BG326" s="372">
        <v>9.9699999999999997E-2</v>
      </c>
      <c r="BH326" s="373"/>
      <c r="BI326" s="348">
        <v>76.101200000000006</v>
      </c>
      <c r="BJ326" s="348">
        <v>21.3948</v>
      </c>
      <c r="BK326" s="348">
        <v>2.5682999999999998</v>
      </c>
      <c r="BL326" s="348">
        <v>-6.4299999999999996E-2</v>
      </c>
      <c r="BM326" s="373"/>
      <c r="BN326" s="372" t="s">
        <v>4679</v>
      </c>
      <c r="BO326" s="372" t="s">
        <v>4680</v>
      </c>
      <c r="BP326" s="372" t="s">
        <v>4681</v>
      </c>
      <c r="BQ326" s="372" t="s">
        <v>4682</v>
      </c>
      <c r="BR326" s="372" t="s">
        <v>4683</v>
      </c>
      <c r="BS326" s="373"/>
      <c r="BT326" s="354" t="s">
        <v>555</v>
      </c>
    </row>
    <row r="327" spans="1:72" s="428" customFormat="1" x14ac:dyDescent="0.25">
      <c r="A327" s="345" t="s">
        <v>5537</v>
      </c>
      <c r="B327" s="373"/>
      <c r="C327" s="719">
        <v>45037</v>
      </c>
      <c r="D327" s="373"/>
      <c r="E327" s="346">
        <v>629.28</v>
      </c>
      <c r="F327" s="373"/>
      <c r="G327" s="347">
        <v>18.1889</v>
      </c>
      <c r="H327" s="374"/>
      <c r="I327" s="348">
        <v>1.8182</v>
      </c>
      <c r="J327" s="348">
        <v>2.0329000000000002</v>
      </c>
      <c r="K327" s="348">
        <v>13.989100000000001</v>
      </c>
      <c r="L327" s="348">
        <v>8.8230000000000004</v>
      </c>
      <c r="M327" s="348">
        <v>-3.6309</v>
      </c>
      <c r="N327" s="350">
        <v>7.6848999999999998</v>
      </c>
      <c r="O327" s="348">
        <v>2.7717999999999998</v>
      </c>
      <c r="P327" s="348">
        <v>21.357900000000001</v>
      </c>
      <c r="Q327" s="348" t="s">
        <v>430</v>
      </c>
      <c r="R327" s="348" t="s">
        <v>430</v>
      </c>
      <c r="S327" s="348">
        <v>16.9283</v>
      </c>
      <c r="T327" s="348">
        <v>8.2500000000000004E-2</v>
      </c>
      <c r="U327" s="348">
        <v>2.0899999999999998E-2</v>
      </c>
      <c r="V327" s="348">
        <v>-6.0365000000000002</v>
      </c>
      <c r="W327" s="348">
        <v>16.9283</v>
      </c>
      <c r="X327" s="348">
        <v>21.913599999999999</v>
      </c>
      <c r="Y327" s="374"/>
      <c r="Z327" s="346">
        <v>27</v>
      </c>
      <c r="AA327" s="346">
        <v>16</v>
      </c>
      <c r="AB327" s="346">
        <v>43</v>
      </c>
      <c r="AC327" s="346">
        <v>19</v>
      </c>
      <c r="AD327" s="346">
        <v>115</v>
      </c>
      <c r="AE327" s="346">
        <v>92</v>
      </c>
      <c r="AF327" s="346">
        <v>100</v>
      </c>
      <c r="AG327" s="346">
        <v>37</v>
      </c>
      <c r="AH327" s="346" t="s">
        <v>430</v>
      </c>
      <c r="AI327" s="346" t="s">
        <v>430</v>
      </c>
      <c r="AJ327" s="346">
        <v>41</v>
      </c>
      <c r="AK327" s="346">
        <v>72</v>
      </c>
      <c r="AL327" s="346">
        <v>146</v>
      </c>
      <c r="AM327" s="346">
        <v>178</v>
      </c>
      <c r="AN327" s="346">
        <v>41</v>
      </c>
      <c r="AO327" s="373"/>
      <c r="AP327" s="348" t="s">
        <v>430</v>
      </c>
      <c r="AQ327" s="348" t="s">
        <v>430</v>
      </c>
      <c r="AR327" s="348" t="s">
        <v>430</v>
      </c>
      <c r="AS327" s="348">
        <v>7.7</v>
      </c>
      <c r="AT327" s="348">
        <v>3.41</v>
      </c>
      <c r="AU327" s="351"/>
      <c r="AV327" s="346" t="s">
        <v>430</v>
      </c>
      <c r="AW327" s="346" t="s">
        <v>430</v>
      </c>
      <c r="AX327" s="346" t="s">
        <v>430</v>
      </c>
      <c r="AY327" s="346">
        <v>47</v>
      </c>
      <c r="AZ327" s="346">
        <v>80</v>
      </c>
      <c r="BA327" s="374"/>
      <c r="BB327" s="348">
        <v>20.658948056673601</v>
      </c>
      <c r="BC327" s="348">
        <v>0.99693728764926504</v>
      </c>
      <c r="BD327" s="348">
        <v>5.9328792150343097E-2</v>
      </c>
      <c r="BE327" s="375">
        <v>-6.1932246609198001E-2</v>
      </c>
      <c r="BF327" s="374"/>
      <c r="BG327" s="372">
        <v>0.1305</v>
      </c>
      <c r="BH327" s="373"/>
      <c r="BI327" s="348" t="s">
        <v>430</v>
      </c>
      <c r="BJ327" s="348">
        <v>5.3765700000000001</v>
      </c>
      <c r="BK327" s="348">
        <v>94.412000000000006</v>
      </c>
      <c r="BL327" s="348">
        <v>0.21143000000000001</v>
      </c>
      <c r="BM327" s="373"/>
      <c r="BN327" s="372" t="s">
        <v>4685</v>
      </c>
      <c r="BO327" s="372" t="s">
        <v>4686</v>
      </c>
      <c r="BP327" s="372" t="s">
        <v>4687</v>
      </c>
      <c r="BQ327" s="372" t="s">
        <v>4688</v>
      </c>
      <c r="BR327" s="372" t="s">
        <v>1636</v>
      </c>
      <c r="BS327" s="373"/>
      <c r="BT327" s="354" t="s">
        <v>555</v>
      </c>
    </row>
    <row r="328" spans="1:72" s="428" customFormat="1" x14ac:dyDescent="0.25">
      <c r="A328" s="345" t="s">
        <v>5538</v>
      </c>
      <c r="B328" s="373"/>
      <c r="C328" s="719">
        <v>45037</v>
      </c>
      <c r="D328" s="373"/>
      <c r="E328" s="346">
        <v>575.64400000000001</v>
      </c>
      <c r="F328" s="373"/>
      <c r="G328" s="347">
        <v>18.9346</v>
      </c>
      <c r="H328" s="374"/>
      <c r="I328" s="348">
        <v>1.4759</v>
      </c>
      <c r="J328" s="348">
        <v>0.79159999999999997</v>
      </c>
      <c r="K328" s="348">
        <v>11.1995</v>
      </c>
      <c r="L328" s="348">
        <v>5.1321000000000003</v>
      </c>
      <c r="M328" s="348">
        <v>0.63990000000000002</v>
      </c>
      <c r="N328" s="350">
        <v>12.8523</v>
      </c>
      <c r="O328" s="348">
        <v>8.8161000000000005</v>
      </c>
      <c r="P328" s="348">
        <v>23.3674</v>
      </c>
      <c r="Q328" s="348" t="s">
        <v>430</v>
      </c>
      <c r="R328" s="348" t="s">
        <v>430</v>
      </c>
      <c r="S328" s="348">
        <v>14.1815</v>
      </c>
      <c r="T328" s="348">
        <v>-0.3342</v>
      </c>
      <c r="U328" s="348">
        <v>5.5258000000000003</v>
      </c>
      <c r="V328" s="348">
        <v>1.1059000000000001</v>
      </c>
      <c r="W328" s="348">
        <v>14.1815</v>
      </c>
      <c r="X328" s="348">
        <v>23.546800000000001</v>
      </c>
      <c r="Y328" s="374"/>
      <c r="Z328" s="346">
        <v>61</v>
      </c>
      <c r="AA328" s="346">
        <v>51</v>
      </c>
      <c r="AB328" s="346">
        <v>77</v>
      </c>
      <c r="AC328" s="346">
        <v>78</v>
      </c>
      <c r="AD328" s="346">
        <v>56</v>
      </c>
      <c r="AE328" s="346">
        <v>30</v>
      </c>
      <c r="AF328" s="346">
        <v>21</v>
      </c>
      <c r="AG328" s="346">
        <v>17</v>
      </c>
      <c r="AH328" s="346" t="s">
        <v>430</v>
      </c>
      <c r="AI328" s="346" t="s">
        <v>430</v>
      </c>
      <c r="AJ328" s="346">
        <v>73</v>
      </c>
      <c r="AK328" s="346">
        <v>92</v>
      </c>
      <c r="AL328" s="346">
        <v>37</v>
      </c>
      <c r="AM328" s="346">
        <v>62</v>
      </c>
      <c r="AN328" s="346">
        <v>73</v>
      </c>
      <c r="AO328" s="373"/>
      <c r="AP328" s="348" t="s">
        <v>430</v>
      </c>
      <c r="AQ328" s="348" t="s">
        <v>430</v>
      </c>
      <c r="AR328" s="348" t="s">
        <v>430</v>
      </c>
      <c r="AS328" s="348">
        <v>12.14</v>
      </c>
      <c r="AT328" s="348">
        <v>7.72</v>
      </c>
      <c r="AU328" s="351"/>
      <c r="AV328" s="346" t="s">
        <v>430</v>
      </c>
      <c r="AW328" s="346" t="s">
        <v>430</v>
      </c>
      <c r="AX328" s="346" t="s">
        <v>430</v>
      </c>
      <c r="AY328" s="346">
        <v>14</v>
      </c>
      <c r="AZ328" s="346">
        <v>50</v>
      </c>
      <c r="BA328" s="374"/>
      <c r="BB328" s="348">
        <v>17.002957270761001</v>
      </c>
      <c r="BC328" s="348">
        <v>0.995959998720509</v>
      </c>
      <c r="BD328" s="348">
        <v>7.7014972809783699E-2</v>
      </c>
      <c r="BE328" s="375">
        <v>-4.7539766285978703E-2</v>
      </c>
      <c r="BF328" s="374"/>
      <c r="BG328" s="372">
        <v>9.1999999999999998E-2</v>
      </c>
      <c r="BH328" s="373"/>
      <c r="BI328" s="348">
        <v>3.99884</v>
      </c>
      <c r="BJ328" s="348">
        <v>91.302899999999994</v>
      </c>
      <c r="BK328" s="348">
        <v>3.64561</v>
      </c>
      <c r="BL328" s="348">
        <v>1.0526500000000001</v>
      </c>
      <c r="BM328" s="373"/>
      <c r="BN328" s="372" t="s">
        <v>4690</v>
      </c>
      <c r="BO328" s="372" t="s">
        <v>4691</v>
      </c>
      <c r="BP328" s="372" t="s">
        <v>4692</v>
      </c>
      <c r="BQ328" s="372" t="s">
        <v>4693</v>
      </c>
      <c r="BR328" s="372" t="s">
        <v>4694</v>
      </c>
      <c r="BS328" s="373"/>
      <c r="BT328" s="354" t="s">
        <v>555</v>
      </c>
    </row>
    <row r="329" spans="1:72" s="428" customFormat="1" x14ac:dyDescent="0.25">
      <c r="A329" s="345" t="s">
        <v>5539</v>
      </c>
      <c r="B329" s="373"/>
      <c r="C329" s="719">
        <v>44630</v>
      </c>
      <c r="D329" s="373"/>
      <c r="E329" s="346">
        <v>604.16600000000005</v>
      </c>
      <c r="F329" s="373"/>
      <c r="G329" s="347">
        <v>18.586300000000001</v>
      </c>
      <c r="H329" s="374"/>
      <c r="I329" s="348">
        <v>1.8935</v>
      </c>
      <c r="J329" s="348">
        <v>2.8218999999999999</v>
      </c>
      <c r="K329" s="348">
        <v>14.2149</v>
      </c>
      <c r="L329" s="348">
        <v>8.7643000000000004</v>
      </c>
      <c r="M329" s="348">
        <v>-1.4077999999999999</v>
      </c>
      <c r="N329" s="350">
        <v>9.3432999999999993</v>
      </c>
      <c r="O329" s="348">
        <v>5.4901</v>
      </c>
      <c r="P329" s="348">
        <v>25.4771</v>
      </c>
      <c r="Q329" s="348" t="s">
        <v>430</v>
      </c>
      <c r="R329" s="348" t="s">
        <v>430</v>
      </c>
      <c r="S329" s="348">
        <v>17.1706</v>
      </c>
      <c r="T329" s="348">
        <v>1.6267</v>
      </c>
      <c r="U329" s="348">
        <v>4.1862000000000004</v>
      </c>
      <c r="V329" s="348">
        <v>-4.5883000000000003</v>
      </c>
      <c r="W329" s="348">
        <v>17.1706</v>
      </c>
      <c r="X329" s="348">
        <v>16.1751</v>
      </c>
      <c r="Y329" s="374"/>
      <c r="Z329" s="346">
        <v>19</v>
      </c>
      <c r="AA329" s="346">
        <v>7</v>
      </c>
      <c r="AB329" s="346">
        <v>16</v>
      </c>
      <c r="AC329" s="346">
        <v>21</v>
      </c>
      <c r="AD329" s="346">
        <v>78</v>
      </c>
      <c r="AE329" s="346">
        <v>61</v>
      </c>
      <c r="AF329" s="346">
        <v>53</v>
      </c>
      <c r="AG329" s="346">
        <v>5</v>
      </c>
      <c r="AH329" s="346" t="s">
        <v>430</v>
      </c>
      <c r="AI329" s="346" t="s">
        <v>430</v>
      </c>
      <c r="AJ329" s="346">
        <v>29</v>
      </c>
      <c r="AK329" s="346">
        <v>50</v>
      </c>
      <c r="AL329" s="346">
        <v>72</v>
      </c>
      <c r="AM329" s="346">
        <v>133</v>
      </c>
      <c r="AN329" s="346">
        <v>29</v>
      </c>
      <c r="AO329" s="373"/>
      <c r="AP329" s="348" t="s">
        <v>430</v>
      </c>
      <c r="AQ329" s="348" t="s">
        <v>430</v>
      </c>
      <c r="AR329" s="348" t="s">
        <v>430</v>
      </c>
      <c r="AS329" s="348">
        <v>11.13</v>
      </c>
      <c r="AT329" s="348">
        <v>7.13</v>
      </c>
      <c r="AU329" s="351"/>
      <c r="AV329" s="346" t="s">
        <v>430</v>
      </c>
      <c r="AW329" s="346" t="s">
        <v>430</v>
      </c>
      <c r="AX329" s="346" t="s">
        <v>430</v>
      </c>
      <c r="AY329" s="346">
        <v>32</v>
      </c>
      <c r="AZ329" s="346">
        <v>59</v>
      </c>
      <c r="BA329" s="374"/>
      <c r="BB329" s="348">
        <v>21.104129026572998</v>
      </c>
      <c r="BC329" s="348">
        <v>0.99123267440873197</v>
      </c>
      <c r="BD329" s="348">
        <v>8.0465101168204795E-2</v>
      </c>
      <c r="BE329" s="375">
        <v>-7.4214580901310806E-2</v>
      </c>
      <c r="BF329" s="374"/>
      <c r="BG329" s="372">
        <v>0.4521</v>
      </c>
      <c r="BH329" s="373"/>
      <c r="BI329" s="348" t="s">
        <v>430</v>
      </c>
      <c r="BJ329" s="348">
        <v>11.026199999999999</v>
      </c>
      <c r="BK329" s="348">
        <v>89.168999999999997</v>
      </c>
      <c r="BL329" s="348">
        <v>-0.19520000000000001</v>
      </c>
      <c r="BM329" s="373"/>
      <c r="BN329" s="372" t="s">
        <v>2548</v>
      </c>
      <c r="BO329" s="372" t="s">
        <v>4696</v>
      </c>
      <c r="BP329" s="372" t="s">
        <v>2681</v>
      </c>
      <c r="BQ329" s="372" t="s">
        <v>4697</v>
      </c>
      <c r="BR329" s="372" t="s">
        <v>4698</v>
      </c>
      <c r="BS329" s="373"/>
      <c r="BT329" s="354" t="s">
        <v>555</v>
      </c>
    </row>
    <row r="330" spans="1:72" s="428" customFormat="1" x14ac:dyDescent="0.25">
      <c r="A330" s="345" t="s">
        <v>5540</v>
      </c>
      <c r="B330" s="373"/>
      <c r="C330" s="719">
        <v>45589</v>
      </c>
      <c r="D330" s="373"/>
      <c r="E330" s="346">
        <v>622.67999999999995</v>
      </c>
      <c r="F330" s="373"/>
      <c r="G330" s="347">
        <v>14.172000000000001</v>
      </c>
      <c r="H330" s="374"/>
      <c r="I330" s="348">
        <v>1.3748</v>
      </c>
      <c r="J330" s="348">
        <v>-0.4496</v>
      </c>
      <c r="K330" s="348">
        <v>18.9605</v>
      </c>
      <c r="L330" s="348">
        <v>14.559200000000001</v>
      </c>
      <c r="M330" s="348">
        <v>11.194800000000001</v>
      </c>
      <c r="N330" s="350">
        <v>38.845399999999998</v>
      </c>
      <c r="O330" s="348" t="s">
        <v>430</v>
      </c>
      <c r="P330" s="348" t="s">
        <v>430</v>
      </c>
      <c r="Q330" s="348" t="s">
        <v>430</v>
      </c>
      <c r="R330" s="348" t="s">
        <v>430</v>
      </c>
      <c r="S330" s="348">
        <v>22.5686</v>
      </c>
      <c r="T330" s="348">
        <v>11.8689</v>
      </c>
      <c r="U330" s="348">
        <v>25.658300000000001</v>
      </c>
      <c r="V330" s="348">
        <v>10.149100000000001</v>
      </c>
      <c r="W330" s="348">
        <v>22.5686</v>
      </c>
      <c r="X330" s="348">
        <v>26.036200000000001</v>
      </c>
      <c r="Y330" s="374"/>
      <c r="Z330" s="346">
        <v>69</v>
      </c>
      <c r="AA330" s="346">
        <v>152</v>
      </c>
      <c r="AB330" s="346">
        <v>3</v>
      </c>
      <c r="AC330" s="346">
        <v>5</v>
      </c>
      <c r="AD330" s="346">
        <v>8</v>
      </c>
      <c r="AE330" s="346">
        <v>4</v>
      </c>
      <c r="AF330" s="346" t="s">
        <v>430</v>
      </c>
      <c r="AG330" s="346" t="s">
        <v>430</v>
      </c>
      <c r="AH330" s="346" t="s">
        <v>430</v>
      </c>
      <c r="AI330" s="346" t="s">
        <v>430</v>
      </c>
      <c r="AJ330" s="346">
        <v>3</v>
      </c>
      <c r="AK330" s="346">
        <v>5</v>
      </c>
      <c r="AL330" s="346">
        <v>2</v>
      </c>
      <c r="AM330" s="346">
        <v>13</v>
      </c>
      <c r="AN330" s="346">
        <v>3</v>
      </c>
      <c r="AO330" s="373"/>
      <c r="AP330" s="348" t="s">
        <v>430</v>
      </c>
      <c r="AQ330" s="348" t="s">
        <v>430</v>
      </c>
      <c r="AR330" s="348" t="s">
        <v>430</v>
      </c>
      <c r="AS330" s="348" t="s">
        <v>430</v>
      </c>
      <c r="AT330" s="348">
        <v>35.6</v>
      </c>
      <c r="AU330" s="351"/>
      <c r="AV330" s="346" t="s">
        <v>430</v>
      </c>
      <c r="AW330" s="346" t="s">
        <v>430</v>
      </c>
      <c r="AX330" s="346" t="s">
        <v>430</v>
      </c>
      <c r="AY330" s="346" t="s">
        <v>430</v>
      </c>
      <c r="AZ330" s="346">
        <v>3</v>
      </c>
      <c r="BA330" s="374"/>
      <c r="BB330" s="348">
        <v>30.384444347201399</v>
      </c>
      <c r="BC330" s="348">
        <v>0.98901507506069097</v>
      </c>
      <c r="BD330" s="348">
        <v>5.6939583548233502E-2</v>
      </c>
      <c r="BE330" s="375">
        <v>-0.26311940926058303</v>
      </c>
      <c r="BF330" s="374"/>
      <c r="BG330" s="372">
        <v>0.20050000000000001</v>
      </c>
      <c r="BH330" s="373"/>
      <c r="BI330" s="348">
        <v>15.9138</v>
      </c>
      <c r="BJ330" s="348">
        <v>54.199800000000003</v>
      </c>
      <c r="BK330" s="348">
        <v>29.762899999999998</v>
      </c>
      <c r="BL330" s="348">
        <v>0.1235</v>
      </c>
      <c r="BM330" s="373"/>
      <c r="BN330" s="372" t="s">
        <v>4700</v>
      </c>
      <c r="BO330" s="372" t="s">
        <v>4701</v>
      </c>
      <c r="BP330" s="372" t="s">
        <v>430</v>
      </c>
      <c r="BQ330" s="372" t="s">
        <v>430</v>
      </c>
      <c r="BR330" s="372" t="s">
        <v>430</v>
      </c>
      <c r="BS330" s="373"/>
      <c r="BT330" s="354" t="s">
        <v>4597</v>
      </c>
    </row>
    <row r="331" spans="1:72" s="428" customFormat="1" x14ac:dyDescent="0.25">
      <c r="A331" s="345" t="s">
        <v>5541</v>
      </c>
      <c r="B331" s="373"/>
      <c r="C331" s="719">
        <v>44778</v>
      </c>
      <c r="D331" s="373"/>
      <c r="E331" s="346">
        <v>560.75099999999998</v>
      </c>
      <c r="F331" s="373"/>
      <c r="G331" s="347">
        <v>16.5962</v>
      </c>
      <c r="H331" s="374"/>
      <c r="I331" s="348">
        <v>0.50449999999999995</v>
      </c>
      <c r="J331" s="348">
        <v>-1.0959000000000001</v>
      </c>
      <c r="K331" s="348">
        <v>9.2789999999999999</v>
      </c>
      <c r="L331" s="348">
        <v>0.72040000000000004</v>
      </c>
      <c r="M331" s="348">
        <v>-4.1452</v>
      </c>
      <c r="N331" s="350">
        <v>5.7862</v>
      </c>
      <c r="O331" s="348">
        <v>-2.5333999999999999</v>
      </c>
      <c r="P331" s="348">
        <v>16.864599999999999</v>
      </c>
      <c r="Q331" s="348" t="s">
        <v>430</v>
      </c>
      <c r="R331" s="348" t="s">
        <v>430</v>
      </c>
      <c r="S331" s="348">
        <v>12.7896</v>
      </c>
      <c r="T331" s="348">
        <v>-1.9317</v>
      </c>
      <c r="U331" s="348">
        <v>2.0895999999999999</v>
      </c>
      <c r="V331" s="348">
        <v>-4.37</v>
      </c>
      <c r="W331" s="348">
        <v>12.7896</v>
      </c>
      <c r="X331" s="348">
        <v>14.552099999999999</v>
      </c>
      <c r="Y331" s="374"/>
      <c r="Z331" s="346">
        <v>215</v>
      </c>
      <c r="AA331" s="346">
        <v>195</v>
      </c>
      <c r="AB331" s="346">
        <v>121</v>
      </c>
      <c r="AC331" s="346">
        <v>125</v>
      </c>
      <c r="AD331" s="346">
        <v>128</v>
      </c>
      <c r="AE331" s="346">
        <v>102</v>
      </c>
      <c r="AF331" s="346">
        <v>116</v>
      </c>
      <c r="AG331" s="346">
        <v>51</v>
      </c>
      <c r="AH331" s="346" t="s">
        <v>430</v>
      </c>
      <c r="AI331" s="346" t="s">
        <v>430</v>
      </c>
      <c r="AJ331" s="346">
        <v>103</v>
      </c>
      <c r="AK331" s="346">
        <v>108</v>
      </c>
      <c r="AL331" s="346">
        <v>110</v>
      </c>
      <c r="AM331" s="346">
        <v>129</v>
      </c>
      <c r="AN331" s="346">
        <v>103</v>
      </c>
      <c r="AO331" s="373"/>
      <c r="AP331" s="348" t="s">
        <v>430</v>
      </c>
      <c r="AQ331" s="348" t="s">
        <v>430</v>
      </c>
      <c r="AR331" s="348" t="s">
        <v>430</v>
      </c>
      <c r="AS331" s="348">
        <v>3.62</v>
      </c>
      <c r="AT331" s="348">
        <v>-0.54</v>
      </c>
      <c r="AU331" s="351"/>
      <c r="AV331" s="346" t="s">
        <v>430</v>
      </c>
      <c r="AW331" s="346" t="s">
        <v>430</v>
      </c>
      <c r="AX331" s="346" t="s">
        <v>430</v>
      </c>
      <c r="AY331" s="346">
        <v>83</v>
      </c>
      <c r="AZ331" s="346">
        <v>109</v>
      </c>
      <c r="BA331" s="374"/>
      <c r="BB331" s="348">
        <v>19.595985617664301</v>
      </c>
      <c r="BC331" s="348">
        <v>0.99674730969702197</v>
      </c>
      <c r="BD331" s="348">
        <v>5.3096902099929198E-2</v>
      </c>
      <c r="BE331" s="375">
        <v>-6.5288862466788902E-2</v>
      </c>
      <c r="BF331" s="374"/>
      <c r="BG331" s="372">
        <v>0.29870000000000002</v>
      </c>
      <c r="BH331" s="373"/>
      <c r="BI331" s="348">
        <v>67.389899999999997</v>
      </c>
      <c r="BJ331" s="348">
        <v>32.661200000000001</v>
      </c>
      <c r="BK331" s="348" t="s">
        <v>430</v>
      </c>
      <c r="BL331" s="348">
        <v>-5.11E-2</v>
      </c>
      <c r="BM331" s="373"/>
      <c r="BN331" s="372" t="s">
        <v>4703</v>
      </c>
      <c r="BO331" s="372" t="s">
        <v>4704</v>
      </c>
      <c r="BP331" s="372" t="s">
        <v>4705</v>
      </c>
      <c r="BQ331" s="372" t="s">
        <v>4448</v>
      </c>
      <c r="BR331" s="372" t="s">
        <v>4449</v>
      </c>
      <c r="BS331" s="373"/>
      <c r="BT331" s="354" t="s">
        <v>555</v>
      </c>
    </row>
    <row r="332" spans="1:72" s="428" customFormat="1" x14ac:dyDescent="0.25">
      <c r="A332" s="345" t="s">
        <v>5542</v>
      </c>
      <c r="B332" s="373"/>
      <c r="C332" s="719">
        <v>45596</v>
      </c>
      <c r="D332" s="373"/>
      <c r="E332" s="346">
        <v>565.09</v>
      </c>
      <c r="F332" s="373"/>
      <c r="G332" s="347">
        <v>9.1563999999999997</v>
      </c>
      <c r="H332" s="374"/>
      <c r="I332" s="348">
        <v>0.72489999999999999</v>
      </c>
      <c r="J332" s="348">
        <v>-0.1951</v>
      </c>
      <c r="K332" s="348">
        <v>11.6988</v>
      </c>
      <c r="L332" s="348">
        <v>4.7248000000000001</v>
      </c>
      <c r="M332" s="348">
        <v>-2.1375999999999999</v>
      </c>
      <c r="N332" s="350">
        <v>7.0263</v>
      </c>
      <c r="O332" s="348" t="s">
        <v>430</v>
      </c>
      <c r="P332" s="348" t="s">
        <v>430</v>
      </c>
      <c r="Q332" s="348" t="s">
        <v>430</v>
      </c>
      <c r="R332" s="348" t="s">
        <v>430</v>
      </c>
      <c r="S332" s="348">
        <v>14.4049</v>
      </c>
      <c r="T332" s="348">
        <v>1.3582000000000001</v>
      </c>
      <c r="U332" s="348">
        <v>2.948</v>
      </c>
      <c r="V332" s="348">
        <v>-5.0639000000000003</v>
      </c>
      <c r="W332" s="348">
        <v>14.4049</v>
      </c>
      <c r="X332" s="348">
        <v>-5.7521000000000004</v>
      </c>
      <c r="Y332" s="374"/>
      <c r="Z332" s="346">
        <v>196</v>
      </c>
      <c r="AA332" s="346">
        <v>133</v>
      </c>
      <c r="AB332" s="346">
        <v>59</v>
      </c>
      <c r="AC332" s="346">
        <v>86</v>
      </c>
      <c r="AD332" s="346">
        <v>84</v>
      </c>
      <c r="AE332" s="346">
        <v>95</v>
      </c>
      <c r="AF332" s="346" t="s">
        <v>430</v>
      </c>
      <c r="AG332" s="346" t="s">
        <v>430</v>
      </c>
      <c r="AH332" s="346" t="s">
        <v>430</v>
      </c>
      <c r="AI332" s="346" t="s">
        <v>430</v>
      </c>
      <c r="AJ332" s="346">
        <v>60</v>
      </c>
      <c r="AK332" s="346">
        <v>57</v>
      </c>
      <c r="AL332" s="346">
        <v>83</v>
      </c>
      <c r="AM332" s="346">
        <v>145</v>
      </c>
      <c r="AN332" s="346">
        <v>60</v>
      </c>
      <c r="AO332" s="373"/>
      <c r="AP332" s="348" t="s">
        <v>430</v>
      </c>
      <c r="AQ332" s="348" t="s">
        <v>430</v>
      </c>
      <c r="AR332" s="348" t="s">
        <v>430</v>
      </c>
      <c r="AS332" s="348" t="s">
        <v>430</v>
      </c>
      <c r="AT332" s="348">
        <v>3.47</v>
      </c>
      <c r="AU332" s="351"/>
      <c r="AV332" s="346" t="s">
        <v>430</v>
      </c>
      <c r="AW332" s="346" t="s">
        <v>430</v>
      </c>
      <c r="AX332" s="346" t="s">
        <v>430</v>
      </c>
      <c r="AY332" s="346" t="s">
        <v>430</v>
      </c>
      <c r="AZ332" s="346">
        <v>78</v>
      </c>
      <c r="BA332" s="374"/>
      <c r="BB332" s="348">
        <v>22.761762705679999</v>
      </c>
      <c r="BC332" s="348">
        <v>1.0000978673357701</v>
      </c>
      <c r="BD332" s="348">
        <v>-4.3038298592528702E-2</v>
      </c>
      <c r="BE332" s="375">
        <v>-6.8745073812853094E-2</v>
      </c>
      <c r="BF332" s="374"/>
      <c r="BG332" s="372">
        <v>0.31030000000000002</v>
      </c>
      <c r="BH332" s="373"/>
      <c r="BI332" s="348">
        <v>57.1248</v>
      </c>
      <c r="BJ332" s="348">
        <v>29.2775</v>
      </c>
      <c r="BK332" s="348">
        <v>15.1904</v>
      </c>
      <c r="BL332" s="348">
        <v>-1.5927</v>
      </c>
      <c r="BM332" s="373"/>
      <c r="BN332" s="372" t="s">
        <v>4707</v>
      </c>
      <c r="BO332" s="372" t="s">
        <v>4708</v>
      </c>
      <c r="BP332" s="372" t="s">
        <v>4709</v>
      </c>
      <c r="BQ332" s="372" t="s">
        <v>4710</v>
      </c>
      <c r="BR332" s="372" t="s">
        <v>872</v>
      </c>
      <c r="BS332" s="373"/>
      <c r="BT332" s="354" t="s">
        <v>4711</v>
      </c>
    </row>
    <row r="333" spans="1:72" s="428" customFormat="1" x14ac:dyDescent="0.25">
      <c r="A333" s="345" t="s">
        <v>5543</v>
      </c>
      <c r="B333" s="373"/>
      <c r="C333" s="719">
        <v>44623</v>
      </c>
      <c r="D333" s="373"/>
      <c r="E333" s="346">
        <v>494.279</v>
      </c>
      <c r="F333" s="373"/>
      <c r="G333" s="347">
        <v>16.352799999999998</v>
      </c>
      <c r="H333" s="374"/>
      <c r="I333" s="348">
        <v>0.97060000000000002</v>
      </c>
      <c r="J333" s="348">
        <v>0.60229999999999995</v>
      </c>
      <c r="K333" s="348">
        <v>5.5434999999999999</v>
      </c>
      <c r="L333" s="348">
        <v>-3.4561000000000002</v>
      </c>
      <c r="M333" s="348">
        <v>-5.3257000000000003</v>
      </c>
      <c r="N333" s="350">
        <v>1.2344999999999999</v>
      </c>
      <c r="O333" s="348">
        <v>2.0485000000000002</v>
      </c>
      <c r="P333" s="348">
        <v>13.3476</v>
      </c>
      <c r="Q333" s="348" t="s">
        <v>430</v>
      </c>
      <c r="R333" s="348" t="s">
        <v>430</v>
      </c>
      <c r="S333" s="348">
        <v>7.7046999999999999</v>
      </c>
      <c r="T333" s="348">
        <v>-6.0346000000000002</v>
      </c>
      <c r="U333" s="348">
        <v>-1.0798000000000001</v>
      </c>
      <c r="V333" s="348">
        <v>-4.2530999999999999</v>
      </c>
      <c r="W333" s="348">
        <v>7.7046999999999999</v>
      </c>
      <c r="X333" s="348">
        <v>12.5707</v>
      </c>
      <c r="Y333" s="374"/>
      <c r="Z333" s="346">
        <v>136</v>
      </c>
      <c r="AA333" s="346">
        <v>81</v>
      </c>
      <c r="AB333" s="346">
        <v>216</v>
      </c>
      <c r="AC333" s="346">
        <v>172</v>
      </c>
      <c r="AD333" s="346">
        <v>159</v>
      </c>
      <c r="AE333" s="346">
        <v>147</v>
      </c>
      <c r="AF333" s="346">
        <v>105</v>
      </c>
      <c r="AG333" s="346">
        <v>60</v>
      </c>
      <c r="AH333" s="346" t="s">
        <v>430</v>
      </c>
      <c r="AI333" s="346" t="s">
        <v>430</v>
      </c>
      <c r="AJ333" s="346">
        <v>220</v>
      </c>
      <c r="AK333" s="346">
        <v>172</v>
      </c>
      <c r="AL333" s="346">
        <v>169</v>
      </c>
      <c r="AM333" s="346">
        <v>126</v>
      </c>
      <c r="AN333" s="346">
        <v>220</v>
      </c>
      <c r="AO333" s="373"/>
      <c r="AP333" s="348" t="s">
        <v>430</v>
      </c>
      <c r="AQ333" s="348" t="s">
        <v>430</v>
      </c>
      <c r="AR333" s="348" t="s">
        <v>430</v>
      </c>
      <c r="AS333" s="348">
        <v>4.04</v>
      </c>
      <c r="AT333" s="348">
        <v>-5.42</v>
      </c>
      <c r="AU333" s="351"/>
      <c r="AV333" s="346" t="s">
        <v>430</v>
      </c>
      <c r="AW333" s="346" t="s">
        <v>430</v>
      </c>
      <c r="AX333" s="346" t="s">
        <v>430</v>
      </c>
      <c r="AY333" s="346">
        <v>79</v>
      </c>
      <c r="AZ333" s="346">
        <v>150</v>
      </c>
      <c r="BA333" s="374"/>
      <c r="BB333" s="348">
        <v>13.0429414454486</v>
      </c>
      <c r="BC333" s="348">
        <v>0</v>
      </c>
      <c r="BD333" s="348">
        <v>4.8859587662901702E-2</v>
      </c>
      <c r="BE333" s="375" t="s">
        <v>430</v>
      </c>
      <c r="BF333" s="374"/>
      <c r="BG333" s="372" t="s">
        <v>430</v>
      </c>
      <c r="BH333" s="373"/>
      <c r="BI333" s="348">
        <v>83.510300000000001</v>
      </c>
      <c r="BJ333" s="348">
        <v>13.254099999999999</v>
      </c>
      <c r="BK333" s="348">
        <v>3.1897099999999998</v>
      </c>
      <c r="BL333" s="348">
        <v>4.589E-2</v>
      </c>
      <c r="BM333" s="373"/>
      <c r="BN333" s="372" t="s">
        <v>4713</v>
      </c>
      <c r="BO333" s="372" t="s">
        <v>4714</v>
      </c>
      <c r="BP333" s="372" t="s">
        <v>4715</v>
      </c>
      <c r="BQ333" s="372" t="s">
        <v>4716</v>
      </c>
      <c r="BR333" s="372" t="s">
        <v>4717</v>
      </c>
      <c r="BS333" s="373"/>
      <c r="BT333" s="354" t="s">
        <v>555</v>
      </c>
    </row>
    <row r="334" spans="1:72" s="428" customFormat="1" x14ac:dyDescent="0.25">
      <c r="A334" s="345" t="s">
        <v>5544</v>
      </c>
      <c r="B334" s="373"/>
      <c r="C334" s="719">
        <v>45239</v>
      </c>
      <c r="D334" s="373"/>
      <c r="E334" s="346">
        <v>549.16499999999996</v>
      </c>
      <c r="F334" s="373"/>
      <c r="G334" s="347">
        <v>13.497299999999999</v>
      </c>
      <c r="H334" s="374"/>
      <c r="I334" s="348">
        <v>0.81640000000000001</v>
      </c>
      <c r="J334" s="348">
        <v>0.31359999999999999</v>
      </c>
      <c r="K334" s="348">
        <v>11.7631</v>
      </c>
      <c r="L334" s="348">
        <v>6.9695</v>
      </c>
      <c r="M334" s="348">
        <v>-0.1472</v>
      </c>
      <c r="N334" s="350">
        <v>8.5047999999999995</v>
      </c>
      <c r="O334" s="348">
        <v>0.2298</v>
      </c>
      <c r="P334" s="348" t="s">
        <v>430</v>
      </c>
      <c r="Q334" s="348" t="s">
        <v>430</v>
      </c>
      <c r="R334" s="348" t="s">
        <v>430</v>
      </c>
      <c r="S334" s="348">
        <v>15.2798</v>
      </c>
      <c r="T334" s="348">
        <v>1.7643</v>
      </c>
      <c r="U334" s="348">
        <v>4.8733000000000004</v>
      </c>
      <c r="V334" s="348">
        <v>-5.2195999999999998</v>
      </c>
      <c r="W334" s="348">
        <v>15.2798</v>
      </c>
      <c r="X334" s="348">
        <v>12.933400000000001</v>
      </c>
      <c r="Y334" s="374"/>
      <c r="Z334" s="346">
        <v>168</v>
      </c>
      <c r="AA334" s="346">
        <v>97</v>
      </c>
      <c r="AB334" s="346">
        <v>57</v>
      </c>
      <c r="AC334" s="346">
        <v>38</v>
      </c>
      <c r="AD334" s="346">
        <v>69</v>
      </c>
      <c r="AE334" s="346">
        <v>68</v>
      </c>
      <c r="AF334" s="346">
        <v>110</v>
      </c>
      <c r="AG334" s="346" t="s">
        <v>430</v>
      </c>
      <c r="AH334" s="346" t="s">
        <v>430</v>
      </c>
      <c r="AI334" s="346" t="s">
        <v>430</v>
      </c>
      <c r="AJ334" s="346">
        <v>50</v>
      </c>
      <c r="AK334" s="346">
        <v>49</v>
      </c>
      <c r="AL334" s="346">
        <v>49</v>
      </c>
      <c r="AM334" s="346">
        <v>162</v>
      </c>
      <c r="AN334" s="346">
        <v>50</v>
      </c>
      <c r="AO334" s="373"/>
      <c r="AP334" s="348" t="s">
        <v>430</v>
      </c>
      <c r="AQ334" s="348" t="s">
        <v>430</v>
      </c>
      <c r="AR334" s="348" t="s">
        <v>430</v>
      </c>
      <c r="AS334" s="348" t="s">
        <v>430</v>
      </c>
      <c r="AT334" s="348">
        <v>4.16</v>
      </c>
      <c r="AU334" s="351"/>
      <c r="AV334" s="346" t="s">
        <v>430</v>
      </c>
      <c r="AW334" s="346" t="s">
        <v>430</v>
      </c>
      <c r="AX334" s="346" t="s">
        <v>430</v>
      </c>
      <c r="AY334" s="346" t="s">
        <v>430</v>
      </c>
      <c r="AZ334" s="346">
        <v>70</v>
      </c>
      <c r="BA334" s="374"/>
      <c r="BB334" s="348">
        <v>22.487790485719501</v>
      </c>
      <c r="BC334" s="348">
        <v>0.99694734784774197</v>
      </c>
      <c r="BD334" s="348">
        <v>2.4740742173990801E-2</v>
      </c>
      <c r="BE334" s="375">
        <v>-0.12634541183680101</v>
      </c>
      <c r="BF334" s="374"/>
      <c r="BG334" s="372">
        <v>0.57869999999999999</v>
      </c>
      <c r="BH334" s="373"/>
      <c r="BI334" s="348">
        <v>28.9117</v>
      </c>
      <c r="BJ334" s="348">
        <v>53.331200000000003</v>
      </c>
      <c r="BK334" s="348">
        <v>17.920200000000001</v>
      </c>
      <c r="BL334" s="348">
        <v>-0.16309999999999999</v>
      </c>
      <c r="BM334" s="373"/>
      <c r="BN334" s="372" t="s">
        <v>4719</v>
      </c>
      <c r="BO334" s="372" t="s">
        <v>4720</v>
      </c>
      <c r="BP334" s="372" t="s">
        <v>4721</v>
      </c>
      <c r="BQ334" s="372" t="s">
        <v>4722</v>
      </c>
      <c r="BR334" s="372" t="s">
        <v>4723</v>
      </c>
      <c r="BS334" s="373"/>
      <c r="BT334" s="354" t="s">
        <v>555</v>
      </c>
    </row>
    <row r="335" spans="1:72" s="428" customFormat="1" ht="11" x14ac:dyDescent="0.3">
      <c r="A335" s="841" t="s">
        <v>5545</v>
      </c>
      <c r="B335" s="842"/>
      <c r="C335" s="843">
        <v>45092</v>
      </c>
      <c r="D335" s="842"/>
      <c r="E335" s="844">
        <v>528.86199999999997</v>
      </c>
      <c r="F335" s="842"/>
      <c r="G335" s="845">
        <v>14.561999999999999</v>
      </c>
      <c r="H335" s="847"/>
      <c r="I335" s="846">
        <v>0.51080000000000003</v>
      </c>
      <c r="J335" s="846">
        <v>-1.0868</v>
      </c>
      <c r="K335" s="846">
        <v>9.2833000000000006</v>
      </c>
      <c r="L335" s="846">
        <v>0.73329999999999995</v>
      </c>
      <c r="M335" s="846">
        <v>-4.0964</v>
      </c>
      <c r="N335" s="848">
        <v>6.0640999999999998</v>
      </c>
      <c r="O335" s="846">
        <v>-1.9377</v>
      </c>
      <c r="P335" s="846" t="s">
        <v>430</v>
      </c>
      <c r="Q335" s="846" t="s">
        <v>430</v>
      </c>
      <c r="R335" s="846" t="s">
        <v>430</v>
      </c>
      <c r="S335" s="846">
        <v>12.805</v>
      </c>
      <c r="T335" s="846">
        <v>-1.9261999999999999</v>
      </c>
      <c r="U335" s="846">
        <v>2.1465000000000001</v>
      </c>
      <c r="V335" s="846">
        <v>-4.3044000000000002</v>
      </c>
      <c r="W335" s="846">
        <v>12.805</v>
      </c>
      <c r="X335" s="846">
        <v>13.9991</v>
      </c>
      <c r="Y335" s="847"/>
      <c r="Z335" s="844">
        <v>213</v>
      </c>
      <c r="AA335" s="844">
        <v>184</v>
      </c>
      <c r="AB335" s="844">
        <v>119</v>
      </c>
      <c r="AC335" s="844">
        <v>124</v>
      </c>
      <c r="AD335" s="844">
        <v>124</v>
      </c>
      <c r="AE335" s="844">
        <v>100</v>
      </c>
      <c r="AF335" s="844">
        <v>114</v>
      </c>
      <c r="AG335" s="844" t="s">
        <v>430</v>
      </c>
      <c r="AH335" s="844" t="s">
        <v>430</v>
      </c>
      <c r="AI335" s="844" t="s">
        <v>430</v>
      </c>
      <c r="AJ335" s="844">
        <v>100</v>
      </c>
      <c r="AK335" s="844">
        <v>106</v>
      </c>
      <c r="AL335" s="844">
        <v>108</v>
      </c>
      <c r="AM335" s="844">
        <v>127</v>
      </c>
      <c r="AN335" s="844">
        <v>100</v>
      </c>
      <c r="AO335" s="842"/>
      <c r="AP335" s="846" t="s">
        <v>430</v>
      </c>
      <c r="AQ335" s="846" t="s">
        <v>430</v>
      </c>
      <c r="AR335" s="846" t="s">
        <v>430</v>
      </c>
      <c r="AS335" s="846" t="s">
        <v>430</v>
      </c>
      <c r="AT335" s="846">
        <v>-0.42</v>
      </c>
      <c r="AU335" s="849"/>
      <c r="AV335" s="844" t="s">
        <v>430</v>
      </c>
      <c r="AW335" s="844" t="s">
        <v>430</v>
      </c>
      <c r="AX335" s="844" t="s">
        <v>430</v>
      </c>
      <c r="AY335" s="844" t="s">
        <v>430</v>
      </c>
      <c r="AZ335" s="844">
        <v>107</v>
      </c>
      <c r="BA335" s="847"/>
      <c r="BB335" s="846">
        <v>19.877747081578601</v>
      </c>
      <c r="BC335" s="846">
        <v>0.99280688433268205</v>
      </c>
      <c r="BD335" s="846">
        <v>3.52856659420554E-2</v>
      </c>
      <c r="BE335" s="852">
        <v>-5.35719698371225E-2</v>
      </c>
      <c r="BF335" s="847"/>
      <c r="BG335" s="855">
        <v>0.55940000000000001</v>
      </c>
      <c r="BH335" s="842"/>
      <c r="BI335" s="846">
        <v>67.391499999999994</v>
      </c>
      <c r="BJ335" s="846">
        <v>32.662599999999998</v>
      </c>
      <c r="BK335" s="846" t="s">
        <v>430</v>
      </c>
      <c r="BL335" s="846">
        <v>-5.4100000000000002E-2</v>
      </c>
      <c r="BM335" s="842"/>
      <c r="BN335" s="855" t="s">
        <v>4703</v>
      </c>
      <c r="BO335" s="855" t="s">
        <v>4704</v>
      </c>
      <c r="BP335" s="855" t="s">
        <v>4705</v>
      </c>
      <c r="BQ335" s="855" t="s">
        <v>4448</v>
      </c>
      <c r="BR335" s="855" t="s">
        <v>4449</v>
      </c>
      <c r="BS335" s="842"/>
      <c r="BT335" s="856" t="s">
        <v>555</v>
      </c>
    </row>
    <row r="336" spans="1:72" s="428" customFormat="1" x14ac:dyDescent="0.25">
      <c r="A336" s="345" t="s">
        <v>5546</v>
      </c>
      <c r="B336" s="373"/>
      <c r="C336" s="719">
        <v>44791</v>
      </c>
      <c r="D336" s="373"/>
      <c r="E336" s="346">
        <v>422.56700000000001</v>
      </c>
      <c r="F336" s="373"/>
      <c r="G336" s="347">
        <v>10.3096</v>
      </c>
      <c r="H336" s="374"/>
      <c r="I336" s="348">
        <v>2.1835</v>
      </c>
      <c r="J336" s="348">
        <v>-7.4816000000000003</v>
      </c>
      <c r="K336" s="348">
        <v>-1.0889</v>
      </c>
      <c r="L336" s="348">
        <v>-24.236999999999998</v>
      </c>
      <c r="M336" s="348">
        <v>-18.783000000000001</v>
      </c>
      <c r="N336" s="350">
        <v>-16.073599999999999</v>
      </c>
      <c r="O336" s="348">
        <v>-5.0473999999999997</v>
      </c>
      <c r="P336" s="348">
        <v>3.9876</v>
      </c>
      <c r="Q336" s="348" t="s">
        <v>430</v>
      </c>
      <c r="R336" s="348" t="s">
        <v>430</v>
      </c>
      <c r="S336" s="348">
        <v>0.5403</v>
      </c>
      <c r="T336" s="348">
        <v>-22.537800000000001</v>
      </c>
      <c r="U336" s="348">
        <v>-12.2072</v>
      </c>
      <c r="V336" s="348">
        <v>-23.964300000000001</v>
      </c>
      <c r="W336" s="348">
        <v>0.5403</v>
      </c>
      <c r="X336" s="348">
        <v>0.82899999999999996</v>
      </c>
      <c r="Y336" s="374"/>
      <c r="Z336" s="346">
        <v>11</v>
      </c>
      <c r="AA336" s="346">
        <v>240</v>
      </c>
      <c r="AB336" s="346">
        <v>246</v>
      </c>
      <c r="AC336" s="346">
        <v>244</v>
      </c>
      <c r="AD336" s="346">
        <v>233</v>
      </c>
      <c r="AE336" s="346">
        <v>199</v>
      </c>
      <c r="AF336" s="346">
        <v>122</v>
      </c>
      <c r="AG336" s="346">
        <v>93</v>
      </c>
      <c r="AH336" s="346" t="s">
        <v>430</v>
      </c>
      <c r="AI336" s="346" t="s">
        <v>430</v>
      </c>
      <c r="AJ336" s="346">
        <v>245</v>
      </c>
      <c r="AK336" s="346">
        <v>243</v>
      </c>
      <c r="AL336" s="346">
        <v>230</v>
      </c>
      <c r="AM336" s="346">
        <v>217</v>
      </c>
      <c r="AN336" s="346">
        <v>245</v>
      </c>
      <c r="AO336" s="373"/>
      <c r="AP336" s="348" t="s">
        <v>430</v>
      </c>
      <c r="AQ336" s="348" t="s">
        <v>430</v>
      </c>
      <c r="AR336" s="348" t="s">
        <v>430</v>
      </c>
      <c r="AS336" s="348">
        <v>-11.05</v>
      </c>
      <c r="AT336" s="348">
        <v>-31.44</v>
      </c>
      <c r="AU336" s="351"/>
      <c r="AV336" s="346" t="s">
        <v>430</v>
      </c>
      <c r="AW336" s="346" t="s">
        <v>430</v>
      </c>
      <c r="AX336" s="346" t="s">
        <v>430</v>
      </c>
      <c r="AY336" s="346">
        <v>94</v>
      </c>
      <c r="AZ336" s="346">
        <v>207</v>
      </c>
      <c r="BA336" s="374"/>
      <c r="BB336" s="348">
        <v>22.096922083166799</v>
      </c>
      <c r="BC336" s="348">
        <v>0.99703419134183702</v>
      </c>
      <c r="BD336" s="348">
        <v>-4.90842219852627E-3</v>
      </c>
      <c r="BE336" s="375">
        <v>-3.3530951862536101E-2</v>
      </c>
      <c r="BF336" s="374"/>
      <c r="BG336" s="372">
        <v>0.2218</v>
      </c>
      <c r="BH336" s="373"/>
      <c r="BI336" s="348">
        <v>83.764300000000006</v>
      </c>
      <c r="BJ336" s="348">
        <v>16.283100000000001</v>
      </c>
      <c r="BK336" s="348" t="s">
        <v>430</v>
      </c>
      <c r="BL336" s="348">
        <v>-4.7399999999999998E-2</v>
      </c>
      <c r="BM336" s="373"/>
      <c r="BN336" s="372" t="s">
        <v>4726</v>
      </c>
      <c r="BO336" s="372" t="s">
        <v>4727</v>
      </c>
      <c r="BP336" s="372" t="s">
        <v>430</v>
      </c>
      <c r="BQ336" s="372" t="s">
        <v>430</v>
      </c>
      <c r="BR336" s="372" t="s">
        <v>430</v>
      </c>
      <c r="BS336" s="373"/>
      <c r="BT336" s="354" t="s">
        <v>555</v>
      </c>
    </row>
    <row r="337" spans="1:72" s="428" customFormat="1" x14ac:dyDescent="0.25">
      <c r="A337" s="345" t="s">
        <v>5547</v>
      </c>
      <c r="B337" s="373"/>
      <c r="C337" s="719">
        <v>44777</v>
      </c>
      <c r="D337" s="373"/>
      <c r="E337" s="346">
        <v>446.59699999999998</v>
      </c>
      <c r="F337" s="373"/>
      <c r="G337" s="347">
        <v>14.2957</v>
      </c>
      <c r="H337" s="374"/>
      <c r="I337" s="348">
        <v>1.1962999999999999</v>
      </c>
      <c r="J337" s="348">
        <v>-0.40479999999999999</v>
      </c>
      <c r="K337" s="348">
        <v>10.3276</v>
      </c>
      <c r="L337" s="348">
        <v>2.5061</v>
      </c>
      <c r="M337" s="348">
        <v>-4.3849</v>
      </c>
      <c r="N337" s="350">
        <v>4.2702</v>
      </c>
      <c r="O337" s="348">
        <v>6.1032999999999999</v>
      </c>
      <c r="P337" s="348">
        <v>14.571</v>
      </c>
      <c r="Q337" s="348" t="s">
        <v>430</v>
      </c>
      <c r="R337" s="348" t="s">
        <v>430</v>
      </c>
      <c r="S337" s="348">
        <v>12.7875</v>
      </c>
      <c r="T337" s="348">
        <v>-2.5779999999999998</v>
      </c>
      <c r="U337" s="348">
        <v>-0.63319999999999999</v>
      </c>
      <c r="V337" s="348">
        <v>-6.351</v>
      </c>
      <c r="W337" s="348">
        <v>12.7875</v>
      </c>
      <c r="X337" s="348">
        <v>10.050800000000001</v>
      </c>
      <c r="Y337" s="374"/>
      <c r="Z337" s="346">
        <v>99</v>
      </c>
      <c r="AA337" s="346">
        <v>150</v>
      </c>
      <c r="AB337" s="346">
        <v>96</v>
      </c>
      <c r="AC337" s="346">
        <v>110</v>
      </c>
      <c r="AD337" s="346">
        <v>141</v>
      </c>
      <c r="AE337" s="346">
        <v>122</v>
      </c>
      <c r="AF337" s="346">
        <v>39</v>
      </c>
      <c r="AG337" s="346">
        <v>55</v>
      </c>
      <c r="AH337" s="346" t="s">
        <v>430</v>
      </c>
      <c r="AI337" s="346" t="s">
        <v>430</v>
      </c>
      <c r="AJ337" s="346">
        <v>104</v>
      </c>
      <c r="AK337" s="346">
        <v>115</v>
      </c>
      <c r="AL337" s="346">
        <v>159</v>
      </c>
      <c r="AM337" s="346">
        <v>182</v>
      </c>
      <c r="AN337" s="346">
        <v>104</v>
      </c>
      <c r="AO337" s="373"/>
      <c r="AP337" s="348" t="s">
        <v>430</v>
      </c>
      <c r="AQ337" s="348" t="s">
        <v>430</v>
      </c>
      <c r="AR337" s="348" t="s">
        <v>430</v>
      </c>
      <c r="AS337" s="348">
        <v>5.13</v>
      </c>
      <c r="AT337" s="348">
        <v>-2.09</v>
      </c>
      <c r="AU337" s="351"/>
      <c r="AV337" s="346" t="s">
        <v>430</v>
      </c>
      <c r="AW337" s="346" t="s">
        <v>430</v>
      </c>
      <c r="AX337" s="346" t="s">
        <v>430</v>
      </c>
      <c r="AY337" s="346">
        <v>60</v>
      </c>
      <c r="AZ337" s="346">
        <v>134</v>
      </c>
      <c r="BA337" s="374"/>
      <c r="BB337" s="348">
        <v>15.799113789493401</v>
      </c>
      <c r="BC337" s="348">
        <v>1.00032634723236</v>
      </c>
      <c r="BD337" s="348">
        <v>4.9015012797205597E-2</v>
      </c>
      <c r="BE337" s="375">
        <v>-2.23494101024884E-2</v>
      </c>
      <c r="BF337" s="374"/>
      <c r="BG337" s="372">
        <v>9.6100000000000005E-2</v>
      </c>
      <c r="BH337" s="373"/>
      <c r="BI337" s="348">
        <v>16.656099999999999</v>
      </c>
      <c r="BJ337" s="348">
        <v>71.596900000000005</v>
      </c>
      <c r="BK337" s="348">
        <v>11.631</v>
      </c>
      <c r="BL337" s="348">
        <v>0.11600000000000001</v>
      </c>
      <c r="BM337" s="373"/>
      <c r="BN337" s="372" t="s">
        <v>4729</v>
      </c>
      <c r="BO337" s="372" t="s">
        <v>4206</v>
      </c>
      <c r="BP337" s="372" t="s">
        <v>4730</v>
      </c>
      <c r="BQ337" s="372" t="s">
        <v>4731</v>
      </c>
      <c r="BR337" s="372" t="s">
        <v>4732</v>
      </c>
      <c r="BS337" s="373"/>
      <c r="BT337" s="354" t="s">
        <v>555</v>
      </c>
    </row>
    <row r="338" spans="1:72" s="428" customFormat="1" x14ac:dyDescent="0.25">
      <c r="A338" s="345" t="s">
        <v>5548</v>
      </c>
      <c r="B338" s="373"/>
      <c r="C338" s="719">
        <v>44355</v>
      </c>
      <c r="D338" s="373"/>
      <c r="E338" s="346">
        <v>452.01400000000001</v>
      </c>
      <c r="F338" s="373"/>
      <c r="G338" s="347">
        <v>18.723600000000001</v>
      </c>
      <c r="H338" s="374"/>
      <c r="I338" s="348">
        <v>0.90859999999999996</v>
      </c>
      <c r="J338" s="348">
        <v>-0.25619999999999998</v>
      </c>
      <c r="K338" s="348">
        <v>7.4265999999999996</v>
      </c>
      <c r="L338" s="348">
        <v>-0.1908</v>
      </c>
      <c r="M338" s="348">
        <v>-2.1372</v>
      </c>
      <c r="N338" s="350">
        <v>8.3934999999999995</v>
      </c>
      <c r="O338" s="348">
        <v>7.5557999999999996</v>
      </c>
      <c r="P338" s="348">
        <v>17.123100000000001</v>
      </c>
      <c r="Q338" s="348" t="s">
        <v>430</v>
      </c>
      <c r="R338" s="348" t="s">
        <v>430</v>
      </c>
      <c r="S338" s="348">
        <v>9.6255000000000006</v>
      </c>
      <c r="T338" s="348">
        <v>-2.7208999999999999</v>
      </c>
      <c r="U338" s="348">
        <v>2.7780999999999998</v>
      </c>
      <c r="V338" s="348">
        <v>1.4296</v>
      </c>
      <c r="W338" s="348">
        <v>9.6255000000000006</v>
      </c>
      <c r="X338" s="348">
        <v>13.692</v>
      </c>
      <c r="Y338" s="374"/>
      <c r="Z338" s="346">
        <v>149</v>
      </c>
      <c r="AA338" s="346">
        <v>141</v>
      </c>
      <c r="AB338" s="346">
        <v>171</v>
      </c>
      <c r="AC338" s="346">
        <v>148</v>
      </c>
      <c r="AD338" s="346">
        <v>83</v>
      </c>
      <c r="AE338" s="346">
        <v>72</v>
      </c>
      <c r="AF338" s="346">
        <v>30</v>
      </c>
      <c r="AG338" s="346">
        <v>48</v>
      </c>
      <c r="AH338" s="346" t="s">
        <v>430</v>
      </c>
      <c r="AI338" s="346" t="s">
        <v>430</v>
      </c>
      <c r="AJ338" s="346">
        <v>177</v>
      </c>
      <c r="AK338" s="346">
        <v>119</v>
      </c>
      <c r="AL338" s="346">
        <v>93</v>
      </c>
      <c r="AM338" s="346">
        <v>49</v>
      </c>
      <c r="AN338" s="346">
        <v>177</v>
      </c>
      <c r="AO338" s="373"/>
      <c r="AP338" s="348" t="s">
        <v>430</v>
      </c>
      <c r="AQ338" s="348" t="s">
        <v>430</v>
      </c>
      <c r="AR338" s="348" t="s">
        <v>430</v>
      </c>
      <c r="AS338" s="348">
        <v>9.32</v>
      </c>
      <c r="AT338" s="348">
        <v>3.01</v>
      </c>
      <c r="AU338" s="351"/>
      <c r="AV338" s="346" t="s">
        <v>430</v>
      </c>
      <c r="AW338" s="346" t="s">
        <v>430</v>
      </c>
      <c r="AX338" s="346" t="s">
        <v>430</v>
      </c>
      <c r="AY338" s="346">
        <v>40</v>
      </c>
      <c r="AZ338" s="346">
        <v>86</v>
      </c>
      <c r="BA338" s="374"/>
      <c r="BB338" s="348">
        <v>14.1432669767602</v>
      </c>
      <c r="BC338" s="348">
        <v>0.99744531902590505</v>
      </c>
      <c r="BD338" s="348">
        <v>6.8049109660954704E-2</v>
      </c>
      <c r="BE338" s="375">
        <v>-4.2887962439802099E-2</v>
      </c>
      <c r="BF338" s="374"/>
      <c r="BG338" s="372">
        <v>8.2600000000000007E-2</v>
      </c>
      <c r="BH338" s="373"/>
      <c r="BI338" s="348">
        <v>98.893299999999996</v>
      </c>
      <c r="BJ338" s="348" t="s">
        <v>430</v>
      </c>
      <c r="BK338" s="348" t="s">
        <v>430</v>
      </c>
      <c r="BL338" s="348">
        <v>1.1067</v>
      </c>
      <c r="BM338" s="373"/>
      <c r="BN338" s="372" t="s">
        <v>4734</v>
      </c>
      <c r="BO338" s="372" t="s">
        <v>4735</v>
      </c>
      <c r="BP338" s="372" t="s">
        <v>1508</v>
      </c>
      <c r="BQ338" s="372" t="s">
        <v>2099</v>
      </c>
      <c r="BR338" s="372" t="s">
        <v>4736</v>
      </c>
      <c r="BS338" s="373"/>
      <c r="BT338" s="354" t="s">
        <v>555</v>
      </c>
    </row>
    <row r="339" spans="1:72" s="428" customFormat="1" x14ac:dyDescent="0.25">
      <c r="A339" s="345" t="s">
        <v>5549</v>
      </c>
      <c r="B339" s="373"/>
      <c r="C339" s="719">
        <v>45527</v>
      </c>
      <c r="D339" s="373"/>
      <c r="E339" s="346">
        <v>455.56099999999998</v>
      </c>
      <c r="F339" s="373"/>
      <c r="G339" s="347">
        <v>9.7849000000000004</v>
      </c>
      <c r="H339" s="374"/>
      <c r="I339" s="348">
        <v>1.2846</v>
      </c>
      <c r="J339" s="348">
        <v>0.33529999999999999</v>
      </c>
      <c r="K339" s="348">
        <v>9.8463999999999992</v>
      </c>
      <c r="L339" s="348">
        <v>2.1579999999999999</v>
      </c>
      <c r="M339" s="348">
        <v>-3.5162</v>
      </c>
      <c r="N339" s="350">
        <v>6.5419</v>
      </c>
      <c r="O339" s="348" t="s">
        <v>430</v>
      </c>
      <c r="P339" s="348" t="s">
        <v>430</v>
      </c>
      <c r="Q339" s="348" t="s">
        <v>430</v>
      </c>
      <c r="R339" s="348" t="s">
        <v>430</v>
      </c>
      <c r="S339" s="348">
        <v>12.552899999999999</v>
      </c>
      <c r="T339" s="348">
        <v>-3.0891000000000002</v>
      </c>
      <c r="U339" s="348">
        <v>1.0284</v>
      </c>
      <c r="V339" s="348">
        <v>-3.0670000000000002</v>
      </c>
      <c r="W339" s="348">
        <v>12.552899999999999</v>
      </c>
      <c r="X339" s="348">
        <v>-1.2885</v>
      </c>
      <c r="Y339" s="374"/>
      <c r="Z339" s="346">
        <v>91</v>
      </c>
      <c r="AA339" s="346">
        <v>95</v>
      </c>
      <c r="AB339" s="346">
        <v>109</v>
      </c>
      <c r="AC339" s="346">
        <v>112</v>
      </c>
      <c r="AD339" s="346">
        <v>109</v>
      </c>
      <c r="AE339" s="346">
        <v>99</v>
      </c>
      <c r="AF339" s="346" t="s">
        <v>430</v>
      </c>
      <c r="AG339" s="346" t="s">
        <v>430</v>
      </c>
      <c r="AH339" s="346" t="s">
        <v>430</v>
      </c>
      <c r="AI339" s="346" t="s">
        <v>430</v>
      </c>
      <c r="AJ339" s="346">
        <v>109</v>
      </c>
      <c r="AK339" s="346">
        <v>127</v>
      </c>
      <c r="AL339" s="346">
        <v>117</v>
      </c>
      <c r="AM339" s="346">
        <v>105</v>
      </c>
      <c r="AN339" s="346">
        <v>109</v>
      </c>
      <c r="AO339" s="373"/>
      <c r="AP339" s="348" t="s">
        <v>430</v>
      </c>
      <c r="AQ339" s="348" t="s">
        <v>430</v>
      </c>
      <c r="AR339" s="348" t="s">
        <v>430</v>
      </c>
      <c r="AS339" s="348" t="s">
        <v>430</v>
      </c>
      <c r="AT339" s="348">
        <v>0.76</v>
      </c>
      <c r="AU339" s="351"/>
      <c r="AV339" s="346" t="s">
        <v>430</v>
      </c>
      <c r="AW339" s="346" t="s">
        <v>430</v>
      </c>
      <c r="AX339" s="346" t="s">
        <v>430</v>
      </c>
      <c r="AY339" s="346" t="s">
        <v>430</v>
      </c>
      <c r="AZ339" s="346">
        <v>101</v>
      </c>
      <c r="BA339" s="374"/>
      <c r="BB339" s="348">
        <v>17.417654641566799</v>
      </c>
      <c r="BC339" s="348">
        <v>0.998576535613659</v>
      </c>
      <c r="BD339" s="348">
        <v>-3.4853016612136599E-2</v>
      </c>
      <c r="BE339" s="375">
        <v>-3.9001395875620598E-2</v>
      </c>
      <c r="BF339" s="374"/>
      <c r="BG339" s="372">
        <v>7.0499999999999993E-2</v>
      </c>
      <c r="BH339" s="373"/>
      <c r="BI339" s="348">
        <v>50.081699999999998</v>
      </c>
      <c r="BJ339" s="348">
        <v>25.1401</v>
      </c>
      <c r="BK339" s="348">
        <v>24.731200000000001</v>
      </c>
      <c r="BL339" s="348">
        <v>4.7E-2</v>
      </c>
      <c r="BM339" s="373"/>
      <c r="BN339" s="372" t="s">
        <v>4738</v>
      </c>
      <c r="BO339" s="372" t="s">
        <v>4739</v>
      </c>
      <c r="BP339" s="372" t="s">
        <v>1341</v>
      </c>
      <c r="BQ339" s="372" t="s">
        <v>4740</v>
      </c>
      <c r="BR339" s="372" t="s">
        <v>4741</v>
      </c>
      <c r="BS339" s="373"/>
      <c r="BT339" s="354" t="s">
        <v>555</v>
      </c>
    </row>
    <row r="340" spans="1:72" s="428" customFormat="1" x14ac:dyDescent="0.25">
      <c r="A340" s="345" t="s">
        <v>5550</v>
      </c>
      <c r="B340" s="373"/>
      <c r="C340" s="719">
        <v>44589</v>
      </c>
      <c r="D340" s="373"/>
      <c r="E340" s="346">
        <v>477.93200000000002</v>
      </c>
      <c r="F340" s="373"/>
      <c r="G340" s="347">
        <v>17.538399999999999</v>
      </c>
      <c r="H340" s="374"/>
      <c r="I340" s="348">
        <v>1.3066</v>
      </c>
      <c r="J340" s="348">
        <v>0.64959999999999996</v>
      </c>
      <c r="K340" s="348">
        <v>14.1333</v>
      </c>
      <c r="L340" s="348">
        <v>6.4649999999999999</v>
      </c>
      <c r="M340" s="348">
        <v>2.0630000000000002</v>
      </c>
      <c r="N340" s="350">
        <v>10.905900000000001</v>
      </c>
      <c r="O340" s="348">
        <v>5.6578999999999997</v>
      </c>
      <c r="P340" s="348">
        <v>22.4907</v>
      </c>
      <c r="Q340" s="348" t="s">
        <v>430</v>
      </c>
      <c r="R340" s="348" t="s">
        <v>430</v>
      </c>
      <c r="S340" s="348">
        <v>17.305900000000001</v>
      </c>
      <c r="T340" s="348">
        <v>2.3679999999999999</v>
      </c>
      <c r="U340" s="348">
        <v>4.7587999999999999</v>
      </c>
      <c r="V340" s="348">
        <v>3.3306</v>
      </c>
      <c r="W340" s="348">
        <v>17.305900000000001</v>
      </c>
      <c r="X340" s="348">
        <v>14.1447</v>
      </c>
      <c r="Y340" s="374"/>
      <c r="Z340" s="346">
        <v>82</v>
      </c>
      <c r="AA340" s="346">
        <v>62</v>
      </c>
      <c r="AB340" s="346">
        <v>19</v>
      </c>
      <c r="AC340" s="346">
        <v>43</v>
      </c>
      <c r="AD340" s="346">
        <v>28</v>
      </c>
      <c r="AE340" s="346">
        <v>43</v>
      </c>
      <c r="AF340" s="346">
        <v>44</v>
      </c>
      <c r="AG340" s="346">
        <v>24</v>
      </c>
      <c r="AH340" s="346" t="s">
        <v>430</v>
      </c>
      <c r="AI340" s="346" t="s">
        <v>430</v>
      </c>
      <c r="AJ340" s="346">
        <v>14</v>
      </c>
      <c r="AK340" s="346">
        <v>25</v>
      </c>
      <c r="AL340" s="346">
        <v>53</v>
      </c>
      <c r="AM340" s="346">
        <v>27</v>
      </c>
      <c r="AN340" s="346">
        <v>14</v>
      </c>
      <c r="AO340" s="373"/>
      <c r="AP340" s="348" t="s">
        <v>430</v>
      </c>
      <c r="AQ340" s="348" t="s">
        <v>430</v>
      </c>
      <c r="AR340" s="348" t="s">
        <v>430</v>
      </c>
      <c r="AS340" s="348">
        <v>12.02</v>
      </c>
      <c r="AT340" s="348">
        <v>11.15</v>
      </c>
      <c r="AU340" s="351"/>
      <c r="AV340" s="346" t="s">
        <v>430</v>
      </c>
      <c r="AW340" s="346" t="s">
        <v>430</v>
      </c>
      <c r="AX340" s="346" t="s">
        <v>430</v>
      </c>
      <c r="AY340" s="346">
        <v>17</v>
      </c>
      <c r="AZ340" s="346">
        <v>20</v>
      </c>
      <c r="BA340" s="374"/>
      <c r="BB340" s="348">
        <v>19.540221524273701</v>
      </c>
      <c r="BC340" s="348">
        <v>0.99493003203847497</v>
      </c>
      <c r="BD340" s="348">
        <v>6.9371848654929805E-2</v>
      </c>
      <c r="BE340" s="375">
        <v>-2.7547291963703601E-2</v>
      </c>
      <c r="BF340" s="374"/>
      <c r="BG340" s="372">
        <v>0.84689999999999999</v>
      </c>
      <c r="BH340" s="373"/>
      <c r="BI340" s="348">
        <v>90.998400000000004</v>
      </c>
      <c r="BJ340" s="348">
        <v>8.8944799999999997</v>
      </c>
      <c r="BK340" s="348" t="s">
        <v>430</v>
      </c>
      <c r="BL340" s="348">
        <v>0.10712000000000001</v>
      </c>
      <c r="BM340" s="373"/>
      <c r="BN340" s="372" t="s">
        <v>4451</v>
      </c>
      <c r="BO340" s="372" t="s">
        <v>4452</v>
      </c>
      <c r="BP340" s="372" t="s">
        <v>4505</v>
      </c>
      <c r="BQ340" s="372" t="s">
        <v>1407</v>
      </c>
      <c r="BR340" s="372" t="s">
        <v>4615</v>
      </c>
      <c r="BS340" s="373"/>
      <c r="BT340" s="354" t="s">
        <v>555</v>
      </c>
    </row>
    <row r="341" spans="1:72" s="428" customFormat="1" x14ac:dyDescent="0.25">
      <c r="A341" s="345" t="s">
        <v>5551</v>
      </c>
      <c r="B341" s="373"/>
      <c r="C341" s="719">
        <v>44287</v>
      </c>
      <c r="D341" s="373"/>
      <c r="E341" s="346">
        <v>441.85899999999998</v>
      </c>
      <c r="F341" s="373"/>
      <c r="G341" s="347">
        <v>25.072900000000001</v>
      </c>
      <c r="H341" s="374"/>
      <c r="I341" s="348">
        <v>1.4752000000000001</v>
      </c>
      <c r="J341" s="348">
        <v>0.79110000000000003</v>
      </c>
      <c r="K341" s="348">
        <v>11.255599999999999</v>
      </c>
      <c r="L341" s="348">
        <v>5.1919000000000004</v>
      </c>
      <c r="M341" s="348">
        <v>0.6976</v>
      </c>
      <c r="N341" s="350">
        <v>12.8651</v>
      </c>
      <c r="O341" s="348">
        <v>8.8594000000000008</v>
      </c>
      <c r="P341" s="348">
        <v>23.742999999999999</v>
      </c>
      <c r="Q341" s="348">
        <v>19.965699999999998</v>
      </c>
      <c r="R341" s="348" t="s">
        <v>430</v>
      </c>
      <c r="S341" s="348">
        <v>14.243499999999999</v>
      </c>
      <c r="T341" s="348">
        <v>-0.27600000000000002</v>
      </c>
      <c r="U341" s="348">
        <v>5.5861000000000001</v>
      </c>
      <c r="V341" s="348">
        <v>1.1235999999999999</v>
      </c>
      <c r="W341" s="348">
        <v>14.243499999999999</v>
      </c>
      <c r="X341" s="348">
        <v>19.860700000000001</v>
      </c>
      <c r="Y341" s="374"/>
      <c r="Z341" s="346">
        <v>63</v>
      </c>
      <c r="AA341" s="346">
        <v>53</v>
      </c>
      <c r="AB341" s="346">
        <v>67</v>
      </c>
      <c r="AC341" s="346">
        <v>71</v>
      </c>
      <c r="AD341" s="346">
        <v>51</v>
      </c>
      <c r="AE341" s="346">
        <v>29</v>
      </c>
      <c r="AF341" s="346">
        <v>17</v>
      </c>
      <c r="AG341" s="346">
        <v>11</v>
      </c>
      <c r="AH341" s="346">
        <v>2</v>
      </c>
      <c r="AI341" s="346" t="s">
        <v>430</v>
      </c>
      <c r="AJ341" s="346">
        <v>63</v>
      </c>
      <c r="AK341" s="346">
        <v>84</v>
      </c>
      <c r="AL341" s="346">
        <v>33</v>
      </c>
      <c r="AM341" s="346">
        <v>60</v>
      </c>
      <c r="AN341" s="346">
        <v>63</v>
      </c>
      <c r="AO341" s="373"/>
      <c r="AP341" s="348" t="s">
        <v>430</v>
      </c>
      <c r="AQ341" s="348" t="s">
        <v>430</v>
      </c>
      <c r="AR341" s="348">
        <v>17.55</v>
      </c>
      <c r="AS341" s="348">
        <v>12.29</v>
      </c>
      <c r="AT341" s="348">
        <v>7.82</v>
      </c>
      <c r="AU341" s="351"/>
      <c r="AV341" s="346" t="s">
        <v>430</v>
      </c>
      <c r="AW341" s="346" t="s">
        <v>430</v>
      </c>
      <c r="AX341" s="346">
        <v>3</v>
      </c>
      <c r="AY341" s="346">
        <v>10</v>
      </c>
      <c r="AZ341" s="346">
        <v>48</v>
      </c>
      <c r="BA341" s="374"/>
      <c r="BB341" s="348">
        <v>17.042276645418799</v>
      </c>
      <c r="BC341" s="348">
        <v>1.0008579229425001</v>
      </c>
      <c r="BD341" s="348">
        <v>8.5624762682487601E-2</v>
      </c>
      <c r="BE341" s="375">
        <v>-2.5188377661333299E-2</v>
      </c>
      <c r="BF341" s="374"/>
      <c r="BG341" s="372">
        <v>0.17780000000000001</v>
      </c>
      <c r="BH341" s="373"/>
      <c r="BI341" s="348">
        <v>4.0513300000000001</v>
      </c>
      <c r="BJ341" s="348">
        <v>92.360500000000002</v>
      </c>
      <c r="BK341" s="348">
        <v>3.64438</v>
      </c>
      <c r="BL341" s="348">
        <v>-5.6210000000000003E-2</v>
      </c>
      <c r="BM341" s="373"/>
      <c r="BN341" s="372" t="s">
        <v>1596</v>
      </c>
      <c r="BO341" s="372" t="s">
        <v>4744</v>
      </c>
      <c r="BP341" s="372" t="s">
        <v>4745</v>
      </c>
      <c r="BQ341" s="372" t="s">
        <v>4478</v>
      </c>
      <c r="BR341" s="372" t="s">
        <v>4479</v>
      </c>
      <c r="BS341" s="373"/>
      <c r="BT341" s="354" t="s">
        <v>4597</v>
      </c>
    </row>
    <row r="342" spans="1:72" s="428" customFormat="1" x14ac:dyDescent="0.25">
      <c r="A342" s="345" t="s">
        <v>5552</v>
      </c>
      <c r="B342" s="373"/>
      <c r="C342" s="719">
        <v>45574</v>
      </c>
      <c r="D342" s="373"/>
      <c r="E342" s="346">
        <v>433.25900000000001</v>
      </c>
      <c r="F342" s="373"/>
      <c r="G342" s="347">
        <v>9.9442000000000004</v>
      </c>
      <c r="H342" s="374"/>
      <c r="I342" s="348">
        <v>1.1957</v>
      </c>
      <c r="J342" s="348">
        <v>1.5100000000000001E-2</v>
      </c>
      <c r="K342" s="348">
        <v>9.1557999999999993</v>
      </c>
      <c r="L342" s="348">
        <v>1.2782</v>
      </c>
      <c r="M342" s="348">
        <v>-2.4733999999999998</v>
      </c>
      <c r="N342" s="350">
        <v>7.7869999999999999</v>
      </c>
      <c r="O342" s="348" t="s">
        <v>430</v>
      </c>
      <c r="P342" s="348" t="s">
        <v>430</v>
      </c>
      <c r="Q342" s="348" t="s">
        <v>430</v>
      </c>
      <c r="R342" s="348" t="s">
        <v>430</v>
      </c>
      <c r="S342" s="348">
        <v>11.867100000000001</v>
      </c>
      <c r="T342" s="348">
        <v>-3.1779999999999999</v>
      </c>
      <c r="U342" s="348">
        <v>2.3814000000000002</v>
      </c>
      <c r="V342" s="348">
        <v>-1.2786999999999999</v>
      </c>
      <c r="W342" s="348">
        <v>11.867100000000001</v>
      </c>
      <c r="X342" s="348">
        <v>-0.36080000000000001</v>
      </c>
      <c r="Y342" s="374"/>
      <c r="Z342" s="346">
        <v>100</v>
      </c>
      <c r="AA342" s="346">
        <v>111</v>
      </c>
      <c r="AB342" s="346">
        <v>128</v>
      </c>
      <c r="AC342" s="346">
        <v>121</v>
      </c>
      <c r="AD342" s="346">
        <v>93</v>
      </c>
      <c r="AE342" s="346">
        <v>86</v>
      </c>
      <c r="AF342" s="346" t="s">
        <v>430</v>
      </c>
      <c r="AG342" s="346" t="s">
        <v>430</v>
      </c>
      <c r="AH342" s="346" t="s">
        <v>430</v>
      </c>
      <c r="AI342" s="346" t="s">
        <v>430</v>
      </c>
      <c r="AJ342" s="346">
        <v>130</v>
      </c>
      <c r="AK342" s="346">
        <v>128</v>
      </c>
      <c r="AL342" s="346">
        <v>104</v>
      </c>
      <c r="AM342" s="346">
        <v>80</v>
      </c>
      <c r="AN342" s="346">
        <v>130</v>
      </c>
      <c r="AO342" s="373"/>
      <c r="AP342" s="348" t="s">
        <v>430</v>
      </c>
      <c r="AQ342" s="348" t="s">
        <v>430</v>
      </c>
      <c r="AR342" s="348" t="s">
        <v>430</v>
      </c>
      <c r="AS342" s="348" t="s">
        <v>430</v>
      </c>
      <c r="AT342" s="348">
        <v>1.83</v>
      </c>
      <c r="AU342" s="351"/>
      <c r="AV342" s="346" t="s">
        <v>430</v>
      </c>
      <c r="AW342" s="346" t="s">
        <v>430</v>
      </c>
      <c r="AX342" s="346" t="s">
        <v>430</v>
      </c>
      <c r="AY342" s="346" t="s">
        <v>430</v>
      </c>
      <c r="AZ342" s="346">
        <v>96</v>
      </c>
      <c r="BA342" s="374"/>
      <c r="BB342" s="348">
        <v>16.009525340268201</v>
      </c>
      <c r="BC342" s="348">
        <v>0.99957143118634095</v>
      </c>
      <c r="BD342" s="348">
        <v>-1.3205621910441201E-2</v>
      </c>
      <c r="BE342" s="375">
        <v>-2.6911113736472501E-2</v>
      </c>
      <c r="BF342" s="374"/>
      <c r="BG342" s="372">
        <v>3.5499999999999997E-2</v>
      </c>
      <c r="BH342" s="373"/>
      <c r="BI342" s="348">
        <v>51.235500000000002</v>
      </c>
      <c r="BJ342" s="348">
        <v>46.9589</v>
      </c>
      <c r="BK342" s="348">
        <v>1.84223</v>
      </c>
      <c r="BL342" s="348">
        <v>-3.6630000000000003E-2</v>
      </c>
      <c r="BM342" s="373"/>
      <c r="BN342" s="372" t="s">
        <v>4747</v>
      </c>
      <c r="BO342" s="372" t="s">
        <v>4112</v>
      </c>
      <c r="BP342" s="372" t="s">
        <v>1097</v>
      </c>
      <c r="BQ342" s="372" t="s">
        <v>4748</v>
      </c>
      <c r="BR342" s="372" t="s">
        <v>4338</v>
      </c>
      <c r="BS342" s="373"/>
      <c r="BT342" s="354" t="s">
        <v>555</v>
      </c>
    </row>
    <row r="343" spans="1:72" s="428" customFormat="1" x14ac:dyDescent="0.25">
      <c r="A343" s="345" t="s">
        <v>5553</v>
      </c>
      <c r="B343" s="373"/>
      <c r="C343" s="719">
        <v>43822</v>
      </c>
      <c r="D343" s="373"/>
      <c r="E343" s="346">
        <v>450.8</v>
      </c>
      <c r="F343" s="373"/>
      <c r="G343" s="347">
        <v>25.386600000000001</v>
      </c>
      <c r="H343" s="374"/>
      <c r="I343" s="348">
        <v>1.3072999999999999</v>
      </c>
      <c r="J343" s="348">
        <v>0.64339999999999997</v>
      </c>
      <c r="K343" s="348">
        <v>14.1027</v>
      </c>
      <c r="L343" s="348">
        <v>6.3723000000000001</v>
      </c>
      <c r="M343" s="348">
        <v>1.9055</v>
      </c>
      <c r="N343" s="350">
        <v>10.7376</v>
      </c>
      <c r="O343" s="348">
        <v>5.6228999999999996</v>
      </c>
      <c r="P343" s="348">
        <v>22.519500000000001</v>
      </c>
      <c r="Q343" s="348">
        <v>15.7997</v>
      </c>
      <c r="R343" s="348" t="s">
        <v>430</v>
      </c>
      <c r="S343" s="348">
        <v>17.286799999999999</v>
      </c>
      <c r="T343" s="348">
        <v>2.2639</v>
      </c>
      <c r="U343" s="348">
        <v>4.5907999999999998</v>
      </c>
      <c r="V343" s="348">
        <v>3.1707000000000001</v>
      </c>
      <c r="W343" s="348">
        <v>17.286799999999999</v>
      </c>
      <c r="X343" s="348">
        <v>15.8078</v>
      </c>
      <c r="Y343" s="374"/>
      <c r="Z343" s="346">
        <v>78</v>
      </c>
      <c r="AA343" s="346">
        <v>74</v>
      </c>
      <c r="AB343" s="346">
        <v>25</v>
      </c>
      <c r="AC343" s="346">
        <v>50</v>
      </c>
      <c r="AD343" s="346">
        <v>36</v>
      </c>
      <c r="AE343" s="346">
        <v>49</v>
      </c>
      <c r="AF343" s="346">
        <v>46</v>
      </c>
      <c r="AG343" s="346">
        <v>22</v>
      </c>
      <c r="AH343" s="346">
        <v>11</v>
      </c>
      <c r="AI343" s="346" t="s">
        <v>430</v>
      </c>
      <c r="AJ343" s="346">
        <v>20</v>
      </c>
      <c r="AK343" s="346">
        <v>36</v>
      </c>
      <c r="AL343" s="346">
        <v>63</v>
      </c>
      <c r="AM343" s="346">
        <v>35</v>
      </c>
      <c r="AN343" s="346">
        <v>20</v>
      </c>
      <c r="AO343" s="373"/>
      <c r="AP343" s="348" t="s">
        <v>430</v>
      </c>
      <c r="AQ343" s="348" t="s">
        <v>430</v>
      </c>
      <c r="AR343" s="348">
        <v>14.67</v>
      </c>
      <c r="AS343" s="348">
        <v>11.96</v>
      </c>
      <c r="AT343" s="348">
        <v>10.9</v>
      </c>
      <c r="AU343" s="351"/>
      <c r="AV343" s="346" t="s">
        <v>430</v>
      </c>
      <c r="AW343" s="346" t="s">
        <v>430</v>
      </c>
      <c r="AX343" s="346">
        <v>7</v>
      </c>
      <c r="AY343" s="346">
        <v>19</v>
      </c>
      <c r="AZ343" s="346">
        <v>27</v>
      </c>
      <c r="BA343" s="374"/>
      <c r="BB343" s="348">
        <v>19.5930505149711</v>
      </c>
      <c r="BC343" s="348">
        <v>0.99763030762822202</v>
      </c>
      <c r="BD343" s="348">
        <v>6.9497485698122502E-2</v>
      </c>
      <c r="BE343" s="375">
        <v>-2.5174586020721999E-2</v>
      </c>
      <c r="BF343" s="374"/>
      <c r="BG343" s="372">
        <v>0.43669999999999998</v>
      </c>
      <c r="BH343" s="373"/>
      <c r="BI343" s="348">
        <v>90.972999999999999</v>
      </c>
      <c r="BJ343" s="348">
        <v>8.9048300000000005</v>
      </c>
      <c r="BK343" s="348" t="s">
        <v>430</v>
      </c>
      <c r="BL343" s="348">
        <v>0.12217</v>
      </c>
      <c r="BM343" s="373"/>
      <c r="BN343" s="372" t="s">
        <v>4451</v>
      </c>
      <c r="BO343" s="372" t="s">
        <v>4452</v>
      </c>
      <c r="BP343" s="372" t="s">
        <v>4453</v>
      </c>
      <c r="BQ343" s="372" t="s">
        <v>4454</v>
      </c>
      <c r="BR343" s="372" t="s">
        <v>4455</v>
      </c>
      <c r="BS343" s="373"/>
      <c r="BT343" s="354" t="s">
        <v>548</v>
      </c>
    </row>
    <row r="344" spans="1:72" s="428" customFormat="1" x14ac:dyDescent="0.25">
      <c r="A344" s="345" t="s">
        <v>5554</v>
      </c>
      <c r="B344" s="373"/>
      <c r="C344" s="719">
        <v>44615</v>
      </c>
      <c r="D344" s="373"/>
      <c r="E344" s="346">
        <v>432.36799999999999</v>
      </c>
      <c r="F344" s="373"/>
      <c r="G344" s="347">
        <v>17.206199999999999</v>
      </c>
      <c r="H344" s="374"/>
      <c r="I344" s="348">
        <v>1.0933999999999999</v>
      </c>
      <c r="J344" s="348">
        <v>0.40849999999999997</v>
      </c>
      <c r="K344" s="348">
        <v>11.1785</v>
      </c>
      <c r="L344" s="348">
        <v>3.7467999999999999</v>
      </c>
      <c r="M344" s="348">
        <v>-1.5100000000000001E-2</v>
      </c>
      <c r="N344" s="350">
        <v>10.0184</v>
      </c>
      <c r="O344" s="348">
        <v>6.6753</v>
      </c>
      <c r="P344" s="348">
        <v>19.583400000000001</v>
      </c>
      <c r="Q344" s="348" t="s">
        <v>430</v>
      </c>
      <c r="R344" s="348" t="s">
        <v>430</v>
      </c>
      <c r="S344" s="348">
        <v>13.9808</v>
      </c>
      <c r="T344" s="348">
        <v>6.8599999999999994E-2</v>
      </c>
      <c r="U344" s="348">
        <v>3.5476000000000001</v>
      </c>
      <c r="V344" s="348">
        <v>2.3515000000000001</v>
      </c>
      <c r="W344" s="348">
        <v>13.9808</v>
      </c>
      <c r="X344" s="348">
        <v>13.879799999999999</v>
      </c>
      <c r="Y344" s="374"/>
      <c r="Z344" s="346">
        <v>126</v>
      </c>
      <c r="AA344" s="346">
        <v>86</v>
      </c>
      <c r="AB344" s="346">
        <v>78</v>
      </c>
      <c r="AC344" s="346">
        <v>97</v>
      </c>
      <c r="AD344" s="346">
        <v>66</v>
      </c>
      <c r="AE344" s="346">
        <v>58</v>
      </c>
      <c r="AF344" s="346">
        <v>36</v>
      </c>
      <c r="AG344" s="346">
        <v>41</v>
      </c>
      <c r="AH344" s="346" t="s">
        <v>430</v>
      </c>
      <c r="AI344" s="346" t="s">
        <v>430</v>
      </c>
      <c r="AJ344" s="346">
        <v>79</v>
      </c>
      <c r="AK344" s="346">
        <v>74</v>
      </c>
      <c r="AL344" s="346">
        <v>81</v>
      </c>
      <c r="AM344" s="346">
        <v>45</v>
      </c>
      <c r="AN344" s="346">
        <v>79</v>
      </c>
      <c r="AO344" s="373"/>
      <c r="AP344" s="348" t="s">
        <v>430</v>
      </c>
      <c r="AQ344" s="348" t="s">
        <v>430</v>
      </c>
      <c r="AR344" s="348" t="s">
        <v>430</v>
      </c>
      <c r="AS344" s="348">
        <v>10.65</v>
      </c>
      <c r="AT344" s="348">
        <v>7.3</v>
      </c>
      <c r="AU344" s="351"/>
      <c r="AV344" s="346" t="s">
        <v>430</v>
      </c>
      <c r="AW344" s="346" t="s">
        <v>430</v>
      </c>
      <c r="AX344" s="346" t="s">
        <v>430</v>
      </c>
      <c r="AY344" s="346">
        <v>34</v>
      </c>
      <c r="AZ344" s="346">
        <v>56</v>
      </c>
      <c r="BA344" s="374"/>
      <c r="BB344" s="348">
        <v>16.416830259105801</v>
      </c>
      <c r="BC344" s="348">
        <v>0.99665767116975201</v>
      </c>
      <c r="BD344" s="348">
        <v>6.9478474715980398E-2</v>
      </c>
      <c r="BE344" s="375">
        <v>-4.7844442595566403E-2</v>
      </c>
      <c r="BF344" s="374"/>
      <c r="BG344" s="372">
        <v>0.1447</v>
      </c>
      <c r="BH344" s="373"/>
      <c r="BI344" s="348">
        <v>93.945300000000003</v>
      </c>
      <c r="BJ344" s="348">
        <v>5.93405</v>
      </c>
      <c r="BK344" s="348" t="s">
        <v>430</v>
      </c>
      <c r="BL344" s="348">
        <v>0.12064999999999999</v>
      </c>
      <c r="BM344" s="373"/>
      <c r="BN344" s="372" t="s">
        <v>4751</v>
      </c>
      <c r="BO344" s="372" t="s">
        <v>4752</v>
      </c>
      <c r="BP344" s="372" t="s">
        <v>4753</v>
      </c>
      <c r="BQ344" s="372" t="s">
        <v>4596</v>
      </c>
      <c r="BR344" s="372" t="s">
        <v>4754</v>
      </c>
      <c r="BS344" s="373"/>
      <c r="BT344" s="354" t="s">
        <v>555</v>
      </c>
    </row>
    <row r="345" spans="1:72" s="428" customFormat="1" x14ac:dyDescent="0.25">
      <c r="A345" s="345" t="s">
        <v>5555</v>
      </c>
      <c r="B345" s="373"/>
      <c r="C345" s="719">
        <v>44615</v>
      </c>
      <c r="D345" s="373"/>
      <c r="E345" s="346">
        <v>420.21300000000002</v>
      </c>
      <c r="F345" s="373"/>
      <c r="G345" s="347">
        <v>14.878299999999999</v>
      </c>
      <c r="H345" s="374"/>
      <c r="I345" s="348">
        <v>0.89990000000000003</v>
      </c>
      <c r="J345" s="348">
        <v>-0.78420000000000001</v>
      </c>
      <c r="K345" s="348">
        <v>7.0427999999999997</v>
      </c>
      <c r="L345" s="348">
        <v>-2.5133999999999999</v>
      </c>
      <c r="M345" s="348">
        <v>-5.6501999999999999</v>
      </c>
      <c r="N345" s="350">
        <v>2.6692</v>
      </c>
      <c r="O345" s="348">
        <v>4.5731000000000002</v>
      </c>
      <c r="P345" s="348">
        <v>12.967700000000001</v>
      </c>
      <c r="Q345" s="348" t="s">
        <v>430</v>
      </c>
      <c r="R345" s="348" t="s">
        <v>430</v>
      </c>
      <c r="S345" s="348">
        <v>9.4893999999999998</v>
      </c>
      <c r="T345" s="348">
        <v>-6.0773000000000001</v>
      </c>
      <c r="U345" s="348">
        <v>-0.85429999999999995</v>
      </c>
      <c r="V345" s="348">
        <v>-3.7844000000000002</v>
      </c>
      <c r="W345" s="348">
        <v>9.4893999999999998</v>
      </c>
      <c r="X345" s="348">
        <v>9.9832999999999998</v>
      </c>
      <c r="Y345" s="374"/>
      <c r="Z345" s="346">
        <v>154</v>
      </c>
      <c r="AA345" s="346">
        <v>171</v>
      </c>
      <c r="AB345" s="346">
        <v>179</v>
      </c>
      <c r="AC345" s="346">
        <v>168</v>
      </c>
      <c r="AD345" s="346">
        <v>169</v>
      </c>
      <c r="AE345" s="346">
        <v>141</v>
      </c>
      <c r="AF345" s="346">
        <v>81</v>
      </c>
      <c r="AG345" s="346">
        <v>64</v>
      </c>
      <c r="AH345" s="346" t="s">
        <v>430</v>
      </c>
      <c r="AI345" s="346" t="s">
        <v>430</v>
      </c>
      <c r="AJ345" s="346">
        <v>183</v>
      </c>
      <c r="AK345" s="346">
        <v>174</v>
      </c>
      <c r="AL345" s="346">
        <v>166</v>
      </c>
      <c r="AM345" s="346">
        <v>121</v>
      </c>
      <c r="AN345" s="346">
        <v>183</v>
      </c>
      <c r="AO345" s="373"/>
      <c r="AP345" s="348" t="s">
        <v>430</v>
      </c>
      <c r="AQ345" s="348" t="s">
        <v>430</v>
      </c>
      <c r="AR345" s="348" t="s">
        <v>430</v>
      </c>
      <c r="AS345" s="348">
        <v>5.41</v>
      </c>
      <c r="AT345" s="348">
        <v>-4.09</v>
      </c>
      <c r="AU345" s="351"/>
      <c r="AV345" s="346" t="s">
        <v>430</v>
      </c>
      <c r="AW345" s="346" t="s">
        <v>430</v>
      </c>
      <c r="AX345" s="346" t="s">
        <v>430</v>
      </c>
      <c r="AY345" s="346">
        <v>58</v>
      </c>
      <c r="AZ345" s="346">
        <v>141</v>
      </c>
      <c r="BA345" s="374"/>
      <c r="BB345" s="348">
        <v>14.117234154083601</v>
      </c>
      <c r="BC345" s="348">
        <v>0.99747432258518498</v>
      </c>
      <c r="BD345" s="348">
        <v>4.5364336965161199E-2</v>
      </c>
      <c r="BE345" s="375">
        <v>-3.2534088058163997E-2</v>
      </c>
      <c r="BF345" s="374"/>
      <c r="BG345" s="372">
        <v>0.14449999999999999</v>
      </c>
      <c r="BH345" s="373"/>
      <c r="BI345" s="348">
        <v>97.962100000000007</v>
      </c>
      <c r="BJ345" s="348">
        <v>1.89595</v>
      </c>
      <c r="BK345" s="348" t="s">
        <v>430</v>
      </c>
      <c r="BL345" s="348">
        <v>0.14194999999999999</v>
      </c>
      <c r="BM345" s="373"/>
      <c r="BN345" s="372" t="s">
        <v>4756</v>
      </c>
      <c r="BO345" s="372" t="s">
        <v>4757</v>
      </c>
      <c r="BP345" s="372" t="s">
        <v>4758</v>
      </c>
      <c r="BQ345" s="372" t="s">
        <v>4759</v>
      </c>
      <c r="BR345" s="372" t="s">
        <v>4760</v>
      </c>
      <c r="BS345" s="373"/>
      <c r="BT345" s="354" t="s">
        <v>555</v>
      </c>
    </row>
    <row r="346" spans="1:72" s="428" customFormat="1" x14ac:dyDescent="0.25">
      <c r="A346" s="345" t="s">
        <v>5556</v>
      </c>
      <c r="B346" s="373"/>
      <c r="C346" s="719">
        <v>45545</v>
      </c>
      <c r="D346" s="373"/>
      <c r="E346" s="346">
        <v>429.58100000000002</v>
      </c>
      <c r="F346" s="373"/>
      <c r="G346" s="347">
        <v>9.4179999999999993</v>
      </c>
      <c r="H346" s="374"/>
      <c r="I346" s="348">
        <v>1.6229</v>
      </c>
      <c r="J346" s="348">
        <v>1.3635999999999999</v>
      </c>
      <c r="K346" s="348">
        <v>13.352399999999999</v>
      </c>
      <c r="L346" s="348">
        <v>7.2641</v>
      </c>
      <c r="M346" s="348">
        <v>-2.2673999999999999</v>
      </c>
      <c r="N346" s="350">
        <v>9.3777000000000008</v>
      </c>
      <c r="O346" s="348" t="s">
        <v>430</v>
      </c>
      <c r="P346" s="348" t="s">
        <v>430</v>
      </c>
      <c r="Q346" s="348" t="s">
        <v>430</v>
      </c>
      <c r="R346" s="348" t="s">
        <v>430</v>
      </c>
      <c r="S346" s="348">
        <v>16.423999999999999</v>
      </c>
      <c r="T346" s="348">
        <v>-0.16009999999999999</v>
      </c>
      <c r="U346" s="348">
        <v>1.0005999999999999</v>
      </c>
      <c r="V346" s="348">
        <v>-2.6674000000000002</v>
      </c>
      <c r="W346" s="348">
        <v>16.423999999999999</v>
      </c>
      <c r="X346" s="348">
        <v>-3.6175000000000002</v>
      </c>
      <c r="Y346" s="374"/>
      <c r="Z346" s="346">
        <v>43</v>
      </c>
      <c r="AA346" s="346">
        <v>31</v>
      </c>
      <c r="AB346" s="346">
        <v>48</v>
      </c>
      <c r="AC346" s="346">
        <v>32</v>
      </c>
      <c r="AD346" s="346">
        <v>91</v>
      </c>
      <c r="AE346" s="346">
        <v>60</v>
      </c>
      <c r="AF346" s="346" t="s">
        <v>430</v>
      </c>
      <c r="AG346" s="346" t="s">
        <v>430</v>
      </c>
      <c r="AH346" s="346" t="s">
        <v>430</v>
      </c>
      <c r="AI346" s="346" t="s">
        <v>430</v>
      </c>
      <c r="AJ346" s="346">
        <v>47</v>
      </c>
      <c r="AK346" s="346">
        <v>78</v>
      </c>
      <c r="AL346" s="346">
        <v>118</v>
      </c>
      <c r="AM346" s="346">
        <v>96</v>
      </c>
      <c r="AN346" s="346">
        <v>47</v>
      </c>
      <c r="AO346" s="373"/>
      <c r="AP346" s="348" t="s">
        <v>430</v>
      </c>
      <c r="AQ346" s="348" t="s">
        <v>430</v>
      </c>
      <c r="AR346" s="348" t="s">
        <v>430</v>
      </c>
      <c r="AS346" s="348" t="s">
        <v>430</v>
      </c>
      <c r="AT346" s="348">
        <v>4.66</v>
      </c>
      <c r="AU346" s="351"/>
      <c r="AV346" s="346" t="s">
        <v>430</v>
      </c>
      <c r="AW346" s="346" t="s">
        <v>430</v>
      </c>
      <c r="AX346" s="346" t="s">
        <v>430</v>
      </c>
      <c r="AY346" s="346" t="s">
        <v>430</v>
      </c>
      <c r="AZ346" s="346">
        <v>67</v>
      </c>
      <c r="BA346" s="374"/>
      <c r="BB346" s="348">
        <v>21.183197076209701</v>
      </c>
      <c r="BC346" s="348">
        <v>0.99746652309591499</v>
      </c>
      <c r="BD346" s="348">
        <v>-3.6231198207762501E-2</v>
      </c>
      <c r="BE346" s="375">
        <v>-5.0634616134998298E-2</v>
      </c>
      <c r="BF346" s="374"/>
      <c r="BG346" s="372">
        <v>0.1676</v>
      </c>
      <c r="BH346" s="373"/>
      <c r="BI346" s="348">
        <v>19.764299999999999</v>
      </c>
      <c r="BJ346" s="348">
        <v>29.695599999999999</v>
      </c>
      <c r="BK346" s="348">
        <v>50.2898</v>
      </c>
      <c r="BL346" s="348">
        <v>0.25030000000000002</v>
      </c>
      <c r="BM346" s="373"/>
      <c r="BN346" s="372" t="s">
        <v>4762</v>
      </c>
      <c r="BO346" s="372" t="s">
        <v>4763</v>
      </c>
      <c r="BP346" s="372" t="s">
        <v>4764</v>
      </c>
      <c r="BQ346" s="372" t="s">
        <v>4117</v>
      </c>
      <c r="BR346" s="372" t="s">
        <v>4765</v>
      </c>
      <c r="BS346" s="373"/>
      <c r="BT346" s="354" t="s">
        <v>555</v>
      </c>
    </row>
    <row r="347" spans="1:72" s="428" customFormat="1" x14ac:dyDescent="0.25">
      <c r="A347" s="345" t="s">
        <v>5557</v>
      </c>
      <c r="B347" s="373"/>
      <c r="C347" s="719">
        <v>41275</v>
      </c>
      <c r="D347" s="373"/>
      <c r="E347" s="346">
        <v>383.25</v>
      </c>
      <c r="F347" s="373"/>
      <c r="G347" s="347">
        <v>205.7961</v>
      </c>
      <c r="H347" s="374"/>
      <c r="I347" s="348">
        <v>0.83130000000000004</v>
      </c>
      <c r="J347" s="348">
        <v>-1.5289999999999999</v>
      </c>
      <c r="K347" s="348">
        <v>5.0559000000000003</v>
      </c>
      <c r="L347" s="348">
        <v>-5.6475999999999997</v>
      </c>
      <c r="M347" s="348">
        <v>-8.8338999999999999</v>
      </c>
      <c r="N347" s="350">
        <v>-1.6069</v>
      </c>
      <c r="O347" s="348">
        <v>3.2288000000000001</v>
      </c>
      <c r="P347" s="348">
        <v>9.3538999999999994</v>
      </c>
      <c r="Q347" s="348">
        <v>10.3964</v>
      </c>
      <c r="R347" s="348">
        <v>12.3627</v>
      </c>
      <c r="S347" s="348">
        <v>7.4481000000000002</v>
      </c>
      <c r="T347" s="348">
        <v>-9.3656000000000006</v>
      </c>
      <c r="U347" s="348">
        <v>-3.6185</v>
      </c>
      <c r="V347" s="348">
        <v>-7.2488999999999999</v>
      </c>
      <c r="W347" s="348">
        <v>7.4481000000000002</v>
      </c>
      <c r="X347" s="348">
        <v>11.6058</v>
      </c>
      <c r="Y347" s="374"/>
      <c r="Z347" s="346">
        <v>159</v>
      </c>
      <c r="AA347" s="346">
        <v>223</v>
      </c>
      <c r="AB347" s="346">
        <v>231</v>
      </c>
      <c r="AC347" s="346">
        <v>231</v>
      </c>
      <c r="AD347" s="346">
        <v>208</v>
      </c>
      <c r="AE347" s="346">
        <v>182</v>
      </c>
      <c r="AF347" s="346">
        <v>95</v>
      </c>
      <c r="AG347" s="346">
        <v>91</v>
      </c>
      <c r="AH347" s="346">
        <v>39</v>
      </c>
      <c r="AI347" s="346">
        <v>14</v>
      </c>
      <c r="AJ347" s="346">
        <v>228</v>
      </c>
      <c r="AK347" s="346">
        <v>230</v>
      </c>
      <c r="AL347" s="346">
        <v>207</v>
      </c>
      <c r="AM347" s="346">
        <v>192</v>
      </c>
      <c r="AN347" s="346">
        <v>228</v>
      </c>
      <c r="AO347" s="373"/>
      <c r="AP347" s="348">
        <v>11.16</v>
      </c>
      <c r="AQ347" s="348">
        <v>10.119999999999999</v>
      </c>
      <c r="AR347" s="348">
        <v>6.7</v>
      </c>
      <c r="AS347" s="348">
        <v>2.2200000000000002</v>
      </c>
      <c r="AT347" s="348">
        <v>-10.16</v>
      </c>
      <c r="AU347" s="351"/>
      <c r="AV347" s="346">
        <v>17</v>
      </c>
      <c r="AW347" s="346">
        <v>22</v>
      </c>
      <c r="AX347" s="346">
        <v>41</v>
      </c>
      <c r="AY347" s="346">
        <v>92</v>
      </c>
      <c r="AZ347" s="346">
        <v>192</v>
      </c>
      <c r="BA347" s="374"/>
      <c r="BB347" s="348">
        <v>13.183237893496701</v>
      </c>
      <c r="BC347" s="348">
        <v>0.99796953538186195</v>
      </c>
      <c r="BD347" s="348">
        <v>2.7370886448074502E-2</v>
      </c>
      <c r="BE347" s="375">
        <v>-3.0755521475457299E-2</v>
      </c>
      <c r="BF347" s="374"/>
      <c r="BG347" s="372">
        <v>0.3695</v>
      </c>
      <c r="BH347" s="373"/>
      <c r="BI347" s="348">
        <v>100.006</v>
      </c>
      <c r="BJ347" s="348" t="s">
        <v>430</v>
      </c>
      <c r="BK347" s="348" t="s">
        <v>430</v>
      </c>
      <c r="BL347" s="348">
        <v>-6.0000000000000001E-3</v>
      </c>
      <c r="BM347" s="373"/>
      <c r="BN347" s="372" t="s">
        <v>4435</v>
      </c>
      <c r="BO347" s="372" t="s">
        <v>4436</v>
      </c>
      <c r="BP347" s="372" t="s">
        <v>4437</v>
      </c>
      <c r="BQ347" s="372" t="s">
        <v>4438</v>
      </c>
      <c r="BR347" s="372" t="s">
        <v>4439</v>
      </c>
      <c r="BS347" s="373"/>
      <c r="BT347" s="354" t="s">
        <v>4541</v>
      </c>
    </row>
    <row r="348" spans="1:72" s="428" customFormat="1" x14ac:dyDescent="0.25">
      <c r="A348" s="345" t="s">
        <v>5558</v>
      </c>
      <c r="B348" s="373"/>
      <c r="C348" s="719">
        <v>43936</v>
      </c>
      <c r="D348" s="373"/>
      <c r="E348" s="346">
        <v>372.98599999999999</v>
      </c>
      <c r="F348" s="373"/>
      <c r="G348" s="347">
        <v>28.347899999999999</v>
      </c>
      <c r="H348" s="374"/>
      <c r="I348" s="348">
        <v>0.81330000000000002</v>
      </c>
      <c r="J348" s="348">
        <v>-1.0934999999999999</v>
      </c>
      <c r="K348" s="348">
        <v>5.5983999999999998</v>
      </c>
      <c r="L348" s="348">
        <v>-4.2666000000000004</v>
      </c>
      <c r="M348" s="348">
        <v>-7.0570000000000004</v>
      </c>
      <c r="N348" s="350">
        <v>1.2033</v>
      </c>
      <c r="O348" s="348">
        <v>4.6391999999999998</v>
      </c>
      <c r="P348" s="348">
        <v>11.419</v>
      </c>
      <c r="Q348" s="348">
        <v>11.4842</v>
      </c>
      <c r="R348" s="348" t="s">
        <v>430</v>
      </c>
      <c r="S348" s="348">
        <v>7.8966000000000003</v>
      </c>
      <c r="T348" s="348">
        <v>-7.7178000000000004</v>
      </c>
      <c r="U348" s="348">
        <v>-1.9009</v>
      </c>
      <c r="V348" s="348">
        <v>-5.0922999999999998</v>
      </c>
      <c r="W348" s="348">
        <v>7.8966000000000003</v>
      </c>
      <c r="X348" s="348">
        <v>18.843399999999999</v>
      </c>
      <c r="Y348" s="374"/>
      <c r="Z348" s="346">
        <v>177</v>
      </c>
      <c r="AA348" s="346">
        <v>187</v>
      </c>
      <c r="AB348" s="346">
        <v>194</v>
      </c>
      <c r="AC348" s="346">
        <v>193</v>
      </c>
      <c r="AD348" s="346">
        <v>176</v>
      </c>
      <c r="AE348" s="346">
        <v>152</v>
      </c>
      <c r="AF348" s="346">
        <v>75</v>
      </c>
      <c r="AG348" s="346">
        <v>72</v>
      </c>
      <c r="AH348" s="346">
        <v>26</v>
      </c>
      <c r="AI348" s="346" t="s">
        <v>430</v>
      </c>
      <c r="AJ348" s="346">
        <v>194</v>
      </c>
      <c r="AK348" s="346">
        <v>201</v>
      </c>
      <c r="AL348" s="346">
        <v>182</v>
      </c>
      <c r="AM348" s="346">
        <v>151</v>
      </c>
      <c r="AN348" s="346">
        <v>194</v>
      </c>
      <c r="AO348" s="373"/>
      <c r="AP348" s="348" t="s">
        <v>430</v>
      </c>
      <c r="AQ348" s="348" t="s">
        <v>430</v>
      </c>
      <c r="AR348" s="348">
        <v>8.3000000000000007</v>
      </c>
      <c r="AS348" s="348">
        <v>4.3099999999999996</v>
      </c>
      <c r="AT348" s="348">
        <v>-6.89</v>
      </c>
      <c r="AU348" s="351"/>
      <c r="AV348" s="346" t="s">
        <v>430</v>
      </c>
      <c r="AW348" s="346" t="s">
        <v>430</v>
      </c>
      <c r="AX348" s="346">
        <v>28</v>
      </c>
      <c r="AY348" s="346">
        <v>70</v>
      </c>
      <c r="AZ348" s="346">
        <v>165</v>
      </c>
      <c r="BA348" s="374"/>
      <c r="BB348" s="348">
        <v>13.3527438307775</v>
      </c>
      <c r="BC348" s="348">
        <v>0.99682240178847403</v>
      </c>
      <c r="BD348" s="348">
        <v>3.92516847859955E-2</v>
      </c>
      <c r="BE348" s="375">
        <v>-1.7572973383982001E-2</v>
      </c>
      <c r="BF348" s="374"/>
      <c r="BG348" s="372">
        <v>0.13450000000000001</v>
      </c>
      <c r="BH348" s="373"/>
      <c r="BI348" s="348">
        <v>99.818299999999994</v>
      </c>
      <c r="BJ348" s="348" t="s">
        <v>430</v>
      </c>
      <c r="BK348" s="348" t="s">
        <v>430</v>
      </c>
      <c r="BL348" s="348">
        <v>0.1817</v>
      </c>
      <c r="BM348" s="373"/>
      <c r="BN348" s="372" t="s">
        <v>4299</v>
      </c>
      <c r="BO348" s="372" t="s">
        <v>4300</v>
      </c>
      <c r="BP348" s="372" t="s">
        <v>4472</v>
      </c>
      <c r="BQ348" s="372" t="s">
        <v>4421</v>
      </c>
      <c r="BR348" s="372" t="s">
        <v>4422</v>
      </c>
      <c r="BS348" s="373"/>
      <c r="BT348" s="354" t="s">
        <v>463</v>
      </c>
    </row>
    <row r="349" spans="1:72" s="428" customFormat="1" x14ac:dyDescent="0.25">
      <c r="A349" s="345" t="s">
        <v>5559</v>
      </c>
      <c r="B349" s="373"/>
      <c r="C349" s="719">
        <v>41275</v>
      </c>
      <c r="D349" s="373"/>
      <c r="E349" s="346">
        <v>358.55700000000002</v>
      </c>
      <c r="F349" s="373"/>
      <c r="G349" s="347">
        <v>143.5831</v>
      </c>
      <c r="H349" s="374"/>
      <c r="I349" s="348">
        <v>0.80869999999999997</v>
      </c>
      <c r="J349" s="348">
        <v>-1.1052</v>
      </c>
      <c r="K349" s="348">
        <v>5.5697999999999999</v>
      </c>
      <c r="L349" s="348">
        <v>-4.3535000000000004</v>
      </c>
      <c r="M349" s="348">
        <v>-7.3261000000000003</v>
      </c>
      <c r="N349" s="350">
        <v>0.8004</v>
      </c>
      <c r="O349" s="348">
        <v>4.4507000000000003</v>
      </c>
      <c r="P349" s="348">
        <v>11.189399999999999</v>
      </c>
      <c r="Q349" s="348">
        <v>11.339499999999999</v>
      </c>
      <c r="R349" s="348">
        <v>12.292400000000001</v>
      </c>
      <c r="S349" s="348">
        <v>7.8510999999999997</v>
      </c>
      <c r="T349" s="348">
        <v>-7.8379000000000003</v>
      </c>
      <c r="U349" s="348">
        <v>-2.1835</v>
      </c>
      <c r="V349" s="348">
        <v>-5.4489000000000001</v>
      </c>
      <c r="W349" s="348">
        <v>7.8510999999999997</v>
      </c>
      <c r="X349" s="348">
        <v>11.6251</v>
      </c>
      <c r="Y349" s="374"/>
      <c r="Z349" s="346">
        <v>189</v>
      </c>
      <c r="AA349" s="346">
        <v>212</v>
      </c>
      <c r="AB349" s="346">
        <v>210</v>
      </c>
      <c r="AC349" s="346">
        <v>207</v>
      </c>
      <c r="AD349" s="346">
        <v>198</v>
      </c>
      <c r="AE349" s="346">
        <v>163</v>
      </c>
      <c r="AF349" s="346">
        <v>86</v>
      </c>
      <c r="AG349" s="346">
        <v>82</v>
      </c>
      <c r="AH349" s="346">
        <v>34</v>
      </c>
      <c r="AI349" s="346">
        <v>17</v>
      </c>
      <c r="AJ349" s="346">
        <v>219</v>
      </c>
      <c r="AK349" s="346">
        <v>214</v>
      </c>
      <c r="AL349" s="346">
        <v>196</v>
      </c>
      <c r="AM349" s="346">
        <v>165</v>
      </c>
      <c r="AN349" s="346">
        <v>219</v>
      </c>
      <c r="AO349" s="373"/>
      <c r="AP349" s="348">
        <v>11.65</v>
      </c>
      <c r="AQ349" s="348">
        <v>11.34</v>
      </c>
      <c r="AR349" s="348">
        <v>8.1300000000000008</v>
      </c>
      <c r="AS349" s="348">
        <v>4.07</v>
      </c>
      <c r="AT349" s="348">
        <v>-7.33</v>
      </c>
      <c r="AU349" s="351"/>
      <c r="AV349" s="346">
        <v>13</v>
      </c>
      <c r="AW349" s="346">
        <v>17</v>
      </c>
      <c r="AX349" s="346">
        <v>36</v>
      </c>
      <c r="AY349" s="346">
        <v>78</v>
      </c>
      <c r="AZ349" s="346">
        <v>179</v>
      </c>
      <c r="BA349" s="374"/>
      <c r="BB349" s="348">
        <v>13.3642301983745</v>
      </c>
      <c r="BC349" s="348">
        <v>0.99766893638243503</v>
      </c>
      <c r="BD349" s="348">
        <v>3.7950196773518199E-2</v>
      </c>
      <c r="BE349" s="375">
        <v>-3.4975521154244099E-2</v>
      </c>
      <c r="BF349" s="374"/>
      <c r="BG349" s="372">
        <v>0.23949999999999999</v>
      </c>
      <c r="BH349" s="373"/>
      <c r="BI349" s="348">
        <v>99.642899999999997</v>
      </c>
      <c r="BJ349" s="348" t="s">
        <v>430</v>
      </c>
      <c r="BK349" s="348" t="s">
        <v>430</v>
      </c>
      <c r="BL349" s="348">
        <v>0.35709999999999997</v>
      </c>
      <c r="BM349" s="373"/>
      <c r="BN349" s="372" t="s">
        <v>1003</v>
      </c>
      <c r="BO349" s="372" t="s">
        <v>2175</v>
      </c>
      <c r="BP349" s="372" t="s">
        <v>4472</v>
      </c>
      <c r="BQ349" s="372" t="s">
        <v>4421</v>
      </c>
      <c r="BR349" s="372" t="s">
        <v>4585</v>
      </c>
      <c r="BS349" s="373"/>
      <c r="BT349" s="354" t="s">
        <v>4769</v>
      </c>
    </row>
    <row r="350" spans="1:72" s="428" customFormat="1" x14ac:dyDescent="0.25">
      <c r="A350" s="345" t="s">
        <v>5560</v>
      </c>
      <c r="B350" s="373"/>
      <c r="C350" s="719">
        <v>45642</v>
      </c>
      <c r="D350" s="373"/>
      <c r="E350" s="346">
        <v>443.74</v>
      </c>
      <c r="F350" s="373"/>
      <c r="G350" s="347">
        <v>12.3773</v>
      </c>
      <c r="H350" s="374"/>
      <c r="I350" s="348">
        <v>1.3734999999999999</v>
      </c>
      <c r="J350" s="348">
        <v>-0.45040000000000002</v>
      </c>
      <c r="K350" s="348">
        <v>18.938199999999998</v>
      </c>
      <c r="L350" s="348">
        <v>14.6121</v>
      </c>
      <c r="M350" s="348">
        <v>11.3728</v>
      </c>
      <c r="N350" s="350">
        <v>39.366100000000003</v>
      </c>
      <c r="O350" s="348" t="s">
        <v>430</v>
      </c>
      <c r="P350" s="348" t="s">
        <v>430</v>
      </c>
      <c r="Q350" s="348" t="s">
        <v>430</v>
      </c>
      <c r="R350" s="348" t="s">
        <v>430</v>
      </c>
      <c r="S350" s="348">
        <v>22.5184</v>
      </c>
      <c r="T350" s="348">
        <v>11.9733</v>
      </c>
      <c r="U350" s="348">
        <v>25.822700000000001</v>
      </c>
      <c r="V350" s="348">
        <v>10.405099999999999</v>
      </c>
      <c r="W350" s="348">
        <v>22.5184</v>
      </c>
      <c r="X350" s="348">
        <v>16.956700000000001</v>
      </c>
      <c r="Y350" s="374"/>
      <c r="Z350" s="346">
        <v>70</v>
      </c>
      <c r="AA350" s="346">
        <v>153</v>
      </c>
      <c r="AB350" s="346">
        <v>4</v>
      </c>
      <c r="AC350" s="346">
        <v>4</v>
      </c>
      <c r="AD350" s="346">
        <v>7</v>
      </c>
      <c r="AE350" s="346">
        <v>3</v>
      </c>
      <c r="AF350" s="346" t="s">
        <v>430</v>
      </c>
      <c r="AG350" s="346" t="s">
        <v>430</v>
      </c>
      <c r="AH350" s="346" t="s">
        <v>430</v>
      </c>
      <c r="AI350" s="346" t="s">
        <v>430</v>
      </c>
      <c r="AJ350" s="346">
        <v>4</v>
      </c>
      <c r="AK350" s="346">
        <v>4</v>
      </c>
      <c r="AL350" s="346">
        <v>1</v>
      </c>
      <c r="AM350" s="346">
        <v>12</v>
      </c>
      <c r="AN350" s="346">
        <v>4</v>
      </c>
      <c r="AO350" s="373"/>
      <c r="AP350" s="348" t="s">
        <v>430</v>
      </c>
      <c r="AQ350" s="348" t="s">
        <v>430</v>
      </c>
      <c r="AR350" s="348" t="s">
        <v>430</v>
      </c>
      <c r="AS350" s="348" t="s">
        <v>430</v>
      </c>
      <c r="AT350" s="348">
        <v>35.94</v>
      </c>
      <c r="AU350" s="351"/>
      <c r="AV350" s="346" t="s">
        <v>430</v>
      </c>
      <c r="AW350" s="346" t="s">
        <v>430</v>
      </c>
      <c r="AX350" s="346" t="s">
        <v>430</v>
      </c>
      <c r="AY350" s="346" t="s">
        <v>430</v>
      </c>
      <c r="AZ350" s="346">
        <v>2</v>
      </c>
      <c r="BA350" s="374"/>
      <c r="BB350" s="348">
        <v>31.980558239993201</v>
      </c>
      <c r="BC350" s="348">
        <v>0.99825909826355397</v>
      </c>
      <c r="BD350" s="348">
        <v>4.5863394725042403E-2</v>
      </c>
      <c r="BE350" s="375">
        <v>-4.3217977438244203E-2</v>
      </c>
      <c r="BF350" s="374"/>
      <c r="BG350" s="372">
        <v>0.1182</v>
      </c>
      <c r="BH350" s="373"/>
      <c r="BI350" s="348">
        <v>15.920500000000001</v>
      </c>
      <c r="BJ350" s="348">
        <v>54.222499999999997</v>
      </c>
      <c r="BK350" s="348">
        <v>29.775500000000001</v>
      </c>
      <c r="BL350" s="348">
        <v>8.1500000000000003E-2</v>
      </c>
      <c r="BM350" s="373"/>
      <c r="BN350" s="372" t="s">
        <v>4771</v>
      </c>
      <c r="BO350" s="372" t="s">
        <v>4772</v>
      </c>
      <c r="BP350" s="372" t="s">
        <v>430</v>
      </c>
      <c r="BQ350" s="372" t="s">
        <v>430</v>
      </c>
      <c r="BR350" s="372" t="s">
        <v>430</v>
      </c>
      <c r="BS350" s="373"/>
      <c r="BT350" s="354" t="s">
        <v>548</v>
      </c>
    </row>
    <row r="351" spans="1:72" s="428" customFormat="1" ht="11" x14ac:dyDescent="0.3">
      <c r="A351" s="841" t="s">
        <v>5561</v>
      </c>
      <c r="B351" s="842"/>
      <c r="C351" s="843">
        <v>45573</v>
      </c>
      <c r="D351" s="842"/>
      <c r="E351" s="844">
        <v>390.44</v>
      </c>
      <c r="F351" s="842"/>
      <c r="G351" s="845">
        <v>9.3409999999999993</v>
      </c>
      <c r="H351" s="847"/>
      <c r="I351" s="846">
        <v>0.82030000000000003</v>
      </c>
      <c r="J351" s="846">
        <v>4.2799999999999998E-2</v>
      </c>
      <c r="K351" s="846">
        <v>10.0754</v>
      </c>
      <c r="L351" s="846">
        <v>4.0780000000000003</v>
      </c>
      <c r="M351" s="846">
        <v>-0.3201</v>
      </c>
      <c r="N351" s="848">
        <v>8.2294</v>
      </c>
      <c r="O351" s="846" t="s">
        <v>430</v>
      </c>
      <c r="P351" s="846" t="s">
        <v>430</v>
      </c>
      <c r="Q351" s="846" t="s">
        <v>430</v>
      </c>
      <c r="R351" s="846" t="s">
        <v>430</v>
      </c>
      <c r="S351" s="846">
        <v>13.4856</v>
      </c>
      <c r="T351" s="846">
        <v>-9.6299999999999997E-2</v>
      </c>
      <c r="U351" s="846">
        <v>5.2150999999999996</v>
      </c>
      <c r="V351" s="846">
        <v>-3.3523000000000001</v>
      </c>
      <c r="W351" s="846">
        <v>13.4856</v>
      </c>
      <c r="X351" s="846">
        <v>-4.3010000000000002</v>
      </c>
      <c r="Y351" s="847"/>
      <c r="Z351" s="844">
        <v>165</v>
      </c>
      <c r="AA351" s="844">
        <v>105</v>
      </c>
      <c r="AB351" s="844">
        <v>99</v>
      </c>
      <c r="AC351" s="844">
        <v>91</v>
      </c>
      <c r="AD351" s="844">
        <v>71</v>
      </c>
      <c r="AE351" s="844">
        <v>77</v>
      </c>
      <c r="AF351" s="844" t="s">
        <v>430</v>
      </c>
      <c r="AG351" s="844" t="s">
        <v>430</v>
      </c>
      <c r="AH351" s="844" t="s">
        <v>430</v>
      </c>
      <c r="AI351" s="844" t="s">
        <v>430</v>
      </c>
      <c r="AJ351" s="844">
        <v>83</v>
      </c>
      <c r="AK351" s="844">
        <v>76</v>
      </c>
      <c r="AL351" s="844">
        <v>45</v>
      </c>
      <c r="AM351" s="844">
        <v>112</v>
      </c>
      <c r="AN351" s="844">
        <v>83</v>
      </c>
      <c r="AO351" s="842"/>
      <c r="AP351" s="846" t="s">
        <v>430</v>
      </c>
      <c r="AQ351" s="846" t="s">
        <v>430</v>
      </c>
      <c r="AR351" s="846" t="s">
        <v>430</v>
      </c>
      <c r="AS351" s="846" t="s">
        <v>430</v>
      </c>
      <c r="AT351" s="846">
        <v>3.59</v>
      </c>
      <c r="AU351" s="849"/>
      <c r="AV351" s="844" t="s">
        <v>430</v>
      </c>
      <c r="AW351" s="844" t="s">
        <v>430</v>
      </c>
      <c r="AX351" s="844" t="s">
        <v>430</v>
      </c>
      <c r="AY351" s="844" t="s">
        <v>430</v>
      </c>
      <c r="AZ351" s="844">
        <v>74</v>
      </c>
      <c r="BA351" s="847"/>
      <c r="BB351" s="846">
        <v>21.414534862002501</v>
      </c>
      <c r="BC351" s="846">
        <v>0.99975744371168196</v>
      </c>
      <c r="BD351" s="846">
        <v>-1.9018298402895099E-2</v>
      </c>
      <c r="BE351" s="852">
        <v>-5.6217407746225398E-2</v>
      </c>
      <c r="BF351" s="847"/>
      <c r="BG351" s="855">
        <v>0.1986</v>
      </c>
      <c r="BH351" s="842"/>
      <c r="BI351" s="846">
        <v>18.0501</v>
      </c>
      <c r="BJ351" s="846">
        <v>80.820700000000002</v>
      </c>
      <c r="BK351" s="846">
        <v>0.95286099999999996</v>
      </c>
      <c r="BL351" s="846">
        <v>0.176339</v>
      </c>
      <c r="BM351" s="842"/>
      <c r="BN351" s="855" t="s">
        <v>4774</v>
      </c>
      <c r="BO351" s="855" t="s">
        <v>4775</v>
      </c>
      <c r="BP351" s="855" t="s">
        <v>4776</v>
      </c>
      <c r="BQ351" s="855" t="s">
        <v>4777</v>
      </c>
      <c r="BR351" s="855" t="s">
        <v>4778</v>
      </c>
      <c r="BS351" s="842"/>
      <c r="BT351" s="856" t="s">
        <v>555</v>
      </c>
    </row>
    <row r="352" spans="1:72" s="428" customFormat="1" x14ac:dyDescent="0.25">
      <c r="A352" s="345" t="s">
        <v>5562</v>
      </c>
      <c r="B352" s="373"/>
      <c r="C352" s="719">
        <v>44631</v>
      </c>
      <c r="D352" s="373"/>
      <c r="E352" s="346">
        <v>364.94299999999998</v>
      </c>
      <c r="F352" s="373"/>
      <c r="G352" s="347">
        <v>20.9956</v>
      </c>
      <c r="H352" s="374"/>
      <c r="I352" s="348">
        <v>1.4745999999999999</v>
      </c>
      <c r="J352" s="348">
        <v>0.78969999999999996</v>
      </c>
      <c r="K352" s="348">
        <v>11.2249</v>
      </c>
      <c r="L352" s="348">
        <v>5.1710000000000003</v>
      </c>
      <c r="M352" s="348">
        <v>0.68620000000000003</v>
      </c>
      <c r="N352" s="350">
        <v>12.7858</v>
      </c>
      <c r="O352" s="348">
        <v>8.8206000000000007</v>
      </c>
      <c r="P352" s="348">
        <v>23.514299999999999</v>
      </c>
      <c r="Q352" s="348" t="s">
        <v>430</v>
      </c>
      <c r="R352" s="348" t="s">
        <v>430</v>
      </c>
      <c r="S352" s="348">
        <v>14.215199999999999</v>
      </c>
      <c r="T352" s="348">
        <v>-0.2949</v>
      </c>
      <c r="U352" s="348">
        <v>5.5766</v>
      </c>
      <c r="V352" s="348">
        <v>1.0818000000000001</v>
      </c>
      <c r="W352" s="348">
        <v>14.215199999999999</v>
      </c>
      <c r="X352" s="348">
        <v>19.665400000000002</v>
      </c>
      <c r="Y352" s="374"/>
      <c r="Z352" s="346">
        <v>64</v>
      </c>
      <c r="AA352" s="346">
        <v>54</v>
      </c>
      <c r="AB352" s="346">
        <v>74</v>
      </c>
      <c r="AC352" s="346">
        <v>73</v>
      </c>
      <c r="AD352" s="346">
        <v>53</v>
      </c>
      <c r="AE352" s="346">
        <v>31</v>
      </c>
      <c r="AF352" s="346">
        <v>20</v>
      </c>
      <c r="AG352" s="346">
        <v>16</v>
      </c>
      <c r="AH352" s="346" t="s">
        <v>430</v>
      </c>
      <c r="AI352" s="346" t="s">
        <v>430</v>
      </c>
      <c r="AJ352" s="346">
        <v>70</v>
      </c>
      <c r="AK352" s="346">
        <v>86</v>
      </c>
      <c r="AL352" s="346">
        <v>34</v>
      </c>
      <c r="AM352" s="346">
        <v>64</v>
      </c>
      <c r="AN352" s="346">
        <v>70</v>
      </c>
      <c r="AO352" s="373"/>
      <c r="AP352" s="348" t="s">
        <v>430</v>
      </c>
      <c r="AQ352" s="348" t="s">
        <v>430</v>
      </c>
      <c r="AR352" s="348" t="s">
        <v>430</v>
      </c>
      <c r="AS352" s="348">
        <v>12.14</v>
      </c>
      <c r="AT352" s="348">
        <v>7.73</v>
      </c>
      <c r="AU352" s="351"/>
      <c r="AV352" s="346" t="s">
        <v>430</v>
      </c>
      <c r="AW352" s="346" t="s">
        <v>430</v>
      </c>
      <c r="AX352" s="346" t="s">
        <v>430</v>
      </c>
      <c r="AY352" s="346">
        <v>14</v>
      </c>
      <c r="AZ352" s="346">
        <v>49</v>
      </c>
      <c r="BA352" s="374"/>
      <c r="BB352" s="348">
        <v>16.946171705694201</v>
      </c>
      <c r="BC352" s="348">
        <v>0.99522386688894404</v>
      </c>
      <c r="BD352" s="348">
        <v>8.4773540349865603E-2</v>
      </c>
      <c r="BE352" s="375">
        <v>-3.9486111371914497E-2</v>
      </c>
      <c r="BF352" s="374"/>
      <c r="BG352" s="372">
        <v>0.1976</v>
      </c>
      <c r="BH352" s="373"/>
      <c r="BI352" s="348">
        <v>4.0468000000000002</v>
      </c>
      <c r="BJ352" s="348">
        <v>92.241200000000006</v>
      </c>
      <c r="BK352" s="348">
        <v>3.6402000000000001</v>
      </c>
      <c r="BL352" s="348">
        <v>7.1800000000000003E-2</v>
      </c>
      <c r="BM352" s="373"/>
      <c r="BN352" s="372" t="s">
        <v>4475</v>
      </c>
      <c r="BO352" s="372" t="s">
        <v>4476</v>
      </c>
      <c r="BP352" s="372" t="s">
        <v>4477</v>
      </c>
      <c r="BQ352" s="372" t="s">
        <v>4478</v>
      </c>
      <c r="BR352" s="372" t="s">
        <v>4479</v>
      </c>
      <c r="BS352" s="373"/>
      <c r="BT352" s="354" t="s">
        <v>555</v>
      </c>
    </row>
    <row r="353" spans="1:72" s="428" customFormat="1" x14ac:dyDescent="0.25">
      <c r="A353" s="345" t="s">
        <v>5563</v>
      </c>
      <c r="B353" s="373"/>
      <c r="C353" s="719">
        <v>45222</v>
      </c>
      <c r="D353" s="373"/>
      <c r="E353" s="346">
        <v>348.19600000000003</v>
      </c>
      <c r="F353" s="373"/>
      <c r="G353" s="347">
        <v>13.6609</v>
      </c>
      <c r="H353" s="374"/>
      <c r="I353" s="348">
        <v>1.1640999999999999</v>
      </c>
      <c r="J353" s="348">
        <v>-6.4399999999999999E-2</v>
      </c>
      <c r="K353" s="348">
        <v>8.9263999999999992</v>
      </c>
      <c r="L353" s="348">
        <v>0.44929999999999998</v>
      </c>
      <c r="M353" s="348">
        <v>-4.2140000000000004</v>
      </c>
      <c r="N353" s="350">
        <v>5.0698999999999996</v>
      </c>
      <c r="O353" s="348">
        <v>5.2146999999999997</v>
      </c>
      <c r="P353" s="348" t="s">
        <v>430</v>
      </c>
      <c r="Q353" s="348" t="s">
        <v>430</v>
      </c>
      <c r="R353" s="348" t="s">
        <v>430</v>
      </c>
      <c r="S353" s="348">
        <v>11.5585</v>
      </c>
      <c r="T353" s="348">
        <v>-4.1448</v>
      </c>
      <c r="U353" s="348">
        <v>0.4375</v>
      </c>
      <c r="V353" s="348">
        <v>-3.1698</v>
      </c>
      <c r="W353" s="348">
        <v>11.5585</v>
      </c>
      <c r="X353" s="348">
        <v>13.220700000000001</v>
      </c>
      <c r="Y353" s="374"/>
      <c r="Z353" s="346">
        <v>106</v>
      </c>
      <c r="AA353" s="346">
        <v>120</v>
      </c>
      <c r="AB353" s="346">
        <v>133</v>
      </c>
      <c r="AC353" s="346">
        <v>135</v>
      </c>
      <c r="AD353" s="346">
        <v>132</v>
      </c>
      <c r="AE353" s="346">
        <v>116</v>
      </c>
      <c r="AF353" s="346">
        <v>59</v>
      </c>
      <c r="AG353" s="346" t="s">
        <v>430</v>
      </c>
      <c r="AH353" s="346" t="s">
        <v>430</v>
      </c>
      <c r="AI353" s="346" t="s">
        <v>430</v>
      </c>
      <c r="AJ353" s="346">
        <v>138</v>
      </c>
      <c r="AK353" s="346">
        <v>139</v>
      </c>
      <c r="AL353" s="346">
        <v>129</v>
      </c>
      <c r="AM353" s="346">
        <v>107</v>
      </c>
      <c r="AN353" s="346">
        <v>138</v>
      </c>
      <c r="AO353" s="373"/>
      <c r="AP353" s="348" t="s">
        <v>430</v>
      </c>
      <c r="AQ353" s="348" t="s">
        <v>430</v>
      </c>
      <c r="AR353" s="348" t="s">
        <v>430</v>
      </c>
      <c r="AS353" s="348" t="s">
        <v>430</v>
      </c>
      <c r="AT353" s="348">
        <v>-0.92</v>
      </c>
      <c r="AU353" s="351"/>
      <c r="AV353" s="346" t="s">
        <v>430</v>
      </c>
      <c r="AW353" s="346" t="s">
        <v>430</v>
      </c>
      <c r="AX353" s="346" t="s">
        <v>430</v>
      </c>
      <c r="AY353" s="346" t="s">
        <v>430</v>
      </c>
      <c r="AZ353" s="346">
        <v>117</v>
      </c>
      <c r="BA353" s="374"/>
      <c r="BB353" s="348">
        <v>15.6618357435141</v>
      </c>
      <c r="BC353" s="348">
        <v>0.99529782058579896</v>
      </c>
      <c r="BD353" s="348">
        <v>3.7338323137195803E-2</v>
      </c>
      <c r="BE353" s="375">
        <v>-4.8898684679327301E-2</v>
      </c>
      <c r="BF353" s="374"/>
      <c r="BG353" s="372">
        <v>0.1053</v>
      </c>
      <c r="BH353" s="373"/>
      <c r="BI353" s="348">
        <v>67.868899999999996</v>
      </c>
      <c r="BJ353" s="348">
        <v>19.1525</v>
      </c>
      <c r="BK353" s="348">
        <v>13.210800000000001</v>
      </c>
      <c r="BL353" s="348">
        <v>-0.23219999999999999</v>
      </c>
      <c r="BM353" s="373"/>
      <c r="BN353" s="372" t="s">
        <v>4781</v>
      </c>
      <c r="BO353" s="372" t="s">
        <v>4782</v>
      </c>
      <c r="BP353" s="372" t="s">
        <v>512</v>
      </c>
      <c r="BQ353" s="372" t="s">
        <v>4783</v>
      </c>
      <c r="BR353" s="372" t="s">
        <v>4784</v>
      </c>
      <c r="BS353" s="373"/>
      <c r="BT353" s="354" t="s">
        <v>4769</v>
      </c>
    </row>
    <row r="354" spans="1:72" s="428" customFormat="1" x14ac:dyDescent="0.25">
      <c r="A354" s="345" t="s">
        <v>5564</v>
      </c>
      <c r="B354" s="373"/>
      <c r="C354" s="719">
        <v>45072</v>
      </c>
      <c r="D354" s="373"/>
      <c r="E354" s="346">
        <v>311.50200000000001</v>
      </c>
      <c r="F354" s="373"/>
      <c r="G354" s="347">
        <v>12.676</v>
      </c>
      <c r="H354" s="374"/>
      <c r="I354" s="348">
        <v>0.83199999999999996</v>
      </c>
      <c r="J354" s="348">
        <v>-1.5257000000000001</v>
      </c>
      <c r="K354" s="348">
        <v>5.0476999999999999</v>
      </c>
      <c r="L354" s="348">
        <v>-5.5601000000000003</v>
      </c>
      <c r="M354" s="348">
        <v>-8.8325999999999993</v>
      </c>
      <c r="N354" s="350">
        <v>-1.6527000000000001</v>
      </c>
      <c r="O354" s="348">
        <v>3.2387999999999999</v>
      </c>
      <c r="P354" s="348" t="s">
        <v>430</v>
      </c>
      <c r="Q354" s="348" t="s">
        <v>430</v>
      </c>
      <c r="R354" s="348" t="s">
        <v>430</v>
      </c>
      <c r="S354" s="348">
        <v>7.4356</v>
      </c>
      <c r="T354" s="348">
        <v>-9.2814999999999994</v>
      </c>
      <c r="U354" s="348">
        <v>-3.6720000000000002</v>
      </c>
      <c r="V354" s="348">
        <v>-7.2821999999999996</v>
      </c>
      <c r="W354" s="348">
        <v>7.4356</v>
      </c>
      <c r="X354" s="348">
        <v>8.4497</v>
      </c>
      <c r="Y354" s="374"/>
      <c r="Z354" s="346">
        <v>156</v>
      </c>
      <c r="AA354" s="346">
        <v>220</v>
      </c>
      <c r="AB354" s="346">
        <v>232</v>
      </c>
      <c r="AC354" s="346">
        <v>225</v>
      </c>
      <c r="AD354" s="346">
        <v>207</v>
      </c>
      <c r="AE354" s="346">
        <v>183</v>
      </c>
      <c r="AF354" s="346">
        <v>94</v>
      </c>
      <c r="AG354" s="346" t="s">
        <v>430</v>
      </c>
      <c r="AH354" s="346" t="s">
        <v>430</v>
      </c>
      <c r="AI354" s="346" t="s">
        <v>430</v>
      </c>
      <c r="AJ354" s="346">
        <v>230</v>
      </c>
      <c r="AK354" s="346">
        <v>224</v>
      </c>
      <c r="AL354" s="346">
        <v>209</v>
      </c>
      <c r="AM354" s="346">
        <v>194</v>
      </c>
      <c r="AN354" s="346">
        <v>230</v>
      </c>
      <c r="AO354" s="373"/>
      <c r="AP354" s="348" t="s">
        <v>430</v>
      </c>
      <c r="AQ354" s="348" t="s">
        <v>430</v>
      </c>
      <c r="AR354" s="348" t="s">
        <v>430</v>
      </c>
      <c r="AS354" s="348" t="s">
        <v>430</v>
      </c>
      <c r="AT354" s="348">
        <v>-10.16</v>
      </c>
      <c r="AU354" s="351"/>
      <c r="AV354" s="346" t="s">
        <v>430</v>
      </c>
      <c r="AW354" s="346" t="s">
        <v>430</v>
      </c>
      <c r="AX354" s="346" t="s">
        <v>430</v>
      </c>
      <c r="AY354" s="346" t="s">
        <v>430</v>
      </c>
      <c r="AZ354" s="346">
        <v>192</v>
      </c>
      <c r="BA354" s="374"/>
      <c r="BB354" s="348">
        <v>13.239430242008</v>
      </c>
      <c r="BC354" s="348">
        <v>0.998233025661312</v>
      </c>
      <c r="BD354" s="348">
        <v>1.3332298128452401E-2</v>
      </c>
      <c r="BE354" s="375">
        <v>-2.7188122820156101E-2</v>
      </c>
      <c r="BF354" s="374"/>
      <c r="BG354" s="372">
        <v>5.5300000000000002E-2</v>
      </c>
      <c r="BH354" s="373"/>
      <c r="BI354" s="348">
        <v>98.901499999999999</v>
      </c>
      <c r="BJ354" s="348" t="s">
        <v>430</v>
      </c>
      <c r="BK354" s="348" t="s">
        <v>430</v>
      </c>
      <c r="BL354" s="348">
        <v>1.0985</v>
      </c>
      <c r="BM354" s="373"/>
      <c r="BN354" s="372" t="s">
        <v>4786</v>
      </c>
      <c r="BO354" s="372" t="s">
        <v>4787</v>
      </c>
      <c r="BP354" s="372" t="s">
        <v>4788</v>
      </c>
      <c r="BQ354" s="372" t="s">
        <v>4789</v>
      </c>
      <c r="BR354" s="372" t="s">
        <v>4790</v>
      </c>
      <c r="BS354" s="373"/>
      <c r="BT354" s="354" t="s">
        <v>4791</v>
      </c>
    </row>
    <row r="355" spans="1:72" s="428" customFormat="1" x14ac:dyDescent="0.25">
      <c r="A355" s="345" t="s">
        <v>5565</v>
      </c>
      <c r="B355" s="373"/>
      <c r="C355" s="719">
        <v>45887</v>
      </c>
      <c r="D355" s="373"/>
      <c r="E355" s="346">
        <v>327.11599999999999</v>
      </c>
      <c r="F355" s="373"/>
      <c r="G355" s="347">
        <v>9.8961000000000006</v>
      </c>
      <c r="H355" s="374"/>
      <c r="I355" s="348">
        <v>1.8180000000000001</v>
      </c>
      <c r="J355" s="348">
        <v>2.0343</v>
      </c>
      <c r="K355" s="348">
        <v>14.115500000000001</v>
      </c>
      <c r="L355" s="348">
        <v>9.0143000000000004</v>
      </c>
      <c r="M355" s="348">
        <v>-3.4893999999999998</v>
      </c>
      <c r="N355" s="350" t="s">
        <v>430</v>
      </c>
      <c r="O355" s="348" t="s">
        <v>430</v>
      </c>
      <c r="P355" s="348" t="s">
        <v>430</v>
      </c>
      <c r="Q355" s="348" t="s">
        <v>430</v>
      </c>
      <c r="R355" s="348" t="s">
        <v>430</v>
      </c>
      <c r="S355" s="348">
        <v>17.038799999999998</v>
      </c>
      <c r="T355" s="348">
        <v>0.25629999999999997</v>
      </c>
      <c r="U355" s="348">
        <v>0.1731</v>
      </c>
      <c r="V355" s="348" t="s">
        <v>430</v>
      </c>
      <c r="W355" s="348">
        <v>17.038799999999998</v>
      </c>
      <c r="X355" s="348">
        <v>-1.0389999999999999</v>
      </c>
      <c r="Y355" s="374"/>
      <c r="Z355" s="346">
        <v>28</v>
      </c>
      <c r="AA355" s="346">
        <v>15</v>
      </c>
      <c r="AB355" s="346">
        <v>22</v>
      </c>
      <c r="AC355" s="346">
        <v>9</v>
      </c>
      <c r="AD355" s="346">
        <v>108</v>
      </c>
      <c r="AE355" s="346" t="s">
        <v>430</v>
      </c>
      <c r="AF355" s="346" t="s">
        <v>430</v>
      </c>
      <c r="AG355" s="346" t="s">
        <v>430</v>
      </c>
      <c r="AH355" s="346" t="s">
        <v>430</v>
      </c>
      <c r="AI355" s="346" t="s">
        <v>430</v>
      </c>
      <c r="AJ355" s="346">
        <v>33</v>
      </c>
      <c r="AK355" s="346">
        <v>60</v>
      </c>
      <c r="AL355" s="346">
        <v>138</v>
      </c>
      <c r="AM355" s="346" t="s">
        <v>430</v>
      </c>
      <c r="AN355" s="346">
        <v>33</v>
      </c>
      <c r="AO355" s="373"/>
      <c r="AP355" s="348" t="s">
        <v>430</v>
      </c>
      <c r="AQ355" s="348" t="s">
        <v>430</v>
      </c>
      <c r="AR355" s="348" t="s">
        <v>430</v>
      </c>
      <c r="AS355" s="348" t="s">
        <v>430</v>
      </c>
      <c r="AT355" s="348" t="s">
        <v>430</v>
      </c>
      <c r="AU355" s="351"/>
      <c r="AV355" s="346" t="s">
        <v>430</v>
      </c>
      <c r="AW355" s="346" t="s">
        <v>430</v>
      </c>
      <c r="AX355" s="346" t="s">
        <v>430</v>
      </c>
      <c r="AY355" s="346" t="s">
        <v>430</v>
      </c>
      <c r="AZ355" s="346" t="s">
        <v>430</v>
      </c>
      <c r="BA355" s="374"/>
      <c r="BB355" s="348">
        <v>24.883760481873601</v>
      </c>
      <c r="BC355" s="348">
        <v>1.0037989145952899</v>
      </c>
      <c r="BD355" s="348">
        <v>-1.5286779442021199E-2</v>
      </c>
      <c r="BE355" s="375">
        <v>-2.84792979211573E-2</v>
      </c>
      <c r="BF355" s="374"/>
      <c r="BG355" s="372">
        <v>0.11310000000000001</v>
      </c>
      <c r="BH355" s="373"/>
      <c r="BI355" s="348" t="s">
        <v>430</v>
      </c>
      <c r="BJ355" s="348">
        <v>5.3667600000000002</v>
      </c>
      <c r="BK355" s="348">
        <v>94.548400000000001</v>
      </c>
      <c r="BL355" s="348">
        <v>8.4839999999999999E-2</v>
      </c>
      <c r="BM355" s="373"/>
      <c r="BN355" s="372" t="s">
        <v>4549</v>
      </c>
      <c r="BO355" s="372" t="s">
        <v>4492</v>
      </c>
      <c r="BP355" s="372" t="s">
        <v>4493</v>
      </c>
      <c r="BQ355" s="372" t="s">
        <v>3276</v>
      </c>
      <c r="BR355" s="372" t="s">
        <v>4494</v>
      </c>
      <c r="BS355" s="373"/>
      <c r="BT355" s="354" t="s">
        <v>555</v>
      </c>
    </row>
    <row r="356" spans="1:72" s="428" customFormat="1" x14ac:dyDescent="0.25">
      <c r="A356" s="345" t="s">
        <v>5566</v>
      </c>
      <c r="B356" s="373"/>
      <c r="C356" s="719">
        <v>44531</v>
      </c>
      <c r="D356" s="373"/>
      <c r="E356" s="346">
        <v>313.33300000000003</v>
      </c>
      <c r="F356" s="373"/>
      <c r="G356" s="347">
        <v>16.977499999999999</v>
      </c>
      <c r="H356" s="374"/>
      <c r="I356" s="348">
        <v>1.1944999999999999</v>
      </c>
      <c r="J356" s="348">
        <v>1.5299999999999999E-2</v>
      </c>
      <c r="K356" s="348">
        <v>9.1379999999999999</v>
      </c>
      <c r="L356" s="348">
        <v>1.2579</v>
      </c>
      <c r="M356" s="348">
        <v>-2.5032000000000001</v>
      </c>
      <c r="N356" s="350">
        <v>7.7605000000000004</v>
      </c>
      <c r="O356" s="348">
        <v>6.9210000000000003</v>
      </c>
      <c r="P356" s="348">
        <v>18.4009</v>
      </c>
      <c r="Q356" s="348" t="s">
        <v>430</v>
      </c>
      <c r="R356" s="348" t="s">
        <v>430</v>
      </c>
      <c r="S356" s="348">
        <v>11.856</v>
      </c>
      <c r="T356" s="348">
        <v>-3.2256999999999998</v>
      </c>
      <c r="U356" s="348">
        <v>2.3487</v>
      </c>
      <c r="V356" s="348">
        <v>-1.3153999999999999</v>
      </c>
      <c r="W356" s="348">
        <v>11.856</v>
      </c>
      <c r="X356" s="348">
        <v>12.7662</v>
      </c>
      <c r="Y356" s="374"/>
      <c r="Z356" s="346">
        <v>103</v>
      </c>
      <c r="AA356" s="346">
        <v>110</v>
      </c>
      <c r="AB356" s="346">
        <v>131</v>
      </c>
      <c r="AC356" s="346">
        <v>122</v>
      </c>
      <c r="AD356" s="346">
        <v>94</v>
      </c>
      <c r="AE356" s="346">
        <v>89</v>
      </c>
      <c r="AF356" s="346">
        <v>34</v>
      </c>
      <c r="AG356" s="346">
        <v>44</v>
      </c>
      <c r="AH356" s="346" t="s">
        <v>430</v>
      </c>
      <c r="AI356" s="346" t="s">
        <v>430</v>
      </c>
      <c r="AJ356" s="346">
        <v>134</v>
      </c>
      <c r="AK356" s="346">
        <v>130</v>
      </c>
      <c r="AL356" s="346">
        <v>106</v>
      </c>
      <c r="AM356" s="346">
        <v>81</v>
      </c>
      <c r="AN356" s="346">
        <v>134</v>
      </c>
      <c r="AO356" s="373"/>
      <c r="AP356" s="348" t="s">
        <v>430</v>
      </c>
      <c r="AQ356" s="348" t="s">
        <v>430</v>
      </c>
      <c r="AR356" s="348" t="s">
        <v>430</v>
      </c>
      <c r="AS356" s="348">
        <v>8.9499999999999993</v>
      </c>
      <c r="AT356" s="348">
        <v>1.76</v>
      </c>
      <c r="AU356" s="351"/>
      <c r="AV356" s="346" t="s">
        <v>430</v>
      </c>
      <c r="AW356" s="346" t="s">
        <v>430</v>
      </c>
      <c r="AX356" s="346" t="s">
        <v>430</v>
      </c>
      <c r="AY356" s="346">
        <v>43</v>
      </c>
      <c r="AZ356" s="346">
        <v>97</v>
      </c>
      <c r="BA356" s="374"/>
      <c r="BB356" s="348">
        <v>15.109995015229201</v>
      </c>
      <c r="BC356" s="348">
        <v>0.997598021248705</v>
      </c>
      <c r="BD356" s="348">
        <v>6.9581110916753494E-2</v>
      </c>
      <c r="BE356" s="375">
        <v>-2.9084289686389E-2</v>
      </c>
      <c r="BF356" s="374"/>
      <c r="BG356" s="372">
        <v>0.1293</v>
      </c>
      <c r="BH356" s="373"/>
      <c r="BI356" s="348">
        <v>51.027900000000002</v>
      </c>
      <c r="BJ356" s="348">
        <v>46.854700000000001</v>
      </c>
      <c r="BK356" s="348">
        <v>1.81643</v>
      </c>
      <c r="BL356" s="348">
        <v>0.30097000000000002</v>
      </c>
      <c r="BM356" s="373"/>
      <c r="BN356" s="372" t="s">
        <v>569</v>
      </c>
      <c r="BO356" s="372" t="s">
        <v>4793</v>
      </c>
      <c r="BP356" s="372" t="s">
        <v>4794</v>
      </c>
      <c r="BQ356" s="372" t="s">
        <v>4795</v>
      </c>
      <c r="BR356" s="372" t="s">
        <v>4796</v>
      </c>
      <c r="BS356" s="373"/>
      <c r="BT356" s="354" t="s">
        <v>555</v>
      </c>
    </row>
    <row r="357" spans="1:72" s="428" customFormat="1" x14ac:dyDescent="0.25">
      <c r="A357" s="345" t="s">
        <v>5567</v>
      </c>
      <c r="B357" s="373"/>
      <c r="C357" s="719">
        <v>45813</v>
      </c>
      <c r="D357" s="373"/>
      <c r="E357" s="346">
        <v>310.99400000000003</v>
      </c>
      <c r="F357" s="373"/>
      <c r="G357" s="347">
        <v>9.8941999999999997</v>
      </c>
      <c r="H357" s="374"/>
      <c r="I357" s="348">
        <v>0.79359999999999997</v>
      </c>
      <c r="J357" s="348">
        <v>-0.93120000000000003</v>
      </c>
      <c r="K357" s="348">
        <v>8.4414999999999996</v>
      </c>
      <c r="L357" s="348">
        <v>-3.7239</v>
      </c>
      <c r="M357" s="348">
        <v>-4.7884000000000002</v>
      </c>
      <c r="N357" s="350" t="s">
        <v>430</v>
      </c>
      <c r="O357" s="348" t="s">
        <v>430</v>
      </c>
      <c r="P357" s="348" t="s">
        <v>430</v>
      </c>
      <c r="Q357" s="348" t="s">
        <v>430</v>
      </c>
      <c r="R357" s="348" t="s">
        <v>430</v>
      </c>
      <c r="S357" s="348">
        <v>10.6363</v>
      </c>
      <c r="T357" s="348">
        <v>-5.6527000000000003</v>
      </c>
      <c r="U357" s="348">
        <v>-0.53080000000000005</v>
      </c>
      <c r="V357" s="348">
        <v>-3.3873000000000002</v>
      </c>
      <c r="W357" s="348">
        <v>10.6363</v>
      </c>
      <c r="X357" s="348">
        <v>-1.0580000000000001</v>
      </c>
      <c r="Y357" s="374"/>
      <c r="Z357" s="346">
        <v>192</v>
      </c>
      <c r="AA357" s="346">
        <v>177</v>
      </c>
      <c r="AB357" s="346">
        <v>147</v>
      </c>
      <c r="AC357" s="346">
        <v>179</v>
      </c>
      <c r="AD357" s="346">
        <v>153</v>
      </c>
      <c r="AE357" s="346" t="s">
        <v>430</v>
      </c>
      <c r="AF357" s="346" t="s">
        <v>430</v>
      </c>
      <c r="AG357" s="346" t="s">
        <v>430</v>
      </c>
      <c r="AH357" s="346" t="s">
        <v>430</v>
      </c>
      <c r="AI357" s="346" t="s">
        <v>430</v>
      </c>
      <c r="AJ357" s="346">
        <v>160</v>
      </c>
      <c r="AK357" s="346">
        <v>159</v>
      </c>
      <c r="AL357" s="346">
        <v>156</v>
      </c>
      <c r="AM357" s="346">
        <v>113</v>
      </c>
      <c r="AN357" s="346">
        <v>160</v>
      </c>
      <c r="AO357" s="373"/>
      <c r="AP357" s="348" t="s">
        <v>430</v>
      </c>
      <c r="AQ357" s="348" t="s">
        <v>430</v>
      </c>
      <c r="AR357" s="348" t="s">
        <v>430</v>
      </c>
      <c r="AS357" s="348" t="s">
        <v>430</v>
      </c>
      <c r="AT357" s="348" t="s">
        <v>430</v>
      </c>
      <c r="AU357" s="351"/>
      <c r="AV357" s="346" t="s">
        <v>430</v>
      </c>
      <c r="AW357" s="346" t="s">
        <v>430</v>
      </c>
      <c r="AX357" s="346" t="s">
        <v>430</v>
      </c>
      <c r="AY357" s="346" t="s">
        <v>430</v>
      </c>
      <c r="AZ357" s="346" t="s">
        <v>430</v>
      </c>
      <c r="BA357" s="374"/>
      <c r="BB357" s="348">
        <v>16.083418462870299</v>
      </c>
      <c r="BC357" s="348">
        <v>0.99972386776797495</v>
      </c>
      <c r="BD357" s="348">
        <v>-5.0911998450288203E-2</v>
      </c>
      <c r="BE357" s="375">
        <v>-3.4225167674681402E-2</v>
      </c>
      <c r="BF357" s="374"/>
      <c r="BG357" s="372">
        <v>5.4899999999999997E-2</v>
      </c>
      <c r="BH357" s="373"/>
      <c r="BI357" s="348">
        <v>75.974699999999999</v>
      </c>
      <c r="BJ357" s="348">
        <v>21.359000000000002</v>
      </c>
      <c r="BK357" s="348">
        <v>2.5634299999999999</v>
      </c>
      <c r="BL357" s="348">
        <v>0.10287</v>
      </c>
      <c r="BM357" s="373"/>
      <c r="BN357" s="372" t="s">
        <v>4798</v>
      </c>
      <c r="BO357" s="372" t="s">
        <v>2719</v>
      </c>
      <c r="BP357" s="372" t="s">
        <v>4799</v>
      </c>
      <c r="BQ357" s="372" t="s">
        <v>4800</v>
      </c>
      <c r="BR357" s="372" t="s">
        <v>4801</v>
      </c>
      <c r="BS357" s="373"/>
      <c r="BT357" s="354" t="s">
        <v>4597</v>
      </c>
    </row>
    <row r="358" spans="1:72" s="428" customFormat="1" x14ac:dyDescent="0.25">
      <c r="A358" s="345" t="s">
        <v>5568</v>
      </c>
      <c r="B358" s="373"/>
      <c r="C358" s="719">
        <v>45286</v>
      </c>
      <c r="D358" s="373"/>
      <c r="E358" s="346">
        <v>315.197</v>
      </c>
      <c r="F358" s="373"/>
      <c r="G358" s="347">
        <v>11.1044</v>
      </c>
      <c r="H358" s="374"/>
      <c r="I358" s="348">
        <v>1.5538000000000001</v>
      </c>
      <c r="J358" s="348">
        <v>1.0603</v>
      </c>
      <c r="K358" s="348">
        <v>13.422499999999999</v>
      </c>
      <c r="L358" s="348">
        <v>6.1119000000000003</v>
      </c>
      <c r="M358" s="348">
        <v>-6.4372999999999996</v>
      </c>
      <c r="N358" s="350">
        <v>3.4517000000000002</v>
      </c>
      <c r="O358" s="348">
        <v>0.5847</v>
      </c>
      <c r="P358" s="348" t="s">
        <v>430</v>
      </c>
      <c r="Q358" s="348" t="s">
        <v>430</v>
      </c>
      <c r="R358" s="348" t="s">
        <v>430</v>
      </c>
      <c r="S358" s="348">
        <v>16.0565</v>
      </c>
      <c r="T358" s="348">
        <v>-1.2319</v>
      </c>
      <c r="U358" s="348">
        <v>-2.3428</v>
      </c>
      <c r="V358" s="348">
        <v>-9.9428999999999998</v>
      </c>
      <c r="W358" s="348">
        <v>16.0565</v>
      </c>
      <c r="X358" s="348">
        <v>4.5845000000000002</v>
      </c>
      <c r="Y358" s="374"/>
      <c r="Z358" s="346">
        <v>49</v>
      </c>
      <c r="AA358" s="346">
        <v>39</v>
      </c>
      <c r="AB358" s="346">
        <v>47</v>
      </c>
      <c r="AC358" s="346">
        <v>59</v>
      </c>
      <c r="AD358" s="346">
        <v>175</v>
      </c>
      <c r="AE358" s="346">
        <v>132</v>
      </c>
      <c r="AF358" s="346">
        <v>109</v>
      </c>
      <c r="AG358" s="346" t="s">
        <v>430</v>
      </c>
      <c r="AH358" s="346" t="s">
        <v>430</v>
      </c>
      <c r="AI358" s="346" t="s">
        <v>430</v>
      </c>
      <c r="AJ358" s="346">
        <v>48</v>
      </c>
      <c r="AK358" s="346">
        <v>98</v>
      </c>
      <c r="AL358" s="346">
        <v>198</v>
      </c>
      <c r="AM358" s="346">
        <v>201</v>
      </c>
      <c r="AN358" s="346">
        <v>48</v>
      </c>
      <c r="AO358" s="373"/>
      <c r="AP358" s="348" t="s">
        <v>430</v>
      </c>
      <c r="AQ358" s="348" t="s">
        <v>430</v>
      </c>
      <c r="AR358" s="348" t="s">
        <v>430</v>
      </c>
      <c r="AS358" s="348" t="s">
        <v>430</v>
      </c>
      <c r="AT358" s="348">
        <v>-2.4900000000000002</v>
      </c>
      <c r="AU358" s="351"/>
      <c r="AV358" s="346" t="s">
        <v>430</v>
      </c>
      <c r="AW358" s="346" t="s">
        <v>430</v>
      </c>
      <c r="AX358" s="346" t="s">
        <v>430</v>
      </c>
      <c r="AY358" s="346" t="s">
        <v>430</v>
      </c>
      <c r="AZ358" s="346">
        <v>136</v>
      </c>
      <c r="BA358" s="374"/>
      <c r="BB358" s="348">
        <v>22.566759520732202</v>
      </c>
      <c r="BC358" s="348">
        <v>0.99979039910112599</v>
      </c>
      <c r="BD358" s="348">
        <v>5.1636785142297704E-4</v>
      </c>
      <c r="BE358" s="375">
        <v>-3.1441797539918E-2</v>
      </c>
      <c r="BF358" s="374"/>
      <c r="BG358" s="372">
        <v>0.34720000000000001</v>
      </c>
      <c r="BH358" s="373"/>
      <c r="BI358" s="348" t="s">
        <v>430</v>
      </c>
      <c r="BJ358" s="348" t="s">
        <v>430</v>
      </c>
      <c r="BK358" s="348">
        <v>99.635099999999994</v>
      </c>
      <c r="BL358" s="348">
        <v>0.3649</v>
      </c>
      <c r="BM358" s="373"/>
      <c r="BN358" s="372" t="s">
        <v>4803</v>
      </c>
      <c r="BO358" s="372" t="s">
        <v>4804</v>
      </c>
      <c r="BP358" s="372" t="s">
        <v>4805</v>
      </c>
      <c r="BQ358" s="372" t="s">
        <v>4806</v>
      </c>
      <c r="BR358" s="372" t="s">
        <v>4807</v>
      </c>
      <c r="BS358" s="373"/>
      <c r="BT358" s="354" t="s">
        <v>555</v>
      </c>
    </row>
    <row r="359" spans="1:72" s="428" customFormat="1" x14ac:dyDescent="0.25">
      <c r="A359" s="345" t="s">
        <v>5569</v>
      </c>
      <c r="B359" s="373"/>
      <c r="C359" s="719">
        <v>45485</v>
      </c>
      <c r="D359" s="373"/>
      <c r="E359" s="346">
        <v>301.41800000000001</v>
      </c>
      <c r="F359" s="373"/>
      <c r="G359" s="347">
        <v>9.9816000000000003</v>
      </c>
      <c r="H359" s="374"/>
      <c r="I359" s="348">
        <v>1.1092</v>
      </c>
      <c r="J359" s="348">
        <v>-0.183</v>
      </c>
      <c r="K359" s="348">
        <v>8.5747</v>
      </c>
      <c r="L359" s="348">
        <v>-9.2100000000000001E-2</v>
      </c>
      <c r="M359" s="348">
        <v>-4.2981999999999996</v>
      </c>
      <c r="N359" s="350">
        <v>5.1688999999999998</v>
      </c>
      <c r="O359" s="348" t="s">
        <v>430</v>
      </c>
      <c r="P359" s="348" t="s">
        <v>430</v>
      </c>
      <c r="Q359" s="348" t="s">
        <v>430</v>
      </c>
      <c r="R359" s="348" t="s">
        <v>430</v>
      </c>
      <c r="S359" s="348">
        <v>11.1549</v>
      </c>
      <c r="T359" s="348">
        <v>-4.4566999999999997</v>
      </c>
      <c r="U359" s="348">
        <v>0.42359999999999998</v>
      </c>
      <c r="V359" s="348">
        <v>-3.0442</v>
      </c>
      <c r="W359" s="348">
        <v>11.1549</v>
      </c>
      <c r="X359" s="348">
        <v>-0.1027</v>
      </c>
      <c r="Y359" s="374"/>
      <c r="Z359" s="346">
        <v>123</v>
      </c>
      <c r="AA359" s="346">
        <v>129</v>
      </c>
      <c r="AB359" s="346">
        <v>141</v>
      </c>
      <c r="AC359" s="346">
        <v>144</v>
      </c>
      <c r="AD359" s="346">
        <v>137</v>
      </c>
      <c r="AE359" s="346">
        <v>113</v>
      </c>
      <c r="AF359" s="346" t="s">
        <v>430</v>
      </c>
      <c r="AG359" s="346" t="s">
        <v>430</v>
      </c>
      <c r="AH359" s="346" t="s">
        <v>430</v>
      </c>
      <c r="AI359" s="346" t="s">
        <v>430</v>
      </c>
      <c r="AJ359" s="346">
        <v>150</v>
      </c>
      <c r="AK359" s="346">
        <v>145</v>
      </c>
      <c r="AL359" s="346">
        <v>130</v>
      </c>
      <c r="AM359" s="346">
        <v>102</v>
      </c>
      <c r="AN359" s="346">
        <v>150</v>
      </c>
      <c r="AO359" s="373"/>
      <c r="AP359" s="348" t="s">
        <v>430</v>
      </c>
      <c r="AQ359" s="348" t="s">
        <v>430</v>
      </c>
      <c r="AR359" s="348" t="s">
        <v>430</v>
      </c>
      <c r="AS359" s="348" t="s">
        <v>430</v>
      </c>
      <c r="AT359" s="348">
        <v>-1.2</v>
      </c>
      <c r="AU359" s="351"/>
      <c r="AV359" s="346" t="s">
        <v>430</v>
      </c>
      <c r="AW359" s="346" t="s">
        <v>430</v>
      </c>
      <c r="AX359" s="346" t="s">
        <v>430</v>
      </c>
      <c r="AY359" s="346" t="s">
        <v>430</v>
      </c>
      <c r="AZ359" s="346">
        <v>123</v>
      </c>
      <c r="BA359" s="374"/>
      <c r="BB359" s="348">
        <v>15.959476589394599</v>
      </c>
      <c r="BC359" s="348">
        <v>1.0025562157761501</v>
      </c>
      <c r="BD359" s="348">
        <v>-3.2311557787412598E-2</v>
      </c>
      <c r="BE359" s="375">
        <v>-1.49477726981625E-2</v>
      </c>
      <c r="BF359" s="374"/>
      <c r="BG359" s="372">
        <v>0.16320000000000001</v>
      </c>
      <c r="BH359" s="373"/>
      <c r="BI359" s="348">
        <v>69.791499999999999</v>
      </c>
      <c r="BJ359" s="348">
        <v>19.752099999999999</v>
      </c>
      <c r="BK359" s="348">
        <v>9.9512300000000007</v>
      </c>
      <c r="BL359" s="348">
        <v>0.50517000000000001</v>
      </c>
      <c r="BM359" s="373"/>
      <c r="BN359" s="372" t="s">
        <v>4809</v>
      </c>
      <c r="BO359" s="372" t="s">
        <v>4810</v>
      </c>
      <c r="BP359" s="372" t="s">
        <v>4811</v>
      </c>
      <c r="BQ359" s="372" t="s">
        <v>4812</v>
      </c>
      <c r="BR359" s="372" t="s">
        <v>4813</v>
      </c>
      <c r="BS359" s="373"/>
      <c r="BT359" s="354" t="s">
        <v>4597</v>
      </c>
    </row>
    <row r="360" spans="1:72" s="428" customFormat="1" x14ac:dyDescent="0.25">
      <c r="A360" s="345" t="s">
        <v>5570</v>
      </c>
      <c r="B360" s="373"/>
      <c r="C360" s="719">
        <v>45741</v>
      </c>
      <c r="D360" s="373"/>
      <c r="E360" s="346">
        <v>329.66</v>
      </c>
      <c r="F360" s="373"/>
      <c r="G360" s="347">
        <v>14.1181</v>
      </c>
      <c r="H360" s="374"/>
      <c r="I360" s="348">
        <v>0.39610000000000001</v>
      </c>
      <c r="J360" s="348">
        <v>-1.131</v>
      </c>
      <c r="K360" s="348">
        <v>7.0518000000000001</v>
      </c>
      <c r="L360" s="348">
        <v>-1.9017999999999999</v>
      </c>
      <c r="M360" s="348">
        <v>9.3120999999999992</v>
      </c>
      <c r="N360" s="350">
        <v>34.1663</v>
      </c>
      <c r="O360" s="348" t="s">
        <v>430</v>
      </c>
      <c r="P360" s="348" t="s">
        <v>430</v>
      </c>
      <c r="Q360" s="348" t="s">
        <v>430</v>
      </c>
      <c r="R360" s="348" t="s">
        <v>430</v>
      </c>
      <c r="S360" s="348">
        <v>12.202500000000001</v>
      </c>
      <c r="T360" s="348">
        <v>2.5108000000000001</v>
      </c>
      <c r="U360" s="348">
        <v>16.1219</v>
      </c>
      <c r="V360" s="348">
        <v>21.003599999999999</v>
      </c>
      <c r="W360" s="348">
        <v>12.202500000000001</v>
      </c>
      <c r="X360" s="348">
        <v>37.201099999999997</v>
      </c>
      <c r="Y360" s="374"/>
      <c r="Z360" s="346">
        <v>223</v>
      </c>
      <c r="AA360" s="346">
        <v>213</v>
      </c>
      <c r="AB360" s="346">
        <v>178</v>
      </c>
      <c r="AC360" s="346">
        <v>161</v>
      </c>
      <c r="AD360" s="346">
        <v>13</v>
      </c>
      <c r="AE360" s="346">
        <v>5</v>
      </c>
      <c r="AF360" s="346" t="s">
        <v>430</v>
      </c>
      <c r="AG360" s="346" t="s">
        <v>430</v>
      </c>
      <c r="AH360" s="346" t="s">
        <v>430</v>
      </c>
      <c r="AI360" s="346" t="s">
        <v>430</v>
      </c>
      <c r="AJ360" s="346">
        <v>118</v>
      </c>
      <c r="AK360" s="346">
        <v>20</v>
      </c>
      <c r="AL360" s="346">
        <v>8</v>
      </c>
      <c r="AM360" s="346">
        <v>3</v>
      </c>
      <c r="AN360" s="346">
        <v>118</v>
      </c>
      <c r="AO360" s="373"/>
      <c r="AP360" s="348" t="s">
        <v>430</v>
      </c>
      <c r="AQ360" s="348" t="s">
        <v>430</v>
      </c>
      <c r="AR360" s="348" t="s">
        <v>430</v>
      </c>
      <c r="AS360" s="348" t="s">
        <v>430</v>
      </c>
      <c r="AT360" s="348">
        <v>26.78</v>
      </c>
      <c r="AU360" s="351"/>
      <c r="AV360" s="346" t="s">
        <v>430</v>
      </c>
      <c r="AW360" s="346" t="s">
        <v>430</v>
      </c>
      <c r="AX360" s="346" t="s">
        <v>430</v>
      </c>
      <c r="AY360" s="346" t="s">
        <v>430</v>
      </c>
      <c r="AZ360" s="346">
        <v>9</v>
      </c>
      <c r="BA360" s="374"/>
      <c r="BB360" s="348">
        <v>24.663073491072598</v>
      </c>
      <c r="BC360" s="348">
        <v>0</v>
      </c>
      <c r="BD360" s="348">
        <v>9.5565903898362295E-2</v>
      </c>
      <c r="BE360" s="375" t="s">
        <v>430</v>
      </c>
      <c r="BF360" s="374"/>
      <c r="BG360" s="372" t="s">
        <v>430</v>
      </c>
      <c r="BH360" s="373"/>
      <c r="BI360" s="348">
        <v>76.64</v>
      </c>
      <c r="BJ360" s="348">
        <v>21.958200000000001</v>
      </c>
      <c r="BK360" s="348">
        <v>1.0497099999999999</v>
      </c>
      <c r="BL360" s="348">
        <v>0.35209000000000001</v>
      </c>
      <c r="BM360" s="373"/>
      <c r="BN360" s="372" t="s">
        <v>4815</v>
      </c>
      <c r="BO360" s="372" t="s">
        <v>4816</v>
      </c>
      <c r="BP360" s="372" t="s">
        <v>430</v>
      </c>
      <c r="BQ360" s="372" t="s">
        <v>430</v>
      </c>
      <c r="BR360" s="372" t="s">
        <v>430</v>
      </c>
      <c r="BS360" s="373"/>
      <c r="BT360" s="354" t="s">
        <v>4597</v>
      </c>
    </row>
    <row r="361" spans="1:72" s="428" customFormat="1" ht="11" x14ac:dyDescent="0.3">
      <c r="A361" s="841" t="s">
        <v>5571</v>
      </c>
      <c r="B361" s="842"/>
      <c r="C361" s="843">
        <v>45726</v>
      </c>
      <c r="D361" s="842"/>
      <c r="E361" s="844">
        <v>289.25599999999997</v>
      </c>
      <c r="F361" s="842"/>
      <c r="G361" s="845">
        <v>12.821999999999999</v>
      </c>
      <c r="H361" s="847"/>
      <c r="I361" s="846">
        <v>1.6248</v>
      </c>
      <c r="J361" s="846">
        <v>1.6167</v>
      </c>
      <c r="K361" s="846">
        <v>11.3407</v>
      </c>
      <c r="L361" s="846">
        <v>8.4588000000000001</v>
      </c>
      <c r="M361" s="846">
        <v>10.344200000000001</v>
      </c>
      <c r="N361" s="848">
        <v>21.0641</v>
      </c>
      <c r="O361" s="846" t="s">
        <v>430</v>
      </c>
      <c r="P361" s="846" t="s">
        <v>430</v>
      </c>
      <c r="Q361" s="846" t="s">
        <v>430</v>
      </c>
      <c r="R361" s="846" t="s">
        <v>430</v>
      </c>
      <c r="S361" s="846">
        <v>12.513199999999999</v>
      </c>
      <c r="T361" s="846">
        <v>8.1660000000000004</v>
      </c>
      <c r="U361" s="846">
        <v>14.482100000000001</v>
      </c>
      <c r="V361" s="846">
        <v>14.8925</v>
      </c>
      <c r="W361" s="846">
        <v>12.513199999999999</v>
      </c>
      <c r="X361" s="846">
        <v>24.5687</v>
      </c>
      <c r="Y361" s="847"/>
      <c r="Z361" s="844">
        <v>42</v>
      </c>
      <c r="AA361" s="844">
        <v>28</v>
      </c>
      <c r="AB361" s="844">
        <v>63</v>
      </c>
      <c r="AC361" s="844">
        <v>23</v>
      </c>
      <c r="AD361" s="844">
        <v>10</v>
      </c>
      <c r="AE361" s="844">
        <v>15</v>
      </c>
      <c r="AF361" s="844" t="s">
        <v>430</v>
      </c>
      <c r="AG361" s="844" t="s">
        <v>430</v>
      </c>
      <c r="AH361" s="844" t="s">
        <v>430</v>
      </c>
      <c r="AI361" s="844" t="s">
        <v>430</v>
      </c>
      <c r="AJ361" s="844">
        <v>110</v>
      </c>
      <c r="AK361" s="844">
        <v>10</v>
      </c>
      <c r="AL361" s="844">
        <v>10</v>
      </c>
      <c r="AM361" s="844">
        <v>8</v>
      </c>
      <c r="AN361" s="844">
        <v>110</v>
      </c>
      <c r="AO361" s="842"/>
      <c r="AP361" s="846" t="s">
        <v>430</v>
      </c>
      <c r="AQ361" s="846" t="s">
        <v>430</v>
      </c>
      <c r="AR361" s="846" t="s">
        <v>430</v>
      </c>
      <c r="AS361" s="846" t="s">
        <v>430</v>
      </c>
      <c r="AT361" s="846">
        <v>26.66</v>
      </c>
      <c r="AU361" s="849"/>
      <c r="AV361" s="844" t="s">
        <v>430</v>
      </c>
      <c r="AW361" s="844" t="s">
        <v>430</v>
      </c>
      <c r="AX361" s="844" t="s">
        <v>430</v>
      </c>
      <c r="AY361" s="844" t="s">
        <v>430</v>
      </c>
      <c r="AZ361" s="844">
        <v>10</v>
      </c>
      <c r="BA361" s="847"/>
      <c r="BB361" s="846">
        <v>15.3726859613272</v>
      </c>
      <c r="BC361" s="846">
        <v>1.0007881986709</v>
      </c>
      <c r="BD361" s="846">
        <v>6.3324095630768698E-2</v>
      </c>
      <c r="BE361" s="852">
        <v>-7.6100663247941194E-2</v>
      </c>
      <c r="BF361" s="847"/>
      <c r="BG361" s="855">
        <v>0.39739999999999998</v>
      </c>
      <c r="BH361" s="842"/>
      <c r="BI361" s="846">
        <v>82.355199999999996</v>
      </c>
      <c r="BJ361" s="846">
        <v>17.520099999999999</v>
      </c>
      <c r="BK361" s="846" t="s">
        <v>430</v>
      </c>
      <c r="BL361" s="846">
        <v>0.12470000000000001</v>
      </c>
      <c r="BM361" s="842"/>
      <c r="BN361" s="855" t="s">
        <v>4818</v>
      </c>
      <c r="BO361" s="855" t="s">
        <v>4819</v>
      </c>
      <c r="BP361" s="855" t="s">
        <v>4820</v>
      </c>
      <c r="BQ361" s="855" t="s">
        <v>4821</v>
      </c>
      <c r="BR361" s="855" t="s">
        <v>4822</v>
      </c>
      <c r="BS361" s="842"/>
      <c r="BT361" s="856" t="s">
        <v>555</v>
      </c>
    </row>
    <row r="362" spans="1:72" s="428" customFormat="1" x14ac:dyDescent="0.25">
      <c r="A362" s="345" t="s">
        <v>5572</v>
      </c>
      <c r="B362" s="373"/>
      <c r="C362" s="719">
        <v>44476</v>
      </c>
      <c r="D362" s="373"/>
      <c r="E362" s="346">
        <v>282.04599999999999</v>
      </c>
      <c r="F362" s="373"/>
      <c r="G362" s="347">
        <v>14.1853</v>
      </c>
      <c r="H362" s="374"/>
      <c r="I362" s="348">
        <v>0.81089999999999995</v>
      </c>
      <c r="J362" s="348">
        <v>-1.1009</v>
      </c>
      <c r="K362" s="348">
        <v>5.5658000000000003</v>
      </c>
      <c r="L362" s="348">
        <v>-4.2652999999999999</v>
      </c>
      <c r="M362" s="348">
        <v>-7.0815999999999999</v>
      </c>
      <c r="N362" s="350">
        <v>1.2537</v>
      </c>
      <c r="O362" s="348">
        <v>4.6414</v>
      </c>
      <c r="P362" s="348">
        <v>11.3729</v>
      </c>
      <c r="Q362" s="348" t="s">
        <v>430</v>
      </c>
      <c r="R362" s="348" t="s">
        <v>430</v>
      </c>
      <c r="S362" s="348">
        <v>7.8704999999999998</v>
      </c>
      <c r="T362" s="348">
        <v>-7.7145000000000001</v>
      </c>
      <c r="U362" s="348">
        <v>-1.8794</v>
      </c>
      <c r="V362" s="348">
        <v>-5.0438999999999998</v>
      </c>
      <c r="W362" s="348">
        <v>7.8704999999999998</v>
      </c>
      <c r="X362" s="348">
        <v>7.9756999999999998</v>
      </c>
      <c r="Y362" s="374"/>
      <c r="Z362" s="346">
        <v>186</v>
      </c>
      <c r="AA362" s="346">
        <v>210</v>
      </c>
      <c r="AB362" s="346">
        <v>212</v>
      </c>
      <c r="AC362" s="346">
        <v>192</v>
      </c>
      <c r="AD362" s="346">
        <v>178</v>
      </c>
      <c r="AE362" s="346">
        <v>143</v>
      </c>
      <c r="AF362" s="346">
        <v>74</v>
      </c>
      <c r="AG362" s="346">
        <v>76</v>
      </c>
      <c r="AH362" s="346" t="s">
        <v>430</v>
      </c>
      <c r="AI362" s="346" t="s">
        <v>430</v>
      </c>
      <c r="AJ362" s="346">
        <v>213</v>
      </c>
      <c r="AK362" s="346">
        <v>199</v>
      </c>
      <c r="AL362" s="346">
        <v>174</v>
      </c>
      <c r="AM362" s="346">
        <v>141</v>
      </c>
      <c r="AN362" s="346">
        <v>213</v>
      </c>
      <c r="AO362" s="373"/>
      <c r="AP362" s="348" t="s">
        <v>430</v>
      </c>
      <c r="AQ362" s="348" t="s">
        <v>430</v>
      </c>
      <c r="AR362" s="348" t="s">
        <v>430</v>
      </c>
      <c r="AS362" s="348">
        <v>4.32</v>
      </c>
      <c r="AT362" s="348">
        <v>-6.87</v>
      </c>
      <c r="AU362" s="351"/>
      <c r="AV362" s="346" t="s">
        <v>430</v>
      </c>
      <c r="AW362" s="346" t="s">
        <v>430</v>
      </c>
      <c r="AX362" s="346" t="s">
        <v>430</v>
      </c>
      <c r="AY362" s="346">
        <v>67</v>
      </c>
      <c r="AZ362" s="346">
        <v>161</v>
      </c>
      <c r="BA362" s="374"/>
      <c r="BB362" s="348">
        <v>13.335840176141</v>
      </c>
      <c r="BC362" s="348">
        <v>0.99553913962678797</v>
      </c>
      <c r="BD362" s="348">
        <v>3.8964829574653401E-2</v>
      </c>
      <c r="BE362" s="375">
        <v>-2.1364578536942E-2</v>
      </c>
      <c r="BF362" s="374"/>
      <c r="BG362" s="372">
        <v>0.24590000000000001</v>
      </c>
      <c r="BH362" s="373"/>
      <c r="BI362" s="348">
        <v>99.356800000000007</v>
      </c>
      <c r="BJ362" s="348" t="s">
        <v>430</v>
      </c>
      <c r="BK362" s="348" t="s">
        <v>430</v>
      </c>
      <c r="BL362" s="348">
        <v>0.64319999999999999</v>
      </c>
      <c r="BM362" s="373"/>
      <c r="BN362" s="372" t="s">
        <v>4824</v>
      </c>
      <c r="BO362" s="372" t="s">
        <v>4825</v>
      </c>
      <c r="BP362" s="372" t="s">
        <v>4826</v>
      </c>
      <c r="BQ362" s="372" t="s">
        <v>4637</v>
      </c>
      <c r="BR362" s="372" t="s">
        <v>4827</v>
      </c>
      <c r="BS362" s="373"/>
      <c r="BT362" s="354" t="s">
        <v>555</v>
      </c>
    </row>
    <row r="363" spans="1:72" s="428" customFormat="1" x14ac:dyDescent="0.25">
      <c r="A363" s="345" t="s">
        <v>5573</v>
      </c>
      <c r="B363" s="373"/>
      <c r="C363" s="719">
        <v>45037</v>
      </c>
      <c r="D363" s="373"/>
      <c r="E363" s="346">
        <v>282.12900000000002</v>
      </c>
      <c r="F363" s="373"/>
      <c r="G363" s="347">
        <v>15.384399999999999</v>
      </c>
      <c r="H363" s="374"/>
      <c r="I363" s="348">
        <v>1.1319999999999999</v>
      </c>
      <c r="J363" s="348">
        <v>-0.17</v>
      </c>
      <c r="K363" s="348">
        <v>8.5166000000000004</v>
      </c>
      <c r="L363" s="348">
        <v>-9.6799999999999997E-2</v>
      </c>
      <c r="M363" s="348">
        <v>-4.3996000000000004</v>
      </c>
      <c r="N363" s="350">
        <v>4.7481999999999998</v>
      </c>
      <c r="O363" s="348">
        <v>4.8441999999999998</v>
      </c>
      <c r="P363" s="348">
        <v>14.864800000000001</v>
      </c>
      <c r="Q363" s="348" t="s">
        <v>430</v>
      </c>
      <c r="R363" s="348" t="s">
        <v>430</v>
      </c>
      <c r="S363" s="348">
        <v>11.063499999999999</v>
      </c>
      <c r="T363" s="348">
        <v>-4.5016999999999996</v>
      </c>
      <c r="U363" s="348">
        <v>0.2</v>
      </c>
      <c r="V363" s="348">
        <v>-3.1147999999999998</v>
      </c>
      <c r="W363" s="348">
        <v>11.063499999999999</v>
      </c>
      <c r="X363" s="348">
        <v>15.335800000000001</v>
      </c>
      <c r="Y363" s="374"/>
      <c r="Z363" s="346">
        <v>116</v>
      </c>
      <c r="AA363" s="346">
        <v>127</v>
      </c>
      <c r="AB363" s="346">
        <v>143</v>
      </c>
      <c r="AC363" s="346">
        <v>145</v>
      </c>
      <c r="AD363" s="346">
        <v>142</v>
      </c>
      <c r="AE363" s="346">
        <v>121</v>
      </c>
      <c r="AF363" s="346">
        <v>61</v>
      </c>
      <c r="AG363" s="346">
        <v>54</v>
      </c>
      <c r="AH363" s="346" t="s">
        <v>430</v>
      </c>
      <c r="AI363" s="346" t="s">
        <v>430</v>
      </c>
      <c r="AJ363" s="346">
        <v>151</v>
      </c>
      <c r="AK363" s="346">
        <v>149</v>
      </c>
      <c r="AL363" s="346">
        <v>136</v>
      </c>
      <c r="AM363" s="346">
        <v>106</v>
      </c>
      <c r="AN363" s="346">
        <v>151</v>
      </c>
      <c r="AO363" s="373"/>
      <c r="AP363" s="348" t="s">
        <v>430</v>
      </c>
      <c r="AQ363" s="348" t="s">
        <v>430</v>
      </c>
      <c r="AR363" s="348" t="s">
        <v>430</v>
      </c>
      <c r="AS363" s="348">
        <v>6.4</v>
      </c>
      <c r="AT363" s="348">
        <v>-1.41</v>
      </c>
      <c r="AU363" s="351"/>
      <c r="AV363" s="346" t="s">
        <v>430</v>
      </c>
      <c r="AW363" s="346" t="s">
        <v>430</v>
      </c>
      <c r="AX363" s="346" t="s">
        <v>430</v>
      </c>
      <c r="AY363" s="346">
        <v>54</v>
      </c>
      <c r="AZ363" s="346">
        <v>125</v>
      </c>
      <c r="BA363" s="374"/>
      <c r="BB363" s="348">
        <v>14.6654004835941</v>
      </c>
      <c r="BC363" s="348">
        <v>0.99424444869053197</v>
      </c>
      <c r="BD363" s="348">
        <v>4.6058750045295298E-2</v>
      </c>
      <c r="BE363" s="375">
        <v>-4.6637028333376102E-2</v>
      </c>
      <c r="BF363" s="374"/>
      <c r="BG363" s="372">
        <v>0.13980000000000001</v>
      </c>
      <c r="BH363" s="373"/>
      <c r="BI363" s="348">
        <v>70.753399999999999</v>
      </c>
      <c r="BJ363" s="348">
        <v>18.995899999999999</v>
      </c>
      <c r="BK363" s="348">
        <v>10.039400000000001</v>
      </c>
      <c r="BL363" s="348">
        <v>0.21129999999999999</v>
      </c>
      <c r="BM363" s="373"/>
      <c r="BN363" s="372" t="s">
        <v>4829</v>
      </c>
      <c r="BO363" s="372" t="s">
        <v>4830</v>
      </c>
      <c r="BP363" s="372" t="s">
        <v>4831</v>
      </c>
      <c r="BQ363" s="372" t="s">
        <v>4832</v>
      </c>
      <c r="BR363" s="372" t="s">
        <v>4833</v>
      </c>
      <c r="BS363" s="373"/>
      <c r="BT363" s="354" t="s">
        <v>555</v>
      </c>
    </row>
    <row r="364" spans="1:72" s="428" customFormat="1" x14ac:dyDescent="0.25">
      <c r="A364" s="345" t="s">
        <v>5574</v>
      </c>
      <c r="B364" s="373"/>
      <c r="C364" s="719">
        <v>45595</v>
      </c>
      <c r="D364" s="373"/>
      <c r="E364" s="346">
        <v>268.988</v>
      </c>
      <c r="F364" s="373"/>
      <c r="G364" s="347">
        <v>9.9565000000000001</v>
      </c>
      <c r="H364" s="374"/>
      <c r="I364" s="348">
        <v>0.95309999999999995</v>
      </c>
      <c r="J364" s="348">
        <v>1E-3</v>
      </c>
      <c r="K364" s="348">
        <v>8.3724000000000007</v>
      </c>
      <c r="L364" s="348">
        <v>-2.41E-2</v>
      </c>
      <c r="M364" s="348">
        <v>-9.2446000000000002</v>
      </c>
      <c r="N364" s="350">
        <v>2.2199</v>
      </c>
      <c r="O364" s="348" t="s">
        <v>430</v>
      </c>
      <c r="P364" s="348" t="s">
        <v>430</v>
      </c>
      <c r="Q364" s="348" t="s">
        <v>430</v>
      </c>
      <c r="R364" s="348" t="s">
        <v>430</v>
      </c>
      <c r="S364" s="348">
        <v>10.721299999999999</v>
      </c>
      <c r="T364" s="348">
        <v>-6.9199000000000002</v>
      </c>
      <c r="U364" s="348">
        <v>-5.2186000000000003</v>
      </c>
      <c r="V364" s="348">
        <v>-3.1959</v>
      </c>
      <c r="W364" s="348">
        <v>10.721299999999999</v>
      </c>
      <c r="X364" s="348">
        <v>-0.29210000000000003</v>
      </c>
      <c r="Y364" s="374"/>
      <c r="Z364" s="346">
        <v>139</v>
      </c>
      <c r="AA364" s="346">
        <v>113</v>
      </c>
      <c r="AB364" s="346">
        <v>151</v>
      </c>
      <c r="AC364" s="346">
        <v>142</v>
      </c>
      <c r="AD364" s="346">
        <v>214</v>
      </c>
      <c r="AE364" s="346">
        <v>142</v>
      </c>
      <c r="AF364" s="346" t="s">
        <v>430</v>
      </c>
      <c r="AG364" s="346" t="s">
        <v>430</v>
      </c>
      <c r="AH364" s="346" t="s">
        <v>430</v>
      </c>
      <c r="AI364" s="346" t="s">
        <v>430</v>
      </c>
      <c r="AJ364" s="346">
        <v>155</v>
      </c>
      <c r="AK364" s="346">
        <v>184</v>
      </c>
      <c r="AL364" s="346">
        <v>214</v>
      </c>
      <c r="AM364" s="346">
        <v>110</v>
      </c>
      <c r="AN364" s="346">
        <v>155</v>
      </c>
      <c r="AO364" s="373"/>
      <c r="AP364" s="348" t="s">
        <v>430</v>
      </c>
      <c r="AQ364" s="348" t="s">
        <v>430</v>
      </c>
      <c r="AR364" s="348" t="s">
        <v>430</v>
      </c>
      <c r="AS364" s="348" t="s">
        <v>430</v>
      </c>
      <c r="AT364" s="348">
        <v>-5.76</v>
      </c>
      <c r="AU364" s="351"/>
      <c r="AV364" s="346" t="s">
        <v>430</v>
      </c>
      <c r="AW364" s="346" t="s">
        <v>430</v>
      </c>
      <c r="AX364" s="346" t="s">
        <v>430</v>
      </c>
      <c r="AY364" s="346" t="s">
        <v>430</v>
      </c>
      <c r="AZ364" s="346">
        <v>152</v>
      </c>
      <c r="BA364" s="374"/>
      <c r="BB364" s="348">
        <v>15.332657569352399</v>
      </c>
      <c r="BC364" s="348">
        <v>1.00044701318255</v>
      </c>
      <c r="BD364" s="348">
        <v>-3.0360695042145398E-2</v>
      </c>
      <c r="BE364" s="375">
        <v>-3.3931151631931097E-2</v>
      </c>
      <c r="BF364" s="374"/>
      <c r="BG364" s="372">
        <v>4.1099999999999998E-2</v>
      </c>
      <c r="BH364" s="373"/>
      <c r="BI364" s="348">
        <v>95.269300000000001</v>
      </c>
      <c r="BJ364" s="348">
        <v>4.8183499999999997</v>
      </c>
      <c r="BK364" s="348" t="s">
        <v>430</v>
      </c>
      <c r="BL364" s="348">
        <v>-8.7650000000000006E-2</v>
      </c>
      <c r="BM364" s="373"/>
      <c r="BN364" s="372" t="s">
        <v>4835</v>
      </c>
      <c r="BO364" s="372" t="s">
        <v>4836</v>
      </c>
      <c r="BP364" s="372" t="s">
        <v>4837</v>
      </c>
      <c r="BQ364" s="372" t="s">
        <v>4838</v>
      </c>
      <c r="BR364" s="372" t="s">
        <v>4839</v>
      </c>
      <c r="BS364" s="373"/>
      <c r="BT364" s="354" t="s">
        <v>4597</v>
      </c>
    </row>
    <row r="365" spans="1:72" s="428" customFormat="1" x14ac:dyDescent="0.25">
      <c r="A365" s="345" t="s">
        <v>5575</v>
      </c>
      <c r="B365" s="373"/>
      <c r="C365" s="719">
        <v>44287</v>
      </c>
      <c r="D365" s="373"/>
      <c r="E365" s="346">
        <v>278.82100000000003</v>
      </c>
      <c r="F365" s="373"/>
      <c r="G365" s="347">
        <v>21.390799999999999</v>
      </c>
      <c r="H365" s="374"/>
      <c r="I365" s="348">
        <v>1.8977999999999999</v>
      </c>
      <c r="J365" s="348">
        <v>2.8264999999999998</v>
      </c>
      <c r="K365" s="348">
        <v>14.247</v>
      </c>
      <c r="L365" s="348">
        <v>8.7666000000000004</v>
      </c>
      <c r="M365" s="348">
        <v>-1.4371</v>
      </c>
      <c r="N365" s="350">
        <v>9.1956000000000007</v>
      </c>
      <c r="O365" s="348">
        <v>5.6679000000000004</v>
      </c>
      <c r="P365" s="348">
        <v>25.422699999999999</v>
      </c>
      <c r="Q365" s="348">
        <v>15.5</v>
      </c>
      <c r="R365" s="348" t="s">
        <v>430</v>
      </c>
      <c r="S365" s="348">
        <v>17.191199999999998</v>
      </c>
      <c r="T365" s="348">
        <v>1.6205000000000001</v>
      </c>
      <c r="U365" s="348">
        <v>4.1243999999999996</v>
      </c>
      <c r="V365" s="348">
        <v>-4.6828000000000003</v>
      </c>
      <c r="W365" s="348">
        <v>17.191199999999998</v>
      </c>
      <c r="X365" s="348">
        <v>16.166899999999998</v>
      </c>
      <c r="Y365" s="374"/>
      <c r="Z365" s="346">
        <v>17</v>
      </c>
      <c r="AA365" s="346">
        <v>6</v>
      </c>
      <c r="AB365" s="346">
        <v>14</v>
      </c>
      <c r="AC365" s="346">
        <v>20</v>
      </c>
      <c r="AD365" s="346">
        <v>79</v>
      </c>
      <c r="AE365" s="346">
        <v>62</v>
      </c>
      <c r="AF365" s="346">
        <v>43</v>
      </c>
      <c r="AG365" s="346">
        <v>6</v>
      </c>
      <c r="AH365" s="346">
        <v>15</v>
      </c>
      <c r="AI365" s="346" t="s">
        <v>430</v>
      </c>
      <c r="AJ365" s="346">
        <v>28</v>
      </c>
      <c r="AK365" s="346">
        <v>51</v>
      </c>
      <c r="AL365" s="346">
        <v>74</v>
      </c>
      <c r="AM365" s="346">
        <v>136</v>
      </c>
      <c r="AN365" s="346">
        <v>28</v>
      </c>
      <c r="AO365" s="373"/>
      <c r="AP365" s="348" t="s">
        <v>430</v>
      </c>
      <c r="AQ365" s="348" t="s">
        <v>430</v>
      </c>
      <c r="AR365" s="348">
        <v>15.87</v>
      </c>
      <c r="AS365" s="348">
        <v>11.18</v>
      </c>
      <c r="AT365" s="348">
        <v>7.05</v>
      </c>
      <c r="AU365" s="351"/>
      <c r="AV365" s="346" t="s">
        <v>430</v>
      </c>
      <c r="AW365" s="346" t="s">
        <v>430</v>
      </c>
      <c r="AX365" s="346">
        <v>5</v>
      </c>
      <c r="AY365" s="346">
        <v>31</v>
      </c>
      <c r="AZ365" s="346">
        <v>60</v>
      </c>
      <c r="BA365" s="374"/>
      <c r="BB365" s="348">
        <v>21.257532917960301</v>
      </c>
      <c r="BC365" s="348">
        <v>0.99847172471718504</v>
      </c>
      <c r="BD365" s="348">
        <v>8.0213366217832802E-2</v>
      </c>
      <c r="BE365" s="375">
        <v>-8.0165873303671406E-2</v>
      </c>
      <c r="BF365" s="374"/>
      <c r="BG365" s="372">
        <v>0.3049</v>
      </c>
      <c r="BH365" s="373"/>
      <c r="BI365" s="348" t="s">
        <v>430</v>
      </c>
      <c r="BJ365" s="348">
        <v>11.032299999999999</v>
      </c>
      <c r="BK365" s="348">
        <v>88.922200000000004</v>
      </c>
      <c r="BL365" s="348">
        <v>4.5499999999999999E-2</v>
      </c>
      <c r="BM365" s="373"/>
      <c r="BN365" s="372" t="s">
        <v>2548</v>
      </c>
      <c r="BO365" s="372" t="s">
        <v>4841</v>
      </c>
      <c r="BP365" s="372" t="s">
        <v>4842</v>
      </c>
      <c r="BQ365" s="372" t="s">
        <v>4843</v>
      </c>
      <c r="BR365" s="372" t="s">
        <v>4844</v>
      </c>
      <c r="BS365" s="373"/>
      <c r="BT365" s="354" t="s">
        <v>4597</v>
      </c>
    </row>
    <row r="366" spans="1:72" s="428" customFormat="1" x14ac:dyDescent="0.25">
      <c r="A366" s="345" t="s">
        <v>5576</v>
      </c>
      <c r="B366" s="373"/>
      <c r="C366" s="719">
        <v>45364</v>
      </c>
      <c r="D366" s="373"/>
      <c r="E366" s="346">
        <v>260.08600000000001</v>
      </c>
      <c r="F366" s="373"/>
      <c r="G366" s="347">
        <v>12.2193</v>
      </c>
      <c r="H366" s="374"/>
      <c r="I366" s="348">
        <v>1.1950000000000001</v>
      </c>
      <c r="J366" s="348">
        <v>1.6400000000000001E-2</v>
      </c>
      <c r="K366" s="348">
        <v>9.1486000000000001</v>
      </c>
      <c r="L366" s="348">
        <v>1.2948999999999999</v>
      </c>
      <c r="M366" s="348">
        <v>-2.4733999999999998</v>
      </c>
      <c r="N366" s="350">
        <v>7.8047000000000004</v>
      </c>
      <c r="O366" s="348">
        <v>6.8327999999999998</v>
      </c>
      <c r="P366" s="348" t="s">
        <v>430</v>
      </c>
      <c r="Q366" s="348" t="s">
        <v>430</v>
      </c>
      <c r="R366" s="348" t="s">
        <v>430</v>
      </c>
      <c r="S366" s="348">
        <v>11.861499999999999</v>
      </c>
      <c r="T366" s="348">
        <v>-3.1836000000000002</v>
      </c>
      <c r="U366" s="348">
        <v>2.3820999999999999</v>
      </c>
      <c r="V366" s="348">
        <v>-1.2509999999999999</v>
      </c>
      <c r="W366" s="348">
        <v>11.861499999999999</v>
      </c>
      <c r="X366" s="348">
        <v>9.8995999999999995</v>
      </c>
      <c r="Y366" s="374"/>
      <c r="Z366" s="346">
        <v>102</v>
      </c>
      <c r="AA366" s="346">
        <v>109</v>
      </c>
      <c r="AB366" s="346">
        <v>129</v>
      </c>
      <c r="AC366" s="346">
        <v>119</v>
      </c>
      <c r="AD366" s="346">
        <v>93</v>
      </c>
      <c r="AE366" s="346">
        <v>84</v>
      </c>
      <c r="AF366" s="346">
        <v>35</v>
      </c>
      <c r="AG366" s="346" t="s">
        <v>430</v>
      </c>
      <c r="AH366" s="346" t="s">
        <v>430</v>
      </c>
      <c r="AI366" s="346" t="s">
        <v>430</v>
      </c>
      <c r="AJ366" s="346">
        <v>133</v>
      </c>
      <c r="AK366" s="346">
        <v>129</v>
      </c>
      <c r="AL366" s="346">
        <v>103</v>
      </c>
      <c r="AM366" s="346">
        <v>79</v>
      </c>
      <c r="AN366" s="346">
        <v>133</v>
      </c>
      <c r="AO366" s="373"/>
      <c r="AP366" s="348" t="s">
        <v>430</v>
      </c>
      <c r="AQ366" s="348" t="s">
        <v>430</v>
      </c>
      <c r="AR366" s="348" t="s">
        <v>430</v>
      </c>
      <c r="AS366" s="348" t="s">
        <v>430</v>
      </c>
      <c r="AT366" s="348">
        <v>1.84</v>
      </c>
      <c r="AU366" s="351"/>
      <c r="AV366" s="346" t="s">
        <v>430</v>
      </c>
      <c r="AW366" s="346" t="s">
        <v>430</v>
      </c>
      <c r="AX366" s="346" t="s">
        <v>430</v>
      </c>
      <c r="AY366" s="346" t="s">
        <v>430</v>
      </c>
      <c r="AZ366" s="346">
        <v>95</v>
      </c>
      <c r="BA366" s="374"/>
      <c r="BB366" s="348">
        <v>15.829689170487001</v>
      </c>
      <c r="BC366" s="348">
        <v>0.99760893437646603</v>
      </c>
      <c r="BD366" s="348">
        <v>1.41648162669587E-2</v>
      </c>
      <c r="BE366" s="375">
        <v>-3.3143907930830899E-2</v>
      </c>
      <c r="BF366" s="374"/>
      <c r="BG366" s="372">
        <v>6.88E-2</v>
      </c>
      <c r="BH366" s="373"/>
      <c r="BI366" s="348">
        <v>51.119700000000002</v>
      </c>
      <c r="BJ366" s="348">
        <v>46.85</v>
      </c>
      <c r="BK366" s="348">
        <v>1.8171900000000001</v>
      </c>
      <c r="BL366" s="348">
        <v>0.21310999999999999</v>
      </c>
      <c r="BM366" s="373"/>
      <c r="BN366" s="372" t="s">
        <v>4846</v>
      </c>
      <c r="BO366" s="372" t="s">
        <v>4793</v>
      </c>
      <c r="BP366" s="372" t="s">
        <v>4847</v>
      </c>
      <c r="BQ366" s="372" t="s">
        <v>4337</v>
      </c>
      <c r="BR366" s="372" t="s">
        <v>4741</v>
      </c>
      <c r="BS366" s="373"/>
      <c r="BT366" s="354" t="s">
        <v>555</v>
      </c>
    </row>
    <row r="367" spans="1:72" s="428" customFormat="1" x14ac:dyDescent="0.25">
      <c r="A367" s="345" t="s">
        <v>5577</v>
      </c>
      <c r="B367" s="373"/>
      <c r="C367" s="719">
        <v>45887</v>
      </c>
      <c r="D367" s="373"/>
      <c r="E367" s="346">
        <v>241.136</v>
      </c>
      <c r="F367" s="373"/>
      <c r="G367" s="347">
        <v>10.445600000000001</v>
      </c>
      <c r="H367" s="374"/>
      <c r="I367" s="348">
        <v>1.4776</v>
      </c>
      <c r="J367" s="348">
        <v>0.79120000000000001</v>
      </c>
      <c r="K367" s="348">
        <v>11.372199999999999</v>
      </c>
      <c r="L367" s="348">
        <v>5.2803000000000004</v>
      </c>
      <c r="M367" s="348">
        <v>0.78539999999999999</v>
      </c>
      <c r="N367" s="350" t="s">
        <v>430</v>
      </c>
      <c r="O367" s="348" t="s">
        <v>430</v>
      </c>
      <c r="P367" s="348" t="s">
        <v>430</v>
      </c>
      <c r="Q367" s="348" t="s">
        <v>430</v>
      </c>
      <c r="R367" s="348" t="s">
        <v>430</v>
      </c>
      <c r="S367" s="348">
        <v>14.3583</v>
      </c>
      <c r="T367" s="348">
        <v>-0.19009999999999999</v>
      </c>
      <c r="U367" s="348">
        <v>5.6680000000000001</v>
      </c>
      <c r="V367" s="348" t="s">
        <v>430</v>
      </c>
      <c r="W367" s="348">
        <v>14.3583</v>
      </c>
      <c r="X367" s="348">
        <v>4.4560000000000004</v>
      </c>
      <c r="Y367" s="374"/>
      <c r="Z367" s="346">
        <v>59</v>
      </c>
      <c r="AA367" s="346">
        <v>52</v>
      </c>
      <c r="AB367" s="346">
        <v>62</v>
      </c>
      <c r="AC367" s="346">
        <v>66</v>
      </c>
      <c r="AD367" s="346">
        <v>49</v>
      </c>
      <c r="AE367" s="346" t="s">
        <v>430</v>
      </c>
      <c r="AF367" s="346" t="s">
        <v>430</v>
      </c>
      <c r="AG367" s="346" t="s">
        <v>430</v>
      </c>
      <c r="AH367" s="346" t="s">
        <v>430</v>
      </c>
      <c r="AI367" s="346" t="s">
        <v>430</v>
      </c>
      <c r="AJ367" s="346">
        <v>61</v>
      </c>
      <c r="AK367" s="346">
        <v>80</v>
      </c>
      <c r="AL367" s="346">
        <v>29</v>
      </c>
      <c r="AM367" s="346" t="s">
        <v>430</v>
      </c>
      <c r="AN367" s="346">
        <v>61</v>
      </c>
      <c r="AO367" s="373"/>
      <c r="AP367" s="348" t="s">
        <v>430</v>
      </c>
      <c r="AQ367" s="348" t="s">
        <v>430</v>
      </c>
      <c r="AR367" s="348" t="s">
        <v>430</v>
      </c>
      <c r="AS367" s="348" t="s">
        <v>430</v>
      </c>
      <c r="AT367" s="348" t="s">
        <v>430</v>
      </c>
      <c r="AU367" s="351"/>
      <c r="AV367" s="346" t="s">
        <v>430</v>
      </c>
      <c r="AW367" s="346" t="s">
        <v>430</v>
      </c>
      <c r="AX367" s="346" t="s">
        <v>430</v>
      </c>
      <c r="AY367" s="346" t="s">
        <v>430</v>
      </c>
      <c r="AZ367" s="346" t="s">
        <v>430</v>
      </c>
      <c r="BA367" s="374"/>
      <c r="BB367" s="348">
        <v>21.5628764968227</v>
      </c>
      <c r="BC367" s="348">
        <v>1.00540187812562</v>
      </c>
      <c r="BD367" s="348">
        <v>1.0622126598427799E-2</v>
      </c>
      <c r="BE367" s="375">
        <v>-2.58851629405389E-2</v>
      </c>
      <c r="BF367" s="374"/>
      <c r="BG367" s="372">
        <v>0.1542</v>
      </c>
      <c r="BH367" s="373"/>
      <c r="BI367" s="348">
        <v>4.0396799999999997</v>
      </c>
      <c r="BJ367" s="348">
        <v>92.090699999999998</v>
      </c>
      <c r="BK367" s="348">
        <v>3.6339399999999999</v>
      </c>
      <c r="BL367" s="348">
        <v>0.23568</v>
      </c>
      <c r="BM367" s="373"/>
      <c r="BN367" s="372" t="s">
        <v>5578</v>
      </c>
      <c r="BO367" s="372" t="s">
        <v>5161</v>
      </c>
      <c r="BP367" s="372" t="s">
        <v>5162</v>
      </c>
      <c r="BQ367" s="372" t="s">
        <v>5163</v>
      </c>
      <c r="BR367" s="372" t="s">
        <v>5164</v>
      </c>
      <c r="BS367" s="373"/>
      <c r="BT367" s="354" t="s">
        <v>555</v>
      </c>
    </row>
    <row r="368" spans="1:72" s="428" customFormat="1" x14ac:dyDescent="0.25">
      <c r="A368" s="345" t="s">
        <v>5579</v>
      </c>
      <c r="B368" s="373"/>
      <c r="C368" s="719">
        <v>45483</v>
      </c>
      <c r="D368" s="373"/>
      <c r="E368" s="346">
        <v>239.179</v>
      </c>
      <c r="F368" s="373"/>
      <c r="G368" s="347">
        <v>10.2043</v>
      </c>
      <c r="H368" s="374"/>
      <c r="I368" s="348">
        <v>1.1348</v>
      </c>
      <c r="J368" s="348">
        <v>-0.38850000000000001</v>
      </c>
      <c r="K368" s="348">
        <v>5.6224999999999996</v>
      </c>
      <c r="L368" s="348">
        <v>-3.6303000000000001</v>
      </c>
      <c r="M368" s="348">
        <v>-5.5796000000000001</v>
      </c>
      <c r="N368" s="350">
        <v>2.9864000000000002</v>
      </c>
      <c r="O368" s="348" t="s">
        <v>430</v>
      </c>
      <c r="P368" s="348" t="s">
        <v>430</v>
      </c>
      <c r="Q368" s="348" t="s">
        <v>430</v>
      </c>
      <c r="R368" s="348" t="s">
        <v>430</v>
      </c>
      <c r="S368" s="348">
        <v>7.8723999999999998</v>
      </c>
      <c r="T368" s="348">
        <v>-6.4923999999999999</v>
      </c>
      <c r="U368" s="348">
        <v>-0.81840000000000002</v>
      </c>
      <c r="V368" s="348">
        <v>-1.6737</v>
      </c>
      <c r="W368" s="348">
        <v>7.8723999999999998</v>
      </c>
      <c r="X368" s="348">
        <v>1.1315999999999999</v>
      </c>
      <c r="Y368" s="374"/>
      <c r="Z368" s="346">
        <v>114</v>
      </c>
      <c r="AA368" s="346">
        <v>147</v>
      </c>
      <c r="AB368" s="346">
        <v>192</v>
      </c>
      <c r="AC368" s="346">
        <v>174</v>
      </c>
      <c r="AD368" s="346">
        <v>166</v>
      </c>
      <c r="AE368" s="346">
        <v>137</v>
      </c>
      <c r="AF368" s="346" t="s">
        <v>430</v>
      </c>
      <c r="AG368" s="346" t="s">
        <v>430</v>
      </c>
      <c r="AH368" s="346" t="s">
        <v>430</v>
      </c>
      <c r="AI368" s="346" t="s">
        <v>430</v>
      </c>
      <c r="AJ368" s="346">
        <v>210</v>
      </c>
      <c r="AK368" s="346">
        <v>178</v>
      </c>
      <c r="AL368" s="346">
        <v>165</v>
      </c>
      <c r="AM368" s="346">
        <v>86</v>
      </c>
      <c r="AN368" s="346">
        <v>210</v>
      </c>
      <c r="AO368" s="373"/>
      <c r="AP368" s="348" t="s">
        <v>430</v>
      </c>
      <c r="AQ368" s="348" t="s">
        <v>430</v>
      </c>
      <c r="AR368" s="348" t="s">
        <v>430</v>
      </c>
      <c r="AS368" s="348" t="s">
        <v>430</v>
      </c>
      <c r="AT368" s="348">
        <v>-4.4800000000000004</v>
      </c>
      <c r="AU368" s="351"/>
      <c r="AV368" s="346" t="s">
        <v>430</v>
      </c>
      <c r="AW368" s="346" t="s">
        <v>430</v>
      </c>
      <c r="AX368" s="346" t="s">
        <v>430</v>
      </c>
      <c r="AY368" s="346" t="s">
        <v>430</v>
      </c>
      <c r="AZ368" s="346">
        <v>144</v>
      </c>
      <c r="BA368" s="374"/>
      <c r="BB368" s="348">
        <v>13.5674579330271</v>
      </c>
      <c r="BC368" s="348">
        <v>0.99865031890463196</v>
      </c>
      <c r="BD368" s="348">
        <v>-4.0211137031785603E-2</v>
      </c>
      <c r="BE368" s="375">
        <v>-4.38952864193329E-2</v>
      </c>
      <c r="BF368" s="374"/>
      <c r="BG368" s="372">
        <v>5.11E-2</v>
      </c>
      <c r="BH368" s="373"/>
      <c r="BI368" s="348">
        <v>96.901200000000003</v>
      </c>
      <c r="BJ368" s="348">
        <v>3.0138500000000001</v>
      </c>
      <c r="BK368" s="348" t="s">
        <v>430</v>
      </c>
      <c r="BL368" s="348">
        <v>8.4949999999999998E-2</v>
      </c>
      <c r="BM368" s="373"/>
      <c r="BN368" s="372" t="s">
        <v>4849</v>
      </c>
      <c r="BO368" s="372" t="s">
        <v>4850</v>
      </c>
      <c r="BP368" s="372" t="s">
        <v>4851</v>
      </c>
      <c r="BQ368" s="372" t="s">
        <v>4852</v>
      </c>
      <c r="BR368" s="372" t="s">
        <v>4853</v>
      </c>
      <c r="BS368" s="373"/>
      <c r="BT368" s="354" t="s">
        <v>555</v>
      </c>
    </row>
    <row r="369" spans="1:72" s="428" customFormat="1" x14ac:dyDescent="0.25">
      <c r="A369" s="345" t="s">
        <v>5580</v>
      </c>
      <c r="B369" s="373"/>
      <c r="C369" s="719">
        <v>45827</v>
      </c>
      <c r="D369" s="373"/>
      <c r="E369" s="346">
        <v>264.27999999999997</v>
      </c>
      <c r="F369" s="373"/>
      <c r="G369" s="347">
        <v>10.547499999999999</v>
      </c>
      <c r="H369" s="374"/>
      <c r="I369" s="348">
        <v>1.4767999999999999</v>
      </c>
      <c r="J369" s="348">
        <v>0.79120000000000001</v>
      </c>
      <c r="K369" s="348">
        <v>11.218299999999999</v>
      </c>
      <c r="L369" s="348">
        <v>5.1616</v>
      </c>
      <c r="M369" s="348">
        <v>0.64219999999999999</v>
      </c>
      <c r="N369" s="350" t="s">
        <v>430</v>
      </c>
      <c r="O369" s="348" t="s">
        <v>430</v>
      </c>
      <c r="P369" s="348" t="s">
        <v>430</v>
      </c>
      <c r="Q369" s="348" t="s">
        <v>430</v>
      </c>
      <c r="R369" s="348" t="s">
        <v>430</v>
      </c>
      <c r="S369" s="348">
        <v>14.289</v>
      </c>
      <c r="T369" s="348">
        <v>-0.31940000000000002</v>
      </c>
      <c r="U369" s="348">
        <v>5.5636999999999999</v>
      </c>
      <c r="V369" s="348">
        <v>1.0239</v>
      </c>
      <c r="W369" s="348">
        <v>14.289</v>
      </c>
      <c r="X369" s="348">
        <v>5.4749999999999996</v>
      </c>
      <c r="Y369" s="374"/>
      <c r="Z369" s="346">
        <v>60</v>
      </c>
      <c r="AA369" s="346">
        <v>52</v>
      </c>
      <c r="AB369" s="346">
        <v>75</v>
      </c>
      <c r="AC369" s="346">
        <v>74</v>
      </c>
      <c r="AD369" s="346">
        <v>55</v>
      </c>
      <c r="AE369" s="346" t="s">
        <v>430</v>
      </c>
      <c r="AF369" s="346" t="s">
        <v>430</v>
      </c>
      <c r="AG369" s="346" t="s">
        <v>430</v>
      </c>
      <c r="AH369" s="346" t="s">
        <v>430</v>
      </c>
      <c r="AI369" s="346" t="s">
        <v>430</v>
      </c>
      <c r="AJ369" s="346">
        <v>62</v>
      </c>
      <c r="AK369" s="346">
        <v>89</v>
      </c>
      <c r="AL369" s="346">
        <v>36</v>
      </c>
      <c r="AM369" s="346">
        <v>67</v>
      </c>
      <c r="AN369" s="346">
        <v>62</v>
      </c>
      <c r="AO369" s="373"/>
      <c r="AP369" s="348" t="s">
        <v>430</v>
      </c>
      <c r="AQ369" s="348" t="s">
        <v>430</v>
      </c>
      <c r="AR369" s="348" t="s">
        <v>430</v>
      </c>
      <c r="AS369" s="348" t="s">
        <v>430</v>
      </c>
      <c r="AT369" s="348" t="s">
        <v>430</v>
      </c>
      <c r="AU369" s="351"/>
      <c r="AV369" s="346" t="s">
        <v>430</v>
      </c>
      <c r="AW369" s="346" t="s">
        <v>430</v>
      </c>
      <c r="AX369" s="346" t="s">
        <v>430</v>
      </c>
      <c r="AY369" s="346" t="s">
        <v>430</v>
      </c>
      <c r="AZ369" s="346" t="s">
        <v>430</v>
      </c>
      <c r="BA369" s="374"/>
      <c r="BB369" s="348">
        <v>19.242984248719399</v>
      </c>
      <c r="BC369" s="348">
        <v>1.0001724857923999</v>
      </c>
      <c r="BD369" s="348">
        <v>-1.3980457950273001E-2</v>
      </c>
      <c r="BE369" s="375">
        <v>-4.4148755205682302E-2</v>
      </c>
      <c r="BF369" s="374"/>
      <c r="BG369" s="372">
        <v>0.13900000000000001</v>
      </c>
      <c r="BH369" s="373"/>
      <c r="BI369" s="348">
        <v>3.6913999999999998</v>
      </c>
      <c r="BJ369" s="348">
        <v>92.390799999999999</v>
      </c>
      <c r="BK369" s="348">
        <v>3.64594</v>
      </c>
      <c r="BL369" s="348">
        <v>0.27185999999999999</v>
      </c>
      <c r="BM369" s="373"/>
      <c r="BN369" s="372" t="s">
        <v>1596</v>
      </c>
      <c r="BO369" s="372" t="s">
        <v>4744</v>
      </c>
      <c r="BP369" s="372" t="s">
        <v>4745</v>
      </c>
      <c r="BQ369" s="372" t="s">
        <v>4855</v>
      </c>
      <c r="BR369" s="372" t="s">
        <v>4479</v>
      </c>
      <c r="BS369" s="373"/>
      <c r="BT369" s="354" t="s">
        <v>4597</v>
      </c>
    </row>
    <row r="370" spans="1:72" s="428" customFormat="1" x14ac:dyDescent="0.25">
      <c r="A370" s="345" t="s">
        <v>5581</v>
      </c>
      <c r="B370" s="373"/>
      <c r="C370" s="719">
        <v>45887</v>
      </c>
      <c r="D370" s="373"/>
      <c r="E370" s="346">
        <v>235.572</v>
      </c>
      <c r="F370" s="373"/>
      <c r="G370" s="347">
        <v>9.7028999999999996</v>
      </c>
      <c r="H370" s="374"/>
      <c r="I370" s="348">
        <v>0.8135</v>
      </c>
      <c r="J370" s="348">
        <v>-1.0968</v>
      </c>
      <c r="K370" s="348">
        <v>5.6776999999999997</v>
      </c>
      <c r="L370" s="348">
        <v>-4.1840000000000002</v>
      </c>
      <c r="M370" s="348">
        <v>-7.0736999999999997</v>
      </c>
      <c r="N370" s="350" t="s">
        <v>430</v>
      </c>
      <c r="O370" s="348" t="s">
        <v>430</v>
      </c>
      <c r="P370" s="348" t="s">
        <v>430</v>
      </c>
      <c r="Q370" s="348" t="s">
        <v>430</v>
      </c>
      <c r="R370" s="348" t="s">
        <v>430</v>
      </c>
      <c r="S370" s="348">
        <v>7.9875999999999996</v>
      </c>
      <c r="T370" s="348">
        <v>-7.6416000000000004</v>
      </c>
      <c r="U370" s="348">
        <v>-1.8957999999999999</v>
      </c>
      <c r="V370" s="348" t="s">
        <v>430</v>
      </c>
      <c r="W370" s="348">
        <v>7.9875999999999996</v>
      </c>
      <c r="X370" s="348">
        <v>-2.9710000000000001</v>
      </c>
      <c r="Y370" s="374"/>
      <c r="Z370" s="346">
        <v>176</v>
      </c>
      <c r="AA370" s="346">
        <v>197</v>
      </c>
      <c r="AB370" s="346">
        <v>189</v>
      </c>
      <c r="AC370" s="346">
        <v>186</v>
      </c>
      <c r="AD370" s="346">
        <v>177</v>
      </c>
      <c r="AE370" s="346" t="s">
        <v>430</v>
      </c>
      <c r="AF370" s="346" t="s">
        <v>430</v>
      </c>
      <c r="AG370" s="346" t="s">
        <v>430</v>
      </c>
      <c r="AH370" s="346" t="s">
        <v>430</v>
      </c>
      <c r="AI370" s="346" t="s">
        <v>430</v>
      </c>
      <c r="AJ370" s="346">
        <v>191</v>
      </c>
      <c r="AK370" s="346">
        <v>192</v>
      </c>
      <c r="AL370" s="346">
        <v>180</v>
      </c>
      <c r="AM370" s="346" t="s">
        <v>430</v>
      </c>
      <c r="AN370" s="346">
        <v>191</v>
      </c>
      <c r="AO370" s="373"/>
      <c r="AP370" s="348" t="s">
        <v>430</v>
      </c>
      <c r="AQ370" s="348" t="s">
        <v>430</v>
      </c>
      <c r="AR370" s="348" t="s">
        <v>430</v>
      </c>
      <c r="AS370" s="348" t="s">
        <v>430</v>
      </c>
      <c r="AT370" s="348" t="s">
        <v>430</v>
      </c>
      <c r="AU370" s="351"/>
      <c r="AV370" s="346" t="s">
        <v>430</v>
      </c>
      <c r="AW370" s="346" t="s">
        <v>430</v>
      </c>
      <c r="AX370" s="346" t="s">
        <v>430</v>
      </c>
      <c r="AY370" s="346" t="s">
        <v>430</v>
      </c>
      <c r="AZ370" s="346" t="s">
        <v>430</v>
      </c>
      <c r="BA370" s="374"/>
      <c r="BB370" s="348">
        <v>16.728336589147901</v>
      </c>
      <c r="BC370" s="348">
        <v>1.00179560399867</v>
      </c>
      <c r="BD370" s="348">
        <v>-4.5656089171917498E-2</v>
      </c>
      <c r="BE370" s="375">
        <v>-1.2744469122616E-2</v>
      </c>
      <c r="BF370" s="374"/>
      <c r="BG370" s="372">
        <v>0.1157</v>
      </c>
      <c r="BH370" s="373"/>
      <c r="BI370" s="348">
        <v>99.928100000000001</v>
      </c>
      <c r="BJ370" s="348" t="s">
        <v>430</v>
      </c>
      <c r="BK370" s="348" t="s">
        <v>430</v>
      </c>
      <c r="BL370" s="348">
        <v>7.1900000000000006E-2</v>
      </c>
      <c r="BM370" s="373"/>
      <c r="BN370" s="372" t="s">
        <v>5582</v>
      </c>
      <c r="BO370" s="372" t="s">
        <v>4284</v>
      </c>
      <c r="BP370" s="372" t="s">
        <v>4301</v>
      </c>
      <c r="BQ370" s="372" t="s">
        <v>4421</v>
      </c>
      <c r="BR370" s="372" t="s">
        <v>4422</v>
      </c>
      <c r="BS370" s="373"/>
      <c r="BT370" s="354" t="s">
        <v>555</v>
      </c>
    </row>
    <row r="371" spans="1:72" s="428" customFormat="1" x14ac:dyDescent="0.25">
      <c r="A371" s="345" t="s">
        <v>5583</v>
      </c>
      <c r="B371" s="373"/>
      <c r="C371" s="719">
        <v>44895</v>
      </c>
      <c r="D371" s="373"/>
      <c r="E371" s="346">
        <v>257.13799999999998</v>
      </c>
      <c r="F371" s="373"/>
      <c r="G371" s="347">
        <v>16.4818</v>
      </c>
      <c r="H371" s="374"/>
      <c r="I371" s="348">
        <v>1.3048999999999999</v>
      </c>
      <c r="J371" s="348">
        <v>0.63990000000000002</v>
      </c>
      <c r="K371" s="348">
        <v>14.072699999999999</v>
      </c>
      <c r="L371" s="348">
        <v>6.3746999999999998</v>
      </c>
      <c r="M371" s="348">
        <v>1.9396</v>
      </c>
      <c r="N371" s="350">
        <v>10.7905</v>
      </c>
      <c r="O371" s="348">
        <v>5.6223999999999998</v>
      </c>
      <c r="P371" s="348">
        <v>22.487100000000002</v>
      </c>
      <c r="Q371" s="348" t="s">
        <v>430</v>
      </c>
      <c r="R371" s="348" t="s">
        <v>430</v>
      </c>
      <c r="S371" s="348">
        <v>17.240600000000001</v>
      </c>
      <c r="T371" s="348">
        <v>2.2863000000000002</v>
      </c>
      <c r="U371" s="348">
        <v>4.6177999999999999</v>
      </c>
      <c r="V371" s="348">
        <v>3.2132000000000001</v>
      </c>
      <c r="W371" s="348">
        <v>17.240600000000001</v>
      </c>
      <c r="X371" s="348">
        <v>15.79</v>
      </c>
      <c r="Y371" s="374"/>
      <c r="Z371" s="346">
        <v>87</v>
      </c>
      <c r="AA371" s="346">
        <v>76</v>
      </c>
      <c r="AB371" s="346">
        <v>34</v>
      </c>
      <c r="AC371" s="346">
        <v>49</v>
      </c>
      <c r="AD371" s="346">
        <v>32</v>
      </c>
      <c r="AE371" s="346">
        <v>46</v>
      </c>
      <c r="AF371" s="346">
        <v>47</v>
      </c>
      <c r="AG371" s="346">
        <v>25</v>
      </c>
      <c r="AH371" s="346" t="s">
        <v>430</v>
      </c>
      <c r="AI371" s="346" t="s">
        <v>430</v>
      </c>
      <c r="AJ371" s="346">
        <v>26</v>
      </c>
      <c r="AK371" s="346">
        <v>31</v>
      </c>
      <c r="AL371" s="346">
        <v>60</v>
      </c>
      <c r="AM371" s="346">
        <v>30</v>
      </c>
      <c r="AN371" s="346">
        <v>26</v>
      </c>
      <c r="AO371" s="373"/>
      <c r="AP371" s="348" t="s">
        <v>430</v>
      </c>
      <c r="AQ371" s="348" t="s">
        <v>430</v>
      </c>
      <c r="AR371" s="348" t="s">
        <v>430</v>
      </c>
      <c r="AS371" s="348">
        <v>11.96</v>
      </c>
      <c r="AT371" s="348">
        <v>10.96</v>
      </c>
      <c r="AU371" s="351"/>
      <c r="AV371" s="346" t="s">
        <v>430</v>
      </c>
      <c r="AW371" s="346" t="s">
        <v>430</v>
      </c>
      <c r="AX371" s="346" t="s">
        <v>430</v>
      </c>
      <c r="AY371" s="346">
        <v>19</v>
      </c>
      <c r="AZ371" s="346">
        <v>24</v>
      </c>
      <c r="BA371" s="374"/>
      <c r="BB371" s="348">
        <v>19.565265648120899</v>
      </c>
      <c r="BC371" s="348">
        <v>0.99620676734231195</v>
      </c>
      <c r="BD371" s="348">
        <v>6.9363680531658298E-2</v>
      </c>
      <c r="BE371" s="375">
        <v>-2.7744582681009902E-2</v>
      </c>
      <c r="BF371" s="374"/>
      <c r="BG371" s="372">
        <v>0.18079999999999999</v>
      </c>
      <c r="BH371" s="373"/>
      <c r="BI371" s="348">
        <v>90.188999999999993</v>
      </c>
      <c r="BJ371" s="348">
        <v>8.80898</v>
      </c>
      <c r="BK371" s="348" t="s">
        <v>430</v>
      </c>
      <c r="BL371" s="348">
        <v>1.0020199999999999</v>
      </c>
      <c r="BM371" s="373"/>
      <c r="BN371" s="372" t="s">
        <v>4567</v>
      </c>
      <c r="BO371" s="372" t="s">
        <v>4857</v>
      </c>
      <c r="BP371" s="372" t="s">
        <v>4858</v>
      </c>
      <c r="BQ371" s="372" t="s">
        <v>4859</v>
      </c>
      <c r="BR371" s="372" t="s">
        <v>4860</v>
      </c>
      <c r="BS371" s="373"/>
      <c r="BT371" s="354" t="s">
        <v>555</v>
      </c>
    </row>
    <row r="372" spans="1:72" s="428" customFormat="1" x14ac:dyDescent="0.25">
      <c r="A372" s="345" t="s">
        <v>5584</v>
      </c>
      <c r="B372" s="373"/>
      <c r="C372" s="719">
        <v>45497</v>
      </c>
      <c r="D372" s="373"/>
      <c r="E372" s="346">
        <v>243.99</v>
      </c>
      <c r="F372" s="373"/>
      <c r="G372" s="347">
        <v>8.5184999999999995</v>
      </c>
      <c r="H372" s="374"/>
      <c r="I372" s="348">
        <v>1.1362000000000001</v>
      </c>
      <c r="J372" s="348">
        <v>-0.83240000000000003</v>
      </c>
      <c r="K372" s="348">
        <v>9.7957000000000001</v>
      </c>
      <c r="L372" s="348">
        <v>-2.5175999999999998</v>
      </c>
      <c r="M372" s="348">
        <v>-17.566600000000001</v>
      </c>
      <c r="N372" s="350">
        <v>-17.278400000000001</v>
      </c>
      <c r="O372" s="348" t="s">
        <v>430</v>
      </c>
      <c r="P372" s="348" t="s">
        <v>430</v>
      </c>
      <c r="Q372" s="348" t="s">
        <v>430</v>
      </c>
      <c r="R372" s="348" t="s">
        <v>430</v>
      </c>
      <c r="S372" s="348">
        <v>14.042299999999999</v>
      </c>
      <c r="T372" s="348">
        <v>-13.711399999999999</v>
      </c>
      <c r="U372" s="348">
        <v>-15.8584</v>
      </c>
      <c r="V372" s="348">
        <v>-20.238800000000001</v>
      </c>
      <c r="W372" s="348">
        <v>14.042299999999999</v>
      </c>
      <c r="X372" s="348">
        <v>-8.7129999999999992</v>
      </c>
      <c r="Y372" s="374"/>
      <c r="Z372" s="346">
        <v>111</v>
      </c>
      <c r="AA372" s="346">
        <v>173</v>
      </c>
      <c r="AB372" s="346">
        <v>110</v>
      </c>
      <c r="AC372" s="346">
        <v>169</v>
      </c>
      <c r="AD372" s="346">
        <v>228</v>
      </c>
      <c r="AE372" s="346">
        <v>203</v>
      </c>
      <c r="AF372" s="346" t="s">
        <v>430</v>
      </c>
      <c r="AG372" s="346" t="s">
        <v>430</v>
      </c>
      <c r="AH372" s="346" t="s">
        <v>430</v>
      </c>
      <c r="AI372" s="346" t="s">
        <v>430</v>
      </c>
      <c r="AJ372" s="346">
        <v>76</v>
      </c>
      <c r="AK372" s="346">
        <v>237</v>
      </c>
      <c r="AL372" s="346">
        <v>235</v>
      </c>
      <c r="AM372" s="346">
        <v>211</v>
      </c>
      <c r="AN372" s="346">
        <v>76</v>
      </c>
      <c r="AO372" s="373"/>
      <c r="AP372" s="348" t="s">
        <v>430</v>
      </c>
      <c r="AQ372" s="348" t="s">
        <v>430</v>
      </c>
      <c r="AR372" s="348" t="s">
        <v>430</v>
      </c>
      <c r="AS372" s="348" t="s">
        <v>430</v>
      </c>
      <c r="AT372" s="348">
        <v>-23.93</v>
      </c>
      <c r="AU372" s="351"/>
      <c r="AV372" s="346" t="s">
        <v>430</v>
      </c>
      <c r="AW372" s="346" t="s">
        <v>430</v>
      </c>
      <c r="AX372" s="346" t="s">
        <v>430</v>
      </c>
      <c r="AY372" s="346" t="s">
        <v>430</v>
      </c>
      <c r="AZ372" s="346">
        <v>203</v>
      </c>
      <c r="BA372" s="374"/>
      <c r="BB372" s="348">
        <v>22.7948939428112</v>
      </c>
      <c r="BC372" s="348">
        <v>1.0028260243484599</v>
      </c>
      <c r="BD372" s="348">
        <v>-4.92799642145011E-2</v>
      </c>
      <c r="BE372" s="375">
        <v>-1.7417186626158099E-2</v>
      </c>
      <c r="BF372" s="374"/>
      <c r="BG372" s="372">
        <v>0.1704</v>
      </c>
      <c r="BH372" s="373"/>
      <c r="BI372" s="348">
        <v>39.783700000000003</v>
      </c>
      <c r="BJ372" s="348">
        <v>41.595999999999997</v>
      </c>
      <c r="BK372" s="348">
        <v>18.687999999999999</v>
      </c>
      <c r="BL372" s="348">
        <v>-6.7699999999999996E-2</v>
      </c>
      <c r="BM372" s="373"/>
      <c r="BN372" s="372" t="s">
        <v>4862</v>
      </c>
      <c r="BO372" s="372" t="s">
        <v>4863</v>
      </c>
      <c r="BP372" s="372" t="s">
        <v>4864</v>
      </c>
      <c r="BQ372" s="372" t="s">
        <v>4865</v>
      </c>
      <c r="BR372" s="372" t="s">
        <v>430</v>
      </c>
      <c r="BS372" s="373"/>
      <c r="BT372" s="354" t="s">
        <v>4597</v>
      </c>
    </row>
    <row r="373" spans="1:72" s="428" customFormat="1" x14ac:dyDescent="0.25">
      <c r="A373" s="345" t="s">
        <v>5585</v>
      </c>
      <c r="B373" s="373"/>
      <c r="C373" s="719">
        <v>44837</v>
      </c>
      <c r="D373" s="373"/>
      <c r="E373" s="346">
        <v>239.422</v>
      </c>
      <c r="F373" s="373"/>
      <c r="G373" s="347">
        <v>16.8536</v>
      </c>
      <c r="H373" s="374"/>
      <c r="I373" s="348">
        <v>0.91069999999999995</v>
      </c>
      <c r="J373" s="348">
        <v>-0.2545</v>
      </c>
      <c r="K373" s="348">
        <v>7.4580000000000002</v>
      </c>
      <c r="L373" s="348">
        <v>-0.18010000000000001</v>
      </c>
      <c r="M373" s="348">
        <v>-2.1459000000000001</v>
      </c>
      <c r="N373" s="350">
        <v>8.3704000000000001</v>
      </c>
      <c r="O373" s="348">
        <v>7.5698999999999996</v>
      </c>
      <c r="P373" s="348">
        <v>17.071100000000001</v>
      </c>
      <c r="Q373" s="348" t="s">
        <v>430</v>
      </c>
      <c r="R373" s="348" t="s">
        <v>430</v>
      </c>
      <c r="S373" s="348">
        <v>9.6496999999999993</v>
      </c>
      <c r="T373" s="348">
        <v>-2.7086000000000001</v>
      </c>
      <c r="U373" s="348">
        <v>2.7665000000000002</v>
      </c>
      <c r="V373" s="348">
        <v>1.4086000000000001</v>
      </c>
      <c r="W373" s="348">
        <v>9.6496999999999993</v>
      </c>
      <c r="X373" s="348">
        <v>15.757899999999999</v>
      </c>
      <c r="Y373" s="374"/>
      <c r="Z373" s="346">
        <v>146</v>
      </c>
      <c r="AA373" s="346">
        <v>139</v>
      </c>
      <c r="AB373" s="346">
        <v>166</v>
      </c>
      <c r="AC373" s="346">
        <v>146</v>
      </c>
      <c r="AD373" s="346">
        <v>86</v>
      </c>
      <c r="AE373" s="346">
        <v>74</v>
      </c>
      <c r="AF373" s="346">
        <v>29</v>
      </c>
      <c r="AG373" s="346">
        <v>50</v>
      </c>
      <c r="AH373" s="346" t="s">
        <v>430</v>
      </c>
      <c r="AI373" s="346" t="s">
        <v>430</v>
      </c>
      <c r="AJ373" s="346">
        <v>172</v>
      </c>
      <c r="AK373" s="346">
        <v>118</v>
      </c>
      <c r="AL373" s="346">
        <v>95</v>
      </c>
      <c r="AM373" s="346">
        <v>51</v>
      </c>
      <c r="AN373" s="346">
        <v>172</v>
      </c>
      <c r="AO373" s="373"/>
      <c r="AP373" s="348" t="s">
        <v>430</v>
      </c>
      <c r="AQ373" s="348" t="s">
        <v>430</v>
      </c>
      <c r="AR373" s="348" t="s">
        <v>430</v>
      </c>
      <c r="AS373" s="348">
        <v>9.31</v>
      </c>
      <c r="AT373" s="348">
        <v>3</v>
      </c>
      <c r="AU373" s="351"/>
      <c r="AV373" s="346" t="s">
        <v>430</v>
      </c>
      <c r="AW373" s="346" t="s">
        <v>430</v>
      </c>
      <c r="AX373" s="346" t="s">
        <v>430</v>
      </c>
      <c r="AY373" s="346">
        <v>41</v>
      </c>
      <c r="AZ373" s="346">
        <v>87</v>
      </c>
      <c r="BA373" s="374"/>
      <c r="BB373" s="348">
        <v>14.138126067689701</v>
      </c>
      <c r="BC373" s="348">
        <v>0.99706007472790203</v>
      </c>
      <c r="BD373" s="348">
        <v>6.7805988820602597E-2</v>
      </c>
      <c r="BE373" s="375">
        <v>-4.6286782260993302E-2</v>
      </c>
      <c r="BF373" s="374"/>
      <c r="BG373" s="372">
        <v>0.13619999999999999</v>
      </c>
      <c r="BH373" s="373"/>
      <c r="BI373" s="348">
        <v>100.31</v>
      </c>
      <c r="BJ373" s="348" t="s">
        <v>430</v>
      </c>
      <c r="BK373" s="348" t="s">
        <v>430</v>
      </c>
      <c r="BL373" s="348">
        <v>-0.31</v>
      </c>
      <c r="BM373" s="373"/>
      <c r="BN373" s="372" t="s">
        <v>4867</v>
      </c>
      <c r="BO373" s="372" t="s">
        <v>4868</v>
      </c>
      <c r="BP373" s="372" t="s">
        <v>4869</v>
      </c>
      <c r="BQ373" s="372" t="s">
        <v>4870</v>
      </c>
      <c r="BR373" s="372" t="s">
        <v>4871</v>
      </c>
      <c r="BS373" s="373"/>
      <c r="BT373" s="354" t="s">
        <v>555</v>
      </c>
    </row>
    <row r="374" spans="1:72" s="428" customFormat="1" x14ac:dyDescent="0.25">
      <c r="A374" s="345" t="s">
        <v>5586</v>
      </c>
      <c r="B374" s="373"/>
      <c r="C374" s="719">
        <v>44663</v>
      </c>
      <c r="D374" s="373"/>
      <c r="E374" s="346">
        <v>236.24799999999999</v>
      </c>
      <c r="F374" s="373"/>
      <c r="G374" s="347">
        <v>13.863899999999999</v>
      </c>
      <c r="H374" s="374"/>
      <c r="I374" s="348">
        <v>1.1956</v>
      </c>
      <c r="J374" s="348">
        <v>-0.4052</v>
      </c>
      <c r="K374" s="348">
        <v>10.3331</v>
      </c>
      <c r="L374" s="348">
        <v>2.4754</v>
      </c>
      <c r="M374" s="348">
        <v>-4.4995000000000003</v>
      </c>
      <c r="N374" s="350">
        <v>4.0467000000000004</v>
      </c>
      <c r="O374" s="348">
        <v>5.9779</v>
      </c>
      <c r="P374" s="348">
        <v>14.3935</v>
      </c>
      <c r="Q374" s="348" t="s">
        <v>430</v>
      </c>
      <c r="R374" s="348" t="s">
        <v>430</v>
      </c>
      <c r="S374" s="348">
        <v>12.7981</v>
      </c>
      <c r="T374" s="348">
        <v>-2.6322999999999999</v>
      </c>
      <c r="U374" s="348">
        <v>-0.77300000000000002</v>
      </c>
      <c r="V374" s="348">
        <v>-6.5194999999999999</v>
      </c>
      <c r="W374" s="348">
        <v>12.7981</v>
      </c>
      <c r="X374" s="348">
        <v>8.4144000000000005</v>
      </c>
      <c r="Y374" s="374"/>
      <c r="Z374" s="346">
        <v>101</v>
      </c>
      <c r="AA374" s="346">
        <v>151</v>
      </c>
      <c r="AB374" s="346">
        <v>95</v>
      </c>
      <c r="AC374" s="346">
        <v>111</v>
      </c>
      <c r="AD374" s="346">
        <v>146</v>
      </c>
      <c r="AE374" s="346">
        <v>123</v>
      </c>
      <c r="AF374" s="346">
        <v>40</v>
      </c>
      <c r="AG374" s="346">
        <v>57</v>
      </c>
      <c r="AH374" s="346" t="s">
        <v>430</v>
      </c>
      <c r="AI374" s="346" t="s">
        <v>430</v>
      </c>
      <c r="AJ374" s="346">
        <v>101</v>
      </c>
      <c r="AK374" s="346">
        <v>116</v>
      </c>
      <c r="AL374" s="346">
        <v>161</v>
      </c>
      <c r="AM374" s="346">
        <v>184</v>
      </c>
      <c r="AN374" s="346">
        <v>101</v>
      </c>
      <c r="AO374" s="373"/>
      <c r="AP374" s="348" t="s">
        <v>430</v>
      </c>
      <c r="AQ374" s="348" t="s">
        <v>430</v>
      </c>
      <c r="AR374" s="348" t="s">
        <v>430</v>
      </c>
      <c r="AS374" s="348">
        <v>4.97</v>
      </c>
      <c r="AT374" s="348">
        <v>-2.29</v>
      </c>
      <c r="AU374" s="351"/>
      <c r="AV374" s="346" t="s">
        <v>430</v>
      </c>
      <c r="AW374" s="346" t="s">
        <v>430</v>
      </c>
      <c r="AX374" s="346" t="s">
        <v>430</v>
      </c>
      <c r="AY374" s="346">
        <v>61</v>
      </c>
      <c r="AZ374" s="346">
        <v>135</v>
      </c>
      <c r="BA374" s="374"/>
      <c r="BB374" s="348">
        <v>15.8018409318348</v>
      </c>
      <c r="BC374" s="348">
        <v>1.00049371270754</v>
      </c>
      <c r="BD374" s="348">
        <v>4.8136591008326603E-2</v>
      </c>
      <c r="BE374" s="375">
        <v>-3.6229724361353299E-2</v>
      </c>
      <c r="BF374" s="374"/>
      <c r="BG374" s="372">
        <v>7.0999999999999994E-2</v>
      </c>
      <c r="BH374" s="373"/>
      <c r="BI374" s="348">
        <v>16.662600000000001</v>
      </c>
      <c r="BJ374" s="348">
        <v>71.625399999999999</v>
      </c>
      <c r="BK374" s="348">
        <v>11.6366</v>
      </c>
      <c r="BL374" s="348">
        <v>7.5399999999999995E-2</v>
      </c>
      <c r="BM374" s="373"/>
      <c r="BN374" s="372" t="s">
        <v>4873</v>
      </c>
      <c r="BO374" s="372" t="s">
        <v>4874</v>
      </c>
      <c r="BP374" s="372" t="s">
        <v>4730</v>
      </c>
      <c r="BQ374" s="372" t="s">
        <v>570</v>
      </c>
      <c r="BR374" s="372" t="s">
        <v>4732</v>
      </c>
      <c r="BS374" s="373"/>
      <c r="BT374" s="354" t="s">
        <v>555</v>
      </c>
    </row>
    <row r="375" spans="1:72" s="428" customFormat="1" x14ac:dyDescent="0.25">
      <c r="A375" s="345" t="s">
        <v>5587</v>
      </c>
      <c r="B375" s="373"/>
      <c r="C375" s="719">
        <v>44616</v>
      </c>
      <c r="D375" s="373"/>
      <c r="E375" s="346">
        <v>231.214</v>
      </c>
      <c r="F375" s="373"/>
      <c r="G375" s="347">
        <v>14.96</v>
      </c>
      <c r="H375" s="374"/>
      <c r="I375" s="348">
        <v>0.90449999999999997</v>
      </c>
      <c r="J375" s="348">
        <v>-0.77929999999999999</v>
      </c>
      <c r="K375" s="348">
        <v>7.0712999999999999</v>
      </c>
      <c r="L375" s="348">
        <v>-2.4645000000000001</v>
      </c>
      <c r="M375" s="348">
        <v>-5.5544000000000002</v>
      </c>
      <c r="N375" s="350">
        <v>2.8782000000000001</v>
      </c>
      <c r="O375" s="348">
        <v>4.8014000000000001</v>
      </c>
      <c r="P375" s="348">
        <v>13.203900000000001</v>
      </c>
      <c r="Q375" s="348" t="s">
        <v>430</v>
      </c>
      <c r="R375" s="348" t="s">
        <v>430</v>
      </c>
      <c r="S375" s="348">
        <v>9.5207999999999995</v>
      </c>
      <c r="T375" s="348">
        <v>-6.0141999999999998</v>
      </c>
      <c r="U375" s="348">
        <v>-0.73260000000000003</v>
      </c>
      <c r="V375" s="348">
        <v>-3.6244000000000001</v>
      </c>
      <c r="W375" s="348">
        <v>9.5207999999999995</v>
      </c>
      <c r="X375" s="348">
        <v>10.134600000000001</v>
      </c>
      <c r="Y375" s="374"/>
      <c r="Z375" s="346">
        <v>151</v>
      </c>
      <c r="AA375" s="346">
        <v>169</v>
      </c>
      <c r="AB375" s="346">
        <v>176</v>
      </c>
      <c r="AC375" s="346">
        <v>166</v>
      </c>
      <c r="AD375" s="346">
        <v>163</v>
      </c>
      <c r="AE375" s="346">
        <v>139</v>
      </c>
      <c r="AF375" s="346">
        <v>63</v>
      </c>
      <c r="AG375" s="346">
        <v>62</v>
      </c>
      <c r="AH375" s="346" t="s">
        <v>430</v>
      </c>
      <c r="AI375" s="346" t="s">
        <v>430</v>
      </c>
      <c r="AJ375" s="346">
        <v>181</v>
      </c>
      <c r="AK375" s="346">
        <v>171</v>
      </c>
      <c r="AL375" s="346">
        <v>160</v>
      </c>
      <c r="AM375" s="346">
        <v>119</v>
      </c>
      <c r="AN375" s="346">
        <v>181</v>
      </c>
      <c r="AO375" s="373"/>
      <c r="AP375" s="348" t="s">
        <v>430</v>
      </c>
      <c r="AQ375" s="348" t="s">
        <v>430</v>
      </c>
      <c r="AR375" s="348" t="s">
        <v>430</v>
      </c>
      <c r="AS375" s="348">
        <v>5.64</v>
      </c>
      <c r="AT375" s="348">
        <v>-3.89</v>
      </c>
      <c r="AU375" s="351"/>
      <c r="AV375" s="346" t="s">
        <v>430</v>
      </c>
      <c r="AW375" s="346" t="s">
        <v>430</v>
      </c>
      <c r="AX375" s="346" t="s">
        <v>430</v>
      </c>
      <c r="AY375" s="346">
        <v>56</v>
      </c>
      <c r="AZ375" s="346">
        <v>139</v>
      </c>
      <c r="BA375" s="374"/>
      <c r="BB375" s="348">
        <v>14.136795918071501</v>
      </c>
      <c r="BC375" s="348">
        <v>0.99885946515397095</v>
      </c>
      <c r="BD375" s="348">
        <v>4.6645717522940798E-2</v>
      </c>
      <c r="BE375" s="375">
        <v>-1.4466562325724E-2</v>
      </c>
      <c r="BF375" s="374"/>
      <c r="BG375" s="372">
        <v>9.5399999999999999E-2</v>
      </c>
      <c r="BH375" s="373"/>
      <c r="BI375" s="348">
        <v>98.270600000000002</v>
      </c>
      <c r="BJ375" s="348">
        <v>1.5371999999999999</v>
      </c>
      <c r="BK375" s="348" t="s">
        <v>430</v>
      </c>
      <c r="BL375" s="348">
        <v>0.19220000000000001</v>
      </c>
      <c r="BM375" s="373"/>
      <c r="BN375" s="372" t="s">
        <v>4876</v>
      </c>
      <c r="BO375" s="372" t="s">
        <v>4757</v>
      </c>
      <c r="BP375" s="372" t="s">
        <v>4877</v>
      </c>
      <c r="BQ375" s="372" t="s">
        <v>4878</v>
      </c>
      <c r="BR375" s="372" t="s">
        <v>1689</v>
      </c>
      <c r="BS375" s="373"/>
      <c r="BT375" s="354" t="s">
        <v>555</v>
      </c>
    </row>
    <row r="376" spans="1:72" s="428" customFormat="1" x14ac:dyDescent="0.25">
      <c r="A376" s="345" t="s">
        <v>5588</v>
      </c>
      <c r="B376" s="373"/>
      <c r="C376" s="719">
        <v>45638</v>
      </c>
      <c r="D376" s="373"/>
      <c r="E376" s="346">
        <v>234.19</v>
      </c>
      <c r="F376" s="373"/>
      <c r="G376" s="347">
        <v>10.251799999999999</v>
      </c>
      <c r="H376" s="374"/>
      <c r="I376" s="348">
        <v>1.7983</v>
      </c>
      <c r="J376" s="348">
        <v>0.22489999999999999</v>
      </c>
      <c r="K376" s="348">
        <v>10.091200000000001</v>
      </c>
      <c r="L376" s="348">
        <v>1.9430000000000001</v>
      </c>
      <c r="M376" s="348">
        <v>-1.2464999999999999</v>
      </c>
      <c r="N376" s="350">
        <v>11.7438</v>
      </c>
      <c r="O376" s="348" t="s">
        <v>430</v>
      </c>
      <c r="P376" s="348" t="s">
        <v>430</v>
      </c>
      <c r="Q376" s="348" t="s">
        <v>430</v>
      </c>
      <c r="R376" s="348" t="s">
        <v>430</v>
      </c>
      <c r="S376" s="348">
        <v>11.7216</v>
      </c>
      <c r="T376" s="348">
        <v>-3.4451999999999998</v>
      </c>
      <c r="U376" s="348">
        <v>4.4801000000000002</v>
      </c>
      <c r="V376" s="348">
        <v>1.2884</v>
      </c>
      <c r="W376" s="348">
        <v>11.7216</v>
      </c>
      <c r="X376" s="348">
        <v>1.8283</v>
      </c>
      <c r="Y376" s="374"/>
      <c r="Z376" s="346">
        <v>34</v>
      </c>
      <c r="AA376" s="346">
        <v>100</v>
      </c>
      <c r="AB376" s="346">
        <v>98</v>
      </c>
      <c r="AC376" s="346">
        <v>114</v>
      </c>
      <c r="AD376" s="346">
        <v>77</v>
      </c>
      <c r="AE376" s="346">
        <v>39</v>
      </c>
      <c r="AF376" s="346" t="s">
        <v>430</v>
      </c>
      <c r="AG376" s="346" t="s">
        <v>430</v>
      </c>
      <c r="AH376" s="346" t="s">
        <v>430</v>
      </c>
      <c r="AI376" s="346" t="s">
        <v>430</v>
      </c>
      <c r="AJ376" s="346">
        <v>137</v>
      </c>
      <c r="AK376" s="346">
        <v>132</v>
      </c>
      <c r="AL376" s="346">
        <v>70</v>
      </c>
      <c r="AM376" s="346">
        <v>54</v>
      </c>
      <c r="AN376" s="346">
        <v>137</v>
      </c>
      <c r="AO376" s="373"/>
      <c r="AP376" s="348" t="s">
        <v>430</v>
      </c>
      <c r="AQ376" s="348" t="s">
        <v>430</v>
      </c>
      <c r="AR376" s="348" t="s">
        <v>430</v>
      </c>
      <c r="AS376" s="348" t="s">
        <v>430</v>
      </c>
      <c r="AT376" s="348">
        <v>5.34</v>
      </c>
      <c r="AU376" s="351"/>
      <c r="AV376" s="346" t="s">
        <v>430</v>
      </c>
      <c r="AW376" s="346" t="s">
        <v>430</v>
      </c>
      <c r="AX376" s="346" t="s">
        <v>430</v>
      </c>
      <c r="AY376" s="346" t="s">
        <v>430</v>
      </c>
      <c r="AZ376" s="346">
        <v>65</v>
      </c>
      <c r="BA376" s="374"/>
      <c r="BB376" s="348">
        <v>17.7411223210852</v>
      </c>
      <c r="BC376" s="348">
        <v>0</v>
      </c>
      <c r="BD376" s="348">
        <v>1.2644708463625299E-3</v>
      </c>
      <c r="BE376" s="375" t="s">
        <v>430</v>
      </c>
      <c r="BF376" s="374"/>
      <c r="BG376" s="372" t="s">
        <v>430</v>
      </c>
      <c r="BH376" s="373"/>
      <c r="BI376" s="348">
        <v>94.972399999999993</v>
      </c>
      <c r="BJ376" s="348">
        <v>4.7340400000000002</v>
      </c>
      <c r="BK376" s="348">
        <v>0.33718199999999998</v>
      </c>
      <c r="BL376" s="348">
        <v>-4.3622000000000001E-2</v>
      </c>
      <c r="BM376" s="373"/>
      <c r="BN376" s="372" t="s">
        <v>4880</v>
      </c>
      <c r="BO376" s="372" t="s">
        <v>4881</v>
      </c>
      <c r="BP376" s="372" t="s">
        <v>4882</v>
      </c>
      <c r="BQ376" s="372" t="s">
        <v>4883</v>
      </c>
      <c r="BR376" s="372" t="s">
        <v>4884</v>
      </c>
      <c r="BS376" s="373"/>
      <c r="BT376" s="354" t="s">
        <v>4597</v>
      </c>
    </row>
    <row r="377" spans="1:72" s="428" customFormat="1" x14ac:dyDescent="0.25">
      <c r="A377" s="345" t="s">
        <v>5589</v>
      </c>
      <c r="B377" s="373"/>
      <c r="C377" s="719">
        <v>44610</v>
      </c>
      <c r="D377" s="373"/>
      <c r="E377" s="346">
        <v>238.89599999999999</v>
      </c>
      <c r="F377" s="373"/>
      <c r="G377" s="347">
        <v>17.5776</v>
      </c>
      <c r="H377" s="374"/>
      <c r="I377" s="348">
        <v>1.306</v>
      </c>
      <c r="J377" s="348">
        <v>0.63549999999999995</v>
      </c>
      <c r="K377" s="348">
        <v>14.126200000000001</v>
      </c>
      <c r="L377" s="348">
        <v>6.4927999999999999</v>
      </c>
      <c r="M377" s="348">
        <v>1.9594</v>
      </c>
      <c r="N377" s="350">
        <v>10.711399999999999</v>
      </c>
      <c r="O377" s="348">
        <v>5.4351000000000003</v>
      </c>
      <c r="P377" s="348">
        <v>22.295500000000001</v>
      </c>
      <c r="Q377" s="348" t="s">
        <v>430</v>
      </c>
      <c r="R377" s="348" t="s">
        <v>430</v>
      </c>
      <c r="S377" s="348">
        <v>17.310700000000001</v>
      </c>
      <c r="T377" s="348">
        <v>2.3637999999999999</v>
      </c>
      <c r="U377" s="348">
        <v>4.6466000000000003</v>
      </c>
      <c r="V377" s="348">
        <v>3.1937000000000002</v>
      </c>
      <c r="W377" s="348">
        <v>17.310700000000001</v>
      </c>
      <c r="X377" s="348">
        <v>14.4132</v>
      </c>
      <c r="Y377" s="374"/>
      <c r="Z377" s="346">
        <v>84</v>
      </c>
      <c r="AA377" s="346">
        <v>77</v>
      </c>
      <c r="AB377" s="346">
        <v>20</v>
      </c>
      <c r="AC377" s="346">
        <v>41</v>
      </c>
      <c r="AD377" s="346">
        <v>31</v>
      </c>
      <c r="AE377" s="346">
        <v>51</v>
      </c>
      <c r="AF377" s="346">
        <v>55</v>
      </c>
      <c r="AG377" s="346">
        <v>30</v>
      </c>
      <c r="AH377" s="346" t="s">
        <v>430</v>
      </c>
      <c r="AI377" s="346" t="s">
        <v>430</v>
      </c>
      <c r="AJ377" s="346">
        <v>13</v>
      </c>
      <c r="AK377" s="346">
        <v>26</v>
      </c>
      <c r="AL377" s="346">
        <v>57</v>
      </c>
      <c r="AM377" s="346">
        <v>34</v>
      </c>
      <c r="AN377" s="346">
        <v>13</v>
      </c>
      <c r="AO377" s="373"/>
      <c r="AP377" s="348" t="s">
        <v>430</v>
      </c>
      <c r="AQ377" s="348" t="s">
        <v>430</v>
      </c>
      <c r="AR377" s="348" t="s">
        <v>430</v>
      </c>
      <c r="AS377" s="348">
        <v>11.79</v>
      </c>
      <c r="AT377" s="348">
        <v>11.01</v>
      </c>
      <c r="AU377" s="351"/>
      <c r="AV377" s="346" t="s">
        <v>430</v>
      </c>
      <c r="AW377" s="346" t="s">
        <v>430</v>
      </c>
      <c r="AX377" s="346" t="s">
        <v>430</v>
      </c>
      <c r="AY377" s="346">
        <v>25</v>
      </c>
      <c r="AZ377" s="346">
        <v>23</v>
      </c>
      <c r="BA377" s="374"/>
      <c r="BB377" s="348">
        <v>19.650671776370402</v>
      </c>
      <c r="BC377" s="348">
        <v>1.00055303558368</v>
      </c>
      <c r="BD377" s="348">
        <v>6.8402759167061594E-2</v>
      </c>
      <c r="BE377" s="375">
        <v>-4.67451558753098E-2</v>
      </c>
      <c r="BF377" s="374"/>
      <c r="BG377" s="372">
        <v>0.1731</v>
      </c>
      <c r="BH377" s="373"/>
      <c r="BI377" s="348">
        <v>90.898099999999999</v>
      </c>
      <c r="BJ377" s="348">
        <v>8.9095300000000002</v>
      </c>
      <c r="BK377" s="348" t="s">
        <v>430</v>
      </c>
      <c r="BL377" s="348">
        <v>0.19237000000000001</v>
      </c>
      <c r="BM377" s="373"/>
      <c r="BN377" s="372" t="s">
        <v>4886</v>
      </c>
      <c r="BO377" s="372" t="s">
        <v>4887</v>
      </c>
      <c r="BP377" s="372" t="s">
        <v>4505</v>
      </c>
      <c r="BQ377" s="372" t="s">
        <v>1407</v>
      </c>
      <c r="BR377" s="372" t="s">
        <v>4888</v>
      </c>
      <c r="BS377" s="373"/>
      <c r="BT377" s="354" t="s">
        <v>555</v>
      </c>
    </row>
    <row r="378" spans="1:72" s="428" customFormat="1" x14ac:dyDescent="0.25">
      <c r="A378" s="345" t="s">
        <v>5590</v>
      </c>
      <c r="B378" s="373"/>
      <c r="C378" s="719">
        <v>44845</v>
      </c>
      <c r="D378" s="373"/>
      <c r="E378" s="346">
        <v>212.10900000000001</v>
      </c>
      <c r="F378" s="373"/>
      <c r="G378" s="347">
        <v>20.9254</v>
      </c>
      <c r="H378" s="374"/>
      <c r="I378" s="348">
        <v>1.5559000000000001</v>
      </c>
      <c r="J378" s="348">
        <v>-1.7776000000000001</v>
      </c>
      <c r="K378" s="348">
        <v>6.9630999999999998</v>
      </c>
      <c r="L378" s="348">
        <v>-1.7484999999999999</v>
      </c>
      <c r="M378" s="348">
        <v>-4.4096000000000002</v>
      </c>
      <c r="N378" s="350">
        <v>19.0702</v>
      </c>
      <c r="O378" s="348">
        <v>9.0137</v>
      </c>
      <c r="P378" s="348">
        <v>26.200600000000001</v>
      </c>
      <c r="Q378" s="348" t="s">
        <v>430</v>
      </c>
      <c r="R378" s="348" t="s">
        <v>430</v>
      </c>
      <c r="S378" s="348">
        <v>9.5535999999999994</v>
      </c>
      <c r="T378" s="348">
        <v>-7.4671000000000003</v>
      </c>
      <c r="U378" s="348">
        <v>-1.849</v>
      </c>
      <c r="V378" s="348">
        <v>9.6914999999999996</v>
      </c>
      <c r="W378" s="348">
        <v>9.5535999999999994</v>
      </c>
      <c r="X378" s="348">
        <v>23.155200000000001</v>
      </c>
      <c r="Y378" s="374"/>
      <c r="Z378" s="346">
        <v>47</v>
      </c>
      <c r="AA378" s="346">
        <v>230</v>
      </c>
      <c r="AB378" s="346">
        <v>180</v>
      </c>
      <c r="AC378" s="346">
        <v>159</v>
      </c>
      <c r="AD378" s="346">
        <v>144</v>
      </c>
      <c r="AE378" s="346">
        <v>16</v>
      </c>
      <c r="AF378" s="346">
        <v>14</v>
      </c>
      <c r="AG378" s="346">
        <v>4</v>
      </c>
      <c r="AH378" s="346" t="s">
        <v>430</v>
      </c>
      <c r="AI378" s="346" t="s">
        <v>430</v>
      </c>
      <c r="AJ378" s="346">
        <v>179</v>
      </c>
      <c r="AK378" s="346">
        <v>188</v>
      </c>
      <c r="AL378" s="346">
        <v>173</v>
      </c>
      <c r="AM378" s="346">
        <v>15</v>
      </c>
      <c r="AN378" s="346">
        <v>179</v>
      </c>
      <c r="AO378" s="373"/>
      <c r="AP378" s="348" t="s">
        <v>430</v>
      </c>
      <c r="AQ378" s="348" t="s">
        <v>430</v>
      </c>
      <c r="AR378" s="348" t="s">
        <v>430</v>
      </c>
      <c r="AS378" s="348">
        <v>13.72</v>
      </c>
      <c r="AT378" s="348">
        <v>2.69</v>
      </c>
      <c r="AU378" s="351"/>
      <c r="AV378" s="346" t="s">
        <v>430</v>
      </c>
      <c r="AW378" s="346" t="s">
        <v>430</v>
      </c>
      <c r="AX378" s="346" t="s">
        <v>430</v>
      </c>
      <c r="AY378" s="346">
        <v>6</v>
      </c>
      <c r="AZ378" s="346">
        <v>92</v>
      </c>
      <c r="BA378" s="374"/>
      <c r="BB378" s="348">
        <v>19.105408642375998</v>
      </c>
      <c r="BC378" s="348">
        <v>0.99419267717645299</v>
      </c>
      <c r="BD378" s="348">
        <v>8.9227316254579497E-2</v>
      </c>
      <c r="BE378" s="375">
        <v>-4.2057464458150597E-2</v>
      </c>
      <c r="BF378" s="374"/>
      <c r="BG378" s="372">
        <v>0.16589999999999999</v>
      </c>
      <c r="BH378" s="373"/>
      <c r="BI378" s="348">
        <v>83.859800000000007</v>
      </c>
      <c r="BJ378" s="348">
        <v>12.638299999999999</v>
      </c>
      <c r="BK378" s="348">
        <v>3.2623000000000002</v>
      </c>
      <c r="BL378" s="348">
        <v>0.23960000000000001</v>
      </c>
      <c r="BM378" s="373"/>
      <c r="BN378" s="372" t="s">
        <v>4890</v>
      </c>
      <c r="BO378" s="372" t="s">
        <v>4891</v>
      </c>
      <c r="BP378" s="372" t="s">
        <v>4892</v>
      </c>
      <c r="BQ378" s="372" t="s">
        <v>4893</v>
      </c>
      <c r="BR378" s="372" t="s">
        <v>430</v>
      </c>
      <c r="BS378" s="373"/>
      <c r="BT378" s="354" t="s">
        <v>555</v>
      </c>
    </row>
    <row r="379" spans="1:72" s="428" customFormat="1" x14ac:dyDescent="0.25">
      <c r="A379" s="345" t="s">
        <v>5591</v>
      </c>
      <c r="B379" s="373"/>
      <c r="C379" s="719">
        <v>45555</v>
      </c>
      <c r="D379" s="373"/>
      <c r="E379" s="346">
        <v>209.92599999999999</v>
      </c>
      <c r="F379" s="373"/>
      <c r="G379" s="347">
        <v>9.8905999999999992</v>
      </c>
      <c r="H379" s="374"/>
      <c r="I379" s="348">
        <v>3.2399999999999998E-2</v>
      </c>
      <c r="J379" s="348">
        <v>-1.0039</v>
      </c>
      <c r="K379" s="348">
        <v>6.9161999999999999</v>
      </c>
      <c r="L379" s="348">
        <v>-5.6466000000000003</v>
      </c>
      <c r="M379" s="348">
        <v>-6.2449000000000003</v>
      </c>
      <c r="N379" s="350">
        <v>-1.7661</v>
      </c>
      <c r="O379" s="348" t="s">
        <v>430</v>
      </c>
      <c r="P379" s="348" t="s">
        <v>430</v>
      </c>
      <c r="Q379" s="348" t="s">
        <v>430</v>
      </c>
      <c r="R379" s="348" t="s">
        <v>430</v>
      </c>
      <c r="S379" s="348">
        <v>10.650399999999999</v>
      </c>
      <c r="T379" s="348">
        <v>-7.1330999999999998</v>
      </c>
      <c r="U379" s="348">
        <v>0.61439999999999995</v>
      </c>
      <c r="V379" s="348">
        <v>-5.5789999999999997</v>
      </c>
      <c r="W379" s="348">
        <v>10.650399999999999</v>
      </c>
      <c r="X379" s="348">
        <v>-0.68520000000000003</v>
      </c>
      <c r="Y379" s="374"/>
      <c r="Z379" s="346">
        <v>233</v>
      </c>
      <c r="AA379" s="346">
        <v>180</v>
      </c>
      <c r="AB379" s="346">
        <v>183</v>
      </c>
      <c r="AC379" s="346">
        <v>230</v>
      </c>
      <c r="AD379" s="346">
        <v>173</v>
      </c>
      <c r="AE379" s="346">
        <v>185</v>
      </c>
      <c r="AF379" s="346" t="s">
        <v>430</v>
      </c>
      <c r="AG379" s="346" t="s">
        <v>430</v>
      </c>
      <c r="AH379" s="346" t="s">
        <v>430</v>
      </c>
      <c r="AI379" s="346" t="s">
        <v>430</v>
      </c>
      <c r="AJ379" s="346">
        <v>157</v>
      </c>
      <c r="AK379" s="346">
        <v>187</v>
      </c>
      <c r="AL379" s="346">
        <v>121</v>
      </c>
      <c r="AM379" s="346">
        <v>167</v>
      </c>
      <c r="AN379" s="346">
        <v>157</v>
      </c>
      <c r="AO379" s="373"/>
      <c r="AP379" s="348" t="s">
        <v>430</v>
      </c>
      <c r="AQ379" s="348" t="s">
        <v>430</v>
      </c>
      <c r="AR379" s="348" t="s">
        <v>430</v>
      </c>
      <c r="AS379" s="348" t="s">
        <v>430</v>
      </c>
      <c r="AT379" s="348">
        <v>-6.03</v>
      </c>
      <c r="AU379" s="351"/>
      <c r="AV379" s="346" t="s">
        <v>430</v>
      </c>
      <c r="AW379" s="346" t="s">
        <v>430</v>
      </c>
      <c r="AX379" s="346" t="s">
        <v>430</v>
      </c>
      <c r="AY379" s="346" t="s">
        <v>430</v>
      </c>
      <c r="AZ379" s="346">
        <v>156</v>
      </c>
      <c r="BA379" s="374"/>
      <c r="BB379" s="348">
        <v>17.652949853218999</v>
      </c>
      <c r="BC379" s="348">
        <v>0.99863390314705003</v>
      </c>
      <c r="BD379" s="348">
        <v>-2.8949119544317E-2</v>
      </c>
      <c r="BE379" s="375">
        <v>-4.6292796392633402E-2</v>
      </c>
      <c r="BF379" s="374"/>
      <c r="BG379" s="372">
        <v>5.16E-2</v>
      </c>
      <c r="BH379" s="373"/>
      <c r="BI379" s="348">
        <v>82.156099999999995</v>
      </c>
      <c r="BJ379" s="348">
        <v>15.272600000000001</v>
      </c>
      <c r="BK379" s="348">
        <v>2.5149400000000002</v>
      </c>
      <c r="BL379" s="348">
        <v>5.636E-2</v>
      </c>
      <c r="BM379" s="373"/>
      <c r="BN379" s="372" t="s">
        <v>4895</v>
      </c>
      <c r="BO379" s="372" t="s">
        <v>4896</v>
      </c>
      <c r="BP379" s="372" t="s">
        <v>430</v>
      </c>
      <c r="BQ379" s="372" t="s">
        <v>430</v>
      </c>
      <c r="BR379" s="372" t="s">
        <v>430</v>
      </c>
      <c r="BS379" s="373"/>
      <c r="BT379" s="354" t="s">
        <v>555</v>
      </c>
    </row>
    <row r="380" spans="1:72" s="428" customFormat="1" x14ac:dyDescent="0.25">
      <c r="A380" s="345" t="s">
        <v>5592</v>
      </c>
      <c r="B380" s="373"/>
      <c r="C380" s="719">
        <v>44592</v>
      </c>
      <c r="D380" s="373"/>
      <c r="E380" s="346">
        <v>198.273</v>
      </c>
      <c r="F380" s="373"/>
      <c r="G380" s="347">
        <v>13.8903</v>
      </c>
      <c r="H380" s="374"/>
      <c r="I380" s="348">
        <v>0.83189999999999997</v>
      </c>
      <c r="J380" s="348">
        <v>-1.5256000000000001</v>
      </c>
      <c r="K380" s="348">
        <v>5.0655999999999999</v>
      </c>
      <c r="L380" s="348">
        <v>-5.5384000000000002</v>
      </c>
      <c r="M380" s="348">
        <v>-8.7622999999999998</v>
      </c>
      <c r="N380" s="350">
        <v>-1.4674</v>
      </c>
      <c r="O380" s="348">
        <v>3.3561000000000001</v>
      </c>
      <c r="P380" s="348">
        <v>9.4878</v>
      </c>
      <c r="Q380" s="348" t="s">
        <v>430</v>
      </c>
      <c r="R380" s="348" t="s">
        <v>430</v>
      </c>
      <c r="S380" s="348">
        <v>7.4551999999999996</v>
      </c>
      <c r="T380" s="348">
        <v>-9.2563999999999993</v>
      </c>
      <c r="U380" s="348">
        <v>-3.5402999999999998</v>
      </c>
      <c r="V380" s="348">
        <v>-7.1473000000000004</v>
      </c>
      <c r="W380" s="348">
        <v>7.4551999999999996</v>
      </c>
      <c r="X380" s="348">
        <v>8.0616000000000003</v>
      </c>
      <c r="Y380" s="374"/>
      <c r="Z380" s="346">
        <v>157</v>
      </c>
      <c r="AA380" s="346">
        <v>219</v>
      </c>
      <c r="AB380" s="346">
        <v>227</v>
      </c>
      <c r="AC380" s="346">
        <v>220</v>
      </c>
      <c r="AD380" s="346">
        <v>203</v>
      </c>
      <c r="AE380" s="346">
        <v>176</v>
      </c>
      <c r="AF380" s="346">
        <v>89</v>
      </c>
      <c r="AG380" s="346">
        <v>88</v>
      </c>
      <c r="AH380" s="346" t="s">
        <v>430</v>
      </c>
      <c r="AI380" s="346" t="s">
        <v>430</v>
      </c>
      <c r="AJ380" s="346">
        <v>224</v>
      </c>
      <c r="AK380" s="346">
        <v>220</v>
      </c>
      <c r="AL380" s="346">
        <v>203</v>
      </c>
      <c r="AM380" s="346">
        <v>188</v>
      </c>
      <c r="AN380" s="346">
        <v>224</v>
      </c>
      <c r="AO380" s="373"/>
      <c r="AP380" s="348" t="s">
        <v>430</v>
      </c>
      <c r="AQ380" s="348" t="s">
        <v>430</v>
      </c>
      <c r="AR380" s="348" t="s">
        <v>430</v>
      </c>
      <c r="AS380" s="348">
        <v>2.36</v>
      </c>
      <c r="AT380" s="348">
        <v>-10.01</v>
      </c>
      <c r="AU380" s="351"/>
      <c r="AV380" s="346" t="s">
        <v>430</v>
      </c>
      <c r="AW380" s="346" t="s">
        <v>430</v>
      </c>
      <c r="AX380" s="346" t="s">
        <v>430</v>
      </c>
      <c r="AY380" s="346">
        <v>88</v>
      </c>
      <c r="AZ380" s="346">
        <v>187</v>
      </c>
      <c r="BA380" s="374"/>
      <c r="BB380" s="348">
        <v>13.185876560158899</v>
      </c>
      <c r="BC380" s="348">
        <v>0.99822160579726504</v>
      </c>
      <c r="BD380" s="348">
        <v>2.8067755545531599E-2</v>
      </c>
      <c r="BE380" s="375">
        <v>-2.15933786310737E-2</v>
      </c>
      <c r="BF380" s="374"/>
      <c r="BG380" s="372">
        <v>8.3299999999999999E-2</v>
      </c>
      <c r="BH380" s="373"/>
      <c r="BI380" s="348">
        <v>99.969200000000001</v>
      </c>
      <c r="BJ380" s="348" t="s">
        <v>430</v>
      </c>
      <c r="BK380" s="348" t="s">
        <v>430</v>
      </c>
      <c r="BL380" s="348">
        <v>3.0800000000000001E-2</v>
      </c>
      <c r="BM380" s="373"/>
      <c r="BN380" s="372" t="s">
        <v>4898</v>
      </c>
      <c r="BO380" s="372" t="s">
        <v>4436</v>
      </c>
      <c r="BP380" s="372" t="s">
        <v>4619</v>
      </c>
      <c r="BQ380" s="372" t="s">
        <v>4620</v>
      </c>
      <c r="BR380" s="372" t="s">
        <v>4621</v>
      </c>
      <c r="BS380" s="373"/>
      <c r="BT380" s="354" t="s">
        <v>555</v>
      </c>
    </row>
    <row r="381" spans="1:72" s="428" customFormat="1" x14ac:dyDescent="0.25">
      <c r="A381" s="345" t="s">
        <v>5593</v>
      </c>
      <c r="B381" s="373"/>
      <c r="C381" s="719">
        <v>45583</v>
      </c>
      <c r="D381" s="373"/>
      <c r="E381" s="346">
        <v>227.32900000000001</v>
      </c>
      <c r="F381" s="373"/>
      <c r="G381" s="347">
        <v>11.629300000000001</v>
      </c>
      <c r="H381" s="374"/>
      <c r="I381" s="348">
        <v>1.0426</v>
      </c>
      <c r="J381" s="348">
        <v>0.18690000000000001</v>
      </c>
      <c r="K381" s="348">
        <v>10.175000000000001</v>
      </c>
      <c r="L381" s="348">
        <v>6.0274000000000001</v>
      </c>
      <c r="M381" s="348">
        <v>14.009399999999999</v>
      </c>
      <c r="N381" s="350">
        <v>27.683800000000002</v>
      </c>
      <c r="O381" s="348" t="s">
        <v>430</v>
      </c>
      <c r="P381" s="348" t="s">
        <v>430</v>
      </c>
      <c r="Q381" s="348" t="s">
        <v>430</v>
      </c>
      <c r="R381" s="348" t="s">
        <v>430</v>
      </c>
      <c r="S381" s="348">
        <v>12.1221</v>
      </c>
      <c r="T381" s="348">
        <v>7.6238999999999999</v>
      </c>
      <c r="U381" s="348">
        <v>19.321400000000001</v>
      </c>
      <c r="V381" s="348">
        <v>19.690999999999999</v>
      </c>
      <c r="W381" s="348">
        <v>12.1221</v>
      </c>
      <c r="X381" s="348">
        <v>10.416600000000001</v>
      </c>
      <c r="Y381" s="374"/>
      <c r="Z381" s="346">
        <v>132</v>
      </c>
      <c r="AA381" s="346">
        <v>102</v>
      </c>
      <c r="AB381" s="346">
        <v>97</v>
      </c>
      <c r="AC381" s="346">
        <v>61</v>
      </c>
      <c r="AD381" s="346">
        <v>1</v>
      </c>
      <c r="AE381" s="346">
        <v>9</v>
      </c>
      <c r="AF381" s="346" t="s">
        <v>430</v>
      </c>
      <c r="AG381" s="346" t="s">
        <v>430</v>
      </c>
      <c r="AH381" s="346" t="s">
        <v>430</v>
      </c>
      <c r="AI381" s="346" t="s">
        <v>430</v>
      </c>
      <c r="AJ381" s="346">
        <v>119</v>
      </c>
      <c r="AK381" s="346">
        <v>13</v>
      </c>
      <c r="AL381" s="346">
        <v>3</v>
      </c>
      <c r="AM381" s="346">
        <v>4</v>
      </c>
      <c r="AN381" s="346">
        <v>119</v>
      </c>
      <c r="AO381" s="373"/>
      <c r="AP381" s="348" t="s">
        <v>430</v>
      </c>
      <c r="AQ381" s="348" t="s">
        <v>430</v>
      </c>
      <c r="AR381" s="348" t="s">
        <v>430</v>
      </c>
      <c r="AS381" s="348" t="s">
        <v>430</v>
      </c>
      <c r="AT381" s="348">
        <v>31.86</v>
      </c>
      <c r="AU381" s="351"/>
      <c r="AV381" s="346" t="s">
        <v>430</v>
      </c>
      <c r="AW381" s="346" t="s">
        <v>430</v>
      </c>
      <c r="AX381" s="346" t="s">
        <v>430</v>
      </c>
      <c r="AY381" s="346" t="s">
        <v>430</v>
      </c>
      <c r="AZ381" s="346">
        <v>5</v>
      </c>
      <c r="BA381" s="374"/>
      <c r="BB381" s="348">
        <v>20.031324762694201</v>
      </c>
      <c r="BC381" s="348">
        <v>0.99091674746878899</v>
      </c>
      <c r="BD381" s="348">
        <v>4.1312953893471803E-2</v>
      </c>
      <c r="BE381" s="375">
        <v>-2.6780881143431402E-2</v>
      </c>
      <c r="BF381" s="374"/>
      <c r="BG381" s="372">
        <v>0.2021</v>
      </c>
      <c r="BH381" s="373"/>
      <c r="BI381" s="348">
        <v>81.812799999999996</v>
      </c>
      <c r="BJ381" s="348">
        <v>17.271100000000001</v>
      </c>
      <c r="BK381" s="348">
        <v>1.0681700000000001</v>
      </c>
      <c r="BL381" s="348">
        <v>-0.15207000000000001</v>
      </c>
      <c r="BM381" s="373"/>
      <c r="BN381" s="372" t="s">
        <v>4900</v>
      </c>
      <c r="BO381" s="372" t="s">
        <v>4901</v>
      </c>
      <c r="BP381" s="372" t="s">
        <v>4902</v>
      </c>
      <c r="BQ381" s="372" t="s">
        <v>4903</v>
      </c>
      <c r="BR381" s="372" t="s">
        <v>4904</v>
      </c>
      <c r="BS381" s="373"/>
      <c r="BT381" s="354" t="s">
        <v>555</v>
      </c>
    </row>
    <row r="382" spans="1:72" s="428" customFormat="1" x14ac:dyDescent="0.25">
      <c r="A382" s="345" t="s">
        <v>5594</v>
      </c>
      <c r="B382" s="373"/>
      <c r="C382" s="719">
        <v>44895</v>
      </c>
      <c r="D382" s="373"/>
      <c r="E382" s="346">
        <v>229.50399999999999</v>
      </c>
      <c r="F382" s="373"/>
      <c r="G382" s="347">
        <v>17.3872</v>
      </c>
      <c r="H382" s="374"/>
      <c r="I382" s="348">
        <v>1.8183</v>
      </c>
      <c r="J382" s="348">
        <v>2.028</v>
      </c>
      <c r="K382" s="348">
        <v>14.0608</v>
      </c>
      <c r="L382" s="348">
        <v>8.9738000000000007</v>
      </c>
      <c r="M382" s="348">
        <v>-3.4790000000000001</v>
      </c>
      <c r="N382" s="350">
        <v>8.0084999999999997</v>
      </c>
      <c r="O382" s="348">
        <v>3.0053000000000001</v>
      </c>
      <c r="P382" s="348">
        <v>21.820699999999999</v>
      </c>
      <c r="Q382" s="348" t="s">
        <v>430</v>
      </c>
      <c r="R382" s="348" t="s">
        <v>430</v>
      </c>
      <c r="S382" s="348">
        <v>17.013000000000002</v>
      </c>
      <c r="T382" s="348">
        <v>0.23119999999999999</v>
      </c>
      <c r="U382" s="348">
        <v>0.1988</v>
      </c>
      <c r="V382" s="348">
        <v>-5.8074000000000003</v>
      </c>
      <c r="W382" s="348">
        <v>17.013000000000002</v>
      </c>
      <c r="X382" s="348">
        <v>17.621099999999998</v>
      </c>
      <c r="Y382" s="374"/>
      <c r="Z382" s="346">
        <v>26</v>
      </c>
      <c r="AA382" s="346">
        <v>19</v>
      </c>
      <c r="AB382" s="346">
        <v>37</v>
      </c>
      <c r="AC382" s="346">
        <v>11</v>
      </c>
      <c r="AD382" s="346">
        <v>107</v>
      </c>
      <c r="AE382" s="346">
        <v>81</v>
      </c>
      <c r="AF382" s="346">
        <v>97</v>
      </c>
      <c r="AG382" s="346">
        <v>33</v>
      </c>
      <c r="AH382" s="346" t="s">
        <v>430</v>
      </c>
      <c r="AI382" s="346" t="s">
        <v>430</v>
      </c>
      <c r="AJ382" s="346">
        <v>34</v>
      </c>
      <c r="AK382" s="346">
        <v>62</v>
      </c>
      <c r="AL382" s="346">
        <v>137</v>
      </c>
      <c r="AM382" s="346">
        <v>170</v>
      </c>
      <c r="AN382" s="346">
        <v>34</v>
      </c>
      <c r="AO382" s="373"/>
      <c r="AP382" s="348" t="s">
        <v>430</v>
      </c>
      <c r="AQ382" s="348" t="s">
        <v>430</v>
      </c>
      <c r="AR382" s="348" t="s">
        <v>430</v>
      </c>
      <c r="AS382" s="348">
        <v>8.02</v>
      </c>
      <c r="AT382" s="348">
        <v>3.76</v>
      </c>
      <c r="AU382" s="351"/>
      <c r="AV382" s="346" t="s">
        <v>430</v>
      </c>
      <c r="AW382" s="346" t="s">
        <v>430</v>
      </c>
      <c r="AX382" s="346" t="s">
        <v>430</v>
      </c>
      <c r="AY382" s="346">
        <v>44</v>
      </c>
      <c r="AZ382" s="346">
        <v>71</v>
      </c>
      <c r="BA382" s="374"/>
      <c r="BB382" s="348">
        <v>20.696934291344999</v>
      </c>
      <c r="BC382" s="348">
        <v>0.99608562055716099</v>
      </c>
      <c r="BD382" s="348">
        <v>6.9217754594460196E-2</v>
      </c>
      <c r="BE382" s="375">
        <v>-3.0952203814613902E-2</v>
      </c>
      <c r="BF382" s="374"/>
      <c r="BG382" s="372">
        <v>0.20039999999999999</v>
      </c>
      <c r="BH382" s="373"/>
      <c r="BI382" s="348" t="s">
        <v>430</v>
      </c>
      <c r="BJ382" s="348">
        <v>5.1775700000000002</v>
      </c>
      <c r="BK382" s="348">
        <v>95.434700000000007</v>
      </c>
      <c r="BL382" s="348">
        <v>-0.61226999999999998</v>
      </c>
      <c r="BM382" s="373"/>
      <c r="BN382" s="372" t="s">
        <v>633</v>
      </c>
      <c r="BO382" s="372" t="s">
        <v>4291</v>
      </c>
      <c r="BP382" s="372" t="s">
        <v>4906</v>
      </c>
      <c r="BQ382" s="372" t="s">
        <v>4907</v>
      </c>
      <c r="BR382" s="372" t="s">
        <v>482</v>
      </c>
      <c r="BS382" s="373"/>
      <c r="BT382" s="354" t="s">
        <v>555</v>
      </c>
    </row>
    <row r="383" spans="1:72" s="428" customFormat="1" x14ac:dyDescent="0.25">
      <c r="A383" s="345" t="s">
        <v>5595</v>
      </c>
      <c r="B383" s="373"/>
      <c r="C383" s="719">
        <v>45344</v>
      </c>
      <c r="D383" s="373"/>
      <c r="E383" s="346">
        <v>185.679</v>
      </c>
      <c r="F383" s="373"/>
      <c r="G383" s="347">
        <v>7.9661</v>
      </c>
      <c r="H383" s="374"/>
      <c r="I383" s="348">
        <v>2.1844999999999999</v>
      </c>
      <c r="J383" s="348">
        <v>-7.4946000000000002</v>
      </c>
      <c r="K383" s="348">
        <v>-1.1195999999999999</v>
      </c>
      <c r="L383" s="348">
        <v>-24.217500000000001</v>
      </c>
      <c r="M383" s="348">
        <v>-18.7622</v>
      </c>
      <c r="N383" s="350">
        <v>-15.997199999999999</v>
      </c>
      <c r="O383" s="348">
        <v>-4.9889999999999999</v>
      </c>
      <c r="P383" s="348" t="s">
        <v>430</v>
      </c>
      <c r="Q383" s="348" t="s">
        <v>430</v>
      </c>
      <c r="R383" s="348" t="s">
        <v>430</v>
      </c>
      <c r="S383" s="348">
        <v>0.51229999999999998</v>
      </c>
      <c r="T383" s="348">
        <v>-22.495200000000001</v>
      </c>
      <c r="U383" s="348">
        <v>-12.1999</v>
      </c>
      <c r="V383" s="348">
        <v>-23.893899999999999</v>
      </c>
      <c r="W383" s="348">
        <v>0.51229999999999998</v>
      </c>
      <c r="X383" s="348">
        <v>-9.9133999999999993</v>
      </c>
      <c r="Y383" s="374"/>
      <c r="Z383" s="346">
        <v>10</v>
      </c>
      <c r="AA383" s="346">
        <v>243</v>
      </c>
      <c r="AB383" s="346">
        <v>250</v>
      </c>
      <c r="AC383" s="346">
        <v>243</v>
      </c>
      <c r="AD383" s="346">
        <v>231</v>
      </c>
      <c r="AE383" s="346">
        <v>196</v>
      </c>
      <c r="AF383" s="346">
        <v>121</v>
      </c>
      <c r="AG383" s="346" t="s">
        <v>430</v>
      </c>
      <c r="AH383" s="346" t="s">
        <v>430</v>
      </c>
      <c r="AI383" s="346" t="s">
        <v>430</v>
      </c>
      <c r="AJ383" s="346">
        <v>248</v>
      </c>
      <c r="AK383" s="346">
        <v>241</v>
      </c>
      <c r="AL383" s="346">
        <v>227</v>
      </c>
      <c r="AM383" s="346">
        <v>214</v>
      </c>
      <c r="AN383" s="346">
        <v>248</v>
      </c>
      <c r="AO383" s="373"/>
      <c r="AP383" s="348" t="s">
        <v>430</v>
      </c>
      <c r="AQ383" s="348" t="s">
        <v>430</v>
      </c>
      <c r="AR383" s="348" t="s">
        <v>430</v>
      </c>
      <c r="AS383" s="348" t="s">
        <v>430</v>
      </c>
      <c r="AT383" s="348">
        <v>-31.38</v>
      </c>
      <c r="AU383" s="351"/>
      <c r="AV383" s="346" t="s">
        <v>430</v>
      </c>
      <c r="AW383" s="346" t="s">
        <v>430</v>
      </c>
      <c r="AX383" s="346" t="s">
        <v>430</v>
      </c>
      <c r="AY383" s="346" t="s">
        <v>430</v>
      </c>
      <c r="AZ383" s="346">
        <v>205</v>
      </c>
      <c r="BA383" s="374"/>
      <c r="BB383" s="348">
        <v>23.3057695452089</v>
      </c>
      <c r="BC383" s="348">
        <v>0.99568081150995702</v>
      </c>
      <c r="BD383" s="348">
        <v>-5.1142705909312497E-2</v>
      </c>
      <c r="BE383" s="375">
        <v>-3.1477951059967202E-2</v>
      </c>
      <c r="BF383" s="374"/>
      <c r="BG383" s="372">
        <v>0.11310000000000001</v>
      </c>
      <c r="BH383" s="373"/>
      <c r="BI383" s="348">
        <v>83.784599999999998</v>
      </c>
      <c r="BJ383" s="348">
        <v>16.287700000000001</v>
      </c>
      <c r="BK383" s="348" t="s">
        <v>430</v>
      </c>
      <c r="BL383" s="348">
        <v>-7.2300000000000003E-2</v>
      </c>
      <c r="BM383" s="373"/>
      <c r="BN383" s="372" t="s">
        <v>4909</v>
      </c>
      <c r="BO383" s="372" t="s">
        <v>2932</v>
      </c>
      <c r="BP383" s="372" t="s">
        <v>4910</v>
      </c>
      <c r="BQ383" s="372" t="s">
        <v>430</v>
      </c>
      <c r="BR383" s="372" t="s">
        <v>430</v>
      </c>
      <c r="BS383" s="373"/>
      <c r="BT383" s="354" t="s">
        <v>555</v>
      </c>
    </row>
    <row r="384" spans="1:72" s="428" customFormat="1" ht="11" x14ac:dyDescent="0.3">
      <c r="A384" s="841" t="s">
        <v>5596</v>
      </c>
      <c r="B384" s="842"/>
      <c r="C384" s="843">
        <v>45026</v>
      </c>
      <c r="D384" s="842"/>
      <c r="E384" s="844">
        <v>193.054</v>
      </c>
      <c r="F384" s="842"/>
      <c r="G384" s="845">
        <v>20.407</v>
      </c>
      <c r="H384" s="847"/>
      <c r="I384" s="846">
        <v>1.8974</v>
      </c>
      <c r="J384" s="846">
        <v>2.8216000000000001</v>
      </c>
      <c r="K384" s="846">
        <v>14.228899999999999</v>
      </c>
      <c r="L384" s="846">
        <v>8.4959000000000007</v>
      </c>
      <c r="M384" s="846">
        <v>-1.6672</v>
      </c>
      <c r="N384" s="848">
        <v>8.9837000000000007</v>
      </c>
      <c r="O384" s="846">
        <v>5.6036999999999999</v>
      </c>
      <c r="P384" s="846">
        <v>25.3367</v>
      </c>
      <c r="Q384" s="846" t="s">
        <v>430</v>
      </c>
      <c r="R384" s="846" t="s">
        <v>430</v>
      </c>
      <c r="S384" s="846">
        <v>17.167100000000001</v>
      </c>
      <c r="T384" s="846">
        <v>1.3811</v>
      </c>
      <c r="U384" s="846">
        <v>3.8946999999999998</v>
      </c>
      <c r="V384" s="846">
        <v>-4.8712999999999997</v>
      </c>
      <c r="W384" s="846">
        <v>17.167100000000001</v>
      </c>
      <c r="X384" s="846">
        <v>26.354199999999999</v>
      </c>
      <c r="Y384" s="847"/>
      <c r="Z384" s="844">
        <v>18</v>
      </c>
      <c r="AA384" s="844">
        <v>8</v>
      </c>
      <c r="AB384" s="844">
        <v>15</v>
      </c>
      <c r="AC384" s="844">
        <v>22</v>
      </c>
      <c r="AD384" s="844">
        <v>81</v>
      </c>
      <c r="AE384" s="844">
        <v>66</v>
      </c>
      <c r="AF384" s="844">
        <v>49</v>
      </c>
      <c r="AG384" s="844">
        <v>7</v>
      </c>
      <c r="AH384" s="844" t="s">
        <v>430</v>
      </c>
      <c r="AI384" s="844" t="s">
        <v>430</v>
      </c>
      <c r="AJ384" s="844">
        <v>31</v>
      </c>
      <c r="AK384" s="844">
        <v>56</v>
      </c>
      <c r="AL384" s="844">
        <v>76</v>
      </c>
      <c r="AM384" s="844">
        <v>140</v>
      </c>
      <c r="AN384" s="844">
        <v>31</v>
      </c>
      <c r="AO384" s="842"/>
      <c r="AP384" s="846" t="s">
        <v>430</v>
      </c>
      <c r="AQ384" s="846" t="s">
        <v>430</v>
      </c>
      <c r="AR384" s="846" t="s">
        <v>430</v>
      </c>
      <c r="AS384" s="846">
        <v>11.1</v>
      </c>
      <c r="AT384" s="846">
        <v>6.61</v>
      </c>
      <c r="AU384" s="849"/>
      <c r="AV384" s="844" t="s">
        <v>430</v>
      </c>
      <c r="AW384" s="844" t="s">
        <v>430</v>
      </c>
      <c r="AX384" s="844" t="s">
        <v>430</v>
      </c>
      <c r="AY384" s="844">
        <v>33</v>
      </c>
      <c r="AZ384" s="844">
        <v>61</v>
      </c>
      <c r="BA384" s="847"/>
      <c r="BB384" s="846">
        <v>21.156280136449599</v>
      </c>
      <c r="BC384" s="846">
        <v>0.99744466008646204</v>
      </c>
      <c r="BD384" s="846">
        <v>7.1195833974778397E-2</v>
      </c>
      <c r="BE384" s="852">
        <v>-8.9813301609664303E-2</v>
      </c>
      <c r="BF384" s="847"/>
      <c r="BG384" s="855">
        <v>0.47220000000000001</v>
      </c>
      <c r="BH384" s="842"/>
      <c r="BI384" s="846" t="s">
        <v>430</v>
      </c>
      <c r="BJ384" s="846">
        <v>10.997299999999999</v>
      </c>
      <c r="BK384" s="846">
        <v>88.552999999999997</v>
      </c>
      <c r="BL384" s="846">
        <v>0.44969999999999999</v>
      </c>
      <c r="BM384" s="842"/>
      <c r="BN384" s="855" t="s">
        <v>4912</v>
      </c>
      <c r="BO384" s="855" t="s">
        <v>4913</v>
      </c>
      <c r="BP384" s="855" t="s">
        <v>4914</v>
      </c>
      <c r="BQ384" s="855" t="s">
        <v>4915</v>
      </c>
      <c r="BR384" s="855" t="s">
        <v>4916</v>
      </c>
      <c r="BS384" s="842"/>
      <c r="BT384" s="856" t="s">
        <v>555</v>
      </c>
    </row>
    <row r="385" spans="1:72" s="428" customFormat="1" x14ac:dyDescent="0.25">
      <c r="A385" s="345" t="s">
        <v>5597</v>
      </c>
      <c r="B385" s="373"/>
      <c r="C385" s="719">
        <v>45540</v>
      </c>
      <c r="D385" s="373"/>
      <c r="E385" s="346">
        <v>192.75</v>
      </c>
      <c r="F385" s="373"/>
      <c r="G385" s="347">
        <v>8.6308000000000007</v>
      </c>
      <c r="H385" s="374"/>
      <c r="I385" s="348">
        <v>0.47849999999999998</v>
      </c>
      <c r="J385" s="348">
        <v>-0.34749999999999998</v>
      </c>
      <c r="K385" s="348">
        <v>11.5494</v>
      </c>
      <c r="L385" s="348">
        <v>4.6310000000000002</v>
      </c>
      <c r="M385" s="348">
        <v>-0.998</v>
      </c>
      <c r="N385" s="350">
        <v>9.0922000000000001</v>
      </c>
      <c r="O385" s="348" t="s">
        <v>430</v>
      </c>
      <c r="P385" s="348" t="s">
        <v>430</v>
      </c>
      <c r="Q385" s="348" t="s">
        <v>430</v>
      </c>
      <c r="R385" s="348" t="s">
        <v>430</v>
      </c>
      <c r="S385" s="348">
        <v>14.920999999999999</v>
      </c>
      <c r="T385" s="348">
        <v>1.228</v>
      </c>
      <c r="U385" s="348">
        <v>4.8049999999999997</v>
      </c>
      <c r="V385" s="348">
        <v>-2.7713000000000001</v>
      </c>
      <c r="W385" s="348">
        <v>14.920999999999999</v>
      </c>
      <c r="X385" s="348">
        <v>-8.5817999999999994</v>
      </c>
      <c r="Y385" s="374"/>
      <c r="Z385" s="346">
        <v>221</v>
      </c>
      <c r="AA385" s="346">
        <v>145</v>
      </c>
      <c r="AB385" s="346">
        <v>60</v>
      </c>
      <c r="AC385" s="346">
        <v>87</v>
      </c>
      <c r="AD385" s="346">
        <v>75</v>
      </c>
      <c r="AE385" s="346">
        <v>64</v>
      </c>
      <c r="AF385" s="346" t="s">
        <v>430</v>
      </c>
      <c r="AG385" s="346" t="s">
        <v>430</v>
      </c>
      <c r="AH385" s="346" t="s">
        <v>430</v>
      </c>
      <c r="AI385" s="346" t="s">
        <v>430</v>
      </c>
      <c r="AJ385" s="346">
        <v>53</v>
      </c>
      <c r="AK385" s="346">
        <v>59</v>
      </c>
      <c r="AL385" s="346">
        <v>51</v>
      </c>
      <c r="AM385" s="346">
        <v>97</v>
      </c>
      <c r="AN385" s="346">
        <v>53</v>
      </c>
      <c r="AO385" s="373"/>
      <c r="AP385" s="348" t="s">
        <v>430</v>
      </c>
      <c r="AQ385" s="348" t="s">
        <v>430</v>
      </c>
      <c r="AR385" s="348" t="s">
        <v>430</v>
      </c>
      <c r="AS385" s="348" t="s">
        <v>430</v>
      </c>
      <c r="AT385" s="348">
        <v>4.51</v>
      </c>
      <c r="AU385" s="351"/>
      <c r="AV385" s="346" t="s">
        <v>430</v>
      </c>
      <c r="AW385" s="346" t="s">
        <v>430</v>
      </c>
      <c r="AX385" s="346" t="s">
        <v>430</v>
      </c>
      <c r="AY385" s="346" t="s">
        <v>430</v>
      </c>
      <c r="AZ385" s="346">
        <v>68</v>
      </c>
      <c r="BA385" s="374"/>
      <c r="BB385" s="348">
        <v>22.943368695138599</v>
      </c>
      <c r="BC385" s="348">
        <v>1.00024599494612</v>
      </c>
      <c r="BD385" s="348">
        <v>-4.99205156376685E-2</v>
      </c>
      <c r="BE385" s="375">
        <v>-7.8567895923082706E-2</v>
      </c>
      <c r="BF385" s="374"/>
      <c r="BG385" s="372">
        <v>0.29320000000000002</v>
      </c>
      <c r="BH385" s="373"/>
      <c r="BI385" s="348">
        <v>36.026000000000003</v>
      </c>
      <c r="BJ385" s="348">
        <v>64.091399999999993</v>
      </c>
      <c r="BK385" s="348" t="s">
        <v>430</v>
      </c>
      <c r="BL385" s="348">
        <v>-0.1174</v>
      </c>
      <c r="BM385" s="373"/>
      <c r="BN385" s="372" t="s">
        <v>4918</v>
      </c>
      <c r="BO385" s="372" t="s">
        <v>4919</v>
      </c>
      <c r="BP385" s="372" t="s">
        <v>4920</v>
      </c>
      <c r="BQ385" s="372" t="s">
        <v>4921</v>
      </c>
      <c r="BR385" s="372" t="s">
        <v>4922</v>
      </c>
      <c r="BS385" s="373"/>
      <c r="BT385" s="354" t="s">
        <v>4597</v>
      </c>
    </row>
    <row r="386" spans="1:72" s="428" customFormat="1" x14ac:dyDescent="0.25">
      <c r="A386" s="345" t="s">
        <v>5598</v>
      </c>
      <c r="B386" s="373"/>
      <c r="C386" s="719">
        <v>45987</v>
      </c>
      <c r="D386" s="373"/>
      <c r="E386" s="346">
        <v>187.23</v>
      </c>
      <c r="F386" s="373"/>
      <c r="G386" s="347">
        <v>9.3979999999999997</v>
      </c>
      <c r="H386" s="374"/>
      <c r="I386" s="348">
        <v>1.1984999999999999</v>
      </c>
      <c r="J386" s="348">
        <v>-6.7000000000000004E-2</v>
      </c>
      <c r="K386" s="348">
        <v>8.3567999999999998</v>
      </c>
      <c r="L386" s="348">
        <v>-0.59970000000000001</v>
      </c>
      <c r="M386" s="348" t="s">
        <v>430</v>
      </c>
      <c r="N386" s="350" t="s">
        <v>430</v>
      </c>
      <c r="O386" s="348" t="s">
        <v>430</v>
      </c>
      <c r="P386" s="348" t="s">
        <v>430</v>
      </c>
      <c r="Q386" s="348" t="s">
        <v>430</v>
      </c>
      <c r="R386" s="348" t="s">
        <v>430</v>
      </c>
      <c r="S386" s="348">
        <v>10.508800000000001</v>
      </c>
      <c r="T386" s="348">
        <v>-5.4451000000000001</v>
      </c>
      <c r="U386" s="348" t="s">
        <v>430</v>
      </c>
      <c r="V386" s="348" t="s">
        <v>430</v>
      </c>
      <c r="W386" s="348">
        <v>10.508800000000001</v>
      </c>
      <c r="X386" s="348">
        <v>-6.02</v>
      </c>
      <c r="Y386" s="374"/>
      <c r="Z386" s="346">
        <v>97</v>
      </c>
      <c r="AA386" s="346">
        <v>122</v>
      </c>
      <c r="AB386" s="346">
        <v>154</v>
      </c>
      <c r="AC386" s="346">
        <v>154</v>
      </c>
      <c r="AD386" s="346" t="s">
        <v>430</v>
      </c>
      <c r="AE386" s="346" t="s">
        <v>430</v>
      </c>
      <c r="AF386" s="346" t="s">
        <v>430</v>
      </c>
      <c r="AG386" s="346" t="s">
        <v>430</v>
      </c>
      <c r="AH386" s="346" t="s">
        <v>430</v>
      </c>
      <c r="AI386" s="346" t="s">
        <v>430</v>
      </c>
      <c r="AJ386" s="346">
        <v>166</v>
      </c>
      <c r="AK386" s="346">
        <v>154</v>
      </c>
      <c r="AL386" s="346" t="s">
        <v>430</v>
      </c>
      <c r="AM386" s="346" t="s">
        <v>430</v>
      </c>
      <c r="AN386" s="346">
        <v>166</v>
      </c>
      <c r="AO386" s="373"/>
      <c r="AP386" s="348" t="s">
        <v>430</v>
      </c>
      <c r="AQ386" s="348" t="s">
        <v>430</v>
      </c>
      <c r="AR386" s="348" t="s">
        <v>430</v>
      </c>
      <c r="AS386" s="348" t="s">
        <v>430</v>
      </c>
      <c r="AT386" s="348" t="s">
        <v>430</v>
      </c>
      <c r="AU386" s="351"/>
      <c r="AV386" s="346" t="s">
        <v>430</v>
      </c>
      <c r="AW386" s="346" t="s">
        <v>430</v>
      </c>
      <c r="AX386" s="346" t="s">
        <v>430</v>
      </c>
      <c r="AY386" s="346" t="s">
        <v>430</v>
      </c>
      <c r="AZ386" s="346" t="s">
        <v>430</v>
      </c>
      <c r="BA386" s="374"/>
      <c r="BB386" s="348">
        <v>22.807415900413101</v>
      </c>
      <c r="BC386" s="348">
        <v>0.999349022840193</v>
      </c>
      <c r="BD386" s="348">
        <v>-6.9270077076481598E-2</v>
      </c>
      <c r="BE386" s="375">
        <v>2.9591398183552698E-3</v>
      </c>
      <c r="BF386" s="374"/>
      <c r="BG386" s="372">
        <v>9.0399999999999994E-2</v>
      </c>
      <c r="BH386" s="373"/>
      <c r="BI386" s="348">
        <v>80.895399999999995</v>
      </c>
      <c r="BJ386" s="348">
        <v>11.9489</v>
      </c>
      <c r="BK386" s="348">
        <v>7.3356399999999997</v>
      </c>
      <c r="BL386" s="348">
        <v>-0.17993999999999999</v>
      </c>
      <c r="BM386" s="373"/>
      <c r="BN386" s="372" t="s">
        <v>4924</v>
      </c>
      <c r="BO386" s="372" t="s">
        <v>4925</v>
      </c>
      <c r="BP386" s="372" t="s">
        <v>2460</v>
      </c>
      <c r="BQ386" s="372" t="s">
        <v>4926</v>
      </c>
      <c r="BR386" s="372" t="s">
        <v>1025</v>
      </c>
      <c r="BS386" s="373"/>
      <c r="BT386" s="354" t="s">
        <v>555</v>
      </c>
    </row>
    <row r="387" spans="1:72" s="428" customFormat="1" x14ac:dyDescent="0.25">
      <c r="A387" s="345" t="s">
        <v>5599</v>
      </c>
      <c r="B387" s="373"/>
      <c r="C387" s="719">
        <v>45344</v>
      </c>
      <c r="D387" s="373"/>
      <c r="E387" s="346">
        <v>199.44499999999999</v>
      </c>
      <c r="F387" s="373"/>
      <c r="G387" s="347">
        <v>12.094900000000001</v>
      </c>
      <c r="H387" s="374"/>
      <c r="I387" s="348">
        <v>0.30930000000000002</v>
      </c>
      <c r="J387" s="348">
        <v>-0.56640000000000001</v>
      </c>
      <c r="K387" s="348">
        <v>7.6078000000000001</v>
      </c>
      <c r="L387" s="348">
        <v>-5.0568999999999997</v>
      </c>
      <c r="M387" s="348">
        <v>-3.3490000000000002</v>
      </c>
      <c r="N387" s="350">
        <v>3.4365000000000001</v>
      </c>
      <c r="O387" s="348">
        <v>8.5579999999999998</v>
      </c>
      <c r="P387" s="348" t="s">
        <v>430</v>
      </c>
      <c r="Q387" s="348" t="s">
        <v>430</v>
      </c>
      <c r="R387" s="348" t="s">
        <v>430</v>
      </c>
      <c r="S387" s="348">
        <v>11.867599999999999</v>
      </c>
      <c r="T387" s="348">
        <v>-5.6759000000000004</v>
      </c>
      <c r="U387" s="348">
        <v>2.7848999999999999</v>
      </c>
      <c r="V387" s="348">
        <v>-1.7425999999999999</v>
      </c>
      <c r="W387" s="348">
        <v>11.867599999999999</v>
      </c>
      <c r="X387" s="348">
        <v>9.125</v>
      </c>
      <c r="Y387" s="374"/>
      <c r="Z387" s="346">
        <v>227</v>
      </c>
      <c r="AA387" s="346">
        <v>164</v>
      </c>
      <c r="AB387" s="346">
        <v>160</v>
      </c>
      <c r="AC387" s="346">
        <v>213</v>
      </c>
      <c r="AD387" s="346">
        <v>101</v>
      </c>
      <c r="AE387" s="346">
        <v>133</v>
      </c>
      <c r="AF387" s="346">
        <v>26</v>
      </c>
      <c r="AG387" s="346" t="s">
        <v>430</v>
      </c>
      <c r="AH387" s="346" t="s">
        <v>430</v>
      </c>
      <c r="AI387" s="346" t="s">
        <v>430</v>
      </c>
      <c r="AJ387" s="346">
        <v>129</v>
      </c>
      <c r="AK387" s="346">
        <v>164</v>
      </c>
      <c r="AL387" s="346">
        <v>89</v>
      </c>
      <c r="AM387" s="346">
        <v>90</v>
      </c>
      <c r="AN387" s="346">
        <v>129</v>
      </c>
      <c r="AO387" s="373"/>
      <c r="AP387" s="348" t="s">
        <v>430</v>
      </c>
      <c r="AQ387" s="348" t="s">
        <v>430</v>
      </c>
      <c r="AR387" s="348" t="s">
        <v>430</v>
      </c>
      <c r="AS387" s="348" t="s">
        <v>430</v>
      </c>
      <c r="AT387" s="348">
        <v>-1.95</v>
      </c>
      <c r="AU387" s="351"/>
      <c r="AV387" s="346" t="s">
        <v>430</v>
      </c>
      <c r="AW387" s="346" t="s">
        <v>430</v>
      </c>
      <c r="AX387" s="346" t="s">
        <v>430</v>
      </c>
      <c r="AY387" s="346" t="s">
        <v>430</v>
      </c>
      <c r="AZ387" s="346">
        <v>130</v>
      </c>
      <c r="BA387" s="374"/>
      <c r="BB387" s="348">
        <v>16.679654939703699</v>
      </c>
      <c r="BC387" s="348">
        <v>0.99720094693817596</v>
      </c>
      <c r="BD387" s="348">
        <v>1.8135312935635001E-2</v>
      </c>
      <c r="BE387" s="375">
        <v>-2.9961353837368001E-2</v>
      </c>
      <c r="BF387" s="374"/>
      <c r="BG387" s="372">
        <v>0.112</v>
      </c>
      <c r="BH387" s="373"/>
      <c r="BI387" s="348">
        <v>77.714699999999993</v>
      </c>
      <c r="BJ387" s="348">
        <v>22.208100000000002</v>
      </c>
      <c r="BK387" s="348" t="s">
        <v>430</v>
      </c>
      <c r="BL387" s="348">
        <v>7.7200000000000005E-2</v>
      </c>
      <c r="BM387" s="373"/>
      <c r="BN387" s="372" t="s">
        <v>4928</v>
      </c>
      <c r="BO387" s="372" t="s">
        <v>2957</v>
      </c>
      <c r="BP387" s="372" t="s">
        <v>2932</v>
      </c>
      <c r="BQ387" s="372" t="s">
        <v>430</v>
      </c>
      <c r="BR387" s="372" t="s">
        <v>430</v>
      </c>
      <c r="BS387" s="373"/>
      <c r="BT387" s="354" t="s">
        <v>555</v>
      </c>
    </row>
    <row r="388" spans="1:72" s="428" customFormat="1" x14ac:dyDescent="0.25">
      <c r="A388" s="345" t="s">
        <v>5600</v>
      </c>
      <c r="B388" s="373"/>
      <c r="C388" s="719">
        <v>44130</v>
      </c>
      <c r="D388" s="373"/>
      <c r="E388" s="346">
        <v>167.95699999999999</v>
      </c>
      <c r="F388" s="373"/>
      <c r="G388" s="347">
        <v>21.1632</v>
      </c>
      <c r="H388" s="374"/>
      <c r="I388" s="348" t="s">
        <v>430</v>
      </c>
      <c r="J388" s="348">
        <v>-0.1067</v>
      </c>
      <c r="K388" s="348">
        <v>9.4600000000000004E-2</v>
      </c>
      <c r="L388" s="348">
        <v>0.67649999999999999</v>
      </c>
      <c r="M388" s="348">
        <v>0.87080000000000002</v>
      </c>
      <c r="N388" s="350">
        <v>9.0915999999999997</v>
      </c>
      <c r="O388" s="348">
        <v>10.643700000000001</v>
      </c>
      <c r="P388" s="348">
        <v>19.831399999999999</v>
      </c>
      <c r="Q388" s="348">
        <v>12.4651</v>
      </c>
      <c r="R388" s="348" t="s">
        <v>430</v>
      </c>
      <c r="S388" s="348">
        <v>0.36420000000000002</v>
      </c>
      <c r="T388" s="348">
        <v>-1.2587999999999999</v>
      </c>
      <c r="U388" s="348">
        <v>5.3178000000000001</v>
      </c>
      <c r="V388" s="348">
        <v>5.9718</v>
      </c>
      <c r="W388" s="348">
        <v>0.36420000000000002</v>
      </c>
      <c r="X388" s="348">
        <v>14.614800000000001</v>
      </c>
      <c r="Y388" s="374"/>
      <c r="Z388" s="346" t="s">
        <v>430</v>
      </c>
      <c r="AA388" s="346">
        <v>126</v>
      </c>
      <c r="AB388" s="346">
        <v>245</v>
      </c>
      <c r="AC388" s="346">
        <v>130</v>
      </c>
      <c r="AD388" s="346">
        <v>46</v>
      </c>
      <c r="AE388" s="346">
        <v>65</v>
      </c>
      <c r="AF388" s="346">
        <v>8</v>
      </c>
      <c r="AG388" s="346">
        <v>40</v>
      </c>
      <c r="AH388" s="346">
        <v>20</v>
      </c>
      <c r="AI388" s="346" t="s">
        <v>430</v>
      </c>
      <c r="AJ388" s="346">
        <v>252</v>
      </c>
      <c r="AK388" s="346">
        <v>99</v>
      </c>
      <c r="AL388" s="346">
        <v>44</v>
      </c>
      <c r="AM388" s="346">
        <v>19</v>
      </c>
      <c r="AN388" s="346">
        <v>252</v>
      </c>
      <c r="AO388" s="373"/>
      <c r="AP388" s="348" t="s">
        <v>430</v>
      </c>
      <c r="AQ388" s="348" t="s">
        <v>430</v>
      </c>
      <c r="AR388" s="348">
        <v>13.72</v>
      </c>
      <c r="AS388" s="348">
        <v>11.38</v>
      </c>
      <c r="AT388" s="348">
        <v>4.2699999999999996</v>
      </c>
      <c r="AU388" s="351"/>
      <c r="AV388" s="346" t="s">
        <v>430</v>
      </c>
      <c r="AW388" s="346" t="s">
        <v>430</v>
      </c>
      <c r="AX388" s="346">
        <v>16</v>
      </c>
      <c r="AY388" s="346">
        <v>29</v>
      </c>
      <c r="AZ388" s="346">
        <v>69</v>
      </c>
      <c r="BA388" s="374"/>
      <c r="BB388" s="348">
        <v>12.307866745818099</v>
      </c>
      <c r="BC388" s="348">
        <v>0</v>
      </c>
      <c r="BD388" s="348">
        <v>8.7569158526480506E-2</v>
      </c>
      <c r="BE388" s="375" t="s">
        <v>430</v>
      </c>
      <c r="BF388" s="374"/>
      <c r="BG388" s="372" t="s">
        <v>430</v>
      </c>
      <c r="BH388" s="373"/>
      <c r="BI388" s="348">
        <v>40.847999999999999</v>
      </c>
      <c r="BJ388" s="348">
        <v>25.234500000000001</v>
      </c>
      <c r="BK388" s="348">
        <v>4.3129900000000001</v>
      </c>
      <c r="BL388" s="348">
        <v>29.604510000000001</v>
      </c>
      <c r="BM388" s="373"/>
      <c r="BN388" s="372" t="s">
        <v>4930</v>
      </c>
      <c r="BO388" s="372" t="s">
        <v>4931</v>
      </c>
      <c r="BP388" s="372" t="s">
        <v>4932</v>
      </c>
      <c r="BQ388" s="372" t="s">
        <v>4933</v>
      </c>
      <c r="BR388" s="372" t="s">
        <v>4934</v>
      </c>
      <c r="BS388" s="373"/>
      <c r="BT388" s="354" t="s">
        <v>555</v>
      </c>
    </row>
    <row r="389" spans="1:72" s="428" customFormat="1" x14ac:dyDescent="0.25">
      <c r="A389" s="345" t="s">
        <v>5601</v>
      </c>
      <c r="B389" s="373"/>
      <c r="C389" s="719">
        <v>45887</v>
      </c>
      <c r="D389" s="373"/>
      <c r="E389" s="346">
        <v>183.45599999999999</v>
      </c>
      <c r="F389" s="373"/>
      <c r="G389" s="347">
        <v>10.539199999999999</v>
      </c>
      <c r="H389" s="374"/>
      <c r="I389" s="348">
        <v>1.3052999999999999</v>
      </c>
      <c r="J389" s="348">
        <v>0.64459999999999995</v>
      </c>
      <c r="K389" s="348">
        <v>14.273300000000001</v>
      </c>
      <c r="L389" s="348">
        <v>6.5502000000000002</v>
      </c>
      <c r="M389" s="348">
        <v>2.0775000000000001</v>
      </c>
      <c r="N389" s="350" t="s">
        <v>430</v>
      </c>
      <c r="O389" s="348" t="s">
        <v>430</v>
      </c>
      <c r="P389" s="348" t="s">
        <v>430</v>
      </c>
      <c r="Q389" s="348" t="s">
        <v>430</v>
      </c>
      <c r="R389" s="348" t="s">
        <v>430</v>
      </c>
      <c r="S389" s="348">
        <v>17.4572</v>
      </c>
      <c r="T389" s="348">
        <v>2.4457</v>
      </c>
      <c r="U389" s="348">
        <v>4.7426000000000004</v>
      </c>
      <c r="V389" s="348" t="s">
        <v>430</v>
      </c>
      <c r="W389" s="348">
        <v>17.4572</v>
      </c>
      <c r="X389" s="348">
        <v>5.3920000000000003</v>
      </c>
      <c r="Y389" s="374"/>
      <c r="Z389" s="346">
        <v>86</v>
      </c>
      <c r="AA389" s="346">
        <v>72</v>
      </c>
      <c r="AB389" s="346">
        <v>12</v>
      </c>
      <c r="AC389" s="346">
        <v>40</v>
      </c>
      <c r="AD389" s="346">
        <v>27</v>
      </c>
      <c r="AE389" s="346" t="s">
        <v>430</v>
      </c>
      <c r="AF389" s="346" t="s">
        <v>430</v>
      </c>
      <c r="AG389" s="346" t="s">
        <v>430</v>
      </c>
      <c r="AH389" s="346" t="s">
        <v>430</v>
      </c>
      <c r="AI389" s="346" t="s">
        <v>430</v>
      </c>
      <c r="AJ389" s="346">
        <v>11</v>
      </c>
      <c r="AK389" s="346">
        <v>22</v>
      </c>
      <c r="AL389" s="346">
        <v>54</v>
      </c>
      <c r="AM389" s="346" t="s">
        <v>430</v>
      </c>
      <c r="AN389" s="346">
        <v>11</v>
      </c>
      <c r="AO389" s="373"/>
      <c r="AP389" s="348" t="s">
        <v>430</v>
      </c>
      <c r="AQ389" s="348" t="s">
        <v>430</v>
      </c>
      <c r="AR389" s="348" t="s">
        <v>430</v>
      </c>
      <c r="AS389" s="348" t="s">
        <v>430</v>
      </c>
      <c r="AT389" s="348" t="s">
        <v>430</v>
      </c>
      <c r="AU389" s="351"/>
      <c r="AV389" s="346" t="s">
        <v>430</v>
      </c>
      <c r="AW389" s="346" t="s">
        <v>430</v>
      </c>
      <c r="AX389" s="346" t="s">
        <v>430</v>
      </c>
      <c r="AY389" s="346" t="s">
        <v>430</v>
      </c>
      <c r="AZ389" s="346" t="s">
        <v>430</v>
      </c>
      <c r="BA389" s="374"/>
      <c r="BB389" s="348">
        <v>25.023644873115</v>
      </c>
      <c r="BC389" s="348">
        <v>1.0053703490313799</v>
      </c>
      <c r="BD389" s="348">
        <v>1.6643883080877001E-2</v>
      </c>
      <c r="BE389" s="375">
        <v>-1.62777520806856E-2</v>
      </c>
      <c r="BF389" s="374"/>
      <c r="BG389" s="372">
        <v>0.19020000000000001</v>
      </c>
      <c r="BH389" s="373"/>
      <c r="BI389" s="348">
        <v>90.834599999999995</v>
      </c>
      <c r="BJ389" s="348">
        <v>8.8919800000000002</v>
      </c>
      <c r="BK389" s="348" t="s">
        <v>430</v>
      </c>
      <c r="BL389" s="348">
        <v>0.27342</v>
      </c>
      <c r="BM389" s="373"/>
      <c r="BN389" s="372" t="s">
        <v>5333</v>
      </c>
      <c r="BO389" s="372" t="s">
        <v>4614</v>
      </c>
      <c r="BP389" s="372" t="s">
        <v>4574</v>
      </c>
      <c r="BQ389" s="372" t="s">
        <v>1799</v>
      </c>
      <c r="BR389" s="372" t="s">
        <v>4615</v>
      </c>
      <c r="BS389" s="373"/>
      <c r="BT389" s="354" t="s">
        <v>555</v>
      </c>
    </row>
    <row r="390" spans="1:72" s="428" customFormat="1" x14ac:dyDescent="0.25">
      <c r="A390" s="345" t="s">
        <v>5602</v>
      </c>
      <c r="B390" s="373"/>
      <c r="C390" s="719">
        <v>45589</v>
      </c>
      <c r="D390" s="373"/>
      <c r="E390" s="346">
        <v>192.96299999999999</v>
      </c>
      <c r="F390" s="373"/>
      <c r="G390" s="347">
        <v>11.915100000000001</v>
      </c>
      <c r="H390" s="374"/>
      <c r="I390" s="348">
        <v>1.306</v>
      </c>
      <c r="J390" s="348">
        <v>0.83609999999999995</v>
      </c>
      <c r="K390" s="348">
        <v>10.5625</v>
      </c>
      <c r="L390" s="348">
        <v>7.2370000000000001</v>
      </c>
      <c r="M390" s="348">
        <v>12.5404</v>
      </c>
      <c r="N390" s="350">
        <v>26.280100000000001</v>
      </c>
      <c r="O390" s="348" t="s">
        <v>430</v>
      </c>
      <c r="P390" s="348" t="s">
        <v>430</v>
      </c>
      <c r="Q390" s="348" t="s">
        <v>430</v>
      </c>
      <c r="R390" s="348" t="s">
        <v>430</v>
      </c>
      <c r="S390" s="348">
        <v>11.8652</v>
      </c>
      <c r="T390" s="348">
        <v>8.2029999999999994</v>
      </c>
      <c r="U390" s="348">
        <v>16.3629</v>
      </c>
      <c r="V390" s="348">
        <v>17.735800000000001</v>
      </c>
      <c r="W390" s="348">
        <v>11.8652</v>
      </c>
      <c r="X390" s="348">
        <v>12.3314</v>
      </c>
      <c r="Y390" s="374"/>
      <c r="Z390" s="346">
        <v>84</v>
      </c>
      <c r="AA390" s="346">
        <v>44</v>
      </c>
      <c r="AB390" s="346">
        <v>88</v>
      </c>
      <c r="AC390" s="346">
        <v>33</v>
      </c>
      <c r="AD390" s="346">
        <v>3</v>
      </c>
      <c r="AE390" s="346">
        <v>10</v>
      </c>
      <c r="AF390" s="346" t="s">
        <v>430</v>
      </c>
      <c r="AG390" s="346" t="s">
        <v>430</v>
      </c>
      <c r="AH390" s="346" t="s">
        <v>430</v>
      </c>
      <c r="AI390" s="346" t="s">
        <v>430</v>
      </c>
      <c r="AJ390" s="346">
        <v>131</v>
      </c>
      <c r="AK390" s="346">
        <v>9</v>
      </c>
      <c r="AL390" s="346">
        <v>6</v>
      </c>
      <c r="AM390" s="346">
        <v>5</v>
      </c>
      <c r="AN390" s="346">
        <v>131</v>
      </c>
      <c r="AO390" s="373"/>
      <c r="AP390" s="348" t="s">
        <v>430</v>
      </c>
      <c r="AQ390" s="348" t="s">
        <v>430</v>
      </c>
      <c r="AR390" s="348" t="s">
        <v>430</v>
      </c>
      <c r="AS390" s="348" t="s">
        <v>430</v>
      </c>
      <c r="AT390" s="348">
        <v>29.54</v>
      </c>
      <c r="AU390" s="351"/>
      <c r="AV390" s="346" t="s">
        <v>430</v>
      </c>
      <c r="AW390" s="346" t="s">
        <v>430</v>
      </c>
      <c r="AX390" s="346" t="s">
        <v>430</v>
      </c>
      <c r="AY390" s="346" t="s">
        <v>430</v>
      </c>
      <c r="AZ390" s="346">
        <v>6</v>
      </c>
      <c r="BA390" s="374"/>
      <c r="BB390" s="348">
        <v>18.5791811919146</v>
      </c>
      <c r="BC390" s="348">
        <v>0.98853443100235106</v>
      </c>
      <c r="BD390" s="348">
        <v>2.8960993835248999E-2</v>
      </c>
      <c r="BE390" s="375">
        <v>-0.16258500746107299</v>
      </c>
      <c r="BF390" s="374"/>
      <c r="BG390" s="372">
        <v>0.15609999999999999</v>
      </c>
      <c r="BH390" s="373"/>
      <c r="BI390" s="348">
        <v>70.788399999999996</v>
      </c>
      <c r="BJ390" s="348">
        <v>17.355699999999999</v>
      </c>
      <c r="BK390" s="348">
        <v>10.6503</v>
      </c>
      <c r="BL390" s="348">
        <v>1.2056</v>
      </c>
      <c r="BM390" s="373"/>
      <c r="BN390" s="372" t="s">
        <v>4936</v>
      </c>
      <c r="BO390" s="372" t="s">
        <v>4937</v>
      </c>
      <c r="BP390" s="372" t="s">
        <v>4938</v>
      </c>
      <c r="BQ390" s="372" t="s">
        <v>4939</v>
      </c>
      <c r="BR390" s="372" t="s">
        <v>4940</v>
      </c>
      <c r="BS390" s="373"/>
      <c r="BT390" s="354" t="s">
        <v>4597</v>
      </c>
    </row>
    <row r="391" spans="1:72" s="428" customFormat="1" x14ac:dyDescent="0.25">
      <c r="A391" s="345" t="s">
        <v>5603</v>
      </c>
      <c r="B391" s="373"/>
      <c r="C391" s="719">
        <v>45408</v>
      </c>
      <c r="D391" s="373"/>
      <c r="E391" s="346">
        <v>162</v>
      </c>
      <c r="F391" s="373"/>
      <c r="G391" s="347">
        <v>13.316700000000001</v>
      </c>
      <c r="H391" s="374"/>
      <c r="I391" s="348">
        <v>1.8072999999999999</v>
      </c>
      <c r="J391" s="348">
        <v>2.5371000000000001</v>
      </c>
      <c r="K391" s="348">
        <v>7.3555000000000001</v>
      </c>
      <c r="L391" s="348">
        <v>9.5816999999999997</v>
      </c>
      <c r="M391" s="348">
        <v>2.8309000000000002</v>
      </c>
      <c r="N391" s="350">
        <v>11.5921</v>
      </c>
      <c r="O391" s="348">
        <v>15.375400000000001</v>
      </c>
      <c r="P391" s="348" t="s">
        <v>430</v>
      </c>
      <c r="Q391" s="348" t="s">
        <v>430</v>
      </c>
      <c r="R391" s="348" t="s">
        <v>430</v>
      </c>
      <c r="S391" s="348">
        <v>8.6793999999999993</v>
      </c>
      <c r="T391" s="348">
        <v>3.2646999999999999</v>
      </c>
      <c r="U391" s="348">
        <v>4.9038000000000004</v>
      </c>
      <c r="V391" s="348">
        <v>4.1759000000000004</v>
      </c>
      <c r="W391" s="348">
        <v>8.6793999999999993</v>
      </c>
      <c r="X391" s="348">
        <v>15.375400000000001</v>
      </c>
      <c r="Y391" s="374"/>
      <c r="Z391" s="346">
        <v>32</v>
      </c>
      <c r="AA391" s="346">
        <v>9</v>
      </c>
      <c r="AB391" s="346">
        <v>172</v>
      </c>
      <c r="AC391" s="346">
        <v>7</v>
      </c>
      <c r="AD391" s="346">
        <v>20</v>
      </c>
      <c r="AE391" s="346">
        <v>40</v>
      </c>
      <c r="AF391" s="346">
        <v>4</v>
      </c>
      <c r="AG391" s="346" t="s">
        <v>430</v>
      </c>
      <c r="AH391" s="346" t="s">
        <v>430</v>
      </c>
      <c r="AI391" s="346" t="s">
        <v>430</v>
      </c>
      <c r="AJ391" s="346">
        <v>184</v>
      </c>
      <c r="AK391" s="346">
        <v>18</v>
      </c>
      <c r="AL391" s="346">
        <v>48</v>
      </c>
      <c r="AM391" s="346">
        <v>24</v>
      </c>
      <c r="AN391" s="346">
        <v>184</v>
      </c>
      <c r="AO391" s="373"/>
      <c r="AP391" s="348" t="s">
        <v>430</v>
      </c>
      <c r="AQ391" s="348" t="s">
        <v>430</v>
      </c>
      <c r="AR391" s="348" t="s">
        <v>430</v>
      </c>
      <c r="AS391" s="348" t="s">
        <v>430</v>
      </c>
      <c r="AT391" s="348">
        <v>9.77</v>
      </c>
      <c r="AU391" s="351"/>
      <c r="AV391" s="346" t="s">
        <v>430</v>
      </c>
      <c r="AW391" s="346" t="s">
        <v>430</v>
      </c>
      <c r="AX391" s="346" t="s">
        <v>430</v>
      </c>
      <c r="AY391" s="346" t="s">
        <v>430</v>
      </c>
      <c r="AZ391" s="346">
        <v>37</v>
      </c>
      <c r="BA391" s="374"/>
      <c r="BB391" s="348">
        <v>16.196287268410401</v>
      </c>
      <c r="BC391" s="348">
        <v>0.99657482856101198</v>
      </c>
      <c r="BD391" s="348">
        <v>4.5079345894262601E-2</v>
      </c>
      <c r="BE391" s="375">
        <v>-6.2979430150585602E-2</v>
      </c>
      <c r="BF391" s="374"/>
      <c r="BG391" s="372">
        <v>0.14369999999999999</v>
      </c>
      <c r="BH391" s="373"/>
      <c r="BI391" s="348" t="s">
        <v>430</v>
      </c>
      <c r="BJ391" s="348">
        <v>66.280699999999996</v>
      </c>
      <c r="BK391" s="348">
        <v>33.566699999999997</v>
      </c>
      <c r="BL391" s="348">
        <v>0.15260000000000001</v>
      </c>
      <c r="BM391" s="373"/>
      <c r="BN391" s="372" t="s">
        <v>4942</v>
      </c>
      <c r="BO391" s="372" t="s">
        <v>4943</v>
      </c>
      <c r="BP391" s="372" t="s">
        <v>4944</v>
      </c>
      <c r="BQ391" s="372" t="s">
        <v>4945</v>
      </c>
      <c r="BR391" s="372" t="s">
        <v>430</v>
      </c>
      <c r="BS391" s="373"/>
      <c r="BT391" s="354" t="s">
        <v>4597</v>
      </c>
    </row>
    <row r="392" spans="1:72" s="428" customFormat="1" x14ac:dyDescent="0.25">
      <c r="A392" s="345" t="s">
        <v>5604</v>
      </c>
      <c r="B392" s="373"/>
      <c r="C392" s="719">
        <v>45898</v>
      </c>
      <c r="D392" s="373"/>
      <c r="E392" s="346">
        <v>167.381</v>
      </c>
      <c r="F392" s="373"/>
      <c r="G392" s="347">
        <v>9.4055</v>
      </c>
      <c r="H392" s="374"/>
      <c r="I392" s="348">
        <v>0.89459999999999995</v>
      </c>
      <c r="J392" s="348">
        <v>-1.8634999999999999</v>
      </c>
      <c r="K392" s="348">
        <v>6.4608999999999996</v>
      </c>
      <c r="L392" s="348">
        <v>-7.1052999999999997</v>
      </c>
      <c r="M392" s="348">
        <v>-10.6281</v>
      </c>
      <c r="N392" s="350" t="s">
        <v>430</v>
      </c>
      <c r="O392" s="348" t="s">
        <v>430</v>
      </c>
      <c r="P392" s="348" t="s">
        <v>430</v>
      </c>
      <c r="Q392" s="348" t="s">
        <v>430</v>
      </c>
      <c r="R392" s="348" t="s">
        <v>430</v>
      </c>
      <c r="S392" s="348">
        <v>8.5835000000000008</v>
      </c>
      <c r="T392" s="348">
        <v>-8.6045999999999996</v>
      </c>
      <c r="U392" s="348">
        <v>-4.7988</v>
      </c>
      <c r="V392" s="348" t="s">
        <v>430</v>
      </c>
      <c r="W392" s="348">
        <v>8.5835000000000008</v>
      </c>
      <c r="X392" s="348">
        <v>-5.9450000000000003</v>
      </c>
      <c r="Y392" s="374"/>
      <c r="Z392" s="346">
        <v>155</v>
      </c>
      <c r="AA392" s="346">
        <v>232</v>
      </c>
      <c r="AB392" s="346">
        <v>186</v>
      </c>
      <c r="AC392" s="346">
        <v>236</v>
      </c>
      <c r="AD392" s="346">
        <v>218</v>
      </c>
      <c r="AE392" s="346" t="s">
        <v>430</v>
      </c>
      <c r="AF392" s="346" t="s">
        <v>430</v>
      </c>
      <c r="AG392" s="346" t="s">
        <v>430</v>
      </c>
      <c r="AH392" s="346" t="s">
        <v>430</v>
      </c>
      <c r="AI392" s="346" t="s">
        <v>430</v>
      </c>
      <c r="AJ392" s="346">
        <v>186</v>
      </c>
      <c r="AK392" s="346">
        <v>217</v>
      </c>
      <c r="AL392" s="346">
        <v>213</v>
      </c>
      <c r="AM392" s="346" t="s">
        <v>430</v>
      </c>
      <c r="AN392" s="346">
        <v>186</v>
      </c>
      <c r="AO392" s="373"/>
      <c r="AP392" s="348" t="s">
        <v>430</v>
      </c>
      <c r="AQ392" s="348" t="s">
        <v>430</v>
      </c>
      <c r="AR392" s="348" t="s">
        <v>430</v>
      </c>
      <c r="AS392" s="348" t="s">
        <v>430</v>
      </c>
      <c r="AT392" s="348" t="s">
        <v>430</v>
      </c>
      <c r="AU392" s="351"/>
      <c r="AV392" s="346" t="s">
        <v>430</v>
      </c>
      <c r="AW392" s="346" t="s">
        <v>430</v>
      </c>
      <c r="AX392" s="346" t="s">
        <v>430</v>
      </c>
      <c r="AY392" s="346" t="s">
        <v>430</v>
      </c>
      <c r="AZ392" s="346" t="s">
        <v>430</v>
      </c>
      <c r="BA392" s="374"/>
      <c r="BB392" s="348">
        <v>18.6300681809415</v>
      </c>
      <c r="BC392" s="348">
        <v>0.98339187930998495</v>
      </c>
      <c r="BD392" s="348">
        <v>-6.5125171569590704E-2</v>
      </c>
      <c r="BE392" s="375">
        <v>-0.10998265378237999</v>
      </c>
      <c r="BF392" s="374"/>
      <c r="BG392" s="372">
        <v>0.3306</v>
      </c>
      <c r="BH392" s="373"/>
      <c r="BI392" s="348">
        <v>71.244</v>
      </c>
      <c r="BJ392" s="348">
        <v>11.607699999999999</v>
      </c>
      <c r="BK392" s="348">
        <v>16.759499999999999</v>
      </c>
      <c r="BL392" s="348">
        <v>0.38879999999999998</v>
      </c>
      <c r="BM392" s="373"/>
      <c r="BN392" s="372" t="s">
        <v>4947</v>
      </c>
      <c r="BO392" s="372" t="s">
        <v>4948</v>
      </c>
      <c r="BP392" s="372" t="s">
        <v>4949</v>
      </c>
      <c r="BQ392" s="372" t="s">
        <v>4950</v>
      </c>
      <c r="BR392" s="372" t="s">
        <v>4951</v>
      </c>
      <c r="BS392" s="373"/>
      <c r="BT392" s="354" t="s">
        <v>555</v>
      </c>
    </row>
    <row r="393" spans="1:72" s="428" customFormat="1" x14ac:dyDescent="0.25">
      <c r="A393" s="345" t="s">
        <v>5605</v>
      </c>
      <c r="B393" s="373"/>
      <c r="C393" s="719">
        <v>45694</v>
      </c>
      <c r="D393" s="373"/>
      <c r="E393" s="346">
        <v>166.18</v>
      </c>
      <c r="F393" s="373"/>
      <c r="G393" s="347">
        <v>11.239000000000001</v>
      </c>
      <c r="H393" s="374"/>
      <c r="I393" s="348">
        <v>0.31059999999999999</v>
      </c>
      <c r="J393" s="348">
        <v>-0.56359999999999999</v>
      </c>
      <c r="K393" s="348">
        <v>7.7286000000000001</v>
      </c>
      <c r="L393" s="348">
        <v>-4.9114000000000004</v>
      </c>
      <c r="M393" s="348">
        <v>-3.1888999999999998</v>
      </c>
      <c r="N393" s="350">
        <v>3.6015000000000001</v>
      </c>
      <c r="O393" s="348" t="s">
        <v>430</v>
      </c>
      <c r="P393" s="348" t="s">
        <v>430</v>
      </c>
      <c r="Q393" s="348" t="s">
        <v>430</v>
      </c>
      <c r="R393" s="348" t="s">
        <v>430</v>
      </c>
      <c r="S393" s="348">
        <v>11.993499999999999</v>
      </c>
      <c r="T393" s="348">
        <v>-5.5251999999999999</v>
      </c>
      <c r="U393" s="348">
        <v>2.9664999999999999</v>
      </c>
      <c r="V393" s="348">
        <v>-1.5710999999999999</v>
      </c>
      <c r="W393" s="348">
        <v>11.993499999999999</v>
      </c>
      <c r="X393" s="348">
        <v>10.054600000000001</v>
      </c>
      <c r="Y393" s="374"/>
      <c r="Z393" s="346">
        <v>225</v>
      </c>
      <c r="AA393" s="346">
        <v>162</v>
      </c>
      <c r="AB393" s="346">
        <v>157</v>
      </c>
      <c r="AC393" s="346">
        <v>210</v>
      </c>
      <c r="AD393" s="346">
        <v>97</v>
      </c>
      <c r="AE393" s="346">
        <v>127</v>
      </c>
      <c r="AF393" s="346" t="s">
        <v>430</v>
      </c>
      <c r="AG393" s="346" t="s">
        <v>430</v>
      </c>
      <c r="AH393" s="346" t="s">
        <v>430</v>
      </c>
      <c r="AI393" s="346" t="s">
        <v>430</v>
      </c>
      <c r="AJ393" s="346">
        <v>120</v>
      </c>
      <c r="AK393" s="346">
        <v>156</v>
      </c>
      <c r="AL393" s="346">
        <v>82</v>
      </c>
      <c r="AM393" s="346">
        <v>83</v>
      </c>
      <c r="AN393" s="346">
        <v>120</v>
      </c>
      <c r="AO393" s="373"/>
      <c r="AP393" s="348" t="s">
        <v>430</v>
      </c>
      <c r="AQ393" s="348" t="s">
        <v>430</v>
      </c>
      <c r="AR393" s="348" t="s">
        <v>430</v>
      </c>
      <c r="AS393" s="348" t="s">
        <v>430</v>
      </c>
      <c r="AT393" s="348">
        <v>-1.63</v>
      </c>
      <c r="AU393" s="351"/>
      <c r="AV393" s="346" t="s">
        <v>430</v>
      </c>
      <c r="AW393" s="346" t="s">
        <v>430</v>
      </c>
      <c r="AX393" s="346" t="s">
        <v>430</v>
      </c>
      <c r="AY393" s="346" t="s">
        <v>430</v>
      </c>
      <c r="AZ393" s="346">
        <v>126</v>
      </c>
      <c r="BA393" s="374"/>
      <c r="BB393" s="348">
        <v>19.037640816698801</v>
      </c>
      <c r="BC393" s="348">
        <v>1.0003795857409501</v>
      </c>
      <c r="BD393" s="348">
        <v>3.3884947231788601E-2</v>
      </c>
      <c r="BE393" s="375">
        <v>-1.25555994426004E-2</v>
      </c>
      <c r="BF393" s="374"/>
      <c r="BG393" s="372">
        <v>0.1087</v>
      </c>
      <c r="BH393" s="373"/>
      <c r="BI393" s="348">
        <v>68.989699999999999</v>
      </c>
      <c r="BJ393" s="348">
        <v>19.715</v>
      </c>
      <c r="BK393" s="348" t="s">
        <v>430</v>
      </c>
      <c r="BL393" s="348">
        <v>11.295299999999999</v>
      </c>
      <c r="BM393" s="373"/>
      <c r="BN393" s="372" t="s">
        <v>4953</v>
      </c>
      <c r="BO393" s="372" t="s">
        <v>4954</v>
      </c>
      <c r="BP393" s="372" t="s">
        <v>430</v>
      </c>
      <c r="BQ393" s="372" t="s">
        <v>430</v>
      </c>
      <c r="BR393" s="372" t="s">
        <v>430</v>
      </c>
      <c r="BS393" s="373"/>
      <c r="BT393" s="354" t="s">
        <v>4597</v>
      </c>
    </row>
    <row r="394" spans="1:72" s="428" customFormat="1" x14ac:dyDescent="0.25">
      <c r="A394" s="345" t="s">
        <v>5606</v>
      </c>
      <c r="B394" s="373"/>
      <c r="C394" s="719">
        <v>45436</v>
      </c>
      <c r="D394" s="373"/>
      <c r="E394" s="346">
        <v>159.21</v>
      </c>
      <c r="F394" s="373"/>
      <c r="G394" s="347">
        <v>11.5763</v>
      </c>
      <c r="H394" s="374"/>
      <c r="I394" s="348">
        <v>0.30930000000000002</v>
      </c>
      <c r="J394" s="348">
        <v>-0.56430000000000002</v>
      </c>
      <c r="K394" s="348">
        <v>7.6033999999999997</v>
      </c>
      <c r="L394" s="348">
        <v>-5.0476999999999999</v>
      </c>
      <c r="M394" s="348">
        <v>-3.327</v>
      </c>
      <c r="N394" s="350">
        <v>3.4744000000000002</v>
      </c>
      <c r="O394" s="348" t="s">
        <v>430</v>
      </c>
      <c r="P394" s="348" t="s">
        <v>430</v>
      </c>
      <c r="Q394" s="348" t="s">
        <v>430</v>
      </c>
      <c r="R394" s="348" t="s">
        <v>430</v>
      </c>
      <c r="S394" s="348">
        <v>11.873200000000001</v>
      </c>
      <c r="T394" s="348">
        <v>-5.6597999999999997</v>
      </c>
      <c r="U394" s="348">
        <v>2.8109000000000002</v>
      </c>
      <c r="V394" s="348">
        <v>-1.6992</v>
      </c>
      <c r="W394" s="348">
        <v>11.873200000000001</v>
      </c>
      <c r="X394" s="348">
        <v>7.8960999999999997</v>
      </c>
      <c r="Y394" s="374"/>
      <c r="Z394" s="346">
        <v>227</v>
      </c>
      <c r="AA394" s="346">
        <v>163</v>
      </c>
      <c r="AB394" s="346">
        <v>161</v>
      </c>
      <c r="AC394" s="346">
        <v>212</v>
      </c>
      <c r="AD394" s="346">
        <v>99</v>
      </c>
      <c r="AE394" s="346">
        <v>130</v>
      </c>
      <c r="AF394" s="346" t="s">
        <v>430</v>
      </c>
      <c r="AG394" s="346" t="s">
        <v>430</v>
      </c>
      <c r="AH394" s="346" t="s">
        <v>430</v>
      </c>
      <c r="AI394" s="346" t="s">
        <v>430</v>
      </c>
      <c r="AJ394" s="346">
        <v>127</v>
      </c>
      <c r="AK394" s="346">
        <v>160</v>
      </c>
      <c r="AL394" s="346">
        <v>87</v>
      </c>
      <c r="AM394" s="346">
        <v>88</v>
      </c>
      <c r="AN394" s="346">
        <v>127</v>
      </c>
      <c r="AO394" s="373"/>
      <c r="AP394" s="348" t="s">
        <v>430</v>
      </c>
      <c r="AQ394" s="348" t="s">
        <v>430</v>
      </c>
      <c r="AR394" s="348" t="s">
        <v>430</v>
      </c>
      <c r="AS394" s="348" t="s">
        <v>430</v>
      </c>
      <c r="AT394" s="348">
        <v>-1.9</v>
      </c>
      <c r="AU394" s="351"/>
      <c r="AV394" s="346" t="s">
        <v>430</v>
      </c>
      <c r="AW394" s="346" t="s">
        <v>430</v>
      </c>
      <c r="AX394" s="346" t="s">
        <v>430</v>
      </c>
      <c r="AY394" s="346" t="s">
        <v>430</v>
      </c>
      <c r="AZ394" s="346">
        <v>128</v>
      </c>
      <c r="BA394" s="374"/>
      <c r="BB394" s="348">
        <v>17.765831813888099</v>
      </c>
      <c r="BC394" s="348">
        <v>1.0038771472672701</v>
      </c>
      <c r="BD394" s="348">
        <v>1.0805263237643E-2</v>
      </c>
      <c r="BE394" s="375">
        <v>1.15214888316459E-2</v>
      </c>
      <c r="BF394" s="374"/>
      <c r="BG394" s="372">
        <v>8.77E-2</v>
      </c>
      <c r="BH394" s="373"/>
      <c r="BI394" s="348">
        <v>77.539699999999996</v>
      </c>
      <c r="BJ394" s="348">
        <v>22.063300000000002</v>
      </c>
      <c r="BK394" s="348" t="s">
        <v>430</v>
      </c>
      <c r="BL394" s="348">
        <v>0.39700000000000002</v>
      </c>
      <c r="BM394" s="373"/>
      <c r="BN394" s="372" t="s">
        <v>4956</v>
      </c>
      <c r="BO394" s="372" t="s">
        <v>4957</v>
      </c>
      <c r="BP394" s="372" t="s">
        <v>430</v>
      </c>
      <c r="BQ394" s="372" t="s">
        <v>430</v>
      </c>
      <c r="BR394" s="372" t="s">
        <v>430</v>
      </c>
      <c r="BS394" s="373"/>
      <c r="BT394" s="354" t="s">
        <v>4769</v>
      </c>
    </row>
    <row r="395" spans="1:72" s="428" customFormat="1" x14ac:dyDescent="0.25">
      <c r="A395" s="345" t="s">
        <v>5607</v>
      </c>
      <c r="B395" s="373"/>
      <c r="C395" s="719">
        <v>45707</v>
      </c>
      <c r="D395" s="373"/>
      <c r="E395" s="346">
        <v>150.15299999999999</v>
      </c>
      <c r="F395" s="373"/>
      <c r="G395" s="347">
        <v>10.696899999999999</v>
      </c>
      <c r="H395" s="374"/>
      <c r="I395" s="348">
        <v>1.0551999999999999</v>
      </c>
      <c r="J395" s="348">
        <v>-0.1009</v>
      </c>
      <c r="K395" s="348">
        <v>8.5879999999999992</v>
      </c>
      <c r="L395" s="348">
        <v>-3.7581000000000002</v>
      </c>
      <c r="M395" s="348">
        <v>-3.6949000000000001</v>
      </c>
      <c r="N395" s="350">
        <v>5.2869000000000002</v>
      </c>
      <c r="O395" s="348" t="s">
        <v>430</v>
      </c>
      <c r="P395" s="348" t="s">
        <v>430</v>
      </c>
      <c r="Q395" s="348" t="s">
        <v>430</v>
      </c>
      <c r="R395" s="348" t="s">
        <v>430</v>
      </c>
      <c r="S395" s="348">
        <v>10.5063</v>
      </c>
      <c r="T395" s="348">
        <v>-4.9207000000000001</v>
      </c>
      <c r="U395" s="348">
        <v>0.14599999999999999</v>
      </c>
      <c r="V395" s="348">
        <v>-1.1149</v>
      </c>
      <c r="W395" s="348">
        <v>10.5063</v>
      </c>
      <c r="X395" s="348">
        <v>5.8571999999999997</v>
      </c>
      <c r="Y395" s="374"/>
      <c r="Z395" s="346">
        <v>129</v>
      </c>
      <c r="AA395" s="346">
        <v>123</v>
      </c>
      <c r="AB395" s="346">
        <v>139</v>
      </c>
      <c r="AC395" s="346">
        <v>183</v>
      </c>
      <c r="AD395" s="346">
        <v>118</v>
      </c>
      <c r="AE395" s="346">
        <v>108</v>
      </c>
      <c r="AF395" s="346" t="s">
        <v>430</v>
      </c>
      <c r="AG395" s="346" t="s">
        <v>430</v>
      </c>
      <c r="AH395" s="346" t="s">
        <v>430</v>
      </c>
      <c r="AI395" s="346" t="s">
        <v>430</v>
      </c>
      <c r="AJ395" s="346">
        <v>167</v>
      </c>
      <c r="AK395" s="346">
        <v>152</v>
      </c>
      <c r="AL395" s="346">
        <v>139</v>
      </c>
      <c r="AM395" s="346">
        <v>78</v>
      </c>
      <c r="AN395" s="346">
        <v>167</v>
      </c>
      <c r="AO395" s="373"/>
      <c r="AP395" s="348" t="s">
        <v>430</v>
      </c>
      <c r="AQ395" s="348" t="s">
        <v>430</v>
      </c>
      <c r="AR395" s="348" t="s">
        <v>430</v>
      </c>
      <c r="AS395" s="348" t="s">
        <v>430</v>
      </c>
      <c r="AT395" s="348">
        <v>-1.18</v>
      </c>
      <c r="AU395" s="351"/>
      <c r="AV395" s="346" t="s">
        <v>430</v>
      </c>
      <c r="AW395" s="346" t="s">
        <v>430</v>
      </c>
      <c r="AX395" s="346" t="s">
        <v>430</v>
      </c>
      <c r="AY395" s="346" t="s">
        <v>430</v>
      </c>
      <c r="AZ395" s="346">
        <v>122</v>
      </c>
      <c r="BA395" s="374"/>
      <c r="BB395" s="348">
        <v>14.298945619184099</v>
      </c>
      <c r="BC395" s="348">
        <v>0.999180393264405</v>
      </c>
      <c r="BD395" s="348">
        <v>1.1310627719812999E-2</v>
      </c>
      <c r="BE395" s="375">
        <v>-3.3516467944208699E-2</v>
      </c>
      <c r="BF395" s="374"/>
      <c r="BG395" s="372">
        <v>7.4700000000000003E-2</v>
      </c>
      <c r="BH395" s="373"/>
      <c r="BI395" s="348">
        <v>93.983699999999999</v>
      </c>
      <c r="BJ395" s="348">
        <v>5.9092599999999997</v>
      </c>
      <c r="BK395" s="348" t="s">
        <v>430</v>
      </c>
      <c r="BL395" s="348">
        <v>0.10704</v>
      </c>
      <c r="BM395" s="373"/>
      <c r="BN395" s="372" t="s">
        <v>4959</v>
      </c>
      <c r="BO395" s="372" t="s">
        <v>4960</v>
      </c>
      <c r="BP395" s="372" t="s">
        <v>4961</v>
      </c>
      <c r="BQ395" s="372" t="s">
        <v>4962</v>
      </c>
      <c r="BR395" s="372" t="s">
        <v>4963</v>
      </c>
      <c r="BS395" s="373"/>
      <c r="BT395" s="354" t="s">
        <v>555</v>
      </c>
    </row>
    <row r="396" spans="1:72" s="428" customFormat="1" x14ac:dyDescent="0.25">
      <c r="A396" s="345" t="s">
        <v>5608</v>
      </c>
      <c r="B396" s="373"/>
      <c r="C396" s="719">
        <v>46071</v>
      </c>
      <c r="D396" s="373"/>
      <c r="E396" s="346">
        <v>146.94</v>
      </c>
      <c r="F396" s="373"/>
      <c r="G396" s="347">
        <v>9.593</v>
      </c>
      <c r="H396" s="374"/>
      <c r="I396" s="348">
        <v>0.95340000000000003</v>
      </c>
      <c r="J396" s="348">
        <v>0</v>
      </c>
      <c r="K396" s="348">
        <v>8.3697999999999997</v>
      </c>
      <c r="L396" s="348" t="s">
        <v>430</v>
      </c>
      <c r="M396" s="348" t="s">
        <v>430</v>
      </c>
      <c r="N396" s="350" t="s">
        <v>430</v>
      </c>
      <c r="O396" s="348" t="s">
        <v>430</v>
      </c>
      <c r="P396" s="348" t="s">
        <v>430</v>
      </c>
      <c r="Q396" s="348" t="s">
        <v>430</v>
      </c>
      <c r="R396" s="348" t="s">
        <v>430</v>
      </c>
      <c r="S396" s="348">
        <v>10.7264</v>
      </c>
      <c r="T396" s="348" t="s">
        <v>430</v>
      </c>
      <c r="U396" s="348" t="s">
        <v>430</v>
      </c>
      <c r="V396" s="348" t="s">
        <v>430</v>
      </c>
      <c r="W396" s="348">
        <v>10.7264</v>
      </c>
      <c r="X396" s="348">
        <v>-4.07</v>
      </c>
      <c r="Y396" s="374"/>
      <c r="Z396" s="346">
        <v>138</v>
      </c>
      <c r="AA396" s="346">
        <v>114</v>
      </c>
      <c r="AB396" s="346">
        <v>152</v>
      </c>
      <c r="AC396" s="346" t="s">
        <v>430</v>
      </c>
      <c r="AD396" s="346" t="s">
        <v>430</v>
      </c>
      <c r="AE396" s="346" t="s">
        <v>430</v>
      </c>
      <c r="AF396" s="346" t="s">
        <v>430</v>
      </c>
      <c r="AG396" s="346" t="s">
        <v>430</v>
      </c>
      <c r="AH396" s="346" t="s">
        <v>430</v>
      </c>
      <c r="AI396" s="346" t="s">
        <v>430</v>
      </c>
      <c r="AJ396" s="346">
        <v>154</v>
      </c>
      <c r="AK396" s="346" t="s">
        <v>430</v>
      </c>
      <c r="AL396" s="346" t="s">
        <v>430</v>
      </c>
      <c r="AM396" s="346" t="s">
        <v>430</v>
      </c>
      <c r="AN396" s="346">
        <v>154</v>
      </c>
      <c r="AO396" s="373"/>
      <c r="AP396" s="348" t="s">
        <v>430</v>
      </c>
      <c r="AQ396" s="348" t="s">
        <v>430</v>
      </c>
      <c r="AR396" s="348" t="s">
        <v>430</v>
      </c>
      <c r="AS396" s="348" t="s">
        <v>430</v>
      </c>
      <c r="AT396" s="348" t="s">
        <v>430</v>
      </c>
      <c r="AU396" s="351"/>
      <c r="AV396" s="346" t="s">
        <v>430</v>
      </c>
      <c r="AW396" s="346" t="s">
        <v>430</v>
      </c>
      <c r="AX396" s="346" t="s">
        <v>430</v>
      </c>
      <c r="AY396" s="346" t="s">
        <v>430</v>
      </c>
      <c r="AZ396" s="346" t="s">
        <v>430</v>
      </c>
      <c r="BA396" s="374"/>
      <c r="BB396" s="348">
        <v>41.7335737262419</v>
      </c>
      <c r="BC396" s="348">
        <v>1.0021046057049801</v>
      </c>
      <c r="BD396" s="348">
        <v>-1.5915584017415E-2</v>
      </c>
      <c r="BE396" s="375">
        <v>-5.4342865632040799E-2</v>
      </c>
      <c r="BF396" s="374"/>
      <c r="BG396" s="372">
        <v>0.16650000000000001</v>
      </c>
      <c r="BH396" s="373"/>
      <c r="BI396" s="348">
        <v>95.155199999999994</v>
      </c>
      <c r="BJ396" s="348">
        <v>4.8133400000000002</v>
      </c>
      <c r="BK396" s="348" t="s">
        <v>430</v>
      </c>
      <c r="BL396" s="348">
        <v>3.1460000000000002E-2</v>
      </c>
      <c r="BM396" s="373"/>
      <c r="BN396" s="372" t="s">
        <v>4965</v>
      </c>
      <c r="BO396" s="372" t="s">
        <v>4966</v>
      </c>
      <c r="BP396" s="372" t="s">
        <v>4484</v>
      </c>
      <c r="BQ396" s="372" t="s">
        <v>4967</v>
      </c>
      <c r="BR396" s="372" t="s">
        <v>4968</v>
      </c>
      <c r="BS396" s="373"/>
      <c r="BT396" s="354" t="s">
        <v>555</v>
      </c>
    </row>
    <row r="397" spans="1:72" s="428" customFormat="1" x14ac:dyDescent="0.25">
      <c r="A397" s="345" t="s">
        <v>5609</v>
      </c>
      <c r="B397" s="373"/>
      <c r="C397" s="719">
        <v>44476</v>
      </c>
      <c r="D397" s="373"/>
      <c r="E397" s="346">
        <v>145.78100000000001</v>
      </c>
      <c r="F397" s="373"/>
      <c r="G397" s="347">
        <v>14.5252</v>
      </c>
      <c r="H397" s="374"/>
      <c r="I397" s="348">
        <v>1.0547</v>
      </c>
      <c r="J397" s="348">
        <v>-0.1032</v>
      </c>
      <c r="K397" s="348">
        <v>8.6076999999999995</v>
      </c>
      <c r="L397" s="348">
        <v>-3.7422</v>
      </c>
      <c r="M397" s="348">
        <v>-3.6394000000000002</v>
      </c>
      <c r="N397" s="350">
        <v>5.3890000000000002</v>
      </c>
      <c r="O397" s="348">
        <v>4.4962999999999997</v>
      </c>
      <c r="P397" s="348">
        <v>13.692500000000001</v>
      </c>
      <c r="Q397" s="348" t="s">
        <v>430</v>
      </c>
      <c r="R397" s="348" t="s">
        <v>430</v>
      </c>
      <c r="S397" s="348">
        <v>10.5276</v>
      </c>
      <c r="T397" s="348">
        <v>-4.9168000000000003</v>
      </c>
      <c r="U397" s="348">
        <v>0.20630000000000001</v>
      </c>
      <c r="V397" s="348">
        <v>-1.0308999999999999</v>
      </c>
      <c r="W397" s="348">
        <v>10.5276</v>
      </c>
      <c r="X397" s="348">
        <v>8.5382999999999996</v>
      </c>
      <c r="Y397" s="374"/>
      <c r="Z397" s="346">
        <v>130</v>
      </c>
      <c r="AA397" s="346">
        <v>124</v>
      </c>
      <c r="AB397" s="346">
        <v>138</v>
      </c>
      <c r="AC397" s="346">
        <v>182</v>
      </c>
      <c r="AD397" s="346">
        <v>116</v>
      </c>
      <c r="AE397" s="346">
        <v>106</v>
      </c>
      <c r="AF397" s="346">
        <v>83</v>
      </c>
      <c r="AG397" s="346">
        <v>59</v>
      </c>
      <c r="AH397" s="346" t="s">
        <v>430</v>
      </c>
      <c r="AI397" s="346" t="s">
        <v>430</v>
      </c>
      <c r="AJ397" s="346">
        <v>163</v>
      </c>
      <c r="AK397" s="346">
        <v>151</v>
      </c>
      <c r="AL397" s="346">
        <v>135</v>
      </c>
      <c r="AM397" s="346">
        <v>77</v>
      </c>
      <c r="AN397" s="346">
        <v>163</v>
      </c>
      <c r="AO397" s="373"/>
      <c r="AP397" s="348" t="s">
        <v>430</v>
      </c>
      <c r="AQ397" s="348" t="s">
        <v>430</v>
      </c>
      <c r="AR397" s="348" t="s">
        <v>430</v>
      </c>
      <c r="AS397" s="348">
        <v>5.21</v>
      </c>
      <c r="AT397" s="348">
        <v>-1.08</v>
      </c>
      <c r="AU397" s="351"/>
      <c r="AV397" s="346" t="s">
        <v>430</v>
      </c>
      <c r="AW397" s="346" t="s">
        <v>430</v>
      </c>
      <c r="AX397" s="346" t="s">
        <v>430</v>
      </c>
      <c r="AY397" s="346">
        <v>59</v>
      </c>
      <c r="AZ397" s="346">
        <v>119</v>
      </c>
      <c r="BA397" s="374"/>
      <c r="BB397" s="348">
        <v>14.2950734793694</v>
      </c>
      <c r="BC397" s="348">
        <v>0.99821323229999703</v>
      </c>
      <c r="BD397" s="348">
        <v>4.6860860497606897E-2</v>
      </c>
      <c r="BE397" s="375">
        <v>-1.98583555812539E-2</v>
      </c>
      <c r="BF397" s="374"/>
      <c r="BG397" s="372">
        <v>0.19059999999999999</v>
      </c>
      <c r="BH397" s="373"/>
      <c r="BI397" s="348">
        <v>93.332099999999997</v>
      </c>
      <c r="BJ397" s="348">
        <v>5.8675300000000004</v>
      </c>
      <c r="BK397" s="348" t="s">
        <v>430</v>
      </c>
      <c r="BL397" s="348">
        <v>0.80037000000000003</v>
      </c>
      <c r="BM397" s="373"/>
      <c r="BN397" s="372" t="s">
        <v>4970</v>
      </c>
      <c r="BO397" s="372" t="s">
        <v>4971</v>
      </c>
      <c r="BP397" s="372" t="s">
        <v>4972</v>
      </c>
      <c r="BQ397" s="372" t="s">
        <v>4973</v>
      </c>
      <c r="BR397" s="372" t="s">
        <v>4974</v>
      </c>
      <c r="BS397" s="373"/>
      <c r="BT397" s="354" t="s">
        <v>555</v>
      </c>
    </row>
    <row r="398" spans="1:72" s="428" customFormat="1" x14ac:dyDescent="0.25">
      <c r="A398" s="345" t="s">
        <v>5610</v>
      </c>
      <c r="B398" s="373"/>
      <c r="C398" s="719">
        <v>45637</v>
      </c>
      <c r="D398" s="373"/>
      <c r="E398" s="346">
        <v>137.738</v>
      </c>
      <c r="F398" s="373"/>
      <c r="G398" s="347">
        <v>7.8354999999999997</v>
      </c>
      <c r="H398" s="374"/>
      <c r="I398" s="348">
        <v>1.2417</v>
      </c>
      <c r="J398" s="348">
        <v>-3.2450999999999999</v>
      </c>
      <c r="K398" s="348">
        <v>4.4649999999999999</v>
      </c>
      <c r="L398" s="348">
        <v>-13.5298</v>
      </c>
      <c r="M398" s="348">
        <v>-17.034600000000001</v>
      </c>
      <c r="N398" s="350">
        <v>-6.1448</v>
      </c>
      <c r="O398" s="348" t="s">
        <v>430</v>
      </c>
      <c r="P398" s="348" t="s">
        <v>430</v>
      </c>
      <c r="Q398" s="348" t="s">
        <v>430</v>
      </c>
      <c r="R398" s="348" t="s">
        <v>430</v>
      </c>
      <c r="S398" s="348">
        <v>7.0731000000000002</v>
      </c>
      <c r="T398" s="348">
        <v>-17.324400000000001</v>
      </c>
      <c r="U398" s="348">
        <v>-10.2997</v>
      </c>
      <c r="V398" s="348">
        <v>-15.331300000000001</v>
      </c>
      <c r="W398" s="348">
        <v>7.0731000000000002</v>
      </c>
      <c r="X398" s="348">
        <v>-16.2515</v>
      </c>
      <c r="Y398" s="374"/>
      <c r="Z398" s="346">
        <v>93</v>
      </c>
      <c r="AA398" s="346">
        <v>238</v>
      </c>
      <c r="AB398" s="346">
        <v>240</v>
      </c>
      <c r="AC398" s="346">
        <v>240</v>
      </c>
      <c r="AD398" s="346">
        <v>225</v>
      </c>
      <c r="AE398" s="346">
        <v>190</v>
      </c>
      <c r="AF398" s="346" t="s">
        <v>430</v>
      </c>
      <c r="AG398" s="346" t="s">
        <v>430</v>
      </c>
      <c r="AH398" s="346" t="s">
        <v>430</v>
      </c>
      <c r="AI398" s="346" t="s">
        <v>430</v>
      </c>
      <c r="AJ398" s="346">
        <v>236</v>
      </c>
      <c r="AK398" s="346">
        <v>239</v>
      </c>
      <c r="AL398" s="346">
        <v>226</v>
      </c>
      <c r="AM398" s="346">
        <v>205</v>
      </c>
      <c r="AN398" s="346">
        <v>236</v>
      </c>
      <c r="AO398" s="373"/>
      <c r="AP398" s="348" t="s">
        <v>430</v>
      </c>
      <c r="AQ398" s="348" t="s">
        <v>430</v>
      </c>
      <c r="AR398" s="348" t="s">
        <v>430</v>
      </c>
      <c r="AS398" s="348" t="s">
        <v>430</v>
      </c>
      <c r="AT398" s="348">
        <v>-21.71</v>
      </c>
      <c r="AU398" s="351"/>
      <c r="AV398" s="346" t="s">
        <v>430</v>
      </c>
      <c r="AW398" s="346" t="s">
        <v>430</v>
      </c>
      <c r="AX398" s="346" t="s">
        <v>430</v>
      </c>
      <c r="AY398" s="346" t="s">
        <v>430</v>
      </c>
      <c r="AZ398" s="346">
        <v>200</v>
      </c>
      <c r="BA398" s="374"/>
      <c r="BB398" s="348">
        <v>19.515198165518399</v>
      </c>
      <c r="BC398" s="348">
        <v>0.99995615440332997</v>
      </c>
      <c r="BD398" s="348">
        <v>-8.8745176319017197E-2</v>
      </c>
      <c r="BE398" s="375">
        <v>-4.7641129039403901E-2</v>
      </c>
      <c r="BF398" s="374"/>
      <c r="BG398" s="372">
        <v>8.8300000000000003E-2</v>
      </c>
      <c r="BH398" s="373"/>
      <c r="BI398" s="348">
        <v>49.341700000000003</v>
      </c>
      <c r="BJ398" s="348">
        <v>39.8628</v>
      </c>
      <c r="BK398" s="348">
        <v>10.7072</v>
      </c>
      <c r="BL398" s="348">
        <v>8.8300000000000003E-2</v>
      </c>
      <c r="BM398" s="373"/>
      <c r="BN398" s="372" t="s">
        <v>4976</v>
      </c>
      <c r="BO398" s="372" t="s">
        <v>4977</v>
      </c>
      <c r="BP398" s="372" t="s">
        <v>4978</v>
      </c>
      <c r="BQ398" s="372" t="s">
        <v>4979</v>
      </c>
      <c r="BR398" s="372" t="s">
        <v>4980</v>
      </c>
      <c r="BS398" s="373"/>
      <c r="BT398" s="354" t="s">
        <v>555</v>
      </c>
    </row>
    <row r="399" spans="1:72" s="428" customFormat="1" x14ac:dyDescent="0.25">
      <c r="A399" s="345" t="s">
        <v>5611</v>
      </c>
      <c r="B399" s="373"/>
      <c r="C399" s="719">
        <v>43936</v>
      </c>
      <c r="D399" s="373"/>
      <c r="E399" s="346">
        <v>148.39699999999999</v>
      </c>
      <c r="F399" s="373"/>
      <c r="G399" s="347">
        <v>31.066299999999998</v>
      </c>
      <c r="H399" s="374"/>
      <c r="I399" s="348">
        <v>1.3057000000000001</v>
      </c>
      <c r="J399" s="348">
        <v>0.64080000000000004</v>
      </c>
      <c r="K399" s="348">
        <v>14.098100000000001</v>
      </c>
      <c r="L399" s="348">
        <v>6.3720999999999997</v>
      </c>
      <c r="M399" s="348">
        <v>1.8821000000000001</v>
      </c>
      <c r="N399" s="350">
        <v>10.6936</v>
      </c>
      <c r="O399" s="348">
        <v>5.3308999999999997</v>
      </c>
      <c r="P399" s="348">
        <v>22.234500000000001</v>
      </c>
      <c r="Q399" s="348">
        <v>15.573600000000001</v>
      </c>
      <c r="R399" s="348" t="s">
        <v>430</v>
      </c>
      <c r="S399" s="348">
        <v>17.282699999999998</v>
      </c>
      <c r="T399" s="348">
        <v>2.2654000000000001</v>
      </c>
      <c r="U399" s="348">
        <v>4.5598999999999998</v>
      </c>
      <c r="V399" s="348">
        <v>3.1034000000000002</v>
      </c>
      <c r="W399" s="348">
        <v>17.282699999999998</v>
      </c>
      <c r="X399" s="348">
        <v>20.6602</v>
      </c>
      <c r="Y399" s="374"/>
      <c r="Z399" s="346">
        <v>85</v>
      </c>
      <c r="AA399" s="346">
        <v>75</v>
      </c>
      <c r="AB399" s="346">
        <v>27</v>
      </c>
      <c r="AC399" s="346">
        <v>51</v>
      </c>
      <c r="AD399" s="346">
        <v>39</v>
      </c>
      <c r="AE399" s="346">
        <v>54</v>
      </c>
      <c r="AF399" s="346">
        <v>57</v>
      </c>
      <c r="AG399" s="346">
        <v>31</v>
      </c>
      <c r="AH399" s="346">
        <v>14</v>
      </c>
      <c r="AI399" s="346" t="s">
        <v>430</v>
      </c>
      <c r="AJ399" s="346">
        <v>21</v>
      </c>
      <c r="AK399" s="346">
        <v>35</v>
      </c>
      <c r="AL399" s="346">
        <v>68</v>
      </c>
      <c r="AM399" s="346">
        <v>40</v>
      </c>
      <c r="AN399" s="346">
        <v>21</v>
      </c>
      <c r="AO399" s="373"/>
      <c r="AP399" s="348" t="s">
        <v>430</v>
      </c>
      <c r="AQ399" s="348" t="s">
        <v>430</v>
      </c>
      <c r="AR399" s="348">
        <v>14.38</v>
      </c>
      <c r="AS399" s="348">
        <v>11.7</v>
      </c>
      <c r="AT399" s="348">
        <v>10.84</v>
      </c>
      <c r="AU399" s="351"/>
      <c r="AV399" s="346" t="s">
        <v>430</v>
      </c>
      <c r="AW399" s="346" t="s">
        <v>430</v>
      </c>
      <c r="AX399" s="346">
        <v>14</v>
      </c>
      <c r="AY399" s="346">
        <v>28</v>
      </c>
      <c r="AZ399" s="346">
        <v>30</v>
      </c>
      <c r="BA399" s="374"/>
      <c r="BB399" s="348">
        <v>19.628101759746801</v>
      </c>
      <c r="BC399" s="348">
        <v>0.99941377438686196</v>
      </c>
      <c r="BD399" s="348">
        <v>6.8380655384611799E-2</v>
      </c>
      <c r="BE399" s="375">
        <v>-4.7139133971226203E-2</v>
      </c>
      <c r="BF399" s="374"/>
      <c r="BG399" s="372">
        <v>0.2072</v>
      </c>
      <c r="BH399" s="373"/>
      <c r="BI399" s="348">
        <v>91.243799999999993</v>
      </c>
      <c r="BJ399" s="348">
        <v>8.9298400000000004</v>
      </c>
      <c r="BK399" s="348" t="s">
        <v>430</v>
      </c>
      <c r="BL399" s="348">
        <v>-0.17363999999999999</v>
      </c>
      <c r="BM399" s="373"/>
      <c r="BN399" s="372" t="s">
        <v>4982</v>
      </c>
      <c r="BO399" s="372" t="s">
        <v>4983</v>
      </c>
      <c r="BP399" s="372" t="s">
        <v>4984</v>
      </c>
      <c r="BQ399" s="372" t="s">
        <v>4985</v>
      </c>
      <c r="BR399" s="372" t="s">
        <v>4888</v>
      </c>
      <c r="BS399" s="373"/>
      <c r="BT399" s="354" t="s">
        <v>463</v>
      </c>
    </row>
    <row r="400" spans="1:72" s="428" customFormat="1" x14ac:dyDescent="0.25">
      <c r="A400" s="345" t="s">
        <v>5612</v>
      </c>
      <c r="B400" s="373"/>
      <c r="C400" s="719">
        <v>45701</v>
      </c>
      <c r="D400" s="373"/>
      <c r="E400" s="346">
        <v>147.185</v>
      </c>
      <c r="F400" s="373"/>
      <c r="G400" s="347">
        <v>10.736499999999999</v>
      </c>
      <c r="H400" s="374"/>
      <c r="I400" s="348">
        <v>0.62419999999999998</v>
      </c>
      <c r="J400" s="348">
        <v>-0.49680000000000002</v>
      </c>
      <c r="K400" s="348">
        <v>10.0017</v>
      </c>
      <c r="L400" s="348">
        <v>3.1225000000000001</v>
      </c>
      <c r="M400" s="348">
        <v>-3.6999</v>
      </c>
      <c r="N400" s="350">
        <v>5.2335000000000003</v>
      </c>
      <c r="O400" s="348" t="s">
        <v>430</v>
      </c>
      <c r="P400" s="348" t="s">
        <v>430</v>
      </c>
      <c r="Q400" s="348" t="s">
        <v>430</v>
      </c>
      <c r="R400" s="348" t="s">
        <v>430</v>
      </c>
      <c r="S400" s="348">
        <v>13.097899999999999</v>
      </c>
      <c r="T400" s="348">
        <v>-1.1134999999999999</v>
      </c>
      <c r="U400" s="348">
        <v>2.7829000000000002</v>
      </c>
      <c r="V400" s="348">
        <v>-6.0270999999999999</v>
      </c>
      <c r="W400" s="348">
        <v>13.097899999999999</v>
      </c>
      <c r="X400" s="348">
        <v>6.1009000000000002</v>
      </c>
      <c r="Y400" s="374"/>
      <c r="Z400" s="346">
        <v>203</v>
      </c>
      <c r="AA400" s="346">
        <v>155</v>
      </c>
      <c r="AB400" s="346">
        <v>103</v>
      </c>
      <c r="AC400" s="346">
        <v>104</v>
      </c>
      <c r="AD400" s="346">
        <v>119</v>
      </c>
      <c r="AE400" s="346">
        <v>110</v>
      </c>
      <c r="AF400" s="346" t="s">
        <v>430</v>
      </c>
      <c r="AG400" s="346" t="s">
        <v>430</v>
      </c>
      <c r="AH400" s="346" t="s">
        <v>430</v>
      </c>
      <c r="AI400" s="346" t="s">
        <v>430</v>
      </c>
      <c r="AJ400" s="346">
        <v>95</v>
      </c>
      <c r="AK400" s="346">
        <v>97</v>
      </c>
      <c r="AL400" s="346">
        <v>91</v>
      </c>
      <c r="AM400" s="346">
        <v>177</v>
      </c>
      <c r="AN400" s="346">
        <v>95</v>
      </c>
      <c r="AO400" s="373"/>
      <c r="AP400" s="348" t="s">
        <v>430</v>
      </c>
      <c r="AQ400" s="348" t="s">
        <v>430</v>
      </c>
      <c r="AR400" s="348" t="s">
        <v>430</v>
      </c>
      <c r="AS400" s="348" t="s">
        <v>430</v>
      </c>
      <c r="AT400" s="348">
        <v>0.27</v>
      </c>
      <c r="AU400" s="351"/>
      <c r="AV400" s="346" t="s">
        <v>430</v>
      </c>
      <c r="AW400" s="346" t="s">
        <v>430</v>
      </c>
      <c r="AX400" s="346" t="s">
        <v>430</v>
      </c>
      <c r="AY400" s="346" t="s">
        <v>430</v>
      </c>
      <c r="AZ400" s="346">
        <v>102</v>
      </c>
      <c r="BA400" s="374"/>
      <c r="BB400" s="348">
        <v>19.186232738270402</v>
      </c>
      <c r="BC400" s="348">
        <v>0.99675964988831101</v>
      </c>
      <c r="BD400" s="348">
        <v>2.14909068461057E-2</v>
      </c>
      <c r="BE400" s="375">
        <v>-4.2481195311020799E-2</v>
      </c>
      <c r="BF400" s="374"/>
      <c r="BG400" s="372">
        <v>0.2949</v>
      </c>
      <c r="BH400" s="373"/>
      <c r="BI400" s="348">
        <v>56.300199999999997</v>
      </c>
      <c r="BJ400" s="348">
        <v>34.9191</v>
      </c>
      <c r="BK400" s="348">
        <v>8.39832</v>
      </c>
      <c r="BL400" s="348">
        <v>0.38238</v>
      </c>
      <c r="BM400" s="373"/>
      <c r="BN400" s="372" t="s">
        <v>4987</v>
      </c>
      <c r="BO400" s="372" t="s">
        <v>4988</v>
      </c>
      <c r="BP400" s="372" t="s">
        <v>4989</v>
      </c>
      <c r="BQ400" s="372" t="s">
        <v>4990</v>
      </c>
      <c r="BR400" s="372" t="s">
        <v>4991</v>
      </c>
      <c r="BS400" s="373"/>
      <c r="BT400" s="354" t="s">
        <v>4597</v>
      </c>
    </row>
    <row r="401" spans="1:72" s="428" customFormat="1" x14ac:dyDescent="0.25">
      <c r="A401" s="345" t="s">
        <v>5613</v>
      </c>
      <c r="B401" s="373"/>
      <c r="C401" s="719">
        <v>41275</v>
      </c>
      <c r="D401" s="373"/>
      <c r="E401" s="346">
        <v>138.26</v>
      </c>
      <c r="F401" s="373"/>
      <c r="G401" s="347">
        <v>190.34139999999999</v>
      </c>
      <c r="H401" s="374"/>
      <c r="I401" s="348">
        <v>1.0833999999999999</v>
      </c>
      <c r="J401" s="348">
        <v>0.40739999999999998</v>
      </c>
      <c r="K401" s="348">
        <v>11.112399999999999</v>
      </c>
      <c r="L401" s="348">
        <v>3.8490000000000002</v>
      </c>
      <c r="M401" s="348">
        <v>0.20169999999999999</v>
      </c>
      <c r="N401" s="350">
        <v>9.9979999999999993</v>
      </c>
      <c r="O401" s="348">
        <v>6.5918999999999999</v>
      </c>
      <c r="P401" s="348">
        <v>19.340599999999998</v>
      </c>
      <c r="Q401" s="348">
        <v>15.1243</v>
      </c>
      <c r="R401" s="348">
        <v>13.040699999999999</v>
      </c>
      <c r="S401" s="348">
        <v>13.68</v>
      </c>
      <c r="T401" s="348">
        <v>0.1988</v>
      </c>
      <c r="U401" s="348">
        <v>3.5547</v>
      </c>
      <c r="V401" s="348">
        <v>2.4222000000000001</v>
      </c>
      <c r="W401" s="348">
        <v>13.68</v>
      </c>
      <c r="X401" s="348">
        <v>12.291700000000001</v>
      </c>
      <c r="Y401" s="374"/>
      <c r="Z401" s="346">
        <v>127</v>
      </c>
      <c r="AA401" s="346">
        <v>87</v>
      </c>
      <c r="AB401" s="346">
        <v>81</v>
      </c>
      <c r="AC401" s="346">
        <v>96</v>
      </c>
      <c r="AD401" s="346">
        <v>64</v>
      </c>
      <c r="AE401" s="346">
        <v>59</v>
      </c>
      <c r="AF401" s="346">
        <v>38</v>
      </c>
      <c r="AG401" s="346">
        <v>42</v>
      </c>
      <c r="AH401" s="346">
        <v>16</v>
      </c>
      <c r="AI401" s="346">
        <v>3</v>
      </c>
      <c r="AJ401" s="346">
        <v>81</v>
      </c>
      <c r="AK401" s="346">
        <v>63</v>
      </c>
      <c r="AL401" s="346">
        <v>80</v>
      </c>
      <c r="AM401" s="346">
        <v>43</v>
      </c>
      <c r="AN401" s="346">
        <v>81</v>
      </c>
      <c r="AO401" s="373"/>
      <c r="AP401" s="348">
        <v>14.08</v>
      </c>
      <c r="AQ401" s="348">
        <v>15.99</v>
      </c>
      <c r="AR401" s="348">
        <v>13.57</v>
      </c>
      <c r="AS401" s="348">
        <v>10.59</v>
      </c>
      <c r="AT401" s="348">
        <v>7.48</v>
      </c>
      <c r="AU401" s="351"/>
      <c r="AV401" s="346">
        <v>3</v>
      </c>
      <c r="AW401" s="346">
        <v>6</v>
      </c>
      <c r="AX401" s="346">
        <v>17</v>
      </c>
      <c r="AY401" s="346">
        <v>35</v>
      </c>
      <c r="AZ401" s="346">
        <v>54</v>
      </c>
      <c r="BA401" s="374"/>
      <c r="BB401" s="348">
        <v>16.153605481092999</v>
      </c>
      <c r="BC401" s="348">
        <v>0.98041869879176002</v>
      </c>
      <c r="BD401" s="348">
        <v>6.9653256337337793E-2</v>
      </c>
      <c r="BE401" s="375">
        <v>-4.3945442528805702E-2</v>
      </c>
      <c r="BF401" s="374"/>
      <c r="BG401" s="372">
        <v>3.9801000000000002</v>
      </c>
      <c r="BH401" s="373"/>
      <c r="BI401" s="348">
        <v>87.926000000000002</v>
      </c>
      <c r="BJ401" s="348">
        <v>11.047599999999999</v>
      </c>
      <c r="BK401" s="348" t="s">
        <v>430</v>
      </c>
      <c r="BL401" s="348">
        <v>1.0264</v>
      </c>
      <c r="BM401" s="373"/>
      <c r="BN401" s="372" t="s">
        <v>911</v>
      </c>
      <c r="BO401" s="372" t="s">
        <v>4993</v>
      </c>
      <c r="BP401" s="372" t="s">
        <v>4994</v>
      </c>
      <c r="BQ401" s="372" t="s">
        <v>4995</v>
      </c>
      <c r="BR401" s="372" t="s">
        <v>4996</v>
      </c>
      <c r="BS401" s="373"/>
      <c r="BT401" s="354" t="s">
        <v>555</v>
      </c>
    </row>
    <row r="402" spans="1:72" s="428" customFormat="1" x14ac:dyDescent="0.25">
      <c r="A402" s="345" t="s">
        <v>5614</v>
      </c>
      <c r="B402" s="373"/>
      <c r="C402" s="719">
        <v>45084</v>
      </c>
      <c r="D402" s="373"/>
      <c r="E402" s="346">
        <v>134.90199999999999</v>
      </c>
      <c r="F402" s="373"/>
      <c r="G402" s="347">
        <v>14.9504</v>
      </c>
      <c r="H402" s="374"/>
      <c r="I402" s="348">
        <v>0.91120000000000001</v>
      </c>
      <c r="J402" s="348">
        <v>-0.25219999999999998</v>
      </c>
      <c r="K402" s="348">
        <v>7.4547999999999996</v>
      </c>
      <c r="L402" s="348">
        <v>-0.18090000000000001</v>
      </c>
      <c r="M402" s="348">
        <v>-2.0988000000000002</v>
      </c>
      <c r="N402" s="350">
        <v>8.4562000000000008</v>
      </c>
      <c r="O402" s="348">
        <v>7.4539999999999997</v>
      </c>
      <c r="P402" s="348" t="s">
        <v>430</v>
      </c>
      <c r="Q402" s="348" t="s">
        <v>430</v>
      </c>
      <c r="R402" s="348" t="s">
        <v>430</v>
      </c>
      <c r="S402" s="348">
        <v>9.6463999999999999</v>
      </c>
      <c r="T402" s="348">
        <v>-2.7052999999999998</v>
      </c>
      <c r="U402" s="348">
        <v>2.8275000000000001</v>
      </c>
      <c r="V402" s="348">
        <v>1.5176000000000001</v>
      </c>
      <c r="W402" s="348">
        <v>9.6463999999999999</v>
      </c>
      <c r="X402" s="348">
        <v>14.9278</v>
      </c>
      <c r="Y402" s="374"/>
      <c r="Z402" s="346">
        <v>145</v>
      </c>
      <c r="AA402" s="346">
        <v>137</v>
      </c>
      <c r="AB402" s="346">
        <v>167</v>
      </c>
      <c r="AC402" s="346">
        <v>147</v>
      </c>
      <c r="AD402" s="346">
        <v>82</v>
      </c>
      <c r="AE402" s="346">
        <v>69</v>
      </c>
      <c r="AF402" s="346">
        <v>32</v>
      </c>
      <c r="AG402" s="346" t="s">
        <v>430</v>
      </c>
      <c r="AH402" s="346" t="s">
        <v>430</v>
      </c>
      <c r="AI402" s="346" t="s">
        <v>430</v>
      </c>
      <c r="AJ402" s="346">
        <v>174</v>
      </c>
      <c r="AK402" s="346">
        <v>117</v>
      </c>
      <c r="AL402" s="346">
        <v>85</v>
      </c>
      <c r="AM402" s="346">
        <v>46</v>
      </c>
      <c r="AN402" s="346">
        <v>174</v>
      </c>
      <c r="AO402" s="373"/>
      <c r="AP402" s="348" t="s">
        <v>430</v>
      </c>
      <c r="AQ402" s="348" t="s">
        <v>430</v>
      </c>
      <c r="AR402" s="348" t="s">
        <v>430</v>
      </c>
      <c r="AS402" s="348" t="s">
        <v>430</v>
      </c>
      <c r="AT402" s="348">
        <v>3.1</v>
      </c>
      <c r="AU402" s="351"/>
      <c r="AV402" s="346" t="s">
        <v>430</v>
      </c>
      <c r="AW402" s="346" t="s">
        <v>430</v>
      </c>
      <c r="AX402" s="346" t="s">
        <v>430</v>
      </c>
      <c r="AY402" s="346" t="s">
        <v>430</v>
      </c>
      <c r="AZ402" s="346">
        <v>84</v>
      </c>
      <c r="BA402" s="374"/>
      <c r="BB402" s="348">
        <v>14.3014696898276</v>
      </c>
      <c r="BC402" s="348">
        <v>0.99646349279624302</v>
      </c>
      <c r="BD402" s="348">
        <v>4.7561274263326701E-2</v>
      </c>
      <c r="BE402" s="375">
        <v>-5.4356901996463897E-2</v>
      </c>
      <c r="BF402" s="374"/>
      <c r="BG402" s="372">
        <v>6.0900000000000003E-2</v>
      </c>
      <c r="BH402" s="373"/>
      <c r="BI402" s="348">
        <v>99.896600000000007</v>
      </c>
      <c r="BJ402" s="348" t="s">
        <v>430</v>
      </c>
      <c r="BK402" s="348" t="s">
        <v>430</v>
      </c>
      <c r="BL402" s="348">
        <v>0.10340000000000001</v>
      </c>
      <c r="BM402" s="373"/>
      <c r="BN402" s="372" t="s">
        <v>4998</v>
      </c>
      <c r="BO402" s="372" t="s">
        <v>4537</v>
      </c>
      <c r="BP402" s="372" t="s">
        <v>4999</v>
      </c>
      <c r="BQ402" s="372" t="s">
        <v>4250</v>
      </c>
      <c r="BR402" s="372" t="s">
        <v>4539</v>
      </c>
      <c r="BS402" s="373"/>
      <c r="BT402" s="354" t="s">
        <v>555</v>
      </c>
    </row>
    <row r="403" spans="1:72" s="428" customFormat="1" ht="11" x14ac:dyDescent="0.3">
      <c r="A403" s="841" t="s">
        <v>5615</v>
      </c>
      <c r="B403" s="842"/>
      <c r="C403" s="843">
        <v>45450</v>
      </c>
      <c r="D403" s="842"/>
      <c r="E403" s="844">
        <v>127.932</v>
      </c>
      <c r="F403" s="842"/>
      <c r="G403" s="845">
        <v>10.6302</v>
      </c>
      <c r="H403" s="847"/>
      <c r="I403" s="846">
        <v>1.1378999999999999</v>
      </c>
      <c r="J403" s="846">
        <v>-0.3851</v>
      </c>
      <c r="K403" s="846">
        <v>5.6563999999999997</v>
      </c>
      <c r="L403" s="846">
        <v>-3.6909999999999998</v>
      </c>
      <c r="M403" s="846">
        <v>-5.6242999999999999</v>
      </c>
      <c r="N403" s="848">
        <v>2.9712999999999998</v>
      </c>
      <c r="O403" s="846" t="s">
        <v>430</v>
      </c>
      <c r="P403" s="846" t="s">
        <v>430</v>
      </c>
      <c r="Q403" s="846" t="s">
        <v>430</v>
      </c>
      <c r="R403" s="846" t="s">
        <v>430</v>
      </c>
      <c r="S403" s="846">
        <v>7.8944999999999999</v>
      </c>
      <c r="T403" s="846">
        <v>-6.5403000000000002</v>
      </c>
      <c r="U403" s="846">
        <v>-0.86080000000000001</v>
      </c>
      <c r="V403" s="846">
        <v>-1.7078</v>
      </c>
      <c r="W403" s="846">
        <v>7.8944999999999999</v>
      </c>
      <c r="X403" s="846">
        <v>3.2905000000000002</v>
      </c>
      <c r="Y403" s="847"/>
      <c r="Z403" s="844">
        <v>110</v>
      </c>
      <c r="AA403" s="844">
        <v>146</v>
      </c>
      <c r="AB403" s="844">
        <v>190</v>
      </c>
      <c r="AC403" s="844">
        <v>177</v>
      </c>
      <c r="AD403" s="844">
        <v>168</v>
      </c>
      <c r="AE403" s="844">
        <v>138</v>
      </c>
      <c r="AF403" s="844" t="s">
        <v>430</v>
      </c>
      <c r="AG403" s="844" t="s">
        <v>430</v>
      </c>
      <c r="AH403" s="844" t="s">
        <v>430</v>
      </c>
      <c r="AI403" s="844" t="s">
        <v>430</v>
      </c>
      <c r="AJ403" s="844">
        <v>195</v>
      </c>
      <c r="AK403" s="844">
        <v>180</v>
      </c>
      <c r="AL403" s="844">
        <v>167</v>
      </c>
      <c r="AM403" s="844">
        <v>89</v>
      </c>
      <c r="AN403" s="844">
        <v>195</v>
      </c>
      <c r="AO403" s="842"/>
      <c r="AP403" s="846" t="s">
        <v>430</v>
      </c>
      <c r="AQ403" s="846" t="s">
        <v>430</v>
      </c>
      <c r="AR403" s="846" t="s">
        <v>430</v>
      </c>
      <c r="AS403" s="846" t="s">
        <v>430</v>
      </c>
      <c r="AT403" s="846">
        <v>-4.55</v>
      </c>
      <c r="AU403" s="849"/>
      <c r="AV403" s="844" t="s">
        <v>430</v>
      </c>
      <c r="AW403" s="844" t="s">
        <v>430</v>
      </c>
      <c r="AX403" s="844" t="s">
        <v>430</v>
      </c>
      <c r="AY403" s="844" t="s">
        <v>430</v>
      </c>
      <c r="AZ403" s="844">
        <v>145</v>
      </c>
      <c r="BA403" s="847"/>
      <c r="BB403" s="846">
        <v>13.914033750488899</v>
      </c>
      <c r="BC403" s="846">
        <v>0.99936036549009299</v>
      </c>
      <c r="BD403" s="846">
        <v>-2.1307122569962301E-2</v>
      </c>
      <c r="BE403" s="852">
        <v>-5.3916576429068899E-2</v>
      </c>
      <c r="BF403" s="847"/>
      <c r="BG403" s="855">
        <v>0.1283</v>
      </c>
      <c r="BH403" s="842"/>
      <c r="BI403" s="846">
        <v>96.974900000000005</v>
      </c>
      <c r="BJ403" s="846">
        <v>3.0167299999999999</v>
      </c>
      <c r="BK403" s="846" t="s">
        <v>430</v>
      </c>
      <c r="BL403" s="846">
        <v>8.3700000000000007E-3</v>
      </c>
      <c r="BM403" s="842"/>
      <c r="BN403" s="855" t="s">
        <v>4587</v>
      </c>
      <c r="BO403" s="855" t="s">
        <v>5001</v>
      </c>
      <c r="BP403" s="855" t="s">
        <v>4851</v>
      </c>
      <c r="BQ403" s="855" t="s">
        <v>4852</v>
      </c>
      <c r="BR403" s="855" t="s">
        <v>4853</v>
      </c>
      <c r="BS403" s="842"/>
      <c r="BT403" s="856" t="s">
        <v>555</v>
      </c>
    </row>
    <row r="404" spans="1:72" s="428" customFormat="1" x14ac:dyDescent="0.25">
      <c r="A404" s="345" t="s">
        <v>5616</v>
      </c>
      <c r="B404" s="373"/>
      <c r="C404" s="719">
        <v>45408</v>
      </c>
      <c r="D404" s="373"/>
      <c r="E404" s="346">
        <v>121.46</v>
      </c>
      <c r="F404" s="373"/>
      <c r="G404" s="347">
        <v>11.846</v>
      </c>
      <c r="H404" s="374"/>
      <c r="I404" s="348">
        <v>1.9598</v>
      </c>
      <c r="J404" s="348">
        <v>1.0561</v>
      </c>
      <c r="K404" s="348">
        <v>9.2804000000000002</v>
      </c>
      <c r="L404" s="348">
        <v>6.0871000000000004</v>
      </c>
      <c r="M404" s="348">
        <v>0.29630000000000001</v>
      </c>
      <c r="N404" s="350">
        <v>14.355600000000001</v>
      </c>
      <c r="O404" s="348">
        <v>8.8267000000000007</v>
      </c>
      <c r="P404" s="348" t="s">
        <v>430</v>
      </c>
      <c r="Q404" s="348" t="s">
        <v>430</v>
      </c>
      <c r="R404" s="348" t="s">
        <v>430</v>
      </c>
      <c r="S404" s="348">
        <v>11.228999999999999</v>
      </c>
      <c r="T404" s="348">
        <v>-5.57E-2</v>
      </c>
      <c r="U404" s="348">
        <v>3.8321000000000001</v>
      </c>
      <c r="V404" s="348">
        <v>4.5976999999999997</v>
      </c>
      <c r="W404" s="348">
        <v>11.228999999999999</v>
      </c>
      <c r="X404" s="348">
        <v>8.8267000000000007</v>
      </c>
      <c r="Y404" s="374"/>
      <c r="Z404" s="346">
        <v>16</v>
      </c>
      <c r="AA404" s="346">
        <v>40</v>
      </c>
      <c r="AB404" s="346">
        <v>120</v>
      </c>
      <c r="AC404" s="346">
        <v>60</v>
      </c>
      <c r="AD404" s="346">
        <v>63</v>
      </c>
      <c r="AE404" s="346">
        <v>22</v>
      </c>
      <c r="AF404" s="346">
        <v>19</v>
      </c>
      <c r="AG404" s="346" t="s">
        <v>430</v>
      </c>
      <c r="AH404" s="346" t="s">
        <v>430</v>
      </c>
      <c r="AI404" s="346" t="s">
        <v>430</v>
      </c>
      <c r="AJ404" s="346">
        <v>146</v>
      </c>
      <c r="AK404" s="346">
        <v>75</v>
      </c>
      <c r="AL404" s="346">
        <v>77</v>
      </c>
      <c r="AM404" s="346">
        <v>23</v>
      </c>
      <c r="AN404" s="346">
        <v>146</v>
      </c>
      <c r="AO404" s="373"/>
      <c r="AP404" s="348" t="s">
        <v>430</v>
      </c>
      <c r="AQ404" s="348" t="s">
        <v>430</v>
      </c>
      <c r="AR404" s="348" t="s">
        <v>430</v>
      </c>
      <c r="AS404" s="348" t="s">
        <v>430</v>
      </c>
      <c r="AT404" s="348">
        <v>8.64</v>
      </c>
      <c r="AU404" s="351"/>
      <c r="AV404" s="346" t="s">
        <v>430</v>
      </c>
      <c r="AW404" s="346" t="s">
        <v>430</v>
      </c>
      <c r="AX404" s="346" t="s">
        <v>430</v>
      </c>
      <c r="AY404" s="346" t="s">
        <v>430</v>
      </c>
      <c r="AZ404" s="346">
        <v>40</v>
      </c>
      <c r="BA404" s="374"/>
      <c r="BB404" s="348">
        <v>16.539945288855101</v>
      </c>
      <c r="BC404" s="348">
        <v>0.99706776869907798</v>
      </c>
      <c r="BD404" s="348">
        <v>1.47248462397447E-2</v>
      </c>
      <c r="BE404" s="375">
        <v>-5.8917544760111601E-2</v>
      </c>
      <c r="BF404" s="374"/>
      <c r="BG404" s="372">
        <v>0.13020000000000001</v>
      </c>
      <c r="BH404" s="373"/>
      <c r="BI404" s="348">
        <v>53.532200000000003</v>
      </c>
      <c r="BJ404" s="348">
        <v>26.3994</v>
      </c>
      <c r="BK404" s="348">
        <v>20.098700000000001</v>
      </c>
      <c r="BL404" s="348">
        <v>-3.0300000000000001E-2</v>
      </c>
      <c r="BM404" s="373"/>
      <c r="BN404" s="372" t="s">
        <v>5003</v>
      </c>
      <c r="BO404" s="372" t="s">
        <v>5004</v>
      </c>
      <c r="BP404" s="372" t="s">
        <v>5005</v>
      </c>
      <c r="BQ404" s="372" t="s">
        <v>5006</v>
      </c>
      <c r="BR404" s="372" t="s">
        <v>5007</v>
      </c>
      <c r="BS404" s="373"/>
      <c r="BT404" s="354" t="s">
        <v>4597</v>
      </c>
    </row>
    <row r="405" spans="1:72" s="428" customFormat="1" x14ac:dyDescent="0.25">
      <c r="A405" s="345" t="s">
        <v>5617</v>
      </c>
      <c r="B405" s="373"/>
      <c r="C405" s="719">
        <v>45121</v>
      </c>
      <c r="D405" s="373"/>
      <c r="E405" s="346">
        <v>118.89100000000001</v>
      </c>
      <c r="F405" s="373"/>
      <c r="G405" s="347">
        <v>10.208</v>
      </c>
      <c r="H405" s="374"/>
      <c r="I405" s="348">
        <v>2.1821999999999999</v>
      </c>
      <c r="J405" s="348">
        <v>-7.4817999999999998</v>
      </c>
      <c r="K405" s="348">
        <v>-1.0987</v>
      </c>
      <c r="L405" s="348">
        <v>-24.260100000000001</v>
      </c>
      <c r="M405" s="348">
        <v>-18.7746</v>
      </c>
      <c r="N405" s="350">
        <v>-16.0488</v>
      </c>
      <c r="O405" s="348">
        <v>-5.0666000000000002</v>
      </c>
      <c r="P405" s="348" t="s">
        <v>430</v>
      </c>
      <c r="Q405" s="348" t="s">
        <v>430</v>
      </c>
      <c r="R405" s="348" t="s">
        <v>430</v>
      </c>
      <c r="S405" s="348">
        <v>0.53580000000000005</v>
      </c>
      <c r="T405" s="348">
        <v>-22.5487</v>
      </c>
      <c r="U405" s="348">
        <v>-12.2021</v>
      </c>
      <c r="V405" s="348">
        <v>-23.929300000000001</v>
      </c>
      <c r="W405" s="348">
        <v>0.53580000000000005</v>
      </c>
      <c r="X405" s="348">
        <v>0.7409</v>
      </c>
      <c r="Y405" s="374"/>
      <c r="Z405" s="346">
        <v>12</v>
      </c>
      <c r="AA405" s="346">
        <v>241</v>
      </c>
      <c r="AB405" s="346">
        <v>247</v>
      </c>
      <c r="AC405" s="346">
        <v>246</v>
      </c>
      <c r="AD405" s="346">
        <v>232</v>
      </c>
      <c r="AE405" s="346">
        <v>197</v>
      </c>
      <c r="AF405" s="346">
        <v>123</v>
      </c>
      <c r="AG405" s="346" t="s">
        <v>430</v>
      </c>
      <c r="AH405" s="346" t="s">
        <v>430</v>
      </c>
      <c r="AI405" s="346" t="s">
        <v>430</v>
      </c>
      <c r="AJ405" s="346">
        <v>246</v>
      </c>
      <c r="AK405" s="346">
        <v>244</v>
      </c>
      <c r="AL405" s="346">
        <v>228</v>
      </c>
      <c r="AM405" s="346">
        <v>215</v>
      </c>
      <c r="AN405" s="346">
        <v>246</v>
      </c>
      <c r="AO405" s="373"/>
      <c r="AP405" s="348" t="s">
        <v>430</v>
      </c>
      <c r="AQ405" s="348" t="s">
        <v>430</v>
      </c>
      <c r="AR405" s="348" t="s">
        <v>430</v>
      </c>
      <c r="AS405" s="348" t="s">
        <v>430</v>
      </c>
      <c r="AT405" s="348">
        <v>-31.42</v>
      </c>
      <c r="AU405" s="351"/>
      <c r="AV405" s="346" t="s">
        <v>430</v>
      </c>
      <c r="AW405" s="346" t="s">
        <v>430</v>
      </c>
      <c r="AX405" s="346" t="s">
        <v>430</v>
      </c>
      <c r="AY405" s="346" t="s">
        <v>430</v>
      </c>
      <c r="AZ405" s="346">
        <v>206</v>
      </c>
      <c r="BA405" s="374"/>
      <c r="BB405" s="348">
        <v>22.870850517270799</v>
      </c>
      <c r="BC405" s="348">
        <v>0.99706651144765301</v>
      </c>
      <c r="BD405" s="348">
        <v>-1.21179440422648E-2</v>
      </c>
      <c r="BE405" s="375">
        <v>-3.5601460937265003E-2</v>
      </c>
      <c r="BF405" s="374"/>
      <c r="BG405" s="372">
        <v>0.12429999999999999</v>
      </c>
      <c r="BH405" s="373"/>
      <c r="BI405" s="348">
        <v>83.988100000000003</v>
      </c>
      <c r="BJ405" s="348">
        <v>16.197199999999999</v>
      </c>
      <c r="BK405" s="348" t="s">
        <v>430</v>
      </c>
      <c r="BL405" s="348">
        <v>-0.18529999999999999</v>
      </c>
      <c r="BM405" s="373"/>
      <c r="BN405" s="372" t="s">
        <v>5009</v>
      </c>
      <c r="BO405" s="372" t="s">
        <v>5010</v>
      </c>
      <c r="BP405" s="372" t="s">
        <v>430</v>
      </c>
      <c r="BQ405" s="372" t="s">
        <v>430</v>
      </c>
      <c r="BR405" s="372" t="s">
        <v>430</v>
      </c>
      <c r="BS405" s="373"/>
      <c r="BT405" s="354" t="s">
        <v>4769</v>
      </c>
    </row>
    <row r="406" spans="1:72" s="428" customFormat="1" x14ac:dyDescent="0.25">
      <c r="A406" s="345" t="s">
        <v>5618</v>
      </c>
      <c r="B406" s="373"/>
      <c r="C406" s="719">
        <v>44806</v>
      </c>
      <c r="D406" s="373"/>
      <c r="E406" s="346">
        <v>125.556</v>
      </c>
      <c r="F406" s="373"/>
      <c r="G406" s="347">
        <v>15.587300000000001</v>
      </c>
      <c r="H406" s="374"/>
      <c r="I406" s="348">
        <v>0.50290000000000001</v>
      </c>
      <c r="J406" s="348">
        <v>-1.0971</v>
      </c>
      <c r="K406" s="348">
        <v>9.2987000000000002</v>
      </c>
      <c r="L406" s="348">
        <v>0.70620000000000005</v>
      </c>
      <c r="M406" s="348">
        <v>-4.2220000000000004</v>
      </c>
      <c r="N406" s="350">
        <v>5.5544000000000002</v>
      </c>
      <c r="O406" s="348">
        <v>-2.7848000000000002</v>
      </c>
      <c r="P406" s="348">
        <v>16.7196</v>
      </c>
      <c r="Q406" s="348" t="s">
        <v>430</v>
      </c>
      <c r="R406" s="348" t="s">
        <v>430</v>
      </c>
      <c r="S406" s="348">
        <v>12.8108</v>
      </c>
      <c r="T406" s="348">
        <v>-1.9636</v>
      </c>
      <c r="U406" s="348">
        <v>2.0110999999999999</v>
      </c>
      <c r="V406" s="348">
        <v>-4.4550000000000001</v>
      </c>
      <c r="W406" s="348">
        <v>12.8108</v>
      </c>
      <c r="X406" s="348">
        <v>12.923500000000001</v>
      </c>
      <c r="Y406" s="374"/>
      <c r="Z406" s="346">
        <v>218</v>
      </c>
      <c r="AA406" s="346">
        <v>199</v>
      </c>
      <c r="AB406" s="346">
        <v>116</v>
      </c>
      <c r="AC406" s="346">
        <v>128</v>
      </c>
      <c r="AD406" s="346">
        <v>133</v>
      </c>
      <c r="AE406" s="346">
        <v>104</v>
      </c>
      <c r="AF406" s="346">
        <v>119</v>
      </c>
      <c r="AG406" s="346">
        <v>52</v>
      </c>
      <c r="AH406" s="346" t="s">
        <v>430</v>
      </c>
      <c r="AI406" s="346" t="s">
        <v>430</v>
      </c>
      <c r="AJ406" s="346">
        <v>99</v>
      </c>
      <c r="AK406" s="346">
        <v>110</v>
      </c>
      <c r="AL406" s="346">
        <v>113</v>
      </c>
      <c r="AM406" s="346">
        <v>131</v>
      </c>
      <c r="AN406" s="346">
        <v>99</v>
      </c>
      <c r="AO406" s="373"/>
      <c r="AP406" s="348" t="s">
        <v>430</v>
      </c>
      <c r="AQ406" s="348" t="s">
        <v>430</v>
      </c>
      <c r="AR406" s="348" t="s">
        <v>430</v>
      </c>
      <c r="AS406" s="348">
        <v>3.47</v>
      </c>
      <c r="AT406" s="348">
        <v>-0.67</v>
      </c>
      <c r="AU406" s="351"/>
      <c r="AV406" s="346" t="s">
        <v>430</v>
      </c>
      <c r="AW406" s="346" t="s">
        <v>430</v>
      </c>
      <c r="AX406" s="346" t="s">
        <v>430</v>
      </c>
      <c r="AY406" s="346">
        <v>85</v>
      </c>
      <c r="AZ406" s="346">
        <v>111</v>
      </c>
      <c r="BA406" s="374"/>
      <c r="BB406" s="348">
        <v>19.613834835616299</v>
      </c>
      <c r="BC406" s="348">
        <v>0.997604805689981</v>
      </c>
      <c r="BD406" s="348">
        <v>5.2578550550180202E-2</v>
      </c>
      <c r="BE406" s="375">
        <v>-7.5459277855140394E-2</v>
      </c>
      <c r="BF406" s="374"/>
      <c r="BG406" s="372">
        <v>0.30159999999999998</v>
      </c>
      <c r="BH406" s="373"/>
      <c r="BI406" s="348">
        <v>67.438000000000002</v>
      </c>
      <c r="BJ406" s="348">
        <v>32.685299999999998</v>
      </c>
      <c r="BK406" s="348" t="s">
        <v>430</v>
      </c>
      <c r="BL406" s="348">
        <v>-0.12330000000000001</v>
      </c>
      <c r="BM406" s="373"/>
      <c r="BN406" s="372" t="s">
        <v>5012</v>
      </c>
      <c r="BO406" s="372" t="s">
        <v>5013</v>
      </c>
      <c r="BP406" s="372" t="s">
        <v>5014</v>
      </c>
      <c r="BQ406" s="372" t="s">
        <v>5015</v>
      </c>
      <c r="BR406" s="372" t="s">
        <v>4449</v>
      </c>
      <c r="BS406" s="373"/>
      <c r="BT406" s="354" t="s">
        <v>555</v>
      </c>
    </row>
    <row r="407" spans="1:72" s="428" customFormat="1" x14ac:dyDescent="0.25">
      <c r="A407" s="345" t="s">
        <v>5619</v>
      </c>
      <c r="B407" s="373"/>
      <c r="C407" s="719">
        <v>45351</v>
      </c>
      <c r="D407" s="373"/>
      <c r="E407" s="346">
        <v>122.988</v>
      </c>
      <c r="F407" s="373"/>
      <c r="G407" s="347">
        <v>11.1455</v>
      </c>
      <c r="H407" s="374"/>
      <c r="I407" s="348">
        <v>1.8217000000000001</v>
      </c>
      <c r="J407" s="348">
        <v>2.0369999999999999</v>
      </c>
      <c r="K407" s="348">
        <v>14.1022</v>
      </c>
      <c r="L407" s="348">
        <v>8.9842999999999993</v>
      </c>
      <c r="M407" s="348">
        <v>-3.4102000000000001</v>
      </c>
      <c r="N407" s="350">
        <v>7.9017999999999997</v>
      </c>
      <c r="O407" s="348">
        <v>2.8654000000000002</v>
      </c>
      <c r="P407" s="348" t="s">
        <v>430</v>
      </c>
      <c r="Q407" s="348" t="s">
        <v>430</v>
      </c>
      <c r="R407" s="348" t="s">
        <v>430</v>
      </c>
      <c r="S407" s="348">
        <v>16.98</v>
      </c>
      <c r="T407" s="348">
        <v>0.19059999999999999</v>
      </c>
      <c r="U407" s="348">
        <v>0.214</v>
      </c>
      <c r="V407" s="348">
        <v>-5.8689</v>
      </c>
      <c r="W407" s="348">
        <v>16.98</v>
      </c>
      <c r="X407" s="348">
        <v>5.1516999999999999</v>
      </c>
      <c r="Y407" s="374"/>
      <c r="Z407" s="346">
        <v>21</v>
      </c>
      <c r="AA407" s="346">
        <v>12</v>
      </c>
      <c r="AB407" s="346">
        <v>26</v>
      </c>
      <c r="AC407" s="346">
        <v>10</v>
      </c>
      <c r="AD407" s="346">
        <v>106</v>
      </c>
      <c r="AE407" s="346">
        <v>82</v>
      </c>
      <c r="AF407" s="346">
        <v>99</v>
      </c>
      <c r="AG407" s="346" t="s">
        <v>430</v>
      </c>
      <c r="AH407" s="346" t="s">
        <v>430</v>
      </c>
      <c r="AI407" s="346" t="s">
        <v>430</v>
      </c>
      <c r="AJ407" s="346">
        <v>35</v>
      </c>
      <c r="AK407" s="346">
        <v>64</v>
      </c>
      <c r="AL407" s="346">
        <v>134</v>
      </c>
      <c r="AM407" s="346">
        <v>171</v>
      </c>
      <c r="AN407" s="346">
        <v>35</v>
      </c>
      <c r="AO407" s="373"/>
      <c r="AP407" s="348" t="s">
        <v>430</v>
      </c>
      <c r="AQ407" s="348" t="s">
        <v>430</v>
      </c>
      <c r="AR407" s="348" t="s">
        <v>430</v>
      </c>
      <c r="AS407" s="348" t="s">
        <v>430</v>
      </c>
      <c r="AT407" s="348">
        <v>3.74</v>
      </c>
      <c r="AU407" s="351"/>
      <c r="AV407" s="346" t="s">
        <v>430</v>
      </c>
      <c r="AW407" s="346" t="s">
        <v>430</v>
      </c>
      <c r="AX407" s="346" t="s">
        <v>430</v>
      </c>
      <c r="AY407" s="346" t="s">
        <v>430</v>
      </c>
      <c r="AZ407" s="346">
        <v>72</v>
      </c>
      <c r="BA407" s="374"/>
      <c r="BB407" s="348">
        <v>22.271031535222502</v>
      </c>
      <c r="BC407" s="348">
        <v>0.99894242604818495</v>
      </c>
      <c r="BD407" s="348">
        <v>1.1334805516474301E-2</v>
      </c>
      <c r="BE407" s="375">
        <v>-4.7760932423923902E-2</v>
      </c>
      <c r="BF407" s="374"/>
      <c r="BG407" s="372">
        <v>0.1666</v>
      </c>
      <c r="BH407" s="373"/>
      <c r="BI407" s="348" t="s">
        <v>430</v>
      </c>
      <c r="BJ407" s="348">
        <v>5.21326</v>
      </c>
      <c r="BK407" s="348">
        <v>95.130300000000005</v>
      </c>
      <c r="BL407" s="348">
        <v>-0.34355999999999998</v>
      </c>
      <c r="BM407" s="373"/>
      <c r="BN407" s="372" t="s">
        <v>5017</v>
      </c>
      <c r="BO407" s="372" t="s">
        <v>1260</v>
      </c>
      <c r="BP407" s="372" t="s">
        <v>5018</v>
      </c>
      <c r="BQ407" s="372" t="s">
        <v>5019</v>
      </c>
      <c r="BR407" s="372" t="s">
        <v>5020</v>
      </c>
      <c r="BS407" s="373"/>
      <c r="BT407" s="354" t="s">
        <v>4769</v>
      </c>
    </row>
    <row r="408" spans="1:72" s="428" customFormat="1" x14ac:dyDescent="0.25">
      <c r="A408" s="345" t="s">
        <v>5620</v>
      </c>
      <c r="B408" s="373"/>
      <c r="C408" s="719">
        <v>44909</v>
      </c>
      <c r="D408" s="373"/>
      <c r="E408" s="346">
        <v>108.30200000000001</v>
      </c>
      <c r="F408" s="373"/>
      <c r="G408" s="347">
        <v>17.915800000000001</v>
      </c>
      <c r="H408" s="374"/>
      <c r="I408" s="348">
        <v>2.6088</v>
      </c>
      <c r="J408" s="348">
        <v>3.1665999999999999</v>
      </c>
      <c r="K408" s="348">
        <v>2.6463999999999999</v>
      </c>
      <c r="L408" s="348">
        <v>6.4433999999999996</v>
      </c>
      <c r="M408" s="348">
        <v>3.8458999999999999</v>
      </c>
      <c r="N408" s="350">
        <v>8.0473999999999997</v>
      </c>
      <c r="O408" s="348">
        <v>10.5709</v>
      </c>
      <c r="P408" s="348">
        <v>22.550799999999999</v>
      </c>
      <c r="Q408" s="348" t="s">
        <v>430</v>
      </c>
      <c r="R408" s="348" t="s">
        <v>430</v>
      </c>
      <c r="S408" s="348">
        <v>4.1877000000000004</v>
      </c>
      <c r="T408" s="348">
        <v>2.0245000000000002</v>
      </c>
      <c r="U408" s="348">
        <v>7.9622999999999999</v>
      </c>
      <c r="V408" s="348">
        <v>5.3132999999999999</v>
      </c>
      <c r="W408" s="348">
        <v>4.1877000000000004</v>
      </c>
      <c r="X408" s="348">
        <v>18.890499999999999</v>
      </c>
      <c r="Y408" s="374"/>
      <c r="Z408" s="346">
        <v>1</v>
      </c>
      <c r="AA408" s="346">
        <v>2</v>
      </c>
      <c r="AB408" s="346">
        <v>244</v>
      </c>
      <c r="AC408" s="346">
        <v>45</v>
      </c>
      <c r="AD408" s="346">
        <v>17</v>
      </c>
      <c r="AE408" s="346">
        <v>80</v>
      </c>
      <c r="AF408" s="346">
        <v>9</v>
      </c>
      <c r="AG408" s="346">
        <v>19</v>
      </c>
      <c r="AH408" s="346" t="s">
        <v>430</v>
      </c>
      <c r="AI408" s="346" t="s">
        <v>430</v>
      </c>
      <c r="AJ408" s="346">
        <v>244</v>
      </c>
      <c r="AK408" s="346">
        <v>44</v>
      </c>
      <c r="AL408" s="346">
        <v>18</v>
      </c>
      <c r="AM408" s="346">
        <v>22</v>
      </c>
      <c r="AN408" s="346">
        <v>244</v>
      </c>
      <c r="AO408" s="373"/>
      <c r="AP408" s="348" t="s">
        <v>430</v>
      </c>
      <c r="AQ408" s="348" t="s">
        <v>430</v>
      </c>
      <c r="AR408" s="348" t="s">
        <v>430</v>
      </c>
      <c r="AS408" s="348">
        <v>12.62</v>
      </c>
      <c r="AT408" s="348">
        <v>8.7899999999999991</v>
      </c>
      <c r="AU408" s="351"/>
      <c r="AV408" s="346" t="s">
        <v>430</v>
      </c>
      <c r="AW408" s="346" t="s">
        <v>430</v>
      </c>
      <c r="AX408" s="346" t="s">
        <v>430</v>
      </c>
      <c r="AY408" s="346">
        <v>7</v>
      </c>
      <c r="AZ408" s="346">
        <v>39</v>
      </c>
      <c r="BA408" s="374"/>
      <c r="BB408" s="348">
        <v>15.415923824005899</v>
      </c>
      <c r="BC408" s="348">
        <v>0.99721362614224396</v>
      </c>
      <c r="BD408" s="348">
        <v>8.5930474266444207E-2</v>
      </c>
      <c r="BE408" s="375">
        <v>-7.2191198212695498E-2</v>
      </c>
      <c r="BF408" s="374"/>
      <c r="BG408" s="372">
        <v>0.18959999999999999</v>
      </c>
      <c r="BH408" s="373"/>
      <c r="BI408" s="348">
        <v>55.493099999999998</v>
      </c>
      <c r="BJ408" s="348">
        <v>36.938299999999998</v>
      </c>
      <c r="BK408" s="348">
        <v>7.4281199999999998</v>
      </c>
      <c r="BL408" s="348">
        <v>0.14047999999999999</v>
      </c>
      <c r="BM408" s="373"/>
      <c r="BN408" s="372" t="s">
        <v>5022</v>
      </c>
      <c r="BO408" s="372" t="s">
        <v>5023</v>
      </c>
      <c r="BP408" s="372" t="s">
        <v>430</v>
      </c>
      <c r="BQ408" s="372" t="s">
        <v>430</v>
      </c>
      <c r="BR408" s="372" t="s">
        <v>430</v>
      </c>
      <c r="BS408" s="373"/>
      <c r="BT408" s="354" t="s">
        <v>555</v>
      </c>
    </row>
    <row r="409" spans="1:72" s="428" customFormat="1" x14ac:dyDescent="0.25">
      <c r="A409" s="345" t="s">
        <v>5621</v>
      </c>
      <c r="B409" s="373"/>
      <c r="C409" s="719">
        <v>45931</v>
      </c>
      <c r="D409" s="373"/>
      <c r="E409" s="889">
        <v>98.58</v>
      </c>
      <c r="F409" s="373"/>
      <c r="G409" s="347">
        <v>10.4109</v>
      </c>
      <c r="H409" s="374"/>
      <c r="I409" s="348">
        <v>1.3069</v>
      </c>
      <c r="J409" s="348">
        <v>0.64480000000000004</v>
      </c>
      <c r="K409" s="348">
        <v>14.082100000000001</v>
      </c>
      <c r="L409" s="348">
        <v>6.3377999999999997</v>
      </c>
      <c r="M409" s="348">
        <v>1.8997999999999999</v>
      </c>
      <c r="N409" s="350" t="s">
        <v>430</v>
      </c>
      <c r="O409" s="348" t="s">
        <v>430</v>
      </c>
      <c r="P409" s="348" t="s">
        <v>430</v>
      </c>
      <c r="Q409" s="348" t="s">
        <v>430</v>
      </c>
      <c r="R409" s="348" t="s">
        <v>430</v>
      </c>
      <c r="S409" s="348">
        <v>17.2729</v>
      </c>
      <c r="T409" s="348">
        <v>2.2189999999999999</v>
      </c>
      <c r="U409" s="348" t="s">
        <v>430</v>
      </c>
      <c r="V409" s="348" t="s">
        <v>430</v>
      </c>
      <c r="W409" s="348">
        <v>17.2729</v>
      </c>
      <c r="X409" s="348">
        <v>4.109</v>
      </c>
      <c r="Y409" s="374"/>
      <c r="Z409" s="346">
        <v>81</v>
      </c>
      <c r="AA409" s="346">
        <v>71</v>
      </c>
      <c r="AB409" s="346">
        <v>32</v>
      </c>
      <c r="AC409" s="346">
        <v>55</v>
      </c>
      <c r="AD409" s="346">
        <v>38</v>
      </c>
      <c r="AE409" s="346" t="s">
        <v>430</v>
      </c>
      <c r="AF409" s="346" t="s">
        <v>430</v>
      </c>
      <c r="AG409" s="346" t="s">
        <v>430</v>
      </c>
      <c r="AH409" s="346" t="s">
        <v>430</v>
      </c>
      <c r="AI409" s="346" t="s">
        <v>430</v>
      </c>
      <c r="AJ409" s="346">
        <v>22</v>
      </c>
      <c r="AK409" s="346">
        <v>40</v>
      </c>
      <c r="AL409" s="346" t="s">
        <v>430</v>
      </c>
      <c r="AM409" s="346" t="s">
        <v>430</v>
      </c>
      <c r="AN409" s="346">
        <v>22</v>
      </c>
      <c r="AO409" s="373"/>
      <c r="AP409" s="348" t="s">
        <v>430</v>
      </c>
      <c r="AQ409" s="348" t="s">
        <v>430</v>
      </c>
      <c r="AR409" s="348" t="s">
        <v>430</v>
      </c>
      <c r="AS409" s="348" t="s">
        <v>430</v>
      </c>
      <c r="AT409" s="348" t="s">
        <v>430</v>
      </c>
      <c r="AU409" s="351"/>
      <c r="AV409" s="346" t="s">
        <v>430</v>
      </c>
      <c r="AW409" s="346" t="s">
        <v>430</v>
      </c>
      <c r="AX409" s="346" t="s">
        <v>430</v>
      </c>
      <c r="AY409" s="346" t="s">
        <v>430</v>
      </c>
      <c r="AZ409" s="346" t="s">
        <v>430</v>
      </c>
      <c r="BA409" s="374"/>
      <c r="BB409" s="348">
        <v>29.111850837315799</v>
      </c>
      <c r="BC409" s="348">
        <v>1.0004785375066501</v>
      </c>
      <c r="BD409" s="348">
        <v>8.7626740815055504E-4</v>
      </c>
      <c r="BE409" s="375">
        <v>-3.0983557593574899E-2</v>
      </c>
      <c r="BF409" s="374"/>
      <c r="BG409" s="372">
        <v>0.126</v>
      </c>
      <c r="BH409" s="373"/>
      <c r="BI409" s="348">
        <v>90.555000000000007</v>
      </c>
      <c r="BJ409" s="348">
        <v>8.86374</v>
      </c>
      <c r="BK409" s="348" t="s">
        <v>430</v>
      </c>
      <c r="BL409" s="348">
        <v>0.58126</v>
      </c>
      <c r="BM409" s="373"/>
      <c r="BN409" s="372" t="s">
        <v>4567</v>
      </c>
      <c r="BO409" s="372" t="s">
        <v>4568</v>
      </c>
      <c r="BP409" s="372" t="s">
        <v>4569</v>
      </c>
      <c r="BQ409" s="372" t="s">
        <v>4570</v>
      </c>
      <c r="BR409" s="372" t="s">
        <v>4571</v>
      </c>
      <c r="BS409" s="373"/>
      <c r="BT409" s="354" t="s">
        <v>4597</v>
      </c>
    </row>
    <row r="410" spans="1:72" s="428" customFormat="1" x14ac:dyDescent="0.25">
      <c r="A410" s="345" t="s">
        <v>5622</v>
      </c>
      <c r="B410" s="373"/>
      <c r="C410" s="719">
        <v>45847</v>
      </c>
      <c r="D410" s="373"/>
      <c r="E410" s="346">
        <v>122.60899999999999</v>
      </c>
      <c r="F410" s="373"/>
      <c r="G410" s="347">
        <v>9.6873000000000005</v>
      </c>
      <c r="H410" s="374"/>
      <c r="I410" s="348">
        <v>0.50319999999999998</v>
      </c>
      <c r="J410" s="348">
        <v>-1.1046</v>
      </c>
      <c r="K410" s="348">
        <v>9.2512000000000008</v>
      </c>
      <c r="L410" s="348">
        <v>0.69540000000000002</v>
      </c>
      <c r="M410" s="348">
        <v>-4.1856999999999998</v>
      </c>
      <c r="N410" s="350" t="s">
        <v>430</v>
      </c>
      <c r="O410" s="348" t="s">
        <v>430</v>
      </c>
      <c r="P410" s="348" t="s">
        <v>430</v>
      </c>
      <c r="Q410" s="348" t="s">
        <v>430</v>
      </c>
      <c r="R410" s="348" t="s">
        <v>430</v>
      </c>
      <c r="S410" s="348">
        <v>12.7597</v>
      </c>
      <c r="T410" s="348">
        <v>-1.9762</v>
      </c>
      <c r="U410" s="348">
        <v>2.0489000000000002</v>
      </c>
      <c r="V410" s="348" t="s">
        <v>430</v>
      </c>
      <c r="W410" s="348">
        <v>12.7597</v>
      </c>
      <c r="X410" s="348">
        <v>-3.1269999999999998</v>
      </c>
      <c r="Y410" s="374"/>
      <c r="Z410" s="346">
        <v>217</v>
      </c>
      <c r="AA410" s="346">
        <v>211</v>
      </c>
      <c r="AB410" s="346">
        <v>124</v>
      </c>
      <c r="AC410" s="346">
        <v>129</v>
      </c>
      <c r="AD410" s="346">
        <v>130</v>
      </c>
      <c r="AE410" s="346" t="s">
        <v>430</v>
      </c>
      <c r="AF410" s="346" t="s">
        <v>430</v>
      </c>
      <c r="AG410" s="346" t="s">
        <v>430</v>
      </c>
      <c r="AH410" s="346" t="s">
        <v>430</v>
      </c>
      <c r="AI410" s="346" t="s">
        <v>430</v>
      </c>
      <c r="AJ410" s="346">
        <v>108</v>
      </c>
      <c r="AK410" s="346">
        <v>111</v>
      </c>
      <c r="AL410" s="346">
        <v>111</v>
      </c>
      <c r="AM410" s="346" t="s">
        <v>430</v>
      </c>
      <c r="AN410" s="346">
        <v>108</v>
      </c>
      <c r="AO410" s="373"/>
      <c r="AP410" s="348" t="s">
        <v>430</v>
      </c>
      <c r="AQ410" s="348" t="s">
        <v>430</v>
      </c>
      <c r="AR410" s="348" t="s">
        <v>430</v>
      </c>
      <c r="AS410" s="348" t="s">
        <v>430</v>
      </c>
      <c r="AT410" s="348" t="s">
        <v>430</v>
      </c>
      <c r="AU410" s="351"/>
      <c r="AV410" s="346" t="s">
        <v>430</v>
      </c>
      <c r="AW410" s="346" t="s">
        <v>430</v>
      </c>
      <c r="AX410" s="346" t="s">
        <v>430</v>
      </c>
      <c r="AY410" s="346" t="s">
        <v>430</v>
      </c>
      <c r="AZ410" s="346" t="s">
        <v>430</v>
      </c>
      <c r="BA410" s="374"/>
      <c r="BB410" s="348">
        <v>20.750682140412401</v>
      </c>
      <c r="BC410" s="348">
        <v>0.99957169353690201</v>
      </c>
      <c r="BD410" s="348">
        <v>-2.2266560145907301E-2</v>
      </c>
      <c r="BE410" s="375">
        <v>-5.42414124498787E-2</v>
      </c>
      <c r="BF410" s="374"/>
      <c r="BG410" s="372">
        <v>0.1726</v>
      </c>
      <c r="BH410" s="373"/>
      <c r="BI410" s="348">
        <v>67.284700000000001</v>
      </c>
      <c r="BJ410" s="348">
        <v>32.612400000000001</v>
      </c>
      <c r="BK410" s="348" t="s">
        <v>430</v>
      </c>
      <c r="BL410" s="348">
        <v>0.10290000000000001</v>
      </c>
      <c r="BM410" s="373"/>
      <c r="BN410" s="372" t="s">
        <v>4675</v>
      </c>
      <c r="BO410" s="372" t="s">
        <v>5026</v>
      </c>
      <c r="BP410" s="372" t="s">
        <v>4677</v>
      </c>
      <c r="BQ410" s="372" t="s">
        <v>4632</v>
      </c>
      <c r="BR410" s="372" t="s">
        <v>4633</v>
      </c>
      <c r="BS410" s="373"/>
      <c r="BT410" s="354" t="s">
        <v>4597</v>
      </c>
    </row>
    <row r="411" spans="1:72" s="428" customFormat="1" x14ac:dyDescent="0.25">
      <c r="A411" s="345" t="s">
        <v>5623</v>
      </c>
      <c r="B411" s="373"/>
      <c r="C411" s="719">
        <v>45428</v>
      </c>
      <c r="D411" s="373"/>
      <c r="E411" s="346">
        <v>97.088399999999993</v>
      </c>
      <c r="F411" s="373"/>
      <c r="G411" s="347">
        <v>9.7172999999999998</v>
      </c>
      <c r="H411" s="374"/>
      <c r="I411" s="348">
        <v>0.92959999999999998</v>
      </c>
      <c r="J411" s="348">
        <v>-0.2064</v>
      </c>
      <c r="K411" s="348">
        <v>5.2122999999999999</v>
      </c>
      <c r="L411" s="348">
        <v>-2.0236000000000001</v>
      </c>
      <c r="M411" s="348">
        <v>-4.7892999999999999</v>
      </c>
      <c r="N411" s="350">
        <v>-0.25519999999999998</v>
      </c>
      <c r="O411" s="348" t="s">
        <v>430</v>
      </c>
      <c r="P411" s="348" t="s">
        <v>430</v>
      </c>
      <c r="Q411" s="348" t="s">
        <v>430</v>
      </c>
      <c r="R411" s="348" t="s">
        <v>430</v>
      </c>
      <c r="S411" s="348">
        <v>7.9795999999999996</v>
      </c>
      <c r="T411" s="348">
        <v>-4.4813999999999998</v>
      </c>
      <c r="U411" s="348">
        <v>-0.46100000000000002</v>
      </c>
      <c r="V411" s="348">
        <v>-4.6921999999999997</v>
      </c>
      <c r="W411" s="348">
        <v>7.9795999999999996</v>
      </c>
      <c r="X411" s="348">
        <v>-1.4614</v>
      </c>
      <c r="Y411" s="374"/>
      <c r="Z411" s="346">
        <v>144</v>
      </c>
      <c r="AA411" s="346">
        <v>135</v>
      </c>
      <c r="AB411" s="346">
        <v>224</v>
      </c>
      <c r="AC411" s="346">
        <v>165</v>
      </c>
      <c r="AD411" s="346">
        <v>154</v>
      </c>
      <c r="AE411" s="346">
        <v>171</v>
      </c>
      <c r="AF411" s="346" t="s">
        <v>430</v>
      </c>
      <c r="AG411" s="346" t="s">
        <v>430</v>
      </c>
      <c r="AH411" s="346" t="s">
        <v>430</v>
      </c>
      <c r="AI411" s="346" t="s">
        <v>430</v>
      </c>
      <c r="AJ411" s="346">
        <v>192</v>
      </c>
      <c r="AK411" s="346">
        <v>146</v>
      </c>
      <c r="AL411" s="346">
        <v>150</v>
      </c>
      <c r="AM411" s="346">
        <v>137</v>
      </c>
      <c r="AN411" s="346">
        <v>192</v>
      </c>
      <c r="AO411" s="373"/>
      <c r="AP411" s="348" t="s">
        <v>430</v>
      </c>
      <c r="AQ411" s="348" t="s">
        <v>430</v>
      </c>
      <c r="AR411" s="348" t="s">
        <v>430</v>
      </c>
      <c r="AS411" s="348" t="s">
        <v>430</v>
      </c>
      <c r="AT411" s="348">
        <v>-4.63</v>
      </c>
      <c r="AU411" s="351"/>
      <c r="AV411" s="346" t="s">
        <v>430</v>
      </c>
      <c r="AW411" s="346" t="s">
        <v>430</v>
      </c>
      <c r="AX411" s="346" t="s">
        <v>430</v>
      </c>
      <c r="AY411" s="346" t="s">
        <v>430</v>
      </c>
      <c r="AZ411" s="346">
        <v>148</v>
      </c>
      <c r="BA411" s="374"/>
      <c r="BB411" s="348">
        <v>15.6087754128891</v>
      </c>
      <c r="BC411" s="348">
        <v>1.0009064385780799</v>
      </c>
      <c r="BD411" s="348">
        <v>-4.3003858688090903E-2</v>
      </c>
      <c r="BE411" s="375">
        <v>2.2221684262083801E-2</v>
      </c>
      <c r="BF411" s="374"/>
      <c r="BG411" s="372">
        <v>0.28310000000000002</v>
      </c>
      <c r="BH411" s="373"/>
      <c r="BI411" s="348">
        <v>87.492199999999997</v>
      </c>
      <c r="BJ411" s="348">
        <v>13.524900000000001</v>
      </c>
      <c r="BK411" s="348" t="s">
        <v>430</v>
      </c>
      <c r="BL411" s="348">
        <v>-1.0170999999999999</v>
      </c>
      <c r="BM411" s="373"/>
      <c r="BN411" s="372" t="s">
        <v>5028</v>
      </c>
      <c r="BO411" s="372" t="s">
        <v>5029</v>
      </c>
      <c r="BP411" s="372" t="s">
        <v>5030</v>
      </c>
      <c r="BQ411" s="372" t="s">
        <v>5031</v>
      </c>
      <c r="BR411" s="372" t="s">
        <v>5032</v>
      </c>
      <c r="BS411" s="373"/>
      <c r="BT411" s="354" t="s">
        <v>5033</v>
      </c>
    </row>
    <row r="412" spans="1:72" s="428" customFormat="1" x14ac:dyDescent="0.25">
      <c r="A412" s="345" t="s">
        <v>5624</v>
      </c>
      <c r="B412" s="373"/>
      <c r="C412" s="719">
        <v>45324</v>
      </c>
      <c r="D412" s="373"/>
      <c r="E412" s="346">
        <v>99.242599999999996</v>
      </c>
      <c r="F412" s="373"/>
      <c r="G412" s="347">
        <v>10.516299999999999</v>
      </c>
      <c r="H412" s="374"/>
      <c r="I412" s="348">
        <v>0.58340000000000003</v>
      </c>
      <c r="J412" s="348">
        <v>-2.2258</v>
      </c>
      <c r="K412" s="348">
        <v>4.6565000000000003</v>
      </c>
      <c r="L412" s="348">
        <v>-6.1479999999999997</v>
      </c>
      <c r="M412" s="348">
        <v>-5.4443000000000001</v>
      </c>
      <c r="N412" s="350">
        <v>-0.18029999999999999</v>
      </c>
      <c r="O412" s="348">
        <v>1.6435999999999999</v>
      </c>
      <c r="P412" s="348" t="s">
        <v>430</v>
      </c>
      <c r="Q412" s="348" t="s">
        <v>430</v>
      </c>
      <c r="R412" s="348" t="s">
        <v>430</v>
      </c>
      <c r="S412" s="348">
        <v>6.6886000000000001</v>
      </c>
      <c r="T412" s="348">
        <v>-6.7324000000000002</v>
      </c>
      <c r="U412" s="348">
        <v>-0.49669999999999997</v>
      </c>
      <c r="V412" s="348">
        <v>-3.8843999999999999</v>
      </c>
      <c r="W412" s="348">
        <v>6.6886000000000001</v>
      </c>
      <c r="X412" s="348">
        <v>2.2801999999999998</v>
      </c>
      <c r="Y412" s="374"/>
      <c r="Z412" s="346">
        <v>209</v>
      </c>
      <c r="AA412" s="346">
        <v>234</v>
      </c>
      <c r="AB412" s="346">
        <v>237</v>
      </c>
      <c r="AC412" s="346">
        <v>233</v>
      </c>
      <c r="AD412" s="346">
        <v>161</v>
      </c>
      <c r="AE412" s="346">
        <v>167</v>
      </c>
      <c r="AF412" s="346">
        <v>108</v>
      </c>
      <c r="AG412" s="346" t="s">
        <v>430</v>
      </c>
      <c r="AH412" s="346" t="s">
        <v>430</v>
      </c>
      <c r="AI412" s="346" t="s">
        <v>430</v>
      </c>
      <c r="AJ412" s="346">
        <v>239</v>
      </c>
      <c r="AK412" s="346">
        <v>182</v>
      </c>
      <c r="AL412" s="346">
        <v>152</v>
      </c>
      <c r="AM412" s="346">
        <v>123</v>
      </c>
      <c r="AN412" s="346">
        <v>239</v>
      </c>
      <c r="AO412" s="373"/>
      <c r="AP412" s="348" t="s">
        <v>430</v>
      </c>
      <c r="AQ412" s="348" t="s">
        <v>430</v>
      </c>
      <c r="AR412" s="348" t="s">
        <v>430</v>
      </c>
      <c r="AS412" s="348" t="s">
        <v>430</v>
      </c>
      <c r="AT412" s="348">
        <v>-5.85</v>
      </c>
      <c r="AU412" s="351"/>
      <c r="AV412" s="346" t="s">
        <v>430</v>
      </c>
      <c r="AW412" s="346" t="s">
        <v>430</v>
      </c>
      <c r="AX412" s="346" t="s">
        <v>430</v>
      </c>
      <c r="AY412" s="346" t="s">
        <v>430</v>
      </c>
      <c r="AZ412" s="346">
        <v>153</v>
      </c>
      <c r="BA412" s="374"/>
      <c r="BB412" s="348">
        <v>12.923405307371899</v>
      </c>
      <c r="BC412" s="348">
        <v>0.99731004366071296</v>
      </c>
      <c r="BD412" s="348">
        <v>-3.0723037303348501E-2</v>
      </c>
      <c r="BE412" s="375">
        <v>-3.4211223480024401E-2</v>
      </c>
      <c r="BF412" s="374"/>
      <c r="BG412" s="372">
        <v>6.0299999999999999E-2</v>
      </c>
      <c r="BH412" s="373"/>
      <c r="BI412" s="348">
        <v>99.883099999999999</v>
      </c>
      <c r="BJ412" s="348" t="s">
        <v>430</v>
      </c>
      <c r="BK412" s="348" t="s">
        <v>430</v>
      </c>
      <c r="BL412" s="348">
        <v>0.1169</v>
      </c>
      <c r="BM412" s="373"/>
      <c r="BN412" s="372" t="s">
        <v>5035</v>
      </c>
      <c r="BO412" s="372" t="s">
        <v>5036</v>
      </c>
      <c r="BP412" s="372" t="s">
        <v>5037</v>
      </c>
      <c r="BQ412" s="372" t="s">
        <v>5038</v>
      </c>
      <c r="BR412" s="372" t="s">
        <v>5039</v>
      </c>
      <c r="BS412" s="373"/>
      <c r="BT412" s="354" t="s">
        <v>555</v>
      </c>
    </row>
    <row r="413" spans="1:72" s="428" customFormat="1" x14ac:dyDescent="0.25">
      <c r="A413" s="345" t="s">
        <v>5625</v>
      </c>
      <c r="B413" s="373"/>
      <c r="C413" s="719">
        <v>44643</v>
      </c>
      <c r="D413" s="373"/>
      <c r="E413" s="346">
        <v>92.91</v>
      </c>
      <c r="F413" s="373"/>
      <c r="G413" s="347">
        <v>16.2302</v>
      </c>
      <c r="H413" s="374"/>
      <c r="I413" s="348">
        <v>0.96740000000000004</v>
      </c>
      <c r="J413" s="348">
        <v>0.59750000000000003</v>
      </c>
      <c r="K413" s="348">
        <v>5.5204000000000004</v>
      </c>
      <c r="L413" s="348">
        <v>-3.5535999999999999</v>
      </c>
      <c r="M413" s="348">
        <v>-5.3979999999999997</v>
      </c>
      <c r="N413" s="350">
        <v>1.2490000000000001</v>
      </c>
      <c r="O413" s="348">
        <v>2.0017</v>
      </c>
      <c r="P413" s="348">
        <v>13.260199999999999</v>
      </c>
      <c r="Q413" s="348" t="s">
        <v>430</v>
      </c>
      <c r="R413" s="348" t="s">
        <v>430</v>
      </c>
      <c r="S413" s="348">
        <v>7.6859000000000002</v>
      </c>
      <c r="T413" s="348">
        <v>-6.1197999999999997</v>
      </c>
      <c r="U413" s="348">
        <v>-1.1433</v>
      </c>
      <c r="V413" s="348">
        <v>-4.2516999999999996</v>
      </c>
      <c r="W413" s="348">
        <v>7.6859000000000002</v>
      </c>
      <c r="X413" s="348">
        <v>12.542299999999999</v>
      </c>
      <c r="Y413" s="374"/>
      <c r="Z413" s="346">
        <v>137</v>
      </c>
      <c r="AA413" s="346">
        <v>82</v>
      </c>
      <c r="AB413" s="346">
        <v>217</v>
      </c>
      <c r="AC413" s="346">
        <v>173</v>
      </c>
      <c r="AD413" s="346">
        <v>160</v>
      </c>
      <c r="AE413" s="346">
        <v>144</v>
      </c>
      <c r="AF413" s="346">
        <v>106</v>
      </c>
      <c r="AG413" s="346">
        <v>61</v>
      </c>
      <c r="AH413" s="346" t="s">
        <v>430</v>
      </c>
      <c r="AI413" s="346" t="s">
        <v>430</v>
      </c>
      <c r="AJ413" s="346">
        <v>221</v>
      </c>
      <c r="AK413" s="346">
        <v>175</v>
      </c>
      <c r="AL413" s="346">
        <v>170</v>
      </c>
      <c r="AM413" s="346">
        <v>125</v>
      </c>
      <c r="AN413" s="346">
        <v>221</v>
      </c>
      <c r="AO413" s="373"/>
      <c r="AP413" s="348" t="s">
        <v>430</v>
      </c>
      <c r="AQ413" s="348" t="s">
        <v>430</v>
      </c>
      <c r="AR413" s="348" t="s">
        <v>430</v>
      </c>
      <c r="AS413" s="348">
        <v>3.96</v>
      </c>
      <c r="AT413" s="348">
        <v>-5.52</v>
      </c>
      <c r="AU413" s="351"/>
      <c r="AV413" s="346" t="s">
        <v>430</v>
      </c>
      <c r="AW413" s="346" t="s">
        <v>430</v>
      </c>
      <c r="AX413" s="346" t="s">
        <v>430</v>
      </c>
      <c r="AY413" s="346">
        <v>81</v>
      </c>
      <c r="AZ413" s="346">
        <v>151</v>
      </c>
      <c r="BA413" s="374"/>
      <c r="BB413" s="348">
        <v>13.068571333927901</v>
      </c>
      <c r="BC413" s="348">
        <v>0</v>
      </c>
      <c r="BD413" s="348">
        <v>4.8394962493946501E-2</v>
      </c>
      <c r="BE413" s="375" t="s">
        <v>430</v>
      </c>
      <c r="BF413" s="374"/>
      <c r="BG413" s="372" t="s">
        <v>430</v>
      </c>
      <c r="BH413" s="373"/>
      <c r="BI413" s="348">
        <v>83.734099999999998</v>
      </c>
      <c r="BJ413" s="348">
        <v>13.289899999999999</v>
      </c>
      <c r="BK413" s="348">
        <v>3.19808</v>
      </c>
      <c r="BL413" s="348">
        <v>-0.22208</v>
      </c>
      <c r="BM413" s="373"/>
      <c r="BN413" s="372" t="s">
        <v>5041</v>
      </c>
      <c r="BO413" s="372" t="s">
        <v>5042</v>
      </c>
      <c r="BP413" s="372" t="s">
        <v>627</v>
      </c>
      <c r="BQ413" s="372" t="s">
        <v>5043</v>
      </c>
      <c r="BR413" s="372" t="s">
        <v>5044</v>
      </c>
      <c r="BS413" s="373"/>
      <c r="BT413" s="354" t="s">
        <v>548</v>
      </c>
    </row>
    <row r="414" spans="1:72" s="428" customFormat="1" x14ac:dyDescent="0.25">
      <c r="A414" s="345" t="s">
        <v>5626</v>
      </c>
      <c r="B414" s="373"/>
      <c r="C414" s="719">
        <v>41275</v>
      </c>
      <c r="D414" s="373"/>
      <c r="E414" s="346">
        <v>103.687</v>
      </c>
      <c r="F414" s="373"/>
      <c r="G414" s="347">
        <v>57.813800000000001</v>
      </c>
      <c r="H414" s="374"/>
      <c r="I414" s="348">
        <v>1.3097000000000001</v>
      </c>
      <c r="J414" s="348">
        <v>0.65010000000000001</v>
      </c>
      <c r="K414" s="348">
        <v>14.0669</v>
      </c>
      <c r="L414" s="348">
        <v>6.3918999999999997</v>
      </c>
      <c r="M414" s="348">
        <v>1.9169</v>
      </c>
      <c r="N414" s="350">
        <v>10.77</v>
      </c>
      <c r="O414" s="348">
        <v>5.5613999999999999</v>
      </c>
      <c r="P414" s="348">
        <v>22.366199999999999</v>
      </c>
      <c r="Q414" s="348">
        <v>15.8469</v>
      </c>
      <c r="R414" s="348">
        <v>14.3071</v>
      </c>
      <c r="S414" s="348">
        <v>17.2133</v>
      </c>
      <c r="T414" s="348">
        <v>2.3085</v>
      </c>
      <c r="U414" s="348">
        <v>4.5846999999999998</v>
      </c>
      <c r="V414" s="348">
        <v>3.1381999999999999</v>
      </c>
      <c r="W414" s="348">
        <v>17.2133</v>
      </c>
      <c r="X414" s="348">
        <v>14.2782</v>
      </c>
      <c r="Y414" s="374"/>
      <c r="Z414" s="346">
        <v>73</v>
      </c>
      <c r="AA414" s="346">
        <v>61</v>
      </c>
      <c r="AB414" s="346">
        <v>36</v>
      </c>
      <c r="AC414" s="346">
        <v>47</v>
      </c>
      <c r="AD414" s="346">
        <v>34</v>
      </c>
      <c r="AE414" s="346">
        <v>48</v>
      </c>
      <c r="AF414" s="346">
        <v>52</v>
      </c>
      <c r="AG414" s="346">
        <v>28</v>
      </c>
      <c r="AH414" s="346">
        <v>10</v>
      </c>
      <c r="AI414" s="346">
        <v>1</v>
      </c>
      <c r="AJ414" s="346">
        <v>27</v>
      </c>
      <c r="AK414" s="346">
        <v>28</v>
      </c>
      <c r="AL414" s="346">
        <v>65</v>
      </c>
      <c r="AM414" s="346">
        <v>37</v>
      </c>
      <c r="AN414" s="346">
        <v>27</v>
      </c>
      <c r="AO414" s="373"/>
      <c r="AP414" s="348">
        <v>14.19</v>
      </c>
      <c r="AQ414" s="348">
        <v>16.22</v>
      </c>
      <c r="AR414" s="348">
        <v>14.6</v>
      </c>
      <c r="AS414" s="348">
        <v>11.89</v>
      </c>
      <c r="AT414" s="348">
        <v>10.92</v>
      </c>
      <c r="AU414" s="351"/>
      <c r="AV414" s="346">
        <v>1</v>
      </c>
      <c r="AW414" s="346">
        <v>4</v>
      </c>
      <c r="AX414" s="346">
        <v>11</v>
      </c>
      <c r="AY414" s="346">
        <v>23</v>
      </c>
      <c r="AZ414" s="346">
        <v>26</v>
      </c>
      <c r="BA414" s="374"/>
      <c r="BB414" s="348">
        <v>19.532709502635601</v>
      </c>
      <c r="BC414" s="348">
        <v>0.99454757222381196</v>
      </c>
      <c r="BD414" s="348">
        <v>6.8939822705155807E-2</v>
      </c>
      <c r="BE414" s="375">
        <v>-3.5975380806824803E-2</v>
      </c>
      <c r="BF414" s="374"/>
      <c r="BG414" s="372">
        <v>0.43490000000000001</v>
      </c>
      <c r="BH414" s="373"/>
      <c r="BI414" s="348">
        <v>90.607600000000005</v>
      </c>
      <c r="BJ414" s="348">
        <v>8.9437200000000008</v>
      </c>
      <c r="BK414" s="348" t="s">
        <v>430</v>
      </c>
      <c r="BL414" s="348">
        <v>0.44868000000000002</v>
      </c>
      <c r="BM414" s="373"/>
      <c r="BN414" s="372" t="s">
        <v>4886</v>
      </c>
      <c r="BO414" s="372" t="s">
        <v>5046</v>
      </c>
      <c r="BP414" s="372" t="s">
        <v>4858</v>
      </c>
      <c r="BQ414" s="372" t="s">
        <v>595</v>
      </c>
      <c r="BR414" s="372" t="s">
        <v>5047</v>
      </c>
      <c r="BS414" s="373"/>
      <c r="BT414" s="354" t="s">
        <v>555</v>
      </c>
    </row>
    <row r="415" spans="1:72" s="428" customFormat="1" x14ac:dyDescent="0.25">
      <c r="A415" s="345" t="s">
        <v>5627</v>
      </c>
      <c r="B415" s="373"/>
      <c r="C415" s="719">
        <v>45701</v>
      </c>
      <c r="D415" s="373"/>
      <c r="E415" s="346">
        <v>108.65600000000001</v>
      </c>
      <c r="F415" s="373"/>
      <c r="G415" s="347">
        <v>11.341699999999999</v>
      </c>
      <c r="H415" s="374"/>
      <c r="I415" s="348">
        <v>1.1883999999999999</v>
      </c>
      <c r="J415" s="348">
        <v>0.27579999999999999</v>
      </c>
      <c r="K415" s="348">
        <v>12.923500000000001</v>
      </c>
      <c r="L415" s="348">
        <v>8.3298000000000005</v>
      </c>
      <c r="M415" s="348">
        <v>1.5107999999999999</v>
      </c>
      <c r="N415" s="350">
        <v>8.5869</v>
      </c>
      <c r="O415" s="348" t="s">
        <v>430</v>
      </c>
      <c r="P415" s="348" t="s">
        <v>430</v>
      </c>
      <c r="Q415" s="348" t="s">
        <v>430</v>
      </c>
      <c r="R415" s="348" t="s">
        <v>430</v>
      </c>
      <c r="S415" s="348">
        <v>15.8368</v>
      </c>
      <c r="T415" s="348">
        <v>4.1756000000000002</v>
      </c>
      <c r="U415" s="348">
        <v>6.0696000000000003</v>
      </c>
      <c r="V415" s="348">
        <v>-3.2393999999999998</v>
      </c>
      <c r="W415" s="348">
        <v>15.8368</v>
      </c>
      <c r="X415" s="348">
        <v>11.0619</v>
      </c>
      <c r="Y415" s="374"/>
      <c r="Z415" s="346">
        <v>104</v>
      </c>
      <c r="AA415" s="346">
        <v>99</v>
      </c>
      <c r="AB415" s="346">
        <v>50</v>
      </c>
      <c r="AC415" s="346">
        <v>25</v>
      </c>
      <c r="AD415" s="346">
        <v>43</v>
      </c>
      <c r="AE415" s="346">
        <v>67</v>
      </c>
      <c r="AF415" s="346" t="s">
        <v>430</v>
      </c>
      <c r="AG415" s="346" t="s">
        <v>430</v>
      </c>
      <c r="AH415" s="346" t="s">
        <v>430</v>
      </c>
      <c r="AI415" s="346" t="s">
        <v>430</v>
      </c>
      <c r="AJ415" s="346">
        <v>49</v>
      </c>
      <c r="AK415" s="346">
        <v>14</v>
      </c>
      <c r="AL415" s="346">
        <v>24</v>
      </c>
      <c r="AM415" s="346">
        <v>111</v>
      </c>
      <c r="AN415" s="346">
        <v>49</v>
      </c>
      <c r="AO415" s="373"/>
      <c r="AP415" s="348" t="s">
        <v>430</v>
      </c>
      <c r="AQ415" s="348" t="s">
        <v>430</v>
      </c>
      <c r="AR415" s="348" t="s">
        <v>430</v>
      </c>
      <c r="AS415" s="348" t="s">
        <v>430</v>
      </c>
      <c r="AT415" s="348">
        <v>8.33</v>
      </c>
      <c r="AU415" s="351"/>
      <c r="AV415" s="346" t="s">
        <v>430</v>
      </c>
      <c r="AW415" s="346" t="s">
        <v>430</v>
      </c>
      <c r="AX415" s="346" t="s">
        <v>430</v>
      </c>
      <c r="AY415" s="346" t="s">
        <v>430</v>
      </c>
      <c r="AZ415" s="346">
        <v>41</v>
      </c>
      <c r="BA415" s="374"/>
      <c r="BB415" s="348">
        <v>18.714112167650899</v>
      </c>
      <c r="BC415" s="348">
        <v>0.99770277060426305</v>
      </c>
      <c r="BD415" s="348">
        <v>4.0765698643051997E-2</v>
      </c>
      <c r="BE415" s="375">
        <v>-4.17257935200821E-2</v>
      </c>
      <c r="BF415" s="374"/>
      <c r="BG415" s="372">
        <v>9.3600000000000003E-2</v>
      </c>
      <c r="BH415" s="373"/>
      <c r="BI415" s="348">
        <v>15.7867</v>
      </c>
      <c r="BJ415" s="348">
        <v>62.546199999999999</v>
      </c>
      <c r="BK415" s="348">
        <v>21.5505</v>
      </c>
      <c r="BL415" s="348">
        <v>0.1166</v>
      </c>
      <c r="BM415" s="373"/>
      <c r="BN415" s="372" t="s">
        <v>5049</v>
      </c>
      <c r="BO415" s="372" t="s">
        <v>1561</v>
      </c>
      <c r="BP415" s="372" t="s">
        <v>5050</v>
      </c>
      <c r="BQ415" s="372" t="s">
        <v>5051</v>
      </c>
      <c r="BR415" s="372" t="s">
        <v>5052</v>
      </c>
      <c r="BS415" s="373"/>
      <c r="BT415" s="354" t="s">
        <v>555</v>
      </c>
    </row>
    <row r="416" spans="1:72" s="428" customFormat="1" x14ac:dyDescent="0.25">
      <c r="A416" s="345" t="s">
        <v>5628</v>
      </c>
      <c r="B416" s="373"/>
      <c r="C416" s="719">
        <v>45377</v>
      </c>
      <c r="D416" s="373"/>
      <c r="E416" s="346">
        <v>112.251</v>
      </c>
      <c r="F416" s="373"/>
      <c r="G416" s="347">
        <v>8.9384999999999994</v>
      </c>
      <c r="H416" s="374"/>
      <c r="I416" s="348">
        <v>2.4575999999999998</v>
      </c>
      <c r="J416" s="348">
        <v>1.9051</v>
      </c>
      <c r="K416" s="348">
        <v>18.823499999999999</v>
      </c>
      <c r="L416" s="348">
        <v>4.7729999999999997</v>
      </c>
      <c r="M416" s="348">
        <v>-16.692299999999999</v>
      </c>
      <c r="N416" s="350">
        <v>-7.3152999999999997</v>
      </c>
      <c r="O416" s="348">
        <v>-9.4171999999999993</v>
      </c>
      <c r="P416" s="348" t="s">
        <v>430</v>
      </c>
      <c r="Q416" s="348" t="s">
        <v>430</v>
      </c>
      <c r="R416" s="348" t="s">
        <v>430</v>
      </c>
      <c r="S416" s="348">
        <v>22.3095</v>
      </c>
      <c r="T416" s="348">
        <v>-9.3468</v>
      </c>
      <c r="U416" s="348">
        <v>-8.3672000000000004</v>
      </c>
      <c r="V416" s="348">
        <v>-19.249600000000001</v>
      </c>
      <c r="W416" s="348">
        <v>22.3095</v>
      </c>
      <c r="X416" s="348">
        <v>-5.2332999999999998</v>
      </c>
      <c r="Y416" s="374"/>
      <c r="Z416" s="346">
        <v>3</v>
      </c>
      <c r="AA416" s="346">
        <v>24</v>
      </c>
      <c r="AB416" s="346">
        <v>7</v>
      </c>
      <c r="AC416" s="346">
        <v>84</v>
      </c>
      <c r="AD416" s="346">
        <v>223</v>
      </c>
      <c r="AE416" s="346">
        <v>192</v>
      </c>
      <c r="AF416" s="346">
        <v>125</v>
      </c>
      <c r="AG416" s="346" t="s">
        <v>430</v>
      </c>
      <c r="AH416" s="346" t="s">
        <v>430</v>
      </c>
      <c r="AI416" s="346" t="s">
        <v>430</v>
      </c>
      <c r="AJ416" s="346">
        <v>6</v>
      </c>
      <c r="AK416" s="346">
        <v>229</v>
      </c>
      <c r="AL416" s="346">
        <v>225</v>
      </c>
      <c r="AM416" s="346">
        <v>208</v>
      </c>
      <c r="AN416" s="346">
        <v>6</v>
      </c>
      <c r="AO416" s="373"/>
      <c r="AP416" s="348" t="s">
        <v>430</v>
      </c>
      <c r="AQ416" s="348" t="s">
        <v>430</v>
      </c>
      <c r="AR416" s="348" t="s">
        <v>430</v>
      </c>
      <c r="AS416" s="348" t="s">
        <v>430</v>
      </c>
      <c r="AT416" s="348">
        <v>-14.23</v>
      </c>
      <c r="AU416" s="351"/>
      <c r="AV416" s="346" t="s">
        <v>430</v>
      </c>
      <c r="AW416" s="346" t="s">
        <v>430</v>
      </c>
      <c r="AX416" s="346" t="s">
        <v>430</v>
      </c>
      <c r="AY416" s="346" t="s">
        <v>430</v>
      </c>
      <c r="AZ416" s="346">
        <v>197</v>
      </c>
      <c r="BA416" s="374"/>
      <c r="BB416" s="348">
        <v>32.046997495616601</v>
      </c>
      <c r="BC416" s="348">
        <v>0.99781819503364499</v>
      </c>
      <c r="BD416" s="348">
        <v>-1.97441919619313E-2</v>
      </c>
      <c r="BE416" s="375">
        <v>-3.8908901909080897E-2</v>
      </c>
      <c r="BF416" s="374"/>
      <c r="BG416" s="372">
        <v>0.14810000000000001</v>
      </c>
      <c r="BH416" s="373"/>
      <c r="BI416" s="348">
        <v>31.315100000000001</v>
      </c>
      <c r="BJ416" s="348">
        <v>52.219700000000003</v>
      </c>
      <c r="BK416" s="348">
        <v>16.263000000000002</v>
      </c>
      <c r="BL416" s="348">
        <v>0.20219999999999999</v>
      </c>
      <c r="BM416" s="373"/>
      <c r="BN416" s="372" t="s">
        <v>5054</v>
      </c>
      <c r="BO416" s="372" t="s">
        <v>5055</v>
      </c>
      <c r="BP416" s="372" t="s">
        <v>5056</v>
      </c>
      <c r="BQ416" s="372" t="s">
        <v>430</v>
      </c>
      <c r="BR416" s="372" t="s">
        <v>430</v>
      </c>
      <c r="BS416" s="373"/>
      <c r="BT416" s="354" t="s">
        <v>555</v>
      </c>
    </row>
    <row r="417" spans="1:72" s="428" customFormat="1" x14ac:dyDescent="0.25">
      <c r="A417" s="345" t="s">
        <v>5629</v>
      </c>
      <c r="B417" s="373"/>
      <c r="C417" s="719">
        <v>45408</v>
      </c>
      <c r="D417" s="373"/>
      <c r="E417" s="346">
        <v>93.68</v>
      </c>
      <c r="F417" s="373"/>
      <c r="G417" s="347">
        <v>11.8117</v>
      </c>
      <c r="H417" s="374"/>
      <c r="I417" s="348">
        <v>1.5562</v>
      </c>
      <c r="J417" s="348">
        <v>-1.7779</v>
      </c>
      <c r="K417" s="348">
        <v>6.9589999999999996</v>
      </c>
      <c r="L417" s="348">
        <v>-1.8644000000000001</v>
      </c>
      <c r="M417" s="348">
        <v>-4.649</v>
      </c>
      <c r="N417" s="350">
        <v>18.819400000000002</v>
      </c>
      <c r="O417" s="348">
        <v>8.6692999999999998</v>
      </c>
      <c r="P417" s="348" t="s">
        <v>430</v>
      </c>
      <c r="Q417" s="348" t="s">
        <v>430</v>
      </c>
      <c r="R417" s="348" t="s">
        <v>430</v>
      </c>
      <c r="S417" s="348">
        <v>9.5541999999999998</v>
      </c>
      <c r="T417" s="348">
        <v>-7.5998000000000001</v>
      </c>
      <c r="U417" s="348">
        <v>-2.0264000000000002</v>
      </c>
      <c r="V417" s="348">
        <v>9.4749999999999996</v>
      </c>
      <c r="W417" s="348">
        <v>9.5541999999999998</v>
      </c>
      <c r="X417" s="348">
        <v>8.6692999999999998</v>
      </c>
      <c r="Y417" s="374"/>
      <c r="Z417" s="346">
        <v>46</v>
      </c>
      <c r="AA417" s="346">
        <v>231</v>
      </c>
      <c r="AB417" s="346">
        <v>182</v>
      </c>
      <c r="AC417" s="346">
        <v>160</v>
      </c>
      <c r="AD417" s="346">
        <v>147</v>
      </c>
      <c r="AE417" s="346">
        <v>18</v>
      </c>
      <c r="AF417" s="346">
        <v>23</v>
      </c>
      <c r="AG417" s="346" t="s">
        <v>430</v>
      </c>
      <c r="AH417" s="346" t="s">
        <v>430</v>
      </c>
      <c r="AI417" s="346" t="s">
        <v>430</v>
      </c>
      <c r="AJ417" s="346">
        <v>178</v>
      </c>
      <c r="AK417" s="346">
        <v>191</v>
      </c>
      <c r="AL417" s="346">
        <v>194</v>
      </c>
      <c r="AM417" s="346">
        <v>16</v>
      </c>
      <c r="AN417" s="346">
        <v>178</v>
      </c>
      <c r="AO417" s="373"/>
      <c r="AP417" s="348" t="s">
        <v>430</v>
      </c>
      <c r="AQ417" s="348" t="s">
        <v>430</v>
      </c>
      <c r="AR417" s="348" t="s">
        <v>430</v>
      </c>
      <c r="AS417" s="348" t="s">
        <v>430</v>
      </c>
      <c r="AT417" s="348">
        <v>2.36</v>
      </c>
      <c r="AU417" s="351"/>
      <c r="AV417" s="346" t="s">
        <v>430</v>
      </c>
      <c r="AW417" s="346" t="s">
        <v>430</v>
      </c>
      <c r="AX417" s="346" t="s">
        <v>430</v>
      </c>
      <c r="AY417" s="346" t="s">
        <v>430</v>
      </c>
      <c r="AZ417" s="346">
        <v>94</v>
      </c>
      <c r="BA417" s="374"/>
      <c r="BB417" s="348">
        <v>20.389398165923499</v>
      </c>
      <c r="BC417" s="348">
        <v>0.99295780570258096</v>
      </c>
      <c r="BD417" s="348">
        <v>1.4351357574949101E-2</v>
      </c>
      <c r="BE417" s="375">
        <v>-6.4292468506218101E-2</v>
      </c>
      <c r="BF417" s="374"/>
      <c r="BG417" s="372">
        <v>0.1862</v>
      </c>
      <c r="BH417" s="373"/>
      <c r="BI417" s="348">
        <v>84.004000000000005</v>
      </c>
      <c r="BJ417" s="348">
        <v>12.6602</v>
      </c>
      <c r="BK417" s="348">
        <v>3.2679900000000002</v>
      </c>
      <c r="BL417" s="348">
        <v>6.7809999999999995E-2</v>
      </c>
      <c r="BM417" s="373"/>
      <c r="BN417" s="372" t="s">
        <v>5058</v>
      </c>
      <c r="BO417" s="372" t="s">
        <v>5059</v>
      </c>
      <c r="BP417" s="372" t="s">
        <v>4892</v>
      </c>
      <c r="BQ417" s="372" t="s">
        <v>5060</v>
      </c>
      <c r="BR417" s="372" t="s">
        <v>430</v>
      </c>
      <c r="BS417" s="373"/>
      <c r="BT417" s="354" t="s">
        <v>4597</v>
      </c>
    </row>
    <row r="418" spans="1:72" s="428" customFormat="1" ht="11" x14ac:dyDescent="0.3">
      <c r="A418" s="841" t="s">
        <v>5630</v>
      </c>
      <c r="B418" s="842"/>
      <c r="C418" s="843">
        <v>45152</v>
      </c>
      <c r="D418" s="842"/>
      <c r="E418" s="844">
        <v>96.860399999999998</v>
      </c>
      <c r="F418" s="842"/>
      <c r="G418" s="845">
        <v>16.173999999999999</v>
      </c>
      <c r="H418" s="847"/>
      <c r="I418" s="846">
        <v>0.47839999999999999</v>
      </c>
      <c r="J418" s="846">
        <v>-1.1973</v>
      </c>
      <c r="K418" s="846">
        <v>10.773199999999999</v>
      </c>
      <c r="L418" s="846">
        <v>1.3472</v>
      </c>
      <c r="M418" s="846">
        <v>-1.4982</v>
      </c>
      <c r="N418" s="848">
        <v>12.989699999999999</v>
      </c>
      <c r="O418" s="846">
        <v>15.459199999999999</v>
      </c>
      <c r="P418" s="846" t="s">
        <v>430</v>
      </c>
      <c r="Q418" s="846" t="s">
        <v>430</v>
      </c>
      <c r="R418" s="846" t="s">
        <v>430</v>
      </c>
      <c r="S418" s="846">
        <v>15.1174</v>
      </c>
      <c r="T418" s="846">
        <v>-2.9870000000000001</v>
      </c>
      <c r="U418" s="846">
        <v>5.5124000000000004</v>
      </c>
      <c r="V418" s="846">
        <v>0.53459999999999996</v>
      </c>
      <c r="W418" s="846">
        <v>15.1174</v>
      </c>
      <c r="X418" s="846">
        <v>19.459900000000001</v>
      </c>
      <c r="Y418" s="847"/>
      <c r="Z418" s="844">
        <v>222</v>
      </c>
      <c r="AA418" s="844">
        <v>214</v>
      </c>
      <c r="AB418" s="844">
        <v>86</v>
      </c>
      <c r="AC418" s="844">
        <v>118</v>
      </c>
      <c r="AD418" s="844">
        <v>80</v>
      </c>
      <c r="AE418" s="844">
        <v>24</v>
      </c>
      <c r="AF418" s="844">
        <v>3</v>
      </c>
      <c r="AG418" s="844" t="s">
        <v>430</v>
      </c>
      <c r="AH418" s="844" t="s">
        <v>430</v>
      </c>
      <c r="AI418" s="844" t="s">
        <v>430</v>
      </c>
      <c r="AJ418" s="844">
        <v>52</v>
      </c>
      <c r="AK418" s="844">
        <v>124</v>
      </c>
      <c r="AL418" s="844">
        <v>39</v>
      </c>
      <c r="AM418" s="844">
        <v>72</v>
      </c>
      <c r="AN418" s="844">
        <v>52</v>
      </c>
      <c r="AO418" s="842"/>
      <c r="AP418" s="846" t="s">
        <v>430</v>
      </c>
      <c r="AQ418" s="846" t="s">
        <v>430</v>
      </c>
      <c r="AR418" s="846" t="s">
        <v>430</v>
      </c>
      <c r="AS418" s="846" t="s">
        <v>430</v>
      </c>
      <c r="AT418" s="846">
        <v>5.99</v>
      </c>
      <c r="AU418" s="849"/>
      <c r="AV418" s="844" t="s">
        <v>430</v>
      </c>
      <c r="AW418" s="844" t="s">
        <v>430</v>
      </c>
      <c r="AX418" s="844" t="s">
        <v>430</v>
      </c>
      <c r="AY418" s="844" t="s">
        <v>430</v>
      </c>
      <c r="AZ418" s="844">
        <v>63</v>
      </c>
      <c r="BA418" s="847"/>
      <c r="BB418" s="846">
        <v>16.699812255759799</v>
      </c>
      <c r="BC418" s="846">
        <v>0.99899304345708595</v>
      </c>
      <c r="BD418" s="846">
        <v>6.0122694281778001E-2</v>
      </c>
      <c r="BE418" s="852">
        <v>-8.5824882966768906E-2</v>
      </c>
      <c r="BF418" s="847"/>
      <c r="BG418" s="855">
        <v>0.46279999999999999</v>
      </c>
      <c r="BH418" s="842"/>
      <c r="BI418" s="846">
        <v>61.759799999999998</v>
      </c>
      <c r="BJ418" s="846">
        <v>33.130699999999997</v>
      </c>
      <c r="BK418" s="846">
        <v>5.3424199999999997</v>
      </c>
      <c r="BL418" s="846">
        <v>-0.23291999999999999</v>
      </c>
      <c r="BM418" s="842"/>
      <c r="BN418" s="855" t="s">
        <v>5062</v>
      </c>
      <c r="BO418" s="855" t="s">
        <v>5063</v>
      </c>
      <c r="BP418" s="855" t="s">
        <v>5064</v>
      </c>
      <c r="BQ418" s="855" t="s">
        <v>5065</v>
      </c>
      <c r="BR418" s="855" t="s">
        <v>5066</v>
      </c>
      <c r="BS418" s="842"/>
      <c r="BT418" s="856" t="s">
        <v>555</v>
      </c>
    </row>
    <row r="419" spans="1:72" s="428" customFormat="1" x14ac:dyDescent="0.25">
      <c r="A419" s="345" t="s">
        <v>5631</v>
      </c>
      <c r="B419" s="373"/>
      <c r="C419" s="719">
        <v>41275</v>
      </c>
      <c r="D419" s="373"/>
      <c r="E419" s="346">
        <v>90.740499999999997</v>
      </c>
      <c r="F419" s="373"/>
      <c r="G419" s="347">
        <v>155.1662</v>
      </c>
      <c r="H419" s="374"/>
      <c r="I419" s="348">
        <v>0.82740000000000002</v>
      </c>
      <c r="J419" s="348">
        <v>-1.5304</v>
      </c>
      <c r="K419" s="348">
        <v>5.1417999999999999</v>
      </c>
      <c r="L419" s="348">
        <v>-5.5526999999999997</v>
      </c>
      <c r="M419" s="348">
        <v>-8.9154999999999998</v>
      </c>
      <c r="N419" s="350">
        <v>-1.8694999999999999</v>
      </c>
      <c r="O419" s="348">
        <v>3.0449000000000002</v>
      </c>
      <c r="P419" s="348">
        <v>9.2204999999999995</v>
      </c>
      <c r="Q419" s="348">
        <v>10.3933</v>
      </c>
      <c r="R419" s="348">
        <v>12.097099999999999</v>
      </c>
      <c r="S419" s="348">
        <v>7.3913000000000002</v>
      </c>
      <c r="T419" s="348">
        <v>-9.3056000000000001</v>
      </c>
      <c r="U419" s="348">
        <v>-3.7587999999999999</v>
      </c>
      <c r="V419" s="348">
        <v>-7.5003000000000002</v>
      </c>
      <c r="W419" s="348">
        <v>7.3913000000000002</v>
      </c>
      <c r="X419" s="348">
        <v>11.391400000000001</v>
      </c>
      <c r="Y419" s="374"/>
      <c r="Z419" s="346">
        <v>163</v>
      </c>
      <c r="AA419" s="346">
        <v>225</v>
      </c>
      <c r="AB419" s="346">
        <v>225</v>
      </c>
      <c r="AC419" s="346">
        <v>223</v>
      </c>
      <c r="AD419" s="346">
        <v>212</v>
      </c>
      <c r="AE419" s="346">
        <v>186</v>
      </c>
      <c r="AF419" s="346">
        <v>96</v>
      </c>
      <c r="AG419" s="346">
        <v>92</v>
      </c>
      <c r="AH419" s="346">
        <v>40</v>
      </c>
      <c r="AI419" s="346">
        <v>18</v>
      </c>
      <c r="AJ419" s="346">
        <v>235</v>
      </c>
      <c r="AK419" s="346">
        <v>227</v>
      </c>
      <c r="AL419" s="346">
        <v>210</v>
      </c>
      <c r="AM419" s="346">
        <v>195</v>
      </c>
      <c r="AN419" s="346">
        <v>235</v>
      </c>
      <c r="AO419" s="373"/>
      <c r="AP419" s="348">
        <v>11.02</v>
      </c>
      <c r="AQ419" s="348">
        <v>10.07</v>
      </c>
      <c r="AR419" s="348">
        <v>6.59</v>
      </c>
      <c r="AS419" s="348">
        <v>2.04</v>
      </c>
      <c r="AT419" s="348">
        <v>-10.32</v>
      </c>
      <c r="AU419" s="351"/>
      <c r="AV419" s="346">
        <v>18</v>
      </c>
      <c r="AW419" s="346">
        <v>23</v>
      </c>
      <c r="AX419" s="346">
        <v>42</v>
      </c>
      <c r="AY419" s="346">
        <v>93</v>
      </c>
      <c r="AZ419" s="346">
        <v>194</v>
      </c>
      <c r="BA419" s="374"/>
      <c r="BB419" s="348">
        <v>13.196758191042299</v>
      </c>
      <c r="BC419" s="348">
        <v>0.99901959720780498</v>
      </c>
      <c r="BD419" s="348">
        <v>2.6652185115790799E-2</v>
      </c>
      <c r="BE419" s="375">
        <v>-4.0282019519396299E-2</v>
      </c>
      <c r="BF419" s="374"/>
      <c r="BG419" s="372">
        <v>0.2442</v>
      </c>
      <c r="BH419" s="373"/>
      <c r="BI419" s="348">
        <v>99.207899999999995</v>
      </c>
      <c r="BJ419" s="348" t="s">
        <v>430</v>
      </c>
      <c r="BK419" s="348" t="s">
        <v>430</v>
      </c>
      <c r="BL419" s="348">
        <v>0.79210000000000003</v>
      </c>
      <c r="BM419" s="373"/>
      <c r="BN419" s="372" t="s">
        <v>5068</v>
      </c>
      <c r="BO419" s="372" t="s">
        <v>5069</v>
      </c>
      <c r="BP419" s="372" t="s">
        <v>3576</v>
      </c>
      <c r="BQ419" s="372" t="s">
        <v>1998</v>
      </c>
      <c r="BR419" s="372" t="s">
        <v>5070</v>
      </c>
      <c r="BS419" s="373"/>
      <c r="BT419" s="354" t="s">
        <v>4769</v>
      </c>
    </row>
    <row r="420" spans="1:72" s="428" customFormat="1" ht="11" x14ac:dyDescent="0.3">
      <c r="A420" s="841" t="s">
        <v>5632</v>
      </c>
      <c r="B420" s="842"/>
      <c r="C420" s="843">
        <v>45504</v>
      </c>
      <c r="D420" s="842"/>
      <c r="E420" s="844">
        <v>91.997699999999995</v>
      </c>
      <c r="F420" s="842"/>
      <c r="G420" s="845">
        <v>10.122999999999999</v>
      </c>
      <c r="H420" s="847"/>
      <c r="I420" s="846">
        <v>0.93730000000000002</v>
      </c>
      <c r="J420" s="846">
        <v>0.60619999999999996</v>
      </c>
      <c r="K420" s="846">
        <v>10.8034</v>
      </c>
      <c r="L420" s="846">
        <v>7.7831999999999999</v>
      </c>
      <c r="M420" s="846">
        <v>10.5855</v>
      </c>
      <c r="N420" s="848">
        <v>22.521999999999998</v>
      </c>
      <c r="O420" s="846" t="s">
        <v>430</v>
      </c>
      <c r="P420" s="846" t="s">
        <v>430</v>
      </c>
      <c r="Q420" s="846" t="s">
        <v>430</v>
      </c>
      <c r="R420" s="846" t="s">
        <v>430</v>
      </c>
      <c r="S420" s="846">
        <v>13.3849</v>
      </c>
      <c r="T420" s="846">
        <v>8.7324999999999999</v>
      </c>
      <c r="U420" s="846">
        <v>13.831099999999999</v>
      </c>
      <c r="V420" s="846">
        <v>12.9673</v>
      </c>
      <c r="W420" s="846">
        <v>13.3849</v>
      </c>
      <c r="X420" s="846">
        <v>0.70520000000000005</v>
      </c>
      <c r="Y420" s="847"/>
      <c r="Z420" s="844">
        <v>140</v>
      </c>
      <c r="AA420" s="844">
        <v>80</v>
      </c>
      <c r="AB420" s="844">
        <v>85</v>
      </c>
      <c r="AC420" s="844">
        <v>29</v>
      </c>
      <c r="AD420" s="844">
        <v>9</v>
      </c>
      <c r="AE420" s="844">
        <v>13</v>
      </c>
      <c r="AF420" s="844" t="s">
        <v>430</v>
      </c>
      <c r="AG420" s="844" t="s">
        <v>430</v>
      </c>
      <c r="AH420" s="844" t="s">
        <v>430</v>
      </c>
      <c r="AI420" s="844" t="s">
        <v>430</v>
      </c>
      <c r="AJ420" s="844">
        <v>88</v>
      </c>
      <c r="AK420" s="844">
        <v>7</v>
      </c>
      <c r="AL420" s="844">
        <v>11</v>
      </c>
      <c r="AM420" s="844">
        <v>9</v>
      </c>
      <c r="AN420" s="844">
        <v>88</v>
      </c>
      <c r="AO420" s="842"/>
      <c r="AP420" s="846" t="s">
        <v>430</v>
      </c>
      <c r="AQ420" s="846" t="s">
        <v>430</v>
      </c>
      <c r="AR420" s="846" t="s">
        <v>430</v>
      </c>
      <c r="AS420" s="846" t="s">
        <v>430</v>
      </c>
      <c r="AT420" s="846">
        <v>25.52</v>
      </c>
      <c r="AU420" s="849"/>
      <c r="AV420" s="844" t="s">
        <v>430</v>
      </c>
      <c r="AW420" s="844" t="s">
        <v>430</v>
      </c>
      <c r="AX420" s="844" t="s">
        <v>430</v>
      </c>
      <c r="AY420" s="844" t="s">
        <v>430</v>
      </c>
      <c r="AZ420" s="844">
        <v>13</v>
      </c>
      <c r="BA420" s="847"/>
      <c r="BB420" s="846">
        <v>22.397577053653301</v>
      </c>
      <c r="BC420" s="846">
        <v>0.99996143653944003</v>
      </c>
      <c r="BD420" s="846">
        <v>-5.7261019694122102E-3</v>
      </c>
      <c r="BE420" s="852">
        <v>-3.7701225040016301E-2</v>
      </c>
      <c r="BF420" s="847"/>
      <c r="BG420" s="855">
        <v>0.1278</v>
      </c>
      <c r="BH420" s="842"/>
      <c r="BI420" s="846">
        <v>75.660499999999999</v>
      </c>
      <c r="BJ420" s="846">
        <v>19.789300000000001</v>
      </c>
      <c r="BK420" s="846">
        <v>4.5400700000000001</v>
      </c>
      <c r="BL420" s="846">
        <v>1.013E-2</v>
      </c>
      <c r="BM420" s="842"/>
      <c r="BN420" s="855" t="s">
        <v>5072</v>
      </c>
      <c r="BO420" s="855" t="s">
        <v>5073</v>
      </c>
      <c r="BP420" s="855" t="s">
        <v>5074</v>
      </c>
      <c r="BQ420" s="855" t="s">
        <v>2238</v>
      </c>
      <c r="BR420" s="855" t="s">
        <v>3688</v>
      </c>
      <c r="BS420" s="842"/>
      <c r="BT420" s="856" t="s">
        <v>555</v>
      </c>
    </row>
    <row r="421" spans="1:72" s="428" customFormat="1" x14ac:dyDescent="0.25">
      <c r="A421" s="345" t="s">
        <v>5633</v>
      </c>
      <c r="B421" s="373"/>
      <c r="C421" s="719">
        <v>45709</v>
      </c>
      <c r="D421" s="373"/>
      <c r="E421" s="346">
        <v>80.872500000000002</v>
      </c>
      <c r="F421" s="373"/>
      <c r="G421" s="347">
        <v>7.3503999999999996</v>
      </c>
      <c r="H421" s="374"/>
      <c r="I421" s="348">
        <v>2.1755</v>
      </c>
      <c r="J421" s="348">
        <v>-7.5072000000000001</v>
      </c>
      <c r="K421" s="348">
        <v>-1.1138999999999999</v>
      </c>
      <c r="L421" s="348">
        <v>-24.2438</v>
      </c>
      <c r="M421" s="348">
        <v>-18.7882</v>
      </c>
      <c r="N421" s="350">
        <v>-16.116800000000001</v>
      </c>
      <c r="O421" s="348" t="s">
        <v>430</v>
      </c>
      <c r="P421" s="348" t="s">
        <v>430</v>
      </c>
      <c r="Q421" s="348" t="s">
        <v>430</v>
      </c>
      <c r="R421" s="348" t="s">
        <v>430</v>
      </c>
      <c r="S421" s="348">
        <v>0.50729999999999997</v>
      </c>
      <c r="T421" s="348">
        <v>-22.550699999999999</v>
      </c>
      <c r="U421" s="348">
        <v>-12.216200000000001</v>
      </c>
      <c r="V421" s="348">
        <v>-23.9451</v>
      </c>
      <c r="W421" s="348">
        <v>0.50729999999999997</v>
      </c>
      <c r="X421" s="348">
        <v>-22.994800000000001</v>
      </c>
      <c r="Y421" s="374"/>
      <c r="Z421" s="346">
        <v>14</v>
      </c>
      <c r="AA421" s="346">
        <v>245</v>
      </c>
      <c r="AB421" s="346">
        <v>249</v>
      </c>
      <c r="AC421" s="346">
        <v>245</v>
      </c>
      <c r="AD421" s="346">
        <v>234</v>
      </c>
      <c r="AE421" s="346">
        <v>200</v>
      </c>
      <c r="AF421" s="346" t="s">
        <v>430</v>
      </c>
      <c r="AG421" s="346" t="s">
        <v>430</v>
      </c>
      <c r="AH421" s="346" t="s">
        <v>430</v>
      </c>
      <c r="AI421" s="346" t="s">
        <v>430</v>
      </c>
      <c r="AJ421" s="346">
        <v>249</v>
      </c>
      <c r="AK421" s="346">
        <v>245</v>
      </c>
      <c r="AL421" s="346">
        <v>231</v>
      </c>
      <c r="AM421" s="346">
        <v>216</v>
      </c>
      <c r="AN421" s="346">
        <v>249</v>
      </c>
      <c r="AO421" s="373"/>
      <c r="AP421" s="348" t="s">
        <v>430</v>
      </c>
      <c r="AQ421" s="348" t="s">
        <v>430</v>
      </c>
      <c r="AR421" s="348" t="s">
        <v>430</v>
      </c>
      <c r="AS421" s="348" t="s">
        <v>430</v>
      </c>
      <c r="AT421" s="348">
        <v>-31.44</v>
      </c>
      <c r="AU421" s="351"/>
      <c r="AV421" s="346" t="s">
        <v>430</v>
      </c>
      <c r="AW421" s="346" t="s">
        <v>430</v>
      </c>
      <c r="AX421" s="346" t="s">
        <v>430</v>
      </c>
      <c r="AY421" s="346" t="s">
        <v>430</v>
      </c>
      <c r="AZ421" s="346">
        <v>207</v>
      </c>
      <c r="BA421" s="374"/>
      <c r="BB421" s="348">
        <v>25.325305831043899</v>
      </c>
      <c r="BC421" s="348">
        <v>0.99690410364513804</v>
      </c>
      <c r="BD421" s="348">
        <v>-8.7104764278786995E-2</v>
      </c>
      <c r="BE421" s="375">
        <v>-3.8728563501810399E-2</v>
      </c>
      <c r="BF421" s="374"/>
      <c r="BG421" s="372">
        <v>0.1028</v>
      </c>
      <c r="BH421" s="373"/>
      <c r="BI421" s="348">
        <v>83.676500000000004</v>
      </c>
      <c r="BJ421" s="348">
        <v>16.267299999999999</v>
      </c>
      <c r="BK421" s="348" t="s">
        <v>430</v>
      </c>
      <c r="BL421" s="348">
        <v>5.62E-2</v>
      </c>
      <c r="BM421" s="373"/>
      <c r="BN421" s="372" t="s">
        <v>5076</v>
      </c>
      <c r="BO421" s="372" t="s">
        <v>4896</v>
      </c>
      <c r="BP421" s="372" t="s">
        <v>430</v>
      </c>
      <c r="BQ421" s="372" t="s">
        <v>430</v>
      </c>
      <c r="BR421" s="372" t="s">
        <v>430</v>
      </c>
      <c r="BS421" s="373"/>
      <c r="BT421" s="354" t="s">
        <v>4597</v>
      </c>
    </row>
    <row r="422" spans="1:72" s="428" customFormat="1" x14ac:dyDescent="0.25">
      <c r="A422" s="345" t="s">
        <v>5634</v>
      </c>
      <c r="B422" s="373"/>
      <c r="C422" s="719">
        <v>45741</v>
      </c>
      <c r="D422" s="373"/>
      <c r="E422" s="346">
        <v>82.596599999999995</v>
      </c>
      <c r="F422" s="373"/>
      <c r="G422" s="347">
        <v>10.0007</v>
      </c>
      <c r="H422" s="374"/>
      <c r="I422" s="348">
        <v>1.0325</v>
      </c>
      <c r="J422" s="348">
        <v>-1.5669</v>
      </c>
      <c r="K422" s="348">
        <v>4.6097999999999999</v>
      </c>
      <c r="L422" s="348">
        <v>-5.9748999999999999</v>
      </c>
      <c r="M422" s="348">
        <v>-9.0035000000000007</v>
      </c>
      <c r="N422" s="350">
        <v>-0.92030000000000001</v>
      </c>
      <c r="O422" s="348" t="s">
        <v>430</v>
      </c>
      <c r="P422" s="348" t="s">
        <v>430</v>
      </c>
      <c r="Q422" s="348" t="s">
        <v>430</v>
      </c>
      <c r="R422" s="348" t="s">
        <v>430</v>
      </c>
      <c r="S422" s="348">
        <v>6.9833999999999996</v>
      </c>
      <c r="T422" s="348">
        <v>-9.7581000000000007</v>
      </c>
      <c r="U422" s="348">
        <v>-3.4737</v>
      </c>
      <c r="V422" s="348">
        <v>-5.5797999999999996</v>
      </c>
      <c r="W422" s="348">
        <v>6.9833999999999996</v>
      </c>
      <c r="X422" s="348">
        <v>6.4000000000000003E-3</v>
      </c>
      <c r="Y422" s="374"/>
      <c r="Z422" s="346">
        <v>133</v>
      </c>
      <c r="AA422" s="346">
        <v>226</v>
      </c>
      <c r="AB422" s="346">
        <v>239</v>
      </c>
      <c r="AC422" s="346">
        <v>232</v>
      </c>
      <c r="AD422" s="346">
        <v>213</v>
      </c>
      <c r="AE422" s="346">
        <v>174</v>
      </c>
      <c r="AF422" s="346" t="s">
        <v>430</v>
      </c>
      <c r="AG422" s="346" t="s">
        <v>430</v>
      </c>
      <c r="AH422" s="346" t="s">
        <v>430</v>
      </c>
      <c r="AI422" s="346" t="s">
        <v>430</v>
      </c>
      <c r="AJ422" s="346">
        <v>237</v>
      </c>
      <c r="AK422" s="346">
        <v>232</v>
      </c>
      <c r="AL422" s="346">
        <v>202</v>
      </c>
      <c r="AM422" s="346">
        <v>168</v>
      </c>
      <c r="AN422" s="346">
        <v>237</v>
      </c>
      <c r="AO422" s="373"/>
      <c r="AP422" s="348" t="s">
        <v>430</v>
      </c>
      <c r="AQ422" s="348" t="s">
        <v>430</v>
      </c>
      <c r="AR422" s="348" t="s">
        <v>430</v>
      </c>
      <c r="AS422" s="348" t="s">
        <v>430</v>
      </c>
      <c r="AT422" s="348">
        <v>-9.64</v>
      </c>
      <c r="AU422" s="351"/>
      <c r="AV422" s="346" t="s">
        <v>430</v>
      </c>
      <c r="AW422" s="346" t="s">
        <v>430</v>
      </c>
      <c r="AX422" s="346" t="s">
        <v>430</v>
      </c>
      <c r="AY422" s="346" t="s">
        <v>430</v>
      </c>
      <c r="AZ422" s="346">
        <v>184</v>
      </c>
      <c r="BA422" s="374"/>
      <c r="BB422" s="348">
        <v>14.1886623422466</v>
      </c>
      <c r="BC422" s="348">
        <v>0.99595972724405901</v>
      </c>
      <c r="BD422" s="348">
        <v>-3.0673863649324E-2</v>
      </c>
      <c r="BE422" s="375">
        <v>-3.6752273203778003E-2</v>
      </c>
      <c r="BF422" s="374"/>
      <c r="BG422" s="372">
        <v>8.9599999999999999E-2</v>
      </c>
      <c r="BH422" s="373"/>
      <c r="BI422" s="348">
        <v>99.715199999999996</v>
      </c>
      <c r="BJ422" s="348" t="s">
        <v>430</v>
      </c>
      <c r="BK422" s="348" t="s">
        <v>430</v>
      </c>
      <c r="BL422" s="348">
        <v>0.2848</v>
      </c>
      <c r="BM422" s="373"/>
      <c r="BN422" s="372" t="s">
        <v>4135</v>
      </c>
      <c r="BO422" s="372" t="s">
        <v>5078</v>
      </c>
      <c r="BP422" s="372" t="s">
        <v>5079</v>
      </c>
      <c r="BQ422" s="372" t="s">
        <v>5080</v>
      </c>
      <c r="BR422" s="372" t="s">
        <v>5081</v>
      </c>
      <c r="BS422" s="373"/>
      <c r="BT422" s="354" t="s">
        <v>555</v>
      </c>
    </row>
    <row r="423" spans="1:72" s="428" customFormat="1" x14ac:dyDescent="0.25">
      <c r="A423" s="345" t="s">
        <v>5635</v>
      </c>
      <c r="B423" s="373"/>
      <c r="C423" s="719">
        <v>45615</v>
      </c>
      <c r="D423" s="373"/>
      <c r="E423" s="346">
        <v>89.95</v>
      </c>
      <c r="F423" s="373"/>
      <c r="G423" s="347">
        <v>13.8963</v>
      </c>
      <c r="H423" s="374"/>
      <c r="I423" s="348">
        <v>1.0133000000000001</v>
      </c>
      <c r="J423" s="348">
        <v>0.47870000000000001</v>
      </c>
      <c r="K423" s="348">
        <v>13.2303</v>
      </c>
      <c r="L423" s="348">
        <v>3.9792000000000001</v>
      </c>
      <c r="M423" s="348">
        <v>7.5015999999999998</v>
      </c>
      <c r="N423" s="350">
        <v>31.103100000000001</v>
      </c>
      <c r="O423" s="348" t="s">
        <v>430</v>
      </c>
      <c r="P423" s="348" t="s">
        <v>430</v>
      </c>
      <c r="Q423" s="348" t="s">
        <v>430</v>
      </c>
      <c r="R423" s="348" t="s">
        <v>430</v>
      </c>
      <c r="S423" s="348">
        <v>17.479500000000002</v>
      </c>
      <c r="T423" s="348">
        <v>2.29</v>
      </c>
      <c r="U423" s="348">
        <v>17.793199999999999</v>
      </c>
      <c r="V423" s="348">
        <v>10.644600000000001</v>
      </c>
      <c r="W423" s="348">
        <v>17.479500000000002</v>
      </c>
      <c r="X423" s="348">
        <v>25.758800000000001</v>
      </c>
      <c r="Y423" s="374"/>
      <c r="Z423" s="346">
        <v>135</v>
      </c>
      <c r="AA423" s="346">
        <v>84</v>
      </c>
      <c r="AB423" s="346">
        <v>49</v>
      </c>
      <c r="AC423" s="346">
        <v>94</v>
      </c>
      <c r="AD423" s="346">
        <v>15</v>
      </c>
      <c r="AE423" s="346">
        <v>8</v>
      </c>
      <c r="AF423" s="346" t="s">
        <v>430</v>
      </c>
      <c r="AG423" s="346" t="s">
        <v>430</v>
      </c>
      <c r="AH423" s="346" t="s">
        <v>430</v>
      </c>
      <c r="AI423" s="346" t="s">
        <v>430</v>
      </c>
      <c r="AJ423" s="346">
        <v>10</v>
      </c>
      <c r="AK423" s="346">
        <v>30</v>
      </c>
      <c r="AL423" s="346">
        <v>4</v>
      </c>
      <c r="AM423" s="346">
        <v>11</v>
      </c>
      <c r="AN423" s="346">
        <v>10</v>
      </c>
      <c r="AO423" s="373"/>
      <c r="AP423" s="348" t="s">
        <v>430</v>
      </c>
      <c r="AQ423" s="348" t="s">
        <v>430</v>
      </c>
      <c r="AR423" s="348" t="s">
        <v>430</v>
      </c>
      <c r="AS423" s="348" t="s">
        <v>430</v>
      </c>
      <c r="AT423" s="348">
        <v>23.1</v>
      </c>
      <c r="AU423" s="351"/>
      <c r="AV423" s="346" t="s">
        <v>430</v>
      </c>
      <c r="AW423" s="346" t="s">
        <v>430</v>
      </c>
      <c r="AX423" s="346" t="s">
        <v>430</v>
      </c>
      <c r="AY423" s="346" t="s">
        <v>430</v>
      </c>
      <c r="AZ423" s="346">
        <v>14</v>
      </c>
      <c r="BA423" s="374"/>
      <c r="BB423" s="348">
        <v>22.184677696157799</v>
      </c>
      <c r="BC423" s="348">
        <v>0.99525719242736799</v>
      </c>
      <c r="BD423" s="348">
        <v>6.3608648087525102E-2</v>
      </c>
      <c r="BE423" s="375">
        <v>-6.4111786705021406E-2</v>
      </c>
      <c r="BF423" s="374"/>
      <c r="BG423" s="372">
        <v>0.20910000000000001</v>
      </c>
      <c r="BH423" s="373"/>
      <c r="BI423" s="348">
        <v>1.78596</v>
      </c>
      <c r="BJ423" s="348">
        <v>81.371700000000004</v>
      </c>
      <c r="BK423" s="348">
        <v>15.908300000000001</v>
      </c>
      <c r="BL423" s="348">
        <v>0.93403999999999998</v>
      </c>
      <c r="BM423" s="373"/>
      <c r="BN423" s="372" t="s">
        <v>5083</v>
      </c>
      <c r="BO423" s="372" t="s">
        <v>5084</v>
      </c>
      <c r="BP423" s="372" t="s">
        <v>2603</v>
      </c>
      <c r="BQ423" s="372" t="s">
        <v>5085</v>
      </c>
      <c r="BR423" s="372" t="s">
        <v>5086</v>
      </c>
      <c r="BS423" s="373"/>
      <c r="BT423" s="354" t="s">
        <v>548</v>
      </c>
    </row>
    <row r="424" spans="1:72" s="428" customFormat="1" x14ac:dyDescent="0.25">
      <c r="A424" s="345" t="s">
        <v>5636</v>
      </c>
      <c r="B424" s="373"/>
      <c r="C424" s="719">
        <v>45818</v>
      </c>
      <c r="D424" s="373"/>
      <c r="E424" s="346">
        <v>78.6875</v>
      </c>
      <c r="F424" s="373"/>
      <c r="G424" s="347">
        <v>10.8116</v>
      </c>
      <c r="H424" s="374"/>
      <c r="I424" s="348">
        <v>1.3204</v>
      </c>
      <c r="J424" s="348">
        <v>1.2076</v>
      </c>
      <c r="K424" s="348">
        <v>10.3934</v>
      </c>
      <c r="L424" s="348">
        <v>4.3581000000000003</v>
      </c>
      <c r="M424" s="348">
        <v>3.5971000000000002</v>
      </c>
      <c r="N424" s="350" t="s">
        <v>430</v>
      </c>
      <c r="O424" s="348" t="s">
        <v>430</v>
      </c>
      <c r="P424" s="348" t="s">
        <v>430</v>
      </c>
      <c r="Q424" s="348" t="s">
        <v>430</v>
      </c>
      <c r="R424" s="348" t="s">
        <v>430</v>
      </c>
      <c r="S424" s="348">
        <v>12.263</v>
      </c>
      <c r="T424" s="348">
        <v>2.5009999999999999</v>
      </c>
      <c r="U424" s="348">
        <v>8.2697000000000003</v>
      </c>
      <c r="V424" s="348">
        <v>5.8684000000000003</v>
      </c>
      <c r="W424" s="348">
        <v>12.263</v>
      </c>
      <c r="X424" s="348">
        <v>8.1159999999999997</v>
      </c>
      <c r="Y424" s="374"/>
      <c r="Z424" s="346">
        <v>72</v>
      </c>
      <c r="AA424" s="346">
        <v>33</v>
      </c>
      <c r="AB424" s="346">
        <v>91</v>
      </c>
      <c r="AC424" s="346">
        <v>88</v>
      </c>
      <c r="AD424" s="346">
        <v>18</v>
      </c>
      <c r="AE424" s="346" t="s">
        <v>430</v>
      </c>
      <c r="AF424" s="346" t="s">
        <v>430</v>
      </c>
      <c r="AG424" s="346" t="s">
        <v>430</v>
      </c>
      <c r="AH424" s="346" t="s">
        <v>430</v>
      </c>
      <c r="AI424" s="346" t="s">
        <v>430</v>
      </c>
      <c r="AJ424" s="346">
        <v>116</v>
      </c>
      <c r="AK424" s="346">
        <v>21</v>
      </c>
      <c r="AL424" s="346">
        <v>16</v>
      </c>
      <c r="AM424" s="346">
        <v>20</v>
      </c>
      <c r="AN424" s="346">
        <v>116</v>
      </c>
      <c r="AO424" s="373"/>
      <c r="AP424" s="348" t="s">
        <v>430</v>
      </c>
      <c r="AQ424" s="348" t="s">
        <v>430</v>
      </c>
      <c r="AR424" s="348" t="s">
        <v>430</v>
      </c>
      <c r="AS424" s="348" t="s">
        <v>430</v>
      </c>
      <c r="AT424" s="348" t="s">
        <v>430</v>
      </c>
      <c r="AU424" s="351"/>
      <c r="AV424" s="346" t="s">
        <v>430</v>
      </c>
      <c r="AW424" s="346" t="s">
        <v>430</v>
      </c>
      <c r="AX424" s="346" t="s">
        <v>430</v>
      </c>
      <c r="AY424" s="346" t="s">
        <v>430</v>
      </c>
      <c r="AZ424" s="346" t="s">
        <v>430</v>
      </c>
      <c r="BA424" s="374"/>
      <c r="BB424" s="348">
        <v>17.162114698330999</v>
      </c>
      <c r="BC424" s="348">
        <v>0.99530641794672703</v>
      </c>
      <c r="BD424" s="348">
        <v>6.3096819125410203E-3</v>
      </c>
      <c r="BE424" s="375">
        <v>-3.2853551247727701E-2</v>
      </c>
      <c r="BF424" s="374"/>
      <c r="BG424" s="372">
        <v>9.8900000000000002E-2</v>
      </c>
      <c r="BH424" s="373"/>
      <c r="BI424" s="348">
        <v>97.5715</v>
      </c>
      <c r="BJ424" s="348">
        <v>2.0421999999999998</v>
      </c>
      <c r="BK424" s="348" t="s">
        <v>430</v>
      </c>
      <c r="BL424" s="348">
        <v>0.38629999999999998</v>
      </c>
      <c r="BM424" s="373"/>
      <c r="BN424" s="372" t="s">
        <v>5088</v>
      </c>
      <c r="BO424" s="372" t="s">
        <v>5089</v>
      </c>
      <c r="BP424" s="372" t="s">
        <v>5090</v>
      </c>
      <c r="BQ424" s="372" t="s">
        <v>5091</v>
      </c>
      <c r="BR424" s="372" t="s">
        <v>5092</v>
      </c>
      <c r="BS424" s="373"/>
      <c r="BT424" s="354" t="s">
        <v>555</v>
      </c>
    </row>
    <row r="425" spans="1:72" s="428" customFormat="1" x14ac:dyDescent="0.25">
      <c r="A425" s="345" t="s">
        <v>5637</v>
      </c>
      <c r="B425" s="373"/>
      <c r="C425" s="719">
        <v>45646</v>
      </c>
      <c r="D425" s="373"/>
      <c r="E425" s="346">
        <v>84.459500000000006</v>
      </c>
      <c r="F425" s="373"/>
      <c r="G425" s="347">
        <v>10.2758</v>
      </c>
      <c r="H425" s="374"/>
      <c r="I425" s="348">
        <v>1.1099000000000001</v>
      </c>
      <c r="J425" s="348">
        <v>-0.1933</v>
      </c>
      <c r="K425" s="348">
        <v>8.4357000000000006</v>
      </c>
      <c r="L425" s="348">
        <v>-7.7799999999999994E-2</v>
      </c>
      <c r="M425" s="348">
        <v>-4.3524000000000003</v>
      </c>
      <c r="N425" s="350">
        <v>4.8014000000000001</v>
      </c>
      <c r="O425" s="348" t="s">
        <v>430</v>
      </c>
      <c r="P425" s="348" t="s">
        <v>430</v>
      </c>
      <c r="Q425" s="348" t="s">
        <v>430</v>
      </c>
      <c r="R425" s="348" t="s">
        <v>430</v>
      </c>
      <c r="S425" s="348">
        <v>11.0273</v>
      </c>
      <c r="T425" s="348">
        <v>-4.4448999999999996</v>
      </c>
      <c r="U425" s="348">
        <v>0.29670000000000002</v>
      </c>
      <c r="V425" s="348">
        <v>-3.1955</v>
      </c>
      <c r="W425" s="348">
        <v>11.0273</v>
      </c>
      <c r="X425" s="348">
        <v>2.0347</v>
      </c>
      <c r="Y425" s="374"/>
      <c r="Z425" s="346">
        <v>122</v>
      </c>
      <c r="AA425" s="346">
        <v>132</v>
      </c>
      <c r="AB425" s="346">
        <v>149</v>
      </c>
      <c r="AC425" s="346">
        <v>143</v>
      </c>
      <c r="AD425" s="346">
        <v>138</v>
      </c>
      <c r="AE425" s="346">
        <v>120</v>
      </c>
      <c r="AF425" s="346" t="s">
        <v>430</v>
      </c>
      <c r="AG425" s="346" t="s">
        <v>430</v>
      </c>
      <c r="AH425" s="346" t="s">
        <v>430</v>
      </c>
      <c r="AI425" s="346" t="s">
        <v>430</v>
      </c>
      <c r="AJ425" s="346">
        <v>153</v>
      </c>
      <c r="AK425" s="346">
        <v>144</v>
      </c>
      <c r="AL425" s="346">
        <v>132</v>
      </c>
      <c r="AM425" s="346">
        <v>109</v>
      </c>
      <c r="AN425" s="346">
        <v>153</v>
      </c>
      <c r="AO425" s="373"/>
      <c r="AP425" s="348" t="s">
        <v>430</v>
      </c>
      <c r="AQ425" s="348" t="s">
        <v>430</v>
      </c>
      <c r="AR425" s="348" t="s">
        <v>430</v>
      </c>
      <c r="AS425" s="348" t="s">
        <v>430</v>
      </c>
      <c r="AT425" s="348">
        <v>-1.38</v>
      </c>
      <c r="AU425" s="351"/>
      <c r="AV425" s="346" t="s">
        <v>430</v>
      </c>
      <c r="AW425" s="346" t="s">
        <v>430</v>
      </c>
      <c r="AX425" s="346" t="s">
        <v>430</v>
      </c>
      <c r="AY425" s="346" t="s">
        <v>430</v>
      </c>
      <c r="AZ425" s="346">
        <v>124</v>
      </c>
      <c r="BA425" s="374"/>
      <c r="BB425" s="348">
        <v>16.1686419283688</v>
      </c>
      <c r="BC425" s="348">
        <v>0.98682202998504298</v>
      </c>
      <c r="BD425" s="348">
        <v>-2.0557478628820101E-2</v>
      </c>
      <c r="BE425" s="375">
        <v>-4.3649843462960101E-2</v>
      </c>
      <c r="BF425" s="374"/>
      <c r="BG425" s="372">
        <v>0.28149999999999997</v>
      </c>
      <c r="BH425" s="373"/>
      <c r="BI425" s="348">
        <v>67.5685</v>
      </c>
      <c r="BJ425" s="348">
        <v>19.038499999999999</v>
      </c>
      <c r="BK425" s="348">
        <v>9.4855599999999995</v>
      </c>
      <c r="BL425" s="348">
        <v>3.9074399999999998</v>
      </c>
      <c r="BM425" s="373"/>
      <c r="BN425" s="372" t="s">
        <v>5094</v>
      </c>
      <c r="BO425" s="372" t="s">
        <v>5095</v>
      </c>
      <c r="BP425" s="372" t="s">
        <v>823</v>
      </c>
      <c r="BQ425" s="372" t="s">
        <v>4245</v>
      </c>
      <c r="BR425" s="372" t="s">
        <v>5096</v>
      </c>
      <c r="BS425" s="373"/>
      <c r="BT425" s="354" t="s">
        <v>555</v>
      </c>
    </row>
    <row r="426" spans="1:72" s="428" customFormat="1" x14ac:dyDescent="0.25">
      <c r="A426" s="345" t="s">
        <v>5638</v>
      </c>
      <c r="B426" s="373"/>
      <c r="C426" s="719">
        <v>45624</v>
      </c>
      <c r="D426" s="373"/>
      <c r="E426" s="346">
        <v>74.480800000000002</v>
      </c>
      <c r="F426" s="373"/>
      <c r="G426" s="347">
        <v>9.4217999999999993</v>
      </c>
      <c r="H426" s="374"/>
      <c r="I426" s="348">
        <v>0.92979999999999996</v>
      </c>
      <c r="J426" s="348">
        <v>-0.20760000000000001</v>
      </c>
      <c r="K426" s="348">
        <v>5.2198000000000002</v>
      </c>
      <c r="L426" s="348">
        <v>-2.0175000000000001</v>
      </c>
      <c r="M426" s="348">
        <v>-4.8197000000000001</v>
      </c>
      <c r="N426" s="350">
        <v>-0.1676</v>
      </c>
      <c r="O426" s="348" t="s">
        <v>430</v>
      </c>
      <c r="P426" s="348" t="s">
        <v>430</v>
      </c>
      <c r="Q426" s="348" t="s">
        <v>430</v>
      </c>
      <c r="R426" s="348" t="s">
        <v>430</v>
      </c>
      <c r="S426" s="348">
        <v>7.9961000000000002</v>
      </c>
      <c r="T426" s="348">
        <v>-4.4993999999999996</v>
      </c>
      <c r="U426" s="348">
        <v>-0.50900000000000001</v>
      </c>
      <c r="V426" s="348">
        <v>-4.7293000000000003</v>
      </c>
      <c r="W426" s="348">
        <v>7.9961000000000002</v>
      </c>
      <c r="X426" s="348">
        <v>-4.1333000000000002</v>
      </c>
      <c r="Y426" s="374"/>
      <c r="Z426" s="346">
        <v>143</v>
      </c>
      <c r="AA426" s="346">
        <v>136</v>
      </c>
      <c r="AB426" s="346">
        <v>223</v>
      </c>
      <c r="AC426" s="346">
        <v>164</v>
      </c>
      <c r="AD426" s="346">
        <v>156</v>
      </c>
      <c r="AE426" s="346">
        <v>166</v>
      </c>
      <c r="AF426" s="346" t="s">
        <v>430</v>
      </c>
      <c r="AG426" s="346" t="s">
        <v>430</v>
      </c>
      <c r="AH426" s="346" t="s">
        <v>430</v>
      </c>
      <c r="AI426" s="346" t="s">
        <v>430</v>
      </c>
      <c r="AJ426" s="346">
        <v>189</v>
      </c>
      <c r="AK426" s="346">
        <v>148</v>
      </c>
      <c r="AL426" s="346">
        <v>153</v>
      </c>
      <c r="AM426" s="346">
        <v>138</v>
      </c>
      <c r="AN426" s="346">
        <v>189</v>
      </c>
      <c r="AO426" s="373"/>
      <c r="AP426" s="348" t="s">
        <v>430</v>
      </c>
      <c r="AQ426" s="348" t="s">
        <v>430</v>
      </c>
      <c r="AR426" s="348" t="s">
        <v>430</v>
      </c>
      <c r="AS426" s="348" t="s">
        <v>430</v>
      </c>
      <c r="AT426" s="348">
        <v>-4.6900000000000004</v>
      </c>
      <c r="AU426" s="351"/>
      <c r="AV426" s="346" t="s">
        <v>430</v>
      </c>
      <c r="AW426" s="346" t="s">
        <v>430</v>
      </c>
      <c r="AX426" s="346" t="s">
        <v>430</v>
      </c>
      <c r="AY426" s="346" t="s">
        <v>430</v>
      </c>
      <c r="AZ426" s="346">
        <v>149</v>
      </c>
      <c r="BA426" s="374"/>
      <c r="BB426" s="348">
        <v>14.770587186351399</v>
      </c>
      <c r="BC426" s="348">
        <v>0.99961612552047496</v>
      </c>
      <c r="BD426" s="348">
        <v>-5.6124785258402601E-2</v>
      </c>
      <c r="BE426" s="375">
        <v>-4.9929839664338602E-2</v>
      </c>
      <c r="BF426" s="374"/>
      <c r="BG426" s="372">
        <v>0.104</v>
      </c>
      <c r="BH426" s="373"/>
      <c r="BI426" s="348">
        <v>86.516199999999998</v>
      </c>
      <c r="BJ426" s="348">
        <v>13.3741</v>
      </c>
      <c r="BK426" s="348" t="s">
        <v>430</v>
      </c>
      <c r="BL426" s="348">
        <v>0.10970000000000001</v>
      </c>
      <c r="BM426" s="373"/>
      <c r="BN426" s="372" t="s">
        <v>5098</v>
      </c>
      <c r="BO426" s="372" t="s">
        <v>5099</v>
      </c>
      <c r="BP426" s="372" t="s">
        <v>5100</v>
      </c>
      <c r="BQ426" s="372" t="s">
        <v>5101</v>
      </c>
      <c r="BR426" s="372" t="s">
        <v>5102</v>
      </c>
      <c r="BS426" s="373"/>
      <c r="BT426" s="354" t="s">
        <v>555</v>
      </c>
    </row>
    <row r="427" spans="1:72" s="428" customFormat="1" x14ac:dyDescent="0.25">
      <c r="A427" s="345" t="s">
        <v>5639</v>
      </c>
      <c r="B427" s="373"/>
      <c r="C427" s="719">
        <v>45282</v>
      </c>
      <c r="D427" s="373"/>
      <c r="E427" s="346">
        <v>80.870199999999997</v>
      </c>
      <c r="F427" s="373"/>
      <c r="G427" s="347">
        <v>12.1084</v>
      </c>
      <c r="H427" s="374"/>
      <c r="I427" s="348">
        <v>1.8180000000000001</v>
      </c>
      <c r="J427" s="348">
        <v>2.0325000000000002</v>
      </c>
      <c r="K427" s="348">
        <v>14.071999999999999</v>
      </c>
      <c r="L427" s="348">
        <v>8.8552</v>
      </c>
      <c r="M427" s="348">
        <v>-3.6000999999999999</v>
      </c>
      <c r="N427" s="350">
        <v>7.7929000000000004</v>
      </c>
      <c r="O427" s="348">
        <v>2.7328999999999999</v>
      </c>
      <c r="P427" s="348" t="s">
        <v>430</v>
      </c>
      <c r="Q427" s="348" t="s">
        <v>430</v>
      </c>
      <c r="R427" s="348" t="s">
        <v>430</v>
      </c>
      <c r="S427" s="348">
        <v>16.951000000000001</v>
      </c>
      <c r="T427" s="348">
        <v>0.10829999999999999</v>
      </c>
      <c r="U427" s="348">
        <v>8.1799999999999998E-2</v>
      </c>
      <c r="V427" s="348">
        <v>-5.9622000000000002</v>
      </c>
      <c r="W427" s="348">
        <v>16.951000000000001</v>
      </c>
      <c r="X427" s="348">
        <v>8.4893000000000001</v>
      </c>
      <c r="Y427" s="374"/>
      <c r="Z427" s="346">
        <v>28</v>
      </c>
      <c r="AA427" s="346">
        <v>17</v>
      </c>
      <c r="AB427" s="346">
        <v>35</v>
      </c>
      <c r="AC427" s="346">
        <v>15</v>
      </c>
      <c r="AD427" s="346">
        <v>112</v>
      </c>
      <c r="AE427" s="346">
        <v>85</v>
      </c>
      <c r="AF427" s="346">
        <v>102</v>
      </c>
      <c r="AG427" s="346" t="s">
        <v>430</v>
      </c>
      <c r="AH427" s="346" t="s">
        <v>430</v>
      </c>
      <c r="AI427" s="346" t="s">
        <v>430</v>
      </c>
      <c r="AJ427" s="346">
        <v>38</v>
      </c>
      <c r="AK427" s="346">
        <v>70</v>
      </c>
      <c r="AL427" s="346">
        <v>143</v>
      </c>
      <c r="AM427" s="346">
        <v>174</v>
      </c>
      <c r="AN427" s="346">
        <v>38</v>
      </c>
      <c r="AO427" s="373"/>
      <c r="AP427" s="348" t="s">
        <v>430</v>
      </c>
      <c r="AQ427" s="348" t="s">
        <v>430</v>
      </c>
      <c r="AR427" s="348" t="s">
        <v>430</v>
      </c>
      <c r="AS427" s="348" t="s">
        <v>430</v>
      </c>
      <c r="AT427" s="348">
        <v>3.52</v>
      </c>
      <c r="AU427" s="351"/>
      <c r="AV427" s="346" t="s">
        <v>430</v>
      </c>
      <c r="AW427" s="346" t="s">
        <v>430</v>
      </c>
      <c r="AX427" s="346" t="s">
        <v>430</v>
      </c>
      <c r="AY427" s="346" t="s">
        <v>430</v>
      </c>
      <c r="AZ427" s="346">
        <v>76</v>
      </c>
      <c r="BA427" s="374"/>
      <c r="BB427" s="348">
        <v>21.7569242581495</v>
      </c>
      <c r="BC427" s="348">
        <v>0.99765368898233098</v>
      </c>
      <c r="BD427" s="348">
        <v>1.2898985931244099E-2</v>
      </c>
      <c r="BE427" s="375">
        <v>-4.7736526525998697E-2</v>
      </c>
      <c r="BF427" s="374"/>
      <c r="BG427" s="372">
        <v>0.27500000000000002</v>
      </c>
      <c r="BH427" s="373"/>
      <c r="BI427" s="348" t="s">
        <v>430</v>
      </c>
      <c r="BJ427" s="348">
        <v>5.3662799999999997</v>
      </c>
      <c r="BK427" s="348">
        <v>94.535600000000002</v>
      </c>
      <c r="BL427" s="348">
        <v>9.8119999999999999E-2</v>
      </c>
      <c r="BM427" s="373"/>
      <c r="BN427" s="372" t="s">
        <v>4549</v>
      </c>
      <c r="BO427" s="372" t="s">
        <v>4492</v>
      </c>
      <c r="BP427" s="372" t="s">
        <v>4493</v>
      </c>
      <c r="BQ427" s="372" t="s">
        <v>3276</v>
      </c>
      <c r="BR427" s="372" t="s">
        <v>4494</v>
      </c>
      <c r="BS427" s="373"/>
      <c r="BT427" s="354" t="s">
        <v>555</v>
      </c>
    </row>
    <row r="428" spans="1:72" s="428" customFormat="1" x14ac:dyDescent="0.25">
      <c r="A428" s="345" t="s">
        <v>5640</v>
      </c>
      <c r="B428" s="373"/>
      <c r="C428" s="719">
        <v>44799</v>
      </c>
      <c r="D428" s="373"/>
      <c r="E428" s="346">
        <v>74.526399999999995</v>
      </c>
      <c r="F428" s="373"/>
      <c r="G428" s="347">
        <v>18.965199999999999</v>
      </c>
      <c r="H428" s="374"/>
      <c r="I428" s="348">
        <v>1.6906000000000001</v>
      </c>
      <c r="J428" s="348">
        <v>0.36199999999999999</v>
      </c>
      <c r="K428" s="348">
        <v>9.4268000000000001</v>
      </c>
      <c r="L428" s="348">
        <v>5.4353999999999996</v>
      </c>
      <c r="M428" s="348">
        <v>2.6717</v>
      </c>
      <c r="N428" s="350">
        <v>18.304300000000001</v>
      </c>
      <c r="O428" s="348">
        <v>10.331799999999999</v>
      </c>
      <c r="P428" s="348">
        <v>23.973199999999999</v>
      </c>
      <c r="Q428" s="348" t="s">
        <v>430</v>
      </c>
      <c r="R428" s="348" t="s">
        <v>430</v>
      </c>
      <c r="S428" s="348">
        <v>11.3073</v>
      </c>
      <c r="T428" s="348">
        <v>1.5719000000000001</v>
      </c>
      <c r="U428" s="348">
        <v>5.8419999999999996</v>
      </c>
      <c r="V428" s="348">
        <v>7.8198999999999996</v>
      </c>
      <c r="W428" s="348">
        <v>11.3073</v>
      </c>
      <c r="X428" s="348">
        <v>19.045300000000001</v>
      </c>
      <c r="Y428" s="374"/>
      <c r="Z428" s="346">
        <v>37</v>
      </c>
      <c r="AA428" s="346">
        <v>92</v>
      </c>
      <c r="AB428" s="346">
        <v>115</v>
      </c>
      <c r="AC428" s="346">
        <v>64</v>
      </c>
      <c r="AD428" s="346">
        <v>22</v>
      </c>
      <c r="AE428" s="346">
        <v>19</v>
      </c>
      <c r="AF428" s="346">
        <v>10</v>
      </c>
      <c r="AG428" s="346">
        <v>9</v>
      </c>
      <c r="AH428" s="346" t="s">
        <v>430</v>
      </c>
      <c r="AI428" s="346" t="s">
        <v>430</v>
      </c>
      <c r="AJ428" s="346">
        <v>143</v>
      </c>
      <c r="AK428" s="346">
        <v>53</v>
      </c>
      <c r="AL428" s="346">
        <v>26</v>
      </c>
      <c r="AM428" s="346">
        <v>17</v>
      </c>
      <c r="AN428" s="346">
        <v>143</v>
      </c>
      <c r="AO428" s="373"/>
      <c r="AP428" s="348" t="s">
        <v>430</v>
      </c>
      <c r="AQ428" s="348" t="s">
        <v>430</v>
      </c>
      <c r="AR428" s="348" t="s">
        <v>430</v>
      </c>
      <c r="AS428" s="348">
        <v>14.98</v>
      </c>
      <c r="AT428" s="348">
        <v>12.33</v>
      </c>
      <c r="AU428" s="351"/>
      <c r="AV428" s="346" t="s">
        <v>430</v>
      </c>
      <c r="AW428" s="346" t="s">
        <v>430</v>
      </c>
      <c r="AX428" s="346" t="s">
        <v>430</v>
      </c>
      <c r="AY428" s="346">
        <v>5</v>
      </c>
      <c r="AZ428" s="346">
        <v>18</v>
      </c>
      <c r="BA428" s="374"/>
      <c r="BB428" s="348">
        <v>16.4950096087336</v>
      </c>
      <c r="BC428" s="348">
        <v>0.99807433479352703</v>
      </c>
      <c r="BD428" s="348">
        <v>8.8055825082863498E-2</v>
      </c>
      <c r="BE428" s="375">
        <v>-3.4057459534641898E-2</v>
      </c>
      <c r="BF428" s="374"/>
      <c r="BG428" s="372">
        <v>0.2001</v>
      </c>
      <c r="BH428" s="373"/>
      <c r="BI428" s="348">
        <v>71.039500000000004</v>
      </c>
      <c r="BJ428" s="348">
        <v>25.826899999999998</v>
      </c>
      <c r="BK428" s="348">
        <v>3.09626</v>
      </c>
      <c r="BL428" s="348">
        <v>3.7339999999999998E-2</v>
      </c>
      <c r="BM428" s="373"/>
      <c r="BN428" s="372" t="s">
        <v>5105</v>
      </c>
      <c r="BO428" s="372" t="s">
        <v>5106</v>
      </c>
      <c r="BP428" s="372" t="s">
        <v>5107</v>
      </c>
      <c r="BQ428" s="372" t="s">
        <v>5108</v>
      </c>
      <c r="BR428" s="372" t="s">
        <v>5109</v>
      </c>
      <c r="BS428" s="373"/>
      <c r="BT428" s="354" t="s">
        <v>555</v>
      </c>
    </row>
    <row r="429" spans="1:72" s="428" customFormat="1" x14ac:dyDescent="0.25">
      <c r="A429" s="345" t="s">
        <v>5641</v>
      </c>
      <c r="B429" s="373"/>
      <c r="C429" s="719">
        <v>45910</v>
      </c>
      <c r="D429" s="373"/>
      <c r="E429" s="346">
        <v>78.539500000000004</v>
      </c>
      <c r="F429" s="373"/>
      <c r="G429" s="347">
        <v>10.0869</v>
      </c>
      <c r="H429" s="374"/>
      <c r="I429" s="348">
        <v>0.90629999999999999</v>
      </c>
      <c r="J429" s="348">
        <v>0.35920000000000002</v>
      </c>
      <c r="K429" s="348">
        <v>14.2707</v>
      </c>
      <c r="L429" s="348">
        <v>8.0175999999999998</v>
      </c>
      <c r="M429" s="348">
        <v>-2.6800000000000001E-2</v>
      </c>
      <c r="N429" s="350" t="s">
        <v>430</v>
      </c>
      <c r="O429" s="348" t="s">
        <v>430</v>
      </c>
      <c r="P429" s="348" t="s">
        <v>430</v>
      </c>
      <c r="Q429" s="348" t="s">
        <v>430</v>
      </c>
      <c r="R429" s="348" t="s">
        <v>430</v>
      </c>
      <c r="S429" s="348">
        <v>16.776299999999999</v>
      </c>
      <c r="T429" s="348">
        <v>3.8142</v>
      </c>
      <c r="U429" s="348">
        <v>4.6792999999999996</v>
      </c>
      <c r="V429" s="348" t="s">
        <v>430</v>
      </c>
      <c r="W429" s="348">
        <v>16.776299999999999</v>
      </c>
      <c r="X429" s="348">
        <v>0.86899999999999999</v>
      </c>
      <c r="Y429" s="374"/>
      <c r="Z429" s="346">
        <v>150</v>
      </c>
      <c r="AA429" s="346">
        <v>94</v>
      </c>
      <c r="AB429" s="346">
        <v>13</v>
      </c>
      <c r="AC429" s="346">
        <v>27</v>
      </c>
      <c r="AD429" s="346">
        <v>67</v>
      </c>
      <c r="AE429" s="346" t="s">
        <v>430</v>
      </c>
      <c r="AF429" s="346" t="s">
        <v>430</v>
      </c>
      <c r="AG429" s="346" t="s">
        <v>430</v>
      </c>
      <c r="AH429" s="346" t="s">
        <v>430</v>
      </c>
      <c r="AI429" s="346" t="s">
        <v>430</v>
      </c>
      <c r="AJ429" s="346">
        <v>44</v>
      </c>
      <c r="AK429" s="346">
        <v>15</v>
      </c>
      <c r="AL429" s="346">
        <v>56</v>
      </c>
      <c r="AM429" s="346" t="s">
        <v>430</v>
      </c>
      <c r="AN429" s="346">
        <v>44</v>
      </c>
      <c r="AO429" s="373"/>
      <c r="AP429" s="348" t="s">
        <v>430</v>
      </c>
      <c r="AQ429" s="348" t="s">
        <v>430</v>
      </c>
      <c r="AR429" s="348" t="s">
        <v>430</v>
      </c>
      <c r="AS429" s="348" t="s">
        <v>430</v>
      </c>
      <c r="AT429" s="348" t="s">
        <v>430</v>
      </c>
      <c r="AU429" s="351"/>
      <c r="AV429" s="346" t="s">
        <v>430</v>
      </c>
      <c r="AW429" s="346" t="s">
        <v>430</v>
      </c>
      <c r="AX429" s="346" t="s">
        <v>430</v>
      </c>
      <c r="AY429" s="346" t="s">
        <v>430</v>
      </c>
      <c r="AZ429" s="346" t="s">
        <v>430</v>
      </c>
      <c r="BA429" s="374"/>
      <c r="BB429" s="348">
        <v>23.936266980799299</v>
      </c>
      <c r="BC429" s="348">
        <v>0.99959387335943795</v>
      </c>
      <c r="BD429" s="348">
        <v>9.0225141399376801E-3</v>
      </c>
      <c r="BE429" s="375">
        <v>-3.2627502260974897E-2</v>
      </c>
      <c r="BF429" s="374"/>
      <c r="BG429" s="372">
        <v>0.115</v>
      </c>
      <c r="BH429" s="373"/>
      <c r="BI429" s="348">
        <v>35.387700000000002</v>
      </c>
      <c r="BJ429" s="348">
        <v>37.609900000000003</v>
      </c>
      <c r="BK429" s="348">
        <v>26.975300000000001</v>
      </c>
      <c r="BL429" s="348">
        <v>2.7099999999999999E-2</v>
      </c>
      <c r="BM429" s="373"/>
      <c r="BN429" s="372" t="s">
        <v>5111</v>
      </c>
      <c r="BO429" s="372" t="s">
        <v>5112</v>
      </c>
      <c r="BP429" s="372" t="s">
        <v>5113</v>
      </c>
      <c r="BQ429" s="372" t="s">
        <v>3481</v>
      </c>
      <c r="BR429" s="372" t="s">
        <v>5114</v>
      </c>
      <c r="BS429" s="373"/>
      <c r="BT429" s="354" t="s">
        <v>4597</v>
      </c>
    </row>
    <row r="430" spans="1:72" s="428" customFormat="1" x14ac:dyDescent="0.25">
      <c r="A430" s="345" t="s">
        <v>5642</v>
      </c>
      <c r="B430" s="373"/>
      <c r="C430" s="719">
        <v>46076</v>
      </c>
      <c r="D430" s="373"/>
      <c r="E430" s="346">
        <v>76.612099999999998</v>
      </c>
      <c r="F430" s="373"/>
      <c r="G430" s="347">
        <v>9.9643999999999995</v>
      </c>
      <c r="H430" s="374"/>
      <c r="I430" s="348">
        <v>1.5118</v>
      </c>
      <c r="J430" s="348">
        <v>-0.10630000000000001</v>
      </c>
      <c r="K430" s="348">
        <v>8.3310999999999993</v>
      </c>
      <c r="L430" s="348" t="s">
        <v>430</v>
      </c>
      <c r="M430" s="348" t="s">
        <v>430</v>
      </c>
      <c r="N430" s="350" t="s">
        <v>430</v>
      </c>
      <c r="O430" s="348" t="s">
        <v>430</v>
      </c>
      <c r="P430" s="348" t="s">
        <v>430</v>
      </c>
      <c r="Q430" s="348" t="s">
        <v>430</v>
      </c>
      <c r="R430" s="348" t="s">
        <v>430</v>
      </c>
      <c r="S430" s="348">
        <v>10.2476</v>
      </c>
      <c r="T430" s="348" t="s">
        <v>430</v>
      </c>
      <c r="U430" s="348" t="s">
        <v>430</v>
      </c>
      <c r="V430" s="348" t="s">
        <v>430</v>
      </c>
      <c r="W430" s="348">
        <v>10.2476</v>
      </c>
      <c r="X430" s="348">
        <v>-0.35599999999999998</v>
      </c>
      <c r="Y430" s="374"/>
      <c r="Z430" s="346">
        <v>52</v>
      </c>
      <c r="AA430" s="346">
        <v>125</v>
      </c>
      <c r="AB430" s="346">
        <v>156</v>
      </c>
      <c r="AC430" s="346" t="s">
        <v>430</v>
      </c>
      <c r="AD430" s="346" t="s">
        <v>430</v>
      </c>
      <c r="AE430" s="346" t="s">
        <v>430</v>
      </c>
      <c r="AF430" s="346" t="s">
        <v>430</v>
      </c>
      <c r="AG430" s="346" t="s">
        <v>430</v>
      </c>
      <c r="AH430" s="346" t="s">
        <v>430</v>
      </c>
      <c r="AI430" s="346" t="s">
        <v>430</v>
      </c>
      <c r="AJ430" s="346">
        <v>169</v>
      </c>
      <c r="AK430" s="346" t="s">
        <v>430</v>
      </c>
      <c r="AL430" s="346" t="s">
        <v>430</v>
      </c>
      <c r="AM430" s="346" t="s">
        <v>430</v>
      </c>
      <c r="AN430" s="346">
        <v>169</v>
      </c>
      <c r="AO430" s="373"/>
      <c r="AP430" s="348" t="s">
        <v>430</v>
      </c>
      <c r="AQ430" s="348" t="s">
        <v>430</v>
      </c>
      <c r="AR430" s="348" t="s">
        <v>430</v>
      </c>
      <c r="AS430" s="348" t="s">
        <v>430</v>
      </c>
      <c r="AT430" s="348" t="s">
        <v>430</v>
      </c>
      <c r="AU430" s="351"/>
      <c r="AV430" s="346" t="s">
        <v>430</v>
      </c>
      <c r="AW430" s="346" t="s">
        <v>430</v>
      </c>
      <c r="AX430" s="346" t="s">
        <v>430</v>
      </c>
      <c r="AY430" s="346" t="s">
        <v>430</v>
      </c>
      <c r="AZ430" s="346" t="s">
        <v>430</v>
      </c>
      <c r="BA430" s="374"/>
      <c r="BB430" s="348">
        <v>39.316997693479699</v>
      </c>
      <c r="BC430" s="348">
        <v>0.99722876920326198</v>
      </c>
      <c r="BD430" s="348">
        <v>-5.4180117031751998E-3</v>
      </c>
      <c r="BE430" s="375">
        <v>-5.5355991756572798E-2</v>
      </c>
      <c r="BF430" s="374"/>
      <c r="BG430" s="372">
        <v>0.1225</v>
      </c>
      <c r="BH430" s="373"/>
      <c r="BI430" s="348">
        <v>56.287799999999997</v>
      </c>
      <c r="BJ430" s="348">
        <v>28.465900000000001</v>
      </c>
      <c r="BK430" s="348">
        <v>13.6744</v>
      </c>
      <c r="BL430" s="348">
        <v>1.5719000000000001</v>
      </c>
      <c r="BM430" s="373"/>
      <c r="BN430" s="372" t="s">
        <v>5116</v>
      </c>
      <c r="BO430" s="372" t="s">
        <v>5117</v>
      </c>
      <c r="BP430" s="372" t="s">
        <v>5118</v>
      </c>
      <c r="BQ430" s="372" t="s">
        <v>5119</v>
      </c>
      <c r="BR430" s="372" t="s">
        <v>5120</v>
      </c>
      <c r="BS430" s="373"/>
      <c r="BT430" s="354" t="s">
        <v>555</v>
      </c>
    </row>
    <row r="431" spans="1:72" s="428" customFormat="1" x14ac:dyDescent="0.25">
      <c r="A431" s="345" t="s">
        <v>5643</v>
      </c>
      <c r="B431" s="373"/>
      <c r="C431" s="719">
        <v>45408</v>
      </c>
      <c r="D431" s="373"/>
      <c r="E431" s="346">
        <v>71.42</v>
      </c>
      <c r="F431" s="373"/>
      <c r="G431" s="347">
        <v>11.0037</v>
      </c>
      <c r="H431" s="374"/>
      <c r="I431" s="348">
        <v>1.8145</v>
      </c>
      <c r="J431" s="348">
        <v>1.5561</v>
      </c>
      <c r="K431" s="348">
        <v>10.8786</v>
      </c>
      <c r="L431" s="348">
        <v>7.6820000000000004</v>
      </c>
      <c r="M431" s="348">
        <v>-1.1454</v>
      </c>
      <c r="N431" s="350">
        <v>9.1180000000000003</v>
      </c>
      <c r="O431" s="348">
        <v>4.8917000000000002</v>
      </c>
      <c r="P431" s="348" t="s">
        <v>430</v>
      </c>
      <c r="Q431" s="348" t="s">
        <v>430</v>
      </c>
      <c r="R431" s="348" t="s">
        <v>430</v>
      </c>
      <c r="S431" s="348">
        <v>13.339700000000001</v>
      </c>
      <c r="T431" s="348">
        <v>-0.61329999999999996</v>
      </c>
      <c r="U431" s="348">
        <v>4.1553000000000004</v>
      </c>
      <c r="V431" s="348">
        <v>-0.72629999999999995</v>
      </c>
      <c r="W431" s="348">
        <v>13.339700000000001</v>
      </c>
      <c r="X431" s="348">
        <v>4.8917000000000002</v>
      </c>
      <c r="Y431" s="374"/>
      <c r="Z431" s="346">
        <v>30</v>
      </c>
      <c r="AA431" s="346">
        <v>29</v>
      </c>
      <c r="AB431" s="346">
        <v>83</v>
      </c>
      <c r="AC431" s="346">
        <v>31</v>
      </c>
      <c r="AD431" s="346">
        <v>76</v>
      </c>
      <c r="AE431" s="346">
        <v>63</v>
      </c>
      <c r="AF431" s="346">
        <v>60</v>
      </c>
      <c r="AG431" s="346" t="s">
        <v>430</v>
      </c>
      <c r="AH431" s="346" t="s">
        <v>430</v>
      </c>
      <c r="AI431" s="346" t="s">
        <v>430</v>
      </c>
      <c r="AJ431" s="346">
        <v>90</v>
      </c>
      <c r="AK431" s="346">
        <v>96</v>
      </c>
      <c r="AL431" s="346">
        <v>73</v>
      </c>
      <c r="AM431" s="346">
        <v>75</v>
      </c>
      <c r="AN431" s="346">
        <v>90</v>
      </c>
      <c r="AO431" s="373"/>
      <c r="AP431" s="348" t="s">
        <v>430</v>
      </c>
      <c r="AQ431" s="348" t="s">
        <v>430</v>
      </c>
      <c r="AR431" s="348" t="s">
        <v>430</v>
      </c>
      <c r="AS431" s="348" t="s">
        <v>430</v>
      </c>
      <c r="AT431" s="348">
        <v>6.13</v>
      </c>
      <c r="AU431" s="351"/>
      <c r="AV431" s="346" t="s">
        <v>430</v>
      </c>
      <c r="AW431" s="346" t="s">
        <v>430</v>
      </c>
      <c r="AX431" s="346" t="s">
        <v>430</v>
      </c>
      <c r="AY431" s="346" t="s">
        <v>430</v>
      </c>
      <c r="AZ431" s="346">
        <v>62</v>
      </c>
      <c r="BA431" s="374"/>
      <c r="BB431" s="348">
        <v>19.0115208469661</v>
      </c>
      <c r="BC431" s="348">
        <v>1.0002996270053599</v>
      </c>
      <c r="BD431" s="348">
        <v>-1.6337748642613001E-3</v>
      </c>
      <c r="BE431" s="375">
        <v>-4.0359012529146997E-2</v>
      </c>
      <c r="BF431" s="374"/>
      <c r="BG431" s="372">
        <v>0.20530000000000001</v>
      </c>
      <c r="BH431" s="373"/>
      <c r="BI431" s="348">
        <v>50.2363</v>
      </c>
      <c r="BJ431" s="348">
        <v>30.515599999999999</v>
      </c>
      <c r="BK431" s="348">
        <v>19.369199999999999</v>
      </c>
      <c r="BL431" s="348">
        <v>-0.1211</v>
      </c>
      <c r="BM431" s="373"/>
      <c r="BN431" s="372" t="s">
        <v>5122</v>
      </c>
      <c r="BO431" s="372" t="s">
        <v>5123</v>
      </c>
      <c r="BP431" s="372" t="s">
        <v>5124</v>
      </c>
      <c r="BQ431" s="372" t="s">
        <v>5125</v>
      </c>
      <c r="BR431" s="372" t="s">
        <v>5126</v>
      </c>
      <c r="BS431" s="373"/>
      <c r="BT431" s="354" t="s">
        <v>4597</v>
      </c>
    </row>
    <row r="432" spans="1:72" s="428" customFormat="1" x14ac:dyDescent="0.25">
      <c r="A432" s="345" t="s">
        <v>5644</v>
      </c>
      <c r="B432" s="373"/>
      <c r="C432" s="719">
        <v>45828</v>
      </c>
      <c r="D432" s="373"/>
      <c r="E432" s="346">
        <v>69.4161</v>
      </c>
      <c r="F432" s="373"/>
      <c r="G432" s="347">
        <v>7.6045999999999996</v>
      </c>
      <c r="H432" s="374"/>
      <c r="I432" s="348">
        <v>2.1587999999999998</v>
      </c>
      <c r="J432" s="348">
        <v>-7.4989999999999997</v>
      </c>
      <c r="K432" s="348">
        <v>-1.1427</v>
      </c>
      <c r="L432" s="348">
        <v>-24.215499999999999</v>
      </c>
      <c r="M432" s="348">
        <v>-18.730799999999999</v>
      </c>
      <c r="N432" s="350" t="s">
        <v>430</v>
      </c>
      <c r="O432" s="348" t="s">
        <v>430</v>
      </c>
      <c r="P432" s="348" t="s">
        <v>430</v>
      </c>
      <c r="Q432" s="348" t="s">
        <v>430</v>
      </c>
      <c r="R432" s="348" t="s">
        <v>430</v>
      </c>
      <c r="S432" s="348">
        <v>0.4849</v>
      </c>
      <c r="T432" s="348">
        <v>-22.508800000000001</v>
      </c>
      <c r="U432" s="348">
        <v>-12.2904</v>
      </c>
      <c r="V432" s="348">
        <v>-23.884</v>
      </c>
      <c r="W432" s="348">
        <v>0.4849</v>
      </c>
      <c r="X432" s="348">
        <v>-23.954000000000001</v>
      </c>
      <c r="Y432" s="374"/>
      <c r="Z432" s="346">
        <v>15</v>
      </c>
      <c r="AA432" s="346">
        <v>244</v>
      </c>
      <c r="AB432" s="346">
        <v>252</v>
      </c>
      <c r="AC432" s="346">
        <v>242</v>
      </c>
      <c r="AD432" s="346">
        <v>230</v>
      </c>
      <c r="AE432" s="346" t="s">
        <v>430</v>
      </c>
      <c r="AF432" s="346" t="s">
        <v>430</v>
      </c>
      <c r="AG432" s="346" t="s">
        <v>430</v>
      </c>
      <c r="AH432" s="346" t="s">
        <v>430</v>
      </c>
      <c r="AI432" s="346" t="s">
        <v>430</v>
      </c>
      <c r="AJ432" s="346">
        <v>251</v>
      </c>
      <c r="AK432" s="346">
        <v>242</v>
      </c>
      <c r="AL432" s="346">
        <v>232</v>
      </c>
      <c r="AM432" s="346">
        <v>213</v>
      </c>
      <c r="AN432" s="346">
        <v>251</v>
      </c>
      <c r="AO432" s="373"/>
      <c r="AP432" s="348" t="s">
        <v>430</v>
      </c>
      <c r="AQ432" s="348" t="s">
        <v>430</v>
      </c>
      <c r="AR432" s="348" t="s">
        <v>430</v>
      </c>
      <c r="AS432" s="348" t="s">
        <v>430</v>
      </c>
      <c r="AT432" s="348" t="s">
        <v>430</v>
      </c>
      <c r="AU432" s="351"/>
      <c r="AV432" s="346" t="s">
        <v>430</v>
      </c>
      <c r="AW432" s="346" t="s">
        <v>430</v>
      </c>
      <c r="AX432" s="346" t="s">
        <v>430</v>
      </c>
      <c r="AY432" s="346" t="s">
        <v>430</v>
      </c>
      <c r="AZ432" s="346" t="s">
        <v>430</v>
      </c>
      <c r="BA432" s="374"/>
      <c r="BB432" s="348">
        <v>27.825371380644601</v>
      </c>
      <c r="BC432" s="348">
        <v>0.99246669013859401</v>
      </c>
      <c r="BD432" s="348">
        <v>-0.10499488434354599</v>
      </c>
      <c r="BE432" s="375">
        <v>-4.0463102543622002E-2</v>
      </c>
      <c r="BF432" s="374"/>
      <c r="BG432" s="372">
        <v>0.31719999999999998</v>
      </c>
      <c r="BH432" s="373"/>
      <c r="BI432" s="348">
        <v>83.176900000000003</v>
      </c>
      <c r="BJ432" s="348">
        <v>16.1692</v>
      </c>
      <c r="BK432" s="348" t="s">
        <v>430</v>
      </c>
      <c r="BL432" s="348">
        <v>0.65390000000000004</v>
      </c>
      <c r="BM432" s="373"/>
      <c r="BN432" s="372" t="s">
        <v>5128</v>
      </c>
      <c r="BO432" s="372" t="s">
        <v>5129</v>
      </c>
      <c r="BP432" s="372" t="s">
        <v>430</v>
      </c>
      <c r="BQ432" s="372" t="s">
        <v>430</v>
      </c>
      <c r="BR432" s="372" t="s">
        <v>430</v>
      </c>
      <c r="BS432" s="373"/>
      <c r="BT432" s="354" t="s">
        <v>555</v>
      </c>
    </row>
    <row r="433" spans="1:72" s="428" customFormat="1" ht="11" x14ac:dyDescent="0.3">
      <c r="A433" s="841" t="s">
        <v>5645</v>
      </c>
      <c r="B433" s="842"/>
      <c r="C433" s="843">
        <v>45520</v>
      </c>
      <c r="D433" s="842"/>
      <c r="E433" s="844">
        <v>77.073499999999996</v>
      </c>
      <c r="F433" s="842"/>
      <c r="G433" s="845">
        <v>10.444000000000001</v>
      </c>
      <c r="H433" s="847"/>
      <c r="I433" s="846">
        <v>1.5163</v>
      </c>
      <c r="J433" s="846">
        <v>7.6700000000000004E-2</v>
      </c>
      <c r="K433" s="846">
        <v>10.378399999999999</v>
      </c>
      <c r="L433" s="846">
        <v>3.4468999999999999</v>
      </c>
      <c r="M433" s="846">
        <v>0.52939999999999998</v>
      </c>
      <c r="N433" s="848">
        <v>12.338200000000001</v>
      </c>
      <c r="O433" s="846" t="s">
        <v>430</v>
      </c>
      <c r="P433" s="846" t="s">
        <v>430</v>
      </c>
      <c r="Q433" s="846" t="s">
        <v>430</v>
      </c>
      <c r="R433" s="846" t="s">
        <v>430</v>
      </c>
      <c r="S433" s="846">
        <v>13.386200000000001</v>
      </c>
      <c r="T433" s="846">
        <v>-1.4996</v>
      </c>
      <c r="U433" s="846">
        <v>6.6148999999999996</v>
      </c>
      <c r="V433" s="846">
        <v>0.9667</v>
      </c>
      <c r="W433" s="846">
        <v>13.386200000000001</v>
      </c>
      <c r="X433" s="846">
        <v>2.5947</v>
      </c>
      <c r="Y433" s="847"/>
      <c r="Z433" s="844">
        <v>51</v>
      </c>
      <c r="AA433" s="844">
        <v>104</v>
      </c>
      <c r="AB433" s="844">
        <v>93</v>
      </c>
      <c r="AC433" s="844">
        <v>103</v>
      </c>
      <c r="AD433" s="844">
        <v>61</v>
      </c>
      <c r="AE433" s="844">
        <v>37</v>
      </c>
      <c r="AF433" s="844" t="s">
        <v>430</v>
      </c>
      <c r="AG433" s="844" t="s">
        <v>430</v>
      </c>
      <c r="AH433" s="844" t="s">
        <v>430</v>
      </c>
      <c r="AI433" s="844" t="s">
        <v>430</v>
      </c>
      <c r="AJ433" s="844">
        <v>87</v>
      </c>
      <c r="AK433" s="844">
        <v>105</v>
      </c>
      <c r="AL433" s="844">
        <v>21</v>
      </c>
      <c r="AM433" s="844">
        <v>69</v>
      </c>
      <c r="AN433" s="844">
        <v>87</v>
      </c>
      <c r="AO433" s="842"/>
      <c r="AP433" s="846" t="s">
        <v>430</v>
      </c>
      <c r="AQ433" s="846" t="s">
        <v>430</v>
      </c>
      <c r="AR433" s="846" t="s">
        <v>430</v>
      </c>
      <c r="AS433" s="846" t="s">
        <v>430</v>
      </c>
      <c r="AT433" s="846">
        <v>7.21</v>
      </c>
      <c r="AU433" s="849"/>
      <c r="AV433" s="844" t="s">
        <v>430</v>
      </c>
      <c r="AW433" s="844" t="s">
        <v>430</v>
      </c>
      <c r="AX433" s="844" t="s">
        <v>430</v>
      </c>
      <c r="AY433" s="844" t="s">
        <v>430</v>
      </c>
      <c r="AZ433" s="844">
        <v>58</v>
      </c>
      <c r="BA433" s="847"/>
      <c r="BB433" s="846">
        <v>18.962448467683998</v>
      </c>
      <c r="BC433" s="846">
        <v>0.99871160131831005</v>
      </c>
      <c r="BD433" s="846">
        <v>-1.6822696795755501E-2</v>
      </c>
      <c r="BE433" s="852">
        <v>-5.10760855550456E-2</v>
      </c>
      <c r="BF433" s="847"/>
      <c r="BG433" s="855">
        <v>0.16800000000000001</v>
      </c>
      <c r="BH433" s="842"/>
      <c r="BI433" s="846">
        <v>5.3143500000000001</v>
      </c>
      <c r="BJ433" s="846">
        <v>94.593100000000007</v>
      </c>
      <c r="BK433" s="846" t="s">
        <v>430</v>
      </c>
      <c r="BL433" s="846">
        <v>9.2549999999999993E-2</v>
      </c>
      <c r="BM433" s="842"/>
      <c r="BN433" s="855" t="s">
        <v>5131</v>
      </c>
      <c r="BO433" s="855" t="s">
        <v>5132</v>
      </c>
      <c r="BP433" s="855" t="s">
        <v>1112</v>
      </c>
      <c r="BQ433" s="855" t="s">
        <v>505</v>
      </c>
      <c r="BR433" s="855" t="s">
        <v>5133</v>
      </c>
      <c r="BS433" s="842"/>
      <c r="BT433" s="856" t="s">
        <v>555</v>
      </c>
    </row>
    <row r="434" spans="1:72" s="428" customFormat="1" x14ac:dyDescent="0.25">
      <c r="A434" s="345" t="s">
        <v>5646</v>
      </c>
      <c r="B434" s="373"/>
      <c r="C434" s="719">
        <v>45877</v>
      </c>
      <c r="D434" s="373"/>
      <c r="E434" s="889">
        <v>62.45</v>
      </c>
      <c r="F434" s="373"/>
      <c r="G434" s="347">
        <v>10.7462</v>
      </c>
      <c r="H434" s="374"/>
      <c r="I434" s="348">
        <v>1.0646</v>
      </c>
      <c r="J434" s="348">
        <v>0.70089999999999997</v>
      </c>
      <c r="K434" s="348">
        <v>11.4404</v>
      </c>
      <c r="L434" s="348">
        <v>5.1611000000000002</v>
      </c>
      <c r="M434" s="348">
        <v>1.1197999999999999</v>
      </c>
      <c r="N434" s="350" t="s">
        <v>430</v>
      </c>
      <c r="O434" s="348" t="s">
        <v>430</v>
      </c>
      <c r="P434" s="348" t="s">
        <v>430</v>
      </c>
      <c r="Q434" s="348" t="s">
        <v>430</v>
      </c>
      <c r="R434" s="348" t="s">
        <v>430</v>
      </c>
      <c r="S434" s="348">
        <v>13.5002</v>
      </c>
      <c r="T434" s="348">
        <v>1.8163</v>
      </c>
      <c r="U434" s="348">
        <v>5.5007000000000001</v>
      </c>
      <c r="V434" s="348" t="s">
        <v>430</v>
      </c>
      <c r="W434" s="348">
        <v>13.5002</v>
      </c>
      <c r="X434" s="348">
        <v>7.4619999999999997</v>
      </c>
      <c r="Y434" s="374"/>
      <c r="Z434" s="346">
        <v>128</v>
      </c>
      <c r="AA434" s="346">
        <v>60</v>
      </c>
      <c r="AB434" s="346">
        <v>61</v>
      </c>
      <c r="AC434" s="346">
        <v>75</v>
      </c>
      <c r="AD434" s="346">
        <v>45</v>
      </c>
      <c r="AE434" s="346" t="s">
        <v>430</v>
      </c>
      <c r="AF434" s="346" t="s">
        <v>430</v>
      </c>
      <c r="AG434" s="346" t="s">
        <v>430</v>
      </c>
      <c r="AH434" s="346" t="s">
        <v>430</v>
      </c>
      <c r="AI434" s="346" t="s">
        <v>430</v>
      </c>
      <c r="AJ434" s="346">
        <v>82</v>
      </c>
      <c r="AK434" s="346">
        <v>47</v>
      </c>
      <c r="AL434" s="346">
        <v>40</v>
      </c>
      <c r="AM434" s="346" t="s">
        <v>430</v>
      </c>
      <c r="AN434" s="346">
        <v>82</v>
      </c>
      <c r="AO434" s="373"/>
      <c r="AP434" s="348" t="s">
        <v>430</v>
      </c>
      <c r="AQ434" s="348" t="s">
        <v>430</v>
      </c>
      <c r="AR434" s="348" t="s">
        <v>430</v>
      </c>
      <c r="AS434" s="348" t="s">
        <v>430</v>
      </c>
      <c r="AT434" s="348" t="s">
        <v>430</v>
      </c>
      <c r="AU434" s="351"/>
      <c r="AV434" s="346" t="s">
        <v>430</v>
      </c>
      <c r="AW434" s="346" t="s">
        <v>430</v>
      </c>
      <c r="AX434" s="346" t="s">
        <v>430</v>
      </c>
      <c r="AY434" s="346" t="s">
        <v>430</v>
      </c>
      <c r="AZ434" s="346" t="s">
        <v>430</v>
      </c>
      <c r="BA434" s="374"/>
      <c r="BB434" s="348">
        <v>18.014018135819601</v>
      </c>
      <c r="BC434" s="348">
        <v>0</v>
      </c>
      <c r="BD434" s="348">
        <v>9.9129802574659791E-3</v>
      </c>
      <c r="BE434" s="375" t="s">
        <v>430</v>
      </c>
      <c r="BF434" s="374"/>
      <c r="BG434" s="372" t="s">
        <v>430</v>
      </c>
      <c r="BH434" s="373"/>
      <c r="BI434" s="348">
        <v>57.327399999999997</v>
      </c>
      <c r="BJ434" s="348">
        <v>32.197699999999998</v>
      </c>
      <c r="BK434" s="348">
        <v>11.048299999999999</v>
      </c>
      <c r="BL434" s="348">
        <v>-0.57340000000000002</v>
      </c>
      <c r="BM434" s="373"/>
      <c r="BN434" s="372" t="s">
        <v>5135</v>
      </c>
      <c r="BO434" s="372" t="s">
        <v>5136</v>
      </c>
      <c r="BP434" s="372" t="s">
        <v>5137</v>
      </c>
      <c r="BQ434" s="372" t="s">
        <v>5138</v>
      </c>
      <c r="BR434" s="372" t="s">
        <v>5139</v>
      </c>
      <c r="BS434" s="373"/>
      <c r="BT434" s="354" t="s">
        <v>5140</v>
      </c>
    </row>
    <row r="435" spans="1:72" s="428" customFormat="1" x14ac:dyDescent="0.25">
      <c r="A435" s="345" t="s">
        <v>5647</v>
      </c>
      <c r="B435" s="373"/>
      <c r="C435" s="719">
        <v>45408</v>
      </c>
      <c r="D435" s="373"/>
      <c r="E435" s="346">
        <v>68.45</v>
      </c>
      <c r="F435" s="373"/>
      <c r="G435" s="347">
        <v>12.252700000000001</v>
      </c>
      <c r="H435" s="374"/>
      <c r="I435" s="348">
        <v>8.1699999999999995E-2</v>
      </c>
      <c r="J435" s="348">
        <v>-1.4137</v>
      </c>
      <c r="K435" s="348">
        <v>7.3151000000000002</v>
      </c>
      <c r="L435" s="348">
        <v>-3.3546</v>
      </c>
      <c r="M435" s="348">
        <v>-5.17</v>
      </c>
      <c r="N435" s="350">
        <v>0.71619999999999995</v>
      </c>
      <c r="O435" s="348">
        <v>10.676500000000001</v>
      </c>
      <c r="P435" s="348" t="s">
        <v>430</v>
      </c>
      <c r="Q435" s="348" t="s">
        <v>430</v>
      </c>
      <c r="R435" s="348" t="s">
        <v>430</v>
      </c>
      <c r="S435" s="348">
        <v>11.2072</v>
      </c>
      <c r="T435" s="348">
        <v>-5.3757999999999999</v>
      </c>
      <c r="U435" s="348">
        <v>0.2651</v>
      </c>
      <c r="V435" s="348">
        <v>-3.7970000000000002</v>
      </c>
      <c r="W435" s="348">
        <v>11.2072</v>
      </c>
      <c r="X435" s="348">
        <v>10.676500000000001</v>
      </c>
      <c r="Y435" s="374"/>
      <c r="Z435" s="346">
        <v>230</v>
      </c>
      <c r="AA435" s="346">
        <v>215</v>
      </c>
      <c r="AB435" s="346">
        <v>174</v>
      </c>
      <c r="AC435" s="346">
        <v>171</v>
      </c>
      <c r="AD435" s="346">
        <v>158</v>
      </c>
      <c r="AE435" s="346">
        <v>164</v>
      </c>
      <c r="AF435" s="346">
        <v>7</v>
      </c>
      <c r="AG435" s="346" t="s">
        <v>430</v>
      </c>
      <c r="AH435" s="346" t="s">
        <v>430</v>
      </c>
      <c r="AI435" s="346" t="s">
        <v>430</v>
      </c>
      <c r="AJ435" s="346">
        <v>147</v>
      </c>
      <c r="AK435" s="346">
        <v>153</v>
      </c>
      <c r="AL435" s="346">
        <v>133</v>
      </c>
      <c r="AM435" s="346">
        <v>122</v>
      </c>
      <c r="AN435" s="346">
        <v>147</v>
      </c>
      <c r="AO435" s="373"/>
      <c r="AP435" s="348" t="s">
        <v>430</v>
      </c>
      <c r="AQ435" s="348" t="s">
        <v>430</v>
      </c>
      <c r="AR435" s="348" t="s">
        <v>430</v>
      </c>
      <c r="AS435" s="348" t="s">
        <v>430</v>
      </c>
      <c r="AT435" s="348">
        <v>-4.26</v>
      </c>
      <c r="AU435" s="351"/>
      <c r="AV435" s="346" t="s">
        <v>430</v>
      </c>
      <c r="AW435" s="346" t="s">
        <v>430</v>
      </c>
      <c r="AX435" s="346" t="s">
        <v>430</v>
      </c>
      <c r="AY435" s="346" t="s">
        <v>430</v>
      </c>
      <c r="AZ435" s="346">
        <v>142</v>
      </c>
      <c r="BA435" s="374"/>
      <c r="BB435" s="348">
        <v>16.645787530736101</v>
      </c>
      <c r="BC435" s="348">
        <v>0.99555625572820505</v>
      </c>
      <c r="BD435" s="348">
        <v>2.32859536139776E-2</v>
      </c>
      <c r="BE435" s="375">
        <v>-8.2660397434290697E-2</v>
      </c>
      <c r="BF435" s="374"/>
      <c r="BG435" s="372">
        <v>0.1769</v>
      </c>
      <c r="BH435" s="373"/>
      <c r="BI435" s="348">
        <v>90.493300000000005</v>
      </c>
      <c r="BJ435" s="348">
        <v>8.8021600000000007</v>
      </c>
      <c r="BK435" s="348">
        <v>0.74721099999999996</v>
      </c>
      <c r="BL435" s="348">
        <v>-4.2671000000000001E-2</v>
      </c>
      <c r="BM435" s="373"/>
      <c r="BN435" s="372" t="s">
        <v>5142</v>
      </c>
      <c r="BO435" s="372" t="s">
        <v>5143</v>
      </c>
      <c r="BP435" s="372" t="s">
        <v>5144</v>
      </c>
      <c r="BQ435" s="372" t="s">
        <v>5145</v>
      </c>
      <c r="BR435" s="372" t="s">
        <v>5146</v>
      </c>
      <c r="BS435" s="373"/>
      <c r="BT435" s="354" t="s">
        <v>4597</v>
      </c>
    </row>
    <row r="436" spans="1:72" s="428" customFormat="1" x14ac:dyDescent="0.25">
      <c r="A436" s="345" t="s">
        <v>5648</v>
      </c>
      <c r="B436" s="373"/>
      <c r="C436" s="719">
        <v>45349</v>
      </c>
      <c r="D436" s="373"/>
      <c r="E436" s="346">
        <v>52.661200000000001</v>
      </c>
      <c r="F436" s="373"/>
      <c r="G436" s="347">
        <v>10.810600000000001</v>
      </c>
      <c r="H436" s="374"/>
      <c r="I436" s="348">
        <v>0.83099999999999996</v>
      </c>
      <c r="J436" s="348">
        <v>-1.524</v>
      </c>
      <c r="K436" s="348">
        <v>5.0919999999999996</v>
      </c>
      <c r="L436" s="348">
        <v>-5.4</v>
      </c>
      <c r="M436" s="348">
        <v>-8.5953999999999997</v>
      </c>
      <c r="N436" s="350">
        <v>-1.2104999999999999</v>
      </c>
      <c r="O436" s="348">
        <v>3.5013000000000001</v>
      </c>
      <c r="P436" s="348" t="s">
        <v>430</v>
      </c>
      <c r="Q436" s="348" t="s">
        <v>430</v>
      </c>
      <c r="R436" s="348" t="s">
        <v>430</v>
      </c>
      <c r="S436" s="348">
        <v>7.4527000000000001</v>
      </c>
      <c r="T436" s="348">
        <v>-9.1149000000000004</v>
      </c>
      <c r="U436" s="348">
        <v>-3.3325999999999998</v>
      </c>
      <c r="V436" s="348">
        <v>-6.9318999999999997</v>
      </c>
      <c r="W436" s="348">
        <v>7.4527000000000001</v>
      </c>
      <c r="X436" s="348">
        <v>3.6667000000000001</v>
      </c>
      <c r="Y436" s="374"/>
      <c r="Z436" s="346">
        <v>160</v>
      </c>
      <c r="AA436" s="346">
        <v>217</v>
      </c>
      <c r="AB436" s="346">
        <v>226</v>
      </c>
      <c r="AC436" s="346">
        <v>218</v>
      </c>
      <c r="AD436" s="346">
        <v>201</v>
      </c>
      <c r="AE436" s="346">
        <v>175</v>
      </c>
      <c r="AF436" s="346">
        <v>88</v>
      </c>
      <c r="AG436" s="346" t="s">
        <v>430</v>
      </c>
      <c r="AH436" s="346" t="s">
        <v>430</v>
      </c>
      <c r="AI436" s="346" t="s">
        <v>430</v>
      </c>
      <c r="AJ436" s="346">
        <v>226</v>
      </c>
      <c r="AK436" s="346">
        <v>218</v>
      </c>
      <c r="AL436" s="346">
        <v>200</v>
      </c>
      <c r="AM436" s="346">
        <v>186</v>
      </c>
      <c r="AN436" s="346">
        <v>226</v>
      </c>
      <c r="AO436" s="373"/>
      <c r="AP436" s="348" t="s">
        <v>430</v>
      </c>
      <c r="AQ436" s="348" t="s">
        <v>430</v>
      </c>
      <c r="AR436" s="348" t="s">
        <v>430</v>
      </c>
      <c r="AS436" s="348" t="s">
        <v>430</v>
      </c>
      <c r="AT436" s="348">
        <v>-9.68</v>
      </c>
      <c r="AU436" s="351"/>
      <c r="AV436" s="346" t="s">
        <v>430</v>
      </c>
      <c r="AW436" s="346" t="s">
        <v>430</v>
      </c>
      <c r="AX436" s="346" t="s">
        <v>430</v>
      </c>
      <c r="AY436" s="346" t="s">
        <v>430</v>
      </c>
      <c r="AZ436" s="346">
        <v>185</v>
      </c>
      <c r="BA436" s="374"/>
      <c r="BB436" s="348">
        <v>13.048746101342701</v>
      </c>
      <c r="BC436" s="348">
        <v>0.99524025421096496</v>
      </c>
      <c r="BD436" s="348">
        <v>-1.5713615888565E-2</v>
      </c>
      <c r="BE436" s="375">
        <v>-8.0929001613701795E-3</v>
      </c>
      <c r="BF436" s="374"/>
      <c r="BG436" s="372">
        <v>0.12089999999999999</v>
      </c>
      <c r="BH436" s="373"/>
      <c r="BI436" s="348">
        <v>99.954999999999998</v>
      </c>
      <c r="BJ436" s="348" t="s">
        <v>430</v>
      </c>
      <c r="BK436" s="348" t="s">
        <v>430</v>
      </c>
      <c r="BL436" s="348">
        <v>4.4999999999999998E-2</v>
      </c>
      <c r="BM436" s="373"/>
      <c r="BN436" s="372" t="s">
        <v>5148</v>
      </c>
      <c r="BO436" s="372" t="s">
        <v>5149</v>
      </c>
      <c r="BP436" s="372" t="s">
        <v>5150</v>
      </c>
      <c r="BQ436" s="372" t="s">
        <v>4438</v>
      </c>
      <c r="BR436" s="372" t="s">
        <v>4439</v>
      </c>
      <c r="BS436" s="373"/>
      <c r="BT436" s="354" t="s">
        <v>4769</v>
      </c>
    </row>
    <row r="437" spans="1:72" s="428" customFormat="1" ht="11" x14ac:dyDescent="0.3">
      <c r="A437" s="841" t="s">
        <v>5649</v>
      </c>
      <c r="B437" s="842"/>
      <c r="C437" s="843">
        <v>45649</v>
      </c>
      <c r="D437" s="842"/>
      <c r="E437" s="844">
        <v>60.3352</v>
      </c>
      <c r="F437" s="842"/>
      <c r="G437" s="845">
        <v>11.022</v>
      </c>
      <c r="H437" s="847"/>
      <c r="I437" s="846">
        <v>0.90629999999999999</v>
      </c>
      <c r="J437" s="846">
        <v>-0.27139999999999997</v>
      </c>
      <c r="K437" s="846">
        <v>7.4687999999999999</v>
      </c>
      <c r="L437" s="846">
        <v>-0.2263</v>
      </c>
      <c r="M437" s="846">
        <v>-2.2351999999999999</v>
      </c>
      <c r="N437" s="848">
        <v>8.2347999999999999</v>
      </c>
      <c r="O437" s="846" t="s">
        <v>430</v>
      </c>
      <c r="P437" s="846" t="s">
        <v>430</v>
      </c>
      <c r="Q437" s="846" t="s">
        <v>430</v>
      </c>
      <c r="R437" s="846" t="s">
        <v>430</v>
      </c>
      <c r="S437" s="846">
        <v>9.6498000000000008</v>
      </c>
      <c r="T437" s="846">
        <v>-2.7528000000000001</v>
      </c>
      <c r="U437" s="846">
        <v>2.6831</v>
      </c>
      <c r="V437" s="846">
        <v>1.2771999999999999</v>
      </c>
      <c r="W437" s="846">
        <v>9.6498000000000008</v>
      </c>
      <c r="X437" s="846">
        <v>7.5175999999999998</v>
      </c>
      <c r="Y437" s="847"/>
      <c r="Z437" s="844">
        <v>150</v>
      </c>
      <c r="AA437" s="844">
        <v>143</v>
      </c>
      <c r="AB437" s="844">
        <v>165</v>
      </c>
      <c r="AC437" s="844">
        <v>152</v>
      </c>
      <c r="AD437" s="844">
        <v>90</v>
      </c>
      <c r="AE437" s="844">
        <v>76</v>
      </c>
      <c r="AF437" s="844" t="s">
        <v>430</v>
      </c>
      <c r="AG437" s="844" t="s">
        <v>430</v>
      </c>
      <c r="AH437" s="844" t="s">
        <v>430</v>
      </c>
      <c r="AI437" s="844" t="s">
        <v>430</v>
      </c>
      <c r="AJ437" s="844">
        <v>171</v>
      </c>
      <c r="AK437" s="844">
        <v>123</v>
      </c>
      <c r="AL437" s="844">
        <v>101</v>
      </c>
      <c r="AM437" s="844">
        <v>55</v>
      </c>
      <c r="AN437" s="844">
        <v>171</v>
      </c>
      <c r="AO437" s="842"/>
      <c r="AP437" s="846" t="s">
        <v>430</v>
      </c>
      <c r="AQ437" s="846" t="s">
        <v>430</v>
      </c>
      <c r="AR437" s="846" t="s">
        <v>430</v>
      </c>
      <c r="AS437" s="846" t="s">
        <v>430</v>
      </c>
      <c r="AT437" s="846">
        <v>2.86</v>
      </c>
      <c r="AU437" s="849"/>
      <c r="AV437" s="844" t="s">
        <v>430</v>
      </c>
      <c r="AW437" s="844" t="s">
        <v>430</v>
      </c>
      <c r="AX437" s="844" t="s">
        <v>430</v>
      </c>
      <c r="AY437" s="844" t="s">
        <v>430</v>
      </c>
      <c r="AZ437" s="844">
        <v>90</v>
      </c>
      <c r="BA437" s="847"/>
      <c r="BB437" s="846">
        <v>13.583605605679701</v>
      </c>
      <c r="BC437" s="846">
        <v>1.00067892017244</v>
      </c>
      <c r="BD437" s="846">
        <v>6.5328625105368901E-3</v>
      </c>
      <c r="BE437" s="852">
        <v>-8.8438669737926204E-2</v>
      </c>
      <c r="BF437" s="847"/>
      <c r="BG437" s="855">
        <v>0.22289999999999999</v>
      </c>
      <c r="BH437" s="842"/>
      <c r="BI437" s="846">
        <v>101.53400000000001</v>
      </c>
      <c r="BJ437" s="846" t="s">
        <v>430</v>
      </c>
      <c r="BK437" s="846" t="s">
        <v>430</v>
      </c>
      <c r="BL437" s="846">
        <v>-1.534</v>
      </c>
      <c r="BM437" s="842"/>
      <c r="BN437" s="855" t="s">
        <v>5152</v>
      </c>
      <c r="BO437" s="855" t="s">
        <v>5153</v>
      </c>
      <c r="BP437" s="855" t="s">
        <v>5154</v>
      </c>
      <c r="BQ437" s="855" t="s">
        <v>5155</v>
      </c>
      <c r="BR437" s="855" t="s">
        <v>456</v>
      </c>
      <c r="BS437" s="842"/>
      <c r="BT437" s="856" t="s">
        <v>555</v>
      </c>
    </row>
    <row r="438" spans="1:72" s="428" customFormat="1" x14ac:dyDescent="0.25">
      <c r="A438" s="345" t="s">
        <v>5650</v>
      </c>
      <c r="B438" s="373"/>
      <c r="C438" s="719">
        <v>45877</v>
      </c>
      <c r="D438" s="373"/>
      <c r="E438" s="889">
        <v>57.93</v>
      </c>
      <c r="F438" s="373"/>
      <c r="G438" s="347">
        <v>10.311199999999999</v>
      </c>
      <c r="H438" s="374"/>
      <c r="I438" s="348">
        <v>0.6452</v>
      </c>
      <c r="J438" s="348">
        <v>-1.0773999999999999</v>
      </c>
      <c r="K438" s="348">
        <v>9.4677000000000007</v>
      </c>
      <c r="L438" s="348">
        <v>1.8712</v>
      </c>
      <c r="M438" s="348">
        <v>-2.3199999999999998</v>
      </c>
      <c r="N438" s="350" t="s">
        <v>430</v>
      </c>
      <c r="O438" s="348" t="s">
        <v>430</v>
      </c>
      <c r="P438" s="348" t="s">
        <v>430</v>
      </c>
      <c r="Q438" s="348" t="s">
        <v>430</v>
      </c>
      <c r="R438" s="348" t="s">
        <v>430</v>
      </c>
      <c r="S438" s="348">
        <v>12.502599999999999</v>
      </c>
      <c r="T438" s="348">
        <v>-2.2959000000000001</v>
      </c>
      <c r="U438" s="348">
        <v>2.8138000000000001</v>
      </c>
      <c r="V438" s="348" t="s">
        <v>430</v>
      </c>
      <c r="W438" s="348">
        <v>12.502599999999999</v>
      </c>
      <c r="X438" s="348">
        <v>3.1120000000000001</v>
      </c>
      <c r="Y438" s="374"/>
      <c r="Z438" s="346">
        <v>201</v>
      </c>
      <c r="AA438" s="346">
        <v>183</v>
      </c>
      <c r="AB438" s="346">
        <v>114</v>
      </c>
      <c r="AC438" s="346">
        <v>115</v>
      </c>
      <c r="AD438" s="346">
        <v>92</v>
      </c>
      <c r="AE438" s="346" t="s">
        <v>430</v>
      </c>
      <c r="AF438" s="346" t="s">
        <v>430</v>
      </c>
      <c r="AG438" s="346" t="s">
        <v>430</v>
      </c>
      <c r="AH438" s="346" t="s">
        <v>430</v>
      </c>
      <c r="AI438" s="346" t="s">
        <v>430</v>
      </c>
      <c r="AJ438" s="346">
        <v>111</v>
      </c>
      <c r="AK438" s="346">
        <v>114</v>
      </c>
      <c r="AL438" s="346">
        <v>86</v>
      </c>
      <c r="AM438" s="346" t="s">
        <v>430</v>
      </c>
      <c r="AN438" s="346">
        <v>111</v>
      </c>
      <c r="AO438" s="373"/>
      <c r="AP438" s="348" t="s">
        <v>430</v>
      </c>
      <c r="AQ438" s="348" t="s">
        <v>430</v>
      </c>
      <c r="AR438" s="348" t="s">
        <v>430</v>
      </c>
      <c r="AS438" s="348" t="s">
        <v>430</v>
      </c>
      <c r="AT438" s="348" t="s">
        <v>430</v>
      </c>
      <c r="AU438" s="351"/>
      <c r="AV438" s="346" t="s">
        <v>430</v>
      </c>
      <c r="AW438" s="346" t="s">
        <v>430</v>
      </c>
      <c r="AX438" s="346" t="s">
        <v>430</v>
      </c>
      <c r="AY438" s="346" t="s">
        <v>430</v>
      </c>
      <c r="AZ438" s="346" t="s">
        <v>430</v>
      </c>
      <c r="BA438" s="374"/>
      <c r="BB438" s="348">
        <v>22.050981534452799</v>
      </c>
      <c r="BC438" s="348">
        <v>0</v>
      </c>
      <c r="BD438" s="348">
        <v>-1.11376190835661E-2</v>
      </c>
      <c r="BE438" s="375" t="s">
        <v>430</v>
      </c>
      <c r="BF438" s="374"/>
      <c r="BG438" s="372" t="s">
        <v>430</v>
      </c>
      <c r="BH438" s="373"/>
      <c r="BI438" s="348">
        <v>52.326099999999997</v>
      </c>
      <c r="BJ438" s="348">
        <v>40.279600000000002</v>
      </c>
      <c r="BK438" s="348">
        <v>8.3725900000000006</v>
      </c>
      <c r="BL438" s="348">
        <v>-0.97828999999999999</v>
      </c>
      <c r="BM438" s="373"/>
      <c r="BN438" s="372" t="s">
        <v>5157</v>
      </c>
      <c r="BO438" s="372" t="s">
        <v>4125</v>
      </c>
      <c r="BP438" s="372" t="s">
        <v>5158</v>
      </c>
      <c r="BQ438" s="372" t="s">
        <v>1155</v>
      </c>
      <c r="BR438" s="372" t="s">
        <v>5159</v>
      </c>
      <c r="BS438" s="373"/>
      <c r="BT438" s="354" t="s">
        <v>5140</v>
      </c>
    </row>
    <row r="439" spans="1:72" s="428" customFormat="1" x14ac:dyDescent="0.25">
      <c r="A439" s="345" t="s">
        <v>5651</v>
      </c>
      <c r="B439" s="373"/>
      <c r="C439" s="719">
        <v>45624</v>
      </c>
      <c r="D439" s="373"/>
      <c r="E439" s="346">
        <v>66.040400000000005</v>
      </c>
      <c r="F439" s="373"/>
      <c r="G439" s="347">
        <v>10.6386</v>
      </c>
      <c r="H439" s="374"/>
      <c r="I439" s="348">
        <v>1.4745999999999999</v>
      </c>
      <c r="J439" s="348">
        <v>0.79110000000000003</v>
      </c>
      <c r="K439" s="348">
        <v>11.237</v>
      </c>
      <c r="L439" s="348">
        <v>5.1494</v>
      </c>
      <c r="M439" s="348">
        <v>0.61760000000000004</v>
      </c>
      <c r="N439" s="350">
        <v>12.751899999999999</v>
      </c>
      <c r="O439" s="348" t="s">
        <v>430</v>
      </c>
      <c r="P439" s="348" t="s">
        <v>430</v>
      </c>
      <c r="Q439" s="348" t="s">
        <v>430</v>
      </c>
      <c r="R439" s="348" t="s">
        <v>430</v>
      </c>
      <c r="S439" s="348">
        <v>14.2204</v>
      </c>
      <c r="T439" s="348">
        <v>-0.32790000000000002</v>
      </c>
      <c r="U439" s="348">
        <v>5.4862000000000002</v>
      </c>
      <c r="V439" s="348">
        <v>1.0313000000000001</v>
      </c>
      <c r="W439" s="348">
        <v>14.2204</v>
      </c>
      <c r="X439" s="348">
        <v>4.4850000000000003</v>
      </c>
      <c r="Y439" s="374"/>
      <c r="Z439" s="346">
        <v>64</v>
      </c>
      <c r="AA439" s="346">
        <v>53</v>
      </c>
      <c r="AB439" s="346">
        <v>70</v>
      </c>
      <c r="AC439" s="346">
        <v>77</v>
      </c>
      <c r="AD439" s="346">
        <v>57</v>
      </c>
      <c r="AE439" s="346">
        <v>32</v>
      </c>
      <c r="AF439" s="346" t="s">
        <v>430</v>
      </c>
      <c r="AG439" s="346" t="s">
        <v>430</v>
      </c>
      <c r="AH439" s="346" t="s">
        <v>430</v>
      </c>
      <c r="AI439" s="346" t="s">
        <v>430</v>
      </c>
      <c r="AJ439" s="346">
        <v>67</v>
      </c>
      <c r="AK439" s="346">
        <v>91</v>
      </c>
      <c r="AL439" s="346">
        <v>41</v>
      </c>
      <c r="AM439" s="346">
        <v>65</v>
      </c>
      <c r="AN439" s="346">
        <v>67</v>
      </c>
      <c r="AO439" s="373"/>
      <c r="AP439" s="348" t="s">
        <v>430</v>
      </c>
      <c r="AQ439" s="348" t="s">
        <v>430</v>
      </c>
      <c r="AR439" s="348" t="s">
        <v>430</v>
      </c>
      <c r="AS439" s="348" t="s">
        <v>430</v>
      </c>
      <c r="AT439" s="348">
        <v>7.66</v>
      </c>
      <c r="AU439" s="351"/>
      <c r="AV439" s="346" t="s">
        <v>430</v>
      </c>
      <c r="AW439" s="346" t="s">
        <v>430</v>
      </c>
      <c r="AX439" s="346" t="s">
        <v>430</v>
      </c>
      <c r="AY439" s="346" t="s">
        <v>430</v>
      </c>
      <c r="AZ439" s="346">
        <v>51</v>
      </c>
      <c r="BA439" s="374"/>
      <c r="BB439" s="348">
        <v>19.6836716814772</v>
      </c>
      <c r="BC439" s="348">
        <v>0.99909831063235299</v>
      </c>
      <c r="BD439" s="348">
        <v>-4.8871554225201003E-3</v>
      </c>
      <c r="BE439" s="375">
        <v>-4.55914976844225E-2</v>
      </c>
      <c r="BF439" s="374"/>
      <c r="BG439" s="372">
        <v>6.0900000000000003E-2</v>
      </c>
      <c r="BH439" s="373"/>
      <c r="BI439" s="348">
        <v>4.0443899999999999</v>
      </c>
      <c r="BJ439" s="348">
        <v>92.200100000000006</v>
      </c>
      <c r="BK439" s="348">
        <v>3.6400899999999998</v>
      </c>
      <c r="BL439" s="348">
        <v>0.11541999999999999</v>
      </c>
      <c r="BM439" s="373"/>
      <c r="BN439" s="372" t="s">
        <v>1819</v>
      </c>
      <c r="BO439" s="372" t="s">
        <v>5161</v>
      </c>
      <c r="BP439" s="372" t="s">
        <v>5162</v>
      </c>
      <c r="BQ439" s="372" t="s">
        <v>5163</v>
      </c>
      <c r="BR439" s="372" t="s">
        <v>5164</v>
      </c>
      <c r="BS439" s="373"/>
      <c r="BT439" s="354" t="s">
        <v>555</v>
      </c>
    </row>
    <row r="440" spans="1:72" s="428" customFormat="1" x14ac:dyDescent="0.25">
      <c r="A440" s="345" t="s">
        <v>5652</v>
      </c>
      <c r="B440" s="373"/>
      <c r="C440" s="719">
        <v>45866</v>
      </c>
      <c r="D440" s="373"/>
      <c r="E440" s="346">
        <v>59.9148</v>
      </c>
      <c r="F440" s="373"/>
      <c r="G440" s="347">
        <v>9.9724000000000004</v>
      </c>
      <c r="H440" s="374"/>
      <c r="I440" s="348">
        <v>1.1337999999999999</v>
      </c>
      <c r="J440" s="348">
        <v>-0.3906</v>
      </c>
      <c r="K440" s="348">
        <v>5.6140999999999996</v>
      </c>
      <c r="L440" s="348">
        <v>-3.6427</v>
      </c>
      <c r="M440" s="348">
        <v>-5.5777999999999999</v>
      </c>
      <c r="N440" s="350" t="s">
        <v>430</v>
      </c>
      <c r="O440" s="348" t="s">
        <v>430</v>
      </c>
      <c r="P440" s="348" t="s">
        <v>430</v>
      </c>
      <c r="Q440" s="348" t="s">
        <v>430</v>
      </c>
      <c r="R440" s="348" t="s">
        <v>430</v>
      </c>
      <c r="S440" s="348">
        <v>7.8621999999999996</v>
      </c>
      <c r="T440" s="348">
        <v>-6.4958999999999998</v>
      </c>
      <c r="U440" s="348">
        <v>-0.80669999999999997</v>
      </c>
      <c r="V440" s="348" t="s">
        <v>430</v>
      </c>
      <c r="W440" s="348">
        <v>7.8621999999999996</v>
      </c>
      <c r="X440" s="348">
        <v>-0.27600000000000002</v>
      </c>
      <c r="Y440" s="374"/>
      <c r="Z440" s="346">
        <v>115</v>
      </c>
      <c r="AA440" s="346">
        <v>149</v>
      </c>
      <c r="AB440" s="346">
        <v>193</v>
      </c>
      <c r="AC440" s="346">
        <v>176</v>
      </c>
      <c r="AD440" s="346">
        <v>165</v>
      </c>
      <c r="AE440" s="346" t="s">
        <v>430</v>
      </c>
      <c r="AF440" s="346" t="s">
        <v>430</v>
      </c>
      <c r="AG440" s="346" t="s">
        <v>430</v>
      </c>
      <c r="AH440" s="346" t="s">
        <v>430</v>
      </c>
      <c r="AI440" s="346" t="s">
        <v>430</v>
      </c>
      <c r="AJ440" s="346">
        <v>217</v>
      </c>
      <c r="AK440" s="346">
        <v>179</v>
      </c>
      <c r="AL440" s="346">
        <v>164</v>
      </c>
      <c r="AM440" s="346" t="s">
        <v>430</v>
      </c>
      <c r="AN440" s="346">
        <v>217</v>
      </c>
      <c r="AO440" s="373"/>
      <c r="AP440" s="348" t="s">
        <v>430</v>
      </c>
      <c r="AQ440" s="348" t="s">
        <v>430</v>
      </c>
      <c r="AR440" s="348" t="s">
        <v>430</v>
      </c>
      <c r="AS440" s="348" t="s">
        <v>430</v>
      </c>
      <c r="AT440" s="348" t="s">
        <v>430</v>
      </c>
      <c r="AU440" s="351"/>
      <c r="AV440" s="346" t="s">
        <v>430</v>
      </c>
      <c r="AW440" s="346" t="s">
        <v>430</v>
      </c>
      <c r="AX440" s="346" t="s">
        <v>430</v>
      </c>
      <c r="AY440" s="346" t="s">
        <v>430</v>
      </c>
      <c r="AZ440" s="346" t="s">
        <v>430</v>
      </c>
      <c r="BA440" s="374"/>
      <c r="BB440" s="348">
        <v>15.6252428927497</v>
      </c>
      <c r="BC440" s="348">
        <v>0.99903813112115303</v>
      </c>
      <c r="BD440" s="348">
        <v>-5.50014592196044E-2</v>
      </c>
      <c r="BE440" s="375">
        <v>-4.0925581540654801E-2</v>
      </c>
      <c r="BF440" s="374"/>
      <c r="BG440" s="372">
        <v>5.0500000000000003E-2</v>
      </c>
      <c r="BH440" s="373"/>
      <c r="BI440" s="348">
        <v>96.877700000000004</v>
      </c>
      <c r="BJ440" s="348">
        <v>3.01552</v>
      </c>
      <c r="BK440" s="348" t="s">
        <v>430</v>
      </c>
      <c r="BL440" s="348">
        <v>0.10678</v>
      </c>
      <c r="BM440" s="373"/>
      <c r="BN440" s="372" t="s">
        <v>4849</v>
      </c>
      <c r="BO440" s="372" t="s">
        <v>4850</v>
      </c>
      <c r="BP440" s="372" t="s">
        <v>4527</v>
      </c>
      <c r="BQ440" s="372" t="s">
        <v>4528</v>
      </c>
      <c r="BR440" s="372" t="s">
        <v>4853</v>
      </c>
      <c r="BS440" s="373"/>
      <c r="BT440" s="354" t="s">
        <v>4597</v>
      </c>
    </row>
    <row r="441" spans="1:72" s="428" customFormat="1" x14ac:dyDescent="0.25">
      <c r="A441" s="345" t="s">
        <v>5653</v>
      </c>
      <c r="B441" s="373"/>
      <c r="C441" s="719">
        <v>45320</v>
      </c>
      <c r="D441" s="373"/>
      <c r="E441" s="346">
        <v>57.74</v>
      </c>
      <c r="F441" s="373"/>
      <c r="G441" s="347">
        <v>11.3055</v>
      </c>
      <c r="H441" s="374"/>
      <c r="I441" s="348">
        <v>0.81769999999999998</v>
      </c>
      <c r="J441" s="348">
        <v>-1.0979000000000001</v>
      </c>
      <c r="K441" s="348">
        <v>5.5759999999999996</v>
      </c>
      <c r="L441" s="348">
        <v>-4.2945000000000002</v>
      </c>
      <c r="M441" s="348">
        <v>-7.1424000000000003</v>
      </c>
      <c r="N441" s="350">
        <v>1.0337000000000001</v>
      </c>
      <c r="O441" s="348">
        <v>4.6113</v>
      </c>
      <c r="P441" s="348" t="s">
        <v>430</v>
      </c>
      <c r="Q441" s="348" t="s">
        <v>430</v>
      </c>
      <c r="R441" s="348" t="s">
        <v>430</v>
      </c>
      <c r="S441" s="348">
        <v>7.8830999999999998</v>
      </c>
      <c r="T441" s="348">
        <v>-7.7727000000000004</v>
      </c>
      <c r="U441" s="348">
        <v>-1.9547000000000001</v>
      </c>
      <c r="V441" s="348">
        <v>-5.1901999999999999</v>
      </c>
      <c r="W441" s="348">
        <v>7.8830999999999998</v>
      </c>
      <c r="X441" s="348">
        <v>5.6208</v>
      </c>
      <c r="Y441" s="374"/>
      <c r="Z441" s="346">
        <v>167</v>
      </c>
      <c r="AA441" s="346">
        <v>203</v>
      </c>
      <c r="AB441" s="346">
        <v>204</v>
      </c>
      <c r="AC441" s="346">
        <v>202</v>
      </c>
      <c r="AD441" s="346">
        <v>191</v>
      </c>
      <c r="AE441" s="346">
        <v>162</v>
      </c>
      <c r="AF441" s="346">
        <v>77</v>
      </c>
      <c r="AG441" s="346" t="s">
        <v>430</v>
      </c>
      <c r="AH441" s="346" t="s">
        <v>430</v>
      </c>
      <c r="AI441" s="346" t="s">
        <v>430</v>
      </c>
      <c r="AJ441" s="346">
        <v>202</v>
      </c>
      <c r="AK441" s="346">
        <v>210</v>
      </c>
      <c r="AL441" s="346">
        <v>189</v>
      </c>
      <c r="AM441" s="346">
        <v>160</v>
      </c>
      <c r="AN441" s="346">
        <v>202</v>
      </c>
      <c r="AO441" s="373"/>
      <c r="AP441" s="348" t="s">
        <v>430</v>
      </c>
      <c r="AQ441" s="348" t="s">
        <v>430</v>
      </c>
      <c r="AR441" s="348" t="s">
        <v>430</v>
      </c>
      <c r="AS441" s="348" t="s">
        <v>430</v>
      </c>
      <c r="AT441" s="348">
        <v>-7.02</v>
      </c>
      <c r="AU441" s="351"/>
      <c r="AV441" s="346" t="s">
        <v>430</v>
      </c>
      <c r="AW441" s="346" t="s">
        <v>430</v>
      </c>
      <c r="AX441" s="346" t="s">
        <v>430</v>
      </c>
      <c r="AY441" s="346" t="s">
        <v>430</v>
      </c>
      <c r="AZ441" s="346">
        <v>175</v>
      </c>
      <c r="BA441" s="374"/>
      <c r="BB441" s="348">
        <v>13.28012003625</v>
      </c>
      <c r="BC441" s="348">
        <v>1.0006925717517301</v>
      </c>
      <c r="BD441" s="348">
        <v>-9.06097246781617E-3</v>
      </c>
      <c r="BE441" s="375">
        <v>-2.4454554228719599E-2</v>
      </c>
      <c r="BF441" s="374"/>
      <c r="BG441" s="372">
        <v>0.1356</v>
      </c>
      <c r="BH441" s="373"/>
      <c r="BI441" s="348">
        <v>102.02200000000001</v>
      </c>
      <c r="BJ441" s="348" t="s">
        <v>430</v>
      </c>
      <c r="BK441" s="348" t="s">
        <v>430</v>
      </c>
      <c r="BL441" s="348">
        <v>-2.0219999999999998</v>
      </c>
      <c r="BM441" s="373"/>
      <c r="BN441" s="372" t="s">
        <v>5167</v>
      </c>
      <c r="BO441" s="372" t="s">
        <v>1023</v>
      </c>
      <c r="BP441" s="372" t="s">
        <v>5168</v>
      </c>
      <c r="BQ441" s="372" t="s">
        <v>796</v>
      </c>
      <c r="BR441" s="372" t="s">
        <v>5169</v>
      </c>
      <c r="BS441" s="373"/>
      <c r="BT441" s="354" t="s">
        <v>5654</v>
      </c>
    </row>
    <row r="442" spans="1:72" s="428" customFormat="1" x14ac:dyDescent="0.25">
      <c r="A442" s="345" t="s">
        <v>5655</v>
      </c>
      <c r="B442" s="373"/>
      <c r="C442" s="719">
        <v>44795</v>
      </c>
      <c r="D442" s="373"/>
      <c r="E442" s="346">
        <v>60.74</v>
      </c>
      <c r="F442" s="373"/>
      <c r="G442" s="347">
        <v>17.809100000000001</v>
      </c>
      <c r="H442" s="374"/>
      <c r="I442" s="348">
        <v>1.1156999999999999</v>
      </c>
      <c r="J442" s="348">
        <v>1.0962000000000001</v>
      </c>
      <c r="K442" s="348">
        <v>12.1953</v>
      </c>
      <c r="L442" s="348">
        <v>3.5684</v>
      </c>
      <c r="M442" s="348">
        <v>2.6402000000000001</v>
      </c>
      <c r="N442" s="350">
        <v>12.3658</v>
      </c>
      <c r="O442" s="348">
        <v>6.6618000000000004</v>
      </c>
      <c r="P442" s="348">
        <v>19.198599999999999</v>
      </c>
      <c r="Q442" s="348" t="s">
        <v>430</v>
      </c>
      <c r="R442" s="348" t="s">
        <v>430</v>
      </c>
      <c r="S442" s="348">
        <v>14.4382</v>
      </c>
      <c r="T442" s="348">
        <v>1.5724</v>
      </c>
      <c r="U442" s="348">
        <v>6.4627999999999997</v>
      </c>
      <c r="V442" s="348">
        <v>1.3233999999999999</v>
      </c>
      <c r="W442" s="348">
        <v>14.4382</v>
      </c>
      <c r="X442" s="348">
        <v>16.968399999999999</v>
      </c>
      <c r="Y442" s="374"/>
      <c r="Z442" s="346">
        <v>118</v>
      </c>
      <c r="AA442" s="346">
        <v>36</v>
      </c>
      <c r="AB442" s="346">
        <v>52</v>
      </c>
      <c r="AC442" s="346">
        <v>98</v>
      </c>
      <c r="AD442" s="346">
        <v>24</v>
      </c>
      <c r="AE442" s="346">
        <v>36</v>
      </c>
      <c r="AF442" s="346">
        <v>37</v>
      </c>
      <c r="AG442" s="346">
        <v>43</v>
      </c>
      <c r="AH442" s="346" t="s">
        <v>430</v>
      </c>
      <c r="AI442" s="346" t="s">
        <v>430</v>
      </c>
      <c r="AJ442" s="346">
        <v>58</v>
      </c>
      <c r="AK442" s="346">
        <v>52</v>
      </c>
      <c r="AL442" s="346">
        <v>22</v>
      </c>
      <c r="AM442" s="346">
        <v>53</v>
      </c>
      <c r="AN442" s="346">
        <v>58</v>
      </c>
      <c r="AO442" s="373"/>
      <c r="AP442" s="348" t="s">
        <v>430</v>
      </c>
      <c r="AQ442" s="348" t="s">
        <v>430</v>
      </c>
      <c r="AR442" s="348" t="s">
        <v>430</v>
      </c>
      <c r="AS442" s="348">
        <v>10.39</v>
      </c>
      <c r="AT442" s="348">
        <v>10.5</v>
      </c>
      <c r="AU442" s="351"/>
      <c r="AV442" s="346" t="s">
        <v>430</v>
      </c>
      <c r="AW442" s="346" t="s">
        <v>430</v>
      </c>
      <c r="AX442" s="346" t="s">
        <v>430</v>
      </c>
      <c r="AY442" s="346">
        <v>36</v>
      </c>
      <c r="AZ442" s="346">
        <v>34</v>
      </c>
      <c r="BA442" s="374"/>
      <c r="BB442" s="348">
        <v>16.668540003876998</v>
      </c>
      <c r="BC442" s="348">
        <v>0</v>
      </c>
      <c r="BD442" s="348">
        <v>6.6649978848599994E-2</v>
      </c>
      <c r="BE442" s="375" t="s">
        <v>430</v>
      </c>
      <c r="BF442" s="374"/>
      <c r="BG442" s="372" t="s">
        <v>430</v>
      </c>
      <c r="BH442" s="373"/>
      <c r="BI442" s="348">
        <v>62.650700000000001</v>
      </c>
      <c r="BJ442" s="348">
        <v>35.057200000000002</v>
      </c>
      <c r="BK442" s="348">
        <v>2.1722100000000002</v>
      </c>
      <c r="BL442" s="348">
        <v>0.11989</v>
      </c>
      <c r="BM442" s="373"/>
      <c r="BN442" s="372" t="s">
        <v>2013</v>
      </c>
      <c r="BO442" s="372" t="s">
        <v>5172</v>
      </c>
      <c r="BP442" s="372" t="s">
        <v>5173</v>
      </c>
      <c r="BQ442" s="372" t="s">
        <v>5174</v>
      </c>
      <c r="BR442" s="372" t="s">
        <v>2650</v>
      </c>
      <c r="BS442" s="373"/>
      <c r="BT442" s="354" t="s">
        <v>548</v>
      </c>
    </row>
    <row r="443" spans="1:72" s="428" customFormat="1" x14ac:dyDescent="0.25">
      <c r="A443" s="345" t="s">
        <v>5656</v>
      </c>
      <c r="B443" s="373"/>
      <c r="C443" s="719">
        <v>45833</v>
      </c>
      <c r="D443" s="373"/>
      <c r="E443" s="346">
        <v>59.53</v>
      </c>
      <c r="F443" s="373"/>
      <c r="G443" s="347">
        <v>9.8143999999999991</v>
      </c>
      <c r="H443" s="374"/>
      <c r="I443" s="348">
        <v>1.1877</v>
      </c>
      <c r="J443" s="348">
        <v>-1E-3</v>
      </c>
      <c r="K443" s="348">
        <v>8.9314999999999998</v>
      </c>
      <c r="L443" s="348">
        <v>0.44619999999999999</v>
      </c>
      <c r="M443" s="348">
        <v>-4.3560999999999996</v>
      </c>
      <c r="N443" s="350" t="s">
        <v>430</v>
      </c>
      <c r="O443" s="348" t="s">
        <v>430</v>
      </c>
      <c r="P443" s="348" t="s">
        <v>430</v>
      </c>
      <c r="Q443" s="348" t="s">
        <v>430</v>
      </c>
      <c r="R443" s="348" t="s">
        <v>430</v>
      </c>
      <c r="S443" s="348">
        <v>11.5184</v>
      </c>
      <c r="T443" s="348">
        <v>-4.2244999999999999</v>
      </c>
      <c r="U443" s="348">
        <v>0.13880000000000001</v>
      </c>
      <c r="V443" s="348">
        <v>-1.8560000000000001</v>
      </c>
      <c r="W443" s="348">
        <v>11.5184</v>
      </c>
      <c r="X443" s="348">
        <v>-1.8560000000000001</v>
      </c>
      <c r="Y443" s="374"/>
      <c r="Z443" s="346">
        <v>105</v>
      </c>
      <c r="AA443" s="346">
        <v>115</v>
      </c>
      <c r="AB443" s="346">
        <v>132</v>
      </c>
      <c r="AC443" s="346">
        <v>136</v>
      </c>
      <c r="AD443" s="346">
        <v>139</v>
      </c>
      <c r="AE443" s="346" t="s">
        <v>430</v>
      </c>
      <c r="AF443" s="346" t="s">
        <v>430</v>
      </c>
      <c r="AG443" s="346" t="s">
        <v>430</v>
      </c>
      <c r="AH443" s="346" t="s">
        <v>430</v>
      </c>
      <c r="AI443" s="346" t="s">
        <v>430</v>
      </c>
      <c r="AJ443" s="346">
        <v>141</v>
      </c>
      <c r="AK443" s="346">
        <v>140</v>
      </c>
      <c r="AL443" s="346">
        <v>140</v>
      </c>
      <c r="AM443" s="346">
        <v>94</v>
      </c>
      <c r="AN443" s="346">
        <v>141</v>
      </c>
      <c r="AO443" s="373"/>
      <c r="AP443" s="348" t="s">
        <v>430</v>
      </c>
      <c r="AQ443" s="348" t="s">
        <v>430</v>
      </c>
      <c r="AR443" s="348" t="s">
        <v>430</v>
      </c>
      <c r="AS443" s="348" t="s">
        <v>430</v>
      </c>
      <c r="AT443" s="348" t="s">
        <v>430</v>
      </c>
      <c r="AU443" s="351"/>
      <c r="AV443" s="346" t="s">
        <v>430</v>
      </c>
      <c r="AW443" s="346" t="s">
        <v>430</v>
      </c>
      <c r="AX443" s="346" t="s">
        <v>430</v>
      </c>
      <c r="AY443" s="346" t="s">
        <v>430</v>
      </c>
      <c r="AZ443" s="346" t="s">
        <v>430</v>
      </c>
      <c r="BA443" s="374"/>
      <c r="BB443" s="348">
        <v>16.938587531909501</v>
      </c>
      <c r="BC443" s="348">
        <v>0</v>
      </c>
      <c r="BD443" s="348">
        <v>-3.8629533093850803E-2</v>
      </c>
      <c r="BE443" s="375" t="s">
        <v>430</v>
      </c>
      <c r="BF443" s="374"/>
      <c r="BG443" s="372" t="s">
        <v>430</v>
      </c>
      <c r="BH443" s="373"/>
      <c r="BI443" s="348">
        <v>66.952399999999997</v>
      </c>
      <c r="BJ443" s="348">
        <v>18.114000000000001</v>
      </c>
      <c r="BK443" s="348">
        <v>14.540800000000001</v>
      </c>
      <c r="BL443" s="348">
        <v>0.39279999999999998</v>
      </c>
      <c r="BM443" s="373"/>
      <c r="BN443" s="372" t="s">
        <v>5176</v>
      </c>
      <c r="BO443" s="372" t="s">
        <v>1403</v>
      </c>
      <c r="BP443" s="372" t="s">
        <v>5177</v>
      </c>
      <c r="BQ443" s="372" t="s">
        <v>5178</v>
      </c>
      <c r="BR443" s="372" t="s">
        <v>5179</v>
      </c>
      <c r="BS443" s="373"/>
      <c r="BT443" s="354" t="s">
        <v>548</v>
      </c>
    </row>
    <row r="444" spans="1:72" s="428" customFormat="1" x14ac:dyDescent="0.25">
      <c r="A444" s="345" t="s">
        <v>5657</v>
      </c>
      <c r="B444" s="373"/>
      <c r="C444" s="719">
        <v>45589</v>
      </c>
      <c r="D444" s="373"/>
      <c r="E444" s="346">
        <v>60.862099999999998</v>
      </c>
      <c r="F444" s="373"/>
      <c r="G444" s="347">
        <v>9.9888999999999992</v>
      </c>
      <c r="H444" s="374"/>
      <c r="I444" s="348">
        <v>0.8145</v>
      </c>
      <c r="J444" s="348">
        <v>-1.1000000000000001</v>
      </c>
      <c r="K444" s="348">
        <v>5.5651999999999999</v>
      </c>
      <c r="L444" s="348">
        <v>-4.2888000000000002</v>
      </c>
      <c r="M444" s="348">
        <v>-7.1162999999999998</v>
      </c>
      <c r="N444" s="350">
        <v>1.1675</v>
      </c>
      <c r="O444" s="348" t="s">
        <v>430</v>
      </c>
      <c r="P444" s="348" t="s">
        <v>430</v>
      </c>
      <c r="Q444" s="348" t="s">
        <v>430</v>
      </c>
      <c r="R444" s="348" t="s">
        <v>430</v>
      </c>
      <c r="S444" s="348">
        <v>7.8540000000000001</v>
      </c>
      <c r="T444" s="348">
        <v>-7.7119</v>
      </c>
      <c r="U444" s="348">
        <v>-1.9206000000000001</v>
      </c>
      <c r="V444" s="348">
        <v>-5.1097999999999999</v>
      </c>
      <c r="W444" s="348">
        <v>7.8540000000000001</v>
      </c>
      <c r="X444" s="348">
        <v>-7.3700000000000002E-2</v>
      </c>
      <c r="Y444" s="374"/>
      <c r="Z444" s="346">
        <v>170</v>
      </c>
      <c r="AA444" s="346">
        <v>208</v>
      </c>
      <c r="AB444" s="346">
        <v>213</v>
      </c>
      <c r="AC444" s="346">
        <v>200</v>
      </c>
      <c r="AD444" s="346">
        <v>187</v>
      </c>
      <c r="AE444" s="346">
        <v>154</v>
      </c>
      <c r="AF444" s="346" t="s">
        <v>430</v>
      </c>
      <c r="AG444" s="346" t="s">
        <v>430</v>
      </c>
      <c r="AH444" s="346" t="s">
        <v>430</v>
      </c>
      <c r="AI444" s="346" t="s">
        <v>430</v>
      </c>
      <c r="AJ444" s="346">
        <v>218</v>
      </c>
      <c r="AK444" s="346">
        <v>198</v>
      </c>
      <c r="AL444" s="346">
        <v>186</v>
      </c>
      <c r="AM444" s="346">
        <v>153</v>
      </c>
      <c r="AN444" s="346">
        <v>218</v>
      </c>
      <c r="AO444" s="373"/>
      <c r="AP444" s="348" t="s">
        <v>430</v>
      </c>
      <c r="AQ444" s="348" t="s">
        <v>430</v>
      </c>
      <c r="AR444" s="348" t="s">
        <v>430</v>
      </c>
      <c r="AS444" s="348" t="s">
        <v>430</v>
      </c>
      <c r="AT444" s="348">
        <v>-6.94</v>
      </c>
      <c r="AU444" s="351"/>
      <c r="AV444" s="346" t="s">
        <v>430</v>
      </c>
      <c r="AW444" s="346" t="s">
        <v>430</v>
      </c>
      <c r="AX444" s="346" t="s">
        <v>430</v>
      </c>
      <c r="AY444" s="346" t="s">
        <v>430</v>
      </c>
      <c r="AZ444" s="346">
        <v>171</v>
      </c>
      <c r="BA444" s="374"/>
      <c r="BB444" s="348">
        <v>13.1046372105702</v>
      </c>
      <c r="BC444" s="348">
        <v>0.99810580708725705</v>
      </c>
      <c r="BD444" s="348">
        <v>-3.5464705252996297E-2</v>
      </c>
      <c r="BE444" s="375">
        <v>-2.3725302319676098E-2</v>
      </c>
      <c r="BF444" s="374"/>
      <c r="BG444" s="372">
        <v>7.7100000000000002E-2</v>
      </c>
      <c r="BH444" s="373"/>
      <c r="BI444" s="348">
        <v>99.597800000000007</v>
      </c>
      <c r="BJ444" s="348" t="s">
        <v>430</v>
      </c>
      <c r="BK444" s="348" t="s">
        <v>430</v>
      </c>
      <c r="BL444" s="348">
        <v>0.4022</v>
      </c>
      <c r="BM444" s="373"/>
      <c r="BN444" s="372" t="s">
        <v>4426</v>
      </c>
      <c r="BO444" s="372" t="s">
        <v>5181</v>
      </c>
      <c r="BP444" s="372" t="s">
        <v>4428</v>
      </c>
      <c r="BQ444" s="372" t="s">
        <v>1964</v>
      </c>
      <c r="BR444" s="372" t="s">
        <v>4429</v>
      </c>
      <c r="BS444" s="373"/>
      <c r="BT444" s="354" t="s">
        <v>555</v>
      </c>
    </row>
    <row r="445" spans="1:72" s="428" customFormat="1" x14ac:dyDescent="0.25">
      <c r="A445" s="345" t="s">
        <v>5658</v>
      </c>
      <c r="B445" s="373"/>
      <c r="C445" s="719">
        <v>45722</v>
      </c>
      <c r="D445" s="373"/>
      <c r="E445" s="346">
        <v>66.041700000000006</v>
      </c>
      <c r="F445" s="373"/>
      <c r="G445" s="347">
        <v>10.964600000000001</v>
      </c>
      <c r="H445" s="374"/>
      <c r="I445" s="348">
        <v>3.56E-2</v>
      </c>
      <c r="J445" s="348">
        <v>-1.004</v>
      </c>
      <c r="K445" s="348">
        <v>6.8705999999999996</v>
      </c>
      <c r="L445" s="348">
        <v>-5.6418999999999997</v>
      </c>
      <c r="M445" s="348">
        <v>-6.1828000000000003</v>
      </c>
      <c r="N445" s="350">
        <v>-1.7581</v>
      </c>
      <c r="O445" s="348" t="s">
        <v>430</v>
      </c>
      <c r="P445" s="348" t="s">
        <v>430</v>
      </c>
      <c r="Q445" s="348" t="s">
        <v>430</v>
      </c>
      <c r="R445" s="348" t="s">
        <v>430</v>
      </c>
      <c r="S445" s="348">
        <v>10.592700000000001</v>
      </c>
      <c r="T445" s="348">
        <v>-7.1040999999999999</v>
      </c>
      <c r="U445" s="348">
        <v>0.68320000000000003</v>
      </c>
      <c r="V445" s="348">
        <v>-5.5419</v>
      </c>
      <c r="W445" s="348">
        <v>10.592700000000001</v>
      </c>
      <c r="X445" s="348">
        <v>8.3940999999999999</v>
      </c>
      <c r="Y445" s="374"/>
      <c r="Z445" s="346">
        <v>231</v>
      </c>
      <c r="AA445" s="346">
        <v>181</v>
      </c>
      <c r="AB445" s="346">
        <v>184</v>
      </c>
      <c r="AC445" s="346">
        <v>229</v>
      </c>
      <c r="AD445" s="346">
        <v>172</v>
      </c>
      <c r="AE445" s="346">
        <v>184</v>
      </c>
      <c r="AF445" s="346" t="s">
        <v>430</v>
      </c>
      <c r="AG445" s="346" t="s">
        <v>430</v>
      </c>
      <c r="AH445" s="346" t="s">
        <v>430</v>
      </c>
      <c r="AI445" s="346" t="s">
        <v>430</v>
      </c>
      <c r="AJ445" s="346">
        <v>161</v>
      </c>
      <c r="AK445" s="346">
        <v>186</v>
      </c>
      <c r="AL445" s="346">
        <v>119</v>
      </c>
      <c r="AM445" s="346">
        <v>166</v>
      </c>
      <c r="AN445" s="346">
        <v>161</v>
      </c>
      <c r="AO445" s="373"/>
      <c r="AP445" s="348" t="s">
        <v>430</v>
      </c>
      <c r="AQ445" s="348" t="s">
        <v>430</v>
      </c>
      <c r="AR445" s="348" t="s">
        <v>430</v>
      </c>
      <c r="AS445" s="348" t="s">
        <v>430</v>
      </c>
      <c r="AT445" s="348">
        <v>-6</v>
      </c>
      <c r="AU445" s="351"/>
      <c r="AV445" s="346" t="s">
        <v>430</v>
      </c>
      <c r="AW445" s="346" t="s">
        <v>430</v>
      </c>
      <c r="AX445" s="346" t="s">
        <v>430</v>
      </c>
      <c r="AY445" s="346" t="s">
        <v>430</v>
      </c>
      <c r="AZ445" s="346">
        <v>155</v>
      </c>
      <c r="BA445" s="374"/>
      <c r="BB445" s="348">
        <v>18.5649432995043</v>
      </c>
      <c r="BC445" s="348">
        <v>0.995149796581841</v>
      </c>
      <c r="BD445" s="348">
        <v>-7.7014301110633404E-3</v>
      </c>
      <c r="BE445" s="375">
        <v>-5.2101836362065002E-2</v>
      </c>
      <c r="BF445" s="374"/>
      <c r="BG445" s="372">
        <v>0.12670000000000001</v>
      </c>
      <c r="BH445" s="373"/>
      <c r="BI445" s="348">
        <v>81.290199999999999</v>
      </c>
      <c r="BJ445" s="348">
        <v>15.111599999999999</v>
      </c>
      <c r="BK445" s="348">
        <v>2.4883600000000001</v>
      </c>
      <c r="BL445" s="348">
        <v>1.1098399999999999</v>
      </c>
      <c r="BM445" s="373"/>
      <c r="BN445" s="372" t="s">
        <v>5183</v>
      </c>
      <c r="BO445" s="372" t="s">
        <v>5184</v>
      </c>
      <c r="BP445" s="372" t="s">
        <v>430</v>
      </c>
      <c r="BQ445" s="372" t="s">
        <v>430</v>
      </c>
      <c r="BR445" s="372" t="s">
        <v>430</v>
      </c>
      <c r="BS445" s="373"/>
      <c r="BT445" s="354" t="s">
        <v>555</v>
      </c>
    </row>
    <row r="446" spans="1:72" s="428" customFormat="1" x14ac:dyDescent="0.25">
      <c r="A446" s="345" t="s">
        <v>5659</v>
      </c>
      <c r="B446" s="373"/>
      <c r="C446" s="719">
        <v>45443</v>
      </c>
      <c r="D446" s="373"/>
      <c r="E446" s="346">
        <v>58.729100000000003</v>
      </c>
      <c r="F446" s="373"/>
      <c r="G446" s="347">
        <v>11.5405</v>
      </c>
      <c r="H446" s="374"/>
      <c r="I446" s="348">
        <v>0.30159999999999998</v>
      </c>
      <c r="J446" s="348">
        <v>-0.57210000000000005</v>
      </c>
      <c r="K446" s="348">
        <v>7.5716000000000001</v>
      </c>
      <c r="L446" s="348">
        <v>-5.0835999999999997</v>
      </c>
      <c r="M446" s="348">
        <v>-3.3620999999999999</v>
      </c>
      <c r="N446" s="350">
        <v>3.4588000000000001</v>
      </c>
      <c r="O446" s="348" t="s">
        <v>430</v>
      </c>
      <c r="P446" s="348" t="s">
        <v>430</v>
      </c>
      <c r="Q446" s="348" t="s">
        <v>430</v>
      </c>
      <c r="R446" s="348" t="s">
        <v>430</v>
      </c>
      <c r="S446" s="348">
        <v>11.845000000000001</v>
      </c>
      <c r="T446" s="348">
        <v>-5.6970999999999998</v>
      </c>
      <c r="U446" s="348">
        <v>2.7631000000000001</v>
      </c>
      <c r="V446" s="348">
        <v>-1.7545999999999999</v>
      </c>
      <c r="W446" s="348">
        <v>11.845000000000001</v>
      </c>
      <c r="X446" s="348">
        <v>7.8033000000000001</v>
      </c>
      <c r="Y446" s="374"/>
      <c r="Z446" s="346">
        <v>229</v>
      </c>
      <c r="AA446" s="346">
        <v>168</v>
      </c>
      <c r="AB446" s="346">
        <v>164</v>
      </c>
      <c r="AC446" s="346">
        <v>217</v>
      </c>
      <c r="AD446" s="346">
        <v>103</v>
      </c>
      <c r="AE446" s="346">
        <v>131</v>
      </c>
      <c r="AF446" s="346" t="s">
        <v>430</v>
      </c>
      <c r="AG446" s="346" t="s">
        <v>430</v>
      </c>
      <c r="AH446" s="346" t="s">
        <v>430</v>
      </c>
      <c r="AI446" s="346" t="s">
        <v>430</v>
      </c>
      <c r="AJ446" s="346">
        <v>135</v>
      </c>
      <c r="AK446" s="346">
        <v>166</v>
      </c>
      <c r="AL446" s="346">
        <v>97</v>
      </c>
      <c r="AM446" s="346">
        <v>91</v>
      </c>
      <c r="AN446" s="346">
        <v>135</v>
      </c>
      <c r="AO446" s="373"/>
      <c r="AP446" s="348" t="s">
        <v>430</v>
      </c>
      <c r="AQ446" s="348" t="s">
        <v>430</v>
      </c>
      <c r="AR446" s="348" t="s">
        <v>430</v>
      </c>
      <c r="AS446" s="348" t="s">
        <v>430</v>
      </c>
      <c r="AT446" s="348">
        <v>-1.99</v>
      </c>
      <c r="AU446" s="351"/>
      <c r="AV446" s="346" t="s">
        <v>430</v>
      </c>
      <c r="AW446" s="346" t="s">
        <v>430</v>
      </c>
      <c r="AX446" s="346" t="s">
        <v>430</v>
      </c>
      <c r="AY446" s="346" t="s">
        <v>430</v>
      </c>
      <c r="AZ446" s="346">
        <v>133</v>
      </c>
      <c r="BA446" s="374"/>
      <c r="BB446" s="348">
        <v>17.364927468440602</v>
      </c>
      <c r="BC446" s="348">
        <v>0.99787818388865401</v>
      </c>
      <c r="BD446" s="348">
        <v>-7.9456006409533396E-3</v>
      </c>
      <c r="BE446" s="375">
        <v>-2.5335941707538601E-2</v>
      </c>
      <c r="BF446" s="374"/>
      <c r="BG446" s="372">
        <v>8.5000000000000006E-2</v>
      </c>
      <c r="BH446" s="373"/>
      <c r="BI446" s="348">
        <v>77.415400000000005</v>
      </c>
      <c r="BJ446" s="348">
        <v>22.122800000000002</v>
      </c>
      <c r="BK446" s="348" t="s">
        <v>430</v>
      </c>
      <c r="BL446" s="348">
        <v>0.46179999999999999</v>
      </c>
      <c r="BM446" s="373"/>
      <c r="BN446" s="372" t="s">
        <v>5186</v>
      </c>
      <c r="BO446" s="372" t="s">
        <v>5187</v>
      </c>
      <c r="BP446" s="372" t="s">
        <v>430</v>
      </c>
      <c r="BQ446" s="372" t="s">
        <v>430</v>
      </c>
      <c r="BR446" s="372" t="s">
        <v>430</v>
      </c>
      <c r="BS446" s="373"/>
      <c r="BT446" s="354" t="s">
        <v>555</v>
      </c>
    </row>
    <row r="447" spans="1:72" s="428" customFormat="1" x14ac:dyDescent="0.25">
      <c r="A447" s="345" t="s">
        <v>5660</v>
      </c>
      <c r="B447" s="373"/>
      <c r="C447" s="719">
        <v>45750</v>
      </c>
      <c r="D447" s="373"/>
      <c r="E447" s="346">
        <v>56.82</v>
      </c>
      <c r="F447" s="373"/>
      <c r="G447" s="347">
        <v>11.6038</v>
      </c>
      <c r="H447" s="374"/>
      <c r="I447" s="348">
        <v>1.1163000000000001</v>
      </c>
      <c r="J447" s="348">
        <v>1.0915999999999999</v>
      </c>
      <c r="K447" s="348">
        <v>12.1996</v>
      </c>
      <c r="L447" s="348">
        <v>3.476</v>
      </c>
      <c r="M447" s="348">
        <v>2.4799000000000002</v>
      </c>
      <c r="N447" s="350">
        <v>12.188599999999999</v>
      </c>
      <c r="O447" s="348" t="s">
        <v>430</v>
      </c>
      <c r="P447" s="348" t="s">
        <v>430</v>
      </c>
      <c r="Q447" s="348" t="s">
        <v>430</v>
      </c>
      <c r="R447" s="348" t="s">
        <v>430</v>
      </c>
      <c r="S447" s="348">
        <v>14.4336</v>
      </c>
      <c r="T447" s="348">
        <v>1.4842</v>
      </c>
      <c r="U447" s="348">
        <v>6.2930999999999999</v>
      </c>
      <c r="V447" s="348">
        <v>1.1074999999999999</v>
      </c>
      <c r="W447" s="348">
        <v>14.4336</v>
      </c>
      <c r="X447" s="348">
        <v>14.978</v>
      </c>
      <c r="Y447" s="374"/>
      <c r="Z447" s="346">
        <v>117</v>
      </c>
      <c r="AA447" s="346">
        <v>37</v>
      </c>
      <c r="AB447" s="346">
        <v>51</v>
      </c>
      <c r="AC447" s="346">
        <v>100</v>
      </c>
      <c r="AD447" s="346">
        <v>25</v>
      </c>
      <c r="AE447" s="346">
        <v>38</v>
      </c>
      <c r="AF447" s="346" t="s">
        <v>430</v>
      </c>
      <c r="AG447" s="346" t="s">
        <v>430</v>
      </c>
      <c r="AH447" s="346" t="s">
        <v>430</v>
      </c>
      <c r="AI447" s="346" t="s">
        <v>430</v>
      </c>
      <c r="AJ447" s="346">
        <v>59</v>
      </c>
      <c r="AK447" s="346">
        <v>55</v>
      </c>
      <c r="AL447" s="346">
        <v>23</v>
      </c>
      <c r="AM447" s="346">
        <v>61</v>
      </c>
      <c r="AN447" s="346">
        <v>59</v>
      </c>
      <c r="AO447" s="373"/>
      <c r="AP447" s="348" t="s">
        <v>430</v>
      </c>
      <c r="AQ447" s="348" t="s">
        <v>430</v>
      </c>
      <c r="AR447" s="348" t="s">
        <v>430</v>
      </c>
      <c r="AS447" s="348" t="s">
        <v>430</v>
      </c>
      <c r="AT447" s="348">
        <v>10.220000000000001</v>
      </c>
      <c r="AU447" s="351"/>
      <c r="AV447" s="346" t="s">
        <v>430</v>
      </c>
      <c r="AW447" s="346" t="s">
        <v>430</v>
      </c>
      <c r="AX447" s="346" t="s">
        <v>430</v>
      </c>
      <c r="AY447" s="346" t="s">
        <v>430</v>
      </c>
      <c r="AZ447" s="346">
        <v>35</v>
      </c>
      <c r="BA447" s="374"/>
      <c r="BB447" s="348">
        <v>17.492782083770901</v>
      </c>
      <c r="BC447" s="348">
        <v>0</v>
      </c>
      <c r="BD447" s="348">
        <v>2.8945624447932101E-2</v>
      </c>
      <c r="BE447" s="375" t="s">
        <v>430</v>
      </c>
      <c r="BF447" s="374"/>
      <c r="BG447" s="372" t="s">
        <v>430</v>
      </c>
      <c r="BH447" s="373"/>
      <c r="BI447" s="348">
        <v>62.734099999999998</v>
      </c>
      <c r="BJ447" s="348">
        <v>35.1004</v>
      </c>
      <c r="BK447" s="348">
        <v>2.1752899999999999</v>
      </c>
      <c r="BL447" s="348">
        <v>-9.7900000000000001E-3</v>
      </c>
      <c r="BM447" s="373"/>
      <c r="BN447" s="372" t="s">
        <v>5189</v>
      </c>
      <c r="BO447" s="372" t="s">
        <v>5190</v>
      </c>
      <c r="BP447" s="372" t="s">
        <v>5191</v>
      </c>
      <c r="BQ447" s="372" t="s">
        <v>5192</v>
      </c>
      <c r="BR447" s="372" t="s">
        <v>5193</v>
      </c>
      <c r="BS447" s="373"/>
      <c r="BT447" s="354" t="s">
        <v>4597</v>
      </c>
    </row>
    <row r="448" spans="1:72" s="428" customFormat="1" x14ac:dyDescent="0.25">
      <c r="A448" s="345" t="s">
        <v>5661</v>
      </c>
      <c r="B448" s="373"/>
      <c r="C448" s="719">
        <v>45716</v>
      </c>
      <c r="D448" s="373"/>
      <c r="E448" s="346">
        <v>58.080500000000001</v>
      </c>
      <c r="F448" s="373"/>
      <c r="G448" s="347">
        <v>11.5542</v>
      </c>
      <c r="H448" s="374"/>
      <c r="I448" s="348">
        <v>1.161</v>
      </c>
      <c r="J448" s="348">
        <v>-5.8799999999999998E-2</v>
      </c>
      <c r="K448" s="348">
        <v>8.8971</v>
      </c>
      <c r="L448" s="348">
        <v>0.48349999999999999</v>
      </c>
      <c r="M448" s="348">
        <v>-4.1368</v>
      </c>
      <c r="N448" s="350">
        <v>5.1946000000000003</v>
      </c>
      <c r="O448" s="348" t="s">
        <v>430</v>
      </c>
      <c r="P448" s="348" t="s">
        <v>430</v>
      </c>
      <c r="Q448" s="348" t="s">
        <v>430</v>
      </c>
      <c r="R448" s="348" t="s">
        <v>430</v>
      </c>
      <c r="S448" s="348">
        <v>11.5281</v>
      </c>
      <c r="T448" s="348">
        <v>-4.0827</v>
      </c>
      <c r="U448" s="348">
        <v>0.53339999999999999</v>
      </c>
      <c r="V448" s="348">
        <v>-3.0533000000000001</v>
      </c>
      <c r="W448" s="348">
        <v>11.5281</v>
      </c>
      <c r="X448" s="348">
        <v>13.2758</v>
      </c>
      <c r="Y448" s="374"/>
      <c r="Z448" s="346">
        <v>108</v>
      </c>
      <c r="AA448" s="346">
        <v>117</v>
      </c>
      <c r="AB448" s="346">
        <v>135</v>
      </c>
      <c r="AC448" s="346">
        <v>133</v>
      </c>
      <c r="AD448" s="346">
        <v>126</v>
      </c>
      <c r="AE448" s="346">
        <v>112</v>
      </c>
      <c r="AF448" s="346" t="s">
        <v>430</v>
      </c>
      <c r="AG448" s="346" t="s">
        <v>430</v>
      </c>
      <c r="AH448" s="346" t="s">
        <v>430</v>
      </c>
      <c r="AI448" s="346" t="s">
        <v>430</v>
      </c>
      <c r="AJ448" s="346">
        <v>140</v>
      </c>
      <c r="AK448" s="346">
        <v>136</v>
      </c>
      <c r="AL448" s="346">
        <v>124</v>
      </c>
      <c r="AM448" s="346">
        <v>103</v>
      </c>
      <c r="AN448" s="346">
        <v>140</v>
      </c>
      <c r="AO448" s="373"/>
      <c r="AP448" s="348" t="s">
        <v>430</v>
      </c>
      <c r="AQ448" s="348" t="s">
        <v>430</v>
      </c>
      <c r="AR448" s="348" t="s">
        <v>430</v>
      </c>
      <c r="AS448" s="348" t="s">
        <v>430</v>
      </c>
      <c r="AT448" s="348">
        <v>-0.78</v>
      </c>
      <c r="AU448" s="351"/>
      <c r="AV448" s="346" t="s">
        <v>430</v>
      </c>
      <c r="AW448" s="346" t="s">
        <v>430</v>
      </c>
      <c r="AX448" s="346" t="s">
        <v>430</v>
      </c>
      <c r="AY448" s="346" t="s">
        <v>430</v>
      </c>
      <c r="AZ448" s="346">
        <v>113</v>
      </c>
      <c r="BA448" s="374"/>
      <c r="BB448" s="348">
        <v>15.917918931559001</v>
      </c>
      <c r="BC448" s="348">
        <v>0.99718309051711695</v>
      </c>
      <c r="BD448" s="348">
        <v>4.6145509203273103E-3</v>
      </c>
      <c r="BE448" s="375">
        <v>-2.7483202513581901E-2</v>
      </c>
      <c r="BF448" s="374"/>
      <c r="BG448" s="372">
        <v>5.4199999999999998E-2</v>
      </c>
      <c r="BH448" s="373"/>
      <c r="BI448" s="348">
        <v>67.504800000000003</v>
      </c>
      <c r="BJ448" s="348">
        <v>19.066800000000001</v>
      </c>
      <c r="BK448" s="348">
        <v>13.1111</v>
      </c>
      <c r="BL448" s="348">
        <v>0.31730000000000003</v>
      </c>
      <c r="BM448" s="373"/>
      <c r="BN448" s="372" t="s">
        <v>5195</v>
      </c>
      <c r="BO448" s="372" t="s">
        <v>959</v>
      </c>
      <c r="BP448" s="372" t="s">
        <v>4176</v>
      </c>
      <c r="BQ448" s="372" t="s">
        <v>4245</v>
      </c>
      <c r="BR448" s="372" t="s">
        <v>5196</v>
      </c>
      <c r="BS448" s="373"/>
      <c r="BT448" s="354" t="s">
        <v>5662</v>
      </c>
    </row>
    <row r="449" spans="1:72" s="428" customFormat="1" x14ac:dyDescent="0.25">
      <c r="A449" s="345" t="s">
        <v>5663</v>
      </c>
      <c r="B449" s="373"/>
      <c r="C449" s="719">
        <v>45784</v>
      </c>
      <c r="D449" s="373"/>
      <c r="E449" s="346">
        <v>48.036299999999997</v>
      </c>
      <c r="F449" s="373"/>
      <c r="G449" s="347">
        <v>10.942600000000001</v>
      </c>
      <c r="H449" s="374"/>
      <c r="I449" s="348">
        <v>0.90090000000000003</v>
      </c>
      <c r="J449" s="348">
        <v>0.37890000000000001</v>
      </c>
      <c r="K449" s="348">
        <v>14.159000000000001</v>
      </c>
      <c r="L449" s="348">
        <v>7.7293000000000003</v>
      </c>
      <c r="M449" s="348">
        <v>-0.21609999999999999</v>
      </c>
      <c r="N449" s="350" t="s">
        <v>430</v>
      </c>
      <c r="O449" s="348" t="s">
        <v>430</v>
      </c>
      <c r="P449" s="348" t="s">
        <v>430</v>
      </c>
      <c r="Q449" s="348" t="s">
        <v>430</v>
      </c>
      <c r="R449" s="348" t="s">
        <v>430</v>
      </c>
      <c r="S449" s="348">
        <v>16.634</v>
      </c>
      <c r="T449" s="348">
        <v>3.6103999999999998</v>
      </c>
      <c r="U449" s="348">
        <v>4.4459999999999997</v>
      </c>
      <c r="V449" s="348">
        <v>-2.9214000000000002</v>
      </c>
      <c r="W449" s="348">
        <v>16.634</v>
      </c>
      <c r="X449" s="348">
        <v>9.4260000000000002</v>
      </c>
      <c r="Y449" s="374"/>
      <c r="Z449" s="346">
        <v>153</v>
      </c>
      <c r="AA449" s="346">
        <v>90</v>
      </c>
      <c r="AB449" s="346">
        <v>18</v>
      </c>
      <c r="AC449" s="346">
        <v>30</v>
      </c>
      <c r="AD449" s="346">
        <v>70</v>
      </c>
      <c r="AE449" s="346" t="s">
        <v>430</v>
      </c>
      <c r="AF449" s="346" t="s">
        <v>430</v>
      </c>
      <c r="AG449" s="346" t="s">
        <v>430</v>
      </c>
      <c r="AH449" s="346" t="s">
        <v>430</v>
      </c>
      <c r="AI449" s="346" t="s">
        <v>430</v>
      </c>
      <c r="AJ449" s="346">
        <v>46</v>
      </c>
      <c r="AK449" s="346">
        <v>16</v>
      </c>
      <c r="AL449" s="346">
        <v>71</v>
      </c>
      <c r="AM449" s="346">
        <v>99</v>
      </c>
      <c r="AN449" s="346">
        <v>46</v>
      </c>
      <c r="AO449" s="373"/>
      <c r="AP449" s="348" t="s">
        <v>430</v>
      </c>
      <c r="AQ449" s="348" t="s">
        <v>430</v>
      </c>
      <c r="AR449" s="348" t="s">
        <v>430</v>
      </c>
      <c r="AS449" s="348" t="s">
        <v>430</v>
      </c>
      <c r="AT449" s="348">
        <v>8.2200000000000006</v>
      </c>
      <c r="AU449" s="351"/>
      <c r="AV449" s="346" t="s">
        <v>430</v>
      </c>
      <c r="AW449" s="346" t="s">
        <v>430</v>
      </c>
      <c r="AX449" s="346" t="s">
        <v>430</v>
      </c>
      <c r="AY449" s="346" t="s">
        <v>430</v>
      </c>
      <c r="AZ449" s="346">
        <v>42</v>
      </c>
      <c r="BA449" s="374"/>
      <c r="BB449" s="348">
        <v>19.515238624596101</v>
      </c>
      <c r="BC449" s="348">
        <v>0.99148598175129599</v>
      </c>
      <c r="BD449" s="348">
        <v>-1.9069688801351799E-2</v>
      </c>
      <c r="BE449" s="375">
        <v>-0.10234111078502101</v>
      </c>
      <c r="BF449" s="374"/>
      <c r="BG449" s="372">
        <v>0.54930000000000001</v>
      </c>
      <c r="BH449" s="373"/>
      <c r="BI449" s="348">
        <v>35.898600000000002</v>
      </c>
      <c r="BJ449" s="348">
        <v>36.5105</v>
      </c>
      <c r="BK449" s="348">
        <v>27.3872</v>
      </c>
      <c r="BL449" s="348">
        <v>0.20369999999999999</v>
      </c>
      <c r="BM449" s="373"/>
      <c r="BN449" s="372" t="s">
        <v>5198</v>
      </c>
      <c r="BO449" s="372" t="s">
        <v>5199</v>
      </c>
      <c r="BP449" s="372" t="s">
        <v>5200</v>
      </c>
      <c r="BQ449" s="372" t="s">
        <v>5201</v>
      </c>
      <c r="BR449" s="372" t="s">
        <v>5202</v>
      </c>
      <c r="BS449" s="373"/>
      <c r="BT449" s="354" t="s">
        <v>555</v>
      </c>
    </row>
    <row r="450" spans="1:72" s="428" customFormat="1" x14ac:dyDescent="0.25">
      <c r="A450" s="345" t="s">
        <v>5664</v>
      </c>
      <c r="B450" s="373"/>
      <c r="C450" s="719">
        <v>45593</v>
      </c>
      <c r="D450" s="373"/>
      <c r="E450" s="346">
        <v>49.851799999999997</v>
      </c>
      <c r="F450" s="373"/>
      <c r="G450" s="347">
        <v>10.1569</v>
      </c>
      <c r="H450" s="374"/>
      <c r="I450" s="348">
        <v>1.1583000000000001</v>
      </c>
      <c r="J450" s="348">
        <v>-5.8999999999999997E-2</v>
      </c>
      <c r="K450" s="348">
        <v>8.8955000000000002</v>
      </c>
      <c r="L450" s="348">
        <v>0.46089999999999998</v>
      </c>
      <c r="M450" s="348">
        <v>-4.1566999999999998</v>
      </c>
      <c r="N450" s="350">
        <v>5.2072000000000003</v>
      </c>
      <c r="O450" s="348" t="s">
        <v>430</v>
      </c>
      <c r="P450" s="348" t="s">
        <v>430</v>
      </c>
      <c r="Q450" s="348" t="s">
        <v>430</v>
      </c>
      <c r="R450" s="348" t="s">
        <v>430</v>
      </c>
      <c r="S450" s="348">
        <v>11.508900000000001</v>
      </c>
      <c r="T450" s="348">
        <v>-4.0997000000000003</v>
      </c>
      <c r="U450" s="348">
        <v>0.50170000000000003</v>
      </c>
      <c r="V450" s="348">
        <v>-3.0552999999999999</v>
      </c>
      <c r="W450" s="348">
        <v>11.508900000000001</v>
      </c>
      <c r="X450" s="348">
        <v>1.0462</v>
      </c>
      <c r="Y450" s="374"/>
      <c r="Z450" s="346">
        <v>109</v>
      </c>
      <c r="AA450" s="346">
        <v>118</v>
      </c>
      <c r="AB450" s="346">
        <v>136</v>
      </c>
      <c r="AC450" s="346">
        <v>134</v>
      </c>
      <c r="AD450" s="346">
        <v>129</v>
      </c>
      <c r="AE450" s="346">
        <v>111</v>
      </c>
      <c r="AF450" s="346" t="s">
        <v>430</v>
      </c>
      <c r="AG450" s="346" t="s">
        <v>430</v>
      </c>
      <c r="AH450" s="346" t="s">
        <v>430</v>
      </c>
      <c r="AI450" s="346" t="s">
        <v>430</v>
      </c>
      <c r="AJ450" s="346">
        <v>142</v>
      </c>
      <c r="AK450" s="346">
        <v>137</v>
      </c>
      <c r="AL450" s="346">
        <v>126</v>
      </c>
      <c r="AM450" s="346">
        <v>104</v>
      </c>
      <c r="AN450" s="346">
        <v>142</v>
      </c>
      <c r="AO450" s="373"/>
      <c r="AP450" s="348" t="s">
        <v>430</v>
      </c>
      <c r="AQ450" s="348" t="s">
        <v>430</v>
      </c>
      <c r="AR450" s="348" t="s">
        <v>430</v>
      </c>
      <c r="AS450" s="348" t="s">
        <v>430</v>
      </c>
      <c r="AT450" s="348">
        <v>-0.81</v>
      </c>
      <c r="AU450" s="351"/>
      <c r="AV450" s="346" t="s">
        <v>430</v>
      </c>
      <c r="AW450" s="346" t="s">
        <v>430</v>
      </c>
      <c r="AX450" s="346" t="s">
        <v>430</v>
      </c>
      <c r="AY450" s="346" t="s">
        <v>430</v>
      </c>
      <c r="AZ450" s="346">
        <v>114</v>
      </c>
      <c r="BA450" s="374"/>
      <c r="BB450" s="348">
        <v>16.132566598472899</v>
      </c>
      <c r="BC450" s="348">
        <v>0.99668531787938996</v>
      </c>
      <c r="BD450" s="348">
        <v>-2.5458048438527298E-2</v>
      </c>
      <c r="BE450" s="375">
        <v>-2.61294525114504E-2</v>
      </c>
      <c r="BF450" s="374"/>
      <c r="BG450" s="372">
        <v>6.3600000000000004E-2</v>
      </c>
      <c r="BH450" s="373"/>
      <c r="BI450" s="348">
        <v>67.593599999999995</v>
      </c>
      <c r="BJ450" s="348">
        <v>19.081900000000001</v>
      </c>
      <c r="BK450" s="348">
        <v>13.139699999999999</v>
      </c>
      <c r="BL450" s="348">
        <v>0.18479999999999999</v>
      </c>
      <c r="BM450" s="373"/>
      <c r="BN450" s="372" t="s">
        <v>2115</v>
      </c>
      <c r="BO450" s="372" t="s">
        <v>5204</v>
      </c>
      <c r="BP450" s="372" t="s">
        <v>5205</v>
      </c>
      <c r="BQ450" s="372" t="s">
        <v>4245</v>
      </c>
      <c r="BR450" s="372" t="s">
        <v>4489</v>
      </c>
      <c r="BS450" s="373"/>
      <c r="BT450" s="354" t="s">
        <v>555</v>
      </c>
    </row>
    <row r="451" spans="1:72" s="428" customFormat="1" x14ac:dyDescent="0.25">
      <c r="A451" s="345" t="s">
        <v>5665</v>
      </c>
      <c r="B451" s="373"/>
      <c r="C451" s="719">
        <v>45944</v>
      </c>
      <c r="D451" s="373"/>
      <c r="E451" s="346">
        <v>52.89</v>
      </c>
      <c r="F451" s="373"/>
      <c r="G451" s="347">
        <v>9.5724999999999998</v>
      </c>
      <c r="H451" s="374"/>
      <c r="I451" s="348">
        <v>0.81410000000000005</v>
      </c>
      <c r="J451" s="348">
        <v>-1.0952</v>
      </c>
      <c r="K451" s="348">
        <v>5.5635000000000003</v>
      </c>
      <c r="L451" s="348">
        <v>-4.3122999999999996</v>
      </c>
      <c r="M451" s="348">
        <v>-7.3151000000000002</v>
      </c>
      <c r="N451" s="350" t="s">
        <v>430</v>
      </c>
      <c r="O451" s="348" t="s">
        <v>430</v>
      </c>
      <c r="P451" s="348" t="s">
        <v>430</v>
      </c>
      <c r="Q451" s="348" t="s">
        <v>430</v>
      </c>
      <c r="R451" s="348" t="s">
        <v>430</v>
      </c>
      <c r="S451" s="348">
        <v>7.8724999999999996</v>
      </c>
      <c r="T451" s="348">
        <v>-7.7766999999999999</v>
      </c>
      <c r="U451" s="348" t="s">
        <v>430</v>
      </c>
      <c r="V451" s="348" t="s">
        <v>430</v>
      </c>
      <c r="W451" s="348">
        <v>7.8724999999999996</v>
      </c>
      <c r="X451" s="348">
        <v>-4.2750000000000004</v>
      </c>
      <c r="Y451" s="374"/>
      <c r="Z451" s="346">
        <v>172</v>
      </c>
      <c r="AA451" s="346">
        <v>191</v>
      </c>
      <c r="AB451" s="346">
        <v>214</v>
      </c>
      <c r="AC451" s="346">
        <v>206</v>
      </c>
      <c r="AD451" s="346">
        <v>197</v>
      </c>
      <c r="AE451" s="346" t="s">
        <v>430</v>
      </c>
      <c r="AF451" s="346" t="s">
        <v>430</v>
      </c>
      <c r="AG451" s="346" t="s">
        <v>430</v>
      </c>
      <c r="AH451" s="346" t="s">
        <v>430</v>
      </c>
      <c r="AI451" s="346" t="s">
        <v>430</v>
      </c>
      <c r="AJ451" s="346">
        <v>209</v>
      </c>
      <c r="AK451" s="346">
        <v>212</v>
      </c>
      <c r="AL451" s="346" t="s">
        <v>430</v>
      </c>
      <c r="AM451" s="346" t="s">
        <v>430</v>
      </c>
      <c r="AN451" s="346">
        <v>209</v>
      </c>
      <c r="AO451" s="373"/>
      <c r="AP451" s="348" t="s">
        <v>430</v>
      </c>
      <c r="AQ451" s="348" t="s">
        <v>430</v>
      </c>
      <c r="AR451" s="348" t="s">
        <v>430</v>
      </c>
      <c r="AS451" s="348" t="s">
        <v>430</v>
      </c>
      <c r="AT451" s="348" t="s">
        <v>430</v>
      </c>
      <c r="AU451" s="351"/>
      <c r="AV451" s="346" t="s">
        <v>430</v>
      </c>
      <c r="AW451" s="346" t="s">
        <v>430</v>
      </c>
      <c r="AX451" s="346" t="s">
        <v>430</v>
      </c>
      <c r="AY451" s="346" t="s">
        <v>430</v>
      </c>
      <c r="AZ451" s="346" t="s">
        <v>430</v>
      </c>
      <c r="BA451" s="374"/>
      <c r="BB451" s="348">
        <v>17.323122215286201</v>
      </c>
      <c r="BC451" s="348">
        <v>0.997526030393179</v>
      </c>
      <c r="BD451" s="348">
        <v>-9.9642363495565794E-2</v>
      </c>
      <c r="BE451" s="375">
        <v>-5.3863821379417802E-2</v>
      </c>
      <c r="BF451" s="374"/>
      <c r="BG451" s="372">
        <v>0.18659999999999999</v>
      </c>
      <c r="BH451" s="373"/>
      <c r="BI451" s="348">
        <v>99.940399999999997</v>
      </c>
      <c r="BJ451" s="348" t="s">
        <v>430</v>
      </c>
      <c r="BK451" s="348" t="s">
        <v>430</v>
      </c>
      <c r="BL451" s="348">
        <v>5.96E-2</v>
      </c>
      <c r="BM451" s="373"/>
      <c r="BN451" s="372" t="s">
        <v>5582</v>
      </c>
      <c r="BO451" s="372" t="s">
        <v>4284</v>
      </c>
      <c r="BP451" s="372" t="s">
        <v>4301</v>
      </c>
      <c r="BQ451" s="372" t="s">
        <v>4421</v>
      </c>
      <c r="BR451" s="372" t="s">
        <v>4422</v>
      </c>
      <c r="BS451" s="373"/>
      <c r="BT451" s="354" t="s">
        <v>555</v>
      </c>
    </row>
    <row r="452" spans="1:72" s="428" customFormat="1" x14ac:dyDescent="0.25">
      <c r="A452" s="345" t="s">
        <v>5666</v>
      </c>
      <c r="B452" s="373"/>
      <c r="C452" s="719">
        <v>45692</v>
      </c>
      <c r="D452" s="373"/>
      <c r="E452" s="346">
        <v>54.9146</v>
      </c>
      <c r="F452" s="373"/>
      <c r="G452" s="347">
        <v>8.9662000000000006</v>
      </c>
      <c r="H452" s="374"/>
      <c r="I452" s="348">
        <v>1.3794</v>
      </c>
      <c r="J452" s="348">
        <v>1.0743</v>
      </c>
      <c r="K452" s="348">
        <v>13.8565</v>
      </c>
      <c r="L452" s="348">
        <v>0.70989999999999998</v>
      </c>
      <c r="M452" s="348">
        <v>-6.4177999999999997</v>
      </c>
      <c r="N452" s="350">
        <v>-5.9447000000000001</v>
      </c>
      <c r="O452" s="348" t="s">
        <v>430</v>
      </c>
      <c r="P452" s="348" t="s">
        <v>430</v>
      </c>
      <c r="Q452" s="348" t="s">
        <v>430</v>
      </c>
      <c r="R452" s="348" t="s">
        <v>430</v>
      </c>
      <c r="S452" s="348">
        <v>18.226800000000001</v>
      </c>
      <c r="T452" s="348">
        <v>-6.6807999999999996</v>
      </c>
      <c r="U452" s="348">
        <v>-5.4099000000000004</v>
      </c>
      <c r="V452" s="348">
        <v>-15.3253</v>
      </c>
      <c r="W452" s="348">
        <v>18.226800000000001</v>
      </c>
      <c r="X452" s="348">
        <v>-8.5251000000000001</v>
      </c>
      <c r="Y452" s="374"/>
      <c r="Z452" s="346">
        <v>68</v>
      </c>
      <c r="AA452" s="346">
        <v>38</v>
      </c>
      <c r="AB452" s="346">
        <v>46</v>
      </c>
      <c r="AC452" s="346">
        <v>127</v>
      </c>
      <c r="AD452" s="346">
        <v>174</v>
      </c>
      <c r="AE452" s="346">
        <v>189</v>
      </c>
      <c r="AF452" s="346" t="s">
        <v>430</v>
      </c>
      <c r="AG452" s="346" t="s">
        <v>430</v>
      </c>
      <c r="AH452" s="346" t="s">
        <v>430</v>
      </c>
      <c r="AI452" s="346" t="s">
        <v>430</v>
      </c>
      <c r="AJ452" s="346">
        <v>9</v>
      </c>
      <c r="AK452" s="346">
        <v>181</v>
      </c>
      <c r="AL452" s="346">
        <v>215</v>
      </c>
      <c r="AM452" s="346">
        <v>204</v>
      </c>
      <c r="AN452" s="346">
        <v>9</v>
      </c>
      <c r="AO452" s="373"/>
      <c r="AP452" s="348" t="s">
        <v>430</v>
      </c>
      <c r="AQ452" s="348" t="s">
        <v>430</v>
      </c>
      <c r="AR452" s="348" t="s">
        <v>430</v>
      </c>
      <c r="AS452" s="348" t="s">
        <v>430</v>
      </c>
      <c r="AT452" s="348">
        <v>-8.35</v>
      </c>
      <c r="AU452" s="351"/>
      <c r="AV452" s="346" t="s">
        <v>430</v>
      </c>
      <c r="AW452" s="346" t="s">
        <v>430</v>
      </c>
      <c r="AX452" s="346" t="s">
        <v>430</v>
      </c>
      <c r="AY452" s="346" t="s">
        <v>430</v>
      </c>
      <c r="AZ452" s="346">
        <v>182</v>
      </c>
      <c r="BA452" s="374"/>
      <c r="BB452" s="348">
        <v>25.828389945883998</v>
      </c>
      <c r="BC452" s="348">
        <v>0.99880532311391101</v>
      </c>
      <c r="BD452" s="348">
        <v>-1.05149334718341E-2</v>
      </c>
      <c r="BE452" s="375">
        <v>-6.5357047291173295E-2</v>
      </c>
      <c r="BF452" s="374"/>
      <c r="BG452" s="372">
        <v>0.1701</v>
      </c>
      <c r="BH452" s="373"/>
      <c r="BI452" s="348">
        <v>36.562100000000001</v>
      </c>
      <c r="BJ452" s="348">
        <v>53.702399999999997</v>
      </c>
      <c r="BK452" s="348">
        <v>9.9156200000000005</v>
      </c>
      <c r="BL452" s="348">
        <v>-0.18012</v>
      </c>
      <c r="BM452" s="373"/>
      <c r="BN452" s="372" t="s">
        <v>5207</v>
      </c>
      <c r="BO452" s="372" t="s">
        <v>5208</v>
      </c>
      <c r="BP452" s="372" t="s">
        <v>5209</v>
      </c>
      <c r="BQ452" s="372" t="s">
        <v>5210</v>
      </c>
      <c r="BR452" s="372" t="s">
        <v>5211</v>
      </c>
      <c r="BS452" s="373"/>
      <c r="BT452" s="354" t="s">
        <v>463</v>
      </c>
    </row>
    <row r="453" spans="1:72" s="428" customFormat="1" ht="11" x14ac:dyDescent="0.3">
      <c r="A453" s="841" t="s">
        <v>5667</v>
      </c>
      <c r="B453" s="842"/>
      <c r="C453" s="843">
        <v>45684</v>
      </c>
      <c r="D453" s="842"/>
      <c r="E453" s="844">
        <v>54.889299999999999</v>
      </c>
      <c r="F453" s="842"/>
      <c r="G453" s="845">
        <v>10.85</v>
      </c>
      <c r="H453" s="847"/>
      <c r="I453" s="846">
        <v>1.8206</v>
      </c>
      <c r="J453" s="846">
        <v>2.0215999999999998</v>
      </c>
      <c r="K453" s="846">
        <v>14.054500000000001</v>
      </c>
      <c r="L453" s="846">
        <v>8.9357000000000006</v>
      </c>
      <c r="M453" s="846">
        <v>-3.5297999999999998</v>
      </c>
      <c r="N453" s="848">
        <v>7.7657999999999996</v>
      </c>
      <c r="O453" s="846" t="s">
        <v>430</v>
      </c>
      <c r="P453" s="846" t="s">
        <v>430</v>
      </c>
      <c r="Q453" s="846" t="s">
        <v>430</v>
      </c>
      <c r="R453" s="846" t="s">
        <v>430</v>
      </c>
      <c r="S453" s="846">
        <v>16.9559</v>
      </c>
      <c r="T453" s="846">
        <v>0.1847</v>
      </c>
      <c r="U453" s="846">
        <v>0.1384</v>
      </c>
      <c r="V453" s="846">
        <v>-5.9302999999999999</v>
      </c>
      <c r="W453" s="846">
        <v>16.9559</v>
      </c>
      <c r="X453" s="846">
        <v>6.7632000000000003</v>
      </c>
      <c r="Y453" s="847"/>
      <c r="Z453" s="844">
        <v>24</v>
      </c>
      <c r="AA453" s="844">
        <v>20</v>
      </c>
      <c r="AB453" s="844">
        <v>38</v>
      </c>
      <c r="AC453" s="844">
        <v>12</v>
      </c>
      <c r="AD453" s="844">
        <v>110</v>
      </c>
      <c r="AE453" s="844">
        <v>88</v>
      </c>
      <c r="AF453" s="844" t="s">
        <v>430</v>
      </c>
      <c r="AG453" s="844" t="s">
        <v>430</v>
      </c>
      <c r="AH453" s="844" t="s">
        <v>430</v>
      </c>
      <c r="AI453" s="844" t="s">
        <v>430</v>
      </c>
      <c r="AJ453" s="844">
        <v>36</v>
      </c>
      <c r="AK453" s="844">
        <v>65</v>
      </c>
      <c r="AL453" s="844">
        <v>141</v>
      </c>
      <c r="AM453" s="844">
        <v>173</v>
      </c>
      <c r="AN453" s="844">
        <v>36</v>
      </c>
      <c r="AO453" s="842"/>
      <c r="AP453" s="846" t="s">
        <v>430</v>
      </c>
      <c r="AQ453" s="846" t="s">
        <v>430</v>
      </c>
      <c r="AR453" s="846" t="s">
        <v>430</v>
      </c>
      <c r="AS453" s="846" t="s">
        <v>430</v>
      </c>
      <c r="AT453" s="846">
        <v>3.61</v>
      </c>
      <c r="AU453" s="849"/>
      <c r="AV453" s="844" t="s">
        <v>430</v>
      </c>
      <c r="AW453" s="844" t="s">
        <v>430</v>
      </c>
      <c r="AX453" s="844" t="s">
        <v>430</v>
      </c>
      <c r="AY453" s="844" t="s">
        <v>430</v>
      </c>
      <c r="AZ453" s="844">
        <v>73</v>
      </c>
      <c r="BA453" s="847"/>
      <c r="BB453" s="846">
        <v>21.990559655417201</v>
      </c>
      <c r="BC453" s="846">
        <v>0.99832149757237398</v>
      </c>
      <c r="BD453" s="846">
        <v>7.0101642743642199E-3</v>
      </c>
      <c r="BE453" s="852">
        <v>-3.9082085239042497E-2</v>
      </c>
      <c r="BF453" s="847"/>
      <c r="BG453" s="855">
        <v>0.1202</v>
      </c>
      <c r="BH453" s="842"/>
      <c r="BI453" s="846" t="s">
        <v>430</v>
      </c>
      <c r="BJ453" s="846">
        <v>5.3459899999999996</v>
      </c>
      <c r="BK453" s="846">
        <v>94.3489</v>
      </c>
      <c r="BL453" s="846">
        <v>0.30510999999999999</v>
      </c>
      <c r="BM453" s="842"/>
      <c r="BN453" s="855" t="s">
        <v>5017</v>
      </c>
      <c r="BO453" s="855" t="s">
        <v>4686</v>
      </c>
      <c r="BP453" s="855" t="s">
        <v>4687</v>
      </c>
      <c r="BQ453" s="855" t="s">
        <v>5213</v>
      </c>
      <c r="BR453" s="855" t="s">
        <v>4673</v>
      </c>
      <c r="BS453" s="842"/>
      <c r="BT453" s="856" t="s">
        <v>555</v>
      </c>
    </row>
    <row r="454" spans="1:72" s="428" customFormat="1" x14ac:dyDescent="0.25">
      <c r="A454" s="345" t="s">
        <v>5668</v>
      </c>
      <c r="B454" s="373"/>
      <c r="C454" s="719">
        <v>46020</v>
      </c>
      <c r="D454" s="373"/>
      <c r="E454" s="889">
        <v>40.65</v>
      </c>
      <c r="F454" s="373"/>
      <c r="G454" s="347">
        <v>9.4761000000000006</v>
      </c>
      <c r="H454" s="374"/>
      <c r="I454" s="348">
        <v>1.4343999999999999</v>
      </c>
      <c r="J454" s="348">
        <v>0.62119999999999997</v>
      </c>
      <c r="K454" s="348">
        <v>10.8445</v>
      </c>
      <c r="L454" s="348">
        <v>2.7309000000000001</v>
      </c>
      <c r="M454" s="348" t="s">
        <v>430</v>
      </c>
      <c r="N454" s="350" t="s">
        <v>430</v>
      </c>
      <c r="O454" s="348" t="s">
        <v>430</v>
      </c>
      <c r="P454" s="348" t="s">
        <v>430</v>
      </c>
      <c r="Q454" s="348" t="s">
        <v>430</v>
      </c>
      <c r="R454" s="348" t="s">
        <v>430</v>
      </c>
      <c r="S454" s="348">
        <v>13.444100000000001</v>
      </c>
      <c r="T454" s="348">
        <v>-5.9687000000000001</v>
      </c>
      <c r="U454" s="348" t="s">
        <v>430</v>
      </c>
      <c r="V454" s="348" t="s">
        <v>430</v>
      </c>
      <c r="W454" s="348">
        <v>13.444100000000001</v>
      </c>
      <c r="X454" s="348">
        <v>-5.2389999999999999</v>
      </c>
      <c r="Y454" s="374"/>
      <c r="Z454" s="346">
        <v>67</v>
      </c>
      <c r="AA454" s="346">
        <v>79</v>
      </c>
      <c r="AB454" s="346">
        <v>84</v>
      </c>
      <c r="AC454" s="346">
        <v>109</v>
      </c>
      <c r="AD454" s="346" t="s">
        <v>430</v>
      </c>
      <c r="AE454" s="346" t="s">
        <v>430</v>
      </c>
      <c r="AF454" s="346" t="s">
        <v>430</v>
      </c>
      <c r="AG454" s="346" t="s">
        <v>430</v>
      </c>
      <c r="AH454" s="346" t="s">
        <v>430</v>
      </c>
      <c r="AI454" s="346" t="s">
        <v>430</v>
      </c>
      <c r="AJ454" s="346">
        <v>86</v>
      </c>
      <c r="AK454" s="346">
        <v>170</v>
      </c>
      <c r="AL454" s="346" t="s">
        <v>430</v>
      </c>
      <c r="AM454" s="346" t="s">
        <v>430</v>
      </c>
      <c r="AN454" s="346">
        <v>86</v>
      </c>
      <c r="AO454" s="373"/>
      <c r="AP454" s="348" t="s">
        <v>430</v>
      </c>
      <c r="AQ454" s="348" t="s">
        <v>430</v>
      </c>
      <c r="AR454" s="348" t="s">
        <v>430</v>
      </c>
      <c r="AS454" s="348" t="s">
        <v>430</v>
      </c>
      <c r="AT454" s="348" t="s">
        <v>430</v>
      </c>
      <c r="AU454" s="351"/>
      <c r="AV454" s="346" t="s">
        <v>430</v>
      </c>
      <c r="AW454" s="346" t="s">
        <v>430</v>
      </c>
      <c r="AX454" s="346" t="s">
        <v>430</v>
      </c>
      <c r="AY454" s="346" t="s">
        <v>430</v>
      </c>
      <c r="AZ454" s="346" t="s">
        <v>430</v>
      </c>
      <c r="BA454" s="374"/>
      <c r="BB454" s="348">
        <v>37.200860671228398</v>
      </c>
      <c r="BC454" s="348">
        <v>0</v>
      </c>
      <c r="BD454" s="348">
        <v>1.9116673160191101E-2</v>
      </c>
      <c r="BE454" s="375" t="s">
        <v>430</v>
      </c>
      <c r="BF454" s="374"/>
      <c r="BG454" s="372" t="s">
        <v>430</v>
      </c>
      <c r="BH454" s="373"/>
      <c r="BI454" s="348">
        <v>51.175199999999997</v>
      </c>
      <c r="BJ454" s="348">
        <v>28.4618</v>
      </c>
      <c r="BK454" s="348">
        <v>20.317599999999999</v>
      </c>
      <c r="BL454" s="348">
        <v>4.5400000000000003E-2</v>
      </c>
      <c r="BM454" s="373"/>
      <c r="BN454" s="372" t="s">
        <v>4987</v>
      </c>
      <c r="BO454" s="372" t="s">
        <v>5215</v>
      </c>
      <c r="BP454" s="372" t="s">
        <v>5216</v>
      </c>
      <c r="BQ454" s="372" t="s">
        <v>5217</v>
      </c>
      <c r="BR454" s="372" t="s">
        <v>5218</v>
      </c>
      <c r="BS454" s="373"/>
      <c r="BT454" s="354" t="s">
        <v>4597</v>
      </c>
    </row>
    <row r="455" spans="1:72" s="428" customFormat="1" x14ac:dyDescent="0.25">
      <c r="A455" s="345" t="s">
        <v>5669</v>
      </c>
      <c r="B455" s="373"/>
      <c r="C455" s="719">
        <v>45408</v>
      </c>
      <c r="D455" s="373"/>
      <c r="E455" s="346">
        <v>47.3</v>
      </c>
      <c r="F455" s="373"/>
      <c r="G455" s="347">
        <v>8.1742000000000008</v>
      </c>
      <c r="H455" s="374"/>
      <c r="I455" s="348">
        <v>2.4592999999999998</v>
      </c>
      <c r="J455" s="348">
        <v>1.9252</v>
      </c>
      <c r="K455" s="348">
        <v>18.881900000000002</v>
      </c>
      <c r="L455" s="348">
        <v>4.7638999999999996</v>
      </c>
      <c r="M455" s="348">
        <v>-16.811299999999999</v>
      </c>
      <c r="N455" s="350">
        <v>-7.4036999999999997</v>
      </c>
      <c r="O455" s="348">
        <v>-9.5762</v>
      </c>
      <c r="P455" s="348" t="s">
        <v>430</v>
      </c>
      <c r="Q455" s="348" t="s">
        <v>430</v>
      </c>
      <c r="R455" s="348" t="s">
        <v>430</v>
      </c>
      <c r="S455" s="348">
        <v>22.3628</v>
      </c>
      <c r="T455" s="348">
        <v>-9.4291999999999998</v>
      </c>
      <c r="U455" s="348">
        <v>-8.1663999999999994</v>
      </c>
      <c r="V455" s="348">
        <v>-19.203299999999999</v>
      </c>
      <c r="W455" s="348">
        <v>22.3628</v>
      </c>
      <c r="X455" s="348">
        <v>-9.5762</v>
      </c>
      <c r="Y455" s="374"/>
      <c r="Z455" s="346">
        <v>2</v>
      </c>
      <c r="AA455" s="346">
        <v>22</v>
      </c>
      <c r="AB455" s="346">
        <v>5</v>
      </c>
      <c r="AC455" s="346">
        <v>85</v>
      </c>
      <c r="AD455" s="346">
        <v>224</v>
      </c>
      <c r="AE455" s="346">
        <v>194</v>
      </c>
      <c r="AF455" s="346">
        <v>126</v>
      </c>
      <c r="AG455" s="346" t="s">
        <v>430</v>
      </c>
      <c r="AH455" s="346" t="s">
        <v>430</v>
      </c>
      <c r="AI455" s="346" t="s">
        <v>430</v>
      </c>
      <c r="AJ455" s="346">
        <v>5</v>
      </c>
      <c r="AK455" s="346">
        <v>231</v>
      </c>
      <c r="AL455" s="346">
        <v>223</v>
      </c>
      <c r="AM455" s="346">
        <v>207</v>
      </c>
      <c r="AN455" s="346">
        <v>5</v>
      </c>
      <c r="AO455" s="373"/>
      <c r="AP455" s="348" t="s">
        <v>430</v>
      </c>
      <c r="AQ455" s="348" t="s">
        <v>430</v>
      </c>
      <c r="AR455" s="348" t="s">
        <v>430</v>
      </c>
      <c r="AS455" s="348" t="s">
        <v>430</v>
      </c>
      <c r="AT455" s="348">
        <v>-14.19</v>
      </c>
      <c r="AU455" s="351"/>
      <c r="AV455" s="346" t="s">
        <v>430</v>
      </c>
      <c r="AW455" s="346" t="s">
        <v>430</v>
      </c>
      <c r="AX455" s="346" t="s">
        <v>430</v>
      </c>
      <c r="AY455" s="346" t="s">
        <v>430</v>
      </c>
      <c r="AZ455" s="346">
        <v>196</v>
      </c>
      <c r="BA455" s="374"/>
      <c r="BB455" s="348">
        <v>32.323595677126299</v>
      </c>
      <c r="BC455" s="348">
        <v>1.0025057721271999</v>
      </c>
      <c r="BD455" s="348">
        <v>-3.0489106230562502E-2</v>
      </c>
      <c r="BE455" s="375">
        <v>-4.6100749510570402E-2</v>
      </c>
      <c r="BF455" s="374"/>
      <c r="BG455" s="372">
        <v>0.74919999999999998</v>
      </c>
      <c r="BH455" s="373"/>
      <c r="BI455" s="348">
        <v>31.448899999999998</v>
      </c>
      <c r="BJ455" s="348">
        <v>52.442799999999998</v>
      </c>
      <c r="BK455" s="348">
        <v>16.151900000000001</v>
      </c>
      <c r="BL455" s="348">
        <v>-4.36E-2</v>
      </c>
      <c r="BM455" s="373"/>
      <c r="BN455" s="372" t="s">
        <v>5220</v>
      </c>
      <c r="BO455" s="372" t="s">
        <v>5221</v>
      </c>
      <c r="BP455" s="372" t="s">
        <v>5146</v>
      </c>
      <c r="BQ455" s="372" t="s">
        <v>430</v>
      </c>
      <c r="BR455" s="372" t="s">
        <v>430</v>
      </c>
      <c r="BS455" s="373"/>
      <c r="BT455" s="354" t="s">
        <v>4597</v>
      </c>
    </row>
    <row r="456" spans="1:72" s="428" customFormat="1" x14ac:dyDescent="0.25">
      <c r="A456" s="345" t="s">
        <v>5670</v>
      </c>
      <c r="B456" s="373"/>
      <c r="C456" s="719">
        <v>45434</v>
      </c>
      <c r="D456" s="373"/>
      <c r="E456" s="346">
        <v>42.218600000000002</v>
      </c>
      <c r="F456" s="373"/>
      <c r="G456" s="347">
        <v>10.226100000000001</v>
      </c>
      <c r="H456" s="374"/>
      <c r="I456" s="348">
        <v>0.59419999999999995</v>
      </c>
      <c r="J456" s="348">
        <v>0.97960000000000003</v>
      </c>
      <c r="K456" s="348">
        <v>9.9994999999999994</v>
      </c>
      <c r="L456" s="348">
        <v>0.41039999999999999</v>
      </c>
      <c r="M456" s="348">
        <v>-9.7311999999999994</v>
      </c>
      <c r="N456" s="350">
        <v>-4.2986000000000004</v>
      </c>
      <c r="O456" s="348" t="s">
        <v>430</v>
      </c>
      <c r="P456" s="348" t="s">
        <v>430</v>
      </c>
      <c r="Q456" s="348" t="s">
        <v>430</v>
      </c>
      <c r="R456" s="348" t="s">
        <v>430</v>
      </c>
      <c r="S456" s="348">
        <v>12.4316</v>
      </c>
      <c r="T456" s="348">
        <v>-6.3398000000000003</v>
      </c>
      <c r="U456" s="348">
        <v>-6.1463999999999999</v>
      </c>
      <c r="V456" s="348">
        <v>-7.7125000000000004</v>
      </c>
      <c r="W456" s="348">
        <v>12.4316</v>
      </c>
      <c r="X456" s="348">
        <v>1.1642999999999999</v>
      </c>
      <c r="Y456" s="374"/>
      <c r="Z456" s="346">
        <v>207</v>
      </c>
      <c r="AA456" s="346">
        <v>41</v>
      </c>
      <c r="AB456" s="346">
        <v>104</v>
      </c>
      <c r="AC456" s="346">
        <v>138</v>
      </c>
      <c r="AD456" s="346">
        <v>215</v>
      </c>
      <c r="AE456" s="346">
        <v>187</v>
      </c>
      <c r="AF456" s="346" t="s">
        <v>430</v>
      </c>
      <c r="AG456" s="346" t="s">
        <v>430</v>
      </c>
      <c r="AH456" s="346" t="s">
        <v>430</v>
      </c>
      <c r="AI456" s="346" t="s">
        <v>430</v>
      </c>
      <c r="AJ456" s="346">
        <v>113</v>
      </c>
      <c r="AK456" s="346">
        <v>176</v>
      </c>
      <c r="AL456" s="346">
        <v>221</v>
      </c>
      <c r="AM456" s="346">
        <v>196</v>
      </c>
      <c r="AN456" s="346">
        <v>113</v>
      </c>
      <c r="AO456" s="373"/>
      <c r="AP456" s="348" t="s">
        <v>430</v>
      </c>
      <c r="AQ456" s="348" t="s">
        <v>430</v>
      </c>
      <c r="AR456" s="348" t="s">
        <v>430</v>
      </c>
      <c r="AS456" s="348" t="s">
        <v>430</v>
      </c>
      <c r="AT456" s="348">
        <v>-8.43</v>
      </c>
      <c r="AU456" s="351"/>
      <c r="AV456" s="346" t="s">
        <v>430</v>
      </c>
      <c r="AW456" s="346" t="s">
        <v>430</v>
      </c>
      <c r="AX456" s="346" t="s">
        <v>430</v>
      </c>
      <c r="AY456" s="346" t="s">
        <v>430</v>
      </c>
      <c r="AZ456" s="346">
        <v>183</v>
      </c>
      <c r="BA456" s="374"/>
      <c r="BB456" s="348">
        <v>17.784424888913101</v>
      </c>
      <c r="BC456" s="348">
        <v>0.99905630120422895</v>
      </c>
      <c r="BD456" s="348">
        <v>-1.9255640438556199E-2</v>
      </c>
      <c r="BE456" s="375">
        <v>-4.2409592854243797E-2</v>
      </c>
      <c r="BF456" s="374"/>
      <c r="BG456" s="372">
        <v>4.6600000000000003E-2</v>
      </c>
      <c r="BH456" s="373"/>
      <c r="BI456" s="348">
        <v>79.557900000000004</v>
      </c>
      <c r="BJ456" s="348">
        <v>20.841100000000001</v>
      </c>
      <c r="BK456" s="348" t="s">
        <v>430</v>
      </c>
      <c r="BL456" s="348">
        <v>-0.39900000000000002</v>
      </c>
      <c r="BM456" s="373"/>
      <c r="BN456" s="372" t="s">
        <v>5223</v>
      </c>
      <c r="BO456" s="372" t="s">
        <v>5224</v>
      </c>
      <c r="BP456" s="372" t="s">
        <v>5225</v>
      </c>
      <c r="BQ456" s="372" t="s">
        <v>5226</v>
      </c>
      <c r="BR456" s="372" t="s">
        <v>5227</v>
      </c>
      <c r="BS456" s="373"/>
      <c r="BT456" s="354" t="s">
        <v>463</v>
      </c>
    </row>
    <row r="457" spans="1:72" s="428" customFormat="1" ht="11" x14ac:dyDescent="0.3">
      <c r="A457" s="841" t="s">
        <v>5671</v>
      </c>
      <c r="B457" s="842"/>
      <c r="C457" s="843">
        <v>45775</v>
      </c>
      <c r="D457" s="842"/>
      <c r="E457" s="844">
        <v>39.834899999999998</v>
      </c>
      <c r="F457" s="842"/>
      <c r="G457" s="845">
        <v>9.1649999999999991</v>
      </c>
      <c r="H457" s="847"/>
      <c r="I457" s="846">
        <v>0.58169999999999999</v>
      </c>
      <c r="J457" s="846">
        <v>-2.4169999999999998</v>
      </c>
      <c r="K457" s="846">
        <v>3.5125000000000002</v>
      </c>
      <c r="L457" s="846">
        <v>-8.7787000000000006</v>
      </c>
      <c r="M457" s="846">
        <v>-11.917299999999999</v>
      </c>
      <c r="N457" s="848" t="s">
        <v>430</v>
      </c>
      <c r="O457" s="846" t="s">
        <v>430</v>
      </c>
      <c r="P457" s="846" t="s">
        <v>430</v>
      </c>
      <c r="Q457" s="846" t="s">
        <v>430</v>
      </c>
      <c r="R457" s="846" t="s">
        <v>430</v>
      </c>
      <c r="S457" s="846">
        <v>5.9538000000000002</v>
      </c>
      <c r="T457" s="846">
        <v>-13.447900000000001</v>
      </c>
      <c r="U457" s="846">
        <v>-5.6711</v>
      </c>
      <c r="V457" s="846">
        <v>-12.2042</v>
      </c>
      <c r="W457" s="846">
        <v>5.9538000000000002</v>
      </c>
      <c r="X457" s="846">
        <v>-8.2949999999999999</v>
      </c>
      <c r="Y457" s="847"/>
      <c r="Z457" s="844">
        <v>211</v>
      </c>
      <c r="AA457" s="844">
        <v>237</v>
      </c>
      <c r="AB457" s="844">
        <v>241</v>
      </c>
      <c r="AC457" s="844">
        <v>238</v>
      </c>
      <c r="AD457" s="844">
        <v>221</v>
      </c>
      <c r="AE457" s="844" t="s">
        <v>430</v>
      </c>
      <c r="AF457" s="844" t="s">
        <v>430</v>
      </c>
      <c r="AG457" s="844" t="s">
        <v>430</v>
      </c>
      <c r="AH457" s="844" t="s">
        <v>430</v>
      </c>
      <c r="AI457" s="844" t="s">
        <v>430</v>
      </c>
      <c r="AJ457" s="844">
        <v>242</v>
      </c>
      <c r="AK457" s="844">
        <v>235</v>
      </c>
      <c r="AL457" s="844">
        <v>219</v>
      </c>
      <c r="AM457" s="844">
        <v>203</v>
      </c>
      <c r="AN457" s="844">
        <v>242</v>
      </c>
      <c r="AO457" s="842"/>
      <c r="AP457" s="846" t="s">
        <v>430</v>
      </c>
      <c r="AQ457" s="846" t="s">
        <v>430</v>
      </c>
      <c r="AR457" s="846" t="s">
        <v>430</v>
      </c>
      <c r="AS457" s="846" t="s">
        <v>430</v>
      </c>
      <c r="AT457" s="846">
        <v>-16.260000000000002</v>
      </c>
      <c r="AU457" s="849"/>
      <c r="AV457" s="844" t="s">
        <v>430</v>
      </c>
      <c r="AW457" s="844" t="s">
        <v>430</v>
      </c>
      <c r="AX457" s="844" t="s">
        <v>430</v>
      </c>
      <c r="AY457" s="844" t="s">
        <v>430</v>
      </c>
      <c r="AZ457" s="844">
        <v>199</v>
      </c>
      <c r="BA457" s="847"/>
      <c r="BB457" s="846">
        <v>15.765730715651401</v>
      </c>
      <c r="BC457" s="846">
        <v>0.999179619132741</v>
      </c>
      <c r="BD457" s="846">
        <v>-8.9936246320421506E-2</v>
      </c>
      <c r="BE457" s="852">
        <v>-2.7790282417200701E-2</v>
      </c>
      <c r="BF457" s="847"/>
      <c r="BG457" s="855">
        <v>0.1235</v>
      </c>
      <c r="BH457" s="842"/>
      <c r="BI457" s="846">
        <v>99.033100000000005</v>
      </c>
      <c r="BJ457" s="846" t="s">
        <v>430</v>
      </c>
      <c r="BK457" s="846" t="s">
        <v>430</v>
      </c>
      <c r="BL457" s="846">
        <v>0.96689999999999998</v>
      </c>
      <c r="BM457" s="842"/>
      <c r="BN457" s="855" t="s">
        <v>5229</v>
      </c>
      <c r="BO457" s="855" t="s">
        <v>5230</v>
      </c>
      <c r="BP457" s="855" t="s">
        <v>5231</v>
      </c>
      <c r="BQ457" s="855" t="s">
        <v>5232</v>
      </c>
      <c r="BR457" s="855" t="s">
        <v>5233</v>
      </c>
      <c r="BS457" s="842"/>
      <c r="BT457" s="856" t="s">
        <v>555</v>
      </c>
    </row>
    <row r="458" spans="1:72" s="428" customFormat="1" x14ac:dyDescent="0.25">
      <c r="A458" s="345" t="s">
        <v>5672</v>
      </c>
      <c r="B458" s="373"/>
      <c r="C458" s="719">
        <v>45483</v>
      </c>
      <c r="D458" s="373"/>
      <c r="E458" s="346">
        <v>41.697099999999999</v>
      </c>
      <c r="F458" s="373"/>
      <c r="G458" s="347">
        <v>9.9898000000000007</v>
      </c>
      <c r="H458" s="374"/>
      <c r="I458" s="348">
        <v>1.1615</v>
      </c>
      <c r="J458" s="348">
        <v>-5.8000000000000003E-2</v>
      </c>
      <c r="K458" s="348">
        <v>8.9115000000000002</v>
      </c>
      <c r="L458" s="348">
        <v>0.44040000000000001</v>
      </c>
      <c r="M458" s="348">
        <v>-4.2279</v>
      </c>
      <c r="N458" s="350">
        <v>5.0411999999999999</v>
      </c>
      <c r="O458" s="348" t="s">
        <v>430</v>
      </c>
      <c r="P458" s="348" t="s">
        <v>430</v>
      </c>
      <c r="Q458" s="348" t="s">
        <v>430</v>
      </c>
      <c r="R458" s="348" t="s">
        <v>430</v>
      </c>
      <c r="S458" s="348">
        <v>11.5443</v>
      </c>
      <c r="T458" s="348">
        <v>-4.1414999999999997</v>
      </c>
      <c r="U458" s="348">
        <v>0.42320000000000002</v>
      </c>
      <c r="V458" s="348">
        <v>-3.1930000000000001</v>
      </c>
      <c r="W458" s="348">
        <v>11.5443</v>
      </c>
      <c r="X458" s="348">
        <v>-5.6800000000000003E-2</v>
      </c>
      <c r="Y458" s="374"/>
      <c r="Z458" s="346">
        <v>107</v>
      </c>
      <c r="AA458" s="346">
        <v>116</v>
      </c>
      <c r="AB458" s="346">
        <v>134</v>
      </c>
      <c r="AC458" s="346">
        <v>137</v>
      </c>
      <c r="AD458" s="346">
        <v>134</v>
      </c>
      <c r="AE458" s="346">
        <v>117</v>
      </c>
      <c r="AF458" s="346" t="s">
        <v>430</v>
      </c>
      <c r="AG458" s="346" t="s">
        <v>430</v>
      </c>
      <c r="AH458" s="346" t="s">
        <v>430</v>
      </c>
      <c r="AI458" s="346" t="s">
        <v>430</v>
      </c>
      <c r="AJ458" s="346">
        <v>139</v>
      </c>
      <c r="AK458" s="346">
        <v>138</v>
      </c>
      <c r="AL458" s="346">
        <v>131</v>
      </c>
      <c r="AM458" s="346">
        <v>108</v>
      </c>
      <c r="AN458" s="346">
        <v>139</v>
      </c>
      <c r="AO458" s="373"/>
      <c r="AP458" s="348" t="s">
        <v>430</v>
      </c>
      <c r="AQ458" s="348" t="s">
        <v>430</v>
      </c>
      <c r="AR458" s="348" t="s">
        <v>430</v>
      </c>
      <c r="AS458" s="348" t="s">
        <v>430</v>
      </c>
      <c r="AT458" s="348">
        <v>-0.95</v>
      </c>
      <c r="AU458" s="351"/>
      <c r="AV458" s="346" t="s">
        <v>430</v>
      </c>
      <c r="AW458" s="346" t="s">
        <v>430</v>
      </c>
      <c r="AX458" s="346" t="s">
        <v>430</v>
      </c>
      <c r="AY458" s="346" t="s">
        <v>430</v>
      </c>
      <c r="AZ458" s="346">
        <v>118</v>
      </c>
      <c r="BA458" s="374"/>
      <c r="BB458" s="348">
        <v>16.141236921097398</v>
      </c>
      <c r="BC458" s="348">
        <v>0.99919165073576699</v>
      </c>
      <c r="BD458" s="348">
        <v>-3.3613654300688203E-2</v>
      </c>
      <c r="BE458" s="375">
        <v>-3.9391688152726298E-2</v>
      </c>
      <c r="BF458" s="374"/>
      <c r="BG458" s="372">
        <v>3.7699999999999997E-2</v>
      </c>
      <c r="BH458" s="373"/>
      <c r="BI458" s="348">
        <v>67.5184</v>
      </c>
      <c r="BJ458" s="348">
        <v>19.061199999999999</v>
      </c>
      <c r="BK458" s="348">
        <v>13.0854</v>
      </c>
      <c r="BL458" s="348">
        <v>0.33500000000000002</v>
      </c>
      <c r="BM458" s="373"/>
      <c r="BN458" s="372" t="s">
        <v>5195</v>
      </c>
      <c r="BO458" s="372" t="s">
        <v>959</v>
      </c>
      <c r="BP458" s="372" t="s">
        <v>4176</v>
      </c>
      <c r="BQ458" s="372" t="s">
        <v>4245</v>
      </c>
      <c r="BR458" s="372" t="s">
        <v>5196</v>
      </c>
      <c r="BS458" s="373"/>
      <c r="BT458" s="354" t="s">
        <v>4597</v>
      </c>
    </row>
    <row r="459" spans="1:72" s="428" customFormat="1" x14ac:dyDescent="0.25">
      <c r="A459" s="345" t="s">
        <v>5673</v>
      </c>
      <c r="B459" s="373"/>
      <c r="C459" s="719">
        <v>45630</v>
      </c>
      <c r="D459" s="373"/>
      <c r="E459" s="346">
        <v>40.174700000000001</v>
      </c>
      <c r="F459" s="373"/>
      <c r="G459" s="347">
        <v>11.097099999999999</v>
      </c>
      <c r="H459" s="374"/>
      <c r="I459" s="348">
        <v>1.5558000000000001</v>
      </c>
      <c r="J459" s="348">
        <v>-1.7756000000000001</v>
      </c>
      <c r="K459" s="348">
        <v>6.9610000000000003</v>
      </c>
      <c r="L459" s="348">
        <v>-1.7163999999999999</v>
      </c>
      <c r="M459" s="348">
        <v>-4.2941000000000003</v>
      </c>
      <c r="N459" s="350">
        <v>19.044599999999999</v>
      </c>
      <c r="O459" s="348" t="s">
        <v>430</v>
      </c>
      <c r="P459" s="348" t="s">
        <v>430</v>
      </c>
      <c r="Q459" s="348" t="s">
        <v>430</v>
      </c>
      <c r="R459" s="348" t="s">
        <v>430</v>
      </c>
      <c r="S459" s="348">
        <v>9.548</v>
      </c>
      <c r="T459" s="348">
        <v>-7.4756</v>
      </c>
      <c r="U459" s="348">
        <v>-1.7382</v>
      </c>
      <c r="V459" s="348">
        <v>9.7332000000000001</v>
      </c>
      <c r="W459" s="348">
        <v>9.548</v>
      </c>
      <c r="X459" s="348">
        <v>7.7504999999999997</v>
      </c>
      <c r="Y459" s="374"/>
      <c r="Z459" s="346">
        <v>48</v>
      </c>
      <c r="AA459" s="346">
        <v>229</v>
      </c>
      <c r="AB459" s="346">
        <v>181</v>
      </c>
      <c r="AC459" s="346">
        <v>158</v>
      </c>
      <c r="AD459" s="346">
        <v>136</v>
      </c>
      <c r="AE459" s="346">
        <v>17</v>
      </c>
      <c r="AF459" s="346" t="s">
        <v>430</v>
      </c>
      <c r="AG459" s="346" t="s">
        <v>430</v>
      </c>
      <c r="AH459" s="346" t="s">
        <v>430</v>
      </c>
      <c r="AI459" s="346" t="s">
        <v>430</v>
      </c>
      <c r="AJ459" s="346">
        <v>180</v>
      </c>
      <c r="AK459" s="346">
        <v>189</v>
      </c>
      <c r="AL459" s="346">
        <v>172</v>
      </c>
      <c r="AM459" s="346">
        <v>14</v>
      </c>
      <c r="AN459" s="346">
        <v>180</v>
      </c>
      <c r="AO459" s="373"/>
      <c r="AP459" s="348" t="s">
        <v>430</v>
      </c>
      <c r="AQ459" s="348" t="s">
        <v>430</v>
      </c>
      <c r="AR459" s="348" t="s">
        <v>430</v>
      </c>
      <c r="AS459" s="348" t="s">
        <v>430</v>
      </c>
      <c r="AT459" s="348">
        <v>2.77</v>
      </c>
      <c r="AU459" s="351"/>
      <c r="AV459" s="346" t="s">
        <v>430</v>
      </c>
      <c r="AW459" s="346" t="s">
        <v>430</v>
      </c>
      <c r="AX459" s="346" t="s">
        <v>430</v>
      </c>
      <c r="AY459" s="346" t="s">
        <v>430</v>
      </c>
      <c r="AZ459" s="346">
        <v>91</v>
      </c>
      <c r="BA459" s="374"/>
      <c r="BB459" s="348">
        <v>18.933225633109299</v>
      </c>
      <c r="BC459" s="348">
        <v>0.993627830535042</v>
      </c>
      <c r="BD459" s="348">
        <v>1.89111016082294E-2</v>
      </c>
      <c r="BE459" s="375">
        <v>-3.3603209581609499E-2</v>
      </c>
      <c r="BF459" s="374"/>
      <c r="BG459" s="372">
        <v>0.15870000000000001</v>
      </c>
      <c r="BH459" s="373"/>
      <c r="BI459" s="348">
        <v>83.792000000000002</v>
      </c>
      <c r="BJ459" s="348">
        <v>12.6279</v>
      </c>
      <c r="BK459" s="348">
        <v>3.2595100000000001</v>
      </c>
      <c r="BL459" s="348">
        <v>0.32058999999999999</v>
      </c>
      <c r="BM459" s="373"/>
      <c r="BN459" s="372" t="s">
        <v>5236</v>
      </c>
      <c r="BO459" s="372" t="s">
        <v>5237</v>
      </c>
      <c r="BP459" s="372" t="s">
        <v>5238</v>
      </c>
      <c r="BQ459" s="372" t="s">
        <v>5239</v>
      </c>
      <c r="BR459" s="372" t="s">
        <v>2932</v>
      </c>
      <c r="BS459" s="373"/>
      <c r="BT459" s="354" t="s">
        <v>555</v>
      </c>
    </row>
    <row r="460" spans="1:72" s="428" customFormat="1" ht="11" x14ac:dyDescent="0.3">
      <c r="A460" s="841" t="s">
        <v>5674</v>
      </c>
      <c r="B460" s="842"/>
      <c r="C460" s="843">
        <v>45649</v>
      </c>
      <c r="D460" s="842"/>
      <c r="E460" s="844">
        <v>41.452500000000001</v>
      </c>
      <c r="F460" s="842"/>
      <c r="G460" s="845">
        <v>10.859</v>
      </c>
      <c r="H460" s="847"/>
      <c r="I460" s="846">
        <v>1.0986</v>
      </c>
      <c r="J460" s="846">
        <v>0.41610000000000003</v>
      </c>
      <c r="K460" s="846">
        <v>11.260199999999999</v>
      </c>
      <c r="L460" s="846">
        <v>3.8542000000000001</v>
      </c>
      <c r="M460" s="846">
        <v>9.1999999999999998E-3</v>
      </c>
      <c r="N460" s="848">
        <v>10.029500000000001</v>
      </c>
      <c r="O460" s="846" t="s">
        <v>430</v>
      </c>
      <c r="P460" s="846" t="s">
        <v>430</v>
      </c>
      <c r="Q460" s="846" t="s">
        <v>430</v>
      </c>
      <c r="R460" s="846" t="s">
        <v>430</v>
      </c>
      <c r="S460" s="846">
        <v>14.0052</v>
      </c>
      <c r="T460" s="846">
        <v>0.17530000000000001</v>
      </c>
      <c r="U460" s="846">
        <v>3.5966</v>
      </c>
      <c r="V460" s="846">
        <v>2.3565</v>
      </c>
      <c r="W460" s="846">
        <v>14.0052</v>
      </c>
      <c r="X460" s="846">
        <v>6.3310000000000004</v>
      </c>
      <c r="Y460" s="847"/>
      <c r="Z460" s="844">
        <v>125</v>
      </c>
      <c r="AA460" s="844">
        <v>85</v>
      </c>
      <c r="AB460" s="844">
        <v>66</v>
      </c>
      <c r="AC460" s="844">
        <v>95</v>
      </c>
      <c r="AD460" s="844">
        <v>65</v>
      </c>
      <c r="AE460" s="844">
        <v>57</v>
      </c>
      <c r="AF460" s="844" t="s">
        <v>430</v>
      </c>
      <c r="AG460" s="844" t="s">
        <v>430</v>
      </c>
      <c r="AH460" s="844" t="s">
        <v>430</v>
      </c>
      <c r="AI460" s="844" t="s">
        <v>430</v>
      </c>
      <c r="AJ460" s="844">
        <v>78</v>
      </c>
      <c r="AK460" s="844">
        <v>66</v>
      </c>
      <c r="AL460" s="844">
        <v>79</v>
      </c>
      <c r="AM460" s="844">
        <v>44</v>
      </c>
      <c r="AN460" s="844">
        <v>78</v>
      </c>
      <c r="AO460" s="842"/>
      <c r="AP460" s="846" t="s">
        <v>430</v>
      </c>
      <c r="AQ460" s="846" t="s">
        <v>430</v>
      </c>
      <c r="AR460" s="846" t="s">
        <v>430</v>
      </c>
      <c r="AS460" s="846" t="s">
        <v>430</v>
      </c>
      <c r="AT460" s="846">
        <v>7.42</v>
      </c>
      <c r="AU460" s="849"/>
      <c r="AV460" s="844" t="s">
        <v>430</v>
      </c>
      <c r="AW460" s="844" t="s">
        <v>430</v>
      </c>
      <c r="AX460" s="844" t="s">
        <v>430</v>
      </c>
      <c r="AY460" s="844" t="s">
        <v>430</v>
      </c>
      <c r="AZ460" s="844">
        <v>55</v>
      </c>
      <c r="BA460" s="847"/>
      <c r="BB460" s="846">
        <v>17.344505267527101</v>
      </c>
      <c r="BC460" s="846">
        <v>1.0003057845950201</v>
      </c>
      <c r="BD460" s="846">
        <v>3.7630656474509699E-3</v>
      </c>
      <c r="BE460" s="852">
        <v>-5.3293351064869501E-2</v>
      </c>
      <c r="BF460" s="847"/>
      <c r="BG460" s="855">
        <v>0.22520000000000001</v>
      </c>
      <c r="BH460" s="842"/>
      <c r="BI460" s="846">
        <v>94.025099999999995</v>
      </c>
      <c r="BJ460" s="846">
        <v>5.9421200000000001</v>
      </c>
      <c r="BK460" s="846" t="s">
        <v>430</v>
      </c>
      <c r="BL460" s="846">
        <v>3.2779999999999997E-2</v>
      </c>
      <c r="BM460" s="842"/>
      <c r="BN460" s="855" t="s">
        <v>5241</v>
      </c>
      <c r="BO460" s="855" t="s">
        <v>4752</v>
      </c>
      <c r="BP460" s="855" t="s">
        <v>2890</v>
      </c>
      <c r="BQ460" s="855" t="s">
        <v>4539</v>
      </c>
      <c r="BR460" s="855" t="s">
        <v>5242</v>
      </c>
      <c r="BS460" s="842"/>
      <c r="BT460" s="856" t="s">
        <v>555</v>
      </c>
    </row>
    <row r="461" spans="1:72" s="428" customFormat="1" x14ac:dyDescent="0.25">
      <c r="A461" s="345" t="s">
        <v>5675</v>
      </c>
      <c r="B461" s="373"/>
      <c r="C461" s="719">
        <v>45792</v>
      </c>
      <c r="D461" s="373"/>
      <c r="E461" s="346">
        <v>38.041499999999999</v>
      </c>
      <c r="F461" s="373"/>
      <c r="G461" s="347">
        <v>9.7836999999999996</v>
      </c>
      <c r="H461" s="374"/>
      <c r="I461" s="348">
        <v>0.81399999999999995</v>
      </c>
      <c r="J461" s="348">
        <v>-1.0978000000000001</v>
      </c>
      <c r="K461" s="348">
        <v>5.6806000000000001</v>
      </c>
      <c r="L461" s="348">
        <v>-4.0785999999999998</v>
      </c>
      <c r="M461" s="348">
        <v>-7.3784999999999998</v>
      </c>
      <c r="N461" s="350" t="s">
        <v>430</v>
      </c>
      <c r="O461" s="348" t="s">
        <v>430</v>
      </c>
      <c r="P461" s="348" t="s">
        <v>430</v>
      </c>
      <c r="Q461" s="348" t="s">
        <v>430</v>
      </c>
      <c r="R461" s="348" t="s">
        <v>430</v>
      </c>
      <c r="S461" s="348">
        <v>7.8783000000000003</v>
      </c>
      <c r="T461" s="348">
        <v>-7.5176999999999996</v>
      </c>
      <c r="U461" s="348">
        <v>-2.206</v>
      </c>
      <c r="V461" s="348">
        <v>-5.3781999999999996</v>
      </c>
      <c r="W461" s="348">
        <v>7.8783000000000003</v>
      </c>
      <c r="X461" s="348">
        <v>-2.1629999999999998</v>
      </c>
      <c r="Y461" s="374"/>
      <c r="Z461" s="346">
        <v>173</v>
      </c>
      <c r="AA461" s="346">
        <v>202</v>
      </c>
      <c r="AB461" s="346">
        <v>188</v>
      </c>
      <c r="AC461" s="346">
        <v>185</v>
      </c>
      <c r="AD461" s="346">
        <v>199</v>
      </c>
      <c r="AE461" s="346" t="s">
        <v>430</v>
      </c>
      <c r="AF461" s="346" t="s">
        <v>430</v>
      </c>
      <c r="AG461" s="346" t="s">
        <v>430</v>
      </c>
      <c r="AH461" s="346" t="s">
        <v>430</v>
      </c>
      <c r="AI461" s="346" t="s">
        <v>430</v>
      </c>
      <c r="AJ461" s="346">
        <v>207</v>
      </c>
      <c r="AK461" s="346">
        <v>190</v>
      </c>
      <c r="AL461" s="346">
        <v>197</v>
      </c>
      <c r="AM461" s="346">
        <v>164</v>
      </c>
      <c r="AN461" s="346">
        <v>207</v>
      </c>
      <c r="AO461" s="373"/>
      <c r="AP461" s="348" t="s">
        <v>430</v>
      </c>
      <c r="AQ461" s="348" t="s">
        <v>430</v>
      </c>
      <c r="AR461" s="348" t="s">
        <v>430</v>
      </c>
      <c r="AS461" s="348" t="s">
        <v>430</v>
      </c>
      <c r="AT461" s="348">
        <v>-7.17</v>
      </c>
      <c r="AU461" s="351"/>
      <c r="AV461" s="346" t="s">
        <v>430</v>
      </c>
      <c r="AW461" s="346" t="s">
        <v>430</v>
      </c>
      <c r="AX461" s="346" t="s">
        <v>430</v>
      </c>
      <c r="AY461" s="346" t="s">
        <v>430</v>
      </c>
      <c r="AZ461" s="346">
        <v>178</v>
      </c>
      <c r="BA461" s="374"/>
      <c r="BB461" s="348">
        <v>14.847888535732601</v>
      </c>
      <c r="BC461" s="348">
        <v>0.99402276299366699</v>
      </c>
      <c r="BD461" s="348">
        <v>-4.80735628957435E-2</v>
      </c>
      <c r="BE461" s="375">
        <v>-5.2835090846490601E-2</v>
      </c>
      <c r="BF461" s="374"/>
      <c r="BG461" s="372">
        <v>0.49759999999999999</v>
      </c>
      <c r="BH461" s="373"/>
      <c r="BI461" s="348">
        <v>99.497500000000002</v>
      </c>
      <c r="BJ461" s="348" t="s">
        <v>430</v>
      </c>
      <c r="BK461" s="348" t="s">
        <v>430</v>
      </c>
      <c r="BL461" s="348">
        <v>0.50249999999999995</v>
      </c>
      <c r="BM461" s="373"/>
      <c r="BN461" s="372" t="s">
        <v>4606</v>
      </c>
      <c r="BO461" s="372" t="s">
        <v>4427</v>
      </c>
      <c r="BP461" s="372" t="s">
        <v>5244</v>
      </c>
      <c r="BQ461" s="372" t="s">
        <v>4637</v>
      </c>
      <c r="BR461" s="372" t="s">
        <v>4429</v>
      </c>
      <c r="BS461" s="373"/>
      <c r="BT461" s="354" t="s">
        <v>555</v>
      </c>
    </row>
    <row r="462" spans="1:72" s="428" customFormat="1" x14ac:dyDescent="0.25">
      <c r="A462" s="345" t="s">
        <v>5676</v>
      </c>
      <c r="B462" s="373"/>
      <c r="C462" s="719">
        <v>46064</v>
      </c>
      <c r="D462" s="373"/>
      <c r="E462" s="346">
        <v>34.777099999999997</v>
      </c>
      <c r="F462" s="373"/>
      <c r="G462" s="347">
        <v>9.5043000000000006</v>
      </c>
      <c r="H462" s="374"/>
      <c r="I462" s="348">
        <v>1.2021999999999999</v>
      </c>
      <c r="J462" s="348">
        <v>-6.6199999999999995E-2</v>
      </c>
      <c r="K462" s="348">
        <v>8.3321000000000005</v>
      </c>
      <c r="L462" s="348" t="s">
        <v>430</v>
      </c>
      <c r="M462" s="348" t="s">
        <v>430</v>
      </c>
      <c r="N462" s="350" t="s">
        <v>430</v>
      </c>
      <c r="O462" s="348" t="s">
        <v>430</v>
      </c>
      <c r="P462" s="348" t="s">
        <v>430</v>
      </c>
      <c r="Q462" s="348" t="s">
        <v>430</v>
      </c>
      <c r="R462" s="348" t="s">
        <v>430</v>
      </c>
      <c r="S462" s="348">
        <v>10.479100000000001</v>
      </c>
      <c r="T462" s="348" t="s">
        <v>430</v>
      </c>
      <c r="U462" s="348" t="s">
        <v>430</v>
      </c>
      <c r="V462" s="348" t="s">
        <v>430</v>
      </c>
      <c r="W462" s="348">
        <v>10.479100000000001</v>
      </c>
      <c r="X462" s="348">
        <v>-4.9569999999999999</v>
      </c>
      <c r="Y462" s="374"/>
      <c r="Z462" s="346">
        <v>94</v>
      </c>
      <c r="AA462" s="346">
        <v>121</v>
      </c>
      <c r="AB462" s="346">
        <v>155</v>
      </c>
      <c r="AC462" s="346" t="s">
        <v>430</v>
      </c>
      <c r="AD462" s="346" t="s">
        <v>430</v>
      </c>
      <c r="AE462" s="346" t="s">
        <v>430</v>
      </c>
      <c r="AF462" s="346" t="s">
        <v>430</v>
      </c>
      <c r="AG462" s="346" t="s">
        <v>430</v>
      </c>
      <c r="AH462" s="346" t="s">
        <v>430</v>
      </c>
      <c r="AI462" s="346" t="s">
        <v>430</v>
      </c>
      <c r="AJ462" s="346">
        <v>168</v>
      </c>
      <c r="AK462" s="346" t="s">
        <v>430</v>
      </c>
      <c r="AL462" s="346" t="s">
        <v>430</v>
      </c>
      <c r="AM462" s="346" t="s">
        <v>430</v>
      </c>
      <c r="AN462" s="346">
        <v>168</v>
      </c>
      <c r="AO462" s="373"/>
      <c r="AP462" s="348" t="s">
        <v>430</v>
      </c>
      <c r="AQ462" s="348" t="s">
        <v>430</v>
      </c>
      <c r="AR462" s="348" t="s">
        <v>430</v>
      </c>
      <c r="AS462" s="348" t="s">
        <v>430</v>
      </c>
      <c r="AT462" s="348" t="s">
        <v>430</v>
      </c>
      <c r="AU462" s="351"/>
      <c r="AV462" s="346" t="s">
        <v>430</v>
      </c>
      <c r="AW462" s="346" t="s">
        <v>430</v>
      </c>
      <c r="AX462" s="346" t="s">
        <v>430</v>
      </c>
      <c r="AY462" s="346" t="s">
        <v>430</v>
      </c>
      <c r="AZ462" s="346" t="s">
        <v>430</v>
      </c>
      <c r="BA462" s="374"/>
      <c r="BB462" s="348">
        <v>42.830312260794699</v>
      </c>
      <c r="BC462" s="348">
        <v>0.99565097508628597</v>
      </c>
      <c r="BD462" s="348">
        <v>-2.1578484091113601E-2</v>
      </c>
      <c r="BE462" s="375">
        <v>-5.1660395021812001E-3</v>
      </c>
      <c r="BF462" s="374"/>
      <c r="BG462" s="372">
        <v>0.1004</v>
      </c>
      <c r="BH462" s="373"/>
      <c r="BI462" s="348">
        <v>80.263800000000003</v>
      </c>
      <c r="BJ462" s="348">
        <v>11.789899999999999</v>
      </c>
      <c r="BK462" s="348">
        <v>7.2712199999999996</v>
      </c>
      <c r="BL462" s="348">
        <v>0.67508000000000001</v>
      </c>
      <c r="BM462" s="373"/>
      <c r="BN462" s="372" t="s">
        <v>5246</v>
      </c>
      <c r="BO462" s="372" t="s">
        <v>5247</v>
      </c>
      <c r="BP462" s="372" t="s">
        <v>2811</v>
      </c>
      <c r="BQ462" s="372" t="s">
        <v>5248</v>
      </c>
      <c r="BR462" s="372" t="s">
        <v>1035</v>
      </c>
      <c r="BS462" s="373"/>
      <c r="BT462" s="354" t="s">
        <v>4597</v>
      </c>
    </row>
    <row r="463" spans="1:72" s="428" customFormat="1" x14ac:dyDescent="0.25">
      <c r="A463" s="345" t="s">
        <v>5677</v>
      </c>
      <c r="B463" s="373"/>
      <c r="C463" s="719">
        <v>45589</v>
      </c>
      <c r="D463" s="373"/>
      <c r="E463" s="346">
        <v>37.9604</v>
      </c>
      <c r="F463" s="373"/>
      <c r="G463" s="347">
        <v>10.326599999999999</v>
      </c>
      <c r="H463" s="374"/>
      <c r="I463" s="348">
        <v>1.1964999999999999</v>
      </c>
      <c r="J463" s="348">
        <v>1.4500000000000001E-2</v>
      </c>
      <c r="K463" s="348">
        <v>9.1445000000000007</v>
      </c>
      <c r="L463" s="348">
        <v>1.2848999999999999</v>
      </c>
      <c r="M463" s="348">
        <v>-2.5240999999999998</v>
      </c>
      <c r="N463" s="350">
        <v>7.6688000000000001</v>
      </c>
      <c r="O463" s="348" t="s">
        <v>430</v>
      </c>
      <c r="P463" s="348" t="s">
        <v>430</v>
      </c>
      <c r="Q463" s="348" t="s">
        <v>430</v>
      </c>
      <c r="R463" s="348" t="s">
        <v>430</v>
      </c>
      <c r="S463" s="348">
        <v>11.8445</v>
      </c>
      <c r="T463" s="348">
        <v>-3.2265000000000001</v>
      </c>
      <c r="U463" s="348">
        <v>2.3235999999999999</v>
      </c>
      <c r="V463" s="348">
        <v>-1.3252999999999999</v>
      </c>
      <c r="W463" s="348">
        <v>11.8445</v>
      </c>
      <c r="X463" s="348">
        <v>2.1556999999999999</v>
      </c>
      <c r="Y463" s="374"/>
      <c r="Z463" s="346">
        <v>98</v>
      </c>
      <c r="AA463" s="346">
        <v>112</v>
      </c>
      <c r="AB463" s="346">
        <v>130</v>
      </c>
      <c r="AC463" s="346">
        <v>120</v>
      </c>
      <c r="AD463" s="346">
        <v>95</v>
      </c>
      <c r="AE463" s="346">
        <v>94</v>
      </c>
      <c r="AF463" s="346" t="s">
        <v>430</v>
      </c>
      <c r="AG463" s="346" t="s">
        <v>430</v>
      </c>
      <c r="AH463" s="346" t="s">
        <v>430</v>
      </c>
      <c r="AI463" s="346" t="s">
        <v>430</v>
      </c>
      <c r="AJ463" s="346">
        <v>136</v>
      </c>
      <c r="AK463" s="346">
        <v>131</v>
      </c>
      <c r="AL463" s="346">
        <v>107</v>
      </c>
      <c r="AM463" s="346">
        <v>82</v>
      </c>
      <c r="AN463" s="346">
        <v>136</v>
      </c>
      <c r="AO463" s="373"/>
      <c r="AP463" s="348" t="s">
        <v>430</v>
      </c>
      <c r="AQ463" s="348" t="s">
        <v>430</v>
      </c>
      <c r="AR463" s="348" t="s">
        <v>430</v>
      </c>
      <c r="AS463" s="348" t="s">
        <v>430</v>
      </c>
      <c r="AT463" s="348">
        <v>1.74</v>
      </c>
      <c r="AU463" s="351"/>
      <c r="AV463" s="346" t="s">
        <v>430</v>
      </c>
      <c r="AW463" s="346" t="s">
        <v>430</v>
      </c>
      <c r="AX463" s="346" t="s">
        <v>430</v>
      </c>
      <c r="AY463" s="346" t="s">
        <v>430</v>
      </c>
      <c r="AZ463" s="346">
        <v>98</v>
      </c>
      <c r="BA463" s="374"/>
      <c r="BB463" s="348">
        <v>15.973033963513499</v>
      </c>
      <c r="BC463" s="348">
        <v>0.99728695147344104</v>
      </c>
      <c r="BD463" s="348">
        <v>-1.3933191779889401E-2</v>
      </c>
      <c r="BE463" s="375">
        <v>-3.8472398437991898E-2</v>
      </c>
      <c r="BF463" s="374"/>
      <c r="BG463" s="372">
        <v>7.9699999999999993E-2</v>
      </c>
      <c r="BH463" s="373"/>
      <c r="BI463" s="348">
        <v>51.146099999999997</v>
      </c>
      <c r="BJ463" s="348">
        <v>46.903300000000002</v>
      </c>
      <c r="BK463" s="348">
        <v>1.81525</v>
      </c>
      <c r="BL463" s="348">
        <v>0.13535</v>
      </c>
      <c r="BM463" s="373"/>
      <c r="BN463" s="372" t="s">
        <v>5250</v>
      </c>
      <c r="BO463" s="372" t="s">
        <v>5251</v>
      </c>
      <c r="BP463" s="372" t="s">
        <v>4794</v>
      </c>
      <c r="BQ463" s="372" t="s">
        <v>4337</v>
      </c>
      <c r="BR463" s="372" t="s">
        <v>4741</v>
      </c>
      <c r="BS463" s="373"/>
      <c r="BT463" s="354" t="s">
        <v>555</v>
      </c>
    </row>
    <row r="464" spans="1:72" s="428" customFormat="1" x14ac:dyDescent="0.25">
      <c r="A464" s="345" t="s">
        <v>5678</v>
      </c>
      <c r="B464" s="373"/>
      <c r="C464" s="719">
        <v>45895</v>
      </c>
      <c r="D464" s="373"/>
      <c r="E464" s="346">
        <v>37.3626</v>
      </c>
      <c r="F464" s="373"/>
      <c r="G464" s="347">
        <v>10.868399999999999</v>
      </c>
      <c r="H464" s="374"/>
      <c r="I464" s="348">
        <v>1.6917</v>
      </c>
      <c r="J464" s="348">
        <v>0.36570000000000003</v>
      </c>
      <c r="K464" s="348">
        <v>9.2905999999999995</v>
      </c>
      <c r="L464" s="348">
        <v>5.3537999999999997</v>
      </c>
      <c r="M464" s="348">
        <v>2.6716000000000002</v>
      </c>
      <c r="N464" s="350" t="s">
        <v>430</v>
      </c>
      <c r="O464" s="348" t="s">
        <v>430</v>
      </c>
      <c r="P464" s="348" t="s">
        <v>430</v>
      </c>
      <c r="Q464" s="348" t="s">
        <v>430</v>
      </c>
      <c r="R464" s="348" t="s">
        <v>430</v>
      </c>
      <c r="S464" s="348">
        <v>11.277900000000001</v>
      </c>
      <c r="T464" s="348">
        <v>1.5103</v>
      </c>
      <c r="U464" s="348">
        <v>5.8463000000000003</v>
      </c>
      <c r="V464" s="348" t="s">
        <v>430</v>
      </c>
      <c r="W464" s="348">
        <v>11.277900000000001</v>
      </c>
      <c r="X464" s="348">
        <v>8.6839999999999993</v>
      </c>
      <c r="Y464" s="374"/>
      <c r="Z464" s="346">
        <v>36</v>
      </c>
      <c r="AA464" s="346">
        <v>91</v>
      </c>
      <c r="AB464" s="346">
        <v>117</v>
      </c>
      <c r="AC464" s="346">
        <v>65</v>
      </c>
      <c r="AD464" s="346">
        <v>23</v>
      </c>
      <c r="AE464" s="346" t="s">
        <v>430</v>
      </c>
      <c r="AF464" s="346" t="s">
        <v>430</v>
      </c>
      <c r="AG464" s="346" t="s">
        <v>430</v>
      </c>
      <c r="AH464" s="346" t="s">
        <v>430</v>
      </c>
      <c r="AI464" s="346" t="s">
        <v>430</v>
      </c>
      <c r="AJ464" s="346">
        <v>145</v>
      </c>
      <c r="AK464" s="346">
        <v>54</v>
      </c>
      <c r="AL464" s="346">
        <v>25</v>
      </c>
      <c r="AM464" s="346" t="s">
        <v>430</v>
      </c>
      <c r="AN464" s="346">
        <v>145</v>
      </c>
      <c r="AO464" s="373"/>
      <c r="AP464" s="348" t="s">
        <v>430</v>
      </c>
      <c r="AQ464" s="348" t="s">
        <v>430</v>
      </c>
      <c r="AR464" s="348" t="s">
        <v>430</v>
      </c>
      <c r="AS464" s="348" t="s">
        <v>430</v>
      </c>
      <c r="AT464" s="348" t="s">
        <v>430</v>
      </c>
      <c r="AU464" s="351"/>
      <c r="AV464" s="346" t="s">
        <v>430</v>
      </c>
      <c r="AW464" s="346" t="s">
        <v>430</v>
      </c>
      <c r="AX464" s="346" t="s">
        <v>430</v>
      </c>
      <c r="AY464" s="346" t="s">
        <v>430</v>
      </c>
      <c r="AZ464" s="346" t="s">
        <v>430</v>
      </c>
      <c r="BA464" s="374"/>
      <c r="BB464" s="348">
        <v>19.690349145363601</v>
      </c>
      <c r="BC464" s="348">
        <v>0.99461150220390404</v>
      </c>
      <c r="BD464" s="348">
        <v>3.11327437771645E-2</v>
      </c>
      <c r="BE464" s="375">
        <v>-3.1848382568289403E-2</v>
      </c>
      <c r="BF464" s="374"/>
      <c r="BG464" s="372">
        <v>9.8799999999999999E-2</v>
      </c>
      <c r="BH464" s="373"/>
      <c r="BI464" s="348">
        <v>70.599400000000003</v>
      </c>
      <c r="BJ464" s="348">
        <v>25.6798</v>
      </c>
      <c r="BK464" s="348">
        <v>3.0720700000000001</v>
      </c>
      <c r="BL464" s="348">
        <v>0.64873000000000003</v>
      </c>
      <c r="BM464" s="373"/>
      <c r="BN464" s="372" t="s">
        <v>5253</v>
      </c>
      <c r="BO464" s="372" t="s">
        <v>5254</v>
      </c>
      <c r="BP464" s="372" t="s">
        <v>5255</v>
      </c>
      <c r="BQ464" s="372" t="s">
        <v>5256</v>
      </c>
      <c r="BR464" s="372" t="s">
        <v>1499</v>
      </c>
      <c r="BS464" s="373"/>
      <c r="BT464" s="354" t="s">
        <v>555</v>
      </c>
    </row>
    <row r="465" spans="1:72" s="428" customFormat="1" x14ac:dyDescent="0.25">
      <c r="A465" s="345" t="s">
        <v>5679</v>
      </c>
      <c r="B465" s="373"/>
      <c r="C465" s="719">
        <v>45615</v>
      </c>
      <c r="D465" s="373"/>
      <c r="E465" s="346">
        <v>36.43</v>
      </c>
      <c r="F465" s="373"/>
      <c r="G465" s="347">
        <v>8.1760000000000002</v>
      </c>
      <c r="H465" s="374"/>
      <c r="I465" s="348">
        <v>2.4266000000000001</v>
      </c>
      <c r="J465" s="348">
        <v>-2.0966999999999998</v>
      </c>
      <c r="K465" s="348">
        <v>5.7191000000000001</v>
      </c>
      <c r="L465" s="348">
        <v>-13.527200000000001</v>
      </c>
      <c r="M465" s="348">
        <v>-17.173999999999999</v>
      </c>
      <c r="N465" s="350">
        <v>-8.9702000000000002</v>
      </c>
      <c r="O465" s="348" t="s">
        <v>430</v>
      </c>
      <c r="P465" s="348" t="s">
        <v>430</v>
      </c>
      <c r="Q465" s="348" t="s">
        <v>430</v>
      </c>
      <c r="R465" s="348" t="s">
        <v>430</v>
      </c>
      <c r="S465" s="348">
        <v>8.5084</v>
      </c>
      <c r="T465" s="348">
        <v>-16.537400000000002</v>
      </c>
      <c r="U465" s="348">
        <v>-7.5133999999999999</v>
      </c>
      <c r="V465" s="348">
        <v>-19.258199999999999</v>
      </c>
      <c r="W465" s="348">
        <v>8.5084</v>
      </c>
      <c r="X465" s="348">
        <v>-13.088100000000001</v>
      </c>
      <c r="Y465" s="374"/>
      <c r="Z465" s="346">
        <v>5</v>
      </c>
      <c r="AA465" s="346">
        <v>233</v>
      </c>
      <c r="AB465" s="346">
        <v>187</v>
      </c>
      <c r="AC465" s="346">
        <v>239</v>
      </c>
      <c r="AD465" s="346">
        <v>226</v>
      </c>
      <c r="AE465" s="346">
        <v>195</v>
      </c>
      <c r="AF465" s="346" t="s">
        <v>430</v>
      </c>
      <c r="AG465" s="346" t="s">
        <v>430</v>
      </c>
      <c r="AH465" s="346" t="s">
        <v>430</v>
      </c>
      <c r="AI465" s="346" t="s">
        <v>430</v>
      </c>
      <c r="AJ465" s="346">
        <v>187</v>
      </c>
      <c r="AK465" s="346">
        <v>238</v>
      </c>
      <c r="AL465" s="346">
        <v>222</v>
      </c>
      <c r="AM465" s="346">
        <v>209</v>
      </c>
      <c r="AN465" s="346">
        <v>187</v>
      </c>
      <c r="AO465" s="373"/>
      <c r="AP465" s="348" t="s">
        <v>430</v>
      </c>
      <c r="AQ465" s="348" t="s">
        <v>430</v>
      </c>
      <c r="AR465" s="348" t="s">
        <v>430</v>
      </c>
      <c r="AS465" s="348" t="s">
        <v>430</v>
      </c>
      <c r="AT465" s="348">
        <v>-21.85</v>
      </c>
      <c r="AU465" s="351"/>
      <c r="AV465" s="346" t="s">
        <v>430</v>
      </c>
      <c r="AW465" s="346" t="s">
        <v>430</v>
      </c>
      <c r="AX465" s="346" t="s">
        <v>430</v>
      </c>
      <c r="AY465" s="346" t="s">
        <v>430</v>
      </c>
      <c r="AZ465" s="346">
        <v>201</v>
      </c>
      <c r="BA465" s="374"/>
      <c r="BB465" s="348">
        <v>22.257071614797798</v>
      </c>
      <c r="BC465" s="348">
        <v>0.99251630143264802</v>
      </c>
      <c r="BD465" s="348">
        <v>-8.47609759217752E-2</v>
      </c>
      <c r="BE465" s="375">
        <v>-7.1587016175801196E-2</v>
      </c>
      <c r="BF465" s="374"/>
      <c r="BG465" s="372">
        <v>0.21149999999999999</v>
      </c>
      <c r="BH465" s="373"/>
      <c r="BI465" s="348" t="s">
        <v>430</v>
      </c>
      <c r="BJ465" s="348">
        <v>75.962900000000005</v>
      </c>
      <c r="BK465" s="348">
        <v>23.887699999999999</v>
      </c>
      <c r="BL465" s="348">
        <v>0.14940000000000001</v>
      </c>
      <c r="BM465" s="373"/>
      <c r="BN465" s="372" t="s">
        <v>5258</v>
      </c>
      <c r="BO465" s="372" t="s">
        <v>5259</v>
      </c>
      <c r="BP465" s="372" t="s">
        <v>5260</v>
      </c>
      <c r="BQ465" s="372" t="s">
        <v>4945</v>
      </c>
      <c r="BR465" s="372" t="s">
        <v>430</v>
      </c>
      <c r="BS465" s="373"/>
      <c r="BT465" s="354" t="s">
        <v>548</v>
      </c>
    </row>
    <row r="466" spans="1:72" s="428" customFormat="1" x14ac:dyDescent="0.25">
      <c r="A466" s="345" t="s">
        <v>5680</v>
      </c>
      <c r="B466" s="373"/>
      <c r="C466" s="719">
        <v>45630</v>
      </c>
      <c r="D466" s="373"/>
      <c r="E466" s="346">
        <v>44.526600000000002</v>
      </c>
      <c r="F466" s="373"/>
      <c r="G466" s="347">
        <v>7.3813000000000004</v>
      </c>
      <c r="H466" s="374"/>
      <c r="I466" s="348">
        <v>2.4554</v>
      </c>
      <c r="J466" s="348">
        <v>1.9207000000000001</v>
      </c>
      <c r="K466" s="348">
        <v>18.8443</v>
      </c>
      <c r="L466" s="348">
        <v>4.8257000000000003</v>
      </c>
      <c r="M466" s="348">
        <v>-16.616199999999999</v>
      </c>
      <c r="N466" s="350">
        <v>-7.3742999999999999</v>
      </c>
      <c r="O466" s="348" t="s">
        <v>430</v>
      </c>
      <c r="P466" s="348" t="s">
        <v>430</v>
      </c>
      <c r="Q466" s="348" t="s">
        <v>430</v>
      </c>
      <c r="R466" s="348" t="s">
        <v>430</v>
      </c>
      <c r="S466" s="348">
        <v>22.2576</v>
      </c>
      <c r="T466" s="348">
        <v>-9.2604000000000006</v>
      </c>
      <c r="U466" s="348">
        <v>-8.2965999999999998</v>
      </c>
      <c r="V466" s="348">
        <v>-19.2011</v>
      </c>
      <c r="W466" s="348">
        <v>22.2576</v>
      </c>
      <c r="X466" s="348">
        <v>-19.566099999999999</v>
      </c>
      <c r="Y466" s="374"/>
      <c r="Z466" s="346">
        <v>4</v>
      </c>
      <c r="AA466" s="346">
        <v>23</v>
      </c>
      <c r="AB466" s="346">
        <v>6</v>
      </c>
      <c r="AC466" s="346">
        <v>83</v>
      </c>
      <c r="AD466" s="346">
        <v>222</v>
      </c>
      <c r="AE466" s="346">
        <v>193</v>
      </c>
      <c r="AF466" s="346" t="s">
        <v>430</v>
      </c>
      <c r="AG466" s="346" t="s">
        <v>430</v>
      </c>
      <c r="AH466" s="346" t="s">
        <v>430</v>
      </c>
      <c r="AI466" s="346" t="s">
        <v>430</v>
      </c>
      <c r="AJ466" s="346">
        <v>7</v>
      </c>
      <c r="AK466" s="346">
        <v>221</v>
      </c>
      <c r="AL466" s="346">
        <v>224</v>
      </c>
      <c r="AM466" s="346">
        <v>206</v>
      </c>
      <c r="AN466" s="346">
        <v>7</v>
      </c>
      <c r="AO466" s="373"/>
      <c r="AP466" s="348" t="s">
        <v>430</v>
      </c>
      <c r="AQ466" s="348" t="s">
        <v>430</v>
      </c>
      <c r="AR466" s="348" t="s">
        <v>430</v>
      </c>
      <c r="AS466" s="348" t="s">
        <v>430</v>
      </c>
      <c r="AT466" s="348">
        <v>-14.1</v>
      </c>
      <c r="AU466" s="351"/>
      <c r="AV466" s="346" t="s">
        <v>430</v>
      </c>
      <c r="AW466" s="346" t="s">
        <v>430</v>
      </c>
      <c r="AX466" s="346" t="s">
        <v>430</v>
      </c>
      <c r="AY466" s="346" t="s">
        <v>430</v>
      </c>
      <c r="AZ466" s="346">
        <v>195</v>
      </c>
      <c r="BA466" s="374"/>
      <c r="BB466" s="348">
        <v>35.524672533435798</v>
      </c>
      <c r="BC466" s="348">
        <v>0.99594601993691001</v>
      </c>
      <c r="BD466" s="348">
        <v>-5.4056709118453103E-2</v>
      </c>
      <c r="BE466" s="375">
        <v>-4.7194339541837299E-2</v>
      </c>
      <c r="BF466" s="374"/>
      <c r="BG466" s="372">
        <v>0.20649999999999999</v>
      </c>
      <c r="BH466" s="373"/>
      <c r="BI466" s="348">
        <v>31.122499999999999</v>
      </c>
      <c r="BJ466" s="348">
        <v>51.8979</v>
      </c>
      <c r="BK466" s="348">
        <v>15.9846</v>
      </c>
      <c r="BL466" s="348">
        <v>0.995</v>
      </c>
      <c r="BM466" s="373"/>
      <c r="BN466" s="372" t="s">
        <v>5262</v>
      </c>
      <c r="BO466" s="372" t="s">
        <v>5263</v>
      </c>
      <c r="BP466" s="372" t="s">
        <v>5264</v>
      </c>
      <c r="BQ466" s="372" t="s">
        <v>5265</v>
      </c>
      <c r="BR466" s="372" t="s">
        <v>430</v>
      </c>
      <c r="BS466" s="373"/>
      <c r="BT466" s="354" t="s">
        <v>555</v>
      </c>
    </row>
    <row r="467" spans="1:72" s="428" customFormat="1" x14ac:dyDescent="0.25">
      <c r="A467" s="345" t="s">
        <v>5681</v>
      </c>
      <c r="B467" s="373"/>
      <c r="C467" s="719">
        <v>45554</v>
      </c>
      <c r="D467" s="373"/>
      <c r="E467" s="346">
        <v>39.926499999999997</v>
      </c>
      <c r="F467" s="373"/>
      <c r="G467" s="347">
        <v>10.101699999999999</v>
      </c>
      <c r="H467" s="374"/>
      <c r="I467" s="348">
        <v>1.4827999999999999</v>
      </c>
      <c r="J467" s="348">
        <v>0.7641</v>
      </c>
      <c r="K467" s="348">
        <v>11.2277</v>
      </c>
      <c r="L467" s="348">
        <v>5.157</v>
      </c>
      <c r="M467" s="348">
        <v>0.68469999999999998</v>
      </c>
      <c r="N467" s="350">
        <v>12.9468</v>
      </c>
      <c r="O467" s="348" t="s">
        <v>430</v>
      </c>
      <c r="P467" s="348" t="s">
        <v>430</v>
      </c>
      <c r="Q467" s="348" t="s">
        <v>430</v>
      </c>
      <c r="R467" s="348" t="s">
        <v>430</v>
      </c>
      <c r="S467" s="348">
        <v>14.213200000000001</v>
      </c>
      <c r="T467" s="348">
        <v>-0.30690000000000001</v>
      </c>
      <c r="U467" s="348">
        <v>5.5922999999999998</v>
      </c>
      <c r="V467" s="348">
        <v>1.19</v>
      </c>
      <c r="W467" s="348">
        <v>14.213200000000001</v>
      </c>
      <c r="X467" s="348">
        <v>0.63329999999999997</v>
      </c>
      <c r="Y467" s="374"/>
      <c r="Z467" s="346">
        <v>54</v>
      </c>
      <c r="AA467" s="346">
        <v>58</v>
      </c>
      <c r="AB467" s="346">
        <v>73</v>
      </c>
      <c r="AC467" s="346">
        <v>76</v>
      </c>
      <c r="AD467" s="346">
        <v>54</v>
      </c>
      <c r="AE467" s="346">
        <v>27</v>
      </c>
      <c r="AF467" s="346" t="s">
        <v>430</v>
      </c>
      <c r="AG467" s="346" t="s">
        <v>430</v>
      </c>
      <c r="AH467" s="346" t="s">
        <v>430</v>
      </c>
      <c r="AI467" s="346" t="s">
        <v>430</v>
      </c>
      <c r="AJ467" s="346">
        <v>71</v>
      </c>
      <c r="AK467" s="346">
        <v>87</v>
      </c>
      <c r="AL467" s="346">
        <v>31</v>
      </c>
      <c r="AM467" s="346">
        <v>58</v>
      </c>
      <c r="AN467" s="346">
        <v>71</v>
      </c>
      <c r="AO467" s="373"/>
      <c r="AP467" s="348" t="s">
        <v>430</v>
      </c>
      <c r="AQ467" s="348" t="s">
        <v>430</v>
      </c>
      <c r="AR467" s="348" t="s">
        <v>430</v>
      </c>
      <c r="AS467" s="348" t="s">
        <v>430</v>
      </c>
      <c r="AT467" s="348">
        <v>7.83</v>
      </c>
      <c r="AU467" s="351"/>
      <c r="AV467" s="346" t="s">
        <v>430</v>
      </c>
      <c r="AW467" s="346" t="s">
        <v>430</v>
      </c>
      <c r="AX467" s="346" t="s">
        <v>430</v>
      </c>
      <c r="AY467" s="346" t="s">
        <v>430</v>
      </c>
      <c r="AZ467" s="346">
        <v>46</v>
      </c>
      <c r="BA467" s="374"/>
      <c r="BB467" s="348">
        <v>19.221424108996999</v>
      </c>
      <c r="BC467" s="348">
        <v>0.99657557217097703</v>
      </c>
      <c r="BD467" s="348">
        <v>-2.44918603456049E-2</v>
      </c>
      <c r="BE467" s="375">
        <v>-4.9221965986725902E-2</v>
      </c>
      <c r="BF467" s="374"/>
      <c r="BG467" s="372">
        <v>0.3453</v>
      </c>
      <c r="BH467" s="373"/>
      <c r="BI467" s="348">
        <v>4.0473699999999999</v>
      </c>
      <c r="BJ467" s="348">
        <v>92.273600000000002</v>
      </c>
      <c r="BK467" s="348">
        <v>3.6390699999999998</v>
      </c>
      <c r="BL467" s="348">
        <v>3.9960000000000002E-2</v>
      </c>
      <c r="BM467" s="373"/>
      <c r="BN467" s="372" t="s">
        <v>4475</v>
      </c>
      <c r="BO467" s="372" t="s">
        <v>4476</v>
      </c>
      <c r="BP467" s="372" t="s">
        <v>4477</v>
      </c>
      <c r="BQ467" s="372" t="s">
        <v>5163</v>
      </c>
      <c r="BR467" s="372" t="s">
        <v>4479</v>
      </c>
      <c r="BS467" s="373"/>
      <c r="BT467" s="354" t="s">
        <v>4597</v>
      </c>
    </row>
    <row r="468" spans="1:72" s="428" customFormat="1" x14ac:dyDescent="0.25">
      <c r="A468" s="345" t="s">
        <v>5682</v>
      </c>
      <c r="B468" s="373"/>
      <c r="C468" s="719">
        <v>45982</v>
      </c>
      <c r="D468" s="373"/>
      <c r="E468" s="346">
        <v>6.5910000000000002</v>
      </c>
      <c r="F468" s="373"/>
      <c r="G468" s="347">
        <v>9.9692000000000007</v>
      </c>
      <c r="H468" s="374"/>
      <c r="I468" s="348">
        <v>0.70199999999999996</v>
      </c>
      <c r="J468" s="348">
        <v>-0.53380000000000005</v>
      </c>
      <c r="K468" s="348">
        <v>11.200100000000001</v>
      </c>
      <c r="L468" s="348">
        <v>6.7115</v>
      </c>
      <c r="M468" s="348" t="s">
        <v>430</v>
      </c>
      <c r="N468" s="350" t="s">
        <v>430</v>
      </c>
      <c r="O468" s="348" t="s">
        <v>430</v>
      </c>
      <c r="P468" s="348" t="s">
        <v>430</v>
      </c>
      <c r="Q468" s="348" t="s">
        <v>430</v>
      </c>
      <c r="R468" s="348" t="s">
        <v>430</v>
      </c>
      <c r="S468" s="348">
        <v>13.842599999999999</v>
      </c>
      <c r="T468" s="348">
        <v>3.5632000000000001</v>
      </c>
      <c r="U468" s="348" t="s">
        <v>430</v>
      </c>
      <c r="V468" s="348" t="s">
        <v>430</v>
      </c>
      <c r="W468" s="348">
        <v>13.842599999999999</v>
      </c>
      <c r="X468" s="348">
        <v>-0.308</v>
      </c>
      <c r="Y468" s="374"/>
      <c r="Z468" s="346">
        <v>197</v>
      </c>
      <c r="AA468" s="346">
        <v>160</v>
      </c>
      <c r="AB468" s="346">
        <v>76</v>
      </c>
      <c r="AC468" s="346">
        <v>39</v>
      </c>
      <c r="AD468" s="346" t="s">
        <v>430</v>
      </c>
      <c r="AE468" s="346" t="s">
        <v>430</v>
      </c>
      <c r="AF468" s="346" t="s">
        <v>430</v>
      </c>
      <c r="AG468" s="346" t="s">
        <v>430</v>
      </c>
      <c r="AH468" s="346" t="s">
        <v>430</v>
      </c>
      <c r="AI468" s="346" t="s">
        <v>430</v>
      </c>
      <c r="AJ468" s="346">
        <v>80</v>
      </c>
      <c r="AK468" s="346">
        <v>17</v>
      </c>
      <c r="AL468" s="346" t="s">
        <v>430</v>
      </c>
      <c r="AM468" s="346" t="s">
        <v>430</v>
      </c>
      <c r="AN468" s="346">
        <v>80</v>
      </c>
      <c r="AO468" s="373"/>
      <c r="AP468" s="348" t="s">
        <v>430</v>
      </c>
      <c r="AQ468" s="348" t="s">
        <v>430</v>
      </c>
      <c r="AR468" s="348" t="s">
        <v>430</v>
      </c>
      <c r="AS468" s="348" t="s">
        <v>430</v>
      </c>
      <c r="AT468" s="348" t="s">
        <v>430</v>
      </c>
      <c r="AU468" s="351"/>
      <c r="AV468" s="346" t="s">
        <v>430</v>
      </c>
      <c r="AW468" s="346" t="s">
        <v>430</v>
      </c>
      <c r="AX468" s="346" t="s">
        <v>430</v>
      </c>
      <c r="AY468" s="346" t="s">
        <v>430</v>
      </c>
      <c r="AZ468" s="346" t="s">
        <v>430</v>
      </c>
      <c r="BA468" s="374"/>
      <c r="BB468" s="348">
        <v>26.8255677142593</v>
      </c>
      <c r="BC468" s="348">
        <v>1.0014272057979201</v>
      </c>
      <c r="BD468" s="348">
        <v>-1.5337013951741699E-2</v>
      </c>
      <c r="BE468" s="375">
        <v>-7.8793632494074395E-2</v>
      </c>
      <c r="BF468" s="374"/>
      <c r="BG468" s="372">
        <v>0.29210000000000003</v>
      </c>
      <c r="BH468" s="373"/>
      <c r="BI468" s="348">
        <v>58.7744</v>
      </c>
      <c r="BJ468" s="348">
        <v>30.950199999999999</v>
      </c>
      <c r="BK468" s="348">
        <v>10.1599</v>
      </c>
      <c r="BL468" s="348">
        <v>0.11550000000000001</v>
      </c>
      <c r="BM468" s="373"/>
      <c r="BN468" s="372" t="s">
        <v>5268</v>
      </c>
      <c r="BO468" s="372" t="s">
        <v>5269</v>
      </c>
      <c r="BP468" s="372" t="s">
        <v>5270</v>
      </c>
      <c r="BQ468" s="372" t="s">
        <v>5271</v>
      </c>
      <c r="BR468" s="372" t="s">
        <v>5272</v>
      </c>
      <c r="BS468" s="373"/>
      <c r="BT468" s="354" t="s">
        <v>555</v>
      </c>
    </row>
    <row r="469" spans="1:72" s="428" customFormat="1" x14ac:dyDescent="0.25">
      <c r="A469" s="345" t="s">
        <v>5683</v>
      </c>
      <c r="B469" s="373"/>
      <c r="C469" s="719">
        <v>45784</v>
      </c>
      <c r="D469" s="373"/>
      <c r="E469" s="346">
        <v>32.413400000000003</v>
      </c>
      <c r="F469" s="373"/>
      <c r="G469" s="347">
        <v>10.684200000000001</v>
      </c>
      <c r="H469" s="374"/>
      <c r="I469" s="348">
        <v>1.0173000000000001</v>
      </c>
      <c r="J469" s="348">
        <v>-0.48430000000000001</v>
      </c>
      <c r="K469" s="348">
        <v>5.4553000000000003</v>
      </c>
      <c r="L469" s="348">
        <v>-1.0107999999999999</v>
      </c>
      <c r="M469" s="348">
        <v>-3.7347000000000001</v>
      </c>
      <c r="N469" s="350" t="s">
        <v>430</v>
      </c>
      <c r="O469" s="348" t="s">
        <v>430</v>
      </c>
      <c r="P469" s="348" t="s">
        <v>430</v>
      </c>
      <c r="Q469" s="348" t="s">
        <v>430</v>
      </c>
      <c r="R469" s="348" t="s">
        <v>430</v>
      </c>
      <c r="S469" s="348">
        <v>7.4134000000000002</v>
      </c>
      <c r="T469" s="348">
        <v>-3.9260000000000002</v>
      </c>
      <c r="U469" s="348">
        <v>0.4844</v>
      </c>
      <c r="V469" s="348">
        <v>0.9849</v>
      </c>
      <c r="W469" s="348">
        <v>7.4134000000000002</v>
      </c>
      <c r="X469" s="348">
        <v>6.8419999999999996</v>
      </c>
      <c r="Y469" s="374"/>
      <c r="Z469" s="346">
        <v>134</v>
      </c>
      <c r="AA469" s="346">
        <v>154</v>
      </c>
      <c r="AB469" s="346">
        <v>218</v>
      </c>
      <c r="AC469" s="346">
        <v>156</v>
      </c>
      <c r="AD469" s="346">
        <v>120</v>
      </c>
      <c r="AE469" s="346" t="s">
        <v>430</v>
      </c>
      <c r="AF469" s="346" t="s">
        <v>430</v>
      </c>
      <c r="AG469" s="346" t="s">
        <v>430</v>
      </c>
      <c r="AH469" s="346" t="s">
        <v>430</v>
      </c>
      <c r="AI469" s="346" t="s">
        <v>430</v>
      </c>
      <c r="AJ469" s="346">
        <v>233</v>
      </c>
      <c r="AK469" s="346">
        <v>135</v>
      </c>
      <c r="AL469" s="346">
        <v>127</v>
      </c>
      <c r="AM469" s="346">
        <v>68</v>
      </c>
      <c r="AN469" s="346">
        <v>233</v>
      </c>
      <c r="AO469" s="373"/>
      <c r="AP469" s="348" t="s">
        <v>430</v>
      </c>
      <c r="AQ469" s="348" t="s">
        <v>430</v>
      </c>
      <c r="AR469" s="348" t="s">
        <v>430</v>
      </c>
      <c r="AS469" s="348" t="s">
        <v>430</v>
      </c>
      <c r="AT469" s="348">
        <v>0.2</v>
      </c>
      <c r="AU469" s="351"/>
      <c r="AV469" s="346" t="s">
        <v>430</v>
      </c>
      <c r="AW469" s="346" t="s">
        <v>430</v>
      </c>
      <c r="AX469" s="346" t="s">
        <v>430</v>
      </c>
      <c r="AY469" s="346" t="s">
        <v>430</v>
      </c>
      <c r="AZ469" s="346">
        <v>103</v>
      </c>
      <c r="BA469" s="374"/>
      <c r="BB469" s="348">
        <v>13.2158154933788</v>
      </c>
      <c r="BC469" s="348">
        <v>0.99798401978107099</v>
      </c>
      <c r="BD469" s="348">
        <v>-1.4931536476087101E-2</v>
      </c>
      <c r="BE469" s="375">
        <v>-6.7283305003226601E-2</v>
      </c>
      <c r="BF469" s="374"/>
      <c r="BG469" s="372">
        <v>0.42980000000000002</v>
      </c>
      <c r="BH469" s="373"/>
      <c r="BI469" s="348">
        <v>78.410300000000007</v>
      </c>
      <c r="BJ469" s="348">
        <v>18.9133</v>
      </c>
      <c r="BK469" s="348">
        <v>2.3191700000000002</v>
      </c>
      <c r="BL469" s="348">
        <v>0.35722999999999999</v>
      </c>
      <c r="BM469" s="373"/>
      <c r="BN469" s="372" t="s">
        <v>5274</v>
      </c>
      <c r="BO469" s="372" t="s">
        <v>5275</v>
      </c>
      <c r="BP469" s="372" t="s">
        <v>5276</v>
      </c>
      <c r="BQ469" s="372" t="s">
        <v>5277</v>
      </c>
      <c r="BR469" s="372" t="s">
        <v>5278</v>
      </c>
      <c r="BS469" s="373"/>
      <c r="BT469" s="354" t="s">
        <v>555</v>
      </c>
    </row>
    <row r="470" spans="1:72" s="428" customFormat="1" x14ac:dyDescent="0.25">
      <c r="A470" s="345" t="s">
        <v>5684</v>
      </c>
      <c r="B470" s="373"/>
      <c r="C470" s="719">
        <v>45799</v>
      </c>
      <c r="D470" s="373"/>
      <c r="E470" s="346">
        <v>31.983899999999998</v>
      </c>
      <c r="F470" s="373"/>
      <c r="G470" s="347">
        <v>9.8600999999999992</v>
      </c>
      <c r="H470" s="374"/>
      <c r="I470" s="348">
        <v>0.81279999999999997</v>
      </c>
      <c r="J470" s="348">
        <v>-1.0944</v>
      </c>
      <c r="K470" s="348">
        <v>5.5708000000000002</v>
      </c>
      <c r="L470" s="348">
        <v>-4.3090000000000002</v>
      </c>
      <c r="M470" s="348">
        <v>-7.1780999999999997</v>
      </c>
      <c r="N470" s="350" t="s">
        <v>430</v>
      </c>
      <c r="O470" s="348" t="s">
        <v>430</v>
      </c>
      <c r="P470" s="348" t="s">
        <v>430</v>
      </c>
      <c r="Q470" s="348" t="s">
        <v>430</v>
      </c>
      <c r="R470" s="348" t="s">
        <v>430</v>
      </c>
      <c r="S470" s="348">
        <v>7.875</v>
      </c>
      <c r="T470" s="348">
        <v>-7.7606999999999999</v>
      </c>
      <c r="U470" s="348">
        <v>-1.99</v>
      </c>
      <c r="V470" s="348">
        <v>-5.1830999999999996</v>
      </c>
      <c r="W470" s="348">
        <v>7.875</v>
      </c>
      <c r="X470" s="348">
        <v>-1.399</v>
      </c>
      <c r="Y470" s="374"/>
      <c r="Z470" s="346">
        <v>182</v>
      </c>
      <c r="AA470" s="346">
        <v>188</v>
      </c>
      <c r="AB470" s="346">
        <v>209</v>
      </c>
      <c r="AC470" s="346">
        <v>204</v>
      </c>
      <c r="AD470" s="346">
        <v>194</v>
      </c>
      <c r="AE470" s="346" t="s">
        <v>430</v>
      </c>
      <c r="AF470" s="346" t="s">
        <v>430</v>
      </c>
      <c r="AG470" s="346" t="s">
        <v>430</v>
      </c>
      <c r="AH470" s="346" t="s">
        <v>430</v>
      </c>
      <c r="AI470" s="346" t="s">
        <v>430</v>
      </c>
      <c r="AJ470" s="346">
        <v>208</v>
      </c>
      <c r="AK470" s="346">
        <v>209</v>
      </c>
      <c r="AL470" s="346">
        <v>192</v>
      </c>
      <c r="AM470" s="346">
        <v>159</v>
      </c>
      <c r="AN470" s="346">
        <v>208</v>
      </c>
      <c r="AO470" s="373"/>
      <c r="AP470" s="348" t="s">
        <v>430</v>
      </c>
      <c r="AQ470" s="348" t="s">
        <v>430</v>
      </c>
      <c r="AR470" s="348" t="s">
        <v>430</v>
      </c>
      <c r="AS470" s="348" t="s">
        <v>430</v>
      </c>
      <c r="AT470" s="348" t="s">
        <v>430</v>
      </c>
      <c r="AU470" s="351"/>
      <c r="AV470" s="346" t="s">
        <v>430</v>
      </c>
      <c r="AW470" s="346" t="s">
        <v>430</v>
      </c>
      <c r="AX470" s="346" t="s">
        <v>430</v>
      </c>
      <c r="AY470" s="346" t="s">
        <v>430</v>
      </c>
      <c r="AZ470" s="346" t="s">
        <v>430</v>
      </c>
      <c r="BA470" s="374"/>
      <c r="BB470" s="348">
        <v>15.1841143800641</v>
      </c>
      <c r="BC470" s="348">
        <v>1.01564625655908</v>
      </c>
      <c r="BD470" s="348">
        <v>-4.0435270951654501E-2</v>
      </c>
      <c r="BE470" s="375">
        <v>6.1360148587853998E-2</v>
      </c>
      <c r="BF470" s="374"/>
      <c r="BG470" s="372">
        <v>4.4400000000000002E-2</v>
      </c>
      <c r="BH470" s="373"/>
      <c r="BI470" s="348">
        <v>99.874600000000001</v>
      </c>
      <c r="BJ470" s="348" t="s">
        <v>430</v>
      </c>
      <c r="BK470" s="348" t="s">
        <v>430</v>
      </c>
      <c r="BL470" s="348">
        <v>0.12540000000000001</v>
      </c>
      <c r="BM470" s="373"/>
      <c r="BN470" s="372" t="s">
        <v>4639</v>
      </c>
      <c r="BO470" s="372" t="s">
        <v>4300</v>
      </c>
      <c r="BP470" s="372" t="s">
        <v>4301</v>
      </c>
      <c r="BQ470" s="372" t="s">
        <v>4421</v>
      </c>
      <c r="BR470" s="372" t="s">
        <v>4422</v>
      </c>
      <c r="BS470" s="373"/>
      <c r="BT470" s="354" t="s">
        <v>555</v>
      </c>
    </row>
    <row r="471" spans="1:72" s="428" customFormat="1" x14ac:dyDescent="0.25">
      <c r="A471" s="345" t="s">
        <v>5685</v>
      </c>
      <c r="B471" s="373"/>
      <c r="C471" s="719">
        <v>45630</v>
      </c>
      <c r="D471" s="373"/>
      <c r="E471" s="346">
        <v>35.523699999999998</v>
      </c>
      <c r="F471" s="373"/>
      <c r="G471" s="347">
        <v>9.9450000000000003</v>
      </c>
      <c r="H471" s="374"/>
      <c r="I471" s="348">
        <v>1.5822000000000001</v>
      </c>
      <c r="J471" s="348">
        <v>1.9049</v>
      </c>
      <c r="K471" s="348">
        <v>14.6371</v>
      </c>
      <c r="L471" s="348">
        <v>14.653</v>
      </c>
      <c r="M471" s="348">
        <v>4.8430999999999997</v>
      </c>
      <c r="N471" s="350">
        <v>11.2835</v>
      </c>
      <c r="O471" s="348" t="s">
        <v>430</v>
      </c>
      <c r="P471" s="348" t="s">
        <v>430</v>
      </c>
      <c r="Q471" s="348" t="s">
        <v>430</v>
      </c>
      <c r="R471" s="348" t="s">
        <v>430</v>
      </c>
      <c r="S471" s="348">
        <v>16.854299999999999</v>
      </c>
      <c r="T471" s="348">
        <v>8.3145000000000007</v>
      </c>
      <c r="U471" s="348">
        <v>7.7230999999999996</v>
      </c>
      <c r="V471" s="348">
        <v>3.3837999999999999</v>
      </c>
      <c r="W471" s="348">
        <v>16.854299999999999</v>
      </c>
      <c r="X471" s="348">
        <v>-0.3947</v>
      </c>
      <c r="Y471" s="374"/>
      <c r="Z471" s="346">
        <v>44</v>
      </c>
      <c r="AA471" s="346">
        <v>25</v>
      </c>
      <c r="AB471" s="346">
        <v>10</v>
      </c>
      <c r="AC471" s="346">
        <v>3</v>
      </c>
      <c r="AD471" s="346">
        <v>16</v>
      </c>
      <c r="AE471" s="346">
        <v>42</v>
      </c>
      <c r="AF471" s="346" t="s">
        <v>430</v>
      </c>
      <c r="AG471" s="346" t="s">
        <v>430</v>
      </c>
      <c r="AH471" s="346" t="s">
        <v>430</v>
      </c>
      <c r="AI471" s="346" t="s">
        <v>430</v>
      </c>
      <c r="AJ471" s="346">
        <v>43</v>
      </c>
      <c r="AK471" s="346">
        <v>8</v>
      </c>
      <c r="AL471" s="346">
        <v>19</v>
      </c>
      <c r="AM471" s="346">
        <v>26</v>
      </c>
      <c r="AN471" s="346">
        <v>43</v>
      </c>
      <c r="AO471" s="373"/>
      <c r="AP471" s="348" t="s">
        <v>430</v>
      </c>
      <c r="AQ471" s="348" t="s">
        <v>430</v>
      </c>
      <c r="AR471" s="348" t="s">
        <v>430</v>
      </c>
      <c r="AS471" s="348" t="s">
        <v>430</v>
      </c>
      <c r="AT471" s="348">
        <v>17.559999999999999</v>
      </c>
      <c r="AU471" s="351"/>
      <c r="AV471" s="346" t="s">
        <v>430</v>
      </c>
      <c r="AW471" s="346" t="s">
        <v>430</v>
      </c>
      <c r="AX471" s="346" t="s">
        <v>430</v>
      </c>
      <c r="AY471" s="346" t="s">
        <v>430</v>
      </c>
      <c r="AZ471" s="346">
        <v>16</v>
      </c>
      <c r="BA471" s="374"/>
      <c r="BB471" s="348">
        <v>23.590205155291901</v>
      </c>
      <c r="BC471" s="348">
        <v>0</v>
      </c>
      <c r="BD471" s="348">
        <v>-1.90174686900391E-3</v>
      </c>
      <c r="BE471" s="375" t="s">
        <v>430</v>
      </c>
      <c r="BF471" s="374"/>
      <c r="BG471" s="372" t="s">
        <v>430</v>
      </c>
      <c r="BH471" s="373"/>
      <c r="BI471" s="348">
        <v>65.434600000000003</v>
      </c>
      <c r="BJ471" s="348">
        <v>15.7026</v>
      </c>
      <c r="BK471" s="348">
        <v>17.2164</v>
      </c>
      <c r="BL471" s="348">
        <v>1.6464000000000001</v>
      </c>
      <c r="BM471" s="373"/>
      <c r="BN471" s="372" t="s">
        <v>5281</v>
      </c>
      <c r="BO471" s="372" t="s">
        <v>5282</v>
      </c>
      <c r="BP471" s="372" t="s">
        <v>5283</v>
      </c>
      <c r="BQ471" s="372" t="s">
        <v>5284</v>
      </c>
      <c r="BR471" s="372" t="s">
        <v>5285</v>
      </c>
      <c r="BS471" s="373"/>
      <c r="BT471" s="354" t="s">
        <v>1943</v>
      </c>
    </row>
    <row r="472" spans="1:72" s="428" customFormat="1" x14ac:dyDescent="0.25">
      <c r="A472" s="345" t="s">
        <v>5686</v>
      </c>
      <c r="B472" s="373"/>
      <c r="C472" s="719">
        <v>45594</v>
      </c>
      <c r="D472" s="373"/>
      <c r="E472" s="346">
        <v>32.465600000000002</v>
      </c>
      <c r="F472" s="373"/>
      <c r="G472" s="347">
        <v>11.807399999999999</v>
      </c>
      <c r="H472" s="374"/>
      <c r="I472" s="348">
        <v>1.3076000000000001</v>
      </c>
      <c r="J472" s="348">
        <v>0.86019999999999996</v>
      </c>
      <c r="K472" s="348">
        <v>10.6111</v>
      </c>
      <c r="L472" s="348">
        <v>7.1052999999999997</v>
      </c>
      <c r="M472" s="348">
        <v>12.348699999999999</v>
      </c>
      <c r="N472" s="350">
        <v>25.914300000000001</v>
      </c>
      <c r="O472" s="348" t="s">
        <v>430</v>
      </c>
      <c r="P472" s="348" t="s">
        <v>430</v>
      </c>
      <c r="Q472" s="348" t="s">
        <v>430</v>
      </c>
      <c r="R472" s="348" t="s">
        <v>430</v>
      </c>
      <c r="S472" s="348">
        <v>11.941800000000001</v>
      </c>
      <c r="T472" s="348">
        <v>8.0166000000000004</v>
      </c>
      <c r="U472" s="348">
        <v>16.1494</v>
      </c>
      <c r="V472" s="348">
        <v>17.414100000000001</v>
      </c>
      <c r="W472" s="348">
        <v>11.941800000000001</v>
      </c>
      <c r="X472" s="348">
        <v>11.769600000000001</v>
      </c>
      <c r="Y472" s="374"/>
      <c r="Z472" s="346">
        <v>77</v>
      </c>
      <c r="AA472" s="346">
        <v>43</v>
      </c>
      <c r="AB472" s="346">
        <v>87</v>
      </c>
      <c r="AC472" s="346">
        <v>34</v>
      </c>
      <c r="AD472" s="346">
        <v>4</v>
      </c>
      <c r="AE472" s="346">
        <v>11</v>
      </c>
      <c r="AF472" s="346" t="s">
        <v>430</v>
      </c>
      <c r="AG472" s="346" t="s">
        <v>430</v>
      </c>
      <c r="AH472" s="346" t="s">
        <v>430</v>
      </c>
      <c r="AI472" s="346" t="s">
        <v>430</v>
      </c>
      <c r="AJ472" s="346">
        <v>122</v>
      </c>
      <c r="AK472" s="346">
        <v>11</v>
      </c>
      <c r="AL472" s="346">
        <v>7</v>
      </c>
      <c r="AM472" s="346">
        <v>6</v>
      </c>
      <c r="AN472" s="346">
        <v>122</v>
      </c>
      <c r="AO472" s="373"/>
      <c r="AP472" s="348" t="s">
        <v>430</v>
      </c>
      <c r="AQ472" s="348" t="s">
        <v>430</v>
      </c>
      <c r="AR472" s="348" t="s">
        <v>430</v>
      </c>
      <c r="AS472" s="348" t="s">
        <v>430</v>
      </c>
      <c r="AT472" s="348">
        <v>29.08</v>
      </c>
      <c r="AU472" s="351"/>
      <c r="AV472" s="346" t="s">
        <v>430</v>
      </c>
      <c r="AW472" s="346" t="s">
        <v>430</v>
      </c>
      <c r="AX472" s="346" t="s">
        <v>430</v>
      </c>
      <c r="AY472" s="346" t="s">
        <v>430</v>
      </c>
      <c r="AZ472" s="346">
        <v>7</v>
      </c>
      <c r="BA472" s="374"/>
      <c r="BB472" s="348">
        <v>19.2183221793799</v>
      </c>
      <c r="BC472" s="348">
        <v>1.00072418834023</v>
      </c>
      <c r="BD472" s="348">
        <v>3.14239191738497E-2</v>
      </c>
      <c r="BE472" s="375">
        <v>-4.5196324905192001E-2</v>
      </c>
      <c r="BF472" s="374"/>
      <c r="BG472" s="372">
        <v>0.114</v>
      </c>
      <c r="BH472" s="373"/>
      <c r="BI472" s="348">
        <v>71.678799999999995</v>
      </c>
      <c r="BJ472" s="348">
        <v>17.589500000000001</v>
      </c>
      <c r="BK472" s="348">
        <v>10.875299999999999</v>
      </c>
      <c r="BL472" s="348">
        <v>-0.14360000000000001</v>
      </c>
      <c r="BM472" s="373"/>
      <c r="BN472" s="372" t="s">
        <v>5287</v>
      </c>
      <c r="BO472" s="372" t="s">
        <v>5288</v>
      </c>
      <c r="BP472" s="372" t="s">
        <v>5289</v>
      </c>
      <c r="BQ472" s="372" t="s">
        <v>5290</v>
      </c>
      <c r="BR472" s="372" t="s">
        <v>5291</v>
      </c>
      <c r="BS472" s="373"/>
      <c r="BT472" s="354" t="s">
        <v>4597</v>
      </c>
    </row>
    <row r="473" spans="1:72" s="428" customFormat="1" ht="11" x14ac:dyDescent="0.3">
      <c r="A473" s="841" t="s">
        <v>5687</v>
      </c>
      <c r="B473" s="842"/>
      <c r="C473" s="843">
        <v>45558</v>
      </c>
      <c r="D473" s="842"/>
      <c r="E473" s="844">
        <v>33.014899999999997</v>
      </c>
      <c r="F473" s="842"/>
      <c r="G473" s="845">
        <v>8.0169999999999995</v>
      </c>
      <c r="H473" s="847"/>
      <c r="I473" s="846">
        <v>1.1354</v>
      </c>
      <c r="J473" s="846">
        <v>-0.82879999999999998</v>
      </c>
      <c r="K473" s="846">
        <v>9.7767999999999997</v>
      </c>
      <c r="L473" s="846">
        <v>-2.5289000000000001</v>
      </c>
      <c r="M473" s="846">
        <v>-17.545999999999999</v>
      </c>
      <c r="N473" s="848">
        <v>-17.2392</v>
      </c>
      <c r="O473" s="846" t="s">
        <v>430</v>
      </c>
      <c r="P473" s="846" t="s">
        <v>430</v>
      </c>
      <c r="Q473" s="846" t="s">
        <v>430</v>
      </c>
      <c r="R473" s="846" t="s">
        <v>430</v>
      </c>
      <c r="S473" s="846">
        <v>14.007400000000001</v>
      </c>
      <c r="T473" s="846">
        <v>-13.665699999999999</v>
      </c>
      <c r="U473" s="846">
        <v>-15.8232</v>
      </c>
      <c r="V473" s="846">
        <v>-20.236799999999999</v>
      </c>
      <c r="W473" s="846">
        <v>14.007400000000001</v>
      </c>
      <c r="X473" s="846">
        <v>-12.9643</v>
      </c>
      <c r="Y473" s="847"/>
      <c r="Z473" s="844">
        <v>113</v>
      </c>
      <c r="AA473" s="844">
        <v>172</v>
      </c>
      <c r="AB473" s="844">
        <v>111</v>
      </c>
      <c r="AC473" s="844">
        <v>170</v>
      </c>
      <c r="AD473" s="844">
        <v>227</v>
      </c>
      <c r="AE473" s="844">
        <v>202</v>
      </c>
      <c r="AF473" s="844" t="s">
        <v>430</v>
      </c>
      <c r="AG473" s="844" t="s">
        <v>430</v>
      </c>
      <c r="AH473" s="844" t="s">
        <v>430</v>
      </c>
      <c r="AI473" s="844" t="s">
        <v>430</v>
      </c>
      <c r="AJ473" s="844">
        <v>77</v>
      </c>
      <c r="AK473" s="844">
        <v>236</v>
      </c>
      <c r="AL473" s="844">
        <v>234</v>
      </c>
      <c r="AM473" s="844">
        <v>210</v>
      </c>
      <c r="AN473" s="844">
        <v>77</v>
      </c>
      <c r="AO473" s="842"/>
      <c r="AP473" s="846" t="s">
        <v>430</v>
      </c>
      <c r="AQ473" s="846" t="s">
        <v>430</v>
      </c>
      <c r="AR473" s="846" t="s">
        <v>430</v>
      </c>
      <c r="AS473" s="846" t="s">
        <v>430</v>
      </c>
      <c r="AT473" s="846">
        <v>-23.91</v>
      </c>
      <c r="AU473" s="849"/>
      <c r="AV473" s="844" t="s">
        <v>430</v>
      </c>
      <c r="AW473" s="844" t="s">
        <v>430</v>
      </c>
      <c r="AX473" s="844" t="s">
        <v>430</v>
      </c>
      <c r="AY473" s="844" t="s">
        <v>430</v>
      </c>
      <c r="AZ473" s="844">
        <v>202</v>
      </c>
      <c r="BA473" s="847"/>
      <c r="BB473" s="846">
        <v>23.6263017292532</v>
      </c>
      <c r="BC473" s="846">
        <v>0.99847797192501297</v>
      </c>
      <c r="BD473" s="846">
        <v>-6.2146013812094399E-2</v>
      </c>
      <c r="BE473" s="852">
        <v>-5.3603586773745202E-2</v>
      </c>
      <c r="BF473" s="847"/>
      <c r="BG473" s="855">
        <v>0.15440000000000001</v>
      </c>
      <c r="BH473" s="842"/>
      <c r="BI473" s="846">
        <v>39.721299999999999</v>
      </c>
      <c r="BJ473" s="846">
        <v>41.5319</v>
      </c>
      <c r="BK473" s="846">
        <v>18.6266</v>
      </c>
      <c r="BL473" s="846">
        <v>0.1202</v>
      </c>
      <c r="BM473" s="842"/>
      <c r="BN473" s="855" t="s">
        <v>5293</v>
      </c>
      <c r="BO473" s="855" t="s">
        <v>5294</v>
      </c>
      <c r="BP473" s="855" t="s">
        <v>5295</v>
      </c>
      <c r="BQ473" s="855" t="s">
        <v>4701</v>
      </c>
      <c r="BR473" s="855" t="s">
        <v>430</v>
      </c>
      <c r="BS473" s="842"/>
      <c r="BT473" s="856" t="s">
        <v>555</v>
      </c>
    </row>
    <row r="474" spans="1:72" s="428" customFormat="1" x14ac:dyDescent="0.25">
      <c r="A474" s="345" t="s">
        <v>5688</v>
      </c>
      <c r="B474" s="373"/>
      <c r="C474" s="719">
        <v>45615</v>
      </c>
      <c r="D474" s="373"/>
      <c r="E474" s="346">
        <v>30.24</v>
      </c>
      <c r="F474" s="373"/>
      <c r="G474" s="347">
        <v>10.9602</v>
      </c>
      <c r="H474" s="374"/>
      <c r="I474" s="348">
        <v>1.8048</v>
      </c>
      <c r="J474" s="348">
        <v>2.5266000000000002</v>
      </c>
      <c r="K474" s="348">
        <v>7.3297999999999996</v>
      </c>
      <c r="L474" s="348">
        <v>9.5166000000000004</v>
      </c>
      <c r="M474" s="348">
        <v>2.7496</v>
      </c>
      <c r="N474" s="350">
        <v>11.5115</v>
      </c>
      <c r="O474" s="348" t="s">
        <v>430</v>
      </c>
      <c r="P474" s="348" t="s">
        <v>430</v>
      </c>
      <c r="Q474" s="348" t="s">
        <v>430</v>
      </c>
      <c r="R474" s="348" t="s">
        <v>430</v>
      </c>
      <c r="S474" s="348">
        <v>8.6513000000000009</v>
      </c>
      <c r="T474" s="348">
        <v>3.2092000000000001</v>
      </c>
      <c r="U474" s="348">
        <v>4.8030999999999997</v>
      </c>
      <c r="V474" s="348">
        <v>4.1715</v>
      </c>
      <c r="W474" s="348">
        <v>8.6513000000000009</v>
      </c>
      <c r="X474" s="348">
        <v>6.5948000000000002</v>
      </c>
      <c r="Y474" s="374"/>
      <c r="Z474" s="346">
        <v>33</v>
      </c>
      <c r="AA474" s="346">
        <v>10</v>
      </c>
      <c r="AB474" s="346">
        <v>173</v>
      </c>
      <c r="AC474" s="346">
        <v>8</v>
      </c>
      <c r="AD474" s="346">
        <v>21</v>
      </c>
      <c r="AE474" s="346">
        <v>41</v>
      </c>
      <c r="AF474" s="346" t="s">
        <v>430</v>
      </c>
      <c r="AG474" s="346" t="s">
        <v>430</v>
      </c>
      <c r="AH474" s="346" t="s">
        <v>430</v>
      </c>
      <c r="AI474" s="346" t="s">
        <v>430</v>
      </c>
      <c r="AJ474" s="346">
        <v>185</v>
      </c>
      <c r="AK474" s="346">
        <v>19</v>
      </c>
      <c r="AL474" s="346">
        <v>52</v>
      </c>
      <c r="AM474" s="346">
        <v>25</v>
      </c>
      <c r="AN474" s="346">
        <v>185</v>
      </c>
      <c r="AO474" s="373"/>
      <c r="AP474" s="348" t="s">
        <v>430</v>
      </c>
      <c r="AQ474" s="348" t="s">
        <v>430</v>
      </c>
      <c r="AR474" s="348" t="s">
        <v>430</v>
      </c>
      <c r="AS474" s="348" t="s">
        <v>430</v>
      </c>
      <c r="AT474" s="348">
        <v>9.6999999999999993</v>
      </c>
      <c r="AU474" s="351"/>
      <c r="AV474" s="346" t="s">
        <v>430</v>
      </c>
      <c r="AW474" s="346" t="s">
        <v>430</v>
      </c>
      <c r="AX474" s="346" t="s">
        <v>430</v>
      </c>
      <c r="AY474" s="346" t="s">
        <v>430</v>
      </c>
      <c r="AZ474" s="346">
        <v>38</v>
      </c>
      <c r="BA474" s="374"/>
      <c r="BB474" s="348">
        <v>17.043186894297399</v>
      </c>
      <c r="BC474" s="348">
        <v>0.99623943283377703</v>
      </c>
      <c r="BD474" s="348">
        <v>1.4373083786362599E-3</v>
      </c>
      <c r="BE474" s="375">
        <v>-5.6673556952299302E-2</v>
      </c>
      <c r="BF474" s="374"/>
      <c r="BG474" s="372">
        <v>9.5500000000000002E-2</v>
      </c>
      <c r="BH474" s="373"/>
      <c r="BI474" s="348" t="s">
        <v>430</v>
      </c>
      <c r="BJ474" s="348">
        <v>66.259</v>
      </c>
      <c r="BK474" s="348">
        <v>33.554099999999998</v>
      </c>
      <c r="BL474" s="348">
        <v>0.18690000000000001</v>
      </c>
      <c r="BM474" s="373"/>
      <c r="BN474" s="372" t="s">
        <v>5297</v>
      </c>
      <c r="BO474" s="372" t="s">
        <v>5298</v>
      </c>
      <c r="BP474" s="372" t="s">
        <v>5299</v>
      </c>
      <c r="BQ474" s="372" t="s">
        <v>5300</v>
      </c>
      <c r="BR474" s="372" t="s">
        <v>430</v>
      </c>
      <c r="BS474" s="373"/>
      <c r="BT474" s="354" t="s">
        <v>548</v>
      </c>
    </row>
    <row r="475" spans="1:72" s="428" customFormat="1" x14ac:dyDescent="0.25">
      <c r="A475" s="345" t="s">
        <v>5689</v>
      </c>
      <c r="B475" s="373"/>
      <c r="C475" s="719">
        <v>45594</v>
      </c>
      <c r="D475" s="373"/>
      <c r="E475" s="346">
        <v>32.316400000000002</v>
      </c>
      <c r="F475" s="373"/>
      <c r="G475" s="347">
        <v>8.6941000000000006</v>
      </c>
      <c r="H475" s="374"/>
      <c r="I475" s="348">
        <v>0.62270000000000003</v>
      </c>
      <c r="J475" s="348">
        <v>-0.50129999999999997</v>
      </c>
      <c r="K475" s="348">
        <v>9.9823000000000004</v>
      </c>
      <c r="L475" s="348">
        <v>2.9558</v>
      </c>
      <c r="M475" s="348">
        <v>-3.9367999999999999</v>
      </c>
      <c r="N475" s="350">
        <v>4.8989000000000003</v>
      </c>
      <c r="O475" s="348" t="s">
        <v>430</v>
      </c>
      <c r="P475" s="348" t="s">
        <v>430</v>
      </c>
      <c r="Q475" s="348" t="s">
        <v>430</v>
      </c>
      <c r="R475" s="348" t="s">
        <v>430</v>
      </c>
      <c r="S475" s="348">
        <v>13.111599999999999</v>
      </c>
      <c r="T475" s="348">
        <v>-1.3245</v>
      </c>
      <c r="U475" s="348">
        <v>2.5236000000000001</v>
      </c>
      <c r="V475" s="348">
        <v>-6.2751999999999999</v>
      </c>
      <c r="W475" s="348">
        <v>13.111599999999999</v>
      </c>
      <c r="X475" s="348">
        <v>-8.9464000000000006</v>
      </c>
      <c r="Y475" s="374"/>
      <c r="Z475" s="346">
        <v>206</v>
      </c>
      <c r="AA475" s="346">
        <v>158</v>
      </c>
      <c r="AB475" s="346">
        <v>105</v>
      </c>
      <c r="AC475" s="346">
        <v>107</v>
      </c>
      <c r="AD475" s="346">
        <v>122</v>
      </c>
      <c r="AE475" s="346">
        <v>119</v>
      </c>
      <c r="AF475" s="346" t="s">
        <v>430</v>
      </c>
      <c r="AG475" s="346" t="s">
        <v>430</v>
      </c>
      <c r="AH475" s="346" t="s">
        <v>430</v>
      </c>
      <c r="AI475" s="346" t="s">
        <v>430</v>
      </c>
      <c r="AJ475" s="346">
        <v>93</v>
      </c>
      <c r="AK475" s="346">
        <v>102</v>
      </c>
      <c r="AL475" s="346">
        <v>102</v>
      </c>
      <c r="AM475" s="346">
        <v>181</v>
      </c>
      <c r="AN475" s="346">
        <v>93</v>
      </c>
      <c r="AO475" s="373"/>
      <c r="AP475" s="348" t="s">
        <v>430</v>
      </c>
      <c r="AQ475" s="348" t="s">
        <v>430</v>
      </c>
      <c r="AR475" s="348" t="s">
        <v>430</v>
      </c>
      <c r="AS475" s="348" t="s">
        <v>430</v>
      </c>
      <c r="AT475" s="348">
        <v>-0.12</v>
      </c>
      <c r="AU475" s="351"/>
      <c r="AV475" s="346" t="s">
        <v>430</v>
      </c>
      <c r="AW475" s="346" t="s">
        <v>430</v>
      </c>
      <c r="AX475" s="346" t="s">
        <v>430</v>
      </c>
      <c r="AY475" s="346" t="s">
        <v>430</v>
      </c>
      <c r="AZ475" s="346">
        <v>105</v>
      </c>
      <c r="BA475" s="374"/>
      <c r="BB475" s="348">
        <v>23.060120931085699</v>
      </c>
      <c r="BC475" s="348">
        <v>1.0020639290792701</v>
      </c>
      <c r="BD475" s="348">
        <v>-4.9569887891542902E-2</v>
      </c>
      <c r="BE475" s="375">
        <v>-7.2335581433685903E-2</v>
      </c>
      <c r="BF475" s="374"/>
      <c r="BG475" s="372">
        <v>0.31319999999999998</v>
      </c>
      <c r="BH475" s="373"/>
      <c r="BI475" s="348">
        <v>56.438600000000001</v>
      </c>
      <c r="BJ475" s="348">
        <v>35.006700000000002</v>
      </c>
      <c r="BK475" s="348">
        <v>8.49681</v>
      </c>
      <c r="BL475" s="348">
        <v>5.7889999999999997E-2</v>
      </c>
      <c r="BM475" s="373"/>
      <c r="BN475" s="372" t="s">
        <v>5302</v>
      </c>
      <c r="BO475" s="372" t="s">
        <v>5303</v>
      </c>
      <c r="BP475" s="372" t="s">
        <v>4650</v>
      </c>
      <c r="BQ475" s="372" t="s">
        <v>4651</v>
      </c>
      <c r="BR475" s="372" t="s">
        <v>4652</v>
      </c>
      <c r="BS475" s="373"/>
      <c r="BT475" s="354" t="s">
        <v>4597</v>
      </c>
    </row>
    <row r="476" spans="1:72" s="428" customFormat="1" x14ac:dyDescent="0.25">
      <c r="A476" s="345" t="s">
        <v>5690</v>
      </c>
      <c r="B476" s="373"/>
      <c r="C476" s="719">
        <v>45169</v>
      </c>
      <c r="D476" s="373"/>
      <c r="E476" s="346">
        <v>27.7774</v>
      </c>
      <c r="F476" s="373"/>
      <c r="G476" s="347">
        <v>9.8931000000000004</v>
      </c>
      <c r="H476" s="374"/>
      <c r="I476" s="348">
        <v>2.1941000000000002</v>
      </c>
      <c r="J476" s="348">
        <v>-7.4909999999999997</v>
      </c>
      <c r="K476" s="348">
        <v>-1.1086</v>
      </c>
      <c r="L476" s="348">
        <v>-24.319500000000001</v>
      </c>
      <c r="M476" s="348">
        <v>-18.874400000000001</v>
      </c>
      <c r="N476" s="350">
        <v>-16.1707</v>
      </c>
      <c r="O476" s="348">
        <v>-5.0669000000000004</v>
      </c>
      <c r="P476" s="348" t="s">
        <v>430</v>
      </c>
      <c r="Q476" s="348" t="s">
        <v>430</v>
      </c>
      <c r="R476" s="348" t="s">
        <v>430</v>
      </c>
      <c r="S476" s="348">
        <v>0.5151</v>
      </c>
      <c r="T476" s="348">
        <v>-22.614000000000001</v>
      </c>
      <c r="U476" s="348">
        <v>-12.3131</v>
      </c>
      <c r="V476" s="348">
        <v>-24.0412</v>
      </c>
      <c r="W476" s="348">
        <v>0.5151</v>
      </c>
      <c r="X476" s="348">
        <v>-0.40360000000000001</v>
      </c>
      <c r="Y476" s="374"/>
      <c r="Z476" s="346">
        <v>9</v>
      </c>
      <c r="AA476" s="346">
        <v>242</v>
      </c>
      <c r="AB476" s="346">
        <v>248</v>
      </c>
      <c r="AC476" s="346">
        <v>247</v>
      </c>
      <c r="AD476" s="346">
        <v>235</v>
      </c>
      <c r="AE476" s="346">
        <v>201</v>
      </c>
      <c r="AF476" s="346">
        <v>124</v>
      </c>
      <c r="AG476" s="346" t="s">
        <v>430</v>
      </c>
      <c r="AH476" s="346" t="s">
        <v>430</v>
      </c>
      <c r="AI476" s="346" t="s">
        <v>430</v>
      </c>
      <c r="AJ476" s="346">
        <v>247</v>
      </c>
      <c r="AK476" s="346">
        <v>246</v>
      </c>
      <c r="AL476" s="346">
        <v>233</v>
      </c>
      <c r="AM476" s="346">
        <v>218</v>
      </c>
      <c r="AN476" s="346">
        <v>247</v>
      </c>
      <c r="AO476" s="373"/>
      <c r="AP476" s="348" t="s">
        <v>430</v>
      </c>
      <c r="AQ476" s="348" t="s">
        <v>430</v>
      </c>
      <c r="AR476" s="348" t="s">
        <v>430</v>
      </c>
      <c r="AS476" s="348" t="s">
        <v>430</v>
      </c>
      <c r="AT476" s="348">
        <v>-31.56</v>
      </c>
      <c r="AU476" s="351"/>
      <c r="AV476" s="346" t="s">
        <v>430</v>
      </c>
      <c r="AW476" s="346" t="s">
        <v>430</v>
      </c>
      <c r="AX476" s="346" t="s">
        <v>430</v>
      </c>
      <c r="AY476" s="346" t="s">
        <v>430</v>
      </c>
      <c r="AZ476" s="346">
        <v>209</v>
      </c>
      <c r="BA476" s="374"/>
      <c r="BB476" s="348">
        <v>23.5623451335357</v>
      </c>
      <c r="BC476" s="348">
        <v>1.0094698463059399</v>
      </c>
      <c r="BD476" s="348">
        <v>-2.2049944004722401E-2</v>
      </c>
      <c r="BE476" s="375">
        <v>8.8501362188027101E-3</v>
      </c>
      <c r="BF476" s="374"/>
      <c r="BG476" s="372">
        <v>0.60270000000000001</v>
      </c>
      <c r="BH476" s="373"/>
      <c r="BI476" s="348">
        <v>83.482299999999995</v>
      </c>
      <c r="BJ476" s="348">
        <v>16.227900000000002</v>
      </c>
      <c r="BK476" s="348" t="s">
        <v>430</v>
      </c>
      <c r="BL476" s="348">
        <v>0.2898</v>
      </c>
      <c r="BM476" s="373"/>
      <c r="BN476" s="372" t="s">
        <v>5305</v>
      </c>
      <c r="BO476" s="372" t="s">
        <v>5306</v>
      </c>
      <c r="BP476" s="372" t="s">
        <v>2932</v>
      </c>
      <c r="BQ476" s="372" t="s">
        <v>430</v>
      </c>
      <c r="BR476" s="372" t="s">
        <v>430</v>
      </c>
      <c r="BS476" s="373"/>
      <c r="BT476" s="354" t="s">
        <v>555</v>
      </c>
    </row>
    <row r="477" spans="1:72" s="428" customFormat="1" x14ac:dyDescent="0.25">
      <c r="A477" s="345" t="s">
        <v>5691</v>
      </c>
      <c r="B477" s="373"/>
      <c r="C477" s="719">
        <v>45728</v>
      </c>
      <c r="D477" s="373"/>
      <c r="E477" s="346">
        <v>30.466000000000001</v>
      </c>
      <c r="F477" s="373"/>
      <c r="G477" s="347">
        <v>11.101599999999999</v>
      </c>
      <c r="H477" s="374"/>
      <c r="I477" s="348">
        <v>1.6705000000000001</v>
      </c>
      <c r="J477" s="348">
        <v>0.74229999999999996</v>
      </c>
      <c r="K477" s="348">
        <v>14.3057</v>
      </c>
      <c r="L477" s="348">
        <v>7.9795999999999996</v>
      </c>
      <c r="M477" s="348">
        <v>-4.4093999999999998</v>
      </c>
      <c r="N477" s="350">
        <v>3.8058000000000001</v>
      </c>
      <c r="O477" s="348" t="s">
        <v>430</v>
      </c>
      <c r="P477" s="348" t="s">
        <v>430</v>
      </c>
      <c r="Q477" s="348" t="s">
        <v>430</v>
      </c>
      <c r="R477" s="348" t="s">
        <v>430</v>
      </c>
      <c r="S477" s="348">
        <v>17.166</v>
      </c>
      <c r="T477" s="348">
        <v>0.251</v>
      </c>
      <c r="U477" s="348">
        <v>-0.98729999999999996</v>
      </c>
      <c r="V477" s="348">
        <v>-9.0927000000000007</v>
      </c>
      <c r="W477" s="348">
        <v>17.166</v>
      </c>
      <c r="X477" s="348">
        <v>9.7250999999999994</v>
      </c>
      <c r="Y477" s="374"/>
      <c r="Z477" s="346">
        <v>40</v>
      </c>
      <c r="AA477" s="346">
        <v>59</v>
      </c>
      <c r="AB477" s="346">
        <v>11</v>
      </c>
      <c r="AC477" s="346">
        <v>28</v>
      </c>
      <c r="AD477" s="346">
        <v>143</v>
      </c>
      <c r="AE477" s="346">
        <v>124</v>
      </c>
      <c r="AF477" s="346" t="s">
        <v>430</v>
      </c>
      <c r="AG477" s="346" t="s">
        <v>430</v>
      </c>
      <c r="AH477" s="346" t="s">
        <v>430</v>
      </c>
      <c r="AI477" s="346" t="s">
        <v>430</v>
      </c>
      <c r="AJ477" s="346">
        <v>32</v>
      </c>
      <c r="AK477" s="346">
        <v>61</v>
      </c>
      <c r="AL477" s="346">
        <v>168</v>
      </c>
      <c r="AM477" s="346">
        <v>199</v>
      </c>
      <c r="AN477" s="346">
        <v>32</v>
      </c>
      <c r="AO477" s="373"/>
      <c r="AP477" s="348" t="s">
        <v>430</v>
      </c>
      <c r="AQ477" s="348" t="s">
        <v>430</v>
      </c>
      <c r="AR477" s="348" t="s">
        <v>430</v>
      </c>
      <c r="AS477" s="348" t="s">
        <v>430</v>
      </c>
      <c r="AT477" s="348">
        <v>0.92</v>
      </c>
      <c r="AU477" s="351"/>
      <c r="AV477" s="346" t="s">
        <v>430</v>
      </c>
      <c r="AW477" s="346" t="s">
        <v>430</v>
      </c>
      <c r="AX477" s="346" t="s">
        <v>430</v>
      </c>
      <c r="AY477" s="346" t="s">
        <v>430</v>
      </c>
      <c r="AZ477" s="346">
        <v>99</v>
      </c>
      <c r="BA477" s="374"/>
      <c r="BB477" s="348">
        <v>21.9077864198699</v>
      </c>
      <c r="BC477" s="348">
        <v>0.99875963620737696</v>
      </c>
      <c r="BD477" s="348">
        <v>-4.7545509904701796E-3</v>
      </c>
      <c r="BE477" s="375">
        <v>-7.7599176770860506E-2</v>
      </c>
      <c r="BF477" s="374"/>
      <c r="BG477" s="372">
        <v>0.2974</v>
      </c>
      <c r="BH477" s="373"/>
      <c r="BI477" s="348" t="s">
        <v>430</v>
      </c>
      <c r="BJ477" s="348">
        <v>11.4748</v>
      </c>
      <c r="BK477" s="348">
        <v>88.339699999999993</v>
      </c>
      <c r="BL477" s="348">
        <v>0.1855</v>
      </c>
      <c r="BM477" s="373"/>
      <c r="BN477" s="372" t="s">
        <v>5308</v>
      </c>
      <c r="BO477" s="372" t="s">
        <v>5309</v>
      </c>
      <c r="BP477" s="372" t="s">
        <v>5310</v>
      </c>
      <c r="BQ477" s="372" t="s">
        <v>5311</v>
      </c>
      <c r="BR477" s="372" t="s">
        <v>5312</v>
      </c>
      <c r="BS477" s="373"/>
      <c r="BT477" s="354" t="s">
        <v>555</v>
      </c>
    </row>
    <row r="478" spans="1:72" s="428" customFormat="1" x14ac:dyDescent="0.25">
      <c r="A478" s="345" t="s">
        <v>5692</v>
      </c>
      <c r="B478" s="373"/>
      <c r="C478" s="719">
        <v>45792</v>
      </c>
      <c r="D478" s="373"/>
      <c r="E478" s="889">
        <v>26.82</v>
      </c>
      <c r="F478" s="373"/>
      <c r="G478" s="347">
        <v>10.165100000000001</v>
      </c>
      <c r="H478" s="374"/>
      <c r="I478" s="348">
        <v>0.52710000000000001</v>
      </c>
      <c r="J478" s="348">
        <v>-0.3226</v>
      </c>
      <c r="K478" s="348">
        <v>9.5754999999999999</v>
      </c>
      <c r="L478" s="348">
        <v>-0.31769999999999998</v>
      </c>
      <c r="M478" s="348">
        <v>-11.395899999999999</v>
      </c>
      <c r="N478" s="350" t="s">
        <v>430</v>
      </c>
      <c r="O478" s="348" t="s">
        <v>430</v>
      </c>
      <c r="P478" s="348" t="s">
        <v>430</v>
      </c>
      <c r="Q478" s="348" t="s">
        <v>430</v>
      </c>
      <c r="R478" s="348" t="s">
        <v>430</v>
      </c>
      <c r="S478" s="348">
        <v>12.4757</v>
      </c>
      <c r="T478" s="348">
        <v>-8.0155999999999992</v>
      </c>
      <c r="U478" s="348">
        <v>-3.827</v>
      </c>
      <c r="V478" s="348">
        <v>-6.5458999999999996</v>
      </c>
      <c r="W478" s="348">
        <v>12.4757</v>
      </c>
      <c r="X478" s="348">
        <v>1.651</v>
      </c>
      <c r="Y478" s="374"/>
      <c r="Z478" s="346">
        <v>212</v>
      </c>
      <c r="AA478" s="346">
        <v>144</v>
      </c>
      <c r="AB478" s="346">
        <v>113</v>
      </c>
      <c r="AC478" s="346">
        <v>153</v>
      </c>
      <c r="AD478" s="346">
        <v>219</v>
      </c>
      <c r="AE478" s="346" t="s">
        <v>430</v>
      </c>
      <c r="AF478" s="346" t="s">
        <v>430</v>
      </c>
      <c r="AG478" s="346" t="s">
        <v>430</v>
      </c>
      <c r="AH478" s="346" t="s">
        <v>430</v>
      </c>
      <c r="AI478" s="346" t="s">
        <v>430</v>
      </c>
      <c r="AJ478" s="346">
        <v>112</v>
      </c>
      <c r="AK478" s="346">
        <v>216</v>
      </c>
      <c r="AL478" s="346">
        <v>211</v>
      </c>
      <c r="AM478" s="346">
        <v>185</v>
      </c>
      <c r="AN478" s="346">
        <v>112</v>
      </c>
      <c r="AO478" s="373"/>
      <c r="AP478" s="348" t="s">
        <v>430</v>
      </c>
      <c r="AQ478" s="348" t="s">
        <v>430</v>
      </c>
      <c r="AR478" s="348" t="s">
        <v>430</v>
      </c>
      <c r="AS478" s="348" t="s">
        <v>430</v>
      </c>
      <c r="AT478" s="348">
        <v>-6.64</v>
      </c>
      <c r="AU478" s="351"/>
      <c r="AV478" s="346" t="s">
        <v>430</v>
      </c>
      <c r="AW478" s="346" t="s">
        <v>430</v>
      </c>
      <c r="AX478" s="346" t="s">
        <v>430</v>
      </c>
      <c r="AY478" s="346" t="s">
        <v>430</v>
      </c>
      <c r="AZ478" s="346">
        <v>157</v>
      </c>
      <c r="BA478" s="374"/>
      <c r="BB478" s="348">
        <v>21.4962691691263</v>
      </c>
      <c r="BC478" s="348">
        <v>0.99471786419046804</v>
      </c>
      <c r="BD478" s="348">
        <v>-1.1430659242398901E-2</v>
      </c>
      <c r="BE478" s="375">
        <v>-4.6888220761307199E-2</v>
      </c>
      <c r="BF478" s="374"/>
      <c r="BG478" s="372">
        <v>0.36840000000000001</v>
      </c>
      <c r="BH478" s="373"/>
      <c r="BI478" s="348">
        <v>31.3111</v>
      </c>
      <c r="BJ478" s="348">
        <v>56.912100000000002</v>
      </c>
      <c r="BK478" s="348">
        <v>11.5649</v>
      </c>
      <c r="BL478" s="348">
        <v>0.21190000000000001</v>
      </c>
      <c r="BM478" s="373"/>
      <c r="BN478" s="372" t="s">
        <v>5314</v>
      </c>
      <c r="BO478" s="372" t="s">
        <v>5315</v>
      </c>
      <c r="BP478" s="372" t="s">
        <v>5316</v>
      </c>
      <c r="BQ478" s="372" t="s">
        <v>5317</v>
      </c>
      <c r="BR478" s="372" t="s">
        <v>5318</v>
      </c>
      <c r="BS478" s="373"/>
      <c r="BT478" s="354" t="s">
        <v>4711</v>
      </c>
    </row>
    <row r="479" spans="1:72" s="428" customFormat="1" x14ac:dyDescent="0.25">
      <c r="A479" s="345" t="s">
        <v>5693</v>
      </c>
      <c r="B479" s="373"/>
      <c r="C479" s="719">
        <v>44771</v>
      </c>
      <c r="D479" s="373"/>
      <c r="E479" s="346">
        <v>30.77</v>
      </c>
      <c r="F479" s="373"/>
      <c r="G479" s="347">
        <v>17.296800000000001</v>
      </c>
      <c r="H479" s="374"/>
      <c r="I479" s="348">
        <v>0.3644</v>
      </c>
      <c r="J479" s="348">
        <v>-1.6109</v>
      </c>
      <c r="K479" s="348">
        <v>8.7766999999999999</v>
      </c>
      <c r="L479" s="348">
        <v>-1.0112000000000001</v>
      </c>
      <c r="M479" s="348">
        <v>-4.6509</v>
      </c>
      <c r="N479" s="350">
        <v>7.7416999999999998</v>
      </c>
      <c r="O479" s="348">
        <v>11.3969</v>
      </c>
      <c r="P479" s="348">
        <v>20.992100000000001</v>
      </c>
      <c r="Q479" s="348" t="s">
        <v>430</v>
      </c>
      <c r="R479" s="348" t="s">
        <v>430</v>
      </c>
      <c r="S479" s="348">
        <v>13.036899999999999</v>
      </c>
      <c r="T479" s="348">
        <v>-5.9568000000000003</v>
      </c>
      <c r="U479" s="348">
        <v>0.59550000000000003</v>
      </c>
      <c r="V479" s="348">
        <v>-2.2690999999999999</v>
      </c>
      <c r="W479" s="348">
        <v>13.036899999999999</v>
      </c>
      <c r="X479" s="348">
        <v>15.7424</v>
      </c>
      <c r="Y479" s="374"/>
      <c r="Z479" s="346">
        <v>224</v>
      </c>
      <c r="AA479" s="346">
        <v>227</v>
      </c>
      <c r="AB479" s="346">
        <v>137</v>
      </c>
      <c r="AC479" s="346">
        <v>157</v>
      </c>
      <c r="AD479" s="346">
        <v>148</v>
      </c>
      <c r="AE479" s="346">
        <v>90</v>
      </c>
      <c r="AF479" s="346">
        <v>5</v>
      </c>
      <c r="AG479" s="346">
        <v>39</v>
      </c>
      <c r="AH479" s="346" t="s">
        <v>430</v>
      </c>
      <c r="AI479" s="346" t="s">
        <v>430</v>
      </c>
      <c r="AJ479" s="346">
        <v>97</v>
      </c>
      <c r="AK479" s="346">
        <v>169</v>
      </c>
      <c r="AL479" s="346">
        <v>123</v>
      </c>
      <c r="AM479" s="346">
        <v>95</v>
      </c>
      <c r="AN479" s="346">
        <v>97</v>
      </c>
      <c r="AO479" s="373"/>
      <c r="AP479" s="348" t="s">
        <v>430</v>
      </c>
      <c r="AQ479" s="348" t="s">
        <v>430</v>
      </c>
      <c r="AR479" s="348" t="s">
        <v>430</v>
      </c>
      <c r="AS479" s="348">
        <v>11.2</v>
      </c>
      <c r="AT479" s="348">
        <v>-0.7</v>
      </c>
      <c r="AU479" s="351"/>
      <c r="AV479" s="346" t="s">
        <v>430</v>
      </c>
      <c r="AW479" s="346" t="s">
        <v>430</v>
      </c>
      <c r="AX479" s="346" t="s">
        <v>430</v>
      </c>
      <c r="AY479" s="346">
        <v>30</v>
      </c>
      <c r="AZ479" s="346">
        <v>112</v>
      </c>
      <c r="BA479" s="374"/>
      <c r="BB479" s="348">
        <v>16.4134981720896</v>
      </c>
      <c r="BC479" s="348">
        <v>0</v>
      </c>
      <c r="BD479" s="348">
        <v>8.0229557644246094E-2</v>
      </c>
      <c r="BE479" s="375" t="s">
        <v>430</v>
      </c>
      <c r="BF479" s="374"/>
      <c r="BG479" s="372" t="s">
        <v>430</v>
      </c>
      <c r="BH479" s="373"/>
      <c r="BI479" s="348">
        <v>66.146100000000004</v>
      </c>
      <c r="BJ479" s="348">
        <v>32.928600000000003</v>
      </c>
      <c r="BK479" s="348">
        <v>1.1029100000000001</v>
      </c>
      <c r="BL479" s="348">
        <v>-0.17760999999999999</v>
      </c>
      <c r="BM479" s="373"/>
      <c r="BN479" s="372" t="s">
        <v>5320</v>
      </c>
      <c r="BO479" s="372" t="s">
        <v>5321</v>
      </c>
      <c r="BP479" s="372" t="s">
        <v>5322</v>
      </c>
      <c r="BQ479" s="372" t="s">
        <v>5323</v>
      </c>
      <c r="BR479" s="372" t="s">
        <v>5324</v>
      </c>
      <c r="BS479" s="373"/>
      <c r="BT479" s="354" t="s">
        <v>548</v>
      </c>
    </row>
    <row r="480" spans="1:72" s="428" customFormat="1" x14ac:dyDescent="0.25">
      <c r="A480" s="345" t="s">
        <v>5694</v>
      </c>
      <c r="B480" s="373"/>
      <c r="C480" s="719">
        <v>45789</v>
      </c>
      <c r="D480" s="373"/>
      <c r="E480" s="346">
        <v>29.2971</v>
      </c>
      <c r="F480" s="373"/>
      <c r="G480" s="347">
        <v>11.257999999999999</v>
      </c>
      <c r="H480" s="374"/>
      <c r="I480" s="348">
        <v>1.3057000000000001</v>
      </c>
      <c r="J480" s="348">
        <v>0.64370000000000005</v>
      </c>
      <c r="K480" s="348">
        <v>14.081300000000001</v>
      </c>
      <c r="L480" s="348">
        <v>5.8948999999999998</v>
      </c>
      <c r="M480" s="348">
        <v>1.302</v>
      </c>
      <c r="N480" s="350" t="s">
        <v>430</v>
      </c>
      <c r="O480" s="348" t="s">
        <v>430</v>
      </c>
      <c r="P480" s="348" t="s">
        <v>430</v>
      </c>
      <c r="Q480" s="348" t="s">
        <v>430</v>
      </c>
      <c r="R480" s="348" t="s">
        <v>430</v>
      </c>
      <c r="S480" s="348">
        <v>17.248799999999999</v>
      </c>
      <c r="T480" s="348">
        <v>1.804</v>
      </c>
      <c r="U480" s="348">
        <v>3.9577</v>
      </c>
      <c r="V480" s="348">
        <v>2.5636000000000001</v>
      </c>
      <c r="W480" s="348">
        <v>17.248799999999999</v>
      </c>
      <c r="X480" s="348">
        <v>12.58</v>
      </c>
      <c r="Y480" s="374"/>
      <c r="Z480" s="346">
        <v>85</v>
      </c>
      <c r="AA480" s="346">
        <v>73</v>
      </c>
      <c r="AB480" s="346">
        <v>33</v>
      </c>
      <c r="AC480" s="346">
        <v>62</v>
      </c>
      <c r="AD480" s="346">
        <v>44</v>
      </c>
      <c r="AE480" s="346" t="s">
        <v>430</v>
      </c>
      <c r="AF480" s="346" t="s">
        <v>430</v>
      </c>
      <c r="AG480" s="346" t="s">
        <v>430</v>
      </c>
      <c r="AH480" s="346" t="s">
        <v>430</v>
      </c>
      <c r="AI480" s="346" t="s">
        <v>430</v>
      </c>
      <c r="AJ480" s="346">
        <v>25</v>
      </c>
      <c r="AK480" s="346">
        <v>48</v>
      </c>
      <c r="AL480" s="346">
        <v>75</v>
      </c>
      <c r="AM480" s="346">
        <v>42</v>
      </c>
      <c r="AN480" s="346">
        <v>25</v>
      </c>
      <c r="AO480" s="373"/>
      <c r="AP480" s="348" t="s">
        <v>430</v>
      </c>
      <c r="AQ480" s="348" t="s">
        <v>430</v>
      </c>
      <c r="AR480" s="348" t="s">
        <v>430</v>
      </c>
      <c r="AS480" s="348" t="s">
        <v>430</v>
      </c>
      <c r="AT480" s="348">
        <v>9.86</v>
      </c>
      <c r="AU480" s="351"/>
      <c r="AV480" s="346" t="s">
        <v>430</v>
      </c>
      <c r="AW480" s="346" t="s">
        <v>430</v>
      </c>
      <c r="AX480" s="346" t="s">
        <v>430</v>
      </c>
      <c r="AY480" s="346" t="s">
        <v>430</v>
      </c>
      <c r="AZ480" s="346">
        <v>36</v>
      </c>
      <c r="BA480" s="374"/>
      <c r="BB480" s="348">
        <v>21.1769758495094</v>
      </c>
      <c r="BC480" s="348">
        <v>0.99906234559430696</v>
      </c>
      <c r="BD480" s="348">
        <v>2.7589989342473001E-3</v>
      </c>
      <c r="BE480" s="375">
        <v>-9.5096594101617707E-2</v>
      </c>
      <c r="BF480" s="374"/>
      <c r="BG480" s="372">
        <v>0.32229999999999998</v>
      </c>
      <c r="BH480" s="373"/>
      <c r="BI480" s="348">
        <v>90.710400000000007</v>
      </c>
      <c r="BJ480" s="348">
        <v>8.8837299999999999</v>
      </c>
      <c r="BK480" s="348" t="s">
        <v>430</v>
      </c>
      <c r="BL480" s="348">
        <v>0.40587000000000001</v>
      </c>
      <c r="BM480" s="373"/>
      <c r="BN480" s="372" t="s">
        <v>5326</v>
      </c>
      <c r="BO480" s="372" t="s">
        <v>4614</v>
      </c>
      <c r="BP480" s="372" t="s">
        <v>4858</v>
      </c>
      <c r="BQ480" s="372" t="s">
        <v>1799</v>
      </c>
      <c r="BR480" s="372" t="s">
        <v>4615</v>
      </c>
      <c r="BS480" s="373"/>
      <c r="BT480" s="354" t="s">
        <v>555</v>
      </c>
    </row>
    <row r="481" spans="1:72" s="428" customFormat="1" ht="11" x14ac:dyDescent="0.3">
      <c r="A481" s="841" t="s">
        <v>5695</v>
      </c>
      <c r="B481" s="842"/>
      <c r="C481" s="843">
        <v>45737</v>
      </c>
      <c r="D481" s="842"/>
      <c r="E481" s="844">
        <v>30.7121</v>
      </c>
      <c r="F481" s="842"/>
      <c r="G481" s="845">
        <v>11.394</v>
      </c>
      <c r="H481" s="847"/>
      <c r="I481" s="846">
        <v>1.4875</v>
      </c>
      <c r="J481" s="846">
        <v>0.80510000000000004</v>
      </c>
      <c r="K481" s="846">
        <v>11.302099999999999</v>
      </c>
      <c r="L481" s="846">
        <v>5.1106999999999996</v>
      </c>
      <c r="M481" s="846">
        <v>0.58260000000000001</v>
      </c>
      <c r="N481" s="848">
        <v>12.626899999999999</v>
      </c>
      <c r="O481" s="846" t="s">
        <v>430</v>
      </c>
      <c r="P481" s="846" t="s">
        <v>430</v>
      </c>
      <c r="Q481" s="846" t="s">
        <v>430</v>
      </c>
      <c r="R481" s="846" t="s">
        <v>430</v>
      </c>
      <c r="S481" s="846">
        <v>14.2256</v>
      </c>
      <c r="T481" s="846">
        <v>-0.35849999999999999</v>
      </c>
      <c r="U481" s="846">
        <v>5.4413999999999998</v>
      </c>
      <c r="V481" s="846">
        <v>0.96589999999999998</v>
      </c>
      <c r="W481" s="846">
        <v>14.2256</v>
      </c>
      <c r="X481" s="846">
        <v>12.630699999999999</v>
      </c>
      <c r="Y481" s="847"/>
      <c r="Z481" s="844">
        <v>53</v>
      </c>
      <c r="AA481" s="844">
        <v>47</v>
      </c>
      <c r="AB481" s="844">
        <v>64</v>
      </c>
      <c r="AC481" s="844">
        <v>80</v>
      </c>
      <c r="AD481" s="844">
        <v>58</v>
      </c>
      <c r="AE481" s="844">
        <v>34</v>
      </c>
      <c r="AF481" s="844" t="s">
        <v>430</v>
      </c>
      <c r="AG481" s="844" t="s">
        <v>430</v>
      </c>
      <c r="AH481" s="844" t="s">
        <v>430</v>
      </c>
      <c r="AI481" s="844" t="s">
        <v>430</v>
      </c>
      <c r="AJ481" s="844">
        <v>66</v>
      </c>
      <c r="AK481" s="844">
        <v>93</v>
      </c>
      <c r="AL481" s="844">
        <v>42</v>
      </c>
      <c r="AM481" s="844">
        <v>71</v>
      </c>
      <c r="AN481" s="844">
        <v>66</v>
      </c>
      <c r="AO481" s="842"/>
      <c r="AP481" s="846" t="s">
        <v>430</v>
      </c>
      <c r="AQ481" s="846" t="s">
        <v>430</v>
      </c>
      <c r="AR481" s="846" t="s">
        <v>430</v>
      </c>
      <c r="AS481" s="846" t="s">
        <v>430</v>
      </c>
      <c r="AT481" s="846">
        <v>7.6</v>
      </c>
      <c r="AU481" s="849"/>
      <c r="AV481" s="844" t="s">
        <v>430</v>
      </c>
      <c r="AW481" s="844" t="s">
        <v>430</v>
      </c>
      <c r="AX481" s="844" t="s">
        <v>430</v>
      </c>
      <c r="AY481" s="844" t="s">
        <v>430</v>
      </c>
      <c r="AZ481" s="844">
        <v>52</v>
      </c>
      <c r="BA481" s="847"/>
      <c r="BB481" s="846">
        <v>18.092119038347899</v>
      </c>
      <c r="BC481" s="846">
        <v>0.99841368572529299</v>
      </c>
      <c r="BD481" s="846">
        <v>3.2445477239370898E-2</v>
      </c>
      <c r="BE481" s="852">
        <v>-0.143927001303747</v>
      </c>
      <c r="BF481" s="847"/>
      <c r="BG481" s="855">
        <v>1.0229999999999999</v>
      </c>
      <c r="BH481" s="842"/>
      <c r="BI481" s="846">
        <v>4.0219100000000001</v>
      </c>
      <c r="BJ481" s="846">
        <v>90.194400000000002</v>
      </c>
      <c r="BK481" s="846">
        <v>3.5486</v>
      </c>
      <c r="BL481" s="846">
        <v>2.23509</v>
      </c>
      <c r="BM481" s="842"/>
      <c r="BN481" s="855" t="s">
        <v>5328</v>
      </c>
      <c r="BO481" s="855" t="s">
        <v>480</v>
      </c>
      <c r="BP481" s="855" t="s">
        <v>5329</v>
      </c>
      <c r="BQ481" s="855" t="s">
        <v>5330</v>
      </c>
      <c r="BR481" s="855" t="s">
        <v>5331</v>
      </c>
      <c r="BS481" s="842"/>
      <c r="BT481" s="856" t="s">
        <v>555</v>
      </c>
    </row>
    <row r="482" spans="1:72" s="428" customFormat="1" x14ac:dyDescent="0.25">
      <c r="A482" s="345" t="s">
        <v>5696</v>
      </c>
      <c r="B482" s="373"/>
      <c r="C482" s="719">
        <v>45716</v>
      </c>
      <c r="D482" s="373"/>
      <c r="E482" s="346">
        <v>30.0519</v>
      </c>
      <c r="F482" s="373"/>
      <c r="G482" s="347">
        <v>12.469099999999999</v>
      </c>
      <c r="H482" s="374"/>
      <c r="I482" s="348">
        <v>1.3089</v>
      </c>
      <c r="J482" s="348">
        <v>0.64490000000000003</v>
      </c>
      <c r="K482" s="348">
        <v>14.196400000000001</v>
      </c>
      <c r="L482" s="348">
        <v>6.4542999999999999</v>
      </c>
      <c r="M482" s="348">
        <v>1.9624999999999999</v>
      </c>
      <c r="N482" s="350">
        <v>10.718500000000001</v>
      </c>
      <c r="O482" s="348" t="s">
        <v>430</v>
      </c>
      <c r="P482" s="348" t="s">
        <v>430</v>
      </c>
      <c r="Q482" s="348" t="s">
        <v>430</v>
      </c>
      <c r="R482" s="348" t="s">
        <v>430</v>
      </c>
      <c r="S482" s="348">
        <v>17.366199999999999</v>
      </c>
      <c r="T482" s="348">
        <v>2.3433000000000002</v>
      </c>
      <c r="U482" s="348">
        <v>4.6433999999999997</v>
      </c>
      <c r="V482" s="348">
        <v>3.2090999999999998</v>
      </c>
      <c r="W482" s="348">
        <v>17.366199999999999</v>
      </c>
      <c r="X482" s="348">
        <v>20.974699999999999</v>
      </c>
      <c r="Y482" s="374"/>
      <c r="Z482" s="346">
        <v>74</v>
      </c>
      <c r="AA482" s="346">
        <v>70</v>
      </c>
      <c r="AB482" s="346">
        <v>17</v>
      </c>
      <c r="AC482" s="346">
        <v>44</v>
      </c>
      <c r="AD482" s="346">
        <v>30</v>
      </c>
      <c r="AE482" s="346">
        <v>50</v>
      </c>
      <c r="AF482" s="346" t="s">
        <v>430</v>
      </c>
      <c r="AG482" s="346" t="s">
        <v>430</v>
      </c>
      <c r="AH482" s="346" t="s">
        <v>430</v>
      </c>
      <c r="AI482" s="346" t="s">
        <v>430</v>
      </c>
      <c r="AJ482" s="346">
        <v>12</v>
      </c>
      <c r="AK482" s="346">
        <v>27</v>
      </c>
      <c r="AL482" s="346">
        <v>58</v>
      </c>
      <c r="AM482" s="346">
        <v>31</v>
      </c>
      <c r="AN482" s="346">
        <v>12</v>
      </c>
      <c r="AO482" s="373"/>
      <c r="AP482" s="348" t="s">
        <v>430</v>
      </c>
      <c r="AQ482" s="348" t="s">
        <v>430</v>
      </c>
      <c r="AR482" s="348" t="s">
        <v>430</v>
      </c>
      <c r="AS482" s="348" t="s">
        <v>430</v>
      </c>
      <c r="AT482" s="348">
        <v>11.03</v>
      </c>
      <c r="AU482" s="351"/>
      <c r="AV482" s="346" t="s">
        <v>430</v>
      </c>
      <c r="AW482" s="346" t="s">
        <v>430</v>
      </c>
      <c r="AX482" s="346" t="s">
        <v>430</v>
      </c>
      <c r="AY482" s="346" t="s">
        <v>430</v>
      </c>
      <c r="AZ482" s="346">
        <v>22</v>
      </c>
      <c r="BA482" s="374"/>
      <c r="BB482" s="348">
        <v>19.738424144404998</v>
      </c>
      <c r="BC482" s="348">
        <v>1.0023356388548399</v>
      </c>
      <c r="BD482" s="348">
        <v>2.36230678118843E-2</v>
      </c>
      <c r="BE482" s="375">
        <v>-3.12086752595153E-2</v>
      </c>
      <c r="BF482" s="374"/>
      <c r="BG482" s="372">
        <v>8.7599999999999997E-2</v>
      </c>
      <c r="BH482" s="373"/>
      <c r="BI482" s="348">
        <v>90.842299999999994</v>
      </c>
      <c r="BJ482" s="348">
        <v>8.8915299999999995</v>
      </c>
      <c r="BK482" s="348" t="s">
        <v>430</v>
      </c>
      <c r="BL482" s="348">
        <v>0.26617000000000002</v>
      </c>
      <c r="BM482" s="373"/>
      <c r="BN482" s="372" t="s">
        <v>5333</v>
      </c>
      <c r="BO482" s="372" t="s">
        <v>4614</v>
      </c>
      <c r="BP482" s="372" t="s">
        <v>4574</v>
      </c>
      <c r="BQ482" s="372" t="s">
        <v>1799</v>
      </c>
      <c r="BR482" s="372" t="s">
        <v>4615</v>
      </c>
      <c r="BS482" s="373"/>
      <c r="BT482" s="354" t="s">
        <v>4597</v>
      </c>
    </row>
    <row r="483" spans="1:72" s="428" customFormat="1" x14ac:dyDescent="0.25">
      <c r="A483" s="345" t="s">
        <v>5697</v>
      </c>
      <c r="B483" s="373"/>
      <c r="C483" s="719">
        <v>45701</v>
      </c>
      <c r="D483" s="373"/>
      <c r="E483" s="346">
        <v>27.3689</v>
      </c>
      <c r="F483" s="373"/>
      <c r="G483" s="347">
        <v>12.1198</v>
      </c>
      <c r="H483" s="374"/>
      <c r="I483" s="348">
        <v>1.6863999999999999</v>
      </c>
      <c r="J483" s="348">
        <v>0.36020000000000002</v>
      </c>
      <c r="K483" s="348">
        <v>9.2690999999999999</v>
      </c>
      <c r="L483" s="348">
        <v>5.2302999999999997</v>
      </c>
      <c r="M483" s="348">
        <v>2.4281000000000001</v>
      </c>
      <c r="N483" s="350">
        <v>17.893799999999999</v>
      </c>
      <c r="O483" s="348" t="s">
        <v>430</v>
      </c>
      <c r="P483" s="348" t="s">
        <v>430</v>
      </c>
      <c r="Q483" s="348" t="s">
        <v>430</v>
      </c>
      <c r="R483" s="348" t="s">
        <v>430</v>
      </c>
      <c r="S483" s="348">
        <v>11.287800000000001</v>
      </c>
      <c r="T483" s="348">
        <v>1.3548</v>
      </c>
      <c r="U483" s="348">
        <v>5.5677000000000003</v>
      </c>
      <c r="V483" s="348">
        <v>7.4478999999999997</v>
      </c>
      <c r="W483" s="348">
        <v>11.287800000000001</v>
      </c>
      <c r="X483" s="348">
        <v>17.376100000000001</v>
      </c>
      <c r="Y483" s="374"/>
      <c r="Z483" s="346">
        <v>39</v>
      </c>
      <c r="AA483" s="346">
        <v>93</v>
      </c>
      <c r="AB483" s="346">
        <v>123</v>
      </c>
      <c r="AC483" s="346">
        <v>68</v>
      </c>
      <c r="AD483" s="346">
        <v>26</v>
      </c>
      <c r="AE483" s="346">
        <v>20</v>
      </c>
      <c r="AF483" s="346" t="s">
        <v>430</v>
      </c>
      <c r="AG483" s="346" t="s">
        <v>430</v>
      </c>
      <c r="AH483" s="346" t="s">
        <v>430</v>
      </c>
      <c r="AI483" s="346" t="s">
        <v>430</v>
      </c>
      <c r="AJ483" s="346">
        <v>144</v>
      </c>
      <c r="AK483" s="346">
        <v>58</v>
      </c>
      <c r="AL483" s="346">
        <v>35</v>
      </c>
      <c r="AM483" s="346">
        <v>18</v>
      </c>
      <c r="AN483" s="346">
        <v>144</v>
      </c>
      <c r="AO483" s="373"/>
      <c r="AP483" s="348" t="s">
        <v>430</v>
      </c>
      <c r="AQ483" s="348" t="s">
        <v>430</v>
      </c>
      <c r="AR483" s="348" t="s">
        <v>430</v>
      </c>
      <c r="AS483" s="348" t="s">
        <v>430</v>
      </c>
      <c r="AT483" s="348">
        <v>11.75</v>
      </c>
      <c r="AU483" s="351"/>
      <c r="AV483" s="346" t="s">
        <v>430</v>
      </c>
      <c r="AW483" s="346" t="s">
        <v>430</v>
      </c>
      <c r="AX483" s="346" t="s">
        <v>430</v>
      </c>
      <c r="AY483" s="346" t="s">
        <v>430</v>
      </c>
      <c r="AZ483" s="346">
        <v>19</v>
      </c>
      <c r="BA483" s="374"/>
      <c r="BB483" s="348">
        <v>16.5267365100154</v>
      </c>
      <c r="BC483" s="348">
        <v>0.99824178740907399</v>
      </c>
      <c r="BD483" s="348">
        <v>7.1939786736286093E-2</v>
      </c>
      <c r="BE483" s="375">
        <v>-5.5473521636115103E-2</v>
      </c>
      <c r="BF483" s="374"/>
      <c r="BG483" s="372">
        <v>8.3599999999999994E-2</v>
      </c>
      <c r="BH483" s="373"/>
      <c r="BI483" s="348">
        <v>70.7911</v>
      </c>
      <c r="BJ483" s="348">
        <v>25.723700000000001</v>
      </c>
      <c r="BK483" s="348">
        <v>3.0810300000000002</v>
      </c>
      <c r="BL483" s="348">
        <v>0.40416999999999997</v>
      </c>
      <c r="BM483" s="373"/>
      <c r="BN483" s="372" t="s">
        <v>5335</v>
      </c>
      <c r="BO483" s="372" t="s">
        <v>5336</v>
      </c>
      <c r="BP483" s="372" t="s">
        <v>5337</v>
      </c>
      <c r="BQ483" s="372" t="s">
        <v>5338</v>
      </c>
      <c r="BR483" s="372" t="s">
        <v>5339</v>
      </c>
      <c r="BS483" s="373"/>
      <c r="BT483" s="354" t="s">
        <v>555</v>
      </c>
    </row>
    <row r="484" spans="1:72" s="428" customFormat="1" ht="11" x14ac:dyDescent="0.3">
      <c r="A484" s="841" t="s">
        <v>5698</v>
      </c>
      <c r="B484" s="842"/>
      <c r="C484" s="843">
        <v>45888</v>
      </c>
      <c r="D484" s="842"/>
      <c r="E484" s="844">
        <v>30.601700000000001</v>
      </c>
      <c r="F484" s="842"/>
      <c r="G484" s="845">
        <v>9.9610000000000003</v>
      </c>
      <c r="H484" s="847"/>
      <c r="I484" s="846">
        <v>0.80959999999999999</v>
      </c>
      <c r="J484" s="846">
        <v>0.30209999999999998</v>
      </c>
      <c r="K484" s="846">
        <v>11.7957</v>
      </c>
      <c r="L484" s="846">
        <v>7.0039999999999996</v>
      </c>
      <c r="M484" s="846">
        <v>-0.1303</v>
      </c>
      <c r="N484" s="848" t="s">
        <v>430</v>
      </c>
      <c r="O484" s="846" t="s">
        <v>430</v>
      </c>
      <c r="P484" s="846" t="s">
        <v>430</v>
      </c>
      <c r="Q484" s="846" t="s">
        <v>430</v>
      </c>
      <c r="R484" s="846" t="s">
        <v>430</v>
      </c>
      <c r="S484" s="846">
        <v>15.209300000000001</v>
      </c>
      <c r="T484" s="846">
        <v>1.8403</v>
      </c>
      <c r="U484" s="846">
        <v>4.8415999999999997</v>
      </c>
      <c r="V484" s="846" t="s">
        <v>430</v>
      </c>
      <c r="W484" s="846">
        <v>15.209300000000001</v>
      </c>
      <c r="X484" s="846">
        <v>-0.39</v>
      </c>
      <c r="Y484" s="847"/>
      <c r="Z484" s="844">
        <v>188</v>
      </c>
      <c r="AA484" s="844">
        <v>98</v>
      </c>
      <c r="AB484" s="844">
        <v>55</v>
      </c>
      <c r="AC484" s="844">
        <v>37</v>
      </c>
      <c r="AD484" s="844">
        <v>68</v>
      </c>
      <c r="AE484" s="844" t="s">
        <v>430</v>
      </c>
      <c r="AF484" s="844" t="s">
        <v>430</v>
      </c>
      <c r="AG484" s="844" t="s">
        <v>430</v>
      </c>
      <c r="AH484" s="844" t="s">
        <v>430</v>
      </c>
      <c r="AI484" s="844" t="s">
        <v>430</v>
      </c>
      <c r="AJ484" s="844">
        <v>51</v>
      </c>
      <c r="AK484" s="844">
        <v>46</v>
      </c>
      <c r="AL484" s="844">
        <v>50</v>
      </c>
      <c r="AM484" s="844" t="s">
        <v>430</v>
      </c>
      <c r="AN484" s="844">
        <v>51</v>
      </c>
      <c r="AO484" s="842"/>
      <c r="AP484" s="846" t="s">
        <v>430</v>
      </c>
      <c r="AQ484" s="846" t="s">
        <v>430</v>
      </c>
      <c r="AR484" s="846" t="s">
        <v>430</v>
      </c>
      <c r="AS484" s="846" t="s">
        <v>430</v>
      </c>
      <c r="AT484" s="846" t="s">
        <v>430</v>
      </c>
      <c r="AU484" s="849"/>
      <c r="AV484" s="844" t="s">
        <v>430</v>
      </c>
      <c r="AW484" s="844" t="s">
        <v>430</v>
      </c>
      <c r="AX484" s="844" t="s">
        <v>430</v>
      </c>
      <c r="AY484" s="844" t="s">
        <v>430</v>
      </c>
      <c r="AZ484" s="844" t="s">
        <v>430</v>
      </c>
      <c r="BA484" s="847"/>
      <c r="BB484" s="846">
        <v>23.520016017967698</v>
      </c>
      <c r="BC484" s="846">
        <v>1.00071999632391</v>
      </c>
      <c r="BD484" s="846">
        <v>-6.9690460047632597E-3</v>
      </c>
      <c r="BE484" s="852">
        <v>-8.4206535920030995E-2</v>
      </c>
      <c r="BF484" s="847"/>
      <c r="BG484" s="855">
        <v>0.27160000000000001</v>
      </c>
      <c r="BH484" s="842"/>
      <c r="BI484" s="846">
        <v>28.8033</v>
      </c>
      <c r="BJ484" s="846">
        <v>53.073500000000003</v>
      </c>
      <c r="BK484" s="846">
        <v>17.847799999999999</v>
      </c>
      <c r="BL484" s="846">
        <v>0.27539999999999998</v>
      </c>
      <c r="BM484" s="842"/>
      <c r="BN484" s="855" t="s">
        <v>5341</v>
      </c>
      <c r="BO484" s="855" t="s">
        <v>5342</v>
      </c>
      <c r="BP484" s="855" t="s">
        <v>5343</v>
      </c>
      <c r="BQ484" s="855" t="s">
        <v>5344</v>
      </c>
      <c r="BR484" s="855" t="s">
        <v>5345</v>
      </c>
      <c r="BS484" s="842"/>
      <c r="BT484" s="856" t="s">
        <v>555</v>
      </c>
    </row>
    <row r="485" spans="1:72" s="428" customFormat="1" x14ac:dyDescent="0.25">
      <c r="A485" s="345" t="s">
        <v>5699</v>
      </c>
      <c r="B485" s="373"/>
      <c r="C485" s="719">
        <v>45923</v>
      </c>
      <c r="D485" s="373"/>
      <c r="E485" s="346">
        <v>26.8184</v>
      </c>
      <c r="F485" s="373"/>
      <c r="G485" s="347">
        <v>9.5875000000000004</v>
      </c>
      <c r="H485" s="374"/>
      <c r="I485" s="348">
        <v>1.2001999999999999</v>
      </c>
      <c r="J485" s="348">
        <v>-6.3600000000000004E-2</v>
      </c>
      <c r="K485" s="348">
        <v>8.3614999999999995</v>
      </c>
      <c r="L485" s="348">
        <v>-0.60129999999999995</v>
      </c>
      <c r="M485" s="348">
        <v>-5.7702999999999998</v>
      </c>
      <c r="N485" s="350" t="s">
        <v>430</v>
      </c>
      <c r="O485" s="348" t="s">
        <v>430</v>
      </c>
      <c r="P485" s="348" t="s">
        <v>430</v>
      </c>
      <c r="Q485" s="348" t="s">
        <v>430</v>
      </c>
      <c r="R485" s="348" t="s">
        <v>430</v>
      </c>
      <c r="S485" s="348">
        <v>10.526400000000001</v>
      </c>
      <c r="T485" s="348">
        <v>-5.4523999999999999</v>
      </c>
      <c r="U485" s="348">
        <v>-1.3713</v>
      </c>
      <c r="V485" s="348" t="s">
        <v>430</v>
      </c>
      <c r="W485" s="348">
        <v>10.526400000000001</v>
      </c>
      <c r="X485" s="348">
        <v>-4.125</v>
      </c>
      <c r="Y485" s="374"/>
      <c r="Z485" s="346">
        <v>95</v>
      </c>
      <c r="AA485" s="346">
        <v>119</v>
      </c>
      <c r="AB485" s="346">
        <v>153</v>
      </c>
      <c r="AC485" s="346">
        <v>155</v>
      </c>
      <c r="AD485" s="346">
        <v>170</v>
      </c>
      <c r="AE485" s="346" t="s">
        <v>430</v>
      </c>
      <c r="AF485" s="346" t="s">
        <v>430</v>
      </c>
      <c r="AG485" s="346" t="s">
        <v>430</v>
      </c>
      <c r="AH485" s="346" t="s">
        <v>430</v>
      </c>
      <c r="AI485" s="346" t="s">
        <v>430</v>
      </c>
      <c r="AJ485" s="346">
        <v>164</v>
      </c>
      <c r="AK485" s="346">
        <v>155</v>
      </c>
      <c r="AL485" s="346">
        <v>171</v>
      </c>
      <c r="AM485" s="346" t="s">
        <v>430</v>
      </c>
      <c r="AN485" s="346">
        <v>164</v>
      </c>
      <c r="AO485" s="373"/>
      <c r="AP485" s="348" t="s">
        <v>430</v>
      </c>
      <c r="AQ485" s="348" t="s">
        <v>430</v>
      </c>
      <c r="AR485" s="348" t="s">
        <v>430</v>
      </c>
      <c r="AS485" s="348" t="s">
        <v>430</v>
      </c>
      <c r="AT485" s="348" t="s">
        <v>430</v>
      </c>
      <c r="AU485" s="351"/>
      <c r="AV485" s="346" t="s">
        <v>430</v>
      </c>
      <c r="AW485" s="346" t="s">
        <v>430</v>
      </c>
      <c r="AX485" s="346" t="s">
        <v>430</v>
      </c>
      <c r="AY485" s="346" t="s">
        <v>430</v>
      </c>
      <c r="AZ485" s="346" t="s">
        <v>430</v>
      </c>
      <c r="BA485" s="374"/>
      <c r="BB485" s="348">
        <v>19.9861000570485</v>
      </c>
      <c r="BC485" s="348">
        <v>1.0008898106108099</v>
      </c>
      <c r="BD485" s="348">
        <v>-3.2429206233393897E-2</v>
      </c>
      <c r="BE485" s="375">
        <v>0.26538497199425598</v>
      </c>
      <c r="BF485" s="374"/>
      <c r="BG485" s="372">
        <v>3.7900000000000003E-2</v>
      </c>
      <c r="BH485" s="373"/>
      <c r="BI485" s="348">
        <v>80.871899999999997</v>
      </c>
      <c r="BJ485" s="348">
        <v>11.950100000000001</v>
      </c>
      <c r="BK485" s="348">
        <v>7.3342400000000003</v>
      </c>
      <c r="BL485" s="348">
        <v>-0.15623999999999999</v>
      </c>
      <c r="BM485" s="373"/>
      <c r="BN485" s="372" t="s">
        <v>5347</v>
      </c>
      <c r="BO485" s="372" t="s">
        <v>4925</v>
      </c>
      <c r="BP485" s="372" t="s">
        <v>2460</v>
      </c>
      <c r="BQ485" s="372" t="s">
        <v>4926</v>
      </c>
      <c r="BR485" s="372" t="s">
        <v>1025</v>
      </c>
      <c r="BS485" s="373"/>
      <c r="BT485" s="354" t="s">
        <v>4597</v>
      </c>
    </row>
    <row r="486" spans="1:72" s="428" customFormat="1" x14ac:dyDescent="0.25">
      <c r="A486" s="345" t="s">
        <v>5700</v>
      </c>
      <c r="B486" s="373"/>
      <c r="C486" s="719">
        <v>45505</v>
      </c>
      <c r="D486" s="373"/>
      <c r="E486" s="346">
        <v>26.441800000000001</v>
      </c>
      <c r="F486" s="373"/>
      <c r="G486" s="347">
        <v>9.8577999999999992</v>
      </c>
      <c r="H486" s="374"/>
      <c r="I486" s="348">
        <v>1.2677</v>
      </c>
      <c r="J486" s="348">
        <v>0.33179999999999998</v>
      </c>
      <c r="K486" s="348">
        <v>9.7201000000000004</v>
      </c>
      <c r="L486" s="348">
        <v>2.1301000000000001</v>
      </c>
      <c r="M486" s="348">
        <v>-3.3862000000000001</v>
      </c>
      <c r="N486" s="350">
        <v>6.5465</v>
      </c>
      <c r="O486" s="348" t="s">
        <v>430</v>
      </c>
      <c r="P486" s="348" t="s">
        <v>430</v>
      </c>
      <c r="Q486" s="348" t="s">
        <v>430</v>
      </c>
      <c r="R486" s="348" t="s">
        <v>430</v>
      </c>
      <c r="S486" s="348">
        <v>12.384399999999999</v>
      </c>
      <c r="T486" s="348">
        <v>-3.0287999999999999</v>
      </c>
      <c r="U486" s="348">
        <v>1.1222000000000001</v>
      </c>
      <c r="V486" s="348">
        <v>-2.9276</v>
      </c>
      <c r="W486" s="348">
        <v>12.384399999999999</v>
      </c>
      <c r="X486" s="348">
        <v>-0.82110000000000005</v>
      </c>
      <c r="Y486" s="374"/>
      <c r="Z486" s="346">
        <v>92</v>
      </c>
      <c r="AA486" s="346">
        <v>96</v>
      </c>
      <c r="AB486" s="346">
        <v>112</v>
      </c>
      <c r="AC486" s="346">
        <v>113</v>
      </c>
      <c r="AD486" s="346">
        <v>105</v>
      </c>
      <c r="AE486" s="346">
        <v>98</v>
      </c>
      <c r="AF486" s="346" t="s">
        <v>430</v>
      </c>
      <c r="AG486" s="346" t="s">
        <v>430</v>
      </c>
      <c r="AH486" s="346" t="s">
        <v>430</v>
      </c>
      <c r="AI486" s="346" t="s">
        <v>430</v>
      </c>
      <c r="AJ486" s="346">
        <v>114</v>
      </c>
      <c r="AK486" s="346">
        <v>126</v>
      </c>
      <c r="AL486" s="346">
        <v>116</v>
      </c>
      <c r="AM486" s="346">
        <v>100</v>
      </c>
      <c r="AN486" s="346">
        <v>114</v>
      </c>
      <c r="AO486" s="373"/>
      <c r="AP486" s="348" t="s">
        <v>430</v>
      </c>
      <c r="AQ486" s="348" t="s">
        <v>430</v>
      </c>
      <c r="AR486" s="348" t="s">
        <v>430</v>
      </c>
      <c r="AS486" s="348" t="s">
        <v>430</v>
      </c>
      <c r="AT486" s="348">
        <v>0.88</v>
      </c>
      <c r="AU486" s="351"/>
      <c r="AV486" s="346" t="s">
        <v>430</v>
      </c>
      <c r="AW486" s="346" t="s">
        <v>430</v>
      </c>
      <c r="AX486" s="346" t="s">
        <v>430</v>
      </c>
      <c r="AY486" s="346" t="s">
        <v>430</v>
      </c>
      <c r="AZ486" s="346">
        <v>100</v>
      </c>
      <c r="BA486" s="374"/>
      <c r="BB486" s="348">
        <v>17.201614150881099</v>
      </c>
      <c r="BC486" s="348">
        <v>0.98617345553503999</v>
      </c>
      <c r="BD486" s="348">
        <v>-3.5576641038110902E-2</v>
      </c>
      <c r="BE486" s="375">
        <v>-5.0974933908847102E-2</v>
      </c>
      <c r="BF486" s="374"/>
      <c r="BG486" s="372">
        <v>0.24160000000000001</v>
      </c>
      <c r="BH486" s="373"/>
      <c r="BI486" s="348">
        <v>49.477400000000003</v>
      </c>
      <c r="BJ486" s="348">
        <v>24.837399999999999</v>
      </c>
      <c r="BK486" s="348">
        <v>24.575600000000001</v>
      </c>
      <c r="BL486" s="348">
        <v>1.1095999999999999</v>
      </c>
      <c r="BM486" s="373"/>
      <c r="BN486" s="372" t="s">
        <v>5349</v>
      </c>
      <c r="BO486" s="372" t="s">
        <v>1365</v>
      </c>
      <c r="BP486" s="372" t="s">
        <v>5350</v>
      </c>
      <c r="BQ486" s="372" t="s">
        <v>5351</v>
      </c>
      <c r="BR486" s="372" t="s">
        <v>5352</v>
      </c>
      <c r="BS486" s="373"/>
      <c r="BT486" s="354" t="s">
        <v>555</v>
      </c>
    </row>
    <row r="487" spans="1:72" s="428" customFormat="1" x14ac:dyDescent="0.25">
      <c r="A487" s="345" t="s">
        <v>5701</v>
      </c>
      <c r="B487" s="373"/>
      <c r="C487" s="719">
        <v>45834</v>
      </c>
      <c r="D487" s="373"/>
      <c r="E487" s="346">
        <v>25.400200000000002</v>
      </c>
      <c r="F487" s="373"/>
      <c r="G487" s="347">
        <v>9.4192</v>
      </c>
      <c r="H487" s="374"/>
      <c r="I487" s="348">
        <v>0.67979999999999996</v>
      </c>
      <c r="J487" s="348">
        <v>-1.6251</v>
      </c>
      <c r="K487" s="348">
        <v>4.9340999999999999</v>
      </c>
      <c r="L487" s="348">
        <v>-6.9211999999999998</v>
      </c>
      <c r="M487" s="348">
        <v>-10.145300000000001</v>
      </c>
      <c r="N487" s="350" t="s">
        <v>430</v>
      </c>
      <c r="O487" s="348" t="s">
        <v>430</v>
      </c>
      <c r="P487" s="348" t="s">
        <v>430</v>
      </c>
      <c r="Q487" s="348" t="s">
        <v>430</v>
      </c>
      <c r="R487" s="348" t="s">
        <v>430</v>
      </c>
      <c r="S487" s="348">
        <v>7.5570000000000004</v>
      </c>
      <c r="T487" s="348">
        <v>-10.944699999999999</v>
      </c>
      <c r="U487" s="348">
        <v>-4.7016</v>
      </c>
      <c r="V487" s="348">
        <v>-5.3356000000000003</v>
      </c>
      <c r="W487" s="348">
        <v>7.5570000000000004</v>
      </c>
      <c r="X487" s="348">
        <v>-5.8079999999999998</v>
      </c>
      <c r="Y487" s="374"/>
      <c r="Z487" s="346">
        <v>198</v>
      </c>
      <c r="AA487" s="346">
        <v>228</v>
      </c>
      <c r="AB487" s="346">
        <v>236</v>
      </c>
      <c r="AC487" s="346">
        <v>235</v>
      </c>
      <c r="AD487" s="346">
        <v>216</v>
      </c>
      <c r="AE487" s="346" t="s">
        <v>430</v>
      </c>
      <c r="AF487" s="346" t="s">
        <v>430</v>
      </c>
      <c r="AG487" s="346" t="s">
        <v>430</v>
      </c>
      <c r="AH487" s="346" t="s">
        <v>430</v>
      </c>
      <c r="AI487" s="346" t="s">
        <v>430</v>
      </c>
      <c r="AJ487" s="346">
        <v>223</v>
      </c>
      <c r="AK487" s="346">
        <v>233</v>
      </c>
      <c r="AL487" s="346">
        <v>212</v>
      </c>
      <c r="AM487" s="346">
        <v>163</v>
      </c>
      <c r="AN487" s="346">
        <v>223</v>
      </c>
      <c r="AO487" s="373"/>
      <c r="AP487" s="348" t="s">
        <v>430</v>
      </c>
      <c r="AQ487" s="348" t="s">
        <v>430</v>
      </c>
      <c r="AR487" s="348" t="s">
        <v>430</v>
      </c>
      <c r="AS487" s="348" t="s">
        <v>430</v>
      </c>
      <c r="AT487" s="348" t="s">
        <v>430</v>
      </c>
      <c r="AU487" s="351"/>
      <c r="AV487" s="346" t="s">
        <v>430</v>
      </c>
      <c r="AW487" s="346" t="s">
        <v>430</v>
      </c>
      <c r="AX487" s="346" t="s">
        <v>430</v>
      </c>
      <c r="AY487" s="346" t="s">
        <v>430</v>
      </c>
      <c r="AZ487" s="346" t="s">
        <v>430</v>
      </c>
      <c r="BA487" s="374"/>
      <c r="BB487" s="348">
        <v>16.388324948691999</v>
      </c>
      <c r="BC487" s="348">
        <v>0.98582502603653699</v>
      </c>
      <c r="BD487" s="348">
        <v>-6.6435942841973405E-2</v>
      </c>
      <c r="BE487" s="375">
        <v>-4.3177772570030401E-2</v>
      </c>
      <c r="BF487" s="374"/>
      <c r="BG487" s="372">
        <v>0.29380000000000001</v>
      </c>
      <c r="BH487" s="373"/>
      <c r="BI487" s="348">
        <v>99.757400000000004</v>
      </c>
      <c r="BJ487" s="348" t="s">
        <v>430</v>
      </c>
      <c r="BK487" s="348" t="s">
        <v>430</v>
      </c>
      <c r="BL487" s="348">
        <v>0.24260000000000001</v>
      </c>
      <c r="BM487" s="373"/>
      <c r="BN487" s="372" t="s">
        <v>5354</v>
      </c>
      <c r="BO487" s="372" t="s">
        <v>5355</v>
      </c>
      <c r="BP487" s="372" t="s">
        <v>5356</v>
      </c>
      <c r="BQ487" s="372" t="s">
        <v>5357</v>
      </c>
      <c r="BR487" s="372" t="s">
        <v>5358</v>
      </c>
      <c r="BS487" s="373"/>
      <c r="BT487" s="354" t="s">
        <v>555</v>
      </c>
    </row>
    <row r="488" spans="1:72" s="428" customFormat="1" x14ac:dyDescent="0.25">
      <c r="A488" s="345" t="s">
        <v>5702</v>
      </c>
      <c r="B488" s="373"/>
      <c r="C488" s="719">
        <v>45377</v>
      </c>
      <c r="D488" s="373"/>
      <c r="E488" s="346">
        <v>22.2668</v>
      </c>
      <c r="F488" s="373"/>
      <c r="G488" s="347">
        <v>8.6761999999999997</v>
      </c>
      <c r="H488" s="374"/>
      <c r="I488" s="348">
        <v>2.1762999999999999</v>
      </c>
      <c r="J488" s="348">
        <v>-7.4371</v>
      </c>
      <c r="K488" s="348">
        <v>-1.1236999999999999</v>
      </c>
      <c r="L488" s="348">
        <v>-24.125299999999999</v>
      </c>
      <c r="M488" s="348">
        <v>-18.7256</v>
      </c>
      <c r="N488" s="350">
        <v>-16.0639</v>
      </c>
      <c r="O488" s="348">
        <v>-4.9873000000000003</v>
      </c>
      <c r="P488" s="348" t="s">
        <v>430</v>
      </c>
      <c r="Q488" s="348" t="s">
        <v>430</v>
      </c>
      <c r="R488" s="348" t="s">
        <v>430</v>
      </c>
      <c r="S488" s="348">
        <v>0.49690000000000001</v>
      </c>
      <c r="T488" s="348">
        <v>-22.430700000000002</v>
      </c>
      <c r="U488" s="348">
        <v>-12.2064</v>
      </c>
      <c r="V488" s="348">
        <v>-23.850200000000001</v>
      </c>
      <c r="W488" s="348">
        <v>0.49690000000000001</v>
      </c>
      <c r="X488" s="348">
        <v>-6.5757000000000003</v>
      </c>
      <c r="Y488" s="374"/>
      <c r="Z488" s="346">
        <v>13</v>
      </c>
      <c r="AA488" s="346">
        <v>239</v>
      </c>
      <c r="AB488" s="346">
        <v>251</v>
      </c>
      <c r="AC488" s="346">
        <v>241</v>
      </c>
      <c r="AD488" s="346">
        <v>229</v>
      </c>
      <c r="AE488" s="346">
        <v>198</v>
      </c>
      <c r="AF488" s="346">
        <v>120</v>
      </c>
      <c r="AG488" s="346" t="s">
        <v>430</v>
      </c>
      <c r="AH488" s="346" t="s">
        <v>430</v>
      </c>
      <c r="AI488" s="346" t="s">
        <v>430</v>
      </c>
      <c r="AJ488" s="346">
        <v>250</v>
      </c>
      <c r="AK488" s="346">
        <v>240</v>
      </c>
      <c r="AL488" s="346">
        <v>229</v>
      </c>
      <c r="AM488" s="346">
        <v>212</v>
      </c>
      <c r="AN488" s="346">
        <v>250</v>
      </c>
      <c r="AO488" s="373"/>
      <c r="AP488" s="348" t="s">
        <v>430</v>
      </c>
      <c r="AQ488" s="348" t="s">
        <v>430</v>
      </c>
      <c r="AR488" s="348" t="s">
        <v>430</v>
      </c>
      <c r="AS488" s="348" t="s">
        <v>430</v>
      </c>
      <c r="AT488" s="348">
        <v>-31.33</v>
      </c>
      <c r="AU488" s="351"/>
      <c r="AV488" s="346" t="s">
        <v>430</v>
      </c>
      <c r="AW488" s="346" t="s">
        <v>430</v>
      </c>
      <c r="AX488" s="346" t="s">
        <v>430</v>
      </c>
      <c r="AY488" s="346" t="s">
        <v>430</v>
      </c>
      <c r="AZ488" s="346">
        <v>204</v>
      </c>
      <c r="BA488" s="374"/>
      <c r="BB488" s="348">
        <v>23.088483493284102</v>
      </c>
      <c r="BC488" s="348">
        <v>0.99352977607627202</v>
      </c>
      <c r="BD488" s="348">
        <v>-3.9830850084912897E-2</v>
      </c>
      <c r="BE488" s="375">
        <v>-6.6213095695706006E-2</v>
      </c>
      <c r="BF488" s="374"/>
      <c r="BG488" s="372">
        <v>0.20610000000000001</v>
      </c>
      <c r="BH488" s="373"/>
      <c r="BI488" s="348">
        <v>83.0304</v>
      </c>
      <c r="BJ488" s="348">
        <v>16.140899999999998</v>
      </c>
      <c r="BK488" s="348" t="s">
        <v>430</v>
      </c>
      <c r="BL488" s="348">
        <v>0.82869999999999999</v>
      </c>
      <c r="BM488" s="373"/>
      <c r="BN488" s="372" t="s">
        <v>5360</v>
      </c>
      <c r="BO488" s="372" t="s">
        <v>5361</v>
      </c>
      <c r="BP488" s="372" t="s">
        <v>430</v>
      </c>
      <c r="BQ488" s="372" t="s">
        <v>430</v>
      </c>
      <c r="BR488" s="372" t="s">
        <v>430</v>
      </c>
      <c r="BS488" s="373"/>
      <c r="BT488" s="354" t="s">
        <v>555</v>
      </c>
    </row>
    <row r="489" spans="1:72" s="428" customFormat="1" x14ac:dyDescent="0.25">
      <c r="A489" s="345" t="s">
        <v>5703</v>
      </c>
      <c r="B489" s="373"/>
      <c r="C489" s="719">
        <v>45817</v>
      </c>
      <c r="D489" s="373"/>
      <c r="E489" s="346">
        <v>24.6</v>
      </c>
      <c r="F489" s="373"/>
      <c r="G489" s="347">
        <v>9.7439</v>
      </c>
      <c r="H489" s="374"/>
      <c r="I489" s="348">
        <v>0.79239999999999999</v>
      </c>
      <c r="J489" s="348">
        <v>-0.93030000000000002</v>
      </c>
      <c r="K489" s="348">
        <v>8.3932000000000002</v>
      </c>
      <c r="L489" s="348">
        <v>-3.7334999999999998</v>
      </c>
      <c r="M489" s="348">
        <v>-4.7721999999999998</v>
      </c>
      <c r="N489" s="350" t="s">
        <v>430</v>
      </c>
      <c r="O489" s="348" t="s">
        <v>430</v>
      </c>
      <c r="P489" s="348" t="s">
        <v>430</v>
      </c>
      <c r="Q489" s="348" t="s">
        <v>430</v>
      </c>
      <c r="R489" s="348" t="s">
        <v>430</v>
      </c>
      <c r="S489" s="348">
        <v>10.5854</v>
      </c>
      <c r="T489" s="348">
        <v>-5.6619000000000002</v>
      </c>
      <c r="U489" s="348">
        <v>-0.52470000000000006</v>
      </c>
      <c r="V489" s="348">
        <v>-3.4081000000000001</v>
      </c>
      <c r="W489" s="348">
        <v>10.5854</v>
      </c>
      <c r="X489" s="348">
        <v>-2.5609999999999999</v>
      </c>
      <c r="Y489" s="374"/>
      <c r="Z489" s="346">
        <v>195</v>
      </c>
      <c r="AA489" s="346">
        <v>175</v>
      </c>
      <c r="AB489" s="346">
        <v>150</v>
      </c>
      <c r="AC489" s="346">
        <v>181</v>
      </c>
      <c r="AD489" s="346">
        <v>152</v>
      </c>
      <c r="AE489" s="346" t="s">
        <v>430</v>
      </c>
      <c r="AF489" s="346" t="s">
        <v>430</v>
      </c>
      <c r="AG489" s="346" t="s">
        <v>430</v>
      </c>
      <c r="AH489" s="346" t="s">
        <v>430</v>
      </c>
      <c r="AI489" s="346" t="s">
        <v>430</v>
      </c>
      <c r="AJ489" s="346">
        <v>162</v>
      </c>
      <c r="AK489" s="346">
        <v>161</v>
      </c>
      <c r="AL489" s="346">
        <v>155</v>
      </c>
      <c r="AM489" s="346">
        <v>114</v>
      </c>
      <c r="AN489" s="346">
        <v>162</v>
      </c>
      <c r="AO489" s="373"/>
      <c r="AP489" s="348" t="s">
        <v>430</v>
      </c>
      <c r="AQ489" s="348" t="s">
        <v>430</v>
      </c>
      <c r="AR489" s="348" t="s">
        <v>430</v>
      </c>
      <c r="AS489" s="348" t="s">
        <v>430</v>
      </c>
      <c r="AT489" s="348" t="s">
        <v>430</v>
      </c>
      <c r="AU489" s="351"/>
      <c r="AV489" s="346" t="s">
        <v>430</v>
      </c>
      <c r="AW489" s="346" t="s">
        <v>430</v>
      </c>
      <c r="AX489" s="346" t="s">
        <v>430</v>
      </c>
      <c r="AY489" s="346" t="s">
        <v>430</v>
      </c>
      <c r="AZ489" s="346" t="s">
        <v>430</v>
      </c>
      <c r="BA489" s="374"/>
      <c r="BB489" s="348">
        <v>16.025675999342099</v>
      </c>
      <c r="BC489" s="348">
        <v>0.99613326869758001</v>
      </c>
      <c r="BD489" s="348">
        <v>-5.1310681734782697E-2</v>
      </c>
      <c r="BE489" s="375">
        <v>-4.0492564358835297E-2</v>
      </c>
      <c r="BF489" s="374"/>
      <c r="BG489" s="372">
        <v>7.1800000000000003E-2</v>
      </c>
      <c r="BH489" s="373"/>
      <c r="BI489" s="348">
        <v>75.280100000000004</v>
      </c>
      <c r="BJ489" s="348">
        <v>21.16</v>
      </c>
      <c r="BK489" s="348">
        <v>2.5392399999999999</v>
      </c>
      <c r="BL489" s="348">
        <v>1.0206599999999999</v>
      </c>
      <c r="BM489" s="373"/>
      <c r="BN489" s="372" t="s">
        <v>5363</v>
      </c>
      <c r="BO489" s="372" t="s">
        <v>5364</v>
      </c>
      <c r="BP489" s="372" t="s">
        <v>3811</v>
      </c>
      <c r="BQ489" s="372" t="s">
        <v>5365</v>
      </c>
      <c r="BR489" s="372" t="s">
        <v>5366</v>
      </c>
      <c r="BS489" s="373"/>
      <c r="BT489" s="354" t="s">
        <v>555</v>
      </c>
    </row>
    <row r="490" spans="1:72" s="428" customFormat="1" x14ac:dyDescent="0.25">
      <c r="A490" s="345" t="s">
        <v>5704</v>
      </c>
      <c r="B490" s="373"/>
      <c r="C490" s="719">
        <v>45084</v>
      </c>
      <c r="D490" s="373"/>
      <c r="E490" s="346">
        <v>24.303899999999999</v>
      </c>
      <c r="F490" s="373"/>
      <c r="G490" s="347">
        <v>13.706200000000001</v>
      </c>
      <c r="H490" s="374"/>
      <c r="I490" s="348">
        <v>1.6900999999999999</v>
      </c>
      <c r="J490" s="348">
        <v>0.4007</v>
      </c>
      <c r="K490" s="348">
        <v>11.750500000000001</v>
      </c>
      <c r="L490" s="348">
        <v>3.4750000000000001</v>
      </c>
      <c r="M490" s="348">
        <v>-8.9125999999999994</v>
      </c>
      <c r="N490" s="350">
        <v>-0.91739999999999999</v>
      </c>
      <c r="O490" s="348">
        <v>3.8300000000000001E-2</v>
      </c>
      <c r="P490" s="348" t="s">
        <v>430</v>
      </c>
      <c r="Q490" s="348" t="s">
        <v>430</v>
      </c>
      <c r="R490" s="348" t="s">
        <v>430</v>
      </c>
      <c r="S490" s="348">
        <v>14.666499999999999</v>
      </c>
      <c r="T490" s="348">
        <v>-3.5291000000000001</v>
      </c>
      <c r="U490" s="348">
        <v>-5.4600999999999997</v>
      </c>
      <c r="V490" s="348">
        <v>-8.3356999999999992</v>
      </c>
      <c r="W490" s="348">
        <v>14.666499999999999</v>
      </c>
      <c r="X490" s="348">
        <v>11.5243</v>
      </c>
      <c r="Y490" s="374"/>
      <c r="Z490" s="346">
        <v>38</v>
      </c>
      <c r="AA490" s="346">
        <v>89</v>
      </c>
      <c r="AB490" s="346">
        <v>58</v>
      </c>
      <c r="AC490" s="346">
        <v>101</v>
      </c>
      <c r="AD490" s="346">
        <v>211</v>
      </c>
      <c r="AE490" s="346">
        <v>173</v>
      </c>
      <c r="AF490" s="346">
        <v>112</v>
      </c>
      <c r="AG490" s="346" t="s">
        <v>430</v>
      </c>
      <c r="AH490" s="346" t="s">
        <v>430</v>
      </c>
      <c r="AI490" s="346" t="s">
        <v>430</v>
      </c>
      <c r="AJ490" s="346">
        <v>56</v>
      </c>
      <c r="AK490" s="346">
        <v>133</v>
      </c>
      <c r="AL490" s="346">
        <v>217</v>
      </c>
      <c r="AM490" s="346">
        <v>198</v>
      </c>
      <c r="AN490" s="346">
        <v>56</v>
      </c>
      <c r="AO490" s="373"/>
      <c r="AP490" s="348" t="s">
        <v>430</v>
      </c>
      <c r="AQ490" s="348" t="s">
        <v>430</v>
      </c>
      <c r="AR490" s="348" t="s">
        <v>430</v>
      </c>
      <c r="AS490" s="348" t="s">
        <v>430</v>
      </c>
      <c r="AT490" s="348">
        <v>-6.72</v>
      </c>
      <c r="AU490" s="351"/>
      <c r="AV490" s="346" t="s">
        <v>430</v>
      </c>
      <c r="AW490" s="346" t="s">
        <v>430</v>
      </c>
      <c r="AX490" s="346" t="s">
        <v>430</v>
      </c>
      <c r="AY490" s="346" t="s">
        <v>430</v>
      </c>
      <c r="AZ490" s="346">
        <v>159</v>
      </c>
      <c r="BA490" s="374"/>
      <c r="BB490" s="348">
        <v>20.3582144598419</v>
      </c>
      <c r="BC490" s="348">
        <v>0</v>
      </c>
      <c r="BD490" s="348">
        <v>2.43518931231477E-2</v>
      </c>
      <c r="BE490" s="375" t="s">
        <v>430</v>
      </c>
      <c r="BF490" s="374"/>
      <c r="BG490" s="372" t="s">
        <v>430</v>
      </c>
      <c r="BH490" s="373"/>
      <c r="BI490" s="348">
        <v>33.536999999999999</v>
      </c>
      <c r="BJ490" s="348">
        <v>62.130600000000001</v>
      </c>
      <c r="BK490" s="348">
        <v>4.1000199999999998</v>
      </c>
      <c r="BL490" s="348">
        <v>0.23238</v>
      </c>
      <c r="BM490" s="373"/>
      <c r="BN490" s="372" t="s">
        <v>5368</v>
      </c>
      <c r="BO490" s="372" t="s">
        <v>5369</v>
      </c>
      <c r="BP490" s="372" t="s">
        <v>5370</v>
      </c>
      <c r="BQ490" s="372" t="s">
        <v>5371</v>
      </c>
      <c r="BR490" s="372" t="s">
        <v>5372</v>
      </c>
      <c r="BS490" s="373"/>
      <c r="BT490" s="354" t="s">
        <v>555</v>
      </c>
    </row>
    <row r="491" spans="1:72" s="428" customFormat="1" x14ac:dyDescent="0.25">
      <c r="A491" s="345" t="s">
        <v>5705</v>
      </c>
      <c r="B491" s="373"/>
      <c r="C491" s="719">
        <v>45580</v>
      </c>
      <c r="D491" s="373"/>
      <c r="E491" s="346">
        <v>22.25</v>
      </c>
      <c r="F491" s="373"/>
      <c r="G491" s="347">
        <v>8.0693999999999999</v>
      </c>
      <c r="H491" s="374"/>
      <c r="I491" s="348">
        <v>0.50190000000000001</v>
      </c>
      <c r="J491" s="348">
        <v>-1.0993999999999999</v>
      </c>
      <c r="K491" s="348">
        <v>9.2378999999999998</v>
      </c>
      <c r="L491" s="348">
        <v>0.65490000000000004</v>
      </c>
      <c r="M491" s="348">
        <v>-4.4114000000000004</v>
      </c>
      <c r="N491" s="350">
        <v>5.2369000000000003</v>
      </c>
      <c r="O491" s="348" t="s">
        <v>430</v>
      </c>
      <c r="P491" s="348" t="s">
        <v>430</v>
      </c>
      <c r="Q491" s="348" t="s">
        <v>430</v>
      </c>
      <c r="R491" s="348" t="s">
        <v>430</v>
      </c>
      <c r="S491" s="348">
        <v>12.760999999999999</v>
      </c>
      <c r="T491" s="348">
        <v>-2.0501999999999998</v>
      </c>
      <c r="U491" s="348">
        <v>1.7668999999999999</v>
      </c>
      <c r="V491" s="348">
        <v>-4.7756999999999996</v>
      </c>
      <c r="W491" s="348">
        <v>12.760999999999999</v>
      </c>
      <c r="X491" s="348">
        <v>-13.069599999999999</v>
      </c>
      <c r="Y491" s="374"/>
      <c r="Z491" s="346">
        <v>219</v>
      </c>
      <c r="AA491" s="346">
        <v>207</v>
      </c>
      <c r="AB491" s="346">
        <v>126</v>
      </c>
      <c r="AC491" s="346">
        <v>132</v>
      </c>
      <c r="AD491" s="346">
        <v>145</v>
      </c>
      <c r="AE491" s="346">
        <v>109</v>
      </c>
      <c r="AF491" s="346" t="s">
        <v>430</v>
      </c>
      <c r="AG491" s="346" t="s">
        <v>430</v>
      </c>
      <c r="AH491" s="346" t="s">
        <v>430</v>
      </c>
      <c r="AI491" s="346" t="s">
        <v>430</v>
      </c>
      <c r="AJ491" s="346">
        <v>107</v>
      </c>
      <c r="AK491" s="346">
        <v>113</v>
      </c>
      <c r="AL491" s="346">
        <v>115</v>
      </c>
      <c r="AM491" s="346">
        <v>139</v>
      </c>
      <c r="AN491" s="346">
        <v>107</v>
      </c>
      <c r="AO491" s="373"/>
      <c r="AP491" s="348" t="s">
        <v>430</v>
      </c>
      <c r="AQ491" s="348" t="s">
        <v>430</v>
      </c>
      <c r="AR491" s="348" t="s">
        <v>430</v>
      </c>
      <c r="AS491" s="348" t="s">
        <v>430</v>
      </c>
      <c r="AT491" s="348">
        <v>-1.0900000000000001</v>
      </c>
      <c r="AU491" s="351"/>
      <c r="AV491" s="346" t="s">
        <v>430</v>
      </c>
      <c r="AW491" s="346" t="s">
        <v>430</v>
      </c>
      <c r="AX491" s="346" t="s">
        <v>430</v>
      </c>
      <c r="AY491" s="346" t="s">
        <v>430</v>
      </c>
      <c r="AZ491" s="346">
        <v>120</v>
      </c>
      <c r="BA491" s="374"/>
      <c r="BB491" s="348">
        <v>19.995379553901401</v>
      </c>
      <c r="BC491" s="348">
        <v>0.99942774097252496</v>
      </c>
      <c r="BD491" s="348">
        <v>-5.5170388059840703E-2</v>
      </c>
      <c r="BE491" s="375">
        <v>-9.6863868310053294E-2</v>
      </c>
      <c r="BF491" s="374"/>
      <c r="BG491" s="372">
        <v>0.40160000000000001</v>
      </c>
      <c r="BH491" s="373"/>
      <c r="BI491" s="348">
        <v>67.213999999999999</v>
      </c>
      <c r="BJ491" s="348">
        <v>32.6205</v>
      </c>
      <c r="BK491" s="348" t="s">
        <v>430</v>
      </c>
      <c r="BL491" s="348">
        <v>0.16550000000000001</v>
      </c>
      <c r="BM491" s="373"/>
      <c r="BN491" s="372" t="s">
        <v>5374</v>
      </c>
      <c r="BO491" s="372" t="s">
        <v>5375</v>
      </c>
      <c r="BP491" s="372" t="s">
        <v>5014</v>
      </c>
      <c r="BQ491" s="372" t="s">
        <v>5376</v>
      </c>
      <c r="BR491" s="372" t="s">
        <v>5377</v>
      </c>
      <c r="BS491" s="373"/>
      <c r="BT491" s="354" t="s">
        <v>5378</v>
      </c>
    </row>
    <row r="492" spans="1:72" s="428" customFormat="1" x14ac:dyDescent="0.25">
      <c r="A492" s="345" t="s">
        <v>5706</v>
      </c>
      <c r="B492" s="373"/>
      <c r="C492" s="719">
        <v>45859</v>
      </c>
      <c r="D492" s="373"/>
      <c r="E492" s="346">
        <v>22.245100000000001</v>
      </c>
      <c r="F492" s="373"/>
      <c r="G492" s="347">
        <v>9.6113999999999997</v>
      </c>
      <c r="H492" s="374"/>
      <c r="I492" s="348">
        <v>0.81079999999999997</v>
      </c>
      <c r="J492" s="348">
        <v>-1.1000000000000001</v>
      </c>
      <c r="K492" s="348">
        <v>5.5711000000000004</v>
      </c>
      <c r="L492" s="348">
        <v>-4.3109000000000002</v>
      </c>
      <c r="M492" s="348">
        <v>-7.2473999999999998</v>
      </c>
      <c r="N492" s="350" t="s">
        <v>430</v>
      </c>
      <c r="O492" s="348" t="s">
        <v>430</v>
      </c>
      <c r="P492" s="348" t="s">
        <v>430</v>
      </c>
      <c r="Q492" s="348" t="s">
        <v>430</v>
      </c>
      <c r="R492" s="348" t="s">
        <v>430</v>
      </c>
      <c r="S492" s="348">
        <v>7.8647999999999998</v>
      </c>
      <c r="T492" s="348">
        <v>-7.7742000000000004</v>
      </c>
      <c r="U492" s="348">
        <v>-2.0933000000000002</v>
      </c>
      <c r="V492" s="348" t="s">
        <v>430</v>
      </c>
      <c r="W492" s="348">
        <v>7.8647999999999998</v>
      </c>
      <c r="X492" s="348">
        <v>-3.8860000000000001</v>
      </c>
      <c r="Y492" s="374"/>
      <c r="Z492" s="346">
        <v>187</v>
      </c>
      <c r="AA492" s="346">
        <v>208</v>
      </c>
      <c r="AB492" s="346">
        <v>208</v>
      </c>
      <c r="AC492" s="346">
        <v>205</v>
      </c>
      <c r="AD492" s="346">
        <v>196</v>
      </c>
      <c r="AE492" s="346" t="s">
        <v>430</v>
      </c>
      <c r="AF492" s="346" t="s">
        <v>430</v>
      </c>
      <c r="AG492" s="346" t="s">
        <v>430</v>
      </c>
      <c r="AH492" s="346" t="s">
        <v>430</v>
      </c>
      <c r="AI492" s="346" t="s">
        <v>430</v>
      </c>
      <c r="AJ492" s="346">
        <v>216</v>
      </c>
      <c r="AK492" s="346">
        <v>211</v>
      </c>
      <c r="AL492" s="346">
        <v>195</v>
      </c>
      <c r="AM492" s="346" t="s">
        <v>430</v>
      </c>
      <c r="AN492" s="346">
        <v>216</v>
      </c>
      <c r="AO492" s="373"/>
      <c r="AP492" s="348" t="s">
        <v>430</v>
      </c>
      <c r="AQ492" s="348" t="s">
        <v>430</v>
      </c>
      <c r="AR492" s="348" t="s">
        <v>430</v>
      </c>
      <c r="AS492" s="348" t="s">
        <v>430</v>
      </c>
      <c r="AT492" s="348" t="s">
        <v>430</v>
      </c>
      <c r="AU492" s="351"/>
      <c r="AV492" s="346" t="s">
        <v>430</v>
      </c>
      <c r="AW492" s="346" t="s">
        <v>430</v>
      </c>
      <c r="AX492" s="346" t="s">
        <v>430</v>
      </c>
      <c r="AY492" s="346" t="s">
        <v>430</v>
      </c>
      <c r="AZ492" s="346" t="s">
        <v>430</v>
      </c>
      <c r="BA492" s="374"/>
      <c r="BB492" s="348">
        <v>15.581195077265299</v>
      </c>
      <c r="BC492" s="348">
        <v>0.99749306898816403</v>
      </c>
      <c r="BD492" s="348">
        <v>-5.1997912828567298E-2</v>
      </c>
      <c r="BE492" s="375">
        <v>-4.6341647047329002E-2</v>
      </c>
      <c r="BF492" s="374"/>
      <c r="BG492" s="372">
        <v>5.0099999999999999E-2</v>
      </c>
      <c r="BH492" s="373"/>
      <c r="BI492" s="348">
        <v>99.866399999999999</v>
      </c>
      <c r="BJ492" s="348" t="s">
        <v>430</v>
      </c>
      <c r="BK492" s="348" t="s">
        <v>430</v>
      </c>
      <c r="BL492" s="348">
        <v>0.1336</v>
      </c>
      <c r="BM492" s="373"/>
      <c r="BN492" s="372" t="s">
        <v>4639</v>
      </c>
      <c r="BO492" s="372" t="s">
        <v>4300</v>
      </c>
      <c r="BP492" s="372" t="s">
        <v>4301</v>
      </c>
      <c r="BQ492" s="372" t="s">
        <v>4302</v>
      </c>
      <c r="BR492" s="372" t="s">
        <v>4422</v>
      </c>
      <c r="BS492" s="373"/>
      <c r="BT492" s="354" t="s">
        <v>555</v>
      </c>
    </row>
    <row r="493" spans="1:72" s="428" customFormat="1" x14ac:dyDescent="0.25">
      <c r="A493" s="345" t="s">
        <v>5707</v>
      </c>
      <c r="B493" s="373"/>
      <c r="C493" s="719">
        <v>45615</v>
      </c>
      <c r="D493" s="373"/>
      <c r="E493" s="346">
        <v>22.92</v>
      </c>
      <c r="F493" s="373"/>
      <c r="G493" s="347">
        <v>9.4278999999999993</v>
      </c>
      <c r="H493" s="374"/>
      <c r="I493" s="348">
        <v>1.8792</v>
      </c>
      <c r="J493" s="348">
        <v>1.1404000000000001</v>
      </c>
      <c r="K493" s="348">
        <v>10.500500000000001</v>
      </c>
      <c r="L493" s="348">
        <v>4.1642000000000001</v>
      </c>
      <c r="M493" s="348">
        <v>-10.1686</v>
      </c>
      <c r="N493" s="350">
        <v>-4.7050000000000001</v>
      </c>
      <c r="O493" s="348" t="s">
        <v>430</v>
      </c>
      <c r="P493" s="348" t="s">
        <v>430</v>
      </c>
      <c r="Q493" s="348" t="s">
        <v>430</v>
      </c>
      <c r="R493" s="348" t="s">
        <v>430</v>
      </c>
      <c r="S493" s="348">
        <v>13.2385</v>
      </c>
      <c r="T493" s="348">
        <v>-4.6414999999999997</v>
      </c>
      <c r="U493" s="348">
        <v>-5.8086000000000002</v>
      </c>
      <c r="V493" s="348">
        <v>-9.2440999999999995</v>
      </c>
      <c r="W493" s="348">
        <v>13.2385</v>
      </c>
      <c r="X493" s="348">
        <v>-4.0205000000000002</v>
      </c>
      <c r="Y493" s="374"/>
      <c r="Z493" s="346">
        <v>20</v>
      </c>
      <c r="AA493" s="346">
        <v>35</v>
      </c>
      <c r="AB493" s="346">
        <v>90</v>
      </c>
      <c r="AC493" s="346">
        <v>90</v>
      </c>
      <c r="AD493" s="346">
        <v>217</v>
      </c>
      <c r="AE493" s="346">
        <v>188</v>
      </c>
      <c r="AF493" s="346" t="s">
        <v>430</v>
      </c>
      <c r="AG493" s="346" t="s">
        <v>430</v>
      </c>
      <c r="AH493" s="346" t="s">
        <v>430</v>
      </c>
      <c r="AI493" s="346" t="s">
        <v>430</v>
      </c>
      <c r="AJ493" s="346">
        <v>91</v>
      </c>
      <c r="AK493" s="346">
        <v>150</v>
      </c>
      <c r="AL493" s="346">
        <v>220</v>
      </c>
      <c r="AM493" s="346">
        <v>200</v>
      </c>
      <c r="AN493" s="346">
        <v>91</v>
      </c>
      <c r="AO493" s="373"/>
      <c r="AP493" s="348" t="s">
        <v>430</v>
      </c>
      <c r="AQ493" s="348" t="s">
        <v>430</v>
      </c>
      <c r="AR493" s="348" t="s">
        <v>430</v>
      </c>
      <c r="AS493" s="348" t="s">
        <v>430</v>
      </c>
      <c r="AT493" s="348">
        <v>-8</v>
      </c>
      <c r="AU493" s="351"/>
      <c r="AV493" s="346" t="s">
        <v>430</v>
      </c>
      <c r="AW493" s="346" t="s">
        <v>430</v>
      </c>
      <c r="AX493" s="346" t="s">
        <v>430</v>
      </c>
      <c r="AY493" s="346" t="s">
        <v>430</v>
      </c>
      <c r="AZ493" s="346">
        <v>181</v>
      </c>
      <c r="BA493" s="374"/>
      <c r="BB493" s="348">
        <v>20.504610817944599</v>
      </c>
      <c r="BC493" s="348">
        <v>0.99417175721028295</v>
      </c>
      <c r="BD493" s="348">
        <v>-4.4701364767279497E-2</v>
      </c>
      <c r="BE493" s="375">
        <v>-6.5645457056161594E-2</v>
      </c>
      <c r="BF493" s="374"/>
      <c r="BG493" s="372">
        <v>0.25219999999999998</v>
      </c>
      <c r="BH493" s="373"/>
      <c r="BI493" s="348">
        <v>8.4816800000000008</v>
      </c>
      <c r="BJ493" s="348">
        <v>89.679199999999994</v>
      </c>
      <c r="BK493" s="348">
        <v>1.8539300000000001</v>
      </c>
      <c r="BL493" s="348">
        <v>-1.481E-2</v>
      </c>
      <c r="BM493" s="373"/>
      <c r="BN493" s="372" t="s">
        <v>5381</v>
      </c>
      <c r="BO493" s="372" t="s">
        <v>5382</v>
      </c>
      <c r="BP493" s="372" t="s">
        <v>5383</v>
      </c>
      <c r="BQ493" s="372" t="s">
        <v>4690</v>
      </c>
      <c r="BR493" s="372" t="s">
        <v>5384</v>
      </c>
      <c r="BS493" s="373"/>
      <c r="BT493" s="354" t="s">
        <v>548</v>
      </c>
    </row>
    <row r="494" spans="1:72" s="428" customFormat="1" x14ac:dyDescent="0.25">
      <c r="A494" s="345" t="s">
        <v>5708</v>
      </c>
      <c r="B494" s="373"/>
      <c r="C494" s="719">
        <v>45855</v>
      </c>
      <c r="D494" s="373"/>
      <c r="E494" s="346">
        <v>24.7773</v>
      </c>
      <c r="F494" s="373"/>
      <c r="G494" s="347">
        <v>9.5713000000000008</v>
      </c>
      <c r="H494" s="374"/>
      <c r="I494" s="348">
        <v>3.4500000000000003E-2</v>
      </c>
      <c r="J494" s="348">
        <v>-1.0094000000000001</v>
      </c>
      <c r="K494" s="348">
        <v>6.8117999999999999</v>
      </c>
      <c r="L494" s="348">
        <v>-5.5450999999999997</v>
      </c>
      <c r="M494" s="348">
        <v>-6.1185999999999998</v>
      </c>
      <c r="N494" s="350" t="s">
        <v>430</v>
      </c>
      <c r="O494" s="348" t="s">
        <v>430</v>
      </c>
      <c r="P494" s="348" t="s">
        <v>430</v>
      </c>
      <c r="Q494" s="348" t="s">
        <v>430</v>
      </c>
      <c r="R494" s="348" t="s">
        <v>430</v>
      </c>
      <c r="S494" s="348">
        <v>10.521800000000001</v>
      </c>
      <c r="T494" s="348">
        <v>-7.0170000000000003</v>
      </c>
      <c r="U494" s="348">
        <v>0.67100000000000004</v>
      </c>
      <c r="V494" s="348" t="s">
        <v>430</v>
      </c>
      <c r="W494" s="348">
        <v>10.521800000000001</v>
      </c>
      <c r="X494" s="348">
        <v>-4.2869999999999999</v>
      </c>
      <c r="Y494" s="374"/>
      <c r="Z494" s="346">
        <v>232</v>
      </c>
      <c r="AA494" s="346">
        <v>182</v>
      </c>
      <c r="AB494" s="346">
        <v>185</v>
      </c>
      <c r="AC494" s="346">
        <v>221</v>
      </c>
      <c r="AD494" s="346">
        <v>171</v>
      </c>
      <c r="AE494" s="346" t="s">
        <v>430</v>
      </c>
      <c r="AF494" s="346" t="s">
        <v>430</v>
      </c>
      <c r="AG494" s="346" t="s">
        <v>430</v>
      </c>
      <c r="AH494" s="346" t="s">
        <v>430</v>
      </c>
      <c r="AI494" s="346" t="s">
        <v>430</v>
      </c>
      <c r="AJ494" s="346">
        <v>165</v>
      </c>
      <c r="AK494" s="346">
        <v>185</v>
      </c>
      <c r="AL494" s="346">
        <v>120</v>
      </c>
      <c r="AM494" s="346" t="s">
        <v>430</v>
      </c>
      <c r="AN494" s="346">
        <v>165</v>
      </c>
      <c r="AO494" s="373"/>
      <c r="AP494" s="348" t="s">
        <v>430</v>
      </c>
      <c r="AQ494" s="348" t="s">
        <v>430</v>
      </c>
      <c r="AR494" s="348" t="s">
        <v>430</v>
      </c>
      <c r="AS494" s="348" t="s">
        <v>430</v>
      </c>
      <c r="AT494" s="348" t="s">
        <v>430</v>
      </c>
      <c r="AU494" s="351"/>
      <c r="AV494" s="346" t="s">
        <v>430</v>
      </c>
      <c r="AW494" s="346" t="s">
        <v>430</v>
      </c>
      <c r="AX494" s="346" t="s">
        <v>430</v>
      </c>
      <c r="AY494" s="346" t="s">
        <v>430</v>
      </c>
      <c r="AZ494" s="346" t="s">
        <v>430</v>
      </c>
      <c r="BA494" s="374"/>
      <c r="BB494" s="348">
        <v>20.586412338296299</v>
      </c>
      <c r="BC494" s="348">
        <v>0.98591764021779504</v>
      </c>
      <c r="BD494" s="348">
        <v>-3.8447477233327601E-2</v>
      </c>
      <c r="BE494" s="375">
        <v>-5.9118537065471898E-2</v>
      </c>
      <c r="BF494" s="374"/>
      <c r="BG494" s="372">
        <v>1.5656000000000001</v>
      </c>
      <c r="BH494" s="373"/>
      <c r="BI494" s="348">
        <v>79.230500000000006</v>
      </c>
      <c r="BJ494" s="348">
        <v>14.728300000000001</v>
      </c>
      <c r="BK494" s="348">
        <v>2.4252199999999999</v>
      </c>
      <c r="BL494" s="348">
        <v>3.61598</v>
      </c>
      <c r="BM494" s="373"/>
      <c r="BN494" s="372" t="s">
        <v>5386</v>
      </c>
      <c r="BO494" s="372" t="s">
        <v>5387</v>
      </c>
      <c r="BP494" s="372" t="s">
        <v>430</v>
      </c>
      <c r="BQ494" s="372" t="s">
        <v>430</v>
      </c>
      <c r="BR494" s="372" t="s">
        <v>430</v>
      </c>
      <c r="BS494" s="373"/>
      <c r="BT494" s="354" t="s">
        <v>555</v>
      </c>
    </row>
    <row r="495" spans="1:72" s="428" customFormat="1" x14ac:dyDescent="0.25">
      <c r="A495" s="345" t="s">
        <v>5709</v>
      </c>
      <c r="B495" s="373"/>
      <c r="C495" s="719">
        <v>45687</v>
      </c>
      <c r="D495" s="373"/>
      <c r="E495" s="346">
        <v>20.9329</v>
      </c>
      <c r="F495" s="373"/>
      <c r="G495" s="347">
        <v>12.013299999999999</v>
      </c>
      <c r="H495" s="374"/>
      <c r="I495" s="348">
        <v>1.3225</v>
      </c>
      <c r="J495" s="348">
        <v>1.2081</v>
      </c>
      <c r="K495" s="348">
        <v>10.391999999999999</v>
      </c>
      <c r="L495" s="348">
        <v>4.3066000000000004</v>
      </c>
      <c r="M495" s="348">
        <v>3.5209999999999999</v>
      </c>
      <c r="N495" s="350">
        <v>14.664099999999999</v>
      </c>
      <c r="O495" s="348" t="s">
        <v>430</v>
      </c>
      <c r="P495" s="348" t="s">
        <v>430</v>
      </c>
      <c r="Q495" s="348" t="s">
        <v>430</v>
      </c>
      <c r="R495" s="348" t="s">
        <v>430</v>
      </c>
      <c r="S495" s="348">
        <v>12.2392</v>
      </c>
      <c r="T495" s="348">
        <v>2.4361000000000002</v>
      </c>
      <c r="U495" s="348">
        <v>8.1625999999999994</v>
      </c>
      <c r="V495" s="348">
        <v>5.7686000000000002</v>
      </c>
      <c r="W495" s="348">
        <v>12.2392</v>
      </c>
      <c r="X495" s="348">
        <v>15.9656</v>
      </c>
      <c r="Y495" s="374"/>
      <c r="Z495" s="346">
        <v>71</v>
      </c>
      <c r="AA495" s="346">
        <v>32</v>
      </c>
      <c r="AB495" s="346">
        <v>92</v>
      </c>
      <c r="AC495" s="346">
        <v>89</v>
      </c>
      <c r="AD495" s="346">
        <v>19</v>
      </c>
      <c r="AE495" s="346">
        <v>21</v>
      </c>
      <c r="AF495" s="346" t="s">
        <v>430</v>
      </c>
      <c r="AG495" s="346" t="s">
        <v>430</v>
      </c>
      <c r="AH495" s="346" t="s">
        <v>430</v>
      </c>
      <c r="AI495" s="346" t="s">
        <v>430</v>
      </c>
      <c r="AJ495" s="346">
        <v>117</v>
      </c>
      <c r="AK495" s="346">
        <v>23</v>
      </c>
      <c r="AL495" s="346">
        <v>17</v>
      </c>
      <c r="AM495" s="346">
        <v>21</v>
      </c>
      <c r="AN495" s="346">
        <v>117</v>
      </c>
      <c r="AO495" s="373"/>
      <c r="AP495" s="348" t="s">
        <v>430</v>
      </c>
      <c r="AQ495" s="348" t="s">
        <v>430</v>
      </c>
      <c r="AR495" s="348" t="s">
        <v>430</v>
      </c>
      <c r="AS495" s="348" t="s">
        <v>430</v>
      </c>
      <c r="AT495" s="348">
        <v>12.99</v>
      </c>
      <c r="AU495" s="351"/>
      <c r="AV495" s="346" t="s">
        <v>430</v>
      </c>
      <c r="AW495" s="346" t="s">
        <v>430</v>
      </c>
      <c r="AX495" s="346" t="s">
        <v>430</v>
      </c>
      <c r="AY495" s="346" t="s">
        <v>430</v>
      </c>
      <c r="AZ495" s="346">
        <v>17</v>
      </c>
      <c r="BA495" s="374"/>
      <c r="BB495" s="348">
        <v>16.555388635588201</v>
      </c>
      <c r="BC495" s="348">
        <v>0.99718863164596305</v>
      </c>
      <c r="BD495" s="348">
        <v>7.1784292130361305E-2</v>
      </c>
      <c r="BE495" s="375">
        <v>-5.0091951288631101E-2</v>
      </c>
      <c r="BF495" s="374"/>
      <c r="BG495" s="372">
        <v>0.13009999999999999</v>
      </c>
      <c r="BH495" s="373"/>
      <c r="BI495" s="348">
        <v>96.869399999999999</v>
      </c>
      <c r="BJ495" s="348">
        <v>2.028</v>
      </c>
      <c r="BK495" s="348" t="s">
        <v>430</v>
      </c>
      <c r="BL495" s="348">
        <v>1.1026</v>
      </c>
      <c r="BM495" s="373"/>
      <c r="BN495" s="372" t="s">
        <v>5389</v>
      </c>
      <c r="BO495" s="372" t="s">
        <v>2025</v>
      </c>
      <c r="BP495" s="372" t="s">
        <v>5390</v>
      </c>
      <c r="BQ495" s="372" t="s">
        <v>5391</v>
      </c>
      <c r="BR495" s="372" t="s">
        <v>5392</v>
      </c>
      <c r="BS495" s="373"/>
      <c r="BT495" s="354" t="s">
        <v>555</v>
      </c>
    </row>
    <row r="496" spans="1:72" s="428" customFormat="1" x14ac:dyDescent="0.25">
      <c r="A496" s="345" t="s">
        <v>5710</v>
      </c>
      <c r="B496" s="373"/>
      <c r="C496" s="719">
        <v>45173</v>
      </c>
      <c r="D496" s="373"/>
      <c r="E496" s="346">
        <v>19.6249</v>
      </c>
      <c r="F496" s="373"/>
      <c r="G496" s="347">
        <v>11.987399999999999</v>
      </c>
      <c r="H496" s="374"/>
      <c r="I496" s="348">
        <v>0.82769999999999999</v>
      </c>
      <c r="J496" s="348">
        <v>-1.5303</v>
      </c>
      <c r="K496" s="348">
        <v>5.0319000000000003</v>
      </c>
      <c r="L496" s="348">
        <v>-5.5782999999999996</v>
      </c>
      <c r="M496" s="348">
        <v>-8.6464999999999996</v>
      </c>
      <c r="N496" s="350">
        <v>-1.5308999999999999</v>
      </c>
      <c r="O496" s="348">
        <v>3.3544</v>
      </c>
      <c r="P496" s="348" t="s">
        <v>430</v>
      </c>
      <c r="Q496" s="348" t="s">
        <v>430</v>
      </c>
      <c r="R496" s="348" t="s">
        <v>430</v>
      </c>
      <c r="S496" s="348">
        <v>7.4100999999999999</v>
      </c>
      <c r="T496" s="348">
        <v>-9.2840000000000007</v>
      </c>
      <c r="U496" s="348">
        <v>-3.4396</v>
      </c>
      <c r="V496" s="348">
        <v>-7.0945999999999998</v>
      </c>
      <c r="W496" s="348">
        <v>7.4100999999999999</v>
      </c>
      <c r="X496" s="348">
        <v>7.0892999999999997</v>
      </c>
      <c r="Y496" s="374"/>
      <c r="Z496" s="346">
        <v>162</v>
      </c>
      <c r="AA496" s="346">
        <v>224</v>
      </c>
      <c r="AB496" s="346">
        <v>235</v>
      </c>
      <c r="AC496" s="346">
        <v>227</v>
      </c>
      <c r="AD496" s="346">
        <v>202</v>
      </c>
      <c r="AE496" s="346">
        <v>180</v>
      </c>
      <c r="AF496" s="346">
        <v>90</v>
      </c>
      <c r="AG496" s="346" t="s">
        <v>430</v>
      </c>
      <c r="AH496" s="346" t="s">
        <v>430</v>
      </c>
      <c r="AI496" s="346" t="s">
        <v>430</v>
      </c>
      <c r="AJ496" s="346">
        <v>234</v>
      </c>
      <c r="AK496" s="346">
        <v>225</v>
      </c>
      <c r="AL496" s="346">
        <v>201</v>
      </c>
      <c r="AM496" s="346">
        <v>187</v>
      </c>
      <c r="AN496" s="346">
        <v>234</v>
      </c>
      <c r="AO496" s="373"/>
      <c r="AP496" s="348" t="s">
        <v>430</v>
      </c>
      <c r="AQ496" s="348" t="s">
        <v>430</v>
      </c>
      <c r="AR496" s="348" t="s">
        <v>430</v>
      </c>
      <c r="AS496" s="348" t="s">
        <v>430</v>
      </c>
      <c r="AT496" s="348">
        <v>-9.9499999999999993</v>
      </c>
      <c r="AU496" s="351"/>
      <c r="AV496" s="346" t="s">
        <v>430</v>
      </c>
      <c r="AW496" s="346" t="s">
        <v>430</v>
      </c>
      <c r="AX496" s="346" t="s">
        <v>430</v>
      </c>
      <c r="AY496" s="346" t="s">
        <v>430</v>
      </c>
      <c r="AZ496" s="346">
        <v>186</v>
      </c>
      <c r="BA496" s="374"/>
      <c r="BB496" s="348">
        <v>13.70055308179</v>
      </c>
      <c r="BC496" s="348">
        <v>0.99514326982522205</v>
      </c>
      <c r="BD496" s="348">
        <v>5.1796233335006797E-3</v>
      </c>
      <c r="BE496" s="375">
        <v>-2.4078066124113701E-2</v>
      </c>
      <c r="BF496" s="374"/>
      <c r="BG496" s="372">
        <v>0.13439999999999999</v>
      </c>
      <c r="BH496" s="373"/>
      <c r="BI496" s="348">
        <v>99.873199999999997</v>
      </c>
      <c r="BJ496" s="348" t="s">
        <v>430</v>
      </c>
      <c r="BK496" s="348" t="s">
        <v>430</v>
      </c>
      <c r="BL496" s="348">
        <v>0.1268</v>
      </c>
      <c r="BM496" s="373"/>
      <c r="BN496" s="372" t="s">
        <v>5394</v>
      </c>
      <c r="BO496" s="372" t="s">
        <v>4618</v>
      </c>
      <c r="BP496" s="372" t="s">
        <v>5150</v>
      </c>
      <c r="BQ496" s="372" t="s">
        <v>4620</v>
      </c>
      <c r="BR496" s="372" t="s">
        <v>4621</v>
      </c>
      <c r="BS496" s="373"/>
      <c r="BT496" s="354" t="s">
        <v>555</v>
      </c>
    </row>
    <row r="497" spans="1:72" s="428" customFormat="1" x14ac:dyDescent="0.25">
      <c r="A497" s="345" t="s">
        <v>5711</v>
      </c>
      <c r="B497" s="373"/>
      <c r="C497" s="719">
        <v>45531</v>
      </c>
      <c r="D497" s="373"/>
      <c r="E497" s="346">
        <v>19.764500000000002</v>
      </c>
      <c r="F497" s="373"/>
      <c r="G497" s="347">
        <v>11.011100000000001</v>
      </c>
      <c r="H497" s="374"/>
      <c r="I497" s="348">
        <v>0.31059999999999999</v>
      </c>
      <c r="J497" s="348">
        <v>-0.56710000000000005</v>
      </c>
      <c r="K497" s="348">
        <v>7.6154000000000002</v>
      </c>
      <c r="L497" s="348">
        <v>-5.0774999999999997</v>
      </c>
      <c r="M497" s="348">
        <v>-3.3690000000000002</v>
      </c>
      <c r="N497" s="350">
        <v>3.3910999999999998</v>
      </c>
      <c r="O497" s="348" t="s">
        <v>430</v>
      </c>
      <c r="P497" s="348" t="s">
        <v>430</v>
      </c>
      <c r="Q497" s="348" t="s">
        <v>430</v>
      </c>
      <c r="R497" s="348" t="s">
        <v>430</v>
      </c>
      <c r="S497" s="348">
        <v>11.8935</v>
      </c>
      <c r="T497" s="348">
        <v>-5.6978</v>
      </c>
      <c r="U497" s="348">
        <v>2.7787999999999999</v>
      </c>
      <c r="V497" s="348">
        <v>-1.7751999999999999</v>
      </c>
      <c r="W497" s="348">
        <v>11.8935</v>
      </c>
      <c r="X497" s="348">
        <v>5.9527000000000001</v>
      </c>
      <c r="Y497" s="374"/>
      <c r="Z497" s="346">
        <v>225</v>
      </c>
      <c r="AA497" s="346">
        <v>167</v>
      </c>
      <c r="AB497" s="346">
        <v>159</v>
      </c>
      <c r="AC497" s="346">
        <v>216</v>
      </c>
      <c r="AD497" s="346">
        <v>104</v>
      </c>
      <c r="AE497" s="346">
        <v>135</v>
      </c>
      <c r="AF497" s="346" t="s">
        <v>430</v>
      </c>
      <c r="AG497" s="346" t="s">
        <v>430</v>
      </c>
      <c r="AH497" s="346" t="s">
        <v>430</v>
      </c>
      <c r="AI497" s="346" t="s">
        <v>430</v>
      </c>
      <c r="AJ497" s="346">
        <v>125</v>
      </c>
      <c r="AK497" s="346">
        <v>167</v>
      </c>
      <c r="AL497" s="346">
        <v>92</v>
      </c>
      <c r="AM497" s="346">
        <v>93</v>
      </c>
      <c r="AN497" s="346">
        <v>125</v>
      </c>
      <c r="AO497" s="373"/>
      <c r="AP497" s="348" t="s">
        <v>430</v>
      </c>
      <c r="AQ497" s="348" t="s">
        <v>430</v>
      </c>
      <c r="AR497" s="348" t="s">
        <v>430</v>
      </c>
      <c r="AS497" s="348" t="s">
        <v>430</v>
      </c>
      <c r="AT497" s="348">
        <v>-1.98</v>
      </c>
      <c r="AU497" s="351"/>
      <c r="AV497" s="346" t="s">
        <v>430</v>
      </c>
      <c r="AW497" s="346" t="s">
        <v>430</v>
      </c>
      <c r="AX497" s="346" t="s">
        <v>430</v>
      </c>
      <c r="AY497" s="346" t="s">
        <v>430</v>
      </c>
      <c r="AZ497" s="346">
        <v>132</v>
      </c>
      <c r="BA497" s="374"/>
      <c r="BB497" s="348">
        <v>18.094541792960101</v>
      </c>
      <c r="BC497" s="348">
        <v>0.99986096506244204</v>
      </c>
      <c r="BD497" s="348">
        <v>2.26355549655029E-3</v>
      </c>
      <c r="BE497" s="375">
        <v>-2.19753236526254E-2</v>
      </c>
      <c r="BF497" s="374"/>
      <c r="BG497" s="372">
        <v>6.1699999999999998E-2</v>
      </c>
      <c r="BH497" s="373"/>
      <c r="BI497" s="348">
        <v>77.8001</v>
      </c>
      <c r="BJ497" s="348">
        <v>22.232299999999999</v>
      </c>
      <c r="BK497" s="348" t="s">
        <v>430</v>
      </c>
      <c r="BL497" s="348">
        <v>-3.2399999999999998E-2</v>
      </c>
      <c r="BM497" s="373"/>
      <c r="BN497" s="372" t="s">
        <v>5396</v>
      </c>
      <c r="BO497" s="372" t="s">
        <v>2932</v>
      </c>
      <c r="BP497" s="372" t="s">
        <v>5146</v>
      </c>
      <c r="BQ497" s="372" t="s">
        <v>430</v>
      </c>
      <c r="BR497" s="372" t="s">
        <v>430</v>
      </c>
      <c r="BS497" s="373"/>
      <c r="BT497" s="354" t="s">
        <v>4597</v>
      </c>
    </row>
    <row r="498" spans="1:72" s="428" customFormat="1" ht="11" x14ac:dyDescent="0.3">
      <c r="A498" s="841" t="s">
        <v>5712</v>
      </c>
      <c r="B498" s="842"/>
      <c r="C498" s="843">
        <v>46002</v>
      </c>
      <c r="D498" s="842"/>
      <c r="E498" s="844">
        <v>21.732900000000001</v>
      </c>
      <c r="F498" s="842"/>
      <c r="G498" s="845">
        <v>9.8170000000000002</v>
      </c>
      <c r="H498" s="847"/>
      <c r="I498" s="846">
        <v>0.62529999999999997</v>
      </c>
      <c r="J498" s="846">
        <v>-0.50670000000000004</v>
      </c>
      <c r="K498" s="846">
        <v>9.9821000000000009</v>
      </c>
      <c r="L498" s="846">
        <v>2.9575</v>
      </c>
      <c r="M498" s="846" t="s">
        <v>430</v>
      </c>
      <c r="N498" s="848" t="s">
        <v>430</v>
      </c>
      <c r="O498" s="846" t="s">
        <v>430</v>
      </c>
      <c r="P498" s="846" t="s">
        <v>430</v>
      </c>
      <c r="Q498" s="846" t="s">
        <v>430</v>
      </c>
      <c r="R498" s="846" t="s">
        <v>430</v>
      </c>
      <c r="S498" s="846">
        <v>13.1121</v>
      </c>
      <c r="T498" s="846">
        <v>-1.3168</v>
      </c>
      <c r="U498" s="846" t="s">
        <v>430</v>
      </c>
      <c r="V498" s="846" t="s">
        <v>430</v>
      </c>
      <c r="W498" s="846">
        <v>13.1121</v>
      </c>
      <c r="X498" s="846">
        <v>-1.83</v>
      </c>
      <c r="Y498" s="847"/>
      <c r="Z498" s="844">
        <v>202</v>
      </c>
      <c r="AA498" s="844">
        <v>159</v>
      </c>
      <c r="AB498" s="844">
        <v>106</v>
      </c>
      <c r="AC498" s="844">
        <v>106</v>
      </c>
      <c r="AD498" s="844" t="s">
        <v>430</v>
      </c>
      <c r="AE498" s="844" t="s">
        <v>430</v>
      </c>
      <c r="AF498" s="844" t="s">
        <v>430</v>
      </c>
      <c r="AG498" s="844" t="s">
        <v>430</v>
      </c>
      <c r="AH498" s="844" t="s">
        <v>430</v>
      </c>
      <c r="AI498" s="844" t="s">
        <v>430</v>
      </c>
      <c r="AJ498" s="844">
        <v>92</v>
      </c>
      <c r="AK498" s="844">
        <v>101</v>
      </c>
      <c r="AL498" s="844" t="s">
        <v>430</v>
      </c>
      <c r="AM498" s="844" t="s">
        <v>430</v>
      </c>
      <c r="AN498" s="844">
        <v>92</v>
      </c>
      <c r="AO498" s="842"/>
      <c r="AP498" s="846" t="s">
        <v>430</v>
      </c>
      <c r="AQ498" s="846" t="s">
        <v>430</v>
      </c>
      <c r="AR498" s="846" t="s">
        <v>430</v>
      </c>
      <c r="AS498" s="846" t="s">
        <v>430</v>
      </c>
      <c r="AT498" s="846" t="s">
        <v>430</v>
      </c>
      <c r="AU498" s="849"/>
      <c r="AV498" s="844" t="s">
        <v>430</v>
      </c>
      <c r="AW498" s="844" t="s">
        <v>430</v>
      </c>
      <c r="AX498" s="844" t="s">
        <v>430</v>
      </c>
      <c r="AY498" s="844" t="s">
        <v>430</v>
      </c>
      <c r="AZ498" s="844" t="s">
        <v>430</v>
      </c>
      <c r="BA498" s="847"/>
      <c r="BB498" s="846">
        <v>30.6623968395999</v>
      </c>
      <c r="BC498" s="846">
        <v>1.0015031503046301</v>
      </c>
      <c r="BD498" s="846">
        <v>-2.7604180531440502E-2</v>
      </c>
      <c r="BE498" s="852">
        <v>-6.5022763944970502E-2</v>
      </c>
      <c r="BF498" s="847"/>
      <c r="BG498" s="855">
        <v>0.21970000000000001</v>
      </c>
      <c r="BH498" s="842"/>
      <c r="BI498" s="846">
        <v>56.401899999999998</v>
      </c>
      <c r="BJ498" s="846">
        <v>34.979700000000001</v>
      </c>
      <c r="BK498" s="846">
        <v>8.4594000000000005</v>
      </c>
      <c r="BL498" s="846">
        <v>0.159</v>
      </c>
      <c r="BM498" s="842"/>
      <c r="BN498" s="855" t="s">
        <v>5398</v>
      </c>
      <c r="BO498" s="855" t="s">
        <v>5399</v>
      </c>
      <c r="BP498" s="855" t="s">
        <v>4650</v>
      </c>
      <c r="BQ498" s="855" t="s">
        <v>5400</v>
      </c>
      <c r="BR498" s="855" t="s">
        <v>5401</v>
      </c>
      <c r="BS498" s="842"/>
      <c r="BT498" s="856" t="s">
        <v>555</v>
      </c>
    </row>
    <row r="499" spans="1:72" s="428" customFormat="1" x14ac:dyDescent="0.25">
      <c r="A499" s="345" t="s">
        <v>5713</v>
      </c>
      <c r="B499" s="373"/>
      <c r="C499" s="719">
        <v>45828</v>
      </c>
      <c r="D499" s="373"/>
      <c r="E499" s="346">
        <v>18.172899999999998</v>
      </c>
      <c r="F499" s="373"/>
      <c r="G499" s="347">
        <v>10.596299999999999</v>
      </c>
      <c r="H499" s="374"/>
      <c r="I499" s="348">
        <v>2.3975</v>
      </c>
      <c r="J499" s="348">
        <v>3.0869</v>
      </c>
      <c r="K499" s="348">
        <v>3.3422000000000001</v>
      </c>
      <c r="L499" s="348">
        <v>7.0042</v>
      </c>
      <c r="M499" s="348">
        <v>0.42930000000000001</v>
      </c>
      <c r="N499" s="350" t="s">
        <v>430</v>
      </c>
      <c r="O499" s="348" t="s">
        <v>430</v>
      </c>
      <c r="P499" s="348" t="s">
        <v>430</v>
      </c>
      <c r="Q499" s="348" t="s">
        <v>430</v>
      </c>
      <c r="R499" s="348" t="s">
        <v>430</v>
      </c>
      <c r="S499" s="348">
        <v>5.0240999999999998</v>
      </c>
      <c r="T499" s="348">
        <v>1.9816</v>
      </c>
      <c r="U499" s="348">
        <v>5.524</v>
      </c>
      <c r="V499" s="348">
        <v>3.2928999999999999</v>
      </c>
      <c r="W499" s="348">
        <v>5.0240999999999998</v>
      </c>
      <c r="X499" s="348">
        <v>5.9630000000000001</v>
      </c>
      <c r="Y499" s="374"/>
      <c r="Z499" s="346">
        <v>8</v>
      </c>
      <c r="AA499" s="346">
        <v>4</v>
      </c>
      <c r="AB499" s="346">
        <v>243</v>
      </c>
      <c r="AC499" s="346">
        <v>36</v>
      </c>
      <c r="AD499" s="346">
        <v>62</v>
      </c>
      <c r="AE499" s="346" t="s">
        <v>430</v>
      </c>
      <c r="AF499" s="346" t="s">
        <v>430</v>
      </c>
      <c r="AG499" s="346" t="s">
        <v>430</v>
      </c>
      <c r="AH499" s="346" t="s">
        <v>430</v>
      </c>
      <c r="AI499" s="346" t="s">
        <v>430</v>
      </c>
      <c r="AJ499" s="346">
        <v>243</v>
      </c>
      <c r="AK499" s="346">
        <v>45</v>
      </c>
      <c r="AL499" s="346">
        <v>38</v>
      </c>
      <c r="AM499" s="346">
        <v>28</v>
      </c>
      <c r="AN499" s="346">
        <v>243</v>
      </c>
      <c r="AO499" s="373"/>
      <c r="AP499" s="348" t="s">
        <v>430</v>
      </c>
      <c r="AQ499" s="348" t="s">
        <v>430</v>
      </c>
      <c r="AR499" s="348" t="s">
        <v>430</v>
      </c>
      <c r="AS499" s="348" t="s">
        <v>430</v>
      </c>
      <c r="AT499" s="348" t="s">
        <v>430</v>
      </c>
      <c r="AU499" s="351"/>
      <c r="AV499" s="346" t="s">
        <v>430</v>
      </c>
      <c r="AW499" s="346" t="s">
        <v>430</v>
      </c>
      <c r="AX499" s="346" t="s">
        <v>430</v>
      </c>
      <c r="AY499" s="346" t="s">
        <v>430</v>
      </c>
      <c r="AZ499" s="346" t="s">
        <v>430</v>
      </c>
      <c r="BA499" s="374"/>
      <c r="BB499" s="348">
        <v>13.639718020823</v>
      </c>
      <c r="BC499" s="348">
        <v>0.99275144257410397</v>
      </c>
      <c r="BD499" s="348">
        <v>-1.06931081796797E-2</v>
      </c>
      <c r="BE499" s="375">
        <v>-3.9006140840980301E-2</v>
      </c>
      <c r="BF499" s="374"/>
      <c r="BG499" s="372">
        <v>0.11020000000000001</v>
      </c>
      <c r="BH499" s="373"/>
      <c r="BI499" s="348">
        <v>62.101500000000001</v>
      </c>
      <c r="BJ499" s="348">
        <v>35.426499999999997</v>
      </c>
      <c r="BK499" s="348">
        <v>1.6441600000000001</v>
      </c>
      <c r="BL499" s="348">
        <v>0.82784000000000002</v>
      </c>
      <c r="BM499" s="373"/>
      <c r="BN499" s="372" t="s">
        <v>5403</v>
      </c>
      <c r="BO499" s="372" t="s">
        <v>5404</v>
      </c>
      <c r="BP499" s="372" t="s">
        <v>5361</v>
      </c>
      <c r="BQ499" s="372" t="s">
        <v>430</v>
      </c>
      <c r="BR499" s="372" t="s">
        <v>430</v>
      </c>
      <c r="BS499" s="373"/>
      <c r="BT499" s="354" t="s">
        <v>555</v>
      </c>
    </row>
    <row r="500" spans="1:72" s="428" customFormat="1" x14ac:dyDescent="0.25">
      <c r="A500" s="345" t="s">
        <v>5714</v>
      </c>
      <c r="B500" s="373"/>
      <c r="C500" s="719">
        <v>45541</v>
      </c>
      <c r="D500" s="373"/>
      <c r="E500" s="346">
        <v>16.816500000000001</v>
      </c>
      <c r="F500" s="373"/>
      <c r="G500" s="347">
        <v>10.301299999999999</v>
      </c>
      <c r="H500" s="374"/>
      <c r="I500" s="348">
        <v>2.4260999999999999</v>
      </c>
      <c r="J500" s="348">
        <v>2.9965000000000002</v>
      </c>
      <c r="K500" s="348">
        <v>5.2817999999999996</v>
      </c>
      <c r="L500" s="348">
        <v>8.3651999999999997</v>
      </c>
      <c r="M500" s="348">
        <v>-0.4128</v>
      </c>
      <c r="N500" s="350">
        <v>6.8400999999999996</v>
      </c>
      <c r="O500" s="348" t="s">
        <v>430</v>
      </c>
      <c r="P500" s="348" t="s">
        <v>430</v>
      </c>
      <c r="Q500" s="348" t="s">
        <v>430</v>
      </c>
      <c r="R500" s="348" t="s">
        <v>430</v>
      </c>
      <c r="S500" s="348">
        <v>6.9210000000000003</v>
      </c>
      <c r="T500" s="348">
        <v>2.0345</v>
      </c>
      <c r="U500" s="348">
        <v>3.7037</v>
      </c>
      <c r="V500" s="348">
        <v>1.1051</v>
      </c>
      <c r="W500" s="348">
        <v>6.9210000000000003</v>
      </c>
      <c r="X500" s="348">
        <v>1.8284</v>
      </c>
      <c r="Y500" s="374"/>
      <c r="Z500" s="346">
        <v>6</v>
      </c>
      <c r="AA500" s="346">
        <v>5</v>
      </c>
      <c r="AB500" s="346">
        <v>220</v>
      </c>
      <c r="AC500" s="346">
        <v>24</v>
      </c>
      <c r="AD500" s="346">
        <v>72</v>
      </c>
      <c r="AE500" s="346">
        <v>97</v>
      </c>
      <c r="AF500" s="346" t="s">
        <v>430</v>
      </c>
      <c r="AG500" s="346" t="s">
        <v>430</v>
      </c>
      <c r="AH500" s="346" t="s">
        <v>430</v>
      </c>
      <c r="AI500" s="346" t="s">
        <v>430</v>
      </c>
      <c r="AJ500" s="346">
        <v>238</v>
      </c>
      <c r="AK500" s="346">
        <v>43</v>
      </c>
      <c r="AL500" s="346">
        <v>78</v>
      </c>
      <c r="AM500" s="346">
        <v>63</v>
      </c>
      <c r="AN500" s="346">
        <v>238</v>
      </c>
      <c r="AO500" s="373"/>
      <c r="AP500" s="348" t="s">
        <v>430</v>
      </c>
      <c r="AQ500" s="348" t="s">
        <v>430</v>
      </c>
      <c r="AR500" s="348" t="s">
        <v>430</v>
      </c>
      <c r="AS500" s="348" t="s">
        <v>430</v>
      </c>
      <c r="AT500" s="348">
        <v>5.24</v>
      </c>
      <c r="AU500" s="351"/>
      <c r="AV500" s="346" t="s">
        <v>430</v>
      </c>
      <c r="AW500" s="346" t="s">
        <v>430</v>
      </c>
      <c r="AX500" s="346" t="s">
        <v>430</v>
      </c>
      <c r="AY500" s="346" t="s">
        <v>430</v>
      </c>
      <c r="AZ500" s="346">
        <v>66</v>
      </c>
      <c r="BA500" s="374"/>
      <c r="BB500" s="348">
        <v>14.9297366271085</v>
      </c>
      <c r="BC500" s="348">
        <v>0.99974791160744003</v>
      </c>
      <c r="BD500" s="348">
        <v>-2.9772135283239302E-2</v>
      </c>
      <c r="BE500" s="375">
        <v>-2.5227425145334399E-2</v>
      </c>
      <c r="BF500" s="374"/>
      <c r="BG500" s="372">
        <v>6.4199999999999993E-2</v>
      </c>
      <c r="BH500" s="373"/>
      <c r="BI500" s="348">
        <v>45.764000000000003</v>
      </c>
      <c r="BJ500" s="348">
        <v>28.476700000000001</v>
      </c>
      <c r="BK500" s="348">
        <v>25.765599999999999</v>
      </c>
      <c r="BL500" s="348">
        <v>-6.3E-3</v>
      </c>
      <c r="BM500" s="373"/>
      <c r="BN500" s="372" t="s">
        <v>5406</v>
      </c>
      <c r="BO500" s="372" t="s">
        <v>5407</v>
      </c>
      <c r="BP500" s="372" t="s">
        <v>5408</v>
      </c>
      <c r="BQ500" s="372" t="s">
        <v>5409</v>
      </c>
      <c r="BR500" s="372" t="s">
        <v>5410</v>
      </c>
      <c r="BS500" s="373"/>
      <c r="BT500" s="354" t="s">
        <v>4597</v>
      </c>
    </row>
    <row r="501" spans="1:72" s="428" customFormat="1" ht="11" x14ac:dyDescent="0.3">
      <c r="A501" s="841" t="s">
        <v>5715</v>
      </c>
      <c r="B501" s="842"/>
      <c r="C501" s="843">
        <v>45705</v>
      </c>
      <c r="D501" s="842"/>
      <c r="E501" s="844">
        <v>20.284199999999998</v>
      </c>
      <c r="F501" s="842"/>
      <c r="G501" s="845">
        <v>10.265000000000001</v>
      </c>
      <c r="H501" s="847"/>
      <c r="I501" s="846">
        <v>0.82509999999999994</v>
      </c>
      <c r="J501" s="846">
        <v>-1.5159</v>
      </c>
      <c r="K501" s="846">
        <v>5.0343</v>
      </c>
      <c r="L501" s="846">
        <v>-5.5918000000000001</v>
      </c>
      <c r="M501" s="846">
        <v>-8.8366000000000007</v>
      </c>
      <c r="N501" s="848">
        <v>-1.5922000000000001</v>
      </c>
      <c r="O501" s="846" t="s">
        <v>430</v>
      </c>
      <c r="P501" s="846" t="s">
        <v>430</v>
      </c>
      <c r="Q501" s="846" t="s">
        <v>430</v>
      </c>
      <c r="R501" s="846" t="s">
        <v>430</v>
      </c>
      <c r="S501" s="846">
        <v>7.4194000000000004</v>
      </c>
      <c r="T501" s="846">
        <v>-9.3277999999999999</v>
      </c>
      <c r="U501" s="846">
        <v>-3.6240999999999999</v>
      </c>
      <c r="V501" s="846">
        <v>-7.2550999999999997</v>
      </c>
      <c r="W501" s="846">
        <v>7.4194000000000004</v>
      </c>
      <c r="X501" s="846">
        <v>2.2240000000000002</v>
      </c>
      <c r="Y501" s="847"/>
      <c r="Z501" s="844">
        <v>164</v>
      </c>
      <c r="AA501" s="844">
        <v>216</v>
      </c>
      <c r="AB501" s="844">
        <v>234</v>
      </c>
      <c r="AC501" s="844">
        <v>228</v>
      </c>
      <c r="AD501" s="844">
        <v>209</v>
      </c>
      <c r="AE501" s="844">
        <v>181</v>
      </c>
      <c r="AF501" s="844" t="s">
        <v>430</v>
      </c>
      <c r="AG501" s="844" t="s">
        <v>430</v>
      </c>
      <c r="AH501" s="844" t="s">
        <v>430</v>
      </c>
      <c r="AI501" s="844" t="s">
        <v>430</v>
      </c>
      <c r="AJ501" s="844">
        <v>232</v>
      </c>
      <c r="AK501" s="844">
        <v>228</v>
      </c>
      <c r="AL501" s="844">
        <v>208</v>
      </c>
      <c r="AM501" s="844">
        <v>193</v>
      </c>
      <c r="AN501" s="844">
        <v>232</v>
      </c>
      <c r="AO501" s="842"/>
      <c r="AP501" s="846" t="s">
        <v>430</v>
      </c>
      <c r="AQ501" s="846" t="s">
        <v>430</v>
      </c>
      <c r="AR501" s="846" t="s">
        <v>430</v>
      </c>
      <c r="AS501" s="846" t="s">
        <v>430</v>
      </c>
      <c r="AT501" s="846">
        <v>-10.15</v>
      </c>
      <c r="AU501" s="849"/>
      <c r="AV501" s="844" t="s">
        <v>430</v>
      </c>
      <c r="AW501" s="844" t="s">
        <v>430</v>
      </c>
      <c r="AX501" s="844" t="s">
        <v>430</v>
      </c>
      <c r="AY501" s="844" t="s">
        <v>430</v>
      </c>
      <c r="AZ501" s="844">
        <v>191</v>
      </c>
      <c r="BA501" s="847"/>
      <c r="BB501" s="846">
        <v>14.0603871514259</v>
      </c>
      <c r="BC501" s="846">
        <v>0.99822874895695402</v>
      </c>
      <c r="BD501" s="846">
        <v>-1.23043623948261E-2</v>
      </c>
      <c r="BE501" s="852">
        <v>-1.31183465886316E-2</v>
      </c>
      <c r="BF501" s="847"/>
      <c r="BG501" s="855">
        <v>0.18029999999999999</v>
      </c>
      <c r="BH501" s="842"/>
      <c r="BI501" s="846">
        <v>100.062</v>
      </c>
      <c r="BJ501" s="846" t="s">
        <v>430</v>
      </c>
      <c r="BK501" s="846" t="s">
        <v>430</v>
      </c>
      <c r="BL501" s="846">
        <v>-6.2E-2</v>
      </c>
      <c r="BM501" s="842"/>
      <c r="BN501" s="855" t="s">
        <v>5412</v>
      </c>
      <c r="BO501" s="855" t="s">
        <v>5149</v>
      </c>
      <c r="BP501" s="855" t="s">
        <v>4437</v>
      </c>
      <c r="BQ501" s="855" t="s">
        <v>4438</v>
      </c>
      <c r="BR501" s="855" t="s">
        <v>4439</v>
      </c>
      <c r="BS501" s="842"/>
      <c r="BT501" s="856" t="s">
        <v>555</v>
      </c>
    </row>
    <row r="502" spans="1:72" s="428" customFormat="1" ht="11" x14ac:dyDescent="0.3">
      <c r="A502" s="841" t="s">
        <v>5716</v>
      </c>
      <c r="B502" s="842"/>
      <c r="C502" s="843">
        <v>45852</v>
      </c>
      <c r="D502" s="842"/>
      <c r="E502" s="844">
        <v>15.7425</v>
      </c>
      <c r="F502" s="842"/>
      <c r="G502" s="845">
        <v>9.7629999999999999</v>
      </c>
      <c r="H502" s="847"/>
      <c r="I502" s="846">
        <v>0.79500000000000004</v>
      </c>
      <c r="J502" s="846">
        <v>-0.9335</v>
      </c>
      <c r="K502" s="846">
        <v>8.4415999999999993</v>
      </c>
      <c r="L502" s="846">
        <v>-3.7084999999999999</v>
      </c>
      <c r="M502" s="846">
        <v>-4.7511999999999999</v>
      </c>
      <c r="N502" s="848" t="s">
        <v>430</v>
      </c>
      <c r="O502" s="846" t="s">
        <v>430</v>
      </c>
      <c r="P502" s="846" t="s">
        <v>430</v>
      </c>
      <c r="Q502" s="846" t="s">
        <v>430</v>
      </c>
      <c r="R502" s="846" t="s">
        <v>430</v>
      </c>
      <c r="S502" s="846">
        <v>10.641400000000001</v>
      </c>
      <c r="T502" s="846">
        <v>-5.6349999999999998</v>
      </c>
      <c r="U502" s="846">
        <v>-0.48920000000000002</v>
      </c>
      <c r="V502" s="846" t="s">
        <v>430</v>
      </c>
      <c r="W502" s="846">
        <v>10.641400000000001</v>
      </c>
      <c r="X502" s="846">
        <v>-2.37</v>
      </c>
      <c r="Y502" s="847"/>
      <c r="Z502" s="844">
        <v>191</v>
      </c>
      <c r="AA502" s="844">
        <v>178</v>
      </c>
      <c r="AB502" s="844">
        <v>146</v>
      </c>
      <c r="AC502" s="844">
        <v>178</v>
      </c>
      <c r="AD502" s="844">
        <v>149</v>
      </c>
      <c r="AE502" s="844" t="s">
        <v>430</v>
      </c>
      <c r="AF502" s="844" t="s">
        <v>430</v>
      </c>
      <c r="AG502" s="844" t="s">
        <v>430</v>
      </c>
      <c r="AH502" s="844" t="s">
        <v>430</v>
      </c>
      <c r="AI502" s="844" t="s">
        <v>430</v>
      </c>
      <c r="AJ502" s="844">
        <v>158</v>
      </c>
      <c r="AK502" s="844">
        <v>158</v>
      </c>
      <c r="AL502" s="844">
        <v>151</v>
      </c>
      <c r="AM502" s="844" t="s">
        <v>430</v>
      </c>
      <c r="AN502" s="844">
        <v>158</v>
      </c>
      <c r="AO502" s="842"/>
      <c r="AP502" s="846" t="s">
        <v>430</v>
      </c>
      <c r="AQ502" s="846" t="s">
        <v>430</v>
      </c>
      <c r="AR502" s="846" t="s">
        <v>430</v>
      </c>
      <c r="AS502" s="846" t="s">
        <v>430</v>
      </c>
      <c r="AT502" s="846" t="s">
        <v>430</v>
      </c>
      <c r="AU502" s="849"/>
      <c r="AV502" s="844" t="s">
        <v>430</v>
      </c>
      <c r="AW502" s="844" t="s">
        <v>430</v>
      </c>
      <c r="AX502" s="844" t="s">
        <v>430</v>
      </c>
      <c r="AY502" s="844" t="s">
        <v>430</v>
      </c>
      <c r="AZ502" s="844" t="s">
        <v>430</v>
      </c>
      <c r="BA502" s="847"/>
      <c r="BB502" s="846">
        <v>16.377445277753299</v>
      </c>
      <c r="BC502" s="846">
        <v>0.99917422608774398</v>
      </c>
      <c r="BD502" s="846">
        <v>-2.5299298475502999E-2</v>
      </c>
      <c r="BE502" s="852">
        <v>-3.53593731900902E-2</v>
      </c>
      <c r="BF502" s="847"/>
      <c r="BG502" s="855">
        <v>0.1249</v>
      </c>
      <c r="BH502" s="842"/>
      <c r="BI502" s="846">
        <v>76.016900000000007</v>
      </c>
      <c r="BJ502" s="846">
        <v>21.341200000000001</v>
      </c>
      <c r="BK502" s="846">
        <v>2.5639699999999999</v>
      </c>
      <c r="BL502" s="846">
        <v>7.7929999999999999E-2</v>
      </c>
      <c r="BM502" s="842"/>
      <c r="BN502" s="855" t="s">
        <v>5414</v>
      </c>
      <c r="BO502" s="855" t="s">
        <v>5415</v>
      </c>
      <c r="BP502" s="855" t="s">
        <v>4681</v>
      </c>
      <c r="BQ502" s="855" t="s">
        <v>5416</v>
      </c>
      <c r="BR502" s="855" t="s">
        <v>4801</v>
      </c>
      <c r="BS502" s="842"/>
      <c r="BT502" s="856" t="s">
        <v>555</v>
      </c>
    </row>
    <row r="503" spans="1:72" s="428" customFormat="1" x14ac:dyDescent="0.25">
      <c r="A503" s="345" t="s">
        <v>5717</v>
      </c>
      <c r="B503" s="373"/>
      <c r="C503" s="719">
        <v>45967</v>
      </c>
      <c r="D503" s="373"/>
      <c r="E503" s="346">
        <v>15.33</v>
      </c>
      <c r="F503" s="373"/>
      <c r="G503" s="347">
        <v>9.2715999999999994</v>
      </c>
      <c r="H503" s="374"/>
      <c r="I503" s="348">
        <v>0.83089999999999997</v>
      </c>
      <c r="J503" s="348">
        <v>-1.5304</v>
      </c>
      <c r="K503" s="348">
        <v>5.0404</v>
      </c>
      <c r="L503" s="348">
        <v>-5.5556999999999999</v>
      </c>
      <c r="M503" s="348" t="s">
        <v>430</v>
      </c>
      <c r="N503" s="350" t="s">
        <v>430</v>
      </c>
      <c r="O503" s="348" t="s">
        <v>430</v>
      </c>
      <c r="P503" s="348" t="s">
        <v>430</v>
      </c>
      <c r="Q503" s="348" t="s">
        <v>430</v>
      </c>
      <c r="R503" s="348" t="s">
        <v>430</v>
      </c>
      <c r="S503" s="348">
        <v>7.4271000000000003</v>
      </c>
      <c r="T503" s="348">
        <v>-9.2744999999999997</v>
      </c>
      <c r="U503" s="348" t="s">
        <v>430</v>
      </c>
      <c r="V503" s="348" t="s">
        <v>430</v>
      </c>
      <c r="W503" s="348">
        <v>7.4271000000000003</v>
      </c>
      <c r="X503" s="348">
        <v>-7.2839999999999998</v>
      </c>
      <c r="Y503" s="374"/>
      <c r="Z503" s="346">
        <v>161</v>
      </c>
      <c r="AA503" s="346">
        <v>225</v>
      </c>
      <c r="AB503" s="346">
        <v>233</v>
      </c>
      <c r="AC503" s="346">
        <v>224</v>
      </c>
      <c r="AD503" s="346" t="s">
        <v>430</v>
      </c>
      <c r="AE503" s="346" t="s">
        <v>430</v>
      </c>
      <c r="AF503" s="346" t="s">
        <v>430</v>
      </c>
      <c r="AG503" s="346" t="s">
        <v>430</v>
      </c>
      <c r="AH503" s="346" t="s">
        <v>430</v>
      </c>
      <c r="AI503" s="346" t="s">
        <v>430</v>
      </c>
      <c r="AJ503" s="346">
        <v>231</v>
      </c>
      <c r="AK503" s="346">
        <v>223</v>
      </c>
      <c r="AL503" s="346" t="s">
        <v>430</v>
      </c>
      <c r="AM503" s="346" t="s">
        <v>430</v>
      </c>
      <c r="AN503" s="346">
        <v>231</v>
      </c>
      <c r="AO503" s="373"/>
      <c r="AP503" s="348" t="s">
        <v>430</v>
      </c>
      <c r="AQ503" s="348" t="s">
        <v>430</v>
      </c>
      <c r="AR503" s="348" t="s">
        <v>430</v>
      </c>
      <c r="AS503" s="348" t="s">
        <v>430</v>
      </c>
      <c r="AT503" s="348" t="s">
        <v>430</v>
      </c>
      <c r="AU503" s="351"/>
      <c r="AV503" s="346" t="s">
        <v>430</v>
      </c>
      <c r="AW503" s="346" t="s">
        <v>430</v>
      </c>
      <c r="AX503" s="346" t="s">
        <v>430</v>
      </c>
      <c r="AY503" s="346" t="s">
        <v>430</v>
      </c>
      <c r="AZ503" s="346" t="s">
        <v>430</v>
      </c>
      <c r="BA503" s="374"/>
      <c r="BB503" s="348">
        <v>18.432585432042899</v>
      </c>
      <c r="BC503" s="348">
        <v>0.99777218806648504</v>
      </c>
      <c r="BD503" s="348">
        <v>-0.13545103962663499</v>
      </c>
      <c r="BE503" s="375">
        <v>-1.7536004453659399E-2</v>
      </c>
      <c r="BF503" s="374"/>
      <c r="BG503" s="372">
        <v>0.21859999999999999</v>
      </c>
      <c r="BH503" s="373"/>
      <c r="BI503" s="348">
        <v>99.950999999999993</v>
      </c>
      <c r="BJ503" s="348" t="s">
        <v>430</v>
      </c>
      <c r="BK503" s="348" t="s">
        <v>430</v>
      </c>
      <c r="BL503" s="348">
        <v>4.9000000000000002E-2</v>
      </c>
      <c r="BM503" s="373"/>
      <c r="BN503" s="372" t="s">
        <v>4898</v>
      </c>
      <c r="BO503" s="372" t="s">
        <v>4436</v>
      </c>
      <c r="BP503" s="372" t="s">
        <v>4619</v>
      </c>
      <c r="BQ503" s="372" t="s">
        <v>4620</v>
      </c>
      <c r="BR503" s="372" t="s">
        <v>4621</v>
      </c>
      <c r="BS503" s="373"/>
      <c r="BT503" s="354" t="s">
        <v>555</v>
      </c>
    </row>
    <row r="504" spans="1:72" s="428" customFormat="1" ht="11" x14ac:dyDescent="0.3">
      <c r="A504" s="841" t="s">
        <v>5718</v>
      </c>
      <c r="B504" s="842"/>
      <c r="C504" s="843">
        <v>45166</v>
      </c>
      <c r="D504" s="842"/>
      <c r="E504" s="844">
        <v>13.337199999999999</v>
      </c>
      <c r="F504" s="842"/>
      <c r="G504" s="845">
        <v>12.766999999999999</v>
      </c>
      <c r="H504" s="847"/>
      <c r="I504" s="846">
        <v>1.6967000000000001</v>
      </c>
      <c r="J504" s="846">
        <v>0.40110000000000001</v>
      </c>
      <c r="K504" s="846">
        <v>11.765700000000001</v>
      </c>
      <c r="L504" s="846">
        <v>3.4771000000000001</v>
      </c>
      <c r="M504" s="846">
        <v>-8.9047000000000001</v>
      </c>
      <c r="N504" s="848">
        <v>-0.79600000000000004</v>
      </c>
      <c r="O504" s="846">
        <v>3.9100000000000003E-2</v>
      </c>
      <c r="P504" s="846" t="s">
        <v>430</v>
      </c>
      <c r="Q504" s="846" t="s">
        <v>430</v>
      </c>
      <c r="R504" s="846" t="s">
        <v>430</v>
      </c>
      <c r="S504" s="846">
        <v>14.697699999999999</v>
      </c>
      <c r="T504" s="846">
        <v>-3.5579000000000001</v>
      </c>
      <c r="U504" s="846">
        <v>-5.4436</v>
      </c>
      <c r="V504" s="846">
        <v>-8.2962000000000007</v>
      </c>
      <c r="W504" s="846">
        <v>14.697699999999999</v>
      </c>
      <c r="X504" s="846">
        <v>9.5966000000000005</v>
      </c>
      <c r="Y504" s="847"/>
      <c r="Z504" s="844">
        <v>35</v>
      </c>
      <c r="AA504" s="844">
        <v>88</v>
      </c>
      <c r="AB504" s="844">
        <v>56</v>
      </c>
      <c r="AC504" s="844">
        <v>99</v>
      </c>
      <c r="AD504" s="844">
        <v>210</v>
      </c>
      <c r="AE504" s="844">
        <v>172</v>
      </c>
      <c r="AF504" s="844">
        <v>111</v>
      </c>
      <c r="AG504" s="844" t="s">
        <v>430</v>
      </c>
      <c r="AH504" s="844" t="s">
        <v>430</v>
      </c>
      <c r="AI504" s="844" t="s">
        <v>430</v>
      </c>
      <c r="AJ504" s="844">
        <v>55</v>
      </c>
      <c r="AK504" s="844">
        <v>134</v>
      </c>
      <c r="AL504" s="844">
        <v>216</v>
      </c>
      <c r="AM504" s="844">
        <v>197</v>
      </c>
      <c r="AN504" s="844">
        <v>55</v>
      </c>
      <c r="AO504" s="842"/>
      <c r="AP504" s="846" t="s">
        <v>430</v>
      </c>
      <c r="AQ504" s="846" t="s">
        <v>430</v>
      </c>
      <c r="AR504" s="846" t="s">
        <v>430</v>
      </c>
      <c r="AS504" s="846" t="s">
        <v>430</v>
      </c>
      <c r="AT504" s="846">
        <v>-6.68</v>
      </c>
      <c r="AU504" s="849"/>
      <c r="AV504" s="844" t="s">
        <v>430</v>
      </c>
      <c r="AW504" s="844" t="s">
        <v>430</v>
      </c>
      <c r="AX504" s="844" t="s">
        <v>430</v>
      </c>
      <c r="AY504" s="844" t="s">
        <v>430</v>
      </c>
      <c r="AZ504" s="844">
        <v>158</v>
      </c>
      <c r="BA504" s="847"/>
      <c r="BB504" s="846">
        <v>21.230285876719901</v>
      </c>
      <c r="BC504" s="846">
        <v>0</v>
      </c>
      <c r="BD504" s="846">
        <v>1.28173185612125E-2</v>
      </c>
      <c r="BE504" s="852" t="s">
        <v>430</v>
      </c>
      <c r="BF504" s="847"/>
      <c r="BG504" s="855" t="s">
        <v>430</v>
      </c>
      <c r="BH504" s="842"/>
      <c r="BI504" s="846">
        <v>33.646299999999997</v>
      </c>
      <c r="BJ504" s="846">
        <v>62.345500000000001</v>
      </c>
      <c r="BK504" s="846">
        <v>4.1150399999999996</v>
      </c>
      <c r="BL504" s="846">
        <v>-0.10684</v>
      </c>
      <c r="BM504" s="842"/>
      <c r="BN504" s="855" t="s">
        <v>5418</v>
      </c>
      <c r="BO504" s="855" t="s">
        <v>5419</v>
      </c>
      <c r="BP504" s="855" t="s">
        <v>5420</v>
      </c>
      <c r="BQ504" s="855" t="s">
        <v>5421</v>
      </c>
      <c r="BR504" s="855" t="s">
        <v>5422</v>
      </c>
      <c r="BS504" s="842"/>
      <c r="BT504" s="856" t="s">
        <v>555</v>
      </c>
    </row>
    <row r="505" spans="1:72" s="428" customFormat="1" x14ac:dyDescent="0.25">
      <c r="A505" s="345" t="s">
        <v>5719</v>
      </c>
      <c r="B505" s="373"/>
      <c r="C505" s="719">
        <v>45974</v>
      </c>
      <c r="D505" s="373"/>
      <c r="E505" s="346">
        <v>13.7155</v>
      </c>
      <c r="F505" s="373"/>
      <c r="G505" s="347">
        <v>9.9368999999999996</v>
      </c>
      <c r="H505" s="374"/>
      <c r="I505" s="348">
        <v>1.4756</v>
      </c>
      <c r="J505" s="348">
        <v>0.78810000000000002</v>
      </c>
      <c r="K505" s="348">
        <v>11.2331</v>
      </c>
      <c r="L505" s="348">
        <v>5.1311999999999998</v>
      </c>
      <c r="M505" s="348" t="s">
        <v>430</v>
      </c>
      <c r="N505" s="350" t="s">
        <v>430</v>
      </c>
      <c r="O505" s="348" t="s">
        <v>430</v>
      </c>
      <c r="P505" s="348" t="s">
        <v>430</v>
      </c>
      <c r="Q505" s="348" t="s">
        <v>430</v>
      </c>
      <c r="R505" s="348" t="s">
        <v>430</v>
      </c>
      <c r="S505" s="348">
        <v>14.210699999999999</v>
      </c>
      <c r="T505" s="348">
        <v>-0.308</v>
      </c>
      <c r="U505" s="348" t="s">
        <v>430</v>
      </c>
      <c r="V505" s="348" t="s">
        <v>430</v>
      </c>
      <c r="W505" s="348">
        <v>14.210699999999999</v>
      </c>
      <c r="X505" s="348">
        <v>-0.63100000000000001</v>
      </c>
      <c r="Y505" s="374"/>
      <c r="Z505" s="346">
        <v>62</v>
      </c>
      <c r="AA505" s="346">
        <v>55</v>
      </c>
      <c r="AB505" s="346">
        <v>71</v>
      </c>
      <c r="AC505" s="346">
        <v>79</v>
      </c>
      <c r="AD505" s="346" t="s">
        <v>430</v>
      </c>
      <c r="AE505" s="346" t="s">
        <v>430</v>
      </c>
      <c r="AF505" s="346" t="s">
        <v>430</v>
      </c>
      <c r="AG505" s="346" t="s">
        <v>430</v>
      </c>
      <c r="AH505" s="346" t="s">
        <v>430</v>
      </c>
      <c r="AI505" s="346" t="s">
        <v>430</v>
      </c>
      <c r="AJ505" s="346">
        <v>72</v>
      </c>
      <c r="AK505" s="346">
        <v>88</v>
      </c>
      <c r="AL505" s="346" t="s">
        <v>430</v>
      </c>
      <c r="AM505" s="346" t="s">
        <v>430</v>
      </c>
      <c r="AN505" s="346">
        <v>72</v>
      </c>
      <c r="AO505" s="373"/>
      <c r="AP505" s="348" t="s">
        <v>430</v>
      </c>
      <c r="AQ505" s="348" t="s">
        <v>430</v>
      </c>
      <c r="AR505" s="348" t="s">
        <v>430</v>
      </c>
      <c r="AS505" s="348" t="s">
        <v>430</v>
      </c>
      <c r="AT505" s="348" t="s">
        <v>430</v>
      </c>
      <c r="AU505" s="351"/>
      <c r="AV505" s="346" t="s">
        <v>430</v>
      </c>
      <c r="AW505" s="346" t="s">
        <v>430</v>
      </c>
      <c r="AX505" s="346" t="s">
        <v>430</v>
      </c>
      <c r="AY505" s="346" t="s">
        <v>430</v>
      </c>
      <c r="AZ505" s="346" t="s">
        <v>430</v>
      </c>
      <c r="BA505" s="374"/>
      <c r="BB505" s="348">
        <v>26.961242141516099</v>
      </c>
      <c r="BC505" s="348">
        <v>0.99944584762835598</v>
      </c>
      <c r="BD505" s="348">
        <v>-1.9824220358674101E-2</v>
      </c>
      <c r="BE505" s="375">
        <v>-3.3310753101523601E-2</v>
      </c>
      <c r="BF505" s="374"/>
      <c r="BG505" s="372">
        <v>0.104</v>
      </c>
      <c r="BH505" s="373"/>
      <c r="BI505" s="348">
        <v>4.0529900000000003</v>
      </c>
      <c r="BJ505" s="348">
        <v>92.298000000000002</v>
      </c>
      <c r="BK505" s="348">
        <v>3.6354000000000002</v>
      </c>
      <c r="BL505" s="348">
        <v>1.3610000000000001E-2</v>
      </c>
      <c r="BM505" s="373"/>
      <c r="BN505" s="372" t="s">
        <v>4475</v>
      </c>
      <c r="BO505" s="372" t="s">
        <v>4501</v>
      </c>
      <c r="BP505" s="372" t="s">
        <v>5424</v>
      </c>
      <c r="BQ505" s="372" t="s">
        <v>4478</v>
      </c>
      <c r="BR505" s="372" t="s">
        <v>4217</v>
      </c>
      <c r="BS505" s="373"/>
      <c r="BT505" s="354" t="s">
        <v>555</v>
      </c>
    </row>
    <row r="506" spans="1:72" s="428" customFormat="1" x14ac:dyDescent="0.25">
      <c r="A506" s="345" t="s">
        <v>5720</v>
      </c>
      <c r="B506" s="373"/>
      <c r="C506" s="719">
        <v>46027</v>
      </c>
      <c r="D506" s="373"/>
      <c r="E506" s="346">
        <v>13.0809</v>
      </c>
      <c r="F506" s="373"/>
      <c r="G506" s="347">
        <v>9.4837000000000007</v>
      </c>
      <c r="H506" s="374"/>
      <c r="I506" s="348">
        <v>1.1109</v>
      </c>
      <c r="J506" s="348">
        <v>-0.18629999999999999</v>
      </c>
      <c r="K506" s="348">
        <v>8.5053999999999998</v>
      </c>
      <c r="L506" s="348">
        <v>-2.0999999999999999E-3</v>
      </c>
      <c r="M506" s="348" t="s">
        <v>430</v>
      </c>
      <c r="N506" s="350" t="s">
        <v>430</v>
      </c>
      <c r="O506" s="348" t="s">
        <v>430</v>
      </c>
      <c r="P506" s="348" t="s">
        <v>430</v>
      </c>
      <c r="Q506" s="348" t="s">
        <v>430</v>
      </c>
      <c r="R506" s="348" t="s">
        <v>430</v>
      </c>
      <c r="S506" s="348">
        <v>11.0517</v>
      </c>
      <c r="T506" s="348" t="s">
        <v>430</v>
      </c>
      <c r="U506" s="348" t="s">
        <v>430</v>
      </c>
      <c r="V506" s="348" t="s">
        <v>430</v>
      </c>
      <c r="W506" s="348">
        <v>11.0517</v>
      </c>
      <c r="X506" s="348">
        <v>-5.1276999999999999</v>
      </c>
      <c r="Y506" s="374"/>
      <c r="Z506" s="346">
        <v>121</v>
      </c>
      <c r="AA506" s="346">
        <v>131</v>
      </c>
      <c r="AB506" s="346">
        <v>144</v>
      </c>
      <c r="AC506" s="346">
        <v>141</v>
      </c>
      <c r="AD506" s="346" t="s">
        <v>430</v>
      </c>
      <c r="AE506" s="346" t="s">
        <v>430</v>
      </c>
      <c r="AF506" s="346" t="s">
        <v>430</v>
      </c>
      <c r="AG506" s="346" t="s">
        <v>430</v>
      </c>
      <c r="AH506" s="346" t="s">
        <v>430</v>
      </c>
      <c r="AI506" s="346" t="s">
        <v>430</v>
      </c>
      <c r="AJ506" s="346">
        <v>152</v>
      </c>
      <c r="AK506" s="346" t="s">
        <v>430</v>
      </c>
      <c r="AL506" s="346" t="s">
        <v>430</v>
      </c>
      <c r="AM506" s="346" t="s">
        <v>430</v>
      </c>
      <c r="AN506" s="346">
        <v>152</v>
      </c>
      <c r="AO506" s="373"/>
      <c r="AP506" s="348" t="s">
        <v>430</v>
      </c>
      <c r="AQ506" s="348" t="s">
        <v>430</v>
      </c>
      <c r="AR506" s="348" t="s">
        <v>430</v>
      </c>
      <c r="AS506" s="348" t="s">
        <v>430</v>
      </c>
      <c r="AT506" s="348" t="s">
        <v>430</v>
      </c>
      <c r="AU506" s="351"/>
      <c r="AV506" s="346" t="s">
        <v>430</v>
      </c>
      <c r="AW506" s="346" t="s">
        <v>430</v>
      </c>
      <c r="AX506" s="346" t="s">
        <v>430</v>
      </c>
      <c r="AY506" s="346" t="s">
        <v>430</v>
      </c>
      <c r="AZ506" s="346" t="s">
        <v>430</v>
      </c>
      <c r="BA506" s="374"/>
      <c r="BB506" s="348">
        <v>31.258605111366901</v>
      </c>
      <c r="BC506" s="348">
        <v>0.99736375284865297</v>
      </c>
      <c r="BD506" s="348">
        <v>-9.7023257261949995E-3</v>
      </c>
      <c r="BE506" s="375">
        <v>-4.7386836119798999E-2</v>
      </c>
      <c r="BF506" s="374"/>
      <c r="BG506" s="372">
        <v>0.18990000000000001</v>
      </c>
      <c r="BH506" s="373"/>
      <c r="BI506" s="348">
        <v>68.256100000000004</v>
      </c>
      <c r="BJ506" s="348">
        <v>19.327500000000001</v>
      </c>
      <c r="BK506" s="348">
        <v>9.6659400000000009</v>
      </c>
      <c r="BL506" s="348">
        <v>2.7504599999999999</v>
      </c>
      <c r="BM506" s="373"/>
      <c r="BN506" s="372" t="s">
        <v>5426</v>
      </c>
      <c r="BO506" s="372" t="s">
        <v>959</v>
      </c>
      <c r="BP506" s="372" t="s">
        <v>5427</v>
      </c>
      <c r="BQ506" s="372" t="s">
        <v>4783</v>
      </c>
      <c r="BR506" s="372" t="s">
        <v>5428</v>
      </c>
      <c r="BS506" s="373"/>
      <c r="BT506" s="354" t="s">
        <v>555</v>
      </c>
    </row>
    <row r="507" spans="1:72" s="428" customFormat="1" ht="11" x14ac:dyDescent="0.3">
      <c r="A507" s="841" t="s">
        <v>5721</v>
      </c>
      <c r="B507" s="842"/>
      <c r="C507" s="843">
        <v>46058</v>
      </c>
      <c r="D507" s="842"/>
      <c r="E507" s="844">
        <v>31.382100000000001</v>
      </c>
      <c r="F507" s="842"/>
      <c r="G507" s="845">
        <v>10.163</v>
      </c>
      <c r="H507" s="847"/>
      <c r="I507" s="846">
        <v>1.0439000000000001</v>
      </c>
      <c r="J507" s="846">
        <v>0.18729999999999999</v>
      </c>
      <c r="K507" s="846">
        <v>10.0487</v>
      </c>
      <c r="L507" s="846" t="s">
        <v>430</v>
      </c>
      <c r="M507" s="846" t="s">
        <v>430</v>
      </c>
      <c r="N507" s="848" t="s">
        <v>430</v>
      </c>
      <c r="O507" s="846" t="s">
        <v>430</v>
      </c>
      <c r="P507" s="846" t="s">
        <v>430</v>
      </c>
      <c r="Q507" s="846" t="s">
        <v>430</v>
      </c>
      <c r="R507" s="846" t="s">
        <v>430</v>
      </c>
      <c r="S507" s="846">
        <v>11.976599999999999</v>
      </c>
      <c r="T507" s="846" t="s">
        <v>430</v>
      </c>
      <c r="U507" s="846" t="s">
        <v>430</v>
      </c>
      <c r="V507" s="846" t="s">
        <v>430</v>
      </c>
      <c r="W507" s="846">
        <v>11.976599999999999</v>
      </c>
      <c r="X507" s="846">
        <v>1.63</v>
      </c>
      <c r="Y507" s="847"/>
      <c r="Z507" s="844">
        <v>131</v>
      </c>
      <c r="AA507" s="844">
        <v>101</v>
      </c>
      <c r="AB507" s="844">
        <v>102</v>
      </c>
      <c r="AC507" s="844" t="s">
        <v>430</v>
      </c>
      <c r="AD507" s="844" t="s">
        <v>430</v>
      </c>
      <c r="AE507" s="844" t="s">
        <v>430</v>
      </c>
      <c r="AF507" s="844" t="s">
        <v>430</v>
      </c>
      <c r="AG507" s="844" t="s">
        <v>430</v>
      </c>
      <c r="AH507" s="844" t="s">
        <v>430</v>
      </c>
      <c r="AI507" s="844" t="s">
        <v>430</v>
      </c>
      <c r="AJ507" s="844">
        <v>121</v>
      </c>
      <c r="AK507" s="844" t="s">
        <v>430</v>
      </c>
      <c r="AL507" s="844" t="s">
        <v>430</v>
      </c>
      <c r="AM507" s="844" t="s">
        <v>430</v>
      </c>
      <c r="AN507" s="844">
        <v>121</v>
      </c>
      <c r="AO507" s="842"/>
      <c r="AP507" s="846" t="s">
        <v>430</v>
      </c>
      <c r="AQ507" s="846" t="s">
        <v>430</v>
      </c>
      <c r="AR507" s="846" t="s">
        <v>430</v>
      </c>
      <c r="AS507" s="846" t="s">
        <v>430</v>
      </c>
      <c r="AT507" s="846" t="s">
        <v>430</v>
      </c>
      <c r="AU507" s="849"/>
      <c r="AV507" s="844" t="s">
        <v>430</v>
      </c>
      <c r="AW507" s="844" t="s">
        <v>430</v>
      </c>
      <c r="AX507" s="844" t="s">
        <v>430</v>
      </c>
      <c r="AY507" s="844" t="s">
        <v>430</v>
      </c>
      <c r="AZ507" s="844" t="s">
        <v>430</v>
      </c>
      <c r="BA507" s="847"/>
      <c r="BB507" s="846">
        <v>52.223787450465601</v>
      </c>
      <c r="BC507" s="846">
        <v>0.99123492223864695</v>
      </c>
      <c r="BD507" s="846">
        <v>-2.12899306229287E-2</v>
      </c>
      <c r="BE507" s="852">
        <v>-8.7333205751699797E-2</v>
      </c>
      <c r="BF507" s="847"/>
      <c r="BG507" s="855">
        <v>0.25040000000000001</v>
      </c>
      <c r="BH507" s="842"/>
      <c r="BI507" s="846">
        <v>81.709999999999994</v>
      </c>
      <c r="BJ507" s="846">
        <v>17.2636</v>
      </c>
      <c r="BK507" s="846">
        <v>1.06785</v>
      </c>
      <c r="BL507" s="846">
        <v>-4.1450000000000001E-2</v>
      </c>
      <c r="BM507" s="842"/>
      <c r="BN507" s="855" t="s">
        <v>1920</v>
      </c>
      <c r="BO507" s="855" t="s">
        <v>4901</v>
      </c>
      <c r="BP507" s="855" t="s">
        <v>5430</v>
      </c>
      <c r="BQ507" s="855" t="s">
        <v>5431</v>
      </c>
      <c r="BR507" s="855" t="s">
        <v>4904</v>
      </c>
      <c r="BS507" s="842"/>
      <c r="BT507" s="856" t="s">
        <v>555</v>
      </c>
    </row>
    <row r="508" spans="1:72" s="428" customFormat="1" x14ac:dyDescent="0.25">
      <c r="A508" s="345" t="s">
        <v>5722</v>
      </c>
      <c r="B508" s="373"/>
      <c r="C508" s="719">
        <v>46002</v>
      </c>
      <c r="D508" s="373"/>
      <c r="E508" s="346">
        <v>12.721</v>
      </c>
      <c r="F508" s="373"/>
      <c r="G508" s="347">
        <v>10.125999999999999</v>
      </c>
      <c r="H508" s="374"/>
      <c r="I508" s="348">
        <v>1.4731000000000001</v>
      </c>
      <c r="J508" s="348">
        <v>0.7863</v>
      </c>
      <c r="K508" s="348">
        <v>11.175800000000001</v>
      </c>
      <c r="L508" s="348">
        <v>5.0468999999999999</v>
      </c>
      <c r="M508" s="348" t="s">
        <v>430</v>
      </c>
      <c r="N508" s="350" t="s">
        <v>430</v>
      </c>
      <c r="O508" s="348" t="s">
        <v>430</v>
      </c>
      <c r="P508" s="348" t="s">
        <v>430</v>
      </c>
      <c r="Q508" s="348" t="s">
        <v>430</v>
      </c>
      <c r="R508" s="348" t="s">
        <v>430</v>
      </c>
      <c r="S508" s="348">
        <v>14.1266</v>
      </c>
      <c r="T508" s="348">
        <v>-0.41310000000000002</v>
      </c>
      <c r="U508" s="348" t="s">
        <v>430</v>
      </c>
      <c r="V508" s="348" t="s">
        <v>430</v>
      </c>
      <c r="W508" s="348">
        <v>14.1266</v>
      </c>
      <c r="X508" s="348">
        <v>1.26</v>
      </c>
      <c r="Y508" s="374"/>
      <c r="Z508" s="346">
        <v>66</v>
      </c>
      <c r="AA508" s="346">
        <v>56</v>
      </c>
      <c r="AB508" s="346">
        <v>79</v>
      </c>
      <c r="AC508" s="346">
        <v>82</v>
      </c>
      <c r="AD508" s="346" t="s">
        <v>430</v>
      </c>
      <c r="AE508" s="346" t="s">
        <v>430</v>
      </c>
      <c r="AF508" s="346" t="s">
        <v>430</v>
      </c>
      <c r="AG508" s="346" t="s">
        <v>430</v>
      </c>
      <c r="AH508" s="346" t="s">
        <v>430</v>
      </c>
      <c r="AI508" s="346" t="s">
        <v>430</v>
      </c>
      <c r="AJ508" s="346">
        <v>75</v>
      </c>
      <c r="AK508" s="346">
        <v>95</v>
      </c>
      <c r="AL508" s="346" t="s">
        <v>430</v>
      </c>
      <c r="AM508" s="346" t="s">
        <v>430</v>
      </c>
      <c r="AN508" s="346">
        <v>75</v>
      </c>
      <c r="AO508" s="373"/>
      <c r="AP508" s="348" t="s">
        <v>430</v>
      </c>
      <c r="AQ508" s="348" t="s">
        <v>430</v>
      </c>
      <c r="AR508" s="348" t="s">
        <v>430</v>
      </c>
      <c r="AS508" s="348" t="s">
        <v>430</v>
      </c>
      <c r="AT508" s="348" t="s">
        <v>430</v>
      </c>
      <c r="AU508" s="351"/>
      <c r="AV508" s="346" t="s">
        <v>430</v>
      </c>
      <c r="AW508" s="346" t="s">
        <v>430</v>
      </c>
      <c r="AX508" s="346" t="s">
        <v>430</v>
      </c>
      <c r="AY508" s="346" t="s">
        <v>430</v>
      </c>
      <c r="AZ508" s="346" t="s">
        <v>430</v>
      </c>
      <c r="BA508" s="374"/>
      <c r="BB508" s="348">
        <v>30.957368533503601</v>
      </c>
      <c r="BC508" s="348">
        <v>0.99696552729950405</v>
      </c>
      <c r="BD508" s="348">
        <v>-9.4240406220653695E-3</v>
      </c>
      <c r="BE508" s="375">
        <v>-6.4790631926533407E-2</v>
      </c>
      <c r="BF508" s="374"/>
      <c r="BG508" s="372">
        <v>0.14549999999999999</v>
      </c>
      <c r="BH508" s="373"/>
      <c r="BI508" s="348">
        <v>4.0019299999999998</v>
      </c>
      <c r="BJ508" s="348">
        <v>91.279200000000003</v>
      </c>
      <c r="BK508" s="348">
        <v>3.6145499999999999</v>
      </c>
      <c r="BL508" s="348">
        <v>1.10432</v>
      </c>
      <c r="BM508" s="373"/>
      <c r="BN508" s="372" t="s">
        <v>4690</v>
      </c>
      <c r="BO508" s="372" t="s">
        <v>4691</v>
      </c>
      <c r="BP508" s="372" t="s">
        <v>5433</v>
      </c>
      <c r="BQ508" s="372" t="s">
        <v>5434</v>
      </c>
      <c r="BR508" s="372" t="s">
        <v>751</v>
      </c>
      <c r="BS508" s="373"/>
      <c r="BT508" s="354" t="s">
        <v>555</v>
      </c>
    </row>
    <row r="509" spans="1:72" s="428" customFormat="1" x14ac:dyDescent="0.25">
      <c r="A509" s="345" t="s">
        <v>5723</v>
      </c>
      <c r="B509" s="373"/>
      <c r="C509" s="719">
        <v>45630</v>
      </c>
      <c r="D509" s="373"/>
      <c r="E509" s="346">
        <v>11.2736</v>
      </c>
      <c r="F509" s="373"/>
      <c r="G509" s="347">
        <v>9.5173000000000005</v>
      </c>
      <c r="H509" s="374"/>
      <c r="I509" s="348">
        <v>0.79320000000000002</v>
      </c>
      <c r="J509" s="348">
        <v>-0.93059999999999998</v>
      </c>
      <c r="K509" s="348">
        <v>8.4567999999999994</v>
      </c>
      <c r="L509" s="348">
        <v>-3.7334000000000001</v>
      </c>
      <c r="M509" s="348">
        <v>-4.8127000000000004</v>
      </c>
      <c r="N509" s="350">
        <v>3.6663000000000001</v>
      </c>
      <c r="O509" s="348" t="s">
        <v>430</v>
      </c>
      <c r="P509" s="348" t="s">
        <v>430</v>
      </c>
      <c r="Q509" s="348" t="s">
        <v>430</v>
      </c>
      <c r="R509" s="348" t="s">
        <v>430</v>
      </c>
      <c r="S509" s="348">
        <v>10.6534</v>
      </c>
      <c r="T509" s="348">
        <v>-5.6722000000000001</v>
      </c>
      <c r="U509" s="348">
        <v>-0.55379999999999996</v>
      </c>
      <c r="V509" s="348">
        <v>-3.4335</v>
      </c>
      <c r="W509" s="348">
        <v>10.6534</v>
      </c>
      <c r="X509" s="348">
        <v>-3.4855</v>
      </c>
      <c r="Y509" s="374"/>
      <c r="Z509" s="346">
        <v>194</v>
      </c>
      <c r="AA509" s="346">
        <v>176</v>
      </c>
      <c r="AB509" s="346">
        <v>145</v>
      </c>
      <c r="AC509" s="346">
        <v>180</v>
      </c>
      <c r="AD509" s="346">
        <v>155</v>
      </c>
      <c r="AE509" s="346">
        <v>125</v>
      </c>
      <c r="AF509" s="346" t="s">
        <v>430</v>
      </c>
      <c r="AG509" s="346" t="s">
        <v>430</v>
      </c>
      <c r="AH509" s="346" t="s">
        <v>430</v>
      </c>
      <c r="AI509" s="346" t="s">
        <v>430</v>
      </c>
      <c r="AJ509" s="346">
        <v>156</v>
      </c>
      <c r="AK509" s="346">
        <v>162</v>
      </c>
      <c r="AL509" s="346">
        <v>157</v>
      </c>
      <c r="AM509" s="346">
        <v>115</v>
      </c>
      <c r="AN509" s="346">
        <v>156</v>
      </c>
      <c r="AO509" s="373"/>
      <c r="AP509" s="348" t="s">
        <v>430</v>
      </c>
      <c r="AQ509" s="348" t="s">
        <v>430</v>
      </c>
      <c r="AR509" s="348" t="s">
        <v>430</v>
      </c>
      <c r="AS509" s="348" t="s">
        <v>430</v>
      </c>
      <c r="AT509" s="348">
        <v>-2.98</v>
      </c>
      <c r="AU509" s="351"/>
      <c r="AV509" s="346" t="s">
        <v>430</v>
      </c>
      <c r="AW509" s="346" t="s">
        <v>430</v>
      </c>
      <c r="AX509" s="346" t="s">
        <v>430</v>
      </c>
      <c r="AY509" s="346" t="s">
        <v>430</v>
      </c>
      <c r="AZ509" s="346">
        <v>137</v>
      </c>
      <c r="BA509" s="374"/>
      <c r="BB509" s="348">
        <v>15.358144601583801</v>
      </c>
      <c r="BC509" s="348">
        <v>1.00241769217507</v>
      </c>
      <c r="BD509" s="348">
        <v>-3.7763868673282103E-2</v>
      </c>
      <c r="BE509" s="375">
        <v>-3.8167774180168999E-2</v>
      </c>
      <c r="BF509" s="374"/>
      <c r="BG509" s="372">
        <v>0.12939999999999999</v>
      </c>
      <c r="BH509" s="373"/>
      <c r="BI509" s="348">
        <v>76.150999999999996</v>
      </c>
      <c r="BJ509" s="348">
        <v>21.3947</v>
      </c>
      <c r="BK509" s="348">
        <v>2.57158</v>
      </c>
      <c r="BL509" s="348">
        <v>-0.11728</v>
      </c>
      <c r="BM509" s="373"/>
      <c r="BN509" s="372" t="s">
        <v>5436</v>
      </c>
      <c r="BO509" s="372" t="s">
        <v>4680</v>
      </c>
      <c r="BP509" s="372" t="s">
        <v>5437</v>
      </c>
      <c r="BQ509" s="372" t="s">
        <v>4682</v>
      </c>
      <c r="BR509" s="372" t="s">
        <v>4683</v>
      </c>
      <c r="BS509" s="373"/>
      <c r="BT509" s="354" t="s">
        <v>4597</v>
      </c>
    </row>
    <row r="510" spans="1:72" s="428" customFormat="1" x14ac:dyDescent="0.25">
      <c r="A510" s="345" t="s">
        <v>5724</v>
      </c>
      <c r="B510" s="373"/>
      <c r="C510" s="719">
        <v>45600</v>
      </c>
      <c r="D510" s="373"/>
      <c r="E510" s="346">
        <v>9.69</v>
      </c>
      <c r="F510" s="373"/>
      <c r="G510" s="347">
        <v>10.6915</v>
      </c>
      <c r="H510" s="374"/>
      <c r="I510" s="348">
        <v>1.474</v>
      </c>
      <c r="J510" s="348">
        <v>0.77859999999999996</v>
      </c>
      <c r="K510" s="348">
        <v>11.1556</v>
      </c>
      <c r="L510" s="348">
        <v>5.0948000000000002</v>
      </c>
      <c r="M510" s="348">
        <v>0.57189999999999996</v>
      </c>
      <c r="N510" s="350">
        <v>12.6501</v>
      </c>
      <c r="O510" s="348" t="s">
        <v>430</v>
      </c>
      <c r="P510" s="348" t="s">
        <v>430</v>
      </c>
      <c r="Q510" s="348" t="s">
        <v>430</v>
      </c>
      <c r="R510" s="348" t="s">
        <v>430</v>
      </c>
      <c r="S510" s="348">
        <v>14.1364</v>
      </c>
      <c r="T510" s="348">
        <v>-0.40710000000000002</v>
      </c>
      <c r="U510" s="348">
        <v>5.391</v>
      </c>
      <c r="V510" s="348">
        <v>0.96609999999999996</v>
      </c>
      <c r="W510" s="348">
        <v>14.1364</v>
      </c>
      <c r="X510" s="348">
        <v>4.6319999999999997</v>
      </c>
      <c r="Y510" s="374"/>
      <c r="Z510" s="346">
        <v>65</v>
      </c>
      <c r="AA510" s="346">
        <v>57</v>
      </c>
      <c r="AB510" s="346">
        <v>80</v>
      </c>
      <c r="AC510" s="346">
        <v>81</v>
      </c>
      <c r="AD510" s="346">
        <v>60</v>
      </c>
      <c r="AE510" s="346">
        <v>33</v>
      </c>
      <c r="AF510" s="346" t="s">
        <v>430</v>
      </c>
      <c r="AG510" s="346" t="s">
        <v>430</v>
      </c>
      <c r="AH510" s="346" t="s">
        <v>430</v>
      </c>
      <c r="AI510" s="346" t="s">
        <v>430</v>
      </c>
      <c r="AJ510" s="346">
        <v>74</v>
      </c>
      <c r="AK510" s="346">
        <v>94</v>
      </c>
      <c r="AL510" s="346">
        <v>43</v>
      </c>
      <c r="AM510" s="346">
        <v>70</v>
      </c>
      <c r="AN510" s="346">
        <v>74</v>
      </c>
      <c r="AO510" s="373"/>
      <c r="AP510" s="348" t="s">
        <v>430</v>
      </c>
      <c r="AQ510" s="348" t="s">
        <v>430</v>
      </c>
      <c r="AR510" s="348" t="s">
        <v>430</v>
      </c>
      <c r="AS510" s="348" t="s">
        <v>430</v>
      </c>
      <c r="AT510" s="348">
        <v>7.54</v>
      </c>
      <c r="AU510" s="351"/>
      <c r="AV510" s="346" t="s">
        <v>430</v>
      </c>
      <c r="AW510" s="346" t="s">
        <v>430</v>
      </c>
      <c r="AX510" s="346" t="s">
        <v>430</v>
      </c>
      <c r="AY510" s="346" t="s">
        <v>430</v>
      </c>
      <c r="AZ510" s="346">
        <v>53</v>
      </c>
      <c r="BA510" s="374"/>
      <c r="BB510" s="348">
        <v>18.947469740968501</v>
      </c>
      <c r="BC510" s="348">
        <v>0.99290025789063496</v>
      </c>
      <c r="BD510" s="348">
        <v>-3.28888810147057E-3</v>
      </c>
      <c r="BE510" s="375">
        <v>-4.7179191308589503E-2</v>
      </c>
      <c r="BF510" s="374"/>
      <c r="BG510" s="372">
        <v>0.17069999999999999</v>
      </c>
      <c r="BH510" s="373"/>
      <c r="BI510" s="348">
        <v>4.0089399999999999</v>
      </c>
      <c r="BJ510" s="348">
        <v>91.619699999999995</v>
      </c>
      <c r="BK510" s="348">
        <v>3.5641600000000002</v>
      </c>
      <c r="BL510" s="348">
        <v>0.80720000000000003</v>
      </c>
      <c r="BM510" s="373"/>
      <c r="BN510" s="372" t="s">
        <v>5439</v>
      </c>
      <c r="BO510" s="372" t="s">
        <v>4744</v>
      </c>
      <c r="BP510" s="372" t="s">
        <v>5440</v>
      </c>
      <c r="BQ510" s="372" t="s">
        <v>5434</v>
      </c>
      <c r="BR510" s="372" t="s">
        <v>5441</v>
      </c>
      <c r="BS510" s="373"/>
      <c r="BT510" s="354" t="s">
        <v>5378</v>
      </c>
    </row>
    <row r="511" spans="1:72" s="428" customFormat="1" x14ac:dyDescent="0.25">
      <c r="A511" s="345" t="s">
        <v>5725</v>
      </c>
      <c r="B511" s="373"/>
      <c r="C511" s="719">
        <v>45680</v>
      </c>
      <c r="D511" s="373"/>
      <c r="E511" s="346">
        <v>9.2415000000000003</v>
      </c>
      <c r="F511" s="373"/>
      <c r="G511" s="347">
        <v>9.8800000000000008</v>
      </c>
      <c r="H511" s="374"/>
      <c r="I511" s="348">
        <v>0.93269999999999997</v>
      </c>
      <c r="J511" s="348">
        <v>-0.20399999999999999</v>
      </c>
      <c r="K511" s="348">
        <v>5.2553000000000001</v>
      </c>
      <c r="L511" s="348">
        <v>-2.0026000000000002</v>
      </c>
      <c r="M511" s="348">
        <v>-4.7535999999999996</v>
      </c>
      <c r="N511" s="350">
        <v>-0.22800000000000001</v>
      </c>
      <c r="O511" s="348" t="s">
        <v>430</v>
      </c>
      <c r="P511" s="348" t="s">
        <v>430</v>
      </c>
      <c r="Q511" s="348" t="s">
        <v>430</v>
      </c>
      <c r="R511" s="348" t="s">
        <v>430</v>
      </c>
      <c r="S511" s="348">
        <v>8.0183</v>
      </c>
      <c r="T511" s="348">
        <v>-4.4820000000000002</v>
      </c>
      <c r="U511" s="348">
        <v>-0.40720000000000001</v>
      </c>
      <c r="V511" s="348">
        <v>-4.6497999999999999</v>
      </c>
      <c r="W511" s="348">
        <v>8.0183</v>
      </c>
      <c r="X511" s="348">
        <v>-0.95540000000000003</v>
      </c>
      <c r="Y511" s="374"/>
      <c r="Z511" s="346">
        <v>141</v>
      </c>
      <c r="AA511" s="346">
        <v>134</v>
      </c>
      <c r="AB511" s="346">
        <v>221</v>
      </c>
      <c r="AC511" s="346">
        <v>163</v>
      </c>
      <c r="AD511" s="346">
        <v>151</v>
      </c>
      <c r="AE511" s="346">
        <v>170</v>
      </c>
      <c r="AF511" s="346" t="s">
        <v>430</v>
      </c>
      <c r="AG511" s="346" t="s">
        <v>430</v>
      </c>
      <c r="AH511" s="346" t="s">
        <v>430</v>
      </c>
      <c r="AI511" s="346" t="s">
        <v>430</v>
      </c>
      <c r="AJ511" s="346">
        <v>188</v>
      </c>
      <c r="AK511" s="346">
        <v>147</v>
      </c>
      <c r="AL511" s="346">
        <v>148</v>
      </c>
      <c r="AM511" s="346">
        <v>135</v>
      </c>
      <c r="AN511" s="346">
        <v>188</v>
      </c>
      <c r="AO511" s="373"/>
      <c r="AP511" s="348" t="s">
        <v>430</v>
      </c>
      <c r="AQ511" s="348" t="s">
        <v>430</v>
      </c>
      <c r="AR511" s="348" t="s">
        <v>430</v>
      </c>
      <c r="AS511" s="348" t="s">
        <v>430</v>
      </c>
      <c r="AT511" s="348">
        <v>-4.58</v>
      </c>
      <c r="AU511" s="351"/>
      <c r="AV511" s="346" t="s">
        <v>430</v>
      </c>
      <c r="AW511" s="346" t="s">
        <v>430</v>
      </c>
      <c r="AX511" s="346" t="s">
        <v>430</v>
      </c>
      <c r="AY511" s="346" t="s">
        <v>430</v>
      </c>
      <c r="AZ511" s="346">
        <v>147</v>
      </c>
      <c r="BA511" s="374"/>
      <c r="BB511" s="348">
        <v>13.968220530583199</v>
      </c>
      <c r="BC511" s="348">
        <v>0.998109265084696</v>
      </c>
      <c r="BD511" s="348">
        <v>-2.85550591165388E-2</v>
      </c>
      <c r="BE511" s="375">
        <v>-4.7544548776326301E-2</v>
      </c>
      <c r="BF511" s="374"/>
      <c r="BG511" s="372">
        <v>0.1971</v>
      </c>
      <c r="BH511" s="373"/>
      <c r="BI511" s="348">
        <v>86.5608</v>
      </c>
      <c r="BJ511" s="348">
        <v>13.382300000000001</v>
      </c>
      <c r="BK511" s="348" t="s">
        <v>430</v>
      </c>
      <c r="BL511" s="348">
        <v>5.6899999999999999E-2</v>
      </c>
      <c r="BM511" s="373"/>
      <c r="BN511" s="372" t="s">
        <v>5443</v>
      </c>
      <c r="BO511" s="372" t="s">
        <v>5099</v>
      </c>
      <c r="BP511" s="372" t="s">
        <v>5444</v>
      </c>
      <c r="BQ511" s="372" t="s">
        <v>5445</v>
      </c>
      <c r="BR511" s="372" t="s">
        <v>5102</v>
      </c>
      <c r="BS511" s="373"/>
      <c r="BT511" s="354" t="s">
        <v>4597</v>
      </c>
    </row>
    <row r="512" spans="1:72" s="428" customFormat="1" x14ac:dyDescent="0.25">
      <c r="A512" s="345" t="s">
        <v>5726</v>
      </c>
      <c r="B512" s="373"/>
      <c r="C512" s="719">
        <v>46000</v>
      </c>
      <c r="D512" s="373"/>
      <c r="E512" s="346">
        <v>9.0762999999999998</v>
      </c>
      <c r="F512" s="373"/>
      <c r="G512" s="347">
        <v>10.231199999999999</v>
      </c>
      <c r="H512" s="374"/>
      <c r="I512" s="348">
        <v>1.5786</v>
      </c>
      <c r="J512" s="348">
        <v>1.2028000000000001</v>
      </c>
      <c r="K512" s="348">
        <v>11.837199999999999</v>
      </c>
      <c r="L512" s="348">
        <v>6.1426999999999996</v>
      </c>
      <c r="M512" s="348" t="s">
        <v>430</v>
      </c>
      <c r="N512" s="350" t="s">
        <v>430</v>
      </c>
      <c r="O512" s="348" t="s">
        <v>430</v>
      </c>
      <c r="P512" s="348" t="s">
        <v>430</v>
      </c>
      <c r="Q512" s="348" t="s">
        <v>430</v>
      </c>
      <c r="R512" s="348" t="s">
        <v>430</v>
      </c>
      <c r="S512" s="348">
        <v>14.8154</v>
      </c>
      <c r="T512" s="348">
        <v>-0.32440000000000002</v>
      </c>
      <c r="U512" s="348" t="s">
        <v>430</v>
      </c>
      <c r="V512" s="348" t="s">
        <v>430</v>
      </c>
      <c r="W512" s="348">
        <v>14.8154</v>
      </c>
      <c r="X512" s="348">
        <v>2.3119999999999998</v>
      </c>
      <c r="Y512" s="374"/>
      <c r="Z512" s="346">
        <v>45</v>
      </c>
      <c r="AA512" s="346">
        <v>34</v>
      </c>
      <c r="AB512" s="346">
        <v>54</v>
      </c>
      <c r="AC512" s="346">
        <v>58</v>
      </c>
      <c r="AD512" s="346" t="s">
        <v>430</v>
      </c>
      <c r="AE512" s="346" t="s">
        <v>430</v>
      </c>
      <c r="AF512" s="346" t="s">
        <v>430</v>
      </c>
      <c r="AG512" s="346" t="s">
        <v>430</v>
      </c>
      <c r="AH512" s="346" t="s">
        <v>430</v>
      </c>
      <c r="AI512" s="346" t="s">
        <v>430</v>
      </c>
      <c r="AJ512" s="346">
        <v>54</v>
      </c>
      <c r="AK512" s="346">
        <v>90</v>
      </c>
      <c r="AL512" s="346" t="s">
        <v>430</v>
      </c>
      <c r="AM512" s="346" t="s">
        <v>430</v>
      </c>
      <c r="AN512" s="346">
        <v>54</v>
      </c>
      <c r="AO512" s="373"/>
      <c r="AP512" s="348" t="s">
        <v>430</v>
      </c>
      <c r="AQ512" s="348" t="s">
        <v>430</v>
      </c>
      <c r="AR512" s="348" t="s">
        <v>430</v>
      </c>
      <c r="AS512" s="348" t="s">
        <v>430</v>
      </c>
      <c r="AT512" s="348" t="s">
        <v>430</v>
      </c>
      <c r="AU512" s="351"/>
      <c r="AV512" s="346" t="s">
        <v>430</v>
      </c>
      <c r="AW512" s="346" t="s">
        <v>430</v>
      </c>
      <c r="AX512" s="346" t="s">
        <v>430</v>
      </c>
      <c r="AY512" s="346" t="s">
        <v>430</v>
      </c>
      <c r="AZ512" s="346" t="s">
        <v>430</v>
      </c>
      <c r="BA512" s="374"/>
      <c r="BB512" s="348">
        <v>32.076024335752599</v>
      </c>
      <c r="BC512" s="348">
        <v>0.98088893770867602</v>
      </c>
      <c r="BD512" s="348">
        <v>-7.6002250952359497E-3</v>
      </c>
      <c r="BE512" s="375">
        <v>-8.50657911252653E-2</v>
      </c>
      <c r="BF512" s="374"/>
      <c r="BG512" s="372">
        <v>0.39839999999999998</v>
      </c>
      <c r="BH512" s="373"/>
      <c r="BI512" s="348">
        <v>2.8490799999999998</v>
      </c>
      <c r="BJ512" s="348">
        <v>63.0627</v>
      </c>
      <c r="BK512" s="348">
        <v>33.372</v>
      </c>
      <c r="BL512" s="348">
        <v>0.71621999999999997</v>
      </c>
      <c r="BM512" s="373"/>
      <c r="BN512" s="372" t="s">
        <v>1996</v>
      </c>
      <c r="BO512" s="372" t="s">
        <v>4505</v>
      </c>
      <c r="BP512" s="372" t="s">
        <v>5447</v>
      </c>
      <c r="BQ512" s="372" t="s">
        <v>5448</v>
      </c>
      <c r="BR512" s="372" t="s">
        <v>5449</v>
      </c>
      <c r="BS512" s="373"/>
      <c r="BT512" s="354" t="s">
        <v>555</v>
      </c>
    </row>
    <row r="513" spans="1:72" s="428" customFormat="1" x14ac:dyDescent="0.25">
      <c r="A513" s="345" t="s">
        <v>5727</v>
      </c>
      <c r="B513" s="373"/>
      <c r="C513" s="719">
        <v>46002</v>
      </c>
      <c r="D513" s="373"/>
      <c r="E513" s="346">
        <v>10.491</v>
      </c>
      <c r="F513" s="373"/>
      <c r="G513" s="347">
        <v>10.262499999999999</v>
      </c>
      <c r="H513" s="374"/>
      <c r="I513" s="348">
        <v>1.8085</v>
      </c>
      <c r="J513" s="348">
        <v>2.0209999999999999</v>
      </c>
      <c r="K513" s="348">
        <v>13.9316</v>
      </c>
      <c r="L513" s="348">
        <v>8.8339999999999996</v>
      </c>
      <c r="M513" s="348" t="s">
        <v>430</v>
      </c>
      <c r="N513" s="350" t="s">
        <v>430</v>
      </c>
      <c r="O513" s="348" t="s">
        <v>430</v>
      </c>
      <c r="P513" s="348" t="s">
        <v>430</v>
      </c>
      <c r="Q513" s="348" t="s">
        <v>430</v>
      </c>
      <c r="R513" s="348" t="s">
        <v>430</v>
      </c>
      <c r="S513" s="348">
        <v>16.748000000000001</v>
      </c>
      <c r="T513" s="348">
        <v>0.11409999999999999</v>
      </c>
      <c r="U513" s="348" t="s">
        <v>430</v>
      </c>
      <c r="V513" s="348" t="s">
        <v>430</v>
      </c>
      <c r="W513" s="348">
        <v>16.748000000000001</v>
      </c>
      <c r="X513" s="348">
        <v>2.625</v>
      </c>
      <c r="Y513" s="374"/>
      <c r="Z513" s="346">
        <v>31</v>
      </c>
      <c r="AA513" s="346">
        <v>21</v>
      </c>
      <c r="AB513" s="346">
        <v>45</v>
      </c>
      <c r="AC513" s="346">
        <v>18</v>
      </c>
      <c r="AD513" s="346" t="s">
        <v>430</v>
      </c>
      <c r="AE513" s="346" t="s">
        <v>430</v>
      </c>
      <c r="AF513" s="346" t="s">
        <v>430</v>
      </c>
      <c r="AG513" s="346" t="s">
        <v>430</v>
      </c>
      <c r="AH513" s="346" t="s">
        <v>430</v>
      </c>
      <c r="AI513" s="346" t="s">
        <v>430</v>
      </c>
      <c r="AJ513" s="346">
        <v>45</v>
      </c>
      <c r="AK513" s="346">
        <v>69</v>
      </c>
      <c r="AL513" s="346" t="s">
        <v>430</v>
      </c>
      <c r="AM513" s="346" t="s">
        <v>430</v>
      </c>
      <c r="AN513" s="346">
        <v>45</v>
      </c>
      <c r="AO513" s="373"/>
      <c r="AP513" s="348" t="s">
        <v>430</v>
      </c>
      <c r="AQ513" s="348" t="s">
        <v>430</v>
      </c>
      <c r="AR513" s="348" t="s">
        <v>430</v>
      </c>
      <c r="AS513" s="348" t="s">
        <v>430</v>
      </c>
      <c r="AT513" s="348" t="s">
        <v>430</v>
      </c>
      <c r="AU513" s="351"/>
      <c r="AV513" s="346" t="s">
        <v>430</v>
      </c>
      <c r="AW513" s="346" t="s">
        <v>430</v>
      </c>
      <c r="AX513" s="346" t="s">
        <v>430</v>
      </c>
      <c r="AY513" s="346" t="s">
        <v>430</v>
      </c>
      <c r="AZ513" s="346" t="s">
        <v>430</v>
      </c>
      <c r="BA513" s="374"/>
      <c r="BB513" s="348">
        <v>36.14426326625</v>
      </c>
      <c r="BC513" s="348">
        <v>0.99335200798097301</v>
      </c>
      <c r="BD513" s="348">
        <v>-1.44077581975816E-3</v>
      </c>
      <c r="BE513" s="375">
        <v>-4.9428157672589498E-2</v>
      </c>
      <c r="BF513" s="374"/>
      <c r="BG513" s="372">
        <v>0.31530000000000002</v>
      </c>
      <c r="BH513" s="373"/>
      <c r="BI513" s="348" t="s">
        <v>430</v>
      </c>
      <c r="BJ513" s="348">
        <v>5.2688499999999996</v>
      </c>
      <c r="BK513" s="348">
        <v>93.272300000000001</v>
      </c>
      <c r="BL513" s="348">
        <v>1.45885</v>
      </c>
      <c r="BM513" s="373"/>
      <c r="BN513" s="372" t="s">
        <v>5451</v>
      </c>
      <c r="BO513" s="372" t="s">
        <v>4690</v>
      </c>
      <c r="BP513" s="372" t="s">
        <v>5452</v>
      </c>
      <c r="BQ513" s="372" t="s">
        <v>5453</v>
      </c>
      <c r="BR513" s="372" t="s">
        <v>5454</v>
      </c>
      <c r="BS513" s="373"/>
      <c r="BT513" s="354" t="s">
        <v>555</v>
      </c>
    </row>
    <row r="514" spans="1:72" s="428" customFormat="1" x14ac:dyDescent="0.25">
      <c r="A514" s="345" t="s">
        <v>5728</v>
      </c>
      <c r="B514" s="373"/>
      <c r="C514" s="719">
        <v>45894</v>
      </c>
      <c r="D514" s="373"/>
      <c r="E514" s="346">
        <v>8.5510999999999999</v>
      </c>
      <c r="F514" s="373"/>
      <c r="G514" s="347">
        <v>10.4671</v>
      </c>
      <c r="H514" s="374"/>
      <c r="I514" s="348">
        <v>1.3007</v>
      </c>
      <c r="J514" s="348">
        <v>0.59099999999999997</v>
      </c>
      <c r="K514" s="348">
        <v>14.012</v>
      </c>
      <c r="L514" s="348">
        <v>6.3632</v>
      </c>
      <c r="M514" s="348">
        <v>1.8765000000000001</v>
      </c>
      <c r="N514" s="350" t="s">
        <v>430</v>
      </c>
      <c r="O514" s="348" t="s">
        <v>430</v>
      </c>
      <c r="P514" s="348" t="s">
        <v>430</v>
      </c>
      <c r="Q514" s="348" t="s">
        <v>430</v>
      </c>
      <c r="R514" s="348" t="s">
        <v>430</v>
      </c>
      <c r="S514" s="348">
        <v>17.169499999999999</v>
      </c>
      <c r="T514" s="348">
        <v>2.2806999999999999</v>
      </c>
      <c r="U514" s="348">
        <v>4.5350999999999999</v>
      </c>
      <c r="V514" s="348" t="s">
        <v>430</v>
      </c>
      <c r="W514" s="348">
        <v>17.169499999999999</v>
      </c>
      <c r="X514" s="348">
        <v>4.6710000000000003</v>
      </c>
      <c r="Y514" s="374"/>
      <c r="Z514" s="346">
        <v>90</v>
      </c>
      <c r="AA514" s="346">
        <v>83</v>
      </c>
      <c r="AB514" s="346">
        <v>39</v>
      </c>
      <c r="AC514" s="346">
        <v>53</v>
      </c>
      <c r="AD514" s="346">
        <v>42</v>
      </c>
      <c r="AE514" s="346" t="s">
        <v>430</v>
      </c>
      <c r="AF514" s="346" t="s">
        <v>430</v>
      </c>
      <c r="AG514" s="346" t="s">
        <v>430</v>
      </c>
      <c r="AH514" s="346" t="s">
        <v>430</v>
      </c>
      <c r="AI514" s="346" t="s">
        <v>430</v>
      </c>
      <c r="AJ514" s="346">
        <v>30</v>
      </c>
      <c r="AK514" s="346">
        <v>32</v>
      </c>
      <c r="AL514" s="346">
        <v>69</v>
      </c>
      <c r="AM514" s="346" t="s">
        <v>430</v>
      </c>
      <c r="AN514" s="346">
        <v>30</v>
      </c>
      <c r="AO514" s="373"/>
      <c r="AP514" s="348" t="s">
        <v>430</v>
      </c>
      <c r="AQ514" s="348" t="s">
        <v>430</v>
      </c>
      <c r="AR514" s="348" t="s">
        <v>430</v>
      </c>
      <c r="AS514" s="348" t="s">
        <v>430</v>
      </c>
      <c r="AT514" s="348" t="s">
        <v>430</v>
      </c>
      <c r="AU514" s="351"/>
      <c r="AV514" s="346" t="s">
        <v>430</v>
      </c>
      <c r="AW514" s="346" t="s">
        <v>430</v>
      </c>
      <c r="AX514" s="346" t="s">
        <v>430</v>
      </c>
      <c r="AY514" s="346" t="s">
        <v>430</v>
      </c>
      <c r="AZ514" s="346" t="s">
        <v>430</v>
      </c>
      <c r="BA514" s="374"/>
      <c r="BB514" s="348">
        <v>24.720759941538599</v>
      </c>
      <c r="BC514" s="348">
        <v>0.99322076311045404</v>
      </c>
      <c r="BD514" s="348">
        <v>1.57999184718309E-2</v>
      </c>
      <c r="BE514" s="375">
        <v>-3.6952509682321798E-2</v>
      </c>
      <c r="BF514" s="374"/>
      <c r="BG514" s="372">
        <v>0.10630000000000001</v>
      </c>
      <c r="BH514" s="373"/>
      <c r="BI514" s="348">
        <v>90.736699999999999</v>
      </c>
      <c r="BJ514" s="348">
        <v>8.8621499999999997</v>
      </c>
      <c r="BK514" s="348" t="s">
        <v>430</v>
      </c>
      <c r="BL514" s="348">
        <v>0.40115000000000001</v>
      </c>
      <c r="BM514" s="373"/>
      <c r="BN514" s="372" t="s">
        <v>5456</v>
      </c>
      <c r="BO514" s="372" t="s">
        <v>5457</v>
      </c>
      <c r="BP514" s="372" t="s">
        <v>4453</v>
      </c>
      <c r="BQ514" s="372" t="s">
        <v>5458</v>
      </c>
      <c r="BR514" s="372" t="s">
        <v>4615</v>
      </c>
      <c r="BS514" s="373"/>
      <c r="BT514" s="354" t="s">
        <v>555</v>
      </c>
    </row>
    <row r="515" spans="1:72" s="428" customFormat="1" x14ac:dyDescent="0.25">
      <c r="A515" s="345" t="s">
        <v>5729</v>
      </c>
      <c r="B515" s="373"/>
      <c r="C515" s="719">
        <v>41275</v>
      </c>
      <c r="D515" s="373"/>
      <c r="E515" s="346">
        <v>6.3891999999999998</v>
      </c>
      <c r="F515" s="373"/>
      <c r="G515" s="347">
        <v>48.723399999999998</v>
      </c>
      <c r="H515" s="374"/>
      <c r="I515" s="348">
        <v>0.80379999999999996</v>
      </c>
      <c r="J515" s="348">
        <v>-1.1002000000000001</v>
      </c>
      <c r="K515" s="348">
        <v>5.3837000000000002</v>
      </c>
      <c r="L515" s="348">
        <v>-4.5141</v>
      </c>
      <c r="M515" s="348">
        <v>-7.4927000000000001</v>
      </c>
      <c r="N515" s="350">
        <v>0.53690000000000004</v>
      </c>
      <c r="O515" s="348">
        <v>3.9047000000000001</v>
      </c>
      <c r="P515" s="348">
        <v>10.481299999999999</v>
      </c>
      <c r="Q515" s="348">
        <v>10.6431</v>
      </c>
      <c r="R515" s="348">
        <v>12.388999999999999</v>
      </c>
      <c r="S515" s="348">
        <v>7.6672000000000002</v>
      </c>
      <c r="T515" s="348">
        <v>-7.9805000000000001</v>
      </c>
      <c r="U515" s="348">
        <v>-2.3714</v>
      </c>
      <c r="V515" s="348">
        <v>-5.6516000000000002</v>
      </c>
      <c r="W515" s="348">
        <v>7.6672000000000002</v>
      </c>
      <c r="X515" s="348">
        <v>11.700699999999999</v>
      </c>
      <c r="Y515" s="374"/>
      <c r="Z515" s="346">
        <v>190</v>
      </c>
      <c r="AA515" s="346">
        <v>209</v>
      </c>
      <c r="AB515" s="346">
        <v>219</v>
      </c>
      <c r="AC515" s="346">
        <v>209</v>
      </c>
      <c r="AD515" s="346">
        <v>200</v>
      </c>
      <c r="AE515" s="346">
        <v>165</v>
      </c>
      <c r="AF515" s="346">
        <v>87</v>
      </c>
      <c r="AG515" s="346">
        <v>83</v>
      </c>
      <c r="AH515" s="346">
        <v>35</v>
      </c>
      <c r="AI515" s="346">
        <v>13</v>
      </c>
      <c r="AJ515" s="346">
        <v>222</v>
      </c>
      <c r="AK515" s="346">
        <v>215</v>
      </c>
      <c r="AL515" s="346">
        <v>199</v>
      </c>
      <c r="AM515" s="346">
        <v>169</v>
      </c>
      <c r="AN515" s="346">
        <v>222</v>
      </c>
      <c r="AO515" s="373"/>
      <c r="AP515" s="348">
        <v>11.46</v>
      </c>
      <c r="AQ515" s="348">
        <v>10.92</v>
      </c>
      <c r="AR515" s="348">
        <v>7.5</v>
      </c>
      <c r="AS515" s="348">
        <v>3.53</v>
      </c>
      <c r="AT515" s="348">
        <v>-7.67</v>
      </c>
      <c r="AU515" s="351"/>
      <c r="AV515" s="346">
        <v>14</v>
      </c>
      <c r="AW515" s="346">
        <v>18</v>
      </c>
      <c r="AX515" s="346">
        <v>37</v>
      </c>
      <c r="AY515" s="346">
        <v>84</v>
      </c>
      <c r="AZ515" s="346">
        <v>180</v>
      </c>
      <c r="BA515" s="374"/>
      <c r="BB515" s="348">
        <v>13.226983734800299</v>
      </c>
      <c r="BC515" s="348">
        <v>0.98737563507291903</v>
      </c>
      <c r="BD515" s="348">
        <v>3.4022918166046898E-2</v>
      </c>
      <c r="BE515" s="375">
        <v>-8.6536542398270105E-2</v>
      </c>
      <c r="BF515" s="374"/>
      <c r="BG515" s="372">
        <v>1.0528999999999999</v>
      </c>
      <c r="BH515" s="373"/>
      <c r="BI515" s="348">
        <v>98.745000000000005</v>
      </c>
      <c r="BJ515" s="348" t="s">
        <v>430</v>
      </c>
      <c r="BK515" s="348" t="s">
        <v>430</v>
      </c>
      <c r="BL515" s="348">
        <v>1.2549999999999999</v>
      </c>
      <c r="BM515" s="373"/>
      <c r="BN515" s="372" t="s">
        <v>5460</v>
      </c>
      <c r="BO515" s="372" t="s">
        <v>5461</v>
      </c>
      <c r="BP515" s="372" t="s">
        <v>5462</v>
      </c>
      <c r="BQ515" s="372" t="s">
        <v>5463</v>
      </c>
      <c r="BR515" s="372" t="s">
        <v>5464</v>
      </c>
      <c r="BS515" s="373"/>
      <c r="BT515" s="354" t="s">
        <v>443</v>
      </c>
    </row>
    <row r="516" spans="1:72" s="428" customFormat="1" x14ac:dyDescent="0.25">
      <c r="A516" s="345" t="s">
        <v>5730</v>
      </c>
      <c r="B516" s="373"/>
      <c r="C516" s="719">
        <v>46105</v>
      </c>
      <c r="D516" s="373"/>
      <c r="E516" s="346">
        <v>7.1454000000000004</v>
      </c>
      <c r="F516" s="373"/>
      <c r="G516" s="347">
        <v>10.56</v>
      </c>
      <c r="H516" s="374"/>
      <c r="I516" s="348">
        <v>0.47860000000000003</v>
      </c>
      <c r="J516" s="348">
        <v>-0.90459999999999996</v>
      </c>
      <c r="K516" s="348">
        <v>7.1885000000000003</v>
      </c>
      <c r="L516" s="348" t="s">
        <v>430</v>
      </c>
      <c r="M516" s="348" t="s">
        <v>430</v>
      </c>
      <c r="N516" s="350" t="s">
        <v>430</v>
      </c>
      <c r="O516" s="348" t="s">
        <v>430</v>
      </c>
      <c r="P516" s="348" t="s">
        <v>430</v>
      </c>
      <c r="Q516" s="348" t="s">
        <v>430</v>
      </c>
      <c r="R516" s="348" t="s">
        <v>430</v>
      </c>
      <c r="S516" s="348">
        <v>12.277100000000001</v>
      </c>
      <c r="T516" s="348" t="s">
        <v>430</v>
      </c>
      <c r="U516" s="348" t="s">
        <v>430</v>
      </c>
      <c r="V516" s="348" t="s">
        <v>430</v>
      </c>
      <c r="W516" s="348">
        <v>12.277100000000001</v>
      </c>
      <c r="X516" s="348">
        <v>5.6</v>
      </c>
      <c r="Y516" s="374"/>
      <c r="Z516" s="346">
        <v>220</v>
      </c>
      <c r="AA516" s="346">
        <v>174</v>
      </c>
      <c r="AB516" s="346">
        <v>175</v>
      </c>
      <c r="AC516" s="346" t="s">
        <v>430</v>
      </c>
      <c r="AD516" s="346" t="s">
        <v>430</v>
      </c>
      <c r="AE516" s="346" t="s">
        <v>430</v>
      </c>
      <c r="AF516" s="346" t="s">
        <v>430</v>
      </c>
      <c r="AG516" s="346" t="s">
        <v>430</v>
      </c>
      <c r="AH516" s="346" t="s">
        <v>430</v>
      </c>
      <c r="AI516" s="346" t="s">
        <v>430</v>
      </c>
      <c r="AJ516" s="346">
        <v>115</v>
      </c>
      <c r="AK516" s="346" t="s">
        <v>430</v>
      </c>
      <c r="AL516" s="346" t="s">
        <v>430</v>
      </c>
      <c r="AM516" s="346" t="s">
        <v>430</v>
      </c>
      <c r="AN516" s="346">
        <v>115</v>
      </c>
      <c r="AO516" s="373"/>
      <c r="AP516" s="348" t="s">
        <v>430</v>
      </c>
      <c r="AQ516" s="348" t="s">
        <v>430</v>
      </c>
      <c r="AR516" s="348" t="s">
        <v>430</v>
      </c>
      <c r="AS516" s="348" t="s">
        <v>430</v>
      </c>
      <c r="AT516" s="348" t="s">
        <v>430</v>
      </c>
      <c r="AU516" s="351"/>
      <c r="AV516" s="346" t="s">
        <v>430</v>
      </c>
      <c r="AW516" s="346" t="s">
        <v>430</v>
      </c>
      <c r="AX516" s="346" t="s">
        <v>430</v>
      </c>
      <c r="AY516" s="346" t="s">
        <v>430</v>
      </c>
      <c r="AZ516" s="346" t="s">
        <v>430</v>
      </c>
      <c r="BA516" s="374"/>
      <c r="BB516" s="348" t="s">
        <v>430</v>
      </c>
      <c r="BC516" s="348">
        <v>0</v>
      </c>
      <c r="BD516" s="348">
        <v>0</v>
      </c>
      <c r="BE516" s="375">
        <v>6.6148354448630098</v>
      </c>
      <c r="BF516" s="374"/>
      <c r="BG516" s="372">
        <v>0.46139999999999998</v>
      </c>
      <c r="BH516" s="373"/>
      <c r="BI516" s="348">
        <v>78.854900000000001</v>
      </c>
      <c r="BJ516" s="348">
        <v>19.629100000000001</v>
      </c>
      <c r="BK516" s="348">
        <v>1.1763999999999999</v>
      </c>
      <c r="BL516" s="348">
        <v>0.33960000000000001</v>
      </c>
      <c r="BM516" s="373"/>
      <c r="BN516" s="372" t="s">
        <v>5466</v>
      </c>
      <c r="BO516" s="372" t="s">
        <v>5467</v>
      </c>
      <c r="BP516" s="372" t="s">
        <v>430</v>
      </c>
      <c r="BQ516" s="372" t="s">
        <v>430</v>
      </c>
      <c r="BR516" s="372" t="s">
        <v>430</v>
      </c>
      <c r="BS516" s="373"/>
      <c r="BT516" s="354" t="s">
        <v>555</v>
      </c>
    </row>
    <row r="517" spans="1:72" s="428" customFormat="1" x14ac:dyDescent="0.25">
      <c r="A517" s="345" t="s">
        <v>5731</v>
      </c>
      <c r="B517" s="373"/>
      <c r="C517" s="719" t="s">
        <v>430</v>
      </c>
      <c r="D517" s="373"/>
      <c r="E517" s="346" t="s">
        <v>430</v>
      </c>
      <c r="F517" s="373"/>
      <c r="G517" s="347" t="s">
        <v>430</v>
      </c>
      <c r="H517" s="374"/>
      <c r="I517" s="348" t="s">
        <v>430</v>
      </c>
      <c r="J517" s="348" t="s">
        <v>430</v>
      </c>
      <c r="K517" s="348" t="s">
        <v>430</v>
      </c>
      <c r="L517" s="348" t="s">
        <v>430</v>
      </c>
      <c r="M517" s="348" t="s">
        <v>430</v>
      </c>
      <c r="N517" s="350" t="s">
        <v>430</v>
      </c>
      <c r="O517" s="348" t="s">
        <v>430</v>
      </c>
      <c r="P517" s="348" t="s">
        <v>430</v>
      </c>
      <c r="Q517" s="348" t="s">
        <v>430</v>
      </c>
      <c r="R517" s="348" t="s">
        <v>430</v>
      </c>
      <c r="S517" s="348" t="s">
        <v>430</v>
      </c>
      <c r="T517" s="348" t="s">
        <v>430</v>
      </c>
      <c r="U517" s="348" t="s">
        <v>430</v>
      </c>
      <c r="V517" s="348" t="s">
        <v>430</v>
      </c>
      <c r="W517" s="348" t="s">
        <v>430</v>
      </c>
      <c r="X517" s="348" t="s">
        <v>430</v>
      </c>
      <c r="Y517" s="374"/>
      <c r="Z517" s="346" t="s">
        <v>430</v>
      </c>
      <c r="AA517" s="346" t="s">
        <v>430</v>
      </c>
      <c r="AB517" s="346" t="s">
        <v>430</v>
      </c>
      <c r="AC517" s="346" t="s">
        <v>430</v>
      </c>
      <c r="AD517" s="346" t="s">
        <v>430</v>
      </c>
      <c r="AE517" s="346" t="s">
        <v>430</v>
      </c>
      <c r="AF517" s="346" t="s">
        <v>430</v>
      </c>
      <c r="AG517" s="346" t="s">
        <v>430</v>
      </c>
      <c r="AH517" s="346" t="s">
        <v>430</v>
      </c>
      <c r="AI517" s="346" t="s">
        <v>430</v>
      </c>
      <c r="AJ517" s="346" t="s">
        <v>430</v>
      </c>
      <c r="AK517" s="346" t="s">
        <v>430</v>
      </c>
      <c r="AL517" s="346" t="s">
        <v>430</v>
      </c>
      <c r="AM517" s="346" t="s">
        <v>430</v>
      </c>
      <c r="AN517" s="346" t="s">
        <v>430</v>
      </c>
      <c r="AO517" s="373"/>
      <c r="AP517" s="348" t="s">
        <v>430</v>
      </c>
      <c r="AQ517" s="348" t="s">
        <v>430</v>
      </c>
      <c r="AR517" s="348" t="s">
        <v>430</v>
      </c>
      <c r="AS517" s="348" t="s">
        <v>430</v>
      </c>
      <c r="AT517" s="348" t="s">
        <v>430</v>
      </c>
      <c r="AU517" s="351"/>
      <c r="AV517" s="346" t="s">
        <v>430</v>
      </c>
      <c r="AW517" s="346" t="s">
        <v>430</v>
      </c>
      <c r="AX517" s="346" t="s">
        <v>430</v>
      </c>
      <c r="AY517" s="346" t="s">
        <v>430</v>
      </c>
      <c r="AZ517" s="346" t="s">
        <v>430</v>
      </c>
      <c r="BA517" s="374"/>
      <c r="BB517" s="348" t="s">
        <v>430</v>
      </c>
      <c r="BC517" s="348">
        <v>0</v>
      </c>
      <c r="BD517" s="348">
        <v>0</v>
      </c>
      <c r="BE517" s="375" t="s">
        <v>430</v>
      </c>
      <c r="BF517" s="374"/>
      <c r="BG517" s="372" t="s">
        <v>430</v>
      </c>
      <c r="BH517" s="373"/>
      <c r="BI517" s="348" t="s">
        <v>430</v>
      </c>
      <c r="BJ517" s="348" t="s">
        <v>430</v>
      </c>
      <c r="BK517" s="348" t="s">
        <v>430</v>
      </c>
      <c r="BL517" s="348" t="s">
        <v>430</v>
      </c>
      <c r="BM517" s="373"/>
      <c r="BN517" s="372" t="s">
        <v>430</v>
      </c>
      <c r="BO517" s="372" t="s">
        <v>430</v>
      </c>
      <c r="BP517" s="372" t="s">
        <v>430</v>
      </c>
      <c r="BQ517" s="372" t="s">
        <v>430</v>
      </c>
      <c r="BR517" s="372" t="s">
        <v>430</v>
      </c>
      <c r="BS517" s="373"/>
      <c r="BT517" s="354" t="s">
        <v>4597</v>
      </c>
    </row>
    <row r="518" spans="1:72" s="428" customFormat="1" x14ac:dyDescent="0.25">
      <c r="A518" s="345" t="s">
        <v>5732</v>
      </c>
      <c r="B518" s="373"/>
      <c r="C518" s="719">
        <v>46119</v>
      </c>
      <c r="D518" s="373"/>
      <c r="E518" s="346">
        <v>17.52</v>
      </c>
      <c r="F518" s="373"/>
      <c r="G518" s="347">
        <v>10.3683</v>
      </c>
      <c r="H518" s="374"/>
      <c r="I518" s="348">
        <v>0.81579999999999997</v>
      </c>
      <c r="J518" s="348">
        <v>-1.0912999999999999</v>
      </c>
      <c r="K518" s="348" t="s">
        <v>430</v>
      </c>
      <c r="L518" s="348" t="s">
        <v>430</v>
      </c>
      <c r="M518" s="348" t="s">
        <v>430</v>
      </c>
      <c r="N518" s="350" t="s">
        <v>430</v>
      </c>
      <c r="O518" s="348" t="s">
        <v>430</v>
      </c>
      <c r="P518" s="348" t="s">
        <v>430</v>
      </c>
      <c r="Q518" s="348" t="s">
        <v>430</v>
      </c>
      <c r="R518" s="348" t="s">
        <v>430</v>
      </c>
      <c r="S518" s="348" t="s">
        <v>430</v>
      </c>
      <c r="T518" s="348" t="s">
        <v>430</v>
      </c>
      <c r="U518" s="348" t="s">
        <v>430</v>
      </c>
      <c r="V518" s="348" t="s">
        <v>430</v>
      </c>
      <c r="W518" s="348" t="s">
        <v>430</v>
      </c>
      <c r="X518" s="348">
        <v>3.6829999999999998</v>
      </c>
      <c r="Y518" s="374"/>
      <c r="Z518" s="346">
        <v>169</v>
      </c>
      <c r="AA518" s="346">
        <v>185</v>
      </c>
      <c r="AB518" s="346" t="s">
        <v>430</v>
      </c>
      <c r="AC518" s="346" t="s">
        <v>430</v>
      </c>
      <c r="AD518" s="346" t="s">
        <v>430</v>
      </c>
      <c r="AE518" s="346" t="s">
        <v>430</v>
      </c>
      <c r="AF518" s="346" t="s">
        <v>430</v>
      </c>
      <c r="AG518" s="346" t="s">
        <v>430</v>
      </c>
      <c r="AH518" s="346" t="s">
        <v>430</v>
      </c>
      <c r="AI518" s="346" t="s">
        <v>430</v>
      </c>
      <c r="AJ518" s="346" t="s">
        <v>430</v>
      </c>
      <c r="AK518" s="346" t="s">
        <v>430</v>
      </c>
      <c r="AL518" s="346" t="s">
        <v>430</v>
      </c>
      <c r="AM518" s="346" t="s">
        <v>430</v>
      </c>
      <c r="AN518" s="346" t="s">
        <v>430</v>
      </c>
      <c r="AO518" s="373"/>
      <c r="AP518" s="348" t="s">
        <v>430</v>
      </c>
      <c r="AQ518" s="348" t="s">
        <v>430</v>
      </c>
      <c r="AR518" s="348" t="s">
        <v>430</v>
      </c>
      <c r="AS518" s="348" t="s">
        <v>430</v>
      </c>
      <c r="AT518" s="348" t="s">
        <v>430</v>
      </c>
      <c r="AU518" s="351"/>
      <c r="AV518" s="346" t="s">
        <v>430</v>
      </c>
      <c r="AW518" s="346" t="s">
        <v>430</v>
      </c>
      <c r="AX518" s="346" t="s">
        <v>430</v>
      </c>
      <c r="AY518" s="346" t="s">
        <v>430</v>
      </c>
      <c r="AZ518" s="346" t="s">
        <v>430</v>
      </c>
      <c r="BA518" s="374"/>
      <c r="BB518" s="348" t="s">
        <v>430</v>
      </c>
      <c r="BC518" s="348">
        <v>0</v>
      </c>
      <c r="BD518" s="348">
        <v>0</v>
      </c>
      <c r="BE518" s="375" t="s">
        <v>430</v>
      </c>
      <c r="BF518" s="374"/>
      <c r="BG518" s="372">
        <v>0.28210000000000002</v>
      </c>
      <c r="BH518" s="373"/>
      <c r="BI518" s="348" t="s">
        <v>430</v>
      </c>
      <c r="BJ518" s="348" t="s">
        <v>430</v>
      </c>
      <c r="BK518" s="348" t="s">
        <v>430</v>
      </c>
      <c r="BL518" s="348" t="s">
        <v>430</v>
      </c>
      <c r="BM518" s="373"/>
      <c r="BN518" s="372" t="s">
        <v>430</v>
      </c>
      <c r="BO518" s="372" t="s">
        <v>430</v>
      </c>
      <c r="BP518" s="372" t="s">
        <v>430</v>
      </c>
      <c r="BQ518" s="372" t="s">
        <v>430</v>
      </c>
      <c r="BR518" s="372" t="s">
        <v>430</v>
      </c>
      <c r="BS518" s="373"/>
      <c r="BT518" s="354" t="s">
        <v>555</v>
      </c>
    </row>
    <row r="519" spans="1:72" s="428" customFormat="1" x14ac:dyDescent="0.25">
      <c r="A519" s="345" t="s">
        <v>5733</v>
      </c>
      <c r="B519" s="373"/>
      <c r="C519" s="719">
        <v>46119</v>
      </c>
      <c r="D519" s="373"/>
      <c r="E519" s="346">
        <v>11.440099999999999</v>
      </c>
      <c r="F519" s="373"/>
      <c r="G519" s="347">
        <v>11.0091</v>
      </c>
      <c r="H519" s="374"/>
      <c r="I519" s="348">
        <v>1.302</v>
      </c>
      <c r="J519" s="348">
        <v>0.62519999999999998</v>
      </c>
      <c r="K519" s="348" t="s">
        <v>430</v>
      </c>
      <c r="L519" s="348" t="s">
        <v>430</v>
      </c>
      <c r="M519" s="348" t="s">
        <v>430</v>
      </c>
      <c r="N519" s="350" t="s">
        <v>430</v>
      </c>
      <c r="O519" s="348" t="s">
        <v>430</v>
      </c>
      <c r="P519" s="348" t="s">
        <v>430</v>
      </c>
      <c r="Q519" s="348" t="s">
        <v>430</v>
      </c>
      <c r="R519" s="348" t="s">
        <v>430</v>
      </c>
      <c r="S519" s="348" t="s">
        <v>430</v>
      </c>
      <c r="T519" s="348" t="s">
        <v>430</v>
      </c>
      <c r="U519" s="348" t="s">
        <v>430</v>
      </c>
      <c r="V519" s="348" t="s">
        <v>430</v>
      </c>
      <c r="W519" s="348" t="s">
        <v>430</v>
      </c>
      <c r="X519" s="348">
        <v>10.090999999999999</v>
      </c>
      <c r="Y519" s="374"/>
      <c r="Z519" s="346">
        <v>89</v>
      </c>
      <c r="AA519" s="346">
        <v>78</v>
      </c>
      <c r="AB519" s="346" t="s">
        <v>430</v>
      </c>
      <c r="AC519" s="346" t="s">
        <v>430</v>
      </c>
      <c r="AD519" s="346" t="s">
        <v>430</v>
      </c>
      <c r="AE519" s="346" t="s">
        <v>430</v>
      </c>
      <c r="AF519" s="346" t="s">
        <v>430</v>
      </c>
      <c r="AG519" s="346" t="s">
        <v>430</v>
      </c>
      <c r="AH519" s="346" t="s">
        <v>430</v>
      </c>
      <c r="AI519" s="346" t="s">
        <v>430</v>
      </c>
      <c r="AJ519" s="346" t="s">
        <v>430</v>
      </c>
      <c r="AK519" s="346" t="s">
        <v>430</v>
      </c>
      <c r="AL519" s="346" t="s">
        <v>430</v>
      </c>
      <c r="AM519" s="346" t="s">
        <v>430</v>
      </c>
      <c r="AN519" s="346" t="s">
        <v>430</v>
      </c>
      <c r="AO519" s="373"/>
      <c r="AP519" s="348" t="s">
        <v>430</v>
      </c>
      <c r="AQ519" s="348" t="s">
        <v>430</v>
      </c>
      <c r="AR519" s="348" t="s">
        <v>430</v>
      </c>
      <c r="AS519" s="348" t="s">
        <v>430</v>
      </c>
      <c r="AT519" s="348" t="s">
        <v>430</v>
      </c>
      <c r="AU519" s="351"/>
      <c r="AV519" s="346" t="s">
        <v>430</v>
      </c>
      <c r="AW519" s="346" t="s">
        <v>430</v>
      </c>
      <c r="AX519" s="346" t="s">
        <v>430</v>
      </c>
      <c r="AY519" s="346" t="s">
        <v>430</v>
      </c>
      <c r="AZ519" s="346" t="s">
        <v>430</v>
      </c>
      <c r="BA519" s="374"/>
      <c r="BB519" s="348" t="s">
        <v>430</v>
      </c>
      <c r="BC519" s="348">
        <v>0</v>
      </c>
      <c r="BD519" s="348">
        <v>0</v>
      </c>
      <c r="BE519" s="375" t="s">
        <v>430</v>
      </c>
      <c r="BF519" s="374"/>
      <c r="BG519" s="372">
        <v>0.183</v>
      </c>
      <c r="BH519" s="373"/>
      <c r="BI519" s="348" t="s">
        <v>430</v>
      </c>
      <c r="BJ519" s="348" t="s">
        <v>430</v>
      </c>
      <c r="BK519" s="348" t="s">
        <v>430</v>
      </c>
      <c r="BL519" s="348" t="s">
        <v>430</v>
      </c>
      <c r="BM519" s="373"/>
      <c r="BN519" s="372" t="s">
        <v>430</v>
      </c>
      <c r="BO519" s="372" t="s">
        <v>430</v>
      </c>
      <c r="BP519" s="372" t="s">
        <v>430</v>
      </c>
      <c r="BQ519" s="372" t="s">
        <v>430</v>
      </c>
      <c r="BR519" s="372" t="s">
        <v>430</v>
      </c>
      <c r="BS519" s="373"/>
      <c r="BT519" s="354" t="s">
        <v>555</v>
      </c>
    </row>
    <row r="520" spans="1:72" s="428" customFormat="1" x14ac:dyDescent="0.25">
      <c r="A520" s="345" t="s">
        <v>5734</v>
      </c>
      <c r="B520" s="373"/>
      <c r="C520" s="719" t="s">
        <v>430</v>
      </c>
      <c r="D520" s="373"/>
      <c r="E520" s="346" t="s">
        <v>430</v>
      </c>
      <c r="F520" s="373"/>
      <c r="G520" s="347" t="s">
        <v>430</v>
      </c>
      <c r="H520" s="374"/>
      <c r="I520" s="348" t="s">
        <v>430</v>
      </c>
      <c r="J520" s="348" t="s">
        <v>430</v>
      </c>
      <c r="K520" s="348" t="s">
        <v>430</v>
      </c>
      <c r="L520" s="348" t="s">
        <v>430</v>
      </c>
      <c r="M520" s="348" t="s">
        <v>430</v>
      </c>
      <c r="N520" s="350" t="s">
        <v>430</v>
      </c>
      <c r="O520" s="348" t="s">
        <v>430</v>
      </c>
      <c r="P520" s="348" t="s">
        <v>430</v>
      </c>
      <c r="Q520" s="348" t="s">
        <v>430</v>
      </c>
      <c r="R520" s="348" t="s">
        <v>430</v>
      </c>
      <c r="S520" s="348" t="s">
        <v>430</v>
      </c>
      <c r="T520" s="348" t="s">
        <v>430</v>
      </c>
      <c r="U520" s="348" t="s">
        <v>430</v>
      </c>
      <c r="V520" s="348" t="s">
        <v>430</v>
      </c>
      <c r="W520" s="348" t="s">
        <v>430</v>
      </c>
      <c r="X520" s="348" t="s">
        <v>430</v>
      </c>
      <c r="Y520" s="374"/>
      <c r="Z520" s="346" t="s">
        <v>430</v>
      </c>
      <c r="AA520" s="346" t="s">
        <v>430</v>
      </c>
      <c r="AB520" s="346" t="s">
        <v>430</v>
      </c>
      <c r="AC520" s="346" t="s">
        <v>430</v>
      </c>
      <c r="AD520" s="346" t="s">
        <v>430</v>
      </c>
      <c r="AE520" s="346" t="s">
        <v>430</v>
      </c>
      <c r="AF520" s="346" t="s">
        <v>430</v>
      </c>
      <c r="AG520" s="346" t="s">
        <v>430</v>
      </c>
      <c r="AH520" s="346" t="s">
        <v>430</v>
      </c>
      <c r="AI520" s="346" t="s">
        <v>430</v>
      </c>
      <c r="AJ520" s="346" t="s">
        <v>430</v>
      </c>
      <c r="AK520" s="346" t="s">
        <v>430</v>
      </c>
      <c r="AL520" s="346" t="s">
        <v>430</v>
      </c>
      <c r="AM520" s="346" t="s">
        <v>430</v>
      </c>
      <c r="AN520" s="346" t="s">
        <v>430</v>
      </c>
      <c r="AO520" s="373"/>
      <c r="AP520" s="348" t="s">
        <v>430</v>
      </c>
      <c r="AQ520" s="348" t="s">
        <v>430</v>
      </c>
      <c r="AR520" s="348" t="s">
        <v>430</v>
      </c>
      <c r="AS520" s="348" t="s">
        <v>430</v>
      </c>
      <c r="AT520" s="348" t="s">
        <v>430</v>
      </c>
      <c r="AU520" s="351"/>
      <c r="AV520" s="346" t="s">
        <v>430</v>
      </c>
      <c r="AW520" s="346" t="s">
        <v>430</v>
      </c>
      <c r="AX520" s="346" t="s">
        <v>430</v>
      </c>
      <c r="AY520" s="346" t="s">
        <v>430</v>
      </c>
      <c r="AZ520" s="346" t="s">
        <v>430</v>
      </c>
      <c r="BA520" s="374"/>
      <c r="BB520" s="348" t="s">
        <v>430</v>
      </c>
      <c r="BC520" s="348">
        <v>0</v>
      </c>
      <c r="BD520" s="348">
        <v>0</v>
      </c>
      <c r="BE520" s="375" t="s">
        <v>430</v>
      </c>
      <c r="BF520" s="374"/>
      <c r="BG520" s="372" t="s">
        <v>430</v>
      </c>
      <c r="BH520" s="373"/>
      <c r="BI520" s="348" t="s">
        <v>430</v>
      </c>
      <c r="BJ520" s="348" t="s">
        <v>430</v>
      </c>
      <c r="BK520" s="348" t="s">
        <v>430</v>
      </c>
      <c r="BL520" s="348" t="s">
        <v>430</v>
      </c>
      <c r="BM520" s="373"/>
      <c r="BN520" s="372" t="s">
        <v>430</v>
      </c>
      <c r="BO520" s="372" t="s">
        <v>430</v>
      </c>
      <c r="BP520" s="372" t="s">
        <v>430</v>
      </c>
      <c r="BQ520" s="372" t="s">
        <v>430</v>
      </c>
      <c r="BR520" s="372" t="s">
        <v>430</v>
      </c>
      <c r="BS520" s="373"/>
      <c r="BT520" s="354" t="s">
        <v>555</v>
      </c>
    </row>
    <row r="521" spans="1:72" s="428" customFormat="1" x14ac:dyDescent="0.25">
      <c r="A521" s="345" t="s">
        <v>5735</v>
      </c>
      <c r="B521" s="373"/>
      <c r="C521" s="719" t="s">
        <v>430</v>
      </c>
      <c r="D521" s="373"/>
      <c r="E521" s="346" t="s">
        <v>430</v>
      </c>
      <c r="F521" s="373"/>
      <c r="G521" s="347" t="s">
        <v>430</v>
      </c>
      <c r="H521" s="374"/>
      <c r="I521" s="348" t="s">
        <v>430</v>
      </c>
      <c r="J521" s="348" t="s">
        <v>430</v>
      </c>
      <c r="K521" s="348" t="s">
        <v>430</v>
      </c>
      <c r="L521" s="348" t="s">
        <v>430</v>
      </c>
      <c r="M521" s="348" t="s">
        <v>430</v>
      </c>
      <c r="N521" s="350" t="s">
        <v>430</v>
      </c>
      <c r="O521" s="348" t="s">
        <v>430</v>
      </c>
      <c r="P521" s="348" t="s">
        <v>430</v>
      </c>
      <c r="Q521" s="348" t="s">
        <v>430</v>
      </c>
      <c r="R521" s="348" t="s">
        <v>430</v>
      </c>
      <c r="S521" s="348" t="s">
        <v>430</v>
      </c>
      <c r="T521" s="348" t="s">
        <v>430</v>
      </c>
      <c r="U521" s="348" t="s">
        <v>430</v>
      </c>
      <c r="V521" s="348" t="s">
        <v>430</v>
      </c>
      <c r="W521" s="348" t="s">
        <v>430</v>
      </c>
      <c r="X521" s="348" t="s">
        <v>430</v>
      </c>
      <c r="Y521" s="374"/>
      <c r="Z521" s="346" t="s">
        <v>430</v>
      </c>
      <c r="AA521" s="346" t="s">
        <v>430</v>
      </c>
      <c r="AB521" s="346" t="s">
        <v>430</v>
      </c>
      <c r="AC521" s="346" t="s">
        <v>430</v>
      </c>
      <c r="AD521" s="346" t="s">
        <v>430</v>
      </c>
      <c r="AE521" s="346" t="s">
        <v>430</v>
      </c>
      <c r="AF521" s="346" t="s">
        <v>430</v>
      </c>
      <c r="AG521" s="346" t="s">
        <v>430</v>
      </c>
      <c r="AH521" s="346" t="s">
        <v>430</v>
      </c>
      <c r="AI521" s="346" t="s">
        <v>430</v>
      </c>
      <c r="AJ521" s="346" t="s">
        <v>430</v>
      </c>
      <c r="AK521" s="346" t="s">
        <v>430</v>
      </c>
      <c r="AL521" s="346" t="s">
        <v>430</v>
      </c>
      <c r="AM521" s="346" t="s">
        <v>430</v>
      </c>
      <c r="AN521" s="346" t="s">
        <v>430</v>
      </c>
      <c r="AO521" s="373"/>
      <c r="AP521" s="348" t="s">
        <v>430</v>
      </c>
      <c r="AQ521" s="348" t="s">
        <v>430</v>
      </c>
      <c r="AR521" s="348" t="s">
        <v>430</v>
      </c>
      <c r="AS521" s="348" t="s">
        <v>430</v>
      </c>
      <c r="AT521" s="348" t="s">
        <v>430</v>
      </c>
      <c r="AU521" s="351"/>
      <c r="AV521" s="346" t="s">
        <v>430</v>
      </c>
      <c r="AW521" s="346" t="s">
        <v>430</v>
      </c>
      <c r="AX521" s="346" t="s">
        <v>430</v>
      </c>
      <c r="AY521" s="346" t="s">
        <v>430</v>
      </c>
      <c r="AZ521" s="346" t="s">
        <v>430</v>
      </c>
      <c r="BA521" s="374"/>
      <c r="BB521" s="348" t="s">
        <v>430</v>
      </c>
      <c r="BC521" s="348">
        <v>0</v>
      </c>
      <c r="BD521" s="348">
        <v>0</v>
      </c>
      <c r="BE521" s="375" t="s">
        <v>430</v>
      </c>
      <c r="BF521" s="374"/>
      <c r="BG521" s="372" t="s">
        <v>430</v>
      </c>
      <c r="BH521" s="373"/>
      <c r="BI521" s="348" t="s">
        <v>430</v>
      </c>
      <c r="BJ521" s="348" t="s">
        <v>430</v>
      </c>
      <c r="BK521" s="348" t="s">
        <v>430</v>
      </c>
      <c r="BL521" s="348" t="s">
        <v>430</v>
      </c>
      <c r="BM521" s="373"/>
      <c r="BN521" s="372" t="s">
        <v>430</v>
      </c>
      <c r="BO521" s="372" t="s">
        <v>430</v>
      </c>
      <c r="BP521" s="372" t="s">
        <v>430</v>
      </c>
      <c r="BQ521" s="372" t="s">
        <v>430</v>
      </c>
      <c r="BR521" s="372" t="s">
        <v>430</v>
      </c>
      <c r="BS521" s="373"/>
      <c r="BT521" s="354" t="s">
        <v>555</v>
      </c>
    </row>
    <row r="522" spans="1:72" s="428" customFormat="1" x14ac:dyDescent="0.25">
      <c r="A522" s="345" t="s">
        <v>5736</v>
      </c>
      <c r="B522" s="373"/>
      <c r="C522" s="719">
        <v>46121</v>
      </c>
      <c r="D522" s="373"/>
      <c r="E522" s="346" t="s">
        <v>430</v>
      </c>
      <c r="F522" s="373"/>
      <c r="G522" s="347">
        <v>10.6594</v>
      </c>
      <c r="H522" s="374"/>
      <c r="I522" s="348">
        <v>1.6362000000000001</v>
      </c>
      <c r="J522" s="348">
        <v>1.3819999999999999</v>
      </c>
      <c r="K522" s="348" t="s">
        <v>430</v>
      </c>
      <c r="L522" s="348" t="s">
        <v>430</v>
      </c>
      <c r="M522" s="348" t="s">
        <v>430</v>
      </c>
      <c r="N522" s="350" t="s">
        <v>430</v>
      </c>
      <c r="O522" s="348" t="s">
        <v>430</v>
      </c>
      <c r="P522" s="348" t="s">
        <v>430</v>
      </c>
      <c r="Q522" s="348" t="s">
        <v>430</v>
      </c>
      <c r="R522" s="348" t="s">
        <v>430</v>
      </c>
      <c r="S522" s="348" t="s">
        <v>430</v>
      </c>
      <c r="T522" s="348" t="s">
        <v>430</v>
      </c>
      <c r="U522" s="348" t="s">
        <v>430</v>
      </c>
      <c r="V522" s="348" t="s">
        <v>430</v>
      </c>
      <c r="W522" s="348" t="s">
        <v>430</v>
      </c>
      <c r="X522" s="348">
        <v>6.5940000000000003</v>
      </c>
      <c r="Y522" s="374"/>
      <c r="Z522" s="346">
        <v>41</v>
      </c>
      <c r="AA522" s="346">
        <v>30</v>
      </c>
      <c r="AB522" s="346" t="s">
        <v>430</v>
      </c>
      <c r="AC522" s="346" t="s">
        <v>430</v>
      </c>
      <c r="AD522" s="346" t="s">
        <v>430</v>
      </c>
      <c r="AE522" s="346" t="s">
        <v>430</v>
      </c>
      <c r="AF522" s="346" t="s">
        <v>430</v>
      </c>
      <c r="AG522" s="346" t="s">
        <v>430</v>
      </c>
      <c r="AH522" s="346" t="s">
        <v>430</v>
      </c>
      <c r="AI522" s="346" t="s">
        <v>430</v>
      </c>
      <c r="AJ522" s="346" t="s">
        <v>430</v>
      </c>
      <c r="AK522" s="346" t="s">
        <v>430</v>
      </c>
      <c r="AL522" s="346" t="s">
        <v>430</v>
      </c>
      <c r="AM522" s="346" t="s">
        <v>430</v>
      </c>
      <c r="AN522" s="346" t="s">
        <v>430</v>
      </c>
      <c r="AO522" s="373"/>
      <c r="AP522" s="348" t="s">
        <v>430</v>
      </c>
      <c r="AQ522" s="348" t="s">
        <v>430</v>
      </c>
      <c r="AR522" s="348" t="s">
        <v>430</v>
      </c>
      <c r="AS522" s="348" t="s">
        <v>430</v>
      </c>
      <c r="AT522" s="348" t="s">
        <v>430</v>
      </c>
      <c r="AU522" s="351"/>
      <c r="AV522" s="346" t="s">
        <v>430</v>
      </c>
      <c r="AW522" s="346" t="s">
        <v>430</v>
      </c>
      <c r="AX522" s="346" t="s">
        <v>430</v>
      </c>
      <c r="AY522" s="346" t="s">
        <v>430</v>
      </c>
      <c r="AZ522" s="346" t="s">
        <v>430</v>
      </c>
      <c r="BA522" s="374"/>
      <c r="BB522" s="348" t="s">
        <v>430</v>
      </c>
      <c r="BC522" s="348">
        <v>0</v>
      </c>
      <c r="BD522" s="348">
        <v>0</v>
      </c>
      <c r="BE522" s="375" t="s">
        <v>430</v>
      </c>
      <c r="BF522" s="374"/>
      <c r="BG522" s="372">
        <v>0.10150000000000001</v>
      </c>
      <c r="BH522" s="373"/>
      <c r="BI522" s="348" t="s">
        <v>430</v>
      </c>
      <c r="BJ522" s="348" t="s">
        <v>430</v>
      </c>
      <c r="BK522" s="348" t="s">
        <v>430</v>
      </c>
      <c r="BL522" s="348" t="s">
        <v>430</v>
      </c>
      <c r="BM522" s="373"/>
      <c r="BN522" s="372" t="s">
        <v>430</v>
      </c>
      <c r="BO522" s="372" t="s">
        <v>430</v>
      </c>
      <c r="BP522" s="372" t="s">
        <v>430</v>
      </c>
      <c r="BQ522" s="372" t="s">
        <v>430</v>
      </c>
      <c r="BR522" s="372" t="s">
        <v>430</v>
      </c>
      <c r="BS522" s="373"/>
      <c r="BT522" s="354" t="s">
        <v>555</v>
      </c>
    </row>
    <row r="523" spans="1:72" x14ac:dyDescent="0.25">
      <c r="A523" s="36" t="s">
        <v>93</v>
      </c>
      <c r="B523" s="43"/>
      <c r="C523" s="720"/>
      <c r="D523" s="43"/>
      <c r="E523" s="51"/>
      <c r="F523" s="43"/>
      <c r="G523" s="55"/>
      <c r="H523" s="66"/>
      <c r="I523" s="59">
        <v>1.147</v>
      </c>
      <c r="J523" s="59">
        <v>-0.18329999999999999</v>
      </c>
      <c r="K523" s="59">
        <v>9.2128999999999994</v>
      </c>
      <c r="L523" s="59">
        <v>0.76980000000000004</v>
      </c>
      <c r="M523" s="59">
        <v>-3.2980999999999998</v>
      </c>
      <c r="N523" s="70">
        <v>6.6791</v>
      </c>
      <c r="O523" s="59">
        <v>5.0072000000000001</v>
      </c>
      <c r="P523" s="59">
        <v>17.506</v>
      </c>
      <c r="Q523" s="59">
        <v>13.647</v>
      </c>
      <c r="R523" s="59">
        <v>12.724500000000001</v>
      </c>
      <c r="S523" s="59">
        <v>11.8847</v>
      </c>
      <c r="T523" s="59">
        <v>-3.1598999999999999</v>
      </c>
      <c r="U523" s="59">
        <v>1.5426</v>
      </c>
      <c r="V523" s="59">
        <v>-2.3616999999999999</v>
      </c>
      <c r="W523" s="59">
        <v>11.8847</v>
      </c>
      <c r="X523" s="59">
        <v>7.2331000000000003</v>
      </c>
      <c r="Y523" s="66"/>
      <c r="Z523" s="51">
        <v>233</v>
      </c>
      <c r="AA523" s="51">
        <v>245</v>
      </c>
      <c r="AB523" s="51">
        <v>252</v>
      </c>
      <c r="AC523" s="51">
        <v>247</v>
      </c>
      <c r="AD523" s="51">
        <v>235</v>
      </c>
      <c r="AE523" s="51">
        <v>203</v>
      </c>
      <c r="AF523" s="51">
        <v>126</v>
      </c>
      <c r="AG523" s="51">
        <v>93</v>
      </c>
      <c r="AH523" s="51">
        <v>40</v>
      </c>
      <c r="AI523" s="51">
        <v>18</v>
      </c>
      <c r="AJ523" s="51">
        <v>252</v>
      </c>
      <c r="AK523" s="51">
        <v>246</v>
      </c>
      <c r="AL523" s="51">
        <v>235</v>
      </c>
      <c r="AM523" s="51">
        <v>218</v>
      </c>
      <c r="AN523" s="51">
        <v>252</v>
      </c>
      <c r="AO523" s="43"/>
      <c r="AP523" s="59">
        <v>12.064444444444399</v>
      </c>
      <c r="AQ523" s="59">
        <v>12.435652173913001</v>
      </c>
      <c r="AR523" s="59">
        <v>11.3069047619048</v>
      </c>
      <c r="AS523" s="59">
        <v>8.26606382978723</v>
      </c>
      <c r="AT523" s="59">
        <v>1.0471770334928201</v>
      </c>
      <c r="AU523" s="78"/>
      <c r="AV523" s="51">
        <v>18</v>
      </c>
      <c r="AW523" s="51">
        <v>23</v>
      </c>
      <c r="AX523" s="51">
        <v>42</v>
      </c>
      <c r="AY523" s="51">
        <v>94</v>
      </c>
      <c r="AZ523" s="51">
        <v>209</v>
      </c>
      <c r="BA523" s="66"/>
      <c r="BB523" s="59"/>
      <c r="BC523" s="59"/>
      <c r="BD523" s="59"/>
      <c r="BE523" s="276"/>
      <c r="BF523" s="66"/>
      <c r="BG523" s="33"/>
      <c r="BH523" s="43"/>
      <c r="BI523" s="59"/>
      <c r="BJ523" s="59"/>
      <c r="BK523" s="59"/>
      <c r="BL523" s="59"/>
      <c r="BM523" s="43"/>
      <c r="BN523" s="84"/>
      <c r="BO523" s="84"/>
      <c r="BP523" s="84"/>
      <c r="BQ523" s="84"/>
      <c r="BR523" s="84"/>
      <c r="BS523" s="43"/>
      <c r="BT523" s="88"/>
    </row>
    <row r="524" spans="1:72" x14ac:dyDescent="0.25">
      <c r="A524" s="37" t="s">
        <v>94</v>
      </c>
      <c r="B524" s="44"/>
      <c r="C524" s="721"/>
      <c r="D524" s="44"/>
      <c r="E524" s="52"/>
      <c r="F524" s="44"/>
      <c r="G524" s="56"/>
      <c r="H524" s="67"/>
      <c r="I524" s="60">
        <v>2.6088</v>
      </c>
      <c r="J524" s="60">
        <v>4.0289999999999999</v>
      </c>
      <c r="K524" s="60">
        <v>19.8901</v>
      </c>
      <c r="L524" s="60">
        <v>16.754999999999999</v>
      </c>
      <c r="M524" s="60">
        <v>14.009399999999999</v>
      </c>
      <c r="N524" s="71">
        <v>54.734200000000001</v>
      </c>
      <c r="O524" s="60">
        <v>32.220399999999998</v>
      </c>
      <c r="P524" s="60">
        <v>34.009399999999999</v>
      </c>
      <c r="Q524" s="60">
        <v>20.049199999999999</v>
      </c>
      <c r="R524" s="60">
        <v>14.3071</v>
      </c>
      <c r="S524" s="60">
        <v>23.373999999999999</v>
      </c>
      <c r="T524" s="60">
        <v>15.052199999999999</v>
      </c>
      <c r="U524" s="60">
        <v>25.822700000000001</v>
      </c>
      <c r="V524" s="60">
        <v>32.454500000000003</v>
      </c>
      <c r="W524" s="60">
        <v>23.373999999999999</v>
      </c>
      <c r="X524" s="60">
        <v>37.201099999999997</v>
      </c>
      <c r="Y524" s="67"/>
      <c r="Z524" s="52"/>
      <c r="AA524" s="52"/>
      <c r="AB524" s="52"/>
      <c r="AC524" s="52"/>
      <c r="AD524" s="52"/>
      <c r="AE524" s="52"/>
      <c r="AF524" s="52"/>
      <c r="AG524" s="52"/>
      <c r="AH524" s="52"/>
      <c r="AI524" s="52"/>
      <c r="AJ524" s="52"/>
      <c r="AK524" s="52"/>
      <c r="AL524" s="52"/>
      <c r="AM524" s="52"/>
      <c r="AN524" s="52"/>
      <c r="AO524" s="44"/>
      <c r="AP524" s="60">
        <v>14.19</v>
      </c>
      <c r="AQ524" s="60">
        <v>16.489999999999998</v>
      </c>
      <c r="AR524" s="60">
        <v>22.33</v>
      </c>
      <c r="AS524" s="60">
        <v>32.57</v>
      </c>
      <c r="AT524" s="60">
        <v>43.93</v>
      </c>
      <c r="AU524" s="79"/>
      <c r="AV524" s="52"/>
      <c r="AW524" s="52"/>
      <c r="AX524" s="52"/>
      <c r="AY524" s="52"/>
      <c r="AZ524" s="52"/>
      <c r="BA524" s="67"/>
      <c r="BB524" s="60"/>
      <c r="BC524" s="60"/>
      <c r="BD524" s="60"/>
      <c r="BE524" s="277"/>
      <c r="BF524" s="67"/>
      <c r="BG524" s="25"/>
      <c r="BH524" s="44"/>
      <c r="BI524" s="60"/>
      <c r="BJ524" s="60"/>
      <c r="BK524" s="60"/>
      <c r="BL524" s="60"/>
      <c r="BM524" s="44"/>
      <c r="BN524" s="85"/>
      <c r="BO524" s="85"/>
      <c r="BP524" s="85"/>
      <c r="BQ524" s="85"/>
      <c r="BR524" s="85"/>
      <c r="BS524" s="44"/>
      <c r="BT524" s="89"/>
    </row>
    <row r="525" spans="1:72" x14ac:dyDescent="0.25">
      <c r="A525" s="37" t="s">
        <v>95</v>
      </c>
      <c r="B525" s="44"/>
      <c r="C525" s="721"/>
      <c r="D525" s="44"/>
      <c r="E525" s="52"/>
      <c r="F525" s="44"/>
      <c r="G525" s="56"/>
      <c r="H525" s="67"/>
      <c r="I525" s="60">
        <v>3.2399999999999998E-2</v>
      </c>
      <c r="J525" s="60">
        <v>-7.5072000000000001</v>
      </c>
      <c r="K525" s="60">
        <v>-1.1427</v>
      </c>
      <c r="L525" s="60">
        <v>-24.319500000000001</v>
      </c>
      <c r="M525" s="60">
        <v>-18.874400000000001</v>
      </c>
      <c r="N525" s="71">
        <v>-17.278400000000001</v>
      </c>
      <c r="O525" s="60">
        <v>-9.5762</v>
      </c>
      <c r="P525" s="60">
        <v>3.9876</v>
      </c>
      <c r="Q525" s="60">
        <v>10.3933</v>
      </c>
      <c r="R525" s="60">
        <v>12.097099999999999</v>
      </c>
      <c r="S525" s="60">
        <v>0.36420000000000002</v>
      </c>
      <c r="T525" s="60">
        <v>-22.614000000000001</v>
      </c>
      <c r="U525" s="60">
        <v>-15.8584</v>
      </c>
      <c r="V525" s="60">
        <v>-24.0412</v>
      </c>
      <c r="W525" s="60">
        <v>0.36420000000000002</v>
      </c>
      <c r="X525" s="60">
        <v>-23.954000000000001</v>
      </c>
      <c r="Y525" s="67"/>
      <c r="Z525" s="52"/>
      <c r="AA525" s="52"/>
      <c r="AB525" s="52"/>
      <c r="AC525" s="52"/>
      <c r="AD525" s="52"/>
      <c r="AE525" s="52"/>
      <c r="AF525" s="52"/>
      <c r="AG525" s="52"/>
      <c r="AH525" s="52"/>
      <c r="AI525" s="52"/>
      <c r="AJ525" s="52"/>
      <c r="AK525" s="52"/>
      <c r="AL525" s="52"/>
      <c r="AM525" s="52"/>
      <c r="AN525" s="52"/>
      <c r="AO525" s="44"/>
      <c r="AP525" s="60">
        <v>11.02</v>
      </c>
      <c r="AQ525" s="60">
        <v>10.07</v>
      </c>
      <c r="AR525" s="60">
        <v>6.59</v>
      </c>
      <c r="AS525" s="60">
        <v>-11.05</v>
      </c>
      <c r="AT525" s="60">
        <v>-31.56</v>
      </c>
      <c r="AU525" s="79"/>
      <c r="AV525" s="52"/>
      <c r="AW525" s="52"/>
      <c r="AX525" s="52"/>
      <c r="AY525" s="52"/>
      <c r="AZ525" s="52"/>
      <c r="BA525" s="67"/>
      <c r="BB525" s="60"/>
      <c r="BC525" s="60"/>
      <c r="BD525" s="60"/>
      <c r="BE525" s="277"/>
      <c r="BF525" s="67"/>
      <c r="BG525" s="25"/>
      <c r="BH525" s="44"/>
      <c r="BI525" s="60"/>
      <c r="BJ525" s="60"/>
      <c r="BK525" s="60"/>
      <c r="BL525" s="60"/>
      <c r="BM525" s="44"/>
      <c r="BN525" s="85"/>
      <c r="BO525" s="85"/>
      <c r="BP525" s="85"/>
      <c r="BQ525" s="85"/>
      <c r="BR525" s="85"/>
      <c r="BS525" s="44"/>
      <c r="BT525" s="89"/>
    </row>
    <row r="526" spans="1:72" x14ac:dyDescent="0.25">
      <c r="A526" s="38" t="s">
        <v>96</v>
      </c>
      <c r="B526" s="45"/>
      <c r="C526" s="722"/>
      <c r="D526" s="45"/>
      <c r="E526" s="53"/>
      <c r="F526" s="45"/>
      <c r="G526" s="57"/>
      <c r="H526" s="68"/>
      <c r="I526" s="61">
        <v>1.1111500000000001</v>
      </c>
      <c r="J526" s="61">
        <v>-0.10630000000000001</v>
      </c>
      <c r="K526" s="61">
        <v>9.2337000000000007</v>
      </c>
      <c r="L526" s="61">
        <v>0.73329999999999995</v>
      </c>
      <c r="M526" s="61">
        <v>-3.6554000000000002</v>
      </c>
      <c r="N526" s="72">
        <v>5.7862</v>
      </c>
      <c r="O526" s="61">
        <v>4.7725</v>
      </c>
      <c r="P526" s="61">
        <v>17.1509</v>
      </c>
      <c r="Q526" s="61">
        <v>12.056100000000001</v>
      </c>
      <c r="R526" s="61">
        <v>12.587300000000001</v>
      </c>
      <c r="S526" s="61">
        <v>11.873200000000001</v>
      </c>
      <c r="T526" s="61">
        <v>-3.1779999999999999</v>
      </c>
      <c r="U526" s="61">
        <v>0.4738</v>
      </c>
      <c r="V526" s="61">
        <v>-4.3452999999999999</v>
      </c>
      <c r="W526" s="61">
        <v>11.873200000000001</v>
      </c>
      <c r="X526" s="61">
        <v>8.6692999999999998</v>
      </c>
      <c r="Y526" s="68"/>
      <c r="Z526" s="53"/>
      <c r="AA526" s="53"/>
      <c r="AB526" s="53"/>
      <c r="AC526" s="53"/>
      <c r="AD526" s="53"/>
      <c r="AE526" s="53"/>
      <c r="AF526" s="53"/>
      <c r="AG526" s="53"/>
      <c r="AH526" s="53"/>
      <c r="AI526" s="53"/>
      <c r="AJ526" s="53"/>
      <c r="AK526" s="53"/>
      <c r="AL526" s="53"/>
      <c r="AM526" s="53"/>
      <c r="AN526" s="53"/>
      <c r="AO526" s="45"/>
      <c r="AP526" s="61">
        <v>11.86</v>
      </c>
      <c r="AQ526" s="61">
        <v>11.51</v>
      </c>
      <c r="AR526" s="61">
        <v>9.6300000000000008</v>
      </c>
      <c r="AS526" s="61">
        <v>7.7</v>
      </c>
      <c r="AT526" s="61">
        <v>-0.12</v>
      </c>
      <c r="AU526" s="80"/>
      <c r="AV526" s="53"/>
      <c r="AW526" s="53"/>
      <c r="AX526" s="53"/>
      <c r="AY526" s="53"/>
      <c r="AZ526" s="53"/>
      <c r="BA526" s="68"/>
      <c r="BB526" s="61"/>
      <c r="BC526" s="61"/>
      <c r="BD526" s="61"/>
      <c r="BE526" s="279"/>
      <c r="BF526" s="68"/>
      <c r="BG526" s="27"/>
      <c r="BH526" s="45"/>
      <c r="BI526" s="61"/>
      <c r="BJ526" s="61"/>
      <c r="BK526" s="61"/>
      <c r="BL526" s="61"/>
      <c r="BM526" s="45"/>
      <c r="BN526" s="86"/>
      <c r="BO526" s="86"/>
      <c r="BP526" s="86"/>
      <c r="BQ526" s="86"/>
      <c r="BR526" s="86"/>
      <c r="BS526" s="45"/>
      <c r="BT526" s="90"/>
    </row>
    <row r="527" spans="1:72" ht="14.5" x14ac:dyDescent="0.25">
      <c r="A527" s="39" t="s">
        <v>91</v>
      </c>
      <c r="B527" s="40"/>
      <c r="C527" s="726"/>
      <c r="D527" s="40"/>
      <c r="E527" s="40"/>
      <c r="F527" s="40"/>
      <c r="G527" s="40"/>
      <c r="H527" s="69"/>
      <c r="I527" s="62"/>
      <c r="J527" s="62"/>
      <c r="K527" s="62"/>
      <c r="L527" s="62"/>
      <c r="M527" s="62"/>
      <c r="N527" s="73"/>
      <c r="O527" s="62"/>
      <c r="P527" s="62"/>
      <c r="Q527" s="62"/>
      <c r="R527" s="62"/>
      <c r="S527" s="62"/>
      <c r="T527" s="62"/>
      <c r="U527" s="62"/>
      <c r="V527" s="62"/>
      <c r="W527" s="62"/>
      <c r="X527" s="62"/>
      <c r="Y527" s="69"/>
      <c r="Z527" s="54"/>
      <c r="AA527" s="54"/>
      <c r="AB527" s="54"/>
      <c r="AC527" s="54"/>
      <c r="AD527" s="54"/>
      <c r="AE527" s="54"/>
      <c r="AF527" s="54"/>
      <c r="AG527" s="54"/>
      <c r="AH527" s="54"/>
      <c r="AI527" s="54"/>
      <c r="AJ527" s="54"/>
      <c r="AK527" s="54"/>
      <c r="AL527" s="54"/>
      <c r="AM527" s="54"/>
      <c r="AN527" s="54"/>
      <c r="AO527" s="69"/>
      <c r="AP527" s="245"/>
      <c r="AQ527" s="245"/>
      <c r="AR527" s="245"/>
      <c r="AS527" s="245"/>
      <c r="AT527" s="245"/>
      <c r="AU527" s="69"/>
      <c r="AV527" s="247"/>
      <c r="AW527" s="247"/>
      <c r="AX527" s="247"/>
      <c r="AY527" s="247"/>
      <c r="AZ527" s="247"/>
      <c r="BA527" s="40"/>
      <c r="BB527" s="245"/>
      <c r="BC527" s="245"/>
      <c r="BD527" s="245"/>
      <c r="BE527" s="245"/>
      <c r="BF527" s="69"/>
      <c r="BG527" s="40"/>
      <c r="BH527" s="40"/>
      <c r="BI527" s="245"/>
      <c r="BJ527" s="245"/>
      <c r="BK527" s="245"/>
      <c r="BL527" s="245"/>
      <c r="BM527" s="40"/>
      <c r="BN527" s="40"/>
      <c r="BO527" s="41"/>
    </row>
    <row r="528" spans="1:72" s="428" customFormat="1" x14ac:dyDescent="0.25">
      <c r="A528" s="481" t="s">
        <v>4349</v>
      </c>
      <c r="B528" s="401"/>
      <c r="C528" s="730"/>
      <c r="D528" s="401"/>
      <c r="E528" s="401"/>
      <c r="F528" s="401"/>
      <c r="G528" s="401"/>
      <c r="H528" s="406"/>
      <c r="I528" s="405" t="s">
        <v>430</v>
      </c>
      <c r="J528" s="405" t="s">
        <v>430</v>
      </c>
      <c r="K528" s="405" t="s">
        <v>430</v>
      </c>
      <c r="L528" s="405" t="s">
        <v>430</v>
      </c>
      <c r="M528" s="405" t="s">
        <v>430</v>
      </c>
      <c r="N528" s="407" t="s">
        <v>430</v>
      </c>
      <c r="O528" s="405" t="s">
        <v>430</v>
      </c>
      <c r="P528" s="405" t="s">
        <v>430</v>
      </c>
      <c r="Q528" s="405" t="s">
        <v>430</v>
      </c>
      <c r="R528" s="405" t="s">
        <v>430</v>
      </c>
      <c r="S528" s="405" t="s">
        <v>430</v>
      </c>
      <c r="T528" s="405" t="s">
        <v>430</v>
      </c>
      <c r="U528" s="405" t="s">
        <v>430</v>
      </c>
      <c r="V528" s="405" t="s">
        <v>430</v>
      </c>
      <c r="W528" s="405" t="s">
        <v>430</v>
      </c>
      <c r="X528" s="405" t="s">
        <v>430</v>
      </c>
      <c r="Y528" s="406"/>
      <c r="Z528" s="403"/>
      <c r="AA528" s="403"/>
      <c r="AB528" s="403"/>
      <c r="AC528" s="403"/>
      <c r="AD528" s="403"/>
      <c r="AE528" s="403"/>
      <c r="AF528" s="403"/>
      <c r="AG528" s="403"/>
      <c r="AH528" s="403"/>
      <c r="AI528" s="403"/>
      <c r="AJ528" s="403"/>
      <c r="AK528" s="403"/>
      <c r="AL528" s="403"/>
      <c r="AM528" s="403"/>
      <c r="AN528" s="403"/>
      <c r="AO528" s="406"/>
      <c r="AP528" s="405" t="s">
        <v>430</v>
      </c>
      <c r="AQ528" s="405" t="s">
        <v>430</v>
      </c>
      <c r="AR528" s="405" t="s">
        <v>430</v>
      </c>
      <c r="AS528" s="405" t="s">
        <v>430</v>
      </c>
      <c r="AT528" s="405" t="s">
        <v>430</v>
      </c>
      <c r="AU528" s="406"/>
      <c r="AV528" s="426"/>
      <c r="AW528" s="426"/>
      <c r="AX528" s="426"/>
      <c r="AY528" s="426"/>
      <c r="AZ528" s="426"/>
      <c r="BA528" s="401"/>
      <c r="BB528" s="410"/>
      <c r="BC528" s="410"/>
      <c r="BD528" s="410"/>
      <c r="BE528" s="410"/>
      <c r="BF528" s="406"/>
      <c r="BG528" s="401"/>
      <c r="BH528" s="401"/>
      <c r="BI528" s="410"/>
      <c r="BJ528" s="410"/>
      <c r="BK528" s="410"/>
      <c r="BL528" s="410"/>
      <c r="BM528" s="401"/>
      <c r="BN528" s="401"/>
      <c r="BO528" s="427"/>
    </row>
    <row r="529" spans="1:67" s="428" customFormat="1" x14ac:dyDescent="0.25">
      <c r="A529" s="345" t="s">
        <v>4350</v>
      </c>
      <c r="B529" s="372"/>
      <c r="C529" s="731"/>
      <c r="D529" s="372"/>
      <c r="E529" s="372"/>
      <c r="F529" s="372"/>
      <c r="G529" s="372"/>
      <c r="H529" s="374"/>
      <c r="I529" s="348" t="s">
        <v>430</v>
      </c>
      <c r="J529" s="348" t="s">
        <v>430</v>
      </c>
      <c r="K529" s="348" t="s">
        <v>430</v>
      </c>
      <c r="L529" s="348" t="s">
        <v>430</v>
      </c>
      <c r="M529" s="348" t="s">
        <v>430</v>
      </c>
      <c r="N529" s="350" t="s">
        <v>430</v>
      </c>
      <c r="O529" s="348" t="s">
        <v>430</v>
      </c>
      <c r="P529" s="348" t="s">
        <v>430</v>
      </c>
      <c r="Q529" s="348" t="s">
        <v>430</v>
      </c>
      <c r="R529" s="348" t="s">
        <v>430</v>
      </c>
      <c r="S529" s="348" t="s">
        <v>430</v>
      </c>
      <c r="T529" s="348" t="s">
        <v>430</v>
      </c>
      <c r="U529" s="348" t="s">
        <v>430</v>
      </c>
      <c r="V529" s="348" t="s">
        <v>430</v>
      </c>
      <c r="W529" s="348" t="s">
        <v>430</v>
      </c>
      <c r="X529" s="348" t="s">
        <v>430</v>
      </c>
      <c r="Y529" s="374"/>
      <c r="Z529" s="346"/>
      <c r="AA529" s="346"/>
      <c r="AB529" s="346"/>
      <c r="AC529" s="346"/>
      <c r="AD529" s="346"/>
      <c r="AE529" s="346"/>
      <c r="AF529" s="346"/>
      <c r="AG529" s="346"/>
      <c r="AH529" s="346"/>
      <c r="AI529" s="346"/>
      <c r="AJ529" s="346"/>
      <c r="AK529" s="346"/>
      <c r="AL529" s="346"/>
      <c r="AM529" s="346"/>
      <c r="AN529" s="346"/>
      <c r="AO529" s="374"/>
      <c r="AP529" s="348" t="s">
        <v>430</v>
      </c>
      <c r="AQ529" s="348" t="s">
        <v>430</v>
      </c>
      <c r="AR529" s="348" t="s">
        <v>430</v>
      </c>
      <c r="AS529" s="348" t="s">
        <v>430</v>
      </c>
      <c r="AT529" s="348" t="s">
        <v>430</v>
      </c>
      <c r="AU529" s="374"/>
      <c r="AV529" s="429"/>
      <c r="AW529" s="429"/>
      <c r="AX529" s="429"/>
      <c r="AY529" s="429"/>
      <c r="AZ529" s="429"/>
      <c r="BA529" s="372"/>
      <c r="BB529" s="375"/>
      <c r="BC529" s="375"/>
      <c r="BD529" s="375"/>
      <c r="BE529" s="375"/>
      <c r="BF529" s="374"/>
      <c r="BG529" s="372"/>
      <c r="BH529" s="372"/>
      <c r="BI529" s="375"/>
      <c r="BJ529" s="375"/>
      <c r="BK529" s="375"/>
      <c r="BL529" s="375"/>
      <c r="BM529" s="372"/>
      <c r="BN529" s="372"/>
      <c r="BO529" s="430"/>
    </row>
    <row r="530" spans="1:67" s="428" customFormat="1" x14ac:dyDescent="0.25">
      <c r="A530" s="345" t="s">
        <v>4351</v>
      </c>
      <c r="B530" s="372"/>
      <c r="C530" s="731"/>
      <c r="D530" s="372"/>
      <c r="E530" s="372"/>
      <c r="F530" s="372"/>
      <c r="G530" s="372"/>
      <c r="H530" s="374"/>
      <c r="I530" s="348" t="s">
        <v>430</v>
      </c>
      <c r="J530" s="348" t="s">
        <v>430</v>
      </c>
      <c r="K530" s="348" t="s">
        <v>430</v>
      </c>
      <c r="L530" s="348" t="s">
        <v>430</v>
      </c>
      <c r="M530" s="348" t="s">
        <v>430</v>
      </c>
      <c r="N530" s="350" t="s">
        <v>430</v>
      </c>
      <c r="O530" s="348" t="s">
        <v>430</v>
      </c>
      <c r="P530" s="348" t="s">
        <v>430</v>
      </c>
      <c r="Q530" s="348" t="s">
        <v>430</v>
      </c>
      <c r="R530" s="348" t="s">
        <v>430</v>
      </c>
      <c r="S530" s="348" t="s">
        <v>430</v>
      </c>
      <c r="T530" s="348" t="s">
        <v>430</v>
      </c>
      <c r="U530" s="348" t="s">
        <v>430</v>
      </c>
      <c r="V530" s="348" t="s">
        <v>430</v>
      </c>
      <c r="W530" s="348" t="s">
        <v>430</v>
      </c>
      <c r="X530" s="348" t="s">
        <v>430</v>
      </c>
      <c r="Y530" s="374"/>
      <c r="Z530" s="346"/>
      <c r="AA530" s="346"/>
      <c r="AB530" s="346"/>
      <c r="AC530" s="346"/>
      <c r="AD530" s="346"/>
      <c r="AE530" s="346"/>
      <c r="AF530" s="346"/>
      <c r="AG530" s="346"/>
      <c r="AH530" s="346"/>
      <c r="AI530" s="346"/>
      <c r="AJ530" s="346"/>
      <c r="AK530" s="346"/>
      <c r="AL530" s="346"/>
      <c r="AM530" s="346"/>
      <c r="AN530" s="346"/>
      <c r="AO530" s="374"/>
      <c r="AP530" s="348" t="s">
        <v>430</v>
      </c>
      <c r="AQ530" s="348" t="s">
        <v>430</v>
      </c>
      <c r="AR530" s="348" t="s">
        <v>430</v>
      </c>
      <c r="AS530" s="348" t="s">
        <v>430</v>
      </c>
      <c r="AT530" s="348" t="s">
        <v>430</v>
      </c>
      <c r="AU530" s="374"/>
      <c r="AV530" s="429"/>
      <c r="AW530" s="429"/>
      <c r="AX530" s="429"/>
      <c r="AY530" s="429"/>
      <c r="AZ530" s="429"/>
      <c r="BA530" s="372"/>
      <c r="BB530" s="375"/>
      <c r="BC530" s="375"/>
      <c r="BD530" s="375"/>
      <c r="BE530" s="375"/>
      <c r="BF530" s="374"/>
      <c r="BG530" s="372"/>
      <c r="BH530" s="372"/>
      <c r="BI530" s="375"/>
      <c r="BJ530" s="375"/>
      <c r="BK530" s="375"/>
      <c r="BL530" s="375"/>
      <c r="BM530" s="372"/>
      <c r="BN530" s="372"/>
      <c r="BO530" s="430"/>
    </row>
    <row r="531" spans="1:67" s="428" customFormat="1" x14ac:dyDescent="0.25">
      <c r="A531" s="345" t="s">
        <v>665</v>
      </c>
      <c r="B531" s="372"/>
      <c r="C531" s="731"/>
      <c r="D531" s="372"/>
      <c r="E531" s="372"/>
      <c r="F531" s="372"/>
      <c r="G531" s="372"/>
      <c r="H531" s="374"/>
      <c r="I531" s="348">
        <v>1.1364000000000001</v>
      </c>
      <c r="J531" s="348">
        <v>-0.16209999999999999</v>
      </c>
      <c r="K531" s="348">
        <v>8.5724</v>
      </c>
      <c r="L531" s="348">
        <v>2.5100000000000001E-2</v>
      </c>
      <c r="M531" s="348">
        <v>-4.2286000000000001</v>
      </c>
      <c r="N531" s="350">
        <v>5.1612999999999998</v>
      </c>
      <c r="O531" s="348">
        <v>5.4234999999999998</v>
      </c>
      <c r="P531" s="348">
        <v>15.545400000000001</v>
      </c>
      <c r="Q531" s="348">
        <v>14.0326</v>
      </c>
      <c r="R531" s="348">
        <v>14.348599999999999</v>
      </c>
      <c r="S531" s="348">
        <v>11.110300000000001</v>
      </c>
      <c r="T531" s="348">
        <v>-4.3833000000000002</v>
      </c>
      <c r="U531" s="348">
        <v>0.41930000000000001</v>
      </c>
      <c r="V531" s="348">
        <v>-2.8249</v>
      </c>
      <c r="W531" s="348">
        <v>11.110300000000001</v>
      </c>
      <c r="X531" s="348" t="s">
        <v>428</v>
      </c>
      <c r="Y531" s="374"/>
      <c r="Z531" s="346"/>
      <c r="AA531" s="346"/>
      <c r="AB531" s="346"/>
      <c r="AC531" s="346"/>
      <c r="AD531" s="346"/>
      <c r="AE531" s="346"/>
      <c r="AF531" s="346"/>
      <c r="AG531" s="346"/>
      <c r="AH531" s="346"/>
      <c r="AI531" s="346"/>
      <c r="AJ531" s="346"/>
      <c r="AK531" s="346"/>
      <c r="AL531" s="346"/>
      <c r="AM531" s="346"/>
      <c r="AN531" s="346"/>
      <c r="AO531" s="374"/>
      <c r="AP531" s="348">
        <v>13.97</v>
      </c>
      <c r="AQ531" s="348">
        <v>14.49</v>
      </c>
      <c r="AR531" s="348">
        <v>11.11</v>
      </c>
      <c r="AS531" s="348">
        <v>6.96</v>
      </c>
      <c r="AT531" s="348">
        <v>-1.03</v>
      </c>
      <c r="AU531" s="374"/>
      <c r="AV531" s="429"/>
      <c r="AW531" s="429"/>
      <c r="AX531" s="429"/>
      <c r="AY531" s="429"/>
      <c r="AZ531" s="429"/>
      <c r="BA531" s="372"/>
      <c r="BB531" s="375"/>
      <c r="BC531" s="375"/>
      <c r="BD531" s="375"/>
      <c r="BE531" s="375"/>
      <c r="BF531" s="374"/>
      <c r="BG531" s="372"/>
      <c r="BH531" s="372"/>
      <c r="BI531" s="375"/>
      <c r="BJ531" s="375"/>
      <c r="BK531" s="375"/>
      <c r="BL531" s="375"/>
      <c r="BM531" s="372"/>
      <c r="BN531" s="372"/>
      <c r="BO531" s="430"/>
    </row>
    <row r="532" spans="1:67" s="428" customFormat="1" x14ac:dyDescent="0.25">
      <c r="A532" s="345" t="s">
        <v>4352</v>
      </c>
      <c r="B532" s="372"/>
      <c r="C532" s="731"/>
      <c r="D532" s="372"/>
      <c r="E532" s="372"/>
      <c r="F532" s="372"/>
      <c r="G532" s="372"/>
      <c r="H532" s="374"/>
      <c r="I532" s="348" t="s">
        <v>430</v>
      </c>
      <c r="J532" s="348" t="s">
        <v>430</v>
      </c>
      <c r="K532" s="348" t="s">
        <v>430</v>
      </c>
      <c r="L532" s="348" t="s">
        <v>430</v>
      </c>
      <c r="M532" s="348" t="s">
        <v>430</v>
      </c>
      <c r="N532" s="350" t="s">
        <v>430</v>
      </c>
      <c r="O532" s="348" t="s">
        <v>430</v>
      </c>
      <c r="P532" s="348" t="s">
        <v>430</v>
      </c>
      <c r="Q532" s="348" t="s">
        <v>430</v>
      </c>
      <c r="R532" s="348" t="s">
        <v>430</v>
      </c>
      <c r="S532" s="348" t="s">
        <v>430</v>
      </c>
      <c r="T532" s="348" t="s">
        <v>430</v>
      </c>
      <c r="U532" s="348" t="s">
        <v>430</v>
      </c>
      <c r="V532" s="348" t="s">
        <v>430</v>
      </c>
      <c r="W532" s="348" t="s">
        <v>430</v>
      </c>
      <c r="X532" s="348" t="s">
        <v>428</v>
      </c>
      <c r="Y532" s="374"/>
      <c r="Z532" s="346"/>
      <c r="AA532" s="346"/>
      <c r="AB532" s="346"/>
      <c r="AC532" s="346"/>
      <c r="AD532" s="346"/>
      <c r="AE532" s="346"/>
      <c r="AF532" s="346"/>
      <c r="AG532" s="346"/>
      <c r="AH532" s="346"/>
      <c r="AI532" s="346"/>
      <c r="AJ532" s="346"/>
      <c r="AK532" s="346"/>
      <c r="AL532" s="346"/>
      <c r="AM532" s="346"/>
      <c r="AN532" s="346"/>
      <c r="AO532" s="374"/>
      <c r="AP532" s="348" t="s">
        <v>430</v>
      </c>
      <c r="AQ532" s="348" t="s">
        <v>430</v>
      </c>
      <c r="AR532" s="348" t="s">
        <v>430</v>
      </c>
      <c r="AS532" s="348" t="s">
        <v>430</v>
      </c>
      <c r="AT532" s="348" t="s">
        <v>430</v>
      </c>
      <c r="AU532" s="374"/>
      <c r="AV532" s="429"/>
      <c r="AW532" s="429"/>
      <c r="AX532" s="429"/>
      <c r="AY532" s="429"/>
      <c r="AZ532" s="429"/>
      <c r="BA532" s="372"/>
      <c r="BB532" s="375"/>
      <c r="BC532" s="375"/>
      <c r="BD532" s="375"/>
      <c r="BE532" s="375"/>
      <c r="BF532" s="374"/>
      <c r="BG532" s="372"/>
      <c r="BH532" s="372"/>
      <c r="BI532" s="375"/>
      <c r="BJ532" s="375"/>
      <c r="BK532" s="375"/>
      <c r="BL532" s="375"/>
      <c r="BM532" s="372"/>
      <c r="BN532" s="372"/>
      <c r="BO532" s="430"/>
    </row>
    <row r="533" spans="1:67" s="428" customFormat="1" x14ac:dyDescent="0.25">
      <c r="A533" s="345" t="s">
        <v>4353</v>
      </c>
      <c r="B533" s="372"/>
      <c r="C533" s="731"/>
      <c r="D533" s="372"/>
      <c r="E533" s="372"/>
      <c r="F533" s="372"/>
      <c r="G533" s="372"/>
      <c r="H533" s="374"/>
      <c r="I533" s="348" t="s">
        <v>430</v>
      </c>
      <c r="J533" s="348" t="s">
        <v>430</v>
      </c>
      <c r="K533" s="348" t="s">
        <v>430</v>
      </c>
      <c r="L533" s="348" t="s">
        <v>430</v>
      </c>
      <c r="M533" s="348" t="s">
        <v>430</v>
      </c>
      <c r="N533" s="350" t="s">
        <v>430</v>
      </c>
      <c r="O533" s="348" t="s">
        <v>430</v>
      </c>
      <c r="P533" s="348" t="s">
        <v>430</v>
      </c>
      <c r="Q533" s="348" t="s">
        <v>430</v>
      </c>
      <c r="R533" s="348" t="s">
        <v>430</v>
      </c>
      <c r="S533" s="348" t="s">
        <v>430</v>
      </c>
      <c r="T533" s="348" t="s">
        <v>430</v>
      </c>
      <c r="U533" s="348" t="s">
        <v>430</v>
      </c>
      <c r="V533" s="348" t="s">
        <v>430</v>
      </c>
      <c r="W533" s="348" t="s">
        <v>430</v>
      </c>
      <c r="X533" s="348" t="s">
        <v>430</v>
      </c>
      <c r="Y533" s="374"/>
      <c r="Z533" s="346"/>
      <c r="AA533" s="346"/>
      <c r="AB533" s="346"/>
      <c r="AC533" s="346"/>
      <c r="AD533" s="346"/>
      <c r="AE533" s="346"/>
      <c r="AF533" s="346"/>
      <c r="AG533" s="346"/>
      <c r="AH533" s="346"/>
      <c r="AI533" s="346"/>
      <c r="AJ533" s="346"/>
      <c r="AK533" s="346"/>
      <c r="AL533" s="346"/>
      <c r="AM533" s="346"/>
      <c r="AN533" s="346"/>
      <c r="AO533" s="374"/>
      <c r="AP533" s="348" t="s">
        <v>430</v>
      </c>
      <c r="AQ533" s="348" t="s">
        <v>430</v>
      </c>
      <c r="AR533" s="348" t="s">
        <v>430</v>
      </c>
      <c r="AS533" s="348" t="s">
        <v>430</v>
      </c>
      <c r="AT533" s="348" t="s">
        <v>430</v>
      </c>
      <c r="AU533" s="374"/>
      <c r="AV533" s="429"/>
      <c r="AW533" s="429"/>
      <c r="AX533" s="429"/>
      <c r="AY533" s="429"/>
      <c r="AZ533" s="429"/>
      <c r="BA533" s="372"/>
      <c r="BB533" s="375"/>
      <c r="BC533" s="375"/>
      <c r="BD533" s="375"/>
      <c r="BE533" s="375"/>
      <c r="BF533" s="374"/>
      <c r="BG533" s="372"/>
      <c r="BH533" s="372"/>
      <c r="BI533" s="375"/>
      <c r="BJ533" s="375"/>
      <c r="BK533" s="375"/>
      <c r="BL533" s="375"/>
      <c r="BM533" s="372"/>
      <c r="BN533" s="372"/>
      <c r="BO533" s="430"/>
    </row>
    <row r="534" spans="1:67" s="428" customFormat="1" x14ac:dyDescent="0.25">
      <c r="A534" s="345" t="s">
        <v>2477</v>
      </c>
      <c r="B534" s="372"/>
      <c r="C534" s="731"/>
      <c r="D534" s="372"/>
      <c r="E534" s="372"/>
      <c r="F534" s="372"/>
      <c r="G534" s="372"/>
      <c r="H534" s="374"/>
      <c r="I534" s="348">
        <v>2.4312999999999998</v>
      </c>
      <c r="J534" s="348">
        <v>3.0068999999999999</v>
      </c>
      <c r="K534" s="348">
        <v>5.3113999999999999</v>
      </c>
      <c r="L534" s="348">
        <v>8.4612999999999996</v>
      </c>
      <c r="M534" s="348">
        <v>-0.22539999999999999</v>
      </c>
      <c r="N534" s="350">
        <v>7.2042999999999999</v>
      </c>
      <c r="O534" s="348">
        <v>12.874499999999999</v>
      </c>
      <c r="P534" s="348">
        <v>25.7956</v>
      </c>
      <c r="Q534" s="348">
        <v>14.5489</v>
      </c>
      <c r="R534" s="348">
        <v>11.791700000000001</v>
      </c>
      <c r="S534" s="348">
        <v>6.9489000000000001</v>
      </c>
      <c r="T534" s="348">
        <v>2.1646999999999998</v>
      </c>
      <c r="U534" s="348">
        <v>3.9116</v>
      </c>
      <c r="V534" s="348">
        <v>1.4051</v>
      </c>
      <c r="W534" s="348">
        <v>6.9489000000000001</v>
      </c>
      <c r="X534" s="348" t="s">
        <v>428</v>
      </c>
      <c r="Y534" s="374"/>
      <c r="Z534" s="346"/>
      <c r="AA534" s="346"/>
      <c r="AB534" s="346"/>
      <c r="AC534" s="346"/>
      <c r="AD534" s="346"/>
      <c r="AE534" s="346"/>
      <c r="AF534" s="346"/>
      <c r="AG534" s="346"/>
      <c r="AH534" s="346"/>
      <c r="AI534" s="346"/>
      <c r="AJ534" s="346"/>
      <c r="AK534" s="346"/>
      <c r="AL534" s="346"/>
      <c r="AM534" s="346"/>
      <c r="AN534" s="346"/>
      <c r="AO534" s="374"/>
      <c r="AP534" s="348">
        <v>16.25</v>
      </c>
      <c r="AQ534" s="348">
        <v>18.63</v>
      </c>
      <c r="AR534" s="348">
        <v>16.850000000000001</v>
      </c>
      <c r="AS534" s="348">
        <v>14.1</v>
      </c>
      <c r="AT534" s="348">
        <v>5.62</v>
      </c>
      <c r="AU534" s="374"/>
      <c r="AV534" s="429"/>
      <c r="AW534" s="429"/>
      <c r="AX534" s="429"/>
      <c r="AY534" s="429"/>
      <c r="AZ534" s="429"/>
      <c r="BA534" s="372"/>
      <c r="BB534" s="375"/>
      <c r="BC534" s="375"/>
      <c r="BD534" s="375"/>
      <c r="BE534" s="375"/>
      <c r="BF534" s="374"/>
      <c r="BG534" s="372"/>
      <c r="BH534" s="372"/>
      <c r="BI534" s="375"/>
      <c r="BJ534" s="375"/>
      <c r="BK534" s="375"/>
      <c r="BL534" s="375"/>
      <c r="BM534" s="372"/>
      <c r="BN534" s="372"/>
      <c r="BO534" s="430"/>
    </row>
    <row r="535" spans="1:67" s="428" customFormat="1" x14ac:dyDescent="0.25">
      <c r="A535" s="345" t="s">
        <v>4354</v>
      </c>
      <c r="B535" s="372"/>
      <c r="C535" s="731"/>
      <c r="D535" s="372"/>
      <c r="E535" s="372"/>
      <c r="F535" s="372"/>
      <c r="G535" s="372"/>
      <c r="H535" s="374"/>
      <c r="I535" s="348" t="s">
        <v>430</v>
      </c>
      <c r="J535" s="348" t="s">
        <v>430</v>
      </c>
      <c r="K535" s="348" t="s">
        <v>430</v>
      </c>
      <c r="L535" s="348" t="s">
        <v>430</v>
      </c>
      <c r="M535" s="348" t="s">
        <v>430</v>
      </c>
      <c r="N535" s="350" t="s">
        <v>430</v>
      </c>
      <c r="O535" s="348" t="s">
        <v>430</v>
      </c>
      <c r="P535" s="348" t="s">
        <v>430</v>
      </c>
      <c r="Q535" s="348" t="s">
        <v>430</v>
      </c>
      <c r="R535" s="348" t="s">
        <v>430</v>
      </c>
      <c r="S535" s="348" t="s">
        <v>430</v>
      </c>
      <c r="T535" s="348" t="s">
        <v>430</v>
      </c>
      <c r="U535" s="348" t="s">
        <v>430</v>
      </c>
      <c r="V535" s="348" t="s">
        <v>430</v>
      </c>
      <c r="W535" s="348" t="s">
        <v>430</v>
      </c>
      <c r="X535" s="348" t="s">
        <v>430</v>
      </c>
      <c r="Y535" s="374"/>
      <c r="Z535" s="346"/>
      <c r="AA535" s="346"/>
      <c r="AB535" s="346"/>
      <c r="AC535" s="346"/>
      <c r="AD535" s="346"/>
      <c r="AE535" s="346"/>
      <c r="AF535" s="346"/>
      <c r="AG535" s="346"/>
      <c r="AH535" s="346"/>
      <c r="AI535" s="346"/>
      <c r="AJ535" s="346"/>
      <c r="AK535" s="346"/>
      <c r="AL535" s="346"/>
      <c r="AM535" s="346"/>
      <c r="AN535" s="346"/>
      <c r="AO535" s="374"/>
      <c r="AP535" s="348" t="s">
        <v>430</v>
      </c>
      <c r="AQ535" s="348" t="s">
        <v>430</v>
      </c>
      <c r="AR535" s="348" t="s">
        <v>430</v>
      </c>
      <c r="AS535" s="348" t="s">
        <v>430</v>
      </c>
      <c r="AT535" s="348" t="s">
        <v>430</v>
      </c>
      <c r="AU535" s="374"/>
      <c r="AV535" s="429"/>
      <c r="AW535" s="429"/>
      <c r="AX535" s="429"/>
      <c r="AY535" s="429"/>
      <c r="AZ535" s="429"/>
      <c r="BA535" s="372"/>
      <c r="BB535" s="375"/>
      <c r="BC535" s="375"/>
      <c r="BD535" s="375"/>
      <c r="BE535" s="375"/>
      <c r="BF535" s="374"/>
      <c r="BG535" s="372"/>
      <c r="BH535" s="372"/>
      <c r="BI535" s="375"/>
      <c r="BJ535" s="375"/>
      <c r="BK535" s="375"/>
      <c r="BL535" s="375"/>
      <c r="BM535" s="372"/>
      <c r="BN535" s="372"/>
      <c r="BO535" s="430"/>
    </row>
    <row r="536" spans="1:67" s="428" customFormat="1" x14ac:dyDescent="0.25">
      <c r="A536" s="345" t="s">
        <v>2324</v>
      </c>
      <c r="B536" s="372"/>
      <c r="C536" s="731"/>
      <c r="D536" s="372"/>
      <c r="E536" s="372"/>
      <c r="F536" s="372"/>
      <c r="G536" s="372"/>
      <c r="H536" s="374"/>
      <c r="I536" s="348" t="s">
        <v>430</v>
      </c>
      <c r="J536" s="348" t="s">
        <v>430</v>
      </c>
      <c r="K536" s="348" t="s">
        <v>430</v>
      </c>
      <c r="L536" s="348" t="s">
        <v>430</v>
      </c>
      <c r="M536" s="348" t="s">
        <v>430</v>
      </c>
      <c r="N536" s="350" t="s">
        <v>430</v>
      </c>
      <c r="O536" s="348" t="s">
        <v>430</v>
      </c>
      <c r="P536" s="348" t="s">
        <v>430</v>
      </c>
      <c r="Q536" s="348" t="s">
        <v>430</v>
      </c>
      <c r="R536" s="348" t="s">
        <v>430</v>
      </c>
      <c r="S536" s="348" t="s">
        <v>430</v>
      </c>
      <c r="T536" s="348" t="s">
        <v>430</v>
      </c>
      <c r="U536" s="348" t="s">
        <v>430</v>
      </c>
      <c r="V536" s="348" t="s">
        <v>430</v>
      </c>
      <c r="W536" s="348" t="s">
        <v>430</v>
      </c>
      <c r="X536" s="348" t="s">
        <v>428</v>
      </c>
      <c r="Y536" s="374"/>
      <c r="Z536" s="346"/>
      <c r="AA536" s="346"/>
      <c r="AB536" s="346"/>
      <c r="AC536" s="346"/>
      <c r="AD536" s="346"/>
      <c r="AE536" s="346"/>
      <c r="AF536" s="346"/>
      <c r="AG536" s="346"/>
      <c r="AH536" s="346"/>
      <c r="AI536" s="346"/>
      <c r="AJ536" s="346"/>
      <c r="AK536" s="346"/>
      <c r="AL536" s="346"/>
      <c r="AM536" s="346"/>
      <c r="AN536" s="346"/>
      <c r="AO536" s="374"/>
      <c r="AP536" s="348" t="s">
        <v>430</v>
      </c>
      <c r="AQ536" s="348" t="s">
        <v>430</v>
      </c>
      <c r="AR536" s="348" t="s">
        <v>430</v>
      </c>
      <c r="AS536" s="348" t="s">
        <v>430</v>
      </c>
      <c r="AT536" s="348" t="s">
        <v>430</v>
      </c>
      <c r="AU536" s="374"/>
      <c r="AV536" s="429"/>
      <c r="AW536" s="429"/>
      <c r="AX536" s="429"/>
      <c r="AY536" s="429"/>
      <c r="AZ536" s="429"/>
      <c r="BA536" s="372"/>
      <c r="BB536" s="375"/>
      <c r="BC536" s="375"/>
      <c r="BD536" s="375"/>
      <c r="BE536" s="375"/>
      <c r="BF536" s="374"/>
      <c r="BG536" s="372"/>
      <c r="BH536" s="372"/>
      <c r="BI536" s="375"/>
      <c r="BJ536" s="375"/>
      <c r="BK536" s="375"/>
      <c r="BL536" s="375"/>
      <c r="BM536" s="372"/>
      <c r="BN536" s="372"/>
      <c r="BO536" s="430"/>
    </row>
    <row r="537" spans="1:67" s="428" customFormat="1" x14ac:dyDescent="0.25">
      <c r="A537" s="345" t="s">
        <v>4355</v>
      </c>
      <c r="B537" s="372"/>
      <c r="C537" s="731"/>
      <c r="D537" s="372"/>
      <c r="E537" s="372"/>
      <c r="F537" s="372"/>
      <c r="G537" s="372"/>
      <c r="H537" s="374"/>
      <c r="I537" s="348">
        <v>1.2007000000000001</v>
      </c>
      <c r="J537" s="348">
        <v>-0.06</v>
      </c>
      <c r="K537" s="348">
        <v>8.3712</v>
      </c>
      <c r="L537" s="348">
        <v>-0.63170000000000004</v>
      </c>
      <c r="M537" s="348">
        <v>-5.8133999999999997</v>
      </c>
      <c r="N537" s="350">
        <v>1.2605999999999999</v>
      </c>
      <c r="O537" s="348" t="s">
        <v>430</v>
      </c>
      <c r="P537" s="348" t="s">
        <v>430</v>
      </c>
      <c r="Q537" s="348" t="s">
        <v>430</v>
      </c>
      <c r="R537" s="348" t="s">
        <v>430</v>
      </c>
      <c r="S537" s="348">
        <v>10.5326</v>
      </c>
      <c r="T537" s="348">
        <v>-5.4683000000000002</v>
      </c>
      <c r="U537" s="348">
        <v>-1.4821</v>
      </c>
      <c r="V537" s="348">
        <v>-6.2686999999999999</v>
      </c>
      <c r="W537" s="348">
        <v>10.5326</v>
      </c>
      <c r="X537" s="348" t="s">
        <v>428</v>
      </c>
      <c r="Y537" s="374"/>
      <c r="Z537" s="346"/>
      <c r="AA537" s="346"/>
      <c r="AB537" s="346"/>
      <c r="AC537" s="346"/>
      <c r="AD537" s="346"/>
      <c r="AE537" s="346"/>
      <c r="AF537" s="346"/>
      <c r="AG537" s="346"/>
      <c r="AH537" s="346"/>
      <c r="AI537" s="346"/>
      <c r="AJ537" s="346"/>
      <c r="AK537" s="346"/>
      <c r="AL537" s="346"/>
      <c r="AM537" s="346"/>
      <c r="AN537" s="346"/>
      <c r="AO537" s="374"/>
      <c r="AP537" s="348" t="s">
        <v>430</v>
      </c>
      <c r="AQ537" s="348" t="s">
        <v>430</v>
      </c>
      <c r="AR537" s="348" t="s">
        <v>430</v>
      </c>
      <c r="AS537" s="348" t="s">
        <v>430</v>
      </c>
      <c r="AT537" s="348">
        <v>-4.74</v>
      </c>
      <c r="AU537" s="374"/>
      <c r="AV537" s="429"/>
      <c r="AW537" s="429"/>
      <c r="AX537" s="429"/>
      <c r="AY537" s="429"/>
      <c r="AZ537" s="429"/>
      <c r="BA537" s="372"/>
      <c r="BB537" s="375"/>
      <c r="BC537" s="375"/>
      <c r="BD537" s="375"/>
      <c r="BE537" s="375"/>
      <c r="BF537" s="374"/>
      <c r="BG537" s="372"/>
      <c r="BH537" s="372"/>
      <c r="BI537" s="375"/>
      <c r="BJ537" s="375"/>
      <c r="BK537" s="375"/>
      <c r="BL537" s="375"/>
      <c r="BM537" s="372"/>
      <c r="BN537" s="372"/>
      <c r="BO537" s="430"/>
    </row>
    <row r="538" spans="1:67" s="428" customFormat="1" x14ac:dyDescent="0.25">
      <c r="A538" s="345" t="s">
        <v>4356</v>
      </c>
      <c r="B538" s="372"/>
      <c r="C538" s="731"/>
      <c r="D538" s="372"/>
      <c r="E538" s="372"/>
      <c r="F538" s="372"/>
      <c r="G538" s="372"/>
      <c r="H538" s="374"/>
      <c r="I538" s="348">
        <v>1.2007000000000001</v>
      </c>
      <c r="J538" s="348">
        <v>-0.06</v>
      </c>
      <c r="K538" s="348">
        <v>8.3712</v>
      </c>
      <c r="L538" s="348" t="s">
        <v>430</v>
      </c>
      <c r="M538" s="348" t="s">
        <v>430</v>
      </c>
      <c r="N538" s="350" t="s">
        <v>430</v>
      </c>
      <c r="O538" s="348" t="s">
        <v>430</v>
      </c>
      <c r="P538" s="348" t="s">
        <v>430</v>
      </c>
      <c r="Q538" s="348" t="s">
        <v>430</v>
      </c>
      <c r="R538" s="348" t="s">
        <v>430</v>
      </c>
      <c r="S538" s="348">
        <v>10.5326</v>
      </c>
      <c r="T538" s="348" t="s">
        <v>430</v>
      </c>
      <c r="U538" s="348" t="s">
        <v>430</v>
      </c>
      <c r="V538" s="348" t="s">
        <v>430</v>
      </c>
      <c r="W538" s="348">
        <v>10.5326</v>
      </c>
      <c r="X538" s="348" t="s">
        <v>428</v>
      </c>
      <c r="Y538" s="374"/>
      <c r="Z538" s="346"/>
      <c r="AA538" s="346"/>
      <c r="AB538" s="346"/>
      <c r="AC538" s="346"/>
      <c r="AD538" s="346"/>
      <c r="AE538" s="346"/>
      <c r="AF538" s="346"/>
      <c r="AG538" s="346"/>
      <c r="AH538" s="346"/>
      <c r="AI538" s="346"/>
      <c r="AJ538" s="346"/>
      <c r="AK538" s="346"/>
      <c r="AL538" s="346"/>
      <c r="AM538" s="346"/>
      <c r="AN538" s="346"/>
      <c r="AO538" s="374"/>
      <c r="AP538" s="348" t="s">
        <v>430</v>
      </c>
      <c r="AQ538" s="348" t="s">
        <v>430</v>
      </c>
      <c r="AR538" s="348" t="s">
        <v>430</v>
      </c>
      <c r="AS538" s="348" t="s">
        <v>430</v>
      </c>
      <c r="AT538" s="348" t="s">
        <v>430</v>
      </c>
      <c r="AU538" s="374"/>
      <c r="AV538" s="429"/>
      <c r="AW538" s="429"/>
      <c r="AX538" s="429"/>
      <c r="AY538" s="429"/>
      <c r="AZ538" s="429"/>
      <c r="BA538" s="372"/>
      <c r="BB538" s="375"/>
      <c r="BC538" s="375"/>
      <c r="BD538" s="375"/>
      <c r="BE538" s="375"/>
      <c r="BF538" s="374"/>
      <c r="BG538" s="372"/>
      <c r="BH538" s="372"/>
      <c r="BI538" s="375"/>
      <c r="BJ538" s="375"/>
      <c r="BK538" s="375"/>
      <c r="BL538" s="375"/>
      <c r="BM538" s="372"/>
      <c r="BN538" s="372"/>
      <c r="BO538" s="430"/>
    </row>
    <row r="539" spans="1:67" s="428" customFormat="1" x14ac:dyDescent="0.25">
      <c r="A539" s="345" t="s">
        <v>4357</v>
      </c>
      <c r="B539" s="372"/>
      <c r="C539" s="731"/>
      <c r="D539" s="372"/>
      <c r="E539" s="372"/>
      <c r="F539" s="372"/>
      <c r="G539" s="372"/>
      <c r="H539" s="374"/>
      <c r="I539" s="348">
        <v>0.53059999999999996</v>
      </c>
      <c r="J539" s="348">
        <v>-0.31409999999999999</v>
      </c>
      <c r="K539" s="348">
        <v>9.6343999999999994</v>
      </c>
      <c r="L539" s="348">
        <v>-0.2041</v>
      </c>
      <c r="M539" s="348">
        <v>-11.176399999999999</v>
      </c>
      <c r="N539" s="350">
        <v>6.4554999999999998</v>
      </c>
      <c r="O539" s="348" t="s">
        <v>430</v>
      </c>
      <c r="P539" s="348" t="s">
        <v>430</v>
      </c>
      <c r="Q539" s="348" t="s">
        <v>430</v>
      </c>
      <c r="R539" s="348" t="s">
        <v>430</v>
      </c>
      <c r="S539" s="348">
        <v>12.531700000000001</v>
      </c>
      <c r="T539" s="348">
        <v>-7.8773999999999997</v>
      </c>
      <c r="U539" s="348">
        <v>-3.5354999999999999</v>
      </c>
      <c r="V539" s="348">
        <v>-6.1387999999999998</v>
      </c>
      <c r="W539" s="348">
        <v>12.531700000000001</v>
      </c>
      <c r="X539" s="348" t="s">
        <v>428</v>
      </c>
      <c r="Y539" s="374"/>
      <c r="Z539" s="346"/>
      <c r="AA539" s="346"/>
      <c r="AB539" s="346"/>
      <c r="AC539" s="346"/>
      <c r="AD539" s="346"/>
      <c r="AE539" s="346"/>
      <c r="AF539" s="346"/>
      <c r="AG539" s="346"/>
      <c r="AH539" s="346"/>
      <c r="AI539" s="346"/>
      <c r="AJ539" s="346"/>
      <c r="AK539" s="346"/>
      <c r="AL539" s="346"/>
      <c r="AM539" s="346"/>
      <c r="AN539" s="346"/>
      <c r="AO539" s="374"/>
      <c r="AP539" s="348" t="s">
        <v>430</v>
      </c>
      <c r="AQ539" s="348" t="s">
        <v>430</v>
      </c>
      <c r="AR539" s="348" t="s">
        <v>430</v>
      </c>
      <c r="AS539" s="348" t="s">
        <v>430</v>
      </c>
      <c r="AT539" s="348">
        <v>-6.19</v>
      </c>
      <c r="AU539" s="374"/>
      <c r="AV539" s="429"/>
      <c r="AW539" s="429"/>
      <c r="AX539" s="429"/>
      <c r="AY539" s="429"/>
      <c r="AZ539" s="429"/>
      <c r="BA539" s="372"/>
      <c r="BB539" s="375"/>
      <c r="BC539" s="375"/>
      <c r="BD539" s="375"/>
      <c r="BE539" s="375"/>
      <c r="BF539" s="374"/>
      <c r="BG539" s="372"/>
      <c r="BH539" s="372"/>
      <c r="BI539" s="375"/>
      <c r="BJ539" s="375"/>
      <c r="BK539" s="375"/>
      <c r="BL539" s="375"/>
      <c r="BM539" s="372"/>
      <c r="BN539" s="372"/>
      <c r="BO539" s="430"/>
    </row>
    <row r="540" spans="1:67" s="428" customFormat="1" x14ac:dyDescent="0.25">
      <c r="A540" s="345" t="s">
        <v>4358</v>
      </c>
      <c r="B540" s="372"/>
      <c r="C540" s="731"/>
      <c r="D540" s="372"/>
      <c r="E540" s="372"/>
      <c r="F540" s="372"/>
      <c r="G540" s="372"/>
      <c r="H540" s="374"/>
      <c r="I540" s="348" t="s">
        <v>430</v>
      </c>
      <c r="J540" s="348" t="s">
        <v>430</v>
      </c>
      <c r="K540" s="348" t="s">
        <v>430</v>
      </c>
      <c r="L540" s="348" t="s">
        <v>430</v>
      </c>
      <c r="M540" s="348" t="s">
        <v>430</v>
      </c>
      <c r="N540" s="350" t="s">
        <v>430</v>
      </c>
      <c r="O540" s="348" t="s">
        <v>430</v>
      </c>
      <c r="P540" s="348" t="s">
        <v>430</v>
      </c>
      <c r="Q540" s="348" t="s">
        <v>430</v>
      </c>
      <c r="R540" s="348" t="s">
        <v>430</v>
      </c>
      <c r="S540" s="348" t="s">
        <v>430</v>
      </c>
      <c r="T540" s="348" t="s">
        <v>430</v>
      </c>
      <c r="U540" s="348" t="s">
        <v>430</v>
      </c>
      <c r="V540" s="348" t="s">
        <v>430</v>
      </c>
      <c r="W540" s="348" t="s">
        <v>430</v>
      </c>
      <c r="X540" s="348" t="s">
        <v>430</v>
      </c>
      <c r="Y540" s="374"/>
      <c r="Z540" s="346"/>
      <c r="AA540" s="346"/>
      <c r="AB540" s="346"/>
      <c r="AC540" s="346"/>
      <c r="AD540" s="346"/>
      <c r="AE540" s="346"/>
      <c r="AF540" s="346"/>
      <c r="AG540" s="346"/>
      <c r="AH540" s="346"/>
      <c r="AI540" s="346"/>
      <c r="AJ540" s="346"/>
      <c r="AK540" s="346"/>
      <c r="AL540" s="346"/>
      <c r="AM540" s="346"/>
      <c r="AN540" s="346"/>
      <c r="AO540" s="374"/>
      <c r="AP540" s="348" t="s">
        <v>430</v>
      </c>
      <c r="AQ540" s="348" t="s">
        <v>430</v>
      </c>
      <c r="AR540" s="348" t="s">
        <v>430</v>
      </c>
      <c r="AS540" s="348" t="s">
        <v>430</v>
      </c>
      <c r="AT540" s="348" t="s">
        <v>430</v>
      </c>
      <c r="AU540" s="374"/>
      <c r="AV540" s="429"/>
      <c r="AW540" s="429"/>
      <c r="AX540" s="429"/>
      <c r="AY540" s="429"/>
      <c r="AZ540" s="429"/>
      <c r="BA540" s="372"/>
      <c r="BB540" s="375"/>
      <c r="BC540" s="375"/>
      <c r="BD540" s="375"/>
      <c r="BE540" s="375"/>
      <c r="BF540" s="374"/>
      <c r="BG540" s="372"/>
      <c r="BH540" s="372"/>
      <c r="BI540" s="375"/>
      <c r="BJ540" s="375"/>
      <c r="BK540" s="375"/>
      <c r="BL540" s="375"/>
      <c r="BM540" s="372"/>
      <c r="BN540" s="372"/>
      <c r="BO540" s="430"/>
    </row>
    <row r="541" spans="1:67" s="428" customFormat="1" x14ac:dyDescent="0.25">
      <c r="A541" s="345" t="s">
        <v>4359</v>
      </c>
      <c r="B541" s="372"/>
      <c r="C541" s="731"/>
      <c r="D541" s="372"/>
      <c r="E541" s="372"/>
      <c r="F541" s="372"/>
      <c r="G541" s="372"/>
      <c r="H541" s="374"/>
      <c r="I541" s="348" t="s">
        <v>430</v>
      </c>
      <c r="J541" s="348" t="s">
        <v>430</v>
      </c>
      <c r="K541" s="348" t="s">
        <v>430</v>
      </c>
      <c r="L541" s="348" t="s">
        <v>430</v>
      </c>
      <c r="M541" s="348" t="s">
        <v>430</v>
      </c>
      <c r="N541" s="350" t="s">
        <v>430</v>
      </c>
      <c r="O541" s="348" t="s">
        <v>430</v>
      </c>
      <c r="P541" s="348" t="s">
        <v>430</v>
      </c>
      <c r="Q541" s="348" t="s">
        <v>430</v>
      </c>
      <c r="R541" s="348" t="s">
        <v>430</v>
      </c>
      <c r="S541" s="348" t="s">
        <v>430</v>
      </c>
      <c r="T541" s="348" t="s">
        <v>430</v>
      </c>
      <c r="U541" s="348" t="s">
        <v>430</v>
      </c>
      <c r="V541" s="348" t="s">
        <v>430</v>
      </c>
      <c r="W541" s="348" t="s">
        <v>430</v>
      </c>
      <c r="X541" s="348" t="s">
        <v>430</v>
      </c>
      <c r="Y541" s="374"/>
      <c r="Z541" s="346"/>
      <c r="AA541" s="346"/>
      <c r="AB541" s="346"/>
      <c r="AC541" s="346"/>
      <c r="AD541" s="346"/>
      <c r="AE541" s="346"/>
      <c r="AF541" s="346"/>
      <c r="AG541" s="346"/>
      <c r="AH541" s="346"/>
      <c r="AI541" s="346"/>
      <c r="AJ541" s="346"/>
      <c r="AK541" s="346"/>
      <c r="AL541" s="346"/>
      <c r="AM541" s="346"/>
      <c r="AN541" s="346"/>
      <c r="AO541" s="374"/>
      <c r="AP541" s="348" t="s">
        <v>430</v>
      </c>
      <c r="AQ541" s="348" t="s">
        <v>430</v>
      </c>
      <c r="AR541" s="348" t="s">
        <v>430</v>
      </c>
      <c r="AS541" s="348" t="s">
        <v>430</v>
      </c>
      <c r="AT541" s="348" t="s">
        <v>430</v>
      </c>
      <c r="AU541" s="374"/>
      <c r="AV541" s="429"/>
      <c r="AW541" s="429"/>
      <c r="AX541" s="429"/>
      <c r="AY541" s="429"/>
      <c r="AZ541" s="429"/>
      <c r="BA541" s="372"/>
      <c r="BB541" s="375"/>
      <c r="BC541" s="375"/>
      <c r="BD541" s="375"/>
      <c r="BE541" s="375"/>
      <c r="BF541" s="374"/>
      <c r="BG541" s="372"/>
      <c r="BH541" s="372"/>
      <c r="BI541" s="375"/>
      <c r="BJ541" s="375"/>
      <c r="BK541" s="375"/>
      <c r="BL541" s="375"/>
      <c r="BM541" s="372"/>
      <c r="BN541" s="372"/>
      <c r="BO541" s="430"/>
    </row>
    <row r="542" spans="1:67" s="428" customFormat="1" x14ac:dyDescent="0.25">
      <c r="A542" s="345" t="s">
        <v>4360</v>
      </c>
      <c r="B542" s="372"/>
      <c r="C542" s="731"/>
      <c r="D542" s="372"/>
      <c r="E542" s="372"/>
      <c r="F542" s="372"/>
      <c r="G542" s="372"/>
      <c r="H542" s="374"/>
      <c r="I542" s="348" t="s">
        <v>430</v>
      </c>
      <c r="J542" s="348" t="s">
        <v>430</v>
      </c>
      <c r="K542" s="348" t="s">
        <v>430</v>
      </c>
      <c r="L542" s="348" t="s">
        <v>430</v>
      </c>
      <c r="M542" s="348" t="s">
        <v>430</v>
      </c>
      <c r="N542" s="350" t="s">
        <v>430</v>
      </c>
      <c r="O542" s="348" t="s">
        <v>430</v>
      </c>
      <c r="P542" s="348" t="s">
        <v>430</v>
      </c>
      <c r="Q542" s="348" t="s">
        <v>430</v>
      </c>
      <c r="R542" s="348" t="s">
        <v>430</v>
      </c>
      <c r="S542" s="348" t="s">
        <v>430</v>
      </c>
      <c r="T542" s="348" t="s">
        <v>430</v>
      </c>
      <c r="U542" s="348" t="s">
        <v>430</v>
      </c>
      <c r="V542" s="348" t="s">
        <v>430</v>
      </c>
      <c r="W542" s="348" t="s">
        <v>430</v>
      </c>
      <c r="X542" s="348" t="s">
        <v>430</v>
      </c>
      <c r="Y542" s="374"/>
      <c r="Z542" s="346"/>
      <c r="AA542" s="346"/>
      <c r="AB542" s="346"/>
      <c r="AC542" s="346"/>
      <c r="AD542" s="346"/>
      <c r="AE542" s="346"/>
      <c r="AF542" s="346"/>
      <c r="AG542" s="346"/>
      <c r="AH542" s="346"/>
      <c r="AI542" s="346"/>
      <c r="AJ542" s="346"/>
      <c r="AK542" s="346"/>
      <c r="AL542" s="346"/>
      <c r="AM542" s="346"/>
      <c r="AN542" s="346"/>
      <c r="AO542" s="374"/>
      <c r="AP542" s="348" t="s">
        <v>430</v>
      </c>
      <c r="AQ542" s="348" t="s">
        <v>430</v>
      </c>
      <c r="AR542" s="348" t="s">
        <v>430</v>
      </c>
      <c r="AS542" s="348" t="s">
        <v>430</v>
      </c>
      <c r="AT542" s="348" t="s">
        <v>430</v>
      </c>
      <c r="AU542" s="374"/>
      <c r="AV542" s="429"/>
      <c r="AW542" s="429"/>
      <c r="AX542" s="429"/>
      <c r="AY542" s="429"/>
      <c r="AZ542" s="429"/>
      <c r="BA542" s="372"/>
      <c r="BB542" s="375"/>
      <c r="BC542" s="375"/>
      <c r="BD542" s="375"/>
      <c r="BE542" s="375"/>
      <c r="BF542" s="374"/>
      <c r="BG542" s="372"/>
      <c r="BH542" s="372"/>
      <c r="BI542" s="375"/>
      <c r="BJ542" s="375"/>
      <c r="BK542" s="375"/>
      <c r="BL542" s="375"/>
      <c r="BM542" s="372"/>
      <c r="BN542" s="372"/>
      <c r="BO542" s="430"/>
    </row>
    <row r="543" spans="1:67" s="428" customFormat="1" x14ac:dyDescent="0.25">
      <c r="A543" s="345" t="s">
        <v>2479</v>
      </c>
      <c r="B543" s="372"/>
      <c r="C543" s="731"/>
      <c r="D543" s="372"/>
      <c r="E543" s="372"/>
      <c r="F543" s="372"/>
      <c r="G543" s="372"/>
      <c r="H543" s="374"/>
      <c r="I543" s="348">
        <v>0.93520000000000003</v>
      </c>
      <c r="J543" s="348">
        <v>0.61180000000000001</v>
      </c>
      <c r="K543" s="348">
        <v>10.8331</v>
      </c>
      <c r="L543" s="348">
        <v>7.8525</v>
      </c>
      <c r="M543" s="348">
        <v>10.815799999999999</v>
      </c>
      <c r="N543" s="350">
        <v>23.065300000000001</v>
      </c>
      <c r="O543" s="348">
        <v>8.7593999999999994</v>
      </c>
      <c r="P543" s="348">
        <v>34.070700000000002</v>
      </c>
      <c r="Q543" s="348">
        <v>31.826499999999999</v>
      </c>
      <c r="R543" s="348">
        <v>17.153400000000001</v>
      </c>
      <c r="S543" s="348">
        <v>13.410299999999999</v>
      </c>
      <c r="T543" s="348">
        <v>8.8600999999999992</v>
      </c>
      <c r="U543" s="348">
        <v>14.0989</v>
      </c>
      <c r="V543" s="348">
        <v>13.3796</v>
      </c>
      <c r="W543" s="348">
        <v>13.410299999999999</v>
      </c>
      <c r="X543" s="348">
        <v>1.1838</v>
      </c>
      <c r="Y543" s="374"/>
      <c r="Z543" s="346"/>
      <c r="AA543" s="346"/>
      <c r="AB543" s="346"/>
      <c r="AC543" s="346"/>
      <c r="AD543" s="346"/>
      <c r="AE543" s="346"/>
      <c r="AF543" s="346"/>
      <c r="AG543" s="346"/>
      <c r="AH543" s="346"/>
      <c r="AI543" s="346"/>
      <c r="AJ543" s="346"/>
      <c r="AK543" s="346"/>
      <c r="AL543" s="346"/>
      <c r="AM543" s="346"/>
      <c r="AN543" s="346"/>
      <c r="AO543" s="374"/>
      <c r="AP543" s="348">
        <v>21.65</v>
      </c>
      <c r="AQ543" s="348">
        <v>29.19</v>
      </c>
      <c r="AR543" s="348">
        <v>28.61</v>
      </c>
      <c r="AS543" s="348">
        <v>21.6</v>
      </c>
      <c r="AT543" s="348">
        <v>26.04</v>
      </c>
      <c r="AU543" s="374"/>
      <c r="AV543" s="429"/>
      <c r="AW543" s="429"/>
      <c r="AX543" s="429"/>
      <c r="AY543" s="429"/>
      <c r="AZ543" s="429"/>
      <c r="BA543" s="372"/>
      <c r="BB543" s="375"/>
      <c r="BC543" s="375"/>
      <c r="BD543" s="375"/>
      <c r="BE543" s="375"/>
      <c r="BF543" s="374"/>
      <c r="BG543" s="372"/>
      <c r="BH543" s="372"/>
      <c r="BI543" s="375"/>
      <c r="BJ543" s="375"/>
      <c r="BK543" s="375"/>
      <c r="BL543" s="375"/>
      <c r="BM543" s="372"/>
      <c r="BN543" s="372"/>
      <c r="BO543" s="430"/>
    </row>
    <row r="544" spans="1:67" s="428" customFormat="1" x14ac:dyDescent="0.25">
      <c r="A544" s="345" t="s">
        <v>2480</v>
      </c>
      <c r="B544" s="372"/>
      <c r="C544" s="731"/>
      <c r="D544" s="372"/>
      <c r="E544" s="372"/>
      <c r="F544" s="372"/>
      <c r="G544" s="372"/>
      <c r="H544" s="374"/>
      <c r="I544" s="348" t="s">
        <v>430</v>
      </c>
      <c r="J544" s="348" t="s">
        <v>430</v>
      </c>
      <c r="K544" s="348" t="s">
        <v>430</v>
      </c>
      <c r="L544" s="348" t="s">
        <v>430</v>
      </c>
      <c r="M544" s="348" t="s">
        <v>430</v>
      </c>
      <c r="N544" s="350" t="s">
        <v>430</v>
      </c>
      <c r="O544" s="348" t="s">
        <v>430</v>
      </c>
      <c r="P544" s="348" t="s">
        <v>430</v>
      </c>
      <c r="Q544" s="348" t="s">
        <v>430</v>
      </c>
      <c r="R544" s="348" t="s">
        <v>430</v>
      </c>
      <c r="S544" s="348" t="s">
        <v>430</v>
      </c>
      <c r="T544" s="348" t="s">
        <v>430</v>
      </c>
      <c r="U544" s="348" t="s">
        <v>430</v>
      </c>
      <c r="V544" s="348" t="s">
        <v>430</v>
      </c>
      <c r="W544" s="348" t="s">
        <v>430</v>
      </c>
      <c r="X544" s="348" t="s">
        <v>430</v>
      </c>
      <c r="Y544" s="374"/>
      <c r="Z544" s="346"/>
      <c r="AA544" s="346"/>
      <c r="AB544" s="346"/>
      <c r="AC544" s="346"/>
      <c r="AD544" s="346"/>
      <c r="AE544" s="346"/>
      <c r="AF544" s="346"/>
      <c r="AG544" s="346"/>
      <c r="AH544" s="346"/>
      <c r="AI544" s="346"/>
      <c r="AJ544" s="346"/>
      <c r="AK544" s="346"/>
      <c r="AL544" s="346"/>
      <c r="AM544" s="346"/>
      <c r="AN544" s="346"/>
      <c r="AO544" s="374"/>
      <c r="AP544" s="348" t="s">
        <v>430</v>
      </c>
      <c r="AQ544" s="348" t="s">
        <v>430</v>
      </c>
      <c r="AR544" s="348" t="s">
        <v>430</v>
      </c>
      <c r="AS544" s="348" t="s">
        <v>430</v>
      </c>
      <c r="AT544" s="348" t="s">
        <v>430</v>
      </c>
      <c r="AU544" s="374"/>
      <c r="AV544" s="429"/>
      <c r="AW544" s="429"/>
      <c r="AX544" s="429"/>
      <c r="AY544" s="429"/>
      <c r="AZ544" s="429"/>
      <c r="BA544" s="372"/>
      <c r="BB544" s="375"/>
      <c r="BC544" s="375"/>
      <c r="BD544" s="375"/>
      <c r="BE544" s="375"/>
      <c r="BF544" s="374"/>
      <c r="BG544" s="372"/>
      <c r="BH544" s="372"/>
      <c r="BI544" s="375"/>
      <c r="BJ544" s="375"/>
      <c r="BK544" s="375"/>
      <c r="BL544" s="375"/>
      <c r="BM544" s="372"/>
      <c r="BN544" s="372"/>
      <c r="BO544" s="430"/>
    </row>
    <row r="545" spans="1:67" s="428" customFormat="1" x14ac:dyDescent="0.25">
      <c r="A545" s="345" t="s">
        <v>4361</v>
      </c>
      <c r="B545" s="372"/>
      <c r="C545" s="731"/>
      <c r="D545" s="372"/>
      <c r="E545" s="372"/>
      <c r="F545" s="372"/>
      <c r="G545" s="372"/>
      <c r="H545" s="374"/>
      <c r="I545" s="348" t="s">
        <v>430</v>
      </c>
      <c r="J545" s="348" t="s">
        <v>430</v>
      </c>
      <c r="K545" s="348" t="s">
        <v>430</v>
      </c>
      <c r="L545" s="348" t="s">
        <v>430</v>
      </c>
      <c r="M545" s="348" t="s">
        <v>430</v>
      </c>
      <c r="N545" s="350" t="s">
        <v>430</v>
      </c>
      <c r="O545" s="348" t="s">
        <v>430</v>
      </c>
      <c r="P545" s="348" t="s">
        <v>430</v>
      </c>
      <c r="Q545" s="348" t="s">
        <v>430</v>
      </c>
      <c r="R545" s="348" t="s">
        <v>430</v>
      </c>
      <c r="S545" s="348" t="s">
        <v>430</v>
      </c>
      <c r="T545" s="348" t="s">
        <v>430</v>
      </c>
      <c r="U545" s="348" t="s">
        <v>430</v>
      </c>
      <c r="V545" s="348" t="s">
        <v>430</v>
      </c>
      <c r="W545" s="348" t="s">
        <v>430</v>
      </c>
      <c r="X545" s="348" t="s">
        <v>430</v>
      </c>
      <c r="Y545" s="374"/>
      <c r="Z545" s="346"/>
      <c r="AA545" s="346"/>
      <c r="AB545" s="346"/>
      <c r="AC545" s="346"/>
      <c r="AD545" s="346"/>
      <c r="AE545" s="346"/>
      <c r="AF545" s="346"/>
      <c r="AG545" s="346"/>
      <c r="AH545" s="346"/>
      <c r="AI545" s="346"/>
      <c r="AJ545" s="346"/>
      <c r="AK545" s="346"/>
      <c r="AL545" s="346"/>
      <c r="AM545" s="346"/>
      <c r="AN545" s="346"/>
      <c r="AO545" s="374"/>
      <c r="AP545" s="348" t="s">
        <v>430</v>
      </c>
      <c r="AQ545" s="348" t="s">
        <v>430</v>
      </c>
      <c r="AR545" s="348" t="s">
        <v>430</v>
      </c>
      <c r="AS545" s="348" t="s">
        <v>430</v>
      </c>
      <c r="AT545" s="348" t="s">
        <v>430</v>
      </c>
      <c r="AU545" s="374"/>
      <c r="AV545" s="429"/>
      <c r="AW545" s="429"/>
      <c r="AX545" s="429"/>
      <c r="AY545" s="429"/>
      <c r="AZ545" s="429"/>
      <c r="BA545" s="372"/>
      <c r="BB545" s="375"/>
      <c r="BC545" s="375"/>
      <c r="BD545" s="375"/>
      <c r="BE545" s="375"/>
      <c r="BF545" s="374"/>
      <c r="BG545" s="372"/>
      <c r="BH545" s="372"/>
      <c r="BI545" s="375"/>
      <c r="BJ545" s="375"/>
      <c r="BK545" s="375"/>
      <c r="BL545" s="375"/>
      <c r="BM545" s="372"/>
      <c r="BN545" s="372"/>
      <c r="BO545" s="430"/>
    </row>
    <row r="546" spans="1:67" s="428" customFormat="1" x14ac:dyDescent="0.25">
      <c r="A546" s="345" t="s">
        <v>4362</v>
      </c>
      <c r="B546" s="372"/>
      <c r="C546" s="731"/>
      <c r="D546" s="372"/>
      <c r="E546" s="372"/>
      <c r="F546" s="372"/>
      <c r="G546" s="372"/>
      <c r="H546" s="374"/>
      <c r="I546" s="348">
        <v>1.3262</v>
      </c>
      <c r="J546" s="348">
        <v>1.2151000000000001</v>
      </c>
      <c r="K546" s="348">
        <v>10.458299999999999</v>
      </c>
      <c r="L546" s="348">
        <v>4.4783999999999997</v>
      </c>
      <c r="M546" s="348">
        <v>3.8237000000000001</v>
      </c>
      <c r="N546" s="350">
        <v>15.3665</v>
      </c>
      <c r="O546" s="348" t="s">
        <v>430</v>
      </c>
      <c r="P546" s="348" t="s">
        <v>430</v>
      </c>
      <c r="Q546" s="348" t="s">
        <v>430</v>
      </c>
      <c r="R546" s="348" t="s">
        <v>430</v>
      </c>
      <c r="S546" s="348">
        <v>12.325699999999999</v>
      </c>
      <c r="T546" s="348">
        <v>2.6349999999999998</v>
      </c>
      <c r="U546" s="348">
        <v>8.5244</v>
      </c>
      <c r="V546" s="348">
        <v>6.2091000000000003</v>
      </c>
      <c r="W546" s="348">
        <v>12.325699999999999</v>
      </c>
      <c r="X546" s="348" t="s">
        <v>428</v>
      </c>
      <c r="Y546" s="374"/>
      <c r="Z546" s="346"/>
      <c r="AA546" s="346"/>
      <c r="AB546" s="346"/>
      <c r="AC546" s="346"/>
      <c r="AD546" s="346"/>
      <c r="AE546" s="346"/>
      <c r="AF546" s="346"/>
      <c r="AG546" s="346"/>
      <c r="AH546" s="346"/>
      <c r="AI546" s="346"/>
      <c r="AJ546" s="346"/>
      <c r="AK546" s="346"/>
      <c r="AL546" s="346"/>
      <c r="AM546" s="346"/>
      <c r="AN546" s="346"/>
      <c r="AO546" s="374"/>
      <c r="AP546" s="348" t="s">
        <v>430</v>
      </c>
      <c r="AQ546" s="348" t="s">
        <v>430</v>
      </c>
      <c r="AR546" s="348" t="s">
        <v>430</v>
      </c>
      <c r="AS546" s="348" t="s">
        <v>430</v>
      </c>
      <c r="AT546" s="348">
        <v>13.63</v>
      </c>
      <c r="AU546" s="374"/>
      <c r="AV546" s="429"/>
      <c r="AW546" s="429"/>
      <c r="AX546" s="429"/>
      <c r="AY546" s="429"/>
      <c r="AZ546" s="429"/>
      <c r="BA546" s="372"/>
      <c r="BB546" s="375"/>
      <c r="BC546" s="375"/>
      <c r="BD546" s="375"/>
      <c r="BE546" s="375"/>
      <c r="BF546" s="374"/>
      <c r="BG546" s="372"/>
      <c r="BH546" s="372"/>
      <c r="BI546" s="375"/>
      <c r="BJ546" s="375"/>
      <c r="BK546" s="375"/>
      <c r="BL546" s="375"/>
      <c r="BM546" s="372"/>
      <c r="BN546" s="372"/>
      <c r="BO546" s="430"/>
    </row>
    <row r="547" spans="1:67" s="428" customFormat="1" x14ac:dyDescent="0.25">
      <c r="A547" s="345" t="s">
        <v>4363</v>
      </c>
      <c r="B547" s="372"/>
      <c r="C547" s="731"/>
      <c r="D547" s="372"/>
      <c r="E547" s="372"/>
      <c r="F547" s="372"/>
      <c r="G547" s="372"/>
      <c r="H547" s="374"/>
      <c r="I547" s="348">
        <v>0.83399999999999996</v>
      </c>
      <c r="J547" s="348">
        <v>-1.5219</v>
      </c>
      <c r="K547" s="348">
        <v>5.0854999999999997</v>
      </c>
      <c r="L547" s="348">
        <v>-5.4919000000000002</v>
      </c>
      <c r="M547" s="348">
        <v>-8.6778999999999993</v>
      </c>
      <c r="N547" s="350">
        <v>-1.2685</v>
      </c>
      <c r="O547" s="348">
        <v>3.6072000000000002</v>
      </c>
      <c r="P547" s="348">
        <v>9.7479999999999993</v>
      </c>
      <c r="Q547" s="348">
        <v>10.882999999999999</v>
      </c>
      <c r="R547" s="348">
        <v>12.835599999999999</v>
      </c>
      <c r="S547" s="348">
        <v>7.4744999999999999</v>
      </c>
      <c r="T547" s="348">
        <v>-9.1996000000000002</v>
      </c>
      <c r="U547" s="348">
        <v>-3.4338000000000002</v>
      </c>
      <c r="V547" s="348">
        <v>-7.0075000000000003</v>
      </c>
      <c r="W547" s="348">
        <v>7.4744999999999999</v>
      </c>
      <c r="X547" s="348">
        <v>2.4350000000000001</v>
      </c>
      <c r="Y547" s="374"/>
      <c r="Z547" s="346"/>
      <c r="AA547" s="346"/>
      <c r="AB547" s="346"/>
      <c r="AC547" s="346"/>
      <c r="AD547" s="346"/>
      <c r="AE547" s="346"/>
      <c r="AF547" s="346"/>
      <c r="AG547" s="346"/>
      <c r="AH547" s="346"/>
      <c r="AI547" s="346"/>
      <c r="AJ547" s="346"/>
      <c r="AK547" s="346"/>
      <c r="AL547" s="346"/>
      <c r="AM547" s="346"/>
      <c r="AN547" s="346"/>
      <c r="AO547" s="374"/>
      <c r="AP547" s="348">
        <v>11.64</v>
      </c>
      <c r="AQ547" s="348">
        <v>10.62</v>
      </c>
      <c r="AR547" s="348">
        <v>7.11</v>
      </c>
      <c r="AS547" s="348">
        <v>2.6</v>
      </c>
      <c r="AT547" s="348">
        <v>-9.83</v>
      </c>
      <c r="AU547" s="374"/>
      <c r="AV547" s="429"/>
      <c r="AW547" s="429"/>
      <c r="AX547" s="429"/>
      <c r="AY547" s="429"/>
      <c r="AZ547" s="429"/>
      <c r="BA547" s="372"/>
      <c r="BB547" s="375"/>
      <c r="BC547" s="375"/>
      <c r="BD547" s="375"/>
      <c r="BE547" s="375"/>
      <c r="BF547" s="374"/>
      <c r="BG547" s="372"/>
      <c r="BH547" s="372"/>
      <c r="BI547" s="375"/>
      <c r="BJ547" s="375"/>
      <c r="BK547" s="375"/>
      <c r="BL547" s="375"/>
      <c r="BM547" s="372"/>
      <c r="BN547" s="372"/>
      <c r="BO547" s="430"/>
    </row>
    <row r="548" spans="1:67" s="428" customFormat="1" x14ac:dyDescent="0.25">
      <c r="A548" s="345" t="s">
        <v>4364</v>
      </c>
      <c r="B548" s="372"/>
      <c r="C548" s="731"/>
      <c r="D548" s="372"/>
      <c r="E548" s="372"/>
      <c r="F548" s="372"/>
      <c r="G548" s="372"/>
      <c r="H548" s="374"/>
      <c r="I548" s="348" t="s">
        <v>430</v>
      </c>
      <c r="J548" s="348" t="s">
        <v>430</v>
      </c>
      <c r="K548" s="348" t="s">
        <v>430</v>
      </c>
      <c r="L548" s="348" t="s">
        <v>430</v>
      </c>
      <c r="M548" s="348" t="s">
        <v>430</v>
      </c>
      <c r="N548" s="350" t="s">
        <v>430</v>
      </c>
      <c r="O548" s="348" t="s">
        <v>430</v>
      </c>
      <c r="P548" s="348" t="s">
        <v>430</v>
      </c>
      <c r="Q548" s="348" t="s">
        <v>430</v>
      </c>
      <c r="R548" s="348" t="s">
        <v>430</v>
      </c>
      <c r="S548" s="348" t="s">
        <v>430</v>
      </c>
      <c r="T548" s="348" t="s">
        <v>430</v>
      </c>
      <c r="U548" s="348" t="s">
        <v>430</v>
      </c>
      <c r="V548" s="348" t="s">
        <v>430</v>
      </c>
      <c r="W548" s="348" t="s">
        <v>430</v>
      </c>
      <c r="X548" s="348" t="s">
        <v>430</v>
      </c>
      <c r="Y548" s="374"/>
      <c r="Z548" s="346"/>
      <c r="AA548" s="346"/>
      <c r="AB548" s="346"/>
      <c r="AC548" s="346"/>
      <c r="AD548" s="346"/>
      <c r="AE548" s="346"/>
      <c r="AF548" s="346"/>
      <c r="AG548" s="346"/>
      <c r="AH548" s="346"/>
      <c r="AI548" s="346"/>
      <c r="AJ548" s="346"/>
      <c r="AK548" s="346"/>
      <c r="AL548" s="346"/>
      <c r="AM548" s="346"/>
      <c r="AN548" s="346"/>
      <c r="AO548" s="374"/>
      <c r="AP548" s="348" t="s">
        <v>430</v>
      </c>
      <c r="AQ548" s="348" t="s">
        <v>430</v>
      </c>
      <c r="AR548" s="348" t="s">
        <v>430</v>
      </c>
      <c r="AS548" s="348" t="s">
        <v>430</v>
      </c>
      <c r="AT548" s="348" t="s">
        <v>430</v>
      </c>
      <c r="AU548" s="374"/>
      <c r="AV548" s="429"/>
      <c r="AW548" s="429"/>
      <c r="AX548" s="429"/>
      <c r="AY548" s="429"/>
      <c r="AZ548" s="429"/>
      <c r="BA548" s="372"/>
      <c r="BB548" s="375"/>
      <c r="BC548" s="375"/>
      <c r="BD548" s="375"/>
      <c r="BE548" s="375"/>
      <c r="BF548" s="374"/>
      <c r="BG548" s="372"/>
      <c r="BH548" s="372"/>
      <c r="BI548" s="375"/>
      <c r="BJ548" s="375"/>
      <c r="BK548" s="375"/>
      <c r="BL548" s="375"/>
      <c r="BM548" s="372"/>
      <c r="BN548" s="372"/>
      <c r="BO548" s="430"/>
    </row>
    <row r="549" spans="1:67" s="428" customFormat="1" x14ac:dyDescent="0.25">
      <c r="A549" s="345" t="s">
        <v>4365</v>
      </c>
      <c r="B549" s="372"/>
      <c r="C549" s="731"/>
      <c r="D549" s="372"/>
      <c r="E549" s="372"/>
      <c r="F549" s="372"/>
      <c r="G549" s="372"/>
      <c r="H549" s="374"/>
      <c r="I549" s="348" t="s">
        <v>430</v>
      </c>
      <c r="J549" s="348" t="s">
        <v>430</v>
      </c>
      <c r="K549" s="348" t="s">
        <v>430</v>
      </c>
      <c r="L549" s="348" t="s">
        <v>430</v>
      </c>
      <c r="M549" s="348" t="s">
        <v>430</v>
      </c>
      <c r="N549" s="350" t="s">
        <v>430</v>
      </c>
      <c r="O549" s="348" t="s">
        <v>430</v>
      </c>
      <c r="P549" s="348" t="s">
        <v>430</v>
      </c>
      <c r="Q549" s="348" t="s">
        <v>430</v>
      </c>
      <c r="R549" s="348" t="s">
        <v>430</v>
      </c>
      <c r="S549" s="348" t="s">
        <v>430</v>
      </c>
      <c r="T549" s="348" t="s">
        <v>430</v>
      </c>
      <c r="U549" s="348" t="s">
        <v>430</v>
      </c>
      <c r="V549" s="348" t="s">
        <v>430</v>
      </c>
      <c r="W549" s="348" t="s">
        <v>430</v>
      </c>
      <c r="X549" s="348" t="s">
        <v>430</v>
      </c>
      <c r="Y549" s="374"/>
      <c r="Z549" s="346"/>
      <c r="AA549" s="346"/>
      <c r="AB549" s="346"/>
      <c r="AC549" s="346"/>
      <c r="AD549" s="346"/>
      <c r="AE549" s="346"/>
      <c r="AF549" s="346"/>
      <c r="AG549" s="346"/>
      <c r="AH549" s="346"/>
      <c r="AI549" s="346"/>
      <c r="AJ549" s="346"/>
      <c r="AK549" s="346"/>
      <c r="AL549" s="346"/>
      <c r="AM549" s="346"/>
      <c r="AN549" s="346"/>
      <c r="AO549" s="374"/>
      <c r="AP549" s="348" t="s">
        <v>430</v>
      </c>
      <c r="AQ549" s="348" t="s">
        <v>430</v>
      </c>
      <c r="AR549" s="348" t="s">
        <v>430</v>
      </c>
      <c r="AS549" s="348" t="s">
        <v>430</v>
      </c>
      <c r="AT549" s="348" t="s">
        <v>430</v>
      </c>
      <c r="AU549" s="374"/>
      <c r="AV549" s="429"/>
      <c r="AW549" s="429"/>
      <c r="AX549" s="429"/>
      <c r="AY549" s="429"/>
      <c r="AZ549" s="429"/>
      <c r="BA549" s="372"/>
      <c r="BB549" s="375"/>
      <c r="BC549" s="375"/>
      <c r="BD549" s="375"/>
      <c r="BE549" s="375"/>
      <c r="BF549" s="374"/>
      <c r="BG549" s="372"/>
      <c r="BH549" s="372"/>
      <c r="BI549" s="375"/>
      <c r="BJ549" s="375"/>
      <c r="BK549" s="375"/>
      <c r="BL549" s="375"/>
      <c r="BM549" s="372"/>
      <c r="BN549" s="372"/>
      <c r="BO549" s="430"/>
    </row>
    <row r="550" spans="1:67" s="428" customFormat="1" x14ac:dyDescent="0.25">
      <c r="A550" s="345" t="s">
        <v>4366</v>
      </c>
      <c r="B550" s="372"/>
      <c r="C550" s="731"/>
      <c r="D550" s="372"/>
      <c r="E550" s="372"/>
      <c r="F550" s="372"/>
      <c r="G550" s="372"/>
      <c r="H550" s="374"/>
      <c r="I550" s="348" t="s">
        <v>430</v>
      </c>
      <c r="J550" s="348" t="s">
        <v>430</v>
      </c>
      <c r="K550" s="348" t="s">
        <v>430</v>
      </c>
      <c r="L550" s="348" t="s">
        <v>430</v>
      </c>
      <c r="M550" s="348" t="s">
        <v>430</v>
      </c>
      <c r="N550" s="350" t="s">
        <v>430</v>
      </c>
      <c r="O550" s="348" t="s">
        <v>430</v>
      </c>
      <c r="P550" s="348" t="s">
        <v>430</v>
      </c>
      <c r="Q550" s="348" t="s">
        <v>430</v>
      </c>
      <c r="R550" s="348" t="s">
        <v>430</v>
      </c>
      <c r="S550" s="348" t="s">
        <v>430</v>
      </c>
      <c r="T550" s="348" t="s">
        <v>430</v>
      </c>
      <c r="U550" s="348" t="s">
        <v>430</v>
      </c>
      <c r="V550" s="348" t="s">
        <v>430</v>
      </c>
      <c r="W550" s="348" t="s">
        <v>430</v>
      </c>
      <c r="X550" s="348" t="s">
        <v>430</v>
      </c>
      <c r="Y550" s="374"/>
      <c r="Z550" s="346"/>
      <c r="AA550" s="346"/>
      <c r="AB550" s="346"/>
      <c r="AC550" s="346"/>
      <c r="AD550" s="346"/>
      <c r="AE550" s="346"/>
      <c r="AF550" s="346"/>
      <c r="AG550" s="346"/>
      <c r="AH550" s="346"/>
      <c r="AI550" s="346"/>
      <c r="AJ550" s="346"/>
      <c r="AK550" s="346"/>
      <c r="AL550" s="346"/>
      <c r="AM550" s="346"/>
      <c r="AN550" s="346"/>
      <c r="AO550" s="374"/>
      <c r="AP550" s="348" t="s">
        <v>430</v>
      </c>
      <c r="AQ550" s="348" t="s">
        <v>430</v>
      </c>
      <c r="AR550" s="348" t="s">
        <v>430</v>
      </c>
      <c r="AS550" s="348" t="s">
        <v>430</v>
      </c>
      <c r="AT550" s="348" t="s">
        <v>430</v>
      </c>
      <c r="AU550" s="374"/>
      <c r="AV550" s="429"/>
      <c r="AW550" s="429"/>
      <c r="AX550" s="429"/>
      <c r="AY550" s="429"/>
      <c r="AZ550" s="429"/>
      <c r="BA550" s="372"/>
      <c r="BB550" s="375"/>
      <c r="BC550" s="375"/>
      <c r="BD550" s="375"/>
      <c r="BE550" s="375"/>
      <c r="BF550" s="374"/>
      <c r="BG550" s="372"/>
      <c r="BH550" s="372"/>
      <c r="BI550" s="375"/>
      <c r="BJ550" s="375"/>
      <c r="BK550" s="375"/>
      <c r="BL550" s="375"/>
      <c r="BM550" s="372"/>
      <c r="BN550" s="372"/>
      <c r="BO550" s="430"/>
    </row>
    <row r="551" spans="1:67" s="428" customFormat="1" x14ac:dyDescent="0.25">
      <c r="A551" s="345" t="s">
        <v>4367</v>
      </c>
      <c r="B551" s="372"/>
      <c r="C551" s="731"/>
      <c r="D551" s="372"/>
      <c r="E551" s="372"/>
      <c r="F551" s="372"/>
      <c r="G551" s="372"/>
      <c r="H551" s="374"/>
      <c r="I551" s="348" t="s">
        <v>430</v>
      </c>
      <c r="J551" s="348" t="s">
        <v>430</v>
      </c>
      <c r="K551" s="348" t="s">
        <v>430</v>
      </c>
      <c r="L551" s="348" t="s">
        <v>430</v>
      </c>
      <c r="M551" s="348" t="s">
        <v>430</v>
      </c>
      <c r="N551" s="350" t="s">
        <v>430</v>
      </c>
      <c r="O551" s="348" t="s">
        <v>430</v>
      </c>
      <c r="P551" s="348" t="s">
        <v>430</v>
      </c>
      <c r="Q551" s="348" t="s">
        <v>430</v>
      </c>
      <c r="R551" s="348" t="s">
        <v>430</v>
      </c>
      <c r="S551" s="348" t="s">
        <v>430</v>
      </c>
      <c r="T551" s="348" t="s">
        <v>430</v>
      </c>
      <c r="U551" s="348" t="s">
        <v>430</v>
      </c>
      <c r="V551" s="348" t="s">
        <v>430</v>
      </c>
      <c r="W551" s="348" t="s">
        <v>430</v>
      </c>
      <c r="X551" s="348" t="s">
        <v>430</v>
      </c>
      <c r="Y551" s="374"/>
      <c r="Z551" s="346"/>
      <c r="AA551" s="346"/>
      <c r="AB551" s="346"/>
      <c r="AC551" s="346"/>
      <c r="AD551" s="346"/>
      <c r="AE551" s="346"/>
      <c r="AF551" s="346"/>
      <c r="AG551" s="346"/>
      <c r="AH551" s="346"/>
      <c r="AI551" s="346"/>
      <c r="AJ551" s="346"/>
      <c r="AK551" s="346"/>
      <c r="AL551" s="346"/>
      <c r="AM551" s="346"/>
      <c r="AN551" s="346"/>
      <c r="AO551" s="374"/>
      <c r="AP551" s="348" t="s">
        <v>430</v>
      </c>
      <c r="AQ551" s="348" t="s">
        <v>430</v>
      </c>
      <c r="AR551" s="348" t="s">
        <v>430</v>
      </c>
      <c r="AS551" s="348" t="s">
        <v>430</v>
      </c>
      <c r="AT551" s="348" t="s">
        <v>430</v>
      </c>
      <c r="AU551" s="374"/>
      <c r="AV551" s="429"/>
      <c r="AW551" s="429"/>
      <c r="AX551" s="429"/>
      <c r="AY551" s="429"/>
      <c r="AZ551" s="429"/>
      <c r="BA551" s="372"/>
      <c r="BB551" s="375"/>
      <c r="BC551" s="375"/>
      <c r="BD551" s="375"/>
      <c r="BE551" s="375"/>
      <c r="BF551" s="374"/>
      <c r="BG551" s="372"/>
      <c r="BH551" s="372"/>
      <c r="BI551" s="375"/>
      <c r="BJ551" s="375"/>
      <c r="BK551" s="375"/>
      <c r="BL551" s="375"/>
      <c r="BM551" s="372"/>
      <c r="BN551" s="372"/>
      <c r="BO551" s="430"/>
    </row>
    <row r="552" spans="1:67" s="428" customFormat="1" x14ac:dyDescent="0.25">
      <c r="A552" s="345" t="s">
        <v>4368</v>
      </c>
      <c r="B552" s="372"/>
      <c r="C552" s="731"/>
      <c r="D552" s="372"/>
      <c r="E552" s="372"/>
      <c r="F552" s="372"/>
      <c r="G552" s="372"/>
      <c r="H552" s="374"/>
      <c r="I552" s="348">
        <v>1.1393</v>
      </c>
      <c r="J552" s="348">
        <v>-0.38169999999999998</v>
      </c>
      <c r="K552" s="348">
        <v>5.6656000000000004</v>
      </c>
      <c r="L552" s="348">
        <v>-3.5190999999999999</v>
      </c>
      <c r="M552" s="348">
        <v>-5.3541999999999996</v>
      </c>
      <c r="N552" s="350">
        <v>3.5101</v>
      </c>
      <c r="O552" s="348">
        <v>6.4570999999999996</v>
      </c>
      <c r="P552" s="348">
        <v>15.28</v>
      </c>
      <c r="Q552" s="348">
        <v>13.4956</v>
      </c>
      <c r="R552" s="348">
        <v>14.0092</v>
      </c>
      <c r="S552" s="348">
        <v>7.9141000000000004</v>
      </c>
      <c r="T552" s="348">
        <v>-6.3524000000000003</v>
      </c>
      <c r="U552" s="348">
        <v>-0.54969999999999997</v>
      </c>
      <c r="V552" s="348">
        <v>-1.2706999999999999</v>
      </c>
      <c r="W552" s="348">
        <v>7.9141000000000004</v>
      </c>
      <c r="X552" s="348">
        <v>3.9113000000000002</v>
      </c>
      <c r="Y552" s="374"/>
      <c r="Z552" s="346"/>
      <c r="AA552" s="346"/>
      <c r="AB552" s="346"/>
      <c r="AC552" s="346"/>
      <c r="AD552" s="346"/>
      <c r="AE552" s="346"/>
      <c r="AF552" s="346"/>
      <c r="AG552" s="346"/>
      <c r="AH552" s="346"/>
      <c r="AI552" s="346"/>
      <c r="AJ552" s="346"/>
      <c r="AK552" s="346"/>
      <c r="AL552" s="346"/>
      <c r="AM552" s="346"/>
      <c r="AN552" s="346"/>
      <c r="AO552" s="374"/>
      <c r="AP552" s="348">
        <v>13.61</v>
      </c>
      <c r="AQ552" s="348">
        <v>13.67</v>
      </c>
      <c r="AR552" s="348">
        <v>10.93</v>
      </c>
      <c r="AS552" s="348">
        <v>6.48</v>
      </c>
      <c r="AT552" s="348">
        <v>-4</v>
      </c>
      <c r="AU552" s="374"/>
      <c r="AV552" s="429"/>
      <c r="AW552" s="429"/>
      <c r="AX552" s="429"/>
      <c r="AY552" s="429"/>
      <c r="AZ552" s="429"/>
      <c r="BA552" s="372"/>
      <c r="BB552" s="375"/>
      <c r="BC552" s="375"/>
      <c r="BD552" s="375"/>
      <c r="BE552" s="375"/>
      <c r="BF552" s="374"/>
      <c r="BG552" s="372"/>
      <c r="BH552" s="372"/>
      <c r="BI552" s="375"/>
      <c r="BJ552" s="375"/>
      <c r="BK552" s="375"/>
      <c r="BL552" s="375"/>
      <c r="BM552" s="372"/>
      <c r="BN552" s="372"/>
      <c r="BO552" s="430"/>
    </row>
    <row r="553" spans="1:67" s="428" customFormat="1" x14ac:dyDescent="0.25">
      <c r="A553" s="345" t="s">
        <v>4369</v>
      </c>
      <c r="B553" s="372"/>
      <c r="C553" s="731"/>
      <c r="D553" s="372"/>
      <c r="E553" s="372"/>
      <c r="F553" s="372"/>
      <c r="G553" s="372"/>
      <c r="H553" s="374"/>
      <c r="I553" s="348">
        <v>1.0604</v>
      </c>
      <c r="J553" s="348">
        <v>-9.5000000000000001E-2</v>
      </c>
      <c r="K553" s="348">
        <v>8.6390999999999991</v>
      </c>
      <c r="L553" s="348">
        <v>-3.6345999999999998</v>
      </c>
      <c r="M553" s="348">
        <v>-3.4597000000000002</v>
      </c>
      <c r="N553" s="350">
        <v>5.7031000000000001</v>
      </c>
      <c r="O553" s="348">
        <v>4.7827000000000002</v>
      </c>
      <c r="P553" s="348">
        <v>13.975300000000001</v>
      </c>
      <c r="Q553" s="348">
        <v>12.785500000000001</v>
      </c>
      <c r="R553" s="348">
        <v>11.980399999999999</v>
      </c>
      <c r="S553" s="348">
        <v>10.556900000000001</v>
      </c>
      <c r="T553" s="348">
        <v>-4.7957000000000001</v>
      </c>
      <c r="U553" s="348">
        <v>0.38950000000000001</v>
      </c>
      <c r="V553" s="348">
        <v>-0.77180000000000004</v>
      </c>
      <c r="W553" s="348">
        <v>10.556900000000001</v>
      </c>
      <c r="X553" s="348" t="s">
        <v>428</v>
      </c>
      <c r="Y553" s="374"/>
      <c r="Z553" s="346"/>
      <c r="AA553" s="346"/>
      <c r="AB553" s="346"/>
      <c r="AC553" s="346"/>
      <c r="AD553" s="346"/>
      <c r="AE553" s="346"/>
      <c r="AF553" s="346"/>
      <c r="AG553" s="346"/>
      <c r="AH553" s="346"/>
      <c r="AI553" s="346"/>
      <c r="AJ553" s="346"/>
      <c r="AK553" s="346"/>
      <c r="AL553" s="346"/>
      <c r="AM553" s="346"/>
      <c r="AN553" s="346"/>
      <c r="AO553" s="374"/>
      <c r="AP553" s="348">
        <v>12.23</v>
      </c>
      <c r="AQ553" s="348">
        <v>12.45</v>
      </c>
      <c r="AR553" s="348">
        <v>9.8000000000000007</v>
      </c>
      <c r="AS553" s="348">
        <v>5.5</v>
      </c>
      <c r="AT553" s="348">
        <v>-0.74</v>
      </c>
      <c r="AU553" s="374"/>
      <c r="AV553" s="429"/>
      <c r="AW553" s="429"/>
      <c r="AX553" s="429"/>
      <c r="AY553" s="429"/>
      <c r="AZ553" s="429"/>
      <c r="BA553" s="372"/>
      <c r="BB553" s="375"/>
      <c r="BC553" s="375"/>
      <c r="BD553" s="375"/>
      <c r="BE553" s="375"/>
      <c r="BF553" s="374"/>
      <c r="BG553" s="372"/>
      <c r="BH553" s="372"/>
      <c r="BI553" s="375"/>
      <c r="BJ553" s="375"/>
      <c r="BK553" s="375"/>
      <c r="BL553" s="375"/>
      <c r="BM553" s="372"/>
      <c r="BN553" s="372"/>
      <c r="BO553" s="430"/>
    </row>
    <row r="554" spans="1:67" s="428" customFormat="1" x14ac:dyDescent="0.25">
      <c r="A554" s="345" t="s">
        <v>982</v>
      </c>
      <c r="B554" s="372"/>
      <c r="C554" s="731"/>
      <c r="D554" s="372"/>
      <c r="E554" s="372"/>
      <c r="F554" s="372"/>
      <c r="G554" s="372"/>
      <c r="H554" s="374"/>
      <c r="I554" s="348">
        <v>0.90600000000000003</v>
      </c>
      <c r="J554" s="348">
        <v>-0.77580000000000005</v>
      </c>
      <c r="K554" s="348">
        <v>7.0865</v>
      </c>
      <c r="L554" s="348">
        <v>-2.4260999999999999</v>
      </c>
      <c r="M554" s="348">
        <v>-5.4847000000000001</v>
      </c>
      <c r="N554" s="350">
        <v>3.0343</v>
      </c>
      <c r="O554" s="348">
        <v>5.0018000000000002</v>
      </c>
      <c r="P554" s="348">
        <v>13.412699999999999</v>
      </c>
      <c r="Q554" s="348">
        <v>12.319100000000001</v>
      </c>
      <c r="R554" s="348">
        <v>13.307</v>
      </c>
      <c r="S554" s="348">
        <v>9.5395000000000003</v>
      </c>
      <c r="T554" s="348">
        <v>-5.9709000000000003</v>
      </c>
      <c r="U554" s="348">
        <v>-0.65049999999999997</v>
      </c>
      <c r="V554" s="348">
        <v>-3.5093000000000001</v>
      </c>
      <c r="W554" s="348">
        <v>9.5395000000000003</v>
      </c>
      <c r="X554" s="348" t="s">
        <v>428</v>
      </c>
      <c r="Y554" s="374"/>
      <c r="Z554" s="346"/>
      <c r="AA554" s="346"/>
      <c r="AB554" s="346"/>
      <c r="AC554" s="346"/>
      <c r="AD554" s="346"/>
      <c r="AE554" s="346"/>
      <c r="AF554" s="346"/>
      <c r="AG554" s="346"/>
      <c r="AH554" s="346"/>
      <c r="AI554" s="346"/>
      <c r="AJ554" s="346"/>
      <c r="AK554" s="346"/>
      <c r="AL554" s="346"/>
      <c r="AM554" s="346"/>
      <c r="AN554" s="346"/>
      <c r="AO554" s="374"/>
      <c r="AP554" s="348">
        <v>12.57</v>
      </c>
      <c r="AQ554" s="348">
        <v>12.52</v>
      </c>
      <c r="AR554" s="348">
        <v>9.48</v>
      </c>
      <c r="AS554" s="348">
        <v>5.83</v>
      </c>
      <c r="AT554" s="348">
        <v>-3.75</v>
      </c>
      <c r="AU554" s="374"/>
      <c r="AV554" s="429"/>
      <c r="AW554" s="429"/>
      <c r="AX554" s="429"/>
      <c r="AY554" s="429"/>
      <c r="AZ554" s="429"/>
      <c r="BA554" s="372"/>
      <c r="BB554" s="375"/>
      <c r="BC554" s="375"/>
      <c r="BD554" s="375"/>
      <c r="BE554" s="375"/>
      <c r="BF554" s="374"/>
      <c r="BG554" s="372"/>
      <c r="BH554" s="372"/>
      <c r="BI554" s="375"/>
      <c r="BJ554" s="375"/>
      <c r="BK554" s="375"/>
      <c r="BL554" s="375"/>
      <c r="BM554" s="372"/>
      <c r="BN554" s="372"/>
      <c r="BO554" s="430"/>
    </row>
    <row r="555" spans="1:67" s="428" customFormat="1" x14ac:dyDescent="0.25">
      <c r="A555" s="345" t="s">
        <v>4370</v>
      </c>
      <c r="B555" s="372"/>
      <c r="C555" s="731"/>
      <c r="D555" s="372"/>
      <c r="E555" s="372"/>
      <c r="F555" s="372"/>
      <c r="G555" s="372"/>
      <c r="H555" s="374"/>
      <c r="I555" s="348">
        <v>0.48180000000000001</v>
      </c>
      <c r="J555" s="348">
        <v>-0.33939999999999998</v>
      </c>
      <c r="K555" s="348">
        <v>11.599500000000001</v>
      </c>
      <c r="L555" s="348">
        <v>4.9175000000000004</v>
      </c>
      <c r="M555" s="348">
        <v>-0.42820000000000003</v>
      </c>
      <c r="N555" s="350">
        <v>10.190799999999999</v>
      </c>
      <c r="O555" s="348">
        <v>2.7372000000000001</v>
      </c>
      <c r="P555" s="348">
        <v>24.615100000000002</v>
      </c>
      <c r="Q555" s="348">
        <v>19.5701</v>
      </c>
      <c r="R555" s="348">
        <v>20.069700000000001</v>
      </c>
      <c r="S555" s="348">
        <v>14.9557</v>
      </c>
      <c r="T555" s="348">
        <v>1.5558000000000001</v>
      </c>
      <c r="U555" s="348">
        <v>5.4481000000000002</v>
      </c>
      <c r="V555" s="348">
        <v>-1.9096</v>
      </c>
      <c r="W555" s="348">
        <v>14.9557</v>
      </c>
      <c r="X555" s="348" t="s">
        <v>428</v>
      </c>
      <c r="Y555" s="374"/>
      <c r="Z555" s="346"/>
      <c r="AA555" s="346"/>
      <c r="AB555" s="346"/>
      <c r="AC555" s="346"/>
      <c r="AD555" s="346"/>
      <c r="AE555" s="346"/>
      <c r="AF555" s="346"/>
      <c r="AG555" s="346"/>
      <c r="AH555" s="346"/>
      <c r="AI555" s="346"/>
      <c r="AJ555" s="346"/>
      <c r="AK555" s="346"/>
      <c r="AL555" s="346"/>
      <c r="AM555" s="346"/>
      <c r="AN555" s="346"/>
      <c r="AO555" s="374"/>
      <c r="AP555" s="348">
        <v>19.23</v>
      </c>
      <c r="AQ555" s="348">
        <v>20.32</v>
      </c>
      <c r="AR555" s="348">
        <v>16.59</v>
      </c>
      <c r="AS555" s="348">
        <v>9.36</v>
      </c>
      <c r="AT555" s="348">
        <v>5.7</v>
      </c>
      <c r="AU555" s="374"/>
      <c r="AV555" s="429"/>
      <c r="AW555" s="429"/>
      <c r="AX555" s="429"/>
      <c r="AY555" s="429"/>
      <c r="AZ555" s="429"/>
      <c r="BA555" s="372"/>
      <c r="BB555" s="375"/>
      <c r="BC555" s="375"/>
      <c r="BD555" s="375"/>
      <c r="BE555" s="375"/>
      <c r="BF555" s="374"/>
      <c r="BG555" s="372"/>
      <c r="BH555" s="372"/>
      <c r="BI555" s="375"/>
      <c r="BJ555" s="375"/>
      <c r="BK555" s="375"/>
      <c r="BL555" s="375"/>
      <c r="BM555" s="372"/>
      <c r="BN555" s="372"/>
      <c r="BO555" s="430"/>
    </row>
    <row r="556" spans="1:67" s="428" customFormat="1" x14ac:dyDescent="0.25">
      <c r="A556" s="345" t="s">
        <v>4371</v>
      </c>
      <c r="B556" s="372"/>
      <c r="C556" s="731"/>
      <c r="D556" s="372"/>
      <c r="E556" s="372"/>
      <c r="F556" s="372"/>
      <c r="G556" s="372"/>
      <c r="H556" s="374"/>
      <c r="I556" s="348">
        <v>0.50649999999999995</v>
      </c>
      <c r="J556" s="348">
        <v>-1.0887</v>
      </c>
      <c r="K556" s="348">
        <v>9.3088999999999995</v>
      </c>
      <c r="L556" s="348">
        <v>0.80200000000000005</v>
      </c>
      <c r="M556" s="348">
        <v>-3.8271000000000002</v>
      </c>
      <c r="N556" s="350">
        <v>6.47</v>
      </c>
      <c r="O556" s="348">
        <v>-1.9249000000000001</v>
      </c>
      <c r="P556" s="348">
        <v>17.7928</v>
      </c>
      <c r="Q556" s="348">
        <v>14.569000000000001</v>
      </c>
      <c r="R556" s="348">
        <v>18.1951</v>
      </c>
      <c r="S556" s="348">
        <v>12.8147</v>
      </c>
      <c r="T556" s="348">
        <v>-1.8353999999999999</v>
      </c>
      <c r="U556" s="348">
        <v>2.464</v>
      </c>
      <c r="V556" s="348">
        <v>-3.9279999999999999</v>
      </c>
      <c r="W556" s="348">
        <v>12.8147</v>
      </c>
      <c r="X556" s="348">
        <v>14.798400000000001</v>
      </c>
      <c r="Y556" s="374"/>
      <c r="Z556" s="346"/>
      <c r="AA556" s="346"/>
      <c r="AB556" s="346"/>
      <c r="AC556" s="346"/>
      <c r="AD556" s="346"/>
      <c r="AE556" s="346"/>
      <c r="AF556" s="346"/>
      <c r="AG556" s="346"/>
      <c r="AH556" s="346"/>
      <c r="AI556" s="346"/>
      <c r="AJ556" s="346"/>
      <c r="AK556" s="346"/>
      <c r="AL556" s="346"/>
      <c r="AM556" s="346"/>
      <c r="AN556" s="346"/>
      <c r="AO556" s="374"/>
      <c r="AP556" s="348">
        <v>16.12</v>
      </c>
      <c r="AQ556" s="348">
        <v>15.61</v>
      </c>
      <c r="AR556" s="348">
        <v>11.07</v>
      </c>
      <c r="AS556" s="348">
        <v>4.3899999999999997</v>
      </c>
      <c r="AT556" s="348">
        <v>7.0000000000000007E-2</v>
      </c>
      <c r="AU556" s="374"/>
      <c r="AV556" s="429"/>
      <c r="AW556" s="429"/>
      <c r="AX556" s="429"/>
      <c r="AY556" s="429"/>
      <c r="AZ556" s="429"/>
      <c r="BA556" s="372"/>
      <c r="BB556" s="375"/>
      <c r="BC556" s="375"/>
      <c r="BD556" s="375"/>
      <c r="BE556" s="375"/>
      <c r="BF556" s="374"/>
      <c r="BG556" s="372"/>
      <c r="BH556" s="372"/>
      <c r="BI556" s="375"/>
      <c r="BJ556" s="375"/>
      <c r="BK556" s="375"/>
      <c r="BL556" s="375"/>
      <c r="BM556" s="372"/>
      <c r="BN556" s="372"/>
      <c r="BO556" s="430"/>
    </row>
    <row r="557" spans="1:67" s="428" customFormat="1" x14ac:dyDescent="0.25">
      <c r="A557" s="345" t="s">
        <v>2485</v>
      </c>
      <c r="B557" s="372"/>
      <c r="C557" s="731"/>
      <c r="D557" s="372"/>
      <c r="E557" s="372"/>
      <c r="F557" s="372"/>
      <c r="G557" s="372"/>
      <c r="H557" s="374"/>
      <c r="I557" s="348">
        <v>0.79710000000000003</v>
      </c>
      <c r="J557" s="348">
        <v>-0.92379999999999995</v>
      </c>
      <c r="K557" s="348">
        <v>8.4793000000000003</v>
      </c>
      <c r="L557" s="348">
        <v>-3.6230000000000002</v>
      </c>
      <c r="M557" s="348">
        <v>-4.5724</v>
      </c>
      <c r="N557" s="350">
        <v>4.1494</v>
      </c>
      <c r="O557" s="348">
        <v>5.0861999999999998</v>
      </c>
      <c r="P557" s="348">
        <v>13.4421</v>
      </c>
      <c r="Q557" s="348">
        <v>12.4253</v>
      </c>
      <c r="R557" s="348">
        <v>12.9846</v>
      </c>
      <c r="S557" s="348">
        <v>10.6714</v>
      </c>
      <c r="T557" s="348">
        <v>-5.5278</v>
      </c>
      <c r="U557" s="348">
        <v>-0.28010000000000002</v>
      </c>
      <c r="V557" s="348">
        <v>-3.0602</v>
      </c>
      <c r="W557" s="348">
        <v>10.6714</v>
      </c>
      <c r="X557" s="348">
        <v>-1.9924999999999999</v>
      </c>
      <c r="Y557" s="374"/>
      <c r="Z557" s="346"/>
      <c r="AA557" s="346"/>
      <c r="AB557" s="346"/>
      <c r="AC557" s="346"/>
      <c r="AD557" s="346"/>
      <c r="AE557" s="346"/>
      <c r="AF557" s="346"/>
      <c r="AG557" s="346"/>
      <c r="AH557" s="346"/>
      <c r="AI557" s="346"/>
      <c r="AJ557" s="346"/>
      <c r="AK557" s="346"/>
      <c r="AL557" s="346"/>
      <c r="AM557" s="346"/>
      <c r="AN557" s="346"/>
      <c r="AO557" s="374"/>
      <c r="AP557" s="348">
        <v>12.61</v>
      </c>
      <c r="AQ557" s="348">
        <v>12.11</v>
      </c>
      <c r="AR557" s="348">
        <v>9.1300000000000008</v>
      </c>
      <c r="AS557" s="348">
        <v>4.8</v>
      </c>
      <c r="AT557" s="348">
        <v>-2.52</v>
      </c>
      <c r="AU557" s="374"/>
      <c r="AV557" s="429"/>
      <c r="AW557" s="429"/>
      <c r="AX557" s="429"/>
      <c r="AY557" s="429"/>
      <c r="AZ557" s="429"/>
      <c r="BA557" s="372"/>
      <c r="BB557" s="375"/>
      <c r="BC557" s="375"/>
      <c r="BD557" s="375"/>
      <c r="BE557" s="375"/>
      <c r="BF557" s="374"/>
      <c r="BG557" s="372"/>
      <c r="BH557" s="372"/>
      <c r="BI557" s="375"/>
      <c r="BJ557" s="375"/>
      <c r="BK557" s="375"/>
      <c r="BL557" s="375"/>
      <c r="BM557" s="372"/>
      <c r="BN557" s="372"/>
      <c r="BO557" s="430"/>
    </row>
    <row r="558" spans="1:67" s="428" customFormat="1" x14ac:dyDescent="0.25">
      <c r="A558" s="345" t="s">
        <v>4372</v>
      </c>
      <c r="B558" s="372"/>
      <c r="C558" s="731"/>
      <c r="D558" s="372"/>
      <c r="E558" s="372"/>
      <c r="F558" s="372"/>
      <c r="G558" s="372"/>
      <c r="H558" s="374"/>
      <c r="I558" s="348">
        <v>0.81489999999999996</v>
      </c>
      <c r="J558" s="348">
        <v>-1.117</v>
      </c>
      <c r="K558" s="348">
        <v>5.5789999999999997</v>
      </c>
      <c r="L558" s="348">
        <v>-4.3006000000000002</v>
      </c>
      <c r="M558" s="348">
        <v>-7.2145999999999999</v>
      </c>
      <c r="N558" s="350">
        <v>0.22070000000000001</v>
      </c>
      <c r="O558" s="348">
        <v>3.6583000000000001</v>
      </c>
      <c r="P558" s="348">
        <v>10.3697</v>
      </c>
      <c r="Q558" s="348">
        <v>10.4505</v>
      </c>
      <c r="R558" s="348">
        <v>11.6767</v>
      </c>
      <c r="S558" s="348">
        <v>7.8871000000000002</v>
      </c>
      <c r="T558" s="348">
        <v>-7.7953999999999999</v>
      </c>
      <c r="U558" s="348">
        <v>-2.1063999999999998</v>
      </c>
      <c r="V558" s="348">
        <v>-5.5819999999999999</v>
      </c>
      <c r="W558" s="348">
        <v>7.8871000000000002</v>
      </c>
      <c r="X558" s="348" t="s">
        <v>428</v>
      </c>
      <c r="Y558" s="374"/>
      <c r="Z558" s="346"/>
      <c r="AA558" s="346"/>
      <c r="AB558" s="346"/>
      <c r="AC558" s="346"/>
      <c r="AD558" s="346"/>
      <c r="AE558" s="346"/>
      <c r="AF558" s="346"/>
      <c r="AG558" s="346"/>
      <c r="AH558" s="346"/>
      <c r="AI558" s="346"/>
      <c r="AJ558" s="346"/>
      <c r="AK558" s="346"/>
      <c r="AL558" s="346"/>
      <c r="AM558" s="346"/>
      <c r="AN558" s="346"/>
      <c r="AO558" s="374"/>
      <c r="AP558" s="348">
        <v>10.93</v>
      </c>
      <c r="AQ558" s="348">
        <v>10.55</v>
      </c>
      <c r="AR558" s="348">
        <v>7.35</v>
      </c>
      <c r="AS558" s="348">
        <v>3.44</v>
      </c>
      <c r="AT558" s="348">
        <v>-7.34</v>
      </c>
      <c r="AU558" s="374"/>
      <c r="AV558" s="429"/>
      <c r="AW558" s="429"/>
      <c r="AX558" s="429"/>
      <c r="AY558" s="429"/>
      <c r="AZ558" s="429"/>
      <c r="BA558" s="372"/>
      <c r="BB558" s="375"/>
      <c r="BC558" s="375"/>
      <c r="BD558" s="375"/>
      <c r="BE558" s="375"/>
      <c r="BF558" s="374"/>
      <c r="BG558" s="372"/>
      <c r="BH558" s="372"/>
      <c r="BI558" s="375"/>
      <c r="BJ558" s="375"/>
      <c r="BK558" s="375"/>
      <c r="BL558" s="375"/>
      <c r="BM558" s="372"/>
      <c r="BN558" s="372"/>
      <c r="BO558" s="430"/>
    </row>
    <row r="559" spans="1:67" s="428" customFormat="1" x14ac:dyDescent="0.25">
      <c r="A559" s="345" t="s">
        <v>4373</v>
      </c>
      <c r="B559" s="372"/>
      <c r="C559" s="731"/>
      <c r="D559" s="372"/>
      <c r="E559" s="372"/>
      <c r="F559" s="372"/>
      <c r="G559" s="372"/>
      <c r="H559" s="374"/>
      <c r="I559" s="348">
        <v>0.91439999999999999</v>
      </c>
      <c r="J559" s="348">
        <v>-0.24729999999999999</v>
      </c>
      <c r="K559" s="348">
        <v>7.4898999999999996</v>
      </c>
      <c r="L559" s="348">
        <v>-8.4000000000000005E-2</v>
      </c>
      <c r="M559" s="348">
        <v>-1.905</v>
      </c>
      <c r="N559" s="350">
        <v>8.9481000000000002</v>
      </c>
      <c r="O559" s="348">
        <v>8.1144999999999996</v>
      </c>
      <c r="P559" s="348">
        <v>17.7422</v>
      </c>
      <c r="Q559" s="348">
        <v>16.2744</v>
      </c>
      <c r="R559" s="348">
        <v>14.2394</v>
      </c>
      <c r="S559" s="348">
        <v>9.6808999999999994</v>
      </c>
      <c r="T559" s="348">
        <v>-2.5855999999999999</v>
      </c>
      <c r="U559" s="348">
        <v>3.0594999999999999</v>
      </c>
      <c r="V559" s="348">
        <v>1.8481000000000001</v>
      </c>
      <c r="W559" s="348">
        <v>9.6808999999999994</v>
      </c>
      <c r="X559" s="348">
        <v>8.6879000000000008</v>
      </c>
      <c r="Y559" s="374"/>
      <c r="Z559" s="346"/>
      <c r="AA559" s="346"/>
      <c r="AB559" s="346"/>
      <c r="AC559" s="346"/>
      <c r="AD559" s="346"/>
      <c r="AE559" s="346"/>
      <c r="AF559" s="346"/>
      <c r="AG559" s="346"/>
      <c r="AH559" s="346"/>
      <c r="AI559" s="346"/>
      <c r="AJ559" s="346"/>
      <c r="AK559" s="346"/>
      <c r="AL559" s="346"/>
      <c r="AM559" s="346"/>
      <c r="AN559" s="346"/>
      <c r="AO559" s="374"/>
      <c r="AP559" s="348">
        <v>15.35</v>
      </c>
      <c r="AQ559" s="348">
        <v>17.21</v>
      </c>
      <c r="AR559" s="348">
        <v>13.72</v>
      </c>
      <c r="AS559" s="348">
        <v>9.9</v>
      </c>
      <c r="AT559" s="348">
        <v>3.52</v>
      </c>
      <c r="AU559" s="374"/>
      <c r="AV559" s="429"/>
      <c r="AW559" s="429"/>
      <c r="AX559" s="429"/>
      <c r="AY559" s="429"/>
      <c r="AZ559" s="429"/>
      <c r="BA559" s="372"/>
      <c r="BB559" s="375"/>
      <c r="BC559" s="375"/>
      <c r="BD559" s="375"/>
      <c r="BE559" s="375"/>
      <c r="BF559" s="374"/>
      <c r="BG559" s="372"/>
      <c r="BH559" s="372"/>
      <c r="BI559" s="375"/>
      <c r="BJ559" s="375"/>
      <c r="BK559" s="375"/>
      <c r="BL559" s="375"/>
      <c r="BM559" s="372"/>
      <c r="BN559" s="372"/>
      <c r="BO559" s="430"/>
    </row>
    <row r="560" spans="1:67" s="428" customFormat="1" x14ac:dyDescent="0.25">
      <c r="A560" s="345" t="s">
        <v>426</v>
      </c>
      <c r="B560" s="372"/>
      <c r="C560" s="731"/>
      <c r="D560" s="372"/>
      <c r="E560" s="372"/>
      <c r="F560" s="372"/>
      <c r="G560" s="372"/>
      <c r="H560" s="374"/>
      <c r="I560" s="348">
        <v>0.81499999999999995</v>
      </c>
      <c r="J560" s="348">
        <v>-1.0941000000000001</v>
      </c>
      <c r="K560" s="348">
        <v>5.6035000000000004</v>
      </c>
      <c r="L560" s="348">
        <v>-4.2241</v>
      </c>
      <c r="M560" s="348">
        <v>-7.0373999999999999</v>
      </c>
      <c r="N560" s="350">
        <v>1.3575999999999999</v>
      </c>
      <c r="O560" s="348">
        <v>4.8936999999999999</v>
      </c>
      <c r="P560" s="348">
        <v>11.6617</v>
      </c>
      <c r="Q560" s="348">
        <v>11.747299999999999</v>
      </c>
      <c r="R560" s="348">
        <v>13.0466</v>
      </c>
      <c r="S560" s="348">
        <v>7.9119999999999999</v>
      </c>
      <c r="T560" s="348">
        <v>-7.6660000000000004</v>
      </c>
      <c r="U560" s="348">
        <v>-1.8231999999999999</v>
      </c>
      <c r="V560" s="348">
        <v>-4.9691000000000001</v>
      </c>
      <c r="W560" s="348">
        <v>7.9119999999999999</v>
      </c>
      <c r="X560" s="348">
        <v>10.391299999999999</v>
      </c>
      <c r="Y560" s="374"/>
      <c r="Z560" s="346"/>
      <c r="AA560" s="346"/>
      <c r="AB560" s="346"/>
      <c r="AC560" s="346"/>
      <c r="AD560" s="346"/>
      <c r="AE560" s="346"/>
      <c r="AF560" s="346"/>
      <c r="AG560" s="346"/>
      <c r="AH560" s="346"/>
      <c r="AI560" s="346"/>
      <c r="AJ560" s="346"/>
      <c r="AK560" s="346"/>
      <c r="AL560" s="346"/>
      <c r="AM560" s="346"/>
      <c r="AN560" s="346"/>
      <c r="AO560" s="374"/>
      <c r="AP560" s="348">
        <v>12.25</v>
      </c>
      <c r="AQ560" s="348">
        <v>11.85</v>
      </c>
      <c r="AR560" s="348">
        <v>8.56</v>
      </c>
      <c r="AS560" s="348">
        <v>4.54</v>
      </c>
      <c r="AT560" s="348">
        <v>-6.76</v>
      </c>
      <c r="AU560" s="374"/>
      <c r="AV560" s="429"/>
      <c r="AW560" s="429"/>
      <c r="AX560" s="429"/>
      <c r="AY560" s="429"/>
      <c r="AZ560" s="429"/>
      <c r="BA560" s="372"/>
      <c r="BB560" s="375"/>
      <c r="BC560" s="375"/>
      <c r="BD560" s="375"/>
      <c r="BE560" s="375"/>
      <c r="BF560" s="374"/>
      <c r="BG560" s="372"/>
      <c r="BH560" s="372"/>
      <c r="BI560" s="375"/>
      <c r="BJ560" s="375"/>
      <c r="BK560" s="375"/>
      <c r="BL560" s="375"/>
      <c r="BM560" s="372"/>
      <c r="BN560" s="372"/>
      <c r="BO560" s="430"/>
    </row>
    <row r="561" spans="1:67" s="428" customFormat="1" x14ac:dyDescent="0.25">
      <c r="A561" s="345" t="s">
        <v>4374</v>
      </c>
      <c r="B561" s="372"/>
      <c r="C561" s="731"/>
      <c r="D561" s="372"/>
      <c r="E561" s="372"/>
      <c r="F561" s="372"/>
      <c r="G561" s="372"/>
      <c r="H561" s="374"/>
      <c r="I561" s="348">
        <v>0.58620000000000005</v>
      </c>
      <c r="J561" s="348">
        <v>-2.2229999999999999</v>
      </c>
      <c r="K561" s="348">
        <v>4.6845999999999997</v>
      </c>
      <c r="L561" s="348">
        <v>-6.0708000000000002</v>
      </c>
      <c r="M561" s="348">
        <v>-5.2926000000000002</v>
      </c>
      <c r="N561" s="350">
        <v>0.15379999999999999</v>
      </c>
      <c r="O561" s="348">
        <v>2.0529999999999999</v>
      </c>
      <c r="P561" s="348">
        <v>12.381399999999999</v>
      </c>
      <c r="Q561" s="348">
        <v>13.004899999999999</v>
      </c>
      <c r="R561" s="348">
        <v>15.332100000000001</v>
      </c>
      <c r="S561" s="348">
        <v>6.7178000000000004</v>
      </c>
      <c r="T561" s="348">
        <v>-6.6364000000000001</v>
      </c>
      <c r="U561" s="348">
        <v>-0.31769999999999998</v>
      </c>
      <c r="V561" s="348">
        <v>-3.621</v>
      </c>
      <c r="W561" s="348">
        <v>6.7178000000000004</v>
      </c>
      <c r="X561" s="348" t="s">
        <v>428</v>
      </c>
      <c r="Y561" s="374"/>
      <c r="Z561" s="346"/>
      <c r="AA561" s="346"/>
      <c r="AB561" s="346"/>
      <c r="AC561" s="346"/>
      <c r="AD561" s="346"/>
      <c r="AE561" s="346"/>
      <c r="AF561" s="346"/>
      <c r="AG561" s="346"/>
      <c r="AH561" s="346"/>
      <c r="AI561" s="346"/>
      <c r="AJ561" s="346"/>
      <c r="AK561" s="346"/>
      <c r="AL561" s="346"/>
      <c r="AM561" s="346"/>
      <c r="AN561" s="346"/>
      <c r="AO561" s="374"/>
      <c r="AP561" s="348">
        <v>14.63</v>
      </c>
      <c r="AQ561" s="348">
        <v>13.43</v>
      </c>
      <c r="AR561" s="348">
        <v>8.65</v>
      </c>
      <c r="AS561" s="348">
        <v>2.8</v>
      </c>
      <c r="AT561" s="348">
        <v>-5.53</v>
      </c>
      <c r="AU561" s="374"/>
      <c r="AV561" s="429"/>
      <c r="AW561" s="429"/>
      <c r="AX561" s="429"/>
      <c r="AY561" s="429"/>
      <c r="AZ561" s="429"/>
      <c r="BA561" s="372"/>
      <c r="BB561" s="375"/>
      <c r="BC561" s="375"/>
      <c r="BD561" s="375"/>
      <c r="BE561" s="375"/>
      <c r="BF561" s="374"/>
      <c r="BG561" s="372"/>
      <c r="BH561" s="372"/>
      <c r="BI561" s="375"/>
      <c r="BJ561" s="375"/>
      <c r="BK561" s="375"/>
      <c r="BL561" s="375"/>
      <c r="BM561" s="372"/>
      <c r="BN561" s="372"/>
      <c r="BO561" s="430"/>
    </row>
    <row r="562" spans="1:67" s="428" customFormat="1" x14ac:dyDescent="0.25">
      <c r="A562" s="345" t="s">
        <v>427</v>
      </c>
      <c r="B562" s="372"/>
      <c r="C562" s="731"/>
      <c r="D562" s="372"/>
      <c r="E562" s="372"/>
      <c r="F562" s="372"/>
      <c r="G562" s="372"/>
      <c r="H562" s="374"/>
      <c r="I562" s="348">
        <v>1.2887</v>
      </c>
      <c r="J562" s="348">
        <v>0.34470000000000001</v>
      </c>
      <c r="K562" s="348">
        <v>9.8878000000000004</v>
      </c>
      <c r="L562" s="348">
        <v>2.2780999999999998</v>
      </c>
      <c r="M562" s="348">
        <v>-3.3231000000000002</v>
      </c>
      <c r="N562" s="350">
        <v>6.9763999999999999</v>
      </c>
      <c r="O562" s="348">
        <v>5.8329000000000004</v>
      </c>
      <c r="P562" s="348">
        <v>18.4468</v>
      </c>
      <c r="Q562" s="348">
        <v>16.183</v>
      </c>
      <c r="R562" s="348">
        <v>15.3512</v>
      </c>
      <c r="S562" s="348">
        <v>12.59</v>
      </c>
      <c r="T562" s="348">
        <v>-2.9552</v>
      </c>
      <c r="U562" s="348">
        <v>1.26</v>
      </c>
      <c r="V562" s="348">
        <v>-2.7374999999999998</v>
      </c>
      <c r="W562" s="348">
        <v>12.59</v>
      </c>
      <c r="X562" s="348" t="s">
        <v>428</v>
      </c>
      <c r="Y562" s="374"/>
      <c r="Z562" s="346"/>
      <c r="AA562" s="346"/>
      <c r="AB562" s="346"/>
      <c r="AC562" s="346"/>
      <c r="AD562" s="346"/>
      <c r="AE562" s="346"/>
      <c r="AF562" s="346"/>
      <c r="AG562" s="346"/>
      <c r="AH562" s="346"/>
      <c r="AI562" s="346"/>
      <c r="AJ562" s="346"/>
      <c r="AK562" s="346"/>
      <c r="AL562" s="346"/>
      <c r="AM562" s="346"/>
      <c r="AN562" s="346"/>
      <c r="AO562" s="374"/>
      <c r="AP562" s="348">
        <v>15.52</v>
      </c>
      <c r="AQ562" s="348">
        <v>16.989999999999998</v>
      </c>
      <c r="AR562" s="348">
        <v>13.1</v>
      </c>
      <c r="AS562" s="348">
        <v>8.33</v>
      </c>
      <c r="AT562" s="348">
        <v>1.18</v>
      </c>
      <c r="AU562" s="374"/>
      <c r="AV562" s="429"/>
      <c r="AW562" s="429"/>
      <c r="AX562" s="429"/>
      <c r="AY562" s="429"/>
      <c r="AZ562" s="429"/>
      <c r="BA562" s="372"/>
      <c r="BB562" s="375"/>
      <c r="BC562" s="375"/>
      <c r="BD562" s="375"/>
      <c r="BE562" s="375"/>
      <c r="BF562" s="374"/>
      <c r="BG562" s="372"/>
      <c r="BH562" s="372"/>
      <c r="BI562" s="375"/>
      <c r="BJ562" s="375"/>
      <c r="BK562" s="375"/>
      <c r="BL562" s="375"/>
      <c r="BM562" s="372"/>
      <c r="BN562" s="372"/>
      <c r="BO562" s="430"/>
    </row>
    <row r="563" spans="1:67" s="428" customFormat="1" x14ac:dyDescent="0.25">
      <c r="A563" s="345" t="s">
        <v>4375</v>
      </c>
      <c r="B563" s="372"/>
      <c r="C563" s="731"/>
      <c r="D563" s="372"/>
      <c r="E563" s="372"/>
      <c r="F563" s="372"/>
      <c r="G563" s="372"/>
      <c r="H563" s="374"/>
      <c r="I563" s="348">
        <v>1.9629000000000001</v>
      </c>
      <c r="J563" s="348">
        <v>1.0891999999999999</v>
      </c>
      <c r="K563" s="348">
        <v>9.3513999999999999</v>
      </c>
      <c r="L563" s="348">
        <v>6.2820999999999998</v>
      </c>
      <c r="M563" s="348">
        <v>0.66220000000000001</v>
      </c>
      <c r="N563" s="350">
        <v>15.0999</v>
      </c>
      <c r="O563" s="348">
        <v>9.5963999999999992</v>
      </c>
      <c r="P563" s="348">
        <v>23.454799999999999</v>
      </c>
      <c r="Q563" s="348">
        <v>18.7592</v>
      </c>
      <c r="R563" s="348">
        <v>15.216200000000001</v>
      </c>
      <c r="S563" s="348">
        <v>11.293100000000001</v>
      </c>
      <c r="T563" s="348">
        <v>0.1716</v>
      </c>
      <c r="U563" s="348">
        <v>4.2260999999999997</v>
      </c>
      <c r="V563" s="348">
        <v>5.1872999999999996</v>
      </c>
      <c r="W563" s="348">
        <v>11.293100000000001</v>
      </c>
      <c r="X563" s="348" t="s">
        <v>428</v>
      </c>
      <c r="Y563" s="374"/>
      <c r="Z563" s="346"/>
      <c r="AA563" s="346"/>
      <c r="AB563" s="346"/>
      <c r="AC563" s="346"/>
      <c r="AD563" s="346"/>
      <c r="AE563" s="346"/>
      <c r="AF563" s="346"/>
      <c r="AG563" s="346"/>
      <c r="AH563" s="346"/>
      <c r="AI563" s="346"/>
      <c r="AJ563" s="346"/>
      <c r="AK563" s="346"/>
      <c r="AL563" s="346"/>
      <c r="AM563" s="346"/>
      <c r="AN563" s="346"/>
      <c r="AO563" s="374"/>
      <c r="AP563" s="348">
        <v>17.77</v>
      </c>
      <c r="AQ563" s="348">
        <v>21.45</v>
      </c>
      <c r="AR563" s="348">
        <v>17.510000000000002</v>
      </c>
      <c r="AS563" s="348">
        <v>13.79</v>
      </c>
      <c r="AT563" s="348">
        <v>9.4</v>
      </c>
      <c r="AU563" s="374"/>
      <c r="AV563" s="429"/>
      <c r="AW563" s="429"/>
      <c r="AX563" s="429"/>
      <c r="AY563" s="429"/>
      <c r="AZ563" s="429"/>
      <c r="BA563" s="372"/>
      <c r="BB563" s="375"/>
      <c r="BC563" s="375"/>
      <c r="BD563" s="375"/>
      <c r="BE563" s="375"/>
      <c r="BF563" s="374"/>
      <c r="BG563" s="372"/>
      <c r="BH563" s="372"/>
      <c r="BI563" s="375"/>
      <c r="BJ563" s="375"/>
      <c r="BK563" s="375"/>
      <c r="BL563" s="375"/>
      <c r="BM563" s="372"/>
      <c r="BN563" s="372"/>
      <c r="BO563" s="430"/>
    </row>
    <row r="564" spans="1:67" s="428" customFormat="1" x14ac:dyDescent="0.25">
      <c r="A564" s="345" t="s">
        <v>4376</v>
      </c>
      <c r="B564" s="372"/>
      <c r="C564" s="731"/>
      <c r="D564" s="372"/>
      <c r="E564" s="372"/>
      <c r="F564" s="372"/>
      <c r="G564" s="372"/>
      <c r="H564" s="374"/>
      <c r="I564" s="348">
        <v>1.8179000000000001</v>
      </c>
      <c r="J564" s="348">
        <v>1.5650999999999999</v>
      </c>
      <c r="K564" s="348">
        <v>10.9215</v>
      </c>
      <c r="L564" s="348">
        <v>7.843</v>
      </c>
      <c r="M564" s="348">
        <v>-0.83440000000000003</v>
      </c>
      <c r="N564" s="350">
        <v>9.7719000000000005</v>
      </c>
      <c r="O564" s="348">
        <v>5.3997999999999999</v>
      </c>
      <c r="P564" s="348">
        <v>21.584499999999998</v>
      </c>
      <c r="Q564" s="348">
        <v>20.747299999999999</v>
      </c>
      <c r="R564" s="348">
        <v>16.599699999999999</v>
      </c>
      <c r="S564" s="348">
        <v>13.3744</v>
      </c>
      <c r="T564" s="348">
        <v>-0.40989999999999999</v>
      </c>
      <c r="U564" s="348">
        <v>4.5162000000000004</v>
      </c>
      <c r="V564" s="348">
        <v>-0.2099</v>
      </c>
      <c r="W564" s="348">
        <v>13.3744</v>
      </c>
      <c r="X564" s="348" t="s">
        <v>428</v>
      </c>
      <c r="Y564" s="374"/>
      <c r="Z564" s="346"/>
      <c r="AA564" s="346"/>
      <c r="AB564" s="346"/>
      <c r="AC564" s="346"/>
      <c r="AD564" s="346"/>
      <c r="AE564" s="346"/>
      <c r="AF564" s="346"/>
      <c r="AG564" s="346"/>
      <c r="AH564" s="346"/>
      <c r="AI564" s="346"/>
      <c r="AJ564" s="346"/>
      <c r="AK564" s="346"/>
      <c r="AL564" s="346"/>
      <c r="AM564" s="346"/>
      <c r="AN564" s="346"/>
      <c r="AO564" s="374"/>
      <c r="AP564" s="348">
        <v>17.79</v>
      </c>
      <c r="AQ564" s="348">
        <v>20.59</v>
      </c>
      <c r="AR564" s="348">
        <v>16.850000000000001</v>
      </c>
      <c r="AS564" s="348">
        <v>10.7</v>
      </c>
      <c r="AT564" s="348">
        <v>6.8</v>
      </c>
      <c r="AU564" s="374"/>
      <c r="AV564" s="429"/>
      <c r="AW564" s="429"/>
      <c r="AX564" s="429"/>
      <c r="AY564" s="429"/>
      <c r="AZ564" s="429"/>
      <c r="BA564" s="372"/>
      <c r="BB564" s="375"/>
      <c r="BC564" s="375"/>
      <c r="BD564" s="375"/>
      <c r="BE564" s="375"/>
      <c r="BF564" s="374"/>
      <c r="BG564" s="372"/>
      <c r="BH564" s="372"/>
      <c r="BI564" s="375"/>
      <c r="BJ564" s="375"/>
      <c r="BK564" s="375"/>
      <c r="BL564" s="375"/>
      <c r="BM564" s="372"/>
      <c r="BN564" s="372"/>
      <c r="BO564" s="430"/>
    </row>
    <row r="565" spans="1:67" s="428" customFormat="1" x14ac:dyDescent="0.25">
      <c r="A565" s="345" t="s">
        <v>2487</v>
      </c>
      <c r="B565" s="372"/>
      <c r="C565" s="731"/>
      <c r="D565" s="372"/>
      <c r="E565" s="372"/>
      <c r="F565" s="372"/>
      <c r="G565" s="372"/>
      <c r="H565" s="374"/>
      <c r="I565" s="348">
        <v>1.5190999999999999</v>
      </c>
      <c r="J565" s="348">
        <v>-9.06E-2</v>
      </c>
      <c r="K565" s="348">
        <v>8.4080999999999992</v>
      </c>
      <c r="L565" s="348">
        <v>-1.0081</v>
      </c>
      <c r="M565" s="348">
        <v>-3.8431999999999999</v>
      </c>
      <c r="N565" s="350">
        <v>2.0613000000000001</v>
      </c>
      <c r="O565" s="348">
        <v>2.0789</v>
      </c>
      <c r="P565" s="348">
        <v>13.0441</v>
      </c>
      <c r="Q565" s="348">
        <v>10.8886</v>
      </c>
      <c r="R565" s="348">
        <v>13.7072</v>
      </c>
      <c r="S565" s="348">
        <v>10.352</v>
      </c>
      <c r="T565" s="348">
        <v>-3.9832000000000001</v>
      </c>
      <c r="U565" s="348">
        <v>-0.55449999999999999</v>
      </c>
      <c r="V565" s="348">
        <v>-4.2759</v>
      </c>
      <c r="W565" s="348">
        <v>10.352</v>
      </c>
      <c r="X565" s="348" t="s">
        <v>428</v>
      </c>
      <c r="Y565" s="374"/>
      <c r="Z565" s="346"/>
      <c r="AA565" s="346"/>
      <c r="AB565" s="346"/>
      <c r="AC565" s="346"/>
      <c r="AD565" s="346"/>
      <c r="AE565" s="346"/>
      <c r="AF565" s="346"/>
      <c r="AG565" s="346"/>
      <c r="AH565" s="346"/>
      <c r="AI565" s="346"/>
      <c r="AJ565" s="346"/>
      <c r="AK565" s="346"/>
      <c r="AL565" s="346"/>
      <c r="AM565" s="346"/>
      <c r="AN565" s="346"/>
      <c r="AO565" s="374"/>
      <c r="AP565" s="348">
        <v>12.66</v>
      </c>
      <c r="AQ565" s="348">
        <v>12.05</v>
      </c>
      <c r="AR565" s="348">
        <v>7.33</v>
      </c>
      <c r="AS565" s="348">
        <v>3.03</v>
      </c>
      <c r="AT565" s="348">
        <v>-2.4</v>
      </c>
      <c r="AU565" s="374"/>
      <c r="AV565" s="429"/>
      <c r="AW565" s="429"/>
      <c r="AX565" s="429"/>
      <c r="AY565" s="429"/>
      <c r="AZ565" s="429"/>
      <c r="BA565" s="372"/>
      <c r="BB565" s="375"/>
      <c r="BC565" s="375"/>
      <c r="BD565" s="375"/>
      <c r="BE565" s="375"/>
      <c r="BF565" s="374"/>
      <c r="BG565" s="372"/>
      <c r="BH565" s="372"/>
      <c r="BI565" s="375"/>
      <c r="BJ565" s="375"/>
      <c r="BK565" s="375"/>
      <c r="BL565" s="375"/>
      <c r="BM565" s="372"/>
      <c r="BN565" s="372"/>
      <c r="BO565" s="430"/>
    </row>
    <row r="566" spans="1:67" s="428" customFormat="1" x14ac:dyDescent="0.25">
      <c r="A566" s="345" t="s">
        <v>667</v>
      </c>
      <c r="B566" s="372"/>
      <c r="C566" s="731"/>
      <c r="D566" s="372"/>
      <c r="E566" s="372"/>
      <c r="F566" s="372"/>
      <c r="G566" s="372"/>
      <c r="H566" s="374"/>
      <c r="I566" s="348">
        <v>1.1144000000000001</v>
      </c>
      <c r="J566" s="348">
        <v>-0.17910000000000001</v>
      </c>
      <c r="K566" s="348">
        <v>8.5908999999999995</v>
      </c>
      <c r="L566" s="348">
        <v>0.1343</v>
      </c>
      <c r="M566" s="348">
        <v>-4.0616000000000003</v>
      </c>
      <c r="N566" s="350">
        <v>5.4371999999999998</v>
      </c>
      <c r="O566" s="348">
        <v>5.6546000000000003</v>
      </c>
      <c r="P566" s="348">
        <v>15.9169</v>
      </c>
      <c r="Q566" s="348">
        <v>14.1783</v>
      </c>
      <c r="R566" s="348">
        <v>14.3079</v>
      </c>
      <c r="S566" s="348">
        <v>11.192299999999999</v>
      </c>
      <c r="T566" s="348">
        <v>-4.2397</v>
      </c>
      <c r="U566" s="348">
        <v>0.67720000000000002</v>
      </c>
      <c r="V566" s="348">
        <v>-2.7629000000000001</v>
      </c>
      <c r="W566" s="348">
        <v>11.192299999999999</v>
      </c>
      <c r="X566" s="348" t="s">
        <v>428</v>
      </c>
      <c r="Y566" s="374"/>
      <c r="Z566" s="346"/>
      <c r="AA566" s="346"/>
      <c r="AB566" s="346"/>
      <c r="AC566" s="346"/>
      <c r="AD566" s="346"/>
      <c r="AE566" s="346"/>
      <c r="AF566" s="346"/>
      <c r="AG566" s="346"/>
      <c r="AH566" s="346"/>
      <c r="AI566" s="346"/>
      <c r="AJ566" s="346"/>
      <c r="AK566" s="346"/>
      <c r="AL566" s="346"/>
      <c r="AM566" s="346"/>
      <c r="AN566" s="346"/>
      <c r="AO566" s="374"/>
      <c r="AP566" s="348">
        <v>14</v>
      </c>
      <c r="AQ566" s="348">
        <v>14.6</v>
      </c>
      <c r="AR566" s="348">
        <v>11.36</v>
      </c>
      <c r="AS566" s="348">
        <v>7.29</v>
      </c>
      <c r="AT566" s="348">
        <v>-0.74</v>
      </c>
      <c r="AU566" s="374"/>
      <c r="AV566" s="429"/>
      <c r="AW566" s="429"/>
      <c r="AX566" s="429"/>
      <c r="AY566" s="429"/>
      <c r="AZ566" s="429"/>
      <c r="BA566" s="372"/>
      <c r="BB566" s="375"/>
      <c r="BC566" s="375"/>
      <c r="BD566" s="375"/>
      <c r="BE566" s="375"/>
      <c r="BF566" s="374"/>
      <c r="BG566" s="372"/>
      <c r="BH566" s="372"/>
      <c r="BI566" s="375"/>
      <c r="BJ566" s="375"/>
      <c r="BK566" s="375"/>
      <c r="BL566" s="375"/>
      <c r="BM566" s="372"/>
      <c r="BN566" s="372"/>
      <c r="BO566" s="430"/>
    </row>
    <row r="567" spans="1:67" s="428" customFormat="1" x14ac:dyDescent="0.25">
      <c r="A567" s="345" t="s">
        <v>4377</v>
      </c>
      <c r="B567" s="372"/>
      <c r="C567" s="731"/>
      <c r="D567" s="372"/>
      <c r="E567" s="372"/>
      <c r="F567" s="372"/>
      <c r="G567" s="372"/>
      <c r="H567" s="374"/>
      <c r="I567" s="348">
        <v>1.3098000000000001</v>
      </c>
      <c r="J567" s="348">
        <v>0.84230000000000005</v>
      </c>
      <c r="K567" s="348">
        <v>10.625400000000001</v>
      </c>
      <c r="L567" s="348">
        <v>7.1959</v>
      </c>
      <c r="M567" s="348">
        <v>12.6111</v>
      </c>
      <c r="N567" s="350">
        <v>26.489899999999999</v>
      </c>
      <c r="O567" s="348">
        <v>11.2187</v>
      </c>
      <c r="P567" s="348">
        <v>33.8733</v>
      </c>
      <c r="Q567" s="348">
        <v>31.082799999999999</v>
      </c>
      <c r="R567" s="348">
        <v>19.514500000000002</v>
      </c>
      <c r="S567" s="348">
        <v>11.9541</v>
      </c>
      <c r="T567" s="348">
        <v>8.1369000000000007</v>
      </c>
      <c r="U567" s="348">
        <v>16.468299999999999</v>
      </c>
      <c r="V567" s="348">
        <v>17.895700000000001</v>
      </c>
      <c r="W567" s="348">
        <v>11.9541</v>
      </c>
      <c r="X567" s="348" t="s">
        <v>428</v>
      </c>
      <c r="Y567" s="374"/>
      <c r="Z567" s="346"/>
      <c r="AA567" s="346"/>
      <c r="AB567" s="346"/>
      <c r="AC567" s="346"/>
      <c r="AD567" s="346"/>
      <c r="AE567" s="346"/>
      <c r="AF567" s="346"/>
      <c r="AG567" s="346"/>
      <c r="AH567" s="346"/>
      <c r="AI567" s="346"/>
      <c r="AJ567" s="346"/>
      <c r="AK567" s="346"/>
      <c r="AL567" s="346"/>
      <c r="AM567" s="346"/>
      <c r="AN567" s="346"/>
      <c r="AO567" s="374"/>
      <c r="AP567" s="348">
        <v>23.3</v>
      </c>
      <c r="AQ567" s="348">
        <v>31.42</v>
      </c>
      <c r="AR567" s="348">
        <v>28.7</v>
      </c>
      <c r="AS567" s="348">
        <v>23.01</v>
      </c>
      <c r="AT567" s="348">
        <v>29.68</v>
      </c>
      <c r="AU567" s="374"/>
      <c r="AV567" s="429"/>
      <c r="AW567" s="429"/>
      <c r="AX567" s="429"/>
      <c r="AY567" s="429"/>
      <c r="AZ567" s="429"/>
      <c r="BA567" s="372"/>
      <c r="BB567" s="375"/>
      <c r="BC567" s="375"/>
      <c r="BD567" s="375"/>
      <c r="BE567" s="375"/>
      <c r="BF567" s="374"/>
      <c r="BG567" s="372"/>
      <c r="BH567" s="372"/>
      <c r="BI567" s="375"/>
      <c r="BJ567" s="375"/>
      <c r="BK567" s="375"/>
      <c r="BL567" s="375"/>
      <c r="BM567" s="372"/>
      <c r="BN567" s="372"/>
      <c r="BO567" s="430"/>
    </row>
    <row r="568" spans="1:67" s="428" customFormat="1" x14ac:dyDescent="0.25">
      <c r="A568" s="345" t="s">
        <v>4378</v>
      </c>
      <c r="B568" s="372"/>
      <c r="C568" s="731"/>
      <c r="D568" s="372"/>
      <c r="E568" s="372"/>
      <c r="F568" s="372"/>
      <c r="G568" s="372"/>
      <c r="H568" s="374"/>
      <c r="I568" s="348">
        <v>0.81799999999999995</v>
      </c>
      <c r="J568" s="348">
        <v>0.31969999999999998</v>
      </c>
      <c r="K568" s="348">
        <v>11.796099999999999</v>
      </c>
      <c r="L568" s="348">
        <v>7.1901000000000002</v>
      </c>
      <c r="M568" s="348">
        <v>0.29799999999999999</v>
      </c>
      <c r="N568" s="350">
        <v>9.3414999999999999</v>
      </c>
      <c r="O568" s="348">
        <v>1.4852000000000001</v>
      </c>
      <c r="P568" s="348">
        <v>24.056899999999999</v>
      </c>
      <c r="Q568" s="348">
        <v>16.6065</v>
      </c>
      <c r="R568" s="348">
        <v>20.0732</v>
      </c>
      <c r="S568" s="348">
        <v>15.3119</v>
      </c>
      <c r="T568" s="348">
        <v>2.0143</v>
      </c>
      <c r="U568" s="348">
        <v>5.3723000000000001</v>
      </c>
      <c r="V568" s="348">
        <v>-4.5907999999999998</v>
      </c>
      <c r="W568" s="348">
        <v>15.3119</v>
      </c>
      <c r="X568" s="348">
        <v>0.41889999999999999</v>
      </c>
      <c r="Y568" s="374"/>
      <c r="Z568" s="346"/>
      <c r="AA568" s="346"/>
      <c r="AB568" s="346"/>
      <c r="AC568" s="346"/>
      <c r="AD568" s="346"/>
      <c r="AE568" s="346"/>
      <c r="AF568" s="346"/>
      <c r="AG568" s="346"/>
      <c r="AH568" s="346"/>
      <c r="AI568" s="346"/>
      <c r="AJ568" s="346"/>
      <c r="AK568" s="346"/>
      <c r="AL568" s="346"/>
      <c r="AM568" s="346"/>
      <c r="AN568" s="346"/>
      <c r="AO568" s="374"/>
      <c r="AP568" s="348">
        <v>20.350000000000001</v>
      </c>
      <c r="AQ568" s="348">
        <v>20.64</v>
      </c>
      <c r="AR568" s="348">
        <v>13.55</v>
      </c>
      <c r="AS568" s="348">
        <v>8.14</v>
      </c>
      <c r="AT568" s="348">
        <v>5.05</v>
      </c>
      <c r="AU568" s="374"/>
      <c r="AV568" s="429"/>
      <c r="AW568" s="429"/>
      <c r="AX568" s="429"/>
      <c r="AY568" s="429"/>
      <c r="AZ568" s="429"/>
      <c r="BA568" s="372"/>
      <c r="BB568" s="375"/>
      <c r="BC568" s="375"/>
      <c r="BD568" s="375"/>
      <c r="BE568" s="375"/>
      <c r="BF568" s="374"/>
      <c r="BG568" s="372"/>
      <c r="BH568" s="372"/>
      <c r="BI568" s="375"/>
      <c r="BJ568" s="375"/>
      <c r="BK568" s="375"/>
      <c r="BL568" s="375"/>
      <c r="BM568" s="372"/>
      <c r="BN568" s="372"/>
      <c r="BO568" s="430"/>
    </row>
    <row r="569" spans="1:67" s="428" customFormat="1" x14ac:dyDescent="0.25">
      <c r="A569" s="345" t="s">
        <v>4379</v>
      </c>
      <c r="B569" s="372"/>
      <c r="C569" s="731"/>
      <c r="D569" s="372"/>
      <c r="E569" s="372"/>
      <c r="F569" s="372"/>
      <c r="G569" s="372"/>
      <c r="H569" s="374"/>
      <c r="I569" s="348">
        <v>0.93479999999999996</v>
      </c>
      <c r="J569" s="348">
        <v>-0.1976</v>
      </c>
      <c r="K569" s="348">
        <v>5.2664999999999997</v>
      </c>
      <c r="L569" s="348">
        <v>-1.9636</v>
      </c>
      <c r="M569" s="348">
        <v>-4.5171999999999999</v>
      </c>
      <c r="N569" s="350">
        <v>-0.42370000000000002</v>
      </c>
      <c r="O569" s="348">
        <v>-0.87490000000000001</v>
      </c>
      <c r="P569" s="348">
        <v>14.1633</v>
      </c>
      <c r="Q569" s="348">
        <v>12.5402</v>
      </c>
      <c r="R569" s="348">
        <v>13.361800000000001</v>
      </c>
      <c r="S569" s="348">
        <v>8.0383999999999993</v>
      </c>
      <c r="T569" s="348">
        <v>-4.3932000000000002</v>
      </c>
      <c r="U569" s="348">
        <v>-0.25259999999999999</v>
      </c>
      <c r="V569" s="348">
        <v>-4.7869000000000002</v>
      </c>
      <c r="W569" s="348">
        <v>8.0383999999999993</v>
      </c>
      <c r="X569" s="348" t="s">
        <v>428</v>
      </c>
      <c r="Y569" s="374"/>
      <c r="Z569" s="346"/>
      <c r="AA569" s="346"/>
      <c r="AB569" s="346"/>
      <c r="AC569" s="346"/>
      <c r="AD569" s="346"/>
      <c r="AE569" s="346"/>
      <c r="AF569" s="346"/>
      <c r="AG569" s="346"/>
      <c r="AH569" s="346"/>
      <c r="AI569" s="346"/>
      <c r="AJ569" s="346"/>
      <c r="AK569" s="346"/>
      <c r="AL569" s="346"/>
      <c r="AM569" s="346"/>
      <c r="AN569" s="346"/>
      <c r="AO569" s="374"/>
      <c r="AP569" s="348">
        <v>11.93</v>
      </c>
      <c r="AQ569" s="348">
        <v>11.88</v>
      </c>
      <c r="AR569" s="348">
        <v>9.1999999999999993</v>
      </c>
      <c r="AS569" s="348">
        <v>2.9</v>
      </c>
      <c r="AT569" s="348">
        <v>-4.4400000000000004</v>
      </c>
      <c r="AU569" s="374"/>
      <c r="AV569" s="429"/>
      <c r="AW569" s="429"/>
      <c r="AX569" s="429"/>
      <c r="AY569" s="429"/>
      <c r="AZ569" s="429"/>
      <c r="BA569" s="372"/>
      <c r="BB569" s="375"/>
      <c r="BC569" s="375"/>
      <c r="BD569" s="375"/>
      <c r="BE569" s="375"/>
      <c r="BF569" s="374"/>
      <c r="BG569" s="372"/>
      <c r="BH569" s="372"/>
      <c r="BI569" s="375"/>
      <c r="BJ569" s="375"/>
      <c r="BK569" s="375"/>
      <c r="BL569" s="375"/>
      <c r="BM569" s="372"/>
      <c r="BN569" s="372"/>
      <c r="BO569" s="430"/>
    </row>
    <row r="570" spans="1:67" s="428" customFormat="1" x14ac:dyDescent="0.25">
      <c r="A570" s="345" t="s">
        <v>4380</v>
      </c>
      <c r="B570" s="372"/>
      <c r="C570" s="731"/>
      <c r="D570" s="372"/>
      <c r="E570" s="372"/>
      <c r="F570" s="372"/>
      <c r="G570" s="372"/>
      <c r="H570" s="374"/>
      <c r="I570" s="348">
        <v>0.93479999999999996</v>
      </c>
      <c r="J570" s="348">
        <v>-0.1976</v>
      </c>
      <c r="K570" s="348">
        <v>5.2789999999999999</v>
      </c>
      <c r="L570" s="348">
        <v>-1.8781000000000001</v>
      </c>
      <c r="M570" s="348">
        <v>-4.4206000000000003</v>
      </c>
      <c r="N570" s="350">
        <v>0.46789999999999998</v>
      </c>
      <c r="O570" s="348">
        <v>2.1000000000000001E-2</v>
      </c>
      <c r="P570" s="348">
        <v>15.283899999999999</v>
      </c>
      <c r="Q570" s="348">
        <v>13.748900000000001</v>
      </c>
      <c r="R570" s="348">
        <v>14.7323</v>
      </c>
      <c r="S570" s="348">
        <v>8.0383999999999993</v>
      </c>
      <c r="T570" s="348">
        <v>-4.3098000000000001</v>
      </c>
      <c r="U570" s="348">
        <v>-4.2799999999999998E-2</v>
      </c>
      <c r="V570" s="348">
        <v>-4.1916000000000002</v>
      </c>
      <c r="W570" s="348">
        <v>8.0383999999999993</v>
      </c>
      <c r="X570" s="348" t="s">
        <v>428</v>
      </c>
      <c r="Y570" s="374"/>
      <c r="Z570" s="346"/>
      <c r="AA570" s="346"/>
      <c r="AB570" s="346"/>
      <c r="AC570" s="346"/>
      <c r="AD570" s="346"/>
      <c r="AE570" s="346"/>
      <c r="AF570" s="346"/>
      <c r="AG570" s="346"/>
      <c r="AH570" s="346"/>
      <c r="AI570" s="346"/>
      <c r="AJ570" s="346"/>
      <c r="AK570" s="346"/>
      <c r="AL570" s="346"/>
      <c r="AM570" s="346"/>
      <c r="AN570" s="346"/>
      <c r="AO570" s="374"/>
      <c r="AP570" s="348">
        <v>13.22</v>
      </c>
      <c r="AQ570" s="348">
        <v>13.11</v>
      </c>
      <c r="AR570" s="348">
        <v>10.3</v>
      </c>
      <c r="AS570" s="348">
        <v>3.82</v>
      </c>
      <c r="AT570" s="348">
        <v>-3.97</v>
      </c>
      <c r="AU570" s="374"/>
      <c r="AV570" s="429"/>
      <c r="AW570" s="429"/>
      <c r="AX570" s="429"/>
      <c r="AY570" s="429"/>
      <c r="AZ570" s="429"/>
      <c r="BA570" s="372"/>
      <c r="BB570" s="375"/>
      <c r="BC570" s="375"/>
      <c r="BD570" s="375"/>
      <c r="BE570" s="375"/>
      <c r="BF570" s="374"/>
      <c r="BG570" s="372"/>
      <c r="BH570" s="372"/>
      <c r="BI570" s="375"/>
      <c r="BJ570" s="375"/>
      <c r="BK570" s="375"/>
      <c r="BL570" s="375"/>
      <c r="BM570" s="372"/>
      <c r="BN570" s="372"/>
      <c r="BO570" s="430"/>
    </row>
    <row r="571" spans="1:67" s="428" customFormat="1" x14ac:dyDescent="0.25">
      <c r="A571" s="345" t="s">
        <v>2488</v>
      </c>
      <c r="B571" s="372"/>
      <c r="C571" s="731"/>
      <c r="D571" s="372"/>
      <c r="E571" s="372"/>
      <c r="F571" s="372"/>
      <c r="G571" s="372"/>
      <c r="H571" s="374"/>
      <c r="I571" s="348">
        <v>1.5605</v>
      </c>
      <c r="J571" s="348">
        <v>-1.7686999999999999</v>
      </c>
      <c r="K571" s="348">
        <v>7.0144000000000002</v>
      </c>
      <c r="L571" s="348">
        <v>-1.7230000000000001</v>
      </c>
      <c r="M571" s="348">
        <v>-4.2586000000000004</v>
      </c>
      <c r="N571" s="350">
        <v>19.571200000000001</v>
      </c>
      <c r="O571" s="348">
        <v>9.5073000000000008</v>
      </c>
      <c r="P571" s="348">
        <v>26.889299999999999</v>
      </c>
      <c r="Q571" s="348">
        <v>22.949300000000001</v>
      </c>
      <c r="R571" s="348">
        <v>13.004799999999999</v>
      </c>
      <c r="S571" s="348">
        <v>9.6071000000000009</v>
      </c>
      <c r="T571" s="348">
        <v>-7.4252000000000002</v>
      </c>
      <c r="U571" s="348">
        <v>-1.6567000000000001</v>
      </c>
      <c r="V571" s="348">
        <v>10.0769</v>
      </c>
      <c r="W571" s="348">
        <v>9.6071000000000009</v>
      </c>
      <c r="X571" s="348" t="s">
        <v>428</v>
      </c>
      <c r="Y571" s="374"/>
      <c r="Z571" s="346"/>
      <c r="AA571" s="346"/>
      <c r="AB571" s="346"/>
      <c r="AC571" s="346"/>
      <c r="AD571" s="346"/>
      <c r="AE571" s="346"/>
      <c r="AF571" s="346"/>
      <c r="AG571" s="346"/>
      <c r="AH571" s="346"/>
      <c r="AI571" s="346"/>
      <c r="AJ571" s="346"/>
      <c r="AK571" s="346"/>
      <c r="AL571" s="346"/>
      <c r="AM571" s="346"/>
      <c r="AN571" s="346"/>
      <c r="AO571" s="374"/>
      <c r="AP571" s="348">
        <v>17.059999999999999</v>
      </c>
      <c r="AQ571" s="348">
        <v>22.86</v>
      </c>
      <c r="AR571" s="348">
        <v>21.27</v>
      </c>
      <c r="AS571" s="348">
        <v>14.27</v>
      </c>
      <c r="AT571" s="348">
        <v>3.06</v>
      </c>
      <c r="AU571" s="374"/>
      <c r="AV571" s="429"/>
      <c r="AW571" s="429"/>
      <c r="AX571" s="429"/>
      <c r="AY571" s="429"/>
      <c r="AZ571" s="429"/>
      <c r="BA571" s="372"/>
      <c r="BB571" s="375"/>
      <c r="BC571" s="375"/>
      <c r="BD571" s="375"/>
      <c r="BE571" s="375"/>
      <c r="BF571" s="374"/>
      <c r="BG571" s="372"/>
      <c r="BH571" s="372"/>
      <c r="BI571" s="375"/>
      <c r="BJ571" s="375"/>
      <c r="BK571" s="375"/>
      <c r="BL571" s="375"/>
      <c r="BM571" s="372"/>
      <c r="BN571" s="372"/>
      <c r="BO571" s="430"/>
    </row>
    <row r="572" spans="1:67" s="428" customFormat="1" x14ac:dyDescent="0.25">
      <c r="A572" s="345" t="s">
        <v>4381</v>
      </c>
      <c r="B572" s="372"/>
      <c r="C572" s="731"/>
      <c r="D572" s="372"/>
      <c r="E572" s="372"/>
      <c r="F572" s="372"/>
      <c r="G572" s="372"/>
      <c r="H572" s="374"/>
      <c r="I572" s="348">
        <v>0.31109999999999999</v>
      </c>
      <c r="J572" s="348">
        <v>-0.56210000000000004</v>
      </c>
      <c r="K572" s="348">
        <v>7.6322000000000001</v>
      </c>
      <c r="L572" s="348">
        <v>-4.9678000000000004</v>
      </c>
      <c r="M572" s="348">
        <v>-3.1833</v>
      </c>
      <c r="N572" s="350">
        <v>3.7241</v>
      </c>
      <c r="O572" s="348">
        <v>8.9385999999999992</v>
      </c>
      <c r="P572" s="348">
        <v>10.2864</v>
      </c>
      <c r="Q572" s="348">
        <v>12.2575</v>
      </c>
      <c r="R572" s="348">
        <v>13.488</v>
      </c>
      <c r="S572" s="348">
        <v>11.9122</v>
      </c>
      <c r="T572" s="348">
        <v>-5.5681000000000003</v>
      </c>
      <c r="U572" s="348">
        <v>2.9805000000000001</v>
      </c>
      <c r="V572" s="348">
        <v>-1.5126999999999999</v>
      </c>
      <c r="W572" s="348">
        <v>11.9122</v>
      </c>
      <c r="X572" s="348" t="s">
        <v>428</v>
      </c>
      <c r="Y572" s="374"/>
      <c r="Z572" s="346"/>
      <c r="AA572" s="346"/>
      <c r="AB572" s="346"/>
      <c r="AC572" s="346"/>
      <c r="AD572" s="346"/>
      <c r="AE572" s="346"/>
      <c r="AF572" s="346"/>
      <c r="AG572" s="346"/>
      <c r="AH572" s="346"/>
      <c r="AI572" s="346"/>
      <c r="AJ572" s="346"/>
      <c r="AK572" s="346"/>
      <c r="AL572" s="346"/>
      <c r="AM572" s="346"/>
      <c r="AN572" s="346"/>
      <c r="AO572" s="374"/>
      <c r="AP572" s="348">
        <v>11.89</v>
      </c>
      <c r="AQ572" s="348">
        <v>12.36</v>
      </c>
      <c r="AR572" s="348">
        <v>10.34</v>
      </c>
      <c r="AS572" s="348">
        <v>7.87</v>
      </c>
      <c r="AT572" s="348">
        <v>-1.63</v>
      </c>
      <c r="AU572" s="374"/>
      <c r="AV572" s="429"/>
      <c r="AW572" s="429"/>
      <c r="AX572" s="429"/>
      <c r="AY572" s="429"/>
      <c r="AZ572" s="429"/>
      <c r="BA572" s="372"/>
      <c r="BB572" s="375"/>
      <c r="BC572" s="375"/>
      <c r="BD572" s="375"/>
      <c r="BE572" s="375"/>
      <c r="BF572" s="374"/>
      <c r="BG572" s="372"/>
      <c r="BH572" s="372"/>
      <c r="BI572" s="375"/>
      <c r="BJ572" s="375"/>
      <c r="BK572" s="375"/>
      <c r="BL572" s="375"/>
      <c r="BM572" s="372"/>
      <c r="BN572" s="372"/>
      <c r="BO572" s="430"/>
    </row>
    <row r="573" spans="1:67" s="428" customFormat="1" x14ac:dyDescent="0.25">
      <c r="A573" s="345" t="s">
        <v>4382</v>
      </c>
      <c r="B573" s="372"/>
      <c r="C573" s="731"/>
      <c r="D573" s="372"/>
      <c r="E573" s="372"/>
      <c r="F573" s="372"/>
      <c r="G573" s="372"/>
      <c r="H573" s="374"/>
      <c r="I573" s="348">
        <v>1.3787</v>
      </c>
      <c r="J573" s="348">
        <v>-0.441</v>
      </c>
      <c r="K573" s="348">
        <v>19.0152</v>
      </c>
      <c r="L573" s="348">
        <v>14.7806</v>
      </c>
      <c r="M573" s="348">
        <v>11.6182</v>
      </c>
      <c r="N573" s="350">
        <v>40.0321</v>
      </c>
      <c r="O573" s="348">
        <v>36.986699999999999</v>
      </c>
      <c r="P573" s="348">
        <v>66.0274</v>
      </c>
      <c r="Q573" s="348">
        <v>35.453200000000002</v>
      </c>
      <c r="R573" s="348" t="s">
        <v>430</v>
      </c>
      <c r="S573" s="348">
        <v>22.615400000000001</v>
      </c>
      <c r="T573" s="348">
        <v>12.1381</v>
      </c>
      <c r="U573" s="348">
        <v>26.182600000000001</v>
      </c>
      <c r="V573" s="348">
        <v>10.799300000000001</v>
      </c>
      <c r="W573" s="348">
        <v>22.615400000000001</v>
      </c>
      <c r="X573" s="348" t="s">
        <v>428</v>
      </c>
      <c r="Y573" s="374"/>
      <c r="Z573" s="346"/>
      <c r="AA573" s="346"/>
      <c r="AB573" s="346"/>
      <c r="AC573" s="346"/>
      <c r="AD573" s="346"/>
      <c r="AE573" s="346"/>
      <c r="AF573" s="346"/>
      <c r="AG573" s="346"/>
      <c r="AH573" s="346"/>
      <c r="AI573" s="346"/>
      <c r="AJ573" s="346"/>
      <c r="AK573" s="346"/>
      <c r="AL573" s="346"/>
      <c r="AM573" s="346"/>
      <c r="AN573" s="346"/>
      <c r="AO573" s="374"/>
      <c r="AP573" s="348" t="s">
        <v>430</v>
      </c>
      <c r="AQ573" s="348">
        <v>36.97</v>
      </c>
      <c r="AR573" s="348">
        <v>42.22</v>
      </c>
      <c r="AS573" s="348">
        <v>48.45</v>
      </c>
      <c r="AT573" s="348">
        <v>36.590000000000003</v>
      </c>
      <c r="AU573" s="374"/>
      <c r="AV573" s="429"/>
      <c r="AW573" s="429"/>
      <c r="AX573" s="429"/>
      <c r="AY573" s="429"/>
      <c r="AZ573" s="429"/>
      <c r="BA573" s="372"/>
      <c r="BB573" s="375"/>
      <c r="BC573" s="375"/>
      <c r="BD573" s="375"/>
      <c r="BE573" s="375"/>
      <c r="BF573" s="374"/>
      <c r="BG573" s="372"/>
      <c r="BH573" s="372"/>
      <c r="BI573" s="375"/>
      <c r="BJ573" s="375"/>
      <c r="BK573" s="375"/>
      <c r="BL573" s="375"/>
      <c r="BM573" s="372"/>
      <c r="BN573" s="372"/>
      <c r="BO573" s="430"/>
    </row>
    <row r="574" spans="1:67" s="428" customFormat="1" x14ac:dyDescent="0.25">
      <c r="A574" s="345" t="s">
        <v>2489</v>
      </c>
      <c r="B574" s="372"/>
      <c r="C574" s="731"/>
      <c r="D574" s="372"/>
      <c r="E574" s="372"/>
      <c r="F574" s="372"/>
      <c r="G574" s="372"/>
      <c r="H574" s="374"/>
      <c r="I574" s="348">
        <v>1.6255999999999999</v>
      </c>
      <c r="J574" s="348">
        <v>1.6185</v>
      </c>
      <c r="K574" s="348">
        <v>11.3752</v>
      </c>
      <c r="L574" s="348">
        <v>8.5454000000000008</v>
      </c>
      <c r="M574" s="348">
        <v>10.6051</v>
      </c>
      <c r="N574" s="350">
        <v>22.3506</v>
      </c>
      <c r="O574" s="348">
        <v>9.3863000000000003</v>
      </c>
      <c r="P574" s="348">
        <v>22.724699999999999</v>
      </c>
      <c r="Q574" s="348">
        <v>18.760300000000001</v>
      </c>
      <c r="R574" s="348">
        <v>16.880800000000001</v>
      </c>
      <c r="S574" s="348">
        <v>12.5479</v>
      </c>
      <c r="T574" s="348">
        <v>8.2920999999999996</v>
      </c>
      <c r="U574" s="348">
        <v>14.785600000000001</v>
      </c>
      <c r="V574" s="348">
        <v>16.012599999999999</v>
      </c>
      <c r="W574" s="348">
        <v>12.5479</v>
      </c>
      <c r="X574" s="348">
        <v>25.978300000000001</v>
      </c>
      <c r="Y574" s="374"/>
      <c r="Z574" s="346"/>
      <c r="AA574" s="346"/>
      <c r="AB574" s="346"/>
      <c r="AC574" s="346"/>
      <c r="AD574" s="346"/>
      <c r="AE574" s="346"/>
      <c r="AF574" s="346"/>
      <c r="AG574" s="346"/>
      <c r="AH574" s="346"/>
      <c r="AI574" s="346"/>
      <c r="AJ574" s="346"/>
      <c r="AK574" s="346"/>
      <c r="AL574" s="346"/>
      <c r="AM574" s="346"/>
      <c r="AN574" s="346"/>
      <c r="AO574" s="374"/>
      <c r="AP574" s="348">
        <v>17.48</v>
      </c>
      <c r="AQ574" s="348">
        <v>20.74</v>
      </c>
      <c r="AR574" s="348">
        <v>17.79</v>
      </c>
      <c r="AS574" s="348">
        <v>17.559999999999999</v>
      </c>
      <c r="AT574" s="348">
        <v>27.65</v>
      </c>
      <c r="AU574" s="374"/>
      <c r="AV574" s="429"/>
      <c r="AW574" s="429"/>
      <c r="AX574" s="429"/>
      <c r="AY574" s="429"/>
      <c r="AZ574" s="429"/>
      <c r="BA574" s="372"/>
      <c r="BB574" s="375"/>
      <c r="BC574" s="375"/>
      <c r="BD574" s="375"/>
      <c r="BE574" s="375"/>
      <c r="BF574" s="374"/>
      <c r="BG574" s="372"/>
      <c r="BH574" s="372"/>
      <c r="BI574" s="375"/>
      <c r="BJ574" s="375"/>
      <c r="BK574" s="375"/>
      <c r="BL574" s="375"/>
      <c r="BM574" s="372"/>
      <c r="BN574" s="372"/>
      <c r="BO574" s="430"/>
    </row>
    <row r="575" spans="1:67" s="428" customFormat="1" x14ac:dyDescent="0.25">
      <c r="A575" s="345" t="s">
        <v>4383</v>
      </c>
      <c r="B575" s="372"/>
      <c r="C575" s="731"/>
      <c r="D575" s="372"/>
      <c r="E575" s="372"/>
      <c r="F575" s="372"/>
      <c r="G575" s="372"/>
      <c r="H575" s="374"/>
      <c r="I575" s="348">
        <v>0.47820000000000001</v>
      </c>
      <c r="J575" s="348">
        <v>-1.1956</v>
      </c>
      <c r="K575" s="348">
        <v>10.7926</v>
      </c>
      <c r="L575" s="348">
        <v>1.8352999999999999</v>
      </c>
      <c r="M575" s="348">
        <v>-0.94969999999999999</v>
      </c>
      <c r="N575" s="350">
        <v>13.8139</v>
      </c>
      <c r="O575" s="348">
        <v>16.305900000000001</v>
      </c>
      <c r="P575" s="348">
        <v>24.338200000000001</v>
      </c>
      <c r="Q575" s="348">
        <v>16.553699999999999</v>
      </c>
      <c r="R575" s="348">
        <v>16.790800000000001</v>
      </c>
      <c r="S575" s="348">
        <v>15.146699999999999</v>
      </c>
      <c r="T575" s="348">
        <v>-2.5078999999999998</v>
      </c>
      <c r="U575" s="348">
        <v>6.1433999999999997</v>
      </c>
      <c r="V575" s="348">
        <v>1.1549</v>
      </c>
      <c r="W575" s="348">
        <v>15.146699999999999</v>
      </c>
      <c r="X575" s="348">
        <v>20.637899999999998</v>
      </c>
      <c r="Y575" s="374"/>
      <c r="Z575" s="346"/>
      <c r="AA575" s="346"/>
      <c r="AB575" s="346"/>
      <c r="AC575" s="346"/>
      <c r="AD575" s="346"/>
      <c r="AE575" s="346"/>
      <c r="AF575" s="346"/>
      <c r="AG575" s="346"/>
      <c r="AH575" s="346"/>
      <c r="AI575" s="346"/>
      <c r="AJ575" s="346"/>
      <c r="AK575" s="346"/>
      <c r="AL575" s="346"/>
      <c r="AM575" s="346"/>
      <c r="AN575" s="346"/>
      <c r="AO575" s="374"/>
      <c r="AP575" s="348">
        <v>15.53</v>
      </c>
      <c r="AQ575" s="348">
        <v>17.72</v>
      </c>
      <c r="AR575" s="348">
        <v>17.68</v>
      </c>
      <c r="AS575" s="348">
        <v>16.7</v>
      </c>
      <c r="AT575" s="348">
        <v>6.99</v>
      </c>
      <c r="AU575" s="374"/>
      <c r="AV575" s="429"/>
      <c r="AW575" s="429"/>
      <c r="AX575" s="429"/>
      <c r="AY575" s="429"/>
      <c r="AZ575" s="429"/>
      <c r="BA575" s="372"/>
      <c r="BB575" s="375"/>
      <c r="BC575" s="375"/>
      <c r="BD575" s="375"/>
      <c r="BE575" s="375"/>
      <c r="BF575" s="374"/>
      <c r="BG575" s="372"/>
      <c r="BH575" s="372"/>
      <c r="BI575" s="375"/>
      <c r="BJ575" s="375"/>
      <c r="BK575" s="375"/>
      <c r="BL575" s="375"/>
      <c r="BM575" s="372"/>
      <c r="BN575" s="372"/>
      <c r="BO575" s="430"/>
    </row>
    <row r="576" spans="1:67" s="428" customFormat="1" x14ac:dyDescent="0.25">
      <c r="A576" s="345" t="s">
        <v>2492</v>
      </c>
      <c r="B576" s="372"/>
      <c r="C576" s="731"/>
      <c r="D576" s="372"/>
      <c r="E576" s="372"/>
      <c r="F576" s="372"/>
      <c r="G576" s="372"/>
      <c r="H576" s="374"/>
      <c r="I576" s="348">
        <v>8.77E-2</v>
      </c>
      <c r="J576" s="348">
        <v>-1.4035</v>
      </c>
      <c r="K576" s="348">
        <v>7.3601999999999999</v>
      </c>
      <c r="L576" s="348">
        <v>-3.2225000000000001</v>
      </c>
      <c r="M576" s="348">
        <v>-4.8196000000000003</v>
      </c>
      <c r="N576" s="350">
        <v>1.4838</v>
      </c>
      <c r="O576" s="348">
        <v>11.784800000000001</v>
      </c>
      <c r="P576" s="348">
        <v>12.1744</v>
      </c>
      <c r="Q576" s="348">
        <v>11.8786</v>
      </c>
      <c r="R576" s="348">
        <v>15.2995</v>
      </c>
      <c r="S576" s="348">
        <v>11.2461</v>
      </c>
      <c r="T576" s="348">
        <v>-5.1685999999999996</v>
      </c>
      <c r="U576" s="348">
        <v>0.67090000000000005</v>
      </c>
      <c r="V576" s="348">
        <v>-3.2864</v>
      </c>
      <c r="W576" s="348">
        <v>11.2461</v>
      </c>
      <c r="X576" s="348" t="s">
        <v>428</v>
      </c>
      <c r="Y576" s="374"/>
      <c r="Z576" s="346"/>
      <c r="AA576" s="346"/>
      <c r="AB576" s="346"/>
      <c r="AC576" s="346"/>
      <c r="AD576" s="346"/>
      <c r="AE576" s="346"/>
      <c r="AF576" s="346"/>
      <c r="AG576" s="346"/>
      <c r="AH576" s="346"/>
      <c r="AI576" s="346"/>
      <c r="AJ576" s="346"/>
      <c r="AK576" s="346"/>
      <c r="AL576" s="346"/>
      <c r="AM576" s="346"/>
      <c r="AN576" s="346"/>
      <c r="AO576" s="374"/>
      <c r="AP576" s="348">
        <v>13.05</v>
      </c>
      <c r="AQ576" s="348">
        <v>12.54</v>
      </c>
      <c r="AR576" s="348">
        <v>10.87</v>
      </c>
      <c r="AS576" s="348">
        <v>9.14</v>
      </c>
      <c r="AT576" s="348">
        <v>-3.6</v>
      </c>
      <c r="AU576" s="374"/>
      <c r="AV576" s="429"/>
      <c r="AW576" s="429"/>
      <c r="AX576" s="429"/>
      <c r="AY576" s="429"/>
      <c r="AZ576" s="429"/>
      <c r="BA576" s="372"/>
      <c r="BB576" s="375"/>
      <c r="BC576" s="375"/>
      <c r="BD576" s="375"/>
      <c r="BE576" s="375"/>
      <c r="BF576" s="374"/>
      <c r="BG576" s="372"/>
      <c r="BH576" s="372"/>
      <c r="BI576" s="375"/>
      <c r="BJ576" s="375"/>
      <c r="BK576" s="375"/>
      <c r="BL576" s="375"/>
      <c r="BM576" s="372"/>
      <c r="BN576" s="372"/>
      <c r="BO576" s="430"/>
    </row>
    <row r="577" spans="1:67" s="428" customFormat="1" x14ac:dyDescent="0.25">
      <c r="A577" s="345" t="s">
        <v>2494</v>
      </c>
      <c r="B577" s="372"/>
      <c r="C577" s="731"/>
      <c r="D577" s="372"/>
      <c r="E577" s="372"/>
      <c r="F577" s="372"/>
      <c r="G577" s="372"/>
      <c r="H577" s="374"/>
      <c r="I577" s="348">
        <v>2.4098999999999999</v>
      </c>
      <c r="J577" s="348">
        <v>3.1118000000000001</v>
      </c>
      <c r="K577" s="348">
        <v>3.3820999999999999</v>
      </c>
      <c r="L577" s="348">
        <v>7.1532</v>
      </c>
      <c r="M577" s="348">
        <v>0.59340000000000004</v>
      </c>
      <c r="N577" s="350">
        <v>8.4859000000000009</v>
      </c>
      <c r="O577" s="348">
        <v>12.147500000000001</v>
      </c>
      <c r="P577" s="348">
        <v>24.209800000000001</v>
      </c>
      <c r="Q577" s="348">
        <v>14.0351</v>
      </c>
      <c r="R577" s="348">
        <v>10.064500000000001</v>
      </c>
      <c r="S577" s="348">
        <v>5.0746000000000002</v>
      </c>
      <c r="T577" s="348">
        <v>2.1173000000000002</v>
      </c>
      <c r="U577" s="348">
        <v>5.7420999999999998</v>
      </c>
      <c r="V577" s="348">
        <v>3.6659000000000002</v>
      </c>
      <c r="W577" s="348">
        <v>5.0746000000000002</v>
      </c>
      <c r="X577" s="348" t="s">
        <v>428</v>
      </c>
      <c r="Y577" s="374"/>
      <c r="Z577" s="346"/>
      <c r="AA577" s="346"/>
      <c r="AB577" s="346"/>
      <c r="AC577" s="346"/>
      <c r="AD577" s="346"/>
      <c r="AE577" s="346"/>
      <c r="AF577" s="346"/>
      <c r="AG577" s="346"/>
      <c r="AH577" s="346"/>
      <c r="AI577" s="346"/>
      <c r="AJ577" s="346"/>
      <c r="AK577" s="346"/>
      <c r="AL577" s="346"/>
      <c r="AM577" s="346"/>
      <c r="AN577" s="346"/>
      <c r="AO577" s="374"/>
      <c r="AP577" s="348">
        <v>14.89</v>
      </c>
      <c r="AQ577" s="348">
        <v>17.48</v>
      </c>
      <c r="AR577" s="348">
        <v>15.94</v>
      </c>
      <c r="AS577" s="348">
        <v>13.56</v>
      </c>
      <c r="AT577" s="348">
        <v>6.55</v>
      </c>
      <c r="AU577" s="374"/>
      <c r="AV577" s="429"/>
      <c r="AW577" s="429"/>
      <c r="AX577" s="429"/>
      <c r="AY577" s="429"/>
      <c r="AZ577" s="429"/>
      <c r="BA577" s="372"/>
      <c r="BB577" s="375"/>
      <c r="BC577" s="375"/>
      <c r="BD577" s="375"/>
      <c r="BE577" s="375"/>
      <c r="BF577" s="374"/>
      <c r="BG577" s="372"/>
      <c r="BH577" s="372"/>
      <c r="BI577" s="375"/>
      <c r="BJ577" s="375"/>
      <c r="BK577" s="375"/>
      <c r="BL577" s="375"/>
      <c r="BM577" s="372"/>
      <c r="BN577" s="372"/>
      <c r="BO577" s="430"/>
    </row>
    <row r="578" spans="1:67" s="428" customFormat="1" x14ac:dyDescent="0.25">
      <c r="A578" s="345" t="s">
        <v>2498</v>
      </c>
      <c r="B578" s="372"/>
      <c r="C578" s="731"/>
      <c r="D578" s="372"/>
      <c r="E578" s="372"/>
      <c r="F578" s="372"/>
      <c r="G578" s="372"/>
      <c r="H578" s="374"/>
      <c r="I578" s="348">
        <v>0.95609999999999995</v>
      </c>
      <c r="J578" s="348">
        <v>5.4000000000000003E-3</v>
      </c>
      <c r="K578" s="348">
        <v>8.4076000000000004</v>
      </c>
      <c r="L578" s="348">
        <v>8.6499999999999994E-2</v>
      </c>
      <c r="M578" s="348">
        <v>-9.0373000000000001</v>
      </c>
      <c r="N578" s="350">
        <v>2.6444000000000001</v>
      </c>
      <c r="O578" s="348">
        <v>6.2530000000000001</v>
      </c>
      <c r="P578" s="348">
        <v>16.454699999999999</v>
      </c>
      <c r="Q578" s="348">
        <v>15.3424</v>
      </c>
      <c r="R578" s="348">
        <v>13.614800000000001</v>
      </c>
      <c r="S578" s="348">
        <v>10.754099999999999</v>
      </c>
      <c r="T578" s="348">
        <v>-6.7843</v>
      </c>
      <c r="U578" s="348">
        <v>-4.9774000000000003</v>
      </c>
      <c r="V578" s="348">
        <v>-2.8353999999999999</v>
      </c>
      <c r="W578" s="348">
        <v>10.754099999999999</v>
      </c>
      <c r="X578" s="348" t="s">
        <v>428</v>
      </c>
      <c r="Y578" s="374"/>
      <c r="Z578" s="346"/>
      <c r="AA578" s="346"/>
      <c r="AB578" s="346"/>
      <c r="AC578" s="346"/>
      <c r="AD578" s="346"/>
      <c r="AE578" s="346"/>
      <c r="AF578" s="346"/>
      <c r="AG578" s="346"/>
      <c r="AH578" s="346"/>
      <c r="AI578" s="346"/>
      <c r="AJ578" s="346"/>
      <c r="AK578" s="346"/>
      <c r="AL578" s="346"/>
      <c r="AM578" s="346"/>
      <c r="AN578" s="346"/>
      <c r="AO578" s="374"/>
      <c r="AP578" s="348">
        <v>13.59</v>
      </c>
      <c r="AQ578" s="348">
        <v>14.31</v>
      </c>
      <c r="AR578" s="348">
        <v>11.9</v>
      </c>
      <c r="AS578" s="348">
        <v>6.85</v>
      </c>
      <c r="AT578" s="348">
        <v>-5.34</v>
      </c>
      <c r="AU578" s="374"/>
      <c r="AV578" s="429"/>
      <c r="AW578" s="429"/>
      <c r="AX578" s="429"/>
      <c r="AY578" s="429"/>
      <c r="AZ578" s="429"/>
      <c r="BA578" s="372"/>
      <c r="BB578" s="375"/>
      <c r="BC578" s="375"/>
      <c r="BD578" s="375"/>
      <c r="BE578" s="375"/>
      <c r="BF578" s="374"/>
      <c r="BG578" s="372"/>
      <c r="BH578" s="372"/>
      <c r="BI578" s="375"/>
      <c r="BJ578" s="375"/>
      <c r="BK578" s="375"/>
      <c r="BL578" s="375"/>
      <c r="BM578" s="372"/>
      <c r="BN578" s="372"/>
      <c r="BO578" s="430"/>
    </row>
    <row r="579" spans="1:67" s="428" customFormat="1" x14ac:dyDescent="0.25">
      <c r="A579" s="345" t="s">
        <v>2499</v>
      </c>
      <c r="B579" s="372"/>
      <c r="C579" s="731"/>
      <c r="D579" s="372"/>
      <c r="E579" s="372"/>
      <c r="F579" s="372"/>
      <c r="G579" s="372"/>
      <c r="H579" s="374"/>
      <c r="I579" s="348">
        <v>0.66269999999999996</v>
      </c>
      <c r="J579" s="348">
        <v>1.6294</v>
      </c>
      <c r="K579" s="348">
        <v>19.953600000000002</v>
      </c>
      <c r="L579" s="348">
        <v>16.946100000000001</v>
      </c>
      <c r="M579" s="348">
        <v>9.9297000000000004</v>
      </c>
      <c r="N579" s="350">
        <v>34.576700000000002</v>
      </c>
      <c r="O579" s="348">
        <v>28.403500000000001</v>
      </c>
      <c r="P579" s="348">
        <v>58.949800000000003</v>
      </c>
      <c r="Q579" s="348">
        <v>59.386800000000001</v>
      </c>
      <c r="R579" s="348" t="s">
        <v>430</v>
      </c>
      <c r="S579" s="348">
        <v>23.412500000000001</v>
      </c>
      <c r="T579" s="348">
        <v>15.282999999999999</v>
      </c>
      <c r="U579" s="348">
        <v>13.8104</v>
      </c>
      <c r="V579" s="348">
        <v>0.89929999999999999</v>
      </c>
      <c r="W579" s="348">
        <v>23.412500000000001</v>
      </c>
      <c r="X579" s="348" t="s">
        <v>428</v>
      </c>
      <c r="Y579" s="374"/>
      <c r="Z579" s="346"/>
      <c r="AA579" s="346"/>
      <c r="AB579" s="346"/>
      <c r="AC579" s="346"/>
      <c r="AD579" s="346"/>
      <c r="AE579" s="346"/>
      <c r="AF579" s="346"/>
      <c r="AG579" s="346"/>
      <c r="AH579" s="346"/>
      <c r="AI579" s="346"/>
      <c r="AJ579" s="346"/>
      <c r="AK579" s="346"/>
      <c r="AL579" s="346"/>
      <c r="AM579" s="346"/>
      <c r="AN579" s="346"/>
      <c r="AO579" s="374"/>
      <c r="AP579" s="348" t="s">
        <v>430</v>
      </c>
      <c r="AQ579" s="348">
        <v>52.79</v>
      </c>
      <c r="AR579" s="348">
        <v>53.55</v>
      </c>
      <c r="AS579" s="348">
        <v>39.67</v>
      </c>
      <c r="AT579" s="348">
        <v>26.38</v>
      </c>
      <c r="AU579" s="374"/>
      <c r="AV579" s="429"/>
      <c r="AW579" s="429"/>
      <c r="AX579" s="429"/>
      <c r="AY579" s="429"/>
      <c r="AZ579" s="429"/>
      <c r="BA579" s="372"/>
      <c r="BB579" s="375"/>
      <c r="BC579" s="375"/>
      <c r="BD579" s="375"/>
      <c r="BE579" s="375"/>
      <c r="BF579" s="374"/>
      <c r="BG579" s="372"/>
      <c r="BH579" s="372"/>
      <c r="BI579" s="375"/>
      <c r="BJ579" s="375"/>
      <c r="BK579" s="375"/>
      <c r="BL579" s="375"/>
      <c r="BM579" s="372"/>
      <c r="BN579" s="372"/>
      <c r="BO579" s="430"/>
    </row>
    <row r="580" spans="1:67" s="428" customFormat="1" x14ac:dyDescent="0.25">
      <c r="A580" s="345" t="s">
        <v>4384</v>
      </c>
      <c r="B580" s="372"/>
      <c r="C580" s="731"/>
      <c r="D580" s="372"/>
      <c r="E580" s="372"/>
      <c r="F580" s="372"/>
      <c r="G580" s="372"/>
      <c r="H580" s="374"/>
      <c r="I580" s="348">
        <v>1.2501</v>
      </c>
      <c r="J580" s="348">
        <v>-3.2410999999999999</v>
      </c>
      <c r="K580" s="348">
        <v>4.5095999999999998</v>
      </c>
      <c r="L580" s="348">
        <v>-13.4132</v>
      </c>
      <c r="M580" s="348">
        <v>-16.817499999999999</v>
      </c>
      <c r="N580" s="350">
        <v>-5.6520000000000001</v>
      </c>
      <c r="O580" s="348">
        <v>1.4153</v>
      </c>
      <c r="P580" s="348">
        <v>16.1175</v>
      </c>
      <c r="Q580" s="348">
        <v>10.327299999999999</v>
      </c>
      <c r="R580" s="348">
        <v>10.362299999999999</v>
      </c>
      <c r="S580" s="348">
        <v>7.1066000000000003</v>
      </c>
      <c r="T580" s="348">
        <v>-17.182600000000001</v>
      </c>
      <c r="U580" s="348">
        <v>-10.0329</v>
      </c>
      <c r="V580" s="348">
        <v>-14.9702</v>
      </c>
      <c r="W580" s="348">
        <v>7.1066000000000003</v>
      </c>
      <c r="X580" s="348" t="s">
        <v>428</v>
      </c>
      <c r="Y580" s="374"/>
      <c r="Z580" s="346"/>
      <c r="AA580" s="346"/>
      <c r="AB580" s="346"/>
      <c r="AC580" s="346"/>
      <c r="AD580" s="346"/>
      <c r="AE580" s="346"/>
      <c r="AF580" s="346"/>
      <c r="AG580" s="346"/>
      <c r="AH580" s="346"/>
      <c r="AI580" s="346"/>
      <c r="AJ580" s="346"/>
      <c r="AK580" s="346"/>
      <c r="AL580" s="346"/>
      <c r="AM580" s="346"/>
      <c r="AN580" s="346"/>
      <c r="AO580" s="374"/>
      <c r="AP580" s="348">
        <v>12.11</v>
      </c>
      <c r="AQ580" s="348">
        <v>12.35</v>
      </c>
      <c r="AR580" s="348">
        <v>6.4</v>
      </c>
      <c r="AS580" s="348">
        <v>-0.2</v>
      </c>
      <c r="AT580" s="348">
        <v>-21.28</v>
      </c>
      <c r="AU580" s="374"/>
      <c r="AV580" s="429"/>
      <c r="AW580" s="429"/>
      <c r="AX580" s="429"/>
      <c r="AY580" s="429"/>
      <c r="AZ580" s="429"/>
      <c r="BA580" s="372"/>
      <c r="BB580" s="375"/>
      <c r="BC580" s="375"/>
      <c r="BD580" s="375"/>
      <c r="BE580" s="375"/>
      <c r="BF580" s="374"/>
      <c r="BG580" s="372"/>
      <c r="BH580" s="372"/>
      <c r="BI580" s="375"/>
      <c r="BJ580" s="375"/>
      <c r="BK580" s="375"/>
      <c r="BL580" s="375"/>
      <c r="BM580" s="372"/>
      <c r="BN580" s="372"/>
      <c r="BO580" s="430"/>
    </row>
    <row r="581" spans="1:67" s="428" customFormat="1" x14ac:dyDescent="0.25">
      <c r="A581" s="345" t="s">
        <v>2501</v>
      </c>
      <c r="B581" s="372"/>
      <c r="C581" s="731"/>
      <c r="D581" s="372"/>
      <c r="E581" s="372"/>
      <c r="F581" s="372"/>
      <c r="G581" s="372"/>
      <c r="H581" s="374"/>
      <c r="I581" s="348">
        <v>1.6946000000000001</v>
      </c>
      <c r="J581" s="348">
        <v>0.37080000000000002</v>
      </c>
      <c r="K581" s="348">
        <v>9.3431999999999995</v>
      </c>
      <c r="L581" s="348">
        <v>5.4256000000000002</v>
      </c>
      <c r="M581" s="348">
        <v>2.8319000000000001</v>
      </c>
      <c r="N581" s="350">
        <v>18.666399999999999</v>
      </c>
      <c r="O581" s="348">
        <v>10.8612</v>
      </c>
      <c r="P581" s="348">
        <v>24.500800000000002</v>
      </c>
      <c r="Q581" s="348">
        <v>19.643000000000001</v>
      </c>
      <c r="R581" s="348">
        <v>15.137600000000001</v>
      </c>
      <c r="S581" s="348">
        <v>11.3645</v>
      </c>
      <c r="T581" s="348">
        <v>1.5932999999999999</v>
      </c>
      <c r="U581" s="348">
        <v>6.0415000000000001</v>
      </c>
      <c r="V581" s="348">
        <v>8.0928000000000004</v>
      </c>
      <c r="W581" s="348">
        <v>11.3645</v>
      </c>
      <c r="X581" s="348" t="s">
        <v>428</v>
      </c>
      <c r="Y581" s="374"/>
      <c r="Z581" s="346"/>
      <c r="AA581" s="346"/>
      <c r="AB581" s="346"/>
      <c r="AC581" s="346"/>
      <c r="AD581" s="346"/>
      <c r="AE581" s="346"/>
      <c r="AF581" s="346"/>
      <c r="AG581" s="346"/>
      <c r="AH581" s="346"/>
      <c r="AI581" s="346"/>
      <c r="AJ581" s="346"/>
      <c r="AK581" s="346"/>
      <c r="AL581" s="346"/>
      <c r="AM581" s="346"/>
      <c r="AN581" s="346"/>
      <c r="AO581" s="374"/>
      <c r="AP581" s="348">
        <v>17.61</v>
      </c>
      <c r="AQ581" s="348">
        <v>21.42</v>
      </c>
      <c r="AR581" s="348">
        <v>18.62</v>
      </c>
      <c r="AS581" s="348">
        <v>15.45</v>
      </c>
      <c r="AT581" s="348">
        <v>12.6</v>
      </c>
      <c r="AU581" s="374"/>
      <c r="AV581" s="429"/>
      <c r="AW581" s="429"/>
      <c r="AX581" s="429"/>
      <c r="AY581" s="429"/>
      <c r="AZ581" s="429"/>
      <c r="BA581" s="372"/>
      <c r="BB581" s="375"/>
      <c r="BC581" s="375"/>
      <c r="BD581" s="375"/>
      <c r="BE581" s="375"/>
      <c r="BF581" s="374"/>
      <c r="BG581" s="372"/>
      <c r="BH581" s="372"/>
      <c r="BI581" s="375"/>
      <c r="BJ581" s="375"/>
      <c r="BK581" s="375"/>
      <c r="BL581" s="375"/>
      <c r="BM581" s="372"/>
      <c r="BN581" s="372"/>
      <c r="BO581" s="430"/>
    </row>
    <row r="582" spans="1:67" s="428" customFormat="1" x14ac:dyDescent="0.25">
      <c r="A582" s="345" t="s">
        <v>4385</v>
      </c>
      <c r="B582" s="372"/>
      <c r="C582" s="731"/>
      <c r="D582" s="372"/>
      <c r="E582" s="372"/>
      <c r="F582" s="372"/>
      <c r="G582" s="372"/>
      <c r="H582" s="374"/>
      <c r="I582" s="348">
        <v>1.3807</v>
      </c>
      <c r="J582" s="348">
        <v>1.0860000000000001</v>
      </c>
      <c r="K582" s="348">
        <v>13.9091</v>
      </c>
      <c r="L582" s="348">
        <v>0.82069999999999999</v>
      </c>
      <c r="M582" s="348">
        <v>-6.0731999999999999</v>
      </c>
      <c r="N582" s="350">
        <v>-5.2649999999999997</v>
      </c>
      <c r="O582" s="348">
        <v>-10.9139</v>
      </c>
      <c r="P582" s="348">
        <v>26.069900000000001</v>
      </c>
      <c r="Q582" s="348">
        <v>29.431999999999999</v>
      </c>
      <c r="R582" s="348" t="s">
        <v>430</v>
      </c>
      <c r="S582" s="348">
        <v>18.284300000000002</v>
      </c>
      <c r="T582" s="348">
        <v>-6.5232000000000001</v>
      </c>
      <c r="U582" s="348">
        <v>-5.0225</v>
      </c>
      <c r="V582" s="348">
        <v>-14.869300000000001</v>
      </c>
      <c r="W582" s="348">
        <v>18.284300000000002</v>
      </c>
      <c r="X582" s="348" t="s">
        <v>428</v>
      </c>
      <c r="Y582" s="374"/>
      <c r="Z582" s="346"/>
      <c r="AA582" s="346"/>
      <c r="AB582" s="346"/>
      <c r="AC582" s="346"/>
      <c r="AD582" s="346"/>
      <c r="AE582" s="346"/>
      <c r="AF582" s="346"/>
      <c r="AG582" s="346"/>
      <c r="AH582" s="346"/>
      <c r="AI582" s="346"/>
      <c r="AJ582" s="346"/>
      <c r="AK582" s="346"/>
      <c r="AL582" s="346"/>
      <c r="AM582" s="346"/>
      <c r="AN582" s="346"/>
      <c r="AO582" s="374"/>
      <c r="AP582" s="348" t="s">
        <v>430</v>
      </c>
      <c r="AQ582" s="348" t="s">
        <v>430</v>
      </c>
      <c r="AR582" s="348">
        <v>20.95</v>
      </c>
      <c r="AS582" s="348">
        <v>2.17</v>
      </c>
      <c r="AT582" s="348">
        <v>-7.77</v>
      </c>
      <c r="AU582" s="374"/>
      <c r="AV582" s="429"/>
      <c r="AW582" s="429"/>
      <c r="AX582" s="429"/>
      <c r="AY582" s="429"/>
      <c r="AZ582" s="429"/>
      <c r="BA582" s="372"/>
      <c r="BB582" s="375"/>
      <c r="BC582" s="375"/>
      <c r="BD582" s="375"/>
      <c r="BE582" s="375"/>
      <c r="BF582" s="374"/>
      <c r="BG582" s="372"/>
      <c r="BH582" s="372"/>
      <c r="BI582" s="375"/>
      <c r="BJ582" s="375"/>
      <c r="BK582" s="375"/>
      <c r="BL582" s="375"/>
      <c r="BM582" s="372"/>
      <c r="BN582" s="372"/>
      <c r="BO582" s="430"/>
    </row>
    <row r="583" spans="1:67" s="428" customFormat="1" x14ac:dyDescent="0.25">
      <c r="A583" s="345" t="s">
        <v>4386</v>
      </c>
      <c r="B583" s="372"/>
      <c r="C583" s="731"/>
      <c r="D583" s="372"/>
      <c r="E583" s="372"/>
      <c r="F583" s="372"/>
      <c r="G583" s="372"/>
      <c r="H583" s="374"/>
      <c r="I583" s="348">
        <v>1.1379999999999999</v>
      </c>
      <c r="J583" s="348">
        <v>-0.82479999999999998</v>
      </c>
      <c r="K583" s="348">
        <v>9.8366000000000007</v>
      </c>
      <c r="L583" s="348">
        <v>-2.3845000000000001</v>
      </c>
      <c r="M583" s="348">
        <v>-17.3062</v>
      </c>
      <c r="N583" s="350">
        <v>-16.727900000000002</v>
      </c>
      <c r="O583" s="348">
        <v>-3.8466</v>
      </c>
      <c r="P583" s="348">
        <v>13.419600000000001</v>
      </c>
      <c r="Q583" s="348">
        <v>17.286200000000001</v>
      </c>
      <c r="R583" s="348">
        <v>14.070399999999999</v>
      </c>
      <c r="S583" s="348">
        <v>14.069800000000001</v>
      </c>
      <c r="T583" s="348">
        <v>-13.542400000000001</v>
      </c>
      <c r="U583" s="348">
        <v>-15.545199999999999</v>
      </c>
      <c r="V583" s="348">
        <v>-19.799399999999999</v>
      </c>
      <c r="W583" s="348">
        <v>14.069800000000001</v>
      </c>
      <c r="X583" s="348">
        <v>-12.398300000000001</v>
      </c>
      <c r="Y583" s="374"/>
      <c r="Z583" s="346"/>
      <c r="AA583" s="346"/>
      <c r="AB583" s="346"/>
      <c r="AC583" s="346"/>
      <c r="AD583" s="346"/>
      <c r="AE583" s="346"/>
      <c r="AF583" s="346"/>
      <c r="AG583" s="346"/>
      <c r="AH583" s="346"/>
      <c r="AI583" s="346"/>
      <c r="AJ583" s="346"/>
      <c r="AK583" s="346"/>
      <c r="AL583" s="346"/>
      <c r="AM583" s="346"/>
      <c r="AN583" s="346"/>
      <c r="AO583" s="374"/>
      <c r="AP583" s="348">
        <v>13.54</v>
      </c>
      <c r="AQ583" s="348">
        <v>13.9</v>
      </c>
      <c r="AR583" s="348">
        <v>7.83</v>
      </c>
      <c r="AS583" s="348">
        <v>-2</v>
      </c>
      <c r="AT583" s="348">
        <v>-23.43</v>
      </c>
      <c r="AU583" s="374"/>
      <c r="AV583" s="429"/>
      <c r="AW583" s="429"/>
      <c r="AX583" s="429"/>
      <c r="AY583" s="429"/>
      <c r="AZ583" s="429"/>
      <c r="BA583" s="372"/>
      <c r="BB583" s="375"/>
      <c r="BC583" s="375"/>
      <c r="BD583" s="375"/>
      <c r="BE583" s="375"/>
      <c r="BF583" s="374"/>
      <c r="BG583" s="372"/>
      <c r="BH583" s="372"/>
      <c r="BI583" s="375"/>
      <c r="BJ583" s="375"/>
      <c r="BK583" s="375"/>
      <c r="BL583" s="375"/>
      <c r="BM583" s="372"/>
      <c r="BN583" s="372"/>
      <c r="BO583" s="430"/>
    </row>
    <row r="584" spans="1:67" s="428" customFormat="1" x14ac:dyDescent="0.25">
      <c r="A584" s="345" t="s">
        <v>2503</v>
      </c>
      <c r="B584" s="372"/>
      <c r="C584" s="731"/>
      <c r="D584" s="372"/>
      <c r="E584" s="372"/>
      <c r="F584" s="372"/>
      <c r="G584" s="372"/>
      <c r="H584" s="374"/>
      <c r="I584" s="348">
        <v>2.2031000000000001</v>
      </c>
      <c r="J584" s="348">
        <v>-7.4786999999999999</v>
      </c>
      <c r="K584" s="348">
        <v>-1.0768</v>
      </c>
      <c r="L584" s="348">
        <v>-24.215199999999999</v>
      </c>
      <c r="M584" s="348">
        <v>-18.685400000000001</v>
      </c>
      <c r="N584" s="350">
        <v>-15.804600000000001</v>
      </c>
      <c r="O584" s="348">
        <v>-4.6786000000000003</v>
      </c>
      <c r="P584" s="348">
        <v>4.4401999999999999</v>
      </c>
      <c r="Q584" s="348">
        <v>4.6524000000000001</v>
      </c>
      <c r="R584" s="348">
        <v>12.090400000000001</v>
      </c>
      <c r="S584" s="348">
        <v>0.55379999999999996</v>
      </c>
      <c r="T584" s="348">
        <v>-22.4864</v>
      </c>
      <c r="U584" s="348">
        <v>-12.0783</v>
      </c>
      <c r="V584" s="348">
        <v>-23.781099999999999</v>
      </c>
      <c r="W584" s="348">
        <v>0.55379999999999996</v>
      </c>
      <c r="X584" s="348" t="s">
        <v>428</v>
      </c>
      <c r="Y584" s="374"/>
      <c r="Z584" s="346"/>
      <c r="AA584" s="346"/>
      <c r="AB584" s="346"/>
      <c r="AC584" s="346"/>
      <c r="AD584" s="346"/>
      <c r="AE584" s="346"/>
      <c r="AF584" s="346"/>
      <c r="AG584" s="346"/>
      <c r="AH584" s="346"/>
      <c r="AI584" s="346"/>
      <c r="AJ584" s="346"/>
      <c r="AK584" s="346"/>
      <c r="AL584" s="346"/>
      <c r="AM584" s="346"/>
      <c r="AN584" s="346"/>
      <c r="AO584" s="374"/>
      <c r="AP584" s="348">
        <v>10.54</v>
      </c>
      <c r="AQ584" s="348">
        <v>5.4</v>
      </c>
      <c r="AR584" s="348">
        <v>-3.15</v>
      </c>
      <c r="AS584" s="348">
        <v>-10.69</v>
      </c>
      <c r="AT584" s="348">
        <v>-31.24</v>
      </c>
      <c r="AU584" s="374"/>
      <c r="AV584" s="429"/>
      <c r="AW584" s="429"/>
      <c r="AX584" s="429"/>
      <c r="AY584" s="429"/>
      <c r="AZ584" s="429"/>
      <c r="BA584" s="372"/>
      <c r="BB584" s="375"/>
      <c r="BC584" s="375"/>
      <c r="BD584" s="375"/>
      <c r="BE584" s="375"/>
      <c r="BF584" s="374"/>
      <c r="BG584" s="372"/>
      <c r="BH584" s="372"/>
      <c r="BI584" s="375"/>
      <c r="BJ584" s="375"/>
      <c r="BK584" s="375"/>
      <c r="BL584" s="375"/>
      <c r="BM584" s="372"/>
      <c r="BN584" s="372"/>
      <c r="BO584" s="430"/>
    </row>
    <row r="585" spans="1:67" s="428" customFormat="1" x14ac:dyDescent="0.25">
      <c r="A585" s="345" t="s">
        <v>1216</v>
      </c>
      <c r="B585" s="372"/>
      <c r="C585" s="731"/>
      <c r="D585" s="372"/>
      <c r="E585" s="372"/>
      <c r="F585" s="372"/>
      <c r="G585" s="372"/>
      <c r="H585" s="374"/>
      <c r="I585" s="348">
        <v>1.1976</v>
      </c>
      <c r="J585" s="348">
        <v>2.1299999999999999E-2</v>
      </c>
      <c r="K585" s="348">
        <v>9.1832999999999991</v>
      </c>
      <c r="L585" s="348">
        <v>1.3806</v>
      </c>
      <c r="M585" s="348">
        <v>-2.3313000000000001</v>
      </c>
      <c r="N585" s="350">
        <v>8.1259999999999994</v>
      </c>
      <c r="O585" s="348">
        <v>7.2441000000000004</v>
      </c>
      <c r="P585" s="348">
        <v>18.805800000000001</v>
      </c>
      <c r="Q585" s="348">
        <v>16.3964</v>
      </c>
      <c r="R585" s="348">
        <v>16.0077</v>
      </c>
      <c r="S585" s="348">
        <v>11.9002</v>
      </c>
      <c r="T585" s="348">
        <v>-3.0872000000000002</v>
      </c>
      <c r="U585" s="348">
        <v>2.5537000000000001</v>
      </c>
      <c r="V585" s="348">
        <v>-1.0213000000000001</v>
      </c>
      <c r="W585" s="348">
        <v>11.9002</v>
      </c>
      <c r="X585" s="348" t="s">
        <v>428</v>
      </c>
      <c r="Y585" s="374"/>
      <c r="Z585" s="346"/>
      <c r="AA585" s="346"/>
      <c r="AB585" s="346"/>
      <c r="AC585" s="346"/>
      <c r="AD585" s="346"/>
      <c r="AE585" s="346"/>
      <c r="AF585" s="346"/>
      <c r="AG585" s="346"/>
      <c r="AH585" s="346"/>
      <c r="AI585" s="346"/>
      <c r="AJ585" s="346"/>
      <c r="AK585" s="346"/>
      <c r="AL585" s="346"/>
      <c r="AM585" s="346"/>
      <c r="AN585" s="346"/>
      <c r="AO585" s="374"/>
      <c r="AP585" s="348">
        <v>16</v>
      </c>
      <c r="AQ585" s="348">
        <v>17.22</v>
      </c>
      <c r="AR585" s="348">
        <v>13.75</v>
      </c>
      <c r="AS585" s="348">
        <v>9.32</v>
      </c>
      <c r="AT585" s="348">
        <v>2.14</v>
      </c>
      <c r="AU585" s="374"/>
      <c r="AV585" s="429"/>
      <c r="AW585" s="429"/>
      <c r="AX585" s="429"/>
      <c r="AY585" s="429"/>
      <c r="AZ585" s="429"/>
      <c r="BA585" s="372"/>
      <c r="BB585" s="375"/>
      <c r="BC585" s="375"/>
      <c r="BD585" s="375"/>
      <c r="BE585" s="375"/>
      <c r="BF585" s="374"/>
      <c r="BG585" s="372"/>
      <c r="BH585" s="372"/>
      <c r="BI585" s="375"/>
      <c r="BJ585" s="375"/>
      <c r="BK585" s="375"/>
      <c r="BL585" s="375"/>
      <c r="BM585" s="372"/>
      <c r="BN585" s="372"/>
      <c r="BO585" s="430"/>
    </row>
    <row r="586" spans="1:67" s="428" customFormat="1" x14ac:dyDescent="0.25">
      <c r="A586" s="345" t="s">
        <v>4387</v>
      </c>
      <c r="B586" s="372"/>
      <c r="C586" s="731"/>
      <c r="D586" s="372"/>
      <c r="E586" s="372"/>
      <c r="F586" s="372"/>
      <c r="G586" s="372"/>
      <c r="H586" s="374"/>
      <c r="I586" s="348">
        <v>2.4076</v>
      </c>
      <c r="J586" s="348">
        <v>3.1389</v>
      </c>
      <c r="K586" s="348">
        <v>18.642900000000001</v>
      </c>
      <c r="L586" s="348">
        <v>12.384399999999999</v>
      </c>
      <c r="M586" s="348">
        <v>-2.6953999999999998</v>
      </c>
      <c r="N586" s="350">
        <v>8.0545000000000009</v>
      </c>
      <c r="O586" s="348">
        <v>5.7215999999999996</v>
      </c>
      <c r="P586" s="348">
        <v>28.0379</v>
      </c>
      <c r="Q586" s="348">
        <v>27.55</v>
      </c>
      <c r="R586" s="348">
        <v>20.1661</v>
      </c>
      <c r="S586" s="348">
        <v>22.184699999999999</v>
      </c>
      <c r="T586" s="348">
        <v>2.4626999999999999</v>
      </c>
      <c r="U586" s="348">
        <v>0.997</v>
      </c>
      <c r="V586" s="348">
        <v>-4.2382</v>
      </c>
      <c r="W586" s="348">
        <v>22.184699999999999</v>
      </c>
      <c r="X586" s="348" t="s">
        <v>428</v>
      </c>
      <c r="Y586" s="374"/>
      <c r="Z586" s="346"/>
      <c r="AA586" s="346"/>
      <c r="AB586" s="346"/>
      <c r="AC586" s="346"/>
      <c r="AD586" s="346"/>
      <c r="AE586" s="346"/>
      <c r="AF586" s="346"/>
      <c r="AG586" s="346"/>
      <c r="AH586" s="346"/>
      <c r="AI586" s="346"/>
      <c r="AJ586" s="346"/>
      <c r="AK586" s="346"/>
      <c r="AL586" s="346"/>
      <c r="AM586" s="346"/>
      <c r="AN586" s="346"/>
      <c r="AO586" s="374"/>
      <c r="AP586" s="348">
        <v>22.47</v>
      </c>
      <c r="AQ586" s="348">
        <v>28.64</v>
      </c>
      <c r="AR586" s="348">
        <v>20.260000000000002</v>
      </c>
      <c r="AS586" s="348">
        <v>10.039999999999999</v>
      </c>
      <c r="AT586" s="348">
        <v>6.57</v>
      </c>
      <c r="AU586" s="374"/>
      <c r="AV586" s="429"/>
      <c r="AW586" s="429"/>
      <c r="AX586" s="429"/>
      <c r="AY586" s="429"/>
      <c r="AZ586" s="429"/>
      <c r="BA586" s="372"/>
      <c r="BB586" s="375"/>
      <c r="BC586" s="375"/>
      <c r="BD586" s="375"/>
      <c r="BE586" s="375"/>
      <c r="BF586" s="374"/>
      <c r="BG586" s="372"/>
      <c r="BH586" s="372"/>
      <c r="BI586" s="375"/>
      <c r="BJ586" s="375"/>
      <c r="BK586" s="375"/>
      <c r="BL586" s="375"/>
      <c r="BM586" s="372"/>
      <c r="BN586" s="372"/>
      <c r="BO586" s="430"/>
    </row>
    <row r="587" spans="1:67" s="428" customFormat="1" x14ac:dyDescent="0.25">
      <c r="A587" s="345" t="s">
        <v>1442</v>
      </c>
      <c r="B587" s="372"/>
      <c r="C587" s="731"/>
      <c r="D587" s="372"/>
      <c r="E587" s="372"/>
      <c r="F587" s="372"/>
      <c r="G587" s="372"/>
      <c r="H587" s="374"/>
      <c r="I587" s="348">
        <v>1.4783999999999999</v>
      </c>
      <c r="J587" s="348">
        <v>0.79659999999999997</v>
      </c>
      <c r="K587" s="348">
        <v>11.269500000000001</v>
      </c>
      <c r="L587" s="348">
        <v>5.2778</v>
      </c>
      <c r="M587" s="348">
        <v>0.86890000000000001</v>
      </c>
      <c r="N587" s="350">
        <v>13.347300000000001</v>
      </c>
      <c r="O587" s="348">
        <v>9.3238000000000003</v>
      </c>
      <c r="P587" s="348">
        <v>24.127800000000001</v>
      </c>
      <c r="Q587" s="348">
        <v>20.371200000000002</v>
      </c>
      <c r="R587" s="348">
        <v>18.524999999999999</v>
      </c>
      <c r="S587" s="348">
        <v>14.257899999999999</v>
      </c>
      <c r="T587" s="348">
        <v>-0.1759</v>
      </c>
      <c r="U587" s="348">
        <v>5.7994000000000003</v>
      </c>
      <c r="V587" s="348">
        <v>1.4697</v>
      </c>
      <c r="W587" s="348">
        <v>14.257899999999999</v>
      </c>
      <c r="X587" s="348">
        <v>14.738300000000001</v>
      </c>
      <c r="Y587" s="374"/>
      <c r="Z587" s="346"/>
      <c r="AA587" s="346"/>
      <c r="AB587" s="346"/>
      <c r="AC587" s="346"/>
      <c r="AD587" s="346"/>
      <c r="AE587" s="346"/>
      <c r="AF587" s="346"/>
      <c r="AG587" s="346"/>
      <c r="AH587" s="346"/>
      <c r="AI587" s="346"/>
      <c r="AJ587" s="346"/>
      <c r="AK587" s="346"/>
      <c r="AL587" s="346"/>
      <c r="AM587" s="346"/>
      <c r="AN587" s="346"/>
      <c r="AO587" s="374"/>
      <c r="AP587" s="348">
        <v>19.25</v>
      </c>
      <c r="AQ587" s="348">
        <v>21.87</v>
      </c>
      <c r="AR587" s="348">
        <v>17.95</v>
      </c>
      <c r="AS587" s="348">
        <v>12.71</v>
      </c>
      <c r="AT587" s="348">
        <v>8.23</v>
      </c>
      <c r="AU587" s="374"/>
      <c r="AV587" s="429"/>
      <c r="AW587" s="429"/>
      <c r="AX587" s="429"/>
      <c r="AY587" s="429"/>
      <c r="AZ587" s="429"/>
      <c r="BA587" s="372"/>
      <c r="BB587" s="375"/>
      <c r="BC587" s="375"/>
      <c r="BD587" s="375"/>
      <c r="BE587" s="375"/>
      <c r="BF587" s="374"/>
      <c r="BG587" s="372"/>
      <c r="BH587" s="372"/>
      <c r="BI587" s="375"/>
      <c r="BJ587" s="375"/>
      <c r="BK587" s="375"/>
      <c r="BL587" s="375"/>
      <c r="BM587" s="372"/>
      <c r="BN587" s="372"/>
      <c r="BO587" s="430"/>
    </row>
    <row r="588" spans="1:67" s="428" customFormat="1" x14ac:dyDescent="0.25">
      <c r="A588" s="345" t="s">
        <v>4388</v>
      </c>
      <c r="B588" s="372"/>
      <c r="C588" s="731"/>
      <c r="D588" s="372"/>
      <c r="E588" s="372"/>
      <c r="F588" s="372"/>
      <c r="G588" s="372"/>
      <c r="H588" s="374"/>
      <c r="I588" s="348">
        <v>1.5196000000000001</v>
      </c>
      <c r="J588" s="348">
        <v>8.4599999999999995E-2</v>
      </c>
      <c r="K588" s="348">
        <v>10.392899999999999</v>
      </c>
      <c r="L588" s="348">
        <v>3.5876000000000001</v>
      </c>
      <c r="M588" s="348">
        <v>0.75890000000000002</v>
      </c>
      <c r="N588" s="350">
        <v>12.8887</v>
      </c>
      <c r="O588" s="348">
        <v>10.4245</v>
      </c>
      <c r="P588" s="348">
        <v>24.981400000000001</v>
      </c>
      <c r="Q588" s="348">
        <v>21.585100000000001</v>
      </c>
      <c r="R588" s="348">
        <v>18.569299999999998</v>
      </c>
      <c r="S588" s="348">
        <v>13.4339</v>
      </c>
      <c r="T588" s="348">
        <v>-1.3349</v>
      </c>
      <c r="U588" s="348">
        <v>6.8757999999999999</v>
      </c>
      <c r="V588" s="348">
        <v>1.3816999999999999</v>
      </c>
      <c r="W588" s="348">
        <v>13.4339</v>
      </c>
      <c r="X588" s="348">
        <v>3.1951000000000001</v>
      </c>
      <c r="Y588" s="374"/>
      <c r="Z588" s="346"/>
      <c r="AA588" s="346"/>
      <c r="AB588" s="346"/>
      <c r="AC588" s="346"/>
      <c r="AD588" s="346"/>
      <c r="AE588" s="346"/>
      <c r="AF588" s="346"/>
      <c r="AG588" s="346"/>
      <c r="AH588" s="346"/>
      <c r="AI588" s="346"/>
      <c r="AJ588" s="346"/>
      <c r="AK588" s="346"/>
      <c r="AL588" s="346"/>
      <c r="AM588" s="346"/>
      <c r="AN588" s="346"/>
      <c r="AO588" s="374"/>
      <c r="AP588" s="348">
        <v>19.690000000000001</v>
      </c>
      <c r="AQ588" s="348">
        <v>22.86</v>
      </c>
      <c r="AR588" s="348">
        <v>19.12</v>
      </c>
      <c r="AS588" s="348">
        <v>13.03</v>
      </c>
      <c r="AT588" s="348">
        <v>7.73</v>
      </c>
      <c r="AU588" s="374"/>
      <c r="AV588" s="429"/>
      <c r="AW588" s="429"/>
      <c r="AX588" s="429"/>
      <c r="AY588" s="429"/>
      <c r="AZ588" s="429"/>
      <c r="BA588" s="372"/>
      <c r="BB588" s="375"/>
      <c r="BC588" s="375"/>
      <c r="BD588" s="375"/>
      <c r="BE588" s="375"/>
      <c r="BF588" s="374"/>
      <c r="BG588" s="372"/>
      <c r="BH588" s="372"/>
      <c r="BI588" s="375"/>
      <c r="BJ588" s="375"/>
      <c r="BK588" s="375"/>
      <c r="BL588" s="375"/>
      <c r="BM588" s="372"/>
      <c r="BN588" s="372"/>
      <c r="BO588" s="430"/>
    </row>
    <row r="589" spans="1:67" s="428" customFormat="1" x14ac:dyDescent="0.25">
      <c r="A589" s="345" t="s">
        <v>4389</v>
      </c>
      <c r="B589" s="372"/>
      <c r="C589" s="731"/>
      <c r="D589" s="372"/>
      <c r="E589" s="372"/>
      <c r="F589" s="372"/>
      <c r="G589" s="372"/>
      <c r="H589" s="374"/>
      <c r="I589" s="348">
        <v>0.81640000000000001</v>
      </c>
      <c r="J589" s="348">
        <v>4.1599999999999998E-2</v>
      </c>
      <c r="K589" s="348">
        <v>10.116199999999999</v>
      </c>
      <c r="L589" s="348">
        <v>4.1473000000000004</v>
      </c>
      <c r="M589" s="348">
        <v>-6.4199999999999993E-2</v>
      </c>
      <c r="N589" s="350">
        <v>8.9623000000000008</v>
      </c>
      <c r="O589" s="348">
        <v>5.3780000000000001</v>
      </c>
      <c r="P589" s="348">
        <v>24.6294</v>
      </c>
      <c r="Q589" s="348">
        <v>21.4573</v>
      </c>
      <c r="R589" s="348">
        <v>21.746200000000002</v>
      </c>
      <c r="S589" s="348">
        <v>13.5124</v>
      </c>
      <c r="T589" s="348">
        <v>1.1299999999999999E-2</v>
      </c>
      <c r="U589" s="348">
        <v>5.5156999999999998</v>
      </c>
      <c r="V589" s="348">
        <v>-2.9977999999999998</v>
      </c>
      <c r="W589" s="348">
        <v>13.5124</v>
      </c>
      <c r="X589" s="348">
        <v>-3.4961000000000002</v>
      </c>
      <c r="Y589" s="374"/>
      <c r="Z589" s="346"/>
      <c r="AA589" s="346"/>
      <c r="AB589" s="346"/>
      <c r="AC589" s="346"/>
      <c r="AD589" s="346"/>
      <c r="AE589" s="346"/>
      <c r="AF589" s="346"/>
      <c r="AG589" s="346"/>
      <c r="AH589" s="346"/>
      <c r="AI589" s="346"/>
      <c r="AJ589" s="346"/>
      <c r="AK589" s="346"/>
      <c r="AL589" s="346"/>
      <c r="AM589" s="346"/>
      <c r="AN589" s="346"/>
      <c r="AO589" s="374"/>
      <c r="AP589" s="348">
        <v>21.98</v>
      </c>
      <c r="AQ589" s="348">
        <v>23.9</v>
      </c>
      <c r="AR589" s="348">
        <v>17.57</v>
      </c>
      <c r="AS589" s="348">
        <v>10.24</v>
      </c>
      <c r="AT589" s="348">
        <v>4.0999999999999996</v>
      </c>
      <c r="AU589" s="374"/>
      <c r="AV589" s="429"/>
      <c r="AW589" s="429"/>
      <c r="AX589" s="429"/>
      <c r="AY589" s="429"/>
      <c r="AZ589" s="429"/>
      <c r="BA589" s="372"/>
      <c r="BB589" s="375"/>
      <c r="BC589" s="375"/>
      <c r="BD589" s="375"/>
      <c r="BE589" s="375"/>
      <c r="BF589" s="374"/>
      <c r="BG589" s="372"/>
      <c r="BH589" s="372"/>
      <c r="BI589" s="375"/>
      <c r="BJ589" s="375"/>
      <c r="BK589" s="375"/>
      <c r="BL589" s="375"/>
      <c r="BM589" s="372"/>
      <c r="BN589" s="372"/>
      <c r="BO589" s="430"/>
    </row>
    <row r="590" spans="1:67" s="428" customFormat="1" x14ac:dyDescent="0.25">
      <c r="A590" s="345" t="s">
        <v>4390</v>
      </c>
      <c r="B590" s="372"/>
      <c r="C590" s="731"/>
      <c r="D590" s="372"/>
      <c r="E590" s="372"/>
      <c r="F590" s="372"/>
      <c r="G590" s="372"/>
      <c r="H590" s="374"/>
      <c r="I590" s="348">
        <v>1.1980999999999999</v>
      </c>
      <c r="J590" s="348">
        <v>-0.40210000000000001</v>
      </c>
      <c r="K590" s="348">
        <v>10.3575</v>
      </c>
      <c r="L590" s="348">
        <v>2.5495000000000001</v>
      </c>
      <c r="M590" s="348">
        <v>-4.2240000000000002</v>
      </c>
      <c r="N590" s="350">
        <v>4.5984999999999996</v>
      </c>
      <c r="O590" s="348">
        <v>6.4054000000000002</v>
      </c>
      <c r="P590" s="348">
        <v>14.882400000000001</v>
      </c>
      <c r="Q590" s="348">
        <v>11.427</v>
      </c>
      <c r="R590" s="348">
        <v>14.5914</v>
      </c>
      <c r="S590" s="348">
        <v>12.8208</v>
      </c>
      <c r="T590" s="348">
        <v>-2.5217000000000001</v>
      </c>
      <c r="U590" s="348">
        <v>-0.44590000000000002</v>
      </c>
      <c r="V590" s="348">
        <v>-6.1383999999999999</v>
      </c>
      <c r="W590" s="348">
        <v>12.8208</v>
      </c>
      <c r="X590" s="348" t="s">
        <v>428</v>
      </c>
      <c r="Y590" s="374"/>
      <c r="Z590" s="346"/>
      <c r="AA590" s="346"/>
      <c r="AB590" s="346"/>
      <c r="AC590" s="346"/>
      <c r="AD590" s="346"/>
      <c r="AE590" s="346"/>
      <c r="AF590" s="346"/>
      <c r="AG590" s="346"/>
      <c r="AH590" s="346"/>
      <c r="AI590" s="346"/>
      <c r="AJ590" s="346"/>
      <c r="AK590" s="346"/>
      <c r="AL590" s="346"/>
      <c r="AM590" s="346"/>
      <c r="AN590" s="346"/>
      <c r="AO590" s="374"/>
      <c r="AP590" s="348">
        <v>12.97</v>
      </c>
      <c r="AQ590" s="348">
        <v>12.68</v>
      </c>
      <c r="AR590" s="348">
        <v>8.94</v>
      </c>
      <c r="AS590" s="348">
        <v>5.44</v>
      </c>
      <c r="AT590" s="348">
        <v>-1.79</v>
      </c>
      <c r="AU590" s="374"/>
      <c r="AV590" s="429"/>
      <c r="AW590" s="429"/>
      <c r="AX590" s="429"/>
      <c r="AY590" s="429"/>
      <c r="AZ590" s="429"/>
      <c r="BA590" s="372"/>
      <c r="BB590" s="375"/>
      <c r="BC590" s="375"/>
      <c r="BD590" s="375"/>
      <c r="BE590" s="375"/>
      <c r="BF590" s="374"/>
      <c r="BG590" s="372"/>
      <c r="BH590" s="372"/>
      <c r="BI590" s="375"/>
      <c r="BJ590" s="375"/>
      <c r="BK590" s="375"/>
      <c r="BL590" s="375"/>
      <c r="BM590" s="372"/>
      <c r="BN590" s="372"/>
      <c r="BO590" s="430"/>
    </row>
    <row r="591" spans="1:67" s="428" customFormat="1" x14ac:dyDescent="0.25">
      <c r="A591" s="345" t="s">
        <v>4391</v>
      </c>
      <c r="B591" s="372"/>
      <c r="C591" s="731"/>
      <c r="D591" s="372"/>
      <c r="E591" s="372"/>
      <c r="F591" s="372"/>
      <c r="G591" s="372"/>
      <c r="H591" s="374"/>
      <c r="I591" s="348">
        <v>1.0190999999999999</v>
      </c>
      <c r="J591" s="348">
        <v>0.4884</v>
      </c>
      <c r="K591" s="348">
        <v>13.321999999999999</v>
      </c>
      <c r="L591" s="348">
        <v>4.2359</v>
      </c>
      <c r="M591" s="348">
        <v>7.9747000000000003</v>
      </c>
      <c r="N591" s="350">
        <v>32.260300000000001</v>
      </c>
      <c r="O591" s="348">
        <v>23.410299999999999</v>
      </c>
      <c r="P591" s="348">
        <v>36.497799999999998</v>
      </c>
      <c r="Q591" s="348">
        <v>23.355899999999998</v>
      </c>
      <c r="R591" s="348">
        <v>15.276</v>
      </c>
      <c r="S591" s="348">
        <v>17.5854</v>
      </c>
      <c r="T591" s="348">
        <v>2.5846</v>
      </c>
      <c r="U591" s="348">
        <v>18.409800000000001</v>
      </c>
      <c r="V591" s="348">
        <v>11.5703</v>
      </c>
      <c r="W591" s="348">
        <v>17.5854</v>
      </c>
      <c r="X591" s="348" t="s">
        <v>428</v>
      </c>
      <c r="Y591" s="374"/>
      <c r="Z591" s="346"/>
      <c r="AA591" s="346"/>
      <c r="AB591" s="346"/>
      <c r="AC591" s="346"/>
      <c r="AD591" s="346"/>
      <c r="AE591" s="346"/>
      <c r="AF591" s="346"/>
      <c r="AG591" s="346"/>
      <c r="AH591" s="346"/>
      <c r="AI591" s="346"/>
      <c r="AJ591" s="346"/>
      <c r="AK591" s="346"/>
      <c r="AL591" s="346"/>
      <c r="AM591" s="346"/>
      <c r="AN591" s="346"/>
      <c r="AO591" s="374"/>
      <c r="AP591" s="348">
        <v>18.260000000000002</v>
      </c>
      <c r="AQ591" s="348">
        <v>25.47</v>
      </c>
      <c r="AR591" s="348">
        <v>28.45</v>
      </c>
      <c r="AS591" s="348">
        <v>27.88</v>
      </c>
      <c r="AT591" s="348">
        <v>24.28</v>
      </c>
      <c r="AU591" s="374"/>
      <c r="AV591" s="429"/>
      <c r="AW591" s="429"/>
      <c r="AX591" s="429"/>
      <c r="AY591" s="429"/>
      <c r="AZ591" s="429"/>
      <c r="BA591" s="372"/>
      <c r="BB591" s="375"/>
      <c r="BC591" s="375"/>
      <c r="BD591" s="375"/>
      <c r="BE591" s="375"/>
      <c r="BF591" s="374"/>
      <c r="BG591" s="372"/>
      <c r="BH591" s="372"/>
      <c r="BI591" s="375"/>
      <c r="BJ591" s="375"/>
      <c r="BK591" s="375"/>
      <c r="BL591" s="375"/>
      <c r="BM591" s="372"/>
      <c r="BN591" s="372"/>
      <c r="BO591" s="430"/>
    </row>
    <row r="592" spans="1:67" s="428" customFormat="1" x14ac:dyDescent="0.25">
      <c r="A592" s="345" t="s">
        <v>4392</v>
      </c>
      <c r="B592" s="372"/>
      <c r="C592" s="731"/>
      <c r="D592" s="372"/>
      <c r="E592" s="372"/>
      <c r="F592" s="372"/>
      <c r="G592" s="372"/>
      <c r="H592" s="374"/>
      <c r="I592" s="348">
        <v>1.8113999999999999</v>
      </c>
      <c r="J592" s="348">
        <v>2.5461</v>
      </c>
      <c r="K592" s="348">
        <v>7.3987999999999996</v>
      </c>
      <c r="L592" s="348">
        <v>9.7210000000000001</v>
      </c>
      <c r="M592" s="348">
        <v>3.1004999999999998</v>
      </c>
      <c r="N592" s="350">
        <v>12.2433</v>
      </c>
      <c r="O592" s="348">
        <v>16.267399999999999</v>
      </c>
      <c r="P592" s="348">
        <v>30.619700000000002</v>
      </c>
      <c r="Q592" s="348">
        <v>15.345800000000001</v>
      </c>
      <c r="R592" s="348">
        <v>18.918800000000001</v>
      </c>
      <c r="S592" s="348">
        <v>8.7156000000000002</v>
      </c>
      <c r="T592" s="348">
        <v>3.4394999999999998</v>
      </c>
      <c r="U592" s="348">
        <v>5.2211999999999996</v>
      </c>
      <c r="V592" s="348">
        <v>4.6853999999999996</v>
      </c>
      <c r="W592" s="348">
        <v>8.7156000000000002</v>
      </c>
      <c r="X592" s="348" t="s">
        <v>428</v>
      </c>
      <c r="Y592" s="374"/>
      <c r="Z592" s="346"/>
      <c r="AA592" s="346"/>
      <c r="AB592" s="346"/>
      <c r="AC592" s="346"/>
      <c r="AD592" s="346"/>
      <c r="AE592" s="346"/>
      <c r="AF592" s="346"/>
      <c r="AG592" s="346"/>
      <c r="AH592" s="346"/>
      <c r="AI592" s="346"/>
      <c r="AJ592" s="346"/>
      <c r="AK592" s="346"/>
      <c r="AL592" s="346"/>
      <c r="AM592" s="346"/>
      <c r="AN592" s="346"/>
      <c r="AO592" s="374"/>
      <c r="AP592" s="348">
        <v>19.420000000000002</v>
      </c>
      <c r="AQ592" s="348">
        <v>20.52</v>
      </c>
      <c r="AR592" s="348">
        <v>20</v>
      </c>
      <c r="AS592" s="348">
        <v>17.82</v>
      </c>
      <c r="AT592" s="348">
        <v>10.39</v>
      </c>
      <c r="AU592" s="374"/>
      <c r="AV592" s="429"/>
      <c r="AW592" s="429"/>
      <c r="AX592" s="429"/>
      <c r="AY592" s="429"/>
      <c r="AZ592" s="429"/>
      <c r="BA592" s="372"/>
      <c r="BB592" s="375"/>
      <c r="BC592" s="375"/>
      <c r="BD592" s="375"/>
      <c r="BE592" s="375"/>
      <c r="BF592" s="374"/>
      <c r="BG592" s="372"/>
      <c r="BH592" s="372"/>
      <c r="BI592" s="375"/>
      <c r="BJ592" s="375"/>
      <c r="BK592" s="375"/>
      <c r="BL592" s="375"/>
      <c r="BM592" s="372"/>
      <c r="BN592" s="372"/>
      <c r="BO592" s="430"/>
    </row>
    <row r="593" spans="1:67" s="428" customFormat="1" x14ac:dyDescent="0.25">
      <c r="A593" s="345" t="s">
        <v>4393</v>
      </c>
      <c r="B593" s="372"/>
      <c r="C593" s="731"/>
      <c r="D593" s="372"/>
      <c r="E593" s="372"/>
      <c r="F593" s="372"/>
      <c r="G593" s="372"/>
      <c r="H593" s="374"/>
      <c r="I593" s="348">
        <v>1.8835</v>
      </c>
      <c r="J593" s="348">
        <v>1.1536</v>
      </c>
      <c r="K593" s="348">
        <v>10.571</v>
      </c>
      <c r="L593" s="348">
        <v>4.3574000000000002</v>
      </c>
      <c r="M593" s="348">
        <v>-9.9834999999999994</v>
      </c>
      <c r="N593" s="350">
        <v>-3.9984000000000002</v>
      </c>
      <c r="O593" s="348">
        <v>4.9417999999999997</v>
      </c>
      <c r="P593" s="348">
        <v>20.145900000000001</v>
      </c>
      <c r="Q593" s="348">
        <v>16.598700000000001</v>
      </c>
      <c r="R593" s="348">
        <v>15.6571</v>
      </c>
      <c r="S593" s="348">
        <v>13.305400000000001</v>
      </c>
      <c r="T593" s="348">
        <v>-4.4781000000000004</v>
      </c>
      <c r="U593" s="348">
        <v>-5.5598000000000001</v>
      </c>
      <c r="V593" s="348">
        <v>-8.7110000000000003</v>
      </c>
      <c r="W593" s="348">
        <v>13.305400000000001</v>
      </c>
      <c r="X593" s="348" t="s">
        <v>428</v>
      </c>
      <c r="Y593" s="374"/>
      <c r="Z593" s="346"/>
      <c r="AA593" s="346"/>
      <c r="AB593" s="346"/>
      <c r="AC593" s="346"/>
      <c r="AD593" s="346"/>
      <c r="AE593" s="346"/>
      <c r="AF593" s="346"/>
      <c r="AG593" s="346"/>
      <c r="AH593" s="346"/>
      <c r="AI593" s="346"/>
      <c r="AJ593" s="346"/>
      <c r="AK593" s="346"/>
      <c r="AL593" s="346"/>
      <c r="AM593" s="346"/>
      <c r="AN593" s="346"/>
      <c r="AO593" s="374"/>
      <c r="AP593" s="348">
        <v>15.99</v>
      </c>
      <c r="AQ593" s="348">
        <v>16.86</v>
      </c>
      <c r="AR593" s="348">
        <v>12.43</v>
      </c>
      <c r="AS593" s="348">
        <v>5.67</v>
      </c>
      <c r="AT593" s="348">
        <v>-7.4</v>
      </c>
      <c r="AU593" s="374"/>
      <c r="AV593" s="429"/>
      <c r="AW593" s="429"/>
      <c r="AX593" s="429"/>
      <c r="AY593" s="429"/>
      <c r="AZ593" s="429"/>
      <c r="BA593" s="372"/>
      <c r="BB593" s="375"/>
      <c r="BC593" s="375"/>
      <c r="BD593" s="375"/>
      <c r="BE593" s="375"/>
      <c r="BF593" s="374"/>
      <c r="BG593" s="372"/>
      <c r="BH593" s="372"/>
      <c r="BI593" s="375"/>
      <c r="BJ593" s="375"/>
      <c r="BK593" s="375"/>
      <c r="BL593" s="375"/>
      <c r="BM593" s="372"/>
      <c r="BN593" s="372"/>
      <c r="BO593" s="430"/>
    </row>
    <row r="594" spans="1:67" s="428" customFormat="1" x14ac:dyDescent="0.25">
      <c r="A594" s="345" t="s">
        <v>4394</v>
      </c>
      <c r="B594" s="372"/>
      <c r="C594" s="731"/>
      <c r="D594" s="372"/>
      <c r="E594" s="372"/>
      <c r="F594" s="372"/>
      <c r="G594" s="372"/>
      <c r="H594" s="374"/>
      <c r="I594" s="348">
        <v>2.4321000000000002</v>
      </c>
      <c r="J594" s="348">
        <v>-2.1059000000000001</v>
      </c>
      <c r="K594" s="348">
        <v>5.7657999999999996</v>
      </c>
      <c r="L594" s="348">
        <v>-13.5167</v>
      </c>
      <c r="M594" s="348">
        <v>-17.074300000000001</v>
      </c>
      <c r="N594" s="350">
        <v>-8.3514999999999997</v>
      </c>
      <c r="O594" s="348">
        <v>-4.7756999999999996</v>
      </c>
      <c r="P594" s="348">
        <v>11.5793</v>
      </c>
      <c r="Q594" s="348">
        <v>14.5573</v>
      </c>
      <c r="R594" s="348">
        <v>17.449400000000001</v>
      </c>
      <c r="S594" s="348">
        <v>8.5629000000000008</v>
      </c>
      <c r="T594" s="348">
        <v>-16.500800000000002</v>
      </c>
      <c r="U594" s="348">
        <v>-7.3342999999999998</v>
      </c>
      <c r="V594" s="348">
        <v>-19.045200000000001</v>
      </c>
      <c r="W594" s="348">
        <v>8.5629000000000008</v>
      </c>
      <c r="X594" s="348" t="s">
        <v>428</v>
      </c>
      <c r="Y594" s="374"/>
      <c r="Z594" s="346"/>
      <c r="AA594" s="346"/>
      <c r="AB594" s="346"/>
      <c r="AC594" s="346"/>
      <c r="AD594" s="346"/>
      <c r="AE594" s="346"/>
      <c r="AF594" s="346"/>
      <c r="AG594" s="346"/>
      <c r="AH594" s="346"/>
      <c r="AI594" s="346"/>
      <c r="AJ594" s="346"/>
      <c r="AK594" s="346"/>
      <c r="AL594" s="346"/>
      <c r="AM594" s="346"/>
      <c r="AN594" s="346"/>
      <c r="AO594" s="374"/>
      <c r="AP594" s="348">
        <v>18.21</v>
      </c>
      <c r="AQ594" s="348">
        <v>17.14</v>
      </c>
      <c r="AR594" s="348">
        <v>4.3499999999999996</v>
      </c>
      <c r="AS594" s="348">
        <v>-6.12</v>
      </c>
      <c r="AT594" s="348">
        <v>-21.58</v>
      </c>
      <c r="AU594" s="374"/>
      <c r="AV594" s="429"/>
      <c r="AW594" s="429"/>
      <c r="AX594" s="429"/>
      <c r="AY594" s="429"/>
      <c r="AZ594" s="429"/>
      <c r="BA594" s="372"/>
      <c r="BB594" s="375"/>
      <c r="BC594" s="375"/>
      <c r="BD594" s="375"/>
      <c r="BE594" s="375"/>
      <c r="BF594" s="374"/>
      <c r="BG594" s="372"/>
      <c r="BH594" s="372"/>
      <c r="BI594" s="375"/>
      <c r="BJ594" s="375"/>
      <c r="BK594" s="375"/>
      <c r="BL594" s="375"/>
      <c r="BM594" s="372"/>
      <c r="BN594" s="372"/>
      <c r="BO594" s="430"/>
    </row>
    <row r="595" spans="1:67" s="428" customFormat="1" x14ac:dyDescent="0.25">
      <c r="A595" s="345" t="s">
        <v>4395</v>
      </c>
      <c r="B595" s="372"/>
      <c r="C595" s="731"/>
      <c r="D595" s="372"/>
      <c r="E595" s="372"/>
      <c r="F595" s="372"/>
      <c r="G595" s="372"/>
      <c r="H595" s="374"/>
      <c r="I595" s="348">
        <v>1.194</v>
      </c>
      <c r="J595" s="348">
        <v>0.28160000000000002</v>
      </c>
      <c r="K595" s="348">
        <v>12.9794</v>
      </c>
      <c r="L595" s="348">
        <v>8.4850999999999992</v>
      </c>
      <c r="M595" s="348">
        <v>1.7321</v>
      </c>
      <c r="N595" s="350">
        <v>9.1364999999999998</v>
      </c>
      <c r="O595" s="348">
        <v>4.4225000000000003</v>
      </c>
      <c r="P595" s="348">
        <v>21.1831</v>
      </c>
      <c r="Q595" s="348">
        <v>18.967500000000001</v>
      </c>
      <c r="R595" s="348">
        <v>18.762699999999999</v>
      </c>
      <c r="S595" s="348">
        <v>15.8971</v>
      </c>
      <c r="T595" s="348">
        <v>4.33</v>
      </c>
      <c r="U595" s="348">
        <v>6.3498999999999999</v>
      </c>
      <c r="V595" s="348">
        <v>-2.8908999999999998</v>
      </c>
      <c r="W595" s="348">
        <v>15.8971</v>
      </c>
      <c r="X595" s="348" t="s">
        <v>428</v>
      </c>
      <c r="Y595" s="374"/>
      <c r="Z595" s="346"/>
      <c r="AA595" s="346"/>
      <c r="AB595" s="346"/>
      <c r="AC595" s="346"/>
      <c r="AD595" s="346"/>
      <c r="AE595" s="346"/>
      <c r="AF595" s="346"/>
      <c r="AG595" s="346"/>
      <c r="AH595" s="346"/>
      <c r="AI595" s="346"/>
      <c r="AJ595" s="346"/>
      <c r="AK595" s="346"/>
      <c r="AL595" s="346"/>
      <c r="AM595" s="346"/>
      <c r="AN595" s="346"/>
      <c r="AO595" s="374"/>
      <c r="AP595" s="348">
        <v>18.62</v>
      </c>
      <c r="AQ595" s="348">
        <v>19.97</v>
      </c>
      <c r="AR595" s="348">
        <v>15.02</v>
      </c>
      <c r="AS595" s="348">
        <v>8.9499999999999993</v>
      </c>
      <c r="AT595" s="348">
        <v>8.82</v>
      </c>
      <c r="AU595" s="374"/>
      <c r="AV595" s="429"/>
      <c r="AW595" s="429"/>
      <c r="AX595" s="429"/>
      <c r="AY595" s="429"/>
      <c r="AZ595" s="429"/>
      <c r="BA595" s="372"/>
      <c r="BB595" s="375"/>
      <c r="BC595" s="375"/>
      <c r="BD595" s="375"/>
      <c r="BE595" s="375"/>
      <c r="BF595" s="374"/>
      <c r="BG595" s="372"/>
      <c r="BH595" s="372"/>
      <c r="BI595" s="375"/>
      <c r="BJ595" s="375"/>
      <c r="BK595" s="375"/>
      <c r="BL595" s="375"/>
      <c r="BM595" s="372"/>
      <c r="BN595" s="372"/>
      <c r="BO595" s="430"/>
    </row>
    <row r="596" spans="1:67" s="428" customFormat="1" x14ac:dyDescent="0.25">
      <c r="A596" s="345" t="s">
        <v>4396</v>
      </c>
      <c r="B596" s="372"/>
      <c r="C596" s="731"/>
      <c r="D596" s="372"/>
      <c r="E596" s="372"/>
      <c r="F596" s="372"/>
      <c r="G596" s="372"/>
      <c r="H596" s="374"/>
      <c r="I596" s="348">
        <v>1.5926</v>
      </c>
      <c r="J596" s="348">
        <v>1.2087000000000001</v>
      </c>
      <c r="K596" s="348">
        <v>12.1843</v>
      </c>
      <c r="L596" s="348">
        <v>6.5080999999999998</v>
      </c>
      <c r="M596" s="348">
        <v>-0.66169999999999995</v>
      </c>
      <c r="N596" s="350">
        <v>11.509499999999999</v>
      </c>
      <c r="O596" s="348">
        <v>7.1783000000000001</v>
      </c>
      <c r="P596" s="348">
        <v>23.456900000000001</v>
      </c>
      <c r="Q596" s="348">
        <v>19.938099999999999</v>
      </c>
      <c r="R596" s="348">
        <v>17.533200000000001</v>
      </c>
      <c r="S596" s="348">
        <v>15.1538</v>
      </c>
      <c r="T596" s="348">
        <v>-4.53E-2</v>
      </c>
      <c r="U596" s="348">
        <v>3.8228</v>
      </c>
      <c r="V596" s="348">
        <v>-1.1033999999999999</v>
      </c>
      <c r="W596" s="348">
        <v>15.1538</v>
      </c>
      <c r="X596" s="348" t="s">
        <v>428</v>
      </c>
      <c r="Y596" s="374"/>
      <c r="Z596" s="346"/>
      <c r="AA596" s="346"/>
      <c r="AB596" s="346"/>
      <c r="AC596" s="346"/>
      <c r="AD596" s="346"/>
      <c r="AE596" s="346"/>
      <c r="AF596" s="346"/>
      <c r="AG596" s="346"/>
      <c r="AH596" s="346"/>
      <c r="AI596" s="346"/>
      <c r="AJ596" s="346"/>
      <c r="AK596" s="346"/>
      <c r="AL596" s="346"/>
      <c r="AM596" s="346"/>
      <c r="AN596" s="346"/>
      <c r="AO596" s="374"/>
      <c r="AP596" s="348">
        <v>18.48</v>
      </c>
      <c r="AQ596" s="348">
        <v>21.41</v>
      </c>
      <c r="AR596" s="348">
        <v>16.920000000000002</v>
      </c>
      <c r="AS596" s="348">
        <v>11.15</v>
      </c>
      <c r="AT596" s="348">
        <v>6.61</v>
      </c>
      <c r="AU596" s="374"/>
      <c r="AV596" s="429"/>
      <c r="AW596" s="429"/>
      <c r="AX596" s="429"/>
      <c r="AY596" s="429"/>
      <c r="AZ596" s="429"/>
      <c r="BA596" s="372"/>
      <c r="BB596" s="375"/>
      <c r="BC596" s="375"/>
      <c r="BD596" s="375"/>
      <c r="BE596" s="375"/>
      <c r="BF596" s="374"/>
      <c r="BG596" s="372"/>
      <c r="BH596" s="372"/>
      <c r="BI596" s="375"/>
      <c r="BJ596" s="375"/>
      <c r="BK596" s="375"/>
      <c r="BL596" s="375"/>
      <c r="BM596" s="372"/>
      <c r="BN596" s="372"/>
      <c r="BO596" s="430"/>
    </row>
    <row r="597" spans="1:67" s="428" customFormat="1" x14ac:dyDescent="0.25">
      <c r="A597" s="345" t="s">
        <v>4397</v>
      </c>
      <c r="B597" s="372"/>
      <c r="C597" s="731"/>
      <c r="D597" s="372"/>
      <c r="E597" s="372"/>
      <c r="F597" s="372"/>
      <c r="G597" s="372"/>
      <c r="H597" s="374"/>
      <c r="I597" s="348">
        <v>1.6519999999999999</v>
      </c>
      <c r="J597" s="348">
        <v>1.4239999999999999</v>
      </c>
      <c r="K597" s="348">
        <v>12.6652</v>
      </c>
      <c r="L597" s="348" t="s">
        <v>430</v>
      </c>
      <c r="M597" s="348" t="s">
        <v>430</v>
      </c>
      <c r="N597" s="350" t="s">
        <v>430</v>
      </c>
      <c r="O597" s="348" t="s">
        <v>430</v>
      </c>
      <c r="P597" s="348" t="s">
        <v>430</v>
      </c>
      <c r="Q597" s="348" t="s">
        <v>430</v>
      </c>
      <c r="R597" s="348" t="s">
        <v>430</v>
      </c>
      <c r="S597" s="348">
        <v>15.624499999999999</v>
      </c>
      <c r="T597" s="348" t="s">
        <v>430</v>
      </c>
      <c r="U597" s="348" t="s">
        <v>430</v>
      </c>
      <c r="V597" s="348" t="s">
        <v>430</v>
      </c>
      <c r="W597" s="348">
        <v>15.624499999999999</v>
      </c>
      <c r="X597" s="348" t="s">
        <v>428</v>
      </c>
      <c r="Y597" s="374"/>
      <c r="Z597" s="346"/>
      <c r="AA597" s="346"/>
      <c r="AB597" s="346"/>
      <c r="AC597" s="346"/>
      <c r="AD597" s="346"/>
      <c r="AE597" s="346"/>
      <c r="AF597" s="346"/>
      <c r="AG597" s="346"/>
      <c r="AH597" s="346"/>
      <c r="AI597" s="346"/>
      <c r="AJ597" s="346"/>
      <c r="AK597" s="346"/>
      <c r="AL597" s="346"/>
      <c r="AM597" s="346"/>
      <c r="AN597" s="346"/>
      <c r="AO597" s="374"/>
      <c r="AP597" s="348" t="s">
        <v>430</v>
      </c>
      <c r="AQ597" s="348" t="s">
        <v>430</v>
      </c>
      <c r="AR597" s="348" t="s">
        <v>430</v>
      </c>
      <c r="AS597" s="348" t="s">
        <v>430</v>
      </c>
      <c r="AT597" s="348" t="s">
        <v>430</v>
      </c>
      <c r="AU597" s="374"/>
      <c r="AV597" s="429"/>
      <c r="AW597" s="429"/>
      <c r="AX597" s="429"/>
      <c r="AY597" s="429"/>
      <c r="AZ597" s="429"/>
      <c r="BA597" s="372"/>
      <c r="BB597" s="375"/>
      <c r="BC597" s="375"/>
      <c r="BD597" s="375"/>
      <c r="BE597" s="375"/>
      <c r="BF597" s="374"/>
      <c r="BG597" s="372"/>
      <c r="BH597" s="372"/>
      <c r="BI597" s="375"/>
      <c r="BJ597" s="375"/>
      <c r="BK597" s="375"/>
      <c r="BL597" s="375"/>
      <c r="BM597" s="372"/>
      <c r="BN597" s="372"/>
      <c r="BO597" s="430"/>
    </row>
    <row r="598" spans="1:67" s="428" customFormat="1" x14ac:dyDescent="0.25">
      <c r="A598" s="345" t="s">
        <v>4398</v>
      </c>
      <c r="B598" s="372"/>
      <c r="C598" s="731"/>
      <c r="D598" s="372"/>
      <c r="E598" s="372"/>
      <c r="F598" s="372"/>
      <c r="G598" s="372"/>
      <c r="H598" s="374"/>
      <c r="I598" s="348">
        <v>1.3089</v>
      </c>
      <c r="J598" s="348">
        <v>0.65059999999999996</v>
      </c>
      <c r="K598" s="348">
        <v>14.145200000000001</v>
      </c>
      <c r="L598" s="348">
        <v>6.4966999999999997</v>
      </c>
      <c r="M598" s="348">
        <v>2.0920999999999998</v>
      </c>
      <c r="N598" s="350">
        <v>11.105600000000001</v>
      </c>
      <c r="O598" s="348">
        <v>5.9699</v>
      </c>
      <c r="P598" s="348">
        <v>22.933800000000002</v>
      </c>
      <c r="Q598" s="348">
        <v>16.272099999999998</v>
      </c>
      <c r="R598" s="348">
        <v>14.9597</v>
      </c>
      <c r="S598" s="348">
        <v>17.3324</v>
      </c>
      <c r="T598" s="348">
        <v>2.4134000000000002</v>
      </c>
      <c r="U598" s="348">
        <v>4.8017000000000003</v>
      </c>
      <c r="V598" s="348">
        <v>3.4544000000000001</v>
      </c>
      <c r="W598" s="348">
        <v>17.3324</v>
      </c>
      <c r="X598" s="348">
        <v>15.575100000000001</v>
      </c>
      <c r="Y598" s="374"/>
      <c r="Z598" s="346"/>
      <c r="AA598" s="346"/>
      <c r="AB598" s="346"/>
      <c r="AC598" s="346"/>
      <c r="AD598" s="346"/>
      <c r="AE598" s="346"/>
      <c r="AF598" s="346"/>
      <c r="AG598" s="346"/>
      <c r="AH598" s="346"/>
      <c r="AI598" s="346"/>
      <c r="AJ598" s="346"/>
      <c r="AK598" s="346"/>
      <c r="AL598" s="346"/>
      <c r="AM598" s="346"/>
      <c r="AN598" s="346"/>
      <c r="AO598" s="374"/>
      <c r="AP598" s="348">
        <v>14.78</v>
      </c>
      <c r="AQ598" s="348">
        <v>16.77</v>
      </c>
      <c r="AR598" s="348">
        <v>15.06</v>
      </c>
      <c r="AS598" s="348">
        <v>12.35</v>
      </c>
      <c r="AT598" s="348">
        <v>11.3</v>
      </c>
      <c r="AU598" s="374"/>
      <c r="AV598" s="429"/>
      <c r="AW598" s="429"/>
      <c r="AX598" s="429"/>
      <c r="AY598" s="429"/>
      <c r="AZ598" s="429"/>
      <c r="BA598" s="372"/>
      <c r="BB598" s="375"/>
      <c r="BC598" s="375"/>
      <c r="BD598" s="375"/>
      <c r="BE598" s="375"/>
      <c r="BF598" s="374"/>
      <c r="BG598" s="372"/>
      <c r="BH598" s="372"/>
      <c r="BI598" s="375"/>
      <c r="BJ598" s="375"/>
      <c r="BK598" s="375"/>
      <c r="BL598" s="375"/>
      <c r="BM598" s="372"/>
      <c r="BN598" s="372"/>
      <c r="BO598" s="430"/>
    </row>
    <row r="599" spans="1:67" s="428" customFormat="1" x14ac:dyDescent="0.25">
      <c r="A599" s="345" t="s">
        <v>4399</v>
      </c>
      <c r="B599" s="372"/>
      <c r="C599" s="731"/>
      <c r="D599" s="372"/>
      <c r="E599" s="372"/>
      <c r="F599" s="372"/>
      <c r="G599" s="372"/>
      <c r="H599" s="374"/>
      <c r="I599" s="348">
        <v>0.59689999999999999</v>
      </c>
      <c r="J599" s="348">
        <v>0.98929999999999996</v>
      </c>
      <c r="K599" s="348">
        <v>10.026</v>
      </c>
      <c r="L599" s="348">
        <v>0.52890000000000004</v>
      </c>
      <c r="M599" s="348">
        <v>-9.4877000000000002</v>
      </c>
      <c r="N599" s="350">
        <v>-3.8300999999999998</v>
      </c>
      <c r="O599" s="348">
        <v>3.1829000000000001</v>
      </c>
      <c r="P599" s="348">
        <v>13.4209</v>
      </c>
      <c r="Q599" s="348">
        <v>13.5883</v>
      </c>
      <c r="R599" s="348">
        <v>14.1411</v>
      </c>
      <c r="S599" s="348">
        <v>12.447800000000001</v>
      </c>
      <c r="T599" s="348">
        <v>-6.1753999999999998</v>
      </c>
      <c r="U599" s="348">
        <v>-5.8639999999999999</v>
      </c>
      <c r="V599" s="348">
        <v>-7.3228999999999997</v>
      </c>
      <c r="W599" s="348">
        <v>12.447800000000001</v>
      </c>
      <c r="X599" s="348" t="s">
        <v>428</v>
      </c>
      <c r="Y599" s="374"/>
      <c r="Z599" s="346"/>
      <c r="AA599" s="346"/>
      <c r="AB599" s="346"/>
      <c r="AC599" s="346"/>
      <c r="AD599" s="346"/>
      <c r="AE599" s="346"/>
      <c r="AF599" s="346"/>
      <c r="AG599" s="346"/>
      <c r="AH599" s="346"/>
      <c r="AI599" s="346"/>
      <c r="AJ599" s="346"/>
      <c r="AK599" s="346"/>
      <c r="AL599" s="346"/>
      <c r="AM599" s="346"/>
      <c r="AN599" s="346"/>
      <c r="AO599" s="374"/>
      <c r="AP599" s="348">
        <v>13.17</v>
      </c>
      <c r="AQ599" s="348">
        <v>12.38</v>
      </c>
      <c r="AR599" s="348">
        <v>9.14</v>
      </c>
      <c r="AS599" s="348">
        <v>3.09</v>
      </c>
      <c r="AT599" s="348">
        <v>-7.96</v>
      </c>
      <c r="AU599" s="374"/>
      <c r="AV599" s="429"/>
      <c r="AW599" s="429"/>
      <c r="AX599" s="429"/>
      <c r="AY599" s="429"/>
      <c r="AZ599" s="429"/>
      <c r="BA599" s="372"/>
      <c r="BB599" s="375"/>
      <c r="BC599" s="375"/>
      <c r="BD599" s="375"/>
      <c r="BE599" s="375"/>
      <c r="BF599" s="374"/>
      <c r="BG599" s="372"/>
      <c r="BH599" s="372"/>
      <c r="BI599" s="375"/>
      <c r="BJ599" s="375"/>
      <c r="BK599" s="375"/>
      <c r="BL599" s="375"/>
      <c r="BM599" s="372"/>
      <c r="BN599" s="372"/>
      <c r="BO599" s="430"/>
    </row>
    <row r="600" spans="1:67" s="428" customFormat="1" x14ac:dyDescent="0.25">
      <c r="A600" s="345" t="s">
        <v>4400</v>
      </c>
      <c r="B600" s="372"/>
      <c r="C600" s="731"/>
      <c r="D600" s="372"/>
      <c r="E600" s="372"/>
      <c r="F600" s="372"/>
      <c r="G600" s="372"/>
      <c r="H600" s="374"/>
      <c r="I600" s="348">
        <v>2.6206999999999998</v>
      </c>
      <c r="J600" s="348">
        <v>3.1842999999999999</v>
      </c>
      <c r="K600" s="348">
        <v>2.6865999999999999</v>
      </c>
      <c r="L600" s="348">
        <v>6.5880000000000001</v>
      </c>
      <c r="M600" s="348">
        <v>4.1136999999999997</v>
      </c>
      <c r="N600" s="350">
        <v>8.5950000000000006</v>
      </c>
      <c r="O600" s="348">
        <v>11.1998</v>
      </c>
      <c r="P600" s="348">
        <v>23.644300000000001</v>
      </c>
      <c r="Q600" s="348">
        <v>12.565799999999999</v>
      </c>
      <c r="R600" s="348">
        <v>8.2110000000000003</v>
      </c>
      <c r="S600" s="348">
        <v>4.2262000000000004</v>
      </c>
      <c r="T600" s="348">
        <v>2.2012999999999998</v>
      </c>
      <c r="U600" s="348">
        <v>8.2735000000000003</v>
      </c>
      <c r="V600" s="348">
        <v>5.7671999999999999</v>
      </c>
      <c r="W600" s="348">
        <v>4.2262000000000004</v>
      </c>
      <c r="X600" s="348" t="s">
        <v>428</v>
      </c>
      <c r="Y600" s="374"/>
      <c r="Z600" s="346"/>
      <c r="AA600" s="346"/>
      <c r="AB600" s="346"/>
      <c r="AC600" s="346"/>
      <c r="AD600" s="346"/>
      <c r="AE600" s="346"/>
      <c r="AF600" s="346"/>
      <c r="AG600" s="346"/>
      <c r="AH600" s="346"/>
      <c r="AI600" s="346"/>
      <c r="AJ600" s="346"/>
      <c r="AK600" s="346"/>
      <c r="AL600" s="346"/>
      <c r="AM600" s="346"/>
      <c r="AN600" s="346"/>
      <c r="AO600" s="374"/>
      <c r="AP600" s="348">
        <v>13.48</v>
      </c>
      <c r="AQ600" s="348">
        <v>16.36</v>
      </c>
      <c r="AR600" s="348">
        <v>15.41</v>
      </c>
      <c r="AS600" s="348">
        <v>13.31</v>
      </c>
      <c r="AT600" s="348">
        <v>9.35</v>
      </c>
      <c r="AU600" s="374"/>
      <c r="AV600" s="429"/>
      <c r="AW600" s="429"/>
      <c r="AX600" s="429"/>
      <c r="AY600" s="429"/>
      <c r="AZ600" s="429"/>
      <c r="BA600" s="372"/>
      <c r="BB600" s="375"/>
      <c r="BC600" s="375"/>
      <c r="BD600" s="375"/>
      <c r="BE600" s="375"/>
      <c r="BF600" s="374"/>
      <c r="BG600" s="372"/>
      <c r="BH600" s="372"/>
      <c r="BI600" s="375"/>
      <c r="BJ600" s="375"/>
      <c r="BK600" s="375"/>
      <c r="BL600" s="375"/>
      <c r="BM600" s="372"/>
      <c r="BN600" s="372"/>
      <c r="BO600" s="430"/>
    </row>
    <row r="601" spans="1:67" s="428" customFormat="1" x14ac:dyDescent="0.25">
      <c r="A601" s="345" t="s">
        <v>4401</v>
      </c>
      <c r="B601" s="372"/>
      <c r="C601" s="731"/>
      <c r="D601" s="372"/>
      <c r="E601" s="372"/>
      <c r="F601" s="372"/>
      <c r="G601" s="372"/>
      <c r="H601" s="374"/>
      <c r="I601" s="348">
        <v>3.7100000000000001E-2</v>
      </c>
      <c r="J601" s="348">
        <v>-0.99339999999999995</v>
      </c>
      <c r="K601" s="348">
        <v>6.9657</v>
      </c>
      <c r="L601" s="348">
        <v>-5.4969999999999999</v>
      </c>
      <c r="M601" s="348">
        <v>-5.9321999999999999</v>
      </c>
      <c r="N601" s="350">
        <v>-1.179</v>
      </c>
      <c r="O601" s="348">
        <v>6.1645000000000003</v>
      </c>
      <c r="P601" s="348">
        <v>7.7474999999999996</v>
      </c>
      <c r="Q601" s="348">
        <v>9.5556000000000001</v>
      </c>
      <c r="R601" s="348">
        <v>11.4961</v>
      </c>
      <c r="S601" s="348">
        <v>10.6953</v>
      </c>
      <c r="T601" s="348">
        <v>-6.9424000000000001</v>
      </c>
      <c r="U601" s="348">
        <v>1.0004999999999999</v>
      </c>
      <c r="V601" s="348">
        <v>-5.0993000000000004</v>
      </c>
      <c r="W601" s="348">
        <v>10.6953</v>
      </c>
      <c r="X601" s="348" t="s">
        <v>428</v>
      </c>
      <c r="Y601" s="374"/>
      <c r="Z601" s="346"/>
      <c r="AA601" s="346"/>
      <c r="AB601" s="346"/>
      <c r="AC601" s="346"/>
      <c r="AD601" s="346"/>
      <c r="AE601" s="346"/>
      <c r="AF601" s="346"/>
      <c r="AG601" s="346"/>
      <c r="AH601" s="346"/>
      <c r="AI601" s="346"/>
      <c r="AJ601" s="346"/>
      <c r="AK601" s="346"/>
      <c r="AL601" s="346"/>
      <c r="AM601" s="346"/>
      <c r="AN601" s="346"/>
      <c r="AO601" s="374"/>
      <c r="AP601" s="348">
        <v>9.4600000000000009</v>
      </c>
      <c r="AQ601" s="348">
        <v>9.58</v>
      </c>
      <c r="AR601" s="348">
        <v>7.72</v>
      </c>
      <c r="AS601" s="348">
        <v>4.43</v>
      </c>
      <c r="AT601" s="348">
        <v>-5.42</v>
      </c>
      <c r="AU601" s="374"/>
      <c r="AV601" s="429"/>
      <c r="AW601" s="429"/>
      <c r="AX601" s="429"/>
      <c r="AY601" s="429"/>
      <c r="AZ601" s="429"/>
      <c r="BA601" s="372"/>
      <c r="BB601" s="375"/>
      <c r="BC601" s="375"/>
      <c r="BD601" s="375"/>
      <c r="BE601" s="375"/>
      <c r="BF601" s="374"/>
      <c r="BG601" s="372"/>
      <c r="BH601" s="372"/>
      <c r="BI601" s="375"/>
      <c r="BJ601" s="375"/>
      <c r="BK601" s="375"/>
      <c r="BL601" s="375"/>
      <c r="BM601" s="372"/>
      <c r="BN601" s="372"/>
      <c r="BO601" s="430"/>
    </row>
    <row r="602" spans="1:67" s="428" customFormat="1" x14ac:dyDescent="0.25">
      <c r="A602" s="345" t="s">
        <v>4402</v>
      </c>
      <c r="B602" s="372"/>
      <c r="C602" s="731"/>
      <c r="D602" s="372"/>
      <c r="E602" s="372"/>
      <c r="F602" s="372"/>
      <c r="G602" s="372"/>
      <c r="H602" s="374"/>
      <c r="I602" s="348">
        <v>0.48209999999999997</v>
      </c>
      <c r="J602" s="348">
        <v>-0.97050000000000003</v>
      </c>
      <c r="K602" s="348">
        <v>7.3247</v>
      </c>
      <c r="L602" s="348">
        <v>-0.91859999999999997</v>
      </c>
      <c r="M602" s="348">
        <v>10.8643</v>
      </c>
      <c r="N602" s="350">
        <v>36.218200000000003</v>
      </c>
      <c r="O602" s="348">
        <v>10.3057</v>
      </c>
      <c r="P602" s="348">
        <v>30.504999999999999</v>
      </c>
      <c r="Q602" s="348">
        <v>35.2896</v>
      </c>
      <c r="R602" s="348">
        <v>14.081300000000001</v>
      </c>
      <c r="S602" s="348">
        <v>12.4495</v>
      </c>
      <c r="T602" s="348">
        <v>3.8159999999999998</v>
      </c>
      <c r="U602" s="348">
        <v>17.703700000000001</v>
      </c>
      <c r="V602" s="348">
        <v>23.020299999999999</v>
      </c>
      <c r="W602" s="348">
        <v>12.4495</v>
      </c>
      <c r="X602" s="348" t="s">
        <v>428</v>
      </c>
      <c r="Y602" s="374"/>
      <c r="Z602" s="346"/>
      <c r="AA602" s="346"/>
      <c r="AB602" s="346"/>
      <c r="AC602" s="346"/>
      <c r="AD602" s="346"/>
      <c r="AE602" s="346"/>
      <c r="AF602" s="346"/>
      <c r="AG602" s="346"/>
      <c r="AH602" s="346"/>
      <c r="AI602" s="346"/>
      <c r="AJ602" s="346"/>
      <c r="AK602" s="346"/>
      <c r="AL602" s="346"/>
      <c r="AM602" s="346"/>
      <c r="AN602" s="346"/>
      <c r="AO602" s="374"/>
      <c r="AP602" s="348">
        <v>20.87</v>
      </c>
      <c r="AQ602" s="348">
        <v>31.07</v>
      </c>
      <c r="AR602" s="348">
        <v>31.31</v>
      </c>
      <c r="AS602" s="348">
        <v>23.97</v>
      </c>
      <c r="AT602" s="348">
        <v>29.74</v>
      </c>
      <c r="AU602" s="374"/>
      <c r="AV602" s="429"/>
      <c r="AW602" s="429"/>
      <c r="AX602" s="429"/>
      <c r="AY602" s="429"/>
      <c r="AZ602" s="429"/>
      <c r="BA602" s="372"/>
      <c r="BB602" s="375"/>
      <c r="BC602" s="375"/>
      <c r="BD602" s="375"/>
      <c r="BE602" s="375"/>
      <c r="BF602" s="374"/>
      <c r="BG602" s="372"/>
      <c r="BH602" s="372"/>
      <c r="BI602" s="375"/>
      <c r="BJ602" s="375"/>
      <c r="BK602" s="375"/>
      <c r="BL602" s="375"/>
      <c r="BM602" s="372"/>
      <c r="BN602" s="372"/>
      <c r="BO602" s="430"/>
    </row>
    <row r="603" spans="1:67" s="428" customFormat="1" x14ac:dyDescent="0.25">
      <c r="A603" s="345" t="s">
        <v>4403</v>
      </c>
      <c r="B603" s="372"/>
      <c r="C603" s="731"/>
      <c r="D603" s="372"/>
      <c r="E603" s="372"/>
      <c r="F603" s="372"/>
      <c r="G603" s="372"/>
      <c r="H603" s="374"/>
      <c r="I603" s="348">
        <v>2.4636999999999998</v>
      </c>
      <c r="J603" s="348">
        <v>1.9359</v>
      </c>
      <c r="K603" s="348">
        <v>18.957000000000001</v>
      </c>
      <c r="L603" s="348">
        <v>4.9721000000000002</v>
      </c>
      <c r="M603" s="348">
        <v>-16.486499999999999</v>
      </c>
      <c r="N603" s="350">
        <v>-6.8888999999999996</v>
      </c>
      <c r="O603" s="348">
        <v>-9.0164000000000009</v>
      </c>
      <c r="P603" s="348">
        <v>22.047599999999999</v>
      </c>
      <c r="Q603" s="348">
        <v>20.824999999999999</v>
      </c>
      <c r="R603" s="348">
        <v>17.1313</v>
      </c>
      <c r="S603" s="348">
        <v>22.427499999999998</v>
      </c>
      <c r="T603" s="348">
        <v>-9.1880000000000006</v>
      </c>
      <c r="U603" s="348">
        <v>-8.0973000000000006</v>
      </c>
      <c r="V603" s="348">
        <v>-18.937000000000001</v>
      </c>
      <c r="W603" s="348">
        <v>22.427499999999998</v>
      </c>
      <c r="X603" s="348" t="s">
        <v>428</v>
      </c>
      <c r="Y603" s="374"/>
      <c r="Z603" s="346"/>
      <c r="AA603" s="346"/>
      <c r="AB603" s="346"/>
      <c r="AC603" s="346"/>
      <c r="AD603" s="346"/>
      <c r="AE603" s="346"/>
      <c r="AF603" s="346"/>
      <c r="AG603" s="346"/>
      <c r="AH603" s="346"/>
      <c r="AI603" s="346"/>
      <c r="AJ603" s="346"/>
      <c r="AK603" s="346"/>
      <c r="AL603" s="346"/>
      <c r="AM603" s="346"/>
      <c r="AN603" s="346"/>
      <c r="AO603" s="374"/>
      <c r="AP603" s="348">
        <v>16.64</v>
      </c>
      <c r="AQ603" s="348">
        <v>18.32</v>
      </c>
      <c r="AR603" s="348">
        <v>12.71</v>
      </c>
      <c r="AS603" s="348">
        <v>-0.44</v>
      </c>
      <c r="AT603" s="348">
        <v>-13.78</v>
      </c>
      <c r="AU603" s="374"/>
      <c r="AV603" s="429"/>
      <c r="AW603" s="429"/>
      <c r="AX603" s="429"/>
      <c r="AY603" s="429"/>
      <c r="AZ603" s="429"/>
      <c r="BA603" s="372"/>
      <c r="BB603" s="375"/>
      <c r="BC603" s="375"/>
      <c r="BD603" s="375"/>
      <c r="BE603" s="375"/>
      <c r="BF603" s="374"/>
      <c r="BG603" s="372"/>
      <c r="BH603" s="372"/>
      <c r="BI603" s="375"/>
      <c r="BJ603" s="375"/>
      <c r="BK603" s="375"/>
      <c r="BL603" s="375"/>
      <c r="BM603" s="372"/>
      <c r="BN603" s="372"/>
      <c r="BO603" s="430"/>
    </row>
    <row r="604" spans="1:67" s="428" customFormat="1" x14ac:dyDescent="0.25">
      <c r="A604" s="345" t="s">
        <v>1667</v>
      </c>
      <c r="B604" s="372"/>
      <c r="C604" s="731"/>
      <c r="D604" s="372"/>
      <c r="E604" s="372"/>
      <c r="F604" s="372"/>
      <c r="G604" s="372"/>
      <c r="H604" s="374"/>
      <c r="I604" s="348">
        <v>1.8209</v>
      </c>
      <c r="J604" s="348">
        <v>2.0394000000000001</v>
      </c>
      <c r="K604" s="348">
        <v>14.051299999999999</v>
      </c>
      <c r="L604" s="348">
        <v>9.0147999999999993</v>
      </c>
      <c r="M604" s="348">
        <v>-3.3953000000000002</v>
      </c>
      <c r="N604" s="350">
        <v>8.2344000000000008</v>
      </c>
      <c r="O604" s="348">
        <v>3.3963000000000001</v>
      </c>
      <c r="P604" s="348">
        <v>22.290800000000001</v>
      </c>
      <c r="Q604" s="348">
        <v>19.154699999999998</v>
      </c>
      <c r="R604" s="348">
        <v>15.567600000000001</v>
      </c>
      <c r="S604" s="348">
        <v>16.9801</v>
      </c>
      <c r="T604" s="348">
        <v>0.2742</v>
      </c>
      <c r="U604" s="348">
        <v>0.31169999999999998</v>
      </c>
      <c r="V604" s="348">
        <v>-5.63</v>
      </c>
      <c r="W604" s="348">
        <v>16.9801</v>
      </c>
      <c r="X604" s="348">
        <v>7.2602000000000002</v>
      </c>
      <c r="Y604" s="374"/>
      <c r="Z604" s="346"/>
      <c r="AA604" s="346"/>
      <c r="AB604" s="346"/>
      <c r="AC604" s="346"/>
      <c r="AD604" s="346"/>
      <c r="AE604" s="346"/>
      <c r="AF604" s="346"/>
      <c r="AG604" s="346"/>
      <c r="AH604" s="346"/>
      <c r="AI604" s="346"/>
      <c r="AJ604" s="346"/>
      <c r="AK604" s="346"/>
      <c r="AL604" s="346"/>
      <c r="AM604" s="346"/>
      <c r="AN604" s="346"/>
      <c r="AO604" s="374"/>
      <c r="AP604" s="348">
        <v>17.059999999999999</v>
      </c>
      <c r="AQ604" s="348">
        <v>20.66</v>
      </c>
      <c r="AR604" s="348">
        <v>15</v>
      </c>
      <c r="AS604" s="348">
        <v>8.39</v>
      </c>
      <c r="AT604" s="348">
        <v>3.97</v>
      </c>
      <c r="AU604" s="374"/>
      <c r="AV604" s="429"/>
      <c r="AW604" s="429"/>
      <c r="AX604" s="429"/>
      <c r="AY604" s="429"/>
      <c r="AZ604" s="429"/>
      <c r="BA604" s="372"/>
      <c r="BB604" s="375"/>
      <c r="BC604" s="375"/>
      <c r="BD604" s="375"/>
      <c r="BE604" s="375"/>
      <c r="BF604" s="374"/>
      <c r="BG604" s="372"/>
      <c r="BH604" s="372"/>
      <c r="BI604" s="375"/>
      <c r="BJ604" s="375"/>
      <c r="BK604" s="375"/>
      <c r="BL604" s="375"/>
      <c r="BM604" s="372"/>
      <c r="BN604" s="372"/>
      <c r="BO604" s="430"/>
    </row>
    <row r="605" spans="1:67" s="428" customFormat="1" x14ac:dyDescent="0.25">
      <c r="A605" s="345" t="s">
        <v>4404</v>
      </c>
      <c r="B605" s="372"/>
      <c r="C605" s="731"/>
      <c r="D605" s="372"/>
      <c r="E605" s="372"/>
      <c r="F605" s="372"/>
      <c r="G605" s="372"/>
      <c r="H605" s="374"/>
      <c r="I605" s="348">
        <v>1.8974</v>
      </c>
      <c r="J605" s="348">
        <v>2.8307000000000002</v>
      </c>
      <c r="K605" s="348">
        <v>14.2638</v>
      </c>
      <c r="L605" s="348">
        <v>8.9330999999999996</v>
      </c>
      <c r="M605" s="348">
        <v>-1.1919</v>
      </c>
      <c r="N605" s="350">
        <v>9.7888999999999999</v>
      </c>
      <c r="O605" s="348">
        <v>6.3596000000000004</v>
      </c>
      <c r="P605" s="348">
        <v>26.718699999999998</v>
      </c>
      <c r="Q605" s="348">
        <v>16.433399999999999</v>
      </c>
      <c r="R605" s="348">
        <v>12.829800000000001</v>
      </c>
      <c r="S605" s="348">
        <v>17.214200000000002</v>
      </c>
      <c r="T605" s="348">
        <v>1.8073999999999999</v>
      </c>
      <c r="U605" s="348">
        <v>4.4195000000000002</v>
      </c>
      <c r="V605" s="348">
        <v>-4.2462999999999997</v>
      </c>
      <c r="W605" s="348">
        <v>17.214200000000002</v>
      </c>
      <c r="X605" s="348">
        <v>28.0547</v>
      </c>
      <c r="Y605" s="374"/>
      <c r="Z605" s="346"/>
      <c r="AA605" s="346"/>
      <c r="AB605" s="346"/>
      <c r="AC605" s="346"/>
      <c r="AD605" s="346"/>
      <c r="AE605" s="346"/>
      <c r="AF605" s="346"/>
      <c r="AG605" s="346"/>
      <c r="AH605" s="346"/>
      <c r="AI605" s="346"/>
      <c r="AJ605" s="346"/>
      <c r="AK605" s="346"/>
      <c r="AL605" s="346"/>
      <c r="AM605" s="346"/>
      <c r="AN605" s="346"/>
      <c r="AO605" s="374"/>
      <c r="AP605" s="348">
        <v>15.38</v>
      </c>
      <c r="AQ605" s="348">
        <v>20.23</v>
      </c>
      <c r="AR605" s="348">
        <v>16.86</v>
      </c>
      <c r="AS605" s="348">
        <v>12.07</v>
      </c>
      <c r="AT605" s="348">
        <v>7.62</v>
      </c>
      <c r="AU605" s="374"/>
      <c r="AV605" s="429"/>
      <c r="AW605" s="429"/>
      <c r="AX605" s="429"/>
      <c r="AY605" s="429"/>
      <c r="AZ605" s="429"/>
      <c r="BA605" s="372"/>
      <c r="BB605" s="375"/>
      <c r="BC605" s="375"/>
      <c r="BD605" s="375"/>
      <c r="BE605" s="375"/>
      <c r="BF605" s="374"/>
      <c r="BG605" s="372"/>
      <c r="BH605" s="372"/>
      <c r="BI605" s="375"/>
      <c r="BJ605" s="375"/>
      <c r="BK605" s="375"/>
      <c r="BL605" s="375"/>
      <c r="BM605" s="372"/>
      <c r="BN605" s="372"/>
      <c r="BO605" s="430"/>
    </row>
    <row r="606" spans="1:67" s="428" customFormat="1" x14ac:dyDescent="0.25">
      <c r="A606" s="345" t="s">
        <v>4405</v>
      </c>
      <c r="B606" s="372"/>
      <c r="C606" s="731"/>
      <c r="D606" s="372"/>
      <c r="E606" s="372"/>
      <c r="F606" s="372"/>
      <c r="G606" s="372"/>
      <c r="H606" s="374"/>
      <c r="I606" s="348">
        <v>1.6793</v>
      </c>
      <c r="J606" s="348">
        <v>0.75349999999999995</v>
      </c>
      <c r="K606" s="348">
        <v>14.3948</v>
      </c>
      <c r="L606" s="348">
        <v>8.0762</v>
      </c>
      <c r="M606" s="348">
        <v>-4.0315000000000003</v>
      </c>
      <c r="N606" s="350">
        <v>4.6413000000000002</v>
      </c>
      <c r="O606" s="348">
        <v>-2.9727000000000001</v>
      </c>
      <c r="P606" s="348">
        <v>16.701599999999999</v>
      </c>
      <c r="Q606" s="348">
        <v>16.3537</v>
      </c>
      <c r="R606" s="348">
        <v>17.881</v>
      </c>
      <c r="S606" s="348">
        <v>17.251100000000001</v>
      </c>
      <c r="T606" s="348">
        <v>0.40029999999999999</v>
      </c>
      <c r="U606" s="348">
        <v>-0.55259999999999998</v>
      </c>
      <c r="V606" s="348">
        <v>-8.5945999999999998</v>
      </c>
      <c r="W606" s="348">
        <v>17.251100000000001</v>
      </c>
      <c r="X606" s="348" t="s">
        <v>428</v>
      </c>
      <c r="Y606" s="374"/>
      <c r="Z606" s="346"/>
      <c r="AA606" s="346"/>
      <c r="AB606" s="346"/>
      <c r="AC606" s="346"/>
      <c r="AD606" s="346"/>
      <c r="AE606" s="346"/>
      <c r="AF606" s="346"/>
      <c r="AG606" s="346"/>
      <c r="AH606" s="346"/>
      <c r="AI606" s="346"/>
      <c r="AJ606" s="346"/>
      <c r="AK606" s="346"/>
      <c r="AL606" s="346"/>
      <c r="AM606" s="346"/>
      <c r="AN606" s="346"/>
      <c r="AO606" s="374"/>
      <c r="AP606" s="348">
        <v>16.809999999999999</v>
      </c>
      <c r="AQ606" s="348">
        <v>17.91</v>
      </c>
      <c r="AR606" s="348">
        <v>10.71</v>
      </c>
      <c r="AS606" s="348">
        <v>3.18</v>
      </c>
      <c r="AT606" s="348">
        <v>1.63</v>
      </c>
      <c r="AU606" s="374"/>
      <c r="AV606" s="429"/>
      <c r="AW606" s="429"/>
      <c r="AX606" s="429"/>
      <c r="AY606" s="429"/>
      <c r="AZ606" s="429"/>
      <c r="BA606" s="372"/>
      <c r="BB606" s="375"/>
      <c r="BC606" s="375"/>
      <c r="BD606" s="375"/>
      <c r="BE606" s="375"/>
      <c r="BF606" s="374"/>
      <c r="BG606" s="372"/>
      <c r="BH606" s="372"/>
      <c r="BI606" s="375"/>
      <c r="BJ606" s="375"/>
      <c r="BK606" s="375"/>
      <c r="BL606" s="375"/>
      <c r="BM606" s="372"/>
      <c r="BN606" s="372"/>
      <c r="BO606" s="430"/>
    </row>
    <row r="607" spans="1:67" s="428" customFormat="1" x14ac:dyDescent="0.25">
      <c r="A607" s="345" t="s">
        <v>4406</v>
      </c>
      <c r="B607" s="372"/>
      <c r="C607" s="731"/>
      <c r="D607" s="372"/>
      <c r="E607" s="372"/>
      <c r="F607" s="372"/>
      <c r="G607" s="372"/>
      <c r="H607" s="374"/>
      <c r="I607" s="348">
        <v>1.5565</v>
      </c>
      <c r="J607" s="348">
        <v>1.0622</v>
      </c>
      <c r="K607" s="348">
        <v>13.473100000000001</v>
      </c>
      <c r="L607" s="348">
        <v>6.1902999999999997</v>
      </c>
      <c r="M607" s="348">
        <v>-6.2233999999999998</v>
      </c>
      <c r="N607" s="350">
        <v>3.6972</v>
      </c>
      <c r="O607" s="348">
        <v>1.1214</v>
      </c>
      <c r="P607" s="348">
        <v>18.456399999999999</v>
      </c>
      <c r="Q607" s="348">
        <v>18.649999999999999</v>
      </c>
      <c r="R607" s="348">
        <v>17.1083</v>
      </c>
      <c r="S607" s="348">
        <v>16.120200000000001</v>
      </c>
      <c r="T607" s="348">
        <v>-1.1577</v>
      </c>
      <c r="U607" s="348">
        <v>-2.1017999999999999</v>
      </c>
      <c r="V607" s="348">
        <v>-9.7537000000000003</v>
      </c>
      <c r="W607" s="348">
        <v>16.120200000000001</v>
      </c>
      <c r="X607" s="348" t="s">
        <v>428</v>
      </c>
      <c r="Y607" s="374"/>
      <c r="Z607" s="346"/>
      <c r="AA607" s="346"/>
      <c r="AB607" s="346"/>
      <c r="AC607" s="346"/>
      <c r="AD607" s="346"/>
      <c r="AE607" s="346"/>
      <c r="AF607" s="346"/>
      <c r="AG607" s="346"/>
      <c r="AH607" s="346"/>
      <c r="AI607" s="346"/>
      <c r="AJ607" s="346"/>
      <c r="AK607" s="346"/>
      <c r="AL607" s="346"/>
      <c r="AM607" s="346"/>
      <c r="AN607" s="346"/>
      <c r="AO607" s="374"/>
      <c r="AP607" s="348">
        <v>17.53</v>
      </c>
      <c r="AQ607" s="348">
        <v>19.75</v>
      </c>
      <c r="AR607" s="348">
        <v>12.65</v>
      </c>
      <c r="AS607" s="348">
        <v>4.43</v>
      </c>
      <c r="AT607" s="348">
        <v>-2.12</v>
      </c>
      <c r="AU607" s="374"/>
      <c r="AV607" s="429"/>
      <c r="AW607" s="429"/>
      <c r="AX607" s="429"/>
      <c r="AY607" s="429"/>
      <c r="AZ607" s="429"/>
      <c r="BA607" s="372"/>
      <c r="BB607" s="375"/>
      <c r="BC607" s="375"/>
      <c r="BD607" s="375"/>
      <c r="BE607" s="375"/>
      <c r="BF607" s="374"/>
      <c r="BG607" s="372"/>
      <c r="BH607" s="372"/>
      <c r="BI607" s="375"/>
      <c r="BJ607" s="375"/>
      <c r="BK607" s="375"/>
      <c r="BL607" s="375"/>
      <c r="BM607" s="372"/>
      <c r="BN607" s="372"/>
      <c r="BO607" s="430"/>
    </row>
    <row r="608" spans="1:67" s="428" customFormat="1" x14ac:dyDescent="0.25">
      <c r="A608" s="345" t="s">
        <v>4407</v>
      </c>
      <c r="B608" s="372"/>
      <c r="C608" s="731"/>
      <c r="D608" s="372"/>
      <c r="E608" s="372"/>
      <c r="F608" s="372"/>
      <c r="G608" s="372"/>
      <c r="H608" s="374"/>
      <c r="I608" s="348">
        <v>0.58809999999999996</v>
      </c>
      <c r="J608" s="348">
        <v>-2.4125999999999999</v>
      </c>
      <c r="K608" s="348">
        <v>3.5402999999999998</v>
      </c>
      <c r="L608" s="348">
        <v>-8.6981000000000002</v>
      </c>
      <c r="M608" s="348">
        <v>-11.764699999999999</v>
      </c>
      <c r="N608" s="350">
        <v>-6.7934999999999999</v>
      </c>
      <c r="O608" s="348">
        <v>2.3029999999999999</v>
      </c>
      <c r="P608" s="348">
        <v>6.4414999999999996</v>
      </c>
      <c r="Q608" s="348">
        <v>9.5274000000000001</v>
      </c>
      <c r="R608" s="348">
        <v>14.0038</v>
      </c>
      <c r="S608" s="348">
        <v>6.0065999999999997</v>
      </c>
      <c r="T608" s="348">
        <v>-13.3498</v>
      </c>
      <c r="U608" s="348">
        <v>-5.5118</v>
      </c>
      <c r="V608" s="348">
        <v>-11.988200000000001</v>
      </c>
      <c r="W608" s="348">
        <v>6.0065999999999997</v>
      </c>
      <c r="X608" s="348">
        <v>-8.0226000000000006</v>
      </c>
      <c r="Y608" s="374"/>
      <c r="Z608" s="346"/>
      <c r="AA608" s="346"/>
      <c r="AB608" s="346"/>
      <c r="AC608" s="346"/>
      <c r="AD608" s="346"/>
      <c r="AE608" s="346"/>
      <c r="AF608" s="346"/>
      <c r="AG608" s="346"/>
      <c r="AH608" s="346"/>
      <c r="AI608" s="346"/>
      <c r="AJ608" s="346"/>
      <c r="AK608" s="346"/>
      <c r="AL608" s="346"/>
      <c r="AM608" s="346"/>
      <c r="AN608" s="346"/>
      <c r="AO608" s="374"/>
      <c r="AP608" s="348">
        <v>11.35</v>
      </c>
      <c r="AQ608" s="348">
        <v>8.9600000000000009</v>
      </c>
      <c r="AR608" s="348">
        <v>4.96</v>
      </c>
      <c r="AS608" s="348">
        <v>-0.91</v>
      </c>
      <c r="AT608" s="348">
        <v>-16</v>
      </c>
      <c r="AU608" s="374"/>
      <c r="AV608" s="429"/>
      <c r="AW608" s="429"/>
      <c r="AX608" s="429"/>
      <c r="AY608" s="429"/>
      <c r="AZ608" s="429"/>
      <c r="BA608" s="372"/>
      <c r="BB608" s="375"/>
      <c r="BC608" s="375"/>
      <c r="BD608" s="375"/>
      <c r="BE608" s="375"/>
      <c r="BF608" s="374"/>
      <c r="BG608" s="372"/>
      <c r="BH608" s="372"/>
      <c r="BI608" s="375"/>
      <c r="BJ608" s="375"/>
      <c r="BK608" s="375"/>
      <c r="BL608" s="375"/>
      <c r="BM608" s="372"/>
      <c r="BN608" s="372"/>
      <c r="BO608" s="430"/>
    </row>
    <row r="609" spans="1:67" s="428" customFormat="1" x14ac:dyDescent="0.25">
      <c r="A609" s="345" t="s">
        <v>4408</v>
      </c>
      <c r="B609" s="372"/>
      <c r="C609" s="731"/>
      <c r="D609" s="372"/>
      <c r="E609" s="372"/>
      <c r="F609" s="372"/>
      <c r="G609" s="372"/>
      <c r="H609" s="374"/>
      <c r="I609" s="348">
        <v>0.68430000000000002</v>
      </c>
      <c r="J609" s="348">
        <v>-1.6167</v>
      </c>
      <c r="K609" s="348">
        <v>4.9722999999999997</v>
      </c>
      <c r="L609" s="348">
        <v>-7.0140000000000002</v>
      </c>
      <c r="M609" s="348">
        <v>-10.1104</v>
      </c>
      <c r="N609" s="350">
        <v>0.18149999999999999</v>
      </c>
      <c r="O609" s="348">
        <v>5.6235999999999997</v>
      </c>
      <c r="P609" s="348">
        <v>10.628</v>
      </c>
      <c r="Q609" s="348">
        <v>12.8627</v>
      </c>
      <c r="R609" s="348">
        <v>13.173299999999999</v>
      </c>
      <c r="S609" s="348">
        <v>7.6006</v>
      </c>
      <c r="T609" s="348">
        <v>-11.0085</v>
      </c>
      <c r="U609" s="348">
        <v>-4.5559000000000003</v>
      </c>
      <c r="V609" s="348">
        <v>-5.0968</v>
      </c>
      <c r="W609" s="348">
        <v>7.6006</v>
      </c>
      <c r="X609" s="348" t="s">
        <v>428</v>
      </c>
      <c r="Y609" s="374"/>
      <c r="Z609" s="346"/>
      <c r="AA609" s="346"/>
      <c r="AB609" s="346"/>
      <c r="AC609" s="346"/>
      <c r="AD609" s="346"/>
      <c r="AE609" s="346"/>
      <c r="AF609" s="346"/>
      <c r="AG609" s="346"/>
      <c r="AH609" s="346"/>
      <c r="AI609" s="346"/>
      <c r="AJ609" s="346"/>
      <c r="AK609" s="346"/>
      <c r="AL609" s="346"/>
      <c r="AM609" s="346"/>
      <c r="AN609" s="346"/>
      <c r="AO609" s="374"/>
      <c r="AP609" s="348">
        <v>12.53</v>
      </c>
      <c r="AQ609" s="348">
        <v>12.21</v>
      </c>
      <c r="AR609" s="348">
        <v>8.69</v>
      </c>
      <c r="AS609" s="348">
        <v>3.85</v>
      </c>
      <c r="AT609" s="348">
        <v>-10.34</v>
      </c>
      <c r="AU609" s="374"/>
      <c r="AV609" s="429"/>
      <c r="AW609" s="429"/>
      <c r="AX609" s="429"/>
      <c r="AY609" s="429"/>
      <c r="AZ609" s="429"/>
      <c r="BA609" s="372"/>
      <c r="BB609" s="375"/>
      <c r="BC609" s="375"/>
      <c r="BD609" s="375"/>
      <c r="BE609" s="375"/>
      <c r="BF609" s="374"/>
      <c r="BG609" s="372"/>
      <c r="BH609" s="372"/>
      <c r="BI609" s="375"/>
      <c r="BJ609" s="375"/>
      <c r="BK609" s="375"/>
      <c r="BL609" s="375"/>
      <c r="BM609" s="372"/>
      <c r="BN609" s="372"/>
      <c r="BO609" s="430"/>
    </row>
    <row r="610" spans="1:67" s="428" customFormat="1" x14ac:dyDescent="0.25">
      <c r="A610" s="345" t="s">
        <v>4409</v>
      </c>
      <c r="B610" s="372"/>
      <c r="C610" s="731"/>
      <c r="D610" s="372"/>
      <c r="E610" s="372"/>
      <c r="F610" s="372"/>
      <c r="G610" s="372"/>
      <c r="H610" s="374"/>
      <c r="I610" s="348">
        <v>1.0368999999999999</v>
      </c>
      <c r="J610" s="348">
        <v>-1.5643</v>
      </c>
      <c r="K610" s="348">
        <v>4.6645000000000003</v>
      </c>
      <c r="L610" s="348">
        <v>-5.9100999999999999</v>
      </c>
      <c r="M610" s="348">
        <v>-8.8534000000000006</v>
      </c>
      <c r="N610" s="350">
        <v>-0.53620000000000001</v>
      </c>
      <c r="O610" s="348">
        <v>4.8792999999999997</v>
      </c>
      <c r="P610" s="348">
        <v>11.741199999999999</v>
      </c>
      <c r="Q610" s="348">
        <v>13.119199999999999</v>
      </c>
      <c r="R610" s="348">
        <v>13.5219</v>
      </c>
      <c r="S610" s="348">
        <v>7.0293000000000001</v>
      </c>
      <c r="T610" s="348">
        <v>-9.6753</v>
      </c>
      <c r="U610" s="348">
        <v>-3.2738</v>
      </c>
      <c r="V610" s="348">
        <v>-5.2904</v>
      </c>
      <c r="W610" s="348">
        <v>7.0293000000000001</v>
      </c>
      <c r="X610" s="348" t="s">
        <v>428</v>
      </c>
      <c r="Y610" s="374"/>
      <c r="Z610" s="346"/>
      <c r="AA610" s="346"/>
      <c r="AB610" s="346"/>
      <c r="AC610" s="346"/>
      <c r="AD610" s="346"/>
      <c r="AE610" s="346"/>
      <c r="AF610" s="346"/>
      <c r="AG610" s="346"/>
      <c r="AH610" s="346"/>
      <c r="AI610" s="346"/>
      <c r="AJ610" s="346"/>
      <c r="AK610" s="346"/>
      <c r="AL610" s="346"/>
      <c r="AM610" s="346"/>
      <c r="AN610" s="346"/>
      <c r="AO610" s="374"/>
      <c r="AP610" s="348">
        <v>12.96</v>
      </c>
      <c r="AQ610" s="348">
        <v>12.71</v>
      </c>
      <c r="AR610" s="348">
        <v>8.9499999999999993</v>
      </c>
      <c r="AS610" s="348">
        <v>3.57</v>
      </c>
      <c r="AT610" s="348">
        <v>-9.3000000000000007</v>
      </c>
      <c r="AU610" s="374"/>
      <c r="AV610" s="429"/>
      <c r="AW610" s="429"/>
      <c r="AX610" s="429"/>
      <c r="AY610" s="429"/>
      <c r="AZ610" s="429"/>
      <c r="BA610" s="372"/>
      <c r="BB610" s="375"/>
      <c r="BC610" s="375"/>
      <c r="BD610" s="375"/>
      <c r="BE610" s="375"/>
      <c r="BF610" s="374"/>
      <c r="BG610" s="372"/>
      <c r="BH610" s="372"/>
      <c r="BI610" s="375"/>
      <c r="BJ610" s="375"/>
      <c r="BK610" s="375"/>
      <c r="BL610" s="375"/>
      <c r="BM610" s="372"/>
      <c r="BN610" s="372"/>
      <c r="BO610" s="430"/>
    </row>
    <row r="611" spans="1:67" s="428" customFormat="1" x14ac:dyDescent="0.25">
      <c r="A611" s="345" t="s">
        <v>4410</v>
      </c>
      <c r="B611" s="372"/>
      <c r="C611" s="731"/>
      <c r="D611" s="372"/>
      <c r="E611" s="372"/>
      <c r="F611" s="372"/>
      <c r="G611" s="372"/>
      <c r="H611" s="374"/>
      <c r="I611" s="348">
        <v>0.70520000000000005</v>
      </c>
      <c r="J611" s="348">
        <v>-0.52749999999999997</v>
      </c>
      <c r="K611" s="348">
        <v>11.2552</v>
      </c>
      <c r="L611" s="348">
        <v>6.8602999999999996</v>
      </c>
      <c r="M611" s="348">
        <v>-0.25009999999999999</v>
      </c>
      <c r="N611" s="350">
        <v>10.5184</v>
      </c>
      <c r="O611" s="348">
        <v>1.5631999999999999</v>
      </c>
      <c r="P611" s="348">
        <v>21.759599999999999</v>
      </c>
      <c r="Q611" s="348">
        <v>16.5747</v>
      </c>
      <c r="R611" s="348">
        <v>18.815999999999999</v>
      </c>
      <c r="S611" s="348">
        <v>13.8964</v>
      </c>
      <c r="T611" s="348">
        <v>3.7351000000000001</v>
      </c>
      <c r="U611" s="348">
        <v>3.0156000000000001</v>
      </c>
      <c r="V611" s="348">
        <v>-3.6793</v>
      </c>
      <c r="W611" s="348">
        <v>13.8964</v>
      </c>
      <c r="X611" s="348" t="s">
        <v>428</v>
      </c>
      <c r="Y611" s="374"/>
      <c r="Z611" s="346"/>
      <c r="AA611" s="346"/>
      <c r="AB611" s="346"/>
      <c r="AC611" s="346"/>
      <c r="AD611" s="346"/>
      <c r="AE611" s="346"/>
      <c r="AF611" s="346"/>
      <c r="AG611" s="346"/>
      <c r="AH611" s="346"/>
      <c r="AI611" s="346"/>
      <c r="AJ611" s="346"/>
      <c r="AK611" s="346"/>
      <c r="AL611" s="346"/>
      <c r="AM611" s="346"/>
      <c r="AN611" s="346"/>
      <c r="AO611" s="374"/>
      <c r="AP611" s="348">
        <v>18.13</v>
      </c>
      <c r="AQ611" s="348">
        <v>18.010000000000002</v>
      </c>
      <c r="AR611" s="348">
        <v>13.66</v>
      </c>
      <c r="AS611" s="348">
        <v>7.56</v>
      </c>
      <c r="AT611" s="348">
        <v>5.58</v>
      </c>
      <c r="AU611" s="374"/>
      <c r="AV611" s="429"/>
      <c r="AW611" s="429"/>
      <c r="AX611" s="429"/>
      <c r="AY611" s="429"/>
      <c r="AZ611" s="429"/>
      <c r="BA611" s="372"/>
      <c r="BB611" s="375"/>
      <c r="BC611" s="375"/>
      <c r="BD611" s="375"/>
      <c r="BE611" s="375"/>
      <c r="BF611" s="374"/>
      <c r="BG611" s="372"/>
      <c r="BH611" s="372"/>
      <c r="BI611" s="375"/>
      <c r="BJ611" s="375"/>
      <c r="BK611" s="375"/>
      <c r="BL611" s="375"/>
      <c r="BM611" s="372"/>
      <c r="BN611" s="372"/>
      <c r="BO611" s="430"/>
    </row>
    <row r="612" spans="1:67" s="428" customFormat="1" x14ac:dyDescent="0.25">
      <c r="A612" s="345" t="s">
        <v>4411</v>
      </c>
      <c r="B612" s="372"/>
      <c r="C612" s="731"/>
      <c r="D612" s="372"/>
      <c r="E612" s="372"/>
      <c r="F612" s="372"/>
      <c r="G612" s="372"/>
      <c r="H612" s="374"/>
      <c r="I612" s="348">
        <v>1.1652</v>
      </c>
      <c r="J612" s="348">
        <v>-5.1200000000000002E-2</v>
      </c>
      <c r="K612" s="348">
        <v>8.9579000000000004</v>
      </c>
      <c r="L612" s="348">
        <v>0.56869999999999998</v>
      </c>
      <c r="M612" s="348">
        <v>-4.0007000000000001</v>
      </c>
      <c r="N612" s="350">
        <v>5.5437000000000003</v>
      </c>
      <c r="O612" s="348">
        <v>5.6622000000000003</v>
      </c>
      <c r="P612" s="348">
        <v>16.2651</v>
      </c>
      <c r="Q612" s="348">
        <v>14.5099</v>
      </c>
      <c r="R612" s="348">
        <v>14.455399999999999</v>
      </c>
      <c r="S612" s="348">
        <v>11.5914</v>
      </c>
      <c r="T612" s="348">
        <v>-3.9885999999999999</v>
      </c>
      <c r="U612" s="348">
        <v>0.69940000000000002</v>
      </c>
      <c r="V612" s="348">
        <v>-2.8090999999999999</v>
      </c>
      <c r="W612" s="348">
        <v>11.5914</v>
      </c>
      <c r="X612" s="348" t="s">
        <v>428</v>
      </c>
      <c r="Y612" s="374"/>
      <c r="Z612" s="346"/>
      <c r="AA612" s="346"/>
      <c r="AB612" s="346"/>
      <c r="AC612" s="346"/>
      <c r="AD612" s="346"/>
      <c r="AE612" s="346"/>
      <c r="AF612" s="346"/>
      <c r="AG612" s="346"/>
      <c r="AH612" s="346"/>
      <c r="AI612" s="346"/>
      <c r="AJ612" s="346"/>
      <c r="AK612" s="346"/>
      <c r="AL612" s="346"/>
      <c r="AM612" s="346"/>
      <c r="AN612" s="346"/>
      <c r="AO612" s="374"/>
      <c r="AP612" s="348">
        <v>14.2</v>
      </c>
      <c r="AQ612" s="348">
        <v>14.92</v>
      </c>
      <c r="AR612" s="348">
        <v>11.61</v>
      </c>
      <c r="AS612" s="348">
        <v>7.38</v>
      </c>
      <c r="AT612" s="348">
        <v>-0.47</v>
      </c>
      <c r="AU612" s="374"/>
      <c r="AV612" s="429"/>
      <c r="AW612" s="429"/>
      <c r="AX612" s="429"/>
      <c r="AY612" s="429"/>
      <c r="AZ612" s="429"/>
      <c r="BA612" s="372"/>
      <c r="BB612" s="375"/>
      <c r="BC612" s="375"/>
      <c r="BD612" s="375"/>
      <c r="BE612" s="375"/>
      <c r="BF612" s="374"/>
      <c r="BG612" s="372"/>
      <c r="BH612" s="372"/>
      <c r="BI612" s="375"/>
      <c r="BJ612" s="375"/>
      <c r="BK612" s="375"/>
      <c r="BL612" s="375"/>
      <c r="BM612" s="372"/>
      <c r="BN612" s="372"/>
      <c r="BO612" s="430"/>
    </row>
    <row r="613" spans="1:67" s="428" customFormat="1" x14ac:dyDescent="0.25">
      <c r="A613" s="345" t="s">
        <v>4412</v>
      </c>
      <c r="B613" s="372"/>
      <c r="C613" s="731"/>
      <c r="D613" s="372"/>
      <c r="E613" s="372"/>
      <c r="F613" s="372"/>
      <c r="G613" s="372"/>
      <c r="H613" s="374"/>
      <c r="I613" s="348">
        <v>1.0992</v>
      </c>
      <c r="J613" s="348">
        <v>0.41799999999999998</v>
      </c>
      <c r="K613" s="348">
        <v>11.2544</v>
      </c>
      <c r="L613" s="348">
        <v>3.9098999999999999</v>
      </c>
      <c r="M613" s="348">
        <v>0.26090000000000002</v>
      </c>
      <c r="N613" s="350">
        <v>10.5762</v>
      </c>
      <c r="O613" s="348">
        <v>7.2895000000000003</v>
      </c>
      <c r="P613" s="348">
        <v>20.287299999999998</v>
      </c>
      <c r="Q613" s="348">
        <v>15.868499999999999</v>
      </c>
      <c r="R613" s="348">
        <v>14.1951</v>
      </c>
      <c r="S613" s="348">
        <v>14.043200000000001</v>
      </c>
      <c r="T613" s="348">
        <v>0.25059999999999999</v>
      </c>
      <c r="U613" s="348">
        <v>3.8721999999999999</v>
      </c>
      <c r="V613" s="348">
        <v>2.7864</v>
      </c>
      <c r="W613" s="348">
        <v>14.043200000000001</v>
      </c>
      <c r="X613" s="348">
        <v>7.0377000000000001</v>
      </c>
      <c r="Y613" s="374"/>
      <c r="Z613" s="346"/>
      <c r="AA613" s="346"/>
      <c r="AB613" s="346"/>
      <c r="AC613" s="346"/>
      <c r="AD613" s="346"/>
      <c r="AE613" s="346"/>
      <c r="AF613" s="346"/>
      <c r="AG613" s="346"/>
      <c r="AH613" s="346"/>
      <c r="AI613" s="346"/>
      <c r="AJ613" s="346"/>
      <c r="AK613" s="346"/>
      <c r="AL613" s="346"/>
      <c r="AM613" s="346"/>
      <c r="AN613" s="346"/>
      <c r="AO613" s="374"/>
      <c r="AP613" s="348">
        <v>14.87</v>
      </c>
      <c r="AQ613" s="348">
        <v>16.899999999999999</v>
      </c>
      <c r="AR613" s="348">
        <v>14.28</v>
      </c>
      <c r="AS613" s="348">
        <v>11.29</v>
      </c>
      <c r="AT613" s="348">
        <v>7.89</v>
      </c>
      <c r="AU613" s="374"/>
      <c r="AV613" s="429"/>
      <c r="AW613" s="429"/>
      <c r="AX613" s="429"/>
      <c r="AY613" s="429"/>
      <c r="AZ613" s="429"/>
      <c r="BA613" s="372"/>
      <c r="BB613" s="375"/>
      <c r="BC613" s="375"/>
      <c r="BD613" s="375"/>
      <c r="BE613" s="375"/>
      <c r="BF613" s="374"/>
      <c r="BG613" s="372"/>
      <c r="BH613" s="372"/>
      <c r="BI613" s="375"/>
      <c r="BJ613" s="375"/>
      <c r="BK613" s="375"/>
      <c r="BL613" s="375"/>
      <c r="BM613" s="372"/>
      <c r="BN613" s="372"/>
      <c r="BO613" s="430"/>
    </row>
    <row r="614" spans="1:67" s="428" customFormat="1" x14ac:dyDescent="0.25">
      <c r="A614" s="345" t="s">
        <v>4413</v>
      </c>
      <c r="B614" s="372"/>
      <c r="C614" s="731"/>
      <c r="D614" s="372"/>
      <c r="E614" s="372"/>
      <c r="F614" s="372"/>
      <c r="G614" s="372"/>
      <c r="H614" s="374"/>
      <c r="I614" s="348">
        <v>1.0492999999999999</v>
      </c>
      <c r="J614" s="348">
        <v>0.19980000000000001</v>
      </c>
      <c r="K614" s="348">
        <v>10.220599999999999</v>
      </c>
      <c r="L614" s="348">
        <v>5.9401000000000002</v>
      </c>
      <c r="M614" s="348">
        <v>14.0944</v>
      </c>
      <c r="N614" s="350">
        <v>27.9819</v>
      </c>
      <c r="O614" s="348">
        <v>13.5261</v>
      </c>
      <c r="P614" s="348">
        <v>35.5869</v>
      </c>
      <c r="Q614" s="348">
        <v>31.591000000000001</v>
      </c>
      <c r="R614" s="348">
        <v>19.958300000000001</v>
      </c>
      <c r="S614" s="348">
        <v>12.1678</v>
      </c>
      <c r="T614" s="348">
        <v>7.5949999999999998</v>
      </c>
      <c r="U614" s="348">
        <v>19.449000000000002</v>
      </c>
      <c r="V614" s="348">
        <v>19.9377</v>
      </c>
      <c r="W614" s="348">
        <v>12.1678</v>
      </c>
      <c r="X614" s="348">
        <v>1.899</v>
      </c>
      <c r="Y614" s="374"/>
      <c r="Z614" s="346"/>
      <c r="AA614" s="346"/>
      <c r="AB614" s="346"/>
      <c r="AC614" s="346"/>
      <c r="AD614" s="346"/>
      <c r="AE614" s="346"/>
      <c r="AF614" s="346"/>
      <c r="AG614" s="346"/>
      <c r="AH614" s="346"/>
      <c r="AI614" s="346"/>
      <c r="AJ614" s="346"/>
      <c r="AK614" s="346"/>
      <c r="AL614" s="346"/>
      <c r="AM614" s="346"/>
      <c r="AN614" s="346"/>
      <c r="AO614" s="374"/>
      <c r="AP614" s="348">
        <v>23.86</v>
      </c>
      <c r="AQ614" s="348">
        <v>31.85</v>
      </c>
      <c r="AR614" s="348">
        <v>30.4</v>
      </c>
      <c r="AS614" s="348">
        <v>25</v>
      </c>
      <c r="AT614" s="348">
        <v>32.049999999999997</v>
      </c>
      <c r="AU614" s="374"/>
      <c r="AV614" s="429"/>
      <c r="AW614" s="429"/>
      <c r="AX614" s="429"/>
      <c r="AY614" s="429"/>
      <c r="AZ614" s="429"/>
      <c r="BA614" s="372"/>
      <c r="BB614" s="375"/>
      <c r="BC614" s="375"/>
      <c r="BD614" s="375"/>
      <c r="BE614" s="375"/>
      <c r="BF614" s="374"/>
      <c r="BG614" s="372"/>
      <c r="BH614" s="372"/>
      <c r="BI614" s="375"/>
      <c r="BJ614" s="375"/>
      <c r="BK614" s="375"/>
      <c r="BL614" s="375"/>
      <c r="BM614" s="372"/>
      <c r="BN614" s="372"/>
      <c r="BO614" s="430"/>
    </row>
    <row r="615" spans="1:67" s="428" customFormat="1" x14ac:dyDescent="0.25">
      <c r="A615" s="345" t="s">
        <v>4414</v>
      </c>
      <c r="B615" s="372"/>
      <c r="C615" s="731"/>
      <c r="D615" s="372"/>
      <c r="E615" s="372"/>
      <c r="F615" s="372"/>
      <c r="G615" s="372"/>
      <c r="H615" s="374"/>
      <c r="I615" s="348">
        <v>1.6274</v>
      </c>
      <c r="J615" s="348">
        <v>1.3678999999999999</v>
      </c>
      <c r="K615" s="348">
        <v>13.4222</v>
      </c>
      <c r="L615" s="348">
        <v>7.4329999999999998</v>
      </c>
      <c r="M615" s="348">
        <v>-2.0243000000000002</v>
      </c>
      <c r="N615" s="350">
        <v>10.0037</v>
      </c>
      <c r="O615" s="348">
        <v>5.3349000000000002</v>
      </c>
      <c r="P615" s="348">
        <v>21.823699999999999</v>
      </c>
      <c r="Q615" s="348">
        <v>18.606300000000001</v>
      </c>
      <c r="R615" s="348">
        <v>15.1648</v>
      </c>
      <c r="S615" s="348">
        <v>16.505299999999998</v>
      </c>
      <c r="T615" s="348">
        <v>-5.0000000000000001E-4</v>
      </c>
      <c r="U615" s="348">
        <v>1.2885</v>
      </c>
      <c r="V615" s="348">
        <v>-2.2210000000000001</v>
      </c>
      <c r="W615" s="348">
        <v>16.505299999999998</v>
      </c>
      <c r="X615" s="348" t="s">
        <v>428</v>
      </c>
      <c r="Y615" s="374"/>
      <c r="Z615" s="346"/>
      <c r="AA615" s="346"/>
      <c r="AB615" s="346"/>
      <c r="AC615" s="346"/>
      <c r="AD615" s="346"/>
      <c r="AE615" s="346"/>
      <c r="AF615" s="346"/>
      <c r="AG615" s="346"/>
      <c r="AH615" s="346"/>
      <c r="AI615" s="346"/>
      <c r="AJ615" s="346"/>
      <c r="AK615" s="346"/>
      <c r="AL615" s="346"/>
      <c r="AM615" s="346"/>
      <c r="AN615" s="346"/>
      <c r="AO615" s="374"/>
      <c r="AP615" s="348">
        <v>16.66</v>
      </c>
      <c r="AQ615" s="348">
        <v>19.91</v>
      </c>
      <c r="AR615" s="348">
        <v>15.27</v>
      </c>
      <c r="AS615" s="348">
        <v>9.64</v>
      </c>
      <c r="AT615" s="348">
        <v>5.24</v>
      </c>
      <c r="AU615" s="374"/>
      <c r="AV615" s="429"/>
      <c r="AW615" s="429"/>
      <c r="AX615" s="429"/>
      <c r="AY615" s="429"/>
      <c r="AZ615" s="429"/>
      <c r="BA615" s="372"/>
      <c r="BB615" s="375"/>
      <c r="BC615" s="375"/>
      <c r="BD615" s="375"/>
      <c r="BE615" s="375"/>
      <c r="BF615" s="374"/>
      <c r="BG615" s="372"/>
      <c r="BH615" s="372"/>
      <c r="BI615" s="375"/>
      <c r="BJ615" s="375"/>
      <c r="BK615" s="375"/>
      <c r="BL615" s="375"/>
      <c r="BM615" s="372"/>
      <c r="BN615" s="372"/>
      <c r="BO615" s="430"/>
    </row>
    <row r="616" spans="1:67" s="428" customFormat="1" x14ac:dyDescent="0.25">
      <c r="A616" s="345" t="s">
        <v>4415</v>
      </c>
      <c r="B616" s="372"/>
      <c r="C616" s="731"/>
      <c r="D616" s="372"/>
      <c r="E616" s="372"/>
      <c r="F616" s="372"/>
      <c r="G616" s="372"/>
      <c r="H616" s="374"/>
      <c r="I616" s="348">
        <v>0.89870000000000005</v>
      </c>
      <c r="J616" s="348">
        <v>-1.8584000000000001</v>
      </c>
      <c r="K616" s="348">
        <v>6.7758000000000003</v>
      </c>
      <c r="L616" s="348">
        <v>-6.8341000000000003</v>
      </c>
      <c r="M616" s="348">
        <v>-10.1792</v>
      </c>
      <c r="N616" s="350">
        <v>-3.5015999999999998</v>
      </c>
      <c r="O616" s="348">
        <v>-2.7296999999999998</v>
      </c>
      <c r="P616" s="348">
        <v>9.3755000000000006</v>
      </c>
      <c r="Q616" s="348">
        <v>12.911300000000001</v>
      </c>
      <c r="R616" s="348">
        <v>16.209</v>
      </c>
      <c r="S616" s="348">
        <v>8.6544000000000008</v>
      </c>
      <c r="T616" s="348">
        <v>-8.3173999999999992</v>
      </c>
      <c r="U616" s="348">
        <v>-4.2247000000000003</v>
      </c>
      <c r="V616" s="348">
        <v>-10.0555</v>
      </c>
      <c r="W616" s="348">
        <v>8.6544000000000008</v>
      </c>
      <c r="X616" s="348" t="s">
        <v>428</v>
      </c>
      <c r="Y616" s="374"/>
      <c r="Z616" s="346"/>
      <c r="AA616" s="346"/>
      <c r="AB616" s="346"/>
      <c r="AC616" s="346"/>
      <c r="AD616" s="346"/>
      <c r="AE616" s="346"/>
      <c r="AF616" s="346"/>
      <c r="AG616" s="346"/>
      <c r="AH616" s="346"/>
      <c r="AI616" s="346"/>
      <c r="AJ616" s="346"/>
      <c r="AK616" s="346"/>
      <c r="AL616" s="346"/>
      <c r="AM616" s="346"/>
      <c r="AN616" s="346"/>
      <c r="AO616" s="374"/>
      <c r="AP616" s="348">
        <v>14.69</v>
      </c>
      <c r="AQ616" s="348">
        <v>13.18</v>
      </c>
      <c r="AR616" s="348">
        <v>5.59</v>
      </c>
      <c r="AS616" s="348">
        <v>-2.6</v>
      </c>
      <c r="AT616" s="348">
        <v>-11.16</v>
      </c>
      <c r="AU616" s="374"/>
      <c r="AV616" s="429"/>
      <c r="AW616" s="429"/>
      <c r="AX616" s="429"/>
      <c r="AY616" s="429"/>
      <c r="AZ616" s="429"/>
      <c r="BA616" s="372"/>
      <c r="BB616" s="375"/>
      <c r="BC616" s="375"/>
      <c r="BD616" s="375"/>
      <c r="BE616" s="375"/>
      <c r="BF616" s="374"/>
      <c r="BG616" s="372"/>
      <c r="BH616" s="372"/>
      <c r="BI616" s="375"/>
      <c r="BJ616" s="375"/>
      <c r="BK616" s="375"/>
      <c r="BL616" s="375"/>
      <c r="BM616" s="372"/>
      <c r="BN616" s="372"/>
      <c r="BO616" s="430"/>
    </row>
    <row r="617" spans="1:67" s="428" customFormat="1" x14ac:dyDescent="0.25">
      <c r="A617" s="345" t="s">
        <v>4416</v>
      </c>
      <c r="B617" s="372"/>
      <c r="C617" s="731"/>
      <c r="D617" s="372"/>
      <c r="E617" s="372"/>
      <c r="F617" s="372"/>
      <c r="G617" s="372"/>
      <c r="H617" s="374"/>
      <c r="I617" s="348">
        <v>1.0208999999999999</v>
      </c>
      <c r="J617" s="348">
        <v>-0.47789999999999999</v>
      </c>
      <c r="K617" s="348">
        <v>5.4846000000000004</v>
      </c>
      <c r="L617" s="348">
        <v>-0.8831</v>
      </c>
      <c r="M617" s="348">
        <v>-3.3677999999999999</v>
      </c>
      <c r="N617" s="350">
        <v>7.3277999999999999</v>
      </c>
      <c r="O617" s="348">
        <v>9.0760000000000005</v>
      </c>
      <c r="P617" s="348">
        <v>19.5639</v>
      </c>
      <c r="Q617" s="348">
        <v>16.5307</v>
      </c>
      <c r="R617" s="348">
        <v>15.861800000000001</v>
      </c>
      <c r="S617" s="348">
        <v>7.4539999999999997</v>
      </c>
      <c r="T617" s="348">
        <v>-3.7810999999999999</v>
      </c>
      <c r="U617" s="348">
        <v>0.92159999999999997</v>
      </c>
      <c r="V617" s="348">
        <v>1.5405</v>
      </c>
      <c r="W617" s="348">
        <v>7.4539999999999997</v>
      </c>
      <c r="X617" s="348" t="s">
        <v>428</v>
      </c>
      <c r="Y617" s="374"/>
      <c r="Z617" s="346"/>
      <c r="AA617" s="346"/>
      <c r="AB617" s="346"/>
      <c r="AC617" s="346"/>
      <c r="AD617" s="346"/>
      <c r="AE617" s="346"/>
      <c r="AF617" s="346"/>
      <c r="AG617" s="346"/>
      <c r="AH617" s="346"/>
      <c r="AI617" s="346"/>
      <c r="AJ617" s="346"/>
      <c r="AK617" s="346"/>
      <c r="AL617" s="346"/>
      <c r="AM617" s="346"/>
      <c r="AN617" s="346"/>
      <c r="AO617" s="374"/>
      <c r="AP617" s="348">
        <v>16.190000000000001</v>
      </c>
      <c r="AQ617" s="348">
        <v>16.899999999999999</v>
      </c>
      <c r="AR617" s="348">
        <v>15.09</v>
      </c>
      <c r="AS617" s="348">
        <v>10.79</v>
      </c>
      <c r="AT617" s="348">
        <v>0.93</v>
      </c>
      <c r="AU617" s="374"/>
      <c r="AV617" s="429"/>
      <c r="AW617" s="429"/>
      <c r="AX617" s="429"/>
      <c r="AY617" s="429"/>
      <c r="AZ617" s="429"/>
      <c r="BA617" s="372"/>
      <c r="BB617" s="375"/>
      <c r="BC617" s="375"/>
      <c r="BD617" s="375"/>
      <c r="BE617" s="375"/>
      <c r="BF617" s="374"/>
      <c r="BG617" s="372"/>
      <c r="BH617" s="372"/>
      <c r="BI617" s="375"/>
      <c r="BJ617" s="375"/>
      <c r="BK617" s="375"/>
      <c r="BL617" s="375"/>
      <c r="BM617" s="372"/>
      <c r="BN617" s="372"/>
      <c r="BO617" s="430"/>
    </row>
    <row r="618" spans="1:67" s="428" customFormat="1" x14ac:dyDescent="0.25">
      <c r="A618" s="345" t="s">
        <v>4417</v>
      </c>
      <c r="B618" s="372"/>
      <c r="C618" s="731"/>
      <c r="D618" s="372"/>
      <c r="E618" s="372"/>
      <c r="F618" s="372"/>
      <c r="G618" s="372"/>
      <c r="H618" s="374"/>
      <c r="I618" s="348">
        <v>0.62660000000000005</v>
      </c>
      <c r="J618" s="348">
        <v>-0.49349999999999999</v>
      </c>
      <c r="K618" s="348">
        <v>10.025700000000001</v>
      </c>
      <c r="L618" s="348">
        <v>3.0630999999999999</v>
      </c>
      <c r="M618" s="348">
        <v>-3.5209000000000001</v>
      </c>
      <c r="N618" s="350">
        <v>5.8541999999999996</v>
      </c>
      <c r="O618" s="348">
        <v>-1.97</v>
      </c>
      <c r="P618" s="348">
        <v>20.116599999999998</v>
      </c>
      <c r="Q618" s="348">
        <v>17.5914</v>
      </c>
      <c r="R618" s="348">
        <v>19.311399999999999</v>
      </c>
      <c r="S618" s="348">
        <v>13.1515</v>
      </c>
      <c r="T618" s="348">
        <v>-1.1834</v>
      </c>
      <c r="U618" s="348">
        <v>3.0022000000000002</v>
      </c>
      <c r="V618" s="348">
        <v>-5.7302</v>
      </c>
      <c r="W618" s="348">
        <v>13.1515</v>
      </c>
      <c r="X618" s="348">
        <v>-1.5015000000000001</v>
      </c>
      <c r="Y618" s="374"/>
      <c r="Z618" s="346"/>
      <c r="AA618" s="346"/>
      <c r="AB618" s="346"/>
      <c r="AC618" s="346"/>
      <c r="AD618" s="346"/>
      <c r="AE618" s="346"/>
      <c r="AF618" s="346"/>
      <c r="AG618" s="346"/>
      <c r="AH618" s="346"/>
      <c r="AI618" s="346"/>
      <c r="AJ618" s="346"/>
      <c r="AK618" s="346"/>
      <c r="AL618" s="346"/>
      <c r="AM618" s="346"/>
      <c r="AN618" s="346"/>
      <c r="AO618" s="374"/>
      <c r="AP618" s="348">
        <v>18.53</v>
      </c>
      <c r="AQ618" s="348">
        <v>18.920000000000002</v>
      </c>
      <c r="AR618" s="348">
        <v>12.87</v>
      </c>
      <c r="AS618" s="348">
        <v>4.95</v>
      </c>
      <c r="AT618" s="348">
        <v>0.66</v>
      </c>
      <c r="AU618" s="374"/>
      <c r="AV618" s="429"/>
      <c r="AW618" s="429"/>
      <c r="AX618" s="429"/>
      <c r="AY618" s="429"/>
      <c r="AZ618" s="429"/>
      <c r="BA618" s="372"/>
      <c r="BB618" s="375"/>
      <c r="BC618" s="375"/>
      <c r="BD618" s="375"/>
      <c r="BE618" s="375"/>
      <c r="BF618" s="374"/>
      <c r="BG618" s="372"/>
      <c r="BH618" s="372"/>
      <c r="BI618" s="375"/>
      <c r="BJ618" s="375"/>
      <c r="BK618" s="375"/>
      <c r="BL618" s="375"/>
      <c r="BM618" s="372"/>
      <c r="BN618" s="372"/>
      <c r="BO618" s="430"/>
    </row>
    <row r="619" spans="1:67" s="428" customFormat="1" x14ac:dyDescent="0.25">
      <c r="A619" s="345" t="s">
        <v>4418</v>
      </c>
      <c r="B619" s="372"/>
      <c r="C619" s="731"/>
      <c r="D619" s="372"/>
      <c r="E619" s="372"/>
      <c r="F619" s="372"/>
      <c r="G619" s="372"/>
      <c r="H619" s="374"/>
      <c r="I619" s="348">
        <v>0.72860000000000003</v>
      </c>
      <c r="J619" s="348">
        <v>-0.18720000000000001</v>
      </c>
      <c r="K619" s="348">
        <v>11.697699999999999</v>
      </c>
      <c r="L619" s="348">
        <v>4.7858999999999998</v>
      </c>
      <c r="M619" s="348">
        <v>-1.8374999999999999</v>
      </c>
      <c r="N619" s="350">
        <v>7.8917000000000002</v>
      </c>
      <c r="O619" s="348">
        <v>0.47449999999999998</v>
      </c>
      <c r="P619" s="348">
        <v>20.720300000000002</v>
      </c>
      <c r="Q619" s="348">
        <v>17.4694</v>
      </c>
      <c r="R619" s="348">
        <v>18.307600000000001</v>
      </c>
      <c r="S619" s="348">
        <v>14.397600000000001</v>
      </c>
      <c r="T619" s="348">
        <v>1.4387000000000001</v>
      </c>
      <c r="U619" s="348">
        <v>3.3088000000000002</v>
      </c>
      <c r="V619" s="348">
        <v>-4.6140999999999996</v>
      </c>
      <c r="W619" s="348">
        <v>14.397600000000001</v>
      </c>
      <c r="X619" s="348" t="s">
        <v>428</v>
      </c>
      <c r="Y619" s="374"/>
      <c r="Z619" s="346"/>
      <c r="AA619" s="346"/>
      <c r="AB619" s="346"/>
      <c r="AC619" s="346"/>
      <c r="AD619" s="346"/>
      <c r="AE619" s="346"/>
      <c r="AF619" s="346"/>
      <c r="AG619" s="346"/>
      <c r="AH619" s="346"/>
      <c r="AI619" s="346"/>
      <c r="AJ619" s="346"/>
      <c r="AK619" s="346"/>
      <c r="AL619" s="346"/>
      <c r="AM619" s="346"/>
      <c r="AN619" s="346"/>
      <c r="AO619" s="374"/>
      <c r="AP619" s="348">
        <v>17.850000000000001</v>
      </c>
      <c r="AQ619" s="348">
        <v>17.7</v>
      </c>
      <c r="AR619" s="348">
        <v>13.07</v>
      </c>
      <c r="AS619" s="348">
        <v>6.37</v>
      </c>
      <c r="AT619" s="348">
        <v>4.07</v>
      </c>
      <c r="AU619" s="374"/>
      <c r="AV619" s="429"/>
      <c r="AW619" s="429"/>
      <c r="AX619" s="429"/>
      <c r="AY619" s="429"/>
      <c r="AZ619" s="429"/>
      <c r="BA619" s="372"/>
      <c r="BB619" s="375"/>
      <c r="BC619" s="375"/>
      <c r="BD619" s="375"/>
      <c r="BE619" s="375"/>
      <c r="BF619" s="374"/>
      <c r="BG619" s="372"/>
      <c r="BH619" s="372"/>
      <c r="BI619" s="375"/>
      <c r="BJ619" s="375"/>
      <c r="BK619" s="375"/>
      <c r="BL619" s="375"/>
      <c r="BM619" s="372"/>
      <c r="BN619" s="372"/>
      <c r="BO619" s="430"/>
    </row>
    <row r="620" spans="1:67" s="428" customFormat="1" x14ac:dyDescent="0.25">
      <c r="A620" s="345" t="s">
        <v>4419</v>
      </c>
      <c r="B620" s="372"/>
      <c r="C620" s="731"/>
      <c r="D620" s="372"/>
      <c r="E620" s="372"/>
      <c r="F620" s="372"/>
      <c r="G620" s="372"/>
      <c r="H620" s="374"/>
      <c r="I620" s="348">
        <v>0.9093</v>
      </c>
      <c r="J620" s="348">
        <v>0.36399999999999999</v>
      </c>
      <c r="K620" s="348">
        <v>14.317399999999999</v>
      </c>
      <c r="L620" s="348">
        <v>8.0626999999999995</v>
      </c>
      <c r="M620" s="348">
        <v>0.18720000000000001</v>
      </c>
      <c r="N620" s="350">
        <v>11.2133</v>
      </c>
      <c r="O620" s="348">
        <v>8.3048000000000002</v>
      </c>
      <c r="P620" s="348">
        <v>21.552</v>
      </c>
      <c r="Q620" s="348">
        <v>16.360199999999999</v>
      </c>
      <c r="R620" s="348">
        <v>14.238099999999999</v>
      </c>
      <c r="S620" s="348">
        <v>16.828499999999998</v>
      </c>
      <c r="T620" s="348">
        <v>3.8593000000000002</v>
      </c>
      <c r="U620" s="348">
        <v>4.9218000000000002</v>
      </c>
      <c r="V620" s="348">
        <v>-2.1206999999999998</v>
      </c>
      <c r="W620" s="348">
        <v>16.828499999999998</v>
      </c>
      <c r="X620" s="348" t="s">
        <v>428</v>
      </c>
      <c r="Y620" s="374"/>
      <c r="Z620" s="346"/>
      <c r="AA620" s="346"/>
      <c r="AB620" s="346"/>
      <c r="AC620" s="346"/>
      <c r="AD620" s="346"/>
      <c r="AE620" s="346"/>
      <c r="AF620" s="346"/>
      <c r="AG620" s="346"/>
      <c r="AH620" s="346"/>
      <c r="AI620" s="346"/>
      <c r="AJ620" s="346"/>
      <c r="AK620" s="346"/>
      <c r="AL620" s="346"/>
      <c r="AM620" s="346"/>
      <c r="AN620" s="346"/>
      <c r="AO620" s="374"/>
      <c r="AP620" s="348">
        <v>15.49</v>
      </c>
      <c r="AQ620" s="348">
        <v>17.059999999999999</v>
      </c>
      <c r="AR620" s="348">
        <v>14.72</v>
      </c>
      <c r="AS620" s="348">
        <v>10.96</v>
      </c>
      <c r="AT620" s="348">
        <v>9.26</v>
      </c>
      <c r="AU620" s="374"/>
      <c r="AV620" s="429"/>
      <c r="AW620" s="429"/>
      <c r="AX620" s="429"/>
      <c r="AY620" s="429"/>
      <c r="AZ620" s="429"/>
      <c r="BA620" s="372"/>
      <c r="BB620" s="375"/>
      <c r="BC620" s="375"/>
      <c r="BD620" s="375"/>
      <c r="BE620" s="375"/>
      <c r="BF620" s="374"/>
      <c r="BG620" s="372"/>
      <c r="BH620" s="372"/>
      <c r="BI620" s="375"/>
      <c r="BJ620" s="375"/>
      <c r="BK620" s="375"/>
      <c r="BL620" s="375"/>
      <c r="BM620" s="372"/>
      <c r="BN620" s="372"/>
      <c r="BO620" s="430"/>
    </row>
    <row r="621" spans="1:67" s="428" customFormat="1" x14ac:dyDescent="0.25">
      <c r="A621" s="495" t="s">
        <v>2510</v>
      </c>
      <c r="B621" s="431"/>
      <c r="C621" s="732"/>
      <c r="D621" s="431"/>
      <c r="E621" s="431"/>
      <c r="F621" s="431"/>
      <c r="G621" s="431"/>
      <c r="H621" s="432"/>
      <c r="I621" s="433" t="s">
        <v>430</v>
      </c>
      <c r="J621" s="433" t="s">
        <v>430</v>
      </c>
      <c r="K621" s="433" t="s">
        <v>430</v>
      </c>
      <c r="L621" s="433" t="s">
        <v>430</v>
      </c>
      <c r="M621" s="433" t="s">
        <v>430</v>
      </c>
      <c r="N621" s="434" t="s">
        <v>430</v>
      </c>
      <c r="O621" s="433" t="s">
        <v>430</v>
      </c>
      <c r="P621" s="433" t="s">
        <v>430</v>
      </c>
      <c r="Q621" s="433" t="s">
        <v>430</v>
      </c>
      <c r="R621" s="433" t="s">
        <v>430</v>
      </c>
      <c r="S621" s="433" t="s">
        <v>430</v>
      </c>
      <c r="T621" s="433" t="s">
        <v>430</v>
      </c>
      <c r="U621" s="433" t="s">
        <v>430</v>
      </c>
      <c r="V621" s="433" t="s">
        <v>430</v>
      </c>
      <c r="W621" s="433" t="s">
        <v>430</v>
      </c>
      <c r="X621" s="433" t="s">
        <v>430</v>
      </c>
      <c r="Y621" s="432"/>
      <c r="Z621" s="435"/>
      <c r="AA621" s="435"/>
      <c r="AB621" s="435"/>
      <c r="AC621" s="435"/>
      <c r="AD621" s="435"/>
      <c r="AE621" s="435"/>
      <c r="AF621" s="435"/>
      <c r="AG621" s="435"/>
      <c r="AH621" s="435"/>
      <c r="AI621" s="435"/>
      <c r="AJ621" s="435"/>
      <c r="AK621" s="435"/>
      <c r="AL621" s="435"/>
      <c r="AM621" s="435"/>
      <c r="AN621" s="435"/>
      <c r="AO621" s="432"/>
      <c r="AP621" s="433" t="s">
        <v>430</v>
      </c>
      <c r="AQ621" s="433" t="s">
        <v>430</v>
      </c>
      <c r="AR621" s="433" t="s">
        <v>430</v>
      </c>
      <c r="AS621" s="433" t="s">
        <v>430</v>
      </c>
      <c r="AT621" s="433" t="s">
        <v>430</v>
      </c>
      <c r="AU621" s="432"/>
      <c r="AV621" s="436"/>
      <c r="AW621" s="436"/>
      <c r="AX621" s="436"/>
      <c r="AY621" s="436"/>
      <c r="AZ621" s="436"/>
      <c r="BA621" s="431"/>
      <c r="BB621" s="437"/>
      <c r="BC621" s="437"/>
      <c r="BD621" s="437"/>
      <c r="BE621" s="437"/>
      <c r="BF621" s="417"/>
      <c r="BG621" s="431"/>
      <c r="BH621" s="431"/>
      <c r="BI621" s="437"/>
      <c r="BJ621" s="437"/>
      <c r="BK621" s="437"/>
      <c r="BL621" s="437"/>
      <c r="BM621" s="431"/>
      <c r="BN621" s="431"/>
      <c r="BO621" s="438"/>
    </row>
    <row r="625" spans="1:1" hidden="1" x14ac:dyDescent="0.25">
      <c r="A625" s="488" t="s">
        <v>179</v>
      </c>
    </row>
    <row r="626" spans="1:1" x14ac:dyDescent="0.25">
      <c r="A626" s="488" t="s">
        <v>10278</v>
      </c>
    </row>
    <row r="627" spans="1:1" x14ac:dyDescent="0.25">
      <c r="A627" s="488" t="s">
        <v>350</v>
      </c>
    </row>
  </sheetData>
  <mergeCells count="24">
    <mergeCell ref="BT5:BT6"/>
    <mergeCell ref="A5:A6"/>
    <mergeCell ref="BG5:BG6"/>
    <mergeCell ref="BH5:BH6"/>
    <mergeCell ref="BI5:BL5"/>
    <mergeCell ref="BM5:BM6"/>
    <mergeCell ref="BN5:BR5"/>
    <mergeCell ref="BS5:BS6"/>
    <mergeCell ref="AO5:AO6"/>
    <mergeCell ref="AP6:AT6"/>
    <mergeCell ref="AV6:AZ6"/>
    <mergeCell ref="BA5:BA6"/>
    <mergeCell ref="BB5:BE5"/>
    <mergeCell ref="BF5:BF6"/>
    <mergeCell ref="H5:H6"/>
    <mergeCell ref="I6:M6"/>
    <mergeCell ref="N6:X6"/>
    <mergeCell ref="Z6:AN6"/>
    <mergeCell ref="B5:B6"/>
    <mergeCell ref="C5:C6"/>
    <mergeCell ref="D5:D6"/>
    <mergeCell ref="E5:E6"/>
    <mergeCell ref="F5:F6"/>
    <mergeCell ref="G5:G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BDA68-9493-4851-95B4-D675C6F33953}">
  <dimension ref="A1:BT39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2" sqref="A2"/>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166</v>
      </c>
    </row>
    <row r="4" spans="1:72" x14ac:dyDescent="0.25">
      <c r="A4" s="488" t="s">
        <v>425</v>
      </c>
    </row>
    <row r="5" spans="1:72" ht="33" x14ac:dyDescent="0.25">
      <c r="A5" s="1120" t="s">
        <v>167</v>
      </c>
      <c r="B5" s="1066"/>
      <c r="C5" s="1096" t="s">
        <v>44</v>
      </c>
      <c r="D5" s="1066"/>
      <c r="E5" s="1096" t="s">
        <v>45</v>
      </c>
      <c r="F5" s="1066"/>
      <c r="G5" s="1096" t="s">
        <v>46</v>
      </c>
      <c r="H5" s="1111"/>
      <c r="I5" s="824" t="s">
        <v>48</v>
      </c>
      <c r="J5" s="824" t="s">
        <v>49</v>
      </c>
      <c r="K5" s="824" t="s">
        <v>3</v>
      </c>
      <c r="L5" s="824" t="s">
        <v>50</v>
      </c>
      <c r="M5" s="824" t="s">
        <v>51</v>
      </c>
      <c r="N5" s="824" t="s">
        <v>4</v>
      </c>
      <c r="O5" s="824" t="s">
        <v>52</v>
      </c>
      <c r="P5" s="824" t="s">
        <v>53</v>
      </c>
      <c r="Q5" s="824" t="s">
        <v>54</v>
      </c>
      <c r="R5" s="824" t="s">
        <v>55</v>
      </c>
      <c r="S5" s="824" t="s">
        <v>421</v>
      </c>
      <c r="T5" s="824" t="s">
        <v>422</v>
      </c>
      <c r="U5" s="824" t="s">
        <v>423</v>
      </c>
      <c r="V5" s="824" t="s">
        <v>424</v>
      </c>
      <c r="W5" s="824" t="s">
        <v>11</v>
      </c>
      <c r="X5" s="824" t="s">
        <v>56</v>
      </c>
      <c r="Y5" s="821"/>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6"/>
      <c r="AP5" s="815" t="s">
        <v>55</v>
      </c>
      <c r="AQ5" s="824" t="s">
        <v>69</v>
      </c>
      <c r="AR5" s="824" t="s">
        <v>54</v>
      </c>
      <c r="AS5" s="824" t="s">
        <v>53</v>
      </c>
      <c r="AT5" s="819" t="s">
        <v>4</v>
      </c>
      <c r="AU5" s="820"/>
      <c r="AV5" s="246" t="s">
        <v>55</v>
      </c>
      <c r="AW5" s="240" t="s">
        <v>69</v>
      </c>
      <c r="AX5" s="240" t="s">
        <v>54</v>
      </c>
      <c r="AY5" s="240" t="s">
        <v>53</v>
      </c>
      <c r="AZ5" s="240" t="s">
        <v>4</v>
      </c>
      <c r="BA5" s="1111"/>
      <c r="BB5" s="1119" t="s">
        <v>76</v>
      </c>
      <c r="BC5" s="1113"/>
      <c r="BD5" s="1113"/>
      <c r="BE5" s="1114"/>
      <c r="BF5" s="1111"/>
      <c r="BG5" s="1096" t="s">
        <v>160</v>
      </c>
      <c r="BH5" s="1066"/>
      <c r="BI5" s="1072" t="s">
        <v>81</v>
      </c>
      <c r="BJ5" s="1113"/>
      <c r="BK5" s="1113"/>
      <c r="BL5" s="1113"/>
      <c r="BM5" s="1111"/>
      <c r="BN5" s="1111" t="s">
        <v>87</v>
      </c>
      <c r="BO5" s="1115"/>
      <c r="BP5" s="1115"/>
      <c r="BQ5" s="1115"/>
      <c r="BR5" s="1116"/>
      <c r="BS5" s="1066"/>
      <c r="BT5" s="1105" t="s">
        <v>88</v>
      </c>
    </row>
    <row r="6" spans="1:72" ht="14.5" x14ac:dyDescent="0.25">
      <c r="A6" s="1120"/>
      <c r="B6" s="1067"/>
      <c r="C6" s="1104"/>
      <c r="D6" s="1067"/>
      <c r="E6" s="1104"/>
      <c r="F6" s="1067"/>
      <c r="G6" s="1104"/>
      <c r="H6" s="1112"/>
      <c r="I6" s="1117" t="s">
        <v>47</v>
      </c>
      <c r="J6" s="1107"/>
      <c r="K6" s="1107"/>
      <c r="L6" s="1107"/>
      <c r="M6" s="1107"/>
      <c r="N6" s="1117" t="s">
        <v>57</v>
      </c>
      <c r="O6" s="1107"/>
      <c r="P6" s="1107"/>
      <c r="Q6" s="1107"/>
      <c r="R6" s="1107"/>
      <c r="S6" s="1107"/>
      <c r="T6" s="1107"/>
      <c r="U6" s="1107"/>
      <c r="V6" s="1107"/>
      <c r="W6" s="1107"/>
      <c r="X6" s="1107"/>
      <c r="Y6" s="817"/>
      <c r="Z6" s="1118" t="s">
        <v>68</v>
      </c>
      <c r="AA6" s="1109"/>
      <c r="AB6" s="1109"/>
      <c r="AC6" s="1109"/>
      <c r="AD6" s="1109"/>
      <c r="AE6" s="1109"/>
      <c r="AF6" s="1109"/>
      <c r="AG6" s="1109"/>
      <c r="AH6" s="1109"/>
      <c r="AI6" s="1109"/>
      <c r="AJ6" s="1109"/>
      <c r="AK6" s="1109"/>
      <c r="AL6" s="1109"/>
      <c r="AM6" s="1109"/>
      <c r="AN6" s="1110"/>
      <c r="AO6" s="1067"/>
      <c r="AP6" s="1075" t="s">
        <v>70</v>
      </c>
      <c r="AQ6" s="1107"/>
      <c r="AR6" s="1107"/>
      <c r="AS6" s="1107"/>
      <c r="AT6" s="1108"/>
      <c r="AU6" s="816"/>
      <c r="AV6" s="1082" t="s">
        <v>71</v>
      </c>
      <c r="AW6" s="1109"/>
      <c r="AX6" s="1109"/>
      <c r="AY6" s="1109"/>
      <c r="AZ6" s="1109"/>
      <c r="BA6" s="1112"/>
      <c r="BB6" s="822" t="s">
        <v>72</v>
      </c>
      <c r="BC6" s="822" t="s">
        <v>73</v>
      </c>
      <c r="BD6" s="822" t="s">
        <v>74</v>
      </c>
      <c r="BE6" s="327" t="s">
        <v>75</v>
      </c>
      <c r="BF6" s="1112"/>
      <c r="BG6" s="1104"/>
      <c r="BH6" s="1067"/>
      <c r="BI6" s="823" t="s">
        <v>77</v>
      </c>
      <c r="BJ6" s="822" t="s">
        <v>78</v>
      </c>
      <c r="BK6" s="822" t="s">
        <v>79</v>
      </c>
      <c r="BL6" s="327" t="s">
        <v>80</v>
      </c>
      <c r="BM6" s="1067"/>
      <c r="BN6" s="825" t="s">
        <v>82</v>
      </c>
      <c r="BO6" s="817" t="s">
        <v>83</v>
      </c>
      <c r="BP6" s="817" t="s">
        <v>84</v>
      </c>
      <c r="BQ6" s="817" t="s">
        <v>85</v>
      </c>
      <c r="BR6" s="818" t="s">
        <v>86</v>
      </c>
      <c r="BS6" s="1067"/>
      <c r="BT6" s="1106"/>
    </row>
    <row r="7" spans="1:72" ht="14.5" x14ac:dyDescent="0.25">
      <c r="A7" s="29" t="s">
        <v>165</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5775</v>
      </c>
      <c r="B8" s="402"/>
      <c r="C8" s="724">
        <v>42207</v>
      </c>
      <c r="D8" s="402"/>
      <c r="E8" s="403">
        <v>206900</v>
      </c>
      <c r="F8" s="402"/>
      <c r="G8" s="404">
        <v>257.67750000000001</v>
      </c>
      <c r="H8" s="406"/>
      <c r="I8" s="405">
        <v>0.81469999999999998</v>
      </c>
      <c r="J8" s="405">
        <v>-1.0945</v>
      </c>
      <c r="K8" s="405">
        <v>5.601</v>
      </c>
      <c r="L8" s="405">
        <v>-4.2321</v>
      </c>
      <c r="M8" s="405">
        <v>-7.0557999999999996</v>
      </c>
      <c r="N8" s="407">
        <v>1.3121</v>
      </c>
      <c r="O8" s="405">
        <v>4.8226000000000004</v>
      </c>
      <c r="P8" s="405">
        <v>11.5951</v>
      </c>
      <c r="Q8" s="405">
        <v>11.6721</v>
      </c>
      <c r="R8" s="405">
        <v>12.945399999999999</v>
      </c>
      <c r="S8" s="405">
        <v>7.9099000000000004</v>
      </c>
      <c r="T8" s="405">
        <v>-7.6750999999999996</v>
      </c>
      <c r="U8" s="405">
        <v>-1.8456999999999999</v>
      </c>
      <c r="V8" s="405">
        <v>-4.9978999999999996</v>
      </c>
      <c r="W8" s="405">
        <v>7.9099000000000004</v>
      </c>
      <c r="X8" s="405">
        <v>11.216900000000001</v>
      </c>
      <c r="Y8" s="406"/>
      <c r="Z8" s="403">
        <v>167</v>
      </c>
      <c r="AA8" s="403">
        <v>184</v>
      </c>
      <c r="AB8" s="403">
        <v>202</v>
      </c>
      <c r="AC8" s="403">
        <v>170</v>
      </c>
      <c r="AD8" s="403">
        <v>179</v>
      </c>
      <c r="AE8" s="403">
        <v>147</v>
      </c>
      <c r="AF8" s="403">
        <v>100</v>
      </c>
      <c r="AG8" s="403">
        <v>98</v>
      </c>
      <c r="AH8" s="403">
        <v>48</v>
      </c>
      <c r="AI8" s="403">
        <v>19</v>
      </c>
      <c r="AJ8" s="403">
        <v>180</v>
      </c>
      <c r="AK8" s="403">
        <v>201</v>
      </c>
      <c r="AL8" s="403">
        <v>168</v>
      </c>
      <c r="AM8" s="403">
        <v>159</v>
      </c>
      <c r="AN8" s="403">
        <v>180</v>
      </c>
      <c r="AO8" s="402"/>
      <c r="AP8" s="405">
        <v>12.14</v>
      </c>
      <c r="AQ8" s="405">
        <v>11.75</v>
      </c>
      <c r="AR8" s="405">
        <v>8.49</v>
      </c>
      <c r="AS8" s="405">
        <v>4.4800000000000004</v>
      </c>
      <c r="AT8" s="405">
        <v>-6.8</v>
      </c>
      <c r="AU8" s="408"/>
      <c r="AV8" s="403">
        <v>18</v>
      </c>
      <c r="AW8" s="403">
        <v>36</v>
      </c>
      <c r="AX8" s="403">
        <v>49</v>
      </c>
      <c r="AY8" s="403">
        <v>93</v>
      </c>
      <c r="AZ8" s="403">
        <v>164</v>
      </c>
      <c r="BA8" s="406"/>
      <c r="BB8" s="405">
        <v>13.386596231741301</v>
      </c>
      <c r="BC8" s="405">
        <v>0.99937401290010996</v>
      </c>
      <c r="BD8" s="405">
        <v>4.0208341753618301E-2</v>
      </c>
      <c r="BE8" s="410">
        <v>-4.8244190005271E-3</v>
      </c>
      <c r="BF8" s="406"/>
      <c r="BG8" s="401">
        <v>7.1300000000000002E-2</v>
      </c>
      <c r="BH8" s="402"/>
      <c r="BI8" s="405">
        <v>99.999700000000004</v>
      </c>
      <c r="BJ8" s="405" t="s">
        <v>430</v>
      </c>
      <c r="BK8" s="405" t="s">
        <v>430</v>
      </c>
      <c r="BL8" s="405">
        <v>2.9999999999999997E-4</v>
      </c>
      <c r="BM8" s="402"/>
      <c r="BN8" s="401" t="s">
        <v>4283</v>
      </c>
      <c r="BO8" s="401" t="s">
        <v>4284</v>
      </c>
      <c r="BP8" s="401" t="s">
        <v>4285</v>
      </c>
      <c r="BQ8" s="401" t="s">
        <v>3755</v>
      </c>
      <c r="BR8" s="401" t="s">
        <v>4422</v>
      </c>
      <c r="BS8" s="402"/>
      <c r="BT8" s="411" t="s">
        <v>555</v>
      </c>
    </row>
    <row r="9" spans="1:72" s="428" customFormat="1" x14ac:dyDescent="0.25">
      <c r="A9" s="345" t="s">
        <v>5776</v>
      </c>
      <c r="B9" s="373"/>
      <c r="C9" s="719">
        <v>41348</v>
      </c>
      <c r="D9" s="373"/>
      <c r="E9" s="346">
        <v>117580</v>
      </c>
      <c r="F9" s="373"/>
      <c r="G9" s="347">
        <v>855.98410000000001</v>
      </c>
      <c r="H9" s="374"/>
      <c r="I9" s="348">
        <v>0.83360000000000001</v>
      </c>
      <c r="J9" s="348">
        <v>-1.5227999999999999</v>
      </c>
      <c r="K9" s="348">
        <v>5.0819000000000001</v>
      </c>
      <c r="L9" s="348">
        <v>-5.5007000000000001</v>
      </c>
      <c r="M9" s="348">
        <v>-8.7081</v>
      </c>
      <c r="N9" s="350">
        <v>-1.3248</v>
      </c>
      <c r="O9" s="348">
        <v>3.5253999999999999</v>
      </c>
      <c r="P9" s="348">
        <v>9.6723999999999997</v>
      </c>
      <c r="Q9" s="348">
        <v>10.7997</v>
      </c>
      <c r="R9" s="348">
        <v>12.745900000000001</v>
      </c>
      <c r="S9" s="348">
        <v>7.4714</v>
      </c>
      <c r="T9" s="348">
        <v>-9.2095000000000002</v>
      </c>
      <c r="U9" s="348">
        <v>-3.4689000000000001</v>
      </c>
      <c r="V9" s="348">
        <v>-7.0425000000000004</v>
      </c>
      <c r="W9" s="348">
        <v>7.4714</v>
      </c>
      <c r="X9" s="348">
        <v>12.441000000000001</v>
      </c>
      <c r="Y9" s="374"/>
      <c r="Z9" s="346">
        <v>156</v>
      </c>
      <c r="AA9" s="346">
        <v>204</v>
      </c>
      <c r="AB9" s="346">
        <v>226</v>
      </c>
      <c r="AC9" s="346">
        <v>202</v>
      </c>
      <c r="AD9" s="346">
        <v>195</v>
      </c>
      <c r="AE9" s="346">
        <v>178</v>
      </c>
      <c r="AF9" s="346">
        <v>123</v>
      </c>
      <c r="AG9" s="346">
        <v>119</v>
      </c>
      <c r="AH9" s="346">
        <v>61</v>
      </c>
      <c r="AI9" s="346">
        <v>30</v>
      </c>
      <c r="AJ9" s="346">
        <v>205</v>
      </c>
      <c r="AK9" s="346">
        <v>224</v>
      </c>
      <c r="AL9" s="346">
        <v>191</v>
      </c>
      <c r="AM9" s="346">
        <v>190</v>
      </c>
      <c r="AN9" s="346">
        <v>205</v>
      </c>
      <c r="AO9" s="373"/>
      <c r="AP9" s="348">
        <v>11.55</v>
      </c>
      <c r="AQ9" s="348">
        <v>10.53</v>
      </c>
      <c r="AR9" s="348">
        <v>7.03</v>
      </c>
      <c r="AS9" s="348">
        <v>2.5299999999999998</v>
      </c>
      <c r="AT9" s="348">
        <v>-9.8800000000000008</v>
      </c>
      <c r="AU9" s="351"/>
      <c r="AV9" s="346">
        <v>32</v>
      </c>
      <c r="AW9" s="346">
        <v>52</v>
      </c>
      <c r="AX9" s="346">
        <v>69</v>
      </c>
      <c r="AY9" s="346">
        <v>120</v>
      </c>
      <c r="AZ9" s="346">
        <v>183</v>
      </c>
      <c r="BA9" s="374"/>
      <c r="BB9" s="348">
        <v>13.201448915576099</v>
      </c>
      <c r="BC9" s="348">
        <v>0.99940696510346805</v>
      </c>
      <c r="BD9" s="348">
        <v>2.9278094356704101E-2</v>
      </c>
      <c r="BE9" s="375">
        <v>-5.6431937235859597E-3</v>
      </c>
      <c r="BF9" s="374"/>
      <c r="BG9" s="372">
        <v>0.27710000000000001</v>
      </c>
      <c r="BH9" s="373"/>
      <c r="BI9" s="348">
        <v>99.999799999999993</v>
      </c>
      <c r="BJ9" s="348" t="s">
        <v>430</v>
      </c>
      <c r="BK9" s="348" t="s">
        <v>430</v>
      </c>
      <c r="BL9" s="348">
        <v>2.0000000000000001E-4</v>
      </c>
      <c r="BM9" s="373"/>
      <c r="BN9" s="372" t="s">
        <v>5777</v>
      </c>
      <c r="BO9" s="372" t="s">
        <v>4436</v>
      </c>
      <c r="BP9" s="372" t="s">
        <v>4437</v>
      </c>
      <c r="BQ9" s="372" t="s">
        <v>4438</v>
      </c>
      <c r="BR9" s="372" t="s">
        <v>4439</v>
      </c>
      <c r="BS9" s="373"/>
      <c r="BT9" s="354" t="s">
        <v>555</v>
      </c>
    </row>
    <row r="10" spans="1:72" s="428" customFormat="1" x14ac:dyDescent="0.25">
      <c r="A10" s="345" t="s">
        <v>5778</v>
      </c>
      <c r="B10" s="373"/>
      <c r="C10" s="719">
        <v>42248</v>
      </c>
      <c r="D10" s="373"/>
      <c r="E10" s="346">
        <v>69127.100000000006</v>
      </c>
      <c r="F10" s="373"/>
      <c r="G10" s="347">
        <v>265.34519999999998</v>
      </c>
      <c r="H10" s="374"/>
      <c r="I10" s="348">
        <v>0.81479999999999997</v>
      </c>
      <c r="J10" s="348">
        <v>-1.0943000000000001</v>
      </c>
      <c r="K10" s="348">
        <v>5.6029</v>
      </c>
      <c r="L10" s="348">
        <v>-4.2285000000000004</v>
      </c>
      <c r="M10" s="348">
        <v>-7.0350999999999999</v>
      </c>
      <c r="N10" s="350">
        <v>1.3409</v>
      </c>
      <c r="O10" s="348">
        <v>4.8402000000000003</v>
      </c>
      <c r="P10" s="348">
        <v>11.609</v>
      </c>
      <c r="Q10" s="348">
        <v>11.684200000000001</v>
      </c>
      <c r="R10" s="348">
        <v>12.967499999999999</v>
      </c>
      <c r="S10" s="348">
        <v>7.9112</v>
      </c>
      <c r="T10" s="348">
        <v>-7.6717000000000004</v>
      </c>
      <c r="U10" s="348">
        <v>-1.8234999999999999</v>
      </c>
      <c r="V10" s="348">
        <v>-4.9722</v>
      </c>
      <c r="W10" s="348">
        <v>7.9112</v>
      </c>
      <c r="X10" s="348">
        <v>12.444599999999999</v>
      </c>
      <c r="Y10" s="374"/>
      <c r="Z10" s="346">
        <v>166</v>
      </c>
      <c r="AA10" s="346">
        <v>182</v>
      </c>
      <c r="AB10" s="346">
        <v>198</v>
      </c>
      <c r="AC10" s="346">
        <v>168</v>
      </c>
      <c r="AD10" s="346">
        <v>171</v>
      </c>
      <c r="AE10" s="346">
        <v>141</v>
      </c>
      <c r="AF10" s="346">
        <v>94</v>
      </c>
      <c r="AG10" s="346">
        <v>92</v>
      </c>
      <c r="AH10" s="346">
        <v>44</v>
      </c>
      <c r="AI10" s="346">
        <v>17</v>
      </c>
      <c r="AJ10" s="346">
        <v>177</v>
      </c>
      <c r="AK10" s="346">
        <v>199</v>
      </c>
      <c r="AL10" s="346">
        <v>162</v>
      </c>
      <c r="AM10" s="346">
        <v>151</v>
      </c>
      <c r="AN10" s="346">
        <v>177</v>
      </c>
      <c r="AO10" s="373"/>
      <c r="AP10" s="348">
        <v>12.15</v>
      </c>
      <c r="AQ10" s="348">
        <v>11.76</v>
      </c>
      <c r="AR10" s="348">
        <v>8.51</v>
      </c>
      <c r="AS10" s="348">
        <v>4.5</v>
      </c>
      <c r="AT10" s="348">
        <v>-6.77</v>
      </c>
      <c r="AU10" s="351"/>
      <c r="AV10" s="346">
        <v>17</v>
      </c>
      <c r="AW10" s="346">
        <v>34</v>
      </c>
      <c r="AX10" s="346">
        <v>44</v>
      </c>
      <c r="AY10" s="346">
        <v>88</v>
      </c>
      <c r="AZ10" s="346">
        <v>157</v>
      </c>
      <c r="BA10" s="374"/>
      <c r="BB10" s="348">
        <v>13.3862597339084</v>
      </c>
      <c r="BC10" s="348">
        <v>0.99934863997405599</v>
      </c>
      <c r="BD10" s="348">
        <v>4.0285635211957001E-2</v>
      </c>
      <c r="BE10" s="375">
        <v>-3.7894906211334298E-3</v>
      </c>
      <c r="BF10" s="374"/>
      <c r="BG10" s="372">
        <v>0.1065</v>
      </c>
      <c r="BH10" s="373"/>
      <c r="BI10" s="348">
        <v>99.999700000000004</v>
      </c>
      <c r="BJ10" s="348" t="s">
        <v>430</v>
      </c>
      <c r="BK10" s="348" t="s">
        <v>430</v>
      </c>
      <c r="BL10" s="348">
        <v>2.9999999999999997E-4</v>
      </c>
      <c r="BM10" s="373"/>
      <c r="BN10" s="372" t="s">
        <v>4283</v>
      </c>
      <c r="BO10" s="372" t="s">
        <v>4284</v>
      </c>
      <c r="BP10" s="372" t="s">
        <v>4285</v>
      </c>
      <c r="BQ10" s="372" t="s">
        <v>3755</v>
      </c>
      <c r="BR10" s="372" t="s">
        <v>4422</v>
      </c>
      <c r="BS10" s="373"/>
      <c r="BT10" s="354" t="s">
        <v>555</v>
      </c>
    </row>
    <row r="11" spans="1:72" s="428" customFormat="1" x14ac:dyDescent="0.25">
      <c r="A11" s="345" t="s">
        <v>5779</v>
      </c>
      <c r="B11" s="373"/>
      <c r="C11" s="719">
        <v>37253</v>
      </c>
      <c r="D11" s="373"/>
      <c r="E11" s="346">
        <v>62453.8</v>
      </c>
      <c r="F11" s="373"/>
      <c r="G11" s="347">
        <v>272.64670000000001</v>
      </c>
      <c r="H11" s="374"/>
      <c r="I11" s="348">
        <v>0.81479999999999997</v>
      </c>
      <c r="J11" s="348">
        <v>-1.0941000000000001</v>
      </c>
      <c r="K11" s="348">
        <v>5.6021000000000001</v>
      </c>
      <c r="L11" s="348">
        <v>-4.2256</v>
      </c>
      <c r="M11" s="348">
        <v>-7.0476999999999999</v>
      </c>
      <c r="N11" s="350">
        <v>1.325</v>
      </c>
      <c r="O11" s="348">
        <v>4.8353999999999999</v>
      </c>
      <c r="P11" s="348">
        <v>11.611599999999999</v>
      </c>
      <c r="Q11" s="348">
        <v>11.692399999999999</v>
      </c>
      <c r="R11" s="348">
        <v>12.9163</v>
      </c>
      <c r="S11" s="348">
        <v>7.9104999999999999</v>
      </c>
      <c r="T11" s="348">
        <v>-7.6680000000000001</v>
      </c>
      <c r="U11" s="348">
        <v>-1.8363</v>
      </c>
      <c r="V11" s="348">
        <v>-4.9859</v>
      </c>
      <c r="W11" s="348">
        <v>7.9104999999999999</v>
      </c>
      <c r="X11" s="348">
        <v>15.0123</v>
      </c>
      <c r="Y11" s="374"/>
      <c r="Z11" s="346">
        <v>166</v>
      </c>
      <c r="AA11" s="346">
        <v>180</v>
      </c>
      <c r="AB11" s="346">
        <v>200</v>
      </c>
      <c r="AC11" s="346">
        <v>164</v>
      </c>
      <c r="AD11" s="346">
        <v>177</v>
      </c>
      <c r="AE11" s="346">
        <v>145</v>
      </c>
      <c r="AF11" s="346">
        <v>96</v>
      </c>
      <c r="AG11" s="346">
        <v>91</v>
      </c>
      <c r="AH11" s="346">
        <v>43</v>
      </c>
      <c r="AI11" s="346">
        <v>22</v>
      </c>
      <c r="AJ11" s="346">
        <v>179</v>
      </c>
      <c r="AK11" s="346">
        <v>196</v>
      </c>
      <c r="AL11" s="346">
        <v>166</v>
      </c>
      <c r="AM11" s="346">
        <v>156</v>
      </c>
      <c r="AN11" s="346">
        <v>179</v>
      </c>
      <c r="AO11" s="373"/>
      <c r="AP11" s="348">
        <v>12.16</v>
      </c>
      <c r="AQ11" s="348">
        <v>11.77</v>
      </c>
      <c r="AR11" s="348">
        <v>8.51</v>
      </c>
      <c r="AS11" s="348">
        <v>4.49</v>
      </c>
      <c r="AT11" s="348">
        <v>-6.78</v>
      </c>
      <c r="AU11" s="351"/>
      <c r="AV11" s="346">
        <v>15</v>
      </c>
      <c r="AW11" s="346">
        <v>33</v>
      </c>
      <c r="AX11" s="346">
        <v>44</v>
      </c>
      <c r="AY11" s="346">
        <v>89</v>
      </c>
      <c r="AZ11" s="346">
        <v>160</v>
      </c>
      <c r="BA11" s="374"/>
      <c r="BB11" s="348">
        <v>13.3852342869015</v>
      </c>
      <c r="BC11" s="348">
        <v>0.99927223649733099</v>
      </c>
      <c r="BD11" s="348">
        <v>4.0302519893565203E-2</v>
      </c>
      <c r="BE11" s="375">
        <v>-3.5632770052239598E-3</v>
      </c>
      <c r="BF11" s="374"/>
      <c r="BG11" s="372">
        <v>0.22819999999999999</v>
      </c>
      <c r="BH11" s="373"/>
      <c r="BI11" s="348">
        <v>99.990099999999998</v>
      </c>
      <c r="BJ11" s="348" t="s">
        <v>430</v>
      </c>
      <c r="BK11" s="348" t="s">
        <v>430</v>
      </c>
      <c r="BL11" s="348">
        <v>9.9000000000000008E-3</v>
      </c>
      <c r="BM11" s="373"/>
      <c r="BN11" s="372" t="s">
        <v>4283</v>
      </c>
      <c r="BO11" s="372" t="s">
        <v>4284</v>
      </c>
      <c r="BP11" s="372" t="s">
        <v>4285</v>
      </c>
      <c r="BQ11" s="372" t="s">
        <v>3755</v>
      </c>
      <c r="BR11" s="372" t="s">
        <v>4422</v>
      </c>
      <c r="BS11" s="373"/>
      <c r="BT11" s="354" t="s">
        <v>555</v>
      </c>
    </row>
    <row r="12" spans="1:72" s="428" customFormat="1" x14ac:dyDescent="0.25">
      <c r="A12" s="345" t="s">
        <v>5780</v>
      </c>
      <c r="B12" s="373"/>
      <c r="C12" s="719">
        <v>42248</v>
      </c>
      <c r="D12" s="373"/>
      <c r="E12" s="346">
        <v>53481.7</v>
      </c>
      <c r="F12" s="373"/>
      <c r="G12" s="347">
        <v>850.87900000000002</v>
      </c>
      <c r="H12" s="374"/>
      <c r="I12" s="348">
        <v>0.8337</v>
      </c>
      <c r="J12" s="348">
        <v>-1.5225</v>
      </c>
      <c r="K12" s="348">
        <v>5.0831</v>
      </c>
      <c r="L12" s="348">
        <v>-5.4995000000000003</v>
      </c>
      <c r="M12" s="348">
        <v>-8.6891999999999996</v>
      </c>
      <c r="N12" s="350">
        <v>-1.3049999999999999</v>
      </c>
      <c r="O12" s="348">
        <v>3.5383</v>
      </c>
      <c r="P12" s="348">
        <v>9.6822999999999997</v>
      </c>
      <c r="Q12" s="348">
        <v>10.809799999999999</v>
      </c>
      <c r="R12" s="348">
        <v>12.7704</v>
      </c>
      <c r="S12" s="348">
        <v>7.4724000000000004</v>
      </c>
      <c r="T12" s="348">
        <v>-9.2086000000000006</v>
      </c>
      <c r="U12" s="348">
        <v>-3.4493</v>
      </c>
      <c r="V12" s="348">
        <v>-7.0231000000000003</v>
      </c>
      <c r="W12" s="348">
        <v>7.4724000000000004</v>
      </c>
      <c r="X12" s="348">
        <v>12.132899999999999</v>
      </c>
      <c r="Y12" s="374"/>
      <c r="Z12" s="346">
        <v>155</v>
      </c>
      <c r="AA12" s="346">
        <v>201</v>
      </c>
      <c r="AB12" s="346">
        <v>224</v>
      </c>
      <c r="AC12" s="346">
        <v>201</v>
      </c>
      <c r="AD12" s="346">
        <v>191</v>
      </c>
      <c r="AE12" s="346">
        <v>172</v>
      </c>
      <c r="AF12" s="346">
        <v>121</v>
      </c>
      <c r="AG12" s="346">
        <v>118</v>
      </c>
      <c r="AH12" s="346">
        <v>59</v>
      </c>
      <c r="AI12" s="346">
        <v>27</v>
      </c>
      <c r="AJ12" s="346">
        <v>203</v>
      </c>
      <c r="AK12" s="346">
        <v>222</v>
      </c>
      <c r="AL12" s="346">
        <v>187</v>
      </c>
      <c r="AM12" s="346">
        <v>186</v>
      </c>
      <c r="AN12" s="346">
        <v>203</v>
      </c>
      <c r="AO12" s="373"/>
      <c r="AP12" s="348">
        <v>11.57</v>
      </c>
      <c r="AQ12" s="348">
        <v>10.54</v>
      </c>
      <c r="AR12" s="348">
        <v>7.04</v>
      </c>
      <c r="AS12" s="348">
        <v>2.54</v>
      </c>
      <c r="AT12" s="348">
        <v>-9.86</v>
      </c>
      <c r="AU12" s="351"/>
      <c r="AV12" s="346">
        <v>28</v>
      </c>
      <c r="AW12" s="346">
        <v>49</v>
      </c>
      <c r="AX12" s="346">
        <v>66</v>
      </c>
      <c r="AY12" s="346">
        <v>118</v>
      </c>
      <c r="AZ12" s="346">
        <v>180</v>
      </c>
      <c r="BA12" s="374"/>
      <c r="BB12" s="348">
        <v>13.2012139681761</v>
      </c>
      <c r="BC12" s="348">
        <v>0.99938927079987905</v>
      </c>
      <c r="BD12" s="348">
        <v>2.9335422315466701E-2</v>
      </c>
      <c r="BE12" s="375">
        <v>-4.8863308328048203E-3</v>
      </c>
      <c r="BF12" s="374"/>
      <c r="BG12" s="372">
        <v>8.5800000000000001E-2</v>
      </c>
      <c r="BH12" s="373"/>
      <c r="BI12" s="348">
        <v>99.999700000000004</v>
      </c>
      <c r="BJ12" s="348" t="s">
        <v>430</v>
      </c>
      <c r="BK12" s="348" t="s">
        <v>430</v>
      </c>
      <c r="BL12" s="348">
        <v>2.9999999999999997E-4</v>
      </c>
      <c r="BM12" s="373"/>
      <c r="BN12" s="372" t="s">
        <v>5777</v>
      </c>
      <c r="BO12" s="372" t="s">
        <v>4436</v>
      </c>
      <c r="BP12" s="372" t="s">
        <v>4437</v>
      </c>
      <c r="BQ12" s="372" t="s">
        <v>4438</v>
      </c>
      <c r="BR12" s="372" t="s">
        <v>4439</v>
      </c>
      <c r="BS12" s="373"/>
      <c r="BT12" s="354" t="s">
        <v>555</v>
      </c>
    </row>
    <row r="13" spans="1:72" s="428" customFormat="1" x14ac:dyDescent="0.25">
      <c r="A13" s="345" t="s">
        <v>5781</v>
      </c>
      <c r="B13" s="373"/>
      <c r="C13" s="719">
        <v>41353</v>
      </c>
      <c r="D13" s="373"/>
      <c r="E13" s="346">
        <v>40266.699999999997</v>
      </c>
      <c r="F13" s="373"/>
      <c r="G13" s="347">
        <v>271.2525</v>
      </c>
      <c r="H13" s="374"/>
      <c r="I13" s="348">
        <v>0.81489999999999996</v>
      </c>
      <c r="J13" s="348">
        <v>-1.0943000000000001</v>
      </c>
      <c r="K13" s="348">
        <v>5.6022999999999996</v>
      </c>
      <c r="L13" s="348">
        <v>-4.2257999999999996</v>
      </c>
      <c r="M13" s="348">
        <v>-7.0471000000000004</v>
      </c>
      <c r="N13" s="350">
        <v>1.3341000000000001</v>
      </c>
      <c r="O13" s="348">
        <v>4.8482000000000003</v>
      </c>
      <c r="P13" s="348">
        <v>11.6267</v>
      </c>
      <c r="Q13" s="348">
        <v>11.704700000000001</v>
      </c>
      <c r="R13" s="348">
        <v>12.942</v>
      </c>
      <c r="S13" s="348">
        <v>7.9105999999999996</v>
      </c>
      <c r="T13" s="348">
        <v>-7.6677</v>
      </c>
      <c r="U13" s="348">
        <v>-1.8341000000000001</v>
      </c>
      <c r="V13" s="348">
        <v>-4.9806999999999997</v>
      </c>
      <c r="W13" s="348">
        <v>7.9105999999999996</v>
      </c>
      <c r="X13" s="348">
        <v>12.8673</v>
      </c>
      <c r="Y13" s="374"/>
      <c r="Z13" s="346">
        <v>165</v>
      </c>
      <c r="AA13" s="346">
        <v>182</v>
      </c>
      <c r="AB13" s="346">
        <v>199</v>
      </c>
      <c r="AC13" s="346">
        <v>165</v>
      </c>
      <c r="AD13" s="346">
        <v>176</v>
      </c>
      <c r="AE13" s="346">
        <v>143</v>
      </c>
      <c r="AF13" s="346">
        <v>92</v>
      </c>
      <c r="AG13" s="346">
        <v>89</v>
      </c>
      <c r="AH13" s="346">
        <v>41</v>
      </c>
      <c r="AI13" s="346">
        <v>20</v>
      </c>
      <c r="AJ13" s="346">
        <v>178</v>
      </c>
      <c r="AK13" s="346">
        <v>195</v>
      </c>
      <c r="AL13" s="346">
        <v>165</v>
      </c>
      <c r="AM13" s="346">
        <v>155</v>
      </c>
      <c r="AN13" s="346">
        <v>178</v>
      </c>
      <c r="AO13" s="373"/>
      <c r="AP13" s="348">
        <v>12.16</v>
      </c>
      <c r="AQ13" s="348">
        <v>11.78</v>
      </c>
      <c r="AR13" s="348">
        <v>8.52</v>
      </c>
      <c r="AS13" s="348">
        <v>4.51</v>
      </c>
      <c r="AT13" s="348">
        <v>-6.78</v>
      </c>
      <c r="AU13" s="351"/>
      <c r="AV13" s="346">
        <v>15</v>
      </c>
      <c r="AW13" s="346">
        <v>31</v>
      </c>
      <c r="AX13" s="346">
        <v>42</v>
      </c>
      <c r="AY13" s="346">
        <v>85</v>
      </c>
      <c r="AZ13" s="346">
        <v>160</v>
      </c>
      <c r="BA13" s="374"/>
      <c r="BB13" s="348">
        <v>13.386864447337199</v>
      </c>
      <c r="BC13" s="348">
        <v>0.99939400936463796</v>
      </c>
      <c r="BD13" s="348">
        <v>4.0384515604470303E-2</v>
      </c>
      <c r="BE13" s="375">
        <v>-2.4660854629753302E-3</v>
      </c>
      <c r="BF13" s="374"/>
      <c r="BG13" s="372">
        <v>0.1421</v>
      </c>
      <c r="BH13" s="373"/>
      <c r="BI13" s="348">
        <v>99.997399999999999</v>
      </c>
      <c r="BJ13" s="348" t="s">
        <v>430</v>
      </c>
      <c r="BK13" s="348" t="s">
        <v>430</v>
      </c>
      <c r="BL13" s="348">
        <v>2.5999999999999999E-3</v>
      </c>
      <c r="BM13" s="373"/>
      <c r="BN13" s="372" t="s">
        <v>4283</v>
      </c>
      <c r="BO13" s="372" t="s">
        <v>4284</v>
      </c>
      <c r="BP13" s="372" t="s">
        <v>4285</v>
      </c>
      <c r="BQ13" s="372" t="s">
        <v>3755</v>
      </c>
      <c r="BR13" s="372" t="s">
        <v>4422</v>
      </c>
      <c r="BS13" s="373"/>
      <c r="BT13" s="354" t="s">
        <v>555</v>
      </c>
    </row>
    <row r="14" spans="1:72" s="428" customFormat="1" x14ac:dyDescent="0.25">
      <c r="A14" s="345" t="s">
        <v>5782</v>
      </c>
      <c r="B14" s="373"/>
      <c r="C14" s="719">
        <v>44594</v>
      </c>
      <c r="D14" s="373"/>
      <c r="E14" s="346">
        <v>31065.200000000001</v>
      </c>
      <c r="F14" s="373"/>
      <c r="G14" s="347">
        <v>231.52670000000001</v>
      </c>
      <c r="H14" s="374"/>
      <c r="I14" s="348">
        <v>1.1597999999999999</v>
      </c>
      <c r="J14" s="348">
        <v>-2.5985</v>
      </c>
      <c r="K14" s="348">
        <v>9.7538</v>
      </c>
      <c r="L14" s="348">
        <v>-29.1815</v>
      </c>
      <c r="M14" s="348">
        <v>65.247100000000003</v>
      </c>
      <c r="N14" s="350">
        <v>143.47800000000001</v>
      </c>
      <c r="O14" s="348">
        <v>70.284700000000001</v>
      </c>
      <c r="P14" s="348">
        <v>46.603700000000003</v>
      </c>
      <c r="Q14" s="348" t="s">
        <v>430</v>
      </c>
      <c r="R14" s="348" t="s">
        <v>430</v>
      </c>
      <c r="S14" s="348">
        <v>6.3888999999999996</v>
      </c>
      <c r="T14" s="348">
        <v>6.0510999999999999</v>
      </c>
      <c r="U14" s="348">
        <v>69.811300000000003</v>
      </c>
      <c r="V14" s="348">
        <v>126.211</v>
      </c>
      <c r="W14" s="348">
        <v>6.3888999999999996</v>
      </c>
      <c r="X14" s="348">
        <v>36.895800000000001</v>
      </c>
      <c r="Y14" s="374"/>
      <c r="Z14" s="346">
        <v>99</v>
      </c>
      <c r="AA14" s="346">
        <v>235</v>
      </c>
      <c r="AB14" s="346">
        <v>102</v>
      </c>
      <c r="AC14" s="346">
        <v>244</v>
      </c>
      <c r="AD14" s="346">
        <v>8</v>
      </c>
      <c r="AE14" s="346">
        <v>9</v>
      </c>
      <c r="AF14" s="346">
        <v>9</v>
      </c>
      <c r="AG14" s="346">
        <v>5</v>
      </c>
      <c r="AH14" s="346" t="s">
        <v>430</v>
      </c>
      <c r="AI14" s="346" t="s">
        <v>430</v>
      </c>
      <c r="AJ14" s="346">
        <v>230</v>
      </c>
      <c r="AK14" s="346">
        <v>29</v>
      </c>
      <c r="AL14" s="346">
        <v>8</v>
      </c>
      <c r="AM14" s="346">
        <v>7</v>
      </c>
      <c r="AN14" s="346">
        <v>230</v>
      </c>
      <c r="AO14" s="373"/>
      <c r="AP14" s="348" t="s">
        <v>430</v>
      </c>
      <c r="AQ14" s="348" t="s">
        <v>430</v>
      </c>
      <c r="AR14" s="348" t="s">
        <v>430</v>
      </c>
      <c r="AS14" s="348">
        <v>72.34</v>
      </c>
      <c r="AT14" s="348">
        <v>141.24</v>
      </c>
      <c r="AU14" s="351"/>
      <c r="AV14" s="346" t="s">
        <v>430</v>
      </c>
      <c r="AW14" s="346" t="s">
        <v>430</v>
      </c>
      <c r="AX14" s="346" t="s">
        <v>430</v>
      </c>
      <c r="AY14" s="346">
        <v>7</v>
      </c>
      <c r="AZ14" s="346">
        <v>7</v>
      </c>
      <c r="BA14" s="374"/>
      <c r="BB14" s="348">
        <v>44.943556061343202</v>
      </c>
      <c r="BC14" s="348">
        <v>0</v>
      </c>
      <c r="BD14" s="348">
        <v>7.7160477012965606E-2</v>
      </c>
      <c r="BE14" s="375" t="s">
        <v>430</v>
      </c>
      <c r="BF14" s="374"/>
      <c r="BG14" s="372" t="s">
        <v>430</v>
      </c>
      <c r="BH14" s="373"/>
      <c r="BI14" s="348" t="s">
        <v>430</v>
      </c>
      <c r="BJ14" s="348" t="s">
        <v>430</v>
      </c>
      <c r="BK14" s="348" t="s">
        <v>430</v>
      </c>
      <c r="BL14" s="348" t="s">
        <v>430</v>
      </c>
      <c r="BM14" s="373"/>
      <c r="BN14" s="372" t="s">
        <v>5783</v>
      </c>
      <c r="BO14" s="372" t="s">
        <v>5784</v>
      </c>
      <c r="BP14" s="372" t="s">
        <v>430</v>
      </c>
      <c r="BQ14" s="372" t="s">
        <v>430</v>
      </c>
      <c r="BR14" s="372" t="s">
        <v>430</v>
      </c>
      <c r="BS14" s="373"/>
      <c r="BT14" s="354" t="s">
        <v>555</v>
      </c>
    </row>
    <row r="15" spans="1:72" s="428" customFormat="1" x14ac:dyDescent="0.25">
      <c r="A15" s="345" t="s">
        <v>5785</v>
      </c>
      <c r="B15" s="373"/>
      <c r="C15" s="719">
        <v>37631</v>
      </c>
      <c r="D15" s="373"/>
      <c r="E15" s="346">
        <v>28715.3</v>
      </c>
      <c r="F15" s="373"/>
      <c r="G15" s="347">
        <v>883.00379999999996</v>
      </c>
      <c r="H15" s="374"/>
      <c r="I15" s="348">
        <v>0.83360000000000001</v>
      </c>
      <c r="J15" s="348">
        <v>-1.5226</v>
      </c>
      <c r="K15" s="348">
        <v>5.0827</v>
      </c>
      <c r="L15" s="348">
        <v>-5.4945000000000004</v>
      </c>
      <c r="M15" s="348">
        <v>-8.6991999999999994</v>
      </c>
      <c r="N15" s="350">
        <v>-1.3045</v>
      </c>
      <c r="O15" s="348">
        <v>3.5560999999999998</v>
      </c>
      <c r="P15" s="348">
        <v>9.7210999999999999</v>
      </c>
      <c r="Q15" s="348">
        <v>10.8421</v>
      </c>
      <c r="R15" s="348">
        <v>12.717700000000001</v>
      </c>
      <c r="S15" s="348">
        <v>7.4718999999999998</v>
      </c>
      <c r="T15" s="348">
        <v>-9.2020999999999997</v>
      </c>
      <c r="U15" s="348">
        <v>-3.4577</v>
      </c>
      <c r="V15" s="348">
        <v>-7.0273000000000003</v>
      </c>
      <c r="W15" s="348">
        <v>7.4718999999999998</v>
      </c>
      <c r="X15" s="348">
        <v>15.540800000000001</v>
      </c>
      <c r="Y15" s="374"/>
      <c r="Z15" s="346">
        <v>156</v>
      </c>
      <c r="AA15" s="346">
        <v>202</v>
      </c>
      <c r="AB15" s="346">
        <v>225</v>
      </c>
      <c r="AC15" s="346">
        <v>197</v>
      </c>
      <c r="AD15" s="346">
        <v>192</v>
      </c>
      <c r="AE15" s="346">
        <v>171</v>
      </c>
      <c r="AF15" s="346">
        <v>117</v>
      </c>
      <c r="AG15" s="346">
        <v>114</v>
      </c>
      <c r="AH15" s="346">
        <v>56</v>
      </c>
      <c r="AI15" s="346">
        <v>33</v>
      </c>
      <c r="AJ15" s="346">
        <v>204</v>
      </c>
      <c r="AK15" s="346">
        <v>218</v>
      </c>
      <c r="AL15" s="346">
        <v>188</v>
      </c>
      <c r="AM15" s="346">
        <v>187</v>
      </c>
      <c r="AN15" s="346">
        <v>204</v>
      </c>
      <c r="AO15" s="373"/>
      <c r="AP15" s="348">
        <v>11.56</v>
      </c>
      <c r="AQ15" s="348">
        <v>10.57</v>
      </c>
      <c r="AR15" s="348">
        <v>7.07</v>
      </c>
      <c r="AS15" s="348">
        <v>2.56</v>
      </c>
      <c r="AT15" s="348">
        <v>-9.86</v>
      </c>
      <c r="AU15" s="351"/>
      <c r="AV15" s="346">
        <v>29</v>
      </c>
      <c r="AW15" s="346">
        <v>48</v>
      </c>
      <c r="AX15" s="346">
        <v>64</v>
      </c>
      <c r="AY15" s="346">
        <v>114</v>
      </c>
      <c r="AZ15" s="346">
        <v>180</v>
      </c>
      <c r="BA15" s="374"/>
      <c r="BB15" s="348">
        <v>13.203589059193799</v>
      </c>
      <c r="BC15" s="348">
        <v>0.99956802959567703</v>
      </c>
      <c r="BD15" s="348">
        <v>2.9554047035084199E-2</v>
      </c>
      <c r="BE15" s="375">
        <v>-2.00016859268848E-3</v>
      </c>
      <c r="BF15" s="374"/>
      <c r="BG15" s="372">
        <v>1.0784</v>
      </c>
      <c r="BH15" s="373"/>
      <c r="BI15" s="348">
        <v>99.997100000000003</v>
      </c>
      <c r="BJ15" s="348" t="s">
        <v>430</v>
      </c>
      <c r="BK15" s="348" t="s">
        <v>430</v>
      </c>
      <c r="BL15" s="348">
        <v>2.8999999999999998E-3</v>
      </c>
      <c r="BM15" s="373"/>
      <c r="BN15" s="372" t="s">
        <v>5777</v>
      </c>
      <c r="BO15" s="372" t="s">
        <v>4436</v>
      </c>
      <c r="BP15" s="372" t="s">
        <v>4437</v>
      </c>
      <c r="BQ15" s="372" t="s">
        <v>4438</v>
      </c>
      <c r="BR15" s="372" t="s">
        <v>4439</v>
      </c>
      <c r="BS15" s="373"/>
      <c r="BT15" s="354" t="s">
        <v>555</v>
      </c>
    </row>
    <row r="16" spans="1:72" s="428" customFormat="1" x14ac:dyDescent="0.25">
      <c r="A16" s="345" t="s">
        <v>5786</v>
      </c>
      <c r="B16" s="373"/>
      <c r="C16" s="719">
        <v>41906</v>
      </c>
      <c r="D16" s="373"/>
      <c r="E16" s="346">
        <v>25314.3</v>
      </c>
      <c r="F16" s="373"/>
      <c r="G16" s="347">
        <v>882.98119999999994</v>
      </c>
      <c r="H16" s="374"/>
      <c r="I16" s="348">
        <v>0.83350000000000002</v>
      </c>
      <c r="J16" s="348">
        <v>-1.5226999999999999</v>
      </c>
      <c r="K16" s="348">
        <v>5.0816999999999997</v>
      </c>
      <c r="L16" s="348">
        <v>-5.4962</v>
      </c>
      <c r="M16" s="348">
        <v>-8.7042000000000002</v>
      </c>
      <c r="N16" s="350">
        <v>-1.3165</v>
      </c>
      <c r="O16" s="348">
        <v>3.5392000000000001</v>
      </c>
      <c r="P16" s="348">
        <v>9.7143999999999995</v>
      </c>
      <c r="Q16" s="348">
        <v>10.819599999999999</v>
      </c>
      <c r="R16" s="348">
        <v>12.745200000000001</v>
      </c>
      <c r="S16" s="348">
        <v>7.4703999999999997</v>
      </c>
      <c r="T16" s="348">
        <v>-9.2044999999999995</v>
      </c>
      <c r="U16" s="348">
        <v>-3.4647999999999999</v>
      </c>
      <c r="V16" s="348">
        <v>-7.0366999999999997</v>
      </c>
      <c r="W16" s="348">
        <v>7.4703999999999997</v>
      </c>
      <c r="X16" s="348">
        <v>10.826499999999999</v>
      </c>
      <c r="Y16" s="374"/>
      <c r="Z16" s="346">
        <v>157</v>
      </c>
      <c r="AA16" s="346">
        <v>203</v>
      </c>
      <c r="AB16" s="346">
        <v>228</v>
      </c>
      <c r="AC16" s="346">
        <v>199</v>
      </c>
      <c r="AD16" s="346">
        <v>194</v>
      </c>
      <c r="AE16" s="346">
        <v>173</v>
      </c>
      <c r="AF16" s="346">
        <v>120</v>
      </c>
      <c r="AG16" s="346">
        <v>115</v>
      </c>
      <c r="AH16" s="346">
        <v>57</v>
      </c>
      <c r="AI16" s="346">
        <v>31</v>
      </c>
      <c r="AJ16" s="346">
        <v>208</v>
      </c>
      <c r="AK16" s="346">
        <v>220</v>
      </c>
      <c r="AL16" s="346">
        <v>189</v>
      </c>
      <c r="AM16" s="346">
        <v>188</v>
      </c>
      <c r="AN16" s="346">
        <v>208</v>
      </c>
      <c r="AO16" s="373"/>
      <c r="AP16" s="348">
        <v>11.56</v>
      </c>
      <c r="AQ16" s="348">
        <v>10.54</v>
      </c>
      <c r="AR16" s="348">
        <v>7.06</v>
      </c>
      <c r="AS16" s="348">
        <v>2.5499999999999998</v>
      </c>
      <c r="AT16" s="348">
        <v>-9.8699999999999992</v>
      </c>
      <c r="AU16" s="351"/>
      <c r="AV16" s="346">
        <v>29</v>
      </c>
      <c r="AW16" s="346">
        <v>49</v>
      </c>
      <c r="AX16" s="346">
        <v>65</v>
      </c>
      <c r="AY16" s="346">
        <v>115</v>
      </c>
      <c r="AZ16" s="346">
        <v>182</v>
      </c>
      <c r="BA16" s="374"/>
      <c r="BB16" s="348">
        <v>13.2016058806754</v>
      </c>
      <c r="BC16" s="348">
        <v>0.99941658962784696</v>
      </c>
      <c r="BD16" s="348">
        <v>2.9512863892573599E-2</v>
      </c>
      <c r="BE16" s="375">
        <v>-2.54303975830944E-3</v>
      </c>
      <c r="BF16" s="374"/>
      <c r="BG16" s="372">
        <v>8.2500000000000004E-2</v>
      </c>
      <c r="BH16" s="373"/>
      <c r="BI16" s="348">
        <v>99.978899999999996</v>
      </c>
      <c r="BJ16" s="348" t="s">
        <v>430</v>
      </c>
      <c r="BK16" s="348" t="s">
        <v>430</v>
      </c>
      <c r="BL16" s="348">
        <v>2.1100000000000001E-2</v>
      </c>
      <c r="BM16" s="373"/>
      <c r="BN16" s="372" t="s">
        <v>5777</v>
      </c>
      <c r="BO16" s="372" t="s">
        <v>4436</v>
      </c>
      <c r="BP16" s="372" t="s">
        <v>4619</v>
      </c>
      <c r="BQ16" s="372" t="s">
        <v>4620</v>
      </c>
      <c r="BR16" s="372" t="s">
        <v>4621</v>
      </c>
      <c r="BS16" s="373"/>
      <c r="BT16" s="354" t="s">
        <v>555</v>
      </c>
    </row>
    <row r="17" spans="1:72" s="428" customFormat="1" x14ac:dyDescent="0.25">
      <c r="A17" s="345" t="s">
        <v>5787</v>
      </c>
      <c r="B17" s="373"/>
      <c r="C17" s="719">
        <v>41726</v>
      </c>
      <c r="D17" s="373"/>
      <c r="E17" s="346">
        <v>21983.4</v>
      </c>
      <c r="F17" s="373"/>
      <c r="G17" s="347">
        <v>107.2736</v>
      </c>
      <c r="H17" s="374"/>
      <c r="I17" s="348">
        <v>0.50090000000000001</v>
      </c>
      <c r="J17" s="348">
        <v>0.43640000000000001</v>
      </c>
      <c r="K17" s="348">
        <v>6.7573999999999996</v>
      </c>
      <c r="L17" s="348">
        <v>15.083600000000001</v>
      </c>
      <c r="M17" s="348">
        <v>13.2767</v>
      </c>
      <c r="N17" s="350">
        <v>21.329899999999999</v>
      </c>
      <c r="O17" s="348">
        <v>11.5281</v>
      </c>
      <c r="P17" s="348">
        <v>37.344000000000001</v>
      </c>
      <c r="Q17" s="348">
        <v>36.640599999999999</v>
      </c>
      <c r="R17" s="348">
        <v>17.959199999999999</v>
      </c>
      <c r="S17" s="348">
        <v>7.1958000000000002</v>
      </c>
      <c r="T17" s="348">
        <v>17.0733</v>
      </c>
      <c r="U17" s="348">
        <v>15.946300000000001</v>
      </c>
      <c r="V17" s="348">
        <v>13.7509</v>
      </c>
      <c r="W17" s="348">
        <v>7.1958000000000002</v>
      </c>
      <c r="X17" s="348">
        <v>16.207100000000001</v>
      </c>
      <c r="Y17" s="374"/>
      <c r="Z17" s="346">
        <v>205</v>
      </c>
      <c r="AA17" s="346">
        <v>80</v>
      </c>
      <c r="AB17" s="346">
        <v>187</v>
      </c>
      <c r="AC17" s="346">
        <v>6</v>
      </c>
      <c r="AD17" s="346">
        <v>23</v>
      </c>
      <c r="AE17" s="346">
        <v>36</v>
      </c>
      <c r="AF17" s="346">
        <v>25</v>
      </c>
      <c r="AG17" s="346">
        <v>10</v>
      </c>
      <c r="AH17" s="346">
        <v>1</v>
      </c>
      <c r="AI17" s="346">
        <v>2</v>
      </c>
      <c r="AJ17" s="346">
        <v>217</v>
      </c>
      <c r="AK17" s="346">
        <v>3</v>
      </c>
      <c r="AL17" s="346">
        <v>32</v>
      </c>
      <c r="AM17" s="346">
        <v>33</v>
      </c>
      <c r="AN17" s="346">
        <v>217</v>
      </c>
      <c r="AO17" s="373"/>
      <c r="AP17" s="348">
        <v>23.21</v>
      </c>
      <c r="AQ17" s="348">
        <v>31.96</v>
      </c>
      <c r="AR17" s="348">
        <v>32.36</v>
      </c>
      <c r="AS17" s="348">
        <v>24.23</v>
      </c>
      <c r="AT17" s="348">
        <v>31.01</v>
      </c>
      <c r="AU17" s="351"/>
      <c r="AV17" s="346">
        <v>2</v>
      </c>
      <c r="AW17" s="346">
        <v>1</v>
      </c>
      <c r="AX17" s="346">
        <v>2</v>
      </c>
      <c r="AY17" s="346">
        <v>14</v>
      </c>
      <c r="AZ17" s="346">
        <v>23</v>
      </c>
      <c r="BA17" s="374"/>
      <c r="BB17" s="348">
        <v>21.220461460438599</v>
      </c>
      <c r="BC17" s="348">
        <v>0.99704759089889805</v>
      </c>
      <c r="BD17" s="348">
        <v>0.11312055505957699</v>
      </c>
      <c r="BE17" s="375">
        <v>-7.6797955854419602E-3</v>
      </c>
      <c r="BF17" s="374"/>
      <c r="BG17" s="372">
        <v>0.34610000000000002</v>
      </c>
      <c r="BH17" s="373"/>
      <c r="BI17" s="348">
        <v>88.506699999999995</v>
      </c>
      <c r="BJ17" s="348">
        <v>9.0844500000000004</v>
      </c>
      <c r="BK17" s="348">
        <v>2.3874499999999999</v>
      </c>
      <c r="BL17" s="348">
        <v>2.1399999999999999E-2</v>
      </c>
      <c r="BM17" s="373"/>
      <c r="BN17" s="372" t="s">
        <v>5788</v>
      </c>
      <c r="BO17" s="372" t="s">
        <v>5789</v>
      </c>
      <c r="BP17" s="372" t="s">
        <v>5790</v>
      </c>
      <c r="BQ17" s="372" t="s">
        <v>5791</v>
      </c>
      <c r="BR17" s="372" t="s">
        <v>5792</v>
      </c>
      <c r="BS17" s="373"/>
      <c r="BT17" s="354" t="s">
        <v>555</v>
      </c>
    </row>
    <row r="18" spans="1:72" s="428" customFormat="1" x14ac:dyDescent="0.25">
      <c r="A18" s="345" t="s">
        <v>5793</v>
      </c>
      <c r="B18" s="373"/>
      <c r="C18" s="719">
        <v>44585</v>
      </c>
      <c r="D18" s="373"/>
      <c r="E18" s="346">
        <v>14819</v>
      </c>
      <c r="F18" s="373"/>
      <c r="G18" s="347">
        <v>241.52610000000001</v>
      </c>
      <c r="H18" s="374"/>
      <c r="I18" s="348">
        <v>1.1689000000000001</v>
      </c>
      <c r="J18" s="348">
        <v>-2.6166999999999998</v>
      </c>
      <c r="K18" s="348">
        <v>9.8458000000000006</v>
      </c>
      <c r="L18" s="348">
        <v>-29.258500000000002</v>
      </c>
      <c r="M18" s="348">
        <v>65.640299999999996</v>
      </c>
      <c r="N18" s="350">
        <v>144.453</v>
      </c>
      <c r="O18" s="348">
        <v>70.855400000000003</v>
      </c>
      <c r="P18" s="348">
        <v>46.992699999999999</v>
      </c>
      <c r="Q18" s="348" t="s">
        <v>430</v>
      </c>
      <c r="R18" s="348" t="s">
        <v>430</v>
      </c>
      <c r="S18" s="348">
        <v>3.9573999999999998</v>
      </c>
      <c r="T18" s="348">
        <v>6.0784000000000002</v>
      </c>
      <c r="U18" s="348">
        <v>70.230699999999999</v>
      </c>
      <c r="V18" s="348">
        <v>126.98990000000001</v>
      </c>
      <c r="W18" s="348">
        <v>3.9573999999999998</v>
      </c>
      <c r="X18" s="348">
        <v>35.1098</v>
      </c>
      <c r="Y18" s="374"/>
      <c r="Z18" s="346">
        <v>93</v>
      </c>
      <c r="AA18" s="346">
        <v>240</v>
      </c>
      <c r="AB18" s="346">
        <v>97</v>
      </c>
      <c r="AC18" s="346">
        <v>248</v>
      </c>
      <c r="AD18" s="346">
        <v>3</v>
      </c>
      <c r="AE18" s="346">
        <v>2</v>
      </c>
      <c r="AF18" s="346">
        <v>2</v>
      </c>
      <c r="AG18" s="346">
        <v>1</v>
      </c>
      <c r="AH18" s="346" t="s">
        <v>430</v>
      </c>
      <c r="AI18" s="346" t="s">
        <v>430</v>
      </c>
      <c r="AJ18" s="346">
        <v>246</v>
      </c>
      <c r="AK18" s="346">
        <v>26</v>
      </c>
      <c r="AL18" s="346">
        <v>3</v>
      </c>
      <c r="AM18" s="346">
        <v>2</v>
      </c>
      <c r="AN18" s="346">
        <v>246</v>
      </c>
      <c r="AO18" s="373"/>
      <c r="AP18" s="348" t="s">
        <v>430</v>
      </c>
      <c r="AQ18" s="348" t="s">
        <v>430</v>
      </c>
      <c r="AR18" s="348" t="s">
        <v>430</v>
      </c>
      <c r="AS18" s="348">
        <v>72.819999999999993</v>
      </c>
      <c r="AT18" s="348">
        <v>142.25</v>
      </c>
      <c r="AU18" s="351"/>
      <c r="AV18" s="346" t="s">
        <v>430</v>
      </c>
      <c r="AW18" s="346" t="s">
        <v>430</v>
      </c>
      <c r="AX18" s="346" t="s">
        <v>430</v>
      </c>
      <c r="AY18" s="346">
        <v>1</v>
      </c>
      <c r="AZ18" s="346">
        <v>2</v>
      </c>
      <c r="BA18" s="374"/>
      <c r="BB18" s="348">
        <v>44.244631203227101</v>
      </c>
      <c r="BC18" s="348">
        <v>0</v>
      </c>
      <c r="BD18" s="348">
        <v>7.8661177537179897E-2</v>
      </c>
      <c r="BE18" s="375" t="s">
        <v>430</v>
      </c>
      <c r="BF18" s="374"/>
      <c r="BG18" s="372" t="s">
        <v>430</v>
      </c>
      <c r="BH18" s="373"/>
      <c r="BI18" s="348" t="s">
        <v>430</v>
      </c>
      <c r="BJ18" s="348" t="s">
        <v>430</v>
      </c>
      <c r="BK18" s="348" t="s">
        <v>430</v>
      </c>
      <c r="BL18" s="348" t="s">
        <v>430</v>
      </c>
      <c r="BM18" s="373"/>
      <c r="BN18" s="372" t="s">
        <v>5794</v>
      </c>
      <c r="BO18" s="372" t="s">
        <v>5795</v>
      </c>
      <c r="BP18" s="372" t="s">
        <v>430</v>
      </c>
      <c r="BQ18" s="372" t="s">
        <v>430</v>
      </c>
      <c r="BR18" s="372" t="s">
        <v>430</v>
      </c>
      <c r="BS18" s="373"/>
      <c r="BT18" s="354" t="s">
        <v>555</v>
      </c>
    </row>
    <row r="19" spans="1:72" s="428" customFormat="1" x14ac:dyDescent="0.25">
      <c r="A19" s="345" t="s">
        <v>5796</v>
      </c>
      <c r="B19" s="373"/>
      <c r="C19" s="719">
        <v>40631</v>
      </c>
      <c r="D19" s="373"/>
      <c r="E19" s="346">
        <v>12657.7</v>
      </c>
      <c r="F19" s="373"/>
      <c r="G19" s="347">
        <v>251.0771</v>
      </c>
      <c r="H19" s="374"/>
      <c r="I19" s="348" t="s">
        <v>430</v>
      </c>
      <c r="J19" s="348">
        <v>3.9759000000000002</v>
      </c>
      <c r="K19" s="348">
        <v>17.3415</v>
      </c>
      <c r="L19" s="348">
        <v>8.2263999999999999</v>
      </c>
      <c r="M19" s="348">
        <v>12.927899999999999</v>
      </c>
      <c r="N19" s="350">
        <v>55.061599999999999</v>
      </c>
      <c r="O19" s="348">
        <v>32.057899999999997</v>
      </c>
      <c r="P19" s="348">
        <v>34.984499999999997</v>
      </c>
      <c r="Q19" s="348">
        <v>19.6538</v>
      </c>
      <c r="R19" s="348">
        <v>23.913</v>
      </c>
      <c r="S19" s="348">
        <v>15.3691</v>
      </c>
      <c r="T19" s="348">
        <v>13.4049</v>
      </c>
      <c r="U19" s="348">
        <v>17.3306</v>
      </c>
      <c r="V19" s="348">
        <v>32.221699999999998</v>
      </c>
      <c r="W19" s="348">
        <v>15.3691</v>
      </c>
      <c r="X19" s="348">
        <v>23.565799999999999</v>
      </c>
      <c r="Y19" s="374"/>
      <c r="Z19" s="346" t="s">
        <v>430</v>
      </c>
      <c r="AA19" s="346">
        <v>2</v>
      </c>
      <c r="AB19" s="346">
        <v>11</v>
      </c>
      <c r="AC19" s="346">
        <v>25</v>
      </c>
      <c r="AD19" s="346">
        <v>24</v>
      </c>
      <c r="AE19" s="346">
        <v>16</v>
      </c>
      <c r="AF19" s="346">
        <v>15</v>
      </c>
      <c r="AG19" s="346">
        <v>11</v>
      </c>
      <c r="AH19" s="346">
        <v>8</v>
      </c>
      <c r="AI19" s="346">
        <v>1</v>
      </c>
      <c r="AJ19" s="346">
        <v>39</v>
      </c>
      <c r="AK19" s="346">
        <v>11</v>
      </c>
      <c r="AL19" s="346">
        <v>29</v>
      </c>
      <c r="AM19" s="346">
        <v>19</v>
      </c>
      <c r="AN19" s="346">
        <v>39</v>
      </c>
      <c r="AO19" s="373"/>
      <c r="AP19" s="348">
        <v>24.65</v>
      </c>
      <c r="AQ19" s="348">
        <v>25.51</v>
      </c>
      <c r="AR19" s="348">
        <v>27.45</v>
      </c>
      <c r="AS19" s="348">
        <v>32.49</v>
      </c>
      <c r="AT19" s="348">
        <v>43.98</v>
      </c>
      <c r="AU19" s="351"/>
      <c r="AV19" s="346">
        <v>1</v>
      </c>
      <c r="AW19" s="346">
        <v>5</v>
      </c>
      <c r="AX19" s="346">
        <v>5</v>
      </c>
      <c r="AY19" s="346">
        <v>11</v>
      </c>
      <c r="AZ19" s="346">
        <v>19</v>
      </c>
      <c r="BA19" s="374"/>
      <c r="BB19" s="348">
        <v>17.240117992139599</v>
      </c>
      <c r="BC19" s="348">
        <v>0</v>
      </c>
      <c r="BD19" s="348">
        <v>0.115040987289363</v>
      </c>
      <c r="BE19" s="375" t="s">
        <v>430</v>
      </c>
      <c r="BF19" s="374"/>
      <c r="BG19" s="372" t="s">
        <v>430</v>
      </c>
      <c r="BH19" s="373"/>
      <c r="BI19" s="348" t="s">
        <v>430</v>
      </c>
      <c r="BJ19" s="348" t="s">
        <v>430</v>
      </c>
      <c r="BK19" s="348" t="s">
        <v>430</v>
      </c>
      <c r="BL19" s="348" t="s">
        <v>430</v>
      </c>
      <c r="BM19" s="373"/>
      <c r="BN19" s="372" t="s">
        <v>4481</v>
      </c>
      <c r="BO19" s="372" t="s">
        <v>4482</v>
      </c>
      <c r="BP19" s="372" t="s">
        <v>4483</v>
      </c>
      <c r="BQ19" s="372" t="s">
        <v>4484</v>
      </c>
      <c r="BR19" s="372" t="s">
        <v>3142</v>
      </c>
      <c r="BS19" s="373"/>
      <c r="BT19" s="354" t="s">
        <v>555</v>
      </c>
    </row>
    <row r="20" spans="1:72" s="428" customFormat="1" x14ac:dyDescent="0.25">
      <c r="A20" s="345" t="s">
        <v>5797</v>
      </c>
      <c r="B20" s="373"/>
      <c r="C20" s="719">
        <v>43063</v>
      </c>
      <c r="D20" s="373"/>
      <c r="E20" s="346">
        <v>10826.8</v>
      </c>
      <c r="F20" s="373"/>
      <c r="G20" s="347">
        <v>125.60299999999999</v>
      </c>
      <c r="H20" s="374"/>
      <c r="I20" s="348">
        <v>0.60740000000000005</v>
      </c>
      <c r="J20" s="348">
        <v>0.37559999999999999</v>
      </c>
      <c r="K20" s="348">
        <v>8.8378999999999994</v>
      </c>
      <c r="L20" s="348">
        <v>7.3018999999999998</v>
      </c>
      <c r="M20" s="348">
        <v>8.2232000000000003</v>
      </c>
      <c r="N20" s="350">
        <v>18.970700000000001</v>
      </c>
      <c r="O20" s="348">
        <v>8.7783999999999995</v>
      </c>
      <c r="P20" s="348">
        <v>26.635899999999999</v>
      </c>
      <c r="Q20" s="348">
        <v>28.844999999999999</v>
      </c>
      <c r="R20" s="348" t="s">
        <v>430</v>
      </c>
      <c r="S20" s="348">
        <v>10.3226</v>
      </c>
      <c r="T20" s="348">
        <v>6.0381</v>
      </c>
      <c r="U20" s="348">
        <v>13.4153</v>
      </c>
      <c r="V20" s="348">
        <v>13.0235</v>
      </c>
      <c r="W20" s="348">
        <v>10.3226</v>
      </c>
      <c r="X20" s="348">
        <v>15.995100000000001</v>
      </c>
      <c r="Y20" s="374"/>
      <c r="Z20" s="346">
        <v>192</v>
      </c>
      <c r="AA20" s="346">
        <v>83</v>
      </c>
      <c r="AB20" s="346">
        <v>123</v>
      </c>
      <c r="AC20" s="346">
        <v>27</v>
      </c>
      <c r="AD20" s="346">
        <v>40</v>
      </c>
      <c r="AE20" s="346">
        <v>40</v>
      </c>
      <c r="AF20" s="346">
        <v>48</v>
      </c>
      <c r="AG20" s="346">
        <v>18</v>
      </c>
      <c r="AH20" s="346">
        <v>4</v>
      </c>
      <c r="AI20" s="346" t="s">
        <v>430</v>
      </c>
      <c r="AJ20" s="346">
        <v>150</v>
      </c>
      <c r="AK20" s="346">
        <v>31</v>
      </c>
      <c r="AL20" s="346">
        <v>36</v>
      </c>
      <c r="AM20" s="346">
        <v>34</v>
      </c>
      <c r="AN20" s="346">
        <v>150</v>
      </c>
      <c r="AO20" s="373"/>
      <c r="AP20" s="348" t="s">
        <v>430</v>
      </c>
      <c r="AQ20" s="348">
        <v>25.86</v>
      </c>
      <c r="AR20" s="348">
        <v>24.51</v>
      </c>
      <c r="AS20" s="348">
        <v>17.07</v>
      </c>
      <c r="AT20" s="348">
        <v>22.08</v>
      </c>
      <c r="AU20" s="351"/>
      <c r="AV20" s="346" t="s">
        <v>430</v>
      </c>
      <c r="AW20" s="346">
        <v>4</v>
      </c>
      <c r="AX20" s="346">
        <v>6</v>
      </c>
      <c r="AY20" s="346">
        <v>20</v>
      </c>
      <c r="AZ20" s="346">
        <v>36</v>
      </c>
      <c r="BA20" s="374"/>
      <c r="BB20" s="348">
        <v>18.483380085984798</v>
      </c>
      <c r="BC20" s="348">
        <v>0</v>
      </c>
      <c r="BD20" s="348">
        <v>9.1384880880708605E-2</v>
      </c>
      <c r="BE20" s="375" t="s">
        <v>430</v>
      </c>
      <c r="BF20" s="374"/>
      <c r="BG20" s="372" t="s">
        <v>430</v>
      </c>
      <c r="BH20" s="373"/>
      <c r="BI20" s="348">
        <v>90.777600000000007</v>
      </c>
      <c r="BJ20" s="348">
        <v>8.2568999999999999</v>
      </c>
      <c r="BK20" s="348">
        <v>0.95810200000000001</v>
      </c>
      <c r="BL20" s="348">
        <v>7.3980000000000001E-3</v>
      </c>
      <c r="BM20" s="373"/>
      <c r="BN20" s="372" t="s">
        <v>5798</v>
      </c>
      <c r="BO20" s="372" t="s">
        <v>5799</v>
      </c>
      <c r="BP20" s="372" t="s">
        <v>5800</v>
      </c>
      <c r="BQ20" s="372" t="s">
        <v>5801</v>
      </c>
      <c r="BR20" s="372" t="s">
        <v>5802</v>
      </c>
      <c r="BS20" s="373"/>
      <c r="BT20" s="354" t="s">
        <v>555</v>
      </c>
    </row>
    <row r="21" spans="1:72" s="428" customFormat="1" x14ac:dyDescent="0.25">
      <c r="A21" s="345" t="s">
        <v>5803</v>
      </c>
      <c r="B21" s="373"/>
      <c r="C21" s="719">
        <v>44806</v>
      </c>
      <c r="D21" s="373"/>
      <c r="E21" s="346">
        <v>7737.97</v>
      </c>
      <c r="F21" s="373"/>
      <c r="G21" s="347">
        <v>231.58269999999999</v>
      </c>
      <c r="H21" s="374"/>
      <c r="I21" s="348">
        <v>1.1544000000000001</v>
      </c>
      <c r="J21" s="348">
        <v>-2.5893000000000002</v>
      </c>
      <c r="K21" s="348">
        <v>9.6957000000000004</v>
      </c>
      <c r="L21" s="348">
        <v>-29.253299999999999</v>
      </c>
      <c r="M21" s="348">
        <v>64.888300000000001</v>
      </c>
      <c r="N21" s="350">
        <v>143.233</v>
      </c>
      <c r="O21" s="348">
        <v>70.899199999999993</v>
      </c>
      <c r="P21" s="348">
        <v>46.631399999999999</v>
      </c>
      <c r="Q21" s="348" t="s">
        <v>430</v>
      </c>
      <c r="R21" s="348" t="s">
        <v>430</v>
      </c>
      <c r="S21" s="348">
        <v>6.3590999999999998</v>
      </c>
      <c r="T21" s="348">
        <v>5.8747999999999996</v>
      </c>
      <c r="U21" s="348">
        <v>69.575299999999999</v>
      </c>
      <c r="V21" s="348">
        <v>125.8663</v>
      </c>
      <c r="W21" s="348">
        <v>6.3590999999999998</v>
      </c>
      <c r="X21" s="348">
        <v>50.610999999999997</v>
      </c>
      <c r="Y21" s="374"/>
      <c r="Z21" s="346">
        <v>103</v>
      </c>
      <c r="AA21" s="346">
        <v>230</v>
      </c>
      <c r="AB21" s="346">
        <v>107</v>
      </c>
      <c r="AC21" s="346">
        <v>247</v>
      </c>
      <c r="AD21" s="346">
        <v>12</v>
      </c>
      <c r="AE21" s="346">
        <v>10</v>
      </c>
      <c r="AF21" s="346">
        <v>1</v>
      </c>
      <c r="AG21" s="346">
        <v>4</v>
      </c>
      <c r="AH21" s="346" t="s">
        <v>430</v>
      </c>
      <c r="AI21" s="346" t="s">
        <v>430</v>
      </c>
      <c r="AJ21" s="346">
        <v>232</v>
      </c>
      <c r="AK21" s="346">
        <v>37</v>
      </c>
      <c r="AL21" s="346">
        <v>12</v>
      </c>
      <c r="AM21" s="346">
        <v>11</v>
      </c>
      <c r="AN21" s="346">
        <v>232</v>
      </c>
      <c r="AO21" s="373"/>
      <c r="AP21" s="348" t="s">
        <v>430</v>
      </c>
      <c r="AQ21" s="348" t="s">
        <v>430</v>
      </c>
      <c r="AR21" s="348" t="s">
        <v>430</v>
      </c>
      <c r="AS21" s="348">
        <v>72.42</v>
      </c>
      <c r="AT21" s="348">
        <v>140.65</v>
      </c>
      <c r="AU21" s="351"/>
      <c r="AV21" s="346" t="s">
        <v>430</v>
      </c>
      <c r="AW21" s="346" t="s">
        <v>430</v>
      </c>
      <c r="AX21" s="346" t="s">
        <v>430</v>
      </c>
      <c r="AY21" s="346">
        <v>6</v>
      </c>
      <c r="AZ21" s="346">
        <v>12</v>
      </c>
      <c r="BA21" s="374"/>
      <c r="BB21" s="348">
        <v>44.431654654586701</v>
      </c>
      <c r="BC21" s="348">
        <v>0</v>
      </c>
      <c r="BD21" s="348">
        <v>7.8422783842685403E-2</v>
      </c>
      <c r="BE21" s="375" t="s">
        <v>430</v>
      </c>
      <c r="BF21" s="374"/>
      <c r="BG21" s="372" t="s">
        <v>430</v>
      </c>
      <c r="BH21" s="373"/>
      <c r="BI21" s="348" t="s">
        <v>430</v>
      </c>
      <c r="BJ21" s="348" t="s">
        <v>430</v>
      </c>
      <c r="BK21" s="348" t="s">
        <v>430</v>
      </c>
      <c r="BL21" s="348" t="s">
        <v>430</v>
      </c>
      <c r="BM21" s="373"/>
      <c r="BN21" s="372" t="s">
        <v>5804</v>
      </c>
      <c r="BO21" s="372" t="s">
        <v>5805</v>
      </c>
      <c r="BP21" s="372" t="s">
        <v>430</v>
      </c>
      <c r="BQ21" s="372" t="s">
        <v>430</v>
      </c>
      <c r="BR21" s="372" t="s">
        <v>430</v>
      </c>
      <c r="BS21" s="373"/>
      <c r="BT21" s="354" t="s">
        <v>555</v>
      </c>
    </row>
    <row r="22" spans="1:72" s="428" customFormat="1" x14ac:dyDescent="0.25">
      <c r="A22" s="345" t="s">
        <v>5806</v>
      </c>
      <c r="B22" s="373"/>
      <c r="C22" s="719">
        <v>38134</v>
      </c>
      <c r="D22" s="373"/>
      <c r="E22" s="346">
        <v>8063.55</v>
      </c>
      <c r="F22" s="373"/>
      <c r="G22" s="347">
        <v>580.11659999999995</v>
      </c>
      <c r="H22" s="374"/>
      <c r="I22" s="348">
        <v>0.30959999999999999</v>
      </c>
      <c r="J22" s="348">
        <v>-0.56559999999999999</v>
      </c>
      <c r="K22" s="348">
        <v>7.6142000000000003</v>
      </c>
      <c r="L22" s="348">
        <v>-5.0400999999999998</v>
      </c>
      <c r="M22" s="348">
        <v>-3.3166000000000002</v>
      </c>
      <c r="N22" s="350">
        <v>3.4832000000000001</v>
      </c>
      <c r="O22" s="348">
        <v>8.6845999999999997</v>
      </c>
      <c r="P22" s="348">
        <v>10.0585</v>
      </c>
      <c r="Q22" s="348">
        <v>12.0205</v>
      </c>
      <c r="R22" s="348">
        <v>13.0717</v>
      </c>
      <c r="S22" s="348">
        <v>11.894299999999999</v>
      </c>
      <c r="T22" s="348">
        <v>-5.6532999999999998</v>
      </c>
      <c r="U22" s="348">
        <v>2.8235999999999999</v>
      </c>
      <c r="V22" s="348">
        <v>-1.6987000000000001</v>
      </c>
      <c r="W22" s="348">
        <v>11.894299999999999</v>
      </c>
      <c r="X22" s="348">
        <v>15.884600000000001</v>
      </c>
      <c r="Y22" s="374"/>
      <c r="Z22" s="346">
        <v>223</v>
      </c>
      <c r="AA22" s="346">
        <v>141</v>
      </c>
      <c r="AB22" s="346">
        <v>150</v>
      </c>
      <c r="AC22" s="346">
        <v>191</v>
      </c>
      <c r="AD22" s="346">
        <v>111</v>
      </c>
      <c r="AE22" s="346">
        <v>122</v>
      </c>
      <c r="AF22" s="346">
        <v>57</v>
      </c>
      <c r="AG22" s="346">
        <v>112</v>
      </c>
      <c r="AH22" s="346">
        <v>35</v>
      </c>
      <c r="AI22" s="346">
        <v>16</v>
      </c>
      <c r="AJ22" s="346">
        <v>115</v>
      </c>
      <c r="AK22" s="346">
        <v>155</v>
      </c>
      <c r="AL22" s="346">
        <v>106</v>
      </c>
      <c r="AM22" s="346">
        <v>110</v>
      </c>
      <c r="AN22" s="346">
        <v>115</v>
      </c>
      <c r="AO22" s="373"/>
      <c r="AP22" s="348">
        <v>11.53</v>
      </c>
      <c r="AQ22" s="348">
        <v>12.05</v>
      </c>
      <c r="AR22" s="348">
        <v>10.09</v>
      </c>
      <c r="AS22" s="348">
        <v>7.62</v>
      </c>
      <c r="AT22" s="348">
        <v>-1.89</v>
      </c>
      <c r="AU22" s="351"/>
      <c r="AV22" s="346">
        <v>34</v>
      </c>
      <c r="AW22" s="346">
        <v>27</v>
      </c>
      <c r="AX22" s="346">
        <v>34</v>
      </c>
      <c r="AY22" s="346">
        <v>62</v>
      </c>
      <c r="AZ22" s="346">
        <v>119</v>
      </c>
      <c r="BA22" s="374"/>
      <c r="BB22" s="348">
        <v>16.948405292674799</v>
      </c>
      <c r="BC22" s="348">
        <v>0.99913644668090795</v>
      </c>
      <c r="BD22" s="348">
        <v>3.3007620415071E-2</v>
      </c>
      <c r="BE22" s="375">
        <v>-1.7058028598773999E-2</v>
      </c>
      <c r="BF22" s="374"/>
      <c r="BG22" s="372">
        <v>0.35980000000000001</v>
      </c>
      <c r="BH22" s="373"/>
      <c r="BI22" s="348">
        <v>77.760099999999994</v>
      </c>
      <c r="BJ22" s="348">
        <v>22.219000000000001</v>
      </c>
      <c r="BK22" s="348" t="s">
        <v>430</v>
      </c>
      <c r="BL22" s="348">
        <v>2.0899999999999998E-2</v>
      </c>
      <c r="BM22" s="373"/>
      <c r="BN22" s="372" t="s">
        <v>5807</v>
      </c>
      <c r="BO22" s="372" t="s">
        <v>5808</v>
      </c>
      <c r="BP22" s="372" t="s">
        <v>5410</v>
      </c>
      <c r="BQ22" s="372" t="s">
        <v>430</v>
      </c>
      <c r="BR22" s="372" t="s">
        <v>430</v>
      </c>
      <c r="BS22" s="373"/>
      <c r="BT22" s="354" t="s">
        <v>555</v>
      </c>
    </row>
    <row r="23" spans="1:72" s="428" customFormat="1" x14ac:dyDescent="0.25">
      <c r="A23" s="345" t="s">
        <v>5809</v>
      </c>
      <c r="B23" s="373"/>
      <c r="C23" s="719">
        <v>37673</v>
      </c>
      <c r="D23" s="373"/>
      <c r="E23" s="346">
        <v>7824.64</v>
      </c>
      <c r="F23" s="373"/>
      <c r="G23" s="347">
        <v>762.89400000000001</v>
      </c>
      <c r="H23" s="374"/>
      <c r="I23" s="348">
        <v>1.3084</v>
      </c>
      <c r="J23" s="348">
        <v>0.64929999999999999</v>
      </c>
      <c r="K23" s="348">
        <v>14.135</v>
      </c>
      <c r="L23" s="348">
        <v>6.4406999999999996</v>
      </c>
      <c r="M23" s="348">
        <v>2.0268000000000002</v>
      </c>
      <c r="N23" s="350">
        <v>10.941800000000001</v>
      </c>
      <c r="O23" s="348">
        <v>5.7946</v>
      </c>
      <c r="P23" s="348">
        <v>22.718599999999999</v>
      </c>
      <c r="Q23" s="348">
        <v>16.030100000000001</v>
      </c>
      <c r="R23" s="348">
        <v>14.5406</v>
      </c>
      <c r="S23" s="348">
        <v>17.3035</v>
      </c>
      <c r="T23" s="348">
        <v>2.3504999999999998</v>
      </c>
      <c r="U23" s="348">
        <v>4.7308000000000003</v>
      </c>
      <c r="V23" s="348">
        <v>3.3408000000000002</v>
      </c>
      <c r="W23" s="348">
        <v>17.3035</v>
      </c>
      <c r="X23" s="348">
        <v>18.895499999999998</v>
      </c>
      <c r="Y23" s="374"/>
      <c r="Z23" s="346">
        <v>76</v>
      </c>
      <c r="AA23" s="346">
        <v>68</v>
      </c>
      <c r="AB23" s="346">
        <v>26</v>
      </c>
      <c r="AC23" s="346">
        <v>44</v>
      </c>
      <c r="AD23" s="346">
        <v>57</v>
      </c>
      <c r="AE23" s="346">
        <v>66</v>
      </c>
      <c r="AF23" s="346">
        <v>84</v>
      </c>
      <c r="AG23" s="346">
        <v>41</v>
      </c>
      <c r="AH23" s="346">
        <v>20</v>
      </c>
      <c r="AI23" s="346">
        <v>8</v>
      </c>
      <c r="AJ23" s="346">
        <v>18</v>
      </c>
      <c r="AK23" s="346">
        <v>58</v>
      </c>
      <c r="AL23" s="346">
        <v>77</v>
      </c>
      <c r="AM23" s="346">
        <v>56</v>
      </c>
      <c r="AN23" s="346">
        <v>18</v>
      </c>
      <c r="AO23" s="373"/>
      <c r="AP23" s="348">
        <v>14.5</v>
      </c>
      <c r="AQ23" s="348">
        <v>16.510000000000002</v>
      </c>
      <c r="AR23" s="348">
        <v>14.84</v>
      </c>
      <c r="AS23" s="348">
        <v>12.15</v>
      </c>
      <c r="AT23" s="348">
        <v>11.14</v>
      </c>
      <c r="AU23" s="351"/>
      <c r="AV23" s="346">
        <v>9</v>
      </c>
      <c r="AW23" s="346">
        <v>16</v>
      </c>
      <c r="AX23" s="346">
        <v>23</v>
      </c>
      <c r="AY23" s="346">
        <v>43</v>
      </c>
      <c r="AZ23" s="346">
        <v>48</v>
      </c>
      <c r="BA23" s="374"/>
      <c r="BB23" s="348">
        <v>19.618099850204501</v>
      </c>
      <c r="BC23" s="348">
        <v>0.99891543986467002</v>
      </c>
      <c r="BD23" s="348">
        <v>7.0056674111229497E-2</v>
      </c>
      <c r="BE23" s="375">
        <v>-1.42500153478178E-2</v>
      </c>
      <c r="BF23" s="374"/>
      <c r="BG23" s="372">
        <v>0.46039999999999998</v>
      </c>
      <c r="BH23" s="373"/>
      <c r="BI23" s="348">
        <v>90.892799999999994</v>
      </c>
      <c r="BJ23" s="348">
        <v>8.8969000000000005</v>
      </c>
      <c r="BK23" s="348" t="s">
        <v>430</v>
      </c>
      <c r="BL23" s="348">
        <v>0.21029999999999999</v>
      </c>
      <c r="BM23" s="373"/>
      <c r="BN23" s="372" t="s">
        <v>4613</v>
      </c>
      <c r="BO23" s="372" t="s">
        <v>4614</v>
      </c>
      <c r="BP23" s="372" t="s">
        <v>4453</v>
      </c>
      <c r="BQ23" s="372" t="s">
        <v>4454</v>
      </c>
      <c r="BR23" s="372" t="s">
        <v>4615</v>
      </c>
      <c r="BS23" s="373"/>
      <c r="BT23" s="354" t="s">
        <v>555</v>
      </c>
    </row>
    <row r="24" spans="1:72" s="428" customFormat="1" x14ac:dyDescent="0.25">
      <c r="A24" s="345" t="s">
        <v>5810</v>
      </c>
      <c r="B24" s="373"/>
      <c r="C24" s="719">
        <v>45476</v>
      </c>
      <c r="D24" s="373"/>
      <c r="E24" s="346">
        <v>5975.23</v>
      </c>
      <c r="F24" s="373"/>
      <c r="G24" s="347">
        <v>236.9485</v>
      </c>
      <c r="H24" s="374"/>
      <c r="I24" s="348">
        <v>1.1567000000000001</v>
      </c>
      <c r="J24" s="348">
        <v>-2.5908000000000002</v>
      </c>
      <c r="K24" s="348">
        <v>9.7331000000000003</v>
      </c>
      <c r="L24" s="348">
        <v>-29.083200000000001</v>
      </c>
      <c r="M24" s="348">
        <v>65.250600000000006</v>
      </c>
      <c r="N24" s="350">
        <v>143.49799999999999</v>
      </c>
      <c r="O24" s="348" t="s">
        <v>430</v>
      </c>
      <c r="P24" s="348" t="s">
        <v>430</v>
      </c>
      <c r="Q24" s="348" t="s">
        <v>430</v>
      </c>
      <c r="R24" s="348" t="s">
        <v>430</v>
      </c>
      <c r="S24" s="348">
        <v>3.9152</v>
      </c>
      <c r="T24" s="348">
        <v>6.0740999999999996</v>
      </c>
      <c r="U24" s="348">
        <v>69.828299999999999</v>
      </c>
      <c r="V24" s="348">
        <v>126.18940000000001</v>
      </c>
      <c r="W24" s="348">
        <v>3.9152</v>
      </c>
      <c r="X24" s="348">
        <v>70.975999999999999</v>
      </c>
      <c r="Y24" s="374"/>
      <c r="Z24" s="346">
        <v>100</v>
      </c>
      <c r="AA24" s="346">
        <v>232</v>
      </c>
      <c r="AB24" s="346">
        <v>104</v>
      </c>
      <c r="AC24" s="346">
        <v>238</v>
      </c>
      <c r="AD24" s="346">
        <v>7</v>
      </c>
      <c r="AE24" s="346">
        <v>8</v>
      </c>
      <c r="AF24" s="346" t="s">
        <v>430</v>
      </c>
      <c r="AG24" s="346" t="s">
        <v>430</v>
      </c>
      <c r="AH24" s="346" t="s">
        <v>430</v>
      </c>
      <c r="AI24" s="346" t="s">
        <v>430</v>
      </c>
      <c r="AJ24" s="346">
        <v>250</v>
      </c>
      <c r="AK24" s="346">
        <v>27</v>
      </c>
      <c r="AL24" s="346">
        <v>7</v>
      </c>
      <c r="AM24" s="346">
        <v>8</v>
      </c>
      <c r="AN24" s="346">
        <v>250</v>
      </c>
      <c r="AO24" s="373"/>
      <c r="AP24" s="348" t="s">
        <v>430</v>
      </c>
      <c r="AQ24" s="348" t="s">
        <v>430</v>
      </c>
      <c r="AR24" s="348" t="s">
        <v>430</v>
      </c>
      <c r="AS24" s="348" t="s">
        <v>430</v>
      </c>
      <c r="AT24" s="348">
        <v>141.26</v>
      </c>
      <c r="AU24" s="351"/>
      <c r="AV24" s="346" t="s">
        <v>430</v>
      </c>
      <c r="AW24" s="346" t="s">
        <v>430</v>
      </c>
      <c r="AX24" s="346" t="s">
        <v>430</v>
      </c>
      <c r="AY24" s="346" t="s">
        <v>430</v>
      </c>
      <c r="AZ24" s="346">
        <v>6</v>
      </c>
      <c r="BA24" s="374"/>
      <c r="BB24" s="348">
        <v>55.130172084871901</v>
      </c>
      <c r="BC24" s="348">
        <v>0</v>
      </c>
      <c r="BD24" s="348">
        <v>0.103256555540851</v>
      </c>
      <c r="BE24" s="375" t="s">
        <v>430</v>
      </c>
      <c r="BF24" s="374"/>
      <c r="BG24" s="372" t="s">
        <v>430</v>
      </c>
      <c r="BH24" s="373"/>
      <c r="BI24" s="348" t="s">
        <v>430</v>
      </c>
      <c r="BJ24" s="348" t="s">
        <v>430</v>
      </c>
      <c r="BK24" s="348" t="s">
        <v>430</v>
      </c>
      <c r="BL24" s="348" t="s">
        <v>430</v>
      </c>
      <c r="BM24" s="373"/>
      <c r="BN24" s="372" t="s">
        <v>5811</v>
      </c>
      <c r="BO24" s="372" t="s">
        <v>5812</v>
      </c>
      <c r="BP24" s="372" t="s">
        <v>430</v>
      </c>
      <c r="BQ24" s="372" t="s">
        <v>430</v>
      </c>
      <c r="BR24" s="372" t="s">
        <v>430</v>
      </c>
      <c r="BS24" s="373"/>
      <c r="BT24" s="354" t="s">
        <v>555</v>
      </c>
    </row>
    <row r="25" spans="1:72" s="428" customFormat="1" x14ac:dyDescent="0.25">
      <c r="A25" s="345" t="s">
        <v>5813</v>
      </c>
      <c r="B25" s="373"/>
      <c r="C25" s="719">
        <v>45303</v>
      </c>
      <c r="D25" s="373"/>
      <c r="E25" s="346">
        <v>5343.5</v>
      </c>
      <c r="F25" s="373"/>
      <c r="G25" s="347">
        <v>23.513400000000001</v>
      </c>
      <c r="H25" s="374"/>
      <c r="I25" s="348">
        <v>1.1451</v>
      </c>
      <c r="J25" s="348">
        <v>-2.5649999999999999</v>
      </c>
      <c r="K25" s="348">
        <v>9.6609999999999996</v>
      </c>
      <c r="L25" s="348">
        <v>-31.9222</v>
      </c>
      <c r="M25" s="348">
        <v>67.542400000000001</v>
      </c>
      <c r="N25" s="350">
        <v>144.70699999999999</v>
      </c>
      <c r="O25" s="348">
        <v>70.835800000000006</v>
      </c>
      <c r="P25" s="348" t="s">
        <v>430</v>
      </c>
      <c r="Q25" s="348" t="s">
        <v>430</v>
      </c>
      <c r="R25" s="348" t="s">
        <v>430</v>
      </c>
      <c r="S25" s="348">
        <v>6.3285999999999998</v>
      </c>
      <c r="T25" s="348">
        <v>3.7536999999999998</v>
      </c>
      <c r="U25" s="348">
        <v>72.653999999999996</v>
      </c>
      <c r="V25" s="348">
        <v>128.6028</v>
      </c>
      <c r="W25" s="348">
        <v>6.3285999999999998</v>
      </c>
      <c r="X25" s="348">
        <v>68.444100000000006</v>
      </c>
      <c r="Y25" s="374"/>
      <c r="Z25" s="346">
        <v>106</v>
      </c>
      <c r="AA25" s="346">
        <v>227</v>
      </c>
      <c r="AB25" s="346">
        <v>109</v>
      </c>
      <c r="AC25" s="346">
        <v>251</v>
      </c>
      <c r="AD25" s="346">
        <v>1</v>
      </c>
      <c r="AE25" s="346">
        <v>1</v>
      </c>
      <c r="AF25" s="346">
        <v>3</v>
      </c>
      <c r="AG25" s="346" t="s">
        <v>430</v>
      </c>
      <c r="AH25" s="346" t="s">
        <v>430</v>
      </c>
      <c r="AI25" s="346" t="s">
        <v>430</v>
      </c>
      <c r="AJ25" s="346">
        <v>233</v>
      </c>
      <c r="AK25" s="346">
        <v>45</v>
      </c>
      <c r="AL25" s="346">
        <v>1</v>
      </c>
      <c r="AM25" s="346">
        <v>1</v>
      </c>
      <c r="AN25" s="346">
        <v>233</v>
      </c>
      <c r="AO25" s="373"/>
      <c r="AP25" s="348" t="s">
        <v>430</v>
      </c>
      <c r="AQ25" s="348" t="s">
        <v>430</v>
      </c>
      <c r="AR25" s="348" t="s">
        <v>430</v>
      </c>
      <c r="AS25" s="348" t="s">
        <v>430</v>
      </c>
      <c r="AT25" s="348">
        <v>142.51</v>
      </c>
      <c r="AU25" s="351"/>
      <c r="AV25" s="346" t="s">
        <v>430</v>
      </c>
      <c r="AW25" s="346" t="s">
        <v>430</v>
      </c>
      <c r="AX25" s="346" t="s">
        <v>430</v>
      </c>
      <c r="AY25" s="346" t="s">
        <v>430</v>
      </c>
      <c r="AZ25" s="346">
        <v>1</v>
      </c>
      <c r="BA25" s="374"/>
      <c r="BB25" s="348">
        <v>53.9002287135351</v>
      </c>
      <c r="BC25" s="348">
        <v>0</v>
      </c>
      <c r="BD25" s="348">
        <v>9.1872642974055896E-2</v>
      </c>
      <c r="BE25" s="375" t="s">
        <v>430</v>
      </c>
      <c r="BF25" s="374"/>
      <c r="BG25" s="372" t="s">
        <v>430</v>
      </c>
      <c r="BH25" s="373"/>
      <c r="BI25" s="348" t="s">
        <v>430</v>
      </c>
      <c r="BJ25" s="348" t="s">
        <v>430</v>
      </c>
      <c r="BK25" s="348" t="s">
        <v>430</v>
      </c>
      <c r="BL25" s="348" t="s">
        <v>430</v>
      </c>
      <c r="BM25" s="373"/>
      <c r="BN25" s="372" t="s">
        <v>5814</v>
      </c>
      <c r="BO25" s="372" t="s">
        <v>5815</v>
      </c>
      <c r="BP25" s="372" t="s">
        <v>430</v>
      </c>
      <c r="BQ25" s="372" t="s">
        <v>430</v>
      </c>
      <c r="BR25" s="372" t="s">
        <v>430</v>
      </c>
      <c r="BS25" s="373"/>
      <c r="BT25" s="354" t="s">
        <v>555</v>
      </c>
    </row>
    <row r="26" spans="1:72" s="428" customFormat="1" x14ac:dyDescent="0.25">
      <c r="A26" s="345" t="s">
        <v>5816</v>
      </c>
      <c r="B26" s="373"/>
      <c r="C26" s="719">
        <v>42347</v>
      </c>
      <c r="D26" s="373"/>
      <c r="E26" s="346">
        <v>5257.19</v>
      </c>
      <c r="F26" s="373"/>
      <c r="G26" s="347">
        <v>269.72269999999997</v>
      </c>
      <c r="H26" s="374"/>
      <c r="I26" s="348">
        <v>0.81459999999999999</v>
      </c>
      <c r="J26" s="348">
        <v>-1.0947</v>
      </c>
      <c r="K26" s="348">
        <v>5.6009000000000002</v>
      </c>
      <c r="L26" s="348">
        <v>-4.2332000000000001</v>
      </c>
      <c r="M26" s="348">
        <v>-7.0583</v>
      </c>
      <c r="N26" s="350">
        <v>1.3112999999999999</v>
      </c>
      <c r="O26" s="348">
        <v>4.8235000000000001</v>
      </c>
      <c r="P26" s="348">
        <v>11.595599999999999</v>
      </c>
      <c r="Q26" s="348">
        <v>11.676600000000001</v>
      </c>
      <c r="R26" s="348">
        <v>12.932499999999999</v>
      </c>
      <c r="S26" s="348">
        <v>7.9095000000000004</v>
      </c>
      <c r="T26" s="348">
        <v>-7.6763000000000003</v>
      </c>
      <c r="U26" s="348">
        <v>-1.8488</v>
      </c>
      <c r="V26" s="348">
        <v>-4.9992000000000001</v>
      </c>
      <c r="W26" s="348">
        <v>7.9095000000000004</v>
      </c>
      <c r="X26" s="348">
        <v>12.9488</v>
      </c>
      <c r="Y26" s="374"/>
      <c r="Z26" s="346">
        <v>168</v>
      </c>
      <c r="AA26" s="346">
        <v>186</v>
      </c>
      <c r="AB26" s="346">
        <v>203</v>
      </c>
      <c r="AC26" s="346">
        <v>173</v>
      </c>
      <c r="AD26" s="346">
        <v>180</v>
      </c>
      <c r="AE26" s="346">
        <v>149</v>
      </c>
      <c r="AF26" s="346">
        <v>99</v>
      </c>
      <c r="AG26" s="346">
        <v>97</v>
      </c>
      <c r="AH26" s="346">
        <v>47</v>
      </c>
      <c r="AI26" s="346">
        <v>21</v>
      </c>
      <c r="AJ26" s="346">
        <v>181</v>
      </c>
      <c r="AK26" s="346">
        <v>204</v>
      </c>
      <c r="AL26" s="346">
        <v>170</v>
      </c>
      <c r="AM26" s="346">
        <v>161</v>
      </c>
      <c r="AN26" s="346">
        <v>181</v>
      </c>
      <c r="AO26" s="373"/>
      <c r="AP26" s="348">
        <v>12.14</v>
      </c>
      <c r="AQ26" s="348">
        <v>11.75</v>
      </c>
      <c r="AR26" s="348">
        <v>8.49</v>
      </c>
      <c r="AS26" s="348">
        <v>4.4800000000000004</v>
      </c>
      <c r="AT26" s="348">
        <v>-6.8</v>
      </c>
      <c r="AU26" s="351"/>
      <c r="AV26" s="346">
        <v>18</v>
      </c>
      <c r="AW26" s="346">
        <v>36</v>
      </c>
      <c r="AX26" s="346">
        <v>49</v>
      </c>
      <c r="AY26" s="346">
        <v>93</v>
      </c>
      <c r="AZ26" s="346">
        <v>164</v>
      </c>
      <c r="BA26" s="374"/>
      <c r="BB26" s="348">
        <v>13.387801794730001</v>
      </c>
      <c r="BC26" s="348">
        <v>0.99946416274456196</v>
      </c>
      <c r="BD26" s="348">
        <v>4.0210666012868303E-2</v>
      </c>
      <c r="BE26" s="375">
        <v>-4.7938175862783901E-3</v>
      </c>
      <c r="BF26" s="374"/>
      <c r="BG26" s="372">
        <v>0.1457</v>
      </c>
      <c r="BH26" s="373"/>
      <c r="BI26" s="348">
        <v>99.999799999999993</v>
      </c>
      <c r="BJ26" s="348" t="s">
        <v>430</v>
      </c>
      <c r="BK26" s="348" t="s">
        <v>430</v>
      </c>
      <c r="BL26" s="348">
        <v>2.0000000000000001E-4</v>
      </c>
      <c r="BM26" s="373"/>
      <c r="BN26" s="372" t="s">
        <v>4283</v>
      </c>
      <c r="BO26" s="372" t="s">
        <v>4284</v>
      </c>
      <c r="BP26" s="372" t="s">
        <v>4285</v>
      </c>
      <c r="BQ26" s="372" t="s">
        <v>3755</v>
      </c>
      <c r="BR26" s="372" t="s">
        <v>4422</v>
      </c>
      <c r="BS26" s="373"/>
      <c r="BT26" s="354" t="s">
        <v>555</v>
      </c>
    </row>
    <row r="27" spans="1:72" s="428" customFormat="1" x14ac:dyDescent="0.25">
      <c r="A27" s="345" t="s">
        <v>5817</v>
      </c>
      <c r="B27" s="373"/>
      <c r="C27" s="719">
        <v>43423</v>
      </c>
      <c r="D27" s="373"/>
      <c r="E27" s="346">
        <v>5212.75</v>
      </c>
      <c r="F27" s="373"/>
      <c r="G27" s="347">
        <v>260.32560000000001</v>
      </c>
      <c r="H27" s="374"/>
      <c r="I27" s="348">
        <v>0.81459999999999999</v>
      </c>
      <c r="J27" s="348">
        <v>-1.0948</v>
      </c>
      <c r="K27" s="348">
        <v>5.6005000000000003</v>
      </c>
      <c r="L27" s="348">
        <v>-4.2329999999999997</v>
      </c>
      <c r="M27" s="348">
        <v>-7.0589000000000004</v>
      </c>
      <c r="N27" s="350">
        <v>1.3113999999999999</v>
      </c>
      <c r="O27" s="348">
        <v>4.8247</v>
      </c>
      <c r="P27" s="348">
        <v>11.5977</v>
      </c>
      <c r="Q27" s="348">
        <v>11.6777</v>
      </c>
      <c r="R27" s="348" t="s">
        <v>430</v>
      </c>
      <c r="S27" s="348">
        <v>7.9092000000000002</v>
      </c>
      <c r="T27" s="348">
        <v>-7.6759000000000004</v>
      </c>
      <c r="U27" s="348">
        <v>-1.8489</v>
      </c>
      <c r="V27" s="348">
        <v>-4.9989999999999997</v>
      </c>
      <c r="W27" s="348">
        <v>7.9092000000000002</v>
      </c>
      <c r="X27" s="348">
        <v>12.7538</v>
      </c>
      <c r="Y27" s="374"/>
      <c r="Z27" s="346">
        <v>168</v>
      </c>
      <c r="AA27" s="346">
        <v>187</v>
      </c>
      <c r="AB27" s="346">
        <v>205</v>
      </c>
      <c r="AC27" s="346">
        <v>172</v>
      </c>
      <c r="AD27" s="346">
        <v>181</v>
      </c>
      <c r="AE27" s="346">
        <v>148</v>
      </c>
      <c r="AF27" s="346">
        <v>97</v>
      </c>
      <c r="AG27" s="346">
        <v>95</v>
      </c>
      <c r="AH27" s="346">
        <v>46</v>
      </c>
      <c r="AI27" s="346" t="s">
        <v>430</v>
      </c>
      <c r="AJ27" s="346">
        <v>184</v>
      </c>
      <c r="AK27" s="346">
        <v>203</v>
      </c>
      <c r="AL27" s="346">
        <v>171</v>
      </c>
      <c r="AM27" s="346">
        <v>160</v>
      </c>
      <c r="AN27" s="346">
        <v>184</v>
      </c>
      <c r="AO27" s="373"/>
      <c r="AP27" s="348" t="s">
        <v>430</v>
      </c>
      <c r="AQ27" s="348">
        <v>11.76</v>
      </c>
      <c r="AR27" s="348">
        <v>8.5</v>
      </c>
      <c r="AS27" s="348">
        <v>4.4800000000000004</v>
      </c>
      <c r="AT27" s="348">
        <v>-6.8</v>
      </c>
      <c r="AU27" s="351"/>
      <c r="AV27" s="346" t="s">
        <v>430</v>
      </c>
      <c r="AW27" s="346">
        <v>34</v>
      </c>
      <c r="AX27" s="346">
        <v>46</v>
      </c>
      <c r="AY27" s="346">
        <v>93</v>
      </c>
      <c r="AZ27" s="346">
        <v>164</v>
      </c>
      <c r="BA27" s="374"/>
      <c r="BB27" s="348">
        <v>13.3870320101845</v>
      </c>
      <c r="BC27" s="348">
        <v>0.99940646544593004</v>
      </c>
      <c r="BD27" s="348">
        <v>4.0226223045603297E-2</v>
      </c>
      <c r="BE27" s="375">
        <v>-4.5851549227359199E-3</v>
      </c>
      <c r="BF27" s="374"/>
      <c r="BG27" s="372">
        <v>0.13370000000000001</v>
      </c>
      <c r="BH27" s="373"/>
      <c r="BI27" s="348">
        <v>100.003</v>
      </c>
      <c r="BJ27" s="348" t="s">
        <v>430</v>
      </c>
      <c r="BK27" s="348" t="s">
        <v>430</v>
      </c>
      <c r="BL27" s="348">
        <v>-3.0000000000000001E-3</v>
      </c>
      <c r="BM27" s="373"/>
      <c r="BN27" s="372" t="s">
        <v>4283</v>
      </c>
      <c r="BO27" s="372" t="s">
        <v>4284</v>
      </c>
      <c r="BP27" s="372" t="s">
        <v>4285</v>
      </c>
      <c r="BQ27" s="372" t="s">
        <v>3755</v>
      </c>
      <c r="BR27" s="372" t="s">
        <v>4422</v>
      </c>
      <c r="BS27" s="373"/>
      <c r="BT27" s="354" t="s">
        <v>555</v>
      </c>
    </row>
    <row r="28" spans="1:72" s="428" customFormat="1" ht="11" x14ac:dyDescent="0.3">
      <c r="A28" s="841" t="s">
        <v>5818</v>
      </c>
      <c r="B28" s="842"/>
      <c r="C28" s="843">
        <v>41977</v>
      </c>
      <c r="D28" s="842"/>
      <c r="E28" s="844">
        <v>4836.33</v>
      </c>
      <c r="F28" s="842"/>
      <c r="G28" s="845">
        <v>58.145299999999999</v>
      </c>
      <c r="H28" s="847"/>
      <c r="I28" s="846">
        <v>0.31</v>
      </c>
      <c r="J28" s="846">
        <v>-0.56469999999999998</v>
      </c>
      <c r="K28" s="846">
        <v>7.6227</v>
      </c>
      <c r="L28" s="846">
        <v>-5.0265000000000004</v>
      </c>
      <c r="M28" s="846">
        <v>-3.2883</v>
      </c>
      <c r="N28" s="848">
        <v>3.5312999999999999</v>
      </c>
      <c r="O28" s="846">
        <v>8.7260000000000009</v>
      </c>
      <c r="P28" s="846">
        <v>10.0626</v>
      </c>
      <c r="Q28" s="846">
        <v>11.9991</v>
      </c>
      <c r="R28" s="846">
        <v>13.076000000000001</v>
      </c>
      <c r="S28" s="846">
        <v>11.898199999999999</v>
      </c>
      <c r="T28" s="846">
        <v>-5.6372999999999998</v>
      </c>
      <c r="U28" s="846">
        <v>2.8571</v>
      </c>
      <c r="V28" s="846">
        <v>-1.6536</v>
      </c>
      <c r="W28" s="846">
        <v>11.898199999999999</v>
      </c>
      <c r="X28" s="846">
        <v>10.4147</v>
      </c>
      <c r="Y28" s="847"/>
      <c r="Z28" s="844">
        <v>219</v>
      </c>
      <c r="AA28" s="844">
        <v>137</v>
      </c>
      <c r="AB28" s="844">
        <v>143</v>
      </c>
      <c r="AC28" s="844">
        <v>186</v>
      </c>
      <c r="AD28" s="844">
        <v>106</v>
      </c>
      <c r="AE28" s="844">
        <v>118</v>
      </c>
      <c r="AF28" s="844">
        <v>52</v>
      </c>
      <c r="AG28" s="844">
        <v>111</v>
      </c>
      <c r="AH28" s="844">
        <v>36</v>
      </c>
      <c r="AI28" s="844">
        <v>15</v>
      </c>
      <c r="AJ28" s="844">
        <v>111</v>
      </c>
      <c r="AK28" s="844">
        <v>150</v>
      </c>
      <c r="AL28" s="844">
        <v>101</v>
      </c>
      <c r="AM28" s="844">
        <v>104</v>
      </c>
      <c r="AN28" s="844">
        <v>111</v>
      </c>
      <c r="AO28" s="842"/>
      <c r="AP28" s="846">
        <v>11.51</v>
      </c>
      <c r="AQ28" s="846">
        <v>12.03</v>
      </c>
      <c r="AR28" s="846">
        <v>10.1</v>
      </c>
      <c r="AS28" s="846">
        <v>7.66</v>
      </c>
      <c r="AT28" s="846">
        <v>-1.84</v>
      </c>
      <c r="AU28" s="849"/>
      <c r="AV28" s="844">
        <v>35</v>
      </c>
      <c r="AW28" s="844">
        <v>28</v>
      </c>
      <c r="AX28" s="844">
        <v>33</v>
      </c>
      <c r="AY28" s="844">
        <v>59</v>
      </c>
      <c r="AZ28" s="844">
        <v>114</v>
      </c>
      <c r="BA28" s="847"/>
      <c r="BB28" s="846">
        <v>16.949382493843501</v>
      </c>
      <c r="BC28" s="846">
        <v>0.99919326424331201</v>
      </c>
      <c r="BD28" s="846">
        <v>3.3014390157109101E-2</v>
      </c>
      <c r="BE28" s="852">
        <v>-1.6943813323300898E-2</v>
      </c>
      <c r="BF28" s="847"/>
      <c r="BG28" s="855">
        <v>0.25750000000000001</v>
      </c>
      <c r="BH28" s="842"/>
      <c r="BI28" s="846">
        <v>77.758700000000005</v>
      </c>
      <c r="BJ28" s="846">
        <v>22.220700000000001</v>
      </c>
      <c r="BK28" s="846" t="s">
        <v>430</v>
      </c>
      <c r="BL28" s="846">
        <v>2.06E-2</v>
      </c>
      <c r="BM28" s="842"/>
      <c r="BN28" s="855" t="s">
        <v>5807</v>
      </c>
      <c r="BO28" s="855" t="s">
        <v>5808</v>
      </c>
      <c r="BP28" s="855" t="s">
        <v>430</v>
      </c>
      <c r="BQ28" s="855" t="s">
        <v>430</v>
      </c>
      <c r="BR28" s="855" t="s">
        <v>430</v>
      </c>
      <c r="BS28" s="842"/>
      <c r="BT28" s="856" t="s">
        <v>555</v>
      </c>
    </row>
    <row r="29" spans="1:72" s="428" customFormat="1" x14ac:dyDescent="0.25">
      <c r="A29" s="345" t="s">
        <v>5819</v>
      </c>
      <c r="B29" s="373"/>
      <c r="C29" s="719">
        <v>39380</v>
      </c>
      <c r="D29" s="373"/>
      <c r="E29" s="346">
        <v>4084.04</v>
      </c>
      <c r="F29" s="373"/>
      <c r="G29" s="347">
        <v>98.4542</v>
      </c>
      <c r="H29" s="374"/>
      <c r="I29" s="348">
        <v>0.47820000000000001</v>
      </c>
      <c r="J29" s="348">
        <v>-0.97919999999999996</v>
      </c>
      <c r="K29" s="348">
        <v>7.2790999999999997</v>
      </c>
      <c r="L29" s="348">
        <v>-1.0377000000000001</v>
      </c>
      <c r="M29" s="348">
        <v>10.588800000000001</v>
      </c>
      <c r="N29" s="350">
        <v>35.420699999999997</v>
      </c>
      <c r="O29" s="348">
        <v>9.7317999999999998</v>
      </c>
      <c r="P29" s="348">
        <v>29.782399999999999</v>
      </c>
      <c r="Q29" s="348">
        <v>34.525100000000002</v>
      </c>
      <c r="R29" s="348">
        <v>13.414400000000001</v>
      </c>
      <c r="S29" s="348">
        <v>12.4053</v>
      </c>
      <c r="T29" s="348">
        <v>3.6520999999999999</v>
      </c>
      <c r="U29" s="348">
        <v>17.3689</v>
      </c>
      <c r="V29" s="348">
        <v>22.544799999999999</v>
      </c>
      <c r="W29" s="348">
        <v>12.4053</v>
      </c>
      <c r="X29" s="348">
        <v>7.4687999999999999</v>
      </c>
      <c r="Y29" s="374"/>
      <c r="Z29" s="346">
        <v>211</v>
      </c>
      <c r="AA29" s="346">
        <v>170</v>
      </c>
      <c r="AB29" s="346">
        <v>169</v>
      </c>
      <c r="AC29" s="346">
        <v>128</v>
      </c>
      <c r="AD29" s="346">
        <v>31</v>
      </c>
      <c r="AE29" s="346">
        <v>27</v>
      </c>
      <c r="AF29" s="346">
        <v>34</v>
      </c>
      <c r="AG29" s="346">
        <v>16</v>
      </c>
      <c r="AH29" s="346">
        <v>2</v>
      </c>
      <c r="AI29" s="346">
        <v>10</v>
      </c>
      <c r="AJ29" s="346">
        <v>96</v>
      </c>
      <c r="AK29" s="346">
        <v>49</v>
      </c>
      <c r="AL29" s="346">
        <v>27</v>
      </c>
      <c r="AM29" s="346">
        <v>25</v>
      </c>
      <c r="AN29" s="346">
        <v>96</v>
      </c>
      <c r="AO29" s="373"/>
      <c r="AP29" s="348">
        <v>20.25</v>
      </c>
      <c r="AQ29" s="348">
        <v>30.31</v>
      </c>
      <c r="AR29" s="348">
        <v>30.56</v>
      </c>
      <c r="AS29" s="348">
        <v>23.31</v>
      </c>
      <c r="AT29" s="348">
        <v>29.06</v>
      </c>
      <c r="AU29" s="351"/>
      <c r="AV29" s="346">
        <v>3</v>
      </c>
      <c r="AW29" s="346">
        <v>2</v>
      </c>
      <c r="AX29" s="346">
        <v>3</v>
      </c>
      <c r="AY29" s="346">
        <v>16</v>
      </c>
      <c r="AZ29" s="346">
        <v>29</v>
      </c>
      <c r="BA29" s="374"/>
      <c r="BB29" s="348">
        <v>26.048238255430402</v>
      </c>
      <c r="BC29" s="348">
        <v>0.99853207733457505</v>
      </c>
      <c r="BD29" s="348">
        <v>8.3928274850944007E-2</v>
      </c>
      <c r="BE29" s="375">
        <v>-4.4882031044231503E-2</v>
      </c>
      <c r="BF29" s="374"/>
      <c r="BG29" s="372">
        <v>0.41389999999999999</v>
      </c>
      <c r="BH29" s="373"/>
      <c r="BI29" s="348">
        <v>79.113200000000006</v>
      </c>
      <c r="BJ29" s="348">
        <v>19.694500000000001</v>
      </c>
      <c r="BK29" s="348">
        <v>1.1802900000000001</v>
      </c>
      <c r="BL29" s="348">
        <v>1.201E-2</v>
      </c>
      <c r="BM29" s="373"/>
      <c r="BN29" s="372" t="s">
        <v>5820</v>
      </c>
      <c r="BO29" s="372" t="s">
        <v>5821</v>
      </c>
      <c r="BP29" s="372" t="s">
        <v>5410</v>
      </c>
      <c r="BQ29" s="372" t="s">
        <v>430</v>
      </c>
      <c r="BR29" s="372" t="s">
        <v>430</v>
      </c>
      <c r="BS29" s="373"/>
      <c r="BT29" s="354" t="s">
        <v>555</v>
      </c>
    </row>
    <row r="30" spans="1:72" s="428" customFormat="1" x14ac:dyDescent="0.25">
      <c r="A30" s="345" t="s">
        <v>5822</v>
      </c>
      <c r="B30" s="373"/>
      <c r="C30" s="719">
        <v>42083</v>
      </c>
      <c r="D30" s="373"/>
      <c r="E30" s="346">
        <v>3742.54</v>
      </c>
      <c r="F30" s="373"/>
      <c r="G30" s="347">
        <v>575.5231</v>
      </c>
      <c r="H30" s="374"/>
      <c r="I30" s="348">
        <v>0.30959999999999999</v>
      </c>
      <c r="J30" s="348">
        <v>-0.56569999999999998</v>
      </c>
      <c r="K30" s="348">
        <v>7.6158000000000001</v>
      </c>
      <c r="L30" s="348">
        <v>-5.0391000000000004</v>
      </c>
      <c r="M30" s="348">
        <v>-3.3128000000000002</v>
      </c>
      <c r="N30" s="350">
        <v>3.4988999999999999</v>
      </c>
      <c r="O30" s="348">
        <v>8.7147000000000006</v>
      </c>
      <c r="P30" s="348">
        <v>10.070499999999999</v>
      </c>
      <c r="Q30" s="348">
        <v>12.027799999999999</v>
      </c>
      <c r="R30" s="348">
        <v>13.1135</v>
      </c>
      <c r="S30" s="348">
        <v>11.8965</v>
      </c>
      <c r="T30" s="348">
        <v>-5.6521999999999997</v>
      </c>
      <c r="U30" s="348">
        <v>2.8281999999999998</v>
      </c>
      <c r="V30" s="348">
        <v>-1.6951000000000001</v>
      </c>
      <c r="W30" s="348">
        <v>11.8965</v>
      </c>
      <c r="X30" s="348">
        <v>10.830500000000001</v>
      </c>
      <c r="Y30" s="374"/>
      <c r="Z30" s="346">
        <v>223</v>
      </c>
      <c r="AA30" s="346">
        <v>142</v>
      </c>
      <c r="AB30" s="346">
        <v>149</v>
      </c>
      <c r="AC30" s="346">
        <v>190</v>
      </c>
      <c r="AD30" s="346">
        <v>110</v>
      </c>
      <c r="AE30" s="346">
        <v>120</v>
      </c>
      <c r="AF30" s="346">
        <v>55</v>
      </c>
      <c r="AG30" s="346">
        <v>110</v>
      </c>
      <c r="AH30" s="346">
        <v>32</v>
      </c>
      <c r="AI30" s="346">
        <v>14</v>
      </c>
      <c r="AJ30" s="346">
        <v>112</v>
      </c>
      <c r="AK30" s="346">
        <v>154</v>
      </c>
      <c r="AL30" s="346">
        <v>105</v>
      </c>
      <c r="AM30" s="346">
        <v>108</v>
      </c>
      <c r="AN30" s="346">
        <v>112</v>
      </c>
      <c r="AO30" s="373"/>
      <c r="AP30" s="348">
        <v>11.55</v>
      </c>
      <c r="AQ30" s="348">
        <v>12.07</v>
      </c>
      <c r="AR30" s="348">
        <v>10.11</v>
      </c>
      <c r="AS30" s="348">
        <v>7.64</v>
      </c>
      <c r="AT30" s="348">
        <v>-1.88</v>
      </c>
      <c r="AU30" s="351"/>
      <c r="AV30" s="346">
        <v>32</v>
      </c>
      <c r="AW30" s="346">
        <v>26</v>
      </c>
      <c r="AX30" s="346">
        <v>31</v>
      </c>
      <c r="AY30" s="346">
        <v>61</v>
      </c>
      <c r="AZ30" s="346">
        <v>118</v>
      </c>
      <c r="BA30" s="374"/>
      <c r="BB30" s="348">
        <v>16.953218507086401</v>
      </c>
      <c r="BC30" s="348">
        <v>0.99942018973650104</v>
      </c>
      <c r="BD30" s="348">
        <v>3.3057038203776E-2</v>
      </c>
      <c r="BE30" s="375">
        <v>-1.62250801407108E-2</v>
      </c>
      <c r="BF30" s="374"/>
      <c r="BG30" s="372">
        <v>0.63449999999999995</v>
      </c>
      <c r="BH30" s="373"/>
      <c r="BI30" s="348">
        <v>77.771699999999996</v>
      </c>
      <c r="BJ30" s="348">
        <v>22.224499999999999</v>
      </c>
      <c r="BK30" s="348" t="s">
        <v>430</v>
      </c>
      <c r="BL30" s="348">
        <v>3.8E-3</v>
      </c>
      <c r="BM30" s="373"/>
      <c r="BN30" s="372" t="s">
        <v>5823</v>
      </c>
      <c r="BO30" s="372" t="s">
        <v>5824</v>
      </c>
      <c r="BP30" s="372" t="s">
        <v>430</v>
      </c>
      <c r="BQ30" s="372" t="s">
        <v>430</v>
      </c>
      <c r="BR30" s="372" t="s">
        <v>430</v>
      </c>
      <c r="BS30" s="373"/>
      <c r="BT30" s="354" t="s">
        <v>555</v>
      </c>
    </row>
    <row r="31" spans="1:72" s="428" customFormat="1" x14ac:dyDescent="0.25">
      <c r="A31" s="345" t="s">
        <v>5825</v>
      </c>
      <c r="B31" s="373"/>
      <c r="C31" s="719">
        <v>44008</v>
      </c>
      <c r="D31" s="373"/>
      <c r="E31" s="346">
        <v>3340.88</v>
      </c>
      <c r="F31" s="373"/>
      <c r="G31" s="347">
        <v>32.236899999999999</v>
      </c>
      <c r="H31" s="374"/>
      <c r="I31" s="348">
        <v>2.1966000000000001</v>
      </c>
      <c r="J31" s="348">
        <v>-7.4821999999999997</v>
      </c>
      <c r="K31" s="348">
        <v>-1.0938000000000001</v>
      </c>
      <c r="L31" s="348">
        <v>-24.233899999999998</v>
      </c>
      <c r="M31" s="348">
        <v>-18.741199999999999</v>
      </c>
      <c r="N31" s="350">
        <v>-15.970499999999999</v>
      </c>
      <c r="O31" s="348">
        <v>-4.9135</v>
      </c>
      <c r="P31" s="348">
        <v>4.1944999999999997</v>
      </c>
      <c r="Q31" s="348">
        <v>4.3731</v>
      </c>
      <c r="R31" s="348" t="s">
        <v>430</v>
      </c>
      <c r="S31" s="348">
        <v>0.53700000000000003</v>
      </c>
      <c r="T31" s="348">
        <v>-22.5151</v>
      </c>
      <c r="U31" s="348">
        <v>-12.162699999999999</v>
      </c>
      <c r="V31" s="348">
        <v>-23.868099999999998</v>
      </c>
      <c r="W31" s="348">
        <v>0.53700000000000003</v>
      </c>
      <c r="X31" s="348">
        <v>13.9863</v>
      </c>
      <c r="Y31" s="374"/>
      <c r="Z31" s="346">
        <v>17</v>
      </c>
      <c r="AA31" s="346">
        <v>250</v>
      </c>
      <c r="AB31" s="346">
        <v>259</v>
      </c>
      <c r="AC31" s="346">
        <v>233</v>
      </c>
      <c r="AD31" s="346">
        <v>228</v>
      </c>
      <c r="AE31" s="346">
        <v>199</v>
      </c>
      <c r="AF31" s="346">
        <v>157</v>
      </c>
      <c r="AG31" s="346">
        <v>134</v>
      </c>
      <c r="AH31" s="346">
        <v>75</v>
      </c>
      <c r="AI31" s="346" t="s">
        <v>430</v>
      </c>
      <c r="AJ31" s="346">
        <v>261</v>
      </c>
      <c r="AK31" s="346">
        <v>247</v>
      </c>
      <c r="AL31" s="346">
        <v>221</v>
      </c>
      <c r="AM31" s="346">
        <v>212</v>
      </c>
      <c r="AN31" s="346">
        <v>261</v>
      </c>
      <c r="AO31" s="373"/>
      <c r="AP31" s="348" t="s">
        <v>430</v>
      </c>
      <c r="AQ31" s="348" t="s">
        <v>430</v>
      </c>
      <c r="AR31" s="348">
        <v>-3.41</v>
      </c>
      <c r="AS31" s="348">
        <v>-10.91</v>
      </c>
      <c r="AT31" s="348">
        <v>-31.35</v>
      </c>
      <c r="AU31" s="351"/>
      <c r="AV31" s="346" t="s">
        <v>430</v>
      </c>
      <c r="AW31" s="346" t="s">
        <v>430</v>
      </c>
      <c r="AX31" s="346">
        <v>78</v>
      </c>
      <c r="AY31" s="346">
        <v>135</v>
      </c>
      <c r="AZ31" s="346">
        <v>203</v>
      </c>
      <c r="BA31" s="374"/>
      <c r="BB31" s="348">
        <v>22.130678287382</v>
      </c>
      <c r="BC31" s="348">
        <v>0.99857014492356</v>
      </c>
      <c r="BD31" s="348">
        <v>-4.3000486252313501E-3</v>
      </c>
      <c r="BE31" s="375">
        <v>-2.0117490276943699E-2</v>
      </c>
      <c r="BF31" s="374"/>
      <c r="BG31" s="372">
        <v>8.1500000000000003E-2</v>
      </c>
      <c r="BH31" s="373"/>
      <c r="BI31" s="348">
        <v>83.684799999999996</v>
      </c>
      <c r="BJ31" s="348">
        <v>16.269600000000001</v>
      </c>
      <c r="BK31" s="348" t="s">
        <v>430</v>
      </c>
      <c r="BL31" s="348">
        <v>4.5600000000000002E-2</v>
      </c>
      <c r="BM31" s="373"/>
      <c r="BN31" s="372" t="s">
        <v>5826</v>
      </c>
      <c r="BO31" s="372" t="s">
        <v>5827</v>
      </c>
      <c r="BP31" s="372" t="s">
        <v>5410</v>
      </c>
      <c r="BQ31" s="372" t="s">
        <v>430</v>
      </c>
      <c r="BR31" s="372" t="s">
        <v>430</v>
      </c>
      <c r="BS31" s="373"/>
      <c r="BT31" s="354" t="s">
        <v>555</v>
      </c>
    </row>
    <row r="32" spans="1:72" s="428" customFormat="1" x14ac:dyDescent="0.25">
      <c r="A32" s="345" t="s">
        <v>5828</v>
      </c>
      <c r="B32" s="373"/>
      <c r="C32" s="719">
        <v>44074</v>
      </c>
      <c r="D32" s="373"/>
      <c r="E32" s="346">
        <v>3617.08</v>
      </c>
      <c r="F32" s="373"/>
      <c r="G32" s="347">
        <v>57.950699999999998</v>
      </c>
      <c r="H32" s="374"/>
      <c r="I32" s="348">
        <v>0.30980000000000002</v>
      </c>
      <c r="J32" s="348">
        <v>-0.56520000000000004</v>
      </c>
      <c r="K32" s="348">
        <v>7.6235999999999997</v>
      </c>
      <c r="L32" s="348">
        <v>-5.0315000000000003</v>
      </c>
      <c r="M32" s="348">
        <v>-3.3003999999999998</v>
      </c>
      <c r="N32" s="350">
        <v>3.5371000000000001</v>
      </c>
      <c r="O32" s="348">
        <v>8.7789000000000001</v>
      </c>
      <c r="P32" s="348">
        <v>10.132899999999999</v>
      </c>
      <c r="Q32" s="348">
        <v>12.1136</v>
      </c>
      <c r="R32" s="348" t="s">
        <v>430</v>
      </c>
      <c r="S32" s="348">
        <v>11.8988</v>
      </c>
      <c r="T32" s="348">
        <v>-5.6436000000000002</v>
      </c>
      <c r="U32" s="348">
        <v>2.8433999999999999</v>
      </c>
      <c r="V32" s="348">
        <v>-1.6675</v>
      </c>
      <c r="W32" s="348">
        <v>11.8988</v>
      </c>
      <c r="X32" s="348">
        <v>17.0564</v>
      </c>
      <c r="Y32" s="374"/>
      <c r="Z32" s="346">
        <v>221</v>
      </c>
      <c r="AA32" s="346">
        <v>139</v>
      </c>
      <c r="AB32" s="346">
        <v>142</v>
      </c>
      <c r="AC32" s="346">
        <v>188</v>
      </c>
      <c r="AD32" s="346">
        <v>109</v>
      </c>
      <c r="AE32" s="346">
        <v>115</v>
      </c>
      <c r="AF32" s="346">
        <v>47</v>
      </c>
      <c r="AG32" s="346">
        <v>105</v>
      </c>
      <c r="AH32" s="346">
        <v>29</v>
      </c>
      <c r="AI32" s="346" t="s">
        <v>430</v>
      </c>
      <c r="AJ32" s="346">
        <v>109</v>
      </c>
      <c r="AK32" s="346">
        <v>153</v>
      </c>
      <c r="AL32" s="346">
        <v>104</v>
      </c>
      <c r="AM32" s="346">
        <v>106</v>
      </c>
      <c r="AN32" s="346">
        <v>109</v>
      </c>
      <c r="AO32" s="373"/>
      <c r="AP32" s="348" t="s">
        <v>430</v>
      </c>
      <c r="AQ32" s="348" t="s">
        <v>430</v>
      </c>
      <c r="AR32" s="348">
        <v>10.19</v>
      </c>
      <c r="AS32" s="348">
        <v>7.7</v>
      </c>
      <c r="AT32" s="348">
        <v>-1.85</v>
      </c>
      <c r="AU32" s="351"/>
      <c r="AV32" s="346" t="s">
        <v>430</v>
      </c>
      <c r="AW32" s="346" t="s">
        <v>430</v>
      </c>
      <c r="AX32" s="346">
        <v>28</v>
      </c>
      <c r="AY32" s="346">
        <v>55</v>
      </c>
      <c r="AZ32" s="346">
        <v>116</v>
      </c>
      <c r="BA32" s="374"/>
      <c r="BB32" s="348">
        <v>16.9569856662335</v>
      </c>
      <c r="BC32" s="348">
        <v>0.99964229701625995</v>
      </c>
      <c r="BD32" s="348">
        <v>3.3336871370222503E-2</v>
      </c>
      <c r="BE32" s="375">
        <v>-1.1483574107461E-2</v>
      </c>
      <c r="BF32" s="374"/>
      <c r="BG32" s="372">
        <v>3.7600000000000001E-2</v>
      </c>
      <c r="BH32" s="373"/>
      <c r="BI32" s="348">
        <v>77.773700000000005</v>
      </c>
      <c r="BJ32" s="348">
        <v>22.225100000000001</v>
      </c>
      <c r="BK32" s="348" t="s">
        <v>430</v>
      </c>
      <c r="BL32" s="348">
        <v>1.1999999999999999E-3</v>
      </c>
      <c r="BM32" s="373"/>
      <c r="BN32" s="372" t="s">
        <v>5823</v>
      </c>
      <c r="BO32" s="372" t="s">
        <v>5824</v>
      </c>
      <c r="BP32" s="372" t="s">
        <v>430</v>
      </c>
      <c r="BQ32" s="372" t="s">
        <v>430</v>
      </c>
      <c r="BR32" s="372" t="s">
        <v>430</v>
      </c>
      <c r="BS32" s="373"/>
      <c r="BT32" s="354" t="s">
        <v>555</v>
      </c>
    </row>
    <row r="33" spans="1:72" s="428" customFormat="1" ht="11" x14ac:dyDescent="0.3">
      <c r="A33" s="841" t="s">
        <v>5829</v>
      </c>
      <c r="B33" s="842"/>
      <c r="C33" s="843">
        <v>44904</v>
      </c>
      <c r="D33" s="842"/>
      <c r="E33" s="844">
        <v>3524.11</v>
      </c>
      <c r="F33" s="842"/>
      <c r="G33" s="845">
        <v>23.463200000000001</v>
      </c>
      <c r="H33" s="847"/>
      <c r="I33" s="846">
        <v>1.1680999999999999</v>
      </c>
      <c r="J33" s="846">
        <v>-2.6143999999999998</v>
      </c>
      <c r="K33" s="846">
        <v>9.8459000000000003</v>
      </c>
      <c r="L33" s="846">
        <v>-29.244299999999999</v>
      </c>
      <c r="M33" s="846">
        <v>65.413499999999999</v>
      </c>
      <c r="N33" s="848">
        <v>143.86699999999999</v>
      </c>
      <c r="O33" s="846">
        <v>70.616799999999998</v>
      </c>
      <c r="P33" s="846">
        <v>46.8583</v>
      </c>
      <c r="Q33" s="846" t="s">
        <v>430</v>
      </c>
      <c r="R33" s="846" t="s">
        <v>430</v>
      </c>
      <c r="S33" s="846">
        <v>3.9592999999999998</v>
      </c>
      <c r="T33" s="846">
        <v>6.0278999999999998</v>
      </c>
      <c r="U33" s="846">
        <v>69.991500000000002</v>
      </c>
      <c r="V33" s="846">
        <v>126.5098</v>
      </c>
      <c r="W33" s="846">
        <v>3.9592999999999998</v>
      </c>
      <c r="X33" s="846">
        <v>45.325699999999998</v>
      </c>
      <c r="Y33" s="847"/>
      <c r="Z33" s="844">
        <v>94</v>
      </c>
      <c r="AA33" s="844">
        <v>239</v>
      </c>
      <c r="AB33" s="844">
        <v>96</v>
      </c>
      <c r="AC33" s="844">
        <v>246</v>
      </c>
      <c r="AD33" s="844">
        <v>6</v>
      </c>
      <c r="AE33" s="844">
        <v>5</v>
      </c>
      <c r="AF33" s="844">
        <v>7</v>
      </c>
      <c r="AG33" s="844">
        <v>2</v>
      </c>
      <c r="AH33" s="844" t="s">
        <v>430</v>
      </c>
      <c r="AI33" s="844" t="s">
        <v>430</v>
      </c>
      <c r="AJ33" s="844">
        <v>245</v>
      </c>
      <c r="AK33" s="844">
        <v>33</v>
      </c>
      <c r="AL33" s="844">
        <v>6</v>
      </c>
      <c r="AM33" s="844">
        <v>5</v>
      </c>
      <c r="AN33" s="844">
        <v>245</v>
      </c>
      <c r="AO33" s="842"/>
      <c r="AP33" s="846" t="s">
        <v>430</v>
      </c>
      <c r="AQ33" s="846" t="s">
        <v>430</v>
      </c>
      <c r="AR33" s="846" t="s">
        <v>430</v>
      </c>
      <c r="AS33" s="846">
        <v>72.59</v>
      </c>
      <c r="AT33" s="846">
        <v>141.63999999999999</v>
      </c>
      <c r="AU33" s="849"/>
      <c r="AV33" s="844" t="s">
        <v>430</v>
      </c>
      <c r="AW33" s="844" t="s">
        <v>430</v>
      </c>
      <c r="AX33" s="844" t="s">
        <v>430</v>
      </c>
      <c r="AY33" s="844">
        <v>4</v>
      </c>
      <c r="AZ33" s="844">
        <v>5</v>
      </c>
      <c r="BA33" s="847"/>
      <c r="BB33" s="846">
        <v>44.169127730769802</v>
      </c>
      <c r="BC33" s="846">
        <v>0</v>
      </c>
      <c r="BD33" s="846">
        <v>7.8625381113422793E-2</v>
      </c>
      <c r="BE33" s="852" t="s">
        <v>430</v>
      </c>
      <c r="BF33" s="847"/>
      <c r="BG33" s="855" t="s">
        <v>430</v>
      </c>
      <c r="BH33" s="842"/>
      <c r="BI33" s="846" t="s">
        <v>430</v>
      </c>
      <c r="BJ33" s="846" t="s">
        <v>430</v>
      </c>
      <c r="BK33" s="846" t="s">
        <v>430</v>
      </c>
      <c r="BL33" s="846" t="s">
        <v>430</v>
      </c>
      <c r="BM33" s="842"/>
      <c r="BN33" s="855" t="s">
        <v>5830</v>
      </c>
      <c r="BO33" s="855" t="s">
        <v>5831</v>
      </c>
      <c r="BP33" s="855" t="s">
        <v>430</v>
      </c>
      <c r="BQ33" s="855" t="s">
        <v>430</v>
      </c>
      <c r="BR33" s="855" t="s">
        <v>430</v>
      </c>
      <c r="BS33" s="842"/>
      <c r="BT33" s="856" t="s">
        <v>555</v>
      </c>
    </row>
    <row r="34" spans="1:72" s="428" customFormat="1" x14ac:dyDescent="0.25">
      <c r="A34" s="345" t="s">
        <v>5832</v>
      </c>
      <c r="B34" s="373"/>
      <c r="C34" s="719">
        <v>42919</v>
      </c>
      <c r="D34" s="373"/>
      <c r="E34" s="346">
        <v>3518.65</v>
      </c>
      <c r="F34" s="373"/>
      <c r="G34" s="347">
        <v>21.685600000000001</v>
      </c>
      <c r="H34" s="374"/>
      <c r="I34" s="348">
        <v>1.1375</v>
      </c>
      <c r="J34" s="348">
        <v>-0.38450000000000001</v>
      </c>
      <c r="K34" s="348">
        <v>5.6406999999999998</v>
      </c>
      <c r="L34" s="348">
        <v>-3.6122999999999998</v>
      </c>
      <c r="M34" s="348">
        <v>-5.5500999999999996</v>
      </c>
      <c r="N34" s="350">
        <v>3.0480999999999998</v>
      </c>
      <c r="O34" s="348">
        <v>5.9641999999999999</v>
      </c>
      <c r="P34" s="348">
        <v>14.7296</v>
      </c>
      <c r="Q34" s="348">
        <v>12.9581</v>
      </c>
      <c r="R34" s="348" t="s">
        <v>430</v>
      </c>
      <c r="S34" s="348">
        <v>7.8922999999999996</v>
      </c>
      <c r="T34" s="348">
        <v>-6.4706999999999999</v>
      </c>
      <c r="U34" s="348">
        <v>-0.78010000000000002</v>
      </c>
      <c r="V34" s="348">
        <v>-1.6275999999999999</v>
      </c>
      <c r="W34" s="348">
        <v>7.8922999999999996</v>
      </c>
      <c r="X34" s="348">
        <v>13.126799999999999</v>
      </c>
      <c r="Y34" s="374"/>
      <c r="Z34" s="346">
        <v>109</v>
      </c>
      <c r="AA34" s="346">
        <v>119</v>
      </c>
      <c r="AB34" s="346">
        <v>194</v>
      </c>
      <c r="AC34" s="346">
        <v>152</v>
      </c>
      <c r="AD34" s="346">
        <v>154</v>
      </c>
      <c r="AE34" s="346">
        <v>127</v>
      </c>
      <c r="AF34" s="346">
        <v>72</v>
      </c>
      <c r="AG34" s="346">
        <v>70</v>
      </c>
      <c r="AH34" s="346">
        <v>24</v>
      </c>
      <c r="AI34" s="346" t="s">
        <v>430</v>
      </c>
      <c r="AJ34" s="346">
        <v>195</v>
      </c>
      <c r="AK34" s="346">
        <v>169</v>
      </c>
      <c r="AL34" s="346">
        <v>150</v>
      </c>
      <c r="AM34" s="346">
        <v>99</v>
      </c>
      <c r="AN34" s="346">
        <v>195</v>
      </c>
      <c r="AO34" s="373"/>
      <c r="AP34" s="348" t="s">
        <v>430</v>
      </c>
      <c r="AQ34" s="348">
        <v>13.1</v>
      </c>
      <c r="AR34" s="348">
        <v>10.39</v>
      </c>
      <c r="AS34" s="348">
        <v>5.97</v>
      </c>
      <c r="AT34" s="348">
        <v>-4.41</v>
      </c>
      <c r="AU34" s="351"/>
      <c r="AV34" s="346" t="s">
        <v>430</v>
      </c>
      <c r="AW34" s="346">
        <v>20</v>
      </c>
      <c r="AX34" s="346">
        <v>27</v>
      </c>
      <c r="AY34" s="346">
        <v>76</v>
      </c>
      <c r="AZ34" s="346">
        <v>137</v>
      </c>
      <c r="BA34" s="374"/>
      <c r="BB34" s="348">
        <v>13.4711979269123</v>
      </c>
      <c r="BC34" s="348">
        <v>0.99880867040914301</v>
      </c>
      <c r="BD34" s="348">
        <v>5.4365911878529599E-2</v>
      </c>
      <c r="BE34" s="375">
        <v>-3.9881480553408601E-2</v>
      </c>
      <c r="BF34" s="374"/>
      <c r="BG34" s="372">
        <v>0.30819999999999997</v>
      </c>
      <c r="BH34" s="373"/>
      <c r="BI34" s="348">
        <v>96.978099999999998</v>
      </c>
      <c r="BJ34" s="348">
        <v>3.0166300000000001</v>
      </c>
      <c r="BK34" s="348" t="s">
        <v>430</v>
      </c>
      <c r="BL34" s="348">
        <v>5.2700000000000004E-3</v>
      </c>
      <c r="BM34" s="373"/>
      <c r="BN34" s="372" t="s">
        <v>4587</v>
      </c>
      <c r="BO34" s="372" t="s">
        <v>5001</v>
      </c>
      <c r="BP34" s="372" t="s">
        <v>4851</v>
      </c>
      <c r="BQ34" s="372" t="s">
        <v>4852</v>
      </c>
      <c r="BR34" s="372" t="s">
        <v>4853</v>
      </c>
      <c r="BS34" s="373"/>
      <c r="BT34" s="354" t="s">
        <v>555</v>
      </c>
    </row>
    <row r="35" spans="1:72" s="428" customFormat="1" x14ac:dyDescent="0.25">
      <c r="A35" s="345" t="s">
        <v>5833</v>
      </c>
      <c r="B35" s="373"/>
      <c r="C35" s="719">
        <v>44322</v>
      </c>
      <c r="D35" s="373"/>
      <c r="E35" s="346">
        <v>3726.12</v>
      </c>
      <c r="F35" s="373"/>
      <c r="G35" s="347">
        <v>150.66990000000001</v>
      </c>
      <c r="H35" s="374"/>
      <c r="I35" s="348" t="s">
        <v>430</v>
      </c>
      <c r="J35" s="348">
        <v>3.9449999999999998</v>
      </c>
      <c r="K35" s="348">
        <v>20.743300000000001</v>
      </c>
      <c r="L35" s="348">
        <v>6.3129</v>
      </c>
      <c r="M35" s="348">
        <v>3.5533000000000001</v>
      </c>
      <c r="N35" s="350">
        <v>44.996699999999997</v>
      </c>
      <c r="O35" s="348">
        <v>36.176600000000001</v>
      </c>
      <c r="P35" s="348">
        <v>45.0197</v>
      </c>
      <c r="Q35" s="348" t="s">
        <v>430</v>
      </c>
      <c r="R35" s="348" t="s">
        <v>430</v>
      </c>
      <c r="S35" s="348">
        <v>16.994700000000002</v>
      </c>
      <c r="T35" s="348">
        <v>7.7987000000000002</v>
      </c>
      <c r="U35" s="348">
        <v>6.7062999999999997</v>
      </c>
      <c r="V35" s="348">
        <v>19.3003</v>
      </c>
      <c r="W35" s="348">
        <v>16.994700000000002</v>
      </c>
      <c r="X35" s="348">
        <v>25.568100000000001</v>
      </c>
      <c r="Y35" s="374"/>
      <c r="Z35" s="346" t="s">
        <v>430</v>
      </c>
      <c r="AA35" s="346">
        <v>3</v>
      </c>
      <c r="AB35" s="346">
        <v>2</v>
      </c>
      <c r="AC35" s="346">
        <v>49</v>
      </c>
      <c r="AD35" s="346">
        <v>48</v>
      </c>
      <c r="AE35" s="346">
        <v>20</v>
      </c>
      <c r="AF35" s="346">
        <v>12</v>
      </c>
      <c r="AG35" s="346">
        <v>9</v>
      </c>
      <c r="AH35" s="346" t="s">
        <v>430</v>
      </c>
      <c r="AI35" s="346" t="s">
        <v>430</v>
      </c>
      <c r="AJ35" s="346">
        <v>24</v>
      </c>
      <c r="AK35" s="346">
        <v>19</v>
      </c>
      <c r="AL35" s="346">
        <v>49</v>
      </c>
      <c r="AM35" s="346">
        <v>30</v>
      </c>
      <c r="AN35" s="346">
        <v>24</v>
      </c>
      <c r="AO35" s="373"/>
      <c r="AP35" s="348" t="s">
        <v>430</v>
      </c>
      <c r="AQ35" s="348" t="s">
        <v>430</v>
      </c>
      <c r="AR35" s="348">
        <v>34.93</v>
      </c>
      <c r="AS35" s="348">
        <v>35.89</v>
      </c>
      <c r="AT35" s="348">
        <v>27.65</v>
      </c>
      <c r="AU35" s="351"/>
      <c r="AV35" s="346" t="s">
        <v>430</v>
      </c>
      <c r="AW35" s="346" t="s">
        <v>430</v>
      </c>
      <c r="AX35" s="346">
        <v>1</v>
      </c>
      <c r="AY35" s="346">
        <v>9</v>
      </c>
      <c r="AZ35" s="346">
        <v>31</v>
      </c>
      <c r="BA35" s="374"/>
      <c r="BB35" s="348">
        <v>22.881434812977101</v>
      </c>
      <c r="BC35" s="348">
        <v>0</v>
      </c>
      <c r="BD35" s="348">
        <v>0.120196851496935</v>
      </c>
      <c r="BE35" s="375" t="s">
        <v>430</v>
      </c>
      <c r="BF35" s="374"/>
      <c r="BG35" s="372" t="s">
        <v>430</v>
      </c>
      <c r="BH35" s="373"/>
      <c r="BI35" s="348" t="s">
        <v>430</v>
      </c>
      <c r="BJ35" s="348" t="s">
        <v>430</v>
      </c>
      <c r="BK35" s="348" t="s">
        <v>430</v>
      </c>
      <c r="BL35" s="348" t="s">
        <v>430</v>
      </c>
      <c r="BM35" s="373"/>
      <c r="BN35" s="372" t="s">
        <v>5834</v>
      </c>
      <c r="BO35" s="372" t="s">
        <v>5835</v>
      </c>
      <c r="BP35" s="372" t="s">
        <v>5836</v>
      </c>
      <c r="BQ35" s="372" t="s">
        <v>5837</v>
      </c>
      <c r="BR35" s="372" t="s">
        <v>5838</v>
      </c>
      <c r="BS35" s="373"/>
      <c r="BT35" s="354" t="s">
        <v>555</v>
      </c>
    </row>
    <row r="36" spans="1:72" s="428" customFormat="1" ht="11" x14ac:dyDescent="0.3">
      <c r="A36" s="841" t="s">
        <v>5839</v>
      </c>
      <c r="B36" s="842"/>
      <c r="C36" s="843">
        <v>40211</v>
      </c>
      <c r="D36" s="842"/>
      <c r="E36" s="844">
        <v>3325.69</v>
      </c>
      <c r="F36" s="842"/>
      <c r="G36" s="845">
        <v>265.53620000000001</v>
      </c>
      <c r="H36" s="847"/>
      <c r="I36" s="846">
        <v>0.81459999999999999</v>
      </c>
      <c r="J36" s="846">
        <v>-1.0944</v>
      </c>
      <c r="K36" s="846">
        <v>5.6010999999999997</v>
      </c>
      <c r="L36" s="846">
        <v>-4.2274000000000003</v>
      </c>
      <c r="M36" s="846">
        <v>-7.0330000000000004</v>
      </c>
      <c r="N36" s="848">
        <v>1.3358000000000001</v>
      </c>
      <c r="O36" s="846">
        <v>4.8358999999999996</v>
      </c>
      <c r="P36" s="846">
        <v>11.5725</v>
      </c>
      <c r="Q36" s="846">
        <v>11.631600000000001</v>
      </c>
      <c r="R36" s="846">
        <v>12.8681</v>
      </c>
      <c r="S36" s="846">
        <v>7.9095000000000004</v>
      </c>
      <c r="T36" s="846">
        <v>-7.6702000000000004</v>
      </c>
      <c r="U36" s="846">
        <v>-1.8227</v>
      </c>
      <c r="V36" s="846">
        <v>-4.9743000000000004</v>
      </c>
      <c r="W36" s="846">
        <v>7.9095000000000004</v>
      </c>
      <c r="X36" s="846">
        <v>11.5497</v>
      </c>
      <c r="Y36" s="847"/>
      <c r="Z36" s="844">
        <v>168</v>
      </c>
      <c r="AA36" s="844">
        <v>183</v>
      </c>
      <c r="AB36" s="844">
        <v>201</v>
      </c>
      <c r="AC36" s="844">
        <v>167</v>
      </c>
      <c r="AD36" s="844">
        <v>170</v>
      </c>
      <c r="AE36" s="844">
        <v>142</v>
      </c>
      <c r="AF36" s="844">
        <v>95</v>
      </c>
      <c r="AG36" s="844">
        <v>99</v>
      </c>
      <c r="AH36" s="844">
        <v>51</v>
      </c>
      <c r="AI36" s="844">
        <v>26</v>
      </c>
      <c r="AJ36" s="844">
        <v>181</v>
      </c>
      <c r="AK36" s="844">
        <v>198</v>
      </c>
      <c r="AL36" s="844">
        <v>161</v>
      </c>
      <c r="AM36" s="844">
        <v>153</v>
      </c>
      <c r="AN36" s="844">
        <v>181</v>
      </c>
      <c r="AO36" s="842"/>
      <c r="AP36" s="846">
        <v>12.08</v>
      </c>
      <c r="AQ36" s="846">
        <v>11.71</v>
      </c>
      <c r="AR36" s="846">
        <v>8.4700000000000006</v>
      </c>
      <c r="AS36" s="846">
        <v>4.49</v>
      </c>
      <c r="AT36" s="846">
        <v>-6.77</v>
      </c>
      <c r="AU36" s="849"/>
      <c r="AV36" s="844">
        <v>23</v>
      </c>
      <c r="AW36" s="844">
        <v>41</v>
      </c>
      <c r="AX36" s="844">
        <v>52</v>
      </c>
      <c r="AY36" s="844">
        <v>89</v>
      </c>
      <c r="AZ36" s="844">
        <v>157</v>
      </c>
      <c r="BA36" s="847"/>
      <c r="BB36" s="846">
        <v>13.3732898976487</v>
      </c>
      <c r="BC36" s="846">
        <v>0.99837439142165996</v>
      </c>
      <c r="BD36" s="846">
        <v>4.0102716315759998E-2</v>
      </c>
      <c r="BE36" s="852">
        <v>-6.2287924979600503E-3</v>
      </c>
      <c r="BF36" s="847"/>
      <c r="BG36" s="855">
        <v>9.01E-2</v>
      </c>
      <c r="BH36" s="842"/>
      <c r="BI36" s="846">
        <v>99.991200000000006</v>
      </c>
      <c r="BJ36" s="846" t="s">
        <v>430</v>
      </c>
      <c r="BK36" s="846" t="s">
        <v>430</v>
      </c>
      <c r="BL36" s="846">
        <v>8.8000000000000005E-3</v>
      </c>
      <c r="BM36" s="842"/>
      <c r="BN36" s="855" t="s">
        <v>4283</v>
      </c>
      <c r="BO36" s="855" t="s">
        <v>4284</v>
      </c>
      <c r="BP36" s="855" t="s">
        <v>4285</v>
      </c>
      <c r="BQ36" s="855" t="s">
        <v>3755</v>
      </c>
      <c r="BR36" s="855" t="s">
        <v>4422</v>
      </c>
      <c r="BS36" s="842"/>
      <c r="BT36" s="856" t="s">
        <v>555</v>
      </c>
    </row>
    <row r="37" spans="1:72" s="428" customFormat="1" x14ac:dyDescent="0.25">
      <c r="A37" s="345" t="s">
        <v>5840</v>
      </c>
      <c r="B37" s="373"/>
      <c r="C37" s="719">
        <v>40745</v>
      </c>
      <c r="D37" s="373"/>
      <c r="E37" s="346">
        <v>3084.75</v>
      </c>
      <c r="F37" s="373"/>
      <c r="G37" s="347">
        <v>28.055900000000001</v>
      </c>
      <c r="H37" s="374"/>
      <c r="I37" s="348">
        <v>0.81459999999999999</v>
      </c>
      <c r="J37" s="348">
        <v>-1.0946</v>
      </c>
      <c r="K37" s="348">
        <v>5.6006999999999998</v>
      </c>
      <c r="L37" s="348">
        <v>-4.2294</v>
      </c>
      <c r="M37" s="348">
        <v>-7.0178000000000003</v>
      </c>
      <c r="N37" s="350">
        <v>1.36</v>
      </c>
      <c r="O37" s="348">
        <v>4.8460999999999999</v>
      </c>
      <c r="P37" s="348">
        <v>11.618499999999999</v>
      </c>
      <c r="Q37" s="348">
        <v>11.7035</v>
      </c>
      <c r="R37" s="348">
        <v>12.9002</v>
      </c>
      <c r="S37" s="348">
        <v>7.9093999999999998</v>
      </c>
      <c r="T37" s="348">
        <v>-7.6722999999999999</v>
      </c>
      <c r="U37" s="348">
        <v>-1.8048999999999999</v>
      </c>
      <c r="V37" s="348">
        <v>-4.9558</v>
      </c>
      <c r="W37" s="348">
        <v>7.9093999999999998</v>
      </c>
      <c r="X37" s="348">
        <v>11.600099999999999</v>
      </c>
      <c r="Y37" s="374"/>
      <c r="Z37" s="346">
        <v>168</v>
      </c>
      <c r="AA37" s="346">
        <v>185</v>
      </c>
      <c r="AB37" s="346">
        <v>204</v>
      </c>
      <c r="AC37" s="346">
        <v>169</v>
      </c>
      <c r="AD37" s="346">
        <v>168</v>
      </c>
      <c r="AE37" s="346">
        <v>140</v>
      </c>
      <c r="AF37" s="346">
        <v>93</v>
      </c>
      <c r="AG37" s="346">
        <v>90</v>
      </c>
      <c r="AH37" s="346">
        <v>42</v>
      </c>
      <c r="AI37" s="346">
        <v>24</v>
      </c>
      <c r="AJ37" s="346">
        <v>183</v>
      </c>
      <c r="AK37" s="346">
        <v>200</v>
      </c>
      <c r="AL37" s="346">
        <v>159</v>
      </c>
      <c r="AM37" s="346">
        <v>150</v>
      </c>
      <c r="AN37" s="346">
        <v>183</v>
      </c>
      <c r="AO37" s="373"/>
      <c r="AP37" s="348">
        <v>12.13</v>
      </c>
      <c r="AQ37" s="348">
        <v>11.78</v>
      </c>
      <c r="AR37" s="348">
        <v>8.52</v>
      </c>
      <c r="AS37" s="348">
        <v>4.51</v>
      </c>
      <c r="AT37" s="348">
        <v>-6.75</v>
      </c>
      <c r="AU37" s="351"/>
      <c r="AV37" s="346">
        <v>20</v>
      </c>
      <c r="AW37" s="346">
        <v>31</v>
      </c>
      <c r="AX37" s="346">
        <v>42</v>
      </c>
      <c r="AY37" s="346">
        <v>85</v>
      </c>
      <c r="AZ37" s="346">
        <v>156</v>
      </c>
      <c r="BA37" s="374"/>
      <c r="BB37" s="348">
        <v>13.380919891252899</v>
      </c>
      <c r="BC37" s="348">
        <v>0.99894812305946301</v>
      </c>
      <c r="BD37" s="348">
        <v>4.0353217961174498E-2</v>
      </c>
      <c r="BE37" s="375">
        <v>-2.8826423497341201E-3</v>
      </c>
      <c r="BF37" s="374"/>
      <c r="BG37" s="372">
        <v>0.33589999999999998</v>
      </c>
      <c r="BH37" s="373"/>
      <c r="BI37" s="348">
        <v>99.996499999999997</v>
      </c>
      <c r="BJ37" s="348" t="s">
        <v>430</v>
      </c>
      <c r="BK37" s="348" t="s">
        <v>430</v>
      </c>
      <c r="BL37" s="348">
        <v>3.5000000000000001E-3</v>
      </c>
      <c r="BM37" s="373"/>
      <c r="BN37" s="372" t="s">
        <v>4283</v>
      </c>
      <c r="BO37" s="372" t="s">
        <v>4284</v>
      </c>
      <c r="BP37" s="372" t="s">
        <v>4285</v>
      </c>
      <c r="BQ37" s="372" t="s">
        <v>3755</v>
      </c>
      <c r="BR37" s="372" t="s">
        <v>4422</v>
      </c>
      <c r="BS37" s="373"/>
      <c r="BT37" s="354" t="s">
        <v>555</v>
      </c>
    </row>
    <row r="38" spans="1:72" s="428" customFormat="1" x14ac:dyDescent="0.25">
      <c r="A38" s="345" t="s">
        <v>5841</v>
      </c>
      <c r="B38" s="373"/>
      <c r="C38" s="719">
        <v>44592</v>
      </c>
      <c r="D38" s="373"/>
      <c r="E38" s="346">
        <v>2972.55</v>
      </c>
      <c r="F38" s="373"/>
      <c r="G38" s="347">
        <v>241.4451</v>
      </c>
      <c r="H38" s="374"/>
      <c r="I38" s="348">
        <v>1.1639999999999999</v>
      </c>
      <c r="J38" s="348">
        <v>-2.6040999999999999</v>
      </c>
      <c r="K38" s="348">
        <v>9.7985000000000007</v>
      </c>
      <c r="L38" s="348">
        <v>-29.159800000000001</v>
      </c>
      <c r="M38" s="348">
        <v>65.486800000000002</v>
      </c>
      <c r="N38" s="350">
        <v>144.14500000000001</v>
      </c>
      <c r="O38" s="348">
        <v>70.795100000000005</v>
      </c>
      <c r="P38" s="348">
        <v>45.724699999999999</v>
      </c>
      <c r="Q38" s="348" t="s">
        <v>430</v>
      </c>
      <c r="R38" s="348" t="s">
        <v>430</v>
      </c>
      <c r="S38" s="348">
        <v>6.4268000000000001</v>
      </c>
      <c r="T38" s="348">
        <v>6.1021999999999998</v>
      </c>
      <c r="U38" s="348">
        <v>70.055599999999998</v>
      </c>
      <c r="V38" s="348">
        <v>126.67919999999999</v>
      </c>
      <c r="W38" s="348">
        <v>6.4268000000000001</v>
      </c>
      <c r="X38" s="348">
        <v>37.241799999999998</v>
      </c>
      <c r="Y38" s="374"/>
      <c r="Z38" s="346">
        <v>95</v>
      </c>
      <c r="AA38" s="346">
        <v>237</v>
      </c>
      <c r="AB38" s="346">
        <v>98</v>
      </c>
      <c r="AC38" s="346">
        <v>243</v>
      </c>
      <c r="AD38" s="346">
        <v>4</v>
      </c>
      <c r="AE38" s="346">
        <v>4</v>
      </c>
      <c r="AF38" s="346">
        <v>4</v>
      </c>
      <c r="AG38" s="346">
        <v>8</v>
      </c>
      <c r="AH38" s="346" t="s">
        <v>430</v>
      </c>
      <c r="AI38" s="346" t="s">
        <v>430</v>
      </c>
      <c r="AJ38" s="346">
        <v>228</v>
      </c>
      <c r="AK38" s="346">
        <v>25</v>
      </c>
      <c r="AL38" s="346">
        <v>5</v>
      </c>
      <c r="AM38" s="346">
        <v>4</v>
      </c>
      <c r="AN38" s="346">
        <v>228</v>
      </c>
      <c r="AO38" s="373"/>
      <c r="AP38" s="348" t="s">
        <v>430</v>
      </c>
      <c r="AQ38" s="348" t="s">
        <v>430</v>
      </c>
      <c r="AR38" s="348" t="s">
        <v>430</v>
      </c>
      <c r="AS38" s="348">
        <v>72.64</v>
      </c>
      <c r="AT38" s="348">
        <v>141.88</v>
      </c>
      <c r="AU38" s="351"/>
      <c r="AV38" s="346" t="s">
        <v>430</v>
      </c>
      <c r="AW38" s="346" t="s">
        <v>430</v>
      </c>
      <c r="AX38" s="346" t="s">
        <v>430</v>
      </c>
      <c r="AY38" s="346">
        <v>2</v>
      </c>
      <c r="AZ38" s="346">
        <v>4</v>
      </c>
      <c r="BA38" s="374"/>
      <c r="BB38" s="348">
        <v>44.340877673427997</v>
      </c>
      <c r="BC38" s="348">
        <v>0.988015463494195</v>
      </c>
      <c r="BD38" s="348">
        <v>7.82193485095595E-2</v>
      </c>
      <c r="BE38" s="375">
        <v>-8.4605543315540405E-2</v>
      </c>
      <c r="BF38" s="374"/>
      <c r="BG38" s="372">
        <v>11.203099999999999</v>
      </c>
      <c r="BH38" s="373"/>
      <c r="BI38" s="348" t="s">
        <v>430</v>
      </c>
      <c r="BJ38" s="348" t="s">
        <v>430</v>
      </c>
      <c r="BK38" s="348" t="s">
        <v>430</v>
      </c>
      <c r="BL38" s="348" t="s">
        <v>430</v>
      </c>
      <c r="BM38" s="373"/>
      <c r="BN38" s="372" t="s">
        <v>5842</v>
      </c>
      <c r="BO38" s="372" t="s">
        <v>5843</v>
      </c>
      <c r="BP38" s="372" t="s">
        <v>430</v>
      </c>
      <c r="BQ38" s="372" t="s">
        <v>430</v>
      </c>
      <c r="BR38" s="372" t="s">
        <v>430</v>
      </c>
      <c r="BS38" s="373"/>
      <c r="BT38" s="354" t="s">
        <v>555</v>
      </c>
    </row>
    <row r="39" spans="1:72" s="428" customFormat="1" x14ac:dyDescent="0.25">
      <c r="A39" s="345" t="s">
        <v>5844</v>
      </c>
      <c r="B39" s="373"/>
      <c r="C39" s="719">
        <v>43496</v>
      </c>
      <c r="D39" s="373"/>
      <c r="E39" s="346">
        <v>3267.14</v>
      </c>
      <c r="F39" s="373"/>
      <c r="G39" s="347">
        <v>229.10239999999999</v>
      </c>
      <c r="H39" s="374"/>
      <c r="I39" s="348">
        <v>1.4824999999999999</v>
      </c>
      <c r="J39" s="348">
        <v>0.81110000000000004</v>
      </c>
      <c r="K39" s="348">
        <v>11.263999999999999</v>
      </c>
      <c r="L39" s="348">
        <v>5.2206999999999999</v>
      </c>
      <c r="M39" s="348">
        <v>0.85809999999999997</v>
      </c>
      <c r="N39" s="350">
        <v>13.138299999999999</v>
      </c>
      <c r="O39" s="348">
        <v>9.0966000000000005</v>
      </c>
      <c r="P39" s="348">
        <v>23.863700000000001</v>
      </c>
      <c r="Q39" s="348">
        <v>20.072199999999999</v>
      </c>
      <c r="R39" s="348" t="s">
        <v>430</v>
      </c>
      <c r="S39" s="348">
        <v>14.232100000000001</v>
      </c>
      <c r="T39" s="348">
        <v>-0.20200000000000001</v>
      </c>
      <c r="U39" s="348">
        <v>5.7812999999999999</v>
      </c>
      <c r="V39" s="348">
        <v>1.3568</v>
      </c>
      <c r="W39" s="348">
        <v>14.232100000000001</v>
      </c>
      <c r="X39" s="348">
        <v>20.284600000000001</v>
      </c>
      <c r="Y39" s="374"/>
      <c r="Z39" s="346">
        <v>50</v>
      </c>
      <c r="AA39" s="346">
        <v>47</v>
      </c>
      <c r="AB39" s="346">
        <v>60</v>
      </c>
      <c r="AC39" s="346">
        <v>62</v>
      </c>
      <c r="AD39" s="346">
        <v>68</v>
      </c>
      <c r="AE39" s="346">
        <v>49</v>
      </c>
      <c r="AF39" s="346">
        <v>43</v>
      </c>
      <c r="AG39" s="346">
        <v>29</v>
      </c>
      <c r="AH39" s="346">
        <v>7</v>
      </c>
      <c r="AI39" s="346" t="s">
        <v>430</v>
      </c>
      <c r="AJ39" s="346">
        <v>61</v>
      </c>
      <c r="AK39" s="346">
        <v>92</v>
      </c>
      <c r="AL39" s="346">
        <v>57</v>
      </c>
      <c r="AM39" s="346">
        <v>74</v>
      </c>
      <c r="AN39" s="346">
        <v>61</v>
      </c>
      <c r="AO39" s="373"/>
      <c r="AP39" s="348" t="s">
        <v>430</v>
      </c>
      <c r="AQ39" s="348">
        <v>21.55</v>
      </c>
      <c r="AR39" s="348">
        <v>17.690000000000001</v>
      </c>
      <c r="AS39" s="348">
        <v>12.48</v>
      </c>
      <c r="AT39" s="348">
        <v>8.11</v>
      </c>
      <c r="AU39" s="351"/>
      <c r="AV39" s="346" t="s">
        <v>430</v>
      </c>
      <c r="AW39" s="346">
        <v>7</v>
      </c>
      <c r="AX39" s="346">
        <v>9</v>
      </c>
      <c r="AY39" s="346">
        <v>36</v>
      </c>
      <c r="AZ39" s="346">
        <v>60</v>
      </c>
      <c r="BA39" s="374"/>
      <c r="BB39" s="348">
        <v>16.9979815003665</v>
      </c>
      <c r="BC39" s="348">
        <v>0.99831906859332198</v>
      </c>
      <c r="BD39" s="348">
        <v>8.6033408253805399E-2</v>
      </c>
      <c r="BE39" s="375">
        <v>-1.82694698975376E-2</v>
      </c>
      <c r="BF39" s="374"/>
      <c r="BG39" s="372">
        <v>0.16739999999999999</v>
      </c>
      <c r="BH39" s="373"/>
      <c r="BI39" s="348">
        <v>4.0642399999999999</v>
      </c>
      <c r="BJ39" s="348">
        <v>92.234399999999994</v>
      </c>
      <c r="BK39" s="348">
        <v>3.6559400000000002</v>
      </c>
      <c r="BL39" s="348">
        <v>4.5420000000000002E-2</v>
      </c>
      <c r="BM39" s="373"/>
      <c r="BN39" s="372" t="s">
        <v>3286</v>
      </c>
      <c r="BO39" s="372" t="s">
        <v>5845</v>
      </c>
      <c r="BP39" s="372" t="s">
        <v>4510</v>
      </c>
      <c r="BQ39" s="372" t="s">
        <v>4503</v>
      </c>
      <c r="BR39" s="372" t="s">
        <v>1192</v>
      </c>
      <c r="BS39" s="373"/>
      <c r="BT39" s="354" t="s">
        <v>555</v>
      </c>
    </row>
    <row r="40" spans="1:72" s="428" customFormat="1" x14ac:dyDescent="0.25">
      <c r="A40" s="345" t="s">
        <v>5846</v>
      </c>
      <c r="B40" s="373"/>
      <c r="C40" s="719">
        <v>43656</v>
      </c>
      <c r="D40" s="373"/>
      <c r="E40" s="346">
        <v>2933.96</v>
      </c>
      <c r="F40" s="373"/>
      <c r="G40" s="347">
        <v>57.527500000000003</v>
      </c>
      <c r="H40" s="374"/>
      <c r="I40" s="348">
        <v>0.30990000000000001</v>
      </c>
      <c r="J40" s="348">
        <v>-0.56499999999999995</v>
      </c>
      <c r="K40" s="348">
        <v>7.6196000000000002</v>
      </c>
      <c r="L40" s="348">
        <v>-5.0284000000000004</v>
      </c>
      <c r="M40" s="348">
        <v>-3.2934999999999999</v>
      </c>
      <c r="N40" s="350">
        <v>3.5348999999999999</v>
      </c>
      <c r="O40" s="348">
        <v>8.7531999999999996</v>
      </c>
      <c r="P40" s="348">
        <v>10.110200000000001</v>
      </c>
      <c r="Q40" s="348">
        <v>12.0725</v>
      </c>
      <c r="R40" s="348" t="s">
        <v>430</v>
      </c>
      <c r="S40" s="348">
        <v>11.9001</v>
      </c>
      <c r="T40" s="348">
        <v>-5.6386000000000003</v>
      </c>
      <c r="U40" s="348">
        <v>2.8517999999999999</v>
      </c>
      <c r="V40" s="348">
        <v>-1.6626000000000001</v>
      </c>
      <c r="W40" s="348">
        <v>11.9001</v>
      </c>
      <c r="X40" s="348">
        <v>9.7506000000000004</v>
      </c>
      <c r="Y40" s="374"/>
      <c r="Z40" s="346">
        <v>220</v>
      </c>
      <c r="AA40" s="346">
        <v>138</v>
      </c>
      <c r="AB40" s="346">
        <v>145</v>
      </c>
      <c r="AC40" s="346">
        <v>187</v>
      </c>
      <c r="AD40" s="346">
        <v>107</v>
      </c>
      <c r="AE40" s="346">
        <v>116</v>
      </c>
      <c r="AF40" s="346">
        <v>50</v>
      </c>
      <c r="AG40" s="346">
        <v>106</v>
      </c>
      <c r="AH40" s="346">
        <v>30</v>
      </c>
      <c r="AI40" s="346" t="s">
        <v>430</v>
      </c>
      <c r="AJ40" s="346">
        <v>108</v>
      </c>
      <c r="AK40" s="346">
        <v>151</v>
      </c>
      <c r="AL40" s="346">
        <v>102</v>
      </c>
      <c r="AM40" s="346">
        <v>105</v>
      </c>
      <c r="AN40" s="346">
        <v>108</v>
      </c>
      <c r="AO40" s="373"/>
      <c r="AP40" s="348" t="s">
        <v>430</v>
      </c>
      <c r="AQ40" s="348" t="s">
        <v>430</v>
      </c>
      <c r="AR40" s="348">
        <v>10.15</v>
      </c>
      <c r="AS40" s="348">
        <v>7.68</v>
      </c>
      <c r="AT40" s="348">
        <v>-1.84</v>
      </c>
      <c r="AU40" s="351"/>
      <c r="AV40" s="346" t="s">
        <v>430</v>
      </c>
      <c r="AW40" s="346" t="s">
        <v>430</v>
      </c>
      <c r="AX40" s="346">
        <v>29</v>
      </c>
      <c r="AY40" s="346">
        <v>56</v>
      </c>
      <c r="AZ40" s="346">
        <v>114</v>
      </c>
      <c r="BA40" s="374"/>
      <c r="BB40" s="348">
        <v>16.952814831306299</v>
      </c>
      <c r="BC40" s="348">
        <v>0.99939650614730402</v>
      </c>
      <c r="BD40" s="348">
        <v>3.3231799672420299E-2</v>
      </c>
      <c r="BE40" s="375">
        <v>-1.32620606249129E-2</v>
      </c>
      <c r="BF40" s="374"/>
      <c r="BG40" s="372">
        <v>0.39760000000000001</v>
      </c>
      <c r="BH40" s="373"/>
      <c r="BI40" s="348">
        <v>77.773499999999999</v>
      </c>
      <c r="BJ40" s="348">
        <v>22.224799999999998</v>
      </c>
      <c r="BK40" s="348" t="s">
        <v>430</v>
      </c>
      <c r="BL40" s="348">
        <v>1.6999999999999999E-3</v>
      </c>
      <c r="BM40" s="373"/>
      <c r="BN40" s="372" t="s">
        <v>5823</v>
      </c>
      <c r="BO40" s="372" t="s">
        <v>5824</v>
      </c>
      <c r="BP40" s="372" t="s">
        <v>430</v>
      </c>
      <c r="BQ40" s="372" t="s">
        <v>430</v>
      </c>
      <c r="BR40" s="372" t="s">
        <v>430</v>
      </c>
      <c r="BS40" s="373"/>
      <c r="BT40" s="354" t="s">
        <v>555</v>
      </c>
    </row>
    <row r="41" spans="1:72" s="428" customFormat="1" x14ac:dyDescent="0.25">
      <c r="A41" s="345" t="s">
        <v>5847</v>
      </c>
      <c r="B41" s="373"/>
      <c r="C41" s="719">
        <v>42083</v>
      </c>
      <c r="D41" s="373"/>
      <c r="E41" s="346">
        <v>3000.2</v>
      </c>
      <c r="F41" s="373"/>
      <c r="G41" s="347">
        <v>755.85310000000004</v>
      </c>
      <c r="H41" s="374"/>
      <c r="I41" s="348">
        <v>1.3091999999999999</v>
      </c>
      <c r="J41" s="348">
        <v>0.65069999999999995</v>
      </c>
      <c r="K41" s="348">
        <v>14.1196</v>
      </c>
      <c r="L41" s="348">
        <v>6.4276999999999997</v>
      </c>
      <c r="M41" s="348">
        <v>2.0091000000000001</v>
      </c>
      <c r="N41" s="350">
        <v>10.9765</v>
      </c>
      <c r="O41" s="348">
        <v>5.8211000000000004</v>
      </c>
      <c r="P41" s="348">
        <v>22.7578</v>
      </c>
      <c r="Q41" s="348">
        <v>16.074100000000001</v>
      </c>
      <c r="R41" s="348">
        <v>14.6686</v>
      </c>
      <c r="S41" s="348">
        <v>17.310199999999998</v>
      </c>
      <c r="T41" s="348">
        <v>2.3414999999999999</v>
      </c>
      <c r="U41" s="348">
        <v>4.7159000000000004</v>
      </c>
      <c r="V41" s="348">
        <v>3.3374999999999999</v>
      </c>
      <c r="W41" s="348">
        <v>17.310199999999998</v>
      </c>
      <c r="X41" s="348">
        <v>13.1595</v>
      </c>
      <c r="Y41" s="374"/>
      <c r="Z41" s="346">
        <v>73</v>
      </c>
      <c r="AA41" s="346">
        <v>66</v>
      </c>
      <c r="AB41" s="346">
        <v>28</v>
      </c>
      <c r="AC41" s="346">
        <v>45</v>
      </c>
      <c r="AD41" s="346">
        <v>58</v>
      </c>
      <c r="AE41" s="346">
        <v>63</v>
      </c>
      <c r="AF41" s="346">
        <v>83</v>
      </c>
      <c r="AG41" s="346">
        <v>40</v>
      </c>
      <c r="AH41" s="346">
        <v>18</v>
      </c>
      <c r="AI41" s="346">
        <v>7</v>
      </c>
      <c r="AJ41" s="346">
        <v>16</v>
      </c>
      <c r="AK41" s="346">
        <v>59</v>
      </c>
      <c r="AL41" s="346">
        <v>78</v>
      </c>
      <c r="AM41" s="346">
        <v>57</v>
      </c>
      <c r="AN41" s="346">
        <v>16</v>
      </c>
      <c r="AO41" s="373"/>
      <c r="AP41" s="348">
        <v>14.54</v>
      </c>
      <c r="AQ41" s="348">
        <v>16.55</v>
      </c>
      <c r="AR41" s="348">
        <v>14.88</v>
      </c>
      <c r="AS41" s="348">
        <v>12.19</v>
      </c>
      <c r="AT41" s="348">
        <v>11.12</v>
      </c>
      <c r="AU41" s="351"/>
      <c r="AV41" s="346">
        <v>8</v>
      </c>
      <c r="AW41" s="346">
        <v>15</v>
      </c>
      <c r="AX41" s="346">
        <v>20</v>
      </c>
      <c r="AY41" s="346">
        <v>42</v>
      </c>
      <c r="AZ41" s="346">
        <v>49</v>
      </c>
      <c r="BA41" s="374"/>
      <c r="BB41" s="348">
        <v>19.624009230757501</v>
      </c>
      <c r="BC41" s="348">
        <v>0.999218085758805</v>
      </c>
      <c r="BD41" s="348">
        <v>7.0179017903378396E-2</v>
      </c>
      <c r="BE41" s="375">
        <v>-1.18558672068232E-2</v>
      </c>
      <c r="BF41" s="374"/>
      <c r="BG41" s="372">
        <v>0.14380000000000001</v>
      </c>
      <c r="BH41" s="373"/>
      <c r="BI41" s="348">
        <v>90.958699999999993</v>
      </c>
      <c r="BJ41" s="348">
        <v>8.9034600000000008</v>
      </c>
      <c r="BK41" s="348" t="s">
        <v>430</v>
      </c>
      <c r="BL41" s="348">
        <v>0.13783999999999999</v>
      </c>
      <c r="BM41" s="373"/>
      <c r="BN41" s="372" t="s">
        <v>4451</v>
      </c>
      <c r="BO41" s="372" t="s">
        <v>4452</v>
      </c>
      <c r="BP41" s="372" t="s">
        <v>4453</v>
      </c>
      <c r="BQ41" s="372" t="s">
        <v>4454</v>
      </c>
      <c r="BR41" s="372" t="s">
        <v>4455</v>
      </c>
      <c r="BS41" s="373"/>
      <c r="BT41" s="354" t="s">
        <v>555</v>
      </c>
    </row>
    <row r="42" spans="1:72" s="428" customFormat="1" x14ac:dyDescent="0.25">
      <c r="A42" s="345" t="s">
        <v>5848</v>
      </c>
      <c r="B42" s="373"/>
      <c r="C42" s="719">
        <v>43686</v>
      </c>
      <c r="D42" s="373"/>
      <c r="E42" s="346">
        <v>2878</v>
      </c>
      <c r="F42" s="373"/>
      <c r="G42" s="347">
        <v>26.8977</v>
      </c>
      <c r="H42" s="374"/>
      <c r="I42" s="348">
        <v>3.61E-2</v>
      </c>
      <c r="J42" s="348">
        <v>-0.996</v>
      </c>
      <c r="K42" s="348">
        <v>6.9534000000000002</v>
      </c>
      <c r="L42" s="348">
        <v>-5.5378999999999996</v>
      </c>
      <c r="M42" s="348">
        <v>-6.0136000000000003</v>
      </c>
      <c r="N42" s="350">
        <v>-1.3247</v>
      </c>
      <c r="O42" s="348">
        <v>5.9546000000000001</v>
      </c>
      <c r="P42" s="348">
        <v>7.5522999999999998</v>
      </c>
      <c r="Q42" s="348">
        <v>9.3683999999999994</v>
      </c>
      <c r="R42" s="348" t="s">
        <v>430</v>
      </c>
      <c r="S42" s="348">
        <v>10.6837</v>
      </c>
      <c r="T42" s="348">
        <v>-6.9920999999999998</v>
      </c>
      <c r="U42" s="348">
        <v>0.90180000000000005</v>
      </c>
      <c r="V42" s="348">
        <v>-5.2117000000000004</v>
      </c>
      <c r="W42" s="348">
        <v>10.6837</v>
      </c>
      <c r="X42" s="348">
        <v>8.1761999999999997</v>
      </c>
      <c r="Y42" s="374"/>
      <c r="Z42" s="346">
        <v>229</v>
      </c>
      <c r="AA42" s="346">
        <v>173</v>
      </c>
      <c r="AB42" s="346">
        <v>182</v>
      </c>
      <c r="AC42" s="346">
        <v>209</v>
      </c>
      <c r="AD42" s="346">
        <v>164</v>
      </c>
      <c r="AE42" s="346">
        <v>177</v>
      </c>
      <c r="AF42" s="346">
        <v>74</v>
      </c>
      <c r="AG42" s="346">
        <v>126</v>
      </c>
      <c r="AH42" s="346">
        <v>67</v>
      </c>
      <c r="AI42" s="346" t="s">
        <v>430</v>
      </c>
      <c r="AJ42" s="346">
        <v>138</v>
      </c>
      <c r="AK42" s="346">
        <v>186</v>
      </c>
      <c r="AL42" s="346">
        <v>122</v>
      </c>
      <c r="AM42" s="346">
        <v>173</v>
      </c>
      <c r="AN42" s="346">
        <v>138</v>
      </c>
      <c r="AO42" s="373"/>
      <c r="AP42" s="348" t="s">
        <v>430</v>
      </c>
      <c r="AQ42" s="348" t="s">
        <v>430</v>
      </c>
      <c r="AR42" s="348">
        <v>7.52</v>
      </c>
      <c r="AS42" s="348">
        <v>4.2300000000000004</v>
      </c>
      <c r="AT42" s="348">
        <v>-5.57</v>
      </c>
      <c r="AU42" s="351"/>
      <c r="AV42" s="346" t="s">
        <v>430</v>
      </c>
      <c r="AW42" s="346" t="s">
        <v>430</v>
      </c>
      <c r="AX42" s="346">
        <v>62</v>
      </c>
      <c r="AY42" s="346">
        <v>104</v>
      </c>
      <c r="AZ42" s="346">
        <v>145</v>
      </c>
      <c r="BA42" s="374"/>
      <c r="BB42" s="348">
        <v>16.441043905437802</v>
      </c>
      <c r="BC42" s="348">
        <v>0.99901905221282805</v>
      </c>
      <c r="BD42" s="348">
        <v>2.21534256153701E-2</v>
      </c>
      <c r="BE42" s="375">
        <v>-1.51077479515969E-2</v>
      </c>
      <c r="BF42" s="374"/>
      <c r="BG42" s="372">
        <v>0.59850000000000003</v>
      </c>
      <c r="BH42" s="373"/>
      <c r="BI42" s="348">
        <v>82.200699999999998</v>
      </c>
      <c r="BJ42" s="348">
        <v>15.280900000000001</v>
      </c>
      <c r="BK42" s="348">
        <v>2.5162800000000001</v>
      </c>
      <c r="BL42" s="348">
        <v>2.1199999999999999E-3</v>
      </c>
      <c r="BM42" s="373"/>
      <c r="BN42" s="372" t="s">
        <v>5823</v>
      </c>
      <c r="BO42" s="372" t="s">
        <v>5824</v>
      </c>
      <c r="BP42" s="372" t="s">
        <v>430</v>
      </c>
      <c r="BQ42" s="372" t="s">
        <v>430</v>
      </c>
      <c r="BR42" s="372" t="s">
        <v>430</v>
      </c>
      <c r="BS42" s="373"/>
      <c r="BT42" s="354" t="s">
        <v>555</v>
      </c>
    </row>
    <row r="43" spans="1:72" s="428" customFormat="1" x14ac:dyDescent="0.25">
      <c r="A43" s="345" t="s">
        <v>5849</v>
      </c>
      <c r="B43" s="373"/>
      <c r="C43" s="719">
        <v>44064</v>
      </c>
      <c r="D43" s="373"/>
      <c r="E43" s="346">
        <v>2669.36</v>
      </c>
      <c r="F43" s="373"/>
      <c r="G43" s="347">
        <v>57.673499999999997</v>
      </c>
      <c r="H43" s="374"/>
      <c r="I43" s="348">
        <v>0.30980000000000002</v>
      </c>
      <c r="J43" s="348">
        <v>-0.56530000000000002</v>
      </c>
      <c r="K43" s="348">
        <v>7.6178999999999997</v>
      </c>
      <c r="L43" s="348">
        <v>-5.0323000000000002</v>
      </c>
      <c r="M43" s="348">
        <v>-3.2974000000000001</v>
      </c>
      <c r="N43" s="350">
        <v>3.5188000000000001</v>
      </c>
      <c r="O43" s="348">
        <v>8.7239000000000004</v>
      </c>
      <c r="P43" s="348">
        <v>10.071</v>
      </c>
      <c r="Q43" s="348">
        <v>12.020799999999999</v>
      </c>
      <c r="R43" s="348" t="s">
        <v>430</v>
      </c>
      <c r="S43" s="348">
        <v>11.8985</v>
      </c>
      <c r="T43" s="348">
        <v>-5.6430999999999996</v>
      </c>
      <c r="U43" s="348">
        <v>2.847</v>
      </c>
      <c r="V43" s="348">
        <v>-1.6680999999999999</v>
      </c>
      <c r="W43" s="348">
        <v>11.8985</v>
      </c>
      <c r="X43" s="348">
        <v>18.183299999999999</v>
      </c>
      <c r="Y43" s="374"/>
      <c r="Z43" s="346">
        <v>221</v>
      </c>
      <c r="AA43" s="346">
        <v>140</v>
      </c>
      <c r="AB43" s="346">
        <v>147</v>
      </c>
      <c r="AC43" s="346">
        <v>189</v>
      </c>
      <c r="AD43" s="346">
        <v>108</v>
      </c>
      <c r="AE43" s="346">
        <v>119</v>
      </c>
      <c r="AF43" s="346">
        <v>54</v>
      </c>
      <c r="AG43" s="346">
        <v>109</v>
      </c>
      <c r="AH43" s="346">
        <v>34</v>
      </c>
      <c r="AI43" s="346" t="s">
        <v>430</v>
      </c>
      <c r="AJ43" s="346">
        <v>110</v>
      </c>
      <c r="AK43" s="346">
        <v>152</v>
      </c>
      <c r="AL43" s="346">
        <v>103</v>
      </c>
      <c r="AM43" s="346">
        <v>107</v>
      </c>
      <c r="AN43" s="346">
        <v>110</v>
      </c>
      <c r="AO43" s="373"/>
      <c r="AP43" s="348" t="s">
        <v>430</v>
      </c>
      <c r="AQ43" s="348" t="s">
        <v>430</v>
      </c>
      <c r="AR43" s="348">
        <v>10.11</v>
      </c>
      <c r="AS43" s="348">
        <v>7.66</v>
      </c>
      <c r="AT43" s="348">
        <v>-1.85</v>
      </c>
      <c r="AU43" s="351"/>
      <c r="AV43" s="346" t="s">
        <v>430</v>
      </c>
      <c r="AW43" s="346" t="s">
        <v>430</v>
      </c>
      <c r="AX43" s="346">
        <v>31</v>
      </c>
      <c r="AY43" s="346">
        <v>59</v>
      </c>
      <c r="AZ43" s="346">
        <v>116</v>
      </c>
      <c r="BA43" s="374"/>
      <c r="BB43" s="348">
        <v>16.951829020866001</v>
      </c>
      <c r="BC43" s="348">
        <v>0.99933812092927499</v>
      </c>
      <c r="BD43" s="348">
        <v>3.3053356119180803E-2</v>
      </c>
      <c r="BE43" s="375">
        <v>-1.6286078217061399E-2</v>
      </c>
      <c r="BF43" s="374"/>
      <c r="BG43" s="372">
        <v>5.6099999999999997E-2</v>
      </c>
      <c r="BH43" s="373"/>
      <c r="BI43" s="348">
        <v>77.774799999999999</v>
      </c>
      <c r="BJ43" s="348">
        <v>22.2254</v>
      </c>
      <c r="BK43" s="348" t="s">
        <v>430</v>
      </c>
      <c r="BL43" s="348">
        <v>-2.0000000000000001E-4</v>
      </c>
      <c r="BM43" s="373"/>
      <c r="BN43" s="372" t="s">
        <v>5823</v>
      </c>
      <c r="BO43" s="372" t="s">
        <v>5824</v>
      </c>
      <c r="BP43" s="372" t="s">
        <v>430</v>
      </c>
      <c r="BQ43" s="372" t="s">
        <v>430</v>
      </c>
      <c r="BR43" s="372" t="s">
        <v>430</v>
      </c>
      <c r="BS43" s="373"/>
      <c r="BT43" s="354" t="s">
        <v>555</v>
      </c>
    </row>
    <row r="44" spans="1:72" s="428" customFormat="1" x14ac:dyDescent="0.25">
      <c r="A44" s="345" t="s">
        <v>5850</v>
      </c>
      <c r="B44" s="373"/>
      <c r="C44" s="719">
        <v>43761</v>
      </c>
      <c r="D44" s="373"/>
      <c r="E44" s="346">
        <v>2549.15</v>
      </c>
      <c r="F44" s="373"/>
      <c r="G44" s="347">
        <v>57.4315</v>
      </c>
      <c r="H44" s="374"/>
      <c r="I44" s="348">
        <v>0.31019999999999998</v>
      </c>
      <c r="J44" s="348">
        <v>-0.56440000000000001</v>
      </c>
      <c r="K44" s="348">
        <v>7.6222000000000003</v>
      </c>
      <c r="L44" s="348">
        <v>-5.0260999999999996</v>
      </c>
      <c r="M44" s="348">
        <v>-3.2871000000000001</v>
      </c>
      <c r="N44" s="350">
        <v>3.5394000000000001</v>
      </c>
      <c r="O44" s="348">
        <v>8.7324999999999999</v>
      </c>
      <c r="P44" s="348">
        <v>10.0907</v>
      </c>
      <c r="Q44" s="348">
        <v>12.0481</v>
      </c>
      <c r="R44" s="348" t="s">
        <v>430</v>
      </c>
      <c r="S44" s="348">
        <v>11.901400000000001</v>
      </c>
      <c r="T44" s="348">
        <v>-5.6356000000000002</v>
      </c>
      <c r="U44" s="348">
        <v>2.8591000000000002</v>
      </c>
      <c r="V44" s="348">
        <v>-1.6503000000000001</v>
      </c>
      <c r="W44" s="348">
        <v>11.901400000000001</v>
      </c>
      <c r="X44" s="348">
        <v>10.79</v>
      </c>
      <c r="Y44" s="374"/>
      <c r="Z44" s="346">
        <v>218</v>
      </c>
      <c r="AA44" s="346">
        <v>135</v>
      </c>
      <c r="AB44" s="346">
        <v>144</v>
      </c>
      <c r="AC44" s="346">
        <v>185</v>
      </c>
      <c r="AD44" s="346">
        <v>105</v>
      </c>
      <c r="AE44" s="346">
        <v>114</v>
      </c>
      <c r="AF44" s="346">
        <v>51</v>
      </c>
      <c r="AG44" s="346">
        <v>108</v>
      </c>
      <c r="AH44" s="346">
        <v>31</v>
      </c>
      <c r="AI44" s="346" t="s">
        <v>430</v>
      </c>
      <c r="AJ44" s="346">
        <v>107</v>
      </c>
      <c r="AK44" s="346">
        <v>149</v>
      </c>
      <c r="AL44" s="346">
        <v>100</v>
      </c>
      <c r="AM44" s="346">
        <v>102</v>
      </c>
      <c r="AN44" s="346">
        <v>107</v>
      </c>
      <c r="AO44" s="373"/>
      <c r="AP44" s="348" t="s">
        <v>430</v>
      </c>
      <c r="AQ44" s="348" t="s">
        <v>430</v>
      </c>
      <c r="AR44" s="348">
        <v>10.130000000000001</v>
      </c>
      <c r="AS44" s="348">
        <v>7.67</v>
      </c>
      <c r="AT44" s="348">
        <v>-1.83</v>
      </c>
      <c r="AU44" s="351"/>
      <c r="AV44" s="346" t="s">
        <v>430</v>
      </c>
      <c r="AW44" s="346" t="s">
        <v>430</v>
      </c>
      <c r="AX44" s="346">
        <v>30</v>
      </c>
      <c r="AY44" s="346">
        <v>57</v>
      </c>
      <c r="AZ44" s="346">
        <v>112</v>
      </c>
      <c r="BA44" s="374"/>
      <c r="BB44" s="348">
        <v>16.950203358868901</v>
      </c>
      <c r="BC44" s="348">
        <v>0.99924120055774901</v>
      </c>
      <c r="BD44" s="348">
        <v>3.3141480098727499E-2</v>
      </c>
      <c r="BE44" s="375">
        <v>-1.47901710393147E-2</v>
      </c>
      <c r="BF44" s="374"/>
      <c r="BG44" s="372">
        <v>0.55779999999999996</v>
      </c>
      <c r="BH44" s="373"/>
      <c r="BI44" s="348">
        <v>77.768699999999995</v>
      </c>
      <c r="BJ44" s="348">
        <v>22.223700000000001</v>
      </c>
      <c r="BK44" s="348" t="s">
        <v>430</v>
      </c>
      <c r="BL44" s="348">
        <v>7.6E-3</v>
      </c>
      <c r="BM44" s="373"/>
      <c r="BN44" s="372" t="s">
        <v>5820</v>
      </c>
      <c r="BO44" s="372" t="s">
        <v>5821</v>
      </c>
      <c r="BP44" s="372" t="s">
        <v>430</v>
      </c>
      <c r="BQ44" s="372" t="s">
        <v>430</v>
      </c>
      <c r="BR44" s="372" t="s">
        <v>430</v>
      </c>
      <c r="BS44" s="373"/>
      <c r="BT44" s="354" t="s">
        <v>555</v>
      </c>
    </row>
    <row r="45" spans="1:72" s="428" customFormat="1" ht="11" x14ac:dyDescent="0.3">
      <c r="A45" s="841" t="s">
        <v>5851</v>
      </c>
      <c r="B45" s="842"/>
      <c r="C45" s="843">
        <v>39394</v>
      </c>
      <c r="D45" s="842"/>
      <c r="E45" s="844">
        <v>2436.17</v>
      </c>
      <c r="F45" s="842"/>
      <c r="G45" s="845">
        <v>882.5</v>
      </c>
      <c r="H45" s="847"/>
      <c r="I45" s="846">
        <v>0.47849999999999998</v>
      </c>
      <c r="J45" s="846">
        <v>-0.97909999999999997</v>
      </c>
      <c r="K45" s="846">
        <v>7.2831000000000001</v>
      </c>
      <c r="L45" s="846">
        <v>-1.0331999999999999</v>
      </c>
      <c r="M45" s="846">
        <v>10.588699999999999</v>
      </c>
      <c r="N45" s="848">
        <v>35.421100000000003</v>
      </c>
      <c r="O45" s="846">
        <v>9.7150999999999996</v>
      </c>
      <c r="P45" s="846">
        <v>29.796399999999998</v>
      </c>
      <c r="Q45" s="846">
        <v>34.496299999999998</v>
      </c>
      <c r="R45" s="846">
        <v>13.3598</v>
      </c>
      <c r="S45" s="846">
        <v>12.4087</v>
      </c>
      <c r="T45" s="846">
        <v>3.657</v>
      </c>
      <c r="U45" s="846">
        <v>17.366800000000001</v>
      </c>
      <c r="V45" s="846">
        <v>22.5412</v>
      </c>
      <c r="W45" s="846">
        <v>12.4087</v>
      </c>
      <c r="X45" s="846">
        <v>6.9474999999999998</v>
      </c>
      <c r="Y45" s="847"/>
      <c r="Z45" s="844">
        <v>210</v>
      </c>
      <c r="AA45" s="844">
        <v>169</v>
      </c>
      <c r="AB45" s="844">
        <v>168</v>
      </c>
      <c r="AC45" s="844">
        <v>127</v>
      </c>
      <c r="AD45" s="844">
        <v>32</v>
      </c>
      <c r="AE45" s="844">
        <v>26</v>
      </c>
      <c r="AF45" s="844">
        <v>35</v>
      </c>
      <c r="AG45" s="844">
        <v>15</v>
      </c>
      <c r="AH45" s="844">
        <v>3</v>
      </c>
      <c r="AI45" s="844">
        <v>12</v>
      </c>
      <c r="AJ45" s="844">
        <v>95</v>
      </c>
      <c r="AK45" s="844">
        <v>48</v>
      </c>
      <c r="AL45" s="844">
        <v>28</v>
      </c>
      <c r="AM45" s="844">
        <v>26</v>
      </c>
      <c r="AN45" s="844">
        <v>95</v>
      </c>
      <c r="AO45" s="842"/>
      <c r="AP45" s="846">
        <v>20.21</v>
      </c>
      <c r="AQ45" s="846">
        <v>30.28</v>
      </c>
      <c r="AR45" s="846">
        <v>30.56</v>
      </c>
      <c r="AS45" s="846">
        <v>23.31</v>
      </c>
      <c r="AT45" s="846">
        <v>29.06</v>
      </c>
      <c r="AU45" s="849"/>
      <c r="AV45" s="844">
        <v>4</v>
      </c>
      <c r="AW45" s="844">
        <v>3</v>
      </c>
      <c r="AX45" s="844">
        <v>3</v>
      </c>
      <c r="AY45" s="844">
        <v>16</v>
      </c>
      <c r="AZ45" s="844">
        <v>29</v>
      </c>
      <c r="BA45" s="847"/>
      <c r="BB45" s="846">
        <v>26.039094188670799</v>
      </c>
      <c r="BC45" s="846">
        <v>0.99818198745418596</v>
      </c>
      <c r="BD45" s="846">
        <v>8.3981192181673103E-2</v>
      </c>
      <c r="BE45" s="852">
        <v>-4.3489335657536099E-2</v>
      </c>
      <c r="BF45" s="847"/>
      <c r="BG45" s="855">
        <v>0.2442</v>
      </c>
      <c r="BH45" s="842"/>
      <c r="BI45" s="846">
        <v>79.109200000000001</v>
      </c>
      <c r="BJ45" s="846">
        <v>19.6935</v>
      </c>
      <c r="BK45" s="846">
        <v>1.18024</v>
      </c>
      <c r="BL45" s="846">
        <v>1.7059999999999999E-2</v>
      </c>
      <c r="BM45" s="842"/>
      <c r="BN45" s="855" t="s">
        <v>5807</v>
      </c>
      <c r="BO45" s="855" t="s">
        <v>5808</v>
      </c>
      <c r="BP45" s="855" t="s">
        <v>430</v>
      </c>
      <c r="BQ45" s="855" t="s">
        <v>430</v>
      </c>
      <c r="BR45" s="855" t="s">
        <v>430</v>
      </c>
      <c r="BS45" s="842"/>
      <c r="BT45" s="856" t="s">
        <v>555</v>
      </c>
    </row>
    <row r="46" spans="1:72" s="428" customFormat="1" x14ac:dyDescent="0.25">
      <c r="A46" s="345" t="s">
        <v>5852</v>
      </c>
      <c r="B46" s="373"/>
      <c r="C46" s="719">
        <v>43335</v>
      </c>
      <c r="D46" s="373"/>
      <c r="E46" s="346">
        <v>2425.98</v>
      </c>
      <c r="F46" s="373"/>
      <c r="G46" s="347">
        <v>74.540899999999993</v>
      </c>
      <c r="H46" s="374"/>
      <c r="I46" s="348">
        <v>1.3088</v>
      </c>
      <c r="J46" s="348">
        <v>0.65039999999999998</v>
      </c>
      <c r="K46" s="348">
        <v>14.137499999999999</v>
      </c>
      <c r="L46" s="348">
        <v>6.4621000000000004</v>
      </c>
      <c r="M46" s="348">
        <v>2.0585</v>
      </c>
      <c r="N46" s="350">
        <v>11.0215</v>
      </c>
      <c r="O46" s="348">
        <v>5.8894000000000002</v>
      </c>
      <c r="P46" s="348">
        <v>22.807300000000001</v>
      </c>
      <c r="Q46" s="348">
        <v>16.121600000000001</v>
      </c>
      <c r="R46" s="348" t="s">
        <v>430</v>
      </c>
      <c r="S46" s="348">
        <v>17.32</v>
      </c>
      <c r="T46" s="348">
        <v>2.3759999999999999</v>
      </c>
      <c r="U46" s="348">
        <v>4.7706999999999997</v>
      </c>
      <c r="V46" s="348">
        <v>3.4077999999999999</v>
      </c>
      <c r="W46" s="348">
        <v>17.32</v>
      </c>
      <c r="X46" s="348">
        <v>12.2828</v>
      </c>
      <c r="Y46" s="374"/>
      <c r="Z46" s="346">
        <v>74</v>
      </c>
      <c r="AA46" s="346">
        <v>67</v>
      </c>
      <c r="AB46" s="346">
        <v>25</v>
      </c>
      <c r="AC46" s="346">
        <v>41</v>
      </c>
      <c r="AD46" s="346">
        <v>54</v>
      </c>
      <c r="AE46" s="346">
        <v>62</v>
      </c>
      <c r="AF46" s="346">
        <v>78</v>
      </c>
      <c r="AG46" s="346">
        <v>38</v>
      </c>
      <c r="AH46" s="346">
        <v>17</v>
      </c>
      <c r="AI46" s="346" t="s">
        <v>430</v>
      </c>
      <c r="AJ46" s="346">
        <v>12</v>
      </c>
      <c r="AK46" s="346">
        <v>56</v>
      </c>
      <c r="AL46" s="346">
        <v>74</v>
      </c>
      <c r="AM46" s="346">
        <v>51</v>
      </c>
      <c r="AN46" s="346">
        <v>12</v>
      </c>
      <c r="AO46" s="373"/>
      <c r="AP46" s="348" t="s">
        <v>430</v>
      </c>
      <c r="AQ46" s="348">
        <v>16.62</v>
      </c>
      <c r="AR46" s="348">
        <v>14.93</v>
      </c>
      <c r="AS46" s="348">
        <v>12.25</v>
      </c>
      <c r="AT46" s="348">
        <v>11.22</v>
      </c>
      <c r="AU46" s="351"/>
      <c r="AV46" s="346" t="s">
        <v>430</v>
      </c>
      <c r="AW46" s="346">
        <v>13</v>
      </c>
      <c r="AX46" s="346">
        <v>19</v>
      </c>
      <c r="AY46" s="346">
        <v>39</v>
      </c>
      <c r="AZ46" s="346">
        <v>44</v>
      </c>
      <c r="BA46" s="374"/>
      <c r="BB46" s="348">
        <v>19.621873538034698</v>
      </c>
      <c r="BC46" s="348">
        <v>0.99910899045255097</v>
      </c>
      <c r="BD46" s="348">
        <v>7.0340687858955503E-2</v>
      </c>
      <c r="BE46" s="375">
        <v>-8.6818232309551196E-3</v>
      </c>
      <c r="BF46" s="374"/>
      <c r="BG46" s="372">
        <v>0.27229999999999999</v>
      </c>
      <c r="BH46" s="373"/>
      <c r="BI46" s="348">
        <v>91.005399999999995</v>
      </c>
      <c r="BJ46" s="348">
        <v>8.9074100000000005</v>
      </c>
      <c r="BK46" s="348" t="s">
        <v>430</v>
      </c>
      <c r="BL46" s="348">
        <v>8.7190000000000004E-2</v>
      </c>
      <c r="BM46" s="373"/>
      <c r="BN46" s="372" t="s">
        <v>4451</v>
      </c>
      <c r="BO46" s="372" t="s">
        <v>4452</v>
      </c>
      <c r="BP46" s="372" t="s">
        <v>4505</v>
      </c>
      <c r="BQ46" s="372" t="s">
        <v>4454</v>
      </c>
      <c r="BR46" s="372" t="s">
        <v>4455</v>
      </c>
      <c r="BS46" s="373"/>
      <c r="BT46" s="354" t="s">
        <v>555</v>
      </c>
    </row>
    <row r="47" spans="1:72" s="428" customFormat="1" x14ac:dyDescent="0.25">
      <c r="A47" s="345" t="s">
        <v>5853</v>
      </c>
      <c r="B47" s="373"/>
      <c r="C47" s="719">
        <v>44972</v>
      </c>
      <c r="D47" s="373"/>
      <c r="E47" s="346">
        <v>2452.54</v>
      </c>
      <c r="F47" s="373"/>
      <c r="G47" s="347">
        <v>168.1397</v>
      </c>
      <c r="H47" s="374"/>
      <c r="I47" s="348">
        <v>1.819</v>
      </c>
      <c r="J47" s="348">
        <v>2.0348999999999999</v>
      </c>
      <c r="K47" s="348">
        <v>14.0192</v>
      </c>
      <c r="L47" s="348">
        <v>8.8780000000000001</v>
      </c>
      <c r="M47" s="348">
        <v>-3.5712999999999999</v>
      </c>
      <c r="N47" s="350">
        <v>7.8697999999999997</v>
      </c>
      <c r="O47" s="348">
        <v>2.9780000000000002</v>
      </c>
      <c r="P47" s="348">
        <v>21.792200000000001</v>
      </c>
      <c r="Q47" s="348" t="s">
        <v>430</v>
      </c>
      <c r="R47" s="348" t="s">
        <v>430</v>
      </c>
      <c r="S47" s="348">
        <v>16.956700000000001</v>
      </c>
      <c r="T47" s="348">
        <v>0.13250000000000001</v>
      </c>
      <c r="U47" s="348">
        <v>0.1135</v>
      </c>
      <c r="V47" s="348">
        <v>-5.9192999999999998</v>
      </c>
      <c r="W47" s="348">
        <v>16.956700000000001</v>
      </c>
      <c r="X47" s="348">
        <v>21.073799999999999</v>
      </c>
      <c r="Y47" s="374"/>
      <c r="Z47" s="346">
        <v>29</v>
      </c>
      <c r="AA47" s="346">
        <v>19</v>
      </c>
      <c r="AB47" s="346">
        <v>35</v>
      </c>
      <c r="AC47" s="346">
        <v>21</v>
      </c>
      <c r="AD47" s="346">
        <v>116</v>
      </c>
      <c r="AE47" s="346">
        <v>87</v>
      </c>
      <c r="AF47" s="346">
        <v>130</v>
      </c>
      <c r="AG47" s="346">
        <v>47</v>
      </c>
      <c r="AH47" s="346" t="s">
        <v>430</v>
      </c>
      <c r="AI47" s="346" t="s">
        <v>430</v>
      </c>
      <c r="AJ47" s="346">
        <v>25</v>
      </c>
      <c r="AK47" s="346">
        <v>86</v>
      </c>
      <c r="AL47" s="346">
        <v>134</v>
      </c>
      <c r="AM47" s="346">
        <v>177</v>
      </c>
      <c r="AN47" s="346">
        <v>25</v>
      </c>
      <c r="AO47" s="373"/>
      <c r="AP47" s="348" t="s">
        <v>430</v>
      </c>
      <c r="AQ47" s="348" t="s">
        <v>430</v>
      </c>
      <c r="AR47" s="348" t="s">
        <v>430</v>
      </c>
      <c r="AS47" s="348">
        <v>7.94</v>
      </c>
      <c r="AT47" s="348">
        <v>3.57</v>
      </c>
      <c r="AU47" s="351"/>
      <c r="AV47" s="346" t="s">
        <v>430</v>
      </c>
      <c r="AW47" s="346" t="s">
        <v>430</v>
      </c>
      <c r="AX47" s="346" t="s">
        <v>430</v>
      </c>
      <c r="AY47" s="346">
        <v>54</v>
      </c>
      <c r="AZ47" s="346">
        <v>83</v>
      </c>
      <c r="BA47" s="374"/>
      <c r="BB47" s="348">
        <v>20.759987710620798</v>
      </c>
      <c r="BC47" s="348">
        <v>0.99916311215359299</v>
      </c>
      <c r="BD47" s="348">
        <v>6.9013080354846101E-2</v>
      </c>
      <c r="BE47" s="375">
        <v>-3.5358577478309401E-2</v>
      </c>
      <c r="BF47" s="374"/>
      <c r="BG47" s="372">
        <v>0.11990000000000001</v>
      </c>
      <c r="BH47" s="373"/>
      <c r="BI47" s="348" t="s">
        <v>430</v>
      </c>
      <c r="BJ47" s="348">
        <v>5.3322599999999998</v>
      </c>
      <c r="BK47" s="348">
        <v>94.667599999999993</v>
      </c>
      <c r="BL47" s="348">
        <v>1.3999999999999999E-4</v>
      </c>
      <c r="BM47" s="373"/>
      <c r="BN47" s="372" t="s">
        <v>5854</v>
      </c>
      <c r="BO47" s="372" t="s">
        <v>4550</v>
      </c>
      <c r="BP47" s="372" t="s">
        <v>4551</v>
      </c>
      <c r="BQ47" s="372" t="s">
        <v>5855</v>
      </c>
      <c r="BR47" s="372" t="s">
        <v>4553</v>
      </c>
      <c r="BS47" s="373"/>
      <c r="BT47" s="354" t="s">
        <v>555</v>
      </c>
    </row>
    <row r="48" spans="1:72" s="428" customFormat="1" x14ac:dyDescent="0.25">
      <c r="A48" s="345" t="s">
        <v>5856</v>
      </c>
      <c r="B48" s="373"/>
      <c r="C48" s="719">
        <v>42951</v>
      </c>
      <c r="D48" s="373"/>
      <c r="E48" s="346">
        <v>2328.9699999999998</v>
      </c>
      <c r="F48" s="373"/>
      <c r="G48" s="347">
        <v>76.168999999999997</v>
      </c>
      <c r="H48" s="374"/>
      <c r="I48" s="348">
        <v>1.3092999999999999</v>
      </c>
      <c r="J48" s="348">
        <v>0.65169999999999995</v>
      </c>
      <c r="K48" s="348">
        <v>14.1576</v>
      </c>
      <c r="L48" s="348">
        <v>6.4659000000000004</v>
      </c>
      <c r="M48" s="348">
        <v>2.0447000000000002</v>
      </c>
      <c r="N48" s="350">
        <v>11.081300000000001</v>
      </c>
      <c r="O48" s="348">
        <v>5.9119999999999999</v>
      </c>
      <c r="P48" s="348">
        <v>22.831199999999999</v>
      </c>
      <c r="Q48" s="348">
        <v>16.143799999999999</v>
      </c>
      <c r="R48" s="348" t="s">
        <v>430</v>
      </c>
      <c r="S48" s="348">
        <v>17.317399999999999</v>
      </c>
      <c r="T48" s="348">
        <v>2.3776000000000002</v>
      </c>
      <c r="U48" s="348">
        <v>4.7492999999999999</v>
      </c>
      <c r="V48" s="348">
        <v>3.3866999999999998</v>
      </c>
      <c r="W48" s="348">
        <v>17.317399999999999</v>
      </c>
      <c r="X48" s="348">
        <v>12.077299999999999</v>
      </c>
      <c r="Y48" s="374"/>
      <c r="Z48" s="346">
        <v>72</v>
      </c>
      <c r="AA48" s="346">
        <v>64</v>
      </c>
      <c r="AB48" s="346">
        <v>21</v>
      </c>
      <c r="AC48" s="346">
        <v>39</v>
      </c>
      <c r="AD48" s="346">
        <v>55</v>
      </c>
      <c r="AE48" s="346">
        <v>60</v>
      </c>
      <c r="AF48" s="346">
        <v>77</v>
      </c>
      <c r="AG48" s="346">
        <v>36</v>
      </c>
      <c r="AH48" s="346">
        <v>15</v>
      </c>
      <c r="AI48" s="346" t="s">
        <v>430</v>
      </c>
      <c r="AJ48" s="346">
        <v>14</v>
      </c>
      <c r="AK48" s="346">
        <v>55</v>
      </c>
      <c r="AL48" s="346">
        <v>75</v>
      </c>
      <c r="AM48" s="346">
        <v>53</v>
      </c>
      <c r="AN48" s="346">
        <v>14</v>
      </c>
      <c r="AO48" s="373"/>
      <c r="AP48" s="348" t="s">
        <v>430</v>
      </c>
      <c r="AQ48" s="348">
        <v>16.649999999999999</v>
      </c>
      <c r="AR48" s="348">
        <v>14.95</v>
      </c>
      <c r="AS48" s="348">
        <v>12.27</v>
      </c>
      <c r="AT48" s="348">
        <v>11.21</v>
      </c>
      <c r="AU48" s="351"/>
      <c r="AV48" s="346" t="s">
        <v>430</v>
      </c>
      <c r="AW48" s="346">
        <v>12</v>
      </c>
      <c r="AX48" s="346">
        <v>17</v>
      </c>
      <c r="AY48" s="346">
        <v>38</v>
      </c>
      <c r="AZ48" s="346">
        <v>46</v>
      </c>
      <c r="BA48" s="374"/>
      <c r="BB48" s="348">
        <v>19.626437025572699</v>
      </c>
      <c r="BC48" s="348">
        <v>0.999339026418122</v>
      </c>
      <c r="BD48" s="348">
        <v>7.04161756957256E-2</v>
      </c>
      <c r="BE48" s="375">
        <v>-7.1990485028585703E-3</v>
      </c>
      <c r="BF48" s="374"/>
      <c r="BG48" s="372">
        <v>0.13569999999999999</v>
      </c>
      <c r="BH48" s="373"/>
      <c r="BI48" s="348">
        <v>90.969800000000006</v>
      </c>
      <c r="BJ48" s="348">
        <v>8.9045100000000001</v>
      </c>
      <c r="BK48" s="348" t="s">
        <v>430</v>
      </c>
      <c r="BL48" s="348">
        <v>0.12569</v>
      </c>
      <c r="BM48" s="373"/>
      <c r="BN48" s="372" t="s">
        <v>4451</v>
      </c>
      <c r="BO48" s="372" t="s">
        <v>4452</v>
      </c>
      <c r="BP48" s="372" t="s">
        <v>4453</v>
      </c>
      <c r="BQ48" s="372" t="s">
        <v>4454</v>
      </c>
      <c r="BR48" s="372" t="s">
        <v>4455</v>
      </c>
      <c r="BS48" s="373"/>
      <c r="BT48" s="354" t="s">
        <v>555</v>
      </c>
    </row>
    <row r="49" spans="1:72" s="428" customFormat="1" x14ac:dyDescent="0.25">
      <c r="A49" s="345" t="s">
        <v>5857</v>
      </c>
      <c r="B49" s="373"/>
      <c r="C49" s="719">
        <v>44825</v>
      </c>
      <c r="D49" s="373"/>
      <c r="E49" s="346">
        <v>1979.96</v>
      </c>
      <c r="F49" s="373"/>
      <c r="G49" s="347">
        <v>240.3466</v>
      </c>
      <c r="H49" s="374"/>
      <c r="I49" s="348">
        <v>1.1560999999999999</v>
      </c>
      <c r="J49" s="348">
        <v>-2.5916999999999999</v>
      </c>
      <c r="K49" s="348">
        <v>9.7368000000000006</v>
      </c>
      <c r="L49" s="348">
        <v>-29.1188</v>
      </c>
      <c r="M49" s="348">
        <v>65.187799999999996</v>
      </c>
      <c r="N49" s="350">
        <v>143.548</v>
      </c>
      <c r="O49" s="348">
        <v>70.700199999999995</v>
      </c>
      <c r="P49" s="348">
        <v>46.258600000000001</v>
      </c>
      <c r="Q49" s="348" t="s">
        <v>430</v>
      </c>
      <c r="R49" s="348" t="s">
        <v>430</v>
      </c>
      <c r="S49" s="348">
        <v>3.9165999999999999</v>
      </c>
      <c r="T49" s="348">
        <v>6.0369999999999999</v>
      </c>
      <c r="U49" s="348">
        <v>69.7483</v>
      </c>
      <c r="V49" s="348">
        <v>126.1473</v>
      </c>
      <c r="W49" s="348">
        <v>3.9165999999999999</v>
      </c>
      <c r="X49" s="348">
        <v>48.604100000000003</v>
      </c>
      <c r="Y49" s="374"/>
      <c r="Z49" s="346">
        <v>101</v>
      </c>
      <c r="AA49" s="346">
        <v>233</v>
      </c>
      <c r="AB49" s="346">
        <v>103</v>
      </c>
      <c r="AC49" s="346">
        <v>240</v>
      </c>
      <c r="AD49" s="346">
        <v>9</v>
      </c>
      <c r="AE49" s="346">
        <v>7</v>
      </c>
      <c r="AF49" s="346">
        <v>5</v>
      </c>
      <c r="AG49" s="346">
        <v>6</v>
      </c>
      <c r="AH49" s="346" t="s">
        <v>430</v>
      </c>
      <c r="AI49" s="346" t="s">
        <v>430</v>
      </c>
      <c r="AJ49" s="346">
        <v>249</v>
      </c>
      <c r="AK49" s="346">
        <v>32</v>
      </c>
      <c r="AL49" s="346">
        <v>10</v>
      </c>
      <c r="AM49" s="346">
        <v>9</v>
      </c>
      <c r="AN49" s="346">
        <v>249</v>
      </c>
      <c r="AO49" s="373"/>
      <c r="AP49" s="348" t="s">
        <v>430</v>
      </c>
      <c r="AQ49" s="348" t="s">
        <v>430</v>
      </c>
      <c r="AR49" s="348" t="s">
        <v>430</v>
      </c>
      <c r="AS49" s="348">
        <v>72.510000000000005</v>
      </c>
      <c r="AT49" s="348">
        <v>141.15</v>
      </c>
      <c r="AU49" s="351"/>
      <c r="AV49" s="346" t="s">
        <v>430</v>
      </c>
      <c r="AW49" s="346" t="s">
        <v>430</v>
      </c>
      <c r="AX49" s="346" t="s">
        <v>430</v>
      </c>
      <c r="AY49" s="346">
        <v>5</v>
      </c>
      <c r="AZ49" s="346">
        <v>9</v>
      </c>
      <c r="BA49" s="374"/>
      <c r="BB49" s="348">
        <v>44.122457753215599</v>
      </c>
      <c r="BC49" s="348">
        <v>0</v>
      </c>
      <c r="BD49" s="348">
        <v>7.8341158157908805E-2</v>
      </c>
      <c r="BE49" s="375" t="s">
        <v>430</v>
      </c>
      <c r="BF49" s="374"/>
      <c r="BG49" s="372" t="s">
        <v>430</v>
      </c>
      <c r="BH49" s="373"/>
      <c r="BI49" s="348" t="s">
        <v>430</v>
      </c>
      <c r="BJ49" s="348" t="s">
        <v>430</v>
      </c>
      <c r="BK49" s="348" t="s">
        <v>430</v>
      </c>
      <c r="BL49" s="348" t="s">
        <v>430</v>
      </c>
      <c r="BM49" s="373"/>
      <c r="BN49" s="372" t="s">
        <v>5858</v>
      </c>
      <c r="BO49" s="372" t="s">
        <v>5859</v>
      </c>
      <c r="BP49" s="372" t="s">
        <v>430</v>
      </c>
      <c r="BQ49" s="372" t="s">
        <v>430</v>
      </c>
      <c r="BR49" s="372" t="s">
        <v>430</v>
      </c>
      <c r="BS49" s="373"/>
      <c r="BT49" s="354" t="s">
        <v>555</v>
      </c>
    </row>
    <row r="50" spans="1:72" s="428" customFormat="1" x14ac:dyDescent="0.25">
      <c r="A50" s="345" t="s">
        <v>5860</v>
      </c>
      <c r="B50" s="373"/>
      <c r="C50" s="719">
        <v>44792</v>
      </c>
      <c r="D50" s="373"/>
      <c r="E50" s="346">
        <v>1737.91</v>
      </c>
      <c r="F50" s="373"/>
      <c r="G50" s="347">
        <v>233.26050000000001</v>
      </c>
      <c r="H50" s="374"/>
      <c r="I50" s="348">
        <v>1.1726000000000001</v>
      </c>
      <c r="J50" s="348">
        <v>-2.6246999999999998</v>
      </c>
      <c r="K50" s="348">
        <v>9.8675999999999995</v>
      </c>
      <c r="L50" s="348">
        <v>-29.232199999999999</v>
      </c>
      <c r="M50" s="348">
        <v>65.4482</v>
      </c>
      <c r="N50" s="350">
        <v>144.21600000000001</v>
      </c>
      <c r="O50" s="348">
        <v>70.664000000000001</v>
      </c>
      <c r="P50" s="348">
        <v>46.831299999999999</v>
      </c>
      <c r="Q50" s="348" t="s">
        <v>430</v>
      </c>
      <c r="R50" s="348" t="s">
        <v>430</v>
      </c>
      <c r="S50" s="348">
        <v>6.4664999999999999</v>
      </c>
      <c r="T50" s="348">
        <v>6.0566000000000004</v>
      </c>
      <c r="U50" s="348">
        <v>70.212000000000003</v>
      </c>
      <c r="V50" s="348">
        <v>126.80759999999999</v>
      </c>
      <c r="W50" s="348">
        <v>6.4664999999999999</v>
      </c>
      <c r="X50" s="348">
        <v>47.189599999999999</v>
      </c>
      <c r="Y50" s="374"/>
      <c r="Z50" s="346">
        <v>92</v>
      </c>
      <c r="AA50" s="346">
        <v>241</v>
      </c>
      <c r="AB50" s="346">
        <v>95</v>
      </c>
      <c r="AC50" s="346">
        <v>245</v>
      </c>
      <c r="AD50" s="346">
        <v>5</v>
      </c>
      <c r="AE50" s="346">
        <v>3</v>
      </c>
      <c r="AF50" s="346">
        <v>6</v>
      </c>
      <c r="AG50" s="346">
        <v>3</v>
      </c>
      <c r="AH50" s="346" t="s">
        <v>430</v>
      </c>
      <c r="AI50" s="346" t="s">
        <v>430</v>
      </c>
      <c r="AJ50" s="346">
        <v>227</v>
      </c>
      <c r="AK50" s="346">
        <v>28</v>
      </c>
      <c r="AL50" s="346">
        <v>4</v>
      </c>
      <c r="AM50" s="346">
        <v>3</v>
      </c>
      <c r="AN50" s="346">
        <v>227</v>
      </c>
      <c r="AO50" s="373"/>
      <c r="AP50" s="348" t="s">
        <v>430</v>
      </c>
      <c r="AQ50" s="348" t="s">
        <v>430</v>
      </c>
      <c r="AR50" s="348" t="s">
        <v>430</v>
      </c>
      <c r="AS50" s="348">
        <v>72.64</v>
      </c>
      <c r="AT50" s="348">
        <v>142</v>
      </c>
      <c r="AU50" s="351"/>
      <c r="AV50" s="346" t="s">
        <v>430</v>
      </c>
      <c r="AW50" s="346" t="s">
        <v>430</v>
      </c>
      <c r="AX50" s="346" t="s">
        <v>430</v>
      </c>
      <c r="AY50" s="346">
        <v>2</v>
      </c>
      <c r="AZ50" s="346">
        <v>3</v>
      </c>
      <c r="BA50" s="374"/>
      <c r="BB50" s="348">
        <v>44.180079547989003</v>
      </c>
      <c r="BC50" s="348">
        <v>0.985075071627739</v>
      </c>
      <c r="BD50" s="348">
        <v>7.8522651643600103E-2</v>
      </c>
      <c r="BE50" s="375">
        <v>-7.32094130814889E-2</v>
      </c>
      <c r="BF50" s="374"/>
      <c r="BG50" s="372">
        <v>10.743600000000001</v>
      </c>
      <c r="BH50" s="373"/>
      <c r="BI50" s="348" t="s">
        <v>430</v>
      </c>
      <c r="BJ50" s="348" t="s">
        <v>430</v>
      </c>
      <c r="BK50" s="348" t="s">
        <v>430</v>
      </c>
      <c r="BL50" s="348" t="s">
        <v>430</v>
      </c>
      <c r="BM50" s="373"/>
      <c r="BN50" s="372" t="s">
        <v>5861</v>
      </c>
      <c r="BO50" s="372" t="s">
        <v>5862</v>
      </c>
      <c r="BP50" s="372" t="s">
        <v>430</v>
      </c>
      <c r="BQ50" s="372" t="s">
        <v>430</v>
      </c>
      <c r="BR50" s="372" t="s">
        <v>430</v>
      </c>
      <c r="BS50" s="373"/>
      <c r="BT50" s="354" t="s">
        <v>555</v>
      </c>
    </row>
    <row r="51" spans="1:72" s="428" customFormat="1" x14ac:dyDescent="0.25">
      <c r="A51" s="345" t="s">
        <v>5863</v>
      </c>
      <c r="B51" s="373"/>
      <c r="C51" s="719">
        <v>45251</v>
      </c>
      <c r="D51" s="373"/>
      <c r="E51" s="346">
        <v>1675.32</v>
      </c>
      <c r="F51" s="373"/>
      <c r="G51" s="347">
        <v>241.48509999999999</v>
      </c>
      <c r="H51" s="374"/>
      <c r="I51" s="348">
        <v>1.1553</v>
      </c>
      <c r="J51" s="348">
        <v>-2.5905999999999998</v>
      </c>
      <c r="K51" s="348">
        <v>9.7223000000000006</v>
      </c>
      <c r="L51" s="348">
        <v>-29.159700000000001</v>
      </c>
      <c r="M51" s="348">
        <v>65.097200000000001</v>
      </c>
      <c r="N51" s="350">
        <v>143.14699999999999</v>
      </c>
      <c r="O51" s="348">
        <v>70.223399999999998</v>
      </c>
      <c r="P51" s="348" t="s">
        <v>430</v>
      </c>
      <c r="Q51" s="348" t="s">
        <v>430</v>
      </c>
      <c r="R51" s="348" t="s">
        <v>430</v>
      </c>
      <c r="S51" s="348">
        <v>3.9054000000000002</v>
      </c>
      <c r="T51" s="348">
        <v>5.9881000000000002</v>
      </c>
      <c r="U51" s="348">
        <v>69.650599999999997</v>
      </c>
      <c r="V51" s="348">
        <v>125.91500000000001</v>
      </c>
      <c r="W51" s="348">
        <v>3.9054000000000002</v>
      </c>
      <c r="X51" s="348">
        <v>61.506300000000003</v>
      </c>
      <c r="Y51" s="374"/>
      <c r="Z51" s="346">
        <v>102</v>
      </c>
      <c r="AA51" s="346">
        <v>231</v>
      </c>
      <c r="AB51" s="346">
        <v>105</v>
      </c>
      <c r="AC51" s="346">
        <v>242</v>
      </c>
      <c r="AD51" s="346">
        <v>11</v>
      </c>
      <c r="AE51" s="346">
        <v>11</v>
      </c>
      <c r="AF51" s="346">
        <v>10</v>
      </c>
      <c r="AG51" s="346" t="s">
        <v>430</v>
      </c>
      <c r="AH51" s="346" t="s">
        <v>430</v>
      </c>
      <c r="AI51" s="346" t="s">
        <v>430</v>
      </c>
      <c r="AJ51" s="346">
        <v>251</v>
      </c>
      <c r="AK51" s="346">
        <v>36</v>
      </c>
      <c r="AL51" s="346">
        <v>11</v>
      </c>
      <c r="AM51" s="346">
        <v>10</v>
      </c>
      <c r="AN51" s="346">
        <v>251</v>
      </c>
      <c r="AO51" s="373"/>
      <c r="AP51" s="348" t="s">
        <v>430</v>
      </c>
      <c r="AQ51" s="348" t="s">
        <v>430</v>
      </c>
      <c r="AR51" s="348" t="s">
        <v>430</v>
      </c>
      <c r="AS51" s="348" t="s">
        <v>430</v>
      </c>
      <c r="AT51" s="348">
        <v>140.82</v>
      </c>
      <c r="AU51" s="351"/>
      <c r="AV51" s="346" t="s">
        <v>430</v>
      </c>
      <c r="AW51" s="346" t="s">
        <v>430</v>
      </c>
      <c r="AX51" s="346" t="s">
        <v>430</v>
      </c>
      <c r="AY51" s="346" t="s">
        <v>430</v>
      </c>
      <c r="AZ51" s="346">
        <v>10</v>
      </c>
      <c r="BA51" s="374"/>
      <c r="BB51" s="348">
        <v>48.651948360629298</v>
      </c>
      <c r="BC51" s="348">
        <v>0</v>
      </c>
      <c r="BD51" s="348">
        <v>8.9702704599997005E-2</v>
      </c>
      <c r="BE51" s="375" t="s">
        <v>430</v>
      </c>
      <c r="BF51" s="374"/>
      <c r="BG51" s="372" t="s">
        <v>430</v>
      </c>
      <c r="BH51" s="373"/>
      <c r="BI51" s="348" t="s">
        <v>430</v>
      </c>
      <c r="BJ51" s="348" t="s">
        <v>430</v>
      </c>
      <c r="BK51" s="348" t="s">
        <v>430</v>
      </c>
      <c r="BL51" s="348" t="s">
        <v>430</v>
      </c>
      <c r="BM51" s="373"/>
      <c r="BN51" s="372" t="s">
        <v>5864</v>
      </c>
      <c r="BO51" s="372" t="s">
        <v>5865</v>
      </c>
      <c r="BP51" s="372" t="s">
        <v>430</v>
      </c>
      <c r="BQ51" s="372" t="s">
        <v>430</v>
      </c>
      <c r="BR51" s="372" t="s">
        <v>430</v>
      </c>
      <c r="BS51" s="373"/>
      <c r="BT51" s="354" t="s">
        <v>555</v>
      </c>
    </row>
    <row r="52" spans="1:72" s="428" customFormat="1" x14ac:dyDescent="0.25">
      <c r="A52" s="345" t="s">
        <v>5866</v>
      </c>
      <c r="B52" s="373"/>
      <c r="C52" s="719">
        <v>44629</v>
      </c>
      <c r="D52" s="373"/>
      <c r="E52" s="346">
        <v>1673.47</v>
      </c>
      <c r="F52" s="373"/>
      <c r="G52" s="347">
        <v>22.639399999999998</v>
      </c>
      <c r="H52" s="374"/>
      <c r="I52" s="348">
        <v>1.4792000000000001</v>
      </c>
      <c r="J52" s="348">
        <v>0.79879999999999995</v>
      </c>
      <c r="K52" s="348">
        <v>11.298299999999999</v>
      </c>
      <c r="L52" s="348">
        <v>5.2697000000000003</v>
      </c>
      <c r="M52" s="348">
        <v>0.85940000000000005</v>
      </c>
      <c r="N52" s="350">
        <v>13.3071</v>
      </c>
      <c r="O52" s="348">
        <v>9.2481000000000009</v>
      </c>
      <c r="P52" s="348">
        <v>24.0152</v>
      </c>
      <c r="Q52" s="348" t="s">
        <v>430</v>
      </c>
      <c r="R52" s="348" t="s">
        <v>430</v>
      </c>
      <c r="S52" s="348">
        <v>14.269399999999999</v>
      </c>
      <c r="T52" s="348">
        <v>-0.18210000000000001</v>
      </c>
      <c r="U52" s="348">
        <v>5.7946</v>
      </c>
      <c r="V52" s="348">
        <v>1.4387000000000001</v>
      </c>
      <c r="W52" s="348">
        <v>14.269399999999999</v>
      </c>
      <c r="X52" s="348">
        <v>20.578099999999999</v>
      </c>
      <c r="Y52" s="374"/>
      <c r="Z52" s="346">
        <v>52</v>
      </c>
      <c r="AA52" s="346">
        <v>48</v>
      </c>
      <c r="AB52" s="346">
        <v>56</v>
      </c>
      <c r="AC52" s="346">
        <v>57</v>
      </c>
      <c r="AD52" s="346">
        <v>66</v>
      </c>
      <c r="AE52" s="346">
        <v>47</v>
      </c>
      <c r="AF52" s="346">
        <v>39</v>
      </c>
      <c r="AG52" s="346">
        <v>26</v>
      </c>
      <c r="AH52" s="346" t="s">
        <v>430</v>
      </c>
      <c r="AI52" s="346" t="s">
        <v>430</v>
      </c>
      <c r="AJ52" s="346">
        <v>56</v>
      </c>
      <c r="AK52" s="346">
        <v>91</v>
      </c>
      <c r="AL52" s="346">
        <v>55</v>
      </c>
      <c r="AM52" s="346">
        <v>71</v>
      </c>
      <c r="AN52" s="346">
        <v>56</v>
      </c>
      <c r="AO52" s="373"/>
      <c r="AP52" s="348" t="s">
        <v>430</v>
      </c>
      <c r="AQ52" s="348" t="s">
        <v>430</v>
      </c>
      <c r="AR52" s="348" t="s">
        <v>430</v>
      </c>
      <c r="AS52" s="348">
        <v>12.63</v>
      </c>
      <c r="AT52" s="348">
        <v>8.19</v>
      </c>
      <c r="AU52" s="351"/>
      <c r="AV52" s="346" t="s">
        <v>430</v>
      </c>
      <c r="AW52" s="346" t="s">
        <v>430</v>
      </c>
      <c r="AX52" s="346" t="s">
        <v>430</v>
      </c>
      <c r="AY52" s="346">
        <v>34</v>
      </c>
      <c r="AZ52" s="346">
        <v>58</v>
      </c>
      <c r="BA52" s="374"/>
      <c r="BB52" s="348">
        <v>17.030313054070898</v>
      </c>
      <c r="BC52" s="348">
        <v>1.0002255000978499</v>
      </c>
      <c r="BD52" s="348">
        <v>8.6546324710920899E-2</v>
      </c>
      <c r="BE52" s="375">
        <v>-9.5802852226167801E-3</v>
      </c>
      <c r="BF52" s="374"/>
      <c r="BG52" s="372">
        <v>6.3700000000000007E-2</v>
      </c>
      <c r="BH52" s="373"/>
      <c r="BI52" s="348">
        <v>4.0498399999999997</v>
      </c>
      <c r="BJ52" s="348">
        <v>92.326899999999995</v>
      </c>
      <c r="BK52" s="348">
        <v>3.6434099999999998</v>
      </c>
      <c r="BL52" s="348">
        <v>-2.0150000000000001E-2</v>
      </c>
      <c r="BM52" s="373"/>
      <c r="BN52" s="372" t="s">
        <v>4475</v>
      </c>
      <c r="BO52" s="372" t="s">
        <v>4744</v>
      </c>
      <c r="BP52" s="372" t="s">
        <v>4477</v>
      </c>
      <c r="BQ52" s="372" t="s">
        <v>4478</v>
      </c>
      <c r="BR52" s="372" t="s">
        <v>4479</v>
      </c>
      <c r="BS52" s="373"/>
      <c r="BT52" s="354" t="s">
        <v>555</v>
      </c>
    </row>
    <row r="53" spans="1:72" s="428" customFormat="1" ht="11" x14ac:dyDescent="0.3">
      <c r="A53" s="841" t="s">
        <v>5867</v>
      </c>
      <c r="B53" s="842"/>
      <c r="C53" s="843">
        <v>45707</v>
      </c>
      <c r="D53" s="842"/>
      <c r="E53" s="844">
        <v>1570.52</v>
      </c>
      <c r="F53" s="842"/>
      <c r="G53" s="845">
        <v>29.434999999999999</v>
      </c>
      <c r="H53" s="847"/>
      <c r="I53" s="846">
        <v>1.002</v>
      </c>
      <c r="J53" s="846">
        <v>-0.61450000000000005</v>
      </c>
      <c r="K53" s="846">
        <v>7.3761000000000001</v>
      </c>
      <c r="L53" s="846">
        <v>-1.3572</v>
      </c>
      <c r="M53" s="846">
        <v>-4.2640000000000002</v>
      </c>
      <c r="N53" s="848">
        <v>4.3661000000000003</v>
      </c>
      <c r="O53" s="846" t="s">
        <v>430</v>
      </c>
      <c r="P53" s="846" t="s">
        <v>430</v>
      </c>
      <c r="Q53" s="846" t="s">
        <v>430</v>
      </c>
      <c r="R53" s="846" t="s">
        <v>430</v>
      </c>
      <c r="S53" s="846">
        <v>9.8607999999999993</v>
      </c>
      <c r="T53" s="846">
        <v>-5.0758999999999999</v>
      </c>
      <c r="U53" s="846">
        <v>0.61180000000000001</v>
      </c>
      <c r="V53" s="846">
        <v>-2.8258999999999999</v>
      </c>
      <c r="W53" s="846">
        <v>9.8607999999999993</v>
      </c>
      <c r="X53" s="846">
        <v>8.0554000000000006</v>
      </c>
      <c r="Y53" s="847"/>
      <c r="Z53" s="844">
        <v>128</v>
      </c>
      <c r="AA53" s="844">
        <v>146</v>
      </c>
      <c r="AB53" s="844">
        <v>160</v>
      </c>
      <c r="AC53" s="844">
        <v>130</v>
      </c>
      <c r="AD53" s="844">
        <v>129</v>
      </c>
      <c r="AE53" s="844">
        <v>105</v>
      </c>
      <c r="AF53" s="844" t="s">
        <v>430</v>
      </c>
      <c r="AG53" s="844" t="s">
        <v>430</v>
      </c>
      <c r="AH53" s="844" t="s">
        <v>430</v>
      </c>
      <c r="AI53" s="844" t="s">
        <v>430</v>
      </c>
      <c r="AJ53" s="844">
        <v>153</v>
      </c>
      <c r="AK53" s="844">
        <v>136</v>
      </c>
      <c r="AL53" s="844">
        <v>126</v>
      </c>
      <c r="AM53" s="844">
        <v>114</v>
      </c>
      <c r="AN53" s="844">
        <v>153</v>
      </c>
      <c r="AO53" s="842"/>
      <c r="AP53" s="846" t="s">
        <v>430</v>
      </c>
      <c r="AQ53" s="846" t="s">
        <v>430</v>
      </c>
      <c r="AR53" s="846" t="s">
        <v>430</v>
      </c>
      <c r="AS53" s="846" t="s">
        <v>430</v>
      </c>
      <c r="AT53" s="846">
        <v>-1.93</v>
      </c>
      <c r="AU53" s="849"/>
      <c r="AV53" s="844" t="s">
        <v>430</v>
      </c>
      <c r="AW53" s="844" t="s">
        <v>430</v>
      </c>
      <c r="AX53" s="844" t="s">
        <v>430</v>
      </c>
      <c r="AY53" s="844" t="s">
        <v>430</v>
      </c>
      <c r="AZ53" s="844">
        <v>121</v>
      </c>
      <c r="BA53" s="847"/>
      <c r="BB53" s="846">
        <v>14.8562855120429</v>
      </c>
      <c r="BC53" s="846">
        <v>0</v>
      </c>
      <c r="BD53" s="846">
        <v>2.0647746573091701E-2</v>
      </c>
      <c r="BE53" s="852" t="s">
        <v>430</v>
      </c>
      <c r="BF53" s="847"/>
      <c r="BG53" s="855" t="s">
        <v>430</v>
      </c>
      <c r="BH53" s="842"/>
      <c r="BI53" s="846">
        <v>82.404399999999995</v>
      </c>
      <c r="BJ53" s="846">
        <v>17.578399999999998</v>
      </c>
      <c r="BK53" s="846" t="s">
        <v>430</v>
      </c>
      <c r="BL53" s="846">
        <v>1.72E-2</v>
      </c>
      <c r="BM53" s="842"/>
      <c r="BN53" s="855" t="s">
        <v>5868</v>
      </c>
      <c r="BO53" s="855" t="s">
        <v>5869</v>
      </c>
      <c r="BP53" s="855" t="s">
        <v>5870</v>
      </c>
      <c r="BQ53" s="855" t="s">
        <v>5871</v>
      </c>
      <c r="BR53" s="855" t="s">
        <v>2060</v>
      </c>
      <c r="BS53" s="842"/>
      <c r="BT53" s="856" t="s">
        <v>555</v>
      </c>
    </row>
    <row r="54" spans="1:72" s="428" customFormat="1" x14ac:dyDescent="0.25">
      <c r="A54" s="345" t="s">
        <v>5872</v>
      </c>
      <c r="B54" s="373"/>
      <c r="C54" s="719">
        <v>44055</v>
      </c>
      <c r="D54" s="373"/>
      <c r="E54" s="346">
        <v>1501.81</v>
      </c>
      <c r="F54" s="373"/>
      <c r="G54" s="347">
        <v>26.689800000000002</v>
      </c>
      <c r="H54" s="374"/>
      <c r="I54" s="348">
        <v>0.93179999999999996</v>
      </c>
      <c r="J54" s="348">
        <v>-0.20449999999999999</v>
      </c>
      <c r="K54" s="348">
        <v>5.2428999999999997</v>
      </c>
      <c r="L54" s="348">
        <v>-1.9726999999999999</v>
      </c>
      <c r="M54" s="348">
        <v>-4.7099000000000002</v>
      </c>
      <c r="N54" s="350">
        <v>-0.1072</v>
      </c>
      <c r="O54" s="348">
        <v>-0.60619999999999996</v>
      </c>
      <c r="P54" s="348">
        <v>14.577400000000001</v>
      </c>
      <c r="Q54" s="348">
        <v>13.091200000000001</v>
      </c>
      <c r="R54" s="348" t="s">
        <v>430</v>
      </c>
      <c r="S54" s="348">
        <v>8.0060000000000002</v>
      </c>
      <c r="T54" s="348">
        <v>-4.4215999999999998</v>
      </c>
      <c r="U54" s="348">
        <v>-0.37219999999999998</v>
      </c>
      <c r="V54" s="348">
        <v>-4.5883000000000003</v>
      </c>
      <c r="W54" s="348">
        <v>8.0060000000000002</v>
      </c>
      <c r="X54" s="348">
        <v>15.4237</v>
      </c>
      <c r="Y54" s="374"/>
      <c r="Z54" s="346">
        <v>140</v>
      </c>
      <c r="AA54" s="346">
        <v>112</v>
      </c>
      <c r="AB54" s="346">
        <v>221</v>
      </c>
      <c r="AC54" s="346">
        <v>135</v>
      </c>
      <c r="AD54" s="346">
        <v>141</v>
      </c>
      <c r="AE54" s="346">
        <v>165</v>
      </c>
      <c r="AF54" s="346">
        <v>141</v>
      </c>
      <c r="AG54" s="346">
        <v>71</v>
      </c>
      <c r="AH54" s="346">
        <v>23</v>
      </c>
      <c r="AI54" s="346" t="s">
        <v>430</v>
      </c>
      <c r="AJ54" s="346">
        <v>175</v>
      </c>
      <c r="AK54" s="346">
        <v>128</v>
      </c>
      <c r="AL54" s="346">
        <v>137</v>
      </c>
      <c r="AM54" s="346">
        <v>148</v>
      </c>
      <c r="AN54" s="346">
        <v>175</v>
      </c>
      <c r="AO54" s="373"/>
      <c r="AP54" s="348" t="s">
        <v>430</v>
      </c>
      <c r="AQ54" s="348" t="s">
        <v>430</v>
      </c>
      <c r="AR54" s="348">
        <v>9.6199999999999992</v>
      </c>
      <c r="AS54" s="348">
        <v>3.16</v>
      </c>
      <c r="AT54" s="348">
        <v>-4.5</v>
      </c>
      <c r="AU54" s="351"/>
      <c r="AV54" s="346" t="s">
        <v>430</v>
      </c>
      <c r="AW54" s="346" t="s">
        <v>430</v>
      </c>
      <c r="AX54" s="346">
        <v>37</v>
      </c>
      <c r="AY54" s="346">
        <v>112</v>
      </c>
      <c r="AZ54" s="346">
        <v>138</v>
      </c>
      <c r="BA54" s="374"/>
      <c r="BB54" s="348">
        <v>15.6263854255143</v>
      </c>
      <c r="BC54" s="348">
        <v>1.0007845616737501</v>
      </c>
      <c r="BD54" s="348">
        <v>4.98684930908923E-2</v>
      </c>
      <c r="BE54" s="375">
        <v>-5.1949018146746601E-2</v>
      </c>
      <c r="BF54" s="374"/>
      <c r="BG54" s="372">
        <v>0.13519999999999999</v>
      </c>
      <c r="BH54" s="373"/>
      <c r="BI54" s="348">
        <v>86.602099999999993</v>
      </c>
      <c r="BJ54" s="348">
        <v>13.3864</v>
      </c>
      <c r="BK54" s="348" t="s">
        <v>430</v>
      </c>
      <c r="BL54" s="348">
        <v>1.15E-2</v>
      </c>
      <c r="BM54" s="373"/>
      <c r="BN54" s="372" t="s">
        <v>5873</v>
      </c>
      <c r="BO54" s="372" t="s">
        <v>5874</v>
      </c>
      <c r="BP54" s="372" t="s">
        <v>5444</v>
      </c>
      <c r="BQ54" s="372" t="s">
        <v>5445</v>
      </c>
      <c r="BR54" s="372" t="s">
        <v>5875</v>
      </c>
      <c r="BS54" s="373"/>
      <c r="BT54" s="354" t="s">
        <v>555</v>
      </c>
    </row>
    <row r="55" spans="1:72" s="428" customFormat="1" x14ac:dyDescent="0.25">
      <c r="A55" s="345" t="s">
        <v>5876</v>
      </c>
      <c r="B55" s="373"/>
      <c r="C55" s="719">
        <v>45035</v>
      </c>
      <c r="D55" s="373"/>
      <c r="E55" s="346">
        <v>1394.16</v>
      </c>
      <c r="F55" s="373"/>
      <c r="G55" s="347">
        <v>233.71940000000001</v>
      </c>
      <c r="H55" s="374"/>
      <c r="I55" s="348">
        <v>1.1600999999999999</v>
      </c>
      <c r="J55" s="348">
        <v>-2.6049000000000002</v>
      </c>
      <c r="K55" s="348">
        <v>10.728899999999999</v>
      </c>
      <c r="L55" s="348">
        <v>-29.337299999999999</v>
      </c>
      <c r="M55" s="348">
        <v>66.562299999999993</v>
      </c>
      <c r="N55" s="350">
        <v>142.05699999999999</v>
      </c>
      <c r="O55" s="348">
        <v>69.168800000000005</v>
      </c>
      <c r="P55" s="348">
        <v>45.973100000000002</v>
      </c>
      <c r="Q55" s="348" t="s">
        <v>430</v>
      </c>
      <c r="R55" s="348" t="s">
        <v>430</v>
      </c>
      <c r="S55" s="348">
        <v>6.3979999999999997</v>
      </c>
      <c r="T55" s="348">
        <v>7.0029000000000003</v>
      </c>
      <c r="U55" s="348">
        <v>71.210800000000006</v>
      </c>
      <c r="V55" s="348">
        <v>125.6031</v>
      </c>
      <c r="W55" s="348">
        <v>6.3979999999999997</v>
      </c>
      <c r="X55" s="348">
        <v>45.7866</v>
      </c>
      <c r="Y55" s="374"/>
      <c r="Z55" s="346">
        <v>98</v>
      </c>
      <c r="AA55" s="346">
        <v>238</v>
      </c>
      <c r="AB55" s="346">
        <v>76</v>
      </c>
      <c r="AC55" s="346">
        <v>249</v>
      </c>
      <c r="AD55" s="346">
        <v>2</v>
      </c>
      <c r="AE55" s="346">
        <v>14</v>
      </c>
      <c r="AF55" s="346">
        <v>11</v>
      </c>
      <c r="AG55" s="346">
        <v>7</v>
      </c>
      <c r="AH55" s="346" t="s">
        <v>430</v>
      </c>
      <c r="AI55" s="346" t="s">
        <v>430</v>
      </c>
      <c r="AJ55" s="346">
        <v>229</v>
      </c>
      <c r="AK55" s="346">
        <v>22</v>
      </c>
      <c r="AL55" s="346">
        <v>2</v>
      </c>
      <c r="AM55" s="346">
        <v>13</v>
      </c>
      <c r="AN55" s="346">
        <v>229</v>
      </c>
      <c r="AO55" s="373"/>
      <c r="AP55" s="348" t="s">
        <v>430</v>
      </c>
      <c r="AQ55" s="348" t="s">
        <v>430</v>
      </c>
      <c r="AR55" s="348" t="s">
        <v>430</v>
      </c>
      <c r="AS55" s="348">
        <v>71.63</v>
      </c>
      <c r="AT55" s="348">
        <v>140.71</v>
      </c>
      <c r="AU55" s="351"/>
      <c r="AV55" s="346" t="s">
        <v>430</v>
      </c>
      <c r="AW55" s="346" t="s">
        <v>430</v>
      </c>
      <c r="AX55" s="346" t="s">
        <v>430</v>
      </c>
      <c r="AY55" s="346">
        <v>8</v>
      </c>
      <c r="AZ55" s="346">
        <v>11</v>
      </c>
      <c r="BA55" s="374"/>
      <c r="BB55" s="348">
        <v>45.2057128213144</v>
      </c>
      <c r="BC55" s="348">
        <v>0</v>
      </c>
      <c r="BD55" s="348">
        <v>7.4105247780705194E-2</v>
      </c>
      <c r="BE55" s="375" t="s">
        <v>430</v>
      </c>
      <c r="BF55" s="374"/>
      <c r="BG55" s="372" t="s">
        <v>430</v>
      </c>
      <c r="BH55" s="373"/>
      <c r="BI55" s="348" t="s">
        <v>430</v>
      </c>
      <c r="BJ55" s="348" t="s">
        <v>430</v>
      </c>
      <c r="BK55" s="348" t="s">
        <v>430</v>
      </c>
      <c r="BL55" s="348" t="s">
        <v>430</v>
      </c>
      <c r="BM55" s="373"/>
      <c r="BN55" s="372" t="s">
        <v>5877</v>
      </c>
      <c r="BO55" s="372" t="s">
        <v>5878</v>
      </c>
      <c r="BP55" s="372" t="s">
        <v>430</v>
      </c>
      <c r="BQ55" s="372" t="s">
        <v>430</v>
      </c>
      <c r="BR55" s="372" t="s">
        <v>430</v>
      </c>
      <c r="BS55" s="373"/>
      <c r="BT55" s="354" t="s">
        <v>555</v>
      </c>
    </row>
    <row r="56" spans="1:72" s="428" customFormat="1" x14ac:dyDescent="0.25">
      <c r="A56" s="345" t="s">
        <v>5879</v>
      </c>
      <c r="B56" s="373"/>
      <c r="C56" s="719">
        <v>45740</v>
      </c>
      <c r="D56" s="373"/>
      <c r="E56" s="346">
        <v>1445.13</v>
      </c>
      <c r="F56" s="373"/>
      <c r="G56" s="347">
        <v>50.917499999999997</v>
      </c>
      <c r="H56" s="374"/>
      <c r="I56" s="348">
        <v>0.39650000000000002</v>
      </c>
      <c r="J56" s="348">
        <v>-1.1332</v>
      </c>
      <c r="K56" s="348">
        <v>7.0766</v>
      </c>
      <c r="L56" s="348">
        <v>-1.8879999999999999</v>
      </c>
      <c r="M56" s="348">
        <v>9.4065999999999992</v>
      </c>
      <c r="N56" s="350">
        <v>34.744100000000003</v>
      </c>
      <c r="O56" s="348" t="s">
        <v>430</v>
      </c>
      <c r="P56" s="348" t="s">
        <v>430</v>
      </c>
      <c r="Q56" s="348" t="s">
        <v>430</v>
      </c>
      <c r="R56" s="348" t="s">
        <v>430</v>
      </c>
      <c r="S56" s="348">
        <v>12.2446</v>
      </c>
      <c r="T56" s="348">
        <v>2.5446</v>
      </c>
      <c r="U56" s="348">
        <v>16.299099999999999</v>
      </c>
      <c r="V56" s="348">
        <v>21.259599999999999</v>
      </c>
      <c r="W56" s="348">
        <v>12.2446</v>
      </c>
      <c r="X56" s="348">
        <v>35.667400000000001</v>
      </c>
      <c r="Y56" s="374"/>
      <c r="Z56" s="346">
        <v>215</v>
      </c>
      <c r="AA56" s="346">
        <v>195</v>
      </c>
      <c r="AB56" s="346">
        <v>172</v>
      </c>
      <c r="AC56" s="346">
        <v>134</v>
      </c>
      <c r="AD56" s="346">
        <v>36</v>
      </c>
      <c r="AE56" s="346">
        <v>28</v>
      </c>
      <c r="AF56" s="346" t="s">
        <v>430</v>
      </c>
      <c r="AG56" s="346" t="s">
        <v>430</v>
      </c>
      <c r="AH56" s="346" t="s">
        <v>430</v>
      </c>
      <c r="AI56" s="346" t="s">
        <v>430</v>
      </c>
      <c r="AJ56" s="346">
        <v>100</v>
      </c>
      <c r="AK56" s="346">
        <v>53</v>
      </c>
      <c r="AL56" s="346">
        <v>30</v>
      </c>
      <c r="AM56" s="346">
        <v>27</v>
      </c>
      <c r="AN56" s="346">
        <v>100</v>
      </c>
      <c r="AO56" s="373"/>
      <c r="AP56" s="348" t="s">
        <v>430</v>
      </c>
      <c r="AQ56" s="348" t="s">
        <v>430</v>
      </c>
      <c r="AR56" s="348" t="s">
        <v>430</v>
      </c>
      <c r="AS56" s="348" t="s">
        <v>430</v>
      </c>
      <c r="AT56" s="348">
        <v>27.1</v>
      </c>
      <c r="AU56" s="351"/>
      <c r="AV56" s="346" t="s">
        <v>430</v>
      </c>
      <c r="AW56" s="346" t="s">
        <v>430</v>
      </c>
      <c r="AX56" s="346" t="s">
        <v>430</v>
      </c>
      <c r="AY56" s="346" t="s">
        <v>430</v>
      </c>
      <c r="AZ56" s="346">
        <v>33</v>
      </c>
      <c r="BA56" s="374"/>
      <c r="BB56" s="348">
        <v>24.6451011677648</v>
      </c>
      <c r="BC56" s="348">
        <v>0</v>
      </c>
      <c r="BD56" s="348">
        <v>9.3301908056955998E-2</v>
      </c>
      <c r="BE56" s="375" t="s">
        <v>430</v>
      </c>
      <c r="BF56" s="374"/>
      <c r="BG56" s="372" t="s">
        <v>430</v>
      </c>
      <c r="BH56" s="373"/>
      <c r="BI56" s="348">
        <v>76.909800000000004</v>
      </c>
      <c r="BJ56" s="348">
        <v>22.035499999999999</v>
      </c>
      <c r="BK56" s="348">
        <v>1.05342</v>
      </c>
      <c r="BL56" s="348">
        <v>1.2800000000000001E-3</v>
      </c>
      <c r="BM56" s="373"/>
      <c r="BN56" s="372" t="s">
        <v>5823</v>
      </c>
      <c r="BO56" s="372" t="s">
        <v>5824</v>
      </c>
      <c r="BP56" s="372" t="s">
        <v>430</v>
      </c>
      <c r="BQ56" s="372" t="s">
        <v>430</v>
      </c>
      <c r="BR56" s="372" t="s">
        <v>430</v>
      </c>
      <c r="BS56" s="373"/>
      <c r="BT56" s="354" t="s">
        <v>555</v>
      </c>
    </row>
    <row r="57" spans="1:72" s="428" customFormat="1" x14ac:dyDescent="0.25">
      <c r="A57" s="345" t="s">
        <v>5880</v>
      </c>
      <c r="B57" s="373"/>
      <c r="C57" s="719">
        <v>44379</v>
      </c>
      <c r="D57" s="373"/>
      <c r="E57" s="346">
        <v>1318.49</v>
      </c>
      <c r="F57" s="373"/>
      <c r="G57" s="347">
        <v>23.769300000000001</v>
      </c>
      <c r="H57" s="374"/>
      <c r="I57" s="348">
        <v>2.6193</v>
      </c>
      <c r="J57" s="348">
        <v>3.1806000000000001</v>
      </c>
      <c r="K57" s="348">
        <v>2.6684999999999999</v>
      </c>
      <c r="L57" s="348">
        <v>6.5271999999999997</v>
      </c>
      <c r="M57" s="348">
        <v>4.0004</v>
      </c>
      <c r="N57" s="350">
        <v>8.3483999999999998</v>
      </c>
      <c r="O57" s="348">
        <v>10.9253</v>
      </c>
      <c r="P57" s="348">
        <v>23.327400000000001</v>
      </c>
      <c r="Q57" s="348" t="s">
        <v>430</v>
      </c>
      <c r="R57" s="348" t="s">
        <v>430</v>
      </c>
      <c r="S57" s="348">
        <v>4.2092999999999998</v>
      </c>
      <c r="T57" s="348">
        <v>2.1294</v>
      </c>
      <c r="U57" s="348">
        <v>8.1376000000000008</v>
      </c>
      <c r="V57" s="348">
        <v>5.5705</v>
      </c>
      <c r="W57" s="348">
        <v>4.2092999999999998</v>
      </c>
      <c r="X57" s="348">
        <v>10.728899999999999</v>
      </c>
      <c r="Y57" s="374"/>
      <c r="Z57" s="346">
        <v>1</v>
      </c>
      <c r="AA57" s="346">
        <v>6</v>
      </c>
      <c r="AB57" s="346">
        <v>252</v>
      </c>
      <c r="AC57" s="346">
        <v>37</v>
      </c>
      <c r="AD57" s="346">
        <v>45</v>
      </c>
      <c r="AE57" s="346">
        <v>79</v>
      </c>
      <c r="AF57" s="346">
        <v>26</v>
      </c>
      <c r="AG57" s="346">
        <v>34</v>
      </c>
      <c r="AH57" s="346" t="s">
        <v>430</v>
      </c>
      <c r="AI57" s="346" t="s">
        <v>430</v>
      </c>
      <c r="AJ57" s="346">
        <v>244</v>
      </c>
      <c r="AK57" s="346">
        <v>63</v>
      </c>
      <c r="AL57" s="346">
        <v>43</v>
      </c>
      <c r="AM57" s="346">
        <v>46</v>
      </c>
      <c r="AN57" s="346">
        <v>244</v>
      </c>
      <c r="AO57" s="373"/>
      <c r="AP57" s="348" t="s">
        <v>430</v>
      </c>
      <c r="AQ57" s="348" t="s">
        <v>430</v>
      </c>
      <c r="AR57" s="348" t="s">
        <v>430</v>
      </c>
      <c r="AS57" s="348">
        <v>13.02</v>
      </c>
      <c r="AT57" s="348">
        <v>9.11</v>
      </c>
      <c r="AU57" s="351"/>
      <c r="AV57" s="346" t="s">
        <v>430</v>
      </c>
      <c r="AW57" s="346" t="s">
        <v>430</v>
      </c>
      <c r="AX57" s="346" t="s">
        <v>430</v>
      </c>
      <c r="AY57" s="346">
        <v>32</v>
      </c>
      <c r="AZ57" s="346">
        <v>53</v>
      </c>
      <c r="BA57" s="374"/>
      <c r="BB57" s="348">
        <v>15.439655337247601</v>
      </c>
      <c r="BC57" s="348">
        <v>0.99889305394661498</v>
      </c>
      <c r="BD57" s="348">
        <v>8.9301047179291701E-2</v>
      </c>
      <c r="BE57" s="375">
        <v>-2.0463982950285099E-2</v>
      </c>
      <c r="BF57" s="374"/>
      <c r="BG57" s="372">
        <v>5.3100000000000001E-2</v>
      </c>
      <c r="BH57" s="373"/>
      <c r="BI57" s="348">
        <v>55.560600000000001</v>
      </c>
      <c r="BJ57" s="348">
        <v>36.9572</v>
      </c>
      <c r="BK57" s="348">
        <v>7.4496200000000004</v>
      </c>
      <c r="BL57" s="348">
        <v>3.2579999999999998E-2</v>
      </c>
      <c r="BM57" s="373"/>
      <c r="BN57" s="372" t="s">
        <v>5881</v>
      </c>
      <c r="BO57" s="372" t="s">
        <v>5882</v>
      </c>
      <c r="BP57" s="372" t="s">
        <v>5410</v>
      </c>
      <c r="BQ57" s="372" t="s">
        <v>430</v>
      </c>
      <c r="BR57" s="372" t="s">
        <v>430</v>
      </c>
      <c r="BS57" s="373"/>
      <c r="BT57" s="354" t="s">
        <v>555</v>
      </c>
    </row>
    <row r="58" spans="1:72" s="428" customFormat="1" x14ac:dyDescent="0.25">
      <c r="A58" s="345" t="s">
        <v>5883</v>
      </c>
      <c r="B58" s="373"/>
      <c r="C58" s="719">
        <v>42919</v>
      </c>
      <c r="D58" s="373"/>
      <c r="E58" s="346">
        <v>1269.51</v>
      </c>
      <c r="F58" s="373"/>
      <c r="G58" s="347">
        <v>264.91910000000001</v>
      </c>
      <c r="H58" s="374"/>
      <c r="I58" s="348">
        <v>0.81440000000000001</v>
      </c>
      <c r="J58" s="348">
        <v>-1.0949</v>
      </c>
      <c r="K58" s="348">
        <v>5.5991999999999997</v>
      </c>
      <c r="L58" s="348">
        <v>-4.2222</v>
      </c>
      <c r="M58" s="348">
        <v>-7.0510000000000002</v>
      </c>
      <c r="N58" s="350">
        <v>1.3102</v>
      </c>
      <c r="O58" s="348">
        <v>4.8129</v>
      </c>
      <c r="P58" s="348">
        <v>11.604100000000001</v>
      </c>
      <c r="Q58" s="348">
        <v>11.6813</v>
      </c>
      <c r="R58" s="348" t="s">
        <v>430</v>
      </c>
      <c r="S58" s="348">
        <v>7.9039000000000001</v>
      </c>
      <c r="T58" s="348">
        <v>-7.6612</v>
      </c>
      <c r="U58" s="348">
        <v>-1.8425</v>
      </c>
      <c r="V58" s="348">
        <v>-4.9953000000000003</v>
      </c>
      <c r="W58" s="348">
        <v>7.9039000000000001</v>
      </c>
      <c r="X58" s="348">
        <v>12.311500000000001</v>
      </c>
      <c r="Y58" s="374"/>
      <c r="Z58" s="346">
        <v>169</v>
      </c>
      <c r="AA58" s="346">
        <v>188</v>
      </c>
      <c r="AB58" s="346">
        <v>206</v>
      </c>
      <c r="AC58" s="346">
        <v>163</v>
      </c>
      <c r="AD58" s="346">
        <v>178</v>
      </c>
      <c r="AE58" s="346">
        <v>150</v>
      </c>
      <c r="AF58" s="346">
        <v>102</v>
      </c>
      <c r="AG58" s="346">
        <v>93</v>
      </c>
      <c r="AH58" s="346">
        <v>45</v>
      </c>
      <c r="AI58" s="346" t="s">
        <v>430</v>
      </c>
      <c r="AJ58" s="346">
        <v>190</v>
      </c>
      <c r="AK58" s="346">
        <v>194</v>
      </c>
      <c r="AL58" s="346">
        <v>167</v>
      </c>
      <c r="AM58" s="346">
        <v>157</v>
      </c>
      <c r="AN58" s="346">
        <v>190</v>
      </c>
      <c r="AO58" s="373"/>
      <c r="AP58" s="348" t="s">
        <v>430</v>
      </c>
      <c r="AQ58" s="348">
        <v>11.75</v>
      </c>
      <c r="AR58" s="348">
        <v>8.5</v>
      </c>
      <c r="AS58" s="348">
        <v>4.4800000000000004</v>
      </c>
      <c r="AT58" s="348">
        <v>-6.79</v>
      </c>
      <c r="AU58" s="351"/>
      <c r="AV58" s="346" t="s">
        <v>430</v>
      </c>
      <c r="AW58" s="346">
        <v>36</v>
      </c>
      <c r="AX58" s="346">
        <v>46</v>
      </c>
      <c r="AY58" s="346">
        <v>93</v>
      </c>
      <c r="AZ58" s="346">
        <v>163</v>
      </c>
      <c r="BA58" s="374"/>
      <c r="BB58" s="348">
        <v>13.3734418884005</v>
      </c>
      <c r="BC58" s="348">
        <v>0.99838867703244205</v>
      </c>
      <c r="BD58" s="348">
        <v>4.0285264634588001E-2</v>
      </c>
      <c r="BE58" s="375">
        <v>-3.7891609721456602E-3</v>
      </c>
      <c r="BF58" s="374"/>
      <c r="BG58" s="372">
        <v>0.1166</v>
      </c>
      <c r="BH58" s="373"/>
      <c r="BI58" s="348">
        <v>99.905500000000004</v>
      </c>
      <c r="BJ58" s="348" t="s">
        <v>430</v>
      </c>
      <c r="BK58" s="348" t="s">
        <v>430</v>
      </c>
      <c r="BL58" s="348">
        <v>9.4500000000000001E-2</v>
      </c>
      <c r="BM58" s="373"/>
      <c r="BN58" s="372" t="s">
        <v>4283</v>
      </c>
      <c r="BO58" s="372" t="s">
        <v>4284</v>
      </c>
      <c r="BP58" s="372" t="s">
        <v>4285</v>
      </c>
      <c r="BQ58" s="372" t="s">
        <v>3755</v>
      </c>
      <c r="BR58" s="372" t="s">
        <v>4122</v>
      </c>
      <c r="BS58" s="373"/>
      <c r="BT58" s="354" t="s">
        <v>555</v>
      </c>
    </row>
    <row r="59" spans="1:72" s="428" customFormat="1" x14ac:dyDescent="0.25">
      <c r="A59" s="345" t="s">
        <v>5884</v>
      </c>
      <c r="B59" s="373"/>
      <c r="C59" s="719">
        <v>45736</v>
      </c>
      <c r="D59" s="373"/>
      <c r="E59" s="346">
        <v>1207.69</v>
      </c>
      <c r="F59" s="373"/>
      <c r="G59" s="347">
        <v>24.292100000000001</v>
      </c>
      <c r="H59" s="374"/>
      <c r="I59" s="348" t="s">
        <v>430</v>
      </c>
      <c r="J59" s="348">
        <v>-3.7193000000000001</v>
      </c>
      <c r="K59" s="348">
        <v>8.4855999999999998</v>
      </c>
      <c r="L59" s="348">
        <v>-30.163</v>
      </c>
      <c r="M59" s="348">
        <v>63.642699999999998</v>
      </c>
      <c r="N59" s="350">
        <v>142.471</v>
      </c>
      <c r="O59" s="348" t="s">
        <v>430</v>
      </c>
      <c r="P59" s="348" t="s">
        <v>430</v>
      </c>
      <c r="Q59" s="348" t="s">
        <v>430</v>
      </c>
      <c r="R59" s="348" t="s">
        <v>430</v>
      </c>
      <c r="S59" s="348">
        <v>5.1028000000000002</v>
      </c>
      <c r="T59" s="348">
        <v>4.8406000000000002</v>
      </c>
      <c r="U59" s="348">
        <v>68.178899999999999</v>
      </c>
      <c r="V59" s="348">
        <v>123.7604</v>
      </c>
      <c r="W59" s="348">
        <v>5.1028000000000002</v>
      </c>
      <c r="X59" s="348">
        <v>122.85899999999999</v>
      </c>
      <c r="Y59" s="374"/>
      <c r="Z59" s="346" t="s">
        <v>430</v>
      </c>
      <c r="AA59" s="346">
        <v>244</v>
      </c>
      <c r="AB59" s="346">
        <v>129</v>
      </c>
      <c r="AC59" s="346">
        <v>250</v>
      </c>
      <c r="AD59" s="346">
        <v>16</v>
      </c>
      <c r="AE59" s="346">
        <v>13</v>
      </c>
      <c r="AF59" s="346" t="s">
        <v>430</v>
      </c>
      <c r="AG59" s="346" t="s">
        <v>430</v>
      </c>
      <c r="AH59" s="346" t="s">
        <v>430</v>
      </c>
      <c r="AI59" s="346" t="s">
        <v>430</v>
      </c>
      <c r="AJ59" s="346">
        <v>237</v>
      </c>
      <c r="AK59" s="346">
        <v>40</v>
      </c>
      <c r="AL59" s="346">
        <v>16</v>
      </c>
      <c r="AM59" s="346">
        <v>15</v>
      </c>
      <c r="AN59" s="346">
        <v>237</v>
      </c>
      <c r="AO59" s="373"/>
      <c r="AP59" s="348" t="s">
        <v>430</v>
      </c>
      <c r="AQ59" s="348" t="s">
        <v>430</v>
      </c>
      <c r="AR59" s="348" t="s">
        <v>430</v>
      </c>
      <c r="AS59" s="348" t="s">
        <v>430</v>
      </c>
      <c r="AT59" s="348">
        <v>139.66999999999999</v>
      </c>
      <c r="AU59" s="351"/>
      <c r="AV59" s="346" t="s">
        <v>430</v>
      </c>
      <c r="AW59" s="346" t="s">
        <v>430</v>
      </c>
      <c r="AX59" s="346" t="s">
        <v>430</v>
      </c>
      <c r="AY59" s="346" t="s">
        <v>430</v>
      </c>
      <c r="AZ59" s="346">
        <v>15</v>
      </c>
      <c r="BA59" s="374"/>
      <c r="BB59" s="348">
        <v>69.473942616047694</v>
      </c>
      <c r="BC59" s="348">
        <v>0</v>
      </c>
      <c r="BD59" s="348">
        <v>0.11397075108011299</v>
      </c>
      <c r="BE59" s="375" t="s">
        <v>430</v>
      </c>
      <c r="BF59" s="374"/>
      <c r="BG59" s="372" t="s">
        <v>430</v>
      </c>
      <c r="BH59" s="373"/>
      <c r="BI59" s="348" t="s">
        <v>430</v>
      </c>
      <c r="BJ59" s="348" t="s">
        <v>430</v>
      </c>
      <c r="BK59" s="348" t="s">
        <v>430</v>
      </c>
      <c r="BL59" s="348" t="s">
        <v>430</v>
      </c>
      <c r="BM59" s="373"/>
      <c r="BN59" s="372" t="s">
        <v>5877</v>
      </c>
      <c r="BO59" s="372" t="s">
        <v>5878</v>
      </c>
      <c r="BP59" s="372" t="s">
        <v>430</v>
      </c>
      <c r="BQ59" s="372" t="s">
        <v>430</v>
      </c>
      <c r="BR59" s="372" t="s">
        <v>430</v>
      </c>
      <c r="BS59" s="373"/>
      <c r="BT59" s="354" t="s">
        <v>555</v>
      </c>
    </row>
    <row r="60" spans="1:72" s="428" customFormat="1" x14ac:dyDescent="0.25">
      <c r="A60" s="345" t="s">
        <v>5885</v>
      </c>
      <c r="B60" s="373"/>
      <c r="C60" s="719">
        <v>45525</v>
      </c>
      <c r="D60" s="373"/>
      <c r="E60" s="346">
        <v>1371.16</v>
      </c>
      <c r="F60" s="373"/>
      <c r="G60" s="347">
        <v>97.783000000000001</v>
      </c>
      <c r="H60" s="374"/>
      <c r="I60" s="348">
        <v>0.65939999999999999</v>
      </c>
      <c r="J60" s="348">
        <v>1.6211</v>
      </c>
      <c r="K60" s="348">
        <v>19.9148</v>
      </c>
      <c r="L60" s="348">
        <v>16.8155</v>
      </c>
      <c r="M60" s="348">
        <v>9.7063000000000006</v>
      </c>
      <c r="N60" s="350">
        <v>33.920200000000001</v>
      </c>
      <c r="O60" s="348" t="s">
        <v>430</v>
      </c>
      <c r="P60" s="348" t="s">
        <v>430</v>
      </c>
      <c r="Q60" s="348" t="s">
        <v>430</v>
      </c>
      <c r="R60" s="348" t="s">
        <v>430</v>
      </c>
      <c r="S60" s="348">
        <v>23.381399999999999</v>
      </c>
      <c r="T60" s="348">
        <v>15.1206</v>
      </c>
      <c r="U60" s="348">
        <v>13.546799999999999</v>
      </c>
      <c r="V60" s="348">
        <v>0.50829999999999997</v>
      </c>
      <c r="W60" s="348">
        <v>23.381399999999999</v>
      </c>
      <c r="X60" s="348">
        <v>14.996600000000001</v>
      </c>
      <c r="Y60" s="374"/>
      <c r="Z60" s="346">
        <v>186</v>
      </c>
      <c r="AA60" s="346">
        <v>33</v>
      </c>
      <c r="AB60" s="346">
        <v>5</v>
      </c>
      <c r="AC60" s="346">
        <v>5</v>
      </c>
      <c r="AD60" s="346">
        <v>34</v>
      </c>
      <c r="AE60" s="346">
        <v>29</v>
      </c>
      <c r="AF60" s="346" t="s">
        <v>430</v>
      </c>
      <c r="AG60" s="346" t="s">
        <v>430</v>
      </c>
      <c r="AH60" s="346" t="s">
        <v>430</v>
      </c>
      <c r="AI60" s="346" t="s">
        <v>430</v>
      </c>
      <c r="AJ60" s="346">
        <v>3</v>
      </c>
      <c r="AK60" s="346">
        <v>8</v>
      </c>
      <c r="AL60" s="346">
        <v>34</v>
      </c>
      <c r="AM60" s="346">
        <v>86</v>
      </c>
      <c r="AN60" s="346">
        <v>3</v>
      </c>
      <c r="AO60" s="373"/>
      <c r="AP60" s="348" t="s">
        <v>430</v>
      </c>
      <c r="AQ60" s="348" t="s">
        <v>430</v>
      </c>
      <c r="AR60" s="348" t="s">
        <v>430</v>
      </c>
      <c r="AS60" s="348" t="s">
        <v>430</v>
      </c>
      <c r="AT60" s="348">
        <v>25.83</v>
      </c>
      <c r="AU60" s="351"/>
      <c r="AV60" s="346" t="s">
        <v>430</v>
      </c>
      <c r="AW60" s="346" t="s">
        <v>430</v>
      </c>
      <c r="AX60" s="346" t="s">
        <v>430</v>
      </c>
      <c r="AY60" s="346" t="s">
        <v>430</v>
      </c>
      <c r="AZ60" s="346">
        <v>34</v>
      </c>
      <c r="BA60" s="374"/>
      <c r="BB60" s="348">
        <v>39.148197407172198</v>
      </c>
      <c r="BC60" s="348">
        <v>0.99963136591410695</v>
      </c>
      <c r="BD60" s="348">
        <v>3.0656217956235798E-2</v>
      </c>
      <c r="BE60" s="375">
        <v>-3.4940110425136603E-2</v>
      </c>
      <c r="BF60" s="374"/>
      <c r="BG60" s="372">
        <v>8.0100000000000005E-2</v>
      </c>
      <c r="BH60" s="373"/>
      <c r="BI60" s="348">
        <v>56.7224</v>
      </c>
      <c r="BJ60" s="348">
        <v>23.7105</v>
      </c>
      <c r="BK60" s="348">
        <v>19.6097</v>
      </c>
      <c r="BL60" s="348">
        <v>-4.2599999999999999E-2</v>
      </c>
      <c r="BM60" s="373"/>
      <c r="BN60" s="372" t="s">
        <v>5886</v>
      </c>
      <c r="BO60" s="372" t="s">
        <v>5887</v>
      </c>
      <c r="BP60" s="372" t="s">
        <v>5888</v>
      </c>
      <c r="BQ60" s="372" t="s">
        <v>5889</v>
      </c>
      <c r="BR60" s="372" t="s">
        <v>5890</v>
      </c>
      <c r="BS60" s="373"/>
      <c r="BT60" s="354" t="s">
        <v>555</v>
      </c>
    </row>
    <row r="61" spans="1:72" s="428" customFormat="1" x14ac:dyDescent="0.25">
      <c r="A61" s="345" t="s">
        <v>5891</v>
      </c>
      <c r="B61" s="373"/>
      <c r="C61" s="719">
        <v>43854</v>
      </c>
      <c r="D61" s="373"/>
      <c r="E61" s="346">
        <v>1261.7</v>
      </c>
      <c r="F61" s="373"/>
      <c r="G61" s="347">
        <v>728.47919999999999</v>
      </c>
      <c r="H61" s="374"/>
      <c r="I61" s="348">
        <v>1.3091999999999999</v>
      </c>
      <c r="J61" s="348">
        <v>0.65139999999999998</v>
      </c>
      <c r="K61" s="348">
        <v>14.1448</v>
      </c>
      <c r="L61" s="348">
        <v>6.4634999999999998</v>
      </c>
      <c r="M61" s="348">
        <v>2.0632000000000001</v>
      </c>
      <c r="N61" s="350">
        <v>11.023400000000001</v>
      </c>
      <c r="O61" s="348">
        <v>5.8795000000000002</v>
      </c>
      <c r="P61" s="348">
        <v>22.758199999999999</v>
      </c>
      <c r="Q61" s="348">
        <v>16.070900000000002</v>
      </c>
      <c r="R61" s="348" t="s">
        <v>430</v>
      </c>
      <c r="S61" s="348">
        <v>17.316700000000001</v>
      </c>
      <c r="T61" s="348">
        <v>2.3805000000000001</v>
      </c>
      <c r="U61" s="348">
        <v>4.7748999999999997</v>
      </c>
      <c r="V61" s="348">
        <v>3.4058000000000002</v>
      </c>
      <c r="W61" s="348">
        <v>17.316700000000001</v>
      </c>
      <c r="X61" s="348">
        <v>15.752700000000001</v>
      </c>
      <c r="Y61" s="374"/>
      <c r="Z61" s="346">
        <v>73</v>
      </c>
      <c r="AA61" s="346">
        <v>65</v>
      </c>
      <c r="AB61" s="346">
        <v>23</v>
      </c>
      <c r="AC61" s="346">
        <v>40</v>
      </c>
      <c r="AD61" s="346">
        <v>53</v>
      </c>
      <c r="AE61" s="346">
        <v>61</v>
      </c>
      <c r="AF61" s="346">
        <v>80</v>
      </c>
      <c r="AG61" s="346">
        <v>39</v>
      </c>
      <c r="AH61" s="346">
        <v>19</v>
      </c>
      <c r="AI61" s="346" t="s">
        <v>430</v>
      </c>
      <c r="AJ61" s="346">
        <v>15</v>
      </c>
      <c r="AK61" s="346">
        <v>54</v>
      </c>
      <c r="AL61" s="346">
        <v>73</v>
      </c>
      <c r="AM61" s="346">
        <v>52</v>
      </c>
      <c r="AN61" s="346">
        <v>15</v>
      </c>
      <c r="AO61" s="373"/>
      <c r="AP61" s="348" t="s">
        <v>430</v>
      </c>
      <c r="AQ61" s="348" t="s">
        <v>430</v>
      </c>
      <c r="AR61" s="348">
        <v>14.88</v>
      </c>
      <c r="AS61" s="348">
        <v>12.23</v>
      </c>
      <c r="AT61" s="348">
        <v>11.22</v>
      </c>
      <c r="AU61" s="351"/>
      <c r="AV61" s="346" t="s">
        <v>430</v>
      </c>
      <c r="AW61" s="346" t="s">
        <v>430</v>
      </c>
      <c r="AX61" s="346">
        <v>20</v>
      </c>
      <c r="AY61" s="346">
        <v>41</v>
      </c>
      <c r="AZ61" s="346">
        <v>44</v>
      </c>
      <c r="BA61" s="374"/>
      <c r="BB61" s="348">
        <v>19.6213583872767</v>
      </c>
      <c r="BC61" s="348">
        <v>0.99908239849443403</v>
      </c>
      <c r="BD61" s="348">
        <v>7.0162460852341804E-2</v>
      </c>
      <c r="BE61" s="375">
        <v>-1.21781488083041E-2</v>
      </c>
      <c r="BF61" s="374"/>
      <c r="BG61" s="372">
        <v>0.32229999999999998</v>
      </c>
      <c r="BH61" s="373"/>
      <c r="BI61" s="348">
        <v>90.986400000000003</v>
      </c>
      <c r="BJ61" s="348">
        <v>8.90611</v>
      </c>
      <c r="BK61" s="348" t="s">
        <v>430</v>
      </c>
      <c r="BL61" s="348">
        <v>0.10749</v>
      </c>
      <c r="BM61" s="373"/>
      <c r="BN61" s="372" t="s">
        <v>4451</v>
      </c>
      <c r="BO61" s="372" t="s">
        <v>4452</v>
      </c>
      <c r="BP61" s="372" t="s">
        <v>4453</v>
      </c>
      <c r="BQ61" s="372" t="s">
        <v>4454</v>
      </c>
      <c r="BR61" s="372" t="s">
        <v>4455</v>
      </c>
      <c r="BS61" s="373"/>
      <c r="BT61" s="354" t="s">
        <v>555</v>
      </c>
    </row>
    <row r="62" spans="1:72" s="428" customFormat="1" x14ac:dyDescent="0.25">
      <c r="A62" s="345" t="s">
        <v>5892</v>
      </c>
      <c r="B62" s="373"/>
      <c r="C62" s="719">
        <v>44508</v>
      </c>
      <c r="D62" s="373"/>
      <c r="E62" s="346">
        <v>1250.49</v>
      </c>
      <c r="F62" s="373"/>
      <c r="G62" s="347">
        <v>336.4024</v>
      </c>
      <c r="H62" s="374"/>
      <c r="I62" s="348">
        <v>0.91269999999999996</v>
      </c>
      <c r="J62" s="348">
        <v>-0.251</v>
      </c>
      <c r="K62" s="348">
        <v>7.4699</v>
      </c>
      <c r="L62" s="348">
        <v>-0.13389999999999999</v>
      </c>
      <c r="M62" s="348">
        <v>-2.0613999999999999</v>
      </c>
      <c r="N62" s="350">
        <v>8.6563999999999997</v>
      </c>
      <c r="O62" s="348">
        <v>7.7893999999999997</v>
      </c>
      <c r="P62" s="348">
        <v>17.374700000000001</v>
      </c>
      <c r="Q62" s="348" t="s">
        <v>430</v>
      </c>
      <c r="R62" s="348" t="s">
        <v>430</v>
      </c>
      <c r="S62" s="348">
        <v>9.6606000000000005</v>
      </c>
      <c r="T62" s="348">
        <v>-2.6476999999999999</v>
      </c>
      <c r="U62" s="348">
        <v>2.8845000000000001</v>
      </c>
      <c r="V62" s="348">
        <v>1.6262000000000001</v>
      </c>
      <c r="W62" s="348">
        <v>9.6606000000000005</v>
      </c>
      <c r="X62" s="348">
        <v>12.029199999999999</v>
      </c>
      <c r="Y62" s="374"/>
      <c r="Z62" s="346">
        <v>143</v>
      </c>
      <c r="AA62" s="346">
        <v>115</v>
      </c>
      <c r="AB62" s="346">
        <v>157</v>
      </c>
      <c r="AC62" s="346">
        <v>119</v>
      </c>
      <c r="AD62" s="346">
        <v>96</v>
      </c>
      <c r="AE62" s="346">
        <v>74</v>
      </c>
      <c r="AF62" s="346">
        <v>62</v>
      </c>
      <c r="AG62" s="346">
        <v>54</v>
      </c>
      <c r="AH62" s="346" t="s">
        <v>430</v>
      </c>
      <c r="AI62" s="346" t="s">
        <v>430</v>
      </c>
      <c r="AJ62" s="346">
        <v>158</v>
      </c>
      <c r="AK62" s="346">
        <v>119</v>
      </c>
      <c r="AL62" s="346">
        <v>96</v>
      </c>
      <c r="AM62" s="346">
        <v>68</v>
      </c>
      <c r="AN62" s="346">
        <v>158</v>
      </c>
      <c r="AO62" s="373"/>
      <c r="AP62" s="348" t="s">
        <v>430</v>
      </c>
      <c r="AQ62" s="348" t="s">
        <v>430</v>
      </c>
      <c r="AR62" s="348" t="s">
        <v>430</v>
      </c>
      <c r="AS62" s="348">
        <v>9.57</v>
      </c>
      <c r="AT62" s="348">
        <v>3.24</v>
      </c>
      <c r="AU62" s="351"/>
      <c r="AV62" s="346" t="s">
        <v>430</v>
      </c>
      <c r="AW62" s="346" t="s">
        <v>430</v>
      </c>
      <c r="AX62" s="346" t="s">
        <v>430</v>
      </c>
      <c r="AY62" s="346">
        <v>52</v>
      </c>
      <c r="AZ62" s="346">
        <v>87</v>
      </c>
      <c r="BA62" s="374"/>
      <c r="BB62" s="348">
        <v>14.1621592421298</v>
      </c>
      <c r="BC62" s="348">
        <v>0.99877621595321997</v>
      </c>
      <c r="BD62" s="348">
        <v>6.9283490686646604E-2</v>
      </c>
      <c r="BE62" s="375">
        <v>-2.5462270364363299E-2</v>
      </c>
      <c r="BF62" s="374"/>
      <c r="BG62" s="372">
        <v>5.2200000000000003E-2</v>
      </c>
      <c r="BH62" s="373"/>
      <c r="BI62" s="348">
        <v>99.95</v>
      </c>
      <c r="BJ62" s="348" t="s">
        <v>430</v>
      </c>
      <c r="BK62" s="348" t="s">
        <v>430</v>
      </c>
      <c r="BL62" s="348">
        <v>0.05</v>
      </c>
      <c r="BM62" s="373"/>
      <c r="BN62" s="372" t="s">
        <v>776</v>
      </c>
      <c r="BO62" s="372" t="s">
        <v>4537</v>
      </c>
      <c r="BP62" s="372" t="s">
        <v>4538</v>
      </c>
      <c r="BQ62" s="372" t="s">
        <v>2048</v>
      </c>
      <c r="BR62" s="372" t="s">
        <v>4539</v>
      </c>
      <c r="BS62" s="373"/>
      <c r="BT62" s="354" t="s">
        <v>555</v>
      </c>
    </row>
    <row r="63" spans="1:72" s="428" customFormat="1" x14ac:dyDescent="0.25">
      <c r="A63" s="345" t="s">
        <v>5893</v>
      </c>
      <c r="B63" s="373"/>
      <c r="C63" s="719">
        <v>40246</v>
      </c>
      <c r="D63" s="373"/>
      <c r="E63" s="346">
        <v>1078.57</v>
      </c>
      <c r="F63" s="373"/>
      <c r="G63" s="347">
        <v>455.87630000000001</v>
      </c>
      <c r="H63" s="374"/>
      <c r="I63" s="348">
        <v>-0.30690000000000001</v>
      </c>
      <c r="J63" s="348">
        <v>-0.55789999999999995</v>
      </c>
      <c r="K63" s="348">
        <v>3.1886999999999999</v>
      </c>
      <c r="L63" s="348">
        <v>-2.1190000000000002</v>
      </c>
      <c r="M63" s="348">
        <v>4.0570000000000004</v>
      </c>
      <c r="N63" s="350">
        <v>31.035699999999999</v>
      </c>
      <c r="O63" s="348">
        <v>32.189700000000002</v>
      </c>
      <c r="P63" s="348">
        <v>17.859400000000001</v>
      </c>
      <c r="Q63" s="348">
        <v>4.9207999999999998</v>
      </c>
      <c r="R63" s="348">
        <v>8.0076000000000001</v>
      </c>
      <c r="S63" s="348">
        <v>4.2609000000000004</v>
      </c>
      <c r="T63" s="348">
        <v>5.3470000000000004</v>
      </c>
      <c r="U63" s="348">
        <v>1.8952</v>
      </c>
      <c r="V63" s="348">
        <v>19.3795</v>
      </c>
      <c r="W63" s="348">
        <v>4.2609000000000004</v>
      </c>
      <c r="X63" s="348">
        <v>8.4039999999999999</v>
      </c>
      <c r="Y63" s="374"/>
      <c r="Z63" s="346">
        <v>235</v>
      </c>
      <c r="AA63" s="346">
        <v>131</v>
      </c>
      <c r="AB63" s="346">
        <v>249</v>
      </c>
      <c r="AC63" s="346">
        <v>138</v>
      </c>
      <c r="AD63" s="346">
        <v>44</v>
      </c>
      <c r="AE63" s="346">
        <v>31</v>
      </c>
      <c r="AF63" s="346">
        <v>14</v>
      </c>
      <c r="AG63" s="346">
        <v>52</v>
      </c>
      <c r="AH63" s="346">
        <v>69</v>
      </c>
      <c r="AI63" s="346">
        <v>39</v>
      </c>
      <c r="AJ63" s="346">
        <v>243</v>
      </c>
      <c r="AK63" s="346">
        <v>38</v>
      </c>
      <c r="AL63" s="346">
        <v>118</v>
      </c>
      <c r="AM63" s="346">
        <v>29</v>
      </c>
      <c r="AN63" s="346">
        <v>243</v>
      </c>
      <c r="AO63" s="373"/>
      <c r="AP63" s="348">
        <v>8.61</v>
      </c>
      <c r="AQ63" s="348">
        <v>11.44</v>
      </c>
      <c r="AR63" s="348">
        <v>16.82</v>
      </c>
      <c r="AS63" s="348">
        <v>26.69</v>
      </c>
      <c r="AT63" s="348">
        <v>15.83</v>
      </c>
      <c r="AU63" s="351"/>
      <c r="AV63" s="346">
        <v>38</v>
      </c>
      <c r="AW63" s="346">
        <v>47</v>
      </c>
      <c r="AX63" s="346">
        <v>10</v>
      </c>
      <c r="AY63" s="346">
        <v>13</v>
      </c>
      <c r="AZ63" s="346">
        <v>41</v>
      </c>
      <c r="BA63" s="374"/>
      <c r="BB63" s="348">
        <v>19.3808872254276</v>
      </c>
      <c r="BC63" s="348">
        <v>0</v>
      </c>
      <c r="BD63" s="348">
        <v>4.8116591805250797E-2</v>
      </c>
      <c r="BE63" s="375" t="s">
        <v>430</v>
      </c>
      <c r="BF63" s="374"/>
      <c r="BG63" s="372" t="s">
        <v>430</v>
      </c>
      <c r="BH63" s="373"/>
      <c r="BI63" s="348" t="s">
        <v>430</v>
      </c>
      <c r="BJ63" s="348" t="s">
        <v>430</v>
      </c>
      <c r="BK63" s="348" t="s">
        <v>430</v>
      </c>
      <c r="BL63" s="348" t="s">
        <v>430</v>
      </c>
      <c r="BM63" s="373"/>
      <c r="BN63" s="372" t="s">
        <v>5894</v>
      </c>
      <c r="BO63" s="372" t="s">
        <v>5895</v>
      </c>
      <c r="BP63" s="372" t="s">
        <v>5896</v>
      </c>
      <c r="BQ63" s="372" t="s">
        <v>5897</v>
      </c>
      <c r="BR63" s="372" t="s">
        <v>5898</v>
      </c>
      <c r="BS63" s="373"/>
      <c r="BT63" s="354" t="s">
        <v>555</v>
      </c>
    </row>
    <row r="64" spans="1:72" s="428" customFormat="1" x14ac:dyDescent="0.25">
      <c r="A64" s="345" t="s">
        <v>5899</v>
      </c>
      <c r="B64" s="373"/>
      <c r="C64" s="719">
        <v>45880</v>
      </c>
      <c r="D64" s="373"/>
      <c r="E64" s="346">
        <v>1083.6600000000001</v>
      </c>
      <c r="F64" s="373"/>
      <c r="G64" s="347">
        <v>239.07490000000001</v>
      </c>
      <c r="H64" s="374"/>
      <c r="I64" s="348">
        <v>1.1509</v>
      </c>
      <c r="J64" s="348">
        <v>-2.5846</v>
      </c>
      <c r="K64" s="348">
        <v>9.6712000000000007</v>
      </c>
      <c r="L64" s="348">
        <v>-29.0169</v>
      </c>
      <c r="M64" s="348">
        <v>64.714600000000004</v>
      </c>
      <c r="N64" s="350" t="s">
        <v>430</v>
      </c>
      <c r="O64" s="348" t="s">
        <v>430</v>
      </c>
      <c r="P64" s="348" t="s">
        <v>430</v>
      </c>
      <c r="Q64" s="348" t="s">
        <v>430</v>
      </c>
      <c r="R64" s="348" t="s">
        <v>430</v>
      </c>
      <c r="S64" s="348">
        <v>3.8818999999999999</v>
      </c>
      <c r="T64" s="348">
        <v>6.0500999999999996</v>
      </c>
      <c r="U64" s="348">
        <v>69.176699999999997</v>
      </c>
      <c r="V64" s="348" t="s">
        <v>430</v>
      </c>
      <c r="W64" s="348">
        <v>3.8818999999999999</v>
      </c>
      <c r="X64" s="348">
        <v>109.715</v>
      </c>
      <c r="Y64" s="374"/>
      <c r="Z64" s="346">
        <v>105</v>
      </c>
      <c r="AA64" s="346">
        <v>228</v>
      </c>
      <c r="AB64" s="346">
        <v>108</v>
      </c>
      <c r="AC64" s="346">
        <v>237</v>
      </c>
      <c r="AD64" s="346">
        <v>15</v>
      </c>
      <c r="AE64" s="346" t="s">
        <v>430</v>
      </c>
      <c r="AF64" s="346" t="s">
        <v>430</v>
      </c>
      <c r="AG64" s="346" t="s">
        <v>430</v>
      </c>
      <c r="AH64" s="346" t="s">
        <v>430</v>
      </c>
      <c r="AI64" s="346" t="s">
        <v>430</v>
      </c>
      <c r="AJ64" s="346">
        <v>252</v>
      </c>
      <c r="AK64" s="346">
        <v>30</v>
      </c>
      <c r="AL64" s="346">
        <v>15</v>
      </c>
      <c r="AM64" s="346" t="s">
        <v>430</v>
      </c>
      <c r="AN64" s="346">
        <v>252</v>
      </c>
      <c r="AO64" s="373"/>
      <c r="AP64" s="348" t="s">
        <v>430</v>
      </c>
      <c r="AQ64" s="348" t="s">
        <v>430</v>
      </c>
      <c r="AR64" s="348" t="s">
        <v>430</v>
      </c>
      <c r="AS64" s="348" t="s">
        <v>430</v>
      </c>
      <c r="AT64" s="348" t="s">
        <v>430</v>
      </c>
      <c r="AU64" s="351"/>
      <c r="AV64" s="346" t="s">
        <v>430</v>
      </c>
      <c r="AW64" s="346" t="s">
        <v>430</v>
      </c>
      <c r="AX64" s="346" t="s">
        <v>430</v>
      </c>
      <c r="AY64" s="346" t="s">
        <v>430</v>
      </c>
      <c r="AZ64" s="346" t="s">
        <v>430</v>
      </c>
      <c r="BA64" s="374"/>
      <c r="BB64" s="348">
        <v>86.460261981846699</v>
      </c>
      <c r="BC64" s="348">
        <v>0</v>
      </c>
      <c r="BD64" s="348">
        <v>0.13146309238051501</v>
      </c>
      <c r="BE64" s="375" t="s">
        <v>430</v>
      </c>
      <c r="BF64" s="374"/>
      <c r="BG64" s="372" t="s">
        <v>430</v>
      </c>
      <c r="BH64" s="373"/>
      <c r="BI64" s="348" t="s">
        <v>430</v>
      </c>
      <c r="BJ64" s="348" t="s">
        <v>430</v>
      </c>
      <c r="BK64" s="348" t="s">
        <v>430</v>
      </c>
      <c r="BL64" s="348" t="s">
        <v>430</v>
      </c>
      <c r="BM64" s="373"/>
      <c r="BN64" s="372" t="s">
        <v>5900</v>
      </c>
      <c r="BO64" s="372" t="s">
        <v>5901</v>
      </c>
      <c r="BP64" s="372" t="s">
        <v>430</v>
      </c>
      <c r="BQ64" s="372" t="s">
        <v>430</v>
      </c>
      <c r="BR64" s="372" t="s">
        <v>430</v>
      </c>
      <c r="BS64" s="373"/>
      <c r="BT64" s="354" t="s">
        <v>555</v>
      </c>
    </row>
    <row r="65" spans="1:72" s="428" customFormat="1" x14ac:dyDescent="0.25">
      <c r="A65" s="345" t="s">
        <v>5902</v>
      </c>
      <c r="B65" s="373"/>
      <c r="C65" s="719">
        <v>44459</v>
      </c>
      <c r="D65" s="373"/>
      <c r="E65" s="346">
        <v>1080.76</v>
      </c>
      <c r="F65" s="373"/>
      <c r="G65" s="347">
        <v>64.0929</v>
      </c>
      <c r="H65" s="374"/>
      <c r="I65" s="348" t="s">
        <v>430</v>
      </c>
      <c r="J65" s="348">
        <v>2.6280999999999999</v>
      </c>
      <c r="K65" s="348">
        <v>14.123699999999999</v>
      </c>
      <c r="L65" s="348">
        <v>5.0861999999999998</v>
      </c>
      <c r="M65" s="348">
        <v>8.9370999999999992</v>
      </c>
      <c r="N65" s="350">
        <v>46.423900000000003</v>
      </c>
      <c r="O65" s="348">
        <v>29.2041</v>
      </c>
      <c r="P65" s="348">
        <v>30.465900000000001</v>
      </c>
      <c r="Q65" s="348" t="s">
        <v>430</v>
      </c>
      <c r="R65" s="348" t="s">
        <v>430</v>
      </c>
      <c r="S65" s="348">
        <v>10.630100000000001</v>
      </c>
      <c r="T65" s="348">
        <v>7.2458</v>
      </c>
      <c r="U65" s="348">
        <v>11.885199999999999</v>
      </c>
      <c r="V65" s="348">
        <v>28.141200000000001</v>
      </c>
      <c r="W65" s="348">
        <v>10.630100000000001</v>
      </c>
      <c r="X65" s="348">
        <v>20.319600000000001</v>
      </c>
      <c r="Y65" s="374"/>
      <c r="Z65" s="346" t="s">
        <v>430</v>
      </c>
      <c r="AA65" s="346">
        <v>15</v>
      </c>
      <c r="AB65" s="346">
        <v>27</v>
      </c>
      <c r="AC65" s="346">
        <v>66</v>
      </c>
      <c r="AD65" s="346">
        <v>37</v>
      </c>
      <c r="AE65" s="346">
        <v>19</v>
      </c>
      <c r="AF65" s="346">
        <v>16</v>
      </c>
      <c r="AG65" s="346">
        <v>13</v>
      </c>
      <c r="AH65" s="346" t="s">
        <v>430</v>
      </c>
      <c r="AI65" s="346" t="s">
        <v>430</v>
      </c>
      <c r="AJ65" s="346">
        <v>147</v>
      </c>
      <c r="AK65" s="346">
        <v>21</v>
      </c>
      <c r="AL65" s="346">
        <v>38</v>
      </c>
      <c r="AM65" s="346">
        <v>20</v>
      </c>
      <c r="AN65" s="346">
        <v>147</v>
      </c>
      <c r="AO65" s="373"/>
      <c r="AP65" s="348" t="s">
        <v>430</v>
      </c>
      <c r="AQ65" s="348" t="s">
        <v>430</v>
      </c>
      <c r="AR65" s="348" t="s">
        <v>430</v>
      </c>
      <c r="AS65" s="348">
        <v>29.1</v>
      </c>
      <c r="AT65" s="348">
        <v>33.32</v>
      </c>
      <c r="AU65" s="351"/>
      <c r="AV65" s="346" t="s">
        <v>430</v>
      </c>
      <c r="AW65" s="346" t="s">
        <v>430</v>
      </c>
      <c r="AX65" s="346" t="s">
        <v>430</v>
      </c>
      <c r="AY65" s="346">
        <v>12</v>
      </c>
      <c r="AZ65" s="346">
        <v>21</v>
      </c>
      <c r="BA65" s="374"/>
      <c r="BB65" s="348">
        <v>14.6996230865472</v>
      </c>
      <c r="BC65" s="348">
        <v>0</v>
      </c>
      <c r="BD65" s="348">
        <v>0.122166035173102</v>
      </c>
      <c r="BE65" s="375" t="s">
        <v>430</v>
      </c>
      <c r="BF65" s="374"/>
      <c r="BG65" s="372" t="s">
        <v>430</v>
      </c>
      <c r="BH65" s="373"/>
      <c r="BI65" s="348" t="s">
        <v>430</v>
      </c>
      <c r="BJ65" s="348">
        <v>0.53509300000000004</v>
      </c>
      <c r="BK65" s="348" t="s">
        <v>430</v>
      </c>
      <c r="BL65" s="348">
        <v>99.464906999999997</v>
      </c>
      <c r="BM65" s="373"/>
      <c r="BN65" s="372" t="s">
        <v>5903</v>
      </c>
      <c r="BO65" s="372" t="s">
        <v>4838</v>
      </c>
      <c r="BP65" s="372" t="s">
        <v>4998</v>
      </c>
      <c r="BQ65" s="372" t="s">
        <v>5904</v>
      </c>
      <c r="BR65" s="372" t="s">
        <v>5905</v>
      </c>
      <c r="BS65" s="373"/>
      <c r="BT65" s="354" t="s">
        <v>555</v>
      </c>
    </row>
    <row r="66" spans="1:72" s="428" customFormat="1" x14ac:dyDescent="0.25">
      <c r="A66" s="345" t="s">
        <v>5906</v>
      </c>
      <c r="B66" s="373"/>
      <c r="C66" s="719">
        <v>45086</v>
      </c>
      <c r="D66" s="373"/>
      <c r="E66" s="346">
        <v>972.11599999999999</v>
      </c>
      <c r="F66" s="373"/>
      <c r="G66" s="347">
        <v>235.46950000000001</v>
      </c>
      <c r="H66" s="374"/>
      <c r="I66" s="348">
        <v>1.1600999999999999</v>
      </c>
      <c r="J66" s="348">
        <v>-2.5947</v>
      </c>
      <c r="K66" s="348">
        <v>9.7637</v>
      </c>
      <c r="L66" s="348">
        <v>-29.1465</v>
      </c>
      <c r="M66" s="348">
        <v>65.1494</v>
      </c>
      <c r="N66" s="350">
        <v>143.602</v>
      </c>
      <c r="O66" s="348">
        <v>70.490799999999993</v>
      </c>
      <c r="P66" s="348" t="s">
        <v>430</v>
      </c>
      <c r="Q66" s="348" t="s">
        <v>430</v>
      </c>
      <c r="R66" s="348" t="s">
        <v>430</v>
      </c>
      <c r="S66" s="348">
        <v>3.9274</v>
      </c>
      <c r="T66" s="348">
        <v>6.0244999999999997</v>
      </c>
      <c r="U66" s="348">
        <v>69.768100000000004</v>
      </c>
      <c r="V66" s="348">
        <v>126.227</v>
      </c>
      <c r="W66" s="348">
        <v>3.9274</v>
      </c>
      <c r="X66" s="348">
        <v>49.368499999999997</v>
      </c>
      <c r="Y66" s="374"/>
      <c r="Z66" s="346">
        <v>98</v>
      </c>
      <c r="AA66" s="346">
        <v>234</v>
      </c>
      <c r="AB66" s="346">
        <v>101</v>
      </c>
      <c r="AC66" s="346">
        <v>241</v>
      </c>
      <c r="AD66" s="346">
        <v>10</v>
      </c>
      <c r="AE66" s="346">
        <v>6</v>
      </c>
      <c r="AF66" s="346">
        <v>8</v>
      </c>
      <c r="AG66" s="346" t="s">
        <v>430</v>
      </c>
      <c r="AH66" s="346" t="s">
        <v>430</v>
      </c>
      <c r="AI66" s="346" t="s">
        <v>430</v>
      </c>
      <c r="AJ66" s="346">
        <v>248</v>
      </c>
      <c r="AK66" s="346">
        <v>34</v>
      </c>
      <c r="AL66" s="346">
        <v>9</v>
      </c>
      <c r="AM66" s="346">
        <v>6</v>
      </c>
      <c r="AN66" s="346">
        <v>248</v>
      </c>
      <c r="AO66" s="373"/>
      <c r="AP66" s="348" t="s">
        <v>430</v>
      </c>
      <c r="AQ66" s="348" t="s">
        <v>430</v>
      </c>
      <c r="AR66" s="348" t="s">
        <v>430</v>
      </c>
      <c r="AS66" s="348" t="s">
        <v>430</v>
      </c>
      <c r="AT66" s="348">
        <v>141.19999999999999</v>
      </c>
      <c r="AU66" s="351"/>
      <c r="AV66" s="346" t="s">
        <v>430</v>
      </c>
      <c r="AW66" s="346" t="s">
        <v>430</v>
      </c>
      <c r="AX66" s="346" t="s">
        <v>430</v>
      </c>
      <c r="AY66" s="346" t="s">
        <v>430</v>
      </c>
      <c r="AZ66" s="346">
        <v>8</v>
      </c>
      <c r="BA66" s="374"/>
      <c r="BB66" s="348">
        <v>45.4476194605489</v>
      </c>
      <c r="BC66" s="348">
        <v>0</v>
      </c>
      <c r="BD66" s="348">
        <v>8.3447042924536696E-2</v>
      </c>
      <c r="BE66" s="375" t="s">
        <v>430</v>
      </c>
      <c r="BF66" s="374"/>
      <c r="BG66" s="372" t="s">
        <v>430</v>
      </c>
      <c r="BH66" s="373"/>
      <c r="BI66" s="348" t="s">
        <v>430</v>
      </c>
      <c r="BJ66" s="348" t="s">
        <v>430</v>
      </c>
      <c r="BK66" s="348" t="s">
        <v>430</v>
      </c>
      <c r="BL66" s="348" t="s">
        <v>430</v>
      </c>
      <c r="BM66" s="373"/>
      <c r="BN66" s="372" t="s">
        <v>5907</v>
      </c>
      <c r="BO66" s="372" t="s">
        <v>5908</v>
      </c>
      <c r="BP66" s="372" t="s">
        <v>430</v>
      </c>
      <c r="BQ66" s="372" t="s">
        <v>430</v>
      </c>
      <c r="BR66" s="372" t="s">
        <v>430</v>
      </c>
      <c r="BS66" s="373"/>
      <c r="BT66" s="354" t="s">
        <v>555</v>
      </c>
    </row>
    <row r="67" spans="1:72" s="428" customFormat="1" x14ac:dyDescent="0.25">
      <c r="A67" s="345" t="s">
        <v>5909</v>
      </c>
      <c r="B67" s="373"/>
      <c r="C67" s="719">
        <v>45518</v>
      </c>
      <c r="D67" s="373"/>
      <c r="E67" s="346">
        <v>1066.18</v>
      </c>
      <c r="F67" s="373"/>
      <c r="G67" s="347">
        <v>13.046900000000001</v>
      </c>
      <c r="H67" s="374"/>
      <c r="I67" s="348">
        <v>1.8333999999999999</v>
      </c>
      <c r="J67" s="348">
        <v>1.1709000000000001</v>
      </c>
      <c r="K67" s="348">
        <v>16.229700000000001</v>
      </c>
      <c r="L67" s="348">
        <v>9.9288000000000007</v>
      </c>
      <c r="M67" s="348">
        <v>24.194700000000001</v>
      </c>
      <c r="N67" s="350">
        <v>51.843299999999999</v>
      </c>
      <c r="O67" s="348" t="s">
        <v>430</v>
      </c>
      <c r="P67" s="348" t="s">
        <v>430</v>
      </c>
      <c r="Q67" s="348" t="s">
        <v>430</v>
      </c>
      <c r="R67" s="348" t="s">
        <v>430</v>
      </c>
      <c r="S67" s="348">
        <v>16.477699999999999</v>
      </c>
      <c r="T67" s="348">
        <v>16.420500000000001</v>
      </c>
      <c r="U67" s="348">
        <v>29.479800000000001</v>
      </c>
      <c r="V67" s="348">
        <v>36.5839</v>
      </c>
      <c r="W67" s="348">
        <v>16.477699999999999</v>
      </c>
      <c r="X67" s="348">
        <v>25.601500000000001</v>
      </c>
      <c r="Y67" s="374"/>
      <c r="Z67" s="346">
        <v>24</v>
      </c>
      <c r="AA67" s="346">
        <v>39</v>
      </c>
      <c r="AB67" s="346">
        <v>13</v>
      </c>
      <c r="AC67" s="346">
        <v>14</v>
      </c>
      <c r="AD67" s="346">
        <v>18</v>
      </c>
      <c r="AE67" s="346">
        <v>18</v>
      </c>
      <c r="AF67" s="346" t="s">
        <v>430</v>
      </c>
      <c r="AG67" s="346" t="s">
        <v>430</v>
      </c>
      <c r="AH67" s="346" t="s">
        <v>430</v>
      </c>
      <c r="AI67" s="346" t="s">
        <v>430</v>
      </c>
      <c r="AJ67" s="346">
        <v>32</v>
      </c>
      <c r="AK67" s="346">
        <v>5</v>
      </c>
      <c r="AL67" s="346">
        <v>18</v>
      </c>
      <c r="AM67" s="346">
        <v>18</v>
      </c>
      <c r="AN67" s="346">
        <v>32</v>
      </c>
      <c r="AO67" s="373"/>
      <c r="AP67" s="348" t="s">
        <v>430</v>
      </c>
      <c r="AQ67" s="348" t="s">
        <v>430</v>
      </c>
      <c r="AR67" s="348" t="s">
        <v>430</v>
      </c>
      <c r="AS67" s="348" t="s">
        <v>430</v>
      </c>
      <c r="AT67" s="348">
        <v>58.17</v>
      </c>
      <c r="AU67" s="351"/>
      <c r="AV67" s="346" t="s">
        <v>430</v>
      </c>
      <c r="AW67" s="346" t="s">
        <v>430</v>
      </c>
      <c r="AX67" s="346" t="s">
        <v>430</v>
      </c>
      <c r="AY67" s="346" t="s">
        <v>430</v>
      </c>
      <c r="AZ67" s="346">
        <v>18</v>
      </c>
      <c r="BA67" s="374"/>
      <c r="BB67" s="348">
        <v>23.979533545353899</v>
      </c>
      <c r="BC67" s="348">
        <v>0.99860670527429896</v>
      </c>
      <c r="BD67" s="348">
        <v>5.3655478949768999E-2</v>
      </c>
      <c r="BE67" s="375">
        <v>-3.4117703281266301E-2</v>
      </c>
      <c r="BF67" s="374"/>
      <c r="BG67" s="372">
        <v>4.2299999999999997E-2</v>
      </c>
      <c r="BH67" s="373"/>
      <c r="BI67" s="348">
        <v>71.683000000000007</v>
      </c>
      <c r="BJ67" s="348">
        <v>24.883099999999999</v>
      </c>
      <c r="BK67" s="348">
        <v>3.2071900000000002</v>
      </c>
      <c r="BL67" s="348">
        <v>0.22670999999999999</v>
      </c>
      <c r="BM67" s="373"/>
      <c r="BN67" s="372" t="s">
        <v>5910</v>
      </c>
      <c r="BO67" s="372" t="s">
        <v>5911</v>
      </c>
      <c r="BP67" s="372" t="s">
        <v>5912</v>
      </c>
      <c r="BQ67" s="372" t="s">
        <v>5913</v>
      </c>
      <c r="BR67" s="372" t="s">
        <v>5914</v>
      </c>
      <c r="BS67" s="373"/>
      <c r="BT67" s="354" t="s">
        <v>555</v>
      </c>
    </row>
    <row r="68" spans="1:72" s="428" customFormat="1" x14ac:dyDescent="0.25">
      <c r="A68" s="345" t="s">
        <v>5915</v>
      </c>
      <c r="B68" s="373"/>
      <c r="C68" s="719">
        <v>45345</v>
      </c>
      <c r="D68" s="373"/>
      <c r="E68" s="346">
        <v>932.13699999999994</v>
      </c>
      <c r="F68" s="373"/>
      <c r="G68" s="347">
        <v>44.0867</v>
      </c>
      <c r="H68" s="374"/>
      <c r="I68" s="348">
        <v>1.6769000000000001</v>
      </c>
      <c r="J68" s="348">
        <v>0.74660000000000004</v>
      </c>
      <c r="K68" s="348">
        <v>14.352600000000001</v>
      </c>
      <c r="L68" s="348">
        <v>7.9547999999999996</v>
      </c>
      <c r="M68" s="348">
        <v>-4.3263999999999996</v>
      </c>
      <c r="N68" s="350">
        <v>4.0646000000000004</v>
      </c>
      <c r="O68" s="348">
        <v>-3.6333000000000002</v>
      </c>
      <c r="P68" s="348" t="s">
        <v>430</v>
      </c>
      <c r="Q68" s="348" t="s">
        <v>430</v>
      </c>
      <c r="R68" s="348" t="s">
        <v>430</v>
      </c>
      <c r="S68" s="348">
        <v>17.214099999999998</v>
      </c>
      <c r="T68" s="348">
        <v>0.25219999999999998</v>
      </c>
      <c r="U68" s="348">
        <v>-0.8891</v>
      </c>
      <c r="V68" s="348">
        <v>-8.9975000000000005</v>
      </c>
      <c r="W68" s="348">
        <v>17.214099999999998</v>
      </c>
      <c r="X68" s="348">
        <v>-0.8286</v>
      </c>
      <c r="Y68" s="374"/>
      <c r="Z68" s="346">
        <v>38</v>
      </c>
      <c r="AA68" s="346">
        <v>59</v>
      </c>
      <c r="AB68" s="346">
        <v>20</v>
      </c>
      <c r="AC68" s="346">
        <v>26</v>
      </c>
      <c r="AD68" s="346">
        <v>131</v>
      </c>
      <c r="AE68" s="346">
        <v>107</v>
      </c>
      <c r="AF68" s="346">
        <v>148</v>
      </c>
      <c r="AG68" s="346" t="s">
        <v>430</v>
      </c>
      <c r="AH68" s="346" t="s">
        <v>430</v>
      </c>
      <c r="AI68" s="346" t="s">
        <v>430</v>
      </c>
      <c r="AJ68" s="346">
        <v>23</v>
      </c>
      <c r="AK68" s="346">
        <v>82</v>
      </c>
      <c r="AL68" s="346">
        <v>154</v>
      </c>
      <c r="AM68" s="346">
        <v>195</v>
      </c>
      <c r="AN68" s="346">
        <v>23</v>
      </c>
      <c r="AO68" s="373"/>
      <c r="AP68" s="348" t="s">
        <v>430</v>
      </c>
      <c r="AQ68" s="348" t="s">
        <v>430</v>
      </c>
      <c r="AR68" s="348" t="s">
        <v>430</v>
      </c>
      <c r="AS68" s="348" t="s">
        <v>430</v>
      </c>
      <c r="AT68" s="348">
        <v>1.06</v>
      </c>
      <c r="AU68" s="351"/>
      <c r="AV68" s="346" t="s">
        <v>430</v>
      </c>
      <c r="AW68" s="346" t="s">
        <v>430</v>
      </c>
      <c r="AX68" s="346" t="s">
        <v>430</v>
      </c>
      <c r="AY68" s="346" t="s">
        <v>430</v>
      </c>
      <c r="AZ68" s="346">
        <v>92</v>
      </c>
      <c r="BA68" s="374"/>
      <c r="BB68" s="348">
        <v>23.352586194501399</v>
      </c>
      <c r="BC68" s="348">
        <v>1.0024673072272601</v>
      </c>
      <c r="BD68" s="348">
        <v>-1.8902802197102501E-2</v>
      </c>
      <c r="BE68" s="375">
        <v>-5.8170104006785697E-2</v>
      </c>
      <c r="BF68" s="374"/>
      <c r="BG68" s="372">
        <v>0.20349999999999999</v>
      </c>
      <c r="BH68" s="373"/>
      <c r="BI68" s="348" t="s">
        <v>430</v>
      </c>
      <c r="BJ68" s="348">
        <v>11.4916</v>
      </c>
      <c r="BK68" s="348">
        <v>88.470299999999995</v>
      </c>
      <c r="BL68" s="348">
        <v>3.8100000000000002E-2</v>
      </c>
      <c r="BM68" s="373"/>
      <c r="BN68" s="372" t="s">
        <v>5916</v>
      </c>
      <c r="BO68" s="372" t="s">
        <v>3514</v>
      </c>
      <c r="BP68" s="372" t="s">
        <v>5917</v>
      </c>
      <c r="BQ68" s="372" t="s">
        <v>5918</v>
      </c>
      <c r="BR68" s="372" t="s">
        <v>5919</v>
      </c>
      <c r="BS68" s="373"/>
      <c r="BT68" s="354" t="s">
        <v>555</v>
      </c>
    </row>
    <row r="69" spans="1:72" s="428" customFormat="1" x14ac:dyDescent="0.25">
      <c r="A69" s="345" t="s">
        <v>5920</v>
      </c>
      <c r="B69" s="373"/>
      <c r="C69" s="719">
        <v>42328</v>
      </c>
      <c r="D69" s="373"/>
      <c r="E69" s="346">
        <v>854.96500000000003</v>
      </c>
      <c r="F69" s="373"/>
      <c r="G69" s="347">
        <v>268.541</v>
      </c>
      <c r="H69" s="374"/>
      <c r="I69" s="348">
        <v>0.81120000000000003</v>
      </c>
      <c r="J69" s="348">
        <v>-1.0942000000000001</v>
      </c>
      <c r="K69" s="348">
        <v>5.5749000000000004</v>
      </c>
      <c r="L69" s="348">
        <v>-4.2527999999999997</v>
      </c>
      <c r="M69" s="348">
        <v>-7.0731000000000002</v>
      </c>
      <c r="N69" s="350">
        <v>1.2801</v>
      </c>
      <c r="O69" s="348">
        <v>4.7934000000000001</v>
      </c>
      <c r="P69" s="348">
        <v>11.515000000000001</v>
      </c>
      <c r="Q69" s="348">
        <v>11.6275</v>
      </c>
      <c r="R69" s="348">
        <v>12.9054</v>
      </c>
      <c r="S69" s="348">
        <v>7.8712999999999997</v>
      </c>
      <c r="T69" s="348">
        <v>-7.6986999999999997</v>
      </c>
      <c r="U69" s="348">
        <v>-1.8705000000000001</v>
      </c>
      <c r="V69" s="348">
        <v>-5.0256999999999996</v>
      </c>
      <c r="W69" s="348">
        <v>7.8712999999999997</v>
      </c>
      <c r="X69" s="348">
        <v>12.4923</v>
      </c>
      <c r="Y69" s="374"/>
      <c r="Z69" s="346">
        <v>178</v>
      </c>
      <c r="AA69" s="346">
        <v>181</v>
      </c>
      <c r="AB69" s="346">
        <v>216</v>
      </c>
      <c r="AC69" s="346">
        <v>179</v>
      </c>
      <c r="AD69" s="346">
        <v>182</v>
      </c>
      <c r="AE69" s="346">
        <v>155</v>
      </c>
      <c r="AF69" s="346">
        <v>103</v>
      </c>
      <c r="AG69" s="346">
        <v>104</v>
      </c>
      <c r="AH69" s="346">
        <v>53</v>
      </c>
      <c r="AI69" s="346">
        <v>23</v>
      </c>
      <c r="AJ69" s="346">
        <v>200</v>
      </c>
      <c r="AK69" s="346">
        <v>210</v>
      </c>
      <c r="AL69" s="346">
        <v>174</v>
      </c>
      <c r="AM69" s="346">
        <v>165</v>
      </c>
      <c r="AN69" s="346">
        <v>200</v>
      </c>
      <c r="AO69" s="373"/>
      <c r="AP69" s="348">
        <v>12.11</v>
      </c>
      <c r="AQ69" s="348">
        <v>11.71</v>
      </c>
      <c r="AR69" s="348">
        <v>8.44</v>
      </c>
      <c r="AS69" s="348">
        <v>4.43</v>
      </c>
      <c r="AT69" s="348">
        <v>-6.85</v>
      </c>
      <c r="AU69" s="351"/>
      <c r="AV69" s="346">
        <v>21</v>
      </c>
      <c r="AW69" s="346">
        <v>41</v>
      </c>
      <c r="AX69" s="346">
        <v>56</v>
      </c>
      <c r="AY69" s="346">
        <v>98</v>
      </c>
      <c r="AZ69" s="346">
        <v>170</v>
      </c>
      <c r="BA69" s="374"/>
      <c r="BB69" s="348">
        <v>13.367609241408299</v>
      </c>
      <c r="BC69" s="348">
        <v>0.99793561751751403</v>
      </c>
      <c r="BD69" s="348">
        <v>3.9814219099694202E-2</v>
      </c>
      <c r="BE69" s="375">
        <v>-1.00746829090108E-2</v>
      </c>
      <c r="BF69" s="374"/>
      <c r="BG69" s="372">
        <v>0.1211</v>
      </c>
      <c r="BH69" s="373"/>
      <c r="BI69" s="348">
        <v>99.484200000000001</v>
      </c>
      <c r="BJ69" s="348" t="s">
        <v>430</v>
      </c>
      <c r="BK69" s="348" t="s">
        <v>430</v>
      </c>
      <c r="BL69" s="348">
        <v>0.51580000000000004</v>
      </c>
      <c r="BM69" s="373"/>
      <c r="BN69" s="372" t="s">
        <v>1003</v>
      </c>
      <c r="BO69" s="372" t="s">
        <v>5181</v>
      </c>
      <c r="BP69" s="372" t="s">
        <v>4285</v>
      </c>
      <c r="BQ69" s="372" t="s">
        <v>4302</v>
      </c>
      <c r="BR69" s="372" t="s">
        <v>5921</v>
      </c>
      <c r="BS69" s="373"/>
      <c r="BT69" s="354" t="s">
        <v>555</v>
      </c>
    </row>
    <row r="70" spans="1:72" s="428" customFormat="1" x14ac:dyDescent="0.25">
      <c r="A70" s="345" t="s">
        <v>5922</v>
      </c>
      <c r="B70" s="373"/>
      <c r="C70" s="719">
        <v>40574</v>
      </c>
      <c r="D70" s="373"/>
      <c r="E70" s="346">
        <v>828.13</v>
      </c>
      <c r="F70" s="373"/>
      <c r="G70" s="347">
        <v>64.878100000000003</v>
      </c>
      <c r="H70" s="374"/>
      <c r="I70" s="348">
        <v>1.4770000000000001</v>
      </c>
      <c r="J70" s="348">
        <v>0.77210000000000001</v>
      </c>
      <c r="K70" s="348">
        <v>11.3804</v>
      </c>
      <c r="L70" s="348">
        <v>4.9467999999999996</v>
      </c>
      <c r="M70" s="348">
        <v>1.0082</v>
      </c>
      <c r="N70" s="350">
        <v>12.962400000000001</v>
      </c>
      <c r="O70" s="348">
        <v>9.6204000000000001</v>
      </c>
      <c r="P70" s="348">
        <v>24.909300000000002</v>
      </c>
      <c r="Q70" s="348">
        <v>20.850300000000001</v>
      </c>
      <c r="R70" s="348">
        <v>16.639199999999999</v>
      </c>
      <c r="S70" s="348">
        <v>14.434200000000001</v>
      </c>
      <c r="T70" s="348">
        <v>-0.24909999999999999</v>
      </c>
      <c r="U70" s="348">
        <v>6.8190999999999997</v>
      </c>
      <c r="V70" s="348">
        <v>1.2496</v>
      </c>
      <c r="W70" s="348">
        <v>14.434200000000001</v>
      </c>
      <c r="X70" s="348">
        <v>14.7883</v>
      </c>
      <c r="Y70" s="374"/>
      <c r="Z70" s="346">
        <v>57</v>
      </c>
      <c r="AA70" s="346">
        <v>57</v>
      </c>
      <c r="AB70" s="346">
        <v>50</v>
      </c>
      <c r="AC70" s="346">
        <v>67</v>
      </c>
      <c r="AD70" s="346">
        <v>64</v>
      </c>
      <c r="AE70" s="346">
        <v>53</v>
      </c>
      <c r="AF70" s="346">
        <v>36</v>
      </c>
      <c r="AG70" s="346">
        <v>22</v>
      </c>
      <c r="AH70" s="346">
        <v>5</v>
      </c>
      <c r="AI70" s="346">
        <v>3</v>
      </c>
      <c r="AJ70" s="346">
        <v>51</v>
      </c>
      <c r="AK70" s="346">
        <v>96</v>
      </c>
      <c r="AL70" s="346">
        <v>47</v>
      </c>
      <c r="AM70" s="346">
        <v>79</v>
      </c>
      <c r="AN70" s="346">
        <v>51</v>
      </c>
      <c r="AO70" s="373"/>
      <c r="AP70" s="348">
        <v>18.45</v>
      </c>
      <c r="AQ70" s="348">
        <v>22.03</v>
      </c>
      <c r="AR70" s="348">
        <v>18.440000000000001</v>
      </c>
      <c r="AS70" s="348">
        <v>13.07</v>
      </c>
      <c r="AT70" s="348">
        <v>8.51</v>
      </c>
      <c r="AU70" s="351"/>
      <c r="AV70" s="346">
        <v>5</v>
      </c>
      <c r="AW70" s="346">
        <v>6</v>
      </c>
      <c r="AX70" s="346">
        <v>7</v>
      </c>
      <c r="AY70" s="346">
        <v>31</v>
      </c>
      <c r="AZ70" s="346">
        <v>55</v>
      </c>
      <c r="BA70" s="374"/>
      <c r="BB70" s="348">
        <v>17.550925438279901</v>
      </c>
      <c r="BC70" s="348">
        <v>0.99991819416841599</v>
      </c>
      <c r="BD70" s="348">
        <v>8.8169994195247597E-2</v>
      </c>
      <c r="BE70" s="375">
        <v>-8.0308756995639604E-3</v>
      </c>
      <c r="BF70" s="374"/>
      <c r="BG70" s="372">
        <v>0.34910000000000002</v>
      </c>
      <c r="BH70" s="373"/>
      <c r="BI70" s="348">
        <v>4.3711000000000002</v>
      </c>
      <c r="BJ70" s="348">
        <v>93.82</v>
      </c>
      <c r="BK70" s="348">
        <v>1.83405</v>
      </c>
      <c r="BL70" s="348">
        <v>-2.5149999999999999E-2</v>
      </c>
      <c r="BM70" s="373"/>
      <c r="BN70" s="372" t="s">
        <v>5923</v>
      </c>
      <c r="BO70" s="372" t="s">
        <v>5924</v>
      </c>
      <c r="BP70" s="372" t="s">
        <v>5925</v>
      </c>
      <c r="BQ70" s="372" t="s">
        <v>5926</v>
      </c>
      <c r="BR70" s="372" t="s">
        <v>5927</v>
      </c>
      <c r="BS70" s="373"/>
      <c r="BT70" s="354" t="s">
        <v>555</v>
      </c>
    </row>
    <row r="71" spans="1:72" s="428" customFormat="1" x14ac:dyDescent="0.25">
      <c r="A71" s="345" t="s">
        <v>5928</v>
      </c>
      <c r="B71" s="373"/>
      <c r="C71" s="719">
        <v>44413</v>
      </c>
      <c r="D71" s="373"/>
      <c r="E71" s="346">
        <v>809.03599999999994</v>
      </c>
      <c r="F71" s="373"/>
      <c r="G71" s="347">
        <v>54.584000000000003</v>
      </c>
      <c r="H71" s="374"/>
      <c r="I71" s="348">
        <v>0.5504</v>
      </c>
      <c r="J71" s="348">
        <v>3.0104000000000002</v>
      </c>
      <c r="K71" s="348">
        <v>9.9459999999999997</v>
      </c>
      <c r="L71" s="348">
        <v>-0.53390000000000004</v>
      </c>
      <c r="M71" s="348">
        <v>-9.3175000000000008</v>
      </c>
      <c r="N71" s="350">
        <v>-8.5031999999999996</v>
      </c>
      <c r="O71" s="348">
        <v>-1.5909</v>
      </c>
      <c r="P71" s="348">
        <v>3.8681999999999999</v>
      </c>
      <c r="Q71" s="348" t="s">
        <v>430</v>
      </c>
      <c r="R71" s="348" t="s">
        <v>430</v>
      </c>
      <c r="S71" s="348">
        <v>12.0936</v>
      </c>
      <c r="T71" s="348">
        <v>-7.9268999999999998</v>
      </c>
      <c r="U71" s="348">
        <v>-6.4827000000000004</v>
      </c>
      <c r="V71" s="348">
        <v>-6.6172000000000004</v>
      </c>
      <c r="W71" s="348">
        <v>12.0936</v>
      </c>
      <c r="X71" s="348">
        <v>8.7292000000000005</v>
      </c>
      <c r="Y71" s="374"/>
      <c r="Z71" s="346">
        <v>199</v>
      </c>
      <c r="AA71" s="346">
        <v>12</v>
      </c>
      <c r="AB71" s="346">
        <v>93</v>
      </c>
      <c r="AC71" s="346">
        <v>121</v>
      </c>
      <c r="AD71" s="346">
        <v>205</v>
      </c>
      <c r="AE71" s="346">
        <v>189</v>
      </c>
      <c r="AF71" s="346">
        <v>142</v>
      </c>
      <c r="AG71" s="346">
        <v>137</v>
      </c>
      <c r="AH71" s="346" t="s">
        <v>430</v>
      </c>
      <c r="AI71" s="346" t="s">
        <v>430</v>
      </c>
      <c r="AJ71" s="346">
        <v>102</v>
      </c>
      <c r="AK71" s="346">
        <v>212</v>
      </c>
      <c r="AL71" s="346">
        <v>205</v>
      </c>
      <c r="AM71" s="346">
        <v>181</v>
      </c>
      <c r="AN71" s="346">
        <v>102</v>
      </c>
      <c r="AO71" s="373"/>
      <c r="AP71" s="348" t="s">
        <v>430</v>
      </c>
      <c r="AQ71" s="348" t="s">
        <v>430</v>
      </c>
      <c r="AR71" s="348" t="s">
        <v>430</v>
      </c>
      <c r="AS71" s="348">
        <v>-3.31</v>
      </c>
      <c r="AT71" s="348">
        <v>-9.41</v>
      </c>
      <c r="AU71" s="351"/>
      <c r="AV71" s="346" t="s">
        <v>430</v>
      </c>
      <c r="AW71" s="346" t="s">
        <v>430</v>
      </c>
      <c r="AX71" s="346" t="s">
        <v>430</v>
      </c>
      <c r="AY71" s="346">
        <v>129</v>
      </c>
      <c r="AZ71" s="346">
        <v>176</v>
      </c>
      <c r="BA71" s="374"/>
      <c r="BB71" s="348">
        <v>15.7548782292622</v>
      </c>
      <c r="BC71" s="348">
        <v>0.99854541821896303</v>
      </c>
      <c r="BD71" s="348">
        <v>-2.23528439514011E-3</v>
      </c>
      <c r="BE71" s="375">
        <v>-1.8295879022985798E-2</v>
      </c>
      <c r="BF71" s="374"/>
      <c r="BG71" s="372">
        <v>5.5100000000000003E-2</v>
      </c>
      <c r="BH71" s="373"/>
      <c r="BI71" s="348">
        <v>81.136499999999998</v>
      </c>
      <c r="BJ71" s="348">
        <v>18.0412</v>
      </c>
      <c r="BK71" s="348">
        <v>0.820913</v>
      </c>
      <c r="BL71" s="348">
        <v>1.387E-3</v>
      </c>
      <c r="BM71" s="373"/>
      <c r="BN71" s="372" t="s">
        <v>5929</v>
      </c>
      <c r="BO71" s="372" t="s">
        <v>5930</v>
      </c>
      <c r="BP71" s="372" t="s">
        <v>5931</v>
      </c>
      <c r="BQ71" s="372" t="s">
        <v>5932</v>
      </c>
      <c r="BR71" s="372" t="s">
        <v>5933</v>
      </c>
      <c r="BS71" s="373"/>
      <c r="BT71" s="354" t="s">
        <v>555</v>
      </c>
    </row>
    <row r="72" spans="1:72" s="428" customFormat="1" x14ac:dyDescent="0.25">
      <c r="A72" s="345" t="s">
        <v>5934</v>
      </c>
      <c r="B72" s="373"/>
      <c r="C72" s="719">
        <v>45540</v>
      </c>
      <c r="D72" s="373"/>
      <c r="E72" s="346">
        <v>747.399</v>
      </c>
      <c r="F72" s="373"/>
      <c r="G72" s="347">
        <v>88.177899999999994</v>
      </c>
      <c r="H72" s="374"/>
      <c r="I72" s="348">
        <v>0.58679999999999999</v>
      </c>
      <c r="J72" s="348">
        <v>-2.4144999999999999</v>
      </c>
      <c r="K72" s="348">
        <v>3.5209000000000001</v>
      </c>
      <c r="L72" s="348">
        <v>-8.7356999999999996</v>
      </c>
      <c r="M72" s="348">
        <v>-11.7858</v>
      </c>
      <c r="N72" s="350">
        <v>-6.89</v>
      </c>
      <c r="O72" s="348" t="s">
        <v>430</v>
      </c>
      <c r="P72" s="348" t="s">
        <v>430</v>
      </c>
      <c r="Q72" s="348" t="s">
        <v>430</v>
      </c>
      <c r="R72" s="348" t="s">
        <v>430</v>
      </c>
      <c r="S72" s="348">
        <v>5.9836999999999998</v>
      </c>
      <c r="T72" s="348">
        <v>-13.390499999999999</v>
      </c>
      <c r="U72" s="348">
        <v>-5.5488999999999997</v>
      </c>
      <c r="V72" s="348">
        <v>-12.039400000000001</v>
      </c>
      <c r="W72" s="348">
        <v>5.9836999999999998</v>
      </c>
      <c r="X72" s="348">
        <v>-5.58</v>
      </c>
      <c r="Y72" s="374"/>
      <c r="Z72" s="346">
        <v>193</v>
      </c>
      <c r="AA72" s="346">
        <v>224</v>
      </c>
      <c r="AB72" s="346">
        <v>244</v>
      </c>
      <c r="AC72" s="346">
        <v>220</v>
      </c>
      <c r="AD72" s="346">
        <v>211</v>
      </c>
      <c r="AE72" s="346">
        <v>186</v>
      </c>
      <c r="AF72" s="346" t="s">
        <v>430</v>
      </c>
      <c r="AG72" s="346" t="s">
        <v>430</v>
      </c>
      <c r="AH72" s="346" t="s">
        <v>430</v>
      </c>
      <c r="AI72" s="346" t="s">
        <v>430</v>
      </c>
      <c r="AJ72" s="346">
        <v>234</v>
      </c>
      <c r="AK72" s="346">
        <v>236</v>
      </c>
      <c r="AL72" s="346">
        <v>204</v>
      </c>
      <c r="AM72" s="346">
        <v>198</v>
      </c>
      <c r="AN72" s="346">
        <v>234</v>
      </c>
      <c r="AO72" s="373"/>
      <c r="AP72" s="348" t="s">
        <v>430</v>
      </c>
      <c r="AQ72" s="348" t="s">
        <v>430</v>
      </c>
      <c r="AR72" s="348" t="s">
        <v>430</v>
      </c>
      <c r="AS72" s="348" t="s">
        <v>430</v>
      </c>
      <c r="AT72" s="348">
        <v>-16.079999999999998</v>
      </c>
      <c r="AU72" s="351"/>
      <c r="AV72" s="346" t="s">
        <v>430</v>
      </c>
      <c r="AW72" s="346" t="s">
        <v>430</v>
      </c>
      <c r="AX72" s="346" t="s">
        <v>430</v>
      </c>
      <c r="AY72" s="346" t="s">
        <v>430</v>
      </c>
      <c r="AZ72" s="346">
        <v>193</v>
      </c>
      <c r="BA72" s="374"/>
      <c r="BB72" s="348">
        <v>14.109238768542401</v>
      </c>
      <c r="BC72" s="348">
        <v>0.99881649483961199</v>
      </c>
      <c r="BD72" s="348">
        <v>-8.0646557375637806E-2</v>
      </c>
      <c r="BE72" s="375">
        <v>-9.4555543448839909E-3</v>
      </c>
      <c r="BF72" s="374"/>
      <c r="BG72" s="372">
        <v>6.5199999999999994E-2</v>
      </c>
      <c r="BH72" s="373"/>
      <c r="BI72" s="348">
        <v>99.882199999999997</v>
      </c>
      <c r="BJ72" s="348" t="s">
        <v>430</v>
      </c>
      <c r="BK72" s="348" t="s">
        <v>430</v>
      </c>
      <c r="BL72" s="348">
        <v>0.1178</v>
      </c>
      <c r="BM72" s="373"/>
      <c r="BN72" s="372" t="s">
        <v>5935</v>
      </c>
      <c r="BO72" s="372" t="s">
        <v>5936</v>
      </c>
      <c r="BP72" s="372" t="s">
        <v>5937</v>
      </c>
      <c r="BQ72" s="372" t="s">
        <v>5938</v>
      </c>
      <c r="BR72" s="372" t="s">
        <v>5939</v>
      </c>
      <c r="BS72" s="373"/>
      <c r="BT72" s="354" t="s">
        <v>555</v>
      </c>
    </row>
    <row r="73" spans="1:72" s="428" customFormat="1" ht="11" x14ac:dyDescent="0.3">
      <c r="A73" s="841" t="s">
        <v>5940</v>
      </c>
      <c r="B73" s="842"/>
      <c r="C73" s="843">
        <v>44552</v>
      </c>
      <c r="D73" s="842"/>
      <c r="E73" s="844">
        <v>790.36400000000003</v>
      </c>
      <c r="F73" s="842"/>
      <c r="G73" s="845">
        <v>49.117199999999997</v>
      </c>
      <c r="H73" s="847"/>
      <c r="I73" s="846">
        <v>0.81589999999999996</v>
      </c>
      <c r="J73" s="846">
        <v>0.3145</v>
      </c>
      <c r="K73" s="846">
        <v>11.792899999999999</v>
      </c>
      <c r="L73" s="846">
        <v>7.1237000000000004</v>
      </c>
      <c r="M73" s="846">
        <v>8.1299999999999997E-2</v>
      </c>
      <c r="N73" s="848">
        <v>8.7341999999999995</v>
      </c>
      <c r="O73" s="846">
        <v>0.81140000000000001</v>
      </c>
      <c r="P73" s="846">
        <v>22.91</v>
      </c>
      <c r="Q73" s="846" t="s">
        <v>430</v>
      </c>
      <c r="R73" s="846" t="s">
        <v>430</v>
      </c>
      <c r="S73" s="846">
        <v>15.284000000000001</v>
      </c>
      <c r="T73" s="846">
        <v>1.9319</v>
      </c>
      <c r="U73" s="846">
        <v>5.1218000000000004</v>
      </c>
      <c r="V73" s="846">
        <v>-4.9474</v>
      </c>
      <c r="W73" s="846">
        <v>15.284000000000001</v>
      </c>
      <c r="X73" s="846">
        <v>9.5020000000000007</v>
      </c>
      <c r="Y73" s="847"/>
      <c r="Z73" s="844">
        <v>163</v>
      </c>
      <c r="AA73" s="844">
        <v>88</v>
      </c>
      <c r="AB73" s="844">
        <v>44</v>
      </c>
      <c r="AC73" s="844">
        <v>29</v>
      </c>
      <c r="AD73" s="844">
        <v>79</v>
      </c>
      <c r="AE73" s="844">
        <v>73</v>
      </c>
      <c r="AF73" s="844">
        <v>140</v>
      </c>
      <c r="AG73" s="844">
        <v>35</v>
      </c>
      <c r="AH73" s="844" t="s">
        <v>430</v>
      </c>
      <c r="AI73" s="844" t="s">
        <v>430</v>
      </c>
      <c r="AJ73" s="844">
        <v>40</v>
      </c>
      <c r="AK73" s="844">
        <v>70</v>
      </c>
      <c r="AL73" s="844">
        <v>69</v>
      </c>
      <c r="AM73" s="844">
        <v>149</v>
      </c>
      <c r="AN73" s="844">
        <v>40</v>
      </c>
      <c r="AO73" s="842"/>
      <c r="AP73" s="846" t="s">
        <v>430</v>
      </c>
      <c r="AQ73" s="846" t="s">
        <v>430</v>
      </c>
      <c r="AR73" s="846" t="s">
        <v>430</v>
      </c>
      <c r="AS73" s="846">
        <v>7.28</v>
      </c>
      <c r="AT73" s="846">
        <v>4.58</v>
      </c>
      <c r="AU73" s="849"/>
      <c r="AV73" s="844" t="s">
        <v>430</v>
      </c>
      <c r="AW73" s="844" t="s">
        <v>430</v>
      </c>
      <c r="AX73" s="844" t="s">
        <v>430</v>
      </c>
      <c r="AY73" s="844">
        <v>64</v>
      </c>
      <c r="AZ73" s="844">
        <v>76</v>
      </c>
      <c r="BA73" s="847"/>
      <c r="BB73" s="846">
        <v>21.726671354666301</v>
      </c>
      <c r="BC73" s="846">
        <v>0.99870846622583698</v>
      </c>
      <c r="BD73" s="846">
        <v>6.96237406399038E-2</v>
      </c>
      <c r="BE73" s="852">
        <v>-8.3765389214604205E-2</v>
      </c>
      <c r="BF73" s="847"/>
      <c r="BG73" s="855">
        <v>0.78959999999999997</v>
      </c>
      <c r="BH73" s="842"/>
      <c r="BI73" s="846">
        <v>28.847799999999999</v>
      </c>
      <c r="BJ73" s="846">
        <v>53.165599999999998</v>
      </c>
      <c r="BK73" s="846">
        <v>17.877199999999998</v>
      </c>
      <c r="BL73" s="846">
        <v>0.1094</v>
      </c>
      <c r="BM73" s="842"/>
      <c r="BN73" s="855" t="s">
        <v>5941</v>
      </c>
      <c r="BO73" s="855" t="s">
        <v>5942</v>
      </c>
      <c r="BP73" s="855" t="s">
        <v>5343</v>
      </c>
      <c r="BQ73" s="855" t="s">
        <v>5943</v>
      </c>
      <c r="BR73" s="855" t="s">
        <v>5944</v>
      </c>
      <c r="BS73" s="842"/>
      <c r="BT73" s="856" t="s">
        <v>555</v>
      </c>
    </row>
    <row r="74" spans="1:72" s="428" customFormat="1" x14ac:dyDescent="0.25">
      <c r="A74" s="345" t="s">
        <v>5945</v>
      </c>
      <c r="B74" s="373"/>
      <c r="C74" s="719">
        <v>42446</v>
      </c>
      <c r="D74" s="373"/>
      <c r="E74" s="346">
        <v>725.07600000000002</v>
      </c>
      <c r="F74" s="373"/>
      <c r="G74" s="347">
        <v>273.04340000000002</v>
      </c>
      <c r="H74" s="374"/>
      <c r="I74" s="348">
        <v>0.90390000000000004</v>
      </c>
      <c r="J74" s="348">
        <v>-0.78039999999999998</v>
      </c>
      <c r="K74" s="348">
        <v>7.0366</v>
      </c>
      <c r="L74" s="348">
        <v>-2.5150999999999999</v>
      </c>
      <c r="M74" s="348">
        <v>-5.6430999999999996</v>
      </c>
      <c r="N74" s="350">
        <v>2.7183999999999999</v>
      </c>
      <c r="O74" s="348">
        <v>4.681</v>
      </c>
      <c r="P74" s="348">
        <v>13.0322</v>
      </c>
      <c r="Q74" s="348">
        <v>11.993600000000001</v>
      </c>
      <c r="R74" s="348">
        <v>12.9648</v>
      </c>
      <c r="S74" s="348">
        <v>9.4658999999999995</v>
      </c>
      <c r="T74" s="348">
        <v>-6.0816999999999997</v>
      </c>
      <c r="U74" s="348">
        <v>-0.84550000000000003</v>
      </c>
      <c r="V74" s="348">
        <v>-3.7587999999999999</v>
      </c>
      <c r="W74" s="348">
        <v>9.4658999999999995</v>
      </c>
      <c r="X74" s="348">
        <v>13.4711</v>
      </c>
      <c r="Y74" s="374"/>
      <c r="Z74" s="346">
        <v>146</v>
      </c>
      <c r="AA74" s="346">
        <v>153</v>
      </c>
      <c r="AB74" s="346">
        <v>176</v>
      </c>
      <c r="AC74" s="346">
        <v>141</v>
      </c>
      <c r="AD74" s="346">
        <v>157</v>
      </c>
      <c r="AE74" s="346">
        <v>130</v>
      </c>
      <c r="AF74" s="346">
        <v>110</v>
      </c>
      <c r="AG74" s="346">
        <v>79</v>
      </c>
      <c r="AH74" s="346">
        <v>37</v>
      </c>
      <c r="AI74" s="346">
        <v>18</v>
      </c>
      <c r="AJ74" s="346">
        <v>168</v>
      </c>
      <c r="AK74" s="346">
        <v>161</v>
      </c>
      <c r="AL74" s="346">
        <v>153</v>
      </c>
      <c r="AM74" s="346">
        <v>135</v>
      </c>
      <c r="AN74" s="346">
        <v>168</v>
      </c>
      <c r="AO74" s="373"/>
      <c r="AP74" s="348">
        <v>12.21</v>
      </c>
      <c r="AQ74" s="348">
        <v>12.15</v>
      </c>
      <c r="AR74" s="348">
        <v>9.1300000000000008</v>
      </c>
      <c r="AS74" s="348">
        <v>5.49</v>
      </c>
      <c r="AT74" s="348">
        <v>-4.07</v>
      </c>
      <c r="AU74" s="351"/>
      <c r="AV74" s="346">
        <v>14</v>
      </c>
      <c r="AW74" s="346">
        <v>25</v>
      </c>
      <c r="AX74" s="346">
        <v>38</v>
      </c>
      <c r="AY74" s="346">
        <v>78</v>
      </c>
      <c r="AZ74" s="346">
        <v>131</v>
      </c>
      <c r="BA74" s="374"/>
      <c r="BB74" s="348">
        <v>14.125157298759801</v>
      </c>
      <c r="BC74" s="348">
        <v>0.998024562179879</v>
      </c>
      <c r="BD74" s="348">
        <v>4.5725053722735401E-2</v>
      </c>
      <c r="BE74" s="375">
        <v>-2.7450701918143701E-2</v>
      </c>
      <c r="BF74" s="374"/>
      <c r="BG74" s="372">
        <v>9.7699999999999995E-2</v>
      </c>
      <c r="BH74" s="373"/>
      <c r="BI74" s="348">
        <v>97.926500000000004</v>
      </c>
      <c r="BJ74" s="348">
        <v>1.53966</v>
      </c>
      <c r="BK74" s="348" t="s">
        <v>430</v>
      </c>
      <c r="BL74" s="348">
        <v>0.53383999999999998</v>
      </c>
      <c r="BM74" s="373"/>
      <c r="BN74" s="372" t="s">
        <v>4876</v>
      </c>
      <c r="BO74" s="372" t="s">
        <v>4514</v>
      </c>
      <c r="BP74" s="372" t="s">
        <v>4160</v>
      </c>
      <c r="BQ74" s="372" t="s">
        <v>4759</v>
      </c>
      <c r="BR74" s="372" t="s">
        <v>5946</v>
      </c>
      <c r="BS74" s="373"/>
      <c r="BT74" s="354" t="s">
        <v>555</v>
      </c>
    </row>
    <row r="75" spans="1:72" s="428" customFormat="1" x14ac:dyDescent="0.25">
      <c r="A75" s="345" t="s">
        <v>5947</v>
      </c>
      <c r="B75" s="373"/>
      <c r="C75" s="719">
        <v>42338</v>
      </c>
      <c r="D75" s="373"/>
      <c r="E75" s="346">
        <v>709.70799999999997</v>
      </c>
      <c r="F75" s="373"/>
      <c r="G75" s="347">
        <v>867.58680000000004</v>
      </c>
      <c r="H75" s="374"/>
      <c r="I75" s="348">
        <v>0.83</v>
      </c>
      <c r="J75" s="348">
        <v>-1.5261</v>
      </c>
      <c r="K75" s="348">
        <v>5.0827</v>
      </c>
      <c r="L75" s="348">
        <v>-5.5044000000000004</v>
      </c>
      <c r="M75" s="348">
        <v>-8.7149999999999999</v>
      </c>
      <c r="N75" s="350">
        <v>-1.3848</v>
      </c>
      <c r="O75" s="348">
        <v>3.4613</v>
      </c>
      <c r="P75" s="348">
        <v>9.6018000000000008</v>
      </c>
      <c r="Q75" s="348">
        <v>10.7355</v>
      </c>
      <c r="R75" s="348">
        <v>12.7286</v>
      </c>
      <c r="S75" s="348">
        <v>7.4687999999999999</v>
      </c>
      <c r="T75" s="348">
        <v>-9.2202000000000002</v>
      </c>
      <c r="U75" s="348">
        <v>-3.4975000000000001</v>
      </c>
      <c r="V75" s="348">
        <v>-7.0911</v>
      </c>
      <c r="W75" s="348">
        <v>7.4687999999999999</v>
      </c>
      <c r="X75" s="348">
        <v>12.2075</v>
      </c>
      <c r="Y75" s="374"/>
      <c r="Z75" s="346">
        <v>162</v>
      </c>
      <c r="AA75" s="346">
        <v>209</v>
      </c>
      <c r="AB75" s="346">
        <v>225</v>
      </c>
      <c r="AC75" s="346">
        <v>204</v>
      </c>
      <c r="AD75" s="346">
        <v>197</v>
      </c>
      <c r="AE75" s="346">
        <v>181</v>
      </c>
      <c r="AF75" s="346">
        <v>127</v>
      </c>
      <c r="AG75" s="346">
        <v>121</v>
      </c>
      <c r="AH75" s="346">
        <v>62</v>
      </c>
      <c r="AI75" s="346">
        <v>32</v>
      </c>
      <c r="AJ75" s="346">
        <v>210</v>
      </c>
      <c r="AK75" s="346">
        <v>225</v>
      </c>
      <c r="AL75" s="346">
        <v>193</v>
      </c>
      <c r="AM75" s="346">
        <v>192</v>
      </c>
      <c r="AN75" s="346">
        <v>210</v>
      </c>
      <c r="AO75" s="373"/>
      <c r="AP75" s="348">
        <v>11.51</v>
      </c>
      <c r="AQ75" s="348">
        <v>10.47</v>
      </c>
      <c r="AR75" s="348">
        <v>6.97</v>
      </c>
      <c r="AS75" s="348">
        <v>2.46</v>
      </c>
      <c r="AT75" s="348">
        <v>-9.93</v>
      </c>
      <c r="AU75" s="351"/>
      <c r="AV75" s="346">
        <v>35</v>
      </c>
      <c r="AW75" s="346">
        <v>54</v>
      </c>
      <c r="AX75" s="346">
        <v>70</v>
      </c>
      <c r="AY75" s="346">
        <v>122</v>
      </c>
      <c r="AZ75" s="346">
        <v>186</v>
      </c>
      <c r="BA75" s="374"/>
      <c r="BB75" s="348">
        <v>13.189052017060799</v>
      </c>
      <c r="BC75" s="348">
        <v>0.99845874921075095</v>
      </c>
      <c r="BD75" s="348">
        <v>2.88843002364884E-2</v>
      </c>
      <c r="BE75" s="375">
        <v>-1.08278527848206E-2</v>
      </c>
      <c r="BF75" s="374"/>
      <c r="BG75" s="372">
        <v>8.1699999999999995E-2</v>
      </c>
      <c r="BH75" s="373"/>
      <c r="BI75" s="348">
        <v>99.985200000000006</v>
      </c>
      <c r="BJ75" s="348" t="s">
        <v>430</v>
      </c>
      <c r="BK75" s="348" t="s">
        <v>430</v>
      </c>
      <c r="BL75" s="348">
        <v>1.4800000000000001E-2</v>
      </c>
      <c r="BM75" s="373"/>
      <c r="BN75" s="372" t="s">
        <v>5948</v>
      </c>
      <c r="BO75" s="372" t="s">
        <v>5949</v>
      </c>
      <c r="BP75" s="372" t="s">
        <v>5950</v>
      </c>
      <c r="BQ75" s="372" t="s">
        <v>5951</v>
      </c>
      <c r="BR75" s="372" t="s">
        <v>5952</v>
      </c>
      <c r="BS75" s="373"/>
      <c r="BT75" s="354" t="s">
        <v>555</v>
      </c>
    </row>
    <row r="76" spans="1:72" s="428" customFormat="1" x14ac:dyDescent="0.25">
      <c r="A76" s="345" t="s">
        <v>5953</v>
      </c>
      <c r="B76" s="373"/>
      <c r="C76" s="719">
        <v>43466</v>
      </c>
      <c r="D76" s="373"/>
      <c r="E76" s="346">
        <v>706.07</v>
      </c>
      <c r="F76" s="373"/>
      <c r="G76" s="347">
        <v>260.56560000000002</v>
      </c>
      <c r="H76" s="374"/>
      <c r="I76" s="348">
        <v>0.81410000000000005</v>
      </c>
      <c r="J76" s="348">
        <v>-1.0958000000000001</v>
      </c>
      <c r="K76" s="348">
        <v>5.5956000000000001</v>
      </c>
      <c r="L76" s="348">
        <v>-4.3064</v>
      </c>
      <c r="M76" s="348">
        <v>-7.0848000000000004</v>
      </c>
      <c r="N76" s="350">
        <v>1.2814000000000001</v>
      </c>
      <c r="O76" s="348">
        <v>4.7851999999999997</v>
      </c>
      <c r="P76" s="348">
        <v>11.5335</v>
      </c>
      <c r="Q76" s="348">
        <v>11.630100000000001</v>
      </c>
      <c r="R76" s="348" t="s">
        <v>430</v>
      </c>
      <c r="S76" s="348">
        <v>7.9046000000000003</v>
      </c>
      <c r="T76" s="348">
        <v>-7.7419000000000002</v>
      </c>
      <c r="U76" s="348">
        <v>-1.8728</v>
      </c>
      <c r="V76" s="348">
        <v>-5.0185000000000004</v>
      </c>
      <c r="W76" s="348">
        <v>7.9046000000000003</v>
      </c>
      <c r="X76" s="348">
        <v>12.6234</v>
      </c>
      <c r="Y76" s="374"/>
      <c r="Z76" s="346">
        <v>170</v>
      </c>
      <c r="AA76" s="346">
        <v>192</v>
      </c>
      <c r="AB76" s="346">
        <v>211</v>
      </c>
      <c r="AC76" s="346">
        <v>180</v>
      </c>
      <c r="AD76" s="346">
        <v>185</v>
      </c>
      <c r="AE76" s="346">
        <v>154</v>
      </c>
      <c r="AF76" s="346">
        <v>104</v>
      </c>
      <c r="AG76" s="346">
        <v>103</v>
      </c>
      <c r="AH76" s="346">
        <v>52</v>
      </c>
      <c r="AI76" s="346" t="s">
        <v>430</v>
      </c>
      <c r="AJ76" s="346">
        <v>188</v>
      </c>
      <c r="AK76" s="346">
        <v>211</v>
      </c>
      <c r="AL76" s="346">
        <v>175</v>
      </c>
      <c r="AM76" s="346">
        <v>164</v>
      </c>
      <c r="AN76" s="346">
        <v>188</v>
      </c>
      <c r="AO76" s="373"/>
      <c r="AP76" s="348" t="s">
        <v>430</v>
      </c>
      <c r="AQ76" s="348">
        <v>11.73</v>
      </c>
      <c r="AR76" s="348">
        <v>8.4499999999999993</v>
      </c>
      <c r="AS76" s="348">
        <v>4.43</v>
      </c>
      <c r="AT76" s="348">
        <v>-6.85</v>
      </c>
      <c r="AU76" s="351"/>
      <c r="AV76" s="346" t="s">
        <v>430</v>
      </c>
      <c r="AW76" s="346">
        <v>39</v>
      </c>
      <c r="AX76" s="346">
        <v>53</v>
      </c>
      <c r="AY76" s="346">
        <v>98</v>
      </c>
      <c r="AZ76" s="346">
        <v>170</v>
      </c>
      <c r="BA76" s="374"/>
      <c r="BB76" s="348">
        <v>13.367143854143199</v>
      </c>
      <c r="BC76" s="348">
        <v>0.99788765388304901</v>
      </c>
      <c r="BD76" s="348">
        <v>3.9867314465903497E-2</v>
      </c>
      <c r="BE76" s="375">
        <v>-9.3574142665887594E-3</v>
      </c>
      <c r="BF76" s="374"/>
      <c r="BG76" s="372">
        <v>0.15310000000000001</v>
      </c>
      <c r="BH76" s="373"/>
      <c r="BI76" s="348">
        <v>99.991</v>
      </c>
      <c r="BJ76" s="348" t="s">
        <v>430</v>
      </c>
      <c r="BK76" s="348" t="s">
        <v>430</v>
      </c>
      <c r="BL76" s="348">
        <v>8.9999999999999993E-3</v>
      </c>
      <c r="BM76" s="373"/>
      <c r="BN76" s="372" t="s">
        <v>4283</v>
      </c>
      <c r="BO76" s="372" t="s">
        <v>4284</v>
      </c>
      <c r="BP76" s="372" t="s">
        <v>4285</v>
      </c>
      <c r="BQ76" s="372" t="s">
        <v>3755</v>
      </c>
      <c r="BR76" s="372" t="s">
        <v>4422</v>
      </c>
      <c r="BS76" s="373"/>
      <c r="BT76" s="354" t="s">
        <v>555</v>
      </c>
    </row>
    <row r="77" spans="1:72" s="428" customFormat="1" x14ac:dyDescent="0.25">
      <c r="A77" s="345" t="s">
        <v>5954</v>
      </c>
      <c r="B77" s="373"/>
      <c r="C77" s="719">
        <v>43854</v>
      </c>
      <c r="D77" s="373"/>
      <c r="E77" s="346">
        <v>687.72400000000005</v>
      </c>
      <c r="F77" s="373"/>
      <c r="G77" s="347">
        <v>22.9207</v>
      </c>
      <c r="H77" s="374"/>
      <c r="I77" s="348">
        <v>1.4786999999999999</v>
      </c>
      <c r="J77" s="348">
        <v>0.79820000000000002</v>
      </c>
      <c r="K77" s="348">
        <v>11.278499999999999</v>
      </c>
      <c r="L77" s="348">
        <v>5.2678000000000003</v>
      </c>
      <c r="M77" s="348">
        <v>0.8589</v>
      </c>
      <c r="N77" s="350">
        <v>13.268000000000001</v>
      </c>
      <c r="O77" s="348">
        <v>9.2044999999999995</v>
      </c>
      <c r="P77" s="348">
        <v>23.946899999999999</v>
      </c>
      <c r="Q77" s="348">
        <v>20.127300000000002</v>
      </c>
      <c r="R77" s="348" t="s">
        <v>430</v>
      </c>
      <c r="S77" s="348">
        <v>14.2636</v>
      </c>
      <c r="T77" s="348">
        <v>-0.1777</v>
      </c>
      <c r="U77" s="348">
        <v>5.7877000000000001</v>
      </c>
      <c r="V77" s="348">
        <v>1.4172</v>
      </c>
      <c r="W77" s="348">
        <v>14.2636</v>
      </c>
      <c r="X77" s="348">
        <v>21.576499999999999</v>
      </c>
      <c r="Y77" s="374"/>
      <c r="Z77" s="346">
        <v>54</v>
      </c>
      <c r="AA77" s="346">
        <v>49</v>
      </c>
      <c r="AB77" s="346">
        <v>57</v>
      </c>
      <c r="AC77" s="346">
        <v>58</v>
      </c>
      <c r="AD77" s="346">
        <v>67</v>
      </c>
      <c r="AE77" s="346">
        <v>48</v>
      </c>
      <c r="AF77" s="346">
        <v>41</v>
      </c>
      <c r="AG77" s="346">
        <v>28</v>
      </c>
      <c r="AH77" s="346">
        <v>6</v>
      </c>
      <c r="AI77" s="346" t="s">
        <v>430</v>
      </c>
      <c r="AJ77" s="346">
        <v>57</v>
      </c>
      <c r="AK77" s="346">
        <v>90</v>
      </c>
      <c r="AL77" s="346">
        <v>56</v>
      </c>
      <c r="AM77" s="346">
        <v>72</v>
      </c>
      <c r="AN77" s="346">
        <v>57</v>
      </c>
      <c r="AO77" s="373"/>
      <c r="AP77" s="348" t="s">
        <v>430</v>
      </c>
      <c r="AQ77" s="348" t="s">
        <v>430</v>
      </c>
      <c r="AR77" s="348">
        <v>17.75</v>
      </c>
      <c r="AS77" s="348">
        <v>12.58</v>
      </c>
      <c r="AT77" s="348">
        <v>8.17</v>
      </c>
      <c r="AU77" s="351"/>
      <c r="AV77" s="346" t="s">
        <v>430</v>
      </c>
      <c r="AW77" s="346" t="s">
        <v>430</v>
      </c>
      <c r="AX77" s="346">
        <v>8</v>
      </c>
      <c r="AY77" s="346">
        <v>35</v>
      </c>
      <c r="AZ77" s="346">
        <v>59</v>
      </c>
      <c r="BA77" s="374"/>
      <c r="BB77" s="348">
        <v>17.0213161326093</v>
      </c>
      <c r="BC77" s="348">
        <v>0.99969839385986403</v>
      </c>
      <c r="BD77" s="348">
        <v>8.6312154550461803E-2</v>
      </c>
      <c r="BE77" s="375">
        <v>-1.35630388182884E-2</v>
      </c>
      <c r="BF77" s="374"/>
      <c r="BG77" s="372">
        <v>0.2379</v>
      </c>
      <c r="BH77" s="373"/>
      <c r="BI77" s="348">
        <v>4.0486599999999999</v>
      </c>
      <c r="BJ77" s="348">
        <v>92.302300000000002</v>
      </c>
      <c r="BK77" s="348">
        <v>3.64236</v>
      </c>
      <c r="BL77" s="348">
        <v>6.6800000000000002E-3</v>
      </c>
      <c r="BM77" s="373"/>
      <c r="BN77" s="372" t="s">
        <v>4475</v>
      </c>
      <c r="BO77" s="372" t="s">
        <v>4476</v>
      </c>
      <c r="BP77" s="372" t="s">
        <v>4477</v>
      </c>
      <c r="BQ77" s="372" t="s">
        <v>4478</v>
      </c>
      <c r="BR77" s="372" t="s">
        <v>4479</v>
      </c>
      <c r="BS77" s="373"/>
      <c r="BT77" s="354" t="s">
        <v>555</v>
      </c>
    </row>
    <row r="78" spans="1:72" s="428" customFormat="1" x14ac:dyDescent="0.25">
      <c r="A78" s="345" t="s">
        <v>5955</v>
      </c>
      <c r="B78" s="373"/>
      <c r="C78" s="719">
        <v>44929</v>
      </c>
      <c r="D78" s="373"/>
      <c r="E78" s="346">
        <v>616.74099999999999</v>
      </c>
      <c r="F78" s="373"/>
      <c r="G78" s="347">
        <v>57.356499999999997</v>
      </c>
      <c r="H78" s="374"/>
      <c r="I78" s="348">
        <v>0.30969999999999998</v>
      </c>
      <c r="J78" s="348">
        <v>-0.56430000000000002</v>
      </c>
      <c r="K78" s="348">
        <v>7.6192000000000002</v>
      </c>
      <c r="L78" s="348">
        <v>-5.0176999999999996</v>
      </c>
      <c r="M78" s="348">
        <v>-3.286</v>
      </c>
      <c r="N78" s="350">
        <v>3.5345</v>
      </c>
      <c r="O78" s="348">
        <v>8.7255000000000003</v>
      </c>
      <c r="P78" s="348">
        <v>10.097899999999999</v>
      </c>
      <c r="Q78" s="348" t="s">
        <v>430</v>
      </c>
      <c r="R78" s="348" t="s">
        <v>430</v>
      </c>
      <c r="S78" s="348">
        <v>11.894600000000001</v>
      </c>
      <c r="T78" s="348">
        <v>-5.6276000000000002</v>
      </c>
      <c r="U78" s="348">
        <v>2.8601999999999999</v>
      </c>
      <c r="V78" s="348">
        <v>-1.6514</v>
      </c>
      <c r="W78" s="348">
        <v>11.894600000000001</v>
      </c>
      <c r="X78" s="348">
        <v>8.7873999999999999</v>
      </c>
      <c r="Y78" s="374"/>
      <c r="Z78" s="346">
        <v>222</v>
      </c>
      <c r="AA78" s="346">
        <v>134</v>
      </c>
      <c r="AB78" s="346">
        <v>146</v>
      </c>
      <c r="AC78" s="346">
        <v>183</v>
      </c>
      <c r="AD78" s="346">
        <v>104</v>
      </c>
      <c r="AE78" s="346">
        <v>117</v>
      </c>
      <c r="AF78" s="346">
        <v>53</v>
      </c>
      <c r="AG78" s="346">
        <v>107</v>
      </c>
      <c r="AH78" s="346" t="s">
        <v>430</v>
      </c>
      <c r="AI78" s="346" t="s">
        <v>430</v>
      </c>
      <c r="AJ78" s="346">
        <v>114</v>
      </c>
      <c r="AK78" s="346">
        <v>147</v>
      </c>
      <c r="AL78" s="346">
        <v>99</v>
      </c>
      <c r="AM78" s="346">
        <v>103</v>
      </c>
      <c r="AN78" s="346">
        <v>114</v>
      </c>
      <c r="AO78" s="373"/>
      <c r="AP78" s="348" t="s">
        <v>430</v>
      </c>
      <c r="AQ78" s="348" t="s">
        <v>430</v>
      </c>
      <c r="AR78" s="348" t="s">
        <v>430</v>
      </c>
      <c r="AS78" s="348">
        <v>7.67</v>
      </c>
      <c r="AT78" s="348">
        <v>-1.83</v>
      </c>
      <c r="AU78" s="351"/>
      <c r="AV78" s="346" t="s">
        <v>430</v>
      </c>
      <c r="AW78" s="346" t="s">
        <v>430</v>
      </c>
      <c r="AX78" s="346" t="s">
        <v>430</v>
      </c>
      <c r="AY78" s="346">
        <v>57</v>
      </c>
      <c r="AZ78" s="346">
        <v>112</v>
      </c>
      <c r="BA78" s="374"/>
      <c r="BB78" s="348">
        <v>16.945422198916201</v>
      </c>
      <c r="BC78" s="348">
        <v>0.99896014388589005</v>
      </c>
      <c r="BD78" s="348">
        <v>3.3162128754369503E-2</v>
      </c>
      <c r="BE78" s="375">
        <v>-1.4436560700025599E-2</v>
      </c>
      <c r="BF78" s="374"/>
      <c r="BG78" s="372">
        <v>4.53E-2</v>
      </c>
      <c r="BH78" s="373"/>
      <c r="BI78" s="348">
        <v>77.734200000000001</v>
      </c>
      <c r="BJ78" s="348">
        <v>22.2135</v>
      </c>
      <c r="BK78" s="348" t="s">
        <v>430</v>
      </c>
      <c r="BL78" s="348">
        <v>5.2299999999999999E-2</v>
      </c>
      <c r="BM78" s="373"/>
      <c r="BN78" s="372" t="s">
        <v>5956</v>
      </c>
      <c r="BO78" s="372" t="s">
        <v>5957</v>
      </c>
      <c r="BP78" s="372" t="s">
        <v>430</v>
      </c>
      <c r="BQ78" s="372" t="s">
        <v>430</v>
      </c>
      <c r="BR78" s="372" t="s">
        <v>430</v>
      </c>
      <c r="BS78" s="373"/>
      <c r="BT78" s="354" t="s">
        <v>555</v>
      </c>
    </row>
    <row r="79" spans="1:72" s="428" customFormat="1" x14ac:dyDescent="0.25">
      <c r="A79" s="345" t="s">
        <v>5958</v>
      </c>
      <c r="B79" s="373"/>
      <c r="C79" s="719">
        <v>45336</v>
      </c>
      <c r="D79" s="373"/>
      <c r="E79" s="346">
        <v>631.67999999999995</v>
      </c>
      <c r="F79" s="373"/>
      <c r="G79" s="347">
        <v>60.549199999999999</v>
      </c>
      <c r="H79" s="374"/>
      <c r="I79" s="348">
        <v>1.4744999999999999</v>
      </c>
      <c r="J79" s="348">
        <v>0.76770000000000005</v>
      </c>
      <c r="K79" s="348">
        <v>11.336</v>
      </c>
      <c r="L79" s="348">
        <v>4.9214000000000002</v>
      </c>
      <c r="M79" s="348">
        <v>0.96679999999999999</v>
      </c>
      <c r="N79" s="350">
        <v>12.8353</v>
      </c>
      <c r="O79" s="348">
        <v>9.3734000000000002</v>
      </c>
      <c r="P79" s="348" t="s">
        <v>430</v>
      </c>
      <c r="Q79" s="348" t="s">
        <v>430</v>
      </c>
      <c r="R79" s="348" t="s">
        <v>430</v>
      </c>
      <c r="S79" s="348">
        <v>14.394399999999999</v>
      </c>
      <c r="T79" s="348">
        <v>-0.2828</v>
      </c>
      <c r="U79" s="348">
        <v>6.7720000000000002</v>
      </c>
      <c r="V79" s="348">
        <v>1.1422000000000001</v>
      </c>
      <c r="W79" s="348">
        <v>14.394399999999999</v>
      </c>
      <c r="X79" s="348">
        <v>10.786899999999999</v>
      </c>
      <c r="Y79" s="374"/>
      <c r="Z79" s="346">
        <v>59</v>
      </c>
      <c r="AA79" s="346">
        <v>58</v>
      </c>
      <c r="AB79" s="346">
        <v>53</v>
      </c>
      <c r="AC79" s="346">
        <v>68</v>
      </c>
      <c r="AD79" s="346">
        <v>65</v>
      </c>
      <c r="AE79" s="346">
        <v>54</v>
      </c>
      <c r="AF79" s="346">
        <v>37</v>
      </c>
      <c r="AG79" s="346" t="s">
        <v>430</v>
      </c>
      <c r="AH79" s="346" t="s">
        <v>430</v>
      </c>
      <c r="AI79" s="346" t="s">
        <v>430</v>
      </c>
      <c r="AJ79" s="346">
        <v>52</v>
      </c>
      <c r="AK79" s="346">
        <v>98</v>
      </c>
      <c r="AL79" s="346">
        <v>48</v>
      </c>
      <c r="AM79" s="346">
        <v>81</v>
      </c>
      <c r="AN79" s="346">
        <v>52</v>
      </c>
      <c r="AO79" s="373"/>
      <c r="AP79" s="348" t="s">
        <v>430</v>
      </c>
      <c r="AQ79" s="348" t="s">
        <v>430</v>
      </c>
      <c r="AR79" s="348" t="s">
        <v>430</v>
      </c>
      <c r="AS79" s="348" t="s">
        <v>430</v>
      </c>
      <c r="AT79" s="348">
        <v>8.39</v>
      </c>
      <c r="AU79" s="351"/>
      <c r="AV79" s="346" t="s">
        <v>430</v>
      </c>
      <c r="AW79" s="346" t="s">
        <v>430</v>
      </c>
      <c r="AX79" s="346" t="s">
        <v>430</v>
      </c>
      <c r="AY79" s="346" t="s">
        <v>430</v>
      </c>
      <c r="AZ79" s="346">
        <v>56</v>
      </c>
      <c r="BA79" s="374"/>
      <c r="BB79" s="348">
        <v>17.894446648852799</v>
      </c>
      <c r="BC79" s="348">
        <v>0.99678629051568302</v>
      </c>
      <c r="BD79" s="348">
        <v>2.0593375624276301E-2</v>
      </c>
      <c r="BE79" s="375">
        <v>-2.4664356761619498E-2</v>
      </c>
      <c r="BF79" s="374"/>
      <c r="BG79" s="372">
        <v>0.16500000000000001</v>
      </c>
      <c r="BH79" s="373"/>
      <c r="BI79" s="348">
        <v>4.3772399999999996</v>
      </c>
      <c r="BJ79" s="348">
        <v>93.468199999999996</v>
      </c>
      <c r="BK79" s="348">
        <v>1.83572</v>
      </c>
      <c r="BL79" s="348">
        <v>0.31884000000000001</v>
      </c>
      <c r="BM79" s="373"/>
      <c r="BN79" s="372" t="s">
        <v>5959</v>
      </c>
      <c r="BO79" s="372" t="s">
        <v>5960</v>
      </c>
      <c r="BP79" s="372" t="s">
        <v>5961</v>
      </c>
      <c r="BQ79" s="372" t="s">
        <v>5962</v>
      </c>
      <c r="BR79" s="372" t="s">
        <v>5927</v>
      </c>
      <c r="BS79" s="373"/>
      <c r="BT79" s="354" t="s">
        <v>555</v>
      </c>
    </row>
    <row r="80" spans="1:72" s="428" customFormat="1" x14ac:dyDescent="0.25">
      <c r="A80" s="345" t="s">
        <v>5963</v>
      </c>
      <c r="B80" s="373"/>
      <c r="C80" s="719">
        <v>42347</v>
      </c>
      <c r="D80" s="373"/>
      <c r="E80" s="346">
        <v>534.28300000000002</v>
      </c>
      <c r="F80" s="373"/>
      <c r="G80" s="347">
        <v>87.124799999999993</v>
      </c>
      <c r="H80" s="374"/>
      <c r="I80" s="348">
        <v>0.83350000000000002</v>
      </c>
      <c r="J80" s="348">
        <v>-1.5228999999999999</v>
      </c>
      <c r="K80" s="348">
        <v>5.0818000000000003</v>
      </c>
      <c r="L80" s="348">
        <v>-5.5015999999999998</v>
      </c>
      <c r="M80" s="348">
        <v>-8.7039000000000009</v>
      </c>
      <c r="N80" s="350">
        <v>-1.3219000000000001</v>
      </c>
      <c r="O80" s="348">
        <v>3.5310000000000001</v>
      </c>
      <c r="P80" s="348">
        <v>9.6860999999999997</v>
      </c>
      <c r="Q80" s="348">
        <v>10.8132</v>
      </c>
      <c r="R80" s="348">
        <v>12.7576</v>
      </c>
      <c r="S80" s="348">
        <v>7.4713000000000003</v>
      </c>
      <c r="T80" s="348">
        <v>-9.2088000000000001</v>
      </c>
      <c r="U80" s="348">
        <v>-3.4649999999999999</v>
      </c>
      <c r="V80" s="348">
        <v>-7.0396000000000001</v>
      </c>
      <c r="W80" s="348">
        <v>7.4713000000000003</v>
      </c>
      <c r="X80" s="348">
        <v>12.771699999999999</v>
      </c>
      <c r="Y80" s="374"/>
      <c r="Z80" s="346">
        <v>157</v>
      </c>
      <c r="AA80" s="346">
        <v>205</v>
      </c>
      <c r="AB80" s="346">
        <v>227</v>
      </c>
      <c r="AC80" s="346">
        <v>203</v>
      </c>
      <c r="AD80" s="346">
        <v>193</v>
      </c>
      <c r="AE80" s="346">
        <v>176</v>
      </c>
      <c r="AF80" s="346">
        <v>122</v>
      </c>
      <c r="AG80" s="346">
        <v>117</v>
      </c>
      <c r="AH80" s="346">
        <v>58</v>
      </c>
      <c r="AI80" s="346">
        <v>28</v>
      </c>
      <c r="AJ80" s="346">
        <v>206</v>
      </c>
      <c r="AK80" s="346">
        <v>223</v>
      </c>
      <c r="AL80" s="346">
        <v>190</v>
      </c>
      <c r="AM80" s="346">
        <v>189</v>
      </c>
      <c r="AN80" s="346">
        <v>206</v>
      </c>
      <c r="AO80" s="373"/>
      <c r="AP80" s="348">
        <v>11.56</v>
      </c>
      <c r="AQ80" s="348">
        <v>10.54</v>
      </c>
      <c r="AR80" s="348">
        <v>7.04</v>
      </c>
      <c r="AS80" s="348">
        <v>2.54</v>
      </c>
      <c r="AT80" s="348">
        <v>-9.8800000000000008</v>
      </c>
      <c r="AU80" s="351"/>
      <c r="AV80" s="346">
        <v>29</v>
      </c>
      <c r="AW80" s="346">
        <v>49</v>
      </c>
      <c r="AX80" s="346">
        <v>66</v>
      </c>
      <c r="AY80" s="346">
        <v>118</v>
      </c>
      <c r="AZ80" s="346">
        <v>183</v>
      </c>
      <c r="BA80" s="374"/>
      <c r="BB80" s="348">
        <v>13.203914938246699</v>
      </c>
      <c r="BC80" s="348">
        <v>0.99959267279247299</v>
      </c>
      <c r="BD80" s="348">
        <v>2.9353485390815299E-2</v>
      </c>
      <c r="BE80" s="375">
        <v>-4.6484061619538903E-3</v>
      </c>
      <c r="BF80" s="374"/>
      <c r="BG80" s="372">
        <v>0.56230000000000002</v>
      </c>
      <c r="BH80" s="373"/>
      <c r="BI80" s="348">
        <v>99.999499999999998</v>
      </c>
      <c r="BJ80" s="348" t="s">
        <v>430</v>
      </c>
      <c r="BK80" s="348" t="s">
        <v>430</v>
      </c>
      <c r="BL80" s="348">
        <v>5.0000000000000001E-4</v>
      </c>
      <c r="BM80" s="373"/>
      <c r="BN80" s="372" t="s">
        <v>5777</v>
      </c>
      <c r="BO80" s="372" t="s">
        <v>4436</v>
      </c>
      <c r="BP80" s="372" t="s">
        <v>4437</v>
      </c>
      <c r="BQ80" s="372" t="s">
        <v>4438</v>
      </c>
      <c r="BR80" s="372" t="s">
        <v>4439</v>
      </c>
      <c r="BS80" s="373"/>
      <c r="BT80" s="354" t="s">
        <v>555</v>
      </c>
    </row>
    <row r="81" spans="1:72" s="428" customFormat="1" x14ac:dyDescent="0.25">
      <c r="A81" s="345" t="s">
        <v>5964</v>
      </c>
      <c r="B81" s="373"/>
      <c r="C81" s="719">
        <v>44777</v>
      </c>
      <c r="D81" s="373"/>
      <c r="E81" s="346">
        <v>640.46199999999999</v>
      </c>
      <c r="F81" s="373"/>
      <c r="G81" s="347">
        <v>31.041699999999999</v>
      </c>
      <c r="H81" s="374"/>
      <c r="I81" s="348">
        <v>0.50409999999999999</v>
      </c>
      <c r="J81" s="348">
        <v>-1.0938000000000001</v>
      </c>
      <c r="K81" s="348">
        <v>9.2843999999999998</v>
      </c>
      <c r="L81" s="348">
        <v>0.73760000000000003</v>
      </c>
      <c r="M81" s="348">
        <v>-4.1017000000000001</v>
      </c>
      <c r="N81" s="350">
        <v>5.9053000000000004</v>
      </c>
      <c r="O81" s="348">
        <v>-2.4971999999999999</v>
      </c>
      <c r="P81" s="348">
        <v>17.101900000000001</v>
      </c>
      <c r="Q81" s="348" t="s">
        <v>430</v>
      </c>
      <c r="R81" s="348" t="s">
        <v>430</v>
      </c>
      <c r="S81" s="348">
        <v>12.792400000000001</v>
      </c>
      <c r="T81" s="348">
        <v>-1.9114</v>
      </c>
      <c r="U81" s="348">
        <v>2.1465000000000001</v>
      </c>
      <c r="V81" s="348">
        <v>-4.2945000000000002</v>
      </c>
      <c r="W81" s="348">
        <v>12.792400000000001</v>
      </c>
      <c r="X81" s="348">
        <v>15.1455</v>
      </c>
      <c r="Y81" s="374"/>
      <c r="Z81" s="346">
        <v>201</v>
      </c>
      <c r="AA81" s="346">
        <v>178</v>
      </c>
      <c r="AB81" s="346">
        <v>115</v>
      </c>
      <c r="AC81" s="346">
        <v>105</v>
      </c>
      <c r="AD81" s="346">
        <v>123</v>
      </c>
      <c r="AE81" s="346">
        <v>93</v>
      </c>
      <c r="AF81" s="346">
        <v>146</v>
      </c>
      <c r="AG81" s="346">
        <v>58</v>
      </c>
      <c r="AH81" s="346" t="s">
        <v>430</v>
      </c>
      <c r="AI81" s="346" t="s">
        <v>430</v>
      </c>
      <c r="AJ81" s="346">
        <v>84</v>
      </c>
      <c r="AK81" s="346">
        <v>107</v>
      </c>
      <c r="AL81" s="346">
        <v>113</v>
      </c>
      <c r="AM81" s="346">
        <v>144</v>
      </c>
      <c r="AN81" s="346">
        <v>84</v>
      </c>
      <c r="AO81" s="373"/>
      <c r="AP81" s="348" t="s">
        <v>430</v>
      </c>
      <c r="AQ81" s="348" t="s">
        <v>430</v>
      </c>
      <c r="AR81" s="348" t="s">
        <v>430</v>
      </c>
      <c r="AS81" s="348">
        <v>3.76</v>
      </c>
      <c r="AT81" s="348">
        <v>-0.45</v>
      </c>
      <c r="AU81" s="351"/>
      <c r="AV81" s="346" t="s">
        <v>430</v>
      </c>
      <c r="AW81" s="346" t="s">
        <v>430</v>
      </c>
      <c r="AX81" s="346" t="s">
        <v>430</v>
      </c>
      <c r="AY81" s="346">
        <v>110</v>
      </c>
      <c r="AZ81" s="346">
        <v>101</v>
      </c>
      <c r="BA81" s="374"/>
      <c r="BB81" s="348">
        <v>19.7172299472711</v>
      </c>
      <c r="BC81" s="348">
        <v>1.0029146011919099</v>
      </c>
      <c r="BD81" s="348">
        <v>5.3815252997372803E-2</v>
      </c>
      <c r="BE81" s="375">
        <v>-5.1529165598747498E-2</v>
      </c>
      <c r="BF81" s="374"/>
      <c r="BG81" s="372">
        <v>0.4627</v>
      </c>
      <c r="BH81" s="373"/>
      <c r="BI81" s="348">
        <v>67.340699999999998</v>
      </c>
      <c r="BJ81" s="348">
        <v>32.641300000000001</v>
      </c>
      <c r="BK81" s="348" t="s">
        <v>430</v>
      </c>
      <c r="BL81" s="348">
        <v>1.7999999999999999E-2</v>
      </c>
      <c r="BM81" s="373"/>
      <c r="BN81" s="372" t="s">
        <v>4446</v>
      </c>
      <c r="BO81" s="372" t="s">
        <v>4676</v>
      </c>
      <c r="BP81" s="372" t="s">
        <v>2832</v>
      </c>
      <c r="BQ81" s="372" t="s">
        <v>4448</v>
      </c>
      <c r="BR81" s="372" t="s">
        <v>4449</v>
      </c>
      <c r="BS81" s="373"/>
      <c r="BT81" s="354" t="s">
        <v>555</v>
      </c>
    </row>
    <row r="82" spans="1:72" s="428" customFormat="1" x14ac:dyDescent="0.25">
      <c r="A82" s="345" t="s">
        <v>5965</v>
      </c>
      <c r="B82" s="373"/>
      <c r="C82" s="719">
        <v>45134</v>
      </c>
      <c r="D82" s="373"/>
      <c r="E82" s="346">
        <v>551.17100000000005</v>
      </c>
      <c r="F82" s="373"/>
      <c r="G82" s="347">
        <v>27.036000000000001</v>
      </c>
      <c r="H82" s="374"/>
      <c r="I82" s="348">
        <v>3.5900000000000001E-2</v>
      </c>
      <c r="J82" s="348">
        <v>-0.99570000000000003</v>
      </c>
      <c r="K82" s="348">
        <v>6.9512999999999998</v>
      </c>
      <c r="L82" s="348">
        <v>-5.5362</v>
      </c>
      <c r="M82" s="348">
        <v>-6.0124000000000004</v>
      </c>
      <c r="N82" s="350">
        <v>-1.3212999999999999</v>
      </c>
      <c r="O82" s="348">
        <v>5.9707999999999997</v>
      </c>
      <c r="P82" s="348" t="s">
        <v>430</v>
      </c>
      <c r="Q82" s="348" t="s">
        <v>430</v>
      </c>
      <c r="R82" s="348" t="s">
        <v>430</v>
      </c>
      <c r="S82" s="348">
        <v>10.6776</v>
      </c>
      <c r="T82" s="348">
        <v>-6.9911000000000003</v>
      </c>
      <c r="U82" s="348">
        <v>0.9002</v>
      </c>
      <c r="V82" s="348">
        <v>-5.2112999999999996</v>
      </c>
      <c r="W82" s="348">
        <v>10.6776</v>
      </c>
      <c r="X82" s="348">
        <v>5.4417999999999997</v>
      </c>
      <c r="Y82" s="374"/>
      <c r="Z82" s="346">
        <v>230</v>
      </c>
      <c r="AA82" s="346">
        <v>172</v>
      </c>
      <c r="AB82" s="346">
        <v>185</v>
      </c>
      <c r="AC82" s="346">
        <v>207</v>
      </c>
      <c r="AD82" s="346">
        <v>163</v>
      </c>
      <c r="AE82" s="346">
        <v>174</v>
      </c>
      <c r="AF82" s="346">
        <v>71</v>
      </c>
      <c r="AG82" s="346" t="s">
        <v>430</v>
      </c>
      <c r="AH82" s="346" t="s">
        <v>430</v>
      </c>
      <c r="AI82" s="346" t="s">
        <v>430</v>
      </c>
      <c r="AJ82" s="346">
        <v>141</v>
      </c>
      <c r="AK82" s="346">
        <v>185</v>
      </c>
      <c r="AL82" s="346">
        <v>124</v>
      </c>
      <c r="AM82" s="346">
        <v>172</v>
      </c>
      <c r="AN82" s="346">
        <v>141</v>
      </c>
      <c r="AO82" s="373"/>
      <c r="AP82" s="348" t="s">
        <v>430</v>
      </c>
      <c r="AQ82" s="348" t="s">
        <v>430</v>
      </c>
      <c r="AR82" s="348" t="s">
        <v>430</v>
      </c>
      <c r="AS82" s="348" t="s">
        <v>430</v>
      </c>
      <c r="AT82" s="348">
        <v>-5.57</v>
      </c>
      <c r="AU82" s="351"/>
      <c r="AV82" s="346" t="s">
        <v>430</v>
      </c>
      <c r="AW82" s="346" t="s">
        <v>430</v>
      </c>
      <c r="AX82" s="346" t="s">
        <v>430</v>
      </c>
      <c r="AY82" s="346" t="s">
        <v>430</v>
      </c>
      <c r="AZ82" s="346">
        <v>145</v>
      </c>
      <c r="BA82" s="374"/>
      <c r="BB82" s="348">
        <v>16.515262040952301</v>
      </c>
      <c r="BC82" s="348">
        <v>0.99870160566785804</v>
      </c>
      <c r="BD82" s="348">
        <v>-1.23536796330174E-3</v>
      </c>
      <c r="BE82" s="375">
        <v>-1.27762491211277E-2</v>
      </c>
      <c r="BF82" s="374"/>
      <c r="BG82" s="372">
        <v>5.0299999999999997E-2</v>
      </c>
      <c r="BH82" s="373"/>
      <c r="BI82" s="348">
        <v>82.156999999999996</v>
      </c>
      <c r="BJ82" s="348">
        <v>15.2729</v>
      </c>
      <c r="BK82" s="348">
        <v>2.5150999999999999</v>
      </c>
      <c r="BL82" s="348">
        <v>5.5E-2</v>
      </c>
      <c r="BM82" s="373"/>
      <c r="BN82" s="372" t="s">
        <v>4895</v>
      </c>
      <c r="BO82" s="372" t="s">
        <v>4896</v>
      </c>
      <c r="BP82" s="372" t="s">
        <v>430</v>
      </c>
      <c r="BQ82" s="372" t="s">
        <v>430</v>
      </c>
      <c r="BR82" s="372" t="s">
        <v>430</v>
      </c>
      <c r="BS82" s="373"/>
      <c r="BT82" s="354" t="s">
        <v>555</v>
      </c>
    </row>
    <row r="83" spans="1:72" s="428" customFormat="1" x14ac:dyDescent="0.25">
      <c r="A83" s="345" t="s">
        <v>5966</v>
      </c>
      <c r="B83" s="373"/>
      <c r="C83" s="719">
        <v>44060</v>
      </c>
      <c r="D83" s="373"/>
      <c r="E83" s="346">
        <v>442.13799999999998</v>
      </c>
      <c r="F83" s="373"/>
      <c r="G83" s="347">
        <v>32.227600000000002</v>
      </c>
      <c r="H83" s="374"/>
      <c r="I83" s="348">
        <v>2.1995</v>
      </c>
      <c r="J83" s="348">
        <v>-7.48</v>
      </c>
      <c r="K83" s="348">
        <v>-1.0791999999999999</v>
      </c>
      <c r="L83" s="348">
        <v>-24.206</v>
      </c>
      <c r="M83" s="348">
        <v>-18.6952</v>
      </c>
      <c r="N83" s="350">
        <v>-15.8896</v>
      </c>
      <c r="O83" s="348">
        <v>-4.8487</v>
      </c>
      <c r="P83" s="348">
        <v>4.2548000000000004</v>
      </c>
      <c r="Q83" s="348">
        <v>4.4306000000000001</v>
      </c>
      <c r="R83" s="348" t="s">
        <v>430</v>
      </c>
      <c r="S83" s="348">
        <v>0.55130000000000001</v>
      </c>
      <c r="T83" s="348">
        <v>-22.483799999999999</v>
      </c>
      <c r="U83" s="348">
        <v>-12.101100000000001</v>
      </c>
      <c r="V83" s="348">
        <v>-23.803699999999999</v>
      </c>
      <c r="W83" s="348">
        <v>0.55130000000000001</v>
      </c>
      <c r="X83" s="348">
        <v>10.5022</v>
      </c>
      <c r="Y83" s="374"/>
      <c r="Z83" s="346">
        <v>13</v>
      </c>
      <c r="AA83" s="346">
        <v>248</v>
      </c>
      <c r="AB83" s="346">
        <v>256</v>
      </c>
      <c r="AC83" s="346">
        <v>227</v>
      </c>
      <c r="AD83" s="346">
        <v>224</v>
      </c>
      <c r="AE83" s="346">
        <v>195</v>
      </c>
      <c r="AF83" s="346">
        <v>154</v>
      </c>
      <c r="AG83" s="346">
        <v>132</v>
      </c>
      <c r="AH83" s="346">
        <v>72</v>
      </c>
      <c r="AI83" s="346" t="s">
        <v>430</v>
      </c>
      <c r="AJ83" s="346">
        <v>258</v>
      </c>
      <c r="AK83" s="346">
        <v>241</v>
      </c>
      <c r="AL83" s="346">
        <v>217</v>
      </c>
      <c r="AM83" s="346">
        <v>208</v>
      </c>
      <c r="AN83" s="346">
        <v>258</v>
      </c>
      <c r="AO83" s="373"/>
      <c r="AP83" s="348" t="s">
        <v>430</v>
      </c>
      <c r="AQ83" s="348" t="s">
        <v>430</v>
      </c>
      <c r="AR83" s="348">
        <v>-3.34</v>
      </c>
      <c r="AS83" s="348">
        <v>-10.84</v>
      </c>
      <c r="AT83" s="348">
        <v>-31.27</v>
      </c>
      <c r="AU83" s="351"/>
      <c r="AV83" s="346" t="s">
        <v>430</v>
      </c>
      <c r="AW83" s="346" t="s">
        <v>430</v>
      </c>
      <c r="AX83" s="346">
        <v>75</v>
      </c>
      <c r="AY83" s="346">
        <v>133</v>
      </c>
      <c r="AZ83" s="346">
        <v>199</v>
      </c>
      <c r="BA83" s="374"/>
      <c r="BB83" s="348">
        <v>22.138788844718999</v>
      </c>
      <c r="BC83" s="348">
        <v>0.99893613826325001</v>
      </c>
      <c r="BD83" s="348">
        <v>-4.08736908713438E-3</v>
      </c>
      <c r="BE83" s="375">
        <v>-1.54163931994177E-2</v>
      </c>
      <c r="BF83" s="374"/>
      <c r="BG83" s="372">
        <v>7.0599999999999996E-2</v>
      </c>
      <c r="BH83" s="373"/>
      <c r="BI83" s="348">
        <v>83.72</v>
      </c>
      <c r="BJ83" s="348">
        <v>16.275700000000001</v>
      </c>
      <c r="BK83" s="348" t="s">
        <v>430</v>
      </c>
      <c r="BL83" s="348">
        <v>4.3E-3</v>
      </c>
      <c r="BM83" s="373"/>
      <c r="BN83" s="372" t="s">
        <v>5967</v>
      </c>
      <c r="BO83" s="372" t="s">
        <v>5824</v>
      </c>
      <c r="BP83" s="372" t="s">
        <v>430</v>
      </c>
      <c r="BQ83" s="372" t="s">
        <v>430</v>
      </c>
      <c r="BR83" s="372" t="s">
        <v>430</v>
      </c>
      <c r="BS83" s="373"/>
      <c r="BT83" s="354" t="s">
        <v>555</v>
      </c>
    </row>
    <row r="84" spans="1:72" s="428" customFormat="1" x14ac:dyDescent="0.25">
      <c r="A84" s="345" t="s">
        <v>5968</v>
      </c>
      <c r="B84" s="373"/>
      <c r="C84" s="719">
        <v>45568</v>
      </c>
      <c r="D84" s="373"/>
      <c r="E84" s="346">
        <v>497.38600000000002</v>
      </c>
      <c r="F84" s="373"/>
      <c r="G84" s="347">
        <v>13.0593</v>
      </c>
      <c r="H84" s="374"/>
      <c r="I84" s="348">
        <v>1.8355999999999999</v>
      </c>
      <c r="J84" s="348">
        <v>1.1729000000000001</v>
      </c>
      <c r="K84" s="348">
        <v>16.2377</v>
      </c>
      <c r="L84" s="348">
        <v>9.9434000000000005</v>
      </c>
      <c r="M84" s="348">
        <v>24.2087</v>
      </c>
      <c r="N84" s="350">
        <v>51.921700000000001</v>
      </c>
      <c r="O84" s="348" t="s">
        <v>430</v>
      </c>
      <c r="P84" s="348" t="s">
        <v>430</v>
      </c>
      <c r="Q84" s="348" t="s">
        <v>430</v>
      </c>
      <c r="R84" s="348" t="s">
        <v>430</v>
      </c>
      <c r="S84" s="348">
        <v>16.485399999999998</v>
      </c>
      <c r="T84" s="348">
        <v>16.442900000000002</v>
      </c>
      <c r="U84" s="348">
        <v>29.489699999999999</v>
      </c>
      <c r="V84" s="348">
        <v>36.629300000000001</v>
      </c>
      <c r="W84" s="348">
        <v>16.485399999999998</v>
      </c>
      <c r="X84" s="348">
        <v>17.4436</v>
      </c>
      <c r="Y84" s="374"/>
      <c r="Z84" s="346">
        <v>23</v>
      </c>
      <c r="AA84" s="346">
        <v>38</v>
      </c>
      <c r="AB84" s="346">
        <v>12</v>
      </c>
      <c r="AC84" s="346">
        <v>13</v>
      </c>
      <c r="AD84" s="346">
        <v>17</v>
      </c>
      <c r="AE84" s="346">
        <v>17</v>
      </c>
      <c r="AF84" s="346" t="s">
        <v>430</v>
      </c>
      <c r="AG84" s="346" t="s">
        <v>430</v>
      </c>
      <c r="AH84" s="346" t="s">
        <v>430</v>
      </c>
      <c r="AI84" s="346" t="s">
        <v>430</v>
      </c>
      <c r="AJ84" s="346">
        <v>31</v>
      </c>
      <c r="AK84" s="346">
        <v>4</v>
      </c>
      <c r="AL84" s="346">
        <v>17</v>
      </c>
      <c r="AM84" s="346">
        <v>17</v>
      </c>
      <c r="AN84" s="346">
        <v>31</v>
      </c>
      <c r="AO84" s="373"/>
      <c r="AP84" s="348" t="s">
        <v>430</v>
      </c>
      <c r="AQ84" s="348" t="s">
        <v>430</v>
      </c>
      <c r="AR84" s="348" t="s">
        <v>430</v>
      </c>
      <c r="AS84" s="348" t="s">
        <v>430</v>
      </c>
      <c r="AT84" s="348">
        <v>58.22</v>
      </c>
      <c r="AU84" s="351"/>
      <c r="AV84" s="346" t="s">
        <v>430</v>
      </c>
      <c r="AW84" s="346" t="s">
        <v>430</v>
      </c>
      <c r="AX84" s="346" t="s">
        <v>430</v>
      </c>
      <c r="AY84" s="346" t="s">
        <v>430</v>
      </c>
      <c r="AZ84" s="346">
        <v>17</v>
      </c>
      <c r="BA84" s="374"/>
      <c r="BB84" s="348">
        <v>22.8315005350732</v>
      </c>
      <c r="BC84" s="348">
        <v>0.99897520805164097</v>
      </c>
      <c r="BD84" s="348">
        <v>7.3861772943443205E-2</v>
      </c>
      <c r="BE84" s="375">
        <v>-2.7437165418988899E-2</v>
      </c>
      <c r="BF84" s="374"/>
      <c r="BG84" s="372">
        <v>4.0800000000000003E-2</v>
      </c>
      <c r="BH84" s="373"/>
      <c r="BI84" s="348">
        <v>71.6922</v>
      </c>
      <c r="BJ84" s="348">
        <v>24.886199999999999</v>
      </c>
      <c r="BK84" s="348">
        <v>3.20743</v>
      </c>
      <c r="BL84" s="348">
        <v>0.21417</v>
      </c>
      <c r="BM84" s="373"/>
      <c r="BN84" s="372" t="s">
        <v>5969</v>
      </c>
      <c r="BO84" s="372" t="s">
        <v>5970</v>
      </c>
      <c r="BP84" s="372" t="s">
        <v>5912</v>
      </c>
      <c r="BQ84" s="372" t="s">
        <v>5913</v>
      </c>
      <c r="BR84" s="372" t="s">
        <v>5914</v>
      </c>
      <c r="BS84" s="373"/>
      <c r="BT84" s="354" t="s">
        <v>555</v>
      </c>
    </row>
    <row r="85" spans="1:72" s="428" customFormat="1" x14ac:dyDescent="0.25">
      <c r="A85" s="345" t="s">
        <v>5971</v>
      </c>
      <c r="B85" s="373"/>
      <c r="C85" s="719">
        <v>44407</v>
      </c>
      <c r="D85" s="373"/>
      <c r="E85" s="346">
        <v>439.13799999999998</v>
      </c>
      <c r="F85" s="373"/>
      <c r="G85" s="347">
        <v>27.032399999999999</v>
      </c>
      <c r="H85" s="374"/>
      <c r="I85" s="348">
        <v>8.6300000000000002E-2</v>
      </c>
      <c r="J85" s="348">
        <v>-1.4059999999999999</v>
      </c>
      <c r="K85" s="348">
        <v>7.3540999999999999</v>
      </c>
      <c r="L85" s="348">
        <v>-3.2584</v>
      </c>
      <c r="M85" s="348">
        <v>-4.9379999999999997</v>
      </c>
      <c r="N85" s="350">
        <v>1.3090999999999999</v>
      </c>
      <c r="O85" s="348">
        <v>11.588200000000001</v>
      </c>
      <c r="P85" s="348">
        <v>12.0253</v>
      </c>
      <c r="Q85" s="348" t="s">
        <v>430</v>
      </c>
      <c r="R85" s="348" t="s">
        <v>430</v>
      </c>
      <c r="S85" s="348">
        <v>11.2362</v>
      </c>
      <c r="T85" s="348">
        <v>-5.2126999999999999</v>
      </c>
      <c r="U85" s="348">
        <v>0.53820000000000001</v>
      </c>
      <c r="V85" s="348">
        <v>-3.4346999999999999</v>
      </c>
      <c r="W85" s="348">
        <v>11.2362</v>
      </c>
      <c r="X85" s="348">
        <v>11.008100000000001</v>
      </c>
      <c r="Y85" s="374"/>
      <c r="Z85" s="346">
        <v>228</v>
      </c>
      <c r="AA85" s="346">
        <v>198</v>
      </c>
      <c r="AB85" s="346">
        <v>162</v>
      </c>
      <c r="AC85" s="346">
        <v>147</v>
      </c>
      <c r="AD85" s="346">
        <v>144</v>
      </c>
      <c r="AE85" s="346">
        <v>151</v>
      </c>
      <c r="AF85" s="346">
        <v>24</v>
      </c>
      <c r="AG85" s="346">
        <v>86</v>
      </c>
      <c r="AH85" s="346" t="s">
        <v>430</v>
      </c>
      <c r="AI85" s="346" t="s">
        <v>430</v>
      </c>
      <c r="AJ85" s="346">
        <v>127</v>
      </c>
      <c r="AK85" s="346">
        <v>140</v>
      </c>
      <c r="AL85" s="346">
        <v>129</v>
      </c>
      <c r="AM85" s="346">
        <v>131</v>
      </c>
      <c r="AN85" s="346">
        <v>127</v>
      </c>
      <c r="AO85" s="373"/>
      <c r="AP85" s="348" t="s">
        <v>430</v>
      </c>
      <c r="AQ85" s="348" t="s">
        <v>430</v>
      </c>
      <c r="AR85" s="348" t="s">
        <v>430</v>
      </c>
      <c r="AS85" s="348">
        <v>8.9600000000000009</v>
      </c>
      <c r="AT85" s="348">
        <v>-3.81</v>
      </c>
      <c r="AU85" s="351"/>
      <c r="AV85" s="346" t="s">
        <v>430</v>
      </c>
      <c r="AW85" s="346" t="s">
        <v>430</v>
      </c>
      <c r="AX85" s="346" t="s">
        <v>430</v>
      </c>
      <c r="AY85" s="346">
        <v>53</v>
      </c>
      <c r="AZ85" s="346">
        <v>128</v>
      </c>
      <c r="BA85" s="374"/>
      <c r="BB85" s="348">
        <v>15.972567526888801</v>
      </c>
      <c r="BC85" s="348">
        <v>1.0000405565806501</v>
      </c>
      <c r="BD85" s="348">
        <v>4.2279734113839298E-2</v>
      </c>
      <c r="BE85" s="375">
        <v>-1.1184445929194301E-2</v>
      </c>
      <c r="BF85" s="374"/>
      <c r="BG85" s="372">
        <v>6.7299999999999999E-2</v>
      </c>
      <c r="BH85" s="373"/>
      <c r="BI85" s="348">
        <v>90.460400000000007</v>
      </c>
      <c r="BJ85" s="348">
        <v>8.7993799999999993</v>
      </c>
      <c r="BK85" s="348">
        <v>0.74702000000000002</v>
      </c>
      <c r="BL85" s="348">
        <v>-6.7999999999999996E-3</v>
      </c>
      <c r="BM85" s="373"/>
      <c r="BN85" s="372" t="s">
        <v>5972</v>
      </c>
      <c r="BO85" s="372" t="s">
        <v>5973</v>
      </c>
      <c r="BP85" s="372" t="s">
        <v>5144</v>
      </c>
      <c r="BQ85" s="372" t="s">
        <v>5145</v>
      </c>
      <c r="BR85" s="372" t="s">
        <v>5060</v>
      </c>
      <c r="BS85" s="373"/>
      <c r="BT85" s="354" t="s">
        <v>555</v>
      </c>
    </row>
    <row r="86" spans="1:72" s="428" customFormat="1" x14ac:dyDescent="0.25">
      <c r="A86" s="345" t="s">
        <v>5974</v>
      </c>
      <c r="B86" s="373"/>
      <c r="C86" s="719">
        <v>44581</v>
      </c>
      <c r="D86" s="373"/>
      <c r="E86" s="346">
        <v>413.84500000000003</v>
      </c>
      <c r="F86" s="373"/>
      <c r="G86" s="347">
        <v>267.66000000000003</v>
      </c>
      <c r="H86" s="374"/>
      <c r="I86" s="348">
        <v>1.5580000000000001</v>
      </c>
      <c r="J86" s="348">
        <v>-1.7721</v>
      </c>
      <c r="K86" s="348">
        <v>6.9882</v>
      </c>
      <c r="L86" s="348">
        <v>-1.7750999999999999</v>
      </c>
      <c r="M86" s="348">
        <v>-4.4015000000000004</v>
      </c>
      <c r="N86" s="350">
        <v>19.2042</v>
      </c>
      <c r="O86" s="348">
        <v>9.2050999999999998</v>
      </c>
      <c r="P86" s="348">
        <v>26.537600000000001</v>
      </c>
      <c r="Q86" s="348" t="s">
        <v>430</v>
      </c>
      <c r="R86" s="348" t="s">
        <v>430</v>
      </c>
      <c r="S86" s="348">
        <v>9.5803999999999991</v>
      </c>
      <c r="T86" s="348">
        <v>-7.4812000000000003</v>
      </c>
      <c r="U86" s="348">
        <v>-1.8192999999999999</v>
      </c>
      <c r="V86" s="348">
        <v>9.7928999999999995</v>
      </c>
      <c r="W86" s="348">
        <v>9.5803999999999991</v>
      </c>
      <c r="X86" s="348">
        <v>21.654399999999999</v>
      </c>
      <c r="Y86" s="374"/>
      <c r="Z86" s="346">
        <v>42</v>
      </c>
      <c r="AA86" s="346">
        <v>214</v>
      </c>
      <c r="AB86" s="346">
        <v>181</v>
      </c>
      <c r="AC86" s="346">
        <v>133</v>
      </c>
      <c r="AD86" s="346">
        <v>137</v>
      </c>
      <c r="AE86" s="346">
        <v>39</v>
      </c>
      <c r="AF86" s="346">
        <v>40</v>
      </c>
      <c r="AG86" s="346">
        <v>20</v>
      </c>
      <c r="AH86" s="346" t="s">
        <v>430</v>
      </c>
      <c r="AI86" s="346" t="s">
        <v>430</v>
      </c>
      <c r="AJ86" s="346">
        <v>161</v>
      </c>
      <c r="AK86" s="346">
        <v>190</v>
      </c>
      <c r="AL86" s="346">
        <v>160</v>
      </c>
      <c r="AM86" s="346">
        <v>39</v>
      </c>
      <c r="AN86" s="346">
        <v>161</v>
      </c>
      <c r="AO86" s="373"/>
      <c r="AP86" s="348" t="s">
        <v>430</v>
      </c>
      <c r="AQ86" s="348" t="s">
        <v>430</v>
      </c>
      <c r="AR86" s="348" t="s">
        <v>430</v>
      </c>
      <c r="AS86" s="348">
        <v>13.94</v>
      </c>
      <c r="AT86" s="348">
        <v>2.75</v>
      </c>
      <c r="AU86" s="351"/>
      <c r="AV86" s="346" t="s">
        <v>430</v>
      </c>
      <c r="AW86" s="346" t="s">
        <v>430</v>
      </c>
      <c r="AX86" s="346" t="s">
        <v>430</v>
      </c>
      <c r="AY86" s="346">
        <v>25</v>
      </c>
      <c r="AZ86" s="346">
        <v>90</v>
      </c>
      <c r="BA86" s="374"/>
      <c r="BB86" s="348">
        <v>19.192249655481401</v>
      </c>
      <c r="BC86" s="348">
        <v>0.99876238765728298</v>
      </c>
      <c r="BD86" s="348">
        <v>9.0285973939683198E-2</v>
      </c>
      <c r="BE86" s="375">
        <v>-2.2019764934438898E-2</v>
      </c>
      <c r="BF86" s="374"/>
      <c r="BG86" s="372">
        <v>6.8900000000000003E-2</v>
      </c>
      <c r="BH86" s="373"/>
      <c r="BI86" s="348">
        <v>83.980699999999999</v>
      </c>
      <c r="BJ86" s="348">
        <v>12.656000000000001</v>
      </c>
      <c r="BK86" s="348">
        <v>3.2669000000000001</v>
      </c>
      <c r="BL86" s="348">
        <v>9.64E-2</v>
      </c>
      <c r="BM86" s="373"/>
      <c r="BN86" s="372" t="s">
        <v>5975</v>
      </c>
      <c r="BO86" s="372" t="s">
        <v>5059</v>
      </c>
      <c r="BP86" s="372" t="s">
        <v>4892</v>
      </c>
      <c r="BQ86" s="372" t="s">
        <v>5976</v>
      </c>
      <c r="BR86" s="372" t="s">
        <v>5410</v>
      </c>
      <c r="BS86" s="373"/>
      <c r="BT86" s="354" t="s">
        <v>555</v>
      </c>
    </row>
    <row r="87" spans="1:72" s="428" customFormat="1" ht="11" x14ac:dyDescent="0.3">
      <c r="A87" s="841" t="s">
        <v>5977</v>
      </c>
      <c r="B87" s="842"/>
      <c r="C87" s="843">
        <v>44257</v>
      </c>
      <c r="D87" s="842"/>
      <c r="E87" s="844">
        <v>289.69799999999998</v>
      </c>
      <c r="F87" s="842"/>
      <c r="G87" s="845">
        <v>32.160200000000003</v>
      </c>
      <c r="H87" s="847"/>
      <c r="I87" s="846">
        <v>2.2016</v>
      </c>
      <c r="J87" s="846">
        <v>-7.4729000000000001</v>
      </c>
      <c r="K87" s="846">
        <v>-1.0742</v>
      </c>
      <c r="L87" s="846">
        <v>-24.192499999999999</v>
      </c>
      <c r="M87" s="846">
        <v>-18.591899999999999</v>
      </c>
      <c r="N87" s="848">
        <v>-15.743</v>
      </c>
      <c r="O87" s="846">
        <v>-4.7478999999999996</v>
      </c>
      <c r="P87" s="846">
        <v>4.3470000000000004</v>
      </c>
      <c r="Q87" s="846">
        <v>4.5235000000000003</v>
      </c>
      <c r="R87" s="846" t="s">
        <v>430</v>
      </c>
      <c r="S87" s="846">
        <v>0.55720000000000003</v>
      </c>
      <c r="T87" s="846">
        <v>-22.465199999999999</v>
      </c>
      <c r="U87" s="846">
        <v>-11.9899</v>
      </c>
      <c r="V87" s="846">
        <v>-23.687899999999999</v>
      </c>
      <c r="W87" s="846">
        <v>0.55720000000000003</v>
      </c>
      <c r="X87" s="846">
        <v>4.7050000000000001</v>
      </c>
      <c r="Y87" s="847"/>
      <c r="Z87" s="844">
        <v>10</v>
      </c>
      <c r="AA87" s="844">
        <v>246</v>
      </c>
      <c r="AB87" s="844">
        <v>254</v>
      </c>
      <c r="AC87" s="844">
        <v>226</v>
      </c>
      <c r="AD87" s="844">
        <v>220</v>
      </c>
      <c r="AE87" s="844">
        <v>191</v>
      </c>
      <c r="AF87" s="844">
        <v>150</v>
      </c>
      <c r="AG87" s="844">
        <v>131</v>
      </c>
      <c r="AH87" s="844">
        <v>71</v>
      </c>
      <c r="AI87" s="844" t="s">
        <v>430</v>
      </c>
      <c r="AJ87" s="844">
        <v>256</v>
      </c>
      <c r="AK87" s="844">
        <v>240</v>
      </c>
      <c r="AL87" s="844">
        <v>213</v>
      </c>
      <c r="AM87" s="844">
        <v>204</v>
      </c>
      <c r="AN87" s="844">
        <v>256</v>
      </c>
      <c r="AO87" s="842"/>
      <c r="AP87" s="846" t="s">
        <v>430</v>
      </c>
      <c r="AQ87" s="846" t="s">
        <v>430</v>
      </c>
      <c r="AR87" s="846">
        <v>-3.23</v>
      </c>
      <c r="AS87" s="846">
        <v>-10.73</v>
      </c>
      <c r="AT87" s="846">
        <v>-31.15</v>
      </c>
      <c r="AU87" s="849"/>
      <c r="AV87" s="844" t="s">
        <v>430</v>
      </c>
      <c r="AW87" s="844" t="s">
        <v>430</v>
      </c>
      <c r="AX87" s="844">
        <v>74</v>
      </c>
      <c r="AY87" s="844">
        <v>132</v>
      </c>
      <c r="AZ87" s="844">
        <v>196</v>
      </c>
      <c r="BA87" s="847"/>
      <c r="BB87" s="846">
        <v>22.1281329642486</v>
      </c>
      <c r="BC87" s="846">
        <v>0.99844840490089903</v>
      </c>
      <c r="BD87" s="846">
        <v>-3.7822304733338701E-3</v>
      </c>
      <c r="BE87" s="852">
        <v>-8.6573454703052499E-3</v>
      </c>
      <c r="BF87" s="847"/>
      <c r="BG87" s="855">
        <v>0.12720000000000001</v>
      </c>
      <c r="BH87" s="842"/>
      <c r="BI87" s="846">
        <v>83.702799999999996</v>
      </c>
      <c r="BJ87" s="846">
        <v>16.271899999999999</v>
      </c>
      <c r="BK87" s="846" t="s">
        <v>430</v>
      </c>
      <c r="BL87" s="846">
        <v>2.53E-2</v>
      </c>
      <c r="BM87" s="842"/>
      <c r="BN87" s="855" t="s">
        <v>5978</v>
      </c>
      <c r="BO87" s="855" t="s">
        <v>5882</v>
      </c>
      <c r="BP87" s="855" t="s">
        <v>430</v>
      </c>
      <c r="BQ87" s="855" t="s">
        <v>430</v>
      </c>
      <c r="BR87" s="855" t="s">
        <v>430</v>
      </c>
      <c r="BS87" s="842"/>
      <c r="BT87" s="856" t="s">
        <v>555</v>
      </c>
    </row>
    <row r="88" spans="1:72" s="428" customFormat="1" x14ac:dyDescent="0.25">
      <c r="A88" s="345" t="s">
        <v>5979</v>
      </c>
      <c r="B88" s="373"/>
      <c r="C88" s="719">
        <v>45434</v>
      </c>
      <c r="D88" s="373"/>
      <c r="E88" s="346">
        <v>444.54500000000002</v>
      </c>
      <c r="F88" s="373"/>
      <c r="G88" s="347">
        <v>49.669199999999996</v>
      </c>
      <c r="H88" s="374"/>
      <c r="I88" s="348">
        <v>1.1906000000000001</v>
      </c>
      <c r="J88" s="348">
        <v>0.27310000000000001</v>
      </c>
      <c r="K88" s="348">
        <v>12.9374</v>
      </c>
      <c r="L88" s="348">
        <v>8.3675999999999995</v>
      </c>
      <c r="M88" s="348">
        <v>1.4164000000000001</v>
      </c>
      <c r="N88" s="350">
        <v>8.5203000000000007</v>
      </c>
      <c r="O88" s="348" t="s">
        <v>430</v>
      </c>
      <c r="P88" s="348" t="s">
        <v>430</v>
      </c>
      <c r="Q88" s="348" t="s">
        <v>430</v>
      </c>
      <c r="R88" s="348" t="s">
        <v>430</v>
      </c>
      <c r="S88" s="348">
        <v>15.860900000000001</v>
      </c>
      <c r="T88" s="348">
        <v>4.1821999999999999</v>
      </c>
      <c r="U88" s="348">
        <v>5.9916999999999998</v>
      </c>
      <c r="V88" s="348">
        <v>-3.3668999999999998</v>
      </c>
      <c r="W88" s="348">
        <v>15.860900000000001</v>
      </c>
      <c r="X88" s="348">
        <v>0.94010000000000005</v>
      </c>
      <c r="Y88" s="374"/>
      <c r="Z88" s="346">
        <v>90</v>
      </c>
      <c r="AA88" s="346">
        <v>90</v>
      </c>
      <c r="AB88" s="346">
        <v>39</v>
      </c>
      <c r="AC88" s="346">
        <v>24</v>
      </c>
      <c r="AD88" s="346">
        <v>62</v>
      </c>
      <c r="AE88" s="346">
        <v>76</v>
      </c>
      <c r="AF88" s="346" t="s">
        <v>430</v>
      </c>
      <c r="AG88" s="346" t="s">
        <v>430</v>
      </c>
      <c r="AH88" s="346" t="s">
        <v>430</v>
      </c>
      <c r="AI88" s="346" t="s">
        <v>430</v>
      </c>
      <c r="AJ88" s="346">
        <v>37</v>
      </c>
      <c r="AK88" s="346">
        <v>42</v>
      </c>
      <c r="AL88" s="346">
        <v>53</v>
      </c>
      <c r="AM88" s="346">
        <v>129</v>
      </c>
      <c r="AN88" s="346">
        <v>37</v>
      </c>
      <c r="AO88" s="373"/>
      <c r="AP88" s="348" t="s">
        <v>430</v>
      </c>
      <c r="AQ88" s="348" t="s">
        <v>430</v>
      </c>
      <c r="AR88" s="348" t="s">
        <v>430</v>
      </c>
      <c r="AS88" s="348" t="s">
        <v>430</v>
      </c>
      <c r="AT88" s="348">
        <v>8.2100000000000009</v>
      </c>
      <c r="AU88" s="351"/>
      <c r="AV88" s="346" t="s">
        <v>430</v>
      </c>
      <c r="AW88" s="346" t="s">
        <v>430</v>
      </c>
      <c r="AX88" s="346" t="s">
        <v>430</v>
      </c>
      <c r="AY88" s="346" t="s">
        <v>430</v>
      </c>
      <c r="AZ88" s="346">
        <v>57</v>
      </c>
      <c r="BA88" s="374"/>
      <c r="BB88" s="348">
        <v>19.8011949879408</v>
      </c>
      <c r="BC88" s="348">
        <v>1.0007788946528899</v>
      </c>
      <c r="BD88" s="348">
        <v>-2.1449306538009898E-2</v>
      </c>
      <c r="BE88" s="375">
        <v>-4.6069154619793898E-2</v>
      </c>
      <c r="BF88" s="374"/>
      <c r="BG88" s="372">
        <v>0.10970000000000001</v>
      </c>
      <c r="BH88" s="373"/>
      <c r="BI88" s="348">
        <v>15.799300000000001</v>
      </c>
      <c r="BJ88" s="348">
        <v>62.590400000000002</v>
      </c>
      <c r="BK88" s="348">
        <v>21.6051</v>
      </c>
      <c r="BL88" s="348">
        <v>5.1999999999999998E-3</v>
      </c>
      <c r="BM88" s="373"/>
      <c r="BN88" s="372" t="s">
        <v>5980</v>
      </c>
      <c r="BO88" s="372" t="s">
        <v>5981</v>
      </c>
      <c r="BP88" s="372" t="s">
        <v>5982</v>
      </c>
      <c r="BQ88" s="372" t="s">
        <v>5051</v>
      </c>
      <c r="BR88" s="372" t="s">
        <v>5983</v>
      </c>
      <c r="BS88" s="373"/>
      <c r="BT88" s="354" t="s">
        <v>555</v>
      </c>
    </row>
    <row r="89" spans="1:72" s="428" customFormat="1" x14ac:dyDescent="0.25">
      <c r="A89" s="345" t="s">
        <v>5984</v>
      </c>
      <c r="B89" s="373"/>
      <c r="C89" s="719">
        <v>44123</v>
      </c>
      <c r="D89" s="373"/>
      <c r="E89" s="346">
        <v>406.23399999999998</v>
      </c>
      <c r="F89" s="373"/>
      <c r="G89" s="347">
        <v>271.9556</v>
      </c>
      <c r="H89" s="374"/>
      <c r="I89" s="348">
        <v>3.5799999999999998E-2</v>
      </c>
      <c r="J89" s="348">
        <v>-0.99619999999999997</v>
      </c>
      <c r="K89" s="348">
        <v>6.9524999999999997</v>
      </c>
      <c r="L89" s="348">
        <v>-5.5340999999999996</v>
      </c>
      <c r="M89" s="348">
        <v>-6.01</v>
      </c>
      <c r="N89" s="350">
        <v>-1.3214999999999999</v>
      </c>
      <c r="O89" s="348">
        <v>5.9535999999999998</v>
      </c>
      <c r="P89" s="348">
        <v>7.5385</v>
      </c>
      <c r="Q89" s="348">
        <v>9.3050999999999995</v>
      </c>
      <c r="R89" s="348" t="s">
        <v>430</v>
      </c>
      <c r="S89" s="348">
        <v>10.683</v>
      </c>
      <c r="T89" s="348">
        <v>-6.9890999999999996</v>
      </c>
      <c r="U89" s="348">
        <v>0.90590000000000004</v>
      </c>
      <c r="V89" s="348">
        <v>-5.2103999999999999</v>
      </c>
      <c r="W89" s="348">
        <v>10.683</v>
      </c>
      <c r="X89" s="348">
        <v>13.6195</v>
      </c>
      <c r="Y89" s="374"/>
      <c r="Z89" s="346">
        <v>231</v>
      </c>
      <c r="AA89" s="346">
        <v>175</v>
      </c>
      <c r="AB89" s="346">
        <v>184</v>
      </c>
      <c r="AC89" s="346">
        <v>206</v>
      </c>
      <c r="AD89" s="346">
        <v>162</v>
      </c>
      <c r="AE89" s="346">
        <v>175</v>
      </c>
      <c r="AF89" s="346">
        <v>75</v>
      </c>
      <c r="AG89" s="346">
        <v>128</v>
      </c>
      <c r="AH89" s="346">
        <v>68</v>
      </c>
      <c r="AI89" s="346" t="s">
        <v>430</v>
      </c>
      <c r="AJ89" s="346">
        <v>139</v>
      </c>
      <c r="AK89" s="346">
        <v>184</v>
      </c>
      <c r="AL89" s="346">
        <v>121</v>
      </c>
      <c r="AM89" s="346">
        <v>171</v>
      </c>
      <c r="AN89" s="346">
        <v>139</v>
      </c>
      <c r="AO89" s="373"/>
      <c r="AP89" s="348" t="s">
        <v>430</v>
      </c>
      <c r="AQ89" s="348" t="s">
        <v>430</v>
      </c>
      <c r="AR89" s="348">
        <v>7.49</v>
      </c>
      <c r="AS89" s="348">
        <v>4.2300000000000004</v>
      </c>
      <c r="AT89" s="348">
        <v>-5.57</v>
      </c>
      <c r="AU89" s="351"/>
      <c r="AV89" s="346" t="s">
        <v>430</v>
      </c>
      <c r="AW89" s="346" t="s">
        <v>430</v>
      </c>
      <c r="AX89" s="346">
        <v>63</v>
      </c>
      <c r="AY89" s="346">
        <v>104</v>
      </c>
      <c r="AZ89" s="346">
        <v>145</v>
      </c>
      <c r="BA89" s="374"/>
      <c r="BB89" s="348">
        <v>16.443205804274101</v>
      </c>
      <c r="BC89" s="348">
        <v>0.99915036090735698</v>
      </c>
      <c r="BD89" s="348">
        <v>2.208790568084E-2</v>
      </c>
      <c r="BE89" s="375">
        <v>-1.61870709091586E-2</v>
      </c>
      <c r="BF89" s="374"/>
      <c r="BG89" s="372">
        <v>0.1104</v>
      </c>
      <c r="BH89" s="373"/>
      <c r="BI89" s="348">
        <v>82.200800000000001</v>
      </c>
      <c r="BJ89" s="348">
        <v>15.281000000000001</v>
      </c>
      <c r="BK89" s="348">
        <v>2.5162800000000001</v>
      </c>
      <c r="BL89" s="348">
        <v>1.92E-3</v>
      </c>
      <c r="BM89" s="373"/>
      <c r="BN89" s="372" t="s">
        <v>5823</v>
      </c>
      <c r="BO89" s="372" t="s">
        <v>5824</v>
      </c>
      <c r="BP89" s="372" t="s">
        <v>430</v>
      </c>
      <c r="BQ89" s="372" t="s">
        <v>430</v>
      </c>
      <c r="BR89" s="372" t="s">
        <v>430</v>
      </c>
      <c r="BS89" s="373"/>
      <c r="BT89" s="354" t="s">
        <v>555</v>
      </c>
    </row>
    <row r="90" spans="1:72" s="428" customFormat="1" x14ac:dyDescent="0.25">
      <c r="A90" s="345" t="s">
        <v>5985</v>
      </c>
      <c r="B90" s="373"/>
      <c r="C90" s="719">
        <v>44790</v>
      </c>
      <c r="D90" s="373"/>
      <c r="E90" s="346">
        <v>401.85899999999998</v>
      </c>
      <c r="F90" s="373"/>
      <c r="G90" s="347">
        <v>96.223600000000005</v>
      </c>
      <c r="H90" s="374"/>
      <c r="I90" s="348">
        <v>1.456</v>
      </c>
      <c r="J90" s="348">
        <v>0.60399999999999998</v>
      </c>
      <c r="K90" s="348">
        <v>7.4843999999999999</v>
      </c>
      <c r="L90" s="348">
        <v>4.3682999999999996</v>
      </c>
      <c r="M90" s="348">
        <v>-1.641</v>
      </c>
      <c r="N90" s="350">
        <v>9.4062000000000001</v>
      </c>
      <c r="O90" s="348">
        <v>5.1299000000000001</v>
      </c>
      <c r="P90" s="348">
        <v>21.447700000000001</v>
      </c>
      <c r="Q90" s="348" t="s">
        <v>430</v>
      </c>
      <c r="R90" s="348" t="s">
        <v>430</v>
      </c>
      <c r="S90" s="348">
        <v>9.4914000000000005</v>
      </c>
      <c r="T90" s="348">
        <v>-2.5322</v>
      </c>
      <c r="U90" s="348">
        <v>4.0419999999999998</v>
      </c>
      <c r="V90" s="348">
        <v>-0.13780000000000001</v>
      </c>
      <c r="W90" s="348">
        <v>9.4914000000000005</v>
      </c>
      <c r="X90" s="348">
        <v>18.730799999999999</v>
      </c>
      <c r="Y90" s="374"/>
      <c r="Z90" s="346">
        <v>62</v>
      </c>
      <c r="AA90" s="346">
        <v>74</v>
      </c>
      <c r="AB90" s="346">
        <v>154</v>
      </c>
      <c r="AC90" s="346">
        <v>76</v>
      </c>
      <c r="AD90" s="346">
        <v>91</v>
      </c>
      <c r="AE90" s="346">
        <v>70</v>
      </c>
      <c r="AF90" s="346">
        <v>88</v>
      </c>
      <c r="AG90" s="346">
        <v>48</v>
      </c>
      <c r="AH90" s="346" t="s">
        <v>430</v>
      </c>
      <c r="AI90" s="346" t="s">
        <v>430</v>
      </c>
      <c r="AJ90" s="346">
        <v>166</v>
      </c>
      <c r="AK90" s="346">
        <v>113</v>
      </c>
      <c r="AL90" s="346">
        <v>83</v>
      </c>
      <c r="AM90" s="346">
        <v>91</v>
      </c>
      <c r="AN90" s="346">
        <v>166</v>
      </c>
      <c r="AO90" s="373"/>
      <c r="AP90" s="348" t="s">
        <v>430</v>
      </c>
      <c r="AQ90" s="348" t="s">
        <v>430</v>
      </c>
      <c r="AR90" s="348" t="s">
        <v>430</v>
      </c>
      <c r="AS90" s="348">
        <v>10.96</v>
      </c>
      <c r="AT90" s="348">
        <v>3.86</v>
      </c>
      <c r="AU90" s="351"/>
      <c r="AV90" s="346" t="s">
        <v>430</v>
      </c>
      <c r="AW90" s="346" t="s">
        <v>430</v>
      </c>
      <c r="AX90" s="346" t="s">
        <v>430</v>
      </c>
      <c r="AY90" s="346">
        <v>49</v>
      </c>
      <c r="AZ90" s="346">
        <v>80</v>
      </c>
      <c r="BA90" s="374"/>
      <c r="BB90" s="348">
        <v>16.920521733811398</v>
      </c>
      <c r="BC90" s="348">
        <v>0.99900769030102998</v>
      </c>
      <c r="BD90" s="348">
        <v>7.4893688055023194E-2</v>
      </c>
      <c r="BE90" s="375">
        <v>-4.3963142088182701E-2</v>
      </c>
      <c r="BF90" s="374"/>
      <c r="BG90" s="372">
        <v>5.9428000000000001</v>
      </c>
      <c r="BH90" s="373"/>
      <c r="BI90" s="348">
        <v>91.269000000000005</v>
      </c>
      <c r="BJ90" s="348">
        <v>8.7250899999999998</v>
      </c>
      <c r="BK90" s="348" t="s">
        <v>430</v>
      </c>
      <c r="BL90" s="348">
        <v>5.9100000000000003E-3</v>
      </c>
      <c r="BM90" s="373"/>
      <c r="BN90" s="372" t="s">
        <v>5986</v>
      </c>
      <c r="BO90" s="372" t="s">
        <v>5987</v>
      </c>
      <c r="BP90" s="372" t="s">
        <v>5988</v>
      </c>
      <c r="BQ90" s="372" t="s">
        <v>5989</v>
      </c>
      <c r="BR90" s="372" t="s">
        <v>5990</v>
      </c>
      <c r="BS90" s="373"/>
      <c r="BT90" s="354" t="s">
        <v>555</v>
      </c>
    </row>
    <row r="91" spans="1:72" s="428" customFormat="1" x14ac:dyDescent="0.25">
      <c r="A91" s="345" t="s">
        <v>5991</v>
      </c>
      <c r="B91" s="373"/>
      <c r="C91" s="719">
        <v>44536</v>
      </c>
      <c r="D91" s="373"/>
      <c r="E91" s="346">
        <v>382.54399999999998</v>
      </c>
      <c r="F91" s="373"/>
      <c r="G91" s="347">
        <v>19.8752</v>
      </c>
      <c r="H91" s="374"/>
      <c r="I91" s="348">
        <v>0.64359999999999995</v>
      </c>
      <c r="J91" s="348">
        <v>-1.4502999999999999</v>
      </c>
      <c r="K91" s="348">
        <v>2.8008000000000002</v>
      </c>
      <c r="L91" s="348">
        <v>-12.210900000000001</v>
      </c>
      <c r="M91" s="348">
        <v>-15.358000000000001</v>
      </c>
      <c r="N91" s="350">
        <v>8.3727</v>
      </c>
      <c r="O91" s="348">
        <v>22.7608</v>
      </c>
      <c r="P91" s="348">
        <v>14.089</v>
      </c>
      <c r="Q91" s="348" t="s">
        <v>430</v>
      </c>
      <c r="R91" s="348" t="s">
        <v>430</v>
      </c>
      <c r="S91" s="348">
        <v>5.5883000000000003</v>
      </c>
      <c r="T91" s="348">
        <v>-6.8151999999999999</v>
      </c>
      <c r="U91" s="348">
        <v>-19.591200000000001</v>
      </c>
      <c r="V91" s="348">
        <v>2.3746</v>
      </c>
      <c r="W91" s="348">
        <v>5.5883000000000003</v>
      </c>
      <c r="X91" s="348">
        <v>1.6999</v>
      </c>
      <c r="Y91" s="374"/>
      <c r="Z91" s="346">
        <v>189</v>
      </c>
      <c r="AA91" s="346">
        <v>199</v>
      </c>
      <c r="AB91" s="346">
        <v>251</v>
      </c>
      <c r="AC91" s="346">
        <v>223</v>
      </c>
      <c r="AD91" s="346">
        <v>212</v>
      </c>
      <c r="AE91" s="346">
        <v>77</v>
      </c>
      <c r="AF91" s="346">
        <v>17</v>
      </c>
      <c r="AG91" s="346">
        <v>73</v>
      </c>
      <c r="AH91" s="346" t="s">
        <v>430</v>
      </c>
      <c r="AI91" s="346" t="s">
        <v>430</v>
      </c>
      <c r="AJ91" s="346">
        <v>235</v>
      </c>
      <c r="AK91" s="346">
        <v>177</v>
      </c>
      <c r="AL91" s="346">
        <v>223</v>
      </c>
      <c r="AM91" s="346">
        <v>61</v>
      </c>
      <c r="AN91" s="346">
        <v>235</v>
      </c>
      <c r="AO91" s="373"/>
      <c r="AP91" s="348" t="s">
        <v>430</v>
      </c>
      <c r="AQ91" s="348" t="s">
        <v>430</v>
      </c>
      <c r="AR91" s="348" t="s">
        <v>430</v>
      </c>
      <c r="AS91" s="348">
        <v>15.31</v>
      </c>
      <c r="AT91" s="348">
        <v>-10.99</v>
      </c>
      <c r="AU91" s="351"/>
      <c r="AV91" s="346" t="s">
        <v>430</v>
      </c>
      <c r="AW91" s="346" t="s">
        <v>430</v>
      </c>
      <c r="AX91" s="346" t="s">
        <v>430</v>
      </c>
      <c r="AY91" s="346">
        <v>22</v>
      </c>
      <c r="AZ91" s="346">
        <v>189</v>
      </c>
      <c r="BA91" s="374"/>
      <c r="BB91" s="348">
        <v>30.440085268002498</v>
      </c>
      <c r="BC91" s="348">
        <v>0</v>
      </c>
      <c r="BD91" s="348">
        <v>2.1848132319500699E-2</v>
      </c>
      <c r="BE91" s="375" t="s">
        <v>430</v>
      </c>
      <c r="BF91" s="374"/>
      <c r="BG91" s="372" t="s">
        <v>430</v>
      </c>
      <c r="BH91" s="373"/>
      <c r="BI91" s="348" t="s">
        <v>430</v>
      </c>
      <c r="BJ91" s="348" t="s">
        <v>430</v>
      </c>
      <c r="BK91" s="348" t="s">
        <v>430</v>
      </c>
      <c r="BL91" s="348" t="s">
        <v>430</v>
      </c>
      <c r="BM91" s="373"/>
      <c r="BN91" s="372" t="s">
        <v>5992</v>
      </c>
      <c r="BO91" s="372" t="s">
        <v>5993</v>
      </c>
      <c r="BP91" s="372" t="s">
        <v>5994</v>
      </c>
      <c r="BQ91" s="372" t="s">
        <v>5995</v>
      </c>
      <c r="BR91" s="372" t="s">
        <v>5996</v>
      </c>
      <c r="BS91" s="373"/>
      <c r="BT91" s="354" t="s">
        <v>555</v>
      </c>
    </row>
    <row r="92" spans="1:72" s="428" customFormat="1" x14ac:dyDescent="0.25">
      <c r="A92" s="345" t="s">
        <v>5997</v>
      </c>
      <c r="B92" s="373"/>
      <c r="C92" s="719">
        <v>45310</v>
      </c>
      <c r="D92" s="373"/>
      <c r="E92" s="346">
        <v>396.51799999999997</v>
      </c>
      <c r="F92" s="373"/>
      <c r="G92" s="347">
        <v>56.944000000000003</v>
      </c>
      <c r="H92" s="374"/>
      <c r="I92" s="348">
        <v>0.31</v>
      </c>
      <c r="J92" s="348">
        <v>-0.5645</v>
      </c>
      <c r="K92" s="348">
        <v>7.6176000000000004</v>
      </c>
      <c r="L92" s="348">
        <v>-5.0225999999999997</v>
      </c>
      <c r="M92" s="348">
        <v>-3.2793000000000001</v>
      </c>
      <c r="N92" s="350">
        <v>3.5575999999999999</v>
      </c>
      <c r="O92" s="348">
        <v>8.7722999999999995</v>
      </c>
      <c r="P92" s="348" t="s">
        <v>430</v>
      </c>
      <c r="Q92" s="348" t="s">
        <v>430</v>
      </c>
      <c r="R92" s="348" t="s">
        <v>430</v>
      </c>
      <c r="S92" s="348">
        <v>11.8962</v>
      </c>
      <c r="T92" s="348">
        <v>-5.6315</v>
      </c>
      <c r="U92" s="348">
        <v>2.8681000000000001</v>
      </c>
      <c r="V92" s="348">
        <v>-1.6357999999999999</v>
      </c>
      <c r="W92" s="348">
        <v>11.8962</v>
      </c>
      <c r="X92" s="348">
        <v>10.1684</v>
      </c>
      <c r="Y92" s="374"/>
      <c r="Z92" s="346">
        <v>219</v>
      </c>
      <c r="AA92" s="346">
        <v>136</v>
      </c>
      <c r="AB92" s="346">
        <v>148</v>
      </c>
      <c r="AC92" s="346">
        <v>184</v>
      </c>
      <c r="AD92" s="346">
        <v>103</v>
      </c>
      <c r="AE92" s="346">
        <v>112</v>
      </c>
      <c r="AF92" s="346">
        <v>49</v>
      </c>
      <c r="AG92" s="346" t="s">
        <v>430</v>
      </c>
      <c r="AH92" s="346" t="s">
        <v>430</v>
      </c>
      <c r="AI92" s="346" t="s">
        <v>430</v>
      </c>
      <c r="AJ92" s="346">
        <v>113</v>
      </c>
      <c r="AK92" s="346">
        <v>148</v>
      </c>
      <c r="AL92" s="346">
        <v>98</v>
      </c>
      <c r="AM92" s="346">
        <v>100</v>
      </c>
      <c r="AN92" s="346">
        <v>113</v>
      </c>
      <c r="AO92" s="373"/>
      <c r="AP92" s="348" t="s">
        <v>430</v>
      </c>
      <c r="AQ92" s="348" t="s">
        <v>430</v>
      </c>
      <c r="AR92" s="348" t="s">
        <v>430</v>
      </c>
      <c r="AS92" s="348" t="s">
        <v>430</v>
      </c>
      <c r="AT92" s="348">
        <v>-1.81</v>
      </c>
      <c r="AU92" s="351"/>
      <c r="AV92" s="346" t="s">
        <v>430</v>
      </c>
      <c r="AW92" s="346" t="s">
        <v>430</v>
      </c>
      <c r="AX92" s="346" t="s">
        <v>430</v>
      </c>
      <c r="AY92" s="346" t="s">
        <v>430</v>
      </c>
      <c r="AZ92" s="346">
        <v>111</v>
      </c>
      <c r="BA92" s="374"/>
      <c r="BB92" s="348">
        <v>16.716933566797199</v>
      </c>
      <c r="BC92" s="348">
        <v>0.99943480811571195</v>
      </c>
      <c r="BD92" s="348">
        <v>1.91817243348004E-2</v>
      </c>
      <c r="BE92" s="375">
        <v>-1.2537240857556E-2</v>
      </c>
      <c r="BF92" s="374"/>
      <c r="BG92" s="372">
        <v>4.9500000000000002E-2</v>
      </c>
      <c r="BH92" s="373"/>
      <c r="BI92" s="348">
        <v>77.743700000000004</v>
      </c>
      <c r="BJ92" s="348">
        <v>22.2151</v>
      </c>
      <c r="BK92" s="348" t="s">
        <v>430</v>
      </c>
      <c r="BL92" s="348">
        <v>4.1200000000000001E-2</v>
      </c>
      <c r="BM92" s="373"/>
      <c r="BN92" s="372" t="s">
        <v>5998</v>
      </c>
      <c r="BO92" s="372" t="s">
        <v>5827</v>
      </c>
      <c r="BP92" s="372" t="s">
        <v>430</v>
      </c>
      <c r="BQ92" s="372" t="s">
        <v>430</v>
      </c>
      <c r="BR92" s="372" t="s">
        <v>430</v>
      </c>
      <c r="BS92" s="373"/>
      <c r="BT92" s="354" t="s">
        <v>555</v>
      </c>
    </row>
    <row r="93" spans="1:72" s="428" customFormat="1" x14ac:dyDescent="0.25">
      <c r="A93" s="345" t="s">
        <v>5999</v>
      </c>
      <c r="B93" s="373"/>
      <c r="C93" s="719">
        <v>45219</v>
      </c>
      <c r="D93" s="373"/>
      <c r="E93" s="346">
        <v>410.69099999999997</v>
      </c>
      <c r="F93" s="373"/>
      <c r="G93" s="347">
        <v>25.301100000000002</v>
      </c>
      <c r="H93" s="374"/>
      <c r="I93" s="348">
        <v>0.47810000000000002</v>
      </c>
      <c r="J93" s="348">
        <v>-0.34820000000000001</v>
      </c>
      <c r="K93" s="348">
        <v>11.602600000000001</v>
      </c>
      <c r="L93" s="348">
        <v>4.7244000000000002</v>
      </c>
      <c r="M93" s="348">
        <v>-0.84109999999999996</v>
      </c>
      <c r="N93" s="350">
        <v>9.3287999999999993</v>
      </c>
      <c r="O93" s="348">
        <v>1.9659</v>
      </c>
      <c r="P93" s="348" t="s">
        <v>430</v>
      </c>
      <c r="Q93" s="348" t="s">
        <v>430</v>
      </c>
      <c r="R93" s="348" t="s">
        <v>430</v>
      </c>
      <c r="S93" s="348">
        <v>14.9178</v>
      </c>
      <c r="T93" s="348">
        <v>1.3332999999999999</v>
      </c>
      <c r="U93" s="348">
        <v>4.9821</v>
      </c>
      <c r="V93" s="348">
        <v>-2.5621999999999998</v>
      </c>
      <c r="W93" s="348">
        <v>14.9178</v>
      </c>
      <c r="X93" s="348">
        <v>16.844200000000001</v>
      </c>
      <c r="Y93" s="374"/>
      <c r="Z93" s="346">
        <v>212</v>
      </c>
      <c r="AA93" s="346">
        <v>117</v>
      </c>
      <c r="AB93" s="346">
        <v>48</v>
      </c>
      <c r="AC93" s="346">
        <v>71</v>
      </c>
      <c r="AD93" s="346">
        <v>86</v>
      </c>
      <c r="AE93" s="346">
        <v>71</v>
      </c>
      <c r="AF93" s="346">
        <v>134</v>
      </c>
      <c r="AG93" s="346" t="s">
        <v>430</v>
      </c>
      <c r="AH93" s="346" t="s">
        <v>430</v>
      </c>
      <c r="AI93" s="346" t="s">
        <v>430</v>
      </c>
      <c r="AJ93" s="346">
        <v>47</v>
      </c>
      <c r="AK93" s="346">
        <v>79</v>
      </c>
      <c r="AL93" s="346">
        <v>71</v>
      </c>
      <c r="AM93" s="346">
        <v>113</v>
      </c>
      <c r="AN93" s="346">
        <v>47</v>
      </c>
      <c r="AO93" s="373"/>
      <c r="AP93" s="348" t="s">
        <v>430</v>
      </c>
      <c r="AQ93" s="348" t="s">
        <v>430</v>
      </c>
      <c r="AR93" s="348" t="s">
        <v>430</v>
      </c>
      <c r="AS93" s="348" t="s">
        <v>430</v>
      </c>
      <c r="AT93" s="348">
        <v>4.83</v>
      </c>
      <c r="AU93" s="351"/>
      <c r="AV93" s="346" t="s">
        <v>430</v>
      </c>
      <c r="AW93" s="346" t="s">
        <v>430</v>
      </c>
      <c r="AX93" s="346" t="s">
        <v>430</v>
      </c>
      <c r="AY93" s="346" t="s">
        <v>430</v>
      </c>
      <c r="AZ93" s="346">
        <v>75</v>
      </c>
      <c r="BA93" s="374"/>
      <c r="BB93" s="348">
        <v>22.051178290437999</v>
      </c>
      <c r="BC93" s="348">
        <v>1.0019787523102699</v>
      </c>
      <c r="BD93" s="348">
        <v>4.6320474352577599E-2</v>
      </c>
      <c r="BE93" s="375">
        <v>-6.2926499597162094E-2</v>
      </c>
      <c r="BF93" s="374"/>
      <c r="BG93" s="372">
        <v>0.2109</v>
      </c>
      <c r="BH93" s="373"/>
      <c r="BI93" s="348">
        <v>35.979999999999997</v>
      </c>
      <c r="BJ93" s="348">
        <v>64.009699999999995</v>
      </c>
      <c r="BK93" s="348" t="s">
        <v>430</v>
      </c>
      <c r="BL93" s="348">
        <v>1.03E-2</v>
      </c>
      <c r="BM93" s="373"/>
      <c r="BN93" s="372" t="s">
        <v>6000</v>
      </c>
      <c r="BO93" s="372" t="s">
        <v>6001</v>
      </c>
      <c r="BP93" s="372" t="s">
        <v>6002</v>
      </c>
      <c r="BQ93" s="372" t="s">
        <v>2065</v>
      </c>
      <c r="BR93" s="372" t="s">
        <v>4687</v>
      </c>
      <c r="BS93" s="373"/>
      <c r="BT93" s="354" t="s">
        <v>555</v>
      </c>
    </row>
    <row r="94" spans="1:72" s="428" customFormat="1" x14ac:dyDescent="0.25">
      <c r="A94" s="345" t="s">
        <v>6003</v>
      </c>
      <c r="B94" s="373"/>
      <c r="C94" s="719">
        <v>45798</v>
      </c>
      <c r="D94" s="373"/>
      <c r="E94" s="346">
        <v>328.065</v>
      </c>
      <c r="F94" s="373"/>
      <c r="G94" s="347">
        <v>23.721299999999999</v>
      </c>
      <c r="H94" s="374"/>
      <c r="I94" s="348">
        <v>1.153</v>
      </c>
      <c r="J94" s="348">
        <v>-2.5882999999999998</v>
      </c>
      <c r="K94" s="348">
        <v>9.7101000000000006</v>
      </c>
      <c r="L94" s="348">
        <v>-29.091200000000001</v>
      </c>
      <c r="M94" s="348">
        <v>64.761899999999997</v>
      </c>
      <c r="N94" s="350" t="s">
        <v>430</v>
      </c>
      <c r="O94" s="348" t="s">
        <v>430</v>
      </c>
      <c r="P94" s="348" t="s">
        <v>430</v>
      </c>
      <c r="Q94" s="348" t="s">
        <v>430</v>
      </c>
      <c r="R94" s="348" t="s">
        <v>430</v>
      </c>
      <c r="S94" s="348">
        <v>6.3616000000000001</v>
      </c>
      <c r="T94" s="348">
        <v>5.9903000000000004</v>
      </c>
      <c r="U94" s="348">
        <v>69.297700000000006</v>
      </c>
      <c r="V94" s="348">
        <v>124.9503</v>
      </c>
      <c r="W94" s="348">
        <v>6.3616000000000001</v>
      </c>
      <c r="X94" s="348">
        <v>143.44200000000001</v>
      </c>
      <c r="Y94" s="374"/>
      <c r="Z94" s="346">
        <v>104</v>
      </c>
      <c r="AA94" s="346">
        <v>229</v>
      </c>
      <c r="AB94" s="346">
        <v>106</v>
      </c>
      <c r="AC94" s="346">
        <v>239</v>
      </c>
      <c r="AD94" s="346">
        <v>14</v>
      </c>
      <c r="AE94" s="346" t="s">
        <v>430</v>
      </c>
      <c r="AF94" s="346" t="s">
        <v>430</v>
      </c>
      <c r="AG94" s="346" t="s">
        <v>430</v>
      </c>
      <c r="AH94" s="346" t="s">
        <v>430</v>
      </c>
      <c r="AI94" s="346" t="s">
        <v>430</v>
      </c>
      <c r="AJ94" s="346">
        <v>231</v>
      </c>
      <c r="AK94" s="346">
        <v>35</v>
      </c>
      <c r="AL94" s="346">
        <v>14</v>
      </c>
      <c r="AM94" s="346">
        <v>14</v>
      </c>
      <c r="AN94" s="346">
        <v>231</v>
      </c>
      <c r="AO94" s="373"/>
      <c r="AP94" s="348" t="s">
        <v>430</v>
      </c>
      <c r="AQ94" s="348" t="s">
        <v>430</v>
      </c>
      <c r="AR94" s="348" t="s">
        <v>430</v>
      </c>
      <c r="AS94" s="348" t="s">
        <v>430</v>
      </c>
      <c r="AT94" s="348">
        <v>139.68</v>
      </c>
      <c r="AU94" s="351"/>
      <c r="AV94" s="346" t="s">
        <v>430</v>
      </c>
      <c r="AW94" s="346" t="s">
        <v>430</v>
      </c>
      <c r="AX94" s="346" t="s">
        <v>430</v>
      </c>
      <c r="AY94" s="346" t="s">
        <v>430</v>
      </c>
      <c r="AZ94" s="346">
        <v>14</v>
      </c>
      <c r="BA94" s="374"/>
      <c r="BB94" s="348">
        <v>73.398827721660993</v>
      </c>
      <c r="BC94" s="348">
        <v>0</v>
      </c>
      <c r="BD94" s="348">
        <v>0.132557650076881</v>
      </c>
      <c r="BE94" s="375" t="s">
        <v>430</v>
      </c>
      <c r="BF94" s="374"/>
      <c r="BG94" s="372" t="s">
        <v>430</v>
      </c>
      <c r="BH94" s="373"/>
      <c r="BI94" s="348" t="s">
        <v>430</v>
      </c>
      <c r="BJ94" s="348" t="s">
        <v>430</v>
      </c>
      <c r="BK94" s="348" t="s">
        <v>430</v>
      </c>
      <c r="BL94" s="348" t="s">
        <v>430</v>
      </c>
      <c r="BM94" s="373"/>
      <c r="BN94" s="372" t="s">
        <v>6004</v>
      </c>
      <c r="BO94" s="372" t="s">
        <v>6005</v>
      </c>
      <c r="BP94" s="372" t="s">
        <v>430</v>
      </c>
      <c r="BQ94" s="372" t="s">
        <v>430</v>
      </c>
      <c r="BR94" s="372" t="s">
        <v>430</v>
      </c>
      <c r="BS94" s="373"/>
      <c r="BT94" s="354" t="s">
        <v>555</v>
      </c>
    </row>
    <row r="95" spans="1:72" s="428" customFormat="1" x14ac:dyDescent="0.25">
      <c r="A95" s="345" t="s">
        <v>6006</v>
      </c>
      <c r="B95" s="373"/>
      <c r="C95" s="719">
        <v>44881</v>
      </c>
      <c r="D95" s="373"/>
      <c r="E95" s="346">
        <v>365.20400000000001</v>
      </c>
      <c r="F95" s="373"/>
      <c r="G95" s="347">
        <v>27.1327</v>
      </c>
      <c r="H95" s="374"/>
      <c r="I95" s="348">
        <v>3.5799999999999998E-2</v>
      </c>
      <c r="J95" s="348">
        <v>-0.99609999999999999</v>
      </c>
      <c r="K95" s="348">
        <v>6.9530000000000003</v>
      </c>
      <c r="L95" s="348">
        <v>-5.5396000000000001</v>
      </c>
      <c r="M95" s="348">
        <v>-6.0151000000000003</v>
      </c>
      <c r="N95" s="350">
        <v>-1.3255999999999999</v>
      </c>
      <c r="O95" s="348">
        <v>5.9587000000000003</v>
      </c>
      <c r="P95" s="348">
        <v>7.5426000000000002</v>
      </c>
      <c r="Q95" s="348" t="s">
        <v>430</v>
      </c>
      <c r="R95" s="348" t="s">
        <v>430</v>
      </c>
      <c r="S95" s="348">
        <v>10.6829</v>
      </c>
      <c r="T95" s="348">
        <v>-6.9941000000000004</v>
      </c>
      <c r="U95" s="348">
        <v>0.90029999999999999</v>
      </c>
      <c r="V95" s="348">
        <v>-5.2145999999999999</v>
      </c>
      <c r="W95" s="348">
        <v>10.6829</v>
      </c>
      <c r="X95" s="348">
        <v>6.7645</v>
      </c>
      <c r="Y95" s="374"/>
      <c r="Z95" s="346">
        <v>231</v>
      </c>
      <c r="AA95" s="346">
        <v>174</v>
      </c>
      <c r="AB95" s="346">
        <v>183</v>
      </c>
      <c r="AC95" s="346">
        <v>210</v>
      </c>
      <c r="AD95" s="346">
        <v>165</v>
      </c>
      <c r="AE95" s="346">
        <v>179</v>
      </c>
      <c r="AF95" s="346">
        <v>73</v>
      </c>
      <c r="AG95" s="346">
        <v>127</v>
      </c>
      <c r="AH95" s="346" t="s">
        <v>430</v>
      </c>
      <c r="AI95" s="346" t="s">
        <v>430</v>
      </c>
      <c r="AJ95" s="346">
        <v>140</v>
      </c>
      <c r="AK95" s="346">
        <v>187</v>
      </c>
      <c r="AL95" s="346">
        <v>123</v>
      </c>
      <c r="AM95" s="346">
        <v>174</v>
      </c>
      <c r="AN95" s="346">
        <v>140</v>
      </c>
      <c r="AO95" s="373"/>
      <c r="AP95" s="348" t="s">
        <v>430</v>
      </c>
      <c r="AQ95" s="348" t="s">
        <v>430</v>
      </c>
      <c r="AR95" s="348" t="s">
        <v>430</v>
      </c>
      <c r="AS95" s="348">
        <v>4.2300000000000004</v>
      </c>
      <c r="AT95" s="348">
        <v>-5.58</v>
      </c>
      <c r="AU95" s="351"/>
      <c r="AV95" s="346" t="s">
        <v>430</v>
      </c>
      <c r="AW95" s="346" t="s">
        <v>430</v>
      </c>
      <c r="AX95" s="346" t="s">
        <v>430</v>
      </c>
      <c r="AY95" s="346">
        <v>104</v>
      </c>
      <c r="AZ95" s="346">
        <v>148</v>
      </c>
      <c r="BA95" s="374"/>
      <c r="BB95" s="348">
        <v>16.444196183468001</v>
      </c>
      <c r="BC95" s="348">
        <v>0.99921007065381695</v>
      </c>
      <c r="BD95" s="348">
        <v>2.2148620585974301E-2</v>
      </c>
      <c r="BE95" s="375">
        <v>-1.51894598244867E-2</v>
      </c>
      <c r="BF95" s="374"/>
      <c r="BG95" s="372">
        <v>4.3299999999999998E-2</v>
      </c>
      <c r="BH95" s="373"/>
      <c r="BI95" s="348">
        <v>82.202100000000002</v>
      </c>
      <c r="BJ95" s="348">
        <v>15.2812</v>
      </c>
      <c r="BK95" s="348">
        <v>2.51633</v>
      </c>
      <c r="BL95" s="348">
        <v>3.6999999999999999E-4</v>
      </c>
      <c r="BM95" s="373"/>
      <c r="BN95" s="372" t="s">
        <v>5823</v>
      </c>
      <c r="BO95" s="372" t="s">
        <v>5824</v>
      </c>
      <c r="BP95" s="372" t="s">
        <v>430</v>
      </c>
      <c r="BQ95" s="372" t="s">
        <v>430</v>
      </c>
      <c r="BR95" s="372" t="s">
        <v>430</v>
      </c>
      <c r="BS95" s="373"/>
      <c r="BT95" s="354" t="s">
        <v>555</v>
      </c>
    </row>
    <row r="96" spans="1:72" s="428" customFormat="1" x14ac:dyDescent="0.25">
      <c r="A96" s="345" t="s">
        <v>6007</v>
      </c>
      <c r="B96" s="373"/>
      <c r="C96" s="719">
        <v>44138</v>
      </c>
      <c r="D96" s="373"/>
      <c r="E96" s="346">
        <v>353.733</v>
      </c>
      <c r="F96" s="373"/>
      <c r="G96" s="347">
        <v>577.72649999999999</v>
      </c>
      <c r="H96" s="374"/>
      <c r="I96" s="348">
        <v>0.3095</v>
      </c>
      <c r="J96" s="348">
        <v>-0.56589999999999996</v>
      </c>
      <c r="K96" s="348">
        <v>7.6066000000000003</v>
      </c>
      <c r="L96" s="348">
        <v>-5.0590999999999999</v>
      </c>
      <c r="M96" s="348">
        <v>-3.3376000000000001</v>
      </c>
      <c r="N96" s="350">
        <v>3.4590999999999998</v>
      </c>
      <c r="O96" s="348">
        <v>8.7035999999999998</v>
      </c>
      <c r="P96" s="348">
        <v>10.0471</v>
      </c>
      <c r="Q96" s="348">
        <v>12.0242</v>
      </c>
      <c r="R96" s="348" t="s">
        <v>430</v>
      </c>
      <c r="S96" s="348">
        <v>11.8871</v>
      </c>
      <c r="T96" s="348">
        <v>-5.6729000000000003</v>
      </c>
      <c r="U96" s="348">
        <v>2.7968000000000002</v>
      </c>
      <c r="V96" s="348">
        <v>-1.7196</v>
      </c>
      <c r="W96" s="348">
        <v>11.8871</v>
      </c>
      <c r="X96" s="348">
        <v>16.511800000000001</v>
      </c>
      <c r="Y96" s="374"/>
      <c r="Z96" s="346">
        <v>224</v>
      </c>
      <c r="AA96" s="346">
        <v>143</v>
      </c>
      <c r="AB96" s="346">
        <v>151</v>
      </c>
      <c r="AC96" s="346">
        <v>192</v>
      </c>
      <c r="AD96" s="346">
        <v>112</v>
      </c>
      <c r="AE96" s="346">
        <v>123</v>
      </c>
      <c r="AF96" s="346">
        <v>56</v>
      </c>
      <c r="AG96" s="346">
        <v>113</v>
      </c>
      <c r="AH96" s="346">
        <v>33</v>
      </c>
      <c r="AI96" s="346" t="s">
        <v>430</v>
      </c>
      <c r="AJ96" s="346">
        <v>116</v>
      </c>
      <c r="AK96" s="346">
        <v>156</v>
      </c>
      <c r="AL96" s="346">
        <v>107</v>
      </c>
      <c r="AM96" s="346">
        <v>111</v>
      </c>
      <c r="AN96" s="346">
        <v>116</v>
      </c>
      <c r="AO96" s="373"/>
      <c r="AP96" s="348" t="s">
        <v>430</v>
      </c>
      <c r="AQ96" s="348" t="s">
        <v>430</v>
      </c>
      <c r="AR96" s="348">
        <v>10.09</v>
      </c>
      <c r="AS96" s="348">
        <v>7.62</v>
      </c>
      <c r="AT96" s="348">
        <v>-1.93</v>
      </c>
      <c r="AU96" s="351"/>
      <c r="AV96" s="346" t="s">
        <v>430</v>
      </c>
      <c r="AW96" s="346" t="s">
        <v>430</v>
      </c>
      <c r="AX96" s="346">
        <v>34</v>
      </c>
      <c r="AY96" s="346">
        <v>62</v>
      </c>
      <c r="AZ96" s="346">
        <v>121</v>
      </c>
      <c r="BA96" s="374"/>
      <c r="BB96" s="348">
        <v>16.934271759224</v>
      </c>
      <c r="BC96" s="348">
        <v>0.998302886008404</v>
      </c>
      <c r="BD96" s="348">
        <v>3.2969343868515397E-2</v>
      </c>
      <c r="BE96" s="375">
        <v>-1.76917781661594E-2</v>
      </c>
      <c r="BF96" s="374"/>
      <c r="BG96" s="372">
        <v>0.1341</v>
      </c>
      <c r="BH96" s="373"/>
      <c r="BI96" s="348">
        <v>77.790499999999994</v>
      </c>
      <c r="BJ96" s="348">
        <v>22.206800000000001</v>
      </c>
      <c r="BK96" s="348" t="s">
        <v>430</v>
      </c>
      <c r="BL96" s="348">
        <v>2.7000000000000001E-3</v>
      </c>
      <c r="BM96" s="373"/>
      <c r="BN96" s="372" t="s">
        <v>5823</v>
      </c>
      <c r="BO96" s="372" t="s">
        <v>5824</v>
      </c>
      <c r="BP96" s="372" t="s">
        <v>430</v>
      </c>
      <c r="BQ96" s="372" t="s">
        <v>430</v>
      </c>
      <c r="BR96" s="372" t="s">
        <v>430</v>
      </c>
      <c r="BS96" s="373"/>
      <c r="BT96" s="354" t="s">
        <v>555</v>
      </c>
    </row>
    <row r="97" spans="1:72" s="428" customFormat="1" x14ac:dyDescent="0.25">
      <c r="A97" s="345" t="s">
        <v>6008</v>
      </c>
      <c r="B97" s="373"/>
      <c r="C97" s="719">
        <v>43229</v>
      </c>
      <c r="D97" s="373"/>
      <c r="E97" s="346">
        <v>349.524</v>
      </c>
      <c r="F97" s="373"/>
      <c r="G97" s="347">
        <v>38.496000000000002</v>
      </c>
      <c r="H97" s="374"/>
      <c r="I97" s="348">
        <v>1.1344000000000001</v>
      </c>
      <c r="J97" s="348">
        <v>-0.16619999999999999</v>
      </c>
      <c r="K97" s="348">
        <v>8.5471000000000004</v>
      </c>
      <c r="L97" s="348">
        <v>-4.9099999999999998E-2</v>
      </c>
      <c r="M97" s="348">
        <v>-4.3737000000000004</v>
      </c>
      <c r="N97" s="350">
        <v>4.8178999999999998</v>
      </c>
      <c r="O97" s="348">
        <v>5.0648</v>
      </c>
      <c r="P97" s="348">
        <v>15.161300000000001</v>
      </c>
      <c r="Q97" s="348">
        <v>13.6693</v>
      </c>
      <c r="R97" s="348" t="s">
        <v>430</v>
      </c>
      <c r="S97" s="348">
        <v>11.0877</v>
      </c>
      <c r="T97" s="348">
        <v>-4.4717000000000002</v>
      </c>
      <c r="U97" s="348">
        <v>0.23899999999999999</v>
      </c>
      <c r="V97" s="348">
        <v>-3.0777000000000001</v>
      </c>
      <c r="W97" s="348">
        <v>11.0877</v>
      </c>
      <c r="X97" s="348">
        <v>12.6008</v>
      </c>
      <c r="Y97" s="374"/>
      <c r="Z97" s="346">
        <v>114</v>
      </c>
      <c r="AA97" s="346">
        <v>108</v>
      </c>
      <c r="AB97" s="346">
        <v>128</v>
      </c>
      <c r="AC97" s="346">
        <v>116</v>
      </c>
      <c r="AD97" s="346">
        <v>136</v>
      </c>
      <c r="AE97" s="346">
        <v>102</v>
      </c>
      <c r="AF97" s="346">
        <v>89</v>
      </c>
      <c r="AG97" s="346">
        <v>66</v>
      </c>
      <c r="AH97" s="346">
        <v>22</v>
      </c>
      <c r="AI97" s="346" t="s">
        <v>430</v>
      </c>
      <c r="AJ97" s="346">
        <v>130</v>
      </c>
      <c r="AK97" s="346">
        <v>130</v>
      </c>
      <c r="AL97" s="346">
        <v>132</v>
      </c>
      <c r="AM97" s="346">
        <v>123</v>
      </c>
      <c r="AN97" s="346">
        <v>130</v>
      </c>
      <c r="AO97" s="373"/>
      <c r="AP97" s="348" t="s">
        <v>430</v>
      </c>
      <c r="AQ97" s="348">
        <v>14.09</v>
      </c>
      <c r="AR97" s="348">
        <v>10.74</v>
      </c>
      <c r="AS97" s="348">
        <v>6.6</v>
      </c>
      <c r="AT97" s="348">
        <v>-1.34</v>
      </c>
      <c r="AU97" s="351"/>
      <c r="AV97" s="346" t="s">
        <v>430</v>
      </c>
      <c r="AW97" s="346">
        <v>18</v>
      </c>
      <c r="AX97" s="346">
        <v>26</v>
      </c>
      <c r="AY97" s="346">
        <v>68</v>
      </c>
      <c r="AZ97" s="346">
        <v>108</v>
      </c>
      <c r="BA97" s="374"/>
      <c r="BB97" s="348">
        <v>14.756214726761501</v>
      </c>
      <c r="BC97" s="348">
        <v>0.999264527247403</v>
      </c>
      <c r="BD97" s="348">
        <v>5.5482305834740502E-2</v>
      </c>
      <c r="BE97" s="375">
        <v>-2.7594211415846701E-2</v>
      </c>
      <c r="BF97" s="374"/>
      <c r="BG97" s="372">
        <v>0.1855</v>
      </c>
      <c r="BH97" s="373"/>
      <c r="BI97" s="348">
        <v>70.908100000000005</v>
      </c>
      <c r="BJ97" s="348">
        <v>19.0337</v>
      </c>
      <c r="BK97" s="348">
        <v>10.052300000000001</v>
      </c>
      <c r="BL97" s="348">
        <v>5.8999999999999999E-3</v>
      </c>
      <c r="BM97" s="373"/>
      <c r="BN97" s="372" t="s">
        <v>6009</v>
      </c>
      <c r="BO97" s="372" t="s">
        <v>1163</v>
      </c>
      <c r="BP97" s="372" t="s">
        <v>2263</v>
      </c>
      <c r="BQ97" s="372" t="s">
        <v>4832</v>
      </c>
      <c r="BR97" s="372" t="s">
        <v>1986</v>
      </c>
      <c r="BS97" s="373"/>
      <c r="BT97" s="354" t="s">
        <v>555</v>
      </c>
    </row>
    <row r="98" spans="1:72" s="428" customFormat="1" x14ac:dyDescent="0.25">
      <c r="A98" s="345" t="s">
        <v>6010</v>
      </c>
      <c r="B98" s="373"/>
      <c r="C98" s="719">
        <v>41355</v>
      </c>
      <c r="D98" s="373"/>
      <c r="E98" s="346">
        <v>345.80599999999998</v>
      </c>
      <c r="F98" s="373"/>
      <c r="G98" s="347">
        <v>264.59930000000003</v>
      </c>
      <c r="H98" s="374"/>
      <c r="I98" s="348">
        <v>0.90100000000000002</v>
      </c>
      <c r="J98" s="348">
        <v>-0.78439999999999999</v>
      </c>
      <c r="K98" s="348">
        <v>7.0334000000000003</v>
      </c>
      <c r="L98" s="348">
        <v>-2.5468999999999999</v>
      </c>
      <c r="M98" s="348">
        <v>-5.7209000000000003</v>
      </c>
      <c r="N98" s="350">
        <v>2.5070000000000001</v>
      </c>
      <c r="O98" s="348">
        <v>4.4492000000000003</v>
      </c>
      <c r="P98" s="348">
        <v>12.818300000000001</v>
      </c>
      <c r="Q98" s="348">
        <v>11.726100000000001</v>
      </c>
      <c r="R98" s="348">
        <v>12.412800000000001</v>
      </c>
      <c r="S98" s="348">
        <v>9.4859000000000009</v>
      </c>
      <c r="T98" s="348">
        <v>-6.1182999999999996</v>
      </c>
      <c r="U98" s="348">
        <v>-0.93959999999999999</v>
      </c>
      <c r="V98" s="348">
        <v>-3.9093</v>
      </c>
      <c r="W98" s="348">
        <v>9.4859000000000009</v>
      </c>
      <c r="X98" s="348">
        <v>12.6638</v>
      </c>
      <c r="Y98" s="374"/>
      <c r="Z98" s="346">
        <v>150</v>
      </c>
      <c r="AA98" s="346">
        <v>155</v>
      </c>
      <c r="AB98" s="346">
        <v>177</v>
      </c>
      <c r="AC98" s="346">
        <v>144</v>
      </c>
      <c r="AD98" s="346">
        <v>159</v>
      </c>
      <c r="AE98" s="346">
        <v>133</v>
      </c>
      <c r="AF98" s="346">
        <v>116</v>
      </c>
      <c r="AG98" s="346">
        <v>82</v>
      </c>
      <c r="AH98" s="346">
        <v>40</v>
      </c>
      <c r="AI98" s="346">
        <v>36</v>
      </c>
      <c r="AJ98" s="346">
        <v>167</v>
      </c>
      <c r="AK98" s="346">
        <v>164</v>
      </c>
      <c r="AL98" s="346">
        <v>156</v>
      </c>
      <c r="AM98" s="346">
        <v>140</v>
      </c>
      <c r="AN98" s="346">
        <v>167</v>
      </c>
      <c r="AO98" s="373"/>
      <c r="AP98" s="348">
        <v>11.79</v>
      </c>
      <c r="AQ98" s="348">
        <v>11.83</v>
      </c>
      <c r="AR98" s="348">
        <v>8.89</v>
      </c>
      <c r="AS98" s="348">
        <v>5.26</v>
      </c>
      <c r="AT98" s="348">
        <v>-4.24</v>
      </c>
      <c r="AU98" s="351"/>
      <c r="AV98" s="346">
        <v>26</v>
      </c>
      <c r="AW98" s="346">
        <v>30</v>
      </c>
      <c r="AX98" s="346">
        <v>40</v>
      </c>
      <c r="AY98" s="346">
        <v>81</v>
      </c>
      <c r="AZ98" s="346">
        <v>134</v>
      </c>
      <c r="BA98" s="374"/>
      <c r="BB98" s="348">
        <v>14.1274997917001</v>
      </c>
      <c r="BC98" s="348">
        <v>0.99820514416786899</v>
      </c>
      <c r="BD98" s="348">
        <v>4.4591261841052998E-2</v>
      </c>
      <c r="BE98" s="375">
        <v>-4.3483066781007301E-2</v>
      </c>
      <c r="BF98" s="374"/>
      <c r="BG98" s="372">
        <v>0.17960000000000001</v>
      </c>
      <c r="BH98" s="373"/>
      <c r="BI98" s="348">
        <v>98.322100000000006</v>
      </c>
      <c r="BJ98" s="348">
        <v>1.5374099999999999</v>
      </c>
      <c r="BK98" s="348" t="s">
        <v>430</v>
      </c>
      <c r="BL98" s="348">
        <v>0.14049</v>
      </c>
      <c r="BM98" s="373"/>
      <c r="BN98" s="372" t="s">
        <v>6011</v>
      </c>
      <c r="BO98" s="372" t="s">
        <v>4757</v>
      </c>
      <c r="BP98" s="372" t="s">
        <v>4758</v>
      </c>
      <c r="BQ98" s="372" t="s">
        <v>4878</v>
      </c>
      <c r="BR98" s="372" t="s">
        <v>4517</v>
      </c>
      <c r="BS98" s="373"/>
      <c r="BT98" s="354" t="s">
        <v>555</v>
      </c>
    </row>
    <row r="99" spans="1:72" s="428" customFormat="1" x14ac:dyDescent="0.25">
      <c r="A99" s="345" t="s">
        <v>6012</v>
      </c>
      <c r="B99" s="373"/>
      <c r="C99" s="719">
        <v>45559</v>
      </c>
      <c r="D99" s="373"/>
      <c r="E99" s="346">
        <v>344</v>
      </c>
      <c r="F99" s="373"/>
      <c r="G99" s="347">
        <v>51.436199999999999</v>
      </c>
      <c r="H99" s="374"/>
      <c r="I99" s="348">
        <v>0.62329999999999997</v>
      </c>
      <c r="J99" s="348">
        <v>-0.50139999999999996</v>
      </c>
      <c r="K99" s="348">
        <v>9.9879999999999995</v>
      </c>
      <c r="L99" s="348">
        <v>2.9605000000000001</v>
      </c>
      <c r="M99" s="348">
        <v>-4.0625</v>
      </c>
      <c r="N99" s="350">
        <v>4.7187999999999999</v>
      </c>
      <c r="O99" s="348" t="s">
        <v>430</v>
      </c>
      <c r="P99" s="348" t="s">
        <v>430</v>
      </c>
      <c r="Q99" s="348" t="s">
        <v>430</v>
      </c>
      <c r="R99" s="348" t="s">
        <v>430</v>
      </c>
      <c r="S99" s="348">
        <v>13.1187</v>
      </c>
      <c r="T99" s="348">
        <v>-1.3118000000000001</v>
      </c>
      <c r="U99" s="348">
        <v>2.4045999999999998</v>
      </c>
      <c r="V99" s="348">
        <v>-6.3669000000000002</v>
      </c>
      <c r="W99" s="348">
        <v>13.1187</v>
      </c>
      <c r="X99" s="348">
        <v>-12.987</v>
      </c>
      <c r="Y99" s="374"/>
      <c r="Z99" s="346">
        <v>190</v>
      </c>
      <c r="AA99" s="346">
        <v>129</v>
      </c>
      <c r="AB99" s="346">
        <v>92</v>
      </c>
      <c r="AC99" s="346">
        <v>86</v>
      </c>
      <c r="AD99" s="346">
        <v>122</v>
      </c>
      <c r="AE99" s="346">
        <v>103</v>
      </c>
      <c r="AF99" s="346" t="s">
        <v>430</v>
      </c>
      <c r="AG99" s="346" t="s">
        <v>430</v>
      </c>
      <c r="AH99" s="346" t="s">
        <v>430</v>
      </c>
      <c r="AI99" s="346" t="s">
        <v>430</v>
      </c>
      <c r="AJ99" s="346">
        <v>79</v>
      </c>
      <c r="AK99" s="346">
        <v>101</v>
      </c>
      <c r="AL99" s="346">
        <v>111</v>
      </c>
      <c r="AM99" s="346">
        <v>180</v>
      </c>
      <c r="AN99" s="346">
        <v>79</v>
      </c>
      <c r="AO99" s="373"/>
      <c r="AP99" s="348" t="s">
        <v>430</v>
      </c>
      <c r="AQ99" s="348" t="s">
        <v>430</v>
      </c>
      <c r="AR99" s="348" t="s">
        <v>430</v>
      </c>
      <c r="AS99" s="348" t="s">
        <v>430</v>
      </c>
      <c r="AT99" s="348">
        <v>-0.31</v>
      </c>
      <c r="AU99" s="351"/>
      <c r="AV99" s="346" t="s">
        <v>430</v>
      </c>
      <c r="AW99" s="346" t="s">
        <v>430</v>
      </c>
      <c r="AX99" s="346" t="s">
        <v>430</v>
      </c>
      <c r="AY99" s="346" t="s">
        <v>430</v>
      </c>
      <c r="AZ99" s="346">
        <v>99</v>
      </c>
      <c r="BA99" s="374"/>
      <c r="BB99" s="348">
        <v>23.0808057880718</v>
      </c>
      <c r="BC99" s="348">
        <v>0.99608647915833104</v>
      </c>
      <c r="BD99" s="348">
        <v>-6.56531358883084E-2</v>
      </c>
      <c r="BE99" s="375">
        <v>-6.0181840600311599E-2</v>
      </c>
      <c r="BF99" s="374"/>
      <c r="BG99" s="372">
        <v>0.43020000000000003</v>
      </c>
      <c r="BH99" s="373"/>
      <c r="BI99" s="348">
        <v>56.480899999999998</v>
      </c>
      <c r="BJ99" s="348">
        <v>35.0366</v>
      </c>
      <c r="BK99" s="348">
        <v>8.5033999999999992</v>
      </c>
      <c r="BL99" s="348">
        <v>-2.0899999999999998E-2</v>
      </c>
      <c r="BM99" s="373"/>
      <c r="BN99" s="372" t="s">
        <v>6013</v>
      </c>
      <c r="BO99" s="372" t="s">
        <v>4629</v>
      </c>
      <c r="BP99" s="372" t="s">
        <v>4650</v>
      </c>
      <c r="BQ99" s="372" t="s">
        <v>4651</v>
      </c>
      <c r="BR99" s="372" t="s">
        <v>4652</v>
      </c>
      <c r="BS99" s="373"/>
      <c r="BT99" s="354" t="s">
        <v>555</v>
      </c>
    </row>
    <row r="100" spans="1:72" s="428" customFormat="1" x14ac:dyDescent="0.25">
      <c r="A100" s="345" t="s">
        <v>6014</v>
      </c>
      <c r="B100" s="373"/>
      <c r="C100" s="719">
        <v>45127</v>
      </c>
      <c r="D100" s="373"/>
      <c r="E100" s="346">
        <v>303.15899999999999</v>
      </c>
      <c r="F100" s="373"/>
      <c r="G100" s="347">
        <v>570.73900000000003</v>
      </c>
      <c r="H100" s="374"/>
      <c r="I100" s="348">
        <v>0.31030000000000002</v>
      </c>
      <c r="J100" s="348">
        <v>-0.56420000000000003</v>
      </c>
      <c r="K100" s="348">
        <v>7.6280999999999999</v>
      </c>
      <c r="L100" s="348">
        <v>-5.0050999999999997</v>
      </c>
      <c r="M100" s="348">
        <v>-3.2566999999999999</v>
      </c>
      <c r="N100" s="350">
        <v>3.5922000000000001</v>
      </c>
      <c r="O100" s="348">
        <v>8.7897999999999996</v>
      </c>
      <c r="P100" s="348" t="s">
        <v>430</v>
      </c>
      <c r="Q100" s="348" t="s">
        <v>430</v>
      </c>
      <c r="R100" s="348" t="s">
        <v>430</v>
      </c>
      <c r="S100" s="348">
        <v>11.904299999999999</v>
      </c>
      <c r="T100" s="348">
        <v>-5.6116000000000001</v>
      </c>
      <c r="U100" s="348">
        <v>2.8953000000000002</v>
      </c>
      <c r="V100" s="348">
        <v>-1.6076999999999999</v>
      </c>
      <c r="W100" s="348">
        <v>11.904299999999999</v>
      </c>
      <c r="X100" s="348">
        <v>7.9325999999999999</v>
      </c>
      <c r="Y100" s="374"/>
      <c r="Z100" s="346">
        <v>217</v>
      </c>
      <c r="AA100" s="346">
        <v>133</v>
      </c>
      <c r="AB100" s="346">
        <v>141</v>
      </c>
      <c r="AC100" s="346">
        <v>182</v>
      </c>
      <c r="AD100" s="346">
        <v>102</v>
      </c>
      <c r="AE100" s="346">
        <v>111</v>
      </c>
      <c r="AF100" s="346">
        <v>46</v>
      </c>
      <c r="AG100" s="346" t="s">
        <v>430</v>
      </c>
      <c r="AH100" s="346" t="s">
        <v>430</v>
      </c>
      <c r="AI100" s="346" t="s">
        <v>430</v>
      </c>
      <c r="AJ100" s="346">
        <v>106</v>
      </c>
      <c r="AK100" s="346">
        <v>144</v>
      </c>
      <c r="AL100" s="346">
        <v>94</v>
      </c>
      <c r="AM100" s="346">
        <v>98</v>
      </c>
      <c r="AN100" s="346">
        <v>106</v>
      </c>
      <c r="AO100" s="373"/>
      <c r="AP100" s="348" t="s">
        <v>430</v>
      </c>
      <c r="AQ100" s="348" t="s">
        <v>430</v>
      </c>
      <c r="AR100" s="348" t="s">
        <v>430</v>
      </c>
      <c r="AS100" s="348" t="s">
        <v>430</v>
      </c>
      <c r="AT100" s="348">
        <v>-1.77</v>
      </c>
      <c r="AU100" s="351"/>
      <c r="AV100" s="346" t="s">
        <v>430</v>
      </c>
      <c r="AW100" s="346" t="s">
        <v>430</v>
      </c>
      <c r="AX100" s="346" t="s">
        <v>430</v>
      </c>
      <c r="AY100" s="346" t="s">
        <v>430</v>
      </c>
      <c r="AZ100" s="346">
        <v>109</v>
      </c>
      <c r="BA100" s="374"/>
      <c r="BB100" s="348">
        <v>17.175216793360701</v>
      </c>
      <c r="BC100" s="348">
        <v>0.99944622821637097</v>
      </c>
      <c r="BD100" s="348">
        <v>1.3237737183914E-2</v>
      </c>
      <c r="BE100" s="375">
        <v>-1.0140956486616001E-2</v>
      </c>
      <c r="BF100" s="374"/>
      <c r="BG100" s="372">
        <v>3.7400000000000003E-2</v>
      </c>
      <c r="BH100" s="373"/>
      <c r="BI100" s="348">
        <v>77.778400000000005</v>
      </c>
      <c r="BJ100" s="348">
        <v>22.226400000000002</v>
      </c>
      <c r="BK100" s="348" t="s">
        <v>430</v>
      </c>
      <c r="BL100" s="348">
        <v>-4.7999999999999996E-3</v>
      </c>
      <c r="BM100" s="373"/>
      <c r="BN100" s="372" t="s">
        <v>5823</v>
      </c>
      <c r="BO100" s="372" t="s">
        <v>5824</v>
      </c>
      <c r="BP100" s="372" t="s">
        <v>430</v>
      </c>
      <c r="BQ100" s="372" t="s">
        <v>430</v>
      </c>
      <c r="BR100" s="372" t="s">
        <v>430</v>
      </c>
      <c r="BS100" s="373"/>
      <c r="BT100" s="354" t="s">
        <v>555</v>
      </c>
    </row>
    <row r="101" spans="1:72" s="428" customFormat="1" x14ac:dyDescent="0.25">
      <c r="A101" s="345" t="s">
        <v>6015</v>
      </c>
      <c r="B101" s="373"/>
      <c r="C101" s="719">
        <v>45996</v>
      </c>
      <c r="D101" s="373"/>
      <c r="E101" s="889">
        <v>257.2</v>
      </c>
      <c r="F101" s="373"/>
      <c r="G101" s="347">
        <v>242.2064</v>
      </c>
      <c r="H101" s="374"/>
      <c r="I101" s="348">
        <v>1.1372</v>
      </c>
      <c r="J101" s="348">
        <v>-2.5499999999999998</v>
      </c>
      <c r="K101" s="348">
        <v>9.5634999999999994</v>
      </c>
      <c r="L101" s="348">
        <v>-28.954999999999998</v>
      </c>
      <c r="M101" s="348" t="s">
        <v>430</v>
      </c>
      <c r="N101" s="350" t="s">
        <v>430</v>
      </c>
      <c r="O101" s="348" t="s">
        <v>430</v>
      </c>
      <c r="P101" s="348" t="s">
        <v>430</v>
      </c>
      <c r="Q101" s="348" t="s">
        <v>430</v>
      </c>
      <c r="R101" s="348" t="s">
        <v>430</v>
      </c>
      <c r="S101" s="348">
        <v>3.8409</v>
      </c>
      <c r="T101" s="348">
        <v>6.2423999999999999</v>
      </c>
      <c r="U101" s="348" t="s">
        <v>430</v>
      </c>
      <c r="V101" s="348" t="s">
        <v>430</v>
      </c>
      <c r="W101" s="348">
        <v>3.8409</v>
      </c>
      <c r="X101" s="348">
        <v>35.804000000000002</v>
      </c>
      <c r="Y101" s="374"/>
      <c r="Z101" s="346">
        <v>110</v>
      </c>
      <c r="AA101" s="346">
        <v>225</v>
      </c>
      <c r="AB101" s="346">
        <v>111</v>
      </c>
      <c r="AC101" s="346">
        <v>236</v>
      </c>
      <c r="AD101" s="346" t="s">
        <v>430</v>
      </c>
      <c r="AE101" s="346" t="s">
        <v>430</v>
      </c>
      <c r="AF101" s="346" t="s">
        <v>430</v>
      </c>
      <c r="AG101" s="346" t="s">
        <v>430</v>
      </c>
      <c r="AH101" s="346" t="s">
        <v>430</v>
      </c>
      <c r="AI101" s="346" t="s">
        <v>430</v>
      </c>
      <c r="AJ101" s="346">
        <v>254</v>
      </c>
      <c r="AK101" s="346">
        <v>24</v>
      </c>
      <c r="AL101" s="346" t="s">
        <v>430</v>
      </c>
      <c r="AM101" s="346" t="s">
        <v>430</v>
      </c>
      <c r="AN101" s="346">
        <v>254</v>
      </c>
      <c r="AO101" s="373"/>
      <c r="AP101" s="348" t="s">
        <v>430</v>
      </c>
      <c r="AQ101" s="348" t="s">
        <v>430</v>
      </c>
      <c r="AR101" s="348" t="s">
        <v>430</v>
      </c>
      <c r="AS101" s="348" t="s">
        <v>430</v>
      </c>
      <c r="AT101" s="348" t="s">
        <v>430</v>
      </c>
      <c r="AU101" s="351"/>
      <c r="AV101" s="346" t="s">
        <v>430</v>
      </c>
      <c r="AW101" s="346" t="s">
        <v>430</v>
      </c>
      <c r="AX101" s="346" t="s">
        <v>430</v>
      </c>
      <c r="AY101" s="346" t="s">
        <v>430</v>
      </c>
      <c r="AZ101" s="346" t="s">
        <v>430</v>
      </c>
      <c r="BA101" s="374"/>
      <c r="BB101" s="348">
        <v>114.710600609341</v>
      </c>
      <c r="BC101" s="348">
        <v>0</v>
      </c>
      <c r="BD101" s="348">
        <v>3.9878321096860299E-2</v>
      </c>
      <c r="BE101" s="375" t="s">
        <v>430</v>
      </c>
      <c r="BF101" s="374"/>
      <c r="BG101" s="372" t="s">
        <v>430</v>
      </c>
      <c r="BH101" s="373"/>
      <c r="BI101" s="348" t="s">
        <v>430</v>
      </c>
      <c r="BJ101" s="348" t="s">
        <v>430</v>
      </c>
      <c r="BK101" s="348" t="s">
        <v>430</v>
      </c>
      <c r="BL101" s="348" t="s">
        <v>430</v>
      </c>
      <c r="BM101" s="373"/>
      <c r="BN101" s="372" t="s">
        <v>6016</v>
      </c>
      <c r="BO101" s="372" t="s">
        <v>6017</v>
      </c>
      <c r="BP101" s="372" t="s">
        <v>430</v>
      </c>
      <c r="BQ101" s="372" t="s">
        <v>430</v>
      </c>
      <c r="BR101" s="372" t="s">
        <v>430</v>
      </c>
      <c r="BS101" s="373"/>
      <c r="BT101" s="354" t="s">
        <v>555</v>
      </c>
    </row>
    <row r="102" spans="1:72" s="428" customFormat="1" x14ac:dyDescent="0.25">
      <c r="A102" s="345" t="s">
        <v>6018</v>
      </c>
      <c r="B102" s="373"/>
      <c r="C102" s="719">
        <v>45492</v>
      </c>
      <c r="D102" s="373"/>
      <c r="E102" s="346">
        <v>275.41500000000002</v>
      </c>
      <c r="F102" s="373"/>
      <c r="G102" s="347">
        <v>11.6693</v>
      </c>
      <c r="H102" s="374"/>
      <c r="I102" s="348">
        <v>1.5551999999999999</v>
      </c>
      <c r="J102" s="348">
        <v>0.6391</v>
      </c>
      <c r="K102" s="348">
        <v>6.2294</v>
      </c>
      <c r="L102" s="348">
        <v>1.3083</v>
      </c>
      <c r="M102" s="348">
        <v>-2.3408000000000002</v>
      </c>
      <c r="N102" s="350">
        <v>7.1822999999999997</v>
      </c>
      <c r="O102" s="348" t="s">
        <v>430</v>
      </c>
      <c r="P102" s="348" t="s">
        <v>430</v>
      </c>
      <c r="Q102" s="348" t="s">
        <v>430</v>
      </c>
      <c r="R102" s="348" t="s">
        <v>430</v>
      </c>
      <c r="S102" s="348">
        <v>6.6508000000000003</v>
      </c>
      <c r="T102" s="348">
        <v>-5.7939999999999996</v>
      </c>
      <c r="U102" s="348">
        <v>2.1267</v>
      </c>
      <c r="V102" s="348">
        <v>-1.9073</v>
      </c>
      <c r="W102" s="348">
        <v>6.6508000000000003</v>
      </c>
      <c r="X102" s="348">
        <v>-4.8274999999999997</v>
      </c>
      <c r="Y102" s="374"/>
      <c r="Z102" s="346">
        <v>43</v>
      </c>
      <c r="AA102" s="346">
        <v>73</v>
      </c>
      <c r="AB102" s="346">
        <v>191</v>
      </c>
      <c r="AC102" s="346">
        <v>100</v>
      </c>
      <c r="AD102" s="346">
        <v>99</v>
      </c>
      <c r="AE102" s="346">
        <v>88</v>
      </c>
      <c r="AF102" s="346" t="s">
        <v>430</v>
      </c>
      <c r="AG102" s="346" t="s">
        <v>430</v>
      </c>
      <c r="AH102" s="346" t="s">
        <v>430</v>
      </c>
      <c r="AI102" s="346" t="s">
        <v>430</v>
      </c>
      <c r="AJ102" s="346">
        <v>226</v>
      </c>
      <c r="AK102" s="346">
        <v>158</v>
      </c>
      <c r="AL102" s="346">
        <v>115</v>
      </c>
      <c r="AM102" s="346">
        <v>112</v>
      </c>
      <c r="AN102" s="346">
        <v>226</v>
      </c>
      <c r="AO102" s="373"/>
      <c r="AP102" s="348" t="s">
        <v>430</v>
      </c>
      <c r="AQ102" s="348" t="s">
        <v>430</v>
      </c>
      <c r="AR102" s="348" t="s">
        <v>430</v>
      </c>
      <c r="AS102" s="348" t="s">
        <v>430</v>
      </c>
      <c r="AT102" s="348">
        <v>-0.1</v>
      </c>
      <c r="AU102" s="351"/>
      <c r="AV102" s="346" t="s">
        <v>430</v>
      </c>
      <c r="AW102" s="346" t="s">
        <v>430</v>
      </c>
      <c r="AX102" s="346" t="s">
        <v>430</v>
      </c>
      <c r="AY102" s="346" t="s">
        <v>430</v>
      </c>
      <c r="AZ102" s="346">
        <v>97</v>
      </c>
      <c r="BA102" s="374"/>
      <c r="BB102" s="348">
        <v>20.345299469189399</v>
      </c>
      <c r="BC102" s="348">
        <v>0.99839747534866297</v>
      </c>
      <c r="BD102" s="348">
        <v>-4.6532513521142502E-2</v>
      </c>
      <c r="BE102" s="375">
        <v>-3.34346948352214E-2</v>
      </c>
      <c r="BF102" s="374"/>
      <c r="BG102" s="372">
        <v>4.3099999999999999E-2</v>
      </c>
      <c r="BH102" s="373"/>
      <c r="BI102" s="348">
        <v>76.504499999999993</v>
      </c>
      <c r="BJ102" s="348">
        <v>15.9694</v>
      </c>
      <c r="BK102" s="348">
        <v>7.49017</v>
      </c>
      <c r="BL102" s="348">
        <v>3.5929999999999997E-2</v>
      </c>
      <c r="BM102" s="373"/>
      <c r="BN102" s="372" t="s">
        <v>6019</v>
      </c>
      <c r="BO102" s="372" t="s">
        <v>6020</v>
      </c>
      <c r="BP102" s="372" t="s">
        <v>6021</v>
      </c>
      <c r="BQ102" s="372" t="s">
        <v>5827</v>
      </c>
      <c r="BR102" s="372" t="s">
        <v>430</v>
      </c>
      <c r="BS102" s="373"/>
      <c r="BT102" s="354" t="s">
        <v>555</v>
      </c>
    </row>
    <row r="103" spans="1:72" s="428" customFormat="1" x14ac:dyDescent="0.25">
      <c r="A103" s="345" t="s">
        <v>6022</v>
      </c>
      <c r="B103" s="373"/>
      <c r="C103" s="719">
        <v>45573</v>
      </c>
      <c r="D103" s="373"/>
      <c r="E103" s="346">
        <v>313.69099999999997</v>
      </c>
      <c r="F103" s="373"/>
      <c r="G103" s="347">
        <v>88.991</v>
      </c>
      <c r="H103" s="374"/>
      <c r="I103" s="348">
        <v>0.65900000000000003</v>
      </c>
      <c r="J103" s="348">
        <v>1.6208</v>
      </c>
      <c r="K103" s="348">
        <v>19.930700000000002</v>
      </c>
      <c r="L103" s="348">
        <v>16.824100000000001</v>
      </c>
      <c r="M103" s="348">
        <v>9.6879000000000008</v>
      </c>
      <c r="N103" s="350">
        <v>33.786200000000001</v>
      </c>
      <c r="O103" s="348" t="s">
        <v>430</v>
      </c>
      <c r="P103" s="348" t="s">
        <v>430</v>
      </c>
      <c r="Q103" s="348" t="s">
        <v>430</v>
      </c>
      <c r="R103" s="348" t="s">
        <v>430</v>
      </c>
      <c r="S103" s="348">
        <v>23.389500000000002</v>
      </c>
      <c r="T103" s="348">
        <v>15.1226</v>
      </c>
      <c r="U103" s="348">
        <v>13.5243</v>
      </c>
      <c r="V103" s="348">
        <v>0.4788</v>
      </c>
      <c r="W103" s="348">
        <v>23.389500000000002</v>
      </c>
      <c r="X103" s="348">
        <v>22.222100000000001</v>
      </c>
      <c r="Y103" s="374"/>
      <c r="Z103" s="346">
        <v>187</v>
      </c>
      <c r="AA103" s="346">
        <v>34</v>
      </c>
      <c r="AB103" s="346">
        <v>4</v>
      </c>
      <c r="AC103" s="346">
        <v>4</v>
      </c>
      <c r="AD103" s="346">
        <v>35</v>
      </c>
      <c r="AE103" s="346">
        <v>30</v>
      </c>
      <c r="AF103" s="346" t="s">
        <v>430</v>
      </c>
      <c r="AG103" s="346" t="s">
        <v>430</v>
      </c>
      <c r="AH103" s="346" t="s">
        <v>430</v>
      </c>
      <c r="AI103" s="346" t="s">
        <v>430</v>
      </c>
      <c r="AJ103" s="346">
        <v>2</v>
      </c>
      <c r="AK103" s="346">
        <v>7</v>
      </c>
      <c r="AL103" s="346">
        <v>35</v>
      </c>
      <c r="AM103" s="346">
        <v>87</v>
      </c>
      <c r="AN103" s="346">
        <v>2</v>
      </c>
      <c r="AO103" s="373"/>
      <c r="AP103" s="348" t="s">
        <v>430</v>
      </c>
      <c r="AQ103" s="348" t="s">
        <v>430</v>
      </c>
      <c r="AR103" s="348" t="s">
        <v>430</v>
      </c>
      <c r="AS103" s="348" t="s">
        <v>430</v>
      </c>
      <c r="AT103" s="348">
        <v>25.81</v>
      </c>
      <c r="AU103" s="351"/>
      <c r="AV103" s="346" t="s">
        <v>430</v>
      </c>
      <c r="AW103" s="346" t="s">
        <v>430</v>
      </c>
      <c r="AX103" s="346" t="s">
        <v>430</v>
      </c>
      <c r="AY103" s="346" t="s">
        <v>430</v>
      </c>
      <c r="AZ103" s="346">
        <v>35</v>
      </c>
      <c r="BA103" s="374"/>
      <c r="BB103" s="348">
        <v>39.792107618245701</v>
      </c>
      <c r="BC103" s="348">
        <v>0.99752880741151695</v>
      </c>
      <c r="BD103" s="348">
        <v>5.31987987696146E-2</v>
      </c>
      <c r="BE103" s="375">
        <v>-5.1209677049740297E-2</v>
      </c>
      <c r="BF103" s="374"/>
      <c r="BG103" s="372">
        <v>9.2100000000000001E-2</v>
      </c>
      <c r="BH103" s="373"/>
      <c r="BI103" s="348">
        <v>56.627600000000001</v>
      </c>
      <c r="BJ103" s="348">
        <v>23.674499999999998</v>
      </c>
      <c r="BK103" s="348">
        <v>19.578900000000001</v>
      </c>
      <c r="BL103" s="348">
        <v>0.11899999999999999</v>
      </c>
      <c r="BM103" s="373"/>
      <c r="BN103" s="372" t="s">
        <v>6023</v>
      </c>
      <c r="BO103" s="372" t="s">
        <v>6024</v>
      </c>
      <c r="BP103" s="372" t="s">
        <v>6025</v>
      </c>
      <c r="BQ103" s="372" t="s">
        <v>6026</v>
      </c>
      <c r="BR103" s="372" t="s">
        <v>5890</v>
      </c>
      <c r="BS103" s="373"/>
      <c r="BT103" s="354" t="s">
        <v>555</v>
      </c>
    </row>
    <row r="104" spans="1:72" s="428" customFormat="1" x14ac:dyDescent="0.25">
      <c r="A104" s="345" t="s">
        <v>6027</v>
      </c>
      <c r="B104" s="373"/>
      <c r="C104" s="719">
        <v>42569</v>
      </c>
      <c r="D104" s="373"/>
      <c r="E104" s="346">
        <v>266.78399999999999</v>
      </c>
      <c r="F104" s="373"/>
      <c r="G104" s="347">
        <v>77.438699999999997</v>
      </c>
      <c r="H104" s="374"/>
      <c r="I104" s="348">
        <v>0.83350000000000002</v>
      </c>
      <c r="J104" s="348">
        <v>-1.5227999999999999</v>
      </c>
      <c r="K104" s="348">
        <v>5.0814000000000004</v>
      </c>
      <c r="L104" s="348">
        <v>-5.4950999999999999</v>
      </c>
      <c r="M104" s="348">
        <v>-8.6561000000000003</v>
      </c>
      <c r="N104" s="350">
        <v>-1.2697000000000001</v>
      </c>
      <c r="O104" s="348">
        <v>3.5394000000000001</v>
      </c>
      <c r="P104" s="348">
        <v>9.6861999999999995</v>
      </c>
      <c r="Q104" s="348">
        <v>10.801299999999999</v>
      </c>
      <c r="R104" s="348" t="s">
        <v>430</v>
      </c>
      <c r="S104" s="348">
        <v>7.4707999999999997</v>
      </c>
      <c r="T104" s="348">
        <v>-9.2040000000000006</v>
      </c>
      <c r="U104" s="348">
        <v>-3.4146999999999998</v>
      </c>
      <c r="V104" s="348">
        <v>-6.9885000000000002</v>
      </c>
      <c r="W104" s="348">
        <v>7.4707999999999997</v>
      </c>
      <c r="X104" s="348">
        <v>11.081799999999999</v>
      </c>
      <c r="Y104" s="374"/>
      <c r="Z104" s="346">
        <v>157</v>
      </c>
      <c r="AA104" s="346">
        <v>204</v>
      </c>
      <c r="AB104" s="346">
        <v>229</v>
      </c>
      <c r="AC104" s="346">
        <v>198</v>
      </c>
      <c r="AD104" s="346">
        <v>188</v>
      </c>
      <c r="AE104" s="346">
        <v>168</v>
      </c>
      <c r="AF104" s="346">
        <v>119</v>
      </c>
      <c r="AG104" s="346">
        <v>116</v>
      </c>
      <c r="AH104" s="346">
        <v>60</v>
      </c>
      <c r="AI104" s="346" t="s">
        <v>430</v>
      </c>
      <c r="AJ104" s="346">
        <v>207</v>
      </c>
      <c r="AK104" s="346">
        <v>219</v>
      </c>
      <c r="AL104" s="346">
        <v>184</v>
      </c>
      <c r="AM104" s="346">
        <v>183</v>
      </c>
      <c r="AN104" s="346">
        <v>207</v>
      </c>
      <c r="AO104" s="373"/>
      <c r="AP104" s="348" t="s">
        <v>430</v>
      </c>
      <c r="AQ104" s="348">
        <v>10.53</v>
      </c>
      <c r="AR104" s="348">
        <v>7.04</v>
      </c>
      <c r="AS104" s="348">
        <v>2.5499999999999998</v>
      </c>
      <c r="AT104" s="348">
        <v>-9.81</v>
      </c>
      <c r="AU104" s="351"/>
      <c r="AV104" s="346" t="s">
        <v>430</v>
      </c>
      <c r="AW104" s="346">
        <v>52</v>
      </c>
      <c r="AX104" s="346">
        <v>66</v>
      </c>
      <c r="AY104" s="346">
        <v>115</v>
      </c>
      <c r="AZ104" s="346">
        <v>177</v>
      </c>
      <c r="BA104" s="374"/>
      <c r="BB104" s="348">
        <v>13.193573567196401</v>
      </c>
      <c r="BC104" s="348">
        <v>0.99880667198624695</v>
      </c>
      <c r="BD104" s="348">
        <v>2.9362831881396E-2</v>
      </c>
      <c r="BE104" s="375">
        <v>-4.5202296378814601E-3</v>
      </c>
      <c r="BF104" s="374"/>
      <c r="BG104" s="372">
        <v>1.6561999999999999</v>
      </c>
      <c r="BH104" s="373"/>
      <c r="BI104" s="348">
        <v>99.994200000000006</v>
      </c>
      <c r="BJ104" s="348" t="s">
        <v>430</v>
      </c>
      <c r="BK104" s="348" t="s">
        <v>430</v>
      </c>
      <c r="BL104" s="348">
        <v>5.7999999999999996E-3</v>
      </c>
      <c r="BM104" s="373"/>
      <c r="BN104" s="372" t="s">
        <v>5777</v>
      </c>
      <c r="BO104" s="372" t="s">
        <v>4436</v>
      </c>
      <c r="BP104" s="372" t="s">
        <v>4437</v>
      </c>
      <c r="BQ104" s="372" t="s">
        <v>4620</v>
      </c>
      <c r="BR104" s="372" t="s">
        <v>4439</v>
      </c>
      <c r="BS104" s="373"/>
      <c r="BT104" s="354" t="s">
        <v>555</v>
      </c>
    </row>
    <row r="105" spans="1:72" s="428" customFormat="1" x14ac:dyDescent="0.25">
      <c r="A105" s="345" t="s">
        <v>6028</v>
      </c>
      <c r="B105" s="373"/>
      <c r="C105" s="719">
        <v>44890</v>
      </c>
      <c r="D105" s="373"/>
      <c r="E105" s="346">
        <v>273.79000000000002</v>
      </c>
      <c r="F105" s="373"/>
      <c r="G105" s="347">
        <v>31.706</v>
      </c>
      <c r="H105" s="374"/>
      <c r="I105" s="348">
        <v>0.47660000000000002</v>
      </c>
      <c r="J105" s="348">
        <v>-1.1991000000000001</v>
      </c>
      <c r="K105" s="348">
        <v>10.776899999999999</v>
      </c>
      <c r="L105" s="348">
        <v>1.7865</v>
      </c>
      <c r="M105" s="348">
        <v>-1.0468</v>
      </c>
      <c r="N105" s="350">
        <v>13.573700000000001</v>
      </c>
      <c r="O105" s="348">
        <v>16.031099999999999</v>
      </c>
      <c r="P105" s="348">
        <v>24.005700000000001</v>
      </c>
      <c r="Q105" s="348" t="s">
        <v>430</v>
      </c>
      <c r="R105" s="348" t="s">
        <v>430</v>
      </c>
      <c r="S105" s="348">
        <v>15.1304</v>
      </c>
      <c r="T105" s="348">
        <v>-2.5687000000000002</v>
      </c>
      <c r="U105" s="348">
        <v>6.0244999999999997</v>
      </c>
      <c r="V105" s="348">
        <v>0.98509999999999998</v>
      </c>
      <c r="W105" s="348">
        <v>15.1304</v>
      </c>
      <c r="X105" s="348">
        <v>19.872399999999999</v>
      </c>
      <c r="Y105" s="374"/>
      <c r="Z105" s="346">
        <v>214</v>
      </c>
      <c r="AA105" s="346">
        <v>196</v>
      </c>
      <c r="AB105" s="346">
        <v>72</v>
      </c>
      <c r="AC105" s="346">
        <v>97</v>
      </c>
      <c r="AD105" s="346">
        <v>87</v>
      </c>
      <c r="AE105" s="346">
        <v>46</v>
      </c>
      <c r="AF105" s="346">
        <v>18</v>
      </c>
      <c r="AG105" s="346">
        <v>27</v>
      </c>
      <c r="AH105" s="346" t="s">
        <v>430</v>
      </c>
      <c r="AI105" s="346" t="s">
        <v>430</v>
      </c>
      <c r="AJ105" s="346">
        <v>42</v>
      </c>
      <c r="AK105" s="346">
        <v>116</v>
      </c>
      <c r="AL105" s="346">
        <v>52</v>
      </c>
      <c r="AM105" s="346">
        <v>83</v>
      </c>
      <c r="AN105" s="346">
        <v>42</v>
      </c>
      <c r="AO105" s="373"/>
      <c r="AP105" s="348" t="s">
        <v>430</v>
      </c>
      <c r="AQ105" s="348" t="s">
        <v>430</v>
      </c>
      <c r="AR105" s="348" t="s">
        <v>430</v>
      </c>
      <c r="AS105" s="348">
        <v>16.420000000000002</v>
      </c>
      <c r="AT105" s="348">
        <v>6.77</v>
      </c>
      <c r="AU105" s="351"/>
      <c r="AV105" s="346" t="s">
        <v>430</v>
      </c>
      <c r="AW105" s="346" t="s">
        <v>430</v>
      </c>
      <c r="AX105" s="346" t="s">
        <v>430</v>
      </c>
      <c r="AY105" s="346">
        <v>21</v>
      </c>
      <c r="AZ105" s="346">
        <v>67</v>
      </c>
      <c r="BA105" s="374"/>
      <c r="BB105" s="348">
        <v>16.4741362466361</v>
      </c>
      <c r="BC105" s="348">
        <v>0.99938404863532404</v>
      </c>
      <c r="BD105" s="348">
        <v>9.1839919325405597E-2</v>
      </c>
      <c r="BE105" s="375">
        <v>-2.1913326170932598E-2</v>
      </c>
      <c r="BF105" s="374"/>
      <c r="BG105" s="372">
        <v>5.2999999999999999E-2</v>
      </c>
      <c r="BH105" s="373"/>
      <c r="BI105" s="348">
        <v>61.690800000000003</v>
      </c>
      <c r="BJ105" s="348">
        <v>32.970700000000001</v>
      </c>
      <c r="BK105" s="348">
        <v>5.3334299999999999</v>
      </c>
      <c r="BL105" s="348">
        <v>5.0699999999999999E-3</v>
      </c>
      <c r="BM105" s="373"/>
      <c r="BN105" s="372" t="s">
        <v>6029</v>
      </c>
      <c r="BO105" s="372" t="s">
        <v>6030</v>
      </c>
      <c r="BP105" s="372" t="s">
        <v>6031</v>
      </c>
      <c r="BQ105" s="372" t="s">
        <v>6032</v>
      </c>
      <c r="BR105" s="372" t="s">
        <v>5821</v>
      </c>
      <c r="BS105" s="373"/>
      <c r="BT105" s="354" t="s">
        <v>555</v>
      </c>
    </row>
    <row r="106" spans="1:72" s="428" customFormat="1" x14ac:dyDescent="0.25">
      <c r="A106" s="345" t="s">
        <v>6033</v>
      </c>
      <c r="B106" s="373"/>
      <c r="C106" s="719">
        <v>45366</v>
      </c>
      <c r="D106" s="373"/>
      <c r="E106" s="346">
        <v>280.55</v>
      </c>
      <c r="F106" s="373"/>
      <c r="G106" s="347">
        <v>79.606300000000005</v>
      </c>
      <c r="H106" s="374"/>
      <c r="I106" s="348">
        <v>2.4619</v>
      </c>
      <c r="J106" s="348">
        <v>1.9287000000000001</v>
      </c>
      <c r="K106" s="348">
        <v>18.9251</v>
      </c>
      <c r="L106" s="348">
        <v>4.8742999999999999</v>
      </c>
      <c r="M106" s="348">
        <v>-16.639199999999999</v>
      </c>
      <c r="N106" s="350">
        <v>-7.2115</v>
      </c>
      <c r="O106" s="348">
        <v>-9.3546999999999993</v>
      </c>
      <c r="P106" s="348" t="s">
        <v>430</v>
      </c>
      <c r="Q106" s="348" t="s">
        <v>430</v>
      </c>
      <c r="R106" s="348" t="s">
        <v>430</v>
      </c>
      <c r="S106" s="348">
        <v>22.397600000000001</v>
      </c>
      <c r="T106" s="348">
        <v>-9.2986000000000004</v>
      </c>
      <c r="U106" s="348">
        <v>-8.2838999999999992</v>
      </c>
      <c r="V106" s="348">
        <v>-19.1891</v>
      </c>
      <c r="W106" s="348">
        <v>22.397600000000001</v>
      </c>
      <c r="X106" s="348">
        <v>-2.3412000000000002</v>
      </c>
      <c r="Y106" s="374"/>
      <c r="Z106" s="346">
        <v>2</v>
      </c>
      <c r="AA106" s="346">
        <v>24</v>
      </c>
      <c r="AB106" s="346">
        <v>8</v>
      </c>
      <c r="AC106" s="346">
        <v>69</v>
      </c>
      <c r="AD106" s="346">
        <v>214</v>
      </c>
      <c r="AE106" s="346">
        <v>187</v>
      </c>
      <c r="AF106" s="346">
        <v>159</v>
      </c>
      <c r="AG106" s="346" t="s">
        <v>430</v>
      </c>
      <c r="AH106" s="346" t="s">
        <v>430</v>
      </c>
      <c r="AI106" s="346" t="s">
        <v>430</v>
      </c>
      <c r="AJ106" s="346">
        <v>7</v>
      </c>
      <c r="AK106" s="346">
        <v>228</v>
      </c>
      <c r="AL106" s="346">
        <v>207</v>
      </c>
      <c r="AM106" s="346">
        <v>201</v>
      </c>
      <c r="AN106" s="346">
        <v>7</v>
      </c>
      <c r="AO106" s="373"/>
      <c r="AP106" s="348" t="s">
        <v>430</v>
      </c>
      <c r="AQ106" s="348" t="s">
        <v>430</v>
      </c>
      <c r="AR106" s="348" t="s">
        <v>430</v>
      </c>
      <c r="AS106" s="348" t="s">
        <v>430</v>
      </c>
      <c r="AT106" s="348">
        <v>-14.09</v>
      </c>
      <c r="AU106" s="351"/>
      <c r="AV106" s="346" t="s">
        <v>430</v>
      </c>
      <c r="AW106" s="346" t="s">
        <v>430</v>
      </c>
      <c r="AX106" s="346" t="s">
        <v>430</v>
      </c>
      <c r="AY106" s="346" t="s">
        <v>430</v>
      </c>
      <c r="AZ106" s="346">
        <v>192</v>
      </c>
      <c r="BA106" s="374"/>
      <c r="BB106" s="348">
        <v>32.118814617011502</v>
      </c>
      <c r="BC106" s="348">
        <v>1.00005638084064</v>
      </c>
      <c r="BD106" s="348">
        <v>-1.9504362852332299E-2</v>
      </c>
      <c r="BE106" s="375">
        <v>-3.1291831062434501E-2</v>
      </c>
      <c r="BF106" s="374"/>
      <c r="BG106" s="372">
        <v>4.4200000000000003E-2</v>
      </c>
      <c r="BH106" s="373"/>
      <c r="BI106" s="348">
        <v>31.446000000000002</v>
      </c>
      <c r="BJ106" s="348">
        <v>52.438200000000002</v>
      </c>
      <c r="BK106" s="348">
        <v>16.150500000000001</v>
      </c>
      <c r="BL106" s="348">
        <v>-3.4700000000000002E-2</v>
      </c>
      <c r="BM106" s="373"/>
      <c r="BN106" s="372" t="s">
        <v>6034</v>
      </c>
      <c r="BO106" s="372" t="s">
        <v>5221</v>
      </c>
      <c r="BP106" s="372" t="s">
        <v>6035</v>
      </c>
      <c r="BQ106" s="372" t="s">
        <v>430</v>
      </c>
      <c r="BR106" s="372" t="s">
        <v>430</v>
      </c>
      <c r="BS106" s="373"/>
      <c r="BT106" s="354" t="s">
        <v>555</v>
      </c>
    </row>
    <row r="107" spans="1:72" s="428" customFormat="1" x14ac:dyDescent="0.25">
      <c r="A107" s="345" t="s">
        <v>6036</v>
      </c>
      <c r="B107" s="373"/>
      <c r="C107" s="719">
        <v>45968</v>
      </c>
      <c r="D107" s="373"/>
      <c r="E107" s="346">
        <v>308.37299999999999</v>
      </c>
      <c r="F107" s="373"/>
      <c r="G107" s="347">
        <v>40.637799999999999</v>
      </c>
      <c r="H107" s="374"/>
      <c r="I107" s="348">
        <v>1.4845999999999999</v>
      </c>
      <c r="J107" s="348">
        <v>3.3454000000000002</v>
      </c>
      <c r="K107" s="348">
        <v>14.9831</v>
      </c>
      <c r="L107" s="348">
        <v>22.037600000000001</v>
      </c>
      <c r="M107" s="348" t="s">
        <v>430</v>
      </c>
      <c r="N107" s="350" t="s">
        <v>430</v>
      </c>
      <c r="O107" s="348" t="s">
        <v>430</v>
      </c>
      <c r="P107" s="348" t="s">
        <v>430</v>
      </c>
      <c r="Q107" s="348" t="s">
        <v>430</v>
      </c>
      <c r="R107" s="348" t="s">
        <v>430</v>
      </c>
      <c r="S107" s="348">
        <v>16.190300000000001</v>
      </c>
      <c r="T107" s="348">
        <v>15.0215</v>
      </c>
      <c r="U107" s="348" t="s">
        <v>430</v>
      </c>
      <c r="V107" s="348" t="s">
        <v>430</v>
      </c>
      <c r="W107" s="348">
        <v>16.190300000000001</v>
      </c>
      <c r="X107" s="348">
        <v>13.5442</v>
      </c>
      <c r="Y107" s="374"/>
      <c r="Z107" s="346">
        <v>48</v>
      </c>
      <c r="AA107" s="346">
        <v>4</v>
      </c>
      <c r="AB107" s="346">
        <v>16</v>
      </c>
      <c r="AC107" s="346">
        <v>2</v>
      </c>
      <c r="AD107" s="346" t="s">
        <v>430</v>
      </c>
      <c r="AE107" s="346" t="s">
        <v>430</v>
      </c>
      <c r="AF107" s="346" t="s">
        <v>430</v>
      </c>
      <c r="AG107" s="346" t="s">
        <v>430</v>
      </c>
      <c r="AH107" s="346" t="s">
        <v>430</v>
      </c>
      <c r="AI107" s="346" t="s">
        <v>430</v>
      </c>
      <c r="AJ107" s="346">
        <v>35</v>
      </c>
      <c r="AK107" s="346">
        <v>9</v>
      </c>
      <c r="AL107" s="346" t="s">
        <v>430</v>
      </c>
      <c r="AM107" s="346" t="s">
        <v>430</v>
      </c>
      <c r="AN107" s="346">
        <v>35</v>
      </c>
      <c r="AO107" s="373"/>
      <c r="AP107" s="348" t="s">
        <v>430</v>
      </c>
      <c r="AQ107" s="348" t="s">
        <v>430</v>
      </c>
      <c r="AR107" s="348" t="s">
        <v>430</v>
      </c>
      <c r="AS107" s="348" t="s">
        <v>430</v>
      </c>
      <c r="AT107" s="348" t="s">
        <v>430</v>
      </c>
      <c r="AU107" s="351"/>
      <c r="AV107" s="346" t="s">
        <v>430</v>
      </c>
      <c r="AW107" s="346" t="s">
        <v>430</v>
      </c>
      <c r="AX107" s="346" t="s">
        <v>430</v>
      </c>
      <c r="AY107" s="346" t="s">
        <v>430</v>
      </c>
      <c r="AZ107" s="346" t="s">
        <v>430</v>
      </c>
      <c r="BA107" s="374"/>
      <c r="BB107" s="348">
        <v>33.552109537064801</v>
      </c>
      <c r="BC107" s="348">
        <v>0.99902691833706803</v>
      </c>
      <c r="BD107" s="348">
        <v>7.0625127226808304E-2</v>
      </c>
      <c r="BE107" s="375">
        <v>-6.4204497797972796E-3</v>
      </c>
      <c r="BF107" s="374"/>
      <c r="BG107" s="372">
        <v>3.8800000000000001E-2</v>
      </c>
      <c r="BH107" s="373"/>
      <c r="BI107" s="348">
        <v>66.966399999999993</v>
      </c>
      <c r="BJ107" s="348">
        <v>27.394200000000001</v>
      </c>
      <c r="BK107" s="348">
        <v>5.65395</v>
      </c>
      <c r="BL107" s="348">
        <v>-1.455E-2</v>
      </c>
      <c r="BM107" s="373"/>
      <c r="BN107" s="372" t="s">
        <v>6037</v>
      </c>
      <c r="BO107" s="372" t="s">
        <v>6038</v>
      </c>
      <c r="BP107" s="372" t="s">
        <v>6039</v>
      </c>
      <c r="BQ107" s="372" t="s">
        <v>6040</v>
      </c>
      <c r="BR107" s="372" t="s">
        <v>6041</v>
      </c>
      <c r="BS107" s="373"/>
      <c r="BT107" s="354" t="s">
        <v>555</v>
      </c>
    </row>
    <row r="108" spans="1:72" s="428" customFormat="1" x14ac:dyDescent="0.25">
      <c r="A108" s="345" t="s">
        <v>6042</v>
      </c>
      <c r="B108" s="373"/>
      <c r="C108" s="719">
        <v>45511</v>
      </c>
      <c r="D108" s="373"/>
      <c r="E108" s="346">
        <v>262.85899999999998</v>
      </c>
      <c r="F108" s="373"/>
      <c r="G108" s="347">
        <v>29.922499999999999</v>
      </c>
      <c r="H108" s="374"/>
      <c r="I108" s="348">
        <v>1.6903999999999999</v>
      </c>
      <c r="J108" s="348">
        <v>0.66510000000000002</v>
      </c>
      <c r="K108" s="348">
        <v>10.747</v>
      </c>
      <c r="L108" s="348">
        <v>2.5926999999999998</v>
      </c>
      <c r="M108" s="348">
        <v>-4.2633000000000001</v>
      </c>
      <c r="N108" s="350">
        <v>11.229100000000001</v>
      </c>
      <c r="O108" s="348" t="s">
        <v>430</v>
      </c>
      <c r="P108" s="348" t="s">
        <v>430</v>
      </c>
      <c r="Q108" s="348" t="s">
        <v>430</v>
      </c>
      <c r="R108" s="348" t="s">
        <v>430</v>
      </c>
      <c r="S108" s="348">
        <v>13.732699999999999</v>
      </c>
      <c r="T108" s="348">
        <v>-4.9850000000000003</v>
      </c>
      <c r="U108" s="348">
        <v>-2.3576000000000001</v>
      </c>
      <c r="V108" s="348">
        <v>1.7942</v>
      </c>
      <c r="W108" s="348">
        <v>13.732699999999999</v>
      </c>
      <c r="X108" s="348">
        <v>-4.0743</v>
      </c>
      <c r="Y108" s="374"/>
      <c r="Z108" s="346">
        <v>36</v>
      </c>
      <c r="AA108" s="346">
        <v>63</v>
      </c>
      <c r="AB108" s="346">
        <v>73</v>
      </c>
      <c r="AC108" s="346">
        <v>87</v>
      </c>
      <c r="AD108" s="346">
        <v>128</v>
      </c>
      <c r="AE108" s="346">
        <v>59</v>
      </c>
      <c r="AF108" s="346" t="s">
        <v>430</v>
      </c>
      <c r="AG108" s="346" t="s">
        <v>430</v>
      </c>
      <c r="AH108" s="346" t="s">
        <v>430</v>
      </c>
      <c r="AI108" s="346" t="s">
        <v>430</v>
      </c>
      <c r="AJ108" s="346">
        <v>73</v>
      </c>
      <c r="AK108" s="346">
        <v>132</v>
      </c>
      <c r="AL108" s="346">
        <v>181</v>
      </c>
      <c r="AM108" s="346">
        <v>65</v>
      </c>
      <c r="AN108" s="346">
        <v>73</v>
      </c>
      <c r="AO108" s="373"/>
      <c r="AP108" s="348" t="s">
        <v>430</v>
      </c>
      <c r="AQ108" s="348" t="s">
        <v>430</v>
      </c>
      <c r="AR108" s="348" t="s">
        <v>430</v>
      </c>
      <c r="AS108" s="348" t="s">
        <v>430</v>
      </c>
      <c r="AT108" s="348">
        <v>0.41</v>
      </c>
      <c r="AU108" s="351"/>
      <c r="AV108" s="346" t="s">
        <v>430</v>
      </c>
      <c r="AW108" s="346" t="s">
        <v>430</v>
      </c>
      <c r="AX108" s="346" t="s">
        <v>430</v>
      </c>
      <c r="AY108" s="346" t="s">
        <v>430</v>
      </c>
      <c r="AZ108" s="346">
        <v>95</v>
      </c>
      <c r="BA108" s="374"/>
      <c r="BB108" s="348">
        <v>21.040571990445599</v>
      </c>
      <c r="BC108" s="348">
        <v>0.99932805727963303</v>
      </c>
      <c r="BD108" s="348">
        <v>-4.94241517468825E-2</v>
      </c>
      <c r="BE108" s="375">
        <v>-4.8588805658659501E-2</v>
      </c>
      <c r="BF108" s="374"/>
      <c r="BG108" s="372">
        <v>8.6300000000000002E-2</v>
      </c>
      <c r="BH108" s="373"/>
      <c r="BI108" s="348">
        <v>50.309699999999999</v>
      </c>
      <c r="BJ108" s="348">
        <v>21.035900000000002</v>
      </c>
      <c r="BK108" s="348">
        <v>28.661100000000001</v>
      </c>
      <c r="BL108" s="348">
        <v>-6.7000000000000002E-3</v>
      </c>
      <c r="BM108" s="373"/>
      <c r="BN108" s="372" t="s">
        <v>6043</v>
      </c>
      <c r="BO108" s="372" t="s">
        <v>6044</v>
      </c>
      <c r="BP108" s="372" t="s">
        <v>6045</v>
      </c>
      <c r="BQ108" s="372" t="s">
        <v>6046</v>
      </c>
      <c r="BR108" s="372" t="s">
        <v>6047</v>
      </c>
      <c r="BS108" s="373"/>
      <c r="BT108" s="354" t="s">
        <v>555</v>
      </c>
    </row>
    <row r="109" spans="1:72" s="428" customFormat="1" x14ac:dyDescent="0.25">
      <c r="A109" s="345" t="s">
        <v>6048</v>
      </c>
      <c r="B109" s="373"/>
      <c r="C109" s="719">
        <v>45198</v>
      </c>
      <c r="D109" s="373"/>
      <c r="E109" s="346">
        <v>271.89999999999998</v>
      </c>
      <c r="F109" s="373"/>
      <c r="G109" s="347">
        <v>23.2395</v>
      </c>
      <c r="H109" s="374"/>
      <c r="I109" s="348">
        <v>1.1133999999999999</v>
      </c>
      <c r="J109" s="348">
        <v>-0.1817</v>
      </c>
      <c r="K109" s="348">
        <v>8.5745000000000005</v>
      </c>
      <c r="L109" s="348">
        <v>8.7400000000000005E-2</v>
      </c>
      <c r="M109" s="348">
        <v>-4.1298000000000004</v>
      </c>
      <c r="N109" s="350">
        <v>5.2628000000000004</v>
      </c>
      <c r="O109" s="348">
        <v>5.4542000000000002</v>
      </c>
      <c r="P109" s="348" t="s">
        <v>430</v>
      </c>
      <c r="Q109" s="348" t="s">
        <v>430</v>
      </c>
      <c r="R109" s="348" t="s">
        <v>430</v>
      </c>
      <c r="S109" s="348">
        <v>11.1778</v>
      </c>
      <c r="T109" s="348">
        <v>-4.2945000000000002</v>
      </c>
      <c r="U109" s="348">
        <v>0.59079999999999999</v>
      </c>
      <c r="V109" s="348">
        <v>-2.8831000000000002</v>
      </c>
      <c r="W109" s="348">
        <v>11.1778</v>
      </c>
      <c r="X109" s="348">
        <v>12.0784</v>
      </c>
      <c r="Y109" s="374"/>
      <c r="Z109" s="346">
        <v>119</v>
      </c>
      <c r="AA109" s="346">
        <v>110</v>
      </c>
      <c r="AB109" s="346">
        <v>126</v>
      </c>
      <c r="AC109" s="346">
        <v>109</v>
      </c>
      <c r="AD109" s="346">
        <v>126</v>
      </c>
      <c r="AE109" s="346">
        <v>99</v>
      </c>
      <c r="AF109" s="346">
        <v>86</v>
      </c>
      <c r="AG109" s="346" t="s">
        <v>430</v>
      </c>
      <c r="AH109" s="346" t="s">
        <v>430</v>
      </c>
      <c r="AI109" s="346" t="s">
        <v>430</v>
      </c>
      <c r="AJ109" s="346">
        <v>128</v>
      </c>
      <c r="AK109" s="346">
        <v>127</v>
      </c>
      <c r="AL109" s="346">
        <v>127</v>
      </c>
      <c r="AM109" s="346">
        <v>117</v>
      </c>
      <c r="AN109" s="346">
        <v>128</v>
      </c>
      <c r="AO109" s="373"/>
      <c r="AP109" s="348" t="s">
        <v>430</v>
      </c>
      <c r="AQ109" s="348" t="s">
        <v>430</v>
      </c>
      <c r="AR109" s="348" t="s">
        <v>430</v>
      </c>
      <c r="AS109" s="348" t="s">
        <v>430</v>
      </c>
      <c r="AT109" s="348">
        <v>-0.9</v>
      </c>
      <c r="AU109" s="351"/>
      <c r="AV109" s="346" t="s">
        <v>430</v>
      </c>
      <c r="AW109" s="346" t="s">
        <v>430</v>
      </c>
      <c r="AX109" s="346" t="s">
        <v>430</v>
      </c>
      <c r="AY109" s="346" t="s">
        <v>430</v>
      </c>
      <c r="AZ109" s="346">
        <v>105</v>
      </c>
      <c r="BA109" s="374"/>
      <c r="BB109" s="348">
        <v>15.523260587160401</v>
      </c>
      <c r="BC109" s="348">
        <v>0.99878653527307404</v>
      </c>
      <c r="BD109" s="348">
        <v>3.9398361259373897E-2</v>
      </c>
      <c r="BE109" s="375">
        <v>-1.7167986852703199E-2</v>
      </c>
      <c r="BF109" s="374"/>
      <c r="BG109" s="372">
        <v>2.8000000000000001E-2</v>
      </c>
      <c r="BH109" s="373"/>
      <c r="BI109" s="348">
        <v>70.268199999999993</v>
      </c>
      <c r="BJ109" s="348">
        <v>19.831</v>
      </c>
      <c r="BK109" s="348">
        <v>9.8961100000000002</v>
      </c>
      <c r="BL109" s="348">
        <v>4.6899999999999997E-3</v>
      </c>
      <c r="BM109" s="373"/>
      <c r="BN109" s="372" t="s">
        <v>4486</v>
      </c>
      <c r="BO109" s="372" t="s">
        <v>4487</v>
      </c>
      <c r="BP109" s="372" t="s">
        <v>4488</v>
      </c>
      <c r="BQ109" s="372" t="s">
        <v>4642</v>
      </c>
      <c r="BR109" s="372" t="s">
        <v>5196</v>
      </c>
      <c r="BS109" s="373"/>
      <c r="BT109" s="354" t="s">
        <v>555</v>
      </c>
    </row>
    <row r="110" spans="1:72" s="428" customFormat="1" x14ac:dyDescent="0.25">
      <c r="A110" s="345" t="s">
        <v>6049</v>
      </c>
      <c r="B110" s="373"/>
      <c r="C110" s="719">
        <v>44592</v>
      </c>
      <c r="D110" s="373"/>
      <c r="E110" s="346">
        <v>243.791</v>
      </c>
      <c r="F110" s="373"/>
      <c r="G110" s="347">
        <v>158.46039999999999</v>
      </c>
      <c r="H110" s="374"/>
      <c r="I110" s="348">
        <v>1.6917</v>
      </c>
      <c r="J110" s="348">
        <v>0.36270000000000002</v>
      </c>
      <c r="K110" s="348">
        <v>9.2988999999999997</v>
      </c>
      <c r="L110" s="348">
        <v>5.2801999999999998</v>
      </c>
      <c r="M110" s="348">
        <v>2.5482</v>
      </c>
      <c r="N110" s="350">
        <v>18.0534</v>
      </c>
      <c r="O110" s="348">
        <v>10.3042</v>
      </c>
      <c r="P110" s="348">
        <v>23.859300000000001</v>
      </c>
      <c r="Q110" s="348" t="s">
        <v>430</v>
      </c>
      <c r="R110" s="348" t="s">
        <v>430</v>
      </c>
      <c r="S110" s="348">
        <v>11.3224</v>
      </c>
      <c r="T110" s="348">
        <v>1.4144000000000001</v>
      </c>
      <c r="U110" s="348">
        <v>5.7084999999999999</v>
      </c>
      <c r="V110" s="348">
        <v>7.5933999999999999</v>
      </c>
      <c r="W110" s="348">
        <v>11.3224</v>
      </c>
      <c r="X110" s="348">
        <v>17.8596</v>
      </c>
      <c r="Y110" s="374"/>
      <c r="Z110" s="346">
        <v>33</v>
      </c>
      <c r="AA110" s="346">
        <v>85</v>
      </c>
      <c r="AB110" s="346">
        <v>113</v>
      </c>
      <c r="AC110" s="346">
        <v>56</v>
      </c>
      <c r="AD110" s="346">
        <v>51</v>
      </c>
      <c r="AE110" s="346">
        <v>41</v>
      </c>
      <c r="AF110" s="346">
        <v>27</v>
      </c>
      <c r="AG110" s="346">
        <v>30</v>
      </c>
      <c r="AH110" s="346" t="s">
        <v>430</v>
      </c>
      <c r="AI110" s="346" t="s">
        <v>430</v>
      </c>
      <c r="AJ110" s="346">
        <v>125</v>
      </c>
      <c r="AK110" s="346">
        <v>75</v>
      </c>
      <c r="AL110" s="346">
        <v>59</v>
      </c>
      <c r="AM110" s="346">
        <v>41</v>
      </c>
      <c r="AN110" s="346">
        <v>125</v>
      </c>
      <c r="AO110" s="373"/>
      <c r="AP110" s="348" t="s">
        <v>430</v>
      </c>
      <c r="AQ110" s="348" t="s">
        <v>430</v>
      </c>
      <c r="AR110" s="348" t="s">
        <v>430</v>
      </c>
      <c r="AS110" s="348">
        <v>14.85</v>
      </c>
      <c r="AT110" s="348">
        <v>11.98</v>
      </c>
      <c r="AU110" s="351"/>
      <c r="AV110" s="346" t="s">
        <v>430</v>
      </c>
      <c r="AW110" s="346" t="s">
        <v>430</v>
      </c>
      <c r="AX110" s="346" t="s">
        <v>430</v>
      </c>
      <c r="AY110" s="346">
        <v>23</v>
      </c>
      <c r="AZ110" s="346">
        <v>43</v>
      </c>
      <c r="BA110" s="374"/>
      <c r="BB110" s="348">
        <v>16.515752724857599</v>
      </c>
      <c r="BC110" s="348">
        <v>0.99944491647780598</v>
      </c>
      <c r="BD110" s="348">
        <v>8.7495387488143297E-2</v>
      </c>
      <c r="BE110" s="375">
        <v>-4.3528310345355002E-2</v>
      </c>
      <c r="BF110" s="374"/>
      <c r="BG110" s="372">
        <v>5.1200000000000002E-2</v>
      </c>
      <c r="BH110" s="373"/>
      <c r="BI110" s="348">
        <v>71.015799999999999</v>
      </c>
      <c r="BJ110" s="348">
        <v>25.8155</v>
      </c>
      <c r="BK110" s="348">
        <v>3.0951599999999999</v>
      </c>
      <c r="BL110" s="348">
        <v>7.3539999999999994E-2</v>
      </c>
      <c r="BM110" s="373"/>
      <c r="BN110" s="372" t="s">
        <v>6050</v>
      </c>
      <c r="BO110" s="372" t="s">
        <v>5106</v>
      </c>
      <c r="BP110" s="372" t="s">
        <v>5107</v>
      </c>
      <c r="BQ110" s="372" t="s">
        <v>6051</v>
      </c>
      <c r="BR110" s="372" t="s">
        <v>1303</v>
      </c>
      <c r="BS110" s="373"/>
      <c r="BT110" s="354" t="s">
        <v>555</v>
      </c>
    </row>
    <row r="111" spans="1:72" s="428" customFormat="1" x14ac:dyDescent="0.25">
      <c r="A111" s="345" t="s">
        <v>6052</v>
      </c>
      <c r="B111" s="373"/>
      <c r="C111" s="719">
        <v>45455</v>
      </c>
      <c r="D111" s="373"/>
      <c r="E111" s="346">
        <v>246.75</v>
      </c>
      <c r="F111" s="373"/>
      <c r="G111" s="347">
        <v>11.122999999999999</v>
      </c>
      <c r="H111" s="374"/>
      <c r="I111" s="348">
        <v>1.4843999999999999</v>
      </c>
      <c r="J111" s="348">
        <v>0.81850000000000001</v>
      </c>
      <c r="K111" s="348">
        <v>11.3592</v>
      </c>
      <c r="L111" s="348">
        <v>5.4642999999999997</v>
      </c>
      <c r="M111" s="348">
        <v>1.1659999999999999</v>
      </c>
      <c r="N111" s="350">
        <v>13.8515</v>
      </c>
      <c r="O111" s="348" t="s">
        <v>430</v>
      </c>
      <c r="P111" s="348" t="s">
        <v>430</v>
      </c>
      <c r="Q111" s="348" t="s">
        <v>430</v>
      </c>
      <c r="R111" s="348" t="s">
        <v>430</v>
      </c>
      <c r="S111" s="348">
        <v>14.333</v>
      </c>
      <c r="T111" s="348">
        <v>4.4999999999999998E-2</v>
      </c>
      <c r="U111" s="348">
        <v>6.1406000000000001</v>
      </c>
      <c r="V111" s="348">
        <v>1.8533999999999999</v>
      </c>
      <c r="W111" s="348">
        <v>14.333</v>
      </c>
      <c r="X111" s="348">
        <v>5.8465999999999996</v>
      </c>
      <c r="Y111" s="374"/>
      <c r="Z111" s="346">
        <v>49</v>
      </c>
      <c r="AA111" s="346">
        <v>46</v>
      </c>
      <c r="AB111" s="346">
        <v>51</v>
      </c>
      <c r="AC111" s="346">
        <v>52</v>
      </c>
      <c r="AD111" s="346">
        <v>63</v>
      </c>
      <c r="AE111" s="346">
        <v>45</v>
      </c>
      <c r="AF111" s="346" t="s">
        <v>430</v>
      </c>
      <c r="AG111" s="346" t="s">
        <v>430</v>
      </c>
      <c r="AH111" s="346" t="s">
        <v>430</v>
      </c>
      <c r="AI111" s="346" t="s">
        <v>430</v>
      </c>
      <c r="AJ111" s="346">
        <v>54</v>
      </c>
      <c r="AK111" s="346">
        <v>87</v>
      </c>
      <c r="AL111" s="346">
        <v>51</v>
      </c>
      <c r="AM111" s="346">
        <v>63</v>
      </c>
      <c r="AN111" s="346">
        <v>54</v>
      </c>
      <c r="AO111" s="373"/>
      <c r="AP111" s="348" t="s">
        <v>430</v>
      </c>
      <c r="AQ111" s="348" t="s">
        <v>430</v>
      </c>
      <c r="AR111" s="348" t="s">
        <v>430</v>
      </c>
      <c r="AS111" s="348" t="s">
        <v>430</v>
      </c>
      <c r="AT111" s="348">
        <v>8.7899999999999991</v>
      </c>
      <c r="AU111" s="351"/>
      <c r="AV111" s="346" t="s">
        <v>430</v>
      </c>
      <c r="AW111" s="346" t="s">
        <v>430</v>
      </c>
      <c r="AX111" s="346" t="s">
        <v>430</v>
      </c>
      <c r="AY111" s="346" t="s">
        <v>430</v>
      </c>
      <c r="AZ111" s="346">
        <v>54</v>
      </c>
      <c r="BA111" s="374"/>
      <c r="BB111" s="348">
        <v>18.152537356178801</v>
      </c>
      <c r="BC111" s="348">
        <v>1.00104230359664</v>
      </c>
      <c r="BD111" s="348">
        <v>-2.68839859020455E-3</v>
      </c>
      <c r="BE111" s="375">
        <v>3.4781086603462699E-2</v>
      </c>
      <c r="BF111" s="374"/>
      <c r="BG111" s="372">
        <v>6.4500000000000002E-2</v>
      </c>
      <c r="BH111" s="373"/>
      <c r="BI111" s="348">
        <v>4.0487000000000002</v>
      </c>
      <c r="BJ111" s="348">
        <v>92.294499999999999</v>
      </c>
      <c r="BK111" s="348">
        <v>3.64133</v>
      </c>
      <c r="BL111" s="348">
        <v>1.5469999999999999E-2</v>
      </c>
      <c r="BM111" s="373"/>
      <c r="BN111" s="372" t="s">
        <v>4475</v>
      </c>
      <c r="BO111" s="372" t="s">
        <v>4476</v>
      </c>
      <c r="BP111" s="372" t="s">
        <v>4477</v>
      </c>
      <c r="BQ111" s="372" t="s">
        <v>4478</v>
      </c>
      <c r="BR111" s="372" t="s">
        <v>4479</v>
      </c>
      <c r="BS111" s="373"/>
      <c r="BT111" s="354" t="s">
        <v>555</v>
      </c>
    </row>
    <row r="112" spans="1:72" s="428" customFormat="1" x14ac:dyDescent="0.25">
      <c r="A112" s="345" t="s">
        <v>6053</v>
      </c>
      <c r="B112" s="373"/>
      <c r="C112" s="719">
        <v>44553</v>
      </c>
      <c r="D112" s="373"/>
      <c r="E112" s="346">
        <v>269.40300000000002</v>
      </c>
      <c r="F112" s="373"/>
      <c r="G112" s="347">
        <v>252.131</v>
      </c>
      <c r="H112" s="374"/>
      <c r="I112" s="348">
        <v>0.81410000000000005</v>
      </c>
      <c r="J112" s="348">
        <v>-1.095</v>
      </c>
      <c r="K112" s="348">
        <v>5.5986000000000002</v>
      </c>
      <c r="L112" s="348">
        <v>-4.2259000000000002</v>
      </c>
      <c r="M112" s="348">
        <v>-7.0358999999999998</v>
      </c>
      <c r="N112" s="350">
        <v>1.3186</v>
      </c>
      <c r="O112" s="348">
        <v>4.8217999999999996</v>
      </c>
      <c r="P112" s="348">
        <v>11.5975</v>
      </c>
      <c r="Q112" s="348" t="s">
        <v>430</v>
      </c>
      <c r="R112" s="348" t="s">
        <v>430</v>
      </c>
      <c r="S112" s="348">
        <v>7.9044999999999996</v>
      </c>
      <c r="T112" s="348">
        <v>-7.6700999999999997</v>
      </c>
      <c r="U112" s="348">
        <v>-1.8294999999999999</v>
      </c>
      <c r="V112" s="348">
        <v>-4.9737999999999998</v>
      </c>
      <c r="W112" s="348">
        <v>7.9044999999999996</v>
      </c>
      <c r="X112" s="348">
        <v>9.3877000000000006</v>
      </c>
      <c r="Y112" s="374"/>
      <c r="Z112" s="346">
        <v>170</v>
      </c>
      <c r="AA112" s="346">
        <v>189</v>
      </c>
      <c r="AB112" s="346">
        <v>207</v>
      </c>
      <c r="AC112" s="346">
        <v>166</v>
      </c>
      <c r="AD112" s="346">
        <v>173</v>
      </c>
      <c r="AE112" s="346">
        <v>146</v>
      </c>
      <c r="AF112" s="346">
        <v>101</v>
      </c>
      <c r="AG112" s="346">
        <v>96</v>
      </c>
      <c r="AH112" s="346" t="s">
        <v>430</v>
      </c>
      <c r="AI112" s="346" t="s">
        <v>430</v>
      </c>
      <c r="AJ112" s="346">
        <v>189</v>
      </c>
      <c r="AK112" s="346">
        <v>197</v>
      </c>
      <c r="AL112" s="346">
        <v>164</v>
      </c>
      <c r="AM112" s="346">
        <v>152</v>
      </c>
      <c r="AN112" s="346">
        <v>189</v>
      </c>
      <c r="AO112" s="373"/>
      <c r="AP112" s="348" t="s">
        <v>430</v>
      </c>
      <c r="AQ112" s="348" t="s">
        <v>430</v>
      </c>
      <c r="AR112" s="348" t="s">
        <v>430</v>
      </c>
      <c r="AS112" s="348">
        <v>4.49</v>
      </c>
      <c r="AT112" s="348">
        <v>-6.77</v>
      </c>
      <c r="AU112" s="351"/>
      <c r="AV112" s="346" t="s">
        <v>430</v>
      </c>
      <c r="AW112" s="346" t="s">
        <v>430</v>
      </c>
      <c r="AX112" s="346" t="s">
        <v>430</v>
      </c>
      <c r="AY112" s="346">
        <v>89</v>
      </c>
      <c r="AZ112" s="346">
        <v>157</v>
      </c>
      <c r="BA112" s="374"/>
      <c r="BB112" s="348">
        <v>13.3746412903261</v>
      </c>
      <c r="BC112" s="348">
        <v>0.99847924437964497</v>
      </c>
      <c r="BD112" s="348">
        <v>4.0196624154170899E-2</v>
      </c>
      <c r="BE112" s="375">
        <v>-4.97559325238484E-3</v>
      </c>
      <c r="BF112" s="374"/>
      <c r="BG112" s="372">
        <v>7.0000000000000007E-2</v>
      </c>
      <c r="BH112" s="373"/>
      <c r="BI112" s="348">
        <v>99.944500000000005</v>
      </c>
      <c r="BJ112" s="348" t="s">
        <v>430</v>
      </c>
      <c r="BK112" s="348" t="s">
        <v>430</v>
      </c>
      <c r="BL112" s="348">
        <v>5.5500000000000001E-2</v>
      </c>
      <c r="BM112" s="373"/>
      <c r="BN112" s="372" t="s">
        <v>5582</v>
      </c>
      <c r="BO112" s="372" t="s">
        <v>4284</v>
      </c>
      <c r="BP112" s="372" t="s">
        <v>4301</v>
      </c>
      <c r="BQ112" s="372" t="s">
        <v>4421</v>
      </c>
      <c r="BR112" s="372" t="s">
        <v>4422</v>
      </c>
      <c r="BS112" s="373"/>
      <c r="BT112" s="354" t="s">
        <v>555</v>
      </c>
    </row>
    <row r="113" spans="1:72" s="428" customFormat="1" x14ac:dyDescent="0.25">
      <c r="A113" s="345" t="s">
        <v>6054</v>
      </c>
      <c r="B113" s="373"/>
      <c r="C113" s="719">
        <v>45134</v>
      </c>
      <c r="D113" s="373"/>
      <c r="E113" s="346">
        <v>188.57400000000001</v>
      </c>
      <c r="F113" s="373"/>
      <c r="G113" s="347">
        <v>88.991200000000006</v>
      </c>
      <c r="H113" s="374"/>
      <c r="I113" s="348">
        <v>0.48080000000000001</v>
      </c>
      <c r="J113" s="348">
        <v>-0.97219999999999995</v>
      </c>
      <c r="K113" s="348">
        <v>7.3098000000000001</v>
      </c>
      <c r="L113" s="348">
        <v>-0.94879999999999998</v>
      </c>
      <c r="M113" s="348">
        <v>10.789199999999999</v>
      </c>
      <c r="N113" s="350">
        <v>35.913800000000002</v>
      </c>
      <c r="O113" s="348">
        <v>10.0031</v>
      </c>
      <c r="P113" s="348" t="s">
        <v>430</v>
      </c>
      <c r="Q113" s="348" t="s">
        <v>430</v>
      </c>
      <c r="R113" s="348" t="s">
        <v>430</v>
      </c>
      <c r="S113" s="348">
        <v>12.431100000000001</v>
      </c>
      <c r="T113" s="348">
        <v>3.7717000000000001</v>
      </c>
      <c r="U113" s="348">
        <v>17.609500000000001</v>
      </c>
      <c r="V113" s="348">
        <v>22.909700000000001</v>
      </c>
      <c r="W113" s="348">
        <v>12.431100000000001</v>
      </c>
      <c r="X113" s="348">
        <v>27.203600000000002</v>
      </c>
      <c r="Y113" s="374"/>
      <c r="Z113" s="346">
        <v>206</v>
      </c>
      <c r="AA113" s="346">
        <v>164</v>
      </c>
      <c r="AB113" s="346">
        <v>165</v>
      </c>
      <c r="AC113" s="346">
        <v>122</v>
      </c>
      <c r="AD113" s="346">
        <v>27</v>
      </c>
      <c r="AE113" s="346">
        <v>22</v>
      </c>
      <c r="AF113" s="346">
        <v>29</v>
      </c>
      <c r="AG113" s="346" t="s">
        <v>430</v>
      </c>
      <c r="AH113" s="346" t="s">
        <v>430</v>
      </c>
      <c r="AI113" s="346" t="s">
        <v>430</v>
      </c>
      <c r="AJ113" s="346">
        <v>92</v>
      </c>
      <c r="AK113" s="346">
        <v>43</v>
      </c>
      <c r="AL113" s="346">
        <v>23</v>
      </c>
      <c r="AM113" s="346">
        <v>21</v>
      </c>
      <c r="AN113" s="346">
        <v>92</v>
      </c>
      <c r="AO113" s="373"/>
      <c r="AP113" s="348" t="s">
        <v>430</v>
      </c>
      <c r="AQ113" s="348" t="s">
        <v>430</v>
      </c>
      <c r="AR113" s="348" t="s">
        <v>430</v>
      </c>
      <c r="AS113" s="348" t="s">
        <v>430</v>
      </c>
      <c r="AT113" s="348">
        <v>29.53</v>
      </c>
      <c r="AU113" s="351"/>
      <c r="AV113" s="346" t="s">
        <v>430</v>
      </c>
      <c r="AW113" s="346" t="s">
        <v>430</v>
      </c>
      <c r="AX113" s="346" t="s">
        <v>430</v>
      </c>
      <c r="AY113" s="346" t="s">
        <v>430</v>
      </c>
      <c r="AZ113" s="346">
        <v>24</v>
      </c>
      <c r="BA113" s="374"/>
      <c r="BB113" s="348">
        <v>25.6890053191612</v>
      </c>
      <c r="BC113" s="348">
        <v>0.99938132346855901</v>
      </c>
      <c r="BD113" s="348">
        <v>6.6689102105236306E-2</v>
      </c>
      <c r="BE113" s="375">
        <v>-2.4945061867537501E-2</v>
      </c>
      <c r="BF113" s="374"/>
      <c r="BG113" s="372">
        <v>9.0399999999999994E-2</v>
      </c>
      <c r="BH113" s="373"/>
      <c r="BI113" s="348">
        <v>79.078299999999999</v>
      </c>
      <c r="BJ113" s="348">
        <v>19.6858</v>
      </c>
      <c r="BK113" s="348">
        <v>1.1797599999999999</v>
      </c>
      <c r="BL113" s="348">
        <v>5.6140000000000002E-2</v>
      </c>
      <c r="BM113" s="373"/>
      <c r="BN113" s="372" t="s">
        <v>4895</v>
      </c>
      <c r="BO113" s="372" t="s">
        <v>4896</v>
      </c>
      <c r="BP113" s="372" t="s">
        <v>430</v>
      </c>
      <c r="BQ113" s="372" t="s">
        <v>430</v>
      </c>
      <c r="BR113" s="372" t="s">
        <v>430</v>
      </c>
      <c r="BS113" s="373"/>
      <c r="BT113" s="354" t="s">
        <v>555</v>
      </c>
    </row>
    <row r="114" spans="1:72" s="428" customFormat="1" x14ac:dyDescent="0.25">
      <c r="A114" s="345" t="s">
        <v>6055</v>
      </c>
      <c r="B114" s="373"/>
      <c r="C114" s="719">
        <v>41732</v>
      </c>
      <c r="D114" s="373"/>
      <c r="E114" s="346">
        <v>201.30600000000001</v>
      </c>
      <c r="F114" s="373"/>
      <c r="G114" s="347">
        <v>127.05459999999999</v>
      </c>
      <c r="H114" s="374"/>
      <c r="I114" s="348">
        <v>0.95340000000000003</v>
      </c>
      <c r="J114" s="348">
        <v>-2.9999999999999997E-4</v>
      </c>
      <c r="K114" s="348">
        <v>8.3765999999999998</v>
      </c>
      <c r="L114" s="348">
        <v>1.5900000000000001E-2</v>
      </c>
      <c r="M114" s="348">
        <v>-9.1674000000000007</v>
      </c>
      <c r="N114" s="350">
        <v>2.3077000000000001</v>
      </c>
      <c r="O114" s="348">
        <v>5.8834</v>
      </c>
      <c r="P114" s="348">
        <v>16.019300000000001</v>
      </c>
      <c r="Q114" s="348">
        <v>14.906499999999999</v>
      </c>
      <c r="R114" s="348">
        <v>13.2849</v>
      </c>
      <c r="S114" s="348">
        <v>10.7242</v>
      </c>
      <c r="T114" s="348">
        <v>-6.8653000000000004</v>
      </c>
      <c r="U114" s="348">
        <v>-5.1387999999999998</v>
      </c>
      <c r="V114" s="348">
        <v>-3.0870000000000002</v>
      </c>
      <c r="W114" s="348">
        <v>10.7242</v>
      </c>
      <c r="X114" s="348">
        <v>13.7951</v>
      </c>
      <c r="Y114" s="374"/>
      <c r="Z114" s="346">
        <v>138</v>
      </c>
      <c r="AA114" s="346">
        <v>102</v>
      </c>
      <c r="AB114" s="346">
        <v>138</v>
      </c>
      <c r="AC114" s="346">
        <v>113</v>
      </c>
      <c r="AD114" s="346">
        <v>203</v>
      </c>
      <c r="AE114" s="346">
        <v>137</v>
      </c>
      <c r="AF114" s="346">
        <v>79</v>
      </c>
      <c r="AG114" s="346">
        <v>62</v>
      </c>
      <c r="AH114" s="346">
        <v>21</v>
      </c>
      <c r="AI114" s="346">
        <v>13</v>
      </c>
      <c r="AJ114" s="346">
        <v>136</v>
      </c>
      <c r="AK114" s="346">
        <v>181</v>
      </c>
      <c r="AL114" s="346">
        <v>200</v>
      </c>
      <c r="AM114" s="346">
        <v>124</v>
      </c>
      <c r="AN114" s="346">
        <v>136</v>
      </c>
      <c r="AO114" s="373"/>
      <c r="AP114" s="348">
        <v>13.18</v>
      </c>
      <c r="AQ114" s="348">
        <v>13.85</v>
      </c>
      <c r="AR114" s="348">
        <v>11.48</v>
      </c>
      <c r="AS114" s="348">
        <v>6.47</v>
      </c>
      <c r="AT114" s="348">
        <v>-5.63</v>
      </c>
      <c r="AU114" s="351"/>
      <c r="AV114" s="346">
        <v>12</v>
      </c>
      <c r="AW114" s="346">
        <v>19</v>
      </c>
      <c r="AX114" s="346">
        <v>25</v>
      </c>
      <c r="AY114" s="346">
        <v>71</v>
      </c>
      <c r="AZ114" s="346">
        <v>150</v>
      </c>
      <c r="BA114" s="374"/>
      <c r="BB114" s="348">
        <v>15.4525241370239</v>
      </c>
      <c r="BC114" s="348">
        <v>0.99807049572262296</v>
      </c>
      <c r="BD114" s="348">
        <v>5.5870221745136998E-2</v>
      </c>
      <c r="BE114" s="375">
        <v>-3.088626756559E-2</v>
      </c>
      <c r="BF114" s="374"/>
      <c r="BG114" s="372">
        <v>0.12540000000000001</v>
      </c>
      <c r="BH114" s="373"/>
      <c r="BI114" s="348">
        <v>95.144999999999996</v>
      </c>
      <c r="BJ114" s="348">
        <v>4.8112700000000004</v>
      </c>
      <c r="BK114" s="348" t="s">
        <v>430</v>
      </c>
      <c r="BL114" s="348">
        <v>4.3729999999999998E-2</v>
      </c>
      <c r="BM114" s="373"/>
      <c r="BN114" s="372" t="s">
        <v>4965</v>
      </c>
      <c r="BO114" s="372" t="s">
        <v>4966</v>
      </c>
      <c r="BP114" s="372" t="s">
        <v>4484</v>
      </c>
      <c r="BQ114" s="372" t="s">
        <v>4967</v>
      </c>
      <c r="BR114" s="372" t="s">
        <v>4968</v>
      </c>
      <c r="BS114" s="373"/>
      <c r="BT114" s="354" t="s">
        <v>555</v>
      </c>
    </row>
    <row r="115" spans="1:72" s="428" customFormat="1" x14ac:dyDescent="0.25">
      <c r="A115" s="345" t="s">
        <v>6056</v>
      </c>
      <c r="B115" s="373"/>
      <c r="C115" s="719">
        <v>45366</v>
      </c>
      <c r="D115" s="373"/>
      <c r="E115" s="346">
        <v>214.1</v>
      </c>
      <c r="F115" s="373"/>
      <c r="G115" s="347">
        <v>16.7685</v>
      </c>
      <c r="H115" s="374"/>
      <c r="I115" s="348">
        <v>1.8191999999999999</v>
      </c>
      <c r="J115" s="348">
        <v>2.0335999999999999</v>
      </c>
      <c r="K115" s="348">
        <v>13.9978</v>
      </c>
      <c r="L115" s="348">
        <v>8.8793000000000006</v>
      </c>
      <c r="M115" s="348">
        <v>-3.5628000000000002</v>
      </c>
      <c r="N115" s="350">
        <v>7.9345999999999997</v>
      </c>
      <c r="O115" s="348">
        <v>2.8925999999999998</v>
      </c>
      <c r="P115" s="348" t="s">
        <v>430</v>
      </c>
      <c r="Q115" s="348" t="s">
        <v>430</v>
      </c>
      <c r="R115" s="348" t="s">
        <v>430</v>
      </c>
      <c r="S115" s="348">
        <v>16.940000000000001</v>
      </c>
      <c r="T115" s="348">
        <v>0.1356</v>
      </c>
      <c r="U115" s="348">
        <v>0.10150000000000001</v>
      </c>
      <c r="V115" s="348">
        <v>-5.8611000000000004</v>
      </c>
      <c r="W115" s="348">
        <v>16.940000000000001</v>
      </c>
      <c r="X115" s="348">
        <v>9.2497000000000007</v>
      </c>
      <c r="Y115" s="374"/>
      <c r="Z115" s="346">
        <v>28</v>
      </c>
      <c r="AA115" s="346">
        <v>20</v>
      </c>
      <c r="AB115" s="346">
        <v>37</v>
      </c>
      <c r="AC115" s="346">
        <v>20</v>
      </c>
      <c r="AD115" s="346">
        <v>115</v>
      </c>
      <c r="AE115" s="346">
        <v>86</v>
      </c>
      <c r="AF115" s="346">
        <v>131</v>
      </c>
      <c r="AG115" s="346" t="s">
        <v>430</v>
      </c>
      <c r="AH115" s="346" t="s">
        <v>430</v>
      </c>
      <c r="AI115" s="346" t="s">
        <v>430</v>
      </c>
      <c r="AJ115" s="346">
        <v>28</v>
      </c>
      <c r="AK115" s="346">
        <v>85</v>
      </c>
      <c r="AL115" s="346">
        <v>135</v>
      </c>
      <c r="AM115" s="346">
        <v>176</v>
      </c>
      <c r="AN115" s="346">
        <v>28</v>
      </c>
      <c r="AO115" s="373"/>
      <c r="AP115" s="348" t="s">
        <v>430</v>
      </c>
      <c r="AQ115" s="348" t="s">
        <v>430</v>
      </c>
      <c r="AR115" s="348" t="s">
        <v>430</v>
      </c>
      <c r="AS115" s="348" t="s">
        <v>430</v>
      </c>
      <c r="AT115" s="348">
        <v>3.61</v>
      </c>
      <c r="AU115" s="351"/>
      <c r="AV115" s="346" t="s">
        <v>430</v>
      </c>
      <c r="AW115" s="346" t="s">
        <v>430</v>
      </c>
      <c r="AX115" s="346" t="s">
        <v>430</v>
      </c>
      <c r="AY115" s="346" t="s">
        <v>430</v>
      </c>
      <c r="AZ115" s="346">
        <v>82</v>
      </c>
      <c r="BA115" s="374"/>
      <c r="BB115" s="348">
        <v>22.2793192146544</v>
      </c>
      <c r="BC115" s="348">
        <v>0.99930861409926397</v>
      </c>
      <c r="BD115" s="348">
        <v>1.1624110367280401E-2</v>
      </c>
      <c r="BE115" s="375">
        <v>-4.1331523642084998E-2</v>
      </c>
      <c r="BF115" s="374"/>
      <c r="BG115" s="372">
        <v>0.2253</v>
      </c>
      <c r="BH115" s="373"/>
      <c r="BI115" s="348" t="s">
        <v>430</v>
      </c>
      <c r="BJ115" s="348">
        <v>5.3734400000000004</v>
      </c>
      <c r="BK115" s="348">
        <v>94.734800000000007</v>
      </c>
      <c r="BL115" s="348">
        <v>-0.10824</v>
      </c>
      <c r="BM115" s="373"/>
      <c r="BN115" s="372" t="s">
        <v>5854</v>
      </c>
      <c r="BO115" s="372" t="s">
        <v>4550</v>
      </c>
      <c r="BP115" s="372" t="s">
        <v>4551</v>
      </c>
      <c r="BQ115" s="372" t="s">
        <v>4552</v>
      </c>
      <c r="BR115" s="372" t="s">
        <v>4553</v>
      </c>
      <c r="BS115" s="373"/>
      <c r="BT115" s="354" t="s">
        <v>555</v>
      </c>
    </row>
    <row r="116" spans="1:72" s="428" customFormat="1" x14ac:dyDescent="0.25">
      <c r="A116" s="345" t="s">
        <v>6057</v>
      </c>
      <c r="B116" s="373"/>
      <c r="C116" s="719">
        <v>42538</v>
      </c>
      <c r="D116" s="373"/>
      <c r="E116" s="346">
        <v>184.73599999999999</v>
      </c>
      <c r="F116" s="373"/>
      <c r="G116" s="347">
        <v>14.1328</v>
      </c>
      <c r="H116" s="374"/>
      <c r="I116" s="348">
        <v>0.58430000000000004</v>
      </c>
      <c r="J116" s="348">
        <v>-2.2263000000000002</v>
      </c>
      <c r="K116" s="348">
        <v>4.6672000000000002</v>
      </c>
      <c r="L116" s="348">
        <v>-6.1155999999999997</v>
      </c>
      <c r="M116" s="348">
        <v>-5.4004000000000003</v>
      </c>
      <c r="N116" s="350">
        <v>-0.1216</v>
      </c>
      <c r="O116" s="348">
        <v>1.7336</v>
      </c>
      <c r="P116" s="348">
        <v>11.997999999999999</v>
      </c>
      <c r="Q116" s="348">
        <v>12.670500000000001</v>
      </c>
      <c r="R116" s="348" t="s">
        <v>430</v>
      </c>
      <c r="S116" s="348">
        <v>6.7020999999999997</v>
      </c>
      <c r="T116" s="348">
        <v>-6.6957000000000004</v>
      </c>
      <c r="U116" s="348">
        <v>-0.45150000000000001</v>
      </c>
      <c r="V116" s="348">
        <v>-3.8382000000000001</v>
      </c>
      <c r="W116" s="348">
        <v>6.7020999999999997</v>
      </c>
      <c r="X116" s="348">
        <v>14.7783</v>
      </c>
      <c r="Y116" s="374"/>
      <c r="Z116" s="346">
        <v>194</v>
      </c>
      <c r="AA116" s="346">
        <v>222</v>
      </c>
      <c r="AB116" s="346">
        <v>238</v>
      </c>
      <c r="AC116" s="346">
        <v>216</v>
      </c>
      <c r="AD116" s="346">
        <v>150</v>
      </c>
      <c r="AE116" s="346">
        <v>166</v>
      </c>
      <c r="AF116" s="346">
        <v>138</v>
      </c>
      <c r="AG116" s="346">
        <v>87</v>
      </c>
      <c r="AH116" s="346">
        <v>27</v>
      </c>
      <c r="AI116" s="346" t="s">
        <v>430</v>
      </c>
      <c r="AJ116" s="346">
        <v>222</v>
      </c>
      <c r="AK116" s="346">
        <v>175</v>
      </c>
      <c r="AL116" s="346">
        <v>142</v>
      </c>
      <c r="AM116" s="346">
        <v>138</v>
      </c>
      <c r="AN116" s="346">
        <v>222</v>
      </c>
      <c r="AO116" s="373"/>
      <c r="AP116" s="348" t="s">
        <v>430</v>
      </c>
      <c r="AQ116" s="348">
        <v>12.9</v>
      </c>
      <c r="AR116" s="348">
        <v>8.2899999999999991</v>
      </c>
      <c r="AS116" s="348">
        <v>2.46</v>
      </c>
      <c r="AT116" s="348">
        <v>-5.78</v>
      </c>
      <c r="AU116" s="351"/>
      <c r="AV116" s="346" t="s">
        <v>430</v>
      </c>
      <c r="AW116" s="346">
        <v>22</v>
      </c>
      <c r="AX116" s="346">
        <v>58</v>
      </c>
      <c r="AY116" s="346">
        <v>122</v>
      </c>
      <c r="AZ116" s="346">
        <v>154</v>
      </c>
      <c r="BA116" s="374"/>
      <c r="BB116" s="348">
        <v>13.3004140685617</v>
      </c>
      <c r="BC116" s="348">
        <v>0.997866283853035</v>
      </c>
      <c r="BD116" s="348">
        <v>3.6131049786332602E-2</v>
      </c>
      <c r="BE116" s="375">
        <v>-2.84030155117506E-2</v>
      </c>
      <c r="BF116" s="374"/>
      <c r="BG116" s="372">
        <v>0.51780000000000004</v>
      </c>
      <c r="BH116" s="373"/>
      <c r="BI116" s="348">
        <v>99.995800000000003</v>
      </c>
      <c r="BJ116" s="348" t="s">
        <v>430</v>
      </c>
      <c r="BK116" s="348" t="s">
        <v>430</v>
      </c>
      <c r="BL116" s="348">
        <v>4.1999999999999997E-3</v>
      </c>
      <c r="BM116" s="373"/>
      <c r="BN116" s="372" t="s">
        <v>6058</v>
      </c>
      <c r="BO116" s="372" t="s">
        <v>6059</v>
      </c>
      <c r="BP116" s="372" t="s">
        <v>3297</v>
      </c>
      <c r="BQ116" s="372" t="s">
        <v>6060</v>
      </c>
      <c r="BR116" s="372" t="s">
        <v>6061</v>
      </c>
      <c r="BS116" s="373"/>
      <c r="BT116" s="354" t="s">
        <v>555</v>
      </c>
    </row>
    <row r="117" spans="1:72" s="428" customFormat="1" x14ac:dyDescent="0.25">
      <c r="A117" s="345" t="s">
        <v>6062</v>
      </c>
      <c r="B117" s="373"/>
      <c r="C117" s="719">
        <v>40450</v>
      </c>
      <c r="D117" s="373"/>
      <c r="E117" s="346">
        <v>187.18100000000001</v>
      </c>
      <c r="F117" s="373"/>
      <c r="G117" s="347">
        <v>966.57270000000005</v>
      </c>
      <c r="H117" s="374"/>
      <c r="I117" s="348">
        <v>1.4528000000000001</v>
      </c>
      <c r="J117" s="348">
        <v>0.60260000000000002</v>
      </c>
      <c r="K117" s="348">
        <v>7.4656000000000002</v>
      </c>
      <c r="L117" s="348">
        <v>4.3567999999999998</v>
      </c>
      <c r="M117" s="348">
        <v>-1.7289000000000001</v>
      </c>
      <c r="N117" s="350">
        <v>9.0236000000000001</v>
      </c>
      <c r="O117" s="348">
        <v>4.6780999999999997</v>
      </c>
      <c r="P117" s="348">
        <v>20.831299999999999</v>
      </c>
      <c r="Q117" s="348">
        <v>18.204999999999998</v>
      </c>
      <c r="R117" s="348">
        <v>13.519</v>
      </c>
      <c r="S117" s="348">
        <v>9.4655000000000005</v>
      </c>
      <c r="T117" s="348">
        <v>-2.5362</v>
      </c>
      <c r="U117" s="348">
        <v>3.9001000000000001</v>
      </c>
      <c r="V117" s="348">
        <v>-0.41</v>
      </c>
      <c r="W117" s="348">
        <v>9.4655000000000005</v>
      </c>
      <c r="X117" s="348">
        <v>6.2953000000000001</v>
      </c>
      <c r="Y117" s="374"/>
      <c r="Z117" s="346">
        <v>63</v>
      </c>
      <c r="AA117" s="346">
        <v>75</v>
      </c>
      <c r="AB117" s="346">
        <v>159</v>
      </c>
      <c r="AC117" s="346">
        <v>77</v>
      </c>
      <c r="AD117" s="346">
        <v>92</v>
      </c>
      <c r="AE117" s="346">
        <v>72</v>
      </c>
      <c r="AF117" s="346">
        <v>111</v>
      </c>
      <c r="AG117" s="346">
        <v>49</v>
      </c>
      <c r="AH117" s="346">
        <v>9</v>
      </c>
      <c r="AI117" s="346">
        <v>9</v>
      </c>
      <c r="AJ117" s="346">
        <v>169</v>
      </c>
      <c r="AK117" s="346">
        <v>114</v>
      </c>
      <c r="AL117" s="346">
        <v>85</v>
      </c>
      <c r="AM117" s="346">
        <v>92</v>
      </c>
      <c r="AN117" s="346">
        <v>169</v>
      </c>
      <c r="AO117" s="373"/>
      <c r="AP117" s="348">
        <v>15.47</v>
      </c>
      <c r="AQ117" s="348">
        <v>17.91</v>
      </c>
      <c r="AR117" s="348">
        <v>15.56</v>
      </c>
      <c r="AS117" s="348">
        <v>10.46</v>
      </c>
      <c r="AT117" s="348">
        <v>3.62</v>
      </c>
      <c r="AU117" s="351"/>
      <c r="AV117" s="346">
        <v>6</v>
      </c>
      <c r="AW117" s="346">
        <v>10</v>
      </c>
      <c r="AX117" s="346">
        <v>15</v>
      </c>
      <c r="AY117" s="346">
        <v>51</v>
      </c>
      <c r="AZ117" s="346">
        <v>81</v>
      </c>
      <c r="BA117" s="374"/>
      <c r="BB117" s="348">
        <v>16.875359868920501</v>
      </c>
      <c r="BC117" s="348">
        <v>0.99633490915578504</v>
      </c>
      <c r="BD117" s="348">
        <v>7.2459830413479795E-2</v>
      </c>
      <c r="BE117" s="375">
        <v>-8.4909663442449504E-2</v>
      </c>
      <c r="BF117" s="374"/>
      <c r="BG117" s="372">
        <v>0.16439999999999999</v>
      </c>
      <c r="BH117" s="373"/>
      <c r="BI117" s="348">
        <v>91.0214</v>
      </c>
      <c r="BJ117" s="348">
        <v>8.6990800000000004</v>
      </c>
      <c r="BK117" s="348" t="s">
        <v>430</v>
      </c>
      <c r="BL117" s="348">
        <v>0.27951999999999999</v>
      </c>
      <c r="BM117" s="373"/>
      <c r="BN117" s="372" t="s">
        <v>6063</v>
      </c>
      <c r="BO117" s="372" t="s">
        <v>6064</v>
      </c>
      <c r="BP117" s="372" t="s">
        <v>6065</v>
      </c>
      <c r="BQ117" s="372" t="s">
        <v>6066</v>
      </c>
      <c r="BR117" s="372" t="s">
        <v>6067</v>
      </c>
      <c r="BS117" s="373"/>
      <c r="BT117" s="354" t="s">
        <v>555</v>
      </c>
    </row>
    <row r="118" spans="1:72" s="428" customFormat="1" ht="11" x14ac:dyDescent="0.3">
      <c r="A118" s="841" t="s">
        <v>6068</v>
      </c>
      <c r="B118" s="842"/>
      <c r="C118" s="843">
        <v>44589</v>
      </c>
      <c r="D118" s="842"/>
      <c r="E118" s="844">
        <v>188.899</v>
      </c>
      <c r="F118" s="842"/>
      <c r="G118" s="845">
        <v>17.336300000000001</v>
      </c>
      <c r="H118" s="847"/>
      <c r="I118" s="846">
        <v>1.516</v>
      </c>
      <c r="J118" s="846">
        <v>7.6200000000000004E-2</v>
      </c>
      <c r="K118" s="846">
        <v>10.397</v>
      </c>
      <c r="L118" s="846">
        <v>3.5556000000000001</v>
      </c>
      <c r="M118" s="846">
        <v>0.71879999999999999</v>
      </c>
      <c r="N118" s="848">
        <v>12.729900000000001</v>
      </c>
      <c r="O118" s="846">
        <v>10.243499999999999</v>
      </c>
      <c r="P118" s="846">
        <v>24.753499999999999</v>
      </c>
      <c r="Q118" s="846" t="s">
        <v>430</v>
      </c>
      <c r="R118" s="846" t="s">
        <v>430</v>
      </c>
      <c r="S118" s="846">
        <v>13.418100000000001</v>
      </c>
      <c r="T118" s="846">
        <v>-1.3683000000000001</v>
      </c>
      <c r="U118" s="846">
        <v>6.8254999999999999</v>
      </c>
      <c r="V118" s="846">
        <v>1.2615000000000001</v>
      </c>
      <c r="W118" s="846">
        <v>13.418100000000001</v>
      </c>
      <c r="X118" s="846">
        <v>19.021899999999999</v>
      </c>
      <c r="Y118" s="847"/>
      <c r="Z118" s="844">
        <v>44</v>
      </c>
      <c r="AA118" s="844">
        <v>95</v>
      </c>
      <c r="AB118" s="844">
        <v>84</v>
      </c>
      <c r="AC118" s="844">
        <v>81</v>
      </c>
      <c r="AD118" s="844">
        <v>72</v>
      </c>
      <c r="AE118" s="844">
        <v>55</v>
      </c>
      <c r="AF118" s="844">
        <v>28</v>
      </c>
      <c r="AG118" s="844">
        <v>23</v>
      </c>
      <c r="AH118" s="844" t="s">
        <v>430</v>
      </c>
      <c r="AI118" s="844" t="s">
        <v>430</v>
      </c>
      <c r="AJ118" s="844">
        <v>77</v>
      </c>
      <c r="AK118" s="844">
        <v>102</v>
      </c>
      <c r="AL118" s="844">
        <v>46</v>
      </c>
      <c r="AM118" s="844">
        <v>78</v>
      </c>
      <c r="AN118" s="844">
        <v>77</v>
      </c>
      <c r="AO118" s="842"/>
      <c r="AP118" s="846" t="s">
        <v>430</v>
      </c>
      <c r="AQ118" s="846" t="s">
        <v>430</v>
      </c>
      <c r="AR118" s="846" t="s">
        <v>430</v>
      </c>
      <c r="AS118" s="846">
        <v>12.84</v>
      </c>
      <c r="AT118" s="846">
        <v>7.59</v>
      </c>
      <c r="AU118" s="849"/>
      <c r="AV118" s="844" t="s">
        <v>430</v>
      </c>
      <c r="AW118" s="844" t="s">
        <v>430</v>
      </c>
      <c r="AX118" s="844" t="s">
        <v>430</v>
      </c>
      <c r="AY118" s="844">
        <v>33</v>
      </c>
      <c r="AZ118" s="844">
        <v>65</v>
      </c>
      <c r="BA118" s="847"/>
      <c r="BB118" s="846">
        <v>17.767311946375301</v>
      </c>
      <c r="BC118" s="846">
        <v>0.99913352322265703</v>
      </c>
      <c r="BD118" s="846">
        <v>8.7721121816258199E-2</v>
      </c>
      <c r="BE118" s="852">
        <v>-1.5992445716854101E-2</v>
      </c>
      <c r="BF118" s="847"/>
      <c r="BG118" s="855">
        <v>0.18029999999999999</v>
      </c>
      <c r="BH118" s="842"/>
      <c r="BI118" s="846">
        <v>5.31562</v>
      </c>
      <c r="BJ118" s="846">
        <v>94.581199999999995</v>
      </c>
      <c r="BK118" s="846" t="s">
        <v>430</v>
      </c>
      <c r="BL118" s="846">
        <v>0.10317999999999999</v>
      </c>
      <c r="BM118" s="842"/>
      <c r="BN118" s="855" t="s">
        <v>5131</v>
      </c>
      <c r="BO118" s="855" t="s">
        <v>5132</v>
      </c>
      <c r="BP118" s="855" t="s">
        <v>1112</v>
      </c>
      <c r="BQ118" s="855" t="s">
        <v>505</v>
      </c>
      <c r="BR118" s="855" t="s">
        <v>5133</v>
      </c>
      <c r="BS118" s="842"/>
      <c r="BT118" s="856" t="s">
        <v>555</v>
      </c>
    </row>
    <row r="119" spans="1:72" s="428" customFormat="1" ht="11" x14ac:dyDescent="0.3">
      <c r="A119" s="841" t="s">
        <v>6069</v>
      </c>
      <c r="B119" s="842"/>
      <c r="C119" s="843">
        <v>44643</v>
      </c>
      <c r="D119" s="842"/>
      <c r="E119" s="844">
        <v>178.309</v>
      </c>
      <c r="F119" s="842"/>
      <c r="G119" s="845">
        <v>20.631599999999999</v>
      </c>
      <c r="H119" s="847"/>
      <c r="I119" s="846">
        <v>1.1383000000000001</v>
      </c>
      <c r="J119" s="846">
        <v>-0.38290000000000002</v>
      </c>
      <c r="K119" s="846">
        <v>5.6605999999999996</v>
      </c>
      <c r="L119" s="846">
        <v>-3.5396999999999998</v>
      </c>
      <c r="M119" s="846">
        <v>-5.3956999999999997</v>
      </c>
      <c r="N119" s="848">
        <v>3.3693</v>
      </c>
      <c r="O119" s="846">
        <v>6.2651000000000003</v>
      </c>
      <c r="P119" s="846">
        <v>15.070499999999999</v>
      </c>
      <c r="Q119" s="846" t="s">
        <v>430</v>
      </c>
      <c r="R119" s="846" t="s">
        <v>430</v>
      </c>
      <c r="S119" s="846">
        <v>7.9063999999999997</v>
      </c>
      <c r="T119" s="846">
        <v>-6.3769999999999998</v>
      </c>
      <c r="U119" s="846">
        <v>-0.59840000000000004</v>
      </c>
      <c r="V119" s="846">
        <v>-1.3734</v>
      </c>
      <c r="W119" s="846">
        <v>7.9063999999999997</v>
      </c>
      <c r="X119" s="846">
        <v>12.827400000000001</v>
      </c>
      <c r="Y119" s="847"/>
      <c r="Z119" s="844">
        <v>108</v>
      </c>
      <c r="AA119" s="844">
        <v>118</v>
      </c>
      <c r="AB119" s="844">
        <v>193</v>
      </c>
      <c r="AC119" s="844">
        <v>149</v>
      </c>
      <c r="AD119" s="844">
        <v>149</v>
      </c>
      <c r="AE119" s="844">
        <v>124</v>
      </c>
      <c r="AF119" s="844">
        <v>64</v>
      </c>
      <c r="AG119" s="844">
        <v>67</v>
      </c>
      <c r="AH119" s="844" t="s">
        <v>430</v>
      </c>
      <c r="AI119" s="844" t="s">
        <v>430</v>
      </c>
      <c r="AJ119" s="844">
        <v>185</v>
      </c>
      <c r="AK119" s="844">
        <v>166</v>
      </c>
      <c r="AL119" s="844">
        <v>145</v>
      </c>
      <c r="AM119" s="844">
        <v>94</v>
      </c>
      <c r="AN119" s="844">
        <v>185</v>
      </c>
      <c r="AO119" s="842"/>
      <c r="AP119" s="846" t="s">
        <v>430</v>
      </c>
      <c r="AQ119" s="846" t="s">
        <v>430</v>
      </c>
      <c r="AR119" s="846" t="s">
        <v>430</v>
      </c>
      <c r="AS119" s="846">
        <v>6.3</v>
      </c>
      <c r="AT119" s="846">
        <v>-4.1100000000000003</v>
      </c>
      <c r="AU119" s="849"/>
      <c r="AV119" s="844" t="s">
        <v>430</v>
      </c>
      <c r="AW119" s="844" t="s">
        <v>430</v>
      </c>
      <c r="AX119" s="844" t="s">
        <v>430</v>
      </c>
      <c r="AY119" s="844">
        <v>73</v>
      </c>
      <c r="AZ119" s="844">
        <v>132</v>
      </c>
      <c r="BA119" s="847"/>
      <c r="BB119" s="846">
        <v>13.449057201829801</v>
      </c>
      <c r="BC119" s="846">
        <v>0.99716081276752</v>
      </c>
      <c r="BD119" s="846">
        <v>5.6249585398493798E-2</v>
      </c>
      <c r="BE119" s="852">
        <v>-1.44774634595758E-2</v>
      </c>
      <c r="BF119" s="847"/>
      <c r="BG119" s="855">
        <v>0.12529999999999999</v>
      </c>
      <c r="BH119" s="842"/>
      <c r="BI119" s="846">
        <v>96.963099999999997</v>
      </c>
      <c r="BJ119" s="846">
        <v>3.0167099999999998</v>
      </c>
      <c r="BK119" s="846" t="s">
        <v>430</v>
      </c>
      <c r="BL119" s="846">
        <v>2.019E-2</v>
      </c>
      <c r="BM119" s="842"/>
      <c r="BN119" s="855" t="s">
        <v>4587</v>
      </c>
      <c r="BO119" s="855" t="s">
        <v>5001</v>
      </c>
      <c r="BP119" s="855" t="s">
        <v>4851</v>
      </c>
      <c r="BQ119" s="855" t="s">
        <v>4852</v>
      </c>
      <c r="BR119" s="855" t="s">
        <v>4853</v>
      </c>
      <c r="BS119" s="842"/>
      <c r="BT119" s="856" t="s">
        <v>555</v>
      </c>
    </row>
    <row r="120" spans="1:72" s="428" customFormat="1" x14ac:dyDescent="0.25">
      <c r="A120" s="345" t="s">
        <v>6070</v>
      </c>
      <c r="B120" s="373"/>
      <c r="C120" s="719">
        <v>44573</v>
      </c>
      <c r="D120" s="373"/>
      <c r="E120" s="346">
        <v>183.017</v>
      </c>
      <c r="F120" s="373"/>
      <c r="G120" s="347">
        <v>26.807600000000001</v>
      </c>
      <c r="H120" s="374"/>
      <c r="I120" s="348">
        <v>1.5592999999999999</v>
      </c>
      <c r="J120" s="348">
        <v>-1.7708999999999999</v>
      </c>
      <c r="K120" s="348">
        <v>6.9988999999999999</v>
      </c>
      <c r="L120" s="348">
        <v>-1.7601</v>
      </c>
      <c r="M120" s="348">
        <v>-4.3395000000000001</v>
      </c>
      <c r="N120" s="350">
        <v>19.287500000000001</v>
      </c>
      <c r="O120" s="348">
        <v>9.2972000000000001</v>
      </c>
      <c r="P120" s="348">
        <v>26.6249</v>
      </c>
      <c r="Q120" s="348" t="s">
        <v>430</v>
      </c>
      <c r="R120" s="348" t="s">
        <v>430</v>
      </c>
      <c r="S120" s="348">
        <v>9.5919000000000008</v>
      </c>
      <c r="T120" s="348">
        <v>-7.4683999999999999</v>
      </c>
      <c r="U120" s="348">
        <v>-1.7568999999999999</v>
      </c>
      <c r="V120" s="348">
        <v>9.8596000000000004</v>
      </c>
      <c r="W120" s="348">
        <v>9.5919000000000008</v>
      </c>
      <c r="X120" s="348">
        <v>21.413499999999999</v>
      </c>
      <c r="Y120" s="374"/>
      <c r="Z120" s="346">
        <v>41</v>
      </c>
      <c r="AA120" s="346">
        <v>213</v>
      </c>
      <c r="AB120" s="346">
        <v>180</v>
      </c>
      <c r="AC120" s="346">
        <v>132</v>
      </c>
      <c r="AD120" s="346">
        <v>132</v>
      </c>
      <c r="AE120" s="346">
        <v>38</v>
      </c>
      <c r="AF120" s="346">
        <v>38</v>
      </c>
      <c r="AG120" s="346">
        <v>19</v>
      </c>
      <c r="AH120" s="346" t="s">
        <v>430</v>
      </c>
      <c r="AI120" s="346" t="s">
        <v>430</v>
      </c>
      <c r="AJ120" s="346">
        <v>160</v>
      </c>
      <c r="AK120" s="346">
        <v>189</v>
      </c>
      <c r="AL120" s="346">
        <v>158</v>
      </c>
      <c r="AM120" s="346">
        <v>38</v>
      </c>
      <c r="AN120" s="346">
        <v>160</v>
      </c>
      <c r="AO120" s="373"/>
      <c r="AP120" s="348" t="s">
        <v>430</v>
      </c>
      <c r="AQ120" s="348" t="s">
        <v>430</v>
      </c>
      <c r="AR120" s="348" t="s">
        <v>430</v>
      </c>
      <c r="AS120" s="348">
        <v>14.03</v>
      </c>
      <c r="AT120" s="348">
        <v>2.84</v>
      </c>
      <c r="AU120" s="351"/>
      <c r="AV120" s="346" t="s">
        <v>430</v>
      </c>
      <c r="AW120" s="346" t="s">
        <v>430</v>
      </c>
      <c r="AX120" s="346" t="s">
        <v>430</v>
      </c>
      <c r="AY120" s="346">
        <v>24</v>
      </c>
      <c r="AZ120" s="346">
        <v>89</v>
      </c>
      <c r="BA120" s="374"/>
      <c r="BB120" s="348">
        <v>19.2064808813581</v>
      </c>
      <c r="BC120" s="348">
        <v>0.99950154827280602</v>
      </c>
      <c r="BD120" s="348">
        <v>9.0543412002711904E-2</v>
      </c>
      <c r="BE120" s="375">
        <v>-1.7089099859980399E-2</v>
      </c>
      <c r="BF120" s="374"/>
      <c r="BG120" s="372">
        <v>5.6000000000000001E-2</v>
      </c>
      <c r="BH120" s="373"/>
      <c r="BI120" s="348">
        <v>84.031199999999998</v>
      </c>
      <c r="BJ120" s="348">
        <v>12.6639</v>
      </c>
      <c r="BK120" s="348">
        <v>3.2688700000000002</v>
      </c>
      <c r="BL120" s="348">
        <v>3.603E-2</v>
      </c>
      <c r="BM120" s="373"/>
      <c r="BN120" s="372" t="s">
        <v>6071</v>
      </c>
      <c r="BO120" s="372" t="s">
        <v>6072</v>
      </c>
      <c r="BP120" s="372" t="s">
        <v>6073</v>
      </c>
      <c r="BQ120" s="372" t="s">
        <v>5827</v>
      </c>
      <c r="BR120" s="372" t="s">
        <v>430</v>
      </c>
      <c r="BS120" s="373"/>
      <c r="BT120" s="354" t="s">
        <v>555</v>
      </c>
    </row>
    <row r="121" spans="1:72" s="428" customFormat="1" x14ac:dyDescent="0.25">
      <c r="A121" s="345" t="s">
        <v>6074</v>
      </c>
      <c r="B121" s="373"/>
      <c r="C121" s="719">
        <v>45310</v>
      </c>
      <c r="D121" s="373"/>
      <c r="E121" s="346">
        <v>171.30099999999999</v>
      </c>
      <c r="F121" s="373"/>
      <c r="G121" s="347">
        <v>246.33199999999999</v>
      </c>
      <c r="H121" s="374"/>
      <c r="I121" s="348">
        <v>0.81359999999999999</v>
      </c>
      <c r="J121" s="348">
        <v>-1.095</v>
      </c>
      <c r="K121" s="348">
        <v>5.5895000000000001</v>
      </c>
      <c r="L121" s="348">
        <v>-4.2343000000000002</v>
      </c>
      <c r="M121" s="348">
        <v>-7.0796000000000001</v>
      </c>
      <c r="N121" s="350">
        <v>1.3065</v>
      </c>
      <c r="O121" s="348">
        <v>4.8129</v>
      </c>
      <c r="P121" s="348" t="s">
        <v>430</v>
      </c>
      <c r="Q121" s="348" t="s">
        <v>430</v>
      </c>
      <c r="R121" s="348" t="s">
        <v>430</v>
      </c>
      <c r="S121" s="348">
        <v>7.8944000000000001</v>
      </c>
      <c r="T121" s="348">
        <v>-7.6832000000000003</v>
      </c>
      <c r="U121" s="348">
        <v>-1.8742000000000001</v>
      </c>
      <c r="V121" s="348">
        <v>-4.9970999999999997</v>
      </c>
      <c r="W121" s="348">
        <v>7.8944000000000001</v>
      </c>
      <c r="X121" s="348">
        <v>5.9077999999999999</v>
      </c>
      <c r="Y121" s="374"/>
      <c r="Z121" s="346">
        <v>173</v>
      </c>
      <c r="AA121" s="346">
        <v>189</v>
      </c>
      <c r="AB121" s="346">
        <v>214</v>
      </c>
      <c r="AC121" s="346">
        <v>174</v>
      </c>
      <c r="AD121" s="346">
        <v>183</v>
      </c>
      <c r="AE121" s="346">
        <v>152</v>
      </c>
      <c r="AF121" s="346">
        <v>102</v>
      </c>
      <c r="AG121" s="346" t="s">
        <v>430</v>
      </c>
      <c r="AH121" s="346" t="s">
        <v>430</v>
      </c>
      <c r="AI121" s="346" t="s">
        <v>430</v>
      </c>
      <c r="AJ121" s="346">
        <v>194</v>
      </c>
      <c r="AK121" s="346">
        <v>206</v>
      </c>
      <c r="AL121" s="346">
        <v>176</v>
      </c>
      <c r="AM121" s="346">
        <v>158</v>
      </c>
      <c r="AN121" s="346">
        <v>194</v>
      </c>
      <c r="AO121" s="373"/>
      <c r="AP121" s="348" t="s">
        <v>430</v>
      </c>
      <c r="AQ121" s="348" t="s">
        <v>430</v>
      </c>
      <c r="AR121" s="348" t="s">
        <v>430</v>
      </c>
      <c r="AS121" s="348" t="s">
        <v>430</v>
      </c>
      <c r="AT121" s="348">
        <v>-6.81</v>
      </c>
      <c r="AU121" s="351"/>
      <c r="AV121" s="346" t="s">
        <v>430</v>
      </c>
      <c r="AW121" s="346" t="s">
        <v>430</v>
      </c>
      <c r="AX121" s="346" t="s">
        <v>430</v>
      </c>
      <c r="AY121" s="346" t="s">
        <v>430</v>
      </c>
      <c r="AZ121" s="346">
        <v>167</v>
      </c>
      <c r="BA121" s="374"/>
      <c r="BB121" s="348">
        <v>13.262193410414699</v>
      </c>
      <c r="BC121" s="348">
        <v>0.99938042961775297</v>
      </c>
      <c r="BD121" s="348">
        <v>-7.7112004662632499E-3</v>
      </c>
      <c r="BE121" s="375">
        <v>-6.5169004179127001E-3</v>
      </c>
      <c r="BF121" s="374"/>
      <c r="BG121" s="372">
        <v>3.5799999999999998E-2</v>
      </c>
      <c r="BH121" s="373"/>
      <c r="BI121" s="348">
        <v>99.867199999999997</v>
      </c>
      <c r="BJ121" s="348" t="s">
        <v>430</v>
      </c>
      <c r="BK121" s="348" t="s">
        <v>430</v>
      </c>
      <c r="BL121" s="348">
        <v>0.1328</v>
      </c>
      <c r="BM121" s="373"/>
      <c r="BN121" s="372" t="s">
        <v>4639</v>
      </c>
      <c r="BO121" s="372" t="s">
        <v>4300</v>
      </c>
      <c r="BP121" s="372" t="s">
        <v>4472</v>
      </c>
      <c r="BQ121" s="372" t="s">
        <v>4421</v>
      </c>
      <c r="BR121" s="372" t="s">
        <v>4422</v>
      </c>
      <c r="BS121" s="373"/>
      <c r="BT121" s="354" t="s">
        <v>555</v>
      </c>
    </row>
    <row r="122" spans="1:72" s="428" customFormat="1" x14ac:dyDescent="0.25">
      <c r="A122" s="345" t="s">
        <v>6075</v>
      </c>
      <c r="B122" s="373"/>
      <c r="C122" s="719">
        <v>44334</v>
      </c>
      <c r="D122" s="373"/>
      <c r="E122" s="346">
        <v>162.982</v>
      </c>
      <c r="F122" s="373"/>
      <c r="G122" s="347">
        <v>152.8296</v>
      </c>
      <c r="H122" s="374"/>
      <c r="I122" s="348">
        <v>2.4089999999999998</v>
      </c>
      <c r="J122" s="348">
        <v>3.11</v>
      </c>
      <c r="K122" s="348">
        <v>3.371</v>
      </c>
      <c r="L122" s="348">
        <v>7.1165000000000003</v>
      </c>
      <c r="M122" s="348">
        <v>0.52380000000000004</v>
      </c>
      <c r="N122" s="350">
        <v>8.3619000000000003</v>
      </c>
      <c r="O122" s="348">
        <v>11.990500000000001</v>
      </c>
      <c r="P122" s="348">
        <v>24.027899999999999</v>
      </c>
      <c r="Q122" s="348" t="s">
        <v>430</v>
      </c>
      <c r="R122" s="348" t="s">
        <v>430</v>
      </c>
      <c r="S122" s="348">
        <v>5.0648</v>
      </c>
      <c r="T122" s="348">
        <v>2.0724</v>
      </c>
      <c r="U122" s="348">
        <v>5.6562000000000001</v>
      </c>
      <c r="V122" s="348">
        <v>3.5767000000000002</v>
      </c>
      <c r="W122" s="348">
        <v>5.0648</v>
      </c>
      <c r="X122" s="348">
        <v>13.1807</v>
      </c>
      <c r="Y122" s="374"/>
      <c r="Z122" s="346">
        <v>5</v>
      </c>
      <c r="AA122" s="346">
        <v>7</v>
      </c>
      <c r="AB122" s="346">
        <v>245</v>
      </c>
      <c r="AC122" s="346">
        <v>30</v>
      </c>
      <c r="AD122" s="346">
        <v>73</v>
      </c>
      <c r="AE122" s="346">
        <v>78</v>
      </c>
      <c r="AF122" s="346">
        <v>20</v>
      </c>
      <c r="AG122" s="346">
        <v>25</v>
      </c>
      <c r="AH122" s="346" t="s">
        <v>430</v>
      </c>
      <c r="AI122" s="346" t="s">
        <v>430</v>
      </c>
      <c r="AJ122" s="346">
        <v>238</v>
      </c>
      <c r="AK122" s="346">
        <v>66</v>
      </c>
      <c r="AL122" s="346">
        <v>63</v>
      </c>
      <c r="AM122" s="346">
        <v>48</v>
      </c>
      <c r="AN122" s="346">
        <v>238</v>
      </c>
      <c r="AO122" s="373"/>
      <c r="AP122" s="348" t="s">
        <v>430</v>
      </c>
      <c r="AQ122" s="348" t="s">
        <v>430</v>
      </c>
      <c r="AR122" s="348">
        <v>15.77</v>
      </c>
      <c r="AS122" s="348">
        <v>13.4</v>
      </c>
      <c r="AT122" s="348">
        <v>6.42</v>
      </c>
      <c r="AU122" s="351"/>
      <c r="AV122" s="346" t="s">
        <v>430</v>
      </c>
      <c r="AW122" s="346" t="s">
        <v>430</v>
      </c>
      <c r="AX122" s="346">
        <v>12</v>
      </c>
      <c r="AY122" s="346">
        <v>28</v>
      </c>
      <c r="AZ122" s="346">
        <v>69</v>
      </c>
      <c r="BA122" s="374"/>
      <c r="BB122" s="348">
        <v>15.714779548730201</v>
      </c>
      <c r="BC122" s="348">
        <v>0.99903398205301297</v>
      </c>
      <c r="BD122" s="348">
        <v>9.0020663786205601E-2</v>
      </c>
      <c r="BE122" s="375">
        <v>-1.1781113556815799E-2</v>
      </c>
      <c r="BF122" s="374"/>
      <c r="BG122" s="372">
        <v>3.6600000000000001E-2</v>
      </c>
      <c r="BH122" s="373"/>
      <c r="BI122" s="348">
        <v>62.624299999999998</v>
      </c>
      <c r="BJ122" s="348">
        <v>35.715200000000003</v>
      </c>
      <c r="BK122" s="348">
        <v>1.6569700000000001</v>
      </c>
      <c r="BL122" s="348">
        <v>3.5300000000000002E-3</v>
      </c>
      <c r="BM122" s="373"/>
      <c r="BN122" s="372" t="s">
        <v>6076</v>
      </c>
      <c r="BO122" s="372" t="s">
        <v>6077</v>
      </c>
      <c r="BP122" s="372" t="s">
        <v>5824</v>
      </c>
      <c r="BQ122" s="372" t="s">
        <v>430</v>
      </c>
      <c r="BR122" s="372" t="s">
        <v>430</v>
      </c>
      <c r="BS122" s="373"/>
      <c r="BT122" s="354" t="s">
        <v>555</v>
      </c>
    </row>
    <row r="123" spans="1:72" s="428" customFormat="1" x14ac:dyDescent="0.25">
      <c r="A123" s="345" t="s">
        <v>6078</v>
      </c>
      <c r="B123" s="373"/>
      <c r="C123" s="719">
        <v>44651</v>
      </c>
      <c r="D123" s="373"/>
      <c r="E123" s="346">
        <v>163.62</v>
      </c>
      <c r="F123" s="373"/>
      <c r="G123" s="347">
        <v>80.849800000000002</v>
      </c>
      <c r="H123" s="374"/>
      <c r="I123" s="348">
        <v>1.2450000000000001</v>
      </c>
      <c r="J123" s="348">
        <v>-3.2513999999999998</v>
      </c>
      <c r="K123" s="348">
        <v>4.4550999999999998</v>
      </c>
      <c r="L123" s="348">
        <v>-13.480399999999999</v>
      </c>
      <c r="M123" s="348">
        <v>-16.8231</v>
      </c>
      <c r="N123" s="350">
        <v>-5.9786000000000001</v>
      </c>
      <c r="O123" s="348">
        <v>0.88360000000000005</v>
      </c>
      <c r="P123" s="348">
        <v>15.4923</v>
      </c>
      <c r="Q123" s="348" t="s">
        <v>430</v>
      </c>
      <c r="R123" s="348" t="s">
        <v>430</v>
      </c>
      <c r="S123" s="348">
        <v>7.0697999999999999</v>
      </c>
      <c r="T123" s="348">
        <v>-17.127400000000002</v>
      </c>
      <c r="U123" s="348">
        <v>-10.069000000000001</v>
      </c>
      <c r="V123" s="348">
        <v>-15.1578</v>
      </c>
      <c r="W123" s="348">
        <v>7.0697999999999999</v>
      </c>
      <c r="X123" s="348">
        <v>5.9132999999999996</v>
      </c>
      <c r="Y123" s="374"/>
      <c r="Z123" s="346">
        <v>85</v>
      </c>
      <c r="AA123" s="346">
        <v>243</v>
      </c>
      <c r="AB123" s="346">
        <v>242</v>
      </c>
      <c r="AC123" s="346">
        <v>224</v>
      </c>
      <c r="AD123" s="346">
        <v>217</v>
      </c>
      <c r="AE123" s="346">
        <v>185</v>
      </c>
      <c r="AF123" s="346">
        <v>139</v>
      </c>
      <c r="AG123" s="346">
        <v>64</v>
      </c>
      <c r="AH123" s="346" t="s">
        <v>430</v>
      </c>
      <c r="AI123" s="346" t="s">
        <v>430</v>
      </c>
      <c r="AJ123" s="346">
        <v>218</v>
      </c>
      <c r="AK123" s="346">
        <v>238</v>
      </c>
      <c r="AL123" s="346">
        <v>209</v>
      </c>
      <c r="AM123" s="346">
        <v>199</v>
      </c>
      <c r="AN123" s="346">
        <v>218</v>
      </c>
      <c r="AO123" s="373"/>
      <c r="AP123" s="348" t="s">
        <v>430</v>
      </c>
      <c r="AQ123" s="348" t="s">
        <v>430</v>
      </c>
      <c r="AR123" s="348" t="s">
        <v>430</v>
      </c>
      <c r="AS123" s="348">
        <v>-0.7</v>
      </c>
      <c r="AT123" s="348">
        <v>-21.46</v>
      </c>
      <c r="AU123" s="351"/>
      <c r="AV123" s="346" t="s">
        <v>430</v>
      </c>
      <c r="AW123" s="346" t="s">
        <v>430</v>
      </c>
      <c r="AX123" s="346" t="s">
        <v>430</v>
      </c>
      <c r="AY123" s="346">
        <v>128</v>
      </c>
      <c r="AZ123" s="346">
        <v>194</v>
      </c>
      <c r="BA123" s="374"/>
      <c r="BB123" s="348">
        <v>17.700477897303699</v>
      </c>
      <c r="BC123" s="348">
        <v>0.99545119538742599</v>
      </c>
      <c r="BD123" s="348">
        <v>4.3679185665177103E-2</v>
      </c>
      <c r="BE123" s="375">
        <v>-4.4527980302398601E-2</v>
      </c>
      <c r="BF123" s="374"/>
      <c r="BG123" s="372">
        <v>0.58850000000000002</v>
      </c>
      <c r="BH123" s="373"/>
      <c r="BI123" s="348">
        <v>49.435899999999997</v>
      </c>
      <c r="BJ123" s="348">
        <v>39.949800000000003</v>
      </c>
      <c r="BK123" s="348">
        <v>10.6145</v>
      </c>
      <c r="BL123" s="348">
        <v>-2.0000000000000001E-4</v>
      </c>
      <c r="BM123" s="373"/>
      <c r="BN123" s="372" t="s">
        <v>6079</v>
      </c>
      <c r="BO123" s="372" t="s">
        <v>6080</v>
      </c>
      <c r="BP123" s="372" t="s">
        <v>6081</v>
      </c>
      <c r="BQ123" s="372" t="s">
        <v>6082</v>
      </c>
      <c r="BR123" s="372" t="s">
        <v>4980</v>
      </c>
      <c r="BS123" s="373"/>
      <c r="BT123" s="354" t="s">
        <v>555</v>
      </c>
    </row>
    <row r="124" spans="1:72" s="428" customFormat="1" x14ac:dyDescent="0.25">
      <c r="A124" s="345" t="s">
        <v>6083</v>
      </c>
      <c r="B124" s="373"/>
      <c r="C124" s="719">
        <v>44280</v>
      </c>
      <c r="D124" s="373"/>
      <c r="E124" s="346">
        <v>155.786</v>
      </c>
      <c r="F124" s="373"/>
      <c r="G124" s="347">
        <v>319.77910000000003</v>
      </c>
      <c r="H124" s="374"/>
      <c r="I124" s="348">
        <v>2.1958000000000002</v>
      </c>
      <c r="J124" s="348">
        <v>-7.4863</v>
      </c>
      <c r="K124" s="348">
        <v>-1.1036999999999999</v>
      </c>
      <c r="L124" s="348">
        <v>-24.213999999999999</v>
      </c>
      <c r="M124" s="348">
        <v>-18.724799999999998</v>
      </c>
      <c r="N124" s="350">
        <v>-15.948700000000001</v>
      </c>
      <c r="O124" s="348">
        <v>-4.9261999999999997</v>
      </c>
      <c r="P124" s="348">
        <v>4.1684999999999999</v>
      </c>
      <c r="Q124" s="348">
        <v>4.3891</v>
      </c>
      <c r="R124" s="348" t="s">
        <v>430</v>
      </c>
      <c r="S124" s="348">
        <v>0.52759999999999996</v>
      </c>
      <c r="T124" s="348">
        <v>-22.495000000000001</v>
      </c>
      <c r="U124" s="348">
        <v>-12.1441</v>
      </c>
      <c r="V124" s="348">
        <v>-23.8521</v>
      </c>
      <c r="W124" s="348">
        <v>0.52759999999999996</v>
      </c>
      <c r="X124" s="348">
        <v>4.3441999999999998</v>
      </c>
      <c r="Y124" s="374"/>
      <c r="Z124" s="346">
        <v>18</v>
      </c>
      <c r="AA124" s="346">
        <v>253</v>
      </c>
      <c r="AB124" s="346">
        <v>261</v>
      </c>
      <c r="AC124" s="346">
        <v>230</v>
      </c>
      <c r="AD124" s="346">
        <v>226</v>
      </c>
      <c r="AE124" s="346">
        <v>197</v>
      </c>
      <c r="AF124" s="346">
        <v>158</v>
      </c>
      <c r="AG124" s="346">
        <v>136</v>
      </c>
      <c r="AH124" s="346">
        <v>73</v>
      </c>
      <c r="AI124" s="346" t="s">
        <v>430</v>
      </c>
      <c r="AJ124" s="346">
        <v>263</v>
      </c>
      <c r="AK124" s="346">
        <v>245</v>
      </c>
      <c r="AL124" s="346">
        <v>219</v>
      </c>
      <c r="AM124" s="346">
        <v>210</v>
      </c>
      <c r="AN124" s="346">
        <v>263</v>
      </c>
      <c r="AO124" s="373"/>
      <c r="AP124" s="348" t="s">
        <v>430</v>
      </c>
      <c r="AQ124" s="348" t="s">
        <v>430</v>
      </c>
      <c r="AR124" s="348">
        <v>-3.4</v>
      </c>
      <c r="AS124" s="348">
        <v>-10.92</v>
      </c>
      <c r="AT124" s="348">
        <v>-31.33</v>
      </c>
      <c r="AU124" s="351"/>
      <c r="AV124" s="346" t="s">
        <v>430</v>
      </c>
      <c r="AW124" s="346" t="s">
        <v>430</v>
      </c>
      <c r="AX124" s="346">
        <v>76</v>
      </c>
      <c r="AY124" s="346">
        <v>137</v>
      </c>
      <c r="AZ124" s="346">
        <v>202</v>
      </c>
      <c r="BA124" s="374"/>
      <c r="BB124" s="348">
        <v>22.106590640786798</v>
      </c>
      <c r="BC124" s="348">
        <v>0.99748340942245795</v>
      </c>
      <c r="BD124" s="348">
        <v>-4.4354174061178196E-3</v>
      </c>
      <c r="BE124" s="375">
        <v>-2.3088125839898301E-2</v>
      </c>
      <c r="BF124" s="374"/>
      <c r="BG124" s="372">
        <v>7.9899999999999999E-2</v>
      </c>
      <c r="BH124" s="373"/>
      <c r="BI124" s="348">
        <v>83.725700000000003</v>
      </c>
      <c r="BJ124" s="348">
        <v>16.229800000000001</v>
      </c>
      <c r="BK124" s="348" t="s">
        <v>430</v>
      </c>
      <c r="BL124" s="348">
        <v>4.4499999999999998E-2</v>
      </c>
      <c r="BM124" s="373"/>
      <c r="BN124" s="372" t="s">
        <v>6084</v>
      </c>
      <c r="BO124" s="372" t="s">
        <v>5827</v>
      </c>
      <c r="BP124" s="372" t="s">
        <v>430</v>
      </c>
      <c r="BQ124" s="372" t="s">
        <v>430</v>
      </c>
      <c r="BR124" s="372" t="s">
        <v>430</v>
      </c>
      <c r="BS124" s="373"/>
      <c r="BT124" s="354" t="s">
        <v>555</v>
      </c>
    </row>
    <row r="125" spans="1:72" s="428" customFormat="1" x14ac:dyDescent="0.25">
      <c r="A125" s="345" t="s">
        <v>6085</v>
      </c>
      <c r="B125" s="373"/>
      <c r="C125" s="719">
        <v>45874</v>
      </c>
      <c r="D125" s="373"/>
      <c r="E125" s="346">
        <v>240.874</v>
      </c>
      <c r="F125" s="373"/>
      <c r="G125" s="347">
        <v>12.396800000000001</v>
      </c>
      <c r="H125" s="374"/>
      <c r="I125" s="348">
        <v>2.0464000000000002</v>
      </c>
      <c r="J125" s="348">
        <v>4.5076000000000001</v>
      </c>
      <c r="K125" s="348">
        <v>21.0684</v>
      </c>
      <c r="L125" s="348">
        <v>36.146299999999997</v>
      </c>
      <c r="M125" s="348">
        <v>21.1051</v>
      </c>
      <c r="N125" s="350" t="s">
        <v>430</v>
      </c>
      <c r="O125" s="348" t="s">
        <v>430</v>
      </c>
      <c r="P125" s="348" t="s">
        <v>430</v>
      </c>
      <c r="Q125" s="348" t="s">
        <v>430</v>
      </c>
      <c r="R125" s="348" t="s">
        <v>430</v>
      </c>
      <c r="S125" s="348">
        <v>23.357399999999998</v>
      </c>
      <c r="T125" s="348">
        <v>26.963100000000001</v>
      </c>
      <c r="U125" s="348">
        <v>23.388100000000001</v>
      </c>
      <c r="V125" s="348" t="s">
        <v>430</v>
      </c>
      <c r="W125" s="348">
        <v>23.357399999999998</v>
      </c>
      <c r="X125" s="348">
        <v>23.968</v>
      </c>
      <c r="Y125" s="374"/>
      <c r="Z125" s="346">
        <v>21</v>
      </c>
      <c r="AA125" s="346">
        <v>1</v>
      </c>
      <c r="AB125" s="346">
        <v>1</v>
      </c>
      <c r="AC125" s="346">
        <v>1</v>
      </c>
      <c r="AD125" s="346">
        <v>20</v>
      </c>
      <c r="AE125" s="346" t="s">
        <v>430</v>
      </c>
      <c r="AF125" s="346" t="s">
        <v>430</v>
      </c>
      <c r="AG125" s="346" t="s">
        <v>430</v>
      </c>
      <c r="AH125" s="346" t="s">
        <v>430</v>
      </c>
      <c r="AI125" s="346" t="s">
        <v>430</v>
      </c>
      <c r="AJ125" s="346">
        <v>4</v>
      </c>
      <c r="AK125" s="346">
        <v>1</v>
      </c>
      <c r="AL125" s="346">
        <v>20</v>
      </c>
      <c r="AM125" s="346" t="s">
        <v>430</v>
      </c>
      <c r="AN125" s="346">
        <v>4</v>
      </c>
      <c r="AO125" s="373"/>
      <c r="AP125" s="348" t="s">
        <v>430</v>
      </c>
      <c r="AQ125" s="348" t="s">
        <v>430</v>
      </c>
      <c r="AR125" s="348" t="s">
        <v>430</v>
      </c>
      <c r="AS125" s="348" t="s">
        <v>430</v>
      </c>
      <c r="AT125" s="348" t="s">
        <v>430</v>
      </c>
      <c r="AU125" s="351"/>
      <c r="AV125" s="346" t="s">
        <v>430</v>
      </c>
      <c r="AW125" s="346" t="s">
        <v>430</v>
      </c>
      <c r="AX125" s="346" t="s">
        <v>430</v>
      </c>
      <c r="AY125" s="346" t="s">
        <v>430</v>
      </c>
      <c r="AZ125" s="346" t="s">
        <v>430</v>
      </c>
      <c r="BA125" s="374"/>
      <c r="BB125" s="348">
        <v>33.764672652934003</v>
      </c>
      <c r="BC125" s="348">
        <v>0.99921002796945702</v>
      </c>
      <c r="BD125" s="348">
        <v>8.8070628027534403E-2</v>
      </c>
      <c r="BE125" s="375">
        <v>-3.843052245682E-2</v>
      </c>
      <c r="BF125" s="374"/>
      <c r="BG125" s="372">
        <v>6.6799999999999998E-2</v>
      </c>
      <c r="BH125" s="373"/>
      <c r="BI125" s="348">
        <v>67.686000000000007</v>
      </c>
      <c r="BJ125" s="348">
        <v>31.6251</v>
      </c>
      <c r="BK125" s="348">
        <v>0.70777599999999996</v>
      </c>
      <c r="BL125" s="348">
        <v>-1.8876E-2</v>
      </c>
      <c r="BM125" s="373"/>
      <c r="BN125" s="372" t="s">
        <v>6086</v>
      </c>
      <c r="BO125" s="372" t="s">
        <v>6087</v>
      </c>
      <c r="BP125" s="372" t="s">
        <v>6088</v>
      </c>
      <c r="BQ125" s="372" t="s">
        <v>430</v>
      </c>
      <c r="BR125" s="372" t="s">
        <v>430</v>
      </c>
      <c r="BS125" s="373"/>
      <c r="BT125" s="354" t="s">
        <v>555</v>
      </c>
    </row>
    <row r="126" spans="1:72" s="428" customFormat="1" x14ac:dyDescent="0.25">
      <c r="A126" s="345" t="s">
        <v>6089</v>
      </c>
      <c r="B126" s="373"/>
      <c r="C126" s="719">
        <v>44795</v>
      </c>
      <c r="D126" s="373"/>
      <c r="E126" s="346">
        <v>165.7</v>
      </c>
      <c r="F126" s="373"/>
      <c r="G126" s="347">
        <v>119.5177</v>
      </c>
      <c r="H126" s="374"/>
      <c r="I126" s="348">
        <v>1.1017999999999999</v>
      </c>
      <c r="J126" s="348">
        <v>0.92730000000000001</v>
      </c>
      <c r="K126" s="348">
        <v>10.977600000000001</v>
      </c>
      <c r="L126" s="348">
        <v>1.6073999999999999</v>
      </c>
      <c r="M126" s="348">
        <v>7.9905999999999997</v>
      </c>
      <c r="N126" s="350">
        <v>22.300999999999998</v>
      </c>
      <c r="O126" s="348">
        <v>9.8667999999999996</v>
      </c>
      <c r="P126" s="348">
        <v>33.268999999999998</v>
      </c>
      <c r="Q126" s="348" t="s">
        <v>430</v>
      </c>
      <c r="R126" s="348" t="s">
        <v>430</v>
      </c>
      <c r="S126" s="348">
        <v>13.008900000000001</v>
      </c>
      <c r="T126" s="348">
        <v>2.0884</v>
      </c>
      <c r="U126" s="348">
        <v>12.590400000000001</v>
      </c>
      <c r="V126" s="348">
        <v>12.923299999999999</v>
      </c>
      <c r="W126" s="348">
        <v>13.008900000000001</v>
      </c>
      <c r="X126" s="348">
        <v>34.1404</v>
      </c>
      <c r="Y126" s="374"/>
      <c r="Z126" s="346">
        <v>120</v>
      </c>
      <c r="AA126" s="346">
        <v>43</v>
      </c>
      <c r="AB126" s="346">
        <v>67</v>
      </c>
      <c r="AC126" s="346">
        <v>99</v>
      </c>
      <c r="AD126" s="346">
        <v>41</v>
      </c>
      <c r="AE126" s="346">
        <v>34</v>
      </c>
      <c r="AF126" s="346">
        <v>32</v>
      </c>
      <c r="AG126" s="346">
        <v>12</v>
      </c>
      <c r="AH126" s="346" t="s">
        <v>430</v>
      </c>
      <c r="AI126" s="346" t="s">
        <v>430</v>
      </c>
      <c r="AJ126" s="346">
        <v>80</v>
      </c>
      <c r="AK126" s="346">
        <v>64</v>
      </c>
      <c r="AL126" s="346">
        <v>37</v>
      </c>
      <c r="AM126" s="346">
        <v>35</v>
      </c>
      <c r="AN126" s="346">
        <v>80</v>
      </c>
      <c r="AO126" s="373"/>
      <c r="AP126" s="348" t="s">
        <v>430</v>
      </c>
      <c r="AQ126" s="348" t="s">
        <v>430</v>
      </c>
      <c r="AR126" s="348" t="s">
        <v>430</v>
      </c>
      <c r="AS126" s="348">
        <v>21.22</v>
      </c>
      <c r="AT126" s="348">
        <v>20.04</v>
      </c>
      <c r="AU126" s="351"/>
      <c r="AV126" s="346" t="s">
        <v>430</v>
      </c>
      <c r="AW126" s="346" t="s">
        <v>430</v>
      </c>
      <c r="AX126" s="346" t="s">
        <v>430</v>
      </c>
      <c r="AY126" s="346">
        <v>18</v>
      </c>
      <c r="AZ126" s="346">
        <v>38</v>
      </c>
      <c r="BA126" s="374"/>
      <c r="BB126" s="348">
        <v>21.962909537173601</v>
      </c>
      <c r="BC126" s="348">
        <v>0</v>
      </c>
      <c r="BD126" s="348">
        <v>9.9820935358037599E-2</v>
      </c>
      <c r="BE126" s="375" t="s">
        <v>430</v>
      </c>
      <c r="BF126" s="374"/>
      <c r="BG126" s="372" t="s">
        <v>430</v>
      </c>
      <c r="BH126" s="373"/>
      <c r="BI126" s="348">
        <v>77.2102</v>
      </c>
      <c r="BJ126" s="348">
        <v>18.486499999999999</v>
      </c>
      <c r="BK126" s="348">
        <v>4.2669300000000003</v>
      </c>
      <c r="BL126" s="348">
        <v>3.637E-2</v>
      </c>
      <c r="BM126" s="373"/>
      <c r="BN126" s="372" t="s">
        <v>6090</v>
      </c>
      <c r="BO126" s="372" t="s">
        <v>6091</v>
      </c>
      <c r="BP126" s="372" t="s">
        <v>6092</v>
      </c>
      <c r="BQ126" s="372" t="s">
        <v>6093</v>
      </c>
      <c r="BR126" s="372" t="s">
        <v>6094</v>
      </c>
      <c r="BS126" s="373"/>
      <c r="BT126" s="354" t="s">
        <v>555</v>
      </c>
    </row>
    <row r="127" spans="1:72" s="428" customFormat="1" x14ac:dyDescent="0.25">
      <c r="A127" s="345" t="s">
        <v>6095</v>
      </c>
      <c r="B127" s="373"/>
      <c r="C127" s="719">
        <v>41506</v>
      </c>
      <c r="D127" s="373"/>
      <c r="E127" s="346">
        <v>158.79599999999999</v>
      </c>
      <c r="F127" s="373"/>
      <c r="G127" s="347">
        <v>27.838100000000001</v>
      </c>
      <c r="H127" s="374"/>
      <c r="I127" s="348">
        <v>0.9022</v>
      </c>
      <c r="J127" s="348">
        <v>-0.78480000000000005</v>
      </c>
      <c r="K127" s="348">
        <v>7.0437000000000003</v>
      </c>
      <c r="L127" s="348">
        <v>-2.5406</v>
      </c>
      <c r="M127" s="348">
        <v>-5.7106000000000003</v>
      </c>
      <c r="N127" s="350">
        <v>2.5426000000000002</v>
      </c>
      <c r="O127" s="348">
        <v>4.4871999999999996</v>
      </c>
      <c r="P127" s="348">
        <v>12.863799999999999</v>
      </c>
      <c r="Q127" s="348">
        <v>11.7728</v>
      </c>
      <c r="R127" s="348">
        <v>12.7483</v>
      </c>
      <c r="S127" s="348">
        <v>9.5005000000000006</v>
      </c>
      <c r="T127" s="348">
        <v>-6.1140999999999996</v>
      </c>
      <c r="U127" s="348">
        <v>-0.92149999999999999</v>
      </c>
      <c r="V127" s="348">
        <v>-3.8822999999999999</v>
      </c>
      <c r="W127" s="348">
        <v>9.5005000000000006</v>
      </c>
      <c r="X127" s="348">
        <v>13.966200000000001</v>
      </c>
      <c r="Y127" s="374"/>
      <c r="Z127" s="346">
        <v>148</v>
      </c>
      <c r="AA127" s="346">
        <v>156</v>
      </c>
      <c r="AB127" s="346">
        <v>174</v>
      </c>
      <c r="AC127" s="346">
        <v>143</v>
      </c>
      <c r="AD127" s="346">
        <v>158</v>
      </c>
      <c r="AE127" s="346">
        <v>132</v>
      </c>
      <c r="AF127" s="346">
        <v>115</v>
      </c>
      <c r="AG127" s="346">
        <v>81</v>
      </c>
      <c r="AH127" s="346">
        <v>39</v>
      </c>
      <c r="AI127" s="346">
        <v>29</v>
      </c>
      <c r="AJ127" s="346">
        <v>164</v>
      </c>
      <c r="AK127" s="346">
        <v>163</v>
      </c>
      <c r="AL127" s="346">
        <v>155</v>
      </c>
      <c r="AM127" s="346">
        <v>139</v>
      </c>
      <c r="AN127" s="346">
        <v>164</v>
      </c>
      <c r="AO127" s="373"/>
      <c r="AP127" s="348">
        <v>12.03</v>
      </c>
      <c r="AQ127" s="348">
        <v>11.94</v>
      </c>
      <c r="AR127" s="348">
        <v>8.93</v>
      </c>
      <c r="AS127" s="348">
        <v>5.3</v>
      </c>
      <c r="AT127" s="348">
        <v>-4.21</v>
      </c>
      <c r="AU127" s="351"/>
      <c r="AV127" s="346">
        <v>24</v>
      </c>
      <c r="AW127" s="346">
        <v>29</v>
      </c>
      <c r="AX127" s="346">
        <v>39</v>
      </c>
      <c r="AY127" s="346">
        <v>80</v>
      </c>
      <c r="AZ127" s="346">
        <v>133</v>
      </c>
      <c r="BA127" s="374"/>
      <c r="BB127" s="348">
        <v>14.1414860045316</v>
      </c>
      <c r="BC127" s="348">
        <v>0.999193470138663</v>
      </c>
      <c r="BD127" s="348">
        <v>4.4785966000687301E-2</v>
      </c>
      <c r="BE127" s="375">
        <v>-4.0772778809451599E-2</v>
      </c>
      <c r="BF127" s="374"/>
      <c r="BG127" s="372">
        <v>0.4466</v>
      </c>
      <c r="BH127" s="373"/>
      <c r="BI127" s="348">
        <v>98.454599999999999</v>
      </c>
      <c r="BJ127" s="348">
        <v>1.5396700000000001</v>
      </c>
      <c r="BK127" s="348" t="s">
        <v>430</v>
      </c>
      <c r="BL127" s="348">
        <v>5.7299999999999999E-3</v>
      </c>
      <c r="BM127" s="373"/>
      <c r="BN127" s="372" t="s">
        <v>6096</v>
      </c>
      <c r="BO127" s="372" t="s">
        <v>4514</v>
      </c>
      <c r="BP127" s="372" t="s">
        <v>4160</v>
      </c>
      <c r="BQ127" s="372" t="s">
        <v>4759</v>
      </c>
      <c r="BR127" s="372" t="s">
        <v>6097</v>
      </c>
      <c r="BS127" s="373"/>
      <c r="BT127" s="354" t="s">
        <v>555</v>
      </c>
    </row>
    <row r="128" spans="1:72" s="428" customFormat="1" x14ac:dyDescent="0.25">
      <c r="A128" s="345" t="s">
        <v>6098</v>
      </c>
      <c r="B128" s="373"/>
      <c r="C128" s="719">
        <v>45145</v>
      </c>
      <c r="D128" s="373"/>
      <c r="E128" s="346">
        <v>145.26599999999999</v>
      </c>
      <c r="F128" s="373"/>
      <c r="G128" s="347">
        <v>20.790800000000001</v>
      </c>
      <c r="H128" s="374"/>
      <c r="I128" s="348">
        <v>0.79359999999999997</v>
      </c>
      <c r="J128" s="348">
        <v>-0.93059999999999998</v>
      </c>
      <c r="K128" s="348">
        <v>8.4514999999999993</v>
      </c>
      <c r="L128" s="348">
        <v>-3.6901000000000002</v>
      </c>
      <c r="M128" s="348">
        <v>-4.7298999999999998</v>
      </c>
      <c r="N128" s="350">
        <v>3.8107000000000002</v>
      </c>
      <c r="O128" s="348">
        <v>4.7321</v>
      </c>
      <c r="P128" s="348" t="s">
        <v>430</v>
      </c>
      <c r="Q128" s="348" t="s">
        <v>430</v>
      </c>
      <c r="R128" s="348" t="s">
        <v>430</v>
      </c>
      <c r="S128" s="348">
        <v>10.6465</v>
      </c>
      <c r="T128" s="348">
        <v>-5.6113</v>
      </c>
      <c r="U128" s="348">
        <v>-0.4672</v>
      </c>
      <c r="V128" s="348">
        <v>-3.3107000000000002</v>
      </c>
      <c r="W128" s="348">
        <v>10.6465</v>
      </c>
      <c r="X128" s="348">
        <v>9.8884000000000007</v>
      </c>
      <c r="Y128" s="374"/>
      <c r="Z128" s="346">
        <v>181</v>
      </c>
      <c r="AA128" s="346">
        <v>163</v>
      </c>
      <c r="AB128" s="346">
        <v>131</v>
      </c>
      <c r="AC128" s="346">
        <v>155</v>
      </c>
      <c r="AD128" s="346">
        <v>142</v>
      </c>
      <c r="AE128" s="346">
        <v>109</v>
      </c>
      <c r="AF128" s="346">
        <v>109</v>
      </c>
      <c r="AG128" s="346" t="s">
        <v>430</v>
      </c>
      <c r="AH128" s="346" t="s">
        <v>430</v>
      </c>
      <c r="AI128" s="346" t="s">
        <v>430</v>
      </c>
      <c r="AJ128" s="346">
        <v>143</v>
      </c>
      <c r="AK128" s="346">
        <v>143</v>
      </c>
      <c r="AL128" s="346">
        <v>143</v>
      </c>
      <c r="AM128" s="346">
        <v>127</v>
      </c>
      <c r="AN128" s="346">
        <v>143</v>
      </c>
      <c r="AO128" s="373"/>
      <c r="AP128" s="348" t="s">
        <v>430</v>
      </c>
      <c r="AQ128" s="348" t="s">
        <v>430</v>
      </c>
      <c r="AR128" s="348" t="s">
        <v>430</v>
      </c>
      <c r="AS128" s="348" t="s">
        <v>430</v>
      </c>
      <c r="AT128" s="348">
        <v>-2.83</v>
      </c>
      <c r="AU128" s="351"/>
      <c r="AV128" s="346" t="s">
        <v>430</v>
      </c>
      <c r="AW128" s="346" t="s">
        <v>430</v>
      </c>
      <c r="AX128" s="346" t="s">
        <v>430</v>
      </c>
      <c r="AY128" s="346" t="s">
        <v>430</v>
      </c>
      <c r="AZ128" s="346">
        <v>126</v>
      </c>
      <c r="BA128" s="374"/>
      <c r="BB128" s="348">
        <v>15.289890999179301</v>
      </c>
      <c r="BC128" s="348">
        <v>0.99931754098890602</v>
      </c>
      <c r="BD128" s="348">
        <v>2.3972665620511101E-2</v>
      </c>
      <c r="BE128" s="375">
        <v>-2.91486051292759E-2</v>
      </c>
      <c r="BF128" s="374"/>
      <c r="BG128" s="372">
        <v>4.8500000000000001E-2</v>
      </c>
      <c r="BH128" s="373"/>
      <c r="BI128" s="348">
        <v>76.050899999999999</v>
      </c>
      <c r="BJ128" s="348">
        <v>21.379899999999999</v>
      </c>
      <c r="BK128" s="348">
        <v>2.56637</v>
      </c>
      <c r="BL128" s="348">
        <v>2.8300000000000001E-3</v>
      </c>
      <c r="BM128" s="373"/>
      <c r="BN128" s="372" t="s">
        <v>5414</v>
      </c>
      <c r="BO128" s="372" t="s">
        <v>5415</v>
      </c>
      <c r="BP128" s="372" t="s">
        <v>4681</v>
      </c>
      <c r="BQ128" s="372" t="s">
        <v>5416</v>
      </c>
      <c r="BR128" s="372" t="s">
        <v>6099</v>
      </c>
      <c r="BS128" s="373"/>
      <c r="BT128" s="354" t="s">
        <v>555</v>
      </c>
    </row>
    <row r="129" spans="1:72" s="428" customFormat="1" x14ac:dyDescent="0.25">
      <c r="A129" s="345" t="s">
        <v>6100</v>
      </c>
      <c r="B129" s="373"/>
      <c r="C129" s="719">
        <v>42173</v>
      </c>
      <c r="D129" s="373"/>
      <c r="E129" s="346">
        <v>152.66499999999999</v>
      </c>
      <c r="F129" s="373"/>
      <c r="G129" s="347">
        <v>145.06909999999999</v>
      </c>
      <c r="H129" s="374"/>
      <c r="I129" s="348">
        <v>0.58320000000000005</v>
      </c>
      <c r="J129" s="348">
        <v>-2.2202999999999999</v>
      </c>
      <c r="K129" s="348">
        <v>4.665</v>
      </c>
      <c r="L129" s="348">
        <v>-6.1111000000000004</v>
      </c>
      <c r="M129" s="348">
        <v>-5.3760000000000003</v>
      </c>
      <c r="N129" s="350">
        <v>-0.1016</v>
      </c>
      <c r="O129" s="348">
        <v>1.7385999999999999</v>
      </c>
      <c r="P129" s="348">
        <v>11.9633</v>
      </c>
      <c r="Q129" s="348">
        <v>12.543200000000001</v>
      </c>
      <c r="R129" s="348">
        <v>14.721399999999999</v>
      </c>
      <c r="S129" s="348">
        <v>6.6982999999999997</v>
      </c>
      <c r="T129" s="348">
        <v>-6.6924000000000001</v>
      </c>
      <c r="U129" s="348">
        <v>-0.42909999999999998</v>
      </c>
      <c r="V129" s="348">
        <v>-3.8148</v>
      </c>
      <c r="W129" s="348">
        <v>6.6982999999999997</v>
      </c>
      <c r="X129" s="348">
        <v>13.345499999999999</v>
      </c>
      <c r="Y129" s="374"/>
      <c r="Z129" s="346">
        <v>197</v>
      </c>
      <c r="AA129" s="346">
        <v>220</v>
      </c>
      <c r="AB129" s="346">
        <v>240</v>
      </c>
      <c r="AC129" s="346">
        <v>214</v>
      </c>
      <c r="AD129" s="346">
        <v>147</v>
      </c>
      <c r="AE129" s="346">
        <v>164</v>
      </c>
      <c r="AF129" s="346">
        <v>137</v>
      </c>
      <c r="AG129" s="346">
        <v>88</v>
      </c>
      <c r="AH129" s="346">
        <v>28</v>
      </c>
      <c r="AI129" s="346">
        <v>6</v>
      </c>
      <c r="AJ129" s="346">
        <v>224</v>
      </c>
      <c r="AK129" s="346">
        <v>174</v>
      </c>
      <c r="AL129" s="346">
        <v>141</v>
      </c>
      <c r="AM129" s="346">
        <v>137</v>
      </c>
      <c r="AN129" s="346">
        <v>224</v>
      </c>
      <c r="AO129" s="373"/>
      <c r="AP129" s="348">
        <v>14.01</v>
      </c>
      <c r="AQ129" s="348">
        <v>12.86</v>
      </c>
      <c r="AR129" s="348">
        <v>8.24</v>
      </c>
      <c r="AS129" s="348">
        <v>2.46</v>
      </c>
      <c r="AT129" s="348">
        <v>-5.75</v>
      </c>
      <c r="AU129" s="351"/>
      <c r="AV129" s="346">
        <v>11</v>
      </c>
      <c r="AW129" s="346">
        <v>23</v>
      </c>
      <c r="AX129" s="346">
        <v>59</v>
      </c>
      <c r="AY129" s="346">
        <v>122</v>
      </c>
      <c r="AZ129" s="346">
        <v>153</v>
      </c>
      <c r="BA129" s="374"/>
      <c r="BB129" s="348">
        <v>13.2832968783304</v>
      </c>
      <c r="BC129" s="348">
        <v>0.99658001838240695</v>
      </c>
      <c r="BD129" s="348">
        <v>3.5979984921696302E-2</v>
      </c>
      <c r="BE129" s="375">
        <v>-3.0372058284990299E-2</v>
      </c>
      <c r="BF129" s="374"/>
      <c r="BG129" s="372">
        <v>0.26669999999999999</v>
      </c>
      <c r="BH129" s="373"/>
      <c r="BI129" s="348">
        <v>99.916300000000007</v>
      </c>
      <c r="BJ129" s="348" t="s">
        <v>430</v>
      </c>
      <c r="BK129" s="348" t="s">
        <v>430</v>
      </c>
      <c r="BL129" s="348">
        <v>8.3699999999999997E-2</v>
      </c>
      <c r="BM129" s="373"/>
      <c r="BN129" s="372" t="s">
        <v>6101</v>
      </c>
      <c r="BO129" s="372" t="s">
        <v>6102</v>
      </c>
      <c r="BP129" s="372" t="s">
        <v>5037</v>
      </c>
      <c r="BQ129" s="372" t="s">
        <v>5038</v>
      </c>
      <c r="BR129" s="372" t="s">
        <v>6061</v>
      </c>
      <c r="BS129" s="373"/>
      <c r="BT129" s="354" t="s">
        <v>555</v>
      </c>
    </row>
    <row r="130" spans="1:72" s="428" customFormat="1" x14ac:dyDescent="0.25">
      <c r="A130" s="345" t="s">
        <v>6103</v>
      </c>
      <c r="B130" s="373"/>
      <c r="C130" s="719">
        <v>45483</v>
      </c>
      <c r="D130" s="373"/>
      <c r="E130" s="346">
        <v>156.72999999999999</v>
      </c>
      <c r="F130" s="373"/>
      <c r="G130" s="347">
        <v>30.0166</v>
      </c>
      <c r="H130" s="374"/>
      <c r="I130" s="348">
        <v>1.6904999999999999</v>
      </c>
      <c r="J130" s="348">
        <v>0.66839999999999999</v>
      </c>
      <c r="K130" s="348">
        <v>10.732900000000001</v>
      </c>
      <c r="L130" s="348">
        <v>2.5630000000000002</v>
      </c>
      <c r="M130" s="348">
        <v>-4.2560000000000002</v>
      </c>
      <c r="N130" s="350">
        <v>11.3652</v>
      </c>
      <c r="O130" s="348" t="s">
        <v>430</v>
      </c>
      <c r="P130" s="348" t="s">
        <v>430</v>
      </c>
      <c r="Q130" s="348" t="s">
        <v>430</v>
      </c>
      <c r="R130" s="348" t="s">
        <v>430</v>
      </c>
      <c r="S130" s="348">
        <v>13.732799999999999</v>
      </c>
      <c r="T130" s="348">
        <v>-5.0004999999999997</v>
      </c>
      <c r="U130" s="348">
        <v>-2.3384</v>
      </c>
      <c r="V130" s="348">
        <v>1.9079999999999999</v>
      </c>
      <c r="W130" s="348">
        <v>13.732799999999999</v>
      </c>
      <c r="X130" s="348">
        <v>-5.3925999999999998</v>
      </c>
      <c r="Y130" s="374"/>
      <c r="Z130" s="346">
        <v>35</v>
      </c>
      <c r="AA130" s="346">
        <v>62</v>
      </c>
      <c r="AB130" s="346">
        <v>75</v>
      </c>
      <c r="AC130" s="346">
        <v>88</v>
      </c>
      <c r="AD130" s="346">
        <v>127</v>
      </c>
      <c r="AE130" s="346">
        <v>57</v>
      </c>
      <c r="AF130" s="346" t="s">
        <v>430</v>
      </c>
      <c r="AG130" s="346" t="s">
        <v>430</v>
      </c>
      <c r="AH130" s="346" t="s">
        <v>430</v>
      </c>
      <c r="AI130" s="346" t="s">
        <v>430</v>
      </c>
      <c r="AJ130" s="346">
        <v>72</v>
      </c>
      <c r="AK130" s="346">
        <v>133</v>
      </c>
      <c r="AL130" s="346">
        <v>180</v>
      </c>
      <c r="AM130" s="346">
        <v>62</v>
      </c>
      <c r="AN130" s="346">
        <v>72</v>
      </c>
      <c r="AO130" s="373"/>
      <c r="AP130" s="348" t="s">
        <v>430</v>
      </c>
      <c r="AQ130" s="348" t="s">
        <v>430</v>
      </c>
      <c r="AR130" s="348" t="s">
        <v>430</v>
      </c>
      <c r="AS130" s="348" t="s">
        <v>430</v>
      </c>
      <c r="AT130" s="348">
        <v>0.48</v>
      </c>
      <c r="AU130" s="351"/>
      <c r="AV130" s="346" t="s">
        <v>430</v>
      </c>
      <c r="AW130" s="346" t="s">
        <v>430</v>
      </c>
      <c r="AX130" s="346" t="s">
        <v>430</v>
      </c>
      <c r="AY130" s="346" t="s">
        <v>430</v>
      </c>
      <c r="AZ130" s="346">
        <v>94</v>
      </c>
      <c r="BA130" s="374"/>
      <c r="BB130" s="348">
        <v>20.590211189081799</v>
      </c>
      <c r="BC130" s="348">
        <v>1.00016100983135</v>
      </c>
      <c r="BD130" s="348">
        <v>-4.5008542348827098E-2</v>
      </c>
      <c r="BE130" s="375">
        <v>-3.7201015162400902E-2</v>
      </c>
      <c r="BF130" s="374"/>
      <c r="BG130" s="372">
        <v>3.7999999999999999E-2</v>
      </c>
      <c r="BH130" s="373"/>
      <c r="BI130" s="348">
        <v>50.359099999999998</v>
      </c>
      <c r="BJ130" s="348">
        <v>21.0183</v>
      </c>
      <c r="BK130" s="348">
        <v>28.6387</v>
      </c>
      <c r="BL130" s="348">
        <v>-1.61E-2</v>
      </c>
      <c r="BM130" s="373"/>
      <c r="BN130" s="372" t="s">
        <v>6104</v>
      </c>
      <c r="BO130" s="372" t="s">
        <v>6105</v>
      </c>
      <c r="BP130" s="372" t="s">
        <v>6106</v>
      </c>
      <c r="BQ130" s="372" t="s">
        <v>824</v>
      </c>
      <c r="BR130" s="372" t="s">
        <v>6107</v>
      </c>
      <c r="BS130" s="373"/>
      <c r="BT130" s="354" t="s">
        <v>555</v>
      </c>
    </row>
    <row r="131" spans="1:72" s="428" customFormat="1" x14ac:dyDescent="0.25">
      <c r="A131" s="345" t="s">
        <v>6108</v>
      </c>
      <c r="B131" s="373"/>
      <c r="C131" s="719">
        <v>45786</v>
      </c>
      <c r="D131" s="373"/>
      <c r="E131" s="346">
        <v>147.292</v>
      </c>
      <c r="F131" s="373"/>
      <c r="G131" s="347">
        <v>326.49349999999998</v>
      </c>
      <c r="H131" s="374"/>
      <c r="I131" s="348">
        <v>0.91320000000000001</v>
      </c>
      <c r="J131" s="348">
        <v>-0.24979999999999999</v>
      </c>
      <c r="K131" s="348">
        <v>7.4821</v>
      </c>
      <c r="L131" s="348">
        <v>-0.1148</v>
      </c>
      <c r="M131" s="348">
        <v>-1.9802999999999999</v>
      </c>
      <c r="N131" s="350" t="s">
        <v>430</v>
      </c>
      <c r="O131" s="348" t="s">
        <v>430</v>
      </c>
      <c r="P131" s="348" t="s">
        <v>430</v>
      </c>
      <c r="Q131" s="348" t="s">
        <v>430</v>
      </c>
      <c r="R131" s="348" t="s">
        <v>430</v>
      </c>
      <c r="S131" s="348">
        <v>9.6717999999999993</v>
      </c>
      <c r="T131" s="348">
        <v>-2.6196000000000002</v>
      </c>
      <c r="U131" s="348">
        <v>2.9754999999999998</v>
      </c>
      <c r="V131" s="348">
        <v>1.7255</v>
      </c>
      <c r="W131" s="348">
        <v>9.6717999999999993</v>
      </c>
      <c r="X131" s="348">
        <v>9.7174999999999994</v>
      </c>
      <c r="Y131" s="374"/>
      <c r="Z131" s="346">
        <v>141</v>
      </c>
      <c r="AA131" s="346">
        <v>114</v>
      </c>
      <c r="AB131" s="346">
        <v>155</v>
      </c>
      <c r="AC131" s="346">
        <v>117</v>
      </c>
      <c r="AD131" s="346">
        <v>93</v>
      </c>
      <c r="AE131" s="346" t="s">
        <v>430</v>
      </c>
      <c r="AF131" s="346" t="s">
        <v>430</v>
      </c>
      <c r="AG131" s="346" t="s">
        <v>430</v>
      </c>
      <c r="AH131" s="346" t="s">
        <v>430</v>
      </c>
      <c r="AI131" s="346" t="s">
        <v>430</v>
      </c>
      <c r="AJ131" s="346">
        <v>156</v>
      </c>
      <c r="AK131" s="346">
        <v>117</v>
      </c>
      <c r="AL131" s="346">
        <v>91</v>
      </c>
      <c r="AM131" s="346">
        <v>66</v>
      </c>
      <c r="AN131" s="346">
        <v>156</v>
      </c>
      <c r="AO131" s="373"/>
      <c r="AP131" s="348" t="s">
        <v>430</v>
      </c>
      <c r="AQ131" s="348" t="s">
        <v>430</v>
      </c>
      <c r="AR131" s="348" t="s">
        <v>430</v>
      </c>
      <c r="AS131" s="348" t="s">
        <v>430</v>
      </c>
      <c r="AT131" s="348">
        <v>3.36</v>
      </c>
      <c r="AU131" s="351"/>
      <c r="AV131" s="346" t="s">
        <v>430</v>
      </c>
      <c r="AW131" s="346" t="s">
        <v>430</v>
      </c>
      <c r="AX131" s="346" t="s">
        <v>430</v>
      </c>
      <c r="AY131" s="346" t="s">
        <v>430</v>
      </c>
      <c r="AZ131" s="346">
        <v>85</v>
      </c>
      <c r="BA131" s="374"/>
      <c r="BB131" s="348">
        <v>15.0444220696063</v>
      </c>
      <c r="BC131" s="348">
        <v>1.0000680398067401</v>
      </c>
      <c r="BD131" s="348">
        <v>-3.15935550965381E-3</v>
      </c>
      <c r="BE131" s="375">
        <v>-1.14224405514857E-2</v>
      </c>
      <c r="BF131" s="374"/>
      <c r="BG131" s="372">
        <v>3.61E-2</v>
      </c>
      <c r="BH131" s="373"/>
      <c r="BI131" s="348">
        <v>100.002</v>
      </c>
      <c r="BJ131" s="348" t="s">
        <v>430</v>
      </c>
      <c r="BK131" s="348" t="s">
        <v>430</v>
      </c>
      <c r="BL131" s="348">
        <v>-2E-3</v>
      </c>
      <c r="BM131" s="373"/>
      <c r="BN131" s="372" t="s">
        <v>776</v>
      </c>
      <c r="BO131" s="372" t="s">
        <v>6109</v>
      </c>
      <c r="BP131" s="372" t="s">
        <v>4538</v>
      </c>
      <c r="BQ131" s="372" t="s">
        <v>2048</v>
      </c>
      <c r="BR131" s="372" t="s">
        <v>4596</v>
      </c>
      <c r="BS131" s="373"/>
      <c r="BT131" s="354" t="s">
        <v>555</v>
      </c>
    </row>
    <row r="132" spans="1:72" s="428" customFormat="1" x14ac:dyDescent="0.25">
      <c r="A132" s="345" t="s">
        <v>6110</v>
      </c>
      <c r="B132" s="373"/>
      <c r="C132" s="719">
        <v>44553</v>
      </c>
      <c r="D132" s="373"/>
      <c r="E132" s="346">
        <v>154.69999999999999</v>
      </c>
      <c r="F132" s="373"/>
      <c r="G132" s="347">
        <v>105.4199</v>
      </c>
      <c r="H132" s="374"/>
      <c r="I132" s="348" t="s">
        <v>430</v>
      </c>
      <c r="J132" s="348">
        <v>0.376</v>
      </c>
      <c r="K132" s="348">
        <v>17.655000000000001</v>
      </c>
      <c r="L132" s="348">
        <v>12.872999999999999</v>
      </c>
      <c r="M132" s="348">
        <v>21.590199999999999</v>
      </c>
      <c r="N132" s="350">
        <v>60.773299999999999</v>
      </c>
      <c r="O132" s="348">
        <v>33.118000000000002</v>
      </c>
      <c r="P132" s="348">
        <v>27.212</v>
      </c>
      <c r="Q132" s="348" t="s">
        <v>430</v>
      </c>
      <c r="R132" s="348" t="s">
        <v>430</v>
      </c>
      <c r="S132" s="348">
        <v>15.7188</v>
      </c>
      <c r="T132" s="348">
        <v>21.9009</v>
      </c>
      <c r="U132" s="348">
        <v>23.175799999999999</v>
      </c>
      <c r="V132" s="348">
        <v>42.252499999999998</v>
      </c>
      <c r="W132" s="348">
        <v>15.7188</v>
      </c>
      <c r="X132" s="348">
        <v>11.695</v>
      </c>
      <c r="Y132" s="374"/>
      <c r="Z132" s="346" t="s">
        <v>430</v>
      </c>
      <c r="AA132" s="346">
        <v>82</v>
      </c>
      <c r="AB132" s="346">
        <v>10</v>
      </c>
      <c r="AC132" s="346">
        <v>10</v>
      </c>
      <c r="AD132" s="346">
        <v>19</v>
      </c>
      <c r="AE132" s="346">
        <v>15</v>
      </c>
      <c r="AF132" s="346">
        <v>13</v>
      </c>
      <c r="AG132" s="346">
        <v>17</v>
      </c>
      <c r="AH132" s="346" t="s">
        <v>430</v>
      </c>
      <c r="AI132" s="346" t="s">
        <v>430</v>
      </c>
      <c r="AJ132" s="346">
        <v>38</v>
      </c>
      <c r="AK132" s="346">
        <v>2</v>
      </c>
      <c r="AL132" s="346">
        <v>21</v>
      </c>
      <c r="AM132" s="346">
        <v>16</v>
      </c>
      <c r="AN132" s="346">
        <v>38</v>
      </c>
      <c r="AO132" s="373"/>
      <c r="AP132" s="348" t="s">
        <v>430</v>
      </c>
      <c r="AQ132" s="348" t="s">
        <v>430</v>
      </c>
      <c r="AR132" s="348" t="s">
        <v>430</v>
      </c>
      <c r="AS132" s="348">
        <v>33.51</v>
      </c>
      <c r="AT132" s="348">
        <v>59.03</v>
      </c>
      <c r="AU132" s="351"/>
      <c r="AV132" s="346" t="s">
        <v>430</v>
      </c>
      <c r="AW132" s="346" t="s">
        <v>430</v>
      </c>
      <c r="AX132" s="346" t="s">
        <v>430</v>
      </c>
      <c r="AY132" s="346">
        <v>10</v>
      </c>
      <c r="AZ132" s="346">
        <v>16</v>
      </c>
      <c r="BA132" s="374"/>
      <c r="BB132" s="348">
        <v>18.203667047199399</v>
      </c>
      <c r="BC132" s="348">
        <v>0</v>
      </c>
      <c r="BD132" s="348">
        <v>8.0659450992156795E-2</v>
      </c>
      <c r="BE132" s="375" t="s">
        <v>430</v>
      </c>
      <c r="BF132" s="374"/>
      <c r="BG132" s="372" t="s">
        <v>430</v>
      </c>
      <c r="BH132" s="373"/>
      <c r="BI132" s="348" t="s">
        <v>430</v>
      </c>
      <c r="BJ132" s="348" t="s">
        <v>430</v>
      </c>
      <c r="BK132" s="348" t="s">
        <v>430</v>
      </c>
      <c r="BL132" s="348" t="s">
        <v>430</v>
      </c>
      <c r="BM132" s="373"/>
      <c r="BN132" s="372" t="s">
        <v>1560</v>
      </c>
      <c r="BO132" s="372" t="s">
        <v>6111</v>
      </c>
      <c r="BP132" s="372" t="s">
        <v>6112</v>
      </c>
      <c r="BQ132" s="372" t="s">
        <v>6113</v>
      </c>
      <c r="BR132" s="372" t="s">
        <v>6114</v>
      </c>
      <c r="BS132" s="373"/>
      <c r="BT132" s="354" t="s">
        <v>555</v>
      </c>
    </row>
    <row r="133" spans="1:72" s="428" customFormat="1" x14ac:dyDescent="0.25">
      <c r="A133" s="345" t="s">
        <v>6115</v>
      </c>
      <c r="B133" s="373"/>
      <c r="C133" s="719">
        <v>45455</v>
      </c>
      <c r="D133" s="373"/>
      <c r="E133" s="346">
        <v>150.59</v>
      </c>
      <c r="F133" s="373"/>
      <c r="G133" s="347">
        <v>10.457000000000001</v>
      </c>
      <c r="H133" s="374"/>
      <c r="I133" s="348">
        <v>0.90510000000000002</v>
      </c>
      <c r="J133" s="348">
        <v>-0.7762</v>
      </c>
      <c r="K133" s="348">
        <v>7.0777999999999999</v>
      </c>
      <c r="L133" s="348">
        <v>-2.4542999999999999</v>
      </c>
      <c r="M133" s="348">
        <v>-5.5255000000000001</v>
      </c>
      <c r="N133" s="350">
        <v>2.9201999999999999</v>
      </c>
      <c r="O133" s="348" t="s">
        <v>430</v>
      </c>
      <c r="P133" s="348" t="s">
        <v>430</v>
      </c>
      <c r="Q133" s="348" t="s">
        <v>430</v>
      </c>
      <c r="R133" s="348" t="s">
        <v>430</v>
      </c>
      <c r="S133" s="348">
        <v>9.5305999999999997</v>
      </c>
      <c r="T133" s="348">
        <v>-6.0079000000000002</v>
      </c>
      <c r="U133" s="348">
        <v>-0.69889999999999997</v>
      </c>
      <c r="V133" s="348">
        <v>-3.5891999999999999</v>
      </c>
      <c r="W133" s="348">
        <v>9.5305999999999997</v>
      </c>
      <c r="X133" s="348">
        <v>2.4159999999999999</v>
      </c>
      <c r="Y133" s="374"/>
      <c r="Z133" s="346">
        <v>145</v>
      </c>
      <c r="AA133" s="346">
        <v>152</v>
      </c>
      <c r="AB133" s="346">
        <v>171</v>
      </c>
      <c r="AC133" s="346">
        <v>139</v>
      </c>
      <c r="AD133" s="346">
        <v>152</v>
      </c>
      <c r="AE133" s="346">
        <v>128</v>
      </c>
      <c r="AF133" s="346" t="s">
        <v>430</v>
      </c>
      <c r="AG133" s="346" t="s">
        <v>430</v>
      </c>
      <c r="AH133" s="346" t="s">
        <v>430</v>
      </c>
      <c r="AI133" s="346" t="s">
        <v>430</v>
      </c>
      <c r="AJ133" s="346">
        <v>162</v>
      </c>
      <c r="AK133" s="346">
        <v>159</v>
      </c>
      <c r="AL133" s="346">
        <v>147</v>
      </c>
      <c r="AM133" s="346">
        <v>132</v>
      </c>
      <c r="AN133" s="346">
        <v>162</v>
      </c>
      <c r="AO133" s="373"/>
      <c r="AP133" s="348" t="s">
        <v>430</v>
      </c>
      <c r="AQ133" s="348" t="s">
        <v>430</v>
      </c>
      <c r="AR133" s="348" t="s">
        <v>430</v>
      </c>
      <c r="AS133" s="348" t="s">
        <v>430</v>
      </c>
      <c r="AT133" s="348">
        <v>-3.84</v>
      </c>
      <c r="AU133" s="351"/>
      <c r="AV133" s="346" t="s">
        <v>430</v>
      </c>
      <c r="AW133" s="346" t="s">
        <v>430</v>
      </c>
      <c r="AX133" s="346" t="s">
        <v>430</v>
      </c>
      <c r="AY133" s="346" t="s">
        <v>430</v>
      </c>
      <c r="AZ133" s="346">
        <v>129</v>
      </c>
      <c r="BA133" s="374"/>
      <c r="BB133" s="348">
        <v>14.774641805071299</v>
      </c>
      <c r="BC133" s="348">
        <v>0.99943847471588998</v>
      </c>
      <c r="BD133" s="348">
        <v>-2.7661116843540199E-2</v>
      </c>
      <c r="BE133" s="375">
        <v>-8.3232234483145394E-3</v>
      </c>
      <c r="BF133" s="374"/>
      <c r="BG133" s="372">
        <v>3.1E-2</v>
      </c>
      <c r="BH133" s="373"/>
      <c r="BI133" s="348">
        <v>98.413399999999996</v>
      </c>
      <c r="BJ133" s="348">
        <v>1.5389699999999999</v>
      </c>
      <c r="BK133" s="348" t="s">
        <v>430</v>
      </c>
      <c r="BL133" s="348">
        <v>4.7629999999999999E-2</v>
      </c>
      <c r="BM133" s="373"/>
      <c r="BN133" s="372" t="s">
        <v>6116</v>
      </c>
      <c r="BO133" s="372" t="s">
        <v>4514</v>
      </c>
      <c r="BP133" s="372" t="s">
        <v>4160</v>
      </c>
      <c r="BQ133" s="372" t="s">
        <v>4759</v>
      </c>
      <c r="BR133" s="372" t="s">
        <v>4517</v>
      </c>
      <c r="BS133" s="373"/>
      <c r="BT133" s="354" t="s">
        <v>555</v>
      </c>
    </row>
    <row r="134" spans="1:72" s="428" customFormat="1" x14ac:dyDescent="0.25">
      <c r="A134" s="345" t="s">
        <v>6117</v>
      </c>
      <c r="B134" s="373"/>
      <c r="C134" s="719">
        <v>45723</v>
      </c>
      <c r="D134" s="373"/>
      <c r="E134" s="346">
        <v>174.88</v>
      </c>
      <c r="F134" s="373"/>
      <c r="G134" s="347">
        <v>52.2958</v>
      </c>
      <c r="H134" s="374"/>
      <c r="I134" s="348">
        <v>1.3748</v>
      </c>
      <c r="J134" s="348">
        <v>-0.4511</v>
      </c>
      <c r="K134" s="348">
        <v>18.965800000000002</v>
      </c>
      <c r="L134" s="348">
        <v>14.650600000000001</v>
      </c>
      <c r="M134" s="348">
        <v>11.3933</v>
      </c>
      <c r="N134" s="350">
        <v>39.436300000000003</v>
      </c>
      <c r="O134" s="348" t="s">
        <v>430</v>
      </c>
      <c r="P134" s="348" t="s">
        <v>430</v>
      </c>
      <c r="Q134" s="348" t="s">
        <v>430</v>
      </c>
      <c r="R134" s="348" t="s">
        <v>430</v>
      </c>
      <c r="S134" s="348">
        <v>22.569900000000001</v>
      </c>
      <c r="T134" s="348">
        <v>11.9985</v>
      </c>
      <c r="U134" s="348">
        <v>25.880800000000001</v>
      </c>
      <c r="V134" s="348">
        <v>10.3895</v>
      </c>
      <c r="W134" s="348">
        <v>22.569900000000001</v>
      </c>
      <c r="X134" s="348">
        <v>59.799700000000001</v>
      </c>
      <c r="Y134" s="374"/>
      <c r="Z134" s="346">
        <v>65</v>
      </c>
      <c r="AA134" s="346">
        <v>125</v>
      </c>
      <c r="AB134" s="346">
        <v>6</v>
      </c>
      <c r="AC134" s="346">
        <v>7</v>
      </c>
      <c r="AD134" s="346">
        <v>26</v>
      </c>
      <c r="AE134" s="346">
        <v>21</v>
      </c>
      <c r="AF134" s="346" t="s">
        <v>430</v>
      </c>
      <c r="AG134" s="346" t="s">
        <v>430</v>
      </c>
      <c r="AH134" s="346" t="s">
        <v>430</v>
      </c>
      <c r="AI134" s="346" t="s">
        <v>430</v>
      </c>
      <c r="AJ134" s="346">
        <v>5</v>
      </c>
      <c r="AK134" s="346">
        <v>12</v>
      </c>
      <c r="AL134" s="346">
        <v>19</v>
      </c>
      <c r="AM134" s="346">
        <v>37</v>
      </c>
      <c r="AN134" s="346">
        <v>5</v>
      </c>
      <c r="AO134" s="373"/>
      <c r="AP134" s="348" t="s">
        <v>430</v>
      </c>
      <c r="AQ134" s="348" t="s">
        <v>430</v>
      </c>
      <c r="AR134" s="348" t="s">
        <v>430</v>
      </c>
      <c r="AS134" s="348" t="s">
        <v>430</v>
      </c>
      <c r="AT134" s="348">
        <v>36</v>
      </c>
      <c r="AU134" s="351"/>
      <c r="AV134" s="346" t="s">
        <v>430</v>
      </c>
      <c r="AW134" s="346" t="s">
        <v>430</v>
      </c>
      <c r="AX134" s="346" t="s">
        <v>430</v>
      </c>
      <c r="AY134" s="346" t="s">
        <v>430</v>
      </c>
      <c r="AZ134" s="346">
        <v>20</v>
      </c>
      <c r="BA134" s="374"/>
      <c r="BB134" s="348">
        <v>29.947673144756799</v>
      </c>
      <c r="BC134" s="348">
        <v>0.99951916853777401</v>
      </c>
      <c r="BD134" s="348">
        <v>0.111124253075334</v>
      </c>
      <c r="BE134" s="375">
        <v>-3.4540410216841601E-2</v>
      </c>
      <c r="BF134" s="374"/>
      <c r="BG134" s="372">
        <v>5.8200000000000002E-2</v>
      </c>
      <c r="BH134" s="373"/>
      <c r="BI134" s="348">
        <v>15.9322</v>
      </c>
      <c r="BJ134" s="348">
        <v>54.262500000000003</v>
      </c>
      <c r="BK134" s="348">
        <v>29.797499999999999</v>
      </c>
      <c r="BL134" s="348">
        <v>7.7999999999999996E-3</v>
      </c>
      <c r="BM134" s="373"/>
      <c r="BN134" s="372" t="s">
        <v>6118</v>
      </c>
      <c r="BO134" s="372" t="s">
        <v>5821</v>
      </c>
      <c r="BP134" s="372" t="s">
        <v>430</v>
      </c>
      <c r="BQ134" s="372" t="s">
        <v>430</v>
      </c>
      <c r="BR134" s="372" t="s">
        <v>430</v>
      </c>
      <c r="BS134" s="373"/>
      <c r="BT134" s="354" t="s">
        <v>555</v>
      </c>
    </row>
    <row r="135" spans="1:72" s="428" customFormat="1" x14ac:dyDescent="0.25">
      <c r="A135" s="345" t="s">
        <v>6119</v>
      </c>
      <c r="B135" s="373"/>
      <c r="C135" s="719">
        <v>43676</v>
      </c>
      <c r="D135" s="373"/>
      <c r="E135" s="346">
        <v>144.93600000000001</v>
      </c>
      <c r="F135" s="373"/>
      <c r="G135" s="347">
        <v>89.617699999999999</v>
      </c>
      <c r="H135" s="374"/>
      <c r="I135" s="348">
        <v>1.498</v>
      </c>
      <c r="J135" s="348">
        <v>0.23860000000000001</v>
      </c>
      <c r="K135" s="348">
        <v>10.9078</v>
      </c>
      <c r="L135" s="348">
        <v>1.7961</v>
      </c>
      <c r="M135" s="348">
        <v>-1.3181</v>
      </c>
      <c r="N135" s="350">
        <v>7.9958999999999998</v>
      </c>
      <c r="O135" s="348">
        <v>7.9379</v>
      </c>
      <c r="P135" s="348">
        <v>22.159300000000002</v>
      </c>
      <c r="Q135" s="348">
        <v>17.593599999999999</v>
      </c>
      <c r="R135" s="348" t="s">
        <v>430</v>
      </c>
      <c r="S135" s="348">
        <v>13.7529</v>
      </c>
      <c r="T135" s="348">
        <v>-1.9814000000000001</v>
      </c>
      <c r="U135" s="348">
        <v>3.0084</v>
      </c>
      <c r="V135" s="348">
        <v>-7.3400000000000007E-2</v>
      </c>
      <c r="W135" s="348">
        <v>13.7529</v>
      </c>
      <c r="X135" s="348">
        <v>17.787700000000001</v>
      </c>
      <c r="Y135" s="374"/>
      <c r="Z135" s="346">
        <v>47</v>
      </c>
      <c r="AA135" s="346">
        <v>93</v>
      </c>
      <c r="AB135" s="346">
        <v>70</v>
      </c>
      <c r="AC135" s="346">
        <v>96</v>
      </c>
      <c r="AD135" s="346">
        <v>90</v>
      </c>
      <c r="AE135" s="346">
        <v>85</v>
      </c>
      <c r="AF135" s="346">
        <v>61</v>
      </c>
      <c r="AG135" s="346">
        <v>46</v>
      </c>
      <c r="AH135" s="346">
        <v>12</v>
      </c>
      <c r="AI135" s="346" t="s">
        <v>430</v>
      </c>
      <c r="AJ135" s="346">
        <v>71</v>
      </c>
      <c r="AK135" s="346">
        <v>111</v>
      </c>
      <c r="AL135" s="346">
        <v>90</v>
      </c>
      <c r="AM135" s="346">
        <v>90</v>
      </c>
      <c r="AN135" s="346">
        <v>71</v>
      </c>
      <c r="AO135" s="373"/>
      <c r="AP135" s="348" t="s">
        <v>430</v>
      </c>
      <c r="AQ135" s="348" t="s">
        <v>430</v>
      </c>
      <c r="AR135" s="348">
        <v>15.58</v>
      </c>
      <c r="AS135" s="348">
        <v>11.43</v>
      </c>
      <c r="AT135" s="348">
        <v>4.1399999999999997</v>
      </c>
      <c r="AU135" s="351"/>
      <c r="AV135" s="346" t="s">
        <v>430</v>
      </c>
      <c r="AW135" s="346" t="s">
        <v>430</v>
      </c>
      <c r="AX135" s="346">
        <v>14</v>
      </c>
      <c r="AY135" s="346">
        <v>47</v>
      </c>
      <c r="AZ135" s="346">
        <v>79</v>
      </c>
      <c r="BA135" s="374"/>
      <c r="BB135" s="348">
        <v>16.9099145541444</v>
      </c>
      <c r="BC135" s="348">
        <v>0.99648001589160096</v>
      </c>
      <c r="BD135" s="348">
        <v>7.8812195724782694E-2</v>
      </c>
      <c r="BE135" s="375">
        <v>-2.5679580130728599E-2</v>
      </c>
      <c r="BF135" s="374"/>
      <c r="BG135" s="372">
        <v>0.74509999999999998</v>
      </c>
      <c r="BH135" s="373"/>
      <c r="BI135" s="348">
        <v>61.999099999999999</v>
      </c>
      <c r="BJ135" s="348">
        <v>37.841200000000001</v>
      </c>
      <c r="BK135" s="348" t="s">
        <v>430</v>
      </c>
      <c r="BL135" s="348">
        <v>0.15970000000000001</v>
      </c>
      <c r="BM135" s="373"/>
      <c r="BN135" s="372" t="s">
        <v>431</v>
      </c>
      <c r="BO135" s="372" t="s">
        <v>6120</v>
      </c>
      <c r="BP135" s="372" t="s">
        <v>6121</v>
      </c>
      <c r="BQ135" s="372" t="s">
        <v>6122</v>
      </c>
      <c r="BR135" s="372" t="s">
        <v>878</v>
      </c>
      <c r="BS135" s="373"/>
      <c r="BT135" s="354" t="s">
        <v>555</v>
      </c>
    </row>
    <row r="136" spans="1:72" s="428" customFormat="1" x14ac:dyDescent="0.25">
      <c r="A136" s="345" t="s">
        <v>6123</v>
      </c>
      <c r="B136" s="373"/>
      <c r="C136" s="719">
        <v>44972</v>
      </c>
      <c r="D136" s="373"/>
      <c r="E136" s="346">
        <v>137.18899999999999</v>
      </c>
      <c r="F136" s="373"/>
      <c r="G136" s="347">
        <v>22.4373</v>
      </c>
      <c r="H136" s="374"/>
      <c r="I136" s="348">
        <v>1.4771000000000001</v>
      </c>
      <c r="J136" s="348">
        <v>0.79379999999999995</v>
      </c>
      <c r="K136" s="348">
        <v>11.250299999999999</v>
      </c>
      <c r="L136" s="348">
        <v>5.2095000000000002</v>
      </c>
      <c r="M136" s="348">
        <v>0.7621</v>
      </c>
      <c r="N136" s="350">
        <v>13.099299999999999</v>
      </c>
      <c r="O136" s="348">
        <v>9.0870999999999995</v>
      </c>
      <c r="P136" s="348">
        <v>23.835899999999999</v>
      </c>
      <c r="Q136" s="348" t="s">
        <v>430</v>
      </c>
      <c r="R136" s="348" t="s">
        <v>430</v>
      </c>
      <c r="S136" s="348">
        <v>14.2423</v>
      </c>
      <c r="T136" s="348">
        <v>-0.24979999999999999</v>
      </c>
      <c r="U136" s="348">
        <v>5.6712999999999996</v>
      </c>
      <c r="V136" s="348">
        <v>1.282</v>
      </c>
      <c r="W136" s="348">
        <v>14.2423</v>
      </c>
      <c r="X136" s="348">
        <v>22.9468</v>
      </c>
      <c r="Y136" s="374"/>
      <c r="Z136" s="346">
        <v>56</v>
      </c>
      <c r="AA136" s="346">
        <v>52</v>
      </c>
      <c r="AB136" s="346">
        <v>61</v>
      </c>
      <c r="AC136" s="346">
        <v>63</v>
      </c>
      <c r="AD136" s="346">
        <v>71</v>
      </c>
      <c r="AE136" s="346">
        <v>52</v>
      </c>
      <c r="AF136" s="346">
        <v>44</v>
      </c>
      <c r="AG136" s="346">
        <v>31</v>
      </c>
      <c r="AH136" s="346" t="s">
        <v>430</v>
      </c>
      <c r="AI136" s="346" t="s">
        <v>430</v>
      </c>
      <c r="AJ136" s="346">
        <v>60</v>
      </c>
      <c r="AK136" s="346">
        <v>97</v>
      </c>
      <c r="AL136" s="346">
        <v>61</v>
      </c>
      <c r="AM136" s="346">
        <v>77</v>
      </c>
      <c r="AN136" s="346">
        <v>60</v>
      </c>
      <c r="AO136" s="373"/>
      <c r="AP136" s="348" t="s">
        <v>430</v>
      </c>
      <c r="AQ136" s="348" t="s">
        <v>430</v>
      </c>
      <c r="AR136" s="348" t="s">
        <v>430</v>
      </c>
      <c r="AS136" s="348">
        <v>12.45</v>
      </c>
      <c r="AT136" s="348">
        <v>7.98</v>
      </c>
      <c r="AU136" s="351"/>
      <c r="AV136" s="346" t="s">
        <v>430</v>
      </c>
      <c r="AW136" s="346" t="s">
        <v>430</v>
      </c>
      <c r="AX136" s="346" t="s">
        <v>430</v>
      </c>
      <c r="AY136" s="346">
        <v>37</v>
      </c>
      <c r="AZ136" s="346">
        <v>63</v>
      </c>
      <c r="BA136" s="374"/>
      <c r="BB136" s="348">
        <v>17.011128688285901</v>
      </c>
      <c r="BC136" s="348">
        <v>0.99910266774844902</v>
      </c>
      <c r="BD136" s="348">
        <v>8.5963176259464397E-2</v>
      </c>
      <c r="BE136" s="375">
        <v>-1.9495298449818201E-2</v>
      </c>
      <c r="BF136" s="374"/>
      <c r="BG136" s="372">
        <v>5.16E-2</v>
      </c>
      <c r="BH136" s="373"/>
      <c r="BI136" s="348">
        <v>4.0469600000000003</v>
      </c>
      <c r="BJ136" s="348">
        <v>92.297399999999996</v>
      </c>
      <c r="BK136" s="348">
        <v>3.6433200000000001</v>
      </c>
      <c r="BL136" s="348">
        <v>1.2319999999999999E-2</v>
      </c>
      <c r="BM136" s="373"/>
      <c r="BN136" s="372" t="s">
        <v>4475</v>
      </c>
      <c r="BO136" s="372" t="s">
        <v>4744</v>
      </c>
      <c r="BP136" s="372" t="s">
        <v>4477</v>
      </c>
      <c r="BQ136" s="372" t="s">
        <v>4478</v>
      </c>
      <c r="BR136" s="372" t="s">
        <v>4479</v>
      </c>
      <c r="BS136" s="373"/>
      <c r="BT136" s="354" t="s">
        <v>555</v>
      </c>
    </row>
    <row r="137" spans="1:72" s="428" customFormat="1" x14ac:dyDescent="0.25">
      <c r="A137" s="345" t="s">
        <v>6124</v>
      </c>
      <c r="B137" s="373"/>
      <c r="C137" s="719">
        <v>45693</v>
      </c>
      <c r="D137" s="373"/>
      <c r="E137" s="346">
        <v>133.471</v>
      </c>
      <c r="F137" s="373"/>
      <c r="G137" s="347">
        <v>32.959299999999999</v>
      </c>
      <c r="H137" s="374"/>
      <c r="I137" s="348">
        <v>1.377</v>
      </c>
      <c r="J137" s="348">
        <v>1.0764</v>
      </c>
      <c r="K137" s="348">
        <v>13.864000000000001</v>
      </c>
      <c r="L137" s="348">
        <v>0.71599999999999997</v>
      </c>
      <c r="M137" s="348">
        <v>-6.2663000000000002</v>
      </c>
      <c r="N137" s="350">
        <v>-5.7081</v>
      </c>
      <c r="O137" s="348" t="s">
        <v>430</v>
      </c>
      <c r="P137" s="348" t="s">
        <v>430</v>
      </c>
      <c r="Q137" s="348" t="s">
        <v>430</v>
      </c>
      <c r="R137" s="348" t="s">
        <v>430</v>
      </c>
      <c r="S137" s="348">
        <v>18.241800000000001</v>
      </c>
      <c r="T137" s="348">
        <v>-6.6536</v>
      </c>
      <c r="U137" s="348">
        <v>-5.2545000000000002</v>
      </c>
      <c r="V137" s="348">
        <v>-15.1823</v>
      </c>
      <c r="W137" s="348">
        <v>18.241800000000001</v>
      </c>
      <c r="X137" s="348">
        <v>-9.0731999999999999</v>
      </c>
      <c r="Y137" s="374"/>
      <c r="Z137" s="346">
        <v>64</v>
      </c>
      <c r="AA137" s="346">
        <v>42</v>
      </c>
      <c r="AB137" s="346">
        <v>38</v>
      </c>
      <c r="AC137" s="346">
        <v>107</v>
      </c>
      <c r="AD137" s="346">
        <v>166</v>
      </c>
      <c r="AE137" s="346">
        <v>184</v>
      </c>
      <c r="AF137" s="346" t="s">
        <v>430</v>
      </c>
      <c r="AG137" s="346" t="s">
        <v>430</v>
      </c>
      <c r="AH137" s="346" t="s">
        <v>430</v>
      </c>
      <c r="AI137" s="346" t="s">
        <v>430</v>
      </c>
      <c r="AJ137" s="346">
        <v>9</v>
      </c>
      <c r="AK137" s="346">
        <v>171</v>
      </c>
      <c r="AL137" s="346">
        <v>203</v>
      </c>
      <c r="AM137" s="346">
        <v>200</v>
      </c>
      <c r="AN137" s="346">
        <v>9</v>
      </c>
      <c r="AO137" s="373"/>
      <c r="AP137" s="348" t="s">
        <v>430</v>
      </c>
      <c r="AQ137" s="348" t="s">
        <v>430</v>
      </c>
      <c r="AR137" s="348" t="s">
        <v>430</v>
      </c>
      <c r="AS137" s="348" t="s">
        <v>430</v>
      </c>
      <c r="AT137" s="348">
        <v>-8.17</v>
      </c>
      <c r="AU137" s="351"/>
      <c r="AV137" s="346" t="s">
        <v>430</v>
      </c>
      <c r="AW137" s="346" t="s">
        <v>430</v>
      </c>
      <c r="AX137" s="346" t="s">
        <v>430</v>
      </c>
      <c r="AY137" s="346" t="s">
        <v>430</v>
      </c>
      <c r="AZ137" s="346">
        <v>174</v>
      </c>
      <c r="BA137" s="374"/>
      <c r="BB137" s="348">
        <v>25.833698936246201</v>
      </c>
      <c r="BC137" s="348">
        <v>0.999024694555673</v>
      </c>
      <c r="BD137" s="348">
        <v>-9.5898466671582201E-3</v>
      </c>
      <c r="BE137" s="375">
        <v>-4.1469162597101802E-2</v>
      </c>
      <c r="BF137" s="374"/>
      <c r="BG137" s="372">
        <v>6.0100000000000001E-2</v>
      </c>
      <c r="BH137" s="373"/>
      <c r="BI137" s="348">
        <v>36.504800000000003</v>
      </c>
      <c r="BJ137" s="348">
        <v>53.605200000000004</v>
      </c>
      <c r="BK137" s="348">
        <v>9.8977000000000004</v>
      </c>
      <c r="BL137" s="348">
        <v>-7.7000000000000002E-3</v>
      </c>
      <c r="BM137" s="373"/>
      <c r="BN137" s="372" t="s">
        <v>6125</v>
      </c>
      <c r="BO137" s="372" t="s">
        <v>6126</v>
      </c>
      <c r="BP137" s="372" t="s">
        <v>6127</v>
      </c>
      <c r="BQ137" s="372" t="s">
        <v>6128</v>
      </c>
      <c r="BR137" s="372" t="s">
        <v>6129</v>
      </c>
      <c r="BS137" s="373"/>
      <c r="BT137" s="354" t="s">
        <v>555</v>
      </c>
    </row>
    <row r="138" spans="1:72" s="428" customFormat="1" x14ac:dyDescent="0.25">
      <c r="A138" s="345" t="s">
        <v>6130</v>
      </c>
      <c r="B138" s="373"/>
      <c r="C138" s="719">
        <v>45114</v>
      </c>
      <c r="D138" s="373"/>
      <c r="E138" s="346">
        <v>137.66</v>
      </c>
      <c r="F138" s="373"/>
      <c r="G138" s="347">
        <v>30.737100000000002</v>
      </c>
      <c r="H138" s="374"/>
      <c r="I138" s="348">
        <v>2.1966999999999999</v>
      </c>
      <c r="J138" s="348">
        <v>-7.4897</v>
      </c>
      <c r="K138" s="348">
        <v>-1.1054999999999999</v>
      </c>
      <c r="L138" s="348">
        <v>-24.2074</v>
      </c>
      <c r="M138" s="348">
        <v>-18.597100000000001</v>
      </c>
      <c r="N138" s="350">
        <v>-15.8078</v>
      </c>
      <c r="O138" s="348">
        <v>-4.8169000000000004</v>
      </c>
      <c r="P138" s="348" t="s">
        <v>430</v>
      </c>
      <c r="Q138" s="348" t="s">
        <v>430</v>
      </c>
      <c r="R138" s="348" t="s">
        <v>430</v>
      </c>
      <c r="S138" s="348">
        <v>0.52490000000000003</v>
      </c>
      <c r="T138" s="348">
        <v>-22.487200000000001</v>
      </c>
      <c r="U138" s="348">
        <v>-12.0052</v>
      </c>
      <c r="V138" s="348">
        <v>-23.722799999999999</v>
      </c>
      <c r="W138" s="348">
        <v>0.52490000000000003</v>
      </c>
      <c r="X138" s="348">
        <v>1.4540999999999999</v>
      </c>
      <c r="Y138" s="374"/>
      <c r="Z138" s="346">
        <v>16</v>
      </c>
      <c r="AA138" s="346">
        <v>254</v>
      </c>
      <c r="AB138" s="346">
        <v>262</v>
      </c>
      <c r="AC138" s="346">
        <v>228</v>
      </c>
      <c r="AD138" s="346">
        <v>221</v>
      </c>
      <c r="AE138" s="346">
        <v>192</v>
      </c>
      <c r="AF138" s="346">
        <v>153</v>
      </c>
      <c r="AG138" s="346" t="s">
        <v>430</v>
      </c>
      <c r="AH138" s="346" t="s">
        <v>430</v>
      </c>
      <c r="AI138" s="346" t="s">
        <v>430</v>
      </c>
      <c r="AJ138" s="346">
        <v>264</v>
      </c>
      <c r="AK138" s="346">
        <v>242</v>
      </c>
      <c r="AL138" s="346">
        <v>214</v>
      </c>
      <c r="AM138" s="346">
        <v>205</v>
      </c>
      <c r="AN138" s="346">
        <v>264</v>
      </c>
      <c r="AO138" s="373"/>
      <c r="AP138" s="348" t="s">
        <v>430</v>
      </c>
      <c r="AQ138" s="348" t="s">
        <v>430</v>
      </c>
      <c r="AR138" s="348" t="s">
        <v>430</v>
      </c>
      <c r="AS138" s="348" t="s">
        <v>430</v>
      </c>
      <c r="AT138" s="348">
        <v>-31.18</v>
      </c>
      <c r="AU138" s="351"/>
      <c r="AV138" s="346" t="s">
        <v>430</v>
      </c>
      <c r="AW138" s="346" t="s">
        <v>430</v>
      </c>
      <c r="AX138" s="346" t="s">
        <v>430</v>
      </c>
      <c r="AY138" s="346" t="s">
        <v>430</v>
      </c>
      <c r="AZ138" s="346">
        <v>197</v>
      </c>
      <c r="BA138" s="374"/>
      <c r="BB138" s="348">
        <v>22.910686808455601</v>
      </c>
      <c r="BC138" s="348">
        <v>0.99879164565789402</v>
      </c>
      <c r="BD138" s="348">
        <v>-1.13359009552053E-2</v>
      </c>
      <c r="BE138" s="375">
        <v>-1.7749125008748499E-2</v>
      </c>
      <c r="BF138" s="374"/>
      <c r="BG138" s="372">
        <v>0.14779999999999999</v>
      </c>
      <c r="BH138" s="373"/>
      <c r="BI138" s="348">
        <v>83.676599999999993</v>
      </c>
      <c r="BJ138" s="348">
        <v>16.269300000000001</v>
      </c>
      <c r="BK138" s="348" t="s">
        <v>430</v>
      </c>
      <c r="BL138" s="348">
        <v>5.4100000000000002E-2</v>
      </c>
      <c r="BM138" s="373"/>
      <c r="BN138" s="372" t="s">
        <v>5826</v>
      </c>
      <c r="BO138" s="372" t="s">
        <v>5957</v>
      </c>
      <c r="BP138" s="372" t="s">
        <v>430</v>
      </c>
      <c r="BQ138" s="372" t="s">
        <v>430</v>
      </c>
      <c r="BR138" s="372" t="s">
        <v>430</v>
      </c>
      <c r="BS138" s="373"/>
      <c r="BT138" s="354" t="s">
        <v>555</v>
      </c>
    </row>
    <row r="139" spans="1:72" s="428" customFormat="1" x14ac:dyDescent="0.25">
      <c r="A139" s="345" t="s">
        <v>6131</v>
      </c>
      <c r="B139" s="373"/>
      <c r="C139" s="719">
        <v>45009</v>
      </c>
      <c r="D139" s="373"/>
      <c r="E139" s="346">
        <v>128.23699999999999</v>
      </c>
      <c r="F139" s="373"/>
      <c r="G139" s="347">
        <v>79.697199999999995</v>
      </c>
      <c r="H139" s="374"/>
      <c r="I139" s="348">
        <v>0.83350000000000002</v>
      </c>
      <c r="J139" s="348">
        <v>-1.5226999999999999</v>
      </c>
      <c r="K139" s="348">
        <v>5.0796000000000001</v>
      </c>
      <c r="L139" s="348">
        <v>-5.4912999999999998</v>
      </c>
      <c r="M139" s="348">
        <v>-8.6806999999999999</v>
      </c>
      <c r="N139" s="350">
        <v>-1.3021</v>
      </c>
      <c r="O139" s="348">
        <v>3.5225</v>
      </c>
      <c r="P139" s="348">
        <v>9.6235999999999997</v>
      </c>
      <c r="Q139" s="348" t="s">
        <v>430</v>
      </c>
      <c r="R139" s="348" t="s">
        <v>430</v>
      </c>
      <c r="S139" s="348">
        <v>7.4663000000000004</v>
      </c>
      <c r="T139" s="348">
        <v>-9.1944999999999997</v>
      </c>
      <c r="U139" s="348">
        <v>-3.4466000000000001</v>
      </c>
      <c r="V139" s="348">
        <v>-7.0084</v>
      </c>
      <c r="W139" s="348">
        <v>7.4663000000000004</v>
      </c>
      <c r="X139" s="348">
        <v>11.116400000000001</v>
      </c>
      <c r="Y139" s="374"/>
      <c r="Z139" s="346">
        <v>157</v>
      </c>
      <c r="AA139" s="346">
        <v>203</v>
      </c>
      <c r="AB139" s="346">
        <v>232</v>
      </c>
      <c r="AC139" s="346">
        <v>196</v>
      </c>
      <c r="AD139" s="346">
        <v>190</v>
      </c>
      <c r="AE139" s="346">
        <v>170</v>
      </c>
      <c r="AF139" s="346">
        <v>124</v>
      </c>
      <c r="AG139" s="346">
        <v>120</v>
      </c>
      <c r="AH139" s="346" t="s">
        <v>430</v>
      </c>
      <c r="AI139" s="346" t="s">
        <v>430</v>
      </c>
      <c r="AJ139" s="346">
        <v>211</v>
      </c>
      <c r="AK139" s="346">
        <v>217</v>
      </c>
      <c r="AL139" s="346">
        <v>186</v>
      </c>
      <c r="AM139" s="346">
        <v>185</v>
      </c>
      <c r="AN139" s="346">
        <v>211</v>
      </c>
      <c r="AO139" s="373"/>
      <c r="AP139" s="348" t="s">
        <v>430</v>
      </c>
      <c r="AQ139" s="348" t="s">
        <v>430</v>
      </c>
      <c r="AR139" s="348" t="s">
        <v>430</v>
      </c>
      <c r="AS139" s="348">
        <v>2.52</v>
      </c>
      <c r="AT139" s="348">
        <v>-9.85</v>
      </c>
      <c r="AU139" s="351"/>
      <c r="AV139" s="346" t="s">
        <v>430</v>
      </c>
      <c r="AW139" s="346" t="s">
        <v>430</v>
      </c>
      <c r="AX139" s="346" t="s">
        <v>430</v>
      </c>
      <c r="AY139" s="346">
        <v>121</v>
      </c>
      <c r="AZ139" s="346">
        <v>179</v>
      </c>
      <c r="BA139" s="374"/>
      <c r="BB139" s="348">
        <v>13.1794179060938</v>
      </c>
      <c r="BC139" s="348">
        <v>0.99773619776543498</v>
      </c>
      <c r="BD139" s="348">
        <v>2.8988664199541499E-2</v>
      </c>
      <c r="BE139" s="375">
        <v>-9.4471496995505201E-3</v>
      </c>
      <c r="BF139" s="374"/>
      <c r="BG139" s="372">
        <v>5.11E-2</v>
      </c>
      <c r="BH139" s="373"/>
      <c r="BI139" s="348">
        <v>99.898499999999999</v>
      </c>
      <c r="BJ139" s="348" t="s">
        <v>430</v>
      </c>
      <c r="BK139" s="348" t="s">
        <v>430</v>
      </c>
      <c r="BL139" s="348">
        <v>0.10150000000000001</v>
      </c>
      <c r="BM139" s="373"/>
      <c r="BN139" s="372" t="s">
        <v>5777</v>
      </c>
      <c r="BO139" s="372" t="s">
        <v>5149</v>
      </c>
      <c r="BP139" s="372" t="s">
        <v>4437</v>
      </c>
      <c r="BQ139" s="372" t="s">
        <v>4522</v>
      </c>
      <c r="BR139" s="372" t="s">
        <v>4621</v>
      </c>
      <c r="BS139" s="373"/>
      <c r="BT139" s="354" t="s">
        <v>555</v>
      </c>
    </row>
    <row r="140" spans="1:72" s="428" customFormat="1" x14ac:dyDescent="0.25">
      <c r="A140" s="345" t="s">
        <v>6132</v>
      </c>
      <c r="B140" s="373"/>
      <c r="C140" s="719">
        <v>45903</v>
      </c>
      <c r="D140" s="373"/>
      <c r="E140" s="889">
        <v>118.15</v>
      </c>
      <c r="F140" s="373"/>
      <c r="G140" s="347">
        <v>16.23</v>
      </c>
      <c r="H140" s="374"/>
      <c r="I140" s="348">
        <v>1.1882999999999999</v>
      </c>
      <c r="J140" s="348">
        <v>5.9999999999999995E-4</v>
      </c>
      <c r="K140" s="348">
        <v>9.0762</v>
      </c>
      <c r="L140" s="348">
        <v>1.1221000000000001</v>
      </c>
      <c r="M140" s="348">
        <v>-2.8300999999999998</v>
      </c>
      <c r="N140" s="350" t="s">
        <v>430</v>
      </c>
      <c r="O140" s="348" t="s">
        <v>430</v>
      </c>
      <c r="P140" s="348" t="s">
        <v>430</v>
      </c>
      <c r="Q140" s="348" t="s">
        <v>430</v>
      </c>
      <c r="R140" s="348" t="s">
        <v>430</v>
      </c>
      <c r="S140" s="348">
        <v>11.803000000000001</v>
      </c>
      <c r="T140" s="348">
        <v>-3.4060999999999999</v>
      </c>
      <c r="U140" s="348">
        <v>1.9357</v>
      </c>
      <c r="V140" s="348" t="s">
        <v>430</v>
      </c>
      <c r="W140" s="348">
        <v>11.803000000000001</v>
      </c>
      <c r="X140" s="348">
        <v>1.0434000000000001</v>
      </c>
      <c r="Y140" s="374"/>
      <c r="Z140" s="346">
        <v>91</v>
      </c>
      <c r="AA140" s="346">
        <v>100</v>
      </c>
      <c r="AB140" s="346">
        <v>121</v>
      </c>
      <c r="AC140" s="346">
        <v>101</v>
      </c>
      <c r="AD140" s="346">
        <v>100</v>
      </c>
      <c r="AE140" s="346" t="s">
        <v>430</v>
      </c>
      <c r="AF140" s="346" t="s">
        <v>430</v>
      </c>
      <c r="AG140" s="346" t="s">
        <v>430</v>
      </c>
      <c r="AH140" s="346" t="s">
        <v>430</v>
      </c>
      <c r="AI140" s="346" t="s">
        <v>430</v>
      </c>
      <c r="AJ140" s="346">
        <v>120</v>
      </c>
      <c r="AK140" s="346">
        <v>123</v>
      </c>
      <c r="AL140" s="346">
        <v>117</v>
      </c>
      <c r="AM140" s="346" t="s">
        <v>430</v>
      </c>
      <c r="AN140" s="346">
        <v>120</v>
      </c>
      <c r="AO140" s="373"/>
      <c r="AP140" s="348" t="s">
        <v>430</v>
      </c>
      <c r="AQ140" s="348" t="s">
        <v>430</v>
      </c>
      <c r="AR140" s="348" t="s">
        <v>430</v>
      </c>
      <c r="AS140" s="348" t="s">
        <v>430</v>
      </c>
      <c r="AT140" s="348" t="s">
        <v>430</v>
      </c>
      <c r="AU140" s="351"/>
      <c r="AV140" s="346" t="s">
        <v>430</v>
      </c>
      <c r="AW140" s="346" t="s">
        <v>430</v>
      </c>
      <c r="AX140" s="346" t="s">
        <v>430</v>
      </c>
      <c r="AY140" s="346" t="s">
        <v>430</v>
      </c>
      <c r="AZ140" s="346" t="s">
        <v>430</v>
      </c>
      <c r="BA140" s="374"/>
      <c r="BB140" s="348">
        <v>20.859605248708199</v>
      </c>
      <c r="BC140" s="348">
        <v>0.99676940241723899</v>
      </c>
      <c r="BD140" s="348">
        <v>-5.8620607173756204E-3</v>
      </c>
      <c r="BE140" s="375">
        <v>-9.1049675379989495E-2</v>
      </c>
      <c r="BF140" s="374"/>
      <c r="BG140" s="372">
        <v>6.0699999999999997E-2</v>
      </c>
      <c r="BH140" s="373"/>
      <c r="BI140" s="348">
        <v>51.184899999999999</v>
      </c>
      <c r="BJ140" s="348">
        <v>46.933700000000002</v>
      </c>
      <c r="BK140" s="348">
        <v>1.8190900000000001</v>
      </c>
      <c r="BL140" s="348">
        <v>6.2309999999999997E-2</v>
      </c>
      <c r="BM140" s="373"/>
      <c r="BN140" s="372" t="s">
        <v>1956</v>
      </c>
      <c r="BO140" s="372" t="s">
        <v>5251</v>
      </c>
      <c r="BP140" s="372" t="s">
        <v>1097</v>
      </c>
      <c r="BQ140" s="372" t="s">
        <v>6133</v>
      </c>
      <c r="BR140" s="372" t="s">
        <v>4741</v>
      </c>
      <c r="BS140" s="373"/>
      <c r="BT140" s="354" t="s">
        <v>555</v>
      </c>
    </row>
    <row r="141" spans="1:72" s="428" customFormat="1" x14ac:dyDescent="0.25">
      <c r="A141" s="345" t="s">
        <v>6134</v>
      </c>
      <c r="B141" s="373"/>
      <c r="C141" s="719">
        <v>45779</v>
      </c>
      <c r="D141" s="373"/>
      <c r="E141" s="346">
        <v>128.19999999999999</v>
      </c>
      <c r="F141" s="373"/>
      <c r="G141" s="347">
        <v>32.668500000000002</v>
      </c>
      <c r="H141" s="374"/>
      <c r="I141" s="348">
        <v>0.91310000000000002</v>
      </c>
      <c r="J141" s="348">
        <v>-0.24759999999999999</v>
      </c>
      <c r="K141" s="348">
        <v>7.4781000000000004</v>
      </c>
      <c r="L141" s="348">
        <v>-0.125</v>
      </c>
      <c r="M141" s="348">
        <v>-1.9973000000000001</v>
      </c>
      <c r="N141" s="350" t="s">
        <v>430</v>
      </c>
      <c r="O141" s="348" t="s">
        <v>430</v>
      </c>
      <c r="P141" s="348" t="s">
        <v>430</v>
      </c>
      <c r="Q141" s="348" t="s">
        <v>430</v>
      </c>
      <c r="R141" s="348" t="s">
        <v>430</v>
      </c>
      <c r="S141" s="348">
        <v>9.6717999999999993</v>
      </c>
      <c r="T141" s="348">
        <v>-2.6341000000000001</v>
      </c>
      <c r="U141" s="348">
        <v>2.9512999999999998</v>
      </c>
      <c r="V141" s="348">
        <v>1.6665000000000001</v>
      </c>
      <c r="W141" s="348">
        <v>9.6717999999999993</v>
      </c>
      <c r="X141" s="348">
        <v>8.6295999999999999</v>
      </c>
      <c r="Y141" s="374"/>
      <c r="Z141" s="346">
        <v>142</v>
      </c>
      <c r="AA141" s="346">
        <v>113</v>
      </c>
      <c r="AB141" s="346">
        <v>156</v>
      </c>
      <c r="AC141" s="346">
        <v>118</v>
      </c>
      <c r="AD141" s="346">
        <v>94</v>
      </c>
      <c r="AE141" s="346" t="s">
        <v>430</v>
      </c>
      <c r="AF141" s="346" t="s">
        <v>430</v>
      </c>
      <c r="AG141" s="346" t="s">
        <v>430</v>
      </c>
      <c r="AH141" s="346" t="s">
        <v>430</v>
      </c>
      <c r="AI141" s="346" t="s">
        <v>430</v>
      </c>
      <c r="AJ141" s="346">
        <v>156</v>
      </c>
      <c r="AK141" s="346">
        <v>118</v>
      </c>
      <c r="AL141" s="346">
        <v>93</v>
      </c>
      <c r="AM141" s="346">
        <v>67</v>
      </c>
      <c r="AN141" s="346">
        <v>156</v>
      </c>
      <c r="AO141" s="373"/>
      <c r="AP141" s="348" t="s">
        <v>430</v>
      </c>
      <c r="AQ141" s="348" t="s">
        <v>430</v>
      </c>
      <c r="AR141" s="348" t="s">
        <v>430</v>
      </c>
      <c r="AS141" s="348" t="s">
        <v>430</v>
      </c>
      <c r="AT141" s="348">
        <v>3.31</v>
      </c>
      <c r="AU141" s="351"/>
      <c r="AV141" s="346" t="s">
        <v>430</v>
      </c>
      <c r="AW141" s="346" t="s">
        <v>430</v>
      </c>
      <c r="AX141" s="346" t="s">
        <v>430</v>
      </c>
      <c r="AY141" s="346" t="s">
        <v>430</v>
      </c>
      <c r="AZ141" s="346">
        <v>86</v>
      </c>
      <c r="BA141" s="374"/>
      <c r="BB141" s="348">
        <v>15.0336012352879</v>
      </c>
      <c r="BC141" s="348">
        <v>0.99934598832824595</v>
      </c>
      <c r="BD141" s="348">
        <v>-3.6650575674455001E-3</v>
      </c>
      <c r="BE141" s="375">
        <v>-1.9016847001912699E-2</v>
      </c>
      <c r="BF141" s="374"/>
      <c r="BG141" s="372">
        <v>4.4499999999999998E-2</v>
      </c>
      <c r="BH141" s="373"/>
      <c r="BI141" s="348">
        <v>100.011</v>
      </c>
      <c r="BJ141" s="348" t="s">
        <v>430</v>
      </c>
      <c r="BK141" s="348" t="s">
        <v>430</v>
      </c>
      <c r="BL141" s="348">
        <v>-1.0999999999999999E-2</v>
      </c>
      <c r="BM141" s="373"/>
      <c r="BN141" s="372" t="s">
        <v>4593</v>
      </c>
      <c r="BO141" s="372" t="s">
        <v>4594</v>
      </c>
      <c r="BP141" s="372" t="s">
        <v>4538</v>
      </c>
      <c r="BQ141" s="372" t="s">
        <v>2048</v>
      </c>
      <c r="BR141" s="372" t="s">
        <v>4596</v>
      </c>
      <c r="BS141" s="373"/>
      <c r="BT141" s="354" t="s">
        <v>555</v>
      </c>
    </row>
    <row r="142" spans="1:72" s="428" customFormat="1" x14ac:dyDescent="0.25">
      <c r="A142" s="345" t="s">
        <v>6135</v>
      </c>
      <c r="B142" s="373"/>
      <c r="C142" s="719">
        <v>44602</v>
      </c>
      <c r="D142" s="373"/>
      <c r="E142" s="346">
        <v>155.25</v>
      </c>
      <c r="F142" s="373"/>
      <c r="G142" s="347">
        <v>61.723599999999998</v>
      </c>
      <c r="H142" s="374"/>
      <c r="I142" s="348">
        <v>0.504</v>
      </c>
      <c r="J142" s="348">
        <v>-1.0943000000000001</v>
      </c>
      <c r="K142" s="348">
        <v>9.2850000000000001</v>
      </c>
      <c r="L142" s="348">
        <v>0.74280000000000002</v>
      </c>
      <c r="M142" s="348">
        <v>-4.3114999999999997</v>
      </c>
      <c r="N142" s="350">
        <v>5.5094000000000003</v>
      </c>
      <c r="O142" s="348">
        <v>-2.5625</v>
      </c>
      <c r="P142" s="348">
        <v>17.117999999999999</v>
      </c>
      <c r="Q142" s="348" t="s">
        <v>430</v>
      </c>
      <c r="R142" s="348" t="s">
        <v>430</v>
      </c>
      <c r="S142" s="348">
        <v>12.7942</v>
      </c>
      <c r="T142" s="348">
        <v>-1.9037999999999999</v>
      </c>
      <c r="U142" s="348">
        <v>1.9365000000000001</v>
      </c>
      <c r="V142" s="348">
        <v>-4.4782000000000002</v>
      </c>
      <c r="W142" s="348">
        <v>12.7942</v>
      </c>
      <c r="X142" s="348">
        <v>10.552099999999999</v>
      </c>
      <c r="Y142" s="374"/>
      <c r="Z142" s="346">
        <v>202</v>
      </c>
      <c r="AA142" s="346">
        <v>182</v>
      </c>
      <c r="AB142" s="346">
        <v>114</v>
      </c>
      <c r="AC142" s="346">
        <v>103</v>
      </c>
      <c r="AD142" s="346">
        <v>130</v>
      </c>
      <c r="AE142" s="346">
        <v>96</v>
      </c>
      <c r="AF142" s="346">
        <v>147</v>
      </c>
      <c r="AG142" s="346">
        <v>57</v>
      </c>
      <c r="AH142" s="346" t="s">
        <v>430</v>
      </c>
      <c r="AI142" s="346" t="s">
        <v>430</v>
      </c>
      <c r="AJ142" s="346">
        <v>83</v>
      </c>
      <c r="AK142" s="346">
        <v>105</v>
      </c>
      <c r="AL142" s="346">
        <v>116</v>
      </c>
      <c r="AM142" s="346">
        <v>146</v>
      </c>
      <c r="AN142" s="346">
        <v>83</v>
      </c>
      <c r="AO142" s="373"/>
      <c r="AP142" s="348" t="s">
        <v>430</v>
      </c>
      <c r="AQ142" s="348" t="s">
        <v>430</v>
      </c>
      <c r="AR142" s="348" t="s">
        <v>430</v>
      </c>
      <c r="AS142" s="348">
        <v>3.68</v>
      </c>
      <c r="AT142" s="348">
        <v>-0.77</v>
      </c>
      <c r="AU142" s="351"/>
      <c r="AV142" s="346" t="s">
        <v>430</v>
      </c>
      <c r="AW142" s="346" t="s">
        <v>430</v>
      </c>
      <c r="AX142" s="346" t="s">
        <v>430</v>
      </c>
      <c r="AY142" s="346">
        <v>111</v>
      </c>
      <c r="AZ142" s="346">
        <v>104</v>
      </c>
      <c r="BA142" s="374"/>
      <c r="BB142" s="348">
        <v>19.672735148089998</v>
      </c>
      <c r="BC142" s="348">
        <v>1.0006100235097199</v>
      </c>
      <c r="BD142" s="348">
        <v>5.3993484289479997E-2</v>
      </c>
      <c r="BE142" s="375">
        <v>-4.7860707075641398E-2</v>
      </c>
      <c r="BF142" s="374"/>
      <c r="BG142" s="372">
        <v>0.28170000000000001</v>
      </c>
      <c r="BH142" s="373"/>
      <c r="BI142" s="348">
        <v>67.368099999999998</v>
      </c>
      <c r="BJ142" s="348">
        <v>32.646900000000002</v>
      </c>
      <c r="BK142" s="348" t="s">
        <v>430</v>
      </c>
      <c r="BL142" s="348">
        <v>-1.4999999999999999E-2</v>
      </c>
      <c r="BM142" s="373"/>
      <c r="BN142" s="372" t="s">
        <v>4446</v>
      </c>
      <c r="BO142" s="372" t="s">
        <v>4704</v>
      </c>
      <c r="BP142" s="372" t="s">
        <v>4705</v>
      </c>
      <c r="BQ142" s="372" t="s">
        <v>4448</v>
      </c>
      <c r="BR142" s="372" t="s">
        <v>4449</v>
      </c>
      <c r="BS142" s="373"/>
      <c r="BT142" s="354" t="s">
        <v>555</v>
      </c>
    </row>
    <row r="143" spans="1:72" s="428" customFormat="1" x14ac:dyDescent="0.25">
      <c r="A143" s="345" t="s">
        <v>6136</v>
      </c>
      <c r="B143" s="373"/>
      <c r="C143" s="719">
        <v>45000</v>
      </c>
      <c r="D143" s="373"/>
      <c r="E143" s="346">
        <v>128.34399999999999</v>
      </c>
      <c r="F143" s="373"/>
      <c r="G143" s="347">
        <v>89.391000000000005</v>
      </c>
      <c r="H143" s="374"/>
      <c r="I143" s="348">
        <v>0.47910000000000003</v>
      </c>
      <c r="J143" s="348">
        <v>-0.97770000000000001</v>
      </c>
      <c r="K143" s="348">
        <v>7.2911000000000001</v>
      </c>
      <c r="L143" s="348">
        <v>-1.0065999999999999</v>
      </c>
      <c r="M143" s="348">
        <v>10.652799999999999</v>
      </c>
      <c r="N143" s="350">
        <v>35.568600000000004</v>
      </c>
      <c r="O143" s="348">
        <v>9.8514999999999997</v>
      </c>
      <c r="P143" s="348">
        <v>29.9983</v>
      </c>
      <c r="Q143" s="348" t="s">
        <v>430</v>
      </c>
      <c r="R143" s="348" t="s">
        <v>430</v>
      </c>
      <c r="S143" s="348">
        <v>12.417999999999999</v>
      </c>
      <c r="T143" s="348">
        <v>3.6926000000000001</v>
      </c>
      <c r="U143" s="348">
        <v>17.443999999999999</v>
      </c>
      <c r="V143" s="348">
        <v>22.652699999999999</v>
      </c>
      <c r="W143" s="348">
        <v>12.417999999999999</v>
      </c>
      <c r="X143" s="348">
        <v>33.370100000000001</v>
      </c>
      <c r="Y143" s="374"/>
      <c r="Z143" s="346">
        <v>209</v>
      </c>
      <c r="AA143" s="346">
        <v>167</v>
      </c>
      <c r="AB143" s="346">
        <v>167</v>
      </c>
      <c r="AC143" s="346">
        <v>126</v>
      </c>
      <c r="AD143" s="346">
        <v>30</v>
      </c>
      <c r="AE143" s="346">
        <v>25</v>
      </c>
      <c r="AF143" s="346">
        <v>33</v>
      </c>
      <c r="AG143" s="346">
        <v>14</v>
      </c>
      <c r="AH143" s="346" t="s">
        <v>430</v>
      </c>
      <c r="AI143" s="346" t="s">
        <v>430</v>
      </c>
      <c r="AJ143" s="346">
        <v>94</v>
      </c>
      <c r="AK143" s="346">
        <v>47</v>
      </c>
      <c r="AL143" s="346">
        <v>26</v>
      </c>
      <c r="AM143" s="346">
        <v>24</v>
      </c>
      <c r="AN143" s="346">
        <v>94</v>
      </c>
      <c r="AO143" s="373"/>
      <c r="AP143" s="348" t="s">
        <v>430</v>
      </c>
      <c r="AQ143" s="348" t="s">
        <v>430</v>
      </c>
      <c r="AR143" s="348" t="s">
        <v>430</v>
      </c>
      <c r="AS143" s="348">
        <v>23.48</v>
      </c>
      <c r="AT143" s="348">
        <v>29.21</v>
      </c>
      <c r="AU143" s="351"/>
      <c r="AV143" s="346" t="s">
        <v>430</v>
      </c>
      <c r="AW143" s="346" t="s">
        <v>430</v>
      </c>
      <c r="AX143" s="346" t="s">
        <v>430</v>
      </c>
      <c r="AY143" s="346">
        <v>15</v>
      </c>
      <c r="AZ143" s="346">
        <v>28</v>
      </c>
      <c r="BA143" s="374"/>
      <c r="BB143" s="348">
        <v>26.081970089645701</v>
      </c>
      <c r="BC143" s="348">
        <v>0.99981567259882898</v>
      </c>
      <c r="BD143" s="348">
        <v>8.4383543772316799E-2</v>
      </c>
      <c r="BE143" s="375">
        <v>-3.3044661402646301E-2</v>
      </c>
      <c r="BF143" s="374"/>
      <c r="BG143" s="372">
        <v>0.1348</v>
      </c>
      <c r="BH143" s="373"/>
      <c r="BI143" s="348">
        <v>79.120800000000003</v>
      </c>
      <c r="BJ143" s="348">
        <v>19.6965</v>
      </c>
      <c r="BK143" s="348">
        <v>1.18038</v>
      </c>
      <c r="BL143" s="348">
        <v>2.32E-3</v>
      </c>
      <c r="BM143" s="373"/>
      <c r="BN143" s="372" t="s">
        <v>5823</v>
      </c>
      <c r="BO143" s="372" t="s">
        <v>5824</v>
      </c>
      <c r="BP143" s="372" t="s">
        <v>430</v>
      </c>
      <c r="BQ143" s="372" t="s">
        <v>430</v>
      </c>
      <c r="BR143" s="372" t="s">
        <v>430</v>
      </c>
      <c r="BS143" s="373"/>
      <c r="BT143" s="354" t="s">
        <v>555</v>
      </c>
    </row>
    <row r="144" spans="1:72" s="428" customFormat="1" x14ac:dyDescent="0.25">
      <c r="A144" s="345" t="s">
        <v>6137</v>
      </c>
      <c r="B144" s="373"/>
      <c r="C144" s="719">
        <v>44910</v>
      </c>
      <c r="D144" s="373"/>
      <c r="E144" s="346">
        <v>127.645</v>
      </c>
      <c r="F144" s="373"/>
      <c r="G144" s="347">
        <v>104.47839999999999</v>
      </c>
      <c r="H144" s="374"/>
      <c r="I144" s="348">
        <v>1.6232</v>
      </c>
      <c r="J144" s="348">
        <v>1.6133999999999999</v>
      </c>
      <c r="K144" s="348">
        <v>11.3437</v>
      </c>
      <c r="L144" s="348">
        <v>8.4656000000000002</v>
      </c>
      <c r="M144" s="348">
        <v>10.451700000000001</v>
      </c>
      <c r="N144" s="350">
        <v>21.982700000000001</v>
      </c>
      <c r="O144" s="348">
        <v>9.0434000000000001</v>
      </c>
      <c r="P144" s="348">
        <v>22.327300000000001</v>
      </c>
      <c r="Q144" s="348" t="s">
        <v>430</v>
      </c>
      <c r="R144" s="348" t="s">
        <v>430</v>
      </c>
      <c r="S144" s="348">
        <v>12.5183</v>
      </c>
      <c r="T144" s="348">
        <v>8.1891999999999996</v>
      </c>
      <c r="U144" s="348">
        <v>14.6012</v>
      </c>
      <c r="V144" s="348">
        <v>15.7339</v>
      </c>
      <c r="W144" s="348">
        <v>12.5183</v>
      </c>
      <c r="X144" s="348">
        <v>17.4389</v>
      </c>
      <c r="Y144" s="374"/>
      <c r="Z144" s="346">
        <v>39</v>
      </c>
      <c r="AA144" s="346">
        <v>35</v>
      </c>
      <c r="AB144" s="346">
        <v>52</v>
      </c>
      <c r="AC144" s="346">
        <v>22</v>
      </c>
      <c r="AD144" s="346">
        <v>33</v>
      </c>
      <c r="AE144" s="346">
        <v>35</v>
      </c>
      <c r="AF144" s="346">
        <v>45</v>
      </c>
      <c r="AG144" s="346">
        <v>45</v>
      </c>
      <c r="AH144" s="346" t="s">
        <v>430</v>
      </c>
      <c r="AI144" s="346" t="s">
        <v>430</v>
      </c>
      <c r="AJ144" s="346">
        <v>90</v>
      </c>
      <c r="AK144" s="346">
        <v>17</v>
      </c>
      <c r="AL144" s="346">
        <v>33</v>
      </c>
      <c r="AM144" s="346">
        <v>32</v>
      </c>
      <c r="AN144" s="346">
        <v>90</v>
      </c>
      <c r="AO144" s="373"/>
      <c r="AP144" s="348" t="s">
        <v>430</v>
      </c>
      <c r="AQ144" s="348" t="s">
        <v>430</v>
      </c>
      <c r="AR144" s="348" t="s">
        <v>430</v>
      </c>
      <c r="AS144" s="348">
        <v>17.190000000000001</v>
      </c>
      <c r="AT144" s="348">
        <v>27.28</v>
      </c>
      <c r="AU144" s="351"/>
      <c r="AV144" s="346" t="s">
        <v>430</v>
      </c>
      <c r="AW144" s="346" t="s">
        <v>430</v>
      </c>
      <c r="AX144" s="346" t="s">
        <v>430</v>
      </c>
      <c r="AY144" s="346">
        <v>19</v>
      </c>
      <c r="AZ144" s="346">
        <v>32</v>
      </c>
      <c r="BA144" s="374"/>
      <c r="BB144" s="348">
        <v>17.3134638144459</v>
      </c>
      <c r="BC144" s="348">
        <v>0.99888803101480805</v>
      </c>
      <c r="BD144" s="348">
        <v>7.5986064483740401E-2</v>
      </c>
      <c r="BE144" s="375">
        <v>-2.78231057117082E-2</v>
      </c>
      <c r="BF144" s="374"/>
      <c r="BG144" s="372">
        <v>4.4900000000000002E-2</v>
      </c>
      <c r="BH144" s="373"/>
      <c r="BI144" s="348">
        <v>82.435100000000006</v>
      </c>
      <c r="BJ144" s="348">
        <v>17.533100000000001</v>
      </c>
      <c r="BK144" s="348" t="s">
        <v>430</v>
      </c>
      <c r="BL144" s="348">
        <v>3.1800000000000002E-2</v>
      </c>
      <c r="BM144" s="373"/>
      <c r="BN144" s="372" t="s">
        <v>6138</v>
      </c>
      <c r="BO144" s="372" t="s">
        <v>6139</v>
      </c>
      <c r="BP144" s="372" t="s">
        <v>6140</v>
      </c>
      <c r="BQ144" s="372" t="s">
        <v>6141</v>
      </c>
      <c r="BR144" s="372" t="s">
        <v>6142</v>
      </c>
      <c r="BS144" s="373"/>
      <c r="BT144" s="354" t="s">
        <v>555</v>
      </c>
    </row>
    <row r="145" spans="1:72" s="428" customFormat="1" x14ac:dyDescent="0.25">
      <c r="A145" s="345" t="s">
        <v>6143</v>
      </c>
      <c r="B145" s="373"/>
      <c r="C145" s="719">
        <v>44498</v>
      </c>
      <c r="D145" s="373"/>
      <c r="E145" s="346">
        <v>42.631900000000002</v>
      </c>
      <c r="F145" s="373"/>
      <c r="G145" s="347">
        <v>31.700199999999999</v>
      </c>
      <c r="H145" s="374"/>
      <c r="I145" s="348">
        <v>2.2037</v>
      </c>
      <c r="J145" s="348">
        <v>-7.1730999999999998</v>
      </c>
      <c r="K145" s="348">
        <v>-0.74109999999999998</v>
      </c>
      <c r="L145" s="348">
        <v>-23.950199999999999</v>
      </c>
      <c r="M145" s="348">
        <v>-18.192799999999998</v>
      </c>
      <c r="N145" s="350">
        <v>-15.3591</v>
      </c>
      <c r="O145" s="348">
        <v>-4.5792999999999999</v>
      </c>
      <c r="P145" s="348">
        <v>4.3920000000000003</v>
      </c>
      <c r="Q145" s="348" t="s">
        <v>430</v>
      </c>
      <c r="R145" s="348" t="s">
        <v>430</v>
      </c>
      <c r="S145" s="348">
        <v>0.89439999999999997</v>
      </c>
      <c r="T145" s="348">
        <v>-22.222799999999999</v>
      </c>
      <c r="U145" s="348">
        <v>-11.5661</v>
      </c>
      <c r="V145" s="348">
        <v>-23.313500000000001</v>
      </c>
      <c r="W145" s="348">
        <v>0.89439999999999997</v>
      </c>
      <c r="X145" s="348">
        <v>-1.8070999999999999</v>
      </c>
      <c r="Y145" s="374"/>
      <c r="Z145" s="346">
        <v>9</v>
      </c>
      <c r="AA145" s="346">
        <v>245</v>
      </c>
      <c r="AB145" s="346">
        <v>253</v>
      </c>
      <c r="AC145" s="346">
        <v>225</v>
      </c>
      <c r="AD145" s="346">
        <v>219</v>
      </c>
      <c r="AE145" s="346">
        <v>190</v>
      </c>
      <c r="AF145" s="346">
        <v>149</v>
      </c>
      <c r="AG145" s="346">
        <v>130</v>
      </c>
      <c r="AH145" s="346" t="s">
        <v>430</v>
      </c>
      <c r="AI145" s="346" t="s">
        <v>430</v>
      </c>
      <c r="AJ145" s="346">
        <v>255</v>
      </c>
      <c r="AK145" s="346">
        <v>239</v>
      </c>
      <c r="AL145" s="346">
        <v>212</v>
      </c>
      <c r="AM145" s="346">
        <v>203</v>
      </c>
      <c r="AN145" s="346">
        <v>255</v>
      </c>
      <c r="AO145" s="373"/>
      <c r="AP145" s="348" t="s">
        <v>430</v>
      </c>
      <c r="AQ145" s="348" t="s">
        <v>430</v>
      </c>
      <c r="AR145" s="348" t="s">
        <v>430</v>
      </c>
      <c r="AS145" s="348">
        <v>-10.52</v>
      </c>
      <c r="AT145" s="348">
        <v>-30.52</v>
      </c>
      <c r="AU145" s="351"/>
      <c r="AV145" s="346" t="s">
        <v>430</v>
      </c>
      <c r="AW145" s="346" t="s">
        <v>430</v>
      </c>
      <c r="AX145" s="346" t="s">
        <v>430</v>
      </c>
      <c r="AY145" s="346">
        <v>131</v>
      </c>
      <c r="AZ145" s="346">
        <v>195</v>
      </c>
      <c r="BA145" s="374"/>
      <c r="BB145" s="348">
        <v>22.144420851350802</v>
      </c>
      <c r="BC145" s="348">
        <v>0.99910765256809198</v>
      </c>
      <c r="BD145" s="348">
        <v>-3.5983610949324001E-3</v>
      </c>
      <c r="BE145" s="375">
        <v>-4.5977247024841404E-3</v>
      </c>
      <c r="BF145" s="374"/>
      <c r="BG145" s="372">
        <v>0.22639999999999999</v>
      </c>
      <c r="BH145" s="373"/>
      <c r="BI145" s="348">
        <v>83.715500000000006</v>
      </c>
      <c r="BJ145" s="348">
        <v>16.273499999999999</v>
      </c>
      <c r="BK145" s="348" t="s">
        <v>430</v>
      </c>
      <c r="BL145" s="348">
        <v>1.0999999999999999E-2</v>
      </c>
      <c r="BM145" s="373"/>
      <c r="BN145" s="372" t="s">
        <v>6144</v>
      </c>
      <c r="BO145" s="372" t="s">
        <v>5821</v>
      </c>
      <c r="BP145" s="372" t="s">
        <v>430</v>
      </c>
      <c r="BQ145" s="372" t="s">
        <v>430</v>
      </c>
      <c r="BR145" s="372" t="s">
        <v>430</v>
      </c>
      <c r="BS145" s="373"/>
      <c r="BT145" s="354" t="s">
        <v>555</v>
      </c>
    </row>
    <row r="146" spans="1:72" s="428" customFormat="1" x14ac:dyDescent="0.25">
      <c r="A146" s="345" t="s">
        <v>6145</v>
      </c>
      <c r="B146" s="373"/>
      <c r="C146" s="719">
        <v>44778</v>
      </c>
      <c r="D146" s="373"/>
      <c r="E146" s="346">
        <v>126.407</v>
      </c>
      <c r="F146" s="373"/>
      <c r="G146" s="347">
        <v>72.169700000000006</v>
      </c>
      <c r="H146" s="374"/>
      <c r="I146" s="348">
        <v>1.3079000000000001</v>
      </c>
      <c r="J146" s="348">
        <v>0.64810000000000001</v>
      </c>
      <c r="K146" s="348">
        <v>14.155900000000001</v>
      </c>
      <c r="L146" s="348">
        <v>6.4221000000000004</v>
      </c>
      <c r="M146" s="348">
        <v>1.9751000000000001</v>
      </c>
      <c r="N146" s="350">
        <v>10.8317</v>
      </c>
      <c r="O146" s="348">
        <v>5.7286000000000001</v>
      </c>
      <c r="P146" s="348">
        <v>22.627500000000001</v>
      </c>
      <c r="Q146" s="348" t="s">
        <v>430</v>
      </c>
      <c r="R146" s="348" t="s">
        <v>430</v>
      </c>
      <c r="S146" s="348">
        <v>17.305199999999999</v>
      </c>
      <c r="T146" s="348">
        <v>2.33</v>
      </c>
      <c r="U146" s="348">
        <v>4.6673</v>
      </c>
      <c r="V146" s="348">
        <v>3.2496999999999998</v>
      </c>
      <c r="W146" s="348">
        <v>17.305199999999999</v>
      </c>
      <c r="X146" s="348">
        <v>15.8066</v>
      </c>
      <c r="Y146" s="374"/>
      <c r="Z146" s="346">
        <v>77</v>
      </c>
      <c r="AA146" s="346">
        <v>69</v>
      </c>
      <c r="AB146" s="346">
        <v>22</v>
      </c>
      <c r="AC146" s="346">
        <v>46</v>
      </c>
      <c r="AD146" s="346">
        <v>59</v>
      </c>
      <c r="AE146" s="346">
        <v>67</v>
      </c>
      <c r="AF146" s="346">
        <v>85</v>
      </c>
      <c r="AG146" s="346">
        <v>42</v>
      </c>
      <c r="AH146" s="346" t="s">
        <v>430</v>
      </c>
      <c r="AI146" s="346" t="s">
        <v>430</v>
      </c>
      <c r="AJ146" s="346">
        <v>17</v>
      </c>
      <c r="AK146" s="346">
        <v>60</v>
      </c>
      <c r="AL146" s="346">
        <v>79</v>
      </c>
      <c r="AM146" s="346">
        <v>58</v>
      </c>
      <c r="AN146" s="346">
        <v>17</v>
      </c>
      <c r="AO146" s="373"/>
      <c r="AP146" s="348" t="s">
        <v>430</v>
      </c>
      <c r="AQ146" s="348" t="s">
        <v>430</v>
      </c>
      <c r="AR146" s="348" t="s">
        <v>430</v>
      </c>
      <c r="AS146" s="348">
        <v>12.07</v>
      </c>
      <c r="AT146" s="348">
        <v>11.03</v>
      </c>
      <c r="AU146" s="351"/>
      <c r="AV146" s="346" t="s">
        <v>430</v>
      </c>
      <c r="AW146" s="346" t="s">
        <v>430</v>
      </c>
      <c r="AX146" s="346" t="s">
        <v>430</v>
      </c>
      <c r="AY146" s="346">
        <v>44</v>
      </c>
      <c r="AZ146" s="346">
        <v>50</v>
      </c>
      <c r="BA146" s="374"/>
      <c r="BB146" s="348">
        <v>19.633700378028699</v>
      </c>
      <c r="BC146" s="348">
        <v>0.99971041150513495</v>
      </c>
      <c r="BD146" s="348">
        <v>6.9676738534858507E-2</v>
      </c>
      <c r="BE146" s="375">
        <v>-2.17217546411375E-2</v>
      </c>
      <c r="BF146" s="374"/>
      <c r="BG146" s="372">
        <v>7.22E-2</v>
      </c>
      <c r="BH146" s="373"/>
      <c r="BI146" s="348">
        <v>90.944299999999998</v>
      </c>
      <c r="BJ146" s="348">
        <v>8.9032999999999998</v>
      </c>
      <c r="BK146" s="348" t="s">
        <v>430</v>
      </c>
      <c r="BL146" s="348">
        <v>0.15240000000000001</v>
      </c>
      <c r="BM146" s="373"/>
      <c r="BN146" s="372" t="s">
        <v>4613</v>
      </c>
      <c r="BO146" s="372" t="s">
        <v>4452</v>
      </c>
      <c r="BP146" s="372" t="s">
        <v>4453</v>
      </c>
      <c r="BQ146" s="372" t="s">
        <v>4454</v>
      </c>
      <c r="BR146" s="372" t="s">
        <v>4455</v>
      </c>
      <c r="BS146" s="373"/>
      <c r="BT146" s="354" t="s">
        <v>555</v>
      </c>
    </row>
    <row r="147" spans="1:72" s="428" customFormat="1" x14ac:dyDescent="0.25">
      <c r="A147" s="345" t="s">
        <v>6146</v>
      </c>
      <c r="B147" s="373"/>
      <c r="C147" s="719">
        <v>44152</v>
      </c>
      <c r="D147" s="373"/>
      <c r="E147" s="346">
        <v>102.09</v>
      </c>
      <c r="F147" s="373"/>
      <c r="G147" s="347">
        <v>41.147100000000002</v>
      </c>
      <c r="H147" s="374"/>
      <c r="I147" s="348">
        <v>0.81559999999999999</v>
      </c>
      <c r="J147" s="348">
        <v>-1.2545999999999999</v>
      </c>
      <c r="K147" s="348">
        <v>6.5449000000000002</v>
      </c>
      <c r="L147" s="348">
        <v>-3.992</v>
      </c>
      <c r="M147" s="348">
        <v>-6.7309999999999999</v>
      </c>
      <c r="N147" s="350">
        <v>1.2903</v>
      </c>
      <c r="O147" s="348">
        <v>4.8922999999999996</v>
      </c>
      <c r="P147" s="348">
        <v>12.4758</v>
      </c>
      <c r="Q147" s="348">
        <v>10.4122</v>
      </c>
      <c r="R147" s="348" t="s">
        <v>430</v>
      </c>
      <c r="S147" s="348">
        <v>8.8254000000000001</v>
      </c>
      <c r="T147" s="348">
        <v>-7.2808000000000002</v>
      </c>
      <c r="U147" s="348">
        <v>-1.9418</v>
      </c>
      <c r="V147" s="348">
        <v>-5.1577999999999999</v>
      </c>
      <c r="W147" s="348">
        <v>8.8254000000000001</v>
      </c>
      <c r="X147" s="348">
        <v>11.8695</v>
      </c>
      <c r="Y147" s="374"/>
      <c r="Z147" s="346">
        <v>164</v>
      </c>
      <c r="AA147" s="346">
        <v>197</v>
      </c>
      <c r="AB147" s="346">
        <v>190</v>
      </c>
      <c r="AC147" s="346">
        <v>159</v>
      </c>
      <c r="AD147" s="346">
        <v>167</v>
      </c>
      <c r="AE147" s="346">
        <v>153</v>
      </c>
      <c r="AF147" s="346">
        <v>91</v>
      </c>
      <c r="AG147" s="346">
        <v>83</v>
      </c>
      <c r="AH147" s="346">
        <v>64</v>
      </c>
      <c r="AI147" s="346" t="s">
        <v>430</v>
      </c>
      <c r="AJ147" s="346">
        <v>171</v>
      </c>
      <c r="AK147" s="346">
        <v>188</v>
      </c>
      <c r="AL147" s="346">
        <v>179</v>
      </c>
      <c r="AM147" s="346">
        <v>170</v>
      </c>
      <c r="AN147" s="346">
        <v>171</v>
      </c>
      <c r="AO147" s="373"/>
      <c r="AP147" s="348" t="s">
        <v>430</v>
      </c>
      <c r="AQ147" s="348" t="s">
        <v>430</v>
      </c>
      <c r="AR147" s="348">
        <v>8.1199999999999992</v>
      </c>
      <c r="AS147" s="348">
        <v>4.87</v>
      </c>
      <c r="AT147" s="348">
        <v>-6.48</v>
      </c>
      <c r="AU147" s="351"/>
      <c r="AV147" s="346" t="s">
        <v>430</v>
      </c>
      <c r="AW147" s="346" t="s">
        <v>430</v>
      </c>
      <c r="AX147" s="346">
        <v>60</v>
      </c>
      <c r="AY147" s="346">
        <v>84</v>
      </c>
      <c r="AZ147" s="346">
        <v>155</v>
      </c>
      <c r="BA147" s="374"/>
      <c r="BB147" s="348">
        <v>13.625257558537101</v>
      </c>
      <c r="BC147" s="348">
        <v>0.99740702092943001</v>
      </c>
      <c r="BD147" s="348">
        <v>4.1888827868481401E-2</v>
      </c>
      <c r="BE147" s="375">
        <v>-5.1572461504051502E-2</v>
      </c>
      <c r="BF147" s="374"/>
      <c r="BG147" s="372">
        <v>7.0900000000000005E-2</v>
      </c>
      <c r="BH147" s="373"/>
      <c r="BI147" s="348">
        <v>97.498800000000003</v>
      </c>
      <c r="BJ147" s="348">
        <v>2.5017</v>
      </c>
      <c r="BK147" s="348" t="s">
        <v>430</v>
      </c>
      <c r="BL147" s="348">
        <v>-5.0000000000000001E-4</v>
      </c>
      <c r="BM147" s="373"/>
      <c r="BN147" s="372" t="s">
        <v>6147</v>
      </c>
      <c r="BO147" s="372" t="s">
        <v>6148</v>
      </c>
      <c r="BP147" s="372" t="s">
        <v>6149</v>
      </c>
      <c r="BQ147" s="372" t="s">
        <v>6150</v>
      </c>
      <c r="BR147" s="372" t="s">
        <v>2112</v>
      </c>
      <c r="BS147" s="373"/>
      <c r="BT147" s="354" t="s">
        <v>555</v>
      </c>
    </row>
    <row r="148" spans="1:72" s="428" customFormat="1" x14ac:dyDescent="0.25">
      <c r="A148" s="345" t="s">
        <v>6151</v>
      </c>
      <c r="B148" s="373"/>
      <c r="C148" s="719">
        <v>45219</v>
      </c>
      <c r="D148" s="373"/>
      <c r="E148" s="346">
        <v>94.840299999999999</v>
      </c>
      <c r="F148" s="373"/>
      <c r="G148" s="347">
        <v>30.726800000000001</v>
      </c>
      <c r="H148" s="374"/>
      <c r="I148" s="348">
        <v>2.2002000000000002</v>
      </c>
      <c r="J148" s="348">
        <v>-7.4817</v>
      </c>
      <c r="K148" s="348">
        <v>-1.0845</v>
      </c>
      <c r="L148" s="348">
        <v>-24.221399999999999</v>
      </c>
      <c r="M148" s="348">
        <v>-18.694099999999999</v>
      </c>
      <c r="N148" s="350">
        <v>-15.8613</v>
      </c>
      <c r="O148" s="348">
        <v>-4.7960000000000003</v>
      </c>
      <c r="P148" s="348" t="s">
        <v>430</v>
      </c>
      <c r="Q148" s="348" t="s">
        <v>430</v>
      </c>
      <c r="R148" s="348" t="s">
        <v>430</v>
      </c>
      <c r="S148" s="348">
        <v>0.54679999999999995</v>
      </c>
      <c r="T148" s="348">
        <v>-22.494399999999999</v>
      </c>
      <c r="U148" s="348">
        <v>-12.096399999999999</v>
      </c>
      <c r="V148" s="348">
        <v>-23.7911</v>
      </c>
      <c r="W148" s="348">
        <v>0.54679999999999995</v>
      </c>
      <c r="X148" s="348">
        <v>-0.94299999999999995</v>
      </c>
      <c r="Y148" s="374"/>
      <c r="Z148" s="346">
        <v>11</v>
      </c>
      <c r="AA148" s="346">
        <v>249</v>
      </c>
      <c r="AB148" s="346">
        <v>258</v>
      </c>
      <c r="AC148" s="346">
        <v>231</v>
      </c>
      <c r="AD148" s="346">
        <v>223</v>
      </c>
      <c r="AE148" s="346">
        <v>194</v>
      </c>
      <c r="AF148" s="346">
        <v>151</v>
      </c>
      <c r="AG148" s="346" t="s">
        <v>430</v>
      </c>
      <c r="AH148" s="346" t="s">
        <v>430</v>
      </c>
      <c r="AI148" s="346" t="s">
        <v>430</v>
      </c>
      <c r="AJ148" s="346">
        <v>260</v>
      </c>
      <c r="AK148" s="346">
        <v>244</v>
      </c>
      <c r="AL148" s="346">
        <v>216</v>
      </c>
      <c r="AM148" s="346">
        <v>207</v>
      </c>
      <c r="AN148" s="346">
        <v>260</v>
      </c>
      <c r="AO148" s="373"/>
      <c r="AP148" s="348" t="s">
        <v>430</v>
      </c>
      <c r="AQ148" s="348" t="s">
        <v>430</v>
      </c>
      <c r="AR148" s="348" t="s">
        <v>430</v>
      </c>
      <c r="AS148" s="348" t="s">
        <v>430</v>
      </c>
      <c r="AT148" s="348">
        <v>-31.27</v>
      </c>
      <c r="AU148" s="351"/>
      <c r="AV148" s="346" t="s">
        <v>430</v>
      </c>
      <c r="AW148" s="346" t="s">
        <v>430</v>
      </c>
      <c r="AX148" s="346" t="s">
        <v>430</v>
      </c>
      <c r="AY148" s="346" t="s">
        <v>430</v>
      </c>
      <c r="AZ148" s="346">
        <v>199</v>
      </c>
      <c r="BA148" s="374"/>
      <c r="BB148" s="348">
        <v>23.414057514751999</v>
      </c>
      <c r="BC148" s="348">
        <v>0.99903897749153103</v>
      </c>
      <c r="BD148" s="348">
        <v>-1.4710184084780999E-2</v>
      </c>
      <c r="BE148" s="375">
        <v>-9.8842167024265608E-3</v>
      </c>
      <c r="BF148" s="374"/>
      <c r="BG148" s="372">
        <v>4.6399999999999997E-2</v>
      </c>
      <c r="BH148" s="373"/>
      <c r="BI148" s="348">
        <v>83.730599999999995</v>
      </c>
      <c r="BJ148" s="348">
        <v>16.276700000000002</v>
      </c>
      <c r="BK148" s="348" t="s">
        <v>430</v>
      </c>
      <c r="BL148" s="348">
        <v>-7.3000000000000001E-3</v>
      </c>
      <c r="BM148" s="373"/>
      <c r="BN148" s="372" t="s">
        <v>6152</v>
      </c>
      <c r="BO148" s="372" t="s">
        <v>5060</v>
      </c>
      <c r="BP148" s="372" t="s">
        <v>430</v>
      </c>
      <c r="BQ148" s="372" t="s">
        <v>430</v>
      </c>
      <c r="BR148" s="372" t="s">
        <v>430</v>
      </c>
      <c r="BS148" s="373"/>
      <c r="BT148" s="354" t="s">
        <v>555</v>
      </c>
    </row>
    <row r="149" spans="1:72" s="428" customFormat="1" x14ac:dyDescent="0.25">
      <c r="A149" s="345" t="s">
        <v>6153</v>
      </c>
      <c r="B149" s="373"/>
      <c r="C149" s="719">
        <v>43452</v>
      </c>
      <c r="D149" s="373"/>
      <c r="E149" s="346">
        <v>102.59699999999999</v>
      </c>
      <c r="F149" s="373"/>
      <c r="G149" s="347">
        <v>74.289000000000001</v>
      </c>
      <c r="H149" s="374"/>
      <c r="I149" s="348">
        <v>1.3093999999999999</v>
      </c>
      <c r="J149" s="348">
        <v>0.65169999999999995</v>
      </c>
      <c r="K149" s="348">
        <v>14.141500000000001</v>
      </c>
      <c r="L149" s="348">
        <v>6.4584999999999999</v>
      </c>
      <c r="M149" s="348">
        <v>2.0387</v>
      </c>
      <c r="N149" s="350">
        <v>10.970599999999999</v>
      </c>
      <c r="O149" s="348">
        <v>5.8632999999999997</v>
      </c>
      <c r="P149" s="348">
        <v>22.8292</v>
      </c>
      <c r="Q149" s="348">
        <v>16.1371</v>
      </c>
      <c r="R149" s="348" t="s">
        <v>430</v>
      </c>
      <c r="S149" s="348">
        <v>17.317900000000002</v>
      </c>
      <c r="T149" s="348">
        <v>2.375</v>
      </c>
      <c r="U149" s="348">
        <v>4.7435</v>
      </c>
      <c r="V149" s="348">
        <v>3.3595999999999999</v>
      </c>
      <c r="W149" s="348">
        <v>17.317900000000002</v>
      </c>
      <c r="X149" s="348">
        <v>14.079499999999999</v>
      </c>
      <c r="Y149" s="374"/>
      <c r="Z149" s="346">
        <v>71</v>
      </c>
      <c r="AA149" s="346">
        <v>64</v>
      </c>
      <c r="AB149" s="346">
        <v>24</v>
      </c>
      <c r="AC149" s="346">
        <v>42</v>
      </c>
      <c r="AD149" s="346">
        <v>56</v>
      </c>
      <c r="AE149" s="346">
        <v>64</v>
      </c>
      <c r="AF149" s="346">
        <v>81</v>
      </c>
      <c r="AG149" s="346">
        <v>37</v>
      </c>
      <c r="AH149" s="346">
        <v>16</v>
      </c>
      <c r="AI149" s="346" t="s">
        <v>430</v>
      </c>
      <c r="AJ149" s="346">
        <v>13</v>
      </c>
      <c r="AK149" s="346">
        <v>57</v>
      </c>
      <c r="AL149" s="346">
        <v>76</v>
      </c>
      <c r="AM149" s="346">
        <v>55</v>
      </c>
      <c r="AN149" s="346">
        <v>13</v>
      </c>
      <c r="AO149" s="373"/>
      <c r="AP149" s="348" t="s">
        <v>430</v>
      </c>
      <c r="AQ149" s="348">
        <v>16.600000000000001</v>
      </c>
      <c r="AR149" s="348">
        <v>14.94</v>
      </c>
      <c r="AS149" s="348">
        <v>12.25</v>
      </c>
      <c r="AT149" s="348">
        <v>11.17</v>
      </c>
      <c r="AU149" s="351"/>
      <c r="AV149" s="346" t="s">
        <v>430</v>
      </c>
      <c r="AW149" s="346">
        <v>14</v>
      </c>
      <c r="AX149" s="346">
        <v>18</v>
      </c>
      <c r="AY149" s="346">
        <v>39</v>
      </c>
      <c r="AZ149" s="346">
        <v>47</v>
      </c>
      <c r="BA149" s="374"/>
      <c r="BB149" s="348">
        <v>19.5992674366743</v>
      </c>
      <c r="BC149" s="348">
        <v>0.99794865836679203</v>
      </c>
      <c r="BD149" s="348">
        <v>7.0455556853339998E-2</v>
      </c>
      <c r="BE149" s="375">
        <v>-6.4075837901067497E-3</v>
      </c>
      <c r="BF149" s="374"/>
      <c r="BG149" s="372">
        <v>0.43759999999999999</v>
      </c>
      <c r="BH149" s="373"/>
      <c r="BI149" s="348">
        <v>90.984999999999999</v>
      </c>
      <c r="BJ149" s="348">
        <v>8.9042100000000008</v>
      </c>
      <c r="BK149" s="348" t="s">
        <v>430</v>
      </c>
      <c r="BL149" s="348">
        <v>0.11079</v>
      </c>
      <c r="BM149" s="373"/>
      <c r="BN149" s="372" t="s">
        <v>4451</v>
      </c>
      <c r="BO149" s="372" t="s">
        <v>4452</v>
      </c>
      <c r="BP149" s="372" t="s">
        <v>4453</v>
      </c>
      <c r="BQ149" s="372" t="s">
        <v>4454</v>
      </c>
      <c r="BR149" s="372" t="s">
        <v>4455</v>
      </c>
      <c r="BS149" s="373"/>
      <c r="BT149" s="354" t="s">
        <v>555</v>
      </c>
    </row>
    <row r="150" spans="1:72" s="428" customFormat="1" x14ac:dyDescent="0.25">
      <c r="A150" s="345" t="s">
        <v>6154</v>
      </c>
      <c r="B150" s="373"/>
      <c r="C150" s="719">
        <v>44845</v>
      </c>
      <c r="D150" s="373"/>
      <c r="E150" s="346">
        <v>99.618600000000001</v>
      </c>
      <c r="F150" s="373"/>
      <c r="G150" s="347">
        <v>30.761800000000001</v>
      </c>
      <c r="H150" s="374"/>
      <c r="I150" s="348">
        <v>0.50380000000000003</v>
      </c>
      <c r="J150" s="348">
        <v>-1.0945</v>
      </c>
      <c r="K150" s="348">
        <v>9.2812999999999999</v>
      </c>
      <c r="L150" s="348">
        <v>0.72919999999999996</v>
      </c>
      <c r="M150" s="348">
        <v>-4.0495999999999999</v>
      </c>
      <c r="N150" s="350">
        <v>5.9709000000000003</v>
      </c>
      <c r="O150" s="348">
        <v>-2.4169</v>
      </c>
      <c r="P150" s="348">
        <v>17.1569</v>
      </c>
      <c r="Q150" s="348" t="s">
        <v>430</v>
      </c>
      <c r="R150" s="348" t="s">
        <v>430</v>
      </c>
      <c r="S150" s="348">
        <v>12.7897</v>
      </c>
      <c r="T150" s="348">
        <v>-1.9257</v>
      </c>
      <c r="U150" s="348">
        <v>2.2044000000000001</v>
      </c>
      <c r="V150" s="348">
        <v>-4.2366000000000001</v>
      </c>
      <c r="W150" s="348">
        <v>12.7897</v>
      </c>
      <c r="X150" s="348">
        <v>14.5037</v>
      </c>
      <c r="Y150" s="374"/>
      <c r="Z150" s="346">
        <v>204</v>
      </c>
      <c r="AA150" s="346">
        <v>184</v>
      </c>
      <c r="AB150" s="346">
        <v>117</v>
      </c>
      <c r="AC150" s="346">
        <v>106</v>
      </c>
      <c r="AD150" s="346">
        <v>120</v>
      </c>
      <c r="AE150" s="346">
        <v>92</v>
      </c>
      <c r="AF150" s="346">
        <v>144</v>
      </c>
      <c r="AG150" s="346">
        <v>56</v>
      </c>
      <c r="AH150" s="346" t="s">
        <v>430</v>
      </c>
      <c r="AI150" s="346" t="s">
        <v>430</v>
      </c>
      <c r="AJ150" s="346">
        <v>85</v>
      </c>
      <c r="AK150" s="346">
        <v>108</v>
      </c>
      <c r="AL150" s="346">
        <v>112</v>
      </c>
      <c r="AM150" s="346">
        <v>142</v>
      </c>
      <c r="AN150" s="346">
        <v>85</v>
      </c>
      <c r="AO150" s="373"/>
      <c r="AP150" s="348" t="s">
        <v>430</v>
      </c>
      <c r="AQ150" s="348" t="s">
        <v>430</v>
      </c>
      <c r="AR150" s="348" t="s">
        <v>430</v>
      </c>
      <c r="AS150" s="348">
        <v>3.85</v>
      </c>
      <c r="AT150" s="348">
        <v>-0.37</v>
      </c>
      <c r="AU150" s="351"/>
      <c r="AV150" s="346" t="s">
        <v>430</v>
      </c>
      <c r="AW150" s="346" t="s">
        <v>430</v>
      </c>
      <c r="AX150" s="346" t="s">
        <v>430</v>
      </c>
      <c r="AY150" s="346">
        <v>108</v>
      </c>
      <c r="AZ150" s="346">
        <v>100</v>
      </c>
      <c r="BA150" s="374"/>
      <c r="BB150" s="348">
        <v>19.6586512502418</v>
      </c>
      <c r="BC150" s="348">
        <v>0.99995651632382199</v>
      </c>
      <c r="BD150" s="348">
        <v>5.4126946673396799E-2</v>
      </c>
      <c r="BE150" s="375">
        <v>-4.5272465260725502E-2</v>
      </c>
      <c r="BF150" s="374"/>
      <c r="BG150" s="372">
        <v>0.16880000000000001</v>
      </c>
      <c r="BH150" s="373"/>
      <c r="BI150" s="348">
        <v>67.342600000000004</v>
      </c>
      <c r="BJ150" s="348">
        <v>32.639000000000003</v>
      </c>
      <c r="BK150" s="348" t="s">
        <v>430</v>
      </c>
      <c r="BL150" s="348">
        <v>1.84E-2</v>
      </c>
      <c r="BM150" s="373"/>
      <c r="BN150" s="372" t="s">
        <v>4446</v>
      </c>
      <c r="BO150" s="372" t="s">
        <v>4447</v>
      </c>
      <c r="BP150" s="372" t="s">
        <v>2832</v>
      </c>
      <c r="BQ150" s="372" t="s">
        <v>4448</v>
      </c>
      <c r="BR150" s="372" t="s">
        <v>4449</v>
      </c>
      <c r="BS150" s="373"/>
      <c r="BT150" s="354" t="s">
        <v>555</v>
      </c>
    </row>
    <row r="151" spans="1:72" s="428" customFormat="1" x14ac:dyDescent="0.25">
      <c r="A151" s="345" t="s">
        <v>6155</v>
      </c>
      <c r="B151" s="373"/>
      <c r="C151" s="719">
        <v>42555</v>
      </c>
      <c r="D151" s="373"/>
      <c r="E151" s="346">
        <v>100.949</v>
      </c>
      <c r="F151" s="373"/>
      <c r="G151" s="347">
        <v>18.0778</v>
      </c>
      <c r="H151" s="374"/>
      <c r="I151" s="348">
        <v>1.3483000000000001</v>
      </c>
      <c r="J151" s="348">
        <v>0.71589999999999998</v>
      </c>
      <c r="K151" s="348">
        <v>12.621600000000001</v>
      </c>
      <c r="L151" s="348">
        <v>3.3513000000000002</v>
      </c>
      <c r="M151" s="348">
        <v>-0.62560000000000004</v>
      </c>
      <c r="N151" s="350">
        <v>10.966699999999999</v>
      </c>
      <c r="O151" s="348">
        <v>8.5850000000000009</v>
      </c>
      <c r="P151" s="348">
        <v>23.414300000000001</v>
      </c>
      <c r="Q151" s="348">
        <v>16.237500000000001</v>
      </c>
      <c r="R151" s="348" t="s">
        <v>430</v>
      </c>
      <c r="S151" s="348">
        <v>16.267199999999999</v>
      </c>
      <c r="T151" s="348">
        <v>-2.1800999999999999</v>
      </c>
      <c r="U151" s="348">
        <v>5.6007999999999996</v>
      </c>
      <c r="V151" s="348">
        <v>0.78159999999999996</v>
      </c>
      <c r="W151" s="348">
        <v>16.267199999999999</v>
      </c>
      <c r="X151" s="348">
        <v>13.8506</v>
      </c>
      <c r="Y151" s="374"/>
      <c r="Z151" s="346">
        <v>68</v>
      </c>
      <c r="AA151" s="346">
        <v>60</v>
      </c>
      <c r="AB151" s="346">
        <v>42</v>
      </c>
      <c r="AC151" s="346">
        <v>82</v>
      </c>
      <c r="AD151" s="346">
        <v>84</v>
      </c>
      <c r="AE151" s="346">
        <v>65</v>
      </c>
      <c r="AF151" s="346">
        <v>58</v>
      </c>
      <c r="AG151" s="346">
        <v>33</v>
      </c>
      <c r="AH151" s="346">
        <v>14</v>
      </c>
      <c r="AI151" s="346" t="s">
        <v>430</v>
      </c>
      <c r="AJ151" s="346">
        <v>34</v>
      </c>
      <c r="AK151" s="346">
        <v>112</v>
      </c>
      <c r="AL151" s="346">
        <v>66</v>
      </c>
      <c r="AM151" s="346">
        <v>84</v>
      </c>
      <c r="AN151" s="346">
        <v>34</v>
      </c>
      <c r="AO151" s="373"/>
      <c r="AP151" s="348" t="s">
        <v>430</v>
      </c>
      <c r="AQ151" s="348">
        <v>17.239999999999998</v>
      </c>
      <c r="AR151" s="348">
        <v>14.87</v>
      </c>
      <c r="AS151" s="348">
        <v>10.97</v>
      </c>
      <c r="AT151" s="348">
        <v>6.61</v>
      </c>
      <c r="AU151" s="351"/>
      <c r="AV151" s="346" t="s">
        <v>430</v>
      </c>
      <c r="AW151" s="346">
        <v>11</v>
      </c>
      <c r="AX151" s="346">
        <v>22</v>
      </c>
      <c r="AY151" s="346">
        <v>48</v>
      </c>
      <c r="AZ151" s="346">
        <v>68</v>
      </c>
      <c r="BA151" s="374"/>
      <c r="BB151" s="348">
        <v>18.2665143227619</v>
      </c>
      <c r="BC151" s="348">
        <v>0</v>
      </c>
      <c r="BD151" s="348">
        <v>7.8592787460870395E-2</v>
      </c>
      <c r="BE151" s="375" t="s">
        <v>430</v>
      </c>
      <c r="BF151" s="374"/>
      <c r="BG151" s="372" t="s">
        <v>430</v>
      </c>
      <c r="BH151" s="373"/>
      <c r="BI151" s="348">
        <v>3.0684300000000002</v>
      </c>
      <c r="BJ151" s="348">
        <v>96.929699999999997</v>
      </c>
      <c r="BK151" s="348" t="s">
        <v>430</v>
      </c>
      <c r="BL151" s="348">
        <v>1.8699999999999999E-3</v>
      </c>
      <c r="BM151" s="373"/>
      <c r="BN151" s="372" t="s">
        <v>1444</v>
      </c>
      <c r="BO151" s="372" t="s">
        <v>6156</v>
      </c>
      <c r="BP151" s="372" t="s">
        <v>4788</v>
      </c>
      <c r="BQ151" s="372" t="s">
        <v>6157</v>
      </c>
      <c r="BR151" s="372" t="s">
        <v>6158</v>
      </c>
      <c r="BS151" s="373"/>
      <c r="BT151" s="354" t="s">
        <v>555</v>
      </c>
    </row>
    <row r="152" spans="1:72" s="428" customFormat="1" x14ac:dyDescent="0.25">
      <c r="A152" s="345" t="s">
        <v>6159</v>
      </c>
      <c r="B152" s="373"/>
      <c r="C152" s="719">
        <v>44553</v>
      </c>
      <c r="D152" s="373"/>
      <c r="E152" s="346">
        <v>94.639300000000006</v>
      </c>
      <c r="F152" s="373"/>
      <c r="G152" s="347">
        <v>240.53800000000001</v>
      </c>
      <c r="H152" s="374"/>
      <c r="I152" s="348">
        <v>1.1946000000000001</v>
      </c>
      <c r="J152" s="348">
        <v>-0.40739999999999998</v>
      </c>
      <c r="K152" s="348">
        <v>10.3232</v>
      </c>
      <c r="L152" s="348">
        <v>2.5308000000000002</v>
      </c>
      <c r="M152" s="348">
        <v>-4.3539000000000003</v>
      </c>
      <c r="N152" s="350">
        <v>4.3022</v>
      </c>
      <c r="O152" s="348">
        <v>6.1071999999999997</v>
      </c>
      <c r="P152" s="348">
        <v>14.571899999999999</v>
      </c>
      <c r="Q152" s="348" t="s">
        <v>430</v>
      </c>
      <c r="R152" s="348" t="s">
        <v>430</v>
      </c>
      <c r="S152" s="348">
        <v>12.786899999999999</v>
      </c>
      <c r="T152" s="348">
        <v>-2.5585</v>
      </c>
      <c r="U152" s="348">
        <v>-0.60509999999999997</v>
      </c>
      <c r="V152" s="348">
        <v>-6.3342999999999998</v>
      </c>
      <c r="W152" s="348">
        <v>12.786899999999999</v>
      </c>
      <c r="X152" s="348">
        <v>7.81</v>
      </c>
      <c r="Y152" s="374"/>
      <c r="Z152" s="346">
        <v>89</v>
      </c>
      <c r="AA152" s="346">
        <v>123</v>
      </c>
      <c r="AB152" s="346">
        <v>87</v>
      </c>
      <c r="AC152" s="346">
        <v>90</v>
      </c>
      <c r="AD152" s="346">
        <v>134</v>
      </c>
      <c r="AE152" s="346">
        <v>106</v>
      </c>
      <c r="AF152" s="346">
        <v>67</v>
      </c>
      <c r="AG152" s="346">
        <v>72</v>
      </c>
      <c r="AH152" s="346" t="s">
        <v>430</v>
      </c>
      <c r="AI152" s="346" t="s">
        <v>430</v>
      </c>
      <c r="AJ152" s="346">
        <v>87</v>
      </c>
      <c r="AK152" s="346">
        <v>115</v>
      </c>
      <c r="AL152" s="346">
        <v>146</v>
      </c>
      <c r="AM152" s="346">
        <v>179</v>
      </c>
      <c r="AN152" s="346">
        <v>87</v>
      </c>
      <c r="AO152" s="373"/>
      <c r="AP152" s="348" t="s">
        <v>430</v>
      </c>
      <c r="AQ152" s="348" t="s">
        <v>430</v>
      </c>
      <c r="AR152" s="348" t="s">
        <v>430</v>
      </c>
      <c r="AS152" s="348">
        <v>5.14</v>
      </c>
      <c r="AT152" s="348">
        <v>-2.0499999999999998</v>
      </c>
      <c r="AU152" s="351"/>
      <c r="AV152" s="346" t="s">
        <v>430</v>
      </c>
      <c r="AW152" s="346" t="s">
        <v>430</v>
      </c>
      <c r="AX152" s="346" t="s">
        <v>430</v>
      </c>
      <c r="AY152" s="346">
        <v>83</v>
      </c>
      <c r="AZ152" s="346">
        <v>124</v>
      </c>
      <c r="BA152" s="374"/>
      <c r="BB152" s="348">
        <v>15.795653176757</v>
      </c>
      <c r="BC152" s="348">
        <v>1.00010857761557</v>
      </c>
      <c r="BD152" s="348">
        <v>4.8996197072249101E-2</v>
      </c>
      <c r="BE152" s="375">
        <v>-2.26427888947771E-2</v>
      </c>
      <c r="BF152" s="374"/>
      <c r="BG152" s="372">
        <v>8.5599999999999996E-2</v>
      </c>
      <c r="BH152" s="373"/>
      <c r="BI152" s="348">
        <v>16.6663</v>
      </c>
      <c r="BJ152" s="348">
        <v>71.629400000000004</v>
      </c>
      <c r="BK152" s="348">
        <v>11.63</v>
      </c>
      <c r="BL152" s="348">
        <v>7.4300000000000005E-2</v>
      </c>
      <c r="BM152" s="373"/>
      <c r="BN152" s="372" t="s">
        <v>4873</v>
      </c>
      <c r="BO152" s="372" t="s">
        <v>4874</v>
      </c>
      <c r="BP152" s="372" t="s">
        <v>6160</v>
      </c>
      <c r="BQ152" s="372" t="s">
        <v>570</v>
      </c>
      <c r="BR152" s="372" t="s">
        <v>4732</v>
      </c>
      <c r="BS152" s="373"/>
      <c r="BT152" s="354" t="s">
        <v>555</v>
      </c>
    </row>
    <row r="153" spans="1:72" s="428" customFormat="1" x14ac:dyDescent="0.25">
      <c r="A153" s="345" t="s">
        <v>6161</v>
      </c>
      <c r="B153" s="373"/>
      <c r="C153" s="719">
        <v>40707</v>
      </c>
      <c r="D153" s="373"/>
      <c r="E153" s="346">
        <v>91.67</v>
      </c>
      <c r="F153" s="373"/>
      <c r="G153" s="347">
        <v>2745.0922999999998</v>
      </c>
      <c r="H153" s="374"/>
      <c r="I153" s="348">
        <v>0.81320000000000003</v>
      </c>
      <c r="J153" s="348">
        <v>-1.0967</v>
      </c>
      <c r="K153" s="348">
        <v>5.5925000000000002</v>
      </c>
      <c r="L153" s="348">
        <v>-4.2394999999999996</v>
      </c>
      <c r="M153" s="348">
        <v>-7.0422000000000002</v>
      </c>
      <c r="N153" s="350">
        <v>1.2692000000000001</v>
      </c>
      <c r="O153" s="348">
        <v>4.7667999999999999</v>
      </c>
      <c r="P153" s="348">
        <v>11.537000000000001</v>
      </c>
      <c r="Q153" s="348">
        <v>11.621499999999999</v>
      </c>
      <c r="R153" s="348">
        <v>12.8904</v>
      </c>
      <c r="S153" s="348">
        <v>7.9016000000000002</v>
      </c>
      <c r="T153" s="348">
        <v>-7.6859000000000002</v>
      </c>
      <c r="U153" s="348">
        <v>-1.859</v>
      </c>
      <c r="V153" s="348">
        <v>-5.0270000000000001</v>
      </c>
      <c r="W153" s="348">
        <v>7.9016000000000002</v>
      </c>
      <c r="X153" s="348">
        <v>11.4941</v>
      </c>
      <c r="Y153" s="374"/>
      <c r="Z153" s="346">
        <v>175</v>
      </c>
      <c r="AA153" s="346">
        <v>194</v>
      </c>
      <c r="AB153" s="346">
        <v>213</v>
      </c>
      <c r="AC153" s="346">
        <v>175</v>
      </c>
      <c r="AD153" s="346">
        <v>174</v>
      </c>
      <c r="AE153" s="346">
        <v>156</v>
      </c>
      <c r="AF153" s="346">
        <v>108</v>
      </c>
      <c r="AG153" s="346">
        <v>102</v>
      </c>
      <c r="AH153" s="346">
        <v>54</v>
      </c>
      <c r="AI153" s="346">
        <v>25</v>
      </c>
      <c r="AJ153" s="346">
        <v>191</v>
      </c>
      <c r="AK153" s="346">
        <v>207</v>
      </c>
      <c r="AL153" s="346">
        <v>172</v>
      </c>
      <c r="AM153" s="346">
        <v>166</v>
      </c>
      <c r="AN153" s="346">
        <v>191</v>
      </c>
      <c r="AO153" s="373"/>
      <c r="AP153" s="348">
        <v>12.09</v>
      </c>
      <c r="AQ153" s="348">
        <v>11.69</v>
      </c>
      <c r="AR153" s="348">
        <v>8.44</v>
      </c>
      <c r="AS153" s="348">
        <v>4.43</v>
      </c>
      <c r="AT153" s="348">
        <v>-6.83</v>
      </c>
      <c r="AU153" s="351"/>
      <c r="AV153" s="346">
        <v>22</v>
      </c>
      <c r="AW153" s="346">
        <v>44</v>
      </c>
      <c r="AX153" s="346">
        <v>56</v>
      </c>
      <c r="AY153" s="346">
        <v>98</v>
      </c>
      <c r="AZ153" s="346">
        <v>168</v>
      </c>
      <c r="BA153" s="374"/>
      <c r="BB153" s="348">
        <v>13.376279703697</v>
      </c>
      <c r="BC153" s="348">
        <v>0.99860234218871402</v>
      </c>
      <c r="BD153" s="348">
        <v>3.9904425180572002E-2</v>
      </c>
      <c r="BE153" s="375">
        <v>-8.8851632606337105E-3</v>
      </c>
      <c r="BF153" s="374"/>
      <c r="BG153" s="372">
        <v>0.54749999999999999</v>
      </c>
      <c r="BH153" s="373"/>
      <c r="BI153" s="348">
        <v>99.986500000000007</v>
      </c>
      <c r="BJ153" s="348" t="s">
        <v>430</v>
      </c>
      <c r="BK153" s="348" t="s">
        <v>430</v>
      </c>
      <c r="BL153" s="348">
        <v>1.35E-2</v>
      </c>
      <c r="BM153" s="373"/>
      <c r="BN153" s="372" t="s">
        <v>4469</v>
      </c>
      <c r="BO153" s="372" t="s">
        <v>4284</v>
      </c>
      <c r="BP153" s="372" t="s">
        <v>4285</v>
      </c>
      <c r="BQ153" s="372" t="s">
        <v>3755</v>
      </c>
      <c r="BR153" s="372" t="s">
        <v>4422</v>
      </c>
      <c r="BS153" s="373"/>
      <c r="BT153" s="354" t="s">
        <v>555</v>
      </c>
    </row>
    <row r="154" spans="1:72" s="428" customFormat="1" ht="11" x14ac:dyDescent="0.3">
      <c r="A154" s="841" t="s">
        <v>6162</v>
      </c>
      <c r="B154" s="842"/>
      <c r="C154" s="843">
        <v>42340</v>
      </c>
      <c r="D154" s="842"/>
      <c r="E154" s="844">
        <v>82.164100000000005</v>
      </c>
      <c r="F154" s="842"/>
      <c r="G154" s="845">
        <v>14.4832</v>
      </c>
      <c r="H154" s="847"/>
      <c r="I154" s="846">
        <v>0.58409999999999995</v>
      </c>
      <c r="J154" s="846">
        <v>-2.2258</v>
      </c>
      <c r="K154" s="846">
        <v>4.6707999999999998</v>
      </c>
      <c r="L154" s="846">
        <v>-6.0961999999999996</v>
      </c>
      <c r="M154" s="846">
        <v>-5.2240000000000002</v>
      </c>
      <c r="N154" s="848">
        <v>0.1017</v>
      </c>
      <c r="O154" s="846">
        <v>1.9105000000000001</v>
      </c>
      <c r="P154" s="846">
        <v>12.2058</v>
      </c>
      <c r="Q154" s="846">
        <v>12.8042</v>
      </c>
      <c r="R154" s="846">
        <v>14.750500000000001</v>
      </c>
      <c r="S154" s="846">
        <v>6.7043999999999997</v>
      </c>
      <c r="T154" s="846">
        <v>-6.6696</v>
      </c>
      <c r="U154" s="846">
        <v>-0.25719999999999998</v>
      </c>
      <c r="V154" s="846">
        <v>-3.6278999999999999</v>
      </c>
      <c r="W154" s="846">
        <v>6.7043999999999997</v>
      </c>
      <c r="X154" s="846">
        <v>14.3582</v>
      </c>
      <c r="Y154" s="847"/>
      <c r="Z154" s="844">
        <v>196</v>
      </c>
      <c r="AA154" s="844">
        <v>221</v>
      </c>
      <c r="AB154" s="844">
        <v>237</v>
      </c>
      <c r="AC154" s="844">
        <v>213</v>
      </c>
      <c r="AD154" s="844">
        <v>145</v>
      </c>
      <c r="AE154" s="844">
        <v>160</v>
      </c>
      <c r="AF154" s="844">
        <v>135</v>
      </c>
      <c r="AG154" s="844">
        <v>84</v>
      </c>
      <c r="AH154" s="844">
        <v>25</v>
      </c>
      <c r="AI154" s="844">
        <v>5</v>
      </c>
      <c r="AJ154" s="844">
        <v>221</v>
      </c>
      <c r="AK154" s="844">
        <v>172</v>
      </c>
      <c r="AL154" s="844">
        <v>136</v>
      </c>
      <c r="AM154" s="844">
        <v>133</v>
      </c>
      <c r="AN154" s="844">
        <v>221</v>
      </c>
      <c r="AO154" s="842"/>
      <c r="AP154" s="846">
        <v>14.08</v>
      </c>
      <c r="AQ154" s="846">
        <v>13.05</v>
      </c>
      <c r="AR154" s="846">
        <v>8.48</v>
      </c>
      <c r="AS154" s="846">
        <v>2.67</v>
      </c>
      <c r="AT154" s="846">
        <v>-5.55</v>
      </c>
      <c r="AU154" s="849"/>
      <c r="AV154" s="844">
        <v>10</v>
      </c>
      <c r="AW154" s="844">
        <v>21</v>
      </c>
      <c r="AX154" s="844">
        <v>51</v>
      </c>
      <c r="AY154" s="844">
        <v>113</v>
      </c>
      <c r="AZ154" s="844">
        <v>144</v>
      </c>
      <c r="BA154" s="847"/>
      <c r="BB154" s="846">
        <v>13.301714159420699</v>
      </c>
      <c r="BC154" s="846">
        <v>0.99794408012296099</v>
      </c>
      <c r="BD154" s="846">
        <v>3.7328884936638197E-2</v>
      </c>
      <c r="BE154" s="852">
        <v>-1.2462461012973099E-2</v>
      </c>
      <c r="BF154" s="847"/>
      <c r="BG154" s="855">
        <v>0.71340000000000003</v>
      </c>
      <c r="BH154" s="842"/>
      <c r="BI154" s="846">
        <v>99.974699999999999</v>
      </c>
      <c r="BJ154" s="846" t="s">
        <v>430</v>
      </c>
      <c r="BK154" s="846" t="s">
        <v>430</v>
      </c>
      <c r="BL154" s="846">
        <v>2.53E-2</v>
      </c>
      <c r="BM154" s="842"/>
      <c r="BN154" s="855" t="s">
        <v>6058</v>
      </c>
      <c r="BO154" s="855" t="s">
        <v>6163</v>
      </c>
      <c r="BP154" s="855" t="s">
        <v>3297</v>
      </c>
      <c r="BQ154" s="855" t="s">
        <v>6060</v>
      </c>
      <c r="BR154" s="855" t="s">
        <v>6061</v>
      </c>
      <c r="BS154" s="842"/>
      <c r="BT154" s="856" t="s">
        <v>555</v>
      </c>
    </row>
    <row r="155" spans="1:72" s="428" customFormat="1" x14ac:dyDescent="0.25">
      <c r="A155" s="345" t="s">
        <v>6164</v>
      </c>
      <c r="B155" s="373"/>
      <c r="C155" s="719">
        <v>39639</v>
      </c>
      <c r="D155" s="373"/>
      <c r="E155" s="346">
        <v>63.55</v>
      </c>
      <c r="F155" s="373"/>
      <c r="G155" s="347">
        <v>263.47399999999999</v>
      </c>
      <c r="H155" s="374"/>
      <c r="I155" s="348">
        <v>0.81410000000000005</v>
      </c>
      <c r="J155" s="348">
        <v>-1.0964</v>
      </c>
      <c r="K155" s="348">
        <v>5.5979999999999999</v>
      </c>
      <c r="L155" s="348">
        <v>-4.2416</v>
      </c>
      <c r="M155" s="348">
        <v>-7.0316000000000001</v>
      </c>
      <c r="N155" s="350">
        <v>1.2626999999999999</v>
      </c>
      <c r="O155" s="348">
        <v>4.7717000000000001</v>
      </c>
      <c r="P155" s="348">
        <v>11.5436</v>
      </c>
      <c r="Q155" s="348">
        <v>11.639900000000001</v>
      </c>
      <c r="R155" s="348">
        <v>12.0944</v>
      </c>
      <c r="S155" s="348">
        <v>7.9015000000000004</v>
      </c>
      <c r="T155" s="348">
        <v>-7.6923000000000004</v>
      </c>
      <c r="U155" s="348">
        <v>-1.8692</v>
      </c>
      <c r="V155" s="348">
        <v>-5.0373000000000001</v>
      </c>
      <c r="W155" s="348">
        <v>7.9015000000000004</v>
      </c>
      <c r="X155" s="348">
        <v>11.1896</v>
      </c>
      <c r="Y155" s="374"/>
      <c r="Z155" s="346">
        <v>170</v>
      </c>
      <c r="AA155" s="346">
        <v>193</v>
      </c>
      <c r="AB155" s="346">
        <v>208</v>
      </c>
      <c r="AC155" s="346">
        <v>178</v>
      </c>
      <c r="AD155" s="346">
        <v>169</v>
      </c>
      <c r="AE155" s="346">
        <v>157</v>
      </c>
      <c r="AF155" s="346">
        <v>107</v>
      </c>
      <c r="AG155" s="346">
        <v>101</v>
      </c>
      <c r="AH155" s="346">
        <v>50</v>
      </c>
      <c r="AI155" s="346">
        <v>37</v>
      </c>
      <c r="AJ155" s="346">
        <v>192</v>
      </c>
      <c r="AK155" s="346">
        <v>209</v>
      </c>
      <c r="AL155" s="346">
        <v>173</v>
      </c>
      <c r="AM155" s="346">
        <v>167</v>
      </c>
      <c r="AN155" s="346">
        <v>192</v>
      </c>
      <c r="AO155" s="373"/>
      <c r="AP155" s="348">
        <v>11.73</v>
      </c>
      <c r="AQ155" s="348">
        <v>11.71</v>
      </c>
      <c r="AR155" s="348">
        <v>8.4499999999999993</v>
      </c>
      <c r="AS155" s="348">
        <v>4.43</v>
      </c>
      <c r="AT155" s="348">
        <v>-6.83</v>
      </c>
      <c r="AU155" s="351"/>
      <c r="AV155" s="346">
        <v>27</v>
      </c>
      <c r="AW155" s="346">
        <v>41</v>
      </c>
      <c r="AX155" s="346">
        <v>53</v>
      </c>
      <c r="AY155" s="346">
        <v>98</v>
      </c>
      <c r="AZ155" s="346">
        <v>168</v>
      </c>
      <c r="BA155" s="374"/>
      <c r="BB155" s="348">
        <v>13.3808696243269</v>
      </c>
      <c r="BC155" s="348">
        <v>0.99894214858404595</v>
      </c>
      <c r="BD155" s="348">
        <v>3.9929545424960897E-2</v>
      </c>
      <c r="BE155" s="375">
        <v>-8.5505311183744492E-3</v>
      </c>
      <c r="BF155" s="374"/>
      <c r="BG155" s="372">
        <v>1.5650999999999999</v>
      </c>
      <c r="BH155" s="373"/>
      <c r="BI155" s="348">
        <v>99.937899999999999</v>
      </c>
      <c r="BJ155" s="348" t="s">
        <v>430</v>
      </c>
      <c r="BK155" s="348" t="s">
        <v>430</v>
      </c>
      <c r="BL155" s="348">
        <v>6.2100000000000002E-2</v>
      </c>
      <c r="BM155" s="373"/>
      <c r="BN155" s="372" t="s">
        <v>4469</v>
      </c>
      <c r="BO155" s="372" t="s">
        <v>4284</v>
      </c>
      <c r="BP155" s="372" t="s">
        <v>4285</v>
      </c>
      <c r="BQ155" s="372" t="s">
        <v>3755</v>
      </c>
      <c r="BR155" s="372" t="s">
        <v>4827</v>
      </c>
      <c r="BS155" s="373"/>
      <c r="BT155" s="354" t="s">
        <v>555</v>
      </c>
    </row>
    <row r="156" spans="1:72" s="428" customFormat="1" x14ac:dyDescent="0.25">
      <c r="A156" s="345" t="s">
        <v>6165</v>
      </c>
      <c r="B156" s="373"/>
      <c r="C156" s="719">
        <v>44490</v>
      </c>
      <c r="D156" s="373"/>
      <c r="E156" s="346">
        <v>73.211200000000005</v>
      </c>
      <c r="F156" s="373"/>
      <c r="G156" s="347">
        <v>15.3245</v>
      </c>
      <c r="H156" s="374"/>
      <c r="I156" s="348">
        <v>2.4083999999999999</v>
      </c>
      <c r="J156" s="348">
        <v>3.1084999999999998</v>
      </c>
      <c r="K156" s="348">
        <v>3.3672</v>
      </c>
      <c r="L156" s="348">
        <v>7.1082000000000001</v>
      </c>
      <c r="M156" s="348">
        <v>0.50960000000000005</v>
      </c>
      <c r="N156" s="350">
        <v>8.2875999999999994</v>
      </c>
      <c r="O156" s="348">
        <v>11.893000000000001</v>
      </c>
      <c r="P156" s="348">
        <v>24.186499999999999</v>
      </c>
      <c r="Q156" s="348" t="s">
        <v>430</v>
      </c>
      <c r="R156" s="348" t="s">
        <v>430</v>
      </c>
      <c r="S156" s="348">
        <v>5.0616000000000003</v>
      </c>
      <c r="T156" s="348">
        <v>2.0613000000000001</v>
      </c>
      <c r="U156" s="348">
        <v>5.6395999999999997</v>
      </c>
      <c r="V156" s="348">
        <v>3.5131000000000001</v>
      </c>
      <c r="W156" s="348">
        <v>5.0616000000000003</v>
      </c>
      <c r="X156" s="348">
        <v>13.209199999999999</v>
      </c>
      <c r="Y156" s="374"/>
      <c r="Z156" s="346">
        <v>6</v>
      </c>
      <c r="AA156" s="346">
        <v>8</v>
      </c>
      <c r="AB156" s="346">
        <v>246</v>
      </c>
      <c r="AC156" s="346">
        <v>31</v>
      </c>
      <c r="AD156" s="346">
        <v>74</v>
      </c>
      <c r="AE156" s="346">
        <v>80</v>
      </c>
      <c r="AF156" s="346">
        <v>22</v>
      </c>
      <c r="AG156" s="346">
        <v>24</v>
      </c>
      <c r="AH156" s="346" t="s">
        <v>430</v>
      </c>
      <c r="AI156" s="346" t="s">
        <v>430</v>
      </c>
      <c r="AJ156" s="346">
        <v>239</v>
      </c>
      <c r="AK156" s="346">
        <v>67</v>
      </c>
      <c r="AL156" s="346">
        <v>64</v>
      </c>
      <c r="AM156" s="346">
        <v>49</v>
      </c>
      <c r="AN156" s="346">
        <v>239</v>
      </c>
      <c r="AO156" s="373"/>
      <c r="AP156" s="348" t="s">
        <v>430</v>
      </c>
      <c r="AQ156" s="348" t="s">
        <v>430</v>
      </c>
      <c r="AR156" s="348" t="s">
        <v>430</v>
      </c>
      <c r="AS156" s="348">
        <v>13.43</v>
      </c>
      <c r="AT156" s="348">
        <v>6.36</v>
      </c>
      <c r="AU156" s="351"/>
      <c r="AV156" s="346" t="s">
        <v>430</v>
      </c>
      <c r="AW156" s="346" t="s">
        <v>430</v>
      </c>
      <c r="AX156" s="346" t="s">
        <v>430</v>
      </c>
      <c r="AY156" s="346">
        <v>27</v>
      </c>
      <c r="AZ156" s="346">
        <v>70</v>
      </c>
      <c r="BA156" s="374"/>
      <c r="BB156" s="348">
        <v>15.756012770476699</v>
      </c>
      <c r="BC156" s="348">
        <v>1.0014319434030701</v>
      </c>
      <c r="BD156" s="348">
        <v>9.0495882084107304E-2</v>
      </c>
      <c r="BE156" s="375">
        <v>-4.0055718870479796E-3</v>
      </c>
      <c r="BF156" s="374"/>
      <c r="BG156" s="372">
        <v>0.26029999999999998</v>
      </c>
      <c r="BH156" s="373"/>
      <c r="BI156" s="348">
        <v>62.614199999999997</v>
      </c>
      <c r="BJ156" s="348">
        <v>35.715499999999999</v>
      </c>
      <c r="BK156" s="348">
        <v>1.6576500000000001</v>
      </c>
      <c r="BL156" s="348">
        <v>1.265E-2</v>
      </c>
      <c r="BM156" s="373"/>
      <c r="BN156" s="372" t="s">
        <v>6166</v>
      </c>
      <c r="BO156" s="372" t="s">
        <v>6077</v>
      </c>
      <c r="BP156" s="372" t="s">
        <v>5821</v>
      </c>
      <c r="BQ156" s="372" t="s">
        <v>430</v>
      </c>
      <c r="BR156" s="372" t="s">
        <v>430</v>
      </c>
      <c r="BS156" s="373"/>
      <c r="BT156" s="354" t="s">
        <v>555</v>
      </c>
    </row>
    <row r="157" spans="1:72" s="428" customFormat="1" x14ac:dyDescent="0.25">
      <c r="A157" s="345" t="s">
        <v>6167</v>
      </c>
      <c r="B157" s="373"/>
      <c r="C157" s="719">
        <v>45534</v>
      </c>
      <c r="D157" s="373"/>
      <c r="E157" s="346">
        <v>83.078100000000006</v>
      </c>
      <c r="F157" s="373"/>
      <c r="G157" s="347">
        <v>16.093</v>
      </c>
      <c r="H157" s="374"/>
      <c r="I157" s="348">
        <v>1.2865</v>
      </c>
      <c r="J157" s="348">
        <v>0.34229999999999999</v>
      </c>
      <c r="K157" s="348">
        <v>9.8820999999999994</v>
      </c>
      <c r="L157" s="348">
        <v>2.2414000000000001</v>
      </c>
      <c r="M157" s="348">
        <v>-3.3935</v>
      </c>
      <c r="N157" s="350">
        <v>6.7762000000000002</v>
      </c>
      <c r="O157" s="348" t="s">
        <v>430</v>
      </c>
      <c r="P157" s="348" t="s">
        <v>430</v>
      </c>
      <c r="Q157" s="348" t="s">
        <v>430</v>
      </c>
      <c r="R157" s="348" t="s">
        <v>430</v>
      </c>
      <c r="S157" s="348">
        <v>12.561299999999999</v>
      </c>
      <c r="T157" s="348">
        <v>-2.9910999999999999</v>
      </c>
      <c r="U157" s="348">
        <v>1.1693</v>
      </c>
      <c r="V157" s="348">
        <v>-2.8664000000000001</v>
      </c>
      <c r="W157" s="348">
        <v>12.561299999999999</v>
      </c>
      <c r="X157" s="348">
        <v>-1.8443000000000001</v>
      </c>
      <c r="Y157" s="374"/>
      <c r="Z157" s="346">
        <v>84</v>
      </c>
      <c r="AA157" s="346">
        <v>87</v>
      </c>
      <c r="AB157" s="346">
        <v>94</v>
      </c>
      <c r="AC157" s="346">
        <v>91</v>
      </c>
      <c r="AD157" s="346">
        <v>114</v>
      </c>
      <c r="AE157" s="346">
        <v>91</v>
      </c>
      <c r="AF157" s="346" t="s">
        <v>430</v>
      </c>
      <c r="AG157" s="346" t="s">
        <v>430</v>
      </c>
      <c r="AH157" s="346" t="s">
        <v>430</v>
      </c>
      <c r="AI157" s="346" t="s">
        <v>430</v>
      </c>
      <c r="AJ157" s="346">
        <v>89</v>
      </c>
      <c r="AK157" s="346">
        <v>121</v>
      </c>
      <c r="AL157" s="346">
        <v>119</v>
      </c>
      <c r="AM157" s="346">
        <v>115</v>
      </c>
      <c r="AN157" s="346">
        <v>89</v>
      </c>
      <c r="AO157" s="373"/>
      <c r="AP157" s="348" t="s">
        <v>430</v>
      </c>
      <c r="AQ157" s="348" t="s">
        <v>430</v>
      </c>
      <c r="AR157" s="348" t="s">
        <v>430</v>
      </c>
      <c r="AS157" s="348" t="s">
        <v>430</v>
      </c>
      <c r="AT157" s="348">
        <v>1.02</v>
      </c>
      <c r="AU157" s="351"/>
      <c r="AV157" s="346" t="s">
        <v>430</v>
      </c>
      <c r="AW157" s="346" t="s">
        <v>430</v>
      </c>
      <c r="AX157" s="346" t="s">
        <v>430</v>
      </c>
      <c r="AY157" s="346" t="s">
        <v>430</v>
      </c>
      <c r="AZ157" s="346">
        <v>93</v>
      </c>
      <c r="BA157" s="374"/>
      <c r="BB157" s="348">
        <v>17.707678333846999</v>
      </c>
      <c r="BC157" s="348">
        <v>0.99871251661584404</v>
      </c>
      <c r="BD157" s="348">
        <v>-4.2098613905957302E-2</v>
      </c>
      <c r="BE157" s="375">
        <v>-1.52437147593757E-2</v>
      </c>
      <c r="BF157" s="374"/>
      <c r="BG157" s="372">
        <v>7.2599999999999998E-2</v>
      </c>
      <c r="BH157" s="373"/>
      <c r="BI157" s="348">
        <v>49.991100000000003</v>
      </c>
      <c r="BJ157" s="348">
        <v>25.080500000000001</v>
      </c>
      <c r="BK157" s="348">
        <v>24.779699999999998</v>
      </c>
      <c r="BL157" s="348">
        <v>0.1487</v>
      </c>
      <c r="BM157" s="373"/>
      <c r="BN157" s="372" t="s">
        <v>6168</v>
      </c>
      <c r="BO157" s="372" t="s">
        <v>6169</v>
      </c>
      <c r="BP157" s="372" t="s">
        <v>1097</v>
      </c>
      <c r="BQ157" s="372" t="s">
        <v>6170</v>
      </c>
      <c r="BR157" s="372" t="s">
        <v>4796</v>
      </c>
      <c r="BS157" s="373"/>
      <c r="BT157" s="354" t="s">
        <v>555</v>
      </c>
    </row>
    <row r="158" spans="1:72" s="428" customFormat="1" x14ac:dyDescent="0.25">
      <c r="A158" s="345" t="s">
        <v>6171</v>
      </c>
      <c r="B158" s="373"/>
      <c r="C158" s="719">
        <v>43444</v>
      </c>
      <c r="D158" s="373"/>
      <c r="E158" s="346">
        <v>77.482699999999994</v>
      </c>
      <c r="F158" s="373"/>
      <c r="G158" s="347">
        <v>218.63210000000001</v>
      </c>
      <c r="H158" s="374"/>
      <c r="I158" s="348">
        <v>0.79410000000000003</v>
      </c>
      <c r="J158" s="348">
        <v>-0.93</v>
      </c>
      <c r="K158" s="348">
        <v>8.4510000000000005</v>
      </c>
      <c r="L158" s="348">
        <v>-3.7031000000000001</v>
      </c>
      <c r="M158" s="348">
        <v>-4.7447999999999997</v>
      </c>
      <c r="N158" s="350">
        <v>3.7643</v>
      </c>
      <c r="O158" s="348">
        <v>4.5880999999999998</v>
      </c>
      <c r="P158" s="348">
        <v>12.866300000000001</v>
      </c>
      <c r="Q158" s="348">
        <v>11.824400000000001</v>
      </c>
      <c r="R158" s="348" t="s">
        <v>430</v>
      </c>
      <c r="S158" s="348">
        <v>10.646100000000001</v>
      </c>
      <c r="T158" s="348">
        <v>-5.6242000000000001</v>
      </c>
      <c r="U158" s="348">
        <v>-0.48280000000000001</v>
      </c>
      <c r="V158" s="348">
        <v>-3.3231999999999999</v>
      </c>
      <c r="W158" s="348">
        <v>10.646100000000001</v>
      </c>
      <c r="X158" s="348">
        <v>12.4802</v>
      </c>
      <c r="Y158" s="374"/>
      <c r="Z158" s="346">
        <v>179</v>
      </c>
      <c r="AA158" s="346">
        <v>162</v>
      </c>
      <c r="AB158" s="346">
        <v>132</v>
      </c>
      <c r="AC158" s="346">
        <v>156</v>
      </c>
      <c r="AD158" s="346">
        <v>143</v>
      </c>
      <c r="AE158" s="346">
        <v>110</v>
      </c>
      <c r="AF158" s="346">
        <v>113</v>
      </c>
      <c r="AG158" s="346">
        <v>80</v>
      </c>
      <c r="AH158" s="346">
        <v>38</v>
      </c>
      <c r="AI158" s="346" t="s">
        <v>430</v>
      </c>
      <c r="AJ158" s="346">
        <v>144</v>
      </c>
      <c r="AK158" s="346">
        <v>146</v>
      </c>
      <c r="AL158" s="346">
        <v>144</v>
      </c>
      <c r="AM158" s="346">
        <v>128</v>
      </c>
      <c r="AN158" s="346">
        <v>144</v>
      </c>
      <c r="AO158" s="373"/>
      <c r="AP158" s="348" t="s">
        <v>430</v>
      </c>
      <c r="AQ158" s="348">
        <v>11.49</v>
      </c>
      <c r="AR158" s="348">
        <v>8.56</v>
      </c>
      <c r="AS158" s="348">
        <v>4.3</v>
      </c>
      <c r="AT158" s="348">
        <v>-2.86</v>
      </c>
      <c r="AU158" s="351"/>
      <c r="AV158" s="346" t="s">
        <v>430</v>
      </c>
      <c r="AW158" s="346">
        <v>46</v>
      </c>
      <c r="AX158" s="346">
        <v>41</v>
      </c>
      <c r="AY158" s="346">
        <v>103</v>
      </c>
      <c r="AZ158" s="346">
        <v>127</v>
      </c>
      <c r="BA158" s="374"/>
      <c r="BB158" s="348">
        <v>14.6225194172039</v>
      </c>
      <c r="BC158" s="348">
        <v>0.99882740894044297</v>
      </c>
      <c r="BD158" s="348">
        <v>4.2636378818830402E-2</v>
      </c>
      <c r="BE158" s="375">
        <v>-4.2320358239367903E-2</v>
      </c>
      <c r="BF158" s="374"/>
      <c r="BG158" s="372">
        <v>5.7200000000000001E-2</v>
      </c>
      <c r="BH158" s="373"/>
      <c r="BI158" s="348">
        <v>76.051699999999997</v>
      </c>
      <c r="BJ158" s="348">
        <v>21.378900000000002</v>
      </c>
      <c r="BK158" s="348">
        <v>2.5667300000000002</v>
      </c>
      <c r="BL158" s="348">
        <v>2.6700000000000001E-3</v>
      </c>
      <c r="BM158" s="373"/>
      <c r="BN158" s="372" t="s">
        <v>5414</v>
      </c>
      <c r="BO158" s="372" t="s">
        <v>5415</v>
      </c>
      <c r="BP158" s="372" t="s">
        <v>4681</v>
      </c>
      <c r="BQ158" s="372" t="s">
        <v>5416</v>
      </c>
      <c r="BR158" s="372" t="s">
        <v>6099</v>
      </c>
      <c r="BS158" s="373"/>
      <c r="BT158" s="354" t="s">
        <v>555</v>
      </c>
    </row>
    <row r="159" spans="1:72" s="428" customFormat="1" x14ac:dyDescent="0.25">
      <c r="A159" s="345" t="s">
        <v>6172</v>
      </c>
      <c r="B159" s="373"/>
      <c r="C159" s="719">
        <v>44123</v>
      </c>
      <c r="D159" s="373"/>
      <c r="E159" s="346">
        <v>66.0077</v>
      </c>
      <c r="F159" s="373"/>
      <c r="G159" s="347">
        <v>321.84879999999998</v>
      </c>
      <c r="H159" s="374"/>
      <c r="I159" s="348">
        <v>2.1968000000000001</v>
      </c>
      <c r="J159" s="348">
        <v>-7.4851000000000001</v>
      </c>
      <c r="K159" s="348">
        <v>-1.0963000000000001</v>
      </c>
      <c r="L159" s="348">
        <v>-24.246600000000001</v>
      </c>
      <c r="M159" s="348">
        <v>-18.736899999999999</v>
      </c>
      <c r="N159" s="350">
        <v>-15.9488</v>
      </c>
      <c r="O159" s="348">
        <v>-4.9019000000000004</v>
      </c>
      <c r="P159" s="348">
        <v>4.1913</v>
      </c>
      <c r="Q159" s="348">
        <v>4.3766999999999996</v>
      </c>
      <c r="R159" s="348" t="s">
        <v>430</v>
      </c>
      <c r="S159" s="348">
        <v>0.53610000000000002</v>
      </c>
      <c r="T159" s="348">
        <v>-22.526599999999998</v>
      </c>
      <c r="U159" s="348">
        <v>-12.1523</v>
      </c>
      <c r="V159" s="348">
        <v>-23.857199999999999</v>
      </c>
      <c r="W159" s="348">
        <v>0.53610000000000002</v>
      </c>
      <c r="X159" s="348">
        <v>7.6760000000000002</v>
      </c>
      <c r="Y159" s="374"/>
      <c r="Z159" s="346">
        <v>15</v>
      </c>
      <c r="AA159" s="346">
        <v>252</v>
      </c>
      <c r="AB159" s="346">
        <v>260</v>
      </c>
      <c r="AC159" s="346">
        <v>234</v>
      </c>
      <c r="AD159" s="346">
        <v>227</v>
      </c>
      <c r="AE159" s="346">
        <v>198</v>
      </c>
      <c r="AF159" s="346">
        <v>156</v>
      </c>
      <c r="AG159" s="346">
        <v>135</v>
      </c>
      <c r="AH159" s="346">
        <v>74</v>
      </c>
      <c r="AI159" s="346" t="s">
        <v>430</v>
      </c>
      <c r="AJ159" s="346">
        <v>262</v>
      </c>
      <c r="AK159" s="346">
        <v>248</v>
      </c>
      <c r="AL159" s="346">
        <v>220</v>
      </c>
      <c r="AM159" s="346">
        <v>211</v>
      </c>
      <c r="AN159" s="346">
        <v>262</v>
      </c>
      <c r="AO159" s="373"/>
      <c r="AP159" s="348" t="s">
        <v>430</v>
      </c>
      <c r="AQ159" s="348" t="s">
        <v>430</v>
      </c>
      <c r="AR159" s="348">
        <v>-3.4</v>
      </c>
      <c r="AS159" s="348">
        <v>-10.91</v>
      </c>
      <c r="AT159" s="348">
        <v>-31.35</v>
      </c>
      <c r="AU159" s="351"/>
      <c r="AV159" s="346" t="s">
        <v>430</v>
      </c>
      <c r="AW159" s="346" t="s">
        <v>430</v>
      </c>
      <c r="AX159" s="346">
        <v>76</v>
      </c>
      <c r="AY159" s="346">
        <v>135</v>
      </c>
      <c r="AZ159" s="346">
        <v>203</v>
      </c>
      <c r="BA159" s="374"/>
      <c r="BB159" s="348">
        <v>22.141732936530602</v>
      </c>
      <c r="BC159" s="348">
        <v>0.999069046415202</v>
      </c>
      <c r="BD159" s="348">
        <v>-4.3147454436247403E-3</v>
      </c>
      <c r="BE159" s="375">
        <v>-2.04529449097006E-2</v>
      </c>
      <c r="BF159" s="374"/>
      <c r="BG159" s="372">
        <v>6.93E-2</v>
      </c>
      <c r="BH159" s="373"/>
      <c r="BI159" s="348">
        <v>83.723200000000006</v>
      </c>
      <c r="BJ159" s="348">
        <v>16.2743</v>
      </c>
      <c r="BK159" s="348" t="s">
        <v>430</v>
      </c>
      <c r="BL159" s="348">
        <v>2.5000000000000001E-3</v>
      </c>
      <c r="BM159" s="373"/>
      <c r="BN159" s="372" t="s">
        <v>5967</v>
      </c>
      <c r="BO159" s="372" t="s">
        <v>5824</v>
      </c>
      <c r="BP159" s="372" t="s">
        <v>430</v>
      </c>
      <c r="BQ159" s="372" t="s">
        <v>430</v>
      </c>
      <c r="BR159" s="372" t="s">
        <v>430</v>
      </c>
      <c r="BS159" s="373"/>
      <c r="BT159" s="354" t="s">
        <v>555</v>
      </c>
    </row>
    <row r="160" spans="1:72" s="428" customFormat="1" x14ac:dyDescent="0.25">
      <c r="A160" s="345" t="s">
        <v>6173</v>
      </c>
      <c r="B160" s="373"/>
      <c r="C160" s="719">
        <v>41744</v>
      </c>
      <c r="D160" s="373"/>
      <c r="E160" s="346">
        <v>69.512500000000003</v>
      </c>
      <c r="F160" s="373"/>
      <c r="G160" s="347">
        <v>80.185400000000001</v>
      </c>
      <c r="H160" s="374"/>
      <c r="I160" s="348">
        <v>1.0798000000000001</v>
      </c>
      <c r="J160" s="348">
        <v>-1.8574999999999999</v>
      </c>
      <c r="K160" s="348">
        <v>6.1463999999999999</v>
      </c>
      <c r="L160" s="348">
        <v>-3.7702</v>
      </c>
      <c r="M160" s="348">
        <v>-0.39019999999999999</v>
      </c>
      <c r="N160" s="350">
        <v>5.6477000000000004</v>
      </c>
      <c r="O160" s="348">
        <v>3.5451999999999999</v>
      </c>
      <c r="P160" s="348">
        <v>17.6813</v>
      </c>
      <c r="Q160" s="348">
        <v>17.0181</v>
      </c>
      <c r="R160" s="348">
        <v>15.0136</v>
      </c>
      <c r="S160" s="348">
        <v>8.1687999999999992</v>
      </c>
      <c r="T160" s="348">
        <v>-3.9922</v>
      </c>
      <c r="U160" s="348">
        <v>4.0137</v>
      </c>
      <c r="V160" s="348">
        <v>0.70860000000000001</v>
      </c>
      <c r="W160" s="348">
        <v>8.1687999999999992</v>
      </c>
      <c r="X160" s="348">
        <v>13.6435</v>
      </c>
      <c r="Y160" s="374"/>
      <c r="Z160" s="346">
        <v>122</v>
      </c>
      <c r="AA160" s="346">
        <v>216</v>
      </c>
      <c r="AB160" s="346">
        <v>192</v>
      </c>
      <c r="AC160" s="346">
        <v>158</v>
      </c>
      <c r="AD160" s="346">
        <v>82</v>
      </c>
      <c r="AE160" s="346">
        <v>95</v>
      </c>
      <c r="AF160" s="346">
        <v>118</v>
      </c>
      <c r="AG160" s="346">
        <v>53</v>
      </c>
      <c r="AH160" s="346">
        <v>13</v>
      </c>
      <c r="AI160" s="346">
        <v>4</v>
      </c>
      <c r="AJ160" s="346">
        <v>173</v>
      </c>
      <c r="AK160" s="346">
        <v>125</v>
      </c>
      <c r="AL160" s="346">
        <v>84</v>
      </c>
      <c r="AM160" s="346">
        <v>85</v>
      </c>
      <c r="AN160" s="346">
        <v>173</v>
      </c>
      <c r="AO160" s="373"/>
      <c r="AP160" s="348">
        <v>14.88</v>
      </c>
      <c r="AQ160" s="348">
        <v>16.309999999999999</v>
      </c>
      <c r="AR160" s="348">
        <v>13.3</v>
      </c>
      <c r="AS160" s="348">
        <v>6.9</v>
      </c>
      <c r="AT160" s="348">
        <v>2.2200000000000002</v>
      </c>
      <c r="AU160" s="351"/>
      <c r="AV160" s="346">
        <v>7</v>
      </c>
      <c r="AW160" s="346">
        <v>17</v>
      </c>
      <c r="AX160" s="346">
        <v>24</v>
      </c>
      <c r="AY160" s="346">
        <v>65</v>
      </c>
      <c r="AZ160" s="346">
        <v>91</v>
      </c>
      <c r="BA160" s="374"/>
      <c r="BB160" s="348">
        <v>15.0563484666056</v>
      </c>
      <c r="BC160" s="348">
        <v>0.99643344694160396</v>
      </c>
      <c r="BD160" s="348">
        <v>6.1667405789311402E-2</v>
      </c>
      <c r="BE160" s="375">
        <v>-4.05610565159664E-2</v>
      </c>
      <c r="BF160" s="374"/>
      <c r="BG160" s="372">
        <v>0.28029999999999999</v>
      </c>
      <c r="BH160" s="373"/>
      <c r="BI160" s="348">
        <v>88.366900000000001</v>
      </c>
      <c r="BJ160" s="348">
        <v>10.815</v>
      </c>
      <c r="BK160" s="348">
        <v>0.68635599999999997</v>
      </c>
      <c r="BL160" s="348">
        <v>0.131744</v>
      </c>
      <c r="BM160" s="373"/>
      <c r="BN160" s="372" t="s">
        <v>6174</v>
      </c>
      <c r="BO160" s="372" t="s">
        <v>587</v>
      </c>
      <c r="BP160" s="372" t="s">
        <v>6175</v>
      </c>
      <c r="BQ160" s="372" t="s">
        <v>6176</v>
      </c>
      <c r="BR160" s="372" t="s">
        <v>6177</v>
      </c>
      <c r="BS160" s="373"/>
      <c r="BT160" s="354" t="s">
        <v>555</v>
      </c>
    </row>
    <row r="161" spans="1:72" s="428" customFormat="1" x14ac:dyDescent="0.25">
      <c r="A161" s="345" t="s">
        <v>6178</v>
      </c>
      <c r="B161" s="373"/>
      <c r="C161" s="719">
        <v>44643</v>
      </c>
      <c r="D161" s="373"/>
      <c r="E161" s="346">
        <v>66.84</v>
      </c>
      <c r="F161" s="373"/>
      <c r="G161" s="347">
        <v>36.702100000000002</v>
      </c>
      <c r="H161" s="374"/>
      <c r="I161" s="348">
        <v>0.96950000000000003</v>
      </c>
      <c r="J161" s="348">
        <v>0.60060000000000002</v>
      </c>
      <c r="K161" s="348">
        <v>5.5312999999999999</v>
      </c>
      <c r="L161" s="348">
        <v>-3.5209000000000001</v>
      </c>
      <c r="M161" s="348">
        <v>-5.3623000000000003</v>
      </c>
      <c r="N161" s="350">
        <v>1.2137</v>
      </c>
      <c r="O161" s="348">
        <v>2.1456</v>
      </c>
      <c r="P161" s="348">
        <v>13.609</v>
      </c>
      <c r="Q161" s="348" t="s">
        <v>430</v>
      </c>
      <c r="R161" s="348" t="s">
        <v>430</v>
      </c>
      <c r="S161" s="348">
        <v>7.6943000000000001</v>
      </c>
      <c r="T161" s="348">
        <v>-6.0876000000000001</v>
      </c>
      <c r="U161" s="348">
        <v>-1.1116999999999999</v>
      </c>
      <c r="V161" s="348">
        <v>-4.2803000000000004</v>
      </c>
      <c r="W161" s="348">
        <v>7.6943000000000001</v>
      </c>
      <c r="X161" s="348">
        <v>12.5488</v>
      </c>
      <c r="Y161" s="374"/>
      <c r="Z161" s="346">
        <v>131</v>
      </c>
      <c r="AA161" s="346">
        <v>76</v>
      </c>
      <c r="AB161" s="346">
        <v>218</v>
      </c>
      <c r="AC161" s="346">
        <v>148</v>
      </c>
      <c r="AD161" s="346">
        <v>146</v>
      </c>
      <c r="AE161" s="346">
        <v>159</v>
      </c>
      <c r="AF161" s="346">
        <v>133</v>
      </c>
      <c r="AG161" s="346">
        <v>75</v>
      </c>
      <c r="AH161" s="346" t="s">
        <v>430</v>
      </c>
      <c r="AI161" s="346" t="s">
        <v>430</v>
      </c>
      <c r="AJ161" s="346">
        <v>201</v>
      </c>
      <c r="AK161" s="346">
        <v>162</v>
      </c>
      <c r="AL161" s="346">
        <v>157</v>
      </c>
      <c r="AM161" s="346">
        <v>143</v>
      </c>
      <c r="AN161" s="346">
        <v>201</v>
      </c>
      <c r="AO161" s="373"/>
      <c r="AP161" s="348" t="s">
        <v>430</v>
      </c>
      <c r="AQ161" s="348" t="s">
        <v>430</v>
      </c>
      <c r="AR161" s="348" t="s">
        <v>430</v>
      </c>
      <c r="AS161" s="348">
        <v>4.1900000000000004</v>
      </c>
      <c r="AT161" s="348">
        <v>-5.49</v>
      </c>
      <c r="AU161" s="351"/>
      <c r="AV161" s="346" t="s">
        <v>430</v>
      </c>
      <c r="AW161" s="346" t="s">
        <v>430</v>
      </c>
      <c r="AX161" s="346" t="s">
        <v>430</v>
      </c>
      <c r="AY161" s="346">
        <v>107</v>
      </c>
      <c r="AZ161" s="346">
        <v>142</v>
      </c>
      <c r="BA161" s="374"/>
      <c r="BB161" s="348">
        <v>13.059619946158</v>
      </c>
      <c r="BC161" s="348">
        <v>0</v>
      </c>
      <c r="BD161" s="348">
        <v>5.0180939333236897E-2</v>
      </c>
      <c r="BE161" s="375" t="s">
        <v>430</v>
      </c>
      <c r="BF161" s="374"/>
      <c r="BG161" s="372" t="s">
        <v>430</v>
      </c>
      <c r="BH161" s="373"/>
      <c r="BI161" s="348">
        <v>83.553299999999993</v>
      </c>
      <c r="BJ161" s="348">
        <v>13.261200000000001</v>
      </c>
      <c r="BK161" s="348">
        <v>3.19136</v>
      </c>
      <c r="BL161" s="348">
        <v>-5.8599999999999998E-3</v>
      </c>
      <c r="BM161" s="373"/>
      <c r="BN161" s="372" t="s">
        <v>6179</v>
      </c>
      <c r="BO161" s="372" t="s">
        <v>6180</v>
      </c>
      <c r="BP161" s="372" t="s">
        <v>4715</v>
      </c>
      <c r="BQ161" s="372" t="s">
        <v>4716</v>
      </c>
      <c r="BR161" s="372" t="s">
        <v>4717</v>
      </c>
      <c r="BS161" s="373"/>
      <c r="BT161" s="354" t="s">
        <v>555</v>
      </c>
    </row>
    <row r="162" spans="1:72" s="428" customFormat="1" x14ac:dyDescent="0.25">
      <c r="A162" s="345" t="s">
        <v>6181</v>
      </c>
      <c r="B162" s="373"/>
      <c r="C162" s="719">
        <v>44881</v>
      </c>
      <c r="D162" s="373"/>
      <c r="E162" s="346">
        <v>60.1066</v>
      </c>
      <c r="F162" s="373"/>
      <c r="G162" s="347">
        <v>30.9876</v>
      </c>
      <c r="H162" s="374"/>
      <c r="I162" s="348">
        <v>2.1998000000000002</v>
      </c>
      <c r="J162" s="348">
        <v>-7.4793000000000003</v>
      </c>
      <c r="K162" s="348">
        <v>-1.0780000000000001</v>
      </c>
      <c r="L162" s="348">
        <v>-24.227900000000002</v>
      </c>
      <c r="M162" s="348">
        <v>-18.7134</v>
      </c>
      <c r="N162" s="350">
        <v>-15.911799999999999</v>
      </c>
      <c r="O162" s="348">
        <v>-4.8810000000000002</v>
      </c>
      <c r="P162" s="348">
        <v>4.2013999999999996</v>
      </c>
      <c r="Q162" s="348" t="s">
        <v>430</v>
      </c>
      <c r="R162" s="348" t="s">
        <v>430</v>
      </c>
      <c r="S162" s="348">
        <v>0.55359999999999998</v>
      </c>
      <c r="T162" s="348">
        <v>-22.5045</v>
      </c>
      <c r="U162" s="348">
        <v>-12.1243</v>
      </c>
      <c r="V162" s="348">
        <v>-23.826899999999998</v>
      </c>
      <c r="W162" s="348">
        <v>0.55359999999999998</v>
      </c>
      <c r="X162" s="348">
        <v>0.98129999999999995</v>
      </c>
      <c r="Y162" s="374"/>
      <c r="Z162" s="346">
        <v>12</v>
      </c>
      <c r="AA162" s="346">
        <v>247</v>
      </c>
      <c r="AB162" s="346">
        <v>255</v>
      </c>
      <c r="AC162" s="346">
        <v>232</v>
      </c>
      <c r="AD162" s="346">
        <v>225</v>
      </c>
      <c r="AE162" s="346">
        <v>196</v>
      </c>
      <c r="AF162" s="346">
        <v>155</v>
      </c>
      <c r="AG162" s="346">
        <v>133</v>
      </c>
      <c r="AH162" s="346" t="s">
        <v>430</v>
      </c>
      <c r="AI162" s="346" t="s">
        <v>430</v>
      </c>
      <c r="AJ162" s="346">
        <v>257</v>
      </c>
      <c r="AK162" s="346">
        <v>246</v>
      </c>
      <c r="AL162" s="346">
        <v>218</v>
      </c>
      <c r="AM162" s="346">
        <v>209</v>
      </c>
      <c r="AN162" s="346">
        <v>257</v>
      </c>
      <c r="AO162" s="373"/>
      <c r="AP162" s="348" t="s">
        <v>430</v>
      </c>
      <c r="AQ162" s="348" t="s">
        <v>430</v>
      </c>
      <c r="AR162" s="348" t="s">
        <v>430</v>
      </c>
      <c r="AS162" s="348">
        <v>-10.88</v>
      </c>
      <c r="AT162" s="348">
        <v>-31.3</v>
      </c>
      <c r="AU162" s="351"/>
      <c r="AV162" s="346" t="s">
        <v>430</v>
      </c>
      <c r="AW162" s="346" t="s">
        <v>430</v>
      </c>
      <c r="AX162" s="346" t="s">
        <v>430</v>
      </c>
      <c r="AY162" s="346">
        <v>134</v>
      </c>
      <c r="AZ162" s="346">
        <v>201</v>
      </c>
      <c r="BA162" s="374"/>
      <c r="BB162" s="348">
        <v>22.138478106248598</v>
      </c>
      <c r="BC162" s="348">
        <v>0.99892124848950403</v>
      </c>
      <c r="BD162" s="348">
        <v>-4.2768193667585899E-3</v>
      </c>
      <c r="BE162" s="375">
        <v>-1.96103829748581E-2</v>
      </c>
      <c r="BF162" s="374"/>
      <c r="BG162" s="372">
        <v>5.0999999999999997E-2</v>
      </c>
      <c r="BH162" s="373"/>
      <c r="BI162" s="348">
        <v>83.723299999999995</v>
      </c>
      <c r="BJ162" s="348">
        <v>16.2742</v>
      </c>
      <c r="BK162" s="348" t="s">
        <v>430</v>
      </c>
      <c r="BL162" s="348">
        <v>2.5000000000000001E-3</v>
      </c>
      <c r="BM162" s="373"/>
      <c r="BN162" s="372" t="s">
        <v>5967</v>
      </c>
      <c r="BO162" s="372" t="s">
        <v>5824</v>
      </c>
      <c r="BP162" s="372" t="s">
        <v>430</v>
      </c>
      <c r="BQ162" s="372" t="s">
        <v>430</v>
      </c>
      <c r="BR162" s="372" t="s">
        <v>430</v>
      </c>
      <c r="BS162" s="373"/>
      <c r="BT162" s="354" t="s">
        <v>555</v>
      </c>
    </row>
    <row r="163" spans="1:72" s="428" customFormat="1" x14ac:dyDescent="0.25">
      <c r="A163" s="345" t="s">
        <v>6182</v>
      </c>
      <c r="B163" s="373"/>
      <c r="C163" s="719">
        <v>45943</v>
      </c>
      <c r="D163" s="373"/>
      <c r="E163" s="346">
        <v>69.459999999999994</v>
      </c>
      <c r="F163" s="373"/>
      <c r="G163" s="347">
        <v>40.602800000000002</v>
      </c>
      <c r="H163" s="374"/>
      <c r="I163" s="348">
        <v>1.4819</v>
      </c>
      <c r="J163" s="348">
        <v>3.3391999999999999</v>
      </c>
      <c r="K163" s="348">
        <v>14.952400000000001</v>
      </c>
      <c r="L163" s="348">
        <v>21.930299999999999</v>
      </c>
      <c r="M163" s="348">
        <v>13.5</v>
      </c>
      <c r="N163" s="350" t="s">
        <v>430</v>
      </c>
      <c r="O163" s="348" t="s">
        <v>430</v>
      </c>
      <c r="P163" s="348" t="s">
        <v>430</v>
      </c>
      <c r="Q163" s="348" t="s">
        <v>430</v>
      </c>
      <c r="R163" s="348" t="s">
        <v>430</v>
      </c>
      <c r="S163" s="348">
        <v>16.163</v>
      </c>
      <c r="T163" s="348">
        <v>14.878299999999999</v>
      </c>
      <c r="U163" s="348" t="s">
        <v>430</v>
      </c>
      <c r="V163" s="348" t="s">
        <v>430</v>
      </c>
      <c r="W163" s="348">
        <v>16.163</v>
      </c>
      <c r="X163" s="348">
        <v>14.918200000000001</v>
      </c>
      <c r="Y163" s="374"/>
      <c r="Z163" s="346">
        <v>51</v>
      </c>
      <c r="AA163" s="346">
        <v>5</v>
      </c>
      <c r="AB163" s="346">
        <v>17</v>
      </c>
      <c r="AC163" s="346">
        <v>3</v>
      </c>
      <c r="AD163" s="346">
        <v>22</v>
      </c>
      <c r="AE163" s="346" t="s">
        <v>430</v>
      </c>
      <c r="AF163" s="346" t="s">
        <v>430</v>
      </c>
      <c r="AG163" s="346" t="s">
        <v>430</v>
      </c>
      <c r="AH163" s="346" t="s">
        <v>430</v>
      </c>
      <c r="AI163" s="346" t="s">
        <v>430</v>
      </c>
      <c r="AJ163" s="346">
        <v>36</v>
      </c>
      <c r="AK163" s="346">
        <v>10</v>
      </c>
      <c r="AL163" s="346" t="s">
        <v>430</v>
      </c>
      <c r="AM163" s="346" t="s">
        <v>430</v>
      </c>
      <c r="AN163" s="346">
        <v>36</v>
      </c>
      <c r="AO163" s="373"/>
      <c r="AP163" s="348" t="s">
        <v>430</v>
      </c>
      <c r="AQ163" s="348" t="s">
        <v>430</v>
      </c>
      <c r="AR163" s="348" t="s">
        <v>430</v>
      </c>
      <c r="AS163" s="348" t="s">
        <v>430</v>
      </c>
      <c r="AT163" s="348" t="s">
        <v>430</v>
      </c>
      <c r="AU163" s="351"/>
      <c r="AV163" s="346" t="s">
        <v>430</v>
      </c>
      <c r="AW163" s="346" t="s">
        <v>430</v>
      </c>
      <c r="AX163" s="346" t="s">
        <v>430</v>
      </c>
      <c r="AY163" s="346" t="s">
        <v>430</v>
      </c>
      <c r="AZ163" s="346" t="s">
        <v>430</v>
      </c>
      <c r="BA163" s="374"/>
      <c r="BB163" s="348">
        <v>30.292333152115202</v>
      </c>
      <c r="BC163" s="348">
        <v>0.99935800232140204</v>
      </c>
      <c r="BD163" s="348">
        <v>6.1317729510488903E-2</v>
      </c>
      <c r="BE163" s="375">
        <v>-4.4916030917830502E-2</v>
      </c>
      <c r="BF163" s="374"/>
      <c r="BG163" s="372">
        <v>4.3200000000000002E-2</v>
      </c>
      <c r="BH163" s="373"/>
      <c r="BI163" s="348">
        <v>66.983999999999995</v>
      </c>
      <c r="BJ163" s="348">
        <v>27.404499999999999</v>
      </c>
      <c r="BK163" s="348">
        <v>5.65571</v>
      </c>
      <c r="BL163" s="348">
        <v>-4.4209999999999999E-2</v>
      </c>
      <c r="BM163" s="373"/>
      <c r="BN163" s="372" t="s">
        <v>6037</v>
      </c>
      <c r="BO163" s="372" t="s">
        <v>6038</v>
      </c>
      <c r="BP163" s="372" t="s">
        <v>6039</v>
      </c>
      <c r="BQ163" s="372" t="s">
        <v>6040</v>
      </c>
      <c r="BR163" s="372" t="s">
        <v>6041</v>
      </c>
      <c r="BS163" s="373"/>
      <c r="BT163" s="354" t="s">
        <v>555</v>
      </c>
    </row>
    <row r="164" spans="1:72" s="428" customFormat="1" x14ac:dyDescent="0.25">
      <c r="A164" s="345" t="s">
        <v>6183</v>
      </c>
      <c r="B164" s="373"/>
      <c r="C164" s="719">
        <v>45909</v>
      </c>
      <c r="D164" s="373"/>
      <c r="E164" s="346">
        <v>72.180000000000007</v>
      </c>
      <c r="F164" s="373"/>
      <c r="G164" s="347">
        <v>10.133900000000001</v>
      </c>
      <c r="H164" s="374"/>
      <c r="I164" s="348">
        <v>1.9056</v>
      </c>
      <c r="J164" s="348">
        <v>2.3801999999999999</v>
      </c>
      <c r="K164" s="348">
        <v>14.6576</v>
      </c>
      <c r="L164" s="348">
        <v>9.2957000000000001</v>
      </c>
      <c r="M164" s="348">
        <v>-2.2334000000000001</v>
      </c>
      <c r="N164" s="350" t="s">
        <v>430</v>
      </c>
      <c r="O164" s="348" t="s">
        <v>430</v>
      </c>
      <c r="P164" s="348" t="s">
        <v>430</v>
      </c>
      <c r="Q164" s="348" t="s">
        <v>430</v>
      </c>
      <c r="R164" s="348" t="s">
        <v>430</v>
      </c>
      <c r="S164" s="348">
        <v>17.790800000000001</v>
      </c>
      <c r="T164" s="348">
        <v>1.4119999999999999</v>
      </c>
      <c r="U164" s="348">
        <v>2.4651000000000001</v>
      </c>
      <c r="V164" s="348" t="s">
        <v>430</v>
      </c>
      <c r="W164" s="348">
        <v>17.790800000000001</v>
      </c>
      <c r="X164" s="348">
        <v>1.339</v>
      </c>
      <c r="Y164" s="374"/>
      <c r="Z164" s="346">
        <v>22</v>
      </c>
      <c r="AA164" s="346">
        <v>16</v>
      </c>
      <c r="AB164" s="346">
        <v>18</v>
      </c>
      <c r="AC164" s="346">
        <v>16</v>
      </c>
      <c r="AD164" s="346">
        <v>98</v>
      </c>
      <c r="AE164" s="346" t="s">
        <v>430</v>
      </c>
      <c r="AF164" s="346" t="s">
        <v>430</v>
      </c>
      <c r="AG164" s="346" t="s">
        <v>430</v>
      </c>
      <c r="AH164" s="346" t="s">
        <v>430</v>
      </c>
      <c r="AI164" s="346" t="s">
        <v>430</v>
      </c>
      <c r="AJ164" s="346">
        <v>11</v>
      </c>
      <c r="AK164" s="346">
        <v>76</v>
      </c>
      <c r="AL164" s="346">
        <v>110</v>
      </c>
      <c r="AM164" s="346" t="s">
        <v>430</v>
      </c>
      <c r="AN164" s="346">
        <v>11</v>
      </c>
      <c r="AO164" s="373"/>
      <c r="AP164" s="348" t="s">
        <v>430</v>
      </c>
      <c r="AQ164" s="348" t="s">
        <v>430</v>
      </c>
      <c r="AR164" s="348" t="s">
        <v>430</v>
      </c>
      <c r="AS164" s="348" t="s">
        <v>430</v>
      </c>
      <c r="AT164" s="348" t="s">
        <v>430</v>
      </c>
      <c r="AU164" s="351"/>
      <c r="AV164" s="346" t="s">
        <v>430</v>
      </c>
      <c r="AW164" s="346" t="s">
        <v>430</v>
      </c>
      <c r="AX164" s="346" t="s">
        <v>430</v>
      </c>
      <c r="AY164" s="346" t="s">
        <v>430</v>
      </c>
      <c r="AZ164" s="346" t="s">
        <v>430</v>
      </c>
      <c r="BA164" s="374"/>
      <c r="BB164" s="348">
        <v>27.199718874507301</v>
      </c>
      <c r="BC164" s="348">
        <v>0.99956433405114198</v>
      </c>
      <c r="BD164" s="348">
        <v>9.2072234616994895E-4</v>
      </c>
      <c r="BE164" s="375">
        <v>4.16075343919746E-2</v>
      </c>
      <c r="BF164" s="374"/>
      <c r="BG164" s="372">
        <v>0.13239999999999999</v>
      </c>
      <c r="BH164" s="373"/>
      <c r="BI164" s="348" t="s">
        <v>430</v>
      </c>
      <c r="BJ164" s="348">
        <v>8.7405799999999996</v>
      </c>
      <c r="BK164" s="348">
        <v>91.191699999999997</v>
      </c>
      <c r="BL164" s="348">
        <v>6.7720000000000002E-2</v>
      </c>
      <c r="BM164" s="373"/>
      <c r="BN164" s="372" t="s">
        <v>6184</v>
      </c>
      <c r="BO164" s="372" t="s">
        <v>1412</v>
      </c>
      <c r="BP164" s="372" t="s">
        <v>6185</v>
      </c>
      <c r="BQ164" s="372" t="s">
        <v>900</v>
      </c>
      <c r="BR164" s="372" t="s">
        <v>6186</v>
      </c>
      <c r="BS164" s="373"/>
      <c r="BT164" s="354" t="s">
        <v>555</v>
      </c>
    </row>
    <row r="165" spans="1:72" s="428" customFormat="1" x14ac:dyDescent="0.25">
      <c r="A165" s="345" t="s">
        <v>6187</v>
      </c>
      <c r="B165" s="373"/>
      <c r="C165" s="719">
        <v>45566</v>
      </c>
      <c r="D165" s="373"/>
      <c r="E165" s="346">
        <v>57.701799999999999</v>
      </c>
      <c r="F165" s="373"/>
      <c r="G165" s="347">
        <v>88.84</v>
      </c>
      <c r="H165" s="374"/>
      <c r="I165" s="348">
        <v>0.48060000000000003</v>
      </c>
      <c r="J165" s="348">
        <v>-0.97440000000000004</v>
      </c>
      <c r="K165" s="348">
        <v>7.31</v>
      </c>
      <c r="L165" s="348">
        <v>-0.96160000000000001</v>
      </c>
      <c r="M165" s="348">
        <v>10.769600000000001</v>
      </c>
      <c r="N165" s="350">
        <v>35.873699999999999</v>
      </c>
      <c r="O165" s="348" t="s">
        <v>430</v>
      </c>
      <c r="P165" s="348" t="s">
        <v>430</v>
      </c>
      <c r="Q165" s="348" t="s">
        <v>430</v>
      </c>
      <c r="R165" s="348" t="s">
        <v>430</v>
      </c>
      <c r="S165" s="348">
        <v>12.4338</v>
      </c>
      <c r="T165" s="348">
        <v>3.7587000000000002</v>
      </c>
      <c r="U165" s="348">
        <v>17.5974</v>
      </c>
      <c r="V165" s="348">
        <v>22.8842</v>
      </c>
      <c r="W165" s="348">
        <v>12.4338</v>
      </c>
      <c r="X165" s="348">
        <v>18.985900000000001</v>
      </c>
      <c r="Y165" s="374"/>
      <c r="Z165" s="346">
        <v>207</v>
      </c>
      <c r="AA165" s="346">
        <v>165</v>
      </c>
      <c r="AB165" s="346">
        <v>164</v>
      </c>
      <c r="AC165" s="346">
        <v>124</v>
      </c>
      <c r="AD165" s="346">
        <v>28</v>
      </c>
      <c r="AE165" s="346">
        <v>23</v>
      </c>
      <c r="AF165" s="346" t="s">
        <v>430</v>
      </c>
      <c r="AG165" s="346" t="s">
        <v>430</v>
      </c>
      <c r="AH165" s="346" t="s">
        <v>430</v>
      </c>
      <c r="AI165" s="346" t="s">
        <v>430</v>
      </c>
      <c r="AJ165" s="346">
        <v>91</v>
      </c>
      <c r="AK165" s="346">
        <v>44</v>
      </c>
      <c r="AL165" s="346">
        <v>24</v>
      </c>
      <c r="AM165" s="346">
        <v>22</v>
      </c>
      <c r="AN165" s="346">
        <v>91</v>
      </c>
      <c r="AO165" s="373"/>
      <c r="AP165" s="348" t="s">
        <v>430</v>
      </c>
      <c r="AQ165" s="348" t="s">
        <v>430</v>
      </c>
      <c r="AR165" s="348" t="s">
        <v>430</v>
      </c>
      <c r="AS165" s="348" t="s">
        <v>430</v>
      </c>
      <c r="AT165" s="348">
        <v>29.5</v>
      </c>
      <c r="AU165" s="351"/>
      <c r="AV165" s="346" t="s">
        <v>430</v>
      </c>
      <c r="AW165" s="346" t="s">
        <v>430</v>
      </c>
      <c r="AX165" s="346" t="s">
        <v>430</v>
      </c>
      <c r="AY165" s="346" t="s">
        <v>430</v>
      </c>
      <c r="AZ165" s="346">
        <v>25</v>
      </c>
      <c r="BA165" s="374"/>
      <c r="BB165" s="348">
        <v>24.3944325051508</v>
      </c>
      <c r="BC165" s="348">
        <v>0.99968077010206602</v>
      </c>
      <c r="BD165" s="348">
        <v>6.5916198423834102E-2</v>
      </c>
      <c r="BE165" s="375">
        <v>-1.94910042403371E-2</v>
      </c>
      <c r="BF165" s="374"/>
      <c r="BG165" s="372">
        <v>7.4499999999999997E-2</v>
      </c>
      <c r="BH165" s="373"/>
      <c r="BI165" s="348">
        <v>79.128299999999996</v>
      </c>
      <c r="BJ165" s="348">
        <v>19.6982</v>
      </c>
      <c r="BK165" s="348">
        <v>1.1806099999999999</v>
      </c>
      <c r="BL165" s="348">
        <v>-7.11E-3</v>
      </c>
      <c r="BM165" s="373"/>
      <c r="BN165" s="372" t="s">
        <v>6188</v>
      </c>
      <c r="BO165" s="372" t="s">
        <v>5060</v>
      </c>
      <c r="BP165" s="372" t="s">
        <v>430</v>
      </c>
      <c r="BQ165" s="372" t="s">
        <v>430</v>
      </c>
      <c r="BR165" s="372" t="s">
        <v>430</v>
      </c>
      <c r="BS165" s="373"/>
      <c r="BT165" s="354" t="s">
        <v>555</v>
      </c>
    </row>
    <row r="166" spans="1:72" s="428" customFormat="1" x14ac:dyDescent="0.25">
      <c r="A166" s="345" t="s">
        <v>6189</v>
      </c>
      <c r="B166" s="373"/>
      <c r="C166" s="719">
        <v>40387</v>
      </c>
      <c r="D166" s="373"/>
      <c r="E166" s="346">
        <v>55.92</v>
      </c>
      <c r="F166" s="373"/>
      <c r="G166" s="347">
        <v>250.589</v>
      </c>
      <c r="H166" s="374"/>
      <c r="I166" s="348">
        <v>0.81440000000000001</v>
      </c>
      <c r="J166" s="348">
        <v>-1.0946</v>
      </c>
      <c r="K166" s="348">
        <v>5.5972999999999997</v>
      </c>
      <c r="L166" s="348">
        <v>-4.2321999999999997</v>
      </c>
      <c r="M166" s="348">
        <v>-7.0354000000000001</v>
      </c>
      <c r="N166" s="350">
        <v>1.3273999999999999</v>
      </c>
      <c r="O166" s="348">
        <v>4.8242000000000003</v>
      </c>
      <c r="P166" s="348">
        <v>11.602</v>
      </c>
      <c r="Q166" s="348">
        <v>11.6701</v>
      </c>
      <c r="R166" s="348">
        <v>12.569000000000001</v>
      </c>
      <c r="S166" s="348">
        <v>7.9057000000000004</v>
      </c>
      <c r="T166" s="348">
        <v>-7.6752000000000002</v>
      </c>
      <c r="U166" s="348">
        <v>-1.8262</v>
      </c>
      <c r="V166" s="348">
        <v>-4.9782000000000002</v>
      </c>
      <c r="W166" s="348">
        <v>7.9057000000000004</v>
      </c>
      <c r="X166" s="348">
        <v>10.1496</v>
      </c>
      <c r="Y166" s="374"/>
      <c r="Z166" s="346">
        <v>169</v>
      </c>
      <c r="AA166" s="346">
        <v>185</v>
      </c>
      <c r="AB166" s="346">
        <v>209</v>
      </c>
      <c r="AC166" s="346">
        <v>171</v>
      </c>
      <c r="AD166" s="346">
        <v>172</v>
      </c>
      <c r="AE166" s="346">
        <v>144</v>
      </c>
      <c r="AF166" s="346">
        <v>98</v>
      </c>
      <c r="AG166" s="346">
        <v>94</v>
      </c>
      <c r="AH166" s="346">
        <v>49</v>
      </c>
      <c r="AI166" s="346">
        <v>34</v>
      </c>
      <c r="AJ166" s="346">
        <v>186</v>
      </c>
      <c r="AK166" s="346">
        <v>202</v>
      </c>
      <c r="AL166" s="346">
        <v>163</v>
      </c>
      <c r="AM166" s="346">
        <v>154</v>
      </c>
      <c r="AN166" s="346">
        <v>186</v>
      </c>
      <c r="AO166" s="373"/>
      <c r="AP166" s="348">
        <v>12.01</v>
      </c>
      <c r="AQ166" s="348">
        <v>11.73</v>
      </c>
      <c r="AR166" s="348">
        <v>8.5</v>
      </c>
      <c r="AS166" s="348">
        <v>4.49</v>
      </c>
      <c r="AT166" s="348">
        <v>-6.78</v>
      </c>
      <c r="AU166" s="351"/>
      <c r="AV166" s="346">
        <v>25</v>
      </c>
      <c r="AW166" s="346">
        <v>39</v>
      </c>
      <c r="AX166" s="346">
        <v>46</v>
      </c>
      <c r="AY166" s="346">
        <v>89</v>
      </c>
      <c r="AZ166" s="346">
        <v>160</v>
      </c>
      <c r="BA166" s="374"/>
      <c r="BB166" s="348">
        <v>13.3847376846239</v>
      </c>
      <c r="BC166" s="348">
        <v>0.99923372834541002</v>
      </c>
      <c r="BD166" s="348">
        <v>4.0250843440905897E-2</v>
      </c>
      <c r="BE166" s="375">
        <v>-4.2540410908554803E-3</v>
      </c>
      <c r="BF166" s="374"/>
      <c r="BG166" s="372">
        <v>3.1242999999999999</v>
      </c>
      <c r="BH166" s="373"/>
      <c r="BI166" s="348">
        <v>99.975499999999997</v>
      </c>
      <c r="BJ166" s="348" t="s">
        <v>430</v>
      </c>
      <c r="BK166" s="348" t="s">
        <v>430</v>
      </c>
      <c r="BL166" s="348">
        <v>2.4500000000000001E-2</v>
      </c>
      <c r="BM166" s="373"/>
      <c r="BN166" s="372" t="s">
        <v>4469</v>
      </c>
      <c r="BO166" s="372" t="s">
        <v>4284</v>
      </c>
      <c r="BP166" s="372" t="s">
        <v>4285</v>
      </c>
      <c r="BQ166" s="372" t="s">
        <v>3755</v>
      </c>
      <c r="BR166" s="372" t="s">
        <v>4422</v>
      </c>
      <c r="BS166" s="373"/>
      <c r="BT166" s="354" t="s">
        <v>555</v>
      </c>
    </row>
    <row r="167" spans="1:72" s="428" customFormat="1" x14ac:dyDescent="0.25">
      <c r="A167" s="345" t="s">
        <v>6190</v>
      </c>
      <c r="B167" s="373"/>
      <c r="C167" s="719">
        <v>45944</v>
      </c>
      <c r="D167" s="373"/>
      <c r="E167" s="346">
        <v>56.56</v>
      </c>
      <c r="F167" s="373"/>
      <c r="G167" s="347">
        <v>9.6006</v>
      </c>
      <c r="H167" s="374"/>
      <c r="I167" s="348">
        <v>0.81589999999999996</v>
      </c>
      <c r="J167" s="348">
        <v>-1.091</v>
      </c>
      <c r="K167" s="348">
        <v>5.6136999999999997</v>
      </c>
      <c r="L167" s="348">
        <v>-4.1665000000000001</v>
      </c>
      <c r="M167" s="348">
        <v>-7.0457000000000001</v>
      </c>
      <c r="N167" s="350" t="s">
        <v>430</v>
      </c>
      <c r="O167" s="348" t="s">
        <v>430</v>
      </c>
      <c r="P167" s="348" t="s">
        <v>430</v>
      </c>
      <c r="Q167" s="348" t="s">
        <v>430</v>
      </c>
      <c r="R167" s="348" t="s">
        <v>430</v>
      </c>
      <c r="S167" s="348">
        <v>7.9168000000000003</v>
      </c>
      <c r="T167" s="348">
        <v>-7.5986000000000002</v>
      </c>
      <c r="U167" s="348" t="s">
        <v>430</v>
      </c>
      <c r="V167" s="348" t="s">
        <v>430</v>
      </c>
      <c r="W167" s="348">
        <v>7.9168000000000003</v>
      </c>
      <c r="X167" s="348">
        <v>-3.9891999999999999</v>
      </c>
      <c r="Y167" s="374"/>
      <c r="Z167" s="346">
        <v>163</v>
      </c>
      <c r="AA167" s="346">
        <v>176</v>
      </c>
      <c r="AB167" s="346">
        <v>197</v>
      </c>
      <c r="AC167" s="346">
        <v>160</v>
      </c>
      <c r="AD167" s="346">
        <v>175</v>
      </c>
      <c r="AE167" s="346" t="s">
        <v>430</v>
      </c>
      <c r="AF167" s="346" t="s">
        <v>430</v>
      </c>
      <c r="AG167" s="346" t="s">
        <v>430</v>
      </c>
      <c r="AH167" s="346" t="s">
        <v>430</v>
      </c>
      <c r="AI167" s="346" t="s">
        <v>430</v>
      </c>
      <c r="AJ167" s="346">
        <v>176</v>
      </c>
      <c r="AK167" s="346">
        <v>191</v>
      </c>
      <c r="AL167" s="346" t="s">
        <v>430</v>
      </c>
      <c r="AM167" s="346" t="s">
        <v>430</v>
      </c>
      <c r="AN167" s="346">
        <v>176</v>
      </c>
      <c r="AO167" s="373"/>
      <c r="AP167" s="348" t="s">
        <v>430</v>
      </c>
      <c r="AQ167" s="348" t="s">
        <v>430</v>
      </c>
      <c r="AR167" s="348" t="s">
        <v>430</v>
      </c>
      <c r="AS167" s="348" t="s">
        <v>430</v>
      </c>
      <c r="AT167" s="348" t="s">
        <v>430</v>
      </c>
      <c r="AU167" s="351"/>
      <c r="AV167" s="346" t="s">
        <v>430</v>
      </c>
      <c r="AW167" s="346" t="s">
        <v>430</v>
      </c>
      <c r="AX167" s="346" t="s">
        <v>430</v>
      </c>
      <c r="AY167" s="346" t="s">
        <v>430</v>
      </c>
      <c r="AZ167" s="346" t="s">
        <v>430</v>
      </c>
      <c r="BA167" s="374"/>
      <c r="BB167" s="348">
        <v>17.308946918247599</v>
      </c>
      <c r="BC167" s="348">
        <v>0.99671256969868904</v>
      </c>
      <c r="BD167" s="348">
        <v>-9.6977947189113498E-2</v>
      </c>
      <c r="BE167" s="375">
        <v>-7.6968066824438797E-3</v>
      </c>
      <c r="BF167" s="374"/>
      <c r="BG167" s="372">
        <v>0.1779</v>
      </c>
      <c r="BH167" s="373"/>
      <c r="BI167" s="348">
        <v>99.953599999999994</v>
      </c>
      <c r="BJ167" s="348" t="s">
        <v>430</v>
      </c>
      <c r="BK167" s="348" t="s">
        <v>430</v>
      </c>
      <c r="BL167" s="348">
        <v>4.6399999999999997E-2</v>
      </c>
      <c r="BM167" s="373"/>
      <c r="BN167" s="372" t="s">
        <v>5582</v>
      </c>
      <c r="BO167" s="372" t="s">
        <v>4284</v>
      </c>
      <c r="BP167" s="372" t="s">
        <v>4301</v>
      </c>
      <c r="BQ167" s="372" t="s">
        <v>4302</v>
      </c>
      <c r="BR167" s="372" t="s">
        <v>4422</v>
      </c>
      <c r="BS167" s="373"/>
      <c r="BT167" s="354" t="s">
        <v>555</v>
      </c>
    </row>
    <row r="168" spans="1:72" s="428" customFormat="1" ht="11" x14ac:dyDescent="0.3">
      <c r="A168" s="841" t="s">
        <v>6191</v>
      </c>
      <c r="B168" s="842"/>
      <c r="C168" s="843">
        <v>45973</v>
      </c>
      <c r="D168" s="842"/>
      <c r="E168" s="844">
        <v>57.816200000000002</v>
      </c>
      <c r="F168" s="842"/>
      <c r="G168" s="845">
        <v>28.170999999999999</v>
      </c>
      <c r="H168" s="847"/>
      <c r="I168" s="846">
        <v>1.1235999999999999</v>
      </c>
      <c r="J168" s="846">
        <v>1.7848999999999999</v>
      </c>
      <c r="K168" s="846">
        <v>10.405200000000001</v>
      </c>
      <c r="L168" s="846">
        <v>3.2471999999999999</v>
      </c>
      <c r="M168" s="846" t="s">
        <v>430</v>
      </c>
      <c r="N168" s="848" t="s">
        <v>430</v>
      </c>
      <c r="O168" s="846" t="s">
        <v>430</v>
      </c>
      <c r="P168" s="846" t="s">
        <v>430</v>
      </c>
      <c r="Q168" s="846" t="s">
        <v>430</v>
      </c>
      <c r="R168" s="846" t="s">
        <v>430</v>
      </c>
      <c r="S168" s="846">
        <v>12.9008</v>
      </c>
      <c r="T168" s="846">
        <v>-3.0859000000000001</v>
      </c>
      <c r="U168" s="846" t="s">
        <v>430</v>
      </c>
      <c r="V168" s="846" t="s">
        <v>430</v>
      </c>
      <c r="W168" s="846">
        <v>12.9008</v>
      </c>
      <c r="X168" s="846">
        <v>-4.3754</v>
      </c>
      <c r="Y168" s="847"/>
      <c r="Z168" s="844">
        <v>116</v>
      </c>
      <c r="AA168" s="844">
        <v>29</v>
      </c>
      <c r="AB168" s="844">
        <v>82</v>
      </c>
      <c r="AC168" s="844">
        <v>83</v>
      </c>
      <c r="AD168" s="844" t="s">
        <v>430</v>
      </c>
      <c r="AE168" s="844" t="s">
        <v>430</v>
      </c>
      <c r="AF168" s="844" t="s">
        <v>430</v>
      </c>
      <c r="AG168" s="844" t="s">
        <v>430</v>
      </c>
      <c r="AH168" s="844" t="s">
        <v>430</v>
      </c>
      <c r="AI168" s="844" t="s">
        <v>430</v>
      </c>
      <c r="AJ168" s="844">
        <v>81</v>
      </c>
      <c r="AK168" s="844">
        <v>122</v>
      </c>
      <c r="AL168" s="844" t="s">
        <v>430</v>
      </c>
      <c r="AM168" s="844" t="s">
        <v>430</v>
      </c>
      <c r="AN168" s="844">
        <v>81</v>
      </c>
      <c r="AO168" s="842"/>
      <c r="AP168" s="846" t="s">
        <v>430</v>
      </c>
      <c r="AQ168" s="846" t="s">
        <v>430</v>
      </c>
      <c r="AR168" s="846" t="s">
        <v>430</v>
      </c>
      <c r="AS168" s="846" t="s">
        <v>430</v>
      </c>
      <c r="AT168" s="846" t="s">
        <v>430</v>
      </c>
      <c r="AU168" s="849"/>
      <c r="AV168" s="844" t="s">
        <v>430</v>
      </c>
      <c r="AW168" s="844" t="s">
        <v>430</v>
      </c>
      <c r="AX168" s="844" t="s">
        <v>430</v>
      </c>
      <c r="AY168" s="844" t="s">
        <v>430</v>
      </c>
      <c r="AZ168" s="844" t="s">
        <v>430</v>
      </c>
      <c r="BA168" s="847"/>
      <c r="BB168" s="846">
        <v>25.4265607550815</v>
      </c>
      <c r="BC168" s="846">
        <v>0.99979201065901602</v>
      </c>
      <c r="BD168" s="846">
        <v>-3.15769051320293E-2</v>
      </c>
      <c r="BE168" s="852">
        <v>-2.1939696865691E-2</v>
      </c>
      <c r="BF168" s="847"/>
      <c r="BG168" s="855">
        <v>3.2800000000000003E-2</v>
      </c>
      <c r="BH168" s="842"/>
      <c r="BI168" s="846">
        <v>22.415900000000001</v>
      </c>
      <c r="BJ168" s="846">
        <v>44.990200000000002</v>
      </c>
      <c r="BK168" s="846">
        <v>32.5749</v>
      </c>
      <c r="BL168" s="846">
        <v>1.9E-2</v>
      </c>
      <c r="BM168" s="842"/>
      <c r="BN168" s="855" t="s">
        <v>6192</v>
      </c>
      <c r="BO168" s="855" t="s">
        <v>6193</v>
      </c>
      <c r="BP168" s="855" t="s">
        <v>5808</v>
      </c>
      <c r="BQ168" s="855" t="s">
        <v>430</v>
      </c>
      <c r="BR168" s="855" t="s">
        <v>430</v>
      </c>
      <c r="BS168" s="842"/>
      <c r="BT168" s="856" t="s">
        <v>555</v>
      </c>
    </row>
    <row r="169" spans="1:72" s="428" customFormat="1" x14ac:dyDescent="0.25">
      <c r="A169" s="345" t="s">
        <v>6194</v>
      </c>
      <c r="B169" s="373"/>
      <c r="C169" s="719">
        <v>44497</v>
      </c>
      <c r="D169" s="373"/>
      <c r="E169" s="346">
        <v>55.450400000000002</v>
      </c>
      <c r="F169" s="373"/>
      <c r="G169" s="347">
        <v>118.16030000000001</v>
      </c>
      <c r="H169" s="374"/>
      <c r="I169" s="348">
        <v>0.95440000000000003</v>
      </c>
      <c r="J169" s="348">
        <v>1.8E-3</v>
      </c>
      <c r="K169" s="348">
        <v>8.3887</v>
      </c>
      <c r="L169" s="348">
        <v>4.0599999999999997E-2</v>
      </c>
      <c r="M169" s="348">
        <v>-9.1242000000000001</v>
      </c>
      <c r="N169" s="350">
        <v>2.4194</v>
      </c>
      <c r="O169" s="348">
        <v>5.9978999999999996</v>
      </c>
      <c r="P169" s="348">
        <v>16.164100000000001</v>
      </c>
      <c r="Q169" s="348" t="s">
        <v>430</v>
      </c>
      <c r="R169" s="348" t="s">
        <v>430</v>
      </c>
      <c r="S169" s="348">
        <v>10.737</v>
      </c>
      <c r="T169" s="348">
        <v>-6.8391000000000002</v>
      </c>
      <c r="U169" s="348">
        <v>-5.0811000000000002</v>
      </c>
      <c r="V169" s="348">
        <v>-3.0017</v>
      </c>
      <c r="W169" s="348">
        <v>10.737</v>
      </c>
      <c r="X169" s="348">
        <v>12.171799999999999</v>
      </c>
      <c r="Y169" s="374"/>
      <c r="Z169" s="346">
        <v>136</v>
      </c>
      <c r="AA169" s="346">
        <v>99</v>
      </c>
      <c r="AB169" s="346">
        <v>136</v>
      </c>
      <c r="AC169" s="346">
        <v>111</v>
      </c>
      <c r="AD169" s="346">
        <v>201</v>
      </c>
      <c r="AE169" s="346">
        <v>135</v>
      </c>
      <c r="AF169" s="346">
        <v>70</v>
      </c>
      <c r="AG169" s="346">
        <v>60</v>
      </c>
      <c r="AH169" s="346" t="s">
        <v>430</v>
      </c>
      <c r="AI169" s="346" t="s">
        <v>430</v>
      </c>
      <c r="AJ169" s="346">
        <v>134</v>
      </c>
      <c r="AK169" s="346">
        <v>179</v>
      </c>
      <c r="AL169" s="346">
        <v>198</v>
      </c>
      <c r="AM169" s="346">
        <v>119</v>
      </c>
      <c r="AN169" s="346">
        <v>134</v>
      </c>
      <c r="AO169" s="373"/>
      <c r="AP169" s="348" t="s">
        <v>430</v>
      </c>
      <c r="AQ169" s="348" t="s">
        <v>430</v>
      </c>
      <c r="AR169" s="348" t="s">
        <v>430</v>
      </c>
      <c r="AS169" s="348">
        <v>6.59</v>
      </c>
      <c r="AT169" s="348">
        <v>-5.53</v>
      </c>
      <c r="AU169" s="351"/>
      <c r="AV169" s="346" t="s">
        <v>430</v>
      </c>
      <c r="AW169" s="346" t="s">
        <v>430</v>
      </c>
      <c r="AX169" s="346" t="s">
        <v>430</v>
      </c>
      <c r="AY169" s="346">
        <v>69</v>
      </c>
      <c r="AZ169" s="346">
        <v>143</v>
      </c>
      <c r="BA169" s="374"/>
      <c r="BB169" s="348">
        <v>15.470891783339001</v>
      </c>
      <c r="BC169" s="348">
        <v>0.99925750278478198</v>
      </c>
      <c r="BD169" s="348">
        <v>5.6528303788064102E-2</v>
      </c>
      <c r="BE169" s="375">
        <v>-2.0742447137826799E-2</v>
      </c>
      <c r="BF169" s="374"/>
      <c r="BG169" s="372">
        <v>5.1700000000000003E-2</v>
      </c>
      <c r="BH169" s="373"/>
      <c r="BI169" s="348">
        <v>95.178200000000004</v>
      </c>
      <c r="BJ169" s="348">
        <v>4.8122800000000003</v>
      </c>
      <c r="BK169" s="348" t="s">
        <v>430</v>
      </c>
      <c r="BL169" s="348">
        <v>9.5200000000000007E-3</v>
      </c>
      <c r="BM169" s="373"/>
      <c r="BN169" s="372" t="s">
        <v>4965</v>
      </c>
      <c r="BO169" s="372" t="s">
        <v>4966</v>
      </c>
      <c r="BP169" s="372" t="s">
        <v>4484</v>
      </c>
      <c r="BQ169" s="372" t="s">
        <v>4967</v>
      </c>
      <c r="BR169" s="372" t="s">
        <v>4968</v>
      </c>
      <c r="BS169" s="373"/>
      <c r="BT169" s="354" t="s">
        <v>555</v>
      </c>
    </row>
    <row r="170" spans="1:72" s="428" customFormat="1" x14ac:dyDescent="0.25">
      <c r="A170" s="345" t="s">
        <v>6195</v>
      </c>
      <c r="B170" s="373"/>
      <c r="C170" s="719">
        <v>45744</v>
      </c>
      <c r="D170" s="373"/>
      <c r="E170" s="346">
        <v>49.28</v>
      </c>
      <c r="F170" s="373"/>
      <c r="G170" s="347">
        <v>237.85220000000001</v>
      </c>
      <c r="H170" s="374"/>
      <c r="I170" s="348">
        <v>1.1625000000000001</v>
      </c>
      <c r="J170" s="348">
        <v>-2.6038999999999999</v>
      </c>
      <c r="K170" s="348">
        <v>9.7979000000000003</v>
      </c>
      <c r="L170" s="348">
        <v>-28.950199999999999</v>
      </c>
      <c r="M170" s="348">
        <v>64.819900000000004</v>
      </c>
      <c r="N170" s="350">
        <v>142.81700000000001</v>
      </c>
      <c r="O170" s="348" t="s">
        <v>430</v>
      </c>
      <c r="P170" s="348" t="s">
        <v>430</v>
      </c>
      <c r="Q170" s="348" t="s">
        <v>430</v>
      </c>
      <c r="R170" s="348" t="s">
        <v>430</v>
      </c>
      <c r="S170" s="348">
        <v>3.9363000000000001</v>
      </c>
      <c r="T170" s="348">
        <v>6.5655000000000001</v>
      </c>
      <c r="U170" s="348">
        <v>69.556200000000004</v>
      </c>
      <c r="V170" s="348">
        <v>125.669</v>
      </c>
      <c r="W170" s="348">
        <v>3.9363000000000001</v>
      </c>
      <c r="X170" s="348">
        <v>121.28700000000001</v>
      </c>
      <c r="Y170" s="374"/>
      <c r="Z170" s="346">
        <v>96</v>
      </c>
      <c r="AA170" s="346">
        <v>236</v>
      </c>
      <c r="AB170" s="346">
        <v>99</v>
      </c>
      <c r="AC170" s="346">
        <v>235</v>
      </c>
      <c r="AD170" s="346">
        <v>13</v>
      </c>
      <c r="AE170" s="346">
        <v>12</v>
      </c>
      <c r="AF170" s="346" t="s">
        <v>430</v>
      </c>
      <c r="AG170" s="346" t="s">
        <v>430</v>
      </c>
      <c r="AH170" s="346" t="s">
        <v>430</v>
      </c>
      <c r="AI170" s="346" t="s">
        <v>430</v>
      </c>
      <c r="AJ170" s="346">
        <v>247</v>
      </c>
      <c r="AK170" s="346">
        <v>23</v>
      </c>
      <c r="AL170" s="346">
        <v>13</v>
      </c>
      <c r="AM170" s="346">
        <v>12</v>
      </c>
      <c r="AN170" s="346">
        <v>247</v>
      </c>
      <c r="AO170" s="373"/>
      <c r="AP170" s="348" t="s">
        <v>430</v>
      </c>
      <c r="AQ170" s="348" t="s">
        <v>430</v>
      </c>
      <c r="AR170" s="348" t="s">
        <v>430</v>
      </c>
      <c r="AS170" s="348" t="s">
        <v>430</v>
      </c>
      <c r="AT170" s="348">
        <v>140.62</v>
      </c>
      <c r="AU170" s="351"/>
      <c r="AV170" s="346" t="s">
        <v>430</v>
      </c>
      <c r="AW170" s="346" t="s">
        <v>430</v>
      </c>
      <c r="AX170" s="346" t="s">
        <v>430</v>
      </c>
      <c r="AY170" s="346" t="s">
        <v>430</v>
      </c>
      <c r="AZ170" s="346">
        <v>13</v>
      </c>
      <c r="BA170" s="374"/>
      <c r="BB170" s="348">
        <v>70.789959971916602</v>
      </c>
      <c r="BC170" s="348">
        <v>0</v>
      </c>
      <c r="BD170" s="348">
        <v>0.124703000870322</v>
      </c>
      <c r="BE170" s="375" t="s">
        <v>430</v>
      </c>
      <c r="BF170" s="374"/>
      <c r="BG170" s="372" t="s">
        <v>430</v>
      </c>
      <c r="BH170" s="373"/>
      <c r="BI170" s="348" t="s">
        <v>430</v>
      </c>
      <c r="BJ170" s="348" t="s">
        <v>430</v>
      </c>
      <c r="BK170" s="348" t="s">
        <v>430</v>
      </c>
      <c r="BL170" s="348" t="s">
        <v>430</v>
      </c>
      <c r="BM170" s="373"/>
      <c r="BN170" s="372" t="s">
        <v>6196</v>
      </c>
      <c r="BO170" s="372" t="s">
        <v>6197</v>
      </c>
      <c r="BP170" s="372" t="s">
        <v>430</v>
      </c>
      <c r="BQ170" s="372" t="s">
        <v>430</v>
      </c>
      <c r="BR170" s="372" t="s">
        <v>430</v>
      </c>
      <c r="BS170" s="373"/>
      <c r="BT170" s="354" t="s">
        <v>555</v>
      </c>
    </row>
    <row r="171" spans="1:72" s="428" customFormat="1" x14ac:dyDescent="0.25">
      <c r="A171" s="345" t="s">
        <v>6198</v>
      </c>
      <c r="B171" s="373"/>
      <c r="C171" s="719">
        <v>39890</v>
      </c>
      <c r="D171" s="373"/>
      <c r="E171" s="346">
        <v>53.393700000000003</v>
      </c>
      <c r="F171" s="373"/>
      <c r="G171" s="347">
        <v>465.57249999999999</v>
      </c>
      <c r="H171" s="374"/>
      <c r="I171" s="348">
        <v>1.3708</v>
      </c>
      <c r="J171" s="348">
        <v>-1.7922</v>
      </c>
      <c r="K171" s="348">
        <v>3.9832999999999998</v>
      </c>
      <c r="L171" s="348">
        <v>-10.504</v>
      </c>
      <c r="M171" s="348">
        <v>-7.9999000000000002</v>
      </c>
      <c r="N171" s="350">
        <v>-7.2904999999999998</v>
      </c>
      <c r="O171" s="348">
        <v>-1.9581999999999999</v>
      </c>
      <c r="P171" s="348">
        <v>6.3735999999999997</v>
      </c>
      <c r="Q171" s="348">
        <v>4.8794000000000004</v>
      </c>
      <c r="R171" s="348">
        <v>9.6496999999999993</v>
      </c>
      <c r="S171" s="348">
        <v>5.4302999999999999</v>
      </c>
      <c r="T171" s="348">
        <v>-9.6259999999999994</v>
      </c>
      <c r="U171" s="348">
        <v>-3.2783000000000002</v>
      </c>
      <c r="V171" s="348">
        <v>-9.5970999999999993</v>
      </c>
      <c r="W171" s="348">
        <v>5.4302999999999999</v>
      </c>
      <c r="X171" s="348">
        <v>12.183199999999999</v>
      </c>
      <c r="Y171" s="374"/>
      <c r="Z171" s="346">
        <v>67</v>
      </c>
      <c r="AA171" s="346">
        <v>215</v>
      </c>
      <c r="AB171" s="346">
        <v>243</v>
      </c>
      <c r="AC171" s="346">
        <v>222</v>
      </c>
      <c r="AD171" s="346">
        <v>187</v>
      </c>
      <c r="AE171" s="346">
        <v>188</v>
      </c>
      <c r="AF171" s="346">
        <v>143</v>
      </c>
      <c r="AG171" s="346">
        <v>129</v>
      </c>
      <c r="AH171" s="346">
        <v>70</v>
      </c>
      <c r="AI171" s="346">
        <v>38</v>
      </c>
      <c r="AJ171" s="346">
        <v>236</v>
      </c>
      <c r="AK171" s="346">
        <v>230</v>
      </c>
      <c r="AL171" s="346">
        <v>183</v>
      </c>
      <c r="AM171" s="346">
        <v>196</v>
      </c>
      <c r="AN171" s="346">
        <v>236</v>
      </c>
      <c r="AO171" s="373"/>
      <c r="AP171" s="348">
        <v>7.52</v>
      </c>
      <c r="AQ171" s="348">
        <v>5.51</v>
      </c>
      <c r="AR171" s="348">
        <v>0.81</v>
      </c>
      <c r="AS171" s="348">
        <v>-3.54</v>
      </c>
      <c r="AT171" s="348">
        <v>-12.23</v>
      </c>
      <c r="AU171" s="351"/>
      <c r="AV171" s="346">
        <v>39</v>
      </c>
      <c r="AW171" s="346">
        <v>57</v>
      </c>
      <c r="AX171" s="346">
        <v>73</v>
      </c>
      <c r="AY171" s="346">
        <v>130</v>
      </c>
      <c r="AZ171" s="346">
        <v>191</v>
      </c>
      <c r="BA171" s="374"/>
      <c r="BB171" s="348">
        <v>15.450726383209901</v>
      </c>
      <c r="BC171" s="348">
        <v>0.99380195264992799</v>
      </c>
      <c r="BD171" s="348">
        <v>1.78528047654033E-3</v>
      </c>
      <c r="BE171" s="375">
        <v>-9.3425499769966794E-2</v>
      </c>
      <c r="BF171" s="374"/>
      <c r="BG171" s="372">
        <v>0.2772</v>
      </c>
      <c r="BH171" s="373"/>
      <c r="BI171" s="348">
        <v>99.880700000000004</v>
      </c>
      <c r="BJ171" s="348" t="s">
        <v>430</v>
      </c>
      <c r="BK171" s="348" t="s">
        <v>430</v>
      </c>
      <c r="BL171" s="348">
        <v>0.1193</v>
      </c>
      <c r="BM171" s="373"/>
      <c r="BN171" s="372" t="s">
        <v>6199</v>
      </c>
      <c r="BO171" s="372" t="s">
        <v>6200</v>
      </c>
      <c r="BP171" s="372" t="s">
        <v>6201</v>
      </c>
      <c r="BQ171" s="372" t="s">
        <v>6202</v>
      </c>
      <c r="BR171" s="372" t="s">
        <v>6203</v>
      </c>
      <c r="BS171" s="373"/>
      <c r="BT171" s="354" t="s">
        <v>555</v>
      </c>
    </row>
    <row r="172" spans="1:72" s="428" customFormat="1" x14ac:dyDescent="0.25">
      <c r="A172" s="345" t="s">
        <v>6204</v>
      </c>
      <c r="B172" s="373"/>
      <c r="C172" s="719">
        <v>45968</v>
      </c>
      <c r="D172" s="373"/>
      <c r="E172" s="346">
        <v>66.931899999999999</v>
      </c>
      <c r="F172" s="373"/>
      <c r="G172" s="347">
        <v>16.727699999999999</v>
      </c>
      <c r="H172" s="374"/>
      <c r="I172" s="348">
        <v>1.8193999999999999</v>
      </c>
      <c r="J172" s="348">
        <v>2.0360999999999998</v>
      </c>
      <c r="K172" s="348">
        <v>14.0997</v>
      </c>
      <c r="L172" s="348">
        <v>9.0298999999999996</v>
      </c>
      <c r="M172" s="348" t="s">
        <v>430</v>
      </c>
      <c r="N172" s="350" t="s">
        <v>430</v>
      </c>
      <c r="O172" s="348" t="s">
        <v>430</v>
      </c>
      <c r="P172" s="348" t="s">
        <v>430</v>
      </c>
      <c r="Q172" s="348" t="s">
        <v>430</v>
      </c>
      <c r="R172" s="348" t="s">
        <v>430</v>
      </c>
      <c r="S172" s="348">
        <v>16.9434</v>
      </c>
      <c r="T172" s="348">
        <v>0.29380000000000001</v>
      </c>
      <c r="U172" s="348" t="s">
        <v>430</v>
      </c>
      <c r="V172" s="348" t="s">
        <v>430</v>
      </c>
      <c r="W172" s="348">
        <v>16.9434</v>
      </c>
      <c r="X172" s="348">
        <v>-1.718</v>
      </c>
      <c r="Y172" s="374"/>
      <c r="Z172" s="346">
        <v>27</v>
      </c>
      <c r="AA172" s="346">
        <v>18</v>
      </c>
      <c r="AB172" s="346">
        <v>30</v>
      </c>
      <c r="AC172" s="346">
        <v>18</v>
      </c>
      <c r="AD172" s="346" t="s">
        <v>430</v>
      </c>
      <c r="AE172" s="346" t="s">
        <v>430</v>
      </c>
      <c r="AF172" s="346" t="s">
        <v>430</v>
      </c>
      <c r="AG172" s="346" t="s">
        <v>430</v>
      </c>
      <c r="AH172" s="346" t="s">
        <v>430</v>
      </c>
      <c r="AI172" s="346" t="s">
        <v>430</v>
      </c>
      <c r="AJ172" s="346">
        <v>27</v>
      </c>
      <c r="AK172" s="346">
        <v>81</v>
      </c>
      <c r="AL172" s="346" t="s">
        <v>430</v>
      </c>
      <c r="AM172" s="346" t="s">
        <v>430</v>
      </c>
      <c r="AN172" s="346">
        <v>27</v>
      </c>
      <c r="AO172" s="373"/>
      <c r="AP172" s="348" t="s">
        <v>430</v>
      </c>
      <c r="AQ172" s="348" t="s">
        <v>430</v>
      </c>
      <c r="AR172" s="348" t="s">
        <v>430</v>
      </c>
      <c r="AS172" s="348" t="s">
        <v>430</v>
      </c>
      <c r="AT172" s="348" t="s">
        <v>430</v>
      </c>
      <c r="AU172" s="351"/>
      <c r="AV172" s="346" t="s">
        <v>430</v>
      </c>
      <c r="AW172" s="346" t="s">
        <v>430</v>
      </c>
      <c r="AX172" s="346" t="s">
        <v>430</v>
      </c>
      <c r="AY172" s="346" t="s">
        <v>430</v>
      </c>
      <c r="AZ172" s="346" t="s">
        <v>430</v>
      </c>
      <c r="BA172" s="374"/>
      <c r="BB172" s="348">
        <v>31.6652601189023</v>
      </c>
      <c r="BC172" s="348">
        <v>1.00214011265643</v>
      </c>
      <c r="BD172" s="348">
        <v>-9.4280288024154099E-3</v>
      </c>
      <c r="BE172" s="375">
        <v>4.1448796230214597E-3</v>
      </c>
      <c r="BF172" s="374"/>
      <c r="BG172" s="372">
        <v>0.11269999999999999</v>
      </c>
      <c r="BH172" s="373"/>
      <c r="BI172" s="348" t="s">
        <v>430</v>
      </c>
      <c r="BJ172" s="348">
        <v>5.3432500000000003</v>
      </c>
      <c r="BK172" s="348">
        <v>94.479399999999998</v>
      </c>
      <c r="BL172" s="348">
        <v>0.17735000000000001</v>
      </c>
      <c r="BM172" s="373"/>
      <c r="BN172" s="372" t="s">
        <v>5017</v>
      </c>
      <c r="BO172" s="372" t="s">
        <v>1280</v>
      </c>
      <c r="BP172" s="372" t="s">
        <v>6205</v>
      </c>
      <c r="BQ172" s="372" t="s">
        <v>3246</v>
      </c>
      <c r="BR172" s="372" t="s">
        <v>1636</v>
      </c>
      <c r="BS172" s="373"/>
      <c r="BT172" s="354" t="s">
        <v>555</v>
      </c>
    </row>
    <row r="173" spans="1:72" s="428" customFormat="1" x14ac:dyDescent="0.25">
      <c r="A173" s="345" t="s">
        <v>6206</v>
      </c>
      <c r="B173" s="373"/>
      <c r="C173" s="719">
        <v>46066</v>
      </c>
      <c r="D173" s="373"/>
      <c r="E173" s="346">
        <v>72.183499999999995</v>
      </c>
      <c r="F173" s="373"/>
      <c r="G173" s="347">
        <v>72.987200000000001</v>
      </c>
      <c r="H173" s="374"/>
      <c r="I173" s="348">
        <v>0.65100000000000002</v>
      </c>
      <c r="J173" s="348">
        <v>1.6398999999999999</v>
      </c>
      <c r="K173" s="348">
        <v>19.9725</v>
      </c>
      <c r="L173" s="348" t="s">
        <v>430</v>
      </c>
      <c r="M173" s="348" t="s">
        <v>430</v>
      </c>
      <c r="N173" s="350" t="s">
        <v>430</v>
      </c>
      <c r="O173" s="348" t="s">
        <v>430</v>
      </c>
      <c r="P173" s="348" t="s">
        <v>430</v>
      </c>
      <c r="Q173" s="348" t="s">
        <v>430</v>
      </c>
      <c r="R173" s="348" t="s">
        <v>430</v>
      </c>
      <c r="S173" s="348">
        <v>23.749700000000001</v>
      </c>
      <c r="T173" s="348" t="s">
        <v>430</v>
      </c>
      <c r="U173" s="348" t="s">
        <v>430</v>
      </c>
      <c r="V173" s="348" t="s">
        <v>430</v>
      </c>
      <c r="W173" s="348">
        <v>23.749700000000001</v>
      </c>
      <c r="X173" s="348">
        <v>9.0051000000000005</v>
      </c>
      <c r="Y173" s="374"/>
      <c r="Z173" s="346">
        <v>188</v>
      </c>
      <c r="AA173" s="346">
        <v>32</v>
      </c>
      <c r="AB173" s="346">
        <v>3</v>
      </c>
      <c r="AC173" s="346" t="s">
        <v>430</v>
      </c>
      <c r="AD173" s="346" t="s">
        <v>430</v>
      </c>
      <c r="AE173" s="346" t="s">
        <v>430</v>
      </c>
      <c r="AF173" s="346" t="s">
        <v>430</v>
      </c>
      <c r="AG173" s="346" t="s">
        <v>430</v>
      </c>
      <c r="AH173" s="346" t="s">
        <v>430</v>
      </c>
      <c r="AI173" s="346" t="s">
        <v>430</v>
      </c>
      <c r="AJ173" s="346">
        <v>1</v>
      </c>
      <c r="AK173" s="346" t="s">
        <v>430</v>
      </c>
      <c r="AL173" s="346" t="s">
        <v>430</v>
      </c>
      <c r="AM173" s="346" t="s">
        <v>430</v>
      </c>
      <c r="AN173" s="346">
        <v>1</v>
      </c>
      <c r="AO173" s="373"/>
      <c r="AP173" s="348" t="s">
        <v>430</v>
      </c>
      <c r="AQ173" s="348" t="s">
        <v>430</v>
      </c>
      <c r="AR173" s="348" t="s">
        <v>430</v>
      </c>
      <c r="AS173" s="348" t="s">
        <v>430</v>
      </c>
      <c r="AT173" s="348" t="s">
        <v>430</v>
      </c>
      <c r="AU173" s="351"/>
      <c r="AV173" s="346" t="s">
        <v>430</v>
      </c>
      <c r="AW173" s="346" t="s">
        <v>430</v>
      </c>
      <c r="AX173" s="346" t="s">
        <v>430</v>
      </c>
      <c r="AY173" s="346" t="s">
        <v>430</v>
      </c>
      <c r="AZ173" s="346" t="s">
        <v>430</v>
      </c>
      <c r="BA173" s="374"/>
      <c r="BB173" s="348">
        <v>73.253105883306603</v>
      </c>
      <c r="BC173" s="348">
        <v>0</v>
      </c>
      <c r="BD173" s="348">
        <v>6.20978311528445E-2</v>
      </c>
      <c r="BE173" s="375" t="s">
        <v>430</v>
      </c>
      <c r="BF173" s="374"/>
      <c r="BG173" s="372" t="s">
        <v>430</v>
      </c>
      <c r="BH173" s="373"/>
      <c r="BI173" s="348">
        <v>62.540399999999998</v>
      </c>
      <c r="BJ173" s="348">
        <v>15.3177</v>
      </c>
      <c r="BK173" s="348">
        <v>22.153500000000001</v>
      </c>
      <c r="BL173" s="348">
        <v>-1.1599999999999999E-2</v>
      </c>
      <c r="BM173" s="373"/>
      <c r="BN173" s="372" t="s">
        <v>6207</v>
      </c>
      <c r="BO173" s="372" t="s">
        <v>6208</v>
      </c>
      <c r="BP173" s="372" t="s">
        <v>6209</v>
      </c>
      <c r="BQ173" s="372" t="s">
        <v>6210</v>
      </c>
      <c r="BR173" s="372" t="s">
        <v>1132</v>
      </c>
      <c r="BS173" s="373"/>
      <c r="BT173" s="354" t="s">
        <v>555</v>
      </c>
    </row>
    <row r="174" spans="1:72" s="428" customFormat="1" x14ac:dyDescent="0.25">
      <c r="A174" s="345" t="s">
        <v>6211</v>
      </c>
      <c r="B174" s="373"/>
      <c r="C174" s="719">
        <v>45582</v>
      </c>
      <c r="D174" s="373"/>
      <c r="E174" s="346">
        <v>50.390599999999999</v>
      </c>
      <c r="F174" s="373"/>
      <c r="G174" s="347">
        <v>16.0489</v>
      </c>
      <c r="H174" s="374"/>
      <c r="I174" s="348">
        <v>1.0464</v>
      </c>
      <c r="J174" s="348">
        <v>0.19420000000000001</v>
      </c>
      <c r="K174" s="348">
        <v>10.1942</v>
      </c>
      <c r="L174" s="348">
        <v>5.8738999999999999</v>
      </c>
      <c r="M174" s="348">
        <v>13.927</v>
      </c>
      <c r="N174" s="350">
        <v>27.657800000000002</v>
      </c>
      <c r="O174" s="348" t="s">
        <v>430</v>
      </c>
      <c r="P174" s="348" t="s">
        <v>430</v>
      </c>
      <c r="Q174" s="348" t="s">
        <v>430</v>
      </c>
      <c r="R174" s="348" t="s">
        <v>430</v>
      </c>
      <c r="S174" s="348">
        <v>12.140700000000001</v>
      </c>
      <c r="T174" s="348">
        <v>7.5101000000000004</v>
      </c>
      <c r="U174" s="348">
        <v>19.247299999999999</v>
      </c>
      <c r="V174" s="348">
        <v>19.648299999999999</v>
      </c>
      <c r="W174" s="348">
        <v>12.140700000000001</v>
      </c>
      <c r="X174" s="348">
        <v>11.0923</v>
      </c>
      <c r="Y174" s="374"/>
      <c r="Z174" s="346">
        <v>124</v>
      </c>
      <c r="AA174" s="346">
        <v>94</v>
      </c>
      <c r="AB174" s="346">
        <v>88</v>
      </c>
      <c r="AC174" s="346">
        <v>51</v>
      </c>
      <c r="AD174" s="346">
        <v>21</v>
      </c>
      <c r="AE174" s="346">
        <v>32</v>
      </c>
      <c r="AF174" s="346" t="s">
        <v>430</v>
      </c>
      <c r="AG174" s="346" t="s">
        <v>430</v>
      </c>
      <c r="AH174" s="346" t="s">
        <v>430</v>
      </c>
      <c r="AI174" s="346" t="s">
        <v>430</v>
      </c>
      <c r="AJ174" s="346">
        <v>101</v>
      </c>
      <c r="AK174" s="346">
        <v>20</v>
      </c>
      <c r="AL174" s="346">
        <v>22</v>
      </c>
      <c r="AM174" s="346">
        <v>28</v>
      </c>
      <c r="AN174" s="346">
        <v>101</v>
      </c>
      <c r="AO174" s="373"/>
      <c r="AP174" s="348" t="s">
        <v>430</v>
      </c>
      <c r="AQ174" s="348" t="s">
        <v>430</v>
      </c>
      <c r="AR174" s="348" t="s">
        <v>430</v>
      </c>
      <c r="AS174" s="348" t="s">
        <v>430</v>
      </c>
      <c r="AT174" s="348">
        <v>31.67</v>
      </c>
      <c r="AU174" s="351"/>
      <c r="AV174" s="346" t="s">
        <v>430</v>
      </c>
      <c r="AW174" s="346" t="s">
        <v>430</v>
      </c>
      <c r="AX174" s="346" t="s">
        <v>430</v>
      </c>
      <c r="AY174" s="346" t="s">
        <v>430</v>
      </c>
      <c r="AZ174" s="346">
        <v>22</v>
      </c>
      <c r="BA174" s="374"/>
      <c r="BB174" s="348">
        <v>20.203192359538299</v>
      </c>
      <c r="BC174" s="348">
        <v>0.999483697175091</v>
      </c>
      <c r="BD174" s="348">
        <v>4.1487120162449001E-2</v>
      </c>
      <c r="BE174" s="375">
        <v>-2.3547935536747899E-2</v>
      </c>
      <c r="BF174" s="374"/>
      <c r="BG174" s="372">
        <v>7.7499999999999999E-2</v>
      </c>
      <c r="BH174" s="373"/>
      <c r="BI174" s="348">
        <v>81.647099999999995</v>
      </c>
      <c r="BJ174" s="348">
        <v>17.239599999999999</v>
      </c>
      <c r="BK174" s="348">
        <v>1.0669299999999999</v>
      </c>
      <c r="BL174" s="348">
        <v>4.6370000000000001E-2</v>
      </c>
      <c r="BM174" s="373"/>
      <c r="BN174" s="372" t="s">
        <v>2016</v>
      </c>
      <c r="BO174" s="372" t="s">
        <v>6212</v>
      </c>
      <c r="BP174" s="372" t="s">
        <v>6213</v>
      </c>
      <c r="BQ174" s="372" t="s">
        <v>5431</v>
      </c>
      <c r="BR174" s="372" t="s">
        <v>6214</v>
      </c>
      <c r="BS174" s="373"/>
      <c r="BT174" s="354" t="s">
        <v>555</v>
      </c>
    </row>
    <row r="175" spans="1:72" s="428" customFormat="1" x14ac:dyDescent="0.25">
      <c r="A175" s="345" t="s">
        <v>6215</v>
      </c>
      <c r="B175" s="373"/>
      <c r="C175" s="719">
        <v>45652</v>
      </c>
      <c r="D175" s="373"/>
      <c r="E175" s="346">
        <v>51.090600000000002</v>
      </c>
      <c r="F175" s="373"/>
      <c r="G175" s="347">
        <v>11.0555</v>
      </c>
      <c r="H175" s="374"/>
      <c r="I175" s="348">
        <v>1.1991000000000001</v>
      </c>
      <c r="J175" s="348">
        <v>-0.6149</v>
      </c>
      <c r="K175" s="348">
        <v>10.8043</v>
      </c>
      <c r="L175" s="348">
        <v>1.8058000000000001</v>
      </c>
      <c r="M175" s="348">
        <v>-10.9756</v>
      </c>
      <c r="N175" s="350">
        <v>2.0183</v>
      </c>
      <c r="O175" s="348" t="s">
        <v>430</v>
      </c>
      <c r="P175" s="348" t="s">
        <v>430</v>
      </c>
      <c r="Q175" s="348" t="s">
        <v>430</v>
      </c>
      <c r="R175" s="348" t="s">
        <v>430</v>
      </c>
      <c r="S175" s="348">
        <v>13.7713</v>
      </c>
      <c r="T175" s="348">
        <v>-6.8155000000000001</v>
      </c>
      <c r="U175" s="348">
        <v>-6.9292999999999996</v>
      </c>
      <c r="V175" s="348">
        <v>-6.6653000000000002</v>
      </c>
      <c r="W175" s="348">
        <v>13.7713</v>
      </c>
      <c r="X175" s="348">
        <v>-4.6047000000000002</v>
      </c>
      <c r="Y175" s="374"/>
      <c r="Z175" s="346">
        <v>88</v>
      </c>
      <c r="AA175" s="346">
        <v>147</v>
      </c>
      <c r="AB175" s="346">
        <v>71</v>
      </c>
      <c r="AC175" s="346">
        <v>95</v>
      </c>
      <c r="AD175" s="346">
        <v>209</v>
      </c>
      <c r="AE175" s="346">
        <v>139</v>
      </c>
      <c r="AF175" s="346" t="s">
        <v>430</v>
      </c>
      <c r="AG175" s="346" t="s">
        <v>430</v>
      </c>
      <c r="AH175" s="346" t="s">
        <v>430</v>
      </c>
      <c r="AI175" s="346" t="s">
        <v>430</v>
      </c>
      <c r="AJ175" s="346">
        <v>69</v>
      </c>
      <c r="AK175" s="346">
        <v>178</v>
      </c>
      <c r="AL175" s="346">
        <v>206</v>
      </c>
      <c r="AM175" s="346">
        <v>182</v>
      </c>
      <c r="AN175" s="346">
        <v>69</v>
      </c>
      <c r="AO175" s="373"/>
      <c r="AP175" s="348" t="s">
        <v>430</v>
      </c>
      <c r="AQ175" s="348" t="s">
        <v>430</v>
      </c>
      <c r="AR175" s="348" t="s">
        <v>430</v>
      </c>
      <c r="AS175" s="348" t="s">
        <v>430</v>
      </c>
      <c r="AT175" s="348">
        <v>-7.6</v>
      </c>
      <c r="AU175" s="351"/>
      <c r="AV175" s="346" t="s">
        <v>430</v>
      </c>
      <c r="AW175" s="346" t="s">
        <v>430</v>
      </c>
      <c r="AX175" s="346" t="s">
        <v>430</v>
      </c>
      <c r="AY175" s="346" t="s">
        <v>430</v>
      </c>
      <c r="AZ175" s="346">
        <v>173</v>
      </c>
      <c r="BA175" s="374"/>
      <c r="BB175" s="348">
        <v>20.759090481527299</v>
      </c>
      <c r="BC175" s="348">
        <v>0.99928619733638102</v>
      </c>
      <c r="BD175" s="348">
        <v>-3.85887497320066E-2</v>
      </c>
      <c r="BE175" s="375">
        <v>-2.9948256350366E-2</v>
      </c>
      <c r="BF175" s="374"/>
      <c r="BG175" s="372">
        <v>8.2500000000000004E-2</v>
      </c>
      <c r="BH175" s="373"/>
      <c r="BI175" s="348">
        <v>58.767899999999997</v>
      </c>
      <c r="BJ175" s="348">
        <v>32.360599999999998</v>
      </c>
      <c r="BK175" s="348">
        <v>8.8748299999999993</v>
      </c>
      <c r="BL175" s="348">
        <v>-3.3300000000000001E-3</v>
      </c>
      <c r="BM175" s="373"/>
      <c r="BN175" s="372" t="s">
        <v>6216</v>
      </c>
      <c r="BO175" s="372" t="s">
        <v>6217</v>
      </c>
      <c r="BP175" s="372" t="s">
        <v>6218</v>
      </c>
      <c r="BQ175" s="372" t="s">
        <v>6219</v>
      </c>
      <c r="BR175" s="372" t="s">
        <v>6220</v>
      </c>
      <c r="BS175" s="373"/>
      <c r="BT175" s="354" t="s">
        <v>555</v>
      </c>
    </row>
    <row r="176" spans="1:72" s="428" customFormat="1" x14ac:dyDescent="0.25">
      <c r="A176" s="345" t="s">
        <v>6221</v>
      </c>
      <c r="B176" s="373"/>
      <c r="C176" s="719">
        <v>45754</v>
      </c>
      <c r="D176" s="373"/>
      <c r="E176" s="346">
        <v>54.063099999999999</v>
      </c>
      <c r="F176" s="373"/>
      <c r="G176" s="347">
        <v>29.978300000000001</v>
      </c>
      <c r="H176" s="374"/>
      <c r="I176" s="348">
        <v>1.6913</v>
      </c>
      <c r="J176" s="348">
        <v>0.67059999999999997</v>
      </c>
      <c r="K176" s="348">
        <v>10.7379</v>
      </c>
      <c r="L176" s="348">
        <v>2.5621</v>
      </c>
      <c r="M176" s="348">
        <v>-4.3518999999999997</v>
      </c>
      <c r="N176" s="350">
        <v>11.2395</v>
      </c>
      <c r="O176" s="348" t="s">
        <v>430</v>
      </c>
      <c r="P176" s="348" t="s">
        <v>430</v>
      </c>
      <c r="Q176" s="348" t="s">
        <v>430</v>
      </c>
      <c r="R176" s="348" t="s">
        <v>430</v>
      </c>
      <c r="S176" s="348">
        <v>13.7308</v>
      </c>
      <c r="T176" s="348">
        <v>-5.0018000000000002</v>
      </c>
      <c r="U176" s="348">
        <v>-2.4458000000000002</v>
      </c>
      <c r="V176" s="348">
        <v>1.7998000000000001</v>
      </c>
      <c r="W176" s="348">
        <v>13.7308</v>
      </c>
      <c r="X176" s="348">
        <v>21.402899999999999</v>
      </c>
      <c r="Y176" s="374"/>
      <c r="Z176" s="346">
        <v>34</v>
      </c>
      <c r="AA176" s="346">
        <v>61</v>
      </c>
      <c r="AB176" s="346">
        <v>74</v>
      </c>
      <c r="AC176" s="346">
        <v>89</v>
      </c>
      <c r="AD176" s="346">
        <v>133</v>
      </c>
      <c r="AE176" s="346">
        <v>58</v>
      </c>
      <c r="AF176" s="346" t="s">
        <v>430</v>
      </c>
      <c r="AG176" s="346" t="s">
        <v>430</v>
      </c>
      <c r="AH176" s="346" t="s">
        <v>430</v>
      </c>
      <c r="AI176" s="346" t="s">
        <v>430</v>
      </c>
      <c r="AJ176" s="346">
        <v>74</v>
      </c>
      <c r="AK176" s="346">
        <v>134</v>
      </c>
      <c r="AL176" s="346">
        <v>182</v>
      </c>
      <c r="AM176" s="346">
        <v>64</v>
      </c>
      <c r="AN176" s="346">
        <v>74</v>
      </c>
      <c r="AO176" s="373"/>
      <c r="AP176" s="348" t="s">
        <v>430</v>
      </c>
      <c r="AQ176" s="348" t="s">
        <v>430</v>
      </c>
      <c r="AR176" s="348" t="s">
        <v>430</v>
      </c>
      <c r="AS176" s="348" t="s">
        <v>430</v>
      </c>
      <c r="AT176" s="348">
        <v>0.37</v>
      </c>
      <c r="AU176" s="351"/>
      <c r="AV176" s="346" t="s">
        <v>430</v>
      </c>
      <c r="AW176" s="346" t="s">
        <v>430</v>
      </c>
      <c r="AX176" s="346" t="s">
        <v>430</v>
      </c>
      <c r="AY176" s="346" t="s">
        <v>430</v>
      </c>
      <c r="AZ176" s="346">
        <v>96</v>
      </c>
      <c r="BA176" s="374"/>
      <c r="BB176" s="348">
        <v>22.0474358295677</v>
      </c>
      <c r="BC176" s="348">
        <v>1.0010218933723201</v>
      </c>
      <c r="BD176" s="348">
        <v>2.3073510988404801E-2</v>
      </c>
      <c r="BE176" s="375">
        <v>-4.6278007834516202E-2</v>
      </c>
      <c r="BF176" s="374"/>
      <c r="BG176" s="372">
        <v>8.9099999999999999E-2</v>
      </c>
      <c r="BH176" s="373"/>
      <c r="BI176" s="348">
        <v>50.344099999999997</v>
      </c>
      <c r="BJ176" s="348">
        <v>21.012899999999998</v>
      </c>
      <c r="BK176" s="348">
        <v>28.6294</v>
      </c>
      <c r="BL176" s="348">
        <v>1.3599999999999999E-2</v>
      </c>
      <c r="BM176" s="373"/>
      <c r="BN176" s="372" t="s">
        <v>6222</v>
      </c>
      <c r="BO176" s="372" t="s">
        <v>6223</v>
      </c>
      <c r="BP176" s="372" t="s">
        <v>6106</v>
      </c>
      <c r="BQ176" s="372" t="s">
        <v>824</v>
      </c>
      <c r="BR176" s="372" t="s">
        <v>6107</v>
      </c>
      <c r="BS176" s="373"/>
      <c r="BT176" s="354" t="s">
        <v>555</v>
      </c>
    </row>
    <row r="177" spans="1:72" s="428" customFormat="1" x14ac:dyDescent="0.25">
      <c r="A177" s="345" t="s">
        <v>6224</v>
      </c>
      <c r="B177" s="373"/>
      <c r="C177" s="719">
        <v>45009</v>
      </c>
      <c r="D177" s="373"/>
      <c r="E177" s="346">
        <v>46.214199999999998</v>
      </c>
      <c r="F177" s="373"/>
      <c r="G177" s="347">
        <v>202.0505</v>
      </c>
      <c r="H177" s="374"/>
      <c r="I177" s="348">
        <v>1.1364000000000001</v>
      </c>
      <c r="J177" s="348">
        <v>-0.38890000000000002</v>
      </c>
      <c r="K177" s="348">
        <v>5.6372</v>
      </c>
      <c r="L177" s="348">
        <v>-3.6105999999999998</v>
      </c>
      <c r="M177" s="348">
        <v>-5.5316999999999998</v>
      </c>
      <c r="N177" s="350">
        <v>3.0983000000000001</v>
      </c>
      <c r="O177" s="348">
        <v>6.1132</v>
      </c>
      <c r="P177" s="348">
        <v>14.8696</v>
      </c>
      <c r="Q177" s="348" t="s">
        <v>430</v>
      </c>
      <c r="R177" s="348" t="s">
        <v>430</v>
      </c>
      <c r="S177" s="348">
        <v>7.8874000000000004</v>
      </c>
      <c r="T177" s="348">
        <v>-6.4638</v>
      </c>
      <c r="U177" s="348">
        <v>-0.75870000000000004</v>
      </c>
      <c r="V177" s="348">
        <v>-1.5974999999999999</v>
      </c>
      <c r="W177" s="348">
        <v>7.8874000000000004</v>
      </c>
      <c r="X177" s="348">
        <v>15.9123</v>
      </c>
      <c r="Y177" s="374"/>
      <c r="Z177" s="346">
        <v>112</v>
      </c>
      <c r="AA177" s="346">
        <v>121</v>
      </c>
      <c r="AB177" s="346">
        <v>196</v>
      </c>
      <c r="AC177" s="346">
        <v>151</v>
      </c>
      <c r="AD177" s="346">
        <v>153</v>
      </c>
      <c r="AE177" s="346">
        <v>126</v>
      </c>
      <c r="AF177" s="346">
        <v>66</v>
      </c>
      <c r="AG177" s="346">
        <v>68</v>
      </c>
      <c r="AH177" s="346" t="s">
        <v>430</v>
      </c>
      <c r="AI177" s="346" t="s">
        <v>430</v>
      </c>
      <c r="AJ177" s="346">
        <v>197</v>
      </c>
      <c r="AK177" s="346">
        <v>168</v>
      </c>
      <c r="AL177" s="346">
        <v>149</v>
      </c>
      <c r="AM177" s="346">
        <v>97</v>
      </c>
      <c r="AN177" s="346">
        <v>197</v>
      </c>
      <c r="AO177" s="373"/>
      <c r="AP177" s="348" t="s">
        <v>430</v>
      </c>
      <c r="AQ177" s="348" t="s">
        <v>430</v>
      </c>
      <c r="AR177" s="348" t="s">
        <v>430</v>
      </c>
      <c r="AS177" s="348">
        <v>6.09</v>
      </c>
      <c r="AT177" s="348">
        <v>-4.38</v>
      </c>
      <c r="AU177" s="351"/>
      <c r="AV177" s="346" t="s">
        <v>430</v>
      </c>
      <c r="AW177" s="346" t="s">
        <v>430</v>
      </c>
      <c r="AX177" s="346" t="s">
        <v>430</v>
      </c>
      <c r="AY177" s="346">
        <v>74</v>
      </c>
      <c r="AZ177" s="346">
        <v>136</v>
      </c>
      <c r="BA177" s="374"/>
      <c r="BB177" s="348">
        <v>13.4660521779332</v>
      </c>
      <c r="BC177" s="348">
        <v>0.99842505460898001</v>
      </c>
      <c r="BD177" s="348">
        <v>5.5140919897719999E-2</v>
      </c>
      <c r="BE177" s="375">
        <v>-2.9428332724073601E-2</v>
      </c>
      <c r="BF177" s="374"/>
      <c r="BG177" s="372">
        <v>5.0900000000000001E-2</v>
      </c>
      <c r="BH177" s="373"/>
      <c r="BI177" s="348">
        <v>97.000600000000006</v>
      </c>
      <c r="BJ177" s="348">
        <v>3.0127600000000001</v>
      </c>
      <c r="BK177" s="348" t="s">
        <v>430</v>
      </c>
      <c r="BL177" s="348">
        <v>-1.336E-2</v>
      </c>
      <c r="BM177" s="373"/>
      <c r="BN177" s="372" t="s">
        <v>6225</v>
      </c>
      <c r="BO177" s="372" t="s">
        <v>5001</v>
      </c>
      <c r="BP177" s="372" t="s">
        <v>6226</v>
      </c>
      <c r="BQ177" s="372" t="s">
        <v>4852</v>
      </c>
      <c r="BR177" s="372" t="s">
        <v>4853</v>
      </c>
      <c r="BS177" s="373"/>
      <c r="BT177" s="354" t="s">
        <v>555</v>
      </c>
    </row>
    <row r="178" spans="1:72" s="428" customFormat="1" x14ac:dyDescent="0.25">
      <c r="A178" s="345" t="s">
        <v>6227</v>
      </c>
      <c r="B178" s="373"/>
      <c r="C178" s="719">
        <v>44778</v>
      </c>
      <c r="D178" s="373"/>
      <c r="E178" s="346">
        <v>45.142099999999999</v>
      </c>
      <c r="F178" s="373"/>
      <c r="G178" s="347">
        <v>25.772099999999998</v>
      </c>
      <c r="H178" s="374"/>
      <c r="I178" s="348">
        <v>0.90359999999999996</v>
      </c>
      <c r="J178" s="348">
        <v>-0.78149999999999997</v>
      </c>
      <c r="K178" s="348">
        <v>7.0545999999999998</v>
      </c>
      <c r="L178" s="348">
        <v>-2.5102000000000002</v>
      </c>
      <c r="M178" s="348">
        <v>-5.6357999999999997</v>
      </c>
      <c r="N178" s="350">
        <v>2.7084999999999999</v>
      </c>
      <c r="O178" s="348">
        <v>4.6550000000000002</v>
      </c>
      <c r="P178" s="348">
        <v>13.047000000000001</v>
      </c>
      <c r="Q178" s="348" t="s">
        <v>430</v>
      </c>
      <c r="R178" s="348" t="s">
        <v>430</v>
      </c>
      <c r="S178" s="348">
        <v>9.5146999999999995</v>
      </c>
      <c r="T178" s="348">
        <v>-6.0712000000000002</v>
      </c>
      <c r="U178" s="348">
        <v>-0.83189999999999997</v>
      </c>
      <c r="V178" s="348">
        <v>-3.7561</v>
      </c>
      <c r="W178" s="348">
        <v>9.5146999999999995</v>
      </c>
      <c r="X178" s="348">
        <v>10.5929</v>
      </c>
      <c r="Y178" s="374"/>
      <c r="Z178" s="346">
        <v>147</v>
      </c>
      <c r="AA178" s="346">
        <v>154</v>
      </c>
      <c r="AB178" s="346">
        <v>173</v>
      </c>
      <c r="AC178" s="346">
        <v>140</v>
      </c>
      <c r="AD178" s="346">
        <v>156</v>
      </c>
      <c r="AE178" s="346">
        <v>131</v>
      </c>
      <c r="AF178" s="346">
        <v>112</v>
      </c>
      <c r="AG178" s="346">
        <v>78</v>
      </c>
      <c r="AH178" s="346" t="s">
        <v>430</v>
      </c>
      <c r="AI178" s="346" t="s">
        <v>430</v>
      </c>
      <c r="AJ178" s="346">
        <v>163</v>
      </c>
      <c r="AK178" s="346">
        <v>160</v>
      </c>
      <c r="AL178" s="346">
        <v>152</v>
      </c>
      <c r="AM178" s="346">
        <v>134</v>
      </c>
      <c r="AN178" s="346">
        <v>163</v>
      </c>
      <c r="AO178" s="373"/>
      <c r="AP178" s="348" t="s">
        <v>430</v>
      </c>
      <c r="AQ178" s="348" t="s">
        <v>430</v>
      </c>
      <c r="AR178" s="348" t="s">
        <v>430</v>
      </c>
      <c r="AS178" s="348">
        <v>5.48</v>
      </c>
      <c r="AT178" s="348">
        <v>-4.0599999999999996</v>
      </c>
      <c r="AU178" s="351"/>
      <c r="AV178" s="346" t="s">
        <v>430</v>
      </c>
      <c r="AW178" s="346" t="s">
        <v>430</v>
      </c>
      <c r="AX178" s="346" t="s">
        <v>430</v>
      </c>
      <c r="AY178" s="346">
        <v>79</v>
      </c>
      <c r="AZ178" s="346">
        <v>130</v>
      </c>
      <c r="BA178" s="374"/>
      <c r="BB178" s="348">
        <v>14.141021979729</v>
      </c>
      <c r="BC178" s="348">
        <v>0.99916079423619797</v>
      </c>
      <c r="BD178" s="348">
        <v>4.57602950371888E-2</v>
      </c>
      <c r="BE178" s="375">
        <v>-2.6993507260806699E-2</v>
      </c>
      <c r="BF178" s="374"/>
      <c r="BG178" s="372">
        <v>6.8099999999999994E-2</v>
      </c>
      <c r="BH178" s="373"/>
      <c r="BI178" s="348">
        <v>98.433700000000002</v>
      </c>
      <c r="BJ178" s="348">
        <v>1.53599</v>
      </c>
      <c r="BK178" s="348" t="s">
        <v>430</v>
      </c>
      <c r="BL178" s="348">
        <v>3.031E-2</v>
      </c>
      <c r="BM178" s="373"/>
      <c r="BN178" s="372" t="s">
        <v>6096</v>
      </c>
      <c r="BO178" s="372" t="s">
        <v>4514</v>
      </c>
      <c r="BP178" s="372" t="s">
        <v>4160</v>
      </c>
      <c r="BQ178" s="372" t="s">
        <v>4759</v>
      </c>
      <c r="BR178" s="372" t="s">
        <v>4517</v>
      </c>
      <c r="BS178" s="373"/>
      <c r="BT178" s="354" t="s">
        <v>555</v>
      </c>
    </row>
    <row r="179" spans="1:72" s="428" customFormat="1" x14ac:dyDescent="0.25">
      <c r="A179" s="345" t="s">
        <v>6228</v>
      </c>
      <c r="B179" s="373"/>
      <c r="C179" s="719">
        <v>46079</v>
      </c>
      <c r="D179" s="373"/>
      <c r="E179" s="889">
        <v>41.6</v>
      </c>
      <c r="F179" s="373"/>
      <c r="G179" s="347">
        <v>167.1541</v>
      </c>
      <c r="H179" s="374"/>
      <c r="I179" s="348">
        <v>0.21759999999999999</v>
      </c>
      <c r="J179" s="348">
        <v>-0.69599999999999995</v>
      </c>
      <c r="K179" s="348">
        <v>7.0236000000000001</v>
      </c>
      <c r="L179" s="348" t="s">
        <v>430</v>
      </c>
      <c r="M179" s="348" t="s">
        <v>430</v>
      </c>
      <c r="N179" s="350" t="s">
        <v>430</v>
      </c>
      <c r="O179" s="348" t="s">
        <v>430</v>
      </c>
      <c r="P179" s="348" t="s">
        <v>430</v>
      </c>
      <c r="Q179" s="348" t="s">
        <v>430</v>
      </c>
      <c r="R179" s="348" t="s">
        <v>430</v>
      </c>
      <c r="S179" s="348">
        <v>10.795500000000001</v>
      </c>
      <c r="T179" s="348" t="s">
        <v>430</v>
      </c>
      <c r="U179" s="348" t="s">
        <v>430</v>
      </c>
      <c r="V179" s="348" t="s">
        <v>430</v>
      </c>
      <c r="W179" s="348">
        <v>10.795500000000001</v>
      </c>
      <c r="X179" s="348">
        <v>-8.3865999999999996</v>
      </c>
      <c r="Y179" s="374"/>
      <c r="Z179" s="346">
        <v>225</v>
      </c>
      <c r="AA179" s="346">
        <v>149</v>
      </c>
      <c r="AB179" s="346">
        <v>178</v>
      </c>
      <c r="AC179" s="346" t="s">
        <v>430</v>
      </c>
      <c r="AD179" s="346" t="s">
        <v>430</v>
      </c>
      <c r="AE179" s="346" t="s">
        <v>430</v>
      </c>
      <c r="AF179" s="346" t="s">
        <v>430</v>
      </c>
      <c r="AG179" s="346" t="s">
        <v>430</v>
      </c>
      <c r="AH179" s="346" t="s">
        <v>430</v>
      </c>
      <c r="AI179" s="346" t="s">
        <v>430</v>
      </c>
      <c r="AJ179" s="346">
        <v>131</v>
      </c>
      <c r="AK179" s="346" t="s">
        <v>430</v>
      </c>
      <c r="AL179" s="346" t="s">
        <v>430</v>
      </c>
      <c r="AM179" s="346" t="s">
        <v>430</v>
      </c>
      <c r="AN179" s="346">
        <v>131</v>
      </c>
      <c r="AO179" s="373"/>
      <c r="AP179" s="348" t="s">
        <v>430</v>
      </c>
      <c r="AQ179" s="348" t="s">
        <v>430</v>
      </c>
      <c r="AR179" s="348" t="s">
        <v>430</v>
      </c>
      <c r="AS179" s="348" t="s">
        <v>430</v>
      </c>
      <c r="AT179" s="348" t="s">
        <v>430</v>
      </c>
      <c r="AU179" s="351"/>
      <c r="AV179" s="346" t="s">
        <v>430</v>
      </c>
      <c r="AW179" s="346" t="s">
        <v>430</v>
      </c>
      <c r="AX179" s="346" t="s">
        <v>430</v>
      </c>
      <c r="AY179" s="346" t="s">
        <v>430</v>
      </c>
      <c r="AZ179" s="346" t="s">
        <v>430</v>
      </c>
      <c r="BA179" s="374"/>
      <c r="BB179" s="348">
        <v>52.837040783385099</v>
      </c>
      <c r="BC179" s="348">
        <v>0</v>
      </c>
      <c r="BD179" s="348">
        <v>-8.0650451048291605E-2</v>
      </c>
      <c r="BE179" s="375" t="s">
        <v>430</v>
      </c>
      <c r="BF179" s="374"/>
      <c r="BG179" s="372" t="s">
        <v>430</v>
      </c>
      <c r="BH179" s="373"/>
      <c r="BI179" s="348">
        <v>86.002600000000001</v>
      </c>
      <c r="BJ179" s="348">
        <v>13.989699999999999</v>
      </c>
      <c r="BK179" s="348" t="s">
        <v>430</v>
      </c>
      <c r="BL179" s="348">
        <v>7.7000000000000002E-3</v>
      </c>
      <c r="BM179" s="373"/>
      <c r="BN179" s="372" t="s">
        <v>5820</v>
      </c>
      <c r="BO179" s="372" t="s">
        <v>5821</v>
      </c>
      <c r="BP179" s="372" t="s">
        <v>430</v>
      </c>
      <c r="BQ179" s="372" t="s">
        <v>430</v>
      </c>
      <c r="BR179" s="372" t="s">
        <v>430</v>
      </c>
      <c r="BS179" s="373"/>
      <c r="BT179" s="354" t="s">
        <v>555</v>
      </c>
    </row>
    <row r="180" spans="1:72" s="428" customFormat="1" x14ac:dyDescent="0.25">
      <c r="A180" s="345" t="s">
        <v>6229</v>
      </c>
      <c r="B180" s="373"/>
      <c r="C180" s="719">
        <v>44777</v>
      </c>
      <c r="D180" s="373"/>
      <c r="E180" s="346">
        <v>44.01</v>
      </c>
      <c r="F180" s="373"/>
      <c r="G180" s="347">
        <v>45.230899999999998</v>
      </c>
      <c r="H180" s="374"/>
      <c r="I180" s="348">
        <v>2.4266999999999999</v>
      </c>
      <c r="J180" s="348">
        <v>2.9990999999999999</v>
      </c>
      <c r="K180" s="348">
        <v>5.2840999999999996</v>
      </c>
      <c r="L180" s="348">
        <v>8.3789999999999996</v>
      </c>
      <c r="M180" s="348">
        <v>-0.34</v>
      </c>
      <c r="N180" s="350">
        <v>6.9363000000000001</v>
      </c>
      <c r="O180" s="348">
        <v>12.5665</v>
      </c>
      <c r="P180" s="348">
        <v>25.437000000000001</v>
      </c>
      <c r="Q180" s="348" t="s">
        <v>430</v>
      </c>
      <c r="R180" s="348" t="s">
        <v>430</v>
      </c>
      <c r="S180" s="348">
        <v>6.9222999999999999</v>
      </c>
      <c r="T180" s="348">
        <v>2.0764999999999998</v>
      </c>
      <c r="U180" s="348">
        <v>3.7677</v>
      </c>
      <c r="V180" s="348">
        <v>1.2056</v>
      </c>
      <c r="W180" s="348">
        <v>6.9222999999999999</v>
      </c>
      <c r="X180" s="348">
        <v>19.514600000000002</v>
      </c>
      <c r="Y180" s="374"/>
      <c r="Z180" s="346">
        <v>4</v>
      </c>
      <c r="AA180" s="346">
        <v>13</v>
      </c>
      <c r="AB180" s="346">
        <v>220</v>
      </c>
      <c r="AC180" s="346">
        <v>23</v>
      </c>
      <c r="AD180" s="346">
        <v>81</v>
      </c>
      <c r="AE180" s="346">
        <v>90</v>
      </c>
      <c r="AF180" s="346">
        <v>19</v>
      </c>
      <c r="AG180" s="346">
        <v>21</v>
      </c>
      <c r="AH180" s="346" t="s">
        <v>430</v>
      </c>
      <c r="AI180" s="346" t="s">
        <v>430</v>
      </c>
      <c r="AJ180" s="346">
        <v>220</v>
      </c>
      <c r="AK180" s="346">
        <v>65</v>
      </c>
      <c r="AL180" s="346">
        <v>86</v>
      </c>
      <c r="AM180" s="346">
        <v>80</v>
      </c>
      <c r="AN180" s="346">
        <v>220</v>
      </c>
      <c r="AO180" s="373"/>
      <c r="AP180" s="348" t="s">
        <v>430</v>
      </c>
      <c r="AQ180" s="348" t="s">
        <v>430</v>
      </c>
      <c r="AR180" s="348" t="s">
        <v>430</v>
      </c>
      <c r="AS180" s="348">
        <v>13.79</v>
      </c>
      <c r="AT180" s="348">
        <v>5.36</v>
      </c>
      <c r="AU180" s="351"/>
      <c r="AV180" s="346" t="s">
        <v>430</v>
      </c>
      <c r="AW180" s="346" t="s">
        <v>430</v>
      </c>
      <c r="AX180" s="346" t="s">
        <v>430</v>
      </c>
      <c r="AY180" s="346">
        <v>26</v>
      </c>
      <c r="AZ180" s="346">
        <v>73</v>
      </c>
      <c r="BA180" s="374"/>
      <c r="BB180" s="348">
        <v>15.724850290601699</v>
      </c>
      <c r="BC180" s="348">
        <v>0.99774132351769396</v>
      </c>
      <c r="BD180" s="348">
        <v>9.6480475973170193E-2</v>
      </c>
      <c r="BE180" s="375">
        <v>-2.1469922088197101E-2</v>
      </c>
      <c r="BF180" s="374"/>
      <c r="BG180" s="372">
        <v>6.0299999999999999E-2</v>
      </c>
      <c r="BH180" s="373"/>
      <c r="BI180" s="348">
        <v>45.713099999999997</v>
      </c>
      <c r="BJ180" s="348">
        <v>28.448599999999999</v>
      </c>
      <c r="BK180" s="348">
        <v>25.738199999999999</v>
      </c>
      <c r="BL180" s="348">
        <v>0.10009999999999999</v>
      </c>
      <c r="BM180" s="373"/>
      <c r="BN180" s="372" t="s">
        <v>6230</v>
      </c>
      <c r="BO180" s="372" t="s">
        <v>6231</v>
      </c>
      <c r="BP180" s="372" t="s">
        <v>5408</v>
      </c>
      <c r="BQ180" s="372" t="s">
        <v>5976</v>
      </c>
      <c r="BR180" s="372" t="s">
        <v>5409</v>
      </c>
      <c r="BS180" s="373"/>
      <c r="BT180" s="354" t="s">
        <v>555</v>
      </c>
    </row>
    <row r="181" spans="1:72" s="428" customFormat="1" x14ac:dyDescent="0.25">
      <c r="A181" s="345" t="s">
        <v>6232</v>
      </c>
      <c r="B181" s="373"/>
      <c r="C181" s="719">
        <v>45687</v>
      </c>
      <c r="D181" s="373"/>
      <c r="E181" s="346">
        <v>44.835000000000001</v>
      </c>
      <c r="F181" s="373"/>
      <c r="G181" s="347">
        <v>41.901200000000003</v>
      </c>
      <c r="H181" s="374"/>
      <c r="I181" s="348">
        <v>1.3231999999999999</v>
      </c>
      <c r="J181" s="348">
        <v>1.2105999999999999</v>
      </c>
      <c r="K181" s="348">
        <v>10.4308</v>
      </c>
      <c r="L181" s="348">
        <v>4.4314</v>
      </c>
      <c r="M181" s="348">
        <v>3.7002000000000002</v>
      </c>
      <c r="N181" s="350">
        <v>15.0328</v>
      </c>
      <c r="O181" s="348" t="s">
        <v>430</v>
      </c>
      <c r="P181" s="348" t="s">
        <v>430</v>
      </c>
      <c r="Q181" s="348" t="s">
        <v>430</v>
      </c>
      <c r="R181" s="348" t="s">
        <v>430</v>
      </c>
      <c r="S181" s="348">
        <v>12.2959</v>
      </c>
      <c r="T181" s="348">
        <v>2.5756000000000001</v>
      </c>
      <c r="U181" s="348">
        <v>8.3818999999999999</v>
      </c>
      <c r="V181" s="348">
        <v>6.0288000000000004</v>
      </c>
      <c r="W181" s="348">
        <v>12.2959</v>
      </c>
      <c r="X181" s="348">
        <v>16.309899999999999</v>
      </c>
      <c r="Y181" s="374"/>
      <c r="Z181" s="346">
        <v>69</v>
      </c>
      <c r="AA181" s="346">
        <v>36</v>
      </c>
      <c r="AB181" s="346">
        <v>80</v>
      </c>
      <c r="AC181" s="346">
        <v>75</v>
      </c>
      <c r="AD181" s="346">
        <v>47</v>
      </c>
      <c r="AE181" s="346">
        <v>43</v>
      </c>
      <c r="AF181" s="346" t="s">
        <v>430</v>
      </c>
      <c r="AG181" s="346" t="s">
        <v>430</v>
      </c>
      <c r="AH181" s="346" t="s">
        <v>430</v>
      </c>
      <c r="AI181" s="346" t="s">
        <v>430</v>
      </c>
      <c r="AJ181" s="346">
        <v>98</v>
      </c>
      <c r="AK181" s="346">
        <v>52</v>
      </c>
      <c r="AL181" s="346">
        <v>42</v>
      </c>
      <c r="AM181" s="346">
        <v>45</v>
      </c>
      <c r="AN181" s="346">
        <v>98</v>
      </c>
      <c r="AO181" s="373"/>
      <c r="AP181" s="348" t="s">
        <v>430</v>
      </c>
      <c r="AQ181" s="348" t="s">
        <v>430</v>
      </c>
      <c r="AR181" s="348" t="s">
        <v>430</v>
      </c>
      <c r="AS181" s="348" t="s">
        <v>430</v>
      </c>
      <c r="AT181" s="348">
        <v>13.37</v>
      </c>
      <c r="AU181" s="351"/>
      <c r="AV181" s="346" t="s">
        <v>430</v>
      </c>
      <c r="AW181" s="346" t="s">
        <v>430</v>
      </c>
      <c r="AX181" s="346" t="s">
        <v>430</v>
      </c>
      <c r="AY181" s="346" t="s">
        <v>430</v>
      </c>
      <c r="AZ181" s="346">
        <v>42</v>
      </c>
      <c r="BA181" s="374"/>
      <c r="BB181" s="348">
        <v>16.574674386488802</v>
      </c>
      <c r="BC181" s="348">
        <v>0.99835064204145696</v>
      </c>
      <c r="BD181" s="348">
        <v>7.3539344843534499E-2</v>
      </c>
      <c r="BE181" s="375">
        <v>-2.1061327582961E-2</v>
      </c>
      <c r="BF181" s="374"/>
      <c r="BG181" s="372">
        <v>7.22E-2</v>
      </c>
      <c r="BH181" s="373"/>
      <c r="BI181" s="348">
        <v>97.805899999999994</v>
      </c>
      <c r="BJ181" s="348">
        <v>2.0470100000000002</v>
      </c>
      <c r="BK181" s="348" t="s">
        <v>430</v>
      </c>
      <c r="BL181" s="348">
        <v>0.14709</v>
      </c>
      <c r="BM181" s="373"/>
      <c r="BN181" s="372" t="s">
        <v>6233</v>
      </c>
      <c r="BO181" s="372" t="s">
        <v>6234</v>
      </c>
      <c r="BP181" s="372" t="s">
        <v>6235</v>
      </c>
      <c r="BQ181" s="372" t="s">
        <v>6236</v>
      </c>
      <c r="BR181" s="372" t="s">
        <v>6237</v>
      </c>
      <c r="BS181" s="373"/>
      <c r="BT181" s="354" t="s">
        <v>555</v>
      </c>
    </row>
    <row r="182" spans="1:72" s="428" customFormat="1" x14ac:dyDescent="0.25">
      <c r="A182" s="345" t="s">
        <v>6238</v>
      </c>
      <c r="B182" s="373"/>
      <c r="C182" s="719">
        <v>45198</v>
      </c>
      <c r="D182" s="373"/>
      <c r="E182" s="346">
        <v>42.799100000000003</v>
      </c>
      <c r="F182" s="373"/>
      <c r="G182" s="347">
        <v>79.255799999999994</v>
      </c>
      <c r="H182" s="374"/>
      <c r="I182" s="348">
        <v>0.83330000000000004</v>
      </c>
      <c r="J182" s="348">
        <v>-1.5230999999999999</v>
      </c>
      <c r="K182" s="348">
        <v>5.0799000000000003</v>
      </c>
      <c r="L182" s="348">
        <v>-5.4987000000000004</v>
      </c>
      <c r="M182" s="348">
        <v>-8.7113999999999994</v>
      </c>
      <c r="N182" s="350">
        <v>-1.3388</v>
      </c>
      <c r="O182" s="348">
        <v>3.5198</v>
      </c>
      <c r="P182" s="348" t="s">
        <v>430</v>
      </c>
      <c r="Q182" s="348" t="s">
        <v>430</v>
      </c>
      <c r="R182" s="348" t="s">
        <v>430</v>
      </c>
      <c r="S182" s="348">
        <v>7.4691000000000001</v>
      </c>
      <c r="T182" s="348">
        <v>-9.2066999999999997</v>
      </c>
      <c r="U182" s="348">
        <v>-3.4746999999999999</v>
      </c>
      <c r="V182" s="348">
        <v>-7.0484999999999998</v>
      </c>
      <c r="W182" s="348">
        <v>7.4691000000000001</v>
      </c>
      <c r="X182" s="348">
        <v>7.4657999999999998</v>
      </c>
      <c r="Y182" s="374"/>
      <c r="Z182" s="346">
        <v>158</v>
      </c>
      <c r="AA182" s="346">
        <v>206</v>
      </c>
      <c r="AB182" s="346">
        <v>230</v>
      </c>
      <c r="AC182" s="346">
        <v>200</v>
      </c>
      <c r="AD182" s="346">
        <v>196</v>
      </c>
      <c r="AE182" s="346">
        <v>180</v>
      </c>
      <c r="AF182" s="346">
        <v>125</v>
      </c>
      <c r="AG182" s="346" t="s">
        <v>430</v>
      </c>
      <c r="AH182" s="346" t="s">
        <v>430</v>
      </c>
      <c r="AI182" s="346" t="s">
        <v>430</v>
      </c>
      <c r="AJ182" s="346">
        <v>209</v>
      </c>
      <c r="AK182" s="346">
        <v>221</v>
      </c>
      <c r="AL182" s="346">
        <v>192</v>
      </c>
      <c r="AM182" s="346">
        <v>191</v>
      </c>
      <c r="AN182" s="346">
        <v>209</v>
      </c>
      <c r="AO182" s="373"/>
      <c r="AP182" s="348" t="s">
        <v>430</v>
      </c>
      <c r="AQ182" s="348" t="s">
        <v>430</v>
      </c>
      <c r="AR182" s="348" t="s">
        <v>430</v>
      </c>
      <c r="AS182" s="348" t="s">
        <v>430</v>
      </c>
      <c r="AT182" s="348">
        <v>-9.89</v>
      </c>
      <c r="AU182" s="351"/>
      <c r="AV182" s="346" t="s">
        <v>430</v>
      </c>
      <c r="AW182" s="346" t="s">
        <v>430</v>
      </c>
      <c r="AX182" s="346" t="s">
        <v>430</v>
      </c>
      <c r="AY182" s="346" t="s">
        <v>430</v>
      </c>
      <c r="AZ182" s="346">
        <v>185</v>
      </c>
      <c r="BA182" s="374"/>
      <c r="BB182" s="348">
        <v>13.7241595071995</v>
      </c>
      <c r="BC182" s="348">
        <v>0.99878620509560301</v>
      </c>
      <c r="BD182" s="348">
        <v>1.6348256588340701E-2</v>
      </c>
      <c r="BE182" s="375">
        <v>-7.1501925464518799E-3</v>
      </c>
      <c r="BF182" s="374"/>
      <c r="BG182" s="372">
        <v>2.9499999999999998E-2</v>
      </c>
      <c r="BH182" s="373"/>
      <c r="BI182" s="348">
        <v>99.989800000000002</v>
      </c>
      <c r="BJ182" s="348" t="s">
        <v>430</v>
      </c>
      <c r="BK182" s="348" t="s">
        <v>430</v>
      </c>
      <c r="BL182" s="348">
        <v>1.0200000000000001E-2</v>
      </c>
      <c r="BM182" s="373"/>
      <c r="BN182" s="372" t="s">
        <v>5777</v>
      </c>
      <c r="BO182" s="372" t="s">
        <v>4436</v>
      </c>
      <c r="BP182" s="372" t="s">
        <v>4437</v>
      </c>
      <c r="BQ182" s="372" t="s">
        <v>4620</v>
      </c>
      <c r="BR182" s="372" t="s">
        <v>4439</v>
      </c>
      <c r="BS182" s="373"/>
      <c r="BT182" s="354" t="s">
        <v>555</v>
      </c>
    </row>
    <row r="183" spans="1:72" s="428" customFormat="1" x14ac:dyDescent="0.25">
      <c r="A183" s="345" t="s">
        <v>6239</v>
      </c>
      <c r="B183" s="373"/>
      <c r="C183" s="719">
        <v>44785</v>
      </c>
      <c r="D183" s="373"/>
      <c r="E183" s="346">
        <v>44.175899999999999</v>
      </c>
      <c r="F183" s="373"/>
      <c r="G183" s="347">
        <v>30.873699999999999</v>
      </c>
      <c r="H183" s="374"/>
      <c r="I183" s="348">
        <v>0.50390000000000001</v>
      </c>
      <c r="J183" s="348">
        <v>-1.0940000000000001</v>
      </c>
      <c r="K183" s="348">
        <v>9.2815999999999992</v>
      </c>
      <c r="L183" s="348">
        <v>0.7581</v>
      </c>
      <c r="M183" s="348">
        <v>-4.1181000000000001</v>
      </c>
      <c r="N183" s="350">
        <v>5.8154000000000003</v>
      </c>
      <c r="O183" s="348">
        <v>-2.4746000000000001</v>
      </c>
      <c r="P183" s="348">
        <v>17.241499999999998</v>
      </c>
      <c r="Q183" s="348" t="s">
        <v>430</v>
      </c>
      <c r="R183" s="348" t="s">
        <v>430</v>
      </c>
      <c r="S183" s="348">
        <v>12.789300000000001</v>
      </c>
      <c r="T183" s="348">
        <v>-1.8954</v>
      </c>
      <c r="U183" s="348">
        <v>2.1286999999999998</v>
      </c>
      <c r="V183" s="348">
        <v>-4.3099999999999996</v>
      </c>
      <c r="W183" s="348">
        <v>12.789300000000001</v>
      </c>
      <c r="X183" s="348">
        <v>14.2539</v>
      </c>
      <c r="Y183" s="374"/>
      <c r="Z183" s="346">
        <v>203</v>
      </c>
      <c r="AA183" s="346">
        <v>179</v>
      </c>
      <c r="AB183" s="346">
        <v>116</v>
      </c>
      <c r="AC183" s="346">
        <v>102</v>
      </c>
      <c r="AD183" s="346">
        <v>124</v>
      </c>
      <c r="AE183" s="346">
        <v>94</v>
      </c>
      <c r="AF183" s="346">
        <v>145</v>
      </c>
      <c r="AG183" s="346">
        <v>55</v>
      </c>
      <c r="AH183" s="346" t="s">
        <v>430</v>
      </c>
      <c r="AI183" s="346" t="s">
        <v>430</v>
      </c>
      <c r="AJ183" s="346">
        <v>86</v>
      </c>
      <c r="AK183" s="346">
        <v>104</v>
      </c>
      <c r="AL183" s="346">
        <v>114</v>
      </c>
      <c r="AM183" s="346">
        <v>145</v>
      </c>
      <c r="AN183" s="346">
        <v>86</v>
      </c>
      <c r="AO183" s="373"/>
      <c r="AP183" s="348" t="s">
        <v>430</v>
      </c>
      <c r="AQ183" s="348" t="s">
        <v>430</v>
      </c>
      <c r="AR183" s="348" t="s">
        <v>430</v>
      </c>
      <c r="AS183" s="348">
        <v>3.81</v>
      </c>
      <c r="AT183" s="348">
        <v>-0.47</v>
      </c>
      <c r="AU183" s="351"/>
      <c r="AV183" s="346" t="s">
        <v>430</v>
      </c>
      <c r="AW183" s="346" t="s">
        <v>430</v>
      </c>
      <c r="AX183" s="346" t="s">
        <v>430</v>
      </c>
      <c r="AY183" s="346">
        <v>109</v>
      </c>
      <c r="AZ183" s="346">
        <v>102</v>
      </c>
      <c r="BA183" s="374"/>
      <c r="BB183" s="348">
        <v>19.670870291756199</v>
      </c>
      <c r="BC183" s="348">
        <v>1.0005639631777099</v>
      </c>
      <c r="BD183" s="348">
        <v>5.4379433411073499E-2</v>
      </c>
      <c r="BE183" s="375">
        <v>-4.0318343485618899E-2</v>
      </c>
      <c r="BF183" s="374"/>
      <c r="BG183" s="372">
        <v>0.1988</v>
      </c>
      <c r="BH183" s="373"/>
      <c r="BI183" s="348">
        <v>67.333600000000004</v>
      </c>
      <c r="BJ183" s="348">
        <v>32.636499999999998</v>
      </c>
      <c r="BK183" s="348" t="s">
        <v>430</v>
      </c>
      <c r="BL183" s="348">
        <v>2.9899999999999999E-2</v>
      </c>
      <c r="BM183" s="373"/>
      <c r="BN183" s="372" t="s">
        <v>6126</v>
      </c>
      <c r="BO183" s="372" t="s">
        <v>4676</v>
      </c>
      <c r="BP183" s="372" t="s">
        <v>2832</v>
      </c>
      <c r="BQ183" s="372" t="s">
        <v>4448</v>
      </c>
      <c r="BR183" s="372" t="s">
        <v>4633</v>
      </c>
      <c r="BS183" s="373"/>
      <c r="BT183" s="354" t="s">
        <v>555</v>
      </c>
    </row>
    <row r="184" spans="1:72" s="428" customFormat="1" ht="11" x14ac:dyDescent="0.3">
      <c r="A184" s="841" t="s">
        <v>6240</v>
      </c>
      <c r="B184" s="842"/>
      <c r="C184" s="843">
        <v>44778</v>
      </c>
      <c r="D184" s="842"/>
      <c r="E184" s="844">
        <v>43.865900000000003</v>
      </c>
      <c r="F184" s="842"/>
      <c r="G184" s="845">
        <v>32.794800000000002</v>
      </c>
      <c r="H184" s="847"/>
      <c r="I184" s="846">
        <v>0.96889999999999998</v>
      </c>
      <c r="J184" s="846">
        <v>1.9983</v>
      </c>
      <c r="K184" s="846">
        <v>12.8551</v>
      </c>
      <c r="L184" s="846">
        <v>6.6483999999999996</v>
      </c>
      <c r="M184" s="846">
        <v>5.9348999999999998</v>
      </c>
      <c r="N184" s="848">
        <v>20.5472</v>
      </c>
      <c r="O184" s="846">
        <v>9.9848999999999997</v>
      </c>
      <c r="P184" s="846">
        <v>18.568100000000001</v>
      </c>
      <c r="Q184" s="846" t="s">
        <v>430</v>
      </c>
      <c r="R184" s="846" t="s">
        <v>430</v>
      </c>
      <c r="S184" s="846">
        <v>15.0626</v>
      </c>
      <c r="T184" s="846">
        <v>4.8769</v>
      </c>
      <c r="U184" s="846">
        <v>7.5591999999999997</v>
      </c>
      <c r="V184" s="846">
        <v>11.3088</v>
      </c>
      <c r="W184" s="846">
        <v>15.0626</v>
      </c>
      <c r="X184" s="846">
        <v>15.249499999999999</v>
      </c>
      <c r="Y184" s="847"/>
      <c r="Z184" s="844">
        <v>132</v>
      </c>
      <c r="AA184" s="844">
        <v>22</v>
      </c>
      <c r="AB184" s="844">
        <v>40</v>
      </c>
      <c r="AC184" s="844">
        <v>36</v>
      </c>
      <c r="AD184" s="844">
        <v>42</v>
      </c>
      <c r="AE184" s="844">
        <v>37</v>
      </c>
      <c r="AF184" s="844">
        <v>30</v>
      </c>
      <c r="AG184" s="844">
        <v>51</v>
      </c>
      <c r="AH184" s="844" t="s">
        <v>430</v>
      </c>
      <c r="AI184" s="844" t="s">
        <v>430</v>
      </c>
      <c r="AJ184" s="844">
        <v>43</v>
      </c>
      <c r="AK184" s="844">
        <v>39</v>
      </c>
      <c r="AL184" s="844">
        <v>45</v>
      </c>
      <c r="AM184" s="844">
        <v>36</v>
      </c>
      <c r="AN184" s="844">
        <v>43</v>
      </c>
      <c r="AO184" s="842"/>
      <c r="AP184" s="846" t="s">
        <v>430</v>
      </c>
      <c r="AQ184" s="846" t="s">
        <v>430</v>
      </c>
      <c r="AR184" s="846" t="s">
        <v>430</v>
      </c>
      <c r="AS184" s="846">
        <v>13.3</v>
      </c>
      <c r="AT184" s="846">
        <v>17.75</v>
      </c>
      <c r="AU184" s="849"/>
      <c r="AV184" s="844" t="s">
        <v>430</v>
      </c>
      <c r="AW184" s="844" t="s">
        <v>430</v>
      </c>
      <c r="AX184" s="844" t="s">
        <v>430</v>
      </c>
      <c r="AY184" s="844">
        <v>29</v>
      </c>
      <c r="AZ184" s="844">
        <v>40</v>
      </c>
      <c r="BA184" s="847"/>
      <c r="BB184" s="846">
        <v>16.063585952351598</v>
      </c>
      <c r="BC184" s="846">
        <v>0.99866472945167895</v>
      </c>
      <c r="BD184" s="846">
        <v>6.4889750225492496E-2</v>
      </c>
      <c r="BE184" s="852">
        <v>-3.1340158398103897E-2</v>
      </c>
      <c r="BF184" s="847"/>
      <c r="BG184" s="855">
        <v>8.1100000000000005E-2</v>
      </c>
      <c r="BH184" s="842"/>
      <c r="BI184" s="846">
        <v>66.376800000000003</v>
      </c>
      <c r="BJ184" s="846">
        <v>28.324000000000002</v>
      </c>
      <c r="BK184" s="846">
        <v>5.0844800000000001</v>
      </c>
      <c r="BL184" s="846">
        <v>0.21471999999999999</v>
      </c>
      <c r="BM184" s="842"/>
      <c r="BN184" s="855" t="s">
        <v>6241</v>
      </c>
      <c r="BO184" s="855" t="s">
        <v>6242</v>
      </c>
      <c r="BP184" s="855" t="s">
        <v>3581</v>
      </c>
      <c r="BQ184" s="855" t="s">
        <v>6243</v>
      </c>
      <c r="BR184" s="855" t="s">
        <v>5079</v>
      </c>
      <c r="BS184" s="842"/>
      <c r="BT184" s="856" t="s">
        <v>555</v>
      </c>
    </row>
    <row r="185" spans="1:72" s="428" customFormat="1" x14ac:dyDescent="0.25">
      <c r="A185" s="345" t="s">
        <v>6244</v>
      </c>
      <c r="B185" s="373"/>
      <c r="C185" s="719">
        <v>45716</v>
      </c>
      <c r="D185" s="373"/>
      <c r="E185" s="346">
        <v>42.230200000000004</v>
      </c>
      <c r="F185" s="373"/>
      <c r="G185" s="347">
        <v>11.566599999999999</v>
      </c>
      <c r="H185" s="374"/>
      <c r="I185" s="348">
        <v>1.1615</v>
      </c>
      <c r="J185" s="348">
        <v>-5.7000000000000002E-2</v>
      </c>
      <c r="K185" s="348">
        <v>8.9246999999999996</v>
      </c>
      <c r="L185" s="348">
        <v>0.49790000000000001</v>
      </c>
      <c r="M185" s="348">
        <v>-4.1246</v>
      </c>
      <c r="N185" s="350">
        <v>5.2697000000000003</v>
      </c>
      <c r="O185" s="348" t="s">
        <v>430</v>
      </c>
      <c r="P185" s="348" t="s">
        <v>430</v>
      </c>
      <c r="Q185" s="348" t="s">
        <v>430</v>
      </c>
      <c r="R185" s="348" t="s">
        <v>430</v>
      </c>
      <c r="S185" s="348">
        <v>11.5573</v>
      </c>
      <c r="T185" s="348">
        <v>-4.0681000000000003</v>
      </c>
      <c r="U185" s="348">
        <v>0.54590000000000005</v>
      </c>
      <c r="V185" s="348">
        <v>-3.0045999999999999</v>
      </c>
      <c r="W185" s="348">
        <v>11.5573</v>
      </c>
      <c r="X185" s="348">
        <v>13.380699999999999</v>
      </c>
      <c r="Y185" s="374"/>
      <c r="Z185" s="346">
        <v>97</v>
      </c>
      <c r="AA185" s="346">
        <v>106</v>
      </c>
      <c r="AB185" s="346">
        <v>122</v>
      </c>
      <c r="AC185" s="346">
        <v>108</v>
      </c>
      <c r="AD185" s="346">
        <v>125</v>
      </c>
      <c r="AE185" s="346">
        <v>98</v>
      </c>
      <c r="AF185" s="346" t="s">
        <v>430</v>
      </c>
      <c r="AG185" s="346" t="s">
        <v>430</v>
      </c>
      <c r="AH185" s="346" t="s">
        <v>430</v>
      </c>
      <c r="AI185" s="346" t="s">
        <v>430</v>
      </c>
      <c r="AJ185" s="346">
        <v>123</v>
      </c>
      <c r="AK185" s="346">
        <v>126</v>
      </c>
      <c r="AL185" s="346">
        <v>128</v>
      </c>
      <c r="AM185" s="346">
        <v>120</v>
      </c>
      <c r="AN185" s="346">
        <v>123</v>
      </c>
      <c r="AO185" s="373"/>
      <c r="AP185" s="348" t="s">
        <v>430</v>
      </c>
      <c r="AQ185" s="348" t="s">
        <v>430</v>
      </c>
      <c r="AR185" s="348" t="s">
        <v>430</v>
      </c>
      <c r="AS185" s="348" t="s">
        <v>430</v>
      </c>
      <c r="AT185" s="348">
        <v>-0.73</v>
      </c>
      <c r="AU185" s="351"/>
      <c r="AV185" s="346" t="s">
        <v>430</v>
      </c>
      <c r="AW185" s="346" t="s">
        <v>430</v>
      </c>
      <c r="AX185" s="346" t="s">
        <v>430</v>
      </c>
      <c r="AY185" s="346" t="s">
        <v>430</v>
      </c>
      <c r="AZ185" s="346">
        <v>103</v>
      </c>
      <c r="BA185" s="374"/>
      <c r="BB185" s="348">
        <v>15.939476526512401</v>
      </c>
      <c r="BC185" s="348">
        <v>0.99853445422966802</v>
      </c>
      <c r="BD185" s="348">
        <v>4.9375361664886598E-3</v>
      </c>
      <c r="BE185" s="375">
        <v>-2.2372296401342199E-2</v>
      </c>
      <c r="BF185" s="374"/>
      <c r="BG185" s="372">
        <v>2.87E-2</v>
      </c>
      <c r="BH185" s="373"/>
      <c r="BI185" s="348">
        <v>67.671400000000006</v>
      </c>
      <c r="BJ185" s="348">
        <v>19.087499999999999</v>
      </c>
      <c r="BK185" s="348">
        <v>13.1424</v>
      </c>
      <c r="BL185" s="348">
        <v>9.8699999999999996E-2</v>
      </c>
      <c r="BM185" s="373"/>
      <c r="BN185" s="372" t="s">
        <v>6245</v>
      </c>
      <c r="BO185" s="372" t="s">
        <v>6246</v>
      </c>
      <c r="BP185" s="372" t="s">
        <v>5205</v>
      </c>
      <c r="BQ185" s="372" t="s">
        <v>1948</v>
      </c>
      <c r="BR185" s="372" t="s">
        <v>6247</v>
      </c>
      <c r="BS185" s="373"/>
      <c r="BT185" s="354" t="s">
        <v>5662</v>
      </c>
    </row>
    <row r="186" spans="1:72" s="428" customFormat="1" x14ac:dyDescent="0.25">
      <c r="A186" s="345" t="s">
        <v>6248</v>
      </c>
      <c r="B186" s="373"/>
      <c r="C186" s="719">
        <v>44827</v>
      </c>
      <c r="D186" s="373"/>
      <c r="E186" s="346">
        <v>36.914299999999997</v>
      </c>
      <c r="F186" s="373"/>
      <c r="G186" s="347">
        <v>130.45439999999999</v>
      </c>
      <c r="H186" s="374"/>
      <c r="I186" s="348">
        <v>0.58420000000000005</v>
      </c>
      <c r="J186" s="348">
        <v>-2.2269000000000001</v>
      </c>
      <c r="K186" s="348">
        <v>4.6666999999999996</v>
      </c>
      <c r="L186" s="348">
        <v>-6.1142000000000003</v>
      </c>
      <c r="M186" s="348">
        <v>-5.3829000000000002</v>
      </c>
      <c r="N186" s="350">
        <v>-6.9500000000000006E-2</v>
      </c>
      <c r="O186" s="348">
        <v>1.8201000000000001</v>
      </c>
      <c r="P186" s="348">
        <v>12.102600000000001</v>
      </c>
      <c r="Q186" s="348" t="s">
        <v>430</v>
      </c>
      <c r="R186" s="348" t="s">
        <v>430</v>
      </c>
      <c r="S186" s="348">
        <v>6.7018000000000004</v>
      </c>
      <c r="T186" s="348">
        <v>-6.6920000000000002</v>
      </c>
      <c r="U186" s="348">
        <v>-0.42830000000000001</v>
      </c>
      <c r="V186" s="348">
        <v>-3.7946</v>
      </c>
      <c r="W186" s="348">
        <v>6.7018000000000004</v>
      </c>
      <c r="X186" s="348">
        <v>12.2942</v>
      </c>
      <c r="Y186" s="374"/>
      <c r="Z186" s="346">
        <v>195</v>
      </c>
      <c r="AA186" s="346">
        <v>223</v>
      </c>
      <c r="AB186" s="346">
        <v>239</v>
      </c>
      <c r="AC186" s="346">
        <v>215</v>
      </c>
      <c r="AD186" s="346">
        <v>148</v>
      </c>
      <c r="AE186" s="346">
        <v>163</v>
      </c>
      <c r="AF186" s="346">
        <v>136</v>
      </c>
      <c r="AG186" s="346">
        <v>85</v>
      </c>
      <c r="AH186" s="346" t="s">
        <v>430</v>
      </c>
      <c r="AI186" s="346" t="s">
        <v>430</v>
      </c>
      <c r="AJ186" s="346">
        <v>223</v>
      </c>
      <c r="AK186" s="346">
        <v>173</v>
      </c>
      <c r="AL186" s="346">
        <v>140</v>
      </c>
      <c r="AM186" s="346">
        <v>136</v>
      </c>
      <c r="AN186" s="346">
        <v>223</v>
      </c>
      <c r="AO186" s="373"/>
      <c r="AP186" s="348" t="s">
        <v>430</v>
      </c>
      <c r="AQ186" s="348" t="s">
        <v>430</v>
      </c>
      <c r="AR186" s="348" t="s">
        <v>430</v>
      </c>
      <c r="AS186" s="348">
        <v>2.5499999999999998</v>
      </c>
      <c r="AT186" s="348">
        <v>-5.74</v>
      </c>
      <c r="AU186" s="351"/>
      <c r="AV186" s="346" t="s">
        <v>430</v>
      </c>
      <c r="AW186" s="346" t="s">
        <v>430</v>
      </c>
      <c r="AX186" s="346" t="s">
        <v>430</v>
      </c>
      <c r="AY186" s="346">
        <v>115</v>
      </c>
      <c r="AZ186" s="346">
        <v>152</v>
      </c>
      <c r="BA186" s="374"/>
      <c r="BB186" s="348">
        <v>13.304888139434601</v>
      </c>
      <c r="BC186" s="348">
        <v>0.99820304368660095</v>
      </c>
      <c r="BD186" s="348">
        <v>3.6708728559512099E-2</v>
      </c>
      <c r="BE186" s="375">
        <v>-2.0727175273349899E-2</v>
      </c>
      <c r="BF186" s="374"/>
      <c r="BG186" s="372">
        <v>6.3500000000000001E-2</v>
      </c>
      <c r="BH186" s="373"/>
      <c r="BI186" s="348">
        <v>99.996600000000001</v>
      </c>
      <c r="BJ186" s="348" t="s">
        <v>430</v>
      </c>
      <c r="BK186" s="348" t="s">
        <v>430</v>
      </c>
      <c r="BL186" s="348">
        <v>3.3999999999999998E-3</v>
      </c>
      <c r="BM186" s="373"/>
      <c r="BN186" s="372" t="s">
        <v>6058</v>
      </c>
      <c r="BO186" s="372" t="s">
        <v>6059</v>
      </c>
      <c r="BP186" s="372" t="s">
        <v>5037</v>
      </c>
      <c r="BQ186" s="372" t="s">
        <v>6060</v>
      </c>
      <c r="BR186" s="372" t="s">
        <v>6061</v>
      </c>
      <c r="BS186" s="373"/>
      <c r="BT186" s="354" t="s">
        <v>555</v>
      </c>
    </row>
    <row r="187" spans="1:72" s="428" customFormat="1" x14ac:dyDescent="0.25">
      <c r="A187" s="345" t="s">
        <v>6249</v>
      </c>
      <c r="B187" s="373"/>
      <c r="C187" s="719">
        <v>45489</v>
      </c>
      <c r="D187" s="373"/>
      <c r="E187" s="346">
        <v>38.597700000000003</v>
      </c>
      <c r="F187" s="373"/>
      <c r="G187" s="347">
        <v>32.752699999999997</v>
      </c>
      <c r="H187" s="374"/>
      <c r="I187" s="348">
        <v>0.91169999999999995</v>
      </c>
      <c r="J187" s="348">
        <v>-0.25340000000000001</v>
      </c>
      <c r="K187" s="348">
        <v>7.4661999999999997</v>
      </c>
      <c r="L187" s="348">
        <v>-0.1603</v>
      </c>
      <c r="M187" s="348">
        <v>-2.0577000000000001</v>
      </c>
      <c r="N187" s="350">
        <v>8.5760000000000005</v>
      </c>
      <c r="O187" s="348" t="s">
        <v>430</v>
      </c>
      <c r="P187" s="348" t="s">
        <v>430</v>
      </c>
      <c r="Q187" s="348" t="s">
        <v>430</v>
      </c>
      <c r="R187" s="348" t="s">
        <v>430</v>
      </c>
      <c r="S187" s="348">
        <v>9.6574000000000009</v>
      </c>
      <c r="T187" s="348">
        <v>-2.6812999999999998</v>
      </c>
      <c r="U187" s="348">
        <v>2.8765000000000001</v>
      </c>
      <c r="V187" s="348">
        <v>1.5704</v>
      </c>
      <c r="W187" s="348">
        <v>9.6574000000000009</v>
      </c>
      <c r="X187" s="348">
        <v>2.7166999999999999</v>
      </c>
      <c r="Y187" s="374"/>
      <c r="Z187" s="346">
        <v>144</v>
      </c>
      <c r="AA187" s="346">
        <v>116</v>
      </c>
      <c r="AB187" s="346">
        <v>158</v>
      </c>
      <c r="AC187" s="346">
        <v>120</v>
      </c>
      <c r="AD187" s="346">
        <v>95</v>
      </c>
      <c r="AE187" s="346">
        <v>75</v>
      </c>
      <c r="AF187" s="346" t="s">
        <v>430</v>
      </c>
      <c r="AG187" s="346" t="s">
        <v>430</v>
      </c>
      <c r="AH187" s="346" t="s">
        <v>430</v>
      </c>
      <c r="AI187" s="346" t="s">
        <v>430</v>
      </c>
      <c r="AJ187" s="346">
        <v>159</v>
      </c>
      <c r="AK187" s="346">
        <v>120</v>
      </c>
      <c r="AL187" s="346">
        <v>97</v>
      </c>
      <c r="AM187" s="346">
        <v>70</v>
      </c>
      <c r="AN187" s="346">
        <v>159</v>
      </c>
      <c r="AO187" s="373"/>
      <c r="AP187" s="348" t="s">
        <v>430</v>
      </c>
      <c r="AQ187" s="348" t="s">
        <v>430</v>
      </c>
      <c r="AR187" s="348" t="s">
        <v>430</v>
      </c>
      <c r="AS187" s="348" t="s">
        <v>430</v>
      </c>
      <c r="AT187" s="348">
        <v>3.18</v>
      </c>
      <c r="AU187" s="351"/>
      <c r="AV187" s="346" t="s">
        <v>430</v>
      </c>
      <c r="AW187" s="346" t="s">
        <v>430</v>
      </c>
      <c r="AX187" s="346" t="s">
        <v>430</v>
      </c>
      <c r="AY187" s="346" t="s">
        <v>430</v>
      </c>
      <c r="AZ187" s="346">
        <v>88</v>
      </c>
      <c r="BA187" s="374"/>
      <c r="BB187" s="348">
        <v>14.6993398472501</v>
      </c>
      <c r="BC187" s="348">
        <v>0.99871332862114304</v>
      </c>
      <c r="BD187" s="348">
        <v>-2.2532222663947301E-2</v>
      </c>
      <c r="BE187" s="375">
        <v>-2.9552901702727001E-2</v>
      </c>
      <c r="BF187" s="374"/>
      <c r="BG187" s="372">
        <v>3.8699999999999998E-2</v>
      </c>
      <c r="BH187" s="373"/>
      <c r="BI187" s="348">
        <v>99.991299999999995</v>
      </c>
      <c r="BJ187" s="348" t="s">
        <v>430</v>
      </c>
      <c r="BK187" s="348" t="s">
        <v>430</v>
      </c>
      <c r="BL187" s="348">
        <v>8.6999999999999994E-3</v>
      </c>
      <c r="BM187" s="373"/>
      <c r="BN187" s="372" t="s">
        <v>776</v>
      </c>
      <c r="BO187" s="372" t="s">
        <v>6109</v>
      </c>
      <c r="BP187" s="372" t="s">
        <v>4538</v>
      </c>
      <c r="BQ187" s="372" t="s">
        <v>2048</v>
      </c>
      <c r="BR187" s="372" t="s">
        <v>4596</v>
      </c>
      <c r="BS187" s="373"/>
      <c r="BT187" s="354" t="s">
        <v>430</v>
      </c>
    </row>
    <row r="188" spans="1:72" s="428" customFormat="1" x14ac:dyDescent="0.25">
      <c r="A188" s="345" t="s">
        <v>6250</v>
      </c>
      <c r="B188" s="373"/>
      <c r="C188" s="719">
        <v>46010</v>
      </c>
      <c r="D188" s="373"/>
      <c r="E188" s="346">
        <v>37.481000000000002</v>
      </c>
      <c r="F188" s="373"/>
      <c r="G188" s="347">
        <v>12.3294</v>
      </c>
      <c r="H188" s="374"/>
      <c r="I188" s="348">
        <v>1.8319000000000001</v>
      </c>
      <c r="J188" s="348">
        <v>1.1693</v>
      </c>
      <c r="K188" s="348">
        <v>16.202200000000001</v>
      </c>
      <c r="L188" s="348">
        <v>9.9062999999999999</v>
      </c>
      <c r="M188" s="348" t="s">
        <v>430</v>
      </c>
      <c r="N188" s="350" t="s">
        <v>430</v>
      </c>
      <c r="O188" s="348" t="s">
        <v>430</v>
      </c>
      <c r="P188" s="348" t="s">
        <v>430</v>
      </c>
      <c r="Q188" s="348" t="s">
        <v>430</v>
      </c>
      <c r="R188" s="348" t="s">
        <v>430</v>
      </c>
      <c r="S188" s="348">
        <v>16.4513</v>
      </c>
      <c r="T188" s="348">
        <v>16.3733</v>
      </c>
      <c r="U188" s="348" t="s">
        <v>430</v>
      </c>
      <c r="V188" s="348" t="s">
        <v>430</v>
      </c>
      <c r="W188" s="348">
        <v>16.4513</v>
      </c>
      <c r="X188" s="348">
        <v>23.294</v>
      </c>
      <c r="Y188" s="374"/>
      <c r="Z188" s="346">
        <v>25</v>
      </c>
      <c r="AA188" s="346">
        <v>40</v>
      </c>
      <c r="AB188" s="346">
        <v>14</v>
      </c>
      <c r="AC188" s="346">
        <v>15</v>
      </c>
      <c r="AD188" s="346" t="s">
        <v>430</v>
      </c>
      <c r="AE188" s="346" t="s">
        <v>430</v>
      </c>
      <c r="AF188" s="346" t="s">
        <v>430</v>
      </c>
      <c r="AG188" s="346" t="s">
        <v>430</v>
      </c>
      <c r="AH188" s="346" t="s">
        <v>430</v>
      </c>
      <c r="AI188" s="346" t="s">
        <v>430</v>
      </c>
      <c r="AJ188" s="346">
        <v>33</v>
      </c>
      <c r="AK188" s="346">
        <v>6</v>
      </c>
      <c r="AL188" s="346" t="s">
        <v>430</v>
      </c>
      <c r="AM188" s="346" t="s">
        <v>430</v>
      </c>
      <c r="AN188" s="346">
        <v>33</v>
      </c>
      <c r="AO188" s="373"/>
      <c r="AP188" s="348" t="s">
        <v>430</v>
      </c>
      <c r="AQ188" s="348" t="s">
        <v>430</v>
      </c>
      <c r="AR188" s="348" t="s">
        <v>430</v>
      </c>
      <c r="AS188" s="348" t="s">
        <v>430</v>
      </c>
      <c r="AT188" s="348" t="s">
        <v>430</v>
      </c>
      <c r="AU188" s="351"/>
      <c r="AV188" s="346" t="s">
        <v>430</v>
      </c>
      <c r="AW188" s="346" t="s">
        <v>430</v>
      </c>
      <c r="AX188" s="346" t="s">
        <v>430</v>
      </c>
      <c r="AY188" s="346" t="s">
        <v>430</v>
      </c>
      <c r="AZ188" s="346" t="s">
        <v>430</v>
      </c>
      <c r="BA188" s="374"/>
      <c r="BB188" s="348">
        <v>36.725051027918298</v>
      </c>
      <c r="BC188" s="348">
        <v>0.99683010085109502</v>
      </c>
      <c r="BD188" s="348">
        <v>0.12384354112076</v>
      </c>
      <c r="BE188" s="375">
        <v>-3.8499741286123899E-2</v>
      </c>
      <c r="BF188" s="374"/>
      <c r="BG188" s="372">
        <v>5.91E-2</v>
      </c>
      <c r="BH188" s="373"/>
      <c r="BI188" s="348">
        <v>71.602900000000005</v>
      </c>
      <c r="BJ188" s="348">
        <v>24.854500000000002</v>
      </c>
      <c r="BK188" s="348">
        <v>3.2034400000000001</v>
      </c>
      <c r="BL188" s="348">
        <v>0.33916000000000002</v>
      </c>
      <c r="BM188" s="373"/>
      <c r="BN188" s="372" t="s">
        <v>6251</v>
      </c>
      <c r="BO188" s="372" t="s">
        <v>6252</v>
      </c>
      <c r="BP188" s="372" t="s">
        <v>6253</v>
      </c>
      <c r="BQ188" s="372" t="s">
        <v>5913</v>
      </c>
      <c r="BR188" s="372" t="s">
        <v>5914</v>
      </c>
      <c r="BS188" s="373"/>
      <c r="BT188" s="354" t="s">
        <v>555</v>
      </c>
    </row>
    <row r="189" spans="1:72" s="428" customFormat="1" x14ac:dyDescent="0.25">
      <c r="A189" s="345" t="s">
        <v>6254</v>
      </c>
      <c r="B189" s="373"/>
      <c r="C189" s="719">
        <v>45596</v>
      </c>
      <c r="D189" s="373"/>
      <c r="E189" s="346">
        <v>33.503500000000003</v>
      </c>
      <c r="F189" s="373"/>
      <c r="G189" s="347">
        <v>41.830599999999997</v>
      </c>
      <c r="H189" s="374"/>
      <c r="I189" s="348">
        <v>0.72529999999999994</v>
      </c>
      <c r="J189" s="348">
        <v>-0.19370000000000001</v>
      </c>
      <c r="K189" s="348">
        <v>11.6549</v>
      </c>
      <c r="L189" s="348">
        <v>4.7103000000000002</v>
      </c>
      <c r="M189" s="348">
        <v>-2.1353</v>
      </c>
      <c r="N189" s="350">
        <v>7.1067</v>
      </c>
      <c r="O189" s="348" t="s">
        <v>430</v>
      </c>
      <c r="P189" s="348" t="s">
        <v>430</v>
      </c>
      <c r="Q189" s="348" t="s">
        <v>430</v>
      </c>
      <c r="R189" s="348" t="s">
        <v>430</v>
      </c>
      <c r="S189" s="348">
        <v>14.3497</v>
      </c>
      <c r="T189" s="348">
        <v>1.34</v>
      </c>
      <c r="U189" s="348">
        <v>2.9537</v>
      </c>
      <c r="V189" s="348">
        <v>-5.0030000000000001</v>
      </c>
      <c r="W189" s="348">
        <v>14.3497</v>
      </c>
      <c r="X189" s="348">
        <v>-5.6231999999999998</v>
      </c>
      <c r="Y189" s="374"/>
      <c r="Z189" s="346">
        <v>183</v>
      </c>
      <c r="AA189" s="346">
        <v>111</v>
      </c>
      <c r="AB189" s="346">
        <v>46</v>
      </c>
      <c r="AC189" s="346">
        <v>72</v>
      </c>
      <c r="AD189" s="346">
        <v>97</v>
      </c>
      <c r="AE189" s="346">
        <v>89</v>
      </c>
      <c r="AF189" s="346" t="s">
        <v>430</v>
      </c>
      <c r="AG189" s="346" t="s">
        <v>430</v>
      </c>
      <c r="AH189" s="346" t="s">
        <v>430</v>
      </c>
      <c r="AI189" s="346" t="s">
        <v>430</v>
      </c>
      <c r="AJ189" s="346">
        <v>53</v>
      </c>
      <c r="AK189" s="346">
        <v>78</v>
      </c>
      <c r="AL189" s="346">
        <v>92</v>
      </c>
      <c r="AM189" s="346">
        <v>163</v>
      </c>
      <c r="AN189" s="346">
        <v>53</v>
      </c>
      <c r="AO189" s="373"/>
      <c r="AP189" s="348" t="s">
        <v>430</v>
      </c>
      <c r="AQ189" s="348" t="s">
        <v>430</v>
      </c>
      <c r="AR189" s="348" t="s">
        <v>430</v>
      </c>
      <c r="AS189" s="348" t="s">
        <v>430</v>
      </c>
      <c r="AT189" s="348">
        <v>3.49</v>
      </c>
      <c r="AU189" s="351"/>
      <c r="AV189" s="346" t="s">
        <v>430</v>
      </c>
      <c r="AW189" s="346" t="s">
        <v>430</v>
      </c>
      <c r="AX189" s="346" t="s">
        <v>430</v>
      </c>
      <c r="AY189" s="346" t="s">
        <v>430</v>
      </c>
      <c r="AZ189" s="346">
        <v>84</v>
      </c>
      <c r="BA189" s="374"/>
      <c r="BB189" s="348">
        <v>22.722426382008798</v>
      </c>
      <c r="BC189" s="348">
        <v>0.998348212700088</v>
      </c>
      <c r="BD189" s="348">
        <v>-4.2565572456665E-2</v>
      </c>
      <c r="BE189" s="375">
        <v>-5.7904194318541401E-2</v>
      </c>
      <c r="BF189" s="374"/>
      <c r="BG189" s="372">
        <v>0.40639999999999998</v>
      </c>
      <c r="BH189" s="373"/>
      <c r="BI189" s="348">
        <v>56.189599999999999</v>
      </c>
      <c r="BJ189" s="348">
        <v>28.765699999999999</v>
      </c>
      <c r="BK189" s="348">
        <v>14.837199999999999</v>
      </c>
      <c r="BL189" s="348">
        <v>0.20749999999999999</v>
      </c>
      <c r="BM189" s="373"/>
      <c r="BN189" s="372" t="s">
        <v>6255</v>
      </c>
      <c r="BO189" s="372" t="s">
        <v>6256</v>
      </c>
      <c r="BP189" s="372" t="s">
        <v>3301</v>
      </c>
      <c r="BQ189" s="372" t="s">
        <v>6257</v>
      </c>
      <c r="BR189" s="372" t="s">
        <v>6258</v>
      </c>
      <c r="BS189" s="373"/>
      <c r="BT189" s="354" t="s">
        <v>555</v>
      </c>
    </row>
    <row r="190" spans="1:72" s="428" customFormat="1" ht="11" x14ac:dyDescent="0.3">
      <c r="A190" s="841" t="s">
        <v>6259</v>
      </c>
      <c r="B190" s="842"/>
      <c r="C190" s="843">
        <v>44770</v>
      </c>
      <c r="D190" s="842"/>
      <c r="E190" s="844">
        <v>34.143900000000002</v>
      </c>
      <c r="F190" s="842"/>
      <c r="G190" s="845">
        <v>11.7233</v>
      </c>
      <c r="H190" s="847"/>
      <c r="I190" s="846">
        <v>0.95499999999999996</v>
      </c>
      <c r="J190" s="846">
        <v>3.3999999999999998E-3</v>
      </c>
      <c r="K190" s="846">
        <v>8.3955000000000002</v>
      </c>
      <c r="L190" s="846">
        <v>6.8699999999999997E-2</v>
      </c>
      <c r="M190" s="846">
        <v>-9.0724999999999998</v>
      </c>
      <c r="N190" s="848">
        <v>2.4977999999999998</v>
      </c>
      <c r="O190" s="846">
        <v>6.1253000000000002</v>
      </c>
      <c r="P190" s="846">
        <v>16.266300000000001</v>
      </c>
      <c r="Q190" s="846" t="s">
        <v>430</v>
      </c>
      <c r="R190" s="846" t="s">
        <v>430</v>
      </c>
      <c r="S190" s="846">
        <v>10.7424</v>
      </c>
      <c r="T190" s="846">
        <v>-6.8061999999999996</v>
      </c>
      <c r="U190" s="846">
        <v>-5.0227000000000004</v>
      </c>
      <c r="V190" s="846">
        <v>-2.9428999999999998</v>
      </c>
      <c r="W190" s="846">
        <v>10.7424</v>
      </c>
      <c r="X190" s="846">
        <v>12.9041</v>
      </c>
      <c r="Y190" s="847"/>
      <c r="Z190" s="844">
        <v>135</v>
      </c>
      <c r="AA190" s="844">
        <v>98</v>
      </c>
      <c r="AB190" s="844">
        <v>135</v>
      </c>
      <c r="AC190" s="844">
        <v>110</v>
      </c>
      <c r="AD190" s="844">
        <v>200</v>
      </c>
      <c r="AE190" s="844">
        <v>134</v>
      </c>
      <c r="AF190" s="844">
        <v>65</v>
      </c>
      <c r="AG190" s="844">
        <v>59</v>
      </c>
      <c r="AH190" s="844" t="s">
        <v>430</v>
      </c>
      <c r="AI190" s="844" t="s">
        <v>430</v>
      </c>
      <c r="AJ190" s="844">
        <v>133</v>
      </c>
      <c r="AK190" s="844">
        <v>176</v>
      </c>
      <c r="AL190" s="844">
        <v>197</v>
      </c>
      <c r="AM190" s="844">
        <v>118</v>
      </c>
      <c r="AN190" s="844">
        <v>133</v>
      </c>
      <c r="AO190" s="842"/>
      <c r="AP190" s="846" t="s">
        <v>430</v>
      </c>
      <c r="AQ190" s="846" t="s">
        <v>430</v>
      </c>
      <c r="AR190" s="846" t="s">
        <v>430</v>
      </c>
      <c r="AS190" s="846">
        <v>6.7</v>
      </c>
      <c r="AT190" s="846">
        <v>-5.45</v>
      </c>
      <c r="AU190" s="849"/>
      <c r="AV190" s="844" t="s">
        <v>430</v>
      </c>
      <c r="AW190" s="844" t="s">
        <v>430</v>
      </c>
      <c r="AX190" s="844" t="s">
        <v>430</v>
      </c>
      <c r="AY190" s="844">
        <v>66</v>
      </c>
      <c r="AZ190" s="844">
        <v>141</v>
      </c>
      <c r="BA190" s="847"/>
      <c r="BB190" s="846">
        <v>15.4622486969745</v>
      </c>
      <c r="BC190" s="846">
        <v>0.99869375103177305</v>
      </c>
      <c r="BD190" s="846">
        <v>5.6986955756820702E-2</v>
      </c>
      <c r="BE190" s="852">
        <v>-1.36341414195812E-2</v>
      </c>
      <c r="BF190" s="847"/>
      <c r="BG190" s="855">
        <v>0.1192</v>
      </c>
      <c r="BH190" s="842"/>
      <c r="BI190" s="846">
        <v>95.156499999999994</v>
      </c>
      <c r="BJ190" s="846">
        <v>4.8113799999999998</v>
      </c>
      <c r="BK190" s="846" t="s">
        <v>430</v>
      </c>
      <c r="BL190" s="846">
        <v>3.2120000000000003E-2</v>
      </c>
      <c r="BM190" s="842"/>
      <c r="BN190" s="855" t="s">
        <v>4965</v>
      </c>
      <c r="BO190" s="855" t="s">
        <v>4966</v>
      </c>
      <c r="BP190" s="855" t="s">
        <v>4484</v>
      </c>
      <c r="BQ190" s="855" t="s">
        <v>4967</v>
      </c>
      <c r="BR190" s="855" t="s">
        <v>4968</v>
      </c>
      <c r="BS190" s="842"/>
      <c r="BT190" s="856" t="s">
        <v>555</v>
      </c>
    </row>
    <row r="191" spans="1:72" s="428" customFormat="1" x14ac:dyDescent="0.25">
      <c r="A191" s="345" t="s">
        <v>6260</v>
      </c>
      <c r="B191" s="373"/>
      <c r="C191" s="719">
        <v>45838</v>
      </c>
      <c r="D191" s="373"/>
      <c r="E191" s="346">
        <v>38.47</v>
      </c>
      <c r="F191" s="373"/>
      <c r="G191" s="347">
        <v>62.626399999999997</v>
      </c>
      <c r="H191" s="374"/>
      <c r="I191" s="348">
        <v>0.81200000000000006</v>
      </c>
      <c r="J191" s="348">
        <v>3.2300000000000002E-2</v>
      </c>
      <c r="K191" s="348">
        <v>10.0669</v>
      </c>
      <c r="L191" s="348">
        <v>4.0251999999999999</v>
      </c>
      <c r="M191" s="348">
        <v>-0.51959999999999995</v>
      </c>
      <c r="N191" s="350" t="s">
        <v>430</v>
      </c>
      <c r="O191" s="348" t="s">
        <v>430</v>
      </c>
      <c r="P191" s="348" t="s">
        <v>430</v>
      </c>
      <c r="Q191" s="348" t="s">
        <v>430</v>
      </c>
      <c r="R191" s="348" t="s">
        <v>430</v>
      </c>
      <c r="S191" s="348">
        <v>13.466200000000001</v>
      </c>
      <c r="T191" s="348">
        <v>-0.1368</v>
      </c>
      <c r="U191" s="348">
        <v>4.9901</v>
      </c>
      <c r="V191" s="348">
        <v>-3.3895</v>
      </c>
      <c r="W191" s="348">
        <v>13.466200000000001</v>
      </c>
      <c r="X191" s="348">
        <v>-3.3895</v>
      </c>
      <c r="Y191" s="374"/>
      <c r="Z191" s="346">
        <v>176</v>
      </c>
      <c r="AA191" s="346">
        <v>96</v>
      </c>
      <c r="AB191" s="346">
        <v>90</v>
      </c>
      <c r="AC191" s="346">
        <v>78</v>
      </c>
      <c r="AD191" s="346">
        <v>83</v>
      </c>
      <c r="AE191" s="346" t="s">
        <v>430</v>
      </c>
      <c r="AF191" s="346" t="s">
        <v>430</v>
      </c>
      <c r="AG191" s="346" t="s">
        <v>430</v>
      </c>
      <c r="AH191" s="346" t="s">
        <v>430</v>
      </c>
      <c r="AI191" s="346" t="s">
        <v>430</v>
      </c>
      <c r="AJ191" s="346">
        <v>76</v>
      </c>
      <c r="AK191" s="346">
        <v>88</v>
      </c>
      <c r="AL191" s="346">
        <v>70</v>
      </c>
      <c r="AM191" s="346">
        <v>130</v>
      </c>
      <c r="AN191" s="346">
        <v>76</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74"/>
      <c r="BB191" s="348">
        <v>20.3725651956421</v>
      </c>
      <c r="BC191" s="348">
        <v>1.0032853226807501</v>
      </c>
      <c r="BD191" s="348">
        <v>-1.9233253733185698E-2</v>
      </c>
      <c r="BE191" s="375">
        <v>-6.6372175660578597E-2</v>
      </c>
      <c r="BF191" s="374"/>
      <c r="BG191" s="372">
        <v>0.2646</v>
      </c>
      <c r="BH191" s="373"/>
      <c r="BI191" s="348">
        <v>18.064</v>
      </c>
      <c r="BJ191" s="348">
        <v>80.867000000000004</v>
      </c>
      <c r="BK191" s="348">
        <v>0.951291</v>
      </c>
      <c r="BL191" s="348">
        <v>0.11770899999999999</v>
      </c>
      <c r="BM191" s="373"/>
      <c r="BN191" s="372" t="s">
        <v>6261</v>
      </c>
      <c r="BO191" s="372" t="s">
        <v>6262</v>
      </c>
      <c r="BP191" s="372" t="s">
        <v>1791</v>
      </c>
      <c r="BQ191" s="372" t="s">
        <v>4777</v>
      </c>
      <c r="BR191" s="372" t="s">
        <v>4547</v>
      </c>
      <c r="BS191" s="373"/>
      <c r="BT191" s="354" t="s">
        <v>555</v>
      </c>
    </row>
    <row r="192" spans="1:72" s="428" customFormat="1" x14ac:dyDescent="0.25">
      <c r="A192" s="345" t="s">
        <v>6263</v>
      </c>
      <c r="B192" s="373"/>
      <c r="C192" s="719">
        <v>45322</v>
      </c>
      <c r="D192" s="373"/>
      <c r="E192" s="346">
        <v>35.860399999999998</v>
      </c>
      <c r="F192" s="373"/>
      <c r="G192" s="347">
        <v>89.137200000000007</v>
      </c>
      <c r="H192" s="374"/>
      <c r="I192" s="348">
        <v>0.47939999999999999</v>
      </c>
      <c r="J192" s="348">
        <v>-0.97670000000000001</v>
      </c>
      <c r="K192" s="348">
        <v>7.2934999999999999</v>
      </c>
      <c r="L192" s="348">
        <v>-1.0054000000000001</v>
      </c>
      <c r="M192" s="348">
        <v>10.676500000000001</v>
      </c>
      <c r="N192" s="350">
        <v>35.638199999999998</v>
      </c>
      <c r="O192" s="348">
        <v>9.9109999999999996</v>
      </c>
      <c r="P192" s="348" t="s">
        <v>430</v>
      </c>
      <c r="Q192" s="348" t="s">
        <v>430</v>
      </c>
      <c r="R192" s="348" t="s">
        <v>430</v>
      </c>
      <c r="S192" s="348">
        <v>12.4213</v>
      </c>
      <c r="T192" s="348">
        <v>3.7012</v>
      </c>
      <c r="U192" s="348">
        <v>17.475100000000001</v>
      </c>
      <c r="V192" s="348">
        <v>22.705200000000001</v>
      </c>
      <c r="W192" s="348">
        <v>12.4213</v>
      </c>
      <c r="X192" s="348">
        <v>16.9468</v>
      </c>
      <c r="Y192" s="374"/>
      <c r="Z192" s="346">
        <v>208</v>
      </c>
      <c r="AA192" s="346">
        <v>166</v>
      </c>
      <c r="AB192" s="346">
        <v>166</v>
      </c>
      <c r="AC192" s="346">
        <v>125</v>
      </c>
      <c r="AD192" s="346">
        <v>29</v>
      </c>
      <c r="AE192" s="346">
        <v>24</v>
      </c>
      <c r="AF192" s="346">
        <v>31</v>
      </c>
      <c r="AG192" s="346" t="s">
        <v>430</v>
      </c>
      <c r="AH192" s="346" t="s">
        <v>430</v>
      </c>
      <c r="AI192" s="346" t="s">
        <v>430</v>
      </c>
      <c r="AJ192" s="346">
        <v>93</v>
      </c>
      <c r="AK192" s="346">
        <v>46</v>
      </c>
      <c r="AL192" s="346">
        <v>25</v>
      </c>
      <c r="AM192" s="346">
        <v>23</v>
      </c>
      <c r="AN192" s="346">
        <v>93</v>
      </c>
      <c r="AO192" s="373"/>
      <c r="AP192" s="348" t="s">
        <v>430</v>
      </c>
      <c r="AQ192" s="348" t="s">
        <v>430</v>
      </c>
      <c r="AR192" s="348" t="s">
        <v>430</v>
      </c>
      <c r="AS192" s="348" t="s">
        <v>430</v>
      </c>
      <c r="AT192" s="348">
        <v>29.27</v>
      </c>
      <c r="AU192" s="351"/>
      <c r="AV192" s="346" t="s">
        <v>430</v>
      </c>
      <c r="AW192" s="346" t="s">
        <v>430</v>
      </c>
      <c r="AX192" s="346" t="s">
        <v>430</v>
      </c>
      <c r="AY192" s="346" t="s">
        <v>430</v>
      </c>
      <c r="AZ192" s="346">
        <v>27</v>
      </c>
      <c r="BA192" s="374"/>
      <c r="BB192" s="348">
        <v>22.588409943493701</v>
      </c>
      <c r="BC192" s="348">
        <v>0.99934424807629496</v>
      </c>
      <c r="BD192" s="348">
        <v>2.4972528688601298E-2</v>
      </c>
      <c r="BE192" s="375">
        <v>-3.0051888841431101E-2</v>
      </c>
      <c r="BF192" s="374"/>
      <c r="BG192" s="372">
        <v>0.17530000000000001</v>
      </c>
      <c r="BH192" s="373"/>
      <c r="BI192" s="348">
        <v>79.124200000000002</v>
      </c>
      <c r="BJ192" s="348">
        <v>19.697199999999999</v>
      </c>
      <c r="BK192" s="348">
        <v>1.18031</v>
      </c>
      <c r="BL192" s="348">
        <v>-1.7099999999999999E-3</v>
      </c>
      <c r="BM192" s="373"/>
      <c r="BN192" s="372" t="s">
        <v>5823</v>
      </c>
      <c r="BO192" s="372" t="s">
        <v>5824</v>
      </c>
      <c r="BP192" s="372" t="s">
        <v>430</v>
      </c>
      <c r="BQ192" s="372" t="s">
        <v>430</v>
      </c>
      <c r="BR192" s="372" t="s">
        <v>430</v>
      </c>
      <c r="BS192" s="373"/>
      <c r="BT192" s="354" t="s">
        <v>555</v>
      </c>
    </row>
    <row r="193" spans="1:72" s="428" customFormat="1" x14ac:dyDescent="0.25">
      <c r="A193" s="345" t="s">
        <v>6264</v>
      </c>
      <c r="B193" s="373"/>
      <c r="C193" s="719">
        <v>43536</v>
      </c>
      <c r="D193" s="373"/>
      <c r="E193" s="346">
        <v>32.139400000000002</v>
      </c>
      <c r="F193" s="373"/>
      <c r="G193" s="347">
        <v>91.504099999999994</v>
      </c>
      <c r="H193" s="374"/>
      <c r="I193" s="348">
        <v>1.4996</v>
      </c>
      <c r="J193" s="348">
        <v>0.24129999999999999</v>
      </c>
      <c r="K193" s="348">
        <v>10.9229</v>
      </c>
      <c r="L193" s="348">
        <v>1.819</v>
      </c>
      <c r="M193" s="348">
        <v>-1.2829999999999999</v>
      </c>
      <c r="N193" s="350">
        <v>8.1660000000000004</v>
      </c>
      <c r="O193" s="348">
        <v>8.0883000000000003</v>
      </c>
      <c r="P193" s="348">
        <v>22.3917</v>
      </c>
      <c r="Q193" s="348">
        <v>17.802299999999999</v>
      </c>
      <c r="R193" s="348" t="s">
        <v>430</v>
      </c>
      <c r="S193" s="348">
        <v>13.768800000000001</v>
      </c>
      <c r="T193" s="348">
        <v>-1.9611000000000001</v>
      </c>
      <c r="U193" s="348">
        <v>3.0600999999999998</v>
      </c>
      <c r="V193" s="348">
        <v>2.7900000000000001E-2</v>
      </c>
      <c r="W193" s="348">
        <v>13.768800000000001</v>
      </c>
      <c r="X193" s="348">
        <v>15.145200000000001</v>
      </c>
      <c r="Y193" s="374"/>
      <c r="Z193" s="346">
        <v>45</v>
      </c>
      <c r="AA193" s="346">
        <v>91</v>
      </c>
      <c r="AB193" s="346">
        <v>69</v>
      </c>
      <c r="AC193" s="346">
        <v>93</v>
      </c>
      <c r="AD193" s="346">
        <v>89</v>
      </c>
      <c r="AE193" s="346">
        <v>82</v>
      </c>
      <c r="AF193" s="346">
        <v>59</v>
      </c>
      <c r="AG193" s="346">
        <v>43</v>
      </c>
      <c r="AH193" s="346">
        <v>11</v>
      </c>
      <c r="AI193" s="346" t="s">
        <v>430</v>
      </c>
      <c r="AJ193" s="346">
        <v>70</v>
      </c>
      <c r="AK193" s="346">
        <v>110</v>
      </c>
      <c r="AL193" s="346">
        <v>88</v>
      </c>
      <c r="AM193" s="346">
        <v>88</v>
      </c>
      <c r="AN193" s="346">
        <v>70</v>
      </c>
      <c r="AO193" s="373"/>
      <c r="AP193" s="348" t="s">
        <v>430</v>
      </c>
      <c r="AQ193" s="348">
        <v>18.100000000000001</v>
      </c>
      <c r="AR193" s="348">
        <v>15.8</v>
      </c>
      <c r="AS193" s="348">
        <v>11.6</v>
      </c>
      <c r="AT193" s="348">
        <v>4.25</v>
      </c>
      <c r="AU193" s="351"/>
      <c r="AV193" s="346" t="s">
        <v>430</v>
      </c>
      <c r="AW193" s="346">
        <v>8</v>
      </c>
      <c r="AX193" s="346">
        <v>11</v>
      </c>
      <c r="AY193" s="346">
        <v>45</v>
      </c>
      <c r="AZ193" s="346">
        <v>77</v>
      </c>
      <c r="BA193" s="374"/>
      <c r="BB193" s="348">
        <v>16.951608619407398</v>
      </c>
      <c r="BC193" s="348">
        <v>0.99893998520746297</v>
      </c>
      <c r="BD193" s="348">
        <v>7.9638450320388104E-2</v>
      </c>
      <c r="BE193" s="375">
        <v>-1.17406291942299E-2</v>
      </c>
      <c r="BF193" s="374"/>
      <c r="BG193" s="372">
        <v>338.20530000000002</v>
      </c>
      <c r="BH193" s="373"/>
      <c r="BI193" s="348">
        <v>62.032299999999999</v>
      </c>
      <c r="BJ193" s="348">
        <v>37.857900000000001</v>
      </c>
      <c r="BK193" s="348" t="s">
        <v>430</v>
      </c>
      <c r="BL193" s="348">
        <v>0.10979999999999999</v>
      </c>
      <c r="BM193" s="373"/>
      <c r="BN193" s="372" t="s">
        <v>6265</v>
      </c>
      <c r="BO193" s="372" t="s">
        <v>6120</v>
      </c>
      <c r="BP193" s="372" t="s">
        <v>6121</v>
      </c>
      <c r="BQ193" s="372" t="s">
        <v>6122</v>
      </c>
      <c r="BR193" s="372" t="s">
        <v>2026</v>
      </c>
      <c r="BS193" s="373"/>
      <c r="BT193" s="354" t="s">
        <v>555</v>
      </c>
    </row>
    <row r="194" spans="1:72" s="428" customFormat="1" x14ac:dyDescent="0.25">
      <c r="A194" s="345" t="s">
        <v>6266</v>
      </c>
      <c r="B194" s="373"/>
      <c r="C194" s="719">
        <v>45729</v>
      </c>
      <c r="D194" s="373"/>
      <c r="E194" s="346">
        <v>36.411799999999999</v>
      </c>
      <c r="F194" s="373"/>
      <c r="G194" s="347">
        <v>34.1432</v>
      </c>
      <c r="H194" s="374"/>
      <c r="I194" s="348">
        <v>1.3072999999999999</v>
      </c>
      <c r="J194" s="348">
        <v>0.83730000000000004</v>
      </c>
      <c r="K194" s="348">
        <v>10.5924</v>
      </c>
      <c r="L194" s="348">
        <v>7.1360999999999999</v>
      </c>
      <c r="M194" s="348">
        <v>12.407400000000001</v>
      </c>
      <c r="N194" s="350">
        <v>26.366800000000001</v>
      </c>
      <c r="O194" s="348" t="s">
        <v>430</v>
      </c>
      <c r="P194" s="348" t="s">
        <v>430</v>
      </c>
      <c r="Q194" s="348" t="s">
        <v>430</v>
      </c>
      <c r="R194" s="348" t="s">
        <v>430</v>
      </c>
      <c r="S194" s="348">
        <v>11.919600000000001</v>
      </c>
      <c r="T194" s="348">
        <v>8.0943000000000005</v>
      </c>
      <c r="U194" s="348">
        <v>16.240100000000002</v>
      </c>
      <c r="V194" s="348">
        <v>17.633400000000002</v>
      </c>
      <c r="W194" s="348">
        <v>11.919600000000001</v>
      </c>
      <c r="X194" s="348">
        <v>31.54</v>
      </c>
      <c r="Y194" s="374"/>
      <c r="Z194" s="346">
        <v>78</v>
      </c>
      <c r="AA194" s="346">
        <v>45</v>
      </c>
      <c r="AB194" s="346">
        <v>78</v>
      </c>
      <c r="AC194" s="346">
        <v>28</v>
      </c>
      <c r="AD194" s="346">
        <v>25</v>
      </c>
      <c r="AE194" s="346">
        <v>33</v>
      </c>
      <c r="AF194" s="346" t="s">
        <v>430</v>
      </c>
      <c r="AG194" s="346" t="s">
        <v>430</v>
      </c>
      <c r="AH194" s="346" t="s">
        <v>430</v>
      </c>
      <c r="AI194" s="346" t="s">
        <v>430</v>
      </c>
      <c r="AJ194" s="346">
        <v>105</v>
      </c>
      <c r="AK194" s="346">
        <v>18</v>
      </c>
      <c r="AL194" s="346">
        <v>31</v>
      </c>
      <c r="AM194" s="346">
        <v>31</v>
      </c>
      <c r="AN194" s="346">
        <v>105</v>
      </c>
      <c r="AO194" s="373"/>
      <c r="AP194" s="348" t="s">
        <v>430</v>
      </c>
      <c r="AQ194" s="348" t="s">
        <v>430</v>
      </c>
      <c r="AR194" s="348" t="s">
        <v>430</v>
      </c>
      <c r="AS194" s="348" t="s">
        <v>430</v>
      </c>
      <c r="AT194" s="348">
        <v>29.36</v>
      </c>
      <c r="AU194" s="351"/>
      <c r="AV194" s="346" t="s">
        <v>430</v>
      </c>
      <c r="AW194" s="346" t="s">
        <v>430</v>
      </c>
      <c r="AX194" s="346" t="s">
        <v>430</v>
      </c>
      <c r="AY194" s="346" t="s">
        <v>430</v>
      </c>
      <c r="AZ194" s="346">
        <v>26</v>
      </c>
      <c r="BA194" s="374"/>
      <c r="BB194" s="348">
        <v>17.740836745425799</v>
      </c>
      <c r="BC194" s="348">
        <v>0.99865228453992505</v>
      </c>
      <c r="BD194" s="348">
        <v>7.79392458920381E-2</v>
      </c>
      <c r="BE194" s="375">
        <v>-7.1522190241268798E-3</v>
      </c>
      <c r="BF194" s="374"/>
      <c r="BG194" s="372">
        <v>0.17349999999999999</v>
      </c>
      <c r="BH194" s="373"/>
      <c r="BI194" s="348">
        <v>71.462900000000005</v>
      </c>
      <c r="BJ194" s="348">
        <v>17.521899999999999</v>
      </c>
      <c r="BK194" s="348">
        <v>10.820399999999999</v>
      </c>
      <c r="BL194" s="348">
        <v>0.1948</v>
      </c>
      <c r="BM194" s="373"/>
      <c r="BN194" s="372" t="s">
        <v>6267</v>
      </c>
      <c r="BO194" s="372" t="s">
        <v>6268</v>
      </c>
      <c r="BP194" s="372" t="s">
        <v>3680</v>
      </c>
      <c r="BQ194" s="372" t="s">
        <v>4656</v>
      </c>
      <c r="BR194" s="372" t="s">
        <v>6269</v>
      </c>
      <c r="BS194" s="373"/>
      <c r="BT194" s="354" t="s">
        <v>555</v>
      </c>
    </row>
    <row r="195" spans="1:72" s="428" customFormat="1" x14ac:dyDescent="0.25">
      <c r="A195" s="345" t="s">
        <v>6270</v>
      </c>
      <c r="B195" s="373"/>
      <c r="C195" s="719">
        <v>45856</v>
      </c>
      <c r="D195" s="373"/>
      <c r="E195" s="346">
        <v>30.305299999999999</v>
      </c>
      <c r="F195" s="373"/>
      <c r="G195" s="347">
        <v>9.6761999999999997</v>
      </c>
      <c r="H195" s="374"/>
      <c r="I195" s="348">
        <v>0.81159999999999999</v>
      </c>
      <c r="J195" s="348">
        <v>-1.0967</v>
      </c>
      <c r="K195" s="348">
        <v>5.5731000000000002</v>
      </c>
      <c r="L195" s="348">
        <v>-4.2415000000000003</v>
      </c>
      <c r="M195" s="348">
        <v>-7.0926999999999998</v>
      </c>
      <c r="N195" s="350" t="s">
        <v>430</v>
      </c>
      <c r="O195" s="348" t="s">
        <v>430</v>
      </c>
      <c r="P195" s="348" t="s">
        <v>430</v>
      </c>
      <c r="Q195" s="348" t="s">
        <v>430</v>
      </c>
      <c r="R195" s="348" t="s">
        <v>430</v>
      </c>
      <c r="S195" s="348">
        <v>7.8716999999999997</v>
      </c>
      <c r="T195" s="348">
        <v>-7.6778000000000004</v>
      </c>
      <c r="U195" s="348">
        <v>-1.9238</v>
      </c>
      <c r="V195" s="348" t="s">
        <v>430</v>
      </c>
      <c r="W195" s="348">
        <v>7.8716999999999997</v>
      </c>
      <c r="X195" s="348">
        <v>-3.238</v>
      </c>
      <c r="Y195" s="374"/>
      <c r="Z195" s="346">
        <v>177</v>
      </c>
      <c r="AA195" s="346">
        <v>194</v>
      </c>
      <c r="AB195" s="346">
        <v>217</v>
      </c>
      <c r="AC195" s="346">
        <v>177</v>
      </c>
      <c r="AD195" s="346">
        <v>186</v>
      </c>
      <c r="AE195" s="346" t="s">
        <v>430</v>
      </c>
      <c r="AF195" s="346" t="s">
        <v>430</v>
      </c>
      <c r="AG195" s="346" t="s">
        <v>430</v>
      </c>
      <c r="AH195" s="346" t="s">
        <v>430</v>
      </c>
      <c r="AI195" s="346" t="s">
        <v>430</v>
      </c>
      <c r="AJ195" s="346">
        <v>199</v>
      </c>
      <c r="AK195" s="346">
        <v>205</v>
      </c>
      <c r="AL195" s="346">
        <v>178</v>
      </c>
      <c r="AM195" s="346" t="s">
        <v>430</v>
      </c>
      <c r="AN195" s="346">
        <v>199</v>
      </c>
      <c r="AO195" s="373"/>
      <c r="AP195" s="348" t="s">
        <v>430</v>
      </c>
      <c r="AQ195" s="348" t="s">
        <v>430</v>
      </c>
      <c r="AR195" s="348" t="s">
        <v>430</v>
      </c>
      <c r="AS195" s="348" t="s">
        <v>430</v>
      </c>
      <c r="AT195" s="348" t="s">
        <v>430</v>
      </c>
      <c r="AU195" s="351"/>
      <c r="AV195" s="346" t="s">
        <v>430</v>
      </c>
      <c r="AW195" s="346" t="s">
        <v>430</v>
      </c>
      <c r="AX195" s="346" t="s">
        <v>430</v>
      </c>
      <c r="AY195" s="346" t="s">
        <v>430</v>
      </c>
      <c r="AZ195" s="346" t="s">
        <v>430</v>
      </c>
      <c r="BA195" s="374"/>
      <c r="BB195" s="348">
        <v>15.550136962427899</v>
      </c>
      <c r="BC195" s="348">
        <v>0.99550660536086799</v>
      </c>
      <c r="BD195" s="348">
        <v>-5.0505920955418802E-2</v>
      </c>
      <c r="BE195" s="375">
        <v>-2.30471816143684E-2</v>
      </c>
      <c r="BF195" s="374"/>
      <c r="BG195" s="372">
        <v>6.2399999999999997E-2</v>
      </c>
      <c r="BH195" s="373"/>
      <c r="BI195" s="348">
        <v>99.673900000000003</v>
      </c>
      <c r="BJ195" s="348" t="s">
        <v>430</v>
      </c>
      <c r="BK195" s="348" t="s">
        <v>430</v>
      </c>
      <c r="BL195" s="348">
        <v>0.3261</v>
      </c>
      <c r="BM195" s="373"/>
      <c r="BN195" s="372" t="s">
        <v>6271</v>
      </c>
      <c r="BO195" s="372" t="s">
        <v>2175</v>
      </c>
      <c r="BP195" s="372" t="s">
        <v>6272</v>
      </c>
      <c r="BQ195" s="372" t="s">
        <v>4637</v>
      </c>
      <c r="BR195" s="372" t="s">
        <v>4473</v>
      </c>
      <c r="BS195" s="373"/>
      <c r="BT195" s="354" t="s">
        <v>555</v>
      </c>
    </row>
    <row r="196" spans="1:72" s="428" customFormat="1" x14ac:dyDescent="0.25">
      <c r="A196" s="345" t="s">
        <v>6273</v>
      </c>
      <c r="B196" s="373"/>
      <c r="C196" s="719">
        <v>45839</v>
      </c>
      <c r="D196" s="373"/>
      <c r="E196" s="346">
        <v>32.040500000000002</v>
      </c>
      <c r="F196" s="373"/>
      <c r="G196" s="347">
        <v>9.1682000000000006</v>
      </c>
      <c r="H196" s="374"/>
      <c r="I196" s="348">
        <v>2.6200000000000001E-2</v>
      </c>
      <c r="J196" s="348">
        <v>-4.2500000000000003E-2</v>
      </c>
      <c r="K196" s="348">
        <v>11.577400000000001</v>
      </c>
      <c r="L196" s="348">
        <v>-2.0375999999999999</v>
      </c>
      <c r="M196" s="348">
        <v>-16.817599999999999</v>
      </c>
      <c r="N196" s="350" t="s">
        <v>430</v>
      </c>
      <c r="O196" s="348" t="s">
        <v>430</v>
      </c>
      <c r="P196" s="348" t="s">
        <v>430</v>
      </c>
      <c r="Q196" s="348" t="s">
        <v>430</v>
      </c>
      <c r="R196" s="348" t="s">
        <v>430</v>
      </c>
      <c r="S196" s="348">
        <v>14.963200000000001</v>
      </c>
      <c r="T196" s="348">
        <v>-11.746600000000001</v>
      </c>
      <c r="U196" s="348">
        <v>-11.444900000000001</v>
      </c>
      <c r="V196" s="348" t="s">
        <v>430</v>
      </c>
      <c r="W196" s="348">
        <v>14.963200000000001</v>
      </c>
      <c r="X196" s="348">
        <v>-8.3179999999999996</v>
      </c>
      <c r="Y196" s="374"/>
      <c r="Z196" s="346">
        <v>234</v>
      </c>
      <c r="AA196" s="346">
        <v>105</v>
      </c>
      <c r="AB196" s="346">
        <v>49</v>
      </c>
      <c r="AC196" s="346">
        <v>137</v>
      </c>
      <c r="AD196" s="346">
        <v>216</v>
      </c>
      <c r="AE196" s="346" t="s">
        <v>430</v>
      </c>
      <c r="AF196" s="346" t="s">
        <v>430</v>
      </c>
      <c r="AG196" s="346" t="s">
        <v>430</v>
      </c>
      <c r="AH196" s="346" t="s">
        <v>430</v>
      </c>
      <c r="AI196" s="346" t="s">
        <v>430</v>
      </c>
      <c r="AJ196" s="346">
        <v>46</v>
      </c>
      <c r="AK196" s="346">
        <v>234</v>
      </c>
      <c r="AL196" s="346">
        <v>211</v>
      </c>
      <c r="AM196" s="346" t="s">
        <v>430</v>
      </c>
      <c r="AN196" s="346">
        <v>46</v>
      </c>
      <c r="AO196" s="373"/>
      <c r="AP196" s="348" t="s">
        <v>430</v>
      </c>
      <c r="AQ196" s="348" t="s">
        <v>430</v>
      </c>
      <c r="AR196" s="348" t="s">
        <v>430</v>
      </c>
      <c r="AS196" s="348" t="s">
        <v>430</v>
      </c>
      <c r="AT196" s="348" t="s">
        <v>430</v>
      </c>
      <c r="AU196" s="351"/>
      <c r="AV196" s="346" t="s">
        <v>430</v>
      </c>
      <c r="AW196" s="346" t="s">
        <v>430</v>
      </c>
      <c r="AX196" s="346" t="s">
        <v>430</v>
      </c>
      <c r="AY196" s="346" t="s">
        <v>430</v>
      </c>
      <c r="AZ196" s="346" t="s">
        <v>430</v>
      </c>
      <c r="BA196" s="374"/>
      <c r="BB196" s="348">
        <v>24.898197386272599</v>
      </c>
      <c r="BC196" s="348">
        <v>0.99848865498132</v>
      </c>
      <c r="BD196" s="348">
        <v>-7.1037448607554995E-2</v>
      </c>
      <c r="BE196" s="375">
        <v>-4.1081135832525199E-2</v>
      </c>
      <c r="BF196" s="374"/>
      <c r="BG196" s="372">
        <v>2.9695</v>
      </c>
      <c r="BH196" s="373"/>
      <c r="BI196" s="348">
        <v>19.947399999999998</v>
      </c>
      <c r="BJ196" s="348">
        <v>63.683900000000001</v>
      </c>
      <c r="BK196" s="348">
        <v>16.235800000000001</v>
      </c>
      <c r="BL196" s="348">
        <v>0.13289999999999999</v>
      </c>
      <c r="BM196" s="373"/>
      <c r="BN196" s="372" t="s">
        <v>6274</v>
      </c>
      <c r="BO196" s="372" t="s">
        <v>6275</v>
      </c>
      <c r="BP196" s="372" t="s">
        <v>6276</v>
      </c>
      <c r="BQ196" s="372" t="s">
        <v>6277</v>
      </c>
      <c r="BR196" s="372" t="s">
        <v>6278</v>
      </c>
      <c r="BS196" s="373"/>
      <c r="BT196" s="354" t="s">
        <v>555</v>
      </c>
    </row>
    <row r="197" spans="1:72" s="428" customFormat="1" x14ac:dyDescent="0.25">
      <c r="A197" s="345" t="s">
        <v>6279</v>
      </c>
      <c r="B197" s="373"/>
      <c r="C197" s="719">
        <v>46083</v>
      </c>
      <c r="D197" s="373"/>
      <c r="E197" s="346">
        <v>33.529400000000003</v>
      </c>
      <c r="F197" s="373"/>
      <c r="G197" s="347">
        <v>49.001199999999997</v>
      </c>
      <c r="H197" s="374"/>
      <c r="I197" s="348">
        <v>2.1025999999999998</v>
      </c>
      <c r="J197" s="348">
        <v>2.7692000000000001</v>
      </c>
      <c r="K197" s="348">
        <v>8.4556000000000004</v>
      </c>
      <c r="L197" s="348" t="s">
        <v>430</v>
      </c>
      <c r="M197" s="348" t="s">
        <v>430</v>
      </c>
      <c r="N197" s="350" t="s">
        <v>430</v>
      </c>
      <c r="O197" s="348" t="s">
        <v>430</v>
      </c>
      <c r="P197" s="348" t="s">
        <v>430</v>
      </c>
      <c r="Q197" s="348" t="s">
        <v>430</v>
      </c>
      <c r="R197" s="348" t="s">
        <v>430</v>
      </c>
      <c r="S197" s="348">
        <v>10.149699999999999</v>
      </c>
      <c r="T197" s="348" t="s">
        <v>430</v>
      </c>
      <c r="U197" s="348" t="s">
        <v>430</v>
      </c>
      <c r="V197" s="348" t="s">
        <v>430</v>
      </c>
      <c r="W197" s="348">
        <v>10.149699999999999</v>
      </c>
      <c r="X197" s="348">
        <v>0.25569999999999998</v>
      </c>
      <c r="Y197" s="374"/>
      <c r="Z197" s="346">
        <v>20</v>
      </c>
      <c r="AA197" s="346">
        <v>14</v>
      </c>
      <c r="AB197" s="346">
        <v>130</v>
      </c>
      <c r="AC197" s="346" t="s">
        <v>430</v>
      </c>
      <c r="AD197" s="346" t="s">
        <v>430</v>
      </c>
      <c r="AE197" s="346" t="s">
        <v>430</v>
      </c>
      <c r="AF197" s="346" t="s">
        <v>430</v>
      </c>
      <c r="AG197" s="346" t="s">
        <v>430</v>
      </c>
      <c r="AH197" s="346" t="s">
        <v>430</v>
      </c>
      <c r="AI197" s="346" t="s">
        <v>430</v>
      </c>
      <c r="AJ197" s="346">
        <v>152</v>
      </c>
      <c r="AK197" s="346" t="s">
        <v>430</v>
      </c>
      <c r="AL197" s="346" t="s">
        <v>430</v>
      </c>
      <c r="AM197" s="346" t="s">
        <v>430</v>
      </c>
      <c r="AN197" s="346">
        <v>152</v>
      </c>
      <c r="AO197" s="373"/>
      <c r="AP197" s="348" t="s">
        <v>430</v>
      </c>
      <c r="AQ197" s="348" t="s">
        <v>430</v>
      </c>
      <c r="AR197" s="348" t="s">
        <v>430</v>
      </c>
      <c r="AS197" s="348" t="s">
        <v>430</v>
      </c>
      <c r="AT197" s="348" t="s">
        <v>430</v>
      </c>
      <c r="AU197" s="351"/>
      <c r="AV197" s="346" t="s">
        <v>430</v>
      </c>
      <c r="AW197" s="346" t="s">
        <v>430</v>
      </c>
      <c r="AX197" s="346" t="s">
        <v>430</v>
      </c>
      <c r="AY197" s="346" t="s">
        <v>430</v>
      </c>
      <c r="AZ197" s="346" t="s">
        <v>430</v>
      </c>
      <c r="BA197" s="374"/>
      <c r="BB197" s="348" t="s">
        <v>430</v>
      </c>
      <c r="BC197" s="348">
        <v>0</v>
      </c>
      <c r="BD197" s="348">
        <v>0</v>
      </c>
      <c r="BE197" s="375" t="s">
        <v>430</v>
      </c>
      <c r="BF197" s="374"/>
      <c r="BG197" s="372" t="s">
        <v>430</v>
      </c>
      <c r="BH197" s="373"/>
      <c r="BI197" s="348">
        <v>40.6004</v>
      </c>
      <c r="BJ197" s="348">
        <v>29.2883</v>
      </c>
      <c r="BK197" s="348">
        <v>30.026499999999999</v>
      </c>
      <c r="BL197" s="348">
        <v>8.48E-2</v>
      </c>
      <c r="BM197" s="373"/>
      <c r="BN197" s="372" t="s">
        <v>6280</v>
      </c>
      <c r="BO197" s="372" t="s">
        <v>4772</v>
      </c>
      <c r="BP197" s="372" t="s">
        <v>430</v>
      </c>
      <c r="BQ197" s="372" t="s">
        <v>430</v>
      </c>
      <c r="BR197" s="372" t="s">
        <v>430</v>
      </c>
      <c r="BS197" s="373"/>
      <c r="BT197" s="354" t="s">
        <v>555</v>
      </c>
    </row>
    <row r="198" spans="1:72" s="428" customFormat="1" x14ac:dyDescent="0.25">
      <c r="A198" s="345" t="s">
        <v>6281</v>
      </c>
      <c r="B198" s="373"/>
      <c r="C198" s="719">
        <v>44785</v>
      </c>
      <c r="D198" s="373"/>
      <c r="E198" s="346">
        <v>27.099499999999999</v>
      </c>
      <c r="F198" s="373"/>
      <c r="G198" s="347">
        <v>21.001200000000001</v>
      </c>
      <c r="H198" s="374"/>
      <c r="I198" s="348">
        <v>0.79379999999999995</v>
      </c>
      <c r="J198" s="348">
        <v>-0.92930000000000001</v>
      </c>
      <c r="K198" s="348">
        <v>8.4504000000000001</v>
      </c>
      <c r="L198" s="348">
        <v>-3.6514000000000002</v>
      </c>
      <c r="M198" s="348">
        <v>-4.6436000000000002</v>
      </c>
      <c r="N198" s="350">
        <v>3.9197000000000002</v>
      </c>
      <c r="O198" s="348">
        <v>4.7812000000000001</v>
      </c>
      <c r="P198" s="348">
        <v>13.0946</v>
      </c>
      <c r="Q198" s="348" t="s">
        <v>430</v>
      </c>
      <c r="R198" s="348" t="s">
        <v>430</v>
      </c>
      <c r="S198" s="348">
        <v>10.645</v>
      </c>
      <c r="T198" s="348">
        <v>-5.5731000000000002</v>
      </c>
      <c r="U198" s="348">
        <v>-0.37619999999999998</v>
      </c>
      <c r="V198" s="348">
        <v>-3.2145000000000001</v>
      </c>
      <c r="W198" s="348">
        <v>10.645</v>
      </c>
      <c r="X198" s="348">
        <v>10.096299999999999</v>
      </c>
      <c r="Y198" s="374"/>
      <c r="Z198" s="346">
        <v>180</v>
      </c>
      <c r="AA198" s="346">
        <v>161</v>
      </c>
      <c r="AB198" s="346">
        <v>133</v>
      </c>
      <c r="AC198" s="346">
        <v>153</v>
      </c>
      <c r="AD198" s="346">
        <v>139</v>
      </c>
      <c r="AE198" s="346">
        <v>108</v>
      </c>
      <c r="AF198" s="346">
        <v>106</v>
      </c>
      <c r="AG198" s="346">
        <v>77</v>
      </c>
      <c r="AH198" s="346" t="s">
        <v>430</v>
      </c>
      <c r="AI198" s="346" t="s">
        <v>430</v>
      </c>
      <c r="AJ198" s="346">
        <v>145</v>
      </c>
      <c r="AK198" s="346">
        <v>141</v>
      </c>
      <c r="AL198" s="346">
        <v>138</v>
      </c>
      <c r="AM198" s="346">
        <v>126</v>
      </c>
      <c r="AN198" s="346">
        <v>145</v>
      </c>
      <c r="AO198" s="373"/>
      <c r="AP198" s="348" t="s">
        <v>430</v>
      </c>
      <c r="AQ198" s="348" t="s">
        <v>430</v>
      </c>
      <c r="AR198" s="348" t="s">
        <v>430</v>
      </c>
      <c r="AS198" s="348">
        <v>4.51</v>
      </c>
      <c r="AT198" s="348">
        <v>-2.69</v>
      </c>
      <c r="AU198" s="351"/>
      <c r="AV198" s="346" t="s">
        <v>430</v>
      </c>
      <c r="AW198" s="346" t="s">
        <v>430</v>
      </c>
      <c r="AX198" s="346" t="s">
        <v>430</v>
      </c>
      <c r="AY198" s="346">
        <v>85</v>
      </c>
      <c r="AZ198" s="346">
        <v>125</v>
      </c>
      <c r="BA198" s="374"/>
      <c r="BB198" s="348">
        <v>14.597355064325701</v>
      </c>
      <c r="BC198" s="348">
        <v>0.99709966080655499</v>
      </c>
      <c r="BD198" s="348">
        <v>4.3814498402141598E-2</v>
      </c>
      <c r="BE198" s="375">
        <v>-2.50442091567382E-2</v>
      </c>
      <c r="BF198" s="374"/>
      <c r="BG198" s="372">
        <v>9.8500000000000004E-2</v>
      </c>
      <c r="BH198" s="373"/>
      <c r="BI198" s="348">
        <v>76.037300000000002</v>
      </c>
      <c r="BJ198" s="348">
        <v>21.373999999999999</v>
      </c>
      <c r="BK198" s="348">
        <v>2.5668000000000002</v>
      </c>
      <c r="BL198" s="348">
        <v>2.1899999999999999E-2</v>
      </c>
      <c r="BM198" s="373"/>
      <c r="BN198" s="372" t="s">
        <v>5414</v>
      </c>
      <c r="BO198" s="372" t="s">
        <v>5415</v>
      </c>
      <c r="BP198" s="372" t="s">
        <v>4799</v>
      </c>
      <c r="BQ198" s="372" t="s">
        <v>5416</v>
      </c>
      <c r="BR198" s="372" t="s">
        <v>6099</v>
      </c>
      <c r="BS198" s="373"/>
      <c r="BT198" s="354" t="s">
        <v>555</v>
      </c>
    </row>
    <row r="199" spans="1:72" s="428" customFormat="1" ht="11" x14ac:dyDescent="0.3">
      <c r="A199" s="841" t="s">
        <v>6282</v>
      </c>
      <c r="B199" s="842"/>
      <c r="C199" s="843">
        <v>39605</v>
      </c>
      <c r="D199" s="842"/>
      <c r="E199" s="844">
        <v>24.414100000000001</v>
      </c>
      <c r="F199" s="842"/>
      <c r="G199" s="845">
        <v>84.287999999999997</v>
      </c>
      <c r="H199" s="847"/>
      <c r="I199" s="846">
        <v>0.83230000000000004</v>
      </c>
      <c r="J199" s="846">
        <v>-1.5256000000000001</v>
      </c>
      <c r="K199" s="846">
        <v>5.0686</v>
      </c>
      <c r="L199" s="846">
        <v>-5.5365000000000002</v>
      </c>
      <c r="M199" s="846">
        <v>-8.7449999999999992</v>
      </c>
      <c r="N199" s="848">
        <v>-1.4273</v>
      </c>
      <c r="O199" s="846">
        <v>3.3948</v>
      </c>
      <c r="P199" s="846">
        <v>9.4895999999999994</v>
      </c>
      <c r="Q199" s="846">
        <v>10.600199999999999</v>
      </c>
      <c r="R199" s="846">
        <v>12.5273</v>
      </c>
      <c r="S199" s="846">
        <v>7.4588999999999999</v>
      </c>
      <c r="T199" s="846">
        <v>-9.2529000000000003</v>
      </c>
      <c r="U199" s="846">
        <v>-3.5169000000000001</v>
      </c>
      <c r="V199" s="846">
        <v>-7.1224999999999996</v>
      </c>
      <c r="W199" s="846">
        <v>7.4588999999999999</v>
      </c>
      <c r="X199" s="846">
        <v>10.417999999999999</v>
      </c>
      <c r="Y199" s="847"/>
      <c r="Z199" s="844">
        <v>160</v>
      </c>
      <c r="AA199" s="844">
        <v>208</v>
      </c>
      <c r="AB199" s="844">
        <v>233</v>
      </c>
      <c r="AC199" s="844">
        <v>208</v>
      </c>
      <c r="AD199" s="844">
        <v>198</v>
      </c>
      <c r="AE199" s="844">
        <v>182</v>
      </c>
      <c r="AF199" s="844">
        <v>128</v>
      </c>
      <c r="AG199" s="844">
        <v>122</v>
      </c>
      <c r="AH199" s="844">
        <v>63</v>
      </c>
      <c r="AI199" s="844">
        <v>35</v>
      </c>
      <c r="AJ199" s="844">
        <v>213</v>
      </c>
      <c r="AK199" s="844">
        <v>226</v>
      </c>
      <c r="AL199" s="844">
        <v>194</v>
      </c>
      <c r="AM199" s="844">
        <v>193</v>
      </c>
      <c r="AN199" s="844">
        <v>213</v>
      </c>
      <c r="AO199" s="842"/>
      <c r="AP199" s="846">
        <v>11.33</v>
      </c>
      <c r="AQ199" s="846">
        <v>10.32</v>
      </c>
      <c r="AR199" s="846">
        <v>6.85</v>
      </c>
      <c r="AS199" s="846">
        <v>2.39</v>
      </c>
      <c r="AT199" s="846">
        <v>-9.98</v>
      </c>
      <c r="AU199" s="849"/>
      <c r="AV199" s="844">
        <v>37</v>
      </c>
      <c r="AW199" s="844">
        <v>55</v>
      </c>
      <c r="AX199" s="844">
        <v>71</v>
      </c>
      <c r="AY199" s="844">
        <v>125</v>
      </c>
      <c r="AZ199" s="844">
        <v>187</v>
      </c>
      <c r="BA199" s="847"/>
      <c r="BB199" s="846">
        <v>13.189097577409299</v>
      </c>
      <c r="BC199" s="846">
        <v>0.99846006065003401</v>
      </c>
      <c r="BD199" s="846">
        <v>2.8223205051269001E-2</v>
      </c>
      <c r="BE199" s="852">
        <v>-1.95463003064077E-2</v>
      </c>
      <c r="BF199" s="847"/>
      <c r="BG199" s="855">
        <v>9.11E-2</v>
      </c>
      <c r="BH199" s="842"/>
      <c r="BI199" s="846">
        <v>99.987799999999993</v>
      </c>
      <c r="BJ199" s="846" t="s">
        <v>430</v>
      </c>
      <c r="BK199" s="846" t="s">
        <v>430</v>
      </c>
      <c r="BL199" s="846">
        <v>1.2200000000000001E-2</v>
      </c>
      <c r="BM199" s="842"/>
      <c r="BN199" s="855" t="s">
        <v>5777</v>
      </c>
      <c r="BO199" s="855" t="s">
        <v>4436</v>
      </c>
      <c r="BP199" s="855" t="s">
        <v>4437</v>
      </c>
      <c r="BQ199" s="855" t="s">
        <v>4620</v>
      </c>
      <c r="BR199" s="855" t="s">
        <v>4621</v>
      </c>
      <c r="BS199" s="842"/>
      <c r="BT199" s="856" t="s">
        <v>555</v>
      </c>
    </row>
    <row r="200" spans="1:72" s="428" customFormat="1" x14ac:dyDescent="0.25">
      <c r="A200" s="345" t="s">
        <v>6283</v>
      </c>
      <c r="B200" s="373"/>
      <c r="C200" s="719">
        <v>46077</v>
      </c>
      <c r="D200" s="373"/>
      <c r="E200" s="346">
        <v>24.140699999999999</v>
      </c>
      <c r="F200" s="373"/>
      <c r="G200" s="347">
        <v>9.2436000000000007</v>
      </c>
      <c r="H200" s="374"/>
      <c r="I200" s="348">
        <v>1.1434</v>
      </c>
      <c r="J200" s="348">
        <v>-2.5605000000000002</v>
      </c>
      <c r="K200" s="348">
        <v>9.5991999999999997</v>
      </c>
      <c r="L200" s="348" t="s">
        <v>430</v>
      </c>
      <c r="M200" s="348" t="s">
        <v>430</v>
      </c>
      <c r="N200" s="350" t="s">
        <v>430</v>
      </c>
      <c r="O200" s="348" t="s">
        <v>430</v>
      </c>
      <c r="P200" s="348" t="s">
        <v>430</v>
      </c>
      <c r="Q200" s="348" t="s">
        <v>430</v>
      </c>
      <c r="R200" s="348" t="s">
        <v>430</v>
      </c>
      <c r="S200" s="348">
        <v>3.8607</v>
      </c>
      <c r="T200" s="348" t="s">
        <v>430</v>
      </c>
      <c r="U200" s="348" t="s">
        <v>430</v>
      </c>
      <c r="V200" s="348" t="s">
        <v>430</v>
      </c>
      <c r="W200" s="348">
        <v>3.8607</v>
      </c>
      <c r="X200" s="348">
        <v>-7.5640000000000001</v>
      </c>
      <c r="Y200" s="374"/>
      <c r="Z200" s="346">
        <v>107</v>
      </c>
      <c r="AA200" s="346">
        <v>226</v>
      </c>
      <c r="AB200" s="346">
        <v>110</v>
      </c>
      <c r="AC200" s="346" t="s">
        <v>430</v>
      </c>
      <c r="AD200" s="346" t="s">
        <v>430</v>
      </c>
      <c r="AE200" s="346" t="s">
        <v>430</v>
      </c>
      <c r="AF200" s="346" t="s">
        <v>430</v>
      </c>
      <c r="AG200" s="346" t="s">
        <v>430</v>
      </c>
      <c r="AH200" s="346" t="s">
        <v>430</v>
      </c>
      <c r="AI200" s="346" t="s">
        <v>430</v>
      </c>
      <c r="AJ200" s="346">
        <v>253</v>
      </c>
      <c r="AK200" s="346" t="s">
        <v>430</v>
      </c>
      <c r="AL200" s="346" t="s">
        <v>430</v>
      </c>
      <c r="AM200" s="346" t="s">
        <v>430</v>
      </c>
      <c r="AN200" s="346">
        <v>253</v>
      </c>
      <c r="AO200" s="373"/>
      <c r="AP200" s="348" t="s">
        <v>430</v>
      </c>
      <c r="AQ200" s="348" t="s">
        <v>430</v>
      </c>
      <c r="AR200" s="348" t="s">
        <v>430</v>
      </c>
      <c r="AS200" s="348" t="s">
        <v>430</v>
      </c>
      <c r="AT200" s="348" t="s">
        <v>430</v>
      </c>
      <c r="AU200" s="351"/>
      <c r="AV200" s="346" t="s">
        <v>430</v>
      </c>
      <c r="AW200" s="346" t="s">
        <v>430</v>
      </c>
      <c r="AX200" s="346" t="s">
        <v>430</v>
      </c>
      <c r="AY200" s="346" t="s">
        <v>430</v>
      </c>
      <c r="AZ200" s="346" t="s">
        <v>430</v>
      </c>
      <c r="BA200" s="374"/>
      <c r="BB200" s="348">
        <v>62.300437276687703</v>
      </c>
      <c r="BC200" s="348">
        <v>0</v>
      </c>
      <c r="BD200" s="348">
        <v>-5.7849963889990197E-2</v>
      </c>
      <c r="BE200" s="375" t="s">
        <v>430</v>
      </c>
      <c r="BF200" s="374"/>
      <c r="BG200" s="372" t="s">
        <v>430</v>
      </c>
      <c r="BH200" s="373"/>
      <c r="BI200" s="348" t="s">
        <v>430</v>
      </c>
      <c r="BJ200" s="348" t="s">
        <v>430</v>
      </c>
      <c r="BK200" s="348" t="s">
        <v>430</v>
      </c>
      <c r="BL200" s="348" t="s">
        <v>430</v>
      </c>
      <c r="BM200" s="373"/>
      <c r="BN200" s="372" t="s">
        <v>6284</v>
      </c>
      <c r="BO200" s="372" t="s">
        <v>6285</v>
      </c>
      <c r="BP200" s="372" t="s">
        <v>6286</v>
      </c>
      <c r="BQ200" s="372" t="s">
        <v>430</v>
      </c>
      <c r="BR200" s="372" t="s">
        <v>430</v>
      </c>
      <c r="BS200" s="373"/>
      <c r="BT200" s="354" t="s">
        <v>555</v>
      </c>
    </row>
    <row r="201" spans="1:72" s="428" customFormat="1" x14ac:dyDescent="0.25">
      <c r="A201" s="345" t="s">
        <v>6287</v>
      </c>
      <c r="B201" s="373"/>
      <c r="C201" s="719">
        <v>45769</v>
      </c>
      <c r="D201" s="373"/>
      <c r="E201" s="346">
        <v>25.331600000000002</v>
      </c>
      <c r="F201" s="373"/>
      <c r="G201" s="347">
        <v>10.4055</v>
      </c>
      <c r="H201" s="374"/>
      <c r="I201" s="348">
        <v>0.62180000000000002</v>
      </c>
      <c r="J201" s="348">
        <v>-0.50109999999999999</v>
      </c>
      <c r="K201" s="348">
        <v>9.9936000000000007</v>
      </c>
      <c r="L201" s="348">
        <v>2.9655999999999998</v>
      </c>
      <c r="M201" s="348">
        <v>-3.948</v>
      </c>
      <c r="N201" s="350">
        <v>4.9394</v>
      </c>
      <c r="O201" s="348" t="s">
        <v>430</v>
      </c>
      <c r="P201" s="348" t="s">
        <v>430</v>
      </c>
      <c r="Q201" s="348" t="s">
        <v>430</v>
      </c>
      <c r="R201" s="348" t="s">
        <v>430</v>
      </c>
      <c r="S201" s="348">
        <v>13.121700000000001</v>
      </c>
      <c r="T201" s="348">
        <v>-1.2986</v>
      </c>
      <c r="U201" s="348">
        <v>2.496</v>
      </c>
      <c r="V201" s="348">
        <v>-6.2862999999999998</v>
      </c>
      <c r="W201" s="348">
        <v>13.121700000000001</v>
      </c>
      <c r="X201" s="348">
        <v>3.9990999999999999</v>
      </c>
      <c r="Y201" s="374"/>
      <c r="Z201" s="346">
        <v>191</v>
      </c>
      <c r="AA201" s="346">
        <v>128</v>
      </c>
      <c r="AB201" s="346">
        <v>91</v>
      </c>
      <c r="AC201" s="346">
        <v>85</v>
      </c>
      <c r="AD201" s="346">
        <v>119</v>
      </c>
      <c r="AE201" s="346">
        <v>100</v>
      </c>
      <c r="AF201" s="346" t="s">
        <v>430</v>
      </c>
      <c r="AG201" s="346" t="s">
        <v>430</v>
      </c>
      <c r="AH201" s="346" t="s">
        <v>430</v>
      </c>
      <c r="AI201" s="346" t="s">
        <v>430</v>
      </c>
      <c r="AJ201" s="346">
        <v>78</v>
      </c>
      <c r="AK201" s="346">
        <v>100</v>
      </c>
      <c r="AL201" s="346">
        <v>109</v>
      </c>
      <c r="AM201" s="346">
        <v>178</v>
      </c>
      <c r="AN201" s="346">
        <v>78</v>
      </c>
      <c r="AO201" s="373"/>
      <c r="AP201" s="348" t="s">
        <v>430</v>
      </c>
      <c r="AQ201" s="348" t="s">
        <v>430</v>
      </c>
      <c r="AR201" s="348" t="s">
        <v>430</v>
      </c>
      <c r="AS201" s="348" t="s">
        <v>430</v>
      </c>
      <c r="AT201" s="348">
        <v>-0.15</v>
      </c>
      <c r="AU201" s="351"/>
      <c r="AV201" s="346" t="s">
        <v>430</v>
      </c>
      <c r="AW201" s="346" t="s">
        <v>430</v>
      </c>
      <c r="AX201" s="346" t="s">
        <v>430</v>
      </c>
      <c r="AY201" s="346" t="s">
        <v>430</v>
      </c>
      <c r="AZ201" s="346">
        <v>98</v>
      </c>
      <c r="BA201" s="374"/>
      <c r="BB201" s="348">
        <v>20.564509959937599</v>
      </c>
      <c r="BC201" s="348">
        <v>0.999327376125</v>
      </c>
      <c r="BD201" s="348">
        <v>-4.7450081180291698E-4</v>
      </c>
      <c r="BE201" s="375">
        <v>-7.3087021659258303E-2</v>
      </c>
      <c r="BF201" s="374"/>
      <c r="BG201" s="372">
        <v>0.34910000000000002</v>
      </c>
      <c r="BH201" s="373"/>
      <c r="BI201" s="348">
        <v>56.445399999999999</v>
      </c>
      <c r="BJ201" s="348">
        <v>35.0974</v>
      </c>
      <c r="BK201" s="348">
        <v>8.4063999999999997</v>
      </c>
      <c r="BL201" s="348">
        <v>5.0799999999999998E-2</v>
      </c>
      <c r="BM201" s="373"/>
      <c r="BN201" s="372" t="s">
        <v>6288</v>
      </c>
      <c r="BO201" s="372" t="s">
        <v>4629</v>
      </c>
      <c r="BP201" s="372" t="s">
        <v>6289</v>
      </c>
      <c r="BQ201" s="372" t="s">
        <v>6290</v>
      </c>
      <c r="BR201" s="372" t="s">
        <v>4652</v>
      </c>
      <c r="BS201" s="373"/>
      <c r="BT201" s="354" t="s">
        <v>555</v>
      </c>
    </row>
    <row r="202" spans="1:72" s="428" customFormat="1" x14ac:dyDescent="0.25">
      <c r="A202" s="345" t="s">
        <v>6291</v>
      </c>
      <c r="B202" s="373"/>
      <c r="C202" s="719">
        <v>43368</v>
      </c>
      <c r="D202" s="373"/>
      <c r="E202" s="346">
        <v>24.46</v>
      </c>
      <c r="F202" s="373"/>
      <c r="G202" s="347">
        <v>917.79780000000005</v>
      </c>
      <c r="H202" s="374"/>
      <c r="I202" s="348">
        <v>1.4992000000000001</v>
      </c>
      <c r="J202" s="348">
        <v>0.24099999999999999</v>
      </c>
      <c r="K202" s="348">
        <v>10.9239</v>
      </c>
      <c r="L202" s="348">
        <v>1.8182</v>
      </c>
      <c r="M202" s="348">
        <v>-1.2817000000000001</v>
      </c>
      <c r="N202" s="350">
        <v>8.1243999999999996</v>
      </c>
      <c r="O202" s="348">
        <v>8.0463000000000005</v>
      </c>
      <c r="P202" s="348">
        <v>22.334800000000001</v>
      </c>
      <c r="Q202" s="348">
        <v>17.803000000000001</v>
      </c>
      <c r="R202" s="348" t="s">
        <v>430</v>
      </c>
      <c r="S202" s="348">
        <v>13.7715</v>
      </c>
      <c r="T202" s="348">
        <v>-1.9581</v>
      </c>
      <c r="U202" s="348">
        <v>3.0587</v>
      </c>
      <c r="V202" s="348">
        <v>-4.1999999999999997E-3</v>
      </c>
      <c r="W202" s="348">
        <v>13.7715</v>
      </c>
      <c r="X202" s="348">
        <v>14.6076</v>
      </c>
      <c r="Y202" s="374"/>
      <c r="Z202" s="346">
        <v>46</v>
      </c>
      <c r="AA202" s="346">
        <v>92</v>
      </c>
      <c r="AB202" s="346">
        <v>68</v>
      </c>
      <c r="AC202" s="346">
        <v>94</v>
      </c>
      <c r="AD202" s="346">
        <v>88</v>
      </c>
      <c r="AE202" s="346">
        <v>83</v>
      </c>
      <c r="AF202" s="346">
        <v>60</v>
      </c>
      <c r="AG202" s="346">
        <v>44</v>
      </c>
      <c r="AH202" s="346">
        <v>10</v>
      </c>
      <c r="AI202" s="346" t="s">
        <v>430</v>
      </c>
      <c r="AJ202" s="346">
        <v>68</v>
      </c>
      <c r="AK202" s="346">
        <v>109</v>
      </c>
      <c r="AL202" s="346">
        <v>89</v>
      </c>
      <c r="AM202" s="346">
        <v>89</v>
      </c>
      <c r="AN202" s="346">
        <v>68</v>
      </c>
      <c r="AO202" s="373"/>
      <c r="AP202" s="348" t="s">
        <v>430</v>
      </c>
      <c r="AQ202" s="348">
        <v>18.100000000000001</v>
      </c>
      <c r="AR202" s="348">
        <v>15.76</v>
      </c>
      <c r="AS202" s="348">
        <v>11.56</v>
      </c>
      <c r="AT202" s="348">
        <v>4.24</v>
      </c>
      <c r="AU202" s="351"/>
      <c r="AV202" s="346" t="s">
        <v>430</v>
      </c>
      <c r="AW202" s="346">
        <v>8</v>
      </c>
      <c r="AX202" s="346">
        <v>13</v>
      </c>
      <c r="AY202" s="346">
        <v>46</v>
      </c>
      <c r="AZ202" s="346">
        <v>78</v>
      </c>
      <c r="BA202" s="374"/>
      <c r="BB202" s="348">
        <v>16.9526417226196</v>
      </c>
      <c r="BC202" s="348">
        <v>0.99900195001196002</v>
      </c>
      <c r="BD202" s="348">
        <v>7.9388469637153E-2</v>
      </c>
      <c r="BE202" s="375">
        <v>-1.5980656936798201E-2</v>
      </c>
      <c r="BF202" s="374"/>
      <c r="BG202" s="372">
        <v>0.40510000000000002</v>
      </c>
      <c r="BH202" s="373"/>
      <c r="BI202" s="348">
        <v>62.059199999999997</v>
      </c>
      <c r="BJ202" s="348">
        <v>37.874899999999997</v>
      </c>
      <c r="BK202" s="348" t="s">
        <v>430</v>
      </c>
      <c r="BL202" s="348">
        <v>6.59E-2</v>
      </c>
      <c r="BM202" s="373"/>
      <c r="BN202" s="372" t="s">
        <v>6265</v>
      </c>
      <c r="BO202" s="372" t="s">
        <v>6120</v>
      </c>
      <c r="BP202" s="372" t="s">
        <v>6121</v>
      </c>
      <c r="BQ202" s="372" t="s">
        <v>4251</v>
      </c>
      <c r="BR202" s="372" t="s">
        <v>2026</v>
      </c>
      <c r="BS202" s="373"/>
      <c r="BT202" s="354" t="s">
        <v>555</v>
      </c>
    </row>
    <row r="203" spans="1:72" s="428" customFormat="1" x14ac:dyDescent="0.25">
      <c r="A203" s="345" t="s">
        <v>6292</v>
      </c>
      <c r="B203" s="373"/>
      <c r="C203" s="719">
        <v>44399</v>
      </c>
      <c r="D203" s="373"/>
      <c r="E203" s="346">
        <v>23.4754</v>
      </c>
      <c r="F203" s="373"/>
      <c r="G203" s="347">
        <v>117.7188</v>
      </c>
      <c r="H203" s="374"/>
      <c r="I203" s="348">
        <v>0.95399999999999996</v>
      </c>
      <c r="J203" s="348">
        <v>5.0000000000000001E-4</v>
      </c>
      <c r="K203" s="348">
        <v>8.3841999999999999</v>
      </c>
      <c r="L203" s="348">
        <v>2.53E-2</v>
      </c>
      <c r="M203" s="348">
        <v>-9.1516000000000002</v>
      </c>
      <c r="N203" s="350">
        <v>2.3481000000000001</v>
      </c>
      <c r="O203" s="348">
        <v>5.9290000000000003</v>
      </c>
      <c r="P203" s="348">
        <v>16.0808</v>
      </c>
      <c r="Q203" s="348" t="s">
        <v>430</v>
      </c>
      <c r="R203" s="348" t="s">
        <v>430</v>
      </c>
      <c r="S203" s="348">
        <v>10.733000000000001</v>
      </c>
      <c r="T203" s="348">
        <v>-6.8575999999999997</v>
      </c>
      <c r="U203" s="348">
        <v>-5.1144999999999996</v>
      </c>
      <c r="V203" s="348">
        <v>-3.0560999999999998</v>
      </c>
      <c r="W203" s="348">
        <v>10.733000000000001</v>
      </c>
      <c r="X203" s="348">
        <v>13.5656</v>
      </c>
      <c r="Y203" s="374"/>
      <c r="Z203" s="346">
        <v>137</v>
      </c>
      <c r="AA203" s="346">
        <v>101</v>
      </c>
      <c r="AB203" s="346">
        <v>137</v>
      </c>
      <c r="AC203" s="346">
        <v>112</v>
      </c>
      <c r="AD203" s="346">
        <v>202</v>
      </c>
      <c r="AE203" s="346">
        <v>136</v>
      </c>
      <c r="AF203" s="346">
        <v>76</v>
      </c>
      <c r="AG203" s="346">
        <v>61</v>
      </c>
      <c r="AH203" s="346" t="s">
        <v>430</v>
      </c>
      <c r="AI203" s="346" t="s">
        <v>430</v>
      </c>
      <c r="AJ203" s="346">
        <v>135</v>
      </c>
      <c r="AK203" s="346">
        <v>180</v>
      </c>
      <c r="AL203" s="346">
        <v>199</v>
      </c>
      <c r="AM203" s="346">
        <v>121</v>
      </c>
      <c r="AN203" s="346">
        <v>135</v>
      </c>
      <c r="AO203" s="373"/>
      <c r="AP203" s="348" t="s">
        <v>430</v>
      </c>
      <c r="AQ203" s="348" t="s">
        <v>430</v>
      </c>
      <c r="AR203" s="348" t="s">
        <v>430</v>
      </c>
      <c r="AS203" s="348">
        <v>6.52</v>
      </c>
      <c r="AT203" s="348">
        <v>-5.59</v>
      </c>
      <c r="AU203" s="351"/>
      <c r="AV203" s="346" t="s">
        <v>430</v>
      </c>
      <c r="AW203" s="346" t="s">
        <v>430</v>
      </c>
      <c r="AX203" s="346" t="s">
        <v>430</v>
      </c>
      <c r="AY203" s="346">
        <v>70</v>
      </c>
      <c r="AZ203" s="346">
        <v>149</v>
      </c>
      <c r="BA203" s="374"/>
      <c r="BB203" s="348">
        <v>15.467529131697599</v>
      </c>
      <c r="BC203" s="348">
        <v>0.99904053644922997</v>
      </c>
      <c r="BD203" s="348">
        <v>5.6138603897372699E-2</v>
      </c>
      <c r="BE203" s="375">
        <v>-2.6765835346859699E-2</v>
      </c>
      <c r="BF203" s="374"/>
      <c r="BG203" s="372">
        <v>3.2300000000000002E-2</v>
      </c>
      <c r="BH203" s="373"/>
      <c r="BI203" s="348">
        <v>95.179500000000004</v>
      </c>
      <c r="BJ203" s="348">
        <v>4.8116500000000002</v>
      </c>
      <c r="BK203" s="348" t="s">
        <v>430</v>
      </c>
      <c r="BL203" s="348">
        <v>8.8500000000000002E-3</v>
      </c>
      <c r="BM203" s="373"/>
      <c r="BN203" s="372" t="s">
        <v>6293</v>
      </c>
      <c r="BO203" s="372" t="s">
        <v>4966</v>
      </c>
      <c r="BP203" s="372" t="s">
        <v>4484</v>
      </c>
      <c r="BQ203" s="372" t="s">
        <v>4967</v>
      </c>
      <c r="BR203" s="372" t="s">
        <v>4968</v>
      </c>
      <c r="BS203" s="373"/>
      <c r="BT203" s="354" t="s">
        <v>555</v>
      </c>
    </row>
    <row r="204" spans="1:72" s="428" customFormat="1" x14ac:dyDescent="0.25">
      <c r="A204" s="345" t="s">
        <v>6294</v>
      </c>
      <c r="B204" s="373"/>
      <c r="C204" s="719">
        <v>45429</v>
      </c>
      <c r="D204" s="373"/>
      <c r="E204" s="346">
        <v>23.301100000000002</v>
      </c>
      <c r="F204" s="373"/>
      <c r="G204" s="347">
        <v>11.085599999999999</v>
      </c>
      <c r="H204" s="374"/>
      <c r="I204" s="348">
        <v>0.86439999999999995</v>
      </c>
      <c r="J204" s="348">
        <v>0.56520000000000004</v>
      </c>
      <c r="K204" s="348">
        <v>10.4473</v>
      </c>
      <c r="L204" s="348">
        <v>10.6259</v>
      </c>
      <c r="M204" s="348">
        <v>8.5184999999999995</v>
      </c>
      <c r="N204" s="350">
        <v>14.8668</v>
      </c>
      <c r="O204" s="348" t="s">
        <v>430</v>
      </c>
      <c r="P204" s="348" t="s">
        <v>430</v>
      </c>
      <c r="Q204" s="348" t="s">
        <v>430</v>
      </c>
      <c r="R204" s="348" t="s">
        <v>430</v>
      </c>
      <c r="S204" s="348">
        <v>11.8041</v>
      </c>
      <c r="T204" s="348">
        <v>9.2339000000000002</v>
      </c>
      <c r="U204" s="348">
        <v>10.2814</v>
      </c>
      <c r="V204" s="348">
        <v>7.8617999999999997</v>
      </c>
      <c r="W204" s="348">
        <v>11.8041</v>
      </c>
      <c r="X204" s="348">
        <v>3.6890999999999998</v>
      </c>
      <c r="Y204" s="374"/>
      <c r="Z204" s="346">
        <v>152</v>
      </c>
      <c r="AA204" s="346">
        <v>77</v>
      </c>
      <c r="AB204" s="346">
        <v>79</v>
      </c>
      <c r="AC204" s="346">
        <v>11</v>
      </c>
      <c r="AD204" s="346">
        <v>38</v>
      </c>
      <c r="AE204" s="346">
        <v>44</v>
      </c>
      <c r="AF204" s="346" t="s">
        <v>430</v>
      </c>
      <c r="AG204" s="346" t="s">
        <v>430</v>
      </c>
      <c r="AH204" s="346" t="s">
        <v>430</v>
      </c>
      <c r="AI204" s="346" t="s">
        <v>430</v>
      </c>
      <c r="AJ204" s="346">
        <v>119</v>
      </c>
      <c r="AK204" s="346">
        <v>14</v>
      </c>
      <c r="AL204" s="346">
        <v>39</v>
      </c>
      <c r="AM204" s="346">
        <v>40</v>
      </c>
      <c r="AN204" s="346">
        <v>119</v>
      </c>
      <c r="AO204" s="373"/>
      <c r="AP204" s="348" t="s">
        <v>430</v>
      </c>
      <c r="AQ204" s="348" t="s">
        <v>430</v>
      </c>
      <c r="AR204" s="348" t="s">
        <v>430</v>
      </c>
      <c r="AS204" s="348" t="s">
        <v>430</v>
      </c>
      <c r="AT204" s="348">
        <v>20.8</v>
      </c>
      <c r="AU204" s="351"/>
      <c r="AV204" s="346" t="s">
        <v>430</v>
      </c>
      <c r="AW204" s="346" t="s">
        <v>430</v>
      </c>
      <c r="AX204" s="346" t="s">
        <v>430</v>
      </c>
      <c r="AY204" s="346" t="s">
        <v>430</v>
      </c>
      <c r="AZ204" s="346">
        <v>37</v>
      </c>
      <c r="BA204" s="374"/>
      <c r="BB204" s="348">
        <v>21.146298633522399</v>
      </c>
      <c r="BC204" s="348">
        <v>0.99749806074494496</v>
      </c>
      <c r="BD204" s="348">
        <v>-1.3319901249620699E-2</v>
      </c>
      <c r="BE204" s="375">
        <v>0.16100469049222199</v>
      </c>
      <c r="BF204" s="374"/>
      <c r="BG204" s="372">
        <v>0.49330000000000002</v>
      </c>
      <c r="BH204" s="373"/>
      <c r="BI204" s="348">
        <v>80.791600000000003</v>
      </c>
      <c r="BJ204" s="348">
        <v>19.183399999999999</v>
      </c>
      <c r="BK204" s="348" t="s">
        <v>430</v>
      </c>
      <c r="BL204" s="348">
        <v>2.5000000000000001E-2</v>
      </c>
      <c r="BM204" s="373"/>
      <c r="BN204" s="372" t="s">
        <v>6295</v>
      </c>
      <c r="BO204" s="372" t="s">
        <v>6296</v>
      </c>
      <c r="BP204" s="372" t="s">
        <v>6297</v>
      </c>
      <c r="BQ204" s="372" t="s">
        <v>6298</v>
      </c>
      <c r="BR204" s="372" t="s">
        <v>6299</v>
      </c>
      <c r="BS204" s="373"/>
      <c r="BT204" s="354" t="s">
        <v>555</v>
      </c>
    </row>
    <row r="205" spans="1:72" s="428" customFormat="1" x14ac:dyDescent="0.25">
      <c r="A205" s="345" t="s">
        <v>6300</v>
      </c>
      <c r="B205" s="373"/>
      <c r="C205" s="719">
        <v>45993</v>
      </c>
      <c r="D205" s="373"/>
      <c r="E205" s="346">
        <v>28.6114</v>
      </c>
      <c r="F205" s="373"/>
      <c r="G205" s="347">
        <v>10.975199999999999</v>
      </c>
      <c r="H205" s="374"/>
      <c r="I205" s="348">
        <v>1.3734999999999999</v>
      </c>
      <c r="J205" s="348">
        <v>-0.44990000000000002</v>
      </c>
      <c r="K205" s="348">
        <v>18.959499999999998</v>
      </c>
      <c r="L205" s="348">
        <v>14.639099999999999</v>
      </c>
      <c r="M205" s="348" t="s">
        <v>430</v>
      </c>
      <c r="N205" s="350" t="s">
        <v>430</v>
      </c>
      <c r="O205" s="348" t="s">
        <v>430</v>
      </c>
      <c r="P205" s="348" t="s">
        <v>430</v>
      </c>
      <c r="Q205" s="348" t="s">
        <v>430</v>
      </c>
      <c r="R205" s="348" t="s">
        <v>430</v>
      </c>
      <c r="S205" s="348">
        <v>22.556699999999999</v>
      </c>
      <c r="T205" s="348">
        <v>11.966699999999999</v>
      </c>
      <c r="U205" s="348" t="s">
        <v>430</v>
      </c>
      <c r="V205" s="348" t="s">
        <v>430</v>
      </c>
      <c r="W205" s="348">
        <v>22.556699999999999</v>
      </c>
      <c r="X205" s="348">
        <v>9.7520000000000007</v>
      </c>
      <c r="Y205" s="374"/>
      <c r="Z205" s="346">
        <v>66</v>
      </c>
      <c r="AA205" s="346">
        <v>124</v>
      </c>
      <c r="AB205" s="346">
        <v>7</v>
      </c>
      <c r="AC205" s="346">
        <v>8</v>
      </c>
      <c r="AD205" s="346" t="s">
        <v>430</v>
      </c>
      <c r="AE205" s="346" t="s">
        <v>430</v>
      </c>
      <c r="AF205" s="346" t="s">
        <v>430</v>
      </c>
      <c r="AG205" s="346" t="s">
        <v>430</v>
      </c>
      <c r="AH205" s="346" t="s">
        <v>430</v>
      </c>
      <c r="AI205" s="346" t="s">
        <v>430</v>
      </c>
      <c r="AJ205" s="346">
        <v>6</v>
      </c>
      <c r="AK205" s="346">
        <v>13</v>
      </c>
      <c r="AL205" s="346" t="s">
        <v>430</v>
      </c>
      <c r="AM205" s="346" t="s">
        <v>430</v>
      </c>
      <c r="AN205" s="346">
        <v>6</v>
      </c>
      <c r="AO205" s="373"/>
      <c r="AP205" s="348" t="s">
        <v>430</v>
      </c>
      <c r="AQ205" s="348" t="s">
        <v>430</v>
      </c>
      <c r="AR205" s="348" t="s">
        <v>430</v>
      </c>
      <c r="AS205" s="348" t="s">
        <v>430</v>
      </c>
      <c r="AT205" s="348" t="s">
        <v>430</v>
      </c>
      <c r="AU205" s="351"/>
      <c r="AV205" s="346" t="s">
        <v>430</v>
      </c>
      <c r="AW205" s="346" t="s">
        <v>430</v>
      </c>
      <c r="AX205" s="346" t="s">
        <v>430</v>
      </c>
      <c r="AY205" s="346" t="s">
        <v>430</v>
      </c>
      <c r="AZ205" s="346" t="s">
        <v>430</v>
      </c>
      <c r="BA205" s="374"/>
      <c r="BB205" s="348">
        <v>37.726366402679403</v>
      </c>
      <c r="BC205" s="348">
        <v>0.99925458710457804</v>
      </c>
      <c r="BD205" s="348">
        <v>6.9281013477152306E-2</v>
      </c>
      <c r="BE205" s="375">
        <v>-4.1088915384385402E-2</v>
      </c>
      <c r="BF205" s="374"/>
      <c r="BG205" s="372">
        <v>7.2099999999999997E-2</v>
      </c>
      <c r="BH205" s="373"/>
      <c r="BI205" s="348">
        <v>15.913399999999999</v>
      </c>
      <c r="BJ205" s="348">
        <v>54.201000000000001</v>
      </c>
      <c r="BK205" s="348">
        <v>29.763100000000001</v>
      </c>
      <c r="BL205" s="348">
        <v>0.1225</v>
      </c>
      <c r="BM205" s="373"/>
      <c r="BN205" s="372" t="s">
        <v>4700</v>
      </c>
      <c r="BO205" s="372" t="s">
        <v>4701</v>
      </c>
      <c r="BP205" s="372" t="s">
        <v>430</v>
      </c>
      <c r="BQ205" s="372" t="s">
        <v>430</v>
      </c>
      <c r="BR205" s="372" t="s">
        <v>430</v>
      </c>
      <c r="BS205" s="373"/>
      <c r="BT205" s="354" t="s">
        <v>555</v>
      </c>
    </row>
    <row r="206" spans="1:72" s="428" customFormat="1" x14ac:dyDescent="0.25">
      <c r="A206" s="345" t="s">
        <v>6301</v>
      </c>
      <c r="B206" s="373"/>
      <c r="C206" s="719">
        <v>42650</v>
      </c>
      <c r="D206" s="373"/>
      <c r="E206" s="346">
        <v>22.115300000000001</v>
      </c>
      <c r="F206" s="373"/>
      <c r="G206" s="347">
        <v>264.49709999999999</v>
      </c>
      <c r="H206" s="374"/>
      <c r="I206" s="348">
        <v>0.81410000000000005</v>
      </c>
      <c r="J206" s="348">
        <v>-1.0958000000000001</v>
      </c>
      <c r="K206" s="348">
        <v>5.5959000000000003</v>
      </c>
      <c r="L206" s="348">
        <v>-4.2413999999999996</v>
      </c>
      <c r="M206" s="348">
        <v>-7.0823</v>
      </c>
      <c r="N206" s="350">
        <v>1.2541</v>
      </c>
      <c r="O206" s="348">
        <v>4.7816999999999998</v>
      </c>
      <c r="P206" s="348">
        <v>11.553900000000001</v>
      </c>
      <c r="Q206" s="348">
        <v>11.5791</v>
      </c>
      <c r="R206" s="348" t="s">
        <v>430</v>
      </c>
      <c r="S206" s="348">
        <v>7.9050000000000002</v>
      </c>
      <c r="T206" s="348">
        <v>-7.6870000000000003</v>
      </c>
      <c r="U206" s="348">
        <v>-1.8793</v>
      </c>
      <c r="V206" s="348">
        <v>-5.0392999999999999</v>
      </c>
      <c r="W206" s="348">
        <v>7.9050000000000002</v>
      </c>
      <c r="X206" s="348">
        <v>12.341200000000001</v>
      </c>
      <c r="Y206" s="374"/>
      <c r="Z206" s="346">
        <v>170</v>
      </c>
      <c r="AA206" s="346">
        <v>192</v>
      </c>
      <c r="AB206" s="346">
        <v>210</v>
      </c>
      <c r="AC206" s="346">
        <v>176</v>
      </c>
      <c r="AD206" s="346">
        <v>184</v>
      </c>
      <c r="AE206" s="346">
        <v>158</v>
      </c>
      <c r="AF206" s="346">
        <v>105</v>
      </c>
      <c r="AG206" s="346">
        <v>100</v>
      </c>
      <c r="AH206" s="346">
        <v>55</v>
      </c>
      <c r="AI206" s="346" t="s">
        <v>430</v>
      </c>
      <c r="AJ206" s="346">
        <v>187</v>
      </c>
      <c r="AK206" s="346">
        <v>208</v>
      </c>
      <c r="AL206" s="346">
        <v>177</v>
      </c>
      <c r="AM206" s="346">
        <v>168</v>
      </c>
      <c r="AN206" s="346">
        <v>187</v>
      </c>
      <c r="AO206" s="373"/>
      <c r="AP206" s="348" t="s">
        <v>430</v>
      </c>
      <c r="AQ206" s="348">
        <v>11.66</v>
      </c>
      <c r="AR206" s="348">
        <v>8.4499999999999993</v>
      </c>
      <c r="AS206" s="348">
        <v>4.4400000000000004</v>
      </c>
      <c r="AT206" s="348">
        <v>-6.85</v>
      </c>
      <c r="AU206" s="351"/>
      <c r="AV206" s="346" t="s">
        <v>430</v>
      </c>
      <c r="AW206" s="346">
        <v>45</v>
      </c>
      <c r="AX206" s="346">
        <v>53</v>
      </c>
      <c r="AY206" s="346">
        <v>97</v>
      </c>
      <c r="AZ206" s="346">
        <v>170</v>
      </c>
      <c r="BA206" s="374"/>
      <c r="BB206" s="348">
        <v>13.3803423736524</v>
      </c>
      <c r="BC206" s="348">
        <v>0.99890632390300405</v>
      </c>
      <c r="BD206" s="348">
        <v>3.9992258754475603E-2</v>
      </c>
      <c r="BE206" s="375">
        <v>-7.7129904218208303E-3</v>
      </c>
      <c r="BF206" s="374"/>
      <c r="BG206" s="372">
        <v>0.25390000000000001</v>
      </c>
      <c r="BH206" s="373"/>
      <c r="BI206" s="348">
        <v>99.9923</v>
      </c>
      <c r="BJ206" s="348" t="s">
        <v>430</v>
      </c>
      <c r="BK206" s="348" t="s">
        <v>430</v>
      </c>
      <c r="BL206" s="348">
        <v>7.7000000000000002E-3</v>
      </c>
      <c r="BM206" s="373"/>
      <c r="BN206" s="372" t="s">
        <v>4469</v>
      </c>
      <c r="BO206" s="372" t="s">
        <v>4284</v>
      </c>
      <c r="BP206" s="372" t="s">
        <v>4285</v>
      </c>
      <c r="BQ206" s="372" t="s">
        <v>3755</v>
      </c>
      <c r="BR206" s="372" t="s">
        <v>4422</v>
      </c>
      <c r="BS206" s="373"/>
      <c r="BT206" s="354" t="s">
        <v>555</v>
      </c>
    </row>
    <row r="207" spans="1:72" s="428" customFormat="1" x14ac:dyDescent="0.25">
      <c r="A207" s="345" t="s">
        <v>6302</v>
      </c>
      <c r="B207" s="373"/>
      <c r="C207" s="719">
        <v>44972</v>
      </c>
      <c r="D207" s="373"/>
      <c r="E207" s="346">
        <v>22.595099999999999</v>
      </c>
      <c r="F207" s="373"/>
      <c r="G207" s="347">
        <v>36.571599999999997</v>
      </c>
      <c r="H207" s="374"/>
      <c r="I207" s="348">
        <v>1.1341000000000001</v>
      </c>
      <c r="J207" s="348">
        <v>-0.16650000000000001</v>
      </c>
      <c r="K207" s="348">
        <v>8.5478000000000005</v>
      </c>
      <c r="L207" s="348">
        <v>-3.9899999999999998E-2</v>
      </c>
      <c r="M207" s="348">
        <v>-4.3689999999999998</v>
      </c>
      <c r="N207" s="350">
        <v>4.8411999999999997</v>
      </c>
      <c r="O207" s="348">
        <v>5.0636999999999999</v>
      </c>
      <c r="P207" s="348">
        <v>15.1752</v>
      </c>
      <c r="Q207" s="348" t="s">
        <v>430</v>
      </c>
      <c r="R207" s="348" t="s">
        <v>430</v>
      </c>
      <c r="S207" s="348">
        <v>11.0883</v>
      </c>
      <c r="T207" s="348">
        <v>-4.4638999999999998</v>
      </c>
      <c r="U207" s="348">
        <v>0.24829999999999999</v>
      </c>
      <c r="V207" s="348">
        <v>-3.0560999999999998</v>
      </c>
      <c r="W207" s="348">
        <v>11.0883</v>
      </c>
      <c r="X207" s="348">
        <v>14.3055</v>
      </c>
      <c r="Y207" s="374"/>
      <c r="Z207" s="346">
        <v>115</v>
      </c>
      <c r="AA207" s="346">
        <v>109</v>
      </c>
      <c r="AB207" s="346">
        <v>127</v>
      </c>
      <c r="AC207" s="346">
        <v>115</v>
      </c>
      <c r="AD207" s="346">
        <v>135</v>
      </c>
      <c r="AE207" s="346">
        <v>101</v>
      </c>
      <c r="AF207" s="346">
        <v>90</v>
      </c>
      <c r="AG207" s="346">
        <v>65</v>
      </c>
      <c r="AH207" s="346" t="s">
        <v>430</v>
      </c>
      <c r="AI207" s="346" t="s">
        <v>430</v>
      </c>
      <c r="AJ207" s="346">
        <v>129</v>
      </c>
      <c r="AK207" s="346">
        <v>129</v>
      </c>
      <c r="AL207" s="346">
        <v>131</v>
      </c>
      <c r="AM207" s="346">
        <v>121</v>
      </c>
      <c r="AN207" s="346">
        <v>129</v>
      </c>
      <c r="AO207" s="373"/>
      <c r="AP207" s="348" t="s">
        <v>430</v>
      </c>
      <c r="AQ207" s="348" t="s">
        <v>430</v>
      </c>
      <c r="AR207" s="348" t="s">
        <v>430</v>
      </c>
      <c r="AS207" s="348">
        <v>6.61</v>
      </c>
      <c r="AT207" s="348">
        <v>-1.32</v>
      </c>
      <c r="AU207" s="351"/>
      <c r="AV207" s="346" t="s">
        <v>430</v>
      </c>
      <c r="AW207" s="346" t="s">
        <v>430</v>
      </c>
      <c r="AX207" s="346" t="s">
        <v>430</v>
      </c>
      <c r="AY207" s="346">
        <v>67</v>
      </c>
      <c r="AZ207" s="346">
        <v>107</v>
      </c>
      <c r="BA207" s="374"/>
      <c r="BB207" s="348">
        <v>14.764445523436301</v>
      </c>
      <c r="BC207" s="348">
        <v>0.99981766390124205</v>
      </c>
      <c r="BD207" s="348">
        <v>5.5536229520920598E-2</v>
      </c>
      <c r="BE207" s="375">
        <v>-2.68098602803148E-2</v>
      </c>
      <c r="BF207" s="374"/>
      <c r="BG207" s="372">
        <v>5.6899999999999999E-2</v>
      </c>
      <c r="BH207" s="373"/>
      <c r="BI207" s="348">
        <v>70.917199999999994</v>
      </c>
      <c r="BJ207" s="348">
        <v>18.996200000000002</v>
      </c>
      <c r="BK207" s="348">
        <v>10.0686</v>
      </c>
      <c r="BL207" s="348">
        <v>1.7999999999999999E-2</v>
      </c>
      <c r="BM207" s="373"/>
      <c r="BN207" s="372" t="s">
        <v>6009</v>
      </c>
      <c r="BO207" s="372" t="s">
        <v>1163</v>
      </c>
      <c r="BP207" s="372" t="s">
        <v>2263</v>
      </c>
      <c r="BQ207" s="372" t="s">
        <v>1042</v>
      </c>
      <c r="BR207" s="372" t="s">
        <v>1986</v>
      </c>
      <c r="BS207" s="373"/>
      <c r="BT207" s="354" t="s">
        <v>555</v>
      </c>
    </row>
    <row r="208" spans="1:72" s="428" customFormat="1" x14ac:dyDescent="0.25">
      <c r="A208" s="345" t="s">
        <v>6303</v>
      </c>
      <c r="B208" s="373"/>
      <c r="C208" s="719">
        <v>45839</v>
      </c>
      <c r="D208" s="373"/>
      <c r="E208" s="346">
        <v>27.092400000000001</v>
      </c>
      <c r="F208" s="373"/>
      <c r="G208" s="347">
        <v>12.3779</v>
      </c>
      <c r="H208" s="374"/>
      <c r="I208" s="348">
        <v>2.6700000000000002E-2</v>
      </c>
      <c r="J208" s="348">
        <v>-3.9600000000000003E-2</v>
      </c>
      <c r="K208" s="348">
        <v>11.623200000000001</v>
      </c>
      <c r="L208" s="348">
        <v>-1.9836</v>
      </c>
      <c r="M208" s="348">
        <v>-16.7424</v>
      </c>
      <c r="N208" s="350" t="s">
        <v>430</v>
      </c>
      <c r="O208" s="348" t="s">
        <v>430</v>
      </c>
      <c r="P208" s="348" t="s">
        <v>430</v>
      </c>
      <c r="Q208" s="348" t="s">
        <v>430</v>
      </c>
      <c r="R208" s="348" t="s">
        <v>430</v>
      </c>
      <c r="S208" s="348">
        <v>14.9924</v>
      </c>
      <c r="T208" s="348">
        <v>-11.6874</v>
      </c>
      <c r="U208" s="348">
        <v>-11.3286</v>
      </c>
      <c r="V208" s="348" t="s">
        <v>430</v>
      </c>
      <c r="W208" s="348">
        <v>14.9924</v>
      </c>
      <c r="X208" s="348">
        <v>-8.0823999999999998</v>
      </c>
      <c r="Y208" s="374"/>
      <c r="Z208" s="346">
        <v>233</v>
      </c>
      <c r="AA208" s="346">
        <v>104</v>
      </c>
      <c r="AB208" s="346">
        <v>47</v>
      </c>
      <c r="AC208" s="346">
        <v>136</v>
      </c>
      <c r="AD208" s="346">
        <v>215</v>
      </c>
      <c r="AE208" s="346" t="s">
        <v>430</v>
      </c>
      <c r="AF208" s="346" t="s">
        <v>430</v>
      </c>
      <c r="AG208" s="346" t="s">
        <v>430</v>
      </c>
      <c r="AH208" s="346" t="s">
        <v>430</v>
      </c>
      <c r="AI208" s="346" t="s">
        <v>430</v>
      </c>
      <c r="AJ208" s="346">
        <v>45</v>
      </c>
      <c r="AK208" s="346">
        <v>233</v>
      </c>
      <c r="AL208" s="346">
        <v>210</v>
      </c>
      <c r="AM208" s="346" t="s">
        <v>430</v>
      </c>
      <c r="AN208" s="346">
        <v>45</v>
      </c>
      <c r="AO208" s="373"/>
      <c r="AP208" s="348" t="s">
        <v>430</v>
      </c>
      <c r="AQ208" s="348" t="s">
        <v>430</v>
      </c>
      <c r="AR208" s="348" t="s">
        <v>430</v>
      </c>
      <c r="AS208" s="348" t="s">
        <v>430</v>
      </c>
      <c r="AT208" s="348" t="s">
        <v>430</v>
      </c>
      <c r="AU208" s="351"/>
      <c r="AV208" s="346" t="s">
        <v>430</v>
      </c>
      <c r="AW208" s="346" t="s">
        <v>430</v>
      </c>
      <c r="AX208" s="346" t="s">
        <v>430</v>
      </c>
      <c r="AY208" s="346" t="s">
        <v>430</v>
      </c>
      <c r="AZ208" s="346" t="s">
        <v>430</v>
      </c>
      <c r="BA208" s="374"/>
      <c r="BB208" s="348">
        <v>24.9487333858029</v>
      </c>
      <c r="BC208" s="348">
        <v>1.0005169267118399</v>
      </c>
      <c r="BD208" s="348">
        <v>-7.0092941362568204E-2</v>
      </c>
      <c r="BE208" s="375">
        <v>-1.7597431498999699E-2</v>
      </c>
      <c r="BF208" s="374"/>
      <c r="BG208" s="372">
        <v>2.9943</v>
      </c>
      <c r="BH208" s="373"/>
      <c r="BI208" s="348">
        <v>19.965599999999998</v>
      </c>
      <c r="BJ208" s="348">
        <v>63.751199999999997</v>
      </c>
      <c r="BK208" s="348">
        <v>16.251100000000001</v>
      </c>
      <c r="BL208" s="348">
        <v>3.2099999999999997E-2</v>
      </c>
      <c r="BM208" s="373"/>
      <c r="BN208" s="372" t="s">
        <v>6304</v>
      </c>
      <c r="BO208" s="372" t="s">
        <v>6305</v>
      </c>
      <c r="BP208" s="372" t="s">
        <v>6306</v>
      </c>
      <c r="BQ208" s="372" t="s">
        <v>6277</v>
      </c>
      <c r="BR208" s="372" t="s">
        <v>6278</v>
      </c>
      <c r="BS208" s="373"/>
      <c r="BT208" s="354" t="s">
        <v>555</v>
      </c>
    </row>
    <row r="209" spans="1:72" s="428" customFormat="1" x14ac:dyDescent="0.25">
      <c r="A209" s="345" t="s">
        <v>6307</v>
      </c>
      <c r="B209" s="373"/>
      <c r="C209" s="719">
        <v>44333</v>
      </c>
      <c r="D209" s="373"/>
      <c r="E209" s="346">
        <v>20.367000000000001</v>
      </c>
      <c r="F209" s="373"/>
      <c r="G209" s="347">
        <v>151.6824</v>
      </c>
      <c r="H209" s="374"/>
      <c r="I209" s="348">
        <v>2.4047000000000001</v>
      </c>
      <c r="J209" s="348">
        <v>3.1017999999999999</v>
      </c>
      <c r="K209" s="348">
        <v>3.3513999999999999</v>
      </c>
      <c r="L209" s="348">
        <v>7.0620000000000003</v>
      </c>
      <c r="M209" s="348">
        <v>0.43940000000000001</v>
      </c>
      <c r="N209" s="350">
        <v>8.1149000000000004</v>
      </c>
      <c r="O209" s="348">
        <v>11.7509</v>
      </c>
      <c r="P209" s="348">
        <v>23.7698</v>
      </c>
      <c r="Q209" s="348" t="s">
        <v>430</v>
      </c>
      <c r="R209" s="348" t="s">
        <v>430</v>
      </c>
      <c r="S209" s="348">
        <v>5.0461</v>
      </c>
      <c r="T209" s="348">
        <v>2.0063</v>
      </c>
      <c r="U209" s="348">
        <v>5.5498000000000003</v>
      </c>
      <c r="V209" s="348">
        <v>3.3776000000000002</v>
      </c>
      <c r="W209" s="348">
        <v>5.0461</v>
      </c>
      <c r="X209" s="348">
        <v>12.7529</v>
      </c>
      <c r="Y209" s="374"/>
      <c r="Z209" s="346">
        <v>8</v>
      </c>
      <c r="AA209" s="346">
        <v>10</v>
      </c>
      <c r="AB209" s="346">
        <v>248</v>
      </c>
      <c r="AC209" s="346">
        <v>33</v>
      </c>
      <c r="AD209" s="346">
        <v>76</v>
      </c>
      <c r="AE209" s="346">
        <v>84</v>
      </c>
      <c r="AF209" s="346">
        <v>23</v>
      </c>
      <c r="AG209" s="346">
        <v>32</v>
      </c>
      <c r="AH209" s="346" t="s">
        <v>430</v>
      </c>
      <c r="AI209" s="346" t="s">
        <v>430</v>
      </c>
      <c r="AJ209" s="346">
        <v>241</v>
      </c>
      <c r="AK209" s="346">
        <v>69</v>
      </c>
      <c r="AL209" s="346">
        <v>67</v>
      </c>
      <c r="AM209" s="346">
        <v>54</v>
      </c>
      <c r="AN209" s="346">
        <v>241</v>
      </c>
      <c r="AO209" s="373"/>
      <c r="AP209" s="348" t="s">
        <v>430</v>
      </c>
      <c r="AQ209" s="348" t="s">
        <v>430</v>
      </c>
      <c r="AR209" s="348">
        <v>15.54</v>
      </c>
      <c r="AS209" s="348">
        <v>13.15</v>
      </c>
      <c r="AT209" s="348">
        <v>6.2</v>
      </c>
      <c r="AU209" s="351"/>
      <c r="AV209" s="346" t="s">
        <v>430</v>
      </c>
      <c r="AW209" s="346" t="s">
        <v>430</v>
      </c>
      <c r="AX209" s="346">
        <v>16</v>
      </c>
      <c r="AY209" s="346">
        <v>30</v>
      </c>
      <c r="AZ209" s="346">
        <v>72</v>
      </c>
      <c r="BA209" s="374"/>
      <c r="BB209" s="348">
        <v>15.6973963886315</v>
      </c>
      <c r="BC209" s="348">
        <v>0.99792665974568395</v>
      </c>
      <c r="BD209" s="348">
        <v>8.8909753485616305E-2</v>
      </c>
      <c r="BE209" s="375">
        <v>-2.92033047812825E-2</v>
      </c>
      <c r="BF209" s="374"/>
      <c r="BG209" s="372">
        <v>7.4999999999999997E-2</v>
      </c>
      <c r="BH209" s="373"/>
      <c r="BI209" s="348">
        <v>62.585000000000001</v>
      </c>
      <c r="BJ209" s="348">
        <v>35.676600000000001</v>
      </c>
      <c r="BK209" s="348">
        <v>1.6599299999999999</v>
      </c>
      <c r="BL209" s="348">
        <v>7.8469999999999998E-2</v>
      </c>
      <c r="BM209" s="373"/>
      <c r="BN209" s="372" t="s">
        <v>6308</v>
      </c>
      <c r="BO209" s="372" t="s">
        <v>6309</v>
      </c>
      <c r="BP209" s="372" t="s">
        <v>4772</v>
      </c>
      <c r="BQ209" s="372" t="s">
        <v>430</v>
      </c>
      <c r="BR209" s="372" t="s">
        <v>430</v>
      </c>
      <c r="BS209" s="373"/>
      <c r="BT209" s="354" t="s">
        <v>555</v>
      </c>
    </row>
    <row r="210" spans="1:72" s="428" customFormat="1" x14ac:dyDescent="0.25">
      <c r="A210" s="345" t="s">
        <v>6310</v>
      </c>
      <c r="B210" s="373"/>
      <c r="C210" s="719">
        <v>44795</v>
      </c>
      <c r="D210" s="373"/>
      <c r="E210" s="346">
        <v>23.55</v>
      </c>
      <c r="F210" s="373"/>
      <c r="G210" s="347">
        <v>203.07159999999999</v>
      </c>
      <c r="H210" s="374"/>
      <c r="I210" s="348">
        <v>1.1164000000000001</v>
      </c>
      <c r="J210" s="348">
        <v>1.0942000000000001</v>
      </c>
      <c r="K210" s="348">
        <v>12.2066</v>
      </c>
      <c r="L210" s="348">
        <v>3.6335999999999999</v>
      </c>
      <c r="M210" s="348">
        <v>2.7080000000000002</v>
      </c>
      <c r="N210" s="350">
        <v>12.452999999999999</v>
      </c>
      <c r="O210" s="348">
        <v>6.6864999999999997</v>
      </c>
      <c r="P210" s="348">
        <v>19.345199999999998</v>
      </c>
      <c r="Q210" s="348" t="s">
        <v>430</v>
      </c>
      <c r="R210" s="348" t="s">
        <v>430</v>
      </c>
      <c r="S210" s="348">
        <v>14.4482</v>
      </c>
      <c r="T210" s="348">
        <v>1.6452</v>
      </c>
      <c r="U210" s="348">
        <v>6.5297999999999998</v>
      </c>
      <c r="V210" s="348">
        <v>1.3956999999999999</v>
      </c>
      <c r="W210" s="348">
        <v>14.4482</v>
      </c>
      <c r="X210" s="348">
        <v>17.0961</v>
      </c>
      <c r="Y210" s="374"/>
      <c r="Z210" s="346">
        <v>118</v>
      </c>
      <c r="AA210" s="346">
        <v>41</v>
      </c>
      <c r="AB210" s="346">
        <v>43</v>
      </c>
      <c r="AC210" s="346">
        <v>80</v>
      </c>
      <c r="AD210" s="346">
        <v>49</v>
      </c>
      <c r="AE210" s="346">
        <v>56</v>
      </c>
      <c r="AF210" s="346">
        <v>63</v>
      </c>
      <c r="AG210" s="346">
        <v>50</v>
      </c>
      <c r="AH210" s="346" t="s">
        <v>430</v>
      </c>
      <c r="AI210" s="346" t="s">
        <v>430</v>
      </c>
      <c r="AJ210" s="346">
        <v>50</v>
      </c>
      <c r="AK210" s="346">
        <v>73</v>
      </c>
      <c r="AL210" s="346">
        <v>50</v>
      </c>
      <c r="AM210" s="346">
        <v>73</v>
      </c>
      <c r="AN210" s="346">
        <v>50</v>
      </c>
      <c r="AO210" s="373"/>
      <c r="AP210" s="348" t="s">
        <v>430</v>
      </c>
      <c r="AQ210" s="348" t="s">
        <v>430</v>
      </c>
      <c r="AR210" s="348" t="s">
        <v>430</v>
      </c>
      <c r="AS210" s="348">
        <v>10.49</v>
      </c>
      <c r="AT210" s="348">
        <v>10.64</v>
      </c>
      <c r="AU210" s="351"/>
      <c r="AV210" s="346" t="s">
        <v>430</v>
      </c>
      <c r="AW210" s="346" t="s">
        <v>430</v>
      </c>
      <c r="AX210" s="346" t="s">
        <v>430</v>
      </c>
      <c r="AY210" s="346">
        <v>50</v>
      </c>
      <c r="AZ210" s="346">
        <v>52</v>
      </c>
      <c r="BA210" s="374"/>
      <c r="BB210" s="348">
        <v>16.7369276457224</v>
      </c>
      <c r="BC210" s="348">
        <v>0</v>
      </c>
      <c r="BD210" s="348">
        <v>6.7083065958997004E-2</v>
      </c>
      <c r="BE210" s="375" t="s">
        <v>430</v>
      </c>
      <c r="BF210" s="374"/>
      <c r="BG210" s="372" t="s">
        <v>430</v>
      </c>
      <c r="BH210" s="373"/>
      <c r="BI210" s="348">
        <v>62.691899999999997</v>
      </c>
      <c r="BJ210" s="348">
        <v>35.092300000000002</v>
      </c>
      <c r="BK210" s="348">
        <v>2.1750799999999999</v>
      </c>
      <c r="BL210" s="348">
        <v>4.0719999999999999E-2</v>
      </c>
      <c r="BM210" s="373"/>
      <c r="BN210" s="372" t="s">
        <v>6311</v>
      </c>
      <c r="BO210" s="372" t="s">
        <v>5172</v>
      </c>
      <c r="BP210" s="372" t="s">
        <v>5173</v>
      </c>
      <c r="BQ210" s="372" t="s">
        <v>6312</v>
      </c>
      <c r="BR210" s="372" t="s">
        <v>5193</v>
      </c>
      <c r="BS210" s="373"/>
      <c r="BT210" s="354" t="s">
        <v>555</v>
      </c>
    </row>
    <row r="211" spans="1:72" s="428" customFormat="1" x14ac:dyDescent="0.25">
      <c r="A211" s="345" t="s">
        <v>6313</v>
      </c>
      <c r="B211" s="373"/>
      <c r="C211" s="719">
        <v>44827</v>
      </c>
      <c r="D211" s="373"/>
      <c r="E211" s="346">
        <v>20.8384</v>
      </c>
      <c r="F211" s="373"/>
      <c r="G211" s="347">
        <v>57.509</v>
      </c>
      <c r="H211" s="374"/>
      <c r="I211" s="348">
        <v>1.0575000000000001</v>
      </c>
      <c r="J211" s="348">
        <v>-0.10059999999999999</v>
      </c>
      <c r="K211" s="348">
        <v>8.6117000000000008</v>
      </c>
      <c r="L211" s="348">
        <v>-3.7189000000000001</v>
      </c>
      <c r="M211" s="348">
        <v>-3.6208999999999998</v>
      </c>
      <c r="N211" s="350">
        <v>5.4593999999999996</v>
      </c>
      <c r="O211" s="348">
        <v>4.5598999999999998</v>
      </c>
      <c r="P211" s="348">
        <v>13.716200000000001</v>
      </c>
      <c r="Q211" s="348" t="s">
        <v>430</v>
      </c>
      <c r="R211" s="348" t="s">
        <v>430</v>
      </c>
      <c r="S211" s="348">
        <v>10.532</v>
      </c>
      <c r="T211" s="348">
        <v>-4.8719000000000001</v>
      </c>
      <c r="U211" s="348">
        <v>0.23580000000000001</v>
      </c>
      <c r="V211" s="348">
        <v>-0.99199999999999999</v>
      </c>
      <c r="W211" s="348">
        <v>10.532</v>
      </c>
      <c r="X211" s="348">
        <v>11.7704</v>
      </c>
      <c r="Y211" s="374"/>
      <c r="Z211" s="346">
        <v>123</v>
      </c>
      <c r="AA211" s="346">
        <v>107</v>
      </c>
      <c r="AB211" s="346">
        <v>125</v>
      </c>
      <c r="AC211" s="346">
        <v>157</v>
      </c>
      <c r="AD211" s="346">
        <v>118</v>
      </c>
      <c r="AE211" s="346">
        <v>97</v>
      </c>
      <c r="AF211" s="346">
        <v>114</v>
      </c>
      <c r="AG211" s="346">
        <v>74</v>
      </c>
      <c r="AH211" s="346" t="s">
        <v>430</v>
      </c>
      <c r="AI211" s="346" t="s">
        <v>430</v>
      </c>
      <c r="AJ211" s="346">
        <v>148</v>
      </c>
      <c r="AK211" s="346">
        <v>131</v>
      </c>
      <c r="AL211" s="346">
        <v>133</v>
      </c>
      <c r="AM211" s="346">
        <v>93</v>
      </c>
      <c r="AN211" s="346">
        <v>148</v>
      </c>
      <c r="AO211" s="373"/>
      <c r="AP211" s="348" t="s">
        <v>430</v>
      </c>
      <c r="AQ211" s="348" t="s">
        <v>430</v>
      </c>
      <c r="AR211" s="348" t="s">
        <v>430</v>
      </c>
      <c r="AS211" s="348">
        <v>5.25</v>
      </c>
      <c r="AT211" s="348">
        <v>-1.02</v>
      </c>
      <c r="AU211" s="351"/>
      <c r="AV211" s="346" t="s">
        <v>430</v>
      </c>
      <c r="AW211" s="346" t="s">
        <v>430</v>
      </c>
      <c r="AX211" s="346" t="s">
        <v>430</v>
      </c>
      <c r="AY211" s="346">
        <v>82</v>
      </c>
      <c r="AZ211" s="346">
        <v>106</v>
      </c>
      <c r="BA211" s="374"/>
      <c r="BB211" s="348">
        <v>14.308386750154201</v>
      </c>
      <c r="BC211" s="348">
        <v>0.99915112138197304</v>
      </c>
      <c r="BD211" s="348">
        <v>4.6923836687832503E-2</v>
      </c>
      <c r="BE211" s="375">
        <v>-1.89814520468016E-2</v>
      </c>
      <c r="BF211" s="374"/>
      <c r="BG211" s="372">
        <v>8.7599999999999997E-2</v>
      </c>
      <c r="BH211" s="373"/>
      <c r="BI211" s="348">
        <v>94.057900000000004</v>
      </c>
      <c r="BJ211" s="348">
        <v>5.9147699999999999</v>
      </c>
      <c r="BK211" s="348" t="s">
        <v>430</v>
      </c>
      <c r="BL211" s="348">
        <v>2.733E-2</v>
      </c>
      <c r="BM211" s="373"/>
      <c r="BN211" s="372" t="s">
        <v>6314</v>
      </c>
      <c r="BO211" s="372" t="s">
        <v>4960</v>
      </c>
      <c r="BP211" s="372" t="s">
        <v>6315</v>
      </c>
      <c r="BQ211" s="372" t="s">
        <v>6316</v>
      </c>
      <c r="BR211" s="372" t="s">
        <v>6317</v>
      </c>
      <c r="BS211" s="373"/>
      <c r="BT211" s="354" t="s">
        <v>555</v>
      </c>
    </row>
    <row r="212" spans="1:72" s="428" customFormat="1" x14ac:dyDescent="0.25">
      <c r="A212" s="345" t="s">
        <v>6318</v>
      </c>
      <c r="B212" s="373"/>
      <c r="C212" s="719">
        <v>45799</v>
      </c>
      <c r="D212" s="373"/>
      <c r="E212" s="346">
        <v>21.321300000000001</v>
      </c>
      <c r="F212" s="373"/>
      <c r="G212" s="347">
        <v>9.8855000000000004</v>
      </c>
      <c r="H212" s="374"/>
      <c r="I212" s="348">
        <v>0.81379999999999997</v>
      </c>
      <c r="J212" s="348">
        <v>-1.0954999999999999</v>
      </c>
      <c r="K212" s="348">
        <v>5.5929000000000002</v>
      </c>
      <c r="L212" s="348">
        <v>-4.2140000000000004</v>
      </c>
      <c r="M212" s="348">
        <v>-7.0510000000000002</v>
      </c>
      <c r="N212" s="350" t="s">
        <v>430</v>
      </c>
      <c r="O212" s="348" t="s">
        <v>430</v>
      </c>
      <c r="P212" s="348" t="s">
        <v>430</v>
      </c>
      <c r="Q212" s="348" t="s">
        <v>430</v>
      </c>
      <c r="R212" s="348" t="s">
        <v>430</v>
      </c>
      <c r="S212" s="348">
        <v>7.9002999999999997</v>
      </c>
      <c r="T212" s="348">
        <v>-7.6596000000000002</v>
      </c>
      <c r="U212" s="348">
        <v>-1.8468</v>
      </c>
      <c r="V212" s="348">
        <v>-5.0027999999999997</v>
      </c>
      <c r="W212" s="348">
        <v>7.9002999999999997</v>
      </c>
      <c r="X212" s="348">
        <v>-1.145</v>
      </c>
      <c r="Y212" s="374"/>
      <c r="Z212" s="346">
        <v>172</v>
      </c>
      <c r="AA212" s="346">
        <v>191</v>
      </c>
      <c r="AB212" s="346">
        <v>212</v>
      </c>
      <c r="AC212" s="346">
        <v>162</v>
      </c>
      <c r="AD212" s="346">
        <v>178</v>
      </c>
      <c r="AE212" s="346" t="s">
        <v>430</v>
      </c>
      <c r="AF212" s="346" t="s">
        <v>430</v>
      </c>
      <c r="AG212" s="346" t="s">
        <v>430</v>
      </c>
      <c r="AH212" s="346" t="s">
        <v>430</v>
      </c>
      <c r="AI212" s="346" t="s">
        <v>430</v>
      </c>
      <c r="AJ212" s="346">
        <v>193</v>
      </c>
      <c r="AK212" s="346">
        <v>193</v>
      </c>
      <c r="AL212" s="346">
        <v>169</v>
      </c>
      <c r="AM212" s="346">
        <v>162</v>
      </c>
      <c r="AN212" s="346">
        <v>193</v>
      </c>
      <c r="AO212" s="373"/>
      <c r="AP212" s="348" t="s">
        <v>430</v>
      </c>
      <c r="AQ212" s="348" t="s">
        <v>430</v>
      </c>
      <c r="AR212" s="348" t="s">
        <v>430</v>
      </c>
      <c r="AS212" s="348" t="s">
        <v>430</v>
      </c>
      <c r="AT212" s="348" t="s">
        <v>430</v>
      </c>
      <c r="AU212" s="351"/>
      <c r="AV212" s="346" t="s">
        <v>430</v>
      </c>
      <c r="AW212" s="346" t="s">
        <v>430</v>
      </c>
      <c r="AX212" s="346" t="s">
        <v>430</v>
      </c>
      <c r="AY212" s="346" t="s">
        <v>430</v>
      </c>
      <c r="AZ212" s="346" t="s">
        <v>430</v>
      </c>
      <c r="BA212" s="374"/>
      <c r="BB212" s="348">
        <v>15.1873946410762</v>
      </c>
      <c r="BC212" s="348">
        <v>1.0156609600339901</v>
      </c>
      <c r="BD212" s="348">
        <v>-3.8888400962200802E-2</v>
      </c>
      <c r="BE212" s="375">
        <v>8.4730212118674E-2</v>
      </c>
      <c r="BF212" s="374"/>
      <c r="BG212" s="372">
        <v>3.27E-2</v>
      </c>
      <c r="BH212" s="373"/>
      <c r="BI212" s="348">
        <v>99.905699999999996</v>
      </c>
      <c r="BJ212" s="348" t="s">
        <v>430</v>
      </c>
      <c r="BK212" s="348" t="s">
        <v>430</v>
      </c>
      <c r="BL212" s="348">
        <v>9.4299999999999995E-2</v>
      </c>
      <c r="BM212" s="373"/>
      <c r="BN212" s="372" t="s">
        <v>1003</v>
      </c>
      <c r="BO212" s="372" t="s">
        <v>4300</v>
      </c>
      <c r="BP212" s="372" t="s">
        <v>4301</v>
      </c>
      <c r="BQ212" s="372" t="s">
        <v>3755</v>
      </c>
      <c r="BR212" s="372" t="s">
        <v>4422</v>
      </c>
      <c r="BS212" s="373"/>
      <c r="BT212" s="354" t="s">
        <v>555</v>
      </c>
    </row>
    <row r="213" spans="1:72" s="428" customFormat="1" x14ac:dyDescent="0.25">
      <c r="A213" s="345" t="s">
        <v>6319</v>
      </c>
      <c r="B213" s="373"/>
      <c r="C213" s="719">
        <v>44827</v>
      </c>
      <c r="D213" s="373"/>
      <c r="E213" s="346">
        <v>21.708300000000001</v>
      </c>
      <c r="F213" s="373"/>
      <c r="G213" s="347">
        <v>113.68040000000001</v>
      </c>
      <c r="H213" s="374"/>
      <c r="I213" s="348">
        <v>1.7959000000000001</v>
      </c>
      <c r="J213" s="348">
        <v>-2.2134999999999998</v>
      </c>
      <c r="K213" s="348">
        <v>3.1429</v>
      </c>
      <c r="L213" s="348">
        <v>-9.6914999999999996</v>
      </c>
      <c r="M213" s="348">
        <v>-10.254099999999999</v>
      </c>
      <c r="N213" s="350">
        <v>1.8499999999999999E-2</v>
      </c>
      <c r="O213" s="348">
        <v>2.1509</v>
      </c>
      <c r="P213" s="348">
        <v>9.0472000000000001</v>
      </c>
      <c r="Q213" s="348" t="s">
        <v>430</v>
      </c>
      <c r="R213" s="348" t="s">
        <v>430</v>
      </c>
      <c r="S213" s="348">
        <v>4.7667999999999999</v>
      </c>
      <c r="T213" s="348">
        <v>-12.385899999999999</v>
      </c>
      <c r="U213" s="348">
        <v>-5.2434000000000003</v>
      </c>
      <c r="V213" s="348">
        <v>-4.5834999999999999</v>
      </c>
      <c r="W213" s="348">
        <v>4.7667999999999999</v>
      </c>
      <c r="X213" s="348">
        <v>7.0597000000000003</v>
      </c>
      <c r="Y213" s="374"/>
      <c r="Z213" s="346">
        <v>31</v>
      </c>
      <c r="AA213" s="346">
        <v>219</v>
      </c>
      <c r="AB213" s="346">
        <v>250</v>
      </c>
      <c r="AC213" s="346">
        <v>221</v>
      </c>
      <c r="AD213" s="346">
        <v>206</v>
      </c>
      <c r="AE213" s="346">
        <v>162</v>
      </c>
      <c r="AF213" s="346">
        <v>132</v>
      </c>
      <c r="AG213" s="346">
        <v>124</v>
      </c>
      <c r="AH213" s="346" t="s">
        <v>430</v>
      </c>
      <c r="AI213" s="346" t="s">
        <v>430</v>
      </c>
      <c r="AJ213" s="346">
        <v>242</v>
      </c>
      <c r="AK213" s="346">
        <v>235</v>
      </c>
      <c r="AL213" s="346">
        <v>202</v>
      </c>
      <c r="AM213" s="346">
        <v>147</v>
      </c>
      <c r="AN213" s="346">
        <v>242</v>
      </c>
      <c r="AO213" s="373"/>
      <c r="AP213" s="348" t="s">
        <v>430</v>
      </c>
      <c r="AQ213" s="348" t="s">
        <v>430</v>
      </c>
      <c r="AR213" s="348" t="s">
        <v>430</v>
      </c>
      <c r="AS213" s="348">
        <v>0.13</v>
      </c>
      <c r="AT213" s="348">
        <v>-12.15</v>
      </c>
      <c r="AU213" s="351"/>
      <c r="AV213" s="346" t="s">
        <v>430</v>
      </c>
      <c r="AW213" s="346" t="s">
        <v>430</v>
      </c>
      <c r="AX213" s="346" t="s">
        <v>430</v>
      </c>
      <c r="AY213" s="346">
        <v>127</v>
      </c>
      <c r="AZ213" s="346">
        <v>190</v>
      </c>
      <c r="BA213" s="374"/>
      <c r="BB213" s="348">
        <v>14.109762224483299</v>
      </c>
      <c r="BC213" s="348">
        <v>0.99854116142608296</v>
      </c>
      <c r="BD213" s="348">
        <v>2.09468816790646E-2</v>
      </c>
      <c r="BE213" s="375">
        <v>-4.0082868956825203E-2</v>
      </c>
      <c r="BF213" s="374"/>
      <c r="BG213" s="372">
        <v>0.12540000000000001</v>
      </c>
      <c r="BH213" s="373"/>
      <c r="BI213" s="348">
        <v>97.481499999999997</v>
      </c>
      <c r="BJ213" s="348">
        <v>2.4880100000000001</v>
      </c>
      <c r="BK213" s="348" t="s">
        <v>430</v>
      </c>
      <c r="BL213" s="348">
        <v>3.049E-2</v>
      </c>
      <c r="BM213" s="373"/>
      <c r="BN213" s="372" t="s">
        <v>6320</v>
      </c>
      <c r="BO213" s="372" t="s">
        <v>6321</v>
      </c>
      <c r="BP213" s="372" t="s">
        <v>6322</v>
      </c>
      <c r="BQ213" s="372" t="s">
        <v>6323</v>
      </c>
      <c r="BR213" s="372" t="s">
        <v>6324</v>
      </c>
      <c r="BS213" s="373"/>
      <c r="BT213" s="354" t="s">
        <v>555</v>
      </c>
    </row>
    <row r="214" spans="1:72" s="428" customFormat="1" ht="11" x14ac:dyDescent="0.3">
      <c r="A214" s="841" t="s">
        <v>6325</v>
      </c>
      <c r="B214" s="842"/>
      <c r="C214" s="843">
        <v>45940</v>
      </c>
      <c r="D214" s="842"/>
      <c r="E214" s="844">
        <v>30.842199999999998</v>
      </c>
      <c r="F214" s="842"/>
      <c r="G214" s="845">
        <v>30.501000000000001</v>
      </c>
      <c r="H214" s="847"/>
      <c r="I214" s="846">
        <v>0.50419999999999998</v>
      </c>
      <c r="J214" s="846">
        <v>-1.0928</v>
      </c>
      <c r="K214" s="846">
        <v>9.2677999999999994</v>
      </c>
      <c r="L214" s="846">
        <v>0.73980000000000001</v>
      </c>
      <c r="M214" s="846">
        <v>-4.0608000000000004</v>
      </c>
      <c r="N214" s="848" t="s">
        <v>430</v>
      </c>
      <c r="O214" s="846" t="s">
        <v>430</v>
      </c>
      <c r="P214" s="846" t="s">
        <v>430</v>
      </c>
      <c r="Q214" s="846" t="s">
        <v>430</v>
      </c>
      <c r="R214" s="846" t="s">
        <v>430</v>
      </c>
      <c r="S214" s="846">
        <v>12.778700000000001</v>
      </c>
      <c r="T214" s="846">
        <v>-1.9103000000000001</v>
      </c>
      <c r="U214" s="846" t="s">
        <v>430</v>
      </c>
      <c r="V214" s="846" t="s">
        <v>430</v>
      </c>
      <c r="W214" s="846">
        <v>12.778700000000001</v>
      </c>
      <c r="X214" s="846">
        <v>-2.0802999999999998</v>
      </c>
      <c r="Y214" s="847"/>
      <c r="Z214" s="844">
        <v>200</v>
      </c>
      <c r="AA214" s="844">
        <v>177</v>
      </c>
      <c r="AB214" s="844">
        <v>118</v>
      </c>
      <c r="AC214" s="844">
        <v>104</v>
      </c>
      <c r="AD214" s="844">
        <v>121</v>
      </c>
      <c r="AE214" s="844" t="s">
        <v>430</v>
      </c>
      <c r="AF214" s="844" t="s">
        <v>430</v>
      </c>
      <c r="AG214" s="844" t="s">
        <v>430</v>
      </c>
      <c r="AH214" s="844" t="s">
        <v>430</v>
      </c>
      <c r="AI214" s="844" t="s">
        <v>430</v>
      </c>
      <c r="AJ214" s="844">
        <v>88</v>
      </c>
      <c r="AK214" s="844">
        <v>106</v>
      </c>
      <c r="AL214" s="844" t="s">
        <v>430</v>
      </c>
      <c r="AM214" s="844" t="s">
        <v>430</v>
      </c>
      <c r="AN214" s="844">
        <v>88</v>
      </c>
      <c r="AO214" s="842"/>
      <c r="AP214" s="846" t="s">
        <v>430</v>
      </c>
      <c r="AQ214" s="846" t="s">
        <v>430</v>
      </c>
      <c r="AR214" s="846" t="s">
        <v>430</v>
      </c>
      <c r="AS214" s="846" t="s">
        <v>430</v>
      </c>
      <c r="AT214" s="846" t="s">
        <v>430</v>
      </c>
      <c r="AU214" s="849"/>
      <c r="AV214" s="844" t="s">
        <v>430</v>
      </c>
      <c r="AW214" s="844" t="s">
        <v>430</v>
      </c>
      <c r="AX214" s="844" t="s">
        <v>430</v>
      </c>
      <c r="AY214" s="844" t="s">
        <v>430</v>
      </c>
      <c r="AZ214" s="844" t="s">
        <v>430</v>
      </c>
      <c r="BA214" s="847"/>
      <c r="BB214" s="846">
        <v>23.937886032013299</v>
      </c>
      <c r="BC214" s="846">
        <v>0.99947104184477698</v>
      </c>
      <c r="BD214" s="846">
        <v>-4.4423588136876802E-2</v>
      </c>
      <c r="BE214" s="852">
        <v>-4.1008322988799403E-2</v>
      </c>
      <c r="BF214" s="847"/>
      <c r="BG214" s="855">
        <v>0.1394</v>
      </c>
      <c r="BH214" s="842"/>
      <c r="BI214" s="846">
        <v>67.336699999999993</v>
      </c>
      <c r="BJ214" s="846">
        <v>32.617800000000003</v>
      </c>
      <c r="BK214" s="846" t="s">
        <v>430</v>
      </c>
      <c r="BL214" s="846">
        <v>4.5499999999999999E-2</v>
      </c>
      <c r="BM214" s="842"/>
      <c r="BN214" s="855" t="s">
        <v>6326</v>
      </c>
      <c r="BO214" s="855" t="s">
        <v>4676</v>
      </c>
      <c r="BP214" s="855" t="s">
        <v>2832</v>
      </c>
      <c r="BQ214" s="855" t="s">
        <v>6327</v>
      </c>
      <c r="BR214" s="855" t="s">
        <v>4633</v>
      </c>
      <c r="BS214" s="842"/>
      <c r="BT214" s="856" t="s">
        <v>555</v>
      </c>
    </row>
    <row r="215" spans="1:72" s="428" customFormat="1" x14ac:dyDescent="0.25">
      <c r="A215" s="345" t="s">
        <v>6328</v>
      </c>
      <c r="B215" s="373"/>
      <c r="C215" s="719">
        <v>46062</v>
      </c>
      <c r="D215" s="373"/>
      <c r="E215" s="346">
        <v>18.172000000000001</v>
      </c>
      <c r="F215" s="373"/>
      <c r="G215" s="347">
        <v>107.2349</v>
      </c>
      <c r="H215" s="374"/>
      <c r="I215" s="348">
        <v>0.86109999999999998</v>
      </c>
      <c r="J215" s="348">
        <v>0.55710000000000004</v>
      </c>
      <c r="K215" s="348">
        <v>10.398300000000001</v>
      </c>
      <c r="L215" s="348" t="s">
        <v>430</v>
      </c>
      <c r="M215" s="348" t="s">
        <v>430</v>
      </c>
      <c r="N215" s="350" t="s">
        <v>430</v>
      </c>
      <c r="O215" s="348" t="s">
        <v>430</v>
      </c>
      <c r="P215" s="348" t="s">
        <v>430</v>
      </c>
      <c r="Q215" s="348" t="s">
        <v>430</v>
      </c>
      <c r="R215" s="348" t="s">
        <v>430</v>
      </c>
      <c r="S215" s="348">
        <v>11.7584</v>
      </c>
      <c r="T215" s="348" t="s">
        <v>430</v>
      </c>
      <c r="U215" s="348" t="s">
        <v>430</v>
      </c>
      <c r="V215" s="348" t="s">
        <v>430</v>
      </c>
      <c r="W215" s="348">
        <v>11.7584</v>
      </c>
      <c r="X215" s="348">
        <v>3.5666000000000002</v>
      </c>
      <c r="Y215" s="374"/>
      <c r="Z215" s="346">
        <v>153</v>
      </c>
      <c r="AA215" s="346">
        <v>78</v>
      </c>
      <c r="AB215" s="346">
        <v>83</v>
      </c>
      <c r="AC215" s="346" t="s">
        <v>430</v>
      </c>
      <c r="AD215" s="346" t="s">
        <v>430</v>
      </c>
      <c r="AE215" s="346" t="s">
        <v>430</v>
      </c>
      <c r="AF215" s="346" t="s">
        <v>430</v>
      </c>
      <c r="AG215" s="346" t="s">
        <v>430</v>
      </c>
      <c r="AH215" s="346" t="s">
        <v>430</v>
      </c>
      <c r="AI215" s="346" t="s">
        <v>430</v>
      </c>
      <c r="AJ215" s="346">
        <v>121</v>
      </c>
      <c r="AK215" s="346" t="s">
        <v>430</v>
      </c>
      <c r="AL215" s="346" t="s">
        <v>430</v>
      </c>
      <c r="AM215" s="346" t="s">
        <v>430</v>
      </c>
      <c r="AN215" s="346">
        <v>121</v>
      </c>
      <c r="AO215" s="373"/>
      <c r="AP215" s="348" t="s">
        <v>430</v>
      </c>
      <c r="AQ215" s="348" t="s">
        <v>430</v>
      </c>
      <c r="AR215" s="348" t="s">
        <v>430</v>
      </c>
      <c r="AS215" s="348" t="s">
        <v>430</v>
      </c>
      <c r="AT215" s="348" t="s">
        <v>430</v>
      </c>
      <c r="AU215" s="351"/>
      <c r="AV215" s="346" t="s">
        <v>430</v>
      </c>
      <c r="AW215" s="346" t="s">
        <v>430</v>
      </c>
      <c r="AX215" s="346" t="s">
        <v>430</v>
      </c>
      <c r="AY215" s="346" t="s">
        <v>430</v>
      </c>
      <c r="AZ215" s="346" t="s">
        <v>430</v>
      </c>
      <c r="BA215" s="374"/>
      <c r="BB215" s="348">
        <v>43.599278432852302</v>
      </c>
      <c r="BC215" s="348">
        <v>0.99681385422540703</v>
      </c>
      <c r="BD215" s="348">
        <v>2.2616291741654498E-2</v>
      </c>
      <c r="BE215" s="375">
        <v>-3.49251326746126E-2</v>
      </c>
      <c r="BF215" s="374"/>
      <c r="BG215" s="372">
        <v>7.6100000000000001E-2</v>
      </c>
      <c r="BH215" s="373"/>
      <c r="BI215" s="348">
        <v>80.605800000000002</v>
      </c>
      <c r="BJ215" s="348">
        <v>19.139900000000001</v>
      </c>
      <c r="BK215" s="348" t="s">
        <v>430</v>
      </c>
      <c r="BL215" s="348">
        <v>0.25430000000000003</v>
      </c>
      <c r="BM215" s="373"/>
      <c r="BN215" s="372" t="s">
        <v>6329</v>
      </c>
      <c r="BO215" s="372" t="s">
        <v>6330</v>
      </c>
      <c r="BP215" s="372" t="s">
        <v>6331</v>
      </c>
      <c r="BQ215" s="372" t="s">
        <v>6332</v>
      </c>
      <c r="BR215" s="372" t="s">
        <v>6333</v>
      </c>
      <c r="BS215" s="373"/>
      <c r="BT215" s="354" t="s">
        <v>555</v>
      </c>
    </row>
    <row r="216" spans="1:72" s="428" customFormat="1" x14ac:dyDescent="0.25">
      <c r="A216" s="345" t="s">
        <v>6334</v>
      </c>
      <c r="B216" s="373"/>
      <c r="C216" s="719">
        <v>45726</v>
      </c>
      <c r="D216" s="373"/>
      <c r="E216" s="346">
        <v>19.020600000000002</v>
      </c>
      <c r="F216" s="373"/>
      <c r="G216" s="347">
        <v>13.462</v>
      </c>
      <c r="H216" s="374"/>
      <c r="I216" s="348">
        <v>1.3231999999999999</v>
      </c>
      <c r="J216" s="348">
        <v>0.79059999999999997</v>
      </c>
      <c r="K216" s="348">
        <v>11.088200000000001</v>
      </c>
      <c r="L216" s="348">
        <v>4.6706000000000003</v>
      </c>
      <c r="M216" s="348">
        <v>0.24349999999999999</v>
      </c>
      <c r="N216" s="350">
        <v>10.1899</v>
      </c>
      <c r="O216" s="348" t="s">
        <v>430</v>
      </c>
      <c r="P216" s="348" t="s">
        <v>430</v>
      </c>
      <c r="Q216" s="348" t="s">
        <v>430</v>
      </c>
      <c r="R216" s="348" t="s">
        <v>430</v>
      </c>
      <c r="S216" s="348">
        <v>13.867599999999999</v>
      </c>
      <c r="T216" s="348">
        <v>-0.14610000000000001</v>
      </c>
      <c r="U216" s="348">
        <v>4.1539000000000001</v>
      </c>
      <c r="V216" s="348">
        <v>1.6253</v>
      </c>
      <c r="W216" s="348">
        <v>13.867599999999999</v>
      </c>
      <c r="X216" s="348">
        <v>16.4419</v>
      </c>
      <c r="Y216" s="374"/>
      <c r="Z216" s="346">
        <v>69</v>
      </c>
      <c r="AA216" s="346">
        <v>54</v>
      </c>
      <c r="AB216" s="346">
        <v>66</v>
      </c>
      <c r="AC216" s="346">
        <v>73</v>
      </c>
      <c r="AD216" s="346">
        <v>77</v>
      </c>
      <c r="AE216" s="346">
        <v>68</v>
      </c>
      <c r="AF216" s="346" t="s">
        <v>430</v>
      </c>
      <c r="AG216" s="346" t="s">
        <v>430</v>
      </c>
      <c r="AH216" s="346" t="s">
        <v>430</v>
      </c>
      <c r="AI216" s="346" t="s">
        <v>430</v>
      </c>
      <c r="AJ216" s="346">
        <v>66</v>
      </c>
      <c r="AK216" s="346">
        <v>89</v>
      </c>
      <c r="AL216" s="346">
        <v>82</v>
      </c>
      <c r="AM216" s="346">
        <v>69</v>
      </c>
      <c r="AN216" s="346">
        <v>66</v>
      </c>
      <c r="AO216" s="373"/>
      <c r="AP216" s="348" t="s">
        <v>430</v>
      </c>
      <c r="AQ216" s="348" t="s">
        <v>430</v>
      </c>
      <c r="AR216" s="348" t="s">
        <v>430</v>
      </c>
      <c r="AS216" s="348" t="s">
        <v>430</v>
      </c>
      <c r="AT216" s="348">
        <v>7.24</v>
      </c>
      <c r="AU216" s="351"/>
      <c r="AV216" s="346" t="s">
        <v>430</v>
      </c>
      <c r="AW216" s="346" t="s">
        <v>430</v>
      </c>
      <c r="AX216" s="346" t="s">
        <v>430</v>
      </c>
      <c r="AY216" s="346" t="s">
        <v>430</v>
      </c>
      <c r="AZ216" s="346">
        <v>66</v>
      </c>
      <c r="BA216" s="374"/>
      <c r="BB216" s="348">
        <v>17.423054915767199</v>
      </c>
      <c r="BC216" s="348">
        <v>0.99786713299028296</v>
      </c>
      <c r="BD216" s="348">
        <v>2.5115847844319399E-2</v>
      </c>
      <c r="BE216" s="375">
        <v>-1.15630118956777E-2</v>
      </c>
      <c r="BF216" s="374"/>
      <c r="BG216" s="372">
        <v>0.43030000000000002</v>
      </c>
      <c r="BH216" s="373"/>
      <c r="BI216" s="348">
        <v>47.2746</v>
      </c>
      <c r="BJ216" s="348">
        <v>52.610900000000001</v>
      </c>
      <c r="BK216" s="348" t="s">
        <v>430</v>
      </c>
      <c r="BL216" s="348">
        <v>0.1145</v>
      </c>
      <c r="BM216" s="373"/>
      <c r="BN216" s="372" t="s">
        <v>6335</v>
      </c>
      <c r="BO216" s="372" t="s">
        <v>2902</v>
      </c>
      <c r="BP216" s="372" t="s">
        <v>1799</v>
      </c>
      <c r="BQ216" s="372" t="s">
        <v>6336</v>
      </c>
      <c r="BR216" s="372" t="s">
        <v>6337</v>
      </c>
      <c r="BS216" s="373"/>
      <c r="BT216" s="354" t="s">
        <v>555</v>
      </c>
    </row>
    <row r="217" spans="1:72" s="428" customFormat="1" x14ac:dyDescent="0.25">
      <c r="A217" s="345" t="s">
        <v>6338</v>
      </c>
      <c r="B217" s="373"/>
      <c r="C217" s="719">
        <v>45726</v>
      </c>
      <c r="D217" s="373"/>
      <c r="E217" s="346">
        <v>18.9696</v>
      </c>
      <c r="F217" s="373"/>
      <c r="G217" s="347">
        <v>43.798900000000003</v>
      </c>
      <c r="H217" s="374"/>
      <c r="I217" s="348">
        <v>1.202</v>
      </c>
      <c r="J217" s="348">
        <v>1.8913</v>
      </c>
      <c r="K217" s="348">
        <v>11.330299999999999</v>
      </c>
      <c r="L217" s="348">
        <v>5.4429999999999996</v>
      </c>
      <c r="M217" s="348">
        <v>-11.4587</v>
      </c>
      <c r="N217" s="350">
        <v>5.1999999999999998E-2</v>
      </c>
      <c r="O217" s="348" t="s">
        <v>430</v>
      </c>
      <c r="P217" s="348" t="s">
        <v>430</v>
      </c>
      <c r="Q217" s="348" t="s">
        <v>430</v>
      </c>
      <c r="R217" s="348" t="s">
        <v>430</v>
      </c>
      <c r="S217" s="348">
        <v>14.8995</v>
      </c>
      <c r="T217" s="348">
        <v>-5.1330999999999998</v>
      </c>
      <c r="U217" s="348">
        <v>-8.5043000000000006</v>
      </c>
      <c r="V217" s="348">
        <v>-11.197699999999999</v>
      </c>
      <c r="W217" s="348">
        <v>14.8995</v>
      </c>
      <c r="X217" s="348">
        <v>9.0836000000000006</v>
      </c>
      <c r="Y217" s="374"/>
      <c r="Z217" s="346">
        <v>87</v>
      </c>
      <c r="AA217" s="346">
        <v>27</v>
      </c>
      <c r="AB217" s="346">
        <v>54</v>
      </c>
      <c r="AC217" s="346">
        <v>53</v>
      </c>
      <c r="AD217" s="346">
        <v>210</v>
      </c>
      <c r="AE217" s="346">
        <v>161</v>
      </c>
      <c r="AF217" s="346" t="s">
        <v>430</v>
      </c>
      <c r="AG217" s="346" t="s">
        <v>430</v>
      </c>
      <c r="AH217" s="346" t="s">
        <v>430</v>
      </c>
      <c r="AI217" s="346" t="s">
        <v>430</v>
      </c>
      <c r="AJ217" s="346">
        <v>48</v>
      </c>
      <c r="AK217" s="346">
        <v>138</v>
      </c>
      <c r="AL217" s="346">
        <v>208</v>
      </c>
      <c r="AM217" s="346">
        <v>197</v>
      </c>
      <c r="AN217" s="346">
        <v>48</v>
      </c>
      <c r="AO217" s="373"/>
      <c r="AP217" s="348" t="s">
        <v>430</v>
      </c>
      <c r="AQ217" s="348" t="s">
        <v>430</v>
      </c>
      <c r="AR217" s="348" t="s">
        <v>430</v>
      </c>
      <c r="AS217" s="348" t="s">
        <v>430</v>
      </c>
      <c r="AT217" s="348">
        <v>-9.36</v>
      </c>
      <c r="AU217" s="351"/>
      <c r="AV217" s="346" t="s">
        <v>430</v>
      </c>
      <c r="AW217" s="346" t="s">
        <v>430</v>
      </c>
      <c r="AX217" s="346" t="s">
        <v>430</v>
      </c>
      <c r="AY217" s="346" t="s">
        <v>430</v>
      </c>
      <c r="AZ217" s="346">
        <v>175</v>
      </c>
      <c r="BA217" s="374"/>
      <c r="BB217" s="348">
        <v>20.710425343099601</v>
      </c>
      <c r="BC217" s="348">
        <v>1.0007118427028501</v>
      </c>
      <c r="BD217" s="348">
        <v>-7.8464616854825898E-3</v>
      </c>
      <c r="BE217" s="375">
        <v>-3.5391122773702099E-2</v>
      </c>
      <c r="BF217" s="374"/>
      <c r="BG217" s="372">
        <v>9.1700000000000004E-2</v>
      </c>
      <c r="BH217" s="373"/>
      <c r="BI217" s="348">
        <v>26.163599999999999</v>
      </c>
      <c r="BJ217" s="348">
        <v>45.233199999999997</v>
      </c>
      <c r="BK217" s="348">
        <v>28.6784</v>
      </c>
      <c r="BL217" s="348">
        <v>-7.5200000000000003E-2</v>
      </c>
      <c r="BM217" s="373"/>
      <c r="BN217" s="372" t="s">
        <v>6339</v>
      </c>
      <c r="BO217" s="372" t="s">
        <v>6340</v>
      </c>
      <c r="BP217" s="372" t="s">
        <v>6341</v>
      </c>
      <c r="BQ217" s="372" t="s">
        <v>1256</v>
      </c>
      <c r="BR217" s="372" t="s">
        <v>6342</v>
      </c>
      <c r="BS217" s="373"/>
      <c r="BT217" s="354" t="s">
        <v>555</v>
      </c>
    </row>
    <row r="218" spans="1:72" s="428" customFormat="1" x14ac:dyDescent="0.25">
      <c r="A218" s="345" t="s">
        <v>6343</v>
      </c>
      <c r="B218" s="373"/>
      <c r="C218" s="719">
        <v>45817</v>
      </c>
      <c r="D218" s="373"/>
      <c r="E218" s="346">
        <v>18.45</v>
      </c>
      <c r="F218" s="373"/>
      <c r="G218" s="347">
        <v>73.888499999999993</v>
      </c>
      <c r="H218" s="374"/>
      <c r="I218" s="348">
        <v>1.135</v>
      </c>
      <c r="J218" s="348">
        <v>-0.83520000000000005</v>
      </c>
      <c r="K218" s="348">
        <v>9.7858000000000001</v>
      </c>
      <c r="L218" s="348">
        <v>-2.516</v>
      </c>
      <c r="M218" s="348">
        <v>-17.5306</v>
      </c>
      <c r="N218" s="350" t="s">
        <v>430</v>
      </c>
      <c r="O218" s="348" t="s">
        <v>430</v>
      </c>
      <c r="P218" s="348" t="s">
        <v>430</v>
      </c>
      <c r="Q218" s="348" t="s">
        <v>430</v>
      </c>
      <c r="R218" s="348" t="s">
        <v>430</v>
      </c>
      <c r="S218" s="348">
        <v>14.0175</v>
      </c>
      <c r="T218" s="348">
        <v>-13.682399999999999</v>
      </c>
      <c r="U218" s="348">
        <v>-15.8066</v>
      </c>
      <c r="V218" s="348">
        <v>-20.397500000000001</v>
      </c>
      <c r="W218" s="348">
        <v>14.0175</v>
      </c>
      <c r="X218" s="348">
        <v>-19.916</v>
      </c>
      <c r="Y218" s="374"/>
      <c r="Z218" s="346">
        <v>113</v>
      </c>
      <c r="AA218" s="346">
        <v>159</v>
      </c>
      <c r="AB218" s="346">
        <v>100</v>
      </c>
      <c r="AC218" s="346">
        <v>142</v>
      </c>
      <c r="AD218" s="346">
        <v>218</v>
      </c>
      <c r="AE218" s="346" t="s">
        <v>430</v>
      </c>
      <c r="AF218" s="346" t="s">
        <v>430</v>
      </c>
      <c r="AG218" s="346" t="s">
        <v>430</v>
      </c>
      <c r="AH218" s="346" t="s">
        <v>430</v>
      </c>
      <c r="AI218" s="346" t="s">
        <v>430</v>
      </c>
      <c r="AJ218" s="346">
        <v>65</v>
      </c>
      <c r="AK218" s="346">
        <v>237</v>
      </c>
      <c r="AL218" s="346">
        <v>222</v>
      </c>
      <c r="AM218" s="346">
        <v>202</v>
      </c>
      <c r="AN218" s="346">
        <v>65</v>
      </c>
      <c r="AO218" s="373"/>
      <c r="AP218" s="348" t="s">
        <v>430</v>
      </c>
      <c r="AQ218" s="348" t="s">
        <v>430</v>
      </c>
      <c r="AR218" s="348" t="s">
        <v>430</v>
      </c>
      <c r="AS218" s="348" t="s">
        <v>430</v>
      </c>
      <c r="AT218" s="348" t="s">
        <v>430</v>
      </c>
      <c r="AU218" s="351"/>
      <c r="AV218" s="346" t="s">
        <v>430</v>
      </c>
      <c r="AW218" s="346" t="s">
        <v>430</v>
      </c>
      <c r="AX218" s="346" t="s">
        <v>430</v>
      </c>
      <c r="AY218" s="346" t="s">
        <v>430</v>
      </c>
      <c r="AZ218" s="346" t="s">
        <v>430</v>
      </c>
      <c r="BA218" s="374"/>
      <c r="BB218" s="348">
        <v>23.817115323481101</v>
      </c>
      <c r="BC218" s="348">
        <v>0.99605796894263199</v>
      </c>
      <c r="BD218" s="348">
        <v>-0.108511879608233</v>
      </c>
      <c r="BE218" s="375">
        <v>-9.7509612112884905E-2</v>
      </c>
      <c r="BF218" s="374"/>
      <c r="BG218" s="372">
        <v>0.35539999999999999</v>
      </c>
      <c r="BH218" s="373"/>
      <c r="BI218" s="348">
        <v>39.698900000000002</v>
      </c>
      <c r="BJ218" s="348">
        <v>41.507100000000001</v>
      </c>
      <c r="BK218" s="348">
        <v>18.648399999999999</v>
      </c>
      <c r="BL218" s="348">
        <v>0.14560000000000001</v>
      </c>
      <c r="BM218" s="373"/>
      <c r="BN218" s="372" t="s">
        <v>5293</v>
      </c>
      <c r="BO218" s="372" t="s">
        <v>6344</v>
      </c>
      <c r="BP218" s="372" t="s">
        <v>6345</v>
      </c>
      <c r="BQ218" s="372" t="s">
        <v>4945</v>
      </c>
      <c r="BR218" s="372" t="s">
        <v>430</v>
      </c>
      <c r="BS218" s="373"/>
      <c r="BT218" s="354" t="s">
        <v>555</v>
      </c>
    </row>
    <row r="219" spans="1:72" s="428" customFormat="1" x14ac:dyDescent="0.25">
      <c r="A219" s="345" t="s">
        <v>6346</v>
      </c>
      <c r="B219" s="373"/>
      <c r="C219" s="719">
        <v>45656</v>
      </c>
      <c r="D219" s="373"/>
      <c r="E219" s="346">
        <v>15.216200000000001</v>
      </c>
      <c r="F219" s="373"/>
      <c r="G219" s="347">
        <v>23.747900000000001</v>
      </c>
      <c r="H219" s="374"/>
      <c r="I219" s="348">
        <v>1.1625000000000001</v>
      </c>
      <c r="J219" s="348">
        <v>-2.7706</v>
      </c>
      <c r="K219" s="348">
        <v>8.8320000000000007</v>
      </c>
      <c r="L219" s="348">
        <v>2.1960000000000002</v>
      </c>
      <c r="M219" s="348">
        <v>-0.70989999999999998</v>
      </c>
      <c r="N219" s="350">
        <v>16.168800000000001</v>
      </c>
      <c r="O219" s="348" t="s">
        <v>430</v>
      </c>
      <c r="P219" s="348" t="s">
        <v>430</v>
      </c>
      <c r="Q219" s="348" t="s">
        <v>430</v>
      </c>
      <c r="R219" s="348" t="s">
        <v>430</v>
      </c>
      <c r="S219" s="348">
        <v>11.9735</v>
      </c>
      <c r="T219" s="348">
        <v>-1.7724</v>
      </c>
      <c r="U219" s="348">
        <v>5.1978999999999997</v>
      </c>
      <c r="V219" s="348">
        <v>-1.5607</v>
      </c>
      <c r="W219" s="348">
        <v>11.9735</v>
      </c>
      <c r="X219" s="348">
        <v>9.8024000000000004</v>
      </c>
      <c r="Y219" s="374"/>
      <c r="Z219" s="346">
        <v>96</v>
      </c>
      <c r="AA219" s="346">
        <v>242</v>
      </c>
      <c r="AB219" s="346">
        <v>124</v>
      </c>
      <c r="AC219" s="346">
        <v>92</v>
      </c>
      <c r="AD219" s="346">
        <v>85</v>
      </c>
      <c r="AE219" s="346">
        <v>42</v>
      </c>
      <c r="AF219" s="346" t="s">
        <v>430</v>
      </c>
      <c r="AG219" s="346" t="s">
        <v>430</v>
      </c>
      <c r="AH219" s="346" t="s">
        <v>430</v>
      </c>
      <c r="AI219" s="346" t="s">
        <v>430</v>
      </c>
      <c r="AJ219" s="346">
        <v>103</v>
      </c>
      <c r="AK219" s="346">
        <v>103</v>
      </c>
      <c r="AL219" s="346">
        <v>68</v>
      </c>
      <c r="AM219" s="346">
        <v>96</v>
      </c>
      <c r="AN219" s="346">
        <v>103</v>
      </c>
      <c r="AO219" s="373"/>
      <c r="AP219" s="348" t="s">
        <v>430</v>
      </c>
      <c r="AQ219" s="348" t="s">
        <v>430</v>
      </c>
      <c r="AR219" s="348" t="s">
        <v>430</v>
      </c>
      <c r="AS219" s="348" t="s">
        <v>430</v>
      </c>
      <c r="AT219" s="348">
        <v>4.97</v>
      </c>
      <c r="AU219" s="351"/>
      <c r="AV219" s="346" t="s">
        <v>430</v>
      </c>
      <c r="AW219" s="346" t="s">
        <v>430</v>
      </c>
      <c r="AX219" s="346" t="s">
        <v>430</v>
      </c>
      <c r="AY219" s="346" t="s">
        <v>430</v>
      </c>
      <c r="AZ219" s="346">
        <v>74</v>
      </c>
      <c r="BA219" s="374"/>
      <c r="BB219" s="348">
        <v>19.363047393134501</v>
      </c>
      <c r="BC219" s="348">
        <v>1.0000029668177599</v>
      </c>
      <c r="BD219" s="348">
        <v>6.0660314172765302E-2</v>
      </c>
      <c r="BE219" s="375">
        <v>-1.9930144822724E-2</v>
      </c>
      <c r="BF219" s="374"/>
      <c r="BG219" s="372">
        <v>7.7499999999999999E-2</v>
      </c>
      <c r="BH219" s="373"/>
      <c r="BI219" s="348">
        <v>32.960700000000003</v>
      </c>
      <c r="BJ219" s="348">
        <v>44.165399999999998</v>
      </c>
      <c r="BK219" s="348">
        <v>22.716999999999999</v>
      </c>
      <c r="BL219" s="348">
        <v>0.15690000000000001</v>
      </c>
      <c r="BM219" s="373"/>
      <c r="BN219" s="372" t="s">
        <v>6347</v>
      </c>
      <c r="BO219" s="372" t="s">
        <v>6348</v>
      </c>
      <c r="BP219" s="372" t="s">
        <v>6349</v>
      </c>
      <c r="BQ219" s="372" t="s">
        <v>430</v>
      </c>
      <c r="BR219" s="372" t="s">
        <v>430</v>
      </c>
      <c r="BS219" s="373"/>
      <c r="BT219" s="354" t="s">
        <v>555</v>
      </c>
    </row>
    <row r="220" spans="1:72" s="428" customFormat="1" x14ac:dyDescent="0.25">
      <c r="A220" s="345" t="s">
        <v>6350</v>
      </c>
      <c r="B220" s="373"/>
      <c r="C220" s="719">
        <v>45981</v>
      </c>
      <c r="D220" s="373"/>
      <c r="E220" s="889">
        <v>14.68</v>
      </c>
      <c r="F220" s="373"/>
      <c r="G220" s="347">
        <v>24.114000000000001</v>
      </c>
      <c r="H220" s="374"/>
      <c r="I220" s="348">
        <v>0.81359999999999999</v>
      </c>
      <c r="J220" s="348">
        <v>-1.0951</v>
      </c>
      <c r="K220" s="348">
        <v>5.5876000000000001</v>
      </c>
      <c r="L220" s="348">
        <v>-4.2122000000000002</v>
      </c>
      <c r="M220" s="348" t="s">
        <v>430</v>
      </c>
      <c r="N220" s="350" t="s">
        <v>430</v>
      </c>
      <c r="O220" s="348" t="s">
        <v>430</v>
      </c>
      <c r="P220" s="348" t="s">
        <v>430</v>
      </c>
      <c r="Q220" s="348" t="s">
        <v>430</v>
      </c>
      <c r="R220" s="348" t="s">
        <v>430</v>
      </c>
      <c r="S220" s="348">
        <v>7.8872999999999998</v>
      </c>
      <c r="T220" s="348">
        <v>-7.6336000000000004</v>
      </c>
      <c r="U220" s="348" t="s">
        <v>430</v>
      </c>
      <c r="V220" s="348" t="s">
        <v>430</v>
      </c>
      <c r="W220" s="348">
        <v>7.8872999999999998</v>
      </c>
      <c r="X220" s="348">
        <v>-7.9344000000000001</v>
      </c>
      <c r="Y220" s="374"/>
      <c r="Z220" s="346">
        <v>173</v>
      </c>
      <c r="AA220" s="346">
        <v>190</v>
      </c>
      <c r="AB220" s="346">
        <v>215</v>
      </c>
      <c r="AC220" s="346">
        <v>161</v>
      </c>
      <c r="AD220" s="346" t="s">
        <v>430</v>
      </c>
      <c r="AE220" s="346" t="s">
        <v>430</v>
      </c>
      <c r="AF220" s="346" t="s">
        <v>430</v>
      </c>
      <c r="AG220" s="346" t="s">
        <v>430</v>
      </c>
      <c r="AH220" s="346" t="s">
        <v>430</v>
      </c>
      <c r="AI220" s="346" t="s">
        <v>430</v>
      </c>
      <c r="AJ220" s="346">
        <v>198</v>
      </c>
      <c r="AK220" s="346">
        <v>192</v>
      </c>
      <c r="AL220" s="346" t="s">
        <v>430</v>
      </c>
      <c r="AM220" s="346" t="s">
        <v>430</v>
      </c>
      <c r="AN220" s="346">
        <v>198</v>
      </c>
      <c r="AO220" s="373"/>
      <c r="AP220" s="348" t="s">
        <v>430</v>
      </c>
      <c r="AQ220" s="348" t="s">
        <v>430</v>
      </c>
      <c r="AR220" s="348" t="s">
        <v>430</v>
      </c>
      <c r="AS220" s="348" t="s">
        <v>430</v>
      </c>
      <c r="AT220" s="348" t="s">
        <v>430</v>
      </c>
      <c r="AU220" s="351"/>
      <c r="AV220" s="346" t="s">
        <v>430</v>
      </c>
      <c r="AW220" s="346" t="s">
        <v>430</v>
      </c>
      <c r="AX220" s="346" t="s">
        <v>430</v>
      </c>
      <c r="AY220" s="346" t="s">
        <v>430</v>
      </c>
      <c r="AZ220" s="346" t="s">
        <v>430</v>
      </c>
      <c r="BA220" s="374"/>
      <c r="BB220" s="348">
        <v>18.9309781299328</v>
      </c>
      <c r="BC220" s="348">
        <v>0.99690019690419696</v>
      </c>
      <c r="BD220" s="348">
        <v>-0.110650298805476</v>
      </c>
      <c r="BE220" s="375">
        <v>-1.8974500620592099E-3</v>
      </c>
      <c r="BF220" s="374"/>
      <c r="BG220" s="372">
        <v>6.1199999999999997E-2</v>
      </c>
      <c r="BH220" s="373"/>
      <c r="BI220" s="348">
        <v>99.607699999999994</v>
      </c>
      <c r="BJ220" s="348" t="s">
        <v>430</v>
      </c>
      <c r="BK220" s="348" t="s">
        <v>430</v>
      </c>
      <c r="BL220" s="348">
        <v>0.39229999999999998</v>
      </c>
      <c r="BM220" s="373"/>
      <c r="BN220" s="372" t="s">
        <v>4426</v>
      </c>
      <c r="BO220" s="372" t="s">
        <v>5181</v>
      </c>
      <c r="BP220" s="372" t="s">
        <v>4428</v>
      </c>
      <c r="BQ220" s="372" t="s">
        <v>1964</v>
      </c>
      <c r="BR220" s="372" t="s">
        <v>4473</v>
      </c>
      <c r="BS220" s="373"/>
      <c r="BT220" s="354" t="s">
        <v>555</v>
      </c>
    </row>
    <row r="221" spans="1:72" s="428" customFormat="1" x14ac:dyDescent="0.25">
      <c r="A221" s="345" t="s">
        <v>6351</v>
      </c>
      <c r="B221" s="373"/>
      <c r="C221" s="719">
        <v>45713</v>
      </c>
      <c r="D221" s="373"/>
      <c r="E221" s="346">
        <v>16.2089</v>
      </c>
      <c r="F221" s="373"/>
      <c r="G221" s="347">
        <v>11.159800000000001</v>
      </c>
      <c r="H221" s="374"/>
      <c r="I221" s="348">
        <v>1.0119</v>
      </c>
      <c r="J221" s="348">
        <v>-0.4869</v>
      </c>
      <c r="K221" s="348">
        <v>7.8346</v>
      </c>
      <c r="L221" s="348">
        <v>-1.1795</v>
      </c>
      <c r="M221" s="348">
        <v>-4.4579000000000004</v>
      </c>
      <c r="N221" s="350">
        <v>4.3731999999999998</v>
      </c>
      <c r="O221" s="348" t="s">
        <v>430</v>
      </c>
      <c r="P221" s="348" t="s">
        <v>430</v>
      </c>
      <c r="Q221" s="348" t="s">
        <v>430</v>
      </c>
      <c r="R221" s="348" t="s">
        <v>430</v>
      </c>
      <c r="S221" s="348">
        <v>10.3947</v>
      </c>
      <c r="T221" s="348">
        <v>-5.0141</v>
      </c>
      <c r="U221" s="348">
        <v>0.48170000000000002</v>
      </c>
      <c r="V221" s="348">
        <v>-2.8704000000000001</v>
      </c>
      <c r="W221" s="348">
        <v>10.3947</v>
      </c>
      <c r="X221" s="348">
        <v>9.8582000000000001</v>
      </c>
      <c r="Y221" s="374"/>
      <c r="Z221" s="346">
        <v>127</v>
      </c>
      <c r="AA221" s="346">
        <v>127</v>
      </c>
      <c r="AB221" s="346">
        <v>140</v>
      </c>
      <c r="AC221" s="346">
        <v>129</v>
      </c>
      <c r="AD221" s="346">
        <v>138</v>
      </c>
      <c r="AE221" s="346">
        <v>104</v>
      </c>
      <c r="AF221" s="346" t="s">
        <v>430</v>
      </c>
      <c r="AG221" s="346" t="s">
        <v>430</v>
      </c>
      <c r="AH221" s="346" t="s">
        <v>430</v>
      </c>
      <c r="AI221" s="346" t="s">
        <v>430</v>
      </c>
      <c r="AJ221" s="346">
        <v>149</v>
      </c>
      <c r="AK221" s="346">
        <v>135</v>
      </c>
      <c r="AL221" s="346">
        <v>130</v>
      </c>
      <c r="AM221" s="346">
        <v>116</v>
      </c>
      <c r="AN221" s="346">
        <v>149</v>
      </c>
      <c r="AO221" s="373"/>
      <c r="AP221" s="348" t="s">
        <v>430</v>
      </c>
      <c r="AQ221" s="348" t="s">
        <v>430</v>
      </c>
      <c r="AR221" s="348" t="s">
        <v>430</v>
      </c>
      <c r="AS221" s="348" t="s">
        <v>430</v>
      </c>
      <c r="AT221" s="348">
        <v>-1.89</v>
      </c>
      <c r="AU221" s="351"/>
      <c r="AV221" s="346" t="s">
        <v>430</v>
      </c>
      <c r="AW221" s="346" t="s">
        <v>430</v>
      </c>
      <c r="AX221" s="346" t="s">
        <v>430</v>
      </c>
      <c r="AY221" s="346" t="s">
        <v>430</v>
      </c>
      <c r="AZ221" s="346">
        <v>119</v>
      </c>
      <c r="BA221" s="374"/>
      <c r="BB221" s="348">
        <v>15.269139318585299</v>
      </c>
      <c r="BC221" s="348">
        <v>0.99621096894346906</v>
      </c>
      <c r="BD221" s="348">
        <v>2.1972165014777601E-2</v>
      </c>
      <c r="BE221" s="375">
        <v>-3.3034969820234003E-2</v>
      </c>
      <c r="BF221" s="374"/>
      <c r="BG221" s="372">
        <v>8.8499999999999995E-2</v>
      </c>
      <c r="BH221" s="373"/>
      <c r="BI221" s="348">
        <v>80.823899999999995</v>
      </c>
      <c r="BJ221" s="348">
        <v>18.620799999999999</v>
      </c>
      <c r="BK221" s="348">
        <v>0.34103499999999998</v>
      </c>
      <c r="BL221" s="348">
        <v>0.21426500000000001</v>
      </c>
      <c r="BM221" s="373"/>
      <c r="BN221" s="372" t="s">
        <v>6352</v>
      </c>
      <c r="BO221" s="372" t="s">
        <v>1135</v>
      </c>
      <c r="BP221" s="372" t="s">
        <v>6353</v>
      </c>
      <c r="BQ221" s="372" t="s">
        <v>6354</v>
      </c>
      <c r="BR221" s="372" t="s">
        <v>6355</v>
      </c>
      <c r="BS221" s="373"/>
      <c r="BT221" s="354" t="s">
        <v>555</v>
      </c>
    </row>
    <row r="222" spans="1:72" s="428" customFormat="1" x14ac:dyDescent="0.25">
      <c r="A222" s="345" t="s">
        <v>6356</v>
      </c>
      <c r="B222" s="373"/>
      <c r="C222" s="719">
        <v>45958</v>
      </c>
      <c r="D222" s="373"/>
      <c r="E222" s="346">
        <v>15.360099999999999</v>
      </c>
      <c r="F222" s="373"/>
      <c r="G222" s="347">
        <v>9.6311</v>
      </c>
      <c r="H222" s="374"/>
      <c r="I222" s="348">
        <v>1.8140000000000001</v>
      </c>
      <c r="J222" s="348">
        <v>2.0287000000000002</v>
      </c>
      <c r="K222" s="348">
        <v>14.000400000000001</v>
      </c>
      <c r="L222" s="348">
        <v>8.8973999999999993</v>
      </c>
      <c r="M222" s="348" t="s">
        <v>430</v>
      </c>
      <c r="N222" s="350" t="s">
        <v>430</v>
      </c>
      <c r="O222" s="348" t="s">
        <v>430</v>
      </c>
      <c r="P222" s="348" t="s">
        <v>430</v>
      </c>
      <c r="Q222" s="348" t="s">
        <v>430</v>
      </c>
      <c r="R222" s="348" t="s">
        <v>430</v>
      </c>
      <c r="S222" s="348">
        <v>16.863800000000001</v>
      </c>
      <c r="T222" s="348">
        <v>0.18720000000000001</v>
      </c>
      <c r="U222" s="348" t="s">
        <v>430</v>
      </c>
      <c r="V222" s="348" t="s">
        <v>430</v>
      </c>
      <c r="W222" s="348">
        <v>16.863800000000001</v>
      </c>
      <c r="X222" s="348">
        <v>-3.6890000000000001</v>
      </c>
      <c r="Y222" s="374"/>
      <c r="Z222" s="346">
        <v>30</v>
      </c>
      <c r="AA222" s="346">
        <v>21</v>
      </c>
      <c r="AB222" s="346">
        <v>36</v>
      </c>
      <c r="AC222" s="346">
        <v>19</v>
      </c>
      <c r="AD222" s="346" t="s">
        <v>430</v>
      </c>
      <c r="AE222" s="346" t="s">
        <v>430</v>
      </c>
      <c r="AF222" s="346" t="s">
        <v>430</v>
      </c>
      <c r="AG222" s="346" t="s">
        <v>430</v>
      </c>
      <c r="AH222" s="346" t="s">
        <v>430</v>
      </c>
      <c r="AI222" s="346" t="s">
        <v>430</v>
      </c>
      <c r="AJ222" s="346">
        <v>29</v>
      </c>
      <c r="AK222" s="346">
        <v>84</v>
      </c>
      <c r="AL222" s="346" t="s">
        <v>430</v>
      </c>
      <c r="AM222" s="346" t="s">
        <v>430</v>
      </c>
      <c r="AN222" s="346">
        <v>29</v>
      </c>
      <c r="AO222" s="373"/>
      <c r="AP222" s="348" t="s">
        <v>430</v>
      </c>
      <c r="AQ222" s="348" t="s">
        <v>430</v>
      </c>
      <c r="AR222" s="348" t="s">
        <v>430</v>
      </c>
      <c r="AS222" s="348" t="s">
        <v>430</v>
      </c>
      <c r="AT222" s="348" t="s">
        <v>430</v>
      </c>
      <c r="AU222" s="351"/>
      <c r="AV222" s="346" t="s">
        <v>430</v>
      </c>
      <c r="AW222" s="346" t="s">
        <v>430</v>
      </c>
      <c r="AX222" s="346" t="s">
        <v>430</v>
      </c>
      <c r="AY222" s="346" t="s">
        <v>430</v>
      </c>
      <c r="AZ222" s="346" t="s">
        <v>430</v>
      </c>
      <c r="BA222" s="374"/>
      <c r="BB222" s="348">
        <v>31.561320681103801</v>
      </c>
      <c r="BC222" s="348">
        <v>0.99884957790241902</v>
      </c>
      <c r="BD222" s="348">
        <v>-1.0400562485128099E-2</v>
      </c>
      <c r="BE222" s="375">
        <v>-2.65634951555411E-2</v>
      </c>
      <c r="BF222" s="374"/>
      <c r="BG222" s="372">
        <v>0.1361</v>
      </c>
      <c r="BH222" s="373"/>
      <c r="BI222" s="348" t="s">
        <v>430</v>
      </c>
      <c r="BJ222" s="348">
        <v>5.2338899999999997</v>
      </c>
      <c r="BK222" s="348">
        <v>94.2941</v>
      </c>
      <c r="BL222" s="348">
        <v>0.47200999999999999</v>
      </c>
      <c r="BM222" s="373"/>
      <c r="BN222" s="372" t="s">
        <v>6357</v>
      </c>
      <c r="BO222" s="372" t="s">
        <v>5578</v>
      </c>
      <c r="BP222" s="372" t="s">
        <v>6205</v>
      </c>
      <c r="BQ222" s="372" t="s">
        <v>6358</v>
      </c>
      <c r="BR222" s="372" t="s">
        <v>1636</v>
      </c>
      <c r="BS222" s="373"/>
      <c r="BT222" s="354" t="s">
        <v>555</v>
      </c>
    </row>
    <row r="223" spans="1:72" s="428" customFormat="1" x14ac:dyDescent="0.25">
      <c r="A223" s="345" t="s">
        <v>6359</v>
      </c>
      <c r="B223" s="373"/>
      <c r="C223" s="719">
        <v>45981</v>
      </c>
      <c r="D223" s="373"/>
      <c r="E223" s="889">
        <v>13.52</v>
      </c>
      <c r="F223" s="373"/>
      <c r="G223" s="347">
        <v>77.331199999999995</v>
      </c>
      <c r="H223" s="374"/>
      <c r="I223" s="348">
        <v>0.83230000000000004</v>
      </c>
      <c r="J223" s="348">
        <v>-1.5238</v>
      </c>
      <c r="K223" s="348">
        <v>5.0683999999999996</v>
      </c>
      <c r="L223" s="348">
        <v>-5.4805999999999999</v>
      </c>
      <c r="M223" s="348" t="s">
        <v>430</v>
      </c>
      <c r="N223" s="350" t="s">
        <v>430</v>
      </c>
      <c r="O223" s="348" t="s">
        <v>430</v>
      </c>
      <c r="P223" s="348" t="s">
        <v>430</v>
      </c>
      <c r="Q223" s="348" t="s">
        <v>430</v>
      </c>
      <c r="R223" s="348" t="s">
        <v>430</v>
      </c>
      <c r="S223" s="348">
        <v>7.4497</v>
      </c>
      <c r="T223" s="348">
        <v>-9.1843000000000004</v>
      </c>
      <c r="U223" s="348" t="s">
        <v>430</v>
      </c>
      <c r="V223" s="348" t="s">
        <v>430</v>
      </c>
      <c r="W223" s="348">
        <v>7.4497</v>
      </c>
      <c r="X223" s="348">
        <v>-9.6943000000000001</v>
      </c>
      <c r="Y223" s="374"/>
      <c r="Z223" s="346">
        <v>160</v>
      </c>
      <c r="AA223" s="346">
        <v>207</v>
      </c>
      <c r="AB223" s="346">
        <v>234</v>
      </c>
      <c r="AC223" s="346">
        <v>195</v>
      </c>
      <c r="AD223" s="346" t="s">
        <v>430</v>
      </c>
      <c r="AE223" s="346" t="s">
        <v>430</v>
      </c>
      <c r="AF223" s="346" t="s">
        <v>430</v>
      </c>
      <c r="AG223" s="346" t="s">
        <v>430</v>
      </c>
      <c r="AH223" s="346" t="s">
        <v>430</v>
      </c>
      <c r="AI223" s="346" t="s">
        <v>430</v>
      </c>
      <c r="AJ223" s="346">
        <v>215</v>
      </c>
      <c r="AK223" s="346">
        <v>216</v>
      </c>
      <c r="AL223" s="346" t="s">
        <v>430</v>
      </c>
      <c r="AM223" s="346" t="s">
        <v>430</v>
      </c>
      <c r="AN223" s="346">
        <v>215</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v>18.422197294547701</v>
      </c>
      <c r="BC223" s="348">
        <v>0.99721830096592001</v>
      </c>
      <c r="BD223" s="348">
        <v>-0.134847426271578</v>
      </c>
      <c r="BE223" s="375">
        <v>-6.38528622025225E-3</v>
      </c>
      <c r="BF223" s="374"/>
      <c r="BG223" s="372">
        <v>5.0799999999999998E-2</v>
      </c>
      <c r="BH223" s="373"/>
      <c r="BI223" s="348">
        <v>99.666499999999999</v>
      </c>
      <c r="BJ223" s="348" t="s">
        <v>430</v>
      </c>
      <c r="BK223" s="348" t="s">
        <v>430</v>
      </c>
      <c r="BL223" s="348">
        <v>0.33350000000000002</v>
      </c>
      <c r="BM223" s="373"/>
      <c r="BN223" s="372" t="s">
        <v>6360</v>
      </c>
      <c r="BO223" s="372" t="s">
        <v>3576</v>
      </c>
      <c r="BP223" s="372" t="s">
        <v>4521</v>
      </c>
      <c r="BQ223" s="372" t="s">
        <v>6361</v>
      </c>
      <c r="BR223" s="372" t="s">
        <v>4523</v>
      </c>
      <c r="BS223" s="373"/>
      <c r="BT223" s="354" t="s">
        <v>555</v>
      </c>
    </row>
    <row r="224" spans="1:72" s="428" customFormat="1" x14ac:dyDescent="0.25">
      <c r="A224" s="345" t="s">
        <v>6362</v>
      </c>
      <c r="B224" s="373"/>
      <c r="C224" s="719">
        <v>45323</v>
      </c>
      <c r="D224" s="373"/>
      <c r="E224" s="346">
        <v>12.906000000000001</v>
      </c>
      <c r="F224" s="373"/>
      <c r="G224" s="347">
        <v>150.38380000000001</v>
      </c>
      <c r="H224" s="374"/>
      <c r="I224" s="348">
        <v>2.407</v>
      </c>
      <c r="J224" s="348">
        <v>3.1065</v>
      </c>
      <c r="K224" s="348">
        <v>3.3650000000000002</v>
      </c>
      <c r="L224" s="348">
        <v>7.0959000000000003</v>
      </c>
      <c r="M224" s="348">
        <v>0.48859999999999998</v>
      </c>
      <c r="N224" s="350">
        <v>8.2538</v>
      </c>
      <c r="O224" s="348">
        <v>11.9064</v>
      </c>
      <c r="P224" s="348" t="s">
        <v>430</v>
      </c>
      <c r="Q224" s="348" t="s">
        <v>430</v>
      </c>
      <c r="R224" s="348" t="s">
        <v>430</v>
      </c>
      <c r="S224" s="348">
        <v>5.0568</v>
      </c>
      <c r="T224" s="348">
        <v>2.0493000000000001</v>
      </c>
      <c r="U224" s="348">
        <v>5.6130000000000004</v>
      </c>
      <c r="V224" s="348">
        <v>3.4822000000000002</v>
      </c>
      <c r="W224" s="348">
        <v>5.0568</v>
      </c>
      <c r="X224" s="348">
        <v>13.3505</v>
      </c>
      <c r="Y224" s="374"/>
      <c r="Z224" s="346">
        <v>7</v>
      </c>
      <c r="AA224" s="346">
        <v>9</v>
      </c>
      <c r="AB224" s="346">
        <v>247</v>
      </c>
      <c r="AC224" s="346">
        <v>32</v>
      </c>
      <c r="AD224" s="346">
        <v>75</v>
      </c>
      <c r="AE224" s="346">
        <v>81</v>
      </c>
      <c r="AF224" s="346">
        <v>21</v>
      </c>
      <c r="AG224" s="346" t="s">
        <v>430</v>
      </c>
      <c r="AH224" s="346" t="s">
        <v>430</v>
      </c>
      <c r="AI224" s="346" t="s">
        <v>430</v>
      </c>
      <c r="AJ224" s="346">
        <v>240</v>
      </c>
      <c r="AK224" s="346">
        <v>68</v>
      </c>
      <c r="AL224" s="346">
        <v>65</v>
      </c>
      <c r="AM224" s="346">
        <v>50</v>
      </c>
      <c r="AN224" s="346">
        <v>240</v>
      </c>
      <c r="AO224" s="373"/>
      <c r="AP224" s="348" t="s">
        <v>430</v>
      </c>
      <c r="AQ224" s="348" t="s">
        <v>430</v>
      </c>
      <c r="AR224" s="348" t="s">
        <v>430</v>
      </c>
      <c r="AS224" s="348" t="s">
        <v>430</v>
      </c>
      <c r="AT224" s="348">
        <v>6.32</v>
      </c>
      <c r="AU224" s="351"/>
      <c r="AV224" s="346" t="s">
        <v>430</v>
      </c>
      <c r="AW224" s="346" t="s">
        <v>430</v>
      </c>
      <c r="AX224" s="346" t="s">
        <v>430</v>
      </c>
      <c r="AY224" s="346" t="s">
        <v>430</v>
      </c>
      <c r="AZ224" s="346">
        <v>71</v>
      </c>
      <c r="BA224" s="374"/>
      <c r="BB224" s="348">
        <v>14.795877062069399</v>
      </c>
      <c r="BC224" s="348">
        <v>0.99868127940434304</v>
      </c>
      <c r="BD224" s="348">
        <v>2.2751976413692102E-2</v>
      </c>
      <c r="BE224" s="375">
        <v>-1.7548149274336199E-2</v>
      </c>
      <c r="BF224" s="374"/>
      <c r="BG224" s="372">
        <v>2.9399999999999999E-2</v>
      </c>
      <c r="BH224" s="373"/>
      <c r="BI224" s="348">
        <v>62.578600000000002</v>
      </c>
      <c r="BJ224" s="348">
        <v>35.691000000000003</v>
      </c>
      <c r="BK224" s="348">
        <v>1.6565300000000001</v>
      </c>
      <c r="BL224" s="348">
        <v>7.3870000000000005E-2</v>
      </c>
      <c r="BM224" s="373"/>
      <c r="BN224" s="372" t="s">
        <v>6308</v>
      </c>
      <c r="BO224" s="372" t="s">
        <v>6363</v>
      </c>
      <c r="BP224" s="372" t="s">
        <v>2957</v>
      </c>
      <c r="BQ224" s="372" t="s">
        <v>430</v>
      </c>
      <c r="BR224" s="372" t="s">
        <v>430</v>
      </c>
      <c r="BS224" s="373"/>
      <c r="BT224" s="354" t="s">
        <v>555</v>
      </c>
    </row>
    <row r="225" spans="1:72" s="428" customFormat="1" x14ac:dyDescent="0.25">
      <c r="A225" s="345" t="s">
        <v>6364</v>
      </c>
      <c r="B225" s="373"/>
      <c r="C225" s="719">
        <v>45168</v>
      </c>
      <c r="D225" s="373"/>
      <c r="E225" s="346">
        <v>13.2775</v>
      </c>
      <c r="F225" s="373"/>
      <c r="G225" s="347">
        <v>223.86609999999999</v>
      </c>
      <c r="H225" s="374"/>
      <c r="I225" s="348">
        <v>1.4790000000000001</v>
      </c>
      <c r="J225" s="348">
        <v>0.79749999999999999</v>
      </c>
      <c r="K225" s="348">
        <v>11.267899999999999</v>
      </c>
      <c r="L225" s="348">
        <v>5.2213000000000003</v>
      </c>
      <c r="M225" s="348">
        <v>0.77490000000000003</v>
      </c>
      <c r="N225" s="350">
        <v>13.123200000000001</v>
      </c>
      <c r="O225" s="348">
        <v>9.1255000000000006</v>
      </c>
      <c r="P225" s="348" t="s">
        <v>430</v>
      </c>
      <c r="Q225" s="348" t="s">
        <v>430</v>
      </c>
      <c r="R225" s="348" t="s">
        <v>430</v>
      </c>
      <c r="S225" s="348">
        <v>14.2555</v>
      </c>
      <c r="T225" s="348">
        <v>-0.24490000000000001</v>
      </c>
      <c r="U225" s="348">
        <v>5.6902999999999997</v>
      </c>
      <c r="V225" s="348">
        <v>1.3031999999999999</v>
      </c>
      <c r="W225" s="348">
        <v>14.2555</v>
      </c>
      <c r="X225" s="348">
        <v>17.2257</v>
      </c>
      <c r="Y225" s="374"/>
      <c r="Z225" s="346">
        <v>53</v>
      </c>
      <c r="AA225" s="346">
        <v>50</v>
      </c>
      <c r="AB225" s="346">
        <v>59</v>
      </c>
      <c r="AC225" s="346">
        <v>61</v>
      </c>
      <c r="AD225" s="346">
        <v>70</v>
      </c>
      <c r="AE225" s="346">
        <v>50</v>
      </c>
      <c r="AF225" s="346">
        <v>42</v>
      </c>
      <c r="AG225" s="346" t="s">
        <v>430</v>
      </c>
      <c r="AH225" s="346" t="s">
        <v>430</v>
      </c>
      <c r="AI225" s="346" t="s">
        <v>430</v>
      </c>
      <c r="AJ225" s="346">
        <v>58</v>
      </c>
      <c r="AK225" s="346">
        <v>95</v>
      </c>
      <c r="AL225" s="346">
        <v>60</v>
      </c>
      <c r="AM225" s="346">
        <v>76</v>
      </c>
      <c r="AN225" s="346">
        <v>58</v>
      </c>
      <c r="AO225" s="373"/>
      <c r="AP225" s="348" t="s">
        <v>430</v>
      </c>
      <c r="AQ225" s="348" t="s">
        <v>430</v>
      </c>
      <c r="AR225" s="348" t="s">
        <v>430</v>
      </c>
      <c r="AS225" s="348" t="s">
        <v>430</v>
      </c>
      <c r="AT225" s="348">
        <v>8</v>
      </c>
      <c r="AU225" s="351"/>
      <c r="AV225" s="346" t="s">
        <v>430</v>
      </c>
      <c r="AW225" s="346" t="s">
        <v>430</v>
      </c>
      <c r="AX225" s="346" t="s">
        <v>430</v>
      </c>
      <c r="AY225" s="346" t="s">
        <v>430</v>
      </c>
      <c r="AZ225" s="346">
        <v>62</v>
      </c>
      <c r="BA225" s="374"/>
      <c r="BB225" s="348">
        <v>17.71629078019</v>
      </c>
      <c r="BC225" s="348">
        <v>1.00018915789489</v>
      </c>
      <c r="BD225" s="348">
        <v>4.6140972955640798E-2</v>
      </c>
      <c r="BE225" s="375">
        <v>-1.83827561567887E-2</v>
      </c>
      <c r="BF225" s="374"/>
      <c r="BG225" s="372">
        <v>5.45E-2</v>
      </c>
      <c r="BH225" s="373"/>
      <c r="BI225" s="348">
        <v>4.0501300000000002</v>
      </c>
      <c r="BJ225" s="348">
        <v>92.289199999999994</v>
      </c>
      <c r="BK225" s="348">
        <v>3.6446399999999999</v>
      </c>
      <c r="BL225" s="348">
        <v>1.6029999999999999E-2</v>
      </c>
      <c r="BM225" s="373"/>
      <c r="BN225" s="372" t="s">
        <v>1596</v>
      </c>
      <c r="BO225" s="372" t="s">
        <v>4744</v>
      </c>
      <c r="BP225" s="372" t="s">
        <v>4477</v>
      </c>
      <c r="BQ225" s="372" t="s">
        <v>4478</v>
      </c>
      <c r="BR225" s="372" t="s">
        <v>4479</v>
      </c>
      <c r="BS225" s="373"/>
      <c r="BT225" s="354" t="s">
        <v>555</v>
      </c>
    </row>
    <row r="226" spans="1:72" s="428" customFormat="1" ht="11" x14ac:dyDescent="0.3">
      <c r="A226" s="841" t="s">
        <v>6365</v>
      </c>
      <c r="B226" s="842"/>
      <c r="C226" s="843">
        <v>46029</v>
      </c>
      <c r="D226" s="842"/>
      <c r="E226" s="844">
        <v>14.823600000000001</v>
      </c>
      <c r="F226" s="842"/>
      <c r="G226" s="845">
        <v>71.123000000000005</v>
      </c>
      <c r="H226" s="847"/>
      <c r="I226" s="846">
        <v>1.3062</v>
      </c>
      <c r="J226" s="846">
        <v>0.64810000000000001</v>
      </c>
      <c r="K226" s="846">
        <v>14.101699999999999</v>
      </c>
      <c r="L226" s="846">
        <v>6.4523999999999999</v>
      </c>
      <c r="M226" s="846" t="s">
        <v>430</v>
      </c>
      <c r="N226" s="848" t="s">
        <v>430</v>
      </c>
      <c r="O226" s="846" t="s">
        <v>430</v>
      </c>
      <c r="P226" s="846" t="s">
        <v>430</v>
      </c>
      <c r="Q226" s="846" t="s">
        <v>430</v>
      </c>
      <c r="R226" s="846" t="s">
        <v>430</v>
      </c>
      <c r="S226" s="846">
        <v>17.258299999999998</v>
      </c>
      <c r="T226" s="846" t="s">
        <v>430</v>
      </c>
      <c r="U226" s="846" t="s">
        <v>430</v>
      </c>
      <c r="V226" s="846" t="s">
        <v>430</v>
      </c>
      <c r="W226" s="846">
        <v>17.258299999999998</v>
      </c>
      <c r="X226" s="846">
        <v>0.46329999999999999</v>
      </c>
      <c r="Y226" s="847"/>
      <c r="Z226" s="844">
        <v>79</v>
      </c>
      <c r="AA226" s="844">
        <v>69</v>
      </c>
      <c r="AB226" s="844">
        <v>29</v>
      </c>
      <c r="AC226" s="844">
        <v>43</v>
      </c>
      <c r="AD226" s="844" t="s">
        <v>430</v>
      </c>
      <c r="AE226" s="844" t="s">
        <v>430</v>
      </c>
      <c r="AF226" s="844" t="s">
        <v>430</v>
      </c>
      <c r="AG226" s="844" t="s">
        <v>430</v>
      </c>
      <c r="AH226" s="844" t="s">
        <v>430</v>
      </c>
      <c r="AI226" s="844" t="s">
        <v>430</v>
      </c>
      <c r="AJ226" s="844">
        <v>20</v>
      </c>
      <c r="AK226" s="844" t="s">
        <v>430</v>
      </c>
      <c r="AL226" s="844" t="s">
        <v>430</v>
      </c>
      <c r="AM226" s="844" t="s">
        <v>430</v>
      </c>
      <c r="AN226" s="844">
        <v>20</v>
      </c>
      <c r="AO226" s="842"/>
      <c r="AP226" s="846" t="s">
        <v>430</v>
      </c>
      <c r="AQ226" s="846" t="s">
        <v>430</v>
      </c>
      <c r="AR226" s="846" t="s">
        <v>430</v>
      </c>
      <c r="AS226" s="846" t="s">
        <v>430</v>
      </c>
      <c r="AT226" s="846" t="s">
        <v>430</v>
      </c>
      <c r="AU226" s="849"/>
      <c r="AV226" s="844" t="s">
        <v>430</v>
      </c>
      <c r="AW226" s="844" t="s">
        <v>430</v>
      </c>
      <c r="AX226" s="844" t="s">
        <v>430</v>
      </c>
      <c r="AY226" s="844" t="s">
        <v>430</v>
      </c>
      <c r="AZ226" s="844" t="s">
        <v>430</v>
      </c>
      <c r="BA226" s="847"/>
      <c r="BB226" s="846">
        <v>43.831390044016104</v>
      </c>
      <c r="BC226" s="846">
        <v>0.99654410761470202</v>
      </c>
      <c r="BD226" s="846">
        <v>4.6942237024579801E-2</v>
      </c>
      <c r="BE226" s="852">
        <v>-1.07040810251844E-2</v>
      </c>
      <c r="BF226" s="847"/>
      <c r="BG226" s="855">
        <v>0.1497</v>
      </c>
      <c r="BH226" s="842"/>
      <c r="BI226" s="846">
        <v>90.598699999999994</v>
      </c>
      <c r="BJ226" s="846">
        <v>8.7997099999999993</v>
      </c>
      <c r="BK226" s="846" t="s">
        <v>430</v>
      </c>
      <c r="BL226" s="846">
        <v>0.60158999999999996</v>
      </c>
      <c r="BM226" s="842"/>
      <c r="BN226" s="855" t="s">
        <v>6366</v>
      </c>
      <c r="BO226" s="855" t="s">
        <v>4568</v>
      </c>
      <c r="BP226" s="855" t="s">
        <v>4569</v>
      </c>
      <c r="BQ226" s="855" t="s">
        <v>4570</v>
      </c>
      <c r="BR226" s="855" t="s">
        <v>6367</v>
      </c>
      <c r="BS226" s="842"/>
      <c r="BT226" s="856" t="s">
        <v>555</v>
      </c>
    </row>
    <row r="227" spans="1:72" s="428" customFormat="1" x14ac:dyDescent="0.25">
      <c r="A227" s="345" t="s">
        <v>6368</v>
      </c>
      <c r="B227" s="373"/>
      <c r="C227" s="719">
        <v>45937</v>
      </c>
      <c r="D227" s="373"/>
      <c r="E227" s="346">
        <v>14.719200000000001</v>
      </c>
      <c r="F227" s="373"/>
      <c r="G227" s="347">
        <v>8.9178999999999995</v>
      </c>
      <c r="H227" s="374"/>
      <c r="I227" s="348">
        <v>2.4586999999999999</v>
      </c>
      <c r="J227" s="348">
        <v>1.9247000000000001</v>
      </c>
      <c r="K227" s="348">
        <v>18.884699999999999</v>
      </c>
      <c r="L227" s="348">
        <v>4.8461999999999996</v>
      </c>
      <c r="M227" s="348">
        <v>-16.611499999999999</v>
      </c>
      <c r="N227" s="350" t="s">
        <v>430</v>
      </c>
      <c r="O227" s="348" t="s">
        <v>430</v>
      </c>
      <c r="P227" s="348" t="s">
        <v>430</v>
      </c>
      <c r="Q227" s="348" t="s">
        <v>430</v>
      </c>
      <c r="R227" s="348" t="s">
        <v>430</v>
      </c>
      <c r="S227" s="348">
        <v>22.354099999999999</v>
      </c>
      <c r="T227" s="348">
        <v>-9.2768999999999995</v>
      </c>
      <c r="U227" s="348" t="s">
        <v>430</v>
      </c>
      <c r="V227" s="348" t="s">
        <v>430</v>
      </c>
      <c r="W227" s="348">
        <v>22.354099999999999</v>
      </c>
      <c r="X227" s="348">
        <v>-10.821</v>
      </c>
      <c r="Y227" s="374"/>
      <c r="Z227" s="346">
        <v>3</v>
      </c>
      <c r="AA227" s="346">
        <v>25</v>
      </c>
      <c r="AB227" s="346">
        <v>9</v>
      </c>
      <c r="AC227" s="346">
        <v>70</v>
      </c>
      <c r="AD227" s="346">
        <v>213</v>
      </c>
      <c r="AE227" s="346" t="s">
        <v>430</v>
      </c>
      <c r="AF227" s="346" t="s">
        <v>430</v>
      </c>
      <c r="AG227" s="346" t="s">
        <v>430</v>
      </c>
      <c r="AH227" s="346" t="s">
        <v>430</v>
      </c>
      <c r="AI227" s="346" t="s">
        <v>430</v>
      </c>
      <c r="AJ227" s="346">
        <v>8</v>
      </c>
      <c r="AK227" s="346">
        <v>227</v>
      </c>
      <c r="AL227" s="346" t="s">
        <v>430</v>
      </c>
      <c r="AM227" s="346" t="s">
        <v>430</v>
      </c>
      <c r="AN227" s="346">
        <v>8</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43.005550135899497</v>
      </c>
      <c r="BC227" s="348">
        <v>0.99770365279935103</v>
      </c>
      <c r="BD227" s="348">
        <v>-6.8302529701896E-2</v>
      </c>
      <c r="BE227" s="375">
        <v>-3.3562159409179497E-2</v>
      </c>
      <c r="BF227" s="374"/>
      <c r="BG227" s="372">
        <v>6.88E-2</v>
      </c>
      <c r="BH227" s="373"/>
      <c r="BI227" s="348">
        <v>31.3874</v>
      </c>
      <c r="BJ227" s="348">
        <v>52.334899999999998</v>
      </c>
      <c r="BK227" s="348">
        <v>16.130299999999998</v>
      </c>
      <c r="BL227" s="348">
        <v>0.1474</v>
      </c>
      <c r="BM227" s="373"/>
      <c r="BN227" s="372" t="s">
        <v>6369</v>
      </c>
      <c r="BO227" s="372" t="s">
        <v>6370</v>
      </c>
      <c r="BP227" s="372" t="s">
        <v>4945</v>
      </c>
      <c r="BQ227" s="372" t="s">
        <v>430</v>
      </c>
      <c r="BR227" s="372" t="s">
        <v>430</v>
      </c>
      <c r="BS227" s="373"/>
      <c r="BT227" s="354" t="s">
        <v>555</v>
      </c>
    </row>
    <row r="228" spans="1:72" s="428" customFormat="1" x14ac:dyDescent="0.25">
      <c r="A228" s="345" t="s">
        <v>6371</v>
      </c>
      <c r="B228" s="373"/>
      <c r="C228" s="719">
        <v>45940</v>
      </c>
      <c r="D228" s="373"/>
      <c r="E228" s="346">
        <v>13.2582</v>
      </c>
      <c r="F228" s="373"/>
      <c r="G228" s="347">
        <v>9.7181999999999995</v>
      </c>
      <c r="H228" s="374"/>
      <c r="I228" s="348">
        <v>0.89390000000000003</v>
      </c>
      <c r="J228" s="348">
        <v>-1.8641000000000001</v>
      </c>
      <c r="K228" s="348">
        <v>6.5499000000000001</v>
      </c>
      <c r="L228" s="348">
        <v>-7.0401999999999996</v>
      </c>
      <c r="M228" s="348">
        <v>-10.507999999999999</v>
      </c>
      <c r="N228" s="350" t="s">
        <v>430</v>
      </c>
      <c r="O228" s="348" t="s">
        <v>430</v>
      </c>
      <c r="P228" s="348" t="s">
        <v>430</v>
      </c>
      <c r="Q228" s="348" t="s">
        <v>430</v>
      </c>
      <c r="R228" s="348" t="s">
        <v>430</v>
      </c>
      <c r="S228" s="348">
        <v>8.6183999999999994</v>
      </c>
      <c r="T228" s="348">
        <v>-8.5363000000000007</v>
      </c>
      <c r="U228" s="348" t="s">
        <v>430</v>
      </c>
      <c r="V228" s="348" t="s">
        <v>430</v>
      </c>
      <c r="W228" s="348">
        <v>8.6183999999999994</v>
      </c>
      <c r="X228" s="348">
        <v>-7.9210000000000003</v>
      </c>
      <c r="Y228" s="374"/>
      <c r="Z228" s="346">
        <v>151</v>
      </c>
      <c r="AA228" s="346">
        <v>217</v>
      </c>
      <c r="AB228" s="346">
        <v>189</v>
      </c>
      <c r="AC228" s="346">
        <v>217</v>
      </c>
      <c r="AD228" s="346">
        <v>208</v>
      </c>
      <c r="AE228" s="346" t="s">
        <v>430</v>
      </c>
      <c r="AF228" s="346" t="s">
        <v>430</v>
      </c>
      <c r="AG228" s="346" t="s">
        <v>430</v>
      </c>
      <c r="AH228" s="346" t="s">
        <v>430</v>
      </c>
      <c r="AI228" s="346" t="s">
        <v>430</v>
      </c>
      <c r="AJ228" s="346">
        <v>172</v>
      </c>
      <c r="AK228" s="346">
        <v>213</v>
      </c>
      <c r="AL228" s="346" t="s">
        <v>430</v>
      </c>
      <c r="AM228" s="346" t="s">
        <v>430</v>
      </c>
      <c r="AN228" s="346">
        <v>172</v>
      </c>
      <c r="AO228" s="373"/>
      <c r="AP228" s="348" t="s">
        <v>430</v>
      </c>
      <c r="AQ228" s="348" t="s">
        <v>430</v>
      </c>
      <c r="AR228" s="348" t="s">
        <v>430</v>
      </c>
      <c r="AS228" s="348" t="s">
        <v>430</v>
      </c>
      <c r="AT228" s="348" t="s">
        <v>430</v>
      </c>
      <c r="AU228" s="351"/>
      <c r="AV228" s="346" t="s">
        <v>430</v>
      </c>
      <c r="AW228" s="346" t="s">
        <v>430</v>
      </c>
      <c r="AX228" s="346" t="s">
        <v>430</v>
      </c>
      <c r="AY228" s="346" t="s">
        <v>430</v>
      </c>
      <c r="AZ228" s="346" t="s">
        <v>430</v>
      </c>
      <c r="BA228" s="374"/>
      <c r="BB228" s="348">
        <v>17.128047913446199</v>
      </c>
      <c r="BC228" s="348">
        <v>0.98549833233697504</v>
      </c>
      <c r="BD228" s="348">
        <v>-0.13466035354460801</v>
      </c>
      <c r="BE228" s="375">
        <v>-9.5382358266936404E-2</v>
      </c>
      <c r="BF228" s="374"/>
      <c r="BG228" s="372">
        <v>0.28299999999999997</v>
      </c>
      <c r="BH228" s="373"/>
      <c r="BI228" s="348">
        <v>71.436099999999996</v>
      </c>
      <c r="BJ228" s="348">
        <v>11.633900000000001</v>
      </c>
      <c r="BK228" s="348">
        <v>16.8035</v>
      </c>
      <c r="BL228" s="348">
        <v>0.1265</v>
      </c>
      <c r="BM228" s="373"/>
      <c r="BN228" s="372" t="s">
        <v>6372</v>
      </c>
      <c r="BO228" s="372" t="s">
        <v>6373</v>
      </c>
      <c r="BP228" s="372" t="s">
        <v>1922</v>
      </c>
      <c r="BQ228" s="372" t="s">
        <v>6374</v>
      </c>
      <c r="BR228" s="372" t="s">
        <v>815</v>
      </c>
      <c r="BS228" s="373"/>
      <c r="BT228" s="354" t="s">
        <v>555</v>
      </c>
    </row>
    <row r="229" spans="1:72" s="428" customFormat="1" x14ac:dyDescent="0.25">
      <c r="A229" s="345" t="s">
        <v>6375</v>
      </c>
      <c r="B229" s="373"/>
      <c r="C229" s="719">
        <v>44456</v>
      </c>
      <c r="D229" s="373"/>
      <c r="E229" s="346">
        <v>13.535399999999999</v>
      </c>
      <c r="F229" s="373"/>
      <c r="G229" s="347">
        <v>117.4533</v>
      </c>
      <c r="H229" s="374"/>
      <c r="I229" s="348">
        <v>0.95179999999999998</v>
      </c>
      <c r="J229" s="348">
        <v>-2.5999999999999999E-3</v>
      </c>
      <c r="K229" s="348">
        <v>8.3701000000000008</v>
      </c>
      <c r="L229" s="348">
        <v>5.5999999999999999E-3</v>
      </c>
      <c r="M229" s="348">
        <v>-9.1838999999999995</v>
      </c>
      <c r="N229" s="350">
        <v>2.2544</v>
      </c>
      <c r="O229" s="348">
        <v>5.8387000000000002</v>
      </c>
      <c r="P229" s="348">
        <v>15.950900000000001</v>
      </c>
      <c r="Q229" s="348" t="s">
        <v>430</v>
      </c>
      <c r="R229" s="348" t="s">
        <v>430</v>
      </c>
      <c r="S229" s="348">
        <v>10.718</v>
      </c>
      <c r="T229" s="348">
        <v>-6.8803000000000001</v>
      </c>
      <c r="U229" s="348">
        <v>-5.1585000000000001</v>
      </c>
      <c r="V229" s="348">
        <v>-3.1288</v>
      </c>
      <c r="W229" s="348">
        <v>10.718</v>
      </c>
      <c r="X229" s="348">
        <v>11.105399999999999</v>
      </c>
      <c r="Y229" s="374"/>
      <c r="Z229" s="346">
        <v>139</v>
      </c>
      <c r="AA229" s="346">
        <v>103</v>
      </c>
      <c r="AB229" s="346">
        <v>139</v>
      </c>
      <c r="AC229" s="346">
        <v>114</v>
      </c>
      <c r="AD229" s="346">
        <v>204</v>
      </c>
      <c r="AE229" s="346">
        <v>138</v>
      </c>
      <c r="AF229" s="346">
        <v>82</v>
      </c>
      <c r="AG229" s="346">
        <v>63</v>
      </c>
      <c r="AH229" s="346" t="s">
        <v>430</v>
      </c>
      <c r="AI229" s="346" t="s">
        <v>430</v>
      </c>
      <c r="AJ229" s="346">
        <v>137</v>
      </c>
      <c r="AK229" s="346">
        <v>182</v>
      </c>
      <c r="AL229" s="346">
        <v>201</v>
      </c>
      <c r="AM229" s="346">
        <v>125</v>
      </c>
      <c r="AN229" s="346">
        <v>137</v>
      </c>
      <c r="AO229" s="373"/>
      <c r="AP229" s="348" t="s">
        <v>430</v>
      </c>
      <c r="AQ229" s="348" t="s">
        <v>430</v>
      </c>
      <c r="AR229" s="348" t="s">
        <v>430</v>
      </c>
      <c r="AS229" s="348">
        <v>6.4</v>
      </c>
      <c r="AT229" s="348">
        <v>-5.67</v>
      </c>
      <c r="AU229" s="351"/>
      <c r="AV229" s="346" t="s">
        <v>430</v>
      </c>
      <c r="AW229" s="346" t="s">
        <v>430</v>
      </c>
      <c r="AX229" s="346" t="s">
        <v>430</v>
      </c>
      <c r="AY229" s="346">
        <v>72</v>
      </c>
      <c r="AZ229" s="346">
        <v>151</v>
      </c>
      <c r="BA229" s="374"/>
      <c r="BB229" s="348">
        <v>15.446989276871699</v>
      </c>
      <c r="BC229" s="348">
        <v>0.99770907860965996</v>
      </c>
      <c r="BD229" s="348">
        <v>5.5595660573170697E-2</v>
      </c>
      <c r="BE229" s="375">
        <v>-3.5112832899936303E-2</v>
      </c>
      <c r="BF229" s="374"/>
      <c r="BG229" s="372">
        <v>0.1638</v>
      </c>
      <c r="BH229" s="373"/>
      <c r="BI229" s="348">
        <v>95.091399999999993</v>
      </c>
      <c r="BJ229" s="348">
        <v>4.8153499999999996</v>
      </c>
      <c r="BK229" s="348" t="s">
        <v>430</v>
      </c>
      <c r="BL229" s="348">
        <v>9.325E-2</v>
      </c>
      <c r="BM229" s="373"/>
      <c r="BN229" s="372" t="s">
        <v>4965</v>
      </c>
      <c r="BO229" s="372" t="s">
        <v>6376</v>
      </c>
      <c r="BP229" s="372" t="s">
        <v>6377</v>
      </c>
      <c r="BQ229" s="372" t="s">
        <v>4967</v>
      </c>
      <c r="BR229" s="372" t="s">
        <v>4968</v>
      </c>
      <c r="BS229" s="373"/>
      <c r="BT229" s="354" t="s">
        <v>555</v>
      </c>
    </row>
    <row r="230" spans="1:72" s="428" customFormat="1" x14ac:dyDescent="0.25">
      <c r="A230" s="345" t="s">
        <v>6378</v>
      </c>
      <c r="B230" s="373"/>
      <c r="C230" s="719">
        <v>45546</v>
      </c>
      <c r="D230" s="373"/>
      <c r="E230" s="346">
        <v>11.839600000000001</v>
      </c>
      <c r="F230" s="373"/>
      <c r="G230" s="347">
        <v>56.514499999999998</v>
      </c>
      <c r="H230" s="374"/>
      <c r="I230" s="348">
        <v>0.3095</v>
      </c>
      <c r="J230" s="348">
        <v>-0.56320000000000003</v>
      </c>
      <c r="K230" s="348">
        <v>7.6056999999999997</v>
      </c>
      <c r="L230" s="348">
        <v>-5.0603999999999996</v>
      </c>
      <c r="M230" s="348">
        <v>-3.3494000000000002</v>
      </c>
      <c r="N230" s="350">
        <v>3.4897999999999998</v>
      </c>
      <c r="O230" s="348" t="s">
        <v>430</v>
      </c>
      <c r="P230" s="348" t="s">
        <v>430</v>
      </c>
      <c r="Q230" s="348" t="s">
        <v>430</v>
      </c>
      <c r="R230" s="348" t="s">
        <v>430</v>
      </c>
      <c r="S230" s="348">
        <v>11.8827</v>
      </c>
      <c r="T230" s="348">
        <v>-5.6830999999999996</v>
      </c>
      <c r="U230" s="348">
        <v>2.7923</v>
      </c>
      <c r="V230" s="348">
        <v>-1.6981999999999999</v>
      </c>
      <c r="W230" s="348">
        <v>11.8827</v>
      </c>
      <c r="X230" s="348">
        <v>6.5419</v>
      </c>
      <c r="Y230" s="374"/>
      <c r="Z230" s="346">
        <v>224</v>
      </c>
      <c r="AA230" s="346">
        <v>132</v>
      </c>
      <c r="AB230" s="346">
        <v>152</v>
      </c>
      <c r="AC230" s="346">
        <v>193</v>
      </c>
      <c r="AD230" s="346">
        <v>113</v>
      </c>
      <c r="AE230" s="346">
        <v>121</v>
      </c>
      <c r="AF230" s="346" t="s">
        <v>430</v>
      </c>
      <c r="AG230" s="346" t="s">
        <v>430</v>
      </c>
      <c r="AH230" s="346" t="s">
        <v>430</v>
      </c>
      <c r="AI230" s="346" t="s">
        <v>430</v>
      </c>
      <c r="AJ230" s="346">
        <v>117</v>
      </c>
      <c r="AK230" s="346">
        <v>157</v>
      </c>
      <c r="AL230" s="346">
        <v>108</v>
      </c>
      <c r="AM230" s="346">
        <v>109</v>
      </c>
      <c r="AN230" s="346">
        <v>117</v>
      </c>
      <c r="AO230" s="373"/>
      <c r="AP230" s="348" t="s">
        <v>430</v>
      </c>
      <c r="AQ230" s="348" t="s">
        <v>430</v>
      </c>
      <c r="AR230" s="348" t="s">
        <v>430</v>
      </c>
      <c r="AS230" s="348" t="s">
        <v>430</v>
      </c>
      <c r="AT230" s="348">
        <v>-1.93</v>
      </c>
      <c r="AU230" s="351"/>
      <c r="AV230" s="346" t="s">
        <v>430</v>
      </c>
      <c r="AW230" s="346" t="s">
        <v>430</v>
      </c>
      <c r="AX230" s="346" t="s">
        <v>430</v>
      </c>
      <c r="AY230" s="346" t="s">
        <v>430</v>
      </c>
      <c r="AZ230" s="346">
        <v>121</v>
      </c>
      <c r="BA230" s="374"/>
      <c r="BB230" s="348">
        <v>18.217051859939001</v>
      </c>
      <c r="BC230" s="348">
        <v>0.99941154660548503</v>
      </c>
      <c r="BD230" s="348">
        <v>-9.8862449788126392E-3</v>
      </c>
      <c r="BE230" s="375">
        <v>-1.4349358971710901E-2</v>
      </c>
      <c r="BF230" s="374"/>
      <c r="BG230" s="372">
        <v>3.8800000000000001E-2</v>
      </c>
      <c r="BH230" s="373"/>
      <c r="BI230" s="348">
        <v>77.633899999999997</v>
      </c>
      <c r="BJ230" s="348">
        <v>22.240500000000001</v>
      </c>
      <c r="BK230" s="348" t="s">
        <v>430</v>
      </c>
      <c r="BL230" s="348">
        <v>0.12559999999999999</v>
      </c>
      <c r="BM230" s="373"/>
      <c r="BN230" s="372" t="s">
        <v>6379</v>
      </c>
      <c r="BO230" s="372" t="s">
        <v>6380</v>
      </c>
      <c r="BP230" s="372" t="s">
        <v>430</v>
      </c>
      <c r="BQ230" s="372" t="s">
        <v>430</v>
      </c>
      <c r="BR230" s="372" t="s">
        <v>430</v>
      </c>
      <c r="BS230" s="373"/>
      <c r="BT230" s="354" t="s">
        <v>555</v>
      </c>
    </row>
    <row r="231" spans="1:72" s="428" customFormat="1" x14ac:dyDescent="0.25">
      <c r="A231" s="345" t="s">
        <v>6381</v>
      </c>
      <c r="B231" s="373"/>
      <c r="C231" s="719">
        <v>44845</v>
      </c>
      <c r="D231" s="373"/>
      <c r="E231" s="346">
        <v>11.933299999999999</v>
      </c>
      <c r="F231" s="373"/>
      <c r="G231" s="347">
        <v>20.180599999999998</v>
      </c>
      <c r="H231" s="374"/>
      <c r="I231" s="348">
        <v>1.1366000000000001</v>
      </c>
      <c r="J231" s="348">
        <v>-0.38700000000000001</v>
      </c>
      <c r="K231" s="348">
        <v>5.6393000000000004</v>
      </c>
      <c r="L231" s="348">
        <v>-3.6002999999999998</v>
      </c>
      <c r="M231" s="348">
        <v>-5.5145</v>
      </c>
      <c r="N231" s="350">
        <v>3.1520999999999999</v>
      </c>
      <c r="O231" s="348">
        <v>6.0713999999999997</v>
      </c>
      <c r="P231" s="348">
        <v>14.8428</v>
      </c>
      <c r="Q231" s="348" t="s">
        <v>430</v>
      </c>
      <c r="R231" s="348" t="s">
        <v>430</v>
      </c>
      <c r="S231" s="348">
        <v>7.8905000000000003</v>
      </c>
      <c r="T231" s="348">
        <v>-6.45</v>
      </c>
      <c r="U231" s="348">
        <v>-0.74460000000000004</v>
      </c>
      <c r="V231" s="348">
        <v>-1.5484</v>
      </c>
      <c r="W231" s="348">
        <v>7.8905000000000003</v>
      </c>
      <c r="X231" s="348">
        <v>14.2042</v>
      </c>
      <c r="Y231" s="374"/>
      <c r="Z231" s="346">
        <v>111</v>
      </c>
      <c r="AA231" s="346">
        <v>120</v>
      </c>
      <c r="AB231" s="346">
        <v>195</v>
      </c>
      <c r="AC231" s="346">
        <v>150</v>
      </c>
      <c r="AD231" s="346">
        <v>151</v>
      </c>
      <c r="AE231" s="346">
        <v>125</v>
      </c>
      <c r="AF231" s="346">
        <v>69</v>
      </c>
      <c r="AG231" s="346">
        <v>69</v>
      </c>
      <c r="AH231" s="346" t="s">
        <v>430</v>
      </c>
      <c r="AI231" s="346" t="s">
        <v>430</v>
      </c>
      <c r="AJ231" s="346">
        <v>196</v>
      </c>
      <c r="AK231" s="346">
        <v>167</v>
      </c>
      <c r="AL231" s="346">
        <v>148</v>
      </c>
      <c r="AM231" s="346">
        <v>95</v>
      </c>
      <c r="AN231" s="346">
        <v>196</v>
      </c>
      <c r="AO231" s="373"/>
      <c r="AP231" s="348" t="s">
        <v>430</v>
      </c>
      <c r="AQ231" s="348" t="s">
        <v>430</v>
      </c>
      <c r="AR231" s="348" t="s">
        <v>430</v>
      </c>
      <c r="AS231" s="348">
        <v>6.08</v>
      </c>
      <c r="AT231" s="348">
        <v>-4.33</v>
      </c>
      <c r="AU231" s="351"/>
      <c r="AV231" s="346" t="s">
        <v>430</v>
      </c>
      <c r="AW231" s="346" t="s">
        <v>430</v>
      </c>
      <c r="AX231" s="346" t="s">
        <v>430</v>
      </c>
      <c r="AY231" s="346">
        <v>75</v>
      </c>
      <c r="AZ231" s="346">
        <v>135</v>
      </c>
      <c r="BA231" s="374"/>
      <c r="BB231" s="348">
        <v>13.468144034796</v>
      </c>
      <c r="BC231" s="348">
        <v>0.99858153994676202</v>
      </c>
      <c r="BD231" s="348">
        <v>5.49866437742332E-2</v>
      </c>
      <c r="BE231" s="375">
        <v>-3.1511789657900503E-2</v>
      </c>
      <c r="BF231" s="374"/>
      <c r="BG231" s="372">
        <v>5.8999999999999997E-2</v>
      </c>
      <c r="BH231" s="373"/>
      <c r="BI231" s="348">
        <v>96.9452</v>
      </c>
      <c r="BJ231" s="348">
        <v>2.9911400000000001</v>
      </c>
      <c r="BK231" s="348" t="s">
        <v>430</v>
      </c>
      <c r="BL231" s="348">
        <v>6.3659999999999994E-2</v>
      </c>
      <c r="BM231" s="373"/>
      <c r="BN231" s="372" t="s">
        <v>4587</v>
      </c>
      <c r="BO231" s="372" t="s">
        <v>5001</v>
      </c>
      <c r="BP231" s="372" t="s">
        <v>6226</v>
      </c>
      <c r="BQ231" s="372" t="s">
        <v>4852</v>
      </c>
      <c r="BR231" s="372" t="s">
        <v>4853</v>
      </c>
      <c r="BS231" s="373"/>
      <c r="BT231" s="354" t="s">
        <v>555</v>
      </c>
    </row>
    <row r="232" spans="1:72" s="428" customFormat="1" x14ac:dyDescent="0.25">
      <c r="A232" s="345" t="s">
        <v>6382</v>
      </c>
      <c r="B232" s="373"/>
      <c r="C232" s="719">
        <v>45895</v>
      </c>
      <c r="D232" s="373"/>
      <c r="E232" s="346">
        <v>9.2674000000000003</v>
      </c>
      <c r="F232" s="373"/>
      <c r="G232" s="347">
        <v>156.29679999999999</v>
      </c>
      <c r="H232" s="374"/>
      <c r="I232" s="348">
        <v>1.6903999999999999</v>
      </c>
      <c r="J232" s="348">
        <v>0.36330000000000001</v>
      </c>
      <c r="K232" s="348">
        <v>9.3069000000000006</v>
      </c>
      <c r="L232" s="348">
        <v>5.3223000000000003</v>
      </c>
      <c r="M232" s="348">
        <v>2.6703000000000001</v>
      </c>
      <c r="N232" s="350" t="s">
        <v>430</v>
      </c>
      <c r="O232" s="348" t="s">
        <v>430</v>
      </c>
      <c r="P232" s="348" t="s">
        <v>430</v>
      </c>
      <c r="Q232" s="348" t="s">
        <v>430</v>
      </c>
      <c r="R232" s="348" t="s">
        <v>430</v>
      </c>
      <c r="S232" s="348">
        <v>11.327500000000001</v>
      </c>
      <c r="T232" s="348">
        <v>1.4826999999999999</v>
      </c>
      <c r="U232" s="348">
        <v>5.8472</v>
      </c>
      <c r="V232" s="348" t="s">
        <v>430</v>
      </c>
      <c r="W232" s="348">
        <v>11.327500000000001</v>
      </c>
      <c r="X232" s="348">
        <v>8.7227999999999994</v>
      </c>
      <c r="Y232" s="374"/>
      <c r="Z232" s="346">
        <v>36</v>
      </c>
      <c r="AA232" s="346">
        <v>84</v>
      </c>
      <c r="AB232" s="346">
        <v>112</v>
      </c>
      <c r="AC232" s="346">
        <v>55</v>
      </c>
      <c r="AD232" s="346">
        <v>50</v>
      </c>
      <c r="AE232" s="346" t="s">
        <v>430</v>
      </c>
      <c r="AF232" s="346" t="s">
        <v>430</v>
      </c>
      <c r="AG232" s="346" t="s">
        <v>430</v>
      </c>
      <c r="AH232" s="346" t="s">
        <v>430</v>
      </c>
      <c r="AI232" s="346" t="s">
        <v>430</v>
      </c>
      <c r="AJ232" s="346">
        <v>124</v>
      </c>
      <c r="AK232" s="346">
        <v>74</v>
      </c>
      <c r="AL232" s="346">
        <v>54</v>
      </c>
      <c r="AM232" s="346" t="s">
        <v>430</v>
      </c>
      <c r="AN232" s="346">
        <v>124</v>
      </c>
      <c r="AO232" s="373"/>
      <c r="AP232" s="348" t="s">
        <v>430</v>
      </c>
      <c r="AQ232" s="348" t="s">
        <v>430</v>
      </c>
      <c r="AR232" s="348" t="s">
        <v>430</v>
      </c>
      <c r="AS232" s="348" t="s">
        <v>430</v>
      </c>
      <c r="AT232" s="348" t="s">
        <v>430</v>
      </c>
      <c r="AU232" s="351"/>
      <c r="AV232" s="346" t="s">
        <v>430</v>
      </c>
      <c r="AW232" s="346" t="s">
        <v>430</v>
      </c>
      <c r="AX232" s="346" t="s">
        <v>430</v>
      </c>
      <c r="AY232" s="346" t="s">
        <v>430</v>
      </c>
      <c r="AZ232" s="346" t="s">
        <v>430</v>
      </c>
      <c r="BA232" s="374"/>
      <c r="BB232" s="348">
        <v>19.7885193046538</v>
      </c>
      <c r="BC232" s="348">
        <v>0.99957355835185802</v>
      </c>
      <c r="BD232" s="348">
        <v>3.1280114779353101E-2</v>
      </c>
      <c r="BE232" s="375">
        <v>-2.9093004310902101E-2</v>
      </c>
      <c r="BF232" s="374"/>
      <c r="BG232" s="372">
        <v>5.5599999999999997E-2</v>
      </c>
      <c r="BH232" s="373"/>
      <c r="BI232" s="348">
        <v>70.959800000000001</v>
      </c>
      <c r="BJ232" s="348">
        <v>25.842300000000002</v>
      </c>
      <c r="BK232" s="348">
        <v>3.0976699999999999</v>
      </c>
      <c r="BL232" s="348">
        <v>0.10023</v>
      </c>
      <c r="BM232" s="373"/>
      <c r="BN232" s="372" t="s">
        <v>6383</v>
      </c>
      <c r="BO232" s="372" t="s">
        <v>6384</v>
      </c>
      <c r="BP232" s="372" t="s">
        <v>6385</v>
      </c>
      <c r="BQ232" s="372" t="s">
        <v>6051</v>
      </c>
      <c r="BR232" s="372" t="s">
        <v>6386</v>
      </c>
      <c r="BS232" s="373"/>
      <c r="BT232" s="354" t="s">
        <v>555</v>
      </c>
    </row>
    <row r="233" spans="1:72" s="428" customFormat="1" x14ac:dyDescent="0.25">
      <c r="A233" s="345" t="s">
        <v>6387</v>
      </c>
      <c r="B233" s="373"/>
      <c r="C233" s="719">
        <v>45943</v>
      </c>
      <c r="D233" s="373"/>
      <c r="E233" s="346">
        <v>12.74</v>
      </c>
      <c r="F233" s="373"/>
      <c r="G233" s="347">
        <v>25.104800000000001</v>
      </c>
      <c r="H233" s="374"/>
      <c r="I233" s="348">
        <v>0.90190000000000003</v>
      </c>
      <c r="J233" s="348">
        <v>-0.7853</v>
      </c>
      <c r="K233" s="348">
        <v>7.0403000000000002</v>
      </c>
      <c r="L233" s="348">
        <v>-2.5634999999999999</v>
      </c>
      <c r="M233" s="348">
        <v>-5.5692000000000004</v>
      </c>
      <c r="N233" s="350" t="s">
        <v>430</v>
      </c>
      <c r="O233" s="348" t="s">
        <v>430</v>
      </c>
      <c r="P233" s="348" t="s">
        <v>430</v>
      </c>
      <c r="Q233" s="348" t="s">
        <v>430</v>
      </c>
      <c r="R233" s="348" t="s">
        <v>430</v>
      </c>
      <c r="S233" s="348">
        <v>9.4998000000000005</v>
      </c>
      <c r="T233" s="348">
        <v>-6.1242999999999999</v>
      </c>
      <c r="U233" s="348" t="s">
        <v>430</v>
      </c>
      <c r="V233" s="348" t="s">
        <v>430</v>
      </c>
      <c r="W233" s="348">
        <v>9.4998000000000005</v>
      </c>
      <c r="X233" s="348">
        <v>-3.1244999999999998</v>
      </c>
      <c r="Y233" s="374"/>
      <c r="Z233" s="346">
        <v>149</v>
      </c>
      <c r="AA233" s="346">
        <v>157</v>
      </c>
      <c r="AB233" s="346">
        <v>175</v>
      </c>
      <c r="AC233" s="346">
        <v>145</v>
      </c>
      <c r="AD233" s="346">
        <v>155</v>
      </c>
      <c r="AE233" s="346" t="s">
        <v>430</v>
      </c>
      <c r="AF233" s="346" t="s">
        <v>430</v>
      </c>
      <c r="AG233" s="346" t="s">
        <v>430</v>
      </c>
      <c r="AH233" s="346" t="s">
        <v>430</v>
      </c>
      <c r="AI233" s="346" t="s">
        <v>430</v>
      </c>
      <c r="AJ233" s="346">
        <v>165</v>
      </c>
      <c r="AK233" s="346">
        <v>165</v>
      </c>
      <c r="AL233" s="346" t="s">
        <v>430</v>
      </c>
      <c r="AM233" s="346" t="s">
        <v>430</v>
      </c>
      <c r="AN233" s="346">
        <v>165</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74"/>
      <c r="BB233" s="348">
        <v>19.182668518381298</v>
      </c>
      <c r="BC233" s="348">
        <v>1.0010820531929101</v>
      </c>
      <c r="BD233" s="348">
        <v>-7.2753383862262003E-2</v>
      </c>
      <c r="BE233" s="375">
        <v>-1.28976402954823E-2</v>
      </c>
      <c r="BF233" s="374"/>
      <c r="BG233" s="372">
        <v>0.20069999999999999</v>
      </c>
      <c r="BH233" s="373"/>
      <c r="BI233" s="348">
        <v>98.489699999999999</v>
      </c>
      <c r="BJ233" s="348">
        <v>1.5438700000000001</v>
      </c>
      <c r="BK233" s="348" t="s">
        <v>430</v>
      </c>
      <c r="BL233" s="348">
        <v>-3.3570000000000003E-2</v>
      </c>
      <c r="BM233" s="373"/>
      <c r="BN233" s="372" t="s">
        <v>6096</v>
      </c>
      <c r="BO233" s="372" t="s">
        <v>1040</v>
      </c>
      <c r="BP233" s="372" t="s">
        <v>4160</v>
      </c>
      <c r="BQ233" s="372" t="s">
        <v>4516</v>
      </c>
      <c r="BR233" s="372" t="s">
        <v>6097</v>
      </c>
      <c r="BS233" s="373"/>
      <c r="BT233" s="354" t="s">
        <v>555</v>
      </c>
    </row>
    <row r="234" spans="1:72" s="428" customFormat="1" ht="11" x14ac:dyDescent="0.3">
      <c r="A234" s="841" t="s">
        <v>6388</v>
      </c>
      <c r="B234" s="842"/>
      <c r="C234" s="843">
        <v>45712</v>
      </c>
      <c r="D234" s="842"/>
      <c r="E234" s="844">
        <v>18.0748</v>
      </c>
      <c r="F234" s="842"/>
      <c r="G234" s="845">
        <v>34.19</v>
      </c>
      <c r="H234" s="847"/>
      <c r="I234" s="846">
        <v>1.0940000000000001</v>
      </c>
      <c r="J234" s="846">
        <v>0.41410000000000002</v>
      </c>
      <c r="K234" s="846">
        <v>11.244899999999999</v>
      </c>
      <c r="L234" s="846">
        <v>3.8641000000000001</v>
      </c>
      <c r="M234" s="846">
        <v>0.14940000000000001</v>
      </c>
      <c r="N234" s="848">
        <v>10.189</v>
      </c>
      <c r="O234" s="846" t="s">
        <v>430</v>
      </c>
      <c r="P234" s="846" t="s">
        <v>430</v>
      </c>
      <c r="Q234" s="846" t="s">
        <v>430</v>
      </c>
      <c r="R234" s="846" t="s">
        <v>430</v>
      </c>
      <c r="S234" s="846">
        <v>14.0237</v>
      </c>
      <c r="T234" s="846">
        <v>0.19339999999999999</v>
      </c>
      <c r="U234" s="846">
        <v>3.7317999999999998</v>
      </c>
      <c r="V234" s="846">
        <v>2.5710000000000002</v>
      </c>
      <c r="W234" s="846">
        <v>14.0237</v>
      </c>
      <c r="X234" s="846">
        <v>15.0167</v>
      </c>
      <c r="Y234" s="847"/>
      <c r="Z234" s="844">
        <v>121</v>
      </c>
      <c r="AA234" s="844">
        <v>81</v>
      </c>
      <c r="AB234" s="844">
        <v>63</v>
      </c>
      <c r="AC234" s="844">
        <v>79</v>
      </c>
      <c r="AD234" s="844">
        <v>78</v>
      </c>
      <c r="AE234" s="844">
        <v>69</v>
      </c>
      <c r="AF234" s="844" t="s">
        <v>430</v>
      </c>
      <c r="AG234" s="844" t="s">
        <v>430</v>
      </c>
      <c r="AH234" s="844" t="s">
        <v>430</v>
      </c>
      <c r="AI234" s="844" t="s">
        <v>430</v>
      </c>
      <c r="AJ234" s="844">
        <v>64</v>
      </c>
      <c r="AK234" s="844">
        <v>83</v>
      </c>
      <c r="AL234" s="844">
        <v>87</v>
      </c>
      <c r="AM234" s="844">
        <v>60</v>
      </c>
      <c r="AN234" s="844">
        <v>64</v>
      </c>
      <c r="AO234" s="842"/>
      <c r="AP234" s="846" t="s">
        <v>430</v>
      </c>
      <c r="AQ234" s="846" t="s">
        <v>430</v>
      </c>
      <c r="AR234" s="846" t="s">
        <v>430</v>
      </c>
      <c r="AS234" s="846" t="s">
        <v>430</v>
      </c>
      <c r="AT234" s="846">
        <v>7.62</v>
      </c>
      <c r="AU234" s="849"/>
      <c r="AV234" s="844" t="s">
        <v>430</v>
      </c>
      <c r="AW234" s="844" t="s">
        <v>430</v>
      </c>
      <c r="AX234" s="844" t="s">
        <v>430</v>
      </c>
      <c r="AY234" s="844" t="s">
        <v>430</v>
      </c>
      <c r="AZ234" s="844">
        <v>64</v>
      </c>
      <c r="BA234" s="847"/>
      <c r="BB234" s="846">
        <v>16.971861395011899</v>
      </c>
      <c r="BC234" s="846">
        <v>0.99722964599882502</v>
      </c>
      <c r="BD234" s="846">
        <v>4.6156387997713599E-2</v>
      </c>
      <c r="BE234" s="852">
        <v>-3.1476112688711401E-2</v>
      </c>
      <c r="BF234" s="847"/>
      <c r="BG234" s="855">
        <v>0.1207</v>
      </c>
      <c r="BH234" s="842"/>
      <c r="BI234" s="846">
        <v>93.972300000000004</v>
      </c>
      <c r="BJ234" s="846">
        <v>5.9343500000000002</v>
      </c>
      <c r="BK234" s="846" t="s">
        <v>430</v>
      </c>
      <c r="BL234" s="846">
        <v>9.3350000000000002E-2</v>
      </c>
      <c r="BM234" s="842"/>
      <c r="BN234" s="855" t="s">
        <v>4751</v>
      </c>
      <c r="BO234" s="855" t="s">
        <v>4752</v>
      </c>
      <c r="BP234" s="855" t="s">
        <v>2890</v>
      </c>
      <c r="BQ234" s="855" t="s">
        <v>4596</v>
      </c>
      <c r="BR234" s="855" t="s">
        <v>4754</v>
      </c>
      <c r="BS234" s="842"/>
      <c r="BT234" s="856" t="s">
        <v>555</v>
      </c>
    </row>
    <row r="235" spans="1:72" s="428" customFormat="1" ht="11" x14ac:dyDescent="0.3">
      <c r="A235" s="841" t="s">
        <v>6389</v>
      </c>
      <c r="B235" s="842"/>
      <c r="C235" s="843">
        <v>45737</v>
      </c>
      <c r="D235" s="842"/>
      <c r="E235" s="844">
        <v>11.822800000000001</v>
      </c>
      <c r="F235" s="842"/>
      <c r="G235" s="845">
        <v>22.512</v>
      </c>
      <c r="H235" s="847"/>
      <c r="I235" s="846">
        <v>1.4784999999999999</v>
      </c>
      <c r="J235" s="846">
        <v>0.79700000000000004</v>
      </c>
      <c r="K235" s="846">
        <v>11.269299999999999</v>
      </c>
      <c r="L235" s="846">
        <v>5.2504</v>
      </c>
      <c r="M235" s="846">
        <v>0.84209999999999996</v>
      </c>
      <c r="N235" s="848">
        <v>13.1175</v>
      </c>
      <c r="O235" s="846" t="s">
        <v>430</v>
      </c>
      <c r="P235" s="846" t="s">
        <v>430</v>
      </c>
      <c r="Q235" s="846" t="s">
        <v>430</v>
      </c>
      <c r="R235" s="846" t="s">
        <v>430</v>
      </c>
      <c r="S235" s="846">
        <v>14.245100000000001</v>
      </c>
      <c r="T235" s="846">
        <v>-0.21279999999999999</v>
      </c>
      <c r="U235" s="846">
        <v>5.7397999999999998</v>
      </c>
      <c r="V235" s="846">
        <v>1.3414999999999999</v>
      </c>
      <c r="W235" s="846">
        <v>14.245100000000001</v>
      </c>
      <c r="X235" s="846">
        <v>15.457800000000001</v>
      </c>
      <c r="Y235" s="847"/>
      <c r="Z235" s="844">
        <v>55</v>
      </c>
      <c r="AA235" s="844">
        <v>51</v>
      </c>
      <c r="AB235" s="844">
        <v>58</v>
      </c>
      <c r="AC235" s="844">
        <v>59</v>
      </c>
      <c r="AD235" s="844">
        <v>69</v>
      </c>
      <c r="AE235" s="844">
        <v>51</v>
      </c>
      <c r="AF235" s="844" t="s">
        <v>430</v>
      </c>
      <c r="AG235" s="844" t="s">
        <v>430</v>
      </c>
      <c r="AH235" s="844" t="s">
        <v>430</v>
      </c>
      <c r="AI235" s="844" t="s">
        <v>430</v>
      </c>
      <c r="AJ235" s="844">
        <v>59</v>
      </c>
      <c r="AK235" s="844">
        <v>93</v>
      </c>
      <c r="AL235" s="844">
        <v>58</v>
      </c>
      <c r="AM235" s="844">
        <v>75</v>
      </c>
      <c r="AN235" s="844">
        <v>59</v>
      </c>
      <c r="AO235" s="842"/>
      <c r="AP235" s="846" t="s">
        <v>430</v>
      </c>
      <c r="AQ235" s="846" t="s">
        <v>430</v>
      </c>
      <c r="AR235" s="846" t="s">
        <v>430</v>
      </c>
      <c r="AS235" s="846" t="s">
        <v>430</v>
      </c>
      <c r="AT235" s="846">
        <v>8.07</v>
      </c>
      <c r="AU235" s="849"/>
      <c r="AV235" s="844" t="s">
        <v>430</v>
      </c>
      <c r="AW235" s="844" t="s">
        <v>430</v>
      </c>
      <c r="AX235" s="844" t="s">
        <v>430</v>
      </c>
      <c r="AY235" s="844" t="s">
        <v>430</v>
      </c>
      <c r="AZ235" s="844">
        <v>61</v>
      </c>
      <c r="BA235" s="847"/>
      <c r="BB235" s="846">
        <v>18.178557141503902</v>
      </c>
      <c r="BC235" s="846">
        <v>1.00404702870676</v>
      </c>
      <c r="BD235" s="846">
        <v>4.3253003812945799E-2</v>
      </c>
      <c r="BE235" s="852">
        <v>5.1218617003329699E-2</v>
      </c>
      <c r="BF235" s="847"/>
      <c r="BG235" s="855">
        <v>0.84919999999999995</v>
      </c>
      <c r="BH235" s="842"/>
      <c r="BI235" s="846">
        <v>4.0408900000000001</v>
      </c>
      <c r="BJ235" s="846">
        <v>92.196399999999997</v>
      </c>
      <c r="BK235" s="846">
        <v>3.6311900000000001</v>
      </c>
      <c r="BL235" s="846">
        <v>0.13152</v>
      </c>
      <c r="BM235" s="842"/>
      <c r="BN235" s="855" t="s">
        <v>1819</v>
      </c>
      <c r="BO235" s="855" t="s">
        <v>5161</v>
      </c>
      <c r="BP235" s="855" t="s">
        <v>5162</v>
      </c>
      <c r="BQ235" s="855" t="s">
        <v>5163</v>
      </c>
      <c r="BR235" s="855" t="s">
        <v>5164</v>
      </c>
      <c r="BS235" s="842"/>
      <c r="BT235" s="856" t="s">
        <v>555</v>
      </c>
    </row>
    <row r="236" spans="1:72" s="428" customFormat="1" x14ac:dyDescent="0.25">
      <c r="A236" s="345" t="s">
        <v>6390</v>
      </c>
      <c r="B236" s="373"/>
      <c r="C236" s="719">
        <v>43707</v>
      </c>
      <c r="D236" s="373"/>
      <c r="E236" s="346">
        <v>10.79</v>
      </c>
      <c r="F236" s="373"/>
      <c r="G236" s="347">
        <v>275.93349999999998</v>
      </c>
      <c r="H236" s="374"/>
      <c r="I236" s="348">
        <v>3.5700000000000003E-2</v>
      </c>
      <c r="J236" s="348">
        <v>-0.99419999999999997</v>
      </c>
      <c r="K236" s="348">
        <v>6.9340999999999999</v>
      </c>
      <c r="L236" s="348">
        <v>-5.5195999999999996</v>
      </c>
      <c r="M236" s="348">
        <v>-5.8769</v>
      </c>
      <c r="N236" s="350">
        <v>-1.2003999999999999</v>
      </c>
      <c r="O236" s="348">
        <v>6.0838000000000001</v>
      </c>
      <c r="P236" s="348">
        <v>7.6044</v>
      </c>
      <c r="Q236" s="348">
        <v>9.3711000000000002</v>
      </c>
      <c r="R236" s="348" t="s">
        <v>430</v>
      </c>
      <c r="S236" s="348">
        <v>10.658099999999999</v>
      </c>
      <c r="T236" s="348">
        <v>-6.9168000000000003</v>
      </c>
      <c r="U236" s="348">
        <v>1.0209999999999999</v>
      </c>
      <c r="V236" s="348">
        <v>-5.0959000000000003</v>
      </c>
      <c r="W236" s="348">
        <v>10.658099999999999</v>
      </c>
      <c r="X236" s="348">
        <v>9.3765999999999998</v>
      </c>
      <c r="Y236" s="374"/>
      <c r="Z236" s="346">
        <v>232</v>
      </c>
      <c r="AA236" s="346">
        <v>171</v>
      </c>
      <c r="AB236" s="346">
        <v>186</v>
      </c>
      <c r="AC236" s="346">
        <v>205</v>
      </c>
      <c r="AD236" s="346">
        <v>161</v>
      </c>
      <c r="AE236" s="346">
        <v>167</v>
      </c>
      <c r="AF236" s="346">
        <v>68</v>
      </c>
      <c r="AG236" s="346">
        <v>125</v>
      </c>
      <c r="AH236" s="346">
        <v>66</v>
      </c>
      <c r="AI236" s="346" t="s">
        <v>430</v>
      </c>
      <c r="AJ236" s="346">
        <v>142</v>
      </c>
      <c r="AK236" s="346">
        <v>183</v>
      </c>
      <c r="AL236" s="346">
        <v>120</v>
      </c>
      <c r="AM236" s="346">
        <v>169</v>
      </c>
      <c r="AN236" s="346">
        <v>142</v>
      </c>
      <c r="AO236" s="373"/>
      <c r="AP236" s="348" t="s">
        <v>430</v>
      </c>
      <c r="AQ236" s="348" t="s">
        <v>430</v>
      </c>
      <c r="AR236" s="348">
        <v>7.55</v>
      </c>
      <c r="AS236" s="348">
        <v>4.33</v>
      </c>
      <c r="AT236" s="348">
        <v>-5.4</v>
      </c>
      <c r="AU236" s="351"/>
      <c r="AV236" s="346" t="s">
        <v>430</v>
      </c>
      <c r="AW236" s="346" t="s">
        <v>430</v>
      </c>
      <c r="AX236" s="346">
        <v>61</v>
      </c>
      <c r="AY236" s="346">
        <v>102</v>
      </c>
      <c r="AZ236" s="346">
        <v>140</v>
      </c>
      <c r="BA236" s="374"/>
      <c r="BB236" s="348">
        <v>16.409854404349701</v>
      </c>
      <c r="BC236" s="348">
        <v>0.99709421342482996</v>
      </c>
      <c r="BD236" s="348">
        <v>2.2377241447708598E-2</v>
      </c>
      <c r="BE236" s="375">
        <v>-1.1395044834512799E-2</v>
      </c>
      <c r="BF236" s="374"/>
      <c r="BG236" s="372">
        <v>0.80220000000000002</v>
      </c>
      <c r="BH236" s="373"/>
      <c r="BI236" s="348">
        <v>82.008499999999998</v>
      </c>
      <c r="BJ236" s="348">
        <v>15.245200000000001</v>
      </c>
      <c r="BK236" s="348">
        <v>2.51098</v>
      </c>
      <c r="BL236" s="348">
        <v>0.23532</v>
      </c>
      <c r="BM236" s="373"/>
      <c r="BN236" s="372" t="s">
        <v>6391</v>
      </c>
      <c r="BO236" s="372" t="s">
        <v>4893</v>
      </c>
      <c r="BP236" s="372" t="s">
        <v>430</v>
      </c>
      <c r="BQ236" s="372" t="s">
        <v>430</v>
      </c>
      <c r="BR236" s="372" t="s">
        <v>430</v>
      </c>
      <c r="BS236" s="373"/>
      <c r="BT236" s="354" t="s">
        <v>555</v>
      </c>
    </row>
    <row r="237" spans="1:72" s="428" customFormat="1" x14ac:dyDescent="0.25">
      <c r="A237" s="345" t="s">
        <v>6392</v>
      </c>
      <c r="B237" s="373"/>
      <c r="C237" s="719">
        <v>46006</v>
      </c>
      <c r="D237" s="373"/>
      <c r="E237" s="346">
        <v>11.8432</v>
      </c>
      <c r="F237" s="373"/>
      <c r="G237" s="347">
        <v>8.7440999999999995</v>
      </c>
      <c r="H237" s="374"/>
      <c r="I237" s="348">
        <v>1.0341</v>
      </c>
      <c r="J237" s="348">
        <v>-1.5669999999999999</v>
      </c>
      <c r="K237" s="348">
        <v>4.6582999999999997</v>
      </c>
      <c r="L237" s="348">
        <v>-5.9248000000000003</v>
      </c>
      <c r="M237" s="348" t="s">
        <v>430</v>
      </c>
      <c r="N237" s="350" t="s">
        <v>430</v>
      </c>
      <c r="O237" s="348" t="s">
        <v>430</v>
      </c>
      <c r="P237" s="348" t="s">
        <v>430</v>
      </c>
      <c r="Q237" s="348" t="s">
        <v>430</v>
      </c>
      <c r="R237" s="348" t="s">
        <v>430</v>
      </c>
      <c r="S237" s="348">
        <v>7.0178000000000003</v>
      </c>
      <c r="T237" s="348">
        <v>-9.6907999999999994</v>
      </c>
      <c r="U237" s="348" t="s">
        <v>430</v>
      </c>
      <c r="V237" s="348" t="s">
        <v>430</v>
      </c>
      <c r="W237" s="348">
        <v>7.0178000000000003</v>
      </c>
      <c r="X237" s="348">
        <v>-9.7886000000000006</v>
      </c>
      <c r="Y237" s="374"/>
      <c r="Z237" s="346">
        <v>125</v>
      </c>
      <c r="AA237" s="346">
        <v>211</v>
      </c>
      <c r="AB237" s="346">
        <v>241</v>
      </c>
      <c r="AC237" s="346">
        <v>212</v>
      </c>
      <c r="AD237" s="346" t="s">
        <v>430</v>
      </c>
      <c r="AE237" s="346" t="s">
        <v>430</v>
      </c>
      <c r="AF237" s="346" t="s">
        <v>430</v>
      </c>
      <c r="AG237" s="346" t="s">
        <v>430</v>
      </c>
      <c r="AH237" s="346" t="s">
        <v>430</v>
      </c>
      <c r="AI237" s="346" t="s">
        <v>430</v>
      </c>
      <c r="AJ237" s="346">
        <v>219</v>
      </c>
      <c r="AK237" s="346">
        <v>231</v>
      </c>
      <c r="AL237" s="346" t="s">
        <v>430</v>
      </c>
      <c r="AM237" s="346" t="s">
        <v>430</v>
      </c>
      <c r="AN237" s="346">
        <v>219</v>
      </c>
      <c r="AO237" s="373"/>
      <c r="AP237" s="348" t="s">
        <v>430</v>
      </c>
      <c r="AQ237" s="348" t="s">
        <v>430</v>
      </c>
      <c r="AR237" s="348" t="s">
        <v>430</v>
      </c>
      <c r="AS237" s="348" t="s">
        <v>430</v>
      </c>
      <c r="AT237" s="348" t="s">
        <v>430</v>
      </c>
      <c r="AU237" s="351"/>
      <c r="AV237" s="346" t="s">
        <v>430</v>
      </c>
      <c r="AW237" s="346" t="s">
        <v>430</v>
      </c>
      <c r="AX237" s="346" t="s">
        <v>430</v>
      </c>
      <c r="AY237" s="346" t="s">
        <v>430</v>
      </c>
      <c r="AZ237" s="346" t="s">
        <v>430</v>
      </c>
      <c r="BA237" s="374"/>
      <c r="BB237" s="348">
        <v>21.441720628895599</v>
      </c>
      <c r="BC237" s="348">
        <v>1.00164539241272</v>
      </c>
      <c r="BD237" s="348">
        <v>-0.134495779737035</v>
      </c>
      <c r="BE237" s="375">
        <v>-2.27120821904547E-3</v>
      </c>
      <c r="BF237" s="374"/>
      <c r="BG237" s="372">
        <v>5.8500000000000003E-2</v>
      </c>
      <c r="BH237" s="373"/>
      <c r="BI237" s="348">
        <v>99.960899999999995</v>
      </c>
      <c r="BJ237" s="348" t="s">
        <v>430</v>
      </c>
      <c r="BK237" s="348" t="s">
        <v>430</v>
      </c>
      <c r="BL237" s="348">
        <v>3.9100000000000003E-2</v>
      </c>
      <c r="BM237" s="373"/>
      <c r="BN237" s="372" t="s">
        <v>3323</v>
      </c>
      <c r="BO237" s="372" t="s">
        <v>6393</v>
      </c>
      <c r="BP237" s="372" t="s">
        <v>6394</v>
      </c>
      <c r="BQ237" s="372" t="s">
        <v>2030</v>
      </c>
      <c r="BR237" s="372" t="s">
        <v>6395</v>
      </c>
      <c r="BS237" s="373"/>
      <c r="BT237" s="354" t="s">
        <v>555</v>
      </c>
    </row>
    <row r="238" spans="1:72" s="428" customFormat="1" x14ac:dyDescent="0.25">
      <c r="A238" s="345" t="s">
        <v>6396</v>
      </c>
      <c r="B238" s="373"/>
      <c r="C238" s="719">
        <v>46070</v>
      </c>
      <c r="D238" s="373"/>
      <c r="E238" s="889">
        <v>9.2100000000000009</v>
      </c>
      <c r="F238" s="373"/>
      <c r="G238" s="347">
        <v>29.117699999999999</v>
      </c>
      <c r="H238" s="374"/>
      <c r="I238" s="348">
        <v>0.99929999999999997</v>
      </c>
      <c r="J238" s="348">
        <v>-0.61229999999999996</v>
      </c>
      <c r="K238" s="348">
        <v>7.3654000000000002</v>
      </c>
      <c r="L238" s="348" t="s">
        <v>430</v>
      </c>
      <c r="M238" s="348" t="s">
        <v>430</v>
      </c>
      <c r="N238" s="350" t="s">
        <v>430</v>
      </c>
      <c r="O238" s="348" t="s">
        <v>430</v>
      </c>
      <c r="P238" s="348" t="s">
        <v>430</v>
      </c>
      <c r="Q238" s="348" t="s">
        <v>430</v>
      </c>
      <c r="R238" s="348" t="s">
        <v>430</v>
      </c>
      <c r="S238" s="348">
        <v>9.8445</v>
      </c>
      <c r="T238" s="348" t="s">
        <v>430</v>
      </c>
      <c r="U238" s="348" t="s">
        <v>430</v>
      </c>
      <c r="V238" s="348" t="s">
        <v>430</v>
      </c>
      <c r="W238" s="348">
        <v>9.8445</v>
      </c>
      <c r="X238" s="348">
        <v>-4.1638999999999999</v>
      </c>
      <c r="Y238" s="374"/>
      <c r="Z238" s="346">
        <v>129</v>
      </c>
      <c r="AA238" s="346">
        <v>145</v>
      </c>
      <c r="AB238" s="346">
        <v>161</v>
      </c>
      <c r="AC238" s="346" t="s">
        <v>430</v>
      </c>
      <c r="AD238" s="346" t="s">
        <v>430</v>
      </c>
      <c r="AE238" s="346" t="s">
        <v>430</v>
      </c>
      <c r="AF238" s="346" t="s">
        <v>430</v>
      </c>
      <c r="AG238" s="346" t="s">
        <v>430</v>
      </c>
      <c r="AH238" s="346" t="s">
        <v>430</v>
      </c>
      <c r="AI238" s="346" t="s">
        <v>430</v>
      </c>
      <c r="AJ238" s="346">
        <v>154</v>
      </c>
      <c r="AK238" s="346" t="s">
        <v>430</v>
      </c>
      <c r="AL238" s="346" t="s">
        <v>430</v>
      </c>
      <c r="AM238" s="346" t="s">
        <v>430</v>
      </c>
      <c r="AN238" s="346">
        <v>154</v>
      </c>
      <c r="AO238" s="373"/>
      <c r="AP238" s="348" t="s">
        <v>430</v>
      </c>
      <c r="AQ238" s="348" t="s">
        <v>430</v>
      </c>
      <c r="AR238" s="348" t="s">
        <v>430</v>
      </c>
      <c r="AS238" s="348" t="s">
        <v>430</v>
      </c>
      <c r="AT238" s="348" t="s">
        <v>430</v>
      </c>
      <c r="AU238" s="351"/>
      <c r="AV238" s="346" t="s">
        <v>430</v>
      </c>
      <c r="AW238" s="346" t="s">
        <v>430</v>
      </c>
      <c r="AX238" s="346" t="s">
        <v>430</v>
      </c>
      <c r="AY238" s="346" t="s">
        <v>430</v>
      </c>
      <c r="AZ238" s="346" t="s">
        <v>430</v>
      </c>
      <c r="BA238" s="374"/>
      <c r="BB238" s="348">
        <v>41.039827777464303</v>
      </c>
      <c r="BC238" s="348">
        <v>0</v>
      </c>
      <c r="BD238" s="348">
        <v>-3.72317322290526E-2</v>
      </c>
      <c r="BE238" s="375" t="s">
        <v>430</v>
      </c>
      <c r="BF238" s="374"/>
      <c r="BG238" s="372" t="s">
        <v>430</v>
      </c>
      <c r="BH238" s="373"/>
      <c r="BI238" s="348">
        <v>82.458699999999993</v>
      </c>
      <c r="BJ238" s="348">
        <v>17.404499999999999</v>
      </c>
      <c r="BK238" s="348" t="s">
        <v>430</v>
      </c>
      <c r="BL238" s="348">
        <v>0.1368</v>
      </c>
      <c r="BM238" s="373"/>
      <c r="BN238" s="372" t="s">
        <v>3716</v>
      </c>
      <c r="BO238" s="372" t="s">
        <v>1106</v>
      </c>
      <c r="BP238" s="372" t="s">
        <v>6397</v>
      </c>
      <c r="BQ238" s="372" t="s">
        <v>6398</v>
      </c>
      <c r="BR238" s="372" t="s">
        <v>2060</v>
      </c>
      <c r="BS238" s="373"/>
      <c r="BT238" s="354" t="s">
        <v>555</v>
      </c>
    </row>
    <row r="239" spans="1:72" s="428" customFormat="1" x14ac:dyDescent="0.25">
      <c r="A239" s="345" t="s">
        <v>6399</v>
      </c>
      <c r="B239" s="373"/>
      <c r="C239" s="719">
        <v>46087</v>
      </c>
      <c r="D239" s="373"/>
      <c r="E239" s="346">
        <v>176.30500000000001</v>
      </c>
      <c r="F239" s="373"/>
      <c r="G239" s="347">
        <v>16.723400000000002</v>
      </c>
      <c r="H239" s="374"/>
      <c r="I239" s="348">
        <v>0.2175</v>
      </c>
      <c r="J239" s="348">
        <v>-0.7036</v>
      </c>
      <c r="K239" s="348">
        <v>7.0133000000000001</v>
      </c>
      <c r="L239" s="348" t="s">
        <v>430</v>
      </c>
      <c r="M239" s="348" t="s">
        <v>430</v>
      </c>
      <c r="N239" s="350" t="s">
        <v>430</v>
      </c>
      <c r="O239" s="348" t="s">
        <v>430</v>
      </c>
      <c r="P239" s="348" t="s">
        <v>430</v>
      </c>
      <c r="Q239" s="348" t="s">
        <v>430</v>
      </c>
      <c r="R239" s="348" t="s">
        <v>430</v>
      </c>
      <c r="S239" s="348">
        <v>10.768599999999999</v>
      </c>
      <c r="T239" s="348" t="s">
        <v>430</v>
      </c>
      <c r="U239" s="348" t="s">
        <v>430</v>
      </c>
      <c r="V239" s="348" t="s">
        <v>430</v>
      </c>
      <c r="W239" s="348">
        <v>10.768599999999999</v>
      </c>
      <c r="X239" s="348">
        <v>-3.0476999999999999</v>
      </c>
      <c r="Y239" s="374"/>
      <c r="Z239" s="346">
        <v>226</v>
      </c>
      <c r="AA239" s="346">
        <v>150</v>
      </c>
      <c r="AB239" s="346">
        <v>179</v>
      </c>
      <c r="AC239" s="346" t="s">
        <v>430</v>
      </c>
      <c r="AD239" s="346" t="s">
        <v>430</v>
      </c>
      <c r="AE239" s="346" t="s">
        <v>430</v>
      </c>
      <c r="AF239" s="346" t="s">
        <v>430</v>
      </c>
      <c r="AG239" s="346" t="s">
        <v>430</v>
      </c>
      <c r="AH239" s="346" t="s">
        <v>430</v>
      </c>
      <c r="AI239" s="346" t="s">
        <v>430</v>
      </c>
      <c r="AJ239" s="346">
        <v>132</v>
      </c>
      <c r="AK239" s="346" t="s">
        <v>430</v>
      </c>
      <c r="AL239" s="346" t="s">
        <v>430</v>
      </c>
      <c r="AM239" s="346" t="s">
        <v>430</v>
      </c>
      <c r="AN239" s="346">
        <v>132</v>
      </c>
      <c r="AO239" s="373"/>
      <c r="AP239" s="348" t="s">
        <v>430</v>
      </c>
      <c r="AQ239" s="348" t="s">
        <v>430</v>
      </c>
      <c r="AR239" s="348" t="s">
        <v>430</v>
      </c>
      <c r="AS239" s="348" t="s">
        <v>430</v>
      </c>
      <c r="AT239" s="348" t="s">
        <v>430</v>
      </c>
      <c r="AU239" s="351"/>
      <c r="AV239" s="346" t="s">
        <v>430</v>
      </c>
      <c r="AW239" s="346" t="s">
        <v>430</v>
      </c>
      <c r="AX239" s="346" t="s">
        <v>430</v>
      </c>
      <c r="AY239" s="346" t="s">
        <v>430</v>
      </c>
      <c r="AZ239" s="346" t="s">
        <v>430</v>
      </c>
      <c r="BA239" s="374"/>
      <c r="BB239" s="348" t="s">
        <v>430</v>
      </c>
      <c r="BC239" s="348">
        <v>0</v>
      </c>
      <c r="BD239" s="348">
        <v>0</v>
      </c>
      <c r="BE239" s="375" t="s">
        <v>430</v>
      </c>
      <c r="BF239" s="374"/>
      <c r="BG239" s="372" t="s">
        <v>430</v>
      </c>
      <c r="BH239" s="373"/>
      <c r="BI239" s="348">
        <v>87.351900000000001</v>
      </c>
      <c r="BJ239" s="348">
        <v>12.606199999999999</v>
      </c>
      <c r="BK239" s="348" t="s">
        <v>430</v>
      </c>
      <c r="BL239" s="348">
        <v>4.19E-2</v>
      </c>
      <c r="BM239" s="373"/>
      <c r="BN239" s="372" t="s">
        <v>5998</v>
      </c>
      <c r="BO239" s="372" t="s">
        <v>5827</v>
      </c>
      <c r="BP239" s="372" t="s">
        <v>430</v>
      </c>
      <c r="BQ239" s="372" t="s">
        <v>430</v>
      </c>
      <c r="BR239" s="372" t="s">
        <v>430</v>
      </c>
      <c r="BS239" s="373"/>
      <c r="BT239" s="354" t="s">
        <v>555</v>
      </c>
    </row>
    <row r="240" spans="1:72" s="428" customFormat="1" x14ac:dyDescent="0.25">
      <c r="A240" s="345" t="s">
        <v>6400</v>
      </c>
      <c r="B240" s="373"/>
      <c r="C240" s="719">
        <v>45834</v>
      </c>
      <c r="D240" s="373"/>
      <c r="E240" s="346">
        <v>10.033099999999999</v>
      </c>
      <c r="F240" s="373"/>
      <c r="G240" s="347">
        <v>9.8620999999999999</v>
      </c>
      <c r="H240" s="374"/>
      <c r="I240" s="348">
        <v>0.68089999999999995</v>
      </c>
      <c r="J240" s="348">
        <v>-1.6220000000000001</v>
      </c>
      <c r="K240" s="348">
        <v>4.9439000000000002</v>
      </c>
      <c r="L240" s="348">
        <v>-7.0857999999999999</v>
      </c>
      <c r="M240" s="348">
        <v>-10.254799999999999</v>
      </c>
      <c r="N240" s="350" t="s">
        <v>430</v>
      </c>
      <c r="O240" s="348" t="s">
        <v>430</v>
      </c>
      <c r="P240" s="348" t="s">
        <v>430</v>
      </c>
      <c r="Q240" s="348" t="s">
        <v>430</v>
      </c>
      <c r="R240" s="348" t="s">
        <v>430</v>
      </c>
      <c r="S240" s="348">
        <v>7.5731999999999999</v>
      </c>
      <c r="T240" s="348">
        <v>-11.100199999999999</v>
      </c>
      <c r="U240" s="348">
        <v>-4.7305999999999999</v>
      </c>
      <c r="V240" s="348">
        <v>-5.3495999999999997</v>
      </c>
      <c r="W240" s="348">
        <v>7.5731999999999999</v>
      </c>
      <c r="X240" s="348">
        <v>-1.379</v>
      </c>
      <c r="Y240" s="374"/>
      <c r="Z240" s="346">
        <v>185</v>
      </c>
      <c r="AA240" s="346">
        <v>212</v>
      </c>
      <c r="AB240" s="346">
        <v>236</v>
      </c>
      <c r="AC240" s="346">
        <v>219</v>
      </c>
      <c r="AD240" s="346">
        <v>207</v>
      </c>
      <c r="AE240" s="346" t="s">
        <v>430</v>
      </c>
      <c r="AF240" s="346" t="s">
        <v>430</v>
      </c>
      <c r="AG240" s="346" t="s">
        <v>430</v>
      </c>
      <c r="AH240" s="346" t="s">
        <v>430</v>
      </c>
      <c r="AI240" s="346" t="s">
        <v>430</v>
      </c>
      <c r="AJ240" s="346">
        <v>202</v>
      </c>
      <c r="AK240" s="346">
        <v>232</v>
      </c>
      <c r="AL240" s="346">
        <v>196</v>
      </c>
      <c r="AM240" s="346">
        <v>175</v>
      </c>
      <c r="AN240" s="346">
        <v>202</v>
      </c>
      <c r="AO240" s="373"/>
      <c r="AP240" s="348" t="s">
        <v>430</v>
      </c>
      <c r="AQ240" s="348" t="s">
        <v>430</v>
      </c>
      <c r="AR240" s="348" t="s">
        <v>430</v>
      </c>
      <c r="AS240" s="348" t="s">
        <v>430</v>
      </c>
      <c r="AT240" s="348" t="s">
        <v>430</v>
      </c>
      <c r="AU240" s="351"/>
      <c r="AV240" s="346" t="s">
        <v>430</v>
      </c>
      <c r="AW240" s="346" t="s">
        <v>430</v>
      </c>
      <c r="AX240" s="346" t="s">
        <v>430</v>
      </c>
      <c r="AY240" s="346" t="s">
        <v>430</v>
      </c>
      <c r="AZ240" s="346" t="s">
        <v>430</v>
      </c>
      <c r="BA240" s="374"/>
      <c r="BB240" s="348">
        <v>16.612988456300901</v>
      </c>
      <c r="BC240" s="348">
        <v>0.99937564953063696</v>
      </c>
      <c r="BD240" s="348">
        <v>-6.5409657905640101E-2</v>
      </c>
      <c r="BE240" s="375">
        <v>-2.6681640743084999E-2</v>
      </c>
      <c r="BF240" s="374"/>
      <c r="BG240" s="372">
        <v>2.6800000000000001E-2</v>
      </c>
      <c r="BH240" s="373"/>
      <c r="BI240" s="348">
        <v>99.993200000000002</v>
      </c>
      <c r="BJ240" s="348" t="s">
        <v>430</v>
      </c>
      <c r="BK240" s="348" t="s">
        <v>430</v>
      </c>
      <c r="BL240" s="348">
        <v>6.7999999999999996E-3</v>
      </c>
      <c r="BM240" s="373"/>
      <c r="BN240" s="372" t="s">
        <v>6401</v>
      </c>
      <c r="BO240" s="372" t="s">
        <v>6402</v>
      </c>
      <c r="BP240" s="372" t="s">
        <v>6403</v>
      </c>
      <c r="BQ240" s="372" t="s">
        <v>6404</v>
      </c>
      <c r="BR240" s="372" t="s">
        <v>6405</v>
      </c>
      <c r="BS240" s="373"/>
      <c r="BT240" s="354" t="s">
        <v>555</v>
      </c>
    </row>
    <row r="241" spans="1:72" s="428" customFormat="1" x14ac:dyDescent="0.25">
      <c r="A241" s="345" t="s">
        <v>6406</v>
      </c>
      <c r="B241" s="373"/>
      <c r="C241" s="719">
        <v>42083</v>
      </c>
      <c r="D241" s="373"/>
      <c r="E241" s="346">
        <v>9.3765999999999998</v>
      </c>
      <c r="F241" s="373"/>
      <c r="G241" s="347">
        <v>281.99149999999997</v>
      </c>
      <c r="H241" s="374"/>
      <c r="I241" s="348">
        <v>0.95699999999999996</v>
      </c>
      <c r="J241" s="348">
        <v>-0.80030000000000001</v>
      </c>
      <c r="K241" s="348">
        <v>6.7361000000000004</v>
      </c>
      <c r="L241" s="348">
        <v>-3.0188999999999999</v>
      </c>
      <c r="M241" s="348">
        <v>-5.8441999999999998</v>
      </c>
      <c r="N241" s="350">
        <v>2.7604000000000002</v>
      </c>
      <c r="O241" s="348">
        <v>5.2290999999999999</v>
      </c>
      <c r="P241" s="348">
        <v>13.246</v>
      </c>
      <c r="Q241" s="348">
        <v>12.723000000000001</v>
      </c>
      <c r="R241" s="348">
        <v>13.4063</v>
      </c>
      <c r="S241" s="348">
        <v>9.1370000000000005</v>
      </c>
      <c r="T241" s="348">
        <v>-6.4935</v>
      </c>
      <c r="U241" s="348">
        <v>-0.78569999999999995</v>
      </c>
      <c r="V241" s="348">
        <v>-3.9906999999999999</v>
      </c>
      <c r="W241" s="348">
        <v>9.1370000000000005</v>
      </c>
      <c r="X241" s="348">
        <v>11.4414</v>
      </c>
      <c r="Y241" s="374"/>
      <c r="Z241" s="346">
        <v>134</v>
      </c>
      <c r="AA241" s="346">
        <v>158</v>
      </c>
      <c r="AB241" s="346">
        <v>188</v>
      </c>
      <c r="AC241" s="346">
        <v>146</v>
      </c>
      <c r="AD241" s="346">
        <v>160</v>
      </c>
      <c r="AE241" s="346">
        <v>129</v>
      </c>
      <c r="AF241" s="346">
        <v>87</v>
      </c>
      <c r="AG241" s="346">
        <v>76</v>
      </c>
      <c r="AH241" s="346">
        <v>26</v>
      </c>
      <c r="AI241" s="346">
        <v>11</v>
      </c>
      <c r="AJ241" s="346">
        <v>170</v>
      </c>
      <c r="AK241" s="346">
        <v>170</v>
      </c>
      <c r="AL241" s="346">
        <v>151</v>
      </c>
      <c r="AM241" s="346">
        <v>141</v>
      </c>
      <c r="AN241" s="346">
        <v>170</v>
      </c>
      <c r="AO241" s="373"/>
      <c r="AP241" s="348">
        <v>12.79</v>
      </c>
      <c r="AQ241" s="348">
        <v>12.84</v>
      </c>
      <c r="AR241" s="348">
        <v>9.68</v>
      </c>
      <c r="AS241" s="348">
        <v>5.62</v>
      </c>
      <c r="AT241" s="348">
        <v>-4.5199999999999996</v>
      </c>
      <c r="AU241" s="351"/>
      <c r="AV241" s="346">
        <v>13</v>
      </c>
      <c r="AW241" s="346">
        <v>24</v>
      </c>
      <c r="AX241" s="346">
        <v>36</v>
      </c>
      <c r="AY241" s="346">
        <v>77</v>
      </c>
      <c r="AZ241" s="346">
        <v>139</v>
      </c>
      <c r="BA241" s="374"/>
      <c r="BB241" s="348">
        <v>13.9290902987563</v>
      </c>
      <c r="BC241" s="348">
        <v>0.99935045672508105</v>
      </c>
      <c r="BD241" s="348">
        <v>4.7827346085429899E-2</v>
      </c>
      <c r="BE241" s="375">
        <v>-1.25127620039556E-2</v>
      </c>
      <c r="BF241" s="374"/>
      <c r="BG241" s="372">
        <v>0.15310000000000001</v>
      </c>
      <c r="BH241" s="373"/>
      <c r="BI241" s="348">
        <v>92.790899999999993</v>
      </c>
      <c r="BJ241" s="348">
        <v>7.1860099999999996</v>
      </c>
      <c r="BK241" s="348" t="s">
        <v>430</v>
      </c>
      <c r="BL241" s="348">
        <v>2.3089999999999999E-2</v>
      </c>
      <c r="BM241" s="373"/>
      <c r="BN241" s="372" t="s">
        <v>6407</v>
      </c>
      <c r="BO241" s="372" t="s">
        <v>6408</v>
      </c>
      <c r="BP241" s="372" t="s">
        <v>6409</v>
      </c>
      <c r="BQ241" s="372" t="s">
        <v>6410</v>
      </c>
      <c r="BR241" s="372" t="s">
        <v>6411</v>
      </c>
      <c r="BS241" s="373"/>
      <c r="BT241" s="354" t="s">
        <v>555</v>
      </c>
    </row>
    <row r="242" spans="1:72" s="428" customFormat="1" x14ac:dyDescent="0.25">
      <c r="A242" s="345" t="s">
        <v>6412</v>
      </c>
      <c r="B242" s="373"/>
      <c r="C242" s="719">
        <v>46006</v>
      </c>
      <c r="D242" s="373"/>
      <c r="E242" s="346">
        <v>9.7520000000000007</v>
      </c>
      <c r="F242" s="373"/>
      <c r="G242" s="347">
        <v>36.973500000000001</v>
      </c>
      <c r="H242" s="374"/>
      <c r="I242" s="348">
        <v>1.7891999999999999</v>
      </c>
      <c r="J242" s="348">
        <v>-0.40300000000000002</v>
      </c>
      <c r="K242" s="348">
        <v>9.1546000000000003</v>
      </c>
      <c r="L242" s="348">
        <v>1.6708000000000001</v>
      </c>
      <c r="M242" s="348" t="s">
        <v>430</v>
      </c>
      <c r="N242" s="350" t="s">
        <v>430</v>
      </c>
      <c r="O242" s="348" t="s">
        <v>430</v>
      </c>
      <c r="P242" s="348" t="s">
        <v>430</v>
      </c>
      <c r="Q242" s="348" t="s">
        <v>430</v>
      </c>
      <c r="R242" s="348" t="s">
        <v>430</v>
      </c>
      <c r="S242" s="348">
        <v>10.2561</v>
      </c>
      <c r="T242" s="348">
        <v>1.6588000000000001</v>
      </c>
      <c r="U242" s="348" t="s">
        <v>430</v>
      </c>
      <c r="V242" s="348" t="s">
        <v>430</v>
      </c>
      <c r="W242" s="348">
        <v>10.2561</v>
      </c>
      <c r="X242" s="348">
        <v>2.8433000000000002</v>
      </c>
      <c r="Y242" s="374"/>
      <c r="Z242" s="346">
        <v>32</v>
      </c>
      <c r="AA242" s="346">
        <v>122</v>
      </c>
      <c r="AB242" s="346">
        <v>120</v>
      </c>
      <c r="AC242" s="346">
        <v>98</v>
      </c>
      <c r="AD242" s="346" t="s">
        <v>430</v>
      </c>
      <c r="AE242" s="346" t="s">
        <v>430</v>
      </c>
      <c r="AF242" s="346" t="s">
        <v>430</v>
      </c>
      <c r="AG242" s="346" t="s">
        <v>430</v>
      </c>
      <c r="AH242" s="346" t="s">
        <v>430</v>
      </c>
      <c r="AI242" s="346" t="s">
        <v>430</v>
      </c>
      <c r="AJ242" s="346">
        <v>151</v>
      </c>
      <c r="AK242" s="346">
        <v>72</v>
      </c>
      <c r="AL242" s="346" t="s">
        <v>430</v>
      </c>
      <c r="AM242" s="346" t="s">
        <v>430</v>
      </c>
      <c r="AN242" s="346">
        <v>151</v>
      </c>
      <c r="AO242" s="373"/>
      <c r="AP242" s="348" t="s">
        <v>430</v>
      </c>
      <c r="AQ242" s="348" t="s">
        <v>430</v>
      </c>
      <c r="AR242" s="348" t="s">
        <v>430</v>
      </c>
      <c r="AS242" s="348" t="s">
        <v>430</v>
      </c>
      <c r="AT242" s="348" t="s">
        <v>430</v>
      </c>
      <c r="AU242" s="351"/>
      <c r="AV242" s="346" t="s">
        <v>430</v>
      </c>
      <c r="AW242" s="346" t="s">
        <v>430</v>
      </c>
      <c r="AX242" s="346" t="s">
        <v>430</v>
      </c>
      <c r="AY242" s="346" t="s">
        <v>430</v>
      </c>
      <c r="AZ242" s="346" t="s">
        <v>430</v>
      </c>
      <c r="BA242" s="374"/>
      <c r="BB242" s="348">
        <v>24.243437031347799</v>
      </c>
      <c r="BC242" s="348">
        <v>0</v>
      </c>
      <c r="BD242" s="348">
        <v>8.0091774987161996E-3</v>
      </c>
      <c r="BE242" s="375" t="s">
        <v>430</v>
      </c>
      <c r="BF242" s="374"/>
      <c r="BG242" s="372" t="s">
        <v>430</v>
      </c>
      <c r="BH242" s="373"/>
      <c r="BI242" s="348">
        <v>70.5809</v>
      </c>
      <c r="BJ242" s="348">
        <v>20.548999999999999</v>
      </c>
      <c r="BK242" s="348">
        <v>8.58432</v>
      </c>
      <c r="BL242" s="348">
        <v>0.28577999999999998</v>
      </c>
      <c r="BM242" s="373"/>
      <c r="BN242" s="372" t="s">
        <v>6413</v>
      </c>
      <c r="BO242" s="372" t="s">
        <v>6414</v>
      </c>
      <c r="BP242" s="372" t="s">
        <v>6415</v>
      </c>
      <c r="BQ242" s="372" t="s">
        <v>6416</v>
      </c>
      <c r="BR242" s="372" t="s">
        <v>6417</v>
      </c>
      <c r="BS242" s="373"/>
      <c r="BT242" s="354" t="s">
        <v>555</v>
      </c>
    </row>
    <row r="243" spans="1:72" s="428" customFormat="1" x14ac:dyDescent="0.25">
      <c r="A243" s="345" t="s">
        <v>6418</v>
      </c>
      <c r="B243" s="373"/>
      <c r="C243" s="719">
        <v>46027</v>
      </c>
      <c r="D243" s="373"/>
      <c r="E243" s="346">
        <v>8.9074000000000009</v>
      </c>
      <c r="F243" s="373"/>
      <c r="G243" s="347">
        <v>70.939400000000006</v>
      </c>
      <c r="H243" s="374"/>
      <c r="I243" s="348">
        <v>1.3038000000000001</v>
      </c>
      <c r="J243" s="348">
        <v>0.64510000000000001</v>
      </c>
      <c r="K243" s="348">
        <v>14.092700000000001</v>
      </c>
      <c r="L243" s="348">
        <v>6.4202000000000004</v>
      </c>
      <c r="M243" s="348" t="s">
        <v>430</v>
      </c>
      <c r="N243" s="350" t="s">
        <v>430</v>
      </c>
      <c r="O243" s="348" t="s">
        <v>430</v>
      </c>
      <c r="P243" s="348" t="s">
        <v>430</v>
      </c>
      <c r="Q243" s="348" t="s">
        <v>430</v>
      </c>
      <c r="R243" s="348" t="s">
        <v>430</v>
      </c>
      <c r="S243" s="348">
        <v>17.263200000000001</v>
      </c>
      <c r="T243" s="348" t="s">
        <v>430</v>
      </c>
      <c r="U243" s="348" t="s">
        <v>430</v>
      </c>
      <c r="V243" s="348" t="s">
        <v>430</v>
      </c>
      <c r="W243" s="348">
        <v>17.263200000000001</v>
      </c>
      <c r="X243" s="348">
        <v>0.80430000000000001</v>
      </c>
      <c r="Y243" s="374"/>
      <c r="Z243" s="346">
        <v>81</v>
      </c>
      <c r="AA243" s="346">
        <v>70</v>
      </c>
      <c r="AB243" s="346">
        <v>31</v>
      </c>
      <c r="AC243" s="346">
        <v>47</v>
      </c>
      <c r="AD243" s="346" t="s">
        <v>430</v>
      </c>
      <c r="AE243" s="346" t="s">
        <v>430</v>
      </c>
      <c r="AF243" s="346" t="s">
        <v>430</v>
      </c>
      <c r="AG243" s="346" t="s">
        <v>430</v>
      </c>
      <c r="AH243" s="346" t="s">
        <v>430</v>
      </c>
      <c r="AI243" s="346" t="s">
        <v>430</v>
      </c>
      <c r="AJ243" s="346">
        <v>19</v>
      </c>
      <c r="AK243" s="346" t="s">
        <v>430</v>
      </c>
      <c r="AL243" s="346" t="s">
        <v>430</v>
      </c>
      <c r="AM243" s="346" t="s">
        <v>430</v>
      </c>
      <c r="AN243" s="346">
        <v>19</v>
      </c>
      <c r="AO243" s="373"/>
      <c r="AP243" s="348" t="s">
        <v>430</v>
      </c>
      <c r="AQ243" s="348" t="s">
        <v>430</v>
      </c>
      <c r="AR243" s="348" t="s">
        <v>430</v>
      </c>
      <c r="AS243" s="348" t="s">
        <v>430</v>
      </c>
      <c r="AT243" s="348" t="s">
        <v>430</v>
      </c>
      <c r="AU243" s="351"/>
      <c r="AV243" s="346" t="s">
        <v>430</v>
      </c>
      <c r="AW243" s="346" t="s">
        <v>430</v>
      </c>
      <c r="AX243" s="346" t="s">
        <v>430</v>
      </c>
      <c r="AY243" s="346" t="s">
        <v>430</v>
      </c>
      <c r="AZ243" s="346" t="s">
        <v>430</v>
      </c>
      <c r="BA243" s="374"/>
      <c r="BB243" s="348">
        <v>43.892547998883302</v>
      </c>
      <c r="BC243" s="348">
        <v>0.99793579238517804</v>
      </c>
      <c r="BD243" s="348">
        <v>4.6679914123048998E-2</v>
      </c>
      <c r="BE243" s="375">
        <v>-2.2235540778490701E-2</v>
      </c>
      <c r="BF243" s="374"/>
      <c r="BG243" s="372">
        <v>5.9200000000000003E-2</v>
      </c>
      <c r="BH243" s="373"/>
      <c r="BI243" s="348">
        <v>90.883200000000002</v>
      </c>
      <c r="BJ243" s="348">
        <v>8.8432700000000004</v>
      </c>
      <c r="BK243" s="348" t="s">
        <v>430</v>
      </c>
      <c r="BL243" s="348">
        <v>0.27353</v>
      </c>
      <c r="BM243" s="373"/>
      <c r="BN243" s="372" t="s">
        <v>5333</v>
      </c>
      <c r="BO243" s="372" t="s">
        <v>4887</v>
      </c>
      <c r="BP243" s="372" t="s">
        <v>4858</v>
      </c>
      <c r="BQ243" s="372" t="s">
        <v>1407</v>
      </c>
      <c r="BR243" s="372" t="s">
        <v>6419</v>
      </c>
      <c r="BS243" s="373"/>
      <c r="BT243" s="354" t="s">
        <v>555</v>
      </c>
    </row>
    <row r="244" spans="1:72" s="428" customFormat="1" x14ac:dyDescent="0.25">
      <c r="A244" s="345" t="s">
        <v>6420</v>
      </c>
      <c r="B244" s="373"/>
      <c r="C244" s="719">
        <v>46063</v>
      </c>
      <c r="D244" s="373"/>
      <c r="E244" s="346">
        <v>8.7045999999999992</v>
      </c>
      <c r="F244" s="373"/>
      <c r="G244" s="347">
        <v>19.060199999999998</v>
      </c>
      <c r="H244" s="374"/>
      <c r="I244" s="348">
        <v>2.1764999999999999</v>
      </c>
      <c r="J244" s="348">
        <v>3.0209000000000001</v>
      </c>
      <c r="K244" s="348">
        <v>5.1412000000000004</v>
      </c>
      <c r="L244" s="348" t="s">
        <v>430</v>
      </c>
      <c r="M244" s="348" t="s">
        <v>430</v>
      </c>
      <c r="N244" s="350" t="s">
        <v>430</v>
      </c>
      <c r="O244" s="348" t="s">
        <v>430</v>
      </c>
      <c r="P244" s="348" t="s">
        <v>430</v>
      </c>
      <c r="Q244" s="348" t="s">
        <v>430</v>
      </c>
      <c r="R244" s="348" t="s">
        <v>430</v>
      </c>
      <c r="S244" s="348">
        <v>6.6836000000000002</v>
      </c>
      <c r="T244" s="348" t="s">
        <v>430</v>
      </c>
      <c r="U244" s="348" t="s">
        <v>430</v>
      </c>
      <c r="V244" s="348" t="s">
        <v>430</v>
      </c>
      <c r="W244" s="348">
        <v>6.6836000000000002</v>
      </c>
      <c r="X244" s="348">
        <v>4.7408000000000001</v>
      </c>
      <c r="Y244" s="374"/>
      <c r="Z244" s="346">
        <v>19</v>
      </c>
      <c r="AA244" s="346">
        <v>11</v>
      </c>
      <c r="AB244" s="346">
        <v>222</v>
      </c>
      <c r="AC244" s="346" t="s">
        <v>430</v>
      </c>
      <c r="AD244" s="346" t="s">
        <v>430</v>
      </c>
      <c r="AE244" s="346" t="s">
        <v>430</v>
      </c>
      <c r="AF244" s="346" t="s">
        <v>430</v>
      </c>
      <c r="AG244" s="346" t="s">
        <v>430</v>
      </c>
      <c r="AH244" s="346" t="s">
        <v>430</v>
      </c>
      <c r="AI244" s="346" t="s">
        <v>430</v>
      </c>
      <c r="AJ244" s="346">
        <v>225</v>
      </c>
      <c r="AK244" s="346" t="s">
        <v>430</v>
      </c>
      <c r="AL244" s="346" t="s">
        <v>430</v>
      </c>
      <c r="AM244" s="346" t="s">
        <v>430</v>
      </c>
      <c r="AN244" s="346">
        <v>225</v>
      </c>
      <c r="AO244" s="373"/>
      <c r="AP244" s="348" t="s">
        <v>430</v>
      </c>
      <c r="AQ244" s="348" t="s">
        <v>430</v>
      </c>
      <c r="AR244" s="348" t="s">
        <v>430</v>
      </c>
      <c r="AS244" s="348" t="s">
        <v>430</v>
      </c>
      <c r="AT244" s="348" t="s">
        <v>430</v>
      </c>
      <c r="AU244" s="351"/>
      <c r="AV244" s="346" t="s">
        <v>430</v>
      </c>
      <c r="AW244" s="346" t="s">
        <v>430</v>
      </c>
      <c r="AX244" s="346" t="s">
        <v>430</v>
      </c>
      <c r="AY244" s="346" t="s">
        <v>430</v>
      </c>
      <c r="AZ244" s="346" t="s">
        <v>430</v>
      </c>
      <c r="BA244" s="374"/>
      <c r="BB244" s="348">
        <v>22.061880797183601</v>
      </c>
      <c r="BC244" s="348">
        <v>1.0000043126809199</v>
      </c>
      <c r="BD244" s="348">
        <v>4.3083945873349204E-3</v>
      </c>
      <c r="BE244" s="375">
        <v>-1.3835955293910801E-2</v>
      </c>
      <c r="BF244" s="374"/>
      <c r="BG244" s="372">
        <v>2.0500000000000001E-2</v>
      </c>
      <c r="BH244" s="373"/>
      <c r="BI244" s="348">
        <v>46.499699999999997</v>
      </c>
      <c r="BJ244" s="348">
        <v>33.057400000000001</v>
      </c>
      <c r="BK244" s="348">
        <v>20.387799999999999</v>
      </c>
      <c r="BL244" s="348">
        <v>5.5100000000000003E-2</v>
      </c>
      <c r="BM244" s="373"/>
      <c r="BN244" s="372" t="s">
        <v>6421</v>
      </c>
      <c r="BO244" s="372" t="s">
        <v>6422</v>
      </c>
      <c r="BP244" s="372" t="s">
        <v>6423</v>
      </c>
      <c r="BQ244" s="372" t="s">
        <v>4896</v>
      </c>
      <c r="BR244" s="372" t="s">
        <v>430</v>
      </c>
      <c r="BS244" s="373"/>
      <c r="BT244" s="354" t="s">
        <v>555</v>
      </c>
    </row>
    <row r="245" spans="1:72" s="428" customFormat="1" x14ac:dyDescent="0.25">
      <c r="A245" s="345" t="s">
        <v>6424</v>
      </c>
      <c r="B245" s="373"/>
      <c r="C245" s="719">
        <v>45891</v>
      </c>
      <c r="D245" s="373"/>
      <c r="E245" s="346">
        <v>8.2058999999999997</v>
      </c>
      <c r="F245" s="373"/>
      <c r="G245" s="347">
        <v>70.92</v>
      </c>
      <c r="H245" s="374"/>
      <c r="I245" s="348">
        <v>1.3033999999999999</v>
      </c>
      <c r="J245" s="348">
        <v>0.64329999999999998</v>
      </c>
      <c r="K245" s="348">
        <v>14.061299999999999</v>
      </c>
      <c r="L245" s="348">
        <v>6.3682999999999996</v>
      </c>
      <c r="M245" s="348">
        <v>1.9245000000000001</v>
      </c>
      <c r="N245" s="350" t="s">
        <v>430</v>
      </c>
      <c r="O245" s="348" t="s">
        <v>430</v>
      </c>
      <c r="P245" s="348" t="s">
        <v>430</v>
      </c>
      <c r="Q245" s="348" t="s">
        <v>430</v>
      </c>
      <c r="R245" s="348" t="s">
        <v>430</v>
      </c>
      <c r="S245" s="348">
        <v>17.238600000000002</v>
      </c>
      <c r="T245" s="348">
        <v>2.286</v>
      </c>
      <c r="U245" s="348">
        <v>4.5930999999999997</v>
      </c>
      <c r="V245" s="348" t="s">
        <v>430</v>
      </c>
      <c r="W245" s="348">
        <v>17.238600000000002</v>
      </c>
      <c r="X245" s="348">
        <v>4.8716999999999997</v>
      </c>
      <c r="Y245" s="374"/>
      <c r="Z245" s="346">
        <v>82</v>
      </c>
      <c r="AA245" s="346">
        <v>71</v>
      </c>
      <c r="AB245" s="346">
        <v>34</v>
      </c>
      <c r="AC245" s="346">
        <v>48</v>
      </c>
      <c r="AD245" s="346">
        <v>60</v>
      </c>
      <c r="AE245" s="346" t="s">
        <v>430</v>
      </c>
      <c r="AF245" s="346" t="s">
        <v>430</v>
      </c>
      <c r="AG245" s="346" t="s">
        <v>430</v>
      </c>
      <c r="AH245" s="346" t="s">
        <v>430</v>
      </c>
      <c r="AI245" s="346" t="s">
        <v>430</v>
      </c>
      <c r="AJ245" s="346">
        <v>21</v>
      </c>
      <c r="AK245" s="346">
        <v>61</v>
      </c>
      <c r="AL245" s="346">
        <v>80</v>
      </c>
      <c r="AM245" s="346" t="s">
        <v>430</v>
      </c>
      <c r="AN245" s="346">
        <v>21</v>
      </c>
      <c r="AO245" s="373"/>
      <c r="AP245" s="348" t="s">
        <v>430</v>
      </c>
      <c r="AQ245" s="348" t="s">
        <v>430</v>
      </c>
      <c r="AR245" s="348" t="s">
        <v>430</v>
      </c>
      <c r="AS245" s="348" t="s">
        <v>430</v>
      </c>
      <c r="AT245" s="348" t="s">
        <v>430</v>
      </c>
      <c r="AU245" s="351"/>
      <c r="AV245" s="346" t="s">
        <v>430</v>
      </c>
      <c r="AW245" s="346" t="s">
        <v>430</v>
      </c>
      <c r="AX245" s="346" t="s">
        <v>430</v>
      </c>
      <c r="AY245" s="346" t="s">
        <v>430</v>
      </c>
      <c r="AZ245" s="346" t="s">
        <v>430</v>
      </c>
      <c r="BA245" s="374"/>
      <c r="BB245" s="348">
        <v>24.774507935546399</v>
      </c>
      <c r="BC245" s="348">
        <v>0.99536708461489098</v>
      </c>
      <c r="BD245" s="348">
        <v>1.57126039304493E-2</v>
      </c>
      <c r="BE245" s="375">
        <v>-3.9190368962833497E-2</v>
      </c>
      <c r="BF245" s="374"/>
      <c r="BG245" s="372">
        <v>0.15129999999999999</v>
      </c>
      <c r="BH245" s="373"/>
      <c r="BI245" s="348">
        <v>90.781000000000006</v>
      </c>
      <c r="BJ245" s="348">
        <v>8.8600499999999993</v>
      </c>
      <c r="BK245" s="348" t="s">
        <v>430</v>
      </c>
      <c r="BL245" s="348">
        <v>0.35894999999999999</v>
      </c>
      <c r="BM245" s="373"/>
      <c r="BN245" s="372" t="s">
        <v>5333</v>
      </c>
      <c r="BO245" s="372" t="s">
        <v>4614</v>
      </c>
      <c r="BP245" s="372" t="s">
        <v>4574</v>
      </c>
      <c r="BQ245" s="372" t="s">
        <v>1799</v>
      </c>
      <c r="BR245" s="372" t="s">
        <v>4615</v>
      </c>
      <c r="BS245" s="373"/>
      <c r="BT245" s="354" t="s">
        <v>555</v>
      </c>
    </row>
    <row r="246" spans="1:72" s="428" customFormat="1" x14ac:dyDescent="0.25">
      <c r="A246" s="345" t="s">
        <v>6425</v>
      </c>
      <c r="B246" s="373"/>
      <c r="C246" s="719">
        <v>46065</v>
      </c>
      <c r="D246" s="373"/>
      <c r="E246" s="346">
        <v>9.0192999999999994</v>
      </c>
      <c r="F246" s="373"/>
      <c r="G246" s="347">
        <v>12.032400000000001</v>
      </c>
      <c r="H246" s="374"/>
      <c r="I246" s="348">
        <v>1.2989999999999999</v>
      </c>
      <c r="J246" s="348">
        <v>1.7195</v>
      </c>
      <c r="K246" s="348">
        <v>15.0479</v>
      </c>
      <c r="L246" s="348" t="s">
        <v>430</v>
      </c>
      <c r="M246" s="348" t="s">
        <v>430</v>
      </c>
      <c r="N246" s="350" t="s">
        <v>430</v>
      </c>
      <c r="O246" s="348" t="s">
        <v>430</v>
      </c>
      <c r="P246" s="348" t="s">
        <v>430</v>
      </c>
      <c r="Q246" s="348" t="s">
        <v>430</v>
      </c>
      <c r="R246" s="348" t="s">
        <v>430</v>
      </c>
      <c r="S246" s="348">
        <v>18.047999999999998</v>
      </c>
      <c r="T246" s="348" t="s">
        <v>430</v>
      </c>
      <c r="U246" s="348" t="s">
        <v>430</v>
      </c>
      <c r="V246" s="348" t="s">
        <v>430</v>
      </c>
      <c r="W246" s="348">
        <v>18.047999999999998</v>
      </c>
      <c r="X246" s="348">
        <v>4.2523999999999997</v>
      </c>
      <c r="Y246" s="374"/>
      <c r="Z246" s="346">
        <v>83</v>
      </c>
      <c r="AA246" s="346">
        <v>31</v>
      </c>
      <c r="AB246" s="346">
        <v>15</v>
      </c>
      <c r="AC246" s="346" t="s">
        <v>430</v>
      </c>
      <c r="AD246" s="346" t="s">
        <v>430</v>
      </c>
      <c r="AE246" s="346" t="s">
        <v>430</v>
      </c>
      <c r="AF246" s="346" t="s">
        <v>430</v>
      </c>
      <c r="AG246" s="346" t="s">
        <v>430</v>
      </c>
      <c r="AH246" s="346" t="s">
        <v>430</v>
      </c>
      <c r="AI246" s="346" t="s">
        <v>430</v>
      </c>
      <c r="AJ246" s="346">
        <v>10</v>
      </c>
      <c r="AK246" s="346" t="s">
        <v>430</v>
      </c>
      <c r="AL246" s="346" t="s">
        <v>430</v>
      </c>
      <c r="AM246" s="346" t="s">
        <v>430</v>
      </c>
      <c r="AN246" s="346">
        <v>10</v>
      </c>
      <c r="AO246" s="373"/>
      <c r="AP246" s="348" t="s">
        <v>430</v>
      </c>
      <c r="AQ246" s="348" t="s">
        <v>430</v>
      </c>
      <c r="AR246" s="348" t="s">
        <v>430</v>
      </c>
      <c r="AS246" s="348" t="s">
        <v>430</v>
      </c>
      <c r="AT246" s="348" t="s">
        <v>430</v>
      </c>
      <c r="AU246" s="351"/>
      <c r="AV246" s="346" t="s">
        <v>430</v>
      </c>
      <c r="AW246" s="346" t="s">
        <v>430</v>
      </c>
      <c r="AX246" s="346" t="s">
        <v>430</v>
      </c>
      <c r="AY246" s="346" t="s">
        <v>430</v>
      </c>
      <c r="AZ246" s="346" t="s">
        <v>430</v>
      </c>
      <c r="BA246" s="374"/>
      <c r="BB246" s="348">
        <v>57.9933271483293</v>
      </c>
      <c r="BC246" s="348">
        <v>0.99994305654052296</v>
      </c>
      <c r="BD246" s="348">
        <v>4.6862746049418702E-2</v>
      </c>
      <c r="BE246" s="375">
        <v>-3.6594866890213898E-3</v>
      </c>
      <c r="BF246" s="374"/>
      <c r="BG246" s="372">
        <v>0.14660000000000001</v>
      </c>
      <c r="BH246" s="373"/>
      <c r="BI246" s="348">
        <v>62.396099999999997</v>
      </c>
      <c r="BJ246" s="348">
        <v>25.836400000000001</v>
      </c>
      <c r="BK246" s="348">
        <v>11.6568</v>
      </c>
      <c r="BL246" s="348">
        <v>0.11070000000000001</v>
      </c>
      <c r="BM246" s="373"/>
      <c r="BN246" s="372" t="s">
        <v>6426</v>
      </c>
      <c r="BO246" s="372" t="s">
        <v>6427</v>
      </c>
      <c r="BP246" s="372" t="s">
        <v>6428</v>
      </c>
      <c r="BQ246" s="372" t="s">
        <v>6429</v>
      </c>
      <c r="BR246" s="372" t="s">
        <v>6430</v>
      </c>
      <c r="BS246" s="373"/>
      <c r="BT246" s="354" t="s">
        <v>555</v>
      </c>
    </row>
    <row r="247" spans="1:72" s="428" customFormat="1" x14ac:dyDescent="0.25">
      <c r="A247" s="345" t="s">
        <v>6431</v>
      </c>
      <c r="B247" s="373"/>
      <c r="C247" s="719">
        <v>46035</v>
      </c>
      <c r="D247" s="373"/>
      <c r="E247" s="346">
        <v>8.3641000000000005</v>
      </c>
      <c r="F247" s="373"/>
      <c r="G247" s="347">
        <v>28.139700000000001</v>
      </c>
      <c r="H247" s="374"/>
      <c r="I247" s="348">
        <v>1.1172</v>
      </c>
      <c r="J247" s="348">
        <v>1.7746999999999999</v>
      </c>
      <c r="K247" s="348">
        <v>10.345700000000001</v>
      </c>
      <c r="L247" s="348">
        <v>3.1827999999999999</v>
      </c>
      <c r="M247" s="348" t="s">
        <v>430</v>
      </c>
      <c r="N247" s="350" t="s">
        <v>430</v>
      </c>
      <c r="O247" s="348" t="s">
        <v>430</v>
      </c>
      <c r="P247" s="348" t="s">
        <v>430</v>
      </c>
      <c r="Q247" s="348" t="s">
        <v>430</v>
      </c>
      <c r="R247" s="348" t="s">
        <v>430</v>
      </c>
      <c r="S247" s="348">
        <v>12.828200000000001</v>
      </c>
      <c r="T247" s="348" t="s">
        <v>430</v>
      </c>
      <c r="U247" s="348" t="s">
        <v>430</v>
      </c>
      <c r="V247" s="348" t="s">
        <v>430</v>
      </c>
      <c r="W247" s="348">
        <v>12.828200000000001</v>
      </c>
      <c r="X247" s="348">
        <v>-2.2761</v>
      </c>
      <c r="Y247" s="374"/>
      <c r="Z247" s="346">
        <v>117</v>
      </c>
      <c r="AA247" s="346">
        <v>30</v>
      </c>
      <c r="AB247" s="346">
        <v>86</v>
      </c>
      <c r="AC247" s="346">
        <v>84</v>
      </c>
      <c r="AD247" s="346" t="s">
        <v>430</v>
      </c>
      <c r="AE247" s="346" t="s">
        <v>430</v>
      </c>
      <c r="AF247" s="346" t="s">
        <v>430</v>
      </c>
      <c r="AG247" s="346" t="s">
        <v>430</v>
      </c>
      <c r="AH247" s="346" t="s">
        <v>430</v>
      </c>
      <c r="AI247" s="346" t="s">
        <v>430</v>
      </c>
      <c r="AJ247" s="346">
        <v>82</v>
      </c>
      <c r="AK247" s="346" t="s">
        <v>430</v>
      </c>
      <c r="AL247" s="346" t="s">
        <v>430</v>
      </c>
      <c r="AM247" s="346" t="s">
        <v>430</v>
      </c>
      <c r="AN247" s="346">
        <v>82</v>
      </c>
      <c r="AO247" s="373"/>
      <c r="AP247" s="348" t="s">
        <v>430</v>
      </c>
      <c r="AQ247" s="348" t="s">
        <v>430</v>
      </c>
      <c r="AR247" s="348" t="s">
        <v>430</v>
      </c>
      <c r="AS247" s="348" t="s">
        <v>430</v>
      </c>
      <c r="AT247" s="348" t="s">
        <v>430</v>
      </c>
      <c r="AU247" s="351"/>
      <c r="AV247" s="346" t="s">
        <v>430</v>
      </c>
      <c r="AW247" s="346" t="s">
        <v>430</v>
      </c>
      <c r="AX247" s="346" t="s">
        <v>430</v>
      </c>
      <c r="AY247" s="346" t="s">
        <v>430</v>
      </c>
      <c r="AZ247" s="346" t="s">
        <v>430</v>
      </c>
      <c r="BA247" s="374"/>
      <c r="BB247" s="348">
        <v>32.321916701928401</v>
      </c>
      <c r="BC247" s="348">
        <v>0.99585272098662603</v>
      </c>
      <c r="BD247" s="348">
        <v>2.35377140412888E-2</v>
      </c>
      <c r="BE247" s="375">
        <v>-4.1038979918964998E-2</v>
      </c>
      <c r="BF247" s="374"/>
      <c r="BG247" s="372">
        <v>8.6999999999999994E-2</v>
      </c>
      <c r="BH247" s="373"/>
      <c r="BI247" s="348">
        <v>22.319199999999999</v>
      </c>
      <c r="BJ247" s="348">
        <v>44.786200000000001</v>
      </c>
      <c r="BK247" s="348">
        <v>32.4236</v>
      </c>
      <c r="BL247" s="348">
        <v>0.47099999999999997</v>
      </c>
      <c r="BM247" s="373"/>
      <c r="BN247" s="372" t="s">
        <v>6432</v>
      </c>
      <c r="BO247" s="372" t="s">
        <v>6433</v>
      </c>
      <c r="BP247" s="372" t="s">
        <v>4663</v>
      </c>
      <c r="BQ247" s="372" t="s">
        <v>430</v>
      </c>
      <c r="BR247" s="372" t="s">
        <v>430</v>
      </c>
      <c r="BS247" s="373"/>
      <c r="BT247" s="354" t="s">
        <v>555</v>
      </c>
    </row>
    <row r="248" spans="1:72" s="428" customFormat="1" x14ac:dyDescent="0.25">
      <c r="A248" s="345" t="s">
        <v>6434</v>
      </c>
      <c r="B248" s="373"/>
      <c r="C248" s="719">
        <v>46111</v>
      </c>
      <c r="D248" s="373"/>
      <c r="E248" s="346">
        <v>8.7417999999999996</v>
      </c>
      <c r="F248" s="373"/>
      <c r="G248" s="347">
        <v>22.204699999999999</v>
      </c>
      <c r="H248" s="374"/>
      <c r="I248" s="348">
        <v>1.4761</v>
      </c>
      <c r="J248" s="348">
        <v>0.78659999999999997</v>
      </c>
      <c r="K248" s="348" t="s">
        <v>430</v>
      </c>
      <c r="L248" s="348" t="s">
        <v>430</v>
      </c>
      <c r="M248" s="348" t="s">
        <v>430</v>
      </c>
      <c r="N248" s="350" t="s">
        <v>430</v>
      </c>
      <c r="O248" s="348" t="s">
        <v>430</v>
      </c>
      <c r="P248" s="348" t="s">
        <v>430</v>
      </c>
      <c r="Q248" s="348" t="s">
        <v>430</v>
      </c>
      <c r="R248" s="348" t="s">
        <v>430</v>
      </c>
      <c r="S248" s="348">
        <v>14.2752</v>
      </c>
      <c r="T248" s="348" t="s">
        <v>430</v>
      </c>
      <c r="U248" s="348" t="s">
        <v>430</v>
      </c>
      <c r="V248" s="348" t="s">
        <v>430</v>
      </c>
      <c r="W248" s="348">
        <v>14.2752</v>
      </c>
      <c r="X248" s="348">
        <v>14.2752</v>
      </c>
      <c r="Y248" s="374"/>
      <c r="Z248" s="346">
        <v>58</v>
      </c>
      <c r="AA248" s="346">
        <v>55</v>
      </c>
      <c r="AB248" s="346" t="s">
        <v>430</v>
      </c>
      <c r="AC248" s="346" t="s">
        <v>430</v>
      </c>
      <c r="AD248" s="346" t="s">
        <v>430</v>
      </c>
      <c r="AE248" s="346" t="s">
        <v>430</v>
      </c>
      <c r="AF248" s="346" t="s">
        <v>430</v>
      </c>
      <c r="AG248" s="346" t="s">
        <v>430</v>
      </c>
      <c r="AH248" s="346" t="s">
        <v>430</v>
      </c>
      <c r="AI248" s="346" t="s">
        <v>430</v>
      </c>
      <c r="AJ248" s="346">
        <v>55</v>
      </c>
      <c r="AK248" s="346" t="s">
        <v>430</v>
      </c>
      <c r="AL248" s="346" t="s">
        <v>430</v>
      </c>
      <c r="AM248" s="346" t="s">
        <v>430</v>
      </c>
      <c r="AN248" s="346">
        <v>55</v>
      </c>
      <c r="AO248" s="373"/>
      <c r="AP248" s="348" t="s">
        <v>430</v>
      </c>
      <c r="AQ248" s="348" t="s">
        <v>430</v>
      </c>
      <c r="AR248" s="348" t="s">
        <v>430</v>
      </c>
      <c r="AS248" s="348" t="s">
        <v>430</v>
      </c>
      <c r="AT248" s="348" t="s">
        <v>430</v>
      </c>
      <c r="AU248" s="351"/>
      <c r="AV248" s="346" t="s">
        <v>430</v>
      </c>
      <c r="AW248" s="346" t="s">
        <v>430</v>
      </c>
      <c r="AX248" s="346" t="s">
        <v>430</v>
      </c>
      <c r="AY248" s="346" t="s">
        <v>430</v>
      </c>
      <c r="AZ248" s="346" t="s">
        <v>430</v>
      </c>
      <c r="BA248" s="374"/>
      <c r="BB248" s="348" t="s">
        <v>430</v>
      </c>
      <c r="BC248" s="348">
        <v>0</v>
      </c>
      <c r="BD248" s="348">
        <v>0</v>
      </c>
      <c r="BE248" s="375" t="s">
        <v>430</v>
      </c>
      <c r="BF248" s="374"/>
      <c r="BG248" s="372">
        <v>0.2495</v>
      </c>
      <c r="BH248" s="373"/>
      <c r="BI248" s="348">
        <v>4.0329899999999999</v>
      </c>
      <c r="BJ248" s="348">
        <v>91.865300000000005</v>
      </c>
      <c r="BK248" s="348">
        <v>3.6034899999999999</v>
      </c>
      <c r="BL248" s="348">
        <v>0.49822</v>
      </c>
      <c r="BM248" s="373"/>
      <c r="BN248" s="372" t="s">
        <v>6435</v>
      </c>
      <c r="BO248" s="372" t="s">
        <v>6436</v>
      </c>
      <c r="BP248" s="372" t="s">
        <v>5440</v>
      </c>
      <c r="BQ248" s="372" t="s">
        <v>6437</v>
      </c>
      <c r="BR248" s="372" t="s">
        <v>6411</v>
      </c>
      <c r="BS248" s="373"/>
      <c r="BT248" s="354" t="s">
        <v>555</v>
      </c>
    </row>
    <row r="249" spans="1:72" s="428" customFormat="1" x14ac:dyDescent="0.25">
      <c r="A249" s="345" t="s">
        <v>6438</v>
      </c>
      <c r="B249" s="373"/>
      <c r="C249" s="719">
        <v>46083</v>
      </c>
      <c r="D249" s="373"/>
      <c r="E249" s="346">
        <v>7.9809999999999999</v>
      </c>
      <c r="F249" s="373"/>
      <c r="G249" s="347">
        <v>61.749600000000001</v>
      </c>
      <c r="H249" s="374"/>
      <c r="I249" s="348">
        <v>0.8135</v>
      </c>
      <c r="J249" s="348">
        <v>3.0499999999999999E-2</v>
      </c>
      <c r="K249" s="348">
        <v>10.082800000000001</v>
      </c>
      <c r="L249" s="348" t="s">
        <v>430</v>
      </c>
      <c r="M249" s="348" t="s">
        <v>430</v>
      </c>
      <c r="N249" s="350" t="s">
        <v>430</v>
      </c>
      <c r="O249" s="348" t="s">
        <v>430</v>
      </c>
      <c r="P249" s="348" t="s">
        <v>430</v>
      </c>
      <c r="Q249" s="348" t="s">
        <v>430</v>
      </c>
      <c r="R249" s="348" t="s">
        <v>430</v>
      </c>
      <c r="S249" s="348">
        <v>13.482100000000001</v>
      </c>
      <c r="T249" s="348" t="s">
        <v>430</v>
      </c>
      <c r="U249" s="348" t="s">
        <v>430</v>
      </c>
      <c r="V249" s="348" t="s">
        <v>430</v>
      </c>
      <c r="W249" s="348">
        <v>13.482100000000001</v>
      </c>
      <c r="X249" s="348">
        <v>1.5915999999999999</v>
      </c>
      <c r="Y249" s="374"/>
      <c r="Z249" s="346">
        <v>174</v>
      </c>
      <c r="AA249" s="346">
        <v>97</v>
      </c>
      <c r="AB249" s="346">
        <v>89</v>
      </c>
      <c r="AC249" s="346" t="s">
        <v>430</v>
      </c>
      <c r="AD249" s="346" t="s">
        <v>430</v>
      </c>
      <c r="AE249" s="346" t="s">
        <v>430</v>
      </c>
      <c r="AF249" s="346" t="s">
        <v>430</v>
      </c>
      <c r="AG249" s="346" t="s">
        <v>430</v>
      </c>
      <c r="AH249" s="346" t="s">
        <v>430</v>
      </c>
      <c r="AI249" s="346" t="s">
        <v>430</v>
      </c>
      <c r="AJ249" s="346">
        <v>75</v>
      </c>
      <c r="AK249" s="346" t="s">
        <v>430</v>
      </c>
      <c r="AL249" s="346" t="s">
        <v>430</v>
      </c>
      <c r="AM249" s="346" t="s">
        <v>430</v>
      </c>
      <c r="AN249" s="346">
        <v>75</v>
      </c>
      <c r="AO249" s="373"/>
      <c r="AP249" s="348" t="s">
        <v>430</v>
      </c>
      <c r="AQ249" s="348" t="s">
        <v>430</v>
      </c>
      <c r="AR249" s="348" t="s">
        <v>430</v>
      </c>
      <c r="AS249" s="348" t="s">
        <v>430</v>
      </c>
      <c r="AT249" s="348" t="s">
        <v>430</v>
      </c>
      <c r="AU249" s="351"/>
      <c r="AV249" s="346" t="s">
        <v>430</v>
      </c>
      <c r="AW249" s="346" t="s">
        <v>430</v>
      </c>
      <c r="AX249" s="346" t="s">
        <v>430</v>
      </c>
      <c r="AY249" s="346" t="s">
        <v>430</v>
      </c>
      <c r="AZ249" s="346" t="s">
        <v>430</v>
      </c>
      <c r="BA249" s="374"/>
      <c r="BB249" s="348" t="s">
        <v>430</v>
      </c>
      <c r="BC249" s="348">
        <v>0</v>
      </c>
      <c r="BD249" s="348">
        <v>0</v>
      </c>
      <c r="BE249" s="375">
        <v>9.5090556136630102</v>
      </c>
      <c r="BF249" s="374"/>
      <c r="BG249" s="372">
        <v>2.4799999999999999E-2</v>
      </c>
      <c r="BH249" s="373"/>
      <c r="BI249" s="348">
        <v>18.085899999999999</v>
      </c>
      <c r="BJ249" s="348">
        <v>80.953299999999999</v>
      </c>
      <c r="BK249" s="348">
        <v>0.95779700000000001</v>
      </c>
      <c r="BL249" s="348">
        <v>3.003E-3</v>
      </c>
      <c r="BM249" s="373"/>
      <c r="BN249" s="372" t="s">
        <v>6439</v>
      </c>
      <c r="BO249" s="372" t="s">
        <v>6262</v>
      </c>
      <c r="BP249" s="372" t="s">
        <v>6440</v>
      </c>
      <c r="BQ249" s="372" t="s">
        <v>5271</v>
      </c>
      <c r="BR249" s="372" t="s">
        <v>4813</v>
      </c>
      <c r="BS249" s="373"/>
      <c r="BT249" s="354" t="s">
        <v>555</v>
      </c>
    </row>
    <row r="250" spans="1:72" s="428" customFormat="1" x14ac:dyDescent="0.25">
      <c r="A250" s="345" t="s">
        <v>6441</v>
      </c>
      <c r="B250" s="373"/>
      <c r="C250" s="719">
        <v>45982</v>
      </c>
      <c r="D250" s="373"/>
      <c r="E250" s="346">
        <v>7.3010000000000002</v>
      </c>
      <c r="F250" s="373"/>
      <c r="G250" s="347">
        <v>9.9747000000000003</v>
      </c>
      <c r="H250" s="374"/>
      <c r="I250" s="348">
        <v>0.70369999999999999</v>
      </c>
      <c r="J250" s="348">
        <v>-0.51759999999999995</v>
      </c>
      <c r="K250" s="348">
        <v>11.1945</v>
      </c>
      <c r="L250" s="348">
        <v>6.7725999999999997</v>
      </c>
      <c r="M250" s="348" t="s">
        <v>430</v>
      </c>
      <c r="N250" s="350" t="s">
        <v>430</v>
      </c>
      <c r="O250" s="348" t="s">
        <v>430</v>
      </c>
      <c r="P250" s="348" t="s">
        <v>430</v>
      </c>
      <c r="Q250" s="348" t="s">
        <v>430</v>
      </c>
      <c r="R250" s="348" t="s">
        <v>430</v>
      </c>
      <c r="S250" s="348">
        <v>13.828799999999999</v>
      </c>
      <c r="T250" s="348">
        <v>3.63</v>
      </c>
      <c r="U250" s="348" t="s">
        <v>430</v>
      </c>
      <c r="V250" s="348" t="s">
        <v>430</v>
      </c>
      <c r="W250" s="348">
        <v>13.828799999999999</v>
      </c>
      <c r="X250" s="348">
        <v>-0.253</v>
      </c>
      <c r="Y250" s="374"/>
      <c r="Z250" s="346">
        <v>184</v>
      </c>
      <c r="AA250" s="346">
        <v>130</v>
      </c>
      <c r="AB250" s="346">
        <v>64</v>
      </c>
      <c r="AC250" s="346">
        <v>35</v>
      </c>
      <c r="AD250" s="346" t="s">
        <v>430</v>
      </c>
      <c r="AE250" s="346" t="s">
        <v>430</v>
      </c>
      <c r="AF250" s="346" t="s">
        <v>430</v>
      </c>
      <c r="AG250" s="346" t="s">
        <v>430</v>
      </c>
      <c r="AH250" s="346" t="s">
        <v>430</v>
      </c>
      <c r="AI250" s="346" t="s">
        <v>430</v>
      </c>
      <c r="AJ250" s="346">
        <v>67</v>
      </c>
      <c r="AK250" s="346">
        <v>50</v>
      </c>
      <c r="AL250" s="346" t="s">
        <v>430</v>
      </c>
      <c r="AM250" s="346" t="s">
        <v>430</v>
      </c>
      <c r="AN250" s="346">
        <v>67</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v>26.819095949883199</v>
      </c>
      <c r="BC250" s="348">
        <v>1.00116296219663</v>
      </c>
      <c r="BD250" s="348">
        <v>-1.4949159649012399E-2</v>
      </c>
      <c r="BE250" s="375">
        <v>-6.8380243402223595E-2</v>
      </c>
      <c r="BF250" s="374"/>
      <c r="BG250" s="372">
        <v>0.32919999999999999</v>
      </c>
      <c r="BH250" s="373"/>
      <c r="BI250" s="348">
        <v>58.609299999999998</v>
      </c>
      <c r="BJ250" s="348">
        <v>31.002800000000001</v>
      </c>
      <c r="BK250" s="348">
        <v>10.0641</v>
      </c>
      <c r="BL250" s="348">
        <v>0.32379999999999998</v>
      </c>
      <c r="BM250" s="373"/>
      <c r="BN250" s="372" t="s">
        <v>6442</v>
      </c>
      <c r="BO250" s="372" t="s">
        <v>6443</v>
      </c>
      <c r="BP250" s="372" t="s">
        <v>6444</v>
      </c>
      <c r="BQ250" s="372" t="s">
        <v>6445</v>
      </c>
      <c r="BR250" s="372" t="s">
        <v>6446</v>
      </c>
      <c r="BS250" s="373"/>
      <c r="BT250" s="354" t="s">
        <v>555</v>
      </c>
    </row>
    <row r="251" spans="1:72" s="428" customFormat="1" x14ac:dyDescent="0.25">
      <c r="A251" s="345" t="s">
        <v>6447</v>
      </c>
      <c r="B251" s="373"/>
      <c r="C251" s="719">
        <v>46101</v>
      </c>
      <c r="D251" s="373"/>
      <c r="E251" s="346">
        <v>11.7277</v>
      </c>
      <c r="F251" s="373"/>
      <c r="G251" s="347">
        <v>16.775600000000001</v>
      </c>
      <c r="H251" s="374"/>
      <c r="I251" s="348">
        <v>1.3087</v>
      </c>
      <c r="J251" s="348">
        <v>0.83850000000000002</v>
      </c>
      <c r="K251" s="348">
        <v>10.6023</v>
      </c>
      <c r="L251" s="348" t="s">
        <v>430</v>
      </c>
      <c r="M251" s="348" t="s">
        <v>430</v>
      </c>
      <c r="N251" s="350" t="s">
        <v>430</v>
      </c>
      <c r="O251" s="348" t="s">
        <v>430</v>
      </c>
      <c r="P251" s="348" t="s">
        <v>430</v>
      </c>
      <c r="Q251" s="348" t="s">
        <v>430</v>
      </c>
      <c r="R251" s="348" t="s">
        <v>430</v>
      </c>
      <c r="S251" s="348">
        <v>11.9306</v>
      </c>
      <c r="T251" s="348" t="s">
        <v>430</v>
      </c>
      <c r="U251" s="348" t="s">
        <v>430</v>
      </c>
      <c r="V251" s="348" t="s">
        <v>430</v>
      </c>
      <c r="W251" s="348">
        <v>11.9306</v>
      </c>
      <c r="X251" s="348">
        <v>8.9628999999999994</v>
      </c>
      <c r="Y251" s="374"/>
      <c r="Z251" s="346">
        <v>75</v>
      </c>
      <c r="AA251" s="346">
        <v>44</v>
      </c>
      <c r="AB251" s="346">
        <v>77</v>
      </c>
      <c r="AC251" s="346" t="s">
        <v>430</v>
      </c>
      <c r="AD251" s="346" t="s">
        <v>430</v>
      </c>
      <c r="AE251" s="346" t="s">
        <v>430</v>
      </c>
      <c r="AF251" s="346" t="s">
        <v>430</v>
      </c>
      <c r="AG251" s="346" t="s">
        <v>430</v>
      </c>
      <c r="AH251" s="346" t="s">
        <v>430</v>
      </c>
      <c r="AI251" s="346" t="s">
        <v>430</v>
      </c>
      <c r="AJ251" s="346">
        <v>104</v>
      </c>
      <c r="AK251" s="346" t="s">
        <v>430</v>
      </c>
      <c r="AL251" s="346" t="s">
        <v>430</v>
      </c>
      <c r="AM251" s="346" t="s">
        <v>430</v>
      </c>
      <c r="AN251" s="346">
        <v>104</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t="s">
        <v>430</v>
      </c>
      <c r="BC251" s="348">
        <v>0</v>
      </c>
      <c r="BD251" s="348">
        <v>0</v>
      </c>
      <c r="BE251" s="375">
        <v>10.028575970163001</v>
      </c>
      <c r="BF251" s="374"/>
      <c r="BG251" s="372">
        <v>1.5699999999999999E-2</v>
      </c>
      <c r="BH251" s="373"/>
      <c r="BI251" s="348">
        <v>71.495800000000003</v>
      </c>
      <c r="BJ251" s="348">
        <v>17.543099999999999</v>
      </c>
      <c r="BK251" s="348">
        <v>10.844200000000001</v>
      </c>
      <c r="BL251" s="348">
        <v>0.1169</v>
      </c>
      <c r="BM251" s="373"/>
      <c r="BN251" s="372" t="s">
        <v>1367</v>
      </c>
      <c r="BO251" s="372" t="s">
        <v>6448</v>
      </c>
      <c r="BP251" s="372" t="s">
        <v>4655</v>
      </c>
      <c r="BQ251" s="372" t="s">
        <v>4656</v>
      </c>
      <c r="BR251" s="372" t="s">
        <v>4657</v>
      </c>
      <c r="BS251" s="373"/>
      <c r="BT251" s="354" t="s">
        <v>555</v>
      </c>
    </row>
    <row r="252" spans="1:72" s="428" customFormat="1" x14ac:dyDescent="0.25">
      <c r="A252" s="345" t="s">
        <v>6449</v>
      </c>
      <c r="B252" s="373"/>
      <c r="C252" s="719">
        <v>45845</v>
      </c>
      <c r="D252" s="373"/>
      <c r="E252" s="346">
        <v>6.38</v>
      </c>
      <c r="F252" s="373"/>
      <c r="G252" s="347">
        <v>51.014499999999998</v>
      </c>
      <c r="H252" s="374"/>
      <c r="I252" s="348">
        <v>0.81399999999999995</v>
      </c>
      <c r="J252" s="348">
        <v>0.30969999999999998</v>
      </c>
      <c r="K252" s="348">
        <v>11.733000000000001</v>
      </c>
      <c r="L252" s="348">
        <v>6.9481999999999999</v>
      </c>
      <c r="M252" s="348">
        <v>-0.19639999999999999</v>
      </c>
      <c r="N252" s="350" t="s">
        <v>430</v>
      </c>
      <c r="O252" s="348" t="s">
        <v>430</v>
      </c>
      <c r="P252" s="348" t="s">
        <v>430</v>
      </c>
      <c r="Q252" s="348" t="s">
        <v>430</v>
      </c>
      <c r="R252" s="348" t="s">
        <v>430</v>
      </c>
      <c r="S252" s="348">
        <v>15.2638</v>
      </c>
      <c r="T252" s="348">
        <v>1.7435</v>
      </c>
      <c r="U252" s="348">
        <v>4.8033999999999999</v>
      </c>
      <c r="V252" s="348" t="s">
        <v>430</v>
      </c>
      <c r="W252" s="348">
        <v>15.2638</v>
      </c>
      <c r="X252" s="348">
        <v>-4.4001000000000001</v>
      </c>
      <c r="Y252" s="374"/>
      <c r="Z252" s="346">
        <v>171</v>
      </c>
      <c r="AA252" s="346">
        <v>89</v>
      </c>
      <c r="AB252" s="346">
        <v>45</v>
      </c>
      <c r="AC252" s="346">
        <v>34</v>
      </c>
      <c r="AD252" s="346">
        <v>80</v>
      </c>
      <c r="AE252" s="346" t="s">
        <v>430</v>
      </c>
      <c r="AF252" s="346" t="s">
        <v>430</v>
      </c>
      <c r="AG252" s="346" t="s">
        <v>430</v>
      </c>
      <c r="AH252" s="346" t="s">
        <v>430</v>
      </c>
      <c r="AI252" s="346" t="s">
        <v>430</v>
      </c>
      <c r="AJ252" s="346">
        <v>41</v>
      </c>
      <c r="AK252" s="346">
        <v>71</v>
      </c>
      <c r="AL252" s="346">
        <v>72</v>
      </c>
      <c r="AM252" s="346" t="s">
        <v>430</v>
      </c>
      <c r="AN252" s="346">
        <v>41</v>
      </c>
      <c r="AO252" s="373"/>
      <c r="AP252" s="348" t="s">
        <v>430</v>
      </c>
      <c r="AQ252" s="348" t="s">
        <v>430</v>
      </c>
      <c r="AR252" s="348" t="s">
        <v>430</v>
      </c>
      <c r="AS252" s="348" t="s">
        <v>430</v>
      </c>
      <c r="AT252" s="348" t="s">
        <v>430</v>
      </c>
      <c r="AU252" s="351"/>
      <c r="AV252" s="346" t="s">
        <v>430</v>
      </c>
      <c r="AW252" s="346" t="s">
        <v>430</v>
      </c>
      <c r="AX252" s="346" t="s">
        <v>430</v>
      </c>
      <c r="AY252" s="346" t="s">
        <v>430</v>
      </c>
      <c r="AZ252" s="346" t="s">
        <v>430</v>
      </c>
      <c r="BA252" s="374"/>
      <c r="BB252" s="348">
        <v>22.4712203565206</v>
      </c>
      <c r="BC252" s="348">
        <v>1.00116521292161</v>
      </c>
      <c r="BD252" s="348">
        <v>-2.66126952185512E-2</v>
      </c>
      <c r="BE252" s="375">
        <v>-8.6039854751809794E-2</v>
      </c>
      <c r="BF252" s="374"/>
      <c r="BG252" s="372">
        <v>0.2631</v>
      </c>
      <c r="BH252" s="373"/>
      <c r="BI252" s="348">
        <v>28.847999999999999</v>
      </c>
      <c r="BJ252" s="348">
        <v>53.180500000000002</v>
      </c>
      <c r="BK252" s="348">
        <v>17.879799999999999</v>
      </c>
      <c r="BL252" s="348">
        <v>9.1700000000000004E-2</v>
      </c>
      <c r="BM252" s="373"/>
      <c r="BN252" s="372" t="s">
        <v>5941</v>
      </c>
      <c r="BO252" s="372" t="s">
        <v>5942</v>
      </c>
      <c r="BP252" s="372" t="s">
        <v>6450</v>
      </c>
      <c r="BQ252" s="372" t="s">
        <v>5943</v>
      </c>
      <c r="BR252" s="372" t="s">
        <v>5944</v>
      </c>
      <c r="BS252" s="373"/>
      <c r="BT252" s="354" t="s">
        <v>555</v>
      </c>
    </row>
    <row r="253" spans="1:72" s="428" customFormat="1" x14ac:dyDescent="0.25">
      <c r="A253" s="345" t="s">
        <v>6451</v>
      </c>
      <c r="B253" s="373"/>
      <c r="C253" s="719">
        <v>46003</v>
      </c>
      <c r="D253" s="373"/>
      <c r="E253" s="346">
        <v>6.1296999999999997</v>
      </c>
      <c r="F253" s="373"/>
      <c r="G253" s="347">
        <v>22.204499999999999</v>
      </c>
      <c r="H253" s="374"/>
      <c r="I253" s="348">
        <v>1.4742999999999999</v>
      </c>
      <c r="J253" s="348">
        <v>0.79210000000000003</v>
      </c>
      <c r="K253" s="348">
        <v>11.246700000000001</v>
      </c>
      <c r="L253" s="348">
        <v>5.1688000000000001</v>
      </c>
      <c r="M253" s="348" t="s">
        <v>430</v>
      </c>
      <c r="N253" s="350" t="s">
        <v>430</v>
      </c>
      <c r="O253" s="348" t="s">
        <v>430</v>
      </c>
      <c r="P253" s="348" t="s">
        <v>430</v>
      </c>
      <c r="Q253" s="348" t="s">
        <v>430</v>
      </c>
      <c r="R253" s="348" t="s">
        <v>430</v>
      </c>
      <c r="S253" s="348">
        <v>14.2242</v>
      </c>
      <c r="T253" s="348">
        <v>-0.2883</v>
      </c>
      <c r="U253" s="348" t="s">
        <v>430</v>
      </c>
      <c r="V253" s="348" t="s">
        <v>430</v>
      </c>
      <c r="W253" s="348">
        <v>14.2242</v>
      </c>
      <c r="X253" s="348">
        <v>0.3019</v>
      </c>
      <c r="Y253" s="374"/>
      <c r="Z253" s="346">
        <v>60</v>
      </c>
      <c r="AA253" s="346">
        <v>53</v>
      </c>
      <c r="AB253" s="346">
        <v>62</v>
      </c>
      <c r="AC253" s="346">
        <v>64</v>
      </c>
      <c r="AD253" s="346" t="s">
        <v>430</v>
      </c>
      <c r="AE253" s="346" t="s">
        <v>430</v>
      </c>
      <c r="AF253" s="346" t="s">
        <v>430</v>
      </c>
      <c r="AG253" s="346" t="s">
        <v>430</v>
      </c>
      <c r="AH253" s="346" t="s">
        <v>430</v>
      </c>
      <c r="AI253" s="346" t="s">
        <v>430</v>
      </c>
      <c r="AJ253" s="346">
        <v>62</v>
      </c>
      <c r="AK253" s="346">
        <v>99</v>
      </c>
      <c r="AL253" s="346" t="s">
        <v>430</v>
      </c>
      <c r="AM253" s="346" t="s">
        <v>430</v>
      </c>
      <c r="AN253" s="346">
        <v>62</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v>31.070384984506699</v>
      </c>
      <c r="BC253" s="348">
        <v>1.00060519744206</v>
      </c>
      <c r="BD253" s="348">
        <v>-8.2420144589351492E-3</v>
      </c>
      <c r="BE253" s="375">
        <v>-2.8301147823276099E-2</v>
      </c>
      <c r="BF253" s="374"/>
      <c r="BG253" s="372">
        <v>0.10440000000000001</v>
      </c>
      <c r="BH253" s="373"/>
      <c r="BI253" s="348">
        <v>4.0473800000000004</v>
      </c>
      <c r="BJ253" s="348">
        <v>92.114599999999996</v>
      </c>
      <c r="BK253" s="348">
        <v>3.6158299999999999</v>
      </c>
      <c r="BL253" s="348">
        <v>0.22219</v>
      </c>
      <c r="BM253" s="373"/>
      <c r="BN253" s="372" t="s">
        <v>5578</v>
      </c>
      <c r="BO253" s="372" t="s">
        <v>5161</v>
      </c>
      <c r="BP253" s="372" t="s">
        <v>4477</v>
      </c>
      <c r="BQ253" s="372" t="s">
        <v>4478</v>
      </c>
      <c r="BR253" s="372" t="s">
        <v>5164</v>
      </c>
      <c r="BS253" s="373"/>
      <c r="BT253" s="354" t="s">
        <v>555</v>
      </c>
    </row>
    <row r="254" spans="1:72" s="428" customFormat="1" x14ac:dyDescent="0.25">
      <c r="A254" s="345" t="s">
        <v>6452</v>
      </c>
      <c r="B254" s="373"/>
      <c r="C254" s="719">
        <v>45320</v>
      </c>
      <c r="D254" s="373"/>
      <c r="E254" s="346">
        <v>6.1893000000000002</v>
      </c>
      <c r="F254" s="373"/>
      <c r="G254" s="347">
        <v>305.03789999999998</v>
      </c>
      <c r="H254" s="374"/>
      <c r="I254" s="348">
        <v>2.1981000000000002</v>
      </c>
      <c r="J254" s="348">
        <v>-7.4836</v>
      </c>
      <c r="K254" s="348">
        <v>-1.0794999999999999</v>
      </c>
      <c r="L254" s="348">
        <v>-24.213000000000001</v>
      </c>
      <c r="M254" s="348">
        <v>-18.630500000000001</v>
      </c>
      <c r="N254" s="350">
        <v>-15.8345</v>
      </c>
      <c r="O254" s="348">
        <v>-4.8141999999999996</v>
      </c>
      <c r="P254" s="348" t="s">
        <v>430</v>
      </c>
      <c r="Q254" s="348" t="s">
        <v>430</v>
      </c>
      <c r="R254" s="348" t="s">
        <v>430</v>
      </c>
      <c r="S254" s="348">
        <v>0.55020000000000002</v>
      </c>
      <c r="T254" s="348">
        <v>-22.491499999999998</v>
      </c>
      <c r="U254" s="348">
        <v>-12.041600000000001</v>
      </c>
      <c r="V254" s="348">
        <v>-23.7514</v>
      </c>
      <c r="W254" s="348">
        <v>0.55020000000000002</v>
      </c>
      <c r="X254" s="348">
        <v>-7.6980000000000004</v>
      </c>
      <c r="Y254" s="374"/>
      <c r="Z254" s="346">
        <v>14</v>
      </c>
      <c r="AA254" s="346">
        <v>251</v>
      </c>
      <c r="AB254" s="346">
        <v>257</v>
      </c>
      <c r="AC254" s="346">
        <v>229</v>
      </c>
      <c r="AD254" s="346">
        <v>222</v>
      </c>
      <c r="AE254" s="346">
        <v>193</v>
      </c>
      <c r="AF254" s="346">
        <v>152</v>
      </c>
      <c r="AG254" s="346" t="s">
        <v>430</v>
      </c>
      <c r="AH254" s="346" t="s">
        <v>430</v>
      </c>
      <c r="AI254" s="346" t="s">
        <v>430</v>
      </c>
      <c r="AJ254" s="346">
        <v>259</v>
      </c>
      <c r="AK254" s="346">
        <v>243</v>
      </c>
      <c r="AL254" s="346">
        <v>215</v>
      </c>
      <c r="AM254" s="346">
        <v>206</v>
      </c>
      <c r="AN254" s="346">
        <v>259</v>
      </c>
      <c r="AO254" s="373"/>
      <c r="AP254" s="348" t="s">
        <v>430</v>
      </c>
      <c r="AQ254" s="348" t="s">
        <v>430</v>
      </c>
      <c r="AR254" s="348" t="s">
        <v>430</v>
      </c>
      <c r="AS254" s="348" t="s">
        <v>430</v>
      </c>
      <c r="AT254" s="348">
        <v>-31.22</v>
      </c>
      <c r="AU254" s="351"/>
      <c r="AV254" s="346" t="s">
        <v>430</v>
      </c>
      <c r="AW254" s="346" t="s">
        <v>430</v>
      </c>
      <c r="AX254" s="346" t="s">
        <v>430</v>
      </c>
      <c r="AY254" s="346" t="s">
        <v>430</v>
      </c>
      <c r="AZ254" s="346">
        <v>198</v>
      </c>
      <c r="BA254" s="374"/>
      <c r="BB254" s="348">
        <v>23.370151980241101</v>
      </c>
      <c r="BC254" s="348">
        <v>0.99843055793024504</v>
      </c>
      <c r="BD254" s="348">
        <v>-5.04124314879872E-2</v>
      </c>
      <c r="BE254" s="375">
        <v>-1.44992551144651E-2</v>
      </c>
      <c r="BF254" s="374"/>
      <c r="BG254" s="372">
        <v>5.5399999999999998E-2</v>
      </c>
      <c r="BH254" s="373"/>
      <c r="BI254" s="348">
        <v>83.694500000000005</v>
      </c>
      <c r="BJ254" s="348">
        <v>16.273</v>
      </c>
      <c r="BK254" s="348" t="s">
        <v>430</v>
      </c>
      <c r="BL254" s="348">
        <v>3.2500000000000001E-2</v>
      </c>
      <c r="BM254" s="373"/>
      <c r="BN254" s="372" t="s">
        <v>5978</v>
      </c>
      <c r="BO254" s="372" t="s">
        <v>5882</v>
      </c>
      <c r="BP254" s="372" t="s">
        <v>430</v>
      </c>
      <c r="BQ254" s="372" t="s">
        <v>430</v>
      </c>
      <c r="BR254" s="372" t="s">
        <v>430</v>
      </c>
      <c r="BS254" s="373"/>
      <c r="BT254" s="354" t="s">
        <v>555</v>
      </c>
    </row>
    <row r="255" spans="1:72" s="428" customFormat="1" x14ac:dyDescent="0.25">
      <c r="A255" s="345" t="s">
        <v>6453</v>
      </c>
      <c r="B255" s="373"/>
      <c r="C255" s="719">
        <v>46105</v>
      </c>
      <c r="D255" s="373"/>
      <c r="E255" s="346">
        <v>5.9176000000000002</v>
      </c>
      <c r="F255" s="373"/>
      <c r="G255" s="347">
        <v>88.417400000000001</v>
      </c>
      <c r="H255" s="374"/>
      <c r="I255" s="348">
        <v>0.4773</v>
      </c>
      <c r="J255" s="348">
        <v>-0.97819999999999996</v>
      </c>
      <c r="K255" s="348">
        <v>7.2653999999999996</v>
      </c>
      <c r="L255" s="348" t="s">
        <v>430</v>
      </c>
      <c r="M255" s="348" t="s">
        <v>430</v>
      </c>
      <c r="N255" s="350" t="s">
        <v>430</v>
      </c>
      <c r="O255" s="348" t="s">
        <v>430</v>
      </c>
      <c r="P255" s="348" t="s">
        <v>430</v>
      </c>
      <c r="Q255" s="348" t="s">
        <v>430</v>
      </c>
      <c r="R255" s="348" t="s">
        <v>430</v>
      </c>
      <c r="S255" s="348">
        <v>12.3675</v>
      </c>
      <c r="T255" s="348" t="s">
        <v>430</v>
      </c>
      <c r="U255" s="348" t="s">
        <v>430</v>
      </c>
      <c r="V255" s="348" t="s">
        <v>430</v>
      </c>
      <c r="W255" s="348">
        <v>12.3675</v>
      </c>
      <c r="X255" s="348">
        <v>5.6896000000000004</v>
      </c>
      <c r="Y255" s="374"/>
      <c r="Z255" s="346">
        <v>213</v>
      </c>
      <c r="AA255" s="346">
        <v>168</v>
      </c>
      <c r="AB255" s="346">
        <v>170</v>
      </c>
      <c r="AC255" s="346" t="s">
        <v>430</v>
      </c>
      <c r="AD255" s="346" t="s">
        <v>430</v>
      </c>
      <c r="AE255" s="346" t="s">
        <v>430</v>
      </c>
      <c r="AF255" s="346" t="s">
        <v>430</v>
      </c>
      <c r="AG255" s="346" t="s">
        <v>430</v>
      </c>
      <c r="AH255" s="346" t="s">
        <v>430</v>
      </c>
      <c r="AI255" s="346" t="s">
        <v>430</v>
      </c>
      <c r="AJ255" s="346">
        <v>97</v>
      </c>
      <c r="AK255" s="346" t="s">
        <v>430</v>
      </c>
      <c r="AL255" s="346" t="s">
        <v>430</v>
      </c>
      <c r="AM255" s="346" t="s">
        <v>430</v>
      </c>
      <c r="AN255" s="346">
        <v>97</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t="s">
        <v>430</v>
      </c>
      <c r="BC255" s="348">
        <v>0</v>
      </c>
      <c r="BD255" s="348">
        <v>0</v>
      </c>
      <c r="BE255" s="375">
        <v>6.6917407925630101</v>
      </c>
      <c r="BF255" s="374"/>
      <c r="BG255" s="372">
        <v>0.13500000000000001</v>
      </c>
      <c r="BH255" s="373"/>
      <c r="BI255" s="348">
        <v>78.843400000000003</v>
      </c>
      <c r="BJ255" s="348">
        <v>19.627400000000002</v>
      </c>
      <c r="BK255" s="348">
        <v>1.1762900000000001</v>
      </c>
      <c r="BL255" s="348">
        <v>0.35291</v>
      </c>
      <c r="BM255" s="373"/>
      <c r="BN255" s="372" t="s">
        <v>4815</v>
      </c>
      <c r="BO255" s="372" t="s">
        <v>4816</v>
      </c>
      <c r="BP255" s="372" t="s">
        <v>430</v>
      </c>
      <c r="BQ255" s="372" t="s">
        <v>430</v>
      </c>
      <c r="BR255" s="372" t="s">
        <v>430</v>
      </c>
      <c r="BS255" s="373"/>
      <c r="BT255" s="354" t="s">
        <v>555</v>
      </c>
    </row>
    <row r="256" spans="1:72" s="428" customFormat="1" x14ac:dyDescent="0.25">
      <c r="A256" s="345" t="s">
        <v>6454</v>
      </c>
      <c r="B256" s="373"/>
      <c r="C256" s="719">
        <v>45974</v>
      </c>
      <c r="D256" s="373"/>
      <c r="E256" s="346">
        <v>5.7724000000000002</v>
      </c>
      <c r="F256" s="373"/>
      <c r="G256" s="347">
        <v>222.2509</v>
      </c>
      <c r="H256" s="374"/>
      <c r="I256" s="348">
        <v>1.4693000000000001</v>
      </c>
      <c r="J256" s="348">
        <v>0.78190000000000004</v>
      </c>
      <c r="K256" s="348">
        <v>11.188599999999999</v>
      </c>
      <c r="L256" s="348">
        <v>5.1543000000000001</v>
      </c>
      <c r="M256" s="348" t="s">
        <v>430</v>
      </c>
      <c r="N256" s="350" t="s">
        <v>430</v>
      </c>
      <c r="O256" s="348" t="s">
        <v>430</v>
      </c>
      <c r="P256" s="348" t="s">
        <v>430</v>
      </c>
      <c r="Q256" s="348" t="s">
        <v>430</v>
      </c>
      <c r="R256" s="348" t="s">
        <v>430</v>
      </c>
      <c r="S256" s="348">
        <v>14.155799999999999</v>
      </c>
      <c r="T256" s="348">
        <v>-0.23230000000000001</v>
      </c>
      <c r="U256" s="348" t="s">
        <v>430</v>
      </c>
      <c r="V256" s="348" t="s">
        <v>430</v>
      </c>
      <c r="W256" s="348">
        <v>14.155799999999999</v>
      </c>
      <c r="X256" s="348">
        <v>-0.54849999999999999</v>
      </c>
      <c r="Y256" s="374"/>
      <c r="Z256" s="346">
        <v>61</v>
      </c>
      <c r="AA256" s="346">
        <v>56</v>
      </c>
      <c r="AB256" s="346">
        <v>65</v>
      </c>
      <c r="AC256" s="346">
        <v>65</v>
      </c>
      <c r="AD256" s="346" t="s">
        <v>430</v>
      </c>
      <c r="AE256" s="346" t="s">
        <v>430</v>
      </c>
      <c r="AF256" s="346" t="s">
        <v>430</v>
      </c>
      <c r="AG256" s="346" t="s">
        <v>430</v>
      </c>
      <c r="AH256" s="346" t="s">
        <v>430</v>
      </c>
      <c r="AI256" s="346" t="s">
        <v>430</v>
      </c>
      <c r="AJ256" s="346">
        <v>63</v>
      </c>
      <c r="AK256" s="346">
        <v>94</v>
      </c>
      <c r="AL256" s="346" t="s">
        <v>430</v>
      </c>
      <c r="AM256" s="346" t="s">
        <v>430</v>
      </c>
      <c r="AN256" s="346">
        <v>63</v>
      </c>
      <c r="AO256" s="373"/>
      <c r="AP256" s="348" t="s">
        <v>430</v>
      </c>
      <c r="AQ256" s="348" t="s">
        <v>430</v>
      </c>
      <c r="AR256" s="348" t="s">
        <v>430</v>
      </c>
      <c r="AS256" s="348" t="s">
        <v>430</v>
      </c>
      <c r="AT256" s="348" t="s">
        <v>430</v>
      </c>
      <c r="AU256" s="351"/>
      <c r="AV256" s="346" t="s">
        <v>430</v>
      </c>
      <c r="AW256" s="346" t="s">
        <v>430</v>
      </c>
      <c r="AX256" s="346" t="s">
        <v>430</v>
      </c>
      <c r="AY256" s="346" t="s">
        <v>430</v>
      </c>
      <c r="AZ256" s="346" t="s">
        <v>430</v>
      </c>
      <c r="BA256" s="374"/>
      <c r="BB256" s="348">
        <v>26.788440619591601</v>
      </c>
      <c r="BC256" s="348">
        <v>0.99303789949844701</v>
      </c>
      <c r="BD256" s="348">
        <v>-1.9372389081037E-2</v>
      </c>
      <c r="BE256" s="375">
        <v>-2.0994525407245099E-2</v>
      </c>
      <c r="BF256" s="374"/>
      <c r="BG256" s="372">
        <v>0.14829999999999999</v>
      </c>
      <c r="BH256" s="373"/>
      <c r="BI256" s="348">
        <v>4.0147899999999996</v>
      </c>
      <c r="BJ256" s="348">
        <v>91.873099999999994</v>
      </c>
      <c r="BK256" s="348">
        <v>3.6011700000000002</v>
      </c>
      <c r="BL256" s="348">
        <v>0.51093999999999995</v>
      </c>
      <c r="BM256" s="373"/>
      <c r="BN256" s="372" t="s">
        <v>6455</v>
      </c>
      <c r="BO256" s="372" t="s">
        <v>6436</v>
      </c>
      <c r="BP256" s="372" t="s">
        <v>5440</v>
      </c>
      <c r="BQ256" s="372" t="s">
        <v>5434</v>
      </c>
      <c r="BR256" s="372" t="s">
        <v>4611</v>
      </c>
      <c r="BS256" s="373"/>
      <c r="BT256" s="354" t="s">
        <v>555</v>
      </c>
    </row>
    <row r="257" spans="1:72" s="428" customFormat="1" x14ac:dyDescent="0.25">
      <c r="A257" s="345" t="s">
        <v>6456</v>
      </c>
      <c r="B257" s="373"/>
      <c r="C257" s="719">
        <v>45985</v>
      </c>
      <c r="D257" s="373"/>
      <c r="E257" s="346">
        <v>5.26</v>
      </c>
      <c r="F257" s="373"/>
      <c r="G257" s="347">
        <v>30.635999999999999</v>
      </c>
      <c r="H257" s="374"/>
      <c r="I257" s="348">
        <v>0.55830000000000002</v>
      </c>
      <c r="J257" s="348">
        <v>-2.0613000000000001</v>
      </c>
      <c r="K257" s="348">
        <v>5.0843999999999996</v>
      </c>
      <c r="L257" s="348">
        <v>-7.0557999999999996</v>
      </c>
      <c r="M257" s="348" t="s">
        <v>430</v>
      </c>
      <c r="N257" s="350" t="s">
        <v>430</v>
      </c>
      <c r="O257" s="348" t="s">
        <v>430</v>
      </c>
      <c r="P257" s="348" t="s">
        <v>430</v>
      </c>
      <c r="Q257" s="348" t="s">
        <v>430</v>
      </c>
      <c r="R257" s="348" t="s">
        <v>430</v>
      </c>
      <c r="S257" s="348">
        <v>8.0334000000000003</v>
      </c>
      <c r="T257" s="348">
        <v>-8.9260999999999999</v>
      </c>
      <c r="U257" s="348" t="s">
        <v>430</v>
      </c>
      <c r="V257" s="348" t="s">
        <v>430</v>
      </c>
      <c r="W257" s="348">
        <v>8.0334000000000003</v>
      </c>
      <c r="X257" s="348">
        <v>-9.6341999999999999</v>
      </c>
      <c r="Y257" s="374"/>
      <c r="Z257" s="346">
        <v>198</v>
      </c>
      <c r="AA257" s="346">
        <v>218</v>
      </c>
      <c r="AB257" s="346">
        <v>223</v>
      </c>
      <c r="AC257" s="346">
        <v>218</v>
      </c>
      <c r="AD257" s="346" t="s">
        <v>430</v>
      </c>
      <c r="AE257" s="346" t="s">
        <v>430</v>
      </c>
      <c r="AF257" s="346" t="s">
        <v>430</v>
      </c>
      <c r="AG257" s="346" t="s">
        <v>430</v>
      </c>
      <c r="AH257" s="346" t="s">
        <v>430</v>
      </c>
      <c r="AI257" s="346" t="s">
        <v>430</v>
      </c>
      <c r="AJ257" s="346">
        <v>174</v>
      </c>
      <c r="AK257" s="346">
        <v>214</v>
      </c>
      <c r="AL257" s="346" t="s">
        <v>430</v>
      </c>
      <c r="AM257" s="346" t="s">
        <v>430</v>
      </c>
      <c r="AN257" s="346">
        <v>174</v>
      </c>
      <c r="AO257" s="373"/>
      <c r="AP257" s="348" t="s">
        <v>430</v>
      </c>
      <c r="AQ257" s="348" t="s">
        <v>430</v>
      </c>
      <c r="AR257" s="348" t="s">
        <v>430</v>
      </c>
      <c r="AS257" s="348" t="s">
        <v>430</v>
      </c>
      <c r="AT257" s="348" t="s">
        <v>430</v>
      </c>
      <c r="AU257" s="351"/>
      <c r="AV257" s="346" t="s">
        <v>430</v>
      </c>
      <c r="AW257" s="346" t="s">
        <v>430</v>
      </c>
      <c r="AX257" s="346" t="s">
        <v>430</v>
      </c>
      <c r="AY257" s="346" t="s">
        <v>430</v>
      </c>
      <c r="AZ257" s="346" t="s">
        <v>430</v>
      </c>
      <c r="BA257" s="374"/>
      <c r="BB257" s="348">
        <v>18.474731552940401</v>
      </c>
      <c r="BC257" s="348">
        <v>0.99883163868771496</v>
      </c>
      <c r="BD257" s="348">
        <v>-0.13948312386963199</v>
      </c>
      <c r="BE257" s="375">
        <v>-4.0377339802323498E-2</v>
      </c>
      <c r="BF257" s="374"/>
      <c r="BG257" s="372">
        <v>2.4400000000000002E-2</v>
      </c>
      <c r="BH257" s="373"/>
      <c r="BI257" s="348">
        <v>96.884500000000003</v>
      </c>
      <c r="BJ257" s="348">
        <v>3.1134400000000002</v>
      </c>
      <c r="BK257" s="348" t="s">
        <v>430</v>
      </c>
      <c r="BL257" s="348">
        <v>2.0600000000000002E-3</v>
      </c>
      <c r="BM257" s="373"/>
      <c r="BN257" s="372" t="s">
        <v>6457</v>
      </c>
      <c r="BO257" s="372" t="s">
        <v>6458</v>
      </c>
      <c r="BP257" s="372" t="s">
        <v>6459</v>
      </c>
      <c r="BQ257" s="372" t="s">
        <v>6460</v>
      </c>
      <c r="BR257" s="372" t="s">
        <v>6461</v>
      </c>
      <c r="BS257" s="373"/>
      <c r="BT257" s="354" t="s">
        <v>555</v>
      </c>
    </row>
    <row r="258" spans="1:72" s="428" customFormat="1" x14ac:dyDescent="0.25">
      <c r="A258" s="345" t="s">
        <v>6462</v>
      </c>
      <c r="B258" s="373"/>
      <c r="C258" s="719">
        <v>45818</v>
      </c>
      <c r="D258" s="373"/>
      <c r="E258" s="346">
        <v>5.9574999999999996</v>
      </c>
      <c r="F258" s="373"/>
      <c r="G258" s="347">
        <v>41.819800000000001</v>
      </c>
      <c r="H258" s="374"/>
      <c r="I258" s="348">
        <v>1.3224</v>
      </c>
      <c r="J258" s="348">
        <v>1.2101</v>
      </c>
      <c r="K258" s="348">
        <v>10.418200000000001</v>
      </c>
      <c r="L258" s="348">
        <v>4.4484000000000004</v>
      </c>
      <c r="M258" s="348">
        <v>3.7439</v>
      </c>
      <c r="N258" s="350" t="s">
        <v>430</v>
      </c>
      <c r="O258" s="348" t="s">
        <v>430</v>
      </c>
      <c r="P258" s="348" t="s">
        <v>430</v>
      </c>
      <c r="Q258" s="348" t="s">
        <v>430</v>
      </c>
      <c r="R258" s="348" t="s">
        <v>430</v>
      </c>
      <c r="S258" s="348">
        <v>12.281499999999999</v>
      </c>
      <c r="T258" s="348">
        <v>2.6089000000000002</v>
      </c>
      <c r="U258" s="348">
        <v>8.4204000000000008</v>
      </c>
      <c r="V258" s="348">
        <v>6.0820999999999996</v>
      </c>
      <c r="W258" s="348">
        <v>12.281499999999999</v>
      </c>
      <c r="X258" s="348">
        <v>8.3154000000000003</v>
      </c>
      <c r="Y258" s="374"/>
      <c r="Z258" s="346">
        <v>70</v>
      </c>
      <c r="AA258" s="346">
        <v>37</v>
      </c>
      <c r="AB258" s="346">
        <v>81</v>
      </c>
      <c r="AC258" s="346">
        <v>74</v>
      </c>
      <c r="AD258" s="346">
        <v>46</v>
      </c>
      <c r="AE258" s="346" t="s">
        <v>430</v>
      </c>
      <c r="AF258" s="346" t="s">
        <v>430</v>
      </c>
      <c r="AG258" s="346" t="s">
        <v>430</v>
      </c>
      <c r="AH258" s="346" t="s">
        <v>430</v>
      </c>
      <c r="AI258" s="346" t="s">
        <v>430</v>
      </c>
      <c r="AJ258" s="346">
        <v>99</v>
      </c>
      <c r="AK258" s="346">
        <v>51</v>
      </c>
      <c r="AL258" s="346">
        <v>41</v>
      </c>
      <c r="AM258" s="346">
        <v>44</v>
      </c>
      <c r="AN258" s="346">
        <v>99</v>
      </c>
      <c r="AO258" s="373"/>
      <c r="AP258" s="348" t="s">
        <v>430</v>
      </c>
      <c r="AQ258" s="348" t="s">
        <v>430</v>
      </c>
      <c r="AR258" s="348" t="s">
        <v>430</v>
      </c>
      <c r="AS258" s="348" t="s">
        <v>430</v>
      </c>
      <c r="AT258" s="348" t="s">
        <v>430</v>
      </c>
      <c r="AU258" s="351"/>
      <c r="AV258" s="346" t="s">
        <v>430</v>
      </c>
      <c r="AW258" s="346" t="s">
        <v>430</v>
      </c>
      <c r="AX258" s="346" t="s">
        <v>430</v>
      </c>
      <c r="AY258" s="346" t="s">
        <v>430</v>
      </c>
      <c r="AZ258" s="346" t="s">
        <v>430</v>
      </c>
      <c r="BA258" s="374"/>
      <c r="BB258" s="348">
        <v>17.192840222680399</v>
      </c>
      <c r="BC258" s="348">
        <v>0.99709656903281896</v>
      </c>
      <c r="BD258" s="348">
        <v>7.5042563481055799E-3</v>
      </c>
      <c r="BE258" s="375">
        <v>-1.2375410827045401E-2</v>
      </c>
      <c r="BF258" s="374"/>
      <c r="BG258" s="372">
        <v>0.1104</v>
      </c>
      <c r="BH258" s="373"/>
      <c r="BI258" s="348">
        <v>97.7</v>
      </c>
      <c r="BJ258" s="348">
        <v>2.0447099999999998</v>
      </c>
      <c r="BK258" s="348" t="s">
        <v>430</v>
      </c>
      <c r="BL258" s="348">
        <v>0.25529000000000002</v>
      </c>
      <c r="BM258" s="373"/>
      <c r="BN258" s="372" t="s">
        <v>6463</v>
      </c>
      <c r="BO258" s="372" t="s">
        <v>6464</v>
      </c>
      <c r="BP258" s="372" t="s">
        <v>6465</v>
      </c>
      <c r="BQ258" s="372" t="s">
        <v>6466</v>
      </c>
      <c r="BR258" s="372" t="s">
        <v>6237</v>
      </c>
      <c r="BS258" s="373"/>
      <c r="BT258" s="354" t="s">
        <v>555</v>
      </c>
    </row>
    <row r="259" spans="1:72" s="428" customFormat="1" x14ac:dyDescent="0.25">
      <c r="A259" s="345" t="s">
        <v>6467</v>
      </c>
      <c r="B259" s="373"/>
      <c r="C259" s="719">
        <v>45978</v>
      </c>
      <c r="D259" s="373"/>
      <c r="E259" s="889">
        <v>4.58</v>
      </c>
      <c r="F259" s="373"/>
      <c r="G259" s="347">
        <v>43.852499999999999</v>
      </c>
      <c r="H259" s="374"/>
      <c r="I259" s="348">
        <v>1.2033</v>
      </c>
      <c r="J259" s="348">
        <v>1.8896999999999999</v>
      </c>
      <c r="K259" s="348">
        <v>11.326499999999999</v>
      </c>
      <c r="L259" s="348">
        <v>5.4240000000000004</v>
      </c>
      <c r="M259" s="348" t="s">
        <v>430</v>
      </c>
      <c r="N259" s="350" t="s">
        <v>430</v>
      </c>
      <c r="O259" s="348" t="s">
        <v>430</v>
      </c>
      <c r="P259" s="348" t="s">
        <v>430</v>
      </c>
      <c r="Q259" s="348" t="s">
        <v>430</v>
      </c>
      <c r="R259" s="348" t="s">
        <v>430</v>
      </c>
      <c r="S259" s="348">
        <v>14.894600000000001</v>
      </c>
      <c r="T259" s="348">
        <v>-5.1551</v>
      </c>
      <c r="U259" s="348" t="s">
        <v>430</v>
      </c>
      <c r="V259" s="348" t="s">
        <v>430</v>
      </c>
      <c r="W259" s="348">
        <v>14.894600000000001</v>
      </c>
      <c r="X259" s="348">
        <v>-10.896599999999999</v>
      </c>
      <c r="Y259" s="374"/>
      <c r="Z259" s="346">
        <v>86</v>
      </c>
      <c r="AA259" s="346">
        <v>28</v>
      </c>
      <c r="AB259" s="346">
        <v>55</v>
      </c>
      <c r="AC259" s="346">
        <v>54</v>
      </c>
      <c r="AD259" s="346" t="s">
        <v>430</v>
      </c>
      <c r="AE259" s="346" t="s">
        <v>430</v>
      </c>
      <c r="AF259" s="346" t="s">
        <v>430</v>
      </c>
      <c r="AG259" s="346" t="s">
        <v>430</v>
      </c>
      <c r="AH259" s="346" t="s">
        <v>430</v>
      </c>
      <c r="AI259" s="346" t="s">
        <v>430</v>
      </c>
      <c r="AJ259" s="346">
        <v>49</v>
      </c>
      <c r="AK259" s="346">
        <v>139</v>
      </c>
      <c r="AL259" s="346" t="s">
        <v>430</v>
      </c>
      <c r="AM259" s="346" t="s">
        <v>430</v>
      </c>
      <c r="AN259" s="346">
        <v>49</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v>29.8454647208216</v>
      </c>
      <c r="BC259" s="348">
        <v>1.00141925641382</v>
      </c>
      <c r="BD259" s="348">
        <v>-7.3517266922844701E-2</v>
      </c>
      <c r="BE259" s="375">
        <v>-4.0342277061727203E-2</v>
      </c>
      <c r="BF259" s="374"/>
      <c r="BG259" s="372">
        <v>6.8000000000000005E-2</v>
      </c>
      <c r="BH259" s="373"/>
      <c r="BI259" s="348">
        <v>26.121700000000001</v>
      </c>
      <c r="BJ259" s="348">
        <v>45.267600000000002</v>
      </c>
      <c r="BK259" s="348">
        <v>28.702400000000001</v>
      </c>
      <c r="BL259" s="348">
        <v>-9.1700000000000004E-2</v>
      </c>
      <c r="BM259" s="373"/>
      <c r="BN259" s="372" t="s">
        <v>6468</v>
      </c>
      <c r="BO259" s="372" t="s">
        <v>6469</v>
      </c>
      <c r="BP259" s="372" t="s">
        <v>6341</v>
      </c>
      <c r="BQ259" s="372" t="s">
        <v>1470</v>
      </c>
      <c r="BR259" s="372" t="s">
        <v>6470</v>
      </c>
      <c r="BS259" s="373"/>
      <c r="BT259" s="354" t="s">
        <v>555</v>
      </c>
    </row>
    <row r="260" spans="1:72" s="428" customFormat="1" x14ac:dyDescent="0.25">
      <c r="A260" s="345" t="s">
        <v>6471</v>
      </c>
      <c r="B260" s="373"/>
      <c r="C260" s="719">
        <v>45821</v>
      </c>
      <c r="D260" s="373"/>
      <c r="E260" s="346">
        <v>4.1456</v>
      </c>
      <c r="F260" s="373"/>
      <c r="G260" s="347">
        <v>10.317399999999999</v>
      </c>
      <c r="H260" s="374"/>
      <c r="I260" s="348">
        <v>1.0133000000000001</v>
      </c>
      <c r="J260" s="348">
        <v>-0.47560000000000002</v>
      </c>
      <c r="K260" s="348">
        <v>5.399</v>
      </c>
      <c r="L260" s="348">
        <v>-0.95899999999999996</v>
      </c>
      <c r="M260" s="348">
        <v>-3.5910000000000002</v>
      </c>
      <c r="N260" s="350" t="s">
        <v>430</v>
      </c>
      <c r="O260" s="348" t="s">
        <v>430</v>
      </c>
      <c r="P260" s="348" t="s">
        <v>430</v>
      </c>
      <c r="Q260" s="348" t="s">
        <v>430</v>
      </c>
      <c r="R260" s="348" t="s">
        <v>430</v>
      </c>
      <c r="S260" s="348">
        <v>7.3532999999999999</v>
      </c>
      <c r="T260" s="348">
        <v>-3.8336000000000001</v>
      </c>
      <c r="U260" s="348">
        <v>0.63890000000000002</v>
      </c>
      <c r="V260" s="348">
        <v>1.1173</v>
      </c>
      <c r="W260" s="348">
        <v>7.3532999999999999</v>
      </c>
      <c r="X260" s="348">
        <v>3.1739999999999999</v>
      </c>
      <c r="Y260" s="374"/>
      <c r="Z260" s="346">
        <v>126</v>
      </c>
      <c r="AA260" s="346">
        <v>126</v>
      </c>
      <c r="AB260" s="346">
        <v>219</v>
      </c>
      <c r="AC260" s="346">
        <v>123</v>
      </c>
      <c r="AD260" s="346">
        <v>117</v>
      </c>
      <c r="AE260" s="346" t="s">
        <v>430</v>
      </c>
      <c r="AF260" s="346" t="s">
        <v>430</v>
      </c>
      <c r="AG260" s="346" t="s">
        <v>430</v>
      </c>
      <c r="AH260" s="346" t="s">
        <v>430</v>
      </c>
      <c r="AI260" s="346" t="s">
        <v>430</v>
      </c>
      <c r="AJ260" s="346">
        <v>216</v>
      </c>
      <c r="AK260" s="346">
        <v>124</v>
      </c>
      <c r="AL260" s="346">
        <v>125</v>
      </c>
      <c r="AM260" s="346">
        <v>82</v>
      </c>
      <c r="AN260" s="346">
        <v>216</v>
      </c>
      <c r="AO260" s="373"/>
      <c r="AP260" s="348" t="s">
        <v>430</v>
      </c>
      <c r="AQ260" s="348" t="s">
        <v>430</v>
      </c>
      <c r="AR260" s="348" t="s">
        <v>430</v>
      </c>
      <c r="AS260" s="348" t="s">
        <v>430</v>
      </c>
      <c r="AT260" s="348" t="s">
        <v>430</v>
      </c>
      <c r="AU260" s="351"/>
      <c r="AV260" s="346" t="s">
        <v>430</v>
      </c>
      <c r="AW260" s="346" t="s">
        <v>430</v>
      </c>
      <c r="AX260" s="346" t="s">
        <v>430</v>
      </c>
      <c r="AY260" s="346" t="s">
        <v>430</v>
      </c>
      <c r="AZ260" s="346" t="s">
        <v>430</v>
      </c>
      <c r="BA260" s="374"/>
      <c r="BB260" s="348">
        <v>13.5733205613086</v>
      </c>
      <c r="BC260" s="348">
        <v>0.992063191098426</v>
      </c>
      <c r="BD260" s="348">
        <v>-2.9486403352017999E-2</v>
      </c>
      <c r="BE260" s="375">
        <v>-4.6183040849403799E-2</v>
      </c>
      <c r="BF260" s="374"/>
      <c r="BG260" s="372">
        <v>0.2034</v>
      </c>
      <c r="BH260" s="373"/>
      <c r="BI260" s="348">
        <v>78.078599999999994</v>
      </c>
      <c r="BJ260" s="348">
        <v>18.718699999999998</v>
      </c>
      <c r="BK260" s="348">
        <v>2.3058900000000002</v>
      </c>
      <c r="BL260" s="348">
        <v>0.89681</v>
      </c>
      <c r="BM260" s="373"/>
      <c r="BN260" s="372" t="s">
        <v>6472</v>
      </c>
      <c r="BO260" s="372" t="s">
        <v>1579</v>
      </c>
      <c r="BP260" s="372" t="s">
        <v>6473</v>
      </c>
      <c r="BQ260" s="372" t="s">
        <v>6474</v>
      </c>
      <c r="BR260" s="372" t="s">
        <v>6475</v>
      </c>
      <c r="BS260" s="373"/>
      <c r="BT260" s="354" t="s">
        <v>555</v>
      </c>
    </row>
    <row r="261" spans="1:72" s="428" customFormat="1" x14ac:dyDescent="0.25">
      <c r="A261" s="345" t="s">
        <v>6476</v>
      </c>
      <c r="B261" s="373"/>
      <c r="C261" s="719">
        <v>46003</v>
      </c>
      <c r="D261" s="373"/>
      <c r="E261" s="346">
        <v>5.1177999999999999</v>
      </c>
      <c r="F261" s="373"/>
      <c r="G261" s="347">
        <v>16.742899999999999</v>
      </c>
      <c r="H261" s="374"/>
      <c r="I261" s="348">
        <v>1.8213999999999999</v>
      </c>
      <c r="J261" s="348">
        <v>2.0392000000000001</v>
      </c>
      <c r="K261" s="348">
        <v>14.086600000000001</v>
      </c>
      <c r="L261" s="348">
        <v>9.1844999999999999</v>
      </c>
      <c r="M261" s="348" t="s">
        <v>430</v>
      </c>
      <c r="N261" s="350" t="s">
        <v>430</v>
      </c>
      <c r="O261" s="348" t="s">
        <v>430</v>
      </c>
      <c r="P261" s="348" t="s">
        <v>430</v>
      </c>
      <c r="Q261" s="348" t="s">
        <v>430</v>
      </c>
      <c r="R261" s="348" t="s">
        <v>430</v>
      </c>
      <c r="S261" s="348">
        <v>16.952400000000001</v>
      </c>
      <c r="T261" s="348">
        <v>0.4259</v>
      </c>
      <c r="U261" s="348" t="s">
        <v>430</v>
      </c>
      <c r="V261" s="348" t="s">
        <v>430</v>
      </c>
      <c r="W261" s="348">
        <v>16.952400000000001</v>
      </c>
      <c r="X261" s="348">
        <v>2.2027999999999999</v>
      </c>
      <c r="Y261" s="374"/>
      <c r="Z261" s="346">
        <v>26</v>
      </c>
      <c r="AA261" s="346">
        <v>17</v>
      </c>
      <c r="AB261" s="346">
        <v>32</v>
      </c>
      <c r="AC261" s="346">
        <v>17</v>
      </c>
      <c r="AD261" s="346" t="s">
        <v>430</v>
      </c>
      <c r="AE261" s="346" t="s">
        <v>430</v>
      </c>
      <c r="AF261" s="346" t="s">
        <v>430</v>
      </c>
      <c r="AG261" s="346" t="s">
        <v>430</v>
      </c>
      <c r="AH261" s="346" t="s">
        <v>430</v>
      </c>
      <c r="AI261" s="346" t="s">
        <v>430</v>
      </c>
      <c r="AJ261" s="346">
        <v>26</v>
      </c>
      <c r="AK261" s="346">
        <v>80</v>
      </c>
      <c r="AL261" s="346" t="s">
        <v>430</v>
      </c>
      <c r="AM261" s="346" t="s">
        <v>430</v>
      </c>
      <c r="AN261" s="346">
        <v>26</v>
      </c>
      <c r="AO261" s="373"/>
      <c r="AP261" s="348" t="s">
        <v>430</v>
      </c>
      <c r="AQ261" s="348" t="s">
        <v>430</v>
      </c>
      <c r="AR261" s="348" t="s">
        <v>430</v>
      </c>
      <c r="AS261" s="348" t="s">
        <v>430</v>
      </c>
      <c r="AT261" s="348" t="s">
        <v>430</v>
      </c>
      <c r="AU261" s="351"/>
      <c r="AV261" s="346" t="s">
        <v>430</v>
      </c>
      <c r="AW261" s="346" t="s">
        <v>430</v>
      </c>
      <c r="AX261" s="346" t="s">
        <v>430</v>
      </c>
      <c r="AY261" s="346" t="s">
        <v>430</v>
      </c>
      <c r="AZ261" s="346" t="s">
        <v>430</v>
      </c>
      <c r="BA261" s="374"/>
      <c r="BB261" s="348">
        <v>36.3187846089548</v>
      </c>
      <c r="BC261" s="348">
        <v>0.99813231106943301</v>
      </c>
      <c r="BD261" s="348">
        <v>8.8123290695478495E-4</v>
      </c>
      <c r="BE261" s="375">
        <v>3.4665672145181799E-2</v>
      </c>
      <c r="BF261" s="374"/>
      <c r="BG261" s="372">
        <v>0.4007</v>
      </c>
      <c r="BH261" s="373"/>
      <c r="BI261" s="348" t="s">
        <v>430</v>
      </c>
      <c r="BJ261" s="348">
        <v>5.36768</v>
      </c>
      <c r="BK261" s="348">
        <v>94.531999999999996</v>
      </c>
      <c r="BL261" s="348">
        <v>0.10032000000000001</v>
      </c>
      <c r="BM261" s="373"/>
      <c r="BN261" s="372" t="s">
        <v>4685</v>
      </c>
      <c r="BO261" s="372" t="s">
        <v>4492</v>
      </c>
      <c r="BP261" s="372" t="s">
        <v>4493</v>
      </c>
      <c r="BQ261" s="372" t="s">
        <v>6477</v>
      </c>
      <c r="BR261" s="372" t="s">
        <v>4494</v>
      </c>
      <c r="BS261" s="373"/>
      <c r="BT261" s="354" t="s">
        <v>555</v>
      </c>
    </row>
    <row r="262" spans="1:72" s="428" customFormat="1" x14ac:dyDescent="0.25">
      <c r="A262" s="345" t="s">
        <v>6478</v>
      </c>
      <c r="B262" s="373"/>
      <c r="C262" s="719">
        <v>45461</v>
      </c>
      <c r="D262" s="373"/>
      <c r="E262" s="346">
        <v>3.87</v>
      </c>
      <c r="F262" s="373"/>
      <c r="G262" s="347">
        <v>56.505600000000001</v>
      </c>
      <c r="H262" s="374"/>
      <c r="I262" s="348">
        <v>0.31140000000000001</v>
      </c>
      <c r="J262" s="348">
        <v>-0.56630000000000003</v>
      </c>
      <c r="K262" s="348">
        <v>7.5887000000000002</v>
      </c>
      <c r="L262" s="348">
        <v>-4.9781000000000004</v>
      </c>
      <c r="M262" s="348">
        <v>-3.2399</v>
      </c>
      <c r="N262" s="350">
        <v>3.5424000000000002</v>
      </c>
      <c r="O262" s="348" t="s">
        <v>430</v>
      </c>
      <c r="P262" s="348" t="s">
        <v>430</v>
      </c>
      <c r="Q262" s="348" t="s">
        <v>430</v>
      </c>
      <c r="R262" s="348" t="s">
        <v>430</v>
      </c>
      <c r="S262" s="348">
        <v>11.871</v>
      </c>
      <c r="T262" s="348">
        <v>-5.6216999999999997</v>
      </c>
      <c r="U262" s="348">
        <v>2.8946000000000001</v>
      </c>
      <c r="V262" s="348">
        <v>-1.637</v>
      </c>
      <c r="W262" s="348">
        <v>11.871</v>
      </c>
      <c r="X262" s="348">
        <v>6.3029000000000002</v>
      </c>
      <c r="Y262" s="374"/>
      <c r="Z262" s="346">
        <v>216</v>
      </c>
      <c r="AA262" s="346">
        <v>144</v>
      </c>
      <c r="AB262" s="346">
        <v>153</v>
      </c>
      <c r="AC262" s="346">
        <v>181</v>
      </c>
      <c r="AD262" s="346">
        <v>101</v>
      </c>
      <c r="AE262" s="346">
        <v>113</v>
      </c>
      <c r="AF262" s="346" t="s">
        <v>430</v>
      </c>
      <c r="AG262" s="346" t="s">
        <v>430</v>
      </c>
      <c r="AH262" s="346" t="s">
        <v>430</v>
      </c>
      <c r="AI262" s="346" t="s">
        <v>430</v>
      </c>
      <c r="AJ262" s="346">
        <v>118</v>
      </c>
      <c r="AK262" s="346">
        <v>145</v>
      </c>
      <c r="AL262" s="346">
        <v>95</v>
      </c>
      <c r="AM262" s="346">
        <v>101</v>
      </c>
      <c r="AN262" s="346">
        <v>118</v>
      </c>
      <c r="AO262" s="373"/>
      <c r="AP262" s="348" t="s">
        <v>430</v>
      </c>
      <c r="AQ262" s="348" t="s">
        <v>430</v>
      </c>
      <c r="AR262" s="348" t="s">
        <v>430</v>
      </c>
      <c r="AS262" s="348" t="s">
        <v>430</v>
      </c>
      <c r="AT262" s="348">
        <v>-1.79</v>
      </c>
      <c r="AU262" s="351"/>
      <c r="AV262" s="346" t="s">
        <v>430</v>
      </c>
      <c r="AW262" s="346" t="s">
        <v>430</v>
      </c>
      <c r="AX262" s="346" t="s">
        <v>430</v>
      </c>
      <c r="AY262" s="346" t="s">
        <v>430</v>
      </c>
      <c r="AZ262" s="346">
        <v>110</v>
      </c>
      <c r="BA262" s="374"/>
      <c r="BB262" s="348">
        <v>17.352358293123601</v>
      </c>
      <c r="BC262" s="348">
        <v>0.997151965830673</v>
      </c>
      <c r="BD262" s="348">
        <v>-7.4961134010861101E-3</v>
      </c>
      <c r="BE262" s="375">
        <v>-1.7518382717637102E-2</v>
      </c>
      <c r="BF262" s="374"/>
      <c r="BG262" s="372">
        <v>9.2700000000000005E-2</v>
      </c>
      <c r="BH262" s="373"/>
      <c r="BI262" s="348">
        <v>77.662199999999999</v>
      </c>
      <c r="BJ262" s="348">
        <v>22.182200000000002</v>
      </c>
      <c r="BK262" s="348" t="s">
        <v>430</v>
      </c>
      <c r="BL262" s="348">
        <v>0.15559999999999999</v>
      </c>
      <c r="BM262" s="373"/>
      <c r="BN262" s="372" t="s">
        <v>6479</v>
      </c>
      <c r="BO262" s="372" t="s">
        <v>6349</v>
      </c>
      <c r="BP262" s="372" t="s">
        <v>430</v>
      </c>
      <c r="BQ262" s="372" t="s">
        <v>430</v>
      </c>
      <c r="BR262" s="372" t="s">
        <v>430</v>
      </c>
      <c r="BS262" s="373"/>
      <c r="BT262" s="354" t="s">
        <v>555</v>
      </c>
    </row>
    <row r="263" spans="1:72" s="428" customFormat="1" x14ac:dyDescent="0.25">
      <c r="A263" s="345" t="s">
        <v>6480</v>
      </c>
      <c r="B263" s="373"/>
      <c r="C263" s="719">
        <v>45134</v>
      </c>
      <c r="D263" s="373"/>
      <c r="E263" s="346">
        <v>3.3984999999999999</v>
      </c>
      <c r="F263" s="373"/>
      <c r="G263" s="347">
        <v>79.213899999999995</v>
      </c>
      <c r="H263" s="374"/>
      <c r="I263" s="348">
        <v>0.83240000000000003</v>
      </c>
      <c r="J263" s="348">
        <v>-1.5222</v>
      </c>
      <c r="K263" s="348">
        <v>5.0797999999999996</v>
      </c>
      <c r="L263" s="348">
        <v>-5.4669999999999996</v>
      </c>
      <c r="M263" s="348">
        <v>-8.6577999999999999</v>
      </c>
      <c r="N263" s="350">
        <v>-1.2947</v>
      </c>
      <c r="O263" s="348">
        <v>3.464</v>
      </c>
      <c r="P263" s="348" t="s">
        <v>430</v>
      </c>
      <c r="Q263" s="348" t="s">
        <v>430</v>
      </c>
      <c r="R263" s="348" t="s">
        <v>430</v>
      </c>
      <c r="S263" s="348">
        <v>7.4603000000000002</v>
      </c>
      <c r="T263" s="348">
        <v>-9.1777999999999995</v>
      </c>
      <c r="U263" s="348">
        <v>-3.4203000000000001</v>
      </c>
      <c r="V263" s="348">
        <v>-6.9977999999999998</v>
      </c>
      <c r="W263" s="348">
        <v>7.4603000000000002</v>
      </c>
      <c r="X263" s="348">
        <v>6.7281000000000004</v>
      </c>
      <c r="Y263" s="374"/>
      <c r="Z263" s="346">
        <v>159</v>
      </c>
      <c r="AA263" s="346">
        <v>200</v>
      </c>
      <c r="AB263" s="346">
        <v>231</v>
      </c>
      <c r="AC263" s="346">
        <v>194</v>
      </c>
      <c r="AD263" s="346">
        <v>189</v>
      </c>
      <c r="AE263" s="346">
        <v>169</v>
      </c>
      <c r="AF263" s="346">
        <v>126</v>
      </c>
      <c r="AG263" s="346" t="s">
        <v>430</v>
      </c>
      <c r="AH263" s="346" t="s">
        <v>430</v>
      </c>
      <c r="AI263" s="346" t="s">
        <v>430</v>
      </c>
      <c r="AJ263" s="346">
        <v>212</v>
      </c>
      <c r="AK263" s="346">
        <v>215</v>
      </c>
      <c r="AL263" s="346">
        <v>185</v>
      </c>
      <c r="AM263" s="346">
        <v>184</v>
      </c>
      <c r="AN263" s="346">
        <v>212</v>
      </c>
      <c r="AO263" s="373"/>
      <c r="AP263" s="348" t="s">
        <v>430</v>
      </c>
      <c r="AQ263" s="348" t="s">
        <v>430</v>
      </c>
      <c r="AR263" s="348" t="s">
        <v>430</v>
      </c>
      <c r="AS263" s="348" t="s">
        <v>430</v>
      </c>
      <c r="AT263" s="348">
        <v>-9.81</v>
      </c>
      <c r="AU263" s="351"/>
      <c r="AV263" s="346" t="s">
        <v>430</v>
      </c>
      <c r="AW263" s="346" t="s">
        <v>430</v>
      </c>
      <c r="AX263" s="346" t="s">
        <v>430</v>
      </c>
      <c r="AY263" s="346" t="s">
        <v>430</v>
      </c>
      <c r="AZ263" s="346">
        <v>177</v>
      </c>
      <c r="BA263" s="374"/>
      <c r="BB263" s="348">
        <v>13.4074933899622</v>
      </c>
      <c r="BC263" s="348">
        <v>0.99754055701640798</v>
      </c>
      <c r="BD263" s="348">
        <v>3.2166599106865702E-3</v>
      </c>
      <c r="BE263" s="375">
        <v>-1.3155974126053601E-2</v>
      </c>
      <c r="BF263" s="374"/>
      <c r="BG263" s="372">
        <v>4.3400000000000001E-2</v>
      </c>
      <c r="BH263" s="373"/>
      <c r="BI263" s="348">
        <v>99.9101</v>
      </c>
      <c r="BJ263" s="348" t="s">
        <v>430</v>
      </c>
      <c r="BK263" s="348" t="s">
        <v>430</v>
      </c>
      <c r="BL263" s="348">
        <v>8.9899999999999994E-2</v>
      </c>
      <c r="BM263" s="373"/>
      <c r="BN263" s="372" t="s">
        <v>6481</v>
      </c>
      <c r="BO263" s="372" t="s">
        <v>4618</v>
      </c>
      <c r="BP263" s="372" t="s">
        <v>4619</v>
      </c>
      <c r="BQ263" s="372" t="s">
        <v>4620</v>
      </c>
      <c r="BR263" s="372" t="s">
        <v>4439</v>
      </c>
      <c r="BS263" s="373"/>
      <c r="BT263" s="354" t="s">
        <v>555</v>
      </c>
    </row>
    <row r="264" spans="1:72" s="428" customFormat="1" x14ac:dyDescent="0.25">
      <c r="A264" s="345" t="s">
        <v>6482</v>
      </c>
      <c r="B264" s="373"/>
      <c r="C264" s="719">
        <v>45986</v>
      </c>
      <c r="D264" s="373"/>
      <c r="E264" s="346">
        <v>3.2616999999999998</v>
      </c>
      <c r="F264" s="373"/>
      <c r="G264" s="347">
        <v>29.154800000000002</v>
      </c>
      <c r="H264" s="374"/>
      <c r="I264" s="348">
        <v>0.99419999999999997</v>
      </c>
      <c r="J264" s="348">
        <v>-0.62919999999999998</v>
      </c>
      <c r="K264" s="348">
        <v>7.343</v>
      </c>
      <c r="L264" s="348">
        <v>-1.3777999999999999</v>
      </c>
      <c r="M264" s="348" t="s">
        <v>430</v>
      </c>
      <c r="N264" s="350" t="s">
        <v>430</v>
      </c>
      <c r="O264" s="348" t="s">
        <v>430</v>
      </c>
      <c r="P264" s="348" t="s">
        <v>430</v>
      </c>
      <c r="Q264" s="348" t="s">
        <v>430</v>
      </c>
      <c r="R264" s="348" t="s">
        <v>430</v>
      </c>
      <c r="S264" s="348">
        <v>9.8158999999999992</v>
      </c>
      <c r="T264" s="348">
        <v>-5.0861000000000001</v>
      </c>
      <c r="U264" s="348" t="s">
        <v>430</v>
      </c>
      <c r="V264" s="348" t="s">
        <v>430</v>
      </c>
      <c r="W264" s="348">
        <v>9.8158999999999992</v>
      </c>
      <c r="X264" s="348">
        <v>-3.9990999999999999</v>
      </c>
      <c r="Y264" s="374"/>
      <c r="Z264" s="346">
        <v>130</v>
      </c>
      <c r="AA264" s="346">
        <v>148</v>
      </c>
      <c r="AB264" s="346">
        <v>163</v>
      </c>
      <c r="AC264" s="346">
        <v>131</v>
      </c>
      <c r="AD264" s="346" t="s">
        <v>430</v>
      </c>
      <c r="AE264" s="346" t="s">
        <v>430</v>
      </c>
      <c r="AF264" s="346" t="s">
        <v>430</v>
      </c>
      <c r="AG264" s="346" t="s">
        <v>430</v>
      </c>
      <c r="AH264" s="346" t="s">
        <v>430</v>
      </c>
      <c r="AI264" s="346" t="s">
        <v>430</v>
      </c>
      <c r="AJ264" s="346">
        <v>155</v>
      </c>
      <c r="AK264" s="346">
        <v>137</v>
      </c>
      <c r="AL264" s="346" t="s">
        <v>430</v>
      </c>
      <c r="AM264" s="346" t="s">
        <v>430</v>
      </c>
      <c r="AN264" s="346">
        <v>155</v>
      </c>
      <c r="AO264" s="373"/>
      <c r="AP264" s="348" t="s">
        <v>430</v>
      </c>
      <c r="AQ264" s="348" t="s">
        <v>430</v>
      </c>
      <c r="AR264" s="348" t="s">
        <v>430</v>
      </c>
      <c r="AS264" s="348" t="s">
        <v>430</v>
      </c>
      <c r="AT264" s="348" t="s">
        <v>430</v>
      </c>
      <c r="AU264" s="351"/>
      <c r="AV264" s="346" t="s">
        <v>430</v>
      </c>
      <c r="AW264" s="346" t="s">
        <v>430</v>
      </c>
      <c r="AX264" s="346" t="s">
        <v>430</v>
      </c>
      <c r="AY264" s="346" t="s">
        <v>430</v>
      </c>
      <c r="AZ264" s="346" t="s">
        <v>430</v>
      </c>
      <c r="BA264" s="374"/>
      <c r="BB264" s="348">
        <v>21.295277536287902</v>
      </c>
      <c r="BC264" s="348">
        <v>0</v>
      </c>
      <c r="BD264" s="348">
        <v>-6.9655481915618905E-2</v>
      </c>
      <c r="BE264" s="375" t="s">
        <v>430</v>
      </c>
      <c r="BF264" s="374"/>
      <c r="BG264" s="372" t="s">
        <v>430</v>
      </c>
      <c r="BH264" s="373"/>
      <c r="BI264" s="348">
        <v>82.074299999999994</v>
      </c>
      <c r="BJ264" s="348">
        <v>17.715699999999998</v>
      </c>
      <c r="BK264" s="348" t="s">
        <v>430</v>
      </c>
      <c r="BL264" s="348">
        <v>0.21</v>
      </c>
      <c r="BM264" s="373"/>
      <c r="BN264" s="372" t="s">
        <v>6483</v>
      </c>
      <c r="BO264" s="372" t="s">
        <v>1179</v>
      </c>
      <c r="BP264" s="372" t="s">
        <v>6484</v>
      </c>
      <c r="BQ264" s="372" t="s">
        <v>6485</v>
      </c>
      <c r="BR264" s="372" t="s">
        <v>3401</v>
      </c>
      <c r="BS264" s="373"/>
      <c r="BT264" s="354" t="s">
        <v>555</v>
      </c>
    </row>
    <row r="265" spans="1:72" s="428" customFormat="1" x14ac:dyDescent="0.25">
      <c r="A265" s="345" t="s">
        <v>6486</v>
      </c>
      <c r="B265" s="373"/>
      <c r="C265" s="719">
        <v>45786</v>
      </c>
      <c r="D265" s="373"/>
      <c r="E265" s="346">
        <v>3.65</v>
      </c>
      <c r="F265" s="373"/>
      <c r="G265" s="347">
        <v>70.448400000000007</v>
      </c>
      <c r="H265" s="374"/>
      <c r="I265" s="348">
        <v>1.3049999999999999</v>
      </c>
      <c r="J265" s="348">
        <v>0.64200000000000002</v>
      </c>
      <c r="K265" s="348">
        <v>14.0634</v>
      </c>
      <c r="L265" s="348">
        <v>6.3090000000000002</v>
      </c>
      <c r="M265" s="348">
        <v>1.9011</v>
      </c>
      <c r="N265" s="350" t="s">
        <v>430</v>
      </c>
      <c r="O265" s="348" t="s">
        <v>430</v>
      </c>
      <c r="P265" s="348" t="s">
        <v>430</v>
      </c>
      <c r="Q265" s="348" t="s">
        <v>430</v>
      </c>
      <c r="R265" s="348" t="s">
        <v>430</v>
      </c>
      <c r="S265" s="348">
        <v>17.2348</v>
      </c>
      <c r="T265" s="348">
        <v>2.2403</v>
      </c>
      <c r="U265" s="348">
        <v>4.5688000000000004</v>
      </c>
      <c r="V265" s="348">
        <v>3.0859000000000001</v>
      </c>
      <c r="W265" s="348">
        <v>17.2348</v>
      </c>
      <c r="X265" s="348">
        <v>13.944800000000001</v>
      </c>
      <c r="Y265" s="374"/>
      <c r="Z265" s="346">
        <v>80</v>
      </c>
      <c r="AA265" s="346">
        <v>72</v>
      </c>
      <c r="AB265" s="346">
        <v>33</v>
      </c>
      <c r="AC265" s="346">
        <v>50</v>
      </c>
      <c r="AD265" s="346">
        <v>61</v>
      </c>
      <c r="AE265" s="346" t="s">
        <v>430</v>
      </c>
      <c r="AF265" s="346" t="s">
        <v>430</v>
      </c>
      <c r="AG265" s="346" t="s">
        <v>430</v>
      </c>
      <c r="AH265" s="346" t="s">
        <v>430</v>
      </c>
      <c r="AI265" s="346" t="s">
        <v>430</v>
      </c>
      <c r="AJ265" s="346">
        <v>22</v>
      </c>
      <c r="AK265" s="346">
        <v>62</v>
      </c>
      <c r="AL265" s="346">
        <v>81</v>
      </c>
      <c r="AM265" s="346">
        <v>59</v>
      </c>
      <c r="AN265" s="346">
        <v>22</v>
      </c>
      <c r="AO265" s="373"/>
      <c r="AP265" s="348" t="s">
        <v>430</v>
      </c>
      <c r="AQ265" s="348" t="s">
        <v>430</v>
      </c>
      <c r="AR265" s="348" t="s">
        <v>430</v>
      </c>
      <c r="AS265" s="348" t="s">
        <v>430</v>
      </c>
      <c r="AT265" s="348">
        <v>10.75</v>
      </c>
      <c r="AU265" s="351"/>
      <c r="AV265" s="346" t="s">
        <v>430</v>
      </c>
      <c r="AW265" s="346" t="s">
        <v>430</v>
      </c>
      <c r="AX265" s="346" t="s">
        <v>430</v>
      </c>
      <c r="AY265" s="346" t="s">
        <v>430</v>
      </c>
      <c r="AZ265" s="346">
        <v>51</v>
      </c>
      <c r="BA265" s="374"/>
      <c r="BB265" s="348">
        <v>21.123658828738701</v>
      </c>
      <c r="BC265" s="348">
        <v>0.99665915270302996</v>
      </c>
      <c r="BD265" s="348">
        <v>4.9238779898584098E-3</v>
      </c>
      <c r="BE265" s="375">
        <v>-4.9144235439117799E-2</v>
      </c>
      <c r="BF265" s="374"/>
      <c r="BG265" s="372">
        <v>0.20710000000000001</v>
      </c>
      <c r="BH265" s="373"/>
      <c r="BI265" s="348">
        <v>90.657200000000003</v>
      </c>
      <c r="BJ265" s="348">
        <v>8.8469999999999995</v>
      </c>
      <c r="BK265" s="348" t="s">
        <v>430</v>
      </c>
      <c r="BL265" s="348">
        <v>0.49580000000000002</v>
      </c>
      <c r="BM265" s="373"/>
      <c r="BN265" s="372" t="s">
        <v>5326</v>
      </c>
      <c r="BO265" s="372" t="s">
        <v>6487</v>
      </c>
      <c r="BP265" s="372" t="s">
        <v>4858</v>
      </c>
      <c r="BQ265" s="372" t="s">
        <v>4570</v>
      </c>
      <c r="BR265" s="372" t="s">
        <v>4571</v>
      </c>
      <c r="BS265" s="373"/>
      <c r="BT265" s="354" t="s">
        <v>555</v>
      </c>
    </row>
    <row r="266" spans="1:72" s="428" customFormat="1" x14ac:dyDescent="0.25">
      <c r="A266" s="345" t="s">
        <v>6488</v>
      </c>
      <c r="B266" s="373"/>
      <c r="C266" s="719">
        <v>45793</v>
      </c>
      <c r="D266" s="373"/>
      <c r="E266" s="346">
        <v>2.92</v>
      </c>
      <c r="F266" s="373"/>
      <c r="G266" s="347">
        <v>64.575400000000002</v>
      </c>
      <c r="H266" s="374"/>
      <c r="I266" s="348">
        <v>1.5855999999999999</v>
      </c>
      <c r="J266" s="348">
        <v>1.915</v>
      </c>
      <c r="K266" s="348">
        <v>14.639099999999999</v>
      </c>
      <c r="L266" s="348">
        <v>14.525600000000001</v>
      </c>
      <c r="M266" s="348">
        <v>4.7206999999999999</v>
      </c>
      <c r="N266" s="350" t="s">
        <v>430</v>
      </c>
      <c r="O266" s="348" t="s">
        <v>430</v>
      </c>
      <c r="P266" s="348" t="s">
        <v>430</v>
      </c>
      <c r="Q266" s="348" t="s">
        <v>430</v>
      </c>
      <c r="R266" s="348" t="s">
        <v>430</v>
      </c>
      <c r="S266" s="348">
        <v>16.848099999999999</v>
      </c>
      <c r="T266" s="348">
        <v>8.2140000000000004</v>
      </c>
      <c r="U266" s="348">
        <v>7.5843999999999996</v>
      </c>
      <c r="V266" s="348">
        <v>5.3144</v>
      </c>
      <c r="W266" s="348">
        <v>16.848099999999999</v>
      </c>
      <c r="X266" s="348">
        <v>7.4977</v>
      </c>
      <c r="Y266" s="374"/>
      <c r="Z266" s="346">
        <v>40</v>
      </c>
      <c r="AA266" s="346">
        <v>26</v>
      </c>
      <c r="AB266" s="346">
        <v>19</v>
      </c>
      <c r="AC266" s="346">
        <v>9</v>
      </c>
      <c r="AD266" s="346">
        <v>43</v>
      </c>
      <c r="AE266" s="346" t="s">
        <v>430</v>
      </c>
      <c r="AF266" s="346" t="s">
        <v>430</v>
      </c>
      <c r="AG266" s="346" t="s">
        <v>430</v>
      </c>
      <c r="AH266" s="346" t="s">
        <v>430</v>
      </c>
      <c r="AI266" s="346" t="s">
        <v>430</v>
      </c>
      <c r="AJ266" s="346">
        <v>30</v>
      </c>
      <c r="AK266" s="346">
        <v>16</v>
      </c>
      <c r="AL266" s="346">
        <v>44</v>
      </c>
      <c r="AM266" s="346">
        <v>47</v>
      </c>
      <c r="AN266" s="346">
        <v>30</v>
      </c>
      <c r="AO266" s="373"/>
      <c r="AP266" s="348" t="s">
        <v>430</v>
      </c>
      <c r="AQ266" s="348" t="s">
        <v>430</v>
      </c>
      <c r="AR266" s="348" t="s">
        <v>430</v>
      </c>
      <c r="AS266" s="348" t="s">
        <v>430</v>
      </c>
      <c r="AT266" s="348">
        <v>19</v>
      </c>
      <c r="AU266" s="351"/>
      <c r="AV266" s="346" t="s">
        <v>430</v>
      </c>
      <c r="AW266" s="346" t="s">
        <v>430</v>
      </c>
      <c r="AX266" s="346" t="s">
        <v>430</v>
      </c>
      <c r="AY266" s="346" t="s">
        <v>430</v>
      </c>
      <c r="AZ266" s="346">
        <v>39</v>
      </c>
      <c r="BA266" s="374"/>
      <c r="BB266" s="348">
        <v>22.8414262922829</v>
      </c>
      <c r="BC266" s="348">
        <v>0</v>
      </c>
      <c r="BD266" s="348">
        <v>1.3088728154042301E-2</v>
      </c>
      <c r="BE266" s="375" t="s">
        <v>430</v>
      </c>
      <c r="BF266" s="374"/>
      <c r="BG266" s="372" t="s">
        <v>430</v>
      </c>
      <c r="BH266" s="373"/>
      <c r="BI266" s="348">
        <v>66.308700000000002</v>
      </c>
      <c r="BJ266" s="348">
        <v>15.9114</v>
      </c>
      <c r="BK266" s="348">
        <v>17.4495</v>
      </c>
      <c r="BL266" s="348">
        <v>0.33040000000000003</v>
      </c>
      <c r="BM266" s="373"/>
      <c r="BN266" s="372" t="s">
        <v>6489</v>
      </c>
      <c r="BO266" s="372" t="s">
        <v>6490</v>
      </c>
      <c r="BP266" s="372" t="s">
        <v>6491</v>
      </c>
      <c r="BQ266" s="372" t="s">
        <v>6492</v>
      </c>
      <c r="BR266" s="372" t="s">
        <v>6493</v>
      </c>
      <c r="BS266" s="373"/>
      <c r="BT266" s="354" t="s">
        <v>555</v>
      </c>
    </row>
    <row r="267" spans="1:72" s="428" customFormat="1" ht="11" x14ac:dyDescent="0.3">
      <c r="A267" s="841" t="s">
        <v>6494</v>
      </c>
      <c r="B267" s="842"/>
      <c r="C267" s="843">
        <v>45852</v>
      </c>
      <c r="D267" s="842"/>
      <c r="E267" s="844">
        <v>2.5508000000000002</v>
      </c>
      <c r="F267" s="842"/>
      <c r="G267" s="845">
        <v>20.355</v>
      </c>
      <c r="H267" s="847"/>
      <c r="I267" s="846">
        <v>0.7923</v>
      </c>
      <c r="J267" s="846">
        <v>-0.92479999999999996</v>
      </c>
      <c r="K267" s="846">
        <v>8.4501000000000008</v>
      </c>
      <c r="L267" s="846">
        <v>-3.6722999999999999</v>
      </c>
      <c r="M267" s="846">
        <v>-4.6917</v>
      </c>
      <c r="N267" s="848" t="s">
        <v>430</v>
      </c>
      <c r="O267" s="846" t="s">
        <v>430</v>
      </c>
      <c r="P267" s="846" t="s">
        <v>430</v>
      </c>
      <c r="Q267" s="846" t="s">
        <v>430</v>
      </c>
      <c r="R267" s="846" t="s">
        <v>430</v>
      </c>
      <c r="S267" s="846">
        <v>10.637</v>
      </c>
      <c r="T267" s="846">
        <v>-5.5846999999999998</v>
      </c>
      <c r="U267" s="846">
        <v>-0.42559999999999998</v>
      </c>
      <c r="V267" s="846" t="s">
        <v>430</v>
      </c>
      <c r="W267" s="846">
        <v>10.637</v>
      </c>
      <c r="X267" s="846">
        <v>-2.1863999999999999</v>
      </c>
      <c r="Y267" s="847"/>
      <c r="Z267" s="844">
        <v>182</v>
      </c>
      <c r="AA267" s="844">
        <v>160</v>
      </c>
      <c r="AB267" s="844">
        <v>134</v>
      </c>
      <c r="AC267" s="844">
        <v>154</v>
      </c>
      <c r="AD267" s="844">
        <v>140</v>
      </c>
      <c r="AE267" s="844" t="s">
        <v>430</v>
      </c>
      <c r="AF267" s="844" t="s">
        <v>430</v>
      </c>
      <c r="AG267" s="844" t="s">
        <v>430</v>
      </c>
      <c r="AH267" s="844" t="s">
        <v>430</v>
      </c>
      <c r="AI267" s="844" t="s">
        <v>430</v>
      </c>
      <c r="AJ267" s="844">
        <v>146</v>
      </c>
      <c r="AK267" s="844">
        <v>142</v>
      </c>
      <c r="AL267" s="844">
        <v>139</v>
      </c>
      <c r="AM267" s="844" t="s">
        <v>430</v>
      </c>
      <c r="AN267" s="844">
        <v>146</v>
      </c>
      <c r="AO267" s="842"/>
      <c r="AP267" s="846" t="s">
        <v>430</v>
      </c>
      <c r="AQ267" s="846" t="s">
        <v>430</v>
      </c>
      <c r="AR267" s="846" t="s">
        <v>430</v>
      </c>
      <c r="AS267" s="846" t="s">
        <v>430</v>
      </c>
      <c r="AT267" s="846" t="s">
        <v>430</v>
      </c>
      <c r="AU267" s="849"/>
      <c r="AV267" s="844" t="s">
        <v>430</v>
      </c>
      <c r="AW267" s="844" t="s">
        <v>430</v>
      </c>
      <c r="AX267" s="844" t="s">
        <v>430</v>
      </c>
      <c r="AY267" s="844" t="s">
        <v>430</v>
      </c>
      <c r="AZ267" s="844" t="s">
        <v>430</v>
      </c>
      <c r="BA267" s="847"/>
      <c r="BB267" s="846">
        <v>16.369098968018601</v>
      </c>
      <c r="BC267" s="846">
        <v>0.99867067717150504</v>
      </c>
      <c r="BD267" s="846">
        <v>-2.4599990645066801E-2</v>
      </c>
      <c r="BE267" s="852">
        <v>-2.38921702541206E-2</v>
      </c>
      <c r="BF267" s="847"/>
      <c r="BG267" s="855">
        <v>7.0400000000000004E-2</v>
      </c>
      <c r="BH267" s="842"/>
      <c r="BI267" s="846">
        <v>75.940299999999993</v>
      </c>
      <c r="BJ267" s="846">
        <v>21.370200000000001</v>
      </c>
      <c r="BK267" s="846">
        <v>2.5647600000000002</v>
      </c>
      <c r="BL267" s="846">
        <v>0.12474</v>
      </c>
      <c r="BM267" s="842"/>
      <c r="BN267" s="855" t="s">
        <v>6495</v>
      </c>
      <c r="BO267" s="855" t="s">
        <v>5415</v>
      </c>
      <c r="BP267" s="855" t="s">
        <v>4681</v>
      </c>
      <c r="BQ267" s="855" t="s">
        <v>6496</v>
      </c>
      <c r="BR267" s="855" t="s">
        <v>5366</v>
      </c>
      <c r="BS267" s="842"/>
      <c r="BT267" s="856" t="s">
        <v>555</v>
      </c>
    </row>
    <row r="268" spans="1:72" s="428" customFormat="1" x14ac:dyDescent="0.25">
      <c r="A268" s="345" t="s">
        <v>6497</v>
      </c>
      <c r="B268" s="373"/>
      <c r="C268" s="719">
        <v>45992</v>
      </c>
      <c r="D268" s="373"/>
      <c r="E268" s="346">
        <v>2.36</v>
      </c>
      <c r="F268" s="373"/>
      <c r="G268" s="347">
        <v>31.821100000000001</v>
      </c>
      <c r="H268" s="374"/>
      <c r="I268" s="348">
        <v>0.96489999999999998</v>
      </c>
      <c r="J268" s="348">
        <v>1.9923</v>
      </c>
      <c r="K268" s="348">
        <v>12.837999999999999</v>
      </c>
      <c r="L268" s="348">
        <v>6.5148999999999999</v>
      </c>
      <c r="M268" s="348" t="s">
        <v>430</v>
      </c>
      <c r="N268" s="350" t="s">
        <v>430</v>
      </c>
      <c r="O268" s="348" t="s">
        <v>430</v>
      </c>
      <c r="P268" s="348" t="s">
        <v>430</v>
      </c>
      <c r="Q268" s="348" t="s">
        <v>430</v>
      </c>
      <c r="R268" s="348" t="s">
        <v>430</v>
      </c>
      <c r="S268" s="348">
        <v>15.047499999999999</v>
      </c>
      <c r="T268" s="348">
        <v>4.7415000000000003</v>
      </c>
      <c r="U268" s="348" t="s">
        <v>430</v>
      </c>
      <c r="V268" s="348" t="s">
        <v>430</v>
      </c>
      <c r="W268" s="348">
        <v>15.047499999999999</v>
      </c>
      <c r="X268" s="348">
        <v>4.8605999999999998</v>
      </c>
      <c r="Y268" s="374"/>
      <c r="Z268" s="346">
        <v>133</v>
      </c>
      <c r="AA268" s="346">
        <v>23</v>
      </c>
      <c r="AB268" s="346">
        <v>41</v>
      </c>
      <c r="AC268" s="346">
        <v>38</v>
      </c>
      <c r="AD268" s="346" t="s">
        <v>430</v>
      </c>
      <c r="AE268" s="346" t="s">
        <v>430</v>
      </c>
      <c r="AF268" s="346" t="s">
        <v>430</v>
      </c>
      <c r="AG268" s="346" t="s">
        <v>430</v>
      </c>
      <c r="AH268" s="346" t="s">
        <v>430</v>
      </c>
      <c r="AI268" s="346" t="s">
        <v>430</v>
      </c>
      <c r="AJ268" s="346">
        <v>44</v>
      </c>
      <c r="AK268" s="346">
        <v>41</v>
      </c>
      <c r="AL268" s="346" t="s">
        <v>430</v>
      </c>
      <c r="AM268" s="346" t="s">
        <v>430</v>
      </c>
      <c r="AN268" s="346">
        <v>44</v>
      </c>
      <c r="AO268" s="373"/>
      <c r="AP268" s="348" t="s">
        <v>430</v>
      </c>
      <c r="AQ268" s="348" t="s">
        <v>430</v>
      </c>
      <c r="AR268" s="348" t="s">
        <v>430</v>
      </c>
      <c r="AS268" s="348" t="s">
        <v>430</v>
      </c>
      <c r="AT268" s="348" t="s">
        <v>430</v>
      </c>
      <c r="AU268" s="351"/>
      <c r="AV268" s="346" t="s">
        <v>430</v>
      </c>
      <c r="AW268" s="346" t="s">
        <v>430</v>
      </c>
      <c r="AX268" s="346" t="s">
        <v>430</v>
      </c>
      <c r="AY268" s="346" t="s">
        <v>430</v>
      </c>
      <c r="AZ268" s="346" t="s">
        <v>430</v>
      </c>
      <c r="BA268" s="374"/>
      <c r="BB268" s="348">
        <v>34.517941572263702</v>
      </c>
      <c r="BC268" s="348">
        <v>0.99746920400748496</v>
      </c>
      <c r="BD268" s="348">
        <v>3.2462436409835101E-2</v>
      </c>
      <c r="BE268" s="375">
        <v>-6.1912642797793599E-2</v>
      </c>
      <c r="BF268" s="374"/>
      <c r="BG268" s="372">
        <v>0.10730000000000001</v>
      </c>
      <c r="BH268" s="373"/>
      <c r="BI268" s="348">
        <v>66.327600000000004</v>
      </c>
      <c r="BJ268" s="348">
        <v>28.254000000000001</v>
      </c>
      <c r="BK268" s="348">
        <v>5.0761700000000003</v>
      </c>
      <c r="BL268" s="348">
        <v>0.34222999999999998</v>
      </c>
      <c r="BM268" s="373"/>
      <c r="BN268" s="372" t="s">
        <v>6498</v>
      </c>
      <c r="BO268" s="372" t="s">
        <v>6499</v>
      </c>
      <c r="BP268" s="372" t="s">
        <v>6500</v>
      </c>
      <c r="BQ268" s="372" t="s">
        <v>6501</v>
      </c>
      <c r="BR268" s="372" t="s">
        <v>5079</v>
      </c>
      <c r="BS268" s="373"/>
      <c r="BT268" s="354" t="s">
        <v>555</v>
      </c>
    </row>
    <row r="269" spans="1:72" s="428" customFormat="1" x14ac:dyDescent="0.25">
      <c r="A269" s="345" t="s">
        <v>6502</v>
      </c>
      <c r="B269" s="373"/>
      <c r="C269" s="719">
        <v>45800</v>
      </c>
      <c r="D269" s="373"/>
      <c r="E269" s="346">
        <v>1.53</v>
      </c>
      <c r="F269" s="373"/>
      <c r="G269" s="347">
        <v>155.51390000000001</v>
      </c>
      <c r="H269" s="374"/>
      <c r="I269" s="348">
        <v>1.6867000000000001</v>
      </c>
      <c r="J269" s="348">
        <v>0.35399999999999998</v>
      </c>
      <c r="K269" s="348">
        <v>9.2510999999999992</v>
      </c>
      <c r="L269" s="348">
        <v>5.2455999999999996</v>
      </c>
      <c r="M269" s="348">
        <v>2.5217999999999998</v>
      </c>
      <c r="N269" s="350" t="s">
        <v>430</v>
      </c>
      <c r="O269" s="348" t="s">
        <v>430</v>
      </c>
      <c r="P269" s="348" t="s">
        <v>430</v>
      </c>
      <c r="Q269" s="348" t="s">
        <v>430</v>
      </c>
      <c r="R269" s="348" t="s">
        <v>430</v>
      </c>
      <c r="S269" s="348">
        <v>11.2591</v>
      </c>
      <c r="T269" s="348">
        <v>1.3972</v>
      </c>
      <c r="U269" s="348">
        <v>5.6688000000000001</v>
      </c>
      <c r="V269" s="348">
        <v>7.5738000000000003</v>
      </c>
      <c r="W269" s="348">
        <v>11.2591</v>
      </c>
      <c r="X269" s="348">
        <v>10.508800000000001</v>
      </c>
      <c r="Y269" s="374"/>
      <c r="Z269" s="346">
        <v>37</v>
      </c>
      <c r="AA269" s="346">
        <v>86</v>
      </c>
      <c r="AB269" s="346">
        <v>119</v>
      </c>
      <c r="AC269" s="346">
        <v>60</v>
      </c>
      <c r="AD269" s="346">
        <v>52</v>
      </c>
      <c r="AE269" s="346" t="s">
        <v>430</v>
      </c>
      <c r="AF269" s="346" t="s">
        <v>430</v>
      </c>
      <c r="AG269" s="346" t="s">
        <v>430</v>
      </c>
      <c r="AH269" s="346" t="s">
        <v>430</v>
      </c>
      <c r="AI269" s="346" t="s">
        <v>430</v>
      </c>
      <c r="AJ269" s="346">
        <v>126</v>
      </c>
      <c r="AK269" s="346">
        <v>77</v>
      </c>
      <c r="AL269" s="346">
        <v>62</v>
      </c>
      <c r="AM269" s="346">
        <v>42</v>
      </c>
      <c r="AN269" s="346">
        <v>126</v>
      </c>
      <c r="AO269" s="373"/>
      <c r="AP269" s="348" t="s">
        <v>430</v>
      </c>
      <c r="AQ269" s="348" t="s">
        <v>430</v>
      </c>
      <c r="AR269" s="348" t="s">
        <v>430</v>
      </c>
      <c r="AS269" s="348" t="s">
        <v>430</v>
      </c>
      <c r="AT269" s="348" t="s">
        <v>430</v>
      </c>
      <c r="AU269" s="351"/>
      <c r="AV269" s="346" t="s">
        <v>430</v>
      </c>
      <c r="AW269" s="346" t="s">
        <v>430</v>
      </c>
      <c r="AX269" s="346" t="s">
        <v>430</v>
      </c>
      <c r="AY269" s="346" t="s">
        <v>430</v>
      </c>
      <c r="AZ269" s="346" t="s">
        <v>430</v>
      </c>
      <c r="BA269" s="374"/>
      <c r="BB269" s="348">
        <v>16.830041588651302</v>
      </c>
      <c r="BC269" s="348">
        <v>0.99736970674459902</v>
      </c>
      <c r="BD269" s="348">
        <v>2.6456522507379499E-2</v>
      </c>
      <c r="BE269" s="375">
        <v>-5.4731898723692201E-3</v>
      </c>
      <c r="BF269" s="374"/>
      <c r="BG269" s="372">
        <v>0.17549999999999999</v>
      </c>
      <c r="BH269" s="373"/>
      <c r="BI269" s="348">
        <v>70.575800000000001</v>
      </c>
      <c r="BJ269" s="348">
        <v>25.6983</v>
      </c>
      <c r="BK269" s="348">
        <v>3.0963799999999999</v>
      </c>
      <c r="BL269" s="348">
        <v>0.62951999999999997</v>
      </c>
      <c r="BM269" s="373"/>
      <c r="BN269" s="372" t="s">
        <v>5253</v>
      </c>
      <c r="BO269" s="372" t="s">
        <v>6503</v>
      </c>
      <c r="BP269" s="372" t="s">
        <v>6504</v>
      </c>
      <c r="BQ269" s="372" t="s">
        <v>6505</v>
      </c>
      <c r="BR269" s="372" t="s">
        <v>6506</v>
      </c>
      <c r="BS269" s="373"/>
      <c r="BT269" s="354" t="s">
        <v>555</v>
      </c>
    </row>
    <row r="270" spans="1:72" s="428" customFormat="1" x14ac:dyDescent="0.25">
      <c r="A270" s="345" t="s">
        <v>6507</v>
      </c>
      <c r="B270" s="373"/>
      <c r="C270" s="719">
        <v>45810</v>
      </c>
      <c r="D270" s="373"/>
      <c r="E270" s="346">
        <v>1.94</v>
      </c>
      <c r="F270" s="373"/>
      <c r="G270" s="347">
        <v>108.5295</v>
      </c>
      <c r="H270" s="374"/>
      <c r="I270" s="348">
        <v>0.85950000000000004</v>
      </c>
      <c r="J270" s="348">
        <v>0.55600000000000005</v>
      </c>
      <c r="K270" s="348">
        <v>10.379899999999999</v>
      </c>
      <c r="L270" s="348">
        <v>10.501200000000001</v>
      </c>
      <c r="M270" s="348">
        <v>8.3015000000000008</v>
      </c>
      <c r="N270" s="350" t="s">
        <v>430</v>
      </c>
      <c r="O270" s="348" t="s">
        <v>430</v>
      </c>
      <c r="P270" s="348" t="s">
        <v>430</v>
      </c>
      <c r="Q270" s="348" t="s">
        <v>430</v>
      </c>
      <c r="R270" s="348" t="s">
        <v>430</v>
      </c>
      <c r="S270" s="348">
        <v>11.7293</v>
      </c>
      <c r="T270" s="348">
        <v>9.0899000000000001</v>
      </c>
      <c r="U270" s="348">
        <v>10.029400000000001</v>
      </c>
      <c r="V270" s="348">
        <v>7.5256999999999996</v>
      </c>
      <c r="W270" s="348">
        <v>11.7293</v>
      </c>
      <c r="X270" s="348">
        <v>9.3832000000000004</v>
      </c>
      <c r="Y270" s="374"/>
      <c r="Z270" s="346">
        <v>154</v>
      </c>
      <c r="AA270" s="346">
        <v>79</v>
      </c>
      <c r="AB270" s="346">
        <v>85</v>
      </c>
      <c r="AC270" s="346">
        <v>12</v>
      </c>
      <c r="AD270" s="346">
        <v>39</v>
      </c>
      <c r="AE270" s="346" t="s">
        <v>430</v>
      </c>
      <c r="AF270" s="346" t="s">
        <v>430</v>
      </c>
      <c r="AG270" s="346" t="s">
        <v>430</v>
      </c>
      <c r="AH270" s="346" t="s">
        <v>430</v>
      </c>
      <c r="AI270" s="346" t="s">
        <v>430</v>
      </c>
      <c r="AJ270" s="346">
        <v>122</v>
      </c>
      <c r="AK270" s="346">
        <v>15</v>
      </c>
      <c r="AL270" s="346">
        <v>40</v>
      </c>
      <c r="AM270" s="346">
        <v>43</v>
      </c>
      <c r="AN270" s="346">
        <v>122</v>
      </c>
      <c r="AO270" s="373"/>
      <c r="AP270" s="348" t="s">
        <v>430</v>
      </c>
      <c r="AQ270" s="348" t="s">
        <v>430</v>
      </c>
      <c r="AR270" s="348" t="s">
        <v>430</v>
      </c>
      <c r="AS270" s="348" t="s">
        <v>430</v>
      </c>
      <c r="AT270" s="348" t="s">
        <v>430</v>
      </c>
      <c r="AU270" s="351"/>
      <c r="AV270" s="346" t="s">
        <v>430</v>
      </c>
      <c r="AW270" s="346" t="s">
        <v>430</v>
      </c>
      <c r="AX270" s="346" t="s">
        <v>430</v>
      </c>
      <c r="AY270" s="346" t="s">
        <v>430</v>
      </c>
      <c r="AZ270" s="346" t="s">
        <v>430</v>
      </c>
      <c r="BA270" s="374"/>
      <c r="BB270" s="348">
        <v>19.073594713050898</v>
      </c>
      <c r="BC270" s="348">
        <v>0.99349237887379904</v>
      </c>
      <c r="BD270" s="348">
        <v>1.5819043683808601E-2</v>
      </c>
      <c r="BE270" s="375">
        <v>-4.6133416727651803E-2</v>
      </c>
      <c r="BF270" s="374"/>
      <c r="BG270" s="372">
        <v>0.1089</v>
      </c>
      <c r="BH270" s="373"/>
      <c r="BI270" s="348">
        <v>80.057199999999995</v>
      </c>
      <c r="BJ270" s="348">
        <v>19.016300000000001</v>
      </c>
      <c r="BK270" s="348" t="s">
        <v>430</v>
      </c>
      <c r="BL270" s="348">
        <v>0.92649999999999999</v>
      </c>
      <c r="BM270" s="373"/>
      <c r="BN270" s="372" t="s">
        <v>6508</v>
      </c>
      <c r="BO270" s="372" t="s">
        <v>6509</v>
      </c>
      <c r="BP270" s="372" t="s">
        <v>6510</v>
      </c>
      <c r="BQ270" s="372" t="s">
        <v>6511</v>
      </c>
      <c r="BR270" s="372" t="s">
        <v>6512</v>
      </c>
      <c r="BS270" s="373"/>
      <c r="BT270" s="354" t="s">
        <v>555</v>
      </c>
    </row>
    <row r="271" spans="1:72" s="428" customFormat="1" x14ac:dyDescent="0.25">
      <c r="A271" s="345" t="s">
        <v>6513</v>
      </c>
      <c r="B271" s="373"/>
      <c r="C271" s="719">
        <v>42650</v>
      </c>
      <c r="D271" s="373"/>
      <c r="E271" s="346">
        <v>1.1677</v>
      </c>
      <c r="F271" s="373"/>
      <c r="G271" s="347">
        <v>836.17700000000002</v>
      </c>
      <c r="H271" s="374"/>
      <c r="I271" s="348">
        <v>0.83179999999999998</v>
      </c>
      <c r="J271" s="348">
        <v>-1.5279</v>
      </c>
      <c r="K271" s="348">
        <v>5.0574000000000003</v>
      </c>
      <c r="L271" s="348">
        <v>-5.5689000000000002</v>
      </c>
      <c r="M271" s="348">
        <v>-8.8538999999999994</v>
      </c>
      <c r="N271" s="350">
        <v>-1.6548</v>
      </c>
      <c r="O271" s="348">
        <v>3.1783000000000001</v>
      </c>
      <c r="P271" s="348">
        <v>9.2925000000000004</v>
      </c>
      <c r="Q271" s="348">
        <v>10.389699999999999</v>
      </c>
      <c r="R271" s="348" t="s">
        <v>430</v>
      </c>
      <c r="S271" s="348">
        <v>7.4499000000000004</v>
      </c>
      <c r="T271" s="348">
        <v>-9.3001000000000005</v>
      </c>
      <c r="U271" s="348">
        <v>-3.6480999999999999</v>
      </c>
      <c r="V271" s="348">
        <v>-7.2888000000000002</v>
      </c>
      <c r="W271" s="348">
        <v>7.4499000000000004</v>
      </c>
      <c r="X271" s="348">
        <v>12.1005</v>
      </c>
      <c r="Y271" s="374"/>
      <c r="Z271" s="346">
        <v>161</v>
      </c>
      <c r="AA271" s="346">
        <v>210</v>
      </c>
      <c r="AB271" s="346">
        <v>235</v>
      </c>
      <c r="AC271" s="346">
        <v>211</v>
      </c>
      <c r="AD271" s="346">
        <v>199</v>
      </c>
      <c r="AE271" s="346">
        <v>183</v>
      </c>
      <c r="AF271" s="346">
        <v>129</v>
      </c>
      <c r="AG271" s="346">
        <v>123</v>
      </c>
      <c r="AH271" s="346">
        <v>65</v>
      </c>
      <c r="AI271" s="346" t="s">
        <v>430</v>
      </c>
      <c r="AJ271" s="346">
        <v>214</v>
      </c>
      <c r="AK271" s="346">
        <v>229</v>
      </c>
      <c r="AL271" s="346">
        <v>195</v>
      </c>
      <c r="AM271" s="346">
        <v>194</v>
      </c>
      <c r="AN271" s="346">
        <v>214</v>
      </c>
      <c r="AO271" s="373"/>
      <c r="AP271" s="348" t="s">
        <v>430</v>
      </c>
      <c r="AQ271" s="348">
        <v>10.11</v>
      </c>
      <c r="AR271" s="348">
        <v>6.65</v>
      </c>
      <c r="AS271" s="348">
        <v>2.1800000000000002</v>
      </c>
      <c r="AT271" s="348">
        <v>-10.17</v>
      </c>
      <c r="AU271" s="351"/>
      <c r="AV271" s="346" t="s">
        <v>430</v>
      </c>
      <c r="AW271" s="346">
        <v>56</v>
      </c>
      <c r="AX271" s="346">
        <v>72</v>
      </c>
      <c r="AY271" s="346">
        <v>126</v>
      </c>
      <c r="AZ271" s="346">
        <v>188</v>
      </c>
      <c r="BA271" s="374"/>
      <c r="BB271" s="348">
        <v>13.174513163359499</v>
      </c>
      <c r="BC271" s="348">
        <v>0.99736510341200901</v>
      </c>
      <c r="BD271" s="348">
        <v>2.70880048506341E-2</v>
      </c>
      <c r="BE271" s="375">
        <v>-3.4483979848840801E-2</v>
      </c>
      <c r="BF271" s="374"/>
      <c r="BG271" s="372">
        <v>0.28499999999999998</v>
      </c>
      <c r="BH271" s="373"/>
      <c r="BI271" s="348">
        <v>99.990899999999996</v>
      </c>
      <c r="BJ271" s="348" t="s">
        <v>430</v>
      </c>
      <c r="BK271" s="348" t="s">
        <v>430</v>
      </c>
      <c r="BL271" s="348">
        <v>9.1000000000000004E-3</v>
      </c>
      <c r="BM271" s="373"/>
      <c r="BN271" s="372" t="s">
        <v>4435</v>
      </c>
      <c r="BO271" s="372" t="s">
        <v>5149</v>
      </c>
      <c r="BP271" s="372" t="s">
        <v>4619</v>
      </c>
      <c r="BQ271" s="372" t="s">
        <v>4438</v>
      </c>
      <c r="BR271" s="372" t="s">
        <v>4621</v>
      </c>
      <c r="BS271" s="373"/>
      <c r="BT271" s="354" t="s">
        <v>555</v>
      </c>
    </row>
    <row r="272" spans="1:72" s="428" customFormat="1" x14ac:dyDescent="0.25">
      <c r="A272" s="345" t="s">
        <v>6514</v>
      </c>
      <c r="B272" s="373"/>
      <c r="C272" s="719">
        <v>46118</v>
      </c>
      <c r="D272" s="373"/>
      <c r="E272" s="346" t="s">
        <v>430</v>
      </c>
      <c r="F272" s="373"/>
      <c r="G272" s="347">
        <v>16.727399999999999</v>
      </c>
      <c r="H272" s="374"/>
      <c r="I272" s="348">
        <v>0.2157</v>
      </c>
      <c r="J272" s="348">
        <v>-0.7046</v>
      </c>
      <c r="K272" s="348" t="s">
        <v>430</v>
      </c>
      <c r="L272" s="348" t="s">
        <v>430</v>
      </c>
      <c r="M272" s="348" t="s">
        <v>430</v>
      </c>
      <c r="N272" s="350" t="s">
        <v>430</v>
      </c>
      <c r="O272" s="348" t="s">
        <v>430</v>
      </c>
      <c r="P272" s="348" t="s">
        <v>430</v>
      </c>
      <c r="Q272" s="348" t="s">
        <v>430</v>
      </c>
      <c r="R272" s="348" t="s">
        <v>430</v>
      </c>
      <c r="S272" s="348" t="s">
        <v>430</v>
      </c>
      <c r="T272" s="348" t="s">
        <v>430</v>
      </c>
      <c r="U272" s="348" t="s">
        <v>430</v>
      </c>
      <c r="V272" s="348" t="s">
        <v>430</v>
      </c>
      <c r="W272" s="348" t="s">
        <v>430</v>
      </c>
      <c r="X272" s="348">
        <v>5.9340000000000002</v>
      </c>
      <c r="Y272" s="374"/>
      <c r="Z272" s="346">
        <v>227</v>
      </c>
      <c r="AA272" s="346">
        <v>151</v>
      </c>
      <c r="AB272" s="346" t="s">
        <v>430</v>
      </c>
      <c r="AC272" s="346" t="s">
        <v>430</v>
      </c>
      <c r="AD272" s="346" t="s">
        <v>430</v>
      </c>
      <c r="AE272" s="346" t="s">
        <v>430</v>
      </c>
      <c r="AF272" s="346" t="s">
        <v>430</v>
      </c>
      <c r="AG272" s="346" t="s">
        <v>430</v>
      </c>
      <c r="AH272" s="346" t="s">
        <v>430</v>
      </c>
      <c r="AI272" s="346" t="s">
        <v>430</v>
      </c>
      <c r="AJ272" s="346" t="s">
        <v>430</v>
      </c>
      <c r="AK272" s="346" t="s">
        <v>430</v>
      </c>
      <c r="AL272" s="346" t="s">
        <v>430</v>
      </c>
      <c r="AM272" s="346" t="s">
        <v>430</v>
      </c>
      <c r="AN272" s="346" t="s">
        <v>430</v>
      </c>
      <c r="AO272" s="373"/>
      <c r="AP272" s="348" t="s">
        <v>430</v>
      </c>
      <c r="AQ272" s="348" t="s">
        <v>430</v>
      </c>
      <c r="AR272" s="348" t="s">
        <v>430</v>
      </c>
      <c r="AS272" s="348" t="s">
        <v>430</v>
      </c>
      <c r="AT272" s="348" t="s">
        <v>430</v>
      </c>
      <c r="AU272" s="351"/>
      <c r="AV272" s="346" t="s">
        <v>430</v>
      </c>
      <c r="AW272" s="346" t="s">
        <v>430</v>
      </c>
      <c r="AX272" s="346" t="s">
        <v>430</v>
      </c>
      <c r="AY272" s="346" t="s">
        <v>430</v>
      </c>
      <c r="AZ272" s="346" t="s">
        <v>430</v>
      </c>
      <c r="BA272" s="374"/>
      <c r="BB272" s="348" t="s">
        <v>430</v>
      </c>
      <c r="BC272" s="348">
        <v>0</v>
      </c>
      <c r="BD272" s="348">
        <v>0</v>
      </c>
      <c r="BE272" s="375" t="s">
        <v>430</v>
      </c>
      <c r="BF272" s="374"/>
      <c r="BG272" s="372" t="s">
        <v>430</v>
      </c>
      <c r="BH272" s="373"/>
      <c r="BI272" s="348" t="s">
        <v>430</v>
      </c>
      <c r="BJ272" s="348" t="s">
        <v>430</v>
      </c>
      <c r="BK272" s="348" t="s">
        <v>430</v>
      </c>
      <c r="BL272" s="348" t="s">
        <v>430</v>
      </c>
      <c r="BM272" s="373"/>
      <c r="BN272" s="372" t="s">
        <v>430</v>
      </c>
      <c r="BO272" s="372" t="s">
        <v>430</v>
      </c>
      <c r="BP272" s="372" t="s">
        <v>430</v>
      </c>
      <c r="BQ272" s="372" t="s">
        <v>430</v>
      </c>
      <c r="BR272" s="372" t="s">
        <v>430</v>
      </c>
      <c r="BS272" s="373"/>
      <c r="BT272" s="354" t="s">
        <v>555</v>
      </c>
    </row>
    <row r="273" spans="1:72" x14ac:dyDescent="0.25">
      <c r="A273" s="36" t="s">
        <v>93</v>
      </c>
      <c r="B273" s="43"/>
      <c r="C273" s="720"/>
      <c r="D273" s="43"/>
      <c r="E273" s="51"/>
      <c r="F273" s="43"/>
      <c r="G273" s="55"/>
      <c r="H273" s="66"/>
      <c r="I273" s="59">
        <v>1.0857000000000001</v>
      </c>
      <c r="J273" s="59">
        <v>-0.47439999999999999</v>
      </c>
      <c r="K273" s="59">
        <v>8.7794000000000008</v>
      </c>
      <c r="L273" s="59">
        <v>-1.9938</v>
      </c>
      <c r="M273" s="59">
        <v>1.8266</v>
      </c>
      <c r="N273" s="70">
        <v>17.250399999999999</v>
      </c>
      <c r="O273" s="59">
        <v>10.5098</v>
      </c>
      <c r="P273" s="59">
        <v>17.9087</v>
      </c>
      <c r="Q273" s="59">
        <v>13.4308</v>
      </c>
      <c r="R273" s="59">
        <v>13.44</v>
      </c>
      <c r="S273" s="59">
        <v>10.879799999999999</v>
      </c>
      <c r="T273" s="59">
        <v>-2.5038999999999998</v>
      </c>
      <c r="U273" s="59">
        <v>6.8311999999999999</v>
      </c>
      <c r="V273" s="59">
        <v>8.2896999999999998</v>
      </c>
      <c r="W273" s="59">
        <v>10.879799999999999</v>
      </c>
      <c r="X273" s="59">
        <v>13.0024</v>
      </c>
      <c r="Y273" s="66"/>
      <c r="Z273" s="51">
        <v>235</v>
      </c>
      <c r="AA273" s="51">
        <v>254</v>
      </c>
      <c r="AB273" s="51">
        <v>262</v>
      </c>
      <c r="AC273" s="51">
        <v>251</v>
      </c>
      <c r="AD273" s="51">
        <v>228</v>
      </c>
      <c r="AE273" s="51">
        <v>199</v>
      </c>
      <c r="AF273" s="51">
        <v>159</v>
      </c>
      <c r="AG273" s="51">
        <v>137</v>
      </c>
      <c r="AH273" s="51">
        <v>75</v>
      </c>
      <c r="AI273" s="51">
        <v>39</v>
      </c>
      <c r="AJ273" s="51">
        <v>264</v>
      </c>
      <c r="AK273" s="51">
        <v>248</v>
      </c>
      <c r="AL273" s="51">
        <v>223</v>
      </c>
      <c r="AM273" s="51">
        <v>212</v>
      </c>
      <c r="AN273" s="51">
        <v>264</v>
      </c>
      <c r="AO273" s="43"/>
      <c r="AP273" s="59">
        <v>13.3464102564103</v>
      </c>
      <c r="AQ273" s="59">
        <v>14.411929824561399</v>
      </c>
      <c r="AR273" s="59">
        <v>11.0355128205128</v>
      </c>
      <c r="AS273" s="59">
        <v>11.493649635036499</v>
      </c>
      <c r="AT273" s="59">
        <v>11.863627450980401</v>
      </c>
      <c r="AU273" s="78"/>
      <c r="AV273" s="51">
        <v>39</v>
      </c>
      <c r="AW273" s="51">
        <v>57</v>
      </c>
      <c r="AX273" s="51">
        <v>78</v>
      </c>
      <c r="AY273" s="51">
        <v>137</v>
      </c>
      <c r="AZ273" s="51">
        <v>203</v>
      </c>
      <c r="BA273" s="66"/>
      <c r="BB273" s="59"/>
      <c r="BC273" s="59"/>
      <c r="BD273" s="59"/>
      <c r="BE273" s="276"/>
      <c r="BF273" s="66"/>
      <c r="BG273" s="33"/>
      <c r="BH273" s="43"/>
      <c r="BI273" s="59"/>
      <c r="BJ273" s="59"/>
      <c r="BK273" s="59"/>
      <c r="BL273" s="59"/>
      <c r="BM273" s="43"/>
      <c r="BN273" s="84"/>
      <c r="BO273" s="84"/>
      <c r="BP273" s="84"/>
      <c r="BQ273" s="84"/>
      <c r="BR273" s="84"/>
      <c r="BS273" s="43"/>
      <c r="BT273" s="88"/>
    </row>
    <row r="274" spans="1:72" x14ac:dyDescent="0.25">
      <c r="A274" s="37" t="s">
        <v>94</v>
      </c>
      <c r="B274" s="44"/>
      <c r="C274" s="721"/>
      <c r="D274" s="44"/>
      <c r="E274" s="52"/>
      <c r="F274" s="44"/>
      <c r="G274" s="56"/>
      <c r="H274" s="67"/>
      <c r="I274" s="60">
        <v>2.6193</v>
      </c>
      <c r="J274" s="60">
        <v>4.5076000000000001</v>
      </c>
      <c r="K274" s="60">
        <v>21.0684</v>
      </c>
      <c r="L274" s="60">
        <v>36.146299999999997</v>
      </c>
      <c r="M274" s="60">
        <v>67.542400000000001</v>
      </c>
      <c r="N274" s="71">
        <v>144.70699999999999</v>
      </c>
      <c r="O274" s="60">
        <v>70.899199999999993</v>
      </c>
      <c r="P274" s="60">
        <v>46.992699999999999</v>
      </c>
      <c r="Q274" s="60">
        <v>36.640599999999999</v>
      </c>
      <c r="R274" s="60">
        <v>23.913</v>
      </c>
      <c r="S274" s="60">
        <v>23.749700000000001</v>
      </c>
      <c r="T274" s="60">
        <v>26.963100000000001</v>
      </c>
      <c r="U274" s="60">
        <v>72.653999999999996</v>
      </c>
      <c r="V274" s="60">
        <v>128.6028</v>
      </c>
      <c r="W274" s="60">
        <v>23.749700000000001</v>
      </c>
      <c r="X274" s="60">
        <v>143.44200000000001</v>
      </c>
      <c r="Y274" s="67"/>
      <c r="Z274" s="52"/>
      <c r="AA274" s="52"/>
      <c r="AB274" s="52"/>
      <c r="AC274" s="52"/>
      <c r="AD274" s="52"/>
      <c r="AE274" s="52"/>
      <c r="AF274" s="52"/>
      <c r="AG274" s="52"/>
      <c r="AH274" s="52"/>
      <c r="AI274" s="52"/>
      <c r="AJ274" s="52"/>
      <c r="AK274" s="52"/>
      <c r="AL274" s="52"/>
      <c r="AM274" s="52"/>
      <c r="AN274" s="52"/>
      <c r="AO274" s="44"/>
      <c r="AP274" s="60">
        <v>24.65</v>
      </c>
      <c r="AQ274" s="60">
        <v>31.96</v>
      </c>
      <c r="AR274" s="60">
        <v>34.93</v>
      </c>
      <c r="AS274" s="60">
        <v>72.819999999999993</v>
      </c>
      <c r="AT274" s="60">
        <v>142.51</v>
      </c>
      <c r="AU274" s="79"/>
      <c r="AV274" s="52"/>
      <c r="AW274" s="52"/>
      <c r="AX274" s="52"/>
      <c r="AY274" s="52"/>
      <c r="AZ274" s="52"/>
      <c r="BA274" s="67"/>
      <c r="BB274" s="60"/>
      <c r="BC274" s="60"/>
      <c r="BD274" s="60"/>
      <c r="BE274" s="277"/>
      <c r="BF274" s="67"/>
      <c r="BG274" s="25"/>
      <c r="BH274" s="44"/>
      <c r="BI274" s="60"/>
      <c r="BJ274" s="60"/>
      <c r="BK274" s="60"/>
      <c r="BL274" s="60"/>
      <c r="BM274" s="44"/>
      <c r="BN274" s="85"/>
      <c r="BO274" s="85"/>
      <c r="BP274" s="85"/>
      <c r="BQ274" s="85"/>
      <c r="BR274" s="85"/>
      <c r="BS274" s="44"/>
      <c r="BT274" s="89"/>
    </row>
    <row r="275" spans="1:72" x14ac:dyDescent="0.25">
      <c r="A275" s="37" t="s">
        <v>95</v>
      </c>
      <c r="B275" s="44"/>
      <c r="C275" s="721"/>
      <c r="D275" s="44"/>
      <c r="E275" s="52"/>
      <c r="F275" s="44"/>
      <c r="G275" s="56"/>
      <c r="H275" s="67"/>
      <c r="I275" s="60">
        <v>-0.30690000000000001</v>
      </c>
      <c r="J275" s="60">
        <v>-7.4897</v>
      </c>
      <c r="K275" s="60">
        <v>-1.1054999999999999</v>
      </c>
      <c r="L275" s="60">
        <v>-31.9222</v>
      </c>
      <c r="M275" s="60">
        <v>-18.741199999999999</v>
      </c>
      <c r="N275" s="71">
        <v>-15.970499999999999</v>
      </c>
      <c r="O275" s="60">
        <v>-9.3546999999999993</v>
      </c>
      <c r="P275" s="60">
        <v>3.8681999999999999</v>
      </c>
      <c r="Q275" s="60">
        <v>4.3731</v>
      </c>
      <c r="R275" s="60">
        <v>8.0076000000000001</v>
      </c>
      <c r="S275" s="60">
        <v>0.52490000000000003</v>
      </c>
      <c r="T275" s="60">
        <v>-22.526599999999998</v>
      </c>
      <c r="U275" s="60">
        <v>-19.591200000000001</v>
      </c>
      <c r="V275" s="60">
        <v>-23.868099999999998</v>
      </c>
      <c r="W275" s="60">
        <v>0.52490000000000003</v>
      </c>
      <c r="X275" s="60">
        <v>-19.916</v>
      </c>
      <c r="Y275" s="67"/>
      <c r="Z275" s="52"/>
      <c r="AA275" s="52"/>
      <c r="AB275" s="52"/>
      <c r="AC275" s="52"/>
      <c r="AD275" s="52"/>
      <c r="AE275" s="52"/>
      <c r="AF275" s="52"/>
      <c r="AG275" s="52"/>
      <c r="AH275" s="52"/>
      <c r="AI275" s="52"/>
      <c r="AJ275" s="52"/>
      <c r="AK275" s="52"/>
      <c r="AL275" s="52"/>
      <c r="AM275" s="52"/>
      <c r="AN275" s="52"/>
      <c r="AO275" s="44"/>
      <c r="AP275" s="60">
        <v>7.52</v>
      </c>
      <c r="AQ275" s="60">
        <v>5.51</v>
      </c>
      <c r="AR275" s="60">
        <v>-3.41</v>
      </c>
      <c r="AS275" s="60">
        <v>-10.92</v>
      </c>
      <c r="AT275" s="60">
        <v>-31.35</v>
      </c>
      <c r="AU275" s="79"/>
      <c r="AV275" s="52"/>
      <c r="AW275" s="52"/>
      <c r="AX275" s="52"/>
      <c r="AY275" s="52"/>
      <c r="AZ275" s="52"/>
      <c r="BA275" s="67"/>
      <c r="BB275" s="60"/>
      <c r="BC275" s="60"/>
      <c r="BD275" s="60"/>
      <c r="BE275" s="277"/>
      <c r="BF275" s="67"/>
      <c r="BG275" s="25"/>
      <c r="BH275" s="44"/>
      <c r="BI275" s="60"/>
      <c r="BJ275" s="60"/>
      <c r="BK275" s="60"/>
      <c r="BL275" s="60"/>
      <c r="BM275" s="44"/>
      <c r="BN275" s="85"/>
      <c r="BO275" s="85"/>
      <c r="BP275" s="85"/>
      <c r="BQ275" s="85"/>
      <c r="BR275" s="85"/>
      <c r="BS275" s="44"/>
      <c r="BT275" s="89"/>
    </row>
    <row r="276" spans="1:72" x14ac:dyDescent="0.25">
      <c r="A276" s="38" t="s">
        <v>96</v>
      </c>
      <c r="B276" s="45"/>
      <c r="C276" s="722"/>
      <c r="D276" s="45"/>
      <c r="E276" s="53"/>
      <c r="F276" s="45"/>
      <c r="G276" s="57"/>
      <c r="H276" s="68"/>
      <c r="I276" s="61">
        <v>1.0237000000000001</v>
      </c>
      <c r="J276" s="61">
        <v>-0.55789999999999995</v>
      </c>
      <c r="K276" s="61">
        <v>8.4510000000000005</v>
      </c>
      <c r="L276" s="61">
        <v>-1.0065999999999999</v>
      </c>
      <c r="M276" s="61">
        <v>-3.5628000000000002</v>
      </c>
      <c r="N276" s="72">
        <v>4.9394</v>
      </c>
      <c r="O276" s="61">
        <v>5.8714000000000004</v>
      </c>
      <c r="P276" s="61">
        <v>14.8428</v>
      </c>
      <c r="Q276" s="61">
        <v>11.824400000000001</v>
      </c>
      <c r="R276" s="61">
        <v>12.942</v>
      </c>
      <c r="S276" s="61">
        <v>10.7424</v>
      </c>
      <c r="T276" s="61">
        <v>-5.0004999999999997</v>
      </c>
      <c r="U276" s="61">
        <v>0.23580000000000001</v>
      </c>
      <c r="V276" s="61">
        <v>-3.6278999999999999</v>
      </c>
      <c r="W276" s="61">
        <v>10.7424</v>
      </c>
      <c r="X276" s="61">
        <v>11.4941</v>
      </c>
      <c r="Y276" s="68"/>
      <c r="Z276" s="53"/>
      <c r="AA276" s="53"/>
      <c r="AB276" s="53"/>
      <c r="AC276" s="53"/>
      <c r="AD276" s="53"/>
      <c r="AE276" s="53"/>
      <c r="AF276" s="53"/>
      <c r="AG276" s="53"/>
      <c r="AH276" s="53"/>
      <c r="AI276" s="53"/>
      <c r="AJ276" s="53"/>
      <c r="AK276" s="53"/>
      <c r="AL276" s="53"/>
      <c r="AM276" s="53"/>
      <c r="AN276" s="53"/>
      <c r="AO276" s="45"/>
      <c r="AP276" s="61">
        <v>12.13</v>
      </c>
      <c r="AQ276" s="61">
        <v>11.94</v>
      </c>
      <c r="AR276" s="61">
        <v>8.91</v>
      </c>
      <c r="AS276" s="61">
        <v>6.59</v>
      </c>
      <c r="AT276" s="61">
        <v>-0.6</v>
      </c>
      <c r="AU276" s="80"/>
      <c r="AV276" s="53"/>
      <c r="AW276" s="53"/>
      <c r="AX276" s="53"/>
      <c r="AY276" s="53"/>
      <c r="AZ276" s="53"/>
      <c r="BA276" s="68"/>
      <c r="BB276" s="61"/>
      <c r="BC276" s="61"/>
      <c r="BD276" s="61"/>
      <c r="BE276" s="279"/>
      <c r="BF276" s="68"/>
      <c r="BG276" s="27"/>
      <c r="BH276" s="45"/>
      <c r="BI276" s="61"/>
      <c r="BJ276" s="61"/>
      <c r="BK276" s="61"/>
      <c r="BL276" s="61"/>
      <c r="BM276" s="45"/>
      <c r="BN276" s="86"/>
      <c r="BO276" s="86"/>
      <c r="BP276" s="86"/>
      <c r="BQ276" s="86"/>
      <c r="BR276" s="86"/>
      <c r="BS276" s="45"/>
      <c r="BT276" s="90"/>
    </row>
    <row r="277" spans="1:72" ht="14.5" x14ac:dyDescent="0.25">
      <c r="A277" s="39" t="s">
        <v>91</v>
      </c>
      <c r="B277" s="40"/>
      <c r="C277" s="726"/>
      <c r="D277" s="40"/>
      <c r="E277" s="40"/>
      <c r="F277" s="40"/>
      <c r="G277" s="40"/>
      <c r="H277" s="69"/>
      <c r="I277" s="62"/>
      <c r="J277" s="62"/>
      <c r="K277" s="62"/>
      <c r="L277" s="62"/>
      <c r="M277" s="62"/>
      <c r="N277" s="73"/>
      <c r="O277" s="62"/>
      <c r="P277" s="62"/>
      <c r="Q277" s="62"/>
      <c r="R277" s="62"/>
      <c r="S277" s="62"/>
      <c r="T277" s="62"/>
      <c r="U277" s="62"/>
      <c r="V277" s="62"/>
      <c r="W277" s="62"/>
      <c r="X277" s="62"/>
      <c r="Y277" s="69"/>
      <c r="Z277" s="54"/>
      <c r="AA277" s="54"/>
      <c r="AB277" s="54"/>
      <c r="AC277" s="54"/>
      <c r="AD277" s="54"/>
      <c r="AE277" s="54"/>
      <c r="AF277" s="54"/>
      <c r="AG277" s="54"/>
      <c r="AH277" s="54"/>
      <c r="AI277" s="54"/>
      <c r="AJ277" s="54"/>
      <c r="AK277" s="54"/>
      <c r="AL277" s="54"/>
      <c r="AM277" s="54"/>
      <c r="AN277" s="54"/>
      <c r="AO277" s="69"/>
      <c r="AP277" s="245"/>
      <c r="AQ277" s="245"/>
      <c r="AR277" s="245"/>
      <c r="AS277" s="245"/>
      <c r="AT277" s="245"/>
      <c r="AU277" s="69"/>
      <c r="AV277" s="247"/>
      <c r="AW277" s="247"/>
      <c r="AX277" s="247"/>
      <c r="AY277" s="247"/>
      <c r="AZ277" s="247"/>
      <c r="BA277" s="40"/>
      <c r="BB277" s="245"/>
      <c r="BC277" s="245"/>
      <c r="BD277" s="245"/>
      <c r="BE277" s="245"/>
      <c r="BF277" s="69"/>
      <c r="BG277" s="40"/>
      <c r="BH277" s="40"/>
      <c r="BI277" s="245"/>
      <c r="BJ277" s="245"/>
      <c r="BK277" s="245"/>
      <c r="BL277" s="245"/>
      <c r="BM277" s="40"/>
      <c r="BN277" s="40"/>
      <c r="BO277" s="41"/>
    </row>
    <row r="278" spans="1:72" s="428" customFormat="1" x14ac:dyDescent="0.25">
      <c r="A278" s="481" t="s">
        <v>980</v>
      </c>
      <c r="B278" s="401"/>
      <c r="C278" s="730"/>
      <c r="D278" s="401"/>
      <c r="E278" s="401"/>
      <c r="F278" s="401"/>
      <c r="G278" s="401"/>
      <c r="H278" s="406"/>
      <c r="I278" s="405">
        <v>0.95799999999999996</v>
      </c>
      <c r="J278" s="405">
        <v>-0.7974</v>
      </c>
      <c r="K278" s="405">
        <v>6.7497999999999996</v>
      </c>
      <c r="L278" s="405">
        <v>-2.9885999999999999</v>
      </c>
      <c r="M278" s="405">
        <v>-5.7774999999999999</v>
      </c>
      <c r="N278" s="407">
        <v>2.9087000000000001</v>
      </c>
      <c r="O278" s="405">
        <v>5.3967999999999998</v>
      </c>
      <c r="P278" s="405">
        <v>13.417400000000001</v>
      </c>
      <c r="Q278" s="405">
        <v>12.8986</v>
      </c>
      <c r="R278" s="405">
        <v>13.622</v>
      </c>
      <c r="S278" s="405">
        <v>9.1492000000000004</v>
      </c>
      <c r="T278" s="405">
        <v>-6.4546000000000001</v>
      </c>
      <c r="U278" s="405">
        <v>-0.70589999999999997</v>
      </c>
      <c r="V278" s="405">
        <v>-3.8860999999999999</v>
      </c>
      <c r="W278" s="405">
        <v>9.1492000000000004</v>
      </c>
      <c r="X278" s="405" t="s">
        <v>428</v>
      </c>
      <c r="Y278" s="406"/>
      <c r="Z278" s="403"/>
      <c r="AA278" s="403"/>
      <c r="AB278" s="403"/>
      <c r="AC278" s="403"/>
      <c r="AD278" s="403"/>
      <c r="AE278" s="403"/>
      <c r="AF278" s="403"/>
      <c r="AG278" s="403"/>
      <c r="AH278" s="403"/>
      <c r="AI278" s="403"/>
      <c r="AJ278" s="403"/>
      <c r="AK278" s="403"/>
      <c r="AL278" s="403"/>
      <c r="AM278" s="403"/>
      <c r="AN278" s="403"/>
      <c r="AO278" s="406"/>
      <c r="AP278" s="405">
        <v>13</v>
      </c>
      <c r="AQ278" s="405">
        <v>13.05</v>
      </c>
      <c r="AR278" s="405">
        <v>9.86</v>
      </c>
      <c r="AS278" s="405">
        <v>5.78</v>
      </c>
      <c r="AT278" s="405">
        <v>-4.3899999999999997</v>
      </c>
      <c r="AU278" s="406"/>
      <c r="AV278" s="426"/>
      <c r="AW278" s="426"/>
      <c r="AX278" s="426"/>
      <c r="AY278" s="426"/>
      <c r="AZ278" s="426"/>
      <c r="BA278" s="401"/>
      <c r="BB278" s="410"/>
      <c r="BC278" s="410"/>
      <c r="BD278" s="410"/>
      <c r="BE278" s="410"/>
      <c r="BF278" s="406"/>
      <c r="BG278" s="401"/>
      <c r="BH278" s="401"/>
      <c r="BI278" s="410"/>
      <c r="BJ278" s="410"/>
      <c r="BK278" s="410"/>
      <c r="BL278" s="410"/>
      <c r="BM278" s="401"/>
      <c r="BN278" s="401"/>
      <c r="BO278" s="427"/>
    </row>
    <row r="279" spans="1:72" s="428" customFormat="1" x14ac:dyDescent="0.25">
      <c r="A279" s="345" t="s">
        <v>5737</v>
      </c>
      <c r="B279" s="372"/>
      <c r="C279" s="731"/>
      <c r="D279" s="372"/>
      <c r="E279" s="372"/>
      <c r="F279" s="372"/>
      <c r="G279" s="372"/>
      <c r="H279" s="374"/>
      <c r="I279" s="348">
        <v>1.3264</v>
      </c>
      <c r="J279" s="348">
        <v>0.79779999999999995</v>
      </c>
      <c r="K279" s="348">
        <v>11.129300000000001</v>
      </c>
      <c r="L279" s="348">
        <v>4.7680999999999996</v>
      </c>
      <c r="M279" s="348">
        <v>0.43090000000000001</v>
      </c>
      <c r="N279" s="350">
        <v>10.3302</v>
      </c>
      <c r="O279" s="348" t="s">
        <v>430</v>
      </c>
      <c r="P279" s="348" t="s">
        <v>430</v>
      </c>
      <c r="Q279" s="348" t="s">
        <v>430</v>
      </c>
      <c r="R279" s="348" t="s">
        <v>430</v>
      </c>
      <c r="S279" s="348">
        <v>13.9071</v>
      </c>
      <c r="T279" s="348">
        <v>-3.32E-2</v>
      </c>
      <c r="U279" s="348">
        <v>4.3765999999999998</v>
      </c>
      <c r="V279" s="348">
        <v>1.6206</v>
      </c>
      <c r="W279" s="348">
        <v>13.9071</v>
      </c>
      <c r="X279" s="348" t="s">
        <v>428</v>
      </c>
      <c r="Y279" s="374"/>
      <c r="Z279" s="346"/>
      <c r="AA279" s="346"/>
      <c r="AB279" s="346"/>
      <c r="AC279" s="346"/>
      <c r="AD279" s="346"/>
      <c r="AE279" s="346"/>
      <c r="AF279" s="346"/>
      <c r="AG279" s="346"/>
      <c r="AH279" s="346"/>
      <c r="AI279" s="346"/>
      <c r="AJ279" s="346"/>
      <c r="AK279" s="346"/>
      <c r="AL279" s="346"/>
      <c r="AM279" s="346"/>
      <c r="AN279" s="346"/>
      <c r="AO279" s="374"/>
      <c r="AP279" s="348" t="s">
        <v>430</v>
      </c>
      <c r="AQ279" s="348" t="s">
        <v>430</v>
      </c>
      <c r="AR279" s="348" t="s">
        <v>430</v>
      </c>
      <c r="AS279" s="348" t="s">
        <v>430</v>
      </c>
      <c r="AT279" s="348">
        <v>7.41</v>
      </c>
      <c r="AU279" s="374"/>
      <c r="AV279" s="429"/>
      <c r="AW279" s="429"/>
      <c r="AX279" s="429"/>
      <c r="AY279" s="429"/>
      <c r="AZ279" s="429"/>
      <c r="BA279" s="372"/>
      <c r="BB279" s="375"/>
      <c r="BC279" s="375"/>
      <c r="BD279" s="375"/>
      <c r="BE279" s="375"/>
      <c r="BF279" s="374"/>
      <c r="BG279" s="372"/>
      <c r="BH279" s="372"/>
      <c r="BI279" s="375"/>
      <c r="BJ279" s="375"/>
      <c r="BK279" s="375"/>
      <c r="BL279" s="375"/>
      <c r="BM279" s="372"/>
      <c r="BN279" s="372"/>
      <c r="BO279" s="430"/>
    </row>
    <row r="280" spans="1:72" s="428" customFormat="1" x14ac:dyDescent="0.25">
      <c r="A280" s="345" t="s">
        <v>5738</v>
      </c>
      <c r="B280" s="372"/>
      <c r="C280" s="731"/>
      <c r="D280" s="372"/>
      <c r="E280" s="372"/>
      <c r="F280" s="372"/>
      <c r="G280" s="372"/>
      <c r="H280" s="374"/>
      <c r="I280" s="348" t="s">
        <v>430</v>
      </c>
      <c r="J280" s="348" t="s">
        <v>430</v>
      </c>
      <c r="K280" s="348" t="s">
        <v>430</v>
      </c>
      <c r="L280" s="348" t="s">
        <v>430</v>
      </c>
      <c r="M280" s="348" t="s">
        <v>430</v>
      </c>
      <c r="N280" s="350" t="s">
        <v>430</v>
      </c>
      <c r="O280" s="348" t="s">
        <v>430</v>
      </c>
      <c r="P280" s="348" t="s">
        <v>430</v>
      </c>
      <c r="Q280" s="348" t="s">
        <v>430</v>
      </c>
      <c r="R280" s="348" t="s">
        <v>430</v>
      </c>
      <c r="S280" s="348" t="s">
        <v>430</v>
      </c>
      <c r="T280" s="348" t="s">
        <v>430</v>
      </c>
      <c r="U280" s="348" t="s">
        <v>430</v>
      </c>
      <c r="V280" s="348" t="s">
        <v>430</v>
      </c>
      <c r="W280" s="348" t="s">
        <v>430</v>
      </c>
      <c r="X280" s="348" t="s">
        <v>430</v>
      </c>
      <c r="Y280" s="374"/>
      <c r="Z280" s="346"/>
      <c r="AA280" s="346"/>
      <c r="AB280" s="346"/>
      <c r="AC280" s="346"/>
      <c r="AD280" s="346"/>
      <c r="AE280" s="346"/>
      <c r="AF280" s="346"/>
      <c r="AG280" s="346"/>
      <c r="AH280" s="346"/>
      <c r="AI280" s="346"/>
      <c r="AJ280" s="346"/>
      <c r="AK280" s="346"/>
      <c r="AL280" s="346"/>
      <c r="AM280" s="346"/>
      <c r="AN280" s="346"/>
      <c r="AO280" s="374"/>
      <c r="AP280" s="348" t="s">
        <v>430</v>
      </c>
      <c r="AQ280" s="348" t="s">
        <v>430</v>
      </c>
      <c r="AR280" s="348" t="s">
        <v>430</v>
      </c>
      <c r="AS280" s="348" t="s">
        <v>430</v>
      </c>
      <c r="AT280" s="348" t="s">
        <v>430</v>
      </c>
      <c r="AU280" s="374"/>
      <c r="AV280" s="429"/>
      <c r="AW280" s="429"/>
      <c r="AX280" s="429"/>
      <c r="AY280" s="429"/>
      <c r="AZ280" s="429"/>
      <c r="BA280" s="372"/>
      <c r="BB280" s="375"/>
      <c r="BC280" s="375"/>
      <c r="BD280" s="375"/>
      <c r="BE280" s="375"/>
      <c r="BF280" s="374"/>
      <c r="BG280" s="372"/>
      <c r="BH280" s="372"/>
      <c r="BI280" s="375"/>
      <c r="BJ280" s="375"/>
      <c r="BK280" s="375"/>
      <c r="BL280" s="375"/>
      <c r="BM280" s="372"/>
      <c r="BN280" s="372"/>
      <c r="BO280" s="430"/>
    </row>
    <row r="281" spans="1:72" s="428" customFormat="1" x14ac:dyDescent="0.25">
      <c r="A281" s="345" t="s">
        <v>665</v>
      </c>
      <c r="B281" s="372"/>
      <c r="C281" s="731"/>
      <c r="D281" s="372"/>
      <c r="E281" s="372"/>
      <c r="F281" s="372"/>
      <c r="G281" s="372"/>
      <c r="H281" s="374"/>
      <c r="I281" s="348">
        <v>1.1364000000000001</v>
      </c>
      <c r="J281" s="348">
        <v>-0.16209999999999999</v>
      </c>
      <c r="K281" s="348">
        <v>8.5724</v>
      </c>
      <c r="L281" s="348">
        <v>2.5100000000000001E-2</v>
      </c>
      <c r="M281" s="348">
        <v>-4.2286000000000001</v>
      </c>
      <c r="N281" s="350">
        <v>5.1612999999999998</v>
      </c>
      <c r="O281" s="348">
        <v>5.4234999999999998</v>
      </c>
      <c r="P281" s="348">
        <v>15.545400000000001</v>
      </c>
      <c r="Q281" s="348">
        <v>14.0326</v>
      </c>
      <c r="R281" s="348">
        <v>14.348599999999999</v>
      </c>
      <c r="S281" s="348">
        <v>11.110300000000001</v>
      </c>
      <c r="T281" s="348">
        <v>-4.3833000000000002</v>
      </c>
      <c r="U281" s="348">
        <v>0.41930000000000001</v>
      </c>
      <c r="V281" s="348">
        <v>-2.8249</v>
      </c>
      <c r="W281" s="348">
        <v>11.110300000000001</v>
      </c>
      <c r="X281" s="348" t="s">
        <v>428</v>
      </c>
      <c r="Y281" s="374"/>
      <c r="Z281" s="346"/>
      <c r="AA281" s="346"/>
      <c r="AB281" s="346"/>
      <c r="AC281" s="346"/>
      <c r="AD281" s="346"/>
      <c r="AE281" s="346"/>
      <c r="AF281" s="346"/>
      <c r="AG281" s="346"/>
      <c r="AH281" s="346"/>
      <c r="AI281" s="346"/>
      <c r="AJ281" s="346"/>
      <c r="AK281" s="346"/>
      <c r="AL281" s="346"/>
      <c r="AM281" s="346"/>
      <c r="AN281" s="346"/>
      <c r="AO281" s="374"/>
      <c r="AP281" s="348">
        <v>13.97</v>
      </c>
      <c r="AQ281" s="348">
        <v>14.49</v>
      </c>
      <c r="AR281" s="348">
        <v>11.11</v>
      </c>
      <c r="AS281" s="348">
        <v>6.96</v>
      </c>
      <c r="AT281" s="348">
        <v>-1.03</v>
      </c>
      <c r="AU281" s="374"/>
      <c r="AV281" s="429"/>
      <c r="AW281" s="429"/>
      <c r="AX281" s="429"/>
      <c r="AY281" s="429"/>
      <c r="AZ281" s="429"/>
      <c r="BA281" s="372"/>
      <c r="BB281" s="375"/>
      <c r="BC281" s="375"/>
      <c r="BD281" s="375"/>
      <c r="BE281" s="375"/>
      <c r="BF281" s="374"/>
      <c r="BG281" s="372"/>
      <c r="BH281" s="372"/>
      <c r="BI281" s="375"/>
      <c r="BJ281" s="375"/>
      <c r="BK281" s="375"/>
      <c r="BL281" s="375"/>
      <c r="BM281" s="372"/>
      <c r="BN281" s="372"/>
      <c r="BO281" s="430"/>
    </row>
    <row r="282" spans="1:72" s="428" customFormat="1" x14ac:dyDescent="0.25">
      <c r="A282" s="345" t="s">
        <v>5739</v>
      </c>
      <c r="B282" s="372"/>
      <c r="C282" s="731"/>
      <c r="D282" s="372"/>
      <c r="E282" s="372"/>
      <c r="F282" s="372"/>
      <c r="G282" s="372"/>
      <c r="H282" s="374"/>
      <c r="I282" s="348" t="s">
        <v>430</v>
      </c>
      <c r="J282" s="348" t="s">
        <v>430</v>
      </c>
      <c r="K282" s="348" t="s">
        <v>430</v>
      </c>
      <c r="L282" s="348" t="s">
        <v>430</v>
      </c>
      <c r="M282" s="348" t="s">
        <v>430</v>
      </c>
      <c r="N282" s="350" t="s">
        <v>430</v>
      </c>
      <c r="O282" s="348" t="s">
        <v>430</v>
      </c>
      <c r="P282" s="348" t="s">
        <v>430</v>
      </c>
      <c r="Q282" s="348" t="s">
        <v>430</v>
      </c>
      <c r="R282" s="348" t="s">
        <v>430</v>
      </c>
      <c r="S282" s="348" t="s">
        <v>430</v>
      </c>
      <c r="T282" s="348" t="s">
        <v>430</v>
      </c>
      <c r="U282" s="348" t="s">
        <v>430</v>
      </c>
      <c r="V282" s="348" t="s">
        <v>430</v>
      </c>
      <c r="W282" s="348" t="s">
        <v>430</v>
      </c>
      <c r="X282" s="348" t="s">
        <v>430</v>
      </c>
      <c r="Y282" s="374"/>
      <c r="Z282" s="346"/>
      <c r="AA282" s="346"/>
      <c r="AB282" s="346"/>
      <c r="AC282" s="346"/>
      <c r="AD282" s="346"/>
      <c r="AE282" s="346"/>
      <c r="AF282" s="346"/>
      <c r="AG282" s="346"/>
      <c r="AH282" s="346"/>
      <c r="AI282" s="346"/>
      <c r="AJ282" s="346"/>
      <c r="AK282" s="346"/>
      <c r="AL282" s="346"/>
      <c r="AM282" s="346"/>
      <c r="AN282" s="346"/>
      <c r="AO282" s="374"/>
      <c r="AP282" s="348" t="s">
        <v>430</v>
      </c>
      <c r="AQ282" s="348" t="s">
        <v>430</v>
      </c>
      <c r="AR282" s="348" t="s">
        <v>430</v>
      </c>
      <c r="AS282" s="348" t="s">
        <v>430</v>
      </c>
      <c r="AT282" s="348" t="s">
        <v>430</v>
      </c>
      <c r="AU282" s="374"/>
      <c r="AV282" s="429"/>
      <c r="AW282" s="429"/>
      <c r="AX282" s="429"/>
      <c r="AY282" s="429"/>
      <c r="AZ282" s="429"/>
      <c r="BA282" s="372"/>
      <c r="BB282" s="375"/>
      <c r="BC282" s="375"/>
      <c r="BD282" s="375"/>
      <c r="BE282" s="375"/>
      <c r="BF282" s="374"/>
      <c r="BG282" s="372"/>
      <c r="BH282" s="372"/>
      <c r="BI282" s="375"/>
      <c r="BJ282" s="375"/>
      <c r="BK282" s="375"/>
      <c r="BL282" s="375"/>
      <c r="BM282" s="372"/>
      <c r="BN282" s="372"/>
      <c r="BO282" s="430"/>
    </row>
    <row r="283" spans="1:72" s="428" customFormat="1" x14ac:dyDescent="0.25">
      <c r="A283" s="345" t="s">
        <v>5740</v>
      </c>
      <c r="B283" s="372"/>
      <c r="C283" s="731"/>
      <c r="D283" s="372"/>
      <c r="E283" s="372"/>
      <c r="F283" s="372"/>
      <c r="G283" s="372"/>
      <c r="H283" s="374"/>
      <c r="I283" s="348">
        <v>1.1653</v>
      </c>
      <c r="J283" s="348">
        <v>-2.7675999999999998</v>
      </c>
      <c r="K283" s="348">
        <v>8.8531999999999993</v>
      </c>
      <c r="L283" s="348">
        <v>2.262</v>
      </c>
      <c r="M283" s="348">
        <v>-0.56679999999999997</v>
      </c>
      <c r="N283" s="350">
        <v>16.5305</v>
      </c>
      <c r="O283" s="348" t="s">
        <v>430</v>
      </c>
      <c r="P283" s="348" t="s">
        <v>430</v>
      </c>
      <c r="Q283" s="348" t="s">
        <v>430</v>
      </c>
      <c r="R283" s="348" t="s">
        <v>430</v>
      </c>
      <c r="S283" s="348">
        <v>12.000299999999999</v>
      </c>
      <c r="T283" s="348">
        <v>-1.6896</v>
      </c>
      <c r="U283" s="348">
        <v>5.3781999999999996</v>
      </c>
      <c r="V283" s="348">
        <v>-1.3272999999999999</v>
      </c>
      <c r="W283" s="348">
        <v>12.000299999999999</v>
      </c>
      <c r="X283" s="348" t="s">
        <v>428</v>
      </c>
      <c r="Y283" s="374"/>
      <c r="Z283" s="346"/>
      <c r="AA283" s="346"/>
      <c r="AB283" s="346"/>
      <c r="AC283" s="346"/>
      <c r="AD283" s="346"/>
      <c r="AE283" s="346"/>
      <c r="AF283" s="346"/>
      <c r="AG283" s="346"/>
      <c r="AH283" s="346"/>
      <c r="AI283" s="346"/>
      <c r="AJ283" s="346"/>
      <c r="AK283" s="346"/>
      <c r="AL283" s="346"/>
      <c r="AM283" s="346"/>
      <c r="AN283" s="346"/>
      <c r="AO283" s="374"/>
      <c r="AP283" s="348" t="s">
        <v>430</v>
      </c>
      <c r="AQ283" s="348" t="s">
        <v>430</v>
      </c>
      <c r="AR283" s="348" t="s">
        <v>430</v>
      </c>
      <c r="AS283" s="348" t="s">
        <v>430</v>
      </c>
      <c r="AT283" s="348">
        <v>5.28</v>
      </c>
      <c r="AU283" s="374"/>
      <c r="AV283" s="429"/>
      <c r="AW283" s="429"/>
      <c r="AX283" s="429"/>
      <c r="AY283" s="429"/>
      <c r="AZ283" s="429"/>
      <c r="BA283" s="372"/>
      <c r="BB283" s="375"/>
      <c r="BC283" s="375"/>
      <c r="BD283" s="375"/>
      <c r="BE283" s="375"/>
      <c r="BF283" s="374"/>
      <c r="BG283" s="372"/>
      <c r="BH283" s="372"/>
      <c r="BI283" s="375"/>
      <c r="BJ283" s="375"/>
      <c r="BK283" s="375"/>
      <c r="BL283" s="375"/>
      <c r="BM283" s="372"/>
      <c r="BN283" s="372"/>
      <c r="BO283" s="430"/>
    </row>
    <row r="284" spans="1:72" s="428" customFormat="1" x14ac:dyDescent="0.25">
      <c r="A284" s="345" t="s">
        <v>4352</v>
      </c>
      <c r="B284" s="372"/>
      <c r="C284" s="731"/>
      <c r="D284" s="372"/>
      <c r="E284" s="372"/>
      <c r="F284" s="372"/>
      <c r="G284" s="372"/>
      <c r="H284" s="374"/>
      <c r="I284" s="348" t="s">
        <v>430</v>
      </c>
      <c r="J284" s="348" t="s">
        <v>430</v>
      </c>
      <c r="K284" s="348" t="s">
        <v>430</v>
      </c>
      <c r="L284" s="348" t="s">
        <v>430</v>
      </c>
      <c r="M284" s="348" t="s">
        <v>430</v>
      </c>
      <c r="N284" s="350" t="s">
        <v>430</v>
      </c>
      <c r="O284" s="348" t="s">
        <v>430</v>
      </c>
      <c r="P284" s="348" t="s">
        <v>430</v>
      </c>
      <c r="Q284" s="348" t="s">
        <v>430</v>
      </c>
      <c r="R284" s="348" t="s">
        <v>430</v>
      </c>
      <c r="S284" s="348" t="s">
        <v>430</v>
      </c>
      <c r="T284" s="348" t="s">
        <v>430</v>
      </c>
      <c r="U284" s="348" t="s">
        <v>430</v>
      </c>
      <c r="V284" s="348" t="s">
        <v>430</v>
      </c>
      <c r="W284" s="348" t="s">
        <v>430</v>
      </c>
      <c r="X284" s="348" t="s">
        <v>428</v>
      </c>
      <c r="Y284" s="374"/>
      <c r="Z284" s="346"/>
      <c r="AA284" s="346"/>
      <c r="AB284" s="346"/>
      <c r="AC284" s="346"/>
      <c r="AD284" s="346"/>
      <c r="AE284" s="346"/>
      <c r="AF284" s="346"/>
      <c r="AG284" s="346"/>
      <c r="AH284" s="346"/>
      <c r="AI284" s="346"/>
      <c r="AJ284" s="346"/>
      <c r="AK284" s="346"/>
      <c r="AL284" s="346"/>
      <c r="AM284" s="346"/>
      <c r="AN284" s="346"/>
      <c r="AO284" s="374"/>
      <c r="AP284" s="348" t="s">
        <v>430</v>
      </c>
      <c r="AQ284" s="348" t="s">
        <v>430</v>
      </c>
      <c r="AR284" s="348" t="s">
        <v>430</v>
      </c>
      <c r="AS284" s="348" t="s">
        <v>430</v>
      </c>
      <c r="AT284" s="348" t="s">
        <v>430</v>
      </c>
      <c r="AU284" s="374"/>
      <c r="AV284" s="429"/>
      <c r="AW284" s="429"/>
      <c r="AX284" s="429"/>
      <c r="AY284" s="429"/>
      <c r="AZ284" s="429"/>
      <c r="BA284" s="372"/>
      <c r="BB284" s="375"/>
      <c r="BC284" s="375"/>
      <c r="BD284" s="375"/>
      <c r="BE284" s="375"/>
      <c r="BF284" s="374"/>
      <c r="BG284" s="372"/>
      <c r="BH284" s="372"/>
      <c r="BI284" s="375"/>
      <c r="BJ284" s="375"/>
      <c r="BK284" s="375"/>
      <c r="BL284" s="375"/>
      <c r="BM284" s="372"/>
      <c r="BN284" s="372"/>
      <c r="BO284" s="430"/>
    </row>
    <row r="285" spans="1:72" s="428" customFormat="1" x14ac:dyDescent="0.25">
      <c r="A285" s="345" t="s">
        <v>2477</v>
      </c>
      <c r="B285" s="372"/>
      <c r="C285" s="731"/>
      <c r="D285" s="372"/>
      <c r="E285" s="372"/>
      <c r="F285" s="372"/>
      <c r="G285" s="372"/>
      <c r="H285" s="374"/>
      <c r="I285" s="348">
        <v>2.4312999999999998</v>
      </c>
      <c r="J285" s="348">
        <v>3.0068999999999999</v>
      </c>
      <c r="K285" s="348">
        <v>5.3113999999999999</v>
      </c>
      <c r="L285" s="348">
        <v>8.4612999999999996</v>
      </c>
      <c r="M285" s="348">
        <v>-0.22539999999999999</v>
      </c>
      <c r="N285" s="350">
        <v>7.2042999999999999</v>
      </c>
      <c r="O285" s="348">
        <v>12.874499999999999</v>
      </c>
      <c r="P285" s="348">
        <v>25.7956</v>
      </c>
      <c r="Q285" s="348">
        <v>14.5489</v>
      </c>
      <c r="R285" s="348">
        <v>11.791700000000001</v>
      </c>
      <c r="S285" s="348">
        <v>6.9489000000000001</v>
      </c>
      <c r="T285" s="348">
        <v>2.1646999999999998</v>
      </c>
      <c r="U285" s="348">
        <v>3.9116</v>
      </c>
      <c r="V285" s="348">
        <v>1.4051</v>
      </c>
      <c r="W285" s="348">
        <v>6.9489000000000001</v>
      </c>
      <c r="X285" s="348" t="s">
        <v>428</v>
      </c>
      <c r="Y285" s="374"/>
      <c r="Z285" s="346"/>
      <c r="AA285" s="346"/>
      <c r="AB285" s="346"/>
      <c r="AC285" s="346"/>
      <c r="AD285" s="346"/>
      <c r="AE285" s="346"/>
      <c r="AF285" s="346"/>
      <c r="AG285" s="346"/>
      <c r="AH285" s="346"/>
      <c r="AI285" s="346"/>
      <c r="AJ285" s="346"/>
      <c r="AK285" s="346"/>
      <c r="AL285" s="346"/>
      <c r="AM285" s="346"/>
      <c r="AN285" s="346"/>
      <c r="AO285" s="374"/>
      <c r="AP285" s="348">
        <v>16.25</v>
      </c>
      <c r="AQ285" s="348">
        <v>18.63</v>
      </c>
      <c r="AR285" s="348">
        <v>16.850000000000001</v>
      </c>
      <c r="AS285" s="348">
        <v>14.1</v>
      </c>
      <c r="AT285" s="348">
        <v>5.62</v>
      </c>
      <c r="AU285" s="374"/>
      <c r="AV285" s="429"/>
      <c r="AW285" s="429"/>
      <c r="AX285" s="429"/>
      <c r="AY285" s="429"/>
      <c r="AZ285" s="429"/>
      <c r="BA285" s="372"/>
      <c r="BB285" s="375"/>
      <c r="BC285" s="375"/>
      <c r="BD285" s="375"/>
      <c r="BE285" s="375"/>
      <c r="BF285" s="374"/>
      <c r="BG285" s="372"/>
      <c r="BH285" s="372"/>
      <c r="BI285" s="375"/>
      <c r="BJ285" s="375"/>
      <c r="BK285" s="375"/>
      <c r="BL285" s="375"/>
      <c r="BM285" s="372"/>
      <c r="BN285" s="372"/>
      <c r="BO285" s="430"/>
    </row>
    <row r="286" spans="1:72" s="428" customFormat="1" x14ac:dyDescent="0.25">
      <c r="A286" s="345" t="s">
        <v>5741</v>
      </c>
      <c r="B286" s="372"/>
      <c r="C286" s="731"/>
      <c r="D286" s="372"/>
      <c r="E286" s="372"/>
      <c r="F286" s="372"/>
      <c r="G286" s="372"/>
      <c r="H286" s="374"/>
      <c r="I286" s="348" t="s">
        <v>430</v>
      </c>
      <c r="J286" s="348" t="s">
        <v>430</v>
      </c>
      <c r="K286" s="348" t="s">
        <v>430</v>
      </c>
      <c r="L286" s="348" t="s">
        <v>430</v>
      </c>
      <c r="M286" s="348" t="s">
        <v>430</v>
      </c>
      <c r="N286" s="350" t="s">
        <v>430</v>
      </c>
      <c r="O286" s="348" t="s">
        <v>430</v>
      </c>
      <c r="P286" s="348" t="s">
        <v>430</v>
      </c>
      <c r="Q286" s="348" t="s">
        <v>430</v>
      </c>
      <c r="R286" s="348" t="s">
        <v>430</v>
      </c>
      <c r="S286" s="348" t="s">
        <v>430</v>
      </c>
      <c r="T286" s="348" t="s">
        <v>430</v>
      </c>
      <c r="U286" s="348" t="s">
        <v>430</v>
      </c>
      <c r="V286" s="348" t="s">
        <v>430</v>
      </c>
      <c r="W286" s="348" t="s">
        <v>430</v>
      </c>
      <c r="X286" s="348" t="s">
        <v>430</v>
      </c>
      <c r="Y286" s="374"/>
      <c r="Z286" s="346"/>
      <c r="AA286" s="346"/>
      <c r="AB286" s="346"/>
      <c r="AC286" s="346"/>
      <c r="AD286" s="346"/>
      <c r="AE286" s="346"/>
      <c r="AF286" s="346"/>
      <c r="AG286" s="346"/>
      <c r="AH286" s="346"/>
      <c r="AI286" s="346"/>
      <c r="AJ286" s="346"/>
      <c r="AK286" s="346"/>
      <c r="AL286" s="346"/>
      <c r="AM286" s="346"/>
      <c r="AN286" s="346"/>
      <c r="AO286" s="374"/>
      <c r="AP286" s="348" t="s">
        <v>430</v>
      </c>
      <c r="AQ286" s="348" t="s">
        <v>430</v>
      </c>
      <c r="AR286" s="348" t="s">
        <v>430</v>
      </c>
      <c r="AS286" s="348" t="s">
        <v>430</v>
      </c>
      <c r="AT286" s="348" t="s">
        <v>430</v>
      </c>
      <c r="AU286" s="374"/>
      <c r="AV286" s="429"/>
      <c r="AW286" s="429"/>
      <c r="AX286" s="429"/>
      <c r="AY286" s="429"/>
      <c r="AZ286" s="429"/>
      <c r="BA286" s="372"/>
      <c r="BB286" s="375"/>
      <c r="BC286" s="375"/>
      <c r="BD286" s="375"/>
      <c r="BE286" s="375"/>
      <c r="BF286" s="374"/>
      <c r="BG286" s="372"/>
      <c r="BH286" s="372"/>
      <c r="BI286" s="375"/>
      <c r="BJ286" s="375"/>
      <c r="BK286" s="375"/>
      <c r="BL286" s="375"/>
      <c r="BM286" s="372"/>
      <c r="BN286" s="372"/>
      <c r="BO286" s="430"/>
    </row>
    <row r="287" spans="1:72" s="428" customFormat="1" x14ac:dyDescent="0.25">
      <c r="A287" s="345" t="s">
        <v>5742</v>
      </c>
      <c r="B287" s="372"/>
      <c r="C287" s="731"/>
      <c r="D287" s="372"/>
      <c r="E287" s="372"/>
      <c r="F287" s="372"/>
      <c r="G287" s="372"/>
      <c r="H287" s="374"/>
      <c r="I287" s="348" t="s">
        <v>430</v>
      </c>
      <c r="J287" s="348" t="s">
        <v>430</v>
      </c>
      <c r="K287" s="348" t="s">
        <v>430</v>
      </c>
      <c r="L287" s="348" t="s">
        <v>430</v>
      </c>
      <c r="M287" s="348" t="s">
        <v>430</v>
      </c>
      <c r="N287" s="350" t="s">
        <v>430</v>
      </c>
      <c r="O287" s="348" t="s">
        <v>430</v>
      </c>
      <c r="P287" s="348" t="s">
        <v>430</v>
      </c>
      <c r="Q287" s="348" t="s">
        <v>430</v>
      </c>
      <c r="R287" s="348" t="s">
        <v>430</v>
      </c>
      <c r="S287" s="348" t="s">
        <v>430</v>
      </c>
      <c r="T287" s="348" t="s">
        <v>430</v>
      </c>
      <c r="U287" s="348" t="s">
        <v>430</v>
      </c>
      <c r="V287" s="348" t="s">
        <v>430</v>
      </c>
      <c r="W287" s="348" t="s">
        <v>430</v>
      </c>
      <c r="X287" s="348" t="s">
        <v>430</v>
      </c>
      <c r="Y287" s="374"/>
      <c r="Z287" s="346"/>
      <c r="AA287" s="346"/>
      <c r="AB287" s="346"/>
      <c r="AC287" s="346"/>
      <c r="AD287" s="346"/>
      <c r="AE287" s="346"/>
      <c r="AF287" s="346"/>
      <c r="AG287" s="346"/>
      <c r="AH287" s="346"/>
      <c r="AI287" s="346"/>
      <c r="AJ287" s="346"/>
      <c r="AK287" s="346"/>
      <c r="AL287" s="346"/>
      <c r="AM287" s="346"/>
      <c r="AN287" s="346"/>
      <c r="AO287" s="374"/>
      <c r="AP287" s="348" t="s">
        <v>430</v>
      </c>
      <c r="AQ287" s="348" t="s">
        <v>430</v>
      </c>
      <c r="AR287" s="348" t="s">
        <v>430</v>
      </c>
      <c r="AS287" s="348" t="s">
        <v>430</v>
      </c>
      <c r="AT287" s="348" t="s">
        <v>430</v>
      </c>
      <c r="AU287" s="374"/>
      <c r="AV287" s="429"/>
      <c r="AW287" s="429"/>
      <c r="AX287" s="429"/>
      <c r="AY287" s="429"/>
      <c r="AZ287" s="429"/>
      <c r="BA287" s="372"/>
      <c r="BB287" s="375"/>
      <c r="BC287" s="375"/>
      <c r="BD287" s="375"/>
      <c r="BE287" s="375"/>
      <c r="BF287" s="374"/>
      <c r="BG287" s="372"/>
      <c r="BH287" s="372"/>
      <c r="BI287" s="375"/>
      <c r="BJ287" s="375"/>
      <c r="BK287" s="375"/>
      <c r="BL287" s="375"/>
      <c r="BM287" s="372"/>
      <c r="BN287" s="372"/>
      <c r="BO287" s="430"/>
    </row>
    <row r="288" spans="1:72" s="428" customFormat="1" x14ac:dyDescent="0.25">
      <c r="A288" s="345" t="s">
        <v>2324</v>
      </c>
      <c r="B288" s="372"/>
      <c r="C288" s="731"/>
      <c r="D288" s="372"/>
      <c r="E288" s="372"/>
      <c r="F288" s="372"/>
      <c r="G288" s="372"/>
      <c r="H288" s="374"/>
      <c r="I288" s="348" t="s">
        <v>430</v>
      </c>
      <c r="J288" s="348" t="s">
        <v>430</v>
      </c>
      <c r="K288" s="348" t="s">
        <v>430</v>
      </c>
      <c r="L288" s="348" t="s">
        <v>430</v>
      </c>
      <c r="M288" s="348" t="s">
        <v>430</v>
      </c>
      <c r="N288" s="350" t="s">
        <v>430</v>
      </c>
      <c r="O288" s="348" t="s">
        <v>430</v>
      </c>
      <c r="P288" s="348" t="s">
        <v>430</v>
      </c>
      <c r="Q288" s="348" t="s">
        <v>430</v>
      </c>
      <c r="R288" s="348" t="s">
        <v>430</v>
      </c>
      <c r="S288" s="348" t="s">
        <v>430</v>
      </c>
      <c r="T288" s="348" t="s">
        <v>430</v>
      </c>
      <c r="U288" s="348" t="s">
        <v>430</v>
      </c>
      <c r="V288" s="348" t="s">
        <v>430</v>
      </c>
      <c r="W288" s="348" t="s">
        <v>430</v>
      </c>
      <c r="X288" s="348" t="s">
        <v>428</v>
      </c>
      <c r="Y288" s="374"/>
      <c r="Z288" s="346"/>
      <c r="AA288" s="346"/>
      <c r="AB288" s="346"/>
      <c r="AC288" s="346"/>
      <c r="AD288" s="346"/>
      <c r="AE288" s="346"/>
      <c r="AF288" s="346"/>
      <c r="AG288" s="346"/>
      <c r="AH288" s="346"/>
      <c r="AI288" s="346"/>
      <c r="AJ288" s="346"/>
      <c r="AK288" s="346"/>
      <c r="AL288" s="346"/>
      <c r="AM288" s="346"/>
      <c r="AN288" s="346"/>
      <c r="AO288" s="374"/>
      <c r="AP288" s="348" t="s">
        <v>430</v>
      </c>
      <c r="AQ288" s="348" t="s">
        <v>430</v>
      </c>
      <c r="AR288" s="348" t="s">
        <v>430</v>
      </c>
      <c r="AS288" s="348" t="s">
        <v>430</v>
      </c>
      <c r="AT288" s="348" t="s">
        <v>430</v>
      </c>
      <c r="AU288" s="374"/>
      <c r="AV288" s="429"/>
      <c r="AW288" s="429"/>
      <c r="AX288" s="429"/>
      <c r="AY288" s="429"/>
      <c r="AZ288" s="429"/>
      <c r="BA288" s="372"/>
      <c r="BB288" s="375"/>
      <c r="BC288" s="375"/>
      <c r="BD288" s="375"/>
      <c r="BE288" s="375"/>
      <c r="BF288" s="374"/>
      <c r="BG288" s="372"/>
      <c r="BH288" s="372"/>
      <c r="BI288" s="375"/>
      <c r="BJ288" s="375"/>
      <c r="BK288" s="375"/>
      <c r="BL288" s="375"/>
      <c r="BM288" s="372"/>
      <c r="BN288" s="372"/>
      <c r="BO288" s="430"/>
    </row>
    <row r="289" spans="1:67" s="428" customFormat="1" x14ac:dyDescent="0.25">
      <c r="A289" s="345" t="s">
        <v>4358</v>
      </c>
      <c r="B289" s="372"/>
      <c r="C289" s="731"/>
      <c r="D289" s="372"/>
      <c r="E289" s="372"/>
      <c r="F289" s="372"/>
      <c r="G289" s="372"/>
      <c r="H289" s="374"/>
      <c r="I289" s="348" t="s">
        <v>430</v>
      </c>
      <c r="J289" s="348" t="s">
        <v>430</v>
      </c>
      <c r="K289" s="348" t="s">
        <v>430</v>
      </c>
      <c r="L289" s="348" t="s">
        <v>430</v>
      </c>
      <c r="M289" s="348" t="s">
        <v>430</v>
      </c>
      <c r="N289" s="350" t="s">
        <v>430</v>
      </c>
      <c r="O289" s="348" t="s">
        <v>430</v>
      </c>
      <c r="P289" s="348" t="s">
        <v>430</v>
      </c>
      <c r="Q289" s="348" t="s">
        <v>430</v>
      </c>
      <c r="R289" s="348" t="s">
        <v>430</v>
      </c>
      <c r="S289" s="348" t="s">
        <v>430</v>
      </c>
      <c r="T289" s="348" t="s">
        <v>430</v>
      </c>
      <c r="U289" s="348" t="s">
        <v>430</v>
      </c>
      <c r="V289" s="348" t="s">
        <v>430</v>
      </c>
      <c r="W289" s="348" t="s">
        <v>430</v>
      </c>
      <c r="X289" s="348" t="s">
        <v>430</v>
      </c>
      <c r="Y289" s="374"/>
      <c r="Z289" s="346"/>
      <c r="AA289" s="346"/>
      <c r="AB289" s="346"/>
      <c r="AC289" s="346"/>
      <c r="AD289" s="346"/>
      <c r="AE289" s="346"/>
      <c r="AF289" s="346"/>
      <c r="AG289" s="346"/>
      <c r="AH289" s="346"/>
      <c r="AI289" s="346"/>
      <c r="AJ289" s="346"/>
      <c r="AK289" s="346"/>
      <c r="AL289" s="346"/>
      <c r="AM289" s="346"/>
      <c r="AN289" s="346"/>
      <c r="AO289" s="374"/>
      <c r="AP289" s="348" t="s">
        <v>430</v>
      </c>
      <c r="AQ289" s="348" t="s">
        <v>430</v>
      </c>
      <c r="AR289" s="348" t="s">
        <v>430</v>
      </c>
      <c r="AS289" s="348" t="s">
        <v>430</v>
      </c>
      <c r="AT289" s="348" t="s">
        <v>430</v>
      </c>
      <c r="AU289" s="374"/>
      <c r="AV289" s="429"/>
      <c r="AW289" s="429"/>
      <c r="AX289" s="429"/>
      <c r="AY289" s="429"/>
      <c r="AZ289" s="429"/>
      <c r="BA289" s="372"/>
      <c r="BB289" s="375"/>
      <c r="BC289" s="375"/>
      <c r="BD289" s="375"/>
      <c r="BE289" s="375"/>
      <c r="BF289" s="374"/>
      <c r="BG289" s="372"/>
      <c r="BH289" s="372"/>
      <c r="BI289" s="375"/>
      <c r="BJ289" s="375"/>
      <c r="BK289" s="375"/>
      <c r="BL289" s="375"/>
      <c r="BM289" s="372"/>
      <c r="BN289" s="372"/>
      <c r="BO289" s="430"/>
    </row>
    <row r="290" spans="1:67" s="428" customFormat="1" x14ac:dyDescent="0.25">
      <c r="A290" s="345" t="s">
        <v>5743</v>
      </c>
      <c r="B290" s="372"/>
      <c r="C290" s="731"/>
      <c r="D290" s="372"/>
      <c r="E290" s="372"/>
      <c r="F290" s="372"/>
      <c r="G290" s="372"/>
      <c r="H290" s="374"/>
      <c r="I290" s="348" t="s">
        <v>430</v>
      </c>
      <c r="J290" s="348" t="s">
        <v>430</v>
      </c>
      <c r="K290" s="348" t="s">
        <v>430</v>
      </c>
      <c r="L290" s="348" t="s">
        <v>430</v>
      </c>
      <c r="M290" s="348" t="s">
        <v>430</v>
      </c>
      <c r="N290" s="350" t="s">
        <v>430</v>
      </c>
      <c r="O290" s="348" t="s">
        <v>430</v>
      </c>
      <c r="P290" s="348" t="s">
        <v>430</v>
      </c>
      <c r="Q290" s="348" t="s">
        <v>430</v>
      </c>
      <c r="R290" s="348" t="s">
        <v>430</v>
      </c>
      <c r="S290" s="348" t="s">
        <v>430</v>
      </c>
      <c r="T290" s="348" t="s">
        <v>430</v>
      </c>
      <c r="U290" s="348" t="s">
        <v>430</v>
      </c>
      <c r="V290" s="348" t="s">
        <v>430</v>
      </c>
      <c r="W290" s="348" t="s">
        <v>430</v>
      </c>
      <c r="X290" s="348" t="s">
        <v>430</v>
      </c>
      <c r="Y290" s="374"/>
      <c r="Z290" s="346"/>
      <c r="AA290" s="346"/>
      <c r="AB290" s="346"/>
      <c r="AC290" s="346"/>
      <c r="AD290" s="346"/>
      <c r="AE290" s="346"/>
      <c r="AF290" s="346"/>
      <c r="AG290" s="346"/>
      <c r="AH290" s="346"/>
      <c r="AI290" s="346"/>
      <c r="AJ290" s="346"/>
      <c r="AK290" s="346"/>
      <c r="AL290" s="346"/>
      <c r="AM290" s="346"/>
      <c r="AN290" s="346"/>
      <c r="AO290" s="374"/>
      <c r="AP290" s="348" t="s">
        <v>430</v>
      </c>
      <c r="AQ290" s="348" t="s">
        <v>430</v>
      </c>
      <c r="AR290" s="348" t="s">
        <v>430</v>
      </c>
      <c r="AS290" s="348" t="s">
        <v>430</v>
      </c>
      <c r="AT290" s="348" t="s">
        <v>430</v>
      </c>
      <c r="AU290" s="374"/>
      <c r="AV290" s="429"/>
      <c r="AW290" s="429"/>
      <c r="AX290" s="429"/>
      <c r="AY290" s="429"/>
      <c r="AZ290" s="429"/>
      <c r="BA290" s="372"/>
      <c r="BB290" s="375"/>
      <c r="BC290" s="375"/>
      <c r="BD290" s="375"/>
      <c r="BE290" s="375"/>
      <c r="BF290" s="374"/>
      <c r="BG290" s="372"/>
      <c r="BH290" s="372"/>
      <c r="BI290" s="375"/>
      <c r="BJ290" s="375"/>
      <c r="BK290" s="375"/>
      <c r="BL290" s="375"/>
      <c r="BM290" s="372"/>
      <c r="BN290" s="372"/>
      <c r="BO290" s="430"/>
    </row>
    <row r="291" spans="1:67" s="428" customFormat="1" x14ac:dyDescent="0.25">
      <c r="A291" s="345" t="s">
        <v>5744</v>
      </c>
      <c r="B291" s="372"/>
      <c r="C291" s="731"/>
      <c r="D291" s="372"/>
      <c r="E291" s="372"/>
      <c r="F291" s="372"/>
      <c r="G291" s="372"/>
      <c r="H291" s="374"/>
      <c r="I291" s="348">
        <v>2.0499000000000001</v>
      </c>
      <c r="J291" s="348">
        <v>4.5166000000000004</v>
      </c>
      <c r="K291" s="348">
        <v>21.110099999999999</v>
      </c>
      <c r="L291" s="348">
        <v>36.292299999999997</v>
      </c>
      <c r="M291" s="348">
        <v>21.360900000000001</v>
      </c>
      <c r="N291" s="350">
        <v>24.588200000000001</v>
      </c>
      <c r="O291" s="348">
        <v>9.2409999999999997</v>
      </c>
      <c r="P291" s="348">
        <v>32.584200000000003</v>
      </c>
      <c r="Q291" s="348">
        <v>29.616599999999998</v>
      </c>
      <c r="R291" s="348">
        <v>18.6267</v>
      </c>
      <c r="S291" s="348">
        <v>23.3935</v>
      </c>
      <c r="T291" s="348">
        <v>27.1401</v>
      </c>
      <c r="U291" s="348">
        <v>23.696400000000001</v>
      </c>
      <c r="V291" s="348">
        <v>20.148599999999998</v>
      </c>
      <c r="W291" s="348">
        <v>23.3935</v>
      </c>
      <c r="X291" s="348" t="s">
        <v>428</v>
      </c>
      <c r="Y291" s="374"/>
      <c r="Z291" s="346"/>
      <c r="AA291" s="346"/>
      <c r="AB291" s="346"/>
      <c r="AC291" s="346"/>
      <c r="AD291" s="346"/>
      <c r="AE291" s="346"/>
      <c r="AF291" s="346"/>
      <c r="AG291" s="346"/>
      <c r="AH291" s="346"/>
      <c r="AI291" s="346"/>
      <c r="AJ291" s="346"/>
      <c r="AK291" s="346"/>
      <c r="AL291" s="346"/>
      <c r="AM291" s="346"/>
      <c r="AN291" s="346"/>
      <c r="AO291" s="374"/>
      <c r="AP291" s="348">
        <v>23.15</v>
      </c>
      <c r="AQ291" s="348">
        <v>28.71</v>
      </c>
      <c r="AR291" s="348">
        <v>23.89</v>
      </c>
      <c r="AS291" s="348">
        <v>22.36</v>
      </c>
      <c r="AT291" s="348">
        <v>53.68</v>
      </c>
      <c r="AU291" s="374"/>
      <c r="AV291" s="429"/>
      <c r="AW291" s="429"/>
      <c r="AX291" s="429"/>
      <c r="AY291" s="429"/>
      <c r="AZ291" s="429"/>
      <c r="BA291" s="372"/>
      <c r="BB291" s="375"/>
      <c r="BC291" s="375"/>
      <c r="BD291" s="375"/>
      <c r="BE291" s="375"/>
      <c r="BF291" s="374"/>
      <c r="BG291" s="372"/>
      <c r="BH291" s="372"/>
      <c r="BI291" s="375"/>
      <c r="BJ291" s="375"/>
      <c r="BK291" s="375"/>
      <c r="BL291" s="375"/>
      <c r="BM291" s="372"/>
      <c r="BN291" s="372"/>
      <c r="BO291" s="430"/>
    </row>
    <row r="292" spans="1:67" s="428" customFormat="1" x14ac:dyDescent="0.25">
      <c r="A292" s="345" t="s">
        <v>4360</v>
      </c>
      <c r="B292" s="372"/>
      <c r="C292" s="731"/>
      <c r="D292" s="372"/>
      <c r="E292" s="372"/>
      <c r="F292" s="372"/>
      <c r="G292" s="372"/>
      <c r="H292" s="374"/>
      <c r="I292" s="348" t="s">
        <v>430</v>
      </c>
      <c r="J292" s="348" t="s">
        <v>430</v>
      </c>
      <c r="K292" s="348" t="s">
        <v>430</v>
      </c>
      <c r="L292" s="348" t="s">
        <v>430</v>
      </c>
      <c r="M292" s="348" t="s">
        <v>430</v>
      </c>
      <c r="N292" s="350" t="s">
        <v>430</v>
      </c>
      <c r="O292" s="348" t="s">
        <v>430</v>
      </c>
      <c r="P292" s="348" t="s">
        <v>430</v>
      </c>
      <c r="Q292" s="348" t="s">
        <v>430</v>
      </c>
      <c r="R292" s="348" t="s">
        <v>430</v>
      </c>
      <c r="S292" s="348" t="s">
        <v>430</v>
      </c>
      <c r="T292" s="348" t="s">
        <v>430</v>
      </c>
      <c r="U292" s="348" t="s">
        <v>430</v>
      </c>
      <c r="V292" s="348" t="s">
        <v>430</v>
      </c>
      <c r="W292" s="348" t="s">
        <v>430</v>
      </c>
      <c r="X292" s="348" t="s">
        <v>430</v>
      </c>
      <c r="Y292" s="374"/>
      <c r="Z292" s="346"/>
      <c r="AA292" s="346"/>
      <c r="AB292" s="346"/>
      <c r="AC292" s="346"/>
      <c r="AD292" s="346"/>
      <c r="AE292" s="346"/>
      <c r="AF292" s="346"/>
      <c r="AG292" s="346"/>
      <c r="AH292" s="346"/>
      <c r="AI292" s="346"/>
      <c r="AJ292" s="346"/>
      <c r="AK292" s="346"/>
      <c r="AL292" s="346"/>
      <c r="AM292" s="346"/>
      <c r="AN292" s="346"/>
      <c r="AO292" s="374"/>
      <c r="AP292" s="348" t="s">
        <v>430</v>
      </c>
      <c r="AQ292" s="348" t="s">
        <v>430</v>
      </c>
      <c r="AR292" s="348" t="s">
        <v>430</v>
      </c>
      <c r="AS292" s="348" t="s">
        <v>430</v>
      </c>
      <c r="AT292" s="348" t="s">
        <v>430</v>
      </c>
      <c r="AU292" s="374"/>
      <c r="AV292" s="429"/>
      <c r="AW292" s="429"/>
      <c r="AX292" s="429"/>
      <c r="AY292" s="429"/>
      <c r="AZ292" s="429"/>
      <c r="BA292" s="372"/>
      <c r="BB292" s="375"/>
      <c r="BC292" s="375"/>
      <c r="BD292" s="375"/>
      <c r="BE292" s="375"/>
      <c r="BF292" s="374"/>
      <c r="BG292" s="372"/>
      <c r="BH292" s="372"/>
      <c r="BI292" s="375"/>
      <c r="BJ292" s="375"/>
      <c r="BK292" s="375"/>
      <c r="BL292" s="375"/>
      <c r="BM292" s="372"/>
      <c r="BN292" s="372"/>
      <c r="BO292" s="430"/>
    </row>
    <row r="293" spans="1:67" s="428" customFormat="1" x14ac:dyDescent="0.25">
      <c r="A293" s="345" t="s">
        <v>2480</v>
      </c>
      <c r="B293" s="372"/>
      <c r="C293" s="731"/>
      <c r="D293" s="372"/>
      <c r="E293" s="372"/>
      <c r="F293" s="372"/>
      <c r="G293" s="372"/>
      <c r="H293" s="374"/>
      <c r="I293" s="348" t="s">
        <v>430</v>
      </c>
      <c r="J293" s="348" t="s">
        <v>430</v>
      </c>
      <c r="K293" s="348" t="s">
        <v>430</v>
      </c>
      <c r="L293" s="348" t="s">
        <v>430</v>
      </c>
      <c r="M293" s="348" t="s">
        <v>430</v>
      </c>
      <c r="N293" s="350" t="s">
        <v>430</v>
      </c>
      <c r="O293" s="348" t="s">
        <v>430</v>
      </c>
      <c r="P293" s="348" t="s">
        <v>430</v>
      </c>
      <c r="Q293" s="348" t="s">
        <v>430</v>
      </c>
      <c r="R293" s="348" t="s">
        <v>430</v>
      </c>
      <c r="S293" s="348" t="s">
        <v>430</v>
      </c>
      <c r="T293" s="348" t="s">
        <v>430</v>
      </c>
      <c r="U293" s="348" t="s">
        <v>430</v>
      </c>
      <c r="V293" s="348" t="s">
        <v>430</v>
      </c>
      <c r="W293" s="348" t="s">
        <v>430</v>
      </c>
      <c r="X293" s="348" t="s">
        <v>430</v>
      </c>
      <c r="Y293" s="374"/>
      <c r="Z293" s="346"/>
      <c r="AA293" s="346"/>
      <c r="AB293" s="346"/>
      <c r="AC293" s="346"/>
      <c r="AD293" s="346"/>
      <c r="AE293" s="346"/>
      <c r="AF293" s="346"/>
      <c r="AG293" s="346"/>
      <c r="AH293" s="346"/>
      <c r="AI293" s="346"/>
      <c r="AJ293" s="346"/>
      <c r="AK293" s="346"/>
      <c r="AL293" s="346"/>
      <c r="AM293" s="346"/>
      <c r="AN293" s="346"/>
      <c r="AO293" s="374"/>
      <c r="AP293" s="348" t="s">
        <v>430</v>
      </c>
      <c r="AQ293" s="348" t="s">
        <v>430</v>
      </c>
      <c r="AR293" s="348" t="s">
        <v>430</v>
      </c>
      <c r="AS293" s="348" t="s">
        <v>430</v>
      </c>
      <c r="AT293" s="348" t="s">
        <v>430</v>
      </c>
      <c r="AU293" s="374"/>
      <c r="AV293" s="429"/>
      <c r="AW293" s="429"/>
      <c r="AX293" s="429"/>
      <c r="AY293" s="429"/>
      <c r="AZ293" s="429"/>
      <c r="BA293" s="372"/>
      <c r="BB293" s="375"/>
      <c r="BC293" s="375"/>
      <c r="BD293" s="375"/>
      <c r="BE293" s="375"/>
      <c r="BF293" s="374"/>
      <c r="BG293" s="372"/>
      <c r="BH293" s="372"/>
      <c r="BI293" s="375"/>
      <c r="BJ293" s="375"/>
      <c r="BK293" s="375"/>
      <c r="BL293" s="375"/>
      <c r="BM293" s="372"/>
      <c r="BN293" s="372"/>
      <c r="BO293" s="430"/>
    </row>
    <row r="294" spans="1:67" s="428" customFormat="1" x14ac:dyDescent="0.25">
      <c r="A294" s="345" t="s">
        <v>5745</v>
      </c>
      <c r="B294" s="372"/>
      <c r="C294" s="731"/>
      <c r="D294" s="372"/>
      <c r="E294" s="372"/>
      <c r="F294" s="372"/>
      <c r="G294" s="372"/>
      <c r="H294" s="374"/>
      <c r="I294" s="348">
        <v>1.2036</v>
      </c>
      <c r="J294" s="348">
        <v>1.8965000000000001</v>
      </c>
      <c r="K294" s="348">
        <v>11.354100000000001</v>
      </c>
      <c r="L294" s="348">
        <v>5.5590000000000002</v>
      </c>
      <c r="M294" s="348">
        <v>-11.257</v>
      </c>
      <c r="N294" s="350">
        <v>0.49109999999999998</v>
      </c>
      <c r="O294" s="348" t="s">
        <v>430</v>
      </c>
      <c r="P294" s="348" t="s">
        <v>430</v>
      </c>
      <c r="Q294" s="348" t="s">
        <v>430</v>
      </c>
      <c r="R294" s="348" t="s">
        <v>430</v>
      </c>
      <c r="S294" s="348">
        <v>14.916399999999999</v>
      </c>
      <c r="T294" s="348">
        <v>-4.9935</v>
      </c>
      <c r="U294" s="348">
        <v>-8.2739999999999991</v>
      </c>
      <c r="V294" s="348">
        <v>-10.8849</v>
      </c>
      <c r="W294" s="348">
        <v>14.916399999999999</v>
      </c>
      <c r="X294" s="348" t="s">
        <v>428</v>
      </c>
      <c r="Y294" s="374"/>
      <c r="Z294" s="346"/>
      <c r="AA294" s="346"/>
      <c r="AB294" s="346"/>
      <c r="AC294" s="346"/>
      <c r="AD294" s="346"/>
      <c r="AE294" s="346"/>
      <c r="AF294" s="346"/>
      <c r="AG294" s="346"/>
      <c r="AH294" s="346"/>
      <c r="AI294" s="346"/>
      <c r="AJ294" s="346"/>
      <c r="AK294" s="346"/>
      <c r="AL294" s="346"/>
      <c r="AM294" s="346"/>
      <c r="AN294" s="346"/>
      <c r="AO294" s="374"/>
      <c r="AP294" s="348" t="s">
        <v>430</v>
      </c>
      <c r="AQ294" s="348" t="s">
        <v>430</v>
      </c>
      <c r="AR294" s="348" t="s">
        <v>430</v>
      </c>
      <c r="AS294" s="348" t="s">
        <v>430</v>
      </c>
      <c r="AT294" s="348">
        <v>-8.9700000000000006</v>
      </c>
      <c r="AU294" s="374"/>
      <c r="AV294" s="429"/>
      <c r="AW294" s="429"/>
      <c r="AX294" s="429"/>
      <c r="AY294" s="429"/>
      <c r="AZ294" s="429"/>
      <c r="BA294" s="372"/>
      <c r="BB294" s="375"/>
      <c r="BC294" s="375"/>
      <c r="BD294" s="375"/>
      <c r="BE294" s="375"/>
      <c r="BF294" s="374"/>
      <c r="BG294" s="372"/>
      <c r="BH294" s="372"/>
      <c r="BI294" s="375"/>
      <c r="BJ294" s="375"/>
      <c r="BK294" s="375"/>
      <c r="BL294" s="375"/>
      <c r="BM294" s="372"/>
      <c r="BN294" s="372"/>
      <c r="BO294" s="430"/>
    </row>
    <row r="295" spans="1:67" s="428" customFormat="1" x14ac:dyDescent="0.25">
      <c r="A295" s="345" t="s">
        <v>4362</v>
      </c>
      <c r="B295" s="372"/>
      <c r="C295" s="731"/>
      <c r="D295" s="372"/>
      <c r="E295" s="372"/>
      <c r="F295" s="372"/>
      <c r="G295" s="372"/>
      <c r="H295" s="374"/>
      <c r="I295" s="348">
        <v>1.3262</v>
      </c>
      <c r="J295" s="348">
        <v>1.2151000000000001</v>
      </c>
      <c r="K295" s="348">
        <v>10.458299999999999</v>
      </c>
      <c r="L295" s="348">
        <v>4.4783999999999997</v>
      </c>
      <c r="M295" s="348">
        <v>3.8237000000000001</v>
      </c>
      <c r="N295" s="350">
        <v>15.3665</v>
      </c>
      <c r="O295" s="348" t="s">
        <v>430</v>
      </c>
      <c r="P295" s="348" t="s">
        <v>430</v>
      </c>
      <c r="Q295" s="348" t="s">
        <v>430</v>
      </c>
      <c r="R295" s="348" t="s">
        <v>430</v>
      </c>
      <c r="S295" s="348">
        <v>12.325699999999999</v>
      </c>
      <c r="T295" s="348">
        <v>2.6349999999999998</v>
      </c>
      <c r="U295" s="348">
        <v>8.5244</v>
      </c>
      <c r="V295" s="348">
        <v>6.2091000000000003</v>
      </c>
      <c r="W295" s="348">
        <v>12.325699999999999</v>
      </c>
      <c r="X295" s="348" t="s">
        <v>428</v>
      </c>
      <c r="Y295" s="374"/>
      <c r="Z295" s="346"/>
      <c r="AA295" s="346"/>
      <c r="AB295" s="346"/>
      <c r="AC295" s="346"/>
      <c r="AD295" s="346"/>
      <c r="AE295" s="346"/>
      <c r="AF295" s="346"/>
      <c r="AG295" s="346"/>
      <c r="AH295" s="346"/>
      <c r="AI295" s="346"/>
      <c r="AJ295" s="346"/>
      <c r="AK295" s="346"/>
      <c r="AL295" s="346"/>
      <c r="AM295" s="346"/>
      <c r="AN295" s="346"/>
      <c r="AO295" s="374"/>
      <c r="AP295" s="348" t="s">
        <v>430</v>
      </c>
      <c r="AQ295" s="348" t="s">
        <v>430</v>
      </c>
      <c r="AR295" s="348" t="s">
        <v>430</v>
      </c>
      <c r="AS295" s="348" t="s">
        <v>430</v>
      </c>
      <c r="AT295" s="348">
        <v>13.63</v>
      </c>
      <c r="AU295" s="374"/>
      <c r="AV295" s="429"/>
      <c r="AW295" s="429"/>
      <c r="AX295" s="429"/>
      <c r="AY295" s="429"/>
      <c r="AZ295" s="429"/>
      <c r="BA295" s="372"/>
      <c r="BB295" s="375"/>
      <c r="BC295" s="375"/>
      <c r="BD295" s="375"/>
      <c r="BE295" s="375"/>
      <c r="BF295" s="374"/>
      <c r="BG295" s="372"/>
      <c r="BH295" s="372"/>
      <c r="BI295" s="375"/>
      <c r="BJ295" s="375"/>
      <c r="BK295" s="375"/>
      <c r="BL295" s="375"/>
      <c r="BM295" s="372"/>
      <c r="BN295" s="372"/>
      <c r="BO295" s="430"/>
    </row>
    <row r="296" spans="1:67" s="428" customFormat="1" x14ac:dyDescent="0.25">
      <c r="A296" s="345" t="s">
        <v>5746</v>
      </c>
      <c r="B296" s="372"/>
      <c r="C296" s="731"/>
      <c r="D296" s="372"/>
      <c r="E296" s="372"/>
      <c r="F296" s="372"/>
      <c r="G296" s="372"/>
      <c r="H296" s="374"/>
      <c r="I296" s="348">
        <v>1.5003</v>
      </c>
      <c r="J296" s="348">
        <v>0.24310000000000001</v>
      </c>
      <c r="K296" s="348">
        <v>10.9397</v>
      </c>
      <c r="L296" s="348">
        <v>1.8542000000000001</v>
      </c>
      <c r="M296" s="348">
        <v>-1.2016</v>
      </c>
      <c r="N296" s="350">
        <v>8.3157999999999994</v>
      </c>
      <c r="O296" s="348">
        <v>8.2484999999999999</v>
      </c>
      <c r="P296" s="348">
        <v>22.582599999999999</v>
      </c>
      <c r="Q296" s="348">
        <v>18.020800000000001</v>
      </c>
      <c r="R296" s="348">
        <v>14.888199999999999</v>
      </c>
      <c r="S296" s="348">
        <v>13.7888</v>
      </c>
      <c r="T296" s="348">
        <v>-1.9146000000000001</v>
      </c>
      <c r="U296" s="348">
        <v>3.1518000000000002</v>
      </c>
      <c r="V296" s="348">
        <v>0.12089999999999999</v>
      </c>
      <c r="W296" s="348">
        <v>13.7888</v>
      </c>
      <c r="X296" s="348" t="s">
        <v>428</v>
      </c>
      <c r="Y296" s="374"/>
      <c r="Z296" s="346"/>
      <c r="AA296" s="346"/>
      <c r="AB296" s="346"/>
      <c r="AC296" s="346"/>
      <c r="AD296" s="346"/>
      <c r="AE296" s="346"/>
      <c r="AF296" s="346"/>
      <c r="AG296" s="346"/>
      <c r="AH296" s="346"/>
      <c r="AI296" s="346"/>
      <c r="AJ296" s="346"/>
      <c r="AK296" s="346"/>
      <c r="AL296" s="346"/>
      <c r="AM296" s="346"/>
      <c r="AN296" s="346"/>
      <c r="AO296" s="374"/>
      <c r="AP296" s="348">
        <v>15.7</v>
      </c>
      <c r="AQ296" s="348">
        <v>18.41</v>
      </c>
      <c r="AR296" s="348">
        <v>15.98</v>
      </c>
      <c r="AS296" s="348">
        <v>11.77</v>
      </c>
      <c r="AT296" s="348">
        <v>4.4000000000000004</v>
      </c>
      <c r="AU296" s="374"/>
      <c r="AV296" s="429"/>
      <c r="AW296" s="429"/>
      <c r="AX296" s="429"/>
      <c r="AY296" s="429"/>
      <c r="AZ296" s="429"/>
      <c r="BA296" s="372"/>
      <c r="BB296" s="375"/>
      <c r="BC296" s="375"/>
      <c r="BD296" s="375"/>
      <c r="BE296" s="375"/>
      <c r="BF296" s="374"/>
      <c r="BG296" s="372"/>
      <c r="BH296" s="372"/>
      <c r="BI296" s="375"/>
      <c r="BJ296" s="375"/>
      <c r="BK296" s="375"/>
      <c r="BL296" s="375"/>
      <c r="BM296" s="372"/>
      <c r="BN296" s="372"/>
      <c r="BO296" s="430"/>
    </row>
    <row r="297" spans="1:67" s="428" customFormat="1" x14ac:dyDescent="0.25">
      <c r="A297" s="345" t="s">
        <v>4363</v>
      </c>
      <c r="B297" s="372"/>
      <c r="C297" s="731"/>
      <c r="D297" s="372"/>
      <c r="E297" s="372"/>
      <c r="F297" s="372"/>
      <c r="G297" s="372"/>
      <c r="H297" s="374"/>
      <c r="I297" s="348">
        <v>0.83399999999999996</v>
      </c>
      <c r="J297" s="348">
        <v>-1.5219</v>
      </c>
      <c r="K297" s="348">
        <v>5.0854999999999997</v>
      </c>
      <c r="L297" s="348">
        <v>-5.4919000000000002</v>
      </c>
      <c r="M297" s="348">
        <v>-8.6778999999999993</v>
      </c>
      <c r="N297" s="350">
        <v>-1.2685</v>
      </c>
      <c r="O297" s="348">
        <v>3.6072000000000002</v>
      </c>
      <c r="P297" s="348">
        <v>9.7479999999999993</v>
      </c>
      <c r="Q297" s="348">
        <v>10.882999999999999</v>
      </c>
      <c r="R297" s="348">
        <v>12.835599999999999</v>
      </c>
      <c r="S297" s="348">
        <v>7.4744999999999999</v>
      </c>
      <c r="T297" s="348">
        <v>-9.1996000000000002</v>
      </c>
      <c r="U297" s="348">
        <v>-3.4338000000000002</v>
      </c>
      <c r="V297" s="348">
        <v>-7.0075000000000003</v>
      </c>
      <c r="W297" s="348">
        <v>7.4744999999999999</v>
      </c>
      <c r="X297" s="348">
        <v>10.8231</v>
      </c>
      <c r="Y297" s="374"/>
      <c r="Z297" s="346"/>
      <c r="AA297" s="346"/>
      <c r="AB297" s="346"/>
      <c r="AC297" s="346"/>
      <c r="AD297" s="346"/>
      <c r="AE297" s="346"/>
      <c r="AF297" s="346"/>
      <c r="AG297" s="346"/>
      <c r="AH297" s="346"/>
      <c r="AI297" s="346"/>
      <c r="AJ297" s="346"/>
      <c r="AK297" s="346"/>
      <c r="AL297" s="346"/>
      <c r="AM297" s="346"/>
      <c r="AN297" s="346"/>
      <c r="AO297" s="374"/>
      <c r="AP297" s="348">
        <v>11.64</v>
      </c>
      <c r="AQ297" s="348">
        <v>10.62</v>
      </c>
      <c r="AR297" s="348">
        <v>7.11</v>
      </c>
      <c r="AS297" s="348">
        <v>2.6</v>
      </c>
      <c r="AT297" s="348">
        <v>-9.83</v>
      </c>
      <c r="AU297" s="374"/>
      <c r="AV297" s="429"/>
      <c r="AW297" s="429"/>
      <c r="AX297" s="429"/>
      <c r="AY297" s="429"/>
      <c r="AZ297" s="429"/>
      <c r="BA297" s="372"/>
      <c r="BB297" s="375"/>
      <c r="BC297" s="375"/>
      <c r="BD297" s="375"/>
      <c r="BE297" s="375"/>
      <c r="BF297" s="374"/>
      <c r="BG297" s="372"/>
      <c r="BH297" s="372"/>
      <c r="BI297" s="375"/>
      <c r="BJ297" s="375"/>
      <c r="BK297" s="375"/>
      <c r="BL297" s="375"/>
      <c r="BM297" s="372"/>
      <c r="BN297" s="372"/>
      <c r="BO297" s="430"/>
    </row>
    <row r="298" spans="1:67" s="428" customFormat="1" x14ac:dyDescent="0.25">
      <c r="A298" s="345" t="s">
        <v>5747</v>
      </c>
      <c r="B298" s="372"/>
      <c r="C298" s="731"/>
      <c r="D298" s="372"/>
      <c r="E298" s="372"/>
      <c r="F298" s="372"/>
      <c r="G298" s="372"/>
      <c r="H298" s="374"/>
      <c r="I298" s="348" t="s">
        <v>430</v>
      </c>
      <c r="J298" s="348" t="s">
        <v>430</v>
      </c>
      <c r="K298" s="348" t="s">
        <v>430</v>
      </c>
      <c r="L298" s="348" t="s">
        <v>430</v>
      </c>
      <c r="M298" s="348" t="s">
        <v>430</v>
      </c>
      <c r="N298" s="350" t="s">
        <v>430</v>
      </c>
      <c r="O298" s="348" t="s">
        <v>430</v>
      </c>
      <c r="P298" s="348" t="s">
        <v>430</v>
      </c>
      <c r="Q298" s="348" t="s">
        <v>430</v>
      </c>
      <c r="R298" s="348" t="s">
        <v>430</v>
      </c>
      <c r="S298" s="348" t="s">
        <v>430</v>
      </c>
      <c r="T298" s="348" t="s">
        <v>430</v>
      </c>
      <c r="U298" s="348" t="s">
        <v>430</v>
      </c>
      <c r="V298" s="348" t="s">
        <v>430</v>
      </c>
      <c r="W298" s="348" t="s">
        <v>430</v>
      </c>
      <c r="X298" s="348" t="s">
        <v>430</v>
      </c>
      <c r="Y298" s="374"/>
      <c r="Z298" s="346"/>
      <c r="AA298" s="346"/>
      <c r="AB298" s="346"/>
      <c r="AC298" s="346"/>
      <c r="AD298" s="346"/>
      <c r="AE298" s="346"/>
      <c r="AF298" s="346"/>
      <c r="AG298" s="346"/>
      <c r="AH298" s="346"/>
      <c r="AI298" s="346"/>
      <c r="AJ298" s="346"/>
      <c r="AK298" s="346"/>
      <c r="AL298" s="346"/>
      <c r="AM298" s="346"/>
      <c r="AN298" s="346"/>
      <c r="AO298" s="374"/>
      <c r="AP298" s="348" t="s">
        <v>430</v>
      </c>
      <c r="AQ298" s="348" t="s">
        <v>430</v>
      </c>
      <c r="AR298" s="348" t="s">
        <v>430</v>
      </c>
      <c r="AS298" s="348" t="s">
        <v>430</v>
      </c>
      <c r="AT298" s="348" t="s">
        <v>430</v>
      </c>
      <c r="AU298" s="374"/>
      <c r="AV298" s="429"/>
      <c r="AW298" s="429"/>
      <c r="AX298" s="429"/>
      <c r="AY298" s="429"/>
      <c r="AZ298" s="429"/>
      <c r="BA298" s="372"/>
      <c r="BB298" s="375"/>
      <c r="BC298" s="375"/>
      <c r="BD298" s="375"/>
      <c r="BE298" s="375"/>
      <c r="BF298" s="374"/>
      <c r="BG298" s="372"/>
      <c r="BH298" s="372"/>
      <c r="BI298" s="375"/>
      <c r="BJ298" s="375"/>
      <c r="BK298" s="375"/>
      <c r="BL298" s="375"/>
      <c r="BM298" s="372"/>
      <c r="BN298" s="372"/>
      <c r="BO298" s="430"/>
    </row>
    <row r="299" spans="1:67" s="428" customFormat="1" x14ac:dyDescent="0.25">
      <c r="A299" s="345" t="s">
        <v>5748</v>
      </c>
      <c r="B299" s="372"/>
      <c r="C299" s="731"/>
      <c r="D299" s="372"/>
      <c r="E299" s="372"/>
      <c r="F299" s="372"/>
      <c r="G299" s="372"/>
      <c r="H299" s="374"/>
      <c r="I299" s="348" t="s">
        <v>430</v>
      </c>
      <c r="J299" s="348" t="s">
        <v>430</v>
      </c>
      <c r="K299" s="348" t="s">
        <v>430</v>
      </c>
      <c r="L299" s="348" t="s">
        <v>430</v>
      </c>
      <c r="M299" s="348" t="s">
        <v>430</v>
      </c>
      <c r="N299" s="350" t="s">
        <v>430</v>
      </c>
      <c r="O299" s="348" t="s">
        <v>430</v>
      </c>
      <c r="P299" s="348" t="s">
        <v>430</v>
      </c>
      <c r="Q299" s="348" t="s">
        <v>430</v>
      </c>
      <c r="R299" s="348" t="s">
        <v>430</v>
      </c>
      <c r="S299" s="348" t="s">
        <v>430</v>
      </c>
      <c r="T299" s="348" t="s">
        <v>430</v>
      </c>
      <c r="U299" s="348" t="s">
        <v>430</v>
      </c>
      <c r="V299" s="348" t="s">
        <v>430</v>
      </c>
      <c r="W299" s="348" t="s">
        <v>430</v>
      </c>
      <c r="X299" s="348" t="s">
        <v>430</v>
      </c>
      <c r="Y299" s="374"/>
      <c r="Z299" s="346"/>
      <c r="AA299" s="346"/>
      <c r="AB299" s="346"/>
      <c r="AC299" s="346"/>
      <c r="AD299" s="346"/>
      <c r="AE299" s="346"/>
      <c r="AF299" s="346"/>
      <c r="AG299" s="346"/>
      <c r="AH299" s="346"/>
      <c r="AI299" s="346"/>
      <c r="AJ299" s="346"/>
      <c r="AK299" s="346"/>
      <c r="AL299" s="346"/>
      <c r="AM299" s="346"/>
      <c r="AN299" s="346"/>
      <c r="AO299" s="374"/>
      <c r="AP299" s="348" t="s">
        <v>430</v>
      </c>
      <c r="AQ299" s="348" t="s">
        <v>430</v>
      </c>
      <c r="AR299" s="348" t="s">
        <v>430</v>
      </c>
      <c r="AS299" s="348" t="s">
        <v>430</v>
      </c>
      <c r="AT299" s="348" t="s">
        <v>430</v>
      </c>
      <c r="AU299" s="374"/>
      <c r="AV299" s="429"/>
      <c r="AW299" s="429"/>
      <c r="AX299" s="429"/>
      <c r="AY299" s="429"/>
      <c r="AZ299" s="429"/>
      <c r="BA299" s="372"/>
      <c r="BB299" s="375"/>
      <c r="BC299" s="375"/>
      <c r="BD299" s="375"/>
      <c r="BE299" s="375"/>
      <c r="BF299" s="374"/>
      <c r="BG299" s="372"/>
      <c r="BH299" s="372"/>
      <c r="BI299" s="375"/>
      <c r="BJ299" s="375"/>
      <c r="BK299" s="375"/>
      <c r="BL299" s="375"/>
      <c r="BM299" s="372"/>
      <c r="BN299" s="372"/>
      <c r="BO299" s="430"/>
    </row>
    <row r="300" spans="1:67" s="428" customFormat="1" x14ac:dyDescent="0.25">
      <c r="A300" s="345" t="s">
        <v>5749</v>
      </c>
      <c r="B300" s="372"/>
      <c r="C300" s="731"/>
      <c r="D300" s="372"/>
      <c r="E300" s="372"/>
      <c r="F300" s="372"/>
      <c r="G300" s="372"/>
      <c r="H300" s="374"/>
      <c r="I300" s="348" t="s">
        <v>430</v>
      </c>
      <c r="J300" s="348" t="s">
        <v>430</v>
      </c>
      <c r="K300" s="348" t="s">
        <v>430</v>
      </c>
      <c r="L300" s="348" t="s">
        <v>430</v>
      </c>
      <c r="M300" s="348" t="s">
        <v>430</v>
      </c>
      <c r="N300" s="350" t="s">
        <v>430</v>
      </c>
      <c r="O300" s="348" t="s">
        <v>430</v>
      </c>
      <c r="P300" s="348" t="s">
        <v>430</v>
      </c>
      <c r="Q300" s="348" t="s">
        <v>430</v>
      </c>
      <c r="R300" s="348" t="s">
        <v>430</v>
      </c>
      <c r="S300" s="348" t="s">
        <v>430</v>
      </c>
      <c r="T300" s="348" t="s">
        <v>430</v>
      </c>
      <c r="U300" s="348" t="s">
        <v>430</v>
      </c>
      <c r="V300" s="348" t="s">
        <v>430</v>
      </c>
      <c r="W300" s="348" t="s">
        <v>430</v>
      </c>
      <c r="X300" s="348" t="s">
        <v>430</v>
      </c>
      <c r="Y300" s="374"/>
      <c r="Z300" s="346"/>
      <c r="AA300" s="346"/>
      <c r="AB300" s="346"/>
      <c r="AC300" s="346"/>
      <c r="AD300" s="346"/>
      <c r="AE300" s="346"/>
      <c r="AF300" s="346"/>
      <c r="AG300" s="346"/>
      <c r="AH300" s="346"/>
      <c r="AI300" s="346"/>
      <c r="AJ300" s="346"/>
      <c r="AK300" s="346"/>
      <c r="AL300" s="346"/>
      <c r="AM300" s="346"/>
      <c r="AN300" s="346"/>
      <c r="AO300" s="374"/>
      <c r="AP300" s="348" t="s">
        <v>430</v>
      </c>
      <c r="AQ300" s="348" t="s">
        <v>430</v>
      </c>
      <c r="AR300" s="348" t="s">
        <v>430</v>
      </c>
      <c r="AS300" s="348" t="s">
        <v>430</v>
      </c>
      <c r="AT300" s="348" t="s">
        <v>430</v>
      </c>
      <c r="AU300" s="374"/>
      <c r="AV300" s="429"/>
      <c r="AW300" s="429"/>
      <c r="AX300" s="429"/>
      <c r="AY300" s="429"/>
      <c r="AZ300" s="429"/>
      <c r="BA300" s="372"/>
      <c r="BB300" s="375"/>
      <c r="BC300" s="375"/>
      <c r="BD300" s="375"/>
      <c r="BE300" s="375"/>
      <c r="BF300" s="374"/>
      <c r="BG300" s="372"/>
      <c r="BH300" s="372"/>
      <c r="BI300" s="375"/>
      <c r="BJ300" s="375"/>
      <c r="BK300" s="375"/>
      <c r="BL300" s="375"/>
      <c r="BM300" s="372"/>
      <c r="BN300" s="372"/>
      <c r="BO300" s="430"/>
    </row>
    <row r="301" spans="1:67" s="428" customFormat="1" x14ac:dyDescent="0.25">
      <c r="A301" s="345" t="s">
        <v>5750</v>
      </c>
      <c r="B301" s="372"/>
      <c r="C301" s="731"/>
      <c r="D301" s="372"/>
      <c r="E301" s="372"/>
      <c r="F301" s="372"/>
      <c r="G301" s="372"/>
      <c r="H301" s="374"/>
      <c r="I301" s="348" t="s">
        <v>430</v>
      </c>
      <c r="J301" s="348" t="s">
        <v>430</v>
      </c>
      <c r="K301" s="348" t="s">
        <v>430</v>
      </c>
      <c r="L301" s="348" t="s">
        <v>430</v>
      </c>
      <c r="M301" s="348" t="s">
        <v>430</v>
      </c>
      <c r="N301" s="350" t="s">
        <v>430</v>
      </c>
      <c r="O301" s="348" t="s">
        <v>430</v>
      </c>
      <c r="P301" s="348" t="s">
        <v>430</v>
      </c>
      <c r="Q301" s="348" t="s">
        <v>430</v>
      </c>
      <c r="R301" s="348" t="s">
        <v>430</v>
      </c>
      <c r="S301" s="348" t="s">
        <v>430</v>
      </c>
      <c r="T301" s="348" t="s">
        <v>430</v>
      </c>
      <c r="U301" s="348" t="s">
        <v>430</v>
      </c>
      <c r="V301" s="348" t="s">
        <v>430</v>
      </c>
      <c r="W301" s="348" t="s">
        <v>430</v>
      </c>
      <c r="X301" s="348" t="s">
        <v>430</v>
      </c>
      <c r="Y301" s="374"/>
      <c r="Z301" s="346"/>
      <c r="AA301" s="346"/>
      <c r="AB301" s="346"/>
      <c r="AC301" s="346"/>
      <c r="AD301" s="346"/>
      <c r="AE301" s="346"/>
      <c r="AF301" s="346"/>
      <c r="AG301" s="346"/>
      <c r="AH301" s="346"/>
      <c r="AI301" s="346"/>
      <c r="AJ301" s="346"/>
      <c r="AK301" s="346"/>
      <c r="AL301" s="346"/>
      <c r="AM301" s="346"/>
      <c r="AN301" s="346"/>
      <c r="AO301" s="374"/>
      <c r="AP301" s="348" t="s">
        <v>430</v>
      </c>
      <c r="AQ301" s="348" t="s">
        <v>430</v>
      </c>
      <c r="AR301" s="348" t="s">
        <v>430</v>
      </c>
      <c r="AS301" s="348" t="s">
        <v>430</v>
      </c>
      <c r="AT301" s="348" t="s">
        <v>430</v>
      </c>
      <c r="AU301" s="374"/>
      <c r="AV301" s="429"/>
      <c r="AW301" s="429"/>
      <c r="AX301" s="429"/>
      <c r="AY301" s="429"/>
      <c r="AZ301" s="429"/>
      <c r="BA301" s="372"/>
      <c r="BB301" s="375"/>
      <c r="BC301" s="375"/>
      <c r="BD301" s="375"/>
      <c r="BE301" s="375"/>
      <c r="BF301" s="374"/>
      <c r="BG301" s="372"/>
      <c r="BH301" s="372"/>
      <c r="BI301" s="375"/>
      <c r="BJ301" s="375"/>
      <c r="BK301" s="375"/>
      <c r="BL301" s="375"/>
      <c r="BM301" s="372"/>
      <c r="BN301" s="372"/>
      <c r="BO301" s="430"/>
    </row>
    <row r="302" spans="1:67" s="428" customFormat="1" x14ac:dyDescent="0.25">
      <c r="A302" s="345" t="s">
        <v>5751</v>
      </c>
      <c r="B302" s="372"/>
      <c r="C302" s="731"/>
      <c r="D302" s="372"/>
      <c r="E302" s="372"/>
      <c r="F302" s="372"/>
      <c r="G302" s="372"/>
      <c r="H302" s="374"/>
      <c r="I302" s="348" t="s">
        <v>430</v>
      </c>
      <c r="J302" s="348" t="s">
        <v>430</v>
      </c>
      <c r="K302" s="348" t="s">
        <v>430</v>
      </c>
      <c r="L302" s="348" t="s">
        <v>430</v>
      </c>
      <c r="M302" s="348" t="s">
        <v>430</v>
      </c>
      <c r="N302" s="350" t="s">
        <v>430</v>
      </c>
      <c r="O302" s="348" t="s">
        <v>430</v>
      </c>
      <c r="P302" s="348" t="s">
        <v>430</v>
      </c>
      <c r="Q302" s="348" t="s">
        <v>430</v>
      </c>
      <c r="R302" s="348" t="s">
        <v>430</v>
      </c>
      <c r="S302" s="348" t="s">
        <v>430</v>
      </c>
      <c r="T302" s="348" t="s">
        <v>430</v>
      </c>
      <c r="U302" s="348" t="s">
        <v>430</v>
      </c>
      <c r="V302" s="348" t="s">
        <v>430</v>
      </c>
      <c r="W302" s="348" t="s">
        <v>430</v>
      </c>
      <c r="X302" s="348" t="s">
        <v>430</v>
      </c>
      <c r="Y302" s="374"/>
      <c r="Z302" s="346"/>
      <c r="AA302" s="346"/>
      <c r="AB302" s="346"/>
      <c r="AC302" s="346"/>
      <c r="AD302" s="346"/>
      <c r="AE302" s="346"/>
      <c r="AF302" s="346"/>
      <c r="AG302" s="346"/>
      <c r="AH302" s="346"/>
      <c r="AI302" s="346"/>
      <c r="AJ302" s="346"/>
      <c r="AK302" s="346"/>
      <c r="AL302" s="346"/>
      <c r="AM302" s="346"/>
      <c r="AN302" s="346"/>
      <c r="AO302" s="374"/>
      <c r="AP302" s="348" t="s">
        <v>430</v>
      </c>
      <c r="AQ302" s="348" t="s">
        <v>430</v>
      </c>
      <c r="AR302" s="348" t="s">
        <v>430</v>
      </c>
      <c r="AS302" s="348" t="s">
        <v>430</v>
      </c>
      <c r="AT302" s="348" t="s">
        <v>430</v>
      </c>
      <c r="AU302" s="374"/>
      <c r="AV302" s="429"/>
      <c r="AW302" s="429"/>
      <c r="AX302" s="429"/>
      <c r="AY302" s="429"/>
      <c r="AZ302" s="429"/>
      <c r="BA302" s="372"/>
      <c r="BB302" s="375"/>
      <c r="BC302" s="375"/>
      <c r="BD302" s="375"/>
      <c r="BE302" s="375"/>
      <c r="BF302" s="374"/>
      <c r="BG302" s="372"/>
      <c r="BH302" s="372"/>
      <c r="BI302" s="375"/>
      <c r="BJ302" s="375"/>
      <c r="BK302" s="375"/>
      <c r="BL302" s="375"/>
      <c r="BM302" s="372"/>
      <c r="BN302" s="372"/>
      <c r="BO302" s="430"/>
    </row>
    <row r="303" spans="1:67" s="428" customFormat="1" x14ac:dyDescent="0.25">
      <c r="A303" s="345" t="s">
        <v>5752</v>
      </c>
      <c r="B303" s="372"/>
      <c r="C303" s="731"/>
      <c r="D303" s="372"/>
      <c r="E303" s="372"/>
      <c r="F303" s="372"/>
      <c r="G303" s="372"/>
      <c r="H303" s="374"/>
      <c r="I303" s="348" t="s">
        <v>430</v>
      </c>
      <c r="J303" s="348" t="s">
        <v>430</v>
      </c>
      <c r="K303" s="348" t="s">
        <v>430</v>
      </c>
      <c r="L303" s="348" t="s">
        <v>430</v>
      </c>
      <c r="M303" s="348" t="s">
        <v>430</v>
      </c>
      <c r="N303" s="350" t="s">
        <v>430</v>
      </c>
      <c r="O303" s="348" t="s">
        <v>430</v>
      </c>
      <c r="P303" s="348" t="s">
        <v>430</v>
      </c>
      <c r="Q303" s="348" t="s">
        <v>430</v>
      </c>
      <c r="R303" s="348" t="s">
        <v>430</v>
      </c>
      <c r="S303" s="348" t="s">
        <v>430</v>
      </c>
      <c r="T303" s="348" t="s">
        <v>430</v>
      </c>
      <c r="U303" s="348" t="s">
        <v>430</v>
      </c>
      <c r="V303" s="348" t="s">
        <v>430</v>
      </c>
      <c r="W303" s="348" t="s">
        <v>430</v>
      </c>
      <c r="X303" s="348" t="s">
        <v>430</v>
      </c>
      <c r="Y303" s="374"/>
      <c r="Z303" s="346"/>
      <c r="AA303" s="346"/>
      <c r="AB303" s="346"/>
      <c r="AC303" s="346"/>
      <c r="AD303" s="346"/>
      <c r="AE303" s="346"/>
      <c r="AF303" s="346"/>
      <c r="AG303" s="346"/>
      <c r="AH303" s="346"/>
      <c r="AI303" s="346"/>
      <c r="AJ303" s="346"/>
      <c r="AK303" s="346"/>
      <c r="AL303" s="346"/>
      <c r="AM303" s="346"/>
      <c r="AN303" s="346"/>
      <c r="AO303" s="374"/>
      <c r="AP303" s="348" t="s">
        <v>430</v>
      </c>
      <c r="AQ303" s="348" t="s">
        <v>430</v>
      </c>
      <c r="AR303" s="348" t="s">
        <v>430</v>
      </c>
      <c r="AS303" s="348" t="s">
        <v>430</v>
      </c>
      <c r="AT303" s="348" t="s">
        <v>430</v>
      </c>
      <c r="AU303" s="374"/>
      <c r="AV303" s="429"/>
      <c r="AW303" s="429"/>
      <c r="AX303" s="429"/>
      <c r="AY303" s="429"/>
      <c r="AZ303" s="429"/>
      <c r="BA303" s="372"/>
      <c r="BB303" s="375"/>
      <c r="BC303" s="375"/>
      <c r="BD303" s="375"/>
      <c r="BE303" s="375"/>
      <c r="BF303" s="374"/>
      <c r="BG303" s="372"/>
      <c r="BH303" s="372"/>
      <c r="BI303" s="375"/>
      <c r="BJ303" s="375"/>
      <c r="BK303" s="375"/>
      <c r="BL303" s="375"/>
      <c r="BM303" s="372"/>
      <c r="BN303" s="372"/>
      <c r="BO303" s="430"/>
    </row>
    <row r="304" spans="1:67" s="428" customFormat="1" x14ac:dyDescent="0.25">
      <c r="A304" s="345" t="s">
        <v>5753</v>
      </c>
      <c r="B304" s="372"/>
      <c r="C304" s="731"/>
      <c r="D304" s="372"/>
      <c r="E304" s="372"/>
      <c r="F304" s="372"/>
      <c r="G304" s="372"/>
      <c r="H304" s="374"/>
      <c r="I304" s="348" t="s">
        <v>430</v>
      </c>
      <c r="J304" s="348" t="s">
        <v>430</v>
      </c>
      <c r="K304" s="348" t="s">
        <v>430</v>
      </c>
      <c r="L304" s="348" t="s">
        <v>430</v>
      </c>
      <c r="M304" s="348" t="s">
        <v>430</v>
      </c>
      <c r="N304" s="350" t="s">
        <v>430</v>
      </c>
      <c r="O304" s="348" t="s">
        <v>430</v>
      </c>
      <c r="P304" s="348" t="s">
        <v>430</v>
      </c>
      <c r="Q304" s="348" t="s">
        <v>430</v>
      </c>
      <c r="R304" s="348" t="s">
        <v>430</v>
      </c>
      <c r="S304" s="348" t="s">
        <v>430</v>
      </c>
      <c r="T304" s="348" t="s">
        <v>430</v>
      </c>
      <c r="U304" s="348" t="s">
        <v>430</v>
      </c>
      <c r="V304" s="348" t="s">
        <v>430</v>
      </c>
      <c r="W304" s="348" t="s">
        <v>430</v>
      </c>
      <c r="X304" s="348" t="s">
        <v>430</v>
      </c>
      <c r="Y304" s="374"/>
      <c r="Z304" s="346"/>
      <c r="AA304" s="346"/>
      <c r="AB304" s="346"/>
      <c r="AC304" s="346"/>
      <c r="AD304" s="346"/>
      <c r="AE304" s="346"/>
      <c r="AF304" s="346"/>
      <c r="AG304" s="346"/>
      <c r="AH304" s="346"/>
      <c r="AI304" s="346"/>
      <c r="AJ304" s="346"/>
      <c r="AK304" s="346"/>
      <c r="AL304" s="346"/>
      <c r="AM304" s="346"/>
      <c r="AN304" s="346"/>
      <c r="AO304" s="374"/>
      <c r="AP304" s="348" t="s">
        <v>430</v>
      </c>
      <c r="AQ304" s="348" t="s">
        <v>430</v>
      </c>
      <c r="AR304" s="348" t="s">
        <v>430</v>
      </c>
      <c r="AS304" s="348" t="s">
        <v>430</v>
      </c>
      <c r="AT304" s="348" t="s">
        <v>430</v>
      </c>
      <c r="AU304" s="374"/>
      <c r="AV304" s="429"/>
      <c r="AW304" s="429"/>
      <c r="AX304" s="429"/>
      <c r="AY304" s="429"/>
      <c r="AZ304" s="429"/>
      <c r="BA304" s="372"/>
      <c r="BB304" s="375"/>
      <c r="BC304" s="375"/>
      <c r="BD304" s="375"/>
      <c r="BE304" s="375"/>
      <c r="BF304" s="374"/>
      <c r="BG304" s="372"/>
      <c r="BH304" s="372"/>
      <c r="BI304" s="375"/>
      <c r="BJ304" s="375"/>
      <c r="BK304" s="375"/>
      <c r="BL304" s="375"/>
      <c r="BM304" s="372"/>
      <c r="BN304" s="372"/>
      <c r="BO304" s="430"/>
    </row>
    <row r="305" spans="1:67" s="428" customFormat="1" x14ac:dyDescent="0.25">
      <c r="A305" s="345" t="s">
        <v>5754</v>
      </c>
      <c r="B305" s="372"/>
      <c r="C305" s="731"/>
      <c r="D305" s="372"/>
      <c r="E305" s="372"/>
      <c r="F305" s="372"/>
      <c r="G305" s="372"/>
      <c r="H305" s="374"/>
      <c r="I305" s="348" t="s">
        <v>430</v>
      </c>
      <c r="J305" s="348" t="s">
        <v>430</v>
      </c>
      <c r="K305" s="348" t="s">
        <v>430</v>
      </c>
      <c r="L305" s="348" t="s">
        <v>430</v>
      </c>
      <c r="M305" s="348" t="s">
        <v>430</v>
      </c>
      <c r="N305" s="350" t="s">
        <v>430</v>
      </c>
      <c r="O305" s="348" t="s">
        <v>430</v>
      </c>
      <c r="P305" s="348" t="s">
        <v>430</v>
      </c>
      <c r="Q305" s="348" t="s">
        <v>430</v>
      </c>
      <c r="R305" s="348" t="s">
        <v>430</v>
      </c>
      <c r="S305" s="348" t="s">
        <v>430</v>
      </c>
      <c r="T305" s="348" t="s">
        <v>430</v>
      </c>
      <c r="U305" s="348" t="s">
        <v>430</v>
      </c>
      <c r="V305" s="348" t="s">
        <v>430</v>
      </c>
      <c r="W305" s="348" t="s">
        <v>430</v>
      </c>
      <c r="X305" s="348" t="s">
        <v>430</v>
      </c>
      <c r="Y305" s="374"/>
      <c r="Z305" s="346"/>
      <c r="AA305" s="346"/>
      <c r="AB305" s="346"/>
      <c r="AC305" s="346"/>
      <c r="AD305" s="346"/>
      <c r="AE305" s="346"/>
      <c r="AF305" s="346"/>
      <c r="AG305" s="346"/>
      <c r="AH305" s="346"/>
      <c r="AI305" s="346"/>
      <c r="AJ305" s="346"/>
      <c r="AK305" s="346"/>
      <c r="AL305" s="346"/>
      <c r="AM305" s="346"/>
      <c r="AN305" s="346"/>
      <c r="AO305" s="374"/>
      <c r="AP305" s="348" t="s">
        <v>430</v>
      </c>
      <c r="AQ305" s="348" t="s">
        <v>430</v>
      </c>
      <c r="AR305" s="348" t="s">
        <v>430</v>
      </c>
      <c r="AS305" s="348" t="s">
        <v>430</v>
      </c>
      <c r="AT305" s="348" t="s">
        <v>430</v>
      </c>
      <c r="AU305" s="374"/>
      <c r="AV305" s="429"/>
      <c r="AW305" s="429"/>
      <c r="AX305" s="429"/>
      <c r="AY305" s="429"/>
      <c r="AZ305" s="429"/>
      <c r="BA305" s="372"/>
      <c r="BB305" s="375"/>
      <c r="BC305" s="375"/>
      <c r="BD305" s="375"/>
      <c r="BE305" s="375"/>
      <c r="BF305" s="374"/>
      <c r="BG305" s="372"/>
      <c r="BH305" s="372"/>
      <c r="BI305" s="375"/>
      <c r="BJ305" s="375"/>
      <c r="BK305" s="375"/>
      <c r="BL305" s="375"/>
      <c r="BM305" s="372"/>
      <c r="BN305" s="372"/>
      <c r="BO305" s="430"/>
    </row>
    <row r="306" spans="1:67" s="428" customFormat="1" x14ac:dyDescent="0.25">
      <c r="A306" s="345" t="s">
        <v>4367</v>
      </c>
      <c r="B306" s="372"/>
      <c r="C306" s="731"/>
      <c r="D306" s="372"/>
      <c r="E306" s="372"/>
      <c r="F306" s="372"/>
      <c r="G306" s="372"/>
      <c r="H306" s="374"/>
      <c r="I306" s="348" t="s">
        <v>430</v>
      </c>
      <c r="J306" s="348" t="s">
        <v>430</v>
      </c>
      <c r="K306" s="348" t="s">
        <v>430</v>
      </c>
      <c r="L306" s="348" t="s">
        <v>430</v>
      </c>
      <c r="M306" s="348" t="s">
        <v>430</v>
      </c>
      <c r="N306" s="350" t="s">
        <v>430</v>
      </c>
      <c r="O306" s="348" t="s">
        <v>430</v>
      </c>
      <c r="P306" s="348" t="s">
        <v>430</v>
      </c>
      <c r="Q306" s="348" t="s">
        <v>430</v>
      </c>
      <c r="R306" s="348" t="s">
        <v>430</v>
      </c>
      <c r="S306" s="348" t="s">
        <v>430</v>
      </c>
      <c r="T306" s="348" t="s">
        <v>430</v>
      </c>
      <c r="U306" s="348" t="s">
        <v>430</v>
      </c>
      <c r="V306" s="348" t="s">
        <v>430</v>
      </c>
      <c r="W306" s="348" t="s">
        <v>430</v>
      </c>
      <c r="X306" s="348" t="s">
        <v>430</v>
      </c>
      <c r="Y306" s="374"/>
      <c r="Z306" s="346"/>
      <c r="AA306" s="346"/>
      <c r="AB306" s="346"/>
      <c r="AC306" s="346"/>
      <c r="AD306" s="346"/>
      <c r="AE306" s="346"/>
      <c r="AF306" s="346"/>
      <c r="AG306" s="346"/>
      <c r="AH306" s="346"/>
      <c r="AI306" s="346"/>
      <c r="AJ306" s="346"/>
      <c r="AK306" s="346"/>
      <c r="AL306" s="346"/>
      <c r="AM306" s="346"/>
      <c r="AN306" s="346"/>
      <c r="AO306" s="374"/>
      <c r="AP306" s="348" t="s">
        <v>430</v>
      </c>
      <c r="AQ306" s="348" t="s">
        <v>430</v>
      </c>
      <c r="AR306" s="348" t="s">
        <v>430</v>
      </c>
      <c r="AS306" s="348" t="s">
        <v>430</v>
      </c>
      <c r="AT306" s="348" t="s">
        <v>430</v>
      </c>
      <c r="AU306" s="374"/>
      <c r="AV306" s="429"/>
      <c r="AW306" s="429"/>
      <c r="AX306" s="429"/>
      <c r="AY306" s="429"/>
      <c r="AZ306" s="429"/>
      <c r="BA306" s="372"/>
      <c r="BB306" s="375"/>
      <c r="BC306" s="375"/>
      <c r="BD306" s="375"/>
      <c r="BE306" s="375"/>
      <c r="BF306" s="374"/>
      <c r="BG306" s="372"/>
      <c r="BH306" s="372"/>
      <c r="BI306" s="375"/>
      <c r="BJ306" s="375"/>
      <c r="BK306" s="375"/>
      <c r="BL306" s="375"/>
      <c r="BM306" s="372"/>
      <c r="BN306" s="372"/>
      <c r="BO306" s="430"/>
    </row>
    <row r="307" spans="1:67" s="428" customFormat="1" x14ac:dyDescent="0.25">
      <c r="A307" s="345" t="s">
        <v>5755</v>
      </c>
      <c r="B307" s="372"/>
      <c r="C307" s="731"/>
      <c r="D307" s="372"/>
      <c r="E307" s="372"/>
      <c r="F307" s="372"/>
      <c r="G307" s="372"/>
      <c r="H307" s="374"/>
      <c r="I307" s="348" t="s">
        <v>430</v>
      </c>
      <c r="J307" s="348" t="s">
        <v>430</v>
      </c>
      <c r="K307" s="348" t="s">
        <v>430</v>
      </c>
      <c r="L307" s="348" t="s">
        <v>430</v>
      </c>
      <c r="M307" s="348" t="s">
        <v>430</v>
      </c>
      <c r="N307" s="350" t="s">
        <v>430</v>
      </c>
      <c r="O307" s="348" t="s">
        <v>430</v>
      </c>
      <c r="P307" s="348" t="s">
        <v>430</v>
      </c>
      <c r="Q307" s="348" t="s">
        <v>430</v>
      </c>
      <c r="R307" s="348" t="s">
        <v>430</v>
      </c>
      <c r="S307" s="348" t="s">
        <v>430</v>
      </c>
      <c r="T307" s="348" t="s">
        <v>430</v>
      </c>
      <c r="U307" s="348" t="s">
        <v>430</v>
      </c>
      <c r="V307" s="348" t="s">
        <v>430</v>
      </c>
      <c r="W307" s="348" t="s">
        <v>430</v>
      </c>
      <c r="X307" s="348" t="s">
        <v>430</v>
      </c>
      <c r="Y307" s="374"/>
      <c r="Z307" s="346"/>
      <c r="AA307" s="346"/>
      <c r="AB307" s="346"/>
      <c r="AC307" s="346"/>
      <c r="AD307" s="346"/>
      <c r="AE307" s="346"/>
      <c r="AF307" s="346"/>
      <c r="AG307" s="346"/>
      <c r="AH307" s="346"/>
      <c r="AI307" s="346"/>
      <c r="AJ307" s="346"/>
      <c r="AK307" s="346"/>
      <c r="AL307" s="346"/>
      <c r="AM307" s="346"/>
      <c r="AN307" s="346"/>
      <c r="AO307" s="374"/>
      <c r="AP307" s="348" t="s">
        <v>430</v>
      </c>
      <c r="AQ307" s="348" t="s">
        <v>430</v>
      </c>
      <c r="AR307" s="348" t="s">
        <v>430</v>
      </c>
      <c r="AS307" s="348" t="s">
        <v>430</v>
      </c>
      <c r="AT307" s="348" t="s">
        <v>430</v>
      </c>
      <c r="AU307" s="374"/>
      <c r="AV307" s="429"/>
      <c r="AW307" s="429"/>
      <c r="AX307" s="429"/>
      <c r="AY307" s="429"/>
      <c r="AZ307" s="429"/>
      <c r="BA307" s="372"/>
      <c r="BB307" s="375"/>
      <c r="BC307" s="375"/>
      <c r="BD307" s="375"/>
      <c r="BE307" s="375"/>
      <c r="BF307" s="374"/>
      <c r="BG307" s="372"/>
      <c r="BH307" s="372"/>
      <c r="BI307" s="375"/>
      <c r="BJ307" s="375"/>
      <c r="BK307" s="375"/>
      <c r="BL307" s="375"/>
      <c r="BM307" s="372"/>
      <c r="BN307" s="372"/>
      <c r="BO307" s="430"/>
    </row>
    <row r="308" spans="1:67" s="428" customFormat="1" x14ac:dyDescent="0.25">
      <c r="A308" s="345" t="s">
        <v>5756</v>
      </c>
      <c r="B308" s="372"/>
      <c r="C308" s="731"/>
      <c r="D308" s="372"/>
      <c r="E308" s="372"/>
      <c r="F308" s="372"/>
      <c r="G308" s="372"/>
      <c r="H308" s="374"/>
      <c r="I308" s="348">
        <v>0.81930000000000003</v>
      </c>
      <c r="J308" s="348">
        <v>-1.2462</v>
      </c>
      <c r="K308" s="348">
        <v>6.5811999999999999</v>
      </c>
      <c r="L308" s="348">
        <v>-3.8896999999999999</v>
      </c>
      <c r="M308" s="348">
        <v>-6.4949000000000003</v>
      </c>
      <c r="N308" s="350">
        <v>1.8021</v>
      </c>
      <c r="O308" s="348">
        <v>5.4261999999999997</v>
      </c>
      <c r="P308" s="348">
        <v>13.177199999999999</v>
      </c>
      <c r="Q308" s="348">
        <v>11.106400000000001</v>
      </c>
      <c r="R308" s="348">
        <v>13.099600000000001</v>
      </c>
      <c r="S308" s="348">
        <v>8.8585999999999991</v>
      </c>
      <c r="T308" s="348">
        <v>-7.1563999999999997</v>
      </c>
      <c r="U308" s="348">
        <v>-1.6636</v>
      </c>
      <c r="V308" s="348">
        <v>-4.7961</v>
      </c>
      <c r="W308" s="348">
        <v>8.8585999999999991</v>
      </c>
      <c r="X308" s="348" t="s">
        <v>428</v>
      </c>
      <c r="Y308" s="374"/>
      <c r="Z308" s="346"/>
      <c r="AA308" s="346"/>
      <c r="AB308" s="346"/>
      <c r="AC308" s="346"/>
      <c r="AD308" s="346"/>
      <c r="AE308" s="346"/>
      <c r="AF308" s="346"/>
      <c r="AG308" s="346"/>
      <c r="AH308" s="346"/>
      <c r="AI308" s="346"/>
      <c r="AJ308" s="346"/>
      <c r="AK308" s="346"/>
      <c r="AL308" s="346"/>
      <c r="AM308" s="346"/>
      <c r="AN308" s="346"/>
      <c r="AO308" s="374"/>
      <c r="AP308" s="348">
        <v>12.3</v>
      </c>
      <c r="AQ308" s="348">
        <v>11.7</v>
      </c>
      <c r="AR308" s="348">
        <v>8.8000000000000007</v>
      </c>
      <c r="AS308" s="348">
        <v>5.45</v>
      </c>
      <c r="AT308" s="348">
        <v>-6.03</v>
      </c>
      <c r="AU308" s="374"/>
      <c r="AV308" s="429"/>
      <c r="AW308" s="429"/>
      <c r="AX308" s="429"/>
      <c r="AY308" s="429"/>
      <c r="AZ308" s="429"/>
      <c r="BA308" s="372"/>
      <c r="BB308" s="375"/>
      <c r="BC308" s="375"/>
      <c r="BD308" s="375"/>
      <c r="BE308" s="375"/>
      <c r="BF308" s="374"/>
      <c r="BG308" s="372"/>
      <c r="BH308" s="372"/>
      <c r="BI308" s="375"/>
      <c r="BJ308" s="375"/>
      <c r="BK308" s="375"/>
      <c r="BL308" s="375"/>
      <c r="BM308" s="372"/>
      <c r="BN308" s="372"/>
      <c r="BO308" s="430"/>
    </row>
    <row r="309" spans="1:67" s="428" customFormat="1" x14ac:dyDescent="0.25">
      <c r="A309" s="345" t="s">
        <v>4368</v>
      </c>
      <c r="B309" s="372"/>
      <c r="C309" s="731"/>
      <c r="D309" s="372"/>
      <c r="E309" s="372"/>
      <c r="F309" s="372"/>
      <c r="G309" s="372"/>
      <c r="H309" s="374"/>
      <c r="I309" s="348">
        <v>1.1393</v>
      </c>
      <c r="J309" s="348">
        <v>-0.38169999999999998</v>
      </c>
      <c r="K309" s="348">
        <v>5.6656000000000004</v>
      </c>
      <c r="L309" s="348">
        <v>-3.5190999999999999</v>
      </c>
      <c r="M309" s="348">
        <v>-5.3541999999999996</v>
      </c>
      <c r="N309" s="350">
        <v>3.5101</v>
      </c>
      <c r="O309" s="348">
        <v>6.4570999999999996</v>
      </c>
      <c r="P309" s="348">
        <v>15.28</v>
      </c>
      <c r="Q309" s="348">
        <v>13.4956</v>
      </c>
      <c r="R309" s="348">
        <v>14.0092</v>
      </c>
      <c r="S309" s="348">
        <v>7.9141000000000004</v>
      </c>
      <c r="T309" s="348">
        <v>-6.3524000000000003</v>
      </c>
      <c r="U309" s="348">
        <v>-0.54969999999999997</v>
      </c>
      <c r="V309" s="348">
        <v>-1.2706999999999999</v>
      </c>
      <c r="W309" s="348">
        <v>7.9141000000000004</v>
      </c>
      <c r="X309" s="348">
        <v>13.048299999999999</v>
      </c>
      <c r="Y309" s="374"/>
      <c r="Z309" s="346"/>
      <c r="AA309" s="346"/>
      <c r="AB309" s="346"/>
      <c r="AC309" s="346"/>
      <c r="AD309" s="346"/>
      <c r="AE309" s="346"/>
      <c r="AF309" s="346"/>
      <c r="AG309" s="346"/>
      <c r="AH309" s="346"/>
      <c r="AI309" s="346"/>
      <c r="AJ309" s="346"/>
      <c r="AK309" s="346"/>
      <c r="AL309" s="346"/>
      <c r="AM309" s="346"/>
      <c r="AN309" s="346"/>
      <c r="AO309" s="374"/>
      <c r="AP309" s="348">
        <v>13.61</v>
      </c>
      <c r="AQ309" s="348">
        <v>13.67</v>
      </c>
      <c r="AR309" s="348">
        <v>10.93</v>
      </c>
      <c r="AS309" s="348">
        <v>6.48</v>
      </c>
      <c r="AT309" s="348">
        <v>-4</v>
      </c>
      <c r="AU309" s="374"/>
      <c r="AV309" s="429"/>
      <c r="AW309" s="429"/>
      <c r="AX309" s="429"/>
      <c r="AY309" s="429"/>
      <c r="AZ309" s="429"/>
      <c r="BA309" s="372"/>
      <c r="BB309" s="375"/>
      <c r="BC309" s="375"/>
      <c r="BD309" s="375"/>
      <c r="BE309" s="375"/>
      <c r="BF309" s="374"/>
      <c r="BG309" s="372"/>
      <c r="BH309" s="372"/>
      <c r="BI309" s="375"/>
      <c r="BJ309" s="375"/>
      <c r="BK309" s="375"/>
      <c r="BL309" s="375"/>
      <c r="BM309" s="372"/>
      <c r="BN309" s="372"/>
      <c r="BO309" s="430"/>
    </row>
    <row r="310" spans="1:67" s="428" customFormat="1" x14ac:dyDescent="0.25">
      <c r="A310" s="345" t="s">
        <v>4369</v>
      </c>
      <c r="B310" s="372"/>
      <c r="C310" s="731"/>
      <c r="D310" s="372"/>
      <c r="E310" s="372"/>
      <c r="F310" s="372"/>
      <c r="G310" s="372"/>
      <c r="H310" s="374"/>
      <c r="I310" s="348">
        <v>1.0604</v>
      </c>
      <c r="J310" s="348">
        <v>-9.5000000000000001E-2</v>
      </c>
      <c r="K310" s="348">
        <v>8.6390999999999991</v>
      </c>
      <c r="L310" s="348">
        <v>-3.6345999999999998</v>
      </c>
      <c r="M310" s="348">
        <v>-3.4597000000000002</v>
      </c>
      <c r="N310" s="350">
        <v>5.7031000000000001</v>
      </c>
      <c r="O310" s="348">
        <v>4.7827000000000002</v>
      </c>
      <c r="P310" s="348">
        <v>13.975300000000001</v>
      </c>
      <c r="Q310" s="348">
        <v>12.785500000000001</v>
      </c>
      <c r="R310" s="348">
        <v>11.980399999999999</v>
      </c>
      <c r="S310" s="348">
        <v>10.556900000000001</v>
      </c>
      <c r="T310" s="348">
        <v>-4.7957000000000001</v>
      </c>
      <c r="U310" s="348">
        <v>0.38950000000000001</v>
      </c>
      <c r="V310" s="348">
        <v>-0.77180000000000004</v>
      </c>
      <c r="W310" s="348">
        <v>10.556900000000001</v>
      </c>
      <c r="X310" s="348" t="s">
        <v>428</v>
      </c>
      <c r="Y310" s="374"/>
      <c r="Z310" s="346"/>
      <c r="AA310" s="346"/>
      <c r="AB310" s="346"/>
      <c r="AC310" s="346"/>
      <c r="AD310" s="346"/>
      <c r="AE310" s="346"/>
      <c r="AF310" s="346"/>
      <c r="AG310" s="346"/>
      <c r="AH310" s="346"/>
      <c r="AI310" s="346"/>
      <c r="AJ310" s="346"/>
      <c r="AK310" s="346"/>
      <c r="AL310" s="346"/>
      <c r="AM310" s="346"/>
      <c r="AN310" s="346"/>
      <c r="AO310" s="374"/>
      <c r="AP310" s="348">
        <v>12.23</v>
      </c>
      <c r="AQ310" s="348">
        <v>12.45</v>
      </c>
      <c r="AR310" s="348">
        <v>9.8000000000000007</v>
      </c>
      <c r="AS310" s="348">
        <v>5.5</v>
      </c>
      <c r="AT310" s="348">
        <v>-0.74</v>
      </c>
      <c r="AU310" s="374"/>
      <c r="AV310" s="429"/>
      <c r="AW310" s="429"/>
      <c r="AX310" s="429"/>
      <c r="AY310" s="429"/>
      <c r="AZ310" s="429"/>
      <c r="BA310" s="372"/>
      <c r="BB310" s="375"/>
      <c r="BC310" s="375"/>
      <c r="BD310" s="375"/>
      <c r="BE310" s="375"/>
      <c r="BF310" s="374"/>
      <c r="BG310" s="372"/>
      <c r="BH310" s="372"/>
      <c r="BI310" s="375"/>
      <c r="BJ310" s="375"/>
      <c r="BK310" s="375"/>
      <c r="BL310" s="375"/>
      <c r="BM310" s="372"/>
      <c r="BN310" s="372"/>
      <c r="BO310" s="430"/>
    </row>
    <row r="311" spans="1:67" s="428" customFormat="1" x14ac:dyDescent="0.25">
      <c r="A311" s="345" t="s">
        <v>982</v>
      </c>
      <c r="B311" s="372"/>
      <c r="C311" s="731"/>
      <c r="D311" s="372"/>
      <c r="E311" s="372"/>
      <c r="F311" s="372"/>
      <c r="G311" s="372"/>
      <c r="H311" s="374"/>
      <c r="I311" s="348">
        <v>0.90600000000000003</v>
      </c>
      <c r="J311" s="348">
        <v>-0.77580000000000005</v>
      </c>
      <c r="K311" s="348">
        <v>7.0865</v>
      </c>
      <c r="L311" s="348">
        <v>-2.4260999999999999</v>
      </c>
      <c r="M311" s="348">
        <v>-5.4847000000000001</v>
      </c>
      <c r="N311" s="350">
        <v>3.0343</v>
      </c>
      <c r="O311" s="348">
        <v>5.0018000000000002</v>
      </c>
      <c r="P311" s="348">
        <v>13.412699999999999</v>
      </c>
      <c r="Q311" s="348">
        <v>12.319100000000001</v>
      </c>
      <c r="R311" s="348">
        <v>13.307</v>
      </c>
      <c r="S311" s="348">
        <v>9.5395000000000003</v>
      </c>
      <c r="T311" s="348">
        <v>-5.9709000000000003</v>
      </c>
      <c r="U311" s="348">
        <v>-0.65049999999999997</v>
      </c>
      <c r="V311" s="348">
        <v>-3.5093000000000001</v>
      </c>
      <c r="W311" s="348">
        <v>9.5395000000000003</v>
      </c>
      <c r="X311" s="348" t="s">
        <v>428</v>
      </c>
      <c r="Y311" s="374"/>
      <c r="Z311" s="346"/>
      <c r="AA311" s="346"/>
      <c r="AB311" s="346"/>
      <c r="AC311" s="346"/>
      <c r="AD311" s="346"/>
      <c r="AE311" s="346"/>
      <c r="AF311" s="346"/>
      <c r="AG311" s="346"/>
      <c r="AH311" s="346"/>
      <c r="AI311" s="346"/>
      <c r="AJ311" s="346"/>
      <c r="AK311" s="346"/>
      <c r="AL311" s="346"/>
      <c r="AM311" s="346"/>
      <c r="AN311" s="346"/>
      <c r="AO311" s="374"/>
      <c r="AP311" s="348">
        <v>12.57</v>
      </c>
      <c r="AQ311" s="348">
        <v>12.52</v>
      </c>
      <c r="AR311" s="348">
        <v>9.48</v>
      </c>
      <c r="AS311" s="348">
        <v>5.83</v>
      </c>
      <c r="AT311" s="348">
        <v>-3.75</v>
      </c>
      <c r="AU311" s="374"/>
      <c r="AV311" s="429"/>
      <c r="AW311" s="429"/>
      <c r="AX311" s="429"/>
      <c r="AY311" s="429"/>
      <c r="AZ311" s="429"/>
      <c r="BA311" s="372"/>
      <c r="BB311" s="375"/>
      <c r="BC311" s="375"/>
      <c r="BD311" s="375"/>
      <c r="BE311" s="375"/>
      <c r="BF311" s="374"/>
      <c r="BG311" s="372"/>
      <c r="BH311" s="372"/>
      <c r="BI311" s="375"/>
      <c r="BJ311" s="375"/>
      <c r="BK311" s="375"/>
      <c r="BL311" s="375"/>
      <c r="BM311" s="372"/>
      <c r="BN311" s="372"/>
      <c r="BO311" s="430"/>
    </row>
    <row r="312" spans="1:67" s="428" customFormat="1" x14ac:dyDescent="0.25">
      <c r="A312" s="345" t="s">
        <v>4370</v>
      </c>
      <c r="B312" s="372"/>
      <c r="C312" s="731"/>
      <c r="D312" s="372"/>
      <c r="E312" s="372"/>
      <c r="F312" s="372"/>
      <c r="G312" s="372"/>
      <c r="H312" s="374"/>
      <c r="I312" s="348">
        <v>0.48180000000000001</v>
      </c>
      <c r="J312" s="348">
        <v>-0.33939999999999998</v>
      </c>
      <c r="K312" s="348">
        <v>11.599500000000001</v>
      </c>
      <c r="L312" s="348">
        <v>4.9175000000000004</v>
      </c>
      <c r="M312" s="348">
        <v>-0.42820000000000003</v>
      </c>
      <c r="N312" s="350">
        <v>10.190799999999999</v>
      </c>
      <c r="O312" s="348">
        <v>2.7372000000000001</v>
      </c>
      <c r="P312" s="348">
        <v>24.615100000000002</v>
      </c>
      <c r="Q312" s="348">
        <v>19.5701</v>
      </c>
      <c r="R312" s="348">
        <v>20.069700000000001</v>
      </c>
      <c r="S312" s="348">
        <v>14.9557</v>
      </c>
      <c r="T312" s="348">
        <v>1.5558000000000001</v>
      </c>
      <c r="U312" s="348">
        <v>5.4481000000000002</v>
      </c>
      <c r="V312" s="348">
        <v>-1.9096</v>
      </c>
      <c r="W312" s="348">
        <v>14.9557</v>
      </c>
      <c r="X312" s="348" t="s">
        <v>428</v>
      </c>
      <c r="Y312" s="374"/>
      <c r="Z312" s="346"/>
      <c r="AA312" s="346"/>
      <c r="AB312" s="346"/>
      <c r="AC312" s="346"/>
      <c r="AD312" s="346"/>
      <c r="AE312" s="346"/>
      <c r="AF312" s="346"/>
      <c r="AG312" s="346"/>
      <c r="AH312" s="346"/>
      <c r="AI312" s="346"/>
      <c r="AJ312" s="346"/>
      <c r="AK312" s="346"/>
      <c r="AL312" s="346"/>
      <c r="AM312" s="346"/>
      <c r="AN312" s="346"/>
      <c r="AO312" s="374"/>
      <c r="AP312" s="348">
        <v>19.23</v>
      </c>
      <c r="AQ312" s="348">
        <v>20.32</v>
      </c>
      <c r="AR312" s="348">
        <v>16.59</v>
      </c>
      <c r="AS312" s="348">
        <v>9.36</v>
      </c>
      <c r="AT312" s="348">
        <v>5.7</v>
      </c>
      <c r="AU312" s="374"/>
      <c r="AV312" s="429"/>
      <c r="AW312" s="429"/>
      <c r="AX312" s="429"/>
      <c r="AY312" s="429"/>
      <c r="AZ312" s="429"/>
      <c r="BA312" s="372"/>
      <c r="BB312" s="375"/>
      <c r="BC312" s="375"/>
      <c r="BD312" s="375"/>
      <c r="BE312" s="375"/>
      <c r="BF312" s="374"/>
      <c r="BG312" s="372"/>
      <c r="BH312" s="372"/>
      <c r="BI312" s="375"/>
      <c r="BJ312" s="375"/>
      <c r="BK312" s="375"/>
      <c r="BL312" s="375"/>
      <c r="BM312" s="372"/>
      <c r="BN312" s="372"/>
      <c r="BO312" s="430"/>
    </row>
    <row r="313" spans="1:67" s="428" customFormat="1" x14ac:dyDescent="0.25">
      <c r="A313" s="345" t="s">
        <v>4371</v>
      </c>
      <c r="B313" s="372"/>
      <c r="C313" s="731"/>
      <c r="D313" s="372"/>
      <c r="E313" s="372"/>
      <c r="F313" s="372"/>
      <c r="G313" s="372"/>
      <c r="H313" s="374"/>
      <c r="I313" s="348">
        <v>0.50649999999999995</v>
      </c>
      <c r="J313" s="348">
        <v>-1.0887</v>
      </c>
      <c r="K313" s="348">
        <v>9.3088999999999995</v>
      </c>
      <c r="L313" s="348">
        <v>0.80200000000000005</v>
      </c>
      <c r="M313" s="348">
        <v>-3.8271000000000002</v>
      </c>
      <c r="N313" s="350">
        <v>6.47</v>
      </c>
      <c r="O313" s="348">
        <v>-1.9249000000000001</v>
      </c>
      <c r="P313" s="348">
        <v>17.7928</v>
      </c>
      <c r="Q313" s="348">
        <v>14.569000000000001</v>
      </c>
      <c r="R313" s="348">
        <v>18.1951</v>
      </c>
      <c r="S313" s="348">
        <v>12.8147</v>
      </c>
      <c r="T313" s="348">
        <v>-1.8353999999999999</v>
      </c>
      <c r="U313" s="348">
        <v>2.464</v>
      </c>
      <c r="V313" s="348">
        <v>-3.9279999999999999</v>
      </c>
      <c r="W313" s="348">
        <v>12.8147</v>
      </c>
      <c r="X313" s="348">
        <v>-1.6933</v>
      </c>
      <c r="Y313" s="374"/>
      <c r="Z313" s="346"/>
      <c r="AA313" s="346"/>
      <c r="AB313" s="346"/>
      <c r="AC313" s="346"/>
      <c r="AD313" s="346"/>
      <c r="AE313" s="346"/>
      <c r="AF313" s="346"/>
      <c r="AG313" s="346"/>
      <c r="AH313" s="346"/>
      <c r="AI313" s="346"/>
      <c r="AJ313" s="346"/>
      <c r="AK313" s="346"/>
      <c r="AL313" s="346"/>
      <c r="AM313" s="346"/>
      <c r="AN313" s="346"/>
      <c r="AO313" s="374"/>
      <c r="AP313" s="348">
        <v>16.12</v>
      </c>
      <c r="AQ313" s="348">
        <v>15.61</v>
      </c>
      <c r="AR313" s="348">
        <v>11.07</v>
      </c>
      <c r="AS313" s="348">
        <v>4.3899999999999997</v>
      </c>
      <c r="AT313" s="348">
        <v>7.0000000000000007E-2</v>
      </c>
      <c r="AU313" s="374"/>
      <c r="AV313" s="429"/>
      <c r="AW313" s="429"/>
      <c r="AX313" s="429"/>
      <c r="AY313" s="429"/>
      <c r="AZ313" s="429"/>
      <c r="BA313" s="372"/>
      <c r="BB313" s="375"/>
      <c r="BC313" s="375"/>
      <c r="BD313" s="375"/>
      <c r="BE313" s="375"/>
      <c r="BF313" s="374"/>
      <c r="BG313" s="372"/>
      <c r="BH313" s="372"/>
      <c r="BI313" s="375"/>
      <c r="BJ313" s="375"/>
      <c r="BK313" s="375"/>
      <c r="BL313" s="375"/>
      <c r="BM313" s="372"/>
      <c r="BN313" s="372"/>
      <c r="BO313" s="430"/>
    </row>
    <row r="314" spans="1:67" s="428" customFormat="1" x14ac:dyDescent="0.25">
      <c r="A314" s="345" t="s">
        <v>2485</v>
      </c>
      <c r="B314" s="372"/>
      <c r="C314" s="731"/>
      <c r="D314" s="372"/>
      <c r="E314" s="372"/>
      <c r="F314" s="372"/>
      <c r="G314" s="372"/>
      <c r="H314" s="374"/>
      <c r="I314" s="348">
        <v>0.79710000000000003</v>
      </c>
      <c r="J314" s="348">
        <v>-0.92379999999999995</v>
      </c>
      <c r="K314" s="348">
        <v>8.4793000000000003</v>
      </c>
      <c r="L314" s="348">
        <v>-3.6230000000000002</v>
      </c>
      <c r="M314" s="348">
        <v>-4.5724</v>
      </c>
      <c r="N314" s="350">
        <v>4.1494</v>
      </c>
      <c r="O314" s="348">
        <v>5.0861999999999998</v>
      </c>
      <c r="P314" s="348">
        <v>13.4421</v>
      </c>
      <c r="Q314" s="348">
        <v>12.4253</v>
      </c>
      <c r="R314" s="348">
        <v>12.9846</v>
      </c>
      <c r="S314" s="348">
        <v>10.6714</v>
      </c>
      <c r="T314" s="348">
        <v>-5.5278</v>
      </c>
      <c r="U314" s="348">
        <v>-0.28010000000000002</v>
      </c>
      <c r="V314" s="348">
        <v>-3.0602</v>
      </c>
      <c r="W314" s="348">
        <v>10.6714</v>
      </c>
      <c r="X314" s="348">
        <v>-1.9924999999999999</v>
      </c>
      <c r="Y314" s="374"/>
      <c r="Z314" s="346"/>
      <c r="AA314" s="346"/>
      <c r="AB314" s="346"/>
      <c r="AC314" s="346"/>
      <c r="AD314" s="346"/>
      <c r="AE314" s="346"/>
      <c r="AF314" s="346"/>
      <c r="AG314" s="346"/>
      <c r="AH314" s="346"/>
      <c r="AI314" s="346"/>
      <c r="AJ314" s="346"/>
      <c r="AK314" s="346"/>
      <c r="AL314" s="346"/>
      <c r="AM314" s="346"/>
      <c r="AN314" s="346"/>
      <c r="AO314" s="374"/>
      <c r="AP314" s="348">
        <v>12.61</v>
      </c>
      <c r="AQ314" s="348">
        <v>12.11</v>
      </c>
      <c r="AR314" s="348">
        <v>9.1300000000000008</v>
      </c>
      <c r="AS314" s="348">
        <v>4.8</v>
      </c>
      <c r="AT314" s="348">
        <v>-2.52</v>
      </c>
      <c r="AU314" s="374"/>
      <c r="AV314" s="429"/>
      <c r="AW314" s="429"/>
      <c r="AX314" s="429"/>
      <c r="AY314" s="429"/>
      <c r="AZ314" s="429"/>
      <c r="BA314" s="372"/>
      <c r="BB314" s="375"/>
      <c r="BC314" s="375"/>
      <c r="BD314" s="375"/>
      <c r="BE314" s="375"/>
      <c r="BF314" s="374"/>
      <c r="BG314" s="372"/>
      <c r="BH314" s="372"/>
      <c r="BI314" s="375"/>
      <c r="BJ314" s="375"/>
      <c r="BK314" s="375"/>
      <c r="BL314" s="375"/>
      <c r="BM314" s="372"/>
      <c r="BN314" s="372"/>
      <c r="BO314" s="430"/>
    </row>
    <row r="315" spans="1:67" s="428" customFormat="1" x14ac:dyDescent="0.25">
      <c r="A315" s="345" t="s">
        <v>2486</v>
      </c>
      <c r="B315" s="372"/>
      <c r="C315" s="731"/>
      <c r="D315" s="372"/>
      <c r="E315" s="372"/>
      <c r="F315" s="372"/>
      <c r="G315" s="372"/>
      <c r="H315" s="374"/>
      <c r="I315" s="348">
        <v>1.0159</v>
      </c>
      <c r="J315" s="348">
        <v>-0.48010000000000003</v>
      </c>
      <c r="K315" s="348">
        <v>7.8907999999999996</v>
      </c>
      <c r="L315" s="348">
        <v>-1.0819000000000001</v>
      </c>
      <c r="M315" s="348">
        <v>-4.2934999999999999</v>
      </c>
      <c r="N315" s="350">
        <v>4.7930999999999999</v>
      </c>
      <c r="O315" s="348">
        <v>5.8308999999999997</v>
      </c>
      <c r="P315" s="348">
        <v>15.1389</v>
      </c>
      <c r="Q315" s="348">
        <v>13.59</v>
      </c>
      <c r="R315" s="348">
        <v>13.942</v>
      </c>
      <c r="S315" s="348">
        <v>10.454700000000001</v>
      </c>
      <c r="T315" s="348">
        <v>-4.9131999999999998</v>
      </c>
      <c r="U315" s="348">
        <v>0.71130000000000004</v>
      </c>
      <c r="V315" s="348">
        <v>-2.581</v>
      </c>
      <c r="W315" s="348">
        <v>10.454700000000001</v>
      </c>
      <c r="X315" s="348" t="s">
        <v>428</v>
      </c>
      <c r="Y315" s="374"/>
      <c r="Z315" s="346"/>
      <c r="AA315" s="346"/>
      <c r="AB315" s="346"/>
      <c r="AC315" s="346"/>
      <c r="AD315" s="346"/>
      <c r="AE315" s="346"/>
      <c r="AF315" s="346"/>
      <c r="AG315" s="346"/>
      <c r="AH315" s="346"/>
      <c r="AI315" s="346"/>
      <c r="AJ315" s="346"/>
      <c r="AK315" s="346"/>
      <c r="AL315" s="346"/>
      <c r="AM315" s="346"/>
      <c r="AN315" s="346"/>
      <c r="AO315" s="374"/>
      <c r="AP315" s="348">
        <v>13.52</v>
      </c>
      <c r="AQ315" s="348">
        <v>13.92</v>
      </c>
      <c r="AR315" s="348">
        <v>10.87</v>
      </c>
      <c r="AS315" s="348">
        <v>7.07</v>
      </c>
      <c r="AT315" s="348">
        <v>-1.51</v>
      </c>
      <c r="AU315" s="374"/>
      <c r="AV315" s="429"/>
      <c r="AW315" s="429"/>
      <c r="AX315" s="429"/>
      <c r="AY315" s="429"/>
      <c r="AZ315" s="429"/>
      <c r="BA315" s="372"/>
      <c r="BB315" s="375"/>
      <c r="BC315" s="375"/>
      <c r="BD315" s="375"/>
      <c r="BE315" s="375"/>
      <c r="BF315" s="374"/>
      <c r="BG315" s="372"/>
      <c r="BH315" s="372"/>
      <c r="BI315" s="375"/>
      <c r="BJ315" s="375"/>
      <c r="BK315" s="375"/>
      <c r="BL315" s="375"/>
      <c r="BM315" s="372"/>
      <c r="BN315" s="372"/>
      <c r="BO315" s="430"/>
    </row>
    <row r="316" spans="1:67" s="428" customFormat="1" x14ac:dyDescent="0.25">
      <c r="A316" s="345" t="s">
        <v>4373</v>
      </c>
      <c r="B316" s="372"/>
      <c r="C316" s="731"/>
      <c r="D316" s="372"/>
      <c r="E316" s="372"/>
      <c r="F316" s="372"/>
      <c r="G316" s="372"/>
      <c r="H316" s="374"/>
      <c r="I316" s="348">
        <v>0.91439999999999999</v>
      </c>
      <c r="J316" s="348">
        <v>-0.24729999999999999</v>
      </c>
      <c r="K316" s="348">
        <v>7.4898999999999996</v>
      </c>
      <c r="L316" s="348">
        <v>-8.4000000000000005E-2</v>
      </c>
      <c r="M316" s="348">
        <v>-1.905</v>
      </c>
      <c r="N316" s="350">
        <v>8.9481000000000002</v>
      </c>
      <c r="O316" s="348">
        <v>8.1144999999999996</v>
      </c>
      <c r="P316" s="348">
        <v>17.7422</v>
      </c>
      <c r="Q316" s="348">
        <v>16.2744</v>
      </c>
      <c r="R316" s="348">
        <v>14.2394</v>
      </c>
      <c r="S316" s="348">
        <v>9.6808999999999994</v>
      </c>
      <c r="T316" s="348">
        <v>-2.5855999999999999</v>
      </c>
      <c r="U316" s="348">
        <v>3.0594999999999999</v>
      </c>
      <c r="V316" s="348">
        <v>1.8481000000000001</v>
      </c>
      <c r="W316" s="348">
        <v>9.6808999999999994</v>
      </c>
      <c r="X316" s="348" t="s">
        <v>428</v>
      </c>
      <c r="Y316" s="374"/>
      <c r="Z316" s="346"/>
      <c r="AA316" s="346"/>
      <c r="AB316" s="346"/>
      <c r="AC316" s="346"/>
      <c r="AD316" s="346"/>
      <c r="AE316" s="346"/>
      <c r="AF316" s="346"/>
      <c r="AG316" s="346"/>
      <c r="AH316" s="346"/>
      <c r="AI316" s="346"/>
      <c r="AJ316" s="346"/>
      <c r="AK316" s="346"/>
      <c r="AL316" s="346"/>
      <c r="AM316" s="346"/>
      <c r="AN316" s="346"/>
      <c r="AO316" s="374"/>
      <c r="AP316" s="348">
        <v>15.35</v>
      </c>
      <c r="AQ316" s="348">
        <v>17.21</v>
      </c>
      <c r="AR316" s="348">
        <v>13.72</v>
      </c>
      <c r="AS316" s="348">
        <v>9.9</v>
      </c>
      <c r="AT316" s="348">
        <v>3.52</v>
      </c>
      <c r="AU316" s="374"/>
      <c r="AV316" s="429"/>
      <c r="AW316" s="429"/>
      <c r="AX316" s="429"/>
      <c r="AY316" s="429"/>
      <c r="AZ316" s="429"/>
      <c r="BA316" s="372"/>
      <c r="BB316" s="375"/>
      <c r="BC316" s="375"/>
      <c r="BD316" s="375"/>
      <c r="BE316" s="375"/>
      <c r="BF316" s="374"/>
      <c r="BG316" s="372"/>
      <c r="BH316" s="372"/>
      <c r="BI316" s="375"/>
      <c r="BJ316" s="375"/>
      <c r="BK316" s="375"/>
      <c r="BL316" s="375"/>
      <c r="BM316" s="372"/>
      <c r="BN316" s="372"/>
      <c r="BO316" s="430"/>
    </row>
    <row r="317" spans="1:67" s="428" customFormat="1" x14ac:dyDescent="0.25">
      <c r="A317" s="345" t="s">
        <v>5757</v>
      </c>
      <c r="B317" s="372"/>
      <c r="C317" s="731"/>
      <c r="D317" s="372"/>
      <c r="E317" s="372"/>
      <c r="F317" s="372"/>
      <c r="G317" s="372"/>
      <c r="H317" s="374"/>
      <c r="I317" s="348">
        <v>1.381</v>
      </c>
      <c r="J317" s="348">
        <v>-1.7755000000000001</v>
      </c>
      <c r="K317" s="348">
        <v>4.0716999999999999</v>
      </c>
      <c r="L317" s="348">
        <v>-10.3208</v>
      </c>
      <c r="M317" s="348">
        <v>-7.5845000000000002</v>
      </c>
      <c r="N317" s="350">
        <v>-6.3360000000000003</v>
      </c>
      <c r="O317" s="348">
        <v>-0.8468</v>
      </c>
      <c r="P317" s="348">
        <v>7.5640999999999998</v>
      </c>
      <c r="Q317" s="348">
        <v>6.0186000000000002</v>
      </c>
      <c r="R317" s="348">
        <v>10.9077</v>
      </c>
      <c r="S317" s="348">
        <v>5.5134999999999996</v>
      </c>
      <c r="T317" s="348">
        <v>-9.3768999999999991</v>
      </c>
      <c r="U317" s="348">
        <v>-2.7637</v>
      </c>
      <c r="V317" s="348">
        <v>-8.8269000000000002</v>
      </c>
      <c r="W317" s="348">
        <v>5.5134999999999996</v>
      </c>
      <c r="X317" s="348" t="s">
        <v>428</v>
      </c>
      <c r="Y317" s="374"/>
      <c r="Z317" s="346"/>
      <c r="AA317" s="346"/>
      <c r="AB317" s="346"/>
      <c r="AC317" s="346"/>
      <c r="AD317" s="346"/>
      <c r="AE317" s="346"/>
      <c r="AF317" s="346"/>
      <c r="AG317" s="346"/>
      <c r="AH317" s="346"/>
      <c r="AI317" s="346"/>
      <c r="AJ317" s="346"/>
      <c r="AK317" s="346"/>
      <c r="AL317" s="346"/>
      <c r="AM317" s="346"/>
      <c r="AN317" s="346"/>
      <c r="AO317" s="374"/>
      <c r="AP317" s="348">
        <v>8.8000000000000007</v>
      </c>
      <c r="AQ317" s="348">
        <v>6.75</v>
      </c>
      <c r="AR317" s="348">
        <v>1.94</v>
      </c>
      <c r="AS317" s="348">
        <v>-2.4500000000000002</v>
      </c>
      <c r="AT317" s="348">
        <v>-11.37</v>
      </c>
      <c r="AU317" s="374"/>
      <c r="AV317" s="429"/>
      <c r="AW317" s="429"/>
      <c r="AX317" s="429"/>
      <c r="AY317" s="429"/>
      <c r="AZ317" s="429"/>
      <c r="BA317" s="372"/>
      <c r="BB317" s="375"/>
      <c r="BC317" s="375"/>
      <c r="BD317" s="375"/>
      <c r="BE317" s="375"/>
      <c r="BF317" s="374"/>
      <c r="BG317" s="372"/>
      <c r="BH317" s="372"/>
      <c r="BI317" s="375"/>
      <c r="BJ317" s="375"/>
      <c r="BK317" s="375"/>
      <c r="BL317" s="375"/>
      <c r="BM317" s="372"/>
      <c r="BN317" s="372"/>
      <c r="BO317" s="430"/>
    </row>
    <row r="318" spans="1:67" s="428" customFormat="1" x14ac:dyDescent="0.25">
      <c r="A318" s="345" t="s">
        <v>426</v>
      </c>
      <c r="B318" s="372"/>
      <c r="C318" s="731"/>
      <c r="D318" s="372"/>
      <c r="E318" s="372"/>
      <c r="F318" s="372"/>
      <c r="G318" s="372"/>
      <c r="H318" s="374"/>
      <c r="I318" s="348">
        <v>0.81499999999999995</v>
      </c>
      <c r="J318" s="348">
        <v>-1.0941000000000001</v>
      </c>
      <c r="K318" s="348">
        <v>5.6035000000000004</v>
      </c>
      <c r="L318" s="348">
        <v>-4.2241</v>
      </c>
      <c r="M318" s="348">
        <v>-7.0373999999999999</v>
      </c>
      <c r="N318" s="350">
        <v>1.3575999999999999</v>
      </c>
      <c r="O318" s="348">
        <v>4.8936999999999999</v>
      </c>
      <c r="P318" s="348">
        <v>11.6617</v>
      </c>
      <c r="Q318" s="348">
        <v>11.747299999999999</v>
      </c>
      <c r="R318" s="348">
        <v>13.0466</v>
      </c>
      <c r="S318" s="348">
        <v>7.9119999999999999</v>
      </c>
      <c r="T318" s="348">
        <v>-7.6660000000000004</v>
      </c>
      <c r="U318" s="348">
        <v>-1.8231999999999999</v>
      </c>
      <c r="V318" s="348">
        <v>-4.9691000000000001</v>
      </c>
      <c r="W318" s="348">
        <v>7.9119999999999999</v>
      </c>
      <c r="X318" s="348">
        <v>11.7273</v>
      </c>
      <c r="Y318" s="374"/>
      <c r="Z318" s="346"/>
      <c r="AA318" s="346"/>
      <c r="AB318" s="346"/>
      <c r="AC318" s="346"/>
      <c r="AD318" s="346"/>
      <c r="AE318" s="346"/>
      <c r="AF318" s="346"/>
      <c r="AG318" s="346"/>
      <c r="AH318" s="346"/>
      <c r="AI318" s="346"/>
      <c r="AJ318" s="346"/>
      <c r="AK318" s="346"/>
      <c r="AL318" s="346"/>
      <c r="AM318" s="346"/>
      <c r="AN318" s="346"/>
      <c r="AO318" s="374"/>
      <c r="AP318" s="348">
        <v>12.25</v>
      </c>
      <c r="AQ318" s="348">
        <v>11.85</v>
      </c>
      <c r="AR318" s="348">
        <v>8.56</v>
      </c>
      <c r="AS318" s="348">
        <v>4.54</v>
      </c>
      <c r="AT318" s="348">
        <v>-6.76</v>
      </c>
      <c r="AU318" s="374"/>
      <c r="AV318" s="429"/>
      <c r="AW318" s="429"/>
      <c r="AX318" s="429"/>
      <c r="AY318" s="429"/>
      <c r="AZ318" s="429"/>
      <c r="BA318" s="372"/>
      <c r="BB318" s="375"/>
      <c r="BC318" s="375"/>
      <c r="BD318" s="375"/>
      <c r="BE318" s="375"/>
      <c r="BF318" s="374"/>
      <c r="BG318" s="372"/>
      <c r="BH318" s="372"/>
      <c r="BI318" s="375"/>
      <c r="BJ318" s="375"/>
      <c r="BK318" s="375"/>
      <c r="BL318" s="375"/>
      <c r="BM318" s="372"/>
      <c r="BN318" s="372"/>
      <c r="BO318" s="430"/>
    </row>
    <row r="319" spans="1:67" s="428" customFormat="1" x14ac:dyDescent="0.25">
      <c r="A319" s="345" t="s">
        <v>4374</v>
      </c>
      <c r="B319" s="372"/>
      <c r="C319" s="731"/>
      <c r="D319" s="372"/>
      <c r="E319" s="372"/>
      <c r="F319" s="372"/>
      <c r="G319" s="372"/>
      <c r="H319" s="374"/>
      <c r="I319" s="348">
        <v>0.58620000000000005</v>
      </c>
      <c r="J319" s="348">
        <v>-2.2229999999999999</v>
      </c>
      <c r="K319" s="348">
        <v>4.6845999999999997</v>
      </c>
      <c r="L319" s="348">
        <v>-6.0708000000000002</v>
      </c>
      <c r="M319" s="348">
        <v>-5.2926000000000002</v>
      </c>
      <c r="N319" s="350">
        <v>0.15379999999999999</v>
      </c>
      <c r="O319" s="348">
        <v>2.0529999999999999</v>
      </c>
      <c r="P319" s="348">
        <v>12.381399999999999</v>
      </c>
      <c r="Q319" s="348">
        <v>13.004899999999999</v>
      </c>
      <c r="R319" s="348">
        <v>15.332100000000001</v>
      </c>
      <c r="S319" s="348">
        <v>6.7178000000000004</v>
      </c>
      <c r="T319" s="348">
        <v>-6.6364000000000001</v>
      </c>
      <c r="U319" s="348">
        <v>-0.31769999999999998</v>
      </c>
      <c r="V319" s="348">
        <v>-3.621</v>
      </c>
      <c r="W319" s="348">
        <v>6.7178000000000004</v>
      </c>
      <c r="X319" s="348">
        <v>14.9869</v>
      </c>
      <c r="Y319" s="374"/>
      <c r="Z319" s="346"/>
      <c r="AA319" s="346"/>
      <c r="AB319" s="346"/>
      <c r="AC319" s="346"/>
      <c r="AD319" s="346"/>
      <c r="AE319" s="346"/>
      <c r="AF319" s="346"/>
      <c r="AG319" s="346"/>
      <c r="AH319" s="346"/>
      <c r="AI319" s="346"/>
      <c r="AJ319" s="346"/>
      <c r="AK319" s="346"/>
      <c r="AL319" s="346"/>
      <c r="AM319" s="346"/>
      <c r="AN319" s="346"/>
      <c r="AO319" s="374"/>
      <c r="AP319" s="348">
        <v>14.63</v>
      </c>
      <c r="AQ319" s="348">
        <v>13.43</v>
      </c>
      <c r="AR319" s="348">
        <v>8.65</v>
      </c>
      <c r="AS319" s="348">
        <v>2.8</v>
      </c>
      <c r="AT319" s="348">
        <v>-5.53</v>
      </c>
      <c r="AU319" s="374"/>
      <c r="AV319" s="429"/>
      <c r="AW319" s="429"/>
      <c r="AX319" s="429"/>
      <c r="AY319" s="429"/>
      <c r="AZ319" s="429"/>
      <c r="BA319" s="372"/>
      <c r="BB319" s="375"/>
      <c r="BC319" s="375"/>
      <c r="BD319" s="375"/>
      <c r="BE319" s="375"/>
      <c r="BF319" s="374"/>
      <c r="BG319" s="372"/>
      <c r="BH319" s="372"/>
      <c r="BI319" s="375"/>
      <c r="BJ319" s="375"/>
      <c r="BK319" s="375"/>
      <c r="BL319" s="375"/>
      <c r="BM319" s="372"/>
      <c r="BN319" s="372"/>
      <c r="BO319" s="430"/>
    </row>
    <row r="320" spans="1:67" s="428" customFormat="1" x14ac:dyDescent="0.25">
      <c r="A320" s="345" t="s">
        <v>5758</v>
      </c>
      <c r="B320" s="372"/>
      <c r="C320" s="731"/>
      <c r="D320" s="372"/>
      <c r="E320" s="372"/>
      <c r="F320" s="372"/>
      <c r="G320" s="372"/>
      <c r="H320" s="374"/>
      <c r="I320" s="348">
        <v>2.1791</v>
      </c>
      <c r="J320" s="348">
        <v>3.0247000000000002</v>
      </c>
      <c r="K320" s="348">
        <v>5.1550000000000002</v>
      </c>
      <c r="L320" s="348">
        <v>8.0053999999999998</v>
      </c>
      <c r="M320" s="348">
        <v>-0.29730000000000001</v>
      </c>
      <c r="N320" s="350">
        <v>7.6148999999999996</v>
      </c>
      <c r="O320" s="348">
        <v>12.429500000000001</v>
      </c>
      <c r="P320" s="348">
        <v>25.1358</v>
      </c>
      <c r="Q320" s="348">
        <v>13.5922</v>
      </c>
      <c r="R320" s="348">
        <v>11.9377</v>
      </c>
      <c r="S320" s="348">
        <v>6.6985000000000001</v>
      </c>
      <c r="T320" s="348">
        <v>1.9369000000000001</v>
      </c>
      <c r="U320" s="348">
        <v>3.7543000000000002</v>
      </c>
      <c r="V320" s="348">
        <v>1.7517</v>
      </c>
      <c r="W320" s="348">
        <v>6.6985000000000001</v>
      </c>
      <c r="X320" s="348" t="s">
        <v>428</v>
      </c>
      <c r="Y320" s="374"/>
      <c r="Z320" s="346"/>
      <c r="AA320" s="346"/>
      <c r="AB320" s="346"/>
      <c r="AC320" s="346"/>
      <c r="AD320" s="346"/>
      <c r="AE320" s="346"/>
      <c r="AF320" s="346"/>
      <c r="AG320" s="346"/>
      <c r="AH320" s="346"/>
      <c r="AI320" s="346"/>
      <c r="AJ320" s="346"/>
      <c r="AK320" s="346"/>
      <c r="AL320" s="346"/>
      <c r="AM320" s="346"/>
      <c r="AN320" s="346"/>
      <c r="AO320" s="374"/>
      <c r="AP320" s="348">
        <v>15.56</v>
      </c>
      <c r="AQ320" s="348">
        <v>17.7</v>
      </c>
      <c r="AR320" s="348">
        <v>16.12</v>
      </c>
      <c r="AS320" s="348">
        <v>13.63</v>
      </c>
      <c r="AT320" s="348">
        <v>5.3</v>
      </c>
      <c r="AU320" s="374"/>
      <c r="AV320" s="429"/>
      <c r="AW320" s="429"/>
      <c r="AX320" s="429"/>
      <c r="AY320" s="429"/>
      <c r="AZ320" s="429"/>
      <c r="BA320" s="372"/>
      <c r="BB320" s="375"/>
      <c r="BC320" s="375"/>
      <c r="BD320" s="375"/>
      <c r="BE320" s="375"/>
      <c r="BF320" s="374"/>
      <c r="BG320" s="372"/>
      <c r="BH320" s="372"/>
      <c r="BI320" s="375"/>
      <c r="BJ320" s="375"/>
      <c r="BK320" s="375"/>
      <c r="BL320" s="375"/>
      <c r="BM320" s="372"/>
      <c r="BN320" s="372"/>
      <c r="BO320" s="430"/>
    </row>
    <row r="321" spans="1:67" s="428" customFormat="1" x14ac:dyDescent="0.25">
      <c r="A321" s="345" t="s">
        <v>427</v>
      </c>
      <c r="B321" s="372"/>
      <c r="C321" s="731"/>
      <c r="D321" s="372"/>
      <c r="E321" s="372"/>
      <c r="F321" s="372"/>
      <c r="G321" s="372"/>
      <c r="H321" s="374"/>
      <c r="I321" s="348">
        <v>1.2887</v>
      </c>
      <c r="J321" s="348">
        <v>0.34470000000000001</v>
      </c>
      <c r="K321" s="348">
        <v>9.8878000000000004</v>
      </c>
      <c r="L321" s="348">
        <v>2.2780999999999998</v>
      </c>
      <c r="M321" s="348">
        <v>-3.3231000000000002</v>
      </c>
      <c r="N321" s="350">
        <v>6.9763999999999999</v>
      </c>
      <c r="O321" s="348">
        <v>5.8329000000000004</v>
      </c>
      <c r="P321" s="348">
        <v>18.4468</v>
      </c>
      <c r="Q321" s="348">
        <v>16.183</v>
      </c>
      <c r="R321" s="348">
        <v>15.3512</v>
      </c>
      <c r="S321" s="348">
        <v>12.59</v>
      </c>
      <c r="T321" s="348">
        <v>-2.9552</v>
      </c>
      <c r="U321" s="348">
        <v>1.26</v>
      </c>
      <c r="V321" s="348">
        <v>-2.7374999999999998</v>
      </c>
      <c r="W321" s="348">
        <v>12.59</v>
      </c>
      <c r="X321" s="348" t="s">
        <v>428</v>
      </c>
      <c r="Y321" s="374"/>
      <c r="Z321" s="346"/>
      <c r="AA321" s="346"/>
      <c r="AB321" s="346"/>
      <c r="AC321" s="346"/>
      <c r="AD321" s="346"/>
      <c r="AE321" s="346"/>
      <c r="AF321" s="346"/>
      <c r="AG321" s="346"/>
      <c r="AH321" s="346"/>
      <c r="AI321" s="346"/>
      <c r="AJ321" s="346"/>
      <c r="AK321" s="346"/>
      <c r="AL321" s="346"/>
      <c r="AM321" s="346"/>
      <c r="AN321" s="346"/>
      <c r="AO321" s="374"/>
      <c r="AP321" s="348">
        <v>15.52</v>
      </c>
      <c r="AQ321" s="348">
        <v>16.989999999999998</v>
      </c>
      <c r="AR321" s="348">
        <v>13.1</v>
      </c>
      <c r="AS321" s="348">
        <v>8.33</v>
      </c>
      <c r="AT321" s="348">
        <v>1.18</v>
      </c>
      <c r="AU321" s="374"/>
      <c r="AV321" s="429"/>
      <c r="AW321" s="429"/>
      <c r="AX321" s="429"/>
      <c r="AY321" s="429"/>
      <c r="AZ321" s="429"/>
      <c r="BA321" s="372"/>
      <c r="BB321" s="375"/>
      <c r="BC321" s="375"/>
      <c r="BD321" s="375"/>
      <c r="BE321" s="375"/>
      <c r="BF321" s="374"/>
      <c r="BG321" s="372"/>
      <c r="BH321" s="372"/>
      <c r="BI321" s="375"/>
      <c r="BJ321" s="375"/>
      <c r="BK321" s="375"/>
      <c r="BL321" s="375"/>
      <c r="BM321" s="372"/>
      <c r="BN321" s="372"/>
      <c r="BO321" s="430"/>
    </row>
    <row r="322" spans="1:67" s="428" customFormat="1" x14ac:dyDescent="0.25">
      <c r="A322" s="345" t="s">
        <v>667</v>
      </c>
      <c r="B322" s="372"/>
      <c r="C322" s="731"/>
      <c r="D322" s="372"/>
      <c r="E322" s="372"/>
      <c r="F322" s="372"/>
      <c r="G322" s="372"/>
      <c r="H322" s="374"/>
      <c r="I322" s="348">
        <v>1.1144000000000001</v>
      </c>
      <c r="J322" s="348">
        <v>-0.17910000000000001</v>
      </c>
      <c r="K322" s="348">
        <v>8.5908999999999995</v>
      </c>
      <c r="L322" s="348">
        <v>0.1343</v>
      </c>
      <c r="M322" s="348">
        <v>-4.0616000000000003</v>
      </c>
      <c r="N322" s="350">
        <v>5.4371999999999998</v>
      </c>
      <c r="O322" s="348">
        <v>5.6546000000000003</v>
      </c>
      <c r="P322" s="348">
        <v>15.9169</v>
      </c>
      <c r="Q322" s="348">
        <v>14.1783</v>
      </c>
      <c r="R322" s="348">
        <v>14.3079</v>
      </c>
      <c r="S322" s="348">
        <v>11.192299999999999</v>
      </c>
      <c r="T322" s="348">
        <v>-4.2397</v>
      </c>
      <c r="U322" s="348">
        <v>0.67720000000000002</v>
      </c>
      <c r="V322" s="348">
        <v>-2.7629000000000001</v>
      </c>
      <c r="W322" s="348">
        <v>11.192299999999999</v>
      </c>
      <c r="X322" s="348" t="s">
        <v>428</v>
      </c>
      <c r="Y322" s="374"/>
      <c r="Z322" s="346"/>
      <c r="AA322" s="346"/>
      <c r="AB322" s="346"/>
      <c r="AC322" s="346"/>
      <c r="AD322" s="346"/>
      <c r="AE322" s="346"/>
      <c r="AF322" s="346"/>
      <c r="AG322" s="346"/>
      <c r="AH322" s="346"/>
      <c r="AI322" s="346"/>
      <c r="AJ322" s="346"/>
      <c r="AK322" s="346"/>
      <c r="AL322" s="346"/>
      <c r="AM322" s="346"/>
      <c r="AN322" s="346"/>
      <c r="AO322" s="374"/>
      <c r="AP322" s="348">
        <v>14</v>
      </c>
      <c r="AQ322" s="348">
        <v>14.6</v>
      </c>
      <c r="AR322" s="348">
        <v>11.36</v>
      </c>
      <c r="AS322" s="348">
        <v>7.29</v>
      </c>
      <c r="AT322" s="348">
        <v>-0.74</v>
      </c>
      <c r="AU322" s="374"/>
      <c r="AV322" s="429"/>
      <c r="AW322" s="429"/>
      <c r="AX322" s="429"/>
      <c r="AY322" s="429"/>
      <c r="AZ322" s="429"/>
      <c r="BA322" s="372"/>
      <c r="BB322" s="375"/>
      <c r="BC322" s="375"/>
      <c r="BD322" s="375"/>
      <c r="BE322" s="375"/>
      <c r="BF322" s="374"/>
      <c r="BG322" s="372"/>
      <c r="BH322" s="372"/>
      <c r="BI322" s="375"/>
      <c r="BJ322" s="375"/>
      <c r="BK322" s="375"/>
      <c r="BL322" s="375"/>
      <c r="BM322" s="372"/>
      <c r="BN322" s="372"/>
      <c r="BO322" s="430"/>
    </row>
    <row r="323" spans="1:67" s="428" customFormat="1" x14ac:dyDescent="0.25">
      <c r="A323" s="345" t="s">
        <v>4377</v>
      </c>
      <c r="B323" s="372"/>
      <c r="C323" s="731"/>
      <c r="D323" s="372"/>
      <c r="E323" s="372"/>
      <c r="F323" s="372"/>
      <c r="G323" s="372"/>
      <c r="H323" s="374"/>
      <c r="I323" s="348">
        <v>1.3098000000000001</v>
      </c>
      <c r="J323" s="348">
        <v>0.84230000000000005</v>
      </c>
      <c r="K323" s="348">
        <v>10.625400000000001</v>
      </c>
      <c r="L323" s="348">
        <v>7.1959</v>
      </c>
      <c r="M323" s="348">
        <v>12.6111</v>
      </c>
      <c r="N323" s="350">
        <v>26.489899999999999</v>
      </c>
      <c r="O323" s="348">
        <v>11.2187</v>
      </c>
      <c r="P323" s="348">
        <v>33.8733</v>
      </c>
      <c r="Q323" s="348">
        <v>31.082799999999999</v>
      </c>
      <c r="R323" s="348">
        <v>19.514500000000002</v>
      </c>
      <c r="S323" s="348">
        <v>11.9541</v>
      </c>
      <c r="T323" s="348">
        <v>8.1369000000000007</v>
      </c>
      <c r="U323" s="348">
        <v>16.468299999999999</v>
      </c>
      <c r="V323" s="348">
        <v>17.895700000000001</v>
      </c>
      <c r="W323" s="348">
        <v>11.9541</v>
      </c>
      <c r="X323" s="348" t="s">
        <v>428</v>
      </c>
      <c r="Y323" s="374"/>
      <c r="Z323" s="346"/>
      <c r="AA323" s="346"/>
      <c r="AB323" s="346"/>
      <c r="AC323" s="346"/>
      <c r="AD323" s="346"/>
      <c r="AE323" s="346"/>
      <c r="AF323" s="346"/>
      <c r="AG323" s="346"/>
      <c r="AH323" s="346"/>
      <c r="AI323" s="346"/>
      <c r="AJ323" s="346"/>
      <c r="AK323" s="346"/>
      <c r="AL323" s="346"/>
      <c r="AM323" s="346"/>
      <c r="AN323" s="346"/>
      <c r="AO323" s="374"/>
      <c r="AP323" s="348">
        <v>23.3</v>
      </c>
      <c r="AQ323" s="348">
        <v>31.42</v>
      </c>
      <c r="AR323" s="348">
        <v>28.7</v>
      </c>
      <c r="AS323" s="348">
        <v>23.01</v>
      </c>
      <c r="AT323" s="348">
        <v>29.68</v>
      </c>
      <c r="AU323" s="374"/>
      <c r="AV323" s="429"/>
      <c r="AW323" s="429"/>
      <c r="AX323" s="429"/>
      <c r="AY323" s="429"/>
      <c r="AZ323" s="429"/>
      <c r="BA323" s="372"/>
      <c r="BB323" s="375"/>
      <c r="BC323" s="375"/>
      <c r="BD323" s="375"/>
      <c r="BE323" s="375"/>
      <c r="BF323" s="374"/>
      <c r="BG323" s="372"/>
      <c r="BH323" s="372"/>
      <c r="BI323" s="375"/>
      <c r="BJ323" s="375"/>
      <c r="BK323" s="375"/>
      <c r="BL323" s="375"/>
      <c r="BM323" s="372"/>
      <c r="BN323" s="372"/>
      <c r="BO323" s="430"/>
    </row>
    <row r="324" spans="1:67" s="428" customFormat="1" x14ac:dyDescent="0.25">
      <c r="A324" s="345" t="s">
        <v>4378</v>
      </c>
      <c r="B324" s="372"/>
      <c r="C324" s="731"/>
      <c r="D324" s="372"/>
      <c r="E324" s="372"/>
      <c r="F324" s="372"/>
      <c r="G324" s="372"/>
      <c r="H324" s="374"/>
      <c r="I324" s="348">
        <v>0.81799999999999995</v>
      </c>
      <c r="J324" s="348">
        <v>0.31969999999999998</v>
      </c>
      <c r="K324" s="348">
        <v>11.796099999999999</v>
      </c>
      <c r="L324" s="348">
        <v>7.1901000000000002</v>
      </c>
      <c r="M324" s="348">
        <v>0.29799999999999999</v>
      </c>
      <c r="N324" s="350">
        <v>9.3414999999999999</v>
      </c>
      <c r="O324" s="348">
        <v>1.4852000000000001</v>
      </c>
      <c r="P324" s="348">
        <v>24.056899999999999</v>
      </c>
      <c r="Q324" s="348">
        <v>16.6065</v>
      </c>
      <c r="R324" s="348">
        <v>20.0732</v>
      </c>
      <c r="S324" s="348">
        <v>15.3119</v>
      </c>
      <c r="T324" s="348">
        <v>2.0143</v>
      </c>
      <c r="U324" s="348">
        <v>5.3723000000000001</v>
      </c>
      <c r="V324" s="348">
        <v>-4.5907999999999998</v>
      </c>
      <c r="W324" s="348">
        <v>15.3119</v>
      </c>
      <c r="X324" s="348">
        <v>11.3704</v>
      </c>
      <c r="Y324" s="374"/>
      <c r="Z324" s="346"/>
      <c r="AA324" s="346"/>
      <c r="AB324" s="346"/>
      <c r="AC324" s="346"/>
      <c r="AD324" s="346"/>
      <c r="AE324" s="346"/>
      <c r="AF324" s="346"/>
      <c r="AG324" s="346"/>
      <c r="AH324" s="346"/>
      <c r="AI324" s="346"/>
      <c r="AJ324" s="346"/>
      <c r="AK324" s="346"/>
      <c r="AL324" s="346"/>
      <c r="AM324" s="346"/>
      <c r="AN324" s="346"/>
      <c r="AO324" s="374"/>
      <c r="AP324" s="348">
        <v>20.350000000000001</v>
      </c>
      <c r="AQ324" s="348">
        <v>20.64</v>
      </c>
      <c r="AR324" s="348">
        <v>13.55</v>
      </c>
      <c r="AS324" s="348">
        <v>8.14</v>
      </c>
      <c r="AT324" s="348">
        <v>5.05</v>
      </c>
      <c r="AU324" s="374"/>
      <c r="AV324" s="429"/>
      <c r="AW324" s="429"/>
      <c r="AX324" s="429"/>
      <c r="AY324" s="429"/>
      <c r="AZ324" s="429"/>
      <c r="BA324" s="372"/>
      <c r="BB324" s="375"/>
      <c r="BC324" s="375"/>
      <c r="BD324" s="375"/>
      <c r="BE324" s="375"/>
      <c r="BF324" s="374"/>
      <c r="BG324" s="372"/>
      <c r="BH324" s="372"/>
      <c r="BI324" s="375"/>
      <c r="BJ324" s="375"/>
      <c r="BK324" s="375"/>
      <c r="BL324" s="375"/>
      <c r="BM324" s="372"/>
      <c r="BN324" s="372"/>
      <c r="BO324" s="430"/>
    </row>
    <row r="325" spans="1:67" s="428" customFormat="1" x14ac:dyDescent="0.25">
      <c r="A325" s="345" t="s">
        <v>4380</v>
      </c>
      <c r="B325" s="372"/>
      <c r="C325" s="731"/>
      <c r="D325" s="372"/>
      <c r="E325" s="372"/>
      <c r="F325" s="372"/>
      <c r="G325" s="372"/>
      <c r="H325" s="374"/>
      <c r="I325" s="348">
        <v>0.93479999999999996</v>
      </c>
      <c r="J325" s="348">
        <v>-0.1976</v>
      </c>
      <c r="K325" s="348">
        <v>5.2789999999999999</v>
      </c>
      <c r="L325" s="348">
        <v>-1.8781000000000001</v>
      </c>
      <c r="M325" s="348">
        <v>-4.4206000000000003</v>
      </c>
      <c r="N325" s="350">
        <v>0.46789999999999998</v>
      </c>
      <c r="O325" s="348">
        <v>2.1000000000000001E-2</v>
      </c>
      <c r="P325" s="348">
        <v>15.283899999999999</v>
      </c>
      <c r="Q325" s="348">
        <v>13.748900000000001</v>
      </c>
      <c r="R325" s="348">
        <v>14.7323</v>
      </c>
      <c r="S325" s="348">
        <v>8.0383999999999993</v>
      </c>
      <c r="T325" s="348">
        <v>-4.3098000000000001</v>
      </c>
      <c r="U325" s="348">
        <v>-4.2799999999999998E-2</v>
      </c>
      <c r="V325" s="348">
        <v>-4.1916000000000002</v>
      </c>
      <c r="W325" s="348">
        <v>8.0383999999999993</v>
      </c>
      <c r="X325" s="348" t="s">
        <v>428</v>
      </c>
      <c r="Y325" s="374"/>
      <c r="Z325" s="346"/>
      <c r="AA325" s="346"/>
      <c r="AB325" s="346"/>
      <c r="AC325" s="346"/>
      <c r="AD325" s="346"/>
      <c r="AE325" s="346"/>
      <c r="AF325" s="346"/>
      <c r="AG325" s="346"/>
      <c r="AH325" s="346"/>
      <c r="AI325" s="346"/>
      <c r="AJ325" s="346"/>
      <c r="AK325" s="346"/>
      <c r="AL325" s="346"/>
      <c r="AM325" s="346"/>
      <c r="AN325" s="346"/>
      <c r="AO325" s="374"/>
      <c r="AP325" s="348">
        <v>13.22</v>
      </c>
      <c r="AQ325" s="348">
        <v>13.11</v>
      </c>
      <c r="AR325" s="348">
        <v>10.3</v>
      </c>
      <c r="AS325" s="348">
        <v>3.82</v>
      </c>
      <c r="AT325" s="348">
        <v>-3.97</v>
      </c>
      <c r="AU325" s="374"/>
      <c r="AV325" s="429"/>
      <c r="AW325" s="429"/>
      <c r="AX325" s="429"/>
      <c r="AY325" s="429"/>
      <c r="AZ325" s="429"/>
      <c r="BA325" s="372"/>
      <c r="BB325" s="375"/>
      <c r="BC325" s="375"/>
      <c r="BD325" s="375"/>
      <c r="BE325" s="375"/>
      <c r="BF325" s="374"/>
      <c r="BG325" s="372"/>
      <c r="BH325" s="372"/>
      <c r="BI325" s="375"/>
      <c r="BJ325" s="375"/>
      <c r="BK325" s="375"/>
      <c r="BL325" s="375"/>
      <c r="BM325" s="372"/>
      <c r="BN325" s="372"/>
      <c r="BO325" s="430"/>
    </row>
    <row r="326" spans="1:67" s="428" customFormat="1" x14ac:dyDescent="0.25">
      <c r="A326" s="345" t="s">
        <v>2488</v>
      </c>
      <c r="B326" s="372"/>
      <c r="C326" s="731"/>
      <c r="D326" s="372"/>
      <c r="E326" s="372"/>
      <c r="F326" s="372"/>
      <c r="G326" s="372"/>
      <c r="H326" s="374"/>
      <c r="I326" s="348">
        <v>1.5605</v>
      </c>
      <c r="J326" s="348">
        <v>-1.7686999999999999</v>
      </c>
      <c r="K326" s="348">
        <v>7.0144000000000002</v>
      </c>
      <c r="L326" s="348">
        <v>-1.7230000000000001</v>
      </c>
      <c r="M326" s="348">
        <v>-4.2586000000000004</v>
      </c>
      <c r="N326" s="350">
        <v>19.571200000000001</v>
      </c>
      <c r="O326" s="348">
        <v>9.5073000000000008</v>
      </c>
      <c r="P326" s="348">
        <v>26.889299999999999</v>
      </c>
      <c r="Q326" s="348">
        <v>22.949300000000001</v>
      </c>
      <c r="R326" s="348">
        <v>13.004799999999999</v>
      </c>
      <c r="S326" s="348">
        <v>9.6071000000000009</v>
      </c>
      <c r="T326" s="348">
        <v>-7.4252000000000002</v>
      </c>
      <c r="U326" s="348">
        <v>-1.6567000000000001</v>
      </c>
      <c r="V326" s="348">
        <v>10.0769</v>
      </c>
      <c r="W326" s="348">
        <v>9.6071000000000009</v>
      </c>
      <c r="X326" s="348" t="s">
        <v>428</v>
      </c>
      <c r="Y326" s="374"/>
      <c r="Z326" s="346"/>
      <c r="AA326" s="346"/>
      <c r="AB326" s="346"/>
      <c r="AC326" s="346"/>
      <c r="AD326" s="346"/>
      <c r="AE326" s="346"/>
      <c r="AF326" s="346"/>
      <c r="AG326" s="346"/>
      <c r="AH326" s="346"/>
      <c r="AI326" s="346"/>
      <c r="AJ326" s="346"/>
      <c r="AK326" s="346"/>
      <c r="AL326" s="346"/>
      <c r="AM326" s="346"/>
      <c r="AN326" s="346"/>
      <c r="AO326" s="374"/>
      <c r="AP326" s="348">
        <v>17.059999999999999</v>
      </c>
      <c r="AQ326" s="348">
        <v>22.86</v>
      </c>
      <c r="AR326" s="348">
        <v>21.27</v>
      </c>
      <c r="AS326" s="348">
        <v>14.27</v>
      </c>
      <c r="AT326" s="348">
        <v>3.06</v>
      </c>
      <c r="AU326" s="374"/>
      <c r="AV326" s="429"/>
      <c r="AW326" s="429"/>
      <c r="AX326" s="429"/>
      <c r="AY326" s="429"/>
      <c r="AZ326" s="429"/>
      <c r="BA326" s="372"/>
      <c r="BB326" s="375"/>
      <c r="BC326" s="375"/>
      <c r="BD326" s="375"/>
      <c r="BE326" s="375"/>
      <c r="BF326" s="374"/>
      <c r="BG326" s="372"/>
      <c r="BH326" s="372"/>
      <c r="BI326" s="375"/>
      <c r="BJ326" s="375"/>
      <c r="BK326" s="375"/>
      <c r="BL326" s="375"/>
      <c r="BM326" s="372"/>
      <c r="BN326" s="372"/>
      <c r="BO326" s="430"/>
    </row>
    <row r="327" spans="1:67" s="428" customFormat="1" x14ac:dyDescent="0.25">
      <c r="A327" s="345" t="s">
        <v>4381</v>
      </c>
      <c r="B327" s="372"/>
      <c r="C327" s="731"/>
      <c r="D327" s="372"/>
      <c r="E327" s="372"/>
      <c r="F327" s="372"/>
      <c r="G327" s="372"/>
      <c r="H327" s="374"/>
      <c r="I327" s="348">
        <v>0.31109999999999999</v>
      </c>
      <c r="J327" s="348">
        <v>-0.56210000000000004</v>
      </c>
      <c r="K327" s="348">
        <v>7.6322000000000001</v>
      </c>
      <c r="L327" s="348">
        <v>-4.9678000000000004</v>
      </c>
      <c r="M327" s="348">
        <v>-3.1833</v>
      </c>
      <c r="N327" s="350">
        <v>3.7241</v>
      </c>
      <c r="O327" s="348">
        <v>8.9385999999999992</v>
      </c>
      <c r="P327" s="348">
        <v>10.2864</v>
      </c>
      <c r="Q327" s="348">
        <v>12.2575</v>
      </c>
      <c r="R327" s="348">
        <v>13.488</v>
      </c>
      <c r="S327" s="348">
        <v>11.9122</v>
      </c>
      <c r="T327" s="348">
        <v>-5.5681000000000003</v>
      </c>
      <c r="U327" s="348">
        <v>2.9805000000000001</v>
      </c>
      <c r="V327" s="348">
        <v>-1.5126999999999999</v>
      </c>
      <c r="W327" s="348">
        <v>11.9122</v>
      </c>
      <c r="X327" s="348">
        <v>10.7752</v>
      </c>
      <c r="Y327" s="374"/>
      <c r="Z327" s="346"/>
      <c r="AA327" s="346"/>
      <c r="AB327" s="346"/>
      <c r="AC327" s="346"/>
      <c r="AD327" s="346"/>
      <c r="AE327" s="346"/>
      <c r="AF327" s="346"/>
      <c r="AG327" s="346"/>
      <c r="AH327" s="346"/>
      <c r="AI327" s="346"/>
      <c r="AJ327" s="346"/>
      <c r="AK327" s="346"/>
      <c r="AL327" s="346"/>
      <c r="AM327" s="346"/>
      <c r="AN327" s="346"/>
      <c r="AO327" s="374"/>
      <c r="AP327" s="348">
        <v>11.89</v>
      </c>
      <c r="AQ327" s="348">
        <v>12.36</v>
      </c>
      <c r="AR327" s="348">
        <v>10.34</v>
      </c>
      <c r="AS327" s="348">
        <v>7.87</v>
      </c>
      <c r="AT327" s="348">
        <v>-1.63</v>
      </c>
      <c r="AU327" s="374"/>
      <c r="AV327" s="429"/>
      <c r="AW327" s="429"/>
      <c r="AX327" s="429"/>
      <c r="AY327" s="429"/>
      <c r="AZ327" s="429"/>
      <c r="BA327" s="372"/>
      <c r="BB327" s="375"/>
      <c r="BC327" s="375"/>
      <c r="BD327" s="375"/>
      <c r="BE327" s="375"/>
      <c r="BF327" s="374"/>
      <c r="BG327" s="372"/>
      <c r="BH327" s="372"/>
      <c r="BI327" s="375"/>
      <c r="BJ327" s="375"/>
      <c r="BK327" s="375"/>
      <c r="BL327" s="375"/>
      <c r="BM327" s="372"/>
      <c r="BN327" s="372"/>
      <c r="BO327" s="430"/>
    </row>
    <row r="328" spans="1:67" s="428" customFormat="1" x14ac:dyDescent="0.25">
      <c r="A328" s="345" t="s">
        <v>4382</v>
      </c>
      <c r="B328" s="372"/>
      <c r="C328" s="731"/>
      <c r="D328" s="372"/>
      <c r="E328" s="372"/>
      <c r="F328" s="372"/>
      <c r="G328" s="372"/>
      <c r="H328" s="374"/>
      <c r="I328" s="348">
        <v>1.3787</v>
      </c>
      <c r="J328" s="348">
        <v>-0.441</v>
      </c>
      <c r="K328" s="348">
        <v>19.0152</v>
      </c>
      <c r="L328" s="348">
        <v>14.7806</v>
      </c>
      <c r="M328" s="348">
        <v>11.6182</v>
      </c>
      <c r="N328" s="350">
        <v>40.0321</v>
      </c>
      <c r="O328" s="348">
        <v>36.986699999999999</v>
      </c>
      <c r="P328" s="348">
        <v>66.0274</v>
      </c>
      <c r="Q328" s="348">
        <v>35.453200000000002</v>
      </c>
      <c r="R328" s="348" t="s">
        <v>430</v>
      </c>
      <c r="S328" s="348">
        <v>22.615400000000001</v>
      </c>
      <c r="T328" s="348">
        <v>12.1381</v>
      </c>
      <c r="U328" s="348">
        <v>26.182600000000001</v>
      </c>
      <c r="V328" s="348">
        <v>10.799300000000001</v>
      </c>
      <c r="W328" s="348">
        <v>22.615400000000001</v>
      </c>
      <c r="X328" s="348" t="s">
        <v>428</v>
      </c>
      <c r="Y328" s="374"/>
      <c r="Z328" s="346"/>
      <c r="AA328" s="346"/>
      <c r="AB328" s="346"/>
      <c r="AC328" s="346"/>
      <c r="AD328" s="346"/>
      <c r="AE328" s="346"/>
      <c r="AF328" s="346"/>
      <c r="AG328" s="346"/>
      <c r="AH328" s="346"/>
      <c r="AI328" s="346"/>
      <c r="AJ328" s="346"/>
      <c r="AK328" s="346"/>
      <c r="AL328" s="346"/>
      <c r="AM328" s="346"/>
      <c r="AN328" s="346"/>
      <c r="AO328" s="374"/>
      <c r="AP328" s="348" t="s">
        <v>430</v>
      </c>
      <c r="AQ328" s="348">
        <v>36.97</v>
      </c>
      <c r="AR328" s="348">
        <v>42.22</v>
      </c>
      <c r="AS328" s="348">
        <v>48.45</v>
      </c>
      <c r="AT328" s="348">
        <v>36.590000000000003</v>
      </c>
      <c r="AU328" s="374"/>
      <c r="AV328" s="429"/>
      <c r="AW328" s="429"/>
      <c r="AX328" s="429"/>
      <c r="AY328" s="429"/>
      <c r="AZ328" s="429"/>
      <c r="BA328" s="372"/>
      <c r="BB328" s="375"/>
      <c r="BC328" s="375"/>
      <c r="BD328" s="375"/>
      <c r="BE328" s="375"/>
      <c r="BF328" s="374"/>
      <c r="BG328" s="372"/>
      <c r="BH328" s="372"/>
      <c r="BI328" s="375"/>
      <c r="BJ328" s="375"/>
      <c r="BK328" s="375"/>
      <c r="BL328" s="375"/>
      <c r="BM328" s="372"/>
      <c r="BN328" s="372"/>
      <c r="BO328" s="430"/>
    </row>
    <row r="329" spans="1:67" s="428" customFormat="1" x14ac:dyDescent="0.25">
      <c r="A329" s="345" t="s">
        <v>5759</v>
      </c>
      <c r="B329" s="372"/>
      <c r="C329" s="731"/>
      <c r="D329" s="372"/>
      <c r="E329" s="372"/>
      <c r="F329" s="372"/>
      <c r="G329" s="372"/>
      <c r="H329" s="374"/>
      <c r="I329" s="348">
        <v>1.1245000000000001</v>
      </c>
      <c r="J329" s="348">
        <v>1.7903</v>
      </c>
      <c r="K329" s="348">
        <v>10.429</v>
      </c>
      <c r="L329" s="348">
        <v>3.3119000000000001</v>
      </c>
      <c r="M329" s="348">
        <v>-3.4845000000000002</v>
      </c>
      <c r="N329" s="350">
        <v>-2.4491000000000001</v>
      </c>
      <c r="O329" s="348">
        <v>3.2090000000000001</v>
      </c>
      <c r="P329" s="348">
        <v>7.3231999999999999</v>
      </c>
      <c r="Q329" s="348">
        <v>10.558199999999999</v>
      </c>
      <c r="R329" s="348">
        <v>20.376200000000001</v>
      </c>
      <c r="S329" s="348">
        <v>12.9213</v>
      </c>
      <c r="T329" s="348">
        <v>-3.0087999999999999</v>
      </c>
      <c r="U329" s="348">
        <v>-1.4366000000000001</v>
      </c>
      <c r="V329" s="348">
        <v>-11.2659</v>
      </c>
      <c r="W329" s="348">
        <v>12.9213</v>
      </c>
      <c r="X329" s="348">
        <v>-4.2007000000000003</v>
      </c>
      <c r="Y329" s="374"/>
      <c r="Z329" s="346"/>
      <c r="AA329" s="346"/>
      <c r="AB329" s="346"/>
      <c r="AC329" s="346"/>
      <c r="AD329" s="346"/>
      <c r="AE329" s="346"/>
      <c r="AF329" s="346"/>
      <c r="AG329" s="346"/>
      <c r="AH329" s="346"/>
      <c r="AI329" s="346"/>
      <c r="AJ329" s="346"/>
      <c r="AK329" s="346"/>
      <c r="AL329" s="346"/>
      <c r="AM329" s="346"/>
      <c r="AN329" s="346"/>
      <c r="AO329" s="374"/>
      <c r="AP329" s="348">
        <v>16.73</v>
      </c>
      <c r="AQ329" s="348">
        <v>13.97</v>
      </c>
      <c r="AR329" s="348">
        <v>6.01</v>
      </c>
      <c r="AS329" s="348">
        <v>4.1399999999999997</v>
      </c>
      <c r="AT329" s="348">
        <v>-4.32</v>
      </c>
      <c r="AU329" s="374"/>
      <c r="AV329" s="429"/>
      <c r="AW329" s="429"/>
      <c r="AX329" s="429"/>
      <c r="AY329" s="429"/>
      <c r="AZ329" s="429"/>
      <c r="BA329" s="372"/>
      <c r="BB329" s="375"/>
      <c r="BC329" s="375"/>
      <c r="BD329" s="375"/>
      <c r="BE329" s="375"/>
      <c r="BF329" s="374"/>
      <c r="BG329" s="372"/>
      <c r="BH329" s="372"/>
      <c r="BI329" s="375"/>
      <c r="BJ329" s="375"/>
      <c r="BK329" s="375"/>
      <c r="BL329" s="375"/>
      <c r="BM329" s="372"/>
      <c r="BN329" s="372"/>
      <c r="BO329" s="430"/>
    </row>
    <row r="330" spans="1:67" s="428" customFormat="1" x14ac:dyDescent="0.25">
      <c r="A330" s="345" t="s">
        <v>2489</v>
      </c>
      <c r="B330" s="372"/>
      <c r="C330" s="731"/>
      <c r="D330" s="372"/>
      <c r="E330" s="372"/>
      <c r="F330" s="372"/>
      <c r="G330" s="372"/>
      <c r="H330" s="374"/>
      <c r="I330" s="348">
        <v>1.6255999999999999</v>
      </c>
      <c r="J330" s="348">
        <v>1.6185</v>
      </c>
      <c r="K330" s="348">
        <v>11.3752</v>
      </c>
      <c r="L330" s="348">
        <v>8.5454000000000008</v>
      </c>
      <c r="M330" s="348">
        <v>10.6051</v>
      </c>
      <c r="N330" s="350">
        <v>22.3506</v>
      </c>
      <c r="O330" s="348">
        <v>9.3863000000000003</v>
      </c>
      <c r="P330" s="348">
        <v>22.724699999999999</v>
      </c>
      <c r="Q330" s="348">
        <v>18.760300000000001</v>
      </c>
      <c r="R330" s="348">
        <v>16.880800000000001</v>
      </c>
      <c r="S330" s="348">
        <v>12.5479</v>
      </c>
      <c r="T330" s="348">
        <v>8.2920999999999996</v>
      </c>
      <c r="U330" s="348">
        <v>14.785600000000001</v>
      </c>
      <c r="V330" s="348">
        <v>16.012599999999999</v>
      </c>
      <c r="W330" s="348">
        <v>12.5479</v>
      </c>
      <c r="X330" s="348" t="s">
        <v>428</v>
      </c>
      <c r="Y330" s="374"/>
      <c r="Z330" s="346"/>
      <c r="AA330" s="346"/>
      <c r="AB330" s="346"/>
      <c r="AC330" s="346"/>
      <c r="AD330" s="346"/>
      <c r="AE330" s="346"/>
      <c r="AF330" s="346"/>
      <c r="AG330" s="346"/>
      <c r="AH330" s="346"/>
      <c r="AI330" s="346"/>
      <c r="AJ330" s="346"/>
      <c r="AK330" s="346"/>
      <c r="AL330" s="346"/>
      <c r="AM330" s="346"/>
      <c r="AN330" s="346"/>
      <c r="AO330" s="374"/>
      <c r="AP330" s="348">
        <v>17.48</v>
      </c>
      <c r="AQ330" s="348">
        <v>20.74</v>
      </c>
      <c r="AR330" s="348">
        <v>17.79</v>
      </c>
      <c r="AS330" s="348">
        <v>17.559999999999999</v>
      </c>
      <c r="AT330" s="348">
        <v>27.65</v>
      </c>
      <c r="AU330" s="374"/>
      <c r="AV330" s="429"/>
      <c r="AW330" s="429"/>
      <c r="AX330" s="429"/>
      <c r="AY330" s="429"/>
      <c r="AZ330" s="429"/>
      <c r="BA330" s="372"/>
      <c r="BB330" s="375"/>
      <c r="BC330" s="375"/>
      <c r="BD330" s="375"/>
      <c r="BE330" s="375"/>
      <c r="BF330" s="374"/>
      <c r="BG330" s="372"/>
      <c r="BH330" s="372"/>
      <c r="BI330" s="375"/>
      <c r="BJ330" s="375"/>
      <c r="BK330" s="375"/>
      <c r="BL330" s="375"/>
      <c r="BM330" s="372"/>
      <c r="BN330" s="372"/>
      <c r="BO330" s="430"/>
    </row>
    <row r="331" spans="1:67" s="428" customFormat="1" x14ac:dyDescent="0.25">
      <c r="A331" s="345" t="s">
        <v>5760</v>
      </c>
      <c r="B331" s="372"/>
      <c r="C331" s="731"/>
      <c r="D331" s="372"/>
      <c r="E331" s="372"/>
      <c r="F331" s="372"/>
      <c r="G331" s="372"/>
      <c r="H331" s="374"/>
      <c r="I331" s="348">
        <v>0.50149999999999995</v>
      </c>
      <c r="J331" s="348">
        <v>0.43759999999999999</v>
      </c>
      <c r="K331" s="348">
        <v>6.7640000000000002</v>
      </c>
      <c r="L331" s="348">
        <v>15.129300000000001</v>
      </c>
      <c r="M331" s="348">
        <v>13.3294</v>
      </c>
      <c r="N331" s="350">
        <v>21.462499999999999</v>
      </c>
      <c r="O331" s="348">
        <v>11.5999</v>
      </c>
      <c r="P331" s="348">
        <v>37.5655</v>
      </c>
      <c r="Q331" s="348">
        <v>37.035699999999999</v>
      </c>
      <c r="R331" s="348">
        <v>18.291399999999999</v>
      </c>
      <c r="S331" s="348">
        <v>7.2018000000000004</v>
      </c>
      <c r="T331" s="348">
        <v>17.126300000000001</v>
      </c>
      <c r="U331" s="348">
        <v>16.006699999999999</v>
      </c>
      <c r="V331" s="348">
        <v>13.8483</v>
      </c>
      <c r="W331" s="348">
        <v>7.2018000000000004</v>
      </c>
      <c r="X331" s="348" t="s">
        <v>428</v>
      </c>
      <c r="Y331" s="374"/>
      <c r="Z331" s="346"/>
      <c r="AA331" s="346"/>
      <c r="AB331" s="346"/>
      <c r="AC331" s="346"/>
      <c r="AD331" s="346"/>
      <c r="AE331" s="346"/>
      <c r="AF331" s="346"/>
      <c r="AG331" s="346"/>
      <c r="AH331" s="346"/>
      <c r="AI331" s="346"/>
      <c r="AJ331" s="346"/>
      <c r="AK331" s="346"/>
      <c r="AL331" s="346"/>
      <c r="AM331" s="346"/>
      <c r="AN331" s="346"/>
      <c r="AO331" s="374"/>
      <c r="AP331" s="348">
        <v>23.52</v>
      </c>
      <c r="AQ331" s="348">
        <v>32.31</v>
      </c>
      <c r="AR331" s="348">
        <v>32.659999999999997</v>
      </c>
      <c r="AS331" s="348">
        <v>24.38</v>
      </c>
      <c r="AT331" s="348">
        <v>31.15</v>
      </c>
      <c r="AU331" s="374"/>
      <c r="AV331" s="429"/>
      <c r="AW331" s="429"/>
      <c r="AX331" s="429"/>
      <c r="AY331" s="429"/>
      <c r="AZ331" s="429"/>
      <c r="BA331" s="372"/>
      <c r="BB331" s="375"/>
      <c r="BC331" s="375"/>
      <c r="BD331" s="375"/>
      <c r="BE331" s="375"/>
      <c r="BF331" s="374"/>
      <c r="BG331" s="372"/>
      <c r="BH331" s="372"/>
      <c r="BI331" s="375"/>
      <c r="BJ331" s="375"/>
      <c r="BK331" s="375"/>
      <c r="BL331" s="375"/>
      <c r="BM331" s="372"/>
      <c r="BN331" s="372"/>
      <c r="BO331" s="430"/>
    </row>
    <row r="332" spans="1:67" s="428" customFormat="1" x14ac:dyDescent="0.25">
      <c r="A332" s="345" t="s">
        <v>5761</v>
      </c>
      <c r="B332" s="372"/>
      <c r="C332" s="731"/>
      <c r="D332" s="372"/>
      <c r="E332" s="372"/>
      <c r="F332" s="372"/>
      <c r="G332" s="372"/>
      <c r="H332" s="374"/>
      <c r="I332" s="348">
        <v>1.0845</v>
      </c>
      <c r="J332" s="348">
        <v>-1.8517999999999999</v>
      </c>
      <c r="K332" s="348">
        <v>6.1840000000000002</v>
      </c>
      <c r="L332" s="348">
        <v>-3.6724000000000001</v>
      </c>
      <c r="M332" s="348">
        <v>-0.1852</v>
      </c>
      <c r="N332" s="350">
        <v>6.0643000000000002</v>
      </c>
      <c r="O332" s="348">
        <v>3.9937999999999998</v>
      </c>
      <c r="P332" s="348">
        <v>18.264600000000002</v>
      </c>
      <c r="Q332" s="348">
        <v>17.491199999999999</v>
      </c>
      <c r="R332" s="348">
        <v>15.353199999999999</v>
      </c>
      <c r="S332" s="348">
        <v>8.2095000000000002</v>
      </c>
      <c r="T332" s="348">
        <v>-3.8694000000000002</v>
      </c>
      <c r="U332" s="348">
        <v>4.2613000000000003</v>
      </c>
      <c r="V332" s="348">
        <v>1.0245</v>
      </c>
      <c r="W332" s="348">
        <v>8.2095000000000002</v>
      </c>
      <c r="X332" s="348" t="s">
        <v>428</v>
      </c>
      <c r="Y332" s="374"/>
      <c r="Z332" s="346"/>
      <c r="AA332" s="346"/>
      <c r="AB332" s="346"/>
      <c r="AC332" s="346"/>
      <c r="AD332" s="346"/>
      <c r="AE332" s="346"/>
      <c r="AF332" s="346"/>
      <c r="AG332" s="346"/>
      <c r="AH332" s="346"/>
      <c r="AI332" s="346"/>
      <c r="AJ332" s="346"/>
      <c r="AK332" s="346"/>
      <c r="AL332" s="346"/>
      <c r="AM332" s="346"/>
      <c r="AN332" s="346"/>
      <c r="AO332" s="374"/>
      <c r="AP332" s="348">
        <v>15.27</v>
      </c>
      <c r="AQ332" s="348">
        <v>16.809999999999999</v>
      </c>
      <c r="AR332" s="348">
        <v>13.82</v>
      </c>
      <c r="AS332" s="348">
        <v>7.39</v>
      </c>
      <c r="AT332" s="348">
        <v>2.64</v>
      </c>
      <c r="AU332" s="374"/>
      <c r="AV332" s="429"/>
      <c r="AW332" s="429"/>
      <c r="AX332" s="429"/>
      <c r="AY332" s="429"/>
      <c r="AZ332" s="429"/>
      <c r="BA332" s="372"/>
      <c r="BB332" s="375"/>
      <c r="BC332" s="375"/>
      <c r="BD332" s="375"/>
      <c r="BE332" s="375"/>
      <c r="BF332" s="374"/>
      <c r="BG332" s="372"/>
      <c r="BH332" s="372"/>
      <c r="BI332" s="375"/>
      <c r="BJ332" s="375"/>
      <c r="BK332" s="375"/>
      <c r="BL332" s="375"/>
      <c r="BM332" s="372"/>
      <c r="BN332" s="372"/>
      <c r="BO332" s="430"/>
    </row>
    <row r="333" spans="1:67" s="428" customFormat="1" x14ac:dyDescent="0.25">
      <c r="A333" s="345" t="s">
        <v>2491</v>
      </c>
      <c r="B333" s="372"/>
      <c r="C333" s="731"/>
      <c r="D333" s="372"/>
      <c r="E333" s="372"/>
      <c r="F333" s="372"/>
      <c r="G333" s="372"/>
      <c r="H333" s="374"/>
      <c r="I333" s="348">
        <v>1.4859</v>
      </c>
      <c r="J333" s="348">
        <v>3.3481999999999998</v>
      </c>
      <c r="K333" s="348">
        <v>14.999000000000001</v>
      </c>
      <c r="L333" s="348">
        <v>22.0929</v>
      </c>
      <c r="M333" s="348">
        <v>13.8063</v>
      </c>
      <c r="N333" s="350">
        <v>20.588100000000001</v>
      </c>
      <c r="O333" s="348">
        <v>1.9654</v>
      </c>
      <c r="P333" s="348">
        <v>21.5839</v>
      </c>
      <c r="Q333" s="348">
        <v>19.620699999999999</v>
      </c>
      <c r="R333" s="348">
        <v>19.052700000000002</v>
      </c>
      <c r="S333" s="348">
        <v>16.203800000000001</v>
      </c>
      <c r="T333" s="348">
        <v>15.074199999999999</v>
      </c>
      <c r="U333" s="348">
        <v>16.343699999999998</v>
      </c>
      <c r="V333" s="348">
        <v>12.0426</v>
      </c>
      <c r="W333" s="348">
        <v>16.203800000000001</v>
      </c>
      <c r="X333" s="348" t="s">
        <v>428</v>
      </c>
      <c r="Y333" s="374"/>
      <c r="Z333" s="346"/>
      <c r="AA333" s="346"/>
      <c r="AB333" s="346"/>
      <c r="AC333" s="346"/>
      <c r="AD333" s="346"/>
      <c r="AE333" s="346"/>
      <c r="AF333" s="346"/>
      <c r="AG333" s="346"/>
      <c r="AH333" s="346"/>
      <c r="AI333" s="346"/>
      <c r="AJ333" s="346"/>
      <c r="AK333" s="346"/>
      <c r="AL333" s="346"/>
      <c r="AM333" s="346"/>
      <c r="AN333" s="346"/>
      <c r="AO333" s="374"/>
      <c r="AP333" s="348">
        <v>17.55</v>
      </c>
      <c r="AQ333" s="348">
        <v>18.14</v>
      </c>
      <c r="AR333" s="348">
        <v>15.46</v>
      </c>
      <c r="AS333" s="348">
        <v>13.74</v>
      </c>
      <c r="AT333" s="348">
        <v>32.97</v>
      </c>
      <c r="AU333" s="374"/>
      <c r="AV333" s="429"/>
      <c r="AW333" s="429"/>
      <c r="AX333" s="429"/>
      <c r="AY333" s="429"/>
      <c r="AZ333" s="429"/>
      <c r="BA333" s="372"/>
      <c r="BB333" s="375"/>
      <c r="BC333" s="375"/>
      <c r="BD333" s="375"/>
      <c r="BE333" s="375"/>
      <c r="BF333" s="374"/>
      <c r="BG333" s="372"/>
      <c r="BH333" s="372"/>
      <c r="BI333" s="375"/>
      <c r="BJ333" s="375"/>
      <c r="BK333" s="375"/>
      <c r="BL333" s="375"/>
      <c r="BM333" s="372"/>
      <c r="BN333" s="372"/>
      <c r="BO333" s="430"/>
    </row>
    <row r="334" spans="1:67" s="428" customFormat="1" x14ac:dyDescent="0.25">
      <c r="A334" s="345" t="s">
        <v>5762</v>
      </c>
      <c r="B334" s="372"/>
      <c r="C334" s="731"/>
      <c r="D334" s="372"/>
      <c r="E334" s="372"/>
      <c r="F334" s="372"/>
      <c r="G334" s="372"/>
      <c r="H334" s="374"/>
      <c r="I334" s="348">
        <v>1.6934</v>
      </c>
      <c r="J334" s="348">
        <v>0.67579999999999996</v>
      </c>
      <c r="K334" s="348">
        <v>10.7698</v>
      </c>
      <c r="L334" s="348">
        <v>2.6898</v>
      </c>
      <c r="M334" s="348">
        <v>-4.0324</v>
      </c>
      <c r="N334" s="350">
        <v>11.848599999999999</v>
      </c>
      <c r="O334" s="348">
        <v>3.3403</v>
      </c>
      <c r="P334" s="348">
        <v>19.385300000000001</v>
      </c>
      <c r="Q334" s="348">
        <v>22.810700000000001</v>
      </c>
      <c r="R334" s="348" t="s">
        <v>430</v>
      </c>
      <c r="S334" s="348">
        <v>13.763999999999999</v>
      </c>
      <c r="T334" s="348">
        <v>-4.8544999999999998</v>
      </c>
      <c r="U334" s="348">
        <v>-2.089</v>
      </c>
      <c r="V334" s="348">
        <v>2.2696999999999998</v>
      </c>
      <c r="W334" s="348">
        <v>13.763999999999999</v>
      </c>
      <c r="X334" s="348" t="s">
        <v>428</v>
      </c>
      <c r="Y334" s="374"/>
      <c r="Z334" s="346"/>
      <c r="AA334" s="346"/>
      <c r="AB334" s="346"/>
      <c r="AC334" s="346"/>
      <c r="AD334" s="346"/>
      <c r="AE334" s="346"/>
      <c r="AF334" s="346"/>
      <c r="AG334" s="346"/>
      <c r="AH334" s="346"/>
      <c r="AI334" s="346"/>
      <c r="AJ334" s="346"/>
      <c r="AK334" s="346"/>
      <c r="AL334" s="346"/>
      <c r="AM334" s="346"/>
      <c r="AN334" s="346"/>
      <c r="AO334" s="374"/>
      <c r="AP334" s="348" t="s">
        <v>430</v>
      </c>
      <c r="AQ334" s="348">
        <v>22.91</v>
      </c>
      <c r="AR334" s="348">
        <v>16.02</v>
      </c>
      <c r="AS334" s="348">
        <v>7.43</v>
      </c>
      <c r="AT334" s="348">
        <v>0.94</v>
      </c>
      <c r="AU334" s="374"/>
      <c r="AV334" s="429"/>
      <c r="AW334" s="429"/>
      <c r="AX334" s="429"/>
      <c r="AY334" s="429"/>
      <c r="AZ334" s="429"/>
      <c r="BA334" s="372"/>
      <c r="BB334" s="375"/>
      <c r="BC334" s="375"/>
      <c r="BD334" s="375"/>
      <c r="BE334" s="375"/>
      <c r="BF334" s="374"/>
      <c r="BG334" s="372"/>
      <c r="BH334" s="372"/>
      <c r="BI334" s="375"/>
      <c r="BJ334" s="375"/>
      <c r="BK334" s="375"/>
      <c r="BL334" s="375"/>
      <c r="BM334" s="372"/>
      <c r="BN334" s="372"/>
      <c r="BO334" s="430"/>
    </row>
    <row r="335" spans="1:67" s="428" customFormat="1" x14ac:dyDescent="0.25">
      <c r="A335" s="345" t="s">
        <v>4383</v>
      </c>
      <c r="B335" s="372"/>
      <c r="C335" s="731"/>
      <c r="D335" s="372"/>
      <c r="E335" s="372"/>
      <c r="F335" s="372"/>
      <c r="G335" s="372"/>
      <c r="H335" s="374"/>
      <c r="I335" s="348">
        <v>0.47820000000000001</v>
      </c>
      <c r="J335" s="348">
        <v>-1.1956</v>
      </c>
      <c r="K335" s="348">
        <v>10.7926</v>
      </c>
      <c r="L335" s="348">
        <v>1.8352999999999999</v>
      </c>
      <c r="M335" s="348">
        <v>-0.94969999999999999</v>
      </c>
      <c r="N335" s="350">
        <v>13.8139</v>
      </c>
      <c r="O335" s="348">
        <v>16.305900000000001</v>
      </c>
      <c r="P335" s="348">
        <v>24.338200000000001</v>
      </c>
      <c r="Q335" s="348">
        <v>16.553699999999999</v>
      </c>
      <c r="R335" s="348">
        <v>16.790800000000001</v>
      </c>
      <c r="S335" s="348">
        <v>15.146699999999999</v>
      </c>
      <c r="T335" s="348">
        <v>-2.5078999999999998</v>
      </c>
      <c r="U335" s="348">
        <v>6.1433999999999997</v>
      </c>
      <c r="V335" s="348">
        <v>1.1549</v>
      </c>
      <c r="W335" s="348">
        <v>15.146699999999999</v>
      </c>
      <c r="X335" s="348" t="s">
        <v>428</v>
      </c>
      <c r="Y335" s="374"/>
      <c r="Z335" s="346"/>
      <c r="AA335" s="346"/>
      <c r="AB335" s="346"/>
      <c r="AC335" s="346"/>
      <c r="AD335" s="346"/>
      <c r="AE335" s="346"/>
      <c r="AF335" s="346"/>
      <c r="AG335" s="346"/>
      <c r="AH335" s="346"/>
      <c r="AI335" s="346"/>
      <c r="AJ335" s="346"/>
      <c r="AK335" s="346"/>
      <c r="AL335" s="346"/>
      <c r="AM335" s="346"/>
      <c r="AN335" s="346"/>
      <c r="AO335" s="374"/>
      <c r="AP335" s="348">
        <v>15.53</v>
      </c>
      <c r="AQ335" s="348">
        <v>17.72</v>
      </c>
      <c r="AR335" s="348">
        <v>17.68</v>
      </c>
      <c r="AS335" s="348">
        <v>16.7</v>
      </c>
      <c r="AT335" s="348">
        <v>6.99</v>
      </c>
      <c r="AU335" s="374"/>
      <c r="AV335" s="429"/>
      <c r="AW335" s="429"/>
      <c r="AX335" s="429"/>
      <c r="AY335" s="429"/>
      <c r="AZ335" s="429"/>
      <c r="BA335" s="372"/>
      <c r="BB335" s="375"/>
      <c r="BC335" s="375"/>
      <c r="BD335" s="375"/>
      <c r="BE335" s="375"/>
      <c r="BF335" s="374"/>
      <c r="BG335" s="372"/>
      <c r="BH335" s="372"/>
      <c r="BI335" s="375"/>
      <c r="BJ335" s="375"/>
      <c r="BK335" s="375"/>
      <c r="BL335" s="375"/>
      <c r="BM335" s="372"/>
      <c r="BN335" s="372"/>
      <c r="BO335" s="430"/>
    </row>
    <row r="336" spans="1:67" s="428" customFormat="1" x14ac:dyDescent="0.25">
      <c r="A336" s="345" t="s">
        <v>2492</v>
      </c>
      <c r="B336" s="372"/>
      <c r="C336" s="731"/>
      <c r="D336" s="372"/>
      <c r="E336" s="372"/>
      <c r="F336" s="372"/>
      <c r="G336" s="372"/>
      <c r="H336" s="374"/>
      <c r="I336" s="348">
        <v>8.77E-2</v>
      </c>
      <c r="J336" s="348">
        <v>-1.4035</v>
      </c>
      <c r="K336" s="348">
        <v>7.3601999999999999</v>
      </c>
      <c r="L336" s="348">
        <v>-3.2225000000000001</v>
      </c>
      <c r="M336" s="348">
        <v>-4.8196000000000003</v>
      </c>
      <c r="N336" s="350">
        <v>1.4838</v>
      </c>
      <c r="O336" s="348">
        <v>11.784800000000001</v>
      </c>
      <c r="P336" s="348">
        <v>12.1744</v>
      </c>
      <c r="Q336" s="348">
        <v>11.8786</v>
      </c>
      <c r="R336" s="348">
        <v>15.2995</v>
      </c>
      <c r="S336" s="348">
        <v>11.2461</v>
      </c>
      <c r="T336" s="348">
        <v>-5.1685999999999996</v>
      </c>
      <c r="U336" s="348">
        <v>0.67090000000000005</v>
      </c>
      <c r="V336" s="348">
        <v>-3.2864</v>
      </c>
      <c r="W336" s="348">
        <v>11.2461</v>
      </c>
      <c r="X336" s="348" t="s">
        <v>428</v>
      </c>
      <c r="Y336" s="374"/>
      <c r="Z336" s="346"/>
      <c r="AA336" s="346"/>
      <c r="AB336" s="346"/>
      <c r="AC336" s="346"/>
      <c r="AD336" s="346"/>
      <c r="AE336" s="346"/>
      <c r="AF336" s="346"/>
      <c r="AG336" s="346"/>
      <c r="AH336" s="346"/>
      <c r="AI336" s="346"/>
      <c r="AJ336" s="346"/>
      <c r="AK336" s="346"/>
      <c r="AL336" s="346"/>
      <c r="AM336" s="346"/>
      <c r="AN336" s="346"/>
      <c r="AO336" s="374"/>
      <c r="AP336" s="348">
        <v>13.05</v>
      </c>
      <c r="AQ336" s="348">
        <v>12.54</v>
      </c>
      <c r="AR336" s="348">
        <v>10.87</v>
      </c>
      <c r="AS336" s="348">
        <v>9.14</v>
      </c>
      <c r="AT336" s="348">
        <v>-3.6</v>
      </c>
      <c r="AU336" s="374"/>
      <c r="AV336" s="429"/>
      <c r="AW336" s="429"/>
      <c r="AX336" s="429"/>
      <c r="AY336" s="429"/>
      <c r="AZ336" s="429"/>
      <c r="BA336" s="372"/>
      <c r="BB336" s="375"/>
      <c r="BC336" s="375"/>
      <c r="BD336" s="375"/>
      <c r="BE336" s="375"/>
      <c r="BF336" s="374"/>
      <c r="BG336" s="372"/>
      <c r="BH336" s="372"/>
      <c r="BI336" s="375"/>
      <c r="BJ336" s="375"/>
      <c r="BK336" s="375"/>
      <c r="BL336" s="375"/>
      <c r="BM336" s="372"/>
      <c r="BN336" s="372"/>
      <c r="BO336" s="430"/>
    </row>
    <row r="337" spans="1:67" s="428" customFormat="1" x14ac:dyDescent="0.25">
      <c r="A337" s="345" t="s">
        <v>2493</v>
      </c>
      <c r="B337" s="372"/>
      <c r="C337" s="731"/>
      <c r="D337" s="372"/>
      <c r="E337" s="372"/>
      <c r="F337" s="372"/>
      <c r="G337" s="372"/>
      <c r="H337" s="374"/>
      <c r="I337" s="348">
        <v>0.55200000000000005</v>
      </c>
      <c r="J337" s="348">
        <v>3.0142000000000002</v>
      </c>
      <c r="K337" s="348">
        <v>9.9634999999999998</v>
      </c>
      <c r="L337" s="348">
        <v>-0.50139999999999996</v>
      </c>
      <c r="M337" s="348">
        <v>-9.2454000000000001</v>
      </c>
      <c r="N337" s="350">
        <v>-8.3407</v>
      </c>
      <c r="O337" s="348">
        <v>-1.3982000000000001</v>
      </c>
      <c r="P337" s="348">
        <v>4.0880000000000001</v>
      </c>
      <c r="Q337" s="348">
        <v>10.3719</v>
      </c>
      <c r="R337" s="348">
        <v>11.576499999999999</v>
      </c>
      <c r="S337" s="348">
        <v>12.1091</v>
      </c>
      <c r="T337" s="348">
        <v>-7.8860000000000001</v>
      </c>
      <c r="U337" s="348">
        <v>-6.3952</v>
      </c>
      <c r="V337" s="348">
        <v>-6.4801000000000002</v>
      </c>
      <c r="W337" s="348">
        <v>12.1091</v>
      </c>
      <c r="X337" s="348" t="s">
        <v>428</v>
      </c>
      <c r="Y337" s="374"/>
      <c r="Z337" s="346"/>
      <c r="AA337" s="346"/>
      <c r="AB337" s="346"/>
      <c r="AC337" s="346"/>
      <c r="AD337" s="346"/>
      <c r="AE337" s="346"/>
      <c r="AF337" s="346"/>
      <c r="AG337" s="346"/>
      <c r="AH337" s="346"/>
      <c r="AI337" s="346"/>
      <c r="AJ337" s="346"/>
      <c r="AK337" s="346"/>
      <c r="AL337" s="346"/>
      <c r="AM337" s="346"/>
      <c r="AN337" s="346"/>
      <c r="AO337" s="374"/>
      <c r="AP337" s="348">
        <v>9.44</v>
      </c>
      <c r="AQ337" s="348">
        <v>8.1300000000000008</v>
      </c>
      <c r="AR337" s="348">
        <v>4.62</v>
      </c>
      <c r="AS337" s="348">
        <v>-3.12</v>
      </c>
      <c r="AT337" s="348">
        <v>-9.26</v>
      </c>
      <c r="AU337" s="374"/>
      <c r="AV337" s="429"/>
      <c r="AW337" s="429"/>
      <c r="AX337" s="429"/>
      <c r="AY337" s="429"/>
      <c r="AZ337" s="429"/>
      <c r="BA337" s="372"/>
      <c r="BB337" s="375"/>
      <c r="BC337" s="375"/>
      <c r="BD337" s="375"/>
      <c r="BE337" s="375"/>
      <c r="BF337" s="374"/>
      <c r="BG337" s="372"/>
      <c r="BH337" s="372"/>
      <c r="BI337" s="375"/>
      <c r="BJ337" s="375"/>
      <c r="BK337" s="375"/>
      <c r="BL337" s="375"/>
      <c r="BM337" s="372"/>
      <c r="BN337" s="372"/>
      <c r="BO337" s="430"/>
    </row>
    <row r="338" spans="1:67" s="428" customFormat="1" x14ac:dyDescent="0.25">
      <c r="A338" s="345" t="s">
        <v>5763</v>
      </c>
      <c r="B338" s="372"/>
      <c r="C338" s="731"/>
      <c r="D338" s="372"/>
      <c r="E338" s="372"/>
      <c r="F338" s="372"/>
      <c r="G338" s="372"/>
      <c r="H338" s="374"/>
      <c r="I338" s="348">
        <v>1.7982</v>
      </c>
      <c r="J338" s="348">
        <v>-2.2082000000000002</v>
      </c>
      <c r="K338" s="348">
        <v>3.1714000000000002</v>
      </c>
      <c r="L338" s="348">
        <v>-9.5975999999999999</v>
      </c>
      <c r="M338" s="348">
        <v>-10.1027</v>
      </c>
      <c r="N338" s="350">
        <v>0.41139999999999999</v>
      </c>
      <c r="O338" s="348">
        <v>2.6419999999999999</v>
      </c>
      <c r="P338" s="348">
        <v>9.5351999999999997</v>
      </c>
      <c r="Q338" s="348">
        <v>10.541600000000001</v>
      </c>
      <c r="R338" s="348">
        <v>9.1004000000000005</v>
      </c>
      <c r="S338" s="348">
        <v>4.7888000000000002</v>
      </c>
      <c r="T338" s="348">
        <v>-12.284800000000001</v>
      </c>
      <c r="U338" s="348">
        <v>-5.0585000000000004</v>
      </c>
      <c r="V338" s="348">
        <v>-4.2667999999999999</v>
      </c>
      <c r="W338" s="348">
        <v>4.7888000000000002</v>
      </c>
      <c r="X338" s="348" t="s">
        <v>428</v>
      </c>
      <c r="Y338" s="374"/>
      <c r="Z338" s="346"/>
      <c r="AA338" s="346"/>
      <c r="AB338" s="346"/>
      <c r="AC338" s="346"/>
      <c r="AD338" s="346"/>
      <c r="AE338" s="346"/>
      <c r="AF338" s="346"/>
      <c r="AG338" s="346"/>
      <c r="AH338" s="346"/>
      <c r="AI338" s="346"/>
      <c r="AJ338" s="346"/>
      <c r="AK338" s="346"/>
      <c r="AL338" s="346"/>
      <c r="AM338" s="346"/>
      <c r="AN338" s="346"/>
      <c r="AO338" s="374"/>
      <c r="AP338" s="348">
        <v>9.3800000000000008</v>
      </c>
      <c r="AQ338" s="348">
        <v>10.16</v>
      </c>
      <c r="AR338" s="348">
        <v>6.94</v>
      </c>
      <c r="AS338" s="348">
        <v>0.6</v>
      </c>
      <c r="AT338" s="348">
        <v>-11.8</v>
      </c>
      <c r="AU338" s="374"/>
      <c r="AV338" s="429"/>
      <c r="AW338" s="429"/>
      <c r="AX338" s="429"/>
      <c r="AY338" s="429"/>
      <c r="AZ338" s="429"/>
      <c r="BA338" s="372"/>
      <c r="BB338" s="375"/>
      <c r="BC338" s="375"/>
      <c r="BD338" s="375"/>
      <c r="BE338" s="375"/>
      <c r="BF338" s="374"/>
      <c r="BG338" s="372"/>
      <c r="BH338" s="372"/>
      <c r="BI338" s="375"/>
      <c r="BJ338" s="375"/>
      <c r="BK338" s="375"/>
      <c r="BL338" s="375"/>
      <c r="BM338" s="372"/>
      <c r="BN338" s="372"/>
      <c r="BO338" s="430"/>
    </row>
    <row r="339" spans="1:67" s="428" customFormat="1" x14ac:dyDescent="0.25">
      <c r="A339" s="345" t="s">
        <v>2494</v>
      </c>
      <c r="B339" s="372"/>
      <c r="C339" s="731"/>
      <c r="D339" s="372"/>
      <c r="E339" s="372"/>
      <c r="F339" s="372"/>
      <c r="G339" s="372"/>
      <c r="H339" s="374"/>
      <c r="I339" s="348">
        <v>2.4098999999999999</v>
      </c>
      <c r="J339" s="348">
        <v>3.1118000000000001</v>
      </c>
      <c r="K339" s="348">
        <v>3.3820999999999999</v>
      </c>
      <c r="L339" s="348">
        <v>7.1532</v>
      </c>
      <c r="M339" s="348">
        <v>0.59340000000000004</v>
      </c>
      <c r="N339" s="350">
        <v>8.4859000000000009</v>
      </c>
      <c r="O339" s="348">
        <v>12.147500000000001</v>
      </c>
      <c r="P339" s="348">
        <v>24.209800000000001</v>
      </c>
      <c r="Q339" s="348">
        <v>14.0351</v>
      </c>
      <c r="R339" s="348">
        <v>10.064500000000001</v>
      </c>
      <c r="S339" s="348">
        <v>5.0746000000000002</v>
      </c>
      <c r="T339" s="348">
        <v>2.1173000000000002</v>
      </c>
      <c r="U339" s="348">
        <v>5.7420999999999998</v>
      </c>
      <c r="V339" s="348">
        <v>3.6659000000000002</v>
      </c>
      <c r="W339" s="348">
        <v>5.0746000000000002</v>
      </c>
      <c r="X339" s="348" t="s">
        <v>428</v>
      </c>
      <c r="Y339" s="374"/>
      <c r="Z339" s="346"/>
      <c r="AA339" s="346"/>
      <c r="AB339" s="346"/>
      <c r="AC339" s="346"/>
      <c r="AD339" s="346"/>
      <c r="AE339" s="346"/>
      <c r="AF339" s="346"/>
      <c r="AG339" s="346"/>
      <c r="AH339" s="346"/>
      <c r="AI339" s="346"/>
      <c r="AJ339" s="346"/>
      <c r="AK339" s="346"/>
      <c r="AL339" s="346"/>
      <c r="AM339" s="346"/>
      <c r="AN339" s="346"/>
      <c r="AO339" s="374"/>
      <c r="AP339" s="348">
        <v>14.89</v>
      </c>
      <c r="AQ339" s="348">
        <v>17.48</v>
      </c>
      <c r="AR339" s="348">
        <v>15.94</v>
      </c>
      <c r="AS339" s="348">
        <v>13.56</v>
      </c>
      <c r="AT339" s="348">
        <v>6.55</v>
      </c>
      <c r="AU339" s="374"/>
      <c r="AV339" s="429"/>
      <c r="AW339" s="429"/>
      <c r="AX339" s="429"/>
      <c r="AY339" s="429"/>
      <c r="AZ339" s="429"/>
      <c r="BA339" s="372"/>
      <c r="BB339" s="375"/>
      <c r="BC339" s="375"/>
      <c r="BD339" s="375"/>
      <c r="BE339" s="375"/>
      <c r="BF339" s="374"/>
      <c r="BG339" s="372"/>
      <c r="BH339" s="372"/>
      <c r="BI339" s="375"/>
      <c r="BJ339" s="375"/>
      <c r="BK339" s="375"/>
      <c r="BL339" s="375"/>
      <c r="BM339" s="372"/>
      <c r="BN339" s="372"/>
      <c r="BO339" s="430"/>
    </row>
    <row r="340" spans="1:67" s="428" customFormat="1" x14ac:dyDescent="0.25">
      <c r="A340" s="345" t="s">
        <v>2498</v>
      </c>
      <c r="B340" s="372"/>
      <c r="C340" s="731"/>
      <c r="D340" s="372"/>
      <c r="E340" s="372"/>
      <c r="F340" s="372"/>
      <c r="G340" s="372"/>
      <c r="H340" s="374"/>
      <c r="I340" s="348">
        <v>0.95609999999999995</v>
      </c>
      <c r="J340" s="348">
        <v>5.4000000000000003E-3</v>
      </c>
      <c r="K340" s="348">
        <v>8.4076000000000004</v>
      </c>
      <c r="L340" s="348">
        <v>8.6499999999999994E-2</v>
      </c>
      <c r="M340" s="348">
        <v>-9.0373000000000001</v>
      </c>
      <c r="N340" s="350">
        <v>2.6444000000000001</v>
      </c>
      <c r="O340" s="348">
        <v>6.2530000000000001</v>
      </c>
      <c r="P340" s="348">
        <v>16.454699999999999</v>
      </c>
      <c r="Q340" s="348">
        <v>15.3424</v>
      </c>
      <c r="R340" s="348">
        <v>13.614800000000001</v>
      </c>
      <c r="S340" s="348">
        <v>10.754099999999999</v>
      </c>
      <c r="T340" s="348">
        <v>-6.7843</v>
      </c>
      <c r="U340" s="348">
        <v>-4.9774000000000003</v>
      </c>
      <c r="V340" s="348">
        <v>-2.8353999999999999</v>
      </c>
      <c r="W340" s="348">
        <v>10.754099999999999</v>
      </c>
      <c r="X340" s="348">
        <v>13.190799999999999</v>
      </c>
      <c r="Y340" s="374"/>
      <c r="Z340" s="346"/>
      <c r="AA340" s="346"/>
      <c r="AB340" s="346"/>
      <c r="AC340" s="346"/>
      <c r="AD340" s="346"/>
      <c r="AE340" s="346"/>
      <c r="AF340" s="346"/>
      <c r="AG340" s="346"/>
      <c r="AH340" s="346"/>
      <c r="AI340" s="346"/>
      <c r="AJ340" s="346"/>
      <c r="AK340" s="346"/>
      <c r="AL340" s="346"/>
      <c r="AM340" s="346"/>
      <c r="AN340" s="346"/>
      <c r="AO340" s="374"/>
      <c r="AP340" s="348">
        <v>13.59</v>
      </c>
      <c r="AQ340" s="348">
        <v>14.31</v>
      </c>
      <c r="AR340" s="348">
        <v>11.9</v>
      </c>
      <c r="AS340" s="348">
        <v>6.85</v>
      </c>
      <c r="AT340" s="348">
        <v>-5.34</v>
      </c>
      <c r="AU340" s="374"/>
      <c r="AV340" s="429"/>
      <c r="AW340" s="429"/>
      <c r="AX340" s="429"/>
      <c r="AY340" s="429"/>
      <c r="AZ340" s="429"/>
      <c r="BA340" s="372"/>
      <c r="BB340" s="375"/>
      <c r="BC340" s="375"/>
      <c r="BD340" s="375"/>
      <c r="BE340" s="375"/>
      <c r="BF340" s="374"/>
      <c r="BG340" s="372"/>
      <c r="BH340" s="372"/>
      <c r="BI340" s="375"/>
      <c r="BJ340" s="375"/>
      <c r="BK340" s="375"/>
      <c r="BL340" s="375"/>
      <c r="BM340" s="372"/>
      <c r="BN340" s="372"/>
      <c r="BO340" s="430"/>
    </row>
    <row r="341" spans="1:67" s="428" customFormat="1" x14ac:dyDescent="0.25">
      <c r="A341" s="345" t="s">
        <v>2499</v>
      </c>
      <c r="B341" s="372"/>
      <c r="C341" s="731"/>
      <c r="D341" s="372"/>
      <c r="E341" s="372"/>
      <c r="F341" s="372"/>
      <c r="G341" s="372"/>
      <c r="H341" s="374"/>
      <c r="I341" s="348">
        <v>0.66269999999999996</v>
      </c>
      <c r="J341" s="348">
        <v>1.6294</v>
      </c>
      <c r="K341" s="348">
        <v>19.953600000000002</v>
      </c>
      <c r="L341" s="348">
        <v>16.946100000000001</v>
      </c>
      <c r="M341" s="348">
        <v>9.9297000000000004</v>
      </c>
      <c r="N341" s="350">
        <v>34.576700000000002</v>
      </c>
      <c r="O341" s="348">
        <v>28.403500000000001</v>
      </c>
      <c r="P341" s="348">
        <v>58.949800000000003</v>
      </c>
      <c r="Q341" s="348">
        <v>59.386800000000001</v>
      </c>
      <c r="R341" s="348" t="s">
        <v>430</v>
      </c>
      <c r="S341" s="348">
        <v>23.412500000000001</v>
      </c>
      <c r="T341" s="348">
        <v>15.282999999999999</v>
      </c>
      <c r="U341" s="348">
        <v>13.8104</v>
      </c>
      <c r="V341" s="348">
        <v>0.89929999999999999</v>
      </c>
      <c r="W341" s="348">
        <v>23.412500000000001</v>
      </c>
      <c r="X341" s="348" t="s">
        <v>428</v>
      </c>
      <c r="Y341" s="374"/>
      <c r="Z341" s="346"/>
      <c r="AA341" s="346"/>
      <c r="AB341" s="346"/>
      <c r="AC341" s="346"/>
      <c r="AD341" s="346"/>
      <c r="AE341" s="346"/>
      <c r="AF341" s="346"/>
      <c r="AG341" s="346"/>
      <c r="AH341" s="346"/>
      <c r="AI341" s="346"/>
      <c r="AJ341" s="346"/>
      <c r="AK341" s="346"/>
      <c r="AL341" s="346"/>
      <c r="AM341" s="346"/>
      <c r="AN341" s="346"/>
      <c r="AO341" s="374"/>
      <c r="AP341" s="348" t="s">
        <v>430</v>
      </c>
      <c r="AQ341" s="348">
        <v>52.79</v>
      </c>
      <c r="AR341" s="348">
        <v>53.55</v>
      </c>
      <c r="AS341" s="348">
        <v>39.67</v>
      </c>
      <c r="AT341" s="348">
        <v>26.38</v>
      </c>
      <c r="AU341" s="374"/>
      <c r="AV341" s="429"/>
      <c r="AW341" s="429"/>
      <c r="AX341" s="429"/>
      <c r="AY341" s="429"/>
      <c r="AZ341" s="429"/>
      <c r="BA341" s="372"/>
      <c r="BB341" s="375"/>
      <c r="BC341" s="375"/>
      <c r="BD341" s="375"/>
      <c r="BE341" s="375"/>
      <c r="BF341" s="374"/>
      <c r="BG341" s="372"/>
      <c r="BH341" s="372"/>
      <c r="BI341" s="375"/>
      <c r="BJ341" s="375"/>
      <c r="BK341" s="375"/>
      <c r="BL341" s="375"/>
      <c r="BM341" s="372"/>
      <c r="BN341" s="372"/>
      <c r="BO341" s="430"/>
    </row>
    <row r="342" spans="1:67" s="428" customFormat="1" x14ac:dyDescent="0.25">
      <c r="A342" s="345" t="s">
        <v>4384</v>
      </c>
      <c r="B342" s="372"/>
      <c r="C342" s="731"/>
      <c r="D342" s="372"/>
      <c r="E342" s="372"/>
      <c r="F342" s="372"/>
      <c r="G342" s="372"/>
      <c r="H342" s="374"/>
      <c r="I342" s="348">
        <v>1.2501</v>
      </c>
      <c r="J342" s="348">
        <v>-3.2410999999999999</v>
      </c>
      <c r="K342" s="348">
        <v>4.5095999999999998</v>
      </c>
      <c r="L342" s="348">
        <v>-13.4132</v>
      </c>
      <c r="M342" s="348">
        <v>-16.817499999999999</v>
      </c>
      <c r="N342" s="350">
        <v>-5.6520000000000001</v>
      </c>
      <c r="O342" s="348">
        <v>1.4153</v>
      </c>
      <c r="P342" s="348">
        <v>16.1175</v>
      </c>
      <c r="Q342" s="348">
        <v>10.327299999999999</v>
      </c>
      <c r="R342" s="348">
        <v>10.362299999999999</v>
      </c>
      <c r="S342" s="348">
        <v>7.1066000000000003</v>
      </c>
      <c r="T342" s="348">
        <v>-17.182600000000001</v>
      </c>
      <c r="U342" s="348">
        <v>-10.0329</v>
      </c>
      <c r="V342" s="348">
        <v>-14.9702</v>
      </c>
      <c r="W342" s="348">
        <v>7.1066000000000003</v>
      </c>
      <c r="X342" s="348" t="s">
        <v>428</v>
      </c>
      <c r="Y342" s="374"/>
      <c r="Z342" s="346"/>
      <c r="AA342" s="346"/>
      <c r="AB342" s="346"/>
      <c r="AC342" s="346"/>
      <c r="AD342" s="346"/>
      <c r="AE342" s="346"/>
      <c r="AF342" s="346"/>
      <c r="AG342" s="346"/>
      <c r="AH342" s="346"/>
      <c r="AI342" s="346"/>
      <c r="AJ342" s="346"/>
      <c r="AK342" s="346"/>
      <c r="AL342" s="346"/>
      <c r="AM342" s="346"/>
      <c r="AN342" s="346"/>
      <c r="AO342" s="374"/>
      <c r="AP342" s="348">
        <v>12.11</v>
      </c>
      <c r="AQ342" s="348">
        <v>12.35</v>
      </c>
      <c r="AR342" s="348">
        <v>6.4</v>
      </c>
      <c r="AS342" s="348">
        <v>-0.2</v>
      </c>
      <c r="AT342" s="348">
        <v>-21.28</v>
      </c>
      <c r="AU342" s="374"/>
      <c r="AV342" s="429"/>
      <c r="AW342" s="429"/>
      <c r="AX342" s="429"/>
      <c r="AY342" s="429"/>
      <c r="AZ342" s="429"/>
      <c r="BA342" s="372"/>
      <c r="BB342" s="375"/>
      <c r="BC342" s="375"/>
      <c r="BD342" s="375"/>
      <c r="BE342" s="375"/>
      <c r="BF342" s="374"/>
      <c r="BG342" s="372"/>
      <c r="BH342" s="372"/>
      <c r="BI342" s="375"/>
      <c r="BJ342" s="375"/>
      <c r="BK342" s="375"/>
      <c r="BL342" s="375"/>
      <c r="BM342" s="372"/>
      <c r="BN342" s="372"/>
      <c r="BO342" s="430"/>
    </row>
    <row r="343" spans="1:67" s="428" customFormat="1" x14ac:dyDescent="0.25">
      <c r="A343" s="345" t="s">
        <v>5764</v>
      </c>
      <c r="B343" s="372"/>
      <c r="C343" s="731"/>
      <c r="D343" s="372"/>
      <c r="E343" s="372"/>
      <c r="F343" s="372"/>
      <c r="G343" s="372"/>
      <c r="H343" s="374"/>
      <c r="I343" s="348">
        <v>1.3010999999999999</v>
      </c>
      <c r="J343" s="348">
        <v>1.7263999999999999</v>
      </c>
      <c r="K343" s="348">
        <v>15.0524</v>
      </c>
      <c r="L343" s="348">
        <v>13.023899999999999</v>
      </c>
      <c r="M343" s="348">
        <v>3.5809000000000002</v>
      </c>
      <c r="N343" s="350" t="s">
        <v>430</v>
      </c>
      <c r="O343" s="348" t="s">
        <v>430</v>
      </c>
      <c r="P343" s="348" t="s">
        <v>430</v>
      </c>
      <c r="Q343" s="348" t="s">
        <v>430</v>
      </c>
      <c r="R343" s="348" t="s">
        <v>430</v>
      </c>
      <c r="S343" s="348">
        <v>18.092600000000001</v>
      </c>
      <c r="T343" s="348">
        <v>6.6254999999999997</v>
      </c>
      <c r="U343" s="348">
        <v>7.0998000000000001</v>
      </c>
      <c r="V343" s="348" t="s">
        <v>430</v>
      </c>
      <c r="W343" s="348">
        <v>18.092600000000001</v>
      </c>
      <c r="X343" s="348" t="s">
        <v>428</v>
      </c>
      <c r="Y343" s="374"/>
      <c r="Z343" s="346"/>
      <c r="AA343" s="346"/>
      <c r="AB343" s="346"/>
      <c r="AC343" s="346"/>
      <c r="AD343" s="346"/>
      <c r="AE343" s="346"/>
      <c r="AF343" s="346"/>
      <c r="AG343" s="346"/>
      <c r="AH343" s="346"/>
      <c r="AI343" s="346"/>
      <c r="AJ343" s="346"/>
      <c r="AK343" s="346"/>
      <c r="AL343" s="346"/>
      <c r="AM343" s="346"/>
      <c r="AN343" s="346"/>
      <c r="AO343" s="374"/>
      <c r="AP343" s="348" t="s">
        <v>430</v>
      </c>
      <c r="AQ343" s="348" t="s">
        <v>430</v>
      </c>
      <c r="AR343" s="348" t="s">
        <v>430</v>
      </c>
      <c r="AS343" s="348" t="s">
        <v>430</v>
      </c>
      <c r="AT343" s="348" t="s">
        <v>430</v>
      </c>
      <c r="AU343" s="374"/>
      <c r="AV343" s="429"/>
      <c r="AW343" s="429"/>
      <c r="AX343" s="429"/>
      <c r="AY343" s="429"/>
      <c r="AZ343" s="429"/>
      <c r="BA343" s="372"/>
      <c r="BB343" s="375"/>
      <c r="BC343" s="375"/>
      <c r="BD343" s="375"/>
      <c r="BE343" s="375"/>
      <c r="BF343" s="374"/>
      <c r="BG343" s="372"/>
      <c r="BH343" s="372"/>
      <c r="BI343" s="375"/>
      <c r="BJ343" s="375"/>
      <c r="BK343" s="375"/>
      <c r="BL343" s="375"/>
      <c r="BM343" s="372"/>
      <c r="BN343" s="372"/>
      <c r="BO343" s="430"/>
    </row>
    <row r="344" spans="1:67" s="428" customFormat="1" x14ac:dyDescent="0.25">
      <c r="A344" s="345" t="s">
        <v>5765</v>
      </c>
      <c r="B344" s="372"/>
      <c r="C344" s="731"/>
      <c r="D344" s="372"/>
      <c r="E344" s="372"/>
      <c r="F344" s="372"/>
      <c r="G344" s="372"/>
      <c r="H344" s="374"/>
      <c r="I344" s="348">
        <v>2.93E-2</v>
      </c>
      <c r="J344" s="348">
        <v>-3.4000000000000002E-2</v>
      </c>
      <c r="K344" s="348">
        <v>11.625500000000001</v>
      </c>
      <c r="L344" s="348">
        <v>-1.9381999999999999</v>
      </c>
      <c r="M344" s="348">
        <v>-16.650099999999998</v>
      </c>
      <c r="N344" s="350">
        <v>3.266</v>
      </c>
      <c r="O344" s="348">
        <v>8.2852999999999994</v>
      </c>
      <c r="P344" s="348">
        <v>29.503699999999998</v>
      </c>
      <c r="Q344" s="348" t="s">
        <v>430</v>
      </c>
      <c r="R344" s="348" t="s">
        <v>430</v>
      </c>
      <c r="S344" s="348">
        <v>15.014699999999999</v>
      </c>
      <c r="T344" s="348">
        <v>-11.6363</v>
      </c>
      <c r="U344" s="348">
        <v>-11.217700000000001</v>
      </c>
      <c r="V344" s="348">
        <v>-8.4590999999999994</v>
      </c>
      <c r="W344" s="348">
        <v>15.014699999999999</v>
      </c>
      <c r="X344" s="348" t="s">
        <v>428</v>
      </c>
      <c r="Y344" s="374"/>
      <c r="Z344" s="346"/>
      <c r="AA344" s="346"/>
      <c r="AB344" s="346"/>
      <c r="AC344" s="346"/>
      <c r="AD344" s="346"/>
      <c r="AE344" s="346"/>
      <c r="AF344" s="346"/>
      <c r="AG344" s="346"/>
      <c r="AH344" s="346"/>
      <c r="AI344" s="346"/>
      <c r="AJ344" s="346"/>
      <c r="AK344" s="346"/>
      <c r="AL344" s="346"/>
      <c r="AM344" s="346"/>
      <c r="AN344" s="346"/>
      <c r="AO344" s="374"/>
      <c r="AP344" s="348" t="s">
        <v>430</v>
      </c>
      <c r="AQ344" s="348" t="s">
        <v>430</v>
      </c>
      <c r="AR344" s="348" t="s">
        <v>430</v>
      </c>
      <c r="AS344" s="348">
        <v>10.9</v>
      </c>
      <c r="AT344" s="348">
        <v>-13.3</v>
      </c>
      <c r="AU344" s="374"/>
      <c r="AV344" s="429"/>
      <c r="AW344" s="429"/>
      <c r="AX344" s="429"/>
      <c r="AY344" s="429"/>
      <c r="AZ344" s="429"/>
      <c r="BA344" s="372"/>
      <c r="BB344" s="375"/>
      <c r="BC344" s="375"/>
      <c r="BD344" s="375"/>
      <c r="BE344" s="375"/>
      <c r="BF344" s="374"/>
      <c r="BG344" s="372"/>
      <c r="BH344" s="372"/>
      <c r="BI344" s="375"/>
      <c r="BJ344" s="375"/>
      <c r="BK344" s="375"/>
      <c r="BL344" s="375"/>
      <c r="BM344" s="372"/>
      <c r="BN344" s="372"/>
      <c r="BO344" s="430"/>
    </row>
    <row r="345" spans="1:67" s="428" customFormat="1" x14ac:dyDescent="0.25">
      <c r="A345" s="345" t="s">
        <v>2501</v>
      </c>
      <c r="B345" s="372"/>
      <c r="C345" s="731"/>
      <c r="D345" s="372"/>
      <c r="E345" s="372"/>
      <c r="F345" s="372"/>
      <c r="G345" s="372"/>
      <c r="H345" s="374"/>
      <c r="I345" s="348">
        <v>1.6946000000000001</v>
      </c>
      <c r="J345" s="348">
        <v>0.37080000000000002</v>
      </c>
      <c r="K345" s="348">
        <v>9.3431999999999995</v>
      </c>
      <c r="L345" s="348">
        <v>5.4256000000000002</v>
      </c>
      <c r="M345" s="348">
        <v>2.8319000000000001</v>
      </c>
      <c r="N345" s="350">
        <v>18.666399999999999</v>
      </c>
      <c r="O345" s="348">
        <v>10.8612</v>
      </c>
      <c r="P345" s="348">
        <v>24.500800000000002</v>
      </c>
      <c r="Q345" s="348">
        <v>19.643000000000001</v>
      </c>
      <c r="R345" s="348">
        <v>15.137600000000001</v>
      </c>
      <c r="S345" s="348">
        <v>11.3645</v>
      </c>
      <c r="T345" s="348">
        <v>1.5932999999999999</v>
      </c>
      <c r="U345" s="348">
        <v>6.0415000000000001</v>
      </c>
      <c r="V345" s="348">
        <v>8.0928000000000004</v>
      </c>
      <c r="W345" s="348">
        <v>11.3645</v>
      </c>
      <c r="X345" s="348" t="s">
        <v>428</v>
      </c>
      <c r="Y345" s="374"/>
      <c r="Z345" s="346"/>
      <c r="AA345" s="346"/>
      <c r="AB345" s="346"/>
      <c r="AC345" s="346"/>
      <c r="AD345" s="346"/>
      <c r="AE345" s="346"/>
      <c r="AF345" s="346"/>
      <c r="AG345" s="346"/>
      <c r="AH345" s="346"/>
      <c r="AI345" s="346"/>
      <c r="AJ345" s="346"/>
      <c r="AK345" s="346"/>
      <c r="AL345" s="346"/>
      <c r="AM345" s="346"/>
      <c r="AN345" s="346"/>
      <c r="AO345" s="374"/>
      <c r="AP345" s="348">
        <v>17.61</v>
      </c>
      <c r="AQ345" s="348">
        <v>21.42</v>
      </c>
      <c r="AR345" s="348">
        <v>18.62</v>
      </c>
      <c r="AS345" s="348">
        <v>15.45</v>
      </c>
      <c r="AT345" s="348">
        <v>12.6</v>
      </c>
      <c r="AU345" s="374"/>
      <c r="AV345" s="429"/>
      <c r="AW345" s="429"/>
      <c r="AX345" s="429"/>
      <c r="AY345" s="429"/>
      <c r="AZ345" s="429"/>
      <c r="BA345" s="372"/>
      <c r="BB345" s="375"/>
      <c r="BC345" s="375"/>
      <c r="BD345" s="375"/>
      <c r="BE345" s="375"/>
      <c r="BF345" s="374"/>
      <c r="BG345" s="372"/>
      <c r="BH345" s="372"/>
      <c r="BI345" s="375"/>
      <c r="BJ345" s="375"/>
      <c r="BK345" s="375"/>
      <c r="BL345" s="375"/>
      <c r="BM345" s="372"/>
      <c r="BN345" s="372"/>
      <c r="BO345" s="430"/>
    </row>
    <row r="346" spans="1:67" s="428" customFormat="1" x14ac:dyDescent="0.25">
      <c r="A346" s="345" t="s">
        <v>5766</v>
      </c>
      <c r="B346" s="372"/>
      <c r="C346" s="731"/>
      <c r="D346" s="372"/>
      <c r="E346" s="372"/>
      <c r="F346" s="372"/>
      <c r="G346" s="372"/>
      <c r="H346" s="374"/>
      <c r="I346" s="348">
        <v>1.2012</v>
      </c>
      <c r="J346" s="348">
        <v>-0.60940000000000005</v>
      </c>
      <c r="K346" s="348">
        <v>10.822800000000001</v>
      </c>
      <c r="L346" s="348">
        <v>1.8851</v>
      </c>
      <c r="M346" s="348">
        <v>-10.8226</v>
      </c>
      <c r="N346" s="350">
        <v>2.3868999999999998</v>
      </c>
      <c r="O346" s="348">
        <v>5.1016000000000004</v>
      </c>
      <c r="P346" s="348">
        <v>23.081499999999998</v>
      </c>
      <c r="Q346" s="348">
        <v>18.1768</v>
      </c>
      <c r="R346" s="348">
        <v>12.9351</v>
      </c>
      <c r="S346" s="348">
        <v>13.7942</v>
      </c>
      <c r="T346" s="348">
        <v>-6.7245999999999997</v>
      </c>
      <c r="U346" s="348">
        <v>-6.7439999999999998</v>
      </c>
      <c r="V346" s="348">
        <v>-6.3986999999999998</v>
      </c>
      <c r="W346" s="348">
        <v>13.7942</v>
      </c>
      <c r="X346" s="348" t="s">
        <v>428</v>
      </c>
      <c r="Y346" s="374"/>
      <c r="Z346" s="346"/>
      <c r="AA346" s="346"/>
      <c r="AB346" s="346"/>
      <c r="AC346" s="346"/>
      <c r="AD346" s="346"/>
      <c r="AE346" s="346"/>
      <c r="AF346" s="346"/>
      <c r="AG346" s="346"/>
      <c r="AH346" s="346"/>
      <c r="AI346" s="346"/>
      <c r="AJ346" s="346"/>
      <c r="AK346" s="346"/>
      <c r="AL346" s="346"/>
      <c r="AM346" s="346"/>
      <c r="AN346" s="346"/>
      <c r="AO346" s="374"/>
      <c r="AP346" s="348">
        <v>14.37</v>
      </c>
      <c r="AQ346" s="348">
        <v>17.399999999999999</v>
      </c>
      <c r="AR346" s="348">
        <v>14.71</v>
      </c>
      <c r="AS346" s="348">
        <v>8.24</v>
      </c>
      <c r="AT346" s="348">
        <v>-7.29</v>
      </c>
      <c r="AU346" s="374"/>
      <c r="AV346" s="429"/>
      <c r="AW346" s="429"/>
      <c r="AX346" s="429"/>
      <c r="AY346" s="429"/>
      <c r="AZ346" s="429"/>
      <c r="BA346" s="372"/>
      <c r="BB346" s="375"/>
      <c r="BC346" s="375"/>
      <c r="BD346" s="375"/>
      <c r="BE346" s="375"/>
      <c r="BF346" s="374"/>
      <c r="BG346" s="372"/>
      <c r="BH346" s="372"/>
      <c r="BI346" s="375"/>
      <c r="BJ346" s="375"/>
      <c r="BK346" s="375"/>
      <c r="BL346" s="375"/>
      <c r="BM346" s="372"/>
      <c r="BN346" s="372"/>
      <c r="BO346" s="430"/>
    </row>
    <row r="347" spans="1:67" s="428" customFormat="1" x14ac:dyDescent="0.25">
      <c r="A347" s="345" t="s">
        <v>4385</v>
      </c>
      <c r="B347" s="372"/>
      <c r="C347" s="731"/>
      <c r="D347" s="372"/>
      <c r="E347" s="372"/>
      <c r="F347" s="372"/>
      <c r="G347" s="372"/>
      <c r="H347" s="374"/>
      <c r="I347" s="348">
        <v>1.3807</v>
      </c>
      <c r="J347" s="348">
        <v>1.0860000000000001</v>
      </c>
      <c r="K347" s="348">
        <v>13.9091</v>
      </c>
      <c r="L347" s="348">
        <v>0.82069999999999999</v>
      </c>
      <c r="M347" s="348">
        <v>-6.0731999999999999</v>
      </c>
      <c r="N347" s="350">
        <v>-5.2649999999999997</v>
      </c>
      <c r="O347" s="348">
        <v>-10.9139</v>
      </c>
      <c r="P347" s="348">
        <v>26.069900000000001</v>
      </c>
      <c r="Q347" s="348">
        <v>29.431999999999999</v>
      </c>
      <c r="R347" s="348" t="s">
        <v>430</v>
      </c>
      <c r="S347" s="348">
        <v>18.284300000000002</v>
      </c>
      <c r="T347" s="348">
        <v>-6.5232000000000001</v>
      </c>
      <c r="U347" s="348">
        <v>-5.0225</v>
      </c>
      <c r="V347" s="348">
        <v>-14.869300000000001</v>
      </c>
      <c r="W347" s="348">
        <v>18.284300000000002</v>
      </c>
      <c r="X347" s="348" t="s">
        <v>428</v>
      </c>
      <c r="Y347" s="374"/>
      <c r="Z347" s="346"/>
      <c r="AA347" s="346"/>
      <c r="AB347" s="346"/>
      <c r="AC347" s="346"/>
      <c r="AD347" s="346"/>
      <c r="AE347" s="346"/>
      <c r="AF347" s="346"/>
      <c r="AG347" s="346"/>
      <c r="AH347" s="346"/>
      <c r="AI347" s="346"/>
      <c r="AJ347" s="346"/>
      <c r="AK347" s="346"/>
      <c r="AL347" s="346"/>
      <c r="AM347" s="346"/>
      <c r="AN347" s="346"/>
      <c r="AO347" s="374"/>
      <c r="AP347" s="348" t="s">
        <v>430</v>
      </c>
      <c r="AQ347" s="348" t="s">
        <v>430</v>
      </c>
      <c r="AR347" s="348">
        <v>20.95</v>
      </c>
      <c r="AS347" s="348">
        <v>2.17</v>
      </c>
      <c r="AT347" s="348">
        <v>-7.77</v>
      </c>
      <c r="AU347" s="374"/>
      <c r="AV347" s="429"/>
      <c r="AW347" s="429"/>
      <c r="AX347" s="429"/>
      <c r="AY347" s="429"/>
      <c r="AZ347" s="429"/>
      <c r="BA347" s="372"/>
      <c r="BB347" s="375"/>
      <c r="BC347" s="375"/>
      <c r="BD347" s="375"/>
      <c r="BE347" s="375"/>
      <c r="BF347" s="374"/>
      <c r="BG347" s="372"/>
      <c r="BH347" s="372"/>
      <c r="BI347" s="375"/>
      <c r="BJ347" s="375"/>
      <c r="BK347" s="375"/>
      <c r="BL347" s="375"/>
      <c r="BM347" s="372"/>
      <c r="BN347" s="372"/>
      <c r="BO347" s="430"/>
    </row>
    <row r="348" spans="1:67" s="428" customFormat="1" x14ac:dyDescent="0.25">
      <c r="A348" s="345" t="s">
        <v>4386</v>
      </c>
      <c r="B348" s="372"/>
      <c r="C348" s="731"/>
      <c r="D348" s="372"/>
      <c r="E348" s="372"/>
      <c r="F348" s="372"/>
      <c r="G348" s="372"/>
      <c r="H348" s="374"/>
      <c r="I348" s="348">
        <v>1.1379999999999999</v>
      </c>
      <c r="J348" s="348">
        <v>-0.82479999999999998</v>
      </c>
      <c r="K348" s="348">
        <v>9.8366000000000007</v>
      </c>
      <c r="L348" s="348">
        <v>-2.3845000000000001</v>
      </c>
      <c r="M348" s="348">
        <v>-17.3062</v>
      </c>
      <c r="N348" s="350">
        <v>-16.727900000000002</v>
      </c>
      <c r="O348" s="348">
        <v>-3.8466</v>
      </c>
      <c r="P348" s="348">
        <v>13.419600000000001</v>
      </c>
      <c r="Q348" s="348">
        <v>17.286200000000001</v>
      </c>
      <c r="R348" s="348">
        <v>14.070399999999999</v>
      </c>
      <c r="S348" s="348">
        <v>14.069800000000001</v>
      </c>
      <c r="T348" s="348">
        <v>-13.542400000000001</v>
      </c>
      <c r="U348" s="348">
        <v>-15.545199999999999</v>
      </c>
      <c r="V348" s="348">
        <v>-19.799399999999999</v>
      </c>
      <c r="W348" s="348">
        <v>14.069800000000001</v>
      </c>
      <c r="X348" s="348" t="s">
        <v>428</v>
      </c>
      <c r="Y348" s="374"/>
      <c r="Z348" s="346"/>
      <c r="AA348" s="346"/>
      <c r="AB348" s="346"/>
      <c r="AC348" s="346"/>
      <c r="AD348" s="346"/>
      <c r="AE348" s="346"/>
      <c r="AF348" s="346"/>
      <c r="AG348" s="346"/>
      <c r="AH348" s="346"/>
      <c r="AI348" s="346"/>
      <c r="AJ348" s="346"/>
      <c r="AK348" s="346"/>
      <c r="AL348" s="346"/>
      <c r="AM348" s="346"/>
      <c r="AN348" s="346"/>
      <c r="AO348" s="374"/>
      <c r="AP348" s="348">
        <v>13.54</v>
      </c>
      <c r="AQ348" s="348">
        <v>13.9</v>
      </c>
      <c r="AR348" s="348">
        <v>7.83</v>
      </c>
      <c r="AS348" s="348">
        <v>-2</v>
      </c>
      <c r="AT348" s="348">
        <v>-23.43</v>
      </c>
      <c r="AU348" s="374"/>
      <c r="AV348" s="429"/>
      <c r="AW348" s="429"/>
      <c r="AX348" s="429"/>
      <c r="AY348" s="429"/>
      <c r="AZ348" s="429"/>
      <c r="BA348" s="372"/>
      <c r="BB348" s="375"/>
      <c r="BC348" s="375"/>
      <c r="BD348" s="375"/>
      <c r="BE348" s="375"/>
      <c r="BF348" s="374"/>
      <c r="BG348" s="372"/>
      <c r="BH348" s="372"/>
      <c r="BI348" s="375"/>
      <c r="BJ348" s="375"/>
      <c r="BK348" s="375"/>
      <c r="BL348" s="375"/>
      <c r="BM348" s="372"/>
      <c r="BN348" s="372"/>
      <c r="BO348" s="430"/>
    </row>
    <row r="349" spans="1:67" s="428" customFormat="1" x14ac:dyDescent="0.25">
      <c r="A349" s="345" t="s">
        <v>2325</v>
      </c>
      <c r="B349" s="372"/>
      <c r="C349" s="731"/>
      <c r="D349" s="372"/>
      <c r="E349" s="372"/>
      <c r="F349" s="372"/>
      <c r="G349" s="372"/>
      <c r="H349" s="374"/>
      <c r="I349" s="348">
        <v>1.4601999999999999</v>
      </c>
      <c r="J349" s="348">
        <v>0.61350000000000005</v>
      </c>
      <c r="K349" s="348">
        <v>7.5288000000000004</v>
      </c>
      <c r="L349" s="348">
        <v>4.4970999999999997</v>
      </c>
      <c r="M349" s="348">
        <v>-1.3920999999999999</v>
      </c>
      <c r="N349" s="350">
        <v>9.9869000000000003</v>
      </c>
      <c r="O349" s="348">
        <v>5.6963999999999997</v>
      </c>
      <c r="P349" s="348">
        <v>22.093499999999999</v>
      </c>
      <c r="Q349" s="348">
        <v>19.493500000000001</v>
      </c>
      <c r="R349" s="348">
        <v>14.8553</v>
      </c>
      <c r="S349" s="348">
        <v>9.5311000000000003</v>
      </c>
      <c r="T349" s="348">
        <v>-2.3765999999999998</v>
      </c>
      <c r="U349" s="348">
        <v>4.3442999999999996</v>
      </c>
      <c r="V349" s="348">
        <v>0.28129999999999999</v>
      </c>
      <c r="W349" s="348">
        <v>9.5311000000000003</v>
      </c>
      <c r="X349" s="348" t="s">
        <v>428</v>
      </c>
      <c r="Y349" s="374"/>
      <c r="Z349" s="346"/>
      <c r="AA349" s="346"/>
      <c r="AB349" s="346"/>
      <c r="AC349" s="346"/>
      <c r="AD349" s="346"/>
      <c r="AE349" s="346"/>
      <c r="AF349" s="346"/>
      <c r="AG349" s="346"/>
      <c r="AH349" s="346"/>
      <c r="AI349" s="346"/>
      <c r="AJ349" s="346"/>
      <c r="AK349" s="346"/>
      <c r="AL349" s="346"/>
      <c r="AM349" s="346"/>
      <c r="AN349" s="346"/>
      <c r="AO349" s="374"/>
      <c r="AP349" s="348">
        <v>16.78</v>
      </c>
      <c r="AQ349" s="348">
        <v>19.27</v>
      </c>
      <c r="AR349" s="348">
        <v>16.8</v>
      </c>
      <c r="AS349" s="348">
        <v>11.57</v>
      </c>
      <c r="AT349" s="348">
        <v>4.4000000000000004</v>
      </c>
      <c r="AU349" s="374"/>
      <c r="AV349" s="429"/>
      <c r="AW349" s="429"/>
      <c r="AX349" s="429"/>
      <c r="AY349" s="429"/>
      <c r="AZ349" s="429"/>
      <c r="BA349" s="372"/>
      <c r="BB349" s="375"/>
      <c r="BC349" s="375"/>
      <c r="BD349" s="375"/>
      <c r="BE349" s="375"/>
      <c r="BF349" s="374"/>
      <c r="BG349" s="372"/>
      <c r="BH349" s="372"/>
      <c r="BI349" s="375"/>
      <c r="BJ349" s="375"/>
      <c r="BK349" s="375"/>
      <c r="BL349" s="375"/>
      <c r="BM349" s="372"/>
      <c r="BN349" s="372"/>
      <c r="BO349" s="430"/>
    </row>
    <row r="350" spans="1:67" s="428" customFormat="1" x14ac:dyDescent="0.25">
      <c r="A350" s="345" t="s">
        <v>2503</v>
      </c>
      <c r="B350" s="372"/>
      <c r="C350" s="731"/>
      <c r="D350" s="372"/>
      <c r="E350" s="372"/>
      <c r="F350" s="372"/>
      <c r="G350" s="372"/>
      <c r="H350" s="374"/>
      <c r="I350" s="348">
        <v>2.2031000000000001</v>
      </c>
      <c r="J350" s="348">
        <v>-7.4786999999999999</v>
      </c>
      <c r="K350" s="348">
        <v>-1.0768</v>
      </c>
      <c r="L350" s="348">
        <v>-24.215199999999999</v>
      </c>
      <c r="M350" s="348">
        <v>-18.685400000000001</v>
      </c>
      <c r="N350" s="350">
        <v>-15.804600000000001</v>
      </c>
      <c r="O350" s="348">
        <v>-4.6786000000000003</v>
      </c>
      <c r="P350" s="348">
        <v>4.4401999999999999</v>
      </c>
      <c r="Q350" s="348">
        <v>4.6524000000000001</v>
      </c>
      <c r="R350" s="348">
        <v>12.090400000000001</v>
      </c>
      <c r="S350" s="348">
        <v>0.55379999999999996</v>
      </c>
      <c r="T350" s="348">
        <v>-22.4864</v>
      </c>
      <c r="U350" s="348">
        <v>-12.0783</v>
      </c>
      <c r="V350" s="348">
        <v>-23.781099999999999</v>
      </c>
      <c r="W350" s="348">
        <v>0.55379999999999996</v>
      </c>
      <c r="X350" s="348">
        <v>4.9192</v>
      </c>
      <c r="Y350" s="374"/>
      <c r="Z350" s="346"/>
      <c r="AA350" s="346"/>
      <c r="AB350" s="346"/>
      <c r="AC350" s="346"/>
      <c r="AD350" s="346"/>
      <c r="AE350" s="346"/>
      <c r="AF350" s="346"/>
      <c r="AG350" s="346"/>
      <c r="AH350" s="346"/>
      <c r="AI350" s="346"/>
      <c r="AJ350" s="346"/>
      <c r="AK350" s="346"/>
      <c r="AL350" s="346"/>
      <c r="AM350" s="346"/>
      <c r="AN350" s="346"/>
      <c r="AO350" s="374"/>
      <c r="AP350" s="348">
        <v>10.54</v>
      </c>
      <c r="AQ350" s="348">
        <v>5.4</v>
      </c>
      <c r="AR350" s="348">
        <v>-3.15</v>
      </c>
      <c r="AS350" s="348">
        <v>-10.69</v>
      </c>
      <c r="AT350" s="348">
        <v>-31.24</v>
      </c>
      <c r="AU350" s="374"/>
      <c r="AV350" s="429"/>
      <c r="AW350" s="429"/>
      <c r="AX350" s="429"/>
      <c r="AY350" s="429"/>
      <c r="AZ350" s="429"/>
      <c r="BA350" s="372"/>
      <c r="BB350" s="375"/>
      <c r="BC350" s="375"/>
      <c r="BD350" s="375"/>
      <c r="BE350" s="375"/>
      <c r="BF350" s="374"/>
      <c r="BG350" s="372"/>
      <c r="BH350" s="372"/>
      <c r="BI350" s="375"/>
      <c r="BJ350" s="375"/>
      <c r="BK350" s="375"/>
      <c r="BL350" s="375"/>
      <c r="BM350" s="372"/>
      <c r="BN350" s="372"/>
      <c r="BO350" s="430"/>
    </row>
    <row r="351" spans="1:67" s="428" customFormat="1" x14ac:dyDescent="0.25">
      <c r="A351" s="345" t="s">
        <v>1216</v>
      </c>
      <c r="B351" s="372"/>
      <c r="C351" s="731"/>
      <c r="D351" s="372"/>
      <c r="E351" s="372"/>
      <c r="F351" s="372"/>
      <c r="G351" s="372"/>
      <c r="H351" s="374"/>
      <c r="I351" s="348">
        <v>1.1976</v>
      </c>
      <c r="J351" s="348">
        <v>2.1299999999999999E-2</v>
      </c>
      <c r="K351" s="348">
        <v>9.1832999999999991</v>
      </c>
      <c r="L351" s="348">
        <v>1.3806</v>
      </c>
      <c r="M351" s="348">
        <v>-2.3313000000000001</v>
      </c>
      <c r="N351" s="350">
        <v>8.1259999999999994</v>
      </c>
      <c r="O351" s="348">
        <v>7.2441000000000004</v>
      </c>
      <c r="P351" s="348">
        <v>18.805800000000001</v>
      </c>
      <c r="Q351" s="348">
        <v>16.3964</v>
      </c>
      <c r="R351" s="348">
        <v>16.0077</v>
      </c>
      <c r="S351" s="348">
        <v>11.9002</v>
      </c>
      <c r="T351" s="348">
        <v>-3.0872000000000002</v>
      </c>
      <c r="U351" s="348">
        <v>2.5537000000000001</v>
      </c>
      <c r="V351" s="348">
        <v>-1.0213000000000001</v>
      </c>
      <c r="W351" s="348">
        <v>11.9002</v>
      </c>
      <c r="X351" s="348" t="s">
        <v>428</v>
      </c>
      <c r="Y351" s="374"/>
      <c r="Z351" s="346"/>
      <c r="AA351" s="346"/>
      <c r="AB351" s="346"/>
      <c r="AC351" s="346"/>
      <c r="AD351" s="346"/>
      <c r="AE351" s="346"/>
      <c r="AF351" s="346"/>
      <c r="AG351" s="346"/>
      <c r="AH351" s="346"/>
      <c r="AI351" s="346"/>
      <c r="AJ351" s="346"/>
      <c r="AK351" s="346"/>
      <c r="AL351" s="346"/>
      <c r="AM351" s="346"/>
      <c r="AN351" s="346"/>
      <c r="AO351" s="374"/>
      <c r="AP351" s="348">
        <v>16</v>
      </c>
      <c r="AQ351" s="348">
        <v>17.22</v>
      </c>
      <c r="AR351" s="348">
        <v>13.75</v>
      </c>
      <c r="AS351" s="348">
        <v>9.32</v>
      </c>
      <c r="AT351" s="348">
        <v>2.14</v>
      </c>
      <c r="AU351" s="374"/>
      <c r="AV351" s="429"/>
      <c r="AW351" s="429"/>
      <c r="AX351" s="429"/>
      <c r="AY351" s="429"/>
      <c r="AZ351" s="429"/>
      <c r="BA351" s="372"/>
      <c r="BB351" s="375"/>
      <c r="BC351" s="375"/>
      <c r="BD351" s="375"/>
      <c r="BE351" s="375"/>
      <c r="BF351" s="374"/>
      <c r="BG351" s="372"/>
      <c r="BH351" s="372"/>
      <c r="BI351" s="375"/>
      <c r="BJ351" s="375"/>
      <c r="BK351" s="375"/>
      <c r="BL351" s="375"/>
      <c r="BM351" s="372"/>
      <c r="BN351" s="372"/>
      <c r="BO351" s="430"/>
    </row>
    <row r="352" spans="1:67" s="428" customFormat="1" x14ac:dyDescent="0.25">
      <c r="A352" s="345" t="s">
        <v>5767</v>
      </c>
      <c r="B352" s="372"/>
      <c r="C352" s="731"/>
      <c r="D352" s="372"/>
      <c r="E352" s="372"/>
      <c r="F352" s="372"/>
      <c r="G352" s="372"/>
      <c r="H352" s="374"/>
      <c r="I352" s="348">
        <v>1.8371999999999999</v>
      </c>
      <c r="J352" s="348">
        <v>1.1787000000000001</v>
      </c>
      <c r="K352" s="348">
        <v>16.2986</v>
      </c>
      <c r="L352" s="348">
        <v>10.0486</v>
      </c>
      <c r="M352" s="348">
        <v>24.433</v>
      </c>
      <c r="N352" s="350">
        <v>52.482599999999998</v>
      </c>
      <c r="O352" s="348">
        <v>19.566099999999999</v>
      </c>
      <c r="P352" s="348">
        <v>31.994</v>
      </c>
      <c r="Q352" s="348">
        <v>24.347799999999999</v>
      </c>
      <c r="R352" s="348">
        <v>22.345300000000002</v>
      </c>
      <c r="S352" s="348">
        <v>16.541599999999999</v>
      </c>
      <c r="T352" s="348">
        <v>16.572299999999998</v>
      </c>
      <c r="U352" s="348">
        <v>29.751000000000001</v>
      </c>
      <c r="V352" s="348">
        <v>37.036900000000003</v>
      </c>
      <c r="W352" s="348">
        <v>16.541599999999999</v>
      </c>
      <c r="X352" s="348" t="s">
        <v>428</v>
      </c>
      <c r="Y352" s="374"/>
      <c r="Z352" s="346"/>
      <c r="AA352" s="346"/>
      <c r="AB352" s="346"/>
      <c r="AC352" s="346"/>
      <c r="AD352" s="346"/>
      <c r="AE352" s="346"/>
      <c r="AF352" s="346"/>
      <c r="AG352" s="346"/>
      <c r="AH352" s="346"/>
      <c r="AI352" s="346"/>
      <c r="AJ352" s="346"/>
      <c r="AK352" s="346"/>
      <c r="AL352" s="346"/>
      <c r="AM352" s="346"/>
      <c r="AN352" s="346"/>
      <c r="AO352" s="374"/>
      <c r="AP352" s="348">
        <v>24.13</v>
      </c>
      <c r="AQ352" s="348">
        <v>30.97</v>
      </c>
      <c r="AR352" s="348">
        <v>26.09</v>
      </c>
      <c r="AS352" s="348">
        <v>30.62</v>
      </c>
      <c r="AT352" s="348">
        <v>58.8</v>
      </c>
      <c r="AU352" s="374"/>
      <c r="AV352" s="429"/>
      <c r="AW352" s="429"/>
      <c r="AX352" s="429"/>
      <c r="AY352" s="429"/>
      <c r="AZ352" s="429"/>
      <c r="BA352" s="372"/>
      <c r="BB352" s="375"/>
      <c r="BC352" s="375"/>
      <c r="BD352" s="375"/>
      <c r="BE352" s="375"/>
      <c r="BF352" s="374"/>
      <c r="BG352" s="372"/>
      <c r="BH352" s="372"/>
      <c r="BI352" s="375"/>
      <c r="BJ352" s="375"/>
      <c r="BK352" s="375"/>
      <c r="BL352" s="375"/>
      <c r="BM352" s="372"/>
      <c r="BN352" s="372"/>
      <c r="BO352" s="430"/>
    </row>
    <row r="353" spans="1:67" s="428" customFormat="1" x14ac:dyDescent="0.25">
      <c r="A353" s="345" t="s">
        <v>5768</v>
      </c>
      <c r="B353" s="372"/>
      <c r="C353" s="731"/>
      <c r="D353" s="372"/>
      <c r="E353" s="372"/>
      <c r="F353" s="372"/>
      <c r="G353" s="372"/>
      <c r="H353" s="374"/>
      <c r="I353" s="348">
        <v>1.4761</v>
      </c>
      <c r="J353" s="348">
        <v>0.77210000000000001</v>
      </c>
      <c r="K353" s="348">
        <v>11.3787</v>
      </c>
      <c r="L353" s="348">
        <v>4.9820000000000002</v>
      </c>
      <c r="M353" s="348">
        <v>1.0528999999999999</v>
      </c>
      <c r="N353" s="350">
        <v>13.097899999999999</v>
      </c>
      <c r="O353" s="348">
        <v>9.6944999999999997</v>
      </c>
      <c r="P353" s="348">
        <v>24.985499999999998</v>
      </c>
      <c r="Q353" s="348">
        <v>21.034300000000002</v>
      </c>
      <c r="R353" s="348">
        <v>17.321200000000001</v>
      </c>
      <c r="S353" s="348">
        <v>14.4414</v>
      </c>
      <c r="T353" s="348">
        <v>-0.21540000000000001</v>
      </c>
      <c r="U353" s="348">
        <v>6.8718000000000004</v>
      </c>
      <c r="V353" s="348">
        <v>1.3520000000000001</v>
      </c>
      <c r="W353" s="348">
        <v>14.4414</v>
      </c>
      <c r="X353" s="348" t="s">
        <v>428</v>
      </c>
      <c r="Y353" s="374"/>
      <c r="Z353" s="346"/>
      <c r="AA353" s="346"/>
      <c r="AB353" s="346"/>
      <c r="AC353" s="346"/>
      <c r="AD353" s="346"/>
      <c r="AE353" s="346"/>
      <c r="AF353" s="346"/>
      <c r="AG353" s="346"/>
      <c r="AH353" s="346"/>
      <c r="AI353" s="346"/>
      <c r="AJ353" s="346"/>
      <c r="AK353" s="346"/>
      <c r="AL353" s="346"/>
      <c r="AM353" s="346"/>
      <c r="AN353" s="346"/>
      <c r="AO353" s="374"/>
      <c r="AP353" s="348">
        <v>18.829999999999998</v>
      </c>
      <c r="AQ353" s="348">
        <v>22.33</v>
      </c>
      <c r="AR353" s="348">
        <v>18.600000000000001</v>
      </c>
      <c r="AS353" s="348">
        <v>13.17</v>
      </c>
      <c r="AT353" s="348">
        <v>8.64</v>
      </c>
      <c r="AU353" s="374"/>
      <c r="AV353" s="429"/>
      <c r="AW353" s="429"/>
      <c r="AX353" s="429"/>
      <c r="AY353" s="429"/>
      <c r="AZ353" s="429"/>
      <c r="BA353" s="372"/>
      <c r="BB353" s="375"/>
      <c r="BC353" s="375"/>
      <c r="BD353" s="375"/>
      <c r="BE353" s="375"/>
      <c r="BF353" s="374"/>
      <c r="BG353" s="372"/>
      <c r="BH353" s="372"/>
      <c r="BI353" s="375"/>
      <c r="BJ353" s="375"/>
      <c r="BK353" s="375"/>
      <c r="BL353" s="375"/>
      <c r="BM353" s="372"/>
      <c r="BN353" s="372"/>
      <c r="BO353" s="430"/>
    </row>
    <row r="354" spans="1:67" s="428" customFormat="1" x14ac:dyDescent="0.25">
      <c r="A354" s="345" t="s">
        <v>1442</v>
      </c>
      <c r="B354" s="372"/>
      <c r="C354" s="731"/>
      <c r="D354" s="372"/>
      <c r="E354" s="372"/>
      <c r="F354" s="372"/>
      <c r="G354" s="372"/>
      <c r="H354" s="374"/>
      <c r="I354" s="348">
        <v>1.4783999999999999</v>
      </c>
      <c r="J354" s="348">
        <v>0.79659999999999997</v>
      </c>
      <c r="K354" s="348">
        <v>11.269500000000001</v>
      </c>
      <c r="L354" s="348">
        <v>5.2778</v>
      </c>
      <c r="M354" s="348">
        <v>0.86890000000000001</v>
      </c>
      <c r="N354" s="350">
        <v>13.347300000000001</v>
      </c>
      <c r="O354" s="348">
        <v>9.3238000000000003</v>
      </c>
      <c r="P354" s="348">
        <v>24.127800000000001</v>
      </c>
      <c r="Q354" s="348">
        <v>20.371200000000002</v>
      </c>
      <c r="R354" s="348">
        <v>18.524999999999999</v>
      </c>
      <c r="S354" s="348">
        <v>14.257899999999999</v>
      </c>
      <c r="T354" s="348">
        <v>-0.1759</v>
      </c>
      <c r="U354" s="348">
        <v>5.7994000000000003</v>
      </c>
      <c r="V354" s="348">
        <v>1.4697</v>
      </c>
      <c r="W354" s="348">
        <v>14.257899999999999</v>
      </c>
      <c r="X354" s="348">
        <v>14.738300000000001</v>
      </c>
      <c r="Y354" s="374"/>
      <c r="Z354" s="346"/>
      <c r="AA354" s="346"/>
      <c r="AB354" s="346"/>
      <c r="AC354" s="346"/>
      <c r="AD354" s="346"/>
      <c r="AE354" s="346"/>
      <c r="AF354" s="346"/>
      <c r="AG354" s="346"/>
      <c r="AH354" s="346"/>
      <c r="AI354" s="346"/>
      <c r="AJ354" s="346"/>
      <c r="AK354" s="346"/>
      <c r="AL354" s="346"/>
      <c r="AM354" s="346"/>
      <c r="AN354" s="346"/>
      <c r="AO354" s="374"/>
      <c r="AP354" s="348">
        <v>19.25</v>
      </c>
      <c r="AQ354" s="348">
        <v>21.87</v>
      </c>
      <c r="AR354" s="348">
        <v>17.95</v>
      </c>
      <c r="AS354" s="348">
        <v>12.71</v>
      </c>
      <c r="AT354" s="348">
        <v>8.23</v>
      </c>
      <c r="AU354" s="374"/>
      <c r="AV354" s="429"/>
      <c r="AW354" s="429"/>
      <c r="AX354" s="429"/>
      <c r="AY354" s="429"/>
      <c r="AZ354" s="429"/>
      <c r="BA354" s="372"/>
      <c r="BB354" s="375"/>
      <c r="BC354" s="375"/>
      <c r="BD354" s="375"/>
      <c r="BE354" s="375"/>
      <c r="BF354" s="374"/>
      <c r="BG354" s="372"/>
      <c r="BH354" s="372"/>
      <c r="BI354" s="375"/>
      <c r="BJ354" s="375"/>
      <c r="BK354" s="375"/>
      <c r="BL354" s="375"/>
      <c r="BM354" s="372"/>
      <c r="BN354" s="372"/>
      <c r="BO354" s="430"/>
    </row>
    <row r="355" spans="1:67" s="428" customFormat="1" x14ac:dyDescent="0.25">
      <c r="A355" s="345" t="s">
        <v>4388</v>
      </c>
      <c r="B355" s="372"/>
      <c r="C355" s="731"/>
      <c r="D355" s="372"/>
      <c r="E355" s="372"/>
      <c r="F355" s="372"/>
      <c r="G355" s="372"/>
      <c r="H355" s="374"/>
      <c r="I355" s="348">
        <v>1.5196000000000001</v>
      </c>
      <c r="J355" s="348">
        <v>8.4599999999999995E-2</v>
      </c>
      <c r="K355" s="348">
        <v>10.392899999999999</v>
      </c>
      <c r="L355" s="348">
        <v>3.5876000000000001</v>
      </c>
      <c r="M355" s="348">
        <v>0.75890000000000002</v>
      </c>
      <c r="N355" s="350">
        <v>12.8887</v>
      </c>
      <c r="O355" s="348">
        <v>10.4245</v>
      </c>
      <c r="P355" s="348">
        <v>24.981400000000001</v>
      </c>
      <c r="Q355" s="348">
        <v>21.585100000000001</v>
      </c>
      <c r="R355" s="348">
        <v>18.569299999999998</v>
      </c>
      <c r="S355" s="348">
        <v>13.4339</v>
      </c>
      <c r="T355" s="348">
        <v>-1.3349</v>
      </c>
      <c r="U355" s="348">
        <v>6.8757999999999999</v>
      </c>
      <c r="V355" s="348">
        <v>1.3816999999999999</v>
      </c>
      <c r="W355" s="348">
        <v>13.4339</v>
      </c>
      <c r="X355" s="348">
        <v>19.446100000000001</v>
      </c>
      <c r="Y355" s="374"/>
      <c r="Z355" s="346"/>
      <c r="AA355" s="346"/>
      <c r="AB355" s="346"/>
      <c r="AC355" s="346"/>
      <c r="AD355" s="346"/>
      <c r="AE355" s="346"/>
      <c r="AF355" s="346"/>
      <c r="AG355" s="346"/>
      <c r="AH355" s="346"/>
      <c r="AI355" s="346"/>
      <c r="AJ355" s="346"/>
      <c r="AK355" s="346"/>
      <c r="AL355" s="346"/>
      <c r="AM355" s="346"/>
      <c r="AN355" s="346"/>
      <c r="AO355" s="374"/>
      <c r="AP355" s="348">
        <v>19.690000000000001</v>
      </c>
      <c r="AQ355" s="348">
        <v>22.86</v>
      </c>
      <c r="AR355" s="348">
        <v>19.12</v>
      </c>
      <c r="AS355" s="348">
        <v>13.03</v>
      </c>
      <c r="AT355" s="348">
        <v>7.73</v>
      </c>
      <c r="AU355" s="374"/>
      <c r="AV355" s="429"/>
      <c r="AW355" s="429"/>
      <c r="AX355" s="429"/>
      <c r="AY355" s="429"/>
      <c r="AZ355" s="429"/>
      <c r="BA355" s="372"/>
      <c r="BB355" s="375"/>
      <c r="BC355" s="375"/>
      <c r="BD355" s="375"/>
      <c r="BE355" s="375"/>
      <c r="BF355" s="374"/>
      <c r="BG355" s="372"/>
      <c r="BH355" s="372"/>
      <c r="BI355" s="375"/>
      <c r="BJ355" s="375"/>
      <c r="BK355" s="375"/>
      <c r="BL355" s="375"/>
      <c r="BM355" s="372"/>
      <c r="BN355" s="372"/>
      <c r="BO355" s="430"/>
    </row>
    <row r="356" spans="1:67" s="428" customFormat="1" x14ac:dyDescent="0.25">
      <c r="A356" s="345" t="s">
        <v>4389</v>
      </c>
      <c r="B356" s="372"/>
      <c r="C356" s="731"/>
      <c r="D356" s="372"/>
      <c r="E356" s="372"/>
      <c r="F356" s="372"/>
      <c r="G356" s="372"/>
      <c r="H356" s="374"/>
      <c r="I356" s="348">
        <v>0.81640000000000001</v>
      </c>
      <c r="J356" s="348">
        <v>4.1599999999999998E-2</v>
      </c>
      <c r="K356" s="348">
        <v>10.116199999999999</v>
      </c>
      <c r="L356" s="348">
        <v>4.1473000000000004</v>
      </c>
      <c r="M356" s="348">
        <v>-6.4199999999999993E-2</v>
      </c>
      <c r="N356" s="350">
        <v>8.9623000000000008</v>
      </c>
      <c r="O356" s="348">
        <v>5.3780000000000001</v>
      </c>
      <c r="P356" s="348">
        <v>24.6294</v>
      </c>
      <c r="Q356" s="348">
        <v>21.4573</v>
      </c>
      <c r="R356" s="348">
        <v>21.746200000000002</v>
      </c>
      <c r="S356" s="348">
        <v>13.5124</v>
      </c>
      <c r="T356" s="348">
        <v>1.1299999999999999E-2</v>
      </c>
      <c r="U356" s="348">
        <v>5.5156999999999998</v>
      </c>
      <c r="V356" s="348">
        <v>-2.9977999999999998</v>
      </c>
      <c r="W356" s="348">
        <v>13.5124</v>
      </c>
      <c r="X356" s="348" t="s">
        <v>428</v>
      </c>
      <c r="Y356" s="374"/>
      <c r="Z356" s="346"/>
      <c r="AA356" s="346"/>
      <c r="AB356" s="346"/>
      <c r="AC356" s="346"/>
      <c r="AD356" s="346"/>
      <c r="AE356" s="346"/>
      <c r="AF356" s="346"/>
      <c r="AG356" s="346"/>
      <c r="AH356" s="346"/>
      <c r="AI356" s="346"/>
      <c r="AJ356" s="346"/>
      <c r="AK356" s="346"/>
      <c r="AL356" s="346"/>
      <c r="AM356" s="346"/>
      <c r="AN356" s="346"/>
      <c r="AO356" s="374"/>
      <c r="AP356" s="348">
        <v>21.98</v>
      </c>
      <c r="AQ356" s="348">
        <v>23.9</v>
      </c>
      <c r="AR356" s="348">
        <v>17.57</v>
      </c>
      <c r="AS356" s="348">
        <v>10.24</v>
      </c>
      <c r="AT356" s="348">
        <v>4.0999999999999996</v>
      </c>
      <c r="AU356" s="374"/>
      <c r="AV356" s="429"/>
      <c r="AW356" s="429"/>
      <c r="AX356" s="429"/>
      <c r="AY356" s="429"/>
      <c r="AZ356" s="429"/>
      <c r="BA356" s="372"/>
      <c r="BB356" s="375"/>
      <c r="BC356" s="375"/>
      <c r="BD356" s="375"/>
      <c r="BE356" s="375"/>
      <c r="BF356" s="374"/>
      <c r="BG356" s="372"/>
      <c r="BH356" s="372"/>
      <c r="BI356" s="375"/>
      <c r="BJ356" s="375"/>
      <c r="BK356" s="375"/>
      <c r="BL356" s="375"/>
      <c r="BM356" s="372"/>
      <c r="BN356" s="372"/>
      <c r="BO356" s="430"/>
    </row>
    <row r="357" spans="1:67" s="428" customFormat="1" x14ac:dyDescent="0.25">
      <c r="A357" s="345" t="s">
        <v>4390</v>
      </c>
      <c r="B357" s="372"/>
      <c r="C357" s="731"/>
      <c r="D357" s="372"/>
      <c r="E357" s="372"/>
      <c r="F357" s="372"/>
      <c r="G357" s="372"/>
      <c r="H357" s="374"/>
      <c r="I357" s="348">
        <v>1.1980999999999999</v>
      </c>
      <c r="J357" s="348">
        <v>-0.40210000000000001</v>
      </c>
      <c r="K357" s="348">
        <v>10.3575</v>
      </c>
      <c r="L357" s="348">
        <v>2.5495000000000001</v>
      </c>
      <c r="M357" s="348">
        <v>-4.2240000000000002</v>
      </c>
      <c r="N357" s="350">
        <v>4.5984999999999996</v>
      </c>
      <c r="O357" s="348">
        <v>6.4054000000000002</v>
      </c>
      <c r="P357" s="348">
        <v>14.882400000000001</v>
      </c>
      <c r="Q357" s="348">
        <v>11.427</v>
      </c>
      <c r="R357" s="348">
        <v>14.5914</v>
      </c>
      <c r="S357" s="348">
        <v>12.8208</v>
      </c>
      <c r="T357" s="348">
        <v>-2.5217000000000001</v>
      </c>
      <c r="U357" s="348">
        <v>-0.44590000000000002</v>
      </c>
      <c r="V357" s="348">
        <v>-6.1383999999999999</v>
      </c>
      <c r="W357" s="348">
        <v>12.8208</v>
      </c>
      <c r="X357" s="348" t="s">
        <v>428</v>
      </c>
      <c r="Y357" s="374"/>
      <c r="Z357" s="346"/>
      <c r="AA357" s="346"/>
      <c r="AB357" s="346"/>
      <c r="AC357" s="346"/>
      <c r="AD357" s="346"/>
      <c r="AE357" s="346"/>
      <c r="AF357" s="346"/>
      <c r="AG357" s="346"/>
      <c r="AH357" s="346"/>
      <c r="AI357" s="346"/>
      <c r="AJ357" s="346"/>
      <c r="AK357" s="346"/>
      <c r="AL357" s="346"/>
      <c r="AM357" s="346"/>
      <c r="AN357" s="346"/>
      <c r="AO357" s="374"/>
      <c r="AP357" s="348">
        <v>12.97</v>
      </c>
      <c r="AQ357" s="348">
        <v>12.68</v>
      </c>
      <c r="AR357" s="348">
        <v>8.94</v>
      </c>
      <c r="AS357" s="348">
        <v>5.44</v>
      </c>
      <c r="AT357" s="348">
        <v>-1.79</v>
      </c>
      <c r="AU357" s="374"/>
      <c r="AV357" s="429"/>
      <c r="AW357" s="429"/>
      <c r="AX357" s="429"/>
      <c r="AY357" s="429"/>
      <c r="AZ357" s="429"/>
      <c r="BA357" s="372"/>
      <c r="BB357" s="375"/>
      <c r="BC357" s="375"/>
      <c r="BD357" s="375"/>
      <c r="BE357" s="375"/>
      <c r="BF357" s="374"/>
      <c r="BG357" s="372"/>
      <c r="BH357" s="372"/>
      <c r="BI357" s="375"/>
      <c r="BJ357" s="375"/>
      <c r="BK357" s="375"/>
      <c r="BL357" s="375"/>
      <c r="BM357" s="372"/>
      <c r="BN357" s="372"/>
      <c r="BO357" s="430"/>
    </row>
    <row r="358" spans="1:67" s="428" customFormat="1" x14ac:dyDescent="0.25">
      <c r="A358" s="345" t="s">
        <v>4395</v>
      </c>
      <c r="B358" s="372"/>
      <c r="C358" s="731"/>
      <c r="D358" s="372"/>
      <c r="E358" s="372"/>
      <c r="F358" s="372"/>
      <c r="G358" s="372"/>
      <c r="H358" s="374"/>
      <c r="I358" s="348">
        <v>1.194</v>
      </c>
      <c r="J358" s="348">
        <v>0.28160000000000002</v>
      </c>
      <c r="K358" s="348">
        <v>12.9794</v>
      </c>
      <c r="L358" s="348">
        <v>8.4850999999999992</v>
      </c>
      <c r="M358" s="348">
        <v>1.7321</v>
      </c>
      <c r="N358" s="350">
        <v>9.1364999999999998</v>
      </c>
      <c r="O358" s="348">
        <v>4.4225000000000003</v>
      </c>
      <c r="P358" s="348">
        <v>21.1831</v>
      </c>
      <c r="Q358" s="348">
        <v>18.967500000000001</v>
      </c>
      <c r="R358" s="348">
        <v>18.762699999999999</v>
      </c>
      <c r="S358" s="348">
        <v>15.8971</v>
      </c>
      <c r="T358" s="348">
        <v>4.33</v>
      </c>
      <c r="U358" s="348">
        <v>6.3498999999999999</v>
      </c>
      <c r="V358" s="348">
        <v>-2.8908999999999998</v>
      </c>
      <c r="W358" s="348">
        <v>15.8971</v>
      </c>
      <c r="X358" s="348" t="s">
        <v>428</v>
      </c>
      <c r="Y358" s="374"/>
      <c r="Z358" s="346"/>
      <c r="AA358" s="346"/>
      <c r="AB358" s="346"/>
      <c r="AC358" s="346"/>
      <c r="AD358" s="346"/>
      <c r="AE358" s="346"/>
      <c r="AF358" s="346"/>
      <c r="AG358" s="346"/>
      <c r="AH358" s="346"/>
      <c r="AI358" s="346"/>
      <c r="AJ358" s="346"/>
      <c r="AK358" s="346"/>
      <c r="AL358" s="346"/>
      <c r="AM358" s="346"/>
      <c r="AN358" s="346"/>
      <c r="AO358" s="374"/>
      <c r="AP358" s="348">
        <v>18.62</v>
      </c>
      <c r="AQ358" s="348">
        <v>19.97</v>
      </c>
      <c r="AR358" s="348">
        <v>15.02</v>
      </c>
      <c r="AS358" s="348">
        <v>8.9499999999999993</v>
      </c>
      <c r="AT358" s="348">
        <v>8.82</v>
      </c>
      <c r="AU358" s="374"/>
      <c r="AV358" s="429"/>
      <c r="AW358" s="429"/>
      <c r="AX358" s="429"/>
      <c r="AY358" s="429"/>
      <c r="AZ358" s="429"/>
      <c r="BA358" s="372"/>
      <c r="BB358" s="375"/>
      <c r="BC358" s="375"/>
      <c r="BD358" s="375"/>
      <c r="BE358" s="375"/>
      <c r="BF358" s="374"/>
      <c r="BG358" s="372"/>
      <c r="BH358" s="372"/>
      <c r="BI358" s="375"/>
      <c r="BJ358" s="375"/>
      <c r="BK358" s="375"/>
      <c r="BL358" s="375"/>
      <c r="BM358" s="372"/>
      <c r="BN358" s="372"/>
      <c r="BO358" s="430"/>
    </row>
    <row r="359" spans="1:67" s="428" customFormat="1" x14ac:dyDescent="0.25">
      <c r="A359" s="345" t="s">
        <v>2504</v>
      </c>
      <c r="B359" s="372"/>
      <c r="C359" s="731"/>
      <c r="D359" s="372"/>
      <c r="E359" s="372"/>
      <c r="F359" s="372"/>
      <c r="G359" s="372"/>
      <c r="H359" s="374"/>
      <c r="I359" s="348">
        <v>0.97230000000000005</v>
      </c>
      <c r="J359" s="348">
        <v>2.0053000000000001</v>
      </c>
      <c r="K359" s="348">
        <v>12.905799999999999</v>
      </c>
      <c r="L359" s="348">
        <v>6.7393999999999998</v>
      </c>
      <c r="M359" s="348">
        <v>6.1184000000000003</v>
      </c>
      <c r="N359" s="350">
        <v>21.0367</v>
      </c>
      <c r="O359" s="348">
        <v>10.4292</v>
      </c>
      <c r="P359" s="348">
        <v>19.0215</v>
      </c>
      <c r="Q359" s="348">
        <v>16.2517</v>
      </c>
      <c r="R359" s="348">
        <v>14.8813</v>
      </c>
      <c r="S359" s="348">
        <v>15.1173</v>
      </c>
      <c r="T359" s="348">
        <v>4.9893000000000001</v>
      </c>
      <c r="U359" s="348">
        <v>7.7702999999999998</v>
      </c>
      <c r="V359" s="348">
        <v>11.6572</v>
      </c>
      <c r="W359" s="348">
        <v>15.1173</v>
      </c>
      <c r="X359" s="348">
        <v>15.6869</v>
      </c>
      <c r="Y359" s="374"/>
      <c r="Z359" s="346"/>
      <c r="AA359" s="346"/>
      <c r="AB359" s="346"/>
      <c r="AC359" s="346"/>
      <c r="AD359" s="346"/>
      <c r="AE359" s="346"/>
      <c r="AF359" s="346"/>
      <c r="AG359" s="346"/>
      <c r="AH359" s="346"/>
      <c r="AI359" s="346"/>
      <c r="AJ359" s="346"/>
      <c r="AK359" s="346"/>
      <c r="AL359" s="346"/>
      <c r="AM359" s="346"/>
      <c r="AN359" s="346"/>
      <c r="AO359" s="374"/>
      <c r="AP359" s="348">
        <v>14.51</v>
      </c>
      <c r="AQ359" s="348">
        <v>16.059999999999999</v>
      </c>
      <c r="AR359" s="348">
        <v>15.2</v>
      </c>
      <c r="AS359" s="348">
        <v>13.75</v>
      </c>
      <c r="AT359" s="348">
        <v>18.190000000000001</v>
      </c>
      <c r="AU359" s="374"/>
      <c r="AV359" s="429"/>
      <c r="AW359" s="429"/>
      <c r="AX359" s="429"/>
      <c r="AY359" s="429"/>
      <c r="AZ359" s="429"/>
      <c r="BA359" s="372"/>
      <c r="BB359" s="375"/>
      <c r="BC359" s="375"/>
      <c r="BD359" s="375"/>
      <c r="BE359" s="375"/>
      <c r="BF359" s="374"/>
      <c r="BG359" s="372"/>
      <c r="BH359" s="372"/>
      <c r="BI359" s="375"/>
      <c r="BJ359" s="375"/>
      <c r="BK359" s="375"/>
      <c r="BL359" s="375"/>
      <c r="BM359" s="372"/>
      <c r="BN359" s="372"/>
      <c r="BO359" s="430"/>
    </row>
    <row r="360" spans="1:67" s="428" customFormat="1" x14ac:dyDescent="0.25">
      <c r="A360" s="345" t="s">
        <v>4398</v>
      </c>
      <c r="B360" s="372"/>
      <c r="C360" s="731"/>
      <c r="D360" s="372"/>
      <c r="E360" s="372"/>
      <c r="F360" s="372"/>
      <c r="G360" s="372"/>
      <c r="H360" s="374"/>
      <c r="I360" s="348">
        <v>1.3089</v>
      </c>
      <c r="J360" s="348">
        <v>0.65059999999999996</v>
      </c>
      <c r="K360" s="348">
        <v>14.145200000000001</v>
      </c>
      <c r="L360" s="348">
        <v>6.4966999999999997</v>
      </c>
      <c r="M360" s="348">
        <v>2.0920999999999998</v>
      </c>
      <c r="N360" s="350">
        <v>11.105600000000001</v>
      </c>
      <c r="O360" s="348">
        <v>5.9699</v>
      </c>
      <c r="P360" s="348">
        <v>22.933800000000002</v>
      </c>
      <c r="Q360" s="348">
        <v>16.272099999999998</v>
      </c>
      <c r="R360" s="348">
        <v>14.9597</v>
      </c>
      <c r="S360" s="348">
        <v>17.3324</v>
      </c>
      <c r="T360" s="348">
        <v>2.4134000000000002</v>
      </c>
      <c r="U360" s="348">
        <v>4.8017000000000003</v>
      </c>
      <c r="V360" s="348">
        <v>3.4544000000000001</v>
      </c>
      <c r="W360" s="348">
        <v>17.3324</v>
      </c>
      <c r="X360" s="348">
        <v>0.49220000000000003</v>
      </c>
      <c r="Y360" s="374"/>
      <c r="Z360" s="346"/>
      <c r="AA360" s="346"/>
      <c r="AB360" s="346"/>
      <c r="AC360" s="346"/>
      <c r="AD360" s="346"/>
      <c r="AE360" s="346"/>
      <c r="AF360" s="346"/>
      <c r="AG360" s="346"/>
      <c r="AH360" s="346"/>
      <c r="AI360" s="346"/>
      <c r="AJ360" s="346"/>
      <c r="AK360" s="346"/>
      <c r="AL360" s="346"/>
      <c r="AM360" s="346"/>
      <c r="AN360" s="346"/>
      <c r="AO360" s="374"/>
      <c r="AP360" s="348">
        <v>14.78</v>
      </c>
      <c r="AQ360" s="348">
        <v>16.77</v>
      </c>
      <c r="AR360" s="348">
        <v>15.06</v>
      </c>
      <c r="AS360" s="348">
        <v>12.35</v>
      </c>
      <c r="AT360" s="348">
        <v>11.3</v>
      </c>
      <c r="AU360" s="374"/>
      <c r="AV360" s="429"/>
      <c r="AW360" s="429"/>
      <c r="AX360" s="429"/>
      <c r="AY360" s="429"/>
      <c r="AZ360" s="429"/>
      <c r="BA360" s="372"/>
      <c r="BB360" s="375"/>
      <c r="BC360" s="375"/>
      <c r="BD360" s="375"/>
      <c r="BE360" s="375"/>
      <c r="BF360" s="374"/>
      <c r="BG360" s="372"/>
      <c r="BH360" s="372"/>
      <c r="BI360" s="375"/>
      <c r="BJ360" s="375"/>
      <c r="BK360" s="375"/>
      <c r="BL360" s="375"/>
      <c r="BM360" s="372"/>
      <c r="BN360" s="372"/>
      <c r="BO360" s="430"/>
    </row>
    <row r="361" spans="1:67" s="428" customFormat="1" x14ac:dyDescent="0.25">
      <c r="A361" s="345" t="s">
        <v>5769</v>
      </c>
      <c r="B361" s="372"/>
      <c r="C361" s="731"/>
      <c r="D361" s="372"/>
      <c r="E361" s="372"/>
      <c r="F361" s="372"/>
      <c r="G361" s="372"/>
      <c r="H361" s="374"/>
      <c r="I361" s="348">
        <v>1.5589</v>
      </c>
      <c r="J361" s="348">
        <v>0.64700000000000002</v>
      </c>
      <c r="K361" s="348">
        <v>6.2667999999999999</v>
      </c>
      <c r="L361" s="348">
        <v>1.3973</v>
      </c>
      <c r="M361" s="348">
        <v>-2.1450999999999998</v>
      </c>
      <c r="N361" s="350">
        <v>7.6106999999999996</v>
      </c>
      <c r="O361" s="348">
        <v>-0.2344</v>
      </c>
      <c r="P361" s="348">
        <v>16.730799999999999</v>
      </c>
      <c r="Q361" s="348">
        <v>14.609</v>
      </c>
      <c r="R361" s="348">
        <v>16.550699999999999</v>
      </c>
      <c r="S361" s="348">
        <v>6.6843000000000004</v>
      </c>
      <c r="T361" s="348">
        <v>-5.6879</v>
      </c>
      <c r="U361" s="348">
        <v>2.3631000000000002</v>
      </c>
      <c r="V361" s="348">
        <v>-1.5855999999999999</v>
      </c>
      <c r="W361" s="348">
        <v>6.6843000000000004</v>
      </c>
      <c r="X361" s="348" t="s">
        <v>428</v>
      </c>
      <c r="Y361" s="374"/>
      <c r="Z361" s="346"/>
      <c r="AA361" s="346"/>
      <c r="AB361" s="346"/>
      <c r="AC361" s="346"/>
      <c r="AD361" s="346"/>
      <c r="AE361" s="346"/>
      <c r="AF361" s="346"/>
      <c r="AG361" s="346"/>
      <c r="AH361" s="346"/>
      <c r="AI361" s="346"/>
      <c r="AJ361" s="346"/>
      <c r="AK361" s="346"/>
      <c r="AL361" s="346"/>
      <c r="AM361" s="346"/>
      <c r="AN361" s="346"/>
      <c r="AO361" s="374"/>
      <c r="AP361" s="348">
        <v>14.38</v>
      </c>
      <c r="AQ361" s="348">
        <v>14.46</v>
      </c>
      <c r="AR361" s="348">
        <v>11.07</v>
      </c>
      <c r="AS361" s="348">
        <v>7.82</v>
      </c>
      <c r="AT361" s="348">
        <v>0.28999999999999998</v>
      </c>
      <c r="AU361" s="374"/>
      <c r="AV361" s="429"/>
      <c r="AW361" s="429"/>
      <c r="AX361" s="429"/>
      <c r="AY361" s="429"/>
      <c r="AZ361" s="429"/>
      <c r="BA361" s="372"/>
      <c r="BB361" s="375"/>
      <c r="BC361" s="375"/>
      <c r="BD361" s="375"/>
      <c r="BE361" s="375"/>
      <c r="BF361" s="374"/>
      <c r="BG361" s="372"/>
      <c r="BH361" s="372"/>
      <c r="BI361" s="375"/>
      <c r="BJ361" s="375"/>
      <c r="BK361" s="375"/>
      <c r="BL361" s="375"/>
      <c r="BM361" s="372"/>
      <c r="BN361" s="372"/>
      <c r="BO361" s="430"/>
    </row>
    <row r="362" spans="1:67" s="428" customFormat="1" x14ac:dyDescent="0.25">
      <c r="A362" s="345" t="s">
        <v>4400</v>
      </c>
      <c r="B362" s="372"/>
      <c r="C362" s="731"/>
      <c r="D362" s="372"/>
      <c r="E362" s="372"/>
      <c r="F362" s="372"/>
      <c r="G362" s="372"/>
      <c r="H362" s="374"/>
      <c r="I362" s="348">
        <v>2.6206999999999998</v>
      </c>
      <c r="J362" s="348">
        <v>3.1842999999999999</v>
      </c>
      <c r="K362" s="348">
        <v>2.6865999999999999</v>
      </c>
      <c r="L362" s="348">
        <v>6.5880000000000001</v>
      </c>
      <c r="M362" s="348">
        <v>4.1136999999999997</v>
      </c>
      <c r="N362" s="350">
        <v>8.5950000000000006</v>
      </c>
      <c r="O362" s="348">
        <v>11.1998</v>
      </c>
      <c r="P362" s="348">
        <v>23.644300000000001</v>
      </c>
      <c r="Q362" s="348">
        <v>12.565799999999999</v>
      </c>
      <c r="R362" s="348">
        <v>8.2110000000000003</v>
      </c>
      <c r="S362" s="348">
        <v>4.2262000000000004</v>
      </c>
      <c r="T362" s="348">
        <v>2.2012999999999998</v>
      </c>
      <c r="U362" s="348">
        <v>8.2735000000000003</v>
      </c>
      <c r="V362" s="348">
        <v>5.7671999999999999</v>
      </c>
      <c r="W362" s="348">
        <v>4.2262000000000004</v>
      </c>
      <c r="X362" s="348" t="s">
        <v>428</v>
      </c>
      <c r="Y362" s="374"/>
      <c r="Z362" s="346"/>
      <c r="AA362" s="346"/>
      <c r="AB362" s="346"/>
      <c r="AC362" s="346"/>
      <c r="AD362" s="346"/>
      <c r="AE362" s="346"/>
      <c r="AF362" s="346"/>
      <c r="AG362" s="346"/>
      <c r="AH362" s="346"/>
      <c r="AI362" s="346"/>
      <c r="AJ362" s="346"/>
      <c r="AK362" s="346"/>
      <c r="AL362" s="346"/>
      <c r="AM362" s="346"/>
      <c r="AN362" s="346"/>
      <c r="AO362" s="374"/>
      <c r="AP362" s="348">
        <v>13.48</v>
      </c>
      <c r="AQ362" s="348">
        <v>16.36</v>
      </c>
      <c r="AR362" s="348">
        <v>15.41</v>
      </c>
      <c r="AS362" s="348">
        <v>13.31</v>
      </c>
      <c r="AT362" s="348">
        <v>9.35</v>
      </c>
      <c r="AU362" s="374"/>
      <c r="AV362" s="429"/>
      <c r="AW362" s="429"/>
      <c r="AX362" s="429"/>
      <c r="AY362" s="429"/>
      <c r="AZ362" s="429"/>
      <c r="BA362" s="372"/>
      <c r="BB362" s="375"/>
      <c r="BC362" s="375"/>
      <c r="BD362" s="375"/>
      <c r="BE362" s="375"/>
      <c r="BF362" s="374"/>
      <c r="BG362" s="372"/>
      <c r="BH362" s="372"/>
      <c r="BI362" s="375"/>
      <c r="BJ362" s="375"/>
      <c r="BK362" s="375"/>
      <c r="BL362" s="375"/>
      <c r="BM362" s="372"/>
      <c r="BN362" s="372"/>
      <c r="BO362" s="430"/>
    </row>
    <row r="363" spans="1:67" s="428" customFormat="1" x14ac:dyDescent="0.25">
      <c r="A363" s="345" t="s">
        <v>4401</v>
      </c>
      <c r="B363" s="372"/>
      <c r="C363" s="731"/>
      <c r="D363" s="372"/>
      <c r="E363" s="372"/>
      <c r="F363" s="372"/>
      <c r="G363" s="372"/>
      <c r="H363" s="374"/>
      <c r="I363" s="348">
        <v>3.7100000000000001E-2</v>
      </c>
      <c r="J363" s="348">
        <v>-0.99339999999999995</v>
      </c>
      <c r="K363" s="348">
        <v>6.9657</v>
      </c>
      <c r="L363" s="348">
        <v>-5.4969999999999999</v>
      </c>
      <c r="M363" s="348">
        <v>-5.9321999999999999</v>
      </c>
      <c r="N363" s="350">
        <v>-1.179</v>
      </c>
      <c r="O363" s="348">
        <v>6.1645000000000003</v>
      </c>
      <c r="P363" s="348">
        <v>7.7474999999999996</v>
      </c>
      <c r="Q363" s="348">
        <v>9.5556000000000001</v>
      </c>
      <c r="R363" s="348">
        <v>11.4961</v>
      </c>
      <c r="S363" s="348">
        <v>10.6953</v>
      </c>
      <c r="T363" s="348">
        <v>-6.9424000000000001</v>
      </c>
      <c r="U363" s="348">
        <v>1.0004999999999999</v>
      </c>
      <c r="V363" s="348">
        <v>-5.0993000000000004</v>
      </c>
      <c r="W363" s="348">
        <v>10.6953</v>
      </c>
      <c r="X363" s="348" t="s">
        <v>428</v>
      </c>
      <c r="Y363" s="374"/>
      <c r="Z363" s="346"/>
      <c r="AA363" s="346"/>
      <c r="AB363" s="346"/>
      <c r="AC363" s="346"/>
      <c r="AD363" s="346"/>
      <c r="AE363" s="346"/>
      <c r="AF363" s="346"/>
      <c r="AG363" s="346"/>
      <c r="AH363" s="346"/>
      <c r="AI363" s="346"/>
      <c r="AJ363" s="346"/>
      <c r="AK363" s="346"/>
      <c r="AL363" s="346"/>
      <c r="AM363" s="346"/>
      <c r="AN363" s="346"/>
      <c r="AO363" s="374"/>
      <c r="AP363" s="348">
        <v>9.4600000000000009</v>
      </c>
      <c r="AQ363" s="348">
        <v>9.58</v>
      </c>
      <c r="AR363" s="348">
        <v>7.72</v>
      </c>
      <c r="AS363" s="348">
        <v>4.43</v>
      </c>
      <c r="AT363" s="348">
        <v>-5.42</v>
      </c>
      <c r="AU363" s="374"/>
      <c r="AV363" s="429"/>
      <c r="AW363" s="429"/>
      <c r="AX363" s="429"/>
      <c r="AY363" s="429"/>
      <c r="AZ363" s="429"/>
      <c r="BA363" s="372"/>
      <c r="BB363" s="375"/>
      <c r="BC363" s="375"/>
      <c r="BD363" s="375"/>
      <c r="BE363" s="375"/>
      <c r="BF363" s="374"/>
      <c r="BG363" s="372"/>
      <c r="BH363" s="372"/>
      <c r="BI363" s="375"/>
      <c r="BJ363" s="375"/>
      <c r="BK363" s="375"/>
      <c r="BL363" s="375"/>
      <c r="BM363" s="372"/>
      <c r="BN363" s="372"/>
      <c r="BO363" s="430"/>
    </row>
    <row r="364" spans="1:67" s="428" customFormat="1" x14ac:dyDescent="0.25">
      <c r="A364" s="345" t="s">
        <v>5770</v>
      </c>
      <c r="B364" s="372"/>
      <c r="C364" s="731"/>
      <c r="D364" s="372"/>
      <c r="E364" s="372"/>
      <c r="F364" s="372"/>
      <c r="G364" s="372"/>
      <c r="H364" s="374"/>
      <c r="I364" s="348">
        <v>0.86629999999999996</v>
      </c>
      <c r="J364" s="348">
        <v>0.56779999999999997</v>
      </c>
      <c r="K364" s="348">
        <v>10.464600000000001</v>
      </c>
      <c r="L364" s="348">
        <v>9.8465000000000007</v>
      </c>
      <c r="M364" s="348">
        <v>7.3693999999999997</v>
      </c>
      <c r="N364" s="350">
        <v>12.795999999999999</v>
      </c>
      <c r="O364" s="348">
        <v>4.0084999999999997</v>
      </c>
      <c r="P364" s="348">
        <v>31.953399999999998</v>
      </c>
      <c r="Q364" s="348">
        <v>28.166499999999999</v>
      </c>
      <c r="R364" s="348">
        <v>13.5297</v>
      </c>
      <c r="S364" s="348">
        <v>11.821300000000001</v>
      </c>
      <c r="T364" s="348">
        <v>8.4776000000000007</v>
      </c>
      <c r="U364" s="348">
        <v>9.0619999999999994</v>
      </c>
      <c r="V364" s="348">
        <v>5.8982999999999999</v>
      </c>
      <c r="W364" s="348">
        <v>11.821300000000001</v>
      </c>
      <c r="X364" s="348" t="s">
        <v>428</v>
      </c>
      <c r="Y364" s="374"/>
      <c r="Z364" s="346"/>
      <c r="AA364" s="346"/>
      <c r="AB364" s="346"/>
      <c r="AC364" s="346"/>
      <c r="AD364" s="346"/>
      <c r="AE364" s="346"/>
      <c r="AF364" s="346"/>
      <c r="AG364" s="346"/>
      <c r="AH364" s="346"/>
      <c r="AI364" s="346"/>
      <c r="AJ364" s="346"/>
      <c r="AK364" s="346"/>
      <c r="AL364" s="346"/>
      <c r="AM364" s="346"/>
      <c r="AN364" s="346"/>
      <c r="AO364" s="374"/>
      <c r="AP364" s="348">
        <v>17.97</v>
      </c>
      <c r="AQ364" s="348">
        <v>24.94</v>
      </c>
      <c r="AR364" s="348">
        <v>25.01</v>
      </c>
      <c r="AS364" s="348">
        <v>16.510000000000002</v>
      </c>
      <c r="AT364" s="348">
        <v>18.399999999999999</v>
      </c>
      <c r="AU364" s="374"/>
      <c r="AV364" s="429"/>
      <c r="AW364" s="429"/>
      <c r="AX364" s="429"/>
      <c r="AY364" s="429"/>
      <c r="AZ364" s="429"/>
      <c r="BA364" s="372"/>
      <c r="BB364" s="375"/>
      <c r="BC364" s="375"/>
      <c r="BD364" s="375"/>
      <c r="BE364" s="375"/>
      <c r="BF364" s="374"/>
      <c r="BG364" s="372"/>
      <c r="BH364" s="372"/>
      <c r="BI364" s="375"/>
      <c r="BJ364" s="375"/>
      <c r="BK364" s="375"/>
      <c r="BL364" s="375"/>
      <c r="BM364" s="372"/>
      <c r="BN364" s="372"/>
      <c r="BO364" s="430"/>
    </row>
    <row r="365" spans="1:67" s="428" customFormat="1" x14ac:dyDescent="0.25">
      <c r="A365" s="345" t="s">
        <v>2505</v>
      </c>
      <c r="B365" s="372"/>
      <c r="C365" s="731"/>
      <c r="D365" s="372"/>
      <c r="E365" s="372"/>
      <c r="F365" s="372"/>
      <c r="G365" s="372"/>
      <c r="H365" s="374"/>
      <c r="I365" s="348">
        <v>0.86619999999999997</v>
      </c>
      <c r="J365" s="348">
        <v>0.56779999999999997</v>
      </c>
      <c r="K365" s="348">
        <v>10.464700000000001</v>
      </c>
      <c r="L365" s="348">
        <v>10.674200000000001</v>
      </c>
      <c r="M365" s="348">
        <v>8.6049000000000007</v>
      </c>
      <c r="N365" s="350">
        <v>15.077400000000001</v>
      </c>
      <c r="O365" s="348">
        <v>6.1115000000000004</v>
      </c>
      <c r="P365" s="348">
        <v>34.596200000000003</v>
      </c>
      <c r="Q365" s="348">
        <v>31.534800000000001</v>
      </c>
      <c r="R365" s="348">
        <v>17.1509</v>
      </c>
      <c r="S365" s="348">
        <v>11.821</v>
      </c>
      <c r="T365" s="348">
        <v>9.2949000000000002</v>
      </c>
      <c r="U365" s="348">
        <v>10.385300000000001</v>
      </c>
      <c r="V365" s="348">
        <v>8.0212000000000003</v>
      </c>
      <c r="W365" s="348">
        <v>11.821</v>
      </c>
      <c r="X365" s="348" t="s">
        <v>428</v>
      </c>
      <c r="Y365" s="374"/>
      <c r="Z365" s="346"/>
      <c r="AA365" s="346"/>
      <c r="AB365" s="346"/>
      <c r="AC365" s="346"/>
      <c r="AD365" s="346"/>
      <c r="AE365" s="346"/>
      <c r="AF365" s="346"/>
      <c r="AG365" s="346"/>
      <c r="AH365" s="346"/>
      <c r="AI365" s="346"/>
      <c r="AJ365" s="346"/>
      <c r="AK365" s="346"/>
      <c r="AL365" s="346"/>
      <c r="AM365" s="346"/>
      <c r="AN365" s="346"/>
      <c r="AO365" s="374"/>
      <c r="AP365" s="348">
        <v>21.11</v>
      </c>
      <c r="AQ365" s="348">
        <v>28.24</v>
      </c>
      <c r="AR365" s="348">
        <v>27.87</v>
      </c>
      <c r="AS365" s="348">
        <v>19.07</v>
      </c>
      <c r="AT365" s="348">
        <v>21.01</v>
      </c>
      <c r="AU365" s="374"/>
      <c r="AV365" s="429"/>
      <c r="AW365" s="429"/>
      <c r="AX365" s="429"/>
      <c r="AY365" s="429"/>
      <c r="AZ365" s="429"/>
      <c r="BA365" s="372"/>
      <c r="BB365" s="375"/>
      <c r="BC365" s="375"/>
      <c r="BD365" s="375"/>
      <c r="BE365" s="375"/>
      <c r="BF365" s="374"/>
      <c r="BG365" s="372"/>
      <c r="BH365" s="372"/>
      <c r="BI365" s="375"/>
      <c r="BJ365" s="375"/>
      <c r="BK365" s="375"/>
      <c r="BL365" s="375"/>
      <c r="BM365" s="372"/>
      <c r="BN365" s="372"/>
      <c r="BO365" s="430"/>
    </row>
    <row r="366" spans="1:67" s="428" customFormat="1" x14ac:dyDescent="0.25">
      <c r="A366" s="345" t="s">
        <v>4402</v>
      </c>
      <c r="B366" s="372"/>
      <c r="C366" s="731"/>
      <c r="D366" s="372"/>
      <c r="E366" s="372"/>
      <c r="F366" s="372"/>
      <c r="G366" s="372"/>
      <c r="H366" s="374"/>
      <c r="I366" s="348">
        <v>0.48209999999999997</v>
      </c>
      <c r="J366" s="348">
        <v>-0.97050000000000003</v>
      </c>
      <c r="K366" s="348">
        <v>7.3247</v>
      </c>
      <c r="L366" s="348">
        <v>-0.91859999999999997</v>
      </c>
      <c r="M366" s="348">
        <v>10.8643</v>
      </c>
      <c r="N366" s="350">
        <v>36.218200000000003</v>
      </c>
      <c r="O366" s="348">
        <v>10.3057</v>
      </c>
      <c r="P366" s="348">
        <v>30.504999999999999</v>
      </c>
      <c r="Q366" s="348">
        <v>35.2896</v>
      </c>
      <c r="R366" s="348">
        <v>14.081300000000001</v>
      </c>
      <c r="S366" s="348">
        <v>12.4495</v>
      </c>
      <c r="T366" s="348">
        <v>3.8159999999999998</v>
      </c>
      <c r="U366" s="348">
        <v>17.703700000000001</v>
      </c>
      <c r="V366" s="348">
        <v>23.020299999999999</v>
      </c>
      <c r="W366" s="348">
        <v>12.4495</v>
      </c>
      <c r="X366" s="348">
        <v>7.5122</v>
      </c>
      <c r="Y366" s="374"/>
      <c r="Z366" s="346"/>
      <c r="AA366" s="346"/>
      <c r="AB366" s="346"/>
      <c r="AC366" s="346"/>
      <c r="AD366" s="346"/>
      <c r="AE366" s="346"/>
      <c r="AF366" s="346"/>
      <c r="AG366" s="346"/>
      <c r="AH366" s="346"/>
      <c r="AI366" s="346"/>
      <c r="AJ366" s="346"/>
      <c r="AK366" s="346"/>
      <c r="AL366" s="346"/>
      <c r="AM366" s="346"/>
      <c r="AN366" s="346"/>
      <c r="AO366" s="374"/>
      <c r="AP366" s="348">
        <v>20.87</v>
      </c>
      <c r="AQ366" s="348">
        <v>31.07</v>
      </c>
      <c r="AR366" s="348">
        <v>31.31</v>
      </c>
      <c r="AS366" s="348">
        <v>23.97</v>
      </c>
      <c r="AT366" s="348">
        <v>29.74</v>
      </c>
      <c r="AU366" s="374"/>
      <c r="AV366" s="429"/>
      <c r="AW366" s="429"/>
      <c r="AX366" s="429"/>
      <c r="AY366" s="429"/>
      <c r="AZ366" s="429"/>
      <c r="BA366" s="372"/>
      <c r="BB366" s="375"/>
      <c r="BC366" s="375"/>
      <c r="BD366" s="375"/>
      <c r="BE366" s="375"/>
      <c r="BF366" s="374"/>
      <c r="BG366" s="372"/>
      <c r="BH366" s="372"/>
      <c r="BI366" s="375"/>
      <c r="BJ366" s="375"/>
      <c r="BK366" s="375"/>
      <c r="BL366" s="375"/>
      <c r="BM366" s="372"/>
      <c r="BN366" s="372"/>
      <c r="BO366" s="430"/>
    </row>
    <row r="367" spans="1:67" s="428" customFormat="1" x14ac:dyDescent="0.25">
      <c r="A367" s="345" t="s">
        <v>4403</v>
      </c>
      <c r="B367" s="372"/>
      <c r="C367" s="731"/>
      <c r="D367" s="372"/>
      <c r="E367" s="372"/>
      <c r="F367" s="372"/>
      <c r="G367" s="372"/>
      <c r="H367" s="374"/>
      <c r="I367" s="348">
        <v>2.4636999999999998</v>
      </c>
      <c r="J367" s="348">
        <v>1.9359</v>
      </c>
      <c r="K367" s="348">
        <v>18.957000000000001</v>
      </c>
      <c r="L367" s="348">
        <v>4.9721000000000002</v>
      </c>
      <c r="M367" s="348">
        <v>-16.486499999999999</v>
      </c>
      <c r="N367" s="350">
        <v>-6.8888999999999996</v>
      </c>
      <c r="O367" s="348">
        <v>-9.0164000000000009</v>
      </c>
      <c r="P367" s="348">
        <v>22.047599999999999</v>
      </c>
      <c r="Q367" s="348">
        <v>20.824999999999999</v>
      </c>
      <c r="R367" s="348">
        <v>17.1313</v>
      </c>
      <c r="S367" s="348">
        <v>22.427499999999998</v>
      </c>
      <c r="T367" s="348">
        <v>-9.1880000000000006</v>
      </c>
      <c r="U367" s="348">
        <v>-8.0973000000000006</v>
      </c>
      <c r="V367" s="348">
        <v>-18.937000000000001</v>
      </c>
      <c r="W367" s="348">
        <v>22.427499999999998</v>
      </c>
      <c r="X367" s="348" t="s">
        <v>428</v>
      </c>
      <c r="Y367" s="374"/>
      <c r="Z367" s="346"/>
      <c r="AA367" s="346"/>
      <c r="AB367" s="346"/>
      <c r="AC367" s="346"/>
      <c r="AD367" s="346"/>
      <c r="AE367" s="346"/>
      <c r="AF367" s="346"/>
      <c r="AG367" s="346"/>
      <c r="AH367" s="346"/>
      <c r="AI367" s="346"/>
      <c r="AJ367" s="346"/>
      <c r="AK367" s="346"/>
      <c r="AL367" s="346"/>
      <c r="AM367" s="346"/>
      <c r="AN367" s="346"/>
      <c r="AO367" s="374"/>
      <c r="AP367" s="348">
        <v>16.64</v>
      </c>
      <c r="AQ367" s="348">
        <v>18.32</v>
      </c>
      <c r="AR367" s="348">
        <v>12.71</v>
      </c>
      <c r="AS367" s="348">
        <v>-0.44</v>
      </c>
      <c r="AT367" s="348">
        <v>-13.78</v>
      </c>
      <c r="AU367" s="374"/>
      <c r="AV367" s="429"/>
      <c r="AW367" s="429"/>
      <c r="AX367" s="429"/>
      <c r="AY367" s="429"/>
      <c r="AZ367" s="429"/>
      <c r="BA367" s="372"/>
      <c r="BB367" s="375"/>
      <c r="BC367" s="375"/>
      <c r="BD367" s="375"/>
      <c r="BE367" s="375"/>
      <c r="BF367" s="374"/>
      <c r="BG367" s="372"/>
      <c r="BH367" s="372"/>
      <c r="BI367" s="375"/>
      <c r="BJ367" s="375"/>
      <c r="BK367" s="375"/>
      <c r="BL367" s="375"/>
      <c r="BM367" s="372"/>
      <c r="BN367" s="372"/>
      <c r="BO367" s="430"/>
    </row>
    <row r="368" spans="1:67" s="428" customFormat="1" x14ac:dyDescent="0.25">
      <c r="A368" s="345" t="s">
        <v>2507</v>
      </c>
      <c r="B368" s="372"/>
      <c r="C368" s="731"/>
      <c r="D368" s="372"/>
      <c r="E368" s="372"/>
      <c r="F368" s="372"/>
      <c r="G368" s="372"/>
      <c r="H368" s="374"/>
      <c r="I368" s="348">
        <v>0.56230000000000002</v>
      </c>
      <c r="J368" s="348">
        <v>-2.0506000000000002</v>
      </c>
      <c r="K368" s="348">
        <v>5.1311999999999998</v>
      </c>
      <c r="L368" s="348">
        <v>-6.9505999999999997</v>
      </c>
      <c r="M368" s="348">
        <v>-8.8089999999999993</v>
      </c>
      <c r="N368" s="350">
        <v>-2.9592000000000001</v>
      </c>
      <c r="O368" s="348">
        <v>5.5989000000000004</v>
      </c>
      <c r="P368" s="348">
        <v>10.4961</v>
      </c>
      <c r="Q368" s="348">
        <v>9.7184000000000008</v>
      </c>
      <c r="R368" s="348">
        <v>12.847200000000001</v>
      </c>
      <c r="S368" s="348">
        <v>8.0756999999999994</v>
      </c>
      <c r="T368" s="348">
        <v>-8.7946000000000009</v>
      </c>
      <c r="U368" s="348">
        <v>-3.4199000000000002</v>
      </c>
      <c r="V368" s="348">
        <v>-8.516</v>
      </c>
      <c r="W368" s="348">
        <v>8.0756999999999994</v>
      </c>
      <c r="X368" s="348" t="s">
        <v>428</v>
      </c>
      <c r="Y368" s="374"/>
      <c r="Z368" s="346"/>
      <c r="AA368" s="346"/>
      <c r="AB368" s="346"/>
      <c r="AC368" s="346"/>
      <c r="AD368" s="346"/>
      <c r="AE368" s="346"/>
      <c r="AF368" s="346"/>
      <c r="AG368" s="346"/>
      <c r="AH368" s="346"/>
      <c r="AI368" s="346"/>
      <c r="AJ368" s="346"/>
      <c r="AK368" s="346"/>
      <c r="AL368" s="346"/>
      <c r="AM368" s="346"/>
      <c r="AN368" s="346"/>
      <c r="AO368" s="374"/>
      <c r="AP368" s="348">
        <v>11.29</v>
      </c>
      <c r="AQ368" s="348">
        <v>10.130000000000001</v>
      </c>
      <c r="AR368" s="348">
        <v>6.81</v>
      </c>
      <c r="AS368" s="348">
        <v>3.64</v>
      </c>
      <c r="AT368" s="348">
        <v>-10.91</v>
      </c>
      <c r="AU368" s="374"/>
      <c r="AV368" s="429"/>
      <c r="AW368" s="429"/>
      <c r="AX368" s="429"/>
      <c r="AY368" s="429"/>
      <c r="AZ368" s="429"/>
      <c r="BA368" s="372"/>
      <c r="BB368" s="375"/>
      <c r="BC368" s="375"/>
      <c r="BD368" s="375"/>
      <c r="BE368" s="375"/>
      <c r="BF368" s="374"/>
      <c r="BG368" s="372"/>
      <c r="BH368" s="372"/>
      <c r="BI368" s="375"/>
      <c r="BJ368" s="375"/>
      <c r="BK368" s="375"/>
      <c r="BL368" s="375"/>
      <c r="BM368" s="372"/>
      <c r="BN368" s="372"/>
      <c r="BO368" s="430"/>
    </row>
    <row r="369" spans="1:67" s="428" customFormat="1" x14ac:dyDescent="0.25">
      <c r="A369" s="345" t="s">
        <v>5771</v>
      </c>
      <c r="B369" s="372"/>
      <c r="C369" s="731"/>
      <c r="D369" s="372"/>
      <c r="E369" s="372"/>
      <c r="F369" s="372"/>
      <c r="G369" s="372"/>
      <c r="H369" s="374"/>
      <c r="I369" s="348">
        <v>1.8980999999999999</v>
      </c>
      <c r="J369" s="348">
        <v>2.3660999999999999</v>
      </c>
      <c r="K369" s="348">
        <v>14.6099</v>
      </c>
      <c r="L369" s="348">
        <v>9.1495999999999995</v>
      </c>
      <c r="M369" s="348">
        <v>-2.5489999999999999</v>
      </c>
      <c r="N369" s="350">
        <v>8.8361000000000001</v>
      </c>
      <c r="O369" s="348">
        <v>3.3696999999999999</v>
      </c>
      <c r="P369" s="348">
        <v>23.915199999999999</v>
      </c>
      <c r="Q369" s="348">
        <v>16.9939</v>
      </c>
      <c r="R369" s="348">
        <v>14.164199999999999</v>
      </c>
      <c r="S369" s="348">
        <v>17.747599999999998</v>
      </c>
      <c r="T369" s="348">
        <v>1.1869000000000001</v>
      </c>
      <c r="U369" s="348">
        <v>2.1436000000000002</v>
      </c>
      <c r="V369" s="348">
        <v>-5.6478999999999999</v>
      </c>
      <c r="W369" s="348">
        <v>17.747599999999998</v>
      </c>
      <c r="X369" s="348" t="s">
        <v>428</v>
      </c>
      <c r="Y369" s="374"/>
      <c r="Z369" s="346"/>
      <c r="AA369" s="346"/>
      <c r="AB369" s="346"/>
      <c r="AC369" s="346"/>
      <c r="AD369" s="346"/>
      <c r="AE369" s="346"/>
      <c r="AF369" s="346"/>
      <c r="AG369" s="346"/>
      <c r="AH369" s="346"/>
      <c r="AI369" s="346"/>
      <c r="AJ369" s="346"/>
      <c r="AK369" s="346"/>
      <c r="AL369" s="346"/>
      <c r="AM369" s="346"/>
      <c r="AN369" s="346"/>
      <c r="AO369" s="374"/>
      <c r="AP369" s="348">
        <v>15.54</v>
      </c>
      <c r="AQ369" s="348">
        <v>19.46</v>
      </c>
      <c r="AR369" s="348">
        <v>15.09</v>
      </c>
      <c r="AS369" s="348">
        <v>9.4499999999999993</v>
      </c>
      <c r="AT369" s="348">
        <v>5.77</v>
      </c>
      <c r="AU369" s="374"/>
      <c r="AV369" s="429"/>
      <c r="AW369" s="429"/>
      <c r="AX369" s="429"/>
      <c r="AY369" s="429"/>
      <c r="AZ369" s="429"/>
      <c r="BA369" s="372"/>
      <c r="BB369" s="375"/>
      <c r="BC369" s="375"/>
      <c r="BD369" s="375"/>
      <c r="BE369" s="375"/>
      <c r="BF369" s="374"/>
      <c r="BG369" s="372"/>
      <c r="BH369" s="372"/>
      <c r="BI369" s="375"/>
      <c r="BJ369" s="375"/>
      <c r="BK369" s="375"/>
      <c r="BL369" s="375"/>
      <c r="BM369" s="372"/>
      <c r="BN369" s="372"/>
      <c r="BO369" s="430"/>
    </row>
    <row r="370" spans="1:67" s="428" customFormat="1" x14ac:dyDescent="0.25">
      <c r="A370" s="345" t="s">
        <v>1667</v>
      </c>
      <c r="B370" s="372"/>
      <c r="C370" s="731"/>
      <c r="D370" s="372"/>
      <c r="E370" s="372"/>
      <c r="F370" s="372"/>
      <c r="G370" s="372"/>
      <c r="H370" s="374"/>
      <c r="I370" s="348">
        <v>1.8209</v>
      </c>
      <c r="J370" s="348">
        <v>2.0394000000000001</v>
      </c>
      <c r="K370" s="348">
        <v>14.051299999999999</v>
      </c>
      <c r="L370" s="348">
        <v>9.0147999999999993</v>
      </c>
      <c r="M370" s="348">
        <v>-3.3953000000000002</v>
      </c>
      <c r="N370" s="350">
        <v>8.2344000000000008</v>
      </c>
      <c r="O370" s="348">
        <v>3.3963000000000001</v>
      </c>
      <c r="P370" s="348">
        <v>22.290800000000001</v>
      </c>
      <c r="Q370" s="348">
        <v>19.154699999999998</v>
      </c>
      <c r="R370" s="348">
        <v>15.567600000000001</v>
      </c>
      <c r="S370" s="348">
        <v>16.9801</v>
      </c>
      <c r="T370" s="348">
        <v>0.2742</v>
      </c>
      <c r="U370" s="348">
        <v>0.31169999999999998</v>
      </c>
      <c r="V370" s="348">
        <v>-5.63</v>
      </c>
      <c r="W370" s="348">
        <v>16.9801</v>
      </c>
      <c r="X370" s="348" t="s">
        <v>428</v>
      </c>
      <c r="Y370" s="374"/>
      <c r="Z370" s="346"/>
      <c r="AA370" s="346"/>
      <c r="AB370" s="346"/>
      <c r="AC370" s="346"/>
      <c r="AD370" s="346"/>
      <c r="AE370" s="346"/>
      <c r="AF370" s="346"/>
      <c r="AG370" s="346"/>
      <c r="AH370" s="346"/>
      <c r="AI370" s="346"/>
      <c r="AJ370" s="346"/>
      <c r="AK370" s="346"/>
      <c r="AL370" s="346"/>
      <c r="AM370" s="346"/>
      <c r="AN370" s="346"/>
      <c r="AO370" s="374"/>
      <c r="AP370" s="348">
        <v>17.059999999999999</v>
      </c>
      <c r="AQ370" s="348">
        <v>20.66</v>
      </c>
      <c r="AR370" s="348">
        <v>15</v>
      </c>
      <c r="AS370" s="348">
        <v>8.39</v>
      </c>
      <c r="AT370" s="348">
        <v>3.97</v>
      </c>
      <c r="AU370" s="374"/>
      <c r="AV370" s="429"/>
      <c r="AW370" s="429"/>
      <c r="AX370" s="429"/>
      <c r="AY370" s="429"/>
      <c r="AZ370" s="429"/>
      <c r="BA370" s="372"/>
      <c r="BB370" s="375"/>
      <c r="BC370" s="375"/>
      <c r="BD370" s="375"/>
      <c r="BE370" s="375"/>
      <c r="BF370" s="374"/>
      <c r="BG370" s="372"/>
      <c r="BH370" s="372"/>
      <c r="BI370" s="375"/>
      <c r="BJ370" s="375"/>
      <c r="BK370" s="375"/>
      <c r="BL370" s="375"/>
      <c r="BM370" s="372"/>
      <c r="BN370" s="372"/>
      <c r="BO370" s="430"/>
    </row>
    <row r="371" spans="1:67" s="428" customFormat="1" x14ac:dyDescent="0.25">
      <c r="A371" s="345" t="s">
        <v>4405</v>
      </c>
      <c r="B371" s="372"/>
      <c r="C371" s="731"/>
      <c r="D371" s="372"/>
      <c r="E371" s="372"/>
      <c r="F371" s="372"/>
      <c r="G371" s="372"/>
      <c r="H371" s="374"/>
      <c r="I371" s="348">
        <v>1.6793</v>
      </c>
      <c r="J371" s="348">
        <v>0.75349999999999995</v>
      </c>
      <c r="K371" s="348">
        <v>14.3948</v>
      </c>
      <c r="L371" s="348">
        <v>8.0762</v>
      </c>
      <c r="M371" s="348">
        <v>-4.0315000000000003</v>
      </c>
      <c r="N371" s="350">
        <v>4.6413000000000002</v>
      </c>
      <c r="O371" s="348">
        <v>-2.9727000000000001</v>
      </c>
      <c r="P371" s="348">
        <v>16.701599999999999</v>
      </c>
      <c r="Q371" s="348">
        <v>16.3537</v>
      </c>
      <c r="R371" s="348">
        <v>17.881</v>
      </c>
      <c r="S371" s="348">
        <v>17.251100000000001</v>
      </c>
      <c r="T371" s="348">
        <v>0.40029999999999999</v>
      </c>
      <c r="U371" s="348">
        <v>-0.55259999999999998</v>
      </c>
      <c r="V371" s="348">
        <v>-8.5945999999999998</v>
      </c>
      <c r="W371" s="348">
        <v>17.251100000000001</v>
      </c>
      <c r="X371" s="348" t="s">
        <v>428</v>
      </c>
      <c r="Y371" s="374"/>
      <c r="Z371" s="346"/>
      <c r="AA371" s="346"/>
      <c r="AB371" s="346"/>
      <c r="AC371" s="346"/>
      <c r="AD371" s="346"/>
      <c r="AE371" s="346"/>
      <c r="AF371" s="346"/>
      <c r="AG371" s="346"/>
      <c r="AH371" s="346"/>
      <c r="AI371" s="346"/>
      <c r="AJ371" s="346"/>
      <c r="AK371" s="346"/>
      <c r="AL371" s="346"/>
      <c r="AM371" s="346"/>
      <c r="AN371" s="346"/>
      <c r="AO371" s="374"/>
      <c r="AP371" s="348">
        <v>16.809999999999999</v>
      </c>
      <c r="AQ371" s="348">
        <v>17.91</v>
      </c>
      <c r="AR371" s="348">
        <v>10.71</v>
      </c>
      <c r="AS371" s="348">
        <v>3.18</v>
      </c>
      <c r="AT371" s="348">
        <v>1.63</v>
      </c>
      <c r="AU371" s="374"/>
      <c r="AV371" s="429"/>
      <c r="AW371" s="429"/>
      <c r="AX371" s="429"/>
      <c r="AY371" s="429"/>
      <c r="AZ371" s="429"/>
      <c r="BA371" s="372"/>
      <c r="BB371" s="375"/>
      <c r="BC371" s="375"/>
      <c r="BD371" s="375"/>
      <c r="BE371" s="375"/>
      <c r="BF371" s="374"/>
      <c r="BG371" s="372"/>
      <c r="BH371" s="372"/>
      <c r="BI371" s="375"/>
      <c r="BJ371" s="375"/>
      <c r="BK371" s="375"/>
      <c r="BL371" s="375"/>
      <c r="BM371" s="372"/>
      <c r="BN371" s="372"/>
      <c r="BO371" s="430"/>
    </row>
    <row r="372" spans="1:67" s="428" customFormat="1" x14ac:dyDescent="0.25">
      <c r="A372" s="345" t="s">
        <v>4407</v>
      </c>
      <c r="B372" s="372"/>
      <c r="C372" s="731"/>
      <c r="D372" s="372"/>
      <c r="E372" s="372"/>
      <c r="F372" s="372"/>
      <c r="G372" s="372"/>
      <c r="H372" s="374"/>
      <c r="I372" s="348">
        <v>0.58809999999999996</v>
      </c>
      <c r="J372" s="348">
        <v>-2.4125999999999999</v>
      </c>
      <c r="K372" s="348">
        <v>3.5402999999999998</v>
      </c>
      <c r="L372" s="348">
        <v>-8.6981000000000002</v>
      </c>
      <c r="M372" s="348">
        <v>-11.764699999999999</v>
      </c>
      <c r="N372" s="350">
        <v>-6.7934999999999999</v>
      </c>
      <c r="O372" s="348">
        <v>2.3029999999999999</v>
      </c>
      <c r="P372" s="348">
        <v>6.4414999999999996</v>
      </c>
      <c r="Q372" s="348">
        <v>9.5274000000000001</v>
      </c>
      <c r="R372" s="348">
        <v>14.0038</v>
      </c>
      <c r="S372" s="348">
        <v>6.0065999999999997</v>
      </c>
      <c r="T372" s="348">
        <v>-13.3498</v>
      </c>
      <c r="U372" s="348">
        <v>-5.5118</v>
      </c>
      <c r="V372" s="348">
        <v>-11.988200000000001</v>
      </c>
      <c r="W372" s="348">
        <v>6.0065999999999997</v>
      </c>
      <c r="X372" s="348" t="s">
        <v>428</v>
      </c>
      <c r="Y372" s="374"/>
      <c r="Z372" s="346"/>
      <c r="AA372" s="346"/>
      <c r="AB372" s="346"/>
      <c r="AC372" s="346"/>
      <c r="AD372" s="346"/>
      <c r="AE372" s="346"/>
      <c r="AF372" s="346"/>
      <c r="AG372" s="346"/>
      <c r="AH372" s="346"/>
      <c r="AI372" s="346"/>
      <c r="AJ372" s="346"/>
      <c r="AK372" s="346"/>
      <c r="AL372" s="346"/>
      <c r="AM372" s="346"/>
      <c r="AN372" s="346"/>
      <c r="AO372" s="374"/>
      <c r="AP372" s="348">
        <v>11.35</v>
      </c>
      <c r="AQ372" s="348">
        <v>8.9600000000000009</v>
      </c>
      <c r="AR372" s="348">
        <v>4.96</v>
      </c>
      <c r="AS372" s="348">
        <v>-0.91</v>
      </c>
      <c r="AT372" s="348">
        <v>-16</v>
      </c>
      <c r="AU372" s="374"/>
      <c r="AV372" s="429"/>
      <c r="AW372" s="429"/>
      <c r="AX372" s="429"/>
      <c r="AY372" s="429"/>
      <c r="AZ372" s="429"/>
      <c r="BA372" s="372"/>
      <c r="BB372" s="375"/>
      <c r="BC372" s="375"/>
      <c r="BD372" s="375"/>
      <c r="BE372" s="375"/>
      <c r="BF372" s="374"/>
      <c r="BG372" s="372"/>
      <c r="BH372" s="372"/>
      <c r="BI372" s="375"/>
      <c r="BJ372" s="375"/>
      <c r="BK372" s="375"/>
      <c r="BL372" s="375"/>
      <c r="BM372" s="372"/>
      <c r="BN372" s="372"/>
      <c r="BO372" s="430"/>
    </row>
    <row r="373" spans="1:67" s="428" customFormat="1" x14ac:dyDescent="0.25">
      <c r="A373" s="345" t="s">
        <v>4408</v>
      </c>
      <c r="B373" s="372"/>
      <c r="C373" s="731"/>
      <c r="D373" s="372"/>
      <c r="E373" s="372"/>
      <c r="F373" s="372"/>
      <c r="G373" s="372"/>
      <c r="H373" s="374"/>
      <c r="I373" s="348">
        <v>0.68430000000000002</v>
      </c>
      <c r="J373" s="348">
        <v>-1.6167</v>
      </c>
      <c r="K373" s="348">
        <v>4.9722999999999997</v>
      </c>
      <c r="L373" s="348">
        <v>-7.0140000000000002</v>
      </c>
      <c r="M373" s="348">
        <v>-10.1104</v>
      </c>
      <c r="N373" s="350">
        <v>0.18149999999999999</v>
      </c>
      <c r="O373" s="348">
        <v>5.6235999999999997</v>
      </c>
      <c r="P373" s="348">
        <v>10.628</v>
      </c>
      <c r="Q373" s="348">
        <v>12.8627</v>
      </c>
      <c r="R373" s="348">
        <v>13.173299999999999</v>
      </c>
      <c r="S373" s="348">
        <v>7.6006</v>
      </c>
      <c r="T373" s="348">
        <v>-11.0085</v>
      </c>
      <c r="U373" s="348">
        <v>-4.5559000000000003</v>
      </c>
      <c r="V373" s="348">
        <v>-5.0968</v>
      </c>
      <c r="W373" s="348">
        <v>7.6006</v>
      </c>
      <c r="X373" s="348" t="s">
        <v>428</v>
      </c>
      <c r="Y373" s="374"/>
      <c r="Z373" s="346"/>
      <c r="AA373" s="346"/>
      <c r="AB373" s="346"/>
      <c r="AC373" s="346"/>
      <c r="AD373" s="346"/>
      <c r="AE373" s="346"/>
      <c r="AF373" s="346"/>
      <c r="AG373" s="346"/>
      <c r="AH373" s="346"/>
      <c r="AI373" s="346"/>
      <c r="AJ373" s="346"/>
      <c r="AK373" s="346"/>
      <c r="AL373" s="346"/>
      <c r="AM373" s="346"/>
      <c r="AN373" s="346"/>
      <c r="AO373" s="374"/>
      <c r="AP373" s="348">
        <v>12.53</v>
      </c>
      <c r="AQ373" s="348">
        <v>12.21</v>
      </c>
      <c r="AR373" s="348">
        <v>8.69</v>
      </c>
      <c r="AS373" s="348">
        <v>3.85</v>
      </c>
      <c r="AT373" s="348">
        <v>-10.34</v>
      </c>
      <c r="AU373" s="374"/>
      <c r="AV373" s="429"/>
      <c r="AW373" s="429"/>
      <c r="AX373" s="429"/>
      <c r="AY373" s="429"/>
      <c r="AZ373" s="429"/>
      <c r="BA373" s="372"/>
      <c r="BB373" s="375"/>
      <c r="BC373" s="375"/>
      <c r="BD373" s="375"/>
      <c r="BE373" s="375"/>
      <c r="BF373" s="374"/>
      <c r="BG373" s="372"/>
      <c r="BH373" s="372"/>
      <c r="BI373" s="375"/>
      <c r="BJ373" s="375"/>
      <c r="BK373" s="375"/>
      <c r="BL373" s="375"/>
      <c r="BM373" s="372"/>
      <c r="BN373" s="372"/>
      <c r="BO373" s="430"/>
    </row>
    <row r="374" spans="1:67" s="428" customFormat="1" x14ac:dyDescent="0.25">
      <c r="A374" s="345" t="s">
        <v>4409</v>
      </c>
      <c r="B374" s="372"/>
      <c r="C374" s="731"/>
      <c r="D374" s="372"/>
      <c r="E374" s="372"/>
      <c r="F374" s="372"/>
      <c r="G374" s="372"/>
      <c r="H374" s="374"/>
      <c r="I374" s="348">
        <v>1.0368999999999999</v>
      </c>
      <c r="J374" s="348">
        <v>-1.5643</v>
      </c>
      <c r="K374" s="348">
        <v>4.6645000000000003</v>
      </c>
      <c r="L374" s="348">
        <v>-5.9100999999999999</v>
      </c>
      <c r="M374" s="348">
        <v>-8.8534000000000006</v>
      </c>
      <c r="N374" s="350">
        <v>-0.53620000000000001</v>
      </c>
      <c r="O374" s="348">
        <v>4.8792999999999997</v>
      </c>
      <c r="P374" s="348">
        <v>11.741199999999999</v>
      </c>
      <c r="Q374" s="348">
        <v>13.119199999999999</v>
      </c>
      <c r="R374" s="348">
        <v>13.5219</v>
      </c>
      <c r="S374" s="348">
        <v>7.0293000000000001</v>
      </c>
      <c r="T374" s="348">
        <v>-9.6753</v>
      </c>
      <c r="U374" s="348">
        <v>-3.2738</v>
      </c>
      <c r="V374" s="348">
        <v>-5.2904</v>
      </c>
      <c r="W374" s="348">
        <v>7.0293000000000001</v>
      </c>
      <c r="X374" s="348" t="s">
        <v>428</v>
      </c>
      <c r="Y374" s="374"/>
      <c r="Z374" s="346"/>
      <c r="AA374" s="346"/>
      <c r="AB374" s="346"/>
      <c r="AC374" s="346"/>
      <c r="AD374" s="346"/>
      <c r="AE374" s="346"/>
      <c r="AF374" s="346"/>
      <c r="AG374" s="346"/>
      <c r="AH374" s="346"/>
      <c r="AI374" s="346"/>
      <c r="AJ374" s="346"/>
      <c r="AK374" s="346"/>
      <c r="AL374" s="346"/>
      <c r="AM374" s="346"/>
      <c r="AN374" s="346"/>
      <c r="AO374" s="374"/>
      <c r="AP374" s="348">
        <v>12.96</v>
      </c>
      <c r="AQ374" s="348">
        <v>12.71</v>
      </c>
      <c r="AR374" s="348">
        <v>8.9499999999999993</v>
      </c>
      <c r="AS374" s="348">
        <v>3.57</v>
      </c>
      <c r="AT374" s="348">
        <v>-9.3000000000000007</v>
      </c>
      <c r="AU374" s="374"/>
      <c r="AV374" s="429"/>
      <c r="AW374" s="429"/>
      <c r="AX374" s="429"/>
      <c r="AY374" s="429"/>
      <c r="AZ374" s="429"/>
      <c r="BA374" s="372"/>
      <c r="BB374" s="375"/>
      <c r="BC374" s="375"/>
      <c r="BD374" s="375"/>
      <c r="BE374" s="375"/>
      <c r="BF374" s="374"/>
      <c r="BG374" s="372"/>
      <c r="BH374" s="372"/>
      <c r="BI374" s="375"/>
      <c r="BJ374" s="375"/>
      <c r="BK374" s="375"/>
      <c r="BL374" s="375"/>
      <c r="BM374" s="372"/>
      <c r="BN374" s="372"/>
      <c r="BO374" s="430"/>
    </row>
    <row r="375" spans="1:67" s="428" customFormat="1" x14ac:dyDescent="0.25">
      <c r="A375" s="345" t="s">
        <v>4410</v>
      </c>
      <c r="B375" s="372"/>
      <c r="C375" s="731"/>
      <c r="D375" s="372"/>
      <c r="E375" s="372"/>
      <c r="F375" s="372"/>
      <c r="G375" s="372"/>
      <c r="H375" s="374"/>
      <c r="I375" s="348">
        <v>0.70520000000000005</v>
      </c>
      <c r="J375" s="348">
        <v>-0.52749999999999997</v>
      </c>
      <c r="K375" s="348">
        <v>11.2552</v>
      </c>
      <c r="L375" s="348">
        <v>6.8602999999999996</v>
      </c>
      <c r="M375" s="348">
        <v>-0.25009999999999999</v>
      </c>
      <c r="N375" s="350">
        <v>10.5184</v>
      </c>
      <c r="O375" s="348">
        <v>1.5631999999999999</v>
      </c>
      <c r="P375" s="348">
        <v>21.759599999999999</v>
      </c>
      <c r="Q375" s="348">
        <v>16.5747</v>
      </c>
      <c r="R375" s="348">
        <v>18.815999999999999</v>
      </c>
      <c r="S375" s="348">
        <v>13.8964</v>
      </c>
      <c r="T375" s="348">
        <v>3.7351000000000001</v>
      </c>
      <c r="U375" s="348">
        <v>3.0156000000000001</v>
      </c>
      <c r="V375" s="348">
        <v>-3.6793</v>
      </c>
      <c r="W375" s="348">
        <v>13.8964</v>
      </c>
      <c r="X375" s="348" t="s">
        <v>428</v>
      </c>
      <c r="Y375" s="374"/>
      <c r="Z375" s="346"/>
      <c r="AA375" s="346"/>
      <c r="AB375" s="346"/>
      <c r="AC375" s="346"/>
      <c r="AD375" s="346"/>
      <c r="AE375" s="346"/>
      <c r="AF375" s="346"/>
      <c r="AG375" s="346"/>
      <c r="AH375" s="346"/>
      <c r="AI375" s="346"/>
      <c r="AJ375" s="346"/>
      <c r="AK375" s="346"/>
      <c r="AL375" s="346"/>
      <c r="AM375" s="346"/>
      <c r="AN375" s="346"/>
      <c r="AO375" s="374"/>
      <c r="AP375" s="348">
        <v>18.13</v>
      </c>
      <c r="AQ375" s="348">
        <v>18.010000000000002</v>
      </c>
      <c r="AR375" s="348">
        <v>13.66</v>
      </c>
      <c r="AS375" s="348">
        <v>7.56</v>
      </c>
      <c r="AT375" s="348">
        <v>5.58</v>
      </c>
      <c r="AU375" s="374"/>
      <c r="AV375" s="429"/>
      <c r="AW375" s="429"/>
      <c r="AX375" s="429"/>
      <c r="AY375" s="429"/>
      <c r="AZ375" s="429"/>
      <c r="BA375" s="372"/>
      <c r="BB375" s="375"/>
      <c r="BC375" s="375"/>
      <c r="BD375" s="375"/>
      <c r="BE375" s="375"/>
      <c r="BF375" s="374"/>
      <c r="BG375" s="372"/>
      <c r="BH375" s="372"/>
      <c r="BI375" s="375"/>
      <c r="BJ375" s="375"/>
      <c r="BK375" s="375"/>
      <c r="BL375" s="375"/>
      <c r="BM375" s="372"/>
      <c r="BN375" s="372"/>
      <c r="BO375" s="430"/>
    </row>
    <row r="376" spans="1:67" s="428" customFormat="1" x14ac:dyDescent="0.25">
      <c r="A376" s="345" t="s">
        <v>4411</v>
      </c>
      <c r="B376" s="372"/>
      <c r="C376" s="731"/>
      <c r="D376" s="372"/>
      <c r="E376" s="372"/>
      <c r="F376" s="372"/>
      <c r="G376" s="372"/>
      <c r="H376" s="374"/>
      <c r="I376" s="348">
        <v>1.1652</v>
      </c>
      <c r="J376" s="348">
        <v>-5.1200000000000002E-2</v>
      </c>
      <c r="K376" s="348">
        <v>8.9579000000000004</v>
      </c>
      <c r="L376" s="348">
        <v>0.56869999999999998</v>
      </c>
      <c r="M376" s="348">
        <v>-4.0007000000000001</v>
      </c>
      <c r="N376" s="350">
        <v>5.5437000000000003</v>
      </c>
      <c r="O376" s="348">
        <v>5.6622000000000003</v>
      </c>
      <c r="P376" s="348">
        <v>16.2651</v>
      </c>
      <c r="Q376" s="348">
        <v>14.5099</v>
      </c>
      <c r="R376" s="348">
        <v>14.455399999999999</v>
      </c>
      <c r="S376" s="348">
        <v>11.5914</v>
      </c>
      <c r="T376" s="348">
        <v>-3.9885999999999999</v>
      </c>
      <c r="U376" s="348">
        <v>0.69940000000000002</v>
      </c>
      <c r="V376" s="348">
        <v>-2.8090999999999999</v>
      </c>
      <c r="W376" s="348">
        <v>11.5914</v>
      </c>
      <c r="X376" s="348" t="s">
        <v>428</v>
      </c>
      <c r="Y376" s="374"/>
      <c r="Z376" s="346"/>
      <c r="AA376" s="346"/>
      <c r="AB376" s="346"/>
      <c r="AC376" s="346"/>
      <c r="AD376" s="346"/>
      <c r="AE376" s="346"/>
      <c r="AF376" s="346"/>
      <c r="AG376" s="346"/>
      <c r="AH376" s="346"/>
      <c r="AI376" s="346"/>
      <c r="AJ376" s="346"/>
      <c r="AK376" s="346"/>
      <c r="AL376" s="346"/>
      <c r="AM376" s="346"/>
      <c r="AN376" s="346"/>
      <c r="AO376" s="374"/>
      <c r="AP376" s="348">
        <v>14.2</v>
      </c>
      <c r="AQ376" s="348">
        <v>14.92</v>
      </c>
      <c r="AR376" s="348">
        <v>11.61</v>
      </c>
      <c r="AS376" s="348">
        <v>7.38</v>
      </c>
      <c r="AT376" s="348">
        <v>-0.47</v>
      </c>
      <c r="AU376" s="374"/>
      <c r="AV376" s="429"/>
      <c r="AW376" s="429"/>
      <c r="AX376" s="429"/>
      <c r="AY376" s="429"/>
      <c r="AZ376" s="429"/>
      <c r="BA376" s="372"/>
      <c r="BB376" s="375"/>
      <c r="BC376" s="375"/>
      <c r="BD376" s="375"/>
      <c r="BE376" s="375"/>
      <c r="BF376" s="374"/>
      <c r="BG376" s="372"/>
      <c r="BH376" s="372"/>
      <c r="BI376" s="375"/>
      <c r="BJ376" s="375"/>
      <c r="BK376" s="375"/>
      <c r="BL376" s="375"/>
      <c r="BM376" s="372"/>
      <c r="BN376" s="372"/>
      <c r="BO376" s="430"/>
    </row>
    <row r="377" spans="1:67" s="428" customFormat="1" x14ac:dyDescent="0.25">
      <c r="A377" s="345" t="s">
        <v>4412</v>
      </c>
      <c r="B377" s="372"/>
      <c r="C377" s="731"/>
      <c r="D377" s="372"/>
      <c r="E377" s="372"/>
      <c r="F377" s="372"/>
      <c r="G377" s="372"/>
      <c r="H377" s="374"/>
      <c r="I377" s="348">
        <v>1.0992</v>
      </c>
      <c r="J377" s="348">
        <v>0.41799999999999998</v>
      </c>
      <c r="K377" s="348">
        <v>11.2544</v>
      </c>
      <c r="L377" s="348">
        <v>3.9098999999999999</v>
      </c>
      <c r="M377" s="348">
        <v>0.26090000000000002</v>
      </c>
      <c r="N377" s="350">
        <v>10.5762</v>
      </c>
      <c r="O377" s="348">
        <v>7.2895000000000003</v>
      </c>
      <c r="P377" s="348">
        <v>20.287299999999998</v>
      </c>
      <c r="Q377" s="348">
        <v>15.868499999999999</v>
      </c>
      <c r="R377" s="348">
        <v>14.1951</v>
      </c>
      <c r="S377" s="348">
        <v>14.043200000000001</v>
      </c>
      <c r="T377" s="348">
        <v>0.25059999999999999</v>
      </c>
      <c r="U377" s="348">
        <v>3.8721999999999999</v>
      </c>
      <c r="V377" s="348">
        <v>2.7864</v>
      </c>
      <c r="W377" s="348">
        <v>14.043200000000001</v>
      </c>
      <c r="X377" s="348">
        <v>15.452</v>
      </c>
      <c r="Y377" s="374"/>
      <c r="Z377" s="346"/>
      <c r="AA377" s="346"/>
      <c r="AB377" s="346"/>
      <c r="AC377" s="346"/>
      <c r="AD377" s="346"/>
      <c r="AE377" s="346"/>
      <c r="AF377" s="346"/>
      <c r="AG377" s="346"/>
      <c r="AH377" s="346"/>
      <c r="AI377" s="346"/>
      <c r="AJ377" s="346"/>
      <c r="AK377" s="346"/>
      <c r="AL377" s="346"/>
      <c r="AM377" s="346"/>
      <c r="AN377" s="346"/>
      <c r="AO377" s="374"/>
      <c r="AP377" s="348">
        <v>14.87</v>
      </c>
      <c r="AQ377" s="348">
        <v>16.899999999999999</v>
      </c>
      <c r="AR377" s="348">
        <v>14.28</v>
      </c>
      <c r="AS377" s="348">
        <v>11.29</v>
      </c>
      <c r="AT377" s="348">
        <v>7.89</v>
      </c>
      <c r="AU377" s="374"/>
      <c r="AV377" s="429"/>
      <c r="AW377" s="429"/>
      <c r="AX377" s="429"/>
      <c r="AY377" s="429"/>
      <c r="AZ377" s="429"/>
      <c r="BA377" s="372"/>
      <c r="BB377" s="375"/>
      <c r="BC377" s="375"/>
      <c r="BD377" s="375"/>
      <c r="BE377" s="375"/>
      <c r="BF377" s="374"/>
      <c r="BG377" s="372"/>
      <c r="BH377" s="372"/>
      <c r="BI377" s="375"/>
      <c r="BJ377" s="375"/>
      <c r="BK377" s="375"/>
      <c r="BL377" s="375"/>
      <c r="BM377" s="372"/>
      <c r="BN377" s="372"/>
      <c r="BO377" s="430"/>
    </row>
    <row r="378" spans="1:67" s="428" customFormat="1" x14ac:dyDescent="0.25">
      <c r="A378" s="345" t="s">
        <v>4413</v>
      </c>
      <c r="B378" s="372"/>
      <c r="C378" s="731"/>
      <c r="D378" s="372"/>
      <c r="E378" s="372"/>
      <c r="F378" s="372"/>
      <c r="G378" s="372"/>
      <c r="H378" s="374"/>
      <c r="I378" s="348">
        <v>1.0492999999999999</v>
      </c>
      <c r="J378" s="348">
        <v>0.19980000000000001</v>
      </c>
      <c r="K378" s="348">
        <v>10.220599999999999</v>
      </c>
      <c r="L378" s="348">
        <v>5.9401000000000002</v>
      </c>
      <c r="M378" s="348">
        <v>14.0944</v>
      </c>
      <c r="N378" s="350">
        <v>27.9819</v>
      </c>
      <c r="O378" s="348">
        <v>13.5261</v>
      </c>
      <c r="P378" s="348">
        <v>35.5869</v>
      </c>
      <c r="Q378" s="348">
        <v>31.591000000000001</v>
      </c>
      <c r="R378" s="348">
        <v>19.958300000000001</v>
      </c>
      <c r="S378" s="348">
        <v>12.1678</v>
      </c>
      <c r="T378" s="348">
        <v>7.5949999999999998</v>
      </c>
      <c r="U378" s="348">
        <v>19.449000000000002</v>
      </c>
      <c r="V378" s="348">
        <v>19.9377</v>
      </c>
      <c r="W378" s="348">
        <v>12.1678</v>
      </c>
      <c r="X378" s="348" t="s">
        <v>428</v>
      </c>
      <c r="Y378" s="374"/>
      <c r="Z378" s="346"/>
      <c r="AA378" s="346"/>
      <c r="AB378" s="346"/>
      <c r="AC378" s="346"/>
      <c r="AD378" s="346"/>
      <c r="AE378" s="346"/>
      <c r="AF378" s="346"/>
      <c r="AG378" s="346"/>
      <c r="AH378" s="346"/>
      <c r="AI378" s="346"/>
      <c r="AJ378" s="346"/>
      <c r="AK378" s="346"/>
      <c r="AL378" s="346"/>
      <c r="AM378" s="346"/>
      <c r="AN378" s="346"/>
      <c r="AO378" s="374"/>
      <c r="AP378" s="348">
        <v>23.86</v>
      </c>
      <c r="AQ378" s="348">
        <v>31.85</v>
      </c>
      <c r="AR378" s="348">
        <v>30.4</v>
      </c>
      <c r="AS378" s="348">
        <v>25</v>
      </c>
      <c r="AT378" s="348">
        <v>32.049999999999997</v>
      </c>
      <c r="AU378" s="374"/>
      <c r="AV378" s="429"/>
      <c r="AW378" s="429"/>
      <c r="AX378" s="429"/>
      <c r="AY378" s="429"/>
      <c r="AZ378" s="429"/>
      <c r="BA378" s="372"/>
      <c r="BB378" s="375"/>
      <c r="BC378" s="375"/>
      <c r="BD378" s="375"/>
      <c r="BE378" s="375"/>
      <c r="BF378" s="374"/>
      <c r="BG378" s="372"/>
      <c r="BH378" s="372"/>
      <c r="BI378" s="375"/>
      <c r="BJ378" s="375"/>
      <c r="BK378" s="375"/>
      <c r="BL378" s="375"/>
      <c r="BM378" s="372"/>
      <c r="BN378" s="372"/>
      <c r="BO378" s="430"/>
    </row>
    <row r="379" spans="1:67" s="428" customFormat="1" x14ac:dyDescent="0.25">
      <c r="A379" s="345" t="s">
        <v>4415</v>
      </c>
      <c r="B379" s="372"/>
      <c r="C379" s="731"/>
      <c r="D379" s="372"/>
      <c r="E379" s="372"/>
      <c r="F379" s="372"/>
      <c r="G379" s="372"/>
      <c r="H379" s="374"/>
      <c r="I379" s="348">
        <v>0.89870000000000005</v>
      </c>
      <c r="J379" s="348">
        <v>-1.8584000000000001</v>
      </c>
      <c r="K379" s="348">
        <v>6.7758000000000003</v>
      </c>
      <c r="L379" s="348">
        <v>-6.8341000000000003</v>
      </c>
      <c r="M379" s="348">
        <v>-10.1792</v>
      </c>
      <c r="N379" s="350">
        <v>-3.5015999999999998</v>
      </c>
      <c r="O379" s="348">
        <v>-2.7296999999999998</v>
      </c>
      <c r="P379" s="348">
        <v>9.3755000000000006</v>
      </c>
      <c r="Q379" s="348">
        <v>12.911300000000001</v>
      </c>
      <c r="R379" s="348">
        <v>16.209</v>
      </c>
      <c r="S379" s="348">
        <v>8.6544000000000008</v>
      </c>
      <c r="T379" s="348">
        <v>-8.3173999999999992</v>
      </c>
      <c r="U379" s="348">
        <v>-4.2247000000000003</v>
      </c>
      <c r="V379" s="348">
        <v>-10.0555</v>
      </c>
      <c r="W379" s="348">
        <v>8.6544000000000008</v>
      </c>
      <c r="X379" s="348" t="s">
        <v>428</v>
      </c>
      <c r="Y379" s="374"/>
      <c r="Z379" s="346"/>
      <c r="AA379" s="346"/>
      <c r="AB379" s="346"/>
      <c r="AC379" s="346"/>
      <c r="AD379" s="346"/>
      <c r="AE379" s="346"/>
      <c r="AF379" s="346"/>
      <c r="AG379" s="346"/>
      <c r="AH379" s="346"/>
      <c r="AI379" s="346"/>
      <c r="AJ379" s="346"/>
      <c r="AK379" s="346"/>
      <c r="AL379" s="346"/>
      <c r="AM379" s="346"/>
      <c r="AN379" s="346"/>
      <c r="AO379" s="374"/>
      <c r="AP379" s="348">
        <v>14.69</v>
      </c>
      <c r="AQ379" s="348">
        <v>13.18</v>
      </c>
      <c r="AR379" s="348">
        <v>5.59</v>
      </c>
      <c r="AS379" s="348">
        <v>-2.6</v>
      </c>
      <c r="AT379" s="348">
        <v>-11.16</v>
      </c>
      <c r="AU379" s="374"/>
      <c r="AV379" s="429"/>
      <c r="AW379" s="429"/>
      <c r="AX379" s="429"/>
      <c r="AY379" s="429"/>
      <c r="AZ379" s="429"/>
      <c r="BA379" s="372"/>
      <c r="BB379" s="375"/>
      <c r="BC379" s="375"/>
      <c r="BD379" s="375"/>
      <c r="BE379" s="375"/>
      <c r="BF379" s="374"/>
      <c r="BG379" s="372"/>
      <c r="BH379" s="372"/>
      <c r="BI379" s="375"/>
      <c r="BJ379" s="375"/>
      <c r="BK379" s="375"/>
      <c r="BL379" s="375"/>
      <c r="BM379" s="372"/>
      <c r="BN379" s="372"/>
      <c r="BO379" s="430"/>
    </row>
    <row r="380" spans="1:67" s="428" customFormat="1" x14ac:dyDescent="0.25">
      <c r="A380" s="345" t="s">
        <v>4416</v>
      </c>
      <c r="B380" s="372"/>
      <c r="C380" s="731"/>
      <c r="D380" s="372"/>
      <c r="E380" s="372"/>
      <c r="F380" s="372"/>
      <c r="G380" s="372"/>
      <c r="H380" s="374"/>
      <c r="I380" s="348">
        <v>1.0208999999999999</v>
      </c>
      <c r="J380" s="348">
        <v>-0.47789999999999999</v>
      </c>
      <c r="K380" s="348">
        <v>5.4846000000000004</v>
      </c>
      <c r="L380" s="348">
        <v>-0.8831</v>
      </c>
      <c r="M380" s="348">
        <v>-3.3677999999999999</v>
      </c>
      <c r="N380" s="350">
        <v>7.3277999999999999</v>
      </c>
      <c r="O380" s="348">
        <v>9.0760000000000005</v>
      </c>
      <c r="P380" s="348">
        <v>19.5639</v>
      </c>
      <c r="Q380" s="348">
        <v>16.5307</v>
      </c>
      <c r="R380" s="348">
        <v>15.861800000000001</v>
      </c>
      <c r="S380" s="348">
        <v>7.4539999999999997</v>
      </c>
      <c r="T380" s="348">
        <v>-3.7810999999999999</v>
      </c>
      <c r="U380" s="348">
        <v>0.92159999999999997</v>
      </c>
      <c r="V380" s="348">
        <v>1.5405</v>
      </c>
      <c r="W380" s="348">
        <v>7.4539999999999997</v>
      </c>
      <c r="X380" s="348" t="s">
        <v>428</v>
      </c>
      <c r="Y380" s="374"/>
      <c r="Z380" s="346"/>
      <c r="AA380" s="346"/>
      <c r="AB380" s="346"/>
      <c r="AC380" s="346"/>
      <c r="AD380" s="346"/>
      <c r="AE380" s="346"/>
      <c r="AF380" s="346"/>
      <c r="AG380" s="346"/>
      <c r="AH380" s="346"/>
      <c r="AI380" s="346"/>
      <c r="AJ380" s="346"/>
      <c r="AK380" s="346"/>
      <c r="AL380" s="346"/>
      <c r="AM380" s="346"/>
      <c r="AN380" s="346"/>
      <c r="AO380" s="374"/>
      <c r="AP380" s="348">
        <v>16.190000000000001</v>
      </c>
      <c r="AQ380" s="348">
        <v>16.899999999999999</v>
      </c>
      <c r="AR380" s="348">
        <v>15.09</v>
      </c>
      <c r="AS380" s="348">
        <v>10.79</v>
      </c>
      <c r="AT380" s="348">
        <v>0.93</v>
      </c>
      <c r="AU380" s="374"/>
      <c r="AV380" s="429"/>
      <c r="AW380" s="429"/>
      <c r="AX380" s="429"/>
      <c r="AY380" s="429"/>
      <c r="AZ380" s="429"/>
      <c r="BA380" s="372"/>
      <c r="BB380" s="375"/>
      <c r="BC380" s="375"/>
      <c r="BD380" s="375"/>
      <c r="BE380" s="375"/>
      <c r="BF380" s="374"/>
      <c r="BG380" s="372"/>
      <c r="BH380" s="372"/>
      <c r="BI380" s="375"/>
      <c r="BJ380" s="375"/>
      <c r="BK380" s="375"/>
      <c r="BL380" s="375"/>
      <c r="BM380" s="372"/>
      <c r="BN380" s="372"/>
      <c r="BO380" s="430"/>
    </row>
    <row r="381" spans="1:67" s="428" customFormat="1" x14ac:dyDescent="0.25">
      <c r="A381" s="345" t="s">
        <v>4417</v>
      </c>
      <c r="B381" s="372"/>
      <c r="C381" s="731"/>
      <c r="D381" s="372"/>
      <c r="E381" s="372"/>
      <c r="F381" s="372"/>
      <c r="G381" s="372"/>
      <c r="H381" s="374"/>
      <c r="I381" s="348">
        <v>0.62660000000000005</v>
      </c>
      <c r="J381" s="348">
        <v>-0.49349999999999999</v>
      </c>
      <c r="K381" s="348">
        <v>10.025700000000001</v>
      </c>
      <c r="L381" s="348">
        <v>3.0630999999999999</v>
      </c>
      <c r="M381" s="348">
        <v>-3.5209000000000001</v>
      </c>
      <c r="N381" s="350">
        <v>5.8541999999999996</v>
      </c>
      <c r="O381" s="348">
        <v>-1.97</v>
      </c>
      <c r="P381" s="348">
        <v>20.116599999999998</v>
      </c>
      <c r="Q381" s="348">
        <v>17.5914</v>
      </c>
      <c r="R381" s="348">
        <v>19.311399999999999</v>
      </c>
      <c r="S381" s="348">
        <v>13.1515</v>
      </c>
      <c r="T381" s="348">
        <v>-1.1834</v>
      </c>
      <c r="U381" s="348">
        <v>3.0022000000000002</v>
      </c>
      <c r="V381" s="348">
        <v>-5.7302</v>
      </c>
      <c r="W381" s="348">
        <v>13.1515</v>
      </c>
      <c r="X381" s="348" t="s">
        <v>428</v>
      </c>
      <c r="Y381" s="374"/>
      <c r="Z381" s="346"/>
      <c r="AA381" s="346"/>
      <c r="AB381" s="346"/>
      <c r="AC381" s="346"/>
      <c r="AD381" s="346"/>
      <c r="AE381" s="346"/>
      <c r="AF381" s="346"/>
      <c r="AG381" s="346"/>
      <c r="AH381" s="346"/>
      <c r="AI381" s="346"/>
      <c r="AJ381" s="346"/>
      <c r="AK381" s="346"/>
      <c r="AL381" s="346"/>
      <c r="AM381" s="346"/>
      <c r="AN381" s="346"/>
      <c r="AO381" s="374"/>
      <c r="AP381" s="348">
        <v>18.53</v>
      </c>
      <c r="AQ381" s="348">
        <v>18.920000000000002</v>
      </c>
      <c r="AR381" s="348">
        <v>12.87</v>
      </c>
      <c r="AS381" s="348">
        <v>4.95</v>
      </c>
      <c r="AT381" s="348">
        <v>0.66</v>
      </c>
      <c r="AU381" s="374"/>
      <c r="AV381" s="429"/>
      <c r="AW381" s="429"/>
      <c r="AX381" s="429"/>
      <c r="AY381" s="429"/>
      <c r="AZ381" s="429"/>
      <c r="BA381" s="372"/>
      <c r="BB381" s="375"/>
      <c r="BC381" s="375"/>
      <c r="BD381" s="375"/>
      <c r="BE381" s="375"/>
      <c r="BF381" s="374"/>
      <c r="BG381" s="372"/>
      <c r="BH381" s="372"/>
      <c r="BI381" s="375"/>
      <c r="BJ381" s="375"/>
      <c r="BK381" s="375"/>
      <c r="BL381" s="375"/>
      <c r="BM381" s="372"/>
      <c r="BN381" s="372"/>
      <c r="BO381" s="430"/>
    </row>
    <row r="382" spans="1:67" s="428" customFormat="1" x14ac:dyDescent="0.25">
      <c r="A382" s="345" t="s">
        <v>4418</v>
      </c>
      <c r="B382" s="372"/>
      <c r="C382" s="731"/>
      <c r="D382" s="372"/>
      <c r="E382" s="372"/>
      <c r="F382" s="372"/>
      <c r="G382" s="372"/>
      <c r="H382" s="374"/>
      <c r="I382" s="348">
        <v>0.72860000000000003</v>
      </c>
      <c r="J382" s="348">
        <v>-0.18720000000000001</v>
      </c>
      <c r="K382" s="348">
        <v>11.697699999999999</v>
      </c>
      <c r="L382" s="348">
        <v>4.7858999999999998</v>
      </c>
      <c r="M382" s="348">
        <v>-1.8374999999999999</v>
      </c>
      <c r="N382" s="350">
        <v>7.8917000000000002</v>
      </c>
      <c r="O382" s="348">
        <v>0.47449999999999998</v>
      </c>
      <c r="P382" s="348">
        <v>20.720300000000002</v>
      </c>
      <c r="Q382" s="348">
        <v>17.4694</v>
      </c>
      <c r="R382" s="348">
        <v>18.307600000000001</v>
      </c>
      <c r="S382" s="348">
        <v>14.397600000000001</v>
      </c>
      <c r="T382" s="348">
        <v>1.4387000000000001</v>
      </c>
      <c r="U382" s="348">
        <v>3.3088000000000002</v>
      </c>
      <c r="V382" s="348">
        <v>-4.6140999999999996</v>
      </c>
      <c r="W382" s="348">
        <v>14.397600000000001</v>
      </c>
      <c r="X382" s="348" t="s">
        <v>428</v>
      </c>
      <c r="Y382" s="374"/>
      <c r="Z382" s="346"/>
      <c r="AA382" s="346"/>
      <c r="AB382" s="346"/>
      <c r="AC382" s="346"/>
      <c r="AD382" s="346"/>
      <c r="AE382" s="346"/>
      <c r="AF382" s="346"/>
      <c r="AG382" s="346"/>
      <c r="AH382" s="346"/>
      <c r="AI382" s="346"/>
      <c r="AJ382" s="346"/>
      <c r="AK382" s="346"/>
      <c r="AL382" s="346"/>
      <c r="AM382" s="346"/>
      <c r="AN382" s="346"/>
      <c r="AO382" s="374"/>
      <c r="AP382" s="348">
        <v>17.850000000000001</v>
      </c>
      <c r="AQ382" s="348">
        <v>17.7</v>
      </c>
      <c r="AR382" s="348">
        <v>13.07</v>
      </c>
      <c r="AS382" s="348">
        <v>6.37</v>
      </c>
      <c r="AT382" s="348">
        <v>4.07</v>
      </c>
      <c r="AU382" s="374"/>
      <c r="AV382" s="429"/>
      <c r="AW382" s="429"/>
      <c r="AX382" s="429"/>
      <c r="AY382" s="429"/>
      <c r="AZ382" s="429"/>
      <c r="BA382" s="372"/>
      <c r="BB382" s="375"/>
      <c r="BC382" s="375"/>
      <c r="BD382" s="375"/>
      <c r="BE382" s="375"/>
      <c r="BF382" s="374"/>
      <c r="BG382" s="372"/>
      <c r="BH382" s="372"/>
      <c r="BI382" s="375"/>
      <c r="BJ382" s="375"/>
      <c r="BK382" s="375"/>
      <c r="BL382" s="375"/>
      <c r="BM382" s="372"/>
      <c r="BN382" s="372"/>
      <c r="BO382" s="430"/>
    </row>
    <row r="383" spans="1:67" s="428" customFormat="1" x14ac:dyDescent="0.25">
      <c r="A383" s="345" t="s">
        <v>5772</v>
      </c>
      <c r="B383" s="372"/>
      <c r="C383" s="731"/>
      <c r="D383" s="372"/>
      <c r="E383" s="372"/>
      <c r="F383" s="372"/>
      <c r="G383" s="372"/>
      <c r="H383" s="374"/>
      <c r="I383" s="348" t="s">
        <v>430</v>
      </c>
      <c r="J383" s="348" t="s">
        <v>430</v>
      </c>
      <c r="K383" s="348" t="s">
        <v>430</v>
      </c>
      <c r="L383" s="348" t="s">
        <v>430</v>
      </c>
      <c r="M383" s="348" t="s">
        <v>430</v>
      </c>
      <c r="N383" s="350" t="s">
        <v>430</v>
      </c>
      <c r="O383" s="348" t="s">
        <v>430</v>
      </c>
      <c r="P383" s="348" t="s">
        <v>430</v>
      </c>
      <c r="Q383" s="348" t="s">
        <v>430</v>
      </c>
      <c r="R383" s="348" t="s">
        <v>430</v>
      </c>
      <c r="S383" s="348" t="s">
        <v>430</v>
      </c>
      <c r="T383" s="348" t="s">
        <v>430</v>
      </c>
      <c r="U383" s="348" t="s">
        <v>430</v>
      </c>
      <c r="V383" s="348" t="s">
        <v>430</v>
      </c>
      <c r="W383" s="348" t="s">
        <v>430</v>
      </c>
      <c r="X383" s="348" t="s">
        <v>430</v>
      </c>
      <c r="Y383" s="374"/>
      <c r="Z383" s="346"/>
      <c r="AA383" s="346"/>
      <c r="AB383" s="346"/>
      <c r="AC383" s="346"/>
      <c r="AD383" s="346"/>
      <c r="AE383" s="346"/>
      <c r="AF383" s="346"/>
      <c r="AG383" s="346"/>
      <c r="AH383" s="346"/>
      <c r="AI383" s="346"/>
      <c r="AJ383" s="346"/>
      <c r="AK383" s="346"/>
      <c r="AL383" s="346"/>
      <c r="AM383" s="346"/>
      <c r="AN383" s="346"/>
      <c r="AO383" s="374"/>
      <c r="AP383" s="348" t="s">
        <v>430</v>
      </c>
      <c r="AQ383" s="348" t="s">
        <v>430</v>
      </c>
      <c r="AR383" s="348" t="s">
        <v>430</v>
      </c>
      <c r="AS383" s="348" t="s">
        <v>430</v>
      </c>
      <c r="AT383" s="348" t="s">
        <v>430</v>
      </c>
      <c r="AU383" s="374"/>
      <c r="AV383" s="429"/>
      <c r="AW383" s="429"/>
      <c r="AX383" s="429"/>
      <c r="AY383" s="429"/>
      <c r="AZ383" s="429"/>
      <c r="BA383" s="372"/>
      <c r="BB383" s="375"/>
      <c r="BC383" s="375"/>
      <c r="BD383" s="375"/>
      <c r="BE383" s="375"/>
      <c r="BF383" s="374"/>
      <c r="BG383" s="372"/>
      <c r="BH383" s="372"/>
      <c r="BI383" s="375"/>
      <c r="BJ383" s="375"/>
      <c r="BK383" s="375"/>
      <c r="BL383" s="375"/>
      <c r="BM383" s="372"/>
      <c r="BN383" s="372"/>
      <c r="BO383" s="430"/>
    </row>
    <row r="384" spans="1:67" s="428" customFormat="1" x14ac:dyDescent="0.25">
      <c r="A384" s="345" t="s">
        <v>5773</v>
      </c>
      <c r="B384" s="372"/>
      <c r="C384" s="731"/>
      <c r="D384" s="372"/>
      <c r="E384" s="372"/>
      <c r="F384" s="372"/>
      <c r="G384" s="372"/>
      <c r="H384" s="374"/>
      <c r="I384" s="348">
        <v>1.1826000000000001</v>
      </c>
      <c r="J384" s="348">
        <v>-2.6315</v>
      </c>
      <c r="K384" s="348">
        <v>9.9806000000000008</v>
      </c>
      <c r="L384" s="348">
        <v>-29.398800000000001</v>
      </c>
      <c r="M384" s="348">
        <v>67.050799999999995</v>
      </c>
      <c r="N384" s="350">
        <v>148.9924</v>
      </c>
      <c r="O384" s="348">
        <v>73.155500000000004</v>
      </c>
      <c r="P384" s="348">
        <v>48.614199999999997</v>
      </c>
      <c r="Q384" s="348">
        <v>28.379799999999999</v>
      </c>
      <c r="R384" s="348">
        <v>19.6508</v>
      </c>
      <c r="S384" s="348">
        <v>6.5449999999999999</v>
      </c>
      <c r="T384" s="348">
        <v>6.2702</v>
      </c>
      <c r="U384" s="348">
        <v>71.816800000000001</v>
      </c>
      <c r="V384" s="348">
        <v>130.64599999999999</v>
      </c>
      <c r="W384" s="348">
        <v>6.5449999999999999</v>
      </c>
      <c r="X384" s="348" t="s">
        <v>428</v>
      </c>
      <c r="Y384" s="374"/>
      <c r="Z384" s="346"/>
      <c r="AA384" s="346"/>
      <c r="AB384" s="346"/>
      <c r="AC384" s="346"/>
      <c r="AD384" s="346"/>
      <c r="AE384" s="346"/>
      <c r="AF384" s="346"/>
      <c r="AG384" s="346"/>
      <c r="AH384" s="346"/>
      <c r="AI384" s="346"/>
      <c r="AJ384" s="346"/>
      <c r="AK384" s="346"/>
      <c r="AL384" s="346"/>
      <c r="AM384" s="346"/>
      <c r="AN384" s="346"/>
      <c r="AO384" s="374"/>
      <c r="AP384" s="348">
        <v>28.17</v>
      </c>
      <c r="AQ384" s="348">
        <v>36.99</v>
      </c>
      <c r="AR384" s="348">
        <v>48.07</v>
      </c>
      <c r="AS384" s="348">
        <v>75.03</v>
      </c>
      <c r="AT384" s="348">
        <v>146.76</v>
      </c>
      <c r="AU384" s="374"/>
      <c r="AV384" s="429"/>
      <c r="AW384" s="429"/>
      <c r="AX384" s="429"/>
      <c r="AY384" s="429"/>
      <c r="AZ384" s="429"/>
      <c r="BA384" s="372"/>
      <c r="BB384" s="375"/>
      <c r="BC384" s="375"/>
      <c r="BD384" s="375"/>
      <c r="BE384" s="375"/>
      <c r="BF384" s="374"/>
      <c r="BG384" s="372"/>
      <c r="BH384" s="372"/>
      <c r="BI384" s="375"/>
      <c r="BJ384" s="375"/>
      <c r="BK384" s="375"/>
      <c r="BL384" s="375"/>
      <c r="BM384" s="372"/>
      <c r="BN384" s="372"/>
      <c r="BO384" s="430"/>
    </row>
    <row r="385" spans="1:67" s="428" customFormat="1" x14ac:dyDescent="0.25">
      <c r="A385" s="495" t="s">
        <v>5774</v>
      </c>
      <c r="B385" s="431"/>
      <c r="C385" s="732"/>
      <c r="D385" s="431"/>
      <c r="E385" s="431"/>
      <c r="F385" s="431"/>
      <c r="G385" s="431"/>
      <c r="H385" s="432"/>
      <c r="I385" s="433" t="s">
        <v>430</v>
      </c>
      <c r="J385" s="433" t="s">
        <v>430</v>
      </c>
      <c r="K385" s="433" t="s">
        <v>430</v>
      </c>
      <c r="L385" s="433" t="s">
        <v>430</v>
      </c>
      <c r="M385" s="433" t="s">
        <v>430</v>
      </c>
      <c r="N385" s="434" t="s">
        <v>430</v>
      </c>
      <c r="O385" s="433" t="s">
        <v>430</v>
      </c>
      <c r="P385" s="433" t="s">
        <v>430</v>
      </c>
      <c r="Q385" s="433" t="s">
        <v>430</v>
      </c>
      <c r="R385" s="433" t="s">
        <v>430</v>
      </c>
      <c r="S385" s="433" t="s">
        <v>430</v>
      </c>
      <c r="T385" s="433" t="s">
        <v>430</v>
      </c>
      <c r="U385" s="433" t="s">
        <v>430</v>
      </c>
      <c r="V385" s="433" t="s">
        <v>430</v>
      </c>
      <c r="W385" s="433" t="s">
        <v>430</v>
      </c>
      <c r="X385" s="433" t="s">
        <v>430</v>
      </c>
      <c r="Y385" s="432"/>
      <c r="Z385" s="435"/>
      <c r="AA385" s="435"/>
      <c r="AB385" s="435"/>
      <c r="AC385" s="435"/>
      <c r="AD385" s="435"/>
      <c r="AE385" s="435"/>
      <c r="AF385" s="435"/>
      <c r="AG385" s="435"/>
      <c r="AH385" s="435"/>
      <c r="AI385" s="435"/>
      <c r="AJ385" s="435"/>
      <c r="AK385" s="435"/>
      <c r="AL385" s="435"/>
      <c r="AM385" s="435"/>
      <c r="AN385" s="435"/>
      <c r="AO385" s="432"/>
      <c r="AP385" s="433" t="s">
        <v>430</v>
      </c>
      <c r="AQ385" s="433" t="s">
        <v>430</v>
      </c>
      <c r="AR385" s="433" t="s">
        <v>430</v>
      </c>
      <c r="AS385" s="433" t="s">
        <v>430</v>
      </c>
      <c r="AT385" s="433" t="s">
        <v>430</v>
      </c>
      <c r="AU385" s="432"/>
      <c r="AV385" s="436"/>
      <c r="AW385" s="436"/>
      <c r="AX385" s="436"/>
      <c r="AY385" s="436"/>
      <c r="AZ385" s="436"/>
      <c r="BA385" s="431"/>
      <c r="BB385" s="437"/>
      <c r="BC385" s="437"/>
      <c r="BD385" s="437"/>
      <c r="BE385" s="437"/>
      <c r="BF385" s="417"/>
      <c r="BG385" s="431"/>
      <c r="BH385" s="431"/>
      <c r="BI385" s="437"/>
      <c r="BJ385" s="437"/>
      <c r="BK385" s="437"/>
      <c r="BL385" s="437"/>
      <c r="BM385" s="431"/>
      <c r="BN385" s="431"/>
      <c r="BO385" s="438"/>
    </row>
    <row r="389" spans="1:67" hidden="1" x14ac:dyDescent="0.25">
      <c r="A389" s="488" t="s">
        <v>179</v>
      </c>
    </row>
    <row r="390" spans="1:67" x14ac:dyDescent="0.25">
      <c r="A390" s="488" t="s">
        <v>10278</v>
      </c>
    </row>
    <row r="391" spans="1:67" x14ac:dyDescent="0.25">
      <c r="A391" s="488" t="s">
        <v>350</v>
      </c>
    </row>
  </sheetData>
  <mergeCells count="24">
    <mergeCell ref="BN5:BR5"/>
    <mergeCell ref="BS5:BS6"/>
    <mergeCell ref="BT5:BT6"/>
    <mergeCell ref="I6:M6"/>
    <mergeCell ref="N6:X6"/>
    <mergeCell ref="Z6:AN6"/>
    <mergeCell ref="AP6:AT6"/>
    <mergeCell ref="AV6:AZ6"/>
    <mergeCell ref="BB5:BE5"/>
    <mergeCell ref="BF5:BF6"/>
    <mergeCell ref="BG5:BG6"/>
    <mergeCell ref="BH5:BH6"/>
    <mergeCell ref="BI5:BL5"/>
    <mergeCell ref="BM5:BM6"/>
    <mergeCell ref="G5:G6"/>
    <mergeCell ref="H5:H6"/>
    <mergeCell ref="AO5:AO6"/>
    <mergeCell ref="BA5:BA6"/>
    <mergeCell ref="A5:A6"/>
    <mergeCell ref="B5:B6"/>
    <mergeCell ref="C5:C6"/>
    <mergeCell ref="D5:D6"/>
    <mergeCell ref="E5:E6"/>
    <mergeCell ref="F5:F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8BE6C-8216-45AC-AF25-CB1EF47B8398}">
  <sheetPr codeName="Sheet20"/>
  <dimension ref="A1:BT4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2" sqref="A12"/>
    </sheetView>
  </sheetViews>
  <sheetFormatPr defaultColWidth="8.90625" defaultRowHeight="10.5" x14ac:dyDescent="0.25"/>
  <cols>
    <col min="1" max="1" width="3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6" width="5.54296875" style="235" bestFit="1" customWidth="1"/>
    <col min="57" max="57" width="5.36328125" style="235" bestFit="1" customWidth="1"/>
    <col min="58" max="58" width="1.6328125" style="235" bestFit="1" customWidth="1"/>
    <col min="59" max="59" width="6.81640625" style="235" bestFit="1" customWidth="1"/>
    <col min="60" max="60" width="1.1796875" style="21" customWidth="1"/>
    <col min="61" max="64" width="7.6328125" style="235" customWidth="1"/>
    <col min="65" max="65" width="1.6328125" style="21" bestFit="1" customWidth="1"/>
    <col min="66" max="70" width="15.6328125" style="21" customWidth="1"/>
    <col min="71" max="71" width="1.1796875" style="21" customWidth="1"/>
    <col min="72" max="72" width="34.453125" style="21" customWidth="1"/>
    <col min="73" max="16384" width="8.90625" style="21"/>
  </cols>
  <sheetData>
    <row r="1" spans="1:72" ht="33" customHeight="1" x14ac:dyDescent="0.25">
      <c r="A1" s="488" t="s">
        <v>43</v>
      </c>
    </row>
    <row r="3" spans="1:72" ht="20.5" x14ac:dyDescent="0.45">
      <c r="A3" s="23" t="s">
        <v>169</v>
      </c>
    </row>
    <row r="4" spans="1:72" x14ac:dyDescent="0.25">
      <c r="A4" s="488" t="s">
        <v>425</v>
      </c>
    </row>
    <row r="5" spans="1:72" ht="33" x14ac:dyDescent="0.25">
      <c r="A5" s="1120" t="s">
        <v>170</v>
      </c>
      <c r="B5" s="1111"/>
      <c r="C5" s="1111" t="s">
        <v>44</v>
      </c>
      <c r="D5" s="1111"/>
      <c r="E5" s="1111" t="s">
        <v>45</v>
      </c>
      <c r="F5" s="1111"/>
      <c r="G5" s="1111" t="s">
        <v>46</v>
      </c>
      <c r="H5" s="111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0" t="s">
        <v>11</v>
      </c>
      <c r="AO5" s="1111"/>
      <c r="AP5" s="236" t="s">
        <v>55</v>
      </c>
      <c r="AQ5" s="236" t="s">
        <v>69</v>
      </c>
      <c r="AR5" s="236" t="s">
        <v>54</v>
      </c>
      <c r="AS5" s="236" t="s">
        <v>53</v>
      </c>
      <c r="AT5" s="236" t="s">
        <v>4</v>
      </c>
      <c r="AU5" s="24"/>
      <c r="AV5" s="240" t="s">
        <v>55</v>
      </c>
      <c r="AW5" s="240" t="s">
        <v>69</v>
      </c>
      <c r="AX5" s="240" t="s">
        <v>54</v>
      </c>
      <c r="AY5" s="240" t="s">
        <v>53</v>
      </c>
      <c r="AZ5" s="241" t="s">
        <v>4</v>
      </c>
      <c r="BA5" s="1111"/>
      <c r="BB5" s="1072" t="s">
        <v>76</v>
      </c>
      <c r="BC5" s="1113"/>
      <c r="BD5" s="1113"/>
      <c r="BE5" s="1114"/>
      <c r="BF5" s="1119"/>
      <c r="BG5" s="1071" t="s">
        <v>160</v>
      </c>
      <c r="BH5" s="1111"/>
      <c r="BI5" s="1072" t="s">
        <v>81</v>
      </c>
      <c r="BJ5" s="1113"/>
      <c r="BK5" s="1113"/>
      <c r="BL5" s="1114"/>
      <c r="BM5" s="1111"/>
      <c r="BN5" s="1105" t="s">
        <v>87</v>
      </c>
      <c r="BO5" s="1115"/>
      <c r="BP5" s="1115"/>
      <c r="BQ5" s="1115"/>
      <c r="BR5" s="1115"/>
      <c r="BS5" s="1111"/>
      <c r="BT5" s="1111" t="s">
        <v>88</v>
      </c>
    </row>
    <row r="6" spans="1:72" ht="14.5" x14ac:dyDescent="0.25">
      <c r="A6" s="1120"/>
      <c r="B6" s="1112"/>
      <c r="C6" s="1112"/>
      <c r="D6" s="1112"/>
      <c r="E6" s="1112"/>
      <c r="F6" s="1112"/>
      <c r="G6" s="1112"/>
      <c r="H6" s="1112"/>
      <c r="I6" s="1117" t="s">
        <v>47</v>
      </c>
      <c r="J6" s="1107"/>
      <c r="K6" s="1107"/>
      <c r="L6" s="1107"/>
      <c r="M6" s="1107"/>
      <c r="N6" s="1117" t="s">
        <v>57</v>
      </c>
      <c r="O6" s="1107"/>
      <c r="P6" s="1107"/>
      <c r="Q6" s="1107"/>
      <c r="R6" s="1107"/>
      <c r="S6" s="1107"/>
      <c r="T6" s="1107"/>
      <c r="U6" s="1107"/>
      <c r="V6" s="1107"/>
      <c r="W6" s="1107"/>
      <c r="X6" s="1107"/>
      <c r="Y6" s="28"/>
      <c r="Z6" s="1118" t="s">
        <v>68</v>
      </c>
      <c r="AA6" s="1109"/>
      <c r="AB6" s="1109"/>
      <c r="AC6" s="1109"/>
      <c r="AD6" s="1109"/>
      <c r="AE6" s="1109"/>
      <c r="AF6" s="1109"/>
      <c r="AG6" s="1109"/>
      <c r="AH6" s="1109"/>
      <c r="AI6" s="1109"/>
      <c r="AJ6" s="1109"/>
      <c r="AK6" s="1109"/>
      <c r="AL6" s="1109"/>
      <c r="AM6" s="1109"/>
      <c r="AN6" s="1109"/>
      <c r="AO6" s="1112"/>
      <c r="AP6" s="1117" t="s">
        <v>70</v>
      </c>
      <c r="AQ6" s="1107"/>
      <c r="AR6" s="1107"/>
      <c r="AS6" s="1107"/>
      <c r="AT6" s="1107"/>
      <c r="AU6" s="28"/>
      <c r="AV6" s="1118" t="s">
        <v>71</v>
      </c>
      <c r="AW6" s="1109"/>
      <c r="AX6" s="1109"/>
      <c r="AY6" s="1109"/>
      <c r="AZ6" s="1110"/>
      <c r="BA6" s="1112"/>
      <c r="BB6" s="326" t="s">
        <v>72</v>
      </c>
      <c r="BC6" s="303" t="s">
        <v>73</v>
      </c>
      <c r="BD6" s="303" t="s">
        <v>74</v>
      </c>
      <c r="BE6" s="327" t="s">
        <v>75</v>
      </c>
      <c r="BF6" s="1107"/>
      <c r="BG6" s="1121"/>
      <c r="BH6" s="1112"/>
      <c r="BI6" s="326" t="s">
        <v>77</v>
      </c>
      <c r="BJ6" s="303" t="s">
        <v>78</v>
      </c>
      <c r="BK6" s="303" t="s">
        <v>79</v>
      </c>
      <c r="BL6" s="327" t="s">
        <v>80</v>
      </c>
      <c r="BM6" s="1112"/>
      <c r="BN6" s="233" t="s">
        <v>82</v>
      </c>
      <c r="BO6" s="28" t="s">
        <v>83</v>
      </c>
      <c r="BP6" s="28" t="s">
        <v>84</v>
      </c>
      <c r="BQ6" s="28" t="s">
        <v>85</v>
      </c>
      <c r="BR6" s="28" t="s">
        <v>86</v>
      </c>
      <c r="BS6" s="1112"/>
      <c r="BT6" s="1112"/>
    </row>
    <row r="7" spans="1:72" ht="14.5" x14ac:dyDescent="0.25">
      <c r="A7" s="29" t="s">
        <v>168</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540"/>
      <c r="BG7" s="245"/>
      <c r="BH7" s="69"/>
      <c r="BI7" s="62"/>
      <c r="BJ7" s="62"/>
      <c r="BK7" s="62"/>
      <c r="BL7" s="62"/>
      <c r="BM7" s="69"/>
      <c r="BN7" s="87"/>
      <c r="BO7" s="87"/>
      <c r="BP7" s="87"/>
      <c r="BQ7" s="87"/>
      <c r="BR7" s="87"/>
      <c r="BS7" s="46"/>
      <c r="BT7" s="91"/>
    </row>
    <row r="8" spans="1:72" s="428" customFormat="1" x14ac:dyDescent="0.25">
      <c r="A8" s="481" t="s">
        <v>6518</v>
      </c>
      <c r="B8" s="402"/>
      <c r="C8" s="724">
        <v>39149</v>
      </c>
      <c r="D8" s="402"/>
      <c r="E8" s="403">
        <v>55728.6</v>
      </c>
      <c r="F8" s="402"/>
      <c r="G8" s="404">
        <v>124.307</v>
      </c>
      <c r="H8" s="406"/>
      <c r="I8" s="405">
        <v>0.29470000000000002</v>
      </c>
      <c r="J8" s="405">
        <v>-0.60619999999999996</v>
      </c>
      <c r="K8" s="405">
        <v>5.6792999999999996</v>
      </c>
      <c r="L8" s="405">
        <v>-5.2934000000000001</v>
      </c>
      <c r="M8" s="405">
        <v>23.744599999999998</v>
      </c>
      <c r="N8" s="407">
        <v>55.578499999999998</v>
      </c>
      <c r="O8" s="405">
        <v>42.395200000000003</v>
      </c>
      <c r="P8" s="405">
        <v>34.036700000000003</v>
      </c>
      <c r="Q8" s="405">
        <v>24.51</v>
      </c>
      <c r="R8" s="405">
        <v>16.408200000000001</v>
      </c>
      <c r="S8" s="405">
        <v>2.996</v>
      </c>
      <c r="T8" s="405">
        <v>13.1021</v>
      </c>
      <c r="U8" s="405">
        <v>30.212399999999999</v>
      </c>
      <c r="V8" s="405">
        <v>55.492800000000003</v>
      </c>
      <c r="W8" s="405">
        <v>2.996</v>
      </c>
      <c r="X8" s="405">
        <v>14.397500000000001</v>
      </c>
      <c r="Y8" s="406"/>
      <c r="Z8" s="403">
        <v>14</v>
      </c>
      <c r="AA8" s="403">
        <v>25</v>
      </c>
      <c r="AB8" s="403">
        <v>13</v>
      </c>
      <c r="AC8" s="403">
        <v>22</v>
      </c>
      <c r="AD8" s="403">
        <v>13</v>
      </c>
      <c r="AE8" s="403">
        <v>13</v>
      </c>
      <c r="AF8" s="403">
        <v>14</v>
      </c>
      <c r="AG8" s="403">
        <v>12</v>
      </c>
      <c r="AH8" s="403">
        <v>11</v>
      </c>
      <c r="AI8" s="403">
        <v>10</v>
      </c>
      <c r="AJ8" s="403">
        <v>8</v>
      </c>
      <c r="AK8" s="403">
        <v>14</v>
      </c>
      <c r="AL8" s="403">
        <v>12</v>
      </c>
      <c r="AM8" s="403">
        <v>14</v>
      </c>
      <c r="AN8" s="403">
        <v>8</v>
      </c>
      <c r="AO8" s="402"/>
      <c r="AP8" s="405">
        <v>21.92</v>
      </c>
      <c r="AQ8" s="405">
        <v>26.64</v>
      </c>
      <c r="AR8" s="405">
        <v>33.840000000000003</v>
      </c>
      <c r="AS8" s="405">
        <v>46.39</v>
      </c>
      <c r="AT8" s="405">
        <v>57.92</v>
      </c>
      <c r="AU8" s="408"/>
      <c r="AV8" s="403">
        <v>11</v>
      </c>
      <c r="AW8" s="403">
        <v>11</v>
      </c>
      <c r="AX8" s="403">
        <v>11</v>
      </c>
      <c r="AY8" s="403">
        <v>13</v>
      </c>
      <c r="AZ8" s="403">
        <v>14</v>
      </c>
      <c r="BA8" s="406"/>
      <c r="BB8" s="405">
        <v>16.873315920414399</v>
      </c>
      <c r="BC8" s="405">
        <v>0</v>
      </c>
      <c r="BD8" s="405">
        <v>0.11942089732413499</v>
      </c>
      <c r="BE8" s="410" t="s">
        <v>430</v>
      </c>
      <c r="BF8" s="478"/>
      <c r="BG8" s="410" t="s">
        <v>430</v>
      </c>
      <c r="BH8" s="406"/>
      <c r="BI8" s="405" t="s">
        <v>430</v>
      </c>
      <c r="BJ8" s="405" t="s">
        <v>430</v>
      </c>
      <c r="BK8" s="405" t="s">
        <v>430</v>
      </c>
      <c r="BL8" s="405" t="s">
        <v>430</v>
      </c>
      <c r="BM8" s="406"/>
      <c r="BN8" s="401" t="s">
        <v>6519</v>
      </c>
      <c r="BO8" s="401" t="s">
        <v>6520</v>
      </c>
      <c r="BP8" s="401" t="s">
        <v>430</v>
      </c>
      <c r="BQ8" s="401" t="s">
        <v>430</v>
      </c>
      <c r="BR8" s="401" t="s">
        <v>430</v>
      </c>
      <c r="BS8" s="402"/>
      <c r="BT8" s="411" t="s">
        <v>555</v>
      </c>
    </row>
    <row r="9" spans="1:72" s="428" customFormat="1" x14ac:dyDescent="0.25">
      <c r="A9" s="345" t="s">
        <v>6521</v>
      </c>
      <c r="B9" s="373"/>
      <c r="C9" s="719">
        <v>40414</v>
      </c>
      <c r="D9" s="373"/>
      <c r="E9" s="346">
        <v>26418.6</v>
      </c>
      <c r="F9" s="373"/>
      <c r="G9" s="347">
        <v>128.62710000000001</v>
      </c>
      <c r="H9" s="374"/>
      <c r="I9" s="348">
        <v>0.2969</v>
      </c>
      <c r="J9" s="348">
        <v>-0.59740000000000004</v>
      </c>
      <c r="K9" s="348">
        <v>5.7065000000000001</v>
      </c>
      <c r="L9" s="348">
        <v>-5.2091000000000003</v>
      </c>
      <c r="M9" s="348">
        <v>23.914400000000001</v>
      </c>
      <c r="N9" s="350">
        <v>56.031300000000002</v>
      </c>
      <c r="O9" s="348">
        <v>42.812100000000001</v>
      </c>
      <c r="P9" s="348">
        <v>34.373600000000003</v>
      </c>
      <c r="Q9" s="348">
        <v>25.0215</v>
      </c>
      <c r="R9" s="348">
        <v>16.427199999999999</v>
      </c>
      <c r="S9" s="348">
        <v>2.6049000000000002</v>
      </c>
      <c r="T9" s="348">
        <v>13.1966</v>
      </c>
      <c r="U9" s="348">
        <v>30.418299999999999</v>
      </c>
      <c r="V9" s="348">
        <v>55.862299999999998</v>
      </c>
      <c r="W9" s="348">
        <v>2.6049000000000002</v>
      </c>
      <c r="X9" s="348">
        <v>12.9963</v>
      </c>
      <c r="Y9" s="374"/>
      <c r="Z9" s="346">
        <v>7</v>
      </c>
      <c r="AA9" s="346">
        <v>12</v>
      </c>
      <c r="AB9" s="346">
        <v>8</v>
      </c>
      <c r="AC9" s="346">
        <v>13</v>
      </c>
      <c r="AD9" s="346">
        <v>5</v>
      </c>
      <c r="AE9" s="346">
        <v>5</v>
      </c>
      <c r="AF9" s="346">
        <v>5</v>
      </c>
      <c r="AG9" s="346">
        <v>5</v>
      </c>
      <c r="AH9" s="346">
        <v>4</v>
      </c>
      <c r="AI9" s="346">
        <v>9</v>
      </c>
      <c r="AJ9" s="346">
        <v>14</v>
      </c>
      <c r="AK9" s="346">
        <v>7</v>
      </c>
      <c r="AL9" s="346">
        <v>4</v>
      </c>
      <c r="AM9" s="346">
        <v>7</v>
      </c>
      <c r="AN9" s="346">
        <v>14</v>
      </c>
      <c r="AO9" s="373"/>
      <c r="AP9" s="348">
        <v>22.08</v>
      </c>
      <c r="AQ9" s="348">
        <v>26.91</v>
      </c>
      <c r="AR9" s="348">
        <v>34.14</v>
      </c>
      <c r="AS9" s="348">
        <v>46.75</v>
      </c>
      <c r="AT9" s="348">
        <v>58.39</v>
      </c>
      <c r="AU9" s="351"/>
      <c r="AV9" s="346">
        <v>7</v>
      </c>
      <c r="AW9" s="346">
        <v>4</v>
      </c>
      <c r="AX9" s="346">
        <v>3</v>
      </c>
      <c r="AY9" s="346">
        <v>4</v>
      </c>
      <c r="AZ9" s="346">
        <v>5</v>
      </c>
      <c r="BA9" s="374"/>
      <c r="BB9" s="348">
        <v>16.685943485754599</v>
      </c>
      <c r="BC9" s="348">
        <v>0</v>
      </c>
      <c r="BD9" s="348">
        <v>0.121908353219238</v>
      </c>
      <c r="BE9" s="375" t="s">
        <v>430</v>
      </c>
      <c r="BF9" s="479"/>
      <c r="BG9" s="375" t="s">
        <v>430</v>
      </c>
      <c r="BH9" s="374"/>
      <c r="BI9" s="348" t="s">
        <v>430</v>
      </c>
      <c r="BJ9" s="348" t="s">
        <v>430</v>
      </c>
      <c r="BK9" s="348" t="s">
        <v>430</v>
      </c>
      <c r="BL9" s="348" t="s">
        <v>430</v>
      </c>
      <c r="BM9" s="374"/>
      <c r="BN9" s="372" t="s">
        <v>6522</v>
      </c>
      <c r="BO9" s="372" t="s">
        <v>6523</v>
      </c>
      <c r="BP9" s="372" t="s">
        <v>430</v>
      </c>
      <c r="BQ9" s="372" t="s">
        <v>430</v>
      </c>
      <c r="BR9" s="372" t="s">
        <v>430</v>
      </c>
      <c r="BS9" s="373"/>
      <c r="BT9" s="354" t="s">
        <v>555</v>
      </c>
    </row>
    <row r="10" spans="1:72" s="428" customFormat="1" x14ac:dyDescent="0.25">
      <c r="A10" s="345" t="s">
        <v>6524</v>
      </c>
      <c r="B10" s="373"/>
      <c r="C10" s="719">
        <v>39951</v>
      </c>
      <c r="D10" s="373"/>
      <c r="E10" s="346">
        <v>24494.400000000001</v>
      </c>
      <c r="F10" s="373"/>
      <c r="G10" s="347">
        <v>128.12309999999999</v>
      </c>
      <c r="H10" s="374"/>
      <c r="I10" s="348">
        <v>0.29570000000000002</v>
      </c>
      <c r="J10" s="348">
        <v>-0.60260000000000002</v>
      </c>
      <c r="K10" s="348">
        <v>5.6894</v>
      </c>
      <c r="L10" s="348">
        <v>-5.2484000000000002</v>
      </c>
      <c r="M10" s="348">
        <v>23.7882</v>
      </c>
      <c r="N10" s="350">
        <v>55.681199999999997</v>
      </c>
      <c r="O10" s="348">
        <v>42.5227</v>
      </c>
      <c r="P10" s="348">
        <v>34.083300000000001</v>
      </c>
      <c r="Q10" s="348">
        <v>24.8384</v>
      </c>
      <c r="R10" s="348">
        <v>16.467500000000001</v>
      </c>
      <c r="S10" s="348">
        <v>2.5878999999999999</v>
      </c>
      <c r="T10" s="348">
        <v>13.139900000000001</v>
      </c>
      <c r="U10" s="348">
        <v>30.2608</v>
      </c>
      <c r="V10" s="348">
        <v>55.566600000000001</v>
      </c>
      <c r="W10" s="348">
        <v>2.5878999999999999</v>
      </c>
      <c r="X10" s="348">
        <v>13.6541</v>
      </c>
      <c r="Y10" s="374"/>
      <c r="Z10" s="346">
        <v>10</v>
      </c>
      <c r="AA10" s="346">
        <v>21</v>
      </c>
      <c r="AB10" s="346">
        <v>10</v>
      </c>
      <c r="AC10" s="346">
        <v>21</v>
      </c>
      <c r="AD10" s="346">
        <v>11</v>
      </c>
      <c r="AE10" s="346">
        <v>12</v>
      </c>
      <c r="AF10" s="346">
        <v>13</v>
      </c>
      <c r="AG10" s="346">
        <v>11</v>
      </c>
      <c r="AH10" s="346">
        <v>10</v>
      </c>
      <c r="AI10" s="346">
        <v>8</v>
      </c>
      <c r="AJ10" s="346">
        <v>16</v>
      </c>
      <c r="AK10" s="346">
        <v>11</v>
      </c>
      <c r="AL10" s="346">
        <v>10</v>
      </c>
      <c r="AM10" s="346">
        <v>12</v>
      </c>
      <c r="AN10" s="346">
        <v>16</v>
      </c>
      <c r="AO10" s="373"/>
      <c r="AP10" s="348">
        <v>22.03</v>
      </c>
      <c r="AQ10" s="348">
        <v>26.75</v>
      </c>
      <c r="AR10" s="348">
        <v>33.869999999999997</v>
      </c>
      <c r="AS10" s="348">
        <v>46.41</v>
      </c>
      <c r="AT10" s="348">
        <v>58.04</v>
      </c>
      <c r="AU10" s="351"/>
      <c r="AV10" s="346">
        <v>10</v>
      </c>
      <c r="AW10" s="346">
        <v>10</v>
      </c>
      <c r="AX10" s="346">
        <v>10</v>
      </c>
      <c r="AY10" s="346">
        <v>12</v>
      </c>
      <c r="AZ10" s="346">
        <v>12</v>
      </c>
      <c r="BA10" s="374"/>
      <c r="BB10" s="348">
        <v>16.7816592418916</v>
      </c>
      <c r="BC10" s="348">
        <v>0.98768851843152605</v>
      </c>
      <c r="BD10" s="348">
        <v>0.11816193902068201</v>
      </c>
      <c r="BE10" s="375">
        <v>-0.111262878332115</v>
      </c>
      <c r="BF10" s="479"/>
      <c r="BG10" s="375">
        <v>9.3597000000000001</v>
      </c>
      <c r="BH10" s="374"/>
      <c r="BI10" s="348" t="s">
        <v>430</v>
      </c>
      <c r="BJ10" s="348" t="s">
        <v>430</v>
      </c>
      <c r="BK10" s="348" t="s">
        <v>430</v>
      </c>
      <c r="BL10" s="348" t="s">
        <v>430</v>
      </c>
      <c r="BM10" s="374"/>
      <c r="BN10" s="372" t="s">
        <v>6525</v>
      </c>
      <c r="BO10" s="372" t="s">
        <v>6526</v>
      </c>
      <c r="BP10" s="372" t="s">
        <v>430</v>
      </c>
      <c r="BQ10" s="372" t="s">
        <v>430</v>
      </c>
      <c r="BR10" s="372" t="s">
        <v>430</v>
      </c>
      <c r="BS10" s="373"/>
      <c r="BT10" s="354" t="s">
        <v>555</v>
      </c>
    </row>
    <row r="11" spans="1:72" s="428" customFormat="1" x14ac:dyDescent="0.25">
      <c r="A11" s="345" t="s">
        <v>6527</v>
      </c>
      <c r="B11" s="373"/>
      <c r="C11" s="719">
        <v>40403</v>
      </c>
      <c r="D11" s="373"/>
      <c r="E11" s="346">
        <v>23287.7</v>
      </c>
      <c r="F11" s="373"/>
      <c r="G11" s="347">
        <v>128.3527</v>
      </c>
      <c r="H11" s="374"/>
      <c r="I11" s="348">
        <v>0.2969</v>
      </c>
      <c r="J11" s="348">
        <v>-0.60299999999999998</v>
      </c>
      <c r="K11" s="348">
        <v>5.7077999999999998</v>
      </c>
      <c r="L11" s="348">
        <v>-5.2408000000000001</v>
      </c>
      <c r="M11" s="348">
        <v>23.874400000000001</v>
      </c>
      <c r="N11" s="350">
        <v>55.840499999999999</v>
      </c>
      <c r="O11" s="348">
        <v>42.959600000000002</v>
      </c>
      <c r="P11" s="348">
        <v>34.410699999999999</v>
      </c>
      <c r="Q11" s="348">
        <v>24.911899999999999</v>
      </c>
      <c r="R11" s="348">
        <v>16.570499999999999</v>
      </c>
      <c r="S11" s="348">
        <v>3.0200999999999998</v>
      </c>
      <c r="T11" s="348">
        <v>13.1777</v>
      </c>
      <c r="U11" s="348">
        <v>30.3477</v>
      </c>
      <c r="V11" s="348">
        <v>55.685299999999998</v>
      </c>
      <c r="W11" s="348">
        <v>3.0200999999999998</v>
      </c>
      <c r="X11" s="348">
        <v>13.313700000000001</v>
      </c>
      <c r="Y11" s="374"/>
      <c r="Z11" s="346">
        <v>7</v>
      </c>
      <c r="AA11" s="346">
        <v>22</v>
      </c>
      <c r="AB11" s="346">
        <v>7</v>
      </c>
      <c r="AC11" s="346">
        <v>19</v>
      </c>
      <c r="AD11" s="346">
        <v>7</v>
      </c>
      <c r="AE11" s="346">
        <v>9</v>
      </c>
      <c r="AF11" s="346">
        <v>4</v>
      </c>
      <c r="AG11" s="346">
        <v>4</v>
      </c>
      <c r="AH11" s="346">
        <v>9</v>
      </c>
      <c r="AI11" s="346">
        <v>5</v>
      </c>
      <c r="AJ11" s="346">
        <v>4</v>
      </c>
      <c r="AK11" s="346">
        <v>9</v>
      </c>
      <c r="AL11" s="346">
        <v>7</v>
      </c>
      <c r="AM11" s="346">
        <v>9</v>
      </c>
      <c r="AN11" s="346">
        <v>4</v>
      </c>
      <c r="AO11" s="373"/>
      <c r="AP11" s="348">
        <v>22.07</v>
      </c>
      <c r="AQ11" s="348">
        <v>26.82</v>
      </c>
      <c r="AR11" s="348">
        <v>33.99</v>
      </c>
      <c r="AS11" s="348">
        <v>46.49</v>
      </c>
      <c r="AT11" s="348">
        <v>58.2</v>
      </c>
      <c r="AU11" s="351"/>
      <c r="AV11" s="346">
        <v>8</v>
      </c>
      <c r="AW11" s="346">
        <v>9</v>
      </c>
      <c r="AX11" s="346">
        <v>9</v>
      </c>
      <c r="AY11" s="346">
        <v>11</v>
      </c>
      <c r="AZ11" s="346">
        <v>10</v>
      </c>
      <c r="BA11" s="374"/>
      <c r="BB11" s="348">
        <v>16.594794130321901</v>
      </c>
      <c r="BC11" s="348">
        <v>0</v>
      </c>
      <c r="BD11" s="348">
        <v>0.12031644977672599</v>
      </c>
      <c r="BE11" s="375" t="s">
        <v>430</v>
      </c>
      <c r="BF11" s="479"/>
      <c r="BG11" s="375" t="s">
        <v>430</v>
      </c>
      <c r="BH11" s="374"/>
      <c r="BI11" s="348" t="s">
        <v>430</v>
      </c>
      <c r="BJ11" s="348" t="s">
        <v>430</v>
      </c>
      <c r="BK11" s="348" t="s">
        <v>430</v>
      </c>
      <c r="BL11" s="348" t="s">
        <v>430</v>
      </c>
      <c r="BM11" s="374"/>
      <c r="BN11" s="372" t="s">
        <v>6528</v>
      </c>
      <c r="BO11" s="372" t="s">
        <v>6529</v>
      </c>
      <c r="BP11" s="372" t="s">
        <v>430</v>
      </c>
      <c r="BQ11" s="372" t="s">
        <v>430</v>
      </c>
      <c r="BR11" s="372" t="s">
        <v>430</v>
      </c>
      <c r="BS11" s="373"/>
      <c r="BT11" s="354" t="s">
        <v>555</v>
      </c>
    </row>
    <row r="12" spans="1:72" s="428" customFormat="1" ht="11" x14ac:dyDescent="0.3">
      <c r="A12" s="841" t="s">
        <v>6530</v>
      </c>
      <c r="B12" s="842"/>
      <c r="C12" s="843">
        <v>39290</v>
      </c>
      <c r="D12" s="842"/>
      <c r="E12" s="844">
        <v>14383.2</v>
      </c>
      <c r="F12" s="842"/>
      <c r="G12" s="845">
        <v>125.3638</v>
      </c>
      <c r="H12" s="847"/>
      <c r="I12" s="846">
        <v>0.2979</v>
      </c>
      <c r="J12" s="846">
        <v>-0.6018</v>
      </c>
      <c r="K12" s="846">
        <v>5.7182000000000004</v>
      </c>
      <c r="L12" s="846">
        <v>-5.2251000000000003</v>
      </c>
      <c r="M12" s="846">
        <v>23.898700000000002</v>
      </c>
      <c r="N12" s="848">
        <v>55.879800000000003</v>
      </c>
      <c r="O12" s="846">
        <v>42.689900000000002</v>
      </c>
      <c r="P12" s="846">
        <v>34.2727</v>
      </c>
      <c r="Q12" s="846">
        <v>24.941500000000001</v>
      </c>
      <c r="R12" s="846">
        <v>16.5334</v>
      </c>
      <c r="S12" s="846">
        <v>2.6059999999999999</v>
      </c>
      <c r="T12" s="846">
        <v>13.206899999999999</v>
      </c>
      <c r="U12" s="846">
        <v>30.385200000000001</v>
      </c>
      <c r="V12" s="846">
        <v>55.720199999999998</v>
      </c>
      <c r="W12" s="846">
        <v>2.6059999999999999</v>
      </c>
      <c r="X12" s="846">
        <v>15.1983</v>
      </c>
      <c r="Y12" s="847"/>
      <c r="Z12" s="844">
        <v>4</v>
      </c>
      <c r="AA12" s="844">
        <v>20</v>
      </c>
      <c r="AB12" s="844">
        <v>5</v>
      </c>
      <c r="AC12" s="844">
        <v>15</v>
      </c>
      <c r="AD12" s="844">
        <v>6</v>
      </c>
      <c r="AE12" s="844">
        <v>7</v>
      </c>
      <c r="AF12" s="844">
        <v>9</v>
      </c>
      <c r="AG12" s="844">
        <v>10</v>
      </c>
      <c r="AH12" s="844">
        <v>7</v>
      </c>
      <c r="AI12" s="844">
        <v>6</v>
      </c>
      <c r="AJ12" s="844">
        <v>13</v>
      </c>
      <c r="AK12" s="844">
        <v>6</v>
      </c>
      <c r="AL12" s="844">
        <v>5</v>
      </c>
      <c r="AM12" s="844">
        <v>8</v>
      </c>
      <c r="AN12" s="844">
        <v>13</v>
      </c>
      <c r="AO12" s="842"/>
      <c r="AP12" s="846">
        <v>22.11</v>
      </c>
      <c r="AQ12" s="846">
        <v>26.86</v>
      </c>
      <c r="AR12" s="846">
        <v>34.03</v>
      </c>
      <c r="AS12" s="846">
        <v>46.61</v>
      </c>
      <c r="AT12" s="846">
        <v>58.26</v>
      </c>
      <c r="AU12" s="849"/>
      <c r="AV12" s="844">
        <v>5</v>
      </c>
      <c r="AW12" s="844">
        <v>7</v>
      </c>
      <c r="AX12" s="844">
        <v>8</v>
      </c>
      <c r="AY12" s="844">
        <v>7</v>
      </c>
      <c r="AZ12" s="844">
        <v>7</v>
      </c>
      <c r="BA12" s="847"/>
      <c r="BB12" s="846">
        <v>16.672850895235499</v>
      </c>
      <c r="BC12" s="846">
        <v>0</v>
      </c>
      <c r="BD12" s="846">
        <v>0.121602963419798</v>
      </c>
      <c r="BE12" s="852" t="s">
        <v>430</v>
      </c>
      <c r="BF12" s="905"/>
      <c r="BG12" s="852" t="s">
        <v>430</v>
      </c>
      <c r="BH12" s="847"/>
      <c r="BI12" s="846" t="s">
        <v>430</v>
      </c>
      <c r="BJ12" s="846" t="s">
        <v>430</v>
      </c>
      <c r="BK12" s="846" t="s">
        <v>430</v>
      </c>
      <c r="BL12" s="846" t="s">
        <v>430</v>
      </c>
      <c r="BM12" s="847"/>
      <c r="BN12" s="855" t="s">
        <v>6531</v>
      </c>
      <c r="BO12" s="855" t="s">
        <v>6532</v>
      </c>
      <c r="BP12" s="855" t="s">
        <v>430</v>
      </c>
      <c r="BQ12" s="855" t="s">
        <v>430</v>
      </c>
      <c r="BR12" s="855" t="s">
        <v>430</v>
      </c>
      <c r="BS12" s="842"/>
      <c r="BT12" s="856" t="s">
        <v>555</v>
      </c>
    </row>
    <row r="13" spans="1:72" s="428" customFormat="1" x14ac:dyDescent="0.25">
      <c r="A13" s="345" t="s">
        <v>6533</v>
      </c>
      <c r="B13" s="373"/>
      <c r="C13" s="719">
        <v>45303</v>
      </c>
      <c r="D13" s="373"/>
      <c r="E13" s="346">
        <v>5850.42</v>
      </c>
      <c r="F13" s="373"/>
      <c r="G13" s="347">
        <v>14.5884</v>
      </c>
      <c r="H13" s="374"/>
      <c r="I13" s="348">
        <v>0.29559999999999997</v>
      </c>
      <c r="J13" s="348">
        <v>-0.59279999999999999</v>
      </c>
      <c r="K13" s="348">
        <v>5.6656000000000004</v>
      </c>
      <c r="L13" s="348">
        <v>-4.9683999999999999</v>
      </c>
      <c r="M13" s="348">
        <v>23.817299999999999</v>
      </c>
      <c r="N13" s="350">
        <v>56.835700000000003</v>
      </c>
      <c r="O13" s="348">
        <v>43.728400000000001</v>
      </c>
      <c r="P13" s="348" t="s">
        <v>430</v>
      </c>
      <c r="Q13" s="348" t="s">
        <v>430</v>
      </c>
      <c r="R13" s="348" t="s">
        <v>430</v>
      </c>
      <c r="S13" s="348">
        <v>3.0043000000000002</v>
      </c>
      <c r="T13" s="348">
        <v>11.5151</v>
      </c>
      <c r="U13" s="348">
        <v>29.977399999999999</v>
      </c>
      <c r="V13" s="348">
        <v>56.092399999999998</v>
      </c>
      <c r="W13" s="348">
        <v>3.0043000000000002</v>
      </c>
      <c r="X13" s="348">
        <v>45.340400000000002</v>
      </c>
      <c r="Y13" s="374"/>
      <c r="Z13" s="346">
        <v>11</v>
      </c>
      <c r="AA13" s="346">
        <v>4</v>
      </c>
      <c r="AB13" s="346">
        <v>17</v>
      </c>
      <c r="AC13" s="346">
        <v>4</v>
      </c>
      <c r="AD13" s="346">
        <v>10</v>
      </c>
      <c r="AE13" s="346">
        <v>1</v>
      </c>
      <c r="AF13" s="346">
        <v>1</v>
      </c>
      <c r="AG13" s="346" t="s">
        <v>430</v>
      </c>
      <c r="AH13" s="346" t="s">
        <v>430</v>
      </c>
      <c r="AI13" s="346" t="s">
        <v>430</v>
      </c>
      <c r="AJ13" s="346">
        <v>6</v>
      </c>
      <c r="AK13" s="346">
        <v>24</v>
      </c>
      <c r="AL13" s="346">
        <v>19</v>
      </c>
      <c r="AM13" s="346">
        <v>4</v>
      </c>
      <c r="AN13" s="346">
        <v>6</v>
      </c>
      <c r="AO13" s="373"/>
      <c r="AP13" s="348" t="s">
        <v>430</v>
      </c>
      <c r="AQ13" s="348" t="s">
        <v>430</v>
      </c>
      <c r="AR13" s="348" t="s">
        <v>430</v>
      </c>
      <c r="AS13" s="348" t="s">
        <v>430</v>
      </c>
      <c r="AT13" s="348">
        <v>57.78</v>
      </c>
      <c r="AU13" s="351"/>
      <c r="AV13" s="346" t="s">
        <v>430</v>
      </c>
      <c r="AW13" s="346" t="s">
        <v>430</v>
      </c>
      <c r="AX13" s="346" t="s">
        <v>430</v>
      </c>
      <c r="AY13" s="346" t="s">
        <v>430</v>
      </c>
      <c r="AZ13" s="346">
        <v>15</v>
      </c>
      <c r="BA13" s="374"/>
      <c r="BB13" s="348">
        <v>17.5463060661212</v>
      </c>
      <c r="BC13" s="348">
        <v>0</v>
      </c>
      <c r="BD13" s="348">
        <v>0.158599732500534</v>
      </c>
      <c r="BE13" s="375" t="s">
        <v>430</v>
      </c>
      <c r="BF13" s="479"/>
      <c r="BG13" s="375" t="s">
        <v>430</v>
      </c>
      <c r="BH13" s="374"/>
      <c r="BI13" s="348" t="s">
        <v>430</v>
      </c>
      <c r="BJ13" s="348" t="s">
        <v>430</v>
      </c>
      <c r="BK13" s="348" t="s">
        <v>430</v>
      </c>
      <c r="BL13" s="348" t="s">
        <v>430</v>
      </c>
      <c r="BM13" s="374"/>
      <c r="BN13" s="372" t="s">
        <v>6534</v>
      </c>
      <c r="BO13" s="372" t="s">
        <v>6535</v>
      </c>
      <c r="BP13" s="372" t="s">
        <v>430</v>
      </c>
      <c r="BQ13" s="372" t="s">
        <v>430</v>
      </c>
      <c r="BR13" s="372" t="s">
        <v>430</v>
      </c>
      <c r="BS13" s="373"/>
      <c r="BT13" s="354" t="s">
        <v>555</v>
      </c>
    </row>
    <row r="14" spans="1:72" s="428" customFormat="1" x14ac:dyDescent="0.25">
      <c r="A14" s="345" t="s">
        <v>6536</v>
      </c>
      <c r="B14" s="373"/>
      <c r="C14" s="719">
        <v>40492</v>
      </c>
      <c r="D14" s="373"/>
      <c r="E14" s="346">
        <v>5326.79</v>
      </c>
      <c r="F14" s="373"/>
      <c r="G14" s="347">
        <v>125.2291</v>
      </c>
      <c r="H14" s="374"/>
      <c r="I14" s="348">
        <v>0.29599999999999999</v>
      </c>
      <c r="J14" s="348">
        <v>-0.60140000000000005</v>
      </c>
      <c r="K14" s="348">
        <v>5.6848999999999998</v>
      </c>
      <c r="L14" s="348">
        <v>-5.3003</v>
      </c>
      <c r="M14" s="348">
        <v>23.766300000000001</v>
      </c>
      <c r="N14" s="350">
        <v>55.732500000000002</v>
      </c>
      <c r="O14" s="348">
        <v>42.666800000000002</v>
      </c>
      <c r="P14" s="348">
        <v>34.4998</v>
      </c>
      <c r="Q14" s="348">
        <v>24.980899999999998</v>
      </c>
      <c r="R14" s="348">
        <v>16.2834</v>
      </c>
      <c r="S14" s="348">
        <v>2.5876000000000001</v>
      </c>
      <c r="T14" s="348">
        <v>13.078099999999999</v>
      </c>
      <c r="U14" s="348">
        <v>30.2485</v>
      </c>
      <c r="V14" s="348">
        <v>55.569499999999998</v>
      </c>
      <c r="W14" s="348">
        <v>2.5876000000000001</v>
      </c>
      <c r="X14" s="348">
        <v>12.4915</v>
      </c>
      <c r="Y14" s="374"/>
      <c r="Z14" s="346">
        <v>9</v>
      </c>
      <c r="AA14" s="346">
        <v>19</v>
      </c>
      <c r="AB14" s="346">
        <v>12</v>
      </c>
      <c r="AC14" s="346">
        <v>23</v>
      </c>
      <c r="AD14" s="346">
        <v>12</v>
      </c>
      <c r="AE14" s="346">
        <v>11</v>
      </c>
      <c r="AF14" s="346">
        <v>10</v>
      </c>
      <c r="AG14" s="346">
        <v>3</v>
      </c>
      <c r="AH14" s="346">
        <v>6</v>
      </c>
      <c r="AI14" s="346">
        <v>11</v>
      </c>
      <c r="AJ14" s="346">
        <v>17</v>
      </c>
      <c r="AK14" s="346">
        <v>17</v>
      </c>
      <c r="AL14" s="346">
        <v>11</v>
      </c>
      <c r="AM14" s="346">
        <v>11</v>
      </c>
      <c r="AN14" s="346">
        <v>17</v>
      </c>
      <c r="AO14" s="373"/>
      <c r="AP14" s="348">
        <v>22.11</v>
      </c>
      <c r="AQ14" s="348">
        <v>26.89</v>
      </c>
      <c r="AR14" s="348">
        <v>34.049999999999997</v>
      </c>
      <c r="AS14" s="348">
        <v>46.57</v>
      </c>
      <c r="AT14" s="348">
        <v>57.98</v>
      </c>
      <c r="AU14" s="351"/>
      <c r="AV14" s="346">
        <v>5</v>
      </c>
      <c r="AW14" s="346">
        <v>6</v>
      </c>
      <c r="AX14" s="346">
        <v>7</v>
      </c>
      <c r="AY14" s="346">
        <v>8</v>
      </c>
      <c r="AZ14" s="346">
        <v>13</v>
      </c>
      <c r="BA14" s="374"/>
      <c r="BB14" s="348">
        <v>16.790566523967399</v>
      </c>
      <c r="BC14" s="348">
        <v>0</v>
      </c>
      <c r="BD14" s="348">
        <v>0.120730116425741</v>
      </c>
      <c r="BE14" s="375" t="s">
        <v>430</v>
      </c>
      <c r="BF14" s="479"/>
      <c r="BG14" s="375" t="s">
        <v>430</v>
      </c>
      <c r="BH14" s="374"/>
      <c r="BI14" s="348" t="s">
        <v>430</v>
      </c>
      <c r="BJ14" s="348" t="s">
        <v>430</v>
      </c>
      <c r="BK14" s="348" t="s">
        <v>430</v>
      </c>
      <c r="BL14" s="348" t="s">
        <v>430</v>
      </c>
      <c r="BM14" s="374"/>
      <c r="BN14" s="372" t="s">
        <v>6537</v>
      </c>
      <c r="BO14" s="372" t="s">
        <v>6538</v>
      </c>
      <c r="BP14" s="372" t="s">
        <v>430</v>
      </c>
      <c r="BQ14" s="372" t="s">
        <v>430</v>
      </c>
      <c r="BR14" s="372" t="s">
        <v>430</v>
      </c>
      <c r="BS14" s="373"/>
      <c r="BT14" s="354" t="s">
        <v>555</v>
      </c>
    </row>
    <row r="15" spans="1:72" s="428" customFormat="1" x14ac:dyDescent="0.25">
      <c r="A15" s="345" t="s">
        <v>6539</v>
      </c>
      <c r="B15" s="373"/>
      <c r="C15" s="719">
        <v>39182</v>
      </c>
      <c r="D15" s="373"/>
      <c r="E15" s="346">
        <v>4207.82</v>
      </c>
      <c r="F15" s="373"/>
      <c r="G15" s="347">
        <v>126.4218</v>
      </c>
      <c r="H15" s="374"/>
      <c r="I15" s="348">
        <v>0.29859999999999998</v>
      </c>
      <c r="J15" s="348">
        <v>-0.6038</v>
      </c>
      <c r="K15" s="348">
        <v>5.6684000000000001</v>
      </c>
      <c r="L15" s="348">
        <v>-4.7256999999999998</v>
      </c>
      <c r="M15" s="348">
        <v>24.387899999999998</v>
      </c>
      <c r="N15" s="350">
        <v>55.0901</v>
      </c>
      <c r="O15" s="348">
        <v>42.976900000000001</v>
      </c>
      <c r="P15" s="348">
        <v>34.695099999999996</v>
      </c>
      <c r="Q15" s="348">
        <v>25.074000000000002</v>
      </c>
      <c r="R15" s="348">
        <v>16.5913</v>
      </c>
      <c r="S15" s="348">
        <v>3.4817999999999998</v>
      </c>
      <c r="T15" s="348">
        <v>14.1889</v>
      </c>
      <c r="U15" s="348">
        <v>31.023599999999998</v>
      </c>
      <c r="V15" s="348">
        <v>56.619599999999998</v>
      </c>
      <c r="W15" s="348">
        <v>3.4817999999999998</v>
      </c>
      <c r="X15" s="348">
        <v>14.577</v>
      </c>
      <c r="Y15" s="374"/>
      <c r="Z15" s="346">
        <v>1</v>
      </c>
      <c r="AA15" s="346">
        <v>23</v>
      </c>
      <c r="AB15" s="346">
        <v>15</v>
      </c>
      <c r="AC15" s="346">
        <v>2</v>
      </c>
      <c r="AD15" s="346">
        <v>1</v>
      </c>
      <c r="AE15" s="346">
        <v>19</v>
      </c>
      <c r="AF15" s="346">
        <v>2</v>
      </c>
      <c r="AG15" s="346">
        <v>1</v>
      </c>
      <c r="AH15" s="346">
        <v>2</v>
      </c>
      <c r="AI15" s="346">
        <v>4</v>
      </c>
      <c r="AJ15" s="346">
        <v>2</v>
      </c>
      <c r="AK15" s="346">
        <v>2</v>
      </c>
      <c r="AL15" s="346">
        <v>1</v>
      </c>
      <c r="AM15" s="346">
        <v>1</v>
      </c>
      <c r="AN15" s="346">
        <v>2</v>
      </c>
      <c r="AO15" s="373"/>
      <c r="AP15" s="348">
        <v>22.16</v>
      </c>
      <c r="AQ15" s="348">
        <v>26.98</v>
      </c>
      <c r="AR15" s="348">
        <v>34.33</v>
      </c>
      <c r="AS15" s="348">
        <v>47.02</v>
      </c>
      <c r="AT15" s="348">
        <v>58.67</v>
      </c>
      <c r="AU15" s="351"/>
      <c r="AV15" s="346">
        <v>4</v>
      </c>
      <c r="AW15" s="346">
        <v>2</v>
      </c>
      <c r="AX15" s="346">
        <v>2</v>
      </c>
      <c r="AY15" s="346">
        <v>1</v>
      </c>
      <c r="AZ15" s="346">
        <v>2</v>
      </c>
      <c r="BA15" s="374"/>
      <c r="BB15" s="348">
        <v>17.089440620318701</v>
      </c>
      <c r="BC15" s="348">
        <v>1.0006938848332301</v>
      </c>
      <c r="BD15" s="348">
        <v>0.11857241316256199</v>
      </c>
      <c r="BE15" s="375">
        <v>-9.5455606184855504E-2</v>
      </c>
      <c r="BF15" s="479"/>
      <c r="BG15" s="375">
        <v>9.7225000000000001</v>
      </c>
      <c r="BH15" s="374"/>
      <c r="BI15" s="348" t="s">
        <v>430</v>
      </c>
      <c r="BJ15" s="348" t="s">
        <v>430</v>
      </c>
      <c r="BK15" s="348" t="s">
        <v>430</v>
      </c>
      <c r="BL15" s="348" t="s">
        <v>430</v>
      </c>
      <c r="BM15" s="374"/>
      <c r="BN15" s="372" t="s">
        <v>6540</v>
      </c>
      <c r="BO15" s="372" t="s">
        <v>5184</v>
      </c>
      <c r="BP15" s="372" t="s">
        <v>430</v>
      </c>
      <c r="BQ15" s="372" t="s">
        <v>430</v>
      </c>
      <c r="BR15" s="372" t="s">
        <v>430</v>
      </c>
      <c r="BS15" s="373"/>
      <c r="BT15" s="354" t="s">
        <v>555</v>
      </c>
    </row>
    <row r="16" spans="1:72" s="428" customFormat="1" x14ac:dyDescent="0.25">
      <c r="A16" s="345" t="s">
        <v>6541</v>
      </c>
      <c r="B16" s="373"/>
      <c r="C16" s="719">
        <v>44977</v>
      </c>
      <c r="D16" s="373"/>
      <c r="E16" s="346">
        <v>3201.27</v>
      </c>
      <c r="F16" s="373"/>
      <c r="G16" s="347">
        <v>145.96889999999999</v>
      </c>
      <c r="H16" s="374"/>
      <c r="I16" s="348">
        <v>0.29659999999999997</v>
      </c>
      <c r="J16" s="348">
        <v>-0.59550000000000003</v>
      </c>
      <c r="K16" s="348">
        <v>5.6859999999999999</v>
      </c>
      <c r="L16" s="348">
        <v>-5.1405000000000003</v>
      </c>
      <c r="M16" s="348">
        <v>23.833100000000002</v>
      </c>
      <c r="N16" s="350">
        <v>55.764600000000002</v>
      </c>
      <c r="O16" s="348">
        <v>42.617800000000003</v>
      </c>
      <c r="P16" s="348">
        <v>34.328200000000002</v>
      </c>
      <c r="Q16" s="348" t="s">
        <v>430</v>
      </c>
      <c r="R16" s="348" t="s">
        <v>430</v>
      </c>
      <c r="S16" s="348">
        <v>2.5947</v>
      </c>
      <c r="T16" s="348">
        <v>13.1684</v>
      </c>
      <c r="U16" s="348">
        <v>30.278500000000001</v>
      </c>
      <c r="V16" s="348">
        <v>55.535400000000003</v>
      </c>
      <c r="W16" s="348">
        <v>2.5947</v>
      </c>
      <c r="X16" s="348">
        <v>34.7136</v>
      </c>
      <c r="Y16" s="374"/>
      <c r="Z16" s="346">
        <v>8</v>
      </c>
      <c r="AA16" s="346">
        <v>8</v>
      </c>
      <c r="AB16" s="346">
        <v>11</v>
      </c>
      <c r="AC16" s="346">
        <v>6</v>
      </c>
      <c r="AD16" s="346">
        <v>9</v>
      </c>
      <c r="AE16" s="346">
        <v>10</v>
      </c>
      <c r="AF16" s="346">
        <v>11</v>
      </c>
      <c r="AG16" s="346">
        <v>8</v>
      </c>
      <c r="AH16" s="346" t="s">
        <v>430</v>
      </c>
      <c r="AI16" s="346" t="s">
        <v>430</v>
      </c>
      <c r="AJ16" s="346">
        <v>15</v>
      </c>
      <c r="AK16" s="346">
        <v>10</v>
      </c>
      <c r="AL16" s="346">
        <v>9</v>
      </c>
      <c r="AM16" s="346">
        <v>13</v>
      </c>
      <c r="AN16" s="346">
        <v>15</v>
      </c>
      <c r="AO16" s="373"/>
      <c r="AP16" s="348" t="s">
        <v>430</v>
      </c>
      <c r="AQ16" s="348" t="s">
        <v>430</v>
      </c>
      <c r="AR16" s="348" t="s">
        <v>430</v>
      </c>
      <c r="AS16" s="348">
        <v>46.54</v>
      </c>
      <c r="AT16" s="348">
        <v>58.08</v>
      </c>
      <c r="AU16" s="351"/>
      <c r="AV16" s="346" t="s">
        <v>430</v>
      </c>
      <c r="AW16" s="346" t="s">
        <v>430</v>
      </c>
      <c r="AX16" s="346" t="s">
        <v>430</v>
      </c>
      <c r="AY16" s="346">
        <v>9</v>
      </c>
      <c r="AZ16" s="346">
        <v>11</v>
      </c>
      <c r="BA16" s="374"/>
      <c r="BB16" s="348">
        <v>16.547139728199401</v>
      </c>
      <c r="BC16" s="348">
        <v>0</v>
      </c>
      <c r="BD16" s="348">
        <v>0.122598661394968</v>
      </c>
      <c r="BE16" s="375" t="s">
        <v>430</v>
      </c>
      <c r="BF16" s="479"/>
      <c r="BG16" s="375" t="s">
        <v>430</v>
      </c>
      <c r="BH16" s="374"/>
      <c r="BI16" s="348" t="s">
        <v>430</v>
      </c>
      <c r="BJ16" s="348" t="s">
        <v>430</v>
      </c>
      <c r="BK16" s="348" t="s">
        <v>430</v>
      </c>
      <c r="BL16" s="348" t="s">
        <v>430</v>
      </c>
      <c r="BM16" s="374"/>
      <c r="BN16" s="372" t="s">
        <v>6542</v>
      </c>
      <c r="BO16" s="372" t="s">
        <v>6543</v>
      </c>
      <c r="BP16" s="372" t="s">
        <v>430</v>
      </c>
      <c r="BQ16" s="372" t="s">
        <v>430</v>
      </c>
      <c r="BR16" s="372" t="s">
        <v>430</v>
      </c>
      <c r="BS16" s="373"/>
      <c r="BT16" s="354" t="s">
        <v>555</v>
      </c>
    </row>
    <row r="17" spans="1:72" s="428" customFormat="1" x14ac:dyDescent="0.25">
      <c r="A17" s="345" t="s">
        <v>6544</v>
      </c>
      <c r="B17" s="373"/>
      <c r="C17" s="719">
        <v>40676</v>
      </c>
      <c r="D17" s="373"/>
      <c r="E17" s="346">
        <v>2774.88</v>
      </c>
      <c r="F17" s="373"/>
      <c r="G17" s="347">
        <v>132.07599999999999</v>
      </c>
      <c r="H17" s="374"/>
      <c r="I17" s="348">
        <v>0.29799999999999999</v>
      </c>
      <c r="J17" s="348">
        <v>-0.59940000000000004</v>
      </c>
      <c r="K17" s="348">
        <v>5.7180999999999997</v>
      </c>
      <c r="L17" s="348">
        <v>-5.1813000000000002</v>
      </c>
      <c r="M17" s="348">
        <v>23.954699999999999</v>
      </c>
      <c r="N17" s="350">
        <v>56.085599999999999</v>
      </c>
      <c r="O17" s="348">
        <v>42.791699999999999</v>
      </c>
      <c r="P17" s="348">
        <v>34.364199999999997</v>
      </c>
      <c r="Q17" s="348">
        <v>24.985099999999999</v>
      </c>
      <c r="R17" s="348">
        <v>16.599799999999998</v>
      </c>
      <c r="S17" s="348">
        <v>3.0297000000000001</v>
      </c>
      <c r="T17" s="348">
        <v>13.236700000000001</v>
      </c>
      <c r="U17" s="348">
        <v>30.4602</v>
      </c>
      <c r="V17" s="348">
        <v>55.9114</v>
      </c>
      <c r="W17" s="348">
        <v>3.0297000000000001</v>
      </c>
      <c r="X17" s="348">
        <v>12.623900000000001</v>
      </c>
      <c r="Y17" s="374"/>
      <c r="Z17" s="346">
        <v>3</v>
      </c>
      <c r="AA17" s="346">
        <v>16</v>
      </c>
      <c r="AB17" s="346">
        <v>6</v>
      </c>
      <c r="AC17" s="346">
        <v>9</v>
      </c>
      <c r="AD17" s="346">
        <v>4</v>
      </c>
      <c r="AE17" s="346">
        <v>3</v>
      </c>
      <c r="AF17" s="346">
        <v>6</v>
      </c>
      <c r="AG17" s="346">
        <v>6</v>
      </c>
      <c r="AH17" s="346">
        <v>5</v>
      </c>
      <c r="AI17" s="346">
        <v>3</v>
      </c>
      <c r="AJ17" s="346">
        <v>3</v>
      </c>
      <c r="AK17" s="346">
        <v>5</v>
      </c>
      <c r="AL17" s="346">
        <v>3</v>
      </c>
      <c r="AM17" s="346">
        <v>6</v>
      </c>
      <c r="AN17" s="346">
        <v>3</v>
      </c>
      <c r="AO17" s="373"/>
      <c r="AP17" s="348">
        <v>22.17</v>
      </c>
      <c r="AQ17" s="348">
        <v>26.91</v>
      </c>
      <c r="AR17" s="348">
        <v>34.08</v>
      </c>
      <c r="AS17" s="348">
        <v>46.72</v>
      </c>
      <c r="AT17" s="348">
        <v>58.47</v>
      </c>
      <c r="AU17" s="351"/>
      <c r="AV17" s="346">
        <v>3</v>
      </c>
      <c r="AW17" s="346">
        <v>4</v>
      </c>
      <c r="AX17" s="346">
        <v>5</v>
      </c>
      <c r="AY17" s="346">
        <v>5</v>
      </c>
      <c r="AZ17" s="346">
        <v>4</v>
      </c>
      <c r="BA17" s="374"/>
      <c r="BB17" s="348">
        <v>16.703575318514901</v>
      </c>
      <c r="BC17" s="348">
        <v>0.98368348129844496</v>
      </c>
      <c r="BD17" s="348">
        <v>0.11963894917507401</v>
      </c>
      <c r="BE17" s="375">
        <v>-8.7326113180284298E-2</v>
      </c>
      <c r="BF17" s="479"/>
      <c r="BG17" s="375">
        <v>9.6754999999999995</v>
      </c>
      <c r="BH17" s="374"/>
      <c r="BI17" s="348" t="s">
        <v>430</v>
      </c>
      <c r="BJ17" s="348" t="s">
        <v>430</v>
      </c>
      <c r="BK17" s="348" t="s">
        <v>430</v>
      </c>
      <c r="BL17" s="348" t="s">
        <v>430</v>
      </c>
      <c r="BM17" s="374"/>
      <c r="BN17" s="372" t="s">
        <v>6545</v>
      </c>
      <c r="BO17" s="372" t="s">
        <v>6546</v>
      </c>
      <c r="BP17" s="372" t="s">
        <v>430</v>
      </c>
      <c r="BQ17" s="372" t="s">
        <v>430</v>
      </c>
      <c r="BR17" s="372" t="s">
        <v>430</v>
      </c>
      <c r="BS17" s="373"/>
      <c r="BT17" s="354" t="s">
        <v>555</v>
      </c>
    </row>
    <row r="18" spans="1:72" s="428" customFormat="1" x14ac:dyDescent="0.25">
      <c r="A18" s="345" t="s">
        <v>6547</v>
      </c>
      <c r="B18" s="373"/>
      <c r="C18" s="719">
        <v>45348</v>
      </c>
      <c r="D18" s="373"/>
      <c r="E18" s="346">
        <v>2222.37</v>
      </c>
      <c r="F18" s="373"/>
      <c r="G18" s="347">
        <v>23.579899999999999</v>
      </c>
      <c r="H18" s="374"/>
      <c r="I18" s="348" t="s">
        <v>430</v>
      </c>
      <c r="J18" s="348">
        <v>-0.89649999999999996</v>
      </c>
      <c r="K18" s="348">
        <v>5.3977000000000004</v>
      </c>
      <c r="L18" s="348">
        <v>-5.6811999999999996</v>
      </c>
      <c r="M18" s="348">
        <v>23.665400000000002</v>
      </c>
      <c r="N18" s="350">
        <v>56.080100000000002</v>
      </c>
      <c r="O18" s="348">
        <v>42.730800000000002</v>
      </c>
      <c r="P18" s="348" t="s">
        <v>430</v>
      </c>
      <c r="Q18" s="348" t="s">
        <v>430</v>
      </c>
      <c r="R18" s="348" t="s">
        <v>430</v>
      </c>
      <c r="S18" s="348">
        <v>2.7128999999999999</v>
      </c>
      <c r="T18" s="348">
        <v>12.903499999999999</v>
      </c>
      <c r="U18" s="348">
        <v>30.1175</v>
      </c>
      <c r="V18" s="348">
        <v>55.293399999999998</v>
      </c>
      <c r="W18" s="348">
        <v>2.7128999999999999</v>
      </c>
      <c r="X18" s="348">
        <v>48.789000000000001</v>
      </c>
      <c r="Y18" s="374"/>
      <c r="Z18" s="346" t="s">
        <v>430</v>
      </c>
      <c r="AA18" s="346">
        <v>26</v>
      </c>
      <c r="AB18" s="346">
        <v>26</v>
      </c>
      <c r="AC18" s="346">
        <v>25</v>
      </c>
      <c r="AD18" s="346">
        <v>17</v>
      </c>
      <c r="AE18" s="346">
        <v>4</v>
      </c>
      <c r="AF18" s="346">
        <v>7</v>
      </c>
      <c r="AG18" s="346" t="s">
        <v>430</v>
      </c>
      <c r="AH18" s="346" t="s">
        <v>430</v>
      </c>
      <c r="AI18" s="346" t="s">
        <v>430</v>
      </c>
      <c r="AJ18" s="346">
        <v>11</v>
      </c>
      <c r="AK18" s="346">
        <v>23</v>
      </c>
      <c r="AL18" s="346">
        <v>16</v>
      </c>
      <c r="AM18" s="346">
        <v>15</v>
      </c>
      <c r="AN18" s="346">
        <v>11</v>
      </c>
      <c r="AO18" s="373"/>
      <c r="AP18" s="348" t="s">
        <v>430</v>
      </c>
      <c r="AQ18" s="348" t="s">
        <v>430</v>
      </c>
      <c r="AR18" s="348" t="s">
        <v>430</v>
      </c>
      <c r="AS18" s="348" t="s">
        <v>430</v>
      </c>
      <c r="AT18" s="348">
        <v>58.58</v>
      </c>
      <c r="AU18" s="351"/>
      <c r="AV18" s="346" t="s">
        <v>430</v>
      </c>
      <c r="AW18" s="346" t="s">
        <v>430</v>
      </c>
      <c r="AX18" s="346" t="s">
        <v>430</v>
      </c>
      <c r="AY18" s="346" t="s">
        <v>430</v>
      </c>
      <c r="AZ18" s="346">
        <v>3</v>
      </c>
      <c r="BA18" s="374"/>
      <c r="BB18" s="348">
        <v>18.612617102027102</v>
      </c>
      <c r="BC18" s="348">
        <v>0</v>
      </c>
      <c r="BD18" s="348">
        <v>0.15658298526161901</v>
      </c>
      <c r="BE18" s="375" t="s">
        <v>430</v>
      </c>
      <c r="BF18" s="479"/>
      <c r="BG18" s="375" t="s">
        <v>430</v>
      </c>
      <c r="BH18" s="374"/>
      <c r="BI18" s="348" t="s">
        <v>430</v>
      </c>
      <c r="BJ18" s="348" t="s">
        <v>430</v>
      </c>
      <c r="BK18" s="348" t="s">
        <v>430</v>
      </c>
      <c r="BL18" s="348" t="s">
        <v>430</v>
      </c>
      <c r="BM18" s="374"/>
      <c r="BN18" s="372" t="s">
        <v>6548</v>
      </c>
      <c r="BO18" s="372" t="s">
        <v>6549</v>
      </c>
      <c r="BP18" s="372" t="s">
        <v>430</v>
      </c>
      <c r="BQ18" s="372" t="s">
        <v>430</v>
      </c>
      <c r="BR18" s="372" t="s">
        <v>430</v>
      </c>
      <c r="BS18" s="373"/>
      <c r="BT18" s="354" t="s">
        <v>555</v>
      </c>
    </row>
    <row r="19" spans="1:72" s="428" customFormat="1" x14ac:dyDescent="0.25">
      <c r="A19" s="345" t="s">
        <v>6550</v>
      </c>
      <c r="B19" s="373"/>
      <c r="C19" s="719">
        <v>45044</v>
      </c>
      <c r="D19" s="373"/>
      <c r="E19" s="346">
        <v>2233.9499999999998</v>
      </c>
      <c r="F19" s="373"/>
      <c r="G19" s="347">
        <v>145.88800000000001</v>
      </c>
      <c r="H19" s="374"/>
      <c r="I19" s="348">
        <v>0.2969</v>
      </c>
      <c r="J19" s="348">
        <v>-0.59799999999999998</v>
      </c>
      <c r="K19" s="348">
        <v>5.6989000000000001</v>
      </c>
      <c r="L19" s="348">
        <v>-5.1944999999999997</v>
      </c>
      <c r="M19" s="348">
        <v>23.87</v>
      </c>
      <c r="N19" s="350">
        <v>55.859400000000001</v>
      </c>
      <c r="O19" s="348">
        <v>42.593000000000004</v>
      </c>
      <c r="P19" s="348" t="s">
        <v>430</v>
      </c>
      <c r="Q19" s="348" t="s">
        <v>430</v>
      </c>
      <c r="R19" s="348" t="s">
        <v>430</v>
      </c>
      <c r="S19" s="348">
        <v>3.0177</v>
      </c>
      <c r="T19" s="348">
        <v>13.1839</v>
      </c>
      <c r="U19" s="348">
        <v>30.3687</v>
      </c>
      <c r="V19" s="348">
        <v>55.673099999999998</v>
      </c>
      <c r="W19" s="348">
        <v>3.0177</v>
      </c>
      <c r="X19" s="348">
        <v>34.577199999999998</v>
      </c>
      <c r="Y19" s="374"/>
      <c r="Z19" s="346">
        <v>7</v>
      </c>
      <c r="AA19" s="346">
        <v>14</v>
      </c>
      <c r="AB19" s="346">
        <v>9</v>
      </c>
      <c r="AC19" s="346">
        <v>11</v>
      </c>
      <c r="AD19" s="346">
        <v>8</v>
      </c>
      <c r="AE19" s="346">
        <v>8</v>
      </c>
      <c r="AF19" s="346">
        <v>12</v>
      </c>
      <c r="AG19" s="346" t="s">
        <v>430</v>
      </c>
      <c r="AH19" s="346" t="s">
        <v>430</v>
      </c>
      <c r="AI19" s="346" t="s">
        <v>430</v>
      </c>
      <c r="AJ19" s="346">
        <v>5</v>
      </c>
      <c r="AK19" s="346">
        <v>8</v>
      </c>
      <c r="AL19" s="346">
        <v>6</v>
      </c>
      <c r="AM19" s="346">
        <v>10</v>
      </c>
      <c r="AN19" s="346">
        <v>5</v>
      </c>
      <c r="AO19" s="373"/>
      <c r="AP19" s="348" t="s">
        <v>430</v>
      </c>
      <c r="AQ19" s="348" t="s">
        <v>430</v>
      </c>
      <c r="AR19" s="348" t="s">
        <v>430</v>
      </c>
      <c r="AS19" s="348">
        <v>46.53</v>
      </c>
      <c r="AT19" s="348">
        <v>58.21</v>
      </c>
      <c r="AU19" s="351"/>
      <c r="AV19" s="346" t="s">
        <v>430</v>
      </c>
      <c r="AW19" s="346" t="s">
        <v>430</v>
      </c>
      <c r="AX19" s="346" t="s">
        <v>430</v>
      </c>
      <c r="AY19" s="346">
        <v>10</v>
      </c>
      <c r="AZ19" s="346">
        <v>9</v>
      </c>
      <c r="BA19" s="374"/>
      <c r="BB19" s="348">
        <v>16.967660577805098</v>
      </c>
      <c r="BC19" s="348">
        <v>0.97925176414972903</v>
      </c>
      <c r="BD19" s="348">
        <v>0.124921079391205</v>
      </c>
      <c r="BE19" s="375">
        <v>-5.16836175552529E-2</v>
      </c>
      <c r="BF19" s="479"/>
      <c r="BG19" s="375">
        <v>4.7141999999999999</v>
      </c>
      <c r="BH19" s="374"/>
      <c r="BI19" s="348" t="s">
        <v>430</v>
      </c>
      <c r="BJ19" s="348" t="s">
        <v>430</v>
      </c>
      <c r="BK19" s="348" t="s">
        <v>430</v>
      </c>
      <c r="BL19" s="348" t="s">
        <v>430</v>
      </c>
      <c r="BM19" s="374"/>
      <c r="BN19" s="372" t="s">
        <v>6551</v>
      </c>
      <c r="BO19" s="372" t="s">
        <v>6552</v>
      </c>
      <c r="BP19" s="372" t="s">
        <v>430</v>
      </c>
      <c r="BQ19" s="372" t="s">
        <v>430</v>
      </c>
      <c r="BR19" s="372" t="s">
        <v>430</v>
      </c>
      <c r="BS19" s="373"/>
      <c r="BT19" s="354" t="s">
        <v>555</v>
      </c>
    </row>
    <row r="20" spans="1:72" s="428" customFormat="1" x14ac:dyDescent="0.25">
      <c r="A20" s="345" t="s">
        <v>6553</v>
      </c>
      <c r="B20" s="373"/>
      <c r="C20" s="719">
        <v>45866</v>
      </c>
      <c r="D20" s="373"/>
      <c r="E20" s="346">
        <v>1704.53</v>
      </c>
      <c r="F20" s="373"/>
      <c r="G20" s="347">
        <v>148.58699999999999</v>
      </c>
      <c r="H20" s="374"/>
      <c r="I20" s="348">
        <v>0.29389999999999999</v>
      </c>
      <c r="J20" s="348">
        <v>-0.59689999999999999</v>
      </c>
      <c r="K20" s="348">
        <v>5.6448</v>
      </c>
      <c r="L20" s="348">
        <v>-5.1821000000000002</v>
      </c>
      <c r="M20" s="348">
        <v>23.555</v>
      </c>
      <c r="N20" s="350" t="s">
        <v>430</v>
      </c>
      <c r="O20" s="348" t="s">
        <v>430</v>
      </c>
      <c r="P20" s="348" t="s">
        <v>430</v>
      </c>
      <c r="Q20" s="348" t="s">
        <v>430</v>
      </c>
      <c r="R20" s="348" t="s">
        <v>430</v>
      </c>
      <c r="S20" s="348">
        <v>2.5707</v>
      </c>
      <c r="T20" s="348">
        <v>13.0268</v>
      </c>
      <c r="U20" s="348">
        <v>29.9361</v>
      </c>
      <c r="V20" s="348" t="s">
        <v>430</v>
      </c>
      <c r="W20" s="348">
        <v>2.5707</v>
      </c>
      <c r="X20" s="348">
        <v>51.542099999999998</v>
      </c>
      <c r="Y20" s="374"/>
      <c r="Z20" s="346">
        <v>17</v>
      </c>
      <c r="AA20" s="346">
        <v>11</v>
      </c>
      <c r="AB20" s="346">
        <v>22</v>
      </c>
      <c r="AC20" s="346">
        <v>10</v>
      </c>
      <c r="AD20" s="346">
        <v>21</v>
      </c>
      <c r="AE20" s="346" t="s">
        <v>430</v>
      </c>
      <c r="AF20" s="346" t="s">
        <v>430</v>
      </c>
      <c r="AG20" s="346" t="s">
        <v>430</v>
      </c>
      <c r="AH20" s="346" t="s">
        <v>430</v>
      </c>
      <c r="AI20" s="346" t="s">
        <v>430</v>
      </c>
      <c r="AJ20" s="346">
        <v>24</v>
      </c>
      <c r="AK20" s="346">
        <v>19</v>
      </c>
      <c r="AL20" s="346">
        <v>20</v>
      </c>
      <c r="AM20" s="346" t="s">
        <v>430</v>
      </c>
      <c r="AN20" s="346">
        <v>24</v>
      </c>
      <c r="AO20" s="373"/>
      <c r="AP20" s="348" t="s">
        <v>430</v>
      </c>
      <c r="AQ20" s="348" t="s">
        <v>430</v>
      </c>
      <c r="AR20" s="348" t="s">
        <v>430</v>
      </c>
      <c r="AS20" s="348" t="s">
        <v>430</v>
      </c>
      <c r="AT20" s="348" t="s">
        <v>430</v>
      </c>
      <c r="AU20" s="351"/>
      <c r="AV20" s="346" t="s">
        <v>430</v>
      </c>
      <c r="AW20" s="346" t="s">
        <v>430</v>
      </c>
      <c r="AX20" s="346" t="s">
        <v>430</v>
      </c>
      <c r="AY20" s="346" t="s">
        <v>430</v>
      </c>
      <c r="AZ20" s="346" t="s">
        <v>430</v>
      </c>
      <c r="BA20" s="374"/>
      <c r="BB20" s="348">
        <v>27.311086180750301</v>
      </c>
      <c r="BC20" s="348">
        <v>0</v>
      </c>
      <c r="BD20" s="348">
        <v>0.17304184153270799</v>
      </c>
      <c r="BE20" s="375" t="s">
        <v>430</v>
      </c>
      <c r="BF20" s="479"/>
      <c r="BG20" s="375" t="s">
        <v>430</v>
      </c>
      <c r="BH20" s="374"/>
      <c r="BI20" s="348" t="s">
        <v>430</v>
      </c>
      <c r="BJ20" s="348" t="s">
        <v>430</v>
      </c>
      <c r="BK20" s="348" t="s">
        <v>430</v>
      </c>
      <c r="BL20" s="348" t="s">
        <v>430</v>
      </c>
      <c r="BM20" s="374"/>
      <c r="BN20" s="372" t="s">
        <v>6554</v>
      </c>
      <c r="BO20" s="372" t="s">
        <v>6555</v>
      </c>
      <c r="BP20" s="372" t="s">
        <v>430</v>
      </c>
      <c r="BQ20" s="372" t="s">
        <v>430</v>
      </c>
      <c r="BR20" s="372" t="s">
        <v>430</v>
      </c>
      <c r="BS20" s="373"/>
      <c r="BT20" s="354" t="s">
        <v>555</v>
      </c>
    </row>
    <row r="21" spans="1:72" s="428" customFormat="1" x14ac:dyDescent="0.25">
      <c r="A21" s="345" t="s">
        <v>6556</v>
      </c>
      <c r="B21" s="373"/>
      <c r="C21" s="719">
        <v>45237</v>
      </c>
      <c r="D21" s="373"/>
      <c r="E21" s="346">
        <v>1591.24</v>
      </c>
      <c r="F21" s="373"/>
      <c r="G21" s="347">
        <v>150.06790000000001</v>
      </c>
      <c r="H21" s="374"/>
      <c r="I21" s="348">
        <v>0.29509999999999997</v>
      </c>
      <c r="J21" s="348">
        <v>-0.59619999999999995</v>
      </c>
      <c r="K21" s="348">
        <v>5.6628999999999996</v>
      </c>
      <c r="L21" s="348">
        <v>-5.1704999999999997</v>
      </c>
      <c r="M21" s="348">
        <v>23.707599999999999</v>
      </c>
      <c r="N21" s="350">
        <v>55.389899999999997</v>
      </c>
      <c r="O21" s="348">
        <v>42.333199999999998</v>
      </c>
      <c r="P21" s="348" t="s">
        <v>430</v>
      </c>
      <c r="Q21" s="348" t="s">
        <v>430</v>
      </c>
      <c r="R21" s="348" t="s">
        <v>430</v>
      </c>
      <c r="S21" s="348">
        <v>2.5809000000000002</v>
      </c>
      <c r="T21" s="348">
        <v>13.0961</v>
      </c>
      <c r="U21" s="348">
        <v>30.135999999999999</v>
      </c>
      <c r="V21" s="348">
        <v>55.228000000000002</v>
      </c>
      <c r="W21" s="348">
        <v>2.5809000000000002</v>
      </c>
      <c r="X21" s="348">
        <v>42.659399999999998</v>
      </c>
      <c r="Y21" s="374"/>
      <c r="Z21" s="346">
        <v>12</v>
      </c>
      <c r="AA21" s="346">
        <v>10</v>
      </c>
      <c r="AB21" s="346">
        <v>18</v>
      </c>
      <c r="AC21" s="346">
        <v>8</v>
      </c>
      <c r="AD21" s="346">
        <v>15</v>
      </c>
      <c r="AE21" s="346">
        <v>14</v>
      </c>
      <c r="AF21" s="346">
        <v>16</v>
      </c>
      <c r="AG21" s="346" t="s">
        <v>430</v>
      </c>
      <c r="AH21" s="346" t="s">
        <v>430</v>
      </c>
      <c r="AI21" s="346" t="s">
        <v>430</v>
      </c>
      <c r="AJ21" s="346">
        <v>19</v>
      </c>
      <c r="AK21" s="346">
        <v>15</v>
      </c>
      <c r="AL21" s="346">
        <v>14</v>
      </c>
      <c r="AM21" s="346">
        <v>16</v>
      </c>
      <c r="AN21" s="346">
        <v>19</v>
      </c>
      <c r="AO21" s="373"/>
      <c r="AP21" s="348" t="s">
        <v>430</v>
      </c>
      <c r="AQ21" s="348" t="s">
        <v>430</v>
      </c>
      <c r="AR21" s="348" t="s">
        <v>430</v>
      </c>
      <c r="AS21" s="348" t="s">
        <v>430</v>
      </c>
      <c r="AT21" s="348">
        <v>57.73</v>
      </c>
      <c r="AU21" s="351"/>
      <c r="AV21" s="346" t="s">
        <v>430</v>
      </c>
      <c r="AW21" s="346" t="s">
        <v>430</v>
      </c>
      <c r="AX21" s="346" t="s">
        <v>430</v>
      </c>
      <c r="AY21" s="346" t="s">
        <v>430</v>
      </c>
      <c r="AZ21" s="346">
        <v>16</v>
      </c>
      <c r="BA21" s="374"/>
      <c r="BB21" s="348">
        <v>17.793204077275298</v>
      </c>
      <c r="BC21" s="348">
        <v>0</v>
      </c>
      <c r="BD21" s="348">
        <v>0.14511944545933</v>
      </c>
      <c r="BE21" s="375" t="s">
        <v>430</v>
      </c>
      <c r="BF21" s="479"/>
      <c r="BG21" s="375" t="s">
        <v>430</v>
      </c>
      <c r="BH21" s="374"/>
      <c r="BI21" s="348" t="s">
        <v>430</v>
      </c>
      <c r="BJ21" s="348" t="s">
        <v>430</v>
      </c>
      <c r="BK21" s="348" t="s">
        <v>430</v>
      </c>
      <c r="BL21" s="348" t="s">
        <v>430</v>
      </c>
      <c r="BM21" s="374"/>
      <c r="BN21" s="372" t="s">
        <v>6557</v>
      </c>
      <c r="BO21" s="372" t="s">
        <v>6558</v>
      </c>
      <c r="BP21" s="372" t="s">
        <v>430</v>
      </c>
      <c r="BQ21" s="372" t="s">
        <v>430</v>
      </c>
      <c r="BR21" s="372" t="s">
        <v>430</v>
      </c>
      <c r="BS21" s="373"/>
      <c r="BT21" s="354" t="s">
        <v>555</v>
      </c>
    </row>
    <row r="22" spans="1:72" s="428" customFormat="1" x14ac:dyDescent="0.25">
      <c r="A22" s="345" t="s">
        <v>6559</v>
      </c>
      <c r="B22" s="373"/>
      <c r="C22" s="719">
        <v>40856</v>
      </c>
      <c r="D22" s="373"/>
      <c r="E22" s="346">
        <v>1410.7</v>
      </c>
      <c r="F22" s="373"/>
      <c r="G22" s="347">
        <v>135.32130000000001</v>
      </c>
      <c r="H22" s="374"/>
      <c r="I22" s="348">
        <v>0.29699999999999999</v>
      </c>
      <c r="J22" s="348">
        <v>-0.59789999999999999</v>
      </c>
      <c r="K22" s="348">
        <v>6.5140000000000002</v>
      </c>
      <c r="L22" s="348">
        <v>-4.4958</v>
      </c>
      <c r="M22" s="348">
        <v>24.099699999999999</v>
      </c>
      <c r="N22" s="350">
        <v>55.291200000000003</v>
      </c>
      <c r="O22" s="348">
        <v>42.727499999999999</v>
      </c>
      <c r="P22" s="348">
        <v>34.606699999999996</v>
      </c>
      <c r="Q22" s="348">
        <v>25.366299999999999</v>
      </c>
      <c r="R22" s="348">
        <v>16.873100000000001</v>
      </c>
      <c r="S22" s="348">
        <v>3.8782999999999999</v>
      </c>
      <c r="T22" s="348">
        <v>14.3201</v>
      </c>
      <c r="U22" s="348">
        <v>30.770199999999999</v>
      </c>
      <c r="V22" s="348">
        <v>56.4925</v>
      </c>
      <c r="W22" s="348">
        <v>3.8782999999999999</v>
      </c>
      <c r="X22" s="348">
        <v>11.225</v>
      </c>
      <c r="Y22" s="374"/>
      <c r="Z22" s="346">
        <v>6</v>
      </c>
      <c r="AA22" s="346">
        <v>13</v>
      </c>
      <c r="AB22" s="346">
        <v>1</v>
      </c>
      <c r="AC22" s="346">
        <v>1</v>
      </c>
      <c r="AD22" s="346">
        <v>3</v>
      </c>
      <c r="AE22" s="346">
        <v>16</v>
      </c>
      <c r="AF22" s="346">
        <v>8</v>
      </c>
      <c r="AG22" s="346">
        <v>2</v>
      </c>
      <c r="AH22" s="346">
        <v>1</v>
      </c>
      <c r="AI22" s="346">
        <v>1</v>
      </c>
      <c r="AJ22" s="346">
        <v>1</v>
      </c>
      <c r="AK22" s="346">
        <v>1</v>
      </c>
      <c r="AL22" s="346">
        <v>2</v>
      </c>
      <c r="AM22" s="346">
        <v>2</v>
      </c>
      <c r="AN22" s="346">
        <v>1</v>
      </c>
      <c r="AO22" s="373"/>
      <c r="AP22" s="348">
        <v>22.39</v>
      </c>
      <c r="AQ22" s="348">
        <v>27.17</v>
      </c>
      <c r="AR22" s="348">
        <v>34.380000000000003</v>
      </c>
      <c r="AS22" s="348">
        <v>46.83</v>
      </c>
      <c r="AT22" s="348">
        <v>58.68</v>
      </c>
      <c r="AU22" s="351"/>
      <c r="AV22" s="346">
        <v>1</v>
      </c>
      <c r="AW22" s="346">
        <v>1</v>
      </c>
      <c r="AX22" s="346">
        <v>1</v>
      </c>
      <c r="AY22" s="346">
        <v>2</v>
      </c>
      <c r="AZ22" s="346">
        <v>1</v>
      </c>
      <c r="BA22" s="374"/>
      <c r="BB22" s="348">
        <v>17.3020212607566</v>
      </c>
      <c r="BC22" s="348">
        <v>0</v>
      </c>
      <c r="BD22" s="348">
        <v>0.11704914086257701</v>
      </c>
      <c r="BE22" s="375" t="s">
        <v>430</v>
      </c>
      <c r="BF22" s="479"/>
      <c r="BG22" s="375" t="s">
        <v>430</v>
      </c>
      <c r="BH22" s="374"/>
      <c r="BI22" s="348" t="s">
        <v>430</v>
      </c>
      <c r="BJ22" s="348" t="s">
        <v>430</v>
      </c>
      <c r="BK22" s="348" t="s">
        <v>430</v>
      </c>
      <c r="BL22" s="348" t="s">
        <v>430</v>
      </c>
      <c r="BM22" s="374"/>
      <c r="BN22" s="372" t="s">
        <v>6537</v>
      </c>
      <c r="BO22" s="372" t="s">
        <v>6538</v>
      </c>
      <c r="BP22" s="372" t="s">
        <v>430</v>
      </c>
      <c r="BQ22" s="372" t="s">
        <v>430</v>
      </c>
      <c r="BR22" s="372" t="s">
        <v>430</v>
      </c>
      <c r="BS22" s="373"/>
      <c r="BT22" s="354" t="s">
        <v>555</v>
      </c>
    </row>
    <row r="23" spans="1:72" s="428" customFormat="1" x14ac:dyDescent="0.25">
      <c r="A23" s="345" t="s">
        <v>6560</v>
      </c>
      <c r="B23" s="373"/>
      <c r="C23" s="719">
        <v>40249</v>
      </c>
      <c r="D23" s="373"/>
      <c r="E23" s="346">
        <v>729.44</v>
      </c>
      <c r="F23" s="373"/>
      <c r="G23" s="347">
        <v>13060.590200000001</v>
      </c>
      <c r="H23" s="374"/>
      <c r="I23" s="348">
        <v>0.29730000000000001</v>
      </c>
      <c r="J23" s="348">
        <v>-0.60019999999999996</v>
      </c>
      <c r="K23" s="348">
        <v>5.7392000000000003</v>
      </c>
      <c r="L23" s="348">
        <v>-5.4474999999999998</v>
      </c>
      <c r="M23" s="348">
        <v>24.165900000000001</v>
      </c>
      <c r="N23" s="350">
        <v>56.4938</v>
      </c>
      <c r="O23" s="348">
        <v>42.308500000000002</v>
      </c>
      <c r="P23" s="348">
        <v>34.3568</v>
      </c>
      <c r="Q23" s="348">
        <v>25.037700000000001</v>
      </c>
      <c r="R23" s="348">
        <v>16.6342</v>
      </c>
      <c r="S23" s="348">
        <v>2.8264</v>
      </c>
      <c r="T23" s="348">
        <v>14.071999999999999</v>
      </c>
      <c r="U23" s="348">
        <v>30.3446</v>
      </c>
      <c r="V23" s="348">
        <v>56.055100000000003</v>
      </c>
      <c r="W23" s="348">
        <v>2.8264</v>
      </c>
      <c r="X23" s="348">
        <v>13.551600000000001</v>
      </c>
      <c r="Y23" s="374"/>
      <c r="Z23" s="346">
        <v>5</v>
      </c>
      <c r="AA23" s="346">
        <v>18</v>
      </c>
      <c r="AB23" s="346">
        <v>3</v>
      </c>
      <c r="AC23" s="346">
        <v>24</v>
      </c>
      <c r="AD23" s="346">
        <v>2</v>
      </c>
      <c r="AE23" s="346">
        <v>2</v>
      </c>
      <c r="AF23" s="346">
        <v>17</v>
      </c>
      <c r="AG23" s="346">
        <v>7</v>
      </c>
      <c r="AH23" s="346">
        <v>3</v>
      </c>
      <c r="AI23" s="346">
        <v>2</v>
      </c>
      <c r="AJ23" s="346">
        <v>10</v>
      </c>
      <c r="AK23" s="346">
        <v>3</v>
      </c>
      <c r="AL23" s="346">
        <v>8</v>
      </c>
      <c r="AM23" s="346">
        <v>5</v>
      </c>
      <c r="AN23" s="346">
        <v>10</v>
      </c>
      <c r="AO23" s="373"/>
      <c r="AP23" s="348">
        <v>22.2</v>
      </c>
      <c r="AQ23" s="348">
        <v>26.94</v>
      </c>
      <c r="AR23" s="348">
        <v>34.090000000000003</v>
      </c>
      <c r="AS23" s="348">
        <v>46.62</v>
      </c>
      <c r="AT23" s="348">
        <v>58.28</v>
      </c>
      <c r="AU23" s="351"/>
      <c r="AV23" s="346">
        <v>2</v>
      </c>
      <c r="AW23" s="346">
        <v>3</v>
      </c>
      <c r="AX23" s="346">
        <v>4</v>
      </c>
      <c r="AY23" s="346">
        <v>6</v>
      </c>
      <c r="AZ23" s="346">
        <v>6</v>
      </c>
      <c r="BA23" s="374"/>
      <c r="BB23" s="348">
        <v>16.941275493366401</v>
      </c>
      <c r="BC23" s="348">
        <v>0.99367094757952701</v>
      </c>
      <c r="BD23" s="348">
        <v>0.118187987123344</v>
      </c>
      <c r="BE23" s="375">
        <v>-0.104645692007707</v>
      </c>
      <c r="BF23" s="479"/>
      <c r="BG23" s="375">
        <v>9.9383999999999997</v>
      </c>
      <c r="BH23" s="374"/>
      <c r="BI23" s="348" t="s">
        <v>430</v>
      </c>
      <c r="BJ23" s="348" t="s">
        <v>430</v>
      </c>
      <c r="BK23" s="348" t="s">
        <v>430</v>
      </c>
      <c r="BL23" s="348" t="s">
        <v>430</v>
      </c>
      <c r="BM23" s="374"/>
      <c r="BN23" s="372" t="s">
        <v>6551</v>
      </c>
      <c r="BO23" s="372" t="s">
        <v>6552</v>
      </c>
      <c r="BP23" s="372" t="s">
        <v>430</v>
      </c>
      <c r="BQ23" s="372" t="s">
        <v>430</v>
      </c>
      <c r="BR23" s="372" t="s">
        <v>430</v>
      </c>
      <c r="BS23" s="373"/>
      <c r="BT23" s="354" t="s">
        <v>555</v>
      </c>
    </row>
    <row r="24" spans="1:72" s="428" customFormat="1" x14ac:dyDescent="0.25">
      <c r="A24" s="345" t="s">
        <v>6561</v>
      </c>
      <c r="B24" s="373"/>
      <c r="C24" s="719">
        <v>39500</v>
      </c>
      <c r="D24" s="373"/>
      <c r="E24" s="346">
        <v>710.9</v>
      </c>
      <c r="F24" s="373"/>
      <c r="G24" s="347">
        <v>124.4796</v>
      </c>
      <c r="H24" s="374"/>
      <c r="I24" s="348">
        <v>0.2984</v>
      </c>
      <c r="J24" s="348">
        <v>-0.6048</v>
      </c>
      <c r="K24" s="348">
        <v>5.7344999999999997</v>
      </c>
      <c r="L24" s="348">
        <v>-5.2454000000000001</v>
      </c>
      <c r="M24" s="348">
        <v>23.062999999999999</v>
      </c>
      <c r="N24" s="350">
        <v>55.881399999999999</v>
      </c>
      <c r="O24" s="348">
        <v>42.969099999999997</v>
      </c>
      <c r="P24" s="348">
        <v>34.302</v>
      </c>
      <c r="Q24" s="348">
        <v>24.918700000000001</v>
      </c>
      <c r="R24" s="348">
        <v>16.471599999999999</v>
      </c>
      <c r="S24" s="348">
        <v>2.6116999999999999</v>
      </c>
      <c r="T24" s="348">
        <v>13.2562</v>
      </c>
      <c r="U24" s="348">
        <v>28.963899999999999</v>
      </c>
      <c r="V24" s="348">
        <v>56.1629</v>
      </c>
      <c r="W24" s="348">
        <v>2.6116999999999999</v>
      </c>
      <c r="X24" s="348">
        <v>13.798999999999999</v>
      </c>
      <c r="Y24" s="374"/>
      <c r="Z24" s="346">
        <v>2</v>
      </c>
      <c r="AA24" s="346">
        <v>24</v>
      </c>
      <c r="AB24" s="346">
        <v>4</v>
      </c>
      <c r="AC24" s="346">
        <v>20</v>
      </c>
      <c r="AD24" s="346">
        <v>22</v>
      </c>
      <c r="AE24" s="346">
        <v>6</v>
      </c>
      <c r="AF24" s="346">
        <v>3</v>
      </c>
      <c r="AG24" s="346">
        <v>9</v>
      </c>
      <c r="AH24" s="346">
        <v>8</v>
      </c>
      <c r="AI24" s="346">
        <v>7</v>
      </c>
      <c r="AJ24" s="346">
        <v>12</v>
      </c>
      <c r="AK24" s="346">
        <v>4</v>
      </c>
      <c r="AL24" s="346">
        <v>22</v>
      </c>
      <c r="AM24" s="346">
        <v>3</v>
      </c>
      <c r="AN24" s="346">
        <v>12</v>
      </c>
      <c r="AO24" s="373"/>
      <c r="AP24" s="348">
        <v>22.05</v>
      </c>
      <c r="AQ24" s="348">
        <v>26.84</v>
      </c>
      <c r="AR24" s="348">
        <v>34.07</v>
      </c>
      <c r="AS24" s="348">
        <v>46.76</v>
      </c>
      <c r="AT24" s="348">
        <v>58.23</v>
      </c>
      <c r="AU24" s="351"/>
      <c r="AV24" s="346">
        <v>9</v>
      </c>
      <c r="AW24" s="346">
        <v>8</v>
      </c>
      <c r="AX24" s="346">
        <v>6</v>
      </c>
      <c r="AY24" s="346">
        <v>3</v>
      </c>
      <c r="AZ24" s="346">
        <v>8</v>
      </c>
      <c r="BA24" s="374"/>
      <c r="BB24" s="348">
        <v>16.988608934323999</v>
      </c>
      <c r="BC24" s="348">
        <v>0</v>
      </c>
      <c r="BD24" s="348">
        <v>0.11765539369356</v>
      </c>
      <c r="BE24" s="375" t="s">
        <v>430</v>
      </c>
      <c r="BF24" s="479"/>
      <c r="BG24" s="375" t="s">
        <v>430</v>
      </c>
      <c r="BH24" s="374"/>
      <c r="BI24" s="348" t="s">
        <v>430</v>
      </c>
      <c r="BJ24" s="348" t="s">
        <v>430</v>
      </c>
      <c r="BK24" s="348" t="s">
        <v>430</v>
      </c>
      <c r="BL24" s="348" t="s">
        <v>430</v>
      </c>
      <c r="BM24" s="374"/>
      <c r="BN24" s="372" t="s">
        <v>6562</v>
      </c>
      <c r="BO24" s="372" t="s">
        <v>6563</v>
      </c>
      <c r="BP24" s="372" t="s">
        <v>430</v>
      </c>
      <c r="BQ24" s="372" t="s">
        <v>430</v>
      </c>
      <c r="BR24" s="372" t="s">
        <v>430</v>
      </c>
      <c r="BS24" s="373"/>
      <c r="BT24" s="354" t="s">
        <v>555</v>
      </c>
    </row>
    <row r="25" spans="1:72" s="428" customFormat="1" x14ac:dyDescent="0.25">
      <c r="A25" s="345" t="s">
        <v>6564</v>
      </c>
      <c r="B25" s="373"/>
      <c r="C25" s="719">
        <v>45587</v>
      </c>
      <c r="D25" s="373"/>
      <c r="E25" s="346">
        <v>453.43700000000001</v>
      </c>
      <c r="F25" s="373"/>
      <c r="G25" s="347">
        <v>14.6812</v>
      </c>
      <c r="H25" s="374"/>
      <c r="I25" s="348">
        <v>0.29380000000000001</v>
      </c>
      <c r="J25" s="348">
        <v>-0.59989999999999999</v>
      </c>
      <c r="K25" s="348">
        <v>5.6391</v>
      </c>
      <c r="L25" s="348">
        <v>-5.2302</v>
      </c>
      <c r="M25" s="348">
        <v>23.594999999999999</v>
      </c>
      <c r="N25" s="350">
        <v>55.210500000000003</v>
      </c>
      <c r="O25" s="348" t="s">
        <v>430</v>
      </c>
      <c r="P25" s="348" t="s">
        <v>430</v>
      </c>
      <c r="Q25" s="348" t="s">
        <v>430</v>
      </c>
      <c r="R25" s="348" t="s">
        <v>430</v>
      </c>
      <c r="S25" s="348">
        <v>2.9811999999999999</v>
      </c>
      <c r="T25" s="348">
        <v>13.0166</v>
      </c>
      <c r="U25" s="348">
        <v>30.038699999999999</v>
      </c>
      <c r="V25" s="348">
        <v>54.992199999999997</v>
      </c>
      <c r="W25" s="348">
        <v>2.9811999999999999</v>
      </c>
      <c r="X25" s="348">
        <v>52.064500000000002</v>
      </c>
      <c r="Y25" s="374"/>
      <c r="Z25" s="346">
        <v>18</v>
      </c>
      <c r="AA25" s="346">
        <v>17</v>
      </c>
      <c r="AB25" s="346">
        <v>23</v>
      </c>
      <c r="AC25" s="346">
        <v>17</v>
      </c>
      <c r="AD25" s="346">
        <v>19</v>
      </c>
      <c r="AE25" s="346">
        <v>18</v>
      </c>
      <c r="AF25" s="346" t="s">
        <v>430</v>
      </c>
      <c r="AG25" s="346" t="s">
        <v>430</v>
      </c>
      <c r="AH25" s="346" t="s">
        <v>430</v>
      </c>
      <c r="AI25" s="346" t="s">
        <v>430</v>
      </c>
      <c r="AJ25" s="346">
        <v>9</v>
      </c>
      <c r="AK25" s="346">
        <v>21</v>
      </c>
      <c r="AL25" s="346">
        <v>18</v>
      </c>
      <c r="AM25" s="346">
        <v>19</v>
      </c>
      <c r="AN25" s="346">
        <v>9</v>
      </c>
      <c r="AO25" s="373"/>
      <c r="AP25" s="348" t="s">
        <v>430</v>
      </c>
      <c r="AQ25" s="348" t="s">
        <v>430</v>
      </c>
      <c r="AR25" s="348" t="s">
        <v>430</v>
      </c>
      <c r="AS25" s="348" t="s">
        <v>430</v>
      </c>
      <c r="AT25" s="348">
        <v>57.44</v>
      </c>
      <c r="AU25" s="351"/>
      <c r="AV25" s="346" t="s">
        <v>430</v>
      </c>
      <c r="AW25" s="346" t="s">
        <v>430</v>
      </c>
      <c r="AX25" s="346" t="s">
        <v>430</v>
      </c>
      <c r="AY25" s="346" t="s">
        <v>430</v>
      </c>
      <c r="AZ25" s="346">
        <v>19</v>
      </c>
      <c r="BA25" s="374"/>
      <c r="BB25" s="348">
        <v>19.8754930776877</v>
      </c>
      <c r="BC25" s="348">
        <v>0</v>
      </c>
      <c r="BD25" s="348">
        <v>0.15996840255327399</v>
      </c>
      <c r="BE25" s="375" t="s">
        <v>430</v>
      </c>
      <c r="BF25" s="479"/>
      <c r="BG25" s="375" t="s">
        <v>430</v>
      </c>
      <c r="BH25" s="374"/>
      <c r="BI25" s="348" t="s">
        <v>430</v>
      </c>
      <c r="BJ25" s="348" t="s">
        <v>430</v>
      </c>
      <c r="BK25" s="348" t="s">
        <v>430</v>
      </c>
      <c r="BL25" s="348" t="s">
        <v>430</v>
      </c>
      <c r="BM25" s="374"/>
      <c r="BN25" s="372" t="s">
        <v>6565</v>
      </c>
      <c r="BO25" s="372" t="s">
        <v>6566</v>
      </c>
      <c r="BP25" s="372" t="s">
        <v>430</v>
      </c>
      <c r="BQ25" s="372" t="s">
        <v>430</v>
      </c>
      <c r="BR25" s="372" t="s">
        <v>430</v>
      </c>
      <c r="BS25" s="373"/>
      <c r="BT25" s="354" t="s">
        <v>555</v>
      </c>
    </row>
    <row r="26" spans="1:72" s="428" customFormat="1" x14ac:dyDescent="0.25">
      <c r="A26" s="345" t="s">
        <v>6567</v>
      </c>
      <c r="B26" s="373"/>
      <c r="C26" s="719">
        <v>46104</v>
      </c>
      <c r="D26" s="373"/>
      <c r="E26" s="346">
        <v>500.17099999999999</v>
      </c>
      <c r="F26" s="373"/>
      <c r="G26" s="347">
        <v>130.7226</v>
      </c>
      <c r="H26" s="374"/>
      <c r="I26" s="348">
        <v>0.29149999999999998</v>
      </c>
      <c r="J26" s="348">
        <v>-0.59019999999999995</v>
      </c>
      <c r="K26" s="348">
        <v>5.7469999999999999</v>
      </c>
      <c r="L26" s="348" t="s">
        <v>430</v>
      </c>
      <c r="M26" s="348" t="s">
        <v>430</v>
      </c>
      <c r="N26" s="350" t="s">
        <v>430</v>
      </c>
      <c r="O26" s="348" t="s">
        <v>430</v>
      </c>
      <c r="P26" s="348" t="s">
        <v>430</v>
      </c>
      <c r="Q26" s="348" t="s">
        <v>430</v>
      </c>
      <c r="R26" s="348" t="s">
        <v>430</v>
      </c>
      <c r="S26" s="348">
        <v>3.0023</v>
      </c>
      <c r="T26" s="348" t="s">
        <v>430</v>
      </c>
      <c r="U26" s="348" t="s">
        <v>430</v>
      </c>
      <c r="V26" s="348" t="s">
        <v>430</v>
      </c>
      <c r="W26" s="348">
        <v>3.0023</v>
      </c>
      <c r="X26" s="348">
        <v>9.6937999999999995</v>
      </c>
      <c r="Y26" s="374"/>
      <c r="Z26" s="346">
        <v>21</v>
      </c>
      <c r="AA26" s="346">
        <v>2</v>
      </c>
      <c r="AB26" s="346">
        <v>2</v>
      </c>
      <c r="AC26" s="346" t="s">
        <v>430</v>
      </c>
      <c r="AD26" s="346" t="s">
        <v>430</v>
      </c>
      <c r="AE26" s="346" t="s">
        <v>430</v>
      </c>
      <c r="AF26" s="346" t="s">
        <v>430</v>
      </c>
      <c r="AG26" s="346" t="s">
        <v>430</v>
      </c>
      <c r="AH26" s="346" t="s">
        <v>430</v>
      </c>
      <c r="AI26" s="346" t="s">
        <v>430</v>
      </c>
      <c r="AJ26" s="346">
        <v>7</v>
      </c>
      <c r="AK26" s="346" t="s">
        <v>430</v>
      </c>
      <c r="AL26" s="346" t="s">
        <v>430</v>
      </c>
      <c r="AM26" s="346" t="s">
        <v>430</v>
      </c>
      <c r="AN26" s="346">
        <v>7</v>
      </c>
      <c r="AO26" s="373"/>
      <c r="AP26" s="348" t="s">
        <v>430</v>
      </c>
      <c r="AQ26" s="348" t="s">
        <v>430</v>
      </c>
      <c r="AR26" s="348" t="s">
        <v>430</v>
      </c>
      <c r="AS26" s="348" t="s">
        <v>430</v>
      </c>
      <c r="AT26" s="348" t="s">
        <v>430</v>
      </c>
      <c r="AU26" s="351"/>
      <c r="AV26" s="346" t="s">
        <v>430</v>
      </c>
      <c r="AW26" s="346" t="s">
        <v>430</v>
      </c>
      <c r="AX26" s="346" t="s">
        <v>430</v>
      </c>
      <c r="AY26" s="346" t="s">
        <v>430</v>
      </c>
      <c r="AZ26" s="346" t="s">
        <v>430</v>
      </c>
      <c r="BA26" s="374"/>
      <c r="BB26" s="348" t="s">
        <v>430</v>
      </c>
      <c r="BC26" s="348">
        <v>0</v>
      </c>
      <c r="BD26" s="348">
        <v>0</v>
      </c>
      <c r="BE26" s="375" t="s">
        <v>430</v>
      </c>
      <c r="BF26" s="479"/>
      <c r="BG26" s="375" t="s">
        <v>430</v>
      </c>
      <c r="BH26" s="374"/>
      <c r="BI26" s="348" t="s">
        <v>430</v>
      </c>
      <c r="BJ26" s="348" t="s">
        <v>430</v>
      </c>
      <c r="BK26" s="348" t="s">
        <v>430</v>
      </c>
      <c r="BL26" s="348" t="s">
        <v>430</v>
      </c>
      <c r="BM26" s="374"/>
      <c r="BN26" s="372" t="s">
        <v>6568</v>
      </c>
      <c r="BO26" s="372" t="s">
        <v>6569</v>
      </c>
      <c r="BP26" s="372" t="s">
        <v>430</v>
      </c>
      <c r="BQ26" s="372" t="s">
        <v>430</v>
      </c>
      <c r="BR26" s="372" t="s">
        <v>430</v>
      </c>
      <c r="BS26" s="373"/>
      <c r="BT26" s="354" t="s">
        <v>555</v>
      </c>
    </row>
    <row r="27" spans="1:72" s="428" customFormat="1" x14ac:dyDescent="0.25">
      <c r="A27" s="345" t="s">
        <v>6570</v>
      </c>
      <c r="B27" s="373"/>
      <c r="C27" s="719">
        <v>45273</v>
      </c>
      <c r="D27" s="373"/>
      <c r="E27" s="346">
        <v>336.07</v>
      </c>
      <c r="F27" s="373"/>
      <c r="G27" s="347">
        <v>145.4153</v>
      </c>
      <c r="H27" s="374"/>
      <c r="I27" s="348">
        <v>0.29509999999999997</v>
      </c>
      <c r="J27" s="348">
        <v>-0.59870000000000001</v>
      </c>
      <c r="K27" s="348">
        <v>5.6726999999999999</v>
      </c>
      <c r="L27" s="348">
        <v>-5.2065999999999999</v>
      </c>
      <c r="M27" s="348">
        <v>23.702000000000002</v>
      </c>
      <c r="N27" s="350">
        <v>55.325000000000003</v>
      </c>
      <c r="O27" s="348">
        <v>42.357100000000003</v>
      </c>
      <c r="P27" s="348" t="s">
        <v>430</v>
      </c>
      <c r="Q27" s="348" t="s">
        <v>430</v>
      </c>
      <c r="R27" s="348" t="s">
        <v>430</v>
      </c>
      <c r="S27" s="348">
        <v>2.5750000000000002</v>
      </c>
      <c r="T27" s="348">
        <v>13.1274</v>
      </c>
      <c r="U27" s="348">
        <v>30.1279</v>
      </c>
      <c r="V27" s="348">
        <v>55.145400000000002</v>
      </c>
      <c r="W27" s="348">
        <v>2.5750000000000002</v>
      </c>
      <c r="X27" s="348">
        <v>44.278500000000001</v>
      </c>
      <c r="Y27" s="374"/>
      <c r="Z27" s="346">
        <v>12</v>
      </c>
      <c r="AA27" s="346">
        <v>15</v>
      </c>
      <c r="AB27" s="346">
        <v>14</v>
      </c>
      <c r="AC27" s="346">
        <v>12</v>
      </c>
      <c r="AD27" s="346">
        <v>16</v>
      </c>
      <c r="AE27" s="346">
        <v>15</v>
      </c>
      <c r="AF27" s="346">
        <v>15</v>
      </c>
      <c r="AG27" s="346" t="s">
        <v>430</v>
      </c>
      <c r="AH27" s="346" t="s">
        <v>430</v>
      </c>
      <c r="AI27" s="346" t="s">
        <v>430</v>
      </c>
      <c r="AJ27" s="346">
        <v>23</v>
      </c>
      <c r="AK27" s="346">
        <v>13</v>
      </c>
      <c r="AL27" s="346">
        <v>15</v>
      </c>
      <c r="AM27" s="346">
        <v>17</v>
      </c>
      <c r="AN27" s="346">
        <v>23</v>
      </c>
      <c r="AO27" s="373"/>
      <c r="AP27" s="348" t="s">
        <v>430</v>
      </c>
      <c r="AQ27" s="348" t="s">
        <v>430</v>
      </c>
      <c r="AR27" s="348" t="s">
        <v>430</v>
      </c>
      <c r="AS27" s="348" t="s">
        <v>430</v>
      </c>
      <c r="AT27" s="348">
        <v>57.66</v>
      </c>
      <c r="AU27" s="351"/>
      <c r="AV27" s="346" t="s">
        <v>430</v>
      </c>
      <c r="AW27" s="346" t="s">
        <v>430</v>
      </c>
      <c r="AX27" s="346" t="s">
        <v>430</v>
      </c>
      <c r="AY27" s="346" t="s">
        <v>430</v>
      </c>
      <c r="AZ27" s="346">
        <v>17</v>
      </c>
      <c r="BA27" s="374"/>
      <c r="BB27" s="348">
        <v>18.1566956666307</v>
      </c>
      <c r="BC27" s="348">
        <v>0</v>
      </c>
      <c r="BD27" s="348">
        <v>0.14311112056501299</v>
      </c>
      <c r="BE27" s="375" t="s">
        <v>430</v>
      </c>
      <c r="BF27" s="479"/>
      <c r="BG27" s="375" t="s">
        <v>430</v>
      </c>
      <c r="BH27" s="374"/>
      <c r="BI27" s="348" t="s">
        <v>430</v>
      </c>
      <c r="BJ27" s="348" t="s">
        <v>430</v>
      </c>
      <c r="BK27" s="348" t="s">
        <v>430</v>
      </c>
      <c r="BL27" s="348" t="s">
        <v>430</v>
      </c>
      <c r="BM27" s="374"/>
      <c r="BN27" s="372" t="s">
        <v>6571</v>
      </c>
      <c r="BO27" s="372" t="s">
        <v>2545</v>
      </c>
      <c r="BP27" s="372" t="s">
        <v>430</v>
      </c>
      <c r="BQ27" s="372" t="s">
        <v>430</v>
      </c>
      <c r="BR27" s="372" t="s">
        <v>430</v>
      </c>
      <c r="BS27" s="373"/>
      <c r="BT27" s="354" t="s">
        <v>555</v>
      </c>
    </row>
    <row r="28" spans="1:72" s="428" customFormat="1" x14ac:dyDescent="0.25">
      <c r="A28" s="345" t="s">
        <v>6572</v>
      </c>
      <c r="B28" s="373"/>
      <c r="C28" s="719">
        <v>45706</v>
      </c>
      <c r="D28" s="373"/>
      <c r="E28" s="346">
        <v>316.01900000000001</v>
      </c>
      <c r="F28" s="373"/>
      <c r="G28" s="347">
        <v>147.01609999999999</v>
      </c>
      <c r="H28" s="374"/>
      <c r="I28" s="348">
        <v>0.29449999999999998</v>
      </c>
      <c r="J28" s="348">
        <v>-0.59399999999999997</v>
      </c>
      <c r="K28" s="348">
        <v>5.6506999999999996</v>
      </c>
      <c r="L28" s="348">
        <v>-5.2363</v>
      </c>
      <c r="M28" s="348">
        <v>23.628900000000002</v>
      </c>
      <c r="N28" s="350">
        <v>55.228099999999998</v>
      </c>
      <c r="O28" s="348" t="s">
        <v>430</v>
      </c>
      <c r="P28" s="348" t="s">
        <v>430</v>
      </c>
      <c r="Q28" s="348" t="s">
        <v>430</v>
      </c>
      <c r="R28" s="348" t="s">
        <v>430</v>
      </c>
      <c r="S28" s="348">
        <v>2.5771999999999999</v>
      </c>
      <c r="T28" s="348">
        <v>13.059799999999999</v>
      </c>
      <c r="U28" s="348">
        <v>30.064299999999999</v>
      </c>
      <c r="V28" s="348">
        <v>55.063299999999998</v>
      </c>
      <c r="W28" s="348">
        <v>2.5771999999999999</v>
      </c>
      <c r="X28" s="348">
        <v>58.093899999999998</v>
      </c>
      <c r="Y28" s="374"/>
      <c r="Z28" s="346">
        <v>16</v>
      </c>
      <c r="AA28" s="346">
        <v>7</v>
      </c>
      <c r="AB28" s="346">
        <v>20</v>
      </c>
      <c r="AC28" s="346">
        <v>18</v>
      </c>
      <c r="AD28" s="346">
        <v>18</v>
      </c>
      <c r="AE28" s="346">
        <v>17</v>
      </c>
      <c r="AF28" s="346" t="s">
        <v>430</v>
      </c>
      <c r="AG28" s="346" t="s">
        <v>430</v>
      </c>
      <c r="AH28" s="346" t="s">
        <v>430</v>
      </c>
      <c r="AI28" s="346" t="s">
        <v>430</v>
      </c>
      <c r="AJ28" s="346">
        <v>22</v>
      </c>
      <c r="AK28" s="346">
        <v>18</v>
      </c>
      <c r="AL28" s="346">
        <v>17</v>
      </c>
      <c r="AM28" s="346">
        <v>18</v>
      </c>
      <c r="AN28" s="346">
        <v>22</v>
      </c>
      <c r="AO28" s="373"/>
      <c r="AP28" s="348" t="s">
        <v>430</v>
      </c>
      <c r="AQ28" s="348" t="s">
        <v>430</v>
      </c>
      <c r="AR28" s="348" t="s">
        <v>430</v>
      </c>
      <c r="AS28" s="348" t="s">
        <v>430</v>
      </c>
      <c r="AT28" s="348">
        <v>57.53</v>
      </c>
      <c r="AU28" s="351"/>
      <c r="AV28" s="346" t="s">
        <v>430</v>
      </c>
      <c r="AW28" s="346" t="s">
        <v>430</v>
      </c>
      <c r="AX28" s="346" t="s">
        <v>430</v>
      </c>
      <c r="AY28" s="346" t="s">
        <v>430</v>
      </c>
      <c r="AZ28" s="346">
        <v>18</v>
      </c>
      <c r="BA28" s="374"/>
      <c r="BB28" s="348">
        <v>21.5399650416608</v>
      </c>
      <c r="BC28" s="348">
        <v>0</v>
      </c>
      <c r="BD28" s="348">
        <v>0.16706202512845</v>
      </c>
      <c r="BE28" s="375" t="s">
        <v>430</v>
      </c>
      <c r="BF28" s="479"/>
      <c r="BG28" s="375" t="s">
        <v>430</v>
      </c>
      <c r="BH28" s="374"/>
      <c r="BI28" s="348" t="s">
        <v>430</v>
      </c>
      <c r="BJ28" s="348" t="s">
        <v>430</v>
      </c>
      <c r="BK28" s="348" t="s">
        <v>430</v>
      </c>
      <c r="BL28" s="348" t="s">
        <v>430</v>
      </c>
      <c r="BM28" s="374"/>
      <c r="BN28" s="372" t="s">
        <v>6573</v>
      </c>
      <c r="BO28" s="372" t="s">
        <v>6574</v>
      </c>
      <c r="BP28" s="372" t="s">
        <v>430</v>
      </c>
      <c r="BQ28" s="372" t="s">
        <v>430</v>
      </c>
      <c r="BR28" s="372" t="s">
        <v>430</v>
      </c>
      <c r="BS28" s="373"/>
      <c r="BT28" s="354" t="s">
        <v>555</v>
      </c>
    </row>
    <row r="29" spans="1:72" s="428" customFormat="1" x14ac:dyDescent="0.25">
      <c r="A29" s="345" t="s">
        <v>6575</v>
      </c>
      <c r="B29" s="373"/>
      <c r="C29" s="719">
        <v>45996</v>
      </c>
      <c r="D29" s="373"/>
      <c r="E29" s="889">
        <v>153.72</v>
      </c>
      <c r="F29" s="373"/>
      <c r="G29" s="347">
        <v>150.0016</v>
      </c>
      <c r="H29" s="374"/>
      <c r="I29" s="348">
        <v>0.29349999999999998</v>
      </c>
      <c r="J29" s="348">
        <v>-0.59109999999999996</v>
      </c>
      <c r="K29" s="348">
        <v>5.6238000000000001</v>
      </c>
      <c r="L29" s="348">
        <v>-5.2099000000000002</v>
      </c>
      <c r="M29" s="348" t="s">
        <v>430</v>
      </c>
      <c r="N29" s="350" t="s">
        <v>430</v>
      </c>
      <c r="O29" s="348" t="s">
        <v>430</v>
      </c>
      <c r="P29" s="348" t="s">
        <v>430</v>
      </c>
      <c r="Q29" s="348" t="s">
        <v>430</v>
      </c>
      <c r="R29" s="348" t="s">
        <v>430</v>
      </c>
      <c r="S29" s="348">
        <v>2.5665</v>
      </c>
      <c r="T29" s="348">
        <v>13.080299999999999</v>
      </c>
      <c r="U29" s="348" t="s">
        <v>430</v>
      </c>
      <c r="V29" s="348" t="s">
        <v>430</v>
      </c>
      <c r="W29" s="348">
        <v>2.5665</v>
      </c>
      <c r="X29" s="348">
        <v>16.235299999999999</v>
      </c>
      <c r="Y29" s="374"/>
      <c r="Z29" s="346">
        <v>19</v>
      </c>
      <c r="AA29" s="346">
        <v>3</v>
      </c>
      <c r="AB29" s="346">
        <v>24</v>
      </c>
      <c r="AC29" s="346">
        <v>14</v>
      </c>
      <c r="AD29" s="346" t="s">
        <v>430</v>
      </c>
      <c r="AE29" s="346" t="s">
        <v>430</v>
      </c>
      <c r="AF29" s="346" t="s">
        <v>430</v>
      </c>
      <c r="AG29" s="346" t="s">
        <v>430</v>
      </c>
      <c r="AH29" s="346" t="s">
        <v>430</v>
      </c>
      <c r="AI29" s="346" t="s">
        <v>430</v>
      </c>
      <c r="AJ29" s="346">
        <v>25</v>
      </c>
      <c r="AK29" s="346">
        <v>16</v>
      </c>
      <c r="AL29" s="346" t="s">
        <v>430</v>
      </c>
      <c r="AM29" s="346" t="s">
        <v>430</v>
      </c>
      <c r="AN29" s="346">
        <v>25</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36.780224408921796</v>
      </c>
      <c r="BC29" s="348">
        <v>0</v>
      </c>
      <c r="BD29" s="348">
        <v>5.5704548214121997E-2</v>
      </c>
      <c r="BE29" s="375" t="s">
        <v>430</v>
      </c>
      <c r="BF29" s="479"/>
      <c r="BG29" s="375" t="s">
        <v>430</v>
      </c>
      <c r="BH29" s="374"/>
      <c r="BI29" s="348" t="s">
        <v>430</v>
      </c>
      <c r="BJ29" s="348" t="s">
        <v>430</v>
      </c>
      <c r="BK29" s="348" t="s">
        <v>430</v>
      </c>
      <c r="BL29" s="348" t="s">
        <v>430</v>
      </c>
      <c r="BM29" s="374"/>
      <c r="BN29" s="372" t="s">
        <v>6576</v>
      </c>
      <c r="BO29" s="372" t="s">
        <v>6577</v>
      </c>
      <c r="BP29" s="372" t="s">
        <v>430</v>
      </c>
      <c r="BQ29" s="372" t="s">
        <v>430</v>
      </c>
      <c r="BR29" s="372" t="s">
        <v>430</v>
      </c>
      <c r="BS29" s="373"/>
      <c r="BT29" s="354" t="s">
        <v>555</v>
      </c>
    </row>
    <row r="30" spans="1:72" s="428" customFormat="1" x14ac:dyDescent="0.25">
      <c r="A30" s="345" t="s">
        <v>6578</v>
      </c>
      <c r="B30" s="373"/>
      <c r="C30" s="719">
        <v>45723</v>
      </c>
      <c r="D30" s="373"/>
      <c r="E30" s="346">
        <v>134.15</v>
      </c>
      <c r="F30" s="373"/>
      <c r="G30" s="347">
        <v>146.5865</v>
      </c>
      <c r="H30" s="374"/>
      <c r="I30" s="348">
        <v>0.29459999999999997</v>
      </c>
      <c r="J30" s="348">
        <v>-0.59350000000000003</v>
      </c>
      <c r="K30" s="348">
        <v>5.6497999999999999</v>
      </c>
      <c r="L30" s="348">
        <v>-5.1513999999999998</v>
      </c>
      <c r="M30" s="348">
        <v>23.555700000000002</v>
      </c>
      <c r="N30" s="350">
        <v>54.814399999999999</v>
      </c>
      <c r="O30" s="348" t="s">
        <v>430</v>
      </c>
      <c r="P30" s="348" t="s">
        <v>430</v>
      </c>
      <c r="Q30" s="348" t="s">
        <v>430</v>
      </c>
      <c r="R30" s="348" t="s">
        <v>430</v>
      </c>
      <c r="S30" s="348">
        <v>2.5775999999999999</v>
      </c>
      <c r="T30" s="348">
        <v>13.0268</v>
      </c>
      <c r="U30" s="348">
        <v>29.924600000000002</v>
      </c>
      <c r="V30" s="348">
        <v>54.611600000000003</v>
      </c>
      <c r="W30" s="348">
        <v>2.5775999999999999</v>
      </c>
      <c r="X30" s="348">
        <v>60.1036</v>
      </c>
      <c r="Y30" s="374"/>
      <c r="Z30" s="346">
        <v>15</v>
      </c>
      <c r="AA30" s="346">
        <v>5</v>
      </c>
      <c r="AB30" s="346">
        <v>21</v>
      </c>
      <c r="AC30" s="346">
        <v>7</v>
      </c>
      <c r="AD30" s="346">
        <v>20</v>
      </c>
      <c r="AE30" s="346">
        <v>20</v>
      </c>
      <c r="AF30" s="346" t="s">
        <v>430</v>
      </c>
      <c r="AG30" s="346" t="s">
        <v>430</v>
      </c>
      <c r="AH30" s="346" t="s">
        <v>430</v>
      </c>
      <c r="AI30" s="346" t="s">
        <v>430</v>
      </c>
      <c r="AJ30" s="346">
        <v>21</v>
      </c>
      <c r="AK30" s="346">
        <v>19</v>
      </c>
      <c r="AL30" s="346">
        <v>21</v>
      </c>
      <c r="AM30" s="346">
        <v>20</v>
      </c>
      <c r="AN30" s="346">
        <v>21</v>
      </c>
      <c r="AO30" s="373"/>
      <c r="AP30" s="348" t="s">
        <v>430</v>
      </c>
      <c r="AQ30" s="348" t="s">
        <v>430</v>
      </c>
      <c r="AR30" s="348" t="s">
        <v>430</v>
      </c>
      <c r="AS30" s="348" t="s">
        <v>430</v>
      </c>
      <c r="AT30" s="348">
        <v>57.11</v>
      </c>
      <c r="AU30" s="351"/>
      <c r="AV30" s="346" t="s">
        <v>430</v>
      </c>
      <c r="AW30" s="346" t="s">
        <v>430</v>
      </c>
      <c r="AX30" s="346" t="s">
        <v>430</v>
      </c>
      <c r="AY30" s="346" t="s">
        <v>430</v>
      </c>
      <c r="AZ30" s="346">
        <v>20</v>
      </c>
      <c r="BA30" s="374"/>
      <c r="BB30" s="348">
        <v>22.210560206038998</v>
      </c>
      <c r="BC30" s="348">
        <v>0</v>
      </c>
      <c r="BD30" s="348">
        <v>0.16387455694179801</v>
      </c>
      <c r="BE30" s="375" t="s">
        <v>430</v>
      </c>
      <c r="BF30" s="479"/>
      <c r="BG30" s="375" t="s">
        <v>430</v>
      </c>
      <c r="BH30" s="374"/>
      <c r="BI30" s="348" t="s">
        <v>430</v>
      </c>
      <c r="BJ30" s="348" t="s">
        <v>430</v>
      </c>
      <c r="BK30" s="348" t="s">
        <v>430</v>
      </c>
      <c r="BL30" s="348" t="s">
        <v>430</v>
      </c>
      <c r="BM30" s="374"/>
      <c r="BN30" s="372" t="s">
        <v>6579</v>
      </c>
      <c r="BO30" s="372" t="s">
        <v>6580</v>
      </c>
      <c r="BP30" s="372" t="s">
        <v>430</v>
      </c>
      <c r="BQ30" s="372" t="s">
        <v>430</v>
      </c>
      <c r="BR30" s="372" t="s">
        <v>430</v>
      </c>
      <c r="BS30" s="373"/>
      <c r="BT30" s="354" t="s">
        <v>555</v>
      </c>
    </row>
    <row r="31" spans="1:72" s="428" customFormat="1" x14ac:dyDescent="0.25">
      <c r="A31" s="345" t="s">
        <v>6581</v>
      </c>
      <c r="B31" s="373"/>
      <c r="C31" s="719">
        <v>45905</v>
      </c>
      <c r="D31" s="373"/>
      <c r="E31" s="346">
        <v>83.652500000000003</v>
      </c>
      <c r="F31" s="373"/>
      <c r="G31" s="347">
        <v>14.026300000000001</v>
      </c>
      <c r="H31" s="374"/>
      <c r="I31" s="348">
        <v>0.29239999999999999</v>
      </c>
      <c r="J31" s="348">
        <v>-0.59389999999999998</v>
      </c>
      <c r="K31" s="348">
        <v>5.6539000000000001</v>
      </c>
      <c r="L31" s="348">
        <v>-5.1083999999999996</v>
      </c>
      <c r="M31" s="348">
        <v>23.709399999999999</v>
      </c>
      <c r="N31" s="350" t="s">
        <v>430</v>
      </c>
      <c r="O31" s="348" t="s">
        <v>430</v>
      </c>
      <c r="P31" s="348" t="s">
        <v>430</v>
      </c>
      <c r="Q31" s="348" t="s">
        <v>430</v>
      </c>
      <c r="R31" s="348" t="s">
        <v>430</v>
      </c>
      <c r="S31" s="348">
        <v>2.5809000000000002</v>
      </c>
      <c r="T31" s="348">
        <v>13.1281</v>
      </c>
      <c r="U31" s="348">
        <v>30.184100000000001</v>
      </c>
      <c r="V31" s="348" t="s">
        <v>430</v>
      </c>
      <c r="W31" s="348">
        <v>2.5809000000000002</v>
      </c>
      <c r="X31" s="348">
        <v>40.262999999999998</v>
      </c>
      <c r="Y31" s="374"/>
      <c r="Z31" s="346">
        <v>20</v>
      </c>
      <c r="AA31" s="346">
        <v>6</v>
      </c>
      <c r="AB31" s="346">
        <v>19</v>
      </c>
      <c r="AC31" s="346">
        <v>5</v>
      </c>
      <c r="AD31" s="346">
        <v>14</v>
      </c>
      <c r="AE31" s="346" t="s">
        <v>430</v>
      </c>
      <c r="AF31" s="346" t="s">
        <v>430</v>
      </c>
      <c r="AG31" s="346" t="s">
        <v>430</v>
      </c>
      <c r="AH31" s="346" t="s">
        <v>430</v>
      </c>
      <c r="AI31" s="346" t="s">
        <v>430</v>
      </c>
      <c r="AJ31" s="346">
        <v>19</v>
      </c>
      <c r="AK31" s="346">
        <v>12</v>
      </c>
      <c r="AL31" s="346">
        <v>13</v>
      </c>
      <c r="AM31" s="346" t="s">
        <v>430</v>
      </c>
      <c r="AN31" s="346">
        <v>19</v>
      </c>
      <c r="AO31" s="373"/>
      <c r="AP31" s="348" t="s">
        <v>430</v>
      </c>
      <c r="AQ31" s="348" t="s">
        <v>430</v>
      </c>
      <c r="AR31" s="348" t="s">
        <v>430</v>
      </c>
      <c r="AS31" s="348" t="s">
        <v>430</v>
      </c>
      <c r="AT31" s="348" t="s">
        <v>430</v>
      </c>
      <c r="AU31" s="351"/>
      <c r="AV31" s="346" t="s">
        <v>430</v>
      </c>
      <c r="AW31" s="346" t="s">
        <v>430</v>
      </c>
      <c r="AX31" s="346" t="s">
        <v>430</v>
      </c>
      <c r="AY31" s="346" t="s">
        <v>430</v>
      </c>
      <c r="AZ31" s="346" t="s">
        <v>430</v>
      </c>
      <c r="BA31" s="374"/>
      <c r="BB31" s="348">
        <v>27.559506323698098</v>
      </c>
      <c r="BC31" s="348">
        <v>0</v>
      </c>
      <c r="BD31" s="348">
        <v>0.13647283043415301</v>
      </c>
      <c r="BE31" s="375" t="s">
        <v>430</v>
      </c>
      <c r="BF31" s="479"/>
      <c r="BG31" s="375" t="s">
        <v>430</v>
      </c>
      <c r="BH31" s="374"/>
      <c r="BI31" s="348" t="s">
        <v>430</v>
      </c>
      <c r="BJ31" s="348" t="s">
        <v>430</v>
      </c>
      <c r="BK31" s="348" t="s">
        <v>430</v>
      </c>
      <c r="BL31" s="348" t="s">
        <v>430</v>
      </c>
      <c r="BM31" s="374"/>
      <c r="BN31" s="372" t="s">
        <v>6554</v>
      </c>
      <c r="BO31" s="372" t="s">
        <v>6555</v>
      </c>
      <c r="BP31" s="372" t="s">
        <v>430</v>
      </c>
      <c r="BQ31" s="372" t="s">
        <v>430</v>
      </c>
      <c r="BR31" s="372" t="s">
        <v>430</v>
      </c>
      <c r="BS31" s="373"/>
      <c r="BT31" s="354" t="s">
        <v>555</v>
      </c>
    </row>
    <row r="32" spans="1:72" s="428" customFormat="1" x14ac:dyDescent="0.25">
      <c r="A32" s="345" t="s">
        <v>6582</v>
      </c>
      <c r="B32" s="373"/>
      <c r="C32" s="719">
        <v>45965</v>
      </c>
      <c r="D32" s="373"/>
      <c r="E32" s="346">
        <v>52.765900000000002</v>
      </c>
      <c r="F32" s="373"/>
      <c r="G32" s="347">
        <v>149.08369999999999</v>
      </c>
      <c r="H32" s="374"/>
      <c r="I32" s="348">
        <v>0.29499999999999998</v>
      </c>
      <c r="J32" s="348">
        <v>-0.59570000000000001</v>
      </c>
      <c r="K32" s="348">
        <v>5.6672000000000002</v>
      </c>
      <c r="L32" s="348">
        <v>-5.2271999999999998</v>
      </c>
      <c r="M32" s="348" t="s">
        <v>430</v>
      </c>
      <c r="N32" s="350" t="s">
        <v>430</v>
      </c>
      <c r="O32" s="348" t="s">
        <v>430</v>
      </c>
      <c r="P32" s="348" t="s">
        <v>430</v>
      </c>
      <c r="Q32" s="348" t="s">
        <v>430</v>
      </c>
      <c r="R32" s="348" t="s">
        <v>430</v>
      </c>
      <c r="S32" s="348">
        <v>2.5840000000000001</v>
      </c>
      <c r="T32" s="348">
        <v>12.949</v>
      </c>
      <c r="U32" s="348" t="s">
        <v>430</v>
      </c>
      <c r="V32" s="348" t="s">
        <v>430</v>
      </c>
      <c r="W32" s="348">
        <v>2.5840000000000001</v>
      </c>
      <c r="X32" s="348">
        <v>24.445699999999999</v>
      </c>
      <c r="Y32" s="374"/>
      <c r="Z32" s="346">
        <v>13</v>
      </c>
      <c r="AA32" s="346">
        <v>9</v>
      </c>
      <c r="AB32" s="346">
        <v>16</v>
      </c>
      <c r="AC32" s="346">
        <v>16</v>
      </c>
      <c r="AD32" s="346" t="s">
        <v>430</v>
      </c>
      <c r="AE32" s="346" t="s">
        <v>430</v>
      </c>
      <c r="AF32" s="346" t="s">
        <v>430</v>
      </c>
      <c r="AG32" s="346" t="s">
        <v>430</v>
      </c>
      <c r="AH32" s="346" t="s">
        <v>430</v>
      </c>
      <c r="AI32" s="346" t="s">
        <v>430</v>
      </c>
      <c r="AJ32" s="346">
        <v>18</v>
      </c>
      <c r="AK32" s="346">
        <v>22</v>
      </c>
      <c r="AL32" s="346" t="s">
        <v>430</v>
      </c>
      <c r="AM32" s="346" t="s">
        <v>430</v>
      </c>
      <c r="AN32" s="346">
        <v>18</v>
      </c>
      <c r="AO32" s="373"/>
      <c r="AP32" s="348" t="s">
        <v>430</v>
      </c>
      <c r="AQ32" s="348" t="s">
        <v>430</v>
      </c>
      <c r="AR32" s="348" t="s">
        <v>430</v>
      </c>
      <c r="AS32" s="348" t="s">
        <v>430</v>
      </c>
      <c r="AT32" s="348" t="s">
        <v>430</v>
      </c>
      <c r="AU32" s="351"/>
      <c r="AV32" s="346" t="s">
        <v>430</v>
      </c>
      <c r="AW32" s="346" t="s">
        <v>430</v>
      </c>
      <c r="AX32" s="346" t="s">
        <v>430</v>
      </c>
      <c r="AY32" s="346" t="s">
        <v>430</v>
      </c>
      <c r="AZ32" s="346" t="s">
        <v>430</v>
      </c>
      <c r="BA32" s="374"/>
      <c r="BB32" s="348">
        <v>33.507665737514003</v>
      </c>
      <c r="BC32" s="348">
        <v>0</v>
      </c>
      <c r="BD32" s="348">
        <v>0.100281380888346</v>
      </c>
      <c r="BE32" s="375" t="s">
        <v>430</v>
      </c>
      <c r="BF32" s="479"/>
      <c r="BG32" s="375" t="s">
        <v>430</v>
      </c>
      <c r="BH32" s="374"/>
      <c r="BI32" s="348" t="s">
        <v>430</v>
      </c>
      <c r="BJ32" s="348" t="s">
        <v>430</v>
      </c>
      <c r="BK32" s="348" t="s">
        <v>430</v>
      </c>
      <c r="BL32" s="348" t="s">
        <v>430</v>
      </c>
      <c r="BM32" s="374"/>
      <c r="BN32" s="372" t="s">
        <v>6583</v>
      </c>
      <c r="BO32" s="372" t="s">
        <v>2937</v>
      </c>
      <c r="BP32" s="372" t="s">
        <v>430</v>
      </c>
      <c r="BQ32" s="372" t="s">
        <v>430</v>
      </c>
      <c r="BR32" s="372" t="s">
        <v>430</v>
      </c>
      <c r="BS32" s="373"/>
      <c r="BT32" s="354" t="s">
        <v>555</v>
      </c>
    </row>
    <row r="33" spans="1:72" s="428" customFormat="1" x14ac:dyDescent="0.25">
      <c r="A33" s="345" t="s">
        <v>6584</v>
      </c>
      <c r="B33" s="373"/>
      <c r="C33" s="719">
        <v>46020</v>
      </c>
      <c r="D33" s="373"/>
      <c r="E33" s="346">
        <v>23.606000000000002</v>
      </c>
      <c r="F33" s="373"/>
      <c r="G33" s="347">
        <v>149.3407</v>
      </c>
      <c r="H33" s="374"/>
      <c r="I33" s="348">
        <v>0.29020000000000001</v>
      </c>
      <c r="J33" s="348">
        <v>-0.57799999999999996</v>
      </c>
      <c r="K33" s="348">
        <v>5.5456000000000003</v>
      </c>
      <c r="L33" s="348">
        <v>-4.7663000000000002</v>
      </c>
      <c r="M33" s="348" t="s">
        <v>430</v>
      </c>
      <c r="N33" s="350" t="s">
        <v>430</v>
      </c>
      <c r="O33" s="348" t="s">
        <v>430</v>
      </c>
      <c r="P33" s="348" t="s">
        <v>430</v>
      </c>
      <c r="Q33" s="348" t="s">
        <v>430</v>
      </c>
      <c r="R33" s="348" t="s">
        <v>430</v>
      </c>
      <c r="S33" s="348">
        <v>2.5381</v>
      </c>
      <c r="T33" s="348">
        <v>8.0338999999999992</v>
      </c>
      <c r="U33" s="348" t="s">
        <v>430</v>
      </c>
      <c r="V33" s="348" t="s">
        <v>430</v>
      </c>
      <c r="W33" s="348">
        <v>2.5381</v>
      </c>
      <c r="X33" s="348">
        <v>8.0338999999999992</v>
      </c>
      <c r="Y33" s="374"/>
      <c r="Z33" s="346">
        <v>22</v>
      </c>
      <c r="AA33" s="346">
        <v>1</v>
      </c>
      <c r="AB33" s="346">
        <v>25</v>
      </c>
      <c r="AC33" s="346">
        <v>3</v>
      </c>
      <c r="AD33" s="346" t="s">
        <v>430</v>
      </c>
      <c r="AE33" s="346" t="s">
        <v>430</v>
      </c>
      <c r="AF33" s="346" t="s">
        <v>430</v>
      </c>
      <c r="AG33" s="346" t="s">
        <v>430</v>
      </c>
      <c r="AH33" s="346" t="s">
        <v>430</v>
      </c>
      <c r="AI33" s="346" t="s">
        <v>430</v>
      </c>
      <c r="AJ33" s="346">
        <v>26</v>
      </c>
      <c r="AK33" s="346">
        <v>25</v>
      </c>
      <c r="AL33" s="346" t="s">
        <v>430</v>
      </c>
      <c r="AM33" s="346" t="s">
        <v>430</v>
      </c>
      <c r="AN33" s="346">
        <v>26</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74"/>
      <c r="BB33" s="348">
        <v>27.146285528684999</v>
      </c>
      <c r="BC33" s="348">
        <v>0</v>
      </c>
      <c r="BD33" s="348">
        <v>-7.29473591323508E-2</v>
      </c>
      <c r="BE33" s="375" t="s">
        <v>430</v>
      </c>
      <c r="BF33" s="479"/>
      <c r="BG33" s="375" t="s">
        <v>430</v>
      </c>
      <c r="BH33" s="374"/>
      <c r="BI33" s="348" t="s">
        <v>430</v>
      </c>
      <c r="BJ33" s="348" t="s">
        <v>430</v>
      </c>
      <c r="BK33" s="348" t="s">
        <v>430</v>
      </c>
      <c r="BL33" s="348" t="s">
        <v>430</v>
      </c>
      <c r="BM33" s="374"/>
      <c r="BN33" s="372" t="s">
        <v>6585</v>
      </c>
      <c r="BO33" s="372" t="s">
        <v>6586</v>
      </c>
      <c r="BP33" s="372" t="s">
        <v>430</v>
      </c>
      <c r="BQ33" s="372" t="s">
        <v>430</v>
      </c>
      <c r="BR33" s="372" t="s">
        <v>430</v>
      </c>
      <c r="BS33" s="373"/>
      <c r="BT33" s="354" t="s">
        <v>555</v>
      </c>
    </row>
    <row r="34" spans="1:72" x14ac:dyDescent="0.25">
      <c r="A34" s="36" t="s">
        <v>93</v>
      </c>
      <c r="B34" s="43"/>
      <c r="C34" s="720"/>
      <c r="D34" s="43"/>
      <c r="E34" s="51"/>
      <c r="F34" s="43"/>
      <c r="G34" s="55"/>
      <c r="H34" s="66"/>
      <c r="I34" s="59">
        <v>0.2954</v>
      </c>
      <c r="J34" s="59">
        <v>-0.60880000000000001</v>
      </c>
      <c r="K34" s="59">
        <v>5.6986999999999997</v>
      </c>
      <c r="L34" s="59">
        <v>-5.1635</v>
      </c>
      <c r="M34" s="59">
        <v>23.786200000000001</v>
      </c>
      <c r="N34" s="70">
        <v>55.704700000000003</v>
      </c>
      <c r="O34" s="59">
        <v>42.716500000000003</v>
      </c>
      <c r="P34" s="59">
        <v>34.360799999999998</v>
      </c>
      <c r="Q34" s="59">
        <v>24.962399999999999</v>
      </c>
      <c r="R34" s="59">
        <v>16.532699999999998</v>
      </c>
      <c r="S34" s="59">
        <v>2.7959000000000001</v>
      </c>
      <c r="T34" s="59">
        <v>12.9716</v>
      </c>
      <c r="U34" s="59">
        <v>30.208600000000001</v>
      </c>
      <c r="V34" s="59">
        <v>55.638599999999997</v>
      </c>
      <c r="W34" s="59">
        <v>2.7959000000000001</v>
      </c>
      <c r="X34" s="59">
        <v>27.640799999999999</v>
      </c>
      <c r="Y34" s="66"/>
      <c r="Z34" s="51">
        <v>22</v>
      </c>
      <c r="AA34" s="51">
        <v>26</v>
      </c>
      <c r="AB34" s="51">
        <v>26</v>
      </c>
      <c r="AC34" s="51">
        <v>25</v>
      </c>
      <c r="AD34" s="51">
        <v>22</v>
      </c>
      <c r="AE34" s="51">
        <v>20</v>
      </c>
      <c r="AF34" s="51">
        <v>17</v>
      </c>
      <c r="AG34" s="51">
        <v>12</v>
      </c>
      <c r="AH34" s="51">
        <v>11</v>
      </c>
      <c r="AI34" s="51">
        <v>11</v>
      </c>
      <c r="AJ34" s="51">
        <v>26</v>
      </c>
      <c r="AK34" s="51">
        <v>25</v>
      </c>
      <c r="AL34" s="51">
        <v>22</v>
      </c>
      <c r="AM34" s="51">
        <v>20</v>
      </c>
      <c r="AN34" s="51">
        <v>26</v>
      </c>
      <c r="AO34" s="43"/>
      <c r="AP34" s="59">
        <v>22.117272727272699</v>
      </c>
      <c r="AQ34" s="59">
        <v>26.882727272727301</v>
      </c>
      <c r="AR34" s="59">
        <v>34.079090909090901</v>
      </c>
      <c r="AS34" s="59">
        <v>46.6338461538462</v>
      </c>
      <c r="AT34" s="59">
        <v>58.061999999999998</v>
      </c>
      <c r="AU34" s="78"/>
      <c r="AV34" s="51">
        <v>11</v>
      </c>
      <c r="AW34" s="51">
        <v>11</v>
      </c>
      <c r="AX34" s="51">
        <v>11</v>
      </c>
      <c r="AY34" s="51">
        <v>13</v>
      </c>
      <c r="AZ34" s="51">
        <v>20</v>
      </c>
      <c r="BA34" s="66"/>
      <c r="BB34" s="59"/>
      <c r="BC34" s="59"/>
      <c r="BD34" s="59"/>
      <c r="BE34" s="276"/>
      <c r="BF34" s="541"/>
      <c r="BG34" s="276"/>
      <c r="BH34" s="66"/>
      <c r="BI34" s="59"/>
      <c r="BJ34" s="59"/>
      <c r="BK34" s="59"/>
      <c r="BL34" s="59"/>
      <c r="BM34" s="66"/>
      <c r="BN34" s="148"/>
      <c r="BO34" s="84"/>
      <c r="BP34" s="148"/>
      <c r="BQ34" s="84"/>
      <c r="BR34" s="543"/>
      <c r="BS34" s="267"/>
      <c r="BT34" s="88"/>
    </row>
    <row r="35" spans="1:72" x14ac:dyDescent="0.25">
      <c r="A35" s="37" t="s">
        <v>94</v>
      </c>
      <c r="B35" s="44"/>
      <c r="C35" s="721"/>
      <c r="D35" s="44"/>
      <c r="E35" s="52"/>
      <c r="F35" s="44"/>
      <c r="G35" s="56"/>
      <c r="H35" s="67"/>
      <c r="I35" s="60">
        <v>0.29859999999999998</v>
      </c>
      <c r="J35" s="60">
        <v>-0.57799999999999996</v>
      </c>
      <c r="K35" s="60">
        <v>6.5140000000000002</v>
      </c>
      <c r="L35" s="60">
        <v>-4.4958</v>
      </c>
      <c r="M35" s="60">
        <v>24.387899999999998</v>
      </c>
      <c r="N35" s="71">
        <v>56.835700000000003</v>
      </c>
      <c r="O35" s="60">
        <v>43.728400000000001</v>
      </c>
      <c r="P35" s="60">
        <v>34.695099999999996</v>
      </c>
      <c r="Q35" s="60">
        <v>25.366299999999999</v>
      </c>
      <c r="R35" s="60">
        <v>16.873100000000001</v>
      </c>
      <c r="S35" s="60">
        <v>3.8782999999999999</v>
      </c>
      <c r="T35" s="60">
        <v>14.3201</v>
      </c>
      <c r="U35" s="60">
        <v>31.023599999999998</v>
      </c>
      <c r="V35" s="60">
        <v>56.619599999999998</v>
      </c>
      <c r="W35" s="60">
        <v>3.8782999999999999</v>
      </c>
      <c r="X35" s="60">
        <v>60.1036</v>
      </c>
      <c r="Y35" s="67"/>
      <c r="Z35" s="52"/>
      <c r="AA35" s="52"/>
      <c r="AB35" s="52"/>
      <c r="AC35" s="52"/>
      <c r="AD35" s="52"/>
      <c r="AE35" s="52"/>
      <c r="AF35" s="52"/>
      <c r="AG35" s="52"/>
      <c r="AH35" s="52"/>
      <c r="AI35" s="52"/>
      <c r="AJ35" s="52"/>
      <c r="AK35" s="52"/>
      <c r="AL35" s="52"/>
      <c r="AM35" s="52"/>
      <c r="AN35" s="52"/>
      <c r="AO35" s="44"/>
      <c r="AP35" s="60">
        <v>22.39</v>
      </c>
      <c r="AQ35" s="60">
        <v>27.17</v>
      </c>
      <c r="AR35" s="60">
        <v>34.380000000000003</v>
      </c>
      <c r="AS35" s="60">
        <v>47.02</v>
      </c>
      <c r="AT35" s="60">
        <v>58.68</v>
      </c>
      <c r="AU35" s="79"/>
      <c r="AV35" s="52"/>
      <c r="AW35" s="52"/>
      <c r="AX35" s="52"/>
      <c r="AY35" s="52"/>
      <c r="AZ35" s="52"/>
      <c r="BA35" s="67"/>
      <c r="BB35" s="60"/>
      <c r="BC35" s="60"/>
      <c r="BD35" s="60"/>
      <c r="BE35" s="277"/>
      <c r="BF35" s="539"/>
      <c r="BG35" s="277"/>
      <c r="BH35" s="67"/>
      <c r="BI35" s="60"/>
      <c r="BJ35" s="60"/>
      <c r="BK35" s="60"/>
      <c r="BL35" s="60"/>
      <c r="BM35" s="67"/>
      <c r="BN35" s="146"/>
      <c r="BO35" s="85"/>
      <c r="BP35" s="146"/>
      <c r="BQ35" s="85"/>
      <c r="BR35" s="544"/>
      <c r="BS35" s="268"/>
      <c r="BT35" s="89"/>
    </row>
    <row r="36" spans="1:72" x14ac:dyDescent="0.25">
      <c r="A36" s="37" t="s">
        <v>95</v>
      </c>
      <c r="B36" s="44"/>
      <c r="C36" s="721"/>
      <c r="D36" s="44"/>
      <c r="E36" s="52"/>
      <c r="F36" s="44"/>
      <c r="G36" s="56"/>
      <c r="H36" s="67"/>
      <c r="I36" s="60">
        <v>0.29020000000000001</v>
      </c>
      <c r="J36" s="60">
        <v>-0.89649999999999996</v>
      </c>
      <c r="K36" s="60">
        <v>5.3977000000000004</v>
      </c>
      <c r="L36" s="60">
        <v>-5.6811999999999996</v>
      </c>
      <c r="M36" s="60">
        <v>23.062999999999999</v>
      </c>
      <c r="N36" s="71">
        <v>54.814399999999999</v>
      </c>
      <c r="O36" s="60">
        <v>42.308500000000002</v>
      </c>
      <c r="P36" s="60">
        <v>34.036700000000003</v>
      </c>
      <c r="Q36" s="60">
        <v>24.51</v>
      </c>
      <c r="R36" s="60">
        <v>16.2834</v>
      </c>
      <c r="S36" s="60">
        <v>2.5381</v>
      </c>
      <c r="T36" s="60">
        <v>8.0338999999999992</v>
      </c>
      <c r="U36" s="60">
        <v>28.963899999999999</v>
      </c>
      <c r="V36" s="60">
        <v>54.611600000000003</v>
      </c>
      <c r="W36" s="60">
        <v>2.5381</v>
      </c>
      <c r="X36" s="60">
        <v>8.0338999999999992</v>
      </c>
      <c r="Y36" s="67"/>
      <c r="Z36" s="52"/>
      <c r="AA36" s="52"/>
      <c r="AB36" s="52"/>
      <c r="AC36" s="52"/>
      <c r="AD36" s="52"/>
      <c r="AE36" s="52"/>
      <c r="AF36" s="52"/>
      <c r="AG36" s="52"/>
      <c r="AH36" s="52"/>
      <c r="AI36" s="52"/>
      <c r="AJ36" s="52"/>
      <c r="AK36" s="52"/>
      <c r="AL36" s="52"/>
      <c r="AM36" s="52"/>
      <c r="AN36" s="52"/>
      <c r="AO36" s="44"/>
      <c r="AP36" s="60">
        <v>21.92</v>
      </c>
      <c r="AQ36" s="60">
        <v>26.64</v>
      </c>
      <c r="AR36" s="60">
        <v>33.840000000000003</v>
      </c>
      <c r="AS36" s="60">
        <v>46.39</v>
      </c>
      <c r="AT36" s="60">
        <v>57.11</v>
      </c>
      <c r="AU36" s="79"/>
      <c r="AV36" s="52"/>
      <c r="AW36" s="52"/>
      <c r="AX36" s="52"/>
      <c r="AY36" s="52"/>
      <c r="AZ36" s="52"/>
      <c r="BA36" s="67"/>
      <c r="BB36" s="60"/>
      <c r="BC36" s="60"/>
      <c r="BD36" s="60"/>
      <c r="BE36" s="277"/>
      <c r="BF36" s="539"/>
      <c r="BG36" s="277"/>
      <c r="BH36" s="67"/>
      <c r="BI36" s="60"/>
      <c r="BJ36" s="60"/>
      <c r="BK36" s="60"/>
      <c r="BL36" s="60"/>
      <c r="BM36" s="67"/>
      <c r="BN36" s="146"/>
      <c r="BO36" s="85"/>
      <c r="BP36" s="146"/>
      <c r="BQ36" s="85"/>
      <c r="BR36" s="85"/>
      <c r="BS36" s="66"/>
      <c r="BT36" s="89"/>
    </row>
    <row r="37" spans="1:72" x14ac:dyDescent="0.25">
      <c r="A37" s="38" t="s">
        <v>96</v>
      </c>
      <c r="B37" s="45"/>
      <c r="C37" s="722"/>
      <c r="D37" s="45"/>
      <c r="E37" s="53"/>
      <c r="F37" s="45"/>
      <c r="G37" s="57"/>
      <c r="H37" s="68"/>
      <c r="I37" s="61">
        <v>0.29559999999999997</v>
      </c>
      <c r="J37" s="61">
        <v>-0.59794999999999998</v>
      </c>
      <c r="K37" s="61">
        <v>5.6760000000000002</v>
      </c>
      <c r="L37" s="61">
        <v>-5.2091000000000003</v>
      </c>
      <c r="M37" s="61">
        <v>23.7773</v>
      </c>
      <c r="N37" s="72">
        <v>55.748600000000003</v>
      </c>
      <c r="O37" s="61">
        <v>42.689900000000002</v>
      </c>
      <c r="P37" s="61">
        <v>34.360500000000002</v>
      </c>
      <c r="Q37" s="61">
        <v>24.980899999999998</v>
      </c>
      <c r="R37" s="61">
        <v>16.5334</v>
      </c>
      <c r="S37" s="61">
        <v>2.6053999999999999</v>
      </c>
      <c r="T37" s="61">
        <v>13.114699999999999</v>
      </c>
      <c r="U37" s="61">
        <v>30.1601</v>
      </c>
      <c r="V37" s="61">
        <v>55.514099999999999</v>
      </c>
      <c r="W37" s="61">
        <v>2.6053999999999999</v>
      </c>
      <c r="X37" s="61">
        <v>15.716799999999999</v>
      </c>
      <c r="Y37" s="68"/>
      <c r="Z37" s="53"/>
      <c r="AA37" s="53"/>
      <c r="AB37" s="53"/>
      <c r="AC37" s="53"/>
      <c r="AD37" s="53"/>
      <c r="AE37" s="53"/>
      <c r="AF37" s="53"/>
      <c r="AG37" s="53"/>
      <c r="AH37" s="53"/>
      <c r="AI37" s="53"/>
      <c r="AJ37" s="53"/>
      <c r="AK37" s="53"/>
      <c r="AL37" s="53"/>
      <c r="AM37" s="53"/>
      <c r="AN37" s="53"/>
      <c r="AO37" s="45"/>
      <c r="AP37" s="61">
        <v>22.11</v>
      </c>
      <c r="AQ37" s="61">
        <v>26.89</v>
      </c>
      <c r="AR37" s="61">
        <v>34.07</v>
      </c>
      <c r="AS37" s="61">
        <v>46.61</v>
      </c>
      <c r="AT37" s="61">
        <v>58.14</v>
      </c>
      <c r="AU37" s="80"/>
      <c r="AV37" s="53"/>
      <c r="AW37" s="53"/>
      <c r="AX37" s="53"/>
      <c r="AY37" s="53"/>
      <c r="AZ37" s="53"/>
      <c r="BA37" s="68"/>
      <c r="BB37" s="61"/>
      <c r="BC37" s="61"/>
      <c r="BD37" s="61"/>
      <c r="BE37" s="279"/>
      <c r="BF37" s="542"/>
      <c r="BG37" s="279"/>
      <c r="BH37" s="68"/>
      <c r="BI37" s="61"/>
      <c r="BJ37" s="61"/>
      <c r="BK37" s="61"/>
      <c r="BL37" s="61"/>
      <c r="BM37" s="68"/>
      <c r="BN37" s="149"/>
      <c r="BO37" s="86"/>
      <c r="BP37" s="149"/>
      <c r="BQ37" s="86"/>
      <c r="BR37" s="86"/>
      <c r="BS37" s="68"/>
      <c r="BT37" s="90"/>
    </row>
    <row r="38" spans="1:72" ht="14.5" x14ac:dyDescent="0.25">
      <c r="A38" s="39" t="s">
        <v>91</v>
      </c>
      <c r="B38" s="69"/>
      <c r="C38" s="726"/>
      <c r="D38" s="69"/>
      <c r="E38" s="40"/>
      <c r="F38" s="69"/>
      <c r="G38" s="40"/>
      <c r="H38" s="69"/>
      <c r="I38" s="62"/>
      <c r="J38" s="62"/>
      <c r="K38" s="62"/>
      <c r="L38" s="62"/>
      <c r="M38" s="62"/>
      <c r="N38" s="73"/>
      <c r="O38" s="62"/>
      <c r="P38" s="62"/>
      <c r="Q38" s="62"/>
      <c r="R38" s="62"/>
      <c r="S38" s="62"/>
      <c r="T38" s="62"/>
      <c r="U38" s="62"/>
      <c r="V38" s="62"/>
      <c r="W38" s="62"/>
      <c r="X38" s="62"/>
      <c r="Y38" s="69"/>
      <c r="Z38" s="54"/>
      <c r="AA38" s="54"/>
      <c r="AB38" s="54"/>
      <c r="AC38" s="54"/>
      <c r="AD38" s="54"/>
      <c r="AE38" s="54"/>
      <c r="AF38" s="54"/>
      <c r="AG38" s="54"/>
      <c r="AH38" s="54"/>
      <c r="AI38" s="54"/>
      <c r="AJ38" s="54"/>
      <c r="AK38" s="54"/>
      <c r="AL38" s="54"/>
      <c r="AM38" s="54"/>
      <c r="AN38" s="54"/>
      <c r="AO38" s="69"/>
      <c r="AP38" s="245"/>
      <c r="AQ38" s="245"/>
      <c r="AR38" s="245"/>
      <c r="AS38" s="245"/>
      <c r="AT38" s="245"/>
      <c r="AU38" s="69"/>
      <c r="AV38" s="247"/>
      <c r="AW38" s="247"/>
      <c r="AX38" s="247"/>
      <c r="AY38" s="247"/>
      <c r="AZ38" s="247"/>
      <c r="BA38" s="69"/>
      <c r="BB38" s="245"/>
      <c r="BC38" s="245"/>
      <c r="BD38" s="245"/>
      <c r="BE38" s="245"/>
      <c r="BF38" s="540"/>
      <c r="BG38" s="245"/>
      <c r="BH38" s="69"/>
      <c r="BI38" s="245"/>
      <c r="BJ38" s="245"/>
      <c r="BK38" s="245"/>
      <c r="BL38" s="245"/>
      <c r="BM38" s="69"/>
      <c r="BN38" s="40"/>
      <c r="BO38" s="40"/>
      <c r="BP38" s="27"/>
      <c r="BQ38" s="27"/>
      <c r="BR38" s="27"/>
      <c r="BS38" s="69"/>
      <c r="BT38" s="41"/>
    </row>
    <row r="39" spans="1:72" s="428" customFormat="1" x14ac:dyDescent="0.25">
      <c r="A39" s="481" t="s">
        <v>6515</v>
      </c>
      <c r="B39" s="406"/>
      <c r="C39" s="730"/>
      <c r="D39" s="406"/>
      <c r="E39" s="401"/>
      <c r="F39" s="406"/>
      <c r="G39" s="401"/>
      <c r="H39" s="406"/>
      <c r="I39" s="405" t="s">
        <v>430</v>
      </c>
      <c r="J39" s="405" t="s">
        <v>430</v>
      </c>
      <c r="K39" s="405" t="s">
        <v>430</v>
      </c>
      <c r="L39" s="405" t="s">
        <v>430</v>
      </c>
      <c r="M39" s="405" t="s">
        <v>430</v>
      </c>
      <c r="N39" s="407" t="s">
        <v>430</v>
      </c>
      <c r="O39" s="405" t="s">
        <v>430</v>
      </c>
      <c r="P39" s="405" t="s">
        <v>430</v>
      </c>
      <c r="Q39" s="405" t="s">
        <v>430</v>
      </c>
      <c r="R39" s="405" t="s">
        <v>430</v>
      </c>
      <c r="S39" s="405" t="s">
        <v>430</v>
      </c>
      <c r="T39" s="405" t="s">
        <v>430</v>
      </c>
      <c r="U39" s="405" t="s">
        <v>430</v>
      </c>
      <c r="V39" s="405" t="s">
        <v>430</v>
      </c>
      <c r="W39" s="405" t="s">
        <v>430</v>
      </c>
      <c r="X39" s="405" t="s">
        <v>430</v>
      </c>
      <c r="Y39" s="406"/>
      <c r="Z39" s="403"/>
      <c r="AA39" s="403"/>
      <c r="AB39" s="403"/>
      <c r="AC39" s="403"/>
      <c r="AD39" s="403"/>
      <c r="AE39" s="403"/>
      <c r="AF39" s="403"/>
      <c r="AG39" s="403"/>
      <c r="AH39" s="403"/>
      <c r="AI39" s="403"/>
      <c r="AJ39" s="403"/>
      <c r="AK39" s="403"/>
      <c r="AL39" s="403"/>
      <c r="AM39" s="403"/>
      <c r="AN39" s="403"/>
      <c r="AO39" s="406"/>
      <c r="AP39" s="405" t="s">
        <v>430</v>
      </c>
      <c r="AQ39" s="405" t="s">
        <v>430</v>
      </c>
      <c r="AR39" s="405" t="s">
        <v>430</v>
      </c>
      <c r="AS39" s="405" t="s">
        <v>430</v>
      </c>
      <c r="AT39" s="405" t="s">
        <v>430</v>
      </c>
      <c r="AU39" s="406"/>
      <c r="AV39" s="426"/>
      <c r="AW39" s="426"/>
      <c r="AX39" s="426"/>
      <c r="AY39" s="426"/>
      <c r="AZ39" s="426"/>
      <c r="BA39" s="406"/>
      <c r="BB39" s="410"/>
      <c r="BC39" s="410"/>
      <c r="BD39" s="410"/>
      <c r="BE39" s="410"/>
      <c r="BF39" s="478"/>
      <c r="BG39" s="410"/>
      <c r="BH39" s="406"/>
      <c r="BI39" s="410"/>
      <c r="BJ39" s="410"/>
      <c r="BK39" s="410"/>
      <c r="BL39" s="410"/>
      <c r="BM39" s="374"/>
      <c r="BN39" s="473"/>
      <c r="BO39" s="401"/>
      <c r="BP39" s="401"/>
      <c r="BQ39" s="401"/>
      <c r="BR39" s="401"/>
      <c r="BS39" s="406"/>
      <c r="BT39" s="427"/>
    </row>
    <row r="40" spans="1:72" s="428" customFormat="1" x14ac:dyDescent="0.25">
      <c r="A40" s="345" t="s">
        <v>6516</v>
      </c>
      <c r="B40" s="374"/>
      <c r="C40" s="731"/>
      <c r="D40" s="374"/>
      <c r="E40" s="372"/>
      <c r="F40" s="374"/>
      <c r="G40" s="372"/>
      <c r="H40" s="374"/>
      <c r="I40" s="348" t="s">
        <v>430</v>
      </c>
      <c r="J40" s="348" t="s">
        <v>430</v>
      </c>
      <c r="K40" s="348" t="s">
        <v>430</v>
      </c>
      <c r="L40" s="348" t="s">
        <v>430</v>
      </c>
      <c r="M40" s="348" t="s">
        <v>430</v>
      </c>
      <c r="N40" s="350" t="s">
        <v>430</v>
      </c>
      <c r="O40" s="348" t="s">
        <v>430</v>
      </c>
      <c r="P40" s="348" t="s">
        <v>430</v>
      </c>
      <c r="Q40" s="348" t="s">
        <v>430</v>
      </c>
      <c r="R40" s="348" t="s">
        <v>430</v>
      </c>
      <c r="S40" s="348" t="s">
        <v>430</v>
      </c>
      <c r="T40" s="348" t="s">
        <v>430</v>
      </c>
      <c r="U40" s="348" t="s">
        <v>430</v>
      </c>
      <c r="V40" s="348" t="s">
        <v>430</v>
      </c>
      <c r="W40" s="348" t="s">
        <v>430</v>
      </c>
      <c r="X40" s="348" t="s">
        <v>430</v>
      </c>
      <c r="Y40" s="374"/>
      <c r="Z40" s="346"/>
      <c r="AA40" s="346"/>
      <c r="AB40" s="346"/>
      <c r="AC40" s="346"/>
      <c r="AD40" s="346"/>
      <c r="AE40" s="346"/>
      <c r="AF40" s="346"/>
      <c r="AG40" s="346"/>
      <c r="AH40" s="346"/>
      <c r="AI40" s="346"/>
      <c r="AJ40" s="346"/>
      <c r="AK40" s="346"/>
      <c r="AL40" s="346"/>
      <c r="AM40" s="346"/>
      <c r="AN40" s="346"/>
      <c r="AO40" s="374"/>
      <c r="AP40" s="348" t="s">
        <v>430</v>
      </c>
      <c r="AQ40" s="348" t="s">
        <v>430</v>
      </c>
      <c r="AR40" s="348" t="s">
        <v>430</v>
      </c>
      <c r="AS40" s="348" t="s">
        <v>430</v>
      </c>
      <c r="AT40" s="348" t="s">
        <v>430</v>
      </c>
      <c r="AU40" s="374"/>
      <c r="AV40" s="429"/>
      <c r="AW40" s="429"/>
      <c r="AX40" s="429"/>
      <c r="AY40" s="429"/>
      <c r="AZ40" s="429"/>
      <c r="BA40" s="374"/>
      <c r="BB40" s="375"/>
      <c r="BC40" s="375"/>
      <c r="BD40" s="375"/>
      <c r="BE40" s="375"/>
      <c r="BF40" s="479"/>
      <c r="BG40" s="375"/>
      <c r="BH40" s="374"/>
      <c r="BI40" s="375"/>
      <c r="BJ40" s="375"/>
      <c r="BK40" s="375"/>
      <c r="BL40" s="375"/>
      <c r="BM40" s="374"/>
      <c r="BN40" s="466"/>
      <c r="BO40" s="372"/>
      <c r="BP40" s="372"/>
      <c r="BQ40" s="372"/>
      <c r="BR40" s="372"/>
      <c r="BS40" s="374"/>
      <c r="BT40" s="430"/>
    </row>
    <row r="41" spans="1:72" s="428" customFormat="1" x14ac:dyDescent="0.25">
      <c r="A41" s="495" t="s">
        <v>6517</v>
      </c>
      <c r="B41" s="417"/>
      <c r="C41" s="732"/>
      <c r="D41" s="417"/>
      <c r="E41" s="431"/>
      <c r="F41" s="417"/>
      <c r="G41" s="431"/>
      <c r="H41" s="432"/>
      <c r="I41" s="433">
        <v>0.30620000000000003</v>
      </c>
      <c r="J41" s="433">
        <v>-0.60029999999999994</v>
      </c>
      <c r="K41" s="433">
        <v>5.8506</v>
      </c>
      <c r="L41" s="433">
        <v>-5.1691000000000003</v>
      </c>
      <c r="M41" s="433">
        <v>24.616</v>
      </c>
      <c r="N41" s="434">
        <v>57.800899999999999</v>
      </c>
      <c r="O41" s="433">
        <v>44.2866</v>
      </c>
      <c r="P41" s="433">
        <v>35.674700000000001</v>
      </c>
      <c r="Q41" s="433">
        <v>25.9177</v>
      </c>
      <c r="R41" s="433">
        <v>17.78</v>
      </c>
      <c r="S41" s="433">
        <v>3.1110000000000002</v>
      </c>
      <c r="T41" s="433">
        <v>13.5947</v>
      </c>
      <c r="U41" s="433">
        <v>31.292000000000002</v>
      </c>
      <c r="V41" s="433">
        <v>57.481499999999997</v>
      </c>
      <c r="W41" s="433">
        <v>3.1110000000000002</v>
      </c>
      <c r="X41" s="433" t="s">
        <v>428</v>
      </c>
      <c r="Y41" s="432"/>
      <c r="Z41" s="435"/>
      <c r="AA41" s="435"/>
      <c r="AB41" s="435"/>
      <c r="AC41" s="435"/>
      <c r="AD41" s="435"/>
      <c r="AE41" s="435"/>
      <c r="AF41" s="435"/>
      <c r="AG41" s="435"/>
      <c r="AH41" s="435"/>
      <c r="AI41" s="435"/>
      <c r="AJ41" s="435"/>
      <c r="AK41" s="435"/>
      <c r="AL41" s="435"/>
      <c r="AM41" s="435"/>
      <c r="AN41" s="435"/>
      <c r="AO41" s="432"/>
      <c r="AP41" s="433">
        <v>23.3</v>
      </c>
      <c r="AQ41" s="433">
        <v>28.23</v>
      </c>
      <c r="AR41" s="433">
        <v>35.47</v>
      </c>
      <c r="AS41" s="433">
        <v>48.3</v>
      </c>
      <c r="AT41" s="433">
        <v>60.28</v>
      </c>
      <c r="AU41" s="432"/>
      <c r="AV41" s="436"/>
      <c r="AW41" s="436"/>
      <c r="AX41" s="436"/>
      <c r="AY41" s="436"/>
      <c r="AZ41" s="436"/>
      <c r="BA41" s="417"/>
      <c r="BB41" s="437"/>
      <c r="BC41" s="437"/>
      <c r="BD41" s="437"/>
      <c r="BE41" s="437"/>
      <c r="BF41" s="480"/>
      <c r="BG41" s="437"/>
      <c r="BH41" s="417"/>
      <c r="BI41" s="437"/>
      <c r="BJ41" s="437"/>
      <c r="BK41" s="437"/>
      <c r="BL41" s="437"/>
      <c r="BM41" s="417"/>
      <c r="BN41" s="476"/>
      <c r="BO41" s="412"/>
      <c r="BP41" s="412"/>
      <c r="BQ41" s="412"/>
      <c r="BR41" s="412"/>
      <c r="BS41" s="417"/>
      <c r="BT41" s="546"/>
    </row>
    <row r="45" spans="1:72" hidden="1" x14ac:dyDescent="0.25">
      <c r="A45" s="488" t="s">
        <v>179</v>
      </c>
    </row>
    <row r="46" spans="1:72" x14ac:dyDescent="0.25">
      <c r="A46" s="488" t="s">
        <v>10278</v>
      </c>
    </row>
    <row r="47" spans="1:72" x14ac:dyDescent="0.25">
      <c r="A47" s="488" t="s">
        <v>350</v>
      </c>
    </row>
  </sheetData>
  <mergeCells count="24">
    <mergeCell ref="BT5:BT6"/>
    <mergeCell ref="A5:A6"/>
    <mergeCell ref="BG5:BG6"/>
    <mergeCell ref="BH5:BH6"/>
    <mergeCell ref="BI5:BL5"/>
    <mergeCell ref="BM5:BM6"/>
    <mergeCell ref="BN5:BR5"/>
    <mergeCell ref="BS5:BS6"/>
    <mergeCell ref="AO5:AO6"/>
    <mergeCell ref="AP6:AT6"/>
    <mergeCell ref="AV6:AZ6"/>
    <mergeCell ref="BA5:BA6"/>
    <mergeCell ref="BB5:BE5"/>
    <mergeCell ref="BF5:BF6"/>
    <mergeCell ref="H5:H6"/>
    <mergeCell ref="I6:M6"/>
    <mergeCell ref="N6:X6"/>
    <mergeCell ref="Z6:AN6"/>
    <mergeCell ref="B5:B6"/>
    <mergeCell ref="C5:C6"/>
    <mergeCell ref="D5:D6"/>
    <mergeCell ref="E5:E6"/>
    <mergeCell ref="F5:F6"/>
    <mergeCell ref="G5:G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21850-C607-492F-A8AB-3F5CD0BADA06}">
  <sheetPr codeName="Sheet21"/>
  <dimension ref="A1:BR16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0.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6328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1" customWidth="1"/>
    <col min="63" max="63" width="1.6328125" style="21" bestFit="1" customWidth="1"/>
    <col min="64" max="68" width="15.6328125" style="21" customWidth="1"/>
    <col min="69" max="69" width="1.1796875" style="21" customWidth="1"/>
    <col min="70" max="70" width="27.54296875" style="21" customWidth="1"/>
    <col min="71" max="16384" width="8.90625" style="21"/>
  </cols>
  <sheetData>
    <row r="1" spans="1:70" ht="33" customHeight="1" x14ac:dyDescent="0.25">
      <c r="A1" s="488" t="s">
        <v>43</v>
      </c>
    </row>
    <row r="3" spans="1:70" ht="20.5" x14ac:dyDescent="0.45">
      <c r="A3" s="23" t="s">
        <v>171</v>
      </c>
    </row>
    <row r="4" spans="1:70" x14ac:dyDescent="0.25">
      <c r="A4" s="488" t="s">
        <v>425</v>
      </c>
    </row>
    <row r="5" spans="1:70" ht="33" x14ac:dyDescent="0.25">
      <c r="A5" s="1065" t="s">
        <v>172</v>
      </c>
      <c r="B5" s="1111"/>
      <c r="C5" s="1096" t="s">
        <v>44</v>
      </c>
      <c r="D5" s="1066"/>
      <c r="E5" s="1096" t="s">
        <v>45</v>
      </c>
      <c r="F5" s="1066"/>
      <c r="G5" s="1096" t="s">
        <v>46</v>
      </c>
      <c r="H5" s="111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6"/>
      <c r="AP5" s="275" t="s">
        <v>55</v>
      </c>
      <c r="AQ5" s="236" t="s">
        <v>69</v>
      </c>
      <c r="AR5" s="236" t="s">
        <v>54</v>
      </c>
      <c r="AS5" s="236" t="s">
        <v>53</v>
      </c>
      <c r="AT5" s="274" t="s">
        <v>4</v>
      </c>
      <c r="AU5" s="76"/>
      <c r="AV5" s="246" t="s">
        <v>55</v>
      </c>
      <c r="AW5" s="240" t="s">
        <v>69</v>
      </c>
      <c r="AX5" s="240" t="s">
        <v>54</v>
      </c>
      <c r="AY5" s="240" t="s">
        <v>53</v>
      </c>
      <c r="AZ5" s="241" t="s">
        <v>4</v>
      </c>
      <c r="BA5" s="1111"/>
      <c r="BB5" s="1072" t="s">
        <v>76</v>
      </c>
      <c r="BC5" s="1113"/>
      <c r="BD5" s="1113"/>
      <c r="BE5" s="1114"/>
      <c r="BF5" s="1111"/>
      <c r="BG5" s="1105" t="s">
        <v>81</v>
      </c>
      <c r="BH5" s="1115"/>
      <c r="BI5" s="1115"/>
      <c r="BJ5" s="1116"/>
      <c r="BK5" s="1111"/>
      <c r="BL5" s="1123" t="s">
        <v>87</v>
      </c>
      <c r="BM5" s="1112"/>
      <c r="BN5" s="1112"/>
      <c r="BO5" s="1112"/>
      <c r="BP5" s="1122"/>
      <c r="BQ5" s="1066"/>
      <c r="BR5" s="1105" t="s">
        <v>88</v>
      </c>
    </row>
    <row r="6" spans="1:70" ht="14.5" x14ac:dyDescent="0.25">
      <c r="A6" s="1065"/>
      <c r="B6" s="1112"/>
      <c r="C6" s="1104"/>
      <c r="D6" s="1067"/>
      <c r="E6" s="1104"/>
      <c r="F6" s="1067"/>
      <c r="G6" s="1104"/>
      <c r="H6" s="1112"/>
      <c r="I6" s="1117" t="s">
        <v>47</v>
      </c>
      <c r="J6" s="1107"/>
      <c r="K6" s="1107"/>
      <c r="L6" s="1107"/>
      <c r="M6" s="1107"/>
      <c r="N6" s="1117" t="s">
        <v>57</v>
      </c>
      <c r="O6" s="1107"/>
      <c r="P6" s="1107"/>
      <c r="Q6" s="1107"/>
      <c r="R6" s="1107"/>
      <c r="S6" s="1107"/>
      <c r="T6" s="1107"/>
      <c r="U6" s="1107"/>
      <c r="V6" s="1107"/>
      <c r="W6" s="1107"/>
      <c r="X6" s="1107"/>
      <c r="Y6" s="28"/>
      <c r="Z6" s="1118" t="s">
        <v>68</v>
      </c>
      <c r="AA6" s="1109"/>
      <c r="AB6" s="1109"/>
      <c r="AC6" s="1109"/>
      <c r="AD6" s="1109"/>
      <c r="AE6" s="1109"/>
      <c r="AF6" s="1109"/>
      <c r="AG6" s="1109"/>
      <c r="AH6" s="1109"/>
      <c r="AI6" s="1109"/>
      <c r="AJ6" s="1109"/>
      <c r="AK6" s="1109"/>
      <c r="AL6" s="1109"/>
      <c r="AM6" s="1109"/>
      <c r="AN6" s="1110"/>
      <c r="AO6" s="1067"/>
      <c r="AP6" s="1075" t="s">
        <v>70</v>
      </c>
      <c r="AQ6" s="1107"/>
      <c r="AR6" s="1107"/>
      <c r="AS6" s="1107"/>
      <c r="AT6" s="1108"/>
      <c r="AU6" s="77"/>
      <c r="AV6" s="1082" t="s">
        <v>71</v>
      </c>
      <c r="AW6" s="1109"/>
      <c r="AX6" s="1109"/>
      <c r="AY6" s="1109"/>
      <c r="AZ6" s="1110"/>
      <c r="BA6" s="1112"/>
      <c r="BB6" s="326" t="s">
        <v>72</v>
      </c>
      <c r="BC6" s="303" t="s">
        <v>73</v>
      </c>
      <c r="BD6" s="303" t="s">
        <v>74</v>
      </c>
      <c r="BE6" s="327" t="s">
        <v>75</v>
      </c>
      <c r="BF6" s="1112"/>
      <c r="BG6" s="83" t="s">
        <v>77</v>
      </c>
      <c r="BH6" s="28" t="s">
        <v>78</v>
      </c>
      <c r="BI6" s="28" t="s">
        <v>79</v>
      </c>
      <c r="BJ6" s="82" t="s">
        <v>80</v>
      </c>
      <c r="BK6" s="1122"/>
      <c r="BL6" s="658" t="s">
        <v>82</v>
      </c>
      <c r="BM6" s="659" t="s">
        <v>83</v>
      </c>
      <c r="BN6" s="659" t="s">
        <v>84</v>
      </c>
      <c r="BO6" s="659" t="s">
        <v>85</v>
      </c>
      <c r="BP6" s="661" t="s">
        <v>86</v>
      </c>
      <c r="BQ6" s="1124"/>
      <c r="BR6" s="1106"/>
    </row>
    <row r="7" spans="1:70" ht="14.5" x14ac:dyDescent="0.25">
      <c r="A7" s="323" t="s">
        <v>173</v>
      </c>
      <c r="B7" s="69"/>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73"/>
      <c r="BL7" s="73"/>
      <c r="BM7" s="40"/>
      <c r="BN7" s="87"/>
      <c r="BO7" s="87"/>
      <c r="BP7" s="672"/>
      <c r="BQ7" s="271"/>
      <c r="BR7" s="91"/>
    </row>
    <row r="8" spans="1:70" s="428" customFormat="1" x14ac:dyDescent="0.25">
      <c r="A8" s="345" t="s">
        <v>6623</v>
      </c>
      <c r="B8" s="374"/>
      <c r="C8" s="719">
        <v>40945</v>
      </c>
      <c r="D8" s="373"/>
      <c r="E8" s="346">
        <v>5133.22</v>
      </c>
      <c r="F8" s="373"/>
      <c r="G8" s="347">
        <v>87.620999999999995</v>
      </c>
      <c r="H8" s="374"/>
      <c r="I8" s="348">
        <v>1.38</v>
      </c>
      <c r="J8" s="348">
        <v>2.5335999999999999</v>
      </c>
      <c r="K8" s="348">
        <v>12.7567</v>
      </c>
      <c r="L8" s="348">
        <v>6.6109999999999998</v>
      </c>
      <c r="M8" s="348">
        <v>8.2171000000000003</v>
      </c>
      <c r="N8" s="350">
        <v>35.059399999999997</v>
      </c>
      <c r="O8" s="348">
        <v>19.3858</v>
      </c>
      <c r="P8" s="348">
        <v>24.4453</v>
      </c>
      <c r="Q8" s="348">
        <v>10.033799999999999</v>
      </c>
      <c r="R8" s="348">
        <v>16.0579</v>
      </c>
      <c r="S8" s="348">
        <v>17.295000000000002</v>
      </c>
      <c r="T8" s="348">
        <v>8.7226999999999997</v>
      </c>
      <c r="U8" s="348">
        <v>7.5960000000000001</v>
      </c>
      <c r="V8" s="348">
        <v>15.243</v>
      </c>
      <c r="W8" s="348">
        <v>17.295000000000002</v>
      </c>
      <c r="X8" s="348">
        <v>16.487300000000001</v>
      </c>
      <c r="Y8" s="374"/>
      <c r="Z8" s="346">
        <v>10</v>
      </c>
      <c r="AA8" s="346">
        <v>19</v>
      </c>
      <c r="AB8" s="346">
        <v>18</v>
      </c>
      <c r="AC8" s="346">
        <v>22</v>
      </c>
      <c r="AD8" s="346">
        <v>40</v>
      </c>
      <c r="AE8" s="346">
        <v>37</v>
      </c>
      <c r="AF8" s="346">
        <v>40</v>
      </c>
      <c r="AG8" s="346">
        <v>21</v>
      </c>
      <c r="AH8" s="346">
        <v>17</v>
      </c>
      <c r="AI8" s="346">
        <v>4</v>
      </c>
      <c r="AJ8" s="346">
        <v>8</v>
      </c>
      <c r="AK8" s="346">
        <v>33</v>
      </c>
      <c r="AL8" s="346">
        <v>43</v>
      </c>
      <c r="AM8" s="346">
        <v>44</v>
      </c>
      <c r="AN8" s="346">
        <v>8</v>
      </c>
      <c r="AO8" s="373"/>
      <c r="AP8" s="348">
        <v>16.11</v>
      </c>
      <c r="AQ8" s="348">
        <v>15.79</v>
      </c>
      <c r="AR8" s="348">
        <v>17.37</v>
      </c>
      <c r="AS8" s="348">
        <v>20.55</v>
      </c>
      <c r="AT8" s="348">
        <v>23.96</v>
      </c>
      <c r="AU8" s="351"/>
      <c r="AV8" s="346">
        <v>5</v>
      </c>
      <c r="AW8" s="346">
        <v>12</v>
      </c>
      <c r="AX8" s="346">
        <v>21</v>
      </c>
      <c r="AY8" s="346">
        <v>37</v>
      </c>
      <c r="AZ8" s="346">
        <v>37</v>
      </c>
      <c r="BA8" s="374"/>
      <c r="BB8" s="348">
        <v>17.1944632884641</v>
      </c>
      <c r="BC8" s="348">
        <v>0.91931410510664002</v>
      </c>
      <c r="BD8" s="348">
        <v>8.2555311301501594E-2</v>
      </c>
      <c r="BE8" s="375">
        <v>0.40817298097473698</v>
      </c>
      <c r="BF8" s="374"/>
      <c r="BG8" s="372" t="s">
        <v>430</v>
      </c>
      <c r="BH8" s="373" t="s">
        <v>430</v>
      </c>
      <c r="BI8" s="348" t="s">
        <v>430</v>
      </c>
      <c r="BJ8" s="348" t="s">
        <v>430</v>
      </c>
      <c r="BK8" s="350"/>
      <c r="BL8" s="350" t="s">
        <v>6624</v>
      </c>
      <c r="BM8" s="372" t="s">
        <v>6625</v>
      </c>
      <c r="BN8" s="372" t="s">
        <v>430</v>
      </c>
      <c r="BO8" s="372" t="s">
        <v>430</v>
      </c>
      <c r="BP8" s="430" t="s">
        <v>430</v>
      </c>
      <c r="BQ8" s="468"/>
      <c r="BR8" s="354" t="s">
        <v>443</v>
      </c>
    </row>
    <row r="9" spans="1:70" s="428" customFormat="1" ht="11" x14ac:dyDescent="0.3">
      <c r="A9" s="841" t="s">
        <v>6626</v>
      </c>
      <c r="B9" s="847"/>
      <c r="C9" s="843">
        <v>44229</v>
      </c>
      <c r="D9" s="842"/>
      <c r="E9" s="844">
        <v>4160.25</v>
      </c>
      <c r="F9" s="842"/>
      <c r="G9" s="845">
        <v>25.511700000000001</v>
      </c>
      <c r="H9" s="847"/>
      <c r="I9" s="846">
        <v>0.89939999999999998</v>
      </c>
      <c r="J9" s="846">
        <v>3.4857</v>
      </c>
      <c r="K9" s="846">
        <v>13.309799999999999</v>
      </c>
      <c r="L9" s="846">
        <v>9.0704999999999991</v>
      </c>
      <c r="M9" s="846">
        <v>14.9694</v>
      </c>
      <c r="N9" s="848">
        <v>56.742400000000004</v>
      </c>
      <c r="O9" s="846">
        <v>31.9405</v>
      </c>
      <c r="P9" s="846">
        <v>33.713999999999999</v>
      </c>
      <c r="Q9" s="846">
        <v>19.3398</v>
      </c>
      <c r="R9" s="846" t="s">
        <v>430</v>
      </c>
      <c r="S9" s="846">
        <v>16.0182</v>
      </c>
      <c r="T9" s="846">
        <v>11.9892</v>
      </c>
      <c r="U9" s="846">
        <v>17.238600000000002</v>
      </c>
      <c r="V9" s="846">
        <v>32.0276</v>
      </c>
      <c r="W9" s="846">
        <v>16.0182</v>
      </c>
      <c r="X9" s="846">
        <v>19.618300000000001</v>
      </c>
      <c r="Y9" s="847"/>
      <c r="Z9" s="844">
        <v>19</v>
      </c>
      <c r="AA9" s="844">
        <v>7</v>
      </c>
      <c r="AB9" s="844">
        <v>14</v>
      </c>
      <c r="AC9" s="844">
        <v>13</v>
      </c>
      <c r="AD9" s="844">
        <v>22</v>
      </c>
      <c r="AE9" s="844">
        <v>21</v>
      </c>
      <c r="AF9" s="844">
        <v>15</v>
      </c>
      <c r="AG9" s="844">
        <v>5</v>
      </c>
      <c r="AH9" s="844">
        <v>2</v>
      </c>
      <c r="AI9" s="844" t="s">
        <v>430</v>
      </c>
      <c r="AJ9" s="844">
        <v>13</v>
      </c>
      <c r="AK9" s="844">
        <v>21</v>
      </c>
      <c r="AL9" s="844">
        <v>20</v>
      </c>
      <c r="AM9" s="844">
        <v>18</v>
      </c>
      <c r="AN9" s="844">
        <v>13</v>
      </c>
      <c r="AO9" s="842"/>
      <c r="AP9" s="846" t="s">
        <v>430</v>
      </c>
      <c r="AQ9" s="846" t="s">
        <v>430</v>
      </c>
      <c r="AR9" s="846">
        <v>26.85</v>
      </c>
      <c r="AS9" s="846">
        <v>31.74</v>
      </c>
      <c r="AT9" s="846">
        <v>42.53</v>
      </c>
      <c r="AU9" s="849"/>
      <c r="AV9" s="844" t="s">
        <v>430</v>
      </c>
      <c r="AW9" s="844" t="s">
        <v>430</v>
      </c>
      <c r="AX9" s="844">
        <v>3</v>
      </c>
      <c r="AY9" s="844">
        <v>16</v>
      </c>
      <c r="AZ9" s="844">
        <v>18</v>
      </c>
      <c r="BA9" s="847"/>
      <c r="BB9" s="846">
        <v>17.281917961904899</v>
      </c>
      <c r="BC9" s="846">
        <v>0</v>
      </c>
      <c r="BD9" s="846">
        <v>0.113262638068387</v>
      </c>
      <c r="BE9" s="852" t="s">
        <v>430</v>
      </c>
      <c r="BF9" s="847"/>
      <c r="BG9" s="855" t="s">
        <v>430</v>
      </c>
      <c r="BH9" s="842" t="s">
        <v>430</v>
      </c>
      <c r="BI9" s="846" t="s">
        <v>430</v>
      </c>
      <c r="BJ9" s="846" t="s">
        <v>430</v>
      </c>
      <c r="BK9" s="848"/>
      <c r="BL9" s="848" t="s">
        <v>6627</v>
      </c>
      <c r="BM9" s="855" t="s">
        <v>6628</v>
      </c>
      <c r="BN9" s="855" t="s">
        <v>430</v>
      </c>
      <c r="BO9" s="855" t="s">
        <v>430</v>
      </c>
      <c r="BP9" s="906" t="s">
        <v>430</v>
      </c>
      <c r="BQ9" s="854"/>
      <c r="BR9" s="856" t="s">
        <v>555</v>
      </c>
    </row>
    <row r="10" spans="1:70" s="428" customFormat="1" x14ac:dyDescent="0.25">
      <c r="A10" s="345" t="s">
        <v>6629</v>
      </c>
      <c r="B10" s="374"/>
      <c r="C10" s="719">
        <v>43895</v>
      </c>
      <c r="D10" s="373"/>
      <c r="E10" s="346">
        <v>3892.76</v>
      </c>
      <c r="F10" s="373"/>
      <c r="G10" s="347">
        <v>34.9283</v>
      </c>
      <c r="H10" s="374"/>
      <c r="I10" s="348">
        <v>1.0911</v>
      </c>
      <c r="J10" s="348">
        <v>3.4575</v>
      </c>
      <c r="K10" s="348">
        <v>14.2377</v>
      </c>
      <c r="L10" s="348">
        <v>6.1721000000000004</v>
      </c>
      <c r="M10" s="348">
        <v>5.2606000000000002</v>
      </c>
      <c r="N10" s="350">
        <v>50.103999999999999</v>
      </c>
      <c r="O10" s="348">
        <v>27.645600000000002</v>
      </c>
      <c r="P10" s="348">
        <v>33.601799999999997</v>
      </c>
      <c r="Q10" s="348">
        <v>13.2316</v>
      </c>
      <c r="R10" s="348" t="s">
        <v>430</v>
      </c>
      <c r="S10" s="348">
        <v>18.8126</v>
      </c>
      <c r="T10" s="348">
        <v>6.7020999999999997</v>
      </c>
      <c r="U10" s="348">
        <v>7.2298</v>
      </c>
      <c r="V10" s="348">
        <v>20.644200000000001</v>
      </c>
      <c r="W10" s="348">
        <v>18.8126</v>
      </c>
      <c r="X10" s="348">
        <v>22.594000000000001</v>
      </c>
      <c r="Y10" s="374"/>
      <c r="Z10" s="346">
        <v>15</v>
      </c>
      <c r="AA10" s="346">
        <v>8</v>
      </c>
      <c r="AB10" s="346">
        <v>8</v>
      </c>
      <c r="AC10" s="346">
        <v>24</v>
      </c>
      <c r="AD10" s="346">
        <v>46</v>
      </c>
      <c r="AE10" s="346">
        <v>23</v>
      </c>
      <c r="AF10" s="346">
        <v>23</v>
      </c>
      <c r="AG10" s="346">
        <v>6</v>
      </c>
      <c r="AH10" s="346">
        <v>12</v>
      </c>
      <c r="AI10" s="346" t="s">
        <v>430</v>
      </c>
      <c r="AJ10" s="346">
        <v>3</v>
      </c>
      <c r="AK10" s="346">
        <v>40</v>
      </c>
      <c r="AL10" s="346">
        <v>44</v>
      </c>
      <c r="AM10" s="346">
        <v>33</v>
      </c>
      <c r="AN10" s="346">
        <v>3</v>
      </c>
      <c r="AO10" s="373"/>
      <c r="AP10" s="348" t="s">
        <v>430</v>
      </c>
      <c r="AQ10" s="348" t="s">
        <v>430</v>
      </c>
      <c r="AR10" s="348">
        <v>23.97</v>
      </c>
      <c r="AS10" s="348">
        <v>28.01</v>
      </c>
      <c r="AT10" s="348">
        <v>29.33</v>
      </c>
      <c r="AU10" s="351"/>
      <c r="AV10" s="346" t="s">
        <v>430</v>
      </c>
      <c r="AW10" s="346" t="s">
        <v>430</v>
      </c>
      <c r="AX10" s="346">
        <v>5</v>
      </c>
      <c r="AY10" s="346">
        <v>23</v>
      </c>
      <c r="AZ10" s="346">
        <v>33</v>
      </c>
      <c r="BA10" s="374"/>
      <c r="BB10" s="348">
        <v>23.951118573513199</v>
      </c>
      <c r="BC10" s="348">
        <v>0</v>
      </c>
      <c r="BD10" s="348">
        <v>8.4381492365901895E-2</v>
      </c>
      <c r="BE10" s="375" t="s">
        <v>430</v>
      </c>
      <c r="BF10" s="374"/>
      <c r="BG10" s="372" t="s">
        <v>430</v>
      </c>
      <c r="BH10" s="373" t="s">
        <v>430</v>
      </c>
      <c r="BI10" s="348" t="s">
        <v>430</v>
      </c>
      <c r="BJ10" s="348" t="s">
        <v>430</v>
      </c>
      <c r="BK10" s="350"/>
      <c r="BL10" s="350" t="s">
        <v>6630</v>
      </c>
      <c r="BM10" s="372" t="s">
        <v>5815</v>
      </c>
      <c r="BN10" s="372" t="s">
        <v>5410</v>
      </c>
      <c r="BO10" s="372" t="s">
        <v>430</v>
      </c>
      <c r="BP10" s="430" t="s">
        <v>430</v>
      </c>
      <c r="BQ10" s="468"/>
      <c r="BR10" s="354" t="s">
        <v>476</v>
      </c>
    </row>
    <row r="11" spans="1:70" s="428" customFormat="1" x14ac:dyDescent="0.25">
      <c r="A11" s="345" t="s">
        <v>6631</v>
      </c>
      <c r="B11" s="374"/>
      <c r="C11" s="719">
        <v>44237</v>
      </c>
      <c r="D11" s="373"/>
      <c r="E11" s="346">
        <v>3611.12</v>
      </c>
      <c r="F11" s="373"/>
      <c r="G11" s="347">
        <v>11.5</v>
      </c>
      <c r="H11" s="374"/>
      <c r="I11" s="348">
        <v>1.8601000000000001</v>
      </c>
      <c r="J11" s="348">
        <v>2.4954999999999998</v>
      </c>
      <c r="K11" s="348">
        <v>11.542199999999999</v>
      </c>
      <c r="L11" s="348">
        <v>5.6985000000000001</v>
      </c>
      <c r="M11" s="348">
        <v>15.5779</v>
      </c>
      <c r="N11" s="350">
        <v>59.500700000000002</v>
      </c>
      <c r="O11" s="348">
        <v>32.000900000000001</v>
      </c>
      <c r="P11" s="348">
        <v>17.1479</v>
      </c>
      <c r="Q11" s="348">
        <v>3.6951999999999998</v>
      </c>
      <c r="R11" s="348" t="s">
        <v>430</v>
      </c>
      <c r="S11" s="348">
        <v>11.434100000000001</v>
      </c>
      <c r="T11" s="348">
        <v>15.230499999999999</v>
      </c>
      <c r="U11" s="348">
        <v>13.6364</v>
      </c>
      <c r="V11" s="348">
        <v>43.570500000000003</v>
      </c>
      <c r="W11" s="348">
        <v>11.434100000000001</v>
      </c>
      <c r="X11" s="348">
        <v>2.7227000000000001</v>
      </c>
      <c r="Y11" s="374"/>
      <c r="Z11" s="346">
        <v>3</v>
      </c>
      <c r="AA11" s="346">
        <v>20</v>
      </c>
      <c r="AB11" s="346">
        <v>24</v>
      </c>
      <c r="AC11" s="346">
        <v>27</v>
      </c>
      <c r="AD11" s="346">
        <v>19</v>
      </c>
      <c r="AE11" s="346">
        <v>14</v>
      </c>
      <c r="AF11" s="346">
        <v>14</v>
      </c>
      <c r="AG11" s="346">
        <v>40</v>
      </c>
      <c r="AH11" s="346">
        <v>27</v>
      </c>
      <c r="AI11" s="346" t="s">
        <v>430</v>
      </c>
      <c r="AJ11" s="346">
        <v>24</v>
      </c>
      <c r="AK11" s="346">
        <v>13</v>
      </c>
      <c r="AL11" s="346">
        <v>30</v>
      </c>
      <c r="AM11" s="346">
        <v>11</v>
      </c>
      <c r="AN11" s="346">
        <v>24</v>
      </c>
      <c r="AO11" s="373"/>
      <c r="AP11" s="348" t="s">
        <v>430</v>
      </c>
      <c r="AQ11" s="348" t="s">
        <v>430</v>
      </c>
      <c r="AR11" s="348">
        <v>16.95</v>
      </c>
      <c r="AS11" s="348">
        <v>30.39</v>
      </c>
      <c r="AT11" s="348">
        <v>47.15</v>
      </c>
      <c r="AU11" s="351"/>
      <c r="AV11" s="346" t="s">
        <v>430</v>
      </c>
      <c r="AW11" s="346" t="s">
        <v>430</v>
      </c>
      <c r="AX11" s="346">
        <v>22</v>
      </c>
      <c r="AY11" s="346">
        <v>20</v>
      </c>
      <c r="AZ11" s="346">
        <v>15</v>
      </c>
      <c r="BA11" s="374"/>
      <c r="BB11" s="348">
        <v>19.0358344929829</v>
      </c>
      <c r="BC11" s="348">
        <v>0</v>
      </c>
      <c r="BD11" s="348">
        <v>3.98479431700638E-2</v>
      </c>
      <c r="BE11" s="375" t="s">
        <v>430</v>
      </c>
      <c r="BF11" s="374"/>
      <c r="BG11" s="372" t="s">
        <v>430</v>
      </c>
      <c r="BH11" s="373" t="s">
        <v>430</v>
      </c>
      <c r="BI11" s="348" t="s">
        <v>430</v>
      </c>
      <c r="BJ11" s="348" t="s">
        <v>430</v>
      </c>
      <c r="BK11" s="350"/>
      <c r="BL11" s="350" t="s">
        <v>6632</v>
      </c>
      <c r="BM11" s="372" t="s">
        <v>6633</v>
      </c>
      <c r="BN11" s="372" t="s">
        <v>430</v>
      </c>
      <c r="BO11" s="372" t="s">
        <v>430</v>
      </c>
      <c r="BP11" s="430" t="s">
        <v>430</v>
      </c>
      <c r="BQ11" s="468"/>
      <c r="BR11" s="354" t="s">
        <v>436</v>
      </c>
    </row>
    <row r="12" spans="1:70" s="428" customFormat="1" x14ac:dyDescent="0.25">
      <c r="A12" s="345" t="s">
        <v>6634</v>
      </c>
      <c r="B12" s="374"/>
      <c r="C12" s="719">
        <v>40051</v>
      </c>
      <c r="D12" s="373"/>
      <c r="E12" s="346">
        <v>3125.74</v>
      </c>
      <c r="F12" s="373"/>
      <c r="G12" s="347">
        <v>64.105000000000004</v>
      </c>
      <c r="H12" s="374"/>
      <c r="I12" s="348">
        <v>1.4191</v>
      </c>
      <c r="J12" s="348">
        <v>3.5922999999999998</v>
      </c>
      <c r="K12" s="348">
        <v>14.951499999999999</v>
      </c>
      <c r="L12" s="348">
        <v>14.630800000000001</v>
      </c>
      <c r="M12" s="348">
        <v>24.691199999999998</v>
      </c>
      <c r="N12" s="350">
        <v>75.798699999999997</v>
      </c>
      <c r="O12" s="348">
        <v>38.968400000000003</v>
      </c>
      <c r="P12" s="348">
        <v>20.276399999999999</v>
      </c>
      <c r="Q12" s="348">
        <v>2.7437999999999998</v>
      </c>
      <c r="R12" s="348">
        <v>13.3521</v>
      </c>
      <c r="S12" s="348">
        <v>16.698799999999999</v>
      </c>
      <c r="T12" s="348">
        <v>21.9468</v>
      </c>
      <c r="U12" s="348">
        <v>22.193200000000001</v>
      </c>
      <c r="V12" s="348">
        <v>52.904000000000003</v>
      </c>
      <c r="W12" s="348">
        <v>16.698799999999999</v>
      </c>
      <c r="X12" s="348">
        <v>11.789300000000001</v>
      </c>
      <c r="Y12" s="374"/>
      <c r="Z12" s="346">
        <v>9</v>
      </c>
      <c r="AA12" s="346">
        <v>6</v>
      </c>
      <c r="AB12" s="346">
        <v>5</v>
      </c>
      <c r="AC12" s="346">
        <v>3</v>
      </c>
      <c r="AD12" s="346">
        <v>11</v>
      </c>
      <c r="AE12" s="346">
        <v>6</v>
      </c>
      <c r="AF12" s="346">
        <v>4</v>
      </c>
      <c r="AG12" s="346">
        <v>32</v>
      </c>
      <c r="AH12" s="346">
        <v>30</v>
      </c>
      <c r="AI12" s="346">
        <v>6</v>
      </c>
      <c r="AJ12" s="346">
        <v>11</v>
      </c>
      <c r="AK12" s="346">
        <v>8</v>
      </c>
      <c r="AL12" s="346">
        <v>11</v>
      </c>
      <c r="AM12" s="346">
        <v>7</v>
      </c>
      <c r="AN12" s="346">
        <v>11</v>
      </c>
      <c r="AO12" s="373"/>
      <c r="AP12" s="348">
        <v>13.33</v>
      </c>
      <c r="AQ12" s="348">
        <v>14.52</v>
      </c>
      <c r="AR12" s="348">
        <v>19.760000000000002</v>
      </c>
      <c r="AS12" s="348">
        <v>36.799999999999997</v>
      </c>
      <c r="AT12" s="348">
        <v>66.099999999999994</v>
      </c>
      <c r="AU12" s="351"/>
      <c r="AV12" s="346">
        <v>14</v>
      </c>
      <c r="AW12" s="346">
        <v>17</v>
      </c>
      <c r="AX12" s="346">
        <v>15</v>
      </c>
      <c r="AY12" s="346">
        <v>7</v>
      </c>
      <c r="AZ12" s="346">
        <v>10</v>
      </c>
      <c r="BA12" s="374"/>
      <c r="BB12" s="348">
        <v>20.007643338708</v>
      </c>
      <c r="BC12" s="348">
        <v>0</v>
      </c>
      <c r="BD12" s="348">
        <v>4.92471401923439E-2</v>
      </c>
      <c r="BE12" s="375" t="s">
        <v>430</v>
      </c>
      <c r="BF12" s="374"/>
      <c r="BG12" s="372" t="s">
        <v>430</v>
      </c>
      <c r="BH12" s="373" t="s">
        <v>430</v>
      </c>
      <c r="BI12" s="348" t="s">
        <v>430</v>
      </c>
      <c r="BJ12" s="348" t="s">
        <v>430</v>
      </c>
      <c r="BK12" s="350"/>
      <c r="BL12" s="350" t="s">
        <v>6635</v>
      </c>
      <c r="BM12" s="372" t="s">
        <v>6636</v>
      </c>
      <c r="BN12" s="372" t="s">
        <v>5410</v>
      </c>
      <c r="BO12" s="372" t="s">
        <v>430</v>
      </c>
      <c r="BP12" s="430" t="s">
        <v>430</v>
      </c>
      <c r="BQ12" s="468"/>
      <c r="BR12" s="354" t="s">
        <v>476</v>
      </c>
    </row>
    <row r="13" spans="1:70" s="428" customFormat="1" x14ac:dyDescent="0.25">
      <c r="A13" s="345" t="s">
        <v>6637</v>
      </c>
      <c r="B13" s="374"/>
      <c r="C13" s="719">
        <v>44098</v>
      </c>
      <c r="D13" s="373"/>
      <c r="E13" s="346">
        <v>2177.33</v>
      </c>
      <c r="F13" s="373"/>
      <c r="G13" s="347">
        <v>23.636199999999999</v>
      </c>
      <c r="H13" s="374"/>
      <c r="I13" s="348">
        <v>0.67730000000000001</v>
      </c>
      <c r="J13" s="348">
        <v>0.97099999999999997</v>
      </c>
      <c r="K13" s="348">
        <v>9.5510999999999999</v>
      </c>
      <c r="L13" s="348">
        <v>4.2744</v>
      </c>
      <c r="M13" s="348">
        <v>11.1648</v>
      </c>
      <c r="N13" s="350">
        <v>39.869100000000003</v>
      </c>
      <c r="O13" s="348">
        <v>23.3825</v>
      </c>
      <c r="P13" s="348">
        <v>22.719899999999999</v>
      </c>
      <c r="Q13" s="348">
        <v>14.088800000000001</v>
      </c>
      <c r="R13" s="348" t="s">
        <v>430</v>
      </c>
      <c r="S13" s="348">
        <v>10.8796</v>
      </c>
      <c r="T13" s="348">
        <v>6.7275</v>
      </c>
      <c r="U13" s="348">
        <v>11.313000000000001</v>
      </c>
      <c r="V13" s="348">
        <v>20.526399999999999</v>
      </c>
      <c r="W13" s="348">
        <v>10.8796</v>
      </c>
      <c r="X13" s="348">
        <v>16.655899999999999</v>
      </c>
      <c r="Y13" s="374"/>
      <c r="Z13" s="346">
        <v>30</v>
      </c>
      <c r="AA13" s="346">
        <v>38</v>
      </c>
      <c r="AB13" s="346">
        <v>28</v>
      </c>
      <c r="AC13" s="346">
        <v>34</v>
      </c>
      <c r="AD13" s="346">
        <v>32</v>
      </c>
      <c r="AE13" s="346">
        <v>30</v>
      </c>
      <c r="AF13" s="346">
        <v>34</v>
      </c>
      <c r="AG13" s="346">
        <v>27</v>
      </c>
      <c r="AH13" s="346">
        <v>8</v>
      </c>
      <c r="AI13" s="346" t="s">
        <v>430</v>
      </c>
      <c r="AJ13" s="346">
        <v>25</v>
      </c>
      <c r="AK13" s="346">
        <v>39</v>
      </c>
      <c r="AL13" s="346">
        <v>35</v>
      </c>
      <c r="AM13" s="346">
        <v>34</v>
      </c>
      <c r="AN13" s="346">
        <v>25</v>
      </c>
      <c r="AO13" s="373"/>
      <c r="AP13" s="348" t="s">
        <v>430</v>
      </c>
      <c r="AQ13" s="348" t="s">
        <v>430</v>
      </c>
      <c r="AR13" s="348">
        <v>19.420000000000002</v>
      </c>
      <c r="AS13" s="348">
        <v>23.92</v>
      </c>
      <c r="AT13" s="348">
        <v>26.23</v>
      </c>
      <c r="AU13" s="351"/>
      <c r="AV13" s="346" t="s">
        <v>430</v>
      </c>
      <c r="AW13" s="346" t="s">
        <v>430</v>
      </c>
      <c r="AX13" s="346">
        <v>17</v>
      </c>
      <c r="AY13" s="346">
        <v>32</v>
      </c>
      <c r="AZ13" s="346">
        <v>36</v>
      </c>
      <c r="BA13" s="374"/>
      <c r="BB13" s="348">
        <v>12.703812219843099</v>
      </c>
      <c r="BC13" s="348">
        <v>0</v>
      </c>
      <c r="BD13" s="348">
        <v>9.9517182022596504E-2</v>
      </c>
      <c r="BE13" s="375" t="s">
        <v>430</v>
      </c>
      <c r="BF13" s="374"/>
      <c r="BG13" s="372" t="s">
        <v>430</v>
      </c>
      <c r="BH13" s="373" t="s">
        <v>430</v>
      </c>
      <c r="BI13" s="348" t="s">
        <v>430</v>
      </c>
      <c r="BJ13" s="348" t="s">
        <v>430</v>
      </c>
      <c r="BK13" s="350"/>
      <c r="BL13" s="350" t="s">
        <v>6638</v>
      </c>
      <c r="BM13" s="372" t="s">
        <v>6639</v>
      </c>
      <c r="BN13" s="372" t="s">
        <v>430</v>
      </c>
      <c r="BO13" s="372" t="s">
        <v>430</v>
      </c>
      <c r="BP13" s="430" t="s">
        <v>430</v>
      </c>
      <c r="BQ13" s="468"/>
      <c r="BR13" s="354" t="s">
        <v>436</v>
      </c>
    </row>
    <row r="14" spans="1:70" s="428" customFormat="1" x14ac:dyDescent="0.25">
      <c r="A14" s="345" t="s">
        <v>6640</v>
      </c>
      <c r="B14" s="374"/>
      <c r="C14" s="719">
        <v>39339</v>
      </c>
      <c r="D14" s="373"/>
      <c r="E14" s="346">
        <v>1795.75</v>
      </c>
      <c r="F14" s="373"/>
      <c r="G14" s="347">
        <v>60.644100000000002</v>
      </c>
      <c r="H14" s="374"/>
      <c r="I14" s="348">
        <v>0.74690000000000001</v>
      </c>
      <c r="J14" s="348">
        <v>-5.0403000000000002</v>
      </c>
      <c r="K14" s="348">
        <v>14.234</v>
      </c>
      <c r="L14" s="348">
        <v>-7.4729000000000001</v>
      </c>
      <c r="M14" s="348">
        <v>42.550800000000002</v>
      </c>
      <c r="N14" s="350">
        <v>113.511</v>
      </c>
      <c r="O14" s="348">
        <v>82.4786</v>
      </c>
      <c r="P14" s="348">
        <v>48.363599999999998</v>
      </c>
      <c r="Q14" s="348">
        <v>25.3142</v>
      </c>
      <c r="R14" s="348">
        <v>16.814599999999999</v>
      </c>
      <c r="S14" s="348">
        <v>4.5682999999999998</v>
      </c>
      <c r="T14" s="348">
        <v>13.832800000000001</v>
      </c>
      <c r="U14" s="348">
        <v>35.674599999999998</v>
      </c>
      <c r="V14" s="348">
        <v>102.78100000000001</v>
      </c>
      <c r="W14" s="348">
        <v>4.5682999999999998</v>
      </c>
      <c r="X14" s="348">
        <v>10.163</v>
      </c>
      <c r="Y14" s="374"/>
      <c r="Z14" s="346">
        <v>27</v>
      </c>
      <c r="AA14" s="346">
        <v>51</v>
      </c>
      <c r="AB14" s="346">
        <v>9</v>
      </c>
      <c r="AC14" s="346">
        <v>49</v>
      </c>
      <c r="AD14" s="346">
        <v>2</v>
      </c>
      <c r="AE14" s="346">
        <v>1</v>
      </c>
      <c r="AF14" s="346">
        <v>1</v>
      </c>
      <c r="AG14" s="346">
        <v>1</v>
      </c>
      <c r="AH14" s="346">
        <v>1</v>
      </c>
      <c r="AI14" s="346">
        <v>3</v>
      </c>
      <c r="AJ14" s="346">
        <v>46</v>
      </c>
      <c r="AK14" s="346">
        <v>14</v>
      </c>
      <c r="AL14" s="346">
        <v>4</v>
      </c>
      <c r="AM14" s="346">
        <v>1</v>
      </c>
      <c r="AN14" s="346">
        <v>46</v>
      </c>
      <c r="AO14" s="373"/>
      <c r="AP14" s="348">
        <v>25.55</v>
      </c>
      <c r="AQ14" s="348">
        <v>34.07</v>
      </c>
      <c r="AR14" s="348">
        <v>47.94</v>
      </c>
      <c r="AS14" s="348">
        <v>78.19</v>
      </c>
      <c r="AT14" s="348">
        <v>104.76</v>
      </c>
      <c r="AU14" s="351"/>
      <c r="AV14" s="346">
        <v>1</v>
      </c>
      <c r="AW14" s="346">
        <v>1</v>
      </c>
      <c r="AX14" s="346">
        <v>1</v>
      </c>
      <c r="AY14" s="346">
        <v>1</v>
      </c>
      <c r="AZ14" s="346">
        <v>2</v>
      </c>
      <c r="BA14" s="374"/>
      <c r="BB14" s="348">
        <v>32.803856680678599</v>
      </c>
      <c r="BC14" s="348">
        <v>0</v>
      </c>
      <c r="BD14" s="348">
        <v>0.101187297133621</v>
      </c>
      <c r="BE14" s="375" t="s">
        <v>430</v>
      </c>
      <c r="BF14" s="374"/>
      <c r="BG14" s="372" t="s">
        <v>430</v>
      </c>
      <c r="BH14" s="373" t="s">
        <v>430</v>
      </c>
      <c r="BI14" s="348" t="s">
        <v>430</v>
      </c>
      <c r="BJ14" s="348" t="s">
        <v>430</v>
      </c>
      <c r="BK14" s="350"/>
      <c r="BL14" s="350" t="s">
        <v>6641</v>
      </c>
      <c r="BM14" s="372" t="s">
        <v>6642</v>
      </c>
      <c r="BN14" s="372" t="s">
        <v>430</v>
      </c>
      <c r="BO14" s="372" t="s">
        <v>430</v>
      </c>
      <c r="BP14" s="430" t="s">
        <v>430</v>
      </c>
      <c r="BQ14" s="468"/>
      <c r="BR14" s="354" t="s">
        <v>555</v>
      </c>
    </row>
    <row r="15" spans="1:70" s="428" customFormat="1" x14ac:dyDescent="0.25">
      <c r="A15" s="345" t="s">
        <v>6643</v>
      </c>
      <c r="B15" s="374"/>
      <c r="C15" s="719">
        <v>44475</v>
      </c>
      <c r="D15" s="373"/>
      <c r="E15" s="346">
        <v>1595.57</v>
      </c>
      <c r="F15" s="373"/>
      <c r="G15" s="347">
        <v>19.795999999999999</v>
      </c>
      <c r="H15" s="374"/>
      <c r="I15" s="348">
        <v>0.1113</v>
      </c>
      <c r="J15" s="348">
        <v>0.92279999999999995</v>
      </c>
      <c r="K15" s="348">
        <v>8.6856000000000009</v>
      </c>
      <c r="L15" s="348">
        <v>5.5842999999999998</v>
      </c>
      <c r="M15" s="348">
        <v>13.5352</v>
      </c>
      <c r="N15" s="350">
        <v>43.501300000000001</v>
      </c>
      <c r="O15" s="348">
        <v>26.218499999999999</v>
      </c>
      <c r="P15" s="348">
        <v>24.074200000000001</v>
      </c>
      <c r="Q15" s="348" t="s">
        <v>430</v>
      </c>
      <c r="R15" s="348" t="s">
        <v>430</v>
      </c>
      <c r="S15" s="348">
        <v>9.1470000000000002</v>
      </c>
      <c r="T15" s="348">
        <v>8.6975999999999996</v>
      </c>
      <c r="U15" s="348">
        <v>14.3286</v>
      </c>
      <c r="V15" s="348">
        <v>26.9056</v>
      </c>
      <c r="W15" s="348">
        <v>9.1470000000000002</v>
      </c>
      <c r="X15" s="348">
        <v>16.190899999999999</v>
      </c>
      <c r="Y15" s="374"/>
      <c r="Z15" s="346">
        <v>38</v>
      </c>
      <c r="AA15" s="346">
        <v>39</v>
      </c>
      <c r="AB15" s="346">
        <v>31</v>
      </c>
      <c r="AC15" s="346">
        <v>29</v>
      </c>
      <c r="AD15" s="346">
        <v>30</v>
      </c>
      <c r="AE15" s="346">
        <v>28</v>
      </c>
      <c r="AF15" s="346">
        <v>26</v>
      </c>
      <c r="AG15" s="346">
        <v>23</v>
      </c>
      <c r="AH15" s="346" t="s">
        <v>430</v>
      </c>
      <c r="AI15" s="346" t="s">
        <v>430</v>
      </c>
      <c r="AJ15" s="346">
        <v>30</v>
      </c>
      <c r="AK15" s="346">
        <v>34</v>
      </c>
      <c r="AL15" s="346">
        <v>29</v>
      </c>
      <c r="AM15" s="346">
        <v>26</v>
      </c>
      <c r="AN15" s="346">
        <v>30</v>
      </c>
      <c r="AO15" s="373"/>
      <c r="AP15" s="348" t="s">
        <v>430</v>
      </c>
      <c r="AQ15" s="348" t="s">
        <v>430</v>
      </c>
      <c r="AR15" s="348" t="s">
        <v>430</v>
      </c>
      <c r="AS15" s="348">
        <v>26.28</v>
      </c>
      <c r="AT15" s="348">
        <v>32.56</v>
      </c>
      <c r="AU15" s="351"/>
      <c r="AV15" s="346" t="s">
        <v>430</v>
      </c>
      <c r="AW15" s="346" t="s">
        <v>430</v>
      </c>
      <c r="AX15" s="346" t="s">
        <v>430</v>
      </c>
      <c r="AY15" s="346">
        <v>26</v>
      </c>
      <c r="AZ15" s="346">
        <v>29</v>
      </c>
      <c r="BA15" s="374"/>
      <c r="BB15" s="348">
        <v>11.8692927791783</v>
      </c>
      <c r="BC15" s="348">
        <v>0</v>
      </c>
      <c r="BD15" s="348">
        <v>0.117289310673536</v>
      </c>
      <c r="BE15" s="375" t="s">
        <v>430</v>
      </c>
      <c r="BF15" s="374"/>
      <c r="BG15" s="372" t="s">
        <v>430</v>
      </c>
      <c r="BH15" s="373" t="s">
        <v>430</v>
      </c>
      <c r="BI15" s="348" t="s">
        <v>430</v>
      </c>
      <c r="BJ15" s="348" t="s">
        <v>430</v>
      </c>
      <c r="BK15" s="350"/>
      <c r="BL15" s="350" t="s">
        <v>6644</v>
      </c>
      <c r="BM15" s="372" t="s">
        <v>6380</v>
      </c>
      <c r="BN15" s="372" t="s">
        <v>430</v>
      </c>
      <c r="BO15" s="372" t="s">
        <v>430</v>
      </c>
      <c r="BP15" s="430" t="s">
        <v>430</v>
      </c>
      <c r="BQ15" s="468"/>
      <c r="BR15" s="354" t="s">
        <v>463</v>
      </c>
    </row>
    <row r="16" spans="1:70" s="428" customFormat="1" x14ac:dyDescent="0.25">
      <c r="A16" s="345" t="s">
        <v>6645</v>
      </c>
      <c r="B16" s="374"/>
      <c r="C16" s="719">
        <v>40311</v>
      </c>
      <c r="D16" s="373"/>
      <c r="E16" s="346">
        <v>1685.02</v>
      </c>
      <c r="F16" s="373"/>
      <c r="G16" s="347">
        <v>50.08</v>
      </c>
      <c r="H16" s="374"/>
      <c r="I16" s="348">
        <v>1.5204</v>
      </c>
      <c r="J16" s="348">
        <v>4.3333000000000004</v>
      </c>
      <c r="K16" s="348">
        <v>15.0471</v>
      </c>
      <c r="L16" s="348">
        <v>6.1917</v>
      </c>
      <c r="M16" s="348">
        <v>5.2986000000000004</v>
      </c>
      <c r="N16" s="350">
        <v>27.462499999999999</v>
      </c>
      <c r="O16" s="348">
        <v>14.678900000000001</v>
      </c>
      <c r="P16" s="348">
        <v>19.327500000000001</v>
      </c>
      <c r="Q16" s="348">
        <v>7.2309000000000001</v>
      </c>
      <c r="R16" s="348">
        <v>13.8736</v>
      </c>
      <c r="S16" s="348">
        <v>16.302800000000001</v>
      </c>
      <c r="T16" s="348">
        <v>7.4678000000000004</v>
      </c>
      <c r="U16" s="348">
        <v>4.2682000000000002</v>
      </c>
      <c r="V16" s="348">
        <v>13.405799999999999</v>
      </c>
      <c r="W16" s="348">
        <v>16.302800000000001</v>
      </c>
      <c r="X16" s="348">
        <v>10.622</v>
      </c>
      <c r="Y16" s="374"/>
      <c r="Z16" s="346">
        <v>6</v>
      </c>
      <c r="AA16" s="346">
        <v>1</v>
      </c>
      <c r="AB16" s="346">
        <v>4</v>
      </c>
      <c r="AC16" s="346">
        <v>23</v>
      </c>
      <c r="AD16" s="346">
        <v>45</v>
      </c>
      <c r="AE16" s="346">
        <v>44</v>
      </c>
      <c r="AF16" s="346">
        <v>46</v>
      </c>
      <c r="AG16" s="346">
        <v>33</v>
      </c>
      <c r="AH16" s="346">
        <v>25</v>
      </c>
      <c r="AI16" s="346">
        <v>5</v>
      </c>
      <c r="AJ16" s="346">
        <v>12</v>
      </c>
      <c r="AK16" s="346">
        <v>37</v>
      </c>
      <c r="AL16" s="346">
        <v>46</v>
      </c>
      <c r="AM16" s="346">
        <v>49</v>
      </c>
      <c r="AN16" s="346">
        <v>12</v>
      </c>
      <c r="AO16" s="373"/>
      <c r="AP16" s="348">
        <v>14.62</v>
      </c>
      <c r="AQ16" s="348">
        <v>13.74</v>
      </c>
      <c r="AR16" s="348">
        <v>14.53</v>
      </c>
      <c r="AS16" s="348">
        <v>16.39</v>
      </c>
      <c r="AT16" s="348">
        <v>21.17</v>
      </c>
      <c r="AU16" s="351"/>
      <c r="AV16" s="346">
        <v>7</v>
      </c>
      <c r="AW16" s="346">
        <v>19</v>
      </c>
      <c r="AX16" s="346">
        <v>27</v>
      </c>
      <c r="AY16" s="346">
        <v>44</v>
      </c>
      <c r="AZ16" s="346">
        <v>41</v>
      </c>
      <c r="BA16" s="374"/>
      <c r="BB16" s="348">
        <v>18.8058831133539</v>
      </c>
      <c r="BC16" s="348">
        <v>0</v>
      </c>
      <c r="BD16" s="348">
        <v>5.9459114123525003E-2</v>
      </c>
      <c r="BE16" s="375" t="s">
        <v>430</v>
      </c>
      <c r="BF16" s="374"/>
      <c r="BG16" s="372" t="s">
        <v>430</v>
      </c>
      <c r="BH16" s="373" t="s">
        <v>430</v>
      </c>
      <c r="BI16" s="348" t="s">
        <v>430</v>
      </c>
      <c r="BJ16" s="348" t="s">
        <v>430</v>
      </c>
      <c r="BK16" s="350"/>
      <c r="BL16" s="350" t="s">
        <v>6646</v>
      </c>
      <c r="BM16" s="372" t="s">
        <v>6647</v>
      </c>
      <c r="BN16" s="372" t="s">
        <v>430</v>
      </c>
      <c r="BO16" s="372" t="s">
        <v>430</v>
      </c>
      <c r="BP16" s="430" t="s">
        <v>430</v>
      </c>
      <c r="BQ16" s="468"/>
      <c r="BR16" s="354" t="s">
        <v>604</v>
      </c>
    </row>
    <row r="17" spans="1:70" s="428" customFormat="1" x14ac:dyDescent="0.25">
      <c r="A17" s="345" t="s">
        <v>6648</v>
      </c>
      <c r="B17" s="374"/>
      <c r="C17" s="719">
        <v>44606</v>
      </c>
      <c r="D17" s="373"/>
      <c r="E17" s="346">
        <v>1132.33</v>
      </c>
      <c r="F17" s="373"/>
      <c r="G17" s="347">
        <v>20.1511</v>
      </c>
      <c r="H17" s="374"/>
      <c r="I17" s="348">
        <v>1.7177</v>
      </c>
      <c r="J17" s="348">
        <v>2.7629999999999999</v>
      </c>
      <c r="K17" s="348">
        <v>11.2079</v>
      </c>
      <c r="L17" s="348">
        <v>3.2416</v>
      </c>
      <c r="M17" s="348">
        <v>8.6734000000000009</v>
      </c>
      <c r="N17" s="350">
        <v>45.511099999999999</v>
      </c>
      <c r="O17" s="348">
        <v>25.1938</v>
      </c>
      <c r="P17" s="348">
        <v>29.211400000000001</v>
      </c>
      <c r="Q17" s="348" t="s">
        <v>430</v>
      </c>
      <c r="R17" s="348" t="s">
        <v>430</v>
      </c>
      <c r="S17" s="348">
        <v>12.637600000000001</v>
      </c>
      <c r="T17" s="348">
        <v>8.4565000000000001</v>
      </c>
      <c r="U17" s="348">
        <v>10.460599999999999</v>
      </c>
      <c r="V17" s="348">
        <v>25.284300000000002</v>
      </c>
      <c r="W17" s="348">
        <v>12.637600000000001</v>
      </c>
      <c r="X17" s="348">
        <v>18.1937</v>
      </c>
      <c r="Y17" s="374"/>
      <c r="Z17" s="346">
        <v>4</v>
      </c>
      <c r="AA17" s="346">
        <v>14</v>
      </c>
      <c r="AB17" s="346">
        <v>26</v>
      </c>
      <c r="AC17" s="346">
        <v>39</v>
      </c>
      <c r="AD17" s="346">
        <v>38</v>
      </c>
      <c r="AE17" s="346">
        <v>25</v>
      </c>
      <c r="AF17" s="346">
        <v>28</v>
      </c>
      <c r="AG17" s="346">
        <v>11</v>
      </c>
      <c r="AH17" s="346" t="s">
        <v>430</v>
      </c>
      <c r="AI17" s="346" t="s">
        <v>430</v>
      </c>
      <c r="AJ17" s="346">
        <v>22</v>
      </c>
      <c r="AK17" s="346">
        <v>35</v>
      </c>
      <c r="AL17" s="346">
        <v>37</v>
      </c>
      <c r="AM17" s="346">
        <v>28</v>
      </c>
      <c r="AN17" s="346">
        <v>22</v>
      </c>
      <c r="AO17" s="373"/>
      <c r="AP17" s="348" t="s">
        <v>430</v>
      </c>
      <c r="AQ17" s="348" t="s">
        <v>430</v>
      </c>
      <c r="AR17" s="348" t="s">
        <v>430</v>
      </c>
      <c r="AS17" s="348">
        <v>26.28</v>
      </c>
      <c r="AT17" s="348">
        <v>30.16</v>
      </c>
      <c r="AU17" s="351"/>
      <c r="AV17" s="346" t="s">
        <v>430</v>
      </c>
      <c r="AW17" s="346" t="s">
        <v>430</v>
      </c>
      <c r="AX17" s="346" t="s">
        <v>430</v>
      </c>
      <c r="AY17" s="346">
        <v>26</v>
      </c>
      <c r="AZ17" s="346">
        <v>32</v>
      </c>
      <c r="BA17" s="374"/>
      <c r="BB17" s="348">
        <v>17.629087799374599</v>
      </c>
      <c r="BC17" s="348">
        <v>0</v>
      </c>
      <c r="BD17" s="348">
        <v>9.2709615832203399E-2</v>
      </c>
      <c r="BE17" s="375" t="s">
        <v>430</v>
      </c>
      <c r="BF17" s="374"/>
      <c r="BG17" s="372" t="s">
        <v>430</v>
      </c>
      <c r="BH17" s="373" t="s">
        <v>430</v>
      </c>
      <c r="BI17" s="348" t="s">
        <v>430</v>
      </c>
      <c r="BJ17" s="348" t="s">
        <v>430</v>
      </c>
      <c r="BK17" s="350"/>
      <c r="BL17" s="350" t="s">
        <v>6649</v>
      </c>
      <c r="BM17" s="372" t="s">
        <v>6650</v>
      </c>
      <c r="BN17" s="372" t="s">
        <v>430</v>
      </c>
      <c r="BO17" s="372" t="s">
        <v>430</v>
      </c>
      <c r="BP17" s="430" t="s">
        <v>430</v>
      </c>
      <c r="BQ17" s="468"/>
      <c r="BR17" s="354" t="s">
        <v>555</v>
      </c>
    </row>
    <row r="18" spans="1:70" s="428" customFormat="1" x14ac:dyDescent="0.25">
      <c r="A18" s="345" t="s">
        <v>6651</v>
      </c>
      <c r="B18" s="374"/>
      <c r="C18" s="719">
        <v>39336</v>
      </c>
      <c r="D18" s="373"/>
      <c r="E18" s="346">
        <v>1387.35</v>
      </c>
      <c r="F18" s="373"/>
      <c r="G18" s="347">
        <v>23.65</v>
      </c>
      <c r="H18" s="374"/>
      <c r="I18" s="348">
        <v>1.6767000000000001</v>
      </c>
      <c r="J18" s="348">
        <v>3.956</v>
      </c>
      <c r="K18" s="348">
        <v>18.072900000000001</v>
      </c>
      <c r="L18" s="348">
        <v>14.9733</v>
      </c>
      <c r="M18" s="348">
        <v>31.6815</v>
      </c>
      <c r="N18" s="350">
        <v>59.045099999999998</v>
      </c>
      <c r="O18" s="348">
        <v>33.802500000000002</v>
      </c>
      <c r="P18" s="348">
        <v>30.149000000000001</v>
      </c>
      <c r="Q18" s="348">
        <v>5.1083999999999996</v>
      </c>
      <c r="R18" s="348">
        <v>7.1555999999999997</v>
      </c>
      <c r="S18" s="348">
        <v>20.91</v>
      </c>
      <c r="T18" s="348">
        <v>29.093900000000001</v>
      </c>
      <c r="U18" s="348">
        <v>30.231300000000001</v>
      </c>
      <c r="V18" s="348">
        <v>42.469900000000003</v>
      </c>
      <c r="W18" s="348">
        <v>20.91</v>
      </c>
      <c r="X18" s="348">
        <v>4.7287999999999997</v>
      </c>
      <c r="Y18" s="374"/>
      <c r="Z18" s="346">
        <v>5</v>
      </c>
      <c r="AA18" s="346">
        <v>2</v>
      </c>
      <c r="AB18" s="346">
        <v>1</v>
      </c>
      <c r="AC18" s="346">
        <v>2</v>
      </c>
      <c r="AD18" s="346">
        <v>5</v>
      </c>
      <c r="AE18" s="346">
        <v>15</v>
      </c>
      <c r="AF18" s="346">
        <v>10</v>
      </c>
      <c r="AG18" s="346">
        <v>9</v>
      </c>
      <c r="AH18" s="346">
        <v>26</v>
      </c>
      <c r="AI18" s="346">
        <v>22</v>
      </c>
      <c r="AJ18" s="346">
        <v>2</v>
      </c>
      <c r="AK18" s="346">
        <v>1</v>
      </c>
      <c r="AL18" s="346">
        <v>9</v>
      </c>
      <c r="AM18" s="346">
        <v>12</v>
      </c>
      <c r="AN18" s="346">
        <v>2</v>
      </c>
      <c r="AO18" s="373"/>
      <c r="AP18" s="348">
        <v>10.45</v>
      </c>
      <c r="AQ18" s="348">
        <v>14.21</v>
      </c>
      <c r="AR18" s="348">
        <v>20.81</v>
      </c>
      <c r="AS18" s="348">
        <v>35.15</v>
      </c>
      <c r="AT18" s="348">
        <v>67.28</v>
      </c>
      <c r="AU18" s="351"/>
      <c r="AV18" s="346">
        <v>20</v>
      </c>
      <c r="AW18" s="346">
        <v>18</v>
      </c>
      <c r="AX18" s="346">
        <v>14</v>
      </c>
      <c r="AY18" s="346">
        <v>9</v>
      </c>
      <c r="AZ18" s="346">
        <v>8</v>
      </c>
      <c r="BA18" s="374"/>
      <c r="BB18" s="348">
        <v>17.6422887046946</v>
      </c>
      <c r="BC18" s="348">
        <v>0</v>
      </c>
      <c r="BD18" s="348">
        <v>9.1280940856882903E-2</v>
      </c>
      <c r="BE18" s="375" t="s">
        <v>430</v>
      </c>
      <c r="BF18" s="374"/>
      <c r="BG18" s="372" t="s">
        <v>430</v>
      </c>
      <c r="BH18" s="373" t="s">
        <v>430</v>
      </c>
      <c r="BI18" s="348" t="s">
        <v>430</v>
      </c>
      <c r="BJ18" s="348" t="s">
        <v>430</v>
      </c>
      <c r="BK18" s="350"/>
      <c r="BL18" s="350" t="s">
        <v>6652</v>
      </c>
      <c r="BM18" s="372" t="s">
        <v>6653</v>
      </c>
      <c r="BN18" s="372" t="s">
        <v>430</v>
      </c>
      <c r="BO18" s="372" t="s">
        <v>430</v>
      </c>
      <c r="BP18" s="430" t="s">
        <v>430</v>
      </c>
      <c r="BQ18" s="468"/>
      <c r="BR18" s="354" t="s">
        <v>604</v>
      </c>
    </row>
    <row r="19" spans="1:70" s="428" customFormat="1" x14ac:dyDescent="0.25">
      <c r="A19" s="345" t="s">
        <v>6654</v>
      </c>
      <c r="B19" s="374"/>
      <c r="C19" s="719">
        <v>44277</v>
      </c>
      <c r="D19" s="373"/>
      <c r="E19" s="346">
        <v>1227.8499999999999</v>
      </c>
      <c r="F19" s="373"/>
      <c r="G19" s="347">
        <v>23.918099999999999</v>
      </c>
      <c r="H19" s="374"/>
      <c r="I19" s="348">
        <v>1.5019</v>
      </c>
      <c r="J19" s="348">
        <v>2.5836999999999999</v>
      </c>
      <c r="K19" s="348">
        <v>10.410399999999999</v>
      </c>
      <c r="L19" s="348">
        <v>8.1791999999999998</v>
      </c>
      <c r="M19" s="348">
        <v>18.337299999999999</v>
      </c>
      <c r="N19" s="350">
        <v>57.054200000000002</v>
      </c>
      <c r="O19" s="348">
        <v>28.113900000000001</v>
      </c>
      <c r="P19" s="348">
        <v>29.434200000000001</v>
      </c>
      <c r="Q19" s="348">
        <v>17.117699999999999</v>
      </c>
      <c r="R19" s="348" t="s">
        <v>430</v>
      </c>
      <c r="S19" s="348">
        <v>10.547700000000001</v>
      </c>
      <c r="T19" s="348">
        <v>13.494199999999999</v>
      </c>
      <c r="U19" s="348">
        <v>20.101500000000001</v>
      </c>
      <c r="V19" s="348">
        <v>32.989199999999997</v>
      </c>
      <c r="W19" s="348">
        <v>10.547700000000001</v>
      </c>
      <c r="X19" s="348">
        <v>18.6752</v>
      </c>
      <c r="Y19" s="374"/>
      <c r="Z19" s="346">
        <v>7</v>
      </c>
      <c r="AA19" s="346">
        <v>17</v>
      </c>
      <c r="AB19" s="346">
        <v>27</v>
      </c>
      <c r="AC19" s="346">
        <v>18</v>
      </c>
      <c r="AD19" s="346">
        <v>15</v>
      </c>
      <c r="AE19" s="346">
        <v>18</v>
      </c>
      <c r="AF19" s="346">
        <v>22</v>
      </c>
      <c r="AG19" s="346">
        <v>10</v>
      </c>
      <c r="AH19" s="346">
        <v>4</v>
      </c>
      <c r="AI19" s="346" t="s">
        <v>430</v>
      </c>
      <c r="AJ19" s="346">
        <v>26</v>
      </c>
      <c r="AK19" s="346">
        <v>17</v>
      </c>
      <c r="AL19" s="346">
        <v>15</v>
      </c>
      <c r="AM19" s="346">
        <v>16</v>
      </c>
      <c r="AN19" s="346">
        <v>26</v>
      </c>
      <c r="AO19" s="373"/>
      <c r="AP19" s="348" t="s">
        <v>430</v>
      </c>
      <c r="AQ19" s="348" t="s">
        <v>430</v>
      </c>
      <c r="AR19" s="348">
        <v>23.77</v>
      </c>
      <c r="AS19" s="348">
        <v>30.35</v>
      </c>
      <c r="AT19" s="348">
        <v>42.86</v>
      </c>
      <c r="AU19" s="351"/>
      <c r="AV19" s="346" t="s">
        <v>430</v>
      </c>
      <c r="AW19" s="346" t="s">
        <v>430</v>
      </c>
      <c r="AX19" s="346">
        <v>6</v>
      </c>
      <c r="AY19" s="346">
        <v>21</v>
      </c>
      <c r="AZ19" s="346">
        <v>17</v>
      </c>
      <c r="BA19" s="374"/>
      <c r="BB19" s="348">
        <v>14.809182385184</v>
      </c>
      <c r="BC19" s="348">
        <v>0</v>
      </c>
      <c r="BD19" s="348">
        <v>0.11489370742511</v>
      </c>
      <c r="BE19" s="375" t="s">
        <v>430</v>
      </c>
      <c r="BF19" s="374"/>
      <c r="BG19" s="372" t="s">
        <v>430</v>
      </c>
      <c r="BH19" s="373" t="s">
        <v>430</v>
      </c>
      <c r="BI19" s="348" t="s">
        <v>430</v>
      </c>
      <c r="BJ19" s="348" t="s">
        <v>430</v>
      </c>
      <c r="BK19" s="350"/>
      <c r="BL19" s="350" t="s">
        <v>6655</v>
      </c>
      <c r="BM19" s="372" t="s">
        <v>6656</v>
      </c>
      <c r="BN19" s="372" t="s">
        <v>430</v>
      </c>
      <c r="BO19" s="372" t="s">
        <v>430</v>
      </c>
      <c r="BP19" s="430" t="s">
        <v>430</v>
      </c>
      <c r="BQ19" s="468"/>
      <c r="BR19" s="354" t="s">
        <v>443</v>
      </c>
    </row>
    <row r="20" spans="1:70" s="428" customFormat="1" x14ac:dyDescent="0.25">
      <c r="A20" s="345" t="s">
        <v>6657</v>
      </c>
      <c r="B20" s="374"/>
      <c r="C20" s="719">
        <v>41124</v>
      </c>
      <c r="D20" s="373"/>
      <c r="E20" s="346">
        <v>1202.49</v>
      </c>
      <c r="F20" s="373"/>
      <c r="G20" s="347">
        <v>87.026600000000002</v>
      </c>
      <c r="H20" s="374"/>
      <c r="I20" s="348">
        <v>0.76300000000000001</v>
      </c>
      <c r="J20" s="348">
        <v>2.2357</v>
      </c>
      <c r="K20" s="348">
        <v>11.367699999999999</v>
      </c>
      <c r="L20" s="348">
        <v>9.4515999999999991</v>
      </c>
      <c r="M20" s="348">
        <v>20.6983</v>
      </c>
      <c r="N20" s="350">
        <v>69.2209</v>
      </c>
      <c r="O20" s="348">
        <v>30.2456</v>
      </c>
      <c r="P20" s="348">
        <v>26.639800000000001</v>
      </c>
      <c r="Q20" s="348">
        <v>17.025500000000001</v>
      </c>
      <c r="R20" s="348">
        <v>17.530100000000001</v>
      </c>
      <c r="S20" s="348">
        <v>13.921099999999999</v>
      </c>
      <c r="T20" s="348">
        <v>13.259399999999999</v>
      </c>
      <c r="U20" s="348">
        <v>21.8307</v>
      </c>
      <c r="V20" s="348">
        <v>37.239699999999999</v>
      </c>
      <c r="W20" s="348">
        <v>13.921099999999999</v>
      </c>
      <c r="X20" s="348">
        <v>17.065899999999999</v>
      </c>
      <c r="Y20" s="374"/>
      <c r="Z20" s="346">
        <v>26</v>
      </c>
      <c r="AA20" s="346">
        <v>24</v>
      </c>
      <c r="AB20" s="346">
        <v>25</v>
      </c>
      <c r="AC20" s="346">
        <v>10</v>
      </c>
      <c r="AD20" s="346">
        <v>13</v>
      </c>
      <c r="AE20" s="346">
        <v>9</v>
      </c>
      <c r="AF20" s="346">
        <v>21</v>
      </c>
      <c r="AG20" s="346">
        <v>14</v>
      </c>
      <c r="AH20" s="346">
        <v>5</v>
      </c>
      <c r="AI20" s="346">
        <v>2</v>
      </c>
      <c r="AJ20" s="346">
        <v>18</v>
      </c>
      <c r="AK20" s="346">
        <v>18</v>
      </c>
      <c r="AL20" s="346">
        <v>13</v>
      </c>
      <c r="AM20" s="346">
        <v>15</v>
      </c>
      <c r="AN20" s="346">
        <v>18</v>
      </c>
      <c r="AO20" s="373"/>
      <c r="AP20" s="348">
        <v>19.43</v>
      </c>
      <c r="AQ20" s="348">
        <v>21.86</v>
      </c>
      <c r="AR20" s="348">
        <v>24.14</v>
      </c>
      <c r="AS20" s="348">
        <v>32.1</v>
      </c>
      <c r="AT20" s="348">
        <v>50.67</v>
      </c>
      <c r="AU20" s="351"/>
      <c r="AV20" s="346">
        <v>3</v>
      </c>
      <c r="AW20" s="346">
        <v>3</v>
      </c>
      <c r="AX20" s="346">
        <v>4</v>
      </c>
      <c r="AY20" s="346">
        <v>14</v>
      </c>
      <c r="AZ20" s="346">
        <v>12</v>
      </c>
      <c r="BA20" s="374"/>
      <c r="BB20" s="348">
        <v>15.0582099733302</v>
      </c>
      <c r="BC20" s="348">
        <v>0</v>
      </c>
      <c r="BD20" s="348">
        <v>0.103151730103737</v>
      </c>
      <c r="BE20" s="375" t="s">
        <v>430</v>
      </c>
      <c r="BF20" s="374"/>
      <c r="BG20" s="372" t="s">
        <v>430</v>
      </c>
      <c r="BH20" s="373" t="s">
        <v>430</v>
      </c>
      <c r="BI20" s="348" t="s">
        <v>430</v>
      </c>
      <c r="BJ20" s="348" t="s">
        <v>430</v>
      </c>
      <c r="BK20" s="350"/>
      <c r="BL20" s="350" t="s">
        <v>6658</v>
      </c>
      <c r="BM20" s="372" t="s">
        <v>6659</v>
      </c>
      <c r="BN20" s="372" t="s">
        <v>430</v>
      </c>
      <c r="BO20" s="372" t="s">
        <v>430</v>
      </c>
      <c r="BP20" s="430" t="s">
        <v>430</v>
      </c>
      <c r="BQ20" s="468"/>
      <c r="BR20" s="354" t="s">
        <v>555</v>
      </c>
    </row>
    <row r="21" spans="1:70" s="428" customFormat="1" x14ac:dyDescent="0.25">
      <c r="A21" s="345" t="s">
        <v>6660</v>
      </c>
      <c r="B21" s="374"/>
      <c r="C21" s="719">
        <v>44643</v>
      </c>
      <c r="D21" s="373"/>
      <c r="E21" s="346">
        <v>1164.73</v>
      </c>
      <c r="F21" s="373"/>
      <c r="G21" s="347">
        <v>22.772200000000002</v>
      </c>
      <c r="H21" s="374"/>
      <c r="I21" s="348">
        <v>2.0762999999999998</v>
      </c>
      <c r="J21" s="348">
        <v>3.7945000000000002</v>
      </c>
      <c r="K21" s="348">
        <v>14.106299999999999</v>
      </c>
      <c r="L21" s="348">
        <v>9.2538</v>
      </c>
      <c r="M21" s="348">
        <v>15.4244</v>
      </c>
      <c r="N21" s="350">
        <v>56.808500000000002</v>
      </c>
      <c r="O21" s="348">
        <v>32.707299999999996</v>
      </c>
      <c r="P21" s="348">
        <v>34.284599999999998</v>
      </c>
      <c r="Q21" s="348" t="s">
        <v>430</v>
      </c>
      <c r="R21" s="348" t="s">
        <v>430</v>
      </c>
      <c r="S21" s="348">
        <v>18.140599999999999</v>
      </c>
      <c r="T21" s="348">
        <v>12.3538</v>
      </c>
      <c r="U21" s="348">
        <v>17.452100000000002</v>
      </c>
      <c r="V21" s="348">
        <v>32.192100000000003</v>
      </c>
      <c r="W21" s="348">
        <v>18.140599999999999</v>
      </c>
      <c r="X21" s="348">
        <v>22.285900000000002</v>
      </c>
      <c r="Y21" s="374"/>
      <c r="Z21" s="346">
        <v>2</v>
      </c>
      <c r="AA21" s="346">
        <v>4</v>
      </c>
      <c r="AB21" s="346">
        <v>10</v>
      </c>
      <c r="AC21" s="346">
        <v>11</v>
      </c>
      <c r="AD21" s="346">
        <v>20</v>
      </c>
      <c r="AE21" s="346">
        <v>19</v>
      </c>
      <c r="AF21" s="346">
        <v>12</v>
      </c>
      <c r="AG21" s="346">
        <v>3</v>
      </c>
      <c r="AH21" s="346" t="s">
        <v>430</v>
      </c>
      <c r="AI21" s="346" t="s">
        <v>430</v>
      </c>
      <c r="AJ21" s="346">
        <v>4</v>
      </c>
      <c r="AK21" s="346">
        <v>20</v>
      </c>
      <c r="AL21" s="346">
        <v>18</v>
      </c>
      <c r="AM21" s="346">
        <v>17</v>
      </c>
      <c r="AN21" s="346">
        <v>4</v>
      </c>
      <c r="AO21" s="373"/>
      <c r="AP21" s="348" t="s">
        <v>430</v>
      </c>
      <c r="AQ21" s="348" t="s">
        <v>430</v>
      </c>
      <c r="AR21" s="348" t="s">
        <v>430</v>
      </c>
      <c r="AS21" s="348">
        <v>32.43</v>
      </c>
      <c r="AT21" s="348">
        <v>43.68</v>
      </c>
      <c r="AU21" s="351"/>
      <c r="AV21" s="346" t="s">
        <v>430</v>
      </c>
      <c r="AW21" s="346" t="s">
        <v>430</v>
      </c>
      <c r="AX21" s="346" t="s">
        <v>430</v>
      </c>
      <c r="AY21" s="346">
        <v>13</v>
      </c>
      <c r="AZ21" s="346">
        <v>16</v>
      </c>
      <c r="BA21" s="374"/>
      <c r="BB21" s="348">
        <v>16.975418402409499</v>
      </c>
      <c r="BC21" s="348">
        <v>0</v>
      </c>
      <c r="BD21" s="348">
        <v>0.11803012164582501</v>
      </c>
      <c r="BE21" s="375" t="s">
        <v>430</v>
      </c>
      <c r="BF21" s="374"/>
      <c r="BG21" s="372" t="s">
        <v>430</v>
      </c>
      <c r="BH21" s="373" t="s">
        <v>430</v>
      </c>
      <c r="BI21" s="348" t="s">
        <v>430</v>
      </c>
      <c r="BJ21" s="348" t="s">
        <v>430</v>
      </c>
      <c r="BK21" s="350"/>
      <c r="BL21" s="350" t="s">
        <v>6661</v>
      </c>
      <c r="BM21" s="372" t="s">
        <v>6662</v>
      </c>
      <c r="BN21" s="372" t="s">
        <v>430</v>
      </c>
      <c r="BO21" s="372" t="s">
        <v>430</v>
      </c>
      <c r="BP21" s="430" t="s">
        <v>430</v>
      </c>
      <c r="BQ21" s="468"/>
      <c r="BR21" s="354" t="s">
        <v>555</v>
      </c>
    </row>
    <row r="22" spans="1:70" s="428" customFormat="1" ht="11" x14ac:dyDescent="0.3">
      <c r="A22" s="841" t="s">
        <v>6663</v>
      </c>
      <c r="B22" s="847"/>
      <c r="C22" s="843">
        <v>39351</v>
      </c>
      <c r="D22" s="842"/>
      <c r="E22" s="844">
        <v>1319.35</v>
      </c>
      <c r="F22" s="842"/>
      <c r="G22" s="845">
        <v>37.234999999999999</v>
      </c>
      <c r="H22" s="847"/>
      <c r="I22" s="846">
        <v>1.1876</v>
      </c>
      <c r="J22" s="846">
        <v>3.2669999999999999</v>
      </c>
      <c r="K22" s="846">
        <v>13.0389</v>
      </c>
      <c r="L22" s="846">
        <v>10.052</v>
      </c>
      <c r="M22" s="846">
        <v>25.6157</v>
      </c>
      <c r="N22" s="848">
        <v>65.887</v>
      </c>
      <c r="O22" s="846">
        <v>31.731999999999999</v>
      </c>
      <c r="P22" s="846">
        <v>24.9316</v>
      </c>
      <c r="Q22" s="846">
        <v>9.3011999999999997</v>
      </c>
      <c r="R22" s="846">
        <v>11.2768</v>
      </c>
      <c r="S22" s="846">
        <v>15.500299999999999</v>
      </c>
      <c r="T22" s="846">
        <v>20.959599999999998</v>
      </c>
      <c r="U22" s="846">
        <v>26.122</v>
      </c>
      <c r="V22" s="846">
        <v>47.057699999999997</v>
      </c>
      <c r="W22" s="846">
        <v>15.500299999999999</v>
      </c>
      <c r="X22" s="846">
        <v>7.3282999999999996</v>
      </c>
      <c r="Y22" s="847"/>
      <c r="Z22" s="844">
        <v>13</v>
      </c>
      <c r="AA22" s="844">
        <v>12</v>
      </c>
      <c r="AB22" s="844">
        <v>16</v>
      </c>
      <c r="AC22" s="844">
        <v>8</v>
      </c>
      <c r="AD22" s="844">
        <v>10</v>
      </c>
      <c r="AE22" s="844">
        <v>11</v>
      </c>
      <c r="AF22" s="844">
        <v>18</v>
      </c>
      <c r="AG22" s="844">
        <v>19</v>
      </c>
      <c r="AH22" s="844">
        <v>20</v>
      </c>
      <c r="AI22" s="844">
        <v>14</v>
      </c>
      <c r="AJ22" s="844">
        <v>16</v>
      </c>
      <c r="AK22" s="844">
        <v>10</v>
      </c>
      <c r="AL22" s="844">
        <v>10</v>
      </c>
      <c r="AM22" s="844">
        <v>10</v>
      </c>
      <c r="AN22" s="844">
        <v>16</v>
      </c>
      <c r="AO22" s="842"/>
      <c r="AP22" s="846">
        <v>13.66</v>
      </c>
      <c r="AQ22" s="846">
        <v>16.88</v>
      </c>
      <c r="AR22" s="846">
        <v>21.46</v>
      </c>
      <c r="AS22" s="846">
        <v>33.729999999999997</v>
      </c>
      <c r="AT22" s="846">
        <v>61.38</v>
      </c>
      <c r="AU22" s="849"/>
      <c r="AV22" s="844">
        <v>10</v>
      </c>
      <c r="AW22" s="844">
        <v>10</v>
      </c>
      <c r="AX22" s="844">
        <v>12</v>
      </c>
      <c r="AY22" s="844">
        <v>10</v>
      </c>
      <c r="AZ22" s="844">
        <v>11</v>
      </c>
      <c r="BA22" s="847"/>
      <c r="BB22" s="846">
        <v>14.9532230541617</v>
      </c>
      <c r="BC22" s="846">
        <v>0</v>
      </c>
      <c r="BD22" s="846">
        <v>8.9392632607898398E-2</v>
      </c>
      <c r="BE22" s="852" t="s">
        <v>430</v>
      </c>
      <c r="BF22" s="847"/>
      <c r="BG22" s="855" t="s">
        <v>430</v>
      </c>
      <c r="BH22" s="842" t="s">
        <v>430</v>
      </c>
      <c r="BI22" s="846" t="s">
        <v>430</v>
      </c>
      <c r="BJ22" s="846" t="s">
        <v>430</v>
      </c>
      <c r="BK22" s="848"/>
      <c r="BL22" s="848" t="s">
        <v>6664</v>
      </c>
      <c r="BM22" s="855" t="s">
        <v>6665</v>
      </c>
      <c r="BN22" s="855" t="s">
        <v>430</v>
      </c>
      <c r="BO22" s="855" t="s">
        <v>430</v>
      </c>
      <c r="BP22" s="906" t="s">
        <v>430</v>
      </c>
      <c r="BQ22" s="854"/>
      <c r="BR22" s="856" t="s">
        <v>443</v>
      </c>
    </row>
    <row r="23" spans="1:70" s="428" customFormat="1" x14ac:dyDescent="0.25">
      <c r="A23" s="345" t="s">
        <v>6666</v>
      </c>
      <c r="B23" s="374"/>
      <c r="C23" s="719">
        <v>44616</v>
      </c>
      <c r="D23" s="373"/>
      <c r="E23" s="346">
        <v>1021.54</v>
      </c>
      <c r="F23" s="373"/>
      <c r="G23" s="347">
        <v>21.0731</v>
      </c>
      <c r="H23" s="374"/>
      <c r="I23" s="348">
        <v>0.78720000000000001</v>
      </c>
      <c r="J23" s="348">
        <v>1.8574999999999999</v>
      </c>
      <c r="K23" s="348">
        <v>9.4620999999999995</v>
      </c>
      <c r="L23" s="348">
        <v>6.0479000000000003</v>
      </c>
      <c r="M23" s="348">
        <v>13.585699999999999</v>
      </c>
      <c r="N23" s="350">
        <v>45.477200000000003</v>
      </c>
      <c r="O23" s="348">
        <v>26.899699999999999</v>
      </c>
      <c r="P23" s="348">
        <v>26.424499999999998</v>
      </c>
      <c r="Q23" s="348" t="s">
        <v>430</v>
      </c>
      <c r="R23" s="348" t="s">
        <v>430</v>
      </c>
      <c r="S23" s="348">
        <v>12.06</v>
      </c>
      <c r="T23" s="348">
        <v>10.2029</v>
      </c>
      <c r="U23" s="348">
        <v>14.466799999999999</v>
      </c>
      <c r="V23" s="348">
        <v>28.167100000000001</v>
      </c>
      <c r="W23" s="348">
        <v>12.06</v>
      </c>
      <c r="X23" s="348">
        <v>19.601700000000001</v>
      </c>
      <c r="Y23" s="374"/>
      <c r="Z23" s="346">
        <v>24</v>
      </c>
      <c r="AA23" s="346">
        <v>29</v>
      </c>
      <c r="AB23" s="346">
        <v>29</v>
      </c>
      <c r="AC23" s="346">
        <v>26</v>
      </c>
      <c r="AD23" s="346">
        <v>29</v>
      </c>
      <c r="AE23" s="346">
        <v>26</v>
      </c>
      <c r="AF23" s="346">
        <v>25</v>
      </c>
      <c r="AG23" s="346">
        <v>15</v>
      </c>
      <c r="AH23" s="346" t="s">
        <v>430</v>
      </c>
      <c r="AI23" s="346" t="s">
        <v>430</v>
      </c>
      <c r="AJ23" s="346">
        <v>23</v>
      </c>
      <c r="AK23" s="346">
        <v>29</v>
      </c>
      <c r="AL23" s="346">
        <v>27</v>
      </c>
      <c r="AM23" s="346">
        <v>22</v>
      </c>
      <c r="AN23" s="346">
        <v>23</v>
      </c>
      <c r="AO23" s="373"/>
      <c r="AP23" s="348" t="s">
        <v>430</v>
      </c>
      <c r="AQ23" s="348" t="s">
        <v>430</v>
      </c>
      <c r="AR23" s="348" t="s">
        <v>430</v>
      </c>
      <c r="AS23" s="348">
        <v>27.14</v>
      </c>
      <c r="AT23" s="348">
        <v>34.659999999999997</v>
      </c>
      <c r="AU23" s="351"/>
      <c r="AV23" s="346" t="s">
        <v>430</v>
      </c>
      <c r="AW23" s="346" t="s">
        <v>430</v>
      </c>
      <c r="AX23" s="346" t="s">
        <v>430</v>
      </c>
      <c r="AY23" s="346">
        <v>25</v>
      </c>
      <c r="AZ23" s="346">
        <v>25</v>
      </c>
      <c r="BA23" s="374"/>
      <c r="BB23" s="348">
        <v>13.1109056338651</v>
      </c>
      <c r="BC23" s="348">
        <v>0</v>
      </c>
      <c r="BD23" s="348">
        <v>0.114650238866328</v>
      </c>
      <c r="BE23" s="375" t="s">
        <v>430</v>
      </c>
      <c r="BF23" s="374"/>
      <c r="BG23" s="372" t="s">
        <v>430</v>
      </c>
      <c r="BH23" s="373" t="s">
        <v>430</v>
      </c>
      <c r="BI23" s="348" t="s">
        <v>430</v>
      </c>
      <c r="BJ23" s="348" t="s">
        <v>430</v>
      </c>
      <c r="BK23" s="350"/>
      <c r="BL23" s="350" t="s">
        <v>6667</v>
      </c>
      <c r="BM23" s="372" t="s">
        <v>6546</v>
      </c>
      <c r="BN23" s="372" t="s">
        <v>430</v>
      </c>
      <c r="BO23" s="372" t="s">
        <v>430</v>
      </c>
      <c r="BP23" s="430" t="s">
        <v>430</v>
      </c>
      <c r="BQ23" s="468"/>
      <c r="BR23" s="354" t="s">
        <v>555</v>
      </c>
    </row>
    <row r="24" spans="1:70" s="428" customFormat="1" x14ac:dyDescent="0.25">
      <c r="A24" s="345" t="s">
        <v>6668</v>
      </c>
      <c r="B24" s="374"/>
      <c r="C24" s="719">
        <v>44344</v>
      </c>
      <c r="D24" s="373"/>
      <c r="E24" s="346">
        <v>783.827</v>
      </c>
      <c r="F24" s="373"/>
      <c r="G24" s="347">
        <v>17.57</v>
      </c>
      <c r="H24" s="374"/>
      <c r="I24" s="348">
        <v>0.97699999999999998</v>
      </c>
      <c r="J24" s="348">
        <v>2.5686</v>
      </c>
      <c r="K24" s="348">
        <v>14.5372</v>
      </c>
      <c r="L24" s="348">
        <v>7.3960999999999997</v>
      </c>
      <c r="M24" s="348">
        <v>10.295</v>
      </c>
      <c r="N24" s="350">
        <v>45.0867</v>
      </c>
      <c r="O24" s="348">
        <v>23.6053</v>
      </c>
      <c r="P24" s="348">
        <v>23.29</v>
      </c>
      <c r="Q24" s="348" t="s">
        <v>430</v>
      </c>
      <c r="R24" s="348" t="s">
        <v>430</v>
      </c>
      <c r="S24" s="348">
        <v>17.368099999999998</v>
      </c>
      <c r="T24" s="348">
        <v>9.4022000000000006</v>
      </c>
      <c r="U24" s="348">
        <v>12.1251</v>
      </c>
      <c r="V24" s="348">
        <v>22.183599999999998</v>
      </c>
      <c r="W24" s="348">
        <v>17.368099999999998</v>
      </c>
      <c r="X24" s="348">
        <v>12.1646</v>
      </c>
      <c r="Y24" s="374"/>
      <c r="Z24" s="346">
        <v>18</v>
      </c>
      <c r="AA24" s="346">
        <v>18</v>
      </c>
      <c r="AB24" s="346">
        <v>7</v>
      </c>
      <c r="AC24" s="346">
        <v>21</v>
      </c>
      <c r="AD24" s="346">
        <v>35</v>
      </c>
      <c r="AE24" s="346">
        <v>27</v>
      </c>
      <c r="AF24" s="346">
        <v>33</v>
      </c>
      <c r="AG24" s="346">
        <v>24</v>
      </c>
      <c r="AH24" s="346" t="s">
        <v>430</v>
      </c>
      <c r="AI24" s="346" t="s">
        <v>430</v>
      </c>
      <c r="AJ24" s="346">
        <v>7</v>
      </c>
      <c r="AK24" s="346">
        <v>31</v>
      </c>
      <c r="AL24" s="346">
        <v>32</v>
      </c>
      <c r="AM24" s="346">
        <v>31</v>
      </c>
      <c r="AN24" s="346">
        <v>7</v>
      </c>
      <c r="AO24" s="373"/>
      <c r="AP24" s="348" t="s">
        <v>430</v>
      </c>
      <c r="AQ24" s="348" t="s">
        <v>430</v>
      </c>
      <c r="AR24" s="348" t="s">
        <v>430</v>
      </c>
      <c r="AS24" s="348">
        <v>24.23</v>
      </c>
      <c r="AT24" s="348">
        <v>31.79</v>
      </c>
      <c r="AU24" s="351"/>
      <c r="AV24" s="346" t="s">
        <v>430</v>
      </c>
      <c r="AW24" s="346" t="s">
        <v>430</v>
      </c>
      <c r="AX24" s="346" t="s">
        <v>430</v>
      </c>
      <c r="AY24" s="346">
        <v>31</v>
      </c>
      <c r="AZ24" s="346">
        <v>30</v>
      </c>
      <c r="BA24" s="374"/>
      <c r="BB24" s="348">
        <v>17.062300761736999</v>
      </c>
      <c r="BC24" s="348">
        <v>0</v>
      </c>
      <c r="BD24" s="348">
        <v>7.6004788764247502E-2</v>
      </c>
      <c r="BE24" s="375" t="s">
        <v>430</v>
      </c>
      <c r="BF24" s="374"/>
      <c r="BG24" s="372" t="s">
        <v>430</v>
      </c>
      <c r="BH24" s="373" t="s">
        <v>430</v>
      </c>
      <c r="BI24" s="348" t="s">
        <v>430</v>
      </c>
      <c r="BJ24" s="348" t="s">
        <v>430</v>
      </c>
      <c r="BK24" s="350"/>
      <c r="BL24" s="350" t="s">
        <v>6669</v>
      </c>
      <c r="BM24" s="372" t="s">
        <v>6670</v>
      </c>
      <c r="BN24" s="372" t="s">
        <v>430</v>
      </c>
      <c r="BO24" s="372" t="s">
        <v>430</v>
      </c>
      <c r="BP24" s="430" t="s">
        <v>430</v>
      </c>
      <c r="BQ24" s="468"/>
      <c r="BR24" s="354" t="s">
        <v>436</v>
      </c>
    </row>
    <row r="25" spans="1:70" s="428" customFormat="1" ht="11" x14ac:dyDescent="0.3">
      <c r="A25" s="841" t="s">
        <v>6671</v>
      </c>
      <c r="B25" s="847"/>
      <c r="C25" s="843">
        <v>44406</v>
      </c>
      <c r="D25" s="842"/>
      <c r="E25" s="844">
        <v>723.86699999999996</v>
      </c>
      <c r="F25" s="842"/>
      <c r="G25" s="845">
        <v>13.864800000000001</v>
      </c>
      <c r="H25" s="847"/>
      <c r="I25" s="846">
        <v>1.3561000000000001</v>
      </c>
      <c r="J25" s="846">
        <v>1.9636</v>
      </c>
      <c r="K25" s="846">
        <v>12.260999999999999</v>
      </c>
      <c r="L25" s="846">
        <v>6.1379000000000001</v>
      </c>
      <c r="M25" s="846">
        <v>14.058199999999999</v>
      </c>
      <c r="N25" s="848">
        <v>45.776499999999999</v>
      </c>
      <c r="O25" s="846">
        <v>23.738</v>
      </c>
      <c r="P25" s="846">
        <v>23.090299999999999</v>
      </c>
      <c r="Q25" s="846" t="s">
        <v>430</v>
      </c>
      <c r="R25" s="846" t="s">
        <v>430</v>
      </c>
      <c r="S25" s="846">
        <v>12.9543</v>
      </c>
      <c r="T25" s="846">
        <v>10.752700000000001</v>
      </c>
      <c r="U25" s="846">
        <v>15.5785</v>
      </c>
      <c r="V25" s="846">
        <v>27.576899999999998</v>
      </c>
      <c r="W25" s="846">
        <v>12.9543</v>
      </c>
      <c r="X25" s="846">
        <v>7.1375000000000002</v>
      </c>
      <c r="Y25" s="847"/>
      <c r="Z25" s="844">
        <v>11</v>
      </c>
      <c r="AA25" s="844">
        <v>27</v>
      </c>
      <c r="AB25" s="844">
        <v>19</v>
      </c>
      <c r="AC25" s="844">
        <v>25</v>
      </c>
      <c r="AD25" s="844">
        <v>27</v>
      </c>
      <c r="AE25" s="844">
        <v>24</v>
      </c>
      <c r="AF25" s="844">
        <v>32</v>
      </c>
      <c r="AG25" s="844">
        <v>25</v>
      </c>
      <c r="AH25" s="844" t="s">
        <v>430</v>
      </c>
      <c r="AI25" s="844" t="s">
        <v>430</v>
      </c>
      <c r="AJ25" s="844">
        <v>21</v>
      </c>
      <c r="AK25" s="844">
        <v>28</v>
      </c>
      <c r="AL25" s="844">
        <v>25</v>
      </c>
      <c r="AM25" s="844">
        <v>25</v>
      </c>
      <c r="AN25" s="844">
        <v>21</v>
      </c>
      <c r="AO25" s="842"/>
      <c r="AP25" s="846" t="s">
        <v>430</v>
      </c>
      <c r="AQ25" s="846" t="s">
        <v>430</v>
      </c>
      <c r="AR25" s="846" t="s">
        <v>430</v>
      </c>
      <c r="AS25" s="846">
        <v>24.43</v>
      </c>
      <c r="AT25" s="846">
        <v>35.909999999999997</v>
      </c>
      <c r="AU25" s="849"/>
      <c r="AV25" s="844" t="s">
        <v>430</v>
      </c>
      <c r="AW25" s="844" t="s">
        <v>430</v>
      </c>
      <c r="AX25" s="844" t="s">
        <v>430</v>
      </c>
      <c r="AY25" s="844">
        <v>30</v>
      </c>
      <c r="AZ25" s="844">
        <v>23</v>
      </c>
      <c r="BA25" s="847"/>
      <c r="BB25" s="846">
        <v>16.423015243596499</v>
      </c>
      <c r="BC25" s="846">
        <v>0</v>
      </c>
      <c r="BD25" s="846">
        <v>7.89874177358309E-2</v>
      </c>
      <c r="BE25" s="852" t="s">
        <v>430</v>
      </c>
      <c r="BF25" s="847"/>
      <c r="BG25" s="855" t="s">
        <v>430</v>
      </c>
      <c r="BH25" s="842" t="s">
        <v>430</v>
      </c>
      <c r="BI25" s="846" t="s">
        <v>430</v>
      </c>
      <c r="BJ25" s="846" t="s">
        <v>430</v>
      </c>
      <c r="BK25" s="848"/>
      <c r="BL25" s="848" t="s">
        <v>6672</v>
      </c>
      <c r="BM25" s="855" t="s">
        <v>6673</v>
      </c>
      <c r="BN25" s="855" t="s">
        <v>430</v>
      </c>
      <c r="BO25" s="855" t="s">
        <v>430</v>
      </c>
      <c r="BP25" s="906" t="s">
        <v>430</v>
      </c>
      <c r="BQ25" s="854"/>
      <c r="BR25" s="856" t="s">
        <v>443</v>
      </c>
    </row>
    <row r="26" spans="1:70" s="428" customFormat="1" x14ac:dyDescent="0.25">
      <c r="A26" s="345" t="s">
        <v>6674</v>
      </c>
      <c r="B26" s="374"/>
      <c r="C26" s="719">
        <v>44189</v>
      </c>
      <c r="D26" s="373"/>
      <c r="E26" s="346">
        <v>558.08000000000004</v>
      </c>
      <c r="F26" s="373"/>
      <c r="G26" s="347">
        <v>12.6938</v>
      </c>
      <c r="H26" s="374"/>
      <c r="I26" s="348">
        <v>0.20130000000000001</v>
      </c>
      <c r="J26" s="348">
        <v>1.6835</v>
      </c>
      <c r="K26" s="348">
        <v>14.687200000000001</v>
      </c>
      <c r="L26" s="348">
        <v>4.2655000000000003</v>
      </c>
      <c r="M26" s="348">
        <v>-0.75739999999999996</v>
      </c>
      <c r="N26" s="350">
        <v>58.1083</v>
      </c>
      <c r="O26" s="348">
        <v>31.8216</v>
      </c>
      <c r="P26" s="348">
        <v>25.0367</v>
      </c>
      <c r="Q26" s="348">
        <v>2.7898999999999998</v>
      </c>
      <c r="R26" s="348" t="s">
        <v>430</v>
      </c>
      <c r="S26" s="348">
        <v>23.576699999999999</v>
      </c>
      <c r="T26" s="348">
        <v>7.6184000000000003</v>
      </c>
      <c r="U26" s="348">
        <v>-4.4730999999999996</v>
      </c>
      <c r="V26" s="348">
        <v>18.815799999999999</v>
      </c>
      <c r="W26" s="348">
        <v>23.576699999999999</v>
      </c>
      <c r="X26" s="348">
        <v>4.5766999999999998</v>
      </c>
      <c r="Y26" s="374"/>
      <c r="Z26" s="346">
        <v>34</v>
      </c>
      <c r="AA26" s="346">
        <v>31</v>
      </c>
      <c r="AB26" s="346">
        <v>6</v>
      </c>
      <c r="AC26" s="346">
        <v>35</v>
      </c>
      <c r="AD26" s="346">
        <v>49</v>
      </c>
      <c r="AE26" s="346">
        <v>16</v>
      </c>
      <c r="AF26" s="346">
        <v>16</v>
      </c>
      <c r="AG26" s="346">
        <v>18</v>
      </c>
      <c r="AH26" s="346">
        <v>29</v>
      </c>
      <c r="AI26" s="346" t="s">
        <v>430</v>
      </c>
      <c r="AJ26" s="346">
        <v>1</v>
      </c>
      <c r="AK26" s="346">
        <v>36</v>
      </c>
      <c r="AL26" s="346">
        <v>49</v>
      </c>
      <c r="AM26" s="346">
        <v>40</v>
      </c>
      <c r="AN26" s="346">
        <v>1</v>
      </c>
      <c r="AO26" s="373"/>
      <c r="AP26" s="348" t="s">
        <v>430</v>
      </c>
      <c r="AQ26" s="348" t="s">
        <v>430</v>
      </c>
      <c r="AR26" s="348">
        <v>18.329999999999998</v>
      </c>
      <c r="AS26" s="348">
        <v>28.48</v>
      </c>
      <c r="AT26" s="348">
        <v>22.02</v>
      </c>
      <c r="AU26" s="351"/>
      <c r="AV26" s="346" t="s">
        <v>430</v>
      </c>
      <c r="AW26" s="346" t="s">
        <v>430</v>
      </c>
      <c r="AX26" s="346">
        <v>20</v>
      </c>
      <c r="AY26" s="346">
        <v>22</v>
      </c>
      <c r="AZ26" s="346">
        <v>40</v>
      </c>
      <c r="BA26" s="374"/>
      <c r="BB26" s="348">
        <v>25.0264042405372</v>
      </c>
      <c r="BC26" s="348">
        <v>0</v>
      </c>
      <c r="BD26" s="348">
        <v>6.37497186087259E-2</v>
      </c>
      <c r="BE26" s="375" t="s">
        <v>430</v>
      </c>
      <c r="BF26" s="374"/>
      <c r="BG26" s="372" t="s">
        <v>430</v>
      </c>
      <c r="BH26" s="373" t="s">
        <v>430</v>
      </c>
      <c r="BI26" s="348" t="s">
        <v>430</v>
      </c>
      <c r="BJ26" s="348" t="s">
        <v>430</v>
      </c>
      <c r="BK26" s="350"/>
      <c r="BL26" s="350" t="s">
        <v>6675</v>
      </c>
      <c r="BM26" s="372" t="s">
        <v>6676</v>
      </c>
      <c r="BN26" s="372" t="s">
        <v>430</v>
      </c>
      <c r="BO26" s="372" t="s">
        <v>430</v>
      </c>
      <c r="BP26" s="430" t="s">
        <v>430</v>
      </c>
      <c r="BQ26" s="468"/>
      <c r="BR26" s="354" t="s">
        <v>443</v>
      </c>
    </row>
    <row r="27" spans="1:70" s="428" customFormat="1" x14ac:dyDescent="0.25">
      <c r="A27" s="345" t="s">
        <v>6677</v>
      </c>
      <c r="B27" s="374"/>
      <c r="C27" s="719">
        <v>44501</v>
      </c>
      <c r="D27" s="373"/>
      <c r="E27" s="346">
        <v>489.25700000000001</v>
      </c>
      <c r="F27" s="373"/>
      <c r="G27" s="347">
        <v>20.686399999999999</v>
      </c>
      <c r="H27" s="374"/>
      <c r="I27" s="348">
        <v>0.81730000000000003</v>
      </c>
      <c r="J27" s="348">
        <v>3.2724000000000002</v>
      </c>
      <c r="K27" s="348">
        <v>13.3588</v>
      </c>
      <c r="L27" s="348">
        <v>8.6806999999999999</v>
      </c>
      <c r="M27" s="348">
        <v>14.6836</v>
      </c>
      <c r="N27" s="350">
        <v>56.799500000000002</v>
      </c>
      <c r="O27" s="348">
        <v>31.8123</v>
      </c>
      <c r="P27" s="348">
        <v>33.591000000000001</v>
      </c>
      <c r="Q27" s="348" t="s">
        <v>430</v>
      </c>
      <c r="R27" s="348" t="s">
        <v>430</v>
      </c>
      <c r="S27" s="348">
        <v>16.745000000000001</v>
      </c>
      <c r="T27" s="348">
        <v>11.9503</v>
      </c>
      <c r="U27" s="348">
        <v>17.035599999999999</v>
      </c>
      <c r="V27" s="348">
        <v>31.49</v>
      </c>
      <c r="W27" s="348">
        <v>16.745000000000001</v>
      </c>
      <c r="X27" s="348">
        <v>17.618099999999998</v>
      </c>
      <c r="Y27" s="374"/>
      <c r="Z27" s="346">
        <v>22</v>
      </c>
      <c r="AA27" s="346">
        <v>11</v>
      </c>
      <c r="AB27" s="346">
        <v>13</v>
      </c>
      <c r="AC27" s="346">
        <v>15</v>
      </c>
      <c r="AD27" s="346">
        <v>25</v>
      </c>
      <c r="AE27" s="346">
        <v>20</v>
      </c>
      <c r="AF27" s="346">
        <v>17</v>
      </c>
      <c r="AG27" s="346">
        <v>7</v>
      </c>
      <c r="AH27" s="346" t="s">
        <v>430</v>
      </c>
      <c r="AI27" s="346" t="s">
        <v>430</v>
      </c>
      <c r="AJ27" s="346">
        <v>10</v>
      </c>
      <c r="AK27" s="346">
        <v>22</v>
      </c>
      <c r="AL27" s="346">
        <v>21</v>
      </c>
      <c r="AM27" s="346">
        <v>21</v>
      </c>
      <c r="AN27" s="346">
        <v>10</v>
      </c>
      <c r="AO27" s="373"/>
      <c r="AP27" s="348" t="s">
        <v>430</v>
      </c>
      <c r="AQ27" s="348" t="s">
        <v>430</v>
      </c>
      <c r="AR27" s="348" t="s">
        <v>430</v>
      </c>
      <c r="AS27" s="348">
        <v>31.63</v>
      </c>
      <c r="AT27" s="348">
        <v>42.05</v>
      </c>
      <c r="AU27" s="351"/>
      <c r="AV27" s="346" t="s">
        <v>430</v>
      </c>
      <c r="AW27" s="346" t="s">
        <v>430</v>
      </c>
      <c r="AX27" s="346" t="s">
        <v>430</v>
      </c>
      <c r="AY27" s="346">
        <v>17</v>
      </c>
      <c r="AZ27" s="346">
        <v>19</v>
      </c>
      <c r="BA27" s="374"/>
      <c r="BB27" s="348">
        <v>16.999711678697601</v>
      </c>
      <c r="BC27" s="348">
        <v>0</v>
      </c>
      <c r="BD27" s="348">
        <v>0.113943012579729</v>
      </c>
      <c r="BE27" s="375" t="s">
        <v>430</v>
      </c>
      <c r="BF27" s="374"/>
      <c r="BG27" s="372" t="s">
        <v>430</v>
      </c>
      <c r="BH27" s="373" t="s">
        <v>430</v>
      </c>
      <c r="BI27" s="348" t="s">
        <v>430</v>
      </c>
      <c r="BJ27" s="348" t="s">
        <v>430</v>
      </c>
      <c r="BK27" s="350"/>
      <c r="BL27" s="350" t="s">
        <v>6678</v>
      </c>
      <c r="BM27" s="372" t="s">
        <v>6679</v>
      </c>
      <c r="BN27" s="372" t="s">
        <v>430</v>
      </c>
      <c r="BO27" s="372" t="s">
        <v>430</v>
      </c>
      <c r="BP27" s="430" t="s">
        <v>430</v>
      </c>
      <c r="BQ27" s="468"/>
      <c r="BR27" s="354" t="s">
        <v>555</v>
      </c>
    </row>
    <row r="28" spans="1:70" s="428" customFormat="1" x14ac:dyDescent="0.25">
      <c r="A28" s="345" t="s">
        <v>6680</v>
      </c>
      <c r="B28" s="374"/>
      <c r="C28" s="719">
        <v>39524</v>
      </c>
      <c r="D28" s="373"/>
      <c r="E28" s="346">
        <v>454.18700000000001</v>
      </c>
      <c r="F28" s="373"/>
      <c r="G28" s="347">
        <v>32.173099999999998</v>
      </c>
      <c r="H28" s="374"/>
      <c r="I28" s="348">
        <v>0.77490000000000003</v>
      </c>
      <c r="J28" s="348">
        <v>2.6520000000000001</v>
      </c>
      <c r="K28" s="348">
        <v>11.776999999999999</v>
      </c>
      <c r="L28" s="348">
        <v>9.7289999999999992</v>
      </c>
      <c r="M28" s="348">
        <v>28.457100000000001</v>
      </c>
      <c r="N28" s="350">
        <v>69.811199999999999</v>
      </c>
      <c r="O28" s="348">
        <v>36.377299999999998</v>
      </c>
      <c r="P28" s="348">
        <v>26.414000000000001</v>
      </c>
      <c r="Q28" s="348">
        <v>9.1579999999999995</v>
      </c>
      <c r="R28" s="348">
        <v>11.758900000000001</v>
      </c>
      <c r="S28" s="348">
        <v>13.7256</v>
      </c>
      <c r="T28" s="348">
        <v>21.5823</v>
      </c>
      <c r="U28" s="348">
        <v>30.532399999999999</v>
      </c>
      <c r="V28" s="348">
        <v>51.298900000000003</v>
      </c>
      <c r="W28" s="348">
        <v>13.7256</v>
      </c>
      <c r="X28" s="348">
        <v>6.6632999999999996</v>
      </c>
      <c r="Y28" s="374"/>
      <c r="Z28" s="346">
        <v>25</v>
      </c>
      <c r="AA28" s="346">
        <v>16</v>
      </c>
      <c r="AB28" s="346">
        <v>23</v>
      </c>
      <c r="AC28" s="346">
        <v>9</v>
      </c>
      <c r="AD28" s="346">
        <v>8</v>
      </c>
      <c r="AE28" s="346">
        <v>8</v>
      </c>
      <c r="AF28" s="346">
        <v>8</v>
      </c>
      <c r="AG28" s="346">
        <v>16</v>
      </c>
      <c r="AH28" s="346">
        <v>21</v>
      </c>
      <c r="AI28" s="346">
        <v>12</v>
      </c>
      <c r="AJ28" s="346">
        <v>20</v>
      </c>
      <c r="AK28" s="346">
        <v>9</v>
      </c>
      <c r="AL28" s="346">
        <v>8</v>
      </c>
      <c r="AM28" s="346">
        <v>8</v>
      </c>
      <c r="AN28" s="346">
        <v>20</v>
      </c>
      <c r="AO28" s="373"/>
      <c r="AP28" s="348">
        <v>13.64</v>
      </c>
      <c r="AQ28" s="348">
        <v>17.03</v>
      </c>
      <c r="AR28" s="348">
        <v>22.31</v>
      </c>
      <c r="AS28" s="348">
        <v>36.590000000000003</v>
      </c>
      <c r="AT28" s="348">
        <v>66.81</v>
      </c>
      <c r="AU28" s="351"/>
      <c r="AV28" s="346">
        <v>11</v>
      </c>
      <c r="AW28" s="346">
        <v>9</v>
      </c>
      <c r="AX28" s="346">
        <v>8</v>
      </c>
      <c r="AY28" s="346">
        <v>8</v>
      </c>
      <c r="AZ28" s="346">
        <v>9</v>
      </c>
      <c r="BA28" s="374"/>
      <c r="BB28" s="348">
        <v>16.560261057690301</v>
      </c>
      <c r="BC28" s="348">
        <v>0</v>
      </c>
      <c r="BD28" s="348">
        <v>8.6507721109666105E-2</v>
      </c>
      <c r="BE28" s="375" t="s">
        <v>430</v>
      </c>
      <c r="BF28" s="374"/>
      <c r="BG28" s="372" t="s">
        <v>430</v>
      </c>
      <c r="BH28" s="373" t="s">
        <v>430</v>
      </c>
      <c r="BI28" s="348" t="s">
        <v>430</v>
      </c>
      <c r="BJ28" s="348" t="s">
        <v>430</v>
      </c>
      <c r="BK28" s="350"/>
      <c r="BL28" s="350" t="s">
        <v>6681</v>
      </c>
      <c r="BM28" s="372" t="s">
        <v>6682</v>
      </c>
      <c r="BN28" s="372" t="s">
        <v>430</v>
      </c>
      <c r="BO28" s="372" t="s">
        <v>430</v>
      </c>
      <c r="BP28" s="430" t="s">
        <v>430</v>
      </c>
      <c r="BQ28" s="468"/>
      <c r="BR28" s="354" t="s">
        <v>513</v>
      </c>
    </row>
    <row r="29" spans="1:70" s="428" customFormat="1" x14ac:dyDescent="0.25">
      <c r="A29" s="345" t="s">
        <v>6683</v>
      </c>
      <c r="B29" s="374"/>
      <c r="C29" s="719">
        <v>40669</v>
      </c>
      <c r="D29" s="373"/>
      <c r="E29" s="346">
        <v>397.322</v>
      </c>
      <c r="F29" s="373"/>
      <c r="G29" s="347">
        <v>11.2979</v>
      </c>
      <c r="H29" s="374"/>
      <c r="I29" s="348">
        <v>-2.0078999999999998</v>
      </c>
      <c r="J29" s="348">
        <v>-2.5135000000000001</v>
      </c>
      <c r="K29" s="348">
        <v>8.4814000000000007</v>
      </c>
      <c r="L29" s="348">
        <v>10.1944</v>
      </c>
      <c r="M29" s="348">
        <v>37.465800000000002</v>
      </c>
      <c r="N29" s="350">
        <v>64.553299999999993</v>
      </c>
      <c r="O29" s="348">
        <v>26.987400000000001</v>
      </c>
      <c r="P29" s="348">
        <v>22.3843</v>
      </c>
      <c r="Q29" s="348">
        <v>9.3329000000000004</v>
      </c>
      <c r="R29" s="348">
        <v>7.4752000000000001</v>
      </c>
      <c r="S29" s="348">
        <v>6.8905000000000003</v>
      </c>
      <c r="T29" s="348">
        <v>26.5092</v>
      </c>
      <c r="U29" s="348">
        <v>34.975999999999999</v>
      </c>
      <c r="V29" s="348">
        <v>49.950899999999997</v>
      </c>
      <c r="W29" s="348">
        <v>6.8905000000000003</v>
      </c>
      <c r="X29" s="348">
        <v>0.81810000000000005</v>
      </c>
      <c r="Y29" s="374"/>
      <c r="Z29" s="346">
        <v>51</v>
      </c>
      <c r="AA29" s="346">
        <v>50</v>
      </c>
      <c r="AB29" s="346">
        <v>33</v>
      </c>
      <c r="AC29" s="346">
        <v>7</v>
      </c>
      <c r="AD29" s="346">
        <v>4</v>
      </c>
      <c r="AE29" s="346">
        <v>12</v>
      </c>
      <c r="AF29" s="346">
        <v>24</v>
      </c>
      <c r="AG29" s="346">
        <v>28</v>
      </c>
      <c r="AH29" s="346">
        <v>19</v>
      </c>
      <c r="AI29" s="346">
        <v>21</v>
      </c>
      <c r="AJ29" s="346">
        <v>37</v>
      </c>
      <c r="AK29" s="346">
        <v>3</v>
      </c>
      <c r="AL29" s="346">
        <v>5</v>
      </c>
      <c r="AM29" s="346">
        <v>9</v>
      </c>
      <c r="AN29" s="346">
        <v>37</v>
      </c>
      <c r="AO29" s="373"/>
      <c r="AP29" s="348">
        <v>8.9600000000000009</v>
      </c>
      <c r="AQ29" s="348">
        <v>13.3</v>
      </c>
      <c r="AR29" s="348">
        <v>19.45</v>
      </c>
      <c r="AS29" s="348">
        <v>30.66</v>
      </c>
      <c r="AT29" s="348">
        <v>72.63</v>
      </c>
      <c r="AU29" s="351"/>
      <c r="AV29" s="346">
        <v>21</v>
      </c>
      <c r="AW29" s="346">
        <v>20</v>
      </c>
      <c r="AX29" s="346">
        <v>16</v>
      </c>
      <c r="AY29" s="346">
        <v>19</v>
      </c>
      <c r="AZ29" s="346">
        <v>7</v>
      </c>
      <c r="BA29" s="374"/>
      <c r="BB29" s="348">
        <v>23.301038400086998</v>
      </c>
      <c r="BC29" s="348">
        <v>0</v>
      </c>
      <c r="BD29" s="348">
        <v>6.2891019698340503E-2</v>
      </c>
      <c r="BE29" s="375" t="s">
        <v>430</v>
      </c>
      <c r="BF29" s="374"/>
      <c r="BG29" s="372" t="s">
        <v>430</v>
      </c>
      <c r="BH29" s="373" t="s">
        <v>430</v>
      </c>
      <c r="BI29" s="348" t="s">
        <v>430</v>
      </c>
      <c r="BJ29" s="348" t="s">
        <v>430</v>
      </c>
      <c r="BK29" s="350"/>
      <c r="BL29" s="350" t="s">
        <v>6684</v>
      </c>
      <c r="BM29" s="372" t="s">
        <v>2573</v>
      </c>
      <c r="BN29" s="372" t="s">
        <v>430</v>
      </c>
      <c r="BO29" s="372" t="s">
        <v>430</v>
      </c>
      <c r="BP29" s="430" t="s">
        <v>430</v>
      </c>
      <c r="BQ29" s="468"/>
      <c r="BR29" s="354" t="s">
        <v>513</v>
      </c>
    </row>
    <row r="30" spans="1:70" s="428" customFormat="1" x14ac:dyDescent="0.25">
      <c r="A30" s="345" t="s">
        <v>6685</v>
      </c>
      <c r="B30" s="374"/>
      <c r="C30" s="719">
        <v>44672</v>
      </c>
      <c r="D30" s="373"/>
      <c r="E30" s="346">
        <v>440.88</v>
      </c>
      <c r="F30" s="373"/>
      <c r="G30" s="347">
        <v>23.794899999999998</v>
      </c>
      <c r="H30" s="374"/>
      <c r="I30" s="348">
        <v>0.86780000000000002</v>
      </c>
      <c r="J30" s="348">
        <v>3.2852999999999999</v>
      </c>
      <c r="K30" s="348">
        <v>13.529400000000001</v>
      </c>
      <c r="L30" s="348">
        <v>8.6623000000000001</v>
      </c>
      <c r="M30" s="348">
        <v>14.7996</v>
      </c>
      <c r="N30" s="350">
        <v>57.1083</v>
      </c>
      <c r="O30" s="348">
        <v>32.317700000000002</v>
      </c>
      <c r="P30" s="348">
        <v>33.826999999999998</v>
      </c>
      <c r="Q30" s="348" t="s">
        <v>430</v>
      </c>
      <c r="R30" s="348" t="s">
        <v>430</v>
      </c>
      <c r="S30" s="348">
        <v>16.911000000000001</v>
      </c>
      <c r="T30" s="348">
        <v>11.5372</v>
      </c>
      <c r="U30" s="348">
        <v>17.312200000000001</v>
      </c>
      <c r="V30" s="348">
        <v>31.843</v>
      </c>
      <c r="W30" s="348">
        <v>16.911000000000001</v>
      </c>
      <c r="X30" s="348">
        <v>24.1236</v>
      </c>
      <c r="Y30" s="374"/>
      <c r="Z30" s="346">
        <v>21</v>
      </c>
      <c r="AA30" s="346">
        <v>10</v>
      </c>
      <c r="AB30" s="346">
        <v>12</v>
      </c>
      <c r="AC30" s="346">
        <v>16</v>
      </c>
      <c r="AD30" s="346">
        <v>23</v>
      </c>
      <c r="AE30" s="346">
        <v>17</v>
      </c>
      <c r="AF30" s="346">
        <v>13</v>
      </c>
      <c r="AG30" s="346">
        <v>4</v>
      </c>
      <c r="AH30" s="346" t="s">
        <v>430</v>
      </c>
      <c r="AI30" s="346" t="s">
        <v>430</v>
      </c>
      <c r="AJ30" s="346">
        <v>9</v>
      </c>
      <c r="AK30" s="346">
        <v>26</v>
      </c>
      <c r="AL30" s="346">
        <v>19</v>
      </c>
      <c r="AM30" s="346">
        <v>19</v>
      </c>
      <c r="AN30" s="346">
        <v>9</v>
      </c>
      <c r="AO30" s="373"/>
      <c r="AP30" s="348" t="s">
        <v>430</v>
      </c>
      <c r="AQ30" s="348" t="s">
        <v>430</v>
      </c>
      <c r="AR30" s="348" t="s">
        <v>430</v>
      </c>
      <c r="AS30" s="348">
        <v>31.77</v>
      </c>
      <c r="AT30" s="348">
        <v>41.63</v>
      </c>
      <c r="AU30" s="351"/>
      <c r="AV30" s="346" t="s">
        <v>430</v>
      </c>
      <c r="AW30" s="346" t="s">
        <v>430</v>
      </c>
      <c r="AX30" s="346" t="s">
        <v>430</v>
      </c>
      <c r="AY30" s="346">
        <v>15</v>
      </c>
      <c r="AZ30" s="346">
        <v>21</v>
      </c>
      <c r="BA30" s="374"/>
      <c r="BB30" s="348">
        <v>16.8499112412124</v>
      </c>
      <c r="BC30" s="348">
        <v>0</v>
      </c>
      <c r="BD30" s="348">
        <v>0.115468141853534</v>
      </c>
      <c r="BE30" s="375" t="s">
        <v>430</v>
      </c>
      <c r="BF30" s="374"/>
      <c r="BG30" s="372" t="s">
        <v>430</v>
      </c>
      <c r="BH30" s="373" t="s">
        <v>430</v>
      </c>
      <c r="BI30" s="348" t="s">
        <v>430</v>
      </c>
      <c r="BJ30" s="348" t="s">
        <v>430</v>
      </c>
      <c r="BK30" s="350"/>
      <c r="BL30" s="350" t="s">
        <v>6686</v>
      </c>
      <c r="BM30" s="372" t="s">
        <v>6687</v>
      </c>
      <c r="BN30" s="372" t="s">
        <v>430</v>
      </c>
      <c r="BO30" s="372" t="s">
        <v>430</v>
      </c>
      <c r="BP30" s="430" t="s">
        <v>430</v>
      </c>
      <c r="BQ30" s="468"/>
      <c r="BR30" s="354" t="s">
        <v>555</v>
      </c>
    </row>
    <row r="31" spans="1:70" s="428" customFormat="1" x14ac:dyDescent="0.25">
      <c r="A31" s="345" t="s">
        <v>6688</v>
      </c>
      <c r="B31" s="374"/>
      <c r="C31" s="719">
        <v>44811</v>
      </c>
      <c r="D31" s="373"/>
      <c r="E31" s="346">
        <v>421.09100000000001</v>
      </c>
      <c r="F31" s="373"/>
      <c r="G31" s="347">
        <v>30.376000000000001</v>
      </c>
      <c r="H31" s="374"/>
      <c r="I31" s="348">
        <v>3.2669999999999999</v>
      </c>
      <c r="J31" s="348">
        <v>3.6334</v>
      </c>
      <c r="K31" s="348">
        <v>16.2807</v>
      </c>
      <c r="L31" s="348">
        <v>7.9767000000000001</v>
      </c>
      <c r="M31" s="348">
        <v>13.981199999999999</v>
      </c>
      <c r="N31" s="350">
        <v>67.443899999999999</v>
      </c>
      <c r="O31" s="348">
        <v>38.296999999999997</v>
      </c>
      <c r="P31" s="348">
        <v>38.764899999999997</v>
      </c>
      <c r="Q31" s="348" t="s">
        <v>430</v>
      </c>
      <c r="R31" s="348" t="s">
        <v>430</v>
      </c>
      <c r="S31" s="348">
        <v>17.649799999999999</v>
      </c>
      <c r="T31" s="348">
        <v>13.542400000000001</v>
      </c>
      <c r="U31" s="348">
        <v>18.388000000000002</v>
      </c>
      <c r="V31" s="348">
        <v>38.703200000000002</v>
      </c>
      <c r="W31" s="348">
        <v>17.649799999999999</v>
      </c>
      <c r="X31" s="348">
        <v>35.807400000000001</v>
      </c>
      <c r="Y31" s="374"/>
      <c r="Z31" s="346">
        <v>1</v>
      </c>
      <c r="AA31" s="346">
        <v>5</v>
      </c>
      <c r="AB31" s="346">
        <v>3</v>
      </c>
      <c r="AC31" s="346">
        <v>19</v>
      </c>
      <c r="AD31" s="346">
        <v>28</v>
      </c>
      <c r="AE31" s="346">
        <v>10</v>
      </c>
      <c r="AF31" s="346">
        <v>5</v>
      </c>
      <c r="AG31" s="346">
        <v>2</v>
      </c>
      <c r="AH31" s="346" t="s">
        <v>430</v>
      </c>
      <c r="AI31" s="346" t="s">
        <v>430</v>
      </c>
      <c r="AJ31" s="346">
        <v>6</v>
      </c>
      <c r="AK31" s="346">
        <v>16</v>
      </c>
      <c r="AL31" s="346">
        <v>16</v>
      </c>
      <c r="AM31" s="346">
        <v>14</v>
      </c>
      <c r="AN31" s="346">
        <v>6</v>
      </c>
      <c r="AO31" s="373"/>
      <c r="AP31" s="348" t="s">
        <v>430</v>
      </c>
      <c r="AQ31" s="348" t="s">
        <v>430</v>
      </c>
      <c r="AR31" s="348" t="s">
        <v>430</v>
      </c>
      <c r="AS31" s="348">
        <v>38.119999999999997</v>
      </c>
      <c r="AT31" s="348">
        <v>50.41</v>
      </c>
      <c r="AU31" s="351"/>
      <c r="AV31" s="346" t="s">
        <v>430</v>
      </c>
      <c r="AW31" s="346" t="s">
        <v>430</v>
      </c>
      <c r="AX31" s="346" t="s">
        <v>430</v>
      </c>
      <c r="AY31" s="346">
        <v>4</v>
      </c>
      <c r="AZ31" s="346">
        <v>13</v>
      </c>
      <c r="BA31" s="374"/>
      <c r="BB31" s="348">
        <v>20.800248584918201</v>
      </c>
      <c r="BC31" s="348">
        <v>0</v>
      </c>
      <c r="BD31" s="348">
        <v>0.110092342229318</v>
      </c>
      <c r="BE31" s="375" t="s">
        <v>430</v>
      </c>
      <c r="BF31" s="374"/>
      <c r="BG31" s="372" t="s">
        <v>430</v>
      </c>
      <c r="BH31" s="373" t="s">
        <v>430</v>
      </c>
      <c r="BI31" s="348" t="s">
        <v>430</v>
      </c>
      <c r="BJ31" s="348" t="s">
        <v>430</v>
      </c>
      <c r="BK31" s="350"/>
      <c r="BL31" s="350" t="s">
        <v>6689</v>
      </c>
      <c r="BM31" s="372" t="s">
        <v>5239</v>
      </c>
      <c r="BN31" s="372" t="s">
        <v>430</v>
      </c>
      <c r="BO31" s="372" t="s">
        <v>430</v>
      </c>
      <c r="BP31" s="430" t="s">
        <v>430</v>
      </c>
      <c r="BQ31" s="468"/>
      <c r="BR31" s="354" t="s">
        <v>443</v>
      </c>
    </row>
    <row r="32" spans="1:70" s="428" customFormat="1" x14ac:dyDescent="0.25">
      <c r="A32" s="345" t="s">
        <v>6690</v>
      </c>
      <c r="B32" s="374"/>
      <c r="C32" s="719">
        <v>43734</v>
      </c>
      <c r="D32" s="373"/>
      <c r="E32" s="346">
        <v>388.84199999999998</v>
      </c>
      <c r="F32" s="373"/>
      <c r="G32" s="347">
        <v>21.077100000000002</v>
      </c>
      <c r="H32" s="374"/>
      <c r="I32" s="348">
        <v>0.1578</v>
      </c>
      <c r="J32" s="348">
        <v>-9.9500000000000005E-2</v>
      </c>
      <c r="K32" s="348">
        <v>7.4555999999999996</v>
      </c>
      <c r="L32" s="348">
        <v>0.19109999999999999</v>
      </c>
      <c r="M32" s="348">
        <v>8.2942999999999998</v>
      </c>
      <c r="N32" s="350">
        <v>34.08</v>
      </c>
      <c r="O32" s="348">
        <v>24.127700000000001</v>
      </c>
      <c r="P32" s="348">
        <v>18.3979</v>
      </c>
      <c r="Q32" s="348">
        <v>7.7904</v>
      </c>
      <c r="R32" s="348" t="s">
        <v>430</v>
      </c>
      <c r="S32" s="348">
        <v>8.5911000000000008</v>
      </c>
      <c r="T32" s="348">
        <v>6.3978999999999999</v>
      </c>
      <c r="U32" s="348">
        <v>8.9125999999999994</v>
      </c>
      <c r="V32" s="348">
        <v>24.847300000000001</v>
      </c>
      <c r="W32" s="348">
        <v>8.5911000000000008</v>
      </c>
      <c r="X32" s="348">
        <v>11.996700000000001</v>
      </c>
      <c r="Y32" s="374"/>
      <c r="Z32" s="346">
        <v>35</v>
      </c>
      <c r="AA32" s="346">
        <v>42</v>
      </c>
      <c r="AB32" s="346">
        <v>39</v>
      </c>
      <c r="AC32" s="346">
        <v>47</v>
      </c>
      <c r="AD32" s="346">
        <v>39</v>
      </c>
      <c r="AE32" s="346">
        <v>39</v>
      </c>
      <c r="AF32" s="346">
        <v>31</v>
      </c>
      <c r="AG32" s="346">
        <v>35</v>
      </c>
      <c r="AH32" s="346">
        <v>23</v>
      </c>
      <c r="AI32" s="346" t="s">
        <v>430</v>
      </c>
      <c r="AJ32" s="346">
        <v>34</v>
      </c>
      <c r="AK32" s="346">
        <v>41</v>
      </c>
      <c r="AL32" s="346">
        <v>38</v>
      </c>
      <c r="AM32" s="346">
        <v>29</v>
      </c>
      <c r="AN32" s="346">
        <v>34</v>
      </c>
      <c r="AO32" s="373"/>
      <c r="AP32" s="348" t="s">
        <v>430</v>
      </c>
      <c r="AQ32" s="348" t="s">
        <v>430</v>
      </c>
      <c r="AR32" s="348">
        <v>16.09</v>
      </c>
      <c r="AS32" s="348">
        <v>21.93</v>
      </c>
      <c r="AT32" s="348">
        <v>22.94</v>
      </c>
      <c r="AU32" s="351"/>
      <c r="AV32" s="346" t="s">
        <v>430</v>
      </c>
      <c r="AW32" s="346" t="s">
        <v>430</v>
      </c>
      <c r="AX32" s="346">
        <v>23</v>
      </c>
      <c r="AY32" s="346">
        <v>34</v>
      </c>
      <c r="AZ32" s="346">
        <v>39</v>
      </c>
      <c r="BA32" s="374"/>
      <c r="BB32" s="348">
        <v>12.9440690605909</v>
      </c>
      <c r="BC32" s="348">
        <v>0</v>
      </c>
      <c r="BD32" s="348">
        <v>6.8574895914598297E-2</v>
      </c>
      <c r="BE32" s="375" t="s">
        <v>430</v>
      </c>
      <c r="BF32" s="374"/>
      <c r="BG32" s="372" t="s">
        <v>430</v>
      </c>
      <c r="BH32" s="373" t="s">
        <v>430</v>
      </c>
      <c r="BI32" s="348" t="s">
        <v>430</v>
      </c>
      <c r="BJ32" s="348" t="s">
        <v>430</v>
      </c>
      <c r="BK32" s="350"/>
      <c r="BL32" s="350" t="s">
        <v>6691</v>
      </c>
      <c r="BM32" s="372" t="s">
        <v>5865</v>
      </c>
      <c r="BN32" s="372" t="s">
        <v>430</v>
      </c>
      <c r="BO32" s="372" t="s">
        <v>430</v>
      </c>
      <c r="BP32" s="430" t="s">
        <v>430</v>
      </c>
      <c r="BQ32" s="468"/>
      <c r="BR32" s="354" t="s">
        <v>463</v>
      </c>
    </row>
    <row r="33" spans="1:70" s="428" customFormat="1" x14ac:dyDescent="0.25">
      <c r="A33" s="345" t="s">
        <v>6692</v>
      </c>
      <c r="B33" s="374"/>
      <c r="C33" s="719">
        <v>44428</v>
      </c>
      <c r="D33" s="373"/>
      <c r="E33" s="346">
        <v>359.60199999999998</v>
      </c>
      <c r="F33" s="373"/>
      <c r="G33" s="347">
        <v>18.974</v>
      </c>
      <c r="H33" s="374"/>
      <c r="I33" s="348">
        <v>-0.1004</v>
      </c>
      <c r="J33" s="348">
        <v>1.9188000000000001</v>
      </c>
      <c r="K33" s="348">
        <v>9.0106999999999999</v>
      </c>
      <c r="L33" s="348">
        <v>3.7702</v>
      </c>
      <c r="M33" s="348">
        <v>3.1305999999999998</v>
      </c>
      <c r="N33" s="350">
        <v>36.330199999999998</v>
      </c>
      <c r="O33" s="348">
        <v>22.232299999999999</v>
      </c>
      <c r="P33" s="348">
        <v>27.1938</v>
      </c>
      <c r="Q33" s="348" t="s">
        <v>430</v>
      </c>
      <c r="R33" s="348" t="s">
        <v>430</v>
      </c>
      <c r="S33" s="348">
        <v>10.526</v>
      </c>
      <c r="T33" s="348">
        <v>3.1476000000000002</v>
      </c>
      <c r="U33" s="348">
        <v>3.9842</v>
      </c>
      <c r="V33" s="348">
        <v>17.551600000000001</v>
      </c>
      <c r="W33" s="348">
        <v>10.526</v>
      </c>
      <c r="X33" s="348">
        <v>14.584</v>
      </c>
      <c r="Y33" s="374"/>
      <c r="Z33" s="346">
        <v>46</v>
      </c>
      <c r="AA33" s="346">
        <v>28</v>
      </c>
      <c r="AB33" s="346">
        <v>30</v>
      </c>
      <c r="AC33" s="346">
        <v>36</v>
      </c>
      <c r="AD33" s="346">
        <v>48</v>
      </c>
      <c r="AE33" s="346">
        <v>33</v>
      </c>
      <c r="AF33" s="346">
        <v>35</v>
      </c>
      <c r="AG33" s="346">
        <v>13</v>
      </c>
      <c r="AH33" s="346" t="s">
        <v>430</v>
      </c>
      <c r="AI33" s="346" t="s">
        <v>430</v>
      </c>
      <c r="AJ33" s="346">
        <v>27</v>
      </c>
      <c r="AK33" s="346">
        <v>47</v>
      </c>
      <c r="AL33" s="346">
        <v>48</v>
      </c>
      <c r="AM33" s="346">
        <v>43</v>
      </c>
      <c r="AN33" s="346">
        <v>27</v>
      </c>
      <c r="AO33" s="373"/>
      <c r="AP33" s="348" t="s">
        <v>430</v>
      </c>
      <c r="AQ33" s="348" t="s">
        <v>430</v>
      </c>
      <c r="AR33" s="348" t="s">
        <v>430</v>
      </c>
      <c r="AS33" s="348">
        <v>22.73</v>
      </c>
      <c r="AT33" s="348">
        <v>19.02</v>
      </c>
      <c r="AU33" s="351"/>
      <c r="AV33" s="346" t="s">
        <v>430</v>
      </c>
      <c r="AW33" s="346" t="s">
        <v>430</v>
      </c>
      <c r="AX33" s="346" t="s">
        <v>430</v>
      </c>
      <c r="AY33" s="346">
        <v>33</v>
      </c>
      <c r="AZ33" s="346">
        <v>44</v>
      </c>
      <c r="BA33" s="374"/>
      <c r="BB33" s="348">
        <v>16.0330512131288</v>
      </c>
      <c r="BC33" s="348">
        <v>0</v>
      </c>
      <c r="BD33" s="348">
        <v>9.7861394974836202E-2</v>
      </c>
      <c r="BE33" s="375" t="s">
        <v>430</v>
      </c>
      <c r="BF33" s="374"/>
      <c r="BG33" s="372" t="s">
        <v>430</v>
      </c>
      <c r="BH33" s="373" t="s">
        <v>430</v>
      </c>
      <c r="BI33" s="348" t="s">
        <v>430</v>
      </c>
      <c r="BJ33" s="348" t="s">
        <v>430</v>
      </c>
      <c r="BK33" s="350"/>
      <c r="BL33" s="350" t="s">
        <v>6693</v>
      </c>
      <c r="BM33" s="372" t="s">
        <v>5908</v>
      </c>
      <c r="BN33" s="372" t="s">
        <v>2932</v>
      </c>
      <c r="BO33" s="372" t="s">
        <v>430</v>
      </c>
      <c r="BP33" s="430" t="s">
        <v>430</v>
      </c>
      <c r="BQ33" s="468"/>
      <c r="BR33" s="354" t="s">
        <v>443</v>
      </c>
    </row>
    <row r="34" spans="1:70" s="428" customFormat="1" x14ac:dyDescent="0.25">
      <c r="A34" s="345" t="s">
        <v>6694</v>
      </c>
      <c r="B34" s="374"/>
      <c r="C34" s="719">
        <v>44593</v>
      </c>
      <c r="D34" s="373"/>
      <c r="E34" s="346">
        <v>281.15600000000001</v>
      </c>
      <c r="F34" s="373"/>
      <c r="G34" s="347">
        <v>29.124600000000001</v>
      </c>
      <c r="H34" s="374"/>
      <c r="I34" s="348">
        <v>-8.2000000000000007E-3</v>
      </c>
      <c r="J34" s="348">
        <v>2.6764999999999999</v>
      </c>
      <c r="K34" s="348">
        <v>-0.90810000000000002</v>
      </c>
      <c r="L34" s="348">
        <v>5.5709999999999997</v>
      </c>
      <c r="M34" s="348">
        <v>42.499400000000001</v>
      </c>
      <c r="N34" s="350">
        <v>76.149799999999999</v>
      </c>
      <c r="O34" s="348">
        <v>39.964199999999998</v>
      </c>
      <c r="P34" s="348">
        <v>27.915299999999998</v>
      </c>
      <c r="Q34" s="348" t="s">
        <v>430</v>
      </c>
      <c r="R34" s="348" t="s">
        <v>430</v>
      </c>
      <c r="S34" s="348">
        <v>-4.6340000000000003</v>
      </c>
      <c r="T34" s="348">
        <v>25.145499999999998</v>
      </c>
      <c r="U34" s="348">
        <v>36.978900000000003</v>
      </c>
      <c r="V34" s="348">
        <v>68.366799999999998</v>
      </c>
      <c r="W34" s="348">
        <v>-4.6340000000000003</v>
      </c>
      <c r="X34" s="348">
        <v>28.772099999999998</v>
      </c>
      <c r="Y34" s="374"/>
      <c r="Z34" s="346">
        <v>42</v>
      </c>
      <c r="AA34" s="346">
        <v>15</v>
      </c>
      <c r="AB34" s="346">
        <v>50</v>
      </c>
      <c r="AC34" s="346">
        <v>30</v>
      </c>
      <c r="AD34" s="346">
        <v>3</v>
      </c>
      <c r="AE34" s="346">
        <v>5</v>
      </c>
      <c r="AF34" s="346">
        <v>3</v>
      </c>
      <c r="AG34" s="346">
        <v>12</v>
      </c>
      <c r="AH34" s="346" t="s">
        <v>430</v>
      </c>
      <c r="AI34" s="346" t="s">
        <v>430</v>
      </c>
      <c r="AJ34" s="346">
        <v>51</v>
      </c>
      <c r="AK34" s="346">
        <v>4</v>
      </c>
      <c r="AL34" s="346">
        <v>2</v>
      </c>
      <c r="AM34" s="346">
        <v>4</v>
      </c>
      <c r="AN34" s="346">
        <v>51</v>
      </c>
      <c r="AO34" s="373"/>
      <c r="AP34" s="348" t="s">
        <v>430</v>
      </c>
      <c r="AQ34" s="348" t="s">
        <v>430</v>
      </c>
      <c r="AR34" s="348" t="s">
        <v>430</v>
      </c>
      <c r="AS34" s="348">
        <v>45.35</v>
      </c>
      <c r="AT34" s="348">
        <v>81.23</v>
      </c>
      <c r="AU34" s="351"/>
      <c r="AV34" s="346" t="s">
        <v>430</v>
      </c>
      <c r="AW34" s="346" t="s">
        <v>430</v>
      </c>
      <c r="AX34" s="346" t="s">
        <v>430</v>
      </c>
      <c r="AY34" s="346">
        <v>3</v>
      </c>
      <c r="AZ34" s="346">
        <v>4</v>
      </c>
      <c r="BA34" s="374"/>
      <c r="BB34" s="348">
        <v>21.239320928520801</v>
      </c>
      <c r="BC34" s="348">
        <v>0</v>
      </c>
      <c r="BD34" s="348">
        <v>8.5033733806582606E-2</v>
      </c>
      <c r="BE34" s="375" t="s">
        <v>430</v>
      </c>
      <c r="BF34" s="374"/>
      <c r="BG34" s="372" t="s">
        <v>430</v>
      </c>
      <c r="BH34" s="373" t="s">
        <v>430</v>
      </c>
      <c r="BI34" s="348" t="s">
        <v>430</v>
      </c>
      <c r="BJ34" s="348" t="s">
        <v>430</v>
      </c>
      <c r="BK34" s="350"/>
      <c r="BL34" s="350" t="s">
        <v>6695</v>
      </c>
      <c r="BM34" s="372" t="s">
        <v>6696</v>
      </c>
      <c r="BN34" s="372" t="s">
        <v>430</v>
      </c>
      <c r="BO34" s="372" t="s">
        <v>430</v>
      </c>
      <c r="BP34" s="430" t="s">
        <v>430</v>
      </c>
      <c r="BQ34" s="468"/>
      <c r="BR34" s="354" t="s">
        <v>443</v>
      </c>
    </row>
    <row r="35" spans="1:70" s="428" customFormat="1" x14ac:dyDescent="0.25">
      <c r="A35" s="345" t="s">
        <v>6697</v>
      </c>
      <c r="B35" s="374"/>
      <c r="C35" s="719">
        <v>39708</v>
      </c>
      <c r="D35" s="373"/>
      <c r="E35" s="346">
        <v>280.22500000000002</v>
      </c>
      <c r="F35" s="373"/>
      <c r="G35" s="347">
        <v>32.293199999999999</v>
      </c>
      <c r="H35" s="374"/>
      <c r="I35" s="348">
        <v>1.3301000000000001</v>
      </c>
      <c r="J35" s="348">
        <v>2.3445999999999998</v>
      </c>
      <c r="K35" s="348">
        <v>13.1602</v>
      </c>
      <c r="L35" s="348">
        <v>9.0861000000000001</v>
      </c>
      <c r="M35" s="348">
        <v>13.339700000000001</v>
      </c>
      <c r="N35" s="350">
        <v>34.531500000000001</v>
      </c>
      <c r="O35" s="348">
        <v>19.261299999999999</v>
      </c>
      <c r="P35" s="348">
        <v>19.250499999999999</v>
      </c>
      <c r="Q35" s="348">
        <v>10.3398</v>
      </c>
      <c r="R35" s="348">
        <v>11.1585</v>
      </c>
      <c r="S35" s="348">
        <v>15.563599999999999</v>
      </c>
      <c r="T35" s="348">
        <v>13.794600000000001</v>
      </c>
      <c r="U35" s="348">
        <v>13.250299999999999</v>
      </c>
      <c r="V35" s="348">
        <v>18.930099999999999</v>
      </c>
      <c r="W35" s="348">
        <v>15.563599999999999</v>
      </c>
      <c r="X35" s="348">
        <v>6.883</v>
      </c>
      <c r="Y35" s="374"/>
      <c r="Z35" s="346">
        <v>12</v>
      </c>
      <c r="AA35" s="346">
        <v>21</v>
      </c>
      <c r="AB35" s="346">
        <v>15</v>
      </c>
      <c r="AC35" s="346">
        <v>12</v>
      </c>
      <c r="AD35" s="346">
        <v>31</v>
      </c>
      <c r="AE35" s="346">
        <v>38</v>
      </c>
      <c r="AF35" s="346">
        <v>41</v>
      </c>
      <c r="AG35" s="346">
        <v>34</v>
      </c>
      <c r="AH35" s="346">
        <v>16</v>
      </c>
      <c r="AI35" s="346">
        <v>15</v>
      </c>
      <c r="AJ35" s="346">
        <v>15</v>
      </c>
      <c r="AK35" s="346">
        <v>15</v>
      </c>
      <c r="AL35" s="346">
        <v>31</v>
      </c>
      <c r="AM35" s="346">
        <v>39</v>
      </c>
      <c r="AN35" s="346">
        <v>15</v>
      </c>
      <c r="AO35" s="373"/>
      <c r="AP35" s="348">
        <v>13.12</v>
      </c>
      <c r="AQ35" s="348">
        <v>14.76</v>
      </c>
      <c r="AR35" s="348">
        <v>15.77</v>
      </c>
      <c r="AS35" s="348">
        <v>21.08</v>
      </c>
      <c r="AT35" s="348">
        <v>32.57</v>
      </c>
      <c r="AU35" s="351"/>
      <c r="AV35" s="346">
        <v>16</v>
      </c>
      <c r="AW35" s="346">
        <v>16</v>
      </c>
      <c r="AX35" s="346">
        <v>26</v>
      </c>
      <c r="AY35" s="346">
        <v>35</v>
      </c>
      <c r="AZ35" s="346">
        <v>28</v>
      </c>
      <c r="BA35" s="374"/>
      <c r="BB35" s="348">
        <v>15.1601463528389</v>
      </c>
      <c r="BC35" s="348">
        <v>0</v>
      </c>
      <c r="BD35" s="348">
        <v>6.7188629422208296E-2</v>
      </c>
      <c r="BE35" s="375" t="s">
        <v>430</v>
      </c>
      <c r="BF35" s="374"/>
      <c r="BG35" s="372" t="s">
        <v>430</v>
      </c>
      <c r="BH35" s="373" t="s">
        <v>430</v>
      </c>
      <c r="BI35" s="348" t="s">
        <v>430</v>
      </c>
      <c r="BJ35" s="348" t="s">
        <v>430</v>
      </c>
      <c r="BK35" s="350"/>
      <c r="BL35" s="350" t="s">
        <v>6698</v>
      </c>
      <c r="BM35" s="372" t="s">
        <v>6699</v>
      </c>
      <c r="BN35" s="372" t="s">
        <v>430</v>
      </c>
      <c r="BO35" s="372" t="s">
        <v>430</v>
      </c>
      <c r="BP35" s="430" t="s">
        <v>430</v>
      </c>
      <c r="BQ35" s="468"/>
      <c r="BR35" s="354" t="s">
        <v>6700</v>
      </c>
    </row>
    <row r="36" spans="1:70" s="428" customFormat="1" x14ac:dyDescent="0.25">
      <c r="A36" s="345" t="s">
        <v>6701</v>
      </c>
      <c r="B36" s="374"/>
      <c r="C36" s="719">
        <v>41677</v>
      </c>
      <c r="D36" s="373"/>
      <c r="E36" s="346">
        <v>234.68799999999999</v>
      </c>
      <c r="F36" s="373"/>
      <c r="G36" s="347">
        <v>29.570799999999998</v>
      </c>
      <c r="H36" s="374"/>
      <c r="I36" s="348">
        <v>-0.24360000000000001</v>
      </c>
      <c r="J36" s="348">
        <v>-1.3402000000000001</v>
      </c>
      <c r="K36" s="348">
        <v>6.3966000000000003</v>
      </c>
      <c r="L36" s="348">
        <v>3.0295000000000001</v>
      </c>
      <c r="M36" s="348">
        <v>16.3307</v>
      </c>
      <c r="N36" s="350">
        <v>35.154899999999998</v>
      </c>
      <c r="O36" s="348">
        <v>25.811699999999998</v>
      </c>
      <c r="P36" s="348">
        <v>20.975899999999999</v>
      </c>
      <c r="Q36" s="348">
        <v>14.167899999999999</v>
      </c>
      <c r="R36" s="348">
        <v>11.7644</v>
      </c>
      <c r="S36" s="348">
        <v>5.0218999999999996</v>
      </c>
      <c r="T36" s="348">
        <v>7.1308999999999996</v>
      </c>
      <c r="U36" s="348">
        <v>16.575600000000001</v>
      </c>
      <c r="V36" s="348">
        <v>21.708600000000001</v>
      </c>
      <c r="W36" s="348">
        <v>5.0218999999999996</v>
      </c>
      <c r="X36" s="348">
        <v>9.2806999999999995</v>
      </c>
      <c r="Y36" s="374"/>
      <c r="Z36" s="346">
        <v>48</v>
      </c>
      <c r="AA36" s="346">
        <v>48</v>
      </c>
      <c r="AB36" s="346">
        <v>43</v>
      </c>
      <c r="AC36" s="346">
        <v>40</v>
      </c>
      <c r="AD36" s="346">
        <v>18</v>
      </c>
      <c r="AE36" s="346">
        <v>36</v>
      </c>
      <c r="AF36" s="346">
        <v>27</v>
      </c>
      <c r="AG36" s="346">
        <v>31</v>
      </c>
      <c r="AH36" s="346">
        <v>7</v>
      </c>
      <c r="AI36" s="346">
        <v>11</v>
      </c>
      <c r="AJ36" s="346">
        <v>45</v>
      </c>
      <c r="AK36" s="346">
        <v>38</v>
      </c>
      <c r="AL36" s="346">
        <v>23</v>
      </c>
      <c r="AM36" s="346">
        <v>32</v>
      </c>
      <c r="AN36" s="346">
        <v>45</v>
      </c>
      <c r="AO36" s="373"/>
      <c r="AP36" s="348">
        <v>15.25</v>
      </c>
      <c r="AQ36" s="348">
        <v>18.89</v>
      </c>
      <c r="AR36" s="348">
        <v>21.51</v>
      </c>
      <c r="AS36" s="348">
        <v>27.69</v>
      </c>
      <c r="AT36" s="348">
        <v>28.6</v>
      </c>
      <c r="AU36" s="351"/>
      <c r="AV36" s="346">
        <v>6</v>
      </c>
      <c r="AW36" s="346">
        <v>5</v>
      </c>
      <c r="AX36" s="346">
        <v>10</v>
      </c>
      <c r="AY36" s="346">
        <v>24</v>
      </c>
      <c r="AZ36" s="346">
        <v>34</v>
      </c>
      <c r="BA36" s="374"/>
      <c r="BB36" s="348">
        <v>14.3153552208927</v>
      </c>
      <c r="BC36" s="348">
        <v>0</v>
      </c>
      <c r="BD36" s="348">
        <v>8.7549221431055493E-2</v>
      </c>
      <c r="BE36" s="375" t="s">
        <v>430</v>
      </c>
      <c r="BF36" s="374"/>
      <c r="BG36" s="372" t="s">
        <v>430</v>
      </c>
      <c r="BH36" s="373" t="s">
        <v>430</v>
      </c>
      <c r="BI36" s="348" t="s">
        <v>430</v>
      </c>
      <c r="BJ36" s="348" t="s">
        <v>430</v>
      </c>
      <c r="BK36" s="350"/>
      <c r="BL36" s="350" t="s">
        <v>6702</v>
      </c>
      <c r="BM36" s="372" t="s">
        <v>6703</v>
      </c>
      <c r="BN36" s="372" t="s">
        <v>5410</v>
      </c>
      <c r="BO36" s="372" t="s">
        <v>430</v>
      </c>
      <c r="BP36" s="430" t="s">
        <v>430</v>
      </c>
      <c r="BQ36" s="468"/>
      <c r="BR36" s="354" t="s">
        <v>476</v>
      </c>
    </row>
    <row r="37" spans="1:70" s="428" customFormat="1" x14ac:dyDescent="0.25">
      <c r="A37" s="345" t="s">
        <v>6704</v>
      </c>
      <c r="B37" s="374"/>
      <c r="C37" s="719">
        <v>41764</v>
      </c>
      <c r="D37" s="373"/>
      <c r="E37" s="346">
        <v>241.98</v>
      </c>
      <c r="F37" s="373"/>
      <c r="G37" s="347">
        <v>36.2834</v>
      </c>
      <c r="H37" s="374"/>
      <c r="I37" s="348">
        <v>1.4908999999999999</v>
      </c>
      <c r="J37" s="348">
        <v>3.1307</v>
      </c>
      <c r="K37" s="348">
        <v>12.021599999999999</v>
      </c>
      <c r="L37" s="348">
        <v>7.7641</v>
      </c>
      <c r="M37" s="348">
        <v>15.1036</v>
      </c>
      <c r="N37" s="350">
        <v>39.378700000000002</v>
      </c>
      <c r="O37" s="348">
        <v>24.7529</v>
      </c>
      <c r="P37" s="348">
        <v>22.8858</v>
      </c>
      <c r="Q37" s="348">
        <v>16.1267</v>
      </c>
      <c r="R37" s="348">
        <v>13.139799999999999</v>
      </c>
      <c r="S37" s="348">
        <v>13.858499999999999</v>
      </c>
      <c r="T37" s="348">
        <v>12.5786</v>
      </c>
      <c r="U37" s="348">
        <v>14.799099999999999</v>
      </c>
      <c r="V37" s="348">
        <v>19.719899999999999</v>
      </c>
      <c r="W37" s="348">
        <v>13.858499999999999</v>
      </c>
      <c r="X37" s="348">
        <v>11.3439</v>
      </c>
      <c r="Y37" s="374"/>
      <c r="Z37" s="346">
        <v>8</v>
      </c>
      <c r="AA37" s="346">
        <v>13</v>
      </c>
      <c r="AB37" s="346">
        <v>20</v>
      </c>
      <c r="AC37" s="346">
        <v>20</v>
      </c>
      <c r="AD37" s="346">
        <v>21</v>
      </c>
      <c r="AE37" s="346">
        <v>31</v>
      </c>
      <c r="AF37" s="346">
        <v>30</v>
      </c>
      <c r="AG37" s="346">
        <v>26</v>
      </c>
      <c r="AH37" s="346">
        <v>6</v>
      </c>
      <c r="AI37" s="346">
        <v>7</v>
      </c>
      <c r="AJ37" s="346">
        <v>19</v>
      </c>
      <c r="AK37" s="346">
        <v>19</v>
      </c>
      <c r="AL37" s="346">
        <v>26</v>
      </c>
      <c r="AM37" s="346">
        <v>37</v>
      </c>
      <c r="AN37" s="346">
        <v>19</v>
      </c>
      <c r="AO37" s="373"/>
      <c r="AP37" s="348">
        <v>16.239999999999998</v>
      </c>
      <c r="AQ37" s="348">
        <v>19.55</v>
      </c>
      <c r="AR37" s="348">
        <v>21.51</v>
      </c>
      <c r="AS37" s="348">
        <v>24.93</v>
      </c>
      <c r="AT37" s="348">
        <v>31.16</v>
      </c>
      <c r="AU37" s="351"/>
      <c r="AV37" s="346">
        <v>4</v>
      </c>
      <c r="AW37" s="346">
        <v>4</v>
      </c>
      <c r="AX37" s="346">
        <v>10</v>
      </c>
      <c r="AY37" s="346">
        <v>28</v>
      </c>
      <c r="AZ37" s="346">
        <v>31</v>
      </c>
      <c r="BA37" s="374"/>
      <c r="BB37" s="348">
        <v>14.1633631837915</v>
      </c>
      <c r="BC37" s="348">
        <v>0</v>
      </c>
      <c r="BD37" s="348">
        <v>9.0492627469321907E-2</v>
      </c>
      <c r="BE37" s="375" t="s">
        <v>430</v>
      </c>
      <c r="BF37" s="374"/>
      <c r="BG37" s="372" t="s">
        <v>430</v>
      </c>
      <c r="BH37" s="373" t="s">
        <v>430</v>
      </c>
      <c r="BI37" s="348" t="s">
        <v>430</v>
      </c>
      <c r="BJ37" s="348" t="s">
        <v>430</v>
      </c>
      <c r="BK37" s="350"/>
      <c r="BL37" s="350" t="s">
        <v>6705</v>
      </c>
      <c r="BM37" s="372" t="s">
        <v>6706</v>
      </c>
      <c r="BN37" s="372" t="s">
        <v>430</v>
      </c>
      <c r="BO37" s="372" t="s">
        <v>430</v>
      </c>
      <c r="BP37" s="430" t="s">
        <v>430</v>
      </c>
      <c r="BQ37" s="468"/>
      <c r="BR37" s="354" t="s">
        <v>513</v>
      </c>
    </row>
    <row r="38" spans="1:70" s="428" customFormat="1" x14ac:dyDescent="0.25">
      <c r="A38" s="345" t="s">
        <v>6707</v>
      </c>
      <c r="B38" s="374"/>
      <c r="C38" s="719">
        <v>41493</v>
      </c>
      <c r="D38" s="373"/>
      <c r="E38" s="346">
        <v>214.81200000000001</v>
      </c>
      <c r="F38" s="373"/>
      <c r="G38" s="347">
        <v>40.3474</v>
      </c>
      <c r="H38" s="374"/>
      <c r="I38" s="348">
        <v>0.10489999999999999</v>
      </c>
      <c r="J38" s="348">
        <v>2.1673</v>
      </c>
      <c r="K38" s="348">
        <v>6.6593</v>
      </c>
      <c r="L38" s="348">
        <v>5.5854999999999997</v>
      </c>
      <c r="M38" s="348">
        <v>16.949000000000002</v>
      </c>
      <c r="N38" s="350">
        <v>35.662100000000002</v>
      </c>
      <c r="O38" s="348">
        <v>18.729700000000001</v>
      </c>
      <c r="P38" s="348">
        <v>17.188600000000001</v>
      </c>
      <c r="Q38" s="348">
        <v>12.568899999999999</v>
      </c>
      <c r="R38" s="348">
        <v>12.646699999999999</v>
      </c>
      <c r="S38" s="348">
        <v>6.4897999999999998</v>
      </c>
      <c r="T38" s="348">
        <v>10.1082</v>
      </c>
      <c r="U38" s="348">
        <v>16.503900000000002</v>
      </c>
      <c r="V38" s="348">
        <v>25.347999999999999</v>
      </c>
      <c r="W38" s="348">
        <v>6.4897999999999998</v>
      </c>
      <c r="X38" s="348">
        <v>11.5899</v>
      </c>
      <c r="Y38" s="374"/>
      <c r="Z38" s="346">
        <v>39</v>
      </c>
      <c r="AA38" s="346">
        <v>25</v>
      </c>
      <c r="AB38" s="346">
        <v>42</v>
      </c>
      <c r="AC38" s="346">
        <v>28</v>
      </c>
      <c r="AD38" s="346">
        <v>17</v>
      </c>
      <c r="AE38" s="346">
        <v>34</v>
      </c>
      <c r="AF38" s="346">
        <v>42</v>
      </c>
      <c r="AG38" s="346">
        <v>39</v>
      </c>
      <c r="AH38" s="346">
        <v>13</v>
      </c>
      <c r="AI38" s="346">
        <v>9</v>
      </c>
      <c r="AJ38" s="346">
        <v>40</v>
      </c>
      <c r="AK38" s="346">
        <v>30</v>
      </c>
      <c r="AL38" s="346">
        <v>24</v>
      </c>
      <c r="AM38" s="346">
        <v>27</v>
      </c>
      <c r="AN38" s="346">
        <v>40</v>
      </c>
      <c r="AO38" s="373"/>
      <c r="AP38" s="348">
        <v>14.11</v>
      </c>
      <c r="AQ38" s="348">
        <v>15.66</v>
      </c>
      <c r="AR38" s="348">
        <v>15.98</v>
      </c>
      <c r="AS38" s="348">
        <v>20.2</v>
      </c>
      <c r="AT38" s="348">
        <v>33.520000000000003</v>
      </c>
      <c r="AU38" s="351"/>
      <c r="AV38" s="346">
        <v>9</v>
      </c>
      <c r="AW38" s="346">
        <v>14</v>
      </c>
      <c r="AX38" s="346">
        <v>24</v>
      </c>
      <c r="AY38" s="346">
        <v>39</v>
      </c>
      <c r="AZ38" s="346">
        <v>26</v>
      </c>
      <c r="BA38" s="374"/>
      <c r="BB38" s="348">
        <v>11.698028641770399</v>
      </c>
      <c r="BC38" s="348">
        <v>0.63923786801555904</v>
      </c>
      <c r="BD38" s="348">
        <v>7.5657599796524103E-2</v>
      </c>
      <c r="BE38" s="375">
        <v>0.36563310717563902</v>
      </c>
      <c r="BF38" s="374"/>
      <c r="BG38" s="372" t="s">
        <v>430</v>
      </c>
      <c r="BH38" s="373" t="s">
        <v>430</v>
      </c>
      <c r="BI38" s="348" t="s">
        <v>430</v>
      </c>
      <c r="BJ38" s="348" t="s">
        <v>430</v>
      </c>
      <c r="BK38" s="350"/>
      <c r="BL38" s="350" t="s">
        <v>6708</v>
      </c>
      <c r="BM38" s="372" t="s">
        <v>2972</v>
      </c>
      <c r="BN38" s="372" t="s">
        <v>5410</v>
      </c>
      <c r="BO38" s="372" t="s">
        <v>430</v>
      </c>
      <c r="BP38" s="430" t="s">
        <v>430</v>
      </c>
      <c r="BQ38" s="468"/>
      <c r="BR38" s="354" t="s">
        <v>476</v>
      </c>
    </row>
    <row r="39" spans="1:70" s="428" customFormat="1" x14ac:dyDescent="0.25">
      <c r="A39" s="345" t="s">
        <v>6709</v>
      </c>
      <c r="B39" s="374"/>
      <c r="C39" s="719">
        <v>39447</v>
      </c>
      <c r="D39" s="373"/>
      <c r="E39" s="346">
        <v>214.273</v>
      </c>
      <c r="F39" s="373"/>
      <c r="G39" s="347">
        <v>41.2042</v>
      </c>
      <c r="H39" s="374"/>
      <c r="I39" s="348">
        <v>0.67779999999999996</v>
      </c>
      <c r="J39" s="348">
        <v>1.1729000000000001</v>
      </c>
      <c r="K39" s="348">
        <v>8.2989999999999995</v>
      </c>
      <c r="L39" s="348">
        <v>4.5102000000000002</v>
      </c>
      <c r="M39" s="348">
        <v>10.959899999999999</v>
      </c>
      <c r="N39" s="350">
        <v>35.517400000000002</v>
      </c>
      <c r="O39" s="348">
        <v>19.451699999999999</v>
      </c>
      <c r="P39" s="348">
        <v>21.9316</v>
      </c>
      <c r="Q39" s="348">
        <v>13.438700000000001</v>
      </c>
      <c r="R39" s="348">
        <v>8.6486000000000001</v>
      </c>
      <c r="S39" s="348">
        <v>8.7545999999999999</v>
      </c>
      <c r="T39" s="348">
        <v>8.8111999999999995</v>
      </c>
      <c r="U39" s="348">
        <v>11.847</v>
      </c>
      <c r="V39" s="348">
        <v>20.259599999999999</v>
      </c>
      <c r="W39" s="348">
        <v>8.7545999999999999</v>
      </c>
      <c r="X39" s="348">
        <v>8.0327999999999999</v>
      </c>
      <c r="Y39" s="374"/>
      <c r="Z39" s="346">
        <v>29</v>
      </c>
      <c r="AA39" s="346">
        <v>37</v>
      </c>
      <c r="AB39" s="346">
        <v>35</v>
      </c>
      <c r="AC39" s="346">
        <v>32</v>
      </c>
      <c r="AD39" s="346">
        <v>33</v>
      </c>
      <c r="AE39" s="346">
        <v>35</v>
      </c>
      <c r="AF39" s="346">
        <v>38</v>
      </c>
      <c r="AG39" s="346">
        <v>30</v>
      </c>
      <c r="AH39" s="346">
        <v>9</v>
      </c>
      <c r="AI39" s="346">
        <v>19</v>
      </c>
      <c r="AJ39" s="346">
        <v>33</v>
      </c>
      <c r="AK39" s="346">
        <v>32</v>
      </c>
      <c r="AL39" s="346">
        <v>33</v>
      </c>
      <c r="AM39" s="346">
        <v>35</v>
      </c>
      <c r="AN39" s="346">
        <v>33</v>
      </c>
      <c r="AO39" s="373"/>
      <c r="AP39" s="348">
        <v>12.49</v>
      </c>
      <c r="AQ39" s="348">
        <v>15.68</v>
      </c>
      <c r="AR39" s="348">
        <v>18.37</v>
      </c>
      <c r="AS39" s="348">
        <v>20.81</v>
      </c>
      <c r="AT39" s="348">
        <v>26.66</v>
      </c>
      <c r="AU39" s="351"/>
      <c r="AV39" s="346">
        <v>18</v>
      </c>
      <c r="AW39" s="346">
        <v>13</v>
      </c>
      <c r="AX39" s="346">
        <v>19</v>
      </c>
      <c r="AY39" s="346">
        <v>36</v>
      </c>
      <c r="AZ39" s="346">
        <v>35</v>
      </c>
      <c r="BA39" s="374"/>
      <c r="BB39" s="348">
        <v>13.3978853233984</v>
      </c>
      <c r="BC39" s="348">
        <v>0</v>
      </c>
      <c r="BD39" s="348">
        <v>9.0535601129230397E-2</v>
      </c>
      <c r="BE39" s="375" t="s">
        <v>430</v>
      </c>
      <c r="BF39" s="374"/>
      <c r="BG39" s="372" t="s">
        <v>430</v>
      </c>
      <c r="BH39" s="373" t="s">
        <v>430</v>
      </c>
      <c r="BI39" s="348" t="s">
        <v>430</v>
      </c>
      <c r="BJ39" s="348" t="s">
        <v>430</v>
      </c>
      <c r="BK39" s="350"/>
      <c r="BL39" s="350" t="s">
        <v>6710</v>
      </c>
      <c r="BM39" s="372" t="s">
        <v>5843</v>
      </c>
      <c r="BN39" s="372" t="s">
        <v>430</v>
      </c>
      <c r="BO39" s="372" t="s">
        <v>430</v>
      </c>
      <c r="BP39" s="430" t="s">
        <v>430</v>
      </c>
      <c r="BQ39" s="468"/>
      <c r="BR39" s="354" t="s">
        <v>6700</v>
      </c>
    </row>
    <row r="40" spans="1:70" s="428" customFormat="1" x14ac:dyDescent="0.25">
      <c r="A40" s="345" t="s">
        <v>6711</v>
      </c>
      <c r="B40" s="374"/>
      <c r="C40" s="719">
        <v>41827</v>
      </c>
      <c r="D40" s="373"/>
      <c r="E40" s="346">
        <v>219.369</v>
      </c>
      <c r="F40" s="373"/>
      <c r="G40" s="347">
        <v>26.441099999999999</v>
      </c>
      <c r="H40" s="374"/>
      <c r="I40" s="348">
        <v>1.1124000000000001</v>
      </c>
      <c r="J40" s="348">
        <v>2.3052999999999999</v>
      </c>
      <c r="K40" s="348">
        <v>11.974500000000001</v>
      </c>
      <c r="L40" s="348">
        <v>14.337400000000001</v>
      </c>
      <c r="M40" s="348">
        <v>30.403300000000002</v>
      </c>
      <c r="N40" s="350">
        <v>75.178600000000003</v>
      </c>
      <c r="O40" s="348">
        <v>35.095700000000001</v>
      </c>
      <c r="P40" s="348">
        <v>24.882000000000001</v>
      </c>
      <c r="Q40" s="348">
        <v>7.4172000000000002</v>
      </c>
      <c r="R40" s="348">
        <v>11.608599999999999</v>
      </c>
      <c r="S40" s="348">
        <v>14.790100000000001</v>
      </c>
      <c r="T40" s="348">
        <v>24.587</v>
      </c>
      <c r="U40" s="348">
        <v>33.7361</v>
      </c>
      <c r="V40" s="348">
        <v>53.620100000000001</v>
      </c>
      <c r="W40" s="348">
        <v>14.790100000000001</v>
      </c>
      <c r="X40" s="348">
        <v>8.5850000000000009</v>
      </c>
      <c r="Y40" s="374"/>
      <c r="Z40" s="346">
        <v>14</v>
      </c>
      <c r="AA40" s="346">
        <v>22</v>
      </c>
      <c r="AB40" s="346">
        <v>21</v>
      </c>
      <c r="AC40" s="346">
        <v>4</v>
      </c>
      <c r="AD40" s="346">
        <v>7</v>
      </c>
      <c r="AE40" s="346">
        <v>7</v>
      </c>
      <c r="AF40" s="346">
        <v>9</v>
      </c>
      <c r="AG40" s="346">
        <v>20</v>
      </c>
      <c r="AH40" s="346">
        <v>24</v>
      </c>
      <c r="AI40" s="346">
        <v>13</v>
      </c>
      <c r="AJ40" s="346">
        <v>17</v>
      </c>
      <c r="AK40" s="346">
        <v>5</v>
      </c>
      <c r="AL40" s="346">
        <v>7</v>
      </c>
      <c r="AM40" s="346">
        <v>6</v>
      </c>
      <c r="AN40" s="346">
        <v>17</v>
      </c>
      <c r="AO40" s="373"/>
      <c r="AP40" s="348">
        <v>13.08</v>
      </c>
      <c r="AQ40" s="348">
        <v>16.3</v>
      </c>
      <c r="AR40" s="348">
        <v>22.41</v>
      </c>
      <c r="AS40" s="348">
        <v>37.17</v>
      </c>
      <c r="AT40" s="348">
        <v>74.08</v>
      </c>
      <c r="AU40" s="351"/>
      <c r="AV40" s="346">
        <v>17</v>
      </c>
      <c r="AW40" s="346">
        <v>11</v>
      </c>
      <c r="AX40" s="346">
        <v>7</v>
      </c>
      <c r="AY40" s="346">
        <v>6</v>
      </c>
      <c r="AZ40" s="346">
        <v>5</v>
      </c>
      <c r="BA40" s="374"/>
      <c r="BB40" s="348">
        <v>15.3724568313484</v>
      </c>
      <c r="BC40" s="348">
        <v>0</v>
      </c>
      <c r="BD40" s="348">
        <v>8.83874245805229E-2</v>
      </c>
      <c r="BE40" s="375" t="s">
        <v>430</v>
      </c>
      <c r="BF40" s="374"/>
      <c r="BG40" s="372" t="s">
        <v>430</v>
      </c>
      <c r="BH40" s="373" t="s">
        <v>430</v>
      </c>
      <c r="BI40" s="348" t="s">
        <v>430</v>
      </c>
      <c r="BJ40" s="348" t="s">
        <v>430</v>
      </c>
      <c r="BK40" s="350"/>
      <c r="BL40" s="350" t="s">
        <v>6712</v>
      </c>
      <c r="BM40" s="372" t="s">
        <v>5387</v>
      </c>
      <c r="BN40" s="372" t="s">
        <v>5410</v>
      </c>
      <c r="BO40" s="372" t="s">
        <v>430</v>
      </c>
      <c r="BP40" s="430" t="s">
        <v>430</v>
      </c>
      <c r="BQ40" s="468"/>
      <c r="BR40" s="354" t="s">
        <v>476</v>
      </c>
    </row>
    <row r="41" spans="1:70" s="428" customFormat="1" x14ac:dyDescent="0.25">
      <c r="A41" s="345" t="s">
        <v>6713</v>
      </c>
      <c r="B41" s="374"/>
      <c r="C41" s="719">
        <v>44866</v>
      </c>
      <c r="D41" s="373"/>
      <c r="E41" s="346">
        <v>204.53899999999999</v>
      </c>
      <c r="F41" s="373"/>
      <c r="G41" s="347">
        <v>26.830400000000001</v>
      </c>
      <c r="H41" s="374"/>
      <c r="I41" s="348">
        <v>0.88100000000000001</v>
      </c>
      <c r="J41" s="348">
        <v>3.4134000000000002</v>
      </c>
      <c r="K41" s="348">
        <v>12.992000000000001</v>
      </c>
      <c r="L41" s="348">
        <v>8.8839000000000006</v>
      </c>
      <c r="M41" s="348">
        <v>14.763299999999999</v>
      </c>
      <c r="N41" s="350">
        <v>55.4773</v>
      </c>
      <c r="O41" s="348">
        <v>31.3931</v>
      </c>
      <c r="P41" s="348">
        <v>32.980899999999998</v>
      </c>
      <c r="Q41" s="348" t="s">
        <v>430</v>
      </c>
      <c r="R41" s="348" t="s">
        <v>430</v>
      </c>
      <c r="S41" s="348">
        <v>15.5905</v>
      </c>
      <c r="T41" s="348">
        <v>11.750999999999999</v>
      </c>
      <c r="U41" s="348">
        <v>17.010000000000002</v>
      </c>
      <c r="V41" s="348">
        <v>31.525400000000001</v>
      </c>
      <c r="W41" s="348">
        <v>15.5905</v>
      </c>
      <c r="X41" s="348">
        <v>32.796999999999997</v>
      </c>
      <c r="Y41" s="374"/>
      <c r="Z41" s="346">
        <v>20</v>
      </c>
      <c r="AA41" s="346">
        <v>9</v>
      </c>
      <c r="AB41" s="346">
        <v>17</v>
      </c>
      <c r="AC41" s="346">
        <v>14</v>
      </c>
      <c r="AD41" s="346">
        <v>24</v>
      </c>
      <c r="AE41" s="346">
        <v>22</v>
      </c>
      <c r="AF41" s="346">
        <v>19</v>
      </c>
      <c r="AG41" s="346">
        <v>8</v>
      </c>
      <c r="AH41" s="346" t="s">
        <v>430</v>
      </c>
      <c r="AI41" s="346" t="s">
        <v>430</v>
      </c>
      <c r="AJ41" s="346">
        <v>14</v>
      </c>
      <c r="AK41" s="346">
        <v>23</v>
      </c>
      <c r="AL41" s="346">
        <v>22</v>
      </c>
      <c r="AM41" s="346">
        <v>20</v>
      </c>
      <c r="AN41" s="346">
        <v>14</v>
      </c>
      <c r="AO41" s="373"/>
      <c r="AP41" s="348" t="s">
        <v>430</v>
      </c>
      <c r="AQ41" s="348" t="s">
        <v>430</v>
      </c>
      <c r="AR41" s="348" t="s">
        <v>430</v>
      </c>
      <c r="AS41" s="348">
        <v>31.1</v>
      </c>
      <c r="AT41" s="348">
        <v>41.77</v>
      </c>
      <c r="AU41" s="351"/>
      <c r="AV41" s="346" t="s">
        <v>430</v>
      </c>
      <c r="AW41" s="346" t="s">
        <v>430</v>
      </c>
      <c r="AX41" s="346" t="s">
        <v>430</v>
      </c>
      <c r="AY41" s="346">
        <v>18</v>
      </c>
      <c r="AZ41" s="346">
        <v>20</v>
      </c>
      <c r="BA41" s="374"/>
      <c r="BB41" s="348">
        <v>16.753644926996099</v>
      </c>
      <c r="BC41" s="348">
        <v>0</v>
      </c>
      <c r="BD41" s="348">
        <v>0.113128801923255</v>
      </c>
      <c r="BE41" s="375" t="s">
        <v>430</v>
      </c>
      <c r="BF41" s="374"/>
      <c r="BG41" s="372" t="s">
        <v>430</v>
      </c>
      <c r="BH41" s="373" t="s">
        <v>430</v>
      </c>
      <c r="BI41" s="348" t="s">
        <v>430</v>
      </c>
      <c r="BJ41" s="348" t="s">
        <v>430</v>
      </c>
      <c r="BK41" s="350"/>
      <c r="BL41" s="350" t="s">
        <v>6714</v>
      </c>
      <c r="BM41" s="372" t="s">
        <v>6715</v>
      </c>
      <c r="BN41" s="372" t="s">
        <v>430</v>
      </c>
      <c r="BO41" s="372" t="s">
        <v>430</v>
      </c>
      <c r="BP41" s="430" t="s">
        <v>430</v>
      </c>
      <c r="BQ41" s="468"/>
      <c r="BR41" s="354" t="s">
        <v>1001</v>
      </c>
    </row>
    <row r="42" spans="1:70" s="428" customFormat="1" x14ac:dyDescent="0.25">
      <c r="A42" s="345" t="s">
        <v>6716</v>
      </c>
      <c r="B42" s="374"/>
      <c r="C42" s="719">
        <v>40176</v>
      </c>
      <c r="D42" s="373"/>
      <c r="E42" s="346">
        <v>183.137</v>
      </c>
      <c r="F42" s="373"/>
      <c r="G42" s="347">
        <v>32.817599999999999</v>
      </c>
      <c r="H42" s="374"/>
      <c r="I42" s="348">
        <v>-0.46279999999999999</v>
      </c>
      <c r="J42" s="348">
        <v>-2.0607000000000002</v>
      </c>
      <c r="K42" s="348">
        <v>13.917199999999999</v>
      </c>
      <c r="L42" s="348">
        <v>2.8433000000000002</v>
      </c>
      <c r="M42" s="348">
        <v>46.852600000000002</v>
      </c>
      <c r="N42" s="350">
        <v>101.48099999999999</v>
      </c>
      <c r="O42" s="348">
        <v>42.7774</v>
      </c>
      <c r="P42" s="348">
        <v>25.776199999999999</v>
      </c>
      <c r="Q42" s="348">
        <v>17.221800000000002</v>
      </c>
      <c r="R42" s="348">
        <v>18.459399999999999</v>
      </c>
      <c r="S42" s="348">
        <v>7.2603999999999997</v>
      </c>
      <c r="T42" s="348">
        <v>22.243500000000001</v>
      </c>
      <c r="U42" s="348">
        <v>44.796700000000001</v>
      </c>
      <c r="V42" s="348">
        <v>91.612099999999998</v>
      </c>
      <c r="W42" s="348">
        <v>7.2603999999999997</v>
      </c>
      <c r="X42" s="348">
        <v>7.5491999999999999</v>
      </c>
      <c r="Y42" s="374"/>
      <c r="Z42" s="346">
        <v>49</v>
      </c>
      <c r="AA42" s="346">
        <v>49</v>
      </c>
      <c r="AB42" s="346">
        <v>11</v>
      </c>
      <c r="AC42" s="346">
        <v>42</v>
      </c>
      <c r="AD42" s="346">
        <v>1</v>
      </c>
      <c r="AE42" s="346">
        <v>2</v>
      </c>
      <c r="AF42" s="346">
        <v>2</v>
      </c>
      <c r="AG42" s="346">
        <v>17</v>
      </c>
      <c r="AH42" s="346">
        <v>3</v>
      </c>
      <c r="AI42" s="346">
        <v>1</v>
      </c>
      <c r="AJ42" s="346">
        <v>36</v>
      </c>
      <c r="AK42" s="346">
        <v>7</v>
      </c>
      <c r="AL42" s="346">
        <v>1</v>
      </c>
      <c r="AM42" s="346">
        <v>2</v>
      </c>
      <c r="AN42" s="346">
        <v>36</v>
      </c>
      <c r="AO42" s="373"/>
      <c r="AP42" s="348">
        <v>21.2</v>
      </c>
      <c r="AQ42" s="348">
        <v>25.34</v>
      </c>
      <c r="AR42" s="348">
        <v>28.82</v>
      </c>
      <c r="AS42" s="348">
        <v>47.13</v>
      </c>
      <c r="AT42" s="348">
        <v>106.52</v>
      </c>
      <c r="AU42" s="351"/>
      <c r="AV42" s="346">
        <v>2</v>
      </c>
      <c r="AW42" s="346">
        <v>2</v>
      </c>
      <c r="AX42" s="346">
        <v>2</v>
      </c>
      <c r="AY42" s="346">
        <v>2</v>
      </c>
      <c r="AZ42" s="346">
        <v>1</v>
      </c>
      <c r="BA42" s="374"/>
      <c r="BB42" s="348">
        <v>24.723143868103101</v>
      </c>
      <c r="BC42" s="348">
        <v>0</v>
      </c>
      <c r="BD42" s="348">
        <v>6.7314618254206204E-2</v>
      </c>
      <c r="BE42" s="375" t="s">
        <v>430</v>
      </c>
      <c r="BF42" s="374"/>
      <c r="BG42" s="372" t="s">
        <v>430</v>
      </c>
      <c r="BH42" s="373" t="s">
        <v>430</v>
      </c>
      <c r="BI42" s="348" t="s">
        <v>430</v>
      </c>
      <c r="BJ42" s="348" t="s">
        <v>430</v>
      </c>
      <c r="BK42" s="350"/>
      <c r="BL42" s="350" t="s">
        <v>6717</v>
      </c>
      <c r="BM42" s="372" t="s">
        <v>6718</v>
      </c>
      <c r="BN42" s="372" t="s">
        <v>430</v>
      </c>
      <c r="BO42" s="372" t="s">
        <v>430</v>
      </c>
      <c r="BP42" s="430" t="s">
        <v>430</v>
      </c>
      <c r="BQ42" s="468"/>
      <c r="BR42" s="354" t="s">
        <v>555</v>
      </c>
    </row>
    <row r="43" spans="1:70" s="428" customFormat="1" x14ac:dyDescent="0.25">
      <c r="A43" s="345" t="s">
        <v>6719</v>
      </c>
      <c r="B43" s="374"/>
      <c r="C43" s="719">
        <v>41670</v>
      </c>
      <c r="D43" s="373"/>
      <c r="E43" s="346">
        <v>164.87</v>
      </c>
      <c r="F43" s="373"/>
      <c r="G43" s="347">
        <v>24.680900000000001</v>
      </c>
      <c r="H43" s="374"/>
      <c r="I43" s="348">
        <v>0.15509999999999999</v>
      </c>
      <c r="J43" s="348">
        <v>-0.65249999999999997</v>
      </c>
      <c r="K43" s="348">
        <v>8.3790999999999993</v>
      </c>
      <c r="L43" s="348">
        <v>2.9356</v>
      </c>
      <c r="M43" s="348">
        <v>20.251200000000001</v>
      </c>
      <c r="N43" s="350">
        <v>41.262900000000002</v>
      </c>
      <c r="O43" s="348">
        <v>21.486799999999999</v>
      </c>
      <c r="P43" s="348">
        <v>16.806799999999999</v>
      </c>
      <c r="Q43" s="348">
        <v>13.3804</v>
      </c>
      <c r="R43" s="348">
        <v>10.2956</v>
      </c>
      <c r="S43" s="348">
        <v>8.9803999999999995</v>
      </c>
      <c r="T43" s="348">
        <v>11.0632</v>
      </c>
      <c r="U43" s="348">
        <v>21.105899999999998</v>
      </c>
      <c r="V43" s="348">
        <v>27.747900000000001</v>
      </c>
      <c r="W43" s="348">
        <v>8.9803999999999995</v>
      </c>
      <c r="X43" s="348">
        <v>7.5869999999999997</v>
      </c>
      <c r="Y43" s="374"/>
      <c r="Z43" s="346">
        <v>36</v>
      </c>
      <c r="AA43" s="346">
        <v>46</v>
      </c>
      <c r="AB43" s="346">
        <v>34</v>
      </c>
      <c r="AC43" s="346">
        <v>41</v>
      </c>
      <c r="AD43" s="346">
        <v>14</v>
      </c>
      <c r="AE43" s="346">
        <v>29</v>
      </c>
      <c r="AF43" s="346">
        <v>36</v>
      </c>
      <c r="AG43" s="346">
        <v>41</v>
      </c>
      <c r="AH43" s="346">
        <v>11</v>
      </c>
      <c r="AI43" s="346">
        <v>16</v>
      </c>
      <c r="AJ43" s="346">
        <v>31</v>
      </c>
      <c r="AK43" s="346">
        <v>27</v>
      </c>
      <c r="AL43" s="346">
        <v>14</v>
      </c>
      <c r="AM43" s="346">
        <v>24</v>
      </c>
      <c r="AN43" s="346">
        <v>31</v>
      </c>
      <c r="AO43" s="373"/>
      <c r="AP43" s="348">
        <v>13.52</v>
      </c>
      <c r="AQ43" s="348">
        <v>17.22</v>
      </c>
      <c r="AR43" s="348">
        <v>19.39</v>
      </c>
      <c r="AS43" s="348">
        <v>24.64</v>
      </c>
      <c r="AT43" s="348">
        <v>36.57</v>
      </c>
      <c r="AU43" s="351"/>
      <c r="AV43" s="346">
        <v>12</v>
      </c>
      <c r="AW43" s="346">
        <v>8</v>
      </c>
      <c r="AX43" s="346">
        <v>18</v>
      </c>
      <c r="AY43" s="346">
        <v>29</v>
      </c>
      <c r="AZ43" s="346">
        <v>22</v>
      </c>
      <c r="BA43" s="374"/>
      <c r="BB43" s="348">
        <v>16.248785241316199</v>
      </c>
      <c r="BC43" s="348">
        <v>0</v>
      </c>
      <c r="BD43" s="348">
        <v>6.1149418763022503E-2</v>
      </c>
      <c r="BE43" s="375" t="s">
        <v>430</v>
      </c>
      <c r="BF43" s="374"/>
      <c r="BG43" s="372" t="s">
        <v>430</v>
      </c>
      <c r="BH43" s="373" t="s">
        <v>430</v>
      </c>
      <c r="BI43" s="348" t="s">
        <v>430</v>
      </c>
      <c r="BJ43" s="348" t="s">
        <v>430</v>
      </c>
      <c r="BK43" s="350"/>
      <c r="BL43" s="350" t="s">
        <v>6720</v>
      </c>
      <c r="BM43" s="372" t="s">
        <v>6721</v>
      </c>
      <c r="BN43" s="372" t="s">
        <v>430</v>
      </c>
      <c r="BO43" s="372" t="s">
        <v>430</v>
      </c>
      <c r="BP43" s="430" t="s">
        <v>430</v>
      </c>
      <c r="BQ43" s="468"/>
      <c r="BR43" s="354" t="s">
        <v>513</v>
      </c>
    </row>
    <row r="44" spans="1:70" s="428" customFormat="1" x14ac:dyDescent="0.25">
      <c r="A44" s="345" t="s">
        <v>6722</v>
      </c>
      <c r="B44" s="374"/>
      <c r="C44" s="719">
        <v>39316</v>
      </c>
      <c r="D44" s="373"/>
      <c r="E44" s="346">
        <v>159.27000000000001</v>
      </c>
      <c r="F44" s="373"/>
      <c r="G44" s="347">
        <v>40.948900000000002</v>
      </c>
      <c r="H44" s="374"/>
      <c r="I44" s="348">
        <v>0.54510000000000003</v>
      </c>
      <c r="J44" s="348">
        <v>-0.35449999999999998</v>
      </c>
      <c r="K44" s="348">
        <v>7.1124999999999998</v>
      </c>
      <c r="L44" s="348">
        <v>1.1409</v>
      </c>
      <c r="M44" s="348">
        <v>6.4252000000000002</v>
      </c>
      <c r="N44" s="350">
        <v>31.934100000000001</v>
      </c>
      <c r="O44" s="348">
        <v>16.831499999999998</v>
      </c>
      <c r="P44" s="348">
        <v>17.845800000000001</v>
      </c>
      <c r="Q44" s="348">
        <v>10.8886</v>
      </c>
      <c r="R44" s="348">
        <v>11.8988</v>
      </c>
      <c r="S44" s="348">
        <v>8.7805</v>
      </c>
      <c r="T44" s="348">
        <v>2.2048999999999999</v>
      </c>
      <c r="U44" s="348">
        <v>8.3934999999999995</v>
      </c>
      <c r="V44" s="348">
        <v>18.5746</v>
      </c>
      <c r="W44" s="348">
        <v>8.7805</v>
      </c>
      <c r="X44" s="348">
        <v>7.8367000000000004</v>
      </c>
      <c r="Y44" s="374"/>
      <c r="Z44" s="346">
        <v>31</v>
      </c>
      <c r="AA44" s="346">
        <v>44</v>
      </c>
      <c r="AB44" s="346">
        <v>41</v>
      </c>
      <c r="AC44" s="346">
        <v>45</v>
      </c>
      <c r="AD44" s="346">
        <v>44</v>
      </c>
      <c r="AE44" s="346">
        <v>40</v>
      </c>
      <c r="AF44" s="346">
        <v>44</v>
      </c>
      <c r="AG44" s="346">
        <v>37</v>
      </c>
      <c r="AH44" s="346">
        <v>15</v>
      </c>
      <c r="AI44" s="346">
        <v>10</v>
      </c>
      <c r="AJ44" s="346">
        <v>32</v>
      </c>
      <c r="AK44" s="346">
        <v>49</v>
      </c>
      <c r="AL44" s="346">
        <v>40</v>
      </c>
      <c r="AM44" s="346">
        <v>41</v>
      </c>
      <c r="AN44" s="346">
        <v>32</v>
      </c>
      <c r="AO44" s="373"/>
      <c r="AP44" s="348">
        <v>13.16</v>
      </c>
      <c r="AQ44" s="348">
        <v>14.88</v>
      </c>
      <c r="AR44" s="348">
        <v>15.9</v>
      </c>
      <c r="AS44" s="348">
        <v>18.23</v>
      </c>
      <c r="AT44" s="348">
        <v>19.149999999999999</v>
      </c>
      <c r="AU44" s="351"/>
      <c r="AV44" s="346">
        <v>15</v>
      </c>
      <c r="AW44" s="346">
        <v>15</v>
      </c>
      <c r="AX44" s="346">
        <v>25</v>
      </c>
      <c r="AY44" s="346">
        <v>41</v>
      </c>
      <c r="AZ44" s="346">
        <v>43</v>
      </c>
      <c r="BA44" s="374"/>
      <c r="BB44" s="348">
        <v>12.707082441391099</v>
      </c>
      <c r="BC44" s="348">
        <v>0</v>
      </c>
      <c r="BD44" s="348">
        <v>7.2099717242028599E-2</v>
      </c>
      <c r="BE44" s="375" t="s">
        <v>430</v>
      </c>
      <c r="BF44" s="374"/>
      <c r="BG44" s="372" t="s">
        <v>430</v>
      </c>
      <c r="BH44" s="373" t="s">
        <v>430</v>
      </c>
      <c r="BI44" s="348" t="s">
        <v>430</v>
      </c>
      <c r="BJ44" s="348" t="s">
        <v>430</v>
      </c>
      <c r="BK44" s="350"/>
      <c r="BL44" s="350" t="s">
        <v>6723</v>
      </c>
      <c r="BM44" s="372" t="s">
        <v>6724</v>
      </c>
      <c r="BN44" s="372" t="s">
        <v>430</v>
      </c>
      <c r="BO44" s="372" t="s">
        <v>430</v>
      </c>
      <c r="BP44" s="430" t="s">
        <v>430</v>
      </c>
      <c r="BQ44" s="468"/>
      <c r="BR44" s="354" t="s">
        <v>443</v>
      </c>
    </row>
    <row r="45" spans="1:70" s="428" customFormat="1" x14ac:dyDescent="0.25">
      <c r="A45" s="345" t="s">
        <v>6725</v>
      </c>
      <c r="B45" s="374"/>
      <c r="C45" s="719">
        <v>45013</v>
      </c>
      <c r="D45" s="373"/>
      <c r="E45" s="346">
        <v>141.31100000000001</v>
      </c>
      <c r="F45" s="373"/>
      <c r="G45" s="347">
        <v>13.068</v>
      </c>
      <c r="H45" s="374"/>
      <c r="I45" s="348">
        <v>0.23760000000000001</v>
      </c>
      <c r="J45" s="348">
        <v>1.7585999999999999</v>
      </c>
      <c r="K45" s="348">
        <v>0.75970000000000004</v>
      </c>
      <c r="L45" s="348">
        <v>3.7593999999999999</v>
      </c>
      <c r="M45" s="348">
        <v>9.3066999999999993</v>
      </c>
      <c r="N45" s="350">
        <v>14.3187</v>
      </c>
      <c r="O45" s="348">
        <v>10.8842</v>
      </c>
      <c r="P45" s="348">
        <v>9.3704000000000001</v>
      </c>
      <c r="Q45" s="348" t="s">
        <v>430</v>
      </c>
      <c r="R45" s="348" t="s">
        <v>430</v>
      </c>
      <c r="S45" s="348">
        <v>-0.2069</v>
      </c>
      <c r="T45" s="348">
        <v>5.8068999999999997</v>
      </c>
      <c r="U45" s="348">
        <v>8.2155000000000005</v>
      </c>
      <c r="V45" s="348">
        <v>13.4917</v>
      </c>
      <c r="W45" s="348">
        <v>-0.2069</v>
      </c>
      <c r="X45" s="348">
        <v>9.1103000000000005</v>
      </c>
      <c r="Y45" s="374"/>
      <c r="Z45" s="346">
        <v>33</v>
      </c>
      <c r="AA45" s="346">
        <v>30</v>
      </c>
      <c r="AB45" s="346">
        <v>49</v>
      </c>
      <c r="AC45" s="346">
        <v>37</v>
      </c>
      <c r="AD45" s="346">
        <v>37</v>
      </c>
      <c r="AE45" s="346">
        <v>49</v>
      </c>
      <c r="AF45" s="346">
        <v>50</v>
      </c>
      <c r="AG45" s="346">
        <v>46</v>
      </c>
      <c r="AH45" s="346" t="s">
        <v>430</v>
      </c>
      <c r="AI45" s="346" t="s">
        <v>430</v>
      </c>
      <c r="AJ45" s="346">
        <v>50</v>
      </c>
      <c r="AK45" s="346">
        <v>43</v>
      </c>
      <c r="AL45" s="346">
        <v>42</v>
      </c>
      <c r="AM45" s="346">
        <v>47</v>
      </c>
      <c r="AN45" s="346">
        <v>50</v>
      </c>
      <c r="AO45" s="373"/>
      <c r="AP45" s="348" t="s">
        <v>430</v>
      </c>
      <c r="AQ45" s="348" t="s">
        <v>430</v>
      </c>
      <c r="AR45" s="348" t="s">
        <v>430</v>
      </c>
      <c r="AS45" s="348">
        <v>11.08</v>
      </c>
      <c r="AT45" s="348">
        <v>16.34</v>
      </c>
      <c r="AU45" s="351"/>
      <c r="AV45" s="346" t="s">
        <v>430</v>
      </c>
      <c r="AW45" s="346" t="s">
        <v>430</v>
      </c>
      <c r="AX45" s="346" t="s">
        <v>430</v>
      </c>
      <c r="AY45" s="346">
        <v>48</v>
      </c>
      <c r="AZ45" s="346">
        <v>46</v>
      </c>
      <c r="BA45" s="374"/>
      <c r="BB45" s="348">
        <v>3.4050053380220202</v>
      </c>
      <c r="BC45" s="348">
        <v>0</v>
      </c>
      <c r="BD45" s="348">
        <v>5.5773649913636099E-2</v>
      </c>
      <c r="BE45" s="375" t="s">
        <v>430</v>
      </c>
      <c r="BF45" s="374"/>
      <c r="BG45" s="372" t="s">
        <v>430</v>
      </c>
      <c r="BH45" s="373" t="s">
        <v>430</v>
      </c>
      <c r="BI45" s="348" t="s">
        <v>430</v>
      </c>
      <c r="BJ45" s="348" t="s">
        <v>430</v>
      </c>
      <c r="BK45" s="350"/>
      <c r="BL45" s="350" t="s">
        <v>6726</v>
      </c>
      <c r="BM45" s="372" t="s">
        <v>5831</v>
      </c>
      <c r="BN45" s="372" t="s">
        <v>2932</v>
      </c>
      <c r="BO45" s="372" t="s">
        <v>430</v>
      </c>
      <c r="BP45" s="430" t="s">
        <v>430</v>
      </c>
      <c r="BQ45" s="468"/>
      <c r="BR45" s="354" t="s">
        <v>6727</v>
      </c>
    </row>
    <row r="46" spans="1:70" s="428" customFormat="1" x14ac:dyDescent="0.25">
      <c r="A46" s="345" t="s">
        <v>6728</v>
      </c>
      <c r="B46" s="374"/>
      <c r="C46" s="719">
        <v>40725</v>
      </c>
      <c r="D46" s="373"/>
      <c r="E46" s="346">
        <v>145.047</v>
      </c>
      <c r="F46" s="373"/>
      <c r="G46" s="347">
        <v>34.555</v>
      </c>
      <c r="H46" s="374"/>
      <c r="I46" s="348">
        <v>-6.3600000000000004E-2</v>
      </c>
      <c r="J46" s="348">
        <v>-0.46660000000000001</v>
      </c>
      <c r="K46" s="348">
        <v>2.2730999999999999</v>
      </c>
      <c r="L46" s="348">
        <v>0.64370000000000005</v>
      </c>
      <c r="M46" s="348">
        <v>10.6256</v>
      </c>
      <c r="N46" s="350">
        <v>28.214200000000002</v>
      </c>
      <c r="O46" s="348">
        <v>19.430299999999999</v>
      </c>
      <c r="P46" s="348">
        <v>11.1557</v>
      </c>
      <c r="Q46" s="348">
        <v>8.3302999999999994</v>
      </c>
      <c r="R46" s="348">
        <v>7.8395000000000001</v>
      </c>
      <c r="S46" s="348">
        <v>2.3942999999999999</v>
      </c>
      <c r="T46" s="348">
        <v>5.4374000000000002</v>
      </c>
      <c r="U46" s="348">
        <v>10.7319</v>
      </c>
      <c r="V46" s="348">
        <v>19.857800000000001</v>
      </c>
      <c r="W46" s="348">
        <v>2.3942999999999999</v>
      </c>
      <c r="X46" s="348">
        <v>8.7240000000000002</v>
      </c>
      <c r="Y46" s="374"/>
      <c r="Z46" s="346">
        <v>44</v>
      </c>
      <c r="AA46" s="346">
        <v>45</v>
      </c>
      <c r="AB46" s="346">
        <v>47</v>
      </c>
      <c r="AC46" s="346">
        <v>46</v>
      </c>
      <c r="AD46" s="346">
        <v>34</v>
      </c>
      <c r="AE46" s="346">
        <v>43</v>
      </c>
      <c r="AF46" s="346">
        <v>39</v>
      </c>
      <c r="AG46" s="346">
        <v>45</v>
      </c>
      <c r="AH46" s="346">
        <v>22</v>
      </c>
      <c r="AI46" s="346">
        <v>20</v>
      </c>
      <c r="AJ46" s="346">
        <v>47</v>
      </c>
      <c r="AK46" s="346">
        <v>44</v>
      </c>
      <c r="AL46" s="346">
        <v>36</v>
      </c>
      <c r="AM46" s="346">
        <v>36</v>
      </c>
      <c r="AN46" s="346">
        <v>47</v>
      </c>
      <c r="AO46" s="373"/>
      <c r="AP46" s="348">
        <v>8.9499999999999993</v>
      </c>
      <c r="AQ46" s="348">
        <v>10.76</v>
      </c>
      <c r="AR46" s="348">
        <v>12.36</v>
      </c>
      <c r="AS46" s="348">
        <v>17.09</v>
      </c>
      <c r="AT46" s="348">
        <v>18.62</v>
      </c>
      <c r="AU46" s="351"/>
      <c r="AV46" s="346">
        <v>22</v>
      </c>
      <c r="AW46" s="346">
        <v>22</v>
      </c>
      <c r="AX46" s="346">
        <v>29</v>
      </c>
      <c r="AY46" s="346">
        <v>42</v>
      </c>
      <c r="AZ46" s="346">
        <v>45</v>
      </c>
      <c r="BA46" s="374"/>
      <c r="BB46" s="348">
        <v>12.1777590825864</v>
      </c>
      <c r="BC46" s="348">
        <v>0</v>
      </c>
      <c r="BD46" s="348">
        <v>3.1734333055862401E-2</v>
      </c>
      <c r="BE46" s="375" t="s">
        <v>430</v>
      </c>
      <c r="BF46" s="374"/>
      <c r="BG46" s="372" t="s">
        <v>430</v>
      </c>
      <c r="BH46" s="373" t="s">
        <v>430</v>
      </c>
      <c r="BI46" s="348" t="s">
        <v>430</v>
      </c>
      <c r="BJ46" s="348" t="s">
        <v>430</v>
      </c>
      <c r="BK46" s="350"/>
      <c r="BL46" s="350" t="s">
        <v>6729</v>
      </c>
      <c r="BM46" s="372" t="s">
        <v>2944</v>
      </c>
      <c r="BN46" s="372" t="s">
        <v>5410</v>
      </c>
      <c r="BO46" s="372" t="s">
        <v>430</v>
      </c>
      <c r="BP46" s="430" t="s">
        <v>430</v>
      </c>
      <c r="BQ46" s="468"/>
      <c r="BR46" s="354" t="s">
        <v>476</v>
      </c>
    </row>
    <row r="47" spans="1:70" s="428" customFormat="1" x14ac:dyDescent="0.25">
      <c r="A47" s="345" t="s">
        <v>6730</v>
      </c>
      <c r="B47" s="374"/>
      <c r="C47" s="719">
        <v>40039</v>
      </c>
      <c r="D47" s="373"/>
      <c r="E47" s="346">
        <v>114.985</v>
      </c>
      <c r="F47" s="373"/>
      <c r="G47" s="347">
        <v>29.400400000000001</v>
      </c>
      <c r="H47" s="374"/>
      <c r="I47" s="348">
        <v>0.98860000000000003</v>
      </c>
      <c r="J47" s="348">
        <v>3.9544999999999999</v>
      </c>
      <c r="K47" s="348">
        <v>11.9452</v>
      </c>
      <c r="L47" s="348">
        <v>16.061199999999999</v>
      </c>
      <c r="M47" s="348">
        <v>27.795000000000002</v>
      </c>
      <c r="N47" s="350">
        <v>85.386200000000002</v>
      </c>
      <c r="O47" s="348">
        <v>30.757899999999999</v>
      </c>
      <c r="P47" s="348">
        <v>18.125</v>
      </c>
      <c r="Q47" s="348">
        <v>13.384499999999999</v>
      </c>
      <c r="R47" s="348">
        <v>9.2574000000000005</v>
      </c>
      <c r="S47" s="348">
        <v>10.3987</v>
      </c>
      <c r="T47" s="348">
        <v>23.815100000000001</v>
      </c>
      <c r="U47" s="348">
        <v>34.383400000000002</v>
      </c>
      <c r="V47" s="348">
        <v>58.804299999999998</v>
      </c>
      <c r="W47" s="348">
        <v>10.3987</v>
      </c>
      <c r="X47" s="348">
        <v>6.6689999999999996</v>
      </c>
      <c r="Y47" s="374"/>
      <c r="Z47" s="346">
        <v>17</v>
      </c>
      <c r="AA47" s="346">
        <v>3</v>
      </c>
      <c r="AB47" s="346">
        <v>22</v>
      </c>
      <c r="AC47" s="346">
        <v>1</v>
      </c>
      <c r="AD47" s="346">
        <v>9</v>
      </c>
      <c r="AE47" s="346">
        <v>4</v>
      </c>
      <c r="AF47" s="346">
        <v>20</v>
      </c>
      <c r="AG47" s="346">
        <v>36</v>
      </c>
      <c r="AH47" s="346">
        <v>10</v>
      </c>
      <c r="AI47" s="346">
        <v>18</v>
      </c>
      <c r="AJ47" s="346">
        <v>28</v>
      </c>
      <c r="AK47" s="346">
        <v>6</v>
      </c>
      <c r="AL47" s="346">
        <v>6</v>
      </c>
      <c r="AM47" s="346">
        <v>5</v>
      </c>
      <c r="AN47" s="346">
        <v>28</v>
      </c>
      <c r="AO47" s="373"/>
      <c r="AP47" s="348">
        <v>13.44</v>
      </c>
      <c r="AQ47" s="348">
        <v>17.86</v>
      </c>
      <c r="AR47" s="348">
        <v>21.23</v>
      </c>
      <c r="AS47" s="348">
        <v>32.99</v>
      </c>
      <c r="AT47" s="348">
        <v>73.48</v>
      </c>
      <c r="AU47" s="351"/>
      <c r="AV47" s="346">
        <v>13</v>
      </c>
      <c r="AW47" s="346">
        <v>6</v>
      </c>
      <c r="AX47" s="346">
        <v>13</v>
      </c>
      <c r="AY47" s="346">
        <v>11</v>
      </c>
      <c r="AZ47" s="346">
        <v>6</v>
      </c>
      <c r="BA47" s="374"/>
      <c r="BB47" s="348">
        <v>18.504881706373499</v>
      </c>
      <c r="BC47" s="348">
        <v>0</v>
      </c>
      <c r="BD47" s="348">
        <v>5.4551027195233602E-2</v>
      </c>
      <c r="BE47" s="375" t="s">
        <v>430</v>
      </c>
      <c r="BF47" s="374"/>
      <c r="BG47" s="372" t="s">
        <v>430</v>
      </c>
      <c r="BH47" s="373" t="s">
        <v>430</v>
      </c>
      <c r="BI47" s="348" t="s">
        <v>430</v>
      </c>
      <c r="BJ47" s="348" t="s">
        <v>430</v>
      </c>
      <c r="BK47" s="350"/>
      <c r="BL47" s="350" t="s">
        <v>6731</v>
      </c>
      <c r="BM47" s="372" t="s">
        <v>6732</v>
      </c>
      <c r="BN47" s="372" t="s">
        <v>430</v>
      </c>
      <c r="BO47" s="372" t="s">
        <v>430</v>
      </c>
      <c r="BP47" s="430" t="s">
        <v>430</v>
      </c>
      <c r="BQ47" s="468"/>
      <c r="BR47" s="354" t="s">
        <v>555</v>
      </c>
    </row>
    <row r="48" spans="1:70" s="428" customFormat="1" ht="11" x14ac:dyDescent="0.3">
      <c r="A48" s="841" t="s">
        <v>6733</v>
      </c>
      <c r="B48" s="847"/>
      <c r="C48" s="843">
        <v>44194</v>
      </c>
      <c r="D48" s="842"/>
      <c r="E48" s="844">
        <v>105.809</v>
      </c>
      <c r="F48" s="842"/>
      <c r="G48" s="845">
        <v>11.730499999999999</v>
      </c>
      <c r="H48" s="847"/>
      <c r="I48" s="846">
        <v>-7.6700000000000004E-2</v>
      </c>
      <c r="J48" s="846">
        <v>2.2997000000000001</v>
      </c>
      <c r="K48" s="846">
        <v>6.2111999999999998</v>
      </c>
      <c r="L48" s="846">
        <v>-5.45E-2</v>
      </c>
      <c r="M48" s="846">
        <v>3.5495000000000001</v>
      </c>
      <c r="N48" s="848">
        <v>22.714200000000002</v>
      </c>
      <c r="O48" s="846">
        <v>14.297599999999999</v>
      </c>
      <c r="P48" s="846">
        <v>7.9077999999999999</v>
      </c>
      <c r="Q48" s="846">
        <v>2.8542000000000001</v>
      </c>
      <c r="R48" s="846" t="s">
        <v>430</v>
      </c>
      <c r="S48" s="846">
        <v>8.0345999999999993</v>
      </c>
      <c r="T48" s="846">
        <v>2.5044</v>
      </c>
      <c r="U48" s="846">
        <v>4.2572000000000001</v>
      </c>
      <c r="V48" s="846">
        <v>13.5038</v>
      </c>
      <c r="W48" s="846">
        <v>8.0345999999999993</v>
      </c>
      <c r="X48" s="846">
        <v>3.0341999999999998</v>
      </c>
      <c r="Y48" s="847"/>
      <c r="Z48" s="844">
        <v>45</v>
      </c>
      <c r="AA48" s="844">
        <v>23</v>
      </c>
      <c r="AB48" s="844">
        <v>44</v>
      </c>
      <c r="AC48" s="844">
        <v>48</v>
      </c>
      <c r="AD48" s="844">
        <v>47</v>
      </c>
      <c r="AE48" s="844">
        <v>46</v>
      </c>
      <c r="AF48" s="844">
        <v>48</v>
      </c>
      <c r="AG48" s="844">
        <v>47</v>
      </c>
      <c r="AH48" s="844">
        <v>28</v>
      </c>
      <c r="AI48" s="844" t="s">
        <v>430</v>
      </c>
      <c r="AJ48" s="844">
        <v>35</v>
      </c>
      <c r="AK48" s="844">
        <v>48</v>
      </c>
      <c r="AL48" s="844">
        <v>47</v>
      </c>
      <c r="AM48" s="844">
        <v>46</v>
      </c>
      <c r="AN48" s="844">
        <v>35</v>
      </c>
      <c r="AO48" s="842"/>
      <c r="AP48" s="846" t="s">
        <v>430</v>
      </c>
      <c r="AQ48" s="846" t="s">
        <v>430</v>
      </c>
      <c r="AR48" s="846">
        <v>7.51</v>
      </c>
      <c r="AS48" s="846">
        <v>12.74</v>
      </c>
      <c r="AT48" s="846">
        <v>12.85</v>
      </c>
      <c r="AU48" s="849"/>
      <c r="AV48" s="844" t="s">
        <v>430</v>
      </c>
      <c r="AW48" s="844" t="s">
        <v>430</v>
      </c>
      <c r="AX48" s="844">
        <v>31</v>
      </c>
      <c r="AY48" s="844">
        <v>47</v>
      </c>
      <c r="AZ48" s="844">
        <v>49</v>
      </c>
      <c r="BA48" s="847"/>
      <c r="BB48" s="846">
        <v>16.26802744514</v>
      </c>
      <c r="BC48" s="846">
        <v>0</v>
      </c>
      <c r="BD48" s="846">
        <v>1.29923850820578E-2</v>
      </c>
      <c r="BE48" s="852" t="s">
        <v>430</v>
      </c>
      <c r="BF48" s="847"/>
      <c r="BG48" s="855" t="s">
        <v>430</v>
      </c>
      <c r="BH48" s="842" t="s">
        <v>430</v>
      </c>
      <c r="BI48" s="846" t="s">
        <v>430</v>
      </c>
      <c r="BJ48" s="846" t="s">
        <v>430</v>
      </c>
      <c r="BK48" s="848"/>
      <c r="BL48" s="848" t="s">
        <v>6734</v>
      </c>
      <c r="BM48" s="855" t="s">
        <v>6520</v>
      </c>
      <c r="BN48" s="855" t="s">
        <v>430</v>
      </c>
      <c r="BO48" s="855" t="s">
        <v>430</v>
      </c>
      <c r="BP48" s="906" t="s">
        <v>430</v>
      </c>
      <c r="BQ48" s="854"/>
      <c r="BR48" s="856" t="s">
        <v>443</v>
      </c>
    </row>
    <row r="49" spans="1:70" s="428" customFormat="1" x14ac:dyDescent="0.25">
      <c r="A49" s="345" t="s">
        <v>6735</v>
      </c>
      <c r="B49" s="374"/>
      <c r="C49" s="719">
        <v>41530</v>
      </c>
      <c r="D49" s="373"/>
      <c r="E49" s="346">
        <v>87.051400000000001</v>
      </c>
      <c r="F49" s="373"/>
      <c r="G49" s="347">
        <v>31.6</v>
      </c>
      <c r="H49" s="374"/>
      <c r="I49" s="348">
        <v>0</v>
      </c>
      <c r="J49" s="348">
        <v>-0.28399999999999997</v>
      </c>
      <c r="K49" s="348">
        <v>2.4643000000000002</v>
      </c>
      <c r="L49" s="348">
        <v>2.4975999999999998</v>
      </c>
      <c r="M49" s="348">
        <v>7.8129999999999997</v>
      </c>
      <c r="N49" s="350">
        <v>20.335100000000001</v>
      </c>
      <c r="O49" s="348">
        <v>14.5078</v>
      </c>
      <c r="P49" s="348">
        <v>11.5806</v>
      </c>
      <c r="Q49" s="348">
        <v>9.4382000000000001</v>
      </c>
      <c r="R49" s="348">
        <v>9.3284000000000002</v>
      </c>
      <c r="S49" s="348">
        <v>1.5098</v>
      </c>
      <c r="T49" s="348">
        <v>5.1931000000000003</v>
      </c>
      <c r="U49" s="348">
        <v>8.8903999999999996</v>
      </c>
      <c r="V49" s="348">
        <v>14.203099999999999</v>
      </c>
      <c r="W49" s="348">
        <v>1.5098</v>
      </c>
      <c r="X49" s="348">
        <v>9.5462000000000007</v>
      </c>
      <c r="Y49" s="374"/>
      <c r="Z49" s="346">
        <v>41</v>
      </c>
      <c r="AA49" s="346">
        <v>43</v>
      </c>
      <c r="AB49" s="346">
        <v>46</v>
      </c>
      <c r="AC49" s="346">
        <v>43</v>
      </c>
      <c r="AD49" s="346">
        <v>41</v>
      </c>
      <c r="AE49" s="346">
        <v>47</v>
      </c>
      <c r="AF49" s="346">
        <v>47</v>
      </c>
      <c r="AG49" s="346">
        <v>44</v>
      </c>
      <c r="AH49" s="346">
        <v>18</v>
      </c>
      <c r="AI49" s="346">
        <v>17</v>
      </c>
      <c r="AJ49" s="346">
        <v>48</v>
      </c>
      <c r="AK49" s="346">
        <v>45</v>
      </c>
      <c r="AL49" s="346">
        <v>39</v>
      </c>
      <c r="AM49" s="346">
        <v>45</v>
      </c>
      <c r="AN49" s="346">
        <v>48</v>
      </c>
      <c r="AO49" s="373"/>
      <c r="AP49" s="348">
        <v>10.79</v>
      </c>
      <c r="AQ49" s="348">
        <v>11.72</v>
      </c>
      <c r="AR49" s="348">
        <v>11.84</v>
      </c>
      <c r="AS49" s="348">
        <v>13.77</v>
      </c>
      <c r="AT49" s="348">
        <v>16.100000000000001</v>
      </c>
      <c r="AU49" s="351"/>
      <c r="AV49" s="346">
        <v>19</v>
      </c>
      <c r="AW49" s="346">
        <v>21</v>
      </c>
      <c r="AX49" s="346">
        <v>30</v>
      </c>
      <c r="AY49" s="346">
        <v>46</v>
      </c>
      <c r="AZ49" s="346">
        <v>47</v>
      </c>
      <c r="BA49" s="374"/>
      <c r="BB49" s="348">
        <v>9.5733720798188102</v>
      </c>
      <c r="BC49" s="348">
        <v>0</v>
      </c>
      <c r="BD49" s="348">
        <v>4.6865400152050402E-2</v>
      </c>
      <c r="BE49" s="375" t="s">
        <v>430</v>
      </c>
      <c r="BF49" s="374"/>
      <c r="BG49" s="372" t="s">
        <v>430</v>
      </c>
      <c r="BH49" s="373" t="s">
        <v>430</v>
      </c>
      <c r="BI49" s="348" t="s">
        <v>430</v>
      </c>
      <c r="BJ49" s="348" t="s">
        <v>430</v>
      </c>
      <c r="BK49" s="350"/>
      <c r="BL49" s="350" t="s">
        <v>6686</v>
      </c>
      <c r="BM49" s="372" t="s">
        <v>6687</v>
      </c>
      <c r="BN49" s="372" t="s">
        <v>430</v>
      </c>
      <c r="BO49" s="372" t="s">
        <v>430</v>
      </c>
      <c r="BP49" s="430" t="s">
        <v>430</v>
      </c>
      <c r="BQ49" s="468"/>
      <c r="BR49" s="354" t="s">
        <v>1240</v>
      </c>
    </row>
    <row r="50" spans="1:70" s="428" customFormat="1" x14ac:dyDescent="0.25">
      <c r="A50" s="345" t="s">
        <v>6736</v>
      </c>
      <c r="B50" s="374"/>
      <c r="C50" s="719">
        <v>44538</v>
      </c>
      <c r="D50" s="373"/>
      <c r="E50" s="346">
        <v>82.075900000000004</v>
      </c>
      <c r="F50" s="373"/>
      <c r="G50" s="347">
        <v>11.941000000000001</v>
      </c>
      <c r="H50" s="374"/>
      <c r="I50" s="348">
        <v>-1.6043000000000001</v>
      </c>
      <c r="J50" s="348">
        <v>1.5129999999999999</v>
      </c>
      <c r="K50" s="348">
        <v>7.8507999999999996</v>
      </c>
      <c r="L50" s="348">
        <v>-11.9872</v>
      </c>
      <c r="M50" s="348">
        <v>-11.6157</v>
      </c>
      <c r="N50" s="350">
        <v>10.0299</v>
      </c>
      <c r="O50" s="348">
        <v>36.633499999999998</v>
      </c>
      <c r="P50" s="348">
        <v>17.724</v>
      </c>
      <c r="Q50" s="348" t="s">
        <v>430</v>
      </c>
      <c r="R50" s="348" t="s">
        <v>430</v>
      </c>
      <c r="S50" s="348">
        <v>6.4450000000000003</v>
      </c>
      <c r="T50" s="348">
        <v>-7.9053000000000004</v>
      </c>
      <c r="U50" s="348">
        <v>-17.494599999999998</v>
      </c>
      <c r="V50" s="348">
        <v>6.1894</v>
      </c>
      <c r="W50" s="348">
        <v>6.4450000000000003</v>
      </c>
      <c r="X50" s="348">
        <v>4.5368000000000004</v>
      </c>
      <c r="Y50" s="374"/>
      <c r="Z50" s="346">
        <v>50</v>
      </c>
      <c r="AA50" s="346">
        <v>33</v>
      </c>
      <c r="AB50" s="346">
        <v>36</v>
      </c>
      <c r="AC50" s="346">
        <v>50</v>
      </c>
      <c r="AD50" s="346">
        <v>50</v>
      </c>
      <c r="AE50" s="346">
        <v>50</v>
      </c>
      <c r="AF50" s="346">
        <v>7</v>
      </c>
      <c r="AG50" s="346">
        <v>38</v>
      </c>
      <c r="AH50" s="346" t="s">
        <v>430</v>
      </c>
      <c r="AI50" s="346" t="s">
        <v>430</v>
      </c>
      <c r="AJ50" s="346">
        <v>41</v>
      </c>
      <c r="AK50" s="346">
        <v>50</v>
      </c>
      <c r="AL50" s="346">
        <v>50</v>
      </c>
      <c r="AM50" s="346">
        <v>50</v>
      </c>
      <c r="AN50" s="346">
        <v>41</v>
      </c>
      <c r="AO50" s="373"/>
      <c r="AP50" s="348" t="s">
        <v>430</v>
      </c>
      <c r="AQ50" s="348" t="s">
        <v>430</v>
      </c>
      <c r="AR50" s="348" t="s">
        <v>430</v>
      </c>
      <c r="AS50" s="348">
        <v>20.38</v>
      </c>
      <c r="AT50" s="348">
        <v>-11.59</v>
      </c>
      <c r="AU50" s="351"/>
      <c r="AV50" s="346" t="s">
        <v>430</v>
      </c>
      <c r="AW50" s="346" t="s">
        <v>430</v>
      </c>
      <c r="AX50" s="346" t="s">
        <v>430</v>
      </c>
      <c r="AY50" s="346">
        <v>38</v>
      </c>
      <c r="AZ50" s="346">
        <v>50</v>
      </c>
      <c r="BA50" s="374"/>
      <c r="BB50" s="348">
        <v>28.969532248968999</v>
      </c>
      <c r="BC50" s="348">
        <v>0</v>
      </c>
      <c r="BD50" s="348">
        <v>3.4454981364593899E-2</v>
      </c>
      <c r="BE50" s="375" t="s">
        <v>430</v>
      </c>
      <c r="BF50" s="374"/>
      <c r="BG50" s="372" t="s">
        <v>430</v>
      </c>
      <c r="BH50" s="373" t="s">
        <v>430</v>
      </c>
      <c r="BI50" s="348" t="s">
        <v>430</v>
      </c>
      <c r="BJ50" s="348" t="s">
        <v>430</v>
      </c>
      <c r="BK50" s="350"/>
      <c r="BL50" s="350" t="s">
        <v>6737</v>
      </c>
      <c r="BM50" s="372" t="s">
        <v>4896</v>
      </c>
      <c r="BN50" s="372" t="s">
        <v>430</v>
      </c>
      <c r="BO50" s="372" t="s">
        <v>430</v>
      </c>
      <c r="BP50" s="430" t="s">
        <v>430</v>
      </c>
      <c r="BQ50" s="468"/>
      <c r="BR50" s="354" t="s">
        <v>604</v>
      </c>
    </row>
    <row r="51" spans="1:70" s="428" customFormat="1" x14ac:dyDescent="0.25">
      <c r="A51" s="345" t="s">
        <v>6738</v>
      </c>
      <c r="B51" s="374"/>
      <c r="C51" s="719">
        <v>41694</v>
      </c>
      <c r="D51" s="373"/>
      <c r="E51" s="346">
        <v>70.026700000000005</v>
      </c>
      <c r="F51" s="373"/>
      <c r="G51" s="347">
        <v>34.041600000000003</v>
      </c>
      <c r="H51" s="374"/>
      <c r="I51" s="348">
        <v>0.46989999999999998</v>
      </c>
      <c r="J51" s="348">
        <v>1.5961000000000001</v>
      </c>
      <c r="K51" s="348">
        <v>8.6816999999999993</v>
      </c>
      <c r="L51" s="348">
        <v>8.1902000000000008</v>
      </c>
      <c r="M51" s="348">
        <v>21.552800000000001</v>
      </c>
      <c r="N51" s="350">
        <v>60.832299999999996</v>
      </c>
      <c r="O51" s="348">
        <v>33.560899999999997</v>
      </c>
      <c r="P51" s="348">
        <v>24.214300000000001</v>
      </c>
      <c r="Q51" s="348">
        <v>11.244199999999999</v>
      </c>
      <c r="R51" s="348">
        <v>12.9429</v>
      </c>
      <c r="S51" s="348">
        <v>10.1274</v>
      </c>
      <c r="T51" s="348">
        <v>15.900499999999999</v>
      </c>
      <c r="U51" s="348">
        <v>22.126300000000001</v>
      </c>
      <c r="V51" s="348">
        <v>40.6509</v>
      </c>
      <c r="W51" s="348">
        <v>10.1274</v>
      </c>
      <c r="X51" s="348">
        <v>10.5899</v>
      </c>
      <c r="Y51" s="374"/>
      <c r="Z51" s="346">
        <v>32</v>
      </c>
      <c r="AA51" s="346">
        <v>32</v>
      </c>
      <c r="AB51" s="346">
        <v>32</v>
      </c>
      <c r="AC51" s="346">
        <v>17</v>
      </c>
      <c r="AD51" s="346">
        <v>12</v>
      </c>
      <c r="AE51" s="346">
        <v>13</v>
      </c>
      <c r="AF51" s="346">
        <v>11</v>
      </c>
      <c r="AG51" s="346">
        <v>22</v>
      </c>
      <c r="AH51" s="346">
        <v>14</v>
      </c>
      <c r="AI51" s="346">
        <v>8</v>
      </c>
      <c r="AJ51" s="346">
        <v>29</v>
      </c>
      <c r="AK51" s="346">
        <v>11</v>
      </c>
      <c r="AL51" s="346">
        <v>12</v>
      </c>
      <c r="AM51" s="346">
        <v>13</v>
      </c>
      <c r="AN51" s="346">
        <v>29</v>
      </c>
      <c r="AO51" s="373"/>
      <c r="AP51" s="348">
        <v>14.37</v>
      </c>
      <c r="AQ51" s="348">
        <v>17.38</v>
      </c>
      <c r="AR51" s="348">
        <v>21.83</v>
      </c>
      <c r="AS51" s="348">
        <v>32.520000000000003</v>
      </c>
      <c r="AT51" s="348">
        <v>49.41</v>
      </c>
      <c r="AU51" s="351"/>
      <c r="AV51" s="346">
        <v>8</v>
      </c>
      <c r="AW51" s="346">
        <v>7</v>
      </c>
      <c r="AX51" s="346">
        <v>9</v>
      </c>
      <c r="AY51" s="346">
        <v>12</v>
      </c>
      <c r="AZ51" s="346">
        <v>14</v>
      </c>
      <c r="BA51" s="374"/>
      <c r="BB51" s="348">
        <v>13.3282834369185</v>
      </c>
      <c r="BC51" s="348">
        <v>0</v>
      </c>
      <c r="BD51" s="348">
        <v>9.4428757845248304E-2</v>
      </c>
      <c r="BE51" s="375" t="s">
        <v>430</v>
      </c>
      <c r="BF51" s="374"/>
      <c r="BG51" s="372" t="s">
        <v>430</v>
      </c>
      <c r="BH51" s="373" t="s">
        <v>430</v>
      </c>
      <c r="BI51" s="348" t="s">
        <v>430</v>
      </c>
      <c r="BJ51" s="348" t="s">
        <v>430</v>
      </c>
      <c r="BK51" s="350"/>
      <c r="BL51" s="350" t="s">
        <v>6739</v>
      </c>
      <c r="BM51" s="372" t="s">
        <v>6740</v>
      </c>
      <c r="BN51" s="372" t="s">
        <v>430</v>
      </c>
      <c r="BO51" s="372" t="s">
        <v>430</v>
      </c>
      <c r="BP51" s="430" t="s">
        <v>430</v>
      </c>
      <c r="BQ51" s="468"/>
      <c r="BR51" s="354" t="s">
        <v>513</v>
      </c>
    </row>
    <row r="52" spans="1:70" s="428" customFormat="1" x14ac:dyDescent="0.25">
      <c r="A52" s="345" t="s">
        <v>6741</v>
      </c>
      <c r="B52" s="374"/>
      <c r="C52" s="719">
        <v>44811</v>
      </c>
      <c r="D52" s="373"/>
      <c r="E52" s="346">
        <v>71.759900000000002</v>
      </c>
      <c r="F52" s="373"/>
      <c r="G52" s="347">
        <v>17.305</v>
      </c>
      <c r="H52" s="374"/>
      <c r="I52" s="348">
        <v>0.79800000000000004</v>
      </c>
      <c r="J52" s="348">
        <v>2.1486000000000001</v>
      </c>
      <c r="K52" s="348">
        <v>17.9056</v>
      </c>
      <c r="L52" s="348">
        <v>12.224399999999999</v>
      </c>
      <c r="M52" s="348">
        <v>31.1084</v>
      </c>
      <c r="N52" s="350">
        <v>97.410399999999996</v>
      </c>
      <c r="O52" s="348">
        <v>37.223399999999998</v>
      </c>
      <c r="P52" s="348">
        <v>22.217400000000001</v>
      </c>
      <c r="Q52" s="348" t="s">
        <v>430</v>
      </c>
      <c r="R52" s="348" t="s">
        <v>430</v>
      </c>
      <c r="S52" s="348">
        <v>18.098700000000001</v>
      </c>
      <c r="T52" s="348">
        <v>26.878799999999998</v>
      </c>
      <c r="U52" s="348">
        <v>35.992100000000001</v>
      </c>
      <c r="V52" s="348">
        <v>76.168199999999999</v>
      </c>
      <c r="W52" s="348">
        <v>18.098700000000001</v>
      </c>
      <c r="X52" s="348">
        <v>16.308</v>
      </c>
      <c r="Y52" s="374"/>
      <c r="Z52" s="346">
        <v>23</v>
      </c>
      <c r="AA52" s="346">
        <v>26</v>
      </c>
      <c r="AB52" s="346">
        <v>2</v>
      </c>
      <c r="AC52" s="346">
        <v>5</v>
      </c>
      <c r="AD52" s="346">
        <v>6</v>
      </c>
      <c r="AE52" s="346">
        <v>3</v>
      </c>
      <c r="AF52" s="346">
        <v>6</v>
      </c>
      <c r="AG52" s="346">
        <v>29</v>
      </c>
      <c r="AH52" s="346" t="s">
        <v>430</v>
      </c>
      <c r="AI52" s="346" t="s">
        <v>430</v>
      </c>
      <c r="AJ52" s="346">
        <v>5</v>
      </c>
      <c r="AK52" s="346">
        <v>2</v>
      </c>
      <c r="AL52" s="346">
        <v>3</v>
      </c>
      <c r="AM52" s="346">
        <v>3</v>
      </c>
      <c r="AN52" s="346">
        <v>5</v>
      </c>
      <c r="AO52" s="373"/>
      <c r="AP52" s="348" t="s">
        <v>430</v>
      </c>
      <c r="AQ52" s="348" t="s">
        <v>430</v>
      </c>
      <c r="AR52" s="348" t="s">
        <v>430</v>
      </c>
      <c r="AS52" s="348">
        <v>37.71</v>
      </c>
      <c r="AT52" s="348">
        <v>93.59</v>
      </c>
      <c r="AU52" s="351"/>
      <c r="AV52" s="346" t="s">
        <v>430</v>
      </c>
      <c r="AW52" s="346" t="s">
        <v>430</v>
      </c>
      <c r="AX52" s="346" t="s">
        <v>430</v>
      </c>
      <c r="AY52" s="346">
        <v>5</v>
      </c>
      <c r="AZ52" s="346">
        <v>3</v>
      </c>
      <c r="BA52" s="374"/>
      <c r="BB52" s="348">
        <v>22.658008342234101</v>
      </c>
      <c r="BC52" s="348">
        <v>0</v>
      </c>
      <c r="BD52" s="348">
        <v>5.3895984849755801E-2</v>
      </c>
      <c r="BE52" s="375" t="s">
        <v>430</v>
      </c>
      <c r="BF52" s="374"/>
      <c r="BG52" s="372" t="s">
        <v>430</v>
      </c>
      <c r="BH52" s="373" t="s">
        <v>430</v>
      </c>
      <c r="BI52" s="348" t="s">
        <v>430</v>
      </c>
      <c r="BJ52" s="348" t="s">
        <v>430</v>
      </c>
      <c r="BK52" s="350"/>
      <c r="BL52" s="350" t="s">
        <v>6742</v>
      </c>
      <c r="BM52" s="372" t="s">
        <v>6743</v>
      </c>
      <c r="BN52" s="372" t="s">
        <v>430</v>
      </c>
      <c r="BO52" s="372" t="s">
        <v>430</v>
      </c>
      <c r="BP52" s="430" t="s">
        <v>430</v>
      </c>
      <c r="BQ52" s="468"/>
      <c r="BR52" s="354" t="s">
        <v>443</v>
      </c>
    </row>
    <row r="53" spans="1:70" s="428" customFormat="1" ht="11" x14ac:dyDescent="0.3">
      <c r="A53" s="841" t="s">
        <v>6744</v>
      </c>
      <c r="B53" s="847"/>
      <c r="C53" s="843">
        <v>46106</v>
      </c>
      <c r="D53" s="842"/>
      <c r="E53" s="844">
        <v>173.49700000000001</v>
      </c>
      <c r="F53" s="842"/>
      <c r="G53" s="845">
        <v>10.537000000000001</v>
      </c>
      <c r="H53" s="847"/>
      <c r="I53" s="846">
        <v>1.0162</v>
      </c>
      <c r="J53" s="846">
        <v>1.4342999999999999</v>
      </c>
      <c r="K53" s="846" t="s">
        <v>430</v>
      </c>
      <c r="L53" s="846" t="s">
        <v>430</v>
      </c>
      <c r="M53" s="846" t="s">
        <v>430</v>
      </c>
      <c r="N53" s="848" t="s">
        <v>430</v>
      </c>
      <c r="O53" s="846" t="s">
        <v>430</v>
      </c>
      <c r="P53" s="846" t="s">
        <v>430</v>
      </c>
      <c r="Q53" s="846" t="s">
        <v>430</v>
      </c>
      <c r="R53" s="846" t="s">
        <v>430</v>
      </c>
      <c r="S53" s="846">
        <v>5.2332000000000001</v>
      </c>
      <c r="T53" s="846" t="s">
        <v>430</v>
      </c>
      <c r="U53" s="846" t="s">
        <v>430</v>
      </c>
      <c r="V53" s="846" t="s">
        <v>430</v>
      </c>
      <c r="W53" s="846">
        <v>5.2332000000000001</v>
      </c>
      <c r="X53" s="846">
        <v>5.37</v>
      </c>
      <c r="Y53" s="847"/>
      <c r="Z53" s="844">
        <v>16</v>
      </c>
      <c r="AA53" s="844">
        <v>34</v>
      </c>
      <c r="AB53" s="844" t="s">
        <v>430</v>
      </c>
      <c r="AC53" s="844" t="s">
        <v>430</v>
      </c>
      <c r="AD53" s="844" t="s">
        <v>430</v>
      </c>
      <c r="AE53" s="844" t="s">
        <v>430</v>
      </c>
      <c r="AF53" s="844" t="s">
        <v>430</v>
      </c>
      <c r="AG53" s="844" t="s">
        <v>430</v>
      </c>
      <c r="AH53" s="844" t="s">
        <v>430</v>
      </c>
      <c r="AI53" s="844" t="s">
        <v>430</v>
      </c>
      <c r="AJ53" s="844">
        <v>44</v>
      </c>
      <c r="AK53" s="844" t="s">
        <v>430</v>
      </c>
      <c r="AL53" s="844" t="s">
        <v>430</v>
      </c>
      <c r="AM53" s="844" t="s">
        <v>430</v>
      </c>
      <c r="AN53" s="844">
        <v>44</v>
      </c>
      <c r="AO53" s="842"/>
      <c r="AP53" s="846" t="s">
        <v>430</v>
      </c>
      <c r="AQ53" s="846" t="s">
        <v>430</v>
      </c>
      <c r="AR53" s="846" t="s">
        <v>430</v>
      </c>
      <c r="AS53" s="846" t="s">
        <v>430</v>
      </c>
      <c r="AT53" s="846" t="s">
        <v>430</v>
      </c>
      <c r="AU53" s="849"/>
      <c r="AV53" s="844" t="s">
        <v>430</v>
      </c>
      <c r="AW53" s="844" t="s">
        <v>430</v>
      </c>
      <c r="AX53" s="844" t="s">
        <v>430</v>
      </c>
      <c r="AY53" s="844" t="s">
        <v>430</v>
      </c>
      <c r="AZ53" s="844" t="s">
        <v>430</v>
      </c>
      <c r="BA53" s="847"/>
      <c r="BB53" s="846" t="s">
        <v>430</v>
      </c>
      <c r="BC53" s="846">
        <v>0</v>
      </c>
      <c r="BD53" s="846">
        <v>0</v>
      </c>
      <c r="BE53" s="852" t="s">
        <v>430</v>
      </c>
      <c r="BF53" s="847"/>
      <c r="BG53" s="855" t="s">
        <v>430</v>
      </c>
      <c r="BH53" s="842" t="s">
        <v>430</v>
      </c>
      <c r="BI53" s="846" t="s">
        <v>430</v>
      </c>
      <c r="BJ53" s="846" t="s">
        <v>430</v>
      </c>
      <c r="BK53" s="848"/>
      <c r="BL53" s="848" t="s">
        <v>6745</v>
      </c>
      <c r="BM53" s="855" t="s">
        <v>430</v>
      </c>
      <c r="BN53" s="855" t="s">
        <v>430</v>
      </c>
      <c r="BO53" s="855" t="s">
        <v>430</v>
      </c>
      <c r="BP53" s="906" t="s">
        <v>430</v>
      </c>
      <c r="BQ53" s="854"/>
      <c r="BR53" s="856" t="s">
        <v>476</v>
      </c>
    </row>
    <row r="54" spans="1:70" s="428" customFormat="1" x14ac:dyDescent="0.25">
      <c r="A54" s="345" t="s">
        <v>6746</v>
      </c>
      <c r="B54" s="374"/>
      <c r="C54" s="719">
        <v>44533</v>
      </c>
      <c r="D54" s="373"/>
      <c r="E54" s="346">
        <v>59.6203</v>
      </c>
      <c r="F54" s="373"/>
      <c r="G54" s="347">
        <v>13.19</v>
      </c>
      <c r="H54" s="374"/>
      <c r="I54" s="348">
        <v>-0.15140000000000001</v>
      </c>
      <c r="J54" s="348">
        <v>0</v>
      </c>
      <c r="K54" s="348">
        <v>7.6734999999999998</v>
      </c>
      <c r="L54" s="348">
        <v>10.9336</v>
      </c>
      <c r="M54" s="348">
        <v>14.3972</v>
      </c>
      <c r="N54" s="350">
        <v>29.313700000000001</v>
      </c>
      <c r="O54" s="348">
        <v>19.542300000000001</v>
      </c>
      <c r="P54" s="348">
        <v>14.385199999999999</v>
      </c>
      <c r="Q54" s="348" t="s">
        <v>430</v>
      </c>
      <c r="R54" s="348" t="s">
        <v>430</v>
      </c>
      <c r="S54" s="348">
        <v>6.8882000000000003</v>
      </c>
      <c r="T54" s="348">
        <v>15.7018</v>
      </c>
      <c r="U54" s="348">
        <v>14.3972</v>
      </c>
      <c r="V54" s="348">
        <v>22.469799999999999</v>
      </c>
      <c r="W54" s="348">
        <v>6.8882000000000003</v>
      </c>
      <c r="X54" s="348">
        <v>6.5072999999999999</v>
      </c>
      <c r="Y54" s="374"/>
      <c r="Z54" s="346">
        <v>47</v>
      </c>
      <c r="AA54" s="346">
        <v>41</v>
      </c>
      <c r="AB54" s="346">
        <v>37</v>
      </c>
      <c r="AC54" s="346">
        <v>6</v>
      </c>
      <c r="AD54" s="346">
        <v>26</v>
      </c>
      <c r="AE54" s="346">
        <v>41</v>
      </c>
      <c r="AF54" s="346">
        <v>37</v>
      </c>
      <c r="AG54" s="346">
        <v>42</v>
      </c>
      <c r="AH54" s="346" t="s">
        <v>430</v>
      </c>
      <c r="AI54" s="346" t="s">
        <v>430</v>
      </c>
      <c r="AJ54" s="346">
        <v>38</v>
      </c>
      <c r="AK54" s="346">
        <v>12</v>
      </c>
      <c r="AL54" s="346">
        <v>28</v>
      </c>
      <c r="AM54" s="346">
        <v>30</v>
      </c>
      <c r="AN54" s="346">
        <v>38</v>
      </c>
      <c r="AO54" s="373"/>
      <c r="AP54" s="348" t="s">
        <v>430</v>
      </c>
      <c r="AQ54" s="348" t="s">
        <v>430</v>
      </c>
      <c r="AR54" s="348" t="s">
        <v>430</v>
      </c>
      <c r="AS54" s="348">
        <v>18.7</v>
      </c>
      <c r="AT54" s="348">
        <v>32.72</v>
      </c>
      <c r="AU54" s="351"/>
      <c r="AV54" s="346" t="s">
        <v>430</v>
      </c>
      <c r="AW54" s="346" t="s">
        <v>430</v>
      </c>
      <c r="AX54" s="346" t="s">
        <v>430</v>
      </c>
      <c r="AY54" s="346">
        <v>40</v>
      </c>
      <c r="AZ54" s="346">
        <v>27</v>
      </c>
      <c r="BA54" s="374"/>
      <c r="BB54" s="348">
        <v>14.9141631745699</v>
      </c>
      <c r="BC54" s="348">
        <v>0</v>
      </c>
      <c r="BD54" s="348">
        <v>4.9470015696544301E-2</v>
      </c>
      <c r="BE54" s="375" t="s">
        <v>430</v>
      </c>
      <c r="BF54" s="374"/>
      <c r="BG54" s="372" t="s">
        <v>430</v>
      </c>
      <c r="BH54" s="373" t="s">
        <v>430</v>
      </c>
      <c r="BI54" s="348" t="s">
        <v>430</v>
      </c>
      <c r="BJ54" s="348" t="s">
        <v>430</v>
      </c>
      <c r="BK54" s="350"/>
      <c r="BL54" s="350" t="s">
        <v>6747</v>
      </c>
      <c r="BM54" s="372" t="s">
        <v>6748</v>
      </c>
      <c r="BN54" s="372" t="s">
        <v>430</v>
      </c>
      <c r="BO54" s="372" t="s">
        <v>430</v>
      </c>
      <c r="BP54" s="430" t="s">
        <v>430</v>
      </c>
      <c r="BQ54" s="468"/>
      <c r="BR54" s="354" t="s">
        <v>604</v>
      </c>
    </row>
    <row r="55" spans="1:70" s="428" customFormat="1" x14ac:dyDescent="0.25">
      <c r="A55" s="345" t="s">
        <v>6749</v>
      </c>
      <c r="B55" s="374"/>
      <c r="C55" s="719">
        <v>44277</v>
      </c>
      <c r="D55" s="373"/>
      <c r="E55" s="889">
        <v>54.4</v>
      </c>
      <c r="F55" s="373"/>
      <c r="G55" s="347" t="s">
        <v>430</v>
      </c>
      <c r="H55" s="374"/>
      <c r="I55" s="348" t="s">
        <v>430</v>
      </c>
      <c r="J55" s="348" t="s">
        <v>430</v>
      </c>
      <c r="K55" s="348" t="s">
        <v>430</v>
      </c>
      <c r="L55" s="348" t="s">
        <v>430</v>
      </c>
      <c r="M55" s="348" t="s">
        <v>430</v>
      </c>
      <c r="N55" s="350" t="s">
        <v>430</v>
      </c>
      <c r="O55" s="348" t="s">
        <v>430</v>
      </c>
      <c r="P55" s="348" t="s">
        <v>430</v>
      </c>
      <c r="Q55" s="348" t="s">
        <v>430</v>
      </c>
      <c r="R55" s="348" t="s">
        <v>430</v>
      </c>
      <c r="S55" s="348" t="s">
        <v>430</v>
      </c>
      <c r="T55" s="348" t="s">
        <v>430</v>
      </c>
      <c r="U55" s="348" t="s">
        <v>430</v>
      </c>
      <c r="V55" s="348" t="s">
        <v>430</v>
      </c>
      <c r="W55" s="348" t="s">
        <v>430</v>
      </c>
      <c r="X55" s="348" t="s">
        <v>430</v>
      </c>
      <c r="Y55" s="374"/>
      <c r="Z55" s="346" t="s">
        <v>430</v>
      </c>
      <c r="AA55" s="346" t="s">
        <v>430</v>
      </c>
      <c r="AB55" s="346" t="s">
        <v>430</v>
      </c>
      <c r="AC55" s="346" t="s">
        <v>430</v>
      </c>
      <c r="AD55" s="346" t="s">
        <v>430</v>
      </c>
      <c r="AE55" s="346" t="s">
        <v>430</v>
      </c>
      <c r="AF55" s="346" t="s">
        <v>430</v>
      </c>
      <c r="AG55" s="346" t="s">
        <v>430</v>
      </c>
      <c r="AH55" s="346" t="s">
        <v>430</v>
      </c>
      <c r="AI55" s="346" t="s">
        <v>430</v>
      </c>
      <c r="AJ55" s="346" t="s">
        <v>430</v>
      </c>
      <c r="AK55" s="346" t="s">
        <v>430</v>
      </c>
      <c r="AL55" s="346" t="s">
        <v>430</v>
      </c>
      <c r="AM55" s="346" t="s">
        <v>430</v>
      </c>
      <c r="AN55" s="346" t="s">
        <v>430</v>
      </c>
      <c r="AO55" s="373"/>
      <c r="AP55" s="348" t="s">
        <v>430</v>
      </c>
      <c r="AQ55" s="348" t="s">
        <v>430</v>
      </c>
      <c r="AR55" s="348" t="s">
        <v>430</v>
      </c>
      <c r="AS55" s="348" t="s">
        <v>430</v>
      </c>
      <c r="AT55" s="348" t="s">
        <v>430</v>
      </c>
      <c r="AU55" s="351"/>
      <c r="AV55" s="346" t="s">
        <v>430</v>
      </c>
      <c r="AW55" s="346" t="s">
        <v>430</v>
      </c>
      <c r="AX55" s="346" t="s">
        <v>430</v>
      </c>
      <c r="AY55" s="346" t="s">
        <v>430</v>
      </c>
      <c r="AZ55" s="346" t="s">
        <v>430</v>
      </c>
      <c r="BA55" s="374"/>
      <c r="BB55" s="348">
        <v>14.2109049135322</v>
      </c>
      <c r="BC55" s="348">
        <v>0</v>
      </c>
      <c r="BD55" s="348">
        <v>2.2678086044097399E-2</v>
      </c>
      <c r="BE55" s="375" t="s">
        <v>430</v>
      </c>
      <c r="BF55" s="374"/>
      <c r="BG55" s="372" t="s">
        <v>430</v>
      </c>
      <c r="BH55" s="373" t="s">
        <v>430</v>
      </c>
      <c r="BI55" s="348" t="s">
        <v>430</v>
      </c>
      <c r="BJ55" s="348" t="s">
        <v>430</v>
      </c>
      <c r="BK55" s="350"/>
      <c r="BL55" s="350" t="s">
        <v>430</v>
      </c>
      <c r="BM55" s="372" t="s">
        <v>430</v>
      </c>
      <c r="BN55" s="372" t="s">
        <v>430</v>
      </c>
      <c r="BO55" s="372" t="s">
        <v>430</v>
      </c>
      <c r="BP55" s="430" t="s">
        <v>430</v>
      </c>
      <c r="BQ55" s="468"/>
      <c r="BR55" s="354" t="s">
        <v>443</v>
      </c>
    </row>
    <row r="56" spans="1:70" s="428" customFormat="1" x14ac:dyDescent="0.25">
      <c r="A56" s="345" t="s">
        <v>6750</v>
      </c>
      <c r="B56" s="374"/>
      <c r="C56" s="719">
        <v>44489</v>
      </c>
      <c r="D56" s="373"/>
      <c r="E56" s="346">
        <v>42.26</v>
      </c>
      <c r="F56" s="373"/>
      <c r="G56" s="347">
        <v>10.862299999999999</v>
      </c>
      <c r="H56" s="374"/>
      <c r="I56" s="348">
        <v>0.1216</v>
      </c>
      <c r="J56" s="348">
        <v>1.3798999999999999</v>
      </c>
      <c r="K56" s="348">
        <v>5.6395</v>
      </c>
      <c r="L56" s="348">
        <v>1.5475000000000001</v>
      </c>
      <c r="M56" s="348">
        <v>7.3552999999999997</v>
      </c>
      <c r="N56" s="350">
        <v>28.886299999999999</v>
      </c>
      <c r="O56" s="348">
        <v>18.015699999999999</v>
      </c>
      <c r="P56" s="348">
        <v>6.7046000000000001</v>
      </c>
      <c r="Q56" s="348" t="s">
        <v>430</v>
      </c>
      <c r="R56" s="348" t="s">
        <v>430</v>
      </c>
      <c r="S56" s="348">
        <v>6.2576999999999998</v>
      </c>
      <c r="T56" s="348">
        <v>5.8940999999999999</v>
      </c>
      <c r="U56" s="348">
        <v>8.2333999999999996</v>
      </c>
      <c r="V56" s="348">
        <v>19.059799999999999</v>
      </c>
      <c r="W56" s="348">
        <v>6.2576999999999998</v>
      </c>
      <c r="X56" s="348">
        <v>1.8585</v>
      </c>
      <c r="Y56" s="374"/>
      <c r="Z56" s="346">
        <v>37</v>
      </c>
      <c r="AA56" s="346">
        <v>35</v>
      </c>
      <c r="AB56" s="346">
        <v>45</v>
      </c>
      <c r="AC56" s="346">
        <v>44</v>
      </c>
      <c r="AD56" s="346">
        <v>42</v>
      </c>
      <c r="AE56" s="346">
        <v>42</v>
      </c>
      <c r="AF56" s="346">
        <v>43</v>
      </c>
      <c r="AG56" s="346">
        <v>48</v>
      </c>
      <c r="AH56" s="346" t="s">
        <v>430</v>
      </c>
      <c r="AI56" s="346" t="s">
        <v>430</v>
      </c>
      <c r="AJ56" s="346">
        <v>42</v>
      </c>
      <c r="AK56" s="346">
        <v>42</v>
      </c>
      <c r="AL56" s="346">
        <v>41</v>
      </c>
      <c r="AM56" s="346">
        <v>38</v>
      </c>
      <c r="AN56" s="346">
        <v>42</v>
      </c>
      <c r="AO56" s="373"/>
      <c r="AP56" s="348" t="s">
        <v>430</v>
      </c>
      <c r="AQ56" s="348" t="s">
        <v>430</v>
      </c>
      <c r="AR56" s="348" t="s">
        <v>430</v>
      </c>
      <c r="AS56" s="348">
        <v>15.35</v>
      </c>
      <c r="AT56" s="348">
        <v>20.21</v>
      </c>
      <c r="AU56" s="351"/>
      <c r="AV56" s="346" t="s">
        <v>430</v>
      </c>
      <c r="AW56" s="346" t="s">
        <v>430</v>
      </c>
      <c r="AX56" s="346" t="s">
        <v>430</v>
      </c>
      <c r="AY56" s="346">
        <v>45</v>
      </c>
      <c r="AZ56" s="346">
        <v>42</v>
      </c>
      <c r="BA56" s="374"/>
      <c r="BB56" s="348">
        <v>16.7879503410132</v>
      </c>
      <c r="BC56" s="348">
        <v>0</v>
      </c>
      <c r="BD56" s="348">
        <v>5.6354367604666902E-3</v>
      </c>
      <c r="BE56" s="375" t="s">
        <v>430</v>
      </c>
      <c r="BF56" s="374"/>
      <c r="BG56" s="372" t="s">
        <v>430</v>
      </c>
      <c r="BH56" s="373" t="s">
        <v>430</v>
      </c>
      <c r="BI56" s="348" t="s">
        <v>430</v>
      </c>
      <c r="BJ56" s="348" t="s">
        <v>430</v>
      </c>
      <c r="BK56" s="350"/>
      <c r="BL56" s="350" t="s">
        <v>6686</v>
      </c>
      <c r="BM56" s="372" t="s">
        <v>6687</v>
      </c>
      <c r="BN56" s="372" t="s">
        <v>430</v>
      </c>
      <c r="BO56" s="372" t="s">
        <v>430</v>
      </c>
      <c r="BP56" s="430" t="s">
        <v>430</v>
      </c>
      <c r="BQ56" s="468"/>
      <c r="BR56" s="354" t="s">
        <v>436</v>
      </c>
    </row>
    <row r="57" spans="1:70" s="428" customFormat="1" x14ac:dyDescent="0.25">
      <c r="A57" s="345" t="s">
        <v>6751</v>
      </c>
      <c r="B57" s="374"/>
      <c r="C57" s="719">
        <v>45282</v>
      </c>
      <c r="D57" s="373"/>
      <c r="E57" s="346">
        <v>38.823700000000002</v>
      </c>
      <c r="F57" s="373"/>
      <c r="G57" s="347">
        <v>12.2211</v>
      </c>
      <c r="H57" s="374"/>
      <c r="I57" s="348">
        <v>0.1048</v>
      </c>
      <c r="J57" s="348">
        <v>1.2443</v>
      </c>
      <c r="K57" s="348">
        <v>1.2821</v>
      </c>
      <c r="L57" s="348">
        <v>3.4529000000000001</v>
      </c>
      <c r="M57" s="348">
        <v>7.2064000000000004</v>
      </c>
      <c r="N57" s="350">
        <v>15.201000000000001</v>
      </c>
      <c r="O57" s="348">
        <v>12.7354</v>
      </c>
      <c r="P57" s="348" t="s">
        <v>430</v>
      </c>
      <c r="Q57" s="348" t="s">
        <v>430</v>
      </c>
      <c r="R57" s="348" t="s">
        <v>430</v>
      </c>
      <c r="S57" s="348">
        <v>0.1089</v>
      </c>
      <c r="T57" s="348">
        <v>4.3379000000000003</v>
      </c>
      <c r="U57" s="348">
        <v>7.1585000000000001</v>
      </c>
      <c r="V57" s="348">
        <v>13.4641</v>
      </c>
      <c r="W57" s="348">
        <v>0.1089</v>
      </c>
      <c r="X57" s="348">
        <v>8.9509000000000007</v>
      </c>
      <c r="Y57" s="374"/>
      <c r="Z57" s="346">
        <v>40</v>
      </c>
      <c r="AA57" s="346">
        <v>36</v>
      </c>
      <c r="AB57" s="346">
        <v>48</v>
      </c>
      <c r="AC57" s="346">
        <v>38</v>
      </c>
      <c r="AD57" s="346">
        <v>43</v>
      </c>
      <c r="AE57" s="346">
        <v>48</v>
      </c>
      <c r="AF57" s="346">
        <v>49</v>
      </c>
      <c r="AG57" s="346" t="s">
        <v>430</v>
      </c>
      <c r="AH57" s="346" t="s">
        <v>430</v>
      </c>
      <c r="AI57" s="346" t="s">
        <v>430</v>
      </c>
      <c r="AJ57" s="346">
        <v>49</v>
      </c>
      <c r="AK57" s="346">
        <v>46</v>
      </c>
      <c r="AL57" s="346">
        <v>45</v>
      </c>
      <c r="AM57" s="346">
        <v>48</v>
      </c>
      <c r="AN57" s="346">
        <v>49</v>
      </c>
      <c r="AO57" s="373"/>
      <c r="AP57" s="348" t="s">
        <v>430</v>
      </c>
      <c r="AQ57" s="348" t="s">
        <v>430</v>
      </c>
      <c r="AR57" s="348" t="s">
        <v>430</v>
      </c>
      <c r="AS57" s="348" t="s">
        <v>430</v>
      </c>
      <c r="AT57" s="348">
        <v>15.48</v>
      </c>
      <c r="AU57" s="351"/>
      <c r="AV57" s="346" t="s">
        <v>430</v>
      </c>
      <c r="AW57" s="346" t="s">
        <v>430</v>
      </c>
      <c r="AX57" s="346" t="s">
        <v>430</v>
      </c>
      <c r="AY57" s="346" t="s">
        <v>430</v>
      </c>
      <c r="AZ57" s="346">
        <v>48</v>
      </c>
      <c r="BA57" s="374"/>
      <c r="BB57" s="348">
        <v>5.8331681716233499</v>
      </c>
      <c r="BC57" s="348">
        <v>0</v>
      </c>
      <c r="BD57" s="348">
        <v>2.5420434682489501E-2</v>
      </c>
      <c r="BE57" s="375" t="s">
        <v>430</v>
      </c>
      <c r="BF57" s="374"/>
      <c r="BG57" s="372" t="s">
        <v>430</v>
      </c>
      <c r="BH57" s="373" t="s">
        <v>430</v>
      </c>
      <c r="BI57" s="348" t="s">
        <v>430</v>
      </c>
      <c r="BJ57" s="348" t="s">
        <v>430</v>
      </c>
      <c r="BK57" s="350"/>
      <c r="BL57" s="350" t="s">
        <v>6752</v>
      </c>
      <c r="BM57" s="372" t="s">
        <v>6753</v>
      </c>
      <c r="BN57" s="372" t="s">
        <v>430</v>
      </c>
      <c r="BO57" s="372" t="s">
        <v>430</v>
      </c>
      <c r="BP57" s="430" t="s">
        <v>430</v>
      </c>
      <c r="BQ57" s="468"/>
      <c r="BR57" s="354" t="s">
        <v>2387</v>
      </c>
    </row>
    <row r="58" spans="1:70" s="428" customFormat="1" x14ac:dyDescent="0.25">
      <c r="A58" s="345" t="s">
        <v>6754</v>
      </c>
      <c r="B58" s="374"/>
      <c r="C58" s="719">
        <v>45194</v>
      </c>
      <c r="D58" s="373"/>
      <c r="E58" s="346">
        <v>36.85</v>
      </c>
      <c r="F58" s="373"/>
      <c r="G58" s="347">
        <v>17.335599999999999</v>
      </c>
      <c r="H58" s="374"/>
      <c r="I58" s="348">
        <v>0.68830000000000002</v>
      </c>
      <c r="J58" s="348">
        <v>-0.87539999999999996</v>
      </c>
      <c r="K58" s="348">
        <v>7.569</v>
      </c>
      <c r="L58" s="348">
        <v>4.7557</v>
      </c>
      <c r="M58" s="348">
        <v>17.088899999999999</v>
      </c>
      <c r="N58" s="350">
        <v>39.019599999999997</v>
      </c>
      <c r="O58" s="348">
        <v>24.946400000000001</v>
      </c>
      <c r="P58" s="348" t="s">
        <v>430</v>
      </c>
      <c r="Q58" s="348" t="s">
        <v>430</v>
      </c>
      <c r="R58" s="348" t="s">
        <v>430</v>
      </c>
      <c r="S58" s="348">
        <v>5.4470000000000001</v>
      </c>
      <c r="T58" s="348">
        <v>11.707100000000001</v>
      </c>
      <c r="U58" s="348">
        <v>17.888400000000001</v>
      </c>
      <c r="V58" s="348">
        <v>27.758900000000001</v>
      </c>
      <c r="W58" s="348">
        <v>5.4470000000000001</v>
      </c>
      <c r="X58" s="348">
        <v>23.7606</v>
      </c>
      <c r="Y58" s="374"/>
      <c r="Z58" s="346">
        <v>28</v>
      </c>
      <c r="AA58" s="346">
        <v>47</v>
      </c>
      <c r="AB58" s="346">
        <v>38</v>
      </c>
      <c r="AC58" s="346">
        <v>31</v>
      </c>
      <c r="AD58" s="346">
        <v>16</v>
      </c>
      <c r="AE58" s="346">
        <v>32</v>
      </c>
      <c r="AF58" s="346">
        <v>29</v>
      </c>
      <c r="AG58" s="346" t="s">
        <v>430</v>
      </c>
      <c r="AH58" s="346" t="s">
        <v>430</v>
      </c>
      <c r="AI58" s="346" t="s">
        <v>430</v>
      </c>
      <c r="AJ58" s="346">
        <v>43</v>
      </c>
      <c r="AK58" s="346">
        <v>24</v>
      </c>
      <c r="AL58" s="346">
        <v>17</v>
      </c>
      <c r="AM58" s="346">
        <v>23</v>
      </c>
      <c r="AN58" s="346">
        <v>43</v>
      </c>
      <c r="AO58" s="373"/>
      <c r="AP58" s="348" t="s">
        <v>430</v>
      </c>
      <c r="AQ58" s="348" t="s">
        <v>430</v>
      </c>
      <c r="AR58" s="348" t="s">
        <v>430</v>
      </c>
      <c r="AS58" s="348" t="s">
        <v>430</v>
      </c>
      <c r="AT58" s="348">
        <v>35.049999999999997</v>
      </c>
      <c r="AU58" s="351"/>
      <c r="AV58" s="346" t="s">
        <v>430</v>
      </c>
      <c r="AW58" s="346" t="s">
        <v>430</v>
      </c>
      <c r="AX58" s="346" t="s">
        <v>430</v>
      </c>
      <c r="AY58" s="346" t="s">
        <v>430</v>
      </c>
      <c r="AZ58" s="346">
        <v>24</v>
      </c>
      <c r="BA58" s="374"/>
      <c r="BB58" s="348">
        <v>13.3532737600574</v>
      </c>
      <c r="BC58" s="348">
        <v>0</v>
      </c>
      <c r="BD58" s="348">
        <v>0.100289248389395</v>
      </c>
      <c r="BE58" s="375" t="s">
        <v>430</v>
      </c>
      <c r="BF58" s="374"/>
      <c r="BG58" s="372" t="s">
        <v>430</v>
      </c>
      <c r="BH58" s="373" t="s">
        <v>430</v>
      </c>
      <c r="BI58" s="348" t="s">
        <v>430</v>
      </c>
      <c r="BJ58" s="348" t="s">
        <v>430</v>
      </c>
      <c r="BK58" s="350"/>
      <c r="BL58" s="350" t="s">
        <v>6755</v>
      </c>
      <c r="BM58" s="372" t="s">
        <v>6756</v>
      </c>
      <c r="BN58" s="372" t="s">
        <v>430</v>
      </c>
      <c r="BO58" s="372" t="s">
        <v>430</v>
      </c>
      <c r="BP58" s="430" t="s">
        <v>430</v>
      </c>
      <c r="BQ58" s="468"/>
      <c r="BR58" s="354" t="s">
        <v>548</v>
      </c>
    </row>
    <row r="59" spans="1:70" s="428" customFormat="1" x14ac:dyDescent="0.25">
      <c r="A59" s="345" t="s">
        <v>6757</v>
      </c>
      <c r="B59" s="374"/>
      <c r="C59" s="719">
        <v>44323</v>
      </c>
      <c r="D59" s="373"/>
      <c r="E59" s="346">
        <v>35.79</v>
      </c>
      <c r="F59" s="373"/>
      <c r="G59" s="347">
        <v>15.577299999999999</v>
      </c>
      <c r="H59" s="374"/>
      <c r="I59" s="348">
        <v>-2.5000000000000001E-2</v>
      </c>
      <c r="J59" s="348">
        <v>0.8357</v>
      </c>
      <c r="K59" s="348">
        <v>7.1688000000000001</v>
      </c>
      <c r="L59" s="348">
        <v>4.2937000000000003</v>
      </c>
      <c r="M59" s="348">
        <v>10.143700000000001</v>
      </c>
      <c r="N59" s="350">
        <v>27.3123</v>
      </c>
      <c r="O59" s="348">
        <v>14.8148</v>
      </c>
      <c r="P59" s="348">
        <v>14.096500000000001</v>
      </c>
      <c r="Q59" s="348" t="s">
        <v>430</v>
      </c>
      <c r="R59" s="348" t="s">
        <v>430</v>
      </c>
      <c r="S59" s="348">
        <v>6.5740999999999996</v>
      </c>
      <c r="T59" s="348">
        <v>11.7021</v>
      </c>
      <c r="U59" s="348">
        <v>11.788600000000001</v>
      </c>
      <c r="V59" s="348">
        <v>18.238299999999999</v>
      </c>
      <c r="W59" s="348">
        <v>6.5740999999999996</v>
      </c>
      <c r="X59" s="348">
        <v>9.3335000000000008</v>
      </c>
      <c r="Y59" s="374"/>
      <c r="Z59" s="346">
        <v>43</v>
      </c>
      <c r="AA59" s="346">
        <v>40</v>
      </c>
      <c r="AB59" s="346">
        <v>40</v>
      </c>
      <c r="AC59" s="346">
        <v>33</v>
      </c>
      <c r="AD59" s="346">
        <v>36</v>
      </c>
      <c r="AE59" s="346">
        <v>45</v>
      </c>
      <c r="AF59" s="346">
        <v>45</v>
      </c>
      <c r="AG59" s="346">
        <v>43</v>
      </c>
      <c r="AH59" s="346" t="s">
        <v>430</v>
      </c>
      <c r="AI59" s="346" t="s">
        <v>430</v>
      </c>
      <c r="AJ59" s="346">
        <v>39</v>
      </c>
      <c r="AK59" s="346">
        <v>25</v>
      </c>
      <c r="AL59" s="346">
        <v>34</v>
      </c>
      <c r="AM59" s="346">
        <v>42</v>
      </c>
      <c r="AN59" s="346">
        <v>39</v>
      </c>
      <c r="AO59" s="373"/>
      <c r="AP59" s="348" t="s">
        <v>430</v>
      </c>
      <c r="AQ59" s="348" t="s">
        <v>430</v>
      </c>
      <c r="AR59" s="348">
        <v>13.49</v>
      </c>
      <c r="AS59" s="348">
        <v>16.73</v>
      </c>
      <c r="AT59" s="348">
        <v>23.84</v>
      </c>
      <c r="AU59" s="351"/>
      <c r="AV59" s="346" t="s">
        <v>430</v>
      </c>
      <c r="AW59" s="346" t="s">
        <v>430</v>
      </c>
      <c r="AX59" s="346">
        <v>28</v>
      </c>
      <c r="AY59" s="346">
        <v>43</v>
      </c>
      <c r="AZ59" s="346">
        <v>38</v>
      </c>
      <c r="BA59" s="374"/>
      <c r="BB59" s="348">
        <v>16.1425738338882</v>
      </c>
      <c r="BC59" s="348">
        <v>0</v>
      </c>
      <c r="BD59" s="348">
        <v>4.41241398471044E-2</v>
      </c>
      <c r="BE59" s="375" t="s">
        <v>430</v>
      </c>
      <c r="BF59" s="374"/>
      <c r="BG59" s="372" t="s">
        <v>430</v>
      </c>
      <c r="BH59" s="373" t="s">
        <v>430</v>
      </c>
      <c r="BI59" s="348" t="s">
        <v>430</v>
      </c>
      <c r="BJ59" s="348" t="s">
        <v>430</v>
      </c>
      <c r="BK59" s="350"/>
      <c r="BL59" s="350" t="s">
        <v>6758</v>
      </c>
      <c r="BM59" s="372" t="s">
        <v>6566</v>
      </c>
      <c r="BN59" s="372" t="s">
        <v>430</v>
      </c>
      <c r="BO59" s="372" t="s">
        <v>430</v>
      </c>
      <c r="BP59" s="430" t="s">
        <v>430</v>
      </c>
      <c r="BQ59" s="468"/>
      <c r="BR59" s="354" t="s">
        <v>436</v>
      </c>
    </row>
    <row r="60" spans="1:70" s="428" customFormat="1" x14ac:dyDescent="0.25">
      <c r="A60" s="345" t="s">
        <v>6759</v>
      </c>
      <c r="B60" s="374"/>
      <c r="C60" s="719">
        <v>41775</v>
      </c>
      <c r="D60" s="373"/>
      <c r="E60" s="889">
        <v>18.41</v>
      </c>
      <c r="F60" s="373"/>
      <c r="G60" s="347" t="s">
        <v>430</v>
      </c>
      <c r="H60" s="374"/>
      <c r="I60" s="348" t="s">
        <v>430</v>
      </c>
      <c r="J60" s="348" t="s">
        <v>430</v>
      </c>
      <c r="K60" s="348" t="s">
        <v>430</v>
      </c>
      <c r="L60" s="348" t="s">
        <v>430</v>
      </c>
      <c r="M60" s="348" t="s">
        <v>430</v>
      </c>
      <c r="N60" s="350" t="s">
        <v>430</v>
      </c>
      <c r="O60" s="348" t="s">
        <v>430</v>
      </c>
      <c r="P60" s="348" t="s">
        <v>430</v>
      </c>
      <c r="Q60" s="348" t="s">
        <v>430</v>
      </c>
      <c r="R60" s="348" t="s">
        <v>430</v>
      </c>
      <c r="S60" s="348" t="s">
        <v>430</v>
      </c>
      <c r="T60" s="348" t="s">
        <v>430</v>
      </c>
      <c r="U60" s="348" t="s">
        <v>430</v>
      </c>
      <c r="V60" s="348" t="s">
        <v>430</v>
      </c>
      <c r="W60" s="348" t="s">
        <v>430</v>
      </c>
      <c r="X60" s="348" t="s">
        <v>430</v>
      </c>
      <c r="Y60" s="374"/>
      <c r="Z60" s="346" t="s">
        <v>430</v>
      </c>
      <c r="AA60" s="346" t="s">
        <v>430</v>
      </c>
      <c r="AB60" s="346" t="s">
        <v>430</v>
      </c>
      <c r="AC60" s="346" t="s">
        <v>430</v>
      </c>
      <c r="AD60" s="346" t="s">
        <v>430</v>
      </c>
      <c r="AE60" s="346" t="s">
        <v>430</v>
      </c>
      <c r="AF60" s="346" t="s">
        <v>430</v>
      </c>
      <c r="AG60" s="346" t="s">
        <v>430</v>
      </c>
      <c r="AH60" s="346" t="s">
        <v>430</v>
      </c>
      <c r="AI60" s="346" t="s">
        <v>430</v>
      </c>
      <c r="AJ60" s="346" t="s">
        <v>430</v>
      </c>
      <c r="AK60" s="346" t="s">
        <v>430</v>
      </c>
      <c r="AL60" s="346" t="s">
        <v>430</v>
      </c>
      <c r="AM60" s="346" t="s">
        <v>430</v>
      </c>
      <c r="AN60" s="346" t="s">
        <v>430</v>
      </c>
      <c r="AO60" s="373"/>
      <c r="AP60" s="348" t="s">
        <v>430</v>
      </c>
      <c r="AQ60" s="348" t="s">
        <v>430</v>
      </c>
      <c r="AR60" s="348" t="s">
        <v>430</v>
      </c>
      <c r="AS60" s="348" t="s">
        <v>430</v>
      </c>
      <c r="AT60" s="348" t="s">
        <v>430</v>
      </c>
      <c r="AU60" s="351"/>
      <c r="AV60" s="346" t="s">
        <v>430</v>
      </c>
      <c r="AW60" s="346" t="s">
        <v>430</v>
      </c>
      <c r="AX60" s="346" t="s">
        <v>430</v>
      </c>
      <c r="AY60" s="346" t="s">
        <v>430</v>
      </c>
      <c r="AZ60" s="346" t="s">
        <v>430</v>
      </c>
      <c r="BA60" s="374"/>
      <c r="BB60" s="348">
        <v>16.3654411964866</v>
      </c>
      <c r="BC60" s="348">
        <v>0</v>
      </c>
      <c r="BD60" s="348">
        <v>1.7174968016072299E-2</v>
      </c>
      <c r="BE60" s="375" t="s">
        <v>430</v>
      </c>
      <c r="BF60" s="374"/>
      <c r="BG60" s="372" t="s">
        <v>430</v>
      </c>
      <c r="BH60" s="373" t="s">
        <v>430</v>
      </c>
      <c r="BI60" s="348" t="s">
        <v>430</v>
      </c>
      <c r="BJ60" s="348" t="s">
        <v>430</v>
      </c>
      <c r="BK60" s="350"/>
      <c r="BL60" s="350" t="s">
        <v>430</v>
      </c>
      <c r="BM60" s="372" t="s">
        <v>430</v>
      </c>
      <c r="BN60" s="372" t="s">
        <v>430</v>
      </c>
      <c r="BO60" s="372" t="s">
        <v>430</v>
      </c>
      <c r="BP60" s="430" t="s">
        <v>430</v>
      </c>
      <c r="BQ60" s="468"/>
      <c r="BR60" s="354" t="s">
        <v>443</v>
      </c>
    </row>
    <row r="61" spans="1:70" x14ac:dyDescent="0.25">
      <c r="A61" s="318" t="s">
        <v>93</v>
      </c>
      <c r="B61" s="66"/>
      <c r="C61" s="720"/>
      <c r="D61" s="43"/>
      <c r="E61" s="51"/>
      <c r="F61" s="43"/>
      <c r="G61" s="55"/>
      <c r="H61" s="66"/>
      <c r="I61" s="59">
        <v>0.66300000000000003</v>
      </c>
      <c r="J61" s="59">
        <v>1.665</v>
      </c>
      <c r="K61" s="59">
        <v>10.2158</v>
      </c>
      <c r="L61" s="59">
        <v>6.0194000000000001</v>
      </c>
      <c r="M61" s="59">
        <v>16.197900000000001</v>
      </c>
      <c r="N61" s="70">
        <v>49.527099999999997</v>
      </c>
      <c r="O61" s="59">
        <v>27.592300000000002</v>
      </c>
      <c r="P61" s="59">
        <v>23.3887</v>
      </c>
      <c r="Q61" s="59">
        <v>11.136799999999999</v>
      </c>
      <c r="R61" s="59">
        <v>12.0129</v>
      </c>
      <c r="S61" s="59">
        <v>10.9329</v>
      </c>
      <c r="T61" s="59">
        <v>12.1594</v>
      </c>
      <c r="U61" s="59">
        <v>16.601600000000001</v>
      </c>
      <c r="V61" s="59">
        <v>32.578800000000001</v>
      </c>
      <c r="W61" s="59">
        <v>10.9329</v>
      </c>
      <c r="X61" s="59">
        <v>12.4465</v>
      </c>
      <c r="Y61" s="66"/>
      <c r="Z61" s="51">
        <v>51</v>
      </c>
      <c r="AA61" s="51">
        <v>51</v>
      </c>
      <c r="AB61" s="51">
        <v>50</v>
      </c>
      <c r="AC61" s="51">
        <v>50</v>
      </c>
      <c r="AD61" s="51">
        <v>50</v>
      </c>
      <c r="AE61" s="51">
        <v>50</v>
      </c>
      <c r="AF61" s="51">
        <v>50</v>
      </c>
      <c r="AG61" s="51">
        <v>48</v>
      </c>
      <c r="AH61" s="51">
        <v>30</v>
      </c>
      <c r="AI61" s="51">
        <v>22</v>
      </c>
      <c r="AJ61" s="51">
        <v>51</v>
      </c>
      <c r="AK61" s="51">
        <v>50</v>
      </c>
      <c r="AL61" s="51">
        <v>50</v>
      </c>
      <c r="AM61" s="51">
        <v>50</v>
      </c>
      <c r="AN61" s="51">
        <v>51</v>
      </c>
      <c r="AO61" s="43"/>
      <c r="AP61" s="59">
        <v>14.339545454545499</v>
      </c>
      <c r="AQ61" s="59">
        <v>17.154545454545499</v>
      </c>
      <c r="AR61" s="59">
        <v>20.034516129032301</v>
      </c>
      <c r="AS61" s="59">
        <v>28.071041666666702</v>
      </c>
      <c r="AT61" s="59">
        <v>40.752400000000002</v>
      </c>
      <c r="AU61" s="78"/>
      <c r="AV61" s="51">
        <v>22</v>
      </c>
      <c r="AW61" s="51">
        <v>22</v>
      </c>
      <c r="AX61" s="51">
        <v>31</v>
      </c>
      <c r="AY61" s="51">
        <v>48</v>
      </c>
      <c r="AZ61" s="51">
        <v>50</v>
      </c>
      <c r="BA61" s="66"/>
      <c r="BB61" s="59"/>
      <c r="BC61" s="59"/>
      <c r="BD61" s="59"/>
      <c r="BE61" s="276"/>
      <c r="BF61" s="66"/>
      <c r="BG61" s="33"/>
      <c r="BH61" s="43"/>
      <c r="BI61" s="59"/>
      <c r="BJ61" s="59"/>
      <c r="BK61" s="70"/>
      <c r="BL61" s="70"/>
      <c r="BM61" s="33"/>
      <c r="BN61" s="84"/>
      <c r="BO61" s="84"/>
      <c r="BP61" s="543"/>
      <c r="BQ61" s="267"/>
      <c r="BR61" s="88"/>
    </row>
    <row r="62" spans="1:70" x14ac:dyDescent="0.25">
      <c r="A62" s="320" t="s">
        <v>94</v>
      </c>
      <c r="B62" s="67"/>
      <c r="C62" s="721"/>
      <c r="D62" s="44"/>
      <c r="E62" s="52"/>
      <c r="F62" s="44"/>
      <c r="G62" s="56"/>
      <c r="H62" s="67"/>
      <c r="I62" s="60">
        <v>3.2669999999999999</v>
      </c>
      <c r="J62" s="60">
        <v>4.3333000000000004</v>
      </c>
      <c r="K62" s="60">
        <v>18.072900000000001</v>
      </c>
      <c r="L62" s="60">
        <v>16.061199999999999</v>
      </c>
      <c r="M62" s="60">
        <v>46.852600000000002</v>
      </c>
      <c r="N62" s="71">
        <v>113.511</v>
      </c>
      <c r="O62" s="60">
        <v>82.4786</v>
      </c>
      <c r="P62" s="60">
        <v>48.363599999999998</v>
      </c>
      <c r="Q62" s="60">
        <v>25.3142</v>
      </c>
      <c r="R62" s="60">
        <v>18.459399999999999</v>
      </c>
      <c r="S62" s="60">
        <v>23.576699999999999</v>
      </c>
      <c r="T62" s="60">
        <v>29.093900000000001</v>
      </c>
      <c r="U62" s="60">
        <v>44.796700000000001</v>
      </c>
      <c r="V62" s="60">
        <v>102.78100000000001</v>
      </c>
      <c r="W62" s="60">
        <v>23.576699999999999</v>
      </c>
      <c r="X62" s="60">
        <v>35.807400000000001</v>
      </c>
      <c r="Y62" s="67"/>
      <c r="Z62" s="52"/>
      <c r="AA62" s="52"/>
      <c r="AB62" s="52"/>
      <c r="AC62" s="52"/>
      <c r="AD62" s="52"/>
      <c r="AE62" s="52"/>
      <c r="AF62" s="52"/>
      <c r="AG62" s="52"/>
      <c r="AH62" s="52"/>
      <c r="AI62" s="52"/>
      <c r="AJ62" s="52"/>
      <c r="AK62" s="52"/>
      <c r="AL62" s="52"/>
      <c r="AM62" s="52"/>
      <c r="AN62" s="52"/>
      <c r="AO62" s="44"/>
      <c r="AP62" s="60">
        <v>25.55</v>
      </c>
      <c r="AQ62" s="60">
        <v>34.07</v>
      </c>
      <c r="AR62" s="60">
        <v>47.94</v>
      </c>
      <c r="AS62" s="60">
        <v>78.19</v>
      </c>
      <c r="AT62" s="60">
        <v>106.52</v>
      </c>
      <c r="AU62" s="79"/>
      <c r="AV62" s="52"/>
      <c r="AW62" s="52"/>
      <c r="AX62" s="52"/>
      <c r="AY62" s="52"/>
      <c r="AZ62" s="52"/>
      <c r="BA62" s="67"/>
      <c r="BB62" s="60"/>
      <c r="BC62" s="60"/>
      <c r="BD62" s="60"/>
      <c r="BE62" s="277"/>
      <c r="BF62" s="67"/>
      <c r="BG62" s="25"/>
      <c r="BH62" s="44"/>
      <c r="BI62" s="60"/>
      <c r="BJ62" s="60"/>
      <c r="BK62" s="71"/>
      <c r="BL62" s="71"/>
      <c r="BM62" s="25"/>
      <c r="BN62" s="85"/>
      <c r="BO62" s="85"/>
      <c r="BP62" s="544"/>
      <c r="BQ62" s="268"/>
      <c r="BR62" s="89"/>
    </row>
    <row r="63" spans="1:70" x14ac:dyDescent="0.25">
      <c r="A63" s="320" t="s">
        <v>95</v>
      </c>
      <c r="B63" s="67"/>
      <c r="C63" s="721"/>
      <c r="D63" s="44"/>
      <c r="E63" s="52"/>
      <c r="F63" s="44"/>
      <c r="G63" s="56"/>
      <c r="H63" s="67"/>
      <c r="I63" s="60">
        <v>-2.0078999999999998</v>
      </c>
      <c r="J63" s="60">
        <v>-5.0403000000000002</v>
      </c>
      <c r="K63" s="60">
        <v>-0.90810000000000002</v>
      </c>
      <c r="L63" s="60">
        <v>-11.9872</v>
      </c>
      <c r="M63" s="60">
        <v>-11.6157</v>
      </c>
      <c r="N63" s="71">
        <v>10.0299</v>
      </c>
      <c r="O63" s="60">
        <v>10.8842</v>
      </c>
      <c r="P63" s="60">
        <v>6.7046000000000001</v>
      </c>
      <c r="Q63" s="60">
        <v>2.7437999999999998</v>
      </c>
      <c r="R63" s="60">
        <v>7.1555999999999997</v>
      </c>
      <c r="S63" s="60">
        <v>-4.6340000000000003</v>
      </c>
      <c r="T63" s="60">
        <v>-7.9053000000000004</v>
      </c>
      <c r="U63" s="60">
        <v>-17.494599999999998</v>
      </c>
      <c r="V63" s="60">
        <v>6.1894</v>
      </c>
      <c r="W63" s="60">
        <v>-4.6340000000000003</v>
      </c>
      <c r="X63" s="60">
        <v>0.81810000000000005</v>
      </c>
      <c r="Y63" s="67"/>
      <c r="Z63" s="52"/>
      <c r="AA63" s="52"/>
      <c r="AB63" s="52"/>
      <c r="AC63" s="52"/>
      <c r="AD63" s="52"/>
      <c r="AE63" s="52"/>
      <c r="AF63" s="52"/>
      <c r="AG63" s="52"/>
      <c r="AH63" s="52"/>
      <c r="AI63" s="52"/>
      <c r="AJ63" s="52"/>
      <c r="AK63" s="52"/>
      <c r="AL63" s="52"/>
      <c r="AM63" s="52"/>
      <c r="AN63" s="52"/>
      <c r="AO63" s="44"/>
      <c r="AP63" s="60">
        <v>8.9499999999999993</v>
      </c>
      <c r="AQ63" s="60">
        <v>10.76</v>
      </c>
      <c r="AR63" s="60">
        <v>7.51</v>
      </c>
      <c r="AS63" s="60">
        <v>11.08</v>
      </c>
      <c r="AT63" s="60">
        <v>-11.59</v>
      </c>
      <c r="AU63" s="79"/>
      <c r="AV63" s="52"/>
      <c r="AW63" s="52"/>
      <c r="AX63" s="52"/>
      <c r="AY63" s="52"/>
      <c r="AZ63" s="52"/>
      <c r="BA63" s="67"/>
      <c r="BB63" s="60"/>
      <c r="BC63" s="60"/>
      <c r="BD63" s="60"/>
      <c r="BE63" s="277"/>
      <c r="BF63" s="67"/>
      <c r="BG63" s="25"/>
      <c r="BH63" s="44"/>
      <c r="BI63" s="60"/>
      <c r="BJ63" s="60"/>
      <c r="BK63" s="71"/>
      <c r="BL63" s="71"/>
      <c r="BM63" s="25"/>
      <c r="BN63" s="85"/>
      <c r="BO63" s="85"/>
      <c r="BP63" s="544"/>
      <c r="BQ63" s="268"/>
      <c r="BR63" s="89"/>
    </row>
    <row r="64" spans="1:70" x14ac:dyDescent="0.25">
      <c r="A64" s="321" t="s">
        <v>96</v>
      </c>
      <c r="B64" s="68"/>
      <c r="C64" s="722"/>
      <c r="D64" s="45"/>
      <c r="E64" s="53"/>
      <c r="F64" s="45"/>
      <c r="G64" s="57"/>
      <c r="H64" s="68"/>
      <c r="I64" s="61">
        <v>0.76300000000000001</v>
      </c>
      <c r="J64" s="61">
        <v>2.1486000000000001</v>
      </c>
      <c r="K64" s="61">
        <v>11.287800000000001</v>
      </c>
      <c r="L64" s="61">
        <v>6.0929000000000002</v>
      </c>
      <c r="M64" s="61">
        <v>14.5404</v>
      </c>
      <c r="N64" s="72">
        <v>45.494199999999999</v>
      </c>
      <c r="O64" s="61">
        <v>26.559100000000001</v>
      </c>
      <c r="P64" s="61">
        <v>23.190100000000001</v>
      </c>
      <c r="Q64" s="61">
        <v>10.6142</v>
      </c>
      <c r="R64" s="61">
        <v>11.7616</v>
      </c>
      <c r="S64" s="61">
        <v>10.547700000000001</v>
      </c>
      <c r="T64" s="61">
        <v>11.5372</v>
      </c>
      <c r="U64" s="61">
        <v>14.799099999999999</v>
      </c>
      <c r="V64" s="61">
        <v>26.9056</v>
      </c>
      <c r="W64" s="61">
        <v>10.547700000000001</v>
      </c>
      <c r="X64" s="61">
        <v>10.163</v>
      </c>
      <c r="Y64" s="68"/>
      <c r="Z64" s="53"/>
      <c r="AA64" s="53"/>
      <c r="AB64" s="53"/>
      <c r="AC64" s="53"/>
      <c r="AD64" s="53"/>
      <c r="AE64" s="53"/>
      <c r="AF64" s="53"/>
      <c r="AG64" s="53"/>
      <c r="AH64" s="53"/>
      <c r="AI64" s="53"/>
      <c r="AJ64" s="53"/>
      <c r="AK64" s="53"/>
      <c r="AL64" s="53"/>
      <c r="AM64" s="53"/>
      <c r="AN64" s="53"/>
      <c r="AO64" s="45"/>
      <c r="AP64" s="61">
        <v>13.58</v>
      </c>
      <c r="AQ64" s="61">
        <v>16.05</v>
      </c>
      <c r="AR64" s="61">
        <v>19.45</v>
      </c>
      <c r="AS64" s="61">
        <v>27.42</v>
      </c>
      <c r="AT64" s="61">
        <v>34.090000000000003</v>
      </c>
      <c r="AU64" s="80"/>
      <c r="AV64" s="53"/>
      <c r="AW64" s="53"/>
      <c r="AX64" s="53"/>
      <c r="AY64" s="53"/>
      <c r="AZ64" s="53"/>
      <c r="BA64" s="68"/>
      <c r="BB64" s="61"/>
      <c r="BC64" s="61"/>
      <c r="BD64" s="61"/>
      <c r="BE64" s="279"/>
      <c r="BF64" s="68"/>
      <c r="BG64" s="27"/>
      <c r="BH64" s="45"/>
      <c r="BI64" s="61"/>
      <c r="BJ64" s="61"/>
      <c r="BK64" s="72"/>
      <c r="BL64" s="72"/>
      <c r="BM64" s="27"/>
      <c r="BN64" s="86"/>
      <c r="BO64" s="86"/>
      <c r="BP64" s="671"/>
      <c r="BQ64" s="270"/>
      <c r="BR64" s="90"/>
    </row>
    <row r="65" spans="1:70" ht="14.5" x14ac:dyDescent="0.25">
      <c r="A65" s="323" t="s">
        <v>174</v>
      </c>
      <c r="B65" s="69"/>
      <c r="C65" s="723"/>
      <c r="D65" s="46"/>
      <c r="E65" s="54"/>
      <c r="F65" s="46"/>
      <c r="G65" s="58"/>
      <c r="H65" s="69"/>
      <c r="I65" s="62"/>
      <c r="J65" s="62"/>
      <c r="K65" s="62"/>
      <c r="L65" s="62"/>
      <c r="M65" s="62"/>
      <c r="N65" s="73"/>
      <c r="O65" s="62"/>
      <c r="P65" s="62"/>
      <c r="Q65" s="62"/>
      <c r="R65" s="62"/>
      <c r="S65" s="62"/>
      <c r="T65" s="62"/>
      <c r="U65" s="62"/>
      <c r="V65" s="62"/>
      <c r="W65" s="62"/>
      <c r="X65" s="62"/>
      <c r="Y65" s="69"/>
      <c r="Z65" s="54"/>
      <c r="AA65" s="54"/>
      <c r="AB65" s="54"/>
      <c r="AC65" s="54"/>
      <c r="AD65" s="54"/>
      <c r="AE65" s="54"/>
      <c r="AF65" s="54"/>
      <c r="AG65" s="54"/>
      <c r="AH65" s="54"/>
      <c r="AI65" s="54"/>
      <c r="AJ65" s="54"/>
      <c r="AK65" s="54"/>
      <c r="AL65" s="54"/>
      <c r="AM65" s="54"/>
      <c r="AN65" s="54"/>
      <c r="AO65" s="46"/>
      <c r="AP65" s="62"/>
      <c r="AQ65" s="62"/>
      <c r="AR65" s="62"/>
      <c r="AS65" s="62"/>
      <c r="AT65" s="62"/>
      <c r="AU65" s="81"/>
      <c r="AV65" s="54"/>
      <c r="AW65" s="54"/>
      <c r="AX65" s="54"/>
      <c r="AY65" s="54"/>
      <c r="AZ65" s="54"/>
      <c r="BA65" s="69"/>
      <c r="BB65" s="62"/>
      <c r="BC65" s="62"/>
      <c r="BD65" s="62"/>
      <c r="BE65" s="245"/>
      <c r="BF65" s="69"/>
      <c r="BG65" s="40"/>
      <c r="BH65" s="46"/>
      <c r="BI65" s="62"/>
      <c r="BJ65" s="62"/>
      <c r="BK65" s="73"/>
      <c r="BL65" s="73"/>
      <c r="BM65" s="40"/>
      <c r="BN65" s="87"/>
      <c r="BO65" s="87"/>
      <c r="BP65" s="672"/>
      <c r="BQ65" s="271"/>
      <c r="BR65" s="91"/>
    </row>
    <row r="66" spans="1:70" s="428" customFormat="1" x14ac:dyDescent="0.25">
      <c r="A66" s="345" t="s">
        <v>6760</v>
      </c>
      <c r="B66" s="374"/>
      <c r="C66" s="719">
        <v>41276</v>
      </c>
      <c r="D66" s="373"/>
      <c r="E66" s="346">
        <v>5133.22</v>
      </c>
      <c r="F66" s="373"/>
      <c r="G66" s="347">
        <v>99.717500000000001</v>
      </c>
      <c r="H66" s="374"/>
      <c r="I66" s="348">
        <v>1.3824000000000001</v>
      </c>
      <c r="J66" s="348">
        <v>2.5510000000000002</v>
      </c>
      <c r="K66" s="348">
        <v>12.8423</v>
      </c>
      <c r="L66" s="348">
        <v>6.8532000000000002</v>
      </c>
      <c r="M66" s="348">
        <v>8.7116000000000007</v>
      </c>
      <c r="N66" s="350">
        <v>36.324800000000003</v>
      </c>
      <c r="O66" s="348">
        <v>20.501200000000001</v>
      </c>
      <c r="P66" s="348">
        <v>25.627800000000001</v>
      </c>
      <c r="Q66" s="348">
        <v>11.1121</v>
      </c>
      <c r="R66" s="348">
        <v>17.153500000000001</v>
      </c>
      <c r="S66" s="348">
        <v>17.366199999999999</v>
      </c>
      <c r="T66" s="348">
        <v>9.0328999999999997</v>
      </c>
      <c r="U66" s="348">
        <v>8.1555</v>
      </c>
      <c r="V66" s="348">
        <v>16.120699999999999</v>
      </c>
      <c r="W66" s="348">
        <v>17.366199999999999</v>
      </c>
      <c r="X66" s="348">
        <v>17.602399999999999</v>
      </c>
      <c r="Y66" s="374"/>
      <c r="Z66" s="346">
        <v>10</v>
      </c>
      <c r="AA66" s="346">
        <v>19</v>
      </c>
      <c r="AB66" s="346">
        <v>18</v>
      </c>
      <c r="AC66" s="346">
        <v>22</v>
      </c>
      <c r="AD66" s="346">
        <v>39</v>
      </c>
      <c r="AE66" s="346">
        <v>35</v>
      </c>
      <c r="AF66" s="346">
        <v>38</v>
      </c>
      <c r="AG66" s="346">
        <v>20</v>
      </c>
      <c r="AH66" s="346">
        <v>16</v>
      </c>
      <c r="AI66" s="346">
        <v>4</v>
      </c>
      <c r="AJ66" s="346">
        <v>8</v>
      </c>
      <c r="AK66" s="346">
        <v>32</v>
      </c>
      <c r="AL66" s="346">
        <v>43</v>
      </c>
      <c r="AM66" s="346">
        <v>44</v>
      </c>
      <c r="AN66" s="346">
        <v>8</v>
      </c>
      <c r="AO66" s="373"/>
      <c r="AP66" s="348">
        <v>17.23</v>
      </c>
      <c r="AQ66" s="348">
        <v>16.89</v>
      </c>
      <c r="AR66" s="348">
        <v>18.46</v>
      </c>
      <c r="AS66" s="348">
        <v>21.69</v>
      </c>
      <c r="AT66" s="348">
        <v>25.09</v>
      </c>
      <c r="AU66" s="351"/>
      <c r="AV66" s="346">
        <v>4</v>
      </c>
      <c r="AW66" s="346">
        <v>12</v>
      </c>
      <c r="AX66" s="346">
        <v>21</v>
      </c>
      <c r="AY66" s="346">
        <v>36</v>
      </c>
      <c r="AZ66" s="346">
        <v>37</v>
      </c>
      <c r="BA66" s="374"/>
      <c r="BB66" s="348">
        <v>17.209553870299899</v>
      </c>
      <c r="BC66" s="348">
        <v>0.92016518040290196</v>
      </c>
      <c r="BD66" s="348">
        <v>8.7140073900478704E-2</v>
      </c>
      <c r="BE66" s="375">
        <v>0.48738425461127499</v>
      </c>
      <c r="BF66" s="374"/>
      <c r="BG66" s="372" t="s">
        <v>430</v>
      </c>
      <c r="BH66" s="373" t="s">
        <v>430</v>
      </c>
      <c r="BI66" s="348" t="s">
        <v>430</v>
      </c>
      <c r="BJ66" s="348" t="s">
        <v>430</v>
      </c>
      <c r="BK66" s="350"/>
      <c r="BL66" s="350" t="s">
        <v>6624</v>
      </c>
      <c r="BM66" s="372" t="s">
        <v>6625</v>
      </c>
      <c r="BN66" s="372" t="s">
        <v>430</v>
      </c>
      <c r="BO66" s="372" t="s">
        <v>430</v>
      </c>
      <c r="BP66" s="430" t="s">
        <v>430</v>
      </c>
      <c r="BQ66" s="468"/>
      <c r="BR66" s="354" t="s">
        <v>443</v>
      </c>
    </row>
    <row r="67" spans="1:70" s="428" customFormat="1" ht="11" x14ac:dyDescent="0.3">
      <c r="A67" s="841" t="s">
        <v>6761</v>
      </c>
      <c r="B67" s="847"/>
      <c r="C67" s="843">
        <v>44229</v>
      </c>
      <c r="D67" s="842"/>
      <c r="E67" s="844">
        <v>4160.25</v>
      </c>
      <c r="F67" s="842"/>
      <c r="G67" s="845">
        <v>26.032</v>
      </c>
      <c r="H67" s="847"/>
      <c r="I67" s="846">
        <v>0.90039999999999998</v>
      </c>
      <c r="J67" s="846">
        <v>3.4933999999999998</v>
      </c>
      <c r="K67" s="846">
        <v>13.345700000000001</v>
      </c>
      <c r="L67" s="846">
        <v>9.1722000000000001</v>
      </c>
      <c r="M67" s="846">
        <v>15.1828</v>
      </c>
      <c r="N67" s="848">
        <v>57.325400000000002</v>
      </c>
      <c r="O67" s="846">
        <v>32.431100000000001</v>
      </c>
      <c r="P67" s="846">
        <v>34.214799999999997</v>
      </c>
      <c r="Q67" s="846">
        <v>19.8004</v>
      </c>
      <c r="R67" s="846" t="s">
        <v>430</v>
      </c>
      <c r="S67" s="846">
        <v>16.047000000000001</v>
      </c>
      <c r="T67" s="846">
        <v>12.119400000000001</v>
      </c>
      <c r="U67" s="846">
        <v>17.4846</v>
      </c>
      <c r="V67" s="846">
        <v>32.4285</v>
      </c>
      <c r="W67" s="846">
        <v>16.047000000000001</v>
      </c>
      <c r="X67" s="846">
        <v>20.081199999999999</v>
      </c>
      <c r="Y67" s="847"/>
      <c r="Z67" s="844">
        <v>19</v>
      </c>
      <c r="AA67" s="844">
        <v>7</v>
      </c>
      <c r="AB67" s="844">
        <v>14</v>
      </c>
      <c r="AC67" s="844">
        <v>13</v>
      </c>
      <c r="AD67" s="844">
        <v>22</v>
      </c>
      <c r="AE67" s="844">
        <v>20</v>
      </c>
      <c r="AF67" s="844">
        <v>16</v>
      </c>
      <c r="AG67" s="844">
        <v>5</v>
      </c>
      <c r="AH67" s="844">
        <v>2</v>
      </c>
      <c r="AI67" s="844" t="s">
        <v>430</v>
      </c>
      <c r="AJ67" s="844">
        <v>13</v>
      </c>
      <c r="AK67" s="844">
        <v>21</v>
      </c>
      <c r="AL67" s="844">
        <v>19</v>
      </c>
      <c r="AM67" s="844">
        <v>17</v>
      </c>
      <c r="AN67" s="844">
        <v>13</v>
      </c>
      <c r="AO67" s="842"/>
      <c r="AP67" s="846" t="s">
        <v>430</v>
      </c>
      <c r="AQ67" s="846" t="s">
        <v>430</v>
      </c>
      <c r="AR67" s="846">
        <v>27.31</v>
      </c>
      <c r="AS67" s="846">
        <v>32.22</v>
      </c>
      <c r="AT67" s="846">
        <v>43.05</v>
      </c>
      <c r="AU67" s="849"/>
      <c r="AV67" s="844" t="s">
        <v>430</v>
      </c>
      <c r="AW67" s="844" t="s">
        <v>430</v>
      </c>
      <c r="AX67" s="844">
        <v>3</v>
      </c>
      <c r="AY67" s="844">
        <v>15</v>
      </c>
      <c r="AZ67" s="844">
        <v>18</v>
      </c>
      <c r="BA67" s="847"/>
      <c r="BB67" s="846">
        <v>17.287293543203699</v>
      </c>
      <c r="BC67" s="846">
        <v>0</v>
      </c>
      <c r="BD67" s="846">
        <v>0.11507500155999199</v>
      </c>
      <c r="BE67" s="852" t="s">
        <v>430</v>
      </c>
      <c r="BF67" s="847"/>
      <c r="BG67" s="855" t="s">
        <v>430</v>
      </c>
      <c r="BH67" s="842" t="s">
        <v>430</v>
      </c>
      <c r="BI67" s="846" t="s">
        <v>430</v>
      </c>
      <c r="BJ67" s="846" t="s">
        <v>430</v>
      </c>
      <c r="BK67" s="848"/>
      <c r="BL67" s="848" t="s">
        <v>6627</v>
      </c>
      <c r="BM67" s="855" t="s">
        <v>6628</v>
      </c>
      <c r="BN67" s="855" t="s">
        <v>430</v>
      </c>
      <c r="BO67" s="855" t="s">
        <v>430</v>
      </c>
      <c r="BP67" s="906" t="s">
        <v>430</v>
      </c>
      <c r="BQ67" s="854"/>
      <c r="BR67" s="856" t="s">
        <v>555</v>
      </c>
    </row>
    <row r="68" spans="1:70" s="428" customFormat="1" x14ac:dyDescent="0.25">
      <c r="A68" s="345" t="s">
        <v>6762</v>
      </c>
      <c r="B68" s="374"/>
      <c r="C68" s="719">
        <v>43889</v>
      </c>
      <c r="D68" s="373"/>
      <c r="E68" s="346">
        <v>3892.76</v>
      </c>
      <c r="F68" s="373"/>
      <c r="G68" s="347">
        <v>37.033099999999997</v>
      </c>
      <c r="H68" s="374"/>
      <c r="I68" s="348">
        <v>1.0932999999999999</v>
      </c>
      <c r="J68" s="348">
        <v>3.4742000000000002</v>
      </c>
      <c r="K68" s="348">
        <v>14.320499999999999</v>
      </c>
      <c r="L68" s="348">
        <v>6.4020000000000001</v>
      </c>
      <c r="M68" s="348">
        <v>5.7198000000000002</v>
      </c>
      <c r="N68" s="350">
        <v>51.436100000000003</v>
      </c>
      <c r="O68" s="348">
        <v>28.790800000000001</v>
      </c>
      <c r="P68" s="348">
        <v>34.812899999999999</v>
      </c>
      <c r="Q68" s="348">
        <v>14.286899999999999</v>
      </c>
      <c r="R68" s="348" t="s">
        <v>430</v>
      </c>
      <c r="S68" s="348">
        <v>18.878299999999999</v>
      </c>
      <c r="T68" s="348">
        <v>6.9946999999999999</v>
      </c>
      <c r="U68" s="348">
        <v>7.7599</v>
      </c>
      <c r="V68" s="348">
        <v>21.5136</v>
      </c>
      <c r="W68" s="348">
        <v>18.878299999999999</v>
      </c>
      <c r="X68" s="348">
        <v>23.697500000000002</v>
      </c>
      <c r="Y68" s="374"/>
      <c r="Z68" s="346">
        <v>15</v>
      </c>
      <c r="AA68" s="346">
        <v>8</v>
      </c>
      <c r="AB68" s="346">
        <v>8</v>
      </c>
      <c r="AC68" s="346">
        <v>25</v>
      </c>
      <c r="AD68" s="346">
        <v>46</v>
      </c>
      <c r="AE68" s="346">
        <v>23</v>
      </c>
      <c r="AF68" s="346">
        <v>23</v>
      </c>
      <c r="AG68" s="346">
        <v>3</v>
      </c>
      <c r="AH68" s="346">
        <v>9</v>
      </c>
      <c r="AI68" s="346" t="s">
        <v>430</v>
      </c>
      <c r="AJ68" s="346">
        <v>3</v>
      </c>
      <c r="AK68" s="346">
        <v>40</v>
      </c>
      <c r="AL68" s="346">
        <v>44</v>
      </c>
      <c r="AM68" s="346">
        <v>33</v>
      </c>
      <c r="AN68" s="346">
        <v>3</v>
      </c>
      <c r="AO68" s="373"/>
      <c r="AP68" s="348" t="s">
        <v>430</v>
      </c>
      <c r="AQ68" s="348" t="s">
        <v>430</v>
      </c>
      <c r="AR68" s="348">
        <v>25.05</v>
      </c>
      <c r="AS68" s="348">
        <v>29.16</v>
      </c>
      <c r="AT68" s="348">
        <v>30.44</v>
      </c>
      <c r="AU68" s="351"/>
      <c r="AV68" s="346" t="s">
        <v>430</v>
      </c>
      <c r="AW68" s="346" t="s">
        <v>430</v>
      </c>
      <c r="AX68" s="346">
        <v>5</v>
      </c>
      <c r="AY68" s="346">
        <v>23</v>
      </c>
      <c r="AZ68" s="346">
        <v>33</v>
      </c>
      <c r="BA68" s="374"/>
      <c r="BB68" s="348">
        <v>23.9694731454261</v>
      </c>
      <c r="BC68" s="348">
        <v>0</v>
      </c>
      <c r="BD68" s="348">
        <v>8.7534734318136298E-2</v>
      </c>
      <c r="BE68" s="375" t="s">
        <v>430</v>
      </c>
      <c r="BF68" s="374"/>
      <c r="BG68" s="372" t="s">
        <v>430</v>
      </c>
      <c r="BH68" s="373" t="s">
        <v>430</v>
      </c>
      <c r="BI68" s="348" t="s">
        <v>430</v>
      </c>
      <c r="BJ68" s="348" t="s">
        <v>430</v>
      </c>
      <c r="BK68" s="350"/>
      <c r="BL68" s="350" t="s">
        <v>6630</v>
      </c>
      <c r="BM68" s="372" t="s">
        <v>5815</v>
      </c>
      <c r="BN68" s="372" t="s">
        <v>5410</v>
      </c>
      <c r="BO68" s="372" t="s">
        <v>430</v>
      </c>
      <c r="BP68" s="430" t="s">
        <v>430</v>
      </c>
      <c r="BQ68" s="468"/>
      <c r="BR68" s="354" t="s">
        <v>476</v>
      </c>
    </row>
    <row r="69" spans="1:70" s="428" customFormat="1" x14ac:dyDescent="0.25">
      <c r="A69" s="345" t="s">
        <v>6763</v>
      </c>
      <c r="B69" s="374"/>
      <c r="C69" s="719">
        <v>44237</v>
      </c>
      <c r="D69" s="373"/>
      <c r="E69" s="346">
        <v>3611.12</v>
      </c>
      <c r="F69" s="373"/>
      <c r="G69" s="347">
        <v>12.17</v>
      </c>
      <c r="H69" s="374"/>
      <c r="I69" s="348">
        <v>1.9262999999999999</v>
      </c>
      <c r="J69" s="348">
        <v>2.5274000000000001</v>
      </c>
      <c r="K69" s="348">
        <v>11.651400000000001</v>
      </c>
      <c r="L69" s="348">
        <v>6.0105000000000004</v>
      </c>
      <c r="M69" s="348">
        <v>16.126000000000001</v>
      </c>
      <c r="N69" s="350">
        <v>61.192100000000003</v>
      </c>
      <c r="O69" s="348">
        <v>33.388100000000001</v>
      </c>
      <c r="P69" s="348">
        <v>18.34</v>
      </c>
      <c r="Q69" s="348">
        <v>4.8312999999999997</v>
      </c>
      <c r="R69" s="348" t="s">
        <v>430</v>
      </c>
      <c r="S69" s="348">
        <v>11.548999999999999</v>
      </c>
      <c r="T69" s="348">
        <v>15.5745</v>
      </c>
      <c r="U69" s="348">
        <v>14.2723</v>
      </c>
      <c r="V69" s="348">
        <v>44.7087</v>
      </c>
      <c r="W69" s="348">
        <v>11.548999999999999</v>
      </c>
      <c r="X69" s="348">
        <v>3.8469000000000002</v>
      </c>
      <c r="Y69" s="374"/>
      <c r="Z69" s="346">
        <v>3</v>
      </c>
      <c r="AA69" s="346">
        <v>20</v>
      </c>
      <c r="AB69" s="346">
        <v>24</v>
      </c>
      <c r="AC69" s="346">
        <v>27</v>
      </c>
      <c r="AD69" s="346">
        <v>19</v>
      </c>
      <c r="AE69" s="346">
        <v>14</v>
      </c>
      <c r="AF69" s="346">
        <v>12</v>
      </c>
      <c r="AG69" s="346">
        <v>38</v>
      </c>
      <c r="AH69" s="346">
        <v>27</v>
      </c>
      <c r="AI69" s="346" t="s">
        <v>430</v>
      </c>
      <c r="AJ69" s="346">
        <v>24</v>
      </c>
      <c r="AK69" s="346">
        <v>13</v>
      </c>
      <c r="AL69" s="346">
        <v>30</v>
      </c>
      <c r="AM69" s="346">
        <v>11</v>
      </c>
      <c r="AN69" s="346">
        <v>24</v>
      </c>
      <c r="AO69" s="373"/>
      <c r="AP69" s="348" t="s">
        <v>430</v>
      </c>
      <c r="AQ69" s="348" t="s">
        <v>430</v>
      </c>
      <c r="AR69" s="348">
        <v>18.04</v>
      </c>
      <c r="AS69" s="348">
        <v>31.65</v>
      </c>
      <c r="AT69" s="348">
        <v>48.67</v>
      </c>
      <c r="AU69" s="351"/>
      <c r="AV69" s="346" t="s">
        <v>430</v>
      </c>
      <c r="AW69" s="346" t="s">
        <v>430</v>
      </c>
      <c r="AX69" s="346">
        <v>22</v>
      </c>
      <c r="AY69" s="346">
        <v>18</v>
      </c>
      <c r="AZ69" s="346">
        <v>15</v>
      </c>
      <c r="BA69" s="374"/>
      <c r="BB69" s="348">
        <v>19.016005530218798</v>
      </c>
      <c r="BC69" s="348">
        <v>0</v>
      </c>
      <c r="BD69" s="348">
        <v>4.4378154915573197E-2</v>
      </c>
      <c r="BE69" s="375" t="s">
        <v>430</v>
      </c>
      <c r="BF69" s="374"/>
      <c r="BG69" s="372" t="s">
        <v>430</v>
      </c>
      <c r="BH69" s="373" t="s">
        <v>430</v>
      </c>
      <c r="BI69" s="348" t="s">
        <v>430</v>
      </c>
      <c r="BJ69" s="348" t="s">
        <v>430</v>
      </c>
      <c r="BK69" s="350"/>
      <c r="BL69" s="350" t="s">
        <v>6632</v>
      </c>
      <c r="BM69" s="372" t="s">
        <v>6633</v>
      </c>
      <c r="BN69" s="372" t="s">
        <v>430</v>
      </c>
      <c r="BO69" s="372" t="s">
        <v>430</v>
      </c>
      <c r="BP69" s="430" t="s">
        <v>430</v>
      </c>
      <c r="BQ69" s="468"/>
      <c r="BR69" s="354" t="s">
        <v>436</v>
      </c>
    </row>
    <row r="70" spans="1:70" s="428" customFormat="1" x14ac:dyDescent="0.25">
      <c r="A70" s="345" t="s">
        <v>6764</v>
      </c>
      <c r="B70" s="374"/>
      <c r="C70" s="719">
        <v>41276</v>
      </c>
      <c r="D70" s="373"/>
      <c r="E70" s="346">
        <v>3125.74</v>
      </c>
      <c r="F70" s="373"/>
      <c r="G70" s="347">
        <v>72.531000000000006</v>
      </c>
      <c r="H70" s="374"/>
      <c r="I70" s="348">
        <v>1.4220999999999999</v>
      </c>
      <c r="J70" s="348">
        <v>3.6097999999999999</v>
      </c>
      <c r="K70" s="348">
        <v>15.035399999999999</v>
      </c>
      <c r="L70" s="348">
        <v>14.882400000000001</v>
      </c>
      <c r="M70" s="348">
        <v>25.230499999999999</v>
      </c>
      <c r="N70" s="350">
        <v>77.359099999999998</v>
      </c>
      <c r="O70" s="348">
        <v>40.222999999999999</v>
      </c>
      <c r="P70" s="348">
        <v>21.372</v>
      </c>
      <c r="Q70" s="348">
        <v>3.6949999999999998</v>
      </c>
      <c r="R70" s="348">
        <v>14.399100000000001</v>
      </c>
      <c r="S70" s="348">
        <v>16.763300000000001</v>
      </c>
      <c r="T70" s="348">
        <v>22.280999999999999</v>
      </c>
      <c r="U70" s="348">
        <v>22.792400000000001</v>
      </c>
      <c r="V70" s="348">
        <v>54.003399999999999</v>
      </c>
      <c r="W70" s="348">
        <v>16.763300000000001</v>
      </c>
      <c r="X70" s="348">
        <v>13.0154</v>
      </c>
      <c r="Y70" s="374"/>
      <c r="Z70" s="346">
        <v>9</v>
      </c>
      <c r="AA70" s="346">
        <v>6</v>
      </c>
      <c r="AB70" s="346">
        <v>5</v>
      </c>
      <c r="AC70" s="346">
        <v>3</v>
      </c>
      <c r="AD70" s="346">
        <v>11</v>
      </c>
      <c r="AE70" s="346">
        <v>6</v>
      </c>
      <c r="AF70" s="346">
        <v>4</v>
      </c>
      <c r="AG70" s="346">
        <v>32</v>
      </c>
      <c r="AH70" s="346">
        <v>30</v>
      </c>
      <c r="AI70" s="346">
        <v>6</v>
      </c>
      <c r="AJ70" s="346">
        <v>11</v>
      </c>
      <c r="AK70" s="346">
        <v>8</v>
      </c>
      <c r="AL70" s="346">
        <v>11</v>
      </c>
      <c r="AM70" s="346">
        <v>7</v>
      </c>
      <c r="AN70" s="346">
        <v>11</v>
      </c>
      <c r="AO70" s="373"/>
      <c r="AP70" s="348">
        <v>14.31</v>
      </c>
      <c r="AQ70" s="348">
        <v>15.46</v>
      </c>
      <c r="AR70" s="348">
        <v>20.72</v>
      </c>
      <c r="AS70" s="348">
        <v>37.97</v>
      </c>
      <c r="AT70" s="348">
        <v>67.540000000000006</v>
      </c>
      <c r="AU70" s="351"/>
      <c r="AV70" s="346">
        <v>11</v>
      </c>
      <c r="AW70" s="346">
        <v>16</v>
      </c>
      <c r="AX70" s="346">
        <v>15</v>
      </c>
      <c r="AY70" s="346">
        <v>7</v>
      </c>
      <c r="AZ70" s="346">
        <v>10</v>
      </c>
      <c r="BA70" s="374"/>
      <c r="BB70" s="348">
        <v>20.022134469389101</v>
      </c>
      <c r="BC70" s="348">
        <v>0</v>
      </c>
      <c r="BD70" s="348">
        <v>5.3045457485808703E-2</v>
      </c>
      <c r="BE70" s="375" t="s">
        <v>430</v>
      </c>
      <c r="BF70" s="374"/>
      <c r="BG70" s="372" t="s">
        <v>430</v>
      </c>
      <c r="BH70" s="373" t="s">
        <v>430</v>
      </c>
      <c r="BI70" s="348" t="s">
        <v>430</v>
      </c>
      <c r="BJ70" s="348" t="s">
        <v>430</v>
      </c>
      <c r="BK70" s="350"/>
      <c r="BL70" s="350" t="s">
        <v>6635</v>
      </c>
      <c r="BM70" s="372" t="s">
        <v>6636</v>
      </c>
      <c r="BN70" s="372" t="s">
        <v>5410</v>
      </c>
      <c r="BO70" s="372" t="s">
        <v>430</v>
      </c>
      <c r="BP70" s="430" t="s">
        <v>430</v>
      </c>
      <c r="BQ70" s="468"/>
      <c r="BR70" s="354" t="s">
        <v>476</v>
      </c>
    </row>
    <row r="71" spans="1:70" s="428" customFormat="1" x14ac:dyDescent="0.25">
      <c r="A71" s="345" t="s">
        <v>6765</v>
      </c>
      <c r="B71" s="374"/>
      <c r="C71" s="719">
        <v>44098</v>
      </c>
      <c r="D71" s="373"/>
      <c r="E71" s="346">
        <v>2177.33</v>
      </c>
      <c r="F71" s="373"/>
      <c r="G71" s="347">
        <v>24.982700000000001</v>
      </c>
      <c r="H71" s="374"/>
      <c r="I71" s="348">
        <v>0.67949999999999999</v>
      </c>
      <c r="J71" s="348">
        <v>0.98629999999999995</v>
      </c>
      <c r="K71" s="348">
        <v>9.6280999999999999</v>
      </c>
      <c r="L71" s="348">
        <v>4.4847000000000001</v>
      </c>
      <c r="M71" s="348">
        <v>11.6007</v>
      </c>
      <c r="N71" s="350">
        <v>40.939799999999998</v>
      </c>
      <c r="O71" s="348">
        <v>24.322399999999998</v>
      </c>
      <c r="P71" s="348">
        <v>23.708400000000001</v>
      </c>
      <c r="Q71" s="348">
        <v>15.189</v>
      </c>
      <c r="R71" s="348" t="s">
        <v>430</v>
      </c>
      <c r="S71" s="348">
        <v>10.9391</v>
      </c>
      <c r="T71" s="348">
        <v>6.9954999999999998</v>
      </c>
      <c r="U71" s="348">
        <v>11.802899999999999</v>
      </c>
      <c r="V71" s="348">
        <v>21.282299999999999</v>
      </c>
      <c r="W71" s="348">
        <v>10.9391</v>
      </c>
      <c r="X71" s="348">
        <v>17.819199999999999</v>
      </c>
      <c r="Y71" s="374"/>
      <c r="Z71" s="346">
        <v>29</v>
      </c>
      <c r="AA71" s="346">
        <v>38</v>
      </c>
      <c r="AB71" s="346">
        <v>28</v>
      </c>
      <c r="AC71" s="346">
        <v>35</v>
      </c>
      <c r="AD71" s="346">
        <v>32</v>
      </c>
      <c r="AE71" s="346">
        <v>30</v>
      </c>
      <c r="AF71" s="346">
        <v>34</v>
      </c>
      <c r="AG71" s="346">
        <v>26</v>
      </c>
      <c r="AH71" s="346">
        <v>7</v>
      </c>
      <c r="AI71" s="346" t="s">
        <v>430</v>
      </c>
      <c r="AJ71" s="346">
        <v>25</v>
      </c>
      <c r="AK71" s="346">
        <v>39</v>
      </c>
      <c r="AL71" s="346">
        <v>35</v>
      </c>
      <c r="AM71" s="346">
        <v>34</v>
      </c>
      <c r="AN71" s="346">
        <v>25</v>
      </c>
      <c r="AO71" s="373"/>
      <c r="AP71" s="348" t="s">
        <v>430</v>
      </c>
      <c r="AQ71" s="348" t="s">
        <v>430</v>
      </c>
      <c r="AR71" s="348">
        <v>20.41</v>
      </c>
      <c r="AS71" s="348">
        <v>24.85</v>
      </c>
      <c r="AT71" s="348">
        <v>27.21</v>
      </c>
      <c r="AU71" s="351"/>
      <c r="AV71" s="346" t="s">
        <v>430</v>
      </c>
      <c r="AW71" s="346" t="s">
        <v>430</v>
      </c>
      <c r="AX71" s="346">
        <v>16</v>
      </c>
      <c r="AY71" s="346">
        <v>32</v>
      </c>
      <c r="AZ71" s="346">
        <v>36</v>
      </c>
      <c r="BA71" s="374"/>
      <c r="BB71" s="348">
        <v>12.7097453223336</v>
      </c>
      <c r="BC71" s="348">
        <v>0</v>
      </c>
      <c r="BD71" s="348">
        <v>0.10487037411740301</v>
      </c>
      <c r="BE71" s="375" t="s">
        <v>430</v>
      </c>
      <c r="BF71" s="374"/>
      <c r="BG71" s="372" t="s">
        <v>430</v>
      </c>
      <c r="BH71" s="373" t="s">
        <v>430</v>
      </c>
      <c r="BI71" s="348" t="s">
        <v>430</v>
      </c>
      <c r="BJ71" s="348" t="s">
        <v>430</v>
      </c>
      <c r="BK71" s="350"/>
      <c r="BL71" s="350" t="s">
        <v>6638</v>
      </c>
      <c r="BM71" s="372" t="s">
        <v>6639</v>
      </c>
      <c r="BN71" s="372" t="s">
        <v>430</v>
      </c>
      <c r="BO71" s="372" t="s">
        <v>430</v>
      </c>
      <c r="BP71" s="430" t="s">
        <v>430</v>
      </c>
      <c r="BQ71" s="468"/>
      <c r="BR71" s="354" t="s">
        <v>436</v>
      </c>
    </row>
    <row r="72" spans="1:70" s="428" customFormat="1" x14ac:dyDescent="0.25">
      <c r="A72" s="345" t="s">
        <v>6766</v>
      </c>
      <c r="B72" s="374"/>
      <c r="C72" s="719">
        <v>41276</v>
      </c>
      <c r="D72" s="373"/>
      <c r="E72" s="346">
        <v>1795.75</v>
      </c>
      <c r="F72" s="373"/>
      <c r="G72" s="347">
        <v>65.178700000000006</v>
      </c>
      <c r="H72" s="374"/>
      <c r="I72" s="348">
        <v>0.74860000000000004</v>
      </c>
      <c r="J72" s="348">
        <v>-5.0286999999999997</v>
      </c>
      <c r="K72" s="348">
        <v>14.295299999999999</v>
      </c>
      <c r="L72" s="348">
        <v>-7.3288000000000002</v>
      </c>
      <c r="M72" s="348">
        <v>43.012900000000002</v>
      </c>
      <c r="N72" s="350">
        <v>114.95</v>
      </c>
      <c r="O72" s="348">
        <v>83.701300000000003</v>
      </c>
      <c r="P72" s="348">
        <v>49.338999999999999</v>
      </c>
      <c r="Q72" s="348">
        <v>26.142399999999999</v>
      </c>
      <c r="R72" s="348">
        <v>17.502700000000001</v>
      </c>
      <c r="S72" s="348">
        <v>4.6120999999999999</v>
      </c>
      <c r="T72" s="348">
        <v>14.056699999999999</v>
      </c>
      <c r="U72" s="348">
        <v>36.183599999999998</v>
      </c>
      <c r="V72" s="348">
        <v>103.8994</v>
      </c>
      <c r="W72" s="348">
        <v>4.6120999999999999</v>
      </c>
      <c r="X72" s="348">
        <v>9.9740000000000002</v>
      </c>
      <c r="Y72" s="374"/>
      <c r="Z72" s="346">
        <v>27</v>
      </c>
      <c r="AA72" s="346">
        <v>51</v>
      </c>
      <c r="AB72" s="346">
        <v>9</v>
      </c>
      <c r="AC72" s="346">
        <v>49</v>
      </c>
      <c r="AD72" s="346">
        <v>3</v>
      </c>
      <c r="AE72" s="346">
        <v>1</v>
      </c>
      <c r="AF72" s="346">
        <v>1</v>
      </c>
      <c r="AG72" s="346">
        <v>1</v>
      </c>
      <c r="AH72" s="346">
        <v>1</v>
      </c>
      <c r="AI72" s="346">
        <v>3</v>
      </c>
      <c r="AJ72" s="346">
        <v>46</v>
      </c>
      <c r="AK72" s="346">
        <v>14</v>
      </c>
      <c r="AL72" s="346">
        <v>4</v>
      </c>
      <c r="AM72" s="346">
        <v>1</v>
      </c>
      <c r="AN72" s="346">
        <v>46</v>
      </c>
      <c r="AO72" s="373"/>
      <c r="AP72" s="348">
        <v>26.22</v>
      </c>
      <c r="AQ72" s="348">
        <v>34.82</v>
      </c>
      <c r="AR72" s="348">
        <v>48.8</v>
      </c>
      <c r="AS72" s="348">
        <v>79.31</v>
      </c>
      <c r="AT72" s="348">
        <v>106.18</v>
      </c>
      <c r="AU72" s="351"/>
      <c r="AV72" s="346">
        <v>1</v>
      </c>
      <c r="AW72" s="346">
        <v>1</v>
      </c>
      <c r="AX72" s="346">
        <v>1</v>
      </c>
      <c r="AY72" s="346">
        <v>1</v>
      </c>
      <c r="AZ72" s="346">
        <v>2</v>
      </c>
      <c r="BA72" s="374"/>
      <c r="BB72" s="348">
        <v>32.824368828940401</v>
      </c>
      <c r="BC72" s="348">
        <v>0</v>
      </c>
      <c r="BD72" s="348">
        <v>0.102853146564561</v>
      </c>
      <c r="BE72" s="375" t="s">
        <v>430</v>
      </c>
      <c r="BF72" s="374"/>
      <c r="BG72" s="372" t="s">
        <v>430</v>
      </c>
      <c r="BH72" s="373" t="s">
        <v>430</v>
      </c>
      <c r="BI72" s="348" t="s">
        <v>430</v>
      </c>
      <c r="BJ72" s="348" t="s">
        <v>430</v>
      </c>
      <c r="BK72" s="350"/>
      <c r="BL72" s="350" t="s">
        <v>6641</v>
      </c>
      <c r="BM72" s="372" t="s">
        <v>6642</v>
      </c>
      <c r="BN72" s="372" t="s">
        <v>430</v>
      </c>
      <c r="BO72" s="372" t="s">
        <v>430</v>
      </c>
      <c r="BP72" s="430" t="s">
        <v>430</v>
      </c>
      <c r="BQ72" s="468"/>
      <c r="BR72" s="354" t="s">
        <v>555</v>
      </c>
    </row>
    <row r="73" spans="1:70" s="428" customFormat="1" x14ac:dyDescent="0.25">
      <c r="A73" s="345" t="s">
        <v>6767</v>
      </c>
      <c r="B73" s="374"/>
      <c r="C73" s="719">
        <v>44475</v>
      </c>
      <c r="D73" s="373"/>
      <c r="E73" s="346">
        <v>1595.57</v>
      </c>
      <c r="F73" s="373"/>
      <c r="G73" s="347">
        <v>20.221</v>
      </c>
      <c r="H73" s="374"/>
      <c r="I73" s="348">
        <v>0.1089</v>
      </c>
      <c r="J73" s="348">
        <v>0.9284</v>
      </c>
      <c r="K73" s="348">
        <v>8.7266999999999992</v>
      </c>
      <c r="L73" s="348">
        <v>5.6699000000000002</v>
      </c>
      <c r="M73" s="348">
        <v>13.7417</v>
      </c>
      <c r="N73" s="350">
        <v>44.055</v>
      </c>
      <c r="O73" s="348">
        <v>26.732600000000001</v>
      </c>
      <c r="P73" s="348">
        <v>24.599499999999999</v>
      </c>
      <c r="Q73" s="348" t="s">
        <v>430</v>
      </c>
      <c r="R73" s="348" t="s">
        <v>430</v>
      </c>
      <c r="S73" s="348">
        <v>9.1788000000000007</v>
      </c>
      <c r="T73" s="348">
        <v>8.8145000000000007</v>
      </c>
      <c r="U73" s="348">
        <v>14.5731</v>
      </c>
      <c r="V73" s="348">
        <v>27.304200000000002</v>
      </c>
      <c r="W73" s="348">
        <v>9.1788000000000007</v>
      </c>
      <c r="X73" s="348">
        <v>16.734500000000001</v>
      </c>
      <c r="Y73" s="374"/>
      <c r="Z73" s="346">
        <v>38</v>
      </c>
      <c r="AA73" s="346">
        <v>39</v>
      </c>
      <c r="AB73" s="346">
        <v>32</v>
      </c>
      <c r="AC73" s="346">
        <v>30</v>
      </c>
      <c r="AD73" s="346">
        <v>29</v>
      </c>
      <c r="AE73" s="346">
        <v>28</v>
      </c>
      <c r="AF73" s="346">
        <v>27</v>
      </c>
      <c r="AG73" s="346">
        <v>23</v>
      </c>
      <c r="AH73" s="346" t="s">
        <v>430</v>
      </c>
      <c r="AI73" s="346" t="s">
        <v>430</v>
      </c>
      <c r="AJ73" s="346">
        <v>30</v>
      </c>
      <c r="AK73" s="346">
        <v>34</v>
      </c>
      <c r="AL73" s="346">
        <v>28</v>
      </c>
      <c r="AM73" s="346">
        <v>26</v>
      </c>
      <c r="AN73" s="346">
        <v>30</v>
      </c>
      <c r="AO73" s="373"/>
      <c r="AP73" s="348" t="s">
        <v>430</v>
      </c>
      <c r="AQ73" s="348" t="s">
        <v>430</v>
      </c>
      <c r="AR73" s="348" t="s">
        <v>430</v>
      </c>
      <c r="AS73" s="348">
        <v>26.79</v>
      </c>
      <c r="AT73" s="348">
        <v>33.06</v>
      </c>
      <c r="AU73" s="351"/>
      <c r="AV73" s="346" t="s">
        <v>430</v>
      </c>
      <c r="AW73" s="346" t="s">
        <v>430</v>
      </c>
      <c r="AX73" s="346" t="s">
        <v>430</v>
      </c>
      <c r="AY73" s="346">
        <v>27</v>
      </c>
      <c r="AZ73" s="346">
        <v>29</v>
      </c>
      <c r="BA73" s="374"/>
      <c r="BB73" s="348">
        <v>11.880022165585901</v>
      </c>
      <c r="BC73" s="348">
        <v>0</v>
      </c>
      <c r="BD73" s="348">
        <v>0.120142450629044</v>
      </c>
      <c r="BE73" s="375" t="s">
        <v>430</v>
      </c>
      <c r="BF73" s="374"/>
      <c r="BG73" s="372" t="s">
        <v>430</v>
      </c>
      <c r="BH73" s="373" t="s">
        <v>430</v>
      </c>
      <c r="BI73" s="348" t="s">
        <v>430</v>
      </c>
      <c r="BJ73" s="348" t="s">
        <v>430</v>
      </c>
      <c r="BK73" s="350"/>
      <c r="BL73" s="350" t="s">
        <v>6644</v>
      </c>
      <c r="BM73" s="372" t="s">
        <v>6380</v>
      </c>
      <c r="BN73" s="372" t="s">
        <v>430</v>
      </c>
      <c r="BO73" s="372" t="s">
        <v>430</v>
      </c>
      <c r="BP73" s="430" t="s">
        <v>430</v>
      </c>
      <c r="BQ73" s="468"/>
      <c r="BR73" s="354" t="s">
        <v>463</v>
      </c>
    </row>
    <row r="74" spans="1:70" s="428" customFormat="1" x14ac:dyDescent="0.25">
      <c r="A74" s="345" t="s">
        <v>6768</v>
      </c>
      <c r="B74" s="374"/>
      <c r="C74" s="719">
        <v>41275</v>
      </c>
      <c r="D74" s="373"/>
      <c r="E74" s="346">
        <v>1685.02</v>
      </c>
      <c r="F74" s="373"/>
      <c r="G74" s="347">
        <v>57.08</v>
      </c>
      <c r="H74" s="374"/>
      <c r="I74" s="348">
        <v>1.4936</v>
      </c>
      <c r="J74" s="348">
        <v>4.3319000000000001</v>
      </c>
      <c r="K74" s="348">
        <v>15.1271</v>
      </c>
      <c r="L74" s="348">
        <v>6.4329999999999998</v>
      </c>
      <c r="M74" s="348">
        <v>5.7820999999999998</v>
      </c>
      <c r="N74" s="350">
        <v>28.645499999999998</v>
      </c>
      <c r="O74" s="348">
        <v>15.767899999999999</v>
      </c>
      <c r="P74" s="348">
        <v>20.458500000000001</v>
      </c>
      <c r="Q74" s="348">
        <v>8.2864000000000004</v>
      </c>
      <c r="R74" s="348">
        <v>15.08</v>
      </c>
      <c r="S74" s="348">
        <v>16.347300000000001</v>
      </c>
      <c r="T74" s="348">
        <v>7.7591000000000001</v>
      </c>
      <c r="U74" s="348">
        <v>4.8109000000000002</v>
      </c>
      <c r="V74" s="348">
        <v>14.2743</v>
      </c>
      <c r="W74" s="348">
        <v>16.347300000000001</v>
      </c>
      <c r="X74" s="348">
        <v>11.040800000000001</v>
      </c>
      <c r="Y74" s="374"/>
      <c r="Z74" s="346">
        <v>7</v>
      </c>
      <c r="AA74" s="346">
        <v>1</v>
      </c>
      <c r="AB74" s="346">
        <v>4</v>
      </c>
      <c r="AC74" s="346">
        <v>23</v>
      </c>
      <c r="AD74" s="346">
        <v>45</v>
      </c>
      <c r="AE74" s="346">
        <v>44</v>
      </c>
      <c r="AF74" s="346">
        <v>46</v>
      </c>
      <c r="AG74" s="346">
        <v>33</v>
      </c>
      <c r="AH74" s="346">
        <v>25</v>
      </c>
      <c r="AI74" s="346">
        <v>5</v>
      </c>
      <c r="AJ74" s="346">
        <v>12</v>
      </c>
      <c r="AK74" s="346">
        <v>37</v>
      </c>
      <c r="AL74" s="346">
        <v>46</v>
      </c>
      <c r="AM74" s="346">
        <v>47</v>
      </c>
      <c r="AN74" s="346">
        <v>12</v>
      </c>
      <c r="AO74" s="373"/>
      <c r="AP74" s="348">
        <v>15.81</v>
      </c>
      <c r="AQ74" s="348">
        <v>14.85</v>
      </c>
      <c r="AR74" s="348">
        <v>15.59</v>
      </c>
      <c r="AS74" s="348">
        <v>17.48</v>
      </c>
      <c r="AT74" s="348">
        <v>22.27</v>
      </c>
      <c r="AU74" s="351"/>
      <c r="AV74" s="346">
        <v>7</v>
      </c>
      <c r="AW74" s="346">
        <v>19</v>
      </c>
      <c r="AX74" s="346">
        <v>27</v>
      </c>
      <c r="AY74" s="346">
        <v>44</v>
      </c>
      <c r="AZ74" s="346">
        <v>41</v>
      </c>
      <c r="BA74" s="374"/>
      <c r="BB74" s="348">
        <v>18.810849429671901</v>
      </c>
      <c r="BC74" s="348">
        <v>0</v>
      </c>
      <c r="BD74" s="348">
        <v>6.3636483050858006E-2</v>
      </c>
      <c r="BE74" s="375" t="s">
        <v>430</v>
      </c>
      <c r="BF74" s="374"/>
      <c r="BG74" s="372" t="s">
        <v>430</v>
      </c>
      <c r="BH74" s="373" t="s">
        <v>430</v>
      </c>
      <c r="BI74" s="348" t="s">
        <v>430</v>
      </c>
      <c r="BJ74" s="348" t="s">
        <v>430</v>
      </c>
      <c r="BK74" s="350"/>
      <c r="BL74" s="350" t="s">
        <v>6646</v>
      </c>
      <c r="BM74" s="372" t="s">
        <v>6647</v>
      </c>
      <c r="BN74" s="372" t="s">
        <v>430</v>
      </c>
      <c r="BO74" s="372" t="s">
        <v>430</v>
      </c>
      <c r="BP74" s="430" t="s">
        <v>430</v>
      </c>
      <c r="BQ74" s="468"/>
      <c r="BR74" s="354" t="s">
        <v>604</v>
      </c>
    </row>
    <row r="75" spans="1:70" s="428" customFormat="1" x14ac:dyDescent="0.25">
      <c r="A75" s="345" t="s">
        <v>6769</v>
      </c>
      <c r="B75" s="374"/>
      <c r="C75" s="719">
        <v>44606</v>
      </c>
      <c r="D75" s="373"/>
      <c r="E75" s="346">
        <v>1132.33</v>
      </c>
      <c r="F75" s="373"/>
      <c r="G75" s="347">
        <v>20.9331</v>
      </c>
      <c r="H75" s="374"/>
      <c r="I75" s="348">
        <v>1.7197</v>
      </c>
      <c r="J75" s="348">
        <v>2.78</v>
      </c>
      <c r="K75" s="348">
        <v>11.2918</v>
      </c>
      <c r="L75" s="348">
        <v>3.4725000000000001</v>
      </c>
      <c r="M75" s="348">
        <v>9.1578999999999997</v>
      </c>
      <c r="N75" s="350">
        <v>46.8093</v>
      </c>
      <c r="O75" s="348">
        <v>26.3049</v>
      </c>
      <c r="P75" s="348">
        <v>30.3598</v>
      </c>
      <c r="Q75" s="348" t="s">
        <v>430</v>
      </c>
      <c r="R75" s="348" t="s">
        <v>430</v>
      </c>
      <c r="S75" s="348">
        <v>12.7035</v>
      </c>
      <c r="T75" s="348">
        <v>8.7598000000000003</v>
      </c>
      <c r="U75" s="348">
        <v>11.017899999999999</v>
      </c>
      <c r="V75" s="348">
        <v>26.1965</v>
      </c>
      <c r="W75" s="348">
        <v>12.7035</v>
      </c>
      <c r="X75" s="348">
        <v>19.272099999999998</v>
      </c>
      <c r="Y75" s="374"/>
      <c r="Z75" s="346">
        <v>4</v>
      </c>
      <c r="AA75" s="346">
        <v>14</v>
      </c>
      <c r="AB75" s="346">
        <v>26</v>
      </c>
      <c r="AC75" s="346">
        <v>38</v>
      </c>
      <c r="AD75" s="346">
        <v>38</v>
      </c>
      <c r="AE75" s="346">
        <v>25</v>
      </c>
      <c r="AF75" s="346">
        <v>28</v>
      </c>
      <c r="AG75" s="346">
        <v>10</v>
      </c>
      <c r="AH75" s="346" t="s">
        <v>430</v>
      </c>
      <c r="AI75" s="346" t="s">
        <v>430</v>
      </c>
      <c r="AJ75" s="346">
        <v>22</v>
      </c>
      <c r="AK75" s="346">
        <v>35</v>
      </c>
      <c r="AL75" s="346">
        <v>37</v>
      </c>
      <c r="AM75" s="346">
        <v>28</v>
      </c>
      <c r="AN75" s="346">
        <v>22</v>
      </c>
      <c r="AO75" s="373"/>
      <c r="AP75" s="348" t="s">
        <v>430</v>
      </c>
      <c r="AQ75" s="348" t="s">
        <v>430</v>
      </c>
      <c r="AR75" s="348" t="s">
        <v>430</v>
      </c>
      <c r="AS75" s="348">
        <v>27.4</v>
      </c>
      <c r="AT75" s="348">
        <v>31.31</v>
      </c>
      <c r="AU75" s="351"/>
      <c r="AV75" s="346" t="s">
        <v>430</v>
      </c>
      <c r="AW75" s="346" t="s">
        <v>430</v>
      </c>
      <c r="AX75" s="346" t="s">
        <v>430</v>
      </c>
      <c r="AY75" s="346">
        <v>25</v>
      </c>
      <c r="AZ75" s="346">
        <v>32</v>
      </c>
      <c r="BA75" s="374"/>
      <c r="BB75" s="348">
        <v>17.643462123591299</v>
      </c>
      <c r="BC75" s="348">
        <v>0</v>
      </c>
      <c r="BD75" s="348">
        <v>9.6904806708780794E-2</v>
      </c>
      <c r="BE75" s="375" t="s">
        <v>430</v>
      </c>
      <c r="BF75" s="374"/>
      <c r="BG75" s="372" t="s">
        <v>430</v>
      </c>
      <c r="BH75" s="373" t="s">
        <v>430</v>
      </c>
      <c r="BI75" s="348" t="s">
        <v>430</v>
      </c>
      <c r="BJ75" s="348" t="s">
        <v>430</v>
      </c>
      <c r="BK75" s="350"/>
      <c r="BL75" s="350" t="s">
        <v>6649</v>
      </c>
      <c r="BM75" s="372" t="s">
        <v>6650</v>
      </c>
      <c r="BN75" s="372" t="s">
        <v>430</v>
      </c>
      <c r="BO75" s="372" t="s">
        <v>430</v>
      </c>
      <c r="BP75" s="430" t="s">
        <v>430</v>
      </c>
      <c r="BQ75" s="468"/>
      <c r="BR75" s="354" t="s">
        <v>555</v>
      </c>
    </row>
    <row r="76" spans="1:70" s="428" customFormat="1" x14ac:dyDescent="0.25">
      <c r="A76" s="345" t="s">
        <v>6770</v>
      </c>
      <c r="B76" s="374"/>
      <c r="C76" s="719">
        <v>41275</v>
      </c>
      <c r="D76" s="373"/>
      <c r="E76" s="346">
        <v>1387.35</v>
      </c>
      <c r="F76" s="373"/>
      <c r="G76" s="347">
        <v>27.15</v>
      </c>
      <c r="H76" s="374"/>
      <c r="I76" s="348">
        <v>1.6854</v>
      </c>
      <c r="J76" s="348">
        <v>3.9432999999999998</v>
      </c>
      <c r="K76" s="348">
        <v>18.197600000000001</v>
      </c>
      <c r="L76" s="348">
        <v>15.2377</v>
      </c>
      <c r="M76" s="348">
        <v>32.309899999999999</v>
      </c>
      <c r="N76" s="350">
        <v>60.555900000000001</v>
      </c>
      <c r="O76" s="348">
        <v>35.122999999999998</v>
      </c>
      <c r="P76" s="348">
        <v>31.466000000000001</v>
      </c>
      <c r="Q76" s="348">
        <v>6.2222999999999997</v>
      </c>
      <c r="R76" s="348">
        <v>8.3452000000000002</v>
      </c>
      <c r="S76" s="348">
        <v>20.9893</v>
      </c>
      <c r="T76" s="348">
        <v>29.470700000000001</v>
      </c>
      <c r="U76" s="348">
        <v>30.9696</v>
      </c>
      <c r="V76" s="348">
        <v>43.650799999999997</v>
      </c>
      <c r="W76" s="348">
        <v>20.9893</v>
      </c>
      <c r="X76" s="348">
        <v>7.8449</v>
      </c>
      <c r="Y76" s="374"/>
      <c r="Z76" s="346">
        <v>5</v>
      </c>
      <c r="AA76" s="346">
        <v>3</v>
      </c>
      <c r="AB76" s="346">
        <v>1</v>
      </c>
      <c r="AC76" s="346">
        <v>2</v>
      </c>
      <c r="AD76" s="346">
        <v>5</v>
      </c>
      <c r="AE76" s="346">
        <v>15</v>
      </c>
      <c r="AF76" s="346">
        <v>10</v>
      </c>
      <c r="AG76" s="346">
        <v>9</v>
      </c>
      <c r="AH76" s="346">
        <v>26</v>
      </c>
      <c r="AI76" s="346">
        <v>21</v>
      </c>
      <c r="AJ76" s="346">
        <v>2</v>
      </c>
      <c r="AK76" s="346">
        <v>1</v>
      </c>
      <c r="AL76" s="346">
        <v>8</v>
      </c>
      <c r="AM76" s="346">
        <v>12</v>
      </c>
      <c r="AN76" s="346">
        <v>2</v>
      </c>
      <c r="AO76" s="373"/>
      <c r="AP76" s="348">
        <v>11.51</v>
      </c>
      <c r="AQ76" s="348">
        <v>15.25</v>
      </c>
      <c r="AR76" s="348">
        <v>21.91</v>
      </c>
      <c r="AS76" s="348">
        <v>36.44</v>
      </c>
      <c r="AT76" s="348">
        <v>68.87</v>
      </c>
      <c r="AU76" s="351"/>
      <c r="AV76" s="346">
        <v>19</v>
      </c>
      <c r="AW76" s="346">
        <v>18</v>
      </c>
      <c r="AX76" s="346">
        <v>13</v>
      </c>
      <c r="AY76" s="346">
        <v>9</v>
      </c>
      <c r="AZ76" s="346">
        <v>8</v>
      </c>
      <c r="BA76" s="374"/>
      <c r="BB76" s="348">
        <v>17.6413005446963</v>
      </c>
      <c r="BC76" s="348">
        <v>0</v>
      </c>
      <c r="BD76" s="348">
        <v>9.6176173421398295E-2</v>
      </c>
      <c r="BE76" s="375" t="s">
        <v>430</v>
      </c>
      <c r="BF76" s="374"/>
      <c r="BG76" s="372" t="s">
        <v>430</v>
      </c>
      <c r="BH76" s="373" t="s">
        <v>430</v>
      </c>
      <c r="BI76" s="348" t="s">
        <v>430</v>
      </c>
      <c r="BJ76" s="348" t="s">
        <v>430</v>
      </c>
      <c r="BK76" s="350"/>
      <c r="BL76" s="350" t="s">
        <v>6652</v>
      </c>
      <c r="BM76" s="372" t="s">
        <v>6653</v>
      </c>
      <c r="BN76" s="372" t="s">
        <v>430</v>
      </c>
      <c r="BO76" s="372" t="s">
        <v>430</v>
      </c>
      <c r="BP76" s="430" t="s">
        <v>430</v>
      </c>
      <c r="BQ76" s="468"/>
      <c r="BR76" s="354" t="s">
        <v>604</v>
      </c>
    </row>
    <row r="77" spans="1:70" s="428" customFormat="1" x14ac:dyDescent="0.25">
      <c r="A77" s="345" t="s">
        <v>6771</v>
      </c>
      <c r="B77" s="374"/>
      <c r="C77" s="719">
        <v>44277</v>
      </c>
      <c r="D77" s="373"/>
      <c r="E77" s="346">
        <v>1227.8499999999999</v>
      </c>
      <c r="F77" s="373"/>
      <c r="G77" s="347">
        <v>24.828199999999999</v>
      </c>
      <c r="H77" s="374"/>
      <c r="I77" s="348">
        <v>1.5037</v>
      </c>
      <c r="J77" s="348">
        <v>2.5966999999999998</v>
      </c>
      <c r="K77" s="348">
        <v>10.4732</v>
      </c>
      <c r="L77" s="348">
        <v>8.3609000000000009</v>
      </c>
      <c r="M77" s="348">
        <v>18.729299999999999</v>
      </c>
      <c r="N77" s="350">
        <v>58.097099999999998</v>
      </c>
      <c r="O77" s="348">
        <v>28.981000000000002</v>
      </c>
      <c r="P77" s="348">
        <v>30.323</v>
      </c>
      <c r="Q77" s="348">
        <v>17.973299999999998</v>
      </c>
      <c r="R77" s="348" t="s">
        <v>430</v>
      </c>
      <c r="S77" s="348">
        <v>10.595800000000001</v>
      </c>
      <c r="T77" s="348">
        <v>13.7317</v>
      </c>
      <c r="U77" s="348">
        <v>20.551600000000001</v>
      </c>
      <c r="V77" s="348">
        <v>33.709200000000003</v>
      </c>
      <c r="W77" s="348">
        <v>10.595800000000001</v>
      </c>
      <c r="X77" s="348">
        <v>19.5486</v>
      </c>
      <c r="Y77" s="374"/>
      <c r="Z77" s="346">
        <v>6</v>
      </c>
      <c r="AA77" s="346">
        <v>17</v>
      </c>
      <c r="AB77" s="346">
        <v>27</v>
      </c>
      <c r="AC77" s="346">
        <v>17</v>
      </c>
      <c r="AD77" s="346">
        <v>15</v>
      </c>
      <c r="AE77" s="346">
        <v>17</v>
      </c>
      <c r="AF77" s="346">
        <v>22</v>
      </c>
      <c r="AG77" s="346">
        <v>11</v>
      </c>
      <c r="AH77" s="346">
        <v>5</v>
      </c>
      <c r="AI77" s="346" t="s">
        <v>430</v>
      </c>
      <c r="AJ77" s="346">
        <v>27</v>
      </c>
      <c r="AK77" s="346">
        <v>16</v>
      </c>
      <c r="AL77" s="346">
        <v>15</v>
      </c>
      <c r="AM77" s="346">
        <v>16</v>
      </c>
      <c r="AN77" s="346">
        <v>27</v>
      </c>
      <c r="AO77" s="373"/>
      <c r="AP77" s="348" t="s">
        <v>430</v>
      </c>
      <c r="AQ77" s="348" t="s">
        <v>430</v>
      </c>
      <c r="AR77" s="348">
        <v>24.58</v>
      </c>
      <c r="AS77" s="348">
        <v>31.21</v>
      </c>
      <c r="AT77" s="348">
        <v>43.81</v>
      </c>
      <c r="AU77" s="351"/>
      <c r="AV77" s="346" t="s">
        <v>430</v>
      </c>
      <c r="AW77" s="346" t="s">
        <v>430</v>
      </c>
      <c r="AX77" s="346">
        <v>6</v>
      </c>
      <c r="AY77" s="346">
        <v>21</v>
      </c>
      <c r="AZ77" s="346">
        <v>17</v>
      </c>
      <c r="BA77" s="374"/>
      <c r="BB77" s="348">
        <v>14.8179686878524</v>
      </c>
      <c r="BC77" s="348">
        <v>0</v>
      </c>
      <c r="BD77" s="348">
        <v>0.11876175919955601</v>
      </c>
      <c r="BE77" s="375" t="s">
        <v>430</v>
      </c>
      <c r="BF77" s="374"/>
      <c r="BG77" s="372" t="s">
        <v>430</v>
      </c>
      <c r="BH77" s="373" t="s">
        <v>430</v>
      </c>
      <c r="BI77" s="348" t="s">
        <v>430</v>
      </c>
      <c r="BJ77" s="348" t="s">
        <v>430</v>
      </c>
      <c r="BK77" s="350"/>
      <c r="BL77" s="350" t="s">
        <v>6655</v>
      </c>
      <c r="BM77" s="372" t="s">
        <v>6656</v>
      </c>
      <c r="BN77" s="372" t="s">
        <v>430</v>
      </c>
      <c r="BO77" s="372" t="s">
        <v>430</v>
      </c>
      <c r="BP77" s="430" t="s">
        <v>430</v>
      </c>
      <c r="BQ77" s="468"/>
      <c r="BR77" s="354" t="s">
        <v>443</v>
      </c>
    </row>
    <row r="78" spans="1:70" s="428" customFormat="1" x14ac:dyDescent="0.25">
      <c r="A78" s="345" t="s">
        <v>6772</v>
      </c>
      <c r="B78" s="374"/>
      <c r="C78" s="719">
        <v>41277</v>
      </c>
      <c r="D78" s="373"/>
      <c r="E78" s="346">
        <v>1202.49</v>
      </c>
      <c r="F78" s="373"/>
      <c r="G78" s="347">
        <v>96.020399999999995</v>
      </c>
      <c r="H78" s="374"/>
      <c r="I78" s="348">
        <v>0.76529999999999998</v>
      </c>
      <c r="J78" s="348">
        <v>2.2522000000000002</v>
      </c>
      <c r="K78" s="348">
        <v>11.447100000000001</v>
      </c>
      <c r="L78" s="348">
        <v>9.6738999999999997</v>
      </c>
      <c r="M78" s="348">
        <v>21.200399999999998</v>
      </c>
      <c r="N78" s="350">
        <v>70.646199999999993</v>
      </c>
      <c r="O78" s="348">
        <v>31.340399999999999</v>
      </c>
      <c r="P78" s="348">
        <v>27.703800000000001</v>
      </c>
      <c r="Q78" s="348">
        <v>18.0319</v>
      </c>
      <c r="R78" s="348">
        <v>18.454499999999999</v>
      </c>
      <c r="S78" s="348">
        <v>13.9841</v>
      </c>
      <c r="T78" s="348">
        <v>13.5481</v>
      </c>
      <c r="U78" s="348">
        <v>22.408000000000001</v>
      </c>
      <c r="V78" s="348">
        <v>38.185899999999997</v>
      </c>
      <c r="W78" s="348">
        <v>13.9841</v>
      </c>
      <c r="X78" s="348">
        <v>18.063600000000001</v>
      </c>
      <c r="Y78" s="374"/>
      <c r="Z78" s="346">
        <v>26</v>
      </c>
      <c r="AA78" s="346">
        <v>24</v>
      </c>
      <c r="AB78" s="346">
        <v>25</v>
      </c>
      <c r="AC78" s="346">
        <v>10</v>
      </c>
      <c r="AD78" s="346">
        <v>13</v>
      </c>
      <c r="AE78" s="346">
        <v>9</v>
      </c>
      <c r="AF78" s="346">
        <v>21</v>
      </c>
      <c r="AG78" s="346">
        <v>14</v>
      </c>
      <c r="AH78" s="346">
        <v>3</v>
      </c>
      <c r="AI78" s="346">
        <v>2</v>
      </c>
      <c r="AJ78" s="346">
        <v>18</v>
      </c>
      <c r="AK78" s="346">
        <v>18</v>
      </c>
      <c r="AL78" s="346">
        <v>13</v>
      </c>
      <c r="AM78" s="346">
        <v>15</v>
      </c>
      <c r="AN78" s="346">
        <v>18</v>
      </c>
      <c r="AO78" s="373"/>
      <c r="AP78" s="348">
        <v>20.36</v>
      </c>
      <c r="AQ78" s="348">
        <v>22.85</v>
      </c>
      <c r="AR78" s="348">
        <v>25.13</v>
      </c>
      <c r="AS78" s="348">
        <v>33.18</v>
      </c>
      <c r="AT78" s="348">
        <v>51.92</v>
      </c>
      <c r="AU78" s="351"/>
      <c r="AV78" s="346">
        <v>3</v>
      </c>
      <c r="AW78" s="346">
        <v>3</v>
      </c>
      <c r="AX78" s="346">
        <v>4</v>
      </c>
      <c r="AY78" s="346">
        <v>12</v>
      </c>
      <c r="AZ78" s="346">
        <v>12</v>
      </c>
      <c r="BA78" s="374"/>
      <c r="BB78" s="348">
        <v>15.071641950125199</v>
      </c>
      <c r="BC78" s="348">
        <v>0</v>
      </c>
      <c r="BD78" s="348">
        <v>0.107786615871477</v>
      </c>
      <c r="BE78" s="375" t="s">
        <v>430</v>
      </c>
      <c r="BF78" s="374"/>
      <c r="BG78" s="372" t="s">
        <v>430</v>
      </c>
      <c r="BH78" s="373" t="s">
        <v>430</v>
      </c>
      <c r="BI78" s="348" t="s">
        <v>430</v>
      </c>
      <c r="BJ78" s="348" t="s">
        <v>430</v>
      </c>
      <c r="BK78" s="350"/>
      <c r="BL78" s="350" t="s">
        <v>6658</v>
      </c>
      <c r="BM78" s="372" t="s">
        <v>6659</v>
      </c>
      <c r="BN78" s="372" t="s">
        <v>430</v>
      </c>
      <c r="BO78" s="372" t="s">
        <v>430</v>
      </c>
      <c r="BP78" s="430" t="s">
        <v>430</v>
      </c>
      <c r="BQ78" s="468"/>
      <c r="BR78" s="354" t="s">
        <v>555</v>
      </c>
    </row>
    <row r="79" spans="1:70" s="428" customFormat="1" x14ac:dyDescent="0.25">
      <c r="A79" s="345" t="s">
        <v>6773</v>
      </c>
      <c r="B79" s="374"/>
      <c r="C79" s="719">
        <v>44643</v>
      </c>
      <c r="D79" s="373"/>
      <c r="E79" s="346">
        <v>1164.73</v>
      </c>
      <c r="F79" s="373"/>
      <c r="G79" s="347">
        <v>22.938800000000001</v>
      </c>
      <c r="H79" s="374"/>
      <c r="I79" s="348">
        <v>2.0768</v>
      </c>
      <c r="J79" s="348">
        <v>3.7978000000000001</v>
      </c>
      <c r="K79" s="348">
        <v>14.122199999999999</v>
      </c>
      <c r="L79" s="348">
        <v>9.2937999999999992</v>
      </c>
      <c r="M79" s="348">
        <v>15.507199999999999</v>
      </c>
      <c r="N79" s="350">
        <v>57.031199999999998</v>
      </c>
      <c r="O79" s="348">
        <v>32.901299999999999</v>
      </c>
      <c r="P79" s="348">
        <v>34.494300000000003</v>
      </c>
      <c r="Q79" s="348" t="s">
        <v>430</v>
      </c>
      <c r="R79" s="348" t="s">
        <v>430</v>
      </c>
      <c r="S79" s="348">
        <v>18.153500000000001</v>
      </c>
      <c r="T79" s="348">
        <v>12.4049</v>
      </c>
      <c r="U79" s="348">
        <v>17.546900000000001</v>
      </c>
      <c r="V79" s="348">
        <v>32.345599999999997</v>
      </c>
      <c r="W79" s="348">
        <v>18.153500000000001</v>
      </c>
      <c r="X79" s="348">
        <v>22.504000000000001</v>
      </c>
      <c r="Y79" s="374"/>
      <c r="Z79" s="346">
        <v>2</v>
      </c>
      <c r="AA79" s="346">
        <v>4</v>
      </c>
      <c r="AB79" s="346">
        <v>10</v>
      </c>
      <c r="AC79" s="346">
        <v>11</v>
      </c>
      <c r="AD79" s="346">
        <v>20</v>
      </c>
      <c r="AE79" s="346">
        <v>21</v>
      </c>
      <c r="AF79" s="346">
        <v>14</v>
      </c>
      <c r="AG79" s="346">
        <v>4</v>
      </c>
      <c r="AH79" s="346" t="s">
        <v>430</v>
      </c>
      <c r="AI79" s="346" t="s">
        <v>430</v>
      </c>
      <c r="AJ79" s="346">
        <v>4</v>
      </c>
      <c r="AK79" s="346">
        <v>20</v>
      </c>
      <c r="AL79" s="346">
        <v>18</v>
      </c>
      <c r="AM79" s="346">
        <v>18</v>
      </c>
      <c r="AN79" s="346">
        <v>4</v>
      </c>
      <c r="AO79" s="373"/>
      <c r="AP79" s="348" t="s">
        <v>430</v>
      </c>
      <c r="AQ79" s="348" t="s">
        <v>430</v>
      </c>
      <c r="AR79" s="348" t="s">
        <v>430</v>
      </c>
      <c r="AS79" s="348">
        <v>32.630000000000003</v>
      </c>
      <c r="AT79" s="348">
        <v>43.88</v>
      </c>
      <c r="AU79" s="351"/>
      <c r="AV79" s="346" t="s">
        <v>430</v>
      </c>
      <c r="AW79" s="346" t="s">
        <v>430</v>
      </c>
      <c r="AX79" s="346" t="s">
        <v>430</v>
      </c>
      <c r="AY79" s="346">
        <v>14</v>
      </c>
      <c r="AZ79" s="346">
        <v>16</v>
      </c>
      <c r="BA79" s="374"/>
      <c r="BB79" s="348">
        <v>16.9806617630795</v>
      </c>
      <c r="BC79" s="348">
        <v>0</v>
      </c>
      <c r="BD79" s="348">
        <v>0.118903719022944</v>
      </c>
      <c r="BE79" s="375" t="s">
        <v>430</v>
      </c>
      <c r="BF79" s="374"/>
      <c r="BG79" s="372" t="s">
        <v>430</v>
      </c>
      <c r="BH79" s="373" t="s">
        <v>430</v>
      </c>
      <c r="BI79" s="348" t="s">
        <v>430</v>
      </c>
      <c r="BJ79" s="348" t="s">
        <v>430</v>
      </c>
      <c r="BK79" s="350"/>
      <c r="BL79" s="350" t="s">
        <v>6661</v>
      </c>
      <c r="BM79" s="372" t="s">
        <v>6662</v>
      </c>
      <c r="BN79" s="372" t="s">
        <v>430</v>
      </c>
      <c r="BO79" s="372" t="s">
        <v>430</v>
      </c>
      <c r="BP79" s="430" t="s">
        <v>430</v>
      </c>
      <c r="BQ79" s="468"/>
      <c r="BR79" s="354" t="s">
        <v>555</v>
      </c>
    </row>
    <row r="80" spans="1:70" s="428" customFormat="1" ht="11" x14ac:dyDescent="0.3">
      <c r="A80" s="841" t="s">
        <v>6774</v>
      </c>
      <c r="B80" s="847"/>
      <c r="C80" s="843">
        <v>41278</v>
      </c>
      <c r="D80" s="842"/>
      <c r="E80" s="844">
        <v>1319.35</v>
      </c>
      <c r="F80" s="842"/>
      <c r="G80" s="845">
        <v>40.54</v>
      </c>
      <c r="H80" s="847"/>
      <c r="I80" s="846">
        <v>1.1906000000000001</v>
      </c>
      <c r="J80" s="846">
        <v>3.2814000000000001</v>
      </c>
      <c r="K80" s="846">
        <v>13.1044</v>
      </c>
      <c r="L80" s="846">
        <v>10.220000000000001</v>
      </c>
      <c r="M80" s="846">
        <v>25.959299999999999</v>
      </c>
      <c r="N80" s="848">
        <v>66.748900000000006</v>
      </c>
      <c r="O80" s="846">
        <v>32.360999999999997</v>
      </c>
      <c r="P80" s="846">
        <v>25.5319</v>
      </c>
      <c r="Q80" s="846">
        <v>9.8495000000000008</v>
      </c>
      <c r="R80" s="846">
        <v>12.0168</v>
      </c>
      <c r="S80" s="846">
        <v>15.5512</v>
      </c>
      <c r="T80" s="846">
        <v>21.188600000000001</v>
      </c>
      <c r="U80" s="846">
        <v>26.505600000000001</v>
      </c>
      <c r="V80" s="846">
        <v>47.686700000000002</v>
      </c>
      <c r="W80" s="846">
        <v>15.5512</v>
      </c>
      <c r="X80" s="846">
        <v>9.3302999999999994</v>
      </c>
      <c r="Y80" s="847"/>
      <c r="Z80" s="844">
        <v>13</v>
      </c>
      <c r="AA80" s="844">
        <v>11</v>
      </c>
      <c r="AB80" s="844">
        <v>16</v>
      </c>
      <c r="AC80" s="844">
        <v>8</v>
      </c>
      <c r="AD80" s="844">
        <v>10</v>
      </c>
      <c r="AE80" s="844">
        <v>11</v>
      </c>
      <c r="AF80" s="844">
        <v>17</v>
      </c>
      <c r="AG80" s="844">
        <v>21</v>
      </c>
      <c r="AH80" s="844">
        <v>21</v>
      </c>
      <c r="AI80" s="844">
        <v>14</v>
      </c>
      <c r="AJ80" s="844">
        <v>16</v>
      </c>
      <c r="AK80" s="844">
        <v>10</v>
      </c>
      <c r="AL80" s="844">
        <v>10</v>
      </c>
      <c r="AM80" s="844">
        <v>10</v>
      </c>
      <c r="AN80" s="844">
        <v>16</v>
      </c>
      <c r="AO80" s="842"/>
      <c r="AP80" s="846">
        <v>14.24</v>
      </c>
      <c r="AQ80" s="846">
        <v>17.420000000000002</v>
      </c>
      <c r="AR80" s="846">
        <v>22</v>
      </c>
      <c r="AS80" s="846">
        <v>34.35</v>
      </c>
      <c r="AT80" s="846">
        <v>62.25</v>
      </c>
      <c r="AU80" s="849"/>
      <c r="AV80" s="844">
        <v>12</v>
      </c>
      <c r="AW80" s="844">
        <v>10</v>
      </c>
      <c r="AX80" s="844">
        <v>12</v>
      </c>
      <c r="AY80" s="844">
        <v>10</v>
      </c>
      <c r="AZ80" s="844">
        <v>11</v>
      </c>
      <c r="BA80" s="847"/>
      <c r="BB80" s="846">
        <v>14.96678463151</v>
      </c>
      <c r="BC80" s="846">
        <v>0</v>
      </c>
      <c r="BD80" s="846">
        <v>9.2042548371686003E-2</v>
      </c>
      <c r="BE80" s="852" t="s">
        <v>430</v>
      </c>
      <c r="BF80" s="847"/>
      <c r="BG80" s="855" t="s">
        <v>430</v>
      </c>
      <c r="BH80" s="842" t="s">
        <v>430</v>
      </c>
      <c r="BI80" s="846" t="s">
        <v>430</v>
      </c>
      <c r="BJ80" s="846" t="s">
        <v>430</v>
      </c>
      <c r="BK80" s="848"/>
      <c r="BL80" s="848" t="s">
        <v>6664</v>
      </c>
      <c r="BM80" s="855" t="s">
        <v>6665</v>
      </c>
      <c r="BN80" s="855" t="s">
        <v>430</v>
      </c>
      <c r="BO80" s="855" t="s">
        <v>430</v>
      </c>
      <c r="BP80" s="906" t="s">
        <v>430</v>
      </c>
      <c r="BQ80" s="854"/>
      <c r="BR80" s="856" t="s">
        <v>443</v>
      </c>
    </row>
    <row r="81" spans="1:70" s="428" customFormat="1" x14ac:dyDescent="0.25">
      <c r="A81" s="345" t="s">
        <v>6775</v>
      </c>
      <c r="B81" s="374"/>
      <c r="C81" s="719">
        <v>44616</v>
      </c>
      <c r="D81" s="373"/>
      <c r="E81" s="346">
        <v>1021.54</v>
      </c>
      <c r="F81" s="373"/>
      <c r="G81" s="347">
        <v>21.073</v>
      </c>
      <c r="H81" s="374"/>
      <c r="I81" s="348">
        <v>0.78680000000000005</v>
      </c>
      <c r="J81" s="348">
        <v>1.857</v>
      </c>
      <c r="K81" s="348">
        <v>9.4616000000000007</v>
      </c>
      <c r="L81" s="348">
        <v>6.0479000000000003</v>
      </c>
      <c r="M81" s="348">
        <v>13.475099999999999</v>
      </c>
      <c r="N81" s="350">
        <v>45.335000000000001</v>
      </c>
      <c r="O81" s="348">
        <v>26.837900000000001</v>
      </c>
      <c r="P81" s="348">
        <v>26.386399999999998</v>
      </c>
      <c r="Q81" s="348" t="s">
        <v>430</v>
      </c>
      <c r="R81" s="348" t="s">
        <v>430</v>
      </c>
      <c r="S81" s="348">
        <v>12.0594</v>
      </c>
      <c r="T81" s="348">
        <v>10.202299999999999</v>
      </c>
      <c r="U81" s="348">
        <v>14.355600000000001</v>
      </c>
      <c r="V81" s="348">
        <v>28.0426</v>
      </c>
      <c r="W81" s="348">
        <v>12.0594</v>
      </c>
      <c r="X81" s="348">
        <v>19.601600000000001</v>
      </c>
      <c r="Y81" s="374"/>
      <c r="Z81" s="346">
        <v>24</v>
      </c>
      <c r="AA81" s="346">
        <v>29</v>
      </c>
      <c r="AB81" s="346">
        <v>29</v>
      </c>
      <c r="AC81" s="346">
        <v>26</v>
      </c>
      <c r="AD81" s="346">
        <v>31</v>
      </c>
      <c r="AE81" s="346">
        <v>27</v>
      </c>
      <c r="AF81" s="346">
        <v>26</v>
      </c>
      <c r="AG81" s="346">
        <v>17</v>
      </c>
      <c r="AH81" s="346" t="s">
        <v>430</v>
      </c>
      <c r="AI81" s="346" t="s">
        <v>430</v>
      </c>
      <c r="AJ81" s="346">
        <v>23</v>
      </c>
      <c r="AK81" s="346">
        <v>30</v>
      </c>
      <c r="AL81" s="346">
        <v>29</v>
      </c>
      <c r="AM81" s="346">
        <v>25</v>
      </c>
      <c r="AN81" s="346">
        <v>23</v>
      </c>
      <c r="AO81" s="373"/>
      <c r="AP81" s="348" t="s">
        <v>430</v>
      </c>
      <c r="AQ81" s="348" t="s">
        <v>430</v>
      </c>
      <c r="AR81" s="348" t="s">
        <v>430</v>
      </c>
      <c r="AS81" s="348">
        <v>27.07</v>
      </c>
      <c r="AT81" s="348">
        <v>34.520000000000003</v>
      </c>
      <c r="AU81" s="351"/>
      <c r="AV81" s="346" t="s">
        <v>430</v>
      </c>
      <c r="AW81" s="346" t="s">
        <v>430</v>
      </c>
      <c r="AX81" s="346" t="s">
        <v>430</v>
      </c>
      <c r="AY81" s="346">
        <v>26</v>
      </c>
      <c r="AZ81" s="346">
        <v>26</v>
      </c>
      <c r="BA81" s="374"/>
      <c r="BB81" s="348">
        <v>13.1110695786032</v>
      </c>
      <c r="BC81" s="348">
        <v>0</v>
      </c>
      <c r="BD81" s="348">
        <v>0.11452704083071399</v>
      </c>
      <c r="BE81" s="375" t="s">
        <v>430</v>
      </c>
      <c r="BF81" s="374"/>
      <c r="BG81" s="372" t="s">
        <v>430</v>
      </c>
      <c r="BH81" s="373" t="s">
        <v>430</v>
      </c>
      <c r="BI81" s="348" t="s">
        <v>430</v>
      </c>
      <c r="BJ81" s="348" t="s">
        <v>430</v>
      </c>
      <c r="BK81" s="350"/>
      <c r="BL81" s="350" t="s">
        <v>6667</v>
      </c>
      <c r="BM81" s="372" t="s">
        <v>6546</v>
      </c>
      <c r="BN81" s="372" t="s">
        <v>430</v>
      </c>
      <c r="BO81" s="372" t="s">
        <v>430</v>
      </c>
      <c r="BP81" s="430" t="s">
        <v>430</v>
      </c>
      <c r="BQ81" s="468"/>
      <c r="BR81" s="354" t="s">
        <v>555</v>
      </c>
    </row>
    <row r="82" spans="1:70" s="428" customFormat="1" x14ac:dyDescent="0.25">
      <c r="A82" s="345" t="s">
        <v>6776</v>
      </c>
      <c r="B82" s="374"/>
      <c r="C82" s="719">
        <v>44344</v>
      </c>
      <c r="D82" s="373"/>
      <c r="E82" s="346">
        <v>783.827</v>
      </c>
      <c r="F82" s="373"/>
      <c r="G82" s="347">
        <v>18.46</v>
      </c>
      <c r="H82" s="374"/>
      <c r="I82" s="348">
        <v>0.98470000000000002</v>
      </c>
      <c r="J82" s="348">
        <v>2.5556000000000001</v>
      </c>
      <c r="K82" s="348">
        <v>14.587199999999999</v>
      </c>
      <c r="L82" s="348">
        <v>7.6384999999999996</v>
      </c>
      <c r="M82" s="348">
        <v>10.6715</v>
      </c>
      <c r="N82" s="350">
        <v>46.1599</v>
      </c>
      <c r="O82" s="348">
        <v>24.549600000000002</v>
      </c>
      <c r="P82" s="348">
        <v>24.3706</v>
      </c>
      <c r="Q82" s="348" t="s">
        <v>430</v>
      </c>
      <c r="R82" s="348" t="s">
        <v>430</v>
      </c>
      <c r="S82" s="348">
        <v>17.43</v>
      </c>
      <c r="T82" s="348">
        <v>9.6851000000000003</v>
      </c>
      <c r="U82" s="348">
        <v>12.6297</v>
      </c>
      <c r="V82" s="348">
        <v>22.9847</v>
      </c>
      <c r="W82" s="348">
        <v>17.43</v>
      </c>
      <c r="X82" s="348">
        <v>13.299200000000001</v>
      </c>
      <c r="Y82" s="374"/>
      <c r="Z82" s="346">
        <v>18</v>
      </c>
      <c r="AA82" s="346">
        <v>18</v>
      </c>
      <c r="AB82" s="346">
        <v>7</v>
      </c>
      <c r="AC82" s="346">
        <v>21</v>
      </c>
      <c r="AD82" s="346">
        <v>36</v>
      </c>
      <c r="AE82" s="346">
        <v>26</v>
      </c>
      <c r="AF82" s="346">
        <v>33</v>
      </c>
      <c r="AG82" s="346">
        <v>25</v>
      </c>
      <c r="AH82" s="346" t="s">
        <v>430</v>
      </c>
      <c r="AI82" s="346" t="s">
        <v>430</v>
      </c>
      <c r="AJ82" s="346">
        <v>7</v>
      </c>
      <c r="AK82" s="346">
        <v>31</v>
      </c>
      <c r="AL82" s="346">
        <v>32</v>
      </c>
      <c r="AM82" s="346">
        <v>31</v>
      </c>
      <c r="AN82" s="346">
        <v>7</v>
      </c>
      <c r="AO82" s="373"/>
      <c r="AP82" s="348" t="s">
        <v>430</v>
      </c>
      <c r="AQ82" s="348" t="s">
        <v>430</v>
      </c>
      <c r="AR82" s="348" t="s">
        <v>430</v>
      </c>
      <c r="AS82" s="348">
        <v>25.22</v>
      </c>
      <c r="AT82" s="348">
        <v>32.770000000000003</v>
      </c>
      <c r="AU82" s="351"/>
      <c r="AV82" s="346" t="s">
        <v>430</v>
      </c>
      <c r="AW82" s="346" t="s">
        <v>430</v>
      </c>
      <c r="AX82" s="346" t="s">
        <v>430</v>
      </c>
      <c r="AY82" s="346">
        <v>30</v>
      </c>
      <c r="AZ82" s="346">
        <v>30</v>
      </c>
      <c r="BA82" s="374"/>
      <c r="BB82" s="348">
        <v>17.050292045119502</v>
      </c>
      <c r="BC82" s="348">
        <v>0</v>
      </c>
      <c r="BD82" s="348">
        <v>8.0383717650078207E-2</v>
      </c>
      <c r="BE82" s="375" t="s">
        <v>430</v>
      </c>
      <c r="BF82" s="374"/>
      <c r="BG82" s="372" t="s">
        <v>430</v>
      </c>
      <c r="BH82" s="373" t="s">
        <v>430</v>
      </c>
      <c r="BI82" s="348" t="s">
        <v>430</v>
      </c>
      <c r="BJ82" s="348" t="s">
        <v>430</v>
      </c>
      <c r="BK82" s="350"/>
      <c r="BL82" s="350" t="s">
        <v>6669</v>
      </c>
      <c r="BM82" s="372" t="s">
        <v>6670</v>
      </c>
      <c r="BN82" s="372" t="s">
        <v>430</v>
      </c>
      <c r="BO82" s="372" t="s">
        <v>430</v>
      </c>
      <c r="BP82" s="430" t="s">
        <v>430</v>
      </c>
      <c r="BQ82" s="468"/>
      <c r="BR82" s="354" t="s">
        <v>436</v>
      </c>
    </row>
    <row r="83" spans="1:70" s="428" customFormat="1" ht="11" x14ac:dyDescent="0.3">
      <c r="A83" s="841" t="s">
        <v>6777</v>
      </c>
      <c r="B83" s="847"/>
      <c r="C83" s="843">
        <v>44406</v>
      </c>
      <c r="D83" s="842"/>
      <c r="E83" s="844">
        <v>723.86699999999996</v>
      </c>
      <c r="F83" s="842"/>
      <c r="G83" s="845">
        <v>14.6684</v>
      </c>
      <c r="H83" s="847"/>
      <c r="I83" s="846">
        <v>1.3585</v>
      </c>
      <c r="J83" s="846">
        <v>1.9836</v>
      </c>
      <c r="K83" s="846">
        <v>12.3611</v>
      </c>
      <c r="L83" s="846">
        <v>6.4276999999999997</v>
      </c>
      <c r="M83" s="846">
        <v>14.686500000000001</v>
      </c>
      <c r="N83" s="848">
        <v>47.397399999999998</v>
      </c>
      <c r="O83" s="846">
        <v>25.1265</v>
      </c>
      <c r="P83" s="846">
        <v>24.4924</v>
      </c>
      <c r="Q83" s="846" t="s">
        <v>430</v>
      </c>
      <c r="R83" s="846" t="s">
        <v>430</v>
      </c>
      <c r="S83" s="846">
        <v>13.0312</v>
      </c>
      <c r="T83" s="846">
        <v>11.1327</v>
      </c>
      <c r="U83" s="846">
        <v>16.299600000000002</v>
      </c>
      <c r="V83" s="846">
        <v>28.7334</v>
      </c>
      <c r="W83" s="846">
        <v>13.0312</v>
      </c>
      <c r="X83" s="846">
        <v>8.4185999999999996</v>
      </c>
      <c r="Y83" s="847"/>
      <c r="Z83" s="844">
        <v>11</v>
      </c>
      <c r="AA83" s="844">
        <v>27</v>
      </c>
      <c r="AB83" s="844">
        <v>19</v>
      </c>
      <c r="AC83" s="844">
        <v>24</v>
      </c>
      <c r="AD83" s="844">
        <v>27</v>
      </c>
      <c r="AE83" s="844">
        <v>24</v>
      </c>
      <c r="AF83" s="844">
        <v>31</v>
      </c>
      <c r="AG83" s="844">
        <v>24</v>
      </c>
      <c r="AH83" s="844" t="s">
        <v>430</v>
      </c>
      <c r="AI83" s="844" t="s">
        <v>430</v>
      </c>
      <c r="AJ83" s="844">
        <v>21</v>
      </c>
      <c r="AK83" s="844">
        <v>28</v>
      </c>
      <c r="AL83" s="844">
        <v>25</v>
      </c>
      <c r="AM83" s="844">
        <v>22</v>
      </c>
      <c r="AN83" s="844">
        <v>21</v>
      </c>
      <c r="AO83" s="842"/>
      <c r="AP83" s="846" t="s">
        <v>430</v>
      </c>
      <c r="AQ83" s="846" t="s">
        <v>430</v>
      </c>
      <c r="AR83" s="846" t="s">
        <v>430</v>
      </c>
      <c r="AS83" s="846">
        <v>25.8</v>
      </c>
      <c r="AT83" s="846">
        <v>37.4</v>
      </c>
      <c r="AU83" s="849"/>
      <c r="AV83" s="844" t="s">
        <v>430</v>
      </c>
      <c r="AW83" s="844" t="s">
        <v>430</v>
      </c>
      <c r="AX83" s="844" t="s">
        <v>430</v>
      </c>
      <c r="AY83" s="844">
        <v>28</v>
      </c>
      <c r="AZ83" s="844">
        <v>22</v>
      </c>
      <c r="BA83" s="847"/>
      <c r="BB83" s="846">
        <v>16.4369909693831</v>
      </c>
      <c r="BC83" s="846">
        <v>0</v>
      </c>
      <c r="BD83" s="846">
        <v>8.4779236367452798E-2</v>
      </c>
      <c r="BE83" s="852" t="s">
        <v>430</v>
      </c>
      <c r="BF83" s="847"/>
      <c r="BG83" s="855" t="s">
        <v>430</v>
      </c>
      <c r="BH83" s="842" t="s">
        <v>430</v>
      </c>
      <c r="BI83" s="846" t="s">
        <v>430</v>
      </c>
      <c r="BJ83" s="846" t="s">
        <v>430</v>
      </c>
      <c r="BK83" s="848"/>
      <c r="BL83" s="848" t="s">
        <v>6672</v>
      </c>
      <c r="BM83" s="855" t="s">
        <v>6673</v>
      </c>
      <c r="BN83" s="855" t="s">
        <v>430</v>
      </c>
      <c r="BO83" s="855" t="s">
        <v>430</v>
      </c>
      <c r="BP83" s="906" t="s">
        <v>430</v>
      </c>
      <c r="BQ83" s="854"/>
      <c r="BR83" s="856" t="s">
        <v>443</v>
      </c>
    </row>
    <row r="84" spans="1:70" s="428" customFormat="1" x14ac:dyDescent="0.25">
      <c r="A84" s="345" t="s">
        <v>6778</v>
      </c>
      <c r="B84" s="374"/>
      <c r="C84" s="719">
        <v>44189</v>
      </c>
      <c r="D84" s="373"/>
      <c r="E84" s="346">
        <v>558.08000000000004</v>
      </c>
      <c r="F84" s="373"/>
      <c r="G84" s="347">
        <v>13.383900000000001</v>
      </c>
      <c r="H84" s="374"/>
      <c r="I84" s="348">
        <v>0.2036</v>
      </c>
      <c r="J84" s="348">
        <v>1.7003999999999999</v>
      </c>
      <c r="K84" s="348">
        <v>14.764099999999999</v>
      </c>
      <c r="L84" s="348">
        <v>4.4909999999999997</v>
      </c>
      <c r="M84" s="348">
        <v>-0.31209999999999999</v>
      </c>
      <c r="N84" s="350">
        <v>59.572299999999998</v>
      </c>
      <c r="O84" s="348">
        <v>33.045499999999997</v>
      </c>
      <c r="P84" s="348">
        <v>26.1876</v>
      </c>
      <c r="Q84" s="348">
        <v>3.7949000000000002</v>
      </c>
      <c r="R84" s="348" t="s">
        <v>430</v>
      </c>
      <c r="S84" s="348">
        <v>23.658200000000001</v>
      </c>
      <c r="T84" s="348">
        <v>7.9207999999999998</v>
      </c>
      <c r="U84" s="348">
        <v>-3.9754999999999998</v>
      </c>
      <c r="V84" s="348">
        <v>19.717199999999998</v>
      </c>
      <c r="W84" s="348">
        <v>23.658200000000001</v>
      </c>
      <c r="X84" s="348">
        <v>5.6182999999999996</v>
      </c>
      <c r="Y84" s="374"/>
      <c r="Z84" s="346">
        <v>34</v>
      </c>
      <c r="AA84" s="346">
        <v>31</v>
      </c>
      <c r="AB84" s="346">
        <v>6</v>
      </c>
      <c r="AC84" s="346">
        <v>34</v>
      </c>
      <c r="AD84" s="346">
        <v>49</v>
      </c>
      <c r="AE84" s="346">
        <v>16</v>
      </c>
      <c r="AF84" s="346">
        <v>13</v>
      </c>
      <c r="AG84" s="346">
        <v>18</v>
      </c>
      <c r="AH84" s="346">
        <v>28</v>
      </c>
      <c r="AI84" s="346" t="s">
        <v>430</v>
      </c>
      <c r="AJ84" s="346">
        <v>1</v>
      </c>
      <c r="AK84" s="346">
        <v>36</v>
      </c>
      <c r="AL84" s="346">
        <v>49</v>
      </c>
      <c r="AM84" s="346">
        <v>39</v>
      </c>
      <c r="AN84" s="346">
        <v>1</v>
      </c>
      <c r="AO84" s="373"/>
      <c r="AP84" s="348" t="s">
        <v>430</v>
      </c>
      <c r="AQ84" s="348" t="s">
        <v>430</v>
      </c>
      <c r="AR84" s="348">
        <v>19.36</v>
      </c>
      <c r="AS84" s="348">
        <v>29.66</v>
      </c>
      <c r="AT84" s="348">
        <v>23.12</v>
      </c>
      <c r="AU84" s="351"/>
      <c r="AV84" s="346" t="s">
        <v>430</v>
      </c>
      <c r="AW84" s="346" t="s">
        <v>430</v>
      </c>
      <c r="AX84" s="346">
        <v>19</v>
      </c>
      <c r="AY84" s="346">
        <v>22</v>
      </c>
      <c r="AZ84" s="346">
        <v>40</v>
      </c>
      <c r="BA84" s="374"/>
      <c r="BB84" s="348">
        <v>25.051054957354101</v>
      </c>
      <c r="BC84" s="348">
        <v>0</v>
      </c>
      <c r="BD84" s="348">
        <v>6.6820014597935906E-2</v>
      </c>
      <c r="BE84" s="375" t="s">
        <v>430</v>
      </c>
      <c r="BF84" s="374"/>
      <c r="BG84" s="372" t="s">
        <v>430</v>
      </c>
      <c r="BH84" s="373" t="s">
        <v>430</v>
      </c>
      <c r="BI84" s="348" t="s">
        <v>430</v>
      </c>
      <c r="BJ84" s="348" t="s">
        <v>430</v>
      </c>
      <c r="BK84" s="350"/>
      <c r="BL84" s="350" t="s">
        <v>6675</v>
      </c>
      <c r="BM84" s="372" t="s">
        <v>6676</v>
      </c>
      <c r="BN84" s="372" t="s">
        <v>430</v>
      </c>
      <c r="BO84" s="372" t="s">
        <v>430</v>
      </c>
      <c r="BP84" s="430" t="s">
        <v>430</v>
      </c>
      <c r="BQ84" s="468"/>
      <c r="BR84" s="354" t="s">
        <v>443</v>
      </c>
    </row>
    <row r="85" spans="1:70" s="428" customFormat="1" x14ac:dyDescent="0.25">
      <c r="A85" s="345" t="s">
        <v>6779</v>
      </c>
      <c r="B85" s="374"/>
      <c r="C85" s="719">
        <v>44501</v>
      </c>
      <c r="D85" s="373"/>
      <c r="E85" s="346">
        <v>489.25700000000001</v>
      </c>
      <c r="F85" s="373"/>
      <c r="G85" s="347">
        <v>21.045100000000001</v>
      </c>
      <c r="H85" s="374"/>
      <c r="I85" s="348">
        <v>0.81820000000000004</v>
      </c>
      <c r="J85" s="348">
        <v>3.2776999999999998</v>
      </c>
      <c r="K85" s="348">
        <v>13.3908</v>
      </c>
      <c r="L85" s="348">
        <v>8.7753999999999994</v>
      </c>
      <c r="M85" s="348">
        <v>14.886900000000001</v>
      </c>
      <c r="N85" s="350">
        <v>57.333599999999997</v>
      </c>
      <c r="O85" s="348">
        <v>32.286900000000003</v>
      </c>
      <c r="P85" s="348">
        <v>34.0625</v>
      </c>
      <c r="Q85" s="348" t="s">
        <v>430</v>
      </c>
      <c r="R85" s="348" t="s">
        <v>430</v>
      </c>
      <c r="S85" s="348">
        <v>16.77</v>
      </c>
      <c r="T85" s="348">
        <v>12.0732</v>
      </c>
      <c r="U85" s="348">
        <v>17.270299999999999</v>
      </c>
      <c r="V85" s="348">
        <v>31.873899999999999</v>
      </c>
      <c r="W85" s="348">
        <v>16.77</v>
      </c>
      <c r="X85" s="348">
        <v>18.0703</v>
      </c>
      <c r="Y85" s="374"/>
      <c r="Z85" s="346">
        <v>22</v>
      </c>
      <c r="AA85" s="346">
        <v>12</v>
      </c>
      <c r="AB85" s="346">
        <v>13</v>
      </c>
      <c r="AC85" s="346">
        <v>15</v>
      </c>
      <c r="AD85" s="346">
        <v>26</v>
      </c>
      <c r="AE85" s="346">
        <v>19</v>
      </c>
      <c r="AF85" s="346">
        <v>18</v>
      </c>
      <c r="AG85" s="346">
        <v>7</v>
      </c>
      <c r="AH85" s="346" t="s">
        <v>430</v>
      </c>
      <c r="AI85" s="346" t="s">
        <v>430</v>
      </c>
      <c r="AJ85" s="346">
        <v>10</v>
      </c>
      <c r="AK85" s="346">
        <v>22</v>
      </c>
      <c r="AL85" s="346">
        <v>21</v>
      </c>
      <c r="AM85" s="346">
        <v>21</v>
      </c>
      <c r="AN85" s="346">
        <v>10</v>
      </c>
      <c r="AO85" s="373"/>
      <c r="AP85" s="348" t="s">
        <v>430</v>
      </c>
      <c r="AQ85" s="348" t="s">
        <v>430</v>
      </c>
      <c r="AR85" s="348" t="s">
        <v>430</v>
      </c>
      <c r="AS85" s="348">
        <v>32.090000000000003</v>
      </c>
      <c r="AT85" s="348">
        <v>42.55</v>
      </c>
      <c r="AU85" s="351"/>
      <c r="AV85" s="346" t="s">
        <v>430</v>
      </c>
      <c r="AW85" s="346" t="s">
        <v>430</v>
      </c>
      <c r="AX85" s="346" t="s">
        <v>430</v>
      </c>
      <c r="AY85" s="346">
        <v>16</v>
      </c>
      <c r="AZ85" s="346">
        <v>19</v>
      </c>
      <c r="BA85" s="374"/>
      <c r="BB85" s="348">
        <v>17.003326985939498</v>
      </c>
      <c r="BC85" s="348">
        <v>0</v>
      </c>
      <c r="BD85" s="348">
        <v>0.1156698774532</v>
      </c>
      <c r="BE85" s="375" t="s">
        <v>430</v>
      </c>
      <c r="BF85" s="374"/>
      <c r="BG85" s="372" t="s">
        <v>430</v>
      </c>
      <c r="BH85" s="373" t="s">
        <v>430</v>
      </c>
      <c r="BI85" s="348" t="s">
        <v>430</v>
      </c>
      <c r="BJ85" s="348" t="s">
        <v>430</v>
      </c>
      <c r="BK85" s="350"/>
      <c r="BL85" s="350" t="s">
        <v>6678</v>
      </c>
      <c r="BM85" s="372" t="s">
        <v>6679</v>
      </c>
      <c r="BN85" s="372" t="s">
        <v>430</v>
      </c>
      <c r="BO85" s="372" t="s">
        <v>430</v>
      </c>
      <c r="BP85" s="430" t="s">
        <v>430</v>
      </c>
      <c r="BQ85" s="468"/>
      <c r="BR85" s="354" t="s">
        <v>555</v>
      </c>
    </row>
    <row r="86" spans="1:70" s="428" customFormat="1" x14ac:dyDescent="0.25">
      <c r="A86" s="345" t="s">
        <v>6780</v>
      </c>
      <c r="B86" s="374"/>
      <c r="C86" s="719">
        <v>41276</v>
      </c>
      <c r="D86" s="373"/>
      <c r="E86" s="346">
        <v>454.18700000000001</v>
      </c>
      <c r="F86" s="373"/>
      <c r="G86" s="347">
        <v>35.325000000000003</v>
      </c>
      <c r="H86" s="374"/>
      <c r="I86" s="348">
        <v>0.77739999999999998</v>
      </c>
      <c r="J86" s="348">
        <v>2.6703999999999999</v>
      </c>
      <c r="K86" s="348">
        <v>11.8651</v>
      </c>
      <c r="L86" s="348">
        <v>9.9391999999999996</v>
      </c>
      <c r="M86" s="348">
        <v>28.8505</v>
      </c>
      <c r="N86" s="350">
        <v>70.732200000000006</v>
      </c>
      <c r="O86" s="348">
        <v>37.2333</v>
      </c>
      <c r="P86" s="348">
        <v>27.232600000000001</v>
      </c>
      <c r="Q86" s="348">
        <v>9.8915000000000006</v>
      </c>
      <c r="R86" s="348">
        <v>12.535</v>
      </c>
      <c r="S86" s="348">
        <v>13.795199999999999</v>
      </c>
      <c r="T86" s="348">
        <v>21.855699999999999</v>
      </c>
      <c r="U86" s="348">
        <v>30.969200000000001</v>
      </c>
      <c r="V86" s="348">
        <v>51.970100000000002</v>
      </c>
      <c r="W86" s="348">
        <v>13.795199999999999</v>
      </c>
      <c r="X86" s="348">
        <v>8.9326000000000008</v>
      </c>
      <c r="Y86" s="374"/>
      <c r="Z86" s="346">
        <v>25</v>
      </c>
      <c r="AA86" s="346">
        <v>16</v>
      </c>
      <c r="AB86" s="346">
        <v>23</v>
      </c>
      <c r="AC86" s="346">
        <v>9</v>
      </c>
      <c r="AD86" s="346">
        <v>8</v>
      </c>
      <c r="AE86" s="346">
        <v>8</v>
      </c>
      <c r="AF86" s="346">
        <v>8</v>
      </c>
      <c r="AG86" s="346">
        <v>15</v>
      </c>
      <c r="AH86" s="346">
        <v>19</v>
      </c>
      <c r="AI86" s="346">
        <v>12</v>
      </c>
      <c r="AJ86" s="346">
        <v>20</v>
      </c>
      <c r="AK86" s="346">
        <v>9</v>
      </c>
      <c r="AL86" s="346">
        <v>9</v>
      </c>
      <c r="AM86" s="346">
        <v>8</v>
      </c>
      <c r="AN86" s="346">
        <v>20</v>
      </c>
      <c r="AO86" s="373"/>
      <c r="AP86" s="348">
        <v>14.36</v>
      </c>
      <c r="AQ86" s="348">
        <v>17.739999999999998</v>
      </c>
      <c r="AR86" s="348">
        <v>23.02</v>
      </c>
      <c r="AS86" s="348">
        <v>37.39</v>
      </c>
      <c r="AT86" s="348">
        <v>67.8</v>
      </c>
      <c r="AU86" s="351"/>
      <c r="AV86" s="346">
        <v>10</v>
      </c>
      <c r="AW86" s="346">
        <v>8</v>
      </c>
      <c r="AX86" s="346">
        <v>8</v>
      </c>
      <c r="AY86" s="346">
        <v>8</v>
      </c>
      <c r="AZ86" s="346">
        <v>9</v>
      </c>
      <c r="BA86" s="374"/>
      <c r="BB86" s="348">
        <v>16.562843837140001</v>
      </c>
      <c r="BC86" s="348">
        <v>0</v>
      </c>
      <c r="BD86" s="348">
        <v>8.9801827120702393E-2</v>
      </c>
      <c r="BE86" s="375" t="s">
        <v>430</v>
      </c>
      <c r="BF86" s="374"/>
      <c r="BG86" s="372" t="s">
        <v>430</v>
      </c>
      <c r="BH86" s="373" t="s">
        <v>430</v>
      </c>
      <c r="BI86" s="348" t="s">
        <v>430</v>
      </c>
      <c r="BJ86" s="348" t="s">
        <v>430</v>
      </c>
      <c r="BK86" s="350"/>
      <c r="BL86" s="350" t="s">
        <v>6681</v>
      </c>
      <c r="BM86" s="372" t="s">
        <v>6682</v>
      </c>
      <c r="BN86" s="372" t="s">
        <v>430</v>
      </c>
      <c r="BO86" s="372" t="s">
        <v>430</v>
      </c>
      <c r="BP86" s="430" t="s">
        <v>430</v>
      </c>
      <c r="BQ86" s="468"/>
      <c r="BR86" s="354" t="s">
        <v>513</v>
      </c>
    </row>
    <row r="87" spans="1:70" s="428" customFormat="1" x14ac:dyDescent="0.25">
      <c r="A87" s="345" t="s">
        <v>6781</v>
      </c>
      <c r="B87" s="374"/>
      <c r="C87" s="719">
        <v>41276</v>
      </c>
      <c r="D87" s="373"/>
      <c r="E87" s="346">
        <v>397.322</v>
      </c>
      <c r="F87" s="373"/>
      <c r="G87" s="347">
        <v>12.407299999999999</v>
      </c>
      <c r="H87" s="374"/>
      <c r="I87" s="348">
        <v>-2.0068999999999999</v>
      </c>
      <c r="J87" s="348">
        <v>-2.5043000000000002</v>
      </c>
      <c r="K87" s="348">
        <v>8.5294000000000008</v>
      </c>
      <c r="L87" s="348">
        <v>10.338100000000001</v>
      </c>
      <c r="M87" s="348">
        <v>37.822099999999999</v>
      </c>
      <c r="N87" s="350">
        <v>65.412999999999997</v>
      </c>
      <c r="O87" s="348">
        <v>27.681899999999999</v>
      </c>
      <c r="P87" s="348">
        <v>23.078800000000001</v>
      </c>
      <c r="Q87" s="348">
        <v>10.0418</v>
      </c>
      <c r="R87" s="348">
        <v>8.2271999999999998</v>
      </c>
      <c r="S87" s="348">
        <v>6.9272</v>
      </c>
      <c r="T87" s="348">
        <v>26.7163</v>
      </c>
      <c r="U87" s="348">
        <v>35.371099999999998</v>
      </c>
      <c r="V87" s="348">
        <v>50.583199999999998</v>
      </c>
      <c r="W87" s="348">
        <v>6.9272</v>
      </c>
      <c r="X87" s="348">
        <v>1.6156999999999999</v>
      </c>
      <c r="Y87" s="374"/>
      <c r="Z87" s="346">
        <v>51</v>
      </c>
      <c r="AA87" s="346">
        <v>50</v>
      </c>
      <c r="AB87" s="346">
        <v>33</v>
      </c>
      <c r="AC87" s="346">
        <v>7</v>
      </c>
      <c r="AD87" s="346">
        <v>4</v>
      </c>
      <c r="AE87" s="346">
        <v>12</v>
      </c>
      <c r="AF87" s="346">
        <v>24</v>
      </c>
      <c r="AG87" s="346">
        <v>28</v>
      </c>
      <c r="AH87" s="346">
        <v>18</v>
      </c>
      <c r="AI87" s="346">
        <v>22</v>
      </c>
      <c r="AJ87" s="346">
        <v>38</v>
      </c>
      <c r="AK87" s="346">
        <v>3</v>
      </c>
      <c r="AL87" s="346">
        <v>5</v>
      </c>
      <c r="AM87" s="346">
        <v>9</v>
      </c>
      <c r="AN87" s="346">
        <v>38</v>
      </c>
      <c r="AO87" s="373"/>
      <c r="AP87" s="348">
        <v>9.6</v>
      </c>
      <c r="AQ87" s="348">
        <v>13.93</v>
      </c>
      <c r="AR87" s="348">
        <v>20.09</v>
      </c>
      <c r="AS87" s="348">
        <v>31.32</v>
      </c>
      <c r="AT87" s="348">
        <v>73.52</v>
      </c>
      <c r="AU87" s="351"/>
      <c r="AV87" s="346">
        <v>22</v>
      </c>
      <c r="AW87" s="346">
        <v>20</v>
      </c>
      <c r="AX87" s="346">
        <v>17</v>
      </c>
      <c r="AY87" s="346">
        <v>20</v>
      </c>
      <c r="AZ87" s="346">
        <v>7</v>
      </c>
      <c r="BA87" s="374"/>
      <c r="BB87" s="348">
        <v>23.3157418527483</v>
      </c>
      <c r="BC87" s="348">
        <v>0</v>
      </c>
      <c r="BD87" s="348">
        <v>6.4925464173015299E-2</v>
      </c>
      <c r="BE87" s="375" t="s">
        <v>430</v>
      </c>
      <c r="BF87" s="374"/>
      <c r="BG87" s="372" t="s">
        <v>430</v>
      </c>
      <c r="BH87" s="373" t="s">
        <v>430</v>
      </c>
      <c r="BI87" s="348" t="s">
        <v>430</v>
      </c>
      <c r="BJ87" s="348" t="s">
        <v>430</v>
      </c>
      <c r="BK87" s="350"/>
      <c r="BL87" s="350" t="s">
        <v>6684</v>
      </c>
      <c r="BM87" s="372" t="s">
        <v>2573</v>
      </c>
      <c r="BN87" s="372" t="s">
        <v>430</v>
      </c>
      <c r="BO87" s="372" t="s">
        <v>430</v>
      </c>
      <c r="BP87" s="430" t="s">
        <v>430</v>
      </c>
      <c r="BQ87" s="468"/>
      <c r="BR87" s="354" t="s">
        <v>513</v>
      </c>
    </row>
    <row r="88" spans="1:70" s="428" customFormat="1" x14ac:dyDescent="0.25">
      <c r="A88" s="345" t="s">
        <v>6782</v>
      </c>
      <c r="B88" s="374"/>
      <c r="C88" s="719">
        <v>44672</v>
      </c>
      <c r="D88" s="373"/>
      <c r="E88" s="346">
        <v>440.88</v>
      </c>
      <c r="F88" s="373"/>
      <c r="G88" s="347">
        <v>24.023800000000001</v>
      </c>
      <c r="H88" s="374"/>
      <c r="I88" s="348">
        <v>0.86839999999999995</v>
      </c>
      <c r="J88" s="348">
        <v>3.2898999999999998</v>
      </c>
      <c r="K88" s="348">
        <v>13.5443</v>
      </c>
      <c r="L88" s="348">
        <v>8.7197999999999993</v>
      </c>
      <c r="M88" s="348">
        <v>14.9285</v>
      </c>
      <c r="N88" s="350">
        <v>57.461300000000001</v>
      </c>
      <c r="O88" s="348">
        <v>32.624200000000002</v>
      </c>
      <c r="P88" s="348">
        <v>34.138300000000001</v>
      </c>
      <c r="Q88" s="348" t="s">
        <v>430</v>
      </c>
      <c r="R88" s="348" t="s">
        <v>430</v>
      </c>
      <c r="S88" s="348">
        <v>16.930299999999999</v>
      </c>
      <c r="T88" s="348">
        <v>11.615600000000001</v>
      </c>
      <c r="U88" s="348">
        <v>17.4649</v>
      </c>
      <c r="V88" s="348">
        <v>32.084499999999998</v>
      </c>
      <c r="W88" s="348">
        <v>16.930299999999999</v>
      </c>
      <c r="X88" s="348">
        <v>24.419599999999999</v>
      </c>
      <c r="Y88" s="374"/>
      <c r="Z88" s="346">
        <v>21</v>
      </c>
      <c r="AA88" s="346">
        <v>10</v>
      </c>
      <c r="AB88" s="346">
        <v>12</v>
      </c>
      <c r="AC88" s="346">
        <v>16</v>
      </c>
      <c r="AD88" s="346">
        <v>25</v>
      </c>
      <c r="AE88" s="346">
        <v>18</v>
      </c>
      <c r="AF88" s="346">
        <v>15</v>
      </c>
      <c r="AG88" s="346">
        <v>6</v>
      </c>
      <c r="AH88" s="346" t="s">
        <v>430</v>
      </c>
      <c r="AI88" s="346" t="s">
        <v>430</v>
      </c>
      <c r="AJ88" s="346">
        <v>9</v>
      </c>
      <c r="AK88" s="346">
        <v>26</v>
      </c>
      <c r="AL88" s="346">
        <v>20</v>
      </c>
      <c r="AM88" s="346">
        <v>19</v>
      </c>
      <c r="AN88" s="346">
        <v>9</v>
      </c>
      <c r="AO88" s="373"/>
      <c r="AP88" s="348" t="s">
        <v>430</v>
      </c>
      <c r="AQ88" s="348" t="s">
        <v>430</v>
      </c>
      <c r="AR88" s="348" t="s">
        <v>430</v>
      </c>
      <c r="AS88" s="348">
        <v>32.07</v>
      </c>
      <c r="AT88" s="348">
        <v>41.95</v>
      </c>
      <c r="AU88" s="351"/>
      <c r="AV88" s="346" t="s">
        <v>430</v>
      </c>
      <c r="AW88" s="346" t="s">
        <v>430</v>
      </c>
      <c r="AX88" s="346" t="s">
        <v>430</v>
      </c>
      <c r="AY88" s="346">
        <v>17</v>
      </c>
      <c r="AZ88" s="346">
        <v>21</v>
      </c>
      <c r="BA88" s="374"/>
      <c r="BB88" s="348">
        <v>16.854013563712801</v>
      </c>
      <c r="BC88" s="348">
        <v>0</v>
      </c>
      <c r="BD88" s="348">
        <v>0.116623380397833</v>
      </c>
      <c r="BE88" s="375" t="s">
        <v>430</v>
      </c>
      <c r="BF88" s="374"/>
      <c r="BG88" s="372" t="s">
        <v>430</v>
      </c>
      <c r="BH88" s="373" t="s">
        <v>430</v>
      </c>
      <c r="BI88" s="348" t="s">
        <v>430</v>
      </c>
      <c r="BJ88" s="348" t="s">
        <v>430</v>
      </c>
      <c r="BK88" s="350"/>
      <c r="BL88" s="350" t="s">
        <v>6686</v>
      </c>
      <c r="BM88" s="372" t="s">
        <v>6687</v>
      </c>
      <c r="BN88" s="372" t="s">
        <v>430</v>
      </c>
      <c r="BO88" s="372" t="s">
        <v>430</v>
      </c>
      <c r="BP88" s="430" t="s">
        <v>430</v>
      </c>
      <c r="BQ88" s="468"/>
      <c r="BR88" s="354" t="s">
        <v>555</v>
      </c>
    </row>
    <row r="89" spans="1:70" s="428" customFormat="1" x14ac:dyDescent="0.25">
      <c r="A89" s="345" t="s">
        <v>6783</v>
      </c>
      <c r="B89" s="374"/>
      <c r="C89" s="719">
        <v>44811</v>
      </c>
      <c r="D89" s="373"/>
      <c r="E89" s="346">
        <v>421.09100000000001</v>
      </c>
      <c r="F89" s="373"/>
      <c r="G89" s="347">
        <v>30.555</v>
      </c>
      <c r="H89" s="374"/>
      <c r="I89" s="348">
        <v>3.2646999999999999</v>
      </c>
      <c r="J89" s="348">
        <v>3.6324999999999998</v>
      </c>
      <c r="K89" s="348">
        <v>16.293700000000001</v>
      </c>
      <c r="L89" s="348">
        <v>8.0101999999999993</v>
      </c>
      <c r="M89" s="348">
        <v>14.058</v>
      </c>
      <c r="N89" s="350">
        <v>67.672700000000006</v>
      </c>
      <c r="O89" s="348">
        <v>38.490400000000001</v>
      </c>
      <c r="P89" s="348">
        <v>38.959299999999999</v>
      </c>
      <c r="Q89" s="348" t="s">
        <v>430</v>
      </c>
      <c r="R89" s="348" t="s">
        <v>430</v>
      </c>
      <c r="S89" s="348">
        <v>17.659500000000001</v>
      </c>
      <c r="T89" s="348">
        <v>13.587400000000001</v>
      </c>
      <c r="U89" s="348">
        <v>18.476199999999999</v>
      </c>
      <c r="V89" s="348">
        <v>38.854799999999997</v>
      </c>
      <c r="W89" s="348">
        <v>17.659500000000001</v>
      </c>
      <c r="X89" s="348">
        <v>36.0274</v>
      </c>
      <c r="Y89" s="374"/>
      <c r="Z89" s="346">
        <v>1</v>
      </c>
      <c r="AA89" s="346">
        <v>5</v>
      </c>
      <c r="AB89" s="346">
        <v>3</v>
      </c>
      <c r="AC89" s="346">
        <v>19</v>
      </c>
      <c r="AD89" s="346">
        <v>28</v>
      </c>
      <c r="AE89" s="346">
        <v>10</v>
      </c>
      <c r="AF89" s="346">
        <v>5</v>
      </c>
      <c r="AG89" s="346">
        <v>2</v>
      </c>
      <c r="AH89" s="346" t="s">
        <v>430</v>
      </c>
      <c r="AI89" s="346" t="s">
        <v>430</v>
      </c>
      <c r="AJ89" s="346">
        <v>6</v>
      </c>
      <c r="AK89" s="346">
        <v>17</v>
      </c>
      <c r="AL89" s="346">
        <v>16</v>
      </c>
      <c r="AM89" s="346">
        <v>14</v>
      </c>
      <c r="AN89" s="346">
        <v>6</v>
      </c>
      <c r="AO89" s="373"/>
      <c r="AP89" s="348" t="s">
        <v>430</v>
      </c>
      <c r="AQ89" s="348" t="s">
        <v>430</v>
      </c>
      <c r="AR89" s="348" t="s">
        <v>430</v>
      </c>
      <c r="AS89" s="348">
        <v>38.31</v>
      </c>
      <c r="AT89" s="348">
        <v>50.6</v>
      </c>
      <c r="AU89" s="351"/>
      <c r="AV89" s="346" t="s">
        <v>430</v>
      </c>
      <c r="AW89" s="346" t="s">
        <v>430</v>
      </c>
      <c r="AX89" s="346" t="s">
        <v>430</v>
      </c>
      <c r="AY89" s="346">
        <v>4</v>
      </c>
      <c r="AZ89" s="346">
        <v>13</v>
      </c>
      <c r="BA89" s="374"/>
      <c r="BB89" s="348">
        <v>20.801741359832398</v>
      </c>
      <c r="BC89" s="348">
        <v>0</v>
      </c>
      <c r="BD89" s="348">
        <v>0.110668859449051</v>
      </c>
      <c r="BE89" s="375" t="s">
        <v>430</v>
      </c>
      <c r="BF89" s="374"/>
      <c r="BG89" s="372" t="s">
        <v>430</v>
      </c>
      <c r="BH89" s="373" t="s">
        <v>430</v>
      </c>
      <c r="BI89" s="348" t="s">
        <v>430</v>
      </c>
      <c r="BJ89" s="348" t="s">
        <v>430</v>
      </c>
      <c r="BK89" s="350"/>
      <c r="BL89" s="350" t="s">
        <v>6689</v>
      </c>
      <c r="BM89" s="372" t="s">
        <v>5239</v>
      </c>
      <c r="BN89" s="372" t="s">
        <v>430</v>
      </c>
      <c r="BO89" s="372" t="s">
        <v>430</v>
      </c>
      <c r="BP89" s="430" t="s">
        <v>430</v>
      </c>
      <c r="BQ89" s="468"/>
      <c r="BR89" s="354" t="s">
        <v>443</v>
      </c>
    </row>
    <row r="90" spans="1:70" s="428" customFormat="1" x14ac:dyDescent="0.25">
      <c r="A90" s="345" t="s">
        <v>6784</v>
      </c>
      <c r="B90" s="374"/>
      <c r="C90" s="719">
        <v>43734</v>
      </c>
      <c r="D90" s="373"/>
      <c r="E90" s="346">
        <v>388.84199999999998</v>
      </c>
      <c r="F90" s="373"/>
      <c r="G90" s="347">
        <v>22.038900000000002</v>
      </c>
      <c r="H90" s="374"/>
      <c r="I90" s="348">
        <v>0.1595</v>
      </c>
      <c r="J90" s="348">
        <v>-8.6599999999999996E-2</v>
      </c>
      <c r="K90" s="348">
        <v>7.5178000000000003</v>
      </c>
      <c r="L90" s="348">
        <v>0.36609999999999998</v>
      </c>
      <c r="M90" s="348">
        <v>8.6758000000000006</v>
      </c>
      <c r="N90" s="350">
        <v>35.034799999999997</v>
      </c>
      <c r="O90" s="348">
        <v>25.013300000000001</v>
      </c>
      <c r="P90" s="348">
        <v>19.235900000000001</v>
      </c>
      <c r="Q90" s="348">
        <v>8.5691000000000006</v>
      </c>
      <c r="R90" s="348" t="s">
        <v>430</v>
      </c>
      <c r="S90" s="348">
        <v>8.6393000000000004</v>
      </c>
      <c r="T90" s="348">
        <v>6.6334999999999997</v>
      </c>
      <c r="U90" s="348">
        <v>9.3470999999999993</v>
      </c>
      <c r="V90" s="348">
        <v>25.570599999999999</v>
      </c>
      <c r="W90" s="348">
        <v>8.6393000000000004</v>
      </c>
      <c r="X90" s="348">
        <v>12.758699999999999</v>
      </c>
      <c r="Y90" s="374"/>
      <c r="Z90" s="346">
        <v>35</v>
      </c>
      <c r="AA90" s="346">
        <v>42</v>
      </c>
      <c r="AB90" s="346">
        <v>39</v>
      </c>
      <c r="AC90" s="346">
        <v>47</v>
      </c>
      <c r="AD90" s="346">
        <v>40</v>
      </c>
      <c r="AE90" s="346">
        <v>39</v>
      </c>
      <c r="AF90" s="346">
        <v>32</v>
      </c>
      <c r="AG90" s="346">
        <v>35</v>
      </c>
      <c r="AH90" s="346">
        <v>23</v>
      </c>
      <c r="AI90" s="346" t="s">
        <v>430</v>
      </c>
      <c r="AJ90" s="346">
        <v>34</v>
      </c>
      <c r="AK90" s="346">
        <v>41</v>
      </c>
      <c r="AL90" s="346">
        <v>39</v>
      </c>
      <c r="AM90" s="346">
        <v>29</v>
      </c>
      <c r="AN90" s="346">
        <v>34</v>
      </c>
      <c r="AO90" s="373"/>
      <c r="AP90" s="348" t="s">
        <v>430</v>
      </c>
      <c r="AQ90" s="348" t="s">
        <v>430</v>
      </c>
      <c r="AR90" s="348">
        <v>16.89</v>
      </c>
      <c r="AS90" s="348">
        <v>22.8</v>
      </c>
      <c r="AT90" s="348">
        <v>23.82</v>
      </c>
      <c r="AU90" s="351"/>
      <c r="AV90" s="346" t="s">
        <v>430</v>
      </c>
      <c r="AW90" s="346" t="s">
        <v>430</v>
      </c>
      <c r="AX90" s="346">
        <v>25</v>
      </c>
      <c r="AY90" s="346">
        <v>34</v>
      </c>
      <c r="AZ90" s="346">
        <v>39</v>
      </c>
      <c r="BA90" s="374"/>
      <c r="BB90" s="348">
        <v>12.9526605364227</v>
      </c>
      <c r="BC90" s="348">
        <v>0</v>
      </c>
      <c r="BD90" s="348">
        <v>7.3117168516545802E-2</v>
      </c>
      <c r="BE90" s="375" t="s">
        <v>430</v>
      </c>
      <c r="BF90" s="374"/>
      <c r="BG90" s="372" t="s">
        <v>430</v>
      </c>
      <c r="BH90" s="373" t="s">
        <v>430</v>
      </c>
      <c r="BI90" s="348" t="s">
        <v>430</v>
      </c>
      <c r="BJ90" s="348" t="s">
        <v>430</v>
      </c>
      <c r="BK90" s="350"/>
      <c r="BL90" s="350" t="s">
        <v>6691</v>
      </c>
      <c r="BM90" s="372" t="s">
        <v>5865</v>
      </c>
      <c r="BN90" s="372" t="s">
        <v>430</v>
      </c>
      <c r="BO90" s="372" t="s">
        <v>430</v>
      </c>
      <c r="BP90" s="430" t="s">
        <v>430</v>
      </c>
      <c r="BQ90" s="468"/>
      <c r="BR90" s="354" t="s">
        <v>463</v>
      </c>
    </row>
    <row r="91" spans="1:70" s="428" customFormat="1" x14ac:dyDescent="0.25">
      <c r="A91" s="345" t="s">
        <v>6785</v>
      </c>
      <c r="B91" s="374"/>
      <c r="C91" s="719">
        <v>44428</v>
      </c>
      <c r="D91" s="373"/>
      <c r="E91" s="346">
        <v>359.60199999999998</v>
      </c>
      <c r="F91" s="373"/>
      <c r="G91" s="347">
        <v>19.919</v>
      </c>
      <c r="H91" s="374"/>
      <c r="I91" s="348">
        <v>-0.1007</v>
      </c>
      <c r="J91" s="348">
        <v>1.9361999999999999</v>
      </c>
      <c r="K91" s="348">
        <v>9.0968999999999998</v>
      </c>
      <c r="L91" s="348">
        <v>4.0197000000000003</v>
      </c>
      <c r="M91" s="348">
        <v>3.6233</v>
      </c>
      <c r="N91" s="350">
        <v>37.651699999999998</v>
      </c>
      <c r="O91" s="348">
        <v>23.415400000000002</v>
      </c>
      <c r="P91" s="348">
        <v>28.462399999999999</v>
      </c>
      <c r="Q91" s="348" t="s">
        <v>430</v>
      </c>
      <c r="R91" s="348" t="s">
        <v>430</v>
      </c>
      <c r="S91" s="348">
        <v>10.612</v>
      </c>
      <c r="T91" s="348">
        <v>3.4699</v>
      </c>
      <c r="U91" s="348">
        <v>4.5617000000000001</v>
      </c>
      <c r="V91" s="348">
        <v>18.494900000000001</v>
      </c>
      <c r="W91" s="348">
        <v>10.612</v>
      </c>
      <c r="X91" s="348">
        <v>15.776999999999999</v>
      </c>
      <c r="Y91" s="374"/>
      <c r="Z91" s="346">
        <v>47</v>
      </c>
      <c r="AA91" s="346">
        <v>28</v>
      </c>
      <c r="AB91" s="346">
        <v>30</v>
      </c>
      <c r="AC91" s="346">
        <v>36</v>
      </c>
      <c r="AD91" s="346">
        <v>48</v>
      </c>
      <c r="AE91" s="346">
        <v>33</v>
      </c>
      <c r="AF91" s="346">
        <v>35</v>
      </c>
      <c r="AG91" s="346">
        <v>13</v>
      </c>
      <c r="AH91" s="346" t="s">
        <v>430</v>
      </c>
      <c r="AI91" s="346" t="s">
        <v>430</v>
      </c>
      <c r="AJ91" s="346">
        <v>26</v>
      </c>
      <c r="AK91" s="346">
        <v>47</v>
      </c>
      <c r="AL91" s="346">
        <v>48</v>
      </c>
      <c r="AM91" s="346">
        <v>43</v>
      </c>
      <c r="AN91" s="346">
        <v>26</v>
      </c>
      <c r="AO91" s="373"/>
      <c r="AP91" s="348" t="s">
        <v>430</v>
      </c>
      <c r="AQ91" s="348" t="s">
        <v>430</v>
      </c>
      <c r="AR91" s="348" t="s">
        <v>430</v>
      </c>
      <c r="AS91" s="348">
        <v>23.94</v>
      </c>
      <c r="AT91" s="348">
        <v>20.18</v>
      </c>
      <c r="AU91" s="351"/>
      <c r="AV91" s="346" t="s">
        <v>430</v>
      </c>
      <c r="AW91" s="346" t="s">
        <v>430</v>
      </c>
      <c r="AX91" s="346" t="s">
        <v>430</v>
      </c>
      <c r="AY91" s="346">
        <v>33</v>
      </c>
      <c r="AZ91" s="346">
        <v>44</v>
      </c>
      <c r="BA91" s="374"/>
      <c r="BB91" s="348">
        <v>16.0571089457077</v>
      </c>
      <c r="BC91" s="348">
        <v>0</v>
      </c>
      <c r="BD91" s="348">
        <v>0.102970464887916</v>
      </c>
      <c r="BE91" s="375" t="s">
        <v>430</v>
      </c>
      <c r="BF91" s="374"/>
      <c r="BG91" s="372" t="s">
        <v>430</v>
      </c>
      <c r="BH91" s="373" t="s">
        <v>430</v>
      </c>
      <c r="BI91" s="348" t="s">
        <v>430</v>
      </c>
      <c r="BJ91" s="348" t="s">
        <v>430</v>
      </c>
      <c r="BK91" s="350"/>
      <c r="BL91" s="350" t="s">
        <v>6693</v>
      </c>
      <c r="BM91" s="372" t="s">
        <v>5908</v>
      </c>
      <c r="BN91" s="372" t="s">
        <v>2932</v>
      </c>
      <c r="BO91" s="372" t="s">
        <v>430</v>
      </c>
      <c r="BP91" s="430" t="s">
        <v>430</v>
      </c>
      <c r="BQ91" s="468"/>
      <c r="BR91" s="354" t="s">
        <v>443</v>
      </c>
    </row>
    <row r="92" spans="1:70" s="428" customFormat="1" x14ac:dyDescent="0.25">
      <c r="A92" s="345" t="s">
        <v>6786</v>
      </c>
      <c r="B92" s="374"/>
      <c r="C92" s="719">
        <v>44593</v>
      </c>
      <c r="D92" s="373"/>
      <c r="E92" s="346">
        <v>281.15600000000001</v>
      </c>
      <c r="F92" s="373"/>
      <c r="G92" s="347">
        <v>30.319600000000001</v>
      </c>
      <c r="H92" s="374"/>
      <c r="I92" s="348">
        <v>-5.5999999999999999E-3</v>
      </c>
      <c r="J92" s="348">
        <v>2.6955</v>
      </c>
      <c r="K92" s="348">
        <v>-0.82820000000000005</v>
      </c>
      <c r="L92" s="348">
        <v>5.8061999999999996</v>
      </c>
      <c r="M92" s="348">
        <v>43.15</v>
      </c>
      <c r="N92" s="350">
        <v>77.773300000000006</v>
      </c>
      <c r="O92" s="348">
        <v>41.242600000000003</v>
      </c>
      <c r="P92" s="348">
        <v>29.0745</v>
      </c>
      <c r="Q92" s="348" t="s">
        <v>430</v>
      </c>
      <c r="R92" s="348" t="s">
        <v>430</v>
      </c>
      <c r="S92" s="348">
        <v>-4.5739999999999998</v>
      </c>
      <c r="T92" s="348">
        <v>25.494499999999999</v>
      </c>
      <c r="U92" s="348">
        <v>37.691800000000001</v>
      </c>
      <c r="V92" s="348">
        <v>69.633399999999995</v>
      </c>
      <c r="W92" s="348">
        <v>-4.5739999999999998</v>
      </c>
      <c r="X92" s="348">
        <v>30.002800000000001</v>
      </c>
      <c r="Y92" s="374"/>
      <c r="Z92" s="346">
        <v>42</v>
      </c>
      <c r="AA92" s="346">
        <v>15</v>
      </c>
      <c r="AB92" s="346">
        <v>50</v>
      </c>
      <c r="AC92" s="346">
        <v>29</v>
      </c>
      <c r="AD92" s="346">
        <v>2</v>
      </c>
      <c r="AE92" s="346">
        <v>5</v>
      </c>
      <c r="AF92" s="346">
        <v>3</v>
      </c>
      <c r="AG92" s="346">
        <v>12</v>
      </c>
      <c r="AH92" s="346" t="s">
        <v>430</v>
      </c>
      <c r="AI92" s="346" t="s">
        <v>430</v>
      </c>
      <c r="AJ92" s="346">
        <v>51</v>
      </c>
      <c r="AK92" s="346">
        <v>4</v>
      </c>
      <c r="AL92" s="346">
        <v>2</v>
      </c>
      <c r="AM92" s="346">
        <v>4</v>
      </c>
      <c r="AN92" s="346">
        <v>51</v>
      </c>
      <c r="AO92" s="373"/>
      <c r="AP92" s="348" t="s">
        <v>430</v>
      </c>
      <c r="AQ92" s="348" t="s">
        <v>430</v>
      </c>
      <c r="AR92" s="348" t="s">
        <v>430</v>
      </c>
      <c r="AS92" s="348">
        <v>46.6</v>
      </c>
      <c r="AT92" s="348">
        <v>82.93</v>
      </c>
      <c r="AU92" s="351"/>
      <c r="AV92" s="346" t="s">
        <v>430</v>
      </c>
      <c r="AW92" s="346" t="s">
        <v>430</v>
      </c>
      <c r="AX92" s="346" t="s">
        <v>430</v>
      </c>
      <c r="AY92" s="346">
        <v>3</v>
      </c>
      <c r="AZ92" s="346">
        <v>4</v>
      </c>
      <c r="BA92" s="374"/>
      <c r="BB92" s="348">
        <v>21.2449268198203</v>
      </c>
      <c r="BC92" s="348">
        <v>0</v>
      </c>
      <c r="BD92" s="348">
        <v>8.8634778748279103E-2</v>
      </c>
      <c r="BE92" s="375" t="s">
        <v>430</v>
      </c>
      <c r="BF92" s="374"/>
      <c r="BG92" s="372" t="s">
        <v>430</v>
      </c>
      <c r="BH92" s="373" t="s">
        <v>430</v>
      </c>
      <c r="BI92" s="348" t="s">
        <v>430</v>
      </c>
      <c r="BJ92" s="348" t="s">
        <v>430</v>
      </c>
      <c r="BK92" s="350"/>
      <c r="BL92" s="350" t="s">
        <v>6695</v>
      </c>
      <c r="BM92" s="372" t="s">
        <v>6696</v>
      </c>
      <c r="BN92" s="372" t="s">
        <v>430</v>
      </c>
      <c r="BO92" s="372" t="s">
        <v>430</v>
      </c>
      <c r="BP92" s="430" t="s">
        <v>430</v>
      </c>
      <c r="BQ92" s="468"/>
      <c r="BR92" s="354" t="s">
        <v>443</v>
      </c>
    </row>
    <row r="93" spans="1:70" s="428" customFormat="1" x14ac:dyDescent="0.25">
      <c r="A93" s="345" t="s">
        <v>6787</v>
      </c>
      <c r="B93" s="374"/>
      <c r="C93" s="719">
        <v>41276</v>
      </c>
      <c r="D93" s="373"/>
      <c r="E93" s="346">
        <v>280.22500000000002</v>
      </c>
      <c r="F93" s="373"/>
      <c r="G93" s="347">
        <v>33.943100000000001</v>
      </c>
      <c r="H93" s="374"/>
      <c r="I93" s="348">
        <v>1.3314999999999999</v>
      </c>
      <c r="J93" s="348">
        <v>2.3542000000000001</v>
      </c>
      <c r="K93" s="348">
        <v>13.211600000000001</v>
      </c>
      <c r="L93" s="348">
        <v>9.2345000000000006</v>
      </c>
      <c r="M93" s="348">
        <v>13.649800000000001</v>
      </c>
      <c r="N93" s="350">
        <v>35.256300000000003</v>
      </c>
      <c r="O93" s="348">
        <v>19.9222</v>
      </c>
      <c r="P93" s="348">
        <v>19.911999999999999</v>
      </c>
      <c r="Q93" s="348">
        <v>10.918100000000001</v>
      </c>
      <c r="R93" s="348">
        <v>11.5977</v>
      </c>
      <c r="S93" s="348">
        <v>15.604100000000001</v>
      </c>
      <c r="T93" s="348">
        <v>13.989100000000001</v>
      </c>
      <c r="U93" s="348">
        <v>13.601100000000001</v>
      </c>
      <c r="V93" s="348">
        <v>19.464099999999998</v>
      </c>
      <c r="W93" s="348">
        <v>15.604100000000001</v>
      </c>
      <c r="X93" s="348">
        <v>7.2609000000000004</v>
      </c>
      <c r="Y93" s="374"/>
      <c r="Z93" s="346">
        <v>12</v>
      </c>
      <c r="AA93" s="346">
        <v>21</v>
      </c>
      <c r="AB93" s="346">
        <v>15</v>
      </c>
      <c r="AC93" s="346">
        <v>12</v>
      </c>
      <c r="AD93" s="346">
        <v>30</v>
      </c>
      <c r="AE93" s="346">
        <v>38</v>
      </c>
      <c r="AF93" s="346">
        <v>41</v>
      </c>
      <c r="AG93" s="346">
        <v>34</v>
      </c>
      <c r="AH93" s="346">
        <v>17</v>
      </c>
      <c r="AI93" s="346">
        <v>15</v>
      </c>
      <c r="AJ93" s="346">
        <v>15</v>
      </c>
      <c r="AK93" s="346">
        <v>15</v>
      </c>
      <c r="AL93" s="346">
        <v>31</v>
      </c>
      <c r="AM93" s="346">
        <v>41</v>
      </c>
      <c r="AN93" s="346">
        <v>15</v>
      </c>
      <c r="AO93" s="373"/>
      <c r="AP93" s="348">
        <v>13.64</v>
      </c>
      <c r="AQ93" s="348">
        <v>15.35</v>
      </c>
      <c r="AR93" s="348">
        <v>16.37</v>
      </c>
      <c r="AS93" s="348">
        <v>21.74</v>
      </c>
      <c r="AT93" s="348">
        <v>33.270000000000003</v>
      </c>
      <c r="AU93" s="351"/>
      <c r="AV93" s="346">
        <v>17</v>
      </c>
      <c r="AW93" s="346">
        <v>17</v>
      </c>
      <c r="AX93" s="346">
        <v>26</v>
      </c>
      <c r="AY93" s="346">
        <v>35</v>
      </c>
      <c r="AZ93" s="346">
        <v>28</v>
      </c>
      <c r="BA93" s="374"/>
      <c r="BB93" s="348">
        <v>15.1653767666809</v>
      </c>
      <c r="BC93" s="348">
        <v>0</v>
      </c>
      <c r="BD93" s="348">
        <v>7.0228169634131601E-2</v>
      </c>
      <c r="BE93" s="375" t="s">
        <v>430</v>
      </c>
      <c r="BF93" s="374"/>
      <c r="BG93" s="372" t="s">
        <v>430</v>
      </c>
      <c r="BH93" s="373" t="s">
        <v>430</v>
      </c>
      <c r="BI93" s="348" t="s">
        <v>430</v>
      </c>
      <c r="BJ93" s="348" t="s">
        <v>430</v>
      </c>
      <c r="BK93" s="350"/>
      <c r="BL93" s="350" t="s">
        <v>6698</v>
      </c>
      <c r="BM93" s="372" t="s">
        <v>6699</v>
      </c>
      <c r="BN93" s="372" t="s">
        <v>430</v>
      </c>
      <c r="BO93" s="372" t="s">
        <v>430</v>
      </c>
      <c r="BP93" s="430" t="s">
        <v>430</v>
      </c>
      <c r="BQ93" s="468"/>
      <c r="BR93" s="354" t="s">
        <v>6700</v>
      </c>
    </row>
    <row r="94" spans="1:70" s="428" customFormat="1" x14ac:dyDescent="0.25">
      <c r="A94" s="345" t="s">
        <v>6788</v>
      </c>
      <c r="B94" s="374"/>
      <c r="C94" s="719">
        <v>41677</v>
      </c>
      <c r="D94" s="373"/>
      <c r="E94" s="346">
        <v>234.68799999999999</v>
      </c>
      <c r="F94" s="373"/>
      <c r="G94" s="347">
        <v>32.8352</v>
      </c>
      <c r="H94" s="374"/>
      <c r="I94" s="348">
        <v>-0.24179999999999999</v>
      </c>
      <c r="J94" s="348">
        <v>-1.3255999999999999</v>
      </c>
      <c r="K94" s="348">
        <v>6.4687999999999999</v>
      </c>
      <c r="L94" s="348">
        <v>3.2433000000000001</v>
      </c>
      <c r="M94" s="348">
        <v>16.8184</v>
      </c>
      <c r="N94" s="350">
        <v>36.2926</v>
      </c>
      <c r="O94" s="348">
        <v>26.8675</v>
      </c>
      <c r="P94" s="348">
        <v>21.989699999999999</v>
      </c>
      <c r="Q94" s="348">
        <v>15.132</v>
      </c>
      <c r="R94" s="348">
        <v>12.7088</v>
      </c>
      <c r="S94" s="348">
        <v>5.0762999999999998</v>
      </c>
      <c r="T94" s="348">
        <v>7.4134000000000002</v>
      </c>
      <c r="U94" s="348">
        <v>17.128900000000002</v>
      </c>
      <c r="V94" s="348">
        <v>22.544599999999999</v>
      </c>
      <c r="W94" s="348">
        <v>5.0762999999999998</v>
      </c>
      <c r="X94" s="348">
        <v>10.221399999999999</v>
      </c>
      <c r="Y94" s="374"/>
      <c r="Z94" s="346">
        <v>48</v>
      </c>
      <c r="AA94" s="346">
        <v>48</v>
      </c>
      <c r="AB94" s="346">
        <v>43</v>
      </c>
      <c r="AC94" s="346">
        <v>40</v>
      </c>
      <c r="AD94" s="346">
        <v>18</v>
      </c>
      <c r="AE94" s="346">
        <v>37</v>
      </c>
      <c r="AF94" s="346">
        <v>25</v>
      </c>
      <c r="AG94" s="346">
        <v>31</v>
      </c>
      <c r="AH94" s="346">
        <v>8</v>
      </c>
      <c r="AI94" s="346">
        <v>11</v>
      </c>
      <c r="AJ94" s="346">
        <v>45</v>
      </c>
      <c r="AK94" s="346">
        <v>38</v>
      </c>
      <c r="AL94" s="346">
        <v>23</v>
      </c>
      <c r="AM94" s="346">
        <v>32</v>
      </c>
      <c r="AN94" s="346">
        <v>45</v>
      </c>
      <c r="AO94" s="373"/>
      <c r="AP94" s="348">
        <v>16.14</v>
      </c>
      <c r="AQ94" s="348">
        <v>19.84</v>
      </c>
      <c r="AR94" s="348">
        <v>22.49</v>
      </c>
      <c r="AS94" s="348">
        <v>28.75</v>
      </c>
      <c r="AT94" s="348">
        <v>29.68</v>
      </c>
      <c r="AU94" s="351"/>
      <c r="AV94" s="346">
        <v>6</v>
      </c>
      <c r="AW94" s="346">
        <v>5</v>
      </c>
      <c r="AX94" s="346">
        <v>9</v>
      </c>
      <c r="AY94" s="346">
        <v>24</v>
      </c>
      <c r="AZ94" s="346">
        <v>34</v>
      </c>
      <c r="BA94" s="374"/>
      <c r="BB94" s="348">
        <v>14.3268166402574</v>
      </c>
      <c r="BC94" s="348">
        <v>0</v>
      </c>
      <c r="BD94" s="348">
        <v>9.2416801706488E-2</v>
      </c>
      <c r="BE94" s="375" t="s">
        <v>430</v>
      </c>
      <c r="BF94" s="374"/>
      <c r="BG94" s="372" t="s">
        <v>430</v>
      </c>
      <c r="BH94" s="373" t="s">
        <v>430</v>
      </c>
      <c r="BI94" s="348" t="s">
        <v>430</v>
      </c>
      <c r="BJ94" s="348" t="s">
        <v>430</v>
      </c>
      <c r="BK94" s="350"/>
      <c r="BL94" s="350" t="s">
        <v>6702</v>
      </c>
      <c r="BM94" s="372" t="s">
        <v>6703</v>
      </c>
      <c r="BN94" s="372" t="s">
        <v>5410</v>
      </c>
      <c r="BO94" s="372" t="s">
        <v>430</v>
      </c>
      <c r="BP94" s="430" t="s">
        <v>430</v>
      </c>
      <c r="BQ94" s="468"/>
      <c r="BR94" s="354" t="s">
        <v>476</v>
      </c>
    </row>
    <row r="95" spans="1:70" s="428" customFormat="1" x14ac:dyDescent="0.25">
      <c r="A95" s="345" t="s">
        <v>6789</v>
      </c>
      <c r="B95" s="374"/>
      <c r="C95" s="719">
        <v>41764</v>
      </c>
      <c r="D95" s="373"/>
      <c r="E95" s="346">
        <v>241.98</v>
      </c>
      <c r="F95" s="373"/>
      <c r="G95" s="347">
        <v>40.253700000000002</v>
      </c>
      <c r="H95" s="374"/>
      <c r="I95" s="348">
        <v>1.4923999999999999</v>
      </c>
      <c r="J95" s="348">
        <v>3.1408999999999998</v>
      </c>
      <c r="K95" s="348">
        <v>12.055999999999999</v>
      </c>
      <c r="L95" s="348">
        <v>7.8909000000000002</v>
      </c>
      <c r="M95" s="348">
        <v>15.3916</v>
      </c>
      <c r="N95" s="350">
        <v>40.104799999999997</v>
      </c>
      <c r="O95" s="348">
        <v>25.4222</v>
      </c>
      <c r="P95" s="348">
        <v>23.4619</v>
      </c>
      <c r="Q95" s="348">
        <v>16.781500000000001</v>
      </c>
      <c r="R95" s="348">
        <v>14.0337</v>
      </c>
      <c r="S95" s="348">
        <v>13.901199999999999</v>
      </c>
      <c r="T95" s="348">
        <v>12.7539</v>
      </c>
      <c r="U95" s="348">
        <v>15.131</v>
      </c>
      <c r="V95" s="348">
        <v>20.2303</v>
      </c>
      <c r="W95" s="348">
        <v>13.901199999999999</v>
      </c>
      <c r="X95" s="348">
        <v>12.313000000000001</v>
      </c>
      <c r="Y95" s="374"/>
      <c r="Z95" s="346">
        <v>8</v>
      </c>
      <c r="AA95" s="346">
        <v>13</v>
      </c>
      <c r="AB95" s="346">
        <v>20</v>
      </c>
      <c r="AC95" s="346">
        <v>20</v>
      </c>
      <c r="AD95" s="346">
        <v>21</v>
      </c>
      <c r="AE95" s="346">
        <v>31</v>
      </c>
      <c r="AF95" s="346">
        <v>30</v>
      </c>
      <c r="AG95" s="346">
        <v>27</v>
      </c>
      <c r="AH95" s="346">
        <v>6</v>
      </c>
      <c r="AI95" s="346">
        <v>7</v>
      </c>
      <c r="AJ95" s="346">
        <v>19</v>
      </c>
      <c r="AK95" s="346">
        <v>19</v>
      </c>
      <c r="AL95" s="346">
        <v>26</v>
      </c>
      <c r="AM95" s="346">
        <v>37</v>
      </c>
      <c r="AN95" s="346">
        <v>19</v>
      </c>
      <c r="AO95" s="373"/>
      <c r="AP95" s="348">
        <v>16.95</v>
      </c>
      <c r="AQ95" s="348">
        <v>20.2</v>
      </c>
      <c r="AR95" s="348">
        <v>22.12</v>
      </c>
      <c r="AS95" s="348">
        <v>25.53</v>
      </c>
      <c r="AT95" s="348">
        <v>31.81</v>
      </c>
      <c r="AU95" s="351"/>
      <c r="AV95" s="346">
        <v>5</v>
      </c>
      <c r="AW95" s="346">
        <v>4</v>
      </c>
      <c r="AX95" s="346">
        <v>11</v>
      </c>
      <c r="AY95" s="346">
        <v>29</v>
      </c>
      <c r="AZ95" s="346">
        <v>31</v>
      </c>
      <c r="BA95" s="374"/>
      <c r="BB95" s="348">
        <v>14.172587547355</v>
      </c>
      <c r="BC95" s="348">
        <v>0</v>
      </c>
      <c r="BD95" s="348">
        <v>9.3271111111804098E-2</v>
      </c>
      <c r="BE95" s="375" t="s">
        <v>430</v>
      </c>
      <c r="BF95" s="374"/>
      <c r="BG95" s="372" t="s">
        <v>430</v>
      </c>
      <c r="BH95" s="373" t="s">
        <v>430</v>
      </c>
      <c r="BI95" s="348" t="s">
        <v>430</v>
      </c>
      <c r="BJ95" s="348" t="s">
        <v>430</v>
      </c>
      <c r="BK95" s="350"/>
      <c r="BL95" s="350" t="s">
        <v>6705</v>
      </c>
      <c r="BM95" s="372" t="s">
        <v>6706</v>
      </c>
      <c r="BN95" s="372" t="s">
        <v>430</v>
      </c>
      <c r="BO95" s="372" t="s">
        <v>430</v>
      </c>
      <c r="BP95" s="430" t="s">
        <v>430</v>
      </c>
      <c r="BQ95" s="468"/>
      <c r="BR95" s="354" t="s">
        <v>513</v>
      </c>
    </row>
    <row r="96" spans="1:70" s="428" customFormat="1" x14ac:dyDescent="0.25">
      <c r="A96" s="345" t="s">
        <v>6790</v>
      </c>
      <c r="B96" s="374"/>
      <c r="C96" s="719">
        <v>41493</v>
      </c>
      <c r="D96" s="373"/>
      <c r="E96" s="346">
        <v>214.81200000000001</v>
      </c>
      <c r="F96" s="373"/>
      <c r="G96" s="347">
        <v>44.9161</v>
      </c>
      <c r="H96" s="374"/>
      <c r="I96" s="348">
        <v>0.1072</v>
      </c>
      <c r="J96" s="348">
        <v>2.1842000000000001</v>
      </c>
      <c r="K96" s="348">
        <v>6.7394999999999996</v>
      </c>
      <c r="L96" s="348">
        <v>5.8296000000000001</v>
      </c>
      <c r="M96" s="348">
        <v>17.4895</v>
      </c>
      <c r="N96" s="350">
        <v>36.905500000000004</v>
      </c>
      <c r="O96" s="348">
        <v>19.8093</v>
      </c>
      <c r="P96" s="348">
        <v>18.248200000000001</v>
      </c>
      <c r="Q96" s="348">
        <v>13.584300000000001</v>
      </c>
      <c r="R96" s="348">
        <v>13.574199999999999</v>
      </c>
      <c r="S96" s="348">
        <v>6.5506000000000002</v>
      </c>
      <c r="T96" s="348">
        <v>10.430300000000001</v>
      </c>
      <c r="U96" s="348">
        <v>17.1114</v>
      </c>
      <c r="V96" s="348">
        <v>26.287700000000001</v>
      </c>
      <c r="W96" s="348">
        <v>6.5506000000000002</v>
      </c>
      <c r="X96" s="348">
        <v>12.5349</v>
      </c>
      <c r="Y96" s="374"/>
      <c r="Z96" s="346">
        <v>39</v>
      </c>
      <c r="AA96" s="346">
        <v>25</v>
      </c>
      <c r="AB96" s="346">
        <v>42</v>
      </c>
      <c r="AC96" s="346">
        <v>28</v>
      </c>
      <c r="AD96" s="346">
        <v>16</v>
      </c>
      <c r="AE96" s="346">
        <v>34</v>
      </c>
      <c r="AF96" s="346">
        <v>42</v>
      </c>
      <c r="AG96" s="346">
        <v>39</v>
      </c>
      <c r="AH96" s="346">
        <v>13</v>
      </c>
      <c r="AI96" s="346">
        <v>9</v>
      </c>
      <c r="AJ96" s="346">
        <v>40</v>
      </c>
      <c r="AK96" s="346">
        <v>29</v>
      </c>
      <c r="AL96" s="346">
        <v>24</v>
      </c>
      <c r="AM96" s="346">
        <v>27</v>
      </c>
      <c r="AN96" s="346">
        <v>40</v>
      </c>
      <c r="AO96" s="373"/>
      <c r="AP96" s="348">
        <v>15.08</v>
      </c>
      <c r="AQ96" s="348">
        <v>16.68</v>
      </c>
      <c r="AR96" s="348">
        <v>17</v>
      </c>
      <c r="AS96" s="348">
        <v>21.27</v>
      </c>
      <c r="AT96" s="348">
        <v>34.74</v>
      </c>
      <c r="AU96" s="351"/>
      <c r="AV96" s="346">
        <v>8</v>
      </c>
      <c r="AW96" s="346">
        <v>13</v>
      </c>
      <c r="AX96" s="346">
        <v>24</v>
      </c>
      <c r="AY96" s="346">
        <v>38</v>
      </c>
      <c r="AZ96" s="346">
        <v>25</v>
      </c>
      <c r="BA96" s="374"/>
      <c r="BB96" s="348">
        <v>11.7087906283161</v>
      </c>
      <c r="BC96" s="348">
        <v>0.639777751003621</v>
      </c>
      <c r="BD96" s="348">
        <v>8.2081560993861102E-2</v>
      </c>
      <c r="BE96" s="375">
        <v>0.44122546889035902</v>
      </c>
      <c r="BF96" s="374"/>
      <c r="BG96" s="372" t="s">
        <v>430</v>
      </c>
      <c r="BH96" s="373" t="s">
        <v>430</v>
      </c>
      <c r="BI96" s="348" t="s">
        <v>430</v>
      </c>
      <c r="BJ96" s="348" t="s">
        <v>430</v>
      </c>
      <c r="BK96" s="350"/>
      <c r="BL96" s="350" t="s">
        <v>6708</v>
      </c>
      <c r="BM96" s="372" t="s">
        <v>2972</v>
      </c>
      <c r="BN96" s="372" t="s">
        <v>5410</v>
      </c>
      <c r="BO96" s="372" t="s">
        <v>430</v>
      </c>
      <c r="BP96" s="430" t="s">
        <v>430</v>
      </c>
      <c r="BQ96" s="468"/>
      <c r="BR96" s="354" t="s">
        <v>476</v>
      </c>
    </row>
    <row r="97" spans="1:70" s="428" customFormat="1" x14ac:dyDescent="0.25">
      <c r="A97" s="345" t="s">
        <v>6791</v>
      </c>
      <c r="B97" s="374"/>
      <c r="C97" s="719">
        <v>41276</v>
      </c>
      <c r="D97" s="373"/>
      <c r="E97" s="346">
        <v>214.273</v>
      </c>
      <c r="F97" s="373"/>
      <c r="G97" s="347">
        <v>44.0246</v>
      </c>
      <c r="H97" s="374"/>
      <c r="I97" s="348">
        <v>0.6794</v>
      </c>
      <c r="J97" s="348">
        <v>1.1778</v>
      </c>
      <c r="K97" s="348">
        <v>8.3472000000000008</v>
      </c>
      <c r="L97" s="348">
        <v>4.66</v>
      </c>
      <c r="M97" s="348">
        <v>11.2851</v>
      </c>
      <c r="N97" s="350">
        <v>36.308799999999998</v>
      </c>
      <c r="O97" s="348">
        <v>20.177900000000001</v>
      </c>
      <c r="P97" s="348">
        <v>22.665600000000001</v>
      </c>
      <c r="Q97" s="348">
        <v>14.0924</v>
      </c>
      <c r="R97" s="348">
        <v>9.2005999999999997</v>
      </c>
      <c r="S97" s="348">
        <v>8.7905999999999995</v>
      </c>
      <c r="T97" s="348">
        <v>9.0082000000000004</v>
      </c>
      <c r="U97" s="348">
        <v>12.219200000000001</v>
      </c>
      <c r="V97" s="348">
        <v>20.842099999999999</v>
      </c>
      <c r="W97" s="348">
        <v>8.7905999999999995</v>
      </c>
      <c r="X97" s="348">
        <v>9.0678000000000001</v>
      </c>
      <c r="Y97" s="374"/>
      <c r="Z97" s="346">
        <v>30</v>
      </c>
      <c r="AA97" s="346">
        <v>37</v>
      </c>
      <c r="AB97" s="346">
        <v>35</v>
      </c>
      <c r="AC97" s="346">
        <v>32</v>
      </c>
      <c r="AD97" s="346">
        <v>33</v>
      </c>
      <c r="AE97" s="346">
        <v>36</v>
      </c>
      <c r="AF97" s="346">
        <v>40</v>
      </c>
      <c r="AG97" s="346">
        <v>30</v>
      </c>
      <c r="AH97" s="346">
        <v>10</v>
      </c>
      <c r="AI97" s="346">
        <v>19</v>
      </c>
      <c r="AJ97" s="346">
        <v>33</v>
      </c>
      <c r="AK97" s="346">
        <v>33</v>
      </c>
      <c r="AL97" s="346">
        <v>34</v>
      </c>
      <c r="AM97" s="346">
        <v>35</v>
      </c>
      <c r="AN97" s="346">
        <v>33</v>
      </c>
      <c r="AO97" s="373"/>
      <c r="AP97" s="348">
        <v>13.06</v>
      </c>
      <c r="AQ97" s="348">
        <v>16.32</v>
      </c>
      <c r="AR97" s="348">
        <v>19.05</v>
      </c>
      <c r="AS97" s="348">
        <v>21.53</v>
      </c>
      <c r="AT97" s="348">
        <v>27.4</v>
      </c>
      <c r="AU97" s="351"/>
      <c r="AV97" s="346">
        <v>18</v>
      </c>
      <c r="AW97" s="346">
        <v>14</v>
      </c>
      <c r="AX97" s="346">
        <v>20</v>
      </c>
      <c r="AY97" s="346">
        <v>37</v>
      </c>
      <c r="AZ97" s="346">
        <v>35</v>
      </c>
      <c r="BA97" s="374"/>
      <c r="BB97" s="348">
        <v>13.406082693675801</v>
      </c>
      <c r="BC97" s="348">
        <v>0</v>
      </c>
      <c r="BD97" s="348">
        <v>9.4266353076427306E-2</v>
      </c>
      <c r="BE97" s="375" t="s">
        <v>430</v>
      </c>
      <c r="BF97" s="374"/>
      <c r="BG97" s="372" t="s">
        <v>430</v>
      </c>
      <c r="BH97" s="373" t="s">
        <v>430</v>
      </c>
      <c r="BI97" s="348" t="s">
        <v>430</v>
      </c>
      <c r="BJ97" s="348" t="s">
        <v>430</v>
      </c>
      <c r="BK97" s="350"/>
      <c r="BL97" s="350" t="s">
        <v>6710</v>
      </c>
      <c r="BM97" s="372" t="s">
        <v>5843</v>
      </c>
      <c r="BN97" s="372" t="s">
        <v>430</v>
      </c>
      <c r="BO97" s="372" t="s">
        <v>430</v>
      </c>
      <c r="BP97" s="430" t="s">
        <v>430</v>
      </c>
      <c r="BQ97" s="468"/>
      <c r="BR97" s="354" t="s">
        <v>6700</v>
      </c>
    </row>
    <row r="98" spans="1:70" s="428" customFormat="1" x14ac:dyDescent="0.25">
      <c r="A98" s="345" t="s">
        <v>6792</v>
      </c>
      <c r="B98" s="374"/>
      <c r="C98" s="719">
        <v>41827</v>
      </c>
      <c r="D98" s="373"/>
      <c r="E98" s="346">
        <v>219.369</v>
      </c>
      <c r="F98" s="373"/>
      <c r="G98" s="347">
        <v>28.9191</v>
      </c>
      <c r="H98" s="374"/>
      <c r="I98" s="348">
        <v>1.115</v>
      </c>
      <c r="J98" s="348">
        <v>2.3214000000000001</v>
      </c>
      <c r="K98" s="348">
        <v>12.053900000000001</v>
      </c>
      <c r="L98" s="348">
        <v>14.583299999999999</v>
      </c>
      <c r="M98" s="348">
        <v>30.967099999999999</v>
      </c>
      <c r="N98" s="350">
        <v>76.696899999999999</v>
      </c>
      <c r="O98" s="348">
        <v>36.270600000000002</v>
      </c>
      <c r="P98" s="348">
        <v>25.973500000000001</v>
      </c>
      <c r="Q98" s="348">
        <v>8.3747000000000007</v>
      </c>
      <c r="R98" s="348">
        <v>12.507099999999999</v>
      </c>
      <c r="S98" s="348">
        <v>14.8522</v>
      </c>
      <c r="T98" s="348">
        <v>24.926500000000001</v>
      </c>
      <c r="U98" s="348">
        <v>34.389899999999997</v>
      </c>
      <c r="V98" s="348">
        <v>54.706299999999999</v>
      </c>
      <c r="W98" s="348">
        <v>14.8522</v>
      </c>
      <c r="X98" s="348">
        <v>9.4121000000000006</v>
      </c>
      <c r="Y98" s="374"/>
      <c r="Z98" s="346">
        <v>14</v>
      </c>
      <c r="AA98" s="346">
        <v>22</v>
      </c>
      <c r="AB98" s="346">
        <v>21</v>
      </c>
      <c r="AC98" s="346">
        <v>4</v>
      </c>
      <c r="AD98" s="346">
        <v>7</v>
      </c>
      <c r="AE98" s="346">
        <v>7</v>
      </c>
      <c r="AF98" s="346">
        <v>9</v>
      </c>
      <c r="AG98" s="346">
        <v>19</v>
      </c>
      <c r="AH98" s="346">
        <v>24</v>
      </c>
      <c r="AI98" s="346">
        <v>13</v>
      </c>
      <c r="AJ98" s="346">
        <v>17</v>
      </c>
      <c r="AK98" s="346">
        <v>5</v>
      </c>
      <c r="AL98" s="346">
        <v>7</v>
      </c>
      <c r="AM98" s="346">
        <v>6</v>
      </c>
      <c r="AN98" s="346">
        <v>17</v>
      </c>
      <c r="AO98" s="373"/>
      <c r="AP98" s="348">
        <v>13.98</v>
      </c>
      <c r="AQ98" s="348">
        <v>17.22</v>
      </c>
      <c r="AR98" s="348">
        <v>23.37</v>
      </c>
      <c r="AS98" s="348">
        <v>38.29</v>
      </c>
      <c r="AT98" s="348">
        <v>75.58</v>
      </c>
      <c r="AU98" s="351"/>
      <c r="AV98" s="346">
        <v>16</v>
      </c>
      <c r="AW98" s="346">
        <v>11</v>
      </c>
      <c r="AX98" s="346">
        <v>7</v>
      </c>
      <c r="AY98" s="346">
        <v>5</v>
      </c>
      <c r="AZ98" s="346">
        <v>5</v>
      </c>
      <c r="BA98" s="374"/>
      <c r="BB98" s="348">
        <v>15.3874906703648</v>
      </c>
      <c r="BC98" s="348">
        <v>0</v>
      </c>
      <c r="BD98" s="348">
        <v>9.3105184298795607E-2</v>
      </c>
      <c r="BE98" s="375" t="s">
        <v>430</v>
      </c>
      <c r="BF98" s="374"/>
      <c r="BG98" s="372" t="s">
        <v>430</v>
      </c>
      <c r="BH98" s="373" t="s">
        <v>430</v>
      </c>
      <c r="BI98" s="348" t="s">
        <v>430</v>
      </c>
      <c r="BJ98" s="348" t="s">
        <v>430</v>
      </c>
      <c r="BK98" s="350"/>
      <c r="BL98" s="350" t="s">
        <v>6712</v>
      </c>
      <c r="BM98" s="372" t="s">
        <v>5387</v>
      </c>
      <c r="BN98" s="372" t="s">
        <v>5410</v>
      </c>
      <c r="BO98" s="372" t="s">
        <v>430</v>
      </c>
      <c r="BP98" s="430" t="s">
        <v>430</v>
      </c>
      <c r="BQ98" s="468"/>
      <c r="BR98" s="354" t="s">
        <v>476</v>
      </c>
    </row>
    <row r="99" spans="1:70" s="428" customFormat="1" x14ac:dyDescent="0.25">
      <c r="A99" s="345" t="s">
        <v>6793</v>
      </c>
      <c r="B99" s="374"/>
      <c r="C99" s="719">
        <v>44866</v>
      </c>
      <c r="D99" s="373"/>
      <c r="E99" s="346">
        <v>204.53899999999999</v>
      </c>
      <c r="F99" s="373"/>
      <c r="G99" s="347">
        <v>27.185199999999998</v>
      </c>
      <c r="H99" s="374"/>
      <c r="I99" s="348">
        <v>0.8821</v>
      </c>
      <c r="J99" s="348">
        <v>3.42</v>
      </c>
      <c r="K99" s="348">
        <v>13.024900000000001</v>
      </c>
      <c r="L99" s="348">
        <v>8.9762000000000004</v>
      </c>
      <c r="M99" s="348">
        <v>14.9582</v>
      </c>
      <c r="N99" s="350">
        <v>56.011699999999998</v>
      </c>
      <c r="O99" s="348">
        <v>31.872299999999999</v>
      </c>
      <c r="P99" s="348">
        <v>33.470100000000002</v>
      </c>
      <c r="Q99" s="348" t="s">
        <v>430</v>
      </c>
      <c r="R99" s="348" t="s">
        <v>430</v>
      </c>
      <c r="S99" s="348">
        <v>15.616300000000001</v>
      </c>
      <c r="T99" s="348">
        <v>11.8696</v>
      </c>
      <c r="U99" s="348">
        <v>17.2347</v>
      </c>
      <c r="V99" s="348">
        <v>31.893999999999998</v>
      </c>
      <c r="W99" s="348">
        <v>15.616300000000001</v>
      </c>
      <c r="X99" s="348">
        <v>33.299300000000002</v>
      </c>
      <c r="Y99" s="374"/>
      <c r="Z99" s="346">
        <v>20</v>
      </c>
      <c r="AA99" s="346">
        <v>9</v>
      </c>
      <c r="AB99" s="346">
        <v>17</v>
      </c>
      <c r="AC99" s="346">
        <v>14</v>
      </c>
      <c r="AD99" s="346">
        <v>23</v>
      </c>
      <c r="AE99" s="346">
        <v>22</v>
      </c>
      <c r="AF99" s="346">
        <v>19</v>
      </c>
      <c r="AG99" s="346">
        <v>8</v>
      </c>
      <c r="AH99" s="346" t="s">
        <v>430</v>
      </c>
      <c r="AI99" s="346" t="s">
        <v>430</v>
      </c>
      <c r="AJ99" s="346">
        <v>14</v>
      </c>
      <c r="AK99" s="346">
        <v>24</v>
      </c>
      <c r="AL99" s="346">
        <v>22</v>
      </c>
      <c r="AM99" s="346">
        <v>20</v>
      </c>
      <c r="AN99" s="346">
        <v>14</v>
      </c>
      <c r="AO99" s="373"/>
      <c r="AP99" s="348" t="s">
        <v>430</v>
      </c>
      <c r="AQ99" s="348" t="s">
        <v>430</v>
      </c>
      <c r="AR99" s="348" t="s">
        <v>430</v>
      </c>
      <c r="AS99" s="348">
        <v>31.55</v>
      </c>
      <c r="AT99" s="348">
        <v>42.25</v>
      </c>
      <c r="AU99" s="351"/>
      <c r="AV99" s="346" t="s">
        <v>430</v>
      </c>
      <c r="AW99" s="346" t="s">
        <v>430</v>
      </c>
      <c r="AX99" s="346" t="s">
        <v>430</v>
      </c>
      <c r="AY99" s="346">
        <v>19</v>
      </c>
      <c r="AZ99" s="346">
        <v>20</v>
      </c>
      <c r="BA99" s="374"/>
      <c r="BB99" s="348">
        <v>16.762681474365699</v>
      </c>
      <c r="BC99" s="348">
        <v>0</v>
      </c>
      <c r="BD99" s="348">
        <v>0.114948562572964</v>
      </c>
      <c r="BE99" s="375" t="s">
        <v>430</v>
      </c>
      <c r="BF99" s="374"/>
      <c r="BG99" s="372" t="s">
        <v>430</v>
      </c>
      <c r="BH99" s="373" t="s">
        <v>430</v>
      </c>
      <c r="BI99" s="348" t="s">
        <v>430</v>
      </c>
      <c r="BJ99" s="348" t="s">
        <v>430</v>
      </c>
      <c r="BK99" s="350"/>
      <c r="BL99" s="350" t="s">
        <v>6714</v>
      </c>
      <c r="BM99" s="372" t="s">
        <v>6715</v>
      </c>
      <c r="BN99" s="372" t="s">
        <v>430</v>
      </c>
      <c r="BO99" s="372" t="s">
        <v>430</v>
      </c>
      <c r="BP99" s="430" t="s">
        <v>430</v>
      </c>
      <c r="BQ99" s="468"/>
      <c r="BR99" s="354" t="s">
        <v>1001</v>
      </c>
    </row>
    <row r="100" spans="1:70" s="428" customFormat="1" x14ac:dyDescent="0.25">
      <c r="A100" s="345" t="s">
        <v>6794</v>
      </c>
      <c r="B100" s="374"/>
      <c r="C100" s="719">
        <v>41277</v>
      </c>
      <c r="D100" s="373"/>
      <c r="E100" s="346">
        <v>183.137</v>
      </c>
      <c r="F100" s="373"/>
      <c r="G100" s="347">
        <v>35.496099999999998</v>
      </c>
      <c r="H100" s="374"/>
      <c r="I100" s="348">
        <v>-0.46100000000000002</v>
      </c>
      <c r="J100" s="348">
        <v>-2.0480999999999998</v>
      </c>
      <c r="K100" s="348">
        <v>13.9818</v>
      </c>
      <c r="L100" s="348">
        <v>3.0183</v>
      </c>
      <c r="M100" s="348">
        <v>47.344799999999999</v>
      </c>
      <c r="N100" s="350">
        <v>102.806</v>
      </c>
      <c r="O100" s="348">
        <v>43.719900000000003</v>
      </c>
      <c r="P100" s="348">
        <v>26.5959</v>
      </c>
      <c r="Q100" s="348">
        <v>18.0061</v>
      </c>
      <c r="R100" s="348">
        <v>19.189299999999999</v>
      </c>
      <c r="S100" s="348">
        <v>7.3076999999999996</v>
      </c>
      <c r="T100" s="348">
        <v>22.5017</v>
      </c>
      <c r="U100" s="348">
        <v>45.347200000000001</v>
      </c>
      <c r="V100" s="348">
        <v>92.652900000000002</v>
      </c>
      <c r="W100" s="348">
        <v>7.3076999999999996</v>
      </c>
      <c r="X100" s="348">
        <v>9.2889999999999997</v>
      </c>
      <c r="Y100" s="374"/>
      <c r="Z100" s="346">
        <v>49</v>
      </c>
      <c r="AA100" s="346">
        <v>49</v>
      </c>
      <c r="AB100" s="346">
        <v>11</v>
      </c>
      <c r="AC100" s="346">
        <v>42</v>
      </c>
      <c r="AD100" s="346">
        <v>1</v>
      </c>
      <c r="AE100" s="346">
        <v>2</v>
      </c>
      <c r="AF100" s="346">
        <v>2</v>
      </c>
      <c r="AG100" s="346">
        <v>16</v>
      </c>
      <c r="AH100" s="346">
        <v>4</v>
      </c>
      <c r="AI100" s="346">
        <v>1</v>
      </c>
      <c r="AJ100" s="346">
        <v>36</v>
      </c>
      <c r="AK100" s="346">
        <v>7</v>
      </c>
      <c r="AL100" s="346">
        <v>1</v>
      </c>
      <c r="AM100" s="346">
        <v>2</v>
      </c>
      <c r="AN100" s="346">
        <v>36</v>
      </c>
      <c r="AO100" s="373"/>
      <c r="AP100" s="348">
        <v>21.91</v>
      </c>
      <c r="AQ100" s="348">
        <v>26.1</v>
      </c>
      <c r="AR100" s="348">
        <v>29.58</v>
      </c>
      <c r="AS100" s="348">
        <v>48.02</v>
      </c>
      <c r="AT100" s="348">
        <v>107.92</v>
      </c>
      <c r="AU100" s="351"/>
      <c r="AV100" s="346">
        <v>2</v>
      </c>
      <c r="AW100" s="346">
        <v>2</v>
      </c>
      <c r="AX100" s="346">
        <v>2</v>
      </c>
      <c r="AY100" s="346">
        <v>2</v>
      </c>
      <c r="AZ100" s="346">
        <v>1</v>
      </c>
      <c r="BA100" s="374"/>
      <c r="BB100" s="348">
        <v>24.7393899864194</v>
      </c>
      <c r="BC100" s="348">
        <v>0</v>
      </c>
      <c r="BD100" s="348">
        <v>6.9507057730833599E-2</v>
      </c>
      <c r="BE100" s="375" t="s">
        <v>430</v>
      </c>
      <c r="BF100" s="374"/>
      <c r="BG100" s="372" t="s">
        <v>430</v>
      </c>
      <c r="BH100" s="373" t="s">
        <v>430</v>
      </c>
      <c r="BI100" s="348" t="s">
        <v>430</v>
      </c>
      <c r="BJ100" s="348" t="s">
        <v>430</v>
      </c>
      <c r="BK100" s="350"/>
      <c r="BL100" s="350" t="s">
        <v>6717</v>
      </c>
      <c r="BM100" s="372" t="s">
        <v>6718</v>
      </c>
      <c r="BN100" s="372" t="s">
        <v>430</v>
      </c>
      <c r="BO100" s="372" t="s">
        <v>430</v>
      </c>
      <c r="BP100" s="430" t="s">
        <v>430</v>
      </c>
      <c r="BQ100" s="468"/>
      <c r="BR100" s="354" t="s">
        <v>555</v>
      </c>
    </row>
    <row r="101" spans="1:70" s="428" customFormat="1" x14ac:dyDescent="0.25">
      <c r="A101" s="345" t="s">
        <v>6795</v>
      </c>
      <c r="B101" s="374"/>
      <c r="C101" s="719">
        <v>41670</v>
      </c>
      <c r="D101" s="373"/>
      <c r="E101" s="346">
        <v>164.87</v>
      </c>
      <c r="F101" s="373"/>
      <c r="G101" s="347">
        <v>26.9482</v>
      </c>
      <c r="H101" s="374"/>
      <c r="I101" s="348">
        <v>0.156</v>
      </c>
      <c r="J101" s="348">
        <v>-0.64600000000000002</v>
      </c>
      <c r="K101" s="348">
        <v>8.4085000000000001</v>
      </c>
      <c r="L101" s="348">
        <v>3.0266000000000002</v>
      </c>
      <c r="M101" s="348">
        <v>20.4681</v>
      </c>
      <c r="N101" s="350">
        <v>41.7986</v>
      </c>
      <c r="O101" s="348">
        <v>21.946400000000001</v>
      </c>
      <c r="P101" s="348">
        <v>17.2499</v>
      </c>
      <c r="Q101" s="348">
        <v>13.817399999999999</v>
      </c>
      <c r="R101" s="348">
        <v>10.99</v>
      </c>
      <c r="S101" s="348">
        <v>9.0079999999999991</v>
      </c>
      <c r="T101" s="348">
        <v>11.190300000000001</v>
      </c>
      <c r="U101" s="348">
        <v>21.3566</v>
      </c>
      <c r="V101" s="348">
        <v>28.149000000000001</v>
      </c>
      <c r="W101" s="348">
        <v>9.0079999999999991</v>
      </c>
      <c r="X101" s="348">
        <v>8.3622999999999994</v>
      </c>
      <c r="Y101" s="374"/>
      <c r="Z101" s="346">
        <v>36</v>
      </c>
      <c r="AA101" s="346">
        <v>46</v>
      </c>
      <c r="AB101" s="346">
        <v>34</v>
      </c>
      <c r="AC101" s="346">
        <v>41</v>
      </c>
      <c r="AD101" s="346">
        <v>14</v>
      </c>
      <c r="AE101" s="346">
        <v>29</v>
      </c>
      <c r="AF101" s="346">
        <v>36</v>
      </c>
      <c r="AG101" s="346">
        <v>41</v>
      </c>
      <c r="AH101" s="346">
        <v>12</v>
      </c>
      <c r="AI101" s="346">
        <v>16</v>
      </c>
      <c r="AJ101" s="346">
        <v>31</v>
      </c>
      <c r="AK101" s="346">
        <v>27</v>
      </c>
      <c r="AL101" s="346">
        <v>14</v>
      </c>
      <c r="AM101" s="346">
        <v>24</v>
      </c>
      <c r="AN101" s="346">
        <v>31</v>
      </c>
      <c r="AO101" s="373"/>
      <c r="AP101" s="348">
        <v>14.02</v>
      </c>
      <c r="AQ101" s="348">
        <v>17.66</v>
      </c>
      <c r="AR101" s="348">
        <v>19.829999999999998</v>
      </c>
      <c r="AS101" s="348">
        <v>25.09</v>
      </c>
      <c r="AT101" s="348">
        <v>37.07</v>
      </c>
      <c r="AU101" s="351"/>
      <c r="AV101" s="346">
        <v>14</v>
      </c>
      <c r="AW101" s="346">
        <v>9</v>
      </c>
      <c r="AX101" s="346">
        <v>18</v>
      </c>
      <c r="AY101" s="346">
        <v>31</v>
      </c>
      <c r="AZ101" s="346">
        <v>23</v>
      </c>
      <c r="BA101" s="374"/>
      <c r="BB101" s="348">
        <v>16.256295786000699</v>
      </c>
      <c r="BC101" s="348">
        <v>0</v>
      </c>
      <c r="BD101" s="348">
        <v>6.3103116342323795E-2</v>
      </c>
      <c r="BE101" s="375" t="s">
        <v>430</v>
      </c>
      <c r="BF101" s="374"/>
      <c r="BG101" s="372" t="s">
        <v>430</v>
      </c>
      <c r="BH101" s="373" t="s">
        <v>430</v>
      </c>
      <c r="BI101" s="348" t="s">
        <v>430</v>
      </c>
      <c r="BJ101" s="348" t="s">
        <v>430</v>
      </c>
      <c r="BK101" s="350"/>
      <c r="BL101" s="350" t="s">
        <v>6720</v>
      </c>
      <c r="BM101" s="372" t="s">
        <v>6721</v>
      </c>
      <c r="BN101" s="372" t="s">
        <v>430</v>
      </c>
      <c r="BO101" s="372" t="s">
        <v>430</v>
      </c>
      <c r="BP101" s="430" t="s">
        <v>430</v>
      </c>
      <c r="BQ101" s="468"/>
      <c r="BR101" s="354" t="s">
        <v>513</v>
      </c>
    </row>
    <row r="102" spans="1:70" s="428" customFormat="1" x14ac:dyDescent="0.25">
      <c r="A102" s="345" t="s">
        <v>6796</v>
      </c>
      <c r="B102" s="374"/>
      <c r="C102" s="719">
        <v>41277</v>
      </c>
      <c r="D102" s="373"/>
      <c r="E102" s="346">
        <v>159.27000000000001</v>
      </c>
      <c r="F102" s="373"/>
      <c r="G102" s="347">
        <v>45.164200000000001</v>
      </c>
      <c r="H102" s="374"/>
      <c r="I102" s="348">
        <v>0.54769999999999996</v>
      </c>
      <c r="J102" s="348">
        <v>-0.3372</v>
      </c>
      <c r="K102" s="348">
        <v>7.2328000000000001</v>
      </c>
      <c r="L102" s="348">
        <v>1.4026000000000001</v>
      </c>
      <c r="M102" s="348">
        <v>6.9379999999999997</v>
      </c>
      <c r="N102" s="350">
        <v>33.162100000000002</v>
      </c>
      <c r="O102" s="348">
        <v>17.918800000000001</v>
      </c>
      <c r="P102" s="348">
        <v>18.972000000000001</v>
      </c>
      <c r="Q102" s="348">
        <v>12.023400000000001</v>
      </c>
      <c r="R102" s="348">
        <v>12.8224</v>
      </c>
      <c r="S102" s="348">
        <v>8.8836999999999993</v>
      </c>
      <c r="T102" s="348">
        <v>2.5268000000000002</v>
      </c>
      <c r="U102" s="348">
        <v>8.9793000000000003</v>
      </c>
      <c r="V102" s="348">
        <v>19.4833</v>
      </c>
      <c r="W102" s="348">
        <v>8.8836999999999993</v>
      </c>
      <c r="X102" s="348">
        <v>9.1729000000000003</v>
      </c>
      <c r="Y102" s="374"/>
      <c r="Z102" s="346">
        <v>31</v>
      </c>
      <c r="AA102" s="346">
        <v>44</v>
      </c>
      <c r="AB102" s="346">
        <v>41</v>
      </c>
      <c r="AC102" s="346">
        <v>45</v>
      </c>
      <c r="AD102" s="346">
        <v>44</v>
      </c>
      <c r="AE102" s="346">
        <v>40</v>
      </c>
      <c r="AF102" s="346">
        <v>44</v>
      </c>
      <c r="AG102" s="346">
        <v>36</v>
      </c>
      <c r="AH102" s="346">
        <v>14</v>
      </c>
      <c r="AI102" s="346">
        <v>10</v>
      </c>
      <c r="AJ102" s="346">
        <v>32</v>
      </c>
      <c r="AK102" s="346">
        <v>49</v>
      </c>
      <c r="AL102" s="346">
        <v>40</v>
      </c>
      <c r="AM102" s="346">
        <v>40</v>
      </c>
      <c r="AN102" s="346">
        <v>32</v>
      </c>
      <c r="AO102" s="373"/>
      <c r="AP102" s="348">
        <v>14.14</v>
      </c>
      <c r="AQ102" s="348">
        <v>15.97</v>
      </c>
      <c r="AR102" s="348">
        <v>17.010000000000002</v>
      </c>
      <c r="AS102" s="348">
        <v>19.34</v>
      </c>
      <c r="AT102" s="348">
        <v>20.309999999999999</v>
      </c>
      <c r="AU102" s="351"/>
      <c r="AV102" s="346">
        <v>13</v>
      </c>
      <c r="AW102" s="346">
        <v>15</v>
      </c>
      <c r="AX102" s="346">
        <v>23</v>
      </c>
      <c r="AY102" s="346">
        <v>41</v>
      </c>
      <c r="AZ102" s="346">
        <v>43</v>
      </c>
      <c r="BA102" s="374"/>
      <c r="BB102" s="348">
        <v>12.7280965247019</v>
      </c>
      <c r="BC102" s="348">
        <v>0</v>
      </c>
      <c r="BD102" s="348">
        <v>7.8313575729681298E-2</v>
      </c>
      <c r="BE102" s="375" t="s">
        <v>430</v>
      </c>
      <c r="BF102" s="374"/>
      <c r="BG102" s="372" t="s">
        <v>430</v>
      </c>
      <c r="BH102" s="373" t="s">
        <v>430</v>
      </c>
      <c r="BI102" s="348" t="s">
        <v>430</v>
      </c>
      <c r="BJ102" s="348" t="s">
        <v>430</v>
      </c>
      <c r="BK102" s="350"/>
      <c r="BL102" s="350" t="s">
        <v>6723</v>
      </c>
      <c r="BM102" s="372" t="s">
        <v>6724</v>
      </c>
      <c r="BN102" s="372" t="s">
        <v>430</v>
      </c>
      <c r="BO102" s="372" t="s">
        <v>430</v>
      </c>
      <c r="BP102" s="430" t="s">
        <v>430</v>
      </c>
      <c r="BQ102" s="468"/>
      <c r="BR102" s="354" t="s">
        <v>443</v>
      </c>
    </row>
    <row r="103" spans="1:70" s="428" customFormat="1" x14ac:dyDescent="0.25">
      <c r="A103" s="345" t="s">
        <v>6797</v>
      </c>
      <c r="B103" s="374"/>
      <c r="C103" s="719">
        <v>45013</v>
      </c>
      <c r="D103" s="373"/>
      <c r="E103" s="346">
        <v>141.31100000000001</v>
      </c>
      <c r="F103" s="373"/>
      <c r="G103" s="347">
        <v>13.091900000000001</v>
      </c>
      <c r="H103" s="374"/>
      <c r="I103" s="348">
        <v>0.23799999999999999</v>
      </c>
      <c r="J103" s="348">
        <v>1.7601</v>
      </c>
      <c r="K103" s="348">
        <v>0.76529999999999998</v>
      </c>
      <c r="L103" s="348">
        <v>3.7745000000000002</v>
      </c>
      <c r="M103" s="348">
        <v>9.3401999999999994</v>
      </c>
      <c r="N103" s="350">
        <v>14.3886</v>
      </c>
      <c r="O103" s="348">
        <v>10.9443</v>
      </c>
      <c r="P103" s="348">
        <v>9.4339999999999993</v>
      </c>
      <c r="Q103" s="348" t="s">
        <v>430</v>
      </c>
      <c r="R103" s="348" t="s">
        <v>430</v>
      </c>
      <c r="S103" s="348">
        <v>-0.20280000000000001</v>
      </c>
      <c r="T103" s="348">
        <v>5.8273000000000001</v>
      </c>
      <c r="U103" s="348">
        <v>8.2521000000000004</v>
      </c>
      <c r="V103" s="348">
        <v>13.548400000000001</v>
      </c>
      <c r="W103" s="348">
        <v>-0.20280000000000001</v>
      </c>
      <c r="X103" s="348">
        <v>9.1750000000000007</v>
      </c>
      <c r="Y103" s="374"/>
      <c r="Z103" s="346">
        <v>33</v>
      </c>
      <c r="AA103" s="346">
        <v>30</v>
      </c>
      <c r="AB103" s="346">
        <v>49</v>
      </c>
      <c r="AC103" s="346">
        <v>37</v>
      </c>
      <c r="AD103" s="346">
        <v>37</v>
      </c>
      <c r="AE103" s="346">
        <v>49</v>
      </c>
      <c r="AF103" s="346">
        <v>50</v>
      </c>
      <c r="AG103" s="346">
        <v>46</v>
      </c>
      <c r="AH103" s="346" t="s">
        <v>430</v>
      </c>
      <c r="AI103" s="346" t="s">
        <v>430</v>
      </c>
      <c r="AJ103" s="346">
        <v>50</v>
      </c>
      <c r="AK103" s="346">
        <v>43</v>
      </c>
      <c r="AL103" s="346">
        <v>42</v>
      </c>
      <c r="AM103" s="346">
        <v>48</v>
      </c>
      <c r="AN103" s="346">
        <v>50</v>
      </c>
      <c r="AO103" s="373"/>
      <c r="AP103" s="348" t="s">
        <v>430</v>
      </c>
      <c r="AQ103" s="348" t="s">
        <v>430</v>
      </c>
      <c r="AR103" s="348" t="s">
        <v>430</v>
      </c>
      <c r="AS103" s="348">
        <v>11.14</v>
      </c>
      <c r="AT103" s="348">
        <v>16.41</v>
      </c>
      <c r="AU103" s="351"/>
      <c r="AV103" s="346" t="s">
        <v>430</v>
      </c>
      <c r="AW103" s="346" t="s">
        <v>430</v>
      </c>
      <c r="AX103" s="346" t="s">
        <v>430</v>
      </c>
      <c r="AY103" s="346">
        <v>48</v>
      </c>
      <c r="AZ103" s="346">
        <v>47</v>
      </c>
      <c r="BA103" s="374"/>
      <c r="BB103" s="348">
        <v>3.4050821842188901</v>
      </c>
      <c r="BC103" s="348">
        <v>0</v>
      </c>
      <c r="BD103" s="348">
        <v>5.7208269667629701E-2</v>
      </c>
      <c r="BE103" s="375" t="s">
        <v>430</v>
      </c>
      <c r="BF103" s="374"/>
      <c r="BG103" s="372" t="s">
        <v>430</v>
      </c>
      <c r="BH103" s="373" t="s">
        <v>430</v>
      </c>
      <c r="BI103" s="348" t="s">
        <v>430</v>
      </c>
      <c r="BJ103" s="348" t="s">
        <v>430</v>
      </c>
      <c r="BK103" s="350"/>
      <c r="BL103" s="350" t="s">
        <v>6726</v>
      </c>
      <c r="BM103" s="372" t="s">
        <v>5831</v>
      </c>
      <c r="BN103" s="372" t="s">
        <v>2932</v>
      </c>
      <c r="BO103" s="372" t="s">
        <v>430</v>
      </c>
      <c r="BP103" s="430" t="s">
        <v>430</v>
      </c>
      <c r="BQ103" s="468"/>
      <c r="BR103" s="354" t="s">
        <v>6727</v>
      </c>
    </row>
    <row r="104" spans="1:70" s="428" customFormat="1" x14ac:dyDescent="0.25">
      <c r="A104" s="345" t="s">
        <v>6798</v>
      </c>
      <c r="B104" s="374"/>
      <c r="C104" s="719">
        <v>41276</v>
      </c>
      <c r="D104" s="373"/>
      <c r="E104" s="346">
        <v>145.047</v>
      </c>
      <c r="F104" s="373"/>
      <c r="G104" s="347">
        <v>38.79</v>
      </c>
      <c r="H104" s="374"/>
      <c r="I104" s="348">
        <v>-6.1800000000000001E-2</v>
      </c>
      <c r="J104" s="348">
        <v>-0.45169999999999999</v>
      </c>
      <c r="K104" s="348">
        <v>2.3374999999999999</v>
      </c>
      <c r="L104" s="348">
        <v>0.83179999999999998</v>
      </c>
      <c r="M104" s="348">
        <v>11.038</v>
      </c>
      <c r="N104" s="350">
        <v>29.1493</v>
      </c>
      <c r="O104" s="348">
        <v>20.291699999999999</v>
      </c>
      <c r="P104" s="348">
        <v>11.9533</v>
      </c>
      <c r="Q104" s="348">
        <v>9.1231000000000009</v>
      </c>
      <c r="R104" s="348">
        <v>8.7231000000000005</v>
      </c>
      <c r="S104" s="348">
        <v>2.4401999999999999</v>
      </c>
      <c r="T104" s="348">
        <v>5.6862000000000004</v>
      </c>
      <c r="U104" s="348">
        <v>11.197100000000001</v>
      </c>
      <c r="V104" s="348">
        <v>20.578199999999999</v>
      </c>
      <c r="W104" s="348">
        <v>2.4401999999999999</v>
      </c>
      <c r="X104" s="348">
        <v>7.9775</v>
      </c>
      <c r="Y104" s="374"/>
      <c r="Z104" s="346">
        <v>44</v>
      </c>
      <c r="AA104" s="346">
        <v>45</v>
      </c>
      <c r="AB104" s="346">
        <v>47</v>
      </c>
      <c r="AC104" s="346">
        <v>46</v>
      </c>
      <c r="AD104" s="346">
        <v>34</v>
      </c>
      <c r="AE104" s="346">
        <v>43</v>
      </c>
      <c r="AF104" s="346">
        <v>39</v>
      </c>
      <c r="AG104" s="346">
        <v>45</v>
      </c>
      <c r="AH104" s="346">
        <v>22</v>
      </c>
      <c r="AI104" s="346">
        <v>20</v>
      </c>
      <c r="AJ104" s="346">
        <v>47</v>
      </c>
      <c r="AK104" s="346">
        <v>44</v>
      </c>
      <c r="AL104" s="346">
        <v>36</v>
      </c>
      <c r="AM104" s="346">
        <v>36</v>
      </c>
      <c r="AN104" s="346">
        <v>47</v>
      </c>
      <c r="AO104" s="373"/>
      <c r="AP104" s="348">
        <v>9.73</v>
      </c>
      <c r="AQ104" s="348">
        <v>11.53</v>
      </c>
      <c r="AR104" s="348">
        <v>13.15</v>
      </c>
      <c r="AS104" s="348">
        <v>17.93</v>
      </c>
      <c r="AT104" s="348">
        <v>19.510000000000002</v>
      </c>
      <c r="AU104" s="351"/>
      <c r="AV104" s="346">
        <v>21</v>
      </c>
      <c r="AW104" s="346">
        <v>22</v>
      </c>
      <c r="AX104" s="346">
        <v>29</v>
      </c>
      <c r="AY104" s="346">
        <v>42</v>
      </c>
      <c r="AZ104" s="346">
        <v>45</v>
      </c>
      <c r="BA104" s="374"/>
      <c r="BB104" s="348">
        <v>12.1907664154188</v>
      </c>
      <c r="BC104" s="348">
        <v>0</v>
      </c>
      <c r="BD104" s="348">
        <v>3.6642031817306103E-2</v>
      </c>
      <c r="BE104" s="375" t="s">
        <v>430</v>
      </c>
      <c r="BF104" s="374"/>
      <c r="BG104" s="372" t="s">
        <v>430</v>
      </c>
      <c r="BH104" s="373" t="s">
        <v>430</v>
      </c>
      <c r="BI104" s="348" t="s">
        <v>430</v>
      </c>
      <c r="BJ104" s="348" t="s">
        <v>430</v>
      </c>
      <c r="BK104" s="350"/>
      <c r="BL104" s="350" t="s">
        <v>6729</v>
      </c>
      <c r="BM104" s="372" t="s">
        <v>2944</v>
      </c>
      <c r="BN104" s="372" t="s">
        <v>5410</v>
      </c>
      <c r="BO104" s="372" t="s">
        <v>430</v>
      </c>
      <c r="BP104" s="430" t="s">
        <v>430</v>
      </c>
      <c r="BQ104" s="468"/>
      <c r="BR104" s="354" t="s">
        <v>476</v>
      </c>
    </row>
    <row r="105" spans="1:70" s="428" customFormat="1" x14ac:dyDescent="0.25">
      <c r="A105" s="345" t="s">
        <v>6799</v>
      </c>
      <c r="B105" s="374"/>
      <c r="C105" s="719">
        <v>41277</v>
      </c>
      <c r="D105" s="373"/>
      <c r="E105" s="346">
        <v>114.985</v>
      </c>
      <c r="F105" s="373"/>
      <c r="G105" s="347">
        <v>31.097000000000001</v>
      </c>
      <c r="H105" s="374"/>
      <c r="I105" s="348">
        <v>0.9899</v>
      </c>
      <c r="J105" s="348">
        <v>3.9653999999999998</v>
      </c>
      <c r="K105" s="348">
        <v>11.9991</v>
      </c>
      <c r="L105" s="348">
        <v>16.228300000000001</v>
      </c>
      <c r="M105" s="348">
        <v>28.17</v>
      </c>
      <c r="N105" s="350">
        <v>86.502200000000002</v>
      </c>
      <c r="O105" s="348">
        <v>31.533300000000001</v>
      </c>
      <c r="P105" s="348">
        <v>18.8322</v>
      </c>
      <c r="Q105" s="348">
        <v>14.076000000000001</v>
      </c>
      <c r="R105" s="348">
        <v>9.7812999999999999</v>
      </c>
      <c r="S105" s="348">
        <v>10.4399</v>
      </c>
      <c r="T105" s="348">
        <v>24.0397</v>
      </c>
      <c r="U105" s="348">
        <v>34.832099999999997</v>
      </c>
      <c r="V105" s="348">
        <v>59.588000000000001</v>
      </c>
      <c r="W105" s="348">
        <v>10.4399</v>
      </c>
      <c r="X105" s="348">
        <v>7.8517999999999999</v>
      </c>
      <c r="Y105" s="374"/>
      <c r="Z105" s="346">
        <v>17</v>
      </c>
      <c r="AA105" s="346">
        <v>2</v>
      </c>
      <c r="AB105" s="346">
        <v>22</v>
      </c>
      <c r="AC105" s="346">
        <v>1</v>
      </c>
      <c r="AD105" s="346">
        <v>9</v>
      </c>
      <c r="AE105" s="346">
        <v>4</v>
      </c>
      <c r="AF105" s="346">
        <v>20</v>
      </c>
      <c r="AG105" s="346">
        <v>37</v>
      </c>
      <c r="AH105" s="346">
        <v>11</v>
      </c>
      <c r="AI105" s="346">
        <v>18</v>
      </c>
      <c r="AJ105" s="346">
        <v>28</v>
      </c>
      <c r="AK105" s="346">
        <v>6</v>
      </c>
      <c r="AL105" s="346">
        <v>6</v>
      </c>
      <c r="AM105" s="346">
        <v>5</v>
      </c>
      <c r="AN105" s="346">
        <v>28</v>
      </c>
      <c r="AO105" s="373"/>
      <c r="AP105" s="348">
        <v>14.01</v>
      </c>
      <c r="AQ105" s="348">
        <v>18.510000000000002</v>
      </c>
      <c r="AR105" s="348">
        <v>21.89</v>
      </c>
      <c r="AS105" s="348">
        <v>33.729999999999997</v>
      </c>
      <c r="AT105" s="348">
        <v>74.5</v>
      </c>
      <c r="AU105" s="351"/>
      <c r="AV105" s="346">
        <v>15</v>
      </c>
      <c r="AW105" s="346">
        <v>6</v>
      </c>
      <c r="AX105" s="346">
        <v>14</v>
      </c>
      <c r="AY105" s="346">
        <v>11</v>
      </c>
      <c r="AZ105" s="346">
        <v>6</v>
      </c>
      <c r="BA105" s="374"/>
      <c r="BB105" s="348">
        <v>18.516096824001501</v>
      </c>
      <c r="BC105" s="348">
        <v>0</v>
      </c>
      <c r="BD105" s="348">
        <v>5.72476719870183E-2</v>
      </c>
      <c r="BE105" s="375" t="s">
        <v>430</v>
      </c>
      <c r="BF105" s="374"/>
      <c r="BG105" s="372" t="s">
        <v>430</v>
      </c>
      <c r="BH105" s="373" t="s">
        <v>430</v>
      </c>
      <c r="BI105" s="348" t="s">
        <v>430</v>
      </c>
      <c r="BJ105" s="348" t="s">
        <v>430</v>
      </c>
      <c r="BK105" s="350"/>
      <c r="BL105" s="350" t="s">
        <v>6731</v>
      </c>
      <c r="BM105" s="372" t="s">
        <v>6732</v>
      </c>
      <c r="BN105" s="372" t="s">
        <v>430</v>
      </c>
      <c r="BO105" s="372" t="s">
        <v>430</v>
      </c>
      <c r="BP105" s="430" t="s">
        <v>430</v>
      </c>
      <c r="BQ105" s="468"/>
      <c r="BR105" s="354" t="s">
        <v>555</v>
      </c>
    </row>
    <row r="106" spans="1:70" s="428" customFormat="1" ht="11" x14ac:dyDescent="0.3">
      <c r="A106" s="841" t="s">
        <v>6800</v>
      </c>
      <c r="B106" s="847"/>
      <c r="C106" s="843">
        <v>44194</v>
      </c>
      <c r="D106" s="842"/>
      <c r="E106" s="844">
        <v>105.809</v>
      </c>
      <c r="F106" s="842"/>
      <c r="G106" s="845">
        <v>12.302</v>
      </c>
      <c r="H106" s="847"/>
      <c r="I106" s="846">
        <v>-7.3899999999999993E-2</v>
      </c>
      <c r="J106" s="846">
        <v>2.3153999999999999</v>
      </c>
      <c r="K106" s="846">
        <v>6.2845000000000004</v>
      </c>
      <c r="L106" s="846">
        <v>0.1555</v>
      </c>
      <c r="M106" s="846">
        <v>3.9855</v>
      </c>
      <c r="N106" s="848">
        <v>23.747599999999998</v>
      </c>
      <c r="O106" s="846">
        <v>15.279</v>
      </c>
      <c r="P106" s="846">
        <v>8.8446999999999996</v>
      </c>
      <c r="Q106" s="846">
        <v>3.7715000000000001</v>
      </c>
      <c r="R106" s="846" t="s">
        <v>430</v>
      </c>
      <c r="S106" s="846">
        <v>8.0914999999999999</v>
      </c>
      <c r="T106" s="846">
        <v>2.7745000000000002</v>
      </c>
      <c r="U106" s="846">
        <v>4.7530999999999999</v>
      </c>
      <c r="V106" s="846">
        <v>14.283099999999999</v>
      </c>
      <c r="W106" s="846">
        <v>8.0914999999999999</v>
      </c>
      <c r="X106" s="846">
        <v>3.9596</v>
      </c>
      <c r="Y106" s="847"/>
      <c r="Z106" s="844">
        <v>46</v>
      </c>
      <c r="AA106" s="844">
        <v>23</v>
      </c>
      <c r="AB106" s="844">
        <v>44</v>
      </c>
      <c r="AC106" s="844">
        <v>48</v>
      </c>
      <c r="AD106" s="844">
        <v>47</v>
      </c>
      <c r="AE106" s="844">
        <v>46</v>
      </c>
      <c r="AF106" s="844">
        <v>47</v>
      </c>
      <c r="AG106" s="844">
        <v>47</v>
      </c>
      <c r="AH106" s="844">
        <v>29</v>
      </c>
      <c r="AI106" s="844" t="s">
        <v>430</v>
      </c>
      <c r="AJ106" s="844">
        <v>35</v>
      </c>
      <c r="AK106" s="844">
        <v>48</v>
      </c>
      <c r="AL106" s="844">
        <v>47</v>
      </c>
      <c r="AM106" s="844">
        <v>46</v>
      </c>
      <c r="AN106" s="844">
        <v>35</v>
      </c>
      <c r="AO106" s="842"/>
      <c r="AP106" s="846" t="s">
        <v>430</v>
      </c>
      <c r="AQ106" s="846" t="s">
        <v>430</v>
      </c>
      <c r="AR106" s="846">
        <v>8.41</v>
      </c>
      <c r="AS106" s="846">
        <v>13.7</v>
      </c>
      <c r="AT106" s="846">
        <v>13.8</v>
      </c>
      <c r="AU106" s="849"/>
      <c r="AV106" s="844" t="s">
        <v>430</v>
      </c>
      <c r="AW106" s="844" t="s">
        <v>430</v>
      </c>
      <c r="AX106" s="844">
        <v>31</v>
      </c>
      <c r="AY106" s="844">
        <v>47</v>
      </c>
      <c r="AZ106" s="844">
        <v>49</v>
      </c>
      <c r="BA106" s="847"/>
      <c r="BB106" s="846">
        <v>16.279368857341002</v>
      </c>
      <c r="BC106" s="846">
        <v>0</v>
      </c>
      <c r="BD106" s="846">
        <v>1.74425165260527E-2</v>
      </c>
      <c r="BE106" s="852" t="s">
        <v>430</v>
      </c>
      <c r="BF106" s="847"/>
      <c r="BG106" s="855" t="s">
        <v>430</v>
      </c>
      <c r="BH106" s="842" t="s">
        <v>430</v>
      </c>
      <c r="BI106" s="846" t="s">
        <v>430</v>
      </c>
      <c r="BJ106" s="846" t="s">
        <v>430</v>
      </c>
      <c r="BK106" s="848"/>
      <c r="BL106" s="848" t="s">
        <v>6734</v>
      </c>
      <c r="BM106" s="855" t="s">
        <v>6520</v>
      </c>
      <c r="BN106" s="855" t="s">
        <v>430</v>
      </c>
      <c r="BO106" s="855" t="s">
        <v>430</v>
      </c>
      <c r="BP106" s="906" t="s">
        <v>430</v>
      </c>
      <c r="BQ106" s="854"/>
      <c r="BR106" s="856" t="s">
        <v>443</v>
      </c>
    </row>
    <row r="107" spans="1:70" s="428" customFormat="1" x14ac:dyDescent="0.25">
      <c r="A107" s="345" t="s">
        <v>6801</v>
      </c>
      <c r="B107" s="374"/>
      <c r="C107" s="719">
        <v>41530</v>
      </c>
      <c r="D107" s="373"/>
      <c r="E107" s="346">
        <v>87.051400000000001</v>
      </c>
      <c r="F107" s="373"/>
      <c r="G107" s="347">
        <v>34.24</v>
      </c>
      <c r="H107" s="374"/>
      <c r="I107" s="348">
        <v>0</v>
      </c>
      <c r="J107" s="348">
        <v>-0.26219999999999999</v>
      </c>
      <c r="K107" s="348">
        <v>2.5764</v>
      </c>
      <c r="L107" s="348">
        <v>2.7303000000000002</v>
      </c>
      <c r="M107" s="348">
        <v>8.2858999999999998</v>
      </c>
      <c r="N107" s="350">
        <v>21.246500000000001</v>
      </c>
      <c r="O107" s="348">
        <v>15.2235</v>
      </c>
      <c r="P107" s="348">
        <v>12.2364</v>
      </c>
      <c r="Q107" s="348">
        <v>9.8550000000000004</v>
      </c>
      <c r="R107" s="348">
        <v>9.9726999999999997</v>
      </c>
      <c r="S107" s="348">
        <v>1.5722</v>
      </c>
      <c r="T107" s="348">
        <v>5.4836999999999998</v>
      </c>
      <c r="U107" s="348">
        <v>9.4278999999999993</v>
      </c>
      <c r="V107" s="348">
        <v>14.937900000000001</v>
      </c>
      <c r="W107" s="348">
        <v>1.5722</v>
      </c>
      <c r="X107" s="348">
        <v>10.244999999999999</v>
      </c>
      <c r="Y107" s="374"/>
      <c r="Z107" s="346">
        <v>41</v>
      </c>
      <c r="AA107" s="346">
        <v>43</v>
      </c>
      <c r="AB107" s="346">
        <v>46</v>
      </c>
      <c r="AC107" s="346">
        <v>43</v>
      </c>
      <c r="AD107" s="346">
        <v>41</v>
      </c>
      <c r="AE107" s="346">
        <v>47</v>
      </c>
      <c r="AF107" s="346">
        <v>48</v>
      </c>
      <c r="AG107" s="346">
        <v>44</v>
      </c>
      <c r="AH107" s="346">
        <v>20</v>
      </c>
      <c r="AI107" s="346">
        <v>17</v>
      </c>
      <c r="AJ107" s="346">
        <v>48</v>
      </c>
      <c r="AK107" s="346">
        <v>45</v>
      </c>
      <c r="AL107" s="346">
        <v>38</v>
      </c>
      <c r="AM107" s="346">
        <v>45</v>
      </c>
      <c r="AN107" s="346">
        <v>48</v>
      </c>
      <c r="AO107" s="373"/>
      <c r="AP107" s="348">
        <v>11.37</v>
      </c>
      <c r="AQ107" s="348">
        <v>12.26</v>
      </c>
      <c r="AR107" s="348">
        <v>12.4</v>
      </c>
      <c r="AS107" s="348">
        <v>14.51</v>
      </c>
      <c r="AT107" s="348">
        <v>17.12</v>
      </c>
      <c r="AU107" s="351"/>
      <c r="AV107" s="346">
        <v>20</v>
      </c>
      <c r="AW107" s="346">
        <v>21</v>
      </c>
      <c r="AX107" s="346">
        <v>30</v>
      </c>
      <c r="AY107" s="346">
        <v>46</v>
      </c>
      <c r="AZ107" s="346">
        <v>46</v>
      </c>
      <c r="BA107" s="374"/>
      <c r="BB107" s="348">
        <v>9.5764804628548603</v>
      </c>
      <c r="BC107" s="348">
        <v>0</v>
      </c>
      <c r="BD107" s="348">
        <v>5.1512626387479603E-2</v>
      </c>
      <c r="BE107" s="375" t="s">
        <v>430</v>
      </c>
      <c r="BF107" s="374"/>
      <c r="BG107" s="372" t="s">
        <v>430</v>
      </c>
      <c r="BH107" s="373" t="s">
        <v>430</v>
      </c>
      <c r="BI107" s="348" t="s">
        <v>430</v>
      </c>
      <c r="BJ107" s="348" t="s">
        <v>430</v>
      </c>
      <c r="BK107" s="350"/>
      <c r="BL107" s="350" t="s">
        <v>6686</v>
      </c>
      <c r="BM107" s="372" t="s">
        <v>6687</v>
      </c>
      <c r="BN107" s="372" t="s">
        <v>430</v>
      </c>
      <c r="BO107" s="372" t="s">
        <v>430</v>
      </c>
      <c r="BP107" s="430" t="s">
        <v>430</v>
      </c>
      <c r="BQ107" s="468"/>
      <c r="BR107" s="354" t="s">
        <v>1240</v>
      </c>
    </row>
    <row r="108" spans="1:70" s="428" customFormat="1" x14ac:dyDescent="0.25">
      <c r="A108" s="345" t="s">
        <v>6802</v>
      </c>
      <c r="B108" s="374"/>
      <c r="C108" s="719">
        <v>44538</v>
      </c>
      <c r="D108" s="373"/>
      <c r="E108" s="346">
        <v>82.075900000000004</v>
      </c>
      <c r="F108" s="373"/>
      <c r="G108" s="347">
        <v>12.182</v>
      </c>
      <c r="H108" s="374"/>
      <c r="I108" s="348">
        <v>-1.6042000000000001</v>
      </c>
      <c r="J108" s="348">
        <v>1.5324</v>
      </c>
      <c r="K108" s="348">
        <v>7.8986000000000001</v>
      </c>
      <c r="L108" s="348">
        <v>-11.8902</v>
      </c>
      <c r="M108" s="348">
        <v>-11.4177</v>
      </c>
      <c r="N108" s="350">
        <v>10.536199999999999</v>
      </c>
      <c r="O108" s="348">
        <v>37.2425</v>
      </c>
      <c r="P108" s="348">
        <v>18.238299999999999</v>
      </c>
      <c r="Q108" s="348" t="s">
        <v>430</v>
      </c>
      <c r="R108" s="348" t="s">
        <v>430</v>
      </c>
      <c r="S108" s="348">
        <v>6.4767000000000001</v>
      </c>
      <c r="T108" s="348">
        <v>-7.782</v>
      </c>
      <c r="U108" s="348">
        <v>-17.286799999999999</v>
      </c>
      <c r="V108" s="348">
        <v>6.5884999999999998</v>
      </c>
      <c r="W108" s="348">
        <v>6.4767000000000001</v>
      </c>
      <c r="X108" s="348">
        <v>5.0167000000000002</v>
      </c>
      <c r="Y108" s="374"/>
      <c r="Z108" s="346">
        <v>50</v>
      </c>
      <c r="AA108" s="346">
        <v>33</v>
      </c>
      <c r="AB108" s="346">
        <v>36</v>
      </c>
      <c r="AC108" s="346">
        <v>50</v>
      </c>
      <c r="AD108" s="346">
        <v>50</v>
      </c>
      <c r="AE108" s="346">
        <v>50</v>
      </c>
      <c r="AF108" s="346">
        <v>7</v>
      </c>
      <c r="AG108" s="346">
        <v>40</v>
      </c>
      <c r="AH108" s="346" t="s">
        <v>430</v>
      </c>
      <c r="AI108" s="346" t="s">
        <v>430</v>
      </c>
      <c r="AJ108" s="346">
        <v>41</v>
      </c>
      <c r="AK108" s="346">
        <v>50</v>
      </c>
      <c r="AL108" s="346">
        <v>50</v>
      </c>
      <c r="AM108" s="346">
        <v>50</v>
      </c>
      <c r="AN108" s="346">
        <v>41</v>
      </c>
      <c r="AO108" s="373"/>
      <c r="AP108" s="348" t="s">
        <v>430</v>
      </c>
      <c r="AQ108" s="348" t="s">
        <v>430</v>
      </c>
      <c r="AR108" s="348" t="s">
        <v>430</v>
      </c>
      <c r="AS108" s="348">
        <v>20.93</v>
      </c>
      <c r="AT108" s="348">
        <v>-11.2</v>
      </c>
      <c r="AU108" s="351"/>
      <c r="AV108" s="346" t="s">
        <v>430</v>
      </c>
      <c r="AW108" s="346" t="s">
        <v>430</v>
      </c>
      <c r="AX108" s="346" t="s">
        <v>430</v>
      </c>
      <c r="AY108" s="346">
        <v>39</v>
      </c>
      <c r="AZ108" s="346">
        <v>50</v>
      </c>
      <c r="BA108" s="374"/>
      <c r="BB108" s="348">
        <v>28.979249383402301</v>
      </c>
      <c r="BC108" s="348">
        <v>0</v>
      </c>
      <c r="BD108" s="348">
        <v>3.5707957832528302E-2</v>
      </c>
      <c r="BE108" s="375" t="s">
        <v>430</v>
      </c>
      <c r="BF108" s="374"/>
      <c r="BG108" s="372" t="s">
        <v>430</v>
      </c>
      <c r="BH108" s="373" t="s">
        <v>430</v>
      </c>
      <c r="BI108" s="348" t="s">
        <v>430</v>
      </c>
      <c r="BJ108" s="348" t="s">
        <v>430</v>
      </c>
      <c r="BK108" s="350"/>
      <c r="BL108" s="350" t="s">
        <v>6737</v>
      </c>
      <c r="BM108" s="372" t="s">
        <v>4896</v>
      </c>
      <c r="BN108" s="372" t="s">
        <v>430</v>
      </c>
      <c r="BO108" s="372" t="s">
        <v>430</v>
      </c>
      <c r="BP108" s="430" t="s">
        <v>430</v>
      </c>
      <c r="BQ108" s="468"/>
      <c r="BR108" s="354" t="s">
        <v>604</v>
      </c>
    </row>
    <row r="109" spans="1:70" s="428" customFormat="1" x14ac:dyDescent="0.25">
      <c r="A109" s="345" t="s">
        <v>6803</v>
      </c>
      <c r="B109" s="374"/>
      <c r="C109" s="719">
        <v>41694</v>
      </c>
      <c r="D109" s="373"/>
      <c r="E109" s="346">
        <v>70.026700000000005</v>
      </c>
      <c r="F109" s="373"/>
      <c r="G109" s="347">
        <v>36.859299999999998</v>
      </c>
      <c r="H109" s="374"/>
      <c r="I109" s="348">
        <v>0.4718</v>
      </c>
      <c r="J109" s="348">
        <v>1.6105</v>
      </c>
      <c r="K109" s="348">
        <v>8.7493999999999996</v>
      </c>
      <c r="L109" s="348">
        <v>8.3491999999999997</v>
      </c>
      <c r="M109" s="348">
        <v>21.843699999999998</v>
      </c>
      <c r="N109" s="350">
        <v>61.464599999999997</v>
      </c>
      <c r="O109" s="348">
        <v>34.0914</v>
      </c>
      <c r="P109" s="348">
        <v>24.743300000000001</v>
      </c>
      <c r="Q109" s="348">
        <v>11.869300000000001</v>
      </c>
      <c r="R109" s="348">
        <v>13.6717</v>
      </c>
      <c r="S109" s="348">
        <v>10.1807</v>
      </c>
      <c r="T109" s="348">
        <v>16.098099999999999</v>
      </c>
      <c r="U109" s="348">
        <v>22.448</v>
      </c>
      <c r="V109" s="348">
        <v>41.1066</v>
      </c>
      <c r="W109" s="348">
        <v>10.1807</v>
      </c>
      <c r="X109" s="348">
        <v>11.3149</v>
      </c>
      <c r="Y109" s="374"/>
      <c r="Z109" s="346">
        <v>32</v>
      </c>
      <c r="AA109" s="346">
        <v>32</v>
      </c>
      <c r="AB109" s="346">
        <v>31</v>
      </c>
      <c r="AC109" s="346">
        <v>18</v>
      </c>
      <c r="AD109" s="346">
        <v>12</v>
      </c>
      <c r="AE109" s="346">
        <v>13</v>
      </c>
      <c r="AF109" s="346">
        <v>11</v>
      </c>
      <c r="AG109" s="346">
        <v>22</v>
      </c>
      <c r="AH109" s="346">
        <v>15</v>
      </c>
      <c r="AI109" s="346">
        <v>8</v>
      </c>
      <c r="AJ109" s="346">
        <v>29</v>
      </c>
      <c r="AK109" s="346">
        <v>11</v>
      </c>
      <c r="AL109" s="346">
        <v>12</v>
      </c>
      <c r="AM109" s="346">
        <v>13</v>
      </c>
      <c r="AN109" s="346">
        <v>29</v>
      </c>
      <c r="AO109" s="373"/>
      <c r="AP109" s="348">
        <v>15.01</v>
      </c>
      <c r="AQ109" s="348">
        <v>17.97</v>
      </c>
      <c r="AR109" s="348">
        <v>22.37</v>
      </c>
      <c r="AS109" s="348">
        <v>33.03</v>
      </c>
      <c r="AT109" s="348">
        <v>50.08</v>
      </c>
      <c r="AU109" s="351"/>
      <c r="AV109" s="346">
        <v>9</v>
      </c>
      <c r="AW109" s="346">
        <v>7</v>
      </c>
      <c r="AX109" s="346">
        <v>10</v>
      </c>
      <c r="AY109" s="346">
        <v>13</v>
      </c>
      <c r="AZ109" s="346">
        <v>14</v>
      </c>
      <c r="BA109" s="374"/>
      <c r="BB109" s="348">
        <v>13.326399978747</v>
      </c>
      <c r="BC109" s="348">
        <v>0</v>
      </c>
      <c r="BD109" s="348">
        <v>9.7175733490698996E-2</v>
      </c>
      <c r="BE109" s="375" t="s">
        <v>430</v>
      </c>
      <c r="BF109" s="374"/>
      <c r="BG109" s="372" t="s">
        <v>430</v>
      </c>
      <c r="BH109" s="373" t="s">
        <v>430</v>
      </c>
      <c r="BI109" s="348" t="s">
        <v>430</v>
      </c>
      <c r="BJ109" s="348" t="s">
        <v>430</v>
      </c>
      <c r="BK109" s="350"/>
      <c r="BL109" s="350" t="s">
        <v>6739</v>
      </c>
      <c r="BM109" s="372" t="s">
        <v>6740</v>
      </c>
      <c r="BN109" s="372" t="s">
        <v>430</v>
      </c>
      <c r="BO109" s="372" t="s">
        <v>430</v>
      </c>
      <c r="BP109" s="430" t="s">
        <v>430</v>
      </c>
      <c r="BQ109" s="468"/>
      <c r="BR109" s="354" t="s">
        <v>513</v>
      </c>
    </row>
    <row r="110" spans="1:70" s="428" customFormat="1" x14ac:dyDescent="0.25">
      <c r="A110" s="345" t="s">
        <v>6804</v>
      </c>
      <c r="B110" s="374"/>
      <c r="C110" s="719">
        <v>44811</v>
      </c>
      <c r="D110" s="373"/>
      <c r="E110" s="346">
        <v>71.759900000000002</v>
      </c>
      <c r="F110" s="373"/>
      <c r="G110" s="347">
        <v>17.565000000000001</v>
      </c>
      <c r="H110" s="374"/>
      <c r="I110" s="348">
        <v>0.79190000000000005</v>
      </c>
      <c r="J110" s="348">
        <v>2.1457999999999999</v>
      </c>
      <c r="K110" s="348">
        <v>17.9255</v>
      </c>
      <c r="L110" s="348">
        <v>12.301</v>
      </c>
      <c r="M110" s="348">
        <v>31.287800000000001</v>
      </c>
      <c r="N110" s="350">
        <v>97.937799999999996</v>
      </c>
      <c r="O110" s="348">
        <v>37.607999999999997</v>
      </c>
      <c r="P110" s="348">
        <v>22.713899999999999</v>
      </c>
      <c r="Q110" s="348" t="s">
        <v>430</v>
      </c>
      <c r="R110" s="348" t="s">
        <v>430</v>
      </c>
      <c r="S110" s="348">
        <v>18.107900000000001</v>
      </c>
      <c r="T110" s="348">
        <v>26.988099999999999</v>
      </c>
      <c r="U110" s="348">
        <v>36.204999999999998</v>
      </c>
      <c r="V110" s="348">
        <v>76.550399999999996</v>
      </c>
      <c r="W110" s="348">
        <v>18.107900000000001</v>
      </c>
      <c r="X110" s="348">
        <v>16.786799999999999</v>
      </c>
      <c r="Y110" s="374"/>
      <c r="Z110" s="346">
        <v>23</v>
      </c>
      <c r="AA110" s="346">
        <v>26</v>
      </c>
      <c r="AB110" s="346">
        <v>2</v>
      </c>
      <c r="AC110" s="346">
        <v>5</v>
      </c>
      <c r="AD110" s="346">
        <v>6</v>
      </c>
      <c r="AE110" s="346">
        <v>3</v>
      </c>
      <c r="AF110" s="346">
        <v>6</v>
      </c>
      <c r="AG110" s="346">
        <v>29</v>
      </c>
      <c r="AH110" s="346" t="s">
        <v>430</v>
      </c>
      <c r="AI110" s="346" t="s">
        <v>430</v>
      </c>
      <c r="AJ110" s="346">
        <v>5</v>
      </c>
      <c r="AK110" s="346">
        <v>2</v>
      </c>
      <c r="AL110" s="346">
        <v>3</v>
      </c>
      <c r="AM110" s="346">
        <v>3</v>
      </c>
      <c r="AN110" s="346">
        <v>5</v>
      </c>
      <c r="AO110" s="373"/>
      <c r="AP110" s="348" t="s">
        <v>430</v>
      </c>
      <c r="AQ110" s="348" t="s">
        <v>430</v>
      </c>
      <c r="AR110" s="348" t="s">
        <v>430</v>
      </c>
      <c r="AS110" s="348">
        <v>38.159999999999997</v>
      </c>
      <c r="AT110" s="348">
        <v>94.11</v>
      </c>
      <c r="AU110" s="351"/>
      <c r="AV110" s="346" t="s">
        <v>430</v>
      </c>
      <c r="AW110" s="346" t="s">
        <v>430</v>
      </c>
      <c r="AX110" s="346" t="s">
        <v>430</v>
      </c>
      <c r="AY110" s="346">
        <v>6</v>
      </c>
      <c r="AZ110" s="346">
        <v>3</v>
      </c>
      <c r="BA110" s="374"/>
      <c r="BB110" s="348">
        <v>22.6282064127378</v>
      </c>
      <c r="BC110" s="348">
        <v>0</v>
      </c>
      <c r="BD110" s="348">
        <v>5.54364196769545E-2</v>
      </c>
      <c r="BE110" s="375" t="s">
        <v>430</v>
      </c>
      <c r="BF110" s="374"/>
      <c r="BG110" s="372" t="s">
        <v>430</v>
      </c>
      <c r="BH110" s="373" t="s">
        <v>430</v>
      </c>
      <c r="BI110" s="348" t="s">
        <v>430</v>
      </c>
      <c r="BJ110" s="348" t="s">
        <v>430</v>
      </c>
      <c r="BK110" s="350"/>
      <c r="BL110" s="350" t="s">
        <v>6742</v>
      </c>
      <c r="BM110" s="372" t="s">
        <v>6743</v>
      </c>
      <c r="BN110" s="372" t="s">
        <v>430</v>
      </c>
      <c r="BO110" s="372" t="s">
        <v>430</v>
      </c>
      <c r="BP110" s="430" t="s">
        <v>430</v>
      </c>
      <c r="BQ110" s="468"/>
      <c r="BR110" s="354" t="s">
        <v>443</v>
      </c>
    </row>
    <row r="111" spans="1:70" s="428" customFormat="1" ht="11" x14ac:dyDescent="0.3">
      <c r="A111" s="841" t="s">
        <v>6805</v>
      </c>
      <c r="B111" s="847"/>
      <c r="C111" s="843">
        <v>46106</v>
      </c>
      <c r="D111" s="842"/>
      <c r="E111" s="844">
        <v>173.49700000000001</v>
      </c>
      <c r="F111" s="842"/>
      <c r="G111" s="845">
        <v>10.542999999999999</v>
      </c>
      <c r="H111" s="847"/>
      <c r="I111" s="846">
        <v>1.0253000000000001</v>
      </c>
      <c r="J111" s="846">
        <v>1.4433</v>
      </c>
      <c r="K111" s="846" t="s">
        <v>430</v>
      </c>
      <c r="L111" s="846" t="s">
        <v>430</v>
      </c>
      <c r="M111" s="846" t="s">
        <v>430</v>
      </c>
      <c r="N111" s="848" t="s">
        <v>430</v>
      </c>
      <c r="O111" s="846" t="s">
        <v>430</v>
      </c>
      <c r="P111" s="846" t="s">
        <v>430</v>
      </c>
      <c r="Q111" s="846" t="s">
        <v>430</v>
      </c>
      <c r="R111" s="846" t="s">
        <v>430</v>
      </c>
      <c r="S111" s="846">
        <v>5.2721</v>
      </c>
      <c r="T111" s="846" t="s">
        <v>430</v>
      </c>
      <c r="U111" s="846" t="s">
        <v>430</v>
      </c>
      <c r="V111" s="846" t="s">
        <v>430</v>
      </c>
      <c r="W111" s="846">
        <v>5.2721</v>
      </c>
      <c r="X111" s="846">
        <v>5.43</v>
      </c>
      <c r="Y111" s="847"/>
      <c r="Z111" s="844">
        <v>16</v>
      </c>
      <c r="AA111" s="844">
        <v>34</v>
      </c>
      <c r="AB111" s="844" t="s">
        <v>430</v>
      </c>
      <c r="AC111" s="844" t="s">
        <v>430</v>
      </c>
      <c r="AD111" s="844" t="s">
        <v>430</v>
      </c>
      <c r="AE111" s="844" t="s">
        <v>430</v>
      </c>
      <c r="AF111" s="844" t="s">
        <v>430</v>
      </c>
      <c r="AG111" s="844" t="s">
        <v>430</v>
      </c>
      <c r="AH111" s="844" t="s">
        <v>430</v>
      </c>
      <c r="AI111" s="844" t="s">
        <v>430</v>
      </c>
      <c r="AJ111" s="844">
        <v>44</v>
      </c>
      <c r="AK111" s="844" t="s">
        <v>430</v>
      </c>
      <c r="AL111" s="844" t="s">
        <v>430</v>
      </c>
      <c r="AM111" s="844" t="s">
        <v>430</v>
      </c>
      <c r="AN111" s="844">
        <v>44</v>
      </c>
      <c r="AO111" s="842"/>
      <c r="AP111" s="846" t="s">
        <v>430</v>
      </c>
      <c r="AQ111" s="846" t="s">
        <v>430</v>
      </c>
      <c r="AR111" s="846" t="s">
        <v>430</v>
      </c>
      <c r="AS111" s="846" t="s">
        <v>430</v>
      </c>
      <c r="AT111" s="846" t="s">
        <v>430</v>
      </c>
      <c r="AU111" s="849"/>
      <c r="AV111" s="844" t="s">
        <v>430</v>
      </c>
      <c r="AW111" s="844" t="s">
        <v>430</v>
      </c>
      <c r="AX111" s="844" t="s">
        <v>430</v>
      </c>
      <c r="AY111" s="844" t="s">
        <v>430</v>
      </c>
      <c r="AZ111" s="844" t="s">
        <v>430</v>
      </c>
      <c r="BA111" s="847"/>
      <c r="BB111" s="846" t="s">
        <v>430</v>
      </c>
      <c r="BC111" s="846">
        <v>0</v>
      </c>
      <c r="BD111" s="846">
        <v>0</v>
      </c>
      <c r="BE111" s="852" t="s">
        <v>430</v>
      </c>
      <c r="BF111" s="847"/>
      <c r="BG111" s="855" t="s">
        <v>430</v>
      </c>
      <c r="BH111" s="842" t="s">
        <v>430</v>
      </c>
      <c r="BI111" s="846" t="s">
        <v>430</v>
      </c>
      <c r="BJ111" s="846" t="s">
        <v>430</v>
      </c>
      <c r="BK111" s="848"/>
      <c r="BL111" s="848" t="s">
        <v>6745</v>
      </c>
      <c r="BM111" s="855" t="s">
        <v>430</v>
      </c>
      <c r="BN111" s="855" t="s">
        <v>430</v>
      </c>
      <c r="BO111" s="855" t="s">
        <v>430</v>
      </c>
      <c r="BP111" s="906" t="s">
        <v>430</v>
      </c>
      <c r="BQ111" s="854"/>
      <c r="BR111" s="856" t="s">
        <v>476</v>
      </c>
    </row>
    <row r="112" spans="1:70" s="428" customFormat="1" x14ac:dyDescent="0.25">
      <c r="A112" s="345" t="s">
        <v>6806</v>
      </c>
      <c r="B112" s="374"/>
      <c r="C112" s="719">
        <v>44533</v>
      </c>
      <c r="D112" s="373"/>
      <c r="E112" s="346">
        <v>59.6203</v>
      </c>
      <c r="F112" s="373"/>
      <c r="G112" s="347">
        <v>13.69</v>
      </c>
      <c r="H112" s="374"/>
      <c r="I112" s="348">
        <v>-7.2999999999999995E-2</v>
      </c>
      <c r="J112" s="348">
        <v>0</v>
      </c>
      <c r="K112" s="348">
        <v>7.7953000000000001</v>
      </c>
      <c r="L112" s="348">
        <v>11.2104</v>
      </c>
      <c r="M112" s="348">
        <v>14.945399999999999</v>
      </c>
      <c r="N112" s="350">
        <v>30.505199999999999</v>
      </c>
      <c r="O112" s="348">
        <v>20.552499999999998</v>
      </c>
      <c r="P112" s="348">
        <v>15.376799999999999</v>
      </c>
      <c r="Q112" s="348" t="s">
        <v>430</v>
      </c>
      <c r="R112" s="348" t="s">
        <v>430</v>
      </c>
      <c r="S112" s="348">
        <v>7.0366999999999997</v>
      </c>
      <c r="T112" s="348">
        <v>16.0169</v>
      </c>
      <c r="U112" s="348">
        <v>15.042</v>
      </c>
      <c r="V112" s="348">
        <v>23.333300000000001</v>
      </c>
      <c r="W112" s="348">
        <v>7.0366999999999997</v>
      </c>
      <c r="X112" s="348">
        <v>7.4135</v>
      </c>
      <c r="Y112" s="374"/>
      <c r="Z112" s="346">
        <v>45</v>
      </c>
      <c r="AA112" s="346">
        <v>41</v>
      </c>
      <c r="AB112" s="346">
        <v>37</v>
      </c>
      <c r="AC112" s="346">
        <v>6</v>
      </c>
      <c r="AD112" s="346">
        <v>24</v>
      </c>
      <c r="AE112" s="346">
        <v>41</v>
      </c>
      <c r="AF112" s="346">
        <v>37</v>
      </c>
      <c r="AG112" s="346">
        <v>42</v>
      </c>
      <c r="AH112" s="346" t="s">
        <v>430</v>
      </c>
      <c r="AI112" s="346" t="s">
        <v>430</v>
      </c>
      <c r="AJ112" s="346">
        <v>37</v>
      </c>
      <c r="AK112" s="346">
        <v>12</v>
      </c>
      <c r="AL112" s="346">
        <v>27</v>
      </c>
      <c r="AM112" s="346">
        <v>30</v>
      </c>
      <c r="AN112" s="346">
        <v>37</v>
      </c>
      <c r="AO112" s="373"/>
      <c r="AP112" s="348" t="s">
        <v>430</v>
      </c>
      <c r="AQ112" s="348" t="s">
        <v>430</v>
      </c>
      <c r="AR112" s="348" t="s">
        <v>430</v>
      </c>
      <c r="AS112" s="348">
        <v>19.7</v>
      </c>
      <c r="AT112" s="348">
        <v>33.93</v>
      </c>
      <c r="AU112" s="351"/>
      <c r="AV112" s="346" t="s">
        <v>430</v>
      </c>
      <c r="AW112" s="346" t="s">
        <v>430</v>
      </c>
      <c r="AX112" s="346" t="s">
        <v>430</v>
      </c>
      <c r="AY112" s="346">
        <v>40</v>
      </c>
      <c r="AZ112" s="346">
        <v>27</v>
      </c>
      <c r="BA112" s="374"/>
      <c r="BB112" s="348">
        <v>14.9312970060145</v>
      </c>
      <c r="BC112" s="348">
        <v>0</v>
      </c>
      <c r="BD112" s="348">
        <v>5.42910017949794E-2</v>
      </c>
      <c r="BE112" s="375" t="s">
        <v>430</v>
      </c>
      <c r="BF112" s="374"/>
      <c r="BG112" s="372" t="s">
        <v>430</v>
      </c>
      <c r="BH112" s="373" t="s">
        <v>430</v>
      </c>
      <c r="BI112" s="348" t="s">
        <v>430</v>
      </c>
      <c r="BJ112" s="348" t="s">
        <v>430</v>
      </c>
      <c r="BK112" s="350"/>
      <c r="BL112" s="350" t="s">
        <v>6747</v>
      </c>
      <c r="BM112" s="372" t="s">
        <v>6748</v>
      </c>
      <c r="BN112" s="372" t="s">
        <v>430</v>
      </c>
      <c r="BO112" s="372" t="s">
        <v>430</v>
      </c>
      <c r="BP112" s="430" t="s">
        <v>430</v>
      </c>
      <c r="BQ112" s="468"/>
      <c r="BR112" s="354" t="s">
        <v>604</v>
      </c>
    </row>
    <row r="113" spans="1:70" s="428" customFormat="1" x14ac:dyDescent="0.25">
      <c r="A113" s="345" t="s">
        <v>6807</v>
      </c>
      <c r="B113" s="374"/>
      <c r="C113" s="719">
        <v>44277</v>
      </c>
      <c r="D113" s="373"/>
      <c r="E113" s="889">
        <v>54.4</v>
      </c>
      <c r="F113" s="373"/>
      <c r="G113" s="347" t="s">
        <v>430</v>
      </c>
      <c r="H113" s="374"/>
      <c r="I113" s="348" t="s">
        <v>430</v>
      </c>
      <c r="J113" s="348" t="s">
        <v>430</v>
      </c>
      <c r="K113" s="348" t="s">
        <v>430</v>
      </c>
      <c r="L113" s="348" t="s">
        <v>430</v>
      </c>
      <c r="M113" s="348" t="s">
        <v>430</v>
      </c>
      <c r="N113" s="350" t="s">
        <v>430</v>
      </c>
      <c r="O113" s="348" t="s">
        <v>430</v>
      </c>
      <c r="P113" s="348" t="s">
        <v>430</v>
      </c>
      <c r="Q113" s="348" t="s">
        <v>430</v>
      </c>
      <c r="R113" s="348" t="s">
        <v>430</v>
      </c>
      <c r="S113" s="348" t="s">
        <v>430</v>
      </c>
      <c r="T113" s="348" t="s">
        <v>430</v>
      </c>
      <c r="U113" s="348" t="s">
        <v>430</v>
      </c>
      <c r="V113" s="348" t="s">
        <v>430</v>
      </c>
      <c r="W113" s="348" t="s">
        <v>430</v>
      </c>
      <c r="X113" s="348" t="s">
        <v>430</v>
      </c>
      <c r="Y113" s="374"/>
      <c r="Z113" s="346" t="s">
        <v>430</v>
      </c>
      <c r="AA113" s="346" t="s">
        <v>430</v>
      </c>
      <c r="AB113" s="346" t="s">
        <v>430</v>
      </c>
      <c r="AC113" s="346" t="s">
        <v>430</v>
      </c>
      <c r="AD113" s="346" t="s">
        <v>430</v>
      </c>
      <c r="AE113" s="346" t="s">
        <v>430</v>
      </c>
      <c r="AF113" s="346" t="s">
        <v>430</v>
      </c>
      <c r="AG113" s="346" t="s">
        <v>430</v>
      </c>
      <c r="AH113" s="346" t="s">
        <v>430</v>
      </c>
      <c r="AI113" s="346" t="s">
        <v>430</v>
      </c>
      <c r="AJ113" s="346" t="s">
        <v>430</v>
      </c>
      <c r="AK113" s="346" t="s">
        <v>430</v>
      </c>
      <c r="AL113" s="346" t="s">
        <v>430</v>
      </c>
      <c r="AM113" s="346" t="s">
        <v>430</v>
      </c>
      <c r="AN113" s="346" t="s">
        <v>430</v>
      </c>
      <c r="AO113" s="373"/>
      <c r="AP113" s="348" t="s">
        <v>430</v>
      </c>
      <c r="AQ113" s="348" t="s">
        <v>430</v>
      </c>
      <c r="AR113" s="348" t="s">
        <v>430</v>
      </c>
      <c r="AS113" s="348" t="s">
        <v>430</v>
      </c>
      <c r="AT113" s="348" t="s">
        <v>430</v>
      </c>
      <c r="AU113" s="351"/>
      <c r="AV113" s="346" t="s">
        <v>430</v>
      </c>
      <c r="AW113" s="346" t="s">
        <v>430</v>
      </c>
      <c r="AX113" s="346" t="s">
        <v>430</v>
      </c>
      <c r="AY113" s="346" t="s">
        <v>430</v>
      </c>
      <c r="AZ113" s="346" t="s">
        <v>430</v>
      </c>
      <c r="BA113" s="374"/>
      <c r="BB113" s="348">
        <v>14.226782203880299</v>
      </c>
      <c r="BC113" s="348">
        <v>0</v>
      </c>
      <c r="BD113" s="348">
        <v>2.5629227889338701E-2</v>
      </c>
      <c r="BE113" s="375" t="s">
        <v>430</v>
      </c>
      <c r="BF113" s="374"/>
      <c r="BG113" s="372" t="s">
        <v>430</v>
      </c>
      <c r="BH113" s="373" t="s">
        <v>430</v>
      </c>
      <c r="BI113" s="348" t="s">
        <v>430</v>
      </c>
      <c r="BJ113" s="348" t="s">
        <v>430</v>
      </c>
      <c r="BK113" s="350"/>
      <c r="BL113" s="350" t="s">
        <v>430</v>
      </c>
      <c r="BM113" s="372" t="s">
        <v>430</v>
      </c>
      <c r="BN113" s="372" t="s">
        <v>430</v>
      </c>
      <c r="BO113" s="372" t="s">
        <v>430</v>
      </c>
      <c r="BP113" s="430" t="s">
        <v>430</v>
      </c>
      <c r="BQ113" s="468"/>
      <c r="BR113" s="354" t="s">
        <v>443</v>
      </c>
    </row>
    <row r="114" spans="1:70" s="428" customFormat="1" x14ac:dyDescent="0.25">
      <c r="A114" s="345" t="s">
        <v>6808</v>
      </c>
      <c r="B114" s="374"/>
      <c r="C114" s="719">
        <v>44489</v>
      </c>
      <c r="D114" s="373"/>
      <c r="E114" s="346">
        <v>42.26</v>
      </c>
      <c r="F114" s="373"/>
      <c r="G114" s="347">
        <v>11.3424</v>
      </c>
      <c r="H114" s="374"/>
      <c r="I114" s="348">
        <v>0.1244</v>
      </c>
      <c r="J114" s="348">
        <v>1.3968</v>
      </c>
      <c r="K114" s="348">
        <v>5.7183999999999999</v>
      </c>
      <c r="L114" s="348">
        <v>1.7716000000000001</v>
      </c>
      <c r="M114" s="348">
        <v>7.8323999999999998</v>
      </c>
      <c r="N114" s="350">
        <v>30.036300000000001</v>
      </c>
      <c r="O114" s="348">
        <v>19.080300000000001</v>
      </c>
      <c r="P114" s="348">
        <v>7.6845999999999997</v>
      </c>
      <c r="Q114" s="348" t="s">
        <v>430</v>
      </c>
      <c r="R114" s="348" t="s">
        <v>430</v>
      </c>
      <c r="S114" s="348">
        <v>6.3266999999999998</v>
      </c>
      <c r="T114" s="348">
        <v>6.1962999999999999</v>
      </c>
      <c r="U114" s="348">
        <v>8.7853999999999992</v>
      </c>
      <c r="V114" s="348">
        <v>19.936599999999999</v>
      </c>
      <c r="W114" s="348">
        <v>6.3266999999999998</v>
      </c>
      <c r="X114" s="348">
        <v>2.8376999999999999</v>
      </c>
      <c r="Y114" s="374"/>
      <c r="Z114" s="346">
        <v>37</v>
      </c>
      <c r="AA114" s="346">
        <v>35</v>
      </c>
      <c r="AB114" s="346">
        <v>45</v>
      </c>
      <c r="AC114" s="346">
        <v>44</v>
      </c>
      <c r="AD114" s="346">
        <v>42</v>
      </c>
      <c r="AE114" s="346">
        <v>42</v>
      </c>
      <c r="AF114" s="346">
        <v>43</v>
      </c>
      <c r="AG114" s="346">
        <v>48</v>
      </c>
      <c r="AH114" s="346" t="s">
        <v>430</v>
      </c>
      <c r="AI114" s="346" t="s">
        <v>430</v>
      </c>
      <c r="AJ114" s="346">
        <v>42</v>
      </c>
      <c r="AK114" s="346">
        <v>42</v>
      </c>
      <c r="AL114" s="346">
        <v>41</v>
      </c>
      <c r="AM114" s="346">
        <v>38</v>
      </c>
      <c r="AN114" s="346">
        <v>42</v>
      </c>
      <c r="AO114" s="373"/>
      <c r="AP114" s="348" t="s">
        <v>430</v>
      </c>
      <c r="AQ114" s="348" t="s">
        <v>430</v>
      </c>
      <c r="AR114" s="348" t="s">
        <v>430</v>
      </c>
      <c r="AS114" s="348">
        <v>16.37</v>
      </c>
      <c r="AT114" s="348">
        <v>21.29</v>
      </c>
      <c r="AU114" s="351"/>
      <c r="AV114" s="346" t="s">
        <v>430</v>
      </c>
      <c r="AW114" s="346" t="s">
        <v>430</v>
      </c>
      <c r="AX114" s="346" t="s">
        <v>430</v>
      </c>
      <c r="AY114" s="346">
        <v>45</v>
      </c>
      <c r="AZ114" s="346">
        <v>42</v>
      </c>
      <c r="BA114" s="374"/>
      <c r="BB114" s="348">
        <v>16.801238697165701</v>
      </c>
      <c r="BC114" s="348">
        <v>0</v>
      </c>
      <c r="BD114" s="348">
        <v>1.0214292107284801E-2</v>
      </c>
      <c r="BE114" s="375" t="s">
        <v>430</v>
      </c>
      <c r="BF114" s="374"/>
      <c r="BG114" s="372" t="s">
        <v>430</v>
      </c>
      <c r="BH114" s="373" t="s">
        <v>430</v>
      </c>
      <c r="BI114" s="348" t="s">
        <v>430</v>
      </c>
      <c r="BJ114" s="348" t="s">
        <v>430</v>
      </c>
      <c r="BK114" s="350"/>
      <c r="BL114" s="350" t="s">
        <v>6686</v>
      </c>
      <c r="BM114" s="372" t="s">
        <v>6687</v>
      </c>
      <c r="BN114" s="372" t="s">
        <v>430</v>
      </c>
      <c r="BO114" s="372" t="s">
        <v>430</v>
      </c>
      <c r="BP114" s="430" t="s">
        <v>430</v>
      </c>
      <c r="BQ114" s="468"/>
      <c r="BR114" s="354" t="s">
        <v>436</v>
      </c>
    </row>
    <row r="115" spans="1:70" s="428" customFormat="1" x14ac:dyDescent="0.25">
      <c r="A115" s="345" t="s">
        <v>6809</v>
      </c>
      <c r="B115" s="374"/>
      <c r="C115" s="719">
        <v>45282</v>
      </c>
      <c r="D115" s="373"/>
      <c r="E115" s="346">
        <v>38.823700000000002</v>
      </c>
      <c r="F115" s="373"/>
      <c r="G115" s="347">
        <v>12.2349</v>
      </c>
      <c r="H115" s="374"/>
      <c r="I115" s="348">
        <v>0.1047</v>
      </c>
      <c r="J115" s="348">
        <v>1.2428999999999999</v>
      </c>
      <c r="K115" s="348">
        <v>1.284</v>
      </c>
      <c r="L115" s="348">
        <v>3.4638</v>
      </c>
      <c r="M115" s="348">
        <v>7.2314999999999996</v>
      </c>
      <c r="N115" s="350">
        <v>15.2561</v>
      </c>
      <c r="O115" s="348">
        <v>12.7896</v>
      </c>
      <c r="P115" s="348" t="s">
        <v>430</v>
      </c>
      <c r="Q115" s="348" t="s">
        <v>430</v>
      </c>
      <c r="R115" s="348" t="s">
        <v>430</v>
      </c>
      <c r="S115" s="348">
        <v>0.1096</v>
      </c>
      <c r="T115" s="348">
        <v>4.3514999999999997</v>
      </c>
      <c r="U115" s="348">
        <v>7.1863999999999999</v>
      </c>
      <c r="V115" s="348">
        <v>13.507899999999999</v>
      </c>
      <c r="W115" s="348">
        <v>0.1096</v>
      </c>
      <c r="X115" s="348">
        <v>9.0035000000000007</v>
      </c>
      <c r="Y115" s="374"/>
      <c r="Z115" s="346">
        <v>40</v>
      </c>
      <c r="AA115" s="346">
        <v>36</v>
      </c>
      <c r="AB115" s="346">
        <v>48</v>
      </c>
      <c r="AC115" s="346">
        <v>39</v>
      </c>
      <c r="AD115" s="346">
        <v>43</v>
      </c>
      <c r="AE115" s="346">
        <v>48</v>
      </c>
      <c r="AF115" s="346">
        <v>49</v>
      </c>
      <c r="AG115" s="346" t="s">
        <v>430</v>
      </c>
      <c r="AH115" s="346" t="s">
        <v>430</v>
      </c>
      <c r="AI115" s="346" t="s">
        <v>430</v>
      </c>
      <c r="AJ115" s="346">
        <v>49</v>
      </c>
      <c r="AK115" s="346">
        <v>46</v>
      </c>
      <c r="AL115" s="346">
        <v>45</v>
      </c>
      <c r="AM115" s="346">
        <v>49</v>
      </c>
      <c r="AN115" s="346">
        <v>49</v>
      </c>
      <c r="AO115" s="373"/>
      <c r="AP115" s="348" t="s">
        <v>430</v>
      </c>
      <c r="AQ115" s="348" t="s">
        <v>430</v>
      </c>
      <c r="AR115" s="348" t="s">
        <v>430</v>
      </c>
      <c r="AS115" s="348" t="s">
        <v>430</v>
      </c>
      <c r="AT115" s="348">
        <v>15.54</v>
      </c>
      <c r="AU115" s="351"/>
      <c r="AV115" s="346" t="s">
        <v>430</v>
      </c>
      <c r="AW115" s="346" t="s">
        <v>430</v>
      </c>
      <c r="AX115" s="346" t="s">
        <v>430</v>
      </c>
      <c r="AY115" s="346" t="s">
        <v>430</v>
      </c>
      <c r="AZ115" s="346">
        <v>48</v>
      </c>
      <c r="BA115" s="374"/>
      <c r="BB115" s="348">
        <v>5.8339579032133697</v>
      </c>
      <c r="BC115" s="348">
        <v>0</v>
      </c>
      <c r="BD115" s="348">
        <v>2.6113314151584101E-2</v>
      </c>
      <c r="BE115" s="375" t="s">
        <v>430</v>
      </c>
      <c r="BF115" s="374"/>
      <c r="BG115" s="372" t="s">
        <v>430</v>
      </c>
      <c r="BH115" s="373" t="s">
        <v>430</v>
      </c>
      <c r="BI115" s="348" t="s">
        <v>430</v>
      </c>
      <c r="BJ115" s="348" t="s">
        <v>430</v>
      </c>
      <c r="BK115" s="350"/>
      <c r="BL115" s="350" t="s">
        <v>6752</v>
      </c>
      <c r="BM115" s="372" t="s">
        <v>6753</v>
      </c>
      <c r="BN115" s="372" t="s">
        <v>430</v>
      </c>
      <c r="BO115" s="372" t="s">
        <v>430</v>
      </c>
      <c r="BP115" s="430" t="s">
        <v>430</v>
      </c>
      <c r="BQ115" s="468"/>
      <c r="BR115" s="354" t="s">
        <v>2387</v>
      </c>
    </row>
    <row r="116" spans="1:70" s="428" customFormat="1" x14ac:dyDescent="0.25">
      <c r="A116" s="345" t="s">
        <v>6810</v>
      </c>
      <c r="B116" s="374"/>
      <c r="C116" s="719">
        <v>45194</v>
      </c>
      <c r="D116" s="373"/>
      <c r="E116" s="346">
        <v>36.85</v>
      </c>
      <c r="F116" s="373"/>
      <c r="G116" s="347">
        <v>17.5655</v>
      </c>
      <c r="H116" s="374"/>
      <c r="I116" s="348">
        <v>0.69020000000000004</v>
      </c>
      <c r="J116" s="348">
        <v>-0.86519999999999997</v>
      </c>
      <c r="K116" s="348">
        <v>7.6158999999999999</v>
      </c>
      <c r="L116" s="348">
        <v>4.8761999999999999</v>
      </c>
      <c r="M116" s="348">
        <v>17.349</v>
      </c>
      <c r="N116" s="350">
        <v>39.967500000000001</v>
      </c>
      <c r="O116" s="348">
        <v>25.622399999999999</v>
      </c>
      <c r="P116" s="348" t="s">
        <v>430</v>
      </c>
      <c r="Q116" s="348" t="s">
        <v>430</v>
      </c>
      <c r="R116" s="348" t="s">
        <v>430</v>
      </c>
      <c r="S116" s="348">
        <v>5.4839000000000002</v>
      </c>
      <c r="T116" s="348">
        <v>11.8658</v>
      </c>
      <c r="U116" s="348">
        <v>18.182700000000001</v>
      </c>
      <c r="V116" s="348">
        <v>28.536200000000001</v>
      </c>
      <c r="W116" s="348">
        <v>5.4839000000000002</v>
      </c>
      <c r="X116" s="348">
        <v>24.393999999999998</v>
      </c>
      <c r="Y116" s="374"/>
      <c r="Z116" s="346">
        <v>28</v>
      </c>
      <c r="AA116" s="346">
        <v>47</v>
      </c>
      <c r="AB116" s="346">
        <v>38</v>
      </c>
      <c r="AC116" s="346">
        <v>31</v>
      </c>
      <c r="AD116" s="346">
        <v>17</v>
      </c>
      <c r="AE116" s="346">
        <v>32</v>
      </c>
      <c r="AF116" s="346">
        <v>29</v>
      </c>
      <c r="AG116" s="346" t="s">
        <v>430</v>
      </c>
      <c r="AH116" s="346" t="s">
        <v>430</v>
      </c>
      <c r="AI116" s="346" t="s">
        <v>430</v>
      </c>
      <c r="AJ116" s="346">
        <v>43</v>
      </c>
      <c r="AK116" s="346">
        <v>25</v>
      </c>
      <c r="AL116" s="346">
        <v>17</v>
      </c>
      <c r="AM116" s="346">
        <v>23</v>
      </c>
      <c r="AN116" s="346">
        <v>43</v>
      </c>
      <c r="AO116" s="373"/>
      <c r="AP116" s="348" t="s">
        <v>430</v>
      </c>
      <c r="AQ116" s="348" t="s">
        <v>430</v>
      </c>
      <c r="AR116" s="348" t="s">
        <v>430</v>
      </c>
      <c r="AS116" s="348" t="s">
        <v>430</v>
      </c>
      <c r="AT116" s="348">
        <v>35.85</v>
      </c>
      <c r="AU116" s="351"/>
      <c r="AV116" s="346" t="s">
        <v>430</v>
      </c>
      <c r="AW116" s="346" t="s">
        <v>430</v>
      </c>
      <c r="AX116" s="346" t="s">
        <v>430</v>
      </c>
      <c r="AY116" s="346" t="s">
        <v>430</v>
      </c>
      <c r="AZ116" s="346">
        <v>24</v>
      </c>
      <c r="BA116" s="374"/>
      <c r="BB116" s="348">
        <v>13.3669825611075</v>
      </c>
      <c r="BC116" s="348">
        <v>0</v>
      </c>
      <c r="BD116" s="348">
        <v>0.10341439509905601</v>
      </c>
      <c r="BE116" s="375" t="s">
        <v>430</v>
      </c>
      <c r="BF116" s="374"/>
      <c r="BG116" s="372" t="s">
        <v>430</v>
      </c>
      <c r="BH116" s="373" t="s">
        <v>430</v>
      </c>
      <c r="BI116" s="348" t="s">
        <v>430</v>
      </c>
      <c r="BJ116" s="348" t="s">
        <v>430</v>
      </c>
      <c r="BK116" s="350"/>
      <c r="BL116" s="350" t="s">
        <v>6755</v>
      </c>
      <c r="BM116" s="372" t="s">
        <v>6756</v>
      </c>
      <c r="BN116" s="372" t="s">
        <v>430</v>
      </c>
      <c r="BO116" s="372" t="s">
        <v>430</v>
      </c>
      <c r="BP116" s="430" t="s">
        <v>430</v>
      </c>
      <c r="BQ116" s="468"/>
      <c r="BR116" s="354" t="s">
        <v>548</v>
      </c>
    </row>
    <row r="117" spans="1:70" s="428" customFormat="1" x14ac:dyDescent="0.25">
      <c r="A117" s="345" t="s">
        <v>6811</v>
      </c>
      <c r="B117" s="374"/>
      <c r="C117" s="719">
        <v>44323</v>
      </c>
      <c r="D117" s="373"/>
      <c r="E117" s="346">
        <v>35.79</v>
      </c>
      <c r="F117" s="373"/>
      <c r="G117" s="347">
        <v>16.4208</v>
      </c>
      <c r="H117" s="374"/>
      <c r="I117" s="348">
        <v>-2.3099999999999999E-2</v>
      </c>
      <c r="J117" s="348">
        <v>0.85429999999999995</v>
      </c>
      <c r="K117" s="348">
        <v>7.2582000000000004</v>
      </c>
      <c r="L117" s="348">
        <v>4.5477999999999996</v>
      </c>
      <c r="M117" s="348">
        <v>10.688800000000001</v>
      </c>
      <c r="N117" s="350">
        <v>28.606000000000002</v>
      </c>
      <c r="O117" s="348">
        <v>15.9811</v>
      </c>
      <c r="P117" s="348">
        <v>15.271699999999999</v>
      </c>
      <c r="Q117" s="348" t="s">
        <v>430</v>
      </c>
      <c r="R117" s="348" t="s">
        <v>430</v>
      </c>
      <c r="S117" s="348">
        <v>6.6430999999999996</v>
      </c>
      <c r="T117" s="348">
        <v>12.042199999999999</v>
      </c>
      <c r="U117" s="348">
        <v>12.418100000000001</v>
      </c>
      <c r="V117" s="348">
        <v>19.2133</v>
      </c>
      <c r="W117" s="348">
        <v>6.6430999999999996</v>
      </c>
      <c r="X117" s="348">
        <v>10.500400000000001</v>
      </c>
      <c r="Y117" s="374"/>
      <c r="Z117" s="346">
        <v>43</v>
      </c>
      <c r="AA117" s="346">
        <v>40</v>
      </c>
      <c r="AB117" s="346">
        <v>40</v>
      </c>
      <c r="AC117" s="346">
        <v>33</v>
      </c>
      <c r="AD117" s="346">
        <v>35</v>
      </c>
      <c r="AE117" s="346">
        <v>45</v>
      </c>
      <c r="AF117" s="346">
        <v>45</v>
      </c>
      <c r="AG117" s="346">
        <v>43</v>
      </c>
      <c r="AH117" s="346" t="s">
        <v>430</v>
      </c>
      <c r="AI117" s="346" t="s">
        <v>430</v>
      </c>
      <c r="AJ117" s="346">
        <v>39</v>
      </c>
      <c r="AK117" s="346">
        <v>23</v>
      </c>
      <c r="AL117" s="346">
        <v>33</v>
      </c>
      <c r="AM117" s="346">
        <v>42</v>
      </c>
      <c r="AN117" s="346">
        <v>39</v>
      </c>
      <c r="AO117" s="373"/>
      <c r="AP117" s="348" t="s">
        <v>430</v>
      </c>
      <c r="AQ117" s="348" t="s">
        <v>430</v>
      </c>
      <c r="AR117" s="348">
        <v>14.64</v>
      </c>
      <c r="AS117" s="348">
        <v>17.91</v>
      </c>
      <c r="AT117" s="348">
        <v>25.08</v>
      </c>
      <c r="AU117" s="351"/>
      <c r="AV117" s="346" t="s">
        <v>430</v>
      </c>
      <c r="AW117" s="346" t="s">
        <v>430</v>
      </c>
      <c r="AX117" s="346">
        <v>28</v>
      </c>
      <c r="AY117" s="346">
        <v>43</v>
      </c>
      <c r="AZ117" s="346">
        <v>38</v>
      </c>
      <c r="BA117" s="374"/>
      <c r="BB117" s="348">
        <v>16.1595414167437</v>
      </c>
      <c r="BC117" s="348">
        <v>0</v>
      </c>
      <c r="BD117" s="348">
        <v>4.9434103323618903E-2</v>
      </c>
      <c r="BE117" s="375" t="s">
        <v>430</v>
      </c>
      <c r="BF117" s="374"/>
      <c r="BG117" s="372" t="s">
        <v>430</v>
      </c>
      <c r="BH117" s="373" t="s">
        <v>430</v>
      </c>
      <c r="BI117" s="348" t="s">
        <v>430</v>
      </c>
      <c r="BJ117" s="348" t="s">
        <v>430</v>
      </c>
      <c r="BK117" s="350"/>
      <c r="BL117" s="350" t="s">
        <v>6758</v>
      </c>
      <c r="BM117" s="372" t="s">
        <v>6566</v>
      </c>
      <c r="BN117" s="372" t="s">
        <v>430</v>
      </c>
      <c r="BO117" s="372" t="s">
        <v>430</v>
      </c>
      <c r="BP117" s="430" t="s">
        <v>430</v>
      </c>
      <c r="BQ117" s="468"/>
      <c r="BR117" s="354" t="s">
        <v>436</v>
      </c>
    </row>
    <row r="118" spans="1:70" s="428" customFormat="1" x14ac:dyDescent="0.25">
      <c r="A118" s="345" t="s">
        <v>6812</v>
      </c>
      <c r="B118" s="374"/>
      <c r="C118" s="719">
        <v>41775</v>
      </c>
      <c r="D118" s="373"/>
      <c r="E118" s="889">
        <v>18.41</v>
      </c>
      <c r="F118" s="373"/>
      <c r="G118" s="347" t="s">
        <v>430</v>
      </c>
      <c r="H118" s="374"/>
      <c r="I118" s="348" t="s">
        <v>430</v>
      </c>
      <c r="J118" s="348" t="s">
        <v>430</v>
      </c>
      <c r="K118" s="348" t="s">
        <v>430</v>
      </c>
      <c r="L118" s="348" t="s">
        <v>430</v>
      </c>
      <c r="M118" s="348" t="s">
        <v>430</v>
      </c>
      <c r="N118" s="350" t="s">
        <v>430</v>
      </c>
      <c r="O118" s="348" t="s">
        <v>430</v>
      </c>
      <c r="P118" s="348" t="s">
        <v>430</v>
      </c>
      <c r="Q118" s="348" t="s">
        <v>430</v>
      </c>
      <c r="R118" s="348" t="s">
        <v>430</v>
      </c>
      <c r="S118" s="348" t="s">
        <v>430</v>
      </c>
      <c r="T118" s="348" t="s">
        <v>430</v>
      </c>
      <c r="U118" s="348" t="s">
        <v>430</v>
      </c>
      <c r="V118" s="348" t="s">
        <v>430</v>
      </c>
      <c r="W118" s="348" t="s">
        <v>430</v>
      </c>
      <c r="X118" s="348" t="s">
        <v>430</v>
      </c>
      <c r="Y118" s="374"/>
      <c r="Z118" s="346" t="s">
        <v>430</v>
      </c>
      <c r="AA118" s="346" t="s">
        <v>430</v>
      </c>
      <c r="AB118" s="346" t="s">
        <v>430</v>
      </c>
      <c r="AC118" s="346" t="s">
        <v>430</v>
      </c>
      <c r="AD118" s="346" t="s">
        <v>430</v>
      </c>
      <c r="AE118" s="346" t="s">
        <v>430</v>
      </c>
      <c r="AF118" s="346" t="s">
        <v>430</v>
      </c>
      <c r="AG118" s="346" t="s">
        <v>430</v>
      </c>
      <c r="AH118" s="346" t="s">
        <v>430</v>
      </c>
      <c r="AI118" s="346" t="s">
        <v>430</v>
      </c>
      <c r="AJ118" s="346" t="s">
        <v>430</v>
      </c>
      <c r="AK118" s="346" t="s">
        <v>430</v>
      </c>
      <c r="AL118" s="346" t="s">
        <v>430</v>
      </c>
      <c r="AM118" s="346" t="s">
        <v>430</v>
      </c>
      <c r="AN118" s="346" t="s">
        <v>430</v>
      </c>
      <c r="AO118" s="373"/>
      <c r="AP118" s="348" t="s">
        <v>430</v>
      </c>
      <c r="AQ118" s="348" t="s">
        <v>430</v>
      </c>
      <c r="AR118" s="348" t="s">
        <v>430</v>
      </c>
      <c r="AS118" s="348" t="s">
        <v>430</v>
      </c>
      <c r="AT118" s="348" t="s">
        <v>430</v>
      </c>
      <c r="AU118" s="351"/>
      <c r="AV118" s="346" t="s">
        <v>430</v>
      </c>
      <c r="AW118" s="346" t="s">
        <v>430</v>
      </c>
      <c r="AX118" s="346" t="s">
        <v>430</v>
      </c>
      <c r="AY118" s="346" t="s">
        <v>430</v>
      </c>
      <c r="AZ118" s="346" t="s">
        <v>430</v>
      </c>
      <c r="BA118" s="374"/>
      <c r="BB118" s="348">
        <v>16.376670835919299</v>
      </c>
      <c r="BC118" s="348">
        <v>0</v>
      </c>
      <c r="BD118" s="348">
        <v>2.1573487521264999E-2</v>
      </c>
      <c r="BE118" s="375" t="s">
        <v>430</v>
      </c>
      <c r="BF118" s="374"/>
      <c r="BG118" s="372" t="s">
        <v>430</v>
      </c>
      <c r="BH118" s="373" t="s">
        <v>430</v>
      </c>
      <c r="BI118" s="348" t="s">
        <v>430</v>
      </c>
      <c r="BJ118" s="348" t="s">
        <v>430</v>
      </c>
      <c r="BK118" s="350"/>
      <c r="BL118" s="350" t="s">
        <v>430</v>
      </c>
      <c r="BM118" s="372" t="s">
        <v>430</v>
      </c>
      <c r="BN118" s="372" t="s">
        <v>430</v>
      </c>
      <c r="BO118" s="372" t="s">
        <v>430</v>
      </c>
      <c r="BP118" s="430" t="s">
        <v>430</v>
      </c>
      <c r="BQ118" s="468"/>
      <c r="BR118" s="354" t="s">
        <v>443</v>
      </c>
    </row>
    <row r="119" spans="1:70" x14ac:dyDescent="0.25">
      <c r="A119" s="318" t="s">
        <v>93</v>
      </c>
      <c r="B119" s="66"/>
      <c r="C119" s="720"/>
      <c r="D119" s="43"/>
      <c r="E119" s="51"/>
      <c r="F119" s="43"/>
      <c r="G119" s="55"/>
      <c r="H119" s="66"/>
      <c r="I119" s="59">
        <v>0.66690000000000005</v>
      </c>
      <c r="J119" s="59">
        <v>1.6757</v>
      </c>
      <c r="K119" s="59">
        <v>10.278499999999999</v>
      </c>
      <c r="L119" s="59">
        <v>6.1927000000000003</v>
      </c>
      <c r="M119" s="59">
        <v>16.567599999999999</v>
      </c>
      <c r="N119" s="70">
        <v>50.486800000000002</v>
      </c>
      <c r="O119" s="59">
        <v>28.4117</v>
      </c>
      <c r="P119" s="59">
        <v>24.206299999999999</v>
      </c>
      <c r="Q119" s="59">
        <v>11.971399999999999</v>
      </c>
      <c r="R119" s="59">
        <v>12.840299999999999</v>
      </c>
      <c r="S119" s="59">
        <v>10.983700000000001</v>
      </c>
      <c r="T119" s="59">
        <v>12.3863</v>
      </c>
      <c r="U119" s="59">
        <v>17.024799999999999</v>
      </c>
      <c r="V119" s="59">
        <v>33.276299999999999</v>
      </c>
      <c r="W119" s="59">
        <v>10.983700000000001</v>
      </c>
      <c r="X119" s="59">
        <v>13.289400000000001</v>
      </c>
      <c r="Y119" s="66"/>
      <c r="Z119" s="51">
        <v>51</v>
      </c>
      <c r="AA119" s="51">
        <v>51</v>
      </c>
      <c r="AB119" s="51">
        <v>50</v>
      </c>
      <c r="AC119" s="51">
        <v>50</v>
      </c>
      <c r="AD119" s="51">
        <v>50</v>
      </c>
      <c r="AE119" s="51">
        <v>50</v>
      </c>
      <c r="AF119" s="51">
        <v>50</v>
      </c>
      <c r="AG119" s="51">
        <v>48</v>
      </c>
      <c r="AH119" s="51">
        <v>30</v>
      </c>
      <c r="AI119" s="51">
        <v>22</v>
      </c>
      <c r="AJ119" s="51">
        <v>51</v>
      </c>
      <c r="AK119" s="51">
        <v>50</v>
      </c>
      <c r="AL119" s="51">
        <v>50</v>
      </c>
      <c r="AM119" s="51">
        <v>50</v>
      </c>
      <c r="AN119" s="51">
        <v>51</v>
      </c>
      <c r="AO119" s="43"/>
      <c r="AP119" s="59">
        <v>15.121818181818201</v>
      </c>
      <c r="AQ119" s="59">
        <v>17.9463636363636</v>
      </c>
      <c r="AR119" s="59">
        <v>20.8722580645161</v>
      </c>
      <c r="AS119" s="59">
        <v>28.8920833333333</v>
      </c>
      <c r="AT119" s="59">
        <v>41.655200000000001</v>
      </c>
      <c r="AU119" s="78"/>
      <c r="AV119" s="51">
        <v>22</v>
      </c>
      <c r="AW119" s="51">
        <v>22</v>
      </c>
      <c r="AX119" s="51">
        <v>31</v>
      </c>
      <c r="AY119" s="51">
        <v>48</v>
      </c>
      <c r="AZ119" s="51">
        <v>50</v>
      </c>
      <c r="BA119" s="66"/>
      <c r="BB119" s="59"/>
      <c r="BC119" s="59"/>
      <c r="BD119" s="59"/>
      <c r="BE119" s="276"/>
      <c r="BF119" s="66"/>
      <c r="BG119" s="33"/>
      <c r="BH119" s="43"/>
      <c r="BI119" s="59"/>
      <c r="BJ119" s="59"/>
      <c r="BK119" s="70"/>
      <c r="BL119" s="70"/>
      <c r="BM119" s="33"/>
      <c r="BN119" s="84"/>
      <c r="BO119" s="84"/>
      <c r="BP119" s="543"/>
      <c r="BQ119" s="267"/>
      <c r="BR119" s="88"/>
    </row>
    <row r="120" spans="1:70" x14ac:dyDescent="0.25">
      <c r="A120" s="320" t="s">
        <v>94</v>
      </c>
      <c r="B120" s="67"/>
      <c r="C120" s="721"/>
      <c r="D120" s="44"/>
      <c r="E120" s="52"/>
      <c r="F120" s="44"/>
      <c r="G120" s="56"/>
      <c r="H120" s="67"/>
      <c r="I120" s="60">
        <v>3.2646999999999999</v>
      </c>
      <c r="J120" s="60">
        <v>4.3319000000000001</v>
      </c>
      <c r="K120" s="60">
        <v>18.197600000000001</v>
      </c>
      <c r="L120" s="60">
        <v>16.228300000000001</v>
      </c>
      <c r="M120" s="60">
        <v>47.344799999999999</v>
      </c>
      <c r="N120" s="71">
        <v>114.95</v>
      </c>
      <c r="O120" s="60">
        <v>83.701300000000003</v>
      </c>
      <c r="P120" s="60">
        <v>49.338999999999999</v>
      </c>
      <c r="Q120" s="60">
        <v>26.142399999999999</v>
      </c>
      <c r="R120" s="60">
        <v>19.189299999999999</v>
      </c>
      <c r="S120" s="60">
        <v>23.658200000000001</v>
      </c>
      <c r="T120" s="60">
        <v>29.470700000000001</v>
      </c>
      <c r="U120" s="60">
        <v>45.347200000000001</v>
      </c>
      <c r="V120" s="60">
        <v>103.8994</v>
      </c>
      <c r="W120" s="60">
        <v>23.658200000000001</v>
      </c>
      <c r="X120" s="60">
        <v>36.0274</v>
      </c>
      <c r="Y120" s="67"/>
      <c r="Z120" s="52"/>
      <c r="AA120" s="52"/>
      <c r="AB120" s="52"/>
      <c r="AC120" s="52"/>
      <c r="AD120" s="52"/>
      <c r="AE120" s="52"/>
      <c r="AF120" s="52"/>
      <c r="AG120" s="52"/>
      <c r="AH120" s="52"/>
      <c r="AI120" s="52"/>
      <c r="AJ120" s="52"/>
      <c r="AK120" s="52"/>
      <c r="AL120" s="52"/>
      <c r="AM120" s="52"/>
      <c r="AN120" s="52"/>
      <c r="AO120" s="44"/>
      <c r="AP120" s="60">
        <v>26.22</v>
      </c>
      <c r="AQ120" s="60">
        <v>34.82</v>
      </c>
      <c r="AR120" s="60">
        <v>48.8</v>
      </c>
      <c r="AS120" s="60">
        <v>79.31</v>
      </c>
      <c r="AT120" s="60">
        <v>107.92</v>
      </c>
      <c r="AU120" s="79"/>
      <c r="AV120" s="52"/>
      <c r="AW120" s="52"/>
      <c r="AX120" s="52"/>
      <c r="AY120" s="52"/>
      <c r="AZ120" s="52"/>
      <c r="BA120" s="67"/>
      <c r="BB120" s="60"/>
      <c r="BC120" s="60"/>
      <c r="BD120" s="60"/>
      <c r="BE120" s="277"/>
      <c r="BF120" s="67"/>
      <c r="BG120" s="25"/>
      <c r="BH120" s="44"/>
      <c r="BI120" s="60"/>
      <c r="BJ120" s="60"/>
      <c r="BK120" s="71"/>
      <c r="BL120" s="71"/>
      <c r="BM120" s="25"/>
      <c r="BN120" s="85"/>
      <c r="BO120" s="85"/>
      <c r="BP120" s="544"/>
      <c r="BQ120" s="268"/>
      <c r="BR120" s="89"/>
    </row>
    <row r="121" spans="1:70" x14ac:dyDescent="0.25">
      <c r="A121" s="320" t="s">
        <v>95</v>
      </c>
      <c r="B121" s="67"/>
      <c r="C121" s="721"/>
      <c r="D121" s="44"/>
      <c r="E121" s="52"/>
      <c r="F121" s="44"/>
      <c r="G121" s="56"/>
      <c r="H121" s="67"/>
      <c r="I121" s="60">
        <v>-2.0068999999999999</v>
      </c>
      <c r="J121" s="60">
        <v>-5.0286999999999997</v>
      </c>
      <c r="K121" s="60">
        <v>-0.82820000000000005</v>
      </c>
      <c r="L121" s="60">
        <v>-11.8902</v>
      </c>
      <c r="M121" s="60">
        <v>-11.4177</v>
      </c>
      <c r="N121" s="71">
        <v>10.536199999999999</v>
      </c>
      <c r="O121" s="60">
        <v>10.9443</v>
      </c>
      <c r="P121" s="60">
        <v>7.6845999999999997</v>
      </c>
      <c r="Q121" s="60">
        <v>3.6949999999999998</v>
      </c>
      <c r="R121" s="60">
        <v>8.2271999999999998</v>
      </c>
      <c r="S121" s="60">
        <v>-4.5739999999999998</v>
      </c>
      <c r="T121" s="60">
        <v>-7.782</v>
      </c>
      <c r="U121" s="60">
        <v>-17.286799999999999</v>
      </c>
      <c r="V121" s="60">
        <v>6.5884999999999998</v>
      </c>
      <c r="W121" s="60">
        <v>-4.5739999999999998</v>
      </c>
      <c r="X121" s="60">
        <v>1.6156999999999999</v>
      </c>
      <c r="Y121" s="67"/>
      <c r="Z121" s="52"/>
      <c r="AA121" s="52"/>
      <c r="AB121" s="52"/>
      <c r="AC121" s="52"/>
      <c r="AD121" s="52"/>
      <c r="AE121" s="52"/>
      <c r="AF121" s="52"/>
      <c r="AG121" s="52"/>
      <c r="AH121" s="52"/>
      <c r="AI121" s="52"/>
      <c r="AJ121" s="52"/>
      <c r="AK121" s="52"/>
      <c r="AL121" s="52"/>
      <c r="AM121" s="52"/>
      <c r="AN121" s="52"/>
      <c r="AO121" s="44"/>
      <c r="AP121" s="60">
        <v>9.6</v>
      </c>
      <c r="AQ121" s="60">
        <v>11.53</v>
      </c>
      <c r="AR121" s="60">
        <v>8.41</v>
      </c>
      <c r="AS121" s="60">
        <v>11.14</v>
      </c>
      <c r="AT121" s="60">
        <v>-11.2</v>
      </c>
      <c r="AU121" s="79"/>
      <c r="AV121" s="52"/>
      <c r="AW121" s="52"/>
      <c r="AX121" s="52"/>
      <c r="AY121" s="52"/>
      <c r="AZ121" s="52"/>
      <c r="BA121" s="67"/>
      <c r="BB121" s="60"/>
      <c r="BC121" s="60"/>
      <c r="BD121" s="60"/>
      <c r="BE121" s="277"/>
      <c r="BF121" s="67"/>
      <c r="BG121" s="25"/>
      <c r="BH121" s="44"/>
      <c r="BI121" s="60"/>
      <c r="BJ121" s="60"/>
      <c r="BK121" s="71"/>
      <c r="BL121" s="71"/>
      <c r="BM121" s="25"/>
      <c r="BN121" s="85"/>
      <c r="BO121" s="85"/>
      <c r="BP121" s="544"/>
      <c r="BQ121" s="268"/>
      <c r="BR121" s="89"/>
    </row>
    <row r="122" spans="1:70" x14ac:dyDescent="0.25">
      <c r="A122" s="321" t="s">
        <v>96</v>
      </c>
      <c r="B122" s="68"/>
      <c r="C122" s="722"/>
      <c r="D122" s="45"/>
      <c r="E122" s="53"/>
      <c r="F122" s="45"/>
      <c r="G122" s="57"/>
      <c r="H122" s="68"/>
      <c r="I122" s="61">
        <v>0.76529999999999998</v>
      </c>
      <c r="J122" s="61">
        <v>2.1457999999999999</v>
      </c>
      <c r="K122" s="61">
        <v>11.3695</v>
      </c>
      <c r="L122" s="61">
        <v>6.2249499999999998</v>
      </c>
      <c r="M122" s="61">
        <v>14.9077</v>
      </c>
      <c r="N122" s="72">
        <v>46.4846</v>
      </c>
      <c r="O122" s="61">
        <v>26.852699999999999</v>
      </c>
      <c r="P122" s="61">
        <v>24.4315</v>
      </c>
      <c r="Q122" s="61">
        <v>11.4907</v>
      </c>
      <c r="R122" s="61">
        <v>12.6219</v>
      </c>
      <c r="S122" s="61">
        <v>10.612</v>
      </c>
      <c r="T122" s="61">
        <v>11.615600000000001</v>
      </c>
      <c r="U122" s="61">
        <v>15.131</v>
      </c>
      <c r="V122" s="61">
        <v>27.304200000000002</v>
      </c>
      <c r="W122" s="61">
        <v>10.612</v>
      </c>
      <c r="X122" s="61">
        <v>10.500400000000001</v>
      </c>
      <c r="Y122" s="68"/>
      <c r="Z122" s="53"/>
      <c r="AA122" s="53"/>
      <c r="AB122" s="53"/>
      <c r="AC122" s="53"/>
      <c r="AD122" s="53"/>
      <c r="AE122" s="53"/>
      <c r="AF122" s="53"/>
      <c r="AG122" s="53"/>
      <c r="AH122" s="53"/>
      <c r="AI122" s="53"/>
      <c r="AJ122" s="53"/>
      <c r="AK122" s="53"/>
      <c r="AL122" s="53"/>
      <c r="AM122" s="53"/>
      <c r="AN122" s="53"/>
      <c r="AO122" s="45"/>
      <c r="AP122" s="61">
        <v>14.28</v>
      </c>
      <c r="AQ122" s="61">
        <v>17.059999999999999</v>
      </c>
      <c r="AR122" s="61">
        <v>20.41</v>
      </c>
      <c r="AS122" s="61">
        <v>28.08</v>
      </c>
      <c r="AT122" s="61">
        <v>34.630000000000003</v>
      </c>
      <c r="AU122" s="80"/>
      <c r="AV122" s="53"/>
      <c r="AW122" s="53"/>
      <c r="AX122" s="53"/>
      <c r="AY122" s="53"/>
      <c r="AZ122" s="53"/>
      <c r="BA122" s="68"/>
      <c r="BB122" s="61"/>
      <c r="BC122" s="61"/>
      <c r="BD122" s="61"/>
      <c r="BE122" s="279"/>
      <c r="BF122" s="68"/>
      <c r="BG122" s="27"/>
      <c r="BH122" s="45"/>
      <c r="BI122" s="61"/>
      <c r="BJ122" s="61"/>
      <c r="BK122" s="72"/>
      <c r="BL122" s="72"/>
      <c r="BM122" s="27"/>
      <c r="BN122" s="86"/>
      <c r="BO122" s="86"/>
      <c r="BP122" s="671"/>
      <c r="BQ122" s="41"/>
      <c r="BR122" s="90"/>
    </row>
    <row r="123" spans="1:70" ht="14.5" x14ac:dyDescent="0.25">
      <c r="A123" s="39" t="s">
        <v>91</v>
      </c>
      <c r="B123" s="69"/>
      <c r="C123" s="726"/>
      <c r="D123" s="69"/>
      <c r="E123" s="40"/>
      <c r="F123" s="69"/>
      <c r="G123" s="40"/>
      <c r="H123" s="69"/>
      <c r="I123" s="62"/>
      <c r="J123" s="62"/>
      <c r="K123" s="62"/>
      <c r="L123" s="62"/>
      <c r="M123" s="62"/>
      <c r="N123" s="73"/>
      <c r="O123" s="62"/>
      <c r="P123" s="62"/>
      <c r="Q123" s="62"/>
      <c r="R123" s="62"/>
      <c r="S123" s="62"/>
      <c r="T123" s="62"/>
      <c r="U123" s="62"/>
      <c r="V123" s="62"/>
      <c r="W123" s="62"/>
      <c r="X123" s="62"/>
      <c r="Y123" s="69"/>
      <c r="Z123" s="54"/>
      <c r="AA123" s="54"/>
      <c r="AB123" s="54"/>
      <c r="AC123" s="54"/>
      <c r="AD123" s="54"/>
      <c r="AE123" s="54"/>
      <c r="AF123" s="54"/>
      <c r="AG123" s="54"/>
      <c r="AH123" s="54"/>
      <c r="AI123" s="54"/>
      <c r="AJ123" s="54"/>
      <c r="AK123" s="54"/>
      <c r="AL123" s="54"/>
      <c r="AM123" s="54"/>
      <c r="AN123" s="54"/>
      <c r="AO123" s="69"/>
      <c r="AP123" s="245"/>
      <c r="AQ123" s="245"/>
      <c r="AR123" s="245"/>
      <c r="AS123" s="245"/>
      <c r="AT123" s="245"/>
      <c r="AU123" s="69"/>
      <c r="AV123" s="247"/>
      <c r="AW123" s="247"/>
      <c r="AX123" s="247"/>
      <c r="AY123" s="247"/>
      <c r="AZ123" s="247"/>
      <c r="BA123" s="69"/>
      <c r="BB123" s="245"/>
      <c r="BC123" s="245"/>
      <c r="BD123" s="245"/>
      <c r="BE123" s="245"/>
      <c r="BF123" s="69"/>
      <c r="BG123" s="40"/>
      <c r="BH123" s="40"/>
      <c r="BI123" s="40"/>
      <c r="BJ123" s="40"/>
      <c r="BK123" s="69"/>
      <c r="BL123" s="254"/>
      <c r="BM123" s="124"/>
      <c r="BN123" s="124"/>
      <c r="BO123" s="124"/>
      <c r="BP123" s="504"/>
      <c r="BQ123" s="69"/>
      <c r="BR123" s="41"/>
    </row>
    <row r="124" spans="1:70" s="428" customFormat="1" x14ac:dyDescent="0.25">
      <c r="A124" s="481" t="s">
        <v>6587</v>
      </c>
      <c r="B124" s="406"/>
      <c r="C124" s="730"/>
      <c r="D124" s="406"/>
      <c r="E124" s="401"/>
      <c r="F124" s="406"/>
      <c r="G124" s="401"/>
      <c r="H124" s="406"/>
      <c r="I124" s="405" t="s">
        <v>430</v>
      </c>
      <c r="J124" s="405" t="s">
        <v>430</v>
      </c>
      <c r="K124" s="405" t="s">
        <v>430</v>
      </c>
      <c r="L124" s="405" t="s">
        <v>430</v>
      </c>
      <c r="M124" s="405" t="s">
        <v>430</v>
      </c>
      <c r="N124" s="407" t="s">
        <v>430</v>
      </c>
      <c r="O124" s="405" t="s">
        <v>430</v>
      </c>
      <c r="P124" s="405" t="s">
        <v>430</v>
      </c>
      <c r="Q124" s="405" t="s">
        <v>430</v>
      </c>
      <c r="R124" s="405" t="s">
        <v>430</v>
      </c>
      <c r="S124" s="405" t="s">
        <v>430</v>
      </c>
      <c r="T124" s="405" t="s">
        <v>430</v>
      </c>
      <c r="U124" s="405" t="s">
        <v>430</v>
      </c>
      <c r="V124" s="405" t="s">
        <v>430</v>
      </c>
      <c r="W124" s="405" t="s">
        <v>430</v>
      </c>
      <c r="X124" s="405" t="s">
        <v>430</v>
      </c>
      <c r="Y124" s="406"/>
      <c r="Z124" s="403"/>
      <c r="AA124" s="403"/>
      <c r="AB124" s="403"/>
      <c r="AC124" s="403"/>
      <c r="AD124" s="403"/>
      <c r="AE124" s="403"/>
      <c r="AF124" s="403"/>
      <c r="AG124" s="403"/>
      <c r="AH124" s="403"/>
      <c r="AI124" s="403"/>
      <c r="AJ124" s="403"/>
      <c r="AK124" s="403"/>
      <c r="AL124" s="403"/>
      <c r="AM124" s="403"/>
      <c r="AN124" s="403"/>
      <c r="AO124" s="406"/>
      <c r="AP124" s="405" t="s">
        <v>430</v>
      </c>
      <c r="AQ124" s="405" t="s">
        <v>430</v>
      </c>
      <c r="AR124" s="405" t="s">
        <v>430</v>
      </c>
      <c r="AS124" s="405" t="s">
        <v>430</v>
      </c>
      <c r="AT124" s="405" t="s">
        <v>430</v>
      </c>
      <c r="AU124" s="406"/>
      <c r="AV124" s="426"/>
      <c r="AW124" s="426"/>
      <c r="AX124" s="426"/>
      <c r="AY124" s="426"/>
      <c r="AZ124" s="426"/>
      <c r="BA124" s="406"/>
      <c r="BB124" s="410"/>
      <c r="BC124" s="410"/>
      <c r="BD124" s="410"/>
      <c r="BE124" s="410"/>
      <c r="BF124" s="406"/>
      <c r="BG124" s="401"/>
      <c r="BH124" s="401"/>
      <c r="BI124" s="401"/>
      <c r="BJ124" s="401"/>
      <c r="BK124" s="406"/>
      <c r="BL124" s="466"/>
      <c r="BM124" s="372"/>
      <c r="BN124" s="372"/>
      <c r="BO124" s="372"/>
      <c r="BP124" s="372"/>
      <c r="BQ124" s="374"/>
      <c r="BR124" s="430"/>
    </row>
    <row r="125" spans="1:70" s="428" customFormat="1" x14ac:dyDescent="0.25">
      <c r="A125" s="345" t="s">
        <v>6588</v>
      </c>
      <c r="B125" s="374"/>
      <c r="C125" s="731"/>
      <c r="D125" s="374"/>
      <c r="E125" s="372"/>
      <c r="F125" s="374"/>
      <c r="G125" s="372"/>
      <c r="H125" s="374"/>
      <c r="I125" s="348" t="s">
        <v>430</v>
      </c>
      <c r="J125" s="348" t="s">
        <v>430</v>
      </c>
      <c r="K125" s="348" t="s">
        <v>430</v>
      </c>
      <c r="L125" s="348" t="s">
        <v>430</v>
      </c>
      <c r="M125" s="348" t="s">
        <v>430</v>
      </c>
      <c r="N125" s="350" t="s">
        <v>430</v>
      </c>
      <c r="O125" s="348" t="s">
        <v>430</v>
      </c>
      <c r="P125" s="348" t="s">
        <v>430</v>
      </c>
      <c r="Q125" s="348" t="s">
        <v>430</v>
      </c>
      <c r="R125" s="348" t="s">
        <v>430</v>
      </c>
      <c r="S125" s="348" t="s">
        <v>430</v>
      </c>
      <c r="T125" s="348" t="s">
        <v>430</v>
      </c>
      <c r="U125" s="348" t="s">
        <v>430</v>
      </c>
      <c r="V125" s="348" t="s">
        <v>430</v>
      </c>
      <c r="W125" s="348" t="s">
        <v>430</v>
      </c>
      <c r="X125" s="348" t="s">
        <v>430</v>
      </c>
      <c r="Y125" s="374"/>
      <c r="Z125" s="346"/>
      <c r="AA125" s="346"/>
      <c r="AB125" s="346"/>
      <c r="AC125" s="346"/>
      <c r="AD125" s="346"/>
      <c r="AE125" s="346"/>
      <c r="AF125" s="346"/>
      <c r="AG125" s="346"/>
      <c r="AH125" s="346"/>
      <c r="AI125" s="346"/>
      <c r="AJ125" s="346"/>
      <c r="AK125" s="346"/>
      <c r="AL125" s="346"/>
      <c r="AM125" s="346"/>
      <c r="AN125" s="346"/>
      <c r="AO125" s="374"/>
      <c r="AP125" s="348" t="s">
        <v>430</v>
      </c>
      <c r="AQ125" s="348" t="s">
        <v>430</v>
      </c>
      <c r="AR125" s="348" t="s">
        <v>430</v>
      </c>
      <c r="AS125" s="348" t="s">
        <v>430</v>
      </c>
      <c r="AT125" s="348" t="s">
        <v>430</v>
      </c>
      <c r="AU125" s="374"/>
      <c r="AV125" s="429"/>
      <c r="AW125" s="429"/>
      <c r="AX125" s="429"/>
      <c r="AY125" s="429"/>
      <c r="AZ125" s="429"/>
      <c r="BA125" s="374"/>
      <c r="BB125" s="375"/>
      <c r="BC125" s="375"/>
      <c r="BD125" s="375"/>
      <c r="BE125" s="375"/>
      <c r="BF125" s="374"/>
      <c r="BG125" s="372"/>
      <c r="BH125" s="372"/>
      <c r="BI125" s="372"/>
      <c r="BJ125" s="372"/>
      <c r="BK125" s="374"/>
      <c r="BL125" s="466"/>
      <c r="BM125" s="372"/>
      <c r="BN125" s="372"/>
      <c r="BO125" s="372"/>
      <c r="BP125" s="372"/>
      <c r="BQ125" s="374"/>
      <c r="BR125" s="430"/>
    </row>
    <row r="126" spans="1:70" s="428" customFormat="1" x14ac:dyDescent="0.25">
      <c r="A126" s="345" t="s">
        <v>6589</v>
      </c>
      <c r="B126" s="374"/>
      <c r="C126" s="731"/>
      <c r="D126" s="374"/>
      <c r="E126" s="372"/>
      <c r="F126" s="374"/>
      <c r="G126" s="372"/>
      <c r="H126" s="374"/>
      <c r="I126" s="348" t="s">
        <v>430</v>
      </c>
      <c r="J126" s="348" t="s">
        <v>430</v>
      </c>
      <c r="K126" s="348" t="s">
        <v>430</v>
      </c>
      <c r="L126" s="348" t="s">
        <v>430</v>
      </c>
      <c r="M126" s="348" t="s">
        <v>430</v>
      </c>
      <c r="N126" s="350" t="s">
        <v>430</v>
      </c>
      <c r="O126" s="348" t="s">
        <v>430</v>
      </c>
      <c r="P126" s="348" t="s">
        <v>430</v>
      </c>
      <c r="Q126" s="348" t="s">
        <v>430</v>
      </c>
      <c r="R126" s="348" t="s">
        <v>430</v>
      </c>
      <c r="S126" s="348" t="s">
        <v>430</v>
      </c>
      <c r="T126" s="348" t="s">
        <v>430</v>
      </c>
      <c r="U126" s="348" t="s">
        <v>430</v>
      </c>
      <c r="V126" s="348" t="s">
        <v>430</v>
      </c>
      <c r="W126" s="348" t="s">
        <v>430</v>
      </c>
      <c r="X126" s="348" t="s">
        <v>430</v>
      </c>
      <c r="Y126" s="374"/>
      <c r="Z126" s="346"/>
      <c r="AA126" s="346"/>
      <c r="AB126" s="346"/>
      <c r="AC126" s="346"/>
      <c r="AD126" s="346"/>
      <c r="AE126" s="346"/>
      <c r="AF126" s="346"/>
      <c r="AG126" s="346"/>
      <c r="AH126" s="346"/>
      <c r="AI126" s="346"/>
      <c r="AJ126" s="346"/>
      <c r="AK126" s="346"/>
      <c r="AL126" s="346"/>
      <c r="AM126" s="346"/>
      <c r="AN126" s="346"/>
      <c r="AO126" s="374"/>
      <c r="AP126" s="348" t="s">
        <v>430</v>
      </c>
      <c r="AQ126" s="348" t="s">
        <v>430</v>
      </c>
      <c r="AR126" s="348" t="s">
        <v>430</v>
      </c>
      <c r="AS126" s="348" t="s">
        <v>430</v>
      </c>
      <c r="AT126" s="348" t="s">
        <v>430</v>
      </c>
      <c r="AU126" s="374"/>
      <c r="AV126" s="429"/>
      <c r="AW126" s="429"/>
      <c r="AX126" s="429"/>
      <c r="AY126" s="429"/>
      <c r="AZ126" s="429"/>
      <c r="BA126" s="374"/>
      <c r="BB126" s="375"/>
      <c r="BC126" s="375"/>
      <c r="BD126" s="375"/>
      <c r="BE126" s="375"/>
      <c r="BF126" s="374"/>
      <c r="BG126" s="372"/>
      <c r="BH126" s="372"/>
      <c r="BI126" s="372"/>
      <c r="BJ126" s="372"/>
      <c r="BK126" s="374"/>
      <c r="BL126" s="466"/>
      <c r="BM126" s="372"/>
      <c r="BN126" s="372"/>
      <c r="BO126" s="372"/>
      <c r="BP126" s="372"/>
      <c r="BQ126" s="374"/>
      <c r="BR126" s="430"/>
    </row>
    <row r="127" spans="1:70" s="428" customFormat="1" x14ac:dyDescent="0.25">
      <c r="A127" s="345" t="s">
        <v>6590</v>
      </c>
      <c r="B127" s="374"/>
      <c r="C127" s="731"/>
      <c r="D127" s="374"/>
      <c r="E127" s="372"/>
      <c r="F127" s="374"/>
      <c r="G127" s="372"/>
      <c r="H127" s="374"/>
      <c r="I127" s="348" t="s">
        <v>430</v>
      </c>
      <c r="J127" s="348" t="s">
        <v>430</v>
      </c>
      <c r="K127" s="348" t="s">
        <v>430</v>
      </c>
      <c r="L127" s="348" t="s">
        <v>430</v>
      </c>
      <c r="M127" s="348" t="s">
        <v>430</v>
      </c>
      <c r="N127" s="350" t="s">
        <v>430</v>
      </c>
      <c r="O127" s="348" t="s">
        <v>430</v>
      </c>
      <c r="P127" s="348" t="s">
        <v>430</v>
      </c>
      <c r="Q127" s="348" t="s">
        <v>430</v>
      </c>
      <c r="R127" s="348" t="s">
        <v>430</v>
      </c>
      <c r="S127" s="348" t="s">
        <v>430</v>
      </c>
      <c r="T127" s="348" t="s">
        <v>430</v>
      </c>
      <c r="U127" s="348" t="s">
        <v>430</v>
      </c>
      <c r="V127" s="348" t="s">
        <v>430</v>
      </c>
      <c r="W127" s="348" t="s">
        <v>430</v>
      </c>
      <c r="X127" s="348" t="s">
        <v>430</v>
      </c>
      <c r="Y127" s="374"/>
      <c r="Z127" s="346"/>
      <c r="AA127" s="346"/>
      <c r="AB127" s="346"/>
      <c r="AC127" s="346"/>
      <c r="AD127" s="346"/>
      <c r="AE127" s="346"/>
      <c r="AF127" s="346"/>
      <c r="AG127" s="346"/>
      <c r="AH127" s="346"/>
      <c r="AI127" s="346"/>
      <c r="AJ127" s="346"/>
      <c r="AK127" s="346"/>
      <c r="AL127" s="346"/>
      <c r="AM127" s="346"/>
      <c r="AN127" s="346"/>
      <c r="AO127" s="374"/>
      <c r="AP127" s="348" t="s">
        <v>430</v>
      </c>
      <c r="AQ127" s="348" t="s">
        <v>430</v>
      </c>
      <c r="AR127" s="348" t="s">
        <v>430</v>
      </c>
      <c r="AS127" s="348" t="s">
        <v>430</v>
      </c>
      <c r="AT127" s="348" t="s">
        <v>430</v>
      </c>
      <c r="AU127" s="374"/>
      <c r="AV127" s="429"/>
      <c r="AW127" s="429"/>
      <c r="AX127" s="429"/>
      <c r="AY127" s="429"/>
      <c r="AZ127" s="429"/>
      <c r="BA127" s="374"/>
      <c r="BB127" s="375"/>
      <c r="BC127" s="375"/>
      <c r="BD127" s="375"/>
      <c r="BE127" s="375"/>
      <c r="BF127" s="374"/>
      <c r="BG127" s="372"/>
      <c r="BH127" s="372"/>
      <c r="BI127" s="372"/>
      <c r="BJ127" s="372"/>
      <c r="BK127" s="374"/>
      <c r="BL127" s="466"/>
      <c r="BM127" s="372"/>
      <c r="BN127" s="372"/>
      <c r="BO127" s="372"/>
      <c r="BP127" s="372"/>
      <c r="BQ127" s="374"/>
      <c r="BR127" s="430"/>
    </row>
    <row r="128" spans="1:70" s="428" customFormat="1" x14ac:dyDescent="0.25">
      <c r="A128" s="345" t="s">
        <v>6591</v>
      </c>
      <c r="B128" s="374"/>
      <c r="C128" s="731"/>
      <c r="D128" s="374"/>
      <c r="E128" s="372"/>
      <c r="F128" s="374"/>
      <c r="G128" s="372"/>
      <c r="H128" s="374"/>
      <c r="I128" s="348" t="s">
        <v>430</v>
      </c>
      <c r="J128" s="348" t="s">
        <v>430</v>
      </c>
      <c r="K128" s="348" t="s">
        <v>430</v>
      </c>
      <c r="L128" s="348" t="s">
        <v>430</v>
      </c>
      <c r="M128" s="348" t="s">
        <v>430</v>
      </c>
      <c r="N128" s="350" t="s">
        <v>430</v>
      </c>
      <c r="O128" s="348" t="s">
        <v>430</v>
      </c>
      <c r="P128" s="348" t="s">
        <v>430</v>
      </c>
      <c r="Q128" s="348" t="s">
        <v>430</v>
      </c>
      <c r="R128" s="348" t="s">
        <v>430</v>
      </c>
      <c r="S128" s="348" t="s">
        <v>430</v>
      </c>
      <c r="T128" s="348" t="s">
        <v>430</v>
      </c>
      <c r="U128" s="348" t="s">
        <v>430</v>
      </c>
      <c r="V128" s="348" t="s">
        <v>430</v>
      </c>
      <c r="W128" s="348" t="s">
        <v>430</v>
      </c>
      <c r="X128" s="348" t="s">
        <v>430</v>
      </c>
      <c r="Y128" s="374"/>
      <c r="Z128" s="346"/>
      <c r="AA128" s="346"/>
      <c r="AB128" s="346"/>
      <c r="AC128" s="346"/>
      <c r="AD128" s="346"/>
      <c r="AE128" s="346"/>
      <c r="AF128" s="346"/>
      <c r="AG128" s="346"/>
      <c r="AH128" s="346"/>
      <c r="AI128" s="346"/>
      <c r="AJ128" s="346"/>
      <c r="AK128" s="346"/>
      <c r="AL128" s="346"/>
      <c r="AM128" s="346"/>
      <c r="AN128" s="346"/>
      <c r="AO128" s="374"/>
      <c r="AP128" s="348" t="s">
        <v>430</v>
      </c>
      <c r="AQ128" s="348" t="s">
        <v>430</v>
      </c>
      <c r="AR128" s="348" t="s">
        <v>430</v>
      </c>
      <c r="AS128" s="348" t="s">
        <v>430</v>
      </c>
      <c r="AT128" s="348" t="s">
        <v>430</v>
      </c>
      <c r="AU128" s="374"/>
      <c r="AV128" s="429"/>
      <c r="AW128" s="429"/>
      <c r="AX128" s="429"/>
      <c r="AY128" s="429"/>
      <c r="AZ128" s="429"/>
      <c r="BA128" s="374"/>
      <c r="BB128" s="375"/>
      <c r="BC128" s="375"/>
      <c r="BD128" s="375"/>
      <c r="BE128" s="375"/>
      <c r="BF128" s="374"/>
      <c r="BG128" s="372"/>
      <c r="BH128" s="372"/>
      <c r="BI128" s="372"/>
      <c r="BJ128" s="372"/>
      <c r="BK128" s="374"/>
      <c r="BL128" s="466"/>
      <c r="BM128" s="372"/>
      <c r="BN128" s="372"/>
      <c r="BO128" s="372"/>
      <c r="BP128" s="372"/>
      <c r="BQ128" s="374"/>
      <c r="BR128" s="430"/>
    </row>
    <row r="129" spans="1:70" s="428" customFormat="1" x14ac:dyDescent="0.25">
      <c r="A129" s="345" t="s">
        <v>5750</v>
      </c>
      <c r="B129" s="374"/>
      <c r="C129" s="731"/>
      <c r="D129" s="374"/>
      <c r="E129" s="372"/>
      <c r="F129" s="374"/>
      <c r="G129" s="372"/>
      <c r="H129" s="374"/>
      <c r="I129" s="348" t="s">
        <v>430</v>
      </c>
      <c r="J129" s="348" t="s">
        <v>430</v>
      </c>
      <c r="K129" s="348" t="s">
        <v>430</v>
      </c>
      <c r="L129" s="348" t="s">
        <v>430</v>
      </c>
      <c r="M129" s="348" t="s">
        <v>430</v>
      </c>
      <c r="N129" s="350" t="s">
        <v>430</v>
      </c>
      <c r="O129" s="348" t="s">
        <v>430</v>
      </c>
      <c r="P129" s="348" t="s">
        <v>430</v>
      </c>
      <c r="Q129" s="348" t="s">
        <v>430</v>
      </c>
      <c r="R129" s="348" t="s">
        <v>430</v>
      </c>
      <c r="S129" s="348" t="s">
        <v>430</v>
      </c>
      <c r="T129" s="348" t="s">
        <v>430</v>
      </c>
      <c r="U129" s="348" t="s">
        <v>430</v>
      </c>
      <c r="V129" s="348" t="s">
        <v>430</v>
      </c>
      <c r="W129" s="348" t="s">
        <v>430</v>
      </c>
      <c r="X129" s="348" t="s">
        <v>430</v>
      </c>
      <c r="Y129" s="374"/>
      <c r="Z129" s="346"/>
      <c r="AA129" s="346"/>
      <c r="AB129" s="346"/>
      <c r="AC129" s="346"/>
      <c r="AD129" s="346"/>
      <c r="AE129" s="346"/>
      <c r="AF129" s="346"/>
      <c r="AG129" s="346"/>
      <c r="AH129" s="346"/>
      <c r="AI129" s="346"/>
      <c r="AJ129" s="346"/>
      <c r="AK129" s="346"/>
      <c r="AL129" s="346"/>
      <c r="AM129" s="346"/>
      <c r="AN129" s="346"/>
      <c r="AO129" s="374"/>
      <c r="AP129" s="348" t="s">
        <v>430</v>
      </c>
      <c r="AQ129" s="348" t="s">
        <v>430</v>
      </c>
      <c r="AR129" s="348" t="s">
        <v>430</v>
      </c>
      <c r="AS129" s="348" t="s">
        <v>430</v>
      </c>
      <c r="AT129" s="348" t="s">
        <v>430</v>
      </c>
      <c r="AU129" s="374"/>
      <c r="AV129" s="429"/>
      <c r="AW129" s="429"/>
      <c r="AX129" s="429"/>
      <c r="AY129" s="429"/>
      <c r="AZ129" s="429"/>
      <c r="BA129" s="374"/>
      <c r="BB129" s="375"/>
      <c r="BC129" s="375"/>
      <c r="BD129" s="375"/>
      <c r="BE129" s="375"/>
      <c r="BF129" s="374"/>
      <c r="BG129" s="372"/>
      <c r="BH129" s="372"/>
      <c r="BI129" s="372"/>
      <c r="BJ129" s="372"/>
      <c r="BK129" s="374"/>
      <c r="BL129" s="466"/>
      <c r="BM129" s="372"/>
      <c r="BN129" s="372"/>
      <c r="BO129" s="372"/>
      <c r="BP129" s="372"/>
      <c r="BQ129" s="374"/>
      <c r="BR129" s="430"/>
    </row>
    <row r="130" spans="1:70" s="428" customFormat="1" x14ac:dyDescent="0.25">
      <c r="A130" s="345" t="s">
        <v>6592</v>
      </c>
      <c r="B130" s="374"/>
      <c r="C130" s="731"/>
      <c r="D130" s="374"/>
      <c r="E130" s="372"/>
      <c r="F130" s="374"/>
      <c r="G130" s="372"/>
      <c r="H130" s="374"/>
      <c r="I130" s="348" t="s">
        <v>430</v>
      </c>
      <c r="J130" s="348" t="s">
        <v>430</v>
      </c>
      <c r="K130" s="348" t="s">
        <v>430</v>
      </c>
      <c r="L130" s="348" t="s">
        <v>430</v>
      </c>
      <c r="M130" s="348" t="s">
        <v>430</v>
      </c>
      <c r="N130" s="350" t="s">
        <v>430</v>
      </c>
      <c r="O130" s="348" t="s">
        <v>430</v>
      </c>
      <c r="P130" s="348" t="s">
        <v>430</v>
      </c>
      <c r="Q130" s="348" t="s">
        <v>430</v>
      </c>
      <c r="R130" s="348" t="s">
        <v>430</v>
      </c>
      <c r="S130" s="348" t="s">
        <v>430</v>
      </c>
      <c r="T130" s="348" t="s">
        <v>430</v>
      </c>
      <c r="U130" s="348" t="s">
        <v>430</v>
      </c>
      <c r="V130" s="348" t="s">
        <v>430</v>
      </c>
      <c r="W130" s="348" t="s">
        <v>430</v>
      </c>
      <c r="X130" s="348" t="s">
        <v>430</v>
      </c>
      <c r="Y130" s="374"/>
      <c r="Z130" s="346"/>
      <c r="AA130" s="346"/>
      <c r="AB130" s="346"/>
      <c r="AC130" s="346"/>
      <c r="AD130" s="346"/>
      <c r="AE130" s="346"/>
      <c r="AF130" s="346"/>
      <c r="AG130" s="346"/>
      <c r="AH130" s="346"/>
      <c r="AI130" s="346"/>
      <c r="AJ130" s="346"/>
      <c r="AK130" s="346"/>
      <c r="AL130" s="346"/>
      <c r="AM130" s="346"/>
      <c r="AN130" s="346"/>
      <c r="AO130" s="374"/>
      <c r="AP130" s="348" t="s">
        <v>430</v>
      </c>
      <c r="AQ130" s="348" t="s">
        <v>430</v>
      </c>
      <c r="AR130" s="348" t="s">
        <v>430</v>
      </c>
      <c r="AS130" s="348" t="s">
        <v>430</v>
      </c>
      <c r="AT130" s="348" t="s">
        <v>430</v>
      </c>
      <c r="AU130" s="374"/>
      <c r="AV130" s="429"/>
      <c r="AW130" s="429"/>
      <c r="AX130" s="429"/>
      <c r="AY130" s="429"/>
      <c r="AZ130" s="429"/>
      <c r="BA130" s="374"/>
      <c r="BB130" s="375"/>
      <c r="BC130" s="375"/>
      <c r="BD130" s="375"/>
      <c r="BE130" s="375"/>
      <c r="BF130" s="374"/>
      <c r="BG130" s="372"/>
      <c r="BH130" s="372"/>
      <c r="BI130" s="372"/>
      <c r="BJ130" s="372"/>
      <c r="BK130" s="374"/>
      <c r="BL130" s="466"/>
      <c r="BM130" s="372"/>
      <c r="BN130" s="372"/>
      <c r="BO130" s="372"/>
      <c r="BP130" s="372"/>
      <c r="BQ130" s="374"/>
      <c r="BR130" s="430"/>
    </row>
    <row r="131" spans="1:70" s="428" customFormat="1" x14ac:dyDescent="0.25">
      <c r="A131" s="345" t="s">
        <v>6593</v>
      </c>
      <c r="B131" s="374"/>
      <c r="C131" s="731"/>
      <c r="D131" s="374"/>
      <c r="E131" s="372"/>
      <c r="F131" s="374"/>
      <c r="G131" s="372"/>
      <c r="H131" s="374"/>
      <c r="I131" s="348" t="s">
        <v>430</v>
      </c>
      <c r="J131" s="348" t="s">
        <v>430</v>
      </c>
      <c r="K131" s="348" t="s">
        <v>430</v>
      </c>
      <c r="L131" s="348" t="s">
        <v>430</v>
      </c>
      <c r="M131" s="348" t="s">
        <v>430</v>
      </c>
      <c r="N131" s="350" t="s">
        <v>430</v>
      </c>
      <c r="O131" s="348" t="s">
        <v>430</v>
      </c>
      <c r="P131" s="348" t="s">
        <v>430</v>
      </c>
      <c r="Q131" s="348" t="s">
        <v>430</v>
      </c>
      <c r="R131" s="348" t="s">
        <v>430</v>
      </c>
      <c r="S131" s="348" t="s">
        <v>430</v>
      </c>
      <c r="T131" s="348" t="s">
        <v>430</v>
      </c>
      <c r="U131" s="348" t="s">
        <v>430</v>
      </c>
      <c r="V131" s="348" t="s">
        <v>430</v>
      </c>
      <c r="W131" s="348" t="s">
        <v>430</v>
      </c>
      <c r="X131" s="348" t="s">
        <v>430</v>
      </c>
      <c r="Y131" s="374"/>
      <c r="Z131" s="346"/>
      <c r="AA131" s="346"/>
      <c r="AB131" s="346"/>
      <c r="AC131" s="346"/>
      <c r="AD131" s="346"/>
      <c r="AE131" s="346"/>
      <c r="AF131" s="346"/>
      <c r="AG131" s="346"/>
      <c r="AH131" s="346"/>
      <c r="AI131" s="346"/>
      <c r="AJ131" s="346"/>
      <c r="AK131" s="346"/>
      <c r="AL131" s="346"/>
      <c r="AM131" s="346"/>
      <c r="AN131" s="346"/>
      <c r="AO131" s="374"/>
      <c r="AP131" s="348" t="s">
        <v>430</v>
      </c>
      <c r="AQ131" s="348" t="s">
        <v>430</v>
      </c>
      <c r="AR131" s="348" t="s">
        <v>430</v>
      </c>
      <c r="AS131" s="348" t="s">
        <v>430</v>
      </c>
      <c r="AT131" s="348" t="s">
        <v>430</v>
      </c>
      <c r="AU131" s="374"/>
      <c r="AV131" s="429"/>
      <c r="AW131" s="429"/>
      <c r="AX131" s="429"/>
      <c r="AY131" s="429"/>
      <c r="AZ131" s="429"/>
      <c r="BA131" s="374"/>
      <c r="BB131" s="375"/>
      <c r="BC131" s="375"/>
      <c r="BD131" s="375"/>
      <c r="BE131" s="375"/>
      <c r="BF131" s="374"/>
      <c r="BG131" s="372"/>
      <c r="BH131" s="372"/>
      <c r="BI131" s="372"/>
      <c r="BJ131" s="372"/>
      <c r="BK131" s="374"/>
      <c r="BL131" s="466"/>
      <c r="BM131" s="372"/>
      <c r="BN131" s="372"/>
      <c r="BO131" s="372"/>
      <c r="BP131" s="372"/>
      <c r="BQ131" s="374"/>
      <c r="BR131" s="430"/>
    </row>
    <row r="132" spans="1:70" s="428" customFormat="1" x14ac:dyDescent="0.25">
      <c r="A132" s="345" t="s">
        <v>6594</v>
      </c>
      <c r="B132" s="374"/>
      <c r="C132" s="731"/>
      <c r="D132" s="374"/>
      <c r="E132" s="372"/>
      <c r="F132" s="374"/>
      <c r="G132" s="372"/>
      <c r="H132" s="374"/>
      <c r="I132" s="348" t="s">
        <v>430</v>
      </c>
      <c r="J132" s="348" t="s">
        <v>430</v>
      </c>
      <c r="K132" s="348" t="s">
        <v>430</v>
      </c>
      <c r="L132" s="348" t="s">
        <v>430</v>
      </c>
      <c r="M132" s="348" t="s">
        <v>430</v>
      </c>
      <c r="N132" s="350" t="s">
        <v>430</v>
      </c>
      <c r="O132" s="348" t="s">
        <v>430</v>
      </c>
      <c r="P132" s="348" t="s">
        <v>430</v>
      </c>
      <c r="Q132" s="348" t="s">
        <v>430</v>
      </c>
      <c r="R132" s="348" t="s">
        <v>430</v>
      </c>
      <c r="S132" s="348" t="s">
        <v>430</v>
      </c>
      <c r="T132" s="348" t="s">
        <v>430</v>
      </c>
      <c r="U132" s="348" t="s">
        <v>430</v>
      </c>
      <c r="V132" s="348" t="s">
        <v>430</v>
      </c>
      <c r="W132" s="348" t="s">
        <v>430</v>
      </c>
      <c r="X132" s="348" t="s">
        <v>430</v>
      </c>
      <c r="Y132" s="374"/>
      <c r="Z132" s="346"/>
      <c r="AA132" s="346"/>
      <c r="AB132" s="346"/>
      <c r="AC132" s="346"/>
      <c r="AD132" s="346"/>
      <c r="AE132" s="346"/>
      <c r="AF132" s="346"/>
      <c r="AG132" s="346"/>
      <c r="AH132" s="346"/>
      <c r="AI132" s="346"/>
      <c r="AJ132" s="346"/>
      <c r="AK132" s="346"/>
      <c r="AL132" s="346"/>
      <c r="AM132" s="346"/>
      <c r="AN132" s="346"/>
      <c r="AO132" s="374"/>
      <c r="AP132" s="348" t="s">
        <v>430</v>
      </c>
      <c r="AQ132" s="348" t="s">
        <v>430</v>
      </c>
      <c r="AR132" s="348" t="s">
        <v>430</v>
      </c>
      <c r="AS132" s="348" t="s">
        <v>430</v>
      </c>
      <c r="AT132" s="348" t="s">
        <v>430</v>
      </c>
      <c r="AU132" s="374"/>
      <c r="AV132" s="429"/>
      <c r="AW132" s="429"/>
      <c r="AX132" s="429"/>
      <c r="AY132" s="429"/>
      <c r="AZ132" s="429"/>
      <c r="BA132" s="374"/>
      <c r="BB132" s="375"/>
      <c r="BC132" s="375"/>
      <c r="BD132" s="375"/>
      <c r="BE132" s="375"/>
      <c r="BF132" s="374"/>
      <c r="BG132" s="372"/>
      <c r="BH132" s="372"/>
      <c r="BI132" s="372"/>
      <c r="BJ132" s="372"/>
      <c r="BK132" s="374"/>
      <c r="BL132" s="466"/>
      <c r="BM132" s="372"/>
      <c r="BN132" s="372"/>
      <c r="BO132" s="372"/>
      <c r="BP132" s="372"/>
      <c r="BQ132" s="374"/>
      <c r="BR132" s="430"/>
    </row>
    <row r="133" spans="1:70" s="428" customFormat="1" x14ac:dyDescent="0.25">
      <c r="A133" s="345" t="s">
        <v>6595</v>
      </c>
      <c r="B133" s="374"/>
      <c r="C133" s="731"/>
      <c r="D133" s="374"/>
      <c r="E133" s="372"/>
      <c r="F133" s="374"/>
      <c r="G133" s="372"/>
      <c r="H133" s="374"/>
      <c r="I133" s="348" t="s">
        <v>430</v>
      </c>
      <c r="J133" s="348" t="s">
        <v>430</v>
      </c>
      <c r="K133" s="348" t="s">
        <v>430</v>
      </c>
      <c r="L133" s="348" t="s">
        <v>430</v>
      </c>
      <c r="M133" s="348" t="s">
        <v>430</v>
      </c>
      <c r="N133" s="350" t="s">
        <v>430</v>
      </c>
      <c r="O133" s="348" t="s">
        <v>430</v>
      </c>
      <c r="P133" s="348" t="s">
        <v>430</v>
      </c>
      <c r="Q133" s="348" t="s">
        <v>430</v>
      </c>
      <c r="R133" s="348" t="s">
        <v>430</v>
      </c>
      <c r="S133" s="348" t="s">
        <v>430</v>
      </c>
      <c r="T133" s="348" t="s">
        <v>430</v>
      </c>
      <c r="U133" s="348" t="s">
        <v>430</v>
      </c>
      <c r="V133" s="348" t="s">
        <v>430</v>
      </c>
      <c r="W133" s="348" t="s">
        <v>430</v>
      </c>
      <c r="X133" s="348" t="s">
        <v>430</v>
      </c>
      <c r="Y133" s="374"/>
      <c r="Z133" s="346"/>
      <c r="AA133" s="346"/>
      <c r="AB133" s="346"/>
      <c r="AC133" s="346"/>
      <c r="AD133" s="346"/>
      <c r="AE133" s="346"/>
      <c r="AF133" s="346"/>
      <c r="AG133" s="346"/>
      <c r="AH133" s="346"/>
      <c r="AI133" s="346"/>
      <c r="AJ133" s="346"/>
      <c r="AK133" s="346"/>
      <c r="AL133" s="346"/>
      <c r="AM133" s="346"/>
      <c r="AN133" s="346"/>
      <c r="AO133" s="374"/>
      <c r="AP133" s="348" t="s">
        <v>430</v>
      </c>
      <c r="AQ133" s="348" t="s">
        <v>430</v>
      </c>
      <c r="AR133" s="348" t="s">
        <v>430</v>
      </c>
      <c r="AS133" s="348" t="s">
        <v>430</v>
      </c>
      <c r="AT133" s="348" t="s">
        <v>430</v>
      </c>
      <c r="AU133" s="374"/>
      <c r="AV133" s="429"/>
      <c r="AW133" s="429"/>
      <c r="AX133" s="429"/>
      <c r="AY133" s="429"/>
      <c r="AZ133" s="429"/>
      <c r="BA133" s="374"/>
      <c r="BB133" s="375"/>
      <c r="BC133" s="375"/>
      <c r="BD133" s="375"/>
      <c r="BE133" s="375"/>
      <c r="BF133" s="374"/>
      <c r="BG133" s="372"/>
      <c r="BH133" s="372"/>
      <c r="BI133" s="372"/>
      <c r="BJ133" s="372"/>
      <c r="BK133" s="374"/>
      <c r="BL133" s="466"/>
      <c r="BM133" s="372"/>
      <c r="BN133" s="372"/>
      <c r="BO133" s="372"/>
      <c r="BP133" s="372"/>
      <c r="BQ133" s="374"/>
      <c r="BR133" s="430"/>
    </row>
    <row r="134" spans="1:70" s="428" customFormat="1" x14ac:dyDescent="0.25">
      <c r="A134" s="345" t="s">
        <v>6596</v>
      </c>
      <c r="B134" s="374"/>
      <c r="C134" s="731"/>
      <c r="D134" s="374"/>
      <c r="E134" s="372"/>
      <c r="F134" s="374"/>
      <c r="G134" s="372"/>
      <c r="H134" s="374"/>
      <c r="I134" s="348" t="s">
        <v>430</v>
      </c>
      <c r="J134" s="348" t="s">
        <v>430</v>
      </c>
      <c r="K134" s="348" t="s">
        <v>430</v>
      </c>
      <c r="L134" s="348" t="s">
        <v>430</v>
      </c>
      <c r="M134" s="348" t="s">
        <v>430</v>
      </c>
      <c r="N134" s="350" t="s">
        <v>430</v>
      </c>
      <c r="O134" s="348" t="s">
        <v>430</v>
      </c>
      <c r="P134" s="348" t="s">
        <v>430</v>
      </c>
      <c r="Q134" s="348" t="s">
        <v>430</v>
      </c>
      <c r="R134" s="348" t="s">
        <v>430</v>
      </c>
      <c r="S134" s="348" t="s">
        <v>430</v>
      </c>
      <c r="T134" s="348" t="s">
        <v>430</v>
      </c>
      <c r="U134" s="348" t="s">
        <v>430</v>
      </c>
      <c r="V134" s="348" t="s">
        <v>430</v>
      </c>
      <c r="W134" s="348" t="s">
        <v>430</v>
      </c>
      <c r="X134" s="348"/>
      <c r="Y134" s="374"/>
      <c r="Z134" s="346"/>
      <c r="AA134" s="346"/>
      <c r="AB134" s="346"/>
      <c r="AC134" s="346"/>
      <c r="AD134" s="346"/>
      <c r="AE134" s="346"/>
      <c r="AF134" s="346"/>
      <c r="AG134" s="346"/>
      <c r="AH134" s="346"/>
      <c r="AI134" s="346"/>
      <c r="AJ134" s="346"/>
      <c r="AK134" s="346"/>
      <c r="AL134" s="346"/>
      <c r="AM134" s="346"/>
      <c r="AN134" s="346"/>
      <c r="AO134" s="374"/>
      <c r="AP134" s="348" t="s">
        <v>430</v>
      </c>
      <c r="AQ134" s="348" t="s">
        <v>430</v>
      </c>
      <c r="AR134" s="348" t="s">
        <v>430</v>
      </c>
      <c r="AS134" s="348" t="s">
        <v>430</v>
      </c>
      <c r="AT134" s="348" t="s">
        <v>430</v>
      </c>
      <c r="AU134" s="374"/>
      <c r="AV134" s="429"/>
      <c r="AW134" s="429"/>
      <c r="AX134" s="429"/>
      <c r="AY134" s="429"/>
      <c r="AZ134" s="429"/>
      <c r="BA134" s="374"/>
      <c r="BB134" s="375"/>
      <c r="BC134" s="375"/>
      <c r="BD134" s="375"/>
      <c r="BE134" s="375"/>
      <c r="BF134" s="374"/>
      <c r="BG134" s="372"/>
      <c r="BH134" s="372"/>
      <c r="BI134" s="372"/>
      <c r="BJ134" s="372"/>
      <c r="BK134" s="374"/>
      <c r="BL134" s="466"/>
      <c r="BM134" s="372"/>
      <c r="BN134" s="372"/>
      <c r="BO134" s="372"/>
      <c r="BP134" s="372"/>
      <c r="BQ134" s="374"/>
      <c r="BR134" s="430"/>
    </row>
    <row r="135" spans="1:70" s="428" customFormat="1" x14ac:dyDescent="0.25">
      <c r="A135" s="345" t="s">
        <v>6597</v>
      </c>
      <c r="B135" s="374"/>
      <c r="C135" s="731"/>
      <c r="D135" s="374"/>
      <c r="E135" s="372"/>
      <c r="F135" s="374"/>
      <c r="G135" s="372"/>
      <c r="H135" s="374"/>
      <c r="I135" s="348" t="s">
        <v>430</v>
      </c>
      <c r="J135" s="348" t="s">
        <v>430</v>
      </c>
      <c r="K135" s="348" t="s">
        <v>430</v>
      </c>
      <c r="L135" s="348" t="s">
        <v>430</v>
      </c>
      <c r="M135" s="348" t="s">
        <v>430</v>
      </c>
      <c r="N135" s="350" t="s">
        <v>430</v>
      </c>
      <c r="O135" s="348" t="s">
        <v>430</v>
      </c>
      <c r="P135" s="348" t="s">
        <v>430</v>
      </c>
      <c r="Q135" s="348" t="s">
        <v>430</v>
      </c>
      <c r="R135" s="348" t="s">
        <v>430</v>
      </c>
      <c r="S135" s="348" t="s">
        <v>430</v>
      </c>
      <c r="T135" s="348" t="s">
        <v>430</v>
      </c>
      <c r="U135" s="348" t="s">
        <v>430</v>
      </c>
      <c r="V135" s="348" t="s">
        <v>430</v>
      </c>
      <c r="W135" s="348" t="s">
        <v>430</v>
      </c>
      <c r="X135" s="348" t="s">
        <v>430</v>
      </c>
      <c r="Y135" s="374"/>
      <c r="Z135" s="346"/>
      <c r="AA135" s="346"/>
      <c r="AB135" s="346"/>
      <c r="AC135" s="346"/>
      <c r="AD135" s="346"/>
      <c r="AE135" s="346"/>
      <c r="AF135" s="346"/>
      <c r="AG135" s="346"/>
      <c r="AH135" s="346"/>
      <c r="AI135" s="346"/>
      <c r="AJ135" s="346"/>
      <c r="AK135" s="346"/>
      <c r="AL135" s="346"/>
      <c r="AM135" s="346"/>
      <c r="AN135" s="346"/>
      <c r="AO135" s="374"/>
      <c r="AP135" s="348" t="s">
        <v>430</v>
      </c>
      <c r="AQ135" s="348" t="s">
        <v>430</v>
      </c>
      <c r="AR135" s="348" t="s">
        <v>430</v>
      </c>
      <c r="AS135" s="348" t="s">
        <v>430</v>
      </c>
      <c r="AT135" s="348" t="s">
        <v>430</v>
      </c>
      <c r="AU135" s="374"/>
      <c r="AV135" s="429"/>
      <c r="AW135" s="429"/>
      <c r="AX135" s="429"/>
      <c r="AY135" s="429"/>
      <c r="AZ135" s="429"/>
      <c r="BA135" s="374"/>
      <c r="BB135" s="375"/>
      <c r="BC135" s="375"/>
      <c r="BD135" s="375"/>
      <c r="BE135" s="375"/>
      <c r="BF135" s="374"/>
      <c r="BG135" s="372"/>
      <c r="BH135" s="372"/>
      <c r="BI135" s="372"/>
      <c r="BJ135" s="372"/>
      <c r="BK135" s="374"/>
      <c r="BL135" s="466"/>
      <c r="BM135" s="372"/>
      <c r="BN135" s="372"/>
      <c r="BO135" s="372"/>
      <c r="BP135" s="372"/>
      <c r="BQ135" s="374"/>
      <c r="BR135" s="430"/>
    </row>
    <row r="136" spans="1:70" s="428" customFormat="1" x14ac:dyDescent="0.25">
      <c r="A136" s="345" t="s">
        <v>6598</v>
      </c>
      <c r="B136" s="374"/>
      <c r="C136" s="731"/>
      <c r="D136" s="374"/>
      <c r="E136" s="372"/>
      <c r="F136" s="374"/>
      <c r="G136" s="372"/>
      <c r="H136" s="374"/>
      <c r="I136" s="348" t="s">
        <v>430</v>
      </c>
      <c r="J136" s="348" t="s">
        <v>430</v>
      </c>
      <c r="K136" s="348" t="s">
        <v>430</v>
      </c>
      <c r="L136" s="348" t="s">
        <v>430</v>
      </c>
      <c r="M136" s="348" t="s">
        <v>430</v>
      </c>
      <c r="N136" s="350" t="s">
        <v>430</v>
      </c>
      <c r="O136" s="348" t="s">
        <v>430</v>
      </c>
      <c r="P136" s="348" t="s">
        <v>430</v>
      </c>
      <c r="Q136" s="348" t="s">
        <v>430</v>
      </c>
      <c r="R136" s="348" t="s">
        <v>430</v>
      </c>
      <c r="S136" s="348" t="s">
        <v>430</v>
      </c>
      <c r="T136" s="348" t="s">
        <v>430</v>
      </c>
      <c r="U136" s="348" t="s">
        <v>430</v>
      </c>
      <c r="V136" s="348" t="s">
        <v>430</v>
      </c>
      <c r="W136" s="348" t="s">
        <v>430</v>
      </c>
      <c r="X136" s="348" t="s">
        <v>430</v>
      </c>
      <c r="Y136" s="374"/>
      <c r="Z136" s="346"/>
      <c r="AA136" s="346"/>
      <c r="AB136" s="346"/>
      <c r="AC136" s="346"/>
      <c r="AD136" s="346"/>
      <c r="AE136" s="346"/>
      <c r="AF136" s="346"/>
      <c r="AG136" s="346"/>
      <c r="AH136" s="346"/>
      <c r="AI136" s="346"/>
      <c r="AJ136" s="346"/>
      <c r="AK136" s="346"/>
      <c r="AL136" s="346"/>
      <c r="AM136" s="346"/>
      <c r="AN136" s="346"/>
      <c r="AO136" s="374"/>
      <c r="AP136" s="348" t="s">
        <v>430</v>
      </c>
      <c r="AQ136" s="348" t="s">
        <v>430</v>
      </c>
      <c r="AR136" s="348" t="s">
        <v>430</v>
      </c>
      <c r="AS136" s="348" t="s">
        <v>430</v>
      </c>
      <c r="AT136" s="348" t="s">
        <v>430</v>
      </c>
      <c r="AU136" s="374"/>
      <c r="AV136" s="429"/>
      <c r="AW136" s="429"/>
      <c r="AX136" s="429"/>
      <c r="AY136" s="429"/>
      <c r="AZ136" s="429"/>
      <c r="BA136" s="374"/>
      <c r="BB136" s="375"/>
      <c r="BC136" s="375"/>
      <c r="BD136" s="375"/>
      <c r="BE136" s="375"/>
      <c r="BF136" s="374"/>
      <c r="BG136" s="372"/>
      <c r="BH136" s="372"/>
      <c r="BI136" s="372"/>
      <c r="BJ136" s="372"/>
      <c r="BK136" s="374"/>
      <c r="BL136" s="466"/>
      <c r="BM136" s="372"/>
      <c r="BN136" s="372"/>
      <c r="BO136" s="372"/>
      <c r="BP136" s="372"/>
      <c r="BQ136" s="374"/>
      <c r="BR136" s="430"/>
    </row>
    <row r="137" spans="1:70" s="428" customFormat="1" x14ac:dyDescent="0.25">
      <c r="A137" s="345" t="s">
        <v>6599</v>
      </c>
      <c r="B137" s="374"/>
      <c r="C137" s="731"/>
      <c r="D137" s="374"/>
      <c r="E137" s="372"/>
      <c r="F137" s="374"/>
      <c r="G137" s="372"/>
      <c r="H137" s="374"/>
      <c r="I137" s="348" t="s">
        <v>430</v>
      </c>
      <c r="J137" s="348" t="s">
        <v>430</v>
      </c>
      <c r="K137" s="348" t="s">
        <v>430</v>
      </c>
      <c r="L137" s="348" t="s">
        <v>430</v>
      </c>
      <c r="M137" s="348" t="s">
        <v>430</v>
      </c>
      <c r="N137" s="350" t="s">
        <v>430</v>
      </c>
      <c r="O137" s="348" t="s">
        <v>430</v>
      </c>
      <c r="P137" s="348" t="s">
        <v>430</v>
      </c>
      <c r="Q137" s="348" t="s">
        <v>430</v>
      </c>
      <c r="R137" s="348" t="s">
        <v>430</v>
      </c>
      <c r="S137" s="348" t="s">
        <v>430</v>
      </c>
      <c r="T137" s="348" t="s">
        <v>430</v>
      </c>
      <c r="U137" s="348" t="s">
        <v>430</v>
      </c>
      <c r="V137" s="348" t="s">
        <v>430</v>
      </c>
      <c r="W137" s="348" t="s">
        <v>430</v>
      </c>
      <c r="X137" s="348" t="s">
        <v>430</v>
      </c>
      <c r="Y137" s="374"/>
      <c r="Z137" s="346"/>
      <c r="AA137" s="346"/>
      <c r="AB137" s="346"/>
      <c r="AC137" s="346"/>
      <c r="AD137" s="346"/>
      <c r="AE137" s="346"/>
      <c r="AF137" s="346"/>
      <c r="AG137" s="346"/>
      <c r="AH137" s="346"/>
      <c r="AI137" s="346"/>
      <c r="AJ137" s="346"/>
      <c r="AK137" s="346"/>
      <c r="AL137" s="346"/>
      <c r="AM137" s="346"/>
      <c r="AN137" s="346"/>
      <c r="AO137" s="374"/>
      <c r="AP137" s="348" t="s">
        <v>430</v>
      </c>
      <c r="AQ137" s="348" t="s">
        <v>430</v>
      </c>
      <c r="AR137" s="348" t="s">
        <v>430</v>
      </c>
      <c r="AS137" s="348" t="s">
        <v>430</v>
      </c>
      <c r="AT137" s="348" t="s">
        <v>430</v>
      </c>
      <c r="AU137" s="374"/>
      <c r="AV137" s="429"/>
      <c r="AW137" s="429"/>
      <c r="AX137" s="429"/>
      <c r="AY137" s="429"/>
      <c r="AZ137" s="429"/>
      <c r="BA137" s="374"/>
      <c r="BB137" s="375"/>
      <c r="BC137" s="375"/>
      <c r="BD137" s="375"/>
      <c r="BE137" s="375"/>
      <c r="BF137" s="374"/>
      <c r="BG137" s="372"/>
      <c r="BH137" s="372"/>
      <c r="BI137" s="372"/>
      <c r="BJ137" s="372"/>
      <c r="BK137" s="374"/>
      <c r="BL137" s="466"/>
      <c r="BM137" s="372"/>
      <c r="BN137" s="372"/>
      <c r="BO137" s="372"/>
      <c r="BP137" s="372"/>
      <c r="BQ137" s="374"/>
      <c r="BR137" s="430"/>
    </row>
    <row r="138" spans="1:70" s="428" customFormat="1" x14ac:dyDescent="0.25">
      <c r="A138" s="345" t="s">
        <v>6600</v>
      </c>
      <c r="B138" s="374"/>
      <c r="C138" s="731"/>
      <c r="D138" s="374"/>
      <c r="E138" s="372"/>
      <c r="F138" s="374"/>
      <c r="G138" s="372"/>
      <c r="H138" s="374"/>
      <c r="I138" s="348" t="s">
        <v>430</v>
      </c>
      <c r="J138" s="348" t="s">
        <v>430</v>
      </c>
      <c r="K138" s="348" t="s">
        <v>430</v>
      </c>
      <c r="L138" s="348" t="s">
        <v>430</v>
      </c>
      <c r="M138" s="348" t="s">
        <v>430</v>
      </c>
      <c r="N138" s="350" t="s">
        <v>430</v>
      </c>
      <c r="O138" s="348" t="s">
        <v>430</v>
      </c>
      <c r="P138" s="348" t="s">
        <v>430</v>
      </c>
      <c r="Q138" s="348" t="s">
        <v>430</v>
      </c>
      <c r="R138" s="348" t="s">
        <v>430</v>
      </c>
      <c r="S138" s="348" t="s">
        <v>430</v>
      </c>
      <c r="T138" s="348" t="s">
        <v>430</v>
      </c>
      <c r="U138" s="348" t="s">
        <v>430</v>
      </c>
      <c r="V138" s="348" t="s">
        <v>430</v>
      </c>
      <c r="W138" s="348" t="s">
        <v>430</v>
      </c>
      <c r="X138" s="348" t="s">
        <v>430</v>
      </c>
      <c r="Y138" s="374"/>
      <c r="Z138" s="346"/>
      <c r="AA138" s="346"/>
      <c r="AB138" s="346"/>
      <c r="AC138" s="346"/>
      <c r="AD138" s="346"/>
      <c r="AE138" s="346"/>
      <c r="AF138" s="346"/>
      <c r="AG138" s="346"/>
      <c r="AH138" s="346"/>
      <c r="AI138" s="346"/>
      <c r="AJ138" s="346"/>
      <c r="AK138" s="346"/>
      <c r="AL138" s="346"/>
      <c r="AM138" s="346"/>
      <c r="AN138" s="346"/>
      <c r="AO138" s="374"/>
      <c r="AP138" s="348" t="s">
        <v>430</v>
      </c>
      <c r="AQ138" s="348" t="s">
        <v>430</v>
      </c>
      <c r="AR138" s="348" t="s">
        <v>430</v>
      </c>
      <c r="AS138" s="348" t="s">
        <v>430</v>
      </c>
      <c r="AT138" s="348" t="s">
        <v>430</v>
      </c>
      <c r="AU138" s="374"/>
      <c r="AV138" s="429"/>
      <c r="AW138" s="429"/>
      <c r="AX138" s="429"/>
      <c r="AY138" s="429"/>
      <c r="AZ138" s="429"/>
      <c r="BA138" s="374"/>
      <c r="BB138" s="375"/>
      <c r="BC138" s="375"/>
      <c r="BD138" s="375"/>
      <c r="BE138" s="375"/>
      <c r="BF138" s="374"/>
      <c r="BG138" s="372"/>
      <c r="BH138" s="372"/>
      <c r="BI138" s="372"/>
      <c r="BJ138" s="372"/>
      <c r="BK138" s="374"/>
      <c r="BL138" s="466"/>
      <c r="BM138" s="372"/>
      <c r="BN138" s="372"/>
      <c r="BO138" s="372"/>
      <c r="BP138" s="372"/>
      <c r="BQ138" s="374"/>
      <c r="BR138" s="430"/>
    </row>
    <row r="139" spans="1:70" s="428" customFormat="1" x14ac:dyDescent="0.25">
      <c r="A139" s="345" t="s">
        <v>6601</v>
      </c>
      <c r="B139" s="374"/>
      <c r="C139" s="731"/>
      <c r="D139" s="374"/>
      <c r="E139" s="372"/>
      <c r="F139" s="374"/>
      <c r="G139" s="372"/>
      <c r="H139" s="374"/>
      <c r="I139" s="348" t="s">
        <v>430</v>
      </c>
      <c r="J139" s="348" t="s">
        <v>430</v>
      </c>
      <c r="K139" s="348" t="s">
        <v>430</v>
      </c>
      <c r="L139" s="348" t="s">
        <v>430</v>
      </c>
      <c r="M139" s="348" t="s">
        <v>430</v>
      </c>
      <c r="N139" s="350" t="s">
        <v>430</v>
      </c>
      <c r="O139" s="348" t="s">
        <v>430</v>
      </c>
      <c r="P139" s="348" t="s">
        <v>430</v>
      </c>
      <c r="Q139" s="348" t="s">
        <v>430</v>
      </c>
      <c r="R139" s="348" t="s">
        <v>430</v>
      </c>
      <c r="S139" s="348" t="s">
        <v>430</v>
      </c>
      <c r="T139" s="348" t="s">
        <v>430</v>
      </c>
      <c r="U139" s="348" t="s">
        <v>430</v>
      </c>
      <c r="V139" s="348" t="s">
        <v>430</v>
      </c>
      <c r="W139" s="348" t="s">
        <v>430</v>
      </c>
      <c r="X139" s="348" t="s">
        <v>430</v>
      </c>
      <c r="Y139" s="374"/>
      <c r="Z139" s="346"/>
      <c r="AA139" s="346"/>
      <c r="AB139" s="346"/>
      <c r="AC139" s="346"/>
      <c r="AD139" s="346"/>
      <c r="AE139" s="346"/>
      <c r="AF139" s="346"/>
      <c r="AG139" s="346"/>
      <c r="AH139" s="346"/>
      <c r="AI139" s="346"/>
      <c r="AJ139" s="346"/>
      <c r="AK139" s="346"/>
      <c r="AL139" s="346"/>
      <c r="AM139" s="346"/>
      <c r="AN139" s="346"/>
      <c r="AO139" s="374"/>
      <c r="AP139" s="348" t="s">
        <v>430</v>
      </c>
      <c r="AQ139" s="348" t="s">
        <v>430</v>
      </c>
      <c r="AR139" s="348" t="s">
        <v>430</v>
      </c>
      <c r="AS139" s="348" t="s">
        <v>430</v>
      </c>
      <c r="AT139" s="348" t="s">
        <v>430</v>
      </c>
      <c r="AU139" s="374"/>
      <c r="AV139" s="429"/>
      <c r="AW139" s="429"/>
      <c r="AX139" s="429"/>
      <c r="AY139" s="429"/>
      <c r="AZ139" s="429"/>
      <c r="BA139" s="374"/>
      <c r="BB139" s="375"/>
      <c r="BC139" s="375"/>
      <c r="BD139" s="375"/>
      <c r="BE139" s="375"/>
      <c r="BF139" s="374"/>
      <c r="BG139" s="372"/>
      <c r="BH139" s="372"/>
      <c r="BI139" s="372"/>
      <c r="BJ139" s="372"/>
      <c r="BK139" s="374"/>
      <c r="BL139" s="466"/>
      <c r="BM139" s="372"/>
      <c r="BN139" s="372"/>
      <c r="BO139" s="372"/>
      <c r="BP139" s="372"/>
      <c r="BQ139" s="374"/>
      <c r="BR139" s="430"/>
    </row>
    <row r="140" spans="1:70" s="428" customFormat="1" x14ac:dyDescent="0.25">
      <c r="A140" s="345" t="s">
        <v>6602</v>
      </c>
      <c r="B140" s="374"/>
      <c r="C140" s="731"/>
      <c r="D140" s="374"/>
      <c r="E140" s="372"/>
      <c r="F140" s="374"/>
      <c r="G140" s="372"/>
      <c r="H140" s="374"/>
      <c r="I140" s="348" t="s">
        <v>430</v>
      </c>
      <c r="J140" s="348" t="s">
        <v>430</v>
      </c>
      <c r="K140" s="348" t="s">
        <v>430</v>
      </c>
      <c r="L140" s="348" t="s">
        <v>430</v>
      </c>
      <c r="M140" s="348" t="s">
        <v>430</v>
      </c>
      <c r="N140" s="350" t="s">
        <v>430</v>
      </c>
      <c r="O140" s="348" t="s">
        <v>430</v>
      </c>
      <c r="P140" s="348" t="s">
        <v>430</v>
      </c>
      <c r="Q140" s="348" t="s">
        <v>430</v>
      </c>
      <c r="R140" s="348" t="s">
        <v>430</v>
      </c>
      <c r="S140" s="348" t="s">
        <v>430</v>
      </c>
      <c r="T140" s="348" t="s">
        <v>430</v>
      </c>
      <c r="U140" s="348" t="s">
        <v>430</v>
      </c>
      <c r="V140" s="348" t="s">
        <v>430</v>
      </c>
      <c r="W140" s="348" t="s">
        <v>430</v>
      </c>
      <c r="X140" s="348" t="s">
        <v>430</v>
      </c>
      <c r="Y140" s="374"/>
      <c r="Z140" s="346"/>
      <c r="AA140" s="346"/>
      <c r="AB140" s="346"/>
      <c r="AC140" s="346"/>
      <c r="AD140" s="346"/>
      <c r="AE140" s="346"/>
      <c r="AF140" s="346"/>
      <c r="AG140" s="346"/>
      <c r="AH140" s="346"/>
      <c r="AI140" s="346"/>
      <c r="AJ140" s="346"/>
      <c r="AK140" s="346"/>
      <c r="AL140" s="346"/>
      <c r="AM140" s="346"/>
      <c r="AN140" s="346"/>
      <c r="AO140" s="374"/>
      <c r="AP140" s="348" t="s">
        <v>430</v>
      </c>
      <c r="AQ140" s="348" t="s">
        <v>430</v>
      </c>
      <c r="AR140" s="348" t="s">
        <v>430</v>
      </c>
      <c r="AS140" s="348" t="s">
        <v>430</v>
      </c>
      <c r="AT140" s="348" t="s">
        <v>430</v>
      </c>
      <c r="AU140" s="374"/>
      <c r="AV140" s="429"/>
      <c r="AW140" s="429"/>
      <c r="AX140" s="429"/>
      <c r="AY140" s="429"/>
      <c r="AZ140" s="429"/>
      <c r="BA140" s="374"/>
      <c r="BB140" s="375"/>
      <c r="BC140" s="375"/>
      <c r="BD140" s="375"/>
      <c r="BE140" s="375"/>
      <c r="BF140" s="374"/>
      <c r="BG140" s="372"/>
      <c r="BH140" s="372"/>
      <c r="BI140" s="372"/>
      <c r="BJ140" s="372"/>
      <c r="BK140" s="374"/>
      <c r="BL140" s="466"/>
      <c r="BM140" s="372"/>
      <c r="BN140" s="372"/>
      <c r="BO140" s="372"/>
      <c r="BP140" s="372"/>
      <c r="BQ140" s="374"/>
      <c r="BR140" s="430"/>
    </row>
    <row r="141" spans="1:70" s="428" customFormat="1" x14ac:dyDescent="0.25">
      <c r="A141" s="345" t="s">
        <v>6603</v>
      </c>
      <c r="B141" s="374"/>
      <c r="C141" s="731"/>
      <c r="D141" s="374"/>
      <c r="E141" s="372"/>
      <c r="F141" s="374"/>
      <c r="G141" s="372"/>
      <c r="H141" s="374"/>
      <c r="I141" s="348" t="s">
        <v>430</v>
      </c>
      <c r="J141" s="348" t="s">
        <v>430</v>
      </c>
      <c r="K141" s="348" t="s">
        <v>430</v>
      </c>
      <c r="L141" s="348" t="s">
        <v>430</v>
      </c>
      <c r="M141" s="348" t="s">
        <v>430</v>
      </c>
      <c r="N141" s="350" t="s">
        <v>430</v>
      </c>
      <c r="O141" s="348" t="s">
        <v>430</v>
      </c>
      <c r="P141" s="348" t="s">
        <v>430</v>
      </c>
      <c r="Q141" s="348" t="s">
        <v>430</v>
      </c>
      <c r="R141" s="348" t="s">
        <v>430</v>
      </c>
      <c r="S141" s="348" t="s">
        <v>430</v>
      </c>
      <c r="T141" s="348" t="s">
        <v>430</v>
      </c>
      <c r="U141" s="348" t="s">
        <v>430</v>
      </c>
      <c r="V141" s="348" t="s">
        <v>430</v>
      </c>
      <c r="W141" s="348" t="s">
        <v>430</v>
      </c>
      <c r="X141" s="348" t="s">
        <v>430</v>
      </c>
      <c r="Y141" s="374"/>
      <c r="Z141" s="346"/>
      <c r="AA141" s="346"/>
      <c r="AB141" s="346"/>
      <c r="AC141" s="346"/>
      <c r="AD141" s="346"/>
      <c r="AE141" s="346"/>
      <c r="AF141" s="346"/>
      <c r="AG141" s="346"/>
      <c r="AH141" s="346"/>
      <c r="AI141" s="346"/>
      <c r="AJ141" s="346"/>
      <c r="AK141" s="346"/>
      <c r="AL141" s="346"/>
      <c r="AM141" s="346"/>
      <c r="AN141" s="346"/>
      <c r="AO141" s="374"/>
      <c r="AP141" s="348" t="s">
        <v>430</v>
      </c>
      <c r="AQ141" s="348" t="s">
        <v>430</v>
      </c>
      <c r="AR141" s="348" t="s">
        <v>430</v>
      </c>
      <c r="AS141" s="348" t="s">
        <v>430</v>
      </c>
      <c r="AT141" s="348" t="s">
        <v>430</v>
      </c>
      <c r="AU141" s="374"/>
      <c r="AV141" s="429"/>
      <c r="AW141" s="429"/>
      <c r="AX141" s="429"/>
      <c r="AY141" s="429"/>
      <c r="AZ141" s="429"/>
      <c r="BA141" s="374"/>
      <c r="BB141" s="375"/>
      <c r="BC141" s="375"/>
      <c r="BD141" s="375"/>
      <c r="BE141" s="375"/>
      <c r="BF141" s="374"/>
      <c r="BG141" s="372"/>
      <c r="BH141" s="372"/>
      <c r="BI141" s="372"/>
      <c r="BJ141" s="372"/>
      <c r="BK141" s="374"/>
      <c r="BL141" s="466"/>
      <c r="BM141" s="372"/>
      <c r="BN141" s="372"/>
      <c r="BO141" s="372"/>
      <c r="BP141" s="372"/>
      <c r="BQ141" s="374"/>
      <c r="BR141" s="430"/>
    </row>
    <row r="142" spans="1:70" s="428" customFormat="1" x14ac:dyDescent="0.25">
      <c r="A142" s="345" t="s">
        <v>6604</v>
      </c>
      <c r="B142" s="374"/>
      <c r="C142" s="731"/>
      <c r="D142" s="374"/>
      <c r="E142" s="372"/>
      <c r="F142" s="374"/>
      <c r="G142" s="372"/>
      <c r="H142" s="374"/>
      <c r="I142" s="348" t="s">
        <v>430</v>
      </c>
      <c r="J142" s="348" t="s">
        <v>430</v>
      </c>
      <c r="K142" s="348" t="s">
        <v>430</v>
      </c>
      <c r="L142" s="348" t="s">
        <v>430</v>
      </c>
      <c r="M142" s="348" t="s">
        <v>430</v>
      </c>
      <c r="N142" s="350" t="s">
        <v>430</v>
      </c>
      <c r="O142" s="348" t="s">
        <v>430</v>
      </c>
      <c r="P142" s="348" t="s">
        <v>430</v>
      </c>
      <c r="Q142" s="348" t="s">
        <v>430</v>
      </c>
      <c r="R142" s="348" t="s">
        <v>430</v>
      </c>
      <c r="S142" s="348" t="s">
        <v>430</v>
      </c>
      <c r="T142" s="348" t="s">
        <v>430</v>
      </c>
      <c r="U142" s="348" t="s">
        <v>430</v>
      </c>
      <c r="V142" s="348" t="s">
        <v>430</v>
      </c>
      <c r="W142" s="348" t="s">
        <v>430</v>
      </c>
      <c r="X142" s="348" t="s">
        <v>430</v>
      </c>
      <c r="Y142" s="374"/>
      <c r="Z142" s="346"/>
      <c r="AA142" s="346"/>
      <c r="AB142" s="346"/>
      <c r="AC142" s="346"/>
      <c r="AD142" s="346"/>
      <c r="AE142" s="346"/>
      <c r="AF142" s="346"/>
      <c r="AG142" s="346"/>
      <c r="AH142" s="346"/>
      <c r="AI142" s="346"/>
      <c r="AJ142" s="346"/>
      <c r="AK142" s="346"/>
      <c r="AL142" s="346"/>
      <c r="AM142" s="346"/>
      <c r="AN142" s="346"/>
      <c r="AO142" s="374"/>
      <c r="AP142" s="348" t="s">
        <v>430</v>
      </c>
      <c r="AQ142" s="348" t="s">
        <v>430</v>
      </c>
      <c r="AR142" s="348" t="s">
        <v>430</v>
      </c>
      <c r="AS142" s="348" t="s">
        <v>430</v>
      </c>
      <c r="AT142" s="348" t="s">
        <v>430</v>
      </c>
      <c r="AU142" s="374"/>
      <c r="AV142" s="429"/>
      <c r="AW142" s="429"/>
      <c r="AX142" s="429"/>
      <c r="AY142" s="429"/>
      <c r="AZ142" s="429"/>
      <c r="BA142" s="374"/>
      <c r="BB142" s="375"/>
      <c r="BC142" s="375"/>
      <c r="BD142" s="375"/>
      <c r="BE142" s="375"/>
      <c r="BF142" s="374"/>
      <c r="BG142" s="372"/>
      <c r="BH142" s="372"/>
      <c r="BI142" s="372"/>
      <c r="BJ142" s="372"/>
      <c r="BK142" s="374"/>
      <c r="BL142" s="466"/>
      <c r="BM142" s="372"/>
      <c r="BN142" s="372"/>
      <c r="BO142" s="372"/>
      <c r="BP142" s="372"/>
      <c r="BQ142" s="374"/>
      <c r="BR142" s="430"/>
    </row>
    <row r="143" spans="1:70" s="428" customFormat="1" x14ac:dyDescent="0.25">
      <c r="A143" s="345" t="s">
        <v>6605</v>
      </c>
      <c r="B143" s="374"/>
      <c r="C143" s="731"/>
      <c r="D143" s="374"/>
      <c r="E143" s="372"/>
      <c r="F143" s="374"/>
      <c r="G143" s="372"/>
      <c r="H143" s="374"/>
      <c r="I143" s="348" t="s">
        <v>430</v>
      </c>
      <c r="J143" s="348" t="s">
        <v>430</v>
      </c>
      <c r="K143" s="348" t="s">
        <v>430</v>
      </c>
      <c r="L143" s="348" t="s">
        <v>430</v>
      </c>
      <c r="M143" s="348" t="s">
        <v>430</v>
      </c>
      <c r="N143" s="350" t="s">
        <v>430</v>
      </c>
      <c r="O143" s="348" t="s">
        <v>430</v>
      </c>
      <c r="P143" s="348" t="s">
        <v>430</v>
      </c>
      <c r="Q143" s="348" t="s">
        <v>430</v>
      </c>
      <c r="R143" s="348" t="s">
        <v>430</v>
      </c>
      <c r="S143" s="348" t="s">
        <v>430</v>
      </c>
      <c r="T143" s="348" t="s">
        <v>430</v>
      </c>
      <c r="U143" s="348" t="s">
        <v>430</v>
      </c>
      <c r="V143" s="348" t="s">
        <v>430</v>
      </c>
      <c r="W143" s="348" t="s">
        <v>430</v>
      </c>
      <c r="X143" s="348" t="s">
        <v>430</v>
      </c>
      <c r="Y143" s="374"/>
      <c r="Z143" s="346"/>
      <c r="AA143" s="346"/>
      <c r="AB143" s="346"/>
      <c r="AC143" s="346"/>
      <c r="AD143" s="346"/>
      <c r="AE143" s="346"/>
      <c r="AF143" s="346"/>
      <c r="AG143" s="346"/>
      <c r="AH143" s="346"/>
      <c r="AI143" s="346"/>
      <c r="AJ143" s="346"/>
      <c r="AK143" s="346"/>
      <c r="AL143" s="346"/>
      <c r="AM143" s="346"/>
      <c r="AN143" s="346"/>
      <c r="AO143" s="374"/>
      <c r="AP143" s="348" t="s">
        <v>430</v>
      </c>
      <c r="AQ143" s="348" t="s">
        <v>430</v>
      </c>
      <c r="AR143" s="348" t="s">
        <v>430</v>
      </c>
      <c r="AS143" s="348" t="s">
        <v>430</v>
      </c>
      <c r="AT143" s="348" t="s">
        <v>430</v>
      </c>
      <c r="AU143" s="374"/>
      <c r="AV143" s="429"/>
      <c r="AW143" s="429"/>
      <c r="AX143" s="429"/>
      <c r="AY143" s="429"/>
      <c r="AZ143" s="429"/>
      <c r="BA143" s="374"/>
      <c r="BB143" s="375"/>
      <c r="BC143" s="375"/>
      <c r="BD143" s="375"/>
      <c r="BE143" s="375"/>
      <c r="BF143" s="374"/>
      <c r="BG143" s="372"/>
      <c r="BH143" s="372"/>
      <c r="BI143" s="372"/>
      <c r="BJ143" s="372"/>
      <c r="BK143" s="374"/>
      <c r="BL143" s="466"/>
      <c r="BM143" s="372"/>
      <c r="BN143" s="372"/>
      <c r="BO143" s="372"/>
      <c r="BP143" s="372"/>
      <c r="BQ143" s="374"/>
      <c r="BR143" s="430"/>
    </row>
    <row r="144" spans="1:70" s="428" customFormat="1" x14ac:dyDescent="0.25">
      <c r="A144" s="345" t="s">
        <v>6606</v>
      </c>
      <c r="B144" s="374"/>
      <c r="C144" s="731"/>
      <c r="D144" s="374"/>
      <c r="E144" s="372"/>
      <c r="F144" s="374"/>
      <c r="G144" s="372"/>
      <c r="H144" s="374"/>
      <c r="I144" s="348" t="s">
        <v>430</v>
      </c>
      <c r="J144" s="348" t="s">
        <v>430</v>
      </c>
      <c r="K144" s="348" t="s">
        <v>430</v>
      </c>
      <c r="L144" s="348" t="s">
        <v>430</v>
      </c>
      <c r="M144" s="348" t="s">
        <v>430</v>
      </c>
      <c r="N144" s="350" t="s">
        <v>430</v>
      </c>
      <c r="O144" s="348" t="s">
        <v>430</v>
      </c>
      <c r="P144" s="348" t="s">
        <v>430</v>
      </c>
      <c r="Q144" s="348" t="s">
        <v>430</v>
      </c>
      <c r="R144" s="348" t="s">
        <v>430</v>
      </c>
      <c r="S144" s="348" t="s">
        <v>430</v>
      </c>
      <c r="T144" s="348" t="s">
        <v>430</v>
      </c>
      <c r="U144" s="348" t="s">
        <v>430</v>
      </c>
      <c r="V144" s="348" t="s">
        <v>430</v>
      </c>
      <c r="W144" s="348" t="s">
        <v>430</v>
      </c>
      <c r="X144" s="348" t="s">
        <v>430</v>
      </c>
      <c r="Y144" s="374"/>
      <c r="Z144" s="346"/>
      <c r="AA144" s="346"/>
      <c r="AB144" s="346"/>
      <c r="AC144" s="346"/>
      <c r="AD144" s="346"/>
      <c r="AE144" s="346"/>
      <c r="AF144" s="346"/>
      <c r="AG144" s="346"/>
      <c r="AH144" s="346"/>
      <c r="AI144" s="346"/>
      <c r="AJ144" s="346"/>
      <c r="AK144" s="346"/>
      <c r="AL144" s="346"/>
      <c r="AM144" s="346"/>
      <c r="AN144" s="346"/>
      <c r="AO144" s="374"/>
      <c r="AP144" s="348" t="s">
        <v>430</v>
      </c>
      <c r="AQ144" s="348" t="s">
        <v>430</v>
      </c>
      <c r="AR144" s="348" t="s">
        <v>430</v>
      </c>
      <c r="AS144" s="348" t="s">
        <v>430</v>
      </c>
      <c r="AT144" s="348" t="s">
        <v>430</v>
      </c>
      <c r="AU144" s="374"/>
      <c r="AV144" s="429"/>
      <c r="AW144" s="429"/>
      <c r="AX144" s="429"/>
      <c r="AY144" s="429"/>
      <c r="AZ144" s="429"/>
      <c r="BA144" s="374"/>
      <c r="BB144" s="375"/>
      <c r="BC144" s="375"/>
      <c r="BD144" s="375"/>
      <c r="BE144" s="375"/>
      <c r="BF144" s="374"/>
      <c r="BG144" s="372"/>
      <c r="BH144" s="372"/>
      <c r="BI144" s="372"/>
      <c r="BJ144" s="372"/>
      <c r="BK144" s="374"/>
      <c r="BL144" s="466"/>
      <c r="BM144" s="372"/>
      <c r="BN144" s="372"/>
      <c r="BO144" s="372"/>
      <c r="BP144" s="372"/>
      <c r="BQ144" s="374"/>
      <c r="BR144" s="430"/>
    </row>
    <row r="145" spans="1:70" s="428" customFormat="1" x14ac:dyDescent="0.25">
      <c r="A145" s="345" t="s">
        <v>6607</v>
      </c>
      <c r="B145" s="374"/>
      <c r="C145" s="731"/>
      <c r="D145" s="374"/>
      <c r="E145" s="372"/>
      <c r="F145" s="374"/>
      <c r="G145" s="372"/>
      <c r="H145" s="374"/>
      <c r="I145" s="348" t="s">
        <v>430</v>
      </c>
      <c r="J145" s="348" t="s">
        <v>430</v>
      </c>
      <c r="K145" s="348" t="s">
        <v>430</v>
      </c>
      <c r="L145" s="348" t="s">
        <v>430</v>
      </c>
      <c r="M145" s="348" t="s">
        <v>430</v>
      </c>
      <c r="N145" s="350" t="s">
        <v>430</v>
      </c>
      <c r="O145" s="348" t="s">
        <v>430</v>
      </c>
      <c r="P145" s="348" t="s">
        <v>430</v>
      </c>
      <c r="Q145" s="348" t="s">
        <v>430</v>
      </c>
      <c r="R145" s="348" t="s">
        <v>430</v>
      </c>
      <c r="S145" s="348" t="s">
        <v>430</v>
      </c>
      <c r="T145" s="348" t="s">
        <v>430</v>
      </c>
      <c r="U145" s="348" t="s">
        <v>430</v>
      </c>
      <c r="V145" s="348" t="s">
        <v>430</v>
      </c>
      <c r="W145" s="348" t="s">
        <v>430</v>
      </c>
      <c r="X145" s="348" t="s">
        <v>430</v>
      </c>
      <c r="Y145" s="374"/>
      <c r="Z145" s="346"/>
      <c r="AA145" s="346"/>
      <c r="AB145" s="346"/>
      <c r="AC145" s="346"/>
      <c r="AD145" s="346"/>
      <c r="AE145" s="346"/>
      <c r="AF145" s="346"/>
      <c r="AG145" s="346"/>
      <c r="AH145" s="346"/>
      <c r="AI145" s="346"/>
      <c r="AJ145" s="346"/>
      <c r="AK145" s="346"/>
      <c r="AL145" s="346"/>
      <c r="AM145" s="346"/>
      <c r="AN145" s="346"/>
      <c r="AO145" s="374"/>
      <c r="AP145" s="348" t="s">
        <v>430</v>
      </c>
      <c r="AQ145" s="348" t="s">
        <v>430</v>
      </c>
      <c r="AR145" s="348" t="s">
        <v>430</v>
      </c>
      <c r="AS145" s="348" t="s">
        <v>430</v>
      </c>
      <c r="AT145" s="348" t="s">
        <v>430</v>
      </c>
      <c r="AU145" s="374"/>
      <c r="AV145" s="429"/>
      <c r="AW145" s="429"/>
      <c r="AX145" s="429"/>
      <c r="AY145" s="429"/>
      <c r="AZ145" s="429"/>
      <c r="BA145" s="374"/>
      <c r="BB145" s="375"/>
      <c r="BC145" s="375"/>
      <c r="BD145" s="375"/>
      <c r="BE145" s="375"/>
      <c r="BF145" s="374"/>
      <c r="BG145" s="372"/>
      <c r="BH145" s="372"/>
      <c r="BI145" s="372"/>
      <c r="BJ145" s="372"/>
      <c r="BK145" s="374"/>
      <c r="BL145" s="466"/>
      <c r="BM145" s="372"/>
      <c r="BN145" s="372"/>
      <c r="BO145" s="372"/>
      <c r="BP145" s="372"/>
      <c r="BQ145" s="374"/>
      <c r="BR145" s="430"/>
    </row>
    <row r="146" spans="1:70" s="428" customFormat="1" x14ac:dyDescent="0.25">
      <c r="A146" s="345" t="s">
        <v>6608</v>
      </c>
      <c r="B146" s="374"/>
      <c r="C146" s="731"/>
      <c r="D146" s="374"/>
      <c r="E146" s="372"/>
      <c r="F146" s="374"/>
      <c r="G146" s="372"/>
      <c r="H146" s="374"/>
      <c r="I146" s="348" t="s">
        <v>430</v>
      </c>
      <c r="J146" s="348" t="s">
        <v>430</v>
      </c>
      <c r="K146" s="348" t="s">
        <v>430</v>
      </c>
      <c r="L146" s="348" t="s">
        <v>430</v>
      </c>
      <c r="M146" s="348" t="s">
        <v>430</v>
      </c>
      <c r="N146" s="350" t="s">
        <v>430</v>
      </c>
      <c r="O146" s="348" t="s">
        <v>430</v>
      </c>
      <c r="P146" s="348" t="s">
        <v>430</v>
      </c>
      <c r="Q146" s="348" t="s">
        <v>430</v>
      </c>
      <c r="R146" s="348" t="s">
        <v>430</v>
      </c>
      <c r="S146" s="348" t="s">
        <v>430</v>
      </c>
      <c r="T146" s="348" t="s">
        <v>430</v>
      </c>
      <c r="U146" s="348" t="s">
        <v>430</v>
      </c>
      <c r="V146" s="348" t="s">
        <v>430</v>
      </c>
      <c r="W146" s="348" t="s">
        <v>430</v>
      </c>
      <c r="X146" s="348" t="s">
        <v>430</v>
      </c>
      <c r="Y146" s="374"/>
      <c r="Z146" s="346"/>
      <c r="AA146" s="346"/>
      <c r="AB146" s="346"/>
      <c r="AC146" s="346"/>
      <c r="AD146" s="346"/>
      <c r="AE146" s="346"/>
      <c r="AF146" s="346"/>
      <c r="AG146" s="346"/>
      <c r="AH146" s="346"/>
      <c r="AI146" s="346"/>
      <c r="AJ146" s="346"/>
      <c r="AK146" s="346"/>
      <c r="AL146" s="346"/>
      <c r="AM146" s="346"/>
      <c r="AN146" s="346"/>
      <c r="AO146" s="374"/>
      <c r="AP146" s="348" t="s">
        <v>430</v>
      </c>
      <c r="AQ146" s="348" t="s">
        <v>430</v>
      </c>
      <c r="AR146" s="348" t="s">
        <v>430</v>
      </c>
      <c r="AS146" s="348" t="s">
        <v>430</v>
      </c>
      <c r="AT146" s="348" t="s">
        <v>430</v>
      </c>
      <c r="AU146" s="374"/>
      <c r="AV146" s="429"/>
      <c r="AW146" s="429"/>
      <c r="AX146" s="429"/>
      <c r="AY146" s="429"/>
      <c r="AZ146" s="429"/>
      <c r="BA146" s="374"/>
      <c r="BB146" s="375"/>
      <c r="BC146" s="375"/>
      <c r="BD146" s="375"/>
      <c r="BE146" s="375"/>
      <c r="BF146" s="374"/>
      <c r="BG146" s="372"/>
      <c r="BH146" s="372"/>
      <c r="BI146" s="372"/>
      <c r="BJ146" s="372"/>
      <c r="BK146" s="374"/>
      <c r="BL146" s="466"/>
      <c r="BM146" s="372"/>
      <c r="BN146" s="372"/>
      <c r="BO146" s="372"/>
      <c r="BP146" s="372"/>
      <c r="BQ146" s="374"/>
      <c r="BR146" s="430"/>
    </row>
    <row r="147" spans="1:70" s="428" customFormat="1" x14ac:dyDescent="0.25">
      <c r="A147" s="345" t="s">
        <v>6609</v>
      </c>
      <c r="B147" s="374"/>
      <c r="C147" s="731"/>
      <c r="D147" s="374"/>
      <c r="E147" s="372"/>
      <c r="F147" s="374"/>
      <c r="G147" s="372"/>
      <c r="H147" s="374"/>
      <c r="I147" s="348" t="s">
        <v>430</v>
      </c>
      <c r="J147" s="348" t="s">
        <v>430</v>
      </c>
      <c r="K147" s="348" t="s">
        <v>430</v>
      </c>
      <c r="L147" s="348" t="s">
        <v>430</v>
      </c>
      <c r="M147" s="348" t="s">
        <v>430</v>
      </c>
      <c r="N147" s="350" t="s">
        <v>430</v>
      </c>
      <c r="O147" s="348" t="s">
        <v>430</v>
      </c>
      <c r="P147" s="348" t="s">
        <v>430</v>
      </c>
      <c r="Q147" s="348" t="s">
        <v>430</v>
      </c>
      <c r="R147" s="348" t="s">
        <v>430</v>
      </c>
      <c r="S147" s="348" t="s">
        <v>430</v>
      </c>
      <c r="T147" s="348" t="s">
        <v>430</v>
      </c>
      <c r="U147" s="348" t="s">
        <v>430</v>
      </c>
      <c r="V147" s="348" t="s">
        <v>430</v>
      </c>
      <c r="W147" s="348" t="s">
        <v>430</v>
      </c>
      <c r="X147" s="348" t="s">
        <v>430</v>
      </c>
      <c r="Y147" s="374"/>
      <c r="Z147" s="346"/>
      <c r="AA147" s="346"/>
      <c r="AB147" s="346"/>
      <c r="AC147" s="346"/>
      <c r="AD147" s="346"/>
      <c r="AE147" s="346"/>
      <c r="AF147" s="346"/>
      <c r="AG147" s="346"/>
      <c r="AH147" s="346"/>
      <c r="AI147" s="346"/>
      <c r="AJ147" s="346"/>
      <c r="AK147" s="346"/>
      <c r="AL147" s="346"/>
      <c r="AM147" s="346"/>
      <c r="AN147" s="346"/>
      <c r="AO147" s="374"/>
      <c r="AP147" s="348" t="s">
        <v>430</v>
      </c>
      <c r="AQ147" s="348" t="s">
        <v>430</v>
      </c>
      <c r="AR147" s="348" t="s">
        <v>430</v>
      </c>
      <c r="AS147" s="348" t="s">
        <v>430</v>
      </c>
      <c r="AT147" s="348" t="s">
        <v>430</v>
      </c>
      <c r="AU147" s="374"/>
      <c r="AV147" s="429"/>
      <c r="AW147" s="429"/>
      <c r="AX147" s="429"/>
      <c r="AY147" s="429"/>
      <c r="AZ147" s="429"/>
      <c r="BA147" s="374"/>
      <c r="BB147" s="375"/>
      <c r="BC147" s="375"/>
      <c r="BD147" s="375"/>
      <c r="BE147" s="375"/>
      <c r="BF147" s="374"/>
      <c r="BG147" s="372"/>
      <c r="BH147" s="372"/>
      <c r="BI147" s="372"/>
      <c r="BJ147" s="372"/>
      <c r="BK147" s="374"/>
      <c r="BL147" s="466"/>
      <c r="BM147" s="372"/>
      <c r="BN147" s="372"/>
      <c r="BO147" s="372"/>
      <c r="BP147" s="372"/>
      <c r="BQ147" s="374"/>
      <c r="BR147" s="430"/>
    </row>
    <row r="148" spans="1:70" s="428" customFormat="1" x14ac:dyDescent="0.25">
      <c r="A148" s="345" t="s">
        <v>6610</v>
      </c>
      <c r="B148" s="374"/>
      <c r="C148" s="731"/>
      <c r="D148" s="374"/>
      <c r="E148" s="372"/>
      <c r="F148" s="374"/>
      <c r="G148" s="372"/>
      <c r="H148" s="374"/>
      <c r="I148" s="348" t="s">
        <v>430</v>
      </c>
      <c r="J148" s="348" t="s">
        <v>430</v>
      </c>
      <c r="K148" s="348" t="s">
        <v>430</v>
      </c>
      <c r="L148" s="348" t="s">
        <v>430</v>
      </c>
      <c r="M148" s="348" t="s">
        <v>430</v>
      </c>
      <c r="N148" s="350" t="s">
        <v>430</v>
      </c>
      <c r="O148" s="348" t="s">
        <v>430</v>
      </c>
      <c r="P148" s="348" t="s">
        <v>430</v>
      </c>
      <c r="Q148" s="348" t="s">
        <v>430</v>
      </c>
      <c r="R148" s="348" t="s">
        <v>430</v>
      </c>
      <c r="S148" s="348" t="s">
        <v>430</v>
      </c>
      <c r="T148" s="348" t="s">
        <v>430</v>
      </c>
      <c r="U148" s="348" t="s">
        <v>430</v>
      </c>
      <c r="V148" s="348" t="s">
        <v>430</v>
      </c>
      <c r="W148" s="348" t="s">
        <v>430</v>
      </c>
      <c r="X148" s="348"/>
      <c r="Y148" s="374"/>
      <c r="Z148" s="346"/>
      <c r="AA148" s="346"/>
      <c r="AB148" s="346"/>
      <c r="AC148" s="346"/>
      <c r="AD148" s="346"/>
      <c r="AE148" s="346"/>
      <c r="AF148" s="346"/>
      <c r="AG148" s="346"/>
      <c r="AH148" s="346"/>
      <c r="AI148" s="346"/>
      <c r="AJ148" s="346"/>
      <c r="AK148" s="346"/>
      <c r="AL148" s="346"/>
      <c r="AM148" s="346"/>
      <c r="AN148" s="346"/>
      <c r="AO148" s="374"/>
      <c r="AP148" s="348" t="s">
        <v>430</v>
      </c>
      <c r="AQ148" s="348" t="s">
        <v>430</v>
      </c>
      <c r="AR148" s="348" t="s">
        <v>430</v>
      </c>
      <c r="AS148" s="348" t="s">
        <v>430</v>
      </c>
      <c r="AT148" s="348" t="s">
        <v>430</v>
      </c>
      <c r="AU148" s="374"/>
      <c r="AV148" s="429"/>
      <c r="AW148" s="429"/>
      <c r="AX148" s="429"/>
      <c r="AY148" s="429"/>
      <c r="AZ148" s="429"/>
      <c r="BA148" s="374"/>
      <c r="BB148" s="375"/>
      <c r="BC148" s="375"/>
      <c r="BD148" s="375"/>
      <c r="BE148" s="375"/>
      <c r="BF148" s="374"/>
      <c r="BG148" s="372"/>
      <c r="BH148" s="372"/>
      <c r="BI148" s="372"/>
      <c r="BJ148" s="372"/>
      <c r="BK148" s="374"/>
      <c r="BL148" s="466"/>
      <c r="BM148" s="372"/>
      <c r="BN148" s="372"/>
      <c r="BO148" s="372"/>
      <c r="BP148" s="372"/>
      <c r="BQ148" s="374"/>
      <c r="BR148" s="430"/>
    </row>
    <row r="149" spans="1:70" s="428" customFormat="1" x14ac:dyDescent="0.25">
      <c r="A149" s="345" t="s">
        <v>6611</v>
      </c>
      <c r="B149" s="374"/>
      <c r="C149" s="731"/>
      <c r="D149" s="374"/>
      <c r="E149" s="372"/>
      <c r="F149" s="374"/>
      <c r="G149" s="372"/>
      <c r="H149" s="374"/>
      <c r="I149" s="348" t="s">
        <v>430</v>
      </c>
      <c r="J149" s="348" t="s">
        <v>430</v>
      </c>
      <c r="K149" s="348" t="s">
        <v>430</v>
      </c>
      <c r="L149" s="348" t="s">
        <v>430</v>
      </c>
      <c r="M149" s="348" t="s">
        <v>430</v>
      </c>
      <c r="N149" s="350" t="s">
        <v>430</v>
      </c>
      <c r="O149" s="348" t="s">
        <v>430</v>
      </c>
      <c r="P149" s="348" t="s">
        <v>430</v>
      </c>
      <c r="Q149" s="348" t="s">
        <v>430</v>
      </c>
      <c r="R149" s="348" t="s">
        <v>430</v>
      </c>
      <c r="S149" s="348" t="s">
        <v>430</v>
      </c>
      <c r="T149" s="348" t="s">
        <v>430</v>
      </c>
      <c r="U149" s="348" t="s">
        <v>430</v>
      </c>
      <c r="V149" s="348" t="s">
        <v>430</v>
      </c>
      <c r="W149" s="348" t="s">
        <v>430</v>
      </c>
      <c r="X149" s="348" t="s">
        <v>430</v>
      </c>
      <c r="Y149" s="374"/>
      <c r="Z149" s="346"/>
      <c r="AA149" s="346"/>
      <c r="AB149" s="346"/>
      <c r="AC149" s="346"/>
      <c r="AD149" s="346"/>
      <c r="AE149" s="346"/>
      <c r="AF149" s="346"/>
      <c r="AG149" s="346"/>
      <c r="AH149" s="346"/>
      <c r="AI149" s="346"/>
      <c r="AJ149" s="346"/>
      <c r="AK149" s="346"/>
      <c r="AL149" s="346"/>
      <c r="AM149" s="346"/>
      <c r="AN149" s="346"/>
      <c r="AO149" s="374"/>
      <c r="AP149" s="348" t="s">
        <v>430</v>
      </c>
      <c r="AQ149" s="348" t="s">
        <v>430</v>
      </c>
      <c r="AR149" s="348" t="s">
        <v>430</v>
      </c>
      <c r="AS149" s="348" t="s">
        <v>430</v>
      </c>
      <c r="AT149" s="348" t="s">
        <v>430</v>
      </c>
      <c r="AU149" s="374"/>
      <c r="AV149" s="429"/>
      <c r="AW149" s="429"/>
      <c r="AX149" s="429"/>
      <c r="AY149" s="429"/>
      <c r="AZ149" s="429"/>
      <c r="BA149" s="374"/>
      <c r="BB149" s="375"/>
      <c r="BC149" s="375"/>
      <c r="BD149" s="375"/>
      <c r="BE149" s="375"/>
      <c r="BF149" s="374"/>
      <c r="BG149" s="372"/>
      <c r="BH149" s="372"/>
      <c r="BI149" s="372"/>
      <c r="BJ149" s="372"/>
      <c r="BK149" s="374"/>
      <c r="BL149" s="466"/>
      <c r="BM149" s="372"/>
      <c r="BN149" s="372"/>
      <c r="BO149" s="372"/>
      <c r="BP149" s="372"/>
      <c r="BQ149" s="374"/>
      <c r="BR149" s="430"/>
    </row>
    <row r="150" spans="1:70" s="428" customFormat="1" x14ac:dyDescent="0.25">
      <c r="A150" s="345" t="s">
        <v>4367</v>
      </c>
      <c r="B150" s="374"/>
      <c r="C150" s="731"/>
      <c r="D150" s="374"/>
      <c r="E150" s="372"/>
      <c r="F150" s="374"/>
      <c r="G150" s="372"/>
      <c r="H150" s="374"/>
      <c r="I150" s="348" t="s">
        <v>430</v>
      </c>
      <c r="J150" s="348" t="s">
        <v>430</v>
      </c>
      <c r="K150" s="348" t="s">
        <v>430</v>
      </c>
      <c r="L150" s="348" t="s">
        <v>430</v>
      </c>
      <c r="M150" s="348" t="s">
        <v>430</v>
      </c>
      <c r="N150" s="350" t="s">
        <v>430</v>
      </c>
      <c r="O150" s="348" t="s">
        <v>430</v>
      </c>
      <c r="P150" s="348" t="s">
        <v>430</v>
      </c>
      <c r="Q150" s="348" t="s">
        <v>430</v>
      </c>
      <c r="R150" s="348" t="s">
        <v>430</v>
      </c>
      <c r="S150" s="348" t="s">
        <v>430</v>
      </c>
      <c r="T150" s="348" t="s">
        <v>430</v>
      </c>
      <c r="U150" s="348" t="s">
        <v>430</v>
      </c>
      <c r="V150" s="348" t="s">
        <v>430</v>
      </c>
      <c r="W150" s="348" t="s">
        <v>430</v>
      </c>
      <c r="X150" s="348" t="s">
        <v>430</v>
      </c>
      <c r="Y150" s="374"/>
      <c r="Z150" s="346"/>
      <c r="AA150" s="346"/>
      <c r="AB150" s="346"/>
      <c r="AC150" s="346"/>
      <c r="AD150" s="346"/>
      <c r="AE150" s="346"/>
      <c r="AF150" s="346"/>
      <c r="AG150" s="346"/>
      <c r="AH150" s="346"/>
      <c r="AI150" s="346"/>
      <c r="AJ150" s="346"/>
      <c r="AK150" s="346"/>
      <c r="AL150" s="346"/>
      <c r="AM150" s="346"/>
      <c r="AN150" s="346"/>
      <c r="AO150" s="374"/>
      <c r="AP150" s="348" t="s">
        <v>430</v>
      </c>
      <c r="AQ150" s="348" t="s">
        <v>430</v>
      </c>
      <c r="AR150" s="348" t="s">
        <v>430</v>
      </c>
      <c r="AS150" s="348" t="s">
        <v>430</v>
      </c>
      <c r="AT150" s="348" t="s">
        <v>430</v>
      </c>
      <c r="AU150" s="374"/>
      <c r="AV150" s="429"/>
      <c r="AW150" s="429"/>
      <c r="AX150" s="429"/>
      <c r="AY150" s="429"/>
      <c r="AZ150" s="429"/>
      <c r="BA150" s="374"/>
      <c r="BB150" s="375"/>
      <c r="BC150" s="375"/>
      <c r="BD150" s="375"/>
      <c r="BE150" s="375"/>
      <c r="BF150" s="374"/>
      <c r="BG150" s="372"/>
      <c r="BH150" s="372"/>
      <c r="BI150" s="372"/>
      <c r="BJ150" s="372"/>
      <c r="BK150" s="374"/>
      <c r="BL150" s="466"/>
      <c r="BM150" s="372"/>
      <c r="BN150" s="372"/>
      <c r="BO150" s="372"/>
      <c r="BP150" s="372"/>
      <c r="BQ150" s="374"/>
      <c r="BR150" s="430"/>
    </row>
    <row r="151" spans="1:70" s="428" customFormat="1" x14ac:dyDescent="0.25">
      <c r="A151" s="345" t="s">
        <v>6612</v>
      </c>
      <c r="B151" s="374"/>
      <c r="C151" s="731"/>
      <c r="D151" s="374"/>
      <c r="E151" s="372"/>
      <c r="F151" s="374"/>
      <c r="G151" s="372"/>
      <c r="H151" s="374"/>
      <c r="I151" s="348" t="s">
        <v>430</v>
      </c>
      <c r="J151" s="348" t="s">
        <v>430</v>
      </c>
      <c r="K151" s="348" t="s">
        <v>430</v>
      </c>
      <c r="L151" s="348" t="s">
        <v>430</v>
      </c>
      <c r="M151" s="348" t="s">
        <v>430</v>
      </c>
      <c r="N151" s="350" t="s">
        <v>430</v>
      </c>
      <c r="O151" s="348" t="s">
        <v>430</v>
      </c>
      <c r="P151" s="348" t="s">
        <v>430</v>
      </c>
      <c r="Q151" s="348" t="s">
        <v>430</v>
      </c>
      <c r="R151" s="348" t="s">
        <v>430</v>
      </c>
      <c r="S151" s="348" t="s">
        <v>430</v>
      </c>
      <c r="T151" s="348" t="s">
        <v>430</v>
      </c>
      <c r="U151" s="348" t="s">
        <v>430</v>
      </c>
      <c r="V151" s="348" t="s">
        <v>430</v>
      </c>
      <c r="W151" s="348" t="s">
        <v>430</v>
      </c>
      <c r="X151" s="348" t="s">
        <v>430</v>
      </c>
      <c r="Y151" s="374"/>
      <c r="Z151" s="346"/>
      <c r="AA151" s="346"/>
      <c r="AB151" s="346"/>
      <c r="AC151" s="346"/>
      <c r="AD151" s="346"/>
      <c r="AE151" s="346"/>
      <c r="AF151" s="346"/>
      <c r="AG151" s="346"/>
      <c r="AH151" s="346"/>
      <c r="AI151" s="346"/>
      <c r="AJ151" s="346"/>
      <c r="AK151" s="346"/>
      <c r="AL151" s="346"/>
      <c r="AM151" s="346"/>
      <c r="AN151" s="346"/>
      <c r="AO151" s="374"/>
      <c r="AP151" s="348" t="s">
        <v>430</v>
      </c>
      <c r="AQ151" s="348" t="s">
        <v>430</v>
      </c>
      <c r="AR151" s="348" t="s">
        <v>430</v>
      </c>
      <c r="AS151" s="348" t="s">
        <v>430</v>
      </c>
      <c r="AT151" s="348" t="s">
        <v>430</v>
      </c>
      <c r="AU151" s="374"/>
      <c r="AV151" s="429"/>
      <c r="AW151" s="429"/>
      <c r="AX151" s="429"/>
      <c r="AY151" s="429"/>
      <c r="AZ151" s="429"/>
      <c r="BA151" s="374"/>
      <c r="BB151" s="375"/>
      <c r="BC151" s="375"/>
      <c r="BD151" s="375"/>
      <c r="BE151" s="375"/>
      <c r="BF151" s="374"/>
      <c r="BG151" s="372"/>
      <c r="BH151" s="372"/>
      <c r="BI151" s="372"/>
      <c r="BJ151" s="372"/>
      <c r="BK151" s="374"/>
      <c r="BL151" s="466"/>
      <c r="BM151" s="372"/>
      <c r="BN151" s="372"/>
      <c r="BO151" s="372"/>
      <c r="BP151" s="372"/>
      <c r="BQ151" s="374"/>
      <c r="BR151" s="430"/>
    </row>
    <row r="152" spans="1:70" s="428" customFormat="1" x14ac:dyDescent="0.25">
      <c r="A152" s="345" t="s">
        <v>6613</v>
      </c>
      <c r="B152" s="374"/>
      <c r="C152" s="731"/>
      <c r="D152" s="374"/>
      <c r="E152" s="372"/>
      <c r="F152" s="374"/>
      <c r="G152" s="372"/>
      <c r="H152" s="374"/>
      <c r="I152" s="348" t="s">
        <v>430</v>
      </c>
      <c r="J152" s="348" t="s">
        <v>430</v>
      </c>
      <c r="K152" s="348" t="s">
        <v>430</v>
      </c>
      <c r="L152" s="348" t="s">
        <v>430</v>
      </c>
      <c r="M152" s="348" t="s">
        <v>430</v>
      </c>
      <c r="N152" s="350" t="s">
        <v>430</v>
      </c>
      <c r="O152" s="348" t="s">
        <v>430</v>
      </c>
      <c r="P152" s="348" t="s">
        <v>430</v>
      </c>
      <c r="Q152" s="348" t="s">
        <v>430</v>
      </c>
      <c r="R152" s="348" t="s">
        <v>430</v>
      </c>
      <c r="S152" s="348" t="s">
        <v>430</v>
      </c>
      <c r="T152" s="348" t="s">
        <v>430</v>
      </c>
      <c r="U152" s="348" t="s">
        <v>430</v>
      </c>
      <c r="V152" s="348" t="s">
        <v>430</v>
      </c>
      <c r="W152" s="348" t="s">
        <v>430</v>
      </c>
      <c r="X152" s="348" t="s">
        <v>430</v>
      </c>
      <c r="Y152" s="374"/>
      <c r="Z152" s="346"/>
      <c r="AA152" s="346"/>
      <c r="AB152" s="346"/>
      <c r="AC152" s="346"/>
      <c r="AD152" s="346"/>
      <c r="AE152" s="346"/>
      <c r="AF152" s="346"/>
      <c r="AG152" s="346"/>
      <c r="AH152" s="346"/>
      <c r="AI152" s="346"/>
      <c r="AJ152" s="346"/>
      <c r="AK152" s="346"/>
      <c r="AL152" s="346"/>
      <c r="AM152" s="346"/>
      <c r="AN152" s="346"/>
      <c r="AO152" s="374"/>
      <c r="AP152" s="348" t="s">
        <v>430</v>
      </c>
      <c r="AQ152" s="348" t="s">
        <v>430</v>
      </c>
      <c r="AR152" s="348" t="s">
        <v>430</v>
      </c>
      <c r="AS152" s="348" t="s">
        <v>430</v>
      </c>
      <c r="AT152" s="348" t="s">
        <v>430</v>
      </c>
      <c r="AU152" s="374"/>
      <c r="AV152" s="429"/>
      <c r="AW152" s="429"/>
      <c r="AX152" s="429"/>
      <c r="AY152" s="429"/>
      <c r="AZ152" s="429"/>
      <c r="BA152" s="374"/>
      <c r="BB152" s="375"/>
      <c r="BC152" s="375"/>
      <c r="BD152" s="375"/>
      <c r="BE152" s="375"/>
      <c r="BF152" s="374"/>
      <c r="BG152" s="372"/>
      <c r="BH152" s="372"/>
      <c r="BI152" s="372"/>
      <c r="BJ152" s="372"/>
      <c r="BK152" s="374"/>
      <c r="BL152" s="466"/>
      <c r="BM152" s="372"/>
      <c r="BN152" s="372"/>
      <c r="BO152" s="372"/>
      <c r="BP152" s="372"/>
      <c r="BQ152" s="374"/>
      <c r="BR152" s="430"/>
    </row>
    <row r="153" spans="1:70" s="428" customFormat="1" x14ac:dyDescent="0.25">
      <c r="A153" s="345" t="s">
        <v>6614</v>
      </c>
      <c r="B153" s="374"/>
      <c r="C153" s="731"/>
      <c r="D153" s="374"/>
      <c r="E153" s="372"/>
      <c r="F153" s="374"/>
      <c r="G153" s="372"/>
      <c r="H153" s="374"/>
      <c r="I153" s="348" t="s">
        <v>430</v>
      </c>
      <c r="J153" s="348" t="s">
        <v>430</v>
      </c>
      <c r="K153" s="348" t="s">
        <v>430</v>
      </c>
      <c r="L153" s="348" t="s">
        <v>430</v>
      </c>
      <c r="M153" s="348" t="s">
        <v>430</v>
      </c>
      <c r="N153" s="350" t="s">
        <v>430</v>
      </c>
      <c r="O153" s="348" t="s">
        <v>430</v>
      </c>
      <c r="P153" s="348" t="s">
        <v>430</v>
      </c>
      <c r="Q153" s="348" t="s">
        <v>430</v>
      </c>
      <c r="R153" s="348" t="s">
        <v>430</v>
      </c>
      <c r="S153" s="348" t="s">
        <v>430</v>
      </c>
      <c r="T153" s="348" t="s">
        <v>430</v>
      </c>
      <c r="U153" s="348" t="s">
        <v>430</v>
      </c>
      <c r="V153" s="348" t="s">
        <v>430</v>
      </c>
      <c r="W153" s="348" t="s">
        <v>430</v>
      </c>
      <c r="X153" s="348" t="s">
        <v>430</v>
      </c>
      <c r="Y153" s="374"/>
      <c r="Z153" s="346"/>
      <c r="AA153" s="346"/>
      <c r="AB153" s="346"/>
      <c r="AC153" s="346"/>
      <c r="AD153" s="346"/>
      <c r="AE153" s="346"/>
      <c r="AF153" s="346"/>
      <c r="AG153" s="346"/>
      <c r="AH153" s="346"/>
      <c r="AI153" s="346"/>
      <c r="AJ153" s="346"/>
      <c r="AK153" s="346"/>
      <c r="AL153" s="346"/>
      <c r="AM153" s="346"/>
      <c r="AN153" s="346"/>
      <c r="AO153" s="374"/>
      <c r="AP153" s="348" t="s">
        <v>430</v>
      </c>
      <c r="AQ153" s="348" t="s">
        <v>430</v>
      </c>
      <c r="AR153" s="348" t="s">
        <v>430</v>
      </c>
      <c r="AS153" s="348" t="s">
        <v>430</v>
      </c>
      <c r="AT153" s="348" t="s">
        <v>430</v>
      </c>
      <c r="AU153" s="374"/>
      <c r="AV153" s="429"/>
      <c r="AW153" s="429"/>
      <c r="AX153" s="429"/>
      <c r="AY153" s="429"/>
      <c r="AZ153" s="429"/>
      <c r="BA153" s="374"/>
      <c r="BB153" s="375"/>
      <c r="BC153" s="375"/>
      <c r="BD153" s="375"/>
      <c r="BE153" s="375"/>
      <c r="BF153" s="374"/>
      <c r="BG153" s="372"/>
      <c r="BH153" s="372"/>
      <c r="BI153" s="372"/>
      <c r="BJ153" s="372"/>
      <c r="BK153" s="374"/>
      <c r="BL153" s="466"/>
      <c r="BM153" s="372"/>
      <c r="BN153" s="372"/>
      <c r="BO153" s="372"/>
      <c r="BP153" s="372"/>
      <c r="BQ153" s="374"/>
      <c r="BR153" s="430"/>
    </row>
    <row r="154" spans="1:70" s="428" customFormat="1" x14ac:dyDescent="0.25">
      <c r="A154" s="345" t="s">
        <v>6615</v>
      </c>
      <c r="B154" s="374"/>
      <c r="C154" s="731"/>
      <c r="D154" s="374"/>
      <c r="E154" s="372"/>
      <c r="F154" s="374"/>
      <c r="G154" s="372"/>
      <c r="H154" s="374"/>
      <c r="I154" s="348" t="s">
        <v>430</v>
      </c>
      <c r="J154" s="348">
        <v>0.59630000000000005</v>
      </c>
      <c r="K154" s="348">
        <v>12.2234</v>
      </c>
      <c r="L154" s="348">
        <v>2.4649000000000001</v>
      </c>
      <c r="M154" s="348">
        <v>3.9474</v>
      </c>
      <c r="N154" s="350">
        <v>29.2743</v>
      </c>
      <c r="O154" s="348">
        <v>18.262</v>
      </c>
      <c r="P154" s="348">
        <v>20.007899999999999</v>
      </c>
      <c r="Q154" s="348">
        <v>10.5593</v>
      </c>
      <c r="R154" s="348">
        <v>12.899699999999999</v>
      </c>
      <c r="S154" s="348">
        <v>9.4682999999999993</v>
      </c>
      <c r="T154" s="348">
        <v>4.5663</v>
      </c>
      <c r="U154" s="348">
        <v>6.7691999999999997</v>
      </c>
      <c r="V154" s="348">
        <v>14.9521</v>
      </c>
      <c r="W154" s="348">
        <v>9.4682999999999993</v>
      </c>
      <c r="X154" s="348" t="s">
        <v>428</v>
      </c>
      <c r="Y154" s="374"/>
      <c r="Z154" s="346"/>
      <c r="AA154" s="346"/>
      <c r="AB154" s="346"/>
      <c r="AC154" s="346"/>
      <c r="AD154" s="346"/>
      <c r="AE154" s="346"/>
      <c r="AF154" s="346"/>
      <c r="AG154" s="346"/>
      <c r="AH154" s="346"/>
      <c r="AI154" s="346"/>
      <c r="AJ154" s="346"/>
      <c r="AK154" s="346"/>
      <c r="AL154" s="346"/>
      <c r="AM154" s="346"/>
      <c r="AN154" s="346"/>
      <c r="AO154" s="374"/>
      <c r="AP154" s="348" t="s">
        <v>430</v>
      </c>
      <c r="AQ154" s="348" t="s">
        <v>430</v>
      </c>
      <c r="AR154" s="348" t="s">
        <v>430</v>
      </c>
      <c r="AS154" s="348" t="s">
        <v>430</v>
      </c>
      <c r="AT154" s="348" t="s">
        <v>430</v>
      </c>
      <c r="AU154" s="374"/>
      <c r="AV154" s="429"/>
      <c r="AW154" s="429"/>
      <c r="AX154" s="429"/>
      <c r="AY154" s="429"/>
      <c r="AZ154" s="429"/>
      <c r="BA154" s="374"/>
      <c r="BB154" s="375"/>
      <c r="BC154" s="375"/>
      <c r="BD154" s="375"/>
      <c r="BE154" s="375"/>
      <c r="BF154" s="374"/>
      <c r="BG154" s="372"/>
      <c r="BH154" s="372"/>
      <c r="BI154" s="372"/>
      <c r="BJ154" s="372"/>
      <c r="BK154" s="374"/>
      <c r="BL154" s="466"/>
      <c r="BM154" s="372"/>
      <c r="BN154" s="372"/>
      <c r="BO154" s="372"/>
      <c r="BP154" s="372"/>
      <c r="BQ154" s="374"/>
      <c r="BR154" s="430"/>
    </row>
    <row r="155" spans="1:70" s="428" customFormat="1" x14ac:dyDescent="0.25">
      <c r="A155" s="345" t="s">
        <v>6616</v>
      </c>
      <c r="B155" s="374"/>
      <c r="C155" s="731"/>
      <c r="D155" s="374"/>
      <c r="E155" s="372"/>
      <c r="F155" s="374"/>
      <c r="G155" s="372"/>
      <c r="H155" s="374"/>
      <c r="I155" s="348" t="s">
        <v>430</v>
      </c>
      <c r="J155" s="348" t="s">
        <v>430</v>
      </c>
      <c r="K155" s="348" t="s">
        <v>430</v>
      </c>
      <c r="L155" s="348" t="s">
        <v>430</v>
      </c>
      <c r="M155" s="348" t="s">
        <v>430</v>
      </c>
      <c r="N155" s="350" t="s">
        <v>430</v>
      </c>
      <c r="O155" s="348" t="s">
        <v>430</v>
      </c>
      <c r="P155" s="348" t="s">
        <v>430</v>
      </c>
      <c r="Q155" s="348" t="s">
        <v>430</v>
      </c>
      <c r="R155" s="348" t="s">
        <v>430</v>
      </c>
      <c r="S155" s="348" t="s">
        <v>430</v>
      </c>
      <c r="T155" s="348" t="s">
        <v>430</v>
      </c>
      <c r="U155" s="348" t="s">
        <v>430</v>
      </c>
      <c r="V155" s="348" t="s">
        <v>430</v>
      </c>
      <c r="W155" s="348" t="s">
        <v>430</v>
      </c>
      <c r="X155" s="348" t="s">
        <v>430</v>
      </c>
      <c r="Y155" s="374"/>
      <c r="Z155" s="346"/>
      <c r="AA155" s="346"/>
      <c r="AB155" s="346"/>
      <c r="AC155" s="346"/>
      <c r="AD155" s="346"/>
      <c r="AE155" s="346"/>
      <c r="AF155" s="346"/>
      <c r="AG155" s="346"/>
      <c r="AH155" s="346"/>
      <c r="AI155" s="346"/>
      <c r="AJ155" s="346"/>
      <c r="AK155" s="346"/>
      <c r="AL155" s="346"/>
      <c r="AM155" s="346"/>
      <c r="AN155" s="346"/>
      <c r="AO155" s="374"/>
      <c r="AP155" s="348" t="s">
        <v>430</v>
      </c>
      <c r="AQ155" s="348" t="s">
        <v>430</v>
      </c>
      <c r="AR155" s="348" t="s">
        <v>430</v>
      </c>
      <c r="AS155" s="348" t="s">
        <v>430</v>
      </c>
      <c r="AT155" s="348" t="s">
        <v>430</v>
      </c>
      <c r="AU155" s="374"/>
      <c r="AV155" s="429"/>
      <c r="AW155" s="429"/>
      <c r="AX155" s="429"/>
      <c r="AY155" s="429"/>
      <c r="AZ155" s="429"/>
      <c r="BA155" s="374"/>
      <c r="BB155" s="375"/>
      <c r="BC155" s="375"/>
      <c r="BD155" s="375"/>
      <c r="BE155" s="375"/>
      <c r="BF155" s="374"/>
      <c r="BG155" s="372"/>
      <c r="BH155" s="372"/>
      <c r="BI155" s="372"/>
      <c r="BJ155" s="372"/>
      <c r="BK155" s="374"/>
      <c r="BL155" s="466"/>
      <c r="BM155" s="372"/>
      <c r="BN155" s="372"/>
      <c r="BO155" s="372"/>
      <c r="BP155" s="372"/>
      <c r="BQ155" s="374"/>
      <c r="BR155" s="430"/>
    </row>
    <row r="156" spans="1:70" s="428" customFormat="1" x14ac:dyDescent="0.25">
      <c r="A156" s="345" t="s">
        <v>6617</v>
      </c>
      <c r="B156" s="374"/>
      <c r="C156" s="731"/>
      <c r="D156" s="374"/>
      <c r="E156" s="372"/>
      <c r="F156" s="374"/>
      <c r="G156" s="372"/>
      <c r="H156" s="374"/>
      <c r="I156" s="348" t="s">
        <v>430</v>
      </c>
      <c r="J156" s="348">
        <v>0.94750000000000001</v>
      </c>
      <c r="K156" s="348">
        <v>16.349499999999999</v>
      </c>
      <c r="L156" s="348">
        <v>1.2637</v>
      </c>
      <c r="M156" s="348">
        <v>-0.70140000000000002</v>
      </c>
      <c r="N156" s="350">
        <v>31.7393</v>
      </c>
      <c r="O156" s="348">
        <v>20.853000000000002</v>
      </c>
      <c r="P156" s="348">
        <v>24.714099999999998</v>
      </c>
      <c r="Q156" s="348">
        <v>12.297700000000001</v>
      </c>
      <c r="R156" s="348">
        <v>16.540500000000002</v>
      </c>
      <c r="S156" s="348">
        <v>12.672499999999999</v>
      </c>
      <c r="T156" s="348">
        <v>1.7802</v>
      </c>
      <c r="U156" s="348">
        <v>2.8056999999999999</v>
      </c>
      <c r="V156" s="348">
        <v>13.357699999999999</v>
      </c>
      <c r="W156" s="348">
        <v>12.672499999999999</v>
      </c>
      <c r="X156" s="348" t="s">
        <v>428</v>
      </c>
      <c r="Y156" s="374"/>
      <c r="Z156" s="346"/>
      <c r="AA156" s="346"/>
      <c r="AB156" s="346"/>
      <c r="AC156" s="346"/>
      <c r="AD156" s="346"/>
      <c r="AE156" s="346"/>
      <c r="AF156" s="346"/>
      <c r="AG156" s="346"/>
      <c r="AH156" s="346"/>
      <c r="AI156" s="346"/>
      <c r="AJ156" s="346"/>
      <c r="AK156" s="346"/>
      <c r="AL156" s="346"/>
      <c r="AM156" s="346"/>
      <c r="AN156" s="346"/>
      <c r="AO156" s="374"/>
      <c r="AP156" s="348" t="s">
        <v>430</v>
      </c>
      <c r="AQ156" s="348" t="s">
        <v>430</v>
      </c>
      <c r="AR156" s="348" t="s">
        <v>430</v>
      </c>
      <c r="AS156" s="348" t="s">
        <v>430</v>
      </c>
      <c r="AT156" s="348" t="s">
        <v>430</v>
      </c>
      <c r="AU156" s="374"/>
      <c r="AV156" s="429"/>
      <c r="AW156" s="429"/>
      <c r="AX156" s="429"/>
      <c r="AY156" s="429"/>
      <c r="AZ156" s="429"/>
      <c r="BA156" s="374"/>
      <c r="BB156" s="375"/>
      <c r="BC156" s="375"/>
      <c r="BD156" s="375"/>
      <c r="BE156" s="375"/>
      <c r="BF156" s="374"/>
      <c r="BG156" s="372"/>
      <c r="BH156" s="372"/>
      <c r="BI156" s="372"/>
      <c r="BJ156" s="372"/>
      <c r="BK156" s="374"/>
      <c r="BL156" s="466"/>
      <c r="BM156" s="372"/>
      <c r="BN156" s="372"/>
      <c r="BO156" s="372"/>
      <c r="BP156" s="372"/>
      <c r="BQ156" s="374"/>
      <c r="BR156" s="430"/>
    </row>
    <row r="157" spans="1:70" s="428" customFormat="1" x14ac:dyDescent="0.25">
      <c r="A157" s="345" t="s">
        <v>2511</v>
      </c>
      <c r="B157" s="374"/>
      <c r="C157" s="731"/>
      <c r="D157" s="374"/>
      <c r="E157" s="372"/>
      <c r="F157" s="374"/>
      <c r="G157" s="372"/>
      <c r="H157" s="374"/>
      <c r="I157" s="348" t="s">
        <v>430</v>
      </c>
      <c r="J157" s="348" t="s">
        <v>430</v>
      </c>
      <c r="K157" s="348" t="s">
        <v>430</v>
      </c>
      <c r="L157" s="348" t="s">
        <v>430</v>
      </c>
      <c r="M157" s="348" t="s">
        <v>430</v>
      </c>
      <c r="N157" s="350" t="s">
        <v>430</v>
      </c>
      <c r="O157" s="348" t="s">
        <v>430</v>
      </c>
      <c r="P157" s="348" t="s">
        <v>430</v>
      </c>
      <c r="Q157" s="348" t="s">
        <v>430</v>
      </c>
      <c r="R157" s="348" t="s">
        <v>430</v>
      </c>
      <c r="S157" s="348" t="s">
        <v>430</v>
      </c>
      <c r="T157" s="348" t="s">
        <v>430</v>
      </c>
      <c r="U157" s="348" t="s">
        <v>430</v>
      </c>
      <c r="V157" s="348" t="s">
        <v>430</v>
      </c>
      <c r="W157" s="348" t="s">
        <v>430</v>
      </c>
      <c r="X157" s="348" t="s">
        <v>430</v>
      </c>
      <c r="Y157" s="374"/>
      <c r="Z157" s="346"/>
      <c r="AA157" s="346"/>
      <c r="AB157" s="346"/>
      <c r="AC157" s="346"/>
      <c r="AD157" s="346"/>
      <c r="AE157" s="346"/>
      <c r="AF157" s="346"/>
      <c r="AG157" s="346"/>
      <c r="AH157" s="346"/>
      <c r="AI157" s="346"/>
      <c r="AJ157" s="346"/>
      <c r="AK157" s="346"/>
      <c r="AL157" s="346"/>
      <c r="AM157" s="346"/>
      <c r="AN157" s="346"/>
      <c r="AO157" s="374"/>
      <c r="AP157" s="348" t="s">
        <v>430</v>
      </c>
      <c r="AQ157" s="348" t="s">
        <v>430</v>
      </c>
      <c r="AR157" s="348" t="s">
        <v>430</v>
      </c>
      <c r="AS157" s="348" t="s">
        <v>430</v>
      </c>
      <c r="AT157" s="348" t="s">
        <v>430</v>
      </c>
      <c r="AU157" s="374"/>
      <c r="AV157" s="429"/>
      <c r="AW157" s="429"/>
      <c r="AX157" s="429"/>
      <c r="AY157" s="429"/>
      <c r="AZ157" s="429"/>
      <c r="BA157" s="374"/>
      <c r="BB157" s="375"/>
      <c r="BC157" s="375"/>
      <c r="BD157" s="375"/>
      <c r="BE157" s="375"/>
      <c r="BF157" s="374"/>
      <c r="BG157" s="372"/>
      <c r="BH157" s="372"/>
      <c r="BI157" s="372"/>
      <c r="BJ157" s="372"/>
      <c r="BK157" s="374"/>
      <c r="BL157" s="466"/>
      <c r="BM157" s="372"/>
      <c r="BN157" s="372"/>
      <c r="BO157" s="372"/>
      <c r="BP157" s="372"/>
      <c r="BQ157" s="374"/>
      <c r="BR157" s="430"/>
    </row>
    <row r="158" spans="1:70" s="428" customFormat="1" x14ac:dyDescent="0.25">
      <c r="A158" s="345" t="s">
        <v>6618</v>
      </c>
      <c r="B158" s="374"/>
      <c r="C158" s="731"/>
      <c r="D158" s="374"/>
      <c r="E158" s="372"/>
      <c r="F158" s="374"/>
      <c r="G158" s="372"/>
      <c r="H158" s="374"/>
      <c r="I158" s="348" t="s">
        <v>430</v>
      </c>
      <c r="J158" s="348" t="s">
        <v>430</v>
      </c>
      <c r="K158" s="348" t="s">
        <v>430</v>
      </c>
      <c r="L158" s="348" t="s">
        <v>430</v>
      </c>
      <c r="M158" s="348" t="s">
        <v>430</v>
      </c>
      <c r="N158" s="350" t="s">
        <v>430</v>
      </c>
      <c r="O158" s="348" t="s">
        <v>430</v>
      </c>
      <c r="P158" s="348" t="s">
        <v>430</v>
      </c>
      <c r="Q158" s="348" t="s">
        <v>430</v>
      </c>
      <c r="R158" s="348" t="s">
        <v>430</v>
      </c>
      <c r="S158" s="348" t="s">
        <v>430</v>
      </c>
      <c r="T158" s="348" t="s">
        <v>430</v>
      </c>
      <c r="U158" s="348" t="s">
        <v>430</v>
      </c>
      <c r="V158" s="348" t="s">
        <v>430</v>
      </c>
      <c r="W158" s="348" t="s">
        <v>430</v>
      </c>
      <c r="X158" s="348" t="s">
        <v>430</v>
      </c>
      <c r="Y158" s="374"/>
      <c r="Z158" s="346"/>
      <c r="AA158" s="346"/>
      <c r="AB158" s="346"/>
      <c r="AC158" s="346"/>
      <c r="AD158" s="346"/>
      <c r="AE158" s="346"/>
      <c r="AF158" s="346"/>
      <c r="AG158" s="346"/>
      <c r="AH158" s="346"/>
      <c r="AI158" s="346"/>
      <c r="AJ158" s="346"/>
      <c r="AK158" s="346"/>
      <c r="AL158" s="346"/>
      <c r="AM158" s="346"/>
      <c r="AN158" s="346"/>
      <c r="AO158" s="374"/>
      <c r="AP158" s="348" t="s">
        <v>430</v>
      </c>
      <c r="AQ158" s="348" t="s">
        <v>430</v>
      </c>
      <c r="AR158" s="348" t="s">
        <v>430</v>
      </c>
      <c r="AS158" s="348" t="s">
        <v>430</v>
      </c>
      <c r="AT158" s="348" t="s">
        <v>430</v>
      </c>
      <c r="AU158" s="374"/>
      <c r="AV158" s="429"/>
      <c r="AW158" s="429"/>
      <c r="AX158" s="429"/>
      <c r="AY158" s="429"/>
      <c r="AZ158" s="429"/>
      <c r="BA158" s="374"/>
      <c r="BB158" s="375"/>
      <c r="BC158" s="375"/>
      <c r="BD158" s="375"/>
      <c r="BE158" s="375"/>
      <c r="BF158" s="374"/>
      <c r="BG158" s="372"/>
      <c r="BH158" s="372"/>
      <c r="BI158" s="372"/>
      <c r="BJ158" s="372"/>
      <c r="BK158" s="374"/>
      <c r="BL158" s="466"/>
      <c r="BM158" s="372"/>
      <c r="BN158" s="372"/>
      <c r="BO158" s="372"/>
      <c r="BP158" s="372"/>
      <c r="BQ158" s="374"/>
      <c r="BR158" s="430"/>
    </row>
    <row r="159" spans="1:70" s="428" customFormat="1" x14ac:dyDescent="0.25">
      <c r="A159" s="345" t="s">
        <v>6619</v>
      </c>
      <c r="B159" s="374"/>
      <c r="C159" s="731"/>
      <c r="D159" s="374"/>
      <c r="E159" s="372"/>
      <c r="F159" s="374"/>
      <c r="G159" s="372"/>
      <c r="H159" s="374"/>
      <c r="I159" s="348" t="s">
        <v>430</v>
      </c>
      <c r="J159" s="348" t="s">
        <v>430</v>
      </c>
      <c r="K159" s="348" t="s">
        <v>430</v>
      </c>
      <c r="L159" s="348" t="s">
        <v>430</v>
      </c>
      <c r="M159" s="348" t="s">
        <v>430</v>
      </c>
      <c r="N159" s="350" t="s">
        <v>430</v>
      </c>
      <c r="O159" s="348" t="s">
        <v>430</v>
      </c>
      <c r="P159" s="348" t="s">
        <v>430</v>
      </c>
      <c r="Q159" s="348" t="s">
        <v>430</v>
      </c>
      <c r="R159" s="348" t="s">
        <v>430</v>
      </c>
      <c r="S159" s="348" t="s">
        <v>430</v>
      </c>
      <c r="T159" s="348" t="s">
        <v>430</v>
      </c>
      <c r="U159" s="348" t="s">
        <v>430</v>
      </c>
      <c r="V159" s="348" t="s">
        <v>430</v>
      </c>
      <c r="W159" s="348" t="s">
        <v>430</v>
      </c>
      <c r="X159" s="348" t="s">
        <v>430</v>
      </c>
      <c r="Y159" s="374"/>
      <c r="Z159" s="346"/>
      <c r="AA159" s="346"/>
      <c r="AB159" s="346"/>
      <c r="AC159" s="346"/>
      <c r="AD159" s="346"/>
      <c r="AE159" s="346"/>
      <c r="AF159" s="346"/>
      <c r="AG159" s="346"/>
      <c r="AH159" s="346"/>
      <c r="AI159" s="346"/>
      <c r="AJ159" s="346"/>
      <c r="AK159" s="346"/>
      <c r="AL159" s="346"/>
      <c r="AM159" s="346"/>
      <c r="AN159" s="346"/>
      <c r="AO159" s="374"/>
      <c r="AP159" s="348" t="s">
        <v>430</v>
      </c>
      <c r="AQ159" s="348" t="s">
        <v>430</v>
      </c>
      <c r="AR159" s="348" t="s">
        <v>430</v>
      </c>
      <c r="AS159" s="348" t="s">
        <v>430</v>
      </c>
      <c r="AT159" s="348" t="s">
        <v>430</v>
      </c>
      <c r="AU159" s="374"/>
      <c r="AV159" s="429"/>
      <c r="AW159" s="429"/>
      <c r="AX159" s="429"/>
      <c r="AY159" s="429"/>
      <c r="AZ159" s="429"/>
      <c r="BA159" s="374"/>
      <c r="BB159" s="375"/>
      <c r="BC159" s="375"/>
      <c r="BD159" s="375"/>
      <c r="BE159" s="375"/>
      <c r="BF159" s="374"/>
      <c r="BG159" s="372"/>
      <c r="BH159" s="372"/>
      <c r="BI159" s="372"/>
      <c r="BJ159" s="372"/>
      <c r="BK159" s="374"/>
      <c r="BL159" s="466"/>
      <c r="BM159" s="372"/>
      <c r="BN159" s="372"/>
      <c r="BO159" s="372"/>
      <c r="BP159" s="372"/>
      <c r="BQ159" s="374"/>
      <c r="BR159" s="430"/>
    </row>
    <row r="160" spans="1:70" s="428" customFormat="1" x14ac:dyDescent="0.25">
      <c r="A160" s="345" t="s">
        <v>6620</v>
      </c>
      <c r="B160" s="374"/>
      <c r="C160" s="731"/>
      <c r="D160" s="374"/>
      <c r="E160" s="372"/>
      <c r="F160" s="374"/>
      <c r="G160" s="372"/>
      <c r="H160" s="374"/>
      <c r="I160" s="348" t="s">
        <v>430</v>
      </c>
      <c r="J160" s="348" t="s">
        <v>430</v>
      </c>
      <c r="K160" s="348" t="s">
        <v>430</v>
      </c>
      <c r="L160" s="348" t="s">
        <v>430</v>
      </c>
      <c r="M160" s="348" t="s">
        <v>430</v>
      </c>
      <c r="N160" s="350" t="s">
        <v>430</v>
      </c>
      <c r="O160" s="348" t="s">
        <v>430</v>
      </c>
      <c r="P160" s="348" t="s">
        <v>430</v>
      </c>
      <c r="Q160" s="348" t="s">
        <v>430</v>
      </c>
      <c r="R160" s="348" t="s">
        <v>430</v>
      </c>
      <c r="S160" s="348" t="s">
        <v>430</v>
      </c>
      <c r="T160" s="348" t="s">
        <v>430</v>
      </c>
      <c r="U160" s="348" t="s">
        <v>430</v>
      </c>
      <c r="V160" s="348" t="s">
        <v>430</v>
      </c>
      <c r="W160" s="348" t="s">
        <v>430</v>
      </c>
      <c r="X160" s="348" t="s">
        <v>430</v>
      </c>
      <c r="Y160" s="374"/>
      <c r="Z160" s="346"/>
      <c r="AA160" s="346"/>
      <c r="AB160" s="346"/>
      <c r="AC160" s="346"/>
      <c r="AD160" s="346"/>
      <c r="AE160" s="346"/>
      <c r="AF160" s="346"/>
      <c r="AG160" s="346"/>
      <c r="AH160" s="346"/>
      <c r="AI160" s="346"/>
      <c r="AJ160" s="346"/>
      <c r="AK160" s="346"/>
      <c r="AL160" s="346"/>
      <c r="AM160" s="346"/>
      <c r="AN160" s="346"/>
      <c r="AO160" s="374"/>
      <c r="AP160" s="348" t="s">
        <v>430</v>
      </c>
      <c r="AQ160" s="348" t="s">
        <v>430</v>
      </c>
      <c r="AR160" s="348" t="s">
        <v>430</v>
      </c>
      <c r="AS160" s="348" t="s">
        <v>430</v>
      </c>
      <c r="AT160" s="348" t="s">
        <v>430</v>
      </c>
      <c r="AU160" s="374"/>
      <c r="AV160" s="429"/>
      <c r="AW160" s="429"/>
      <c r="AX160" s="429"/>
      <c r="AY160" s="429"/>
      <c r="AZ160" s="429"/>
      <c r="BA160" s="374"/>
      <c r="BB160" s="375"/>
      <c r="BC160" s="375"/>
      <c r="BD160" s="375"/>
      <c r="BE160" s="375"/>
      <c r="BF160" s="374"/>
      <c r="BG160" s="372"/>
      <c r="BH160" s="372"/>
      <c r="BI160" s="372"/>
      <c r="BJ160" s="372"/>
      <c r="BK160" s="374"/>
      <c r="BL160" s="466"/>
      <c r="BM160" s="372"/>
      <c r="BN160" s="372"/>
      <c r="BO160" s="372"/>
      <c r="BP160" s="372"/>
      <c r="BQ160" s="374"/>
      <c r="BR160" s="430"/>
    </row>
    <row r="161" spans="1:70" s="428" customFormat="1" x14ac:dyDescent="0.25">
      <c r="A161" s="345" t="s">
        <v>6621</v>
      </c>
      <c r="B161" s="374"/>
      <c r="C161" s="731"/>
      <c r="D161" s="374"/>
      <c r="E161" s="372"/>
      <c r="F161" s="374"/>
      <c r="G161" s="372"/>
      <c r="H161" s="374"/>
      <c r="I161" s="348" t="s">
        <v>430</v>
      </c>
      <c r="J161" s="348" t="s">
        <v>430</v>
      </c>
      <c r="K161" s="348" t="s">
        <v>430</v>
      </c>
      <c r="L161" s="348" t="s">
        <v>430</v>
      </c>
      <c r="M161" s="348" t="s">
        <v>430</v>
      </c>
      <c r="N161" s="350" t="s">
        <v>430</v>
      </c>
      <c r="O161" s="348" t="s">
        <v>430</v>
      </c>
      <c r="P161" s="348" t="s">
        <v>430</v>
      </c>
      <c r="Q161" s="348" t="s">
        <v>430</v>
      </c>
      <c r="R161" s="348" t="s">
        <v>430</v>
      </c>
      <c r="S161" s="348" t="s">
        <v>430</v>
      </c>
      <c r="T161" s="348" t="s">
        <v>430</v>
      </c>
      <c r="U161" s="348" t="s">
        <v>430</v>
      </c>
      <c r="V161" s="348" t="s">
        <v>430</v>
      </c>
      <c r="W161" s="348" t="s">
        <v>430</v>
      </c>
      <c r="X161" s="348" t="s">
        <v>430</v>
      </c>
      <c r="Y161" s="374"/>
      <c r="Z161" s="346"/>
      <c r="AA161" s="346"/>
      <c r="AB161" s="346"/>
      <c r="AC161" s="346"/>
      <c r="AD161" s="346"/>
      <c r="AE161" s="346"/>
      <c r="AF161" s="346"/>
      <c r="AG161" s="346"/>
      <c r="AH161" s="346"/>
      <c r="AI161" s="346"/>
      <c r="AJ161" s="346"/>
      <c r="AK161" s="346"/>
      <c r="AL161" s="346"/>
      <c r="AM161" s="346"/>
      <c r="AN161" s="346"/>
      <c r="AO161" s="374"/>
      <c r="AP161" s="348" t="s">
        <v>430</v>
      </c>
      <c r="AQ161" s="348" t="s">
        <v>430</v>
      </c>
      <c r="AR161" s="348" t="s">
        <v>430</v>
      </c>
      <c r="AS161" s="348" t="s">
        <v>430</v>
      </c>
      <c r="AT161" s="348" t="s">
        <v>430</v>
      </c>
      <c r="AU161" s="374"/>
      <c r="AV161" s="429"/>
      <c r="AW161" s="429"/>
      <c r="AX161" s="429"/>
      <c r="AY161" s="429"/>
      <c r="AZ161" s="429"/>
      <c r="BA161" s="374"/>
      <c r="BB161" s="375"/>
      <c r="BC161" s="375"/>
      <c r="BD161" s="375"/>
      <c r="BE161" s="375"/>
      <c r="BF161" s="374"/>
      <c r="BG161" s="372"/>
      <c r="BH161" s="372"/>
      <c r="BI161" s="372"/>
      <c r="BJ161" s="372"/>
      <c r="BK161" s="374"/>
      <c r="BL161" s="466"/>
      <c r="BM161" s="372"/>
      <c r="BN161" s="372"/>
      <c r="BO161" s="372"/>
      <c r="BP161" s="372"/>
      <c r="BQ161" s="374"/>
      <c r="BR161" s="430"/>
    </row>
    <row r="162" spans="1:70" s="428" customFormat="1" x14ac:dyDescent="0.25">
      <c r="A162" s="495" t="s">
        <v>6622</v>
      </c>
      <c r="B162" s="417"/>
      <c r="C162" s="732"/>
      <c r="D162" s="417"/>
      <c r="E162" s="431"/>
      <c r="F162" s="417"/>
      <c r="G162" s="431"/>
      <c r="H162" s="432"/>
      <c r="I162" s="433" t="s">
        <v>430</v>
      </c>
      <c r="J162" s="433" t="s">
        <v>430</v>
      </c>
      <c r="K162" s="433" t="s">
        <v>430</v>
      </c>
      <c r="L162" s="433" t="s">
        <v>430</v>
      </c>
      <c r="M162" s="433" t="s">
        <v>430</v>
      </c>
      <c r="N162" s="434" t="s">
        <v>430</v>
      </c>
      <c r="O162" s="433" t="s">
        <v>430</v>
      </c>
      <c r="P162" s="433" t="s">
        <v>430</v>
      </c>
      <c r="Q162" s="433" t="s">
        <v>430</v>
      </c>
      <c r="R162" s="433" t="s">
        <v>430</v>
      </c>
      <c r="S162" s="433" t="s">
        <v>430</v>
      </c>
      <c r="T162" s="433" t="s">
        <v>430</v>
      </c>
      <c r="U162" s="433" t="s">
        <v>430</v>
      </c>
      <c r="V162" s="433" t="s">
        <v>430</v>
      </c>
      <c r="W162" s="433" t="s">
        <v>430</v>
      </c>
      <c r="X162" s="433" t="s">
        <v>430</v>
      </c>
      <c r="Y162" s="432"/>
      <c r="Z162" s="435"/>
      <c r="AA162" s="435"/>
      <c r="AB162" s="435"/>
      <c r="AC162" s="435"/>
      <c r="AD162" s="435"/>
      <c r="AE162" s="435"/>
      <c r="AF162" s="435"/>
      <c r="AG162" s="435"/>
      <c r="AH162" s="435"/>
      <c r="AI162" s="435"/>
      <c r="AJ162" s="435"/>
      <c r="AK162" s="435"/>
      <c r="AL162" s="435"/>
      <c r="AM162" s="435"/>
      <c r="AN162" s="435"/>
      <c r="AO162" s="432"/>
      <c r="AP162" s="433" t="s">
        <v>430</v>
      </c>
      <c r="AQ162" s="433" t="s">
        <v>430</v>
      </c>
      <c r="AR162" s="433" t="s">
        <v>430</v>
      </c>
      <c r="AS162" s="433" t="s">
        <v>430</v>
      </c>
      <c r="AT162" s="433" t="s">
        <v>430</v>
      </c>
      <c r="AU162" s="432"/>
      <c r="AV162" s="436"/>
      <c r="AW162" s="436"/>
      <c r="AX162" s="436"/>
      <c r="AY162" s="436"/>
      <c r="AZ162" s="436"/>
      <c r="BA162" s="417"/>
      <c r="BB162" s="437"/>
      <c r="BC162" s="437"/>
      <c r="BD162" s="437"/>
      <c r="BE162" s="437"/>
      <c r="BF162" s="417"/>
      <c r="BG162" s="431"/>
      <c r="BH162" s="431"/>
      <c r="BI162" s="431"/>
      <c r="BJ162" s="431"/>
      <c r="BK162" s="417"/>
      <c r="BL162" s="476"/>
      <c r="BM162" s="412"/>
      <c r="BN162" s="412"/>
      <c r="BO162" s="412"/>
      <c r="BP162" s="412"/>
      <c r="BQ162" s="417"/>
      <c r="BR162" s="546"/>
    </row>
    <row r="166" spans="1:70" hidden="1" x14ac:dyDescent="0.25">
      <c r="A166" s="488" t="s">
        <v>179</v>
      </c>
    </row>
    <row r="167" spans="1:70" x14ac:dyDescent="0.25">
      <c r="A167" s="488" t="s">
        <v>10278</v>
      </c>
    </row>
    <row r="168" spans="1:70" x14ac:dyDescent="0.25">
      <c r="A168" s="488" t="s">
        <v>350</v>
      </c>
    </row>
  </sheetData>
  <mergeCells count="22">
    <mergeCell ref="BG5:BJ5"/>
    <mergeCell ref="BK5:BK6"/>
    <mergeCell ref="BL5:BP5"/>
    <mergeCell ref="BQ5:BQ6"/>
    <mergeCell ref="BR5:BR6"/>
    <mergeCell ref="A5:A6"/>
    <mergeCell ref="AO5:AO6"/>
    <mergeCell ref="AP6:AT6"/>
    <mergeCell ref="AV6:AZ6"/>
    <mergeCell ref="BA5:BA6"/>
    <mergeCell ref="BB5:BE5"/>
    <mergeCell ref="BF5:BF6"/>
    <mergeCell ref="H5:H6"/>
    <mergeCell ref="I6:M6"/>
    <mergeCell ref="N6:X6"/>
    <mergeCell ref="Z6:AN6"/>
    <mergeCell ref="B5:B6"/>
    <mergeCell ref="C5:C6"/>
    <mergeCell ref="D5:D6"/>
    <mergeCell ref="E5:E6"/>
    <mergeCell ref="F5:F6"/>
    <mergeCell ref="G5:G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79117-2417-4ED1-A6F3-8E73DE4AB30A}">
  <sheetPr codeName="Sheet22"/>
  <dimension ref="A1:BR295"/>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35" customWidth="1"/>
    <col min="63" max="63" width="1.6328125" style="21" bestFit="1" customWidth="1"/>
    <col min="64" max="68" width="15.6328125" style="21" customWidth="1"/>
    <col min="69" max="69" width="1.1796875" style="21" customWidth="1"/>
    <col min="70" max="70" width="32.81640625" style="21" customWidth="1"/>
    <col min="71" max="16384" width="8.90625" style="21"/>
  </cols>
  <sheetData>
    <row r="1" spans="1:70" ht="33" customHeight="1" x14ac:dyDescent="0.25">
      <c r="A1" s="488" t="s">
        <v>43</v>
      </c>
    </row>
    <row r="3" spans="1:70" ht="20.5" x14ac:dyDescent="0.45">
      <c r="A3" s="23" t="s">
        <v>175</v>
      </c>
    </row>
    <row r="4" spans="1:70" x14ac:dyDescent="0.25">
      <c r="A4" s="488" t="s">
        <v>425</v>
      </c>
    </row>
    <row r="5" spans="1:70" ht="33" x14ac:dyDescent="0.25">
      <c r="A5" s="1065" t="s">
        <v>176</v>
      </c>
      <c r="B5" s="1066"/>
      <c r="C5" s="1096" t="s">
        <v>44</v>
      </c>
      <c r="D5" s="1066"/>
      <c r="E5" s="1096" t="s">
        <v>45</v>
      </c>
      <c r="F5" s="1066"/>
      <c r="G5" s="1096" t="s">
        <v>46</v>
      </c>
      <c r="H5" s="111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66"/>
      <c r="AP5" s="275" t="s">
        <v>55</v>
      </c>
      <c r="AQ5" s="236" t="s">
        <v>69</v>
      </c>
      <c r="AR5" s="236" t="s">
        <v>54</v>
      </c>
      <c r="AS5" s="236" t="s">
        <v>53</v>
      </c>
      <c r="AT5" s="274" t="s">
        <v>4</v>
      </c>
      <c r="AU5" s="76"/>
      <c r="AV5" s="246" t="s">
        <v>55</v>
      </c>
      <c r="AW5" s="240" t="s">
        <v>69</v>
      </c>
      <c r="AX5" s="240" t="s">
        <v>54</v>
      </c>
      <c r="AY5" s="240" t="s">
        <v>53</v>
      </c>
      <c r="AZ5" s="240" t="s">
        <v>4</v>
      </c>
      <c r="BA5" s="1111"/>
      <c r="BB5" s="1119" t="s">
        <v>76</v>
      </c>
      <c r="BC5" s="1113"/>
      <c r="BD5" s="1113"/>
      <c r="BE5" s="1114"/>
      <c r="BF5" s="1111"/>
      <c r="BG5" s="1072" t="s">
        <v>81</v>
      </c>
      <c r="BH5" s="1113"/>
      <c r="BI5" s="1113"/>
      <c r="BJ5" s="1114"/>
      <c r="BK5" s="1111"/>
      <c r="BL5" s="1105" t="s">
        <v>87</v>
      </c>
      <c r="BM5" s="1115"/>
      <c r="BN5" s="1115"/>
      <c r="BO5" s="1115"/>
      <c r="BP5" s="1116"/>
      <c r="BQ5" s="1066"/>
      <c r="BR5" s="1105" t="s">
        <v>88</v>
      </c>
    </row>
    <row r="6" spans="1:70" ht="14.5" x14ac:dyDescent="0.25">
      <c r="A6" s="1065"/>
      <c r="B6" s="1067"/>
      <c r="C6" s="1104"/>
      <c r="D6" s="1067"/>
      <c r="E6" s="1104"/>
      <c r="F6" s="1067"/>
      <c r="G6" s="1104"/>
      <c r="H6" s="1112"/>
      <c r="I6" s="1117" t="s">
        <v>47</v>
      </c>
      <c r="J6" s="1107"/>
      <c r="K6" s="1107"/>
      <c r="L6" s="1107"/>
      <c r="M6" s="1107"/>
      <c r="N6" s="1117" t="s">
        <v>57</v>
      </c>
      <c r="O6" s="1107"/>
      <c r="P6" s="1107"/>
      <c r="Q6" s="1107"/>
      <c r="R6" s="1107"/>
      <c r="S6" s="1107"/>
      <c r="T6" s="1107"/>
      <c r="U6" s="1107"/>
      <c r="V6" s="1107"/>
      <c r="W6" s="1107"/>
      <c r="X6" s="1107"/>
      <c r="Y6" s="28"/>
      <c r="Z6" s="1118" t="s">
        <v>68</v>
      </c>
      <c r="AA6" s="1109"/>
      <c r="AB6" s="1109"/>
      <c r="AC6" s="1109"/>
      <c r="AD6" s="1109"/>
      <c r="AE6" s="1109"/>
      <c r="AF6" s="1109"/>
      <c r="AG6" s="1109"/>
      <c r="AH6" s="1109"/>
      <c r="AI6" s="1109"/>
      <c r="AJ6" s="1109"/>
      <c r="AK6" s="1109"/>
      <c r="AL6" s="1109"/>
      <c r="AM6" s="1109"/>
      <c r="AN6" s="1110"/>
      <c r="AO6" s="1067"/>
      <c r="AP6" s="1075" t="s">
        <v>70</v>
      </c>
      <c r="AQ6" s="1107"/>
      <c r="AR6" s="1107"/>
      <c r="AS6" s="1107"/>
      <c r="AT6" s="1108"/>
      <c r="AU6" s="77"/>
      <c r="AV6" s="1082" t="s">
        <v>71</v>
      </c>
      <c r="AW6" s="1109"/>
      <c r="AX6" s="1109"/>
      <c r="AY6" s="1109"/>
      <c r="AZ6" s="1109"/>
      <c r="BA6" s="1112"/>
      <c r="BB6" s="303" t="s">
        <v>72</v>
      </c>
      <c r="BC6" s="303" t="s">
        <v>73</v>
      </c>
      <c r="BD6" s="303" t="s">
        <v>74</v>
      </c>
      <c r="BE6" s="327" t="s">
        <v>75</v>
      </c>
      <c r="BF6" s="1112"/>
      <c r="BG6" s="326" t="s">
        <v>77</v>
      </c>
      <c r="BH6" s="303" t="s">
        <v>78</v>
      </c>
      <c r="BI6" s="303" t="s">
        <v>79</v>
      </c>
      <c r="BJ6" s="327" t="s">
        <v>80</v>
      </c>
      <c r="BK6" s="1112"/>
      <c r="BL6" s="83" t="s">
        <v>82</v>
      </c>
      <c r="BM6" s="28" t="s">
        <v>83</v>
      </c>
      <c r="BN6" s="28" t="s">
        <v>84</v>
      </c>
      <c r="BO6" s="28" t="s">
        <v>85</v>
      </c>
      <c r="BP6" s="82" t="s">
        <v>86</v>
      </c>
      <c r="BQ6" s="1067"/>
      <c r="BR6" s="1106"/>
    </row>
    <row r="7" spans="1:70" ht="14.5" x14ac:dyDescent="0.25">
      <c r="A7" s="29" t="s">
        <v>177</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245"/>
      <c r="BH7" s="547"/>
      <c r="BI7" s="62"/>
      <c r="BJ7" s="62"/>
      <c r="BK7" s="263"/>
      <c r="BL7" s="62"/>
      <c r="BM7" s="46"/>
      <c r="BN7" s="87"/>
      <c r="BO7" s="87"/>
      <c r="BP7" s="87"/>
      <c r="BQ7" s="46"/>
      <c r="BR7" s="91"/>
    </row>
    <row r="8" spans="1:70" s="428" customFormat="1" x14ac:dyDescent="0.25">
      <c r="A8" s="481" t="s">
        <v>6820</v>
      </c>
      <c r="B8" s="402"/>
      <c r="C8" s="724">
        <v>37973</v>
      </c>
      <c r="D8" s="402"/>
      <c r="E8" s="403">
        <v>28262.1</v>
      </c>
      <c r="F8" s="402"/>
      <c r="G8" s="404">
        <v>121.3028</v>
      </c>
      <c r="H8" s="406"/>
      <c r="I8" s="405" t="s">
        <v>430</v>
      </c>
      <c r="J8" s="405">
        <v>-1.1015999999999999</v>
      </c>
      <c r="K8" s="405">
        <v>4.0483000000000002</v>
      </c>
      <c r="L8" s="405">
        <v>-0.87860000000000005</v>
      </c>
      <c r="M8" s="405">
        <v>-1.9834000000000001</v>
      </c>
      <c r="N8" s="407">
        <v>4.6344000000000003</v>
      </c>
      <c r="O8" s="405">
        <v>7.319</v>
      </c>
      <c r="P8" s="405">
        <v>12.0868</v>
      </c>
      <c r="Q8" s="405">
        <v>11.5153</v>
      </c>
      <c r="R8" s="405">
        <v>11.9664</v>
      </c>
      <c r="S8" s="405">
        <v>5.4164000000000003</v>
      </c>
      <c r="T8" s="405">
        <v>-2.7044999999999999</v>
      </c>
      <c r="U8" s="405">
        <v>0.58279999999999998</v>
      </c>
      <c r="V8" s="405">
        <v>-2.3400000000000001E-2</v>
      </c>
      <c r="W8" s="405">
        <v>5.4164000000000003</v>
      </c>
      <c r="X8" s="405">
        <v>11.8058</v>
      </c>
      <c r="Y8" s="406"/>
      <c r="Z8" s="403" t="s">
        <v>430</v>
      </c>
      <c r="AA8" s="403">
        <v>79</v>
      </c>
      <c r="AB8" s="403">
        <v>101</v>
      </c>
      <c r="AC8" s="403">
        <v>40</v>
      </c>
      <c r="AD8" s="403">
        <v>65</v>
      </c>
      <c r="AE8" s="403">
        <v>58</v>
      </c>
      <c r="AF8" s="403">
        <v>44</v>
      </c>
      <c r="AG8" s="403">
        <v>53</v>
      </c>
      <c r="AH8" s="403">
        <v>30</v>
      </c>
      <c r="AI8" s="403">
        <v>17</v>
      </c>
      <c r="AJ8" s="403">
        <v>72</v>
      </c>
      <c r="AK8" s="403">
        <v>72</v>
      </c>
      <c r="AL8" s="403">
        <v>66</v>
      </c>
      <c r="AM8" s="403">
        <v>57</v>
      </c>
      <c r="AN8" s="403">
        <v>72</v>
      </c>
      <c r="AO8" s="402"/>
      <c r="AP8" s="405">
        <v>11.64</v>
      </c>
      <c r="AQ8" s="405">
        <v>11.74</v>
      </c>
      <c r="AR8" s="405">
        <v>10.16</v>
      </c>
      <c r="AS8" s="405">
        <v>7.67</v>
      </c>
      <c r="AT8" s="405">
        <v>-0.14000000000000001</v>
      </c>
      <c r="AU8" s="408"/>
      <c r="AV8" s="403">
        <v>17</v>
      </c>
      <c r="AW8" s="403">
        <v>23</v>
      </c>
      <c r="AX8" s="403">
        <v>31</v>
      </c>
      <c r="AY8" s="403">
        <v>41</v>
      </c>
      <c r="AZ8" s="403">
        <v>59</v>
      </c>
      <c r="BA8" s="406"/>
      <c r="BB8" s="405">
        <v>6.4102896540563004</v>
      </c>
      <c r="BC8" s="405">
        <v>0</v>
      </c>
      <c r="BD8" s="405">
        <v>6.7608237997291501E-2</v>
      </c>
      <c r="BE8" s="410" t="s">
        <v>430</v>
      </c>
      <c r="BF8" s="406"/>
      <c r="BG8" s="410" t="s">
        <v>430</v>
      </c>
      <c r="BH8" s="673" t="s">
        <v>430</v>
      </c>
      <c r="BI8" s="405" t="s">
        <v>430</v>
      </c>
      <c r="BJ8" s="405" t="s">
        <v>430</v>
      </c>
      <c r="BK8" s="409"/>
      <c r="BL8" s="405" t="s">
        <v>6821</v>
      </c>
      <c r="BM8" s="402" t="s">
        <v>5812</v>
      </c>
      <c r="BN8" s="401" t="s">
        <v>430</v>
      </c>
      <c r="BO8" s="401" t="s">
        <v>430</v>
      </c>
      <c r="BP8" s="401" t="s">
        <v>430</v>
      </c>
      <c r="BQ8" s="402"/>
      <c r="BR8" s="411" t="s">
        <v>443</v>
      </c>
    </row>
    <row r="9" spans="1:70" s="428" customFormat="1" x14ac:dyDescent="0.25">
      <c r="A9" s="345" t="s">
        <v>6822</v>
      </c>
      <c r="B9" s="373"/>
      <c r="C9" s="719">
        <v>40798</v>
      </c>
      <c r="D9" s="373"/>
      <c r="E9" s="346">
        <v>15671.9</v>
      </c>
      <c r="F9" s="373"/>
      <c r="G9" s="347">
        <v>43.803600000000003</v>
      </c>
      <c r="H9" s="374"/>
      <c r="I9" s="348">
        <v>0.30980000000000002</v>
      </c>
      <c r="J9" s="348">
        <v>-0.59750000000000003</v>
      </c>
      <c r="K9" s="348">
        <v>5.4916</v>
      </c>
      <c r="L9" s="348">
        <v>-5.3522999999999996</v>
      </c>
      <c r="M9" s="348">
        <v>24.325099999999999</v>
      </c>
      <c r="N9" s="350">
        <v>54.64</v>
      </c>
      <c r="O9" s="348">
        <v>41.978099999999998</v>
      </c>
      <c r="P9" s="348">
        <v>33.932600000000001</v>
      </c>
      <c r="Q9" s="348">
        <v>24.5123</v>
      </c>
      <c r="R9" s="348">
        <v>16.3536</v>
      </c>
      <c r="S9" s="348">
        <v>2.4003999999999999</v>
      </c>
      <c r="T9" s="348">
        <v>12.8691</v>
      </c>
      <c r="U9" s="348">
        <v>29.211099999999998</v>
      </c>
      <c r="V9" s="348">
        <v>55.314300000000003</v>
      </c>
      <c r="W9" s="348">
        <v>2.4003999999999999</v>
      </c>
      <c r="X9" s="348">
        <v>10.621700000000001</v>
      </c>
      <c r="Y9" s="374"/>
      <c r="Z9" s="346">
        <v>67</v>
      </c>
      <c r="AA9" s="346">
        <v>53</v>
      </c>
      <c r="AB9" s="346">
        <v>84</v>
      </c>
      <c r="AC9" s="346">
        <v>62</v>
      </c>
      <c r="AD9" s="346">
        <v>16</v>
      </c>
      <c r="AE9" s="346">
        <v>14</v>
      </c>
      <c r="AF9" s="346">
        <v>14</v>
      </c>
      <c r="AG9" s="346">
        <v>15</v>
      </c>
      <c r="AH9" s="346">
        <v>4</v>
      </c>
      <c r="AI9" s="346">
        <v>1</v>
      </c>
      <c r="AJ9" s="346">
        <v>108</v>
      </c>
      <c r="AK9" s="346">
        <v>6</v>
      </c>
      <c r="AL9" s="346">
        <v>22</v>
      </c>
      <c r="AM9" s="346">
        <v>15</v>
      </c>
      <c r="AN9" s="346">
        <v>108</v>
      </c>
      <c r="AO9" s="373"/>
      <c r="AP9" s="348">
        <v>21.86</v>
      </c>
      <c r="AQ9" s="348">
        <v>26.57</v>
      </c>
      <c r="AR9" s="348">
        <v>33.72</v>
      </c>
      <c r="AS9" s="348">
        <v>46.01</v>
      </c>
      <c r="AT9" s="348">
        <v>57.33</v>
      </c>
      <c r="AU9" s="351"/>
      <c r="AV9" s="346">
        <v>1</v>
      </c>
      <c r="AW9" s="346">
        <v>3</v>
      </c>
      <c r="AX9" s="346">
        <v>3</v>
      </c>
      <c r="AY9" s="346">
        <v>12</v>
      </c>
      <c r="AZ9" s="346">
        <v>16</v>
      </c>
      <c r="BA9" s="374"/>
      <c r="BB9" s="348">
        <v>16.438633963414301</v>
      </c>
      <c r="BC9" s="348">
        <v>0.95222214727381105</v>
      </c>
      <c r="BD9" s="348">
        <v>0.120790971358449</v>
      </c>
      <c r="BE9" s="375">
        <v>-3.3377634071494598E-2</v>
      </c>
      <c r="BF9" s="374"/>
      <c r="BG9" s="375" t="s">
        <v>430</v>
      </c>
      <c r="BH9" s="674" t="s">
        <v>430</v>
      </c>
      <c r="BI9" s="348" t="s">
        <v>430</v>
      </c>
      <c r="BJ9" s="348" t="s">
        <v>430</v>
      </c>
      <c r="BK9" s="362"/>
      <c r="BL9" s="348" t="s">
        <v>6823</v>
      </c>
      <c r="BM9" s="373" t="s">
        <v>5146</v>
      </c>
      <c r="BN9" s="372" t="s">
        <v>430</v>
      </c>
      <c r="BO9" s="372" t="s">
        <v>430</v>
      </c>
      <c r="BP9" s="372" t="s">
        <v>430</v>
      </c>
      <c r="BQ9" s="373"/>
      <c r="BR9" s="354" t="s">
        <v>548</v>
      </c>
    </row>
    <row r="10" spans="1:70" s="428" customFormat="1" x14ac:dyDescent="0.25">
      <c r="A10" s="345" t="s">
        <v>6824</v>
      </c>
      <c r="B10" s="373"/>
      <c r="C10" s="719">
        <v>40848</v>
      </c>
      <c r="D10" s="373"/>
      <c r="E10" s="346">
        <v>11483.6</v>
      </c>
      <c r="F10" s="373"/>
      <c r="G10" s="347">
        <v>44.661999999999999</v>
      </c>
      <c r="H10" s="374"/>
      <c r="I10" s="348">
        <v>0.33229999999999998</v>
      </c>
      <c r="J10" s="348">
        <v>-0.59740000000000004</v>
      </c>
      <c r="K10" s="348">
        <v>5.6581000000000001</v>
      </c>
      <c r="L10" s="348">
        <v>-5.5327999999999999</v>
      </c>
      <c r="M10" s="348">
        <v>24.040099999999999</v>
      </c>
      <c r="N10" s="350">
        <v>54.370199999999997</v>
      </c>
      <c r="O10" s="348">
        <v>41.647599999999997</v>
      </c>
      <c r="P10" s="348">
        <v>33.571300000000001</v>
      </c>
      <c r="Q10" s="348">
        <v>24.313099999999999</v>
      </c>
      <c r="R10" s="348">
        <v>16.284600000000001</v>
      </c>
      <c r="S10" s="348">
        <v>2.8422000000000001</v>
      </c>
      <c r="T10" s="348">
        <v>12.6721</v>
      </c>
      <c r="U10" s="348">
        <v>28.955300000000001</v>
      </c>
      <c r="V10" s="348">
        <v>54.855400000000003</v>
      </c>
      <c r="W10" s="348">
        <v>2.8422000000000001</v>
      </c>
      <c r="X10" s="348">
        <v>10.8756</v>
      </c>
      <c r="Y10" s="374"/>
      <c r="Z10" s="346">
        <v>66</v>
      </c>
      <c r="AA10" s="346">
        <v>52</v>
      </c>
      <c r="AB10" s="346">
        <v>77</v>
      </c>
      <c r="AC10" s="346">
        <v>70</v>
      </c>
      <c r="AD10" s="346">
        <v>21</v>
      </c>
      <c r="AE10" s="346">
        <v>18</v>
      </c>
      <c r="AF10" s="346">
        <v>18</v>
      </c>
      <c r="AG10" s="346">
        <v>20</v>
      </c>
      <c r="AH10" s="346">
        <v>8</v>
      </c>
      <c r="AI10" s="346">
        <v>3</v>
      </c>
      <c r="AJ10" s="346">
        <v>100</v>
      </c>
      <c r="AK10" s="346">
        <v>9</v>
      </c>
      <c r="AL10" s="346">
        <v>25</v>
      </c>
      <c r="AM10" s="346">
        <v>20</v>
      </c>
      <c r="AN10" s="346">
        <v>100</v>
      </c>
      <c r="AO10" s="373"/>
      <c r="AP10" s="348">
        <v>21.7</v>
      </c>
      <c r="AQ10" s="348">
        <v>26.37</v>
      </c>
      <c r="AR10" s="348">
        <v>33.46</v>
      </c>
      <c r="AS10" s="348">
        <v>45.72</v>
      </c>
      <c r="AT10" s="348">
        <v>56.76</v>
      </c>
      <c r="AU10" s="351"/>
      <c r="AV10" s="346">
        <v>3</v>
      </c>
      <c r="AW10" s="346">
        <v>6</v>
      </c>
      <c r="AX10" s="346">
        <v>6</v>
      </c>
      <c r="AY10" s="346">
        <v>15</v>
      </c>
      <c r="AZ10" s="346">
        <v>23</v>
      </c>
      <c r="BA10" s="374"/>
      <c r="BB10" s="348">
        <v>16.5167055698934</v>
      </c>
      <c r="BC10" s="348">
        <v>0</v>
      </c>
      <c r="BD10" s="348">
        <v>0.119298565299692</v>
      </c>
      <c r="BE10" s="375" t="s">
        <v>430</v>
      </c>
      <c r="BF10" s="374"/>
      <c r="BG10" s="375" t="s">
        <v>430</v>
      </c>
      <c r="BH10" s="674" t="s">
        <v>430</v>
      </c>
      <c r="BI10" s="348" t="s">
        <v>430</v>
      </c>
      <c r="BJ10" s="348" t="s">
        <v>430</v>
      </c>
      <c r="BK10" s="362"/>
      <c r="BL10" s="348" t="s">
        <v>6825</v>
      </c>
      <c r="BM10" s="373" t="s">
        <v>4865</v>
      </c>
      <c r="BN10" s="372" t="s">
        <v>430</v>
      </c>
      <c r="BO10" s="372" t="s">
        <v>430</v>
      </c>
      <c r="BP10" s="372" t="s">
        <v>430</v>
      </c>
      <c r="BQ10" s="373"/>
      <c r="BR10" s="354" t="s">
        <v>548</v>
      </c>
    </row>
    <row r="11" spans="1:70" s="428" customFormat="1" x14ac:dyDescent="0.25">
      <c r="A11" s="345" t="s">
        <v>6826</v>
      </c>
      <c r="B11" s="373"/>
      <c r="C11" s="719">
        <v>37973</v>
      </c>
      <c r="D11" s="373"/>
      <c r="E11" s="346">
        <v>8904.85</v>
      </c>
      <c r="F11" s="373"/>
      <c r="G11" s="347">
        <v>216.44589999999999</v>
      </c>
      <c r="H11" s="374"/>
      <c r="I11" s="348" t="s">
        <v>430</v>
      </c>
      <c r="J11" s="348">
        <v>-1.5037</v>
      </c>
      <c r="K11" s="348">
        <v>4.3825000000000003</v>
      </c>
      <c r="L11" s="348">
        <v>-2.6753999999999998</v>
      </c>
      <c r="M11" s="348">
        <v>-6.6540999999999997</v>
      </c>
      <c r="N11" s="350">
        <v>0.74309999999999998</v>
      </c>
      <c r="O11" s="348">
        <v>8.6082000000000001</v>
      </c>
      <c r="P11" s="348">
        <v>16.677600000000002</v>
      </c>
      <c r="Q11" s="348">
        <v>16.108699999999999</v>
      </c>
      <c r="R11" s="348">
        <v>15.005699999999999</v>
      </c>
      <c r="S11" s="348">
        <v>6.3651999999999997</v>
      </c>
      <c r="T11" s="348">
        <v>-6.8567999999999998</v>
      </c>
      <c r="U11" s="348">
        <v>-2.6972</v>
      </c>
      <c r="V11" s="348">
        <v>-4.9732000000000003</v>
      </c>
      <c r="W11" s="348">
        <v>6.3651999999999997</v>
      </c>
      <c r="X11" s="348">
        <v>14.7384</v>
      </c>
      <c r="Y11" s="374"/>
      <c r="Z11" s="346" t="s">
        <v>430</v>
      </c>
      <c r="AA11" s="346">
        <v>86</v>
      </c>
      <c r="AB11" s="346">
        <v>99</v>
      </c>
      <c r="AC11" s="346">
        <v>53</v>
      </c>
      <c r="AD11" s="346">
        <v>83</v>
      </c>
      <c r="AE11" s="346">
        <v>71</v>
      </c>
      <c r="AF11" s="346">
        <v>40</v>
      </c>
      <c r="AG11" s="346">
        <v>35</v>
      </c>
      <c r="AH11" s="346">
        <v>16</v>
      </c>
      <c r="AI11" s="346">
        <v>10</v>
      </c>
      <c r="AJ11" s="346">
        <v>65</v>
      </c>
      <c r="AK11" s="346">
        <v>89</v>
      </c>
      <c r="AL11" s="346">
        <v>84</v>
      </c>
      <c r="AM11" s="346">
        <v>71</v>
      </c>
      <c r="AN11" s="346">
        <v>65</v>
      </c>
      <c r="AO11" s="373"/>
      <c r="AP11" s="348">
        <v>15.78</v>
      </c>
      <c r="AQ11" s="348">
        <v>17.07</v>
      </c>
      <c r="AR11" s="348">
        <v>12.34</v>
      </c>
      <c r="AS11" s="348">
        <v>7.61</v>
      </c>
      <c r="AT11" s="348">
        <v>-6.91</v>
      </c>
      <c r="AU11" s="351"/>
      <c r="AV11" s="346">
        <v>11</v>
      </c>
      <c r="AW11" s="346">
        <v>14</v>
      </c>
      <c r="AX11" s="346">
        <v>23</v>
      </c>
      <c r="AY11" s="346">
        <v>43</v>
      </c>
      <c r="AZ11" s="346">
        <v>73</v>
      </c>
      <c r="BA11" s="374"/>
      <c r="BB11" s="348">
        <v>11.0388700460837</v>
      </c>
      <c r="BC11" s="348">
        <v>0</v>
      </c>
      <c r="BD11" s="348">
        <v>7.6068746807507998E-2</v>
      </c>
      <c r="BE11" s="375" t="s">
        <v>430</v>
      </c>
      <c r="BF11" s="374"/>
      <c r="BG11" s="375" t="s">
        <v>430</v>
      </c>
      <c r="BH11" s="674" t="s">
        <v>430</v>
      </c>
      <c r="BI11" s="348" t="s">
        <v>430</v>
      </c>
      <c r="BJ11" s="348" t="s">
        <v>430</v>
      </c>
      <c r="BK11" s="362"/>
      <c r="BL11" s="348" t="s">
        <v>6827</v>
      </c>
      <c r="BM11" s="373" t="s">
        <v>6828</v>
      </c>
      <c r="BN11" s="372" t="s">
        <v>430</v>
      </c>
      <c r="BO11" s="372" t="s">
        <v>430</v>
      </c>
      <c r="BP11" s="372" t="s">
        <v>430</v>
      </c>
      <c r="BQ11" s="373"/>
      <c r="BR11" s="354" t="s">
        <v>513</v>
      </c>
    </row>
    <row r="12" spans="1:70" s="428" customFormat="1" x14ac:dyDescent="0.25">
      <c r="A12" s="345" t="s">
        <v>6829</v>
      </c>
      <c r="B12" s="373"/>
      <c r="C12" s="719">
        <v>40609</v>
      </c>
      <c r="D12" s="373"/>
      <c r="E12" s="346">
        <v>7194.11</v>
      </c>
      <c r="F12" s="373"/>
      <c r="G12" s="347">
        <v>57.182499999999997</v>
      </c>
      <c r="H12" s="374"/>
      <c r="I12" s="348">
        <v>0.24809999999999999</v>
      </c>
      <c r="J12" s="348">
        <v>-0.60440000000000005</v>
      </c>
      <c r="K12" s="348">
        <v>5.6820000000000004</v>
      </c>
      <c r="L12" s="348">
        <v>-5.5236000000000001</v>
      </c>
      <c r="M12" s="348">
        <v>23.819400000000002</v>
      </c>
      <c r="N12" s="350">
        <v>54.249099999999999</v>
      </c>
      <c r="O12" s="348">
        <v>41.721499999999999</v>
      </c>
      <c r="P12" s="348">
        <v>33.620600000000003</v>
      </c>
      <c r="Q12" s="348">
        <v>24.291399999999999</v>
      </c>
      <c r="R12" s="348">
        <v>16.144600000000001</v>
      </c>
      <c r="S12" s="348">
        <v>2.4990999999999999</v>
      </c>
      <c r="T12" s="348">
        <v>12.6715</v>
      </c>
      <c r="U12" s="348">
        <v>29.307500000000001</v>
      </c>
      <c r="V12" s="348">
        <v>54.7941</v>
      </c>
      <c r="W12" s="348">
        <v>2.4990999999999999</v>
      </c>
      <c r="X12" s="348">
        <v>12.1972</v>
      </c>
      <c r="Y12" s="374"/>
      <c r="Z12" s="346">
        <v>70</v>
      </c>
      <c r="AA12" s="346">
        <v>54</v>
      </c>
      <c r="AB12" s="346">
        <v>76</v>
      </c>
      <c r="AC12" s="346">
        <v>69</v>
      </c>
      <c r="AD12" s="346">
        <v>26</v>
      </c>
      <c r="AE12" s="346">
        <v>20</v>
      </c>
      <c r="AF12" s="346">
        <v>16</v>
      </c>
      <c r="AG12" s="346">
        <v>18</v>
      </c>
      <c r="AH12" s="346">
        <v>9</v>
      </c>
      <c r="AI12" s="346">
        <v>7</v>
      </c>
      <c r="AJ12" s="346">
        <v>105</v>
      </c>
      <c r="AK12" s="346">
        <v>10</v>
      </c>
      <c r="AL12" s="346">
        <v>21</v>
      </c>
      <c r="AM12" s="346">
        <v>22</v>
      </c>
      <c r="AN12" s="346">
        <v>105</v>
      </c>
      <c r="AO12" s="373"/>
      <c r="AP12" s="348">
        <v>21.6</v>
      </c>
      <c r="AQ12" s="348">
        <v>26.32</v>
      </c>
      <c r="AR12" s="348">
        <v>33.43</v>
      </c>
      <c r="AS12" s="348">
        <v>45.7</v>
      </c>
      <c r="AT12" s="348">
        <v>56.7</v>
      </c>
      <c r="AU12" s="351"/>
      <c r="AV12" s="346">
        <v>7</v>
      </c>
      <c r="AW12" s="346">
        <v>8</v>
      </c>
      <c r="AX12" s="346">
        <v>7</v>
      </c>
      <c r="AY12" s="346">
        <v>16</v>
      </c>
      <c r="AZ12" s="346">
        <v>24</v>
      </c>
      <c r="BA12" s="374"/>
      <c r="BB12" s="348">
        <v>16.974063202100901</v>
      </c>
      <c r="BC12" s="348">
        <v>0</v>
      </c>
      <c r="BD12" s="348">
        <v>0.116412882367624</v>
      </c>
      <c r="BE12" s="375" t="s">
        <v>430</v>
      </c>
      <c r="BF12" s="374"/>
      <c r="BG12" s="375" t="s">
        <v>430</v>
      </c>
      <c r="BH12" s="674" t="s">
        <v>430</v>
      </c>
      <c r="BI12" s="348" t="s">
        <v>430</v>
      </c>
      <c r="BJ12" s="348" t="s">
        <v>430</v>
      </c>
      <c r="BK12" s="362"/>
      <c r="BL12" s="348" t="s">
        <v>6830</v>
      </c>
      <c r="BM12" s="373" t="s">
        <v>6831</v>
      </c>
      <c r="BN12" s="372" t="s">
        <v>5410</v>
      </c>
      <c r="BO12" s="372" t="s">
        <v>430</v>
      </c>
      <c r="BP12" s="372" t="s">
        <v>430</v>
      </c>
      <c r="BQ12" s="373"/>
      <c r="BR12" s="354" t="s">
        <v>548</v>
      </c>
    </row>
    <row r="13" spans="1:70" s="428" customFormat="1" ht="11" x14ac:dyDescent="0.3">
      <c r="A13" s="841" t="s">
        <v>6832</v>
      </c>
      <c r="B13" s="842"/>
      <c r="C13" s="843">
        <v>40627</v>
      </c>
      <c r="D13" s="842"/>
      <c r="E13" s="844">
        <v>6697.95</v>
      </c>
      <c r="F13" s="842"/>
      <c r="G13" s="845">
        <v>57.385100000000001</v>
      </c>
      <c r="H13" s="847"/>
      <c r="I13" s="846">
        <v>0.14799999999999999</v>
      </c>
      <c r="J13" s="846">
        <v>-0.50729999999999997</v>
      </c>
      <c r="K13" s="846">
        <v>5.7424999999999997</v>
      </c>
      <c r="L13" s="846">
        <v>-5.4846000000000004</v>
      </c>
      <c r="M13" s="846">
        <v>23.917300000000001</v>
      </c>
      <c r="N13" s="848">
        <v>54.013199999999998</v>
      </c>
      <c r="O13" s="846">
        <v>41.486499999999999</v>
      </c>
      <c r="P13" s="846">
        <v>33.5548</v>
      </c>
      <c r="Q13" s="846">
        <v>24.051300000000001</v>
      </c>
      <c r="R13" s="846">
        <v>16.285</v>
      </c>
      <c r="S13" s="846">
        <v>2.5853000000000002</v>
      </c>
      <c r="T13" s="846">
        <v>12.991300000000001</v>
      </c>
      <c r="U13" s="846">
        <v>29.796199999999999</v>
      </c>
      <c r="V13" s="846">
        <v>54.8337</v>
      </c>
      <c r="W13" s="846">
        <v>2.5853000000000002</v>
      </c>
      <c r="X13" s="846">
        <v>12.265700000000001</v>
      </c>
      <c r="Y13" s="847"/>
      <c r="Z13" s="844">
        <v>78</v>
      </c>
      <c r="AA13" s="844">
        <v>42</v>
      </c>
      <c r="AB13" s="844">
        <v>74</v>
      </c>
      <c r="AC13" s="844">
        <v>68</v>
      </c>
      <c r="AD13" s="844">
        <v>23</v>
      </c>
      <c r="AE13" s="844">
        <v>21</v>
      </c>
      <c r="AF13" s="844">
        <v>20</v>
      </c>
      <c r="AG13" s="844">
        <v>21</v>
      </c>
      <c r="AH13" s="844">
        <v>10</v>
      </c>
      <c r="AI13" s="844">
        <v>2</v>
      </c>
      <c r="AJ13" s="844">
        <v>103</v>
      </c>
      <c r="AK13" s="844">
        <v>5</v>
      </c>
      <c r="AL13" s="844">
        <v>16</v>
      </c>
      <c r="AM13" s="844">
        <v>21</v>
      </c>
      <c r="AN13" s="844">
        <v>103</v>
      </c>
      <c r="AO13" s="842"/>
      <c r="AP13" s="846">
        <v>21.7</v>
      </c>
      <c r="AQ13" s="846">
        <v>26.24</v>
      </c>
      <c r="AR13" s="846">
        <v>33.270000000000003</v>
      </c>
      <c r="AS13" s="846">
        <v>45.64</v>
      </c>
      <c r="AT13" s="846">
        <v>56.86</v>
      </c>
      <c r="AU13" s="849"/>
      <c r="AV13" s="844">
        <v>3</v>
      </c>
      <c r="AW13" s="844">
        <v>9</v>
      </c>
      <c r="AX13" s="844">
        <v>10</v>
      </c>
      <c r="AY13" s="844">
        <v>17</v>
      </c>
      <c r="AZ13" s="844">
        <v>20</v>
      </c>
      <c r="BA13" s="847"/>
      <c r="BB13" s="846">
        <v>16.7989732047185</v>
      </c>
      <c r="BC13" s="846">
        <v>0</v>
      </c>
      <c r="BD13" s="846">
        <v>0.117437188614743</v>
      </c>
      <c r="BE13" s="852" t="s">
        <v>430</v>
      </c>
      <c r="BF13" s="847"/>
      <c r="BG13" s="852" t="s">
        <v>430</v>
      </c>
      <c r="BH13" s="935" t="s">
        <v>430</v>
      </c>
      <c r="BI13" s="846" t="s">
        <v>430</v>
      </c>
      <c r="BJ13" s="846" t="s">
        <v>430</v>
      </c>
      <c r="BK13" s="851"/>
      <c r="BL13" s="846" t="s">
        <v>6833</v>
      </c>
      <c r="BM13" s="842" t="s">
        <v>5300</v>
      </c>
      <c r="BN13" s="855" t="s">
        <v>430</v>
      </c>
      <c r="BO13" s="855" t="s">
        <v>430</v>
      </c>
      <c r="BP13" s="855" t="s">
        <v>430</v>
      </c>
      <c r="BQ13" s="842"/>
      <c r="BR13" s="856" t="s">
        <v>548</v>
      </c>
    </row>
    <row r="14" spans="1:70" s="428" customFormat="1" x14ac:dyDescent="0.25">
      <c r="A14" s="345" t="s">
        <v>6834</v>
      </c>
      <c r="B14" s="373"/>
      <c r="C14" s="719">
        <v>40827</v>
      </c>
      <c r="D14" s="373"/>
      <c r="E14" s="346">
        <v>6456.82</v>
      </c>
      <c r="F14" s="373"/>
      <c r="G14" s="347">
        <v>46.279699999999998</v>
      </c>
      <c r="H14" s="374"/>
      <c r="I14" s="348">
        <v>0.2152</v>
      </c>
      <c r="J14" s="348">
        <v>-0.6865</v>
      </c>
      <c r="K14" s="348">
        <v>5.8278999999999996</v>
      </c>
      <c r="L14" s="348">
        <v>-5.5885999999999996</v>
      </c>
      <c r="M14" s="348">
        <v>24.189499999999999</v>
      </c>
      <c r="N14" s="350">
        <v>54.392499999999998</v>
      </c>
      <c r="O14" s="348">
        <v>42.040500000000002</v>
      </c>
      <c r="P14" s="348">
        <v>33.854700000000001</v>
      </c>
      <c r="Q14" s="348">
        <v>24.338699999999999</v>
      </c>
      <c r="R14" s="348">
        <v>16.159199999999998</v>
      </c>
      <c r="S14" s="348">
        <v>2.5442999999999998</v>
      </c>
      <c r="T14" s="348">
        <v>12.380100000000001</v>
      </c>
      <c r="U14" s="348">
        <v>28.779699999999998</v>
      </c>
      <c r="V14" s="348">
        <v>54.922499999999999</v>
      </c>
      <c r="W14" s="348">
        <v>2.5442999999999998</v>
      </c>
      <c r="X14" s="348">
        <v>11.101699999999999</v>
      </c>
      <c r="Y14" s="374"/>
      <c r="Z14" s="346">
        <v>75</v>
      </c>
      <c r="AA14" s="346">
        <v>61</v>
      </c>
      <c r="AB14" s="346">
        <v>72</v>
      </c>
      <c r="AC14" s="346">
        <v>74</v>
      </c>
      <c r="AD14" s="346">
        <v>19</v>
      </c>
      <c r="AE14" s="346">
        <v>17</v>
      </c>
      <c r="AF14" s="346">
        <v>13</v>
      </c>
      <c r="AG14" s="346">
        <v>16</v>
      </c>
      <c r="AH14" s="346">
        <v>7</v>
      </c>
      <c r="AI14" s="346">
        <v>5</v>
      </c>
      <c r="AJ14" s="346">
        <v>104</v>
      </c>
      <c r="AK14" s="346">
        <v>13</v>
      </c>
      <c r="AL14" s="346">
        <v>28</v>
      </c>
      <c r="AM14" s="346">
        <v>19</v>
      </c>
      <c r="AN14" s="346">
        <v>104</v>
      </c>
      <c r="AO14" s="373"/>
      <c r="AP14" s="348">
        <v>21.69</v>
      </c>
      <c r="AQ14" s="348">
        <v>26.41</v>
      </c>
      <c r="AR14" s="348">
        <v>33.54</v>
      </c>
      <c r="AS14" s="348">
        <v>45.85</v>
      </c>
      <c r="AT14" s="348">
        <v>56.85</v>
      </c>
      <c r="AU14" s="351"/>
      <c r="AV14" s="346">
        <v>5</v>
      </c>
      <c r="AW14" s="346">
        <v>5</v>
      </c>
      <c r="AX14" s="346">
        <v>4</v>
      </c>
      <c r="AY14" s="346">
        <v>13</v>
      </c>
      <c r="AZ14" s="346">
        <v>21</v>
      </c>
      <c r="BA14" s="374"/>
      <c r="BB14" s="348">
        <v>16.669340876544101</v>
      </c>
      <c r="BC14" s="348">
        <v>0</v>
      </c>
      <c r="BD14" s="348">
        <v>0.119226928649209</v>
      </c>
      <c r="BE14" s="375" t="s">
        <v>430</v>
      </c>
      <c r="BF14" s="374"/>
      <c r="BG14" s="375" t="s">
        <v>430</v>
      </c>
      <c r="BH14" s="674" t="s">
        <v>430</v>
      </c>
      <c r="BI14" s="348" t="s">
        <v>430</v>
      </c>
      <c r="BJ14" s="348" t="s">
        <v>430</v>
      </c>
      <c r="BK14" s="362"/>
      <c r="BL14" s="348" t="s">
        <v>6835</v>
      </c>
      <c r="BM14" s="373" t="s">
        <v>5827</v>
      </c>
      <c r="BN14" s="372" t="s">
        <v>430</v>
      </c>
      <c r="BO14" s="372" t="s">
        <v>430</v>
      </c>
      <c r="BP14" s="372" t="s">
        <v>430</v>
      </c>
      <c r="BQ14" s="373"/>
      <c r="BR14" s="354" t="s">
        <v>2332</v>
      </c>
    </row>
    <row r="15" spans="1:70" s="428" customFormat="1" x14ac:dyDescent="0.25">
      <c r="A15" s="345" t="s">
        <v>6836</v>
      </c>
      <c r="B15" s="373"/>
      <c r="C15" s="719">
        <v>43433</v>
      </c>
      <c r="D15" s="373"/>
      <c r="E15" s="346">
        <v>7544.7</v>
      </c>
      <c r="F15" s="373"/>
      <c r="G15" s="347">
        <v>60.5291</v>
      </c>
      <c r="H15" s="374"/>
      <c r="I15" s="348">
        <v>0.66859999999999997</v>
      </c>
      <c r="J15" s="348">
        <v>3.4788000000000001</v>
      </c>
      <c r="K15" s="348">
        <v>27.322500000000002</v>
      </c>
      <c r="L15" s="348">
        <v>24.6111</v>
      </c>
      <c r="M15" s="348">
        <v>19.9786</v>
      </c>
      <c r="N15" s="350">
        <v>71.2042</v>
      </c>
      <c r="O15" s="348">
        <v>41.404600000000002</v>
      </c>
      <c r="P15" s="348">
        <v>40.845700000000001</v>
      </c>
      <c r="Q15" s="348">
        <v>22.511199999999999</v>
      </c>
      <c r="R15" s="348" t="s">
        <v>430</v>
      </c>
      <c r="S15" s="348">
        <v>27.434999999999999</v>
      </c>
      <c r="T15" s="348">
        <v>27.194299999999998</v>
      </c>
      <c r="U15" s="348">
        <v>32.245899999999999</v>
      </c>
      <c r="V15" s="348">
        <v>52.192900000000002</v>
      </c>
      <c r="W15" s="348">
        <v>27.434999999999999</v>
      </c>
      <c r="X15" s="348">
        <v>27.489799999999999</v>
      </c>
      <c r="Y15" s="374"/>
      <c r="Z15" s="346">
        <v>48</v>
      </c>
      <c r="AA15" s="346">
        <v>2</v>
      </c>
      <c r="AB15" s="346">
        <v>1</v>
      </c>
      <c r="AC15" s="346">
        <v>2</v>
      </c>
      <c r="AD15" s="346">
        <v>34</v>
      </c>
      <c r="AE15" s="346">
        <v>12</v>
      </c>
      <c r="AF15" s="346">
        <v>21</v>
      </c>
      <c r="AG15" s="346">
        <v>8</v>
      </c>
      <c r="AH15" s="346">
        <v>12</v>
      </c>
      <c r="AI15" s="346" t="s">
        <v>430</v>
      </c>
      <c r="AJ15" s="346">
        <v>1</v>
      </c>
      <c r="AK15" s="346">
        <v>2</v>
      </c>
      <c r="AL15" s="346">
        <v>15</v>
      </c>
      <c r="AM15" s="346">
        <v>30</v>
      </c>
      <c r="AN15" s="346">
        <v>1</v>
      </c>
      <c r="AO15" s="373"/>
      <c r="AP15" s="348" t="s">
        <v>430</v>
      </c>
      <c r="AQ15" s="348">
        <v>28.86</v>
      </c>
      <c r="AR15" s="348">
        <v>32.78</v>
      </c>
      <c r="AS15" s="348">
        <v>42.2</v>
      </c>
      <c r="AT15" s="348">
        <v>82.11</v>
      </c>
      <c r="AU15" s="351"/>
      <c r="AV15" s="346" t="s">
        <v>430</v>
      </c>
      <c r="AW15" s="346">
        <v>1</v>
      </c>
      <c r="AX15" s="346">
        <v>12</v>
      </c>
      <c r="AY15" s="346">
        <v>22</v>
      </c>
      <c r="AZ15" s="346">
        <v>13</v>
      </c>
      <c r="BA15" s="374"/>
      <c r="BB15" s="348">
        <v>25.8535071963347</v>
      </c>
      <c r="BC15" s="348">
        <v>0</v>
      </c>
      <c r="BD15" s="348">
        <v>9.6972361647145205E-2</v>
      </c>
      <c r="BE15" s="375" t="s">
        <v>430</v>
      </c>
      <c r="BF15" s="374"/>
      <c r="BG15" s="375" t="s">
        <v>430</v>
      </c>
      <c r="BH15" s="674" t="s">
        <v>430</v>
      </c>
      <c r="BI15" s="348" t="s">
        <v>430</v>
      </c>
      <c r="BJ15" s="348" t="s">
        <v>430</v>
      </c>
      <c r="BK15" s="362"/>
      <c r="BL15" s="348" t="s">
        <v>6837</v>
      </c>
      <c r="BM15" s="373" t="s">
        <v>6838</v>
      </c>
      <c r="BN15" s="372" t="s">
        <v>430</v>
      </c>
      <c r="BO15" s="372" t="s">
        <v>430</v>
      </c>
      <c r="BP15" s="372" t="s">
        <v>430</v>
      </c>
      <c r="BQ15" s="373"/>
      <c r="BR15" s="354" t="s">
        <v>548</v>
      </c>
    </row>
    <row r="16" spans="1:70" s="428" customFormat="1" x14ac:dyDescent="0.25">
      <c r="A16" s="345" t="s">
        <v>6839</v>
      </c>
      <c r="B16" s="373"/>
      <c r="C16" s="719">
        <v>44593</v>
      </c>
      <c r="D16" s="373"/>
      <c r="E16" s="346">
        <v>6279.91</v>
      </c>
      <c r="F16" s="373"/>
      <c r="G16" s="347">
        <v>36.139899999999997</v>
      </c>
      <c r="H16" s="374"/>
      <c r="I16" s="348">
        <v>1.1033999999999999</v>
      </c>
      <c r="J16" s="348">
        <v>-2.9538000000000002</v>
      </c>
      <c r="K16" s="348">
        <v>8.7673000000000005</v>
      </c>
      <c r="L16" s="348">
        <v>-27.982199999999999</v>
      </c>
      <c r="M16" s="348">
        <v>65.018600000000006</v>
      </c>
      <c r="N16" s="350">
        <v>138.71700000000001</v>
      </c>
      <c r="O16" s="348">
        <v>67.868200000000002</v>
      </c>
      <c r="P16" s="348">
        <v>45.128799999999998</v>
      </c>
      <c r="Q16" s="348" t="s">
        <v>430</v>
      </c>
      <c r="R16" s="348" t="s">
        <v>430</v>
      </c>
      <c r="S16" s="348">
        <v>6.6851000000000003</v>
      </c>
      <c r="T16" s="348">
        <v>6.3644999999999996</v>
      </c>
      <c r="U16" s="348">
        <v>67.282600000000002</v>
      </c>
      <c r="V16" s="348">
        <v>120.71250000000001</v>
      </c>
      <c r="W16" s="348">
        <v>6.6851000000000003</v>
      </c>
      <c r="X16" s="348">
        <v>35.436900000000001</v>
      </c>
      <c r="Y16" s="374"/>
      <c r="Z16" s="346">
        <v>26</v>
      </c>
      <c r="AA16" s="346">
        <v>105</v>
      </c>
      <c r="AB16" s="346">
        <v>35</v>
      </c>
      <c r="AC16" s="346">
        <v>93</v>
      </c>
      <c r="AD16" s="346">
        <v>8</v>
      </c>
      <c r="AE16" s="346">
        <v>6</v>
      </c>
      <c r="AF16" s="346">
        <v>7</v>
      </c>
      <c r="AG16" s="346">
        <v>5</v>
      </c>
      <c r="AH16" s="346" t="s">
        <v>430</v>
      </c>
      <c r="AI16" s="346" t="s">
        <v>430</v>
      </c>
      <c r="AJ16" s="346">
        <v>56</v>
      </c>
      <c r="AK16" s="346">
        <v>37</v>
      </c>
      <c r="AL16" s="346">
        <v>6</v>
      </c>
      <c r="AM16" s="346">
        <v>8</v>
      </c>
      <c r="AN16" s="346">
        <v>56</v>
      </c>
      <c r="AO16" s="373"/>
      <c r="AP16" s="348" t="s">
        <v>430</v>
      </c>
      <c r="AQ16" s="348" t="s">
        <v>430</v>
      </c>
      <c r="AR16" s="348" t="s">
        <v>430</v>
      </c>
      <c r="AS16" s="348">
        <v>70.290000000000006</v>
      </c>
      <c r="AT16" s="348">
        <v>136.08000000000001</v>
      </c>
      <c r="AU16" s="351"/>
      <c r="AV16" s="346" t="s">
        <v>430</v>
      </c>
      <c r="AW16" s="346" t="s">
        <v>430</v>
      </c>
      <c r="AX16" s="346" t="s">
        <v>430</v>
      </c>
      <c r="AY16" s="346">
        <v>5</v>
      </c>
      <c r="AZ16" s="346">
        <v>7</v>
      </c>
      <c r="BA16" s="374"/>
      <c r="BB16" s="348">
        <v>42.135976184524502</v>
      </c>
      <c r="BC16" s="348">
        <v>0</v>
      </c>
      <c r="BD16" s="348">
        <v>7.8782143347921704E-2</v>
      </c>
      <c r="BE16" s="375" t="s">
        <v>430</v>
      </c>
      <c r="BF16" s="374"/>
      <c r="BG16" s="375" t="s">
        <v>430</v>
      </c>
      <c r="BH16" s="674" t="s">
        <v>430</v>
      </c>
      <c r="BI16" s="348" t="s">
        <v>430</v>
      </c>
      <c r="BJ16" s="348" t="s">
        <v>430</v>
      </c>
      <c r="BK16" s="362"/>
      <c r="BL16" s="348" t="s">
        <v>6840</v>
      </c>
      <c r="BM16" s="373" t="s">
        <v>6088</v>
      </c>
      <c r="BN16" s="372" t="s">
        <v>430</v>
      </c>
      <c r="BO16" s="372" t="s">
        <v>430</v>
      </c>
      <c r="BP16" s="372" t="s">
        <v>430</v>
      </c>
      <c r="BQ16" s="373"/>
      <c r="BR16" s="354" t="s">
        <v>548</v>
      </c>
    </row>
    <row r="17" spans="1:70" s="428" customFormat="1" x14ac:dyDescent="0.25">
      <c r="A17" s="345" t="s">
        <v>6841</v>
      </c>
      <c r="B17" s="373"/>
      <c r="C17" s="719">
        <v>44321</v>
      </c>
      <c r="D17" s="373"/>
      <c r="E17" s="346">
        <v>5793.89</v>
      </c>
      <c r="F17" s="373"/>
      <c r="G17" s="347">
        <v>19.091000000000001</v>
      </c>
      <c r="H17" s="374"/>
      <c r="I17" s="348">
        <v>0.56889999999999996</v>
      </c>
      <c r="J17" s="348">
        <v>-0.55730000000000002</v>
      </c>
      <c r="K17" s="348">
        <v>4.5223000000000004</v>
      </c>
      <c r="L17" s="348">
        <v>-1.6080000000000001</v>
      </c>
      <c r="M17" s="348">
        <v>0.24149999999999999</v>
      </c>
      <c r="N17" s="350">
        <v>7.8506999999999998</v>
      </c>
      <c r="O17" s="348">
        <v>9.8734000000000002</v>
      </c>
      <c r="P17" s="348">
        <v>14.962899999999999</v>
      </c>
      <c r="Q17" s="348" t="s">
        <v>430</v>
      </c>
      <c r="R17" s="348" t="s">
        <v>430</v>
      </c>
      <c r="S17" s="348">
        <v>5.5976999999999997</v>
      </c>
      <c r="T17" s="348">
        <v>-1.0316000000000001</v>
      </c>
      <c r="U17" s="348">
        <v>3.0108000000000001</v>
      </c>
      <c r="V17" s="348">
        <v>4.4880000000000004</v>
      </c>
      <c r="W17" s="348">
        <v>5.5976999999999997</v>
      </c>
      <c r="X17" s="348">
        <v>13.8628</v>
      </c>
      <c r="Y17" s="374"/>
      <c r="Z17" s="346">
        <v>54</v>
      </c>
      <c r="AA17" s="346">
        <v>50</v>
      </c>
      <c r="AB17" s="346">
        <v>97</v>
      </c>
      <c r="AC17" s="346">
        <v>48</v>
      </c>
      <c r="AD17" s="346">
        <v>53</v>
      </c>
      <c r="AE17" s="346">
        <v>49</v>
      </c>
      <c r="AF17" s="346">
        <v>34</v>
      </c>
      <c r="AG17" s="346">
        <v>39</v>
      </c>
      <c r="AH17" s="346" t="s">
        <v>430</v>
      </c>
      <c r="AI17" s="346" t="s">
        <v>430</v>
      </c>
      <c r="AJ17" s="346">
        <v>71</v>
      </c>
      <c r="AK17" s="346">
        <v>63</v>
      </c>
      <c r="AL17" s="346">
        <v>60</v>
      </c>
      <c r="AM17" s="346">
        <v>45</v>
      </c>
      <c r="AN17" s="346">
        <v>71</v>
      </c>
      <c r="AO17" s="373"/>
      <c r="AP17" s="348" t="s">
        <v>430</v>
      </c>
      <c r="AQ17" s="348" t="s">
        <v>430</v>
      </c>
      <c r="AR17" s="348">
        <v>12.8</v>
      </c>
      <c r="AS17" s="348">
        <v>10.73</v>
      </c>
      <c r="AT17" s="348">
        <v>4.21</v>
      </c>
      <c r="AU17" s="351"/>
      <c r="AV17" s="346" t="s">
        <v>430</v>
      </c>
      <c r="AW17" s="346" t="s">
        <v>430</v>
      </c>
      <c r="AX17" s="346">
        <v>22</v>
      </c>
      <c r="AY17" s="346">
        <v>35</v>
      </c>
      <c r="AZ17" s="346">
        <v>48</v>
      </c>
      <c r="BA17" s="374"/>
      <c r="BB17" s="348">
        <v>7.2906360954809797</v>
      </c>
      <c r="BC17" s="348">
        <v>0.51073439980370705</v>
      </c>
      <c r="BD17" s="348">
        <v>9.2170906348727502E-2</v>
      </c>
      <c r="BE17" s="375">
        <v>0.39444256310032799</v>
      </c>
      <c r="BF17" s="374"/>
      <c r="BG17" s="375" t="s">
        <v>430</v>
      </c>
      <c r="BH17" s="674" t="s">
        <v>430</v>
      </c>
      <c r="BI17" s="348" t="s">
        <v>430</v>
      </c>
      <c r="BJ17" s="348" t="s">
        <v>430</v>
      </c>
      <c r="BK17" s="362"/>
      <c r="BL17" s="348" t="s">
        <v>6842</v>
      </c>
      <c r="BM17" s="373" t="s">
        <v>6843</v>
      </c>
      <c r="BN17" s="372" t="s">
        <v>430</v>
      </c>
      <c r="BO17" s="372" t="s">
        <v>430</v>
      </c>
      <c r="BP17" s="372" t="s">
        <v>430</v>
      </c>
      <c r="BQ17" s="373"/>
      <c r="BR17" s="354" t="s">
        <v>436</v>
      </c>
    </row>
    <row r="18" spans="1:70" s="428" customFormat="1" x14ac:dyDescent="0.25">
      <c r="A18" s="345" t="s">
        <v>6844</v>
      </c>
      <c r="B18" s="373"/>
      <c r="C18" s="719">
        <v>44594</v>
      </c>
      <c r="D18" s="373"/>
      <c r="E18" s="346">
        <v>4378.5200000000004</v>
      </c>
      <c r="F18" s="373"/>
      <c r="G18" s="347">
        <v>36.204300000000003</v>
      </c>
      <c r="H18" s="374"/>
      <c r="I18" s="348">
        <v>1.2371000000000001</v>
      </c>
      <c r="J18" s="348">
        <v>-2.7677999999999998</v>
      </c>
      <c r="K18" s="348">
        <v>8.5152999999999999</v>
      </c>
      <c r="L18" s="348">
        <v>-27.858499999999999</v>
      </c>
      <c r="M18" s="348">
        <v>64.750699999999995</v>
      </c>
      <c r="N18" s="350">
        <v>139.18899999999999</v>
      </c>
      <c r="O18" s="348">
        <v>68.211699999999993</v>
      </c>
      <c r="P18" s="348">
        <v>45.16</v>
      </c>
      <c r="Q18" s="348" t="s">
        <v>430</v>
      </c>
      <c r="R18" s="348" t="s">
        <v>430</v>
      </c>
      <c r="S18" s="348">
        <v>6.7233999999999998</v>
      </c>
      <c r="T18" s="348">
        <v>6.3650000000000002</v>
      </c>
      <c r="U18" s="348">
        <v>67.751499999999993</v>
      </c>
      <c r="V18" s="348">
        <v>122.2513</v>
      </c>
      <c r="W18" s="348">
        <v>6.7233999999999998</v>
      </c>
      <c r="X18" s="348">
        <v>35.520400000000002</v>
      </c>
      <c r="Y18" s="374"/>
      <c r="Z18" s="346">
        <v>17</v>
      </c>
      <c r="AA18" s="346">
        <v>98</v>
      </c>
      <c r="AB18" s="346">
        <v>38</v>
      </c>
      <c r="AC18" s="346">
        <v>91</v>
      </c>
      <c r="AD18" s="346">
        <v>9</v>
      </c>
      <c r="AE18" s="346">
        <v>5</v>
      </c>
      <c r="AF18" s="346">
        <v>3</v>
      </c>
      <c r="AG18" s="346">
        <v>4</v>
      </c>
      <c r="AH18" s="346" t="s">
        <v>430</v>
      </c>
      <c r="AI18" s="346" t="s">
        <v>430</v>
      </c>
      <c r="AJ18" s="346">
        <v>54</v>
      </c>
      <c r="AK18" s="346">
        <v>36</v>
      </c>
      <c r="AL18" s="346">
        <v>4</v>
      </c>
      <c r="AM18" s="346">
        <v>5</v>
      </c>
      <c r="AN18" s="346">
        <v>54</v>
      </c>
      <c r="AO18" s="373"/>
      <c r="AP18" s="348" t="s">
        <v>430</v>
      </c>
      <c r="AQ18" s="348" t="s">
        <v>430</v>
      </c>
      <c r="AR18" s="348" t="s">
        <v>430</v>
      </c>
      <c r="AS18" s="348">
        <v>70.36</v>
      </c>
      <c r="AT18" s="348">
        <v>136.1</v>
      </c>
      <c r="AU18" s="351"/>
      <c r="AV18" s="346" t="s">
        <v>430</v>
      </c>
      <c r="AW18" s="346" t="s">
        <v>430</v>
      </c>
      <c r="AX18" s="346" t="s">
        <v>430</v>
      </c>
      <c r="AY18" s="346">
        <v>4</v>
      </c>
      <c r="AZ18" s="346">
        <v>6</v>
      </c>
      <c r="BA18" s="374"/>
      <c r="BB18" s="348">
        <v>42.745992405969403</v>
      </c>
      <c r="BC18" s="348">
        <v>0</v>
      </c>
      <c r="BD18" s="348">
        <v>7.7908914581171995E-2</v>
      </c>
      <c r="BE18" s="375" t="s">
        <v>430</v>
      </c>
      <c r="BF18" s="374"/>
      <c r="BG18" s="375" t="s">
        <v>430</v>
      </c>
      <c r="BH18" s="674" t="s">
        <v>430</v>
      </c>
      <c r="BI18" s="348" t="s">
        <v>430</v>
      </c>
      <c r="BJ18" s="348" t="s">
        <v>430</v>
      </c>
      <c r="BK18" s="362"/>
      <c r="BL18" s="348" t="s">
        <v>6845</v>
      </c>
      <c r="BM18" s="373" t="s">
        <v>5300</v>
      </c>
      <c r="BN18" s="372" t="s">
        <v>5410</v>
      </c>
      <c r="BO18" s="372" t="s">
        <v>430</v>
      </c>
      <c r="BP18" s="372" t="s">
        <v>430</v>
      </c>
      <c r="BQ18" s="373"/>
      <c r="BR18" s="354" t="s">
        <v>548</v>
      </c>
    </row>
    <row r="19" spans="1:70" s="428" customFormat="1" x14ac:dyDescent="0.25">
      <c r="A19" s="345" t="s">
        <v>6846</v>
      </c>
      <c r="B19" s="373"/>
      <c r="C19" s="719">
        <v>44862</v>
      </c>
      <c r="D19" s="373"/>
      <c r="E19" s="346">
        <v>4424.41</v>
      </c>
      <c r="F19" s="373"/>
      <c r="G19" s="347">
        <v>39.349699999999999</v>
      </c>
      <c r="H19" s="374"/>
      <c r="I19" s="348">
        <v>1.2509999999999999</v>
      </c>
      <c r="J19" s="348">
        <v>-2.8702000000000001</v>
      </c>
      <c r="K19" s="348">
        <v>9.1752000000000002</v>
      </c>
      <c r="L19" s="348">
        <v>-28.615500000000001</v>
      </c>
      <c r="M19" s="348">
        <v>65.387699999999995</v>
      </c>
      <c r="N19" s="350">
        <v>139.30500000000001</v>
      </c>
      <c r="O19" s="348">
        <v>68.296800000000005</v>
      </c>
      <c r="P19" s="348">
        <v>45.366</v>
      </c>
      <c r="Q19" s="348" t="s">
        <v>430</v>
      </c>
      <c r="R19" s="348" t="s">
        <v>430</v>
      </c>
      <c r="S19" s="348">
        <v>6.4261999999999997</v>
      </c>
      <c r="T19" s="348">
        <v>6.5491999999999999</v>
      </c>
      <c r="U19" s="348">
        <v>67.083600000000004</v>
      </c>
      <c r="V19" s="348">
        <v>122.0638</v>
      </c>
      <c r="W19" s="348">
        <v>6.4261999999999997</v>
      </c>
      <c r="X19" s="348">
        <v>47.927799999999998</v>
      </c>
      <c r="Y19" s="374"/>
      <c r="Z19" s="346">
        <v>16</v>
      </c>
      <c r="AA19" s="346">
        <v>102</v>
      </c>
      <c r="AB19" s="346">
        <v>27</v>
      </c>
      <c r="AC19" s="346">
        <v>98</v>
      </c>
      <c r="AD19" s="346">
        <v>6</v>
      </c>
      <c r="AE19" s="346">
        <v>3</v>
      </c>
      <c r="AF19" s="346">
        <v>2</v>
      </c>
      <c r="AG19" s="346">
        <v>2</v>
      </c>
      <c r="AH19" s="346" t="s">
        <v>430</v>
      </c>
      <c r="AI19" s="346" t="s">
        <v>430</v>
      </c>
      <c r="AJ19" s="346">
        <v>64</v>
      </c>
      <c r="AK19" s="346">
        <v>35</v>
      </c>
      <c r="AL19" s="346">
        <v>7</v>
      </c>
      <c r="AM19" s="346">
        <v>6</v>
      </c>
      <c r="AN19" s="346">
        <v>64</v>
      </c>
      <c r="AO19" s="373"/>
      <c r="AP19" s="348" t="s">
        <v>430</v>
      </c>
      <c r="AQ19" s="348" t="s">
        <v>430</v>
      </c>
      <c r="AR19" s="348" t="s">
        <v>430</v>
      </c>
      <c r="AS19" s="348">
        <v>70.5</v>
      </c>
      <c r="AT19" s="348">
        <v>136.13</v>
      </c>
      <c r="AU19" s="351"/>
      <c r="AV19" s="346" t="s">
        <v>430</v>
      </c>
      <c r="AW19" s="346" t="s">
        <v>430</v>
      </c>
      <c r="AX19" s="346" t="s">
        <v>430</v>
      </c>
      <c r="AY19" s="346">
        <v>3</v>
      </c>
      <c r="AZ19" s="346">
        <v>5</v>
      </c>
      <c r="BA19" s="374"/>
      <c r="BB19" s="348">
        <v>42.765866360245496</v>
      </c>
      <c r="BC19" s="348">
        <v>0</v>
      </c>
      <c r="BD19" s="348">
        <v>7.8092581197014593E-2</v>
      </c>
      <c r="BE19" s="375" t="s">
        <v>430</v>
      </c>
      <c r="BF19" s="374"/>
      <c r="BG19" s="375" t="s">
        <v>430</v>
      </c>
      <c r="BH19" s="674" t="s">
        <v>430</v>
      </c>
      <c r="BI19" s="348" t="s">
        <v>430</v>
      </c>
      <c r="BJ19" s="348" t="s">
        <v>430</v>
      </c>
      <c r="BK19" s="362"/>
      <c r="BL19" s="348" t="s">
        <v>6823</v>
      </c>
      <c r="BM19" s="373" t="s">
        <v>5146</v>
      </c>
      <c r="BN19" s="372" t="s">
        <v>430</v>
      </c>
      <c r="BO19" s="372" t="s">
        <v>430</v>
      </c>
      <c r="BP19" s="372" t="s">
        <v>430</v>
      </c>
      <c r="BQ19" s="373"/>
      <c r="BR19" s="354" t="s">
        <v>548</v>
      </c>
    </row>
    <row r="20" spans="1:70" s="428" customFormat="1" x14ac:dyDescent="0.25">
      <c r="A20" s="345" t="s">
        <v>6847</v>
      </c>
      <c r="B20" s="373"/>
      <c r="C20" s="719">
        <v>45484</v>
      </c>
      <c r="D20" s="373"/>
      <c r="E20" s="346">
        <v>3851.76</v>
      </c>
      <c r="F20" s="373"/>
      <c r="G20" s="347">
        <v>25.581600000000002</v>
      </c>
      <c r="H20" s="374"/>
      <c r="I20" s="348">
        <v>1.2776000000000001</v>
      </c>
      <c r="J20" s="348">
        <v>-2.8228</v>
      </c>
      <c r="K20" s="348">
        <v>8.2782</v>
      </c>
      <c r="L20" s="348">
        <v>-27.596299999999999</v>
      </c>
      <c r="M20" s="348">
        <v>67.647099999999995</v>
      </c>
      <c r="N20" s="350">
        <v>142.32599999999999</v>
      </c>
      <c r="O20" s="348" t="s">
        <v>430</v>
      </c>
      <c r="P20" s="348" t="s">
        <v>430</v>
      </c>
      <c r="Q20" s="348" t="s">
        <v>430</v>
      </c>
      <c r="R20" s="348" t="s">
        <v>430</v>
      </c>
      <c r="S20" s="348">
        <v>6.5735999999999999</v>
      </c>
      <c r="T20" s="348">
        <v>7.1300999999999997</v>
      </c>
      <c r="U20" s="348">
        <v>68.335400000000007</v>
      </c>
      <c r="V20" s="348">
        <v>125.4303</v>
      </c>
      <c r="W20" s="348">
        <v>6.5735999999999999</v>
      </c>
      <c r="X20" s="348">
        <v>68.778999999999996</v>
      </c>
      <c r="Y20" s="374"/>
      <c r="Z20" s="346">
        <v>15</v>
      </c>
      <c r="AA20" s="346">
        <v>100</v>
      </c>
      <c r="AB20" s="346">
        <v>40</v>
      </c>
      <c r="AC20" s="346">
        <v>90</v>
      </c>
      <c r="AD20" s="346">
        <v>1</v>
      </c>
      <c r="AE20" s="346">
        <v>1</v>
      </c>
      <c r="AF20" s="346" t="s">
        <v>430</v>
      </c>
      <c r="AG20" s="346" t="s">
        <v>430</v>
      </c>
      <c r="AH20" s="346" t="s">
        <v>430</v>
      </c>
      <c r="AI20" s="346" t="s">
        <v>430</v>
      </c>
      <c r="AJ20" s="346">
        <v>60</v>
      </c>
      <c r="AK20" s="346">
        <v>30</v>
      </c>
      <c r="AL20" s="346">
        <v>3</v>
      </c>
      <c r="AM20" s="346">
        <v>1</v>
      </c>
      <c r="AN20" s="346">
        <v>60</v>
      </c>
      <c r="AO20" s="373"/>
      <c r="AP20" s="348" t="s">
        <v>430</v>
      </c>
      <c r="AQ20" s="348" t="s">
        <v>430</v>
      </c>
      <c r="AR20" s="348" t="s">
        <v>430</v>
      </c>
      <c r="AS20" s="348" t="s">
        <v>430</v>
      </c>
      <c r="AT20" s="348">
        <v>140.55000000000001</v>
      </c>
      <c r="AU20" s="351"/>
      <c r="AV20" s="346" t="s">
        <v>430</v>
      </c>
      <c r="AW20" s="346" t="s">
        <v>430</v>
      </c>
      <c r="AX20" s="346" t="s">
        <v>430</v>
      </c>
      <c r="AY20" s="346" t="s">
        <v>430</v>
      </c>
      <c r="AZ20" s="346">
        <v>1</v>
      </c>
      <c r="BA20" s="374"/>
      <c r="BB20" s="348">
        <v>52.651054992005797</v>
      </c>
      <c r="BC20" s="348">
        <v>0</v>
      </c>
      <c r="BD20" s="348">
        <v>0.10522648673863801</v>
      </c>
      <c r="BE20" s="375" t="s">
        <v>430</v>
      </c>
      <c r="BF20" s="374"/>
      <c r="BG20" s="375" t="s">
        <v>430</v>
      </c>
      <c r="BH20" s="674" t="s">
        <v>430</v>
      </c>
      <c r="BI20" s="348" t="s">
        <v>430</v>
      </c>
      <c r="BJ20" s="348" t="s">
        <v>430</v>
      </c>
      <c r="BK20" s="362"/>
      <c r="BL20" s="348" t="s">
        <v>6848</v>
      </c>
      <c r="BM20" s="373" t="s">
        <v>6849</v>
      </c>
      <c r="BN20" s="372" t="s">
        <v>430</v>
      </c>
      <c r="BO20" s="372" t="s">
        <v>430</v>
      </c>
      <c r="BP20" s="372" t="s">
        <v>430</v>
      </c>
      <c r="BQ20" s="373"/>
      <c r="BR20" s="354" t="s">
        <v>548</v>
      </c>
    </row>
    <row r="21" spans="1:70" s="428" customFormat="1" x14ac:dyDescent="0.25">
      <c r="A21" s="345" t="s">
        <v>6850</v>
      </c>
      <c r="B21" s="373"/>
      <c r="C21" s="719">
        <v>40836</v>
      </c>
      <c r="D21" s="373"/>
      <c r="E21" s="346">
        <v>2939.05</v>
      </c>
      <c r="F21" s="373"/>
      <c r="G21" s="347">
        <v>43.473700000000001</v>
      </c>
      <c r="H21" s="374"/>
      <c r="I21" s="348">
        <v>0.39700000000000002</v>
      </c>
      <c r="J21" s="348">
        <v>-0.62860000000000005</v>
      </c>
      <c r="K21" s="348">
        <v>5.9364999999999997</v>
      </c>
      <c r="L21" s="348">
        <v>-5.5505000000000004</v>
      </c>
      <c r="M21" s="348">
        <v>24.2532</v>
      </c>
      <c r="N21" s="350">
        <v>53.997100000000003</v>
      </c>
      <c r="O21" s="348">
        <v>41.352200000000003</v>
      </c>
      <c r="P21" s="348">
        <v>33.582700000000003</v>
      </c>
      <c r="Q21" s="348">
        <v>24.349599999999999</v>
      </c>
      <c r="R21" s="348">
        <v>16.083400000000001</v>
      </c>
      <c r="S21" s="348">
        <v>2.9043999999999999</v>
      </c>
      <c r="T21" s="348">
        <v>13.0588</v>
      </c>
      <c r="U21" s="348">
        <v>29.037700000000001</v>
      </c>
      <c r="V21" s="348">
        <v>54.629199999999997</v>
      </c>
      <c r="W21" s="348">
        <v>2.9043999999999999</v>
      </c>
      <c r="X21" s="348">
        <v>10.6442</v>
      </c>
      <c r="Y21" s="374"/>
      <c r="Z21" s="346">
        <v>61</v>
      </c>
      <c r="AA21" s="346">
        <v>56</v>
      </c>
      <c r="AB21" s="346">
        <v>68</v>
      </c>
      <c r="AC21" s="346">
        <v>73</v>
      </c>
      <c r="AD21" s="346">
        <v>18</v>
      </c>
      <c r="AE21" s="346">
        <v>22</v>
      </c>
      <c r="AF21" s="346">
        <v>22</v>
      </c>
      <c r="AG21" s="346">
        <v>19</v>
      </c>
      <c r="AH21" s="346">
        <v>6</v>
      </c>
      <c r="AI21" s="346">
        <v>8</v>
      </c>
      <c r="AJ21" s="346">
        <v>96</v>
      </c>
      <c r="AK21" s="346">
        <v>4</v>
      </c>
      <c r="AL21" s="346">
        <v>24</v>
      </c>
      <c r="AM21" s="346">
        <v>23</v>
      </c>
      <c r="AN21" s="346">
        <v>96</v>
      </c>
      <c r="AO21" s="373"/>
      <c r="AP21" s="348">
        <v>21.78</v>
      </c>
      <c r="AQ21" s="348">
        <v>26.42</v>
      </c>
      <c r="AR21" s="348">
        <v>33.4</v>
      </c>
      <c r="AS21" s="348">
        <v>45.4</v>
      </c>
      <c r="AT21" s="348">
        <v>56.9</v>
      </c>
      <c r="AU21" s="351"/>
      <c r="AV21" s="346">
        <v>2</v>
      </c>
      <c r="AW21" s="346">
        <v>4</v>
      </c>
      <c r="AX21" s="346">
        <v>8</v>
      </c>
      <c r="AY21" s="346">
        <v>18</v>
      </c>
      <c r="AZ21" s="346">
        <v>18</v>
      </c>
      <c r="BA21" s="374"/>
      <c r="BB21" s="348">
        <v>16.56381889459</v>
      </c>
      <c r="BC21" s="348">
        <v>0</v>
      </c>
      <c r="BD21" s="348">
        <v>0.11937116286586499</v>
      </c>
      <c r="BE21" s="375" t="s">
        <v>430</v>
      </c>
      <c r="BF21" s="374"/>
      <c r="BG21" s="375" t="s">
        <v>430</v>
      </c>
      <c r="BH21" s="674" t="s">
        <v>430</v>
      </c>
      <c r="BI21" s="348" t="s">
        <v>430</v>
      </c>
      <c r="BJ21" s="348" t="s">
        <v>430</v>
      </c>
      <c r="BK21" s="362"/>
      <c r="BL21" s="348" t="s">
        <v>6851</v>
      </c>
      <c r="BM21" s="373" t="s">
        <v>6852</v>
      </c>
      <c r="BN21" s="372" t="s">
        <v>430</v>
      </c>
      <c r="BO21" s="372" t="s">
        <v>430</v>
      </c>
      <c r="BP21" s="372" t="s">
        <v>430</v>
      </c>
      <c r="BQ21" s="373"/>
      <c r="BR21" s="354" t="s">
        <v>548</v>
      </c>
    </row>
    <row r="22" spans="1:70" s="428" customFormat="1" x14ac:dyDescent="0.25">
      <c r="A22" s="345" t="s">
        <v>6853</v>
      </c>
      <c r="B22" s="373"/>
      <c r="C22" s="719">
        <v>44818</v>
      </c>
      <c r="D22" s="373"/>
      <c r="E22" s="346">
        <v>2946.73</v>
      </c>
      <c r="F22" s="373"/>
      <c r="G22" s="347">
        <v>34.140999999999998</v>
      </c>
      <c r="H22" s="374"/>
      <c r="I22" s="348" t="s">
        <v>430</v>
      </c>
      <c r="J22" s="348">
        <v>-2.1158999999999999</v>
      </c>
      <c r="K22" s="348">
        <v>6.3284000000000002</v>
      </c>
      <c r="L22" s="348">
        <v>-17.127500000000001</v>
      </c>
      <c r="M22" s="348">
        <v>43.094799999999999</v>
      </c>
      <c r="N22" s="350">
        <v>96.463099999999997</v>
      </c>
      <c r="O22" s="348">
        <v>56.442599999999999</v>
      </c>
      <c r="P22" s="348">
        <v>40.157899999999998</v>
      </c>
      <c r="Q22" s="348" t="s">
        <v>430</v>
      </c>
      <c r="R22" s="348" t="s">
        <v>430</v>
      </c>
      <c r="S22" s="348">
        <v>3.6995</v>
      </c>
      <c r="T22" s="348">
        <v>9.7428000000000008</v>
      </c>
      <c r="U22" s="348">
        <v>49.885899999999999</v>
      </c>
      <c r="V22" s="348">
        <v>88.582599999999999</v>
      </c>
      <c r="W22" s="348">
        <v>3.6995</v>
      </c>
      <c r="X22" s="348">
        <v>40.502099999999999</v>
      </c>
      <c r="Y22" s="374"/>
      <c r="Z22" s="346" t="s">
        <v>430</v>
      </c>
      <c r="AA22" s="346">
        <v>94</v>
      </c>
      <c r="AB22" s="346">
        <v>64</v>
      </c>
      <c r="AC22" s="346">
        <v>84</v>
      </c>
      <c r="AD22" s="346">
        <v>12</v>
      </c>
      <c r="AE22" s="346">
        <v>10</v>
      </c>
      <c r="AF22" s="346">
        <v>9</v>
      </c>
      <c r="AG22" s="346">
        <v>10</v>
      </c>
      <c r="AH22" s="346" t="s">
        <v>430</v>
      </c>
      <c r="AI22" s="346" t="s">
        <v>430</v>
      </c>
      <c r="AJ22" s="346">
        <v>85</v>
      </c>
      <c r="AK22" s="346">
        <v>24</v>
      </c>
      <c r="AL22" s="346">
        <v>12</v>
      </c>
      <c r="AM22" s="346">
        <v>12</v>
      </c>
      <c r="AN22" s="346">
        <v>85</v>
      </c>
      <c r="AO22" s="373"/>
      <c r="AP22" s="348" t="s">
        <v>430</v>
      </c>
      <c r="AQ22" s="348" t="s">
        <v>430</v>
      </c>
      <c r="AR22" s="348" t="s">
        <v>430</v>
      </c>
      <c r="AS22" s="348">
        <v>59.32</v>
      </c>
      <c r="AT22" s="348">
        <v>96.91</v>
      </c>
      <c r="AU22" s="351"/>
      <c r="AV22" s="346" t="s">
        <v>430</v>
      </c>
      <c r="AW22" s="346" t="s">
        <v>430</v>
      </c>
      <c r="AX22" s="346" t="s">
        <v>430</v>
      </c>
      <c r="AY22" s="346">
        <v>8</v>
      </c>
      <c r="AZ22" s="346">
        <v>12</v>
      </c>
      <c r="BA22" s="374"/>
      <c r="BB22" s="348">
        <v>27.4919713752188</v>
      </c>
      <c r="BC22" s="348">
        <v>0</v>
      </c>
      <c r="BD22" s="348">
        <v>9.4437297630140804E-2</v>
      </c>
      <c r="BE22" s="375" t="s">
        <v>430</v>
      </c>
      <c r="BF22" s="374"/>
      <c r="BG22" s="375" t="s">
        <v>430</v>
      </c>
      <c r="BH22" s="674" t="s">
        <v>430</v>
      </c>
      <c r="BI22" s="348" t="s">
        <v>430</v>
      </c>
      <c r="BJ22" s="348" t="s">
        <v>430</v>
      </c>
      <c r="BK22" s="362"/>
      <c r="BL22" s="348" t="s">
        <v>6854</v>
      </c>
      <c r="BM22" s="373" t="s">
        <v>6855</v>
      </c>
      <c r="BN22" s="372" t="s">
        <v>5410</v>
      </c>
      <c r="BO22" s="372" t="s">
        <v>430</v>
      </c>
      <c r="BP22" s="372" t="s">
        <v>430</v>
      </c>
      <c r="BQ22" s="373"/>
      <c r="BR22" s="354" t="s">
        <v>5140</v>
      </c>
    </row>
    <row r="23" spans="1:70" s="428" customFormat="1" x14ac:dyDescent="0.25">
      <c r="A23" s="345" t="s">
        <v>6856</v>
      </c>
      <c r="B23" s="373"/>
      <c r="C23" s="719">
        <v>43280</v>
      </c>
      <c r="D23" s="373"/>
      <c r="E23" s="346">
        <v>2923.57</v>
      </c>
      <c r="F23" s="373"/>
      <c r="G23" s="347">
        <v>36.744500000000002</v>
      </c>
      <c r="H23" s="374"/>
      <c r="I23" s="348">
        <v>0.63019999999999998</v>
      </c>
      <c r="J23" s="348">
        <v>0.5635</v>
      </c>
      <c r="K23" s="348">
        <v>8.9810999999999996</v>
      </c>
      <c r="L23" s="348">
        <v>7.53</v>
      </c>
      <c r="M23" s="348">
        <v>8.5329999999999995</v>
      </c>
      <c r="N23" s="350">
        <v>19.175999999999998</v>
      </c>
      <c r="O23" s="348">
        <v>8.6083999999999996</v>
      </c>
      <c r="P23" s="348">
        <v>26.4312</v>
      </c>
      <c r="Q23" s="348">
        <v>28.517199999999999</v>
      </c>
      <c r="R23" s="348" t="s">
        <v>430</v>
      </c>
      <c r="S23" s="348">
        <v>10.3309</v>
      </c>
      <c r="T23" s="348">
        <v>6.2938000000000001</v>
      </c>
      <c r="U23" s="348">
        <v>13.6988</v>
      </c>
      <c r="V23" s="348">
        <v>13.218500000000001</v>
      </c>
      <c r="W23" s="348">
        <v>10.3309</v>
      </c>
      <c r="X23" s="348">
        <v>18.0746</v>
      </c>
      <c r="Y23" s="374"/>
      <c r="Z23" s="346">
        <v>50</v>
      </c>
      <c r="AA23" s="346">
        <v>18</v>
      </c>
      <c r="AB23" s="346">
        <v>29</v>
      </c>
      <c r="AC23" s="346">
        <v>8</v>
      </c>
      <c r="AD23" s="346">
        <v>37</v>
      </c>
      <c r="AE23" s="346">
        <v>32</v>
      </c>
      <c r="AF23" s="346">
        <v>39</v>
      </c>
      <c r="AG23" s="346">
        <v>24</v>
      </c>
      <c r="AH23" s="346">
        <v>1</v>
      </c>
      <c r="AI23" s="346" t="s">
        <v>430</v>
      </c>
      <c r="AJ23" s="346">
        <v>32</v>
      </c>
      <c r="AK23" s="346">
        <v>38</v>
      </c>
      <c r="AL23" s="346">
        <v>35</v>
      </c>
      <c r="AM23" s="346">
        <v>33</v>
      </c>
      <c r="AN23" s="346">
        <v>32</v>
      </c>
      <c r="AO23" s="373"/>
      <c r="AP23" s="348" t="s">
        <v>430</v>
      </c>
      <c r="AQ23" s="348">
        <v>25.62</v>
      </c>
      <c r="AR23" s="348">
        <v>24.3</v>
      </c>
      <c r="AS23" s="348">
        <v>16.989999999999998</v>
      </c>
      <c r="AT23" s="348">
        <v>22.48</v>
      </c>
      <c r="AU23" s="351"/>
      <c r="AV23" s="346" t="s">
        <v>430</v>
      </c>
      <c r="AW23" s="346">
        <v>12</v>
      </c>
      <c r="AX23" s="346">
        <v>13</v>
      </c>
      <c r="AY23" s="346">
        <v>24</v>
      </c>
      <c r="AZ23" s="346">
        <v>34</v>
      </c>
      <c r="BA23" s="374"/>
      <c r="BB23" s="348">
        <v>18.290894030357901</v>
      </c>
      <c r="BC23" s="348">
        <v>0</v>
      </c>
      <c r="BD23" s="348">
        <v>9.0437299917311101E-2</v>
      </c>
      <c r="BE23" s="375" t="s">
        <v>430</v>
      </c>
      <c r="BF23" s="374"/>
      <c r="BG23" s="375" t="s">
        <v>430</v>
      </c>
      <c r="BH23" s="674" t="s">
        <v>430</v>
      </c>
      <c r="BI23" s="348" t="s">
        <v>430</v>
      </c>
      <c r="BJ23" s="348" t="s">
        <v>430</v>
      </c>
      <c r="BK23" s="362"/>
      <c r="BL23" s="348" t="s">
        <v>6644</v>
      </c>
      <c r="BM23" s="373" t="s">
        <v>6380</v>
      </c>
      <c r="BN23" s="372" t="s">
        <v>430</v>
      </c>
      <c r="BO23" s="372" t="s">
        <v>430</v>
      </c>
      <c r="BP23" s="372" t="s">
        <v>430</v>
      </c>
      <c r="BQ23" s="373"/>
      <c r="BR23" s="354" t="s">
        <v>555</v>
      </c>
    </row>
    <row r="24" spans="1:70" s="428" customFormat="1" x14ac:dyDescent="0.25">
      <c r="A24" s="345" t="s">
        <v>6857</v>
      </c>
      <c r="B24" s="373"/>
      <c r="C24" s="719">
        <v>44847</v>
      </c>
      <c r="D24" s="373"/>
      <c r="E24" s="346">
        <v>2650.47</v>
      </c>
      <c r="F24" s="373"/>
      <c r="G24" s="347">
        <v>30.889600000000002</v>
      </c>
      <c r="H24" s="374"/>
      <c r="I24" s="348">
        <v>0.76329999999999998</v>
      </c>
      <c r="J24" s="348">
        <v>-1.5518000000000001</v>
      </c>
      <c r="K24" s="348">
        <v>7.2100999999999997</v>
      </c>
      <c r="L24" s="348">
        <v>-15.4335</v>
      </c>
      <c r="M24" s="348">
        <v>35.093800000000002</v>
      </c>
      <c r="N24" s="350">
        <v>75.574100000000001</v>
      </c>
      <c r="O24" s="348">
        <v>49.124400000000001</v>
      </c>
      <c r="P24" s="348">
        <v>36.837800000000001</v>
      </c>
      <c r="Q24" s="348" t="s">
        <v>430</v>
      </c>
      <c r="R24" s="348" t="s">
        <v>430</v>
      </c>
      <c r="S24" s="348">
        <v>4.7815000000000003</v>
      </c>
      <c r="T24" s="348">
        <v>9.5985999999999994</v>
      </c>
      <c r="U24" s="348">
        <v>36.5745</v>
      </c>
      <c r="V24" s="348">
        <v>72.384600000000006</v>
      </c>
      <c r="W24" s="348">
        <v>4.7815000000000003</v>
      </c>
      <c r="X24" s="348">
        <v>37.523099999999999</v>
      </c>
      <c r="Y24" s="374"/>
      <c r="Z24" s="346">
        <v>45</v>
      </c>
      <c r="AA24" s="346">
        <v>88</v>
      </c>
      <c r="AB24" s="346">
        <v>53</v>
      </c>
      <c r="AC24" s="346">
        <v>83</v>
      </c>
      <c r="AD24" s="346">
        <v>14</v>
      </c>
      <c r="AE24" s="346">
        <v>11</v>
      </c>
      <c r="AF24" s="346">
        <v>10</v>
      </c>
      <c r="AG24" s="346">
        <v>12</v>
      </c>
      <c r="AH24" s="346" t="s">
        <v>430</v>
      </c>
      <c r="AI24" s="346" t="s">
        <v>430</v>
      </c>
      <c r="AJ24" s="346">
        <v>77</v>
      </c>
      <c r="AK24" s="346">
        <v>25</v>
      </c>
      <c r="AL24" s="346">
        <v>14</v>
      </c>
      <c r="AM24" s="346">
        <v>13</v>
      </c>
      <c r="AN24" s="346">
        <v>77</v>
      </c>
      <c r="AO24" s="373"/>
      <c r="AP24" s="348" t="s">
        <v>430</v>
      </c>
      <c r="AQ24" s="348" t="s">
        <v>430</v>
      </c>
      <c r="AR24" s="348" t="s">
        <v>430</v>
      </c>
      <c r="AS24" s="348">
        <v>52.5</v>
      </c>
      <c r="AT24" s="348">
        <v>75.19</v>
      </c>
      <c r="AU24" s="351"/>
      <c r="AV24" s="346" t="s">
        <v>430</v>
      </c>
      <c r="AW24" s="346" t="s">
        <v>430</v>
      </c>
      <c r="AX24" s="346" t="s">
        <v>430</v>
      </c>
      <c r="AY24" s="346">
        <v>9</v>
      </c>
      <c r="AZ24" s="346">
        <v>14</v>
      </c>
      <c r="BA24" s="374"/>
      <c r="BB24" s="348">
        <v>24.227738165213498</v>
      </c>
      <c r="BC24" s="348">
        <v>0</v>
      </c>
      <c r="BD24" s="348">
        <v>9.5884989285551003E-2</v>
      </c>
      <c r="BE24" s="375" t="s">
        <v>430</v>
      </c>
      <c r="BF24" s="374"/>
      <c r="BG24" s="375" t="s">
        <v>430</v>
      </c>
      <c r="BH24" s="674" t="s">
        <v>430</v>
      </c>
      <c r="BI24" s="348" t="s">
        <v>430</v>
      </c>
      <c r="BJ24" s="348" t="s">
        <v>430</v>
      </c>
      <c r="BK24" s="362"/>
      <c r="BL24" s="348" t="s">
        <v>6858</v>
      </c>
      <c r="BM24" s="373" t="s">
        <v>6859</v>
      </c>
      <c r="BN24" s="372" t="s">
        <v>430</v>
      </c>
      <c r="BO24" s="372" t="s">
        <v>430</v>
      </c>
      <c r="BP24" s="372" t="s">
        <v>430</v>
      </c>
      <c r="BQ24" s="373"/>
      <c r="BR24" s="354" t="s">
        <v>555</v>
      </c>
    </row>
    <row r="25" spans="1:70" s="428" customFormat="1" ht="11" x14ac:dyDescent="0.3">
      <c r="A25" s="841" t="s">
        <v>6860</v>
      </c>
      <c r="B25" s="842"/>
      <c r="C25" s="843">
        <v>38208</v>
      </c>
      <c r="D25" s="842"/>
      <c r="E25" s="844">
        <v>2452.06</v>
      </c>
      <c r="F25" s="842"/>
      <c r="G25" s="845">
        <v>251.31</v>
      </c>
      <c r="H25" s="847"/>
      <c r="I25" s="846" t="s">
        <v>430</v>
      </c>
      <c r="J25" s="846">
        <v>-1.8282</v>
      </c>
      <c r="K25" s="846">
        <v>5.0797999999999996</v>
      </c>
      <c r="L25" s="846">
        <v>-5.5396000000000001</v>
      </c>
      <c r="M25" s="846">
        <v>0.54010000000000002</v>
      </c>
      <c r="N25" s="848">
        <v>13.531499999999999</v>
      </c>
      <c r="O25" s="846">
        <v>11.401199999999999</v>
      </c>
      <c r="P25" s="846">
        <v>17.7776</v>
      </c>
      <c r="Q25" s="846">
        <v>16.940000000000001</v>
      </c>
      <c r="R25" s="846">
        <v>14.9335</v>
      </c>
      <c r="S25" s="846">
        <v>6.2869000000000002</v>
      </c>
      <c r="T25" s="846">
        <v>-1.6526000000000001</v>
      </c>
      <c r="U25" s="846">
        <v>5.0838000000000001</v>
      </c>
      <c r="V25" s="846">
        <v>6.4227999999999996</v>
      </c>
      <c r="W25" s="846">
        <v>6.2869000000000002</v>
      </c>
      <c r="X25" s="846">
        <v>16.001799999999999</v>
      </c>
      <c r="Y25" s="847"/>
      <c r="Z25" s="844" t="s">
        <v>430</v>
      </c>
      <c r="AA25" s="844">
        <v>92</v>
      </c>
      <c r="AB25" s="844">
        <v>93</v>
      </c>
      <c r="AC25" s="844">
        <v>71</v>
      </c>
      <c r="AD25" s="844">
        <v>52</v>
      </c>
      <c r="AE25" s="844">
        <v>37</v>
      </c>
      <c r="AF25" s="844">
        <v>33</v>
      </c>
      <c r="AG25" s="844">
        <v>30</v>
      </c>
      <c r="AH25" s="844">
        <v>15</v>
      </c>
      <c r="AI25" s="844">
        <v>11</v>
      </c>
      <c r="AJ25" s="844">
        <v>66</v>
      </c>
      <c r="AK25" s="844">
        <v>67</v>
      </c>
      <c r="AL25" s="844">
        <v>47</v>
      </c>
      <c r="AM25" s="844">
        <v>42</v>
      </c>
      <c r="AN25" s="844">
        <v>66</v>
      </c>
      <c r="AO25" s="842"/>
      <c r="AP25" s="846">
        <v>16.239999999999998</v>
      </c>
      <c r="AQ25" s="846">
        <v>17.32</v>
      </c>
      <c r="AR25" s="846">
        <v>15.55</v>
      </c>
      <c r="AS25" s="846">
        <v>12.87</v>
      </c>
      <c r="AT25" s="846">
        <v>5.93</v>
      </c>
      <c r="AU25" s="849"/>
      <c r="AV25" s="844">
        <v>10</v>
      </c>
      <c r="AW25" s="844">
        <v>13</v>
      </c>
      <c r="AX25" s="844">
        <v>15</v>
      </c>
      <c r="AY25" s="844">
        <v>31</v>
      </c>
      <c r="AZ25" s="844">
        <v>45</v>
      </c>
      <c r="BA25" s="847"/>
      <c r="BB25" s="846">
        <v>10.0815646237554</v>
      </c>
      <c r="BC25" s="846">
        <v>0.65534957643382696</v>
      </c>
      <c r="BD25" s="846">
        <v>9.0690488668736496E-2</v>
      </c>
      <c r="BE25" s="852">
        <v>0.63984515930163499</v>
      </c>
      <c r="BF25" s="847"/>
      <c r="BG25" s="852" t="s">
        <v>430</v>
      </c>
      <c r="BH25" s="935" t="s">
        <v>430</v>
      </c>
      <c r="BI25" s="846" t="s">
        <v>430</v>
      </c>
      <c r="BJ25" s="846" t="s">
        <v>430</v>
      </c>
      <c r="BK25" s="851"/>
      <c r="BL25" s="846" t="s">
        <v>6739</v>
      </c>
      <c r="BM25" s="842" t="s">
        <v>6740</v>
      </c>
      <c r="BN25" s="855" t="s">
        <v>430</v>
      </c>
      <c r="BO25" s="855" t="s">
        <v>430</v>
      </c>
      <c r="BP25" s="855" t="s">
        <v>430</v>
      </c>
      <c r="BQ25" s="842"/>
      <c r="BR25" s="856" t="s">
        <v>443</v>
      </c>
    </row>
    <row r="26" spans="1:70" s="428" customFormat="1" x14ac:dyDescent="0.25">
      <c r="A26" s="345" t="s">
        <v>6861</v>
      </c>
      <c r="B26" s="373"/>
      <c r="C26" s="719">
        <v>44235</v>
      </c>
      <c r="D26" s="373"/>
      <c r="E26" s="346">
        <v>2497.61</v>
      </c>
      <c r="F26" s="373"/>
      <c r="G26" s="347">
        <v>23.299600000000002</v>
      </c>
      <c r="H26" s="374"/>
      <c r="I26" s="348">
        <v>0.86760000000000004</v>
      </c>
      <c r="J26" s="348">
        <v>0.21029999999999999</v>
      </c>
      <c r="K26" s="348">
        <v>7.7622999999999998</v>
      </c>
      <c r="L26" s="348">
        <v>1.0951</v>
      </c>
      <c r="M26" s="348">
        <v>3.6187</v>
      </c>
      <c r="N26" s="350">
        <v>13.9222</v>
      </c>
      <c r="O26" s="348">
        <v>13.1988</v>
      </c>
      <c r="P26" s="348">
        <v>20.055900000000001</v>
      </c>
      <c r="Q26" s="348">
        <v>17.313199999999998</v>
      </c>
      <c r="R26" s="348" t="s">
        <v>430</v>
      </c>
      <c r="S26" s="348">
        <v>8.7287999999999997</v>
      </c>
      <c r="T26" s="348">
        <v>2.6541000000000001</v>
      </c>
      <c r="U26" s="348">
        <v>6.9751000000000003</v>
      </c>
      <c r="V26" s="348">
        <v>7.5145999999999997</v>
      </c>
      <c r="W26" s="348">
        <v>8.7287999999999997</v>
      </c>
      <c r="X26" s="348">
        <v>17.6038</v>
      </c>
      <c r="Y26" s="374"/>
      <c r="Z26" s="346">
        <v>41</v>
      </c>
      <c r="AA26" s="346">
        <v>21</v>
      </c>
      <c r="AB26" s="346">
        <v>46</v>
      </c>
      <c r="AC26" s="346">
        <v>24</v>
      </c>
      <c r="AD26" s="346">
        <v>42</v>
      </c>
      <c r="AE26" s="346">
        <v>36</v>
      </c>
      <c r="AF26" s="346">
        <v>27</v>
      </c>
      <c r="AG26" s="346">
        <v>27</v>
      </c>
      <c r="AH26" s="346">
        <v>14</v>
      </c>
      <c r="AI26" s="346" t="s">
        <v>430</v>
      </c>
      <c r="AJ26" s="346">
        <v>40</v>
      </c>
      <c r="AK26" s="346">
        <v>44</v>
      </c>
      <c r="AL26" s="346">
        <v>41</v>
      </c>
      <c r="AM26" s="346">
        <v>40</v>
      </c>
      <c r="AN26" s="346">
        <v>40</v>
      </c>
      <c r="AO26" s="373"/>
      <c r="AP26" s="348" t="s">
        <v>430</v>
      </c>
      <c r="AQ26" s="348" t="s">
        <v>430</v>
      </c>
      <c r="AR26" s="348">
        <v>16.77</v>
      </c>
      <c r="AS26" s="348">
        <v>15.08</v>
      </c>
      <c r="AT26" s="348">
        <v>11.53</v>
      </c>
      <c r="AU26" s="351"/>
      <c r="AV26" s="346" t="s">
        <v>430</v>
      </c>
      <c r="AW26" s="346" t="s">
        <v>430</v>
      </c>
      <c r="AX26" s="346">
        <v>14</v>
      </c>
      <c r="AY26" s="346">
        <v>25</v>
      </c>
      <c r="AZ26" s="346">
        <v>37</v>
      </c>
      <c r="BA26" s="374"/>
      <c r="BB26" s="348">
        <v>9.4759390157010905</v>
      </c>
      <c r="BC26" s="348">
        <v>0.59671775230867097</v>
      </c>
      <c r="BD26" s="348">
        <v>0.11189376311664</v>
      </c>
      <c r="BE26" s="375">
        <v>0.58749988388568197</v>
      </c>
      <c r="BF26" s="374"/>
      <c r="BG26" s="375" t="s">
        <v>430</v>
      </c>
      <c r="BH26" s="674" t="s">
        <v>430</v>
      </c>
      <c r="BI26" s="348" t="s">
        <v>430</v>
      </c>
      <c r="BJ26" s="348" t="s">
        <v>430</v>
      </c>
      <c r="BK26" s="362"/>
      <c r="BL26" s="348" t="s">
        <v>6862</v>
      </c>
      <c r="BM26" s="373" t="s">
        <v>6863</v>
      </c>
      <c r="BN26" s="372" t="s">
        <v>5265</v>
      </c>
      <c r="BO26" s="372" t="s">
        <v>430</v>
      </c>
      <c r="BP26" s="372" t="s">
        <v>430</v>
      </c>
      <c r="BQ26" s="373"/>
      <c r="BR26" s="354" t="s">
        <v>436</v>
      </c>
    </row>
    <row r="27" spans="1:70" s="428" customFormat="1" x14ac:dyDescent="0.25">
      <c r="A27" s="345" t="s">
        <v>6864</v>
      </c>
      <c r="B27" s="373"/>
      <c r="C27" s="719">
        <v>45915</v>
      </c>
      <c r="D27" s="373"/>
      <c r="E27" s="346">
        <v>2319.0300000000002</v>
      </c>
      <c r="F27" s="373"/>
      <c r="G27" s="347">
        <v>9.9199000000000002</v>
      </c>
      <c r="H27" s="374"/>
      <c r="I27" s="348" t="s">
        <v>430</v>
      </c>
      <c r="J27" s="348">
        <v>-0.80300000000000005</v>
      </c>
      <c r="K27" s="348">
        <v>3.87</v>
      </c>
      <c r="L27" s="348">
        <v>-1.1992</v>
      </c>
      <c r="M27" s="348">
        <v>-2.3477999999999999</v>
      </c>
      <c r="N27" s="350" t="s">
        <v>430</v>
      </c>
      <c r="O27" s="348" t="s">
        <v>430</v>
      </c>
      <c r="P27" s="348" t="s">
        <v>430</v>
      </c>
      <c r="Q27" s="348" t="s">
        <v>430</v>
      </c>
      <c r="R27" s="348" t="s">
        <v>430</v>
      </c>
      <c r="S27" s="348">
        <v>5.0180999999999996</v>
      </c>
      <c r="T27" s="348">
        <v>-2.9468000000000001</v>
      </c>
      <c r="U27" s="348">
        <v>0.28310000000000002</v>
      </c>
      <c r="V27" s="348" t="s">
        <v>430</v>
      </c>
      <c r="W27" s="348">
        <v>5.0180999999999996</v>
      </c>
      <c r="X27" s="348">
        <v>-0.80100000000000005</v>
      </c>
      <c r="Y27" s="374"/>
      <c r="Z27" s="346" t="s">
        <v>430</v>
      </c>
      <c r="AA27" s="346">
        <v>72</v>
      </c>
      <c r="AB27" s="346">
        <v>104</v>
      </c>
      <c r="AC27" s="346">
        <v>42</v>
      </c>
      <c r="AD27" s="346">
        <v>66</v>
      </c>
      <c r="AE27" s="346" t="s">
        <v>430</v>
      </c>
      <c r="AF27" s="346" t="s">
        <v>430</v>
      </c>
      <c r="AG27" s="346" t="s">
        <v>430</v>
      </c>
      <c r="AH27" s="346" t="s">
        <v>430</v>
      </c>
      <c r="AI27" s="346" t="s">
        <v>430</v>
      </c>
      <c r="AJ27" s="346">
        <v>75</v>
      </c>
      <c r="AK27" s="346">
        <v>74</v>
      </c>
      <c r="AL27" s="346">
        <v>69</v>
      </c>
      <c r="AM27" s="346" t="s">
        <v>430</v>
      </c>
      <c r="AN27" s="346">
        <v>75</v>
      </c>
      <c r="AO27" s="373"/>
      <c r="AP27" s="348" t="s">
        <v>430</v>
      </c>
      <c r="AQ27" s="348" t="s">
        <v>430</v>
      </c>
      <c r="AR27" s="348" t="s">
        <v>430</v>
      </c>
      <c r="AS27" s="348" t="s">
        <v>430</v>
      </c>
      <c r="AT27" s="348" t="s">
        <v>430</v>
      </c>
      <c r="AU27" s="351"/>
      <c r="AV27" s="346" t="s">
        <v>430</v>
      </c>
      <c r="AW27" s="346" t="s">
        <v>430</v>
      </c>
      <c r="AX27" s="346" t="s">
        <v>430</v>
      </c>
      <c r="AY27" s="346" t="s">
        <v>430</v>
      </c>
      <c r="AZ27" s="346" t="s">
        <v>430</v>
      </c>
      <c r="BA27" s="374"/>
      <c r="BB27" s="348">
        <v>10.4483372908264</v>
      </c>
      <c r="BC27" s="348">
        <v>0</v>
      </c>
      <c r="BD27" s="348">
        <v>-4.63261001131971E-2</v>
      </c>
      <c r="BE27" s="375" t="s">
        <v>430</v>
      </c>
      <c r="BF27" s="374"/>
      <c r="BG27" s="375" t="s">
        <v>430</v>
      </c>
      <c r="BH27" s="674" t="s">
        <v>430</v>
      </c>
      <c r="BI27" s="348" t="s">
        <v>430</v>
      </c>
      <c r="BJ27" s="348" t="s">
        <v>430</v>
      </c>
      <c r="BK27" s="362"/>
      <c r="BL27" s="348" t="s">
        <v>6865</v>
      </c>
      <c r="BM27" s="373" t="s">
        <v>6866</v>
      </c>
      <c r="BN27" s="372" t="s">
        <v>430</v>
      </c>
      <c r="BO27" s="372" t="s">
        <v>430</v>
      </c>
      <c r="BP27" s="372" t="s">
        <v>430</v>
      </c>
      <c r="BQ27" s="373"/>
      <c r="BR27" s="354" t="s">
        <v>436</v>
      </c>
    </row>
    <row r="28" spans="1:70" s="428" customFormat="1" x14ac:dyDescent="0.25">
      <c r="A28" s="345" t="s">
        <v>6867</v>
      </c>
      <c r="B28" s="373"/>
      <c r="C28" s="719">
        <v>44326</v>
      </c>
      <c r="D28" s="373"/>
      <c r="E28" s="346">
        <v>2360.8200000000002</v>
      </c>
      <c r="F28" s="373"/>
      <c r="G28" s="347">
        <v>37.430999999999997</v>
      </c>
      <c r="H28" s="374"/>
      <c r="I28" s="348" t="s">
        <v>430</v>
      </c>
      <c r="J28" s="348">
        <v>2.1560999999999999</v>
      </c>
      <c r="K28" s="348">
        <v>14.836600000000001</v>
      </c>
      <c r="L28" s="348">
        <v>9.1441999999999997</v>
      </c>
      <c r="M28" s="348">
        <v>5.7373000000000003</v>
      </c>
      <c r="N28" s="350">
        <v>53.6999</v>
      </c>
      <c r="O28" s="348">
        <v>36.710099999999997</v>
      </c>
      <c r="P28" s="348">
        <v>54.793999999999997</v>
      </c>
      <c r="Q28" s="348" t="s">
        <v>430</v>
      </c>
      <c r="R28" s="348" t="s">
        <v>430</v>
      </c>
      <c r="S28" s="348">
        <v>14.359500000000001</v>
      </c>
      <c r="T28" s="348">
        <v>5.9408000000000003</v>
      </c>
      <c r="U28" s="348">
        <v>5.9828000000000001</v>
      </c>
      <c r="V28" s="348">
        <v>27.0182</v>
      </c>
      <c r="W28" s="348">
        <v>14.359500000000001</v>
      </c>
      <c r="X28" s="348">
        <v>30.495799999999999</v>
      </c>
      <c r="Y28" s="374"/>
      <c r="Z28" s="346" t="s">
        <v>430</v>
      </c>
      <c r="AA28" s="346">
        <v>5</v>
      </c>
      <c r="AB28" s="346">
        <v>7</v>
      </c>
      <c r="AC28" s="346">
        <v>5</v>
      </c>
      <c r="AD28" s="346">
        <v>38</v>
      </c>
      <c r="AE28" s="346">
        <v>23</v>
      </c>
      <c r="AF28" s="346">
        <v>25</v>
      </c>
      <c r="AG28" s="346">
        <v>1</v>
      </c>
      <c r="AH28" s="346" t="s">
        <v>430</v>
      </c>
      <c r="AI28" s="346" t="s">
        <v>430</v>
      </c>
      <c r="AJ28" s="346">
        <v>13</v>
      </c>
      <c r="AK28" s="346">
        <v>40</v>
      </c>
      <c r="AL28" s="346">
        <v>43</v>
      </c>
      <c r="AM28" s="346">
        <v>32</v>
      </c>
      <c r="AN28" s="346">
        <v>13</v>
      </c>
      <c r="AO28" s="373"/>
      <c r="AP28" s="348" t="s">
        <v>430</v>
      </c>
      <c r="AQ28" s="348" t="s">
        <v>430</v>
      </c>
      <c r="AR28" s="348">
        <v>40.81</v>
      </c>
      <c r="AS28" s="348">
        <v>43.88</v>
      </c>
      <c r="AT28" s="348">
        <v>29.53</v>
      </c>
      <c r="AU28" s="351"/>
      <c r="AV28" s="346" t="s">
        <v>430</v>
      </c>
      <c r="AW28" s="346" t="s">
        <v>430</v>
      </c>
      <c r="AX28" s="346">
        <v>1</v>
      </c>
      <c r="AY28" s="346">
        <v>21</v>
      </c>
      <c r="AZ28" s="346">
        <v>32</v>
      </c>
      <c r="BA28" s="374"/>
      <c r="BB28" s="348">
        <v>27.1292206458347</v>
      </c>
      <c r="BC28" s="348">
        <v>0</v>
      </c>
      <c r="BD28" s="348">
        <v>0.12037539060322899</v>
      </c>
      <c r="BE28" s="375" t="s">
        <v>430</v>
      </c>
      <c r="BF28" s="374"/>
      <c r="BG28" s="375" t="s">
        <v>430</v>
      </c>
      <c r="BH28" s="674" t="s">
        <v>430</v>
      </c>
      <c r="BI28" s="348" t="s">
        <v>430</v>
      </c>
      <c r="BJ28" s="348" t="s">
        <v>430</v>
      </c>
      <c r="BK28" s="362"/>
      <c r="BL28" s="348" t="s">
        <v>6840</v>
      </c>
      <c r="BM28" s="373" t="s">
        <v>6088</v>
      </c>
      <c r="BN28" s="372" t="s">
        <v>430</v>
      </c>
      <c r="BO28" s="372" t="s">
        <v>430</v>
      </c>
      <c r="BP28" s="372" t="s">
        <v>430</v>
      </c>
      <c r="BQ28" s="373"/>
      <c r="BR28" s="354" t="s">
        <v>604</v>
      </c>
    </row>
    <row r="29" spans="1:70" s="428" customFormat="1" x14ac:dyDescent="0.25">
      <c r="A29" s="345" t="s">
        <v>6868</v>
      </c>
      <c r="B29" s="373"/>
      <c r="C29" s="719">
        <v>45929</v>
      </c>
      <c r="D29" s="373"/>
      <c r="E29" s="346">
        <v>2288.66</v>
      </c>
      <c r="F29" s="373"/>
      <c r="G29" s="347">
        <v>9.7896000000000001</v>
      </c>
      <c r="H29" s="374"/>
      <c r="I29" s="348">
        <v>0.93310000000000004</v>
      </c>
      <c r="J29" s="348">
        <v>-0.52229999999999999</v>
      </c>
      <c r="K29" s="348">
        <v>6.7999000000000001</v>
      </c>
      <c r="L29" s="348">
        <v>-1.5101</v>
      </c>
      <c r="M29" s="348">
        <v>-5.3010000000000002</v>
      </c>
      <c r="N29" s="350" t="s">
        <v>430</v>
      </c>
      <c r="O29" s="348" t="s">
        <v>430</v>
      </c>
      <c r="P29" s="348" t="s">
        <v>430</v>
      </c>
      <c r="Q29" s="348" t="s">
        <v>430</v>
      </c>
      <c r="R29" s="348" t="s">
        <v>430</v>
      </c>
      <c r="S29" s="348">
        <v>9.3211999999999993</v>
      </c>
      <c r="T29" s="348">
        <v>-4.8787000000000003</v>
      </c>
      <c r="U29" s="348">
        <v>-2.2212999999999998</v>
      </c>
      <c r="V29" s="348" t="s">
        <v>430</v>
      </c>
      <c r="W29" s="348">
        <v>9.3211999999999993</v>
      </c>
      <c r="X29" s="348">
        <v>-2.1040000000000001</v>
      </c>
      <c r="Y29" s="374"/>
      <c r="Z29" s="346">
        <v>35</v>
      </c>
      <c r="AA29" s="346">
        <v>46</v>
      </c>
      <c r="AB29" s="346">
        <v>58</v>
      </c>
      <c r="AC29" s="346">
        <v>46</v>
      </c>
      <c r="AD29" s="346">
        <v>80</v>
      </c>
      <c r="AE29" s="346" t="s">
        <v>430</v>
      </c>
      <c r="AF29" s="346" t="s">
        <v>430</v>
      </c>
      <c r="AG29" s="346" t="s">
        <v>430</v>
      </c>
      <c r="AH29" s="346" t="s">
        <v>430</v>
      </c>
      <c r="AI29" s="346" t="s">
        <v>430</v>
      </c>
      <c r="AJ29" s="346">
        <v>37</v>
      </c>
      <c r="AK29" s="346">
        <v>85</v>
      </c>
      <c r="AL29" s="346">
        <v>80</v>
      </c>
      <c r="AM29" s="346" t="s">
        <v>430</v>
      </c>
      <c r="AN29" s="346">
        <v>37</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18.576915461195401</v>
      </c>
      <c r="BC29" s="348">
        <v>0.88972803151150404</v>
      </c>
      <c r="BD29" s="348">
        <v>-7.3045609122864993E-2</v>
      </c>
      <c r="BE29" s="375">
        <v>-0.36558648975987801</v>
      </c>
      <c r="BF29" s="374"/>
      <c r="BG29" s="375" t="s">
        <v>430</v>
      </c>
      <c r="BH29" s="674" t="s">
        <v>430</v>
      </c>
      <c r="BI29" s="348" t="s">
        <v>430</v>
      </c>
      <c r="BJ29" s="348" t="s">
        <v>430</v>
      </c>
      <c r="BK29" s="362"/>
      <c r="BL29" s="348" t="s">
        <v>6869</v>
      </c>
      <c r="BM29" s="373" t="s">
        <v>6870</v>
      </c>
      <c r="BN29" s="372" t="s">
        <v>430</v>
      </c>
      <c r="BO29" s="372" t="s">
        <v>430</v>
      </c>
      <c r="BP29" s="372" t="s">
        <v>430</v>
      </c>
      <c r="BQ29" s="373"/>
      <c r="BR29" s="354" t="s">
        <v>443</v>
      </c>
    </row>
    <row r="30" spans="1:70" s="428" customFormat="1" x14ac:dyDescent="0.25">
      <c r="A30" s="345" t="s">
        <v>6871</v>
      </c>
      <c r="B30" s="373"/>
      <c r="C30" s="719">
        <v>40988</v>
      </c>
      <c r="D30" s="373"/>
      <c r="E30" s="346">
        <v>1737.35</v>
      </c>
      <c r="F30" s="373"/>
      <c r="G30" s="347">
        <v>43.482399999999998</v>
      </c>
      <c r="H30" s="374"/>
      <c r="I30" s="348">
        <v>0.37530000000000002</v>
      </c>
      <c r="J30" s="348">
        <v>-0.51429999999999998</v>
      </c>
      <c r="K30" s="348">
        <v>5.3978000000000002</v>
      </c>
      <c r="L30" s="348">
        <v>-5.2685000000000004</v>
      </c>
      <c r="M30" s="348">
        <v>24.265599999999999</v>
      </c>
      <c r="N30" s="350">
        <v>54.55</v>
      </c>
      <c r="O30" s="348">
        <v>42.271900000000002</v>
      </c>
      <c r="P30" s="348">
        <v>33.8093</v>
      </c>
      <c r="Q30" s="348">
        <v>24.452999999999999</v>
      </c>
      <c r="R30" s="348">
        <v>16.2194</v>
      </c>
      <c r="S30" s="348">
        <v>3.032</v>
      </c>
      <c r="T30" s="348">
        <v>12.3628</v>
      </c>
      <c r="U30" s="348">
        <v>29.174299999999999</v>
      </c>
      <c r="V30" s="348">
        <v>55.228900000000003</v>
      </c>
      <c r="W30" s="348">
        <v>3.032</v>
      </c>
      <c r="X30" s="348">
        <v>10.9765</v>
      </c>
      <c r="Y30" s="374"/>
      <c r="Z30" s="346">
        <v>63</v>
      </c>
      <c r="AA30" s="346">
        <v>43</v>
      </c>
      <c r="AB30" s="346">
        <v>86</v>
      </c>
      <c r="AC30" s="346">
        <v>60</v>
      </c>
      <c r="AD30" s="346">
        <v>17</v>
      </c>
      <c r="AE30" s="346">
        <v>16</v>
      </c>
      <c r="AF30" s="346">
        <v>11</v>
      </c>
      <c r="AG30" s="346">
        <v>17</v>
      </c>
      <c r="AH30" s="346">
        <v>5</v>
      </c>
      <c r="AI30" s="346">
        <v>4</v>
      </c>
      <c r="AJ30" s="346">
        <v>91</v>
      </c>
      <c r="AK30" s="346">
        <v>14</v>
      </c>
      <c r="AL30" s="346">
        <v>23</v>
      </c>
      <c r="AM30" s="346">
        <v>17</v>
      </c>
      <c r="AN30" s="346">
        <v>91</v>
      </c>
      <c r="AO30" s="373"/>
      <c r="AP30" s="348">
        <v>21.62</v>
      </c>
      <c r="AQ30" s="348">
        <v>26.36</v>
      </c>
      <c r="AR30" s="348">
        <v>33.5</v>
      </c>
      <c r="AS30" s="348">
        <v>45.77</v>
      </c>
      <c r="AT30" s="348">
        <v>56.94</v>
      </c>
      <c r="AU30" s="351"/>
      <c r="AV30" s="346">
        <v>6</v>
      </c>
      <c r="AW30" s="346">
        <v>7</v>
      </c>
      <c r="AX30" s="346">
        <v>5</v>
      </c>
      <c r="AY30" s="346">
        <v>14</v>
      </c>
      <c r="AZ30" s="346">
        <v>17</v>
      </c>
      <c r="BA30" s="374"/>
      <c r="BB30" s="348">
        <v>16.190778692015801</v>
      </c>
      <c r="BC30" s="348">
        <v>0</v>
      </c>
      <c r="BD30" s="348">
        <v>0.121966528084323</v>
      </c>
      <c r="BE30" s="375" t="s">
        <v>430</v>
      </c>
      <c r="BF30" s="374"/>
      <c r="BG30" s="375" t="s">
        <v>430</v>
      </c>
      <c r="BH30" s="674" t="s">
        <v>430</v>
      </c>
      <c r="BI30" s="348" t="s">
        <v>430</v>
      </c>
      <c r="BJ30" s="348" t="s">
        <v>430</v>
      </c>
      <c r="BK30" s="362"/>
      <c r="BL30" s="348" t="s">
        <v>6872</v>
      </c>
      <c r="BM30" s="373" t="s">
        <v>4910</v>
      </c>
      <c r="BN30" s="372" t="s">
        <v>430</v>
      </c>
      <c r="BO30" s="372" t="s">
        <v>430</v>
      </c>
      <c r="BP30" s="372" t="s">
        <v>430</v>
      </c>
      <c r="BQ30" s="373"/>
      <c r="BR30" s="354" t="s">
        <v>548</v>
      </c>
    </row>
    <row r="31" spans="1:70" s="428" customFormat="1" x14ac:dyDescent="0.25">
      <c r="A31" s="345" t="s">
        <v>6873</v>
      </c>
      <c r="B31" s="373"/>
      <c r="C31" s="719">
        <v>44575</v>
      </c>
      <c r="D31" s="373"/>
      <c r="E31" s="346">
        <v>1531.76</v>
      </c>
      <c r="F31" s="373"/>
      <c r="G31" s="347">
        <v>16.330400000000001</v>
      </c>
      <c r="H31" s="374"/>
      <c r="I31" s="348" t="s">
        <v>430</v>
      </c>
      <c r="J31" s="348">
        <v>-0.76690000000000003</v>
      </c>
      <c r="K31" s="348">
        <v>4.5540000000000003</v>
      </c>
      <c r="L31" s="348">
        <v>-0.61470000000000002</v>
      </c>
      <c r="M31" s="348">
        <v>2.6282000000000001</v>
      </c>
      <c r="N31" s="350">
        <v>13.0174</v>
      </c>
      <c r="O31" s="348">
        <v>12.611800000000001</v>
      </c>
      <c r="P31" s="348">
        <v>14.3775</v>
      </c>
      <c r="Q31" s="348" t="s">
        <v>430</v>
      </c>
      <c r="R31" s="348" t="s">
        <v>430</v>
      </c>
      <c r="S31" s="348">
        <v>4.7096</v>
      </c>
      <c r="T31" s="348">
        <v>0.87839999999999996</v>
      </c>
      <c r="U31" s="348">
        <v>4.7552000000000003</v>
      </c>
      <c r="V31" s="348">
        <v>8.5306999999999995</v>
      </c>
      <c r="W31" s="348">
        <v>4.7096</v>
      </c>
      <c r="X31" s="348">
        <v>12.151199999999999</v>
      </c>
      <c r="Y31" s="374"/>
      <c r="Z31" s="346" t="s">
        <v>430</v>
      </c>
      <c r="AA31" s="346">
        <v>70</v>
      </c>
      <c r="AB31" s="346">
        <v>95</v>
      </c>
      <c r="AC31" s="346">
        <v>36</v>
      </c>
      <c r="AD31" s="346">
        <v>43</v>
      </c>
      <c r="AE31" s="346">
        <v>38</v>
      </c>
      <c r="AF31" s="346">
        <v>29</v>
      </c>
      <c r="AG31" s="346">
        <v>44</v>
      </c>
      <c r="AH31" s="346" t="s">
        <v>430</v>
      </c>
      <c r="AI31" s="346" t="s">
        <v>430</v>
      </c>
      <c r="AJ31" s="346">
        <v>78</v>
      </c>
      <c r="AK31" s="346">
        <v>51</v>
      </c>
      <c r="AL31" s="346">
        <v>51</v>
      </c>
      <c r="AM31" s="346">
        <v>36</v>
      </c>
      <c r="AN31" s="346">
        <v>78</v>
      </c>
      <c r="AO31" s="373"/>
      <c r="AP31" s="348" t="s">
        <v>430</v>
      </c>
      <c r="AQ31" s="348" t="s">
        <v>430</v>
      </c>
      <c r="AR31" s="348" t="s">
        <v>430</v>
      </c>
      <c r="AS31" s="348">
        <v>12.89</v>
      </c>
      <c r="AT31" s="348">
        <v>8.9700000000000006</v>
      </c>
      <c r="AU31" s="351"/>
      <c r="AV31" s="346" t="s">
        <v>430</v>
      </c>
      <c r="AW31" s="346" t="s">
        <v>430</v>
      </c>
      <c r="AX31" s="346" t="s">
        <v>430</v>
      </c>
      <c r="AY31" s="346">
        <v>30</v>
      </c>
      <c r="AZ31" s="346">
        <v>39</v>
      </c>
      <c r="BA31" s="374"/>
      <c r="BB31" s="348">
        <v>6.8764600329026697</v>
      </c>
      <c r="BC31" s="348">
        <v>0</v>
      </c>
      <c r="BD31" s="348">
        <v>8.9865604932288207E-2</v>
      </c>
      <c r="BE31" s="375" t="s">
        <v>430</v>
      </c>
      <c r="BF31" s="374"/>
      <c r="BG31" s="375" t="s">
        <v>430</v>
      </c>
      <c r="BH31" s="674" t="s">
        <v>430</v>
      </c>
      <c r="BI31" s="348" t="s">
        <v>430</v>
      </c>
      <c r="BJ31" s="348" t="s">
        <v>430</v>
      </c>
      <c r="BK31" s="362"/>
      <c r="BL31" s="348" t="s">
        <v>6874</v>
      </c>
      <c r="BM31" s="373" t="s">
        <v>6875</v>
      </c>
      <c r="BN31" s="372" t="s">
        <v>430</v>
      </c>
      <c r="BO31" s="372" t="s">
        <v>430</v>
      </c>
      <c r="BP31" s="372" t="s">
        <v>430</v>
      </c>
      <c r="BQ31" s="373"/>
      <c r="BR31" s="354" t="s">
        <v>436</v>
      </c>
    </row>
    <row r="32" spans="1:70" s="428" customFormat="1" x14ac:dyDescent="0.25">
      <c r="A32" s="345" t="s">
        <v>6876</v>
      </c>
      <c r="B32" s="373"/>
      <c r="C32" s="719">
        <v>46002</v>
      </c>
      <c r="D32" s="373"/>
      <c r="E32" s="346">
        <v>1385.3</v>
      </c>
      <c r="F32" s="373"/>
      <c r="G32" s="347">
        <v>10.245900000000001</v>
      </c>
      <c r="H32" s="374"/>
      <c r="I32" s="348" t="s">
        <v>430</v>
      </c>
      <c r="J32" s="348">
        <v>-0.93310000000000004</v>
      </c>
      <c r="K32" s="348">
        <v>5.4713000000000003</v>
      </c>
      <c r="L32" s="348">
        <v>-1.5366</v>
      </c>
      <c r="M32" s="348" t="s">
        <v>430</v>
      </c>
      <c r="N32" s="350" t="s">
        <v>430</v>
      </c>
      <c r="O32" s="348" t="s">
        <v>430</v>
      </c>
      <c r="P32" s="348" t="s">
        <v>430</v>
      </c>
      <c r="Q32" s="348" t="s">
        <v>430</v>
      </c>
      <c r="R32" s="348" t="s">
        <v>430</v>
      </c>
      <c r="S32" s="348">
        <v>6.4287999999999998</v>
      </c>
      <c r="T32" s="348">
        <v>0.73050000000000004</v>
      </c>
      <c r="U32" s="348" t="s">
        <v>430</v>
      </c>
      <c r="V32" s="348" t="s">
        <v>430</v>
      </c>
      <c r="W32" s="348">
        <v>6.4287999999999998</v>
      </c>
      <c r="X32" s="348">
        <v>2.4590000000000001</v>
      </c>
      <c r="Y32" s="374"/>
      <c r="Z32" s="346" t="s">
        <v>430</v>
      </c>
      <c r="AA32" s="346">
        <v>76</v>
      </c>
      <c r="AB32" s="346">
        <v>85</v>
      </c>
      <c r="AC32" s="346">
        <v>47</v>
      </c>
      <c r="AD32" s="346" t="s">
        <v>430</v>
      </c>
      <c r="AE32" s="346" t="s">
        <v>430</v>
      </c>
      <c r="AF32" s="346" t="s">
        <v>430</v>
      </c>
      <c r="AG32" s="346" t="s">
        <v>430</v>
      </c>
      <c r="AH32" s="346" t="s">
        <v>430</v>
      </c>
      <c r="AI32" s="346" t="s">
        <v>430</v>
      </c>
      <c r="AJ32" s="346">
        <v>63</v>
      </c>
      <c r="AK32" s="346">
        <v>52</v>
      </c>
      <c r="AL32" s="346" t="s">
        <v>430</v>
      </c>
      <c r="AM32" s="346" t="s">
        <v>430</v>
      </c>
      <c r="AN32" s="346">
        <v>63</v>
      </c>
      <c r="AO32" s="373"/>
      <c r="AP32" s="348" t="s">
        <v>430</v>
      </c>
      <c r="AQ32" s="348" t="s">
        <v>430</v>
      </c>
      <c r="AR32" s="348" t="s">
        <v>430</v>
      </c>
      <c r="AS32" s="348" t="s">
        <v>430</v>
      </c>
      <c r="AT32" s="348" t="s">
        <v>430</v>
      </c>
      <c r="AU32" s="351"/>
      <c r="AV32" s="346" t="s">
        <v>430</v>
      </c>
      <c r="AW32" s="346" t="s">
        <v>430</v>
      </c>
      <c r="AX32" s="346" t="s">
        <v>430</v>
      </c>
      <c r="AY32" s="346" t="s">
        <v>430</v>
      </c>
      <c r="AZ32" s="346" t="s">
        <v>430</v>
      </c>
      <c r="BA32" s="374"/>
      <c r="BB32" s="348">
        <v>18.9234447753912</v>
      </c>
      <c r="BC32" s="348">
        <v>0.74544372619028698</v>
      </c>
      <c r="BD32" s="348">
        <v>-2.14561044543536E-2</v>
      </c>
      <c r="BE32" s="375">
        <v>2.9141113604514501</v>
      </c>
      <c r="BF32" s="374"/>
      <c r="BG32" s="375" t="s">
        <v>430</v>
      </c>
      <c r="BH32" s="674" t="s">
        <v>430</v>
      </c>
      <c r="BI32" s="348" t="s">
        <v>430</v>
      </c>
      <c r="BJ32" s="348" t="s">
        <v>430</v>
      </c>
      <c r="BK32" s="362"/>
      <c r="BL32" s="348" t="s">
        <v>6877</v>
      </c>
      <c r="BM32" s="373" t="s">
        <v>5784</v>
      </c>
      <c r="BN32" s="372" t="s">
        <v>430</v>
      </c>
      <c r="BO32" s="372" t="s">
        <v>430</v>
      </c>
      <c r="BP32" s="372" t="s">
        <v>430</v>
      </c>
      <c r="BQ32" s="373"/>
      <c r="BR32" s="354" t="s">
        <v>436</v>
      </c>
    </row>
    <row r="33" spans="1:70" s="428" customFormat="1" x14ac:dyDescent="0.25">
      <c r="A33" s="345" t="s">
        <v>6878</v>
      </c>
      <c r="B33" s="373"/>
      <c r="C33" s="719">
        <v>45310</v>
      </c>
      <c r="D33" s="373"/>
      <c r="E33" s="346">
        <v>1364.39</v>
      </c>
      <c r="F33" s="373"/>
      <c r="G33" s="347">
        <v>22.783999999999999</v>
      </c>
      <c r="H33" s="374"/>
      <c r="I33" s="348">
        <v>0.20050000000000001</v>
      </c>
      <c r="J33" s="348">
        <v>-0.62590000000000001</v>
      </c>
      <c r="K33" s="348">
        <v>5.5454999999999997</v>
      </c>
      <c r="L33" s="348">
        <v>-5.4614000000000003</v>
      </c>
      <c r="M33" s="348">
        <v>23.068300000000001</v>
      </c>
      <c r="N33" s="350">
        <v>52.2605</v>
      </c>
      <c r="O33" s="348">
        <v>40.594099999999997</v>
      </c>
      <c r="P33" s="348" t="s">
        <v>430</v>
      </c>
      <c r="Q33" s="348" t="s">
        <v>430</v>
      </c>
      <c r="R33" s="348" t="s">
        <v>430</v>
      </c>
      <c r="S33" s="348">
        <v>2.9594999999999998</v>
      </c>
      <c r="T33" s="348">
        <v>11.738300000000001</v>
      </c>
      <c r="U33" s="348">
        <v>27.918099999999999</v>
      </c>
      <c r="V33" s="348">
        <v>52.981499999999997</v>
      </c>
      <c r="W33" s="348">
        <v>2.9594999999999998</v>
      </c>
      <c r="X33" s="348">
        <v>43.701300000000003</v>
      </c>
      <c r="Y33" s="374"/>
      <c r="Z33" s="346">
        <v>76</v>
      </c>
      <c r="AA33" s="346">
        <v>55</v>
      </c>
      <c r="AB33" s="346">
        <v>80</v>
      </c>
      <c r="AC33" s="346">
        <v>67</v>
      </c>
      <c r="AD33" s="346">
        <v>30</v>
      </c>
      <c r="AE33" s="346">
        <v>29</v>
      </c>
      <c r="AF33" s="346">
        <v>24</v>
      </c>
      <c r="AG33" s="346" t="s">
        <v>430</v>
      </c>
      <c r="AH33" s="346" t="s">
        <v>430</v>
      </c>
      <c r="AI33" s="346" t="s">
        <v>430</v>
      </c>
      <c r="AJ33" s="346">
        <v>93</v>
      </c>
      <c r="AK33" s="346">
        <v>20</v>
      </c>
      <c r="AL33" s="346">
        <v>33</v>
      </c>
      <c r="AM33" s="346">
        <v>27</v>
      </c>
      <c r="AN33" s="346">
        <v>93</v>
      </c>
      <c r="AO33" s="373"/>
      <c r="AP33" s="348" t="s">
        <v>430</v>
      </c>
      <c r="AQ33" s="348" t="s">
        <v>430</v>
      </c>
      <c r="AR33" s="348" t="s">
        <v>430</v>
      </c>
      <c r="AS33" s="348" t="s">
        <v>430</v>
      </c>
      <c r="AT33" s="348">
        <v>54.84</v>
      </c>
      <c r="AU33" s="351"/>
      <c r="AV33" s="346" t="s">
        <v>430</v>
      </c>
      <c r="AW33" s="346" t="s">
        <v>430</v>
      </c>
      <c r="AX33" s="346" t="s">
        <v>430</v>
      </c>
      <c r="AY33" s="346" t="s">
        <v>430</v>
      </c>
      <c r="AZ33" s="346">
        <v>29</v>
      </c>
      <c r="BA33" s="374"/>
      <c r="BB33" s="348">
        <v>17.6979854508639</v>
      </c>
      <c r="BC33" s="348">
        <v>0</v>
      </c>
      <c r="BD33" s="348">
        <v>0.14995675892947999</v>
      </c>
      <c r="BE33" s="375" t="s">
        <v>430</v>
      </c>
      <c r="BF33" s="374"/>
      <c r="BG33" s="375" t="s">
        <v>430</v>
      </c>
      <c r="BH33" s="674" t="s">
        <v>430</v>
      </c>
      <c r="BI33" s="348" t="s">
        <v>430</v>
      </c>
      <c r="BJ33" s="348" t="s">
        <v>430</v>
      </c>
      <c r="BK33" s="362"/>
      <c r="BL33" s="348" t="s">
        <v>6879</v>
      </c>
      <c r="BM33" s="373" t="s">
        <v>4816</v>
      </c>
      <c r="BN33" s="372" t="s">
        <v>430</v>
      </c>
      <c r="BO33" s="372" t="s">
        <v>430</v>
      </c>
      <c r="BP33" s="372" t="s">
        <v>430</v>
      </c>
      <c r="BQ33" s="373"/>
      <c r="BR33" s="354" t="s">
        <v>6880</v>
      </c>
    </row>
    <row r="34" spans="1:70" s="428" customFormat="1" x14ac:dyDescent="0.25">
      <c r="A34" s="345" t="s">
        <v>6881</v>
      </c>
      <c r="B34" s="373"/>
      <c r="C34" s="719">
        <v>44298</v>
      </c>
      <c r="D34" s="373"/>
      <c r="E34" s="346">
        <v>1343.85</v>
      </c>
      <c r="F34" s="373"/>
      <c r="G34" s="347">
        <v>17.649000000000001</v>
      </c>
      <c r="H34" s="374"/>
      <c r="I34" s="348">
        <v>1.0721000000000001</v>
      </c>
      <c r="J34" s="348">
        <v>-0.37709999999999999</v>
      </c>
      <c r="K34" s="348">
        <v>5.0541999999999998</v>
      </c>
      <c r="L34" s="348">
        <v>-3.9657</v>
      </c>
      <c r="M34" s="348">
        <v>-5.9923000000000002</v>
      </c>
      <c r="N34" s="350">
        <v>2.1124999999999998</v>
      </c>
      <c r="O34" s="348">
        <v>5.0804</v>
      </c>
      <c r="P34" s="348">
        <v>13.993600000000001</v>
      </c>
      <c r="Q34" s="348">
        <v>12.0517</v>
      </c>
      <c r="R34" s="348" t="s">
        <v>430</v>
      </c>
      <c r="S34" s="348">
        <v>6.5130999999999997</v>
      </c>
      <c r="T34" s="348">
        <v>-7.1017000000000001</v>
      </c>
      <c r="U34" s="348">
        <v>-1.5649999999999999</v>
      </c>
      <c r="V34" s="348">
        <v>-2.4588000000000001</v>
      </c>
      <c r="W34" s="348">
        <v>6.5130999999999997</v>
      </c>
      <c r="X34" s="348">
        <v>11.921900000000001</v>
      </c>
      <c r="Y34" s="374"/>
      <c r="Z34" s="346">
        <v>31</v>
      </c>
      <c r="AA34" s="346">
        <v>35</v>
      </c>
      <c r="AB34" s="346">
        <v>94</v>
      </c>
      <c r="AC34" s="346">
        <v>56</v>
      </c>
      <c r="AD34" s="346">
        <v>82</v>
      </c>
      <c r="AE34" s="346">
        <v>69</v>
      </c>
      <c r="AF34" s="346">
        <v>54</v>
      </c>
      <c r="AG34" s="346">
        <v>46</v>
      </c>
      <c r="AH34" s="346">
        <v>28</v>
      </c>
      <c r="AI34" s="346" t="s">
        <v>430</v>
      </c>
      <c r="AJ34" s="346">
        <v>61</v>
      </c>
      <c r="AK34" s="346">
        <v>90</v>
      </c>
      <c r="AL34" s="346">
        <v>78</v>
      </c>
      <c r="AM34" s="346">
        <v>62</v>
      </c>
      <c r="AN34" s="346">
        <v>61</v>
      </c>
      <c r="AO34" s="373"/>
      <c r="AP34" s="348" t="s">
        <v>430</v>
      </c>
      <c r="AQ34" s="348" t="s">
        <v>430</v>
      </c>
      <c r="AR34" s="348">
        <v>9.56</v>
      </c>
      <c r="AS34" s="348">
        <v>5.12</v>
      </c>
      <c r="AT34" s="348">
        <v>-5.66</v>
      </c>
      <c r="AU34" s="351"/>
      <c r="AV34" s="346" t="s">
        <v>430</v>
      </c>
      <c r="AW34" s="346" t="s">
        <v>430</v>
      </c>
      <c r="AX34" s="346">
        <v>34</v>
      </c>
      <c r="AY34" s="346">
        <v>54</v>
      </c>
      <c r="AZ34" s="346">
        <v>72</v>
      </c>
      <c r="BA34" s="374"/>
      <c r="BB34" s="348">
        <v>13.198780974398501</v>
      </c>
      <c r="BC34" s="348">
        <v>0.97703702287349903</v>
      </c>
      <c r="BD34" s="348">
        <v>5.0751774556704002E-2</v>
      </c>
      <c r="BE34" s="375">
        <v>-8.5560556223265305E-2</v>
      </c>
      <c r="BF34" s="374"/>
      <c r="BG34" s="375" t="s">
        <v>430</v>
      </c>
      <c r="BH34" s="674" t="s">
        <v>430</v>
      </c>
      <c r="BI34" s="348" t="s">
        <v>430</v>
      </c>
      <c r="BJ34" s="348" t="s">
        <v>430</v>
      </c>
      <c r="BK34" s="362"/>
      <c r="BL34" s="348" t="s">
        <v>6882</v>
      </c>
      <c r="BM34" s="373" t="s">
        <v>6883</v>
      </c>
      <c r="BN34" s="372" t="s">
        <v>430</v>
      </c>
      <c r="BO34" s="372" t="s">
        <v>430</v>
      </c>
      <c r="BP34" s="372" t="s">
        <v>430</v>
      </c>
      <c r="BQ34" s="373"/>
      <c r="BR34" s="354" t="s">
        <v>555</v>
      </c>
    </row>
    <row r="35" spans="1:70" s="428" customFormat="1" x14ac:dyDescent="0.25">
      <c r="A35" s="345" t="s">
        <v>6884</v>
      </c>
      <c r="B35" s="373"/>
      <c r="C35" s="719">
        <v>44862</v>
      </c>
      <c r="D35" s="373"/>
      <c r="E35" s="346">
        <v>1328.24</v>
      </c>
      <c r="F35" s="373"/>
      <c r="G35" s="347">
        <v>28.464500000000001</v>
      </c>
      <c r="H35" s="374"/>
      <c r="I35" s="348">
        <v>0.2331</v>
      </c>
      <c r="J35" s="348">
        <v>-0.67800000000000005</v>
      </c>
      <c r="K35" s="348">
        <v>5.5441000000000003</v>
      </c>
      <c r="L35" s="348">
        <v>-5.6795</v>
      </c>
      <c r="M35" s="348">
        <v>23.84</v>
      </c>
      <c r="N35" s="350">
        <v>54.610900000000001</v>
      </c>
      <c r="O35" s="348">
        <v>41.967500000000001</v>
      </c>
      <c r="P35" s="348">
        <v>34.006599999999999</v>
      </c>
      <c r="Q35" s="348" t="s">
        <v>430</v>
      </c>
      <c r="R35" s="348" t="s">
        <v>430</v>
      </c>
      <c r="S35" s="348">
        <v>3.0968</v>
      </c>
      <c r="T35" s="348">
        <v>8.8682999999999996</v>
      </c>
      <c r="U35" s="348">
        <v>29.3188</v>
      </c>
      <c r="V35" s="348">
        <v>55.311999999999998</v>
      </c>
      <c r="W35" s="348">
        <v>3.0968</v>
      </c>
      <c r="X35" s="348">
        <v>34.850299999999997</v>
      </c>
      <c r="Y35" s="374"/>
      <c r="Z35" s="346">
        <v>71</v>
      </c>
      <c r="AA35" s="346">
        <v>59</v>
      </c>
      <c r="AB35" s="346">
        <v>81</v>
      </c>
      <c r="AC35" s="346">
        <v>77</v>
      </c>
      <c r="AD35" s="346">
        <v>25</v>
      </c>
      <c r="AE35" s="346">
        <v>15</v>
      </c>
      <c r="AF35" s="346">
        <v>15</v>
      </c>
      <c r="AG35" s="346">
        <v>13</v>
      </c>
      <c r="AH35" s="346" t="s">
        <v>430</v>
      </c>
      <c r="AI35" s="346" t="s">
        <v>430</v>
      </c>
      <c r="AJ35" s="346">
        <v>89</v>
      </c>
      <c r="AK35" s="346">
        <v>26</v>
      </c>
      <c r="AL35" s="346">
        <v>20</v>
      </c>
      <c r="AM35" s="346">
        <v>16</v>
      </c>
      <c r="AN35" s="346">
        <v>89</v>
      </c>
      <c r="AO35" s="373"/>
      <c r="AP35" s="348" t="s">
        <v>430</v>
      </c>
      <c r="AQ35" s="348" t="s">
        <v>430</v>
      </c>
      <c r="AR35" s="348" t="s">
        <v>430</v>
      </c>
      <c r="AS35" s="348">
        <v>46.1</v>
      </c>
      <c r="AT35" s="348">
        <v>56.79</v>
      </c>
      <c r="AU35" s="351"/>
      <c r="AV35" s="346" t="s">
        <v>430</v>
      </c>
      <c r="AW35" s="346" t="s">
        <v>430</v>
      </c>
      <c r="AX35" s="346" t="s">
        <v>430</v>
      </c>
      <c r="AY35" s="346">
        <v>11</v>
      </c>
      <c r="AZ35" s="346">
        <v>22</v>
      </c>
      <c r="BA35" s="374"/>
      <c r="BB35" s="348">
        <v>16.595734953853199</v>
      </c>
      <c r="BC35" s="348">
        <v>0.95119786442443899</v>
      </c>
      <c r="BD35" s="348">
        <v>0.12039950226792701</v>
      </c>
      <c r="BE35" s="375">
        <v>-1.8726162117247199E-2</v>
      </c>
      <c r="BF35" s="374"/>
      <c r="BG35" s="375" t="s">
        <v>430</v>
      </c>
      <c r="BH35" s="674" t="s">
        <v>430</v>
      </c>
      <c r="BI35" s="348" t="s">
        <v>430</v>
      </c>
      <c r="BJ35" s="348" t="s">
        <v>430</v>
      </c>
      <c r="BK35" s="362"/>
      <c r="BL35" s="348" t="s">
        <v>6854</v>
      </c>
      <c r="BM35" s="373" t="s">
        <v>6855</v>
      </c>
      <c r="BN35" s="372" t="s">
        <v>430</v>
      </c>
      <c r="BO35" s="372" t="s">
        <v>430</v>
      </c>
      <c r="BP35" s="372" t="s">
        <v>430</v>
      </c>
      <c r="BQ35" s="373"/>
      <c r="BR35" s="354" t="s">
        <v>548</v>
      </c>
    </row>
    <row r="36" spans="1:70" s="428" customFormat="1" x14ac:dyDescent="0.25">
      <c r="A36" s="345" t="s">
        <v>6885</v>
      </c>
      <c r="B36" s="373"/>
      <c r="C36" s="719">
        <v>45898</v>
      </c>
      <c r="D36" s="373"/>
      <c r="E36" s="346">
        <v>1307.71</v>
      </c>
      <c r="F36" s="373"/>
      <c r="G36" s="347">
        <v>17.158999999999999</v>
      </c>
      <c r="H36" s="374"/>
      <c r="I36" s="348">
        <v>0.50960000000000005</v>
      </c>
      <c r="J36" s="348">
        <v>-1.3736999999999999</v>
      </c>
      <c r="K36" s="348">
        <v>6.9097</v>
      </c>
      <c r="L36" s="348">
        <v>-15.045999999999999</v>
      </c>
      <c r="M36" s="348">
        <v>41.1218</v>
      </c>
      <c r="N36" s="350" t="s">
        <v>430</v>
      </c>
      <c r="O36" s="348" t="s">
        <v>430</v>
      </c>
      <c r="P36" s="348" t="s">
        <v>430</v>
      </c>
      <c r="Q36" s="348" t="s">
        <v>430</v>
      </c>
      <c r="R36" s="348" t="s">
        <v>430</v>
      </c>
      <c r="S36" s="348">
        <v>4.2087000000000003</v>
      </c>
      <c r="T36" s="348">
        <v>10.318899999999999</v>
      </c>
      <c r="U36" s="348">
        <v>47.186500000000002</v>
      </c>
      <c r="V36" s="348" t="s">
        <v>430</v>
      </c>
      <c r="W36" s="348">
        <v>4.2087000000000003</v>
      </c>
      <c r="X36" s="348">
        <v>71.59</v>
      </c>
      <c r="Y36" s="374"/>
      <c r="Z36" s="346">
        <v>57</v>
      </c>
      <c r="AA36" s="346">
        <v>82</v>
      </c>
      <c r="AB36" s="346">
        <v>57</v>
      </c>
      <c r="AC36" s="346">
        <v>82</v>
      </c>
      <c r="AD36" s="346">
        <v>13</v>
      </c>
      <c r="AE36" s="346" t="s">
        <v>430</v>
      </c>
      <c r="AF36" s="346" t="s">
        <v>430</v>
      </c>
      <c r="AG36" s="346" t="s">
        <v>430</v>
      </c>
      <c r="AH36" s="346" t="s">
        <v>430</v>
      </c>
      <c r="AI36" s="346" t="s">
        <v>430</v>
      </c>
      <c r="AJ36" s="346">
        <v>81</v>
      </c>
      <c r="AK36" s="346">
        <v>23</v>
      </c>
      <c r="AL36" s="346">
        <v>13</v>
      </c>
      <c r="AM36" s="346" t="s">
        <v>430</v>
      </c>
      <c r="AN36" s="346">
        <v>81</v>
      </c>
      <c r="AO36" s="373"/>
      <c r="AP36" s="348" t="s">
        <v>430</v>
      </c>
      <c r="AQ36" s="348" t="s">
        <v>430</v>
      </c>
      <c r="AR36" s="348" t="s">
        <v>430</v>
      </c>
      <c r="AS36" s="348" t="s">
        <v>430</v>
      </c>
      <c r="AT36" s="348" t="s">
        <v>430</v>
      </c>
      <c r="AU36" s="351"/>
      <c r="AV36" s="346" t="s">
        <v>430</v>
      </c>
      <c r="AW36" s="346" t="s">
        <v>430</v>
      </c>
      <c r="AX36" s="346" t="s">
        <v>430</v>
      </c>
      <c r="AY36" s="346" t="s">
        <v>430</v>
      </c>
      <c r="AZ36" s="346" t="s">
        <v>430</v>
      </c>
      <c r="BA36" s="374"/>
      <c r="BB36" s="348">
        <v>50.737395095879897</v>
      </c>
      <c r="BC36" s="348">
        <v>0</v>
      </c>
      <c r="BD36" s="348">
        <v>0.125042068495515</v>
      </c>
      <c r="BE36" s="375" t="s">
        <v>430</v>
      </c>
      <c r="BF36" s="374"/>
      <c r="BG36" s="375" t="s">
        <v>430</v>
      </c>
      <c r="BH36" s="674" t="s">
        <v>430</v>
      </c>
      <c r="BI36" s="348" t="s">
        <v>430</v>
      </c>
      <c r="BJ36" s="348" t="s">
        <v>430</v>
      </c>
      <c r="BK36" s="362"/>
      <c r="BL36" s="348" t="s">
        <v>6886</v>
      </c>
      <c r="BM36" s="373" t="s">
        <v>5324</v>
      </c>
      <c r="BN36" s="372" t="s">
        <v>430</v>
      </c>
      <c r="BO36" s="372" t="s">
        <v>430</v>
      </c>
      <c r="BP36" s="372" t="s">
        <v>430</v>
      </c>
      <c r="BQ36" s="373"/>
      <c r="BR36" s="354" t="s">
        <v>6887</v>
      </c>
    </row>
    <row r="37" spans="1:70" s="428" customFormat="1" x14ac:dyDescent="0.25">
      <c r="A37" s="345" t="s">
        <v>6888</v>
      </c>
      <c r="B37" s="373"/>
      <c r="C37" s="719">
        <v>44594</v>
      </c>
      <c r="D37" s="373"/>
      <c r="E37" s="346">
        <v>1266.77</v>
      </c>
      <c r="F37" s="373"/>
      <c r="G37" s="347">
        <v>36.726500000000001</v>
      </c>
      <c r="H37" s="374"/>
      <c r="I37" s="348">
        <v>1.1724000000000001</v>
      </c>
      <c r="J37" s="348">
        <v>-2.9079999999999999</v>
      </c>
      <c r="K37" s="348">
        <v>8.9238</v>
      </c>
      <c r="L37" s="348">
        <v>-28.060300000000002</v>
      </c>
      <c r="M37" s="348">
        <v>65.719800000000006</v>
      </c>
      <c r="N37" s="350">
        <v>138.577</v>
      </c>
      <c r="O37" s="348">
        <v>67.948499999999996</v>
      </c>
      <c r="P37" s="348">
        <v>45.119599999999998</v>
      </c>
      <c r="Q37" s="348" t="s">
        <v>430</v>
      </c>
      <c r="R37" s="348" t="s">
        <v>430</v>
      </c>
      <c r="S37" s="348">
        <v>6.8282999999999996</v>
      </c>
      <c r="T37" s="348">
        <v>5.5819999999999999</v>
      </c>
      <c r="U37" s="348">
        <v>66.400899999999993</v>
      </c>
      <c r="V37" s="348">
        <v>121.7101</v>
      </c>
      <c r="W37" s="348">
        <v>6.8282999999999996</v>
      </c>
      <c r="X37" s="348">
        <v>35.979700000000001</v>
      </c>
      <c r="Y37" s="374"/>
      <c r="Z37" s="346">
        <v>22</v>
      </c>
      <c r="AA37" s="346">
        <v>104</v>
      </c>
      <c r="AB37" s="346">
        <v>32</v>
      </c>
      <c r="AC37" s="346">
        <v>95</v>
      </c>
      <c r="AD37" s="346">
        <v>5</v>
      </c>
      <c r="AE37" s="346">
        <v>7</v>
      </c>
      <c r="AF37" s="346">
        <v>6</v>
      </c>
      <c r="AG37" s="346">
        <v>6</v>
      </c>
      <c r="AH37" s="346" t="s">
        <v>430</v>
      </c>
      <c r="AI37" s="346" t="s">
        <v>430</v>
      </c>
      <c r="AJ37" s="346">
        <v>52</v>
      </c>
      <c r="AK37" s="346">
        <v>41</v>
      </c>
      <c r="AL37" s="346">
        <v>9</v>
      </c>
      <c r="AM37" s="346">
        <v>7</v>
      </c>
      <c r="AN37" s="346">
        <v>52</v>
      </c>
      <c r="AO37" s="373"/>
      <c r="AP37" s="348" t="s">
        <v>430</v>
      </c>
      <c r="AQ37" s="348" t="s">
        <v>430</v>
      </c>
      <c r="AR37" s="348" t="s">
        <v>430</v>
      </c>
      <c r="AS37" s="348">
        <v>70.239999999999995</v>
      </c>
      <c r="AT37" s="348">
        <v>135.74</v>
      </c>
      <c r="AU37" s="351"/>
      <c r="AV37" s="346" t="s">
        <v>430</v>
      </c>
      <c r="AW37" s="346" t="s">
        <v>430</v>
      </c>
      <c r="AX37" s="346" t="s">
        <v>430</v>
      </c>
      <c r="AY37" s="346">
        <v>6</v>
      </c>
      <c r="AZ37" s="346">
        <v>9</v>
      </c>
      <c r="BA37" s="374"/>
      <c r="BB37" s="348">
        <v>42.227571106242102</v>
      </c>
      <c r="BC37" s="348">
        <v>0</v>
      </c>
      <c r="BD37" s="348">
        <v>7.8417180724001806E-2</v>
      </c>
      <c r="BE37" s="375" t="s">
        <v>430</v>
      </c>
      <c r="BF37" s="374"/>
      <c r="BG37" s="375" t="s">
        <v>430</v>
      </c>
      <c r="BH37" s="674" t="s">
        <v>430</v>
      </c>
      <c r="BI37" s="348" t="s">
        <v>430</v>
      </c>
      <c r="BJ37" s="348" t="s">
        <v>430</v>
      </c>
      <c r="BK37" s="362"/>
      <c r="BL37" s="348" t="s">
        <v>6889</v>
      </c>
      <c r="BM37" s="373" t="s">
        <v>5976</v>
      </c>
      <c r="BN37" s="372" t="s">
        <v>430</v>
      </c>
      <c r="BO37" s="372" t="s">
        <v>430</v>
      </c>
      <c r="BP37" s="372" t="s">
        <v>430</v>
      </c>
      <c r="BQ37" s="373"/>
      <c r="BR37" s="354" t="s">
        <v>526</v>
      </c>
    </row>
    <row r="38" spans="1:70" s="428" customFormat="1" x14ac:dyDescent="0.25">
      <c r="A38" s="345" t="s">
        <v>6890</v>
      </c>
      <c r="B38" s="373"/>
      <c r="C38" s="719">
        <v>37925</v>
      </c>
      <c r="D38" s="373"/>
      <c r="E38" s="346">
        <v>1237.98</v>
      </c>
      <c r="F38" s="373"/>
      <c r="G38" s="347">
        <v>163.6687</v>
      </c>
      <c r="H38" s="374"/>
      <c r="I38" s="348" t="s">
        <v>430</v>
      </c>
      <c r="J38" s="348">
        <v>-0.74919999999999998</v>
      </c>
      <c r="K38" s="348">
        <v>3.9167000000000001</v>
      </c>
      <c r="L38" s="348">
        <v>-0.22839999999999999</v>
      </c>
      <c r="M38" s="348">
        <v>-2.5979999999999999</v>
      </c>
      <c r="N38" s="350">
        <v>2.4857999999999998</v>
      </c>
      <c r="O38" s="348">
        <v>5.1132</v>
      </c>
      <c r="P38" s="348">
        <v>12.122400000000001</v>
      </c>
      <c r="Q38" s="348">
        <v>13.365399999999999</v>
      </c>
      <c r="R38" s="348">
        <v>9.8988999999999994</v>
      </c>
      <c r="S38" s="348">
        <v>5.2876000000000003</v>
      </c>
      <c r="T38" s="348">
        <v>-2.4699</v>
      </c>
      <c r="U38" s="348">
        <v>6.1800000000000001E-2</v>
      </c>
      <c r="V38" s="348">
        <v>-1.4151</v>
      </c>
      <c r="W38" s="348">
        <v>5.2876000000000003</v>
      </c>
      <c r="X38" s="348">
        <v>13.230600000000001</v>
      </c>
      <c r="Y38" s="374"/>
      <c r="Z38" s="346" t="s">
        <v>430</v>
      </c>
      <c r="AA38" s="346">
        <v>69</v>
      </c>
      <c r="AB38" s="346">
        <v>103</v>
      </c>
      <c r="AC38" s="346">
        <v>32</v>
      </c>
      <c r="AD38" s="346">
        <v>68</v>
      </c>
      <c r="AE38" s="346">
        <v>68</v>
      </c>
      <c r="AF38" s="346">
        <v>53</v>
      </c>
      <c r="AG38" s="346">
        <v>52</v>
      </c>
      <c r="AH38" s="346">
        <v>22</v>
      </c>
      <c r="AI38" s="346">
        <v>20</v>
      </c>
      <c r="AJ38" s="346">
        <v>74</v>
      </c>
      <c r="AK38" s="346">
        <v>70</v>
      </c>
      <c r="AL38" s="346">
        <v>71</v>
      </c>
      <c r="AM38" s="346">
        <v>60</v>
      </c>
      <c r="AN38" s="346">
        <v>74</v>
      </c>
      <c r="AO38" s="373"/>
      <c r="AP38" s="348">
        <v>10.51</v>
      </c>
      <c r="AQ38" s="348">
        <v>11.67</v>
      </c>
      <c r="AR38" s="348">
        <v>9.48</v>
      </c>
      <c r="AS38" s="348">
        <v>5.84</v>
      </c>
      <c r="AT38" s="348">
        <v>-1.3</v>
      </c>
      <c r="AU38" s="351"/>
      <c r="AV38" s="346">
        <v>20</v>
      </c>
      <c r="AW38" s="346">
        <v>24</v>
      </c>
      <c r="AX38" s="346">
        <v>35</v>
      </c>
      <c r="AY38" s="346">
        <v>52</v>
      </c>
      <c r="AZ38" s="346">
        <v>63</v>
      </c>
      <c r="BA38" s="374"/>
      <c r="BB38" s="348">
        <v>7.39503221447697</v>
      </c>
      <c r="BC38" s="348">
        <v>0</v>
      </c>
      <c r="BD38" s="348">
        <v>6.1734717538223197E-2</v>
      </c>
      <c r="BE38" s="375" t="s">
        <v>430</v>
      </c>
      <c r="BF38" s="374"/>
      <c r="BG38" s="375" t="s">
        <v>430</v>
      </c>
      <c r="BH38" s="674" t="s">
        <v>430</v>
      </c>
      <c r="BI38" s="348" t="s">
        <v>430</v>
      </c>
      <c r="BJ38" s="348" t="s">
        <v>430</v>
      </c>
      <c r="BK38" s="362"/>
      <c r="BL38" s="348" t="s">
        <v>6891</v>
      </c>
      <c r="BM38" s="373" t="s">
        <v>6892</v>
      </c>
      <c r="BN38" s="372" t="s">
        <v>430</v>
      </c>
      <c r="BO38" s="372" t="s">
        <v>430</v>
      </c>
      <c r="BP38" s="372" t="s">
        <v>430</v>
      </c>
      <c r="BQ38" s="373"/>
      <c r="BR38" s="354" t="s">
        <v>443</v>
      </c>
    </row>
    <row r="39" spans="1:70" s="428" customFormat="1" x14ac:dyDescent="0.25">
      <c r="A39" s="345" t="s">
        <v>6893</v>
      </c>
      <c r="B39" s="373"/>
      <c r="C39" s="719">
        <v>44825</v>
      </c>
      <c r="D39" s="373"/>
      <c r="E39" s="346">
        <v>1162.76</v>
      </c>
      <c r="F39" s="373"/>
      <c r="G39" s="347">
        <v>40.525399999999998</v>
      </c>
      <c r="H39" s="374"/>
      <c r="I39" s="348">
        <v>1.0787</v>
      </c>
      <c r="J39" s="348">
        <v>-2.9754999999999998</v>
      </c>
      <c r="K39" s="348">
        <v>8.8567</v>
      </c>
      <c r="L39" s="348">
        <v>-27.592700000000001</v>
      </c>
      <c r="M39" s="348">
        <v>66.169399999999996</v>
      </c>
      <c r="N39" s="350">
        <v>137.649</v>
      </c>
      <c r="O39" s="348">
        <v>68.124700000000004</v>
      </c>
      <c r="P39" s="348">
        <v>45.341200000000001</v>
      </c>
      <c r="Q39" s="348" t="s">
        <v>430</v>
      </c>
      <c r="R39" s="348" t="s">
        <v>430</v>
      </c>
      <c r="S39" s="348">
        <v>7.0608000000000004</v>
      </c>
      <c r="T39" s="348">
        <v>6.6276000000000002</v>
      </c>
      <c r="U39" s="348">
        <v>67.325500000000005</v>
      </c>
      <c r="V39" s="348">
        <v>119.2577</v>
      </c>
      <c r="W39" s="348">
        <v>7.0608000000000004</v>
      </c>
      <c r="X39" s="348">
        <v>47.507199999999997</v>
      </c>
      <c r="Y39" s="374"/>
      <c r="Z39" s="346">
        <v>28</v>
      </c>
      <c r="AA39" s="346">
        <v>106</v>
      </c>
      <c r="AB39" s="346">
        <v>33</v>
      </c>
      <c r="AC39" s="346">
        <v>89</v>
      </c>
      <c r="AD39" s="346">
        <v>3</v>
      </c>
      <c r="AE39" s="346">
        <v>8</v>
      </c>
      <c r="AF39" s="346">
        <v>5</v>
      </c>
      <c r="AG39" s="346">
        <v>3</v>
      </c>
      <c r="AH39" s="346" t="s">
        <v>430</v>
      </c>
      <c r="AI39" s="346" t="s">
        <v>430</v>
      </c>
      <c r="AJ39" s="346">
        <v>48</v>
      </c>
      <c r="AK39" s="346">
        <v>32</v>
      </c>
      <c r="AL39" s="346">
        <v>5</v>
      </c>
      <c r="AM39" s="346">
        <v>9</v>
      </c>
      <c r="AN39" s="346">
        <v>48</v>
      </c>
      <c r="AO39" s="373"/>
      <c r="AP39" s="348" t="s">
        <v>430</v>
      </c>
      <c r="AQ39" s="348" t="s">
        <v>430</v>
      </c>
      <c r="AR39" s="348" t="s">
        <v>430</v>
      </c>
      <c r="AS39" s="348">
        <v>70.2</v>
      </c>
      <c r="AT39" s="348">
        <v>135.9</v>
      </c>
      <c r="AU39" s="351"/>
      <c r="AV39" s="346" t="s">
        <v>430</v>
      </c>
      <c r="AW39" s="346" t="s">
        <v>430</v>
      </c>
      <c r="AX39" s="346" t="s">
        <v>430</v>
      </c>
      <c r="AY39" s="346">
        <v>7</v>
      </c>
      <c r="AZ39" s="346">
        <v>8</v>
      </c>
      <c r="BA39" s="374"/>
      <c r="BB39" s="348">
        <v>41.832817964338297</v>
      </c>
      <c r="BC39" s="348">
        <v>0</v>
      </c>
      <c r="BD39" s="348">
        <v>7.8725786699596595E-2</v>
      </c>
      <c r="BE39" s="375" t="s">
        <v>430</v>
      </c>
      <c r="BF39" s="374"/>
      <c r="BG39" s="375" t="s">
        <v>430</v>
      </c>
      <c r="BH39" s="674" t="s">
        <v>430</v>
      </c>
      <c r="BI39" s="348" t="s">
        <v>430</v>
      </c>
      <c r="BJ39" s="348" t="s">
        <v>430</v>
      </c>
      <c r="BK39" s="362"/>
      <c r="BL39" s="348" t="s">
        <v>6894</v>
      </c>
      <c r="BM39" s="373" t="s">
        <v>4701</v>
      </c>
      <c r="BN39" s="372" t="s">
        <v>430</v>
      </c>
      <c r="BO39" s="372" t="s">
        <v>430</v>
      </c>
      <c r="BP39" s="372" t="s">
        <v>430</v>
      </c>
      <c r="BQ39" s="373"/>
      <c r="BR39" s="354" t="s">
        <v>4769</v>
      </c>
    </row>
    <row r="40" spans="1:70" s="428" customFormat="1" x14ac:dyDescent="0.25">
      <c r="A40" s="345" t="s">
        <v>6895</v>
      </c>
      <c r="B40" s="373"/>
      <c r="C40" s="719">
        <v>45310</v>
      </c>
      <c r="D40" s="373"/>
      <c r="E40" s="346">
        <v>1066.75</v>
      </c>
      <c r="F40" s="373"/>
      <c r="G40" s="347">
        <v>31.345800000000001</v>
      </c>
      <c r="H40" s="374"/>
      <c r="I40" s="348">
        <v>1.2889999999999999</v>
      </c>
      <c r="J40" s="348">
        <v>-2.6667000000000001</v>
      </c>
      <c r="K40" s="348">
        <v>8.9795999999999996</v>
      </c>
      <c r="L40" s="348">
        <v>-27.549099999999999</v>
      </c>
      <c r="M40" s="348">
        <v>63.534500000000001</v>
      </c>
      <c r="N40" s="350">
        <v>134.82499999999999</v>
      </c>
      <c r="O40" s="348">
        <v>66.483900000000006</v>
      </c>
      <c r="P40" s="348" t="s">
        <v>430</v>
      </c>
      <c r="Q40" s="348" t="s">
        <v>430</v>
      </c>
      <c r="R40" s="348" t="s">
        <v>430</v>
      </c>
      <c r="S40" s="348">
        <v>6.8010999999999999</v>
      </c>
      <c r="T40" s="348">
        <v>7.1417000000000002</v>
      </c>
      <c r="U40" s="348">
        <v>65.291899999999998</v>
      </c>
      <c r="V40" s="348">
        <v>118.22929999999999</v>
      </c>
      <c r="W40" s="348">
        <v>6.8010999999999999</v>
      </c>
      <c r="X40" s="348">
        <v>65.372200000000007</v>
      </c>
      <c r="Y40" s="374"/>
      <c r="Z40" s="346">
        <v>14</v>
      </c>
      <c r="AA40" s="346">
        <v>97</v>
      </c>
      <c r="AB40" s="346">
        <v>30</v>
      </c>
      <c r="AC40" s="346">
        <v>88</v>
      </c>
      <c r="AD40" s="346">
        <v>11</v>
      </c>
      <c r="AE40" s="346">
        <v>9</v>
      </c>
      <c r="AF40" s="346">
        <v>8</v>
      </c>
      <c r="AG40" s="346" t="s">
        <v>430</v>
      </c>
      <c r="AH40" s="346" t="s">
        <v>430</v>
      </c>
      <c r="AI40" s="346" t="s">
        <v>430</v>
      </c>
      <c r="AJ40" s="346">
        <v>53</v>
      </c>
      <c r="AK40" s="346">
        <v>29</v>
      </c>
      <c r="AL40" s="346">
        <v>10</v>
      </c>
      <c r="AM40" s="346">
        <v>10</v>
      </c>
      <c r="AN40" s="346">
        <v>53</v>
      </c>
      <c r="AO40" s="373"/>
      <c r="AP40" s="348" t="s">
        <v>430</v>
      </c>
      <c r="AQ40" s="348" t="s">
        <v>430</v>
      </c>
      <c r="AR40" s="348" t="s">
        <v>430</v>
      </c>
      <c r="AS40" s="348" t="s">
        <v>430</v>
      </c>
      <c r="AT40" s="348">
        <v>130.85</v>
      </c>
      <c r="AU40" s="351"/>
      <c r="AV40" s="346" t="s">
        <v>430</v>
      </c>
      <c r="AW40" s="346" t="s">
        <v>430</v>
      </c>
      <c r="AX40" s="346" t="s">
        <v>430</v>
      </c>
      <c r="AY40" s="346" t="s">
        <v>430</v>
      </c>
      <c r="AZ40" s="346">
        <v>10</v>
      </c>
      <c r="BA40" s="374"/>
      <c r="BB40" s="348">
        <v>47.162519470212203</v>
      </c>
      <c r="BC40" s="348">
        <v>0</v>
      </c>
      <c r="BD40" s="348">
        <v>9.6780876921995607E-2</v>
      </c>
      <c r="BE40" s="375" t="s">
        <v>430</v>
      </c>
      <c r="BF40" s="374"/>
      <c r="BG40" s="375" t="s">
        <v>430</v>
      </c>
      <c r="BH40" s="674" t="s">
        <v>430</v>
      </c>
      <c r="BI40" s="348" t="s">
        <v>430</v>
      </c>
      <c r="BJ40" s="348" t="s">
        <v>430</v>
      </c>
      <c r="BK40" s="362"/>
      <c r="BL40" s="348" t="s">
        <v>6896</v>
      </c>
      <c r="BM40" s="373" t="s">
        <v>5957</v>
      </c>
      <c r="BN40" s="372" t="s">
        <v>430</v>
      </c>
      <c r="BO40" s="372" t="s">
        <v>430</v>
      </c>
      <c r="BP40" s="372" t="s">
        <v>430</v>
      </c>
      <c r="BQ40" s="373"/>
      <c r="BR40" s="354" t="s">
        <v>6880</v>
      </c>
    </row>
    <row r="41" spans="1:70" s="428" customFormat="1" ht="11" x14ac:dyDescent="0.3">
      <c r="A41" s="841" t="s">
        <v>6897</v>
      </c>
      <c r="B41" s="842"/>
      <c r="C41" s="843">
        <v>45958</v>
      </c>
      <c r="D41" s="842"/>
      <c r="E41" s="844">
        <v>1038.23</v>
      </c>
      <c r="F41" s="842"/>
      <c r="G41" s="845">
        <v>15.510999999999999</v>
      </c>
      <c r="H41" s="847"/>
      <c r="I41" s="846">
        <v>0.54449999999999998</v>
      </c>
      <c r="J41" s="846">
        <v>-1.8540000000000001</v>
      </c>
      <c r="K41" s="846">
        <v>7.1349999999999998</v>
      </c>
      <c r="L41" s="846">
        <v>-18.474699999999999</v>
      </c>
      <c r="M41" s="846" t="s">
        <v>430</v>
      </c>
      <c r="N41" s="848" t="s">
        <v>430</v>
      </c>
      <c r="O41" s="846" t="s">
        <v>430</v>
      </c>
      <c r="P41" s="846" t="s">
        <v>430</v>
      </c>
      <c r="Q41" s="846" t="s">
        <v>430</v>
      </c>
      <c r="R41" s="846" t="s">
        <v>430</v>
      </c>
      <c r="S41" s="846">
        <v>3.9750999999999999</v>
      </c>
      <c r="T41" s="846">
        <v>10.975199999999999</v>
      </c>
      <c r="U41" s="846" t="s">
        <v>430</v>
      </c>
      <c r="V41" s="846" t="s">
        <v>430</v>
      </c>
      <c r="W41" s="846">
        <v>3.9750999999999999</v>
      </c>
      <c r="X41" s="846">
        <v>55.11</v>
      </c>
      <c r="Y41" s="847"/>
      <c r="Z41" s="844">
        <v>55</v>
      </c>
      <c r="AA41" s="844">
        <v>93</v>
      </c>
      <c r="AB41" s="844">
        <v>56</v>
      </c>
      <c r="AC41" s="844">
        <v>85</v>
      </c>
      <c r="AD41" s="844" t="s">
        <v>430</v>
      </c>
      <c r="AE41" s="844" t="s">
        <v>430</v>
      </c>
      <c r="AF41" s="844" t="s">
        <v>430</v>
      </c>
      <c r="AG41" s="844" t="s">
        <v>430</v>
      </c>
      <c r="AH41" s="844" t="s">
        <v>430</v>
      </c>
      <c r="AI41" s="844" t="s">
        <v>430</v>
      </c>
      <c r="AJ41" s="844">
        <v>84</v>
      </c>
      <c r="AK41" s="844">
        <v>22</v>
      </c>
      <c r="AL41" s="844" t="s">
        <v>430</v>
      </c>
      <c r="AM41" s="844" t="s">
        <v>430</v>
      </c>
      <c r="AN41" s="844">
        <v>84</v>
      </c>
      <c r="AO41" s="842"/>
      <c r="AP41" s="846" t="s">
        <v>430</v>
      </c>
      <c r="AQ41" s="846" t="s">
        <v>430</v>
      </c>
      <c r="AR41" s="846" t="s">
        <v>430</v>
      </c>
      <c r="AS41" s="846" t="s">
        <v>430</v>
      </c>
      <c r="AT41" s="846" t="s">
        <v>430</v>
      </c>
      <c r="AU41" s="849"/>
      <c r="AV41" s="844" t="s">
        <v>430</v>
      </c>
      <c r="AW41" s="844" t="s">
        <v>430</v>
      </c>
      <c r="AX41" s="844" t="s">
        <v>430</v>
      </c>
      <c r="AY41" s="844" t="s">
        <v>430</v>
      </c>
      <c r="AZ41" s="844" t="s">
        <v>430</v>
      </c>
      <c r="BA41" s="847"/>
      <c r="BB41" s="846">
        <v>76.289692865747895</v>
      </c>
      <c r="BC41" s="846">
        <v>0</v>
      </c>
      <c r="BD41" s="846">
        <v>0.10442804292530999</v>
      </c>
      <c r="BE41" s="852" t="s">
        <v>430</v>
      </c>
      <c r="BF41" s="847"/>
      <c r="BG41" s="852" t="s">
        <v>430</v>
      </c>
      <c r="BH41" s="935" t="s">
        <v>430</v>
      </c>
      <c r="BI41" s="846" t="s">
        <v>430</v>
      </c>
      <c r="BJ41" s="846" t="s">
        <v>430</v>
      </c>
      <c r="BK41" s="851"/>
      <c r="BL41" s="846" t="s">
        <v>6898</v>
      </c>
      <c r="BM41" s="842" t="s">
        <v>6899</v>
      </c>
      <c r="BN41" s="855" t="s">
        <v>430</v>
      </c>
      <c r="BO41" s="855" t="s">
        <v>430</v>
      </c>
      <c r="BP41" s="855" t="s">
        <v>430</v>
      </c>
      <c r="BQ41" s="842"/>
      <c r="BR41" s="856" t="s">
        <v>555</v>
      </c>
    </row>
    <row r="42" spans="1:70" s="428" customFormat="1" x14ac:dyDescent="0.25">
      <c r="A42" s="345" t="s">
        <v>6900</v>
      </c>
      <c r="B42" s="373"/>
      <c r="C42" s="719">
        <v>44095</v>
      </c>
      <c r="D42" s="373"/>
      <c r="E42" s="346">
        <v>984.56299999999999</v>
      </c>
      <c r="F42" s="373"/>
      <c r="G42" s="347">
        <v>24.710999999999999</v>
      </c>
      <c r="H42" s="374"/>
      <c r="I42" s="348">
        <v>0.95189999999999997</v>
      </c>
      <c r="J42" s="348">
        <v>-0.38300000000000001</v>
      </c>
      <c r="K42" s="348">
        <v>7.9602000000000004</v>
      </c>
      <c r="L42" s="348">
        <v>-0.80289999999999995</v>
      </c>
      <c r="M42" s="348">
        <v>-4.0983000000000001</v>
      </c>
      <c r="N42" s="350">
        <v>5.0754999999999999</v>
      </c>
      <c r="O42" s="348">
        <v>5.5223000000000004</v>
      </c>
      <c r="P42" s="348">
        <v>14.935600000000001</v>
      </c>
      <c r="Q42" s="348">
        <v>13.4598</v>
      </c>
      <c r="R42" s="348" t="s">
        <v>430</v>
      </c>
      <c r="S42" s="348">
        <v>10.5489</v>
      </c>
      <c r="T42" s="348">
        <v>-4.6496000000000004</v>
      </c>
      <c r="U42" s="348">
        <v>0.54520000000000002</v>
      </c>
      <c r="V42" s="348">
        <v>-2.6013999999999999</v>
      </c>
      <c r="W42" s="348">
        <v>10.5489</v>
      </c>
      <c r="X42" s="348">
        <v>17.532800000000002</v>
      </c>
      <c r="Y42" s="374"/>
      <c r="Z42" s="346">
        <v>33</v>
      </c>
      <c r="AA42" s="346">
        <v>36</v>
      </c>
      <c r="AB42" s="346">
        <v>43</v>
      </c>
      <c r="AC42" s="346">
        <v>38</v>
      </c>
      <c r="AD42" s="346">
        <v>70</v>
      </c>
      <c r="AE42" s="346">
        <v>56</v>
      </c>
      <c r="AF42" s="346">
        <v>51</v>
      </c>
      <c r="AG42" s="346">
        <v>40</v>
      </c>
      <c r="AH42" s="346">
        <v>21</v>
      </c>
      <c r="AI42" s="346" t="s">
        <v>430</v>
      </c>
      <c r="AJ42" s="346">
        <v>29</v>
      </c>
      <c r="AK42" s="346">
        <v>82</v>
      </c>
      <c r="AL42" s="346">
        <v>68</v>
      </c>
      <c r="AM42" s="346">
        <v>63</v>
      </c>
      <c r="AN42" s="346">
        <v>29</v>
      </c>
      <c r="AO42" s="373"/>
      <c r="AP42" s="348" t="s">
        <v>430</v>
      </c>
      <c r="AQ42" s="348" t="s">
        <v>430</v>
      </c>
      <c r="AR42" s="348">
        <v>10.77</v>
      </c>
      <c r="AS42" s="348">
        <v>6.79</v>
      </c>
      <c r="AT42" s="348">
        <v>-1.35</v>
      </c>
      <c r="AU42" s="351"/>
      <c r="AV42" s="346" t="s">
        <v>430</v>
      </c>
      <c r="AW42" s="346" t="s">
        <v>430</v>
      </c>
      <c r="AX42" s="346">
        <v>27</v>
      </c>
      <c r="AY42" s="346">
        <v>47</v>
      </c>
      <c r="AZ42" s="346">
        <v>64</v>
      </c>
      <c r="BA42" s="374"/>
      <c r="BB42" s="348">
        <v>14.3822085280938</v>
      </c>
      <c r="BC42" s="348">
        <v>0.99285011857982297</v>
      </c>
      <c r="BD42" s="348">
        <v>5.5203063640013698E-2</v>
      </c>
      <c r="BE42" s="375">
        <v>-7.4834369841317904E-3</v>
      </c>
      <c r="BF42" s="374"/>
      <c r="BG42" s="375" t="s">
        <v>430</v>
      </c>
      <c r="BH42" s="674" t="s">
        <v>430</v>
      </c>
      <c r="BI42" s="348" t="s">
        <v>430</v>
      </c>
      <c r="BJ42" s="348" t="s">
        <v>430</v>
      </c>
      <c r="BK42" s="362"/>
      <c r="BL42" s="348" t="s">
        <v>6901</v>
      </c>
      <c r="BM42" s="373" t="s">
        <v>6902</v>
      </c>
      <c r="BN42" s="372" t="s">
        <v>430</v>
      </c>
      <c r="BO42" s="372" t="s">
        <v>430</v>
      </c>
      <c r="BP42" s="372" t="s">
        <v>430</v>
      </c>
      <c r="BQ42" s="373"/>
      <c r="BR42" s="354" t="s">
        <v>6903</v>
      </c>
    </row>
    <row r="43" spans="1:70" s="428" customFormat="1" ht="11" x14ac:dyDescent="0.3">
      <c r="A43" s="841" t="s">
        <v>6904</v>
      </c>
      <c r="B43" s="842"/>
      <c r="C43" s="843">
        <v>45016</v>
      </c>
      <c r="D43" s="842"/>
      <c r="E43" s="844">
        <v>941.46</v>
      </c>
      <c r="F43" s="842"/>
      <c r="G43" s="845">
        <v>31.7087</v>
      </c>
      <c r="H43" s="847"/>
      <c r="I43" s="846">
        <v>0.89319999999999999</v>
      </c>
      <c r="J43" s="846">
        <v>-3.0127999999999999</v>
      </c>
      <c r="K43" s="846">
        <v>8.6639999999999997</v>
      </c>
      <c r="L43" s="846">
        <v>-27.880400000000002</v>
      </c>
      <c r="M43" s="846">
        <v>65.882099999999994</v>
      </c>
      <c r="N43" s="848">
        <v>139.77199999999999</v>
      </c>
      <c r="O43" s="846">
        <v>68.981300000000005</v>
      </c>
      <c r="P43" s="846">
        <v>45.092100000000002</v>
      </c>
      <c r="Q43" s="846" t="s">
        <v>430</v>
      </c>
      <c r="R43" s="846" t="s">
        <v>430</v>
      </c>
      <c r="S43" s="846">
        <v>5.3295000000000003</v>
      </c>
      <c r="T43" s="846">
        <v>6.0430999999999999</v>
      </c>
      <c r="U43" s="846">
        <v>68.581699999999998</v>
      </c>
      <c r="V43" s="846">
        <v>123.2645</v>
      </c>
      <c r="W43" s="846">
        <v>5.3295000000000003</v>
      </c>
      <c r="X43" s="846">
        <v>45.510399999999997</v>
      </c>
      <c r="Y43" s="847"/>
      <c r="Z43" s="844">
        <v>39</v>
      </c>
      <c r="AA43" s="844">
        <v>107</v>
      </c>
      <c r="AB43" s="844">
        <v>36</v>
      </c>
      <c r="AC43" s="844">
        <v>92</v>
      </c>
      <c r="AD43" s="844">
        <v>4</v>
      </c>
      <c r="AE43" s="844">
        <v>2</v>
      </c>
      <c r="AF43" s="844">
        <v>1</v>
      </c>
      <c r="AG43" s="844">
        <v>7</v>
      </c>
      <c r="AH43" s="844" t="s">
        <v>430</v>
      </c>
      <c r="AI43" s="844" t="s">
        <v>430</v>
      </c>
      <c r="AJ43" s="844">
        <v>73</v>
      </c>
      <c r="AK43" s="844">
        <v>39</v>
      </c>
      <c r="AL43" s="844">
        <v>1</v>
      </c>
      <c r="AM43" s="844">
        <v>2</v>
      </c>
      <c r="AN43" s="844">
        <v>73</v>
      </c>
      <c r="AO43" s="842"/>
      <c r="AP43" s="846" t="s">
        <v>430</v>
      </c>
      <c r="AQ43" s="846" t="s">
        <v>430</v>
      </c>
      <c r="AR43" s="846" t="s">
        <v>430</v>
      </c>
      <c r="AS43" s="846">
        <v>70.569999999999993</v>
      </c>
      <c r="AT43" s="846">
        <v>137.51</v>
      </c>
      <c r="AU43" s="849"/>
      <c r="AV43" s="844" t="s">
        <v>430</v>
      </c>
      <c r="AW43" s="844" t="s">
        <v>430</v>
      </c>
      <c r="AX43" s="844" t="s">
        <v>430</v>
      </c>
      <c r="AY43" s="844">
        <v>2</v>
      </c>
      <c r="AZ43" s="844">
        <v>3</v>
      </c>
      <c r="BA43" s="847"/>
      <c r="BB43" s="846">
        <v>42.702832117613703</v>
      </c>
      <c r="BC43" s="846">
        <v>0</v>
      </c>
      <c r="BD43" s="846">
        <v>7.53922984040096E-2</v>
      </c>
      <c r="BE43" s="852" t="s">
        <v>430</v>
      </c>
      <c r="BF43" s="847"/>
      <c r="BG43" s="852" t="s">
        <v>430</v>
      </c>
      <c r="BH43" s="935" t="s">
        <v>430</v>
      </c>
      <c r="BI43" s="846" t="s">
        <v>430</v>
      </c>
      <c r="BJ43" s="846" t="s">
        <v>430</v>
      </c>
      <c r="BK43" s="851"/>
      <c r="BL43" s="846" t="s">
        <v>6905</v>
      </c>
      <c r="BM43" s="842" t="s">
        <v>6906</v>
      </c>
      <c r="BN43" s="855" t="s">
        <v>430</v>
      </c>
      <c r="BO43" s="855" t="s">
        <v>430</v>
      </c>
      <c r="BP43" s="855" t="s">
        <v>430</v>
      </c>
      <c r="BQ43" s="842"/>
      <c r="BR43" s="856" t="s">
        <v>526</v>
      </c>
    </row>
    <row r="44" spans="1:70" s="428" customFormat="1" x14ac:dyDescent="0.25">
      <c r="A44" s="345" t="s">
        <v>6907</v>
      </c>
      <c r="B44" s="373"/>
      <c r="C44" s="719">
        <v>44459</v>
      </c>
      <c r="D44" s="373"/>
      <c r="E44" s="346">
        <v>798.99400000000003</v>
      </c>
      <c r="F44" s="373"/>
      <c r="G44" s="347">
        <v>14.2256</v>
      </c>
      <c r="H44" s="374"/>
      <c r="I44" s="348">
        <v>0.90510000000000002</v>
      </c>
      <c r="J44" s="348">
        <v>-0.38300000000000001</v>
      </c>
      <c r="K44" s="348">
        <v>5.0922000000000001</v>
      </c>
      <c r="L44" s="348">
        <v>-2.3906000000000001</v>
      </c>
      <c r="M44" s="348">
        <v>-5.0456000000000003</v>
      </c>
      <c r="N44" s="350">
        <v>-0.8196</v>
      </c>
      <c r="O44" s="348">
        <v>-1.3488</v>
      </c>
      <c r="P44" s="348">
        <v>13.9724</v>
      </c>
      <c r="Q44" s="348" t="s">
        <v>430</v>
      </c>
      <c r="R44" s="348" t="s">
        <v>430</v>
      </c>
      <c r="S44" s="348">
        <v>7.7762000000000002</v>
      </c>
      <c r="T44" s="348">
        <v>-4.6100000000000003</v>
      </c>
      <c r="U44" s="348">
        <v>-1.0894999999999999</v>
      </c>
      <c r="V44" s="348">
        <v>-5.1468999999999996</v>
      </c>
      <c r="W44" s="348">
        <v>7.7762000000000002</v>
      </c>
      <c r="X44" s="348">
        <v>7.9584000000000001</v>
      </c>
      <c r="Y44" s="374"/>
      <c r="Z44" s="346">
        <v>37</v>
      </c>
      <c r="AA44" s="346">
        <v>36</v>
      </c>
      <c r="AB44" s="346">
        <v>92</v>
      </c>
      <c r="AC44" s="346">
        <v>52</v>
      </c>
      <c r="AD44" s="346">
        <v>79</v>
      </c>
      <c r="AE44" s="346">
        <v>74</v>
      </c>
      <c r="AF44" s="346">
        <v>61</v>
      </c>
      <c r="AG44" s="346">
        <v>47</v>
      </c>
      <c r="AH44" s="346" t="s">
        <v>430</v>
      </c>
      <c r="AI44" s="346" t="s">
        <v>430</v>
      </c>
      <c r="AJ44" s="346">
        <v>45</v>
      </c>
      <c r="AK44" s="346">
        <v>80</v>
      </c>
      <c r="AL44" s="346">
        <v>76</v>
      </c>
      <c r="AM44" s="346">
        <v>72</v>
      </c>
      <c r="AN44" s="346">
        <v>45</v>
      </c>
      <c r="AO44" s="373"/>
      <c r="AP44" s="348" t="s">
        <v>430</v>
      </c>
      <c r="AQ44" s="348" t="s">
        <v>430</v>
      </c>
      <c r="AR44" s="348" t="s">
        <v>430</v>
      </c>
      <c r="AS44" s="348">
        <v>2.44</v>
      </c>
      <c r="AT44" s="348">
        <v>-5.52</v>
      </c>
      <c r="AU44" s="351"/>
      <c r="AV44" s="346" t="s">
        <v>430</v>
      </c>
      <c r="AW44" s="346" t="s">
        <v>430</v>
      </c>
      <c r="AX44" s="346" t="s">
        <v>430</v>
      </c>
      <c r="AY44" s="346">
        <v>57</v>
      </c>
      <c r="AZ44" s="346">
        <v>71</v>
      </c>
      <c r="BA44" s="374"/>
      <c r="BB44" s="348">
        <v>15.576160454426899</v>
      </c>
      <c r="BC44" s="348">
        <v>0.99619626512554804</v>
      </c>
      <c r="BD44" s="348">
        <v>4.6593385194615901E-2</v>
      </c>
      <c r="BE44" s="375">
        <v>-0.101656404556431</v>
      </c>
      <c r="BF44" s="374"/>
      <c r="BG44" s="375" t="s">
        <v>430</v>
      </c>
      <c r="BH44" s="674" t="s">
        <v>430</v>
      </c>
      <c r="BI44" s="348" t="s">
        <v>430</v>
      </c>
      <c r="BJ44" s="348" t="s">
        <v>430</v>
      </c>
      <c r="BK44" s="362"/>
      <c r="BL44" s="348" t="s">
        <v>6908</v>
      </c>
      <c r="BM44" s="373" t="s">
        <v>5882</v>
      </c>
      <c r="BN44" s="372" t="s">
        <v>430</v>
      </c>
      <c r="BO44" s="372" t="s">
        <v>430</v>
      </c>
      <c r="BP44" s="372" t="s">
        <v>430</v>
      </c>
      <c r="BQ44" s="373"/>
      <c r="BR44" s="354" t="s">
        <v>555</v>
      </c>
    </row>
    <row r="45" spans="1:70" s="428" customFormat="1" x14ac:dyDescent="0.25">
      <c r="A45" s="345" t="s">
        <v>6909</v>
      </c>
      <c r="B45" s="373"/>
      <c r="C45" s="719">
        <v>41135</v>
      </c>
      <c r="D45" s="373"/>
      <c r="E45" s="346">
        <v>778.40300000000002</v>
      </c>
      <c r="F45" s="373"/>
      <c r="G45" s="347">
        <v>38.672899999999998</v>
      </c>
      <c r="H45" s="374"/>
      <c r="I45" s="348">
        <v>0.4788</v>
      </c>
      <c r="J45" s="348">
        <v>-0.67469999999999997</v>
      </c>
      <c r="K45" s="348">
        <v>5.6299000000000001</v>
      </c>
      <c r="L45" s="348">
        <v>-5.5457000000000001</v>
      </c>
      <c r="M45" s="348">
        <v>24.093599999999999</v>
      </c>
      <c r="N45" s="350">
        <v>52.893099999999997</v>
      </c>
      <c r="O45" s="348">
        <v>41.711399999999998</v>
      </c>
      <c r="P45" s="348">
        <v>33.063099999999999</v>
      </c>
      <c r="Q45" s="348">
        <v>24.514199999999999</v>
      </c>
      <c r="R45" s="348">
        <v>15.5884</v>
      </c>
      <c r="S45" s="348">
        <v>3.3391000000000002</v>
      </c>
      <c r="T45" s="348">
        <v>7.6498999999999997</v>
      </c>
      <c r="U45" s="348">
        <v>28.725999999999999</v>
      </c>
      <c r="V45" s="348">
        <v>53.523000000000003</v>
      </c>
      <c r="W45" s="348">
        <v>3.3391000000000002</v>
      </c>
      <c r="X45" s="348">
        <v>10.3688</v>
      </c>
      <c r="Y45" s="374"/>
      <c r="Z45" s="346">
        <v>59</v>
      </c>
      <c r="AA45" s="346">
        <v>58</v>
      </c>
      <c r="AB45" s="346">
        <v>78</v>
      </c>
      <c r="AC45" s="346">
        <v>72</v>
      </c>
      <c r="AD45" s="346">
        <v>20</v>
      </c>
      <c r="AE45" s="346">
        <v>26</v>
      </c>
      <c r="AF45" s="346">
        <v>17</v>
      </c>
      <c r="AG45" s="346">
        <v>23</v>
      </c>
      <c r="AH45" s="346">
        <v>3</v>
      </c>
      <c r="AI45" s="346">
        <v>9</v>
      </c>
      <c r="AJ45" s="346">
        <v>88</v>
      </c>
      <c r="AK45" s="346">
        <v>28</v>
      </c>
      <c r="AL45" s="346">
        <v>29</v>
      </c>
      <c r="AM45" s="346">
        <v>26</v>
      </c>
      <c r="AN45" s="346">
        <v>88</v>
      </c>
      <c r="AO45" s="373"/>
      <c r="AP45" s="348">
        <v>21.4</v>
      </c>
      <c r="AQ45" s="348">
        <v>26.23</v>
      </c>
      <c r="AR45" s="348">
        <v>33.369999999999997</v>
      </c>
      <c r="AS45" s="348">
        <v>45.24</v>
      </c>
      <c r="AT45" s="348">
        <v>55.57</v>
      </c>
      <c r="AU45" s="351"/>
      <c r="AV45" s="346">
        <v>9</v>
      </c>
      <c r="AW45" s="346">
        <v>10</v>
      </c>
      <c r="AX45" s="346">
        <v>9</v>
      </c>
      <c r="AY45" s="346">
        <v>19</v>
      </c>
      <c r="AZ45" s="346">
        <v>28</v>
      </c>
      <c r="BA45" s="374"/>
      <c r="BB45" s="348">
        <v>16.194785892509</v>
      </c>
      <c r="BC45" s="348">
        <v>0</v>
      </c>
      <c r="BD45" s="348">
        <v>0.12033250356496</v>
      </c>
      <c r="BE45" s="375" t="s">
        <v>430</v>
      </c>
      <c r="BF45" s="374"/>
      <c r="BG45" s="375" t="s">
        <v>430</v>
      </c>
      <c r="BH45" s="674" t="s">
        <v>430</v>
      </c>
      <c r="BI45" s="348" t="s">
        <v>430</v>
      </c>
      <c r="BJ45" s="348" t="s">
        <v>430</v>
      </c>
      <c r="BK45" s="362"/>
      <c r="BL45" s="348" t="s">
        <v>6889</v>
      </c>
      <c r="BM45" s="373" t="s">
        <v>5976</v>
      </c>
      <c r="BN45" s="372" t="s">
        <v>430</v>
      </c>
      <c r="BO45" s="372" t="s">
        <v>430</v>
      </c>
      <c r="BP45" s="372" t="s">
        <v>430</v>
      </c>
      <c r="BQ45" s="373"/>
      <c r="BR45" s="354" t="s">
        <v>548</v>
      </c>
    </row>
    <row r="46" spans="1:70" s="428" customFormat="1" x14ac:dyDescent="0.25">
      <c r="A46" s="345" t="s">
        <v>6910</v>
      </c>
      <c r="B46" s="373"/>
      <c r="C46" s="719">
        <v>44461</v>
      </c>
      <c r="D46" s="373"/>
      <c r="E46" s="346">
        <v>808.36599999999999</v>
      </c>
      <c r="F46" s="373"/>
      <c r="G46" s="347">
        <v>26.681000000000001</v>
      </c>
      <c r="H46" s="374"/>
      <c r="I46" s="348" t="s">
        <v>430</v>
      </c>
      <c r="J46" s="348">
        <v>2.2221000000000002</v>
      </c>
      <c r="K46" s="348">
        <v>10.548999999999999</v>
      </c>
      <c r="L46" s="348">
        <v>8.3491999999999997</v>
      </c>
      <c r="M46" s="348">
        <v>10.6958</v>
      </c>
      <c r="N46" s="350">
        <v>49.79</v>
      </c>
      <c r="O46" s="348">
        <v>32.591299999999997</v>
      </c>
      <c r="P46" s="348">
        <v>38.4572</v>
      </c>
      <c r="Q46" s="348" t="s">
        <v>430</v>
      </c>
      <c r="R46" s="348" t="s">
        <v>430</v>
      </c>
      <c r="S46" s="348">
        <v>12.1145</v>
      </c>
      <c r="T46" s="348">
        <v>6.5620000000000003</v>
      </c>
      <c r="U46" s="348">
        <v>11.3797</v>
      </c>
      <c r="V46" s="348">
        <v>37.552199999999999</v>
      </c>
      <c r="W46" s="348">
        <v>12.1145</v>
      </c>
      <c r="X46" s="348">
        <v>23.843699999999998</v>
      </c>
      <c r="Y46" s="374"/>
      <c r="Z46" s="346" t="s">
        <v>430</v>
      </c>
      <c r="AA46" s="346">
        <v>4</v>
      </c>
      <c r="AB46" s="346">
        <v>16</v>
      </c>
      <c r="AC46" s="346">
        <v>6</v>
      </c>
      <c r="AD46" s="346">
        <v>35</v>
      </c>
      <c r="AE46" s="346">
        <v>30</v>
      </c>
      <c r="AF46" s="346">
        <v>26</v>
      </c>
      <c r="AG46" s="346">
        <v>11</v>
      </c>
      <c r="AH46" s="346" t="s">
        <v>430</v>
      </c>
      <c r="AI46" s="346" t="s">
        <v>430</v>
      </c>
      <c r="AJ46" s="346">
        <v>20</v>
      </c>
      <c r="AK46" s="346">
        <v>34</v>
      </c>
      <c r="AL46" s="346">
        <v>37</v>
      </c>
      <c r="AM46" s="346">
        <v>31</v>
      </c>
      <c r="AN46" s="346">
        <v>20</v>
      </c>
      <c r="AO46" s="373"/>
      <c r="AP46" s="348" t="s">
        <v>430</v>
      </c>
      <c r="AQ46" s="348" t="s">
        <v>430</v>
      </c>
      <c r="AR46" s="348" t="s">
        <v>430</v>
      </c>
      <c r="AS46" s="348">
        <v>36.57</v>
      </c>
      <c r="AT46" s="348">
        <v>37.07</v>
      </c>
      <c r="AU46" s="351"/>
      <c r="AV46" s="346" t="s">
        <v>430</v>
      </c>
      <c r="AW46" s="346" t="s">
        <v>430</v>
      </c>
      <c r="AX46" s="346" t="s">
        <v>430</v>
      </c>
      <c r="AY46" s="346">
        <v>23</v>
      </c>
      <c r="AZ46" s="346">
        <v>31</v>
      </c>
      <c r="BA46" s="374"/>
      <c r="BB46" s="348">
        <v>18.1247341697403</v>
      </c>
      <c r="BC46" s="348">
        <v>0</v>
      </c>
      <c r="BD46" s="348">
        <v>0.12501367986405801</v>
      </c>
      <c r="BE46" s="375" t="s">
        <v>430</v>
      </c>
      <c r="BF46" s="374"/>
      <c r="BG46" s="375" t="s">
        <v>430</v>
      </c>
      <c r="BH46" s="674" t="s">
        <v>430</v>
      </c>
      <c r="BI46" s="348" t="s">
        <v>430</v>
      </c>
      <c r="BJ46" s="348" t="s">
        <v>430</v>
      </c>
      <c r="BK46" s="362"/>
      <c r="BL46" s="348" t="s">
        <v>6911</v>
      </c>
      <c r="BM46" s="373" t="s">
        <v>5824</v>
      </c>
      <c r="BN46" s="372" t="s">
        <v>430</v>
      </c>
      <c r="BO46" s="372" t="s">
        <v>430</v>
      </c>
      <c r="BP46" s="372" t="s">
        <v>430</v>
      </c>
      <c r="BQ46" s="373"/>
      <c r="BR46" s="354" t="s">
        <v>604</v>
      </c>
    </row>
    <row r="47" spans="1:70" s="428" customFormat="1" x14ac:dyDescent="0.25">
      <c r="A47" s="345" t="s">
        <v>6912</v>
      </c>
      <c r="B47" s="373"/>
      <c r="C47" s="719">
        <v>45792</v>
      </c>
      <c r="D47" s="373"/>
      <c r="E47" s="346">
        <v>713.68899999999996</v>
      </c>
      <c r="F47" s="373"/>
      <c r="G47" s="347">
        <v>24.975100000000001</v>
      </c>
      <c r="H47" s="374"/>
      <c r="I47" s="348">
        <v>1.2001999999999999</v>
      </c>
      <c r="J47" s="348">
        <v>-2.8456000000000001</v>
      </c>
      <c r="K47" s="348">
        <v>9.2380999999999993</v>
      </c>
      <c r="L47" s="348">
        <v>-28.287500000000001</v>
      </c>
      <c r="M47" s="348">
        <v>65.318100000000001</v>
      </c>
      <c r="N47" s="350" t="s">
        <v>430</v>
      </c>
      <c r="O47" s="348" t="s">
        <v>430</v>
      </c>
      <c r="P47" s="348" t="s">
        <v>430</v>
      </c>
      <c r="Q47" s="348" t="s">
        <v>430</v>
      </c>
      <c r="R47" s="348" t="s">
        <v>430</v>
      </c>
      <c r="S47" s="348">
        <v>6.6615000000000002</v>
      </c>
      <c r="T47" s="348">
        <v>6.5841000000000003</v>
      </c>
      <c r="U47" s="348">
        <v>68.374099999999999</v>
      </c>
      <c r="V47" s="348">
        <v>122.6778</v>
      </c>
      <c r="W47" s="348">
        <v>6.6615000000000002</v>
      </c>
      <c r="X47" s="348">
        <v>149.751</v>
      </c>
      <c r="Y47" s="374"/>
      <c r="Z47" s="346">
        <v>20</v>
      </c>
      <c r="AA47" s="346">
        <v>101</v>
      </c>
      <c r="AB47" s="346">
        <v>26</v>
      </c>
      <c r="AC47" s="346">
        <v>96</v>
      </c>
      <c r="AD47" s="346">
        <v>7</v>
      </c>
      <c r="AE47" s="346" t="s">
        <v>430</v>
      </c>
      <c r="AF47" s="346" t="s">
        <v>430</v>
      </c>
      <c r="AG47" s="346" t="s">
        <v>430</v>
      </c>
      <c r="AH47" s="346" t="s">
        <v>430</v>
      </c>
      <c r="AI47" s="346" t="s">
        <v>430</v>
      </c>
      <c r="AJ47" s="346">
        <v>57</v>
      </c>
      <c r="AK47" s="346">
        <v>33</v>
      </c>
      <c r="AL47" s="346">
        <v>2</v>
      </c>
      <c r="AM47" s="346">
        <v>3</v>
      </c>
      <c r="AN47" s="346">
        <v>57</v>
      </c>
      <c r="AO47" s="373"/>
      <c r="AP47" s="348" t="s">
        <v>430</v>
      </c>
      <c r="AQ47" s="348" t="s">
        <v>430</v>
      </c>
      <c r="AR47" s="348" t="s">
        <v>430</v>
      </c>
      <c r="AS47" s="348" t="s">
        <v>430</v>
      </c>
      <c r="AT47" s="348">
        <v>137.28</v>
      </c>
      <c r="AU47" s="351"/>
      <c r="AV47" s="346" t="s">
        <v>430</v>
      </c>
      <c r="AW47" s="346" t="s">
        <v>430</v>
      </c>
      <c r="AX47" s="346" t="s">
        <v>430</v>
      </c>
      <c r="AY47" s="346" t="s">
        <v>430</v>
      </c>
      <c r="AZ47" s="346">
        <v>4</v>
      </c>
      <c r="BA47" s="374"/>
      <c r="BB47" s="348">
        <v>71.021941663265494</v>
      </c>
      <c r="BC47" s="348">
        <v>0.94638913115934198</v>
      </c>
      <c r="BD47" s="348">
        <v>0.13385341299978001</v>
      </c>
      <c r="BE47" s="375">
        <v>-3.56985062150912E-2</v>
      </c>
      <c r="BF47" s="374"/>
      <c r="BG47" s="375" t="s">
        <v>430</v>
      </c>
      <c r="BH47" s="674" t="s">
        <v>430</v>
      </c>
      <c r="BI47" s="348" t="s">
        <v>430</v>
      </c>
      <c r="BJ47" s="348" t="s">
        <v>430</v>
      </c>
      <c r="BK47" s="362"/>
      <c r="BL47" s="348" t="s">
        <v>6913</v>
      </c>
      <c r="BM47" s="373" t="s">
        <v>4945</v>
      </c>
      <c r="BN47" s="372" t="s">
        <v>430</v>
      </c>
      <c r="BO47" s="372" t="s">
        <v>430</v>
      </c>
      <c r="BP47" s="372" t="s">
        <v>430</v>
      </c>
      <c r="BQ47" s="373"/>
      <c r="BR47" s="354" t="s">
        <v>555</v>
      </c>
    </row>
    <row r="48" spans="1:70" s="428" customFormat="1" x14ac:dyDescent="0.25">
      <c r="A48" s="345" t="s">
        <v>6914</v>
      </c>
      <c r="B48" s="373"/>
      <c r="C48" s="719">
        <v>46078</v>
      </c>
      <c r="D48" s="373"/>
      <c r="E48" s="346">
        <v>754.40800000000002</v>
      </c>
      <c r="F48" s="373"/>
      <c r="G48" s="347">
        <v>9.8007000000000009</v>
      </c>
      <c r="H48" s="374"/>
      <c r="I48" s="348" t="s">
        <v>430</v>
      </c>
      <c r="J48" s="348">
        <v>-1.7877000000000001</v>
      </c>
      <c r="K48" s="348">
        <v>3.468</v>
      </c>
      <c r="L48" s="348" t="s">
        <v>430</v>
      </c>
      <c r="M48" s="348" t="s">
        <v>430</v>
      </c>
      <c r="N48" s="350" t="s">
        <v>430</v>
      </c>
      <c r="O48" s="348" t="s">
        <v>430</v>
      </c>
      <c r="P48" s="348" t="s">
        <v>430</v>
      </c>
      <c r="Q48" s="348" t="s">
        <v>430</v>
      </c>
      <c r="R48" s="348" t="s">
        <v>430</v>
      </c>
      <c r="S48" s="348">
        <v>4.1818999999999997</v>
      </c>
      <c r="T48" s="348" t="s">
        <v>430</v>
      </c>
      <c r="U48" s="348" t="s">
        <v>430</v>
      </c>
      <c r="V48" s="348" t="s">
        <v>430</v>
      </c>
      <c r="W48" s="348">
        <v>4.1818999999999997</v>
      </c>
      <c r="X48" s="348">
        <v>-1.9930000000000001</v>
      </c>
      <c r="Y48" s="374"/>
      <c r="Z48" s="346" t="s">
        <v>430</v>
      </c>
      <c r="AA48" s="346">
        <v>91</v>
      </c>
      <c r="AB48" s="346">
        <v>105</v>
      </c>
      <c r="AC48" s="346" t="s">
        <v>430</v>
      </c>
      <c r="AD48" s="346" t="s">
        <v>430</v>
      </c>
      <c r="AE48" s="346" t="s">
        <v>430</v>
      </c>
      <c r="AF48" s="346" t="s">
        <v>430</v>
      </c>
      <c r="AG48" s="346" t="s">
        <v>430</v>
      </c>
      <c r="AH48" s="346" t="s">
        <v>430</v>
      </c>
      <c r="AI48" s="346" t="s">
        <v>430</v>
      </c>
      <c r="AJ48" s="346">
        <v>82</v>
      </c>
      <c r="AK48" s="346" t="s">
        <v>430</v>
      </c>
      <c r="AL48" s="346" t="s">
        <v>430</v>
      </c>
      <c r="AM48" s="346" t="s">
        <v>430</v>
      </c>
      <c r="AN48" s="346">
        <v>82</v>
      </c>
      <c r="AO48" s="373"/>
      <c r="AP48" s="348" t="s">
        <v>430</v>
      </c>
      <c r="AQ48" s="348" t="s">
        <v>430</v>
      </c>
      <c r="AR48" s="348" t="s">
        <v>430</v>
      </c>
      <c r="AS48" s="348" t="s">
        <v>430</v>
      </c>
      <c r="AT48" s="348" t="s">
        <v>430</v>
      </c>
      <c r="AU48" s="351"/>
      <c r="AV48" s="346" t="s">
        <v>430</v>
      </c>
      <c r="AW48" s="346" t="s">
        <v>430</v>
      </c>
      <c r="AX48" s="346" t="s">
        <v>430</v>
      </c>
      <c r="AY48" s="346" t="s">
        <v>430</v>
      </c>
      <c r="AZ48" s="346" t="s">
        <v>430</v>
      </c>
      <c r="BA48" s="374"/>
      <c r="BB48" s="348">
        <v>21.914529545249401</v>
      </c>
      <c r="BC48" s="348">
        <v>0</v>
      </c>
      <c r="BD48" s="348">
        <v>-7.0646985206333293E-2</v>
      </c>
      <c r="BE48" s="375" t="s">
        <v>430</v>
      </c>
      <c r="BF48" s="374"/>
      <c r="BG48" s="375" t="s">
        <v>430</v>
      </c>
      <c r="BH48" s="674" t="s">
        <v>430</v>
      </c>
      <c r="BI48" s="348" t="s">
        <v>430</v>
      </c>
      <c r="BJ48" s="348" t="s">
        <v>430</v>
      </c>
      <c r="BK48" s="362"/>
      <c r="BL48" s="348" t="s">
        <v>6915</v>
      </c>
      <c r="BM48" s="373" t="s">
        <v>6916</v>
      </c>
      <c r="BN48" s="372" t="s">
        <v>430</v>
      </c>
      <c r="BO48" s="372" t="s">
        <v>430</v>
      </c>
      <c r="BP48" s="372" t="s">
        <v>430</v>
      </c>
      <c r="BQ48" s="373"/>
      <c r="BR48" s="354" t="s">
        <v>463</v>
      </c>
    </row>
    <row r="49" spans="1:70" s="428" customFormat="1" x14ac:dyDescent="0.25">
      <c r="A49" s="345" t="s">
        <v>6917</v>
      </c>
      <c r="B49" s="373"/>
      <c r="C49" s="719">
        <v>43532</v>
      </c>
      <c r="D49" s="373"/>
      <c r="E49" s="346">
        <v>736.35799999999995</v>
      </c>
      <c r="F49" s="373"/>
      <c r="G49" s="347">
        <v>26.236999999999998</v>
      </c>
      <c r="H49" s="374"/>
      <c r="I49" s="348">
        <v>1.2058</v>
      </c>
      <c r="J49" s="348">
        <v>0.89600000000000002</v>
      </c>
      <c r="K49" s="348">
        <v>13.7164</v>
      </c>
      <c r="L49" s="348">
        <v>6.3863000000000003</v>
      </c>
      <c r="M49" s="348">
        <v>1.8146</v>
      </c>
      <c r="N49" s="350">
        <v>10.6275</v>
      </c>
      <c r="O49" s="348">
        <v>5.4100999999999999</v>
      </c>
      <c r="P49" s="348">
        <v>22.304600000000001</v>
      </c>
      <c r="Q49" s="348">
        <v>15.6234</v>
      </c>
      <c r="R49" s="348" t="s">
        <v>430</v>
      </c>
      <c r="S49" s="348">
        <v>17.056799999999999</v>
      </c>
      <c r="T49" s="348">
        <v>2.3931</v>
      </c>
      <c r="U49" s="348">
        <v>4.4208999999999996</v>
      </c>
      <c r="V49" s="348">
        <v>3.3412999999999999</v>
      </c>
      <c r="W49" s="348">
        <v>17.056799999999999</v>
      </c>
      <c r="X49" s="348">
        <v>14.459300000000001</v>
      </c>
      <c r="Y49" s="374"/>
      <c r="Z49" s="346">
        <v>19</v>
      </c>
      <c r="AA49" s="346">
        <v>10</v>
      </c>
      <c r="AB49" s="346">
        <v>9</v>
      </c>
      <c r="AC49" s="346">
        <v>10</v>
      </c>
      <c r="AD49" s="346">
        <v>47</v>
      </c>
      <c r="AE49" s="346">
        <v>42</v>
      </c>
      <c r="AF49" s="346">
        <v>52</v>
      </c>
      <c r="AG49" s="346">
        <v>26</v>
      </c>
      <c r="AH49" s="346">
        <v>17</v>
      </c>
      <c r="AI49" s="346" t="s">
        <v>430</v>
      </c>
      <c r="AJ49" s="346">
        <v>6</v>
      </c>
      <c r="AK49" s="346">
        <v>45</v>
      </c>
      <c r="AL49" s="346">
        <v>53</v>
      </c>
      <c r="AM49" s="346">
        <v>47</v>
      </c>
      <c r="AN49" s="346">
        <v>6</v>
      </c>
      <c r="AO49" s="373"/>
      <c r="AP49" s="348" t="s">
        <v>430</v>
      </c>
      <c r="AQ49" s="348">
        <v>16.09</v>
      </c>
      <c r="AR49" s="348">
        <v>14.47</v>
      </c>
      <c r="AS49" s="348">
        <v>11.81</v>
      </c>
      <c r="AT49" s="348">
        <v>10.73</v>
      </c>
      <c r="AU49" s="351"/>
      <c r="AV49" s="346" t="s">
        <v>430</v>
      </c>
      <c r="AW49" s="346">
        <v>15</v>
      </c>
      <c r="AX49" s="346">
        <v>16</v>
      </c>
      <c r="AY49" s="346">
        <v>34</v>
      </c>
      <c r="AZ49" s="346">
        <v>38</v>
      </c>
      <c r="BA49" s="374"/>
      <c r="BB49" s="348">
        <v>19.154674064750701</v>
      </c>
      <c r="BC49" s="348">
        <v>0.97475888208514205</v>
      </c>
      <c r="BD49" s="348">
        <v>6.9777068464745295E-2</v>
      </c>
      <c r="BE49" s="375">
        <v>-1.8490926193251302E-2</v>
      </c>
      <c r="BF49" s="374"/>
      <c r="BG49" s="375" t="s">
        <v>430</v>
      </c>
      <c r="BH49" s="674" t="s">
        <v>430</v>
      </c>
      <c r="BI49" s="348" t="s">
        <v>430</v>
      </c>
      <c r="BJ49" s="348" t="s">
        <v>430</v>
      </c>
      <c r="BK49" s="362"/>
      <c r="BL49" s="348" t="s">
        <v>6889</v>
      </c>
      <c r="BM49" s="373" t="s">
        <v>5976</v>
      </c>
      <c r="BN49" s="372" t="s">
        <v>5410</v>
      </c>
      <c r="BO49" s="372" t="s">
        <v>430</v>
      </c>
      <c r="BP49" s="372" t="s">
        <v>430</v>
      </c>
      <c r="BQ49" s="373"/>
      <c r="BR49" s="354" t="s">
        <v>555</v>
      </c>
    </row>
    <row r="50" spans="1:70" s="428" customFormat="1" x14ac:dyDescent="0.25">
      <c r="A50" s="345" t="s">
        <v>6918</v>
      </c>
      <c r="B50" s="373"/>
      <c r="C50" s="719">
        <v>46101</v>
      </c>
      <c r="D50" s="373"/>
      <c r="E50" s="346">
        <v>690.63</v>
      </c>
      <c r="F50" s="373"/>
      <c r="G50" s="347">
        <v>10.608000000000001</v>
      </c>
      <c r="H50" s="374"/>
      <c r="I50" s="348">
        <v>1.0064</v>
      </c>
      <c r="J50" s="348">
        <v>-0.69279999999999997</v>
      </c>
      <c r="K50" s="348">
        <v>6.5338000000000003</v>
      </c>
      <c r="L50" s="348" t="s">
        <v>430</v>
      </c>
      <c r="M50" s="348" t="s">
        <v>430</v>
      </c>
      <c r="N50" s="350" t="s">
        <v>430</v>
      </c>
      <c r="O50" s="348" t="s">
        <v>430</v>
      </c>
      <c r="P50" s="348" t="s">
        <v>430</v>
      </c>
      <c r="Q50" s="348" t="s">
        <v>430</v>
      </c>
      <c r="R50" s="348" t="s">
        <v>430</v>
      </c>
      <c r="S50" s="348">
        <v>7.6025999999999998</v>
      </c>
      <c r="T50" s="348" t="s">
        <v>430</v>
      </c>
      <c r="U50" s="348" t="s">
        <v>430</v>
      </c>
      <c r="V50" s="348" t="s">
        <v>430</v>
      </c>
      <c r="W50" s="348">
        <v>7.6025999999999998</v>
      </c>
      <c r="X50" s="348">
        <v>6.08</v>
      </c>
      <c r="Y50" s="374"/>
      <c r="Z50" s="346">
        <v>32</v>
      </c>
      <c r="AA50" s="346">
        <v>62</v>
      </c>
      <c r="AB50" s="346">
        <v>60</v>
      </c>
      <c r="AC50" s="346" t="s">
        <v>430</v>
      </c>
      <c r="AD50" s="346" t="s">
        <v>430</v>
      </c>
      <c r="AE50" s="346" t="s">
        <v>430</v>
      </c>
      <c r="AF50" s="346" t="s">
        <v>430</v>
      </c>
      <c r="AG50" s="346" t="s">
        <v>430</v>
      </c>
      <c r="AH50" s="346" t="s">
        <v>430</v>
      </c>
      <c r="AI50" s="346" t="s">
        <v>430</v>
      </c>
      <c r="AJ50" s="346">
        <v>46</v>
      </c>
      <c r="AK50" s="346" t="s">
        <v>430</v>
      </c>
      <c r="AL50" s="346" t="s">
        <v>430</v>
      </c>
      <c r="AM50" s="346" t="s">
        <v>430</v>
      </c>
      <c r="AN50" s="346">
        <v>46</v>
      </c>
      <c r="AO50" s="373"/>
      <c r="AP50" s="348" t="s">
        <v>430</v>
      </c>
      <c r="AQ50" s="348" t="s">
        <v>430</v>
      </c>
      <c r="AR50" s="348" t="s">
        <v>430</v>
      </c>
      <c r="AS50" s="348" t="s">
        <v>430</v>
      </c>
      <c r="AT50" s="348" t="s">
        <v>430</v>
      </c>
      <c r="AU50" s="351"/>
      <c r="AV50" s="346" t="s">
        <v>430</v>
      </c>
      <c r="AW50" s="346" t="s">
        <v>430</v>
      </c>
      <c r="AX50" s="346" t="s">
        <v>430</v>
      </c>
      <c r="AY50" s="346" t="s">
        <v>430</v>
      </c>
      <c r="AZ50" s="346" t="s">
        <v>430</v>
      </c>
      <c r="BA50" s="374"/>
      <c r="BB50" s="348" t="s">
        <v>430</v>
      </c>
      <c r="BC50" s="348">
        <v>0</v>
      </c>
      <c r="BD50" s="348">
        <v>0</v>
      </c>
      <c r="BE50" s="375">
        <v>5.9601355032630101</v>
      </c>
      <c r="BF50" s="374"/>
      <c r="BG50" s="375" t="s">
        <v>430</v>
      </c>
      <c r="BH50" s="674" t="s">
        <v>430</v>
      </c>
      <c r="BI50" s="348" t="s">
        <v>430</v>
      </c>
      <c r="BJ50" s="348" t="s">
        <v>430</v>
      </c>
      <c r="BK50" s="362"/>
      <c r="BL50" s="348" t="s">
        <v>6919</v>
      </c>
      <c r="BM50" s="373" t="s">
        <v>6920</v>
      </c>
      <c r="BN50" s="372" t="s">
        <v>430</v>
      </c>
      <c r="BO50" s="372" t="s">
        <v>430</v>
      </c>
      <c r="BP50" s="372" t="s">
        <v>430</v>
      </c>
      <c r="BQ50" s="373"/>
      <c r="BR50" s="354" t="s">
        <v>443</v>
      </c>
    </row>
    <row r="51" spans="1:70" s="428" customFormat="1" x14ac:dyDescent="0.25">
      <c r="A51" s="345" t="s">
        <v>6921</v>
      </c>
      <c r="B51" s="373"/>
      <c r="C51" s="719">
        <v>45040</v>
      </c>
      <c r="D51" s="373"/>
      <c r="E51" s="346">
        <v>597.01300000000003</v>
      </c>
      <c r="F51" s="373"/>
      <c r="G51" s="347">
        <v>30.506900000000002</v>
      </c>
      <c r="H51" s="374"/>
      <c r="I51" s="348">
        <v>1.1827000000000001</v>
      </c>
      <c r="J51" s="348">
        <v>-2.778</v>
      </c>
      <c r="K51" s="348">
        <v>9.8869000000000007</v>
      </c>
      <c r="L51" s="348">
        <v>-28.0046</v>
      </c>
      <c r="M51" s="348">
        <v>67.078699999999998</v>
      </c>
      <c r="N51" s="350">
        <v>139.20599999999999</v>
      </c>
      <c r="O51" s="348">
        <v>68.150999999999996</v>
      </c>
      <c r="P51" s="348">
        <v>40.633800000000001</v>
      </c>
      <c r="Q51" s="348" t="s">
        <v>430</v>
      </c>
      <c r="R51" s="348" t="s">
        <v>430</v>
      </c>
      <c r="S51" s="348">
        <v>5.8513999999999999</v>
      </c>
      <c r="T51" s="348">
        <v>6.6679000000000004</v>
      </c>
      <c r="U51" s="348">
        <v>66.866699999999994</v>
      </c>
      <c r="V51" s="348">
        <v>122.5287</v>
      </c>
      <c r="W51" s="348">
        <v>5.8513999999999999</v>
      </c>
      <c r="X51" s="348">
        <v>44.836599999999997</v>
      </c>
      <c r="Y51" s="374"/>
      <c r="Z51" s="346">
        <v>21</v>
      </c>
      <c r="AA51" s="346">
        <v>99</v>
      </c>
      <c r="AB51" s="346">
        <v>21</v>
      </c>
      <c r="AC51" s="346">
        <v>94</v>
      </c>
      <c r="AD51" s="346">
        <v>2</v>
      </c>
      <c r="AE51" s="346">
        <v>4</v>
      </c>
      <c r="AF51" s="346">
        <v>4</v>
      </c>
      <c r="AG51" s="346">
        <v>9</v>
      </c>
      <c r="AH51" s="346" t="s">
        <v>430</v>
      </c>
      <c r="AI51" s="346" t="s">
        <v>430</v>
      </c>
      <c r="AJ51" s="346">
        <v>69</v>
      </c>
      <c r="AK51" s="346">
        <v>31</v>
      </c>
      <c r="AL51" s="346">
        <v>8</v>
      </c>
      <c r="AM51" s="346">
        <v>4</v>
      </c>
      <c r="AN51" s="346">
        <v>69</v>
      </c>
      <c r="AO51" s="373"/>
      <c r="AP51" s="348" t="s">
        <v>430</v>
      </c>
      <c r="AQ51" s="348" t="s">
        <v>430</v>
      </c>
      <c r="AR51" s="348" t="s">
        <v>430</v>
      </c>
      <c r="AS51" s="348">
        <v>70.58</v>
      </c>
      <c r="AT51" s="348">
        <v>137.63</v>
      </c>
      <c r="AU51" s="351"/>
      <c r="AV51" s="346" t="s">
        <v>430</v>
      </c>
      <c r="AW51" s="346" t="s">
        <v>430</v>
      </c>
      <c r="AX51" s="346" t="s">
        <v>430</v>
      </c>
      <c r="AY51" s="346">
        <v>1</v>
      </c>
      <c r="AZ51" s="346">
        <v>2</v>
      </c>
      <c r="BA51" s="374"/>
      <c r="BB51" s="348">
        <v>44.371507833842301</v>
      </c>
      <c r="BC51" s="348">
        <v>0</v>
      </c>
      <c r="BD51" s="348">
        <v>6.7865985658034395E-2</v>
      </c>
      <c r="BE51" s="375" t="s">
        <v>430</v>
      </c>
      <c r="BF51" s="374"/>
      <c r="BG51" s="375" t="s">
        <v>430</v>
      </c>
      <c r="BH51" s="674" t="s">
        <v>430</v>
      </c>
      <c r="BI51" s="348" t="s">
        <v>430</v>
      </c>
      <c r="BJ51" s="348" t="s">
        <v>430</v>
      </c>
      <c r="BK51" s="362"/>
      <c r="BL51" s="348" t="s">
        <v>6627</v>
      </c>
      <c r="BM51" s="373" t="s">
        <v>6628</v>
      </c>
      <c r="BN51" s="372" t="s">
        <v>430</v>
      </c>
      <c r="BO51" s="372" t="s">
        <v>430</v>
      </c>
      <c r="BP51" s="372" t="s">
        <v>430</v>
      </c>
      <c r="BQ51" s="373"/>
      <c r="BR51" s="354" t="s">
        <v>548</v>
      </c>
    </row>
    <row r="52" spans="1:70" s="428" customFormat="1" x14ac:dyDescent="0.25">
      <c r="A52" s="345" t="s">
        <v>6922</v>
      </c>
      <c r="B52" s="373"/>
      <c r="C52" s="719">
        <v>46020</v>
      </c>
      <c r="D52" s="373"/>
      <c r="E52" s="889">
        <v>514.03</v>
      </c>
      <c r="F52" s="373"/>
      <c r="G52" s="347">
        <v>11.1205</v>
      </c>
      <c r="H52" s="374"/>
      <c r="I52" s="348">
        <v>0.68810000000000004</v>
      </c>
      <c r="J52" s="348">
        <v>-1.6451</v>
      </c>
      <c r="K52" s="348">
        <v>7.2072000000000003</v>
      </c>
      <c r="L52" s="348">
        <v>-13.8847</v>
      </c>
      <c r="M52" s="348" t="s">
        <v>430</v>
      </c>
      <c r="N52" s="350" t="s">
        <v>430</v>
      </c>
      <c r="O52" s="348" t="s">
        <v>430</v>
      </c>
      <c r="P52" s="348" t="s">
        <v>430</v>
      </c>
      <c r="Q52" s="348" t="s">
        <v>430</v>
      </c>
      <c r="R52" s="348" t="s">
        <v>430</v>
      </c>
      <c r="S52" s="348">
        <v>4.6910999999999996</v>
      </c>
      <c r="T52" s="348">
        <v>11.205</v>
      </c>
      <c r="U52" s="348" t="s">
        <v>430</v>
      </c>
      <c r="V52" s="348" t="s">
        <v>430</v>
      </c>
      <c r="W52" s="348">
        <v>4.6910999999999996</v>
      </c>
      <c r="X52" s="348">
        <v>11.205</v>
      </c>
      <c r="Y52" s="374"/>
      <c r="Z52" s="346">
        <v>46</v>
      </c>
      <c r="AA52" s="346">
        <v>89</v>
      </c>
      <c r="AB52" s="346">
        <v>54</v>
      </c>
      <c r="AC52" s="346">
        <v>81</v>
      </c>
      <c r="AD52" s="346" t="s">
        <v>430</v>
      </c>
      <c r="AE52" s="346" t="s">
        <v>430</v>
      </c>
      <c r="AF52" s="346" t="s">
        <v>430</v>
      </c>
      <c r="AG52" s="346" t="s">
        <v>430</v>
      </c>
      <c r="AH52" s="346" t="s">
        <v>430</v>
      </c>
      <c r="AI52" s="346" t="s">
        <v>430</v>
      </c>
      <c r="AJ52" s="346">
        <v>79</v>
      </c>
      <c r="AK52" s="346">
        <v>21</v>
      </c>
      <c r="AL52" s="346" t="s">
        <v>430</v>
      </c>
      <c r="AM52" s="346" t="s">
        <v>430</v>
      </c>
      <c r="AN52" s="346">
        <v>79</v>
      </c>
      <c r="AO52" s="373"/>
      <c r="AP52" s="348" t="s">
        <v>430</v>
      </c>
      <c r="AQ52" s="348" t="s">
        <v>430</v>
      </c>
      <c r="AR52" s="348" t="s">
        <v>430</v>
      </c>
      <c r="AS52" s="348" t="s">
        <v>430</v>
      </c>
      <c r="AT52" s="348" t="s">
        <v>430</v>
      </c>
      <c r="AU52" s="351"/>
      <c r="AV52" s="346" t="s">
        <v>430</v>
      </c>
      <c r="AW52" s="346" t="s">
        <v>430</v>
      </c>
      <c r="AX52" s="346" t="s">
        <v>430</v>
      </c>
      <c r="AY52" s="346" t="s">
        <v>430</v>
      </c>
      <c r="AZ52" s="346" t="s">
        <v>430</v>
      </c>
      <c r="BA52" s="374"/>
      <c r="BB52" s="348">
        <v>36.848347294158799</v>
      </c>
      <c r="BC52" s="348">
        <v>0</v>
      </c>
      <c r="BD52" s="348">
        <v>-0.13715884195810699</v>
      </c>
      <c r="BE52" s="375" t="s">
        <v>430</v>
      </c>
      <c r="BF52" s="374"/>
      <c r="BG52" s="375" t="s">
        <v>430</v>
      </c>
      <c r="BH52" s="674" t="s">
        <v>430</v>
      </c>
      <c r="BI52" s="348" t="s">
        <v>430</v>
      </c>
      <c r="BJ52" s="348" t="s">
        <v>430</v>
      </c>
      <c r="BK52" s="362"/>
      <c r="BL52" s="348" t="s">
        <v>6923</v>
      </c>
      <c r="BM52" s="373" t="s">
        <v>6924</v>
      </c>
      <c r="BN52" s="372" t="s">
        <v>430</v>
      </c>
      <c r="BO52" s="372" t="s">
        <v>430</v>
      </c>
      <c r="BP52" s="372" t="s">
        <v>430</v>
      </c>
      <c r="BQ52" s="373"/>
      <c r="BR52" s="354" t="s">
        <v>4597</v>
      </c>
    </row>
    <row r="53" spans="1:70" s="428" customFormat="1" x14ac:dyDescent="0.25">
      <c r="A53" s="345" t="s">
        <v>6925</v>
      </c>
      <c r="B53" s="373"/>
      <c r="C53" s="719">
        <v>45247</v>
      </c>
      <c r="D53" s="373"/>
      <c r="E53" s="346">
        <v>494.92200000000003</v>
      </c>
      <c r="F53" s="373"/>
      <c r="G53" s="347">
        <v>23.460100000000001</v>
      </c>
      <c r="H53" s="374"/>
      <c r="I53" s="348">
        <v>0.2281</v>
      </c>
      <c r="J53" s="348">
        <v>-0.54220000000000002</v>
      </c>
      <c r="K53" s="348">
        <v>5.8411</v>
      </c>
      <c r="L53" s="348">
        <v>-5.6086999999999998</v>
      </c>
      <c r="M53" s="348">
        <v>23.902000000000001</v>
      </c>
      <c r="N53" s="350">
        <v>54.2881</v>
      </c>
      <c r="O53" s="348">
        <v>41.5107</v>
      </c>
      <c r="P53" s="348" t="s">
        <v>430</v>
      </c>
      <c r="Q53" s="348" t="s">
        <v>430</v>
      </c>
      <c r="R53" s="348" t="s">
        <v>430</v>
      </c>
      <c r="S53" s="348">
        <v>1.5852999999999999</v>
      </c>
      <c r="T53" s="348">
        <v>12.347099999999999</v>
      </c>
      <c r="U53" s="348">
        <v>29.3765</v>
      </c>
      <c r="V53" s="348">
        <v>54.994399999999999</v>
      </c>
      <c r="W53" s="348">
        <v>1.5852999999999999</v>
      </c>
      <c r="X53" s="348">
        <v>41.754300000000001</v>
      </c>
      <c r="Y53" s="374"/>
      <c r="Z53" s="346">
        <v>72</v>
      </c>
      <c r="AA53" s="346">
        <v>49</v>
      </c>
      <c r="AB53" s="346">
        <v>71</v>
      </c>
      <c r="AC53" s="346">
        <v>75</v>
      </c>
      <c r="AD53" s="346">
        <v>24</v>
      </c>
      <c r="AE53" s="346">
        <v>19</v>
      </c>
      <c r="AF53" s="346">
        <v>19</v>
      </c>
      <c r="AG53" s="346" t="s">
        <v>430</v>
      </c>
      <c r="AH53" s="346" t="s">
        <v>430</v>
      </c>
      <c r="AI53" s="346" t="s">
        <v>430</v>
      </c>
      <c r="AJ53" s="346">
        <v>111</v>
      </c>
      <c r="AK53" s="346">
        <v>15</v>
      </c>
      <c r="AL53" s="346">
        <v>19</v>
      </c>
      <c r="AM53" s="346">
        <v>18</v>
      </c>
      <c r="AN53" s="346">
        <v>111</v>
      </c>
      <c r="AO53" s="373"/>
      <c r="AP53" s="348" t="s">
        <v>430</v>
      </c>
      <c r="AQ53" s="348" t="s">
        <v>430</v>
      </c>
      <c r="AR53" s="348" t="s">
        <v>430</v>
      </c>
      <c r="AS53" s="348" t="s">
        <v>430</v>
      </c>
      <c r="AT53" s="348">
        <v>56.63</v>
      </c>
      <c r="AU53" s="351"/>
      <c r="AV53" s="346" t="s">
        <v>430</v>
      </c>
      <c r="AW53" s="346" t="s">
        <v>430</v>
      </c>
      <c r="AX53" s="346" t="s">
        <v>430</v>
      </c>
      <c r="AY53" s="346" t="s">
        <v>430</v>
      </c>
      <c r="AZ53" s="346">
        <v>25</v>
      </c>
      <c r="BA53" s="374"/>
      <c r="BB53" s="348">
        <v>18.048183182118201</v>
      </c>
      <c r="BC53" s="348">
        <v>0.98328323786848604</v>
      </c>
      <c r="BD53" s="348">
        <v>0.14021240682674299</v>
      </c>
      <c r="BE53" s="375">
        <v>-0.133276597690939</v>
      </c>
      <c r="BF53" s="374"/>
      <c r="BG53" s="375" t="s">
        <v>430</v>
      </c>
      <c r="BH53" s="674" t="s">
        <v>430</v>
      </c>
      <c r="BI53" s="348" t="s">
        <v>430</v>
      </c>
      <c r="BJ53" s="348" t="s">
        <v>430</v>
      </c>
      <c r="BK53" s="362"/>
      <c r="BL53" s="348" t="s">
        <v>6926</v>
      </c>
      <c r="BM53" s="373" t="s">
        <v>6927</v>
      </c>
      <c r="BN53" s="372" t="s">
        <v>430</v>
      </c>
      <c r="BO53" s="372" t="s">
        <v>430</v>
      </c>
      <c r="BP53" s="372" t="s">
        <v>430</v>
      </c>
      <c r="BQ53" s="373"/>
      <c r="BR53" s="354" t="s">
        <v>555</v>
      </c>
    </row>
    <row r="54" spans="1:70" s="428" customFormat="1" x14ac:dyDescent="0.25">
      <c r="A54" s="345" t="s">
        <v>6928</v>
      </c>
      <c r="B54" s="373"/>
      <c r="C54" s="719">
        <v>42826</v>
      </c>
      <c r="D54" s="373"/>
      <c r="E54" s="346">
        <v>504.76</v>
      </c>
      <c r="F54" s="373"/>
      <c r="G54" s="347">
        <v>56.758800000000001</v>
      </c>
      <c r="H54" s="374"/>
      <c r="I54" s="348">
        <v>0.49580000000000002</v>
      </c>
      <c r="J54" s="348">
        <v>-0.5282</v>
      </c>
      <c r="K54" s="348">
        <v>5.9036</v>
      </c>
      <c r="L54" s="348">
        <v>-5.3977000000000004</v>
      </c>
      <c r="M54" s="348">
        <v>24.010400000000001</v>
      </c>
      <c r="N54" s="350">
        <v>54.869500000000002</v>
      </c>
      <c r="O54" s="348">
        <v>42.180199999999999</v>
      </c>
      <c r="P54" s="348">
        <v>33.997700000000002</v>
      </c>
      <c r="Q54" s="348">
        <v>24.590900000000001</v>
      </c>
      <c r="R54" s="348" t="s">
        <v>430</v>
      </c>
      <c r="S54" s="348">
        <v>2.2934000000000001</v>
      </c>
      <c r="T54" s="348">
        <v>12.7357</v>
      </c>
      <c r="U54" s="348">
        <v>29.7697</v>
      </c>
      <c r="V54" s="348">
        <v>55.535899999999998</v>
      </c>
      <c r="W54" s="348">
        <v>2.2934000000000001</v>
      </c>
      <c r="X54" s="348">
        <v>18.487300000000001</v>
      </c>
      <c r="Y54" s="374"/>
      <c r="Z54" s="346">
        <v>58</v>
      </c>
      <c r="AA54" s="346">
        <v>47</v>
      </c>
      <c r="AB54" s="346">
        <v>69</v>
      </c>
      <c r="AC54" s="346">
        <v>65</v>
      </c>
      <c r="AD54" s="346">
        <v>22</v>
      </c>
      <c r="AE54" s="346">
        <v>13</v>
      </c>
      <c r="AF54" s="346">
        <v>12</v>
      </c>
      <c r="AG54" s="346">
        <v>14</v>
      </c>
      <c r="AH54" s="346">
        <v>2</v>
      </c>
      <c r="AI54" s="346" t="s">
        <v>430</v>
      </c>
      <c r="AJ54" s="346">
        <v>109</v>
      </c>
      <c r="AK54" s="346">
        <v>7</v>
      </c>
      <c r="AL54" s="346">
        <v>17</v>
      </c>
      <c r="AM54" s="346">
        <v>14</v>
      </c>
      <c r="AN54" s="346">
        <v>109</v>
      </c>
      <c r="AO54" s="373"/>
      <c r="AP54" s="348" t="s">
        <v>430</v>
      </c>
      <c r="AQ54" s="348">
        <v>26.61</v>
      </c>
      <c r="AR54" s="348">
        <v>33.81</v>
      </c>
      <c r="AS54" s="348">
        <v>46.22</v>
      </c>
      <c r="AT54" s="348">
        <v>57.42</v>
      </c>
      <c r="AU54" s="351"/>
      <c r="AV54" s="346" t="s">
        <v>430</v>
      </c>
      <c r="AW54" s="346">
        <v>2</v>
      </c>
      <c r="AX54" s="346">
        <v>2</v>
      </c>
      <c r="AY54" s="346">
        <v>10</v>
      </c>
      <c r="AZ54" s="346">
        <v>15</v>
      </c>
      <c r="BA54" s="374"/>
      <c r="BB54" s="348">
        <v>16.609800469949001</v>
      </c>
      <c r="BC54" s="348">
        <v>0</v>
      </c>
      <c r="BD54" s="348">
        <v>0.120098436369454</v>
      </c>
      <c r="BE54" s="375" t="s">
        <v>430</v>
      </c>
      <c r="BF54" s="374"/>
      <c r="BG54" s="375" t="s">
        <v>430</v>
      </c>
      <c r="BH54" s="674" t="s">
        <v>430</v>
      </c>
      <c r="BI54" s="348" t="s">
        <v>430</v>
      </c>
      <c r="BJ54" s="348" t="s">
        <v>430</v>
      </c>
      <c r="BK54" s="362"/>
      <c r="BL54" s="348" t="s">
        <v>6908</v>
      </c>
      <c r="BM54" s="373" t="s">
        <v>5882</v>
      </c>
      <c r="BN54" s="372" t="s">
        <v>430</v>
      </c>
      <c r="BO54" s="372" t="s">
        <v>430</v>
      </c>
      <c r="BP54" s="372" t="s">
        <v>430</v>
      </c>
      <c r="BQ54" s="373"/>
      <c r="BR54" s="354" t="s">
        <v>555</v>
      </c>
    </row>
    <row r="55" spans="1:70" s="428" customFormat="1" x14ac:dyDescent="0.25">
      <c r="A55" s="345" t="s">
        <v>6929</v>
      </c>
      <c r="B55" s="373"/>
      <c r="C55" s="719">
        <v>45590</v>
      </c>
      <c r="D55" s="373"/>
      <c r="E55" s="346">
        <v>507.846</v>
      </c>
      <c r="F55" s="373"/>
      <c r="G55" s="347">
        <v>18.77</v>
      </c>
      <c r="H55" s="374"/>
      <c r="I55" s="348">
        <v>0.1227</v>
      </c>
      <c r="J55" s="348">
        <v>-0.73509999999999998</v>
      </c>
      <c r="K55" s="348">
        <v>5.7047999999999996</v>
      </c>
      <c r="L55" s="348">
        <v>-5.6642000000000001</v>
      </c>
      <c r="M55" s="348">
        <v>23.154599999999999</v>
      </c>
      <c r="N55" s="350">
        <v>53.454099999999997</v>
      </c>
      <c r="O55" s="348" t="s">
        <v>430</v>
      </c>
      <c r="P55" s="348" t="s">
        <v>430</v>
      </c>
      <c r="Q55" s="348" t="s">
        <v>430</v>
      </c>
      <c r="R55" s="348" t="s">
        <v>430</v>
      </c>
      <c r="S55" s="348">
        <v>2.8831000000000002</v>
      </c>
      <c r="T55" s="348">
        <v>11.839399999999999</v>
      </c>
      <c r="U55" s="348">
        <v>28.6233</v>
      </c>
      <c r="V55" s="348">
        <v>53.902900000000002</v>
      </c>
      <c r="W55" s="348">
        <v>2.8831000000000002</v>
      </c>
      <c r="X55" s="348">
        <v>51.988700000000001</v>
      </c>
      <c r="Y55" s="374"/>
      <c r="Z55" s="346">
        <v>79</v>
      </c>
      <c r="AA55" s="346">
        <v>68</v>
      </c>
      <c r="AB55" s="346">
        <v>75</v>
      </c>
      <c r="AC55" s="346">
        <v>76</v>
      </c>
      <c r="AD55" s="346">
        <v>29</v>
      </c>
      <c r="AE55" s="346">
        <v>24</v>
      </c>
      <c r="AF55" s="346" t="s">
        <v>430</v>
      </c>
      <c r="AG55" s="346" t="s">
        <v>430</v>
      </c>
      <c r="AH55" s="346" t="s">
        <v>430</v>
      </c>
      <c r="AI55" s="346" t="s">
        <v>430</v>
      </c>
      <c r="AJ55" s="346">
        <v>97</v>
      </c>
      <c r="AK55" s="346">
        <v>18</v>
      </c>
      <c r="AL55" s="346">
        <v>31</v>
      </c>
      <c r="AM55" s="346">
        <v>24</v>
      </c>
      <c r="AN55" s="346">
        <v>97</v>
      </c>
      <c r="AO55" s="373"/>
      <c r="AP55" s="348" t="s">
        <v>430</v>
      </c>
      <c r="AQ55" s="348" t="s">
        <v>430</v>
      </c>
      <c r="AR55" s="348" t="s">
        <v>430</v>
      </c>
      <c r="AS55" s="348" t="s">
        <v>430</v>
      </c>
      <c r="AT55" s="348">
        <v>55.67</v>
      </c>
      <c r="AU55" s="351"/>
      <c r="AV55" s="346" t="s">
        <v>430</v>
      </c>
      <c r="AW55" s="346" t="s">
        <v>430</v>
      </c>
      <c r="AX55" s="346" t="s">
        <v>430</v>
      </c>
      <c r="AY55" s="346" t="s">
        <v>430</v>
      </c>
      <c r="AZ55" s="346">
        <v>27</v>
      </c>
      <c r="BA55" s="374"/>
      <c r="BB55" s="348">
        <v>20.2590466339344</v>
      </c>
      <c r="BC55" s="348">
        <v>0</v>
      </c>
      <c r="BD55" s="348">
        <v>0.15512566030070801</v>
      </c>
      <c r="BE55" s="375" t="s">
        <v>430</v>
      </c>
      <c r="BF55" s="374"/>
      <c r="BG55" s="375" t="s">
        <v>430</v>
      </c>
      <c r="BH55" s="674" t="s">
        <v>430</v>
      </c>
      <c r="BI55" s="348" t="s">
        <v>430</v>
      </c>
      <c r="BJ55" s="348" t="s">
        <v>430</v>
      </c>
      <c r="BK55" s="362"/>
      <c r="BL55" s="348" t="s">
        <v>6896</v>
      </c>
      <c r="BM55" s="373" t="s">
        <v>5957</v>
      </c>
      <c r="BN55" s="372" t="s">
        <v>430</v>
      </c>
      <c r="BO55" s="372" t="s">
        <v>430</v>
      </c>
      <c r="BP55" s="372" t="s">
        <v>430</v>
      </c>
      <c r="BQ55" s="373"/>
      <c r="BR55" s="354" t="s">
        <v>6887</v>
      </c>
    </row>
    <row r="56" spans="1:70" s="428" customFormat="1" x14ac:dyDescent="0.25">
      <c r="A56" s="345" t="s">
        <v>6930</v>
      </c>
      <c r="B56" s="373"/>
      <c r="C56" s="719">
        <v>40882</v>
      </c>
      <c r="D56" s="373"/>
      <c r="E56" s="346">
        <v>480.34</v>
      </c>
      <c r="F56" s="373"/>
      <c r="G56" s="347">
        <v>41.921900000000001</v>
      </c>
      <c r="H56" s="374"/>
      <c r="I56" s="348">
        <v>0.33700000000000002</v>
      </c>
      <c r="J56" s="348">
        <v>-0.2757</v>
      </c>
      <c r="K56" s="348">
        <v>5.8647</v>
      </c>
      <c r="L56" s="348">
        <v>-5.3010000000000002</v>
      </c>
      <c r="M56" s="348">
        <v>23.725100000000001</v>
      </c>
      <c r="N56" s="350">
        <v>53.031500000000001</v>
      </c>
      <c r="O56" s="348">
        <v>40.8384</v>
      </c>
      <c r="P56" s="348">
        <v>33.131100000000004</v>
      </c>
      <c r="Q56" s="348">
        <v>24.008099999999999</v>
      </c>
      <c r="R56" s="348">
        <v>16.1569</v>
      </c>
      <c r="S56" s="348">
        <v>2.9333999999999998</v>
      </c>
      <c r="T56" s="348">
        <v>12.7281</v>
      </c>
      <c r="U56" s="348">
        <v>29.439299999999999</v>
      </c>
      <c r="V56" s="348">
        <v>53.771299999999997</v>
      </c>
      <c r="W56" s="348">
        <v>2.9333999999999998</v>
      </c>
      <c r="X56" s="348">
        <v>10.462999999999999</v>
      </c>
      <c r="Y56" s="374"/>
      <c r="Z56" s="346">
        <v>65</v>
      </c>
      <c r="AA56" s="346">
        <v>32</v>
      </c>
      <c r="AB56" s="346">
        <v>70</v>
      </c>
      <c r="AC56" s="346">
        <v>61</v>
      </c>
      <c r="AD56" s="346">
        <v>27</v>
      </c>
      <c r="AE56" s="346">
        <v>25</v>
      </c>
      <c r="AF56" s="346">
        <v>23</v>
      </c>
      <c r="AG56" s="346">
        <v>22</v>
      </c>
      <c r="AH56" s="346">
        <v>11</v>
      </c>
      <c r="AI56" s="346">
        <v>6</v>
      </c>
      <c r="AJ56" s="346">
        <v>95</v>
      </c>
      <c r="AK56" s="346">
        <v>8</v>
      </c>
      <c r="AL56" s="346">
        <v>18</v>
      </c>
      <c r="AM56" s="346">
        <v>25</v>
      </c>
      <c r="AN56" s="346">
        <v>95</v>
      </c>
      <c r="AO56" s="373"/>
      <c r="AP56" s="348">
        <v>21.5</v>
      </c>
      <c r="AQ56" s="348">
        <v>26.06</v>
      </c>
      <c r="AR56" s="348">
        <v>33.04</v>
      </c>
      <c r="AS56" s="348">
        <v>44.94</v>
      </c>
      <c r="AT56" s="348">
        <v>56.15</v>
      </c>
      <c r="AU56" s="351"/>
      <c r="AV56" s="346">
        <v>8</v>
      </c>
      <c r="AW56" s="346">
        <v>11</v>
      </c>
      <c r="AX56" s="346">
        <v>11</v>
      </c>
      <c r="AY56" s="346">
        <v>20</v>
      </c>
      <c r="AZ56" s="346">
        <v>26</v>
      </c>
      <c r="BA56" s="374"/>
      <c r="BB56" s="348">
        <v>16.3864155200169</v>
      </c>
      <c r="BC56" s="348">
        <v>0.958015694025386</v>
      </c>
      <c r="BD56" s="348">
        <v>0.11833637801102601</v>
      </c>
      <c r="BE56" s="375">
        <v>-9.2191313399249394E-2</v>
      </c>
      <c r="BF56" s="374"/>
      <c r="BG56" s="375" t="s">
        <v>430</v>
      </c>
      <c r="BH56" s="674" t="s">
        <v>430</v>
      </c>
      <c r="BI56" s="348" t="s">
        <v>430</v>
      </c>
      <c r="BJ56" s="348" t="s">
        <v>430</v>
      </c>
      <c r="BK56" s="362"/>
      <c r="BL56" s="348" t="s">
        <v>6710</v>
      </c>
      <c r="BM56" s="373" t="s">
        <v>5843</v>
      </c>
      <c r="BN56" s="372" t="s">
        <v>430</v>
      </c>
      <c r="BO56" s="372" t="s">
        <v>430</v>
      </c>
      <c r="BP56" s="372" t="s">
        <v>430</v>
      </c>
      <c r="BQ56" s="373"/>
      <c r="BR56" s="354" t="s">
        <v>548</v>
      </c>
    </row>
    <row r="57" spans="1:70" s="428" customFormat="1" x14ac:dyDescent="0.25">
      <c r="A57" s="345" t="s">
        <v>6931</v>
      </c>
      <c r="B57" s="373"/>
      <c r="C57" s="719">
        <v>45903</v>
      </c>
      <c r="D57" s="373"/>
      <c r="E57" s="889">
        <v>427.07</v>
      </c>
      <c r="F57" s="373"/>
      <c r="G57" s="347">
        <v>11.181900000000001</v>
      </c>
      <c r="H57" s="374"/>
      <c r="I57" s="348" t="s">
        <v>430</v>
      </c>
      <c r="J57" s="348">
        <v>-1.2906</v>
      </c>
      <c r="K57" s="348">
        <v>6.4283999999999999</v>
      </c>
      <c r="L57" s="348">
        <v>-3.9422000000000001</v>
      </c>
      <c r="M57" s="348">
        <v>5.1513999999999998</v>
      </c>
      <c r="N57" s="350" t="s">
        <v>430</v>
      </c>
      <c r="O57" s="348" t="s">
        <v>430</v>
      </c>
      <c r="P57" s="348" t="s">
        <v>430</v>
      </c>
      <c r="Q57" s="348" t="s">
        <v>430</v>
      </c>
      <c r="R57" s="348" t="s">
        <v>430</v>
      </c>
      <c r="S57" s="348">
        <v>7.4428999999999998</v>
      </c>
      <c r="T57" s="348">
        <v>-0.70679999999999998</v>
      </c>
      <c r="U57" s="348">
        <v>9.6630000000000003</v>
      </c>
      <c r="V57" s="348" t="s">
        <v>430</v>
      </c>
      <c r="W57" s="348">
        <v>7.4428999999999998</v>
      </c>
      <c r="X57" s="348">
        <v>11.819000000000001</v>
      </c>
      <c r="Y57" s="374"/>
      <c r="Z57" s="346" t="s">
        <v>430</v>
      </c>
      <c r="AA57" s="346">
        <v>80</v>
      </c>
      <c r="AB57" s="346">
        <v>62</v>
      </c>
      <c r="AC57" s="346">
        <v>55</v>
      </c>
      <c r="AD57" s="346">
        <v>40</v>
      </c>
      <c r="AE57" s="346" t="s">
        <v>430</v>
      </c>
      <c r="AF57" s="346" t="s">
        <v>430</v>
      </c>
      <c r="AG57" s="346" t="s">
        <v>430</v>
      </c>
      <c r="AH57" s="346" t="s">
        <v>430</v>
      </c>
      <c r="AI57" s="346" t="s">
        <v>430</v>
      </c>
      <c r="AJ57" s="346">
        <v>47</v>
      </c>
      <c r="AK57" s="346">
        <v>60</v>
      </c>
      <c r="AL57" s="346">
        <v>38</v>
      </c>
      <c r="AM57" s="346" t="s">
        <v>430</v>
      </c>
      <c r="AN57" s="346">
        <v>47</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74"/>
      <c r="BB57" s="348">
        <v>17.815736668382002</v>
      </c>
      <c r="BC57" s="348">
        <v>0</v>
      </c>
      <c r="BD57" s="348">
        <v>5.2624994910806397E-2</v>
      </c>
      <c r="BE57" s="375" t="s">
        <v>430</v>
      </c>
      <c r="BF57" s="374"/>
      <c r="BG57" s="375" t="s">
        <v>430</v>
      </c>
      <c r="BH57" s="674" t="s">
        <v>430</v>
      </c>
      <c r="BI57" s="348" t="s">
        <v>430</v>
      </c>
      <c r="BJ57" s="348" t="s">
        <v>430</v>
      </c>
      <c r="BK57" s="362"/>
      <c r="BL57" s="348" t="s">
        <v>6823</v>
      </c>
      <c r="BM57" s="373" t="s">
        <v>5410</v>
      </c>
      <c r="BN57" s="372" t="s">
        <v>5146</v>
      </c>
      <c r="BO57" s="372" t="s">
        <v>430</v>
      </c>
      <c r="BP57" s="372" t="s">
        <v>430</v>
      </c>
      <c r="BQ57" s="373"/>
      <c r="BR57" s="354" t="s">
        <v>476</v>
      </c>
    </row>
    <row r="58" spans="1:70" s="428" customFormat="1" x14ac:dyDescent="0.25">
      <c r="A58" s="345" t="s">
        <v>6932</v>
      </c>
      <c r="B58" s="373"/>
      <c r="C58" s="719">
        <v>46111</v>
      </c>
      <c r="D58" s="373"/>
      <c r="E58" s="346">
        <v>373.416</v>
      </c>
      <c r="F58" s="373"/>
      <c r="G58" s="347">
        <v>10.305300000000001</v>
      </c>
      <c r="H58" s="374"/>
      <c r="I58" s="348" t="s">
        <v>430</v>
      </c>
      <c r="J58" s="348">
        <v>-0.72829999999999995</v>
      </c>
      <c r="K58" s="348" t="s">
        <v>430</v>
      </c>
      <c r="L58" s="348" t="s">
        <v>430</v>
      </c>
      <c r="M58" s="348" t="s">
        <v>430</v>
      </c>
      <c r="N58" s="350" t="s">
        <v>430</v>
      </c>
      <c r="O58" s="348" t="s">
        <v>430</v>
      </c>
      <c r="P58" s="348" t="s">
        <v>430</v>
      </c>
      <c r="Q58" s="348" t="s">
        <v>430</v>
      </c>
      <c r="R58" s="348" t="s">
        <v>430</v>
      </c>
      <c r="S58" s="348">
        <v>3.0529999999999999</v>
      </c>
      <c r="T58" s="348" t="s">
        <v>430</v>
      </c>
      <c r="U58" s="348" t="s">
        <v>430</v>
      </c>
      <c r="V58" s="348" t="s">
        <v>430</v>
      </c>
      <c r="W58" s="348">
        <v>3.0529999999999999</v>
      </c>
      <c r="X58" s="348">
        <v>3.0529999999999999</v>
      </c>
      <c r="Y58" s="374"/>
      <c r="Z58" s="346" t="s">
        <v>430</v>
      </c>
      <c r="AA58" s="346">
        <v>67</v>
      </c>
      <c r="AB58" s="346" t="s">
        <v>430</v>
      </c>
      <c r="AC58" s="346" t="s">
        <v>430</v>
      </c>
      <c r="AD58" s="346" t="s">
        <v>430</v>
      </c>
      <c r="AE58" s="346" t="s">
        <v>430</v>
      </c>
      <c r="AF58" s="346" t="s">
        <v>430</v>
      </c>
      <c r="AG58" s="346" t="s">
        <v>430</v>
      </c>
      <c r="AH58" s="346" t="s">
        <v>430</v>
      </c>
      <c r="AI58" s="346" t="s">
        <v>430</v>
      </c>
      <c r="AJ58" s="346">
        <v>90</v>
      </c>
      <c r="AK58" s="346" t="s">
        <v>430</v>
      </c>
      <c r="AL58" s="346" t="s">
        <v>430</v>
      </c>
      <c r="AM58" s="346" t="s">
        <v>430</v>
      </c>
      <c r="AN58" s="346">
        <v>90</v>
      </c>
      <c r="AO58" s="373"/>
      <c r="AP58" s="348" t="s">
        <v>430</v>
      </c>
      <c r="AQ58" s="348" t="s">
        <v>430</v>
      </c>
      <c r="AR58" s="348" t="s">
        <v>430</v>
      </c>
      <c r="AS58" s="348" t="s">
        <v>430</v>
      </c>
      <c r="AT58" s="348" t="s">
        <v>430</v>
      </c>
      <c r="AU58" s="351"/>
      <c r="AV58" s="346" t="s">
        <v>430</v>
      </c>
      <c r="AW58" s="346" t="s">
        <v>430</v>
      </c>
      <c r="AX58" s="346" t="s">
        <v>430</v>
      </c>
      <c r="AY58" s="346" t="s">
        <v>430</v>
      </c>
      <c r="AZ58" s="346" t="s">
        <v>430</v>
      </c>
      <c r="BA58" s="374"/>
      <c r="BB58" s="348" t="s">
        <v>430</v>
      </c>
      <c r="BC58" s="348">
        <v>0</v>
      </c>
      <c r="BD58" s="348">
        <v>0</v>
      </c>
      <c r="BE58" s="375" t="s">
        <v>430</v>
      </c>
      <c r="BF58" s="374"/>
      <c r="BG58" s="375" t="s">
        <v>430</v>
      </c>
      <c r="BH58" s="674" t="s">
        <v>430</v>
      </c>
      <c r="BI58" s="348" t="s">
        <v>430</v>
      </c>
      <c r="BJ58" s="348" t="s">
        <v>430</v>
      </c>
      <c r="BK58" s="362"/>
      <c r="BL58" s="348" t="s">
        <v>6933</v>
      </c>
      <c r="BM58" s="373" t="s">
        <v>6934</v>
      </c>
      <c r="BN58" s="372" t="s">
        <v>430</v>
      </c>
      <c r="BO58" s="372" t="s">
        <v>430</v>
      </c>
      <c r="BP58" s="372" t="s">
        <v>430</v>
      </c>
      <c r="BQ58" s="373"/>
      <c r="BR58" s="354" t="s">
        <v>548</v>
      </c>
    </row>
    <row r="59" spans="1:70" s="428" customFormat="1" x14ac:dyDescent="0.25">
      <c r="A59" s="345" t="s">
        <v>6935</v>
      </c>
      <c r="B59" s="373"/>
      <c r="C59" s="719">
        <v>38946</v>
      </c>
      <c r="D59" s="373"/>
      <c r="E59" s="346">
        <v>386.59399999999999</v>
      </c>
      <c r="F59" s="373"/>
      <c r="G59" s="347">
        <v>72.479299999999995</v>
      </c>
      <c r="H59" s="374"/>
      <c r="I59" s="348" t="s">
        <v>430</v>
      </c>
      <c r="J59" s="348">
        <v>-0.69710000000000005</v>
      </c>
      <c r="K59" s="348">
        <v>5.5012999999999996</v>
      </c>
      <c r="L59" s="348">
        <v>-6.6058000000000003</v>
      </c>
      <c r="M59" s="348">
        <v>2.4704999999999999</v>
      </c>
      <c r="N59" s="350">
        <v>12.9436</v>
      </c>
      <c r="O59" s="348">
        <v>11.5345</v>
      </c>
      <c r="P59" s="348">
        <v>17.948699999999999</v>
      </c>
      <c r="Q59" s="348">
        <v>13.6838</v>
      </c>
      <c r="R59" s="348">
        <v>12.782</v>
      </c>
      <c r="S59" s="348">
        <v>6.5845000000000002</v>
      </c>
      <c r="T59" s="348">
        <v>-2.5634999999999999</v>
      </c>
      <c r="U59" s="348">
        <v>6.3159000000000001</v>
      </c>
      <c r="V59" s="348">
        <v>7.6637000000000004</v>
      </c>
      <c r="W59" s="348">
        <v>6.5845000000000002</v>
      </c>
      <c r="X59" s="348">
        <v>10.577999999999999</v>
      </c>
      <c r="Y59" s="374"/>
      <c r="Z59" s="346" t="s">
        <v>430</v>
      </c>
      <c r="AA59" s="346">
        <v>63</v>
      </c>
      <c r="AB59" s="346">
        <v>82</v>
      </c>
      <c r="AC59" s="346">
        <v>78</v>
      </c>
      <c r="AD59" s="346">
        <v>45</v>
      </c>
      <c r="AE59" s="346">
        <v>39</v>
      </c>
      <c r="AF59" s="346">
        <v>32</v>
      </c>
      <c r="AG59" s="346">
        <v>29</v>
      </c>
      <c r="AH59" s="346">
        <v>19</v>
      </c>
      <c r="AI59" s="346">
        <v>13</v>
      </c>
      <c r="AJ59" s="346">
        <v>59</v>
      </c>
      <c r="AK59" s="346">
        <v>71</v>
      </c>
      <c r="AL59" s="346">
        <v>42</v>
      </c>
      <c r="AM59" s="346">
        <v>39</v>
      </c>
      <c r="AN59" s="346">
        <v>59</v>
      </c>
      <c r="AO59" s="373"/>
      <c r="AP59" s="348">
        <v>13.43</v>
      </c>
      <c r="AQ59" s="348">
        <v>14.78</v>
      </c>
      <c r="AR59" s="348">
        <v>14.05</v>
      </c>
      <c r="AS59" s="348">
        <v>13.24</v>
      </c>
      <c r="AT59" s="348">
        <v>7.56</v>
      </c>
      <c r="AU59" s="351"/>
      <c r="AV59" s="346">
        <v>13</v>
      </c>
      <c r="AW59" s="346">
        <v>17</v>
      </c>
      <c r="AX59" s="346">
        <v>19</v>
      </c>
      <c r="AY59" s="346">
        <v>29</v>
      </c>
      <c r="AZ59" s="346">
        <v>43</v>
      </c>
      <c r="BA59" s="374"/>
      <c r="BB59" s="348">
        <v>10.2963783066318</v>
      </c>
      <c r="BC59" s="348">
        <v>0.57424760738653302</v>
      </c>
      <c r="BD59" s="348">
        <v>8.83199510816913E-2</v>
      </c>
      <c r="BE59" s="375">
        <v>0.52259887855464704</v>
      </c>
      <c r="BF59" s="374"/>
      <c r="BG59" s="375" t="s">
        <v>430</v>
      </c>
      <c r="BH59" s="674" t="s">
        <v>430</v>
      </c>
      <c r="BI59" s="348" t="s">
        <v>430</v>
      </c>
      <c r="BJ59" s="348" t="s">
        <v>430</v>
      </c>
      <c r="BK59" s="362"/>
      <c r="BL59" s="348" t="s">
        <v>6936</v>
      </c>
      <c r="BM59" s="373" t="s">
        <v>6937</v>
      </c>
      <c r="BN59" s="372" t="s">
        <v>430</v>
      </c>
      <c r="BO59" s="372" t="s">
        <v>430</v>
      </c>
      <c r="BP59" s="372" t="s">
        <v>430</v>
      </c>
      <c r="BQ59" s="373"/>
      <c r="BR59" s="354" t="s">
        <v>6938</v>
      </c>
    </row>
    <row r="60" spans="1:70" s="428" customFormat="1" x14ac:dyDescent="0.25">
      <c r="A60" s="345" t="s">
        <v>6939</v>
      </c>
      <c r="B60" s="373"/>
      <c r="C60" s="719">
        <v>43880</v>
      </c>
      <c r="D60" s="373"/>
      <c r="E60" s="346">
        <v>301.16500000000002</v>
      </c>
      <c r="F60" s="373"/>
      <c r="G60" s="347">
        <v>30.151700000000002</v>
      </c>
      <c r="H60" s="374"/>
      <c r="I60" s="348" t="s">
        <v>430</v>
      </c>
      <c r="J60" s="348">
        <v>-1.5091000000000001</v>
      </c>
      <c r="K60" s="348">
        <v>7.1485000000000003</v>
      </c>
      <c r="L60" s="348">
        <v>-1.6536999999999999</v>
      </c>
      <c r="M60" s="348">
        <v>-4.7561999999999998</v>
      </c>
      <c r="N60" s="350">
        <v>3.6635</v>
      </c>
      <c r="O60" s="348">
        <v>6.7644000000000002</v>
      </c>
      <c r="P60" s="348">
        <v>19.404699999999998</v>
      </c>
      <c r="Q60" s="348">
        <v>18.107500000000002</v>
      </c>
      <c r="R60" s="348" t="s">
        <v>430</v>
      </c>
      <c r="S60" s="348">
        <v>9.5844000000000005</v>
      </c>
      <c r="T60" s="348">
        <v>-5.6585999999999999</v>
      </c>
      <c r="U60" s="348">
        <v>-0.57569999999999999</v>
      </c>
      <c r="V60" s="348">
        <v>-2.7286000000000001</v>
      </c>
      <c r="W60" s="348">
        <v>9.5844000000000005</v>
      </c>
      <c r="X60" s="348">
        <v>19.549600000000002</v>
      </c>
      <c r="Y60" s="374"/>
      <c r="Z60" s="346" t="s">
        <v>430</v>
      </c>
      <c r="AA60" s="346">
        <v>87</v>
      </c>
      <c r="AB60" s="346">
        <v>55</v>
      </c>
      <c r="AC60" s="346">
        <v>49</v>
      </c>
      <c r="AD60" s="346">
        <v>77</v>
      </c>
      <c r="AE60" s="346">
        <v>63</v>
      </c>
      <c r="AF60" s="346">
        <v>46</v>
      </c>
      <c r="AG60" s="346">
        <v>28</v>
      </c>
      <c r="AH60" s="346">
        <v>13</v>
      </c>
      <c r="AI60" s="346" t="s">
        <v>430</v>
      </c>
      <c r="AJ60" s="346">
        <v>35</v>
      </c>
      <c r="AK60" s="346">
        <v>88</v>
      </c>
      <c r="AL60" s="346">
        <v>75</v>
      </c>
      <c r="AM60" s="346">
        <v>64</v>
      </c>
      <c r="AN60" s="346">
        <v>35</v>
      </c>
      <c r="AO60" s="373"/>
      <c r="AP60" s="348" t="s">
        <v>430</v>
      </c>
      <c r="AQ60" s="348" t="s">
        <v>430</v>
      </c>
      <c r="AR60" s="348">
        <v>14.15</v>
      </c>
      <c r="AS60" s="348">
        <v>8.75</v>
      </c>
      <c r="AT60" s="348">
        <v>-3.07</v>
      </c>
      <c r="AU60" s="351"/>
      <c r="AV60" s="346" t="s">
        <v>430</v>
      </c>
      <c r="AW60" s="346" t="s">
        <v>430</v>
      </c>
      <c r="AX60" s="346">
        <v>17</v>
      </c>
      <c r="AY60" s="346">
        <v>39</v>
      </c>
      <c r="AZ60" s="346">
        <v>69</v>
      </c>
      <c r="BA60" s="374"/>
      <c r="BB60" s="348">
        <v>13.3358735870292</v>
      </c>
      <c r="BC60" s="348">
        <v>0.89701863200787801</v>
      </c>
      <c r="BD60" s="348">
        <v>7.9110958094990205E-2</v>
      </c>
      <c r="BE60" s="375">
        <v>0.47350712184828803</v>
      </c>
      <c r="BF60" s="374"/>
      <c r="BG60" s="375" t="s">
        <v>430</v>
      </c>
      <c r="BH60" s="674" t="s">
        <v>430</v>
      </c>
      <c r="BI60" s="348" t="s">
        <v>430</v>
      </c>
      <c r="BJ60" s="348" t="s">
        <v>430</v>
      </c>
      <c r="BK60" s="362"/>
      <c r="BL60" s="348" t="s">
        <v>6940</v>
      </c>
      <c r="BM60" s="373" t="s">
        <v>6941</v>
      </c>
      <c r="BN60" s="372" t="s">
        <v>430</v>
      </c>
      <c r="BO60" s="372" t="s">
        <v>430</v>
      </c>
      <c r="BP60" s="372" t="s">
        <v>430</v>
      </c>
      <c r="BQ60" s="373"/>
      <c r="BR60" s="354" t="s">
        <v>436</v>
      </c>
    </row>
    <row r="61" spans="1:70" s="428" customFormat="1" x14ac:dyDescent="0.25">
      <c r="A61" s="345" t="s">
        <v>6942</v>
      </c>
      <c r="B61" s="373"/>
      <c r="C61" s="719">
        <v>45442</v>
      </c>
      <c r="D61" s="373"/>
      <c r="E61" s="346">
        <v>262.8</v>
      </c>
      <c r="F61" s="373"/>
      <c r="G61" s="347">
        <v>9.9309999999999992</v>
      </c>
      <c r="H61" s="374"/>
      <c r="I61" s="348">
        <v>1.3264</v>
      </c>
      <c r="J61" s="348">
        <v>0.17150000000000001</v>
      </c>
      <c r="K61" s="348">
        <v>12.980700000000001</v>
      </c>
      <c r="L61" s="348">
        <v>8.1690000000000005</v>
      </c>
      <c r="M61" s="348">
        <v>1.1097999999999999</v>
      </c>
      <c r="N61" s="350">
        <v>7.6795</v>
      </c>
      <c r="O61" s="348" t="s">
        <v>430</v>
      </c>
      <c r="P61" s="348" t="s">
        <v>430</v>
      </c>
      <c r="Q61" s="348" t="s">
        <v>430</v>
      </c>
      <c r="R61" s="348" t="s">
        <v>430</v>
      </c>
      <c r="S61" s="348">
        <v>15.543900000000001</v>
      </c>
      <c r="T61" s="348">
        <v>4.0766999999999998</v>
      </c>
      <c r="U61" s="348">
        <v>5.5254000000000003</v>
      </c>
      <c r="V61" s="348">
        <v>-3.9554999999999998</v>
      </c>
      <c r="W61" s="348">
        <v>15.543900000000001</v>
      </c>
      <c r="X61" s="348">
        <v>-0.3619</v>
      </c>
      <c r="Y61" s="374"/>
      <c r="Z61" s="346">
        <v>12</v>
      </c>
      <c r="AA61" s="346">
        <v>23</v>
      </c>
      <c r="AB61" s="346">
        <v>10</v>
      </c>
      <c r="AC61" s="346">
        <v>7</v>
      </c>
      <c r="AD61" s="346">
        <v>51</v>
      </c>
      <c r="AE61" s="346">
        <v>50</v>
      </c>
      <c r="AF61" s="346" t="s">
        <v>430</v>
      </c>
      <c r="AG61" s="346" t="s">
        <v>430</v>
      </c>
      <c r="AH61" s="346" t="s">
        <v>430</v>
      </c>
      <c r="AI61" s="346" t="s">
        <v>430</v>
      </c>
      <c r="AJ61" s="346">
        <v>8</v>
      </c>
      <c r="AK61" s="346">
        <v>43</v>
      </c>
      <c r="AL61" s="346">
        <v>45</v>
      </c>
      <c r="AM61" s="346">
        <v>69</v>
      </c>
      <c r="AN61" s="346">
        <v>8</v>
      </c>
      <c r="AO61" s="373"/>
      <c r="AP61" s="348" t="s">
        <v>430</v>
      </c>
      <c r="AQ61" s="348" t="s">
        <v>430</v>
      </c>
      <c r="AR61" s="348" t="s">
        <v>430</v>
      </c>
      <c r="AS61" s="348" t="s">
        <v>430</v>
      </c>
      <c r="AT61" s="348">
        <v>7.55</v>
      </c>
      <c r="AU61" s="351"/>
      <c r="AV61" s="346" t="s">
        <v>430</v>
      </c>
      <c r="AW61" s="346" t="s">
        <v>430</v>
      </c>
      <c r="AX61" s="346" t="s">
        <v>430</v>
      </c>
      <c r="AY61" s="346" t="s">
        <v>430</v>
      </c>
      <c r="AZ61" s="346">
        <v>44</v>
      </c>
      <c r="BA61" s="374"/>
      <c r="BB61" s="348">
        <v>19.950688763955501</v>
      </c>
      <c r="BC61" s="348">
        <v>0.99438838309218902</v>
      </c>
      <c r="BD61" s="348">
        <v>-3.1722443382207602E-2</v>
      </c>
      <c r="BE61" s="375">
        <v>-9.2702609690956297E-2</v>
      </c>
      <c r="BF61" s="374"/>
      <c r="BG61" s="375" t="s">
        <v>430</v>
      </c>
      <c r="BH61" s="674" t="s">
        <v>430</v>
      </c>
      <c r="BI61" s="348" t="s">
        <v>430</v>
      </c>
      <c r="BJ61" s="348" t="s">
        <v>430</v>
      </c>
      <c r="BK61" s="362"/>
      <c r="BL61" s="348" t="s">
        <v>6943</v>
      </c>
      <c r="BM61" s="373" t="s">
        <v>5010</v>
      </c>
      <c r="BN61" s="372" t="s">
        <v>430</v>
      </c>
      <c r="BO61" s="372" t="s">
        <v>430</v>
      </c>
      <c r="BP61" s="372" t="s">
        <v>430</v>
      </c>
      <c r="BQ61" s="373"/>
      <c r="BR61" s="354" t="s">
        <v>6887</v>
      </c>
    </row>
    <row r="62" spans="1:70" s="428" customFormat="1" x14ac:dyDescent="0.25">
      <c r="A62" s="345" t="s">
        <v>6944</v>
      </c>
      <c r="B62" s="373"/>
      <c r="C62" s="719">
        <v>40672</v>
      </c>
      <c r="D62" s="373"/>
      <c r="E62" s="346">
        <v>230.59</v>
      </c>
      <c r="F62" s="373"/>
      <c r="G62" s="347">
        <v>53.709200000000003</v>
      </c>
      <c r="H62" s="374"/>
      <c r="I62" s="348" t="s">
        <v>430</v>
      </c>
      <c r="J62" s="348">
        <v>-0.82609999999999995</v>
      </c>
      <c r="K62" s="348">
        <v>4.5388000000000002</v>
      </c>
      <c r="L62" s="348">
        <v>-0.1888</v>
      </c>
      <c r="M62" s="348">
        <v>-2.5053999999999998</v>
      </c>
      <c r="N62" s="350">
        <v>5.5206999999999997</v>
      </c>
      <c r="O62" s="348">
        <v>7.3777999999999997</v>
      </c>
      <c r="P62" s="348">
        <v>15.130100000000001</v>
      </c>
      <c r="Q62" s="348">
        <v>12.906599999999999</v>
      </c>
      <c r="R62" s="348">
        <v>12.3378</v>
      </c>
      <c r="S62" s="348">
        <v>6.0286</v>
      </c>
      <c r="T62" s="348">
        <v>-2.8740000000000001</v>
      </c>
      <c r="U62" s="348">
        <v>0.55640000000000001</v>
      </c>
      <c r="V62" s="348">
        <v>-0.90769999999999995</v>
      </c>
      <c r="W62" s="348">
        <v>6.0286</v>
      </c>
      <c r="X62" s="348">
        <v>11.884</v>
      </c>
      <c r="Y62" s="374"/>
      <c r="Z62" s="346" t="s">
        <v>430</v>
      </c>
      <c r="AA62" s="346">
        <v>73</v>
      </c>
      <c r="AB62" s="346">
        <v>96</v>
      </c>
      <c r="AC62" s="346">
        <v>30</v>
      </c>
      <c r="AD62" s="346">
        <v>67</v>
      </c>
      <c r="AE62" s="346">
        <v>55</v>
      </c>
      <c r="AF62" s="346">
        <v>43</v>
      </c>
      <c r="AG62" s="346">
        <v>37</v>
      </c>
      <c r="AH62" s="346">
        <v>25</v>
      </c>
      <c r="AI62" s="346">
        <v>14</v>
      </c>
      <c r="AJ62" s="346">
        <v>68</v>
      </c>
      <c r="AK62" s="346">
        <v>73</v>
      </c>
      <c r="AL62" s="346">
        <v>67</v>
      </c>
      <c r="AM62" s="346">
        <v>59</v>
      </c>
      <c r="AN62" s="346">
        <v>68</v>
      </c>
      <c r="AO62" s="373"/>
      <c r="AP62" s="348">
        <v>12.47</v>
      </c>
      <c r="AQ62" s="348">
        <v>13.25</v>
      </c>
      <c r="AR62" s="348">
        <v>11.44</v>
      </c>
      <c r="AS62" s="348">
        <v>8.23</v>
      </c>
      <c r="AT62" s="348">
        <v>-0.15</v>
      </c>
      <c r="AU62" s="351"/>
      <c r="AV62" s="346">
        <v>15</v>
      </c>
      <c r="AW62" s="346">
        <v>19</v>
      </c>
      <c r="AX62" s="346">
        <v>25</v>
      </c>
      <c r="AY62" s="346">
        <v>40</v>
      </c>
      <c r="AZ62" s="346">
        <v>60</v>
      </c>
      <c r="BA62" s="374"/>
      <c r="BB62" s="348">
        <v>10.4214651788075</v>
      </c>
      <c r="BC62" s="348">
        <v>0</v>
      </c>
      <c r="BD62" s="348">
        <v>6.9086043349294496E-2</v>
      </c>
      <c r="BE62" s="375" t="s">
        <v>430</v>
      </c>
      <c r="BF62" s="374"/>
      <c r="BG62" s="375" t="s">
        <v>430</v>
      </c>
      <c r="BH62" s="674" t="s">
        <v>430</v>
      </c>
      <c r="BI62" s="348" t="s">
        <v>430</v>
      </c>
      <c r="BJ62" s="348" t="s">
        <v>430</v>
      </c>
      <c r="BK62" s="362"/>
      <c r="BL62" s="348" t="s">
        <v>6755</v>
      </c>
      <c r="BM62" s="373" t="s">
        <v>6756</v>
      </c>
      <c r="BN62" s="372" t="s">
        <v>430</v>
      </c>
      <c r="BO62" s="372" t="s">
        <v>430</v>
      </c>
      <c r="BP62" s="372" t="s">
        <v>430</v>
      </c>
      <c r="BQ62" s="373"/>
      <c r="BR62" s="354" t="s">
        <v>908</v>
      </c>
    </row>
    <row r="63" spans="1:70" s="428" customFormat="1" x14ac:dyDescent="0.25">
      <c r="A63" s="345" t="s">
        <v>6945</v>
      </c>
      <c r="B63" s="373"/>
      <c r="C63" s="719">
        <v>44197</v>
      </c>
      <c r="D63" s="373"/>
      <c r="E63" s="346">
        <v>220.40700000000001</v>
      </c>
      <c r="F63" s="373"/>
      <c r="G63" s="347">
        <v>20.460799999999999</v>
      </c>
      <c r="H63" s="374"/>
      <c r="I63" s="348">
        <v>1.3347</v>
      </c>
      <c r="J63" s="348">
        <v>0.1258</v>
      </c>
      <c r="K63" s="348">
        <v>7.5542999999999996</v>
      </c>
      <c r="L63" s="348">
        <v>-0.22140000000000001</v>
      </c>
      <c r="M63" s="348">
        <v>-4.7736999999999998</v>
      </c>
      <c r="N63" s="350">
        <v>4.3902000000000001</v>
      </c>
      <c r="O63" s="348">
        <v>4.3147000000000002</v>
      </c>
      <c r="P63" s="348">
        <v>14.722099999999999</v>
      </c>
      <c r="Q63" s="348">
        <v>13.154</v>
      </c>
      <c r="R63" s="348" t="s">
        <v>430</v>
      </c>
      <c r="S63" s="348">
        <v>10.677300000000001</v>
      </c>
      <c r="T63" s="348">
        <v>-4.6307999999999998</v>
      </c>
      <c r="U63" s="348">
        <v>-4.2999999999999997E-2</v>
      </c>
      <c r="V63" s="348">
        <v>-3.4923000000000002</v>
      </c>
      <c r="W63" s="348">
        <v>10.677300000000001</v>
      </c>
      <c r="X63" s="348">
        <v>14.4032</v>
      </c>
      <c r="Y63" s="374"/>
      <c r="Z63" s="346">
        <v>11</v>
      </c>
      <c r="AA63" s="346">
        <v>24</v>
      </c>
      <c r="AB63" s="346">
        <v>49</v>
      </c>
      <c r="AC63" s="346">
        <v>31</v>
      </c>
      <c r="AD63" s="346">
        <v>78</v>
      </c>
      <c r="AE63" s="346">
        <v>60</v>
      </c>
      <c r="AF63" s="346">
        <v>56</v>
      </c>
      <c r="AG63" s="346">
        <v>41</v>
      </c>
      <c r="AH63" s="346">
        <v>23</v>
      </c>
      <c r="AI63" s="346" t="s">
        <v>430</v>
      </c>
      <c r="AJ63" s="346">
        <v>28</v>
      </c>
      <c r="AK63" s="346">
        <v>81</v>
      </c>
      <c r="AL63" s="346">
        <v>72</v>
      </c>
      <c r="AM63" s="346">
        <v>68</v>
      </c>
      <c r="AN63" s="346">
        <v>28</v>
      </c>
      <c r="AO63" s="373"/>
      <c r="AP63" s="348" t="s">
        <v>430</v>
      </c>
      <c r="AQ63" s="348" t="s">
        <v>430</v>
      </c>
      <c r="AR63" s="348">
        <v>10.11</v>
      </c>
      <c r="AS63" s="348">
        <v>5.99</v>
      </c>
      <c r="AT63" s="348">
        <v>-2.21</v>
      </c>
      <c r="AU63" s="351"/>
      <c r="AV63" s="346" t="s">
        <v>430</v>
      </c>
      <c r="AW63" s="346" t="s">
        <v>430</v>
      </c>
      <c r="AX63" s="346">
        <v>32</v>
      </c>
      <c r="AY63" s="346">
        <v>51</v>
      </c>
      <c r="AZ63" s="346">
        <v>68</v>
      </c>
      <c r="BA63" s="374"/>
      <c r="BB63" s="348">
        <v>14.3166524829171</v>
      </c>
      <c r="BC63" s="348">
        <v>0.96771867511126797</v>
      </c>
      <c r="BD63" s="348">
        <v>5.3911427384350903E-2</v>
      </c>
      <c r="BE63" s="375">
        <v>-7.2031838118644595E-2</v>
      </c>
      <c r="BF63" s="374"/>
      <c r="BG63" s="375" t="s">
        <v>430</v>
      </c>
      <c r="BH63" s="674" t="s">
        <v>430</v>
      </c>
      <c r="BI63" s="348" t="s">
        <v>430</v>
      </c>
      <c r="BJ63" s="348" t="s">
        <v>430</v>
      </c>
      <c r="BK63" s="362"/>
      <c r="BL63" s="348" t="s">
        <v>6845</v>
      </c>
      <c r="BM63" s="373" t="s">
        <v>5300</v>
      </c>
      <c r="BN63" s="372" t="s">
        <v>2932</v>
      </c>
      <c r="BO63" s="372" t="s">
        <v>430</v>
      </c>
      <c r="BP63" s="372" t="s">
        <v>430</v>
      </c>
      <c r="BQ63" s="373"/>
      <c r="BR63" s="354" t="s">
        <v>555</v>
      </c>
    </row>
    <row r="64" spans="1:70" s="428" customFormat="1" x14ac:dyDescent="0.25">
      <c r="A64" s="345" t="s">
        <v>6946</v>
      </c>
      <c r="B64" s="373"/>
      <c r="C64" s="719">
        <v>37973</v>
      </c>
      <c r="D64" s="373"/>
      <c r="E64" s="346">
        <v>218.369</v>
      </c>
      <c r="F64" s="373"/>
      <c r="G64" s="347">
        <v>165.98869999999999</v>
      </c>
      <c r="H64" s="374"/>
      <c r="I64" s="348">
        <v>1.0736000000000001</v>
      </c>
      <c r="J64" s="348">
        <v>5.5300000000000002E-2</v>
      </c>
      <c r="K64" s="348">
        <v>8.1010000000000009</v>
      </c>
      <c r="L64" s="348">
        <v>-0.87719999999999998</v>
      </c>
      <c r="M64" s="348">
        <v>-1.554</v>
      </c>
      <c r="N64" s="350">
        <v>5.7853000000000003</v>
      </c>
      <c r="O64" s="348">
        <v>8.5361999999999991</v>
      </c>
      <c r="P64" s="348">
        <v>16.860700000000001</v>
      </c>
      <c r="Q64" s="348">
        <v>15.0945</v>
      </c>
      <c r="R64" s="348">
        <v>13.236000000000001</v>
      </c>
      <c r="S64" s="348">
        <v>10.458299999999999</v>
      </c>
      <c r="T64" s="348">
        <v>-3.3874</v>
      </c>
      <c r="U64" s="348">
        <v>3.4916</v>
      </c>
      <c r="V64" s="348">
        <v>0.45329999999999998</v>
      </c>
      <c r="W64" s="348">
        <v>10.458299999999999</v>
      </c>
      <c r="X64" s="348">
        <v>13.3795</v>
      </c>
      <c r="Y64" s="374"/>
      <c r="Z64" s="346">
        <v>30</v>
      </c>
      <c r="AA64" s="346">
        <v>25</v>
      </c>
      <c r="AB64" s="346">
        <v>42</v>
      </c>
      <c r="AC64" s="346">
        <v>39</v>
      </c>
      <c r="AD64" s="346">
        <v>63</v>
      </c>
      <c r="AE64" s="346">
        <v>54</v>
      </c>
      <c r="AF64" s="346">
        <v>41</v>
      </c>
      <c r="AG64" s="346">
        <v>34</v>
      </c>
      <c r="AH64" s="346">
        <v>18</v>
      </c>
      <c r="AI64" s="346">
        <v>12</v>
      </c>
      <c r="AJ64" s="346">
        <v>30</v>
      </c>
      <c r="AK64" s="346">
        <v>76</v>
      </c>
      <c r="AL64" s="346">
        <v>56</v>
      </c>
      <c r="AM64" s="346">
        <v>55</v>
      </c>
      <c r="AN64" s="346">
        <v>30</v>
      </c>
      <c r="AO64" s="373"/>
      <c r="AP64" s="348">
        <v>13.88</v>
      </c>
      <c r="AQ64" s="348">
        <v>15.3</v>
      </c>
      <c r="AR64" s="348">
        <v>13</v>
      </c>
      <c r="AS64" s="348">
        <v>9.43</v>
      </c>
      <c r="AT64" s="348">
        <v>2.54</v>
      </c>
      <c r="AU64" s="351"/>
      <c r="AV64" s="346">
        <v>12</v>
      </c>
      <c r="AW64" s="346">
        <v>16</v>
      </c>
      <c r="AX64" s="346">
        <v>21</v>
      </c>
      <c r="AY64" s="346">
        <v>38</v>
      </c>
      <c r="AZ64" s="346">
        <v>53</v>
      </c>
      <c r="BA64" s="374"/>
      <c r="BB64" s="348">
        <v>13.3184256628491</v>
      </c>
      <c r="BC64" s="348">
        <v>0.88456796009907002</v>
      </c>
      <c r="BD64" s="348">
        <v>6.7485695067155294E-2</v>
      </c>
      <c r="BE64" s="375">
        <v>0.12744868665515699</v>
      </c>
      <c r="BF64" s="374"/>
      <c r="BG64" s="375" t="s">
        <v>430</v>
      </c>
      <c r="BH64" s="674" t="s">
        <v>430</v>
      </c>
      <c r="BI64" s="348" t="s">
        <v>430</v>
      </c>
      <c r="BJ64" s="348" t="s">
        <v>430</v>
      </c>
      <c r="BK64" s="362"/>
      <c r="BL64" s="348" t="s">
        <v>6947</v>
      </c>
      <c r="BM64" s="373" t="s">
        <v>6948</v>
      </c>
      <c r="BN64" s="372" t="s">
        <v>430</v>
      </c>
      <c r="BO64" s="372" t="s">
        <v>430</v>
      </c>
      <c r="BP64" s="372" t="s">
        <v>430</v>
      </c>
      <c r="BQ64" s="373"/>
      <c r="BR64" s="354" t="s">
        <v>548</v>
      </c>
    </row>
    <row r="65" spans="1:70" s="428" customFormat="1" x14ac:dyDescent="0.25">
      <c r="A65" s="345" t="s">
        <v>6949</v>
      </c>
      <c r="B65" s="373"/>
      <c r="C65" s="719">
        <v>45889</v>
      </c>
      <c r="D65" s="373"/>
      <c r="E65" s="346">
        <v>202.93</v>
      </c>
      <c r="F65" s="373"/>
      <c r="G65" s="347">
        <v>14.981299999999999</v>
      </c>
      <c r="H65" s="374"/>
      <c r="I65" s="348">
        <v>-0.1386</v>
      </c>
      <c r="J65" s="348">
        <v>-0.30940000000000001</v>
      </c>
      <c r="K65" s="348">
        <v>5.7619999999999996</v>
      </c>
      <c r="L65" s="348">
        <v>-5.3673000000000002</v>
      </c>
      <c r="M65" s="348">
        <v>23.040600000000001</v>
      </c>
      <c r="N65" s="350" t="s">
        <v>430</v>
      </c>
      <c r="O65" s="348" t="s">
        <v>430</v>
      </c>
      <c r="P65" s="348" t="s">
        <v>430</v>
      </c>
      <c r="Q65" s="348" t="s">
        <v>430</v>
      </c>
      <c r="R65" s="348" t="s">
        <v>430</v>
      </c>
      <c r="S65" s="348">
        <v>2.9735</v>
      </c>
      <c r="T65" s="348">
        <v>11.800700000000001</v>
      </c>
      <c r="U65" s="348">
        <v>28.6401</v>
      </c>
      <c r="V65" s="348" t="s">
        <v>430</v>
      </c>
      <c r="W65" s="348">
        <v>2.9735</v>
      </c>
      <c r="X65" s="348">
        <v>49.813000000000002</v>
      </c>
      <c r="Y65" s="374"/>
      <c r="Z65" s="346">
        <v>80</v>
      </c>
      <c r="AA65" s="346">
        <v>33</v>
      </c>
      <c r="AB65" s="346">
        <v>73</v>
      </c>
      <c r="AC65" s="346">
        <v>64</v>
      </c>
      <c r="AD65" s="346">
        <v>31</v>
      </c>
      <c r="AE65" s="346" t="s">
        <v>430</v>
      </c>
      <c r="AF65" s="346" t="s">
        <v>430</v>
      </c>
      <c r="AG65" s="346" t="s">
        <v>430</v>
      </c>
      <c r="AH65" s="346" t="s">
        <v>430</v>
      </c>
      <c r="AI65" s="346" t="s">
        <v>430</v>
      </c>
      <c r="AJ65" s="346">
        <v>92</v>
      </c>
      <c r="AK65" s="346">
        <v>19</v>
      </c>
      <c r="AL65" s="346">
        <v>30</v>
      </c>
      <c r="AM65" s="346" t="s">
        <v>430</v>
      </c>
      <c r="AN65" s="346">
        <v>92</v>
      </c>
      <c r="AO65" s="373"/>
      <c r="AP65" s="348" t="s">
        <v>430</v>
      </c>
      <c r="AQ65" s="348" t="s">
        <v>430</v>
      </c>
      <c r="AR65" s="348" t="s">
        <v>430</v>
      </c>
      <c r="AS65" s="348" t="s">
        <v>430</v>
      </c>
      <c r="AT65" s="348" t="s">
        <v>430</v>
      </c>
      <c r="AU65" s="351"/>
      <c r="AV65" s="346" t="s">
        <v>430</v>
      </c>
      <c r="AW65" s="346" t="s">
        <v>430</v>
      </c>
      <c r="AX65" s="346" t="s">
        <v>430</v>
      </c>
      <c r="AY65" s="346" t="s">
        <v>430</v>
      </c>
      <c r="AZ65" s="346" t="s">
        <v>430</v>
      </c>
      <c r="BA65" s="374"/>
      <c r="BB65" s="348">
        <v>26.915162339775101</v>
      </c>
      <c r="BC65" s="348">
        <v>0</v>
      </c>
      <c r="BD65" s="348">
        <v>0.17014027549336599</v>
      </c>
      <c r="BE65" s="375" t="s">
        <v>430</v>
      </c>
      <c r="BF65" s="374"/>
      <c r="BG65" s="375" t="s">
        <v>430</v>
      </c>
      <c r="BH65" s="674" t="s">
        <v>430</v>
      </c>
      <c r="BI65" s="348" t="s">
        <v>430</v>
      </c>
      <c r="BJ65" s="348" t="s">
        <v>430</v>
      </c>
      <c r="BK65" s="362"/>
      <c r="BL65" s="348" t="s">
        <v>6950</v>
      </c>
      <c r="BM65" s="373" t="s">
        <v>6951</v>
      </c>
      <c r="BN65" s="372" t="s">
        <v>430</v>
      </c>
      <c r="BO65" s="372" t="s">
        <v>430</v>
      </c>
      <c r="BP65" s="372" t="s">
        <v>430</v>
      </c>
      <c r="BQ65" s="373"/>
      <c r="BR65" s="354" t="s">
        <v>548</v>
      </c>
    </row>
    <row r="66" spans="1:70" s="428" customFormat="1" x14ac:dyDescent="0.25">
      <c r="A66" s="345" t="s">
        <v>6952</v>
      </c>
      <c r="B66" s="373"/>
      <c r="C66" s="719">
        <v>45352</v>
      </c>
      <c r="D66" s="373"/>
      <c r="E66" s="346">
        <v>221.63399999999999</v>
      </c>
      <c r="F66" s="373"/>
      <c r="G66" s="347">
        <v>9.67</v>
      </c>
      <c r="H66" s="374"/>
      <c r="I66" s="348">
        <v>1.6075999999999999</v>
      </c>
      <c r="J66" s="348">
        <v>0.69769999999999999</v>
      </c>
      <c r="K66" s="348">
        <v>14.154199999999999</v>
      </c>
      <c r="L66" s="348">
        <v>7.4922000000000004</v>
      </c>
      <c r="M66" s="348">
        <v>-4.5598000000000001</v>
      </c>
      <c r="N66" s="350">
        <v>3.3155999999999999</v>
      </c>
      <c r="O66" s="348">
        <v>-4.6207000000000003</v>
      </c>
      <c r="P66" s="348" t="s">
        <v>430</v>
      </c>
      <c r="Q66" s="348" t="s">
        <v>430</v>
      </c>
      <c r="R66" s="348" t="s">
        <v>430</v>
      </c>
      <c r="S66" s="348">
        <v>16.843900000000001</v>
      </c>
      <c r="T66" s="348">
        <v>-0.2167</v>
      </c>
      <c r="U66" s="348">
        <v>-1.6076999999999999</v>
      </c>
      <c r="V66" s="348">
        <v>-9.6431000000000004</v>
      </c>
      <c r="W66" s="348">
        <v>16.843900000000001</v>
      </c>
      <c r="X66" s="348">
        <v>-1.5443</v>
      </c>
      <c r="Y66" s="374"/>
      <c r="Z66" s="346">
        <v>7</v>
      </c>
      <c r="AA66" s="346">
        <v>15</v>
      </c>
      <c r="AB66" s="346">
        <v>8</v>
      </c>
      <c r="AC66" s="346">
        <v>9</v>
      </c>
      <c r="AD66" s="346">
        <v>74</v>
      </c>
      <c r="AE66" s="346">
        <v>65</v>
      </c>
      <c r="AF66" s="346">
        <v>62</v>
      </c>
      <c r="AG66" s="346" t="s">
        <v>430</v>
      </c>
      <c r="AH66" s="346" t="s">
        <v>430</v>
      </c>
      <c r="AI66" s="346" t="s">
        <v>430</v>
      </c>
      <c r="AJ66" s="346">
        <v>7</v>
      </c>
      <c r="AK66" s="346">
        <v>56</v>
      </c>
      <c r="AL66" s="346">
        <v>79</v>
      </c>
      <c r="AM66" s="346">
        <v>77</v>
      </c>
      <c r="AN66" s="346">
        <v>7</v>
      </c>
      <c r="AO66" s="373"/>
      <c r="AP66" s="348" t="s">
        <v>430</v>
      </c>
      <c r="AQ66" s="348" t="s">
        <v>430</v>
      </c>
      <c r="AR66" s="348" t="s">
        <v>430</v>
      </c>
      <c r="AS66" s="348" t="s">
        <v>430</v>
      </c>
      <c r="AT66" s="348">
        <v>0.06</v>
      </c>
      <c r="AU66" s="351"/>
      <c r="AV66" s="346" t="s">
        <v>430</v>
      </c>
      <c r="AW66" s="346" t="s">
        <v>430</v>
      </c>
      <c r="AX66" s="346" t="s">
        <v>430</v>
      </c>
      <c r="AY66" s="346" t="s">
        <v>430</v>
      </c>
      <c r="AZ66" s="346">
        <v>58</v>
      </c>
      <c r="BA66" s="374"/>
      <c r="BB66" s="348">
        <v>23.186125000839301</v>
      </c>
      <c r="BC66" s="348">
        <v>0.98905598739189704</v>
      </c>
      <c r="BD66" s="348">
        <v>-1.36296245714861E-2</v>
      </c>
      <c r="BE66" s="375">
        <v>-0.15865549844896201</v>
      </c>
      <c r="BF66" s="374"/>
      <c r="BG66" s="375" t="s">
        <v>430</v>
      </c>
      <c r="BH66" s="674" t="s">
        <v>430</v>
      </c>
      <c r="BI66" s="348" t="s">
        <v>430</v>
      </c>
      <c r="BJ66" s="348" t="s">
        <v>430</v>
      </c>
      <c r="BK66" s="362"/>
      <c r="BL66" s="348" t="s">
        <v>6837</v>
      </c>
      <c r="BM66" s="373" t="s">
        <v>6838</v>
      </c>
      <c r="BN66" s="372" t="s">
        <v>430</v>
      </c>
      <c r="BO66" s="372" t="s">
        <v>430</v>
      </c>
      <c r="BP66" s="372" t="s">
        <v>430</v>
      </c>
      <c r="BQ66" s="373"/>
      <c r="BR66" s="354" t="s">
        <v>6887</v>
      </c>
    </row>
    <row r="67" spans="1:70" s="428" customFormat="1" x14ac:dyDescent="0.25">
      <c r="A67" s="345" t="s">
        <v>6953</v>
      </c>
      <c r="B67" s="373"/>
      <c r="C67" s="719">
        <v>45922</v>
      </c>
      <c r="D67" s="373"/>
      <c r="E67" s="346">
        <v>185.81899999999999</v>
      </c>
      <c r="F67" s="373"/>
      <c r="G67" s="347">
        <v>9.9548000000000005</v>
      </c>
      <c r="H67" s="374"/>
      <c r="I67" s="348">
        <v>1.1266</v>
      </c>
      <c r="J67" s="348">
        <v>0.48149999999999998</v>
      </c>
      <c r="K67" s="348">
        <v>9.5150000000000006</v>
      </c>
      <c r="L67" s="348">
        <v>5.4779999999999998</v>
      </c>
      <c r="M67" s="348">
        <v>-1.0438000000000001</v>
      </c>
      <c r="N67" s="350" t="s">
        <v>430</v>
      </c>
      <c r="O67" s="348" t="s">
        <v>430</v>
      </c>
      <c r="P67" s="348" t="s">
        <v>430</v>
      </c>
      <c r="Q67" s="348" t="s">
        <v>430</v>
      </c>
      <c r="R67" s="348" t="s">
        <v>430</v>
      </c>
      <c r="S67" s="348">
        <v>11.855499999999999</v>
      </c>
      <c r="T67" s="348">
        <v>0.26290000000000002</v>
      </c>
      <c r="U67" s="348">
        <v>3.2056</v>
      </c>
      <c r="V67" s="348" t="s">
        <v>430</v>
      </c>
      <c r="W67" s="348">
        <v>11.855499999999999</v>
      </c>
      <c r="X67" s="348">
        <v>-0.45200000000000001</v>
      </c>
      <c r="Y67" s="374"/>
      <c r="Z67" s="346">
        <v>24</v>
      </c>
      <c r="AA67" s="346">
        <v>19</v>
      </c>
      <c r="AB67" s="346">
        <v>24</v>
      </c>
      <c r="AC67" s="346">
        <v>12</v>
      </c>
      <c r="AD67" s="346">
        <v>61</v>
      </c>
      <c r="AE67" s="346" t="s">
        <v>430</v>
      </c>
      <c r="AF67" s="346" t="s">
        <v>430</v>
      </c>
      <c r="AG67" s="346" t="s">
        <v>430</v>
      </c>
      <c r="AH67" s="346" t="s">
        <v>430</v>
      </c>
      <c r="AI67" s="346" t="s">
        <v>430</v>
      </c>
      <c r="AJ67" s="346">
        <v>21</v>
      </c>
      <c r="AK67" s="346">
        <v>54</v>
      </c>
      <c r="AL67" s="346">
        <v>57</v>
      </c>
      <c r="AM67" s="346" t="s">
        <v>430</v>
      </c>
      <c r="AN67" s="346">
        <v>21</v>
      </c>
      <c r="AO67" s="373"/>
      <c r="AP67" s="348" t="s">
        <v>430</v>
      </c>
      <c r="AQ67" s="348" t="s">
        <v>430</v>
      </c>
      <c r="AR67" s="348" t="s">
        <v>430</v>
      </c>
      <c r="AS67" s="348" t="s">
        <v>430</v>
      </c>
      <c r="AT67" s="348" t="s">
        <v>430</v>
      </c>
      <c r="AU67" s="351"/>
      <c r="AV67" s="346" t="s">
        <v>430</v>
      </c>
      <c r="AW67" s="346" t="s">
        <v>430</v>
      </c>
      <c r="AX67" s="346" t="s">
        <v>430</v>
      </c>
      <c r="AY67" s="346" t="s">
        <v>430</v>
      </c>
      <c r="AZ67" s="346" t="s">
        <v>430</v>
      </c>
      <c r="BA67" s="374"/>
      <c r="BB67" s="348">
        <v>21.155658267315602</v>
      </c>
      <c r="BC67" s="348">
        <v>1.00590980126151</v>
      </c>
      <c r="BD67" s="348">
        <v>5.7205598055721401E-4</v>
      </c>
      <c r="BE67" s="375">
        <v>0.36493494412368799</v>
      </c>
      <c r="BF67" s="374"/>
      <c r="BG67" s="375" t="s">
        <v>430</v>
      </c>
      <c r="BH67" s="674" t="s">
        <v>430</v>
      </c>
      <c r="BI67" s="348" t="s">
        <v>430</v>
      </c>
      <c r="BJ67" s="348" t="s">
        <v>430</v>
      </c>
      <c r="BK67" s="362"/>
      <c r="BL67" s="348" t="s">
        <v>6954</v>
      </c>
      <c r="BM67" s="373" t="s">
        <v>2533</v>
      </c>
      <c r="BN67" s="372" t="s">
        <v>430</v>
      </c>
      <c r="BO67" s="372" t="s">
        <v>430</v>
      </c>
      <c r="BP67" s="372" t="s">
        <v>430</v>
      </c>
      <c r="BQ67" s="373"/>
      <c r="BR67" s="354" t="s">
        <v>443</v>
      </c>
    </row>
    <row r="68" spans="1:70" s="428" customFormat="1" x14ac:dyDescent="0.25">
      <c r="A68" s="345" t="s">
        <v>6955</v>
      </c>
      <c r="B68" s="373"/>
      <c r="C68" s="719">
        <v>45499</v>
      </c>
      <c r="D68" s="373"/>
      <c r="E68" s="346">
        <v>188.77099999999999</v>
      </c>
      <c r="F68" s="373"/>
      <c r="G68" s="347">
        <v>8.7840000000000007</v>
      </c>
      <c r="H68" s="374"/>
      <c r="I68" s="348">
        <v>0.87280000000000002</v>
      </c>
      <c r="J68" s="348">
        <v>-0.36299999999999999</v>
      </c>
      <c r="K68" s="348">
        <v>11.359</v>
      </c>
      <c r="L68" s="348">
        <v>4.3726000000000003</v>
      </c>
      <c r="M68" s="348">
        <v>-1.2479</v>
      </c>
      <c r="N68" s="350">
        <v>8.6233000000000004</v>
      </c>
      <c r="O68" s="348" t="s">
        <v>430</v>
      </c>
      <c r="P68" s="348" t="s">
        <v>430</v>
      </c>
      <c r="Q68" s="348" t="s">
        <v>430</v>
      </c>
      <c r="R68" s="348" t="s">
        <v>430</v>
      </c>
      <c r="S68" s="348">
        <v>15.124499999999999</v>
      </c>
      <c r="T68" s="348">
        <v>1.105</v>
      </c>
      <c r="U68" s="348">
        <v>4.4843999999999999</v>
      </c>
      <c r="V68" s="348">
        <v>-3.3662999999999998</v>
      </c>
      <c r="W68" s="348">
        <v>15.124499999999999</v>
      </c>
      <c r="X68" s="348">
        <v>-7.1275000000000004</v>
      </c>
      <c r="Y68" s="374"/>
      <c r="Z68" s="346">
        <v>40</v>
      </c>
      <c r="AA68" s="346">
        <v>34</v>
      </c>
      <c r="AB68" s="346">
        <v>11</v>
      </c>
      <c r="AC68" s="346">
        <v>15</v>
      </c>
      <c r="AD68" s="346">
        <v>62</v>
      </c>
      <c r="AE68" s="346">
        <v>46</v>
      </c>
      <c r="AF68" s="346" t="s">
        <v>430</v>
      </c>
      <c r="AG68" s="346" t="s">
        <v>430</v>
      </c>
      <c r="AH68" s="346" t="s">
        <v>430</v>
      </c>
      <c r="AI68" s="346" t="s">
        <v>430</v>
      </c>
      <c r="AJ68" s="346">
        <v>10</v>
      </c>
      <c r="AK68" s="346">
        <v>50</v>
      </c>
      <c r="AL68" s="346">
        <v>52</v>
      </c>
      <c r="AM68" s="346">
        <v>66</v>
      </c>
      <c r="AN68" s="346">
        <v>10</v>
      </c>
      <c r="AO68" s="373"/>
      <c r="AP68" s="348" t="s">
        <v>430</v>
      </c>
      <c r="AQ68" s="348" t="s">
        <v>430</v>
      </c>
      <c r="AR68" s="348" t="s">
        <v>430</v>
      </c>
      <c r="AS68" s="348" t="s">
        <v>430</v>
      </c>
      <c r="AT68" s="348">
        <v>3.75</v>
      </c>
      <c r="AU68" s="351"/>
      <c r="AV68" s="346" t="s">
        <v>430</v>
      </c>
      <c r="AW68" s="346" t="s">
        <v>430</v>
      </c>
      <c r="AX68" s="346" t="s">
        <v>430</v>
      </c>
      <c r="AY68" s="346" t="s">
        <v>430</v>
      </c>
      <c r="AZ68" s="346">
        <v>50</v>
      </c>
      <c r="BA68" s="374"/>
      <c r="BB68" s="348">
        <v>21.796490913377902</v>
      </c>
      <c r="BC68" s="348">
        <v>0.99308445098917397</v>
      </c>
      <c r="BD68" s="348">
        <v>-4.5812162769493903E-2</v>
      </c>
      <c r="BE68" s="375">
        <v>-0.14005932879829699</v>
      </c>
      <c r="BF68" s="374"/>
      <c r="BG68" s="375" t="s">
        <v>430</v>
      </c>
      <c r="BH68" s="674" t="s">
        <v>430</v>
      </c>
      <c r="BI68" s="348" t="s">
        <v>430</v>
      </c>
      <c r="BJ68" s="348" t="s">
        <v>430</v>
      </c>
      <c r="BK68" s="362"/>
      <c r="BL68" s="348" t="s">
        <v>6956</v>
      </c>
      <c r="BM68" s="373" t="s">
        <v>6957</v>
      </c>
      <c r="BN68" s="372" t="s">
        <v>430</v>
      </c>
      <c r="BO68" s="372" t="s">
        <v>430</v>
      </c>
      <c r="BP68" s="372" t="s">
        <v>430</v>
      </c>
      <c r="BQ68" s="373"/>
      <c r="BR68" s="354" t="s">
        <v>6887</v>
      </c>
    </row>
    <row r="69" spans="1:70" s="428" customFormat="1" x14ac:dyDescent="0.25">
      <c r="A69" s="345" t="s">
        <v>6958</v>
      </c>
      <c r="B69" s="373"/>
      <c r="C69" s="719">
        <v>45716</v>
      </c>
      <c r="D69" s="373"/>
      <c r="E69" s="346">
        <v>163.209</v>
      </c>
      <c r="F69" s="373"/>
      <c r="G69" s="347">
        <v>17.1175</v>
      </c>
      <c r="H69" s="374"/>
      <c r="I69" s="348">
        <v>0.91320000000000001</v>
      </c>
      <c r="J69" s="348">
        <v>-0.41070000000000001</v>
      </c>
      <c r="K69" s="348">
        <v>5.5867000000000004</v>
      </c>
      <c r="L69" s="348">
        <v>-4.8334999999999999</v>
      </c>
      <c r="M69" s="348">
        <v>25.1389</v>
      </c>
      <c r="N69" s="350">
        <v>52.433199999999999</v>
      </c>
      <c r="O69" s="348" t="s">
        <v>430</v>
      </c>
      <c r="P69" s="348" t="s">
        <v>430</v>
      </c>
      <c r="Q69" s="348" t="s">
        <v>430</v>
      </c>
      <c r="R69" s="348" t="s">
        <v>430</v>
      </c>
      <c r="S69" s="348">
        <v>4.1439000000000004</v>
      </c>
      <c r="T69" s="348">
        <v>12.402200000000001</v>
      </c>
      <c r="U69" s="348">
        <v>28.828900000000001</v>
      </c>
      <c r="V69" s="348">
        <v>52.874400000000001</v>
      </c>
      <c r="W69" s="348">
        <v>4.1439000000000004</v>
      </c>
      <c r="X69" s="348">
        <v>59.012799999999999</v>
      </c>
      <c r="Y69" s="374"/>
      <c r="Z69" s="346">
        <v>36</v>
      </c>
      <c r="AA69" s="346">
        <v>38</v>
      </c>
      <c r="AB69" s="346">
        <v>79</v>
      </c>
      <c r="AC69" s="346">
        <v>58</v>
      </c>
      <c r="AD69" s="346">
        <v>15</v>
      </c>
      <c r="AE69" s="346">
        <v>28</v>
      </c>
      <c r="AF69" s="346" t="s">
        <v>430</v>
      </c>
      <c r="AG69" s="346" t="s">
        <v>430</v>
      </c>
      <c r="AH69" s="346" t="s">
        <v>430</v>
      </c>
      <c r="AI69" s="346" t="s">
        <v>430</v>
      </c>
      <c r="AJ69" s="346">
        <v>83</v>
      </c>
      <c r="AK69" s="346">
        <v>12</v>
      </c>
      <c r="AL69" s="346">
        <v>27</v>
      </c>
      <c r="AM69" s="346">
        <v>28</v>
      </c>
      <c r="AN69" s="346">
        <v>83</v>
      </c>
      <c r="AO69" s="373"/>
      <c r="AP69" s="348" t="s">
        <v>430</v>
      </c>
      <c r="AQ69" s="348" t="s">
        <v>430</v>
      </c>
      <c r="AR69" s="348" t="s">
        <v>430</v>
      </c>
      <c r="AS69" s="348" t="s">
        <v>430</v>
      </c>
      <c r="AT69" s="348">
        <v>56.89</v>
      </c>
      <c r="AU69" s="351"/>
      <c r="AV69" s="346" t="s">
        <v>430</v>
      </c>
      <c r="AW69" s="346" t="s">
        <v>430</v>
      </c>
      <c r="AX69" s="346" t="s">
        <v>430</v>
      </c>
      <c r="AY69" s="346" t="s">
        <v>430</v>
      </c>
      <c r="AZ69" s="346">
        <v>19</v>
      </c>
      <c r="BA69" s="374"/>
      <c r="BB69" s="348">
        <v>22.5021691447687</v>
      </c>
      <c r="BC69" s="348">
        <v>0</v>
      </c>
      <c r="BD69" s="348">
        <v>0.160775423855092</v>
      </c>
      <c r="BE69" s="375" t="s">
        <v>430</v>
      </c>
      <c r="BF69" s="374"/>
      <c r="BG69" s="375" t="s">
        <v>430</v>
      </c>
      <c r="BH69" s="674" t="s">
        <v>430</v>
      </c>
      <c r="BI69" s="348" t="s">
        <v>430</v>
      </c>
      <c r="BJ69" s="348" t="s">
        <v>430</v>
      </c>
      <c r="BK69" s="362"/>
      <c r="BL69" s="348" t="s">
        <v>6959</v>
      </c>
      <c r="BM69" s="373" t="s">
        <v>6960</v>
      </c>
      <c r="BN69" s="372" t="s">
        <v>430</v>
      </c>
      <c r="BO69" s="372" t="s">
        <v>430</v>
      </c>
      <c r="BP69" s="372" t="s">
        <v>430</v>
      </c>
      <c r="BQ69" s="373"/>
      <c r="BR69" s="354" t="s">
        <v>443</v>
      </c>
    </row>
    <row r="70" spans="1:70" s="428" customFormat="1" x14ac:dyDescent="0.25">
      <c r="A70" s="345" t="s">
        <v>6961</v>
      </c>
      <c r="B70" s="373"/>
      <c r="C70" s="719">
        <v>46045</v>
      </c>
      <c r="D70" s="373"/>
      <c r="E70" s="889">
        <v>143</v>
      </c>
      <c r="F70" s="373"/>
      <c r="G70" s="347">
        <v>7.8314000000000004</v>
      </c>
      <c r="H70" s="374"/>
      <c r="I70" s="348">
        <v>0.51080000000000003</v>
      </c>
      <c r="J70" s="348">
        <v>-3.3065000000000002</v>
      </c>
      <c r="K70" s="348">
        <v>7.2191999999999998</v>
      </c>
      <c r="L70" s="348">
        <v>-21.686</v>
      </c>
      <c r="M70" s="348" t="s">
        <v>430</v>
      </c>
      <c r="N70" s="350" t="s">
        <v>430</v>
      </c>
      <c r="O70" s="348" t="s">
        <v>430</v>
      </c>
      <c r="P70" s="348" t="s">
        <v>430</v>
      </c>
      <c r="Q70" s="348" t="s">
        <v>430</v>
      </c>
      <c r="R70" s="348" t="s">
        <v>430</v>
      </c>
      <c r="S70" s="348">
        <v>6.1669</v>
      </c>
      <c r="T70" s="348" t="s">
        <v>430</v>
      </c>
      <c r="U70" s="348" t="s">
        <v>430</v>
      </c>
      <c r="V70" s="348" t="s">
        <v>430</v>
      </c>
      <c r="W70" s="348">
        <v>6.1669</v>
      </c>
      <c r="X70" s="348">
        <v>-21.686</v>
      </c>
      <c r="Y70" s="374"/>
      <c r="Z70" s="346">
        <v>56</v>
      </c>
      <c r="AA70" s="346">
        <v>108</v>
      </c>
      <c r="AB70" s="346">
        <v>52</v>
      </c>
      <c r="AC70" s="346">
        <v>86</v>
      </c>
      <c r="AD70" s="346" t="s">
        <v>430</v>
      </c>
      <c r="AE70" s="346" t="s">
        <v>430</v>
      </c>
      <c r="AF70" s="346" t="s">
        <v>430</v>
      </c>
      <c r="AG70" s="346" t="s">
        <v>430</v>
      </c>
      <c r="AH70" s="346" t="s">
        <v>430</v>
      </c>
      <c r="AI70" s="346" t="s">
        <v>430</v>
      </c>
      <c r="AJ70" s="346">
        <v>67</v>
      </c>
      <c r="AK70" s="346" t="s">
        <v>430</v>
      </c>
      <c r="AL70" s="346" t="s">
        <v>430</v>
      </c>
      <c r="AM70" s="346" t="s">
        <v>430</v>
      </c>
      <c r="AN70" s="346">
        <v>67</v>
      </c>
      <c r="AO70" s="373"/>
      <c r="AP70" s="348" t="s">
        <v>430</v>
      </c>
      <c r="AQ70" s="348" t="s">
        <v>430</v>
      </c>
      <c r="AR70" s="348" t="s">
        <v>430</v>
      </c>
      <c r="AS70" s="348" t="s">
        <v>430</v>
      </c>
      <c r="AT70" s="348" t="s">
        <v>430</v>
      </c>
      <c r="AU70" s="351"/>
      <c r="AV70" s="346" t="s">
        <v>430</v>
      </c>
      <c r="AW70" s="346" t="s">
        <v>430</v>
      </c>
      <c r="AX70" s="346" t="s">
        <v>430</v>
      </c>
      <c r="AY70" s="346" t="s">
        <v>430</v>
      </c>
      <c r="AZ70" s="346" t="s">
        <v>430</v>
      </c>
      <c r="BA70" s="374"/>
      <c r="BB70" s="348">
        <v>43.903182795552503</v>
      </c>
      <c r="BC70" s="348">
        <v>0</v>
      </c>
      <c r="BD70" s="348">
        <v>-0.17891914043491</v>
      </c>
      <c r="BE70" s="375" t="s">
        <v>430</v>
      </c>
      <c r="BF70" s="374"/>
      <c r="BG70" s="375" t="s">
        <v>430</v>
      </c>
      <c r="BH70" s="674" t="s">
        <v>430</v>
      </c>
      <c r="BI70" s="348" t="s">
        <v>430</v>
      </c>
      <c r="BJ70" s="348" t="s">
        <v>430</v>
      </c>
      <c r="BK70" s="362"/>
      <c r="BL70" s="348" t="s">
        <v>6962</v>
      </c>
      <c r="BM70" s="373" t="s">
        <v>5410</v>
      </c>
      <c r="BN70" s="372" t="s">
        <v>6963</v>
      </c>
      <c r="BO70" s="372" t="s">
        <v>430</v>
      </c>
      <c r="BP70" s="372" t="s">
        <v>430</v>
      </c>
      <c r="BQ70" s="373"/>
      <c r="BR70" s="354" t="s">
        <v>4597</v>
      </c>
    </row>
    <row r="71" spans="1:70" s="428" customFormat="1" x14ac:dyDescent="0.25">
      <c r="A71" s="345" t="s">
        <v>6964</v>
      </c>
      <c r="B71" s="373"/>
      <c r="C71" s="719">
        <v>44267</v>
      </c>
      <c r="D71" s="373"/>
      <c r="E71" s="346">
        <v>157.9</v>
      </c>
      <c r="F71" s="373"/>
      <c r="G71" s="347">
        <v>19.1067</v>
      </c>
      <c r="H71" s="374"/>
      <c r="I71" s="348" t="s">
        <v>430</v>
      </c>
      <c r="J71" s="348">
        <v>-0.51910000000000001</v>
      </c>
      <c r="K71" s="348">
        <v>6.09</v>
      </c>
      <c r="L71" s="348">
        <v>-0.30109999999999998</v>
      </c>
      <c r="M71" s="348">
        <v>1.5028999999999999</v>
      </c>
      <c r="N71" s="350">
        <v>15.183999999999999</v>
      </c>
      <c r="O71" s="348">
        <v>12.624499999999999</v>
      </c>
      <c r="P71" s="348">
        <v>17.583100000000002</v>
      </c>
      <c r="Q71" s="348">
        <v>13.027100000000001</v>
      </c>
      <c r="R71" s="348" t="s">
        <v>430</v>
      </c>
      <c r="S71" s="348">
        <v>6.9264999999999999</v>
      </c>
      <c r="T71" s="348">
        <v>-0.31669999999999998</v>
      </c>
      <c r="U71" s="348">
        <v>4.8246000000000002</v>
      </c>
      <c r="V71" s="348">
        <v>7.9621000000000004</v>
      </c>
      <c r="W71" s="348">
        <v>6.9264999999999999</v>
      </c>
      <c r="X71" s="348">
        <v>13.478400000000001</v>
      </c>
      <c r="Y71" s="374"/>
      <c r="Z71" s="346" t="s">
        <v>430</v>
      </c>
      <c r="AA71" s="346">
        <v>44</v>
      </c>
      <c r="AB71" s="346">
        <v>66</v>
      </c>
      <c r="AC71" s="346">
        <v>34</v>
      </c>
      <c r="AD71" s="346">
        <v>48</v>
      </c>
      <c r="AE71" s="346">
        <v>35</v>
      </c>
      <c r="AF71" s="346">
        <v>28</v>
      </c>
      <c r="AG71" s="346">
        <v>32</v>
      </c>
      <c r="AH71" s="346">
        <v>24</v>
      </c>
      <c r="AI71" s="346" t="s">
        <v>430</v>
      </c>
      <c r="AJ71" s="346">
        <v>51</v>
      </c>
      <c r="AK71" s="346">
        <v>57</v>
      </c>
      <c r="AL71" s="346">
        <v>50</v>
      </c>
      <c r="AM71" s="346">
        <v>38</v>
      </c>
      <c r="AN71" s="346">
        <v>51</v>
      </c>
      <c r="AO71" s="373"/>
      <c r="AP71" s="348" t="s">
        <v>430</v>
      </c>
      <c r="AQ71" s="348" t="s">
        <v>430</v>
      </c>
      <c r="AR71" s="348">
        <v>14.13</v>
      </c>
      <c r="AS71" s="348">
        <v>13.7</v>
      </c>
      <c r="AT71" s="348">
        <v>8.86</v>
      </c>
      <c r="AU71" s="351"/>
      <c r="AV71" s="346" t="s">
        <v>430</v>
      </c>
      <c r="AW71" s="346" t="s">
        <v>430</v>
      </c>
      <c r="AX71" s="346">
        <v>18</v>
      </c>
      <c r="AY71" s="346">
        <v>28</v>
      </c>
      <c r="AZ71" s="346">
        <v>40</v>
      </c>
      <c r="BA71" s="374"/>
      <c r="BB71" s="348">
        <v>9.0014595462840301</v>
      </c>
      <c r="BC71" s="348">
        <v>0</v>
      </c>
      <c r="BD71" s="348">
        <v>9.7120961578991805E-2</v>
      </c>
      <c r="BE71" s="375" t="s">
        <v>430</v>
      </c>
      <c r="BF71" s="374"/>
      <c r="BG71" s="375" t="s">
        <v>430</v>
      </c>
      <c r="BH71" s="674" t="s">
        <v>430</v>
      </c>
      <c r="BI71" s="348" t="s">
        <v>430</v>
      </c>
      <c r="BJ71" s="348" t="s">
        <v>430</v>
      </c>
      <c r="BK71" s="362"/>
      <c r="BL71" s="348" t="s">
        <v>6965</v>
      </c>
      <c r="BM71" s="373" t="s">
        <v>4727</v>
      </c>
      <c r="BN71" s="372" t="s">
        <v>430</v>
      </c>
      <c r="BO71" s="372" t="s">
        <v>430</v>
      </c>
      <c r="BP71" s="372" t="s">
        <v>430</v>
      </c>
      <c r="BQ71" s="373"/>
      <c r="BR71" s="354" t="s">
        <v>548</v>
      </c>
    </row>
    <row r="72" spans="1:70" s="428" customFormat="1" x14ac:dyDescent="0.25">
      <c r="A72" s="345" t="s">
        <v>6966</v>
      </c>
      <c r="B72" s="373"/>
      <c r="C72" s="719">
        <v>45516</v>
      </c>
      <c r="D72" s="373"/>
      <c r="E72" s="346">
        <v>156.33799999999999</v>
      </c>
      <c r="F72" s="373"/>
      <c r="G72" s="347">
        <v>9.1315000000000008</v>
      </c>
      <c r="H72" s="374"/>
      <c r="I72" s="348">
        <v>1.7936000000000001</v>
      </c>
      <c r="J72" s="348">
        <v>0.76249999999999996</v>
      </c>
      <c r="K72" s="348">
        <v>8.9911999999999992</v>
      </c>
      <c r="L72" s="348">
        <v>2.5503999999999998</v>
      </c>
      <c r="M72" s="348">
        <v>-4.3562000000000003</v>
      </c>
      <c r="N72" s="350">
        <v>10.4771</v>
      </c>
      <c r="O72" s="348" t="s">
        <v>430</v>
      </c>
      <c r="P72" s="348" t="s">
        <v>430</v>
      </c>
      <c r="Q72" s="348" t="s">
        <v>430</v>
      </c>
      <c r="R72" s="348" t="s">
        <v>430</v>
      </c>
      <c r="S72" s="348">
        <v>14.316700000000001</v>
      </c>
      <c r="T72" s="348">
        <v>-4.5461</v>
      </c>
      <c r="U72" s="348">
        <v>-2.3441999999999998</v>
      </c>
      <c r="V72" s="348">
        <v>1.635</v>
      </c>
      <c r="W72" s="348">
        <v>14.316700000000001</v>
      </c>
      <c r="X72" s="348">
        <v>-5.1837999999999997</v>
      </c>
      <c r="Y72" s="374"/>
      <c r="Z72" s="346">
        <v>3</v>
      </c>
      <c r="AA72" s="346">
        <v>13</v>
      </c>
      <c r="AB72" s="346">
        <v>28</v>
      </c>
      <c r="AC72" s="346">
        <v>18</v>
      </c>
      <c r="AD72" s="346">
        <v>72</v>
      </c>
      <c r="AE72" s="346">
        <v>43</v>
      </c>
      <c r="AF72" s="346" t="s">
        <v>430</v>
      </c>
      <c r="AG72" s="346" t="s">
        <v>430</v>
      </c>
      <c r="AH72" s="346" t="s">
        <v>430</v>
      </c>
      <c r="AI72" s="346" t="s">
        <v>430</v>
      </c>
      <c r="AJ72" s="346">
        <v>14</v>
      </c>
      <c r="AK72" s="346">
        <v>79</v>
      </c>
      <c r="AL72" s="346">
        <v>81</v>
      </c>
      <c r="AM72" s="346">
        <v>50</v>
      </c>
      <c r="AN72" s="346">
        <v>14</v>
      </c>
      <c r="AO72" s="373"/>
      <c r="AP72" s="348" t="s">
        <v>430</v>
      </c>
      <c r="AQ72" s="348" t="s">
        <v>430</v>
      </c>
      <c r="AR72" s="348" t="s">
        <v>430</v>
      </c>
      <c r="AS72" s="348" t="s">
        <v>430</v>
      </c>
      <c r="AT72" s="348">
        <v>0.1</v>
      </c>
      <c r="AU72" s="351"/>
      <c r="AV72" s="346" t="s">
        <v>430</v>
      </c>
      <c r="AW72" s="346" t="s">
        <v>430</v>
      </c>
      <c r="AX72" s="346" t="s">
        <v>430</v>
      </c>
      <c r="AY72" s="346" t="s">
        <v>430</v>
      </c>
      <c r="AZ72" s="346">
        <v>57</v>
      </c>
      <c r="BA72" s="374"/>
      <c r="BB72" s="348">
        <v>19.686300797115202</v>
      </c>
      <c r="BC72" s="348">
        <v>0.93169767435842799</v>
      </c>
      <c r="BD72" s="348">
        <v>-5.6418071783945298E-2</v>
      </c>
      <c r="BE72" s="375">
        <v>-0.18642818987349699</v>
      </c>
      <c r="BF72" s="374"/>
      <c r="BG72" s="375" t="s">
        <v>430</v>
      </c>
      <c r="BH72" s="674" t="s">
        <v>430</v>
      </c>
      <c r="BI72" s="348" t="s">
        <v>430</v>
      </c>
      <c r="BJ72" s="348" t="s">
        <v>430</v>
      </c>
      <c r="BK72" s="362"/>
      <c r="BL72" s="348" t="s">
        <v>6872</v>
      </c>
      <c r="BM72" s="373" t="s">
        <v>4910</v>
      </c>
      <c r="BN72" s="372" t="s">
        <v>430</v>
      </c>
      <c r="BO72" s="372" t="s">
        <v>430</v>
      </c>
      <c r="BP72" s="372" t="s">
        <v>430</v>
      </c>
      <c r="BQ72" s="373"/>
      <c r="BR72" s="354" t="s">
        <v>463</v>
      </c>
    </row>
    <row r="73" spans="1:70" s="428" customFormat="1" x14ac:dyDescent="0.25">
      <c r="A73" s="345" t="s">
        <v>6967</v>
      </c>
      <c r="B73" s="373"/>
      <c r="C73" s="719">
        <v>46045</v>
      </c>
      <c r="D73" s="373"/>
      <c r="E73" s="889">
        <v>135.46</v>
      </c>
      <c r="F73" s="373"/>
      <c r="G73" s="347">
        <v>9.8230000000000004</v>
      </c>
      <c r="H73" s="374"/>
      <c r="I73" s="348">
        <v>0.30220000000000002</v>
      </c>
      <c r="J73" s="348">
        <v>-0.54069999999999996</v>
      </c>
      <c r="K73" s="348">
        <v>5.3121999999999998</v>
      </c>
      <c r="L73" s="348">
        <v>-1.77</v>
      </c>
      <c r="M73" s="348" t="s">
        <v>430</v>
      </c>
      <c r="N73" s="350" t="s">
        <v>430</v>
      </c>
      <c r="O73" s="348" t="s">
        <v>430</v>
      </c>
      <c r="P73" s="348" t="s">
        <v>430</v>
      </c>
      <c r="Q73" s="348" t="s">
        <v>430</v>
      </c>
      <c r="R73" s="348" t="s">
        <v>430</v>
      </c>
      <c r="S73" s="348">
        <v>2.6747999999999998</v>
      </c>
      <c r="T73" s="348" t="s">
        <v>430</v>
      </c>
      <c r="U73" s="348" t="s">
        <v>430</v>
      </c>
      <c r="V73" s="348" t="s">
        <v>430</v>
      </c>
      <c r="W73" s="348">
        <v>2.6747999999999998</v>
      </c>
      <c r="X73" s="348">
        <v>-1.77</v>
      </c>
      <c r="Y73" s="374"/>
      <c r="Z73" s="346">
        <v>68</v>
      </c>
      <c r="AA73" s="346">
        <v>48</v>
      </c>
      <c r="AB73" s="346">
        <v>87</v>
      </c>
      <c r="AC73" s="346">
        <v>50</v>
      </c>
      <c r="AD73" s="346" t="s">
        <v>430</v>
      </c>
      <c r="AE73" s="346" t="s">
        <v>430</v>
      </c>
      <c r="AF73" s="346" t="s">
        <v>430</v>
      </c>
      <c r="AG73" s="346" t="s">
        <v>430</v>
      </c>
      <c r="AH73" s="346" t="s">
        <v>430</v>
      </c>
      <c r="AI73" s="346" t="s">
        <v>430</v>
      </c>
      <c r="AJ73" s="346">
        <v>102</v>
      </c>
      <c r="AK73" s="346" t="s">
        <v>430</v>
      </c>
      <c r="AL73" s="346" t="s">
        <v>430</v>
      </c>
      <c r="AM73" s="346" t="s">
        <v>430</v>
      </c>
      <c r="AN73" s="346">
        <v>102</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74"/>
      <c r="BB73" s="348">
        <v>31.663052816562001</v>
      </c>
      <c r="BC73" s="348">
        <v>0</v>
      </c>
      <c r="BD73" s="348">
        <v>-2.78336399275648E-2</v>
      </c>
      <c r="BE73" s="375" t="s">
        <v>430</v>
      </c>
      <c r="BF73" s="374"/>
      <c r="BG73" s="375" t="s">
        <v>430</v>
      </c>
      <c r="BH73" s="674" t="s">
        <v>430</v>
      </c>
      <c r="BI73" s="348" t="s">
        <v>430</v>
      </c>
      <c r="BJ73" s="348" t="s">
        <v>430</v>
      </c>
      <c r="BK73" s="362"/>
      <c r="BL73" s="348" t="s">
        <v>6968</v>
      </c>
      <c r="BM73" s="373" t="s">
        <v>5410</v>
      </c>
      <c r="BN73" s="372" t="s">
        <v>4671</v>
      </c>
      <c r="BO73" s="372" t="s">
        <v>430</v>
      </c>
      <c r="BP73" s="372" t="s">
        <v>430</v>
      </c>
      <c r="BQ73" s="373"/>
      <c r="BR73" s="354" t="s">
        <v>4597</v>
      </c>
    </row>
    <row r="74" spans="1:70" s="428" customFormat="1" x14ac:dyDescent="0.25">
      <c r="A74" s="345" t="s">
        <v>6969</v>
      </c>
      <c r="B74" s="373"/>
      <c r="C74" s="719">
        <v>45807</v>
      </c>
      <c r="D74" s="373"/>
      <c r="E74" s="346">
        <v>124.95</v>
      </c>
      <c r="F74" s="373"/>
      <c r="G74" s="347">
        <v>11.1953</v>
      </c>
      <c r="H74" s="374"/>
      <c r="I74" s="348">
        <v>0.22470000000000001</v>
      </c>
      <c r="J74" s="348">
        <v>-0.1195</v>
      </c>
      <c r="K74" s="348">
        <v>3.0533000000000001</v>
      </c>
      <c r="L74" s="348">
        <v>-0.67869999999999997</v>
      </c>
      <c r="M74" s="348">
        <v>4.9909999999999997</v>
      </c>
      <c r="N74" s="350" t="s">
        <v>430</v>
      </c>
      <c r="O74" s="348" t="s">
        <v>430</v>
      </c>
      <c r="P74" s="348" t="s">
        <v>430</v>
      </c>
      <c r="Q74" s="348" t="s">
        <v>430</v>
      </c>
      <c r="R74" s="348" t="s">
        <v>430</v>
      </c>
      <c r="S74" s="348">
        <v>2.8592</v>
      </c>
      <c r="T74" s="348">
        <v>2.3542000000000001</v>
      </c>
      <c r="U74" s="348">
        <v>7.2901999999999996</v>
      </c>
      <c r="V74" s="348">
        <v>11.3805</v>
      </c>
      <c r="W74" s="348">
        <v>2.8592</v>
      </c>
      <c r="X74" s="348">
        <v>11.952999999999999</v>
      </c>
      <c r="Y74" s="374"/>
      <c r="Z74" s="346">
        <v>73</v>
      </c>
      <c r="AA74" s="346">
        <v>28</v>
      </c>
      <c r="AB74" s="346">
        <v>107</v>
      </c>
      <c r="AC74" s="346">
        <v>37</v>
      </c>
      <c r="AD74" s="346">
        <v>41</v>
      </c>
      <c r="AE74" s="346" t="s">
        <v>430</v>
      </c>
      <c r="AF74" s="346" t="s">
        <v>430</v>
      </c>
      <c r="AG74" s="346" t="s">
        <v>430</v>
      </c>
      <c r="AH74" s="346" t="s">
        <v>430</v>
      </c>
      <c r="AI74" s="346" t="s">
        <v>430</v>
      </c>
      <c r="AJ74" s="346">
        <v>99</v>
      </c>
      <c r="AK74" s="346">
        <v>46</v>
      </c>
      <c r="AL74" s="346">
        <v>40</v>
      </c>
      <c r="AM74" s="346">
        <v>34</v>
      </c>
      <c r="AN74" s="346">
        <v>99</v>
      </c>
      <c r="AO74" s="373"/>
      <c r="AP74" s="348" t="s">
        <v>430</v>
      </c>
      <c r="AQ74" s="348" t="s">
        <v>430</v>
      </c>
      <c r="AR74" s="348" t="s">
        <v>430</v>
      </c>
      <c r="AS74" s="348" t="s">
        <v>430</v>
      </c>
      <c r="AT74" s="348" t="s">
        <v>430</v>
      </c>
      <c r="AU74" s="351"/>
      <c r="AV74" s="346" t="s">
        <v>430</v>
      </c>
      <c r="AW74" s="346" t="s">
        <v>430</v>
      </c>
      <c r="AX74" s="346" t="s">
        <v>430</v>
      </c>
      <c r="AY74" s="346" t="s">
        <v>430</v>
      </c>
      <c r="AZ74" s="346" t="s">
        <v>430</v>
      </c>
      <c r="BA74" s="374"/>
      <c r="BB74" s="348">
        <v>7.6723846440525101</v>
      </c>
      <c r="BC74" s="348">
        <v>0.26788550318539101</v>
      </c>
      <c r="BD74" s="348">
        <v>6.8002826319123494E-2</v>
      </c>
      <c r="BE74" s="375">
        <v>-0.63866301941359305</v>
      </c>
      <c r="BF74" s="374"/>
      <c r="BG74" s="375" t="s">
        <v>430</v>
      </c>
      <c r="BH74" s="674" t="s">
        <v>430</v>
      </c>
      <c r="BI74" s="348" t="s">
        <v>430</v>
      </c>
      <c r="BJ74" s="348" t="s">
        <v>430</v>
      </c>
      <c r="BK74" s="362"/>
      <c r="BL74" s="348" t="s">
        <v>6970</v>
      </c>
      <c r="BM74" s="373" t="s">
        <v>5023</v>
      </c>
      <c r="BN74" s="372" t="s">
        <v>430</v>
      </c>
      <c r="BO74" s="372" t="s">
        <v>430</v>
      </c>
      <c r="BP74" s="372" t="s">
        <v>430</v>
      </c>
      <c r="BQ74" s="373"/>
      <c r="BR74" s="354" t="s">
        <v>443</v>
      </c>
    </row>
    <row r="75" spans="1:70" s="428" customFormat="1" x14ac:dyDescent="0.25">
      <c r="A75" s="345" t="s">
        <v>6971</v>
      </c>
      <c r="B75" s="373"/>
      <c r="C75" s="719">
        <v>42826</v>
      </c>
      <c r="D75" s="373"/>
      <c r="E75" s="346">
        <v>126.78</v>
      </c>
      <c r="F75" s="373"/>
      <c r="G75" s="347">
        <v>81.361000000000004</v>
      </c>
      <c r="H75" s="374"/>
      <c r="I75" s="348" t="s">
        <v>430</v>
      </c>
      <c r="J75" s="348">
        <v>-1.383</v>
      </c>
      <c r="K75" s="348">
        <v>6.5240999999999998</v>
      </c>
      <c r="L75" s="348">
        <v>-1.3722000000000001</v>
      </c>
      <c r="M75" s="348">
        <v>-5.5073999999999996</v>
      </c>
      <c r="N75" s="350">
        <v>3.0112999999999999</v>
      </c>
      <c r="O75" s="348">
        <v>6.0191999999999997</v>
      </c>
      <c r="P75" s="348">
        <v>15.1685</v>
      </c>
      <c r="Q75" s="348">
        <v>12.8207</v>
      </c>
      <c r="R75" s="348" t="s">
        <v>430</v>
      </c>
      <c r="S75" s="348">
        <v>9.0966000000000005</v>
      </c>
      <c r="T75" s="348">
        <v>-5.4809999999999999</v>
      </c>
      <c r="U75" s="348">
        <v>-1.2345999999999999</v>
      </c>
      <c r="V75" s="348">
        <v>-3.9965999999999999</v>
      </c>
      <c r="W75" s="348">
        <v>9.0966000000000005</v>
      </c>
      <c r="X75" s="348">
        <v>11.579499999999999</v>
      </c>
      <c r="Y75" s="374"/>
      <c r="Z75" s="346" t="s">
        <v>430</v>
      </c>
      <c r="AA75" s="346">
        <v>83</v>
      </c>
      <c r="AB75" s="346">
        <v>61</v>
      </c>
      <c r="AC75" s="346">
        <v>43</v>
      </c>
      <c r="AD75" s="346">
        <v>81</v>
      </c>
      <c r="AE75" s="346">
        <v>67</v>
      </c>
      <c r="AF75" s="346">
        <v>49</v>
      </c>
      <c r="AG75" s="346">
        <v>36</v>
      </c>
      <c r="AH75" s="346">
        <v>26</v>
      </c>
      <c r="AI75" s="346" t="s">
        <v>430</v>
      </c>
      <c r="AJ75" s="346">
        <v>39</v>
      </c>
      <c r="AK75" s="346">
        <v>87</v>
      </c>
      <c r="AL75" s="346">
        <v>77</v>
      </c>
      <c r="AM75" s="346">
        <v>70</v>
      </c>
      <c r="AN75" s="346">
        <v>39</v>
      </c>
      <c r="AO75" s="373"/>
      <c r="AP75" s="348" t="s">
        <v>430</v>
      </c>
      <c r="AQ75" s="348">
        <v>13</v>
      </c>
      <c r="AR75" s="348">
        <v>10.43</v>
      </c>
      <c r="AS75" s="348">
        <v>6.51</v>
      </c>
      <c r="AT75" s="348">
        <v>-4.25</v>
      </c>
      <c r="AU75" s="351"/>
      <c r="AV75" s="346" t="s">
        <v>430</v>
      </c>
      <c r="AW75" s="346">
        <v>20</v>
      </c>
      <c r="AX75" s="346">
        <v>29</v>
      </c>
      <c r="AY75" s="346">
        <v>48</v>
      </c>
      <c r="AZ75" s="346">
        <v>70</v>
      </c>
      <c r="BA75" s="374"/>
      <c r="BB75" s="348">
        <v>13.5034359921091</v>
      </c>
      <c r="BC75" s="348">
        <v>0.92172909621294496</v>
      </c>
      <c r="BD75" s="348">
        <v>5.7732070836951997E-2</v>
      </c>
      <c r="BE75" s="375">
        <v>0.182055756608831</v>
      </c>
      <c r="BF75" s="374"/>
      <c r="BG75" s="375" t="s">
        <v>430</v>
      </c>
      <c r="BH75" s="674" t="s">
        <v>430</v>
      </c>
      <c r="BI75" s="348" t="s">
        <v>430</v>
      </c>
      <c r="BJ75" s="348" t="s">
        <v>430</v>
      </c>
      <c r="BK75" s="362"/>
      <c r="BL75" s="348" t="s">
        <v>6972</v>
      </c>
      <c r="BM75" s="373" t="s">
        <v>6973</v>
      </c>
      <c r="BN75" s="372" t="s">
        <v>430</v>
      </c>
      <c r="BO75" s="372" t="s">
        <v>430</v>
      </c>
      <c r="BP75" s="372" t="s">
        <v>430</v>
      </c>
      <c r="BQ75" s="373"/>
      <c r="BR75" s="354" t="s">
        <v>908</v>
      </c>
    </row>
    <row r="76" spans="1:70" s="428" customFormat="1" x14ac:dyDescent="0.25">
      <c r="A76" s="345" t="s">
        <v>6974</v>
      </c>
      <c r="B76" s="373"/>
      <c r="C76" s="719">
        <v>45602</v>
      </c>
      <c r="D76" s="373"/>
      <c r="E76" s="346">
        <v>114.32</v>
      </c>
      <c r="F76" s="373"/>
      <c r="G76" s="347">
        <v>18.337900000000001</v>
      </c>
      <c r="H76" s="374"/>
      <c r="I76" s="348">
        <v>0.26900000000000002</v>
      </c>
      <c r="J76" s="348">
        <v>-0.67859999999999998</v>
      </c>
      <c r="K76" s="348">
        <v>5.9706000000000001</v>
      </c>
      <c r="L76" s="348">
        <v>-5.0804</v>
      </c>
      <c r="M76" s="348">
        <v>22.806899999999999</v>
      </c>
      <c r="N76" s="350">
        <v>52.456800000000001</v>
      </c>
      <c r="O76" s="348" t="s">
        <v>430</v>
      </c>
      <c r="P76" s="348" t="s">
        <v>430</v>
      </c>
      <c r="Q76" s="348" t="s">
        <v>430</v>
      </c>
      <c r="R76" s="348" t="s">
        <v>430</v>
      </c>
      <c r="S76" s="348">
        <v>2.8803000000000001</v>
      </c>
      <c r="T76" s="348">
        <v>12.024800000000001</v>
      </c>
      <c r="U76" s="348">
        <v>28.109000000000002</v>
      </c>
      <c r="V76" s="348">
        <v>52.837499999999999</v>
      </c>
      <c r="W76" s="348">
        <v>2.8803000000000001</v>
      </c>
      <c r="X76" s="348">
        <v>51.007800000000003</v>
      </c>
      <c r="Y76" s="374"/>
      <c r="Z76" s="346">
        <v>69</v>
      </c>
      <c r="AA76" s="346">
        <v>60</v>
      </c>
      <c r="AB76" s="346">
        <v>67</v>
      </c>
      <c r="AC76" s="346">
        <v>59</v>
      </c>
      <c r="AD76" s="346">
        <v>32</v>
      </c>
      <c r="AE76" s="346">
        <v>27</v>
      </c>
      <c r="AF76" s="346" t="s">
        <v>430</v>
      </c>
      <c r="AG76" s="346" t="s">
        <v>430</v>
      </c>
      <c r="AH76" s="346" t="s">
        <v>430</v>
      </c>
      <c r="AI76" s="346" t="s">
        <v>430</v>
      </c>
      <c r="AJ76" s="346">
        <v>98</v>
      </c>
      <c r="AK76" s="346">
        <v>16</v>
      </c>
      <c r="AL76" s="346">
        <v>32</v>
      </c>
      <c r="AM76" s="346">
        <v>29</v>
      </c>
      <c r="AN76" s="346">
        <v>98</v>
      </c>
      <c r="AO76" s="373"/>
      <c r="AP76" s="348" t="s">
        <v>430</v>
      </c>
      <c r="AQ76" s="348" t="s">
        <v>430</v>
      </c>
      <c r="AR76" s="348" t="s">
        <v>430</v>
      </c>
      <c r="AS76" s="348" t="s">
        <v>430</v>
      </c>
      <c r="AT76" s="348">
        <v>54.55</v>
      </c>
      <c r="AU76" s="351"/>
      <c r="AV76" s="346" t="s">
        <v>430</v>
      </c>
      <c r="AW76" s="346" t="s">
        <v>430</v>
      </c>
      <c r="AX76" s="346" t="s">
        <v>430</v>
      </c>
      <c r="AY76" s="346" t="s">
        <v>430</v>
      </c>
      <c r="AZ76" s="346">
        <v>30</v>
      </c>
      <c r="BA76" s="374"/>
      <c r="BB76" s="348">
        <v>19.935371681300801</v>
      </c>
      <c r="BC76" s="348">
        <v>0</v>
      </c>
      <c r="BD76" s="348">
        <v>0.16973507084137801</v>
      </c>
      <c r="BE76" s="375" t="s">
        <v>430</v>
      </c>
      <c r="BF76" s="374"/>
      <c r="BG76" s="375" t="s">
        <v>430</v>
      </c>
      <c r="BH76" s="674" t="s">
        <v>430</v>
      </c>
      <c r="BI76" s="348" t="s">
        <v>430</v>
      </c>
      <c r="BJ76" s="348" t="s">
        <v>430</v>
      </c>
      <c r="BK76" s="362"/>
      <c r="BL76" s="348" t="s">
        <v>6975</v>
      </c>
      <c r="BM76" s="373" t="s">
        <v>6563</v>
      </c>
      <c r="BN76" s="372" t="s">
        <v>430</v>
      </c>
      <c r="BO76" s="372" t="s">
        <v>430</v>
      </c>
      <c r="BP76" s="372" t="s">
        <v>430</v>
      </c>
      <c r="BQ76" s="373"/>
      <c r="BR76" s="354" t="s">
        <v>463</v>
      </c>
    </row>
    <row r="77" spans="1:70" s="428" customFormat="1" x14ac:dyDescent="0.25">
      <c r="A77" s="345" t="s">
        <v>6976</v>
      </c>
      <c r="B77" s="373"/>
      <c r="C77" s="719">
        <v>46020</v>
      </c>
      <c r="D77" s="373"/>
      <c r="E77" s="889">
        <v>106.92</v>
      </c>
      <c r="F77" s="373"/>
      <c r="G77" s="347">
        <v>10.396100000000001</v>
      </c>
      <c r="H77" s="374"/>
      <c r="I77" s="348" t="s">
        <v>430</v>
      </c>
      <c r="J77" s="348">
        <v>-3.3532000000000002</v>
      </c>
      <c r="K77" s="348">
        <v>7.4387999999999996</v>
      </c>
      <c r="L77" s="348">
        <v>-28.576599999999999</v>
      </c>
      <c r="M77" s="348" t="s">
        <v>430</v>
      </c>
      <c r="N77" s="350" t="s">
        <v>430</v>
      </c>
      <c r="O77" s="348" t="s">
        <v>430</v>
      </c>
      <c r="P77" s="348" t="s">
        <v>430</v>
      </c>
      <c r="Q77" s="348" t="s">
        <v>430</v>
      </c>
      <c r="R77" s="348" t="s">
        <v>430</v>
      </c>
      <c r="S77" s="348">
        <v>5.0004999999999997</v>
      </c>
      <c r="T77" s="348">
        <v>4.1025999999999998</v>
      </c>
      <c r="U77" s="348" t="s">
        <v>430</v>
      </c>
      <c r="V77" s="348" t="s">
        <v>430</v>
      </c>
      <c r="W77" s="348">
        <v>5.0004999999999997</v>
      </c>
      <c r="X77" s="348">
        <v>3.9609999999999999</v>
      </c>
      <c r="Y77" s="374"/>
      <c r="Z77" s="346" t="s">
        <v>430</v>
      </c>
      <c r="AA77" s="346">
        <v>110</v>
      </c>
      <c r="AB77" s="346">
        <v>50</v>
      </c>
      <c r="AC77" s="346">
        <v>97</v>
      </c>
      <c r="AD77" s="346" t="s">
        <v>430</v>
      </c>
      <c r="AE77" s="346" t="s">
        <v>430</v>
      </c>
      <c r="AF77" s="346" t="s">
        <v>430</v>
      </c>
      <c r="AG77" s="346" t="s">
        <v>430</v>
      </c>
      <c r="AH77" s="346" t="s">
        <v>430</v>
      </c>
      <c r="AI77" s="346" t="s">
        <v>430</v>
      </c>
      <c r="AJ77" s="346">
        <v>76</v>
      </c>
      <c r="AK77" s="346">
        <v>42</v>
      </c>
      <c r="AL77" s="346" t="s">
        <v>430</v>
      </c>
      <c r="AM77" s="346" t="s">
        <v>430</v>
      </c>
      <c r="AN77" s="346">
        <v>76</v>
      </c>
      <c r="AO77" s="373"/>
      <c r="AP77" s="348" t="s">
        <v>430</v>
      </c>
      <c r="AQ77" s="348" t="s">
        <v>430</v>
      </c>
      <c r="AR77" s="348" t="s">
        <v>430</v>
      </c>
      <c r="AS77" s="348" t="s">
        <v>430</v>
      </c>
      <c r="AT77" s="348" t="s">
        <v>430</v>
      </c>
      <c r="AU77" s="351"/>
      <c r="AV77" s="346" t="s">
        <v>430</v>
      </c>
      <c r="AW77" s="346" t="s">
        <v>430</v>
      </c>
      <c r="AX77" s="346" t="s">
        <v>430</v>
      </c>
      <c r="AY77" s="346" t="s">
        <v>430</v>
      </c>
      <c r="AZ77" s="346" t="s">
        <v>430</v>
      </c>
      <c r="BA77" s="374"/>
      <c r="BB77" s="348">
        <v>52.711258948899903</v>
      </c>
      <c r="BC77" s="348">
        <v>0.73177556954561396</v>
      </c>
      <c r="BD77" s="348">
        <v>-0.19698345317274399</v>
      </c>
      <c r="BE77" s="375">
        <v>4.5386339583205704</v>
      </c>
      <c r="BF77" s="374"/>
      <c r="BG77" s="375" t="s">
        <v>430</v>
      </c>
      <c r="BH77" s="674" t="s">
        <v>430</v>
      </c>
      <c r="BI77" s="348" t="s">
        <v>430</v>
      </c>
      <c r="BJ77" s="348" t="s">
        <v>430</v>
      </c>
      <c r="BK77" s="362"/>
      <c r="BL77" s="348" t="s">
        <v>6840</v>
      </c>
      <c r="BM77" s="373" t="s">
        <v>5410</v>
      </c>
      <c r="BN77" s="372" t="s">
        <v>6088</v>
      </c>
      <c r="BO77" s="372" t="s">
        <v>430</v>
      </c>
      <c r="BP77" s="372" t="s">
        <v>430</v>
      </c>
      <c r="BQ77" s="373"/>
      <c r="BR77" s="354" t="s">
        <v>5140</v>
      </c>
    </row>
    <row r="78" spans="1:70" s="428" customFormat="1" x14ac:dyDescent="0.25">
      <c r="A78" s="345" t="s">
        <v>6977</v>
      </c>
      <c r="B78" s="373"/>
      <c r="C78" s="719">
        <v>44592</v>
      </c>
      <c r="D78" s="373"/>
      <c r="E78" s="346">
        <v>116.85899999999999</v>
      </c>
      <c r="F78" s="373"/>
      <c r="G78" s="347">
        <v>19.571999999999999</v>
      </c>
      <c r="H78" s="374"/>
      <c r="I78" s="348">
        <v>1.7573000000000001</v>
      </c>
      <c r="J78" s="348">
        <v>0.28689999999999999</v>
      </c>
      <c r="K78" s="348">
        <v>9.3957999999999995</v>
      </c>
      <c r="L78" s="348">
        <v>5.5492999999999997</v>
      </c>
      <c r="M78" s="348">
        <v>2.4497</v>
      </c>
      <c r="N78" s="350">
        <v>17.833100000000002</v>
      </c>
      <c r="O78" s="348">
        <v>9.7697000000000003</v>
      </c>
      <c r="P78" s="348">
        <v>23.296500000000002</v>
      </c>
      <c r="Q78" s="348" t="s">
        <v>430</v>
      </c>
      <c r="R78" s="348" t="s">
        <v>430</v>
      </c>
      <c r="S78" s="348">
        <v>11.375400000000001</v>
      </c>
      <c r="T78" s="348">
        <v>1.2519</v>
      </c>
      <c r="U78" s="348">
        <v>5.4127999999999998</v>
      </c>
      <c r="V78" s="348">
        <v>7.4027000000000003</v>
      </c>
      <c r="W78" s="348">
        <v>11.375400000000001</v>
      </c>
      <c r="X78" s="348">
        <v>17.167899999999999</v>
      </c>
      <c r="Y78" s="374"/>
      <c r="Z78" s="346">
        <v>5</v>
      </c>
      <c r="AA78" s="346">
        <v>20</v>
      </c>
      <c r="AB78" s="346">
        <v>25</v>
      </c>
      <c r="AC78" s="346">
        <v>11</v>
      </c>
      <c r="AD78" s="346">
        <v>46</v>
      </c>
      <c r="AE78" s="346">
        <v>34</v>
      </c>
      <c r="AF78" s="346">
        <v>37</v>
      </c>
      <c r="AG78" s="346">
        <v>25</v>
      </c>
      <c r="AH78" s="346" t="s">
        <v>430</v>
      </c>
      <c r="AI78" s="346" t="s">
        <v>430</v>
      </c>
      <c r="AJ78" s="346">
        <v>24</v>
      </c>
      <c r="AK78" s="346">
        <v>49</v>
      </c>
      <c r="AL78" s="346">
        <v>46</v>
      </c>
      <c r="AM78" s="346">
        <v>41</v>
      </c>
      <c r="AN78" s="346">
        <v>24</v>
      </c>
      <c r="AO78" s="373"/>
      <c r="AP78" s="348" t="s">
        <v>430</v>
      </c>
      <c r="AQ78" s="348" t="s">
        <v>430</v>
      </c>
      <c r="AR78" s="348" t="s">
        <v>430</v>
      </c>
      <c r="AS78" s="348">
        <v>14.32</v>
      </c>
      <c r="AT78" s="348">
        <v>11.83</v>
      </c>
      <c r="AU78" s="351"/>
      <c r="AV78" s="346" t="s">
        <v>430</v>
      </c>
      <c r="AW78" s="346" t="s">
        <v>430</v>
      </c>
      <c r="AX78" s="346" t="s">
        <v>430</v>
      </c>
      <c r="AY78" s="346">
        <v>26</v>
      </c>
      <c r="AZ78" s="346">
        <v>36</v>
      </c>
      <c r="BA78" s="374"/>
      <c r="BB78" s="348">
        <v>16.5190603524278</v>
      </c>
      <c r="BC78" s="348">
        <v>0.99878953771357903</v>
      </c>
      <c r="BD78" s="348">
        <v>8.4782123167709597E-2</v>
      </c>
      <c r="BE78" s="375">
        <v>-8.7083359374325903E-2</v>
      </c>
      <c r="BF78" s="374"/>
      <c r="BG78" s="375" t="s">
        <v>430</v>
      </c>
      <c r="BH78" s="674" t="s">
        <v>430</v>
      </c>
      <c r="BI78" s="348" t="s">
        <v>430</v>
      </c>
      <c r="BJ78" s="348" t="s">
        <v>430</v>
      </c>
      <c r="BK78" s="362"/>
      <c r="BL78" s="348" t="s">
        <v>6879</v>
      </c>
      <c r="BM78" s="373" t="s">
        <v>4816</v>
      </c>
      <c r="BN78" s="372" t="s">
        <v>430</v>
      </c>
      <c r="BO78" s="372" t="s">
        <v>430</v>
      </c>
      <c r="BP78" s="372" t="s">
        <v>430</v>
      </c>
      <c r="BQ78" s="373"/>
      <c r="BR78" s="354" t="s">
        <v>6887</v>
      </c>
    </row>
    <row r="79" spans="1:70" s="428" customFormat="1" x14ac:dyDescent="0.25">
      <c r="A79" s="345" t="s">
        <v>6978</v>
      </c>
      <c r="B79" s="373"/>
      <c r="C79" s="719">
        <v>44664</v>
      </c>
      <c r="D79" s="373"/>
      <c r="E79" s="346">
        <v>112.55</v>
      </c>
      <c r="F79" s="373"/>
      <c r="G79" s="347">
        <v>12.456899999999999</v>
      </c>
      <c r="H79" s="374"/>
      <c r="I79" s="348">
        <v>0.59189999999999998</v>
      </c>
      <c r="J79" s="348">
        <v>-3.3285</v>
      </c>
      <c r="K79" s="348">
        <v>4.3658999999999999</v>
      </c>
      <c r="L79" s="348">
        <v>-13.6509</v>
      </c>
      <c r="M79" s="348">
        <v>-16.933</v>
      </c>
      <c r="N79" s="350">
        <v>-6.5544000000000002</v>
      </c>
      <c r="O79" s="348">
        <v>9.1899999999999996E-2</v>
      </c>
      <c r="P79" s="348">
        <v>14.5299</v>
      </c>
      <c r="Q79" s="348" t="s">
        <v>430</v>
      </c>
      <c r="R79" s="348" t="s">
        <v>430</v>
      </c>
      <c r="S79" s="348">
        <v>8.0006000000000004</v>
      </c>
      <c r="T79" s="348">
        <v>-17.545500000000001</v>
      </c>
      <c r="U79" s="348">
        <v>-13.514799999999999</v>
      </c>
      <c r="V79" s="348">
        <v>-14.9549</v>
      </c>
      <c r="W79" s="348">
        <v>8.0006000000000004</v>
      </c>
      <c r="X79" s="348">
        <v>5.5869</v>
      </c>
      <c r="Y79" s="374"/>
      <c r="Z79" s="346">
        <v>53</v>
      </c>
      <c r="AA79" s="346">
        <v>109</v>
      </c>
      <c r="AB79" s="346">
        <v>100</v>
      </c>
      <c r="AC79" s="346">
        <v>80</v>
      </c>
      <c r="AD79" s="346">
        <v>88</v>
      </c>
      <c r="AE79" s="346">
        <v>76</v>
      </c>
      <c r="AF79" s="346">
        <v>60</v>
      </c>
      <c r="AG79" s="346">
        <v>42</v>
      </c>
      <c r="AH79" s="346" t="s">
        <v>430</v>
      </c>
      <c r="AI79" s="346" t="s">
        <v>430</v>
      </c>
      <c r="AJ79" s="346">
        <v>44</v>
      </c>
      <c r="AK79" s="346">
        <v>95</v>
      </c>
      <c r="AL79" s="346">
        <v>89</v>
      </c>
      <c r="AM79" s="346">
        <v>79</v>
      </c>
      <c r="AN79" s="346">
        <v>44</v>
      </c>
      <c r="AO79" s="373"/>
      <c r="AP79" s="348" t="s">
        <v>430</v>
      </c>
      <c r="AQ79" s="348" t="s">
        <v>430</v>
      </c>
      <c r="AR79" s="348" t="s">
        <v>430</v>
      </c>
      <c r="AS79" s="348">
        <v>-1.5</v>
      </c>
      <c r="AT79" s="348">
        <v>-22.08</v>
      </c>
      <c r="AU79" s="351"/>
      <c r="AV79" s="346" t="s">
        <v>430</v>
      </c>
      <c r="AW79" s="346" t="s">
        <v>430</v>
      </c>
      <c r="AX79" s="346" t="s">
        <v>430</v>
      </c>
      <c r="AY79" s="346">
        <v>58</v>
      </c>
      <c r="AZ79" s="346">
        <v>78</v>
      </c>
      <c r="BA79" s="374"/>
      <c r="BB79" s="348">
        <v>17.113889150045399</v>
      </c>
      <c r="BC79" s="348">
        <v>0.95533400409981395</v>
      </c>
      <c r="BD79" s="348">
        <v>3.6545574393362402E-2</v>
      </c>
      <c r="BE79" s="375">
        <v>-0.15928099551856501</v>
      </c>
      <c r="BF79" s="374"/>
      <c r="BG79" s="375" t="s">
        <v>430</v>
      </c>
      <c r="BH79" s="674" t="s">
        <v>430</v>
      </c>
      <c r="BI79" s="348" t="s">
        <v>430</v>
      </c>
      <c r="BJ79" s="348" t="s">
        <v>430</v>
      </c>
      <c r="BK79" s="362"/>
      <c r="BL79" s="348" t="s">
        <v>6661</v>
      </c>
      <c r="BM79" s="373" t="s">
        <v>6662</v>
      </c>
      <c r="BN79" s="372" t="s">
        <v>430</v>
      </c>
      <c r="BO79" s="372" t="s">
        <v>430</v>
      </c>
      <c r="BP79" s="372" t="s">
        <v>430</v>
      </c>
      <c r="BQ79" s="373"/>
      <c r="BR79" s="354" t="s">
        <v>6979</v>
      </c>
    </row>
    <row r="80" spans="1:70" s="428" customFormat="1" x14ac:dyDescent="0.25">
      <c r="A80" s="345" t="s">
        <v>6980</v>
      </c>
      <c r="B80" s="373"/>
      <c r="C80" s="719">
        <v>45576</v>
      </c>
      <c r="D80" s="373"/>
      <c r="E80" s="346">
        <v>122.32</v>
      </c>
      <c r="F80" s="373"/>
      <c r="G80" s="347">
        <v>13.0542</v>
      </c>
      <c r="H80" s="374"/>
      <c r="I80" s="348">
        <v>0.59330000000000005</v>
      </c>
      <c r="J80" s="348">
        <v>1.5535000000000001</v>
      </c>
      <c r="K80" s="348">
        <v>21.141400000000001</v>
      </c>
      <c r="L80" s="348">
        <v>16.359000000000002</v>
      </c>
      <c r="M80" s="348">
        <v>9.2355999999999998</v>
      </c>
      <c r="N80" s="350">
        <v>32.998100000000001</v>
      </c>
      <c r="O80" s="348" t="s">
        <v>430</v>
      </c>
      <c r="P80" s="348" t="s">
        <v>430</v>
      </c>
      <c r="Q80" s="348" t="s">
        <v>430</v>
      </c>
      <c r="R80" s="348" t="s">
        <v>430</v>
      </c>
      <c r="S80" s="348">
        <v>23.587700000000002</v>
      </c>
      <c r="T80" s="348">
        <v>15.0829</v>
      </c>
      <c r="U80" s="348">
        <v>13.2165</v>
      </c>
      <c r="V80" s="348">
        <v>0.2142</v>
      </c>
      <c r="W80" s="348">
        <v>23.587700000000002</v>
      </c>
      <c r="X80" s="348">
        <v>18.861799999999999</v>
      </c>
      <c r="Y80" s="374"/>
      <c r="Z80" s="346">
        <v>52</v>
      </c>
      <c r="AA80" s="346">
        <v>7</v>
      </c>
      <c r="AB80" s="346">
        <v>2</v>
      </c>
      <c r="AC80" s="346">
        <v>3</v>
      </c>
      <c r="AD80" s="346">
        <v>36</v>
      </c>
      <c r="AE80" s="346">
        <v>31</v>
      </c>
      <c r="AF80" s="346" t="s">
        <v>430</v>
      </c>
      <c r="AG80" s="346" t="s">
        <v>430</v>
      </c>
      <c r="AH80" s="346" t="s">
        <v>430</v>
      </c>
      <c r="AI80" s="346" t="s">
        <v>430</v>
      </c>
      <c r="AJ80" s="346">
        <v>2</v>
      </c>
      <c r="AK80" s="346">
        <v>3</v>
      </c>
      <c r="AL80" s="346">
        <v>36</v>
      </c>
      <c r="AM80" s="346">
        <v>56</v>
      </c>
      <c r="AN80" s="346">
        <v>2</v>
      </c>
      <c r="AO80" s="373"/>
      <c r="AP80" s="348" t="s">
        <v>430</v>
      </c>
      <c r="AQ80" s="348" t="s">
        <v>430</v>
      </c>
      <c r="AR80" s="348" t="s">
        <v>430</v>
      </c>
      <c r="AS80" s="348" t="s">
        <v>430</v>
      </c>
      <c r="AT80" s="348">
        <v>25.39</v>
      </c>
      <c r="AU80" s="351"/>
      <c r="AV80" s="346" t="s">
        <v>430</v>
      </c>
      <c r="AW80" s="346" t="s">
        <v>430</v>
      </c>
      <c r="AX80" s="346" t="s">
        <v>430</v>
      </c>
      <c r="AY80" s="346" t="s">
        <v>430</v>
      </c>
      <c r="AZ80" s="346">
        <v>33</v>
      </c>
      <c r="BA80" s="374"/>
      <c r="BB80" s="348">
        <v>39.775194843204503</v>
      </c>
      <c r="BC80" s="348">
        <v>0.99560900091508198</v>
      </c>
      <c r="BD80" s="348">
        <v>5.1153197814764399E-2</v>
      </c>
      <c r="BE80" s="375">
        <v>-0.129300945190266</v>
      </c>
      <c r="BF80" s="374"/>
      <c r="BG80" s="375" t="s">
        <v>430</v>
      </c>
      <c r="BH80" s="674" t="s">
        <v>430</v>
      </c>
      <c r="BI80" s="348" t="s">
        <v>430</v>
      </c>
      <c r="BJ80" s="348" t="s">
        <v>430</v>
      </c>
      <c r="BK80" s="362"/>
      <c r="BL80" s="348" t="s">
        <v>6981</v>
      </c>
      <c r="BM80" s="373" t="s">
        <v>6982</v>
      </c>
      <c r="BN80" s="372" t="s">
        <v>430</v>
      </c>
      <c r="BO80" s="372" t="s">
        <v>430</v>
      </c>
      <c r="BP80" s="372" t="s">
        <v>430</v>
      </c>
      <c r="BQ80" s="373"/>
      <c r="BR80" s="354" t="s">
        <v>463</v>
      </c>
    </row>
    <row r="81" spans="1:70" s="428" customFormat="1" x14ac:dyDescent="0.25">
      <c r="A81" s="345" t="s">
        <v>6983</v>
      </c>
      <c r="B81" s="373"/>
      <c r="C81" s="719">
        <v>41759</v>
      </c>
      <c r="D81" s="373"/>
      <c r="E81" s="346">
        <v>93.039599999999993</v>
      </c>
      <c r="F81" s="373"/>
      <c r="G81" s="347">
        <v>39.990600000000001</v>
      </c>
      <c r="H81" s="374"/>
      <c r="I81" s="348" t="s">
        <v>430</v>
      </c>
      <c r="J81" s="348">
        <v>-0.70760000000000001</v>
      </c>
      <c r="K81" s="348">
        <v>7.2386999999999997</v>
      </c>
      <c r="L81" s="348">
        <v>-0.61360000000000003</v>
      </c>
      <c r="M81" s="348">
        <v>5.3662000000000001</v>
      </c>
      <c r="N81" s="350">
        <v>18.475200000000001</v>
      </c>
      <c r="O81" s="348">
        <v>12.399699999999999</v>
      </c>
      <c r="P81" s="348">
        <v>17.0077</v>
      </c>
      <c r="Q81" s="348">
        <v>13.486000000000001</v>
      </c>
      <c r="R81" s="348">
        <v>12.174799999999999</v>
      </c>
      <c r="S81" s="348">
        <v>8.4537999999999993</v>
      </c>
      <c r="T81" s="348">
        <v>1.4865999999999999</v>
      </c>
      <c r="U81" s="348">
        <v>8.9284999999999997</v>
      </c>
      <c r="V81" s="348">
        <v>10.5107</v>
      </c>
      <c r="W81" s="348">
        <v>8.4537999999999993</v>
      </c>
      <c r="X81" s="348">
        <v>12.2529</v>
      </c>
      <c r="Y81" s="374"/>
      <c r="Z81" s="346" t="s">
        <v>430</v>
      </c>
      <c r="AA81" s="346">
        <v>64</v>
      </c>
      <c r="AB81" s="346">
        <v>51</v>
      </c>
      <c r="AC81" s="346">
        <v>35</v>
      </c>
      <c r="AD81" s="346">
        <v>39</v>
      </c>
      <c r="AE81" s="346">
        <v>33</v>
      </c>
      <c r="AF81" s="346">
        <v>30</v>
      </c>
      <c r="AG81" s="346">
        <v>33</v>
      </c>
      <c r="AH81" s="346">
        <v>20</v>
      </c>
      <c r="AI81" s="346">
        <v>15</v>
      </c>
      <c r="AJ81" s="346">
        <v>43</v>
      </c>
      <c r="AK81" s="346">
        <v>47</v>
      </c>
      <c r="AL81" s="346">
        <v>39</v>
      </c>
      <c r="AM81" s="346">
        <v>35</v>
      </c>
      <c r="AN81" s="346">
        <v>43</v>
      </c>
      <c r="AO81" s="373"/>
      <c r="AP81" s="348">
        <v>12.78</v>
      </c>
      <c r="AQ81" s="348">
        <v>14.33</v>
      </c>
      <c r="AR81" s="348">
        <v>13.86</v>
      </c>
      <c r="AS81" s="348">
        <v>13.94</v>
      </c>
      <c r="AT81" s="348">
        <v>14.24</v>
      </c>
      <c r="AU81" s="351"/>
      <c r="AV81" s="346">
        <v>14</v>
      </c>
      <c r="AW81" s="346">
        <v>18</v>
      </c>
      <c r="AX81" s="346">
        <v>20</v>
      </c>
      <c r="AY81" s="346">
        <v>27</v>
      </c>
      <c r="AZ81" s="346">
        <v>35</v>
      </c>
      <c r="BA81" s="374"/>
      <c r="BB81" s="348">
        <v>10.121107745941</v>
      </c>
      <c r="BC81" s="348">
        <v>0</v>
      </c>
      <c r="BD81" s="348">
        <v>8.3947388210995399E-2</v>
      </c>
      <c r="BE81" s="375" t="s">
        <v>430</v>
      </c>
      <c r="BF81" s="374"/>
      <c r="BG81" s="375" t="s">
        <v>430</v>
      </c>
      <c r="BH81" s="674" t="s">
        <v>430</v>
      </c>
      <c r="BI81" s="348" t="s">
        <v>430</v>
      </c>
      <c r="BJ81" s="348" t="s">
        <v>430</v>
      </c>
      <c r="BK81" s="362"/>
      <c r="BL81" s="348" t="s">
        <v>6984</v>
      </c>
      <c r="BM81" s="373" t="s">
        <v>6985</v>
      </c>
      <c r="BN81" s="372" t="s">
        <v>430</v>
      </c>
      <c r="BO81" s="372" t="s">
        <v>430</v>
      </c>
      <c r="BP81" s="372" t="s">
        <v>430</v>
      </c>
      <c r="BQ81" s="373"/>
      <c r="BR81" s="354" t="s">
        <v>513</v>
      </c>
    </row>
    <row r="82" spans="1:70" s="428" customFormat="1" x14ac:dyDescent="0.25">
      <c r="A82" s="345" t="s">
        <v>6986</v>
      </c>
      <c r="B82" s="373"/>
      <c r="C82" s="719">
        <v>45800</v>
      </c>
      <c r="D82" s="373"/>
      <c r="E82" s="346">
        <v>86.650099999999995</v>
      </c>
      <c r="F82" s="373"/>
      <c r="G82" s="347">
        <v>23.3201</v>
      </c>
      <c r="H82" s="374"/>
      <c r="I82" s="348">
        <v>1.1455</v>
      </c>
      <c r="J82" s="348">
        <v>-2.9074</v>
      </c>
      <c r="K82" s="348">
        <v>9.9148999999999994</v>
      </c>
      <c r="L82" s="348">
        <v>-26.3188</v>
      </c>
      <c r="M82" s="348">
        <v>64.412499999999994</v>
      </c>
      <c r="N82" s="350" t="s">
        <v>430</v>
      </c>
      <c r="O82" s="348" t="s">
        <v>430</v>
      </c>
      <c r="P82" s="348" t="s">
        <v>430</v>
      </c>
      <c r="Q82" s="348" t="s">
        <v>430</v>
      </c>
      <c r="R82" s="348" t="s">
        <v>430</v>
      </c>
      <c r="S82" s="348">
        <v>6.9429999999999996</v>
      </c>
      <c r="T82" s="348">
        <v>7.8300999999999998</v>
      </c>
      <c r="U82" s="348">
        <v>65.198599999999999</v>
      </c>
      <c r="V82" s="348">
        <v>116.37560000000001</v>
      </c>
      <c r="W82" s="348">
        <v>6.9429999999999996</v>
      </c>
      <c r="X82" s="348">
        <v>133.20099999999999</v>
      </c>
      <c r="Y82" s="374"/>
      <c r="Z82" s="346">
        <v>23</v>
      </c>
      <c r="AA82" s="346">
        <v>103</v>
      </c>
      <c r="AB82" s="346">
        <v>20</v>
      </c>
      <c r="AC82" s="346">
        <v>87</v>
      </c>
      <c r="AD82" s="346">
        <v>10</v>
      </c>
      <c r="AE82" s="346" t="s">
        <v>430</v>
      </c>
      <c r="AF82" s="346" t="s">
        <v>430</v>
      </c>
      <c r="AG82" s="346" t="s">
        <v>430</v>
      </c>
      <c r="AH82" s="346" t="s">
        <v>430</v>
      </c>
      <c r="AI82" s="346" t="s">
        <v>430</v>
      </c>
      <c r="AJ82" s="346">
        <v>50</v>
      </c>
      <c r="AK82" s="346">
        <v>27</v>
      </c>
      <c r="AL82" s="346">
        <v>11</v>
      </c>
      <c r="AM82" s="346">
        <v>11</v>
      </c>
      <c r="AN82" s="346">
        <v>50</v>
      </c>
      <c r="AO82" s="373"/>
      <c r="AP82" s="348" t="s">
        <v>430</v>
      </c>
      <c r="AQ82" s="348" t="s">
        <v>430</v>
      </c>
      <c r="AR82" s="348" t="s">
        <v>430</v>
      </c>
      <c r="AS82" s="348" t="s">
        <v>430</v>
      </c>
      <c r="AT82" s="348">
        <v>130.22</v>
      </c>
      <c r="AU82" s="351"/>
      <c r="AV82" s="346" t="s">
        <v>430</v>
      </c>
      <c r="AW82" s="346" t="s">
        <v>430</v>
      </c>
      <c r="AX82" s="346" t="s">
        <v>430</v>
      </c>
      <c r="AY82" s="346" t="s">
        <v>430</v>
      </c>
      <c r="AZ82" s="346">
        <v>11</v>
      </c>
      <c r="BA82" s="374"/>
      <c r="BB82" s="348">
        <v>67.894163591752502</v>
      </c>
      <c r="BC82" s="348">
        <v>0</v>
      </c>
      <c r="BD82" s="348">
        <v>0.13309990092937199</v>
      </c>
      <c r="BE82" s="375" t="s">
        <v>430</v>
      </c>
      <c r="BF82" s="374"/>
      <c r="BG82" s="375" t="s">
        <v>430</v>
      </c>
      <c r="BH82" s="674" t="s">
        <v>430</v>
      </c>
      <c r="BI82" s="348" t="s">
        <v>430</v>
      </c>
      <c r="BJ82" s="348" t="s">
        <v>430</v>
      </c>
      <c r="BK82" s="362"/>
      <c r="BL82" s="348" t="s">
        <v>6987</v>
      </c>
      <c r="BM82" s="373" t="s">
        <v>6988</v>
      </c>
      <c r="BN82" s="372" t="s">
        <v>430</v>
      </c>
      <c r="BO82" s="372" t="s">
        <v>430</v>
      </c>
      <c r="BP82" s="372" t="s">
        <v>430</v>
      </c>
      <c r="BQ82" s="373"/>
      <c r="BR82" s="354" t="s">
        <v>463</v>
      </c>
    </row>
    <row r="83" spans="1:70" s="428" customFormat="1" x14ac:dyDescent="0.25">
      <c r="A83" s="345" t="s">
        <v>6989</v>
      </c>
      <c r="B83" s="373"/>
      <c r="C83" s="719">
        <v>44153</v>
      </c>
      <c r="D83" s="373"/>
      <c r="E83" s="346">
        <v>84.369299999999996</v>
      </c>
      <c r="F83" s="373"/>
      <c r="G83" s="347">
        <v>17.847000000000001</v>
      </c>
      <c r="H83" s="374"/>
      <c r="I83" s="348">
        <v>0.93320000000000003</v>
      </c>
      <c r="J83" s="348">
        <v>-1.4685999999999999</v>
      </c>
      <c r="K83" s="348">
        <v>6.3905000000000003</v>
      </c>
      <c r="L83" s="348">
        <v>-4.0639000000000003</v>
      </c>
      <c r="M83" s="348">
        <v>-6.9645000000000001</v>
      </c>
      <c r="N83" s="350">
        <v>0.61680000000000001</v>
      </c>
      <c r="O83" s="348">
        <v>4.2584</v>
      </c>
      <c r="P83" s="348">
        <v>12.006500000000001</v>
      </c>
      <c r="Q83" s="348">
        <v>9.7568999999999999</v>
      </c>
      <c r="R83" s="348" t="s">
        <v>430</v>
      </c>
      <c r="S83" s="348">
        <v>8.5055999999999994</v>
      </c>
      <c r="T83" s="348">
        <v>-7.4085999999999999</v>
      </c>
      <c r="U83" s="348">
        <v>-2.4434</v>
      </c>
      <c r="V83" s="348">
        <v>-5.5114000000000001</v>
      </c>
      <c r="W83" s="348">
        <v>8.5055999999999994</v>
      </c>
      <c r="X83" s="348">
        <v>11.2332</v>
      </c>
      <c r="Y83" s="374"/>
      <c r="Z83" s="346">
        <v>34</v>
      </c>
      <c r="AA83" s="346">
        <v>85</v>
      </c>
      <c r="AB83" s="346">
        <v>63</v>
      </c>
      <c r="AC83" s="346">
        <v>57</v>
      </c>
      <c r="AD83" s="346">
        <v>84</v>
      </c>
      <c r="AE83" s="346">
        <v>72</v>
      </c>
      <c r="AF83" s="346">
        <v>57</v>
      </c>
      <c r="AG83" s="346">
        <v>54</v>
      </c>
      <c r="AH83" s="346">
        <v>34</v>
      </c>
      <c r="AI83" s="346" t="s">
        <v>430</v>
      </c>
      <c r="AJ83" s="346">
        <v>42</v>
      </c>
      <c r="AK83" s="346">
        <v>92</v>
      </c>
      <c r="AL83" s="346">
        <v>82</v>
      </c>
      <c r="AM83" s="346">
        <v>73</v>
      </c>
      <c r="AN83" s="346">
        <v>42</v>
      </c>
      <c r="AO83" s="373"/>
      <c r="AP83" s="348" t="s">
        <v>430</v>
      </c>
      <c r="AQ83" s="348" t="s">
        <v>430</v>
      </c>
      <c r="AR83" s="348">
        <v>7.53</v>
      </c>
      <c r="AS83" s="348">
        <v>4.28</v>
      </c>
      <c r="AT83" s="348">
        <v>-7.14</v>
      </c>
      <c r="AU83" s="351"/>
      <c r="AV83" s="346" t="s">
        <v>430</v>
      </c>
      <c r="AW83" s="346" t="s">
        <v>430</v>
      </c>
      <c r="AX83" s="346">
        <v>38</v>
      </c>
      <c r="AY83" s="346">
        <v>55</v>
      </c>
      <c r="AZ83" s="346">
        <v>74</v>
      </c>
      <c r="BA83" s="374"/>
      <c r="BB83" s="348">
        <v>13.5435780550547</v>
      </c>
      <c r="BC83" s="348">
        <v>0.94532888181639096</v>
      </c>
      <c r="BD83" s="348">
        <v>3.9275559380258999E-2</v>
      </c>
      <c r="BE83" s="375">
        <v>-0.212107947538452</v>
      </c>
      <c r="BF83" s="374"/>
      <c r="BG83" s="375" t="s">
        <v>430</v>
      </c>
      <c r="BH83" s="674" t="s">
        <v>430</v>
      </c>
      <c r="BI83" s="348" t="s">
        <v>430</v>
      </c>
      <c r="BJ83" s="348" t="s">
        <v>430</v>
      </c>
      <c r="BK83" s="362"/>
      <c r="BL83" s="348" t="s">
        <v>6990</v>
      </c>
      <c r="BM83" s="373" t="s">
        <v>5060</v>
      </c>
      <c r="BN83" s="372" t="s">
        <v>430</v>
      </c>
      <c r="BO83" s="372" t="s">
        <v>430</v>
      </c>
      <c r="BP83" s="372" t="s">
        <v>430</v>
      </c>
      <c r="BQ83" s="373"/>
      <c r="BR83" s="354" t="s">
        <v>6887</v>
      </c>
    </row>
    <row r="84" spans="1:70" s="428" customFormat="1" x14ac:dyDescent="0.25">
      <c r="A84" s="345" t="s">
        <v>6991</v>
      </c>
      <c r="B84" s="373"/>
      <c r="C84" s="719">
        <v>42826</v>
      </c>
      <c r="D84" s="373"/>
      <c r="E84" s="346">
        <v>76.47</v>
      </c>
      <c r="F84" s="373"/>
      <c r="G84" s="347">
        <v>35.686999999999998</v>
      </c>
      <c r="H84" s="374"/>
      <c r="I84" s="348" t="s">
        <v>430</v>
      </c>
      <c r="J84" s="348">
        <v>-1.3018000000000001</v>
      </c>
      <c r="K84" s="348">
        <v>2.9458000000000002</v>
      </c>
      <c r="L84" s="348">
        <v>-3.2568999999999999</v>
      </c>
      <c r="M84" s="348">
        <v>-2.8E-3</v>
      </c>
      <c r="N84" s="350">
        <v>7.4687999999999999</v>
      </c>
      <c r="O84" s="348">
        <v>9.8571000000000009</v>
      </c>
      <c r="P84" s="348">
        <v>12.1417</v>
      </c>
      <c r="Q84" s="348">
        <v>10.058400000000001</v>
      </c>
      <c r="R84" s="348" t="s">
        <v>430</v>
      </c>
      <c r="S84" s="348">
        <v>3.4601000000000002</v>
      </c>
      <c r="T84" s="348">
        <v>-1.8190999999999999</v>
      </c>
      <c r="U84" s="348">
        <v>2.9847999999999999</v>
      </c>
      <c r="V84" s="348">
        <v>4.7839</v>
      </c>
      <c r="W84" s="348">
        <v>3.4601000000000002</v>
      </c>
      <c r="X84" s="348">
        <v>9.2124000000000006</v>
      </c>
      <c r="Y84" s="374"/>
      <c r="Z84" s="346" t="s">
        <v>430</v>
      </c>
      <c r="AA84" s="346">
        <v>81</v>
      </c>
      <c r="AB84" s="346">
        <v>108</v>
      </c>
      <c r="AC84" s="346">
        <v>54</v>
      </c>
      <c r="AD84" s="346">
        <v>56</v>
      </c>
      <c r="AE84" s="346">
        <v>51</v>
      </c>
      <c r="AF84" s="346">
        <v>35</v>
      </c>
      <c r="AG84" s="346">
        <v>51</v>
      </c>
      <c r="AH84" s="346">
        <v>32</v>
      </c>
      <c r="AI84" s="346" t="s">
        <v>430</v>
      </c>
      <c r="AJ84" s="346">
        <v>87</v>
      </c>
      <c r="AK84" s="346">
        <v>69</v>
      </c>
      <c r="AL84" s="346">
        <v>61</v>
      </c>
      <c r="AM84" s="346">
        <v>44</v>
      </c>
      <c r="AN84" s="346">
        <v>87</v>
      </c>
      <c r="AO84" s="373"/>
      <c r="AP84" s="348" t="s">
        <v>430</v>
      </c>
      <c r="AQ84" s="348">
        <v>10.51</v>
      </c>
      <c r="AR84" s="348">
        <v>10.59</v>
      </c>
      <c r="AS84" s="348">
        <v>9.91</v>
      </c>
      <c r="AT84" s="348">
        <v>3.2</v>
      </c>
      <c r="AU84" s="351"/>
      <c r="AV84" s="346" t="s">
        <v>430</v>
      </c>
      <c r="AW84" s="346">
        <v>26</v>
      </c>
      <c r="AX84" s="346">
        <v>28</v>
      </c>
      <c r="AY84" s="346">
        <v>37</v>
      </c>
      <c r="AZ84" s="346">
        <v>51</v>
      </c>
      <c r="BA84" s="374"/>
      <c r="BB84" s="348">
        <v>6.24130172958355</v>
      </c>
      <c r="BC84" s="348">
        <v>0.415857204249795</v>
      </c>
      <c r="BD84" s="348">
        <v>7.0747918622927994E-2</v>
      </c>
      <c r="BE84" s="375">
        <v>0.267400355831095</v>
      </c>
      <c r="BF84" s="374"/>
      <c r="BG84" s="375" t="s">
        <v>430</v>
      </c>
      <c r="BH84" s="674" t="s">
        <v>430</v>
      </c>
      <c r="BI84" s="348" t="s">
        <v>430</v>
      </c>
      <c r="BJ84" s="348" t="s">
        <v>430</v>
      </c>
      <c r="BK84" s="362"/>
      <c r="BL84" s="348" t="s">
        <v>6723</v>
      </c>
      <c r="BM84" s="373" t="s">
        <v>6724</v>
      </c>
      <c r="BN84" s="372" t="s">
        <v>430</v>
      </c>
      <c r="BO84" s="372" t="s">
        <v>430</v>
      </c>
      <c r="BP84" s="372" t="s">
        <v>430</v>
      </c>
      <c r="BQ84" s="373"/>
      <c r="BR84" s="354" t="s">
        <v>6992</v>
      </c>
    </row>
    <row r="85" spans="1:70" s="428" customFormat="1" x14ac:dyDescent="0.25">
      <c r="A85" s="345" t="s">
        <v>6993</v>
      </c>
      <c r="B85" s="373"/>
      <c r="C85" s="719">
        <v>44267</v>
      </c>
      <c r="D85" s="373"/>
      <c r="E85" s="346">
        <v>76.099999999999994</v>
      </c>
      <c r="F85" s="373"/>
      <c r="G85" s="347">
        <v>17.099299999999999</v>
      </c>
      <c r="H85" s="374"/>
      <c r="I85" s="348" t="s">
        <v>430</v>
      </c>
      <c r="J85" s="348">
        <v>-0.2351</v>
      </c>
      <c r="K85" s="348">
        <v>4.0153999999999996</v>
      </c>
      <c r="L85" s="348">
        <v>0.1406</v>
      </c>
      <c r="M85" s="348">
        <v>2.5347</v>
      </c>
      <c r="N85" s="350">
        <v>12.657400000000001</v>
      </c>
      <c r="O85" s="348">
        <v>11.709300000000001</v>
      </c>
      <c r="P85" s="348">
        <v>14.194599999999999</v>
      </c>
      <c r="Q85" s="348">
        <v>9.9390999999999998</v>
      </c>
      <c r="R85" s="348" t="s">
        <v>430</v>
      </c>
      <c r="S85" s="348">
        <v>4.5848000000000004</v>
      </c>
      <c r="T85" s="348">
        <v>0.71679999999999999</v>
      </c>
      <c r="U85" s="348">
        <v>4.8882000000000003</v>
      </c>
      <c r="V85" s="348">
        <v>8.0954999999999995</v>
      </c>
      <c r="W85" s="348">
        <v>4.5848000000000004</v>
      </c>
      <c r="X85" s="348">
        <v>11.0449</v>
      </c>
      <c r="Y85" s="374"/>
      <c r="Z85" s="346" t="s">
        <v>430</v>
      </c>
      <c r="AA85" s="346">
        <v>31</v>
      </c>
      <c r="AB85" s="346">
        <v>102</v>
      </c>
      <c r="AC85" s="346">
        <v>27</v>
      </c>
      <c r="AD85" s="346">
        <v>44</v>
      </c>
      <c r="AE85" s="346">
        <v>40</v>
      </c>
      <c r="AF85" s="346">
        <v>31</v>
      </c>
      <c r="AG85" s="346">
        <v>45</v>
      </c>
      <c r="AH85" s="346">
        <v>33</v>
      </c>
      <c r="AI85" s="346" t="s">
        <v>430</v>
      </c>
      <c r="AJ85" s="346">
        <v>80</v>
      </c>
      <c r="AK85" s="346">
        <v>53</v>
      </c>
      <c r="AL85" s="346">
        <v>49</v>
      </c>
      <c r="AM85" s="346">
        <v>37</v>
      </c>
      <c r="AN85" s="346">
        <v>80</v>
      </c>
      <c r="AO85" s="373"/>
      <c r="AP85" s="348" t="s">
        <v>430</v>
      </c>
      <c r="AQ85" s="348" t="s">
        <v>430</v>
      </c>
      <c r="AR85" s="348">
        <v>12.04</v>
      </c>
      <c r="AS85" s="348">
        <v>12.29</v>
      </c>
      <c r="AT85" s="348">
        <v>8.81</v>
      </c>
      <c r="AU85" s="351"/>
      <c r="AV85" s="346" t="s">
        <v>430</v>
      </c>
      <c r="AW85" s="346" t="s">
        <v>430</v>
      </c>
      <c r="AX85" s="346">
        <v>24</v>
      </c>
      <c r="AY85" s="346">
        <v>32</v>
      </c>
      <c r="AZ85" s="346">
        <v>41</v>
      </c>
      <c r="BA85" s="374"/>
      <c r="BB85" s="348">
        <v>5.9954365645220999</v>
      </c>
      <c r="BC85" s="348">
        <v>0</v>
      </c>
      <c r="BD85" s="348">
        <v>9.9524192639192197E-2</v>
      </c>
      <c r="BE85" s="375" t="s">
        <v>430</v>
      </c>
      <c r="BF85" s="374"/>
      <c r="BG85" s="375" t="s">
        <v>430</v>
      </c>
      <c r="BH85" s="674" t="s">
        <v>430</v>
      </c>
      <c r="BI85" s="348" t="s">
        <v>430</v>
      </c>
      <c r="BJ85" s="348" t="s">
        <v>430</v>
      </c>
      <c r="BK85" s="362"/>
      <c r="BL85" s="348" t="s">
        <v>6994</v>
      </c>
      <c r="BM85" s="373" t="s">
        <v>4660</v>
      </c>
      <c r="BN85" s="372" t="s">
        <v>430</v>
      </c>
      <c r="BO85" s="372" t="s">
        <v>430</v>
      </c>
      <c r="BP85" s="372" t="s">
        <v>430</v>
      </c>
      <c r="BQ85" s="373"/>
      <c r="BR85" s="354" t="s">
        <v>548</v>
      </c>
    </row>
    <row r="86" spans="1:70" s="428" customFormat="1" x14ac:dyDescent="0.25">
      <c r="A86" s="345" t="s">
        <v>6995</v>
      </c>
      <c r="B86" s="373"/>
      <c r="C86" s="719">
        <v>46013</v>
      </c>
      <c r="D86" s="373"/>
      <c r="E86" s="346">
        <v>76.022599999999997</v>
      </c>
      <c r="F86" s="373"/>
      <c r="G86" s="347">
        <v>9.9254999999999995</v>
      </c>
      <c r="H86" s="374"/>
      <c r="I86" s="348" t="s">
        <v>430</v>
      </c>
      <c r="J86" s="348">
        <v>-0.83130000000000004</v>
      </c>
      <c r="K86" s="348">
        <v>7.5876999999999999</v>
      </c>
      <c r="L86" s="348">
        <v>0.21299999999999999</v>
      </c>
      <c r="M86" s="348" t="s">
        <v>430</v>
      </c>
      <c r="N86" s="350" t="s">
        <v>430</v>
      </c>
      <c r="O86" s="348" t="s">
        <v>430</v>
      </c>
      <c r="P86" s="348" t="s">
        <v>430</v>
      </c>
      <c r="Q86" s="348" t="s">
        <v>430</v>
      </c>
      <c r="R86" s="348" t="s">
        <v>430</v>
      </c>
      <c r="S86" s="348">
        <v>9.4648000000000003</v>
      </c>
      <c r="T86" s="348">
        <v>-0.79959999999999998</v>
      </c>
      <c r="U86" s="348" t="s">
        <v>430</v>
      </c>
      <c r="V86" s="348" t="s">
        <v>430</v>
      </c>
      <c r="W86" s="348">
        <v>9.4648000000000003</v>
      </c>
      <c r="X86" s="348">
        <v>-0.745</v>
      </c>
      <c r="Y86" s="374"/>
      <c r="Z86" s="346" t="s">
        <v>430</v>
      </c>
      <c r="AA86" s="346">
        <v>74</v>
      </c>
      <c r="AB86" s="346">
        <v>47</v>
      </c>
      <c r="AC86" s="346">
        <v>26</v>
      </c>
      <c r="AD86" s="346" t="s">
        <v>430</v>
      </c>
      <c r="AE86" s="346" t="s">
        <v>430</v>
      </c>
      <c r="AF86" s="346" t="s">
        <v>430</v>
      </c>
      <c r="AG86" s="346" t="s">
        <v>430</v>
      </c>
      <c r="AH86" s="346" t="s">
        <v>430</v>
      </c>
      <c r="AI86" s="346" t="s">
        <v>430</v>
      </c>
      <c r="AJ86" s="346">
        <v>36</v>
      </c>
      <c r="AK86" s="346">
        <v>61</v>
      </c>
      <c r="AL86" s="346" t="s">
        <v>430</v>
      </c>
      <c r="AM86" s="346" t="s">
        <v>430</v>
      </c>
      <c r="AN86" s="346">
        <v>36</v>
      </c>
      <c r="AO86" s="373"/>
      <c r="AP86" s="348" t="s">
        <v>430</v>
      </c>
      <c r="AQ86" s="348" t="s">
        <v>430</v>
      </c>
      <c r="AR86" s="348" t="s">
        <v>430</v>
      </c>
      <c r="AS86" s="348" t="s">
        <v>430</v>
      </c>
      <c r="AT86" s="348" t="s">
        <v>430</v>
      </c>
      <c r="AU86" s="351"/>
      <c r="AV86" s="346" t="s">
        <v>430</v>
      </c>
      <c r="AW86" s="346" t="s">
        <v>430</v>
      </c>
      <c r="AX86" s="346" t="s">
        <v>430</v>
      </c>
      <c r="AY86" s="346" t="s">
        <v>430</v>
      </c>
      <c r="AZ86" s="346" t="s">
        <v>430</v>
      </c>
      <c r="BA86" s="374"/>
      <c r="BB86" s="348">
        <v>21.742153886631399</v>
      </c>
      <c r="BC86" s="348">
        <v>0</v>
      </c>
      <c r="BD86" s="348">
        <v>-3.1387237140593903E-2</v>
      </c>
      <c r="BE86" s="375" t="s">
        <v>430</v>
      </c>
      <c r="BF86" s="374"/>
      <c r="BG86" s="375" t="s">
        <v>430</v>
      </c>
      <c r="BH86" s="674" t="s">
        <v>430</v>
      </c>
      <c r="BI86" s="348" t="s">
        <v>430</v>
      </c>
      <c r="BJ86" s="348" t="s">
        <v>430</v>
      </c>
      <c r="BK86" s="362"/>
      <c r="BL86" s="348" t="s">
        <v>6996</v>
      </c>
      <c r="BM86" s="373" t="s">
        <v>6997</v>
      </c>
      <c r="BN86" s="372" t="s">
        <v>430</v>
      </c>
      <c r="BO86" s="372" t="s">
        <v>430</v>
      </c>
      <c r="BP86" s="372" t="s">
        <v>430</v>
      </c>
      <c r="BQ86" s="373"/>
      <c r="BR86" s="354" t="s">
        <v>555</v>
      </c>
    </row>
    <row r="87" spans="1:70" s="428" customFormat="1" x14ac:dyDescent="0.25">
      <c r="A87" s="345" t="s">
        <v>6998</v>
      </c>
      <c r="B87" s="373"/>
      <c r="C87" s="719">
        <v>44532</v>
      </c>
      <c r="D87" s="373"/>
      <c r="E87" s="346">
        <v>58.554900000000004</v>
      </c>
      <c r="F87" s="373"/>
      <c r="G87" s="347">
        <v>15.294499999999999</v>
      </c>
      <c r="H87" s="374"/>
      <c r="I87" s="348">
        <v>0.80810000000000004</v>
      </c>
      <c r="J87" s="348">
        <v>-0.19320000000000001</v>
      </c>
      <c r="K87" s="348">
        <v>8.2129999999999992</v>
      </c>
      <c r="L87" s="348">
        <v>-0.2374</v>
      </c>
      <c r="M87" s="348">
        <v>-4.7297000000000002</v>
      </c>
      <c r="N87" s="350">
        <v>3.8565999999999998</v>
      </c>
      <c r="O87" s="348">
        <v>4.3693</v>
      </c>
      <c r="P87" s="348">
        <v>14.3872</v>
      </c>
      <c r="Q87" s="348" t="s">
        <v>430</v>
      </c>
      <c r="R87" s="348" t="s">
        <v>430</v>
      </c>
      <c r="S87" s="348">
        <v>10.961600000000001</v>
      </c>
      <c r="T87" s="348">
        <v>-4.7712000000000003</v>
      </c>
      <c r="U87" s="348">
        <v>-0.16189999999999999</v>
      </c>
      <c r="V87" s="348">
        <v>-3.3900999999999999</v>
      </c>
      <c r="W87" s="348">
        <v>10.961600000000001</v>
      </c>
      <c r="X87" s="348">
        <v>10.132099999999999</v>
      </c>
      <c r="Y87" s="374"/>
      <c r="Z87" s="346">
        <v>43</v>
      </c>
      <c r="AA87" s="346">
        <v>30</v>
      </c>
      <c r="AB87" s="346">
        <v>41</v>
      </c>
      <c r="AC87" s="346">
        <v>33</v>
      </c>
      <c r="AD87" s="346">
        <v>76</v>
      </c>
      <c r="AE87" s="346">
        <v>62</v>
      </c>
      <c r="AF87" s="346">
        <v>55</v>
      </c>
      <c r="AG87" s="346">
        <v>43</v>
      </c>
      <c r="AH87" s="346" t="s">
        <v>430</v>
      </c>
      <c r="AI87" s="346" t="s">
        <v>430</v>
      </c>
      <c r="AJ87" s="346">
        <v>27</v>
      </c>
      <c r="AK87" s="346">
        <v>84</v>
      </c>
      <c r="AL87" s="346">
        <v>74</v>
      </c>
      <c r="AM87" s="346">
        <v>67</v>
      </c>
      <c r="AN87" s="346">
        <v>27</v>
      </c>
      <c r="AO87" s="373"/>
      <c r="AP87" s="348" t="s">
        <v>430</v>
      </c>
      <c r="AQ87" s="348" t="s">
        <v>430</v>
      </c>
      <c r="AR87" s="348" t="s">
        <v>430</v>
      </c>
      <c r="AS87" s="348">
        <v>5.82</v>
      </c>
      <c r="AT87" s="348">
        <v>-2.1800000000000002</v>
      </c>
      <c r="AU87" s="351"/>
      <c r="AV87" s="346" t="s">
        <v>430</v>
      </c>
      <c r="AW87" s="346" t="s">
        <v>430</v>
      </c>
      <c r="AX87" s="346" t="s">
        <v>430</v>
      </c>
      <c r="AY87" s="346">
        <v>53</v>
      </c>
      <c r="AZ87" s="346">
        <v>67</v>
      </c>
      <c r="BA87" s="374"/>
      <c r="BB87" s="348">
        <v>14.487843510676599</v>
      </c>
      <c r="BC87" s="348">
        <v>0.97576758677065201</v>
      </c>
      <c r="BD87" s="348">
        <v>5.1438697108113801E-2</v>
      </c>
      <c r="BE87" s="375">
        <v>-8.1167067804727003E-2</v>
      </c>
      <c r="BF87" s="374"/>
      <c r="BG87" s="375" t="s">
        <v>430</v>
      </c>
      <c r="BH87" s="674" t="s">
        <v>430</v>
      </c>
      <c r="BI87" s="348" t="s">
        <v>430</v>
      </c>
      <c r="BJ87" s="348" t="s">
        <v>430</v>
      </c>
      <c r="BK87" s="362"/>
      <c r="BL87" s="348" t="s">
        <v>6999</v>
      </c>
      <c r="BM87" s="373" t="s">
        <v>2957</v>
      </c>
      <c r="BN87" s="372" t="s">
        <v>430</v>
      </c>
      <c r="BO87" s="372" t="s">
        <v>430</v>
      </c>
      <c r="BP87" s="372" t="s">
        <v>430</v>
      </c>
      <c r="BQ87" s="373"/>
      <c r="BR87" s="354" t="s">
        <v>443</v>
      </c>
    </row>
    <row r="88" spans="1:70" s="428" customFormat="1" x14ac:dyDescent="0.25">
      <c r="A88" s="345" t="s">
        <v>7000</v>
      </c>
      <c r="B88" s="373"/>
      <c r="C88" s="719">
        <v>46079</v>
      </c>
      <c r="D88" s="373"/>
      <c r="E88" s="346">
        <v>61.929099999999998</v>
      </c>
      <c r="F88" s="373"/>
      <c r="G88" s="347">
        <v>10.433999999999999</v>
      </c>
      <c r="H88" s="374"/>
      <c r="I88" s="348">
        <v>1.7851999999999999</v>
      </c>
      <c r="J88" s="348">
        <v>1.0654999999999999</v>
      </c>
      <c r="K88" s="348">
        <v>15.8561</v>
      </c>
      <c r="L88" s="348" t="s">
        <v>430</v>
      </c>
      <c r="M88" s="348" t="s">
        <v>430</v>
      </c>
      <c r="N88" s="350" t="s">
        <v>430</v>
      </c>
      <c r="O88" s="348" t="s">
        <v>430</v>
      </c>
      <c r="P88" s="348" t="s">
        <v>430</v>
      </c>
      <c r="Q88" s="348" t="s">
        <v>430</v>
      </c>
      <c r="R88" s="348" t="s">
        <v>430</v>
      </c>
      <c r="S88" s="348">
        <v>14.3703</v>
      </c>
      <c r="T88" s="348" t="s">
        <v>430</v>
      </c>
      <c r="U88" s="348" t="s">
        <v>430</v>
      </c>
      <c r="V88" s="348" t="s">
        <v>430</v>
      </c>
      <c r="W88" s="348">
        <v>14.3703</v>
      </c>
      <c r="X88" s="348">
        <v>4.34</v>
      </c>
      <c r="Y88" s="374"/>
      <c r="Z88" s="346">
        <v>4</v>
      </c>
      <c r="AA88" s="346">
        <v>9</v>
      </c>
      <c r="AB88" s="346">
        <v>6</v>
      </c>
      <c r="AC88" s="346" t="s">
        <v>430</v>
      </c>
      <c r="AD88" s="346" t="s">
        <v>430</v>
      </c>
      <c r="AE88" s="346" t="s">
        <v>430</v>
      </c>
      <c r="AF88" s="346" t="s">
        <v>430</v>
      </c>
      <c r="AG88" s="346" t="s">
        <v>430</v>
      </c>
      <c r="AH88" s="346" t="s">
        <v>430</v>
      </c>
      <c r="AI88" s="346" t="s">
        <v>430</v>
      </c>
      <c r="AJ88" s="346">
        <v>12</v>
      </c>
      <c r="AK88" s="346" t="s">
        <v>430</v>
      </c>
      <c r="AL88" s="346" t="s">
        <v>430</v>
      </c>
      <c r="AM88" s="346" t="s">
        <v>430</v>
      </c>
      <c r="AN88" s="346">
        <v>12</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74"/>
      <c r="BB88" s="348">
        <v>60.058598111089601</v>
      </c>
      <c r="BC88" s="348">
        <v>0.97793416172870096</v>
      </c>
      <c r="BD88" s="348">
        <v>5.1736890112146501E-2</v>
      </c>
      <c r="BE88" s="375">
        <v>-9.5531646907005094E-2</v>
      </c>
      <c r="BF88" s="374"/>
      <c r="BG88" s="375" t="s">
        <v>430</v>
      </c>
      <c r="BH88" s="674" t="s">
        <v>430</v>
      </c>
      <c r="BI88" s="348" t="s">
        <v>430</v>
      </c>
      <c r="BJ88" s="348" t="s">
        <v>430</v>
      </c>
      <c r="BK88" s="362"/>
      <c r="BL88" s="348" t="s">
        <v>7001</v>
      </c>
      <c r="BM88" s="373" t="s">
        <v>7002</v>
      </c>
      <c r="BN88" s="372" t="s">
        <v>430</v>
      </c>
      <c r="BO88" s="372" t="s">
        <v>430</v>
      </c>
      <c r="BP88" s="372" t="s">
        <v>430</v>
      </c>
      <c r="BQ88" s="373"/>
      <c r="BR88" s="354" t="s">
        <v>6887</v>
      </c>
    </row>
    <row r="89" spans="1:70" s="428" customFormat="1" x14ac:dyDescent="0.25">
      <c r="A89" s="345" t="s">
        <v>7003</v>
      </c>
      <c r="B89" s="373"/>
      <c r="C89" s="719">
        <v>41759</v>
      </c>
      <c r="D89" s="373"/>
      <c r="E89" s="346">
        <v>44.468600000000002</v>
      </c>
      <c r="F89" s="373"/>
      <c r="G89" s="347">
        <v>40.290399999999998</v>
      </c>
      <c r="H89" s="374"/>
      <c r="I89" s="348" t="s">
        <v>430</v>
      </c>
      <c r="J89" s="348">
        <v>-0.52049999999999996</v>
      </c>
      <c r="K89" s="348">
        <v>6.6715999999999998</v>
      </c>
      <c r="L89" s="348">
        <v>2.2816999999999998</v>
      </c>
      <c r="M89" s="348">
        <v>-1.5598000000000001</v>
      </c>
      <c r="N89" s="350">
        <v>6.5186000000000002</v>
      </c>
      <c r="O89" s="348">
        <v>5.6070000000000002</v>
      </c>
      <c r="P89" s="348">
        <v>13.913399999999999</v>
      </c>
      <c r="Q89" s="348">
        <v>12.209099999999999</v>
      </c>
      <c r="R89" s="348">
        <v>12.032999999999999</v>
      </c>
      <c r="S89" s="348">
        <v>8.5760000000000005</v>
      </c>
      <c r="T89" s="348">
        <v>-1.3387</v>
      </c>
      <c r="U89" s="348">
        <v>1.5741000000000001</v>
      </c>
      <c r="V89" s="348">
        <v>-0.81440000000000001</v>
      </c>
      <c r="W89" s="348">
        <v>8.5760000000000005</v>
      </c>
      <c r="X89" s="348">
        <v>12.322800000000001</v>
      </c>
      <c r="Y89" s="374"/>
      <c r="Z89" s="346" t="s">
        <v>430</v>
      </c>
      <c r="AA89" s="346">
        <v>45</v>
      </c>
      <c r="AB89" s="346">
        <v>59</v>
      </c>
      <c r="AC89" s="346">
        <v>21</v>
      </c>
      <c r="AD89" s="346">
        <v>64</v>
      </c>
      <c r="AE89" s="346">
        <v>53</v>
      </c>
      <c r="AF89" s="346">
        <v>50</v>
      </c>
      <c r="AG89" s="346">
        <v>48</v>
      </c>
      <c r="AH89" s="346">
        <v>27</v>
      </c>
      <c r="AI89" s="346">
        <v>16</v>
      </c>
      <c r="AJ89" s="346">
        <v>41</v>
      </c>
      <c r="AK89" s="346">
        <v>65</v>
      </c>
      <c r="AL89" s="346">
        <v>64</v>
      </c>
      <c r="AM89" s="346">
        <v>58</v>
      </c>
      <c r="AN89" s="346">
        <v>41</v>
      </c>
      <c r="AO89" s="373"/>
      <c r="AP89" s="348">
        <v>11.79</v>
      </c>
      <c r="AQ89" s="348">
        <v>12.51</v>
      </c>
      <c r="AR89" s="348">
        <v>10.220000000000001</v>
      </c>
      <c r="AS89" s="348">
        <v>7.02</v>
      </c>
      <c r="AT89" s="348">
        <v>2.09</v>
      </c>
      <c r="AU89" s="351"/>
      <c r="AV89" s="346">
        <v>16</v>
      </c>
      <c r="AW89" s="346">
        <v>21</v>
      </c>
      <c r="AX89" s="346">
        <v>30</v>
      </c>
      <c r="AY89" s="346">
        <v>45</v>
      </c>
      <c r="AZ89" s="346">
        <v>55</v>
      </c>
      <c r="BA89" s="374"/>
      <c r="BB89" s="348">
        <v>11.557151172368901</v>
      </c>
      <c r="BC89" s="348">
        <v>0</v>
      </c>
      <c r="BD89" s="348">
        <v>5.7054081412242601E-2</v>
      </c>
      <c r="BE89" s="375" t="s">
        <v>430</v>
      </c>
      <c r="BF89" s="374"/>
      <c r="BG89" s="375" t="s">
        <v>430</v>
      </c>
      <c r="BH89" s="674" t="s">
        <v>430</v>
      </c>
      <c r="BI89" s="348" t="s">
        <v>430</v>
      </c>
      <c r="BJ89" s="348" t="s">
        <v>430</v>
      </c>
      <c r="BK89" s="362"/>
      <c r="BL89" s="348" t="s">
        <v>7004</v>
      </c>
      <c r="BM89" s="373" t="s">
        <v>7005</v>
      </c>
      <c r="BN89" s="372" t="s">
        <v>430</v>
      </c>
      <c r="BO89" s="372" t="s">
        <v>430</v>
      </c>
      <c r="BP89" s="372" t="s">
        <v>430</v>
      </c>
      <c r="BQ89" s="373"/>
      <c r="BR89" s="354" t="s">
        <v>513</v>
      </c>
    </row>
    <row r="90" spans="1:70" s="428" customFormat="1" x14ac:dyDescent="0.25">
      <c r="A90" s="345" t="s">
        <v>7006</v>
      </c>
      <c r="B90" s="373"/>
      <c r="C90" s="719">
        <v>40672</v>
      </c>
      <c r="D90" s="373"/>
      <c r="E90" s="346">
        <v>40.891599999999997</v>
      </c>
      <c r="F90" s="373"/>
      <c r="G90" s="347">
        <v>41.985599999999998</v>
      </c>
      <c r="H90" s="374"/>
      <c r="I90" s="348" t="s">
        <v>430</v>
      </c>
      <c r="J90" s="348">
        <v>-0.98719999999999997</v>
      </c>
      <c r="K90" s="348">
        <v>5.2394999999999996</v>
      </c>
      <c r="L90" s="348">
        <v>-0.90790000000000004</v>
      </c>
      <c r="M90" s="348">
        <v>-3.6311</v>
      </c>
      <c r="N90" s="350">
        <v>3.0969000000000002</v>
      </c>
      <c r="O90" s="348">
        <v>6.5717999999999996</v>
      </c>
      <c r="P90" s="348">
        <v>12.4742</v>
      </c>
      <c r="Q90" s="348">
        <v>10.776</v>
      </c>
      <c r="R90" s="348">
        <v>10.335000000000001</v>
      </c>
      <c r="S90" s="348">
        <v>7.0204000000000004</v>
      </c>
      <c r="T90" s="348">
        <v>-4.0162000000000004</v>
      </c>
      <c r="U90" s="348">
        <v>-6.9699999999999998E-2</v>
      </c>
      <c r="V90" s="348">
        <v>-1.4797</v>
      </c>
      <c r="W90" s="348">
        <v>7.0204000000000004</v>
      </c>
      <c r="X90" s="348">
        <v>10.0585</v>
      </c>
      <c r="Y90" s="374"/>
      <c r="Z90" s="346" t="s">
        <v>430</v>
      </c>
      <c r="AA90" s="346">
        <v>77</v>
      </c>
      <c r="AB90" s="346">
        <v>88</v>
      </c>
      <c r="AC90" s="346">
        <v>41</v>
      </c>
      <c r="AD90" s="346">
        <v>69</v>
      </c>
      <c r="AE90" s="346">
        <v>66</v>
      </c>
      <c r="AF90" s="346">
        <v>47</v>
      </c>
      <c r="AG90" s="346">
        <v>50</v>
      </c>
      <c r="AH90" s="346">
        <v>31</v>
      </c>
      <c r="AI90" s="346">
        <v>18</v>
      </c>
      <c r="AJ90" s="346">
        <v>49</v>
      </c>
      <c r="AK90" s="346">
        <v>77</v>
      </c>
      <c r="AL90" s="346">
        <v>73</v>
      </c>
      <c r="AM90" s="346">
        <v>61</v>
      </c>
      <c r="AN90" s="346">
        <v>49</v>
      </c>
      <c r="AO90" s="373"/>
      <c r="AP90" s="348">
        <v>10.56</v>
      </c>
      <c r="AQ90" s="348">
        <v>10.98</v>
      </c>
      <c r="AR90" s="348">
        <v>9.59</v>
      </c>
      <c r="AS90" s="348">
        <v>6.8</v>
      </c>
      <c r="AT90" s="348">
        <v>-1.8</v>
      </c>
      <c r="AU90" s="351"/>
      <c r="AV90" s="346">
        <v>19</v>
      </c>
      <c r="AW90" s="346">
        <v>25</v>
      </c>
      <c r="AX90" s="346">
        <v>33</v>
      </c>
      <c r="AY90" s="346">
        <v>46</v>
      </c>
      <c r="AZ90" s="346">
        <v>65</v>
      </c>
      <c r="BA90" s="374"/>
      <c r="BB90" s="348">
        <v>8.9945378842106294</v>
      </c>
      <c r="BC90" s="348">
        <v>0</v>
      </c>
      <c r="BD90" s="348">
        <v>5.53534600283127E-2</v>
      </c>
      <c r="BE90" s="375" t="s">
        <v>430</v>
      </c>
      <c r="BF90" s="374"/>
      <c r="BG90" s="375" t="s">
        <v>430</v>
      </c>
      <c r="BH90" s="674" t="s">
        <v>430</v>
      </c>
      <c r="BI90" s="348" t="s">
        <v>430</v>
      </c>
      <c r="BJ90" s="348" t="s">
        <v>430</v>
      </c>
      <c r="BK90" s="362"/>
      <c r="BL90" s="348" t="s">
        <v>7007</v>
      </c>
      <c r="BM90" s="373" t="s">
        <v>7008</v>
      </c>
      <c r="BN90" s="372" t="s">
        <v>430</v>
      </c>
      <c r="BO90" s="372" t="s">
        <v>430</v>
      </c>
      <c r="BP90" s="372" t="s">
        <v>430</v>
      </c>
      <c r="BQ90" s="373"/>
      <c r="BR90" s="354" t="s">
        <v>908</v>
      </c>
    </row>
    <row r="91" spans="1:70" s="428" customFormat="1" x14ac:dyDescent="0.25">
      <c r="A91" s="345" t="s">
        <v>7009</v>
      </c>
      <c r="B91" s="373"/>
      <c r="C91" s="719">
        <v>44616</v>
      </c>
      <c r="D91" s="373"/>
      <c r="E91" s="346">
        <v>37.001899999999999</v>
      </c>
      <c r="F91" s="373"/>
      <c r="G91" s="347">
        <v>15.467700000000001</v>
      </c>
      <c r="H91" s="374"/>
      <c r="I91" s="348">
        <v>0.77200000000000002</v>
      </c>
      <c r="J91" s="348">
        <v>-0.46400000000000002</v>
      </c>
      <c r="K91" s="348">
        <v>7.8452000000000002</v>
      </c>
      <c r="L91" s="348">
        <v>-0.10589999999999999</v>
      </c>
      <c r="M91" s="348">
        <v>-0.95599999999999996</v>
      </c>
      <c r="N91" s="350">
        <v>8.4513999999999996</v>
      </c>
      <c r="O91" s="348">
        <v>3.5308000000000002</v>
      </c>
      <c r="P91" s="348">
        <v>13.812200000000001</v>
      </c>
      <c r="Q91" s="348" t="s">
        <v>430</v>
      </c>
      <c r="R91" s="348" t="s">
        <v>430</v>
      </c>
      <c r="S91" s="348">
        <v>10.0716</v>
      </c>
      <c r="T91" s="348">
        <v>-1.8136000000000001</v>
      </c>
      <c r="U91" s="348">
        <v>3.6084000000000001</v>
      </c>
      <c r="V91" s="348">
        <v>1.2039</v>
      </c>
      <c r="W91" s="348">
        <v>10.0716</v>
      </c>
      <c r="X91" s="348">
        <v>11.019</v>
      </c>
      <c r="Y91" s="374"/>
      <c r="Z91" s="346">
        <v>44</v>
      </c>
      <c r="AA91" s="346">
        <v>40</v>
      </c>
      <c r="AB91" s="346">
        <v>45</v>
      </c>
      <c r="AC91" s="346">
        <v>28</v>
      </c>
      <c r="AD91" s="346">
        <v>60</v>
      </c>
      <c r="AE91" s="346">
        <v>47</v>
      </c>
      <c r="AF91" s="346">
        <v>59</v>
      </c>
      <c r="AG91" s="346">
        <v>49</v>
      </c>
      <c r="AH91" s="346" t="s">
        <v>430</v>
      </c>
      <c r="AI91" s="346" t="s">
        <v>430</v>
      </c>
      <c r="AJ91" s="346">
        <v>33</v>
      </c>
      <c r="AK91" s="346">
        <v>68</v>
      </c>
      <c r="AL91" s="346">
        <v>55</v>
      </c>
      <c r="AM91" s="346">
        <v>53</v>
      </c>
      <c r="AN91" s="346">
        <v>33</v>
      </c>
      <c r="AO91" s="373"/>
      <c r="AP91" s="348" t="s">
        <v>430</v>
      </c>
      <c r="AQ91" s="348" t="s">
        <v>430</v>
      </c>
      <c r="AR91" s="348" t="s">
        <v>430</v>
      </c>
      <c r="AS91" s="348">
        <v>6.21</v>
      </c>
      <c r="AT91" s="348">
        <v>3.85</v>
      </c>
      <c r="AU91" s="351"/>
      <c r="AV91" s="346" t="s">
        <v>430</v>
      </c>
      <c r="AW91" s="346" t="s">
        <v>430</v>
      </c>
      <c r="AX91" s="346" t="s">
        <v>430</v>
      </c>
      <c r="AY91" s="346">
        <v>49</v>
      </c>
      <c r="AZ91" s="346">
        <v>49</v>
      </c>
      <c r="BA91" s="374"/>
      <c r="BB91" s="348">
        <v>14.330582830508799</v>
      </c>
      <c r="BC91" s="348">
        <v>0.95339871505697704</v>
      </c>
      <c r="BD91" s="348">
        <v>4.8536373188747102E-2</v>
      </c>
      <c r="BE91" s="375">
        <v>-0.13582130502894599</v>
      </c>
      <c r="BF91" s="374"/>
      <c r="BG91" s="375" t="s">
        <v>430</v>
      </c>
      <c r="BH91" s="674" t="s">
        <v>430</v>
      </c>
      <c r="BI91" s="348" t="s">
        <v>430</v>
      </c>
      <c r="BJ91" s="348" t="s">
        <v>430</v>
      </c>
      <c r="BK91" s="362"/>
      <c r="BL91" s="348" t="s">
        <v>7010</v>
      </c>
      <c r="BM91" s="373" t="s">
        <v>7011</v>
      </c>
      <c r="BN91" s="372" t="s">
        <v>430</v>
      </c>
      <c r="BO91" s="372" t="s">
        <v>430</v>
      </c>
      <c r="BP91" s="372" t="s">
        <v>430</v>
      </c>
      <c r="BQ91" s="373"/>
      <c r="BR91" s="354" t="s">
        <v>548</v>
      </c>
    </row>
    <row r="92" spans="1:70" s="428" customFormat="1" x14ac:dyDescent="0.25">
      <c r="A92" s="345" t="s">
        <v>7012</v>
      </c>
      <c r="B92" s="373"/>
      <c r="C92" s="719">
        <v>44778</v>
      </c>
      <c r="D92" s="373"/>
      <c r="E92" s="346">
        <v>34.729999999999997</v>
      </c>
      <c r="F92" s="373"/>
      <c r="G92" s="347">
        <v>14.0907</v>
      </c>
      <c r="H92" s="374"/>
      <c r="I92" s="348" t="s">
        <v>430</v>
      </c>
      <c r="J92" s="348">
        <v>-1.7563</v>
      </c>
      <c r="K92" s="348">
        <v>4.4413</v>
      </c>
      <c r="L92" s="348">
        <v>-5.3609999999999998</v>
      </c>
      <c r="M92" s="348">
        <v>-7.8220000000000001</v>
      </c>
      <c r="N92" s="350">
        <v>-5.7000000000000002E-3</v>
      </c>
      <c r="O92" s="348">
        <v>4.1249000000000002</v>
      </c>
      <c r="P92" s="348">
        <v>10.984500000000001</v>
      </c>
      <c r="Q92" s="348" t="s">
        <v>430</v>
      </c>
      <c r="R92" s="348" t="s">
        <v>430</v>
      </c>
      <c r="S92" s="348">
        <v>6.7057000000000002</v>
      </c>
      <c r="T92" s="348">
        <v>-8.4870999999999999</v>
      </c>
      <c r="U92" s="348">
        <v>-2.7717999999999998</v>
      </c>
      <c r="V92" s="348">
        <v>-5.6234999999999999</v>
      </c>
      <c r="W92" s="348">
        <v>6.7057000000000002</v>
      </c>
      <c r="X92" s="348">
        <v>9.6553000000000004</v>
      </c>
      <c r="Y92" s="374"/>
      <c r="Z92" s="346" t="s">
        <v>430</v>
      </c>
      <c r="AA92" s="346">
        <v>90</v>
      </c>
      <c r="AB92" s="346">
        <v>98</v>
      </c>
      <c r="AC92" s="346">
        <v>63</v>
      </c>
      <c r="AD92" s="346">
        <v>85</v>
      </c>
      <c r="AE92" s="346">
        <v>73</v>
      </c>
      <c r="AF92" s="346">
        <v>58</v>
      </c>
      <c r="AG92" s="346">
        <v>56</v>
      </c>
      <c r="AH92" s="346" t="s">
        <v>430</v>
      </c>
      <c r="AI92" s="346" t="s">
        <v>430</v>
      </c>
      <c r="AJ92" s="346">
        <v>55</v>
      </c>
      <c r="AK92" s="346">
        <v>93</v>
      </c>
      <c r="AL92" s="346">
        <v>85</v>
      </c>
      <c r="AM92" s="346">
        <v>74</v>
      </c>
      <c r="AN92" s="346">
        <v>55</v>
      </c>
      <c r="AO92" s="373"/>
      <c r="AP92" s="348" t="s">
        <v>430</v>
      </c>
      <c r="AQ92" s="348" t="s">
        <v>430</v>
      </c>
      <c r="AR92" s="348" t="s">
        <v>430</v>
      </c>
      <c r="AS92" s="348">
        <v>3.62</v>
      </c>
      <c r="AT92" s="348">
        <v>-8.91</v>
      </c>
      <c r="AU92" s="351"/>
      <c r="AV92" s="346" t="s">
        <v>430</v>
      </c>
      <c r="AW92" s="346" t="s">
        <v>430</v>
      </c>
      <c r="AX92" s="346" t="s">
        <v>430</v>
      </c>
      <c r="AY92" s="346">
        <v>56</v>
      </c>
      <c r="AZ92" s="346">
        <v>76</v>
      </c>
      <c r="BA92" s="374"/>
      <c r="BB92" s="348">
        <v>13.099276253864</v>
      </c>
      <c r="BC92" s="348">
        <v>0.98551584601766196</v>
      </c>
      <c r="BD92" s="348">
        <v>3.72686650686362E-2</v>
      </c>
      <c r="BE92" s="375">
        <v>7.5463825948899596E-2</v>
      </c>
      <c r="BF92" s="374"/>
      <c r="BG92" s="375" t="s">
        <v>430</v>
      </c>
      <c r="BH92" s="674" t="s">
        <v>430</v>
      </c>
      <c r="BI92" s="348" t="s">
        <v>430</v>
      </c>
      <c r="BJ92" s="348" t="s">
        <v>430</v>
      </c>
      <c r="BK92" s="362"/>
      <c r="BL92" s="348" t="s">
        <v>6854</v>
      </c>
      <c r="BM92" s="373" t="s">
        <v>6855</v>
      </c>
      <c r="BN92" s="372" t="s">
        <v>430</v>
      </c>
      <c r="BO92" s="372" t="s">
        <v>430</v>
      </c>
      <c r="BP92" s="372" t="s">
        <v>430</v>
      </c>
      <c r="BQ92" s="373"/>
      <c r="BR92" s="354" t="s">
        <v>555</v>
      </c>
    </row>
    <row r="93" spans="1:70" s="428" customFormat="1" x14ac:dyDescent="0.25">
      <c r="A93" s="345" t="s">
        <v>7013</v>
      </c>
      <c r="B93" s="373"/>
      <c r="C93" s="719">
        <v>45764</v>
      </c>
      <c r="D93" s="373"/>
      <c r="E93" s="346">
        <v>35.467300000000002</v>
      </c>
      <c r="F93" s="373"/>
      <c r="G93" s="347">
        <v>11.2934</v>
      </c>
      <c r="H93" s="374"/>
      <c r="I93" s="348">
        <v>1.7552000000000001</v>
      </c>
      <c r="J93" s="348">
        <v>0.72330000000000005</v>
      </c>
      <c r="K93" s="348">
        <v>7.5797999999999996</v>
      </c>
      <c r="L93" s="348">
        <v>2.3639000000000001</v>
      </c>
      <c r="M93" s="348">
        <v>-4.6792999999999996</v>
      </c>
      <c r="N93" s="350">
        <v>10.4116</v>
      </c>
      <c r="O93" s="348" t="s">
        <v>430</v>
      </c>
      <c r="P93" s="348" t="s">
        <v>430</v>
      </c>
      <c r="Q93" s="348" t="s">
        <v>430</v>
      </c>
      <c r="R93" s="348" t="s">
        <v>430</v>
      </c>
      <c r="S93" s="348">
        <v>13.6408</v>
      </c>
      <c r="T93" s="348">
        <v>-4.9889000000000001</v>
      </c>
      <c r="U93" s="348">
        <v>-2.5716999999999999</v>
      </c>
      <c r="V93" s="348">
        <v>1.2424999999999999</v>
      </c>
      <c r="W93" s="348">
        <v>13.6408</v>
      </c>
      <c r="X93" s="348">
        <v>12.568300000000001</v>
      </c>
      <c r="Y93" s="374"/>
      <c r="Z93" s="346">
        <v>6</v>
      </c>
      <c r="AA93" s="346">
        <v>14</v>
      </c>
      <c r="AB93" s="346">
        <v>48</v>
      </c>
      <c r="AC93" s="346">
        <v>20</v>
      </c>
      <c r="AD93" s="346">
        <v>75</v>
      </c>
      <c r="AE93" s="346">
        <v>44</v>
      </c>
      <c r="AF93" s="346" t="s">
        <v>430</v>
      </c>
      <c r="AG93" s="346" t="s">
        <v>430</v>
      </c>
      <c r="AH93" s="346" t="s">
        <v>430</v>
      </c>
      <c r="AI93" s="346" t="s">
        <v>430</v>
      </c>
      <c r="AJ93" s="346">
        <v>15</v>
      </c>
      <c r="AK93" s="346">
        <v>86</v>
      </c>
      <c r="AL93" s="346">
        <v>83</v>
      </c>
      <c r="AM93" s="346">
        <v>52</v>
      </c>
      <c r="AN93" s="346">
        <v>15</v>
      </c>
      <c r="AO93" s="373"/>
      <c r="AP93" s="348" t="s">
        <v>430</v>
      </c>
      <c r="AQ93" s="348" t="s">
        <v>430</v>
      </c>
      <c r="AR93" s="348" t="s">
        <v>430</v>
      </c>
      <c r="AS93" s="348" t="s">
        <v>430</v>
      </c>
      <c r="AT93" s="348">
        <v>-0.73</v>
      </c>
      <c r="AU93" s="351"/>
      <c r="AV93" s="346" t="s">
        <v>430</v>
      </c>
      <c r="AW93" s="346" t="s">
        <v>430</v>
      </c>
      <c r="AX93" s="346" t="s">
        <v>430</v>
      </c>
      <c r="AY93" s="346" t="s">
        <v>430</v>
      </c>
      <c r="AZ93" s="346">
        <v>62</v>
      </c>
      <c r="BA93" s="374"/>
      <c r="BB93" s="348">
        <v>18.718030402328999</v>
      </c>
      <c r="BC93" s="348">
        <v>0.840514761205156</v>
      </c>
      <c r="BD93" s="348">
        <v>2.0992786100727901E-2</v>
      </c>
      <c r="BE93" s="375">
        <v>-7.3057274521166699E-2</v>
      </c>
      <c r="BF93" s="374"/>
      <c r="BG93" s="375" t="s">
        <v>430</v>
      </c>
      <c r="BH93" s="674" t="s">
        <v>430</v>
      </c>
      <c r="BI93" s="348" t="s">
        <v>430</v>
      </c>
      <c r="BJ93" s="348" t="s">
        <v>430</v>
      </c>
      <c r="BK93" s="362"/>
      <c r="BL93" s="348" t="s">
        <v>7014</v>
      </c>
      <c r="BM93" s="373" t="s">
        <v>7015</v>
      </c>
      <c r="BN93" s="372" t="s">
        <v>430</v>
      </c>
      <c r="BO93" s="372" t="s">
        <v>430</v>
      </c>
      <c r="BP93" s="372" t="s">
        <v>430</v>
      </c>
      <c r="BQ93" s="373"/>
      <c r="BR93" s="354" t="s">
        <v>555</v>
      </c>
    </row>
    <row r="94" spans="1:70" s="428" customFormat="1" x14ac:dyDescent="0.25">
      <c r="A94" s="345" t="s">
        <v>7016</v>
      </c>
      <c r="B94" s="373"/>
      <c r="C94" s="719">
        <v>45910</v>
      </c>
      <c r="D94" s="373"/>
      <c r="E94" s="346">
        <v>31.804200000000002</v>
      </c>
      <c r="F94" s="373"/>
      <c r="G94" s="347">
        <v>13.590400000000001</v>
      </c>
      <c r="H94" s="374"/>
      <c r="I94" s="348">
        <v>0.35299999999999998</v>
      </c>
      <c r="J94" s="348">
        <v>-0.7913</v>
      </c>
      <c r="K94" s="348">
        <v>5.1082999999999998</v>
      </c>
      <c r="L94" s="348">
        <v>-5.4501999999999997</v>
      </c>
      <c r="M94" s="348">
        <v>23.4559</v>
      </c>
      <c r="N94" s="350" t="s">
        <v>430</v>
      </c>
      <c r="O94" s="348" t="s">
        <v>430</v>
      </c>
      <c r="P94" s="348" t="s">
        <v>430</v>
      </c>
      <c r="Q94" s="348" t="s">
        <v>430</v>
      </c>
      <c r="R94" s="348" t="s">
        <v>430</v>
      </c>
      <c r="S94" s="348">
        <v>2.8033999999999999</v>
      </c>
      <c r="T94" s="348">
        <v>12.658099999999999</v>
      </c>
      <c r="U94" s="348">
        <v>28.860499999999998</v>
      </c>
      <c r="V94" s="348" t="s">
        <v>430</v>
      </c>
      <c r="W94" s="348">
        <v>2.8033999999999999</v>
      </c>
      <c r="X94" s="348">
        <v>35.904000000000003</v>
      </c>
      <c r="Y94" s="374"/>
      <c r="Z94" s="346">
        <v>64</v>
      </c>
      <c r="AA94" s="346">
        <v>71</v>
      </c>
      <c r="AB94" s="346">
        <v>91</v>
      </c>
      <c r="AC94" s="346">
        <v>66</v>
      </c>
      <c r="AD94" s="346">
        <v>28</v>
      </c>
      <c r="AE94" s="346" t="s">
        <v>430</v>
      </c>
      <c r="AF94" s="346" t="s">
        <v>430</v>
      </c>
      <c r="AG94" s="346" t="s">
        <v>430</v>
      </c>
      <c r="AH94" s="346" t="s">
        <v>430</v>
      </c>
      <c r="AI94" s="346" t="s">
        <v>430</v>
      </c>
      <c r="AJ94" s="346">
        <v>101</v>
      </c>
      <c r="AK94" s="346">
        <v>11</v>
      </c>
      <c r="AL94" s="346">
        <v>26</v>
      </c>
      <c r="AM94" s="346" t="s">
        <v>430</v>
      </c>
      <c r="AN94" s="346">
        <v>101</v>
      </c>
      <c r="AO94" s="373"/>
      <c r="AP94" s="348" t="s">
        <v>430</v>
      </c>
      <c r="AQ94" s="348" t="s">
        <v>430</v>
      </c>
      <c r="AR94" s="348" t="s">
        <v>430</v>
      </c>
      <c r="AS94" s="348" t="s">
        <v>430</v>
      </c>
      <c r="AT94" s="348" t="s">
        <v>430</v>
      </c>
      <c r="AU94" s="351"/>
      <c r="AV94" s="346" t="s">
        <v>430</v>
      </c>
      <c r="AW94" s="346" t="s">
        <v>430</v>
      </c>
      <c r="AX94" s="346" t="s">
        <v>430</v>
      </c>
      <c r="AY94" s="346" t="s">
        <v>430</v>
      </c>
      <c r="AZ94" s="346" t="s">
        <v>430</v>
      </c>
      <c r="BA94" s="374"/>
      <c r="BB94" s="348">
        <v>27.199715242138801</v>
      </c>
      <c r="BC94" s="348">
        <v>0</v>
      </c>
      <c r="BD94" s="348">
        <v>0.13411026709827101</v>
      </c>
      <c r="BE94" s="375" t="s">
        <v>430</v>
      </c>
      <c r="BF94" s="374"/>
      <c r="BG94" s="375" t="s">
        <v>430</v>
      </c>
      <c r="BH94" s="674" t="s">
        <v>430</v>
      </c>
      <c r="BI94" s="348" t="s">
        <v>430</v>
      </c>
      <c r="BJ94" s="348" t="s">
        <v>430</v>
      </c>
      <c r="BK94" s="362"/>
      <c r="BL94" s="348" t="s">
        <v>6689</v>
      </c>
      <c r="BM94" s="373" t="s">
        <v>5239</v>
      </c>
      <c r="BN94" s="372" t="s">
        <v>430</v>
      </c>
      <c r="BO94" s="372" t="s">
        <v>430</v>
      </c>
      <c r="BP94" s="372" t="s">
        <v>430</v>
      </c>
      <c r="BQ94" s="373"/>
      <c r="BR94" s="354" t="s">
        <v>555</v>
      </c>
    </row>
    <row r="95" spans="1:70" s="428" customFormat="1" x14ac:dyDescent="0.25">
      <c r="A95" s="345" t="s">
        <v>7017</v>
      </c>
      <c r="B95" s="373"/>
      <c r="C95" s="719">
        <v>46044</v>
      </c>
      <c r="D95" s="373"/>
      <c r="E95" s="346">
        <v>34.03</v>
      </c>
      <c r="F95" s="373"/>
      <c r="G95" s="347">
        <v>10.248100000000001</v>
      </c>
      <c r="H95" s="374"/>
      <c r="I95" s="348">
        <v>1.4000999999999999</v>
      </c>
      <c r="J95" s="348">
        <v>0.77490000000000003</v>
      </c>
      <c r="K95" s="348">
        <v>10.7125</v>
      </c>
      <c r="L95" s="348">
        <v>2.4809999999999999</v>
      </c>
      <c r="M95" s="348" t="s">
        <v>430</v>
      </c>
      <c r="N95" s="350" t="s">
        <v>430</v>
      </c>
      <c r="O95" s="348" t="s">
        <v>430</v>
      </c>
      <c r="P95" s="348" t="s">
        <v>430</v>
      </c>
      <c r="Q95" s="348" t="s">
        <v>430</v>
      </c>
      <c r="R95" s="348" t="s">
        <v>430</v>
      </c>
      <c r="S95" s="348">
        <v>13.410399999999999</v>
      </c>
      <c r="T95" s="348" t="s">
        <v>430</v>
      </c>
      <c r="U95" s="348" t="s">
        <v>430</v>
      </c>
      <c r="V95" s="348" t="s">
        <v>430</v>
      </c>
      <c r="W95" s="348">
        <v>13.410399999999999</v>
      </c>
      <c r="X95" s="348">
        <v>2.4809999999999999</v>
      </c>
      <c r="Y95" s="374"/>
      <c r="Z95" s="346">
        <v>10</v>
      </c>
      <c r="AA95" s="346">
        <v>12</v>
      </c>
      <c r="AB95" s="346">
        <v>13</v>
      </c>
      <c r="AC95" s="346">
        <v>19</v>
      </c>
      <c r="AD95" s="346" t="s">
        <v>430</v>
      </c>
      <c r="AE95" s="346" t="s">
        <v>430</v>
      </c>
      <c r="AF95" s="346" t="s">
        <v>430</v>
      </c>
      <c r="AG95" s="346" t="s">
        <v>430</v>
      </c>
      <c r="AH95" s="346" t="s">
        <v>430</v>
      </c>
      <c r="AI95" s="346" t="s">
        <v>430</v>
      </c>
      <c r="AJ95" s="346">
        <v>17</v>
      </c>
      <c r="AK95" s="346" t="s">
        <v>430</v>
      </c>
      <c r="AL95" s="346" t="s">
        <v>430</v>
      </c>
      <c r="AM95" s="346" t="s">
        <v>430</v>
      </c>
      <c r="AN95" s="346">
        <v>17</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74"/>
      <c r="BB95" s="348">
        <v>33.715831850149399</v>
      </c>
      <c r="BC95" s="348">
        <v>1.0693369056808499</v>
      </c>
      <c r="BD95" s="348">
        <v>1.6489649435335402E-2</v>
      </c>
      <c r="BE95" s="375">
        <v>0.83032278341885901</v>
      </c>
      <c r="BF95" s="374"/>
      <c r="BG95" s="375" t="s">
        <v>430</v>
      </c>
      <c r="BH95" s="674" t="s">
        <v>430</v>
      </c>
      <c r="BI95" s="348" t="s">
        <v>430</v>
      </c>
      <c r="BJ95" s="348" t="s">
        <v>430</v>
      </c>
      <c r="BK95" s="362"/>
      <c r="BL95" s="348" t="s">
        <v>7018</v>
      </c>
      <c r="BM95" s="373" t="s">
        <v>7019</v>
      </c>
      <c r="BN95" s="372" t="s">
        <v>430</v>
      </c>
      <c r="BO95" s="372" t="s">
        <v>430</v>
      </c>
      <c r="BP95" s="372" t="s">
        <v>430</v>
      </c>
      <c r="BQ95" s="373"/>
      <c r="BR95" s="354" t="s">
        <v>548</v>
      </c>
    </row>
    <row r="96" spans="1:70" s="428" customFormat="1" x14ac:dyDescent="0.25">
      <c r="A96" s="345" t="s">
        <v>7020</v>
      </c>
      <c r="B96" s="373"/>
      <c r="C96" s="719">
        <v>46076</v>
      </c>
      <c r="D96" s="373"/>
      <c r="E96" s="346">
        <v>43</v>
      </c>
      <c r="F96" s="373"/>
      <c r="G96" s="347">
        <v>10.805999999999999</v>
      </c>
      <c r="H96" s="374"/>
      <c r="I96" s="348">
        <v>0.68010000000000004</v>
      </c>
      <c r="J96" s="348">
        <v>1.3980999999999999</v>
      </c>
      <c r="K96" s="348">
        <v>19.324200000000001</v>
      </c>
      <c r="L96" s="348" t="s">
        <v>430</v>
      </c>
      <c r="M96" s="348" t="s">
        <v>430</v>
      </c>
      <c r="N96" s="350" t="s">
        <v>430</v>
      </c>
      <c r="O96" s="348" t="s">
        <v>430</v>
      </c>
      <c r="P96" s="348" t="s">
        <v>430</v>
      </c>
      <c r="Q96" s="348" t="s">
        <v>430</v>
      </c>
      <c r="R96" s="348" t="s">
        <v>430</v>
      </c>
      <c r="S96" s="348">
        <v>22.1845</v>
      </c>
      <c r="T96" s="348" t="s">
        <v>430</v>
      </c>
      <c r="U96" s="348" t="s">
        <v>430</v>
      </c>
      <c r="V96" s="348" t="s">
        <v>430</v>
      </c>
      <c r="W96" s="348">
        <v>22.1845</v>
      </c>
      <c r="X96" s="348">
        <v>8.06</v>
      </c>
      <c r="Y96" s="374"/>
      <c r="Z96" s="346">
        <v>47</v>
      </c>
      <c r="AA96" s="346">
        <v>8</v>
      </c>
      <c r="AB96" s="346">
        <v>4</v>
      </c>
      <c r="AC96" s="346" t="s">
        <v>430</v>
      </c>
      <c r="AD96" s="346" t="s">
        <v>430</v>
      </c>
      <c r="AE96" s="346" t="s">
        <v>430</v>
      </c>
      <c r="AF96" s="346" t="s">
        <v>430</v>
      </c>
      <c r="AG96" s="346" t="s">
        <v>430</v>
      </c>
      <c r="AH96" s="346" t="s">
        <v>430</v>
      </c>
      <c r="AI96" s="346" t="s">
        <v>430</v>
      </c>
      <c r="AJ96" s="346">
        <v>5</v>
      </c>
      <c r="AK96" s="346" t="s">
        <v>430</v>
      </c>
      <c r="AL96" s="346" t="s">
        <v>430</v>
      </c>
      <c r="AM96" s="346" t="s">
        <v>430</v>
      </c>
      <c r="AN96" s="346">
        <v>5</v>
      </c>
      <c r="AO96" s="373"/>
      <c r="AP96" s="348" t="s">
        <v>430</v>
      </c>
      <c r="AQ96" s="348" t="s">
        <v>430</v>
      </c>
      <c r="AR96" s="348" t="s">
        <v>430</v>
      </c>
      <c r="AS96" s="348" t="s">
        <v>430</v>
      </c>
      <c r="AT96" s="348" t="s">
        <v>430</v>
      </c>
      <c r="AU96" s="351"/>
      <c r="AV96" s="346" t="s">
        <v>430</v>
      </c>
      <c r="AW96" s="346" t="s">
        <v>430</v>
      </c>
      <c r="AX96" s="346" t="s">
        <v>430</v>
      </c>
      <c r="AY96" s="346" t="s">
        <v>430</v>
      </c>
      <c r="AZ96" s="346" t="s">
        <v>430</v>
      </c>
      <c r="BA96" s="374"/>
      <c r="BB96" s="348">
        <v>71.012213111731995</v>
      </c>
      <c r="BC96" s="348">
        <v>0</v>
      </c>
      <c r="BD96" s="348">
        <v>6.13249992717598E-2</v>
      </c>
      <c r="BE96" s="375" t="s">
        <v>430</v>
      </c>
      <c r="BF96" s="374"/>
      <c r="BG96" s="375" t="s">
        <v>430</v>
      </c>
      <c r="BH96" s="674" t="s">
        <v>430</v>
      </c>
      <c r="BI96" s="348" t="s">
        <v>430</v>
      </c>
      <c r="BJ96" s="348" t="s">
        <v>430</v>
      </c>
      <c r="BK96" s="362"/>
      <c r="BL96" s="348" t="s">
        <v>7021</v>
      </c>
      <c r="BM96" s="373" t="s">
        <v>7022</v>
      </c>
      <c r="BN96" s="372" t="s">
        <v>430</v>
      </c>
      <c r="BO96" s="372" t="s">
        <v>430</v>
      </c>
      <c r="BP96" s="372" t="s">
        <v>430</v>
      </c>
      <c r="BQ96" s="373"/>
      <c r="BR96" s="354" t="s">
        <v>6887</v>
      </c>
    </row>
    <row r="97" spans="1:70" s="428" customFormat="1" x14ac:dyDescent="0.25">
      <c r="A97" s="345" t="s">
        <v>7023</v>
      </c>
      <c r="B97" s="373"/>
      <c r="C97" s="719">
        <v>44848</v>
      </c>
      <c r="D97" s="373"/>
      <c r="E97" s="346">
        <v>29.448399999999999</v>
      </c>
      <c r="F97" s="373"/>
      <c r="G97" s="347">
        <v>16.729099999999999</v>
      </c>
      <c r="H97" s="374"/>
      <c r="I97" s="348" t="s">
        <v>430</v>
      </c>
      <c r="J97" s="348">
        <v>-0.57230000000000003</v>
      </c>
      <c r="K97" s="348">
        <v>5.4938000000000002</v>
      </c>
      <c r="L97" s="348">
        <v>-7.3667999999999996</v>
      </c>
      <c r="M97" s="348">
        <v>1.1775</v>
      </c>
      <c r="N97" s="350">
        <v>10.939299999999999</v>
      </c>
      <c r="O97" s="348">
        <v>9.7723999999999993</v>
      </c>
      <c r="P97" s="348">
        <v>17.770399999999999</v>
      </c>
      <c r="Q97" s="348" t="s">
        <v>430</v>
      </c>
      <c r="R97" s="348" t="s">
        <v>430</v>
      </c>
      <c r="S97" s="348">
        <v>6.62</v>
      </c>
      <c r="T97" s="348">
        <v>-3.1595</v>
      </c>
      <c r="U97" s="348">
        <v>5.0242000000000004</v>
      </c>
      <c r="V97" s="348">
        <v>6.1578999999999997</v>
      </c>
      <c r="W97" s="348">
        <v>6.62</v>
      </c>
      <c r="X97" s="348">
        <v>15.6988</v>
      </c>
      <c r="Y97" s="374"/>
      <c r="Z97" s="346" t="s">
        <v>430</v>
      </c>
      <c r="AA97" s="346">
        <v>51</v>
      </c>
      <c r="AB97" s="346">
        <v>83</v>
      </c>
      <c r="AC97" s="346">
        <v>79</v>
      </c>
      <c r="AD97" s="346">
        <v>50</v>
      </c>
      <c r="AE97" s="346">
        <v>41</v>
      </c>
      <c r="AF97" s="346">
        <v>36</v>
      </c>
      <c r="AG97" s="346">
        <v>31</v>
      </c>
      <c r="AH97" s="346" t="s">
        <v>430</v>
      </c>
      <c r="AI97" s="346" t="s">
        <v>430</v>
      </c>
      <c r="AJ97" s="346">
        <v>58</v>
      </c>
      <c r="AK97" s="346">
        <v>75</v>
      </c>
      <c r="AL97" s="346">
        <v>48</v>
      </c>
      <c r="AM97" s="346">
        <v>43</v>
      </c>
      <c r="AN97" s="346">
        <v>58</v>
      </c>
      <c r="AO97" s="373"/>
      <c r="AP97" s="348" t="s">
        <v>430</v>
      </c>
      <c r="AQ97" s="348" t="s">
        <v>430</v>
      </c>
      <c r="AR97" s="348" t="s">
        <v>430</v>
      </c>
      <c r="AS97" s="348">
        <v>11.94</v>
      </c>
      <c r="AT97" s="348">
        <v>5.34</v>
      </c>
      <c r="AU97" s="351"/>
      <c r="AV97" s="346" t="s">
        <v>430</v>
      </c>
      <c r="AW97" s="346" t="s">
        <v>430</v>
      </c>
      <c r="AX97" s="346" t="s">
        <v>430</v>
      </c>
      <c r="AY97" s="346">
        <v>33</v>
      </c>
      <c r="AZ97" s="346">
        <v>47</v>
      </c>
      <c r="BA97" s="374"/>
      <c r="BB97" s="348">
        <v>10.8719104378763</v>
      </c>
      <c r="BC97" s="348">
        <v>0.609069465615109</v>
      </c>
      <c r="BD97" s="348">
        <v>8.24341864760985E-2</v>
      </c>
      <c r="BE97" s="375">
        <v>0.48598654847857398</v>
      </c>
      <c r="BF97" s="374"/>
      <c r="BG97" s="375" t="s">
        <v>430</v>
      </c>
      <c r="BH97" s="674" t="s">
        <v>430</v>
      </c>
      <c r="BI97" s="348" t="s">
        <v>430</v>
      </c>
      <c r="BJ97" s="348" t="s">
        <v>430</v>
      </c>
      <c r="BK97" s="362"/>
      <c r="BL97" s="348" t="s">
        <v>7024</v>
      </c>
      <c r="BM97" s="373" t="s">
        <v>2640</v>
      </c>
      <c r="BN97" s="372" t="s">
        <v>430</v>
      </c>
      <c r="BO97" s="372" t="s">
        <v>430</v>
      </c>
      <c r="BP97" s="372" t="s">
        <v>430</v>
      </c>
      <c r="BQ97" s="373"/>
      <c r="BR97" s="354" t="s">
        <v>548</v>
      </c>
    </row>
    <row r="98" spans="1:70" s="428" customFormat="1" x14ac:dyDescent="0.25">
      <c r="A98" s="345" t="s">
        <v>7025</v>
      </c>
      <c r="B98" s="373"/>
      <c r="C98" s="719">
        <v>46085</v>
      </c>
      <c r="D98" s="373"/>
      <c r="E98" s="889">
        <v>23.34</v>
      </c>
      <c r="F98" s="373"/>
      <c r="G98" s="347">
        <v>9.2982999999999993</v>
      </c>
      <c r="H98" s="374"/>
      <c r="I98" s="348" t="s">
        <v>430</v>
      </c>
      <c r="J98" s="348">
        <v>-0.86150000000000004</v>
      </c>
      <c r="K98" s="348">
        <v>5.1356000000000002</v>
      </c>
      <c r="L98" s="348" t="s">
        <v>430</v>
      </c>
      <c r="M98" s="348" t="s">
        <v>430</v>
      </c>
      <c r="N98" s="350" t="s">
        <v>430</v>
      </c>
      <c r="O98" s="348" t="s">
        <v>430</v>
      </c>
      <c r="P98" s="348" t="s">
        <v>430</v>
      </c>
      <c r="Q98" s="348" t="s">
        <v>430</v>
      </c>
      <c r="R98" s="348" t="s">
        <v>430</v>
      </c>
      <c r="S98" s="348">
        <v>2.4121000000000001</v>
      </c>
      <c r="T98" s="348" t="s">
        <v>430</v>
      </c>
      <c r="U98" s="348" t="s">
        <v>430</v>
      </c>
      <c r="V98" s="348" t="s">
        <v>430</v>
      </c>
      <c r="W98" s="348">
        <v>2.4121000000000001</v>
      </c>
      <c r="X98" s="348">
        <v>-7.0170000000000003</v>
      </c>
      <c r="Y98" s="374"/>
      <c r="Z98" s="346" t="s">
        <v>430</v>
      </c>
      <c r="AA98" s="346">
        <v>75</v>
      </c>
      <c r="AB98" s="346">
        <v>90</v>
      </c>
      <c r="AC98" s="346" t="s">
        <v>430</v>
      </c>
      <c r="AD98" s="346" t="s">
        <v>430</v>
      </c>
      <c r="AE98" s="346" t="s">
        <v>430</v>
      </c>
      <c r="AF98" s="346" t="s">
        <v>430</v>
      </c>
      <c r="AG98" s="346" t="s">
        <v>430</v>
      </c>
      <c r="AH98" s="346" t="s">
        <v>430</v>
      </c>
      <c r="AI98" s="346" t="s">
        <v>430</v>
      </c>
      <c r="AJ98" s="346">
        <v>107</v>
      </c>
      <c r="AK98" s="346" t="s">
        <v>430</v>
      </c>
      <c r="AL98" s="346" t="s">
        <v>430</v>
      </c>
      <c r="AM98" s="346" t="s">
        <v>430</v>
      </c>
      <c r="AN98" s="346">
        <v>107</v>
      </c>
      <c r="AO98" s="373"/>
      <c r="AP98" s="348" t="s">
        <v>430</v>
      </c>
      <c r="AQ98" s="348" t="s">
        <v>430</v>
      </c>
      <c r="AR98" s="348" t="s">
        <v>430</v>
      </c>
      <c r="AS98" s="348" t="s">
        <v>430</v>
      </c>
      <c r="AT98" s="348" t="s">
        <v>430</v>
      </c>
      <c r="AU98" s="351"/>
      <c r="AV98" s="346" t="s">
        <v>430</v>
      </c>
      <c r="AW98" s="346" t="s">
        <v>430</v>
      </c>
      <c r="AX98" s="346" t="s">
        <v>430</v>
      </c>
      <c r="AY98" s="346" t="s">
        <v>430</v>
      </c>
      <c r="AZ98" s="346" t="s">
        <v>430</v>
      </c>
      <c r="BA98" s="374"/>
      <c r="BB98" s="348" t="s">
        <v>430</v>
      </c>
      <c r="BC98" s="348">
        <v>0</v>
      </c>
      <c r="BD98" s="348">
        <v>0</v>
      </c>
      <c r="BE98" s="375" t="s">
        <v>430</v>
      </c>
      <c r="BF98" s="374"/>
      <c r="BG98" s="375" t="s">
        <v>430</v>
      </c>
      <c r="BH98" s="674" t="s">
        <v>430</v>
      </c>
      <c r="BI98" s="348" t="s">
        <v>430</v>
      </c>
      <c r="BJ98" s="348" t="s">
        <v>430</v>
      </c>
      <c r="BK98" s="362"/>
      <c r="BL98" s="348" t="s">
        <v>7026</v>
      </c>
      <c r="BM98" s="373" t="s">
        <v>7027</v>
      </c>
      <c r="BN98" s="372" t="s">
        <v>5410</v>
      </c>
      <c r="BO98" s="372" t="s">
        <v>430</v>
      </c>
      <c r="BP98" s="372" t="s">
        <v>430</v>
      </c>
      <c r="BQ98" s="373"/>
      <c r="BR98" s="354" t="s">
        <v>5140</v>
      </c>
    </row>
    <row r="99" spans="1:70" s="428" customFormat="1" x14ac:dyDescent="0.25">
      <c r="A99" s="345" t="s">
        <v>7028</v>
      </c>
      <c r="B99" s="373"/>
      <c r="C99" s="719">
        <v>45898</v>
      </c>
      <c r="D99" s="373"/>
      <c r="E99" s="346">
        <v>23.361899999999999</v>
      </c>
      <c r="F99" s="373"/>
      <c r="G99" s="347">
        <v>10.471</v>
      </c>
      <c r="H99" s="374"/>
      <c r="I99" s="348" t="s">
        <v>430</v>
      </c>
      <c r="J99" s="348">
        <v>-1.0956999999999999</v>
      </c>
      <c r="K99" s="348">
        <v>8.6428999999999991</v>
      </c>
      <c r="L99" s="348">
        <v>2.0863999999999998</v>
      </c>
      <c r="M99" s="348">
        <v>-0.92720000000000002</v>
      </c>
      <c r="N99" s="350" t="s">
        <v>430</v>
      </c>
      <c r="O99" s="348" t="s">
        <v>430</v>
      </c>
      <c r="P99" s="348" t="s">
        <v>430</v>
      </c>
      <c r="Q99" s="348" t="s">
        <v>430</v>
      </c>
      <c r="R99" s="348" t="s">
        <v>430</v>
      </c>
      <c r="S99" s="348">
        <v>11.1807</v>
      </c>
      <c r="T99" s="348">
        <v>-1.105</v>
      </c>
      <c r="U99" s="348">
        <v>3.9098999999999999</v>
      </c>
      <c r="V99" s="348" t="s">
        <v>430</v>
      </c>
      <c r="W99" s="348">
        <v>11.1807</v>
      </c>
      <c r="X99" s="348">
        <v>4.71</v>
      </c>
      <c r="Y99" s="374"/>
      <c r="Z99" s="346" t="s">
        <v>430</v>
      </c>
      <c r="AA99" s="346">
        <v>78</v>
      </c>
      <c r="AB99" s="346">
        <v>37</v>
      </c>
      <c r="AC99" s="346">
        <v>22</v>
      </c>
      <c r="AD99" s="346">
        <v>59</v>
      </c>
      <c r="AE99" s="346" t="s">
        <v>430</v>
      </c>
      <c r="AF99" s="346" t="s">
        <v>430</v>
      </c>
      <c r="AG99" s="346" t="s">
        <v>430</v>
      </c>
      <c r="AH99" s="346" t="s">
        <v>430</v>
      </c>
      <c r="AI99" s="346" t="s">
        <v>430</v>
      </c>
      <c r="AJ99" s="346">
        <v>25</v>
      </c>
      <c r="AK99" s="346">
        <v>64</v>
      </c>
      <c r="AL99" s="346">
        <v>54</v>
      </c>
      <c r="AM99" s="346" t="s">
        <v>430</v>
      </c>
      <c r="AN99" s="346">
        <v>25</v>
      </c>
      <c r="AO99" s="373"/>
      <c r="AP99" s="348" t="s">
        <v>430</v>
      </c>
      <c r="AQ99" s="348" t="s">
        <v>430</v>
      </c>
      <c r="AR99" s="348" t="s">
        <v>430</v>
      </c>
      <c r="AS99" s="348" t="s">
        <v>430</v>
      </c>
      <c r="AT99" s="348" t="s">
        <v>430</v>
      </c>
      <c r="AU99" s="351"/>
      <c r="AV99" s="346" t="s">
        <v>430</v>
      </c>
      <c r="AW99" s="346" t="s">
        <v>430</v>
      </c>
      <c r="AX99" s="346" t="s">
        <v>430</v>
      </c>
      <c r="AY99" s="346" t="s">
        <v>430</v>
      </c>
      <c r="AZ99" s="346" t="s">
        <v>430</v>
      </c>
      <c r="BA99" s="374"/>
      <c r="BB99" s="348">
        <v>20.317243471926901</v>
      </c>
      <c r="BC99" s="348">
        <v>1.01014414636836</v>
      </c>
      <c r="BD99" s="348">
        <v>5.2666266744308696E-3</v>
      </c>
      <c r="BE99" s="375">
        <v>1.83098980319671</v>
      </c>
      <c r="BF99" s="374"/>
      <c r="BG99" s="375" t="s">
        <v>430</v>
      </c>
      <c r="BH99" s="674" t="s">
        <v>430</v>
      </c>
      <c r="BI99" s="348" t="s">
        <v>430</v>
      </c>
      <c r="BJ99" s="348" t="s">
        <v>430</v>
      </c>
      <c r="BK99" s="362"/>
      <c r="BL99" s="348" t="s">
        <v>7029</v>
      </c>
      <c r="BM99" s="373" t="s">
        <v>5808</v>
      </c>
      <c r="BN99" s="372" t="s">
        <v>430</v>
      </c>
      <c r="BO99" s="372" t="s">
        <v>430</v>
      </c>
      <c r="BP99" s="372" t="s">
        <v>430</v>
      </c>
      <c r="BQ99" s="373"/>
      <c r="BR99" s="354" t="s">
        <v>6903</v>
      </c>
    </row>
    <row r="100" spans="1:70" s="428" customFormat="1" x14ac:dyDescent="0.25">
      <c r="A100" s="345" t="s">
        <v>7030</v>
      </c>
      <c r="B100" s="373"/>
      <c r="C100" s="719">
        <v>40220</v>
      </c>
      <c r="D100" s="373"/>
      <c r="E100" s="346">
        <v>20.343699999999998</v>
      </c>
      <c r="F100" s="373"/>
      <c r="G100" s="347">
        <v>41.560499999999998</v>
      </c>
      <c r="H100" s="374"/>
      <c r="I100" s="348">
        <v>0.33700000000000002</v>
      </c>
      <c r="J100" s="348">
        <v>-0.7077</v>
      </c>
      <c r="K100" s="348">
        <v>3.2559</v>
      </c>
      <c r="L100" s="348">
        <v>-2.3534999999999999</v>
      </c>
      <c r="M100" s="348">
        <v>6.4299999999999996E-2</v>
      </c>
      <c r="N100" s="350">
        <v>6.6341999999999999</v>
      </c>
      <c r="O100" s="348">
        <v>7.4184999999999999</v>
      </c>
      <c r="P100" s="348">
        <v>11.7258</v>
      </c>
      <c r="Q100" s="348">
        <v>9.6311</v>
      </c>
      <c r="R100" s="348">
        <v>8.7992000000000008</v>
      </c>
      <c r="S100" s="348">
        <v>3.6318000000000001</v>
      </c>
      <c r="T100" s="348">
        <v>-8.4900000000000003E-2</v>
      </c>
      <c r="U100" s="348">
        <v>3.0396000000000001</v>
      </c>
      <c r="V100" s="348">
        <v>2.4704999999999999</v>
      </c>
      <c r="W100" s="348">
        <v>3.6318000000000001</v>
      </c>
      <c r="X100" s="348">
        <v>9.1821000000000002</v>
      </c>
      <c r="Y100" s="374"/>
      <c r="Z100" s="346">
        <v>65</v>
      </c>
      <c r="AA100" s="346">
        <v>65</v>
      </c>
      <c r="AB100" s="346">
        <v>106</v>
      </c>
      <c r="AC100" s="346">
        <v>51</v>
      </c>
      <c r="AD100" s="346">
        <v>55</v>
      </c>
      <c r="AE100" s="346">
        <v>52</v>
      </c>
      <c r="AF100" s="346">
        <v>42</v>
      </c>
      <c r="AG100" s="346">
        <v>55</v>
      </c>
      <c r="AH100" s="346">
        <v>35</v>
      </c>
      <c r="AI100" s="346">
        <v>21</v>
      </c>
      <c r="AJ100" s="346">
        <v>86</v>
      </c>
      <c r="AK100" s="346">
        <v>55</v>
      </c>
      <c r="AL100" s="346">
        <v>59</v>
      </c>
      <c r="AM100" s="346">
        <v>48</v>
      </c>
      <c r="AN100" s="346">
        <v>86</v>
      </c>
      <c r="AO100" s="373"/>
      <c r="AP100" s="348">
        <v>8.99</v>
      </c>
      <c r="AQ100" s="348">
        <v>9.6199999999999992</v>
      </c>
      <c r="AR100" s="348">
        <v>9.07</v>
      </c>
      <c r="AS100" s="348">
        <v>7.64</v>
      </c>
      <c r="AT100" s="348">
        <v>2.73</v>
      </c>
      <c r="AU100" s="351"/>
      <c r="AV100" s="346">
        <v>22</v>
      </c>
      <c r="AW100" s="346">
        <v>27</v>
      </c>
      <c r="AX100" s="346">
        <v>36</v>
      </c>
      <c r="AY100" s="346">
        <v>42</v>
      </c>
      <c r="AZ100" s="346">
        <v>52</v>
      </c>
      <c r="BA100" s="374"/>
      <c r="BB100" s="348">
        <v>7.5287810197858498</v>
      </c>
      <c r="BC100" s="348">
        <v>0</v>
      </c>
      <c r="BD100" s="348">
        <v>5.9308294191903498E-2</v>
      </c>
      <c r="BE100" s="375" t="s">
        <v>430</v>
      </c>
      <c r="BF100" s="374"/>
      <c r="BG100" s="375" t="s">
        <v>430</v>
      </c>
      <c r="BH100" s="674" t="s">
        <v>430</v>
      </c>
      <c r="BI100" s="348" t="s">
        <v>430</v>
      </c>
      <c r="BJ100" s="348" t="s">
        <v>430</v>
      </c>
      <c r="BK100" s="362"/>
      <c r="BL100" s="348" t="s">
        <v>6996</v>
      </c>
      <c r="BM100" s="373" t="s">
        <v>7031</v>
      </c>
      <c r="BN100" s="372" t="s">
        <v>5265</v>
      </c>
      <c r="BO100" s="372" t="s">
        <v>430</v>
      </c>
      <c r="BP100" s="372" t="s">
        <v>430</v>
      </c>
      <c r="BQ100" s="373"/>
      <c r="BR100" s="354" t="s">
        <v>443</v>
      </c>
    </row>
    <row r="101" spans="1:70" s="428" customFormat="1" x14ac:dyDescent="0.25">
      <c r="A101" s="345" t="s">
        <v>7032</v>
      </c>
      <c r="B101" s="373"/>
      <c r="C101" s="719">
        <v>40220</v>
      </c>
      <c r="D101" s="373"/>
      <c r="E101" s="346">
        <v>20.136800000000001</v>
      </c>
      <c r="F101" s="373"/>
      <c r="G101" s="347">
        <v>47.754600000000003</v>
      </c>
      <c r="H101" s="374"/>
      <c r="I101" s="348">
        <v>0.62329999999999997</v>
      </c>
      <c r="J101" s="348">
        <v>0.1794</v>
      </c>
      <c r="K101" s="348">
        <v>8.8444000000000003</v>
      </c>
      <c r="L101" s="348">
        <v>5.4621000000000004</v>
      </c>
      <c r="M101" s="348">
        <v>1.4499</v>
      </c>
      <c r="N101" s="350">
        <v>9.4806000000000008</v>
      </c>
      <c r="O101" s="348">
        <v>8.7011000000000003</v>
      </c>
      <c r="P101" s="348">
        <v>14.9916</v>
      </c>
      <c r="Q101" s="348">
        <v>11.9285</v>
      </c>
      <c r="R101" s="348">
        <v>10.1854</v>
      </c>
      <c r="S101" s="348">
        <v>11.3766</v>
      </c>
      <c r="T101" s="348">
        <v>1.4053</v>
      </c>
      <c r="U101" s="348">
        <v>5.5777000000000001</v>
      </c>
      <c r="V101" s="348">
        <v>4.4236000000000004</v>
      </c>
      <c r="W101" s="348">
        <v>11.3766</v>
      </c>
      <c r="X101" s="348">
        <v>10.121499999999999</v>
      </c>
      <c r="Y101" s="374"/>
      <c r="Z101" s="346">
        <v>51</v>
      </c>
      <c r="AA101" s="346">
        <v>22</v>
      </c>
      <c r="AB101" s="346">
        <v>34</v>
      </c>
      <c r="AC101" s="346">
        <v>14</v>
      </c>
      <c r="AD101" s="346">
        <v>49</v>
      </c>
      <c r="AE101" s="346">
        <v>45</v>
      </c>
      <c r="AF101" s="346">
        <v>38</v>
      </c>
      <c r="AG101" s="346">
        <v>38</v>
      </c>
      <c r="AH101" s="346">
        <v>29</v>
      </c>
      <c r="AI101" s="346">
        <v>19</v>
      </c>
      <c r="AJ101" s="346">
        <v>23</v>
      </c>
      <c r="AK101" s="346">
        <v>48</v>
      </c>
      <c r="AL101" s="346">
        <v>44</v>
      </c>
      <c r="AM101" s="346">
        <v>46</v>
      </c>
      <c r="AN101" s="346">
        <v>23</v>
      </c>
      <c r="AO101" s="373"/>
      <c r="AP101" s="348">
        <v>10.85</v>
      </c>
      <c r="AQ101" s="348">
        <v>12.22</v>
      </c>
      <c r="AR101" s="348">
        <v>11.34</v>
      </c>
      <c r="AS101" s="348">
        <v>9.9600000000000009</v>
      </c>
      <c r="AT101" s="348">
        <v>8.81</v>
      </c>
      <c r="AU101" s="351"/>
      <c r="AV101" s="346">
        <v>18</v>
      </c>
      <c r="AW101" s="346">
        <v>22</v>
      </c>
      <c r="AX101" s="346">
        <v>26</v>
      </c>
      <c r="AY101" s="346">
        <v>36</v>
      </c>
      <c r="AZ101" s="346">
        <v>41</v>
      </c>
      <c r="BA101" s="374"/>
      <c r="BB101" s="348">
        <v>11.4400580674567</v>
      </c>
      <c r="BC101" s="348">
        <v>0</v>
      </c>
      <c r="BD101" s="348">
        <v>6.5073980067927306E-2</v>
      </c>
      <c r="BE101" s="375" t="s">
        <v>430</v>
      </c>
      <c r="BF101" s="374"/>
      <c r="BG101" s="375" t="s">
        <v>430</v>
      </c>
      <c r="BH101" s="674" t="s">
        <v>430</v>
      </c>
      <c r="BI101" s="348" t="s">
        <v>430</v>
      </c>
      <c r="BJ101" s="348" t="s">
        <v>430</v>
      </c>
      <c r="BK101" s="362"/>
      <c r="BL101" s="348" t="s">
        <v>7033</v>
      </c>
      <c r="BM101" s="373" t="s">
        <v>7034</v>
      </c>
      <c r="BN101" s="372" t="s">
        <v>5265</v>
      </c>
      <c r="BO101" s="372" t="s">
        <v>430</v>
      </c>
      <c r="BP101" s="372" t="s">
        <v>430</v>
      </c>
      <c r="BQ101" s="373"/>
      <c r="BR101" s="354" t="s">
        <v>443</v>
      </c>
    </row>
    <row r="102" spans="1:70" s="428" customFormat="1" ht="11" x14ac:dyDescent="0.3">
      <c r="A102" s="841" t="s">
        <v>7035</v>
      </c>
      <c r="B102" s="842"/>
      <c r="C102" s="843">
        <v>46101</v>
      </c>
      <c r="D102" s="842"/>
      <c r="E102" s="844">
        <v>29.792200000000001</v>
      </c>
      <c r="F102" s="842"/>
      <c r="G102" s="845">
        <v>10.878</v>
      </c>
      <c r="H102" s="847"/>
      <c r="I102" s="846">
        <v>0.22109999999999999</v>
      </c>
      <c r="J102" s="846">
        <v>-1.4584999999999999</v>
      </c>
      <c r="K102" s="846">
        <v>6.2927</v>
      </c>
      <c r="L102" s="846" t="s">
        <v>430</v>
      </c>
      <c r="M102" s="846" t="s">
        <v>430</v>
      </c>
      <c r="N102" s="848" t="s">
        <v>430</v>
      </c>
      <c r="O102" s="846" t="s">
        <v>430</v>
      </c>
      <c r="P102" s="846" t="s">
        <v>430</v>
      </c>
      <c r="Q102" s="846" t="s">
        <v>430</v>
      </c>
      <c r="R102" s="846" t="s">
        <v>430</v>
      </c>
      <c r="S102" s="846">
        <v>9.1839999999999993</v>
      </c>
      <c r="T102" s="846" t="s">
        <v>430</v>
      </c>
      <c r="U102" s="846" t="s">
        <v>430</v>
      </c>
      <c r="V102" s="846" t="s">
        <v>430</v>
      </c>
      <c r="W102" s="846">
        <v>9.1839999999999993</v>
      </c>
      <c r="X102" s="846">
        <v>8.7799999999999994</v>
      </c>
      <c r="Y102" s="847"/>
      <c r="Z102" s="844">
        <v>74</v>
      </c>
      <c r="AA102" s="844">
        <v>84</v>
      </c>
      <c r="AB102" s="844">
        <v>65</v>
      </c>
      <c r="AC102" s="844" t="s">
        <v>430</v>
      </c>
      <c r="AD102" s="844" t="s">
        <v>430</v>
      </c>
      <c r="AE102" s="844" t="s">
        <v>430</v>
      </c>
      <c r="AF102" s="844" t="s">
        <v>430</v>
      </c>
      <c r="AG102" s="844" t="s">
        <v>430</v>
      </c>
      <c r="AH102" s="844" t="s">
        <v>430</v>
      </c>
      <c r="AI102" s="844" t="s">
        <v>430</v>
      </c>
      <c r="AJ102" s="844">
        <v>38</v>
      </c>
      <c r="AK102" s="844" t="s">
        <v>430</v>
      </c>
      <c r="AL102" s="844" t="s">
        <v>430</v>
      </c>
      <c r="AM102" s="844" t="s">
        <v>430</v>
      </c>
      <c r="AN102" s="844">
        <v>38</v>
      </c>
      <c r="AO102" s="842"/>
      <c r="AP102" s="846" t="s">
        <v>430</v>
      </c>
      <c r="AQ102" s="846" t="s">
        <v>430</v>
      </c>
      <c r="AR102" s="846" t="s">
        <v>430</v>
      </c>
      <c r="AS102" s="846" t="s">
        <v>430</v>
      </c>
      <c r="AT102" s="846" t="s">
        <v>430</v>
      </c>
      <c r="AU102" s="849"/>
      <c r="AV102" s="844" t="s">
        <v>430</v>
      </c>
      <c r="AW102" s="844" t="s">
        <v>430</v>
      </c>
      <c r="AX102" s="844" t="s">
        <v>430</v>
      </c>
      <c r="AY102" s="844" t="s">
        <v>430</v>
      </c>
      <c r="AZ102" s="844" t="s">
        <v>430</v>
      </c>
      <c r="BA102" s="847"/>
      <c r="BB102" s="846" t="s">
        <v>430</v>
      </c>
      <c r="BC102" s="846">
        <v>0</v>
      </c>
      <c r="BD102" s="846">
        <v>0</v>
      </c>
      <c r="BE102" s="852">
        <v>5.71905102786301</v>
      </c>
      <c r="BF102" s="847"/>
      <c r="BG102" s="852" t="s">
        <v>430</v>
      </c>
      <c r="BH102" s="935" t="s">
        <v>430</v>
      </c>
      <c r="BI102" s="846" t="s">
        <v>430</v>
      </c>
      <c r="BJ102" s="846" t="s">
        <v>430</v>
      </c>
      <c r="BK102" s="851"/>
      <c r="BL102" s="846" t="s">
        <v>7036</v>
      </c>
      <c r="BM102" s="842" t="s">
        <v>7037</v>
      </c>
      <c r="BN102" s="855" t="s">
        <v>430</v>
      </c>
      <c r="BO102" s="855" t="s">
        <v>430</v>
      </c>
      <c r="BP102" s="855" t="s">
        <v>430</v>
      </c>
      <c r="BQ102" s="842"/>
      <c r="BR102" s="856" t="s">
        <v>555</v>
      </c>
    </row>
    <row r="103" spans="1:70" s="428" customFormat="1" x14ac:dyDescent="0.25">
      <c r="A103" s="345" t="s">
        <v>7038</v>
      </c>
      <c r="B103" s="373"/>
      <c r="C103" s="719">
        <v>45659</v>
      </c>
      <c r="D103" s="373"/>
      <c r="E103" s="346">
        <v>19.260200000000001</v>
      </c>
      <c r="F103" s="373"/>
      <c r="G103" s="347">
        <v>9.0519999999999996</v>
      </c>
      <c r="H103" s="374"/>
      <c r="I103" s="348">
        <v>1.0945</v>
      </c>
      <c r="J103" s="348">
        <v>-0.7238</v>
      </c>
      <c r="K103" s="348">
        <v>10.687200000000001</v>
      </c>
      <c r="L103" s="348">
        <v>1.5367</v>
      </c>
      <c r="M103" s="348">
        <v>-11.115500000000001</v>
      </c>
      <c r="N103" s="350">
        <v>1.2121</v>
      </c>
      <c r="O103" s="348" t="s">
        <v>430</v>
      </c>
      <c r="P103" s="348" t="s">
        <v>430</v>
      </c>
      <c r="Q103" s="348" t="s">
        <v>430</v>
      </c>
      <c r="R103" s="348" t="s">
        <v>430</v>
      </c>
      <c r="S103" s="348">
        <v>13.5474</v>
      </c>
      <c r="T103" s="348">
        <v>-7.1017999999999999</v>
      </c>
      <c r="U103" s="348">
        <v>-7.3680000000000003</v>
      </c>
      <c r="V103" s="348">
        <v>-7.1779999999999999</v>
      </c>
      <c r="W103" s="348">
        <v>13.5474</v>
      </c>
      <c r="X103" s="348">
        <v>-7.2939999999999996</v>
      </c>
      <c r="Y103" s="374"/>
      <c r="Z103" s="346">
        <v>27</v>
      </c>
      <c r="AA103" s="346">
        <v>66</v>
      </c>
      <c r="AB103" s="346">
        <v>14</v>
      </c>
      <c r="AC103" s="346">
        <v>23</v>
      </c>
      <c r="AD103" s="346">
        <v>86</v>
      </c>
      <c r="AE103" s="346">
        <v>70</v>
      </c>
      <c r="AF103" s="346" t="s">
        <v>430</v>
      </c>
      <c r="AG103" s="346" t="s">
        <v>430</v>
      </c>
      <c r="AH103" s="346" t="s">
        <v>430</v>
      </c>
      <c r="AI103" s="346" t="s">
        <v>430</v>
      </c>
      <c r="AJ103" s="346">
        <v>16</v>
      </c>
      <c r="AK103" s="346">
        <v>91</v>
      </c>
      <c r="AL103" s="346">
        <v>86</v>
      </c>
      <c r="AM103" s="346">
        <v>76</v>
      </c>
      <c r="AN103" s="346">
        <v>16</v>
      </c>
      <c r="AO103" s="373"/>
      <c r="AP103" s="348" t="s">
        <v>430</v>
      </c>
      <c r="AQ103" s="348" t="s">
        <v>430</v>
      </c>
      <c r="AR103" s="348" t="s">
        <v>430</v>
      </c>
      <c r="AS103" s="348" t="s">
        <v>430</v>
      </c>
      <c r="AT103" s="348">
        <v>-8.2899999999999991</v>
      </c>
      <c r="AU103" s="351"/>
      <c r="AV103" s="346" t="s">
        <v>430</v>
      </c>
      <c r="AW103" s="346" t="s">
        <v>430</v>
      </c>
      <c r="AX103" s="346" t="s">
        <v>430</v>
      </c>
      <c r="AY103" s="346" t="s">
        <v>430</v>
      </c>
      <c r="AZ103" s="346">
        <v>75</v>
      </c>
      <c r="BA103" s="374"/>
      <c r="BB103" s="348">
        <v>18.993708760830799</v>
      </c>
      <c r="BC103" s="348">
        <v>0.99865175085404101</v>
      </c>
      <c r="BD103" s="348">
        <v>-8.8021391157560094E-3</v>
      </c>
      <c r="BE103" s="375">
        <v>-9.10102737254051E-2</v>
      </c>
      <c r="BF103" s="374"/>
      <c r="BG103" s="375" t="s">
        <v>430</v>
      </c>
      <c r="BH103" s="674" t="s">
        <v>430</v>
      </c>
      <c r="BI103" s="348" t="s">
        <v>430</v>
      </c>
      <c r="BJ103" s="348" t="s">
        <v>430</v>
      </c>
      <c r="BK103" s="362"/>
      <c r="BL103" s="348" t="s">
        <v>6896</v>
      </c>
      <c r="BM103" s="373" t="s">
        <v>5957</v>
      </c>
      <c r="BN103" s="372" t="s">
        <v>430</v>
      </c>
      <c r="BO103" s="372" t="s">
        <v>430</v>
      </c>
      <c r="BP103" s="372" t="s">
        <v>430</v>
      </c>
      <c r="BQ103" s="373"/>
      <c r="BR103" s="354" t="s">
        <v>6887</v>
      </c>
    </row>
    <row r="104" spans="1:70" s="428" customFormat="1" x14ac:dyDescent="0.25">
      <c r="A104" s="345" t="s">
        <v>7039</v>
      </c>
      <c r="B104" s="373"/>
      <c r="C104" s="719">
        <v>40672</v>
      </c>
      <c r="D104" s="373"/>
      <c r="E104" s="346">
        <v>17.043900000000001</v>
      </c>
      <c r="F104" s="373"/>
      <c r="G104" s="347">
        <v>34.642600000000002</v>
      </c>
      <c r="H104" s="374"/>
      <c r="I104" s="348" t="s">
        <v>430</v>
      </c>
      <c r="J104" s="348">
        <v>-0.39960000000000001</v>
      </c>
      <c r="K104" s="348">
        <v>2.0154000000000001</v>
      </c>
      <c r="L104" s="348">
        <v>0.44619999999999999</v>
      </c>
      <c r="M104" s="348">
        <v>-0.25309999999999999</v>
      </c>
      <c r="N104" s="350">
        <v>3.556</v>
      </c>
      <c r="O104" s="348">
        <v>6.9847999999999999</v>
      </c>
      <c r="P104" s="348">
        <v>10.610300000000001</v>
      </c>
      <c r="Q104" s="348">
        <v>9.2312999999999992</v>
      </c>
      <c r="R104" s="348">
        <v>8.7391000000000005</v>
      </c>
      <c r="S104" s="348">
        <v>2.4270999999999998</v>
      </c>
      <c r="T104" s="348">
        <v>-0.69199999999999995</v>
      </c>
      <c r="U104" s="348">
        <v>1.4434</v>
      </c>
      <c r="V104" s="348">
        <v>1.2630999999999999</v>
      </c>
      <c r="W104" s="348">
        <v>2.4270999999999998</v>
      </c>
      <c r="X104" s="348">
        <v>8.6541999999999994</v>
      </c>
      <c r="Y104" s="374"/>
      <c r="Z104" s="346" t="s">
        <v>430</v>
      </c>
      <c r="AA104" s="346">
        <v>37</v>
      </c>
      <c r="AB104" s="346">
        <v>109</v>
      </c>
      <c r="AC104" s="346">
        <v>25</v>
      </c>
      <c r="AD104" s="346">
        <v>57</v>
      </c>
      <c r="AE104" s="346">
        <v>64</v>
      </c>
      <c r="AF104" s="346">
        <v>45</v>
      </c>
      <c r="AG104" s="346">
        <v>57</v>
      </c>
      <c r="AH104" s="346">
        <v>36</v>
      </c>
      <c r="AI104" s="346">
        <v>22</v>
      </c>
      <c r="AJ104" s="346">
        <v>106</v>
      </c>
      <c r="AK104" s="346">
        <v>59</v>
      </c>
      <c r="AL104" s="346">
        <v>65</v>
      </c>
      <c r="AM104" s="346">
        <v>51</v>
      </c>
      <c r="AN104" s="346">
        <v>106</v>
      </c>
      <c r="AO104" s="373"/>
      <c r="AP104" s="348">
        <v>9.08</v>
      </c>
      <c r="AQ104" s="348">
        <v>9.4600000000000009</v>
      </c>
      <c r="AR104" s="348">
        <v>8.77</v>
      </c>
      <c r="AS104" s="348">
        <v>7.07</v>
      </c>
      <c r="AT104" s="348">
        <v>1.72</v>
      </c>
      <c r="AU104" s="351"/>
      <c r="AV104" s="346">
        <v>21</v>
      </c>
      <c r="AW104" s="346">
        <v>28</v>
      </c>
      <c r="AX104" s="346">
        <v>37</v>
      </c>
      <c r="AY104" s="346">
        <v>44</v>
      </c>
      <c r="AZ104" s="346">
        <v>56</v>
      </c>
      <c r="BA104" s="374"/>
      <c r="BB104" s="348">
        <v>4.9864836057038202</v>
      </c>
      <c r="BC104" s="348">
        <v>0</v>
      </c>
      <c r="BD104" s="348">
        <v>6.3518121524996904E-2</v>
      </c>
      <c r="BE104" s="375" t="s">
        <v>430</v>
      </c>
      <c r="BF104" s="374"/>
      <c r="BG104" s="375" t="s">
        <v>430</v>
      </c>
      <c r="BH104" s="674" t="s">
        <v>430</v>
      </c>
      <c r="BI104" s="348" t="s">
        <v>430</v>
      </c>
      <c r="BJ104" s="348" t="s">
        <v>430</v>
      </c>
      <c r="BK104" s="362"/>
      <c r="BL104" s="348" t="s">
        <v>6726</v>
      </c>
      <c r="BM104" s="373" t="s">
        <v>5831</v>
      </c>
      <c r="BN104" s="372" t="s">
        <v>430</v>
      </c>
      <c r="BO104" s="372" t="s">
        <v>430</v>
      </c>
      <c r="BP104" s="372" t="s">
        <v>430</v>
      </c>
      <c r="BQ104" s="373"/>
      <c r="BR104" s="354" t="s">
        <v>443</v>
      </c>
    </row>
    <row r="105" spans="1:70" s="428" customFormat="1" x14ac:dyDescent="0.25">
      <c r="A105" s="345" t="s">
        <v>7040</v>
      </c>
      <c r="B105" s="373"/>
      <c r="C105" s="719">
        <v>46093</v>
      </c>
      <c r="D105" s="373"/>
      <c r="E105" s="346">
        <v>20.3</v>
      </c>
      <c r="F105" s="373"/>
      <c r="G105" s="347">
        <v>10.415699999999999</v>
      </c>
      <c r="H105" s="374"/>
      <c r="I105" s="348">
        <v>1.0762</v>
      </c>
      <c r="J105" s="348">
        <v>0.69410000000000005</v>
      </c>
      <c r="K105" s="348">
        <v>10.0444</v>
      </c>
      <c r="L105" s="348" t="s">
        <v>430</v>
      </c>
      <c r="M105" s="348" t="s">
        <v>430</v>
      </c>
      <c r="N105" s="350" t="s">
        <v>430</v>
      </c>
      <c r="O105" s="348" t="s">
        <v>430</v>
      </c>
      <c r="P105" s="348" t="s">
        <v>430</v>
      </c>
      <c r="Q105" s="348" t="s">
        <v>430</v>
      </c>
      <c r="R105" s="348" t="s">
        <v>430</v>
      </c>
      <c r="S105" s="348">
        <v>11.8116</v>
      </c>
      <c r="T105" s="348" t="s">
        <v>430</v>
      </c>
      <c r="U105" s="348" t="s">
        <v>430</v>
      </c>
      <c r="V105" s="348" t="s">
        <v>430</v>
      </c>
      <c r="W105" s="348">
        <v>11.8116</v>
      </c>
      <c r="X105" s="348">
        <v>4.157</v>
      </c>
      <c r="Y105" s="374"/>
      <c r="Z105" s="346">
        <v>29</v>
      </c>
      <c r="AA105" s="346">
        <v>16</v>
      </c>
      <c r="AB105" s="346">
        <v>18</v>
      </c>
      <c r="AC105" s="346" t="s">
        <v>430</v>
      </c>
      <c r="AD105" s="346" t="s">
        <v>430</v>
      </c>
      <c r="AE105" s="346" t="s">
        <v>430</v>
      </c>
      <c r="AF105" s="346" t="s">
        <v>430</v>
      </c>
      <c r="AG105" s="346" t="s">
        <v>430</v>
      </c>
      <c r="AH105" s="346" t="s">
        <v>430</v>
      </c>
      <c r="AI105" s="346" t="s">
        <v>430</v>
      </c>
      <c r="AJ105" s="346">
        <v>22</v>
      </c>
      <c r="AK105" s="346" t="s">
        <v>430</v>
      </c>
      <c r="AL105" s="346" t="s">
        <v>430</v>
      </c>
      <c r="AM105" s="346" t="s">
        <v>430</v>
      </c>
      <c r="AN105" s="346">
        <v>22</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74"/>
      <c r="BB105" s="348" t="s">
        <v>430</v>
      </c>
      <c r="BC105" s="348">
        <v>0</v>
      </c>
      <c r="BD105" s="348">
        <v>0</v>
      </c>
      <c r="BE105" s="375">
        <v>9.4706753793630103</v>
      </c>
      <c r="BF105" s="374"/>
      <c r="BG105" s="375" t="s">
        <v>430</v>
      </c>
      <c r="BH105" s="674" t="s">
        <v>430</v>
      </c>
      <c r="BI105" s="348" t="s">
        <v>430</v>
      </c>
      <c r="BJ105" s="348" t="s">
        <v>430</v>
      </c>
      <c r="BK105" s="362"/>
      <c r="BL105" s="348" t="s">
        <v>6723</v>
      </c>
      <c r="BM105" s="373" t="s">
        <v>6724</v>
      </c>
      <c r="BN105" s="372" t="s">
        <v>430</v>
      </c>
      <c r="BO105" s="372" t="s">
        <v>430</v>
      </c>
      <c r="BP105" s="372" t="s">
        <v>430</v>
      </c>
      <c r="BQ105" s="373"/>
      <c r="BR105" s="354" t="s">
        <v>548</v>
      </c>
    </row>
    <row r="106" spans="1:70" s="428" customFormat="1" x14ac:dyDescent="0.25">
      <c r="A106" s="345" t="s">
        <v>7041</v>
      </c>
      <c r="B106" s="373"/>
      <c r="C106" s="719">
        <v>46105</v>
      </c>
      <c r="D106" s="373"/>
      <c r="E106" s="346">
        <v>10.0648</v>
      </c>
      <c r="F106" s="373"/>
      <c r="G106" s="347">
        <v>10.858000000000001</v>
      </c>
      <c r="H106" s="374"/>
      <c r="I106" s="348">
        <v>1.2212000000000001</v>
      </c>
      <c r="J106" s="348">
        <v>-2.5838999999999999</v>
      </c>
      <c r="K106" s="348">
        <v>8.9285999999999994</v>
      </c>
      <c r="L106" s="348" t="s">
        <v>430</v>
      </c>
      <c r="M106" s="348" t="s">
        <v>430</v>
      </c>
      <c r="N106" s="350" t="s">
        <v>430</v>
      </c>
      <c r="O106" s="348" t="s">
        <v>430</v>
      </c>
      <c r="P106" s="348" t="s">
        <v>430</v>
      </c>
      <c r="Q106" s="348" t="s">
        <v>430</v>
      </c>
      <c r="R106" s="348" t="s">
        <v>430</v>
      </c>
      <c r="S106" s="348">
        <v>6.4823000000000004</v>
      </c>
      <c r="T106" s="348" t="s">
        <v>430</v>
      </c>
      <c r="U106" s="348" t="s">
        <v>430</v>
      </c>
      <c r="V106" s="348" t="s">
        <v>430</v>
      </c>
      <c r="W106" s="348">
        <v>6.4823000000000004</v>
      </c>
      <c r="X106" s="348">
        <v>8.58</v>
      </c>
      <c r="Y106" s="374"/>
      <c r="Z106" s="346">
        <v>18</v>
      </c>
      <c r="AA106" s="346">
        <v>95</v>
      </c>
      <c r="AB106" s="346">
        <v>31</v>
      </c>
      <c r="AC106" s="346" t="s">
        <v>430</v>
      </c>
      <c r="AD106" s="346" t="s">
        <v>430</v>
      </c>
      <c r="AE106" s="346" t="s">
        <v>430</v>
      </c>
      <c r="AF106" s="346" t="s">
        <v>430</v>
      </c>
      <c r="AG106" s="346" t="s">
        <v>430</v>
      </c>
      <c r="AH106" s="346" t="s">
        <v>430</v>
      </c>
      <c r="AI106" s="346" t="s">
        <v>430</v>
      </c>
      <c r="AJ106" s="346">
        <v>62</v>
      </c>
      <c r="AK106" s="346" t="s">
        <v>430</v>
      </c>
      <c r="AL106" s="346" t="s">
        <v>430</v>
      </c>
      <c r="AM106" s="346" t="s">
        <v>430</v>
      </c>
      <c r="AN106" s="346">
        <v>62</v>
      </c>
      <c r="AO106" s="373"/>
      <c r="AP106" s="348" t="s">
        <v>430</v>
      </c>
      <c r="AQ106" s="348" t="s">
        <v>430</v>
      </c>
      <c r="AR106" s="348" t="s">
        <v>430</v>
      </c>
      <c r="AS106" s="348" t="s">
        <v>430</v>
      </c>
      <c r="AT106" s="348" t="s">
        <v>430</v>
      </c>
      <c r="AU106" s="351"/>
      <c r="AV106" s="346" t="s">
        <v>430</v>
      </c>
      <c r="AW106" s="346" t="s">
        <v>430</v>
      </c>
      <c r="AX106" s="346" t="s">
        <v>430</v>
      </c>
      <c r="AY106" s="346" t="s">
        <v>430</v>
      </c>
      <c r="AZ106" s="346" t="s">
        <v>430</v>
      </c>
      <c r="BA106" s="374"/>
      <c r="BB106" s="348" t="s">
        <v>430</v>
      </c>
      <c r="BC106" s="348">
        <v>0</v>
      </c>
      <c r="BD106" s="348">
        <v>0</v>
      </c>
      <c r="BE106" s="375" t="s">
        <v>430</v>
      </c>
      <c r="BF106" s="374"/>
      <c r="BG106" s="375" t="s">
        <v>430</v>
      </c>
      <c r="BH106" s="674" t="s">
        <v>430</v>
      </c>
      <c r="BI106" s="348" t="s">
        <v>430</v>
      </c>
      <c r="BJ106" s="348" t="s">
        <v>430</v>
      </c>
      <c r="BK106" s="362"/>
      <c r="BL106" s="348" t="s">
        <v>6698</v>
      </c>
      <c r="BM106" s="373" t="s">
        <v>6699</v>
      </c>
      <c r="BN106" s="372" t="s">
        <v>430</v>
      </c>
      <c r="BO106" s="372" t="s">
        <v>430</v>
      </c>
      <c r="BP106" s="372" t="s">
        <v>430</v>
      </c>
      <c r="BQ106" s="373"/>
      <c r="BR106" s="354" t="s">
        <v>6887</v>
      </c>
    </row>
    <row r="107" spans="1:70" s="428" customFormat="1" x14ac:dyDescent="0.25">
      <c r="A107" s="345" t="s">
        <v>7042</v>
      </c>
      <c r="B107" s="373"/>
      <c r="C107" s="719">
        <v>45876</v>
      </c>
      <c r="D107" s="373"/>
      <c r="E107" s="346">
        <v>20.605899999999998</v>
      </c>
      <c r="F107" s="373"/>
      <c r="G107" s="347">
        <v>12.601599999999999</v>
      </c>
      <c r="H107" s="374"/>
      <c r="I107" s="348">
        <v>1.9770000000000001</v>
      </c>
      <c r="J107" s="348">
        <v>4.3411999999999997</v>
      </c>
      <c r="K107" s="348">
        <v>20.598700000000001</v>
      </c>
      <c r="L107" s="348">
        <v>36.982799999999997</v>
      </c>
      <c r="M107" s="348">
        <v>21.7593</v>
      </c>
      <c r="N107" s="350" t="s">
        <v>430</v>
      </c>
      <c r="O107" s="348" t="s">
        <v>430</v>
      </c>
      <c r="P107" s="348" t="s">
        <v>430</v>
      </c>
      <c r="Q107" s="348" t="s">
        <v>430</v>
      </c>
      <c r="R107" s="348" t="s">
        <v>430</v>
      </c>
      <c r="S107" s="348">
        <v>23.370899999999999</v>
      </c>
      <c r="T107" s="348">
        <v>27.489799999999999</v>
      </c>
      <c r="U107" s="348">
        <v>23.8767</v>
      </c>
      <c r="V107" s="348" t="s">
        <v>430</v>
      </c>
      <c r="W107" s="348">
        <v>23.370899999999999</v>
      </c>
      <c r="X107" s="348">
        <v>26.015999999999998</v>
      </c>
      <c r="Y107" s="374"/>
      <c r="Z107" s="346">
        <v>2</v>
      </c>
      <c r="AA107" s="346">
        <v>1</v>
      </c>
      <c r="AB107" s="346">
        <v>3</v>
      </c>
      <c r="AC107" s="346">
        <v>1</v>
      </c>
      <c r="AD107" s="346">
        <v>33</v>
      </c>
      <c r="AE107" s="346" t="s">
        <v>430</v>
      </c>
      <c r="AF107" s="346" t="s">
        <v>430</v>
      </c>
      <c r="AG107" s="346" t="s">
        <v>430</v>
      </c>
      <c r="AH107" s="346" t="s">
        <v>430</v>
      </c>
      <c r="AI107" s="346" t="s">
        <v>430</v>
      </c>
      <c r="AJ107" s="346">
        <v>3</v>
      </c>
      <c r="AK107" s="346">
        <v>1</v>
      </c>
      <c r="AL107" s="346">
        <v>34</v>
      </c>
      <c r="AM107" s="346" t="s">
        <v>430</v>
      </c>
      <c r="AN107" s="346">
        <v>3</v>
      </c>
      <c r="AO107" s="373"/>
      <c r="AP107" s="348" t="s">
        <v>430</v>
      </c>
      <c r="AQ107" s="348" t="s">
        <v>430</v>
      </c>
      <c r="AR107" s="348" t="s">
        <v>430</v>
      </c>
      <c r="AS107" s="348" t="s">
        <v>430</v>
      </c>
      <c r="AT107" s="348" t="s">
        <v>430</v>
      </c>
      <c r="AU107" s="351"/>
      <c r="AV107" s="346" t="s">
        <v>430</v>
      </c>
      <c r="AW107" s="346" t="s">
        <v>430</v>
      </c>
      <c r="AX107" s="346" t="s">
        <v>430</v>
      </c>
      <c r="AY107" s="346" t="s">
        <v>430</v>
      </c>
      <c r="AZ107" s="346" t="s">
        <v>430</v>
      </c>
      <c r="BA107" s="374"/>
      <c r="BB107" s="348">
        <v>34.160335121010803</v>
      </c>
      <c r="BC107" s="348">
        <v>1.00966074630558</v>
      </c>
      <c r="BD107" s="348">
        <v>8.8159422155689504E-2</v>
      </c>
      <c r="BE107" s="375">
        <v>-3.2054606253435897E-2</v>
      </c>
      <c r="BF107" s="374"/>
      <c r="BG107" s="375" t="s">
        <v>430</v>
      </c>
      <c r="BH107" s="674" t="s">
        <v>430</v>
      </c>
      <c r="BI107" s="348" t="s">
        <v>430</v>
      </c>
      <c r="BJ107" s="348" t="s">
        <v>430</v>
      </c>
      <c r="BK107" s="362"/>
      <c r="BL107" s="348" t="s">
        <v>7043</v>
      </c>
      <c r="BM107" s="373" t="s">
        <v>7044</v>
      </c>
      <c r="BN107" s="372" t="s">
        <v>430</v>
      </c>
      <c r="BO107" s="372" t="s">
        <v>430</v>
      </c>
      <c r="BP107" s="372" t="s">
        <v>430</v>
      </c>
      <c r="BQ107" s="373"/>
      <c r="BR107" s="354" t="s">
        <v>555</v>
      </c>
    </row>
    <row r="108" spans="1:70" s="428" customFormat="1" x14ac:dyDescent="0.25">
      <c r="A108" s="345" t="s">
        <v>7045</v>
      </c>
      <c r="B108" s="373"/>
      <c r="C108" s="719">
        <v>46052</v>
      </c>
      <c r="D108" s="373"/>
      <c r="E108" s="346">
        <v>13.7195</v>
      </c>
      <c r="F108" s="373"/>
      <c r="G108" s="347">
        <v>9.5159000000000002</v>
      </c>
      <c r="H108" s="374"/>
      <c r="I108" s="348">
        <v>0.40089999999999998</v>
      </c>
      <c r="J108" s="348">
        <v>-0.4738</v>
      </c>
      <c r="K108" s="348">
        <v>5.1666999999999996</v>
      </c>
      <c r="L108" s="348" t="s">
        <v>430</v>
      </c>
      <c r="M108" s="348" t="s">
        <v>430</v>
      </c>
      <c r="N108" s="350" t="s">
        <v>430</v>
      </c>
      <c r="O108" s="348" t="s">
        <v>430</v>
      </c>
      <c r="P108" s="348" t="s">
        <v>430</v>
      </c>
      <c r="Q108" s="348" t="s">
        <v>430</v>
      </c>
      <c r="R108" s="348" t="s">
        <v>430</v>
      </c>
      <c r="S108" s="348">
        <v>2.9447000000000001</v>
      </c>
      <c r="T108" s="348" t="s">
        <v>430</v>
      </c>
      <c r="U108" s="348" t="s">
        <v>430</v>
      </c>
      <c r="V108" s="348" t="s">
        <v>430</v>
      </c>
      <c r="W108" s="348">
        <v>2.9447000000000001</v>
      </c>
      <c r="X108" s="348">
        <v>-4.8410000000000002</v>
      </c>
      <c r="Y108" s="374"/>
      <c r="Z108" s="346">
        <v>60</v>
      </c>
      <c r="AA108" s="346">
        <v>41</v>
      </c>
      <c r="AB108" s="346">
        <v>89</v>
      </c>
      <c r="AC108" s="346" t="s">
        <v>430</v>
      </c>
      <c r="AD108" s="346" t="s">
        <v>430</v>
      </c>
      <c r="AE108" s="346" t="s">
        <v>430</v>
      </c>
      <c r="AF108" s="346" t="s">
        <v>430</v>
      </c>
      <c r="AG108" s="346" t="s">
        <v>430</v>
      </c>
      <c r="AH108" s="346" t="s">
        <v>430</v>
      </c>
      <c r="AI108" s="346" t="s">
        <v>430</v>
      </c>
      <c r="AJ108" s="346">
        <v>94</v>
      </c>
      <c r="AK108" s="346" t="s">
        <v>430</v>
      </c>
      <c r="AL108" s="346" t="s">
        <v>430</v>
      </c>
      <c r="AM108" s="346" t="s">
        <v>430</v>
      </c>
      <c r="AN108" s="346">
        <v>94</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74"/>
      <c r="BB108" s="348">
        <v>36.4324141363441</v>
      </c>
      <c r="BC108" s="348">
        <v>0</v>
      </c>
      <c r="BD108" s="348">
        <v>-7.6653244068201704E-2</v>
      </c>
      <c r="BE108" s="375" t="s">
        <v>430</v>
      </c>
      <c r="BF108" s="374"/>
      <c r="BG108" s="375" t="s">
        <v>430</v>
      </c>
      <c r="BH108" s="674" t="s">
        <v>430</v>
      </c>
      <c r="BI108" s="348" t="s">
        <v>430</v>
      </c>
      <c r="BJ108" s="348" t="s">
        <v>430</v>
      </c>
      <c r="BK108" s="362"/>
      <c r="BL108" s="348" t="s">
        <v>7046</v>
      </c>
      <c r="BM108" s="373" t="s">
        <v>7047</v>
      </c>
      <c r="BN108" s="372" t="s">
        <v>430</v>
      </c>
      <c r="BO108" s="372" t="s">
        <v>430</v>
      </c>
      <c r="BP108" s="372" t="s">
        <v>430</v>
      </c>
      <c r="BQ108" s="373"/>
      <c r="BR108" s="354" t="s">
        <v>555</v>
      </c>
    </row>
    <row r="109" spans="1:70" s="428" customFormat="1" x14ac:dyDescent="0.25">
      <c r="A109" s="345" t="s">
        <v>7048</v>
      </c>
      <c r="B109" s="373"/>
      <c r="C109" s="719">
        <v>46086</v>
      </c>
      <c r="D109" s="373"/>
      <c r="E109" s="346">
        <v>16.056999999999999</v>
      </c>
      <c r="F109" s="373"/>
      <c r="G109" s="347">
        <v>10.2318</v>
      </c>
      <c r="H109" s="374"/>
      <c r="I109" s="348">
        <v>2.1545999999999998</v>
      </c>
      <c r="J109" s="348">
        <v>2.5291999999999999</v>
      </c>
      <c r="K109" s="348">
        <v>7.9212999999999996</v>
      </c>
      <c r="L109" s="348" t="s">
        <v>430</v>
      </c>
      <c r="M109" s="348" t="s">
        <v>430</v>
      </c>
      <c r="N109" s="350" t="s">
        <v>430</v>
      </c>
      <c r="O109" s="348" t="s">
        <v>430</v>
      </c>
      <c r="P109" s="348" t="s">
        <v>430</v>
      </c>
      <c r="Q109" s="348" t="s">
        <v>430</v>
      </c>
      <c r="R109" s="348" t="s">
        <v>430</v>
      </c>
      <c r="S109" s="348">
        <v>9.9141999999999992</v>
      </c>
      <c r="T109" s="348" t="s">
        <v>430</v>
      </c>
      <c r="U109" s="348" t="s">
        <v>430</v>
      </c>
      <c r="V109" s="348" t="s">
        <v>430</v>
      </c>
      <c r="W109" s="348">
        <v>9.9141999999999992</v>
      </c>
      <c r="X109" s="348">
        <v>2.3180000000000001</v>
      </c>
      <c r="Y109" s="374"/>
      <c r="Z109" s="346">
        <v>1</v>
      </c>
      <c r="AA109" s="346">
        <v>3</v>
      </c>
      <c r="AB109" s="346">
        <v>44</v>
      </c>
      <c r="AC109" s="346" t="s">
        <v>430</v>
      </c>
      <c r="AD109" s="346" t="s">
        <v>430</v>
      </c>
      <c r="AE109" s="346" t="s">
        <v>430</v>
      </c>
      <c r="AF109" s="346" t="s">
        <v>430</v>
      </c>
      <c r="AG109" s="346" t="s">
        <v>430</v>
      </c>
      <c r="AH109" s="346" t="s">
        <v>430</v>
      </c>
      <c r="AI109" s="346" t="s">
        <v>430</v>
      </c>
      <c r="AJ109" s="346">
        <v>34</v>
      </c>
      <c r="AK109" s="346" t="s">
        <v>430</v>
      </c>
      <c r="AL109" s="346" t="s">
        <v>430</v>
      </c>
      <c r="AM109" s="346" t="s">
        <v>430</v>
      </c>
      <c r="AN109" s="346">
        <v>34</v>
      </c>
      <c r="AO109" s="373"/>
      <c r="AP109" s="348" t="s">
        <v>430</v>
      </c>
      <c r="AQ109" s="348" t="s">
        <v>430</v>
      </c>
      <c r="AR109" s="348" t="s">
        <v>430</v>
      </c>
      <c r="AS109" s="348" t="s">
        <v>430</v>
      </c>
      <c r="AT109" s="348" t="s">
        <v>430</v>
      </c>
      <c r="AU109" s="351"/>
      <c r="AV109" s="346" t="s">
        <v>430</v>
      </c>
      <c r="AW109" s="346" t="s">
        <v>430</v>
      </c>
      <c r="AX109" s="346" t="s">
        <v>430</v>
      </c>
      <c r="AY109" s="346" t="s">
        <v>430</v>
      </c>
      <c r="AZ109" s="346" t="s">
        <v>430</v>
      </c>
      <c r="BA109" s="374"/>
      <c r="BB109" s="348" t="s">
        <v>430</v>
      </c>
      <c r="BC109" s="348">
        <v>0</v>
      </c>
      <c r="BD109" s="348">
        <v>0</v>
      </c>
      <c r="BE109" s="375" t="s">
        <v>430</v>
      </c>
      <c r="BF109" s="374"/>
      <c r="BG109" s="375" t="s">
        <v>430</v>
      </c>
      <c r="BH109" s="674" t="s">
        <v>430</v>
      </c>
      <c r="BI109" s="348" t="s">
        <v>430</v>
      </c>
      <c r="BJ109" s="348" t="s">
        <v>430</v>
      </c>
      <c r="BK109" s="362"/>
      <c r="BL109" s="348" t="s">
        <v>7049</v>
      </c>
      <c r="BM109" s="373" t="s">
        <v>7050</v>
      </c>
      <c r="BN109" s="372" t="s">
        <v>430</v>
      </c>
      <c r="BO109" s="372" t="s">
        <v>430</v>
      </c>
      <c r="BP109" s="372" t="s">
        <v>430</v>
      </c>
      <c r="BQ109" s="373"/>
      <c r="BR109" s="354" t="s">
        <v>555</v>
      </c>
    </row>
    <row r="110" spans="1:70" s="428" customFormat="1" x14ac:dyDescent="0.25">
      <c r="A110" s="345" t="s">
        <v>7051</v>
      </c>
      <c r="B110" s="373"/>
      <c r="C110" s="719">
        <v>46064</v>
      </c>
      <c r="D110" s="373"/>
      <c r="E110" s="346">
        <v>12.0463</v>
      </c>
      <c r="F110" s="373"/>
      <c r="G110" s="347">
        <v>10.303000000000001</v>
      </c>
      <c r="H110" s="374"/>
      <c r="I110" s="348">
        <v>0.38969999999999999</v>
      </c>
      <c r="J110" s="348">
        <v>0.79039999999999999</v>
      </c>
      <c r="K110" s="348">
        <v>10.019500000000001</v>
      </c>
      <c r="L110" s="348" t="s">
        <v>430</v>
      </c>
      <c r="M110" s="348" t="s">
        <v>430</v>
      </c>
      <c r="N110" s="350" t="s">
        <v>430</v>
      </c>
      <c r="O110" s="348" t="s">
        <v>430</v>
      </c>
      <c r="P110" s="348" t="s">
        <v>430</v>
      </c>
      <c r="Q110" s="348" t="s">
        <v>430</v>
      </c>
      <c r="R110" s="348" t="s">
        <v>430</v>
      </c>
      <c r="S110" s="348">
        <v>11.1351</v>
      </c>
      <c r="T110" s="348" t="s">
        <v>430</v>
      </c>
      <c r="U110" s="348" t="s">
        <v>430</v>
      </c>
      <c r="V110" s="348" t="s">
        <v>430</v>
      </c>
      <c r="W110" s="348">
        <v>11.1351</v>
      </c>
      <c r="X110" s="348">
        <v>3.03</v>
      </c>
      <c r="Y110" s="374"/>
      <c r="Z110" s="346">
        <v>62</v>
      </c>
      <c r="AA110" s="346">
        <v>11</v>
      </c>
      <c r="AB110" s="346">
        <v>19</v>
      </c>
      <c r="AC110" s="346" t="s">
        <v>430</v>
      </c>
      <c r="AD110" s="346" t="s">
        <v>430</v>
      </c>
      <c r="AE110" s="346" t="s">
        <v>430</v>
      </c>
      <c r="AF110" s="346" t="s">
        <v>430</v>
      </c>
      <c r="AG110" s="346" t="s">
        <v>430</v>
      </c>
      <c r="AH110" s="346" t="s">
        <v>430</v>
      </c>
      <c r="AI110" s="346" t="s">
        <v>430</v>
      </c>
      <c r="AJ110" s="346">
        <v>26</v>
      </c>
      <c r="AK110" s="346" t="s">
        <v>430</v>
      </c>
      <c r="AL110" s="346" t="s">
        <v>430</v>
      </c>
      <c r="AM110" s="346" t="s">
        <v>430</v>
      </c>
      <c r="AN110" s="346">
        <v>26</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74"/>
      <c r="BB110" s="348">
        <v>38.6974602966283</v>
      </c>
      <c r="BC110" s="348">
        <v>0.88474318689528597</v>
      </c>
      <c r="BD110" s="348">
        <v>4.1373426244008901E-2</v>
      </c>
      <c r="BE110" s="375">
        <v>0.69485492863388798</v>
      </c>
      <c r="BF110" s="374"/>
      <c r="BG110" s="375" t="s">
        <v>430</v>
      </c>
      <c r="BH110" s="674" t="s">
        <v>430</v>
      </c>
      <c r="BI110" s="348" t="s">
        <v>430</v>
      </c>
      <c r="BJ110" s="348" t="s">
        <v>430</v>
      </c>
      <c r="BK110" s="362"/>
      <c r="BL110" s="348" t="s">
        <v>6889</v>
      </c>
      <c r="BM110" s="373" t="s">
        <v>5976</v>
      </c>
      <c r="BN110" s="372" t="s">
        <v>430</v>
      </c>
      <c r="BO110" s="372" t="s">
        <v>430</v>
      </c>
      <c r="BP110" s="372" t="s">
        <v>430</v>
      </c>
      <c r="BQ110" s="373"/>
      <c r="BR110" s="354" t="s">
        <v>555</v>
      </c>
    </row>
    <row r="111" spans="1:70" s="428" customFormat="1" x14ac:dyDescent="0.25">
      <c r="A111" s="345" t="s">
        <v>7052</v>
      </c>
      <c r="B111" s="373"/>
      <c r="C111" s="719">
        <v>45995</v>
      </c>
      <c r="D111" s="373"/>
      <c r="E111" s="889">
        <v>10.52</v>
      </c>
      <c r="F111" s="373"/>
      <c r="G111" s="347">
        <v>11.1564</v>
      </c>
      <c r="H111" s="374"/>
      <c r="I111" s="348">
        <v>1.4670000000000001</v>
      </c>
      <c r="J111" s="348">
        <v>-0.1066</v>
      </c>
      <c r="K111" s="348">
        <v>17.1325</v>
      </c>
      <c r="L111" s="348">
        <v>14.9504</v>
      </c>
      <c r="M111" s="348" t="s">
        <v>430</v>
      </c>
      <c r="N111" s="350" t="s">
        <v>430</v>
      </c>
      <c r="O111" s="348" t="s">
        <v>430</v>
      </c>
      <c r="P111" s="348" t="s">
        <v>430</v>
      </c>
      <c r="Q111" s="348" t="s">
        <v>430</v>
      </c>
      <c r="R111" s="348" t="s">
        <v>430</v>
      </c>
      <c r="S111" s="348">
        <v>22.346399999999999</v>
      </c>
      <c r="T111" s="348">
        <v>11.985099999999999</v>
      </c>
      <c r="U111" s="348" t="s">
        <v>430</v>
      </c>
      <c r="V111" s="348" t="s">
        <v>430</v>
      </c>
      <c r="W111" s="348">
        <v>22.346399999999999</v>
      </c>
      <c r="X111" s="348">
        <v>11.564</v>
      </c>
      <c r="Y111" s="374"/>
      <c r="Z111" s="346">
        <v>8</v>
      </c>
      <c r="AA111" s="346">
        <v>27</v>
      </c>
      <c r="AB111" s="346">
        <v>5</v>
      </c>
      <c r="AC111" s="346">
        <v>4</v>
      </c>
      <c r="AD111" s="346" t="s">
        <v>430</v>
      </c>
      <c r="AE111" s="346" t="s">
        <v>430</v>
      </c>
      <c r="AF111" s="346" t="s">
        <v>430</v>
      </c>
      <c r="AG111" s="346" t="s">
        <v>430</v>
      </c>
      <c r="AH111" s="346" t="s">
        <v>430</v>
      </c>
      <c r="AI111" s="346" t="s">
        <v>430</v>
      </c>
      <c r="AJ111" s="346">
        <v>4</v>
      </c>
      <c r="AK111" s="346">
        <v>17</v>
      </c>
      <c r="AL111" s="346" t="s">
        <v>430</v>
      </c>
      <c r="AM111" s="346" t="s">
        <v>430</v>
      </c>
      <c r="AN111" s="346">
        <v>4</v>
      </c>
      <c r="AO111" s="373"/>
      <c r="AP111" s="348" t="s">
        <v>430</v>
      </c>
      <c r="AQ111" s="348" t="s">
        <v>430</v>
      </c>
      <c r="AR111" s="348" t="s">
        <v>430</v>
      </c>
      <c r="AS111" s="348" t="s">
        <v>430</v>
      </c>
      <c r="AT111" s="348" t="s">
        <v>430</v>
      </c>
      <c r="AU111" s="351"/>
      <c r="AV111" s="346" t="s">
        <v>430</v>
      </c>
      <c r="AW111" s="346" t="s">
        <v>430</v>
      </c>
      <c r="AX111" s="346" t="s">
        <v>430</v>
      </c>
      <c r="AY111" s="346" t="s">
        <v>430</v>
      </c>
      <c r="AZ111" s="346" t="s">
        <v>430</v>
      </c>
      <c r="BA111" s="374"/>
      <c r="BB111" s="348">
        <v>34.196015731807599</v>
      </c>
      <c r="BC111" s="348">
        <v>0.90143432607171103</v>
      </c>
      <c r="BD111" s="348">
        <v>6.8404414055384694E-2</v>
      </c>
      <c r="BE111" s="375">
        <v>-5.57634825536883E-2</v>
      </c>
      <c r="BF111" s="374"/>
      <c r="BG111" s="375" t="s">
        <v>430</v>
      </c>
      <c r="BH111" s="674" t="s">
        <v>430</v>
      </c>
      <c r="BI111" s="348" t="s">
        <v>430</v>
      </c>
      <c r="BJ111" s="348" t="s">
        <v>430</v>
      </c>
      <c r="BK111" s="362"/>
      <c r="BL111" s="348" t="s">
        <v>7049</v>
      </c>
      <c r="BM111" s="373" t="s">
        <v>7050</v>
      </c>
      <c r="BN111" s="372" t="s">
        <v>430</v>
      </c>
      <c r="BO111" s="372" t="s">
        <v>430</v>
      </c>
      <c r="BP111" s="372" t="s">
        <v>430</v>
      </c>
      <c r="BQ111" s="373"/>
      <c r="BR111" s="354" t="s">
        <v>555</v>
      </c>
    </row>
    <row r="112" spans="1:70" s="428" customFormat="1" x14ac:dyDescent="0.25">
      <c r="A112" s="345" t="s">
        <v>7053</v>
      </c>
      <c r="B112" s="373"/>
      <c r="C112" s="719">
        <v>45841</v>
      </c>
      <c r="D112" s="373"/>
      <c r="E112" s="346">
        <v>13.2173</v>
      </c>
      <c r="F112" s="373"/>
      <c r="G112" s="347">
        <v>9.1377000000000006</v>
      </c>
      <c r="H112" s="374"/>
      <c r="I112" s="348">
        <v>0.64990000000000003</v>
      </c>
      <c r="J112" s="348">
        <v>-0.12239999999999999</v>
      </c>
      <c r="K112" s="348">
        <v>10.552300000000001</v>
      </c>
      <c r="L112" s="348">
        <v>-1.4293</v>
      </c>
      <c r="M112" s="348">
        <v>-17.0913</v>
      </c>
      <c r="N112" s="350" t="s">
        <v>430</v>
      </c>
      <c r="O112" s="348" t="s">
        <v>430</v>
      </c>
      <c r="P112" s="348" t="s">
        <v>430</v>
      </c>
      <c r="Q112" s="348" t="s">
        <v>430</v>
      </c>
      <c r="R112" s="348" t="s">
        <v>430</v>
      </c>
      <c r="S112" s="348">
        <v>15.1729</v>
      </c>
      <c r="T112" s="348">
        <v>-11.811</v>
      </c>
      <c r="U112" s="348">
        <v>-11.6943</v>
      </c>
      <c r="V112" s="348" t="s">
        <v>430</v>
      </c>
      <c r="W112" s="348">
        <v>15.1729</v>
      </c>
      <c r="X112" s="348">
        <v>-8.6229999999999993</v>
      </c>
      <c r="Y112" s="374"/>
      <c r="Z112" s="346">
        <v>49</v>
      </c>
      <c r="AA112" s="346">
        <v>29</v>
      </c>
      <c r="AB112" s="346">
        <v>15</v>
      </c>
      <c r="AC112" s="346">
        <v>45</v>
      </c>
      <c r="AD112" s="346">
        <v>89</v>
      </c>
      <c r="AE112" s="346" t="s">
        <v>430</v>
      </c>
      <c r="AF112" s="346" t="s">
        <v>430</v>
      </c>
      <c r="AG112" s="346" t="s">
        <v>430</v>
      </c>
      <c r="AH112" s="346" t="s">
        <v>430</v>
      </c>
      <c r="AI112" s="346" t="s">
        <v>430</v>
      </c>
      <c r="AJ112" s="346">
        <v>9</v>
      </c>
      <c r="AK112" s="346">
        <v>94</v>
      </c>
      <c r="AL112" s="346">
        <v>88</v>
      </c>
      <c r="AM112" s="346" t="s">
        <v>430</v>
      </c>
      <c r="AN112" s="346">
        <v>9</v>
      </c>
      <c r="AO112" s="373"/>
      <c r="AP112" s="348" t="s">
        <v>430</v>
      </c>
      <c r="AQ112" s="348" t="s">
        <v>430</v>
      </c>
      <c r="AR112" s="348" t="s">
        <v>430</v>
      </c>
      <c r="AS112" s="348" t="s">
        <v>430</v>
      </c>
      <c r="AT112" s="348" t="s">
        <v>430</v>
      </c>
      <c r="AU112" s="351"/>
      <c r="AV112" s="346" t="s">
        <v>430</v>
      </c>
      <c r="AW112" s="346" t="s">
        <v>430</v>
      </c>
      <c r="AX112" s="346" t="s">
        <v>430</v>
      </c>
      <c r="AY112" s="346" t="s">
        <v>430</v>
      </c>
      <c r="AZ112" s="346" t="s">
        <v>430</v>
      </c>
      <c r="BA112" s="374"/>
      <c r="BB112" s="348">
        <v>23.987475982681101</v>
      </c>
      <c r="BC112" s="348">
        <v>0.95908161959374705</v>
      </c>
      <c r="BD112" s="348">
        <v>-7.6961186705321705E-2</v>
      </c>
      <c r="BE112" s="375">
        <v>-0.18666489694888599</v>
      </c>
      <c r="BF112" s="374"/>
      <c r="BG112" s="375" t="s">
        <v>430</v>
      </c>
      <c r="BH112" s="674" t="s">
        <v>430</v>
      </c>
      <c r="BI112" s="348" t="s">
        <v>430</v>
      </c>
      <c r="BJ112" s="348" t="s">
        <v>430</v>
      </c>
      <c r="BK112" s="362"/>
      <c r="BL112" s="348" t="s">
        <v>7054</v>
      </c>
      <c r="BM112" s="373" t="s">
        <v>7055</v>
      </c>
      <c r="BN112" s="372" t="s">
        <v>430</v>
      </c>
      <c r="BO112" s="372" t="s">
        <v>430</v>
      </c>
      <c r="BP112" s="372" t="s">
        <v>430</v>
      </c>
      <c r="BQ112" s="373"/>
      <c r="BR112" s="354" t="s">
        <v>555</v>
      </c>
    </row>
    <row r="113" spans="1:70" s="428" customFormat="1" x14ac:dyDescent="0.25">
      <c r="A113" s="345" t="s">
        <v>7056</v>
      </c>
      <c r="B113" s="373"/>
      <c r="C113" s="719">
        <v>46083</v>
      </c>
      <c r="D113" s="373"/>
      <c r="E113" s="346">
        <v>5.1794000000000002</v>
      </c>
      <c r="F113" s="373"/>
      <c r="G113" s="347">
        <v>8.3603000000000005</v>
      </c>
      <c r="H113" s="374"/>
      <c r="I113" s="348">
        <v>1.3038000000000001</v>
      </c>
      <c r="J113" s="348">
        <v>-2.6616</v>
      </c>
      <c r="K113" s="348">
        <v>8.4359000000000002</v>
      </c>
      <c r="L113" s="348" t="s">
        <v>430</v>
      </c>
      <c r="M113" s="348" t="s">
        <v>430</v>
      </c>
      <c r="N113" s="350" t="s">
        <v>430</v>
      </c>
      <c r="O113" s="348" t="s">
        <v>430</v>
      </c>
      <c r="P113" s="348" t="s">
        <v>430</v>
      </c>
      <c r="Q113" s="348" t="s">
        <v>430</v>
      </c>
      <c r="R113" s="348" t="s">
        <v>430</v>
      </c>
      <c r="S113" s="348">
        <v>5.7248999999999999</v>
      </c>
      <c r="T113" s="348" t="s">
        <v>430</v>
      </c>
      <c r="U113" s="348" t="s">
        <v>430</v>
      </c>
      <c r="V113" s="348" t="s">
        <v>430</v>
      </c>
      <c r="W113" s="348">
        <v>5.7248999999999999</v>
      </c>
      <c r="X113" s="348">
        <v>-16.396999999999998</v>
      </c>
      <c r="Y113" s="374"/>
      <c r="Z113" s="346">
        <v>13</v>
      </c>
      <c r="AA113" s="346">
        <v>96</v>
      </c>
      <c r="AB113" s="346">
        <v>39</v>
      </c>
      <c r="AC113" s="346" t="s">
        <v>430</v>
      </c>
      <c r="AD113" s="346" t="s">
        <v>430</v>
      </c>
      <c r="AE113" s="346" t="s">
        <v>430</v>
      </c>
      <c r="AF113" s="346" t="s">
        <v>430</v>
      </c>
      <c r="AG113" s="346" t="s">
        <v>430</v>
      </c>
      <c r="AH113" s="346" t="s">
        <v>430</v>
      </c>
      <c r="AI113" s="346" t="s">
        <v>430</v>
      </c>
      <c r="AJ113" s="346">
        <v>70</v>
      </c>
      <c r="AK113" s="346" t="s">
        <v>430</v>
      </c>
      <c r="AL113" s="346" t="s">
        <v>430</v>
      </c>
      <c r="AM113" s="346" t="s">
        <v>430</v>
      </c>
      <c r="AN113" s="346">
        <v>70</v>
      </c>
      <c r="AO113" s="373"/>
      <c r="AP113" s="348" t="s">
        <v>430</v>
      </c>
      <c r="AQ113" s="348" t="s">
        <v>430</v>
      </c>
      <c r="AR113" s="348" t="s">
        <v>430</v>
      </c>
      <c r="AS113" s="348" t="s">
        <v>430</v>
      </c>
      <c r="AT113" s="348" t="s">
        <v>430</v>
      </c>
      <c r="AU113" s="351"/>
      <c r="AV113" s="346" t="s">
        <v>430</v>
      </c>
      <c r="AW113" s="346" t="s">
        <v>430</v>
      </c>
      <c r="AX113" s="346" t="s">
        <v>430</v>
      </c>
      <c r="AY113" s="346" t="s">
        <v>430</v>
      </c>
      <c r="AZ113" s="346" t="s">
        <v>430</v>
      </c>
      <c r="BA113" s="374"/>
      <c r="BB113" s="348" t="s">
        <v>430</v>
      </c>
      <c r="BC113" s="348">
        <v>0</v>
      </c>
      <c r="BD113" s="348">
        <v>0</v>
      </c>
      <c r="BE113" s="375" t="s">
        <v>430</v>
      </c>
      <c r="BF113" s="374"/>
      <c r="BG113" s="375" t="s">
        <v>430</v>
      </c>
      <c r="BH113" s="674" t="s">
        <v>430</v>
      </c>
      <c r="BI113" s="348" t="s">
        <v>430</v>
      </c>
      <c r="BJ113" s="348" t="s">
        <v>430</v>
      </c>
      <c r="BK113" s="362"/>
      <c r="BL113" s="348" t="s">
        <v>7018</v>
      </c>
      <c r="BM113" s="373" t="s">
        <v>7019</v>
      </c>
      <c r="BN113" s="372" t="s">
        <v>430</v>
      </c>
      <c r="BO113" s="372" t="s">
        <v>430</v>
      </c>
      <c r="BP113" s="372" t="s">
        <v>430</v>
      </c>
      <c r="BQ113" s="373"/>
      <c r="BR113" s="354" t="s">
        <v>555</v>
      </c>
    </row>
    <row r="114" spans="1:70" s="428" customFormat="1" x14ac:dyDescent="0.25">
      <c r="A114" s="345" t="s">
        <v>7057</v>
      </c>
      <c r="B114" s="373"/>
      <c r="C114" s="719">
        <v>45771</v>
      </c>
      <c r="D114" s="373"/>
      <c r="E114" s="346">
        <v>9.0227000000000004</v>
      </c>
      <c r="F114" s="373"/>
      <c r="G114" s="347">
        <v>10.2875</v>
      </c>
      <c r="H114" s="374"/>
      <c r="I114" s="348">
        <v>0.86280000000000001</v>
      </c>
      <c r="J114" s="348">
        <v>-1.26E-2</v>
      </c>
      <c r="K114" s="348">
        <v>9.5930999999999997</v>
      </c>
      <c r="L114" s="348">
        <v>2.9862000000000002</v>
      </c>
      <c r="M114" s="348">
        <v>-4.1695000000000002</v>
      </c>
      <c r="N114" s="350">
        <v>4.4189999999999996</v>
      </c>
      <c r="O114" s="348" t="s">
        <v>430</v>
      </c>
      <c r="P114" s="348" t="s">
        <v>430</v>
      </c>
      <c r="Q114" s="348" t="s">
        <v>430</v>
      </c>
      <c r="R114" s="348" t="s">
        <v>430</v>
      </c>
      <c r="S114" s="348">
        <v>12.917899999999999</v>
      </c>
      <c r="T114" s="348">
        <v>-1.5296000000000001</v>
      </c>
      <c r="U114" s="348">
        <v>2.355</v>
      </c>
      <c r="V114" s="348">
        <v>-6.8136000000000001</v>
      </c>
      <c r="W114" s="348">
        <v>12.917899999999999</v>
      </c>
      <c r="X114" s="348">
        <v>2.8512</v>
      </c>
      <c r="Y114" s="374"/>
      <c r="Z114" s="346">
        <v>42</v>
      </c>
      <c r="AA114" s="346">
        <v>26</v>
      </c>
      <c r="AB114" s="346">
        <v>23</v>
      </c>
      <c r="AC114" s="346">
        <v>17</v>
      </c>
      <c r="AD114" s="346">
        <v>71</v>
      </c>
      <c r="AE114" s="346">
        <v>59</v>
      </c>
      <c r="AF114" s="346" t="s">
        <v>430</v>
      </c>
      <c r="AG114" s="346" t="s">
        <v>430</v>
      </c>
      <c r="AH114" s="346" t="s">
        <v>430</v>
      </c>
      <c r="AI114" s="346" t="s">
        <v>430</v>
      </c>
      <c r="AJ114" s="346">
        <v>19</v>
      </c>
      <c r="AK114" s="346">
        <v>66</v>
      </c>
      <c r="AL114" s="346">
        <v>62</v>
      </c>
      <c r="AM114" s="346">
        <v>75</v>
      </c>
      <c r="AN114" s="346">
        <v>19</v>
      </c>
      <c r="AO114" s="373"/>
      <c r="AP114" s="348" t="s">
        <v>430</v>
      </c>
      <c r="AQ114" s="348" t="s">
        <v>430</v>
      </c>
      <c r="AR114" s="348" t="s">
        <v>430</v>
      </c>
      <c r="AS114" s="348" t="s">
        <v>430</v>
      </c>
      <c r="AT114" s="348">
        <v>-0.71</v>
      </c>
      <c r="AU114" s="351"/>
      <c r="AV114" s="346" t="s">
        <v>430</v>
      </c>
      <c r="AW114" s="346" t="s">
        <v>430</v>
      </c>
      <c r="AX114" s="346" t="s">
        <v>430</v>
      </c>
      <c r="AY114" s="346" t="s">
        <v>430</v>
      </c>
      <c r="AZ114" s="346">
        <v>61</v>
      </c>
      <c r="BA114" s="374"/>
      <c r="BB114" s="348">
        <v>20.204693010398898</v>
      </c>
      <c r="BC114" s="348">
        <v>0.98068720038527601</v>
      </c>
      <c r="BD114" s="348">
        <v>-2.8166931452194102E-3</v>
      </c>
      <c r="BE114" s="375">
        <v>-0.119058304356243</v>
      </c>
      <c r="BF114" s="374"/>
      <c r="BG114" s="375" t="s">
        <v>430</v>
      </c>
      <c r="BH114" s="674" t="s">
        <v>430</v>
      </c>
      <c r="BI114" s="348" t="s">
        <v>430</v>
      </c>
      <c r="BJ114" s="348" t="s">
        <v>430</v>
      </c>
      <c r="BK114" s="362"/>
      <c r="BL114" s="348" t="s">
        <v>6678</v>
      </c>
      <c r="BM114" s="373" t="s">
        <v>6679</v>
      </c>
      <c r="BN114" s="372" t="s">
        <v>430</v>
      </c>
      <c r="BO114" s="372" t="s">
        <v>430</v>
      </c>
      <c r="BP114" s="372" t="s">
        <v>430</v>
      </c>
      <c r="BQ114" s="373"/>
      <c r="BR114" s="354" t="s">
        <v>463</v>
      </c>
    </row>
    <row r="115" spans="1:70" s="428" customFormat="1" x14ac:dyDescent="0.25">
      <c r="A115" s="345" t="s">
        <v>7058</v>
      </c>
      <c r="B115" s="373"/>
      <c r="C115" s="719">
        <v>45734</v>
      </c>
      <c r="D115" s="373"/>
      <c r="E115" s="346">
        <v>7.3220000000000001</v>
      </c>
      <c r="F115" s="373"/>
      <c r="G115" s="347">
        <v>10.734999999999999</v>
      </c>
      <c r="H115" s="374"/>
      <c r="I115" s="348">
        <v>1.4362999999999999</v>
      </c>
      <c r="J115" s="348">
        <v>1.9856</v>
      </c>
      <c r="K115" s="348">
        <v>11.128399999999999</v>
      </c>
      <c r="L115" s="348">
        <v>5.4725999999999999</v>
      </c>
      <c r="M115" s="348">
        <v>-11.5296</v>
      </c>
      <c r="N115" s="350">
        <v>-1.1629</v>
      </c>
      <c r="O115" s="348" t="s">
        <v>430</v>
      </c>
      <c r="P115" s="348" t="s">
        <v>430</v>
      </c>
      <c r="Q115" s="348" t="s">
        <v>430</v>
      </c>
      <c r="R115" s="348" t="s">
        <v>430</v>
      </c>
      <c r="S115" s="348">
        <v>14.5922</v>
      </c>
      <c r="T115" s="348">
        <v>-4.4504000000000001</v>
      </c>
      <c r="U115" s="348">
        <v>-8.6616</v>
      </c>
      <c r="V115" s="348">
        <v>-11.398199999999999</v>
      </c>
      <c r="W115" s="348">
        <v>14.5922</v>
      </c>
      <c r="X115" s="348">
        <v>6.6006999999999998</v>
      </c>
      <c r="Y115" s="374"/>
      <c r="Z115" s="346">
        <v>9</v>
      </c>
      <c r="AA115" s="346">
        <v>6</v>
      </c>
      <c r="AB115" s="346">
        <v>12</v>
      </c>
      <c r="AC115" s="346">
        <v>13</v>
      </c>
      <c r="AD115" s="346">
        <v>87</v>
      </c>
      <c r="AE115" s="346">
        <v>75</v>
      </c>
      <c r="AF115" s="346" t="s">
        <v>430</v>
      </c>
      <c r="AG115" s="346" t="s">
        <v>430</v>
      </c>
      <c r="AH115" s="346" t="s">
        <v>430</v>
      </c>
      <c r="AI115" s="346" t="s">
        <v>430</v>
      </c>
      <c r="AJ115" s="346">
        <v>11</v>
      </c>
      <c r="AK115" s="346">
        <v>78</v>
      </c>
      <c r="AL115" s="346">
        <v>87</v>
      </c>
      <c r="AM115" s="346">
        <v>78</v>
      </c>
      <c r="AN115" s="346">
        <v>11</v>
      </c>
      <c r="AO115" s="373"/>
      <c r="AP115" s="348" t="s">
        <v>430</v>
      </c>
      <c r="AQ115" s="348" t="s">
        <v>430</v>
      </c>
      <c r="AR115" s="348" t="s">
        <v>430</v>
      </c>
      <c r="AS115" s="348" t="s">
        <v>430</v>
      </c>
      <c r="AT115" s="348">
        <v>-9.58</v>
      </c>
      <c r="AU115" s="351"/>
      <c r="AV115" s="346" t="s">
        <v>430</v>
      </c>
      <c r="AW115" s="346" t="s">
        <v>430</v>
      </c>
      <c r="AX115" s="346" t="s">
        <v>430</v>
      </c>
      <c r="AY115" s="346" t="s">
        <v>430</v>
      </c>
      <c r="AZ115" s="346">
        <v>77</v>
      </c>
      <c r="BA115" s="374"/>
      <c r="BB115" s="348">
        <v>20.1243385360746</v>
      </c>
      <c r="BC115" s="348">
        <v>0.96962824380548696</v>
      </c>
      <c r="BD115" s="348">
        <v>-1.3414132656756001E-2</v>
      </c>
      <c r="BE115" s="375">
        <v>-0.14678641199265</v>
      </c>
      <c r="BF115" s="374"/>
      <c r="BG115" s="375" t="s">
        <v>430</v>
      </c>
      <c r="BH115" s="674" t="s">
        <v>430</v>
      </c>
      <c r="BI115" s="348" t="s">
        <v>430</v>
      </c>
      <c r="BJ115" s="348" t="s">
        <v>430</v>
      </c>
      <c r="BK115" s="362"/>
      <c r="BL115" s="348" t="s">
        <v>7059</v>
      </c>
      <c r="BM115" s="373" t="s">
        <v>7060</v>
      </c>
      <c r="BN115" s="372" t="s">
        <v>430</v>
      </c>
      <c r="BO115" s="372" t="s">
        <v>430</v>
      </c>
      <c r="BP115" s="372" t="s">
        <v>430</v>
      </c>
      <c r="BQ115" s="373"/>
      <c r="BR115" s="354" t="s">
        <v>6887</v>
      </c>
    </row>
    <row r="116" spans="1:70" s="428" customFormat="1" x14ac:dyDescent="0.25">
      <c r="A116" s="345" t="s">
        <v>7061</v>
      </c>
      <c r="B116" s="373"/>
      <c r="C116" s="719">
        <v>45716</v>
      </c>
      <c r="D116" s="373"/>
      <c r="E116" s="346">
        <v>6.6874000000000002</v>
      </c>
      <c r="F116" s="373"/>
      <c r="G116" s="347">
        <v>11.453799999999999</v>
      </c>
      <c r="H116" s="374"/>
      <c r="I116" s="348">
        <v>0.89500000000000002</v>
      </c>
      <c r="J116" s="348">
        <v>-0.63590000000000002</v>
      </c>
      <c r="K116" s="348">
        <v>9.8412000000000006</v>
      </c>
      <c r="L116" s="348">
        <v>-1.4244000000000001</v>
      </c>
      <c r="M116" s="348">
        <v>-4.5525000000000002</v>
      </c>
      <c r="N116" s="350">
        <v>3.8584000000000001</v>
      </c>
      <c r="O116" s="348" t="s">
        <v>430</v>
      </c>
      <c r="P116" s="348" t="s">
        <v>430</v>
      </c>
      <c r="Q116" s="348" t="s">
        <v>430</v>
      </c>
      <c r="R116" s="348" t="s">
        <v>430</v>
      </c>
      <c r="S116" s="348">
        <v>10.3917</v>
      </c>
      <c r="T116" s="348">
        <v>-4.7525000000000004</v>
      </c>
      <c r="U116" s="348">
        <v>0.19600000000000001</v>
      </c>
      <c r="V116" s="348">
        <v>-3.1276000000000002</v>
      </c>
      <c r="W116" s="348">
        <v>10.3917</v>
      </c>
      <c r="X116" s="348">
        <v>12.426</v>
      </c>
      <c r="Y116" s="374"/>
      <c r="Z116" s="346">
        <v>38</v>
      </c>
      <c r="AA116" s="346">
        <v>57</v>
      </c>
      <c r="AB116" s="346">
        <v>22</v>
      </c>
      <c r="AC116" s="346">
        <v>44</v>
      </c>
      <c r="AD116" s="346">
        <v>73</v>
      </c>
      <c r="AE116" s="346">
        <v>61</v>
      </c>
      <c r="AF116" s="346" t="s">
        <v>430</v>
      </c>
      <c r="AG116" s="346" t="s">
        <v>430</v>
      </c>
      <c r="AH116" s="346" t="s">
        <v>430</v>
      </c>
      <c r="AI116" s="346" t="s">
        <v>430</v>
      </c>
      <c r="AJ116" s="346">
        <v>31</v>
      </c>
      <c r="AK116" s="346">
        <v>83</v>
      </c>
      <c r="AL116" s="346">
        <v>70</v>
      </c>
      <c r="AM116" s="346">
        <v>65</v>
      </c>
      <c r="AN116" s="346">
        <v>31</v>
      </c>
      <c r="AO116" s="373"/>
      <c r="AP116" s="348" t="s">
        <v>430</v>
      </c>
      <c r="AQ116" s="348" t="s">
        <v>430</v>
      </c>
      <c r="AR116" s="348" t="s">
        <v>430</v>
      </c>
      <c r="AS116" s="348" t="s">
        <v>430</v>
      </c>
      <c r="AT116" s="348">
        <v>-2.12</v>
      </c>
      <c r="AU116" s="351"/>
      <c r="AV116" s="346" t="s">
        <v>430</v>
      </c>
      <c r="AW116" s="346" t="s">
        <v>430</v>
      </c>
      <c r="AX116" s="346" t="s">
        <v>430</v>
      </c>
      <c r="AY116" s="346" t="s">
        <v>430</v>
      </c>
      <c r="AZ116" s="346">
        <v>66</v>
      </c>
      <c r="BA116" s="374"/>
      <c r="BB116" s="348">
        <v>17.386905993296701</v>
      </c>
      <c r="BC116" s="348">
        <v>1.13019861164637</v>
      </c>
      <c r="BD116" s="348">
        <v>2.2939552775110501E-5</v>
      </c>
      <c r="BE116" s="375">
        <v>-4.0684718675611201E-2</v>
      </c>
      <c r="BF116" s="374"/>
      <c r="BG116" s="375" t="s">
        <v>430</v>
      </c>
      <c r="BH116" s="674" t="s">
        <v>430</v>
      </c>
      <c r="BI116" s="348" t="s">
        <v>430</v>
      </c>
      <c r="BJ116" s="348" t="s">
        <v>430</v>
      </c>
      <c r="BK116" s="362"/>
      <c r="BL116" s="348" t="s">
        <v>6889</v>
      </c>
      <c r="BM116" s="373" t="s">
        <v>5976</v>
      </c>
      <c r="BN116" s="372" t="s">
        <v>430</v>
      </c>
      <c r="BO116" s="372" t="s">
        <v>430</v>
      </c>
      <c r="BP116" s="372" t="s">
        <v>430</v>
      </c>
      <c r="BQ116" s="373"/>
      <c r="BR116" s="354" t="s">
        <v>463</v>
      </c>
    </row>
    <row r="117" spans="1:70" s="428" customFormat="1" x14ac:dyDescent="0.25">
      <c r="A117" s="345" t="s">
        <v>7062</v>
      </c>
      <c r="B117" s="373"/>
      <c r="C117" s="719">
        <v>45734</v>
      </c>
      <c r="D117" s="373"/>
      <c r="E117" s="346">
        <v>6.4439000000000002</v>
      </c>
      <c r="F117" s="373"/>
      <c r="G117" s="347">
        <v>11.412000000000001</v>
      </c>
      <c r="H117" s="374"/>
      <c r="I117" s="348">
        <v>1.1164000000000001</v>
      </c>
      <c r="J117" s="348">
        <v>0.58169999999999999</v>
      </c>
      <c r="K117" s="348">
        <v>10.3568</v>
      </c>
      <c r="L117" s="348">
        <v>3.8210000000000002</v>
      </c>
      <c r="M117" s="348">
        <v>-0.55769999999999997</v>
      </c>
      <c r="N117" s="350">
        <v>8.1141000000000005</v>
      </c>
      <c r="O117" s="348" t="s">
        <v>430</v>
      </c>
      <c r="P117" s="348" t="s">
        <v>430</v>
      </c>
      <c r="Q117" s="348" t="s">
        <v>430</v>
      </c>
      <c r="R117" s="348" t="s">
        <v>430</v>
      </c>
      <c r="S117" s="348">
        <v>13.1021</v>
      </c>
      <c r="T117" s="348">
        <v>-0.86870000000000003</v>
      </c>
      <c r="U117" s="348">
        <v>3.1547000000000001</v>
      </c>
      <c r="V117" s="348">
        <v>0.68820000000000003</v>
      </c>
      <c r="W117" s="348">
        <v>13.1021</v>
      </c>
      <c r="X117" s="348">
        <v>12.641</v>
      </c>
      <c r="Y117" s="374"/>
      <c r="Z117" s="346">
        <v>25</v>
      </c>
      <c r="AA117" s="346">
        <v>17</v>
      </c>
      <c r="AB117" s="346">
        <v>17</v>
      </c>
      <c r="AC117" s="346">
        <v>16</v>
      </c>
      <c r="AD117" s="346">
        <v>58</v>
      </c>
      <c r="AE117" s="346">
        <v>48</v>
      </c>
      <c r="AF117" s="346" t="s">
        <v>430</v>
      </c>
      <c r="AG117" s="346" t="s">
        <v>430</v>
      </c>
      <c r="AH117" s="346" t="s">
        <v>430</v>
      </c>
      <c r="AI117" s="346" t="s">
        <v>430</v>
      </c>
      <c r="AJ117" s="346">
        <v>18</v>
      </c>
      <c r="AK117" s="346">
        <v>62</v>
      </c>
      <c r="AL117" s="346">
        <v>58</v>
      </c>
      <c r="AM117" s="346">
        <v>54</v>
      </c>
      <c r="AN117" s="346">
        <v>18</v>
      </c>
      <c r="AO117" s="373"/>
      <c r="AP117" s="348" t="s">
        <v>430</v>
      </c>
      <c r="AQ117" s="348" t="s">
        <v>430</v>
      </c>
      <c r="AR117" s="348" t="s">
        <v>430</v>
      </c>
      <c r="AS117" s="348" t="s">
        <v>430</v>
      </c>
      <c r="AT117" s="348">
        <v>5.39</v>
      </c>
      <c r="AU117" s="351"/>
      <c r="AV117" s="346" t="s">
        <v>430</v>
      </c>
      <c r="AW117" s="346" t="s">
        <v>430</v>
      </c>
      <c r="AX117" s="346" t="s">
        <v>430</v>
      </c>
      <c r="AY117" s="346" t="s">
        <v>430</v>
      </c>
      <c r="AZ117" s="346">
        <v>46</v>
      </c>
      <c r="BA117" s="374"/>
      <c r="BB117" s="348">
        <v>16.492991376013201</v>
      </c>
      <c r="BC117" s="348">
        <v>0.943894074299505</v>
      </c>
      <c r="BD117" s="348">
        <v>1.6334114246914E-2</v>
      </c>
      <c r="BE117" s="375">
        <v>-0.155465165616926</v>
      </c>
      <c r="BF117" s="374"/>
      <c r="BG117" s="375" t="s">
        <v>430</v>
      </c>
      <c r="BH117" s="674" t="s">
        <v>430</v>
      </c>
      <c r="BI117" s="348" t="s">
        <v>430</v>
      </c>
      <c r="BJ117" s="348" t="s">
        <v>430</v>
      </c>
      <c r="BK117" s="362"/>
      <c r="BL117" s="348" t="s">
        <v>7063</v>
      </c>
      <c r="BM117" s="373" t="s">
        <v>7064</v>
      </c>
      <c r="BN117" s="372" t="s">
        <v>430</v>
      </c>
      <c r="BO117" s="372" t="s">
        <v>430</v>
      </c>
      <c r="BP117" s="372" t="s">
        <v>430</v>
      </c>
      <c r="BQ117" s="373"/>
      <c r="BR117" s="354" t="s">
        <v>6887</v>
      </c>
    </row>
    <row r="118" spans="1:70" s="428" customFormat="1" x14ac:dyDescent="0.25">
      <c r="A118" s="345" t="s">
        <v>7065</v>
      </c>
      <c r="B118" s="373"/>
      <c r="C118" s="719">
        <v>40220</v>
      </c>
      <c r="D118" s="373"/>
      <c r="E118" s="346">
        <v>5.609</v>
      </c>
      <c r="F118" s="373"/>
      <c r="G118" s="347">
        <v>34.256300000000003</v>
      </c>
      <c r="H118" s="374"/>
      <c r="I118" s="348">
        <v>0.1842</v>
      </c>
      <c r="J118" s="348">
        <v>-0.45300000000000001</v>
      </c>
      <c r="K118" s="348">
        <v>1.5465</v>
      </c>
      <c r="L118" s="348">
        <v>-0.14599999999999999</v>
      </c>
      <c r="M118" s="348">
        <v>0.1198</v>
      </c>
      <c r="N118" s="350">
        <v>4.8154000000000003</v>
      </c>
      <c r="O118" s="348">
        <v>6.2801999999999998</v>
      </c>
      <c r="P118" s="348">
        <v>8.3872</v>
      </c>
      <c r="Q118" s="348">
        <v>7.0399000000000003</v>
      </c>
      <c r="R118" s="348">
        <v>7.3063000000000002</v>
      </c>
      <c r="S118" s="348">
        <v>2.0638000000000001</v>
      </c>
      <c r="T118" s="348">
        <v>-0.52180000000000004</v>
      </c>
      <c r="U118" s="348">
        <v>1.7982</v>
      </c>
      <c r="V118" s="348">
        <v>2.1987000000000001</v>
      </c>
      <c r="W118" s="348">
        <v>2.0638000000000001</v>
      </c>
      <c r="X118" s="348">
        <v>7.8884999999999996</v>
      </c>
      <c r="Y118" s="374"/>
      <c r="Z118" s="346">
        <v>77</v>
      </c>
      <c r="AA118" s="346">
        <v>39</v>
      </c>
      <c r="AB118" s="346">
        <v>110</v>
      </c>
      <c r="AC118" s="346">
        <v>29</v>
      </c>
      <c r="AD118" s="346">
        <v>54</v>
      </c>
      <c r="AE118" s="346">
        <v>57</v>
      </c>
      <c r="AF118" s="346">
        <v>48</v>
      </c>
      <c r="AG118" s="346">
        <v>58</v>
      </c>
      <c r="AH118" s="346">
        <v>37</v>
      </c>
      <c r="AI118" s="346">
        <v>23</v>
      </c>
      <c r="AJ118" s="346">
        <v>110</v>
      </c>
      <c r="AK118" s="346">
        <v>58</v>
      </c>
      <c r="AL118" s="346">
        <v>63</v>
      </c>
      <c r="AM118" s="346">
        <v>49</v>
      </c>
      <c r="AN118" s="346">
        <v>110</v>
      </c>
      <c r="AO118" s="373"/>
      <c r="AP118" s="348">
        <v>7.03</v>
      </c>
      <c r="AQ118" s="348">
        <v>7.12</v>
      </c>
      <c r="AR118" s="348">
        <v>6.96</v>
      </c>
      <c r="AS118" s="348">
        <v>6.15</v>
      </c>
      <c r="AT118" s="348">
        <v>2.12</v>
      </c>
      <c r="AU118" s="351"/>
      <c r="AV118" s="346">
        <v>23</v>
      </c>
      <c r="AW118" s="346">
        <v>29</v>
      </c>
      <c r="AX118" s="346">
        <v>39</v>
      </c>
      <c r="AY118" s="346">
        <v>50</v>
      </c>
      <c r="AZ118" s="346">
        <v>54</v>
      </c>
      <c r="BA118" s="374"/>
      <c r="BB118" s="348">
        <v>3.7712847018936002</v>
      </c>
      <c r="BC118" s="348">
        <v>0</v>
      </c>
      <c r="BD118" s="348">
        <v>3.9415177244794097E-2</v>
      </c>
      <c r="BE118" s="375" t="s">
        <v>430</v>
      </c>
      <c r="BF118" s="374"/>
      <c r="BG118" s="375" t="s">
        <v>430</v>
      </c>
      <c r="BH118" s="674" t="s">
        <v>430</v>
      </c>
      <c r="BI118" s="348" t="s">
        <v>430</v>
      </c>
      <c r="BJ118" s="348" t="s">
        <v>430</v>
      </c>
      <c r="BK118" s="362"/>
      <c r="BL118" s="348" t="s">
        <v>6845</v>
      </c>
      <c r="BM118" s="373" t="s">
        <v>5300</v>
      </c>
      <c r="BN118" s="372" t="s">
        <v>2932</v>
      </c>
      <c r="BO118" s="372" t="s">
        <v>430</v>
      </c>
      <c r="BP118" s="372" t="s">
        <v>430</v>
      </c>
      <c r="BQ118" s="373"/>
      <c r="BR118" s="354" t="s">
        <v>443</v>
      </c>
    </row>
    <row r="119" spans="1:70" s="428" customFormat="1" ht="11" x14ac:dyDescent="0.3">
      <c r="A119" s="841" t="s">
        <v>7066</v>
      </c>
      <c r="B119" s="842"/>
      <c r="C119" s="843" t="s">
        <v>430</v>
      </c>
      <c r="D119" s="842"/>
      <c r="E119" s="844" t="s">
        <v>430</v>
      </c>
      <c r="F119" s="842"/>
      <c r="G119" s="845" t="s">
        <v>430</v>
      </c>
      <c r="H119" s="847"/>
      <c r="I119" s="846" t="s">
        <v>430</v>
      </c>
      <c r="J119" s="846" t="s">
        <v>430</v>
      </c>
      <c r="K119" s="846" t="s">
        <v>430</v>
      </c>
      <c r="L119" s="846" t="s">
        <v>430</v>
      </c>
      <c r="M119" s="846" t="s">
        <v>430</v>
      </c>
      <c r="N119" s="848" t="s">
        <v>430</v>
      </c>
      <c r="O119" s="846" t="s">
        <v>430</v>
      </c>
      <c r="P119" s="846" t="s">
        <v>430</v>
      </c>
      <c r="Q119" s="846" t="s">
        <v>430</v>
      </c>
      <c r="R119" s="846" t="s">
        <v>430</v>
      </c>
      <c r="S119" s="846" t="s">
        <v>430</v>
      </c>
      <c r="T119" s="846" t="s">
        <v>430</v>
      </c>
      <c r="U119" s="846" t="s">
        <v>430</v>
      </c>
      <c r="V119" s="846" t="s">
        <v>430</v>
      </c>
      <c r="W119" s="846" t="s">
        <v>430</v>
      </c>
      <c r="X119" s="846" t="s">
        <v>430</v>
      </c>
      <c r="Y119" s="847"/>
      <c r="Z119" s="844" t="s">
        <v>430</v>
      </c>
      <c r="AA119" s="844" t="s">
        <v>430</v>
      </c>
      <c r="AB119" s="844" t="s">
        <v>430</v>
      </c>
      <c r="AC119" s="844" t="s">
        <v>430</v>
      </c>
      <c r="AD119" s="844" t="s">
        <v>430</v>
      </c>
      <c r="AE119" s="844" t="s">
        <v>430</v>
      </c>
      <c r="AF119" s="844" t="s">
        <v>430</v>
      </c>
      <c r="AG119" s="844" t="s">
        <v>430</v>
      </c>
      <c r="AH119" s="844" t="s">
        <v>430</v>
      </c>
      <c r="AI119" s="844" t="s">
        <v>430</v>
      </c>
      <c r="AJ119" s="844" t="s">
        <v>430</v>
      </c>
      <c r="AK119" s="844" t="s">
        <v>430</v>
      </c>
      <c r="AL119" s="844" t="s">
        <v>430</v>
      </c>
      <c r="AM119" s="844" t="s">
        <v>430</v>
      </c>
      <c r="AN119" s="844" t="s">
        <v>430</v>
      </c>
      <c r="AO119" s="842"/>
      <c r="AP119" s="846" t="s">
        <v>430</v>
      </c>
      <c r="AQ119" s="846" t="s">
        <v>430</v>
      </c>
      <c r="AR119" s="846" t="s">
        <v>430</v>
      </c>
      <c r="AS119" s="846" t="s">
        <v>430</v>
      </c>
      <c r="AT119" s="846" t="s">
        <v>430</v>
      </c>
      <c r="AU119" s="849"/>
      <c r="AV119" s="844" t="s">
        <v>430</v>
      </c>
      <c r="AW119" s="844" t="s">
        <v>430</v>
      </c>
      <c r="AX119" s="844" t="s">
        <v>430</v>
      </c>
      <c r="AY119" s="844" t="s">
        <v>430</v>
      </c>
      <c r="AZ119" s="844" t="s">
        <v>430</v>
      </c>
      <c r="BA119" s="847"/>
      <c r="BB119" s="846" t="s">
        <v>430</v>
      </c>
      <c r="BC119" s="846">
        <v>0</v>
      </c>
      <c r="BD119" s="846">
        <v>0</v>
      </c>
      <c r="BE119" s="852" t="s">
        <v>430</v>
      </c>
      <c r="BF119" s="847"/>
      <c r="BG119" s="852" t="s">
        <v>430</v>
      </c>
      <c r="BH119" s="935" t="s">
        <v>430</v>
      </c>
      <c r="BI119" s="846" t="s">
        <v>430</v>
      </c>
      <c r="BJ119" s="846" t="s">
        <v>430</v>
      </c>
      <c r="BK119" s="851"/>
      <c r="BL119" s="846" t="s">
        <v>430</v>
      </c>
      <c r="BM119" s="842" t="s">
        <v>430</v>
      </c>
      <c r="BN119" s="855" t="s">
        <v>430</v>
      </c>
      <c r="BO119" s="855" t="s">
        <v>430</v>
      </c>
      <c r="BP119" s="855" t="s">
        <v>430</v>
      </c>
      <c r="BQ119" s="842"/>
      <c r="BR119" s="856" t="s">
        <v>617</v>
      </c>
    </row>
    <row r="120" spans="1:70" x14ac:dyDescent="0.25">
      <c r="A120" s="36" t="s">
        <v>93</v>
      </c>
      <c r="B120" s="43"/>
      <c r="C120" s="720"/>
      <c r="D120" s="43"/>
      <c r="E120" s="51"/>
      <c r="F120" s="43"/>
      <c r="G120" s="55"/>
      <c r="H120" s="66"/>
      <c r="I120" s="59">
        <v>0.84350000000000003</v>
      </c>
      <c r="J120" s="59">
        <v>-0.66120000000000001</v>
      </c>
      <c r="K120" s="59">
        <v>7.8419999999999996</v>
      </c>
      <c r="L120" s="59">
        <v>-4.3554000000000004</v>
      </c>
      <c r="M120" s="59">
        <v>13.7151</v>
      </c>
      <c r="N120" s="70">
        <v>36.808500000000002</v>
      </c>
      <c r="O120" s="59">
        <v>25.113499999999998</v>
      </c>
      <c r="P120" s="59">
        <v>24.686399999999999</v>
      </c>
      <c r="Q120" s="59">
        <v>16.585899999999999</v>
      </c>
      <c r="R120" s="59">
        <v>13.261200000000001</v>
      </c>
      <c r="S120" s="59">
        <v>8.0358999999999998</v>
      </c>
      <c r="T120" s="59">
        <v>3.2225000000000001</v>
      </c>
      <c r="U120" s="59">
        <v>17.491599999999998</v>
      </c>
      <c r="V120" s="59">
        <v>31.655799999999999</v>
      </c>
      <c r="W120" s="59">
        <v>8.0358999999999998</v>
      </c>
      <c r="X120" s="59">
        <v>18.292000000000002</v>
      </c>
      <c r="Y120" s="66"/>
      <c r="Z120" s="51">
        <v>80</v>
      </c>
      <c r="AA120" s="51">
        <v>110</v>
      </c>
      <c r="AB120" s="51">
        <v>110</v>
      </c>
      <c r="AC120" s="51">
        <v>98</v>
      </c>
      <c r="AD120" s="51">
        <v>89</v>
      </c>
      <c r="AE120" s="51">
        <v>76</v>
      </c>
      <c r="AF120" s="51">
        <v>62</v>
      </c>
      <c r="AG120" s="51">
        <v>58</v>
      </c>
      <c r="AH120" s="51">
        <v>37</v>
      </c>
      <c r="AI120" s="51">
        <v>23</v>
      </c>
      <c r="AJ120" s="51">
        <v>111</v>
      </c>
      <c r="AK120" s="51">
        <v>95</v>
      </c>
      <c r="AL120" s="51">
        <v>89</v>
      </c>
      <c r="AM120" s="51">
        <v>79</v>
      </c>
      <c r="AN120" s="51">
        <v>111</v>
      </c>
      <c r="AO120" s="43"/>
      <c r="AP120" s="59">
        <v>15.646956521739099</v>
      </c>
      <c r="AQ120" s="59">
        <v>18.449655172413799</v>
      </c>
      <c r="AR120" s="59">
        <v>18.7592307692308</v>
      </c>
      <c r="AS120" s="59">
        <v>26.499310344827599</v>
      </c>
      <c r="AT120" s="59">
        <v>36.068461538461499</v>
      </c>
      <c r="AU120" s="78"/>
      <c r="AV120" s="51">
        <v>23</v>
      </c>
      <c r="AW120" s="51">
        <v>29</v>
      </c>
      <c r="AX120" s="51">
        <v>39</v>
      </c>
      <c r="AY120" s="51">
        <v>58</v>
      </c>
      <c r="AZ120" s="51">
        <v>78</v>
      </c>
      <c r="BA120" s="66"/>
      <c r="BB120" s="59"/>
      <c r="BC120" s="59"/>
      <c r="BD120" s="59"/>
      <c r="BE120" s="276"/>
      <c r="BF120" s="66"/>
      <c r="BG120" s="276"/>
      <c r="BH120" s="548"/>
      <c r="BI120" s="59"/>
      <c r="BJ120" s="59"/>
      <c r="BK120" s="258"/>
      <c r="BL120" s="59"/>
      <c r="BM120" s="43"/>
      <c r="BN120" s="84"/>
      <c r="BO120" s="84"/>
      <c r="BP120" s="84"/>
      <c r="BQ120" s="43"/>
      <c r="BR120" s="88"/>
    </row>
    <row r="121" spans="1:70" x14ac:dyDescent="0.25">
      <c r="A121" s="37" t="s">
        <v>94</v>
      </c>
      <c r="B121" s="44"/>
      <c r="C121" s="721"/>
      <c r="D121" s="44"/>
      <c r="E121" s="52"/>
      <c r="F121" s="44"/>
      <c r="G121" s="56"/>
      <c r="H121" s="67"/>
      <c r="I121" s="60">
        <v>2.1545999999999998</v>
      </c>
      <c r="J121" s="60">
        <v>4.3411999999999997</v>
      </c>
      <c r="K121" s="60">
        <v>27.322500000000002</v>
      </c>
      <c r="L121" s="60">
        <v>36.982799999999997</v>
      </c>
      <c r="M121" s="60">
        <v>67.647099999999995</v>
      </c>
      <c r="N121" s="71">
        <v>142.32599999999999</v>
      </c>
      <c r="O121" s="60">
        <v>68.981300000000005</v>
      </c>
      <c r="P121" s="60">
        <v>54.793999999999997</v>
      </c>
      <c r="Q121" s="60">
        <v>28.517199999999999</v>
      </c>
      <c r="R121" s="60">
        <v>16.3536</v>
      </c>
      <c r="S121" s="60">
        <v>27.434999999999999</v>
      </c>
      <c r="T121" s="60">
        <v>27.489799999999999</v>
      </c>
      <c r="U121" s="60">
        <v>68.581699999999998</v>
      </c>
      <c r="V121" s="60">
        <v>125.4303</v>
      </c>
      <c r="W121" s="60">
        <v>27.434999999999999</v>
      </c>
      <c r="X121" s="60">
        <v>149.751</v>
      </c>
      <c r="Y121" s="67"/>
      <c r="Z121" s="52"/>
      <c r="AA121" s="52"/>
      <c r="AB121" s="52"/>
      <c r="AC121" s="52"/>
      <c r="AD121" s="52"/>
      <c r="AE121" s="52"/>
      <c r="AF121" s="52"/>
      <c r="AG121" s="52"/>
      <c r="AH121" s="52"/>
      <c r="AI121" s="52"/>
      <c r="AJ121" s="52"/>
      <c r="AK121" s="52"/>
      <c r="AL121" s="52"/>
      <c r="AM121" s="52"/>
      <c r="AN121" s="52"/>
      <c r="AO121" s="44"/>
      <c r="AP121" s="60">
        <v>21.86</v>
      </c>
      <c r="AQ121" s="60">
        <v>28.86</v>
      </c>
      <c r="AR121" s="60">
        <v>40.81</v>
      </c>
      <c r="AS121" s="60">
        <v>70.58</v>
      </c>
      <c r="AT121" s="60">
        <v>140.55000000000001</v>
      </c>
      <c r="AU121" s="79"/>
      <c r="AV121" s="52"/>
      <c r="AW121" s="52"/>
      <c r="AX121" s="52"/>
      <c r="AY121" s="52"/>
      <c r="AZ121" s="52"/>
      <c r="BA121" s="67"/>
      <c r="BB121" s="60"/>
      <c r="BC121" s="60"/>
      <c r="BD121" s="60"/>
      <c r="BE121" s="277"/>
      <c r="BF121" s="67"/>
      <c r="BG121" s="277"/>
      <c r="BH121" s="549"/>
      <c r="BI121" s="60"/>
      <c r="BJ121" s="60"/>
      <c r="BK121" s="259"/>
      <c r="BL121" s="60"/>
      <c r="BM121" s="44"/>
      <c r="BN121" s="85"/>
      <c r="BO121" s="85"/>
      <c r="BP121" s="85"/>
      <c r="BQ121" s="44"/>
      <c r="BR121" s="89"/>
    </row>
    <row r="122" spans="1:70" x14ac:dyDescent="0.25">
      <c r="A122" s="37" t="s">
        <v>95</v>
      </c>
      <c r="B122" s="44"/>
      <c r="C122" s="721"/>
      <c r="D122" s="44"/>
      <c r="E122" s="52"/>
      <c r="F122" s="44"/>
      <c r="G122" s="56"/>
      <c r="H122" s="67"/>
      <c r="I122" s="60">
        <v>-0.1386</v>
      </c>
      <c r="J122" s="60">
        <v>-3.3532000000000002</v>
      </c>
      <c r="K122" s="60">
        <v>1.5465</v>
      </c>
      <c r="L122" s="60">
        <v>-28.615500000000001</v>
      </c>
      <c r="M122" s="60">
        <v>-17.0913</v>
      </c>
      <c r="N122" s="71">
        <v>-6.5544000000000002</v>
      </c>
      <c r="O122" s="60">
        <v>-4.6207000000000003</v>
      </c>
      <c r="P122" s="60">
        <v>8.3872</v>
      </c>
      <c r="Q122" s="60">
        <v>7.0399000000000003</v>
      </c>
      <c r="R122" s="60">
        <v>7.3063000000000002</v>
      </c>
      <c r="S122" s="60">
        <v>1.5852999999999999</v>
      </c>
      <c r="T122" s="60">
        <v>-17.545500000000001</v>
      </c>
      <c r="U122" s="60">
        <v>-13.514799999999999</v>
      </c>
      <c r="V122" s="60">
        <v>-14.9549</v>
      </c>
      <c r="W122" s="60">
        <v>1.5852999999999999</v>
      </c>
      <c r="X122" s="60">
        <v>-21.686</v>
      </c>
      <c r="Y122" s="67"/>
      <c r="Z122" s="52"/>
      <c r="AA122" s="52"/>
      <c r="AB122" s="52"/>
      <c r="AC122" s="52"/>
      <c r="AD122" s="52"/>
      <c r="AE122" s="52"/>
      <c r="AF122" s="52"/>
      <c r="AG122" s="52"/>
      <c r="AH122" s="52"/>
      <c r="AI122" s="52"/>
      <c r="AJ122" s="52"/>
      <c r="AK122" s="52"/>
      <c r="AL122" s="52"/>
      <c r="AM122" s="52"/>
      <c r="AN122" s="52"/>
      <c r="AO122" s="44"/>
      <c r="AP122" s="60">
        <v>7.03</v>
      </c>
      <c r="AQ122" s="60">
        <v>7.12</v>
      </c>
      <c r="AR122" s="60">
        <v>6.96</v>
      </c>
      <c r="AS122" s="60">
        <v>-1.5</v>
      </c>
      <c r="AT122" s="60">
        <v>-22.08</v>
      </c>
      <c r="AU122" s="79"/>
      <c r="AV122" s="52"/>
      <c r="AW122" s="52"/>
      <c r="AX122" s="52"/>
      <c r="AY122" s="52"/>
      <c r="AZ122" s="52"/>
      <c r="BA122" s="67"/>
      <c r="BB122" s="60"/>
      <c r="BC122" s="60"/>
      <c r="BD122" s="60"/>
      <c r="BE122" s="277"/>
      <c r="BF122" s="67"/>
      <c r="BG122" s="277"/>
      <c r="BH122" s="549"/>
      <c r="BI122" s="60"/>
      <c r="BJ122" s="60"/>
      <c r="BK122" s="259"/>
      <c r="BL122" s="60"/>
      <c r="BM122" s="44"/>
      <c r="BN122" s="85"/>
      <c r="BO122" s="85"/>
      <c r="BP122" s="85"/>
      <c r="BQ122" s="44"/>
      <c r="BR122" s="89"/>
    </row>
    <row r="123" spans="1:70" x14ac:dyDescent="0.25">
      <c r="A123" s="38" t="s">
        <v>96</v>
      </c>
      <c r="B123" s="45"/>
      <c r="C123" s="722"/>
      <c r="D123" s="45"/>
      <c r="E123" s="53"/>
      <c r="F123" s="45"/>
      <c r="G123" s="57"/>
      <c r="H123" s="68"/>
      <c r="I123" s="61">
        <v>0.86760000000000004</v>
      </c>
      <c r="J123" s="61">
        <v>-0.62590000000000001</v>
      </c>
      <c r="K123" s="61">
        <v>7.14175</v>
      </c>
      <c r="L123" s="61">
        <v>-1.7118500000000001</v>
      </c>
      <c r="M123" s="61">
        <v>2.4704999999999999</v>
      </c>
      <c r="N123" s="72">
        <v>12.980499999999999</v>
      </c>
      <c r="O123" s="61">
        <v>11.6219</v>
      </c>
      <c r="P123" s="61">
        <v>17.863099999999999</v>
      </c>
      <c r="Q123" s="61">
        <v>13.6838</v>
      </c>
      <c r="R123" s="61">
        <v>13.236000000000001</v>
      </c>
      <c r="S123" s="61">
        <v>6.6851000000000003</v>
      </c>
      <c r="T123" s="61">
        <v>-0.2167</v>
      </c>
      <c r="U123" s="61">
        <v>3.4916</v>
      </c>
      <c r="V123" s="61">
        <v>0.2142</v>
      </c>
      <c r="W123" s="61">
        <v>6.6851000000000003</v>
      </c>
      <c r="X123" s="61">
        <v>11.8058</v>
      </c>
      <c r="Y123" s="68"/>
      <c r="Z123" s="53"/>
      <c r="AA123" s="53"/>
      <c r="AB123" s="53"/>
      <c r="AC123" s="53"/>
      <c r="AD123" s="53"/>
      <c r="AE123" s="53"/>
      <c r="AF123" s="53"/>
      <c r="AG123" s="53"/>
      <c r="AH123" s="53"/>
      <c r="AI123" s="53"/>
      <c r="AJ123" s="53"/>
      <c r="AK123" s="53"/>
      <c r="AL123" s="53"/>
      <c r="AM123" s="53"/>
      <c r="AN123" s="53"/>
      <c r="AO123" s="45"/>
      <c r="AP123" s="61">
        <v>13.88</v>
      </c>
      <c r="AQ123" s="61">
        <v>16.09</v>
      </c>
      <c r="AR123" s="61">
        <v>13.86</v>
      </c>
      <c r="AS123" s="61">
        <v>13.07</v>
      </c>
      <c r="AT123" s="61">
        <v>8.91</v>
      </c>
      <c r="AU123" s="80"/>
      <c r="AV123" s="53"/>
      <c r="AW123" s="53"/>
      <c r="AX123" s="53"/>
      <c r="AY123" s="53"/>
      <c r="AZ123" s="53"/>
      <c r="BA123" s="68"/>
      <c r="BB123" s="61"/>
      <c r="BC123" s="61"/>
      <c r="BD123" s="61"/>
      <c r="BE123" s="279"/>
      <c r="BF123" s="68"/>
      <c r="BG123" s="279"/>
      <c r="BH123" s="550"/>
      <c r="BI123" s="61"/>
      <c r="BJ123" s="61"/>
      <c r="BK123" s="262"/>
      <c r="BL123" s="61"/>
      <c r="BM123" s="45"/>
      <c r="BN123" s="86"/>
      <c r="BO123" s="86"/>
      <c r="BP123" s="86"/>
      <c r="BQ123" s="45"/>
      <c r="BR123" s="90"/>
    </row>
    <row r="124" spans="1:70" ht="14.5" x14ac:dyDescent="0.25">
      <c r="A124" s="39" t="s">
        <v>178</v>
      </c>
      <c r="B124" s="46"/>
      <c r="C124" s="723"/>
      <c r="D124" s="46"/>
      <c r="E124" s="54"/>
      <c r="F124" s="46"/>
      <c r="G124" s="58"/>
      <c r="H124" s="69"/>
      <c r="I124" s="62"/>
      <c r="J124" s="62"/>
      <c r="K124" s="62"/>
      <c r="L124" s="62"/>
      <c r="M124" s="62"/>
      <c r="N124" s="73"/>
      <c r="O124" s="62"/>
      <c r="P124" s="62"/>
      <c r="Q124" s="62"/>
      <c r="R124" s="62"/>
      <c r="S124" s="62"/>
      <c r="T124" s="62"/>
      <c r="U124" s="62"/>
      <c r="V124" s="62"/>
      <c r="W124" s="62"/>
      <c r="X124" s="62"/>
      <c r="Y124" s="69"/>
      <c r="Z124" s="54"/>
      <c r="AA124" s="54"/>
      <c r="AB124" s="54"/>
      <c r="AC124" s="54"/>
      <c r="AD124" s="54"/>
      <c r="AE124" s="54"/>
      <c r="AF124" s="54"/>
      <c r="AG124" s="54"/>
      <c r="AH124" s="54"/>
      <c r="AI124" s="54"/>
      <c r="AJ124" s="54"/>
      <c r="AK124" s="54"/>
      <c r="AL124" s="54"/>
      <c r="AM124" s="54"/>
      <c r="AN124" s="54"/>
      <c r="AO124" s="46"/>
      <c r="AP124" s="62"/>
      <c r="AQ124" s="62"/>
      <c r="AR124" s="62"/>
      <c r="AS124" s="62"/>
      <c r="AT124" s="62"/>
      <c r="AU124" s="81"/>
      <c r="AV124" s="54"/>
      <c r="AW124" s="54"/>
      <c r="AX124" s="54"/>
      <c r="AY124" s="54"/>
      <c r="AZ124" s="54"/>
      <c r="BA124" s="69"/>
      <c r="BB124" s="62"/>
      <c r="BC124" s="62"/>
      <c r="BD124" s="62"/>
      <c r="BE124" s="245"/>
      <c r="BF124" s="69"/>
      <c r="BG124" s="245"/>
      <c r="BH124" s="547"/>
      <c r="BI124" s="62"/>
      <c r="BJ124" s="62"/>
      <c r="BK124" s="263"/>
      <c r="BL124" s="62"/>
      <c r="BM124" s="46"/>
      <c r="BN124" s="87"/>
      <c r="BO124" s="87"/>
      <c r="BP124" s="87"/>
      <c r="BQ124" s="46"/>
      <c r="BR124" s="91"/>
    </row>
    <row r="125" spans="1:70" s="428" customFormat="1" x14ac:dyDescent="0.25">
      <c r="A125" s="481" t="s">
        <v>7067</v>
      </c>
      <c r="B125" s="402"/>
      <c r="C125" s="724">
        <v>41285</v>
      </c>
      <c r="D125" s="402"/>
      <c r="E125" s="403">
        <v>28262.1</v>
      </c>
      <c r="F125" s="402"/>
      <c r="G125" s="404">
        <v>135.1003</v>
      </c>
      <c r="H125" s="406"/>
      <c r="I125" s="405" t="s">
        <v>430</v>
      </c>
      <c r="J125" s="405">
        <v>-1.0899000000000001</v>
      </c>
      <c r="K125" s="405">
        <v>4.1346999999999996</v>
      </c>
      <c r="L125" s="405">
        <v>-0.62780000000000002</v>
      </c>
      <c r="M125" s="405">
        <v>-1.4749000000000001</v>
      </c>
      <c r="N125" s="407">
        <v>5.7361000000000004</v>
      </c>
      <c r="O125" s="405">
        <v>8.4421999999999997</v>
      </c>
      <c r="P125" s="405">
        <v>13.2674</v>
      </c>
      <c r="Q125" s="405">
        <v>12.753</v>
      </c>
      <c r="R125" s="405">
        <v>12.952999999999999</v>
      </c>
      <c r="S125" s="405">
        <v>5.4917999999999996</v>
      </c>
      <c r="T125" s="405">
        <v>-2.3824000000000001</v>
      </c>
      <c r="U125" s="405">
        <v>1.1832</v>
      </c>
      <c r="V125" s="405">
        <v>0.83809999999999996</v>
      </c>
      <c r="W125" s="405">
        <v>5.4917999999999996</v>
      </c>
      <c r="X125" s="405">
        <v>12.2181</v>
      </c>
      <c r="Y125" s="406"/>
      <c r="Z125" s="403" t="s">
        <v>430</v>
      </c>
      <c r="AA125" s="403">
        <v>81</v>
      </c>
      <c r="AB125" s="403">
        <v>104</v>
      </c>
      <c r="AC125" s="403">
        <v>37</v>
      </c>
      <c r="AD125" s="403">
        <v>68</v>
      </c>
      <c r="AE125" s="403">
        <v>57</v>
      </c>
      <c r="AF125" s="403">
        <v>42</v>
      </c>
      <c r="AG125" s="403">
        <v>50</v>
      </c>
      <c r="AH125" s="403">
        <v>28</v>
      </c>
      <c r="AI125" s="403">
        <v>16</v>
      </c>
      <c r="AJ125" s="403">
        <v>74</v>
      </c>
      <c r="AK125" s="403">
        <v>75</v>
      </c>
      <c r="AL125" s="403">
        <v>69</v>
      </c>
      <c r="AM125" s="403">
        <v>56</v>
      </c>
      <c r="AN125" s="403">
        <v>74</v>
      </c>
      <c r="AO125" s="402"/>
      <c r="AP125" s="405">
        <v>12.82</v>
      </c>
      <c r="AQ125" s="405">
        <v>13.01</v>
      </c>
      <c r="AR125" s="405">
        <v>11.37</v>
      </c>
      <c r="AS125" s="405">
        <v>8.82</v>
      </c>
      <c r="AT125" s="405">
        <v>0.92</v>
      </c>
      <c r="AU125" s="408"/>
      <c r="AV125" s="403">
        <v>17</v>
      </c>
      <c r="AW125" s="403">
        <v>23</v>
      </c>
      <c r="AX125" s="403">
        <v>27</v>
      </c>
      <c r="AY125" s="403">
        <v>42</v>
      </c>
      <c r="AZ125" s="403">
        <v>58</v>
      </c>
      <c r="BA125" s="406"/>
      <c r="BB125" s="405">
        <v>6.4189031472526699</v>
      </c>
      <c r="BC125" s="405">
        <v>0</v>
      </c>
      <c r="BD125" s="405">
        <v>8.12446728505032E-2</v>
      </c>
      <c r="BE125" s="410" t="s">
        <v>430</v>
      </c>
      <c r="BF125" s="406"/>
      <c r="BG125" s="410" t="s">
        <v>430</v>
      </c>
      <c r="BH125" s="673" t="s">
        <v>430</v>
      </c>
      <c r="BI125" s="405" t="s">
        <v>430</v>
      </c>
      <c r="BJ125" s="405" t="s">
        <v>430</v>
      </c>
      <c r="BK125" s="409"/>
      <c r="BL125" s="405" t="s">
        <v>6821</v>
      </c>
      <c r="BM125" s="402" t="s">
        <v>5812</v>
      </c>
      <c r="BN125" s="401" t="s">
        <v>430</v>
      </c>
      <c r="BO125" s="401" t="s">
        <v>430</v>
      </c>
      <c r="BP125" s="401" t="s">
        <v>430</v>
      </c>
      <c r="BQ125" s="402"/>
      <c r="BR125" s="411" t="s">
        <v>443</v>
      </c>
    </row>
    <row r="126" spans="1:70" s="428" customFormat="1" x14ac:dyDescent="0.25">
      <c r="A126" s="345" t="s">
        <v>7068</v>
      </c>
      <c r="B126" s="373"/>
      <c r="C126" s="719">
        <v>41275</v>
      </c>
      <c r="D126" s="373"/>
      <c r="E126" s="346">
        <v>15671.9</v>
      </c>
      <c r="F126" s="373"/>
      <c r="G126" s="347">
        <v>45.907800000000002</v>
      </c>
      <c r="H126" s="374"/>
      <c r="I126" s="348">
        <v>0.31140000000000001</v>
      </c>
      <c r="J126" s="348">
        <v>-0.59440000000000004</v>
      </c>
      <c r="K126" s="348">
        <v>5.5057999999999998</v>
      </c>
      <c r="L126" s="348">
        <v>-5.3254000000000001</v>
      </c>
      <c r="M126" s="348">
        <v>24.420100000000001</v>
      </c>
      <c r="N126" s="350">
        <v>54.954099999999997</v>
      </c>
      <c r="O126" s="348">
        <v>42.250500000000002</v>
      </c>
      <c r="P126" s="348">
        <v>34.217300000000002</v>
      </c>
      <c r="Q126" s="348">
        <v>24.8385</v>
      </c>
      <c r="R126" s="348">
        <v>16.743099999999998</v>
      </c>
      <c r="S126" s="348">
        <v>2.4129</v>
      </c>
      <c r="T126" s="348">
        <v>12.912100000000001</v>
      </c>
      <c r="U126" s="348">
        <v>29.334900000000001</v>
      </c>
      <c r="V126" s="348">
        <v>55.561100000000003</v>
      </c>
      <c r="W126" s="348">
        <v>2.4129</v>
      </c>
      <c r="X126" s="348">
        <v>11.503</v>
      </c>
      <c r="Y126" s="374"/>
      <c r="Z126" s="346">
        <v>70</v>
      </c>
      <c r="AA126" s="346">
        <v>55</v>
      </c>
      <c r="AB126" s="346">
        <v>87</v>
      </c>
      <c r="AC126" s="346">
        <v>64</v>
      </c>
      <c r="AD126" s="346">
        <v>20</v>
      </c>
      <c r="AE126" s="346">
        <v>16</v>
      </c>
      <c r="AF126" s="346">
        <v>16</v>
      </c>
      <c r="AG126" s="346">
        <v>17</v>
      </c>
      <c r="AH126" s="346">
        <v>5</v>
      </c>
      <c r="AI126" s="346">
        <v>2</v>
      </c>
      <c r="AJ126" s="346">
        <v>111</v>
      </c>
      <c r="AK126" s="346">
        <v>6</v>
      </c>
      <c r="AL126" s="346">
        <v>25</v>
      </c>
      <c r="AM126" s="346">
        <v>17</v>
      </c>
      <c r="AN126" s="346">
        <v>111</v>
      </c>
      <c r="AO126" s="373"/>
      <c r="AP126" s="348">
        <v>22.19</v>
      </c>
      <c r="AQ126" s="348">
        <v>26.86</v>
      </c>
      <c r="AR126" s="348">
        <v>33.99</v>
      </c>
      <c r="AS126" s="348">
        <v>46.29</v>
      </c>
      <c r="AT126" s="348">
        <v>57.61</v>
      </c>
      <c r="AU126" s="351"/>
      <c r="AV126" s="346">
        <v>1</v>
      </c>
      <c r="AW126" s="346">
        <v>2</v>
      </c>
      <c r="AX126" s="346">
        <v>3</v>
      </c>
      <c r="AY126" s="346">
        <v>12</v>
      </c>
      <c r="AZ126" s="346">
        <v>16</v>
      </c>
      <c r="BA126" s="374"/>
      <c r="BB126" s="348">
        <v>16.443422397452501</v>
      </c>
      <c r="BC126" s="348">
        <v>0.952568764096414</v>
      </c>
      <c r="BD126" s="348">
        <v>0.121877390952285</v>
      </c>
      <c r="BE126" s="375">
        <v>-1.5669716966463E-2</v>
      </c>
      <c r="BF126" s="374"/>
      <c r="BG126" s="375" t="s">
        <v>430</v>
      </c>
      <c r="BH126" s="674" t="s">
        <v>430</v>
      </c>
      <c r="BI126" s="348" t="s">
        <v>430</v>
      </c>
      <c r="BJ126" s="348" t="s">
        <v>430</v>
      </c>
      <c r="BK126" s="362"/>
      <c r="BL126" s="348" t="s">
        <v>6823</v>
      </c>
      <c r="BM126" s="373" t="s">
        <v>5146</v>
      </c>
      <c r="BN126" s="372" t="s">
        <v>430</v>
      </c>
      <c r="BO126" s="372" t="s">
        <v>430</v>
      </c>
      <c r="BP126" s="372" t="s">
        <v>430</v>
      </c>
      <c r="BQ126" s="373"/>
      <c r="BR126" s="354" t="s">
        <v>548</v>
      </c>
    </row>
    <row r="127" spans="1:70" s="428" customFormat="1" x14ac:dyDescent="0.25">
      <c r="A127" s="345" t="s">
        <v>7069</v>
      </c>
      <c r="B127" s="373"/>
      <c r="C127" s="719">
        <v>41275</v>
      </c>
      <c r="D127" s="373"/>
      <c r="E127" s="346">
        <v>11483.6</v>
      </c>
      <c r="F127" s="373"/>
      <c r="G127" s="347">
        <v>46.8765</v>
      </c>
      <c r="H127" s="374"/>
      <c r="I127" s="348">
        <v>0.33450000000000002</v>
      </c>
      <c r="J127" s="348">
        <v>-0.59230000000000005</v>
      </c>
      <c r="K127" s="348">
        <v>5.6870000000000003</v>
      </c>
      <c r="L127" s="348">
        <v>-5.4558999999999997</v>
      </c>
      <c r="M127" s="348">
        <v>24.239699999999999</v>
      </c>
      <c r="N127" s="350">
        <v>54.858400000000003</v>
      </c>
      <c r="O127" s="348">
        <v>42.089500000000001</v>
      </c>
      <c r="P127" s="348">
        <v>33.987200000000001</v>
      </c>
      <c r="Q127" s="348">
        <v>24.7254</v>
      </c>
      <c r="R127" s="348">
        <v>16.723099999999999</v>
      </c>
      <c r="S127" s="348">
        <v>2.8647999999999998</v>
      </c>
      <c r="T127" s="348">
        <v>12.789400000000001</v>
      </c>
      <c r="U127" s="348">
        <v>29.191500000000001</v>
      </c>
      <c r="V127" s="348">
        <v>55.260800000000003</v>
      </c>
      <c r="W127" s="348">
        <v>2.8647999999999998</v>
      </c>
      <c r="X127" s="348">
        <v>11.4474</v>
      </c>
      <c r="Y127" s="374"/>
      <c r="Z127" s="346">
        <v>69</v>
      </c>
      <c r="AA127" s="346">
        <v>54</v>
      </c>
      <c r="AB127" s="346">
        <v>79</v>
      </c>
      <c r="AC127" s="346">
        <v>71</v>
      </c>
      <c r="AD127" s="346">
        <v>23</v>
      </c>
      <c r="AE127" s="346">
        <v>18</v>
      </c>
      <c r="AF127" s="346">
        <v>17</v>
      </c>
      <c r="AG127" s="346">
        <v>19</v>
      </c>
      <c r="AH127" s="346">
        <v>6</v>
      </c>
      <c r="AI127" s="346">
        <v>3</v>
      </c>
      <c r="AJ127" s="346">
        <v>103</v>
      </c>
      <c r="AK127" s="346">
        <v>10</v>
      </c>
      <c r="AL127" s="346">
        <v>28</v>
      </c>
      <c r="AM127" s="346">
        <v>22</v>
      </c>
      <c r="AN127" s="346">
        <v>103</v>
      </c>
      <c r="AO127" s="373"/>
      <c r="AP127" s="348">
        <v>22.09</v>
      </c>
      <c r="AQ127" s="348">
        <v>26.76</v>
      </c>
      <c r="AR127" s="348">
        <v>33.85</v>
      </c>
      <c r="AS127" s="348">
        <v>46.16</v>
      </c>
      <c r="AT127" s="348">
        <v>57.27</v>
      </c>
      <c r="AU127" s="351"/>
      <c r="AV127" s="346">
        <v>4</v>
      </c>
      <c r="AW127" s="346">
        <v>5</v>
      </c>
      <c r="AX127" s="346">
        <v>7</v>
      </c>
      <c r="AY127" s="346">
        <v>15</v>
      </c>
      <c r="AZ127" s="346">
        <v>24</v>
      </c>
      <c r="BA127" s="374"/>
      <c r="BB127" s="348">
        <v>16.520403538407201</v>
      </c>
      <c r="BC127" s="348">
        <v>0</v>
      </c>
      <c r="BD127" s="348">
        <v>0.12085537358008</v>
      </c>
      <c r="BE127" s="375" t="s">
        <v>430</v>
      </c>
      <c r="BF127" s="374"/>
      <c r="BG127" s="375" t="s">
        <v>430</v>
      </c>
      <c r="BH127" s="674" t="s">
        <v>430</v>
      </c>
      <c r="BI127" s="348" t="s">
        <v>430</v>
      </c>
      <c r="BJ127" s="348" t="s">
        <v>430</v>
      </c>
      <c r="BK127" s="362"/>
      <c r="BL127" s="348" t="s">
        <v>6825</v>
      </c>
      <c r="BM127" s="373" t="s">
        <v>4865</v>
      </c>
      <c r="BN127" s="372" t="s">
        <v>430</v>
      </c>
      <c r="BO127" s="372" t="s">
        <v>430</v>
      </c>
      <c r="BP127" s="372" t="s">
        <v>430</v>
      </c>
      <c r="BQ127" s="373"/>
      <c r="BR127" s="354" t="s">
        <v>555</v>
      </c>
    </row>
    <row r="128" spans="1:70" s="428" customFormat="1" x14ac:dyDescent="0.25">
      <c r="A128" s="345" t="s">
        <v>7070</v>
      </c>
      <c r="B128" s="373"/>
      <c r="C128" s="719">
        <v>41368</v>
      </c>
      <c r="D128" s="373"/>
      <c r="E128" s="346">
        <v>8904.85</v>
      </c>
      <c r="F128" s="373"/>
      <c r="G128" s="347">
        <v>233.173</v>
      </c>
      <c r="H128" s="374"/>
      <c r="I128" s="348" t="s">
        <v>430</v>
      </c>
      <c r="J128" s="348">
        <v>-1.4905999999999999</v>
      </c>
      <c r="K128" s="348">
        <v>4.4794</v>
      </c>
      <c r="L128" s="348">
        <v>-2.3956</v>
      </c>
      <c r="M128" s="348">
        <v>-6.0854999999999997</v>
      </c>
      <c r="N128" s="350">
        <v>1.9792000000000001</v>
      </c>
      <c r="O128" s="348">
        <v>9.8686000000000007</v>
      </c>
      <c r="P128" s="348">
        <v>17.9971</v>
      </c>
      <c r="Q128" s="348">
        <v>17.447600000000001</v>
      </c>
      <c r="R128" s="348">
        <v>15.8155</v>
      </c>
      <c r="S128" s="348">
        <v>6.4499000000000004</v>
      </c>
      <c r="T128" s="348">
        <v>-6.5011999999999999</v>
      </c>
      <c r="U128" s="348">
        <v>-2.0125000000000002</v>
      </c>
      <c r="V128" s="348">
        <v>-4.0133000000000001</v>
      </c>
      <c r="W128" s="348">
        <v>6.4499000000000004</v>
      </c>
      <c r="X128" s="348">
        <v>15.3188</v>
      </c>
      <c r="Y128" s="374"/>
      <c r="Z128" s="346" t="s">
        <v>430</v>
      </c>
      <c r="AA128" s="346">
        <v>89</v>
      </c>
      <c r="AB128" s="346">
        <v>101</v>
      </c>
      <c r="AC128" s="346">
        <v>54</v>
      </c>
      <c r="AD128" s="346">
        <v>86</v>
      </c>
      <c r="AE128" s="346">
        <v>71</v>
      </c>
      <c r="AF128" s="346">
        <v>38</v>
      </c>
      <c r="AG128" s="346">
        <v>33</v>
      </c>
      <c r="AH128" s="346">
        <v>16</v>
      </c>
      <c r="AI128" s="346">
        <v>11</v>
      </c>
      <c r="AJ128" s="346">
        <v>67</v>
      </c>
      <c r="AK128" s="346">
        <v>92</v>
      </c>
      <c r="AL128" s="346">
        <v>84</v>
      </c>
      <c r="AM128" s="346">
        <v>72</v>
      </c>
      <c r="AN128" s="346">
        <v>67</v>
      </c>
      <c r="AO128" s="373"/>
      <c r="AP128" s="348">
        <v>16.8</v>
      </c>
      <c r="AQ128" s="348">
        <v>18.350000000000001</v>
      </c>
      <c r="AR128" s="348">
        <v>13.71</v>
      </c>
      <c r="AS128" s="348">
        <v>8.92</v>
      </c>
      <c r="AT128" s="348">
        <v>-5.75</v>
      </c>
      <c r="AU128" s="351"/>
      <c r="AV128" s="346">
        <v>12</v>
      </c>
      <c r="AW128" s="346">
        <v>13</v>
      </c>
      <c r="AX128" s="346">
        <v>22</v>
      </c>
      <c r="AY128" s="346">
        <v>41</v>
      </c>
      <c r="AZ128" s="346">
        <v>74</v>
      </c>
      <c r="BA128" s="374"/>
      <c r="BB128" s="348">
        <v>11.0455103601631</v>
      </c>
      <c r="BC128" s="348">
        <v>0</v>
      </c>
      <c r="BD128" s="348">
        <v>8.4614267875702406E-2</v>
      </c>
      <c r="BE128" s="375" t="s">
        <v>430</v>
      </c>
      <c r="BF128" s="374"/>
      <c r="BG128" s="375" t="s">
        <v>430</v>
      </c>
      <c r="BH128" s="674" t="s">
        <v>430</v>
      </c>
      <c r="BI128" s="348" t="s">
        <v>430</v>
      </c>
      <c r="BJ128" s="348" t="s">
        <v>430</v>
      </c>
      <c r="BK128" s="362"/>
      <c r="BL128" s="348" t="s">
        <v>6827</v>
      </c>
      <c r="BM128" s="373" t="s">
        <v>6828</v>
      </c>
      <c r="BN128" s="372" t="s">
        <v>430</v>
      </c>
      <c r="BO128" s="372" t="s">
        <v>430</v>
      </c>
      <c r="BP128" s="372" t="s">
        <v>430</v>
      </c>
      <c r="BQ128" s="373"/>
      <c r="BR128" s="354" t="s">
        <v>513</v>
      </c>
    </row>
    <row r="129" spans="1:70" s="428" customFormat="1" x14ac:dyDescent="0.25">
      <c r="A129" s="345" t="s">
        <v>7071</v>
      </c>
      <c r="B129" s="373"/>
      <c r="C129" s="719">
        <v>41275</v>
      </c>
      <c r="D129" s="373"/>
      <c r="E129" s="346">
        <v>7194.11</v>
      </c>
      <c r="F129" s="373"/>
      <c r="G129" s="347">
        <v>59.887</v>
      </c>
      <c r="H129" s="374"/>
      <c r="I129" s="348">
        <v>0.24979999999999999</v>
      </c>
      <c r="J129" s="348">
        <v>-0.60070000000000001</v>
      </c>
      <c r="K129" s="348">
        <v>5.7004000000000001</v>
      </c>
      <c r="L129" s="348">
        <v>-5.4732000000000003</v>
      </c>
      <c r="M129" s="348">
        <v>23.954699999999999</v>
      </c>
      <c r="N129" s="350">
        <v>54.589599999999997</v>
      </c>
      <c r="O129" s="348">
        <v>42.029499999999999</v>
      </c>
      <c r="P129" s="348">
        <v>33.909599999999998</v>
      </c>
      <c r="Q129" s="348">
        <v>24.584099999999999</v>
      </c>
      <c r="R129" s="348">
        <v>16.5335</v>
      </c>
      <c r="S129" s="348">
        <v>2.5152000000000001</v>
      </c>
      <c r="T129" s="348">
        <v>12.750299999999999</v>
      </c>
      <c r="U129" s="348">
        <v>29.470300000000002</v>
      </c>
      <c r="V129" s="348">
        <v>55.0762</v>
      </c>
      <c r="W129" s="348">
        <v>2.5152000000000001</v>
      </c>
      <c r="X129" s="348">
        <v>11.306800000000001</v>
      </c>
      <c r="Y129" s="374"/>
      <c r="Z129" s="346">
        <v>74</v>
      </c>
      <c r="AA129" s="346">
        <v>56</v>
      </c>
      <c r="AB129" s="346">
        <v>78</v>
      </c>
      <c r="AC129" s="346">
        <v>72</v>
      </c>
      <c r="AD129" s="346">
        <v>28</v>
      </c>
      <c r="AE129" s="346">
        <v>21</v>
      </c>
      <c r="AF129" s="346">
        <v>19</v>
      </c>
      <c r="AG129" s="346">
        <v>21</v>
      </c>
      <c r="AH129" s="346">
        <v>9</v>
      </c>
      <c r="AI129" s="346">
        <v>7</v>
      </c>
      <c r="AJ129" s="346">
        <v>108</v>
      </c>
      <c r="AK129" s="346">
        <v>11</v>
      </c>
      <c r="AL129" s="346">
        <v>23</v>
      </c>
      <c r="AM129" s="346">
        <v>23</v>
      </c>
      <c r="AN129" s="346">
        <v>108</v>
      </c>
      <c r="AO129" s="373"/>
      <c r="AP129" s="348">
        <v>21.9</v>
      </c>
      <c r="AQ129" s="348">
        <v>26.6</v>
      </c>
      <c r="AR129" s="348">
        <v>33.71</v>
      </c>
      <c r="AS129" s="348">
        <v>46.01</v>
      </c>
      <c r="AT129" s="348">
        <v>57.06</v>
      </c>
      <c r="AU129" s="351"/>
      <c r="AV129" s="346">
        <v>8</v>
      </c>
      <c r="AW129" s="346">
        <v>10</v>
      </c>
      <c r="AX129" s="346">
        <v>9</v>
      </c>
      <c r="AY129" s="346">
        <v>17</v>
      </c>
      <c r="AZ129" s="346">
        <v>26</v>
      </c>
      <c r="BA129" s="374"/>
      <c r="BB129" s="348">
        <v>16.977640408296399</v>
      </c>
      <c r="BC129" s="348">
        <v>0</v>
      </c>
      <c r="BD129" s="348">
        <v>0.117476835717231</v>
      </c>
      <c r="BE129" s="375" t="s">
        <v>430</v>
      </c>
      <c r="BF129" s="374"/>
      <c r="BG129" s="375" t="s">
        <v>430</v>
      </c>
      <c r="BH129" s="674" t="s">
        <v>430</v>
      </c>
      <c r="BI129" s="348" t="s">
        <v>430</v>
      </c>
      <c r="BJ129" s="348" t="s">
        <v>430</v>
      </c>
      <c r="BK129" s="362"/>
      <c r="BL129" s="348" t="s">
        <v>6830</v>
      </c>
      <c r="BM129" s="373" t="s">
        <v>6831</v>
      </c>
      <c r="BN129" s="372" t="s">
        <v>5410</v>
      </c>
      <c r="BO129" s="372" t="s">
        <v>430</v>
      </c>
      <c r="BP129" s="372" t="s">
        <v>430</v>
      </c>
      <c r="BQ129" s="373"/>
      <c r="BR129" s="354" t="s">
        <v>548</v>
      </c>
    </row>
    <row r="130" spans="1:70" s="428" customFormat="1" ht="11" x14ac:dyDescent="0.3">
      <c r="A130" s="841" t="s">
        <v>7072</v>
      </c>
      <c r="B130" s="842"/>
      <c r="C130" s="843">
        <v>41275</v>
      </c>
      <c r="D130" s="842"/>
      <c r="E130" s="844">
        <v>6697.95</v>
      </c>
      <c r="F130" s="842"/>
      <c r="G130" s="845">
        <v>60.613</v>
      </c>
      <c r="H130" s="847"/>
      <c r="I130" s="846">
        <v>0.1507</v>
      </c>
      <c r="J130" s="846">
        <v>-0.501</v>
      </c>
      <c r="K130" s="846">
        <v>5.7723000000000004</v>
      </c>
      <c r="L130" s="846">
        <v>-5.4077999999999999</v>
      </c>
      <c r="M130" s="846">
        <v>24.124300000000002</v>
      </c>
      <c r="N130" s="848">
        <v>54.533799999999999</v>
      </c>
      <c r="O130" s="846">
        <v>41.9666</v>
      </c>
      <c r="P130" s="846">
        <v>34.010899999999999</v>
      </c>
      <c r="Q130" s="846">
        <v>24.489699999999999</v>
      </c>
      <c r="R130" s="846">
        <v>16.749500000000001</v>
      </c>
      <c r="S130" s="846">
        <v>2.6103999999999998</v>
      </c>
      <c r="T130" s="846">
        <v>13.111599999999999</v>
      </c>
      <c r="U130" s="846">
        <v>30.0457</v>
      </c>
      <c r="V130" s="846">
        <v>55.264299999999999</v>
      </c>
      <c r="W130" s="846">
        <v>2.6103999999999998</v>
      </c>
      <c r="X130" s="846">
        <v>11.455</v>
      </c>
      <c r="Y130" s="847"/>
      <c r="Z130" s="844">
        <v>82</v>
      </c>
      <c r="AA130" s="844">
        <v>44</v>
      </c>
      <c r="AB130" s="844">
        <v>76</v>
      </c>
      <c r="AC130" s="844">
        <v>69</v>
      </c>
      <c r="AD130" s="844">
        <v>25</v>
      </c>
      <c r="AE130" s="844">
        <v>22</v>
      </c>
      <c r="AF130" s="844">
        <v>20</v>
      </c>
      <c r="AG130" s="844">
        <v>18</v>
      </c>
      <c r="AH130" s="844">
        <v>10</v>
      </c>
      <c r="AI130" s="844">
        <v>1</v>
      </c>
      <c r="AJ130" s="844">
        <v>106</v>
      </c>
      <c r="AK130" s="844">
        <v>5</v>
      </c>
      <c r="AL130" s="844">
        <v>19</v>
      </c>
      <c r="AM130" s="844">
        <v>21</v>
      </c>
      <c r="AN130" s="844">
        <v>106</v>
      </c>
      <c r="AO130" s="842"/>
      <c r="AP130" s="846">
        <v>22.12</v>
      </c>
      <c r="AQ130" s="846">
        <v>26.65</v>
      </c>
      <c r="AR130" s="846">
        <v>33.700000000000003</v>
      </c>
      <c r="AS130" s="846">
        <v>46.12</v>
      </c>
      <c r="AT130" s="846">
        <v>57.4</v>
      </c>
      <c r="AU130" s="849"/>
      <c r="AV130" s="844">
        <v>2</v>
      </c>
      <c r="AW130" s="844">
        <v>9</v>
      </c>
      <c r="AX130" s="844">
        <v>10</v>
      </c>
      <c r="AY130" s="844">
        <v>16</v>
      </c>
      <c r="AZ130" s="844">
        <v>21</v>
      </c>
      <c r="BA130" s="847"/>
      <c r="BB130" s="846">
        <v>16.804047859264799</v>
      </c>
      <c r="BC130" s="846">
        <v>0</v>
      </c>
      <c r="BD130" s="846">
        <v>0.119137227463035</v>
      </c>
      <c r="BE130" s="852" t="s">
        <v>430</v>
      </c>
      <c r="BF130" s="847"/>
      <c r="BG130" s="852" t="s">
        <v>430</v>
      </c>
      <c r="BH130" s="935" t="s">
        <v>430</v>
      </c>
      <c r="BI130" s="846" t="s">
        <v>430</v>
      </c>
      <c r="BJ130" s="846" t="s">
        <v>430</v>
      </c>
      <c r="BK130" s="851"/>
      <c r="BL130" s="846" t="s">
        <v>6833</v>
      </c>
      <c r="BM130" s="842" t="s">
        <v>5300</v>
      </c>
      <c r="BN130" s="855" t="s">
        <v>430</v>
      </c>
      <c r="BO130" s="855" t="s">
        <v>430</v>
      </c>
      <c r="BP130" s="855" t="s">
        <v>430</v>
      </c>
      <c r="BQ130" s="842"/>
      <c r="BR130" s="856" t="s">
        <v>548</v>
      </c>
    </row>
    <row r="131" spans="1:70" s="428" customFormat="1" x14ac:dyDescent="0.25">
      <c r="A131" s="345" t="s">
        <v>7073</v>
      </c>
      <c r="B131" s="373"/>
      <c r="C131" s="719">
        <v>41275</v>
      </c>
      <c r="D131" s="373"/>
      <c r="E131" s="346">
        <v>6456.82</v>
      </c>
      <c r="F131" s="373"/>
      <c r="G131" s="347">
        <v>48.023000000000003</v>
      </c>
      <c r="H131" s="374"/>
      <c r="I131" s="348">
        <v>0.21829999999999999</v>
      </c>
      <c r="J131" s="348">
        <v>-0.67920000000000003</v>
      </c>
      <c r="K131" s="348">
        <v>5.8631000000000002</v>
      </c>
      <c r="L131" s="348">
        <v>-5.4961000000000002</v>
      </c>
      <c r="M131" s="348">
        <v>24.435099999999998</v>
      </c>
      <c r="N131" s="350">
        <v>54.947499999999998</v>
      </c>
      <c r="O131" s="348">
        <v>42.4983</v>
      </c>
      <c r="P131" s="348">
        <v>34.231299999999997</v>
      </c>
      <c r="Q131" s="348">
        <v>24.696200000000001</v>
      </c>
      <c r="R131" s="348">
        <v>16.483499999999999</v>
      </c>
      <c r="S131" s="348">
        <v>2.5745</v>
      </c>
      <c r="T131" s="348">
        <v>12.5253</v>
      </c>
      <c r="U131" s="348">
        <v>29.067</v>
      </c>
      <c r="V131" s="348">
        <v>55.395099999999999</v>
      </c>
      <c r="W131" s="348">
        <v>2.5745</v>
      </c>
      <c r="X131" s="348">
        <v>11.4648</v>
      </c>
      <c r="Y131" s="374"/>
      <c r="Z131" s="346">
        <v>79</v>
      </c>
      <c r="AA131" s="346">
        <v>65</v>
      </c>
      <c r="AB131" s="346">
        <v>74</v>
      </c>
      <c r="AC131" s="346">
        <v>75</v>
      </c>
      <c r="AD131" s="346">
        <v>19</v>
      </c>
      <c r="AE131" s="346">
        <v>17</v>
      </c>
      <c r="AF131" s="346">
        <v>14</v>
      </c>
      <c r="AG131" s="346">
        <v>16</v>
      </c>
      <c r="AH131" s="346">
        <v>7</v>
      </c>
      <c r="AI131" s="346">
        <v>9</v>
      </c>
      <c r="AJ131" s="346">
        <v>107</v>
      </c>
      <c r="AK131" s="346">
        <v>13</v>
      </c>
      <c r="AL131" s="346">
        <v>29</v>
      </c>
      <c r="AM131" s="346">
        <v>20</v>
      </c>
      <c r="AN131" s="346">
        <v>107</v>
      </c>
      <c r="AO131" s="373"/>
      <c r="AP131" s="348">
        <v>22.01</v>
      </c>
      <c r="AQ131" s="348">
        <v>26.74</v>
      </c>
      <c r="AR131" s="348">
        <v>33.9</v>
      </c>
      <c r="AS131" s="348">
        <v>46.28</v>
      </c>
      <c r="AT131" s="348">
        <v>57.47</v>
      </c>
      <c r="AU131" s="351"/>
      <c r="AV131" s="346">
        <v>6</v>
      </c>
      <c r="AW131" s="346">
        <v>6</v>
      </c>
      <c r="AX131" s="346">
        <v>5</v>
      </c>
      <c r="AY131" s="346">
        <v>13</v>
      </c>
      <c r="AZ131" s="346">
        <v>17</v>
      </c>
      <c r="BA131" s="374"/>
      <c r="BB131" s="348">
        <v>16.672373460005701</v>
      </c>
      <c r="BC131" s="348">
        <v>0</v>
      </c>
      <c r="BD131" s="348">
        <v>0.120503960011731</v>
      </c>
      <c r="BE131" s="375" t="s">
        <v>430</v>
      </c>
      <c r="BF131" s="374"/>
      <c r="BG131" s="375" t="s">
        <v>430</v>
      </c>
      <c r="BH131" s="674" t="s">
        <v>430</v>
      </c>
      <c r="BI131" s="348" t="s">
        <v>430</v>
      </c>
      <c r="BJ131" s="348" t="s">
        <v>430</v>
      </c>
      <c r="BK131" s="362"/>
      <c r="BL131" s="348" t="s">
        <v>6835</v>
      </c>
      <c r="BM131" s="373" t="s">
        <v>5827</v>
      </c>
      <c r="BN131" s="372" t="s">
        <v>430</v>
      </c>
      <c r="BO131" s="372" t="s">
        <v>430</v>
      </c>
      <c r="BP131" s="372" t="s">
        <v>430</v>
      </c>
      <c r="BQ131" s="373"/>
      <c r="BR131" s="354" t="s">
        <v>2332</v>
      </c>
    </row>
    <row r="132" spans="1:70" s="428" customFormat="1" x14ac:dyDescent="0.25">
      <c r="A132" s="345" t="s">
        <v>7074</v>
      </c>
      <c r="B132" s="373"/>
      <c r="C132" s="719">
        <v>43433</v>
      </c>
      <c r="D132" s="373"/>
      <c r="E132" s="346">
        <v>7544.7</v>
      </c>
      <c r="F132" s="373"/>
      <c r="G132" s="347">
        <v>62.298499999999997</v>
      </c>
      <c r="H132" s="374"/>
      <c r="I132" s="348">
        <v>0.67090000000000005</v>
      </c>
      <c r="J132" s="348">
        <v>3.4845000000000002</v>
      </c>
      <c r="K132" s="348">
        <v>27.354500000000002</v>
      </c>
      <c r="L132" s="348">
        <v>24.714700000000001</v>
      </c>
      <c r="M132" s="348">
        <v>20.1876</v>
      </c>
      <c r="N132" s="350">
        <v>71.871200000000002</v>
      </c>
      <c r="O132" s="348">
        <v>41.923400000000001</v>
      </c>
      <c r="P132" s="348">
        <v>41.370100000000001</v>
      </c>
      <c r="Q132" s="348">
        <v>22.981300000000001</v>
      </c>
      <c r="R132" s="348" t="s">
        <v>430</v>
      </c>
      <c r="S132" s="348">
        <v>27.4618</v>
      </c>
      <c r="T132" s="348">
        <v>27.3339</v>
      </c>
      <c r="U132" s="348">
        <v>32.510800000000003</v>
      </c>
      <c r="V132" s="348">
        <v>52.6845</v>
      </c>
      <c r="W132" s="348">
        <v>27.4618</v>
      </c>
      <c r="X132" s="348">
        <v>27.9863</v>
      </c>
      <c r="Y132" s="374"/>
      <c r="Z132" s="346">
        <v>50</v>
      </c>
      <c r="AA132" s="346">
        <v>2</v>
      </c>
      <c r="AB132" s="346">
        <v>1</v>
      </c>
      <c r="AC132" s="346">
        <v>2</v>
      </c>
      <c r="AD132" s="346">
        <v>36</v>
      </c>
      <c r="AE132" s="346">
        <v>12</v>
      </c>
      <c r="AF132" s="346">
        <v>21</v>
      </c>
      <c r="AG132" s="346">
        <v>8</v>
      </c>
      <c r="AH132" s="346">
        <v>12</v>
      </c>
      <c r="AI132" s="346" t="s">
        <v>430</v>
      </c>
      <c r="AJ132" s="346">
        <v>1</v>
      </c>
      <c r="AK132" s="346">
        <v>2</v>
      </c>
      <c r="AL132" s="346">
        <v>16</v>
      </c>
      <c r="AM132" s="346">
        <v>31</v>
      </c>
      <c r="AN132" s="346">
        <v>1</v>
      </c>
      <c r="AO132" s="373"/>
      <c r="AP132" s="348" t="s">
        <v>430</v>
      </c>
      <c r="AQ132" s="348">
        <v>29.33</v>
      </c>
      <c r="AR132" s="348">
        <v>33.24</v>
      </c>
      <c r="AS132" s="348">
        <v>42.71</v>
      </c>
      <c r="AT132" s="348">
        <v>82.76</v>
      </c>
      <c r="AU132" s="351"/>
      <c r="AV132" s="346" t="s">
        <v>430</v>
      </c>
      <c r="AW132" s="346">
        <v>1</v>
      </c>
      <c r="AX132" s="346">
        <v>12</v>
      </c>
      <c r="AY132" s="346">
        <v>22</v>
      </c>
      <c r="AZ132" s="346">
        <v>13</v>
      </c>
      <c r="BA132" s="374"/>
      <c r="BB132" s="348">
        <v>25.858605236085999</v>
      </c>
      <c r="BC132" s="348">
        <v>0</v>
      </c>
      <c r="BD132" s="348">
        <v>9.8190240295849496E-2</v>
      </c>
      <c r="BE132" s="375" t="s">
        <v>430</v>
      </c>
      <c r="BF132" s="374"/>
      <c r="BG132" s="375" t="s">
        <v>430</v>
      </c>
      <c r="BH132" s="674" t="s">
        <v>430</v>
      </c>
      <c r="BI132" s="348" t="s">
        <v>430</v>
      </c>
      <c r="BJ132" s="348" t="s">
        <v>430</v>
      </c>
      <c r="BK132" s="362"/>
      <c r="BL132" s="348" t="s">
        <v>6837</v>
      </c>
      <c r="BM132" s="373" t="s">
        <v>6838</v>
      </c>
      <c r="BN132" s="372" t="s">
        <v>430</v>
      </c>
      <c r="BO132" s="372" t="s">
        <v>430</v>
      </c>
      <c r="BP132" s="372" t="s">
        <v>430</v>
      </c>
      <c r="BQ132" s="373"/>
      <c r="BR132" s="354" t="s">
        <v>548</v>
      </c>
    </row>
    <row r="133" spans="1:70" s="428" customFormat="1" x14ac:dyDescent="0.25">
      <c r="A133" s="345" t="s">
        <v>7075</v>
      </c>
      <c r="B133" s="373"/>
      <c r="C133" s="719">
        <v>44593</v>
      </c>
      <c r="D133" s="373"/>
      <c r="E133" s="346">
        <v>6279.91</v>
      </c>
      <c r="F133" s="373"/>
      <c r="G133" s="347">
        <v>36.905200000000001</v>
      </c>
      <c r="H133" s="374"/>
      <c r="I133" s="348">
        <v>1.1068</v>
      </c>
      <c r="J133" s="348">
        <v>-2.9453999999999998</v>
      </c>
      <c r="K133" s="348">
        <v>8.8109999999999999</v>
      </c>
      <c r="L133" s="348">
        <v>-27.897300000000001</v>
      </c>
      <c r="M133" s="348">
        <v>65.424400000000006</v>
      </c>
      <c r="N133" s="350">
        <v>139.88300000000001</v>
      </c>
      <c r="O133" s="348">
        <v>68.669200000000004</v>
      </c>
      <c r="P133" s="348">
        <v>45.787599999999998</v>
      </c>
      <c r="Q133" s="348" t="s">
        <v>430</v>
      </c>
      <c r="R133" s="348" t="s">
        <v>430</v>
      </c>
      <c r="S133" s="348">
        <v>6.7222999999999997</v>
      </c>
      <c r="T133" s="348">
        <v>6.5309999999999997</v>
      </c>
      <c r="U133" s="348">
        <v>67.754000000000005</v>
      </c>
      <c r="V133" s="348">
        <v>121.6036</v>
      </c>
      <c r="W133" s="348">
        <v>6.7222999999999997</v>
      </c>
      <c r="X133" s="348">
        <v>36.108600000000003</v>
      </c>
      <c r="Y133" s="374"/>
      <c r="Z133" s="346">
        <v>27</v>
      </c>
      <c r="AA133" s="346">
        <v>109</v>
      </c>
      <c r="AB133" s="346">
        <v>36</v>
      </c>
      <c r="AC133" s="346">
        <v>96</v>
      </c>
      <c r="AD133" s="346">
        <v>9</v>
      </c>
      <c r="AE133" s="346">
        <v>6</v>
      </c>
      <c r="AF133" s="346">
        <v>6</v>
      </c>
      <c r="AG133" s="346">
        <v>4</v>
      </c>
      <c r="AH133" s="346" t="s">
        <v>430</v>
      </c>
      <c r="AI133" s="346" t="s">
        <v>430</v>
      </c>
      <c r="AJ133" s="346">
        <v>57</v>
      </c>
      <c r="AK133" s="346">
        <v>38</v>
      </c>
      <c r="AL133" s="346">
        <v>6</v>
      </c>
      <c r="AM133" s="346">
        <v>8</v>
      </c>
      <c r="AN133" s="346">
        <v>57</v>
      </c>
      <c r="AO133" s="373"/>
      <c r="AP133" s="348" t="s">
        <v>430</v>
      </c>
      <c r="AQ133" s="348" t="s">
        <v>430</v>
      </c>
      <c r="AR133" s="348" t="s">
        <v>430</v>
      </c>
      <c r="AS133" s="348">
        <v>71.02</v>
      </c>
      <c r="AT133" s="348">
        <v>137.29</v>
      </c>
      <c r="AU133" s="351"/>
      <c r="AV133" s="346" t="s">
        <v>430</v>
      </c>
      <c r="AW133" s="346" t="s">
        <v>430</v>
      </c>
      <c r="AX133" s="346" t="s">
        <v>430</v>
      </c>
      <c r="AY133" s="346">
        <v>4</v>
      </c>
      <c r="AZ133" s="346">
        <v>5</v>
      </c>
      <c r="BA133" s="374"/>
      <c r="BB133" s="348">
        <v>42.154118277725303</v>
      </c>
      <c r="BC133" s="348">
        <v>0</v>
      </c>
      <c r="BD133" s="348">
        <v>7.96602761378742E-2</v>
      </c>
      <c r="BE133" s="375" t="s">
        <v>430</v>
      </c>
      <c r="BF133" s="374"/>
      <c r="BG133" s="375" t="s">
        <v>430</v>
      </c>
      <c r="BH133" s="674" t="s">
        <v>430</v>
      </c>
      <c r="BI133" s="348" t="s">
        <v>430</v>
      </c>
      <c r="BJ133" s="348" t="s">
        <v>430</v>
      </c>
      <c r="BK133" s="362"/>
      <c r="BL133" s="348" t="s">
        <v>6840</v>
      </c>
      <c r="BM133" s="373" t="s">
        <v>6088</v>
      </c>
      <c r="BN133" s="372" t="s">
        <v>430</v>
      </c>
      <c r="BO133" s="372" t="s">
        <v>430</v>
      </c>
      <c r="BP133" s="372" t="s">
        <v>430</v>
      </c>
      <c r="BQ133" s="373"/>
      <c r="BR133" s="354" t="s">
        <v>548</v>
      </c>
    </row>
    <row r="134" spans="1:70" s="428" customFormat="1" x14ac:dyDescent="0.25">
      <c r="A134" s="345" t="s">
        <v>7076</v>
      </c>
      <c r="B134" s="373"/>
      <c r="C134" s="719">
        <v>44321</v>
      </c>
      <c r="D134" s="373"/>
      <c r="E134" s="346">
        <v>5793.89</v>
      </c>
      <c r="F134" s="373"/>
      <c r="G134" s="347">
        <v>20.22</v>
      </c>
      <c r="H134" s="374"/>
      <c r="I134" s="348">
        <v>0.57699999999999996</v>
      </c>
      <c r="J134" s="348">
        <v>-0.53620000000000001</v>
      </c>
      <c r="K134" s="348">
        <v>4.6151</v>
      </c>
      <c r="L134" s="348">
        <v>-1.3562000000000001</v>
      </c>
      <c r="M134" s="348">
        <v>0.77249999999999996</v>
      </c>
      <c r="N134" s="350">
        <v>8.9865999999999993</v>
      </c>
      <c r="O134" s="348">
        <v>11.055199999999999</v>
      </c>
      <c r="P134" s="348">
        <v>16.206099999999999</v>
      </c>
      <c r="Q134" s="348" t="s">
        <v>430</v>
      </c>
      <c r="R134" s="348" t="s">
        <v>430</v>
      </c>
      <c r="S134" s="348">
        <v>5.6813000000000002</v>
      </c>
      <c r="T134" s="348">
        <v>-0.69740000000000002</v>
      </c>
      <c r="U134" s="348">
        <v>3.6337999999999999</v>
      </c>
      <c r="V134" s="348">
        <v>5.3948</v>
      </c>
      <c r="W134" s="348">
        <v>5.6813000000000002</v>
      </c>
      <c r="X134" s="348">
        <v>15.1839</v>
      </c>
      <c r="Y134" s="374"/>
      <c r="Z134" s="346">
        <v>56</v>
      </c>
      <c r="AA134" s="346">
        <v>52</v>
      </c>
      <c r="AB134" s="346">
        <v>98</v>
      </c>
      <c r="AC134" s="346">
        <v>49</v>
      </c>
      <c r="AD134" s="346">
        <v>56</v>
      </c>
      <c r="AE134" s="346">
        <v>48</v>
      </c>
      <c r="AF134" s="346">
        <v>34</v>
      </c>
      <c r="AG134" s="346">
        <v>36</v>
      </c>
      <c r="AH134" s="346" t="s">
        <v>430</v>
      </c>
      <c r="AI134" s="346" t="s">
        <v>430</v>
      </c>
      <c r="AJ134" s="346">
        <v>73</v>
      </c>
      <c r="AK134" s="346">
        <v>65</v>
      </c>
      <c r="AL134" s="346">
        <v>60</v>
      </c>
      <c r="AM134" s="346">
        <v>45</v>
      </c>
      <c r="AN134" s="346">
        <v>73</v>
      </c>
      <c r="AO134" s="373"/>
      <c r="AP134" s="348" t="s">
        <v>430</v>
      </c>
      <c r="AQ134" s="348" t="s">
        <v>430</v>
      </c>
      <c r="AR134" s="348">
        <v>14.06</v>
      </c>
      <c r="AS134" s="348">
        <v>11.93</v>
      </c>
      <c r="AT134" s="348">
        <v>5.32</v>
      </c>
      <c r="AU134" s="351"/>
      <c r="AV134" s="346" t="s">
        <v>430</v>
      </c>
      <c r="AW134" s="346" t="s">
        <v>430</v>
      </c>
      <c r="AX134" s="346">
        <v>21</v>
      </c>
      <c r="AY134" s="346">
        <v>35</v>
      </c>
      <c r="AZ134" s="346">
        <v>49</v>
      </c>
      <c r="BA134" s="374"/>
      <c r="BB134" s="348">
        <v>7.2821573365554499</v>
      </c>
      <c r="BC134" s="348">
        <v>0.50992697612173798</v>
      </c>
      <c r="BD134" s="348">
        <v>0.10471120595698501</v>
      </c>
      <c r="BE134" s="375">
        <v>0.48542027110048902</v>
      </c>
      <c r="BF134" s="374"/>
      <c r="BG134" s="375" t="s">
        <v>430</v>
      </c>
      <c r="BH134" s="674" t="s">
        <v>430</v>
      </c>
      <c r="BI134" s="348" t="s">
        <v>430</v>
      </c>
      <c r="BJ134" s="348" t="s">
        <v>430</v>
      </c>
      <c r="BK134" s="362"/>
      <c r="BL134" s="348" t="s">
        <v>6842</v>
      </c>
      <c r="BM134" s="373" t="s">
        <v>6843</v>
      </c>
      <c r="BN134" s="372" t="s">
        <v>430</v>
      </c>
      <c r="BO134" s="372" t="s">
        <v>430</v>
      </c>
      <c r="BP134" s="372" t="s">
        <v>430</v>
      </c>
      <c r="BQ134" s="373"/>
      <c r="BR134" s="354" t="s">
        <v>436</v>
      </c>
    </row>
    <row r="135" spans="1:70" s="428" customFormat="1" x14ac:dyDescent="0.25">
      <c r="A135" s="345" t="s">
        <v>7077</v>
      </c>
      <c r="B135" s="373"/>
      <c r="C135" s="719">
        <v>44594</v>
      </c>
      <c r="D135" s="373"/>
      <c r="E135" s="346">
        <v>4378.5200000000004</v>
      </c>
      <c r="F135" s="373"/>
      <c r="G135" s="347">
        <v>36.791200000000003</v>
      </c>
      <c r="H135" s="374"/>
      <c r="I135" s="348">
        <v>1.2391000000000001</v>
      </c>
      <c r="J135" s="348">
        <v>-2.7629000000000001</v>
      </c>
      <c r="K135" s="348">
        <v>8.5401000000000007</v>
      </c>
      <c r="L135" s="348">
        <v>-27.803799999999999</v>
      </c>
      <c r="M135" s="348">
        <v>65.010300000000001</v>
      </c>
      <c r="N135" s="350">
        <v>139.95599999999999</v>
      </c>
      <c r="O135" s="348">
        <v>68.750699999999995</v>
      </c>
      <c r="P135" s="348">
        <v>45.6203</v>
      </c>
      <c r="Q135" s="348" t="s">
        <v>430</v>
      </c>
      <c r="R135" s="348" t="s">
        <v>430</v>
      </c>
      <c r="S135" s="348">
        <v>6.7450999999999999</v>
      </c>
      <c r="T135" s="348">
        <v>6.4717000000000002</v>
      </c>
      <c r="U135" s="348">
        <v>68.057000000000002</v>
      </c>
      <c r="V135" s="348">
        <v>122.8379</v>
      </c>
      <c r="W135" s="348">
        <v>6.7450999999999999</v>
      </c>
      <c r="X135" s="348">
        <v>36.036299999999997</v>
      </c>
      <c r="Y135" s="374"/>
      <c r="Z135" s="346">
        <v>18</v>
      </c>
      <c r="AA135" s="346">
        <v>101</v>
      </c>
      <c r="AB135" s="346">
        <v>39</v>
      </c>
      <c r="AC135" s="346">
        <v>93</v>
      </c>
      <c r="AD135" s="346">
        <v>10</v>
      </c>
      <c r="AE135" s="346">
        <v>5</v>
      </c>
      <c r="AF135" s="346">
        <v>4</v>
      </c>
      <c r="AG135" s="346">
        <v>7</v>
      </c>
      <c r="AH135" s="346" t="s">
        <v>430</v>
      </c>
      <c r="AI135" s="346" t="s">
        <v>430</v>
      </c>
      <c r="AJ135" s="346">
        <v>56</v>
      </c>
      <c r="AK135" s="346">
        <v>39</v>
      </c>
      <c r="AL135" s="346">
        <v>4</v>
      </c>
      <c r="AM135" s="346">
        <v>5</v>
      </c>
      <c r="AN135" s="346">
        <v>56</v>
      </c>
      <c r="AO135" s="373"/>
      <c r="AP135" s="348" t="s">
        <v>430</v>
      </c>
      <c r="AQ135" s="348" t="s">
        <v>430</v>
      </c>
      <c r="AR135" s="348" t="s">
        <v>430</v>
      </c>
      <c r="AS135" s="348">
        <v>70.86</v>
      </c>
      <c r="AT135" s="348">
        <v>136.88999999999999</v>
      </c>
      <c r="AU135" s="351"/>
      <c r="AV135" s="346" t="s">
        <v>430</v>
      </c>
      <c r="AW135" s="346" t="s">
        <v>430</v>
      </c>
      <c r="AX135" s="346" t="s">
        <v>430</v>
      </c>
      <c r="AY135" s="346">
        <v>6</v>
      </c>
      <c r="AZ135" s="346">
        <v>8</v>
      </c>
      <c r="BA135" s="374"/>
      <c r="BB135" s="348">
        <v>42.756989026962898</v>
      </c>
      <c r="BC135" s="348">
        <v>0</v>
      </c>
      <c r="BD135" s="348">
        <v>7.8535715206625403E-2</v>
      </c>
      <c r="BE135" s="375" t="s">
        <v>430</v>
      </c>
      <c r="BF135" s="374"/>
      <c r="BG135" s="375" t="s">
        <v>430</v>
      </c>
      <c r="BH135" s="674" t="s">
        <v>430</v>
      </c>
      <c r="BI135" s="348" t="s">
        <v>430</v>
      </c>
      <c r="BJ135" s="348" t="s">
        <v>430</v>
      </c>
      <c r="BK135" s="362"/>
      <c r="BL135" s="348" t="s">
        <v>6845</v>
      </c>
      <c r="BM135" s="373" t="s">
        <v>5300</v>
      </c>
      <c r="BN135" s="372" t="s">
        <v>5410</v>
      </c>
      <c r="BO135" s="372" t="s">
        <v>430</v>
      </c>
      <c r="BP135" s="372" t="s">
        <v>430</v>
      </c>
      <c r="BQ135" s="373"/>
      <c r="BR135" s="354" t="s">
        <v>548</v>
      </c>
    </row>
    <row r="136" spans="1:70" s="428" customFormat="1" x14ac:dyDescent="0.25">
      <c r="A136" s="345" t="s">
        <v>7078</v>
      </c>
      <c r="B136" s="373"/>
      <c r="C136" s="719">
        <v>44862</v>
      </c>
      <c r="D136" s="373"/>
      <c r="E136" s="346">
        <v>4424.41</v>
      </c>
      <c r="F136" s="373"/>
      <c r="G136" s="347">
        <v>39.868699999999997</v>
      </c>
      <c r="H136" s="374"/>
      <c r="I136" s="348">
        <v>1.2538</v>
      </c>
      <c r="J136" s="348">
        <v>-2.8641999999999999</v>
      </c>
      <c r="K136" s="348">
        <v>9.2126000000000001</v>
      </c>
      <c r="L136" s="348">
        <v>-28.5318</v>
      </c>
      <c r="M136" s="348">
        <v>65.755600000000001</v>
      </c>
      <c r="N136" s="350">
        <v>140.244</v>
      </c>
      <c r="O136" s="348">
        <v>68.8977</v>
      </c>
      <c r="P136" s="348">
        <v>45.880299999999998</v>
      </c>
      <c r="Q136" s="348" t="s">
        <v>430</v>
      </c>
      <c r="R136" s="348" t="s">
        <v>430</v>
      </c>
      <c r="S136" s="348">
        <v>6.4522000000000004</v>
      </c>
      <c r="T136" s="348">
        <v>6.7074999999999996</v>
      </c>
      <c r="U136" s="348">
        <v>67.4923</v>
      </c>
      <c r="V136" s="348">
        <v>122.8036</v>
      </c>
      <c r="W136" s="348">
        <v>6.4522000000000004</v>
      </c>
      <c r="X136" s="348">
        <v>48.482900000000001</v>
      </c>
      <c r="Y136" s="374"/>
      <c r="Z136" s="346">
        <v>16</v>
      </c>
      <c r="AA136" s="346">
        <v>106</v>
      </c>
      <c r="AB136" s="346">
        <v>28</v>
      </c>
      <c r="AC136" s="346">
        <v>101</v>
      </c>
      <c r="AD136" s="346">
        <v>7</v>
      </c>
      <c r="AE136" s="346">
        <v>3</v>
      </c>
      <c r="AF136" s="346">
        <v>3</v>
      </c>
      <c r="AG136" s="346">
        <v>3</v>
      </c>
      <c r="AH136" s="346" t="s">
        <v>430</v>
      </c>
      <c r="AI136" s="346" t="s">
        <v>430</v>
      </c>
      <c r="AJ136" s="346">
        <v>66</v>
      </c>
      <c r="AK136" s="346">
        <v>36</v>
      </c>
      <c r="AL136" s="346">
        <v>8</v>
      </c>
      <c r="AM136" s="346">
        <v>6</v>
      </c>
      <c r="AN136" s="346">
        <v>66</v>
      </c>
      <c r="AO136" s="373"/>
      <c r="AP136" s="348" t="s">
        <v>430</v>
      </c>
      <c r="AQ136" s="348" t="s">
        <v>430</v>
      </c>
      <c r="AR136" s="348" t="s">
        <v>430</v>
      </c>
      <c r="AS136" s="348">
        <v>71.069999999999993</v>
      </c>
      <c r="AT136" s="348">
        <v>137.16999999999999</v>
      </c>
      <c r="AU136" s="351"/>
      <c r="AV136" s="346" t="s">
        <v>430</v>
      </c>
      <c r="AW136" s="346" t="s">
        <v>430</v>
      </c>
      <c r="AX136" s="346" t="s">
        <v>430</v>
      </c>
      <c r="AY136" s="346">
        <v>3</v>
      </c>
      <c r="AZ136" s="346">
        <v>7</v>
      </c>
      <c r="BA136" s="374"/>
      <c r="BB136" s="348">
        <v>42.782258636642602</v>
      </c>
      <c r="BC136" s="348">
        <v>0</v>
      </c>
      <c r="BD136" s="348">
        <v>7.8786859913793694E-2</v>
      </c>
      <c r="BE136" s="375" t="s">
        <v>430</v>
      </c>
      <c r="BF136" s="374"/>
      <c r="BG136" s="375" t="s">
        <v>430</v>
      </c>
      <c r="BH136" s="674" t="s">
        <v>430</v>
      </c>
      <c r="BI136" s="348" t="s">
        <v>430</v>
      </c>
      <c r="BJ136" s="348" t="s">
        <v>430</v>
      </c>
      <c r="BK136" s="362"/>
      <c r="BL136" s="348" t="s">
        <v>6823</v>
      </c>
      <c r="BM136" s="373" t="s">
        <v>5146</v>
      </c>
      <c r="BN136" s="372" t="s">
        <v>430</v>
      </c>
      <c r="BO136" s="372" t="s">
        <v>430</v>
      </c>
      <c r="BP136" s="372" t="s">
        <v>430</v>
      </c>
      <c r="BQ136" s="373"/>
      <c r="BR136" s="354" t="s">
        <v>548</v>
      </c>
    </row>
    <row r="137" spans="1:70" s="428" customFormat="1" x14ac:dyDescent="0.25">
      <c r="A137" s="345" t="s">
        <v>7079</v>
      </c>
      <c r="B137" s="373"/>
      <c r="C137" s="719">
        <v>45484</v>
      </c>
      <c r="D137" s="373"/>
      <c r="E137" s="346">
        <v>3851.76</v>
      </c>
      <c r="F137" s="373"/>
      <c r="G137" s="347">
        <v>25.746500000000001</v>
      </c>
      <c r="H137" s="374"/>
      <c r="I137" s="348">
        <v>1.2804</v>
      </c>
      <c r="J137" s="348">
        <v>-2.8170000000000002</v>
      </c>
      <c r="K137" s="348">
        <v>8.3073999999999995</v>
      </c>
      <c r="L137" s="348">
        <v>-27.535900000000002</v>
      </c>
      <c r="M137" s="348">
        <v>67.9298</v>
      </c>
      <c r="N137" s="350">
        <v>143.17099999999999</v>
      </c>
      <c r="O137" s="348" t="s">
        <v>430</v>
      </c>
      <c r="P137" s="348" t="s">
        <v>430</v>
      </c>
      <c r="Q137" s="348" t="s">
        <v>430</v>
      </c>
      <c r="R137" s="348" t="s">
        <v>430</v>
      </c>
      <c r="S137" s="348">
        <v>6.5979999999999999</v>
      </c>
      <c r="T137" s="348">
        <v>7.2466999999999997</v>
      </c>
      <c r="U137" s="348">
        <v>68.662499999999994</v>
      </c>
      <c r="V137" s="348">
        <v>126.0745</v>
      </c>
      <c r="W137" s="348">
        <v>6.5979999999999999</v>
      </c>
      <c r="X137" s="348">
        <v>69.384399999999999</v>
      </c>
      <c r="Y137" s="374"/>
      <c r="Z137" s="346">
        <v>15</v>
      </c>
      <c r="AA137" s="346">
        <v>104</v>
      </c>
      <c r="AB137" s="346">
        <v>41</v>
      </c>
      <c r="AC137" s="346">
        <v>92</v>
      </c>
      <c r="AD137" s="346">
        <v>1</v>
      </c>
      <c r="AE137" s="346">
        <v>1</v>
      </c>
      <c r="AF137" s="346" t="s">
        <v>430</v>
      </c>
      <c r="AG137" s="346" t="s">
        <v>430</v>
      </c>
      <c r="AH137" s="346" t="s">
        <v>430</v>
      </c>
      <c r="AI137" s="346" t="s">
        <v>430</v>
      </c>
      <c r="AJ137" s="346">
        <v>61</v>
      </c>
      <c r="AK137" s="346">
        <v>31</v>
      </c>
      <c r="AL137" s="346">
        <v>3</v>
      </c>
      <c r="AM137" s="346">
        <v>1</v>
      </c>
      <c r="AN137" s="346">
        <v>61</v>
      </c>
      <c r="AO137" s="373"/>
      <c r="AP137" s="348" t="s">
        <v>430</v>
      </c>
      <c r="AQ137" s="348" t="s">
        <v>430</v>
      </c>
      <c r="AR137" s="348" t="s">
        <v>430</v>
      </c>
      <c r="AS137" s="348" t="s">
        <v>430</v>
      </c>
      <c r="AT137" s="348">
        <v>141.41999999999999</v>
      </c>
      <c r="AU137" s="351"/>
      <c r="AV137" s="346" t="s">
        <v>430</v>
      </c>
      <c r="AW137" s="346" t="s">
        <v>430</v>
      </c>
      <c r="AX137" s="346" t="s">
        <v>430</v>
      </c>
      <c r="AY137" s="346" t="s">
        <v>430</v>
      </c>
      <c r="AZ137" s="346">
        <v>1</v>
      </c>
      <c r="BA137" s="374"/>
      <c r="BB137" s="348">
        <v>52.665549331942401</v>
      </c>
      <c r="BC137" s="348">
        <v>0</v>
      </c>
      <c r="BD137" s="348">
        <v>0.105797287072023</v>
      </c>
      <c r="BE137" s="375" t="s">
        <v>430</v>
      </c>
      <c r="BF137" s="374"/>
      <c r="BG137" s="375" t="s">
        <v>430</v>
      </c>
      <c r="BH137" s="674" t="s">
        <v>430</v>
      </c>
      <c r="BI137" s="348" t="s">
        <v>430</v>
      </c>
      <c r="BJ137" s="348" t="s">
        <v>430</v>
      </c>
      <c r="BK137" s="362"/>
      <c r="BL137" s="348" t="s">
        <v>6848</v>
      </c>
      <c r="BM137" s="373" t="s">
        <v>6849</v>
      </c>
      <c r="BN137" s="372" t="s">
        <v>430</v>
      </c>
      <c r="BO137" s="372" t="s">
        <v>430</v>
      </c>
      <c r="BP137" s="372" t="s">
        <v>430</v>
      </c>
      <c r="BQ137" s="373"/>
      <c r="BR137" s="354" t="s">
        <v>548</v>
      </c>
    </row>
    <row r="138" spans="1:70" s="428" customFormat="1" x14ac:dyDescent="0.25">
      <c r="A138" s="345" t="s">
        <v>7080</v>
      </c>
      <c r="B138" s="373"/>
      <c r="C138" s="719">
        <v>41275</v>
      </c>
      <c r="D138" s="373"/>
      <c r="E138" s="346">
        <v>2939.05</v>
      </c>
      <c r="F138" s="373"/>
      <c r="G138" s="347">
        <v>47.383499999999998</v>
      </c>
      <c r="H138" s="374"/>
      <c r="I138" s="348">
        <v>0.39960000000000001</v>
      </c>
      <c r="J138" s="348">
        <v>-0.62290000000000001</v>
      </c>
      <c r="K138" s="348">
        <v>5.9531000000000001</v>
      </c>
      <c r="L138" s="348">
        <v>-5.4859</v>
      </c>
      <c r="M138" s="348">
        <v>24.441600000000001</v>
      </c>
      <c r="N138" s="350">
        <v>54.485999999999997</v>
      </c>
      <c r="O138" s="348">
        <v>41.813099999999999</v>
      </c>
      <c r="P138" s="348">
        <v>33.952500000000001</v>
      </c>
      <c r="Q138" s="348">
        <v>24.668399999999998</v>
      </c>
      <c r="R138" s="348">
        <v>16.540500000000002</v>
      </c>
      <c r="S138" s="348">
        <v>2.9167999999999998</v>
      </c>
      <c r="T138" s="348">
        <v>13.163500000000001</v>
      </c>
      <c r="U138" s="348">
        <v>29.265000000000001</v>
      </c>
      <c r="V138" s="348">
        <v>55.0304</v>
      </c>
      <c r="W138" s="348">
        <v>2.9167999999999998</v>
      </c>
      <c r="X138" s="348">
        <v>11.2531</v>
      </c>
      <c r="Y138" s="374"/>
      <c r="Z138" s="346">
        <v>63</v>
      </c>
      <c r="AA138" s="346">
        <v>58</v>
      </c>
      <c r="AB138" s="346">
        <v>70</v>
      </c>
      <c r="AC138" s="346">
        <v>73</v>
      </c>
      <c r="AD138" s="346">
        <v>18</v>
      </c>
      <c r="AE138" s="346">
        <v>23</v>
      </c>
      <c r="AF138" s="346">
        <v>22</v>
      </c>
      <c r="AG138" s="346">
        <v>20</v>
      </c>
      <c r="AH138" s="346">
        <v>8</v>
      </c>
      <c r="AI138" s="346">
        <v>6</v>
      </c>
      <c r="AJ138" s="346">
        <v>101</v>
      </c>
      <c r="AK138" s="346">
        <v>4</v>
      </c>
      <c r="AL138" s="346">
        <v>26</v>
      </c>
      <c r="AM138" s="346">
        <v>24</v>
      </c>
      <c r="AN138" s="346">
        <v>101</v>
      </c>
      <c r="AO138" s="373"/>
      <c r="AP138" s="348">
        <v>22.1</v>
      </c>
      <c r="AQ138" s="348">
        <v>26.71</v>
      </c>
      <c r="AR138" s="348">
        <v>33.72</v>
      </c>
      <c r="AS138" s="348">
        <v>45.82</v>
      </c>
      <c r="AT138" s="348">
        <v>57.39</v>
      </c>
      <c r="AU138" s="351"/>
      <c r="AV138" s="346">
        <v>3</v>
      </c>
      <c r="AW138" s="346">
        <v>7</v>
      </c>
      <c r="AX138" s="346">
        <v>8</v>
      </c>
      <c r="AY138" s="346">
        <v>18</v>
      </c>
      <c r="AZ138" s="346">
        <v>22</v>
      </c>
      <c r="BA138" s="374"/>
      <c r="BB138" s="348">
        <v>16.559146412215298</v>
      </c>
      <c r="BC138" s="348">
        <v>0</v>
      </c>
      <c r="BD138" s="348">
        <v>0.12049273959355999</v>
      </c>
      <c r="BE138" s="375" t="s">
        <v>430</v>
      </c>
      <c r="BF138" s="374"/>
      <c r="BG138" s="375" t="s">
        <v>430</v>
      </c>
      <c r="BH138" s="674" t="s">
        <v>430</v>
      </c>
      <c r="BI138" s="348" t="s">
        <v>430</v>
      </c>
      <c r="BJ138" s="348" t="s">
        <v>430</v>
      </c>
      <c r="BK138" s="362"/>
      <c r="BL138" s="348" t="s">
        <v>6851</v>
      </c>
      <c r="BM138" s="373" t="s">
        <v>6852</v>
      </c>
      <c r="BN138" s="372" t="s">
        <v>430</v>
      </c>
      <c r="BO138" s="372" t="s">
        <v>430</v>
      </c>
      <c r="BP138" s="372" t="s">
        <v>430</v>
      </c>
      <c r="BQ138" s="373"/>
      <c r="BR138" s="354" t="s">
        <v>548</v>
      </c>
    </row>
    <row r="139" spans="1:70" s="428" customFormat="1" x14ac:dyDescent="0.25">
      <c r="A139" s="345" t="s">
        <v>7081</v>
      </c>
      <c r="B139" s="373"/>
      <c r="C139" s="719">
        <v>44818</v>
      </c>
      <c r="D139" s="373"/>
      <c r="E139" s="346">
        <v>2946.73</v>
      </c>
      <c r="F139" s="373"/>
      <c r="G139" s="347">
        <v>34.64</v>
      </c>
      <c r="H139" s="374"/>
      <c r="I139" s="348" t="s">
        <v>430</v>
      </c>
      <c r="J139" s="348">
        <v>-2.1109</v>
      </c>
      <c r="K139" s="348">
        <v>6.3587999999999996</v>
      </c>
      <c r="L139" s="348">
        <v>-17.053799999999999</v>
      </c>
      <c r="M139" s="348">
        <v>43.359699999999997</v>
      </c>
      <c r="N139" s="350">
        <v>97.218400000000003</v>
      </c>
      <c r="O139" s="348">
        <v>57.0732</v>
      </c>
      <c r="P139" s="348">
        <v>40.713999999999999</v>
      </c>
      <c r="Q139" s="348" t="s">
        <v>430</v>
      </c>
      <c r="R139" s="348" t="s">
        <v>430</v>
      </c>
      <c r="S139" s="348">
        <v>3.7250000000000001</v>
      </c>
      <c r="T139" s="348">
        <v>9.8705999999999996</v>
      </c>
      <c r="U139" s="348">
        <v>50.216799999999999</v>
      </c>
      <c r="V139" s="348">
        <v>89.165599999999998</v>
      </c>
      <c r="W139" s="348">
        <v>3.7250000000000001</v>
      </c>
      <c r="X139" s="348">
        <v>41.067799999999998</v>
      </c>
      <c r="Y139" s="374"/>
      <c r="Z139" s="346" t="s">
        <v>430</v>
      </c>
      <c r="AA139" s="346">
        <v>97</v>
      </c>
      <c r="AB139" s="346">
        <v>66</v>
      </c>
      <c r="AC139" s="346">
        <v>86</v>
      </c>
      <c r="AD139" s="346">
        <v>13</v>
      </c>
      <c r="AE139" s="346">
        <v>10</v>
      </c>
      <c r="AF139" s="346">
        <v>9</v>
      </c>
      <c r="AG139" s="346">
        <v>10</v>
      </c>
      <c r="AH139" s="346" t="s">
        <v>430</v>
      </c>
      <c r="AI139" s="346" t="s">
        <v>430</v>
      </c>
      <c r="AJ139" s="346">
        <v>87</v>
      </c>
      <c r="AK139" s="346">
        <v>25</v>
      </c>
      <c r="AL139" s="346">
        <v>13</v>
      </c>
      <c r="AM139" s="346">
        <v>12</v>
      </c>
      <c r="AN139" s="346">
        <v>87</v>
      </c>
      <c r="AO139" s="373"/>
      <c r="AP139" s="348" t="s">
        <v>430</v>
      </c>
      <c r="AQ139" s="348" t="s">
        <v>430</v>
      </c>
      <c r="AR139" s="348" t="s">
        <v>430</v>
      </c>
      <c r="AS139" s="348">
        <v>59.91</v>
      </c>
      <c r="AT139" s="348">
        <v>97.68</v>
      </c>
      <c r="AU139" s="351"/>
      <c r="AV139" s="346" t="s">
        <v>430</v>
      </c>
      <c r="AW139" s="346" t="s">
        <v>430</v>
      </c>
      <c r="AX139" s="346" t="s">
        <v>430</v>
      </c>
      <c r="AY139" s="346">
        <v>8</v>
      </c>
      <c r="AZ139" s="346">
        <v>12</v>
      </c>
      <c r="BA139" s="374"/>
      <c r="BB139" s="348">
        <v>27.495679595546299</v>
      </c>
      <c r="BC139" s="348">
        <v>0</v>
      </c>
      <c r="BD139" s="348">
        <v>9.5653895623044896E-2</v>
      </c>
      <c r="BE139" s="375" t="s">
        <v>430</v>
      </c>
      <c r="BF139" s="374"/>
      <c r="BG139" s="375" t="s">
        <v>430</v>
      </c>
      <c r="BH139" s="674" t="s">
        <v>430</v>
      </c>
      <c r="BI139" s="348" t="s">
        <v>430</v>
      </c>
      <c r="BJ139" s="348" t="s">
        <v>430</v>
      </c>
      <c r="BK139" s="362"/>
      <c r="BL139" s="348" t="s">
        <v>6854</v>
      </c>
      <c r="BM139" s="373" t="s">
        <v>6855</v>
      </c>
      <c r="BN139" s="372" t="s">
        <v>5410</v>
      </c>
      <c r="BO139" s="372" t="s">
        <v>430</v>
      </c>
      <c r="BP139" s="372" t="s">
        <v>430</v>
      </c>
      <c r="BQ139" s="373"/>
      <c r="BR139" s="354" t="s">
        <v>5140</v>
      </c>
    </row>
    <row r="140" spans="1:70" s="428" customFormat="1" x14ac:dyDescent="0.25">
      <c r="A140" s="345" t="s">
        <v>7082</v>
      </c>
      <c r="B140" s="373"/>
      <c r="C140" s="719">
        <v>43280</v>
      </c>
      <c r="D140" s="373"/>
      <c r="E140" s="346">
        <v>2923.57</v>
      </c>
      <c r="F140" s="373"/>
      <c r="G140" s="347">
        <v>36.756500000000003</v>
      </c>
      <c r="H140" s="374"/>
      <c r="I140" s="348">
        <v>0.63019999999999998</v>
      </c>
      <c r="J140" s="348">
        <v>0.56330000000000002</v>
      </c>
      <c r="K140" s="348">
        <v>8.9817999999999998</v>
      </c>
      <c r="L140" s="348">
        <v>7.5258000000000003</v>
      </c>
      <c r="M140" s="348">
        <v>8.5315999999999992</v>
      </c>
      <c r="N140" s="350">
        <v>19.180099999999999</v>
      </c>
      <c r="O140" s="348">
        <v>8.6121999999999996</v>
      </c>
      <c r="P140" s="348">
        <v>26.438300000000002</v>
      </c>
      <c r="Q140" s="348">
        <v>28.525600000000001</v>
      </c>
      <c r="R140" s="348" t="s">
        <v>430</v>
      </c>
      <c r="S140" s="348">
        <v>10.3315</v>
      </c>
      <c r="T140" s="348">
        <v>6.2900999999999998</v>
      </c>
      <c r="U140" s="348">
        <v>13.697900000000001</v>
      </c>
      <c r="V140" s="348">
        <v>13.220599999999999</v>
      </c>
      <c r="W140" s="348">
        <v>10.3315</v>
      </c>
      <c r="X140" s="348">
        <v>18.079499999999999</v>
      </c>
      <c r="Y140" s="374"/>
      <c r="Z140" s="346">
        <v>52</v>
      </c>
      <c r="AA140" s="346">
        <v>18</v>
      </c>
      <c r="AB140" s="346">
        <v>31</v>
      </c>
      <c r="AC140" s="346">
        <v>9</v>
      </c>
      <c r="AD140" s="346">
        <v>39</v>
      </c>
      <c r="AE140" s="346">
        <v>33</v>
      </c>
      <c r="AF140" s="346">
        <v>41</v>
      </c>
      <c r="AG140" s="346">
        <v>24</v>
      </c>
      <c r="AH140" s="346">
        <v>1</v>
      </c>
      <c r="AI140" s="346" t="s">
        <v>430</v>
      </c>
      <c r="AJ140" s="346">
        <v>32</v>
      </c>
      <c r="AK140" s="346">
        <v>40</v>
      </c>
      <c r="AL140" s="346">
        <v>37</v>
      </c>
      <c r="AM140" s="346">
        <v>34</v>
      </c>
      <c r="AN140" s="346">
        <v>32</v>
      </c>
      <c r="AO140" s="373"/>
      <c r="AP140" s="348" t="s">
        <v>430</v>
      </c>
      <c r="AQ140" s="348">
        <v>25.62</v>
      </c>
      <c r="AR140" s="348">
        <v>24.31</v>
      </c>
      <c r="AS140" s="348">
        <v>16.989999999999998</v>
      </c>
      <c r="AT140" s="348">
        <v>22.47</v>
      </c>
      <c r="AU140" s="351"/>
      <c r="AV140" s="346" t="s">
        <v>430</v>
      </c>
      <c r="AW140" s="346">
        <v>12</v>
      </c>
      <c r="AX140" s="346">
        <v>13</v>
      </c>
      <c r="AY140" s="346">
        <v>24</v>
      </c>
      <c r="AZ140" s="346">
        <v>35</v>
      </c>
      <c r="BA140" s="374"/>
      <c r="BB140" s="348">
        <v>18.293206894920701</v>
      </c>
      <c r="BC140" s="348">
        <v>0</v>
      </c>
      <c r="BD140" s="348">
        <v>9.0454029885004006E-2</v>
      </c>
      <c r="BE140" s="375" t="s">
        <v>430</v>
      </c>
      <c r="BF140" s="374"/>
      <c r="BG140" s="375" t="s">
        <v>430</v>
      </c>
      <c r="BH140" s="674" t="s">
        <v>430</v>
      </c>
      <c r="BI140" s="348" t="s">
        <v>430</v>
      </c>
      <c r="BJ140" s="348" t="s">
        <v>430</v>
      </c>
      <c r="BK140" s="362"/>
      <c r="BL140" s="348" t="s">
        <v>6644</v>
      </c>
      <c r="BM140" s="373" t="s">
        <v>6380</v>
      </c>
      <c r="BN140" s="372" t="s">
        <v>430</v>
      </c>
      <c r="BO140" s="372" t="s">
        <v>430</v>
      </c>
      <c r="BP140" s="372" t="s">
        <v>430</v>
      </c>
      <c r="BQ140" s="373"/>
      <c r="BR140" s="354" t="s">
        <v>555</v>
      </c>
    </row>
    <row r="141" spans="1:70" s="428" customFormat="1" x14ac:dyDescent="0.25">
      <c r="A141" s="345" t="s">
        <v>7083</v>
      </c>
      <c r="B141" s="373"/>
      <c r="C141" s="719">
        <v>44847</v>
      </c>
      <c r="D141" s="373"/>
      <c r="E141" s="346">
        <v>2650.47</v>
      </c>
      <c r="F141" s="373"/>
      <c r="G141" s="347">
        <v>31.282699999999998</v>
      </c>
      <c r="H141" s="374"/>
      <c r="I141" s="348">
        <v>0.76570000000000005</v>
      </c>
      <c r="J141" s="348">
        <v>-1.5468999999999999</v>
      </c>
      <c r="K141" s="348">
        <v>7.2350000000000003</v>
      </c>
      <c r="L141" s="348">
        <v>-15.3652</v>
      </c>
      <c r="M141" s="348">
        <v>35.325699999999998</v>
      </c>
      <c r="N141" s="350">
        <v>76.184799999999996</v>
      </c>
      <c r="O141" s="348">
        <v>49.649500000000003</v>
      </c>
      <c r="P141" s="348">
        <v>37.329099999999997</v>
      </c>
      <c r="Q141" s="348" t="s">
        <v>430</v>
      </c>
      <c r="R141" s="348" t="s">
        <v>430</v>
      </c>
      <c r="S141" s="348">
        <v>4.8018000000000001</v>
      </c>
      <c r="T141" s="348">
        <v>9.7164999999999999</v>
      </c>
      <c r="U141" s="348">
        <v>36.843499999999999</v>
      </c>
      <c r="V141" s="348">
        <v>72.878399999999999</v>
      </c>
      <c r="W141" s="348">
        <v>4.8018000000000001</v>
      </c>
      <c r="X141" s="348">
        <v>38.015300000000003</v>
      </c>
      <c r="Y141" s="374"/>
      <c r="Z141" s="346">
        <v>46</v>
      </c>
      <c r="AA141" s="346">
        <v>91</v>
      </c>
      <c r="AB141" s="346">
        <v>54</v>
      </c>
      <c r="AC141" s="346">
        <v>85</v>
      </c>
      <c r="AD141" s="346">
        <v>15</v>
      </c>
      <c r="AE141" s="346">
        <v>11</v>
      </c>
      <c r="AF141" s="346">
        <v>10</v>
      </c>
      <c r="AG141" s="346">
        <v>12</v>
      </c>
      <c r="AH141" s="346" t="s">
        <v>430</v>
      </c>
      <c r="AI141" s="346" t="s">
        <v>430</v>
      </c>
      <c r="AJ141" s="346">
        <v>79</v>
      </c>
      <c r="AK141" s="346">
        <v>26</v>
      </c>
      <c r="AL141" s="346">
        <v>15</v>
      </c>
      <c r="AM141" s="346">
        <v>13</v>
      </c>
      <c r="AN141" s="346">
        <v>79</v>
      </c>
      <c r="AO141" s="373"/>
      <c r="AP141" s="348" t="s">
        <v>430</v>
      </c>
      <c r="AQ141" s="348" t="s">
        <v>430</v>
      </c>
      <c r="AR141" s="348" t="s">
        <v>430</v>
      </c>
      <c r="AS141" s="348">
        <v>53.02</v>
      </c>
      <c r="AT141" s="348">
        <v>75.81</v>
      </c>
      <c r="AU141" s="351"/>
      <c r="AV141" s="346" t="s">
        <v>430</v>
      </c>
      <c r="AW141" s="346" t="s">
        <v>430</v>
      </c>
      <c r="AX141" s="346" t="s">
        <v>430</v>
      </c>
      <c r="AY141" s="346">
        <v>9</v>
      </c>
      <c r="AZ141" s="346">
        <v>14</v>
      </c>
      <c r="BA141" s="374"/>
      <c r="BB141" s="348">
        <v>24.233275746817601</v>
      </c>
      <c r="BC141" s="348">
        <v>0</v>
      </c>
      <c r="BD141" s="348">
        <v>9.7130638324942606E-2</v>
      </c>
      <c r="BE141" s="375" t="s">
        <v>430</v>
      </c>
      <c r="BF141" s="374"/>
      <c r="BG141" s="375" t="s">
        <v>430</v>
      </c>
      <c r="BH141" s="674" t="s">
        <v>430</v>
      </c>
      <c r="BI141" s="348" t="s">
        <v>430</v>
      </c>
      <c r="BJ141" s="348" t="s">
        <v>430</v>
      </c>
      <c r="BK141" s="362"/>
      <c r="BL141" s="348" t="s">
        <v>6858</v>
      </c>
      <c r="BM141" s="373" t="s">
        <v>6859</v>
      </c>
      <c r="BN141" s="372" t="s">
        <v>430</v>
      </c>
      <c r="BO141" s="372" t="s">
        <v>430</v>
      </c>
      <c r="BP141" s="372" t="s">
        <v>430</v>
      </c>
      <c r="BQ141" s="373"/>
      <c r="BR141" s="354" t="s">
        <v>555</v>
      </c>
    </row>
    <row r="142" spans="1:70" s="428" customFormat="1" ht="11" x14ac:dyDescent="0.3">
      <c r="A142" s="841" t="s">
        <v>7084</v>
      </c>
      <c r="B142" s="842"/>
      <c r="C142" s="843">
        <v>41275</v>
      </c>
      <c r="D142" s="842"/>
      <c r="E142" s="844">
        <v>2452.06</v>
      </c>
      <c r="F142" s="842"/>
      <c r="G142" s="845">
        <v>271.89</v>
      </c>
      <c r="H142" s="847"/>
      <c r="I142" s="846" t="s">
        <v>430</v>
      </c>
      <c r="J142" s="846">
        <v>-1.8207</v>
      </c>
      <c r="K142" s="846">
        <v>5.1387999999999998</v>
      </c>
      <c r="L142" s="846">
        <v>-5.3827999999999996</v>
      </c>
      <c r="M142" s="846">
        <v>0.88009999999999999</v>
      </c>
      <c r="N142" s="848">
        <v>14.3111</v>
      </c>
      <c r="O142" s="846">
        <v>12.165699999999999</v>
      </c>
      <c r="P142" s="846">
        <v>18.605399999999999</v>
      </c>
      <c r="Q142" s="846">
        <v>17.821000000000002</v>
      </c>
      <c r="R142" s="846">
        <v>15.771800000000001</v>
      </c>
      <c r="S142" s="846">
        <v>6.3383000000000003</v>
      </c>
      <c r="T142" s="846">
        <v>-1.4399</v>
      </c>
      <c r="U142" s="846">
        <v>5.4920999999999998</v>
      </c>
      <c r="V142" s="846">
        <v>7.0193000000000003</v>
      </c>
      <c r="W142" s="846">
        <v>6.3383000000000003</v>
      </c>
      <c r="X142" s="846">
        <v>15.6671</v>
      </c>
      <c r="Y142" s="847"/>
      <c r="Z142" s="844" t="s">
        <v>430</v>
      </c>
      <c r="AA142" s="844">
        <v>95</v>
      </c>
      <c r="AB142" s="844">
        <v>95</v>
      </c>
      <c r="AC142" s="844">
        <v>68</v>
      </c>
      <c r="AD142" s="844">
        <v>55</v>
      </c>
      <c r="AE142" s="844">
        <v>38</v>
      </c>
      <c r="AF142" s="844">
        <v>33</v>
      </c>
      <c r="AG142" s="844">
        <v>30</v>
      </c>
      <c r="AH142" s="844">
        <v>15</v>
      </c>
      <c r="AI142" s="844">
        <v>12</v>
      </c>
      <c r="AJ142" s="844">
        <v>68</v>
      </c>
      <c r="AK142" s="844">
        <v>70</v>
      </c>
      <c r="AL142" s="844">
        <v>50</v>
      </c>
      <c r="AM142" s="844">
        <v>43</v>
      </c>
      <c r="AN142" s="844">
        <v>68</v>
      </c>
      <c r="AO142" s="842"/>
      <c r="AP142" s="846">
        <v>17.07</v>
      </c>
      <c r="AQ142" s="846">
        <v>18.190000000000001</v>
      </c>
      <c r="AR142" s="846">
        <v>16.399999999999999</v>
      </c>
      <c r="AS142" s="846">
        <v>13.67</v>
      </c>
      <c r="AT142" s="846">
        <v>6.67</v>
      </c>
      <c r="AU142" s="849"/>
      <c r="AV142" s="844">
        <v>11</v>
      </c>
      <c r="AW142" s="844">
        <v>14</v>
      </c>
      <c r="AX142" s="844">
        <v>15</v>
      </c>
      <c r="AY142" s="844">
        <v>30</v>
      </c>
      <c r="AZ142" s="844">
        <v>46</v>
      </c>
      <c r="BA142" s="847"/>
      <c r="BB142" s="846">
        <v>10.092187704509101</v>
      </c>
      <c r="BC142" s="846">
        <v>0.65610639028654505</v>
      </c>
      <c r="BD142" s="846">
        <v>9.6474225324282903E-2</v>
      </c>
      <c r="BE142" s="852">
        <v>0.69886217809372497</v>
      </c>
      <c r="BF142" s="847"/>
      <c r="BG142" s="852" t="s">
        <v>430</v>
      </c>
      <c r="BH142" s="935" t="s">
        <v>430</v>
      </c>
      <c r="BI142" s="846" t="s">
        <v>430</v>
      </c>
      <c r="BJ142" s="846" t="s">
        <v>430</v>
      </c>
      <c r="BK142" s="851"/>
      <c r="BL142" s="846" t="s">
        <v>6739</v>
      </c>
      <c r="BM142" s="842" t="s">
        <v>6740</v>
      </c>
      <c r="BN142" s="855" t="s">
        <v>430</v>
      </c>
      <c r="BO142" s="855" t="s">
        <v>430</v>
      </c>
      <c r="BP142" s="855" t="s">
        <v>430</v>
      </c>
      <c r="BQ142" s="842"/>
      <c r="BR142" s="856" t="s">
        <v>443</v>
      </c>
    </row>
    <row r="143" spans="1:70" s="428" customFormat="1" x14ac:dyDescent="0.25">
      <c r="A143" s="345" t="s">
        <v>7085</v>
      </c>
      <c r="B143" s="373"/>
      <c r="C143" s="719">
        <v>44235</v>
      </c>
      <c r="D143" s="373"/>
      <c r="E143" s="346">
        <v>2497.61</v>
      </c>
      <c r="F143" s="373"/>
      <c r="G143" s="347">
        <v>24.533200000000001</v>
      </c>
      <c r="H143" s="374"/>
      <c r="I143" s="348">
        <v>0.87539999999999996</v>
      </c>
      <c r="J143" s="348">
        <v>0.22919999999999999</v>
      </c>
      <c r="K143" s="348">
        <v>7.8529</v>
      </c>
      <c r="L143" s="348">
        <v>1.3429</v>
      </c>
      <c r="M143" s="348">
        <v>4.1298000000000004</v>
      </c>
      <c r="N143" s="350">
        <v>15.020300000000001</v>
      </c>
      <c r="O143" s="348">
        <v>14.257300000000001</v>
      </c>
      <c r="P143" s="348">
        <v>21.165600000000001</v>
      </c>
      <c r="Q143" s="348">
        <v>18.476700000000001</v>
      </c>
      <c r="R143" s="348" t="s">
        <v>430</v>
      </c>
      <c r="S143" s="348">
        <v>8.8110999999999997</v>
      </c>
      <c r="T143" s="348">
        <v>2.9803000000000002</v>
      </c>
      <c r="U143" s="348">
        <v>7.5785999999999998</v>
      </c>
      <c r="V143" s="348">
        <v>8.3760999999999992</v>
      </c>
      <c r="W143" s="348">
        <v>8.8110999999999997</v>
      </c>
      <c r="X143" s="348">
        <v>18.7727</v>
      </c>
      <c r="Y143" s="374"/>
      <c r="Z143" s="346">
        <v>42</v>
      </c>
      <c r="AA143" s="346">
        <v>21</v>
      </c>
      <c r="AB143" s="346">
        <v>47</v>
      </c>
      <c r="AC143" s="346">
        <v>24</v>
      </c>
      <c r="AD143" s="346">
        <v>45</v>
      </c>
      <c r="AE143" s="346">
        <v>37</v>
      </c>
      <c r="AF143" s="346">
        <v>27</v>
      </c>
      <c r="AG143" s="346">
        <v>27</v>
      </c>
      <c r="AH143" s="346">
        <v>14</v>
      </c>
      <c r="AI143" s="346" t="s">
        <v>430</v>
      </c>
      <c r="AJ143" s="346">
        <v>40</v>
      </c>
      <c r="AK143" s="346">
        <v>46</v>
      </c>
      <c r="AL143" s="346">
        <v>44</v>
      </c>
      <c r="AM143" s="346">
        <v>40</v>
      </c>
      <c r="AN143" s="346">
        <v>40</v>
      </c>
      <c r="AO143" s="373"/>
      <c r="AP143" s="348" t="s">
        <v>430</v>
      </c>
      <c r="AQ143" s="348" t="s">
        <v>430</v>
      </c>
      <c r="AR143" s="348">
        <v>17.899999999999999</v>
      </c>
      <c r="AS143" s="348">
        <v>16.170000000000002</v>
      </c>
      <c r="AT143" s="348">
        <v>12.62</v>
      </c>
      <c r="AU143" s="351"/>
      <c r="AV143" s="346" t="s">
        <v>430</v>
      </c>
      <c r="AW143" s="346" t="s">
        <v>430</v>
      </c>
      <c r="AX143" s="346">
        <v>14</v>
      </c>
      <c r="AY143" s="346">
        <v>25</v>
      </c>
      <c r="AZ143" s="346">
        <v>37</v>
      </c>
      <c r="BA143" s="374"/>
      <c r="BB143" s="348">
        <v>9.4882145542159009</v>
      </c>
      <c r="BC143" s="348">
        <v>0.59757569126374799</v>
      </c>
      <c r="BD143" s="348">
        <v>0.120018757809591</v>
      </c>
      <c r="BE143" s="375">
        <v>0.66528536046387998</v>
      </c>
      <c r="BF143" s="374"/>
      <c r="BG143" s="375" t="s">
        <v>430</v>
      </c>
      <c r="BH143" s="674" t="s">
        <v>430</v>
      </c>
      <c r="BI143" s="348" t="s">
        <v>430</v>
      </c>
      <c r="BJ143" s="348" t="s">
        <v>430</v>
      </c>
      <c r="BK143" s="362"/>
      <c r="BL143" s="348" t="s">
        <v>6862</v>
      </c>
      <c r="BM143" s="373" t="s">
        <v>6863</v>
      </c>
      <c r="BN143" s="372" t="s">
        <v>5265</v>
      </c>
      <c r="BO143" s="372" t="s">
        <v>430</v>
      </c>
      <c r="BP143" s="372" t="s">
        <v>430</v>
      </c>
      <c r="BQ143" s="373"/>
      <c r="BR143" s="354" t="s">
        <v>436</v>
      </c>
    </row>
    <row r="144" spans="1:70" s="428" customFormat="1" x14ac:dyDescent="0.25">
      <c r="A144" s="345" t="s">
        <v>7086</v>
      </c>
      <c r="B144" s="373"/>
      <c r="C144" s="719">
        <v>45915</v>
      </c>
      <c r="D144" s="373"/>
      <c r="E144" s="346">
        <v>2319.0300000000002</v>
      </c>
      <c r="F144" s="373"/>
      <c r="G144" s="347">
        <v>9.9831000000000003</v>
      </c>
      <c r="H144" s="374"/>
      <c r="I144" s="348" t="s">
        <v>430</v>
      </c>
      <c r="J144" s="348">
        <v>-0.79300000000000004</v>
      </c>
      <c r="K144" s="348">
        <v>3.9483999999999999</v>
      </c>
      <c r="L144" s="348">
        <v>-0.95740000000000003</v>
      </c>
      <c r="M144" s="348">
        <v>-1.8454999999999999</v>
      </c>
      <c r="N144" s="350" t="s">
        <v>430</v>
      </c>
      <c r="O144" s="348" t="s">
        <v>430</v>
      </c>
      <c r="P144" s="348" t="s">
        <v>430</v>
      </c>
      <c r="Q144" s="348" t="s">
        <v>430</v>
      </c>
      <c r="R144" s="348" t="s">
        <v>430</v>
      </c>
      <c r="S144" s="348">
        <v>5.0842000000000001</v>
      </c>
      <c r="T144" s="348">
        <v>-2.6343000000000001</v>
      </c>
      <c r="U144" s="348">
        <v>0.87709999999999999</v>
      </c>
      <c r="V144" s="348" t="s">
        <v>430</v>
      </c>
      <c r="W144" s="348">
        <v>5.0842000000000001</v>
      </c>
      <c r="X144" s="348">
        <v>-0.16900000000000001</v>
      </c>
      <c r="Y144" s="374"/>
      <c r="Z144" s="346" t="s">
        <v>430</v>
      </c>
      <c r="AA144" s="346">
        <v>75</v>
      </c>
      <c r="AB144" s="346">
        <v>107</v>
      </c>
      <c r="AC144" s="346">
        <v>42</v>
      </c>
      <c r="AD144" s="346">
        <v>69</v>
      </c>
      <c r="AE144" s="346" t="s">
        <v>430</v>
      </c>
      <c r="AF144" s="346" t="s">
        <v>430</v>
      </c>
      <c r="AG144" s="346" t="s">
        <v>430</v>
      </c>
      <c r="AH144" s="346" t="s">
        <v>430</v>
      </c>
      <c r="AI144" s="346" t="s">
        <v>430</v>
      </c>
      <c r="AJ144" s="346">
        <v>77</v>
      </c>
      <c r="AK144" s="346">
        <v>76</v>
      </c>
      <c r="AL144" s="346">
        <v>71</v>
      </c>
      <c r="AM144" s="346" t="s">
        <v>430</v>
      </c>
      <c r="AN144" s="346">
        <v>77</v>
      </c>
      <c r="AO144" s="373"/>
      <c r="AP144" s="348" t="s">
        <v>430</v>
      </c>
      <c r="AQ144" s="348" t="s">
        <v>430</v>
      </c>
      <c r="AR144" s="348" t="s">
        <v>430</v>
      </c>
      <c r="AS144" s="348" t="s">
        <v>430</v>
      </c>
      <c r="AT144" s="348" t="s">
        <v>430</v>
      </c>
      <c r="AU144" s="351"/>
      <c r="AV144" s="346" t="s">
        <v>430</v>
      </c>
      <c r="AW144" s="346" t="s">
        <v>430</v>
      </c>
      <c r="AX144" s="346" t="s">
        <v>430</v>
      </c>
      <c r="AY144" s="346" t="s">
        <v>430</v>
      </c>
      <c r="AZ144" s="346" t="s">
        <v>430</v>
      </c>
      <c r="BA144" s="374"/>
      <c r="BB144" s="348">
        <v>10.454242331752001</v>
      </c>
      <c r="BC144" s="348">
        <v>0</v>
      </c>
      <c r="BD144" s="348">
        <v>-3.8068604220366897E-2</v>
      </c>
      <c r="BE144" s="375" t="s">
        <v>430</v>
      </c>
      <c r="BF144" s="374"/>
      <c r="BG144" s="375" t="s">
        <v>430</v>
      </c>
      <c r="BH144" s="674" t="s">
        <v>430</v>
      </c>
      <c r="BI144" s="348" t="s">
        <v>430</v>
      </c>
      <c r="BJ144" s="348" t="s">
        <v>430</v>
      </c>
      <c r="BK144" s="362"/>
      <c r="BL144" s="348" t="s">
        <v>6865</v>
      </c>
      <c r="BM144" s="373" t="s">
        <v>6866</v>
      </c>
      <c r="BN144" s="372" t="s">
        <v>430</v>
      </c>
      <c r="BO144" s="372" t="s">
        <v>430</v>
      </c>
      <c r="BP144" s="372" t="s">
        <v>430</v>
      </c>
      <c r="BQ144" s="373"/>
      <c r="BR144" s="354" t="s">
        <v>436</v>
      </c>
    </row>
    <row r="145" spans="1:70" s="428" customFormat="1" x14ac:dyDescent="0.25">
      <c r="A145" s="345" t="s">
        <v>7087</v>
      </c>
      <c r="B145" s="373"/>
      <c r="C145" s="719">
        <v>44326</v>
      </c>
      <c r="D145" s="373"/>
      <c r="E145" s="346">
        <v>2360.8200000000002</v>
      </c>
      <c r="F145" s="373"/>
      <c r="G145" s="347">
        <v>38.161000000000001</v>
      </c>
      <c r="H145" s="374"/>
      <c r="I145" s="348" t="s">
        <v>430</v>
      </c>
      <c r="J145" s="348">
        <v>2.1604000000000001</v>
      </c>
      <c r="K145" s="348">
        <v>14.870100000000001</v>
      </c>
      <c r="L145" s="348">
        <v>9.2405000000000008</v>
      </c>
      <c r="M145" s="348">
        <v>5.9321999999999999</v>
      </c>
      <c r="N145" s="350">
        <v>54.275599999999997</v>
      </c>
      <c r="O145" s="348">
        <v>37.236800000000002</v>
      </c>
      <c r="P145" s="348">
        <v>55.396500000000003</v>
      </c>
      <c r="Q145" s="348" t="s">
        <v>430</v>
      </c>
      <c r="R145" s="348" t="s">
        <v>430</v>
      </c>
      <c r="S145" s="348">
        <v>14.3881</v>
      </c>
      <c r="T145" s="348">
        <v>6.0646000000000004</v>
      </c>
      <c r="U145" s="348">
        <v>6.2092999999999998</v>
      </c>
      <c r="V145" s="348">
        <v>27.4072</v>
      </c>
      <c r="W145" s="348">
        <v>14.3881</v>
      </c>
      <c r="X145" s="348">
        <v>31.004999999999999</v>
      </c>
      <c r="Y145" s="374"/>
      <c r="Z145" s="346" t="s">
        <v>430</v>
      </c>
      <c r="AA145" s="346">
        <v>5</v>
      </c>
      <c r="AB145" s="346">
        <v>7</v>
      </c>
      <c r="AC145" s="346">
        <v>5</v>
      </c>
      <c r="AD145" s="346">
        <v>40</v>
      </c>
      <c r="AE145" s="346">
        <v>25</v>
      </c>
      <c r="AF145" s="346">
        <v>25</v>
      </c>
      <c r="AG145" s="346">
        <v>1</v>
      </c>
      <c r="AH145" s="346" t="s">
        <v>430</v>
      </c>
      <c r="AI145" s="346" t="s">
        <v>430</v>
      </c>
      <c r="AJ145" s="346">
        <v>13</v>
      </c>
      <c r="AK145" s="346">
        <v>42</v>
      </c>
      <c r="AL145" s="346">
        <v>46</v>
      </c>
      <c r="AM145" s="346">
        <v>33</v>
      </c>
      <c r="AN145" s="346">
        <v>13</v>
      </c>
      <c r="AO145" s="373"/>
      <c r="AP145" s="348" t="s">
        <v>430</v>
      </c>
      <c r="AQ145" s="348" t="s">
        <v>430</v>
      </c>
      <c r="AR145" s="348">
        <v>41.32</v>
      </c>
      <c r="AS145" s="348">
        <v>44.45</v>
      </c>
      <c r="AT145" s="348">
        <v>30.01</v>
      </c>
      <c r="AU145" s="351"/>
      <c r="AV145" s="346" t="s">
        <v>430</v>
      </c>
      <c r="AW145" s="346" t="s">
        <v>430</v>
      </c>
      <c r="AX145" s="346">
        <v>1</v>
      </c>
      <c r="AY145" s="346">
        <v>21</v>
      </c>
      <c r="AZ145" s="346">
        <v>33</v>
      </c>
      <c r="BA145" s="374"/>
      <c r="BB145" s="348">
        <v>27.136426602054101</v>
      </c>
      <c r="BC145" s="348">
        <v>0</v>
      </c>
      <c r="BD145" s="348">
        <v>0.121575195459399</v>
      </c>
      <c r="BE145" s="375" t="s">
        <v>430</v>
      </c>
      <c r="BF145" s="374"/>
      <c r="BG145" s="375" t="s">
        <v>430</v>
      </c>
      <c r="BH145" s="674" t="s">
        <v>430</v>
      </c>
      <c r="BI145" s="348" t="s">
        <v>430</v>
      </c>
      <c r="BJ145" s="348" t="s">
        <v>430</v>
      </c>
      <c r="BK145" s="362"/>
      <c r="BL145" s="348" t="s">
        <v>6840</v>
      </c>
      <c r="BM145" s="373" t="s">
        <v>6088</v>
      </c>
      <c r="BN145" s="372" t="s">
        <v>430</v>
      </c>
      <c r="BO145" s="372" t="s">
        <v>430</v>
      </c>
      <c r="BP145" s="372" t="s">
        <v>430</v>
      </c>
      <c r="BQ145" s="373"/>
      <c r="BR145" s="354" t="s">
        <v>604</v>
      </c>
    </row>
    <row r="146" spans="1:70" s="428" customFormat="1" x14ac:dyDescent="0.25">
      <c r="A146" s="345" t="s">
        <v>7088</v>
      </c>
      <c r="B146" s="373"/>
      <c r="C146" s="719">
        <v>45929</v>
      </c>
      <c r="D146" s="373"/>
      <c r="E146" s="346">
        <v>2288.66</v>
      </c>
      <c r="F146" s="373"/>
      <c r="G146" s="347">
        <v>9.8486999999999991</v>
      </c>
      <c r="H146" s="374"/>
      <c r="I146" s="348">
        <v>0.93979999999999997</v>
      </c>
      <c r="J146" s="348">
        <v>-0.50409999999999999</v>
      </c>
      <c r="K146" s="348">
        <v>6.8941999999999997</v>
      </c>
      <c r="L146" s="348">
        <v>-1.2642</v>
      </c>
      <c r="M146" s="348">
        <v>-4.8103999999999996</v>
      </c>
      <c r="N146" s="350" t="s">
        <v>430</v>
      </c>
      <c r="O146" s="348" t="s">
        <v>430</v>
      </c>
      <c r="P146" s="348" t="s">
        <v>430</v>
      </c>
      <c r="Q146" s="348" t="s">
        <v>430</v>
      </c>
      <c r="R146" s="348" t="s">
        <v>430</v>
      </c>
      <c r="S146" s="348">
        <v>9.4019999999999992</v>
      </c>
      <c r="T146" s="348">
        <v>-4.5678000000000001</v>
      </c>
      <c r="U146" s="348">
        <v>-1.6389</v>
      </c>
      <c r="V146" s="348" t="s">
        <v>430</v>
      </c>
      <c r="W146" s="348">
        <v>9.4019999999999992</v>
      </c>
      <c r="X146" s="348">
        <v>-1.5129999999999999</v>
      </c>
      <c r="Y146" s="374"/>
      <c r="Z146" s="346">
        <v>35</v>
      </c>
      <c r="AA146" s="346">
        <v>45</v>
      </c>
      <c r="AB146" s="346">
        <v>59</v>
      </c>
      <c r="AC146" s="346">
        <v>44</v>
      </c>
      <c r="AD146" s="346">
        <v>82</v>
      </c>
      <c r="AE146" s="346" t="s">
        <v>430</v>
      </c>
      <c r="AF146" s="346" t="s">
        <v>430</v>
      </c>
      <c r="AG146" s="346" t="s">
        <v>430</v>
      </c>
      <c r="AH146" s="346" t="s">
        <v>430</v>
      </c>
      <c r="AI146" s="346" t="s">
        <v>430</v>
      </c>
      <c r="AJ146" s="346">
        <v>37</v>
      </c>
      <c r="AK146" s="346">
        <v>85</v>
      </c>
      <c r="AL146" s="346">
        <v>83</v>
      </c>
      <c r="AM146" s="346" t="s">
        <v>430</v>
      </c>
      <c r="AN146" s="346">
        <v>37</v>
      </c>
      <c r="AO146" s="373"/>
      <c r="AP146" s="348" t="s">
        <v>430</v>
      </c>
      <c r="AQ146" s="348" t="s">
        <v>430</v>
      </c>
      <c r="AR146" s="348" t="s">
        <v>430</v>
      </c>
      <c r="AS146" s="348" t="s">
        <v>430</v>
      </c>
      <c r="AT146" s="348" t="s">
        <v>430</v>
      </c>
      <c r="AU146" s="351"/>
      <c r="AV146" s="346" t="s">
        <v>430</v>
      </c>
      <c r="AW146" s="346" t="s">
        <v>430</v>
      </c>
      <c r="AX146" s="346" t="s">
        <v>430</v>
      </c>
      <c r="AY146" s="346" t="s">
        <v>430</v>
      </c>
      <c r="AZ146" s="346" t="s">
        <v>430</v>
      </c>
      <c r="BA146" s="374"/>
      <c r="BB146" s="348">
        <v>18.604218463834801</v>
      </c>
      <c r="BC146" s="348">
        <v>0.89098308615812105</v>
      </c>
      <c r="BD146" s="348">
        <v>-6.8334639889602797E-2</v>
      </c>
      <c r="BE146" s="375">
        <v>-0.27853851420804898</v>
      </c>
      <c r="BF146" s="374"/>
      <c r="BG146" s="375" t="s">
        <v>430</v>
      </c>
      <c r="BH146" s="674" t="s">
        <v>430</v>
      </c>
      <c r="BI146" s="348" t="s">
        <v>430</v>
      </c>
      <c r="BJ146" s="348" t="s">
        <v>430</v>
      </c>
      <c r="BK146" s="362"/>
      <c r="BL146" s="348" t="s">
        <v>6869</v>
      </c>
      <c r="BM146" s="373" t="s">
        <v>6870</v>
      </c>
      <c r="BN146" s="372" t="s">
        <v>430</v>
      </c>
      <c r="BO146" s="372" t="s">
        <v>430</v>
      </c>
      <c r="BP146" s="372" t="s">
        <v>430</v>
      </c>
      <c r="BQ146" s="373"/>
      <c r="BR146" s="354" t="s">
        <v>443</v>
      </c>
    </row>
    <row r="147" spans="1:70" s="428" customFormat="1" x14ac:dyDescent="0.25">
      <c r="A147" s="345" t="s">
        <v>7089</v>
      </c>
      <c r="B147" s="373"/>
      <c r="C147" s="719">
        <v>41275</v>
      </c>
      <c r="D147" s="373"/>
      <c r="E147" s="346">
        <v>1737.35</v>
      </c>
      <c r="F147" s="373"/>
      <c r="G147" s="347">
        <v>45.307299999999998</v>
      </c>
      <c r="H147" s="374"/>
      <c r="I147" s="348">
        <v>0.37769999999999998</v>
      </c>
      <c r="J147" s="348">
        <v>-0.50860000000000005</v>
      </c>
      <c r="K147" s="348">
        <v>5.4256000000000002</v>
      </c>
      <c r="L147" s="348">
        <v>-5.1955999999999998</v>
      </c>
      <c r="M147" s="348">
        <v>24.4617</v>
      </c>
      <c r="N147" s="350">
        <v>55.038600000000002</v>
      </c>
      <c r="O147" s="348">
        <v>42.7376</v>
      </c>
      <c r="P147" s="348">
        <v>34.261600000000001</v>
      </c>
      <c r="Q147" s="348">
        <v>24.891400000000001</v>
      </c>
      <c r="R147" s="348">
        <v>16.6021</v>
      </c>
      <c r="S147" s="348">
        <v>3.0554999999999999</v>
      </c>
      <c r="T147" s="348">
        <v>12.476100000000001</v>
      </c>
      <c r="U147" s="348">
        <v>29.408799999999999</v>
      </c>
      <c r="V147" s="348">
        <v>55.635800000000003</v>
      </c>
      <c r="W147" s="348">
        <v>3.0554999999999999</v>
      </c>
      <c r="X147" s="348">
        <v>11.492900000000001</v>
      </c>
      <c r="Y147" s="374"/>
      <c r="Z147" s="346">
        <v>65</v>
      </c>
      <c r="AA147" s="346">
        <v>47</v>
      </c>
      <c r="AB147" s="346">
        <v>89</v>
      </c>
      <c r="AC147" s="346">
        <v>61</v>
      </c>
      <c r="AD147" s="346">
        <v>17</v>
      </c>
      <c r="AE147" s="346">
        <v>15</v>
      </c>
      <c r="AF147" s="346">
        <v>11</v>
      </c>
      <c r="AG147" s="346">
        <v>15</v>
      </c>
      <c r="AH147" s="346">
        <v>3</v>
      </c>
      <c r="AI147" s="346">
        <v>5</v>
      </c>
      <c r="AJ147" s="346">
        <v>94</v>
      </c>
      <c r="AK147" s="346">
        <v>16</v>
      </c>
      <c r="AL147" s="346">
        <v>24</v>
      </c>
      <c r="AM147" s="346">
        <v>16</v>
      </c>
      <c r="AN147" s="346">
        <v>94</v>
      </c>
      <c r="AO147" s="373"/>
      <c r="AP147" s="348">
        <v>22.01</v>
      </c>
      <c r="AQ147" s="348">
        <v>26.77</v>
      </c>
      <c r="AR147" s="348">
        <v>33.92</v>
      </c>
      <c r="AS147" s="348">
        <v>46.24</v>
      </c>
      <c r="AT147" s="348">
        <v>57.45</v>
      </c>
      <c r="AU147" s="351"/>
      <c r="AV147" s="346">
        <v>6</v>
      </c>
      <c r="AW147" s="346">
        <v>4</v>
      </c>
      <c r="AX147" s="346">
        <v>4</v>
      </c>
      <c r="AY147" s="346">
        <v>14</v>
      </c>
      <c r="AZ147" s="346">
        <v>18</v>
      </c>
      <c r="BA147" s="374"/>
      <c r="BB147" s="348">
        <v>16.1941904944028</v>
      </c>
      <c r="BC147" s="348">
        <v>0</v>
      </c>
      <c r="BD147" s="348">
        <v>0.123728626185597</v>
      </c>
      <c r="BE147" s="375" t="s">
        <v>430</v>
      </c>
      <c r="BF147" s="374"/>
      <c r="BG147" s="375" t="s">
        <v>430</v>
      </c>
      <c r="BH147" s="674" t="s">
        <v>430</v>
      </c>
      <c r="BI147" s="348" t="s">
        <v>430</v>
      </c>
      <c r="BJ147" s="348" t="s">
        <v>430</v>
      </c>
      <c r="BK147" s="362"/>
      <c r="BL147" s="348" t="s">
        <v>6872</v>
      </c>
      <c r="BM147" s="373" t="s">
        <v>4910</v>
      </c>
      <c r="BN147" s="372" t="s">
        <v>430</v>
      </c>
      <c r="BO147" s="372" t="s">
        <v>430</v>
      </c>
      <c r="BP147" s="372" t="s">
        <v>430</v>
      </c>
      <c r="BQ147" s="373"/>
      <c r="BR147" s="354" t="s">
        <v>548</v>
      </c>
    </row>
    <row r="148" spans="1:70" s="428" customFormat="1" x14ac:dyDescent="0.25">
      <c r="A148" s="345" t="s">
        <v>7090</v>
      </c>
      <c r="B148" s="373"/>
      <c r="C148" s="719">
        <v>44575</v>
      </c>
      <c r="D148" s="373"/>
      <c r="E148" s="346">
        <v>1531.76</v>
      </c>
      <c r="F148" s="373"/>
      <c r="G148" s="347">
        <v>16.6342</v>
      </c>
      <c r="H148" s="374"/>
      <c r="I148" s="348" t="s">
        <v>430</v>
      </c>
      <c r="J148" s="348">
        <v>-0.76129999999999998</v>
      </c>
      <c r="K148" s="348">
        <v>4.5919999999999996</v>
      </c>
      <c r="L148" s="348">
        <v>-0.51319999999999999</v>
      </c>
      <c r="M148" s="348">
        <v>2.8344999999999998</v>
      </c>
      <c r="N148" s="350">
        <v>13.4726</v>
      </c>
      <c r="O148" s="348">
        <v>13.065</v>
      </c>
      <c r="P148" s="348">
        <v>14.8591</v>
      </c>
      <c r="Q148" s="348" t="s">
        <v>430</v>
      </c>
      <c r="R148" s="348" t="s">
        <v>430</v>
      </c>
      <c r="S148" s="348">
        <v>4.7427999999999999</v>
      </c>
      <c r="T148" s="348">
        <v>1.0098</v>
      </c>
      <c r="U148" s="348">
        <v>4.9966999999999997</v>
      </c>
      <c r="V148" s="348">
        <v>8.8910999999999998</v>
      </c>
      <c r="W148" s="348">
        <v>4.7427999999999999</v>
      </c>
      <c r="X148" s="348">
        <v>12.6356</v>
      </c>
      <c r="Y148" s="374"/>
      <c r="Z148" s="346" t="s">
        <v>430</v>
      </c>
      <c r="AA148" s="346">
        <v>73</v>
      </c>
      <c r="AB148" s="346">
        <v>100</v>
      </c>
      <c r="AC148" s="346">
        <v>36</v>
      </c>
      <c r="AD148" s="346">
        <v>47</v>
      </c>
      <c r="AE148" s="346">
        <v>40</v>
      </c>
      <c r="AF148" s="346">
        <v>30</v>
      </c>
      <c r="AG148" s="346">
        <v>45</v>
      </c>
      <c r="AH148" s="346" t="s">
        <v>430</v>
      </c>
      <c r="AI148" s="346" t="s">
        <v>430</v>
      </c>
      <c r="AJ148" s="346">
        <v>80</v>
      </c>
      <c r="AK148" s="346">
        <v>55</v>
      </c>
      <c r="AL148" s="346">
        <v>54</v>
      </c>
      <c r="AM148" s="346">
        <v>37</v>
      </c>
      <c r="AN148" s="346">
        <v>80</v>
      </c>
      <c r="AO148" s="373"/>
      <c r="AP148" s="348" t="s">
        <v>430</v>
      </c>
      <c r="AQ148" s="348" t="s">
        <v>430</v>
      </c>
      <c r="AR148" s="348" t="s">
        <v>430</v>
      </c>
      <c r="AS148" s="348">
        <v>13.35</v>
      </c>
      <c r="AT148" s="348">
        <v>9.42</v>
      </c>
      <c r="AU148" s="351"/>
      <c r="AV148" s="346" t="s">
        <v>430</v>
      </c>
      <c r="AW148" s="346" t="s">
        <v>430</v>
      </c>
      <c r="AX148" s="346" t="s">
        <v>430</v>
      </c>
      <c r="AY148" s="346">
        <v>31</v>
      </c>
      <c r="AZ148" s="346">
        <v>40</v>
      </c>
      <c r="BA148" s="374"/>
      <c r="BB148" s="348">
        <v>6.88212389459032</v>
      </c>
      <c r="BC148" s="348">
        <v>0</v>
      </c>
      <c r="BD148" s="348">
        <v>9.4945800085630097E-2</v>
      </c>
      <c r="BE148" s="375" t="s">
        <v>430</v>
      </c>
      <c r="BF148" s="374"/>
      <c r="BG148" s="375" t="s">
        <v>430</v>
      </c>
      <c r="BH148" s="674" t="s">
        <v>430</v>
      </c>
      <c r="BI148" s="348" t="s">
        <v>430</v>
      </c>
      <c r="BJ148" s="348" t="s">
        <v>430</v>
      </c>
      <c r="BK148" s="362"/>
      <c r="BL148" s="348" t="s">
        <v>6874</v>
      </c>
      <c r="BM148" s="373" t="s">
        <v>6875</v>
      </c>
      <c r="BN148" s="372" t="s">
        <v>430</v>
      </c>
      <c r="BO148" s="372" t="s">
        <v>430</v>
      </c>
      <c r="BP148" s="372" t="s">
        <v>430</v>
      </c>
      <c r="BQ148" s="373"/>
      <c r="BR148" s="354" t="s">
        <v>436</v>
      </c>
    </row>
    <row r="149" spans="1:70" s="428" customFormat="1" x14ac:dyDescent="0.25">
      <c r="A149" s="345" t="s">
        <v>7091</v>
      </c>
      <c r="B149" s="373"/>
      <c r="C149" s="719">
        <v>46002</v>
      </c>
      <c r="D149" s="373"/>
      <c r="E149" s="346">
        <v>1385.3</v>
      </c>
      <c r="F149" s="373"/>
      <c r="G149" s="347">
        <v>10.2865</v>
      </c>
      <c r="H149" s="374"/>
      <c r="I149" s="348" t="s">
        <v>430</v>
      </c>
      <c r="J149" s="348">
        <v>-0.92179999999999995</v>
      </c>
      <c r="K149" s="348">
        <v>5.5545</v>
      </c>
      <c r="L149" s="348">
        <v>-1.284</v>
      </c>
      <c r="M149" s="348" t="s">
        <v>430</v>
      </c>
      <c r="N149" s="350" t="s">
        <v>430</v>
      </c>
      <c r="O149" s="348" t="s">
        <v>430</v>
      </c>
      <c r="P149" s="348" t="s">
        <v>430</v>
      </c>
      <c r="Q149" s="348" t="s">
        <v>430</v>
      </c>
      <c r="R149" s="348" t="s">
        <v>430</v>
      </c>
      <c r="S149" s="348">
        <v>6.4997999999999996</v>
      </c>
      <c r="T149" s="348">
        <v>1.07</v>
      </c>
      <c r="U149" s="348" t="s">
        <v>430</v>
      </c>
      <c r="V149" s="348" t="s">
        <v>430</v>
      </c>
      <c r="W149" s="348">
        <v>6.4997999999999996</v>
      </c>
      <c r="X149" s="348">
        <v>2.8650000000000002</v>
      </c>
      <c r="Y149" s="374"/>
      <c r="Z149" s="346" t="s">
        <v>430</v>
      </c>
      <c r="AA149" s="346">
        <v>79</v>
      </c>
      <c r="AB149" s="346">
        <v>86</v>
      </c>
      <c r="AC149" s="346">
        <v>45</v>
      </c>
      <c r="AD149" s="346" t="s">
        <v>430</v>
      </c>
      <c r="AE149" s="346" t="s">
        <v>430</v>
      </c>
      <c r="AF149" s="346" t="s">
        <v>430</v>
      </c>
      <c r="AG149" s="346" t="s">
        <v>430</v>
      </c>
      <c r="AH149" s="346" t="s">
        <v>430</v>
      </c>
      <c r="AI149" s="346" t="s">
        <v>430</v>
      </c>
      <c r="AJ149" s="346">
        <v>65</v>
      </c>
      <c r="AK149" s="346">
        <v>53</v>
      </c>
      <c r="AL149" s="346" t="s">
        <v>430</v>
      </c>
      <c r="AM149" s="346" t="s">
        <v>430</v>
      </c>
      <c r="AN149" s="346">
        <v>65</v>
      </c>
      <c r="AO149" s="373"/>
      <c r="AP149" s="348" t="s">
        <v>430</v>
      </c>
      <c r="AQ149" s="348" t="s">
        <v>430</v>
      </c>
      <c r="AR149" s="348" t="s">
        <v>430</v>
      </c>
      <c r="AS149" s="348" t="s">
        <v>430</v>
      </c>
      <c r="AT149" s="348" t="s">
        <v>430</v>
      </c>
      <c r="AU149" s="351"/>
      <c r="AV149" s="346" t="s">
        <v>430</v>
      </c>
      <c r="AW149" s="346" t="s">
        <v>430</v>
      </c>
      <c r="AX149" s="346" t="s">
        <v>430</v>
      </c>
      <c r="AY149" s="346" t="s">
        <v>430</v>
      </c>
      <c r="AZ149" s="346" t="s">
        <v>430</v>
      </c>
      <c r="BA149" s="374"/>
      <c r="BB149" s="348">
        <v>18.9359154285915</v>
      </c>
      <c r="BC149" s="348">
        <v>0.74671737774355995</v>
      </c>
      <c r="BD149" s="348">
        <v>-1.68198757732663E-2</v>
      </c>
      <c r="BE149" s="375">
        <v>3.0073077447303298</v>
      </c>
      <c r="BF149" s="374"/>
      <c r="BG149" s="375" t="s">
        <v>430</v>
      </c>
      <c r="BH149" s="674" t="s">
        <v>430</v>
      </c>
      <c r="BI149" s="348" t="s">
        <v>430</v>
      </c>
      <c r="BJ149" s="348" t="s">
        <v>430</v>
      </c>
      <c r="BK149" s="362"/>
      <c r="BL149" s="348" t="s">
        <v>6877</v>
      </c>
      <c r="BM149" s="373" t="s">
        <v>5784</v>
      </c>
      <c r="BN149" s="372" t="s">
        <v>430</v>
      </c>
      <c r="BO149" s="372" t="s">
        <v>430</v>
      </c>
      <c r="BP149" s="372" t="s">
        <v>430</v>
      </c>
      <c r="BQ149" s="373"/>
      <c r="BR149" s="354" t="s">
        <v>436</v>
      </c>
    </row>
    <row r="150" spans="1:70" s="428" customFormat="1" x14ac:dyDescent="0.25">
      <c r="A150" s="345" t="s">
        <v>7092</v>
      </c>
      <c r="B150" s="373"/>
      <c r="C150" s="719">
        <v>45310</v>
      </c>
      <c r="D150" s="373"/>
      <c r="E150" s="346">
        <v>1364.39</v>
      </c>
      <c r="F150" s="373"/>
      <c r="G150" s="347">
        <v>23.0486</v>
      </c>
      <c r="H150" s="374"/>
      <c r="I150" s="348">
        <v>0.2039</v>
      </c>
      <c r="J150" s="348">
        <v>-0.6179</v>
      </c>
      <c r="K150" s="348">
        <v>5.5837000000000003</v>
      </c>
      <c r="L150" s="348">
        <v>-5.4528999999999996</v>
      </c>
      <c r="M150" s="348">
        <v>23.222300000000001</v>
      </c>
      <c r="N150" s="350">
        <v>52.816800000000001</v>
      </c>
      <c r="O150" s="348">
        <v>41.242400000000004</v>
      </c>
      <c r="P150" s="348" t="s">
        <v>430</v>
      </c>
      <c r="Q150" s="348" t="s">
        <v>430</v>
      </c>
      <c r="R150" s="348" t="s">
        <v>430</v>
      </c>
      <c r="S150" s="348">
        <v>2.9921000000000002</v>
      </c>
      <c r="T150" s="348">
        <v>11.783799999999999</v>
      </c>
      <c r="U150" s="348">
        <v>28.126100000000001</v>
      </c>
      <c r="V150" s="348">
        <v>53.4129</v>
      </c>
      <c r="W150" s="348">
        <v>2.9921000000000002</v>
      </c>
      <c r="X150" s="348">
        <v>44.433700000000002</v>
      </c>
      <c r="Y150" s="374"/>
      <c r="Z150" s="346">
        <v>80</v>
      </c>
      <c r="AA150" s="346">
        <v>57</v>
      </c>
      <c r="AB150" s="346">
        <v>83</v>
      </c>
      <c r="AC150" s="346">
        <v>70</v>
      </c>
      <c r="AD150" s="346">
        <v>32</v>
      </c>
      <c r="AE150" s="346">
        <v>30</v>
      </c>
      <c r="AF150" s="346">
        <v>24</v>
      </c>
      <c r="AG150" s="346" t="s">
        <v>430</v>
      </c>
      <c r="AH150" s="346" t="s">
        <v>430</v>
      </c>
      <c r="AI150" s="346" t="s">
        <v>430</v>
      </c>
      <c r="AJ150" s="346">
        <v>96</v>
      </c>
      <c r="AK150" s="346">
        <v>21</v>
      </c>
      <c r="AL150" s="346">
        <v>35</v>
      </c>
      <c r="AM150" s="346">
        <v>28</v>
      </c>
      <c r="AN150" s="346">
        <v>96</v>
      </c>
      <c r="AO150" s="373"/>
      <c r="AP150" s="348" t="s">
        <v>430</v>
      </c>
      <c r="AQ150" s="348" t="s">
        <v>430</v>
      </c>
      <c r="AR150" s="348" t="s">
        <v>430</v>
      </c>
      <c r="AS150" s="348" t="s">
        <v>430</v>
      </c>
      <c r="AT150" s="348">
        <v>55.32</v>
      </c>
      <c r="AU150" s="351"/>
      <c r="AV150" s="346" t="s">
        <v>430</v>
      </c>
      <c r="AW150" s="346" t="s">
        <v>430</v>
      </c>
      <c r="AX150" s="346" t="s">
        <v>430</v>
      </c>
      <c r="AY150" s="346" t="s">
        <v>430</v>
      </c>
      <c r="AZ150" s="346">
        <v>30</v>
      </c>
      <c r="BA150" s="374"/>
      <c r="BB150" s="348">
        <v>17.714313571763899</v>
      </c>
      <c r="BC150" s="348">
        <v>0</v>
      </c>
      <c r="BD150" s="348">
        <v>0.15215623770088901</v>
      </c>
      <c r="BE150" s="375" t="s">
        <v>430</v>
      </c>
      <c r="BF150" s="374"/>
      <c r="BG150" s="375" t="s">
        <v>430</v>
      </c>
      <c r="BH150" s="674" t="s">
        <v>430</v>
      </c>
      <c r="BI150" s="348" t="s">
        <v>430</v>
      </c>
      <c r="BJ150" s="348" t="s">
        <v>430</v>
      </c>
      <c r="BK150" s="362"/>
      <c r="BL150" s="348" t="s">
        <v>6879</v>
      </c>
      <c r="BM150" s="373" t="s">
        <v>4816</v>
      </c>
      <c r="BN150" s="372" t="s">
        <v>430</v>
      </c>
      <c r="BO150" s="372" t="s">
        <v>430</v>
      </c>
      <c r="BP150" s="372" t="s">
        <v>430</v>
      </c>
      <c r="BQ150" s="373"/>
      <c r="BR150" s="354" t="s">
        <v>6880</v>
      </c>
    </row>
    <row r="151" spans="1:70" s="428" customFormat="1" x14ac:dyDescent="0.25">
      <c r="A151" s="345" t="s">
        <v>7093</v>
      </c>
      <c r="B151" s="373"/>
      <c r="C151" s="719">
        <v>44298</v>
      </c>
      <c r="D151" s="373"/>
      <c r="E151" s="346">
        <v>1343.85</v>
      </c>
      <c r="F151" s="373"/>
      <c r="G151" s="347">
        <v>18.044</v>
      </c>
      <c r="H151" s="374"/>
      <c r="I151" s="348">
        <v>1.0761000000000001</v>
      </c>
      <c r="J151" s="348">
        <v>-0.36770000000000003</v>
      </c>
      <c r="K151" s="348">
        <v>5.0964</v>
      </c>
      <c r="L151" s="348">
        <v>-3.8551000000000002</v>
      </c>
      <c r="M151" s="348">
        <v>-5.7881999999999998</v>
      </c>
      <c r="N151" s="350">
        <v>2.5377999999999998</v>
      </c>
      <c r="O151" s="348">
        <v>5.4987000000000004</v>
      </c>
      <c r="P151" s="348">
        <v>14.407999999999999</v>
      </c>
      <c r="Q151" s="348">
        <v>12.5441</v>
      </c>
      <c r="R151" s="348" t="s">
        <v>430</v>
      </c>
      <c r="S151" s="348">
        <v>6.5505000000000004</v>
      </c>
      <c r="T151" s="348">
        <v>-6.9661999999999997</v>
      </c>
      <c r="U151" s="348">
        <v>-1.3223</v>
      </c>
      <c r="V151" s="348">
        <v>-2.1194000000000002</v>
      </c>
      <c r="W151" s="348">
        <v>6.5505000000000004</v>
      </c>
      <c r="X151" s="348">
        <v>12.414199999999999</v>
      </c>
      <c r="Y151" s="374"/>
      <c r="Z151" s="346">
        <v>31</v>
      </c>
      <c r="AA151" s="346">
        <v>36</v>
      </c>
      <c r="AB151" s="346">
        <v>97</v>
      </c>
      <c r="AC151" s="346">
        <v>57</v>
      </c>
      <c r="AD151" s="346">
        <v>85</v>
      </c>
      <c r="AE151" s="346">
        <v>70</v>
      </c>
      <c r="AF151" s="346">
        <v>54</v>
      </c>
      <c r="AG151" s="346">
        <v>47</v>
      </c>
      <c r="AH151" s="346">
        <v>30</v>
      </c>
      <c r="AI151" s="346" t="s">
        <v>430</v>
      </c>
      <c r="AJ151" s="346">
        <v>63</v>
      </c>
      <c r="AK151" s="346">
        <v>93</v>
      </c>
      <c r="AL151" s="346">
        <v>81</v>
      </c>
      <c r="AM151" s="346">
        <v>63</v>
      </c>
      <c r="AN151" s="346">
        <v>63</v>
      </c>
      <c r="AO151" s="373"/>
      <c r="AP151" s="348" t="s">
        <v>430</v>
      </c>
      <c r="AQ151" s="348" t="s">
        <v>430</v>
      </c>
      <c r="AR151" s="348">
        <v>10.01</v>
      </c>
      <c r="AS151" s="348">
        <v>5.53</v>
      </c>
      <c r="AT151" s="348">
        <v>-5.25</v>
      </c>
      <c r="AU151" s="351"/>
      <c r="AV151" s="346" t="s">
        <v>430</v>
      </c>
      <c r="AW151" s="346" t="s">
        <v>430</v>
      </c>
      <c r="AX151" s="346">
        <v>35</v>
      </c>
      <c r="AY151" s="346">
        <v>54</v>
      </c>
      <c r="AZ151" s="346">
        <v>73</v>
      </c>
      <c r="BA151" s="374"/>
      <c r="BB151" s="348">
        <v>13.214266760336001</v>
      </c>
      <c r="BC151" s="348">
        <v>0.978227523921673</v>
      </c>
      <c r="BD151" s="348">
        <v>5.30511585956552E-2</v>
      </c>
      <c r="BE151" s="375">
        <v>-5.5310418522246198E-2</v>
      </c>
      <c r="BF151" s="374"/>
      <c r="BG151" s="375" t="s">
        <v>430</v>
      </c>
      <c r="BH151" s="674" t="s">
        <v>430</v>
      </c>
      <c r="BI151" s="348" t="s">
        <v>430</v>
      </c>
      <c r="BJ151" s="348" t="s">
        <v>430</v>
      </c>
      <c r="BK151" s="362"/>
      <c r="BL151" s="348" t="s">
        <v>6882</v>
      </c>
      <c r="BM151" s="373" t="s">
        <v>6883</v>
      </c>
      <c r="BN151" s="372" t="s">
        <v>430</v>
      </c>
      <c r="BO151" s="372" t="s">
        <v>430</v>
      </c>
      <c r="BP151" s="372" t="s">
        <v>430</v>
      </c>
      <c r="BQ151" s="373"/>
      <c r="BR151" s="354" t="s">
        <v>555</v>
      </c>
    </row>
    <row r="152" spans="1:70" s="428" customFormat="1" x14ac:dyDescent="0.25">
      <c r="A152" s="345" t="s">
        <v>7094</v>
      </c>
      <c r="B152" s="373"/>
      <c r="C152" s="719">
        <v>44862</v>
      </c>
      <c r="D152" s="373"/>
      <c r="E152" s="346">
        <v>1328.24</v>
      </c>
      <c r="F152" s="373"/>
      <c r="G152" s="347">
        <v>28.895299999999999</v>
      </c>
      <c r="H152" s="374"/>
      <c r="I152" s="348">
        <v>0.23619999999999999</v>
      </c>
      <c r="J152" s="348">
        <v>-0.67100000000000004</v>
      </c>
      <c r="K152" s="348">
        <v>5.5770999999999997</v>
      </c>
      <c r="L152" s="348">
        <v>-5.5907</v>
      </c>
      <c r="M152" s="348">
        <v>24.078600000000002</v>
      </c>
      <c r="N152" s="350">
        <v>55.203499999999998</v>
      </c>
      <c r="O152" s="348">
        <v>42.515300000000003</v>
      </c>
      <c r="P152" s="348">
        <v>34.561599999999999</v>
      </c>
      <c r="Q152" s="348" t="s">
        <v>430</v>
      </c>
      <c r="R152" s="348" t="s">
        <v>430</v>
      </c>
      <c r="S152" s="348">
        <v>3.1246</v>
      </c>
      <c r="T152" s="348">
        <v>9.0030999999999999</v>
      </c>
      <c r="U152" s="348">
        <v>29.6038</v>
      </c>
      <c r="V152" s="348">
        <v>55.801699999999997</v>
      </c>
      <c r="W152" s="348">
        <v>3.1246</v>
      </c>
      <c r="X152" s="348">
        <v>35.430500000000002</v>
      </c>
      <c r="Y152" s="374"/>
      <c r="Z152" s="346">
        <v>75</v>
      </c>
      <c r="AA152" s="346">
        <v>61</v>
      </c>
      <c r="AB152" s="346">
        <v>84</v>
      </c>
      <c r="AC152" s="346">
        <v>79</v>
      </c>
      <c r="AD152" s="346">
        <v>26</v>
      </c>
      <c r="AE152" s="346">
        <v>14</v>
      </c>
      <c r="AF152" s="346">
        <v>13</v>
      </c>
      <c r="AG152" s="346">
        <v>13</v>
      </c>
      <c r="AH152" s="346" t="s">
        <v>430</v>
      </c>
      <c r="AI152" s="346" t="s">
        <v>430</v>
      </c>
      <c r="AJ152" s="346">
        <v>92</v>
      </c>
      <c r="AK152" s="346">
        <v>27</v>
      </c>
      <c r="AL152" s="346">
        <v>22</v>
      </c>
      <c r="AM152" s="346">
        <v>15</v>
      </c>
      <c r="AN152" s="346">
        <v>92</v>
      </c>
      <c r="AO152" s="373"/>
      <c r="AP152" s="348" t="s">
        <v>430</v>
      </c>
      <c r="AQ152" s="348" t="s">
        <v>430</v>
      </c>
      <c r="AR152" s="348" t="s">
        <v>430</v>
      </c>
      <c r="AS152" s="348">
        <v>46.67</v>
      </c>
      <c r="AT152" s="348">
        <v>57.41</v>
      </c>
      <c r="AU152" s="351"/>
      <c r="AV152" s="346" t="s">
        <v>430</v>
      </c>
      <c r="AW152" s="346" t="s">
        <v>430</v>
      </c>
      <c r="AX152" s="346" t="s">
        <v>430</v>
      </c>
      <c r="AY152" s="346">
        <v>10</v>
      </c>
      <c r="AZ152" s="346">
        <v>20</v>
      </c>
      <c r="BA152" s="374"/>
      <c r="BB152" s="348">
        <v>16.608041381113399</v>
      </c>
      <c r="BC152" s="348">
        <v>0.95185076250258105</v>
      </c>
      <c r="BD152" s="348">
        <v>0.122445147525646</v>
      </c>
      <c r="BE152" s="375">
        <v>1.53453334709801E-2</v>
      </c>
      <c r="BF152" s="374"/>
      <c r="BG152" s="375" t="s">
        <v>430</v>
      </c>
      <c r="BH152" s="674" t="s">
        <v>430</v>
      </c>
      <c r="BI152" s="348" t="s">
        <v>430</v>
      </c>
      <c r="BJ152" s="348" t="s">
        <v>430</v>
      </c>
      <c r="BK152" s="362"/>
      <c r="BL152" s="348" t="s">
        <v>6854</v>
      </c>
      <c r="BM152" s="373" t="s">
        <v>6855</v>
      </c>
      <c r="BN152" s="372" t="s">
        <v>430</v>
      </c>
      <c r="BO152" s="372" t="s">
        <v>430</v>
      </c>
      <c r="BP152" s="372" t="s">
        <v>430</v>
      </c>
      <c r="BQ152" s="373"/>
      <c r="BR152" s="354" t="s">
        <v>548</v>
      </c>
    </row>
    <row r="153" spans="1:70" s="428" customFormat="1" x14ac:dyDescent="0.25">
      <c r="A153" s="345" t="s">
        <v>7095</v>
      </c>
      <c r="B153" s="373"/>
      <c r="C153" s="719">
        <v>45898</v>
      </c>
      <c r="D153" s="373"/>
      <c r="E153" s="346">
        <v>1307.71</v>
      </c>
      <c r="F153" s="373"/>
      <c r="G153" s="347">
        <v>17.228000000000002</v>
      </c>
      <c r="H153" s="374"/>
      <c r="I153" s="348">
        <v>0.51929999999999998</v>
      </c>
      <c r="J153" s="348">
        <v>-1.3626</v>
      </c>
      <c r="K153" s="348">
        <v>6.9596999999999998</v>
      </c>
      <c r="L153" s="348">
        <v>-14.931900000000001</v>
      </c>
      <c r="M153" s="348">
        <v>41.514699999999998</v>
      </c>
      <c r="N153" s="350" t="s">
        <v>430</v>
      </c>
      <c r="O153" s="348" t="s">
        <v>430</v>
      </c>
      <c r="P153" s="348" t="s">
        <v>430</v>
      </c>
      <c r="Q153" s="348" t="s">
        <v>430</v>
      </c>
      <c r="R153" s="348" t="s">
        <v>430</v>
      </c>
      <c r="S153" s="348">
        <v>4.2478999999999996</v>
      </c>
      <c r="T153" s="348">
        <v>10.5138</v>
      </c>
      <c r="U153" s="348">
        <v>47.677</v>
      </c>
      <c r="V153" s="348" t="s">
        <v>430</v>
      </c>
      <c r="W153" s="348">
        <v>4.2478999999999996</v>
      </c>
      <c r="X153" s="348">
        <v>72.28</v>
      </c>
      <c r="Y153" s="374"/>
      <c r="Z153" s="346">
        <v>58</v>
      </c>
      <c r="AA153" s="346">
        <v>85</v>
      </c>
      <c r="AB153" s="346">
        <v>58</v>
      </c>
      <c r="AC153" s="346">
        <v>84</v>
      </c>
      <c r="AD153" s="346">
        <v>14</v>
      </c>
      <c r="AE153" s="346" t="s">
        <v>430</v>
      </c>
      <c r="AF153" s="346" t="s">
        <v>430</v>
      </c>
      <c r="AG153" s="346" t="s">
        <v>430</v>
      </c>
      <c r="AH153" s="346" t="s">
        <v>430</v>
      </c>
      <c r="AI153" s="346" t="s">
        <v>430</v>
      </c>
      <c r="AJ153" s="346">
        <v>83</v>
      </c>
      <c r="AK153" s="346">
        <v>24</v>
      </c>
      <c r="AL153" s="346">
        <v>14</v>
      </c>
      <c r="AM153" s="346" t="s">
        <v>430</v>
      </c>
      <c r="AN153" s="346">
        <v>83</v>
      </c>
      <c r="AO153" s="373"/>
      <c r="AP153" s="348" t="s">
        <v>430</v>
      </c>
      <c r="AQ153" s="348" t="s">
        <v>430</v>
      </c>
      <c r="AR153" s="348" t="s">
        <v>430</v>
      </c>
      <c r="AS153" s="348" t="s">
        <v>430</v>
      </c>
      <c r="AT153" s="348" t="s">
        <v>430</v>
      </c>
      <c r="AU153" s="351"/>
      <c r="AV153" s="346" t="s">
        <v>430</v>
      </c>
      <c r="AW153" s="346" t="s">
        <v>430</v>
      </c>
      <c r="AX153" s="346" t="s">
        <v>430</v>
      </c>
      <c r="AY153" s="346" t="s">
        <v>430</v>
      </c>
      <c r="AZ153" s="346" t="s">
        <v>430</v>
      </c>
      <c r="BA153" s="374"/>
      <c r="BB153" s="348">
        <v>50.768252529617897</v>
      </c>
      <c r="BC153" s="348">
        <v>0</v>
      </c>
      <c r="BD153" s="348">
        <v>0.12601961886435101</v>
      </c>
      <c r="BE153" s="375" t="s">
        <v>430</v>
      </c>
      <c r="BF153" s="374"/>
      <c r="BG153" s="375" t="s">
        <v>430</v>
      </c>
      <c r="BH153" s="674" t="s">
        <v>430</v>
      </c>
      <c r="BI153" s="348" t="s">
        <v>430</v>
      </c>
      <c r="BJ153" s="348" t="s">
        <v>430</v>
      </c>
      <c r="BK153" s="362"/>
      <c r="BL153" s="348" t="s">
        <v>6886</v>
      </c>
      <c r="BM153" s="373" t="s">
        <v>5324</v>
      </c>
      <c r="BN153" s="372" t="s">
        <v>430</v>
      </c>
      <c r="BO153" s="372" t="s">
        <v>430</v>
      </c>
      <c r="BP153" s="372" t="s">
        <v>430</v>
      </c>
      <c r="BQ153" s="373"/>
      <c r="BR153" s="354" t="s">
        <v>6887</v>
      </c>
    </row>
    <row r="154" spans="1:70" s="428" customFormat="1" x14ac:dyDescent="0.25">
      <c r="A154" s="345" t="s">
        <v>7096</v>
      </c>
      <c r="B154" s="373"/>
      <c r="C154" s="719">
        <v>44594</v>
      </c>
      <c r="D154" s="373"/>
      <c r="E154" s="346">
        <v>1266.77</v>
      </c>
      <c r="F154" s="373"/>
      <c r="G154" s="347">
        <v>37.444800000000001</v>
      </c>
      <c r="H154" s="374"/>
      <c r="I154" s="348">
        <v>1.1754</v>
      </c>
      <c r="J154" s="348">
        <v>-2.9016999999999999</v>
      </c>
      <c r="K154" s="348">
        <v>8.9547000000000008</v>
      </c>
      <c r="L154" s="348">
        <v>-27.9969</v>
      </c>
      <c r="M154" s="348">
        <v>66.020700000000005</v>
      </c>
      <c r="N154" s="350">
        <v>139.447</v>
      </c>
      <c r="O154" s="348">
        <v>68.594899999999996</v>
      </c>
      <c r="P154" s="348">
        <v>45.728299999999997</v>
      </c>
      <c r="Q154" s="348" t="s">
        <v>430</v>
      </c>
      <c r="R154" s="348" t="s">
        <v>430</v>
      </c>
      <c r="S154" s="348">
        <v>6.8541999999999996</v>
      </c>
      <c r="T154" s="348">
        <v>5.7039999999999997</v>
      </c>
      <c r="U154" s="348">
        <v>66.746700000000004</v>
      </c>
      <c r="V154" s="348">
        <v>122.37869999999999</v>
      </c>
      <c r="W154" s="348">
        <v>6.8541999999999996</v>
      </c>
      <c r="X154" s="348">
        <v>36.603400000000001</v>
      </c>
      <c r="Y154" s="374"/>
      <c r="Z154" s="346">
        <v>23</v>
      </c>
      <c r="AA154" s="346">
        <v>108</v>
      </c>
      <c r="AB154" s="346">
        <v>33</v>
      </c>
      <c r="AC154" s="346">
        <v>98</v>
      </c>
      <c r="AD154" s="346">
        <v>6</v>
      </c>
      <c r="AE154" s="346">
        <v>7</v>
      </c>
      <c r="AF154" s="346">
        <v>7</v>
      </c>
      <c r="AG154" s="346">
        <v>6</v>
      </c>
      <c r="AH154" s="346" t="s">
        <v>430</v>
      </c>
      <c r="AI154" s="346" t="s">
        <v>430</v>
      </c>
      <c r="AJ154" s="346">
        <v>53</v>
      </c>
      <c r="AK154" s="346">
        <v>43</v>
      </c>
      <c r="AL154" s="346">
        <v>10</v>
      </c>
      <c r="AM154" s="346">
        <v>7</v>
      </c>
      <c r="AN154" s="346">
        <v>53</v>
      </c>
      <c r="AO154" s="373"/>
      <c r="AP154" s="348" t="s">
        <v>430</v>
      </c>
      <c r="AQ154" s="348" t="s">
        <v>430</v>
      </c>
      <c r="AR154" s="348" t="s">
        <v>430</v>
      </c>
      <c r="AS154" s="348">
        <v>70.86</v>
      </c>
      <c r="AT154" s="348">
        <v>136.63999999999999</v>
      </c>
      <c r="AU154" s="351"/>
      <c r="AV154" s="346" t="s">
        <v>430</v>
      </c>
      <c r="AW154" s="346" t="s">
        <v>430</v>
      </c>
      <c r="AX154" s="346" t="s">
        <v>430</v>
      </c>
      <c r="AY154" s="346">
        <v>6</v>
      </c>
      <c r="AZ154" s="346">
        <v>9</v>
      </c>
      <c r="BA154" s="374"/>
      <c r="BB154" s="348">
        <v>42.237716024835301</v>
      </c>
      <c r="BC154" s="348">
        <v>0</v>
      </c>
      <c r="BD154" s="348">
        <v>7.9259119240407794E-2</v>
      </c>
      <c r="BE154" s="375" t="s">
        <v>430</v>
      </c>
      <c r="BF154" s="374"/>
      <c r="BG154" s="375" t="s">
        <v>430</v>
      </c>
      <c r="BH154" s="674" t="s">
        <v>430</v>
      </c>
      <c r="BI154" s="348" t="s">
        <v>430</v>
      </c>
      <c r="BJ154" s="348" t="s">
        <v>430</v>
      </c>
      <c r="BK154" s="362"/>
      <c r="BL154" s="348" t="s">
        <v>6889</v>
      </c>
      <c r="BM154" s="373" t="s">
        <v>5976</v>
      </c>
      <c r="BN154" s="372" t="s">
        <v>430</v>
      </c>
      <c r="BO154" s="372" t="s">
        <v>430</v>
      </c>
      <c r="BP154" s="372" t="s">
        <v>430</v>
      </c>
      <c r="BQ154" s="373"/>
      <c r="BR154" s="354" t="s">
        <v>526</v>
      </c>
    </row>
    <row r="155" spans="1:70" s="428" customFormat="1" x14ac:dyDescent="0.25">
      <c r="A155" s="345" t="s">
        <v>7097</v>
      </c>
      <c r="B155" s="373"/>
      <c r="C155" s="719">
        <v>41275</v>
      </c>
      <c r="D155" s="373"/>
      <c r="E155" s="346">
        <v>1237.98</v>
      </c>
      <c r="F155" s="373"/>
      <c r="G155" s="347">
        <v>186.304</v>
      </c>
      <c r="H155" s="374"/>
      <c r="I155" s="348" t="s">
        <v>430</v>
      </c>
      <c r="J155" s="348">
        <v>-0.74</v>
      </c>
      <c r="K155" s="348">
        <v>3.9847999999999999</v>
      </c>
      <c r="L155" s="348">
        <v>-1.8499999999999999E-2</v>
      </c>
      <c r="M155" s="348">
        <v>-2.1688999999999998</v>
      </c>
      <c r="N155" s="350">
        <v>3.4232999999999998</v>
      </c>
      <c r="O155" s="348">
        <v>6.0734000000000004</v>
      </c>
      <c r="P155" s="348">
        <v>13.148</v>
      </c>
      <c r="Q155" s="348">
        <v>14.428599999999999</v>
      </c>
      <c r="R155" s="348">
        <v>11.0038</v>
      </c>
      <c r="S155" s="348">
        <v>5.3487</v>
      </c>
      <c r="T155" s="348">
        <v>-2.1993999999999998</v>
      </c>
      <c r="U155" s="348">
        <v>0.57130000000000003</v>
      </c>
      <c r="V155" s="348">
        <v>-0.68159999999999998</v>
      </c>
      <c r="W155" s="348">
        <v>5.3487</v>
      </c>
      <c r="X155" s="348">
        <v>11.067500000000001</v>
      </c>
      <c r="Y155" s="374"/>
      <c r="Z155" s="346" t="s">
        <v>430</v>
      </c>
      <c r="AA155" s="346">
        <v>72</v>
      </c>
      <c r="AB155" s="346">
        <v>106</v>
      </c>
      <c r="AC155" s="346">
        <v>30</v>
      </c>
      <c r="AD155" s="346">
        <v>71</v>
      </c>
      <c r="AE155" s="346">
        <v>68</v>
      </c>
      <c r="AF155" s="346">
        <v>51</v>
      </c>
      <c r="AG155" s="346">
        <v>51</v>
      </c>
      <c r="AH155" s="346">
        <v>20</v>
      </c>
      <c r="AI155" s="346">
        <v>20</v>
      </c>
      <c r="AJ155" s="346">
        <v>76</v>
      </c>
      <c r="AK155" s="346">
        <v>73</v>
      </c>
      <c r="AL155" s="346">
        <v>73</v>
      </c>
      <c r="AM155" s="346">
        <v>61</v>
      </c>
      <c r="AN155" s="346">
        <v>76</v>
      </c>
      <c r="AO155" s="373"/>
      <c r="AP155" s="348">
        <v>11.57</v>
      </c>
      <c r="AQ155" s="348">
        <v>12.75</v>
      </c>
      <c r="AR155" s="348">
        <v>10.51</v>
      </c>
      <c r="AS155" s="348">
        <v>6.83</v>
      </c>
      <c r="AT155" s="348">
        <v>-0.41</v>
      </c>
      <c r="AU155" s="351"/>
      <c r="AV155" s="346">
        <v>21</v>
      </c>
      <c r="AW155" s="346">
        <v>24</v>
      </c>
      <c r="AX155" s="346">
        <v>33</v>
      </c>
      <c r="AY155" s="346">
        <v>48</v>
      </c>
      <c r="AZ155" s="346">
        <v>63</v>
      </c>
      <c r="BA155" s="374"/>
      <c r="BB155" s="348">
        <v>7.4033687290295198</v>
      </c>
      <c r="BC155" s="348">
        <v>0</v>
      </c>
      <c r="BD155" s="348">
        <v>7.2011115713299101E-2</v>
      </c>
      <c r="BE155" s="375" t="s">
        <v>430</v>
      </c>
      <c r="BF155" s="374"/>
      <c r="BG155" s="375" t="s">
        <v>430</v>
      </c>
      <c r="BH155" s="674" t="s">
        <v>430</v>
      </c>
      <c r="BI155" s="348" t="s">
        <v>430</v>
      </c>
      <c r="BJ155" s="348" t="s">
        <v>430</v>
      </c>
      <c r="BK155" s="362"/>
      <c r="BL155" s="348" t="s">
        <v>6891</v>
      </c>
      <c r="BM155" s="373" t="s">
        <v>6892</v>
      </c>
      <c r="BN155" s="372" t="s">
        <v>430</v>
      </c>
      <c r="BO155" s="372" t="s">
        <v>430</v>
      </c>
      <c r="BP155" s="372" t="s">
        <v>430</v>
      </c>
      <c r="BQ155" s="373"/>
      <c r="BR155" s="354" t="s">
        <v>443</v>
      </c>
    </row>
    <row r="156" spans="1:70" s="428" customFormat="1" x14ac:dyDescent="0.25">
      <c r="A156" s="345" t="s">
        <v>7098</v>
      </c>
      <c r="B156" s="373"/>
      <c r="C156" s="719">
        <v>44825</v>
      </c>
      <c r="D156" s="373"/>
      <c r="E156" s="346">
        <v>1162.76</v>
      </c>
      <c r="F156" s="373"/>
      <c r="G156" s="347">
        <v>41.281500000000001</v>
      </c>
      <c r="H156" s="374"/>
      <c r="I156" s="348">
        <v>1.0832999999999999</v>
      </c>
      <c r="J156" s="348">
        <v>-2.9657</v>
      </c>
      <c r="K156" s="348">
        <v>8.9006000000000007</v>
      </c>
      <c r="L156" s="348">
        <v>-27.500800000000002</v>
      </c>
      <c r="M156" s="348">
        <v>66.612200000000001</v>
      </c>
      <c r="N156" s="350">
        <v>138.941</v>
      </c>
      <c r="O156" s="348">
        <v>69.048199999999994</v>
      </c>
      <c r="P156" s="348">
        <v>46.078000000000003</v>
      </c>
      <c r="Q156" s="348" t="s">
        <v>430</v>
      </c>
      <c r="R156" s="348" t="s">
        <v>430</v>
      </c>
      <c r="S156" s="348">
        <v>7.0975000000000001</v>
      </c>
      <c r="T156" s="348">
        <v>6.8066000000000004</v>
      </c>
      <c r="U156" s="348">
        <v>67.839600000000004</v>
      </c>
      <c r="V156" s="348">
        <v>120.23609999999999</v>
      </c>
      <c r="W156" s="348">
        <v>7.0975000000000001</v>
      </c>
      <c r="X156" s="348">
        <v>48.266599999999997</v>
      </c>
      <c r="Y156" s="374"/>
      <c r="Z156" s="346">
        <v>29</v>
      </c>
      <c r="AA156" s="346">
        <v>110</v>
      </c>
      <c r="AB156" s="346">
        <v>34</v>
      </c>
      <c r="AC156" s="346">
        <v>91</v>
      </c>
      <c r="AD156" s="346">
        <v>3</v>
      </c>
      <c r="AE156" s="346">
        <v>8</v>
      </c>
      <c r="AF156" s="346">
        <v>2</v>
      </c>
      <c r="AG156" s="346">
        <v>2</v>
      </c>
      <c r="AH156" s="346" t="s">
        <v>430</v>
      </c>
      <c r="AI156" s="346" t="s">
        <v>430</v>
      </c>
      <c r="AJ156" s="346">
        <v>49</v>
      </c>
      <c r="AK156" s="346">
        <v>33</v>
      </c>
      <c r="AL156" s="346">
        <v>5</v>
      </c>
      <c r="AM156" s="346">
        <v>9</v>
      </c>
      <c r="AN156" s="346">
        <v>49</v>
      </c>
      <c r="AO156" s="373"/>
      <c r="AP156" s="348" t="s">
        <v>430</v>
      </c>
      <c r="AQ156" s="348" t="s">
        <v>430</v>
      </c>
      <c r="AR156" s="348" t="s">
        <v>430</v>
      </c>
      <c r="AS156" s="348">
        <v>71.02</v>
      </c>
      <c r="AT156" s="348">
        <v>137.22999999999999</v>
      </c>
      <c r="AU156" s="351"/>
      <c r="AV156" s="346" t="s">
        <v>430</v>
      </c>
      <c r="AW156" s="346" t="s">
        <v>430</v>
      </c>
      <c r="AX156" s="346" t="s">
        <v>430</v>
      </c>
      <c r="AY156" s="346">
        <v>4</v>
      </c>
      <c r="AZ156" s="346">
        <v>6</v>
      </c>
      <c r="BA156" s="374"/>
      <c r="BB156" s="348">
        <v>41.849806129998903</v>
      </c>
      <c r="BC156" s="348">
        <v>0</v>
      </c>
      <c r="BD156" s="348">
        <v>7.9742506306037297E-2</v>
      </c>
      <c r="BE156" s="375" t="s">
        <v>430</v>
      </c>
      <c r="BF156" s="374"/>
      <c r="BG156" s="375" t="s">
        <v>430</v>
      </c>
      <c r="BH156" s="674" t="s">
        <v>430</v>
      </c>
      <c r="BI156" s="348" t="s">
        <v>430</v>
      </c>
      <c r="BJ156" s="348" t="s">
        <v>430</v>
      </c>
      <c r="BK156" s="362"/>
      <c r="BL156" s="348" t="s">
        <v>6894</v>
      </c>
      <c r="BM156" s="373" t="s">
        <v>4701</v>
      </c>
      <c r="BN156" s="372" t="s">
        <v>430</v>
      </c>
      <c r="BO156" s="372" t="s">
        <v>430</v>
      </c>
      <c r="BP156" s="372" t="s">
        <v>430</v>
      </c>
      <c r="BQ156" s="373"/>
      <c r="BR156" s="354" t="s">
        <v>4769</v>
      </c>
    </row>
    <row r="157" spans="1:70" s="428" customFormat="1" x14ac:dyDescent="0.25">
      <c r="A157" s="345" t="s">
        <v>7099</v>
      </c>
      <c r="B157" s="373"/>
      <c r="C157" s="719">
        <v>45310</v>
      </c>
      <c r="D157" s="373"/>
      <c r="E157" s="346">
        <v>1066.75</v>
      </c>
      <c r="F157" s="373"/>
      <c r="G157" s="347">
        <v>31.696899999999999</v>
      </c>
      <c r="H157" s="374"/>
      <c r="I157" s="348">
        <v>1.292</v>
      </c>
      <c r="J157" s="348">
        <v>-2.6595</v>
      </c>
      <c r="K157" s="348">
        <v>9.0154999999999994</v>
      </c>
      <c r="L157" s="348">
        <v>-27.4041</v>
      </c>
      <c r="M157" s="348">
        <v>64.034599999999998</v>
      </c>
      <c r="N157" s="350">
        <v>135.995</v>
      </c>
      <c r="O157" s="348">
        <v>67.220299999999995</v>
      </c>
      <c r="P157" s="348" t="s">
        <v>430</v>
      </c>
      <c r="Q157" s="348" t="s">
        <v>430</v>
      </c>
      <c r="R157" s="348" t="s">
        <v>430</v>
      </c>
      <c r="S157" s="348">
        <v>6.8322000000000003</v>
      </c>
      <c r="T157" s="348">
        <v>7.3871000000000002</v>
      </c>
      <c r="U157" s="348">
        <v>65.803899999999999</v>
      </c>
      <c r="V157" s="348">
        <v>119.1495</v>
      </c>
      <c r="W157" s="348">
        <v>6.8322000000000003</v>
      </c>
      <c r="X157" s="348">
        <v>66.185199999999995</v>
      </c>
      <c r="Y157" s="374"/>
      <c r="Z157" s="346">
        <v>14</v>
      </c>
      <c r="AA157" s="346">
        <v>100</v>
      </c>
      <c r="AB157" s="346">
        <v>30</v>
      </c>
      <c r="AC157" s="346">
        <v>90</v>
      </c>
      <c r="AD157" s="346">
        <v>12</v>
      </c>
      <c r="AE157" s="346">
        <v>9</v>
      </c>
      <c r="AF157" s="346">
        <v>8</v>
      </c>
      <c r="AG157" s="346" t="s">
        <v>430</v>
      </c>
      <c r="AH157" s="346" t="s">
        <v>430</v>
      </c>
      <c r="AI157" s="346" t="s">
        <v>430</v>
      </c>
      <c r="AJ157" s="346">
        <v>54</v>
      </c>
      <c r="AK157" s="346">
        <v>30</v>
      </c>
      <c r="AL157" s="346">
        <v>11</v>
      </c>
      <c r="AM157" s="346">
        <v>10</v>
      </c>
      <c r="AN157" s="346">
        <v>54</v>
      </c>
      <c r="AO157" s="373"/>
      <c r="AP157" s="348" t="s">
        <v>430</v>
      </c>
      <c r="AQ157" s="348" t="s">
        <v>430</v>
      </c>
      <c r="AR157" s="348" t="s">
        <v>430</v>
      </c>
      <c r="AS157" s="348" t="s">
        <v>430</v>
      </c>
      <c r="AT157" s="348">
        <v>132.16</v>
      </c>
      <c r="AU157" s="351"/>
      <c r="AV157" s="346" t="s">
        <v>430</v>
      </c>
      <c r="AW157" s="346" t="s">
        <v>430</v>
      </c>
      <c r="AX157" s="346" t="s">
        <v>430</v>
      </c>
      <c r="AY157" s="346" t="s">
        <v>430</v>
      </c>
      <c r="AZ157" s="346">
        <v>10</v>
      </c>
      <c r="BA157" s="374"/>
      <c r="BB157" s="348">
        <v>47.23215023206</v>
      </c>
      <c r="BC157" s="348">
        <v>0</v>
      </c>
      <c r="BD157" s="348">
        <v>9.6513666501864701E-2</v>
      </c>
      <c r="BE157" s="375" t="s">
        <v>430</v>
      </c>
      <c r="BF157" s="374"/>
      <c r="BG157" s="375" t="s">
        <v>430</v>
      </c>
      <c r="BH157" s="674" t="s">
        <v>430</v>
      </c>
      <c r="BI157" s="348" t="s">
        <v>430</v>
      </c>
      <c r="BJ157" s="348" t="s">
        <v>430</v>
      </c>
      <c r="BK157" s="362"/>
      <c r="BL157" s="348" t="s">
        <v>6896</v>
      </c>
      <c r="BM157" s="373" t="s">
        <v>5957</v>
      </c>
      <c r="BN157" s="372" t="s">
        <v>430</v>
      </c>
      <c r="BO157" s="372" t="s">
        <v>430</v>
      </c>
      <c r="BP157" s="372" t="s">
        <v>430</v>
      </c>
      <c r="BQ157" s="373"/>
      <c r="BR157" s="354" t="s">
        <v>6880</v>
      </c>
    </row>
    <row r="158" spans="1:70" s="428" customFormat="1" ht="11" x14ac:dyDescent="0.3">
      <c r="A158" s="841" t="s">
        <v>7100</v>
      </c>
      <c r="B158" s="842"/>
      <c r="C158" s="843">
        <v>45958</v>
      </c>
      <c r="D158" s="842"/>
      <c r="E158" s="844">
        <v>1038.23</v>
      </c>
      <c r="F158" s="842"/>
      <c r="G158" s="845">
        <v>15.532999999999999</v>
      </c>
      <c r="H158" s="847"/>
      <c r="I158" s="846">
        <v>0.55020000000000002</v>
      </c>
      <c r="J158" s="846">
        <v>-1.8452</v>
      </c>
      <c r="K158" s="846">
        <v>7.1611000000000002</v>
      </c>
      <c r="L158" s="846">
        <v>-18.4191</v>
      </c>
      <c r="M158" s="846" t="s">
        <v>430</v>
      </c>
      <c r="N158" s="848" t="s">
        <v>430</v>
      </c>
      <c r="O158" s="846" t="s">
        <v>430</v>
      </c>
      <c r="P158" s="846" t="s">
        <v>430</v>
      </c>
      <c r="Q158" s="846" t="s">
        <v>430</v>
      </c>
      <c r="R158" s="846" t="s">
        <v>430</v>
      </c>
      <c r="S158" s="846">
        <v>4.0039999999999996</v>
      </c>
      <c r="T158" s="846">
        <v>11.0769</v>
      </c>
      <c r="U158" s="846" t="s">
        <v>430</v>
      </c>
      <c r="V158" s="846" t="s">
        <v>430</v>
      </c>
      <c r="W158" s="846">
        <v>4.0039999999999996</v>
      </c>
      <c r="X158" s="846">
        <v>55.33</v>
      </c>
      <c r="Y158" s="847"/>
      <c r="Z158" s="844">
        <v>57</v>
      </c>
      <c r="AA158" s="844">
        <v>96</v>
      </c>
      <c r="AB158" s="844">
        <v>57</v>
      </c>
      <c r="AC158" s="844">
        <v>87</v>
      </c>
      <c r="AD158" s="844" t="s">
        <v>430</v>
      </c>
      <c r="AE158" s="844" t="s">
        <v>430</v>
      </c>
      <c r="AF158" s="844" t="s">
        <v>430</v>
      </c>
      <c r="AG158" s="844" t="s">
        <v>430</v>
      </c>
      <c r="AH158" s="844" t="s">
        <v>430</v>
      </c>
      <c r="AI158" s="844" t="s">
        <v>430</v>
      </c>
      <c r="AJ158" s="844">
        <v>86</v>
      </c>
      <c r="AK158" s="844">
        <v>23</v>
      </c>
      <c r="AL158" s="844" t="s">
        <v>430</v>
      </c>
      <c r="AM158" s="844" t="s">
        <v>430</v>
      </c>
      <c r="AN158" s="844">
        <v>86</v>
      </c>
      <c r="AO158" s="842"/>
      <c r="AP158" s="846" t="s">
        <v>430</v>
      </c>
      <c r="AQ158" s="846" t="s">
        <v>430</v>
      </c>
      <c r="AR158" s="846" t="s">
        <v>430</v>
      </c>
      <c r="AS158" s="846" t="s">
        <v>430</v>
      </c>
      <c r="AT158" s="846" t="s">
        <v>430</v>
      </c>
      <c r="AU158" s="849"/>
      <c r="AV158" s="844" t="s">
        <v>430</v>
      </c>
      <c r="AW158" s="844" t="s">
        <v>430</v>
      </c>
      <c r="AX158" s="844" t="s">
        <v>430</v>
      </c>
      <c r="AY158" s="844" t="s">
        <v>430</v>
      </c>
      <c r="AZ158" s="844" t="s">
        <v>430</v>
      </c>
      <c r="BA158" s="847"/>
      <c r="BB158" s="846">
        <v>76.309682202328503</v>
      </c>
      <c r="BC158" s="846">
        <v>0</v>
      </c>
      <c r="BD158" s="846">
        <v>0.104729033809541</v>
      </c>
      <c r="BE158" s="852" t="s">
        <v>430</v>
      </c>
      <c r="BF158" s="847"/>
      <c r="BG158" s="852" t="s">
        <v>430</v>
      </c>
      <c r="BH158" s="935" t="s">
        <v>430</v>
      </c>
      <c r="BI158" s="846" t="s">
        <v>430</v>
      </c>
      <c r="BJ158" s="846" t="s">
        <v>430</v>
      </c>
      <c r="BK158" s="851"/>
      <c r="BL158" s="846" t="s">
        <v>6898</v>
      </c>
      <c r="BM158" s="842" t="s">
        <v>6899</v>
      </c>
      <c r="BN158" s="855" t="s">
        <v>430</v>
      </c>
      <c r="BO158" s="855" t="s">
        <v>430</v>
      </c>
      <c r="BP158" s="855" t="s">
        <v>430</v>
      </c>
      <c r="BQ158" s="842"/>
      <c r="BR158" s="856" t="s">
        <v>555</v>
      </c>
    </row>
    <row r="159" spans="1:70" s="428" customFormat="1" x14ac:dyDescent="0.25">
      <c r="A159" s="345" t="s">
        <v>7101</v>
      </c>
      <c r="B159" s="373"/>
      <c r="C159" s="719">
        <v>44095</v>
      </c>
      <c r="D159" s="373"/>
      <c r="E159" s="346">
        <v>984.56299999999999</v>
      </c>
      <c r="F159" s="373"/>
      <c r="G159" s="347">
        <v>24.815000000000001</v>
      </c>
      <c r="H159" s="374"/>
      <c r="I159" s="348">
        <v>0.95199999999999996</v>
      </c>
      <c r="J159" s="348">
        <v>-0.38140000000000002</v>
      </c>
      <c r="K159" s="348">
        <v>7.9664000000000001</v>
      </c>
      <c r="L159" s="348">
        <v>-0.79159999999999997</v>
      </c>
      <c r="M159" s="348">
        <v>-4.0707000000000004</v>
      </c>
      <c r="N159" s="350">
        <v>5.1372999999999998</v>
      </c>
      <c r="O159" s="348">
        <v>5.5895000000000001</v>
      </c>
      <c r="P159" s="348">
        <v>15.009399999999999</v>
      </c>
      <c r="Q159" s="348">
        <v>13.5327</v>
      </c>
      <c r="R159" s="348" t="s">
        <v>430</v>
      </c>
      <c r="S159" s="348">
        <v>10.549300000000001</v>
      </c>
      <c r="T159" s="348">
        <v>-4.6346999999999996</v>
      </c>
      <c r="U159" s="348">
        <v>0.57550000000000001</v>
      </c>
      <c r="V159" s="348">
        <v>-2.5562999999999998</v>
      </c>
      <c r="W159" s="348">
        <v>10.549300000000001</v>
      </c>
      <c r="X159" s="348">
        <v>17.620999999999999</v>
      </c>
      <c r="Y159" s="374"/>
      <c r="Z159" s="346">
        <v>34</v>
      </c>
      <c r="AA159" s="346">
        <v>38</v>
      </c>
      <c r="AB159" s="346">
        <v>44</v>
      </c>
      <c r="AC159" s="346">
        <v>39</v>
      </c>
      <c r="AD159" s="346">
        <v>74</v>
      </c>
      <c r="AE159" s="346">
        <v>59</v>
      </c>
      <c r="AF159" s="346">
        <v>52</v>
      </c>
      <c r="AG159" s="346">
        <v>42</v>
      </c>
      <c r="AH159" s="346">
        <v>25</v>
      </c>
      <c r="AI159" s="346" t="s">
        <v>430</v>
      </c>
      <c r="AJ159" s="346">
        <v>29</v>
      </c>
      <c r="AK159" s="346">
        <v>87</v>
      </c>
      <c r="AL159" s="346">
        <v>72</v>
      </c>
      <c r="AM159" s="346">
        <v>65</v>
      </c>
      <c r="AN159" s="346">
        <v>29</v>
      </c>
      <c r="AO159" s="373"/>
      <c r="AP159" s="348" t="s">
        <v>430</v>
      </c>
      <c r="AQ159" s="348" t="s">
        <v>430</v>
      </c>
      <c r="AR159" s="348">
        <v>10.84</v>
      </c>
      <c r="AS159" s="348">
        <v>6.86</v>
      </c>
      <c r="AT159" s="348">
        <v>-1.29</v>
      </c>
      <c r="AU159" s="351"/>
      <c r="AV159" s="346" t="s">
        <v>430</v>
      </c>
      <c r="AW159" s="346" t="s">
        <v>430</v>
      </c>
      <c r="AX159" s="346">
        <v>30</v>
      </c>
      <c r="AY159" s="346">
        <v>47</v>
      </c>
      <c r="AZ159" s="346">
        <v>65</v>
      </c>
      <c r="BA159" s="374"/>
      <c r="BB159" s="348">
        <v>14.3853267150119</v>
      </c>
      <c r="BC159" s="348">
        <v>0.99306959984939602</v>
      </c>
      <c r="BD159" s="348">
        <v>5.5573116989512401E-2</v>
      </c>
      <c r="BE159" s="375">
        <v>-2.1651297507852001E-3</v>
      </c>
      <c r="BF159" s="374"/>
      <c r="BG159" s="375" t="s">
        <v>430</v>
      </c>
      <c r="BH159" s="674" t="s">
        <v>430</v>
      </c>
      <c r="BI159" s="348" t="s">
        <v>430</v>
      </c>
      <c r="BJ159" s="348" t="s">
        <v>430</v>
      </c>
      <c r="BK159" s="362"/>
      <c r="BL159" s="348" t="s">
        <v>6901</v>
      </c>
      <c r="BM159" s="373" t="s">
        <v>6902</v>
      </c>
      <c r="BN159" s="372" t="s">
        <v>430</v>
      </c>
      <c r="BO159" s="372" t="s">
        <v>430</v>
      </c>
      <c r="BP159" s="372" t="s">
        <v>430</v>
      </c>
      <c r="BQ159" s="373"/>
      <c r="BR159" s="354" t="s">
        <v>6903</v>
      </c>
    </row>
    <row r="160" spans="1:70" s="428" customFormat="1" ht="11" x14ac:dyDescent="0.3">
      <c r="A160" s="841" t="s">
        <v>7102</v>
      </c>
      <c r="B160" s="842"/>
      <c r="C160" s="843">
        <v>45016</v>
      </c>
      <c r="D160" s="842"/>
      <c r="E160" s="844">
        <v>941.46</v>
      </c>
      <c r="F160" s="842"/>
      <c r="G160" s="845">
        <v>32.1541</v>
      </c>
      <c r="H160" s="847"/>
      <c r="I160" s="846">
        <v>0.89680000000000004</v>
      </c>
      <c r="J160" s="846">
        <v>-3.0051000000000001</v>
      </c>
      <c r="K160" s="846">
        <v>8.7018000000000004</v>
      </c>
      <c r="L160" s="846">
        <v>-27.808499999999999</v>
      </c>
      <c r="M160" s="846">
        <v>66.239800000000002</v>
      </c>
      <c r="N160" s="848">
        <v>140.84100000000001</v>
      </c>
      <c r="O160" s="846">
        <v>69.747799999999998</v>
      </c>
      <c r="P160" s="846">
        <v>45.750900000000001</v>
      </c>
      <c r="Q160" s="846" t="s">
        <v>430</v>
      </c>
      <c r="R160" s="846" t="s">
        <v>430</v>
      </c>
      <c r="S160" s="846">
        <v>5.3608000000000002</v>
      </c>
      <c r="T160" s="846">
        <v>6.1849999999999996</v>
      </c>
      <c r="U160" s="846">
        <v>69.0017</v>
      </c>
      <c r="V160" s="846">
        <v>124.0813</v>
      </c>
      <c r="W160" s="846">
        <v>5.3608000000000002</v>
      </c>
      <c r="X160" s="846">
        <v>46.171599999999998</v>
      </c>
      <c r="Y160" s="847"/>
      <c r="Z160" s="844">
        <v>40</v>
      </c>
      <c r="AA160" s="844">
        <v>111</v>
      </c>
      <c r="AB160" s="844">
        <v>37</v>
      </c>
      <c r="AC160" s="844">
        <v>94</v>
      </c>
      <c r="AD160" s="844">
        <v>5</v>
      </c>
      <c r="AE160" s="844">
        <v>2</v>
      </c>
      <c r="AF160" s="844">
        <v>1</v>
      </c>
      <c r="AG160" s="844">
        <v>5</v>
      </c>
      <c r="AH160" s="844" t="s">
        <v>430</v>
      </c>
      <c r="AI160" s="844" t="s">
        <v>430</v>
      </c>
      <c r="AJ160" s="844">
        <v>75</v>
      </c>
      <c r="AK160" s="844">
        <v>41</v>
      </c>
      <c r="AL160" s="844">
        <v>1</v>
      </c>
      <c r="AM160" s="844">
        <v>2</v>
      </c>
      <c r="AN160" s="844">
        <v>75</v>
      </c>
      <c r="AO160" s="842"/>
      <c r="AP160" s="846" t="s">
        <v>430</v>
      </c>
      <c r="AQ160" s="846" t="s">
        <v>430</v>
      </c>
      <c r="AR160" s="846" t="s">
        <v>430</v>
      </c>
      <c r="AS160" s="846">
        <v>71.28</v>
      </c>
      <c r="AT160" s="846">
        <v>138.6</v>
      </c>
      <c r="AU160" s="849"/>
      <c r="AV160" s="844" t="s">
        <v>430</v>
      </c>
      <c r="AW160" s="844" t="s">
        <v>430</v>
      </c>
      <c r="AX160" s="844" t="s">
        <v>430</v>
      </c>
      <c r="AY160" s="844">
        <v>1</v>
      </c>
      <c r="AZ160" s="844">
        <v>2</v>
      </c>
      <c r="BA160" s="847"/>
      <c r="BB160" s="846">
        <v>42.721379182095902</v>
      </c>
      <c r="BC160" s="846">
        <v>0</v>
      </c>
      <c r="BD160" s="846">
        <v>7.6279620107652199E-2</v>
      </c>
      <c r="BE160" s="852" t="s">
        <v>430</v>
      </c>
      <c r="BF160" s="847"/>
      <c r="BG160" s="852" t="s">
        <v>430</v>
      </c>
      <c r="BH160" s="935" t="s">
        <v>430</v>
      </c>
      <c r="BI160" s="846" t="s">
        <v>430</v>
      </c>
      <c r="BJ160" s="846" t="s">
        <v>430</v>
      </c>
      <c r="BK160" s="851"/>
      <c r="BL160" s="846" t="s">
        <v>6905</v>
      </c>
      <c r="BM160" s="842" t="s">
        <v>6906</v>
      </c>
      <c r="BN160" s="855" t="s">
        <v>430</v>
      </c>
      <c r="BO160" s="855" t="s">
        <v>430</v>
      </c>
      <c r="BP160" s="855" t="s">
        <v>430</v>
      </c>
      <c r="BQ160" s="842"/>
      <c r="BR160" s="856" t="s">
        <v>526</v>
      </c>
    </row>
    <row r="161" spans="1:70" s="428" customFormat="1" x14ac:dyDescent="0.25">
      <c r="A161" s="345" t="s">
        <v>7103</v>
      </c>
      <c r="B161" s="373"/>
      <c r="C161" s="719">
        <v>44459</v>
      </c>
      <c r="D161" s="373"/>
      <c r="E161" s="346">
        <v>798.99400000000003</v>
      </c>
      <c r="F161" s="373"/>
      <c r="G161" s="347">
        <v>14.5236</v>
      </c>
      <c r="H161" s="374"/>
      <c r="I161" s="348">
        <v>0.90810000000000002</v>
      </c>
      <c r="J161" s="348">
        <v>-0.37659999999999999</v>
      </c>
      <c r="K161" s="348">
        <v>5.1223999999999998</v>
      </c>
      <c r="L161" s="348">
        <v>-2.3111000000000002</v>
      </c>
      <c r="M161" s="348">
        <v>-4.8674999999999997</v>
      </c>
      <c r="N161" s="350">
        <v>-0.41870000000000002</v>
      </c>
      <c r="O161" s="348">
        <v>-0.9546</v>
      </c>
      <c r="P161" s="348">
        <v>14.4054</v>
      </c>
      <c r="Q161" s="348" t="s">
        <v>430</v>
      </c>
      <c r="R161" s="348" t="s">
        <v>430</v>
      </c>
      <c r="S161" s="348">
        <v>7.8026</v>
      </c>
      <c r="T161" s="348">
        <v>-4.5034000000000001</v>
      </c>
      <c r="U161" s="348">
        <v>-0.87160000000000004</v>
      </c>
      <c r="V161" s="348">
        <v>-4.835</v>
      </c>
      <c r="W161" s="348">
        <v>7.8026</v>
      </c>
      <c r="X161" s="348">
        <v>8.4458000000000002</v>
      </c>
      <c r="Y161" s="374"/>
      <c r="Z161" s="346">
        <v>38</v>
      </c>
      <c r="AA161" s="346">
        <v>37</v>
      </c>
      <c r="AB161" s="346">
        <v>96</v>
      </c>
      <c r="AC161" s="346">
        <v>53</v>
      </c>
      <c r="AD161" s="346">
        <v>83</v>
      </c>
      <c r="AE161" s="346">
        <v>75</v>
      </c>
      <c r="AF161" s="346">
        <v>61</v>
      </c>
      <c r="AG161" s="346">
        <v>48</v>
      </c>
      <c r="AH161" s="346" t="s">
        <v>430</v>
      </c>
      <c r="AI161" s="346" t="s">
        <v>430</v>
      </c>
      <c r="AJ161" s="346">
        <v>46</v>
      </c>
      <c r="AK161" s="346">
        <v>83</v>
      </c>
      <c r="AL161" s="346">
        <v>79</v>
      </c>
      <c r="AM161" s="346">
        <v>73</v>
      </c>
      <c r="AN161" s="346">
        <v>46</v>
      </c>
      <c r="AO161" s="373"/>
      <c r="AP161" s="348" t="s">
        <v>430</v>
      </c>
      <c r="AQ161" s="348" t="s">
        <v>430</v>
      </c>
      <c r="AR161" s="348" t="s">
        <v>430</v>
      </c>
      <c r="AS161" s="348">
        <v>2.84</v>
      </c>
      <c r="AT161" s="348">
        <v>-5.15</v>
      </c>
      <c r="AU161" s="351"/>
      <c r="AV161" s="346" t="s">
        <v>430</v>
      </c>
      <c r="AW161" s="346" t="s">
        <v>430</v>
      </c>
      <c r="AX161" s="346" t="s">
        <v>430</v>
      </c>
      <c r="AY161" s="346">
        <v>57</v>
      </c>
      <c r="AZ161" s="346">
        <v>72</v>
      </c>
      <c r="BA161" s="374"/>
      <c r="BB161" s="348">
        <v>15.5884014166688</v>
      </c>
      <c r="BC161" s="348">
        <v>0.99702803143835095</v>
      </c>
      <c r="BD161" s="348">
        <v>4.8634276899387097E-2</v>
      </c>
      <c r="BE161" s="375">
        <v>-6.9962650775832302E-2</v>
      </c>
      <c r="BF161" s="374"/>
      <c r="BG161" s="375" t="s">
        <v>430</v>
      </c>
      <c r="BH161" s="674" t="s">
        <v>430</v>
      </c>
      <c r="BI161" s="348" t="s">
        <v>430</v>
      </c>
      <c r="BJ161" s="348" t="s">
        <v>430</v>
      </c>
      <c r="BK161" s="362"/>
      <c r="BL161" s="348" t="s">
        <v>6908</v>
      </c>
      <c r="BM161" s="373" t="s">
        <v>5882</v>
      </c>
      <c r="BN161" s="372" t="s">
        <v>430</v>
      </c>
      <c r="BO161" s="372" t="s">
        <v>430</v>
      </c>
      <c r="BP161" s="372" t="s">
        <v>430</v>
      </c>
      <c r="BQ161" s="373"/>
      <c r="BR161" s="354" t="s">
        <v>555</v>
      </c>
    </row>
    <row r="162" spans="1:70" s="428" customFormat="1" x14ac:dyDescent="0.25">
      <c r="A162" s="345" t="s">
        <v>7104</v>
      </c>
      <c r="B162" s="373"/>
      <c r="C162" s="719">
        <v>41275</v>
      </c>
      <c r="D162" s="373"/>
      <c r="E162" s="346">
        <v>778.40300000000002</v>
      </c>
      <c r="F162" s="373"/>
      <c r="G162" s="347">
        <v>40.874600000000001</v>
      </c>
      <c r="H162" s="374"/>
      <c r="I162" s="348">
        <v>0.48110000000000003</v>
      </c>
      <c r="J162" s="348">
        <v>-0.66969999999999996</v>
      </c>
      <c r="K162" s="348">
        <v>5.6532</v>
      </c>
      <c r="L162" s="348">
        <v>-5.4893999999999998</v>
      </c>
      <c r="M162" s="348">
        <v>24.278199999999998</v>
      </c>
      <c r="N162" s="350">
        <v>53.430799999999998</v>
      </c>
      <c r="O162" s="348">
        <v>42.265799999999999</v>
      </c>
      <c r="P162" s="348">
        <v>33.591700000000003</v>
      </c>
      <c r="Q162" s="348">
        <v>25.0151</v>
      </c>
      <c r="R162" s="348">
        <v>16.1083</v>
      </c>
      <c r="S162" s="348">
        <v>3.3586</v>
      </c>
      <c r="T162" s="348">
        <v>7.7408000000000001</v>
      </c>
      <c r="U162" s="348">
        <v>28.951699999999999</v>
      </c>
      <c r="V162" s="348">
        <v>53.938200000000002</v>
      </c>
      <c r="W162" s="348">
        <v>3.3586</v>
      </c>
      <c r="X162" s="348">
        <v>11.1457</v>
      </c>
      <c r="Y162" s="374"/>
      <c r="Z162" s="346">
        <v>61</v>
      </c>
      <c r="AA162" s="346">
        <v>60</v>
      </c>
      <c r="AB162" s="346">
        <v>80</v>
      </c>
      <c r="AC162" s="346">
        <v>74</v>
      </c>
      <c r="AD162" s="346">
        <v>22</v>
      </c>
      <c r="AE162" s="346">
        <v>27</v>
      </c>
      <c r="AF162" s="346">
        <v>15</v>
      </c>
      <c r="AG162" s="346">
        <v>22</v>
      </c>
      <c r="AH162" s="346">
        <v>2</v>
      </c>
      <c r="AI162" s="346">
        <v>10</v>
      </c>
      <c r="AJ162" s="346">
        <v>90</v>
      </c>
      <c r="AK162" s="346">
        <v>29</v>
      </c>
      <c r="AL162" s="346">
        <v>32</v>
      </c>
      <c r="AM162" s="346">
        <v>27</v>
      </c>
      <c r="AN162" s="346">
        <v>90</v>
      </c>
      <c r="AO162" s="373"/>
      <c r="AP162" s="348">
        <v>21.86</v>
      </c>
      <c r="AQ162" s="348">
        <v>26.69</v>
      </c>
      <c r="AR162" s="348">
        <v>33.86</v>
      </c>
      <c r="AS162" s="348">
        <v>45.78</v>
      </c>
      <c r="AT162" s="348">
        <v>56.07</v>
      </c>
      <c r="AU162" s="351"/>
      <c r="AV162" s="346">
        <v>9</v>
      </c>
      <c r="AW162" s="346">
        <v>8</v>
      </c>
      <c r="AX162" s="346">
        <v>6</v>
      </c>
      <c r="AY162" s="346">
        <v>19</v>
      </c>
      <c r="AZ162" s="346">
        <v>29</v>
      </c>
      <c r="BA162" s="374"/>
      <c r="BB162" s="348">
        <v>16.200200877708799</v>
      </c>
      <c r="BC162" s="348">
        <v>0</v>
      </c>
      <c r="BD162" s="348">
        <v>0.12238890321962</v>
      </c>
      <c r="BE162" s="375" t="s">
        <v>430</v>
      </c>
      <c r="BF162" s="374"/>
      <c r="BG162" s="375" t="s">
        <v>430</v>
      </c>
      <c r="BH162" s="674" t="s">
        <v>430</v>
      </c>
      <c r="BI162" s="348" t="s">
        <v>430</v>
      </c>
      <c r="BJ162" s="348" t="s">
        <v>430</v>
      </c>
      <c r="BK162" s="362"/>
      <c r="BL162" s="348" t="s">
        <v>6889</v>
      </c>
      <c r="BM162" s="373" t="s">
        <v>5976</v>
      </c>
      <c r="BN162" s="372" t="s">
        <v>430</v>
      </c>
      <c r="BO162" s="372" t="s">
        <v>430</v>
      </c>
      <c r="BP162" s="372" t="s">
        <v>430</v>
      </c>
      <c r="BQ162" s="373"/>
      <c r="BR162" s="354" t="s">
        <v>548</v>
      </c>
    </row>
    <row r="163" spans="1:70" s="428" customFormat="1" x14ac:dyDescent="0.25">
      <c r="A163" s="345" t="s">
        <v>7105</v>
      </c>
      <c r="B163" s="373"/>
      <c r="C163" s="719">
        <v>44461</v>
      </c>
      <c r="D163" s="373"/>
      <c r="E163" s="346">
        <v>808.36599999999999</v>
      </c>
      <c r="F163" s="373"/>
      <c r="G163" s="347">
        <v>27.184999999999999</v>
      </c>
      <c r="H163" s="374"/>
      <c r="I163" s="348" t="s">
        <v>430</v>
      </c>
      <c r="J163" s="348">
        <v>2.2261000000000002</v>
      </c>
      <c r="K163" s="348">
        <v>10.5801</v>
      </c>
      <c r="L163" s="348">
        <v>8.4494000000000007</v>
      </c>
      <c r="M163" s="348">
        <v>10.9094</v>
      </c>
      <c r="N163" s="350">
        <v>50.378</v>
      </c>
      <c r="O163" s="348">
        <v>33.118600000000001</v>
      </c>
      <c r="P163" s="348">
        <v>39.0124</v>
      </c>
      <c r="Q163" s="348" t="s">
        <v>430</v>
      </c>
      <c r="R163" s="348" t="s">
        <v>430</v>
      </c>
      <c r="S163" s="348">
        <v>12.1447</v>
      </c>
      <c r="T163" s="348">
        <v>6.6957000000000004</v>
      </c>
      <c r="U163" s="348">
        <v>11.629</v>
      </c>
      <c r="V163" s="348">
        <v>37.994900000000001</v>
      </c>
      <c r="W163" s="348">
        <v>12.1447</v>
      </c>
      <c r="X163" s="348">
        <v>24.349699999999999</v>
      </c>
      <c r="Y163" s="374"/>
      <c r="Z163" s="346" t="s">
        <v>430</v>
      </c>
      <c r="AA163" s="346">
        <v>4</v>
      </c>
      <c r="AB163" s="346">
        <v>16</v>
      </c>
      <c r="AC163" s="346">
        <v>6</v>
      </c>
      <c r="AD163" s="346">
        <v>37</v>
      </c>
      <c r="AE163" s="346">
        <v>31</v>
      </c>
      <c r="AF163" s="346">
        <v>26</v>
      </c>
      <c r="AG163" s="346">
        <v>11</v>
      </c>
      <c r="AH163" s="346" t="s">
        <v>430</v>
      </c>
      <c r="AI163" s="346" t="s">
        <v>430</v>
      </c>
      <c r="AJ163" s="346">
        <v>20</v>
      </c>
      <c r="AK163" s="346">
        <v>37</v>
      </c>
      <c r="AL163" s="346">
        <v>39</v>
      </c>
      <c r="AM163" s="346">
        <v>32</v>
      </c>
      <c r="AN163" s="346">
        <v>20</v>
      </c>
      <c r="AO163" s="373"/>
      <c r="AP163" s="348" t="s">
        <v>430</v>
      </c>
      <c r="AQ163" s="348" t="s">
        <v>430</v>
      </c>
      <c r="AR163" s="348" t="s">
        <v>430</v>
      </c>
      <c r="AS163" s="348">
        <v>37.11</v>
      </c>
      <c r="AT163" s="348">
        <v>37.61</v>
      </c>
      <c r="AU163" s="351"/>
      <c r="AV163" s="346" t="s">
        <v>430</v>
      </c>
      <c r="AW163" s="346" t="s">
        <v>430</v>
      </c>
      <c r="AX163" s="346" t="s">
        <v>430</v>
      </c>
      <c r="AY163" s="346">
        <v>23</v>
      </c>
      <c r="AZ163" s="346">
        <v>32</v>
      </c>
      <c r="BA163" s="374"/>
      <c r="BB163" s="348">
        <v>18.131426631482501</v>
      </c>
      <c r="BC163" s="348">
        <v>0</v>
      </c>
      <c r="BD163" s="348">
        <v>0.12686591301505001</v>
      </c>
      <c r="BE163" s="375" t="s">
        <v>430</v>
      </c>
      <c r="BF163" s="374"/>
      <c r="BG163" s="375" t="s">
        <v>430</v>
      </c>
      <c r="BH163" s="674" t="s">
        <v>430</v>
      </c>
      <c r="BI163" s="348" t="s">
        <v>430</v>
      </c>
      <c r="BJ163" s="348" t="s">
        <v>430</v>
      </c>
      <c r="BK163" s="362"/>
      <c r="BL163" s="348" t="s">
        <v>6911</v>
      </c>
      <c r="BM163" s="373" t="s">
        <v>5824</v>
      </c>
      <c r="BN163" s="372" t="s">
        <v>430</v>
      </c>
      <c r="BO163" s="372" t="s">
        <v>430</v>
      </c>
      <c r="BP163" s="372" t="s">
        <v>430</v>
      </c>
      <c r="BQ163" s="373"/>
      <c r="BR163" s="354" t="s">
        <v>604</v>
      </c>
    </row>
    <row r="164" spans="1:70" s="428" customFormat="1" x14ac:dyDescent="0.25">
      <c r="A164" s="345" t="s">
        <v>7106</v>
      </c>
      <c r="B164" s="373"/>
      <c r="C164" s="719">
        <v>45792</v>
      </c>
      <c r="D164" s="373"/>
      <c r="E164" s="346">
        <v>713.68899999999996</v>
      </c>
      <c r="F164" s="373"/>
      <c r="G164" s="347">
        <v>25.0807</v>
      </c>
      <c r="H164" s="374"/>
      <c r="I164" s="348">
        <v>1.2037</v>
      </c>
      <c r="J164" s="348">
        <v>-2.8380999999999998</v>
      </c>
      <c r="K164" s="348">
        <v>9.2754999999999992</v>
      </c>
      <c r="L164" s="348">
        <v>-28.2118</v>
      </c>
      <c r="M164" s="348">
        <v>65.680400000000006</v>
      </c>
      <c r="N164" s="350" t="s">
        <v>430</v>
      </c>
      <c r="O164" s="348" t="s">
        <v>430</v>
      </c>
      <c r="P164" s="348" t="s">
        <v>430</v>
      </c>
      <c r="Q164" s="348" t="s">
        <v>430</v>
      </c>
      <c r="R164" s="348" t="s">
        <v>430</v>
      </c>
      <c r="S164" s="348">
        <v>6.6936999999999998</v>
      </c>
      <c r="T164" s="348">
        <v>6.7323000000000004</v>
      </c>
      <c r="U164" s="348">
        <v>68.796999999999997</v>
      </c>
      <c r="V164" s="348">
        <v>123.4898</v>
      </c>
      <c r="W164" s="348">
        <v>6.6936999999999998</v>
      </c>
      <c r="X164" s="348">
        <v>150.80699999999999</v>
      </c>
      <c r="Y164" s="374"/>
      <c r="Z164" s="346">
        <v>21</v>
      </c>
      <c r="AA164" s="346">
        <v>105</v>
      </c>
      <c r="AB164" s="346">
        <v>27</v>
      </c>
      <c r="AC164" s="346">
        <v>99</v>
      </c>
      <c r="AD164" s="346">
        <v>8</v>
      </c>
      <c r="AE164" s="346" t="s">
        <v>430</v>
      </c>
      <c r="AF164" s="346" t="s">
        <v>430</v>
      </c>
      <c r="AG164" s="346" t="s">
        <v>430</v>
      </c>
      <c r="AH164" s="346" t="s">
        <v>430</v>
      </c>
      <c r="AI164" s="346" t="s">
        <v>430</v>
      </c>
      <c r="AJ164" s="346">
        <v>59</v>
      </c>
      <c r="AK164" s="346">
        <v>35</v>
      </c>
      <c r="AL164" s="346">
        <v>2</v>
      </c>
      <c r="AM164" s="346">
        <v>3</v>
      </c>
      <c r="AN164" s="346">
        <v>59</v>
      </c>
      <c r="AO164" s="373"/>
      <c r="AP164" s="348" t="s">
        <v>430</v>
      </c>
      <c r="AQ164" s="348" t="s">
        <v>430</v>
      </c>
      <c r="AR164" s="348" t="s">
        <v>430</v>
      </c>
      <c r="AS164" s="348" t="s">
        <v>430</v>
      </c>
      <c r="AT164" s="348">
        <v>138.37</v>
      </c>
      <c r="AU164" s="351"/>
      <c r="AV164" s="346" t="s">
        <v>430</v>
      </c>
      <c r="AW164" s="346" t="s">
        <v>430</v>
      </c>
      <c r="AX164" s="346" t="s">
        <v>430</v>
      </c>
      <c r="AY164" s="346" t="s">
        <v>430</v>
      </c>
      <c r="AZ164" s="346">
        <v>4</v>
      </c>
      <c r="BA164" s="374"/>
      <c r="BB164" s="348">
        <v>71.050708100627403</v>
      </c>
      <c r="BC164" s="348">
        <v>0.94677290943804504</v>
      </c>
      <c r="BD164" s="348">
        <v>0.13437191698786699</v>
      </c>
      <c r="BE164" s="375">
        <v>1.1225054334556E-3</v>
      </c>
      <c r="BF164" s="374"/>
      <c r="BG164" s="375" t="s">
        <v>430</v>
      </c>
      <c r="BH164" s="674" t="s">
        <v>430</v>
      </c>
      <c r="BI164" s="348" t="s">
        <v>430</v>
      </c>
      <c r="BJ164" s="348" t="s">
        <v>430</v>
      </c>
      <c r="BK164" s="362"/>
      <c r="BL164" s="348" t="s">
        <v>6913</v>
      </c>
      <c r="BM164" s="373" t="s">
        <v>4945</v>
      </c>
      <c r="BN164" s="372" t="s">
        <v>430</v>
      </c>
      <c r="BO164" s="372" t="s">
        <v>430</v>
      </c>
      <c r="BP164" s="372" t="s">
        <v>430</v>
      </c>
      <c r="BQ164" s="373"/>
      <c r="BR164" s="354" t="s">
        <v>555</v>
      </c>
    </row>
    <row r="165" spans="1:70" s="428" customFormat="1" x14ac:dyDescent="0.25">
      <c r="A165" s="345" t="s">
        <v>7107</v>
      </c>
      <c r="B165" s="373"/>
      <c r="C165" s="719">
        <v>46078</v>
      </c>
      <c r="D165" s="373"/>
      <c r="E165" s="346">
        <v>754.40800000000002</v>
      </c>
      <c r="F165" s="373"/>
      <c r="G165" s="347">
        <v>9.8132999999999999</v>
      </c>
      <c r="H165" s="374"/>
      <c r="I165" s="348" t="s">
        <v>430</v>
      </c>
      <c r="J165" s="348">
        <v>-1.7806</v>
      </c>
      <c r="K165" s="348">
        <v>3.53</v>
      </c>
      <c r="L165" s="348" t="s">
        <v>430</v>
      </c>
      <c r="M165" s="348" t="s">
        <v>430</v>
      </c>
      <c r="N165" s="350" t="s">
        <v>430</v>
      </c>
      <c r="O165" s="348" t="s">
        <v>430</v>
      </c>
      <c r="P165" s="348" t="s">
        <v>430</v>
      </c>
      <c r="Q165" s="348" t="s">
        <v>430</v>
      </c>
      <c r="R165" s="348" t="s">
        <v>430</v>
      </c>
      <c r="S165" s="348">
        <v>4.2359999999999998</v>
      </c>
      <c r="T165" s="348" t="s">
        <v>430</v>
      </c>
      <c r="U165" s="348" t="s">
        <v>430</v>
      </c>
      <c r="V165" s="348" t="s">
        <v>430</v>
      </c>
      <c r="W165" s="348">
        <v>4.2359999999999998</v>
      </c>
      <c r="X165" s="348">
        <v>-1.867</v>
      </c>
      <c r="Y165" s="374"/>
      <c r="Z165" s="346" t="s">
        <v>430</v>
      </c>
      <c r="AA165" s="346">
        <v>94</v>
      </c>
      <c r="AB165" s="346">
        <v>108</v>
      </c>
      <c r="AC165" s="346" t="s">
        <v>430</v>
      </c>
      <c r="AD165" s="346" t="s">
        <v>430</v>
      </c>
      <c r="AE165" s="346" t="s">
        <v>430</v>
      </c>
      <c r="AF165" s="346" t="s">
        <v>430</v>
      </c>
      <c r="AG165" s="346" t="s">
        <v>430</v>
      </c>
      <c r="AH165" s="346" t="s">
        <v>430</v>
      </c>
      <c r="AI165" s="346" t="s">
        <v>430</v>
      </c>
      <c r="AJ165" s="346">
        <v>84</v>
      </c>
      <c r="AK165" s="346" t="s">
        <v>430</v>
      </c>
      <c r="AL165" s="346" t="s">
        <v>430</v>
      </c>
      <c r="AM165" s="346" t="s">
        <v>430</v>
      </c>
      <c r="AN165" s="346">
        <v>84</v>
      </c>
      <c r="AO165" s="373"/>
      <c r="AP165" s="348" t="s">
        <v>430</v>
      </c>
      <c r="AQ165" s="348" t="s">
        <v>430</v>
      </c>
      <c r="AR165" s="348" t="s">
        <v>430</v>
      </c>
      <c r="AS165" s="348" t="s">
        <v>430</v>
      </c>
      <c r="AT165" s="348" t="s">
        <v>430</v>
      </c>
      <c r="AU165" s="351"/>
      <c r="AV165" s="346" t="s">
        <v>430</v>
      </c>
      <c r="AW165" s="346" t="s">
        <v>430</v>
      </c>
      <c r="AX165" s="346" t="s">
        <v>430</v>
      </c>
      <c r="AY165" s="346" t="s">
        <v>430</v>
      </c>
      <c r="AZ165" s="346" t="s">
        <v>430</v>
      </c>
      <c r="BA165" s="374"/>
      <c r="BB165" s="348">
        <v>21.923623772582399</v>
      </c>
      <c r="BC165" s="348">
        <v>0</v>
      </c>
      <c r="BD165" s="348">
        <v>-6.7874838588406705E-2</v>
      </c>
      <c r="BE165" s="375" t="s">
        <v>430</v>
      </c>
      <c r="BF165" s="374"/>
      <c r="BG165" s="375" t="s">
        <v>430</v>
      </c>
      <c r="BH165" s="674" t="s">
        <v>430</v>
      </c>
      <c r="BI165" s="348" t="s">
        <v>430</v>
      </c>
      <c r="BJ165" s="348" t="s">
        <v>430</v>
      </c>
      <c r="BK165" s="362"/>
      <c r="BL165" s="348" t="s">
        <v>6915</v>
      </c>
      <c r="BM165" s="373" t="s">
        <v>6916</v>
      </c>
      <c r="BN165" s="372" t="s">
        <v>430</v>
      </c>
      <c r="BO165" s="372" t="s">
        <v>430</v>
      </c>
      <c r="BP165" s="372" t="s">
        <v>430</v>
      </c>
      <c r="BQ165" s="373"/>
      <c r="BR165" s="354" t="s">
        <v>463</v>
      </c>
    </row>
    <row r="166" spans="1:70" s="428" customFormat="1" x14ac:dyDescent="0.25">
      <c r="A166" s="345" t="s">
        <v>7108</v>
      </c>
      <c r="B166" s="373"/>
      <c r="C166" s="719">
        <v>43532</v>
      </c>
      <c r="D166" s="373"/>
      <c r="E166" s="346">
        <v>736.35799999999995</v>
      </c>
      <c r="F166" s="373"/>
      <c r="G166" s="347">
        <v>26.6691</v>
      </c>
      <c r="H166" s="374"/>
      <c r="I166" s="348">
        <v>1.2072000000000001</v>
      </c>
      <c r="J166" s="348">
        <v>0.89970000000000006</v>
      </c>
      <c r="K166" s="348">
        <v>13.731400000000001</v>
      </c>
      <c r="L166" s="348">
        <v>6.4295</v>
      </c>
      <c r="M166" s="348">
        <v>1.8994</v>
      </c>
      <c r="N166" s="350">
        <v>10.8131</v>
      </c>
      <c r="O166" s="348">
        <v>5.5876000000000001</v>
      </c>
      <c r="P166" s="348">
        <v>22.522500000000001</v>
      </c>
      <c r="Q166" s="348">
        <v>15.8681</v>
      </c>
      <c r="R166" s="348" t="s">
        <v>430</v>
      </c>
      <c r="S166" s="348">
        <v>17.070399999999999</v>
      </c>
      <c r="T166" s="348">
        <v>2.4474</v>
      </c>
      <c r="U166" s="348">
        <v>4.5208000000000004</v>
      </c>
      <c r="V166" s="348">
        <v>3.4841000000000002</v>
      </c>
      <c r="W166" s="348">
        <v>17.070399999999999</v>
      </c>
      <c r="X166" s="348">
        <v>14.721399999999999</v>
      </c>
      <c r="Y166" s="374"/>
      <c r="Z166" s="346">
        <v>20</v>
      </c>
      <c r="AA166" s="346">
        <v>10</v>
      </c>
      <c r="AB166" s="346">
        <v>9</v>
      </c>
      <c r="AC166" s="346">
        <v>10</v>
      </c>
      <c r="AD166" s="346">
        <v>50</v>
      </c>
      <c r="AE166" s="346">
        <v>45</v>
      </c>
      <c r="AF166" s="346">
        <v>53</v>
      </c>
      <c r="AG166" s="346">
        <v>26</v>
      </c>
      <c r="AH166" s="346">
        <v>17</v>
      </c>
      <c r="AI166" s="346" t="s">
        <v>430</v>
      </c>
      <c r="AJ166" s="346">
        <v>6</v>
      </c>
      <c r="AK166" s="346">
        <v>48</v>
      </c>
      <c r="AL166" s="346">
        <v>56</v>
      </c>
      <c r="AM166" s="346">
        <v>48</v>
      </c>
      <c r="AN166" s="346">
        <v>6</v>
      </c>
      <c r="AO166" s="373"/>
      <c r="AP166" s="348" t="s">
        <v>430</v>
      </c>
      <c r="AQ166" s="348">
        <v>16.329999999999998</v>
      </c>
      <c r="AR166" s="348">
        <v>14.69</v>
      </c>
      <c r="AS166" s="348">
        <v>12.01</v>
      </c>
      <c r="AT166" s="348">
        <v>10.92</v>
      </c>
      <c r="AU166" s="351"/>
      <c r="AV166" s="346" t="s">
        <v>430</v>
      </c>
      <c r="AW166" s="346">
        <v>15</v>
      </c>
      <c r="AX166" s="346">
        <v>19</v>
      </c>
      <c r="AY166" s="346">
        <v>34</v>
      </c>
      <c r="AZ166" s="346">
        <v>39</v>
      </c>
      <c r="BA166" s="374"/>
      <c r="BB166" s="348">
        <v>19.160996469826198</v>
      </c>
      <c r="BC166" s="348">
        <v>0.97507582678870497</v>
      </c>
      <c r="BD166" s="348">
        <v>7.0556657013881099E-2</v>
      </c>
      <c r="BE166" s="375">
        <v>-3.55267027390216E-3</v>
      </c>
      <c r="BF166" s="374"/>
      <c r="BG166" s="375" t="s">
        <v>430</v>
      </c>
      <c r="BH166" s="674" t="s">
        <v>430</v>
      </c>
      <c r="BI166" s="348" t="s">
        <v>430</v>
      </c>
      <c r="BJ166" s="348" t="s">
        <v>430</v>
      </c>
      <c r="BK166" s="362"/>
      <c r="BL166" s="348" t="s">
        <v>6889</v>
      </c>
      <c r="BM166" s="373" t="s">
        <v>5976</v>
      </c>
      <c r="BN166" s="372" t="s">
        <v>5410</v>
      </c>
      <c r="BO166" s="372" t="s">
        <v>430</v>
      </c>
      <c r="BP166" s="372" t="s">
        <v>430</v>
      </c>
      <c r="BQ166" s="373"/>
      <c r="BR166" s="354" t="s">
        <v>555</v>
      </c>
    </row>
    <row r="167" spans="1:70" s="428" customFormat="1" x14ac:dyDescent="0.25">
      <c r="A167" s="345" t="s">
        <v>7109</v>
      </c>
      <c r="B167" s="373"/>
      <c r="C167" s="719">
        <v>46101</v>
      </c>
      <c r="D167" s="373"/>
      <c r="E167" s="346">
        <v>690.63</v>
      </c>
      <c r="F167" s="373"/>
      <c r="G167" s="347">
        <v>10.6135</v>
      </c>
      <c r="H167" s="374"/>
      <c r="I167" s="348">
        <v>1.0165</v>
      </c>
      <c r="J167" s="348">
        <v>-0.67469999999999997</v>
      </c>
      <c r="K167" s="348">
        <v>6.5891000000000002</v>
      </c>
      <c r="L167" s="348" t="s">
        <v>430</v>
      </c>
      <c r="M167" s="348" t="s">
        <v>430</v>
      </c>
      <c r="N167" s="350" t="s">
        <v>430</v>
      </c>
      <c r="O167" s="348" t="s">
        <v>430</v>
      </c>
      <c r="P167" s="348" t="s">
        <v>430</v>
      </c>
      <c r="Q167" s="348" t="s">
        <v>430</v>
      </c>
      <c r="R167" s="348" t="s">
        <v>430</v>
      </c>
      <c r="S167" s="348">
        <v>7.6562000000000001</v>
      </c>
      <c r="T167" s="348" t="s">
        <v>430</v>
      </c>
      <c r="U167" s="348" t="s">
        <v>430</v>
      </c>
      <c r="V167" s="348" t="s">
        <v>430</v>
      </c>
      <c r="W167" s="348">
        <v>7.6562000000000001</v>
      </c>
      <c r="X167" s="348">
        <v>6.1349999999999998</v>
      </c>
      <c r="Y167" s="374"/>
      <c r="Z167" s="346">
        <v>33</v>
      </c>
      <c r="AA167" s="346">
        <v>63</v>
      </c>
      <c r="AB167" s="346">
        <v>62</v>
      </c>
      <c r="AC167" s="346" t="s">
        <v>430</v>
      </c>
      <c r="AD167" s="346" t="s">
        <v>430</v>
      </c>
      <c r="AE167" s="346" t="s">
        <v>430</v>
      </c>
      <c r="AF167" s="346" t="s">
        <v>430</v>
      </c>
      <c r="AG167" s="346" t="s">
        <v>430</v>
      </c>
      <c r="AH167" s="346" t="s">
        <v>430</v>
      </c>
      <c r="AI167" s="346" t="s">
        <v>430</v>
      </c>
      <c r="AJ167" s="346">
        <v>47</v>
      </c>
      <c r="AK167" s="346" t="s">
        <v>430</v>
      </c>
      <c r="AL167" s="346" t="s">
        <v>430</v>
      </c>
      <c r="AM167" s="346" t="s">
        <v>430</v>
      </c>
      <c r="AN167" s="346">
        <v>47</v>
      </c>
      <c r="AO167" s="373"/>
      <c r="AP167" s="348" t="s">
        <v>430</v>
      </c>
      <c r="AQ167" s="348" t="s">
        <v>430</v>
      </c>
      <c r="AR167" s="348" t="s">
        <v>430</v>
      </c>
      <c r="AS167" s="348" t="s">
        <v>430</v>
      </c>
      <c r="AT167" s="348" t="s">
        <v>430</v>
      </c>
      <c r="AU167" s="351"/>
      <c r="AV167" s="346" t="s">
        <v>430</v>
      </c>
      <c r="AW167" s="346" t="s">
        <v>430</v>
      </c>
      <c r="AX167" s="346" t="s">
        <v>430</v>
      </c>
      <c r="AY167" s="346" t="s">
        <v>430</v>
      </c>
      <c r="AZ167" s="346" t="s">
        <v>430</v>
      </c>
      <c r="BA167" s="374"/>
      <c r="BB167" s="348" t="s">
        <v>430</v>
      </c>
      <c r="BC167" s="348">
        <v>0</v>
      </c>
      <c r="BD167" s="348">
        <v>0</v>
      </c>
      <c r="BE167" s="375">
        <v>6.01537080566301</v>
      </c>
      <c r="BF167" s="374"/>
      <c r="BG167" s="375" t="s">
        <v>430</v>
      </c>
      <c r="BH167" s="674" t="s">
        <v>430</v>
      </c>
      <c r="BI167" s="348" t="s">
        <v>430</v>
      </c>
      <c r="BJ167" s="348" t="s">
        <v>430</v>
      </c>
      <c r="BK167" s="362"/>
      <c r="BL167" s="348" t="s">
        <v>6919</v>
      </c>
      <c r="BM167" s="373" t="s">
        <v>6920</v>
      </c>
      <c r="BN167" s="372" t="s">
        <v>430</v>
      </c>
      <c r="BO167" s="372" t="s">
        <v>430</v>
      </c>
      <c r="BP167" s="372" t="s">
        <v>430</v>
      </c>
      <c r="BQ167" s="373"/>
      <c r="BR167" s="354" t="s">
        <v>443</v>
      </c>
    </row>
    <row r="168" spans="1:70" s="428" customFormat="1" x14ac:dyDescent="0.25">
      <c r="A168" s="345" t="s">
        <v>7110</v>
      </c>
      <c r="B168" s="373"/>
      <c r="C168" s="719">
        <v>45040</v>
      </c>
      <c r="D168" s="373"/>
      <c r="E168" s="346">
        <v>597.01300000000003</v>
      </c>
      <c r="F168" s="373"/>
      <c r="G168" s="347">
        <v>30.844899999999999</v>
      </c>
      <c r="H168" s="374"/>
      <c r="I168" s="348">
        <v>1.1856</v>
      </c>
      <c r="J168" s="348">
        <v>-2.7717000000000001</v>
      </c>
      <c r="K168" s="348">
        <v>9.9181000000000008</v>
      </c>
      <c r="L168" s="348">
        <v>-27.945799999999998</v>
      </c>
      <c r="M168" s="348">
        <v>67.357900000000001</v>
      </c>
      <c r="N168" s="350">
        <v>140.03399999999999</v>
      </c>
      <c r="O168" s="348">
        <v>68.745000000000005</v>
      </c>
      <c r="P168" s="348">
        <v>41.147399999999998</v>
      </c>
      <c r="Q168" s="348" t="s">
        <v>430</v>
      </c>
      <c r="R168" s="348" t="s">
        <v>430</v>
      </c>
      <c r="S168" s="348">
        <v>5.8776000000000002</v>
      </c>
      <c r="T168" s="348">
        <v>6.7807000000000004</v>
      </c>
      <c r="U168" s="348">
        <v>67.1892</v>
      </c>
      <c r="V168" s="348">
        <v>123.16289999999999</v>
      </c>
      <c r="W168" s="348">
        <v>5.8776000000000002</v>
      </c>
      <c r="X168" s="348">
        <v>45.367600000000003</v>
      </c>
      <c r="Y168" s="374"/>
      <c r="Z168" s="346">
        <v>22</v>
      </c>
      <c r="AA168" s="346">
        <v>102</v>
      </c>
      <c r="AB168" s="346">
        <v>21</v>
      </c>
      <c r="AC168" s="346">
        <v>97</v>
      </c>
      <c r="AD168" s="346">
        <v>2</v>
      </c>
      <c r="AE168" s="346">
        <v>4</v>
      </c>
      <c r="AF168" s="346">
        <v>5</v>
      </c>
      <c r="AG168" s="346">
        <v>9</v>
      </c>
      <c r="AH168" s="346" t="s">
        <v>430</v>
      </c>
      <c r="AI168" s="346" t="s">
        <v>430</v>
      </c>
      <c r="AJ168" s="346">
        <v>71</v>
      </c>
      <c r="AK168" s="346">
        <v>34</v>
      </c>
      <c r="AL168" s="346">
        <v>9</v>
      </c>
      <c r="AM168" s="346">
        <v>4</v>
      </c>
      <c r="AN168" s="346">
        <v>71</v>
      </c>
      <c r="AO168" s="373"/>
      <c r="AP168" s="348" t="s">
        <v>430</v>
      </c>
      <c r="AQ168" s="348" t="s">
        <v>430</v>
      </c>
      <c r="AR168" s="348" t="s">
        <v>430</v>
      </c>
      <c r="AS168" s="348">
        <v>71.14</v>
      </c>
      <c r="AT168" s="348">
        <v>138.49</v>
      </c>
      <c r="AU168" s="351"/>
      <c r="AV168" s="346" t="s">
        <v>430</v>
      </c>
      <c r="AW168" s="346" t="s">
        <v>430</v>
      </c>
      <c r="AX168" s="346" t="s">
        <v>430</v>
      </c>
      <c r="AY168" s="346">
        <v>2</v>
      </c>
      <c r="AZ168" s="346">
        <v>3</v>
      </c>
      <c r="BA168" s="374"/>
      <c r="BB168" s="348">
        <v>44.382989398092803</v>
      </c>
      <c r="BC168" s="348">
        <v>0</v>
      </c>
      <c r="BD168" s="348">
        <v>6.85572099178407E-2</v>
      </c>
      <c r="BE168" s="375" t="s">
        <v>430</v>
      </c>
      <c r="BF168" s="374"/>
      <c r="BG168" s="375" t="s">
        <v>430</v>
      </c>
      <c r="BH168" s="674" t="s">
        <v>430</v>
      </c>
      <c r="BI168" s="348" t="s">
        <v>430</v>
      </c>
      <c r="BJ168" s="348" t="s">
        <v>430</v>
      </c>
      <c r="BK168" s="362"/>
      <c r="BL168" s="348" t="s">
        <v>6627</v>
      </c>
      <c r="BM168" s="373" t="s">
        <v>6628</v>
      </c>
      <c r="BN168" s="372" t="s">
        <v>430</v>
      </c>
      <c r="BO168" s="372" t="s">
        <v>430</v>
      </c>
      <c r="BP168" s="372" t="s">
        <v>430</v>
      </c>
      <c r="BQ168" s="373"/>
      <c r="BR168" s="354" t="s">
        <v>548</v>
      </c>
    </row>
    <row r="169" spans="1:70" s="428" customFormat="1" x14ac:dyDescent="0.25">
      <c r="A169" s="345" t="s">
        <v>7111</v>
      </c>
      <c r="B169" s="373"/>
      <c r="C169" s="719">
        <v>46020</v>
      </c>
      <c r="D169" s="373"/>
      <c r="E169" s="889">
        <v>514.03</v>
      </c>
      <c r="F169" s="373"/>
      <c r="G169" s="347">
        <v>11.135300000000001</v>
      </c>
      <c r="H169" s="374"/>
      <c r="I169" s="348">
        <v>0.69179999999999997</v>
      </c>
      <c r="J169" s="348">
        <v>-1.6386000000000001</v>
      </c>
      <c r="K169" s="348">
        <v>7.2351999999999999</v>
      </c>
      <c r="L169" s="348">
        <v>-13.802099999999999</v>
      </c>
      <c r="M169" s="348" t="s">
        <v>430</v>
      </c>
      <c r="N169" s="350" t="s">
        <v>430</v>
      </c>
      <c r="O169" s="348" t="s">
        <v>430</v>
      </c>
      <c r="P169" s="348" t="s">
        <v>430</v>
      </c>
      <c r="Q169" s="348" t="s">
        <v>430</v>
      </c>
      <c r="R169" s="348" t="s">
        <v>430</v>
      </c>
      <c r="S169" s="348">
        <v>4.7130999999999998</v>
      </c>
      <c r="T169" s="348">
        <v>11.353</v>
      </c>
      <c r="U169" s="348" t="s">
        <v>430</v>
      </c>
      <c r="V169" s="348" t="s">
        <v>430</v>
      </c>
      <c r="W169" s="348">
        <v>4.7130999999999998</v>
      </c>
      <c r="X169" s="348">
        <v>11.353</v>
      </c>
      <c r="Y169" s="374"/>
      <c r="Z169" s="346">
        <v>47</v>
      </c>
      <c r="AA169" s="346">
        <v>92</v>
      </c>
      <c r="AB169" s="346">
        <v>53</v>
      </c>
      <c r="AC169" s="346">
        <v>83</v>
      </c>
      <c r="AD169" s="346" t="s">
        <v>430</v>
      </c>
      <c r="AE169" s="346" t="s">
        <v>430</v>
      </c>
      <c r="AF169" s="346" t="s">
        <v>430</v>
      </c>
      <c r="AG169" s="346" t="s">
        <v>430</v>
      </c>
      <c r="AH169" s="346" t="s">
        <v>430</v>
      </c>
      <c r="AI169" s="346" t="s">
        <v>430</v>
      </c>
      <c r="AJ169" s="346">
        <v>81</v>
      </c>
      <c r="AK169" s="346">
        <v>22</v>
      </c>
      <c r="AL169" s="346" t="s">
        <v>430</v>
      </c>
      <c r="AM169" s="346" t="s">
        <v>430</v>
      </c>
      <c r="AN169" s="346">
        <v>81</v>
      </c>
      <c r="AO169" s="373"/>
      <c r="AP169" s="348" t="s">
        <v>430</v>
      </c>
      <c r="AQ169" s="348" t="s">
        <v>430</v>
      </c>
      <c r="AR169" s="348" t="s">
        <v>430</v>
      </c>
      <c r="AS169" s="348" t="s">
        <v>430</v>
      </c>
      <c r="AT169" s="348" t="s">
        <v>430</v>
      </c>
      <c r="AU169" s="351"/>
      <c r="AV169" s="346" t="s">
        <v>430</v>
      </c>
      <c r="AW169" s="346" t="s">
        <v>430</v>
      </c>
      <c r="AX169" s="346" t="s">
        <v>430</v>
      </c>
      <c r="AY169" s="346" t="s">
        <v>430</v>
      </c>
      <c r="AZ169" s="346" t="s">
        <v>430</v>
      </c>
      <c r="BA169" s="374"/>
      <c r="BB169" s="348">
        <v>36.842696460343298</v>
      </c>
      <c r="BC169" s="348">
        <v>0</v>
      </c>
      <c r="BD169" s="348">
        <v>-0.13636101449608301</v>
      </c>
      <c r="BE169" s="375" t="s">
        <v>430</v>
      </c>
      <c r="BF169" s="374"/>
      <c r="BG169" s="375" t="s">
        <v>430</v>
      </c>
      <c r="BH169" s="674" t="s">
        <v>430</v>
      </c>
      <c r="BI169" s="348" t="s">
        <v>430</v>
      </c>
      <c r="BJ169" s="348" t="s">
        <v>430</v>
      </c>
      <c r="BK169" s="362"/>
      <c r="BL169" s="348" t="s">
        <v>6923</v>
      </c>
      <c r="BM169" s="373" t="s">
        <v>6924</v>
      </c>
      <c r="BN169" s="372" t="s">
        <v>430</v>
      </c>
      <c r="BO169" s="372" t="s">
        <v>430</v>
      </c>
      <c r="BP169" s="372" t="s">
        <v>430</v>
      </c>
      <c r="BQ169" s="373"/>
      <c r="BR169" s="354" t="s">
        <v>4597</v>
      </c>
    </row>
    <row r="170" spans="1:70" s="428" customFormat="1" x14ac:dyDescent="0.25">
      <c r="A170" s="345" t="s">
        <v>7112</v>
      </c>
      <c r="B170" s="373"/>
      <c r="C170" s="719">
        <v>45247</v>
      </c>
      <c r="D170" s="373"/>
      <c r="E170" s="346">
        <v>494.92200000000003</v>
      </c>
      <c r="F170" s="373"/>
      <c r="G170" s="347">
        <v>23.674700000000001</v>
      </c>
      <c r="H170" s="374"/>
      <c r="I170" s="348">
        <v>0.23119999999999999</v>
      </c>
      <c r="J170" s="348">
        <v>-0.53520000000000001</v>
      </c>
      <c r="K170" s="348">
        <v>5.8731</v>
      </c>
      <c r="L170" s="348">
        <v>-5.5204000000000004</v>
      </c>
      <c r="M170" s="348">
        <v>24.130700000000001</v>
      </c>
      <c r="N170" s="350">
        <v>54.8551</v>
      </c>
      <c r="O170" s="348">
        <v>42.031999999999996</v>
      </c>
      <c r="P170" s="348" t="s">
        <v>430</v>
      </c>
      <c r="Q170" s="348" t="s">
        <v>430</v>
      </c>
      <c r="R170" s="348" t="s">
        <v>430</v>
      </c>
      <c r="S170" s="348">
        <v>1.6121000000000001</v>
      </c>
      <c r="T170" s="348">
        <v>12.482200000000001</v>
      </c>
      <c r="U170" s="348">
        <v>29.6526</v>
      </c>
      <c r="V170" s="348">
        <v>55.466200000000001</v>
      </c>
      <c r="W170" s="348">
        <v>1.6121000000000001</v>
      </c>
      <c r="X170" s="348">
        <v>42.283499999999997</v>
      </c>
      <c r="Y170" s="374"/>
      <c r="Z170" s="346">
        <v>77</v>
      </c>
      <c r="AA170" s="346">
        <v>51</v>
      </c>
      <c r="AB170" s="346">
        <v>73</v>
      </c>
      <c r="AC170" s="346">
        <v>76</v>
      </c>
      <c r="AD170" s="346">
        <v>24</v>
      </c>
      <c r="AE170" s="346">
        <v>19</v>
      </c>
      <c r="AF170" s="346">
        <v>18</v>
      </c>
      <c r="AG170" s="346" t="s">
        <v>430</v>
      </c>
      <c r="AH170" s="346" t="s">
        <v>430</v>
      </c>
      <c r="AI170" s="346" t="s">
        <v>430</v>
      </c>
      <c r="AJ170" s="346">
        <v>114</v>
      </c>
      <c r="AK170" s="346">
        <v>15</v>
      </c>
      <c r="AL170" s="346">
        <v>21</v>
      </c>
      <c r="AM170" s="346">
        <v>19</v>
      </c>
      <c r="AN170" s="346">
        <v>114</v>
      </c>
      <c r="AO170" s="373"/>
      <c r="AP170" s="348" t="s">
        <v>430</v>
      </c>
      <c r="AQ170" s="348" t="s">
        <v>430</v>
      </c>
      <c r="AR170" s="348" t="s">
        <v>430</v>
      </c>
      <c r="AS170" s="348" t="s">
        <v>430</v>
      </c>
      <c r="AT170" s="348">
        <v>57.23</v>
      </c>
      <c r="AU170" s="351"/>
      <c r="AV170" s="346" t="s">
        <v>430</v>
      </c>
      <c r="AW170" s="346" t="s">
        <v>430</v>
      </c>
      <c r="AX170" s="346" t="s">
        <v>430</v>
      </c>
      <c r="AY170" s="346" t="s">
        <v>430</v>
      </c>
      <c r="AZ170" s="346">
        <v>25</v>
      </c>
      <c r="BA170" s="374"/>
      <c r="BB170" s="348">
        <v>18.052334497641102</v>
      </c>
      <c r="BC170" s="348">
        <v>0.98351257190275898</v>
      </c>
      <c r="BD170" s="348">
        <v>0.14195502604355201</v>
      </c>
      <c r="BE170" s="375">
        <v>-0.101857485649546</v>
      </c>
      <c r="BF170" s="374"/>
      <c r="BG170" s="375" t="s">
        <v>430</v>
      </c>
      <c r="BH170" s="674" t="s">
        <v>430</v>
      </c>
      <c r="BI170" s="348" t="s">
        <v>430</v>
      </c>
      <c r="BJ170" s="348" t="s">
        <v>430</v>
      </c>
      <c r="BK170" s="362"/>
      <c r="BL170" s="348" t="s">
        <v>6926</v>
      </c>
      <c r="BM170" s="373" t="s">
        <v>6927</v>
      </c>
      <c r="BN170" s="372" t="s">
        <v>430</v>
      </c>
      <c r="BO170" s="372" t="s">
        <v>430</v>
      </c>
      <c r="BP170" s="372" t="s">
        <v>430</v>
      </c>
      <c r="BQ170" s="373"/>
      <c r="BR170" s="354" t="s">
        <v>555</v>
      </c>
    </row>
    <row r="171" spans="1:70" s="428" customFormat="1" x14ac:dyDescent="0.25">
      <c r="A171" s="345" t="s">
        <v>7113</v>
      </c>
      <c r="B171" s="373"/>
      <c r="C171" s="719">
        <v>40682</v>
      </c>
      <c r="D171" s="373"/>
      <c r="E171" s="346">
        <v>504.76</v>
      </c>
      <c r="F171" s="373"/>
      <c r="G171" s="347">
        <v>57.601900000000001</v>
      </c>
      <c r="H171" s="374"/>
      <c r="I171" s="348">
        <v>0.49930000000000002</v>
      </c>
      <c r="J171" s="348">
        <v>-0.51970000000000005</v>
      </c>
      <c r="K171" s="348">
        <v>5.9440999999999997</v>
      </c>
      <c r="L171" s="348">
        <v>-5.2919999999999998</v>
      </c>
      <c r="M171" s="348">
        <v>24.2944</v>
      </c>
      <c r="N171" s="350">
        <v>55.491700000000002</v>
      </c>
      <c r="O171" s="348">
        <v>42.581600000000002</v>
      </c>
      <c r="P171" s="348">
        <v>34.3172</v>
      </c>
      <c r="Q171" s="348">
        <v>24.843699999999998</v>
      </c>
      <c r="R171" s="348">
        <v>16.604299999999999</v>
      </c>
      <c r="S171" s="348">
        <v>2.3273000000000001</v>
      </c>
      <c r="T171" s="348">
        <v>12.8993</v>
      </c>
      <c r="U171" s="348">
        <v>30.110600000000002</v>
      </c>
      <c r="V171" s="348">
        <v>56.109499999999997</v>
      </c>
      <c r="W171" s="348">
        <v>2.3273000000000001</v>
      </c>
      <c r="X171" s="348">
        <v>12.425000000000001</v>
      </c>
      <c r="Y171" s="374"/>
      <c r="Z171" s="346">
        <v>60</v>
      </c>
      <c r="AA171" s="346">
        <v>49</v>
      </c>
      <c r="AB171" s="346">
        <v>71</v>
      </c>
      <c r="AC171" s="346">
        <v>63</v>
      </c>
      <c r="AD171" s="346">
        <v>21</v>
      </c>
      <c r="AE171" s="346">
        <v>13</v>
      </c>
      <c r="AF171" s="346">
        <v>12</v>
      </c>
      <c r="AG171" s="346">
        <v>14</v>
      </c>
      <c r="AH171" s="346">
        <v>4</v>
      </c>
      <c r="AI171" s="346">
        <v>4</v>
      </c>
      <c r="AJ171" s="346">
        <v>112</v>
      </c>
      <c r="AK171" s="346">
        <v>7</v>
      </c>
      <c r="AL171" s="346">
        <v>18</v>
      </c>
      <c r="AM171" s="346">
        <v>14</v>
      </c>
      <c r="AN171" s="346">
        <v>112</v>
      </c>
      <c r="AO171" s="373"/>
      <c r="AP171" s="348">
        <v>22.06</v>
      </c>
      <c r="AQ171" s="348">
        <v>26.85</v>
      </c>
      <c r="AR171" s="348">
        <v>34.11</v>
      </c>
      <c r="AS171" s="348">
        <v>46.63</v>
      </c>
      <c r="AT171" s="348">
        <v>58.14</v>
      </c>
      <c r="AU171" s="351"/>
      <c r="AV171" s="346">
        <v>5</v>
      </c>
      <c r="AW171" s="346">
        <v>3</v>
      </c>
      <c r="AX171" s="346">
        <v>2</v>
      </c>
      <c r="AY171" s="346">
        <v>11</v>
      </c>
      <c r="AZ171" s="346">
        <v>15</v>
      </c>
      <c r="BA171" s="374"/>
      <c r="BB171" s="348">
        <v>16.627065109139199</v>
      </c>
      <c r="BC171" s="348">
        <v>0</v>
      </c>
      <c r="BD171" s="348">
        <v>0.121196403487769</v>
      </c>
      <c r="BE171" s="375" t="s">
        <v>430</v>
      </c>
      <c r="BF171" s="374"/>
      <c r="BG171" s="375" t="s">
        <v>430</v>
      </c>
      <c r="BH171" s="674" t="s">
        <v>430</v>
      </c>
      <c r="BI171" s="348" t="s">
        <v>430</v>
      </c>
      <c r="BJ171" s="348" t="s">
        <v>430</v>
      </c>
      <c r="BK171" s="362"/>
      <c r="BL171" s="348" t="s">
        <v>6908</v>
      </c>
      <c r="BM171" s="373" t="s">
        <v>5882</v>
      </c>
      <c r="BN171" s="372" t="s">
        <v>430</v>
      </c>
      <c r="BO171" s="372" t="s">
        <v>430</v>
      </c>
      <c r="BP171" s="372" t="s">
        <v>430</v>
      </c>
      <c r="BQ171" s="373"/>
      <c r="BR171" s="354" t="s">
        <v>555</v>
      </c>
    </row>
    <row r="172" spans="1:70" s="428" customFormat="1" x14ac:dyDescent="0.25">
      <c r="A172" s="345" t="s">
        <v>7114</v>
      </c>
      <c r="B172" s="373"/>
      <c r="C172" s="719">
        <v>45590</v>
      </c>
      <c r="D172" s="373"/>
      <c r="E172" s="346">
        <v>507.846</v>
      </c>
      <c r="F172" s="373"/>
      <c r="G172" s="347">
        <v>18.913</v>
      </c>
      <c r="H172" s="374"/>
      <c r="I172" s="348">
        <v>0.12709999999999999</v>
      </c>
      <c r="J172" s="348">
        <v>-0.72440000000000004</v>
      </c>
      <c r="K172" s="348">
        <v>5.7596999999999996</v>
      </c>
      <c r="L172" s="348">
        <v>-5.5247999999999999</v>
      </c>
      <c r="M172" s="348">
        <v>23.509399999999999</v>
      </c>
      <c r="N172" s="350">
        <v>54.302399999999999</v>
      </c>
      <c r="O172" s="348" t="s">
        <v>430</v>
      </c>
      <c r="P172" s="348" t="s">
        <v>430</v>
      </c>
      <c r="Q172" s="348" t="s">
        <v>430</v>
      </c>
      <c r="R172" s="348" t="s">
        <v>430</v>
      </c>
      <c r="S172" s="348">
        <v>2.9279000000000002</v>
      </c>
      <c r="T172" s="348">
        <v>12.0505</v>
      </c>
      <c r="U172" s="348">
        <v>29.0549</v>
      </c>
      <c r="V172" s="348">
        <v>54.631700000000002</v>
      </c>
      <c r="W172" s="348">
        <v>2.9279000000000002</v>
      </c>
      <c r="X172" s="348">
        <v>52.757599999999996</v>
      </c>
      <c r="Y172" s="374"/>
      <c r="Z172" s="346">
        <v>83</v>
      </c>
      <c r="AA172" s="346">
        <v>71</v>
      </c>
      <c r="AB172" s="346">
        <v>77</v>
      </c>
      <c r="AC172" s="346">
        <v>77</v>
      </c>
      <c r="AD172" s="346">
        <v>31</v>
      </c>
      <c r="AE172" s="346">
        <v>24</v>
      </c>
      <c r="AF172" s="346" t="s">
        <v>430</v>
      </c>
      <c r="AG172" s="346" t="s">
        <v>430</v>
      </c>
      <c r="AH172" s="346" t="s">
        <v>430</v>
      </c>
      <c r="AI172" s="346" t="s">
        <v>430</v>
      </c>
      <c r="AJ172" s="346">
        <v>99</v>
      </c>
      <c r="AK172" s="346">
        <v>19</v>
      </c>
      <c r="AL172" s="346">
        <v>30</v>
      </c>
      <c r="AM172" s="346">
        <v>25</v>
      </c>
      <c r="AN172" s="346">
        <v>99</v>
      </c>
      <c r="AO172" s="373"/>
      <c r="AP172" s="348" t="s">
        <v>430</v>
      </c>
      <c r="AQ172" s="348" t="s">
        <v>430</v>
      </c>
      <c r="AR172" s="348" t="s">
        <v>430</v>
      </c>
      <c r="AS172" s="348" t="s">
        <v>430</v>
      </c>
      <c r="AT172" s="348">
        <v>56.58</v>
      </c>
      <c r="AU172" s="351"/>
      <c r="AV172" s="346" t="s">
        <v>430</v>
      </c>
      <c r="AW172" s="346" t="s">
        <v>430</v>
      </c>
      <c r="AX172" s="346" t="s">
        <v>430</v>
      </c>
      <c r="AY172" s="346" t="s">
        <v>430</v>
      </c>
      <c r="AZ172" s="346">
        <v>28</v>
      </c>
      <c r="BA172" s="374"/>
      <c r="BB172" s="348">
        <v>20.267197402535299</v>
      </c>
      <c r="BC172" s="348">
        <v>0</v>
      </c>
      <c r="BD172" s="348">
        <v>0.15722088747197699</v>
      </c>
      <c r="BE172" s="375" t="s">
        <v>430</v>
      </c>
      <c r="BF172" s="374"/>
      <c r="BG172" s="375" t="s">
        <v>430</v>
      </c>
      <c r="BH172" s="674" t="s">
        <v>430</v>
      </c>
      <c r="BI172" s="348" t="s">
        <v>430</v>
      </c>
      <c r="BJ172" s="348" t="s">
        <v>430</v>
      </c>
      <c r="BK172" s="362"/>
      <c r="BL172" s="348" t="s">
        <v>6896</v>
      </c>
      <c r="BM172" s="373" t="s">
        <v>5957</v>
      </c>
      <c r="BN172" s="372" t="s">
        <v>430</v>
      </c>
      <c r="BO172" s="372" t="s">
        <v>430</v>
      </c>
      <c r="BP172" s="372" t="s">
        <v>430</v>
      </c>
      <c r="BQ172" s="373"/>
      <c r="BR172" s="354" t="s">
        <v>6887</v>
      </c>
    </row>
    <row r="173" spans="1:70" s="428" customFormat="1" x14ac:dyDescent="0.25">
      <c r="A173" s="345" t="s">
        <v>7115</v>
      </c>
      <c r="B173" s="373"/>
      <c r="C173" s="719">
        <v>41275</v>
      </c>
      <c r="D173" s="373"/>
      <c r="E173" s="346">
        <v>480.34</v>
      </c>
      <c r="F173" s="373"/>
      <c r="G173" s="347">
        <v>43.622399999999999</v>
      </c>
      <c r="H173" s="374"/>
      <c r="I173" s="348">
        <v>0.3407</v>
      </c>
      <c r="J173" s="348">
        <v>-0.26729999999999998</v>
      </c>
      <c r="K173" s="348">
        <v>5.9043000000000001</v>
      </c>
      <c r="L173" s="348">
        <v>-5.2301000000000002</v>
      </c>
      <c r="M173" s="348">
        <v>23.945900000000002</v>
      </c>
      <c r="N173" s="350">
        <v>53.566499999999998</v>
      </c>
      <c r="O173" s="348">
        <v>41.2774</v>
      </c>
      <c r="P173" s="348">
        <v>33.491100000000003</v>
      </c>
      <c r="Q173" s="348">
        <v>24.3825</v>
      </c>
      <c r="R173" s="348">
        <v>16.5213</v>
      </c>
      <c r="S173" s="348">
        <v>2.9670000000000001</v>
      </c>
      <c r="T173" s="348">
        <v>12.850300000000001</v>
      </c>
      <c r="U173" s="348">
        <v>29.703499999999998</v>
      </c>
      <c r="V173" s="348">
        <v>54.214100000000002</v>
      </c>
      <c r="W173" s="348">
        <v>2.9670000000000001</v>
      </c>
      <c r="X173" s="348">
        <v>11.2721</v>
      </c>
      <c r="Y173" s="374"/>
      <c r="Z173" s="346">
        <v>67</v>
      </c>
      <c r="AA173" s="346">
        <v>32</v>
      </c>
      <c r="AB173" s="346">
        <v>72</v>
      </c>
      <c r="AC173" s="346">
        <v>62</v>
      </c>
      <c r="AD173" s="346">
        <v>29</v>
      </c>
      <c r="AE173" s="346">
        <v>26</v>
      </c>
      <c r="AF173" s="346">
        <v>23</v>
      </c>
      <c r="AG173" s="346">
        <v>23</v>
      </c>
      <c r="AH173" s="346">
        <v>11</v>
      </c>
      <c r="AI173" s="346">
        <v>8</v>
      </c>
      <c r="AJ173" s="346">
        <v>98</v>
      </c>
      <c r="AK173" s="346">
        <v>8</v>
      </c>
      <c r="AL173" s="346">
        <v>20</v>
      </c>
      <c r="AM173" s="346">
        <v>26</v>
      </c>
      <c r="AN173" s="346">
        <v>98</v>
      </c>
      <c r="AO173" s="373"/>
      <c r="AP173" s="348">
        <v>21.85</v>
      </c>
      <c r="AQ173" s="348">
        <v>26.42</v>
      </c>
      <c r="AR173" s="348">
        <v>33.4</v>
      </c>
      <c r="AS173" s="348">
        <v>45.36</v>
      </c>
      <c r="AT173" s="348">
        <v>56.71</v>
      </c>
      <c r="AU173" s="351"/>
      <c r="AV173" s="346">
        <v>10</v>
      </c>
      <c r="AW173" s="346">
        <v>11</v>
      </c>
      <c r="AX173" s="346">
        <v>11</v>
      </c>
      <c r="AY173" s="346">
        <v>20</v>
      </c>
      <c r="AZ173" s="346">
        <v>27</v>
      </c>
      <c r="BA173" s="374"/>
      <c r="BB173" s="348">
        <v>16.407312112789</v>
      </c>
      <c r="BC173" s="348">
        <v>0.95924268552505698</v>
      </c>
      <c r="BD173" s="348">
        <v>0.119625479510518</v>
      </c>
      <c r="BE173" s="375">
        <v>-7.1169410956574405E-2</v>
      </c>
      <c r="BF173" s="374"/>
      <c r="BG173" s="375" t="s">
        <v>430</v>
      </c>
      <c r="BH173" s="674" t="s">
        <v>430</v>
      </c>
      <c r="BI173" s="348" t="s">
        <v>430</v>
      </c>
      <c r="BJ173" s="348" t="s">
        <v>430</v>
      </c>
      <c r="BK173" s="362"/>
      <c r="BL173" s="348" t="s">
        <v>6710</v>
      </c>
      <c r="BM173" s="373" t="s">
        <v>5843</v>
      </c>
      <c r="BN173" s="372" t="s">
        <v>430</v>
      </c>
      <c r="BO173" s="372" t="s">
        <v>430</v>
      </c>
      <c r="BP173" s="372" t="s">
        <v>430</v>
      </c>
      <c r="BQ173" s="373"/>
      <c r="BR173" s="354" t="s">
        <v>548</v>
      </c>
    </row>
    <row r="174" spans="1:70" s="428" customFormat="1" x14ac:dyDescent="0.25">
      <c r="A174" s="345" t="s">
        <v>7116</v>
      </c>
      <c r="B174" s="373"/>
      <c r="C174" s="719">
        <v>45903</v>
      </c>
      <c r="D174" s="373"/>
      <c r="E174" s="889">
        <v>427.07</v>
      </c>
      <c r="F174" s="373"/>
      <c r="G174" s="347">
        <v>11.278</v>
      </c>
      <c r="H174" s="374"/>
      <c r="I174" s="348" t="s">
        <v>430</v>
      </c>
      <c r="J174" s="348">
        <v>-1.2770999999999999</v>
      </c>
      <c r="K174" s="348">
        <v>6.5308999999999999</v>
      </c>
      <c r="L174" s="348">
        <v>-3.6472000000000002</v>
      </c>
      <c r="M174" s="348">
        <v>5.8320999999999996</v>
      </c>
      <c r="N174" s="350" t="s">
        <v>430</v>
      </c>
      <c r="O174" s="348" t="s">
        <v>430</v>
      </c>
      <c r="P174" s="348" t="s">
        <v>430</v>
      </c>
      <c r="Q174" s="348" t="s">
        <v>430</v>
      </c>
      <c r="R174" s="348" t="s">
        <v>430</v>
      </c>
      <c r="S174" s="348">
        <v>7.5293000000000001</v>
      </c>
      <c r="T174" s="348">
        <v>-0.30409999999999998</v>
      </c>
      <c r="U174" s="348">
        <v>10.485200000000001</v>
      </c>
      <c r="V174" s="348" t="s">
        <v>430</v>
      </c>
      <c r="W174" s="348">
        <v>7.5293000000000001</v>
      </c>
      <c r="X174" s="348">
        <v>12.78</v>
      </c>
      <c r="Y174" s="374"/>
      <c r="Z174" s="346" t="s">
        <v>430</v>
      </c>
      <c r="AA174" s="346">
        <v>83</v>
      </c>
      <c r="AB174" s="346">
        <v>64</v>
      </c>
      <c r="AC174" s="346">
        <v>56</v>
      </c>
      <c r="AD174" s="346">
        <v>41</v>
      </c>
      <c r="AE174" s="346" t="s">
        <v>430</v>
      </c>
      <c r="AF174" s="346" t="s">
        <v>430</v>
      </c>
      <c r="AG174" s="346" t="s">
        <v>430</v>
      </c>
      <c r="AH174" s="346" t="s">
        <v>430</v>
      </c>
      <c r="AI174" s="346" t="s">
        <v>430</v>
      </c>
      <c r="AJ174" s="346">
        <v>48</v>
      </c>
      <c r="AK174" s="346">
        <v>61</v>
      </c>
      <c r="AL174" s="346">
        <v>40</v>
      </c>
      <c r="AM174" s="346" t="s">
        <v>430</v>
      </c>
      <c r="AN174" s="346">
        <v>48</v>
      </c>
      <c r="AO174" s="373"/>
      <c r="AP174" s="348" t="s">
        <v>430</v>
      </c>
      <c r="AQ174" s="348" t="s">
        <v>430</v>
      </c>
      <c r="AR174" s="348" t="s">
        <v>430</v>
      </c>
      <c r="AS174" s="348" t="s">
        <v>430</v>
      </c>
      <c r="AT174" s="348" t="s">
        <v>430</v>
      </c>
      <c r="AU174" s="351"/>
      <c r="AV174" s="346" t="s">
        <v>430</v>
      </c>
      <c r="AW174" s="346" t="s">
        <v>430</v>
      </c>
      <c r="AX174" s="346" t="s">
        <v>430</v>
      </c>
      <c r="AY174" s="346" t="s">
        <v>430</v>
      </c>
      <c r="AZ174" s="346" t="s">
        <v>430</v>
      </c>
      <c r="BA174" s="374"/>
      <c r="BB174" s="348">
        <v>17.840165011339899</v>
      </c>
      <c r="BC174" s="348">
        <v>0</v>
      </c>
      <c r="BD174" s="348">
        <v>5.8756041947058198E-2</v>
      </c>
      <c r="BE174" s="375" t="s">
        <v>430</v>
      </c>
      <c r="BF174" s="374"/>
      <c r="BG174" s="375" t="s">
        <v>430</v>
      </c>
      <c r="BH174" s="674" t="s">
        <v>430</v>
      </c>
      <c r="BI174" s="348" t="s">
        <v>430</v>
      </c>
      <c r="BJ174" s="348" t="s">
        <v>430</v>
      </c>
      <c r="BK174" s="362"/>
      <c r="BL174" s="348" t="s">
        <v>6823</v>
      </c>
      <c r="BM174" s="373" t="s">
        <v>5410</v>
      </c>
      <c r="BN174" s="372" t="s">
        <v>5146</v>
      </c>
      <c r="BO174" s="372" t="s">
        <v>430</v>
      </c>
      <c r="BP174" s="372" t="s">
        <v>430</v>
      </c>
      <c r="BQ174" s="373"/>
      <c r="BR174" s="354" t="s">
        <v>476</v>
      </c>
    </row>
    <row r="175" spans="1:70" s="428" customFormat="1" x14ac:dyDescent="0.25">
      <c r="A175" s="345" t="s">
        <v>7117</v>
      </c>
      <c r="B175" s="373"/>
      <c r="C175" s="719">
        <v>46111</v>
      </c>
      <c r="D175" s="373"/>
      <c r="E175" s="346">
        <v>373.416</v>
      </c>
      <c r="F175" s="373"/>
      <c r="G175" s="347">
        <v>10.308299999999999</v>
      </c>
      <c r="H175" s="374"/>
      <c r="I175" s="348" t="s">
        <v>430</v>
      </c>
      <c r="J175" s="348">
        <v>-0.72419999999999995</v>
      </c>
      <c r="K175" s="348" t="s">
        <v>430</v>
      </c>
      <c r="L175" s="348" t="s">
        <v>430</v>
      </c>
      <c r="M175" s="348" t="s">
        <v>430</v>
      </c>
      <c r="N175" s="350" t="s">
        <v>430</v>
      </c>
      <c r="O175" s="348" t="s">
        <v>430</v>
      </c>
      <c r="P175" s="348" t="s">
        <v>430</v>
      </c>
      <c r="Q175" s="348" t="s">
        <v>430</v>
      </c>
      <c r="R175" s="348" t="s">
        <v>430</v>
      </c>
      <c r="S175" s="348">
        <v>3.0830000000000002</v>
      </c>
      <c r="T175" s="348" t="s">
        <v>430</v>
      </c>
      <c r="U175" s="348" t="s">
        <v>430</v>
      </c>
      <c r="V175" s="348" t="s">
        <v>430</v>
      </c>
      <c r="W175" s="348">
        <v>3.0830000000000002</v>
      </c>
      <c r="X175" s="348">
        <v>3.0830000000000002</v>
      </c>
      <c r="Y175" s="374"/>
      <c r="Z175" s="346" t="s">
        <v>430</v>
      </c>
      <c r="AA175" s="346">
        <v>70</v>
      </c>
      <c r="AB175" s="346" t="s">
        <v>430</v>
      </c>
      <c r="AC175" s="346" t="s">
        <v>430</v>
      </c>
      <c r="AD175" s="346" t="s">
        <v>430</v>
      </c>
      <c r="AE175" s="346" t="s">
        <v>430</v>
      </c>
      <c r="AF175" s="346" t="s">
        <v>430</v>
      </c>
      <c r="AG175" s="346" t="s">
        <v>430</v>
      </c>
      <c r="AH175" s="346" t="s">
        <v>430</v>
      </c>
      <c r="AI175" s="346" t="s">
        <v>430</v>
      </c>
      <c r="AJ175" s="346">
        <v>93</v>
      </c>
      <c r="AK175" s="346" t="s">
        <v>430</v>
      </c>
      <c r="AL175" s="346" t="s">
        <v>430</v>
      </c>
      <c r="AM175" s="346" t="s">
        <v>430</v>
      </c>
      <c r="AN175" s="346">
        <v>93</v>
      </c>
      <c r="AO175" s="373"/>
      <c r="AP175" s="348" t="s">
        <v>430</v>
      </c>
      <c r="AQ175" s="348" t="s">
        <v>430</v>
      </c>
      <c r="AR175" s="348" t="s">
        <v>430</v>
      </c>
      <c r="AS175" s="348" t="s">
        <v>430</v>
      </c>
      <c r="AT175" s="348" t="s">
        <v>430</v>
      </c>
      <c r="AU175" s="351"/>
      <c r="AV175" s="346" t="s">
        <v>430</v>
      </c>
      <c r="AW175" s="346" t="s">
        <v>430</v>
      </c>
      <c r="AX175" s="346" t="s">
        <v>430</v>
      </c>
      <c r="AY175" s="346" t="s">
        <v>430</v>
      </c>
      <c r="AZ175" s="346" t="s">
        <v>430</v>
      </c>
      <c r="BA175" s="374"/>
      <c r="BB175" s="348" t="s">
        <v>430</v>
      </c>
      <c r="BC175" s="348">
        <v>0</v>
      </c>
      <c r="BD175" s="348">
        <v>0</v>
      </c>
      <c r="BE175" s="375" t="s">
        <v>430</v>
      </c>
      <c r="BF175" s="374"/>
      <c r="BG175" s="375" t="s">
        <v>430</v>
      </c>
      <c r="BH175" s="674" t="s">
        <v>430</v>
      </c>
      <c r="BI175" s="348" t="s">
        <v>430</v>
      </c>
      <c r="BJ175" s="348" t="s">
        <v>430</v>
      </c>
      <c r="BK175" s="362"/>
      <c r="BL175" s="348" t="s">
        <v>6933</v>
      </c>
      <c r="BM175" s="373" t="s">
        <v>6934</v>
      </c>
      <c r="BN175" s="372" t="s">
        <v>430</v>
      </c>
      <c r="BO175" s="372" t="s">
        <v>430</v>
      </c>
      <c r="BP175" s="372" t="s">
        <v>430</v>
      </c>
      <c r="BQ175" s="373"/>
      <c r="BR175" s="354" t="s">
        <v>548</v>
      </c>
    </row>
    <row r="176" spans="1:70" s="428" customFormat="1" x14ac:dyDescent="0.25">
      <c r="A176" s="345" t="s">
        <v>7118</v>
      </c>
      <c r="B176" s="373"/>
      <c r="C176" s="719">
        <v>41275</v>
      </c>
      <c r="D176" s="373"/>
      <c r="E176" s="346">
        <v>386.59399999999999</v>
      </c>
      <c r="F176" s="373"/>
      <c r="G176" s="347">
        <v>38.532400000000003</v>
      </c>
      <c r="H176" s="374"/>
      <c r="I176" s="348" t="s">
        <v>430</v>
      </c>
      <c r="J176" s="348">
        <v>-0.68659999999999999</v>
      </c>
      <c r="K176" s="348">
        <v>5.5762999999999998</v>
      </c>
      <c r="L176" s="348">
        <v>-6.3895999999999997</v>
      </c>
      <c r="M176" s="348">
        <v>2.9641999999999999</v>
      </c>
      <c r="N176" s="350">
        <v>14.0541</v>
      </c>
      <c r="O176" s="348">
        <v>12.6494</v>
      </c>
      <c r="P176" s="348">
        <v>19.153300000000002</v>
      </c>
      <c r="Q176" s="348">
        <v>14.7872</v>
      </c>
      <c r="R176" s="348">
        <v>13.479900000000001</v>
      </c>
      <c r="S176" s="348">
        <v>6.6486999999999998</v>
      </c>
      <c r="T176" s="348">
        <v>-2.2665000000000002</v>
      </c>
      <c r="U176" s="348">
        <v>6.9065000000000003</v>
      </c>
      <c r="V176" s="348">
        <v>8.5312999999999999</v>
      </c>
      <c r="W176" s="348">
        <v>6.6486999999999998</v>
      </c>
      <c r="X176" s="348">
        <v>7.4282000000000004</v>
      </c>
      <c r="Y176" s="374"/>
      <c r="Z176" s="346" t="s">
        <v>430</v>
      </c>
      <c r="AA176" s="346">
        <v>66</v>
      </c>
      <c r="AB176" s="346">
        <v>85</v>
      </c>
      <c r="AC176" s="346">
        <v>80</v>
      </c>
      <c r="AD176" s="346">
        <v>46</v>
      </c>
      <c r="AE176" s="346">
        <v>39</v>
      </c>
      <c r="AF176" s="346">
        <v>31</v>
      </c>
      <c r="AG176" s="346">
        <v>29</v>
      </c>
      <c r="AH176" s="346">
        <v>19</v>
      </c>
      <c r="AI176" s="346">
        <v>14</v>
      </c>
      <c r="AJ176" s="346">
        <v>60</v>
      </c>
      <c r="AK176" s="346">
        <v>74</v>
      </c>
      <c r="AL176" s="346">
        <v>45</v>
      </c>
      <c r="AM176" s="346">
        <v>38</v>
      </c>
      <c r="AN176" s="346">
        <v>60</v>
      </c>
      <c r="AO176" s="373"/>
      <c r="AP176" s="348">
        <v>14.34</v>
      </c>
      <c r="AQ176" s="348">
        <v>15.87</v>
      </c>
      <c r="AR176" s="348">
        <v>15.23</v>
      </c>
      <c r="AS176" s="348">
        <v>14.4</v>
      </c>
      <c r="AT176" s="348">
        <v>8.6300000000000008</v>
      </c>
      <c r="AU176" s="351"/>
      <c r="AV176" s="346">
        <v>13</v>
      </c>
      <c r="AW176" s="346">
        <v>16</v>
      </c>
      <c r="AX176" s="346">
        <v>16</v>
      </c>
      <c r="AY176" s="346">
        <v>28</v>
      </c>
      <c r="AZ176" s="346">
        <v>44</v>
      </c>
      <c r="BA176" s="374"/>
      <c r="BB176" s="348">
        <v>10.307941307657099</v>
      </c>
      <c r="BC176" s="348">
        <v>0.57501093153601501</v>
      </c>
      <c r="BD176" s="348">
        <v>9.6505553150009901E-2</v>
      </c>
      <c r="BE176" s="375">
        <v>0.60748270121679604</v>
      </c>
      <c r="BF176" s="374"/>
      <c r="BG176" s="375" t="s">
        <v>430</v>
      </c>
      <c r="BH176" s="674" t="s">
        <v>430</v>
      </c>
      <c r="BI176" s="348" t="s">
        <v>430</v>
      </c>
      <c r="BJ176" s="348" t="s">
        <v>430</v>
      </c>
      <c r="BK176" s="362"/>
      <c r="BL176" s="348" t="s">
        <v>6936</v>
      </c>
      <c r="BM176" s="373" t="s">
        <v>6937</v>
      </c>
      <c r="BN176" s="372" t="s">
        <v>430</v>
      </c>
      <c r="BO176" s="372" t="s">
        <v>430</v>
      </c>
      <c r="BP176" s="372" t="s">
        <v>430</v>
      </c>
      <c r="BQ176" s="373"/>
      <c r="BR176" s="354" t="s">
        <v>6938</v>
      </c>
    </row>
    <row r="177" spans="1:70" s="428" customFormat="1" x14ac:dyDescent="0.25">
      <c r="A177" s="345" t="s">
        <v>7119</v>
      </c>
      <c r="B177" s="373"/>
      <c r="C177" s="719">
        <v>45609</v>
      </c>
      <c r="D177" s="373"/>
      <c r="E177" s="346">
        <v>328.64</v>
      </c>
      <c r="F177" s="373"/>
      <c r="G177" s="347">
        <v>19.6342</v>
      </c>
      <c r="H177" s="374"/>
      <c r="I177" s="348">
        <v>0.25269999999999998</v>
      </c>
      <c r="J177" s="348">
        <v>-0.6774</v>
      </c>
      <c r="K177" s="348">
        <v>5.6142000000000003</v>
      </c>
      <c r="L177" s="348">
        <v>-5.5285000000000002</v>
      </c>
      <c r="M177" s="348">
        <v>24.0747</v>
      </c>
      <c r="N177" s="350">
        <v>54.806800000000003</v>
      </c>
      <c r="O177" s="348" t="s">
        <v>430</v>
      </c>
      <c r="P177" s="348" t="s">
        <v>430</v>
      </c>
      <c r="Q177" s="348" t="s">
        <v>430</v>
      </c>
      <c r="R177" s="348" t="s">
        <v>430</v>
      </c>
      <c r="S177" s="348">
        <v>3.1728000000000001</v>
      </c>
      <c r="T177" s="348">
        <v>12.646000000000001</v>
      </c>
      <c r="U177" s="348">
        <v>30.1493</v>
      </c>
      <c r="V177" s="348">
        <v>55.4679</v>
      </c>
      <c r="W177" s="348">
        <v>3.1728000000000001</v>
      </c>
      <c r="X177" s="348">
        <v>59.1447</v>
      </c>
      <c r="Y177" s="374"/>
      <c r="Z177" s="346">
        <v>73</v>
      </c>
      <c r="AA177" s="346">
        <v>64</v>
      </c>
      <c r="AB177" s="346">
        <v>81</v>
      </c>
      <c r="AC177" s="346">
        <v>78</v>
      </c>
      <c r="AD177" s="346">
        <v>27</v>
      </c>
      <c r="AE177" s="346">
        <v>20</v>
      </c>
      <c r="AF177" s="346" t="s">
        <v>430</v>
      </c>
      <c r="AG177" s="346" t="s">
        <v>430</v>
      </c>
      <c r="AH177" s="346" t="s">
        <v>430</v>
      </c>
      <c r="AI177" s="346" t="s">
        <v>430</v>
      </c>
      <c r="AJ177" s="346">
        <v>91</v>
      </c>
      <c r="AK177" s="346">
        <v>12</v>
      </c>
      <c r="AL177" s="346">
        <v>17</v>
      </c>
      <c r="AM177" s="346">
        <v>18</v>
      </c>
      <c r="AN177" s="346">
        <v>91</v>
      </c>
      <c r="AO177" s="373"/>
      <c r="AP177" s="348" t="s">
        <v>430</v>
      </c>
      <c r="AQ177" s="348" t="s">
        <v>430</v>
      </c>
      <c r="AR177" s="348" t="s">
        <v>430</v>
      </c>
      <c r="AS177" s="348" t="s">
        <v>430</v>
      </c>
      <c r="AT177" s="348">
        <v>57.44</v>
      </c>
      <c r="AU177" s="351"/>
      <c r="AV177" s="346" t="s">
        <v>430</v>
      </c>
      <c r="AW177" s="346" t="s">
        <v>430</v>
      </c>
      <c r="AX177" s="346" t="s">
        <v>430</v>
      </c>
      <c r="AY177" s="346" t="s">
        <v>430</v>
      </c>
      <c r="AZ177" s="346">
        <v>19</v>
      </c>
      <c r="BA177" s="374"/>
      <c r="BB177" s="348">
        <v>20.392132921737399</v>
      </c>
      <c r="BC177" s="348">
        <v>0</v>
      </c>
      <c r="BD177" s="348">
        <v>0.17397615007547601</v>
      </c>
      <c r="BE177" s="375" t="s">
        <v>430</v>
      </c>
      <c r="BF177" s="374"/>
      <c r="BG177" s="375" t="s">
        <v>430</v>
      </c>
      <c r="BH177" s="674" t="s">
        <v>430</v>
      </c>
      <c r="BI177" s="348" t="s">
        <v>430</v>
      </c>
      <c r="BJ177" s="348" t="s">
        <v>430</v>
      </c>
      <c r="BK177" s="362"/>
      <c r="BL177" s="348" t="s">
        <v>7029</v>
      </c>
      <c r="BM177" s="373" t="s">
        <v>5808</v>
      </c>
      <c r="BN177" s="372" t="s">
        <v>430</v>
      </c>
      <c r="BO177" s="372" t="s">
        <v>430</v>
      </c>
      <c r="BP177" s="372" t="s">
        <v>430</v>
      </c>
      <c r="BQ177" s="373"/>
      <c r="BR177" s="354" t="s">
        <v>555</v>
      </c>
    </row>
    <row r="178" spans="1:70" s="428" customFormat="1" x14ac:dyDescent="0.25">
      <c r="A178" s="345" t="s">
        <v>7120</v>
      </c>
      <c r="B178" s="373"/>
      <c r="C178" s="719">
        <v>43886</v>
      </c>
      <c r="D178" s="373"/>
      <c r="E178" s="346">
        <v>301.16500000000002</v>
      </c>
      <c r="F178" s="373"/>
      <c r="G178" s="347">
        <v>31.513500000000001</v>
      </c>
      <c r="H178" s="374"/>
      <c r="I178" s="348" t="s">
        <v>430</v>
      </c>
      <c r="J178" s="348">
        <v>-1.5012000000000001</v>
      </c>
      <c r="K178" s="348">
        <v>7.2081</v>
      </c>
      <c r="L178" s="348">
        <v>-1.4963</v>
      </c>
      <c r="M178" s="348">
        <v>-4.4966999999999997</v>
      </c>
      <c r="N178" s="350">
        <v>4.2636000000000003</v>
      </c>
      <c r="O178" s="348">
        <v>7.3776999999999999</v>
      </c>
      <c r="P178" s="348">
        <v>20.072099999999999</v>
      </c>
      <c r="Q178" s="348">
        <v>18.905999999999999</v>
      </c>
      <c r="R178" s="348" t="s">
        <v>430</v>
      </c>
      <c r="S178" s="348">
        <v>9.6370000000000005</v>
      </c>
      <c r="T178" s="348">
        <v>-5.4747000000000003</v>
      </c>
      <c r="U178" s="348">
        <v>-0.2621</v>
      </c>
      <c r="V178" s="348">
        <v>-2.2736999999999998</v>
      </c>
      <c r="W178" s="348">
        <v>9.6370000000000005</v>
      </c>
      <c r="X178" s="348">
        <v>20.466799999999999</v>
      </c>
      <c r="Y178" s="374"/>
      <c r="Z178" s="346" t="s">
        <v>430</v>
      </c>
      <c r="AA178" s="346">
        <v>90</v>
      </c>
      <c r="AB178" s="346">
        <v>55</v>
      </c>
      <c r="AC178" s="346">
        <v>50</v>
      </c>
      <c r="AD178" s="346">
        <v>78</v>
      </c>
      <c r="AE178" s="346">
        <v>64</v>
      </c>
      <c r="AF178" s="346">
        <v>46</v>
      </c>
      <c r="AG178" s="346">
        <v>28</v>
      </c>
      <c r="AH178" s="346">
        <v>13</v>
      </c>
      <c r="AI178" s="346" t="s">
        <v>430</v>
      </c>
      <c r="AJ178" s="346">
        <v>35</v>
      </c>
      <c r="AK178" s="346">
        <v>91</v>
      </c>
      <c r="AL178" s="346">
        <v>78</v>
      </c>
      <c r="AM178" s="346">
        <v>64</v>
      </c>
      <c r="AN178" s="346">
        <v>35</v>
      </c>
      <c r="AO178" s="373"/>
      <c r="AP178" s="348" t="s">
        <v>430</v>
      </c>
      <c r="AQ178" s="348" t="s">
        <v>430</v>
      </c>
      <c r="AR178" s="348">
        <v>14.86</v>
      </c>
      <c r="AS178" s="348">
        <v>9.4</v>
      </c>
      <c r="AT178" s="348">
        <v>-2.5</v>
      </c>
      <c r="AU178" s="351"/>
      <c r="AV178" s="346" t="s">
        <v>430</v>
      </c>
      <c r="AW178" s="346" t="s">
        <v>430</v>
      </c>
      <c r="AX178" s="346">
        <v>17</v>
      </c>
      <c r="AY178" s="346">
        <v>39</v>
      </c>
      <c r="AZ178" s="346">
        <v>70</v>
      </c>
      <c r="BA178" s="374"/>
      <c r="BB178" s="348">
        <v>13.3449576613547</v>
      </c>
      <c r="BC178" s="348">
        <v>0.89764085055374299</v>
      </c>
      <c r="BD178" s="348">
        <v>8.2600177617241893E-2</v>
      </c>
      <c r="BE178" s="375">
        <v>0.520385895385025</v>
      </c>
      <c r="BF178" s="374"/>
      <c r="BG178" s="375" t="s">
        <v>430</v>
      </c>
      <c r="BH178" s="674" t="s">
        <v>430</v>
      </c>
      <c r="BI178" s="348" t="s">
        <v>430</v>
      </c>
      <c r="BJ178" s="348" t="s">
        <v>430</v>
      </c>
      <c r="BK178" s="362"/>
      <c r="BL178" s="348" t="s">
        <v>6940</v>
      </c>
      <c r="BM178" s="373" t="s">
        <v>6941</v>
      </c>
      <c r="BN178" s="372" t="s">
        <v>430</v>
      </c>
      <c r="BO178" s="372" t="s">
        <v>430</v>
      </c>
      <c r="BP178" s="372" t="s">
        <v>430</v>
      </c>
      <c r="BQ178" s="373"/>
      <c r="BR178" s="354" t="s">
        <v>436</v>
      </c>
    </row>
    <row r="179" spans="1:70" s="428" customFormat="1" x14ac:dyDescent="0.25">
      <c r="A179" s="345" t="s">
        <v>7121</v>
      </c>
      <c r="B179" s="373"/>
      <c r="C179" s="719">
        <v>45442</v>
      </c>
      <c r="D179" s="373"/>
      <c r="E179" s="346">
        <v>262.8</v>
      </c>
      <c r="F179" s="373"/>
      <c r="G179" s="347">
        <v>10.034000000000001</v>
      </c>
      <c r="H179" s="374"/>
      <c r="I179" s="348">
        <v>1.3331</v>
      </c>
      <c r="J179" s="348">
        <v>0.18970000000000001</v>
      </c>
      <c r="K179" s="348">
        <v>13.0337</v>
      </c>
      <c r="L179" s="348">
        <v>8.3233999999999995</v>
      </c>
      <c r="M179" s="348">
        <v>1.3945000000000001</v>
      </c>
      <c r="N179" s="350">
        <v>8.2530000000000001</v>
      </c>
      <c r="O179" s="348" t="s">
        <v>430</v>
      </c>
      <c r="P179" s="348" t="s">
        <v>430</v>
      </c>
      <c r="Q179" s="348" t="s">
        <v>430</v>
      </c>
      <c r="R179" s="348" t="s">
        <v>430</v>
      </c>
      <c r="S179" s="348">
        <v>15.585800000000001</v>
      </c>
      <c r="T179" s="348">
        <v>4.2709999999999999</v>
      </c>
      <c r="U179" s="348">
        <v>5.8662000000000001</v>
      </c>
      <c r="V179" s="348">
        <v>-3.5285000000000002</v>
      </c>
      <c r="W179" s="348">
        <v>15.585800000000001</v>
      </c>
      <c r="X179" s="348">
        <v>0.1779</v>
      </c>
      <c r="Y179" s="374"/>
      <c r="Z179" s="346">
        <v>12</v>
      </c>
      <c r="AA179" s="346">
        <v>22</v>
      </c>
      <c r="AB179" s="346">
        <v>10</v>
      </c>
      <c r="AC179" s="346">
        <v>7</v>
      </c>
      <c r="AD179" s="346">
        <v>53</v>
      </c>
      <c r="AE179" s="346">
        <v>51</v>
      </c>
      <c r="AF179" s="346" t="s">
        <v>430</v>
      </c>
      <c r="AG179" s="346" t="s">
        <v>430</v>
      </c>
      <c r="AH179" s="346" t="s">
        <v>430</v>
      </c>
      <c r="AI179" s="346" t="s">
        <v>430</v>
      </c>
      <c r="AJ179" s="346">
        <v>8</v>
      </c>
      <c r="AK179" s="346">
        <v>44</v>
      </c>
      <c r="AL179" s="346">
        <v>48</v>
      </c>
      <c r="AM179" s="346">
        <v>70</v>
      </c>
      <c r="AN179" s="346">
        <v>8</v>
      </c>
      <c r="AO179" s="373"/>
      <c r="AP179" s="348" t="s">
        <v>430</v>
      </c>
      <c r="AQ179" s="348" t="s">
        <v>430</v>
      </c>
      <c r="AR179" s="348" t="s">
        <v>430</v>
      </c>
      <c r="AS179" s="348" t="s">
        <v>430</v>
      </c>
      <c r="AT179" s="348">
        <v>8.1300000000000008</v>
      </c>
      <c r="AU179" s="351"/>
      <c r="AV179" s="346" t="s">
        <v>430</v>
      </c>
      <c r="AW179" s="346" t="s">
        <v>430</v>
      </c>
      <c r="AX179" s="346" t="s">
        <v>430</v>
      </c>
      <c r="AY179" s="346" t="s">
        <v>430</v>
      </c>
      <c r="AZ179" s="346">
        <v>45</v>
      </c>
      <c r="BA179" s="374"/>
      <c r="BB179" s="348">
        <v>19.965339264704699</v>
      </c>
      <c r="BC179" s="348">
        <v>0.99510495703591895</v>
      </c>
      <c r="BD179" s="348">
        <v>-2.9520643269682501E-2</v>
      </c>
      <c r="BE179" s="375">
        <v>-4.8818408391902997E-2</v>
      </c>
      <c r="BF179" s="374"/>
      <c r="BG179" s="375" t="s">
        <v>430</v>
      </c>
      <c r="BH179" s="674" t="s">
        <v>430</v>
      </c>
      <c r="BI179" s="348" t="s">
        <v>430</v>
      </c>
      <c r="BJ179" s="348" t="s">
        <v>430</v>
      </c>
      <c r="BK179" s="362"/>
      <c r="BL179" s="348" t="s">
        <v>6943</v>
      </c>
      <c r="BM179" s="373" t="s">
        <v>5010</v>
      </c>
      <c r="BN179" s="372" t="s">
        <v>430</v>
      </c>
      <c r="BO179" s="372" t="s">
        <v>430</v>
      </c>
      <c r="BP179" s="372" t="s">
        <v>430</v>
      </c>
      <c r="BQ179" s="373"/>
      <c r="BR179" s="354" t="s">
        <v>6887</v>
      </c>
    </row>
    <row r="180" spans="1:70" s="428" customFormat="1" x14ac:dyDescent="0.25">
      <c r="A180" s="345" t="s">
        <v>7122</v>
      </c>
      <c r="B180" s="373"/>
      <c r="C180" s="719">
        <v>41275</v>
      </c>
      <c r="D180" s="373"/>
      <c r="E180" s="346">
        <v>230.59</v>
      </c>
      <c r="F180" s="373"/>
      <c r="G180" s="347">
        <v>59.359099999999998</v>
      </c>
      <c r="H180" s="374"/>
      <c r="I180" s="348" t="s">
        <v>430</v>
      </c>
      <c r="J180" s="348">
        <v>-0.81769999999999998</v>
      </c>
      <c r="K180" s="348">
        <v>4.5975000000000001</v>
      </c>
      <c r="L180" s="348">
        <v>-6.6E-3</v>
      </c>
      <c r="M180" s="348">
        <v>-2.1351</v>
      </c>
      <c r="N180" s="350">
        <v>6.34</v>
      </c>
      <c r="O180" s="348">
        <v>8.2151999999999994</v>
      </c>
      <c r="P180" s="348">
        <v>16.022600000000001</v>
      </c>
      <c r="Q180" s="348">
        <v>13.8263</v>
      </c>
      <c r="R180" s="348">
        <v>13.2577</v>
      </c>
      <c r="S180" s="348">
        <v>6.0791000000000004</v>
      </c>
      <c r="T180" s="348">
        <v>-2.6404999999999998</v>
      </c>
      <c r="U180" s="348">
        <v>0.99670000000000003</v>
      </c>
      <c r="V180" s="348">
        <v>-0.2777</v>
      </c>
      <c r="W180" s="348">
        <v>6.0791000000000004</v>
      </c>
      <c r="X180" s="348">
        <v>13.119300000000001</v>
      </c>
      <c r="Y180" s="374"/>
      <c r="Z180" s="346" t="s">
        <v>430</v>
      </c>
      <c r="AA180" s="346">
        <v>76</v>
      </c>
      <c r="AB180" s="346">
        <v>99</v>
      </c>
      <c r="AC180" s="346">
        <v>28</v>
      </c>
      <c r="AD180" s="346">
        <v>70</v>
      </c>
      <c r="AE180" s="346">
        <v>55</v>
      </c>
      <c r="AF180" s="346">
        <v>43</v>
      </c>
      <c r="AG180" s="346">
        <v>37</v>
      </c>
      <c r="AH180" s="346">
        <v>22</v>
      </c>
      <c r="AI180" s="346">
        <v>15</v>
      </c>
      <c r="AJ180" s="346">
        <v>70</v>
      </c>
      <c r="AK180" s="346">
        <v>77</v>
      </c>
      <c r="AL180" s="346">
        <v>70</v>
      </c>
      <c r="AM180" s="346">
        <v>60</v>
      </c>
      <c r="AN180" s="346">
        <v>70</v>
      </c>
      <c r="AO180" s="373"/>
      <c r="AP180" s="348">
        <v>13.4</v>
      </c>
      <c r="AQ180" s="348">
        <v>14.2</v>
      </c>
      <c r="AR180" s="348">
        <v>12.34</v>
      </c>
      <c r="AS180" s="348">
        <v>9.09</v>
      </c>
      <c r="AT180" s="348">
        <v>0.63</v>
      </c>
      <c r="AU180" s="351"/>
      <c r="AV180" s="346">
        <v>16</v>
      </c>
      <c r="AW180" s="346">
        <v>19</v>
      </c>
      <c r="AX180" s="346">
        <v>25</v>
      </c>
      <c r="AY180" s="346">
        <v>40</v>
      </c>
      <c r="AZ180" s="346">
        <v>59</v>
      </c>
      <c r="BA180" s="374"/>
      <c r="BB180" s="348">
        <v>10.429337991664999</v>
      </c>
      <c r="BC180" s="348">
        <v>0</v>
      </c>
      <c r="BD180" s="348">
        <v>7.5290431840295199E-2</v>
      </c>
      <c r="BE180" s="375" t="s">
        <v>430</v>
      </c>
      <c r="BF180" s="374"/>
      <c r="BG180" s="375" t="s">
        <v>430</v>
      </c>
      <c r="BH180" s="674" t="s">
        <v>430</v>
      </c>
      <c r="BI180" s="348" t="s">
        <v>430</v>
      </c>
      <c r="BJ180" s="348" t="s">
        <v>430</v>
      </c>
      <c r="BK180" s="362"/>
      <c r="BL180" s="348" t="s">
        <v>6755</v>
      </c>
      <c r="BM180" s="373" t="s">
        <v>6756</v>
      </c>
      <c r="BN180" s="372" t="s">
        <v>430</v>
      </c>
      <c r="BO180" s="372" t="s">
        <v>430</v>
      </c>
      <c r="BP180" s="372" t="s">
        <v>430</v>
      </c>
      <c r="BQ180" s="373"/>
      <c r="BR180" s="354" t="s">
        <v>908</v>
      </c>
    </row>
    <row r="181" spans="1:70" s="428" customFormat="1" x14ac:dyDescent="0.25">
      <c r="A181" s="345" t="s">
        <v>7123</v>
      </c>
      <c r="B181" s="373"/>
      <c r="C181" s="719">
        <v>45846</v>
      </c>
      <c r="D181" s="373"/>
      <c r="E181" s="346">
        <v>221.22</v>
      </c>
      <c r="F181" s="373"/>
      <c r="G181" s="347">
        <v>22.0412</v>
      </c>
      <c r="H181" s="374"/>
      <c r="I181" s="348">
        <v>1.2392000000000001</v>
      </c>
      <c r="J181" s="348">
        <v>-2.7810000000000001</v>
      </c>
      <c r="K181" s="348">
        <v>9.5166000000000004</v>
      </c>
      <c r="L181" s="348">
        <v>-27.8246</v>
      </c>
      <c r="M181" s="348">
        <v>66.363699999999994</v>
      </c>
      <c r="N181" s="350" t="s">
        <v>430</v>
      </c>
      <c r="O181" s="348" t="s">
        <v>430</v>
      </c>
      <c r="P181" s="348" t="s">
        <v>430</v>
      </c>
      <c r="Q181" s="348" t="s">
        <v>430</v>
      </c>
      <c r="R181" s="348" t="s">
        <v>430</v>
      </c>
      <c r="S181" s="348">
        <v>6.7969999999999997</v>
      </c>
      <c r="T181" s="348">
        <v>6.9234999999999998</v>
      </c>
      <c r="U181" s="348">
        <v>67.567800000000005</v>
      </c>
      <c r="V181" s="348" t="s">
        <v>430</v>
      </c>
      <c r="W181" s="348">
        <v>6.7969999999999997</v>
      </c>
      <c r="X181" s="348">
        <v>120.41200000000001</v>
      </c>
      <c r="Y181" s="374"/>
      <c r="Z181" s="346">
        <v>17</v>
      </c>
      <c r="AA181" s="346">
        <v>103</v>
      </c>
      <c r="AB181" s="346">
        <v>25</v>
      </c>
      <c r="AC181" s="346">
        <v>95</v>
      </c>
      <c r="AD181" s="346">
        <v>4</v>
      </c>
      <c r="AE181" s="346" t="s">
        <v>430</v>
      </c>
      <c r="AF181" s="346" t="s">
        <v>430</v>
      </c>
      <c r="AG181" s="346" t="s">
        <v>430</v>
      </c>
      <c r="AH181" s="346" t="s">
        <v>430</v>
      </c>
      <c r="AI181" s="346" t="s">
        <v>430</v>
      </c>
      <c r="AJ181" s="346">
        <v>55</v>
      </c>
      <c r="AK181" s="346">
        <v>32</v>
      </c>
      <c r="AL181" s="346">
        <v>7</v>
      </c>
      <c r="AM181" s="346" t="s">
        <v>430</v>
      </c>
      <c r="AN181" s="346">
        <v>55</v>
      </c>
      <c r="AO181" s="373"/>
      <c r="AP181" s="348" t="s">
        <v>430</v>
      </c>
      <c r="AQ181" s="348" t="s">
        <v>430</v>
      </c>
      <c r="AR181" s="348" t="s">
        <v>430</v>
      </c>
      <c r="AS181" s="348" t="s">
        <v>430</v>
      </c>
      <c r="AT181" s="348" t="s">
        <v>430</v>
      </c>
      <c r="AU181" s="351"/>
      <c r="AV181" s="346" t="s">
        <v>430</v>
      </c>
      <c r="AW181" s="346" t="s">
        <v>430</v>
      </c>
      <c r="AX181" s="346" t="s">
        <v>430</v>
      </c>
      <c r="AY181" s="346" t="s">
        <v>430</v>
      </c>
      <c r="AZ181" s="346" t="s">
        <v>430</v>
      </c>
      <c r="BA181" s="374"/>
      <c r="BB181" s="348">
        <v>79.159796933831998</v>
      </c>
      <c r="BC181" s="348">
        <v>0</v>
      </c>
      <c r="BD181" s="348">
        <v>0.125470411549503</v>
      </c>
      <c r="BE181" s="375" t="s">
        <v>430</v>
      </c>
      <c r="BF181" s="374"/>
      <c r="BG181" s="375" t="s">
        <v>430</v>
      </c>
      <c r="BH181" s="674" t="s">
        <v>430</v>
      </c>
      <c r="BI181" s="348" t="s">
        <v>430</v>
      </c>
      <c r="BJ181" s="348" t="s">
        <v>430</v>
      </c>
      <c r="BK181" s="362"/>
      <c r="BL181" s="348" t="s">
        <v>6882</v>
      </c>
      <c r="BM181" s="373" t="s">
        <v>6883</v>
      </c>
      <c r="BN181" s="372" t="s">
        <v>430</v>
      </c>
      <c r="BO181" s="372" t="s">
        <v>430</v>
      </c>
      <c r="BP181" s="372" t="s">
        <v>430</v>
      </c>
      <c r="BQ181" s="373"/>
      <c r="BR181" s="354" t="s">
        <v>555</v>
      </c>
    </row>
    <row r="182" spans="1:70" s="428" customFormat="1" x14ac:dyDescent="0.25">
      <c r="A182" s="345" t="s">
        <v>7124</v>
      </c>
      <c r="B182" s="373"/>
      <c r="C182" s="719">
        <v>44197</v>
      </c>
      <c r="D182" s="373"/>
      <c r="E182" s="346">
        <v>220.40700000000001</v>
      </c>
      <c r="F182" s="373"/>
      <c r="G182" s="347">
        <v>20.968</v>
      </c>
      <c r="H182" s="374"/>
      <c r="I182" s="348">
        <v>1.3383</v>
      </c>
      <c r="J182" s="348">
        <v>0.13320000000000001</v>
      </c>
      <c r="K182" s="348">
        <v>7.5867000000000004</v>
      </c>
      <c r="L182" s="348">
        <v>-0.13150000000000001</v>
      </c>
      <c r="M182" s="348">
        <v>-4.5984999999999996</v>
      </c>
      <c r="N182" s="350">
        <v>4.7770000000000001</v>
      </c>
      <c r="O182" s="348">
        <v>4.7015000000000002</v>
      </c>
      <c r="P182" s="348">
        <v>15.149699999999999</v>
      </c>
      <c r="Q182" s="348">
        <v>13.6717</v>
      </c>
      <c r="R182" s="348" t="s">
        <v>430</v>
      </c>
      <c r="S182" s="348">
        <v>10.7075</v>
      </c>
      <c r="T182" s="348">
        <v>-4.5182000000000002</v>
      </c>
      <c r="U182" s="348">
        <v>0.16819999999999999</v>
      </c>
      <c r="V182" s="348">
        <v>-3.1974999999999998</v>
      </c>
      <c r="W182" s="348">
        <v>10.7075</v>
      </c>
      <c r="X182" s="348">
        <v>14.930899999999999</v>
      </c>
      <c r="Y182" s="374"/>
      <c r="Z182" s="346">
        <v>11</v>
      </c>
      <c r="AA182" s="346">
        <v>24</v>
      </c>
      <c r="AB182" s="346">
        <v>50</v>
      </c>
      <c r="AC182" s="346">
        <v>32</v>
      </c>
      <c r="AD182" s="346">
        <v>81</v>
      </c>
      <c r="AE182" s="346">
        <v>61</v>
      </c>
      <c r="AF182" s="346">
        <v>56</v>
      </c>
      <c r="AG182" s="346">
        <v>40</v>
      </c>
      <c r="AH182" s="346">
        <v>23</v>
      </c>
      <c r="AI182" s="346" t="s">
        <v>430</v>
      </c>
      <c r="AJ182" s="346">
        <v>28</v>
      </c>
      <c r="AK182" s="346">
        <v>84</v>
      </c>
      <c r="AL182" s="346">
        <v>76</v>
      </c>
      <c r="AM182" s="346">
        <v>69</v>
      </c>
      <c r="AN182" s="346">
        <v>28</v>
      </c>
      <c r="AO182" s="373"/>
      <c r="AP182" s="348" t="s">
        <v>430</v>
      </c>
      <c r="AQ182" s="348" t="s">
        <v>430</v>
      </c>
      <c r="AR182" s="348">
        <v>10.57</v>
      </c>
      <c r="AS182" s="348">
        <v>6.4</v>
      </c>
      <c r="AT182" s="348">
        <v>-1.85</v>
      </c>
      <c r="AU182" s="351"/>
      <c r="AV182" s="346" t="s">
        <v>430</v>
      </c>
      <c r="AW182" s="346" t="s">
        <v>430</v>
      </c>
      <c r="AX182" s="346">
        <v>32</v>
      </c>
      <c r="AY182" s="346">
        <v>52</v>
      </c>
      <c r="AZ182" s="346">
        <v>69</v>
      </c>
      <c r="BA182" s="374"/>
      <c r="BB182" s="348">
        <v>14.325020921063899</v>
      </c>
      <c r="BC182" s="348">
        <v>0.96828291860972604</v>
      </c>
      <c r="BD182" s="348">
        <v>5.6095494415106403E-2</v>
      </c>
      <c r="BE182" s="375">
        <v>-4.0785905281028698E-2</v>
      </c>
      <c r="BF182" s="374"/>
      <c r="BG182" s="375" t="s">
        <v>430</v>
      </c>
      <c r="BH182" s="674" t="s">
        <v>430</v>
      </c>
      <c r="BI182" s="348" t="s">
        <v>430</v>
      </c>
      <c r="BJ182" s="348" t="s">
        <v>430</v>
      </c>
      <c r="BK182" s="362"/>
      <c r="BL182" s="348" t="s">
        <v>6845</v>
      </c>
      <c r="BM182" s="373" t="s">
        <v>5300</v>
      </c>
      <c r="BN182" s="372" t="s">
        <v>2932</v>
      </c>
      <c r="BO182" s="372" t="s">
        <v>430</v>
      </c>
      <c r="BP182" s="372" t="s">
        <v>430</v>
      </c>
      <c r="BQ182" s="373"/>
      <c r="BR182" s="354" t="s">
        <v>555</v>
      </c>
    </row>
    <row r="183" spans="1:70" s="428" customFormat="1" x14ac:dyDescent="0.25">
      <c r="A183" s="345" t="s">
        <v>7125</v>
      </c>
      <c r="B183" s="373"/>
      <c r="C183" s="719">
        <v>41275</v>
      </c>
      <c r="D183" s="373"/>
      <c r="E183" s="346">
        <v>218.369</v>
      </c>
      <c r="F183" s="373"/>
      <c r="G183" s="347">
        <v>173.94069999999999</v>
      </c>
      <c r="H183" s="374"/>
      <c r="I183" s="348">
        <v>1.0757000000000001</v>
      </c>
      <c r="J183" s="348">
        <v>5.8799999999999998E-2</v>
      </c>
      <c r="K183" s="348">
        <v>8.1134000000000004</v>
      </c>
      <c r="L183" s="348">
        <v>-0.85089999999999999</v>
      </c>
      <c r="M183" s="348">
        <v>-1.4669000000000001</v>
      </c>
      <c r="N183" s="350">
        <v>6.0332999999999997</v>
      </c>
      <c r="O183" s="348">
        <v>8.7925000000000004</v>
      </c>
      <c r="P183" s="348">
        <v>17.1388</v>
      </c>
      <c r="Q183" s="348">
        <v>15.391500000000001</v>
      </c>
      <c r="R183" s="348">
        <v>13.584899999999999</v>
      </c>
      <c r="S183" s="348">
        <v>10.4695</v>
      </c>
      <c r="T183" s="348">
        <v>-3.3483000000000001</v>
      </c>
      <c r="U183" s="348">
        <v>3.6053000000000002</v>
      </c>
      <c r="V183" s="348">
        <v>0.63739999999999997</v>
      </c>
      <c r="W183" s="348">
        <v>10.4695</v>
      </c>
      <c r="X183" s="348">
        <v>12.6031</v>
      </c>
      <c r="Y183" s="374"/>
      <c r="Z183" s="346">
        <v>32</v>
      </c>
      <c r="AA183" s="346">
        <v>25</v>
      </c>
      <c r="AB183" s="346">
        <v>43</v>
      </c>
      <c r="AC183" s="346">
        <v>41</v>
      </c>
      <c r="AD183" s="346">
        <v>67</v>
      </c>
      <c r="AE183" s="346">
        <v>56</v>
      </c>
      <c r="AF183" s="346">
        <v>40</v>
      </c>
      <c r="AG183" s="346">
        <v>35</v>
      </c>
      <c r="AH183" s="346">
        <v>18</v>
      </c>
      <c r="AI183" s="346">
        <v>13</v>
      </c>
      <c r="AJ183" s="346">
        <v>30</v>
      </c>
      <c r="AK183" s="346">
        <v>79</v>
      </c>
      <c r="AL183" s="346">
        <v>61</v>
      </c>
      <c r="AM183" s="346">
        <v>57</v>
      </c>
      <c r="AN183" s="346">
        <v>30</v>
      </c>
      <c r="AO183" s="373"/>
      <c r="AP183" s="348">
        <v>14.21</v>
      </c>
      <c r="AQ183" s="348">
        <v>15.62</v>
      </c>
      <c r="AR183" s="348">
        <v>13.28</v>
      </c>
      <c r="AS183" s="348">
        <v>9.69</v>
      </c>
      <c r="AT183" s="348">
        <v>2.74</v>
      </c>
      <c r="AU183" s="351"/>
      <c r="AV183" s="346">
        <v>14</v>
      </c>
      <c r="AW183" s="346">
        <v>17</v>
      </c>
      <c r="AX183" s="346">
        <v>23</v>
      </c>
      <c r="AY183" s="346">
        <v>38</v>
      </c>
      <c r="AZ183" s="346">
        <v>55</v>
      </c>
      <c r="BA183" s="374"/>
      <c r="BB183" s="348">
        <v>13.325980401447399</v>
      </c>
      <c r="BC183" s="348">
        <v>0.88507103926643305</v>
      </c>
      <c r="BD183" s="348">
        <v>6.8974668409788803E-2</v>
      </c>
      <c r="BE183" s="375">
        <v>0.147361861581944</v>
      </c>
      <c r="BF183" s="374"/>
      <c r="BG183" s="375" t="s">
        <v>430</v>
      </c>
      <c r="BH183" s="674" t="s">
        <v>430</v>
      </c>
      <c r="BI183" s="348" t="s">
        <v>430</v>
      </c>
      <c r="BJ183" s="348" t="s">
        <v>430</v>
      </c>
      <c r="BK183" s="362"/>
      <c r="BL183" s="348" t="s">
        <v>6947</v>
      </c>
      <c r="BM183" s="373" t="s">
        <v>6948</v>
      </c>
      <c r="BN183" s="372" t="s">
        <v>430</v>
      </c>
      <c r="BO183" s="372" t="s">
        <v>430</v>
      </c>
      <c r="BP183" s="372" t="s">
        <v>430</v>
      </c>
      <c r="BQ183" s="373"/>
      <c r="BR183" s="354" t="s">
        <v>548</v>
      </c>
    </row>
    <row r="184" spans="1:70" s="428" customFormat="1" x14ac:dyDescent="0.25">
      <c r="A184" s="345" t="s">
        <v>7126</v>
      </c>
      <c r="B184" s="373"/>
      <c r="C184" s="719">
        <v>45889</v>
      </c>
      <c r="D184" s="373"/>
      <c r="E184" s="346">
        <v>202.93</v>
      </c>
      <c r="F184" s="373"/>
      <c r="G184" s="347">
        <v>15.0075</v>
      </c>
      <c r="H184" s="374"/>
      <c r="I184" s="348">
        <v>-0.13569999999999999</v>
      </c>
      <c r="J184" s="348">
        <v>-0.30230000000000001</v>
      </c>
      <c r="K184" s="348">
        <v>5.7953999999999999</v>
      </c>
      <c r="L184" s="348">
        <v>-5.3692000000000002</v>
      </c>
      <c r="M184" s="348">
        <v>23.162700000000001</v>
      </c>
      <c r="N184" s="350" t="s">
        <v>430</v>
      </c>
      <c r="O184" s="348" t="s">
        <v>430</v>
      </c>
      <c r="P184" s="348" t="s">
        <v>430</v>
      </c>
      <c r="Q184" s="348" t="s">
        <v>430</v>
      </c>
      <c r="R184" s="348" t="s">
        <v>430</v>
      </c>
      <c r="S184" s="348">
        <v>3.0019999999999998</v>
      </c>
      <c r="T184" s="348">
        <v>11.831899999999999</v>
      </c>
      <c r="U184" s="348">
        <v>28.805399999999999</v>
      </c>
      <c r="V184" s="348" t="s">
        <v>430</v>
      </c>
      <c r="W184" s="348">
        <v>3.0019999999999998</v>
      </c>
      <c r="X184" s="348">
        <v>50.075000000000003</v>
      </c>
      <c r="Y184" s="374"/>
      <c r="Z184" s="346">
        <v>84</v>
      </c>
      <c r="AA184" s="346">
        <v>34</v>
      </c>
      <c r="AB184" s="346">
        <v>75</v>
      </c>
      <c r="AC184" s="346">
        <v>67</v>
      </c>
      <c r="AD184" s="346">
        <v>33</v>
      </c>
      <c r="AE184" s="346" t="s">
        <v>430</v>
      </c>
      <c r="AF184" s="346" t="s">
        <v>430</v>
      </c>
      <c r="AG184" s="346" t="s">
        <v>430</v>
      </c>
      <c r="AH184" s="346" t="s">
        <v>430</v>
      </c>
      <c r="AI184" s="346" t="s">
        <v>430</v>
      </c>
      <c r="AJ184" s="346">
        <v>95</v>
      </c>
      <c r="AK184" s="346">
        <v>20</v>
      </c>
      <c r="AL184" s="346">
        <v>33</v>
      </c>
      <c r="AM184" s="346" t="s">
        <v>430</v>
      </c>
      <c r="AN184" s="346">
        <v>95</v>
      </c>
      <c r="AO184" s="373"/>
      <c r="AP184" s="348" t="s">
        <v>430</v>
      </c>
      <c r="AQ184" s="348" t="s">
        <v>430</v>
      </c>
      <c r="AR184" s="348" t="s">
        <v>430</v>
      </c>
      <c r="AS184" s="348" t="s">
        <v>430</v>
      </c>
      <c r="AT184" s="348" t="s">
        <v>430</v>
      </c>
      <c r="AU184" s="351"/>
      <c r="AV184" s="346" t="s">
        <v>430</v>
      </c>
      <c r="AW184" s="346" t="s">
        <v>430</v>
      </c>
      <c r="AX184" s="346" t="s">
        <v>430</v>
      </c>
      <c r="AY184" s="346" t="s">
        <v>430</v>
      </c>
      <c r="AZ184" s="346" t="s">
        <v>430</v>
      </c>
      <c r="BA184" s="374"/>
      <c r="BB184" s="348">
        <v>26.962989814024901</v>
      </c>
      <c r="BC184" s="348">
        <v>0</v>
      </c>
      <c r="BD184" s="348">
        <v>0.17068027667249799</v>
      </c>
      <c r="BE184" s="375" t="s">
        <v>430</v>
      </c>
      <c r="BF184" s="374"/>
      <c r="BG184" s="375" t="s">
        <v>430</v>
      </c>
      <c r="BH184" s="674" t="s">
        <v>430</v>
      </c>
      <c r="BI184" s="348" t="s">
        <v>430</v>
      </c>
      <c r="BJ184" s="348" t="s">
        <v>430</v>
      </c>
      <c r="BK184" s="362"/>
      <c r="BL184" s="348" t="s">
        <v>6950</v>
      </c>
      <c r="BM184" s="373" t="s">
        <v>6951</v>
      </c>
      <c r="BN184" s="372" t="s">
        <v>430</v>
      </c>
      <c r="BO184" s="372" t="s">
        <v>430</v>
      </c>
      <c r="BP184" s="372" t="s">
        <v>430</v>
      </c>
      <c r="BQ184" s="373"/>
      <c r="BR184" s="354" t="s">
        <v>548</v>
      </c>
    </row>
    <row r="185" spans="1:70" s="428" customFormat="1" x14ac:dyDescent="0.25">
      <c r="A185" s="345" t="s">
        <v>7127</v>
      </c>
      <c r="B185" s="373"/>
      <c r="C185" s="719">
        <v>45352</v>
      </c>
      <c r="D185" s="373"/>
      <c r="E185" s="346">
        <v>221.63399999999999</v>
      </c>
      <c r="F185" s="373"/>
      <c r="G185" s="347">
        <v>9.7739999999999991</v>
      </c>
      <c r="H185" s="374"/>
      <c r="I185" s="348">
        <v>1.6220000000000001</v>
      </c>
      <c r="J185" s="348">
        <v>0.71099999999999997</v>
      </c>
      <c r="K185" s="348">
        <v>14.2089</v>
      </c>
      <c r="L185" s="348">
        <v>7.6313000000000004</v>
      </c>
      <c r="M185" s="348">
        <v>-4.3078000000000003</v>
      </c>
      <c r="N185" s="350">
        <v>3.8466999999999998</v>
      </c>
      <c r="O185" s="348">
        <v>-4.1638000000000002</v>
      </c>
      <c r="P185" s="348" t="s">
        <v>430</v>
      </c>
      <c r="Q185" s="348" t="s">
        <v>430</v>
      </c>
      <c r="R185" s="348" t="s">
        <v>430</v>
      </c>
      <c r="S185" s="348">
        <v>16.885899999999999</v>
      </c>
      <c r="T185" s="348">
        <v>-5.11E-2</v>
      </c>
      <c r="U185" s="348">
        <v>-1.3226</v>
      </c>
      <c r="V185" s="348">
        <v>-9.2647999999999993</v>
      </c>
      <c r="W185" s="348">
        <v>16.885899999999999</v>
      </c>
      <c r="X185" s="348">
        <v>-1.0546</v>
      </c>
      <c r="Y185" s="374"/>
      <c r="Z185" s="346">
        <v>7</v>
      </c>
      <c r="AA185" s="346">
        <v>15</v>
      </c>
      <c r="AB185" s="346">
        <v>8</v>
      </c>
      <c r="AC185" s="346">
        <v>8</v>
      </c>
      <c r="AD185" s="346">
        <v>77</v>
      </c>
      <c r="AE185" s="346">
        <v>66</v>
      </c>
      <c r="AF185" s="346">
        <v>62</v>
      </c>
      <c r="AG185" s="346" t="s">
        <v>430</v>
      </c>
      <c r="AH185" s="346" t="s">
        <v>430</v>
      </c>
      <c r="AI185" s="346" t="s">
        <v>430</v>
      </c>
      <c r="AJ185" s="346">
        <v>7</v>
      </c>
      <c r="AK185" s="346">
        <v>59</v>
      </c>
      <c r="AL185" s="346">
        <v>82</v>
      </c>
      <c r="AM185" s="346">
        <v>78</v>
      </c>
      <c r="AN185" s="346">
        <v>7</v>
      </c>
      <c r="AO185" s="373"/>
      <c r="AP185" s="348" t="s">
        <v>430</v>
      </c>
      <c r="AQ185" s="348" t="s">
        <v>430</v>
      </c>
      <c r="AR185" s="348" t="s">
        <v>430</v>
      </c>
      <c r="AS185" s="348" t="s">
        <v>430</v>
      </c>
      <c r="AT185" s="348">
        <v>0.56000000000000005</v>
      </c>
      <c r="AU185" s="351"/>
      <c r="AV185" s="346" t="s">
        <v>430</v>
      </c>
      <c r="AW185" s="346" t="s">
        <v>430</v>
      </c>
      <c r="AX185" s="346" t="s">
        <v>430</v>
      </c>
      <c r="AY185" s="346" t="s">
        <v>430</v>
      </c>
      <c r="AZ185" s="346">
        <v>60</v>
      </c>
      <c r="BA185" s="374"/>
      <c r="BB185" s="348">
        <v>23.206482494064399</v>
      </c>
      <c r="BC185" s="348">
        <v>0.98990580278917695</v>
      </c>
      <c r="BD185" s="348">
        <v>-1.1868579521753599E-2</v>
      </c>
      <c r="BE185" s="375">
        <v>-0.117930093363513</v>
      </c>
      <c r="BF185" s="374"/>
      <c r="BG185" s="375" t="s">
        <v>430</v>
      </c>
      <c r="BH185" s="674" t="s">
        <v>430</v>
      </c>
      <c r="BI185" s="348" t="s">
        <v>430</v>
      </c>
      <c r="BJ185" s="348" t="s">
        <v>430</v>
      </c>
      <c r="BK185" s="362"/>
      <c r="BL185" s="348" t="s">
        <v>6837</v>
      </c>
      <c r="BM185" s="373" t="s">
        <v>6838</v>
      </c>
      <c r="BN185" s="372" t="s">
        <v>430</v>
      </c>
      <c r="BO185" s="372" t="s">
        <v>430</v>
      </c>
      <c r="BP185" s="372" t="s">
        <v>430</v>
      </c>
      <c r="BQ185" s="373"/>
      <c r="BR185" s="354" t="s">
        <v>6887</v>
      </c>
    </row>
    <row r="186" spans="1:70" s="428" customFormat="1" x14ac:dyDescent="0.25">
      <c r="A186" s="345" t="s">
        <v>7128</v>
      </c>
      <c r="B186" s="373"/>
      <c r="C186" s="719">
        <v>45922</v>
      </c>
      <c r="D186" s="373"/>
      <c r="E186" s="346">
        <v>185.81899999999999</v>
      </c>
      <c r="F186" s="373"/>
      <c r="G186" s="347">
        <v>10.0146</v>
      </c>
      <c r="H186" s="374"/>
      <c r="I186" s="348">
        <v>1.1341000000000001</v>
      </c>
      <c r="J186" s="348">
        <v>0.49880000000000002</v>
      </c>
      <c r="K186" s="348">
        <v>9.6036999999999999</v>
      </c>
      <c r="L186" s="348">
        <v>5.7240000000000002</v>
      </c>
      <c r="M186" s="348">
        <v>-0.55610000000000004</v>
      </c>
      <c r="N186" s="350" t="s">
        <v>430</v>
      </c>
      <c r="O186" s="348" t="s">
        <v>430</v>
      </c>
      <c r="P186" s="348" t="s">
        <v>430</v>
      </c>
      <c r="Q186" s="348" t="s">
        <v>430</v>
      </c>
      <c r="R186" s="348" t="s">
        <v>430</v>
      </c>
      <c r="S186" s="348">
        <v>11.9337</v>
      </c>
      <c r="T186" s="348">
        <v>0.56030000000000002</v>
      </c>
      <c r="U186" s="348">
        <v>3.7987000000000002</v>
      </c>
      <c r="V186" s="348" t="s">
        <v>430</v>
      </c>
      <c r="W186" s="348">
        <v>11.9337</v>
      </c>
      <c r="X186" s="348">
        <v>0.14599999999999999</v>
      </c>
      <c r="Y186" s="374"/>
      <c r="Z186" s="346">
        <v>25</v>
      </c>
      <c r="AA186" s="346">
        <v>19</v>
      </c>
      <c r="AB186" s="346">
        <v>24</v>
      </c>
      <c r="AC186" s="346">
        <v>11</v>
      </c>
      <c r="AD186" s="346">
        <v>62</v>
      </c>
      <c r="AE186" s="346" t="s">
        <v>430</v>
      </c>
      <c r="AF186" s="346" t="s">
        <v>430</v>
      </c>
      <c r="AG186" s="346" t="s">
        <v>430</v>
      </c>
      <c r="AH186" s="346" t="s">
        <v>430</v>
      </c>
      <c r="AI186" s="346" t="s">
        <v>430</v>
      </c>
      <c r="AJ186" s="346">
        <v>21</v>
      </c>
      <c r="AK186" s="346">
        <v>57</v>
      </c>
      <c r="AL186" s="346">
        <v>59</v>
      </c>
      <c r="AM186" s="346" t="s">
        <v>430</v>
      </c>
      <c r="AN186" s="346">
        <v>21</v>
      </c>
      <c r="AO186" s="373"/>
      <c r="AP186" s="348" t="s">
        <v>430</v>
      </c>
      <c r="AQ186" s="348" t="s">
        <v>430</v>
      </c>
      <c r="AR186" s="348" t="s">
        <v>430</v>
      </c>
      <c r="AS186" s="348" t="s">
        <v>430</v>
      </c>
      <c r="AT186" s="348" t="s">
        <v>430</v>
      </c>
      <c r="AU186" s="351"/>
      <c r="AV186" s="346" t="s">
        <v>430</v>
      </c>
      <c r="AW186" s="346" t="s">
        <v>430</v>
      </c>
      <c r="AX186" s="346" t="s">
        <v>430</v>
      </c>
      <c r="AY186" s="346" t="s">
        <v>430</v>
      </c>
      <c r="AZ186" s="346" t="s">
        <v>430</v>
      </c>
      <c r="BA186" s="374"/>
      <c r="BB186" s="348">
        <v>21.176156672046002</v>
      </c>
      <c r="BC186" s="348">
        <v>1.00716674007378</v>
      </c>
      <c r="BD186" s="348">
        <v>4.5414330578541296E-3</v>
      </c>
      <c r="BE186" s="375">
        <v>0.44944370484760399</v>
      </c>
      <c r="BF186" s="374"/>
      <c r="BG186" s="375" t="s">
        <v>430</v>
      </c>
      <c r="BH186" s="674" t="s">
        <v>430</v>
      </c>
      <c r="BI186" s="348" t="s">
        <v>430</v>
      </c>
      <c r="BJ186" s="348" t="s">
        <v>430</v>
      </c>
      <c r="BK186" s="362"/>
      <c r="BL186" s="348" t="s">
        <v>6954</v>
      </c>
      <c r="BM186" s="373" t="s">
        <v>2533</v>
      </c>
      <c r="BN186" s="372" t="s">
        <v>430</v>
      </c>
      <c r="BO186" s="372" t="s">
        <v>430</v>
      </c>
      <c r="BP186" s="372" t="s">
        <v>430</v>
      </c>
      <c r="BQ186" s="373"/>
      <c r="BR186" s="354" t="s">
        <v>443</v>
      </c>
    </row>
    <row r="187" spans="1:70" s="428" customFormat="1" x14ac:dyDescent="0.25">
      <c r="A187" s="345" t="s">
        <v>7129</v>
      </c>
      <c r="B187" s="373"/>
      <c r="C187" s="719">
        <v>45499</v>
      </c>
      <c r="D187" s="373"/>
      <c r="E187" s="346">
        <v>188.77099999999999</v>
      </c>
      <c r="F187" s="373"/>
      <c r="G187" s="347">
        <v>8.8520000000000003</v>
      </c>
      <c r="H187" s="374"/>
      <c r="I187" s="348">
        <v>0.87749999999999995</v>
      </c>
      <c r="J187" s="348">
        <v>-0.36020000000000002</v>
      </c>
      <c r="K187" s="348">
        <v>11.416</v>
      </c>
      <c r="L187" s="348">
        <v>4.4977</v>
      </c>
      <c r="M187" s="348">
        <v>-0.98429999999999995</v>
      </c>
      <c r="N187" s="350">
        <v>9.2042999999999999</v>
      </c>
      <c r="O187" s="348" t="s">
        <v>430</v>
      </c>
      <c r="P187" s="348" t="s">
        <v>430</v>
      </c>
      <c r="Q187" s="348" t="s">
        <v>430</v>
      </c>
      <c r="R187" s="348" t="s">
        <v>430</v>
      </c>
      <c r="S187" s="348">
        <v>15.170400000000001</v>
      </c>
      <c r="T187" s="348">
        <v>1.2699</v>
      </c>
      <c r="U187" s="348">
        <v>4.8070000000000004</v>
      </c>
      <c r="V187" s="348">
        <v>-2.9386000000000001</v>
      </c>
      <c r="W187" s="348">
        <v>15.170400000000001</v>
      </c>
      <c r="X187" s="348">
        <v>-6.7182000000000004</v>
      </c>
      <c r="Y187" s="374"/>
      <c r="Z187" s="346">
        <v>41</v>
      </c>
      <c r="AA187" s="346">
        <v>35</v>
      </c>
      <c r="AB187" s="346">
        <v>11</v>
      </c>
      <c r="AC187" s="346">
        <v>15</v>
      </c>
      <c r="AD187" s="346">
        <v>66</v>
      </c>
      <c r="AE187" s="346">
        <v>47</v>
      </c>
      <c r="AF187" s="346" t="s">
        <v>430</v>
      </c>
      <c r="AG187" s="346" t="s">
        <v>430</v>
      </c>
      <c r="AH187" s="346" t="s">
        <v>430</v>
      </c>
      <c r="AI187" s="346" t="s">
        <v>430</v>
      </c>
      <c r="AJ187" s="346">
        <v>10</v>
      </c>
      <c r="AK187" s="346">
        <v>52</v>
      </c>
      <c r="AL187" s="346">
        <v>55</v>
      </c>
      <c r="AM187" s="346">
        <v>67</v>
      </c>
      <c r="AN187" s="346">
        <v>10</v>
      </c>
      <c r="AO187" s="373"/>
      <c r="AP187" s="348" t="s">
        <v>430</v>
      </c>
      <c r="AQ187" s="348" t="s">
        <v>430</v>
      </c>
      <c r="AR187" s="348" t="s">
        <v>430</v>
      </c>
      <c r="AS187" s="348" t="s">
        <v>430</v>
      </c>
      <c r="AT187" s="348">
        <v>4.29</v>
      </c>
      <c r="AU187" s="351"/>
      <c r="AV187" s="346" t="s">
        <v>430</v>
      </c>
      <c r="AW187" s="346" t="s">
        <v>430</v>
      </c>
      <c r="AX187" s="346" t="s">
        <v>430</v>
      </c>
      <c r="AY187" s="346" t="s">
        <v>430</v>
      </c>
      <c r="AZ187" s="346">
        <v>51</v>
      </c>
      <c r="BA187" s="374"/>
      <c r="BB187" s="348">
        <v>21.795710869936599</v>
      </c>
      <c r="BC187" s="348">
        <v>0.99305253716766295</v>
      </c>
      <c r="BD187" s="348">
        <v>-4.4142792614751701E-2</v>
      </c>
      <c r="BE187" s="375">
        <v>-0.103666072420964</v>
      </c>
      <c r="BF187" s="374"/>
      <c r="BG187" s="375" t="s">
        <v>430</v>
      </c>
      <c r="BH187" s="674" t="s">
        <v>430</v>
      </c>
      <c r="BI187" s="348" t="s">
        <v>430</v>
      </c>
      <c r="BJ187" s="348" t="s">
        <v>430</v>
      </c>
      <c r="BK187" s="362"/>
      <c r="BL187" s="348" t="s">
        <v>6956</v>
      </c>
      <c r="BM187" s="373" t="s">
        <v>6957</v>
      </c>
      <c r="BN187" s="372" t="s">
        <v>430</v>
      </c>
      <c r="BO187" s="372" t="s">
        <v>430</v>
      </c>
      <c r="BP187" s="372" t="s">
        <v>430</v>
      </c>
      <c r="BQ187" s="373"/>
      <c r="BR187" s="354" t="s">
        <v>6887</v>
      </c>
    </row>
    <row r="188" spans="1:70" s="428" customFormat="1" x14ac:dyDescent="0.25">
      <c r="A188" s="345" t="s">
        <v>7130</v>
      </c>
      <c r="B188" s="373"/>
      <c r="C188" s="719">
        <v>45716</v>
      </c>
      <c r="D188" s="373"/>
      <c r="E188" s="346">
        <v>163.209</v>
      </c>
      <c r="F188" s="373"/>
      <c r="G188" s="347">
        <v>17.1708</v>
      </c>
      <c r="H188" s="374"/>
      <c r="I188" s="348">
        <v>0.91569999999999996</v>
      </c>
      <c r="J188" s="348">
        <v>-0.40489999999999998</v>
      </c>
      <c r="K188" s="348">
        <v>5.6112000000000002</v>
      </c>
      <c r="L188" s="348">
        <v>-4.7659000000000002</v>
      </c>
      <c r="M188" s="348">
        <v>25.3188</v>
      </c>
      <c r="N188" s="350">
        <v>52.837400000000002</v>
      </c>
      <c r="O188" s="348" t="s">
        <v>430</v>
      </c>
      <c r="P188" s="348" t="s">
        <v>430</v>
      </c>
      <c r="Q188" s="348" t="s">
        <v>430</v>
      </c>
      <c r="R188" s="348" t="s">
        <v>430</v>
      </c>
      <c r="S188" s="348">
        <v>4.1651999999999996</v>
      </c>
      <c r="T188" s="348">
        <v>12.5061</v>
      </c>
      <c r="U188" s="348">
        <v>29.037800000000001</v>
      </c>
      <c r="V188" s="348">
        <v>53.215000000000003</v>
      </c>
      <c r="W188" s="348">
        <v>4.1651999999999996</v>
      </c>
      <c r="X188" s="348">
        <v>59.439900000000002</v>
      </c>
      <c r="Y188" s="374"/>
      <c r="Z188" s="346">
        <v>37</v>
      </c>
      <c r="AA188" s="346">
        <v>40</v>
      </c>
      <c r="AB188" s="346">
        <v>82</v>
      </c>
      <c r="AC188" s="346">
        <v>59</v>
      </c>
      <c r="AD188" s="346">
        <v>16</v>
      </c>
      <c r="AE188" s="346">
        <v>29</v>
      </c>
      <c r="AF188" s="346" t="s">
        <v>430</v>
      </c>
      <c r="AG188" s="346" t="s">
        <v>430</v>
      </c>
      <c r="AH188" s="346" t="s">
        <v>430</v>
      </c>
      <c r="AI188" s="346" t="s">
        <v>430</v>
      </c>
      <c r="AJ188" s="346">
        <v>85</v>
      </c>
      <c r="AK188" s="346">
        <v>14</v>
      </c>
      <c r="AL188" s="346">
        <v>31</v>
      </c>
      <c r="AM188" s="346">
        <v>30</v>
      </c>
      <c r="AN188" s="346">
        <v>85</v>
      </c>
      <c r="AO188" s="373"/>
      <c r="AP188" s="348" t="s">
        <v>430</v>
      </c>
      <c r="AQ188" s="348" t="s">
        <v>430</v>
      </c>
      <c r="AR188" s="348" t="s">
        <v>430</v>
      </c>
      <c r="AS188" s="348" t="s">
        <v>430</v>
      </c>
      <c r="AT188" s="348">
        <v>57.33</v>
      </c>
      <c r="AU188" s="351"/>
      <c r="AV188" s="346" t="s">
        <v>430</v>
      </c>
      <c r="AW188" s="346" t="s">
        <v>430</v>
      </c>
      <c r="AX188" s="346" t="s">
        <v>430</v>
      </c>
      <c r="AY188" s="346" t="s">
        <v>430</v>
      </c>
      <c r="AZ188" s="346">
        <v>23</v>
      </c>
      <c r="BA188" s="374"/>
      <c r="BB188" s="348">
        <v>22.507745357929</v>
      </c>
      <c r="BC188" s="348">
        <v>0</v>
      </c>
      <c r="BD188" s="348">
        <v>0.16175301883954901</v>
      </c>
      <c r="BE188" s="375" t="s">
        <v>430</v>
      </c>
      <c r="BF188" s="374"/>
      <c r="BG188" s="375" t="s">
        <v>430</v>
      </c>
      <c r="BH188" s="674" t="s">
        <v>430</v>
      </c>
      <c r="BI188" s="348" t="s">
        <v>430</v>
      </c>
      <c r="BJ188" s="348" t="s">
        <v>430</v>
      </c>
      <c r="BK188" s="362"/>
      <c r="BL188" s="348" t="s">
        <v>6959</v>
      </c>
      <c r="BM188" s="373" t="s">
        <v>6960</v>
      </c>
      <c r="BN188" s="372" t="s">
        <v>430</v>
      </c>
      <c r="BO188" s="372" t="s">
        <v>430</v>
      </c>
      <c r="BP188" s="372" t="s">
        <v>430</v>
      </c>
      <c r="BQ188" s="373"/>
      <c r="BR188" s="354" t="s">
        <v>443</v>
      </c>
    </row>
    <row r="189" spans="1:70" s="428" customFormat="1" x14ac:dyDescent="0.25">
      <c r="A189" s="345" t="s">
        <v>7131</v>
      </c>
      <c r="B189" s="373"/>
      <c r="C189" s="719">
        <v>46045</v>
      </c>
      <c r="D189" s="373"/>
      <c r="E189" s="889">
        <v>143</v>
      </c>
      <c r="F189" s="373"/>
      <c r="G189" s="347">
        <v>7.8413000000000004</v>
      </c>
      <c r="H189" s="374"/>
      <c r="I189" s="348">
        <v>0.51529999999999998</v>
      </c>
      <c r="J189" s="348">
        <v>-3.2976999999999999</v>
      </c>
      <c r="K189" s="348">
        <v>7.2622999999999998</v>
      </c>
      <c r="L189" s="348">
        <v>-21.587</v>
      </c>
      <c r="M189" s="348" t="s">
        <v>430</v>
      </c>
      <c r="N189" s="350" t="s">
        <v>430</v>
      </c>
      <c r="O189" s="348" t="s">
        <v>430</v>
      </c>
      <c r="P189" s="348" t="s">
        <v>430</v>
      </c>
      <c r="Q189" s="348" t="s">
        <v>430</v>
      </c>
      <c r="R189" s="348" t="s">
        <v>430</v>
      </c>
      <c r="S189" s="348">
        <v>6.2046000000000001</v>
      </c>
      <c r="T189" s="348" t="s">
        <v>430</v>
      </c>
      <c r="U189" s="348" t="s">
        <v>430</v>
      </c>
      <c r="V189" s="348" t="s">
        <v>430</v>
      </c>
      <c r="W189" s="348">
        <v>6.2046000000000001</v>
      </c>
      <c r="X189" s="348">
        <v>-21.587</v>
      </c>
      <c r="Y189" s="374"/>
      <c r="Z189" s="346">
        <v>59</v>
      </c>
      <c r="AA189" s="346">
        <v>112</v>
      </c>
      <c r="AB189" s="346">
        <v>52</v>
      </c>
      <c r="AC189" s="346">
        <v>88</v>
      </c>
      <c r="AD189" s="346" t="s">
        <v>430</v>
      </c>
      <c r="AE189" s="346" t="s">
        <v>430</v>
      </c>
      <c r="AF189" s="346" t="s">
        <v>430</v>
      </c>
      <c r="AG189" s="346" t="s">
        <v>430</v>
      </c>
      <c r="AH189" s="346" t="s">
        <v>430</v>
      </c>
      <c r="AI189" s="346" t="s">
        <v>430</v>
      </c>
      <c r="AJ189" s="346">
        <v>69</v>
      </c>
      <c r="AK189" s="346" t="s">
        <v>430</v>
      </c>
      <c r="AL189" s="346" t="s">
        <v>430</v>
      </c>
      <c r="AM189" s="346" t="s">
        <v>430</v>
      </c>
      <c r="AN189" s="346">
        <v>69</v>
      </c>
      <c r="AO189" s="373"/>
      <c r="AP189" s="348" t="s">
        <v>430</v>
      </c>
      <c r="AQ189" s="348" t="s">
        <v>430</v>
      </c>
      <c r="AR189" s="348" t="s">
        <v>430</v>
      </c>
      <c r="AS189" s="348" t="s">
        <v>430</v>
      </c>
      <c r="AT189" s="348" t="s">
        <v>430</v>
      </c>
      <c r="AU189" s="351"/>
      <c r="AV189" s="346" t="s">
        <v>430</v>
      </c>
      <c r="AW189" s="346" t="s">
        <v>430</v>
      </c>
      <c r="AX189" s="346" t="s">
        <v>430</v>
      </c>
      <c r="AY189" s="346" t="s">
        <v>430</v>
      </c>
      <c r="AZ189" s="346" t="s">
        <v>430</v>
      </c>
      <c r="BA189" s="374"/>
      <c r="BB189" s="348">
        <v>43.916479065083401</v>
      </c>
      <c r="BC189" s="348">
        <v>0</v>
      </c>
      <c r="BD189" s="348">
        <v>-0.17797843086844201</v>
      </c>
      <c r="BE189" s="375" t="s">
        <v>430</v>
      </c>
      <c r="BF189" s="374"/>
      <c r="BG189" s="375" t="s">
        <v>430</v>
      </c>
      <c r="BH189" s="674" t="s">
        <v>430</v>
      </c>
      <c r="BI189" s="348" t="s">
        <v>430</v>
      </c>
      <c r="BJ189" s="348" t="s">
        <v>430</v>
      </c>
      <c r="BK189" s="362"/>
      <c r="BL189" s="348" t="s">
        <v>6962</v>
      </c>
      <c r="BM189" s="373" t="s">
        <v>5410</v>
      </c>
      <c r="BN189" s="372" t="s">
        <v>6963</v>
      </c>
      <c r="BO189" s="372" t="s">
        <v>430</v>
      </c>
      <c r="BP189" s="372" t="s">
        <v>430</v>
      </c>
      <c r="BQ189" s="373"/>
      <c r="BR189" s="354" t="s">
        <v>4597</v>
      </c>
    </row>
    <row r="190" spans="1:70" s="428" customFormat="1" x14ac:dyDescent="0.25">
      <c r="A190" s="345" t="s">
        <v>7132</v>
      </c>
      <c r="B190" s="373"/>
      <c r="C190" s="719">
        <v>44267</v>
      </c>
      <c r="D190" s="373"/>
      <c r="E190" s="346">
        <v>157.9</v>
      </c>
      <c r="F190" s="373"/>
      <c r="G190" s="347">
        <v>19.619199999999999</v>
      </c>
      <c r="H190" s="374"/>
      <c r="I190" s="348" t="s">
        <v>430</v>
      </c>
      <c r="J190" s="348">
        <v>-0.51419999999999999</v>
      </c>
      <c r="K190" s="348">
        <v>6.1260000000000003</v>
      </c>
      <c r="L190" s="348">
        <v>-0.20449999999999999</v>
      </c>
      <c r="M190" s="348">
        <v>1.7097</v>
      </c>
      <c r="N190" s="350">
        <v>15.7173</v>
      </c>
      <c r="O190" s="348">
        <v>13.1396</v>
      </c>
      <c r="P190" s="348">
        <v>18.155000000000001</v>
      </c>
      <c r="Q190" s="348">
        <v>13.6112</v>
      </c>
      <c r="R190" s="348" t="s">
        <v>430</v>
      </c>
      <c r="S190" s="348">
        <v>6.9592000000000001</v>
      </c>
      <c r="T190" s="348">
        <v>-0.1918</v>
      </c>
      <c r="U190" s="348">
        <v>5.0716999999999999</v>
      </c>
      <c r="V190" s="348">
        <v>8.3754000000000008</v>
      </c>
      <c r="W190" s="348">
        <v>6.9592000000000001</v>
      </c>
      <c r="X190" s="348">
        <v>14.0665</v>
      </c>
      <c r="Y190" s="374"/>
      <c r="Z190" s="346" t="s">
        <v>430</v>
      </c>
      <c r="AA190" s="346">
        <v>48</v>
      </c>
      <c r="AB190" s="346">
        <v>68</v>
      </c>
      <c r="AC190" s="346">
        <v>34</v>
      </c>
      <c r="AD190" s="346">
        <v>51</v>
      </c>
      <c r="AE190" s="346">
        <v>36</v>
      </c>
      <c r="AF190" s="346">
        <v>29</v>
      </c>
      <c r="AG190" s="346">
        <v>31</v>
      </c>
      <c r="AH190" s="346">
        <v>24</v>
      </c>
      <c r="AI190" s="346" t="s">
        <v>430</v>
      </c>
      <c r="AJ190" s="346">
        <v>52</v>
      </c>
      <c r="AK190" s="346">
        <v>60</v>
      </c>
      <c r="AL190" s="346">
        <v>53</v>
      </c>
      <c r="AM190" s="346">
        <v>41</v>
      </c>
      <c r="AN190" s="346">
        <v>52</v>
      </c>
      <c r="AO190" s="373"/>
      <c r="AP190" s="348" t="s">
        <v>430</v>
      </c>
      <c r="AQ190" s="348" t="s">
        <v>430</v>
      </c>
      <c r="AR190" s="348">
        <v>14.69</v>
      </c>
      <c r="AS190" s="348">
        <v>14.23</v>
      </c>
      <c r="AT190" s="348">
        <v>9.34</v>
      </c>
      <c r="AU190" s="351"/>
      <c r="AV190" s="346" t="s">
        <v>430</v>
      </c>
      <c r="AW190" s="346" t="s">
        <v>430</v>
      </c>
      <c r="AX190" s="346">
        <v>19</v>
      </c>
      <c r="AY190" s="346">
        <v>29</v>
      </c>
      <c r="AZ190" s="346">
        <v>42</v>
      </c>
      <c r="BA190" s="374"/>
      <c r="BB190" s="348">
        <v>9.0091449373284291</v>
      </c>
      <c r="BC190" s="348">
        <v>0</v>
      </c>
      <c r="BD190" s="348">
        <v>0.101603056317066</v>
      </c>
      <c r="BE190" s="375" t="s">
        <v>430</v>
      </c>
      <c r="BF190" s="374"/>
      <c r="BG190" s="375" t="s">
        <v>430</v>
      </c>
      <c r="BH190" s="674" t="s">
        <v>430</v>
      </c>
      <c r="BI190" s="348" t="s">
        <v>430</v>
      </c>
      <c r="BJ190" s="348" t="s">
        <v>430</v>
      </c>
      <c r="BK190" s="362"/>
      <c r="BL190" s="348" t="s">
        <v>6965</v>
      </c>
      <c r="BM190" s="373" t="s">
        <v>4727</v>
      </c>
      <c r="BN190" s="372" t="s">
        <v>430</v>
      </c>
      <c r="BO190" s="372" t="s">
        <v>430</v>
      </c>
      <c r="BP190" s="372" t="s">
        <v>430</v>
      </c>
      <c r="BQ190" s="373"/>
      <c r="BR190" s="354" t="s">
        <v>548</v>
      </c>
    </row>
    <row r="191" spans="1:70" s="428" customFormat="1" x14ac:dyDescent="0.25">
      <c r="A191" s="345" t="s">
        <v>7133</v>
      </c>
      <c r="B191" s="373"/>
      <c r="C191" s="719">
        <v>45882</v>
      </c>
      <c r="D191" s="373"/>
      <c r="E191" s="346">
        <v>157.43</v>
      </c>
      <c r="F191" s="373"/>
      <c r="G191" s="347">
        <v>11.305899999999999</v>
      </c>
      <c r="H191" s="374"/>
      <c r="I191" s="348">
        <v>0.67320000000000002</v>
      </c>
      <c r="J191" s="348">
        <v>-0.29809999999999998</v>
      </c>
      <c r="K191" s="348">
        <v>6.8752000000000004</v>
      </c>
      <c r="L191" s="348">
        <v>-0.75670000000000004</v>
      </c>
      <c r="M191" s="348">
        <v>4.569</v>
      </c>
      <c r="N191" s="350" t="s">
        <v>430</v>
      </c>
      <c r="O191" s="348" t="s">
        <v>430</v>
      </c>
      <c r="P191" s="348" t="s">
        <v>430</v>
      </c>
      <c r="Q191" s="348" t="s">
        <v>430</v>
      </c>
      <c r="R191" s="348" t="s">
        <v>430</v>
      </c>
      <c r="S191" s="348">
        <v>7.8117999999999999</v>
      </c>
      <c r="T191" s="348">
        <v>1.5202</v>
      </c>
      <c r="U191" s="348">
        <v>9.1113999999999997</v>
      </c>
      <c r="V191" s="348" t="s">
        <v>430</v>
      </c>
      <c r="W191" s="348">
        <v>7.8117999999999999</v>
      </c>
      <c r="X191" s="348">
        <v>13.058999999999999</v>
      </c>
      <c r="Y191" s="374"/>
      <c r="Z191" s="346">
        <v>49</v>
      </c>
      <c r="AA191" s="346">
        <v>33</v>
      </c>
      <c r="AB191" s="346">
        <v>60</v>
      </c>
      <c r="AC191" s="346">
        <v>38</v>
      </c>
      <c r="AD191" s="346">
        <v>44</v>
      </c>
      <c r="AE191" s="346" t="s">
        <v>430</v>
      </c>
      <c r="AF191" s="346" t="s">
        <v>430</v>
      </c>
      <c r="AG191" s="346" t="s">
        <v>430</v>
      </c>
      <c r="AH191" s="346" t="s">
        <v>430</v>
      </c>
      <c r="AI191" s="346" t="s">
        <v>430</v>
      </c>
      <c r="AJ191" s="346">
        <v>45</v>
      </c>
      <c r="AK191" s="346">
        <v>50</v>
      </c>
      <c r="AL191" s="346">
        <v>41</v>
      </c>
      <c r="AM191" s="346" t="s">
        <v>430</v>
      </c>
      <c r="AN191" s="346">
        <v>45</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74"/>
      <c r="BB191" s="348">
        <v>15.558508648516501</v>
      </c>
      <c r="BC191" s="348">
        <v>0</v>
      </c>
      <c r="BD191" s="348">
        <v>6.5540636120689194E-2</v>
      </c>
      <c r="BE191" s="375" t="s">
        <v>430</v>
      </c>
      <c r="BF191" s="374"/>
      <c r="BG191" s="375" t="s">
        <v>430</v>
      </c>
      <c r="BH191" s="674" t="s">
        <v>430</v>
      </c>
      <c r="BI191" s="348" t="s">
        <v>430</v>
      </c>
      <c r="BJ191" s="348" t="s">
        <v>430</v>
      </c>
      <c r="BK191" s="362"/>
      <c r="BL191" s="348" t="s">
        <v>7134</v>
      </c>
      <c r="BM191" s="373" t="s">
        <v>7135</v>
      </c>
      <c r="BN191" s="372" t="s">
        <v>430</v>
      </c>
      <c r="BO191" s="372" t="s">
        <v>430</v>
      </c>
      <c r="BP191" s="372" t="s">
        <v>430</v>
      </c>
      <c r="BQ191" s="373"/>
      <c r="BR191" s="354" t="s">
        <v>555</v>
      </c>
    </row>
    <row r="192" spans="1:70" s="428" customFormat="1" x14ac:dyDescent="0.25">
      <c r="A192" s="345" t="s">
        <v>7136</v>
      </c>
      <c r="B192" s="373"/>
      <c r="C192" s="719">
        <v>45516</v>
      </c>
      <c r="D192" s="373"/>
      <c r="E192" s="346">
        <v>156.33799999999999</v>
      </c>
      <c r="F192" s="373"/>
      <c r="G192" s="347">
        <v>9.1981000000000002</v>
      </c>
      <c r="H192" s="374"/>
      <c r="I192" s="348">
        <v>1.7962</v>
      </c>
      <c r="J192" s="348">
        <v>0.76800000000000002</v>
      </c>
      <c r="K192" s="348">
        <v>9.0210000000000008</v>
      </c>
      <c r="L192" s="348">
        <v>2.6493000000000002</v>
      </c>
      <c r="M192" s="348">
        <v>-4.1615000000000002</v>
      </c>
      <c r="N192" s="350">
        <v>10.9406</v>
      </c>
      <c r="O192" s="348" t="s">
        <v>430</v>
      </c>
      <c r="P192" s="348" t="s">
        <v>430</v>
      </c>
      <c r="Q192" s="348" t="s">
        <v>430</v>
      </c>
      <c r="R192" s="348" t="s">
        <v>430</v>
      </c>
      <c r="S192" s="348">
        <v>14.341699999999999</v>
      </c>
      <c r="T192" s="348">
        <v>-4.4234</v>
      </c>
      <c r="U192" s="348">
        <v>-2.1135000000000002</v>
      </c>
      <c r="V192" s="348">
        <v>1.9858</v>
      </c>
      <c r="W192" s="348">
        <v>14.341699999999999</v>
      </c>
      <c r="X192" s="348">
        <v>-4.7792000000000003</v>
      </c>
      <c r="Y192" s="374"/>
      <c r="Z192" s="346">
        <v>3</v>
      </c>
      <c r="AA192" s="346">
        <v>13</v>
      </c>
      <c r="AB192" s="346">
        <v>29</v>
      </c>
      <c r="AC192" s="346">
        <v>18</v>
      </c>
      <c r="AD192" s="346">
        <v>75</v>
      </c>
      <c r="AE192" s="346">
        <v>43</v>
      </c>
      <c r="AF192" s="346" t="s">
        <v>430</v>
      </c>
      <c r="AG192" s="346" t="s">
        <v>430</v>
      </c>
      <c r="AH192" s="346" t="s">
        <v>430</v>
      </c>
      <c r="AI192" s="346" t="s">
        <v>430</v>
      </c>
      <c r="AJ192" s="346">
        <v>14</v>
      </c>
      <c r="AK192" s="346">
        <v>82</v>
      </c>
      <c r="AL192" s="346">
        <v>85</v>
      </c>
      <c r="AM192" s="346">
        <v>51</v>
      </c>
      <c r="AN192" s="346">
        <v>14</v>
      </c>
      <c r="AO192" s="373"/>
      <c r="AP192" s="348" t="s">
        <v>430</v>
      </c>
      <c r="AQ192" s="348" t="s">
        <v>430</v>
      </c>
      <c r="AR192" s="348" t="s">
        <v>430</v>
      </c>
      <c r="AS192" s="348" t="s">
        <v>430</v>
      </c>
      <c r="AT192" s="348">
        <v>0.51</v>
      </c>
      <c r="AU192" s="351"/>
      <c r="AV192" s="346" t="s">
        <v>430</v>
      </c>
      <c r="AW192" s="346" t="s">
        <v>430</v>
      </c>
      <c r="AX192" s="346" t="s">
        <v>430</v>
      </c>
      <c r="AY192" s="346" t="s">
        <v>430</v>
      </c>
      <c r="AZ192" s="346">
        <v>61</v>
      </c>
      <c r="BA192" s="374"/>
      <c r="BB192" s="348">
        <v>19.692550398925601</v>
      </c>
      <c r="BC192" s="348">
        <v>0.93198545949661005</v>
      </c>
      <c r="BD192" s="348">
        <v>-5.4613093002705303E-2</v>
      </c>
      <c r="BE192" s="375">
        <v>-0.15095066470809801</v>
      </c>
      <c r="BF192" s="374"/>
      <c r="BG192" s="375" t="s">
        <v>430</v>
      </c>
      <c r="BH192" s="674" t="s">
        <v>430</v>
      </c>
      <c r="BI192" s="348" t="s">
        <v>430</v>
      </c>
      <c r="BJ192" s="348" t="s">
        <v>430</v>
      </c>
      <c r="BK192" s="362"/>
      <c r="BL192" s="348" t="s">
        <v>6872</v>
      </c>
      <c r="BM192" s="373" t="s">
        <v>4910</v>
      </c>
      <c r="BN192" s="372" t="s">
        <v>430</v>
      </c>
      <c r="BO192" s="372" t="s">
        <v>430</v>
      </c>
      <c r="BP192" s="372" t="s">
        <v>430</v>
      </c>
      <c r="BQ192" s="373"/>
      <c r="BR192" s="354" t="s">
        <v>463</v>
      </c>
    </row>
    <row r="193" spans="1:70" s="428" customFormat="1" x14ac:dyDescent="0.25">
      <c r="A193" s="345" t="s">
        <v>7137</v>
      </c>
      <c r="B193" s="373"/>
      <c r="C193" s="719">
        <v>46045</v>
      </c>
      <c r="D193" s="373"/>
      <c r="E193" s="889">
        <v>135.46</v>
      </c>
      <c r="F193" s="373"/>
      <c r="G193" s="347">
        <v>9.8353999999999999</v>
      </c>
      <c r="H193" s="374"/>
      <c r="I193" s="348">
        <v>0.307</v>
      </c>
      <c r="J193" s="348">
        <v>-0.53100000000000003</v>
      </c>
      <c r="K193" s="348">
        <v>5.3548</v>
      </c>
      <c r="L193" s="348">
        <v>-1.6459999999999999</v>
      </c>
      <c r="M193" s="348" t="s">
        <v>430</v>
      </c>
      <c r="N193" s="350" t="s">
        <v>430</v>
      </c>
      <c r="O193" s="348" t="s">
        <v>430</v>
      </c>
      <c r="P193" s="348" t="s">
        <v>430</v>
      </c>
      <c r="Q193" s="348" t="s">
        <v>430</v>
      </c>
      <c r="R193" s="348" t="s">
        <v>430</v>
      </c>
      <c r="S193" s="348">
        <v>2.7109999999999999</v>
      </c>
      <c r="T193" s="348" t="s">
        <v>430</v>
      </c>
      <c r="U193" s="348" t="s">
        <v>430</v>
      </c>
      <c r="V193" s="348" t="s">
        <v>430</v>
      </c>
      <c r="W193" s="348">
        <v>2.7109999999999999</v>
      </c>
      <c r="X193" s="348">
        <v>-1.6459999999999999</v>
      </c>
      <c r="Y193" s="374"/>
      <c r="Z193" s="346">
        <v>71</v>
      </c>
      <c r="AA193" s="346">
        <v>50</v>
      </c>
      <c r="AB193" s="346">
        <v>90</v>
      </c>
      <c r="AC193" s="346">
        <v>51</v>
      </c>
      <c r="AD193" s="346" t="s">
        <v>430</v>
      </c>
      <c r="AE193" s="346" t="s">
        <v>430</v>
      </c>
      <c r="AF193" s="346" t="s">
        <v>430</v>
      </c>
      <c r="AG193" s="346" t="s">
        <v>430</v>
      </c>
      <c r="AH193" s="346" t="s">
        <v>430</v>
      </c>
      <c r="AI193" s="346" t="s">
        <v>430</v>
      </c>
      <c r="AJ193" s="346">
        <v>105</v>
      </c>
      <c r="AK193" s="346" t="s">
        <v>430</v>
      </c>
      <c r="AL193" s="346" t="s">
        <v>430</v>
      </c>
      <c r="AM193" s="346" t="s">
        <v>430</v>
      </c>
      <c r="AN193" s="346">
        <v>105</v>
      </c>
      <c r="AO193" s="373"/>
      <c r="AP193" s="348" t="s">
        <v>430</v>
      </c>
      <c r="AQ193" s="348" t="s">
        <v>430</v>
      </c>
      <c r="AR193" s="348" t="s">
        <v>430</v>
      </c>
      <c r="AS193" s="348" t="s">
        <v>430</v>
      </c>
      <c r="AT193" s="348" t="s">
        <v>430</v>
      </c>
      <c r="AU193" s="351"/>
      <c r="AV193" s="346" t="s">
        <v>430</v>
      </c>
      <c r="AW193" s="346" t="s">
        <v>430</v>
      </c>
      <c r="AX193" s="346" t="s">
        <v>430</v>
      </c>
      <c r="AY193" s="346" t="s">
        <v>430</v>
      </c>
      <c r="AZ193" s="346" t="s">
        <v>430</v>
      </c>
      <c r="BA193" s="374"/>
      <c r="BB193" s="348">
        <v>31.6875679954593</v>
      </c>
      <c r="BC193" s="348">
        <v>0</v>
      </c>
      <c r="BD193" s="348">
        <v>-2.6482300833476202E-2</v>
      </c>
      <c r="BE193" s="375" t="s">
        <v>430</v>
      </c>
      <c r="BF193" s="374"/>
      <c r="BG193" s="375" t="s">
        <v>430</v>
      </c>
      <c r="BH193" s="674" t="s">
        <v>430</v>
      </c>
      <c r="BI193" s="348" t="s">
        <v>430</v>
      </c>
      <c r="BJ193" s="348" t="s">
        <v>430</v>
      </c>
      <c r="BK193" s="362"/>
      <c r="BL193" s="348" t="s">
        <v>6968</v>
      </c>
      <c r="BM193" s="373" t="s">
        <v>5410</v>
      </c>
      <c r="BN193" s="372" t="s">
        <v>4671</v>
      </c>
      <c r="BO193" s="372" t="s">
        <v>430</v>
      </c>
      <c r="BP193" s="372" t="s">
        <v>430</v>
      </c>
      <c r="BQ193" s="373"/>
      <c r="BR193" s="354" t="s">
        <v>4597</v>
      </c>
    </row>
    <row r="194" spans="1:70" s="428" customFormat="1" x14ac:dyDescent="0.25">
      <c r="A194" s="345" t="s">
        <v>7138</v>
      </c>
      <c r="B194" s="373"/>
      <c r="C194" s="719">
        <v>45807</v>
      </c>
      <c r="D194" s="373"/>
      <c r="E194" s="346">
        <v>124.95</v>
      </c>
      <c r="F194" s="373"/>
      <c r="G194" s="347">
        <v>11.286099999999999</v>
      </c>
      <c r="H194" s="374"/>
      <c r="I194" s="348">
        <v>0.23180000000000001</v>
      </c>
      <c r="J194" s="348">
        <v>-0.10440000000000001</v>
      </c>
      <c r="K194" s="348">
        <v>3.1259000000000001</v>
      </c>
      <c r="L194" s="348">
        <v>-0.46389999999999998</v>
      </c>
      <c r="M194" s="348">
        <v>5.4569000000000001</v>
      </c>
      <c r="N194" s="350" t="s">
        <v>430</v>
      </c>
      <c r="O194" s="348" t="s">
        <v>430</v>
      </c>
      <c r="P194" s="348" t="s">
        <v>430</v>
      </c>
      <c r="Q194" s="348" t="s">
        <v>430</v>
      </c>
      <c r="R194" s="348" t="s">
        <v>430</v>
      </c>
      <c r="S194" s="348">
        <v>2.9218000000000002</v>
      </c>
      <c r="T194" s="348">
        <v>2.6438000000000001</v>
      </c>
      <c r="U194" s="348">
        <v>7.8379000000000003</v>
      </c>
      <c r="V194" s="348">
        <v>12.2035</v>
      </c>
      <c r="W194" s="348">
        <v>2.9218000000000002</v>
      </c>
      <c r="X194" s="348">
        <v>12.861000000000001</v>
      </c>
      <c r="Y194" s="374"/>
      <c r="Z194" s="346">
        <v>76</v>
      </c>
      <c r="AA194" s="346">
        <v>28</v>
      </c>
      <c r="AB194" s="346">
        <v>110</v>
      </c>
      <c r="AC194" s="346">
        <v>35</v>
      </c>
      <c r="AD194" s="346">
        <v>42</v>
      </c>
      <c r="AE194" s="346" t="s">
        <v>430</v>
      </c>
      <c r="AF194" s="346" t="s">
        <v>430</v>
      </c>
      <c r="AG194" s="346" t="s">
        <v>430</v>
      </c>
      <c r="AH194" s="346" t="s">
        <v>430</v>
      </c>
      <c r="AI194" s="346" t="s">
        <v>430</v>
      </c>
      <c r="AJ194" s="346">
        <v>100</v>
      </c>
      <c r="AK194" s="346">
        <v>47</v>
      </c>
      <c r="AL194" s="346">
        <v>43</v>
      </c>
      <c r="AM194" s="346">
        <v>35</v>
      </c>
      <c r="AN194" s="346">
        <v>100</v>
      </c>
      <c r="AO194" s="373"/>
      <c r="AP194" s="348" t="s">
        <v>430</v>
      </c>
      <c r="AQ194" s="348" t="s">
        <v>430</v>
      </c>
      <c r="AR194" s="348" t="s">
        <v>430</v>
      </c>
      <c r="AS194" s="348" t="s">
        <v>430</v>
      </c>
      <c r="AT194" s="348" t="s">
        <v>430</v>
      </c>
      <c r="AU194" s="351"/>
      <c r="AV194" s="346" t="s">
        <v>430</v>
      </c>
      <c r="AW194" s="346" t="s">
        <v>430</v>
      </c>
      <c r="AX194" s="346" t="s">
        <v>430</v>
      </c>
      <c r="AY194" s="346" t="s">
        <v>430</v>
      </c>
      <c r="AZ194" s="346" t="s">
        <v>430</v>
      </c>
      <c r="BA194" s="374"/>
      <c r="BB194" s="348">
        <v>7.6841553613136799</v>
      </c>
      <c r="BC194" s="348">
        <v>0.26833936805582798</v>
      </c>
      <c r="BD194" s="348">
        <v>7.7684750084355506E-2</v>
      </c>
      <c r="BE194" s="375">
        <v>-0.56543118966495098</v>
      </c>
      <c r="BF194" s="374"/>
      <c r="BG194" s="375" t="s">
        <v>430</v>
      </c>
      <c r="BH194" s="674" t="s">
        <v>430</v>
      </c>
      <c r="BI194" s="348" t="s">
        <v>430</v>
      </c>
      <c r="BJ194" s="348" t="s">
        <v>430</v>
      </c>
      <c r="BK194" s="362"/>
      <c r="BL194" s="348" t="s">
        <v>6970</v>
      </c>
      <c r="BM194" s="373" t="s">
        <v>5023</v>
      </c>
      <c r="BN194" s="372" t="s">
        <v>430</v>
      </c>
      <c r="BO194" s="372" t="s">
        <v>430</v>
      </c>
      <c r="BP194" s="372" t="s">
        <v>430</v>
      </c>
      <c r="BQ194" s="373"/>
      <c r="BR194" s="354" t="s">
        <v>443</v>
      </c>
    </row>
    <row r="195" spans="1:70" s="428" customFormat="1" x14ac:dyDescent="0.25">
      <c r="A195" s="345" t="s">
        <v>7139</v>
      </c>
      <c r="B195" s="373"/>
      <c r="C195" s="719">
        <v>40014</v>
      </c>
      <c r="D195" s="373"/>
      <c r="E195" s="346">
        <v>126.78</v>
      </c>
      <c r="F195" s="373"/>
      <c r="G195" s="347">
        <v>82.992000000000004</v>
      </c>
      <c r="H195" s="374"/>
      <c r="I195" s="348" t="s">
        <v>430</v>
      </c>
      <c r="J195" s="348">
        <v>-1.3795999999999999</v>
      </c>
      <c r="K195" s="348">
        <v>6.5488999999999997</v>
      </c>
      <c r="L195" s="348">
        <v>-1.2999000000000001</v>
      </c>
      <c r="M195" s="348">
        <v>-5.3639999999999999</v>
      </c>
      <c r="N195" s="350">
        <v>3.3178999999999998</v>
      </c>
      <c r="O195" s="348">
        <v>6.3041999999999998</v>
      </c>
      <c r="P195" s="348">
        <v>15.466799999999999</v>
      </c>
      <c r="Q195" s="348">
        <v>13.1046</v>
      </c>
      <c r="R195" s="348">
        <v>12.8207</v>
      </c>
      <c r="S195" s="348">
        <v>9.1181999999999999</v>
      </c>
      <c r="T195" s="348">
        <v>-5.3898999999999999</v>
      </c>
      <c r="U195" s="348">
        <v>-1.0622</v>
      </c>
      <c r="V195" s="348">
        <v>-3.754</v>
      </c>
      <c r="W195" s="348">
        <v>9.1181999999999999</v>
      </c>
      <c r="X195" s="348">
        <v>13.4472</v>
      </c>
      <c r="Y195" s="374"/>
      <c r="Z195" s="346" t="s">
        <v>430</v>
      </c>
      <c r="AA195" s="346">
        <v>86</v>
      </c>
      <c r="AB195" s="346">
        <v>63</v>
      </c>
      <c r="AC195" s="346">
        <v>47</v>
      </c>
      <c r="AD195" s="346">
        <v>84</v>
      </c>
      <c r="AE195" s="346">
        <v>69</v>
      </c>
      <c r="AF195" s="346">
        <v>50</v>
      </c>
      <c r="AG195" s="346">
        <v>39</v>
      </c>
      <c r="AH195" s="346">
        <v>26</v>
      </c>
      <c r="AI195" s="346">
        <v>18</v>
      </c>
      <c r="AJ195" s="346">
        <v>39</v>
      </c>
      <c r="AK195" s="346">
        <v>90</v>
      </c>
      <c r="AL195" s="346">
        <v>80</v>
      </c>
      <c r="AM195" s="346">
        <v>71</v>
      </c>
      <c r="AN195" s="346">
        <v>39</v>
      </c>
      <c r="AO195" s="373"/>
      <c r="AP195" s="348">
        <v>12.56</v>
      </c>
      <c r="AQ195" s="348">
        <v>13.3</v>
      </c>
      <c r="AR195" s="348">
        <v>10.73</v>
      </c>
      <c r="AS195" s="348">
        <v>6.81</v>
      </c>
      <c r="AT195" s="348">
        <v>-3.95</v>
      </c>
      <c r="AU195" s="351"/>
      <c r="AV195" s="346">
        <v>18</v>
      </c>
      <c r="AW195" s="346">
        <v>21</v>
      </c>
      <c r="AX195" s="346">
        <v>31</v>
      </c>
      <c r="AY195" s="346">
        <v>49</v>
      </c>
      <c r="AZ195" s="346">
        <v>71</v>
      </c>
      <c r="BA195" s="374"/>
      <c r="BB195" s="348">
        <v>13.504654252108001</v>
      </c>
      <c r="BC195" s="348">
        <v>0.92180408500018696</v>
      </c>
      <c r="BD195" s="348">
        <v>5.9339717901837098E-2</v>
      </c>
      <c r="BE195" s="375">
        <v>0.20378819437642801</v>
      </c>
      <c r="BF195" s="374"/>
      <c r="BG195" s="375" t="s">
        <v>430</v>
      </c>
      <c r="BH195" s="674" t="s">
        <v>430</v>
      </c>
      <c r="BI195" s="348" t="s">
        <v>430</v>
      </c>
      <c r="BJ195" s="348" t="s">
        <v>430</v>
      </c>
      <c r="BK195" s="362"/>
      <c r="BL195" s="348" t="s">
        <v>6972</v>
      </c>
      <c r="BM195" s="373" t="s">
        <v>6973</v>
      </c>
      <c r="BN195" s="372" t="s">
        <v>430</v>
      </c>
      <c r="BO195" s="372" t="s">
        <v>430</v>
      </c>
      <c r="BP195" s="372" t="s">
        <v>430</v>
      </c>
      <c r="BQ195" s="373"/>
      <c r="BR195" s="354" t="s">
        <v>908</v>
      </c>
    </row>
    <row r="196" spans="1:70" s="428" customFormat="1" x14ac:dyDescent="0.25">
      <c r="A196" s="345" t="s">
        <v>7140</v>
      </c>
      <c r="B196" s="373"/>
      <c r="C196" s="719">
        <v>45602</v>
      </c>
      <c r="D196" s="373"/>
      <c r="E196" s="346">
        <v>114.32</v>
      </c>
      <c r="F196" s="373"/>
      <c r="G196" s="347">
        <v>18.4251</v>
      </c>
      <c r="H196" s="374"/>
      <c r="I196" s="348">
        <v>0.27050000000000002</v>
      </c>
      <c r="J196" s="348">
        <v>-0.6744</v>
      </c>
      <c r="K196" s="348">
        <v>5.9919000000000002</v>
      </c>
      <c r="L196" s="348">
        <v>-5.0119999999999996</v>
      </c>
      <c r="M196" s="348">
        <v>22.994700000000002</v>
      </c>
      <c r="N196" s="350">
        <v>52.947099999999999</v>
      </c>
      <c r="O196" s="348" t="s">
        <v>430</v>
      </c>
      <c r="P196" s="348" t="s">
        <v>430</v>
      </c>
      <c r="Q196" s="348" t="s">
        <v>430</v>
      </c>
      <c r="R196" s="348" t="s">
        <v>430</v>
      </c>
      <c r="S196" s="348">
        <v>2.8973</v>
      </c>
      <c r="T196" s="348">
        <v>12.132099999999999</v>
      </c>
      <c r="U196" s="348">
        <v>28.3416</v>
      </c>
      <c r="V196" s="348">
        <v>53.244900000000001</v>
      </c>
      <c r="W196" s="348">
        <v>2.8973</v>
      </c>
      <c r="X196" s="348">
        <v>51.4955</v>
      </c>
      <c r="Y196" s="374"/>
      <c r="Z196" s="346">
        <v>72</v>
      </c>
      <c r="AA196" s="346">
        <v>62</v>
      </c>
      <c r="AB196" s="346">
        <v>69</v>
      </c>
      <c r="AC196" s="346">
        <v>60</v>
      </c>
      <c r="AD196" s="346">
        <v>34</v>
      </c>
      <c r="AE196" s="346">
        <v>28</v>
      </c>
      <c r="AF196" s="346" t="s">
        <v>430</v>
      </c>
      <c r="AG196" s="346" t="s">
        <v>430</v>
      </c>
      <c r="AH196" s="346" t="s">
        <v>430</v>
      </c>
      <c r="AI196" s="346" t="s">
        <v>430</v>
      </c>
      <c r="AJ196" s="346">
        <v>102</v>
      </c>
      <c r="AK196" s="346">
        <v>18</v>
      </c>
      <c r="AL196" s="346">
        <v>34</v>
      </c>
      <c r="AM196" s="346">
        <v>29</v>
      </c>
      <c r="AN196" s="346">
        <v>102</v>
      </c>
      <c r="AO196" s="373"/>
      <c r="AP196" s="348" t="s">
        <v>430</v>
      </c>
      <c r="AQ196" s="348" t="s">
        <v>430</v>
      </c>
      <c r="AR196" s="348" t="s">
        <v>430</v>
      </c>
      <c r="AS196" s="348" t="s">
        <v>430</v>
      </c>
      <c r="AT196" s="348">
        <v>55.05</v>
      </c>
      <c r="AU196" s="351"/>
      <c r="AV196" s="346" t="s">
        <v>430</v>
      </c>
      <c r="AW196" s="346" t="s">
        <v>430</v>
      </c>
      <c r="AX196" s="346" t="s">
        <v>430</v>
      </c>
      <c r="AY196" s="346" t="s">
        <v>430</v>
      </c>
      <c r="AZ196" s="346">
        <v>31</v>
      </c>
      <c r="BA196" s="374"/>
      <c r="BB196" s="348">
        <v>19.9436174361418</v>
      </c>
      <c r="BC196" s="348">
        <v>0</v>
      </c>
      <c r="BD196" s="348">
        <v>0.17105876896432301</v>
      </c>
      <c r="BE196" s="375" t="s">
        <v>430</v>
      </c>
      <c r="BF196" s="374"/>
      <c r="BG196" s="375" t="s">
        <v>430</v>
      </c>
      <c r="BH196" s="674" t="s">
        <v>430</v>
      </c>
      <c r="BI196" s="348" t="s">
        <v>430</v>
      </c>
      <c r="BJ196" s="348" t="s">
        <v>430</v>
      </c>
      <c r="BK196" s="362"/>
      <c r="BL196" s="348" t="s">
        <v>6975</v>
      </c>
      <c r="BM196" s="373" t="s">
        <v>6563</v>
      </c>
      <c r="BN196" s="372" t="s">
        <v>430</v>
      </c>
      <c r="BO196" s="372" t="s">
        <v>430</v>
      </c>
      <c r="BP196" s="372" t="s">
        <v>430</v>
      </c>
      <c r="BQ196" s="373"/>
      <c r="BR196" s="354" t="s">
        <v>463</v>
      </c>
    </row>
    <row r="197" spans="1:70" s="428" customFormat="1" x14ac:dyDescent="0.25">
      <c r="A197" s="345" t="s">
        <v>7141</v>
      </c>
      <c r="B197" s="373"/>
      <c r="C197" s="719">
        <v>46020</v>
      </c>
      <c r="D197" s="373"/>
      <c r="E197" s="889">
        <v>106.92</v>
      </c>
      <c r="F197" s="373"/>
      <c r="G197" s="347">
        <v>10.412000000000001</v>
      </c>
      <c r="H197" s="374"/>
      <c r="I197" s="348" t="s">
        <v>430</v>
      </c>
      <c r="J197" s="348">
        <v>-3.3483000000000001</v>
      </c>
      <c r="K197" s="348">
        <v>7.4753999999999996</v>
      </c>
      <c r="L197" s="348">
        <v>-28.495899999999999</v>
      </c>
      <c r="M197" s="348" t="s">
        <v>430</v>
      </c>
      <c r="N197" s="350" t="s">
        <v>430</v>
      </c>
      <c r="O197" s="348" t="s">
        <v>430</v>
      </c>
      <c r="P197" s="348" t="s">
        <v>430</v>
      </c>
      <c r="Q197" s="348" t="s">
        <v>430</v>
      </c>
      <c r="R197" s="348" t="s">
        <v>430</v>
      </c>
      <c r="S197" s="348">
        <v>5.0305999999999997</v>
      </c>
      <c r="T197" s="348">
        <v>4.2576000000000001</v>
      </c>
      <c r="U197" s="348" t="s">
        <v>430</v>
      </c>
      <c r="V197" s="348" t="s">
        <v>430</v>
      </c>
      <c r="W197" s="348">
        <v>5.0305999999999997</v>
      </c>
      <c r="X197" s="348">
        <v>4.12</v>
      </c>
      <c r="Y197" s="374"/>
      <c r="Z197" s="346" t="s">
        <v>430</v>
      </c>
      <c r="AA197" s="346">
        <v>114</v>
      </c>
      <c r="AB197" s="346">
        <v>51</v>
      </c>
      <c r="AC197" s="346">
        <v>100</v>
      </c>
      <c r="AD197" s="346" t="s">
        <v>430</v>
      </c>
      <c r="AE197" s="346" t="s">
        <v>430</v>
      </c>
      <c r="AF197" s="346" t="s">
        <v>430</v>
      </c>
      <c r="AG197" s="346" t="s">
        <v>430</v>
      </c>
      <c r="AH197" s="346" t="s">
        <v>430</v>
      </c>
      <c r="AI197" s="346" t="s">
        <v>430</v>
      </c>
      <c r="AJ197" s="346">
        <v>78</v>
      </c>
      <c r="AK197" s="346">
        <v>45</v>
      </c>
      <c r="AL197" s="346" t="s">
        <v>430</v>
      </c>
      <c r="AM197" s="346" t="s">
        <v>430</v>
      </c>
      <c r="AN197" s="346">
        <v>78</v>
      </c>
      <c r="AO197" s="373"/>
      <c r="AP197" s="348" t="s">
        <v>430</v>
      </c>
      <c r="AQ197" s="348" t="s">
        <v>430</v>
      </c>
      <c r="AR197" s="348" t="s">
        <v>430</v>
      </c>
      <c r="AS197" s="348" t="s">
        <v>430</v>
      </c>
      <c r="AT197" s="348" t="s">
        <v>430</v>
      </c>
      <c r="AU197" s="351"/>
      <c r="AV197" s="346" t="s">
        <v>430</v>
      </c>
      <c r="AW197" s="346" t="s">
        <v>430</v>
      </c>
      <c r="AX197" s="346" t="s">
        <v>430</v>
      </c>
      <c r="AY197" s="346" t="s">
        <v>430</v>
      </c>
      <c r="AZ197" s="346" t="s">
        <v>430</v>
      </c>
      <c r="BA197" s="374"/>
      <c r="BB197" s="348">
        <v>52.719654480260203</v>
      </c>
      <c r="BC197" s="348">
        <v>0.73151146998499905</v>
      </c>
      <c r="BD197" s="348">
        <v>-0.196314184485893</v>
      </c>
      <c r="BE197" s="375">
        <v>4.5668784492401704</v>
      </c>
      <c r="BF197" s="374"/>
      <c r="BG197" s="375" t="s">
        <v>430</v>
      </c>
      <c r="BH197" s="674" t="s">
        <v>430</v>
      </c>
      <c r="BI197" s="348" t="s">
        <v>430</v>
      </c>
      <c r="BJ197" s="348" t="s">
        <v>430</v>
      </c>
      <c r="BK197" s="362"/>
      <c r="BL197" s="348" t="s">
        <v>6840</v>
      </c>
      <c r="BM197" s="373" t="s">
        <v>5410</v>
      </c>
      <c r="BN197" s="372" t="s">
        <v>6088</v>
      </c>
      <c r="BO197" s="372" t="s">
        <v>430</v>
      </c>
      <c r="BP197" s="372" t="s">
        <v>430</v>
      </c>
      <c r="BQ197" s="373"/>
      <c r="BR197" s="354" t="s">
        <v>5140</v>
      </c>
    </row>
    <row r="198" spans="1:70" s="428" customFormat="1" x14ac:dyDescent="0.25">
      <c r="A198" s="345" t="s">
        <v>7142</v>
      </c>
      <c r="B198" s="373"/>
      <c r="C198" s="719">
        <v>44592</v>
      </c>
      <c r="D198" s="373"/>
      <c r="E198" s="346">
        <v>116.85899999999999</v>
      </c>
      <c r="F198" s="373"/>
      <c r="G198" s="347">
        <v>19.896000000000001</v>
      </c>
      <c r="H198" s="374"/>
      <c r="I198" s="348">
        <v>1.7645999999999999</v>
      </c>
      <c r="J198" s="348">
        <v>0.2974</v>
      </c>
      <c r="K198" s="348">
        <v>9.4329000000000001</v>
      </c>
      <c r="L198" s="348">
        <v>5.6443000000000003</v>
      </c>
      <c r="M198" s="348">
        <v>2.6360999999999999</v>
      </c>
      <c r="N198" s="350">
        <v>18.256499999999999</v>
      </c>
      <c r="O198" s="348">
        <v>10.1798</v>
      </c>
      <c r="P198" s="348">
        <v>23.763500000000001</v>
      </c>
      <c r="Q198" s="348" t="s">
        <v>430</v>
      </c>
      <c r="R198" s="348" t="s">
        <v>430</v>
      </c>
      <c r="S198" s="348">
        <v>11.406000000000001</v>
      </c>
      <c r="T198" s="348">
        <v>1.3706</v>
      </c>
      <c r="U198" s="348">
        <v>5.6275000000000004</v>
      </c>
      <c r="V198" s="348">
        <v>7.7148000000000003</v>
      </c>
      <c r="W198" s="348">
        <v>11.406000000000001</v>
      </c>
      <c r="X198" s="348">
        <v>17.622599999999998</v>
      </c>
      <c r="Y198" s="374"/>
      <c r="Z198" s="346">
        <v>5</v>
      </c>
      <c r="AA198" s="346">
        <v>20</v>
      </c>
      <c r="AB198" s="346">
        <v>26</v>
      </c>
      <c r="AC198" s="346">
        <v>12</v>
      </c>
      <c r="AD198" s="346">
        <v>49</v>
      </c>
      <c r="AE198" s="346">
        <v>35</v>
      </c>
      <c r="AF198" s="346">
        <v>36</v>
      </c>
      <c r="AG198" s="346">
        <v>25</v>
      </c>
      <c r="AH198" s="346" t="s">
        <v>430</v>
      </c>
      <c r="AI198" s="346" t="s">
        <v>430</v>
      </c>
      <c r="AJ198" s="346">
        <v>24</v>
      </c>
      <c r="AK198" s="346">
        <v>51</v>
      </c>
      <c r="AL198" s="346">
        <v>49</v>
      </c>
      <c r="AM198" s="346">
        <v>42</v>
      </c>
      <c r="AN198" s="346">
        <v>24</v>
      </c>
      <c r="AO198" s="373"/>
      <c r="AP198" s="348" t="s">
        <v>430</v>
      </c>
      <c r="AQ198" s="348" t="s">
        <v>430</v>
      </c>
      <c r="AR198" s="348" t="s">
        <v>430</v>
      </c>
      <c r="AS198" s="348">
        <v>14.75</v>
      </c>
      <c r="AT198" s="348">
        <v>12.23</v>
      </c>
      <c r="AU198" s="351"/>
      <c r="AV198" s="346" t="s">
        <v>430</v>
      </c>
      <c r="AW198" s="346" t="s">
        <v>430</v>
      </c>
      <c r="AX198" s="346" t="s">
        <v>430</v>
      </c>
      <c r="AY198" s="346">
        <v>26</v>
      </c>
      <c r="AZ198" s="346">
        <v>38</v>
      </c>
      <c r="BA198" s="374"/>
      <c r="BB198" s="348">
        <v>16.532758725341299</v>
      </c>
      <c r="BC198" s="348">
        <v>0.99961569606287903</v>
      </c>
      <c r="BD198" s="348">
        <v>8.6664906220844606E-2</v>
      </c>
      <c r="BE198" s="375">
        <v>-5.6024870512038097E-2</v>
      </c>
      <c r="BF198" s="374"/>
      <c r="BG198" s="375" t="s">
        <v>430</v>
      </c>
      <c r="BH198" s="674" t="s">
        <v>430</v>
      </c>
      <c r="BI198" s="348" t="s">
        <v>430</v>
      </c>
      <c r="BJ198" s="348" t="s">
        <v>430</v>
      </c>
      <c r="BK198" s="362"/>
      <c r="BL198" s="348" t="s">
        <v>6879</v>
      </c>
      <c r="BM198" s="373" t="s">
        <v>4816</v>
      </c>
      <c r="BN198" s="372" t="s">
        <v>430</v>
      </c>
      <c r="BO198" s="372" t="s">
        <v>430</v>
      </c>
      <c r="BP198" s="372" t="s">
        <v>430</v>
      </c>
      <c r="BQ198" s="373"/>
      <c r="BR198" s="354" t="s">
        <v>6887</v>
      </c>
    </row>
    <row r="199" spans="1:70" s="428" customFormat="1" x14ac:dyDescent="0.25">
      <c r="A199" s="345" t="s">
        <v>7143</v>
      </c>
      <c r="B199" s="373"/>
      <c r="C199" s="719">
        <v>44664</v>
      </c>
      <c r="D199" s="373"/>
      <c r="E199" s="346">
        <v>112.55</v>
      </c>
      <c r="F199" s="373"/>
      <c r="G199" s="347">
        <v>12.6815</v>
      </c>
      <c r="H199" s="374"/>
      <c r="I199" s="348">
        <v>0.59489999999999998</v>
      </c>
      <c r="J199" s="348">
        <v>-3.3216000000000001</v>
      </c>
      <c r="K199" s="348">
        <v>4.3994</v>
      </c>
      <c r="L199" s="348">
        <v>-13.571400000000001</v>
      </c>
      <c r="M199" s="348">
        <v>-16.778199999999998</v>
      </c>
      <c r="N199" s="350">
        <v>-6.2050999999999998</v>
      </c>
      <c r="O199" s="348">
        <v>0.48620000000000002</v>
      </c>
      <c r="P199" s="348">
        <v>14.9931</v>
      </c>
      <c r="Q199" s="348" t="s">
        <v>430</v>
      </c>
      <c r="R199" s="348" t="s">
        <v>430</v>
      </c>
      <c r="S199" s="348">
        <v>8.0305999999999997</v>
      </c>
      <c r="T199" s="348">
        <v>-17.4468</v>
      </c>
      <c r="U199" s="348">
        <v>-13.329800000000001</v>
      </c>
      <c r="V199" s="348">
        <v>-14.6929</v>
      </c>
      <c r="W199" s="348">
        <v>8.0305999999999997</v>
      </c>
      <c r="X199" s="348">
        <v>6.0548000000000002</v>
      </c>
      <c r="Y199" s="374"/>
      <c r="Z199" s="346">
        <v>55</v>
      </c>
      <c r="AA199" s="346">
        <v>113</v>
      </c>
      <c r="AB199" s="346">
        <v>103</v>
      </c>
      <c r="AC199" s="346">
        <v>82</v>
      </c>
      <c r="AD199" s="346">
        <v>91</v>
      </c>
      <c r="AE199" s="346">
        <v>77</v>
      </c>
      <c r="AF199" s="346">
        <v>60</v>
      </c>
      <c r="AG199" s="346">
        <v>43</v>
      </c>
      <c r="AH199" s="346" t="s">
        <v>430</v>
      </c>
      <c r="AI199" s="346" t="s">
        <v>430</v>
      </c>
      <c r="AJ199" s="346">
        <v>44</v>
      </c>
      <c r="AK199" s="346">
        <v>98</v>
      </c>
      <c r="AL199" s="346">
        <v>92</v>
      </c>
      <c r="AM199" s="346">
        <v>80</v>
      </c>
      <c r="AN199" s="346">
        <v>44</v>
      </c>
      <c r="AO199" s="373"/>
      <c r="AP199" s="348" t="s">
        <v>430</v>
      </c>
      <c r="AQ199" s="348" t="s">
        <v>430</v>
      </c>
      <c r="AR199" s="348" t="s">
        <v>430</v>
      </c>
      <c r="AS199" s="348">
        <v>-1.08</v>
      </c>
      <c r="AT199" s="348">
        <v>-21.78</v>
      </c>
      <c r="AU199" s="351"/>
      <c r="AV199" s="346" t="s">
        <v>430</v>
      </c>
      <c r="AW199" s="346" t="s">
        <v>430</v>
      </c>
      <c r="AX199" s="346" t="s">
        <v>430</v>
      </c>
      <c r="AY199" s="346">
        <v>58</v>
      </c>
      <c r="AZ199" s="346">
        <v>79</v>
      </c>
      <c r="BA199" s="374"/>
      <c r="BB199" s="348">
        <v>17.1215779078982</v>
      </c>
      <c r="BC199" s="348">
        <v>0.95586819170217396</v>
      </c>
      <c r="BD199" s="348">
        <v>3.8584154477415297E-2</v>
      </c>
      <c r="BE199" s="375">
        <v>-0.124535083076998</v>
      </c>
      <c r="BF199" s="374"/>
      <c r="BG199" s="375" t="s">
        <v>430</v>
      </c>
      <c r="BH199" s="674" t="s">
        <v>430</v>
      </c>
      <c r="BI199" s="348" t="s">
        <v>430</v>
      </c>
      <c r="BJ199" s="348" t="s">
        <v>430</v>
      </c>
      <c r="BK199" s="362"/>
      <c r="BL199" s="348" t="s">
        <v>6661</v>
      </c>
      <c r="BM199" s="373" t="s">
        <v>6662</v>
      </c>
      <c r="BN199" s="372" t="s">
        <v>430</v>
      </c>
      <c r="BO199" s="372" t="s">
        <v>430</v>
      </c>
      <c r="BP199" s="372" t="s">
        <v>430</v>
      </c>
      <c r="BQ199" s="373"/>
      <c r="BR199" s="354" t="s">
        <v>6979</v>
      </c>
    </row>
    <row r="200" spans="1:70" s="428" customFormat="1" x14ac:dyDescent="0.25">
      <c r="A200" s="345" t="s">
        <v>7144</v>
      </c>
      <c r="B200" s="373"/>
      <c r="C200" s="719">
        <v>45576</v>
      </c>
      <c r="D200" s="373"/>
      <c r="E200" s="346">
        <v>122.32</v>
      </c>
      <c r="F200" s="373"/>
      <c r="G200" s="347">
        <v>13.1364</v>
      </c>
      <c r="H200" s="374"/>
      <c r="I200" s="348">
        <v>0.5958</v>
      </c>
      <c r="J200" s="348">
        <v>1.5602</v>
      </c>
      <c r="K200" s="348">
        <v>21.1767</v>
      </c>
      <c r="L200" s="348">
        <v>16.471900000000002</v>
      </c>
      <c r="M200" s="348">
        <v>9.4590999999999994</v>
      </c>
      <c r="N200" s="350">
        <v>33.559899999999999</v>
      </c>
      <c r="O200" s="348" t="s">
        <v>430</v>
      </c>
      <c r="P200" s="348" t="s">
        <v>430</v>
      </c>
      <c r="Q200" s="348" t="s">
        <v>430</v>
      </c>
      <c r="R200" s="348" t="s">
        <v>430</v>
      </c>
      <c r="S200" s="348">
        <v>23.619299999999999</v>
      </c>
      <c r="T200" s="348">
        <v>15.2326</v>
      </c>
      <c r="U200" s="348">
        <v>13.483499999999999</v>
      </c>
      <c r="V200" s="348">
        <v>0.55800000000000005</v>
      </c>
      <c r="W200" s="348">
        <v>23.619299999999999</v>
      </c>
      <c r="X200" s="348">
        <v>19.346499999999999</v>
      </c>
      <c r="Y200" s="374"/>
      <c r="Z200" s="346">
        <v>54</v>
      </c>
      <c r="AA200" s="346">
        <v>7</v>
      </c>
      <c r="AB200" s="346">
        <v>2</v>
      </c>
      <c r="AC200" s="346">
        <v>3</v>
      </c>
      <c r="AD200" s="346">
        <v>38</v>
      </c>
      <c r="AE200" s="346">
        <v>32</v>
      </c>
      <c r="AF200" s="346" t="s">
        <v>430</v>
      </c>
      <c r="AG200" s="346" t="s">
        <v>430</v>
      </c>
      <c r="AH200" s="346" t="s">
        <v>430</v>
      </c>
      <c r="AI200" s="346" t="s">
        <v>430</v>
      </c>
      <c r="AJ200" s="346">
        <v>2</v>
      </c>
      <c r="AK200" s="346">
        <v>3</v>
      </c>
      <c r="AL200" s="346">
        <v>38</v>
      </c>
      <c r="AM200" s="346">
        <v>58</v>
      </c>
      <c r="AN200" s="346">
        <v>2</v>
      </c>
      <c r="AO200" s="373"/>
      <c r="AP200" s="348" t="s">
        <v>430</v>
      </c>
      <c r="AQ200" s="348" t="s">
        <v>430</v>
      </c>
      <c r="AR200" s="348" t="s">
        <v>430</v>
      </c>
      <c r="AS200" s="348" t="s">
        <v>430</v>
      </c>
      <c r="AT200" s="348">
        <v>25.88</v>
      </c>
      <c r="AU200" s="351"/>
      <c r="AV200" s="346" t="s">
        <v>430</v>
      </c>
      <c r="AW200" s="346" t="s">
        <v>430</v>
      </c>
      <c r="AX200" s="346" t="s">
        <v>430</v>
      </c>
      <c r="AY200" s="346" t="s">
        <v>430</v>
      </c>
      <c r="AZ200" s="346">
        <v>34</v>
      </c>
      <c r="BA200" s="374"/>
      <c r="BB200" s="348">
        <v>39.786330486860003</v>
      </c>
      <c r="BC200" s="348">
        <v>0.99588884346940698</v>
      </c>
      <c r="BD200" s="348">
        <v>5.2012919041288901E-2</v>
      </c>
      <c r="BE200" s="375">
        <v>-9.5134398819104696E-2</v>
      </c>
      <c r="BF200" s="374"/>
      <c r="BG200" s="375" t="s">
        <v>430</v>
      </c>
      <c r="BH200" s="674" t="s">
        <v>430</v>
      </c>
      <c r="BI200" s="348" t="s">
        <v>430</v>
      </c>
      <c r="BJ200" s="348" t="s">
        <v>430</v>
      </c>
      <c r="BK200" s="362"/>
      <c r="BL200" s="348" t="s">
        <v>6981</v>
      </c>
      <c r="BM200" s="373" t="s">
        <v>6982</v>
      </c>
      <c r="BN200" s="372" t="s">
        <v>430</v>
      </c>
      <c r="BO200" s="372" t="s">
        <v>430</v>
      </c>
      <c r="BP200" s="372" t="s">
        <v>430</v>
      </c>
      <c r="BQ200" s="373"/>
      <c r="BR200" s="354" t="s">
        <v>463</v>
      </c>
    </row>
    <row r="201" spans="1:70" s="428" customFormat="1" x14ac:dyDescent="0.25">
      <c r="A201" s="345" t="s">
        <v>7145</v>
      </c>
      <c r="B201" s="373"/>
      <c r="C201" s="719">
        <v>41759</v>
      </c>
      <c r="D201" s="373"/>
      <c r="E201" s="346">
        <v>93.039599999999993</v>
      </c>
      <c r="F201" s="373"/>
      <c r="G201" s="347">
        <v>42.573900000000002</v>
      </c>
      <c r="H201" s="374"/>
      <c r="I201" s="348" t="s">
        <v>430</v>
      </c>
      <c r="J201" s="348">
        <v>-0.69789999999999996</v>
      </c>
      <c r="K201" s="348">
        <v>7.2034000000000002</v>
      </c>
      <c r="L201" s="348">
        <v>-1.1284000000000001</v>
      </c>
      <c r="M201" s="348">
        <v>5.1440999999999999</v>
      </c>
      <c r="N201" s="350">
        <v>18.956099999999999</v>
      </c>
      <c r="O201" s="348">
        <v>13.224399999999999</v>
      </c>
      <c r="P201" s="348">
        <v>17.986799999999999</v>
      </c>
      <c r="Q201" s="348">
        <v>14.350099999999999</v>
      </c>
      <c r="R201" s="348">
        <v>12.8231</v>
      </c>
      <c r="S201" s="348">
        <v>8.4923000000000002</v>
      </c>
      <c r="T201" s="348">
        <v>1.0325</v>
      </c>
      <c r="U201" s="348">
        <v>8.8072999999999997</v>
      </c>
      <c r="V201" s="348">
        <v>10.699400000000001</v>
      </c>
      <c r="W201" s="348">
        <v>8.4923000000000002</v>
      </c>
      <c r="X201" s="348">
        <v>12.840400000000001</v>
      </c>
      <c r="Y201" s="374"/>
      <c r="Z201" s="346" t="s">
        <v>430</v>
      </c>
      <c r="AA201" s="346">
        <v>67</v>
      </c>
      <c r="AB201" s="346">
        <v>56</v>
      </c>
      <c r="AC201" s="346">
        <v>43</v>
      </c>
      <c r="AD201" s="346">
        <v>43</v>
      </c>
      <c r="AE201" s="346">
        <v>34</v>
      </c>
      <c r="AF201" s="346">
        <v>28</v>
      </c>
      <c r="AG201" s="346">
        <v>34</v>
      </c>
      <c r="AH201" s="346">
        <v>21</v>
      </c>
      <c r="AI201" s="346">
        <v>17</v>
      </c>
      <c r="AJ201" s="346">
        <v>43</v>
      </c>
      <c r="AK201" s="346">
        <v>54</v>
      </c>
      <c r="AL201" s="346">
        <v>42</v>
      </c>
      <c r="AM201" s="346">
        <v>36</v>
      </c>
      <c r="AN201" s="346">
        <v>43</v>
      </c>
      <c r="AO201" s="373"/>
      <c r="AP201" s="348">
        <v>13.53</v>
      </c>
      <c r="AQ201" s="348">
        <v>15.18</v>
      </c>
      <c r="AR201" s="348">
        <v>14.72</v>
      </c>
      <c r="AS201" s="348">
        <v>14.68</v>
      </c>
      <c r="AT201" s="348">
        <v>13.92</v>
      </c>
      <c r="AU201" s="351"/>
      <c r="AV201" s="346">
        <v>15</v>
      </c>
      <c r="AW201" s="346">
        <v>18</v>
      </c>
      <c r="AX201" s="346">
        <v>18</v>
      </c>
      <c r="AY201" s="346">
        <v>27</v>
      </c>
      <c r="AZ201" s="346">
        <v>36</v>
      </c>
      <c r="BA201" s="374"/>
      <c r="BB201" s="348">
        <v>10.2964050283188</v>
      </c>
      <c r="BC201" s="348">
        <v>0</v>
      </c>
      <c r="BD201" s="348">
        <v>8.9542265919471606E-2</v>
      </c>
      <c r="BE201" s="375" t="s">
        <v>430</v>
      </c>
      <c r="BF201" s="374"/>
      <c r="BG201" s="375" t="s">
        <v>430</v>
      </c>
      <c r="BH201" s="674" t="s">
        <v>430</v>
      </c>
      <c r="BI201" s="348" t="s">
        <v>430</v>
      </c>
      <c r="BJ201" s="348" t="s">
        <v>430</v>
      </c>
      <c r="BK201" s="362"/>
      <c r="BL201" s="348" t="s">
        <v>6984</v>
      </c>
      <c r="BM201" s="373" t="s">
        <v>6985</v>
      </c>
      <c r="BN201" s="372" t="s">
        <v>430</v>
      </c>
      <c r="BO201" s="372" t="s">
        <v>430</v>
      </c>
      <c r="BP201" s="372" t="s">
        <v>430</v>
      </c>
      <c r="BQ201" s="373"/>
      <c r="BR201" s="354" t="s">
        <v>513</v>
      </c>
    </row>
    <row r="202" spans="1:70" s="428" customFormat="1" x14ac:dyDescent="0.25">
      <c r="A202" s="345" t="s">
        <v>7146</v>
      </c>
      <c r="B202" s="373"/>
      <c r="C202" s="719">
        <v>45800</v>
      </c>
      <c r="D202" s="373"/>
      <c r="E202" s="346">
        <v>86.650099999999995</v>
      </c>
      <c r="F202" s="373"/>
      <c r="G202" s="347">
        <v>23.412299999999998</v>
      </c>
      <c r="H202" s="374"/>
      <c r="I202" s="348">
        <v>1.1483000000000001</v>
      </c>
      <c r="J202" s="348">
        <v>-2.9011</v>
      </c>
      <c r="K202" s="348">
        <v>9.9479000000000006</v>
      </c>
      <c r="L202" s="348">
        <v>-26.247</v>
      </c>
      <c r="M202" s="348">
        <v>64.766300000000001</v>
      </c>
      <c r="N202" s="350" t="s">
        <v>430</v>
      </c>
      <c r="O202" s="348" t="s">
        <v>430</v>
      </c>
      <c r="P202" s="348" t="s">
        <v>430</v>
      </c>
      <c r="Q202" s="348" t="s">
        <v>430</v>
      </c>
      <c r="R202" s="348" t="s">
        <v>430</v>
      </c>
      <c r="S202" s="348">
        <v>6.97</v>
      </c>
      <c r="T202" s="348">
        <v>7.9763999999999999</v>
      </c>
      <c r="U202" s="348">
        <v>65.581999999999994</v>
      </c>
      <c r="V202" s="348">
        <v>117.1284</v>
      </c>
      <c r="W202" s="348">
        <v>6.97</v>
      </c>
      <c r="X202" s="348">
        <v>134.12299999999999</v>
      </c>
      <c r="Y202" s="374"/>
      <c r="Z202" s="346">
        <v>24</v>
      </c>
      <c r="AA202" s="346">
        <v>107</v>
      </c>
      <c r="AB202" s="346">
        <v>20</v>
      </c>
      <c r="AC202" s="346">
        <v>89</v>
      </c>
      <c r="AD202" s="346">
        <v>11</v>
      </c>
      <c r="AE202" s="346" t="s">
        <v>430</v>
      </c>
      <c r="AF202" s="346" t="s">
        <v>430</v>
      </c>
      <c r="AG202" s="346" t="s">
        <v>430</v>
      </c>
      <c r="AH202" s="346" t="s">
        <v>430</v>
      </c>
      <c r="AI202" s="346" t="s">
        <v>430</v>
      </c>
      <c r="AJ202" s="346">
        <v>51</v>
      </c>
      <c r="AK202" s="346">
        <v>28</v>
      </c>
      <c r="AL202" s="346">
        <v>12</v>
      </c>
      <c r="AM202" s="346">
        <v>11</v>
      </c>
      <c r="AN202" s="346">
        <v>51</v>
      </c>
      <c r="AO202" s="373"/>
      <c r="AP202" s="348" t="s">
        <v>430</v>
      </c>
      <c r="AQ202" s="348" t="s">
        <v>430</v>
      </c>
      <c r="AR202" s="348" t="s">
        <v>430</v>
      </c>
      <c r="AS202" s="348" t="s">
        <v>430</v>
      </c>
      <c r="AT202" s="348">
        <v>131.22999999999999</v>
      </c>
      <c r="AU202" s="351"/>
      <c r="AV202" s="346" t="s">
        <v>430</v>
      </c>
      <c r="AW202" s="346" t="s">
        <v>430</v>
      </c>
      <c r="AX202" s="346" t="s">
        <v>430</v>
      </c>
      <c r="AY202" s="346" t="s">
        <v>430</v>
      </c>
      <c r="AZ202" s="346">
        <v>11</v>
      </c>
      <c r="BA202" s="374"/>
      <c r="BB202" s="348">
        <v>67.935822341131995</v>
      </c>
      <c r="BC202" s="348">
        <v>0</v>
      </c>
      <c r="BD202" s="348">
        <v>0.13359833019138601</v>
      </c>
      <c r="BE202" s="375" t="s">
        <v>430</v>
      </c>
      <c r="BF202" s="374"/>
      <c r="BG202" s="375" t="s">
        <v>430</v>
      </c>
      <c r="BH202" s="674" t="s">
        <v>430</v>
      </c>
      <c r="BI202" s="348" t="s">
        <v>430</v>
      </c>
      <c r="BJ202" s="348" t="s">
        <v>430</v>
      </c>
      <c r="BK202" s="362"/>
      <c r="BL202" s="348" t="s">
        <v>6987</v>
      </c>
      <c r="BM202" s="373" t="s">
        <v>6988</v>
      </c>
      <c r="BN202" s="372" t="s">
        <v>430</v>
      </c>
      <c r="BO202" s="372" t="s">
        <v>430</v>
      </c>
      <c r="BP202" s="372" t="s">
        <v>430</v>
      </c>
      <c r="BQ202" s="373"/>
      <c r="BR202" s="354" t="s">
        <v>463</v>
      </c>
    </row>
    <row r="203" spans="1:70" s="428" customFormat="1" x14ac:dyDescent="0.25">
      <c r="A203" s="345" t="s">
        <v>7147</v>
      </c>
      <c r="B203" s="373"/>
      <c r="C203" s="719">
        <v>44153</v>
      </c>
      <c r="D203" s="373"/>
      <c r="E203" s="346">
        <v>84.369299999999996</v>
      </c>
      <c r="F203" s="373"/>
      <c r="G203" s="347">
        <v>18.195</v>
      </c>
      <c r="H203" s="374"/>
      <c r="I203" s="348">
        <v>0.9375</v>
      </c>
      <c r="J203" s="348">
        <v>-1.4621999999999999</v>
      </c>
      <c r="K203" s="348">
        <v>6.4283999999999999</v>
      </c>
      <c r="L203" s="348">
        <v>-3.9740000000000002</v>
      </c>
      <c r="M203" s="348">
        <v>-6.7878999999999996</v>
      </c>
      <c r="N203" s="350">
        <v>0.99929999999999997</v>
      </c>
      <c r="O203" s="348">
        <v>4.6497000000000002</v>
      </c>
      <c r="P203" s="348">
        <v>12.4321</v>
      </c>
      <c r="Q203" s="348">
        <v>10.128399999999999</v>
      </c>
      <c r="R203" s="348" t="s">
        <v>430</v>
      </c>
      <c r="S203" s="348">
        <v>8.5360999999999994</v>
      </c>
      <c r="T203" s="348">
        <v>-7.2912999999999997</v>
      </c>
      <c r="U203" s="348">
        <v>-2.23</v>
      </c>
      <c r="V203" s="348">
        <v>-5.2145999999999999</v>
      </c>
      <c r="W203" s="348">
        <v>8.5360999999999994</v>
      </c>
      <c r="X203" s="348">
        <v>11.6287</v>
      </c>
      <c r="Y203" s="374"/>
      <c r="Z203" s="346">
        <v>36</v>
      </c>
      <c r="AA203" s="346">
        <v>88</v>
      </c>
      <c r="AB203" s="346">
        <v>65</v>
      </c>
      <c r="AC203" s="346">
        <v>58</v>
      </c>
      <c r="AD203" s="346">
        <v>87</v>
      </c>
      <c r="AE203" s="346">
        <v>73</v>
      </c>
      <c r="AF203" s="346">
        <v>57</v>
      </c>
      <c r="AG203" s="346">
        <v>54</v>
      </c>
      <c r="AH203" s="346">
        <v>35</v>
      </c>
      <c r="AI203" s="346" t="s">
        <v>430</v>
      </c>
      <c r="AJ203" s="346">
        <v>42</v>
      </c>
      <c r="AK203" s="346">
        <v>95</v>
      </c>
      <c r="AL203" s="346">
        <v>86</v>
      </c>
      <c r="AM203" s="346">
        <v>74</v>
      </c>
      <c r="AN203" s="346">
        <v>42</v>
      </c>
      <c r="AO203" s="373"/>
      <c r="AP203" s="348" t="s">
        <v>430</v>
      </c>
      <c r="AQ203" s="348" t="s">
        <v>430</v>
      </c>
      <c r="AR203" s="348">
        <v>7.94</v>
      </c>
      <c r="AS203" s="348">
        <v>4.6900000000000004</v>
      </c>
      <c r="AT203" s="348">
        <v>-6.78</v>
      </c>
      <c r="AU203" s="351"/>
      <c r="AV203" s="346" t="s">
        <v>430</v>
      </c>
      <c r="AW203" s="346" t="s">
        <v>430</v>
      </c>
      <c r="AX203" s="346">
        <v>38</v>
      </c>
      <c r="AY203" s="346">
        <v>55</v>
      </c>
      <c r="AZ203" s="346">
        <v>75</v>
      </c>
      <c r="BA203" s="374"/>
      <c r="BB203" s="348">
        <v>13.5514553138688</v>
      </c>
      <c r="BC203" s="348">
        <v>0.94587536030668695</v>
      </c>
      <c r="BD203" s="348">
        <v>4.1619570502282703E-2</v>
      </c>
      <c r="BE203" s="375">
        <v>-0.18046391838126899</v>
      </c>
      <c r="BF203" s="374"/>
      <c r="BG203" s="375" t="s">
        <v>430</v>
      </c>
      <c r="BH203" s="674" t="s">
        <v>430</v>
      </c>
      <c r="BI203" s="348" t="s">
        <v>430</v>
      </c>
      <c r="BJ203" s="348" t="s">
        <v>430</v>
      </c>
      <c r="BK203" s="362"/>
      <c r="BL203" s="348" t="s">
        <v>6990</v>
      </c>
      <c r="BM203" s="373" t="s">
        <v>5060</v>
      </c>
      <c r="BN203" s="372" t="s">
        <v>430</v>
      </c>
      <c r="BO203" s="372" t="s">
        <v>430</v>
      </c>
      <c r="BP203" s="372" t="s">
        <v>430</v>
      </c>
      <c r="BQ203" s="373"/>
      <c r="BR203" s="354" t="s">
        <v>6887</v>
      </c>
    </row>
    <row r="204" spans="1:70" s="428" customFormat="1" x14ac:dyDescent="0.25">
      <c r="A204" s="345" t="s">
        <v>7148</v>
      </c>
      <c r="B204" s="373"/>
      <c r="C204" s="719">
        <v>41101</v>
      </c>
      <c r="D204" s="373"/>
      <c r="E204" s="346">
        <v>76.47</v>
      </c>
      <c r="F204" s="373"/>
      <c r="G204" s="347">
        <v>36.623100000000001</v>
      </c>
      <c r="H204" s="374"/>
      <c r="I204" s="348" t="s">
        <v>430</v>
      </c>
      <c r="J204" s="348">
        <v>-1.2977000000000001</v>
      </c>
      <c r="K204" s="348">
        <v>2.9750999999999999</v>
      </c>
      <c r="L204" s="348">
        <v>-3.1709000000000001</v>
      </c>
      <c r="M204" s="348">
        <v>0.1792</v>
      </c>
      <c r="N204" s="350">
        <v>7.8677000000000001</v>
      </c>
      <c r="O204" s="348">
        <v>10.2645</v>
      </c>
      <c r="P204" s="348">
        <v>12.5434</v>
      </c>
      <c r="Q204" s="348">
        <v>10.4582</v>
      </c>
      <c r="R204" s="348">
        <v>9.8120999999999992</v>
      </c>
      <c r="S204" s="348">
        <v>3.4855</v>
      </c>
      <c r="T204" s="348">
        <v>-1.7051000000000001</v>
      </c>
      <c r="U204" s="348">
        <v>3.2006000000000001</v>
      </c>
      <c r="V204" s="348">
        <v>5.1017000000000001</v>
      </c>
      <c r="W204" s="348">
        <v>3.4855</v>
      </c>
      <c r="X204" s="348">
        <v>9.8672000000000004</v>
      </c>
      <c r="Y204" s="374"/>
      <c r="Z204" s="346" t="s">
        <v>430</v>
      </c>
      <c r="AA204" s="346">
        <v>84</v>
      </c>
      <c r="AB204" s="346">
        <v>111</v>
      </c>
      <c r="AC204" s="346">
        <v>55</v>
      </c>
      <c r="AD204" s="346">
        <v>59</v>
      </c>
      <c r="AE204" s="346">
        <v>52</v>
      </c>
      <c r="AF204" s="346">
        <v>35</v>
      </c>
      <c r="AG204" s="346">
        <v>53</v>
      </c>
      <c r="AH204" s="346">
        <v>33</v>
      </c>
      <c r="AI204" s="346">
        <v>23</v>
      </c>
      <c r="AJ204" s="346">
        <v>89</v>
      </c>
      <c r="AK204" s="346">
        <v>72</v>
      </c>
      <c r="AL204" s="346">
        <v>64</v>
      </c>
      <c r="AM204" s="346">
        <v>46</v>
      </c>
      <c r="AN204" s="346">
        <v>89</v>
      </c>
      <c r="AO204" s="373"/>
      <c r="AP204" s="348">
        <v>10.220000000000001</v>
      </c>
      <c r="AQ204" s="348">
        <v>10.91</v>
      </c>
      <c r="AR204" s="348">
        <v>10.99</v>
      </c>
      <c r="AS204" s="348">
        <v>10.31</v>
      </c>
      <c r="AT204" s="348">
        <v>3.59</v>
      </c>
      <c r="AU204" s="351"/>
      <c r="AV204" s="346">
        <v>23</v>
      </c>
      <c r="AW204" s="346">
        <v>26</v>
      </c>
      <c r="AX204" s="346">
        <v>29</v>
      </c>
      <c r="AY204" s="346">
        <v>37</v>
      </c>
      <c r="AZ204" s="346">
        <v>52</v>
      </c>
      <c r="BA204" s="374"/>
      <c r="BB204" s="348">
        <v>6.2447054147110004</v>
      </c>
      <c r="BC204" s="348">
        <v>0.41622679919106298</v>
      </c>
      <c r="BD204" s="348">
        <v>7.5529226538400704E-2</v>
      </c>
      <c r="BE204" s="375">
        <v>0.29734423453349501</v>
      </c>
      <c r="BF204" s="374"/>
      <c r="BG204" s="375" t="s">
        <v>430</v>
      </c>
      <c r="BH204" s="674" t="s">
        <v>430</v>
      </c>
      <c r="BI204" s="348" t="s">
        <v>430</v>
      </c>
      <c r="BJ204" s="348" t="s">
        <v>430</v>
      </c>
      <c r="BK204" s="362"/>
      <c r="BL204" s="348" t="s">
        <v>6723</v>
      </c>
      <c r="BM204" s="373" t="s">
        <v>6724</v>
      </c>
      <c r="BN204" s="372" t="s">
        <v>430</v>
      </c>
      <c r="BO204" s="372" t="s">
        <v>430</v>
      </c>
      <c r="BP204" s="372" t="s">
        <v>430</v>
      </c>
      <c r="BQ204" s="373"/>
      <c r="BR204" s="354" t="s">
        <v>7149</v>
      </c>
    </row>
    <row r="205" spans="1:70" s="428" customFormat="1" x14ac:dyDescent="0.25">
      <c r="A205" s="345" t="s">
        <v>7150</v>
      </c>
      <c r="B205" s="373"/>
      <c r="C205" s="719">
        <v>44267</v>
      </c>
      <c r="D205" s="373"/>
      <c r="E205" s="346">
        <v>76.099999999999994</v>
      </c>
      <c r="F205" s="373"/>
      <c r="G205" s="347">
        <v>17.556799999999999</v>
      </c>
      <c r="H205" s="374"/>
      <c r="I205" s="348" t="s">
        <v>430</v>
      </c>
      <c r="J205" s="348">
        <v>-0.2296</v>
      </c>
      <c r="K205" s="348">
        <v>4.0538999999999996</v>
      </c>
      <c r="L205" s="348">
        <v>0.24440000000000001</v>
      </c>
      <c r="M205" s="348">
        <v>2.7543000000000002</v>
      </c>
      <c r="N205" s="350">
        <v>13.182499999999999</v>
      </c>
      <c r="O205" s="348">
        <v>12.229100000000001</v>
      </c>
      <c r="P205" s="348">
        <v>14.7446</v>
      </c>
      <c r="Q205" s="348">
        <v>10.5044</v>
      </c>
      <c r="R205" s="348" t="s">
        <v>430</v>
      </c>
      <c r="S205" s="348">
        <v>4.6186999999999996</v>
      </c>
      <c r="T205" s="348">
        <v>0.85129999999999995</v>
      </c>
      <c r="U205" s="348">
        <v>5.1468999999999996</v>
      </c>
      <c r="V205" s="348">
        <v>8.5132999999999992</v>
      </c>
      <c r="W205" s="348">
        <v>4.6186999999999996</v>
      </c>
      <c r="X205" s="348">
        <v>11.619</v>
      </c>
      <c r="Y205" s="374"/>
      <c r="Z205" s="346" t="s">
        <v>430</v>
      </c>
      <c r="AA205" s="346">
        <v>31</v>
      </c>
      <c r="AB205" s="346">
        <v>105</v>
      </c>
      <c r="AC205" s="346">
        <v>27</v>
      </c>
      <c r="AD205" s="346">
        <v>48</v>
      </c>
      <c r="AE205" s="346">
        <v>41</v>
      </c>
      <c r="AF205" s="346">
        <v>32</v>
      </c>
      <c r="AG205" s="346">
        <v>46</v>
      </c>
      <c r="AH205" s="346">
        <v>32</v>
      </c>
      <c r="AI205" s="346" t="s">
        <v>430</v>
      </c>
      <c r="AJ205" s="346">
        <v>82</v>
      </c>
      <c r="AK205" s="346">
        <v>56</v>
      </c>
      <c r="AL205" s="346">
        <v>52</v>
      </c>
      <c r="AM205" s="346">
        <v>39</v>
      </c>
      <c r="AN205" s="346">
        <v>82</v>
      </c>
      <c r="AO205" s="373"/>
      <c r="AP205" s="348" t="s">
        <v>430</v>
      </c>
      <c r="AQ205" s="348" t="s">
        <v>430</v>
      </c>
      <c r="AR205" s="348">
        <v>12.58</v>
      </c>
      <c r="AS205" s="348">
        <v>12.82</v>
      </c>
      <c r="AT205" s="348">
        <v>9.3000000000000007</v>
      </c>
      <c r="AU205" s="351"/>
      <c r="AV205" s="346" t="s">
        <v>430</v>
      </c>
      <c r="AW205" s="346" t="s">
        <v>430</v>
      </c>
      <c r="AX205" s="346">
        <v>24</v>
      </c>
      <c r="AY205" s="346">
        <v>32</v>
      </c>
      <c r="AZ205" s="346">
        <v>43</v>
      </c>
      <c r="BA205" s="374"/>
      <c r="BB205" s="348">
        <v>5.9967855549345597</v>
      </c>
      <c r="BC205" s="348">
        <v>0</v>
      </c>
      <c r="BD205" s="348">
        <v>0.106026614375427</v>
      </c>
      <c r="BE205" s="375" t="s">
        <v>430</v>
      </c>
      <c r="BF205" s="374"/>
      <c r="BG205" s="375" t="s">
        <v>430</v>
      </c>
      <c r="BH205" s="674" t="s">
        <v>430</v>
      </c>
      <c r="BI205" s="348" t="s">
        <v>430</v>
      </c>
      <c r="BJ205" s="348" t="s">
        <v>430</v>
      </c>
      <c r="BK205" s="362"/>
      <c r="BL205" s="348" t="s">
        <v>6994</v>
      </c>
      <c r="BM205" s="373" t="s">
        <v>4660</v>
      </c>
      <c r="BN205" s="372" t="s">
        <v>430</v>
      </c>
      <c r="BO205" s="372" t="s">
        <v>430</v>
      </c>
      <c r="BP205" s="372" t="s">
        <v>430</v>
      </c>
      <c r="BQ205" s="373"/>
      <c r="BR205" s="354" t="s">
        <v>548</v>
      </c>
    </row>
    <row r="206" spans="1:70" s="428" customFormat="1" x14ac:dyDescent="0.25">
      <c r="A206" s="345" t="s">
        <v>7151</v>
      </c>
      <c r="B206" s="373"/>
      <c r="C206" s="719">
        <v>46013</v>
      </c>
      <c r="D206" s="373"/>
      <c r="E206" s="346">
        <v>76.022599999999997</v>
      </c>
      <c r="F206" s="373"/>
      <c r="G206" s="347">
        <v>9.9639000000000006</v>
      </c>
      <c r="H206" s="374"/>
      <c r="I206" s="348" t="s">
        <v>430</v>
      </c>
      <c r="J206" s="348">
        <v>-0.81920000000000004</v>
      </c>
      <c r="K206" s="348">
        <v>7.6783000000000001</v>
      </c>
      <c r="L206" s="348">
        <v>0.49719999999999998</v>
      </c>
      <c r="M206" s="348" t="s">
        <v>430</v>
      </c>
      <c r="N206" s="350" t="s">
        <v>430</v>
      </c>
      <c r="O206" s="348" t="s">
        <v>430</v>
      </c>
      <c r="P206" s="348" t="s">
        <v>430</v>
      </c>
      <c r="Q206" s="348" t="s">
        <v>430</v>
      </c>
      <c r="R206" s="348" t="s">
        <v>430</v>
      </c>
      <c r="S206" s="348">
        <v>9.5440000000000005</v>
      </c>
      <c r="T206" s="348">
        <v>-0.4476</v>
      </c>
      <c r="U206" s="348" t="s">
        <v>430</v>
      </c>
      <c r="V206" s="348" t="s">
        <v>430</v>
      </c>
      <c r="W206" s="348">
        <v>9.5440000000000005</v>
      </c>
      <c r="X206" s="348">
        <v>-0.36099999999999999</v>
      </c>
      <c r="Y206" s="374"/>
      <c r="Z206" s="346" t="s">
        <v>430</v>
      </c>
      <c r="AA206" s="346">
        <v>77</v>
      </c>
      <c r="AB206" s="346">
        <v>48</v>
      </c>
      <c r="AC206" s="346">
        <v>26</v>
      </c>
      <c r="AD206" s="346" t="s">
        <v>430</v>
      </c>
      <c r="AE206" s="346" t="s">
        <v>430</v>
      </c>
      <c r="AF206" s="346" t="s">
        <v>430</v>
      </c>
      <c r="AG206" s="346" t="s">
        <v>430</v>
      </c>
      <c r="AH206" s="346" t="s">
        <v>430</v>
      </c>
      <c r="AI206" s="346" t="s">
        <v>430</v>
      </c>
      <c r="AJ206" s="346">
        <v>36</v>
      </c>
      <c r="AK206" s="346">
        <v>62</v>
      </c>
      <c r="AL206" s="346" t="s">
        <v>430</v>
      </c>
      <c r="AM206" s="346" t="s">
        <v>430</v>
      </c>
      <c r="AN206" s="346">
        <v>36</v>
      </c>
      <c r="AO206" s="373"/>
      <c r="AP206" s="348" t="s">
        <v>430</v>
      </c>
      <c r="AQ206" s="348" t="s">
        <v>430</v>
      </c>
      <c r="AR206" s="348" t="s">
        <v>430</v>
      </c>
      <c r="AS206" s="348" t="s">
        <v>430</v>
      </c>
      <c r="AT206" s="348" t="s">
        <v>430</v>
      </c>
      <c r="AU206" s="351"/>
      <c r="AV206" s="346" t="s">
        <v>430</v>
      </c>
      <c r="AW206" s="346" t="s">
        <v>430</v>
      </c>
      <c r="AX206" s="346" t="s">
        <v>430</v>
      </c>
      <c r="AY206" s="346" t="s">
        <v>430</v>
      </c>
      <c r="AZ206" s="346" t="s">
        <v>430</v>
      </c>
      <c r="BA206" s="374"/>
      <c r="BB206" s="348">
        <v>21.759729109117401</v>
      </c>
      <c r="BC206" s="348">
        <v>0</v>
      </c>
      <c r="BD206" s="348">
        <v>-2.71122049430658E-2</v>
      </c>
      <c r="BE206" s="375" t="s">
        <v>430</v>
      </c>
      <c r="BF206" s="374"/>
      <c r="BG206" s="375" t="s">
        <v>430</v>
      </c>
      <c r="BH206" s="674" t="s">
        <v>430</v>
      </c>
      <c r="BI206" s="348" t="s">
        <v>430</v>
      </c>
      <c r="BJ206" s="348" t="s">
        <v>430</v>
      </c>
      <c r="BK206" s="362"/>
      <c r="BL206" s="348" t="s">
        <v>6996</v>
      </c>
      <c r="BM206" s="373" t="s">
        <v>6997</v>
      </c>
      <c r="BN206" s="372" t="s">
        <v>430</v>
      </c>
      <c r="BO206" s="372" t="s">
        <v>430</v>
      </c>
      <c r="BP206" s="372" t="s">
        <v>430</v>
      </c>
      <c r="BQ206" s="373"/>
      <c r="BR206" s="354" t="s">
        <v>555</v>
      </c>
    </row>
    <row r="207" spans="1:70" s="428" customFormat="1" x14ac:dyDescent="0.25">
      <c r="A207" s="345" t="s">
        <v>7152</v>
      </c>
      <c r="B207" s="373"/>
      <c r="C207" s="719">
        <v>44532</v>
      </c>
      <c r="D207" s="373"/>
      <c r="E207" s="346">
        <v>58.554900000000004</v>
      </c>
      <c r="F207" s="373"/>
      <c r="G207" s="347">
        <v>15.6168</v>
      </c>
      <c r="H207" s="374"/>
      <c r="I207" s="348">
        <v>0.81140000000000001</v>
      </c>
      <c r="J207" s="348">
        <v>-0.1847</v>
      </c>
      <c r="K207" s="348">
        <v>8.2507999999999999</v>
      </c>
      <c r="L207" s="348">
        <v>-0.13370000000000001</v>
      </c>
      <c r="M207" s="348">
        <v>-4.5148000000000001</v>
      </c>
      <c r="N207" s="350">
        <v>4.3361000000000001</v>
      </c>
      <c r="O207" s="348">
        <v>4.8390000000000004</v>
      </c>
      <c r="P207" s="348">
        <v>14.910500000000001</v>
      </c>
      <c r="Q207" s="348" t="s">
        <v>430</v>
      </c>
      <c r="R207" s="348" t="s">
        <v>430</v>
      </c>
      <c r="S207" s="348">
        <v>10.995200000000001</v>
      </c>
      <c r="T207" s="348">
        <v>-4.6383999999999999</v>
      </c>
      <c r="U207" s="348">
        <v>9.9400000000000002E-2</v>
      </c>
      <c r="V207" s="348">
        <v>-3.0205000000000002</v>
      </c>
      <c r="W207" s="348">
        <v>10.995200000000001</v>
      </c>
      <c r="X207" s="348">
        <v>10.6549</v>
      </c>
      <c r="Y207" s="374"/>
      <c r="Z207" s="346">
        <v>44</v>
      </c>
      <c r="AA207" s="346">
        <v>30</v>
      </c>
      <c r="AB207" s="346">
        <v>42</v>
      </c>
      <c r="AC207" s="346">
        <v>33</v>
      </c>
      <c r="AD207" s="346">
        <v>79</v>
      </c>
      <c r="AE207" s="346">
        <v>63</v>
      </c>
      <c r="AF207" s="346">
        <v>55</v>
      </c>
      <c r="AG207" s="346">
        <v>44</v>
      </c>
      <c r="AH207" s="346" t="s">
        <v>430</v>
      </c>
      <c r="AI207" s="346" t="s">
        <v>430</v>
      </c>
      <c r="AJ207" s="346">
        <v>27</v>
      </c>
      <c r="AK207" s="346">
        <v>88</v>
      </c>
      <c r="AL207" s="346">
        <v>77</v>
      </c>
      <c r="AM207" s="346">
        <v>68</v>
      </c>
      <c r="AN207" s="346">
        <v>27</v>
      </c>
      <c r="AO207" s="373"/>
      <c r="AP207" s="348" t="s">
        <v>430</v>
      </c>
      <c r="AQ207" s="348" t="s">
        <v>430</v>
      </c>
      <c r="AR207" s="348" t="s">
        <v>430</v>
      </c>
      <c r="AS207" s="348">
        <v>6.31</v>
      </c>
      <c r="AT207" s="348">
        <v>-1.74</v>
      </c>
      <c r="AU207" s="351"/>
      <c r="AV207" s="346" t="s">
        <v>430</v>
      </c>
      <c r="AW207" s="346" t="s">
        <v>430</v>
      </c>
      <c r="AX207" s="346" t="s">
        <v>430</v>
      </c>
      <c r="AY207" s="346">
        <v>53</v>
      </c>
      <c r="AZ207" s="346">
        <v>68</v>
      </c>
      <c r="BA207" s="374"/>
      <c r="BB207" s="348">
        <v>14.492009569004001</v>
      </c>
      <c r="BC207" s="348">
        <v>0.97601669646365496</v>
      </c>
      <c r="BD207" s="348">
        <v>5.4038169065220999E-2</v>
      </c>
      <c r="BE207" s="375">
        <v>-4.3492176171661297E-2</v>
      </c>
      <c r="BF207" s="374"/>
      <c r="BG207" s="375" t="s">
        <v>430</v>
      </c>
      <c r="BH207" s="674" t="s">
        <v>430</v>
      </c>
      <c r="BI207" s="348" t="s">
        <v>430</v>
      </c>
      <c r="BJ207" s="348" t="s">
        <v>430</v>
      </c>
      <c r="BK207" s="362"/>
      <c r="BL207" s="348" t="s">
        <v>6999</v>
      </c>
      <c r="BM207" s="373" t="s">
        <v>2957</v>
      </c>
      <c r="BN207" s="372" t="s">
        <v>430</v>
      </c>
      <c r="BO207" s="372" t="s">
        <v>430</v>
      </c>
      <c r="BP207" s="372" t="s">
        <v>430</v>
      </c>
      <c r="BQ207" s="373"/>
      <c r="BR207" s="354" t="s">
        <v>443</v>
      </c>
    </row>
    <row r="208" spans="1:70" s="428" customFormat="1" x14ac:dyDescent="0.25">
      <c r="A208" s="345" t="s">
        <v>7153</v>
      </c>
      <c r="B208" s="373"/>
      <c r="C208" s="719">
        <v>46079</v>
      </c>
      <c r="D208" s="373"/>
      <c r="E208" s="346">
        <v>61.929099999999998</v>
      </c>
      <c r="F208" s="373"/>
      <c r="G208" s="347">
        <v>10.445</v>
      </c>
      <c r="H208" s="374"/>
      <c r="I208" s="348">
        <v>1.7833000000000001</v>
      </c>
      <c r="J208" s="348">
        <v>1.0741000000000001</v>
      </c>
      <c r="K208" s="348">
        <v>15.9139</v>
      </c>
      <c r="L208" s="348" t="s">
        <v>430</v>
      </c>
      <c r="M208" s="348" t="s">
        <v>430</v>
      </c>
      <c r="N208" s="350" t="s">
        <v>430</v>
      </c>
      <c r="O208" s="348" t="s">
        <v>430</v>
      </c>
      <c r="P208" s="348" t="s">
        <v>430</v>
      </c>
      <c r="Q208" s="348" t="s">
        <v>430</v>
      </c>
      <c r="R208" s="348" t="s">
        <v>430</v>
      </c>
      <c r="S208" s="348">
        <v>14.4156</v>
      </c>
      <c r="T208" s="348" t="s">
        <v>430</v>
      </c>
      <c r="U208" s="348" t="s">
        <v>430</v>
      </c>
      <c r="V208" s="348" t="s">
        <v>430</v>
      </c>
      <c r="W208" s="348">
        <v>14.4156</v>
      </c>
      <c r="X208" s="348">
        <v>4.45</v>
      </c>
      <c r="Y208" s="374"/>
      <c r="Z208" s="346">
        <v>4</v>
      </c>
      <c r="AA208" s="346">
        <v>9</v>
      </c>
      <c r="AB208" s="346">
        <v>6</v>
      </c>
      <c r="AC208" s="346" t="s">
        <v>430</v>
      </c>
      <c r="AD208" s="346" t="s">
        <v>430</v>
      </c>
      <c r="AE208" s="346" t="s">
        <v>430</v>
      </c>
      <c r="AF208" s="346" t="s">
        <v>430</v>
      </c>
      <c r="AG208" s="346" t="s">
        <v>430</v>
      </c>
      <c r="AH208" s="346" t="s">
        <v>430</v>
      </c>
      <c r="AI208" s="346" t="s">
        <v>430</v>
      </c>
      <c r="AJ208" s="346">
        <v>12</v>
      </c>
      <c r="AK208" s="346" t="s">
        <v>430</v>
      </c>
      <c r="AL208" s="346" t="s">
        <v>430</v>
      </c>
      <c r="AM208" s="346" t="s">
        <v>430</v>
      </c>
      <c r="AN208" s="346">
        <v>12</v>
      </c>
      <c r="AO208" s="373"/>
      <c r="AP208" s="348" t="s">
        <v>430</v>
      </c>
      <c r="AQ208" s="348" t="s">
        <v>430</v>
      </c>
      <c r="AR208" s="348" t="s">
        <v>430</v>
      </c>
      <c r="AS208" s="348" t="s">
        <v>430</v>
      </c>
      <c r="AT208" s="348" t="s">
        <v>430</v>
      </c>
      <c r="AU208" s="351"/>
      <c r="AV208" s="346" t="s">
        <v>430</v>
      </c>
      <c r="AW208" s="346" t="s">
        <v>430</v>
      </c>
      <c r="AX208" s="346" t="s">
        <v>430</v>
      </c>
      <c r="AY208" s="346" t="s">
        <v>430</v>
      </c>
      <c r="AZ208" s="346" t="s">
        <v>430</v>
      </c>
      <c r="BA208" s="374"/>
      <c r="BB208" s="348">
        <v>60.098766845244803</v>
      </c>
      <c r="BC208" s="348">
        <v>0.97858822923275801</v>
      </c>
      <c r="BD208" s="348">
        <v>5.2528351204643699E-2</v>
      </c>
      <c r="BE208" s="375">
        <v>-4.8029705262918401E-2</v>
      </c>
      <c r="BF208" s="374"/>
      <c r="BG208" s="375" t="s">
        <v>430</v>
      </c>
      <c r="BH208" s="674" t="s">
        <v>430</v>
      </c>
      <c r="BI208" s="348" t="s">
        <v>430</v>
      </c>
      <c r="BJ208" s="348" t="s">
        <v>430</v>
      </c>
      <c r="BK208" s="362"/>
      <c r="BL208" s="348" t="s">
        <v>7001</v>
      </c>
      <c r="BM208" s="373" t="s">
        <v>7002</v>
      </c>
      <c r="BN208" s="372" t="s">
        <v>430</v>
      </c>
      <c r="BO208" s="372" t="s">
        <v>430</v>
      </c>
      <c r="BP208" s="372" t="s">
        <v>430</v>
      </c>
      <c r="BQ208" s="373"/>
      <c r="BR208" s="354" t="s">
        <v>6887</v>
      </c>
    </row>
    <row r="209" spans="1:70" s="428" customFormat="1" x14ac:dyDescent="0.25">
      <c r="A209" s="345" t="s">
        <v>7154</v>
      </c>
      <c r="B209" s="373"/>
      <c r="C209" s="719">
        <v>41759</v>
      </c>
      <c r="D209" s="373"/>
      <c r="E209" s="346">
        <v>44.468600000000002</v>
      </c>
      <c r="F209" s="373"/>
      <c r="G209" s="347">
        <v>42.766599999999997</v>
      </c>
      <c r="H209" s="374"/>
      <c r="I209" s="348" t="s">
        <v>430</v>
      </c>
      <c r="J209" s="348">
        <v>-0.50719999999999998</v>
      </c>
      <c r="K209" s="348">
        <v>6.7724000000000002</v>
      </c>
      <c r="L209" s="348">
        <v>2.5855999999999999</v>
      </c>
      <c r="M209" s="348">
        <v>-0.95579999999999998</v>
      </c>
      <c r="N209" s="350">
        <v>7.8284000000000002</v>
      </c>
      <c r="O209" s="348">
        <v>6.7584</v>
      </c>
      <c r="P209" s="348">
        <v>15.0913</v>
      </c>
      <c r="Q209" s="348">
        <v>13.091200000000001</v>
      </c>
      <c r="R209" s="348">
        <v>12.6427</v>
      </c>
      <c r="S209" s="348">
        <v>8.6635000000000009</v>
      </c>
      <c r="T209" s="348">
        <v>-0.95420000000000005</v>
      </c>
      <c r="U209" s="348">
        <v>2.2919</v>
      </c>
      <c r="V209" s="348">
        <v>0.1754</v>
      </c>
      <c r="W209" s="348">
        <v>8.6635000000000009</v>
      </c>
      <c r="X209" s="348">
        <v>12.882899999999999</v>
      </c>
      <c r="Y209" s="374"/>
      <c r="Z209" s="346" t="s">
        <v>430</v>
      </c>
      <c r="AA209" s="346">
        <v>46</v>
      </c>
      <c r="AB209" s="346">
        <v>61</v>
      </c>
      <c r="AC209" s="346">
        <v>20</v>
      </c>
      <c r="AD209" s="346">
        <v>65</v>
      </c>
      <c r="AE209" s="346">
        <v>53</v>
      </c>
      <c r="AF209" s="346">
        <v>49</v>
      </c>
      <c r="AG209" s="346">
        <v>41</v>
      </c>
      <c r="AH209" s="346">
        <v>27</v>
      </c>
      <c r="AI209" s="346">
        <v>19</v>
      </c>
      <c r="AJ209" s="346">
        <v>41</v>
      </c>
      <c r="AK209" s="346">
        <v>68</v>
      </c>
      <c r="AL209" s="346">
        <v>66</v>
      </c>
      <c r="AM209" s="346">
        <v>59</v>
      </c>
      <c r="AN209" s="346">
        <v>41</v>
      </c>
      <c r="AO209" s="373"/>
      <c r="AP209" s="348">
        <v>12.55</v>
      </c>
      <c r="AQ209" s="348">
        <v>13.44</v>
      </c>
      <c r="AR209" s="348">
        <v>11.29</v>
      </c>
      <c r="AS209" s="348">
        <v>8.2200000000000006</v>
      </c>
      <c r="AT209" s="348">
        <v>3.35</v>
      </c>
      <c r="AU209" s="351"/>
      <c r="AV209" s="346">
        <v>19</v>
      </c>
      <c r="AW209" s="346">
        <v>20</v>
      </c>
      <c r="AX209" s="346">
        <v>28</v>
      </c>
      <c r="AY209" s="346">
        <v>43</v>
      </c>
      <c r="AZ209" s="346">
        <v>53</v>
      </c>
      <c r="BA209" s="374"/>
      <c r="BB209" s="348">
        <v>11.564960881734301</v>
      </c>
      <c r="BC209" s="348">
        <v>0</v>
      </c>
      <c r="BD209" s="348">
        <v>6.4490512964656604E-2</v>
      </c>
      <c r="BE209" s="375" t="s">
        <v>430</v>
      </c>
      <c r="BF209" s="374"/>
      <c r="BG209" s="375" t="s">
        <v>430</v>
      </c>
      <c r="BH209" s="674" t="s">
        <v>430</v>
      </c>
      <c r="BI209" s="348" t="s">
        <v>430</v>
      </c>
      <c r="BJ209" s="348" t="s">
        <v>430</v>
      </c>
      <c r="BK209" s="362"/>
      <c r="BL209" s="348" t="s">
        <v>7004</v>
      </c>
      <c r="BM209" s="373" t="s">
        <v>7005</v>
      </c>
      <c r="BN209" s="372" t="s">
        <v>430</v>
      </c>
      <c r="BO209" s="372" t="s">
        <v>430</v>
      </c>
      <c r="BP209" s="372" t="s">
        <v>430</v>
      </c>
      <c r="BQ209" s="373"/>
      <c r="BR209" s="354" t="s">
        <v>513</v>
      </c>
    </row>
    <row r="210" spans="1:70" s="428" customFormat="1" x14ac:dyDescent="0.25">
      <c r="A210" s="345" t="s">
        <v>7155</v>
      </c>
      <c r="B210" s="373"/>
      <c r="C210" s="719">
        <v>41275</v>
      </c>
      <c r="D210" s="373"/>
      <c r="E210" s="346">
        <v>40.891599999999997</v>
      </c>
      <c r="F210" s="373"/>
      <c r="G210" s="347">
        <v>45.079099999999997</v>
      </c>
      <c r="H210" s="374"/>
      <c r="I210" s="348" t="s">
        <v>430</v>
      </c>
      <c r="J210" s="348">
        <v>-0.98119999999999996</v>
      </c>
      <c r="K210" s="348">
        <v>5.2549000000000001</v>
      </c>
      <c r="L210" s="348">
        <v>-0.80359999999999998</v>
      </c>
      <c r="M210" s="348">
        <v>-3.3935</v>
      </c>
      <c r="N210" s="350">
        <v>3.62</v>
      </c>
      <c r="O210" s="348">
        <v>7.1380999999999997</v>
      </c>
      <c r="P210" s="348">
        <v>13.0852</v>
      </c>
      <c r="Q210" s="348">
        <v>11.4101</v>
      </c>
      <c r="R210" s="348">
        <v>10.9536</v>
      </c>
      <c r="S210" s="348">
        <v>7.0294999999999996</v>
      </c>
      <c r="T210" s="348">
        <v>-3.8753000000000002</v>
      </c>
      <c r="U210" s="348">
        <v>0.21829999999999999</v>
      </c>
      <c r="V210" s="348">
        <v>-1.0564</v>
      </c>
      <c r="W210" s="348">
        <v>7.0294999999999996</v>
      </c>
      <c r="X210" s="348">
        <v>10.6858</v>
      </c>
      <c r="Y210" s="374"/>
      <c r="Z210" s="346" t="s">
        <v>430</v>
      </c>
      <c r="AA210" s="346">
        <v>80</v>
      </c>
      <c r="AB210" s="346">
        <v>91</v>
      </c>
      <c r="AC210" s="346">
        <v>40</v>
      </c>
      <c r="AD210" s="346">
        <v>72</v>
      </c>
      <c r="AE210" s="346">
        <v>67</v>
      </c>
      <c r="AF210" s="346">
        <v>47</v>
      </c>
      <c r="AG210" s="346">
        <v>52</v>
      </c>
      <c r="AH210" s="346">
        <v>31</v>
      </c>
      <c r="AI210" s="346">
        <v>22</v>
      </c>
      <c r="AJ210" s="346">
        <v>50</v>
      </c>
      <c r="AK210" s="346">
        <v>80</v>
      </c>
      <c r="AL210" s="346">
        <v>75</v>
      </c>
      <c r="AM210" s="346">
        <v>62</v>
      </c>
      <c r="AN210" s="346">
        <v>50</v>
      </c>
      <c r="AO210" s="373"/>
      <c r="AP210" s="348">
        <v>11.18</v>
      </c>
      <c r="AQ210" s="348">
        <v>11.62</v>
      </c>
      <c r="AR210" s="348">
        <v>10.199999999999999</v>
      </c>
      <c r="AS210" s="348">
        <v>7.38</v>
      </c>
      <c r="AT210" s="348">
        <v>-1.31</v>
      </c>
      <c r="AU210" s="351"/>
      <c r="AV210" s="346">
        <v>22</v>
      </c>
      <c r="AW210" s="346">
        <v>25</v>
      </c>
      <c r="AX210" s="346">
        <v>34</v>
      </c>
      <c r="AY210" s="346">
        <v>46</v>
      </c>
      <c r="AZ210" s="346">
        <v>66</v>
      </c>
      <c r="BA210" s="374"/>
      <c r="BB210" s="348">
        <v>8.9951216605488806</v>
      </c>
      <c r="BC210" s="348">
        <v>0</v>
      </c>
      <c r="BD210" s="348">
        <v>6.0414456459179901E-2</v>
      </c>
      <c r="BE210" s="375" t="s">
        <v>430</v>
      </c>
      <c r="BF210" s="374"/>
      <c r="BG210" s="375" t="s">
        <v>430</v>
      </c>
      <c r="BH210" s="674" t="s">
        <v>430</v>
      </c>
      <c r="BI210" s="348" t="s">
        <v>430</v>
      </c>
      <c r="BJ210" s="348" t="s">
        <v>430</v>
      </c>
      <c r="BK210" s="362"/>
      <c r="BL210" s="348" t="s">
        <v>7007</v>
      </c>
      <c r="BM210" s="373" t="s">
        <v>7008</v>
      </c>
      <c r="BN210" s="372" t="s">
        <v>430</v>
      </c>
      <c r="BO210" s="372" t="s">
        <v>430</v>
      </c>
      <c r="BP210" s="372" t="s">
        <v>430</v>
      </c>
      <c r="BQ210" s="373"/>
      <c r="BR210" s="354" t="s">
        <v>908</v>
      </c>
    </row>
    <row r="211" spans="1:70" s="428" customFormat="1" x14ac:dyDescent="0.25">
      <c r="A211" s="345" t="s">
        <v>7156</v>
      </c>
      <c r="B211" s="373"/>
      <c r="C211" s="719">
        <v>44616</v>
      </c>
      <c r="D211" s="373"/>
      <c r="E211" s="346">
        <v>37.001899999999999</v>
      </c>
      <c r="F211" s="373"/>
      <c r="G211" s="347">
        <v>15.660299999999999</v>
      </c>
      <c r="H211" s="374"/>
      <c r="I211" s="348">
        <v>0.77739999999999998</v>
      </c>
      <c r="J211" s="348">
        <v>-0.4526</v>
      </c>
      <c r="K211" s="348">
        <v>7.8555000000000001</v>
      </c>
      <c r="L211" s="348">
        <v>-1.2800000000000001E-2</v>
      </c>
      <c r="M211" s="348">
        <v>-0.73340000000000005</v>
      </c>
      <c r="N211" s="350">
        <v>8.9854000000000003</v>
      </c>
      <c r="O211" s="348">
        <v>4.0077999999999996</v>
      </c>
      <c r="P211" s="348">
        <v>14.210800000000001</v>
      </c>
      <c r="Q211" s="348" t="s">
        <v>430</v>
      </c>
      <c r="R211" s="348" t="s">
        <v>430</v>
      </c>
      <c r="S211" s="348">
        <v>10.0761</v>
      </c>
      <c r="T211" s="348">
        <v>-1.6838</v>
      </c>
      <c r="U211" s="348">
        <v>3.8818999999999999</v>
      </c>
      <c r="V211" s="348">
        <v>1.6037999999999999</v>
      </c>
      <c r="W211" s="348">
        <v>10.0761</v>
      </c>
      <c r="X211" s="348">
        <v>11.348800000000001</v>
      </c>
      <c r="Y211" s="374"/>
      <c r="Z211" s="346">
        <v>45</v>
      </c>
      <c r="AA211" s="346">
        <v>42</v>
      </c>
      <c r="AB211" s="346">
        <v>46</v>
      </c>
      <c r="AC211" s="346">
        <v>29</v>
      </c>
      <c r="AD211" s="346">
        <v>64</v>
      </c>
      <c r="AE211" s="346">
        <v>49</v>
      </c>
      <c r="AF211" s="346">
        <v>59</v>
      </c>
      <c r="AG211" s="346">
        <v>49</v>
      </c>
      <c r="AH211" s="346" t="s">
        <v>430</v>
      </c>
      <c r="AI211" s="346" t="s">
        <v>430</v>
      </c>
      <c r="AJ211" s="346">
        <v>33</v>
      </c>
      <c r="AK211" s="346">
        <v>71</v>
      </c>
      <c r="AL211" s="346">
        <v>58</v>
      </c>
      <c r="AM211" s="346">
        <v>52</v>
      </c>
      <c r="AN211" s="346">
        <v>33</v>
      </c>
      <c r="AO211" s="373"/>
      <c r="AP211" s="348" t="s">
        <v>430</v>
      </c>
      <c r="AQ211" s="348" t="s">
        <v>430</v>
      </c>
      <c r="AR211" s="348" t="s">
        <v>430</v>
      </c>
      <c r="AS211" s="348">
        <v>6.68</v>
      </c>
      <c r="AT211" s="348">
        <v>4.3099999999999996</v>
      </c>
      <c r="AU211" s="351"/>
      <c r="AV211" s="346" t="s">
        <v>430</v>
      </c>
      <c r="AW211" s="346" t="s">
        <v>430</v>
      </c>
      <c r="AX211" s="346" t="s">
        <v>430</v>
      </c>
      <c r="AY211" s="346">
        <v>50</v>
      </c>
      <c r="AZ211" s="346">
        <v>50</v>
      </c>
      <c r="BA211" s="374"/>
      <c r="BB211" s="348">
        <v>14.308274043749501</v>
      </c>
      <c r="BC211" s="348">
        <v>0.95196872825675904</v>
      </c>
      <c r="BD211" s="348">
        <v>5.0625707496768799E-2</v>
      </c>
      <c r="BE211" s="375">
        <v>-0.105762358079264</v>
      </c>
      <c r="BF211" s="374"/>
      <c r="BG211" s="375" t="s">
        <v>430</v>
      </c>
      <c r="BH211" s="674" t="s">
        <v>430</v>
      </c>
      <c r="BI211" s="348" t="s">
        <v>430</v>
      </c>
      <c r="BJ211" s="348" t="s">
        <v>430</v>
      </c>
      <c r="BK211" s="362"/>
      <c r="BL211" s="348" t="s">
        <v>7010</v>
      </c>
      <c r="BM211" s="373" t="s">
        <v>7011</v>
      </c>
      <c r="BN211" s="372" t="s">
        <v>430</v>
      </c>
      <c r="BO211" s="372" t="s">
        <v>430</v>
      </c>
      <c r="BP211" s="372" t="s">
        <v>430</v>
      </c>
      <c r="BQ211" s="373"/>
      <c r="BR211" s="354" t="s">
        <v>548</v>
      </c>
    </row>
    <row r="212" spans="1:70" s="428" customFormat="1" x14ac:dyDescent="0.25">
      <c r="A212" s="345" t="s">
        <v>7157</v>
      </c>
      <c r="B212" s="373"/>
      <c r="C212" s="719">
        <v>44778</v>
      </c>
      <c r="D212" s="373"/>
      <c r="E212" s="346">
        <v>34.729999999999997</v>
      </c>
      <c r="F212" s="373"/>
      <c r="G212" s="347">
        <v>14.1538</v>
      </c>
      <c r="H212" s="374"/>
      <c r="I212" s="348" t="s">
        <v>430</v>
      </c>
      <c r="J212" s="348">
        <v>-1.7554000000000001</v>
      </c>
      <c r="K212" s="348">
        <v>4.4507000000000003</v>
      </c>
      <c r="L212" s="348">
        <v>-5.3346</v>
      </c>
      <c r="M212" s="348">
        <v>-7.7682000000000002</v>
      </c>
      <c r="N212" s="350">
        <v>0.1135</v>
      </c>
      <c r="O212" s="348">
        <v>4.2499000000000002</v>
      </c>
      <c r="P212" s="348">
        <v>11.1189</v>
      </c>
      <c r="Q212" s="348" t="s">
        <v>430</v>
      </c>
      <c r="R212" s="348" t="s">
        <v>430</v>
      </c>
      <c r="S212" s="348">
        <v>6.7140000000000004</v>
      </c>
      <c r="T212" s="348">
        <v>-8.4529999999999994</v>
      </c>
      <c r="U212" s="348">
        <v>-2.7063000000000001</v>
      </c>
      <c r="V212" s="348">
        <v>-5.5317999999999996</v>
      </c>
      <c r="W212" s="348">
        <v>6.7140000000000004</v>
      </c>
      <c r="X212" s="348">
        <v>9.7871000000000006</v>
      </c>
      <c r="Y212" s="374"/>
      <c r="Z212" s="346" t="s">
        <v>430</v>
      </c>
      <c r="AA212" s="346">
        <v>93</v>
      </c>
      <c r="AB212" s="346">
        <v>102</v>
      </c>
      <c r="AC212" s="346">
        <v>66</v>
      </c>
      <c r="AD212" s="346">
        <v>88</v>
      </c>
      <c r="AE212" s="346">
        <v>74</v>
      </c>
      <c r="AF212" s="346">
        <v>58</v>
      </c>
      <c r="AG212" s="346">
        <v>56</v>
      </c>
      <c r="AH212" s="346" t="s">
        <v>430</v>
      </c>
      <c r="AI212" s="346" t="s">
        <v>430</v>
      </c>
      <c r="AJ212" s="346">
        <v>58</v>
      </c>
      <c r="AK212" s="346">
        <v>96</v>
      </c>
      <c r="AL212" s="346">
        <v>88</v>
      </c>
      <c r="AM212" s="346">
        <v>75</v>
      </c>
      <c r="AN212" s="346">
        <v>58</v>
      </c>
      <c r="AO212" s="373"/>
      <c r="AP212" s="348" t="s">
        <v>430</v>
      </c>
      <c r="AQ212" s="348" t="s">
        <v>430</v>
      </c>
      <c r="AR212" s="348" t="s">
        <v>430</v>
      </c>
      <c r="AS212" s="348">
        <v>3.75</v>
      </c>
      <c r="AT212" s="348">
        <v>-8.8000000000000007</v>
      </c>
      <c r="AU212" s="351"/>
      <c r="AV212" s="346" t="s">
        <v>430</v>
      </c>
      <c r="AW212" s="346" t="s">
        <v>430</v>
      </c>
      <c r="AX212" s="346" t="s">
        <v>430</v>
      </c>
      <c r="AY212" s="346">
        <v>56</v>
      </c>
      <c r="AZ212" s="346">
        <v>77</v>
      </c>
      <c r="BA212" s="374"/>
      <c r="BB212" s="348">
        <v>13.1009648609744</v>
      </c>
      <c r="BC212" s="348">
        <v>0.98565173174915499</v>
      </c>
      <c r="BD212" s="348">
        <v>3.8040156959570498E-2</v>
      </c>
      <c r="BE212" s="375">
        <v>8.5577138024975505E-2</v>
      </c>
      <c r="BF212" s="374"/>
      <c r="BG212" s="375" t="s">
        <v>430</v>
      </c>
      <c r="BH212" s="674" t="s">
        <v>430</v>
      </c>
      <c r="BI212" s="348" t="s">
        <v>430</v>
      </c>
      <c r="BJ212" s="348" t="s">
        <v>430</v>
      </c>
      <c r="BK212" s="362"/>
      <c r="BL212" s="348" t="s">
        <v>6854</v>
      </c>
      <c r="BM212" s="373" t="s">
        <v>6855</v>
      </c>
      <c r="BN212" s="372" t="s">
        <v>430</v>
      </c>
      <c r="BO212" s="372" t="s">
        <v>430</v>
      </c>
      <c r="BP212" s="372" t="s">
        <v>430</v>
      </c>
      <c r="BQ212" s="373"/>
      <c r="BR212" s="354" t="s">
        <v>555</v>
      </c>
    </row>
    <row r="213" spans="1:70" s="428" customFormat="1" x14ac:dyDescent="0.25">
      <c r="A213" s="345" t="s">
        <v>7158</v>
      </c>
      <c r="B213" s="373"/>
      <c r="C213" s="719">
        <v>45764</v>
      </c>
      <c r="D213" s="373"/>
      <c r="E213" s="346">
        <v>35.467300000000002</v>
      </c>
      <c r="F213" s="373"/>
      <c r="G213" s="347">
        <v>11.3375</v>
      </c>
      <c r="H213" s="374"/>
      <c r="I213" s="348">
        <v>1.7574000000000001</v>
      </c>
      <c r="J213" s="348">
        <v>0.72670000000000001</v>
      </c>
      <c r="K213" s="348">
        <v>7.5888999999999998</v>
      </c>
      <c r="L213" s="348">
        <v>2.3933</v>
      </c>
      <c r="M213" s="348">
        <v>-4.5593000000000004</v>
      </c>
      <c r="N213" s="350">
        <v>10.8286</v>
      </c>
      <c r="O213" s="348" t="s">
        <v>430</v>
      </c>
      <c r="P213" s="348" t="s">
        <v>430</v>
      </c>
      <c r="Q213" s="348" t="s">
        <v>430</v>
      </c>
      <c r="R213" s="348" t="s">
        <v>430</v>
      </c>
      <c r="S213" s="348">
        <v>13.648899999999999</v>
      </c>
      <c r="T213" s="348">
        <v>-4.9425999999999997</v>
      </c>
      <c r="U213" s="348">
        <v>-2.4127000000000001</v>
      </c>
      <c r="V213" s="348">
        <v>1.5341</v>
      </c>
      <c r="W213" s="348">
        <v>13.648899999999999</v>
      </c>
      <c r="X213" s="348">
        <v>12.9961</v>
      </c>
      <c r="Y213" s="374"/>
      <c r="Z213" s="346">
        <v>6</v>
      </c>
      <c r="AA213" s="346">
        <v>14</v>
      </c>
      <c r="AB213" s="346">
        <v>49</v>
      </c>
      <c r="AC213" s="346">
        <v>21</v>
      </c>
      <c r="AD213" s="346">
        <v>80</v>
      </c>
      <c r="AE213" s="346">
        <v>44</v>
      </c>
      <c r="AF213" s="346" t="s">
        <v>430</v>
      </c>
      <c r="AG213" s="346" t="s">
        <v>430</v>
      </c>
      <c r="AH213" s="346" t="s">
        <v>430</v>
      </c>
      <c r="AI213" s="346" t="s">
        <v>430</v>
      </c>
      <c r="AJ213" s="346">
        <v>15</v>
      </c>
      <c r="AK213" s="346">
        <v>89</v>
      </c>
      <c r="AL213" s="346">
        <v>87</v>
      </c>
      <c r="AM213" s="346">
        <v>54</v>
      </c>
      <c r="AN213" s="346">
        <v>15</v>
      </c>
      <c r="AO213" s="373"/>
      <c r="AP213" s="348" t="s">
        <v>430</v>
      </c>
      <c r="AQ213" s="348" t="s">
        <v>430</v>
      </c>
      <c r="AR213" s="348" t="s">
        <v>430</v>
      </c>
      <c r="AS213" s="348" t="s">
        <v>430</v>
      </c>
      <c r="AT213" s="348">
        <v>-0.44</v>
      </c>
      <c r="AU213" s="351"/>
      <c r="AV213" s="346" t="s">
        <v>430</v>
      </c>
      <c r="AW213" s="346" t="s">
        <v>430</v>
      </c>
      <c r="AX213" s="346" t="s">
        <v>430</v>
      </c>
      <c r="AY213" s="346" t="s">
        <v>430</v>
      </c>
      <c r="AZ213" s="346">
        <v>64</v>
      </c>
      <c r="BA213" s="374"/>
      <c r="BB213" s="348">
        <v>18.735535809447601</v>
      </c>
      <c r="BC213" s="348">
        <v>0.84119834776937497</v>
      </c>
      <c r="BD213" s="348">
        <v>2.26857481838704E-2</v>
      </c>
      <c r="BE213" s="375">
        <v>-4.1350231771114097E-2</v>
      </c>
      <c r="BF213" s="374"/>
      <c r="BG213" s="375" t="s">
        <v>430</v>
      </c>
      <c r="BH213" s="674" t="s">
        <v>430</v>
      </c>
      <c r="BI213" s="348" t="s">
        <v>430</v>
      </c>
      <c r="BJ213" s="348" t="s">
        <v>430</v>
      </c>
      <c r="BK213" s="362"/>
      <c r="BL213" s="348" t="s">
        <v>7014</v>
      </c>
      <c r="BM213" s="373" t="s">
        <v>7015</v>
      </c>
      <c r="BN213" s="372" t="s">
        <v>430</v>
      </c>
      <c r="BO213" s="372" t="s">
        <v>430</v>
      </c>
      <c r="BP213" s="372" t="s">
        <v>430</v>
      </c>
      <c r="BQ213" s="373"/>
      <c r="BR213" s="354" t="s">
        <v>555</v>
      </c>
    </row>
    <row r="214" spans="1:70" s="428" customFormat="1" x14ac:dyDescent="0.25">
      <c r="A214" s="345" t="s">
        <v>7159</v>
      </c>
      <c r="B214" s="373"/>
      <c r="C214" s="719">
        <v>45910</v>
      </c>
      <c r="D214" s="373"/>
      <c r="E214" s="346">
        <v>31.804200000000002</v>
      </c>
      <c r="F214" s="373"/>
      <c r="G214" s="347">
        <v>13.6332</v>
      </c>
      <c r="H214" s="374"/>
      <c r="I214" s="348">
        <v>0.35630000000000001</v>
      </c>
      <c r="J214" s="348">
        <v>-0.78159999999999996</v>
      </c>
      <c r="K214" s="348">
        <v>5.1523000000000003</v>
      </c>
      <c r="L214" s="348">
        <v>-5.3329000000000004</v>
      </c>
      <c r="M214" s="348">
        <v>23.762699999999999</v>
      </c>
      <c r="N214" s="350" t="s">
        <v>430</v>
      </c>
      <c r="O214" s="348" t="s">
        <v>430</v>
      </c>
      <c r="P214" s="348" t="s">
        <v>430</v>
      </c>
      <c r="Q214" s="348" t="s">
        <v>430</v>
      </c>
      <c r="R214" s="348" t="s">
        <v>430</v>
      </c>
      <c r="S214" s="348">
        <v>2.8408000000000002</v>
      </c>
      <c r="T214" s="348">
        <v>12.838900000000001</v>
      </c>
      <c r="U214" s="348">
        <v>29.229500000000002</v>
      </c>
      <c r="V214" s="348" t="s">
        <v>430</v>
      </c>
      <c r="W214" s="348">
        <v>2.8408000000000002</v>
      </c>
      <c r="X214" s="348">
        <v>36.332000000000001</v>
      </c>
      <c r="Y214" s="374"/>
      <c r="Z214" s="346">
        <v>66</v>
      </c>
      <c r="AA214" s="346">
        <v>74</v>
      </c>
      <c r="AB214" s="346">
        <v>94</v>
      </c>
      <c r="AC214" s="346">
        <v>65</v>
      </c>
      <c r="AD214" s="346">
        <v>30</v>
      </c>
      <c r="AE214" s="346" t="s">
        <v>430</v>
      </c>
      <c r="AF214" s="346" t="s">
        <v>430</v>
      </c>
      <c r="AG214" s="346" t="s">
        <v>430</v>
      </c>
      <c r="AH214" s="346" t="s">
        <v>430</v>
      </c>
      <c r="AI214" s="346" t="s">
        <v>430</v>
      </c>
      <c r="AJ214" s="346">
        <v>104</v>
      </c>
      <c r="AK214" s="346">
        <v>9</v>
      </c>
      <c r="AL214" s="346">
        <v>27</v>
      </c>
      <c r="AM214" s="346" t="s">
        <v>430</v>
      </c>
      <c r="AN214" s="346">
        <v>104</v>
      </c>
      <c r="AO214" s="373"/>
      <c r="AP214" s="348" t="s">
        <v>430</v>
      </c>
      <c r="AQ214" s="348" t="s">
        <v>430</v>
      </c>
      <c r="AR214" s="348" t="s">
        <v>430</v>
      </c>
      <c r="AS214" s="348" t="s">
        <v>430</v>
      </c>
      <c r="AT214" s="348" t="s">
        <v>430</v>
      </c>
      <c r="AU214" s="351"/>
      <c r="AV214" s="346" t="s">
        <v>430</v>
      </c>
      <c r="AW214" s="346" t="s">
        <v>430</v>
      </c>
      <c r="AX214" s="346" t="s">
        <v>430</v>
      </c>
      <c r="AY214" s="346" t="s">
        <v>430</v>
      </c>
      <c r="AZ214" s="346" t="s">
        <v>430</v>
      </c>
      <c r="BA214" s="374"/>
      <c r="BB214" s="348">
        <v>27.214593523312899</v>
      </c>
      <c r="BC214" s="348">
        <v>0</v>
      </c>
      <c r="BD214" s="348">
        <v>0.13563335881331001</v>
      </c>
      <c r="BE214" s="375" t="s">
        <v>430</v>
      </c>
      <c r="BF214" s="374"/>
      <c r="BG214" s="375" t="s">
        <v>430</v>
      </c>
      <c r="BH214" s="674" t="s">
        <v>430</v>
      </c>
      <c r="BI214" s="348" t="s">
        <v>430</v>
      </c>
      <c r="BJ214" s="348" t="s">
        <v>430</v>
      </c>
      <c r="BK214" s="362"/>
      <c r="BL214" s="348" t="s">
        <v>6689</v>
      </c>
      <c r="BM214" s="373" t="s">
        <v>5239</v>
      </c>
      <c r="BN214" s="372" t="s">
        <v>430</v>
      </c>
      <c r="BO214" s="372" t="s">
        <v>430</v>
      </c>
      <c r="BP214" s="372" t="s">
        <v>430</v>
      </c>
      <c r="BQ214" s="373"/>
      <c r="BR214" s="354" t="s">
        <v>555</v>
      </c>
    </row>
    <row r="215" spans="1:70" s="428" customFormat="1" x14ac:dyDescent="0.25">
      <c r="A215" s="345" t="s">
        <v>7160</v>
      </c>
      <c r="B215" s="373"/>
      <c r="C215" s="719">
        <v>46044</v>
      </c>
      <c r="D215" s="373"/>
      <c r="E215" s="346">
        <v>34.03</v>
      </c>
      <c r="F215" s="373"/>
      <c r="G215" s="347">
        <v>10.263299999999999</v>
      </c>
      <c r="H215" s="374"/>
      <c r="I215" s="348">
        <v>1.4039999999999999</v>
      </c>
      <c r="J215" s="348">
        <v>0.78659999999999997</v>
      </c>
      <c r="K215" s="348">
        <v>10.767799999999999</v>
      </c>
      <c r="L215" s="348">
        <v>2.633</v>
      </c>
      <c r="M215" s="348" t="s">
        <v>430</v>
      </c>
      <c r="N215" s="350" t="s">
        <v>430</v>
      </c>
      <c r="O215" s="348" t="s">
        <v>430</v>
      </c>
      <c r="P215" s="348" t="s">
        <v>430</v>
      </c>
      <c r="Q215" s="348" t="s">
        <v>430</v>
      </c>
      <c r="R215" s="348" t="s">
        <v>430</v>
      </c>
      <c r="S215" s="348">
        <v>13.4605</v>
      </c>
      <c r="T215" s="348" t="s">
        <v>430</v>
      </c>
      <c r="U215" s="348" t="s">
        <v>430</v>
      </c>
      <c r="V215" s="348" t="s">
        <v>430</v>
      </c>
      <c r="W215" s="348">
        <v>13.4605</v>
      </c>
      <c r="X215" s="348">
        <v>2.633</v>
      </c>
      <c r="Y215" s="374"/>
      <c r="Z215" s="346">
        <v>10</v>
      </c>
      <c r="AA215" s="346">
        <v>12</v>
      </c>
      <c r="AB215" s="346">
        <v>13</v>
      </c>
      <c r="AC215" s="346">
        <v>19</v>
      </c>
      <c r="AD215" s="346" t="s">
        <v>430</v>
      </c>
      <c r="AE215" s="346" t="s">
        <v>430</v>
      </c>
      <c r="AF215" s="346" t="s">
        <v>430</v>
      </c>
      <c r="AG215" s="346" t="s">
        <v>430</v>
      </c>
      <c r="AH215" s="346" t="s">
        <v>430</v>
      </c>
      <c r="AI215" s="346" t="s">
        <v>430</v>
      </c>
      <c r="AJ215" s="346">
        <v>17</v>
      </c>
      <c r="AK215" s="346" t="s">
        <v>430</v>
      </c>
      <c r="AL215" s="346" t="s">
        <v>430</v>
      </c>
      <c r="AM215" s="346" t="s">
        <v>430</v>
      </c>
      <c r="AN215" s="346">
        <v>17</v>
      </c>
      <c r="AO215" s="373"/>
      <c r="AP215" s="348" t="s">
        <v>430</v>
      </c>
      <c r="AQ215" s="348" t="s">
        <v>430</v>
      </c>
      <c r="AR215" s="348" t="s">
        <v>430</v>
      </c>
      <c r="AS215" s="348" t="s">
        <v>430</v>
      </c>
      <c r="AT215" s="348" t="s">
        <v>430</v>
      </c>
      <c r="AU215" s="351"/>
      <c r="AV215" s="346" t="s">
        <v>430</v>
      </c>
      <c r="AW215" s="346" t="s">
        <v>430</v>
      </c>
      <c r="AX215" s="346" t="s">
        <v>430</v>
      </c>
      <c r="AY215" s="346" t="s">
        <v>430</v>
      </c>
      <c r="AZ215" s="346" t="s">
        <v>430</v>
      </c>
      <c r="BA215" s="374"/>
      <c r="BB215" s="348">
        <v>33.745645640398003</v>
      </c>
      <c r="BC215" s="348">
        <v>1.0703519687872201</v>
      </c>
      <c r="BD215" s="348">
        <v>1.7963739099541201E-2</v>
      </c>
      <c r="BE215" s="375">
        <v>0.88081894528708504</v>
      </c>
      <c r="BF215" s="374"/>
      <c r="BG215" s="375" t="s">
        <v>430</v>
      </c>
      <c r="BH215" s="674" t="s">
        <v>430</v>
      </c>
      <c r="BI215" s="348" t="s">
        <v>430</v>
      </c>
      <c r="BJ215" s="348" t="s">
        <v>430</v>
      </c>
      <c r="BK215" s="362"/>
      <c r="BL215" s="348" t="s">
        <v>7018</v>
      </c>
      <c r="BM215" s="373" t="s">
        <v>7019</v>
      </c>
      <c r="BN215" s="372" t="s">
        <v>430</v>
      </c>
      <c r="BO215" s="372" t="s">
        <v>430</v>
      </c>
      <c r="BP215" s="372" t="s">
        <v>430</v>
      </c>
      <c r="BQ215" s="373"/>
      <c r="BR215" s="354" t="s">
        <v>548</v>
      </c>
    </row>
    <row r="216" spans="1:70" s="428" customFormat="1" x14ac:dyDescent="0.25">
      <c r="A216" s="345" t="s">
        <v>7161</v>
      </c>
      <c r="B216" s="373"/>
      <c r="C216" s="719">
        <v>46076</v>
      </c>
      <c r="D216" s="373"/>
      <c r="E216" s="346">
        <v>43</v>
      </c>
      <c r="F216" s="373"/>
      <c r="G216" s="347">
        <v>10.818</v>
      </c>
      <c r="H216" s="374"/>
      <c r="I216" s="348">
        <v>0.68879999999999997</v>
      </c>
      <c r="J216" s="348">
        <v>1.4060999999999999</v>
      </c>
      <c r="K216" s="348">
        <v>19.377600000000001</v>
      </c>
      <c r="L216" s="348" t="s">
        <v>430</v>
      </c>
      <c r="M216" s="348" t="s">
        <v>430</v>
      </c>
      <c r="N216" s="350" t="s">
        <v>430</v>
      </c>
      <c r="O216" s="348" t="s">
        <v>430</v>
      </c>
      <c r="P216" s="348" t="s">
        <v>430</v>
      </c>
      <c r="Q216" s="348" t="s">
        <v>430</v>
      </c>
      <c r="R216" s="348" t="s">
        <v>430</v>
      </c>
      <c r="S216" s="348">
        <v>22.237300000000001</v>
      </c>
      <c r="T216" s="348" t="s">
        <v>430</v>
      </c>
      <c r="U216" s="348" t="s">
        <v>430</v>
      </c>
      <c r="V216" s="348" t="s">
        <v>430</v>
      </c>
      <c r="W216" s="348">
        <v>22.237300000000001</v>
      </c>
      <c r="X216" s="348">
        <v>8.18</v>
      </c>
      <c r="Y216" s="374"/>
      <c r="Z216" s="346">
        <v>48</v>
      </c>
      <c r="AA216" s="346">
        <v>8</v>
      </c>
      <c r="AB216" s="346">
        <v>4</v>
      </c>
      <c r="AC216" s="346" t="s">
        <v>430</v>
      </c>
      <c r="AD216" s="346" t="s">
        <v>430</v>
      </c>
      <c r="AE216" s="346" t="s">
        <v>430</v>
      </c>
      <c r="AF216" s="346" t="s">
        <v>430</v>
      </c>
      <c r="AG216" s="346" t="s">
        <v>430</v>
      </c>
      <c r="AH216" s="346" t="s">
        <v>430</v>
      </c>
      <c r="AI216" s="346" t="s">
        <v>430</v>
      </c>
      <c r="AJ216" s="346">
        <v>5</v>
      </c>
      <c r="AK216" s="346" t="s">
        <v>430</v>
      </c>
      <c r="AL216" s="346" t="s">
        <v>430</v>
      </c>
      <c r="AM216" s="346" t="s">
        <v>430</v>
      </c>
      <c r="AN216" s="346">
        <v>5</v>
      </c>
      <c r="AO216" s="373"/>
      <c r="AP216" s="348" t="s">
        <v>430</v>
      </c>
      <c r="AQ216" s="348" t="s">
        <v>430</v>
      </c>
      <c r="AR216" s="348" t="s">
        <v>430</v>
      </c>
      <c r="AS216" s="348" t="s">
        <v>430</v>
      </c>
      <c r="AT216" s="348" t="s">
        <v>430</v>
      </c>
      <c r="AU216" s="351"/>
      <c r="AV216" s="346" t="s">
        <v>430</v>
      </c>
      <c r="AW216" s="346" t="s">
        <v>430</v>
      </c>
      <c r="AX216" s="346" t="s">
        <v>430</v>
      </c>
      <c r="AY216" s="346" t="s">
        <v>430</v>
      </c>
      <c r="AZ216" s="346" t="s">
        <v>430</v>
      </c>
      <c r="BA216" s="374"/>
      <c r="BB216" s="348">
        <v>70.996018166438901</v>
      </c>
      <c r="BC216" s="348">
        <v>0</v>
      </c>
      <c r="BD216" s="348">
        <v>6.2137609652571001E-2</v>
      </c>
      <c r="BE216" s="375" t="s">
        <v>430</v>
      </c>
      <c r="BF216" s="374"/>
      <c r="BG216" s="375" t="s">
        <v>430</v>
      </c>
      <c r="BH216" s="674" t="s">
        <v>430</v>
      </c>
      <c r="BI216" s="348" t="s">
        <v>430</v>
      </c>
      <c r="BJ216" s="348" t="s">
        <v>430</v>
      </c>
      <c r="BK216" s="362"/>
      <c r="BL216" s="348" t="s">
        <v>7021</v>
      </c>
      <c r="BM216" s="373" t="s">
        <v>7022</v>
      </c>
      <c r="BN216" s="372" t="s">
        <v>430</v>
      </c>
      <c r="BO216" s="372" t="s">
        <v>430</v>
      </c>
      <c r="BP216" s="372" t="s">
        <v>430</v>
      </c>
      <c r="BQ216" s="373"/>
      <c r="BR216" s="354" t="s">
        <v>6887</v>
      </c>
    </row>
    <row r="217" spans="1:70" s="428" customFormat="1" x14ac:dyDescent="0.25">
      <c r="A217" s="345" t="s">
        <v>7162</v>
      </c>
      <c r="B217" s="373"/>
      <c r="C217" s="719">
        <v>44848</v>
      </c>
      <c r="D217" s="373"/>
      <c r="E217" s="346">
        <v>29.448399999999999</v>
      </c>
      <c r="F217" s="373"/>
      <c r="G217" s="347">
        <v>16.921900000000001</v>
      </c>
      <c r="H217" s="374"/>
      <c r="I217" s="348" t="s">
        <v>430</v>
      </c>
      <c r="J217" s="348">
        <v>-0.56879999999999997</v>
      </c>
      <c r="K217" s="348">
        <v>5.4515000000000002</v>
      </c>
      <c r="L217" s="348">
        <v>-7.3548999999999998</v>
      </c>
      <c r="M217" s="348">
        <v>1.2747999999999999</v>
      </c>
      <c r="N217" s="350">
        <v>11.1624</v>
      </c>
      <c r="O217" s="348">
        <v>10.0526</v>
      </c>
      <c r="P217" s="348">
        <v>18.116199999999999</v>
      </c>
      <c r="Q217" s="348" t="s">
        <v>430</v>
      </c>
      <c r="R217" s="348" t="s">
        <v>430</v>
      </c>
      <c r="S217" s="348">
        <v>6.5731999999999999</v>
      </c>
      <c r="T217" s="348">
        <v>-3.1234999999999999</v>
      </c>
      <c r="U217" s="348">
        <v>5.1506999999999996</v>
      </c>
      <c r="V217" s="348">
        <v>6.3742000000000001</v>
      </c>
      <c r="W217" s="348">
        <v>6.5731999999999999</v>
      </c>
      <c r="X217" s="348">
        <v>16.075099999999999</v>
      </c>
      <c r="Y217" s="374"/>
      <c r="Z217" s="346" t="s">
        <v>430</v>
      </c>
      <c r="AA217" s="346">
        <v>53</v>
      </c>
      <c r="AB217" s="346">
        <v>88</v>
      </c>
      <c r="AC217" s="346">
        <v>81</v>
      </c>
      <c r="AD217" s="346">
        <v>54</v>
      </c>
      <c r="AE217" s="346">
        <v>42</v>
      </c>
      <c r="AF217" s="346">
        <v>37</v>
      </c>
      <c r="AG217" s="346">
        <v>32</v>
      </c>
      <c r="AH217" s="346" t="s">
        <v>430</v>
      </c>
      <c r="AI217" s="346" t="s">
        <v>430</v>
      </c>
      <c r="AJ217" s="346">
        <v>62</v>
      </c>
      <c r="AK217" s="346">
        <v>78</v>
      </c>
      <c r="AL217" s="346">
        <v>51</v>
      </c>
      <c r="AM217" s="346">
        <v>44</v>
      </c>
      <c r="AN217" s="346">
        <v>62</v>
      </c>
      <c r="AO217" s="373"/>
      <c r="AP217" s="348" t="s">
        <v>430</v>
      </c>
      <c r="AQ217" s="348" t="s">
        <v>430</v>
      </c>
      <c r="AR217" s="348" t="s">
        <v>430</v>
      </c>
      <c r="AS217" s="348">
        <v>12.24</v>
      </c>
      <c r="AT217" s="348">
        <v>5.53</v>
      </c>
      <c r="AU217" s="351"/>
      <c r="AV217" s="346" t="s">
        <v>430</v>
      </c>
      <c r="AW217" s="346" t="s">
        <v>430</v>
      </c>
      <c r="AX217" s="346" t="s">
        <v>430</v>
      </c>
      <c r="AY217" s="346">
        <v>33</v>
      </c>
      <c r="AZ217" s="346">
        <v>48</v>
      </c>
      <c r="BA217" s="374"/>
      <c r="BB217" s="348">
        <v>10.870961187680599</v>
      </c>
      <c r="BC217" s="348">
        <v>0.60951304581822097</v>
      </c>
      <c r="BD217" s="348">
        <v>8.4760618848837399E-2</v>
      </c>
      <c r="BE217" s="375">
        <v>0.51090008636302897</v>
      </c>
      <c r="BF217" s="374"/>
      <c r="BG217" s="375" t="s">
        <v>430</v>
      </c>
      <c r="BH217" s="674" t="s">
        <v>430</v>
      </c>
      <c r="BI217" s="348" t="s">
        <v>430</v>
      </c>
      <c r="BJ217" s="348" t="s">
        <v>430</v>
      </c>
      <c r="BK217" s="362"/>
      <c r="BL217" s="348" t="s">
        <v>7024</v>
      </c>
      <c r="BM217" s="373" t="s">
        <v>2640</v>
      </c>
      <c r="BN217" s="372" t="s">
        <v>430</v>
      </c>
      <c r="BO217" s="372" t="s">
        <v>430</v>
      </c>
      <c r="BP217" s="372" t="s">
        <v>430</v>
      </c>
      <c r="BQ217" s="373"/>
      <c r="BR217" s="354" t="s">
        <v>548</v>
      </c>
    </row>
    <row r="218" spans="1:70" s="428" customFormat="1" x14ac:dyDescent="0.25">
      <c r="A218" s="345" t="s">
        <v>7163</v>
      </c>
      <c r="B218" s="373"/>
      <c r="C218" s="719">
        <v>46085</v>
      </c>
      <c r="D218" s="373"/>
      <c r="E218" s="889">
        <v>23.34</v>
      </c>
      <c r="F218" s="373"/>
      <c r="G218" s="347">
        <v>9.3048999999999999</v>
      </c>
      <c r="H218" s="374"/>
      <c r="I218" s="348" t="s">
        <v>430</v>
      </c>
      <c r="J218" s="348">
        <v>-0.85670000000000002</v>
      </c>
      <c r="K218" s="348">
        <v>5.1757999999999997</v>
      </c>
      <c r="L218" s="348" t="s">
        <v>430</v>
      </c>
      <c r="M218" s="348" t="s">
        <v>430</v>
      </c>
      <c r="N218" s="350" t="s">
        <v>430</v>
      </c>
      <c r="O218" s="348" t="s">
        <v>430</v>
      </c>
      <c r="P218" s="348" t="s">
        <v>430</v>
      </c>
      <c r="Q218" s="348" t="s">
        <v>430</v>
      </c>
      <c r="R218" s="348" t="s">
        <v>430</v>
      </c>
      <c r="S218" s="348">
        <v>2.4453</v>
      </c>
      <c r="T218" s="348" t="s">
        <v>430</v>
      </c>
      <c r="U218" s="348" t="s">
        <v>430</v>
      </c>
      <c r="V218" s="348" t="s">
        <v>430</v>
      </c>
      <c r="W218" s="348">
        <v>2.4453</v>
      </c>
      <c r="X218" s="348">
        <v>-6.9509999999999996</v>
      </c>
      <c r="Y218" s="374"/>
      <c r="Z218" s="346" t="s">
        <v>430</v>
      </c>
      <c r="AA218" s="346">
        <v>78</v>
      </c>
      <c r="AB218" s="346">
        <v>93</v>
      </c>
      <c r="AC218" s="346" t="s">
        <v>430</v>
      </c>
      <c r="AD218" s="346" t="s">
        <v>430</v>
      </c>
      <c r="AE218" s="346" t="s">
        <v>430</v>
      </c>
      <c r="AF218" s="346" t="s">
        <v>430</v>
      </c>
      <c r="AG218" s="346" t="s">
        <v>430</v>
      </c>
      <c r="AH218" s="346" t="s">
        <v>430</v>
      </c>
      <c r="AI218" s="346" t="s">
        <v>430</v>
      </c>
      <c r="AJ218" s="346">
        <v>109</v>
      </c>
      <c r="AK218" s="346" t="s">
        <v>430</v>
      </c>
      <c r="AL218" s="346" t="s">
        <v>430</v>
      </c>
      <c r="AM218" s="346" t="s">
        <v>430</v>
      </c>
      <c r="AN218" s="346">
        <v>109</v>
      </c>
      <c r="AO218" s="373"/>
      <c r="AP218" s="348" t="s">
        <v>430</v>
      </c>
      <c r="AQ218" s="348" t="s">
        <v>430</v>
      </c>
      <c r="AR218" s="348" t="s">
        <v>430</v>
      </c>
      <c r="AS218" s="348" t="s">
        <v>430</v>
      </c>
      <c r="AT218" s="348" t="s">
        <v>430</v>
      </c>
      <c r="AU218" s="351"/>
      <c r="AV218" s="346" t="s">
        <v>430</v>
      </c>
      <c r="AW218" s="346" t="s">
        <v>430</v>
      </c>
      <c r="AX218" s="346" t="s">
        <v>430</v>
      </c>
      <c r="AY218" s="346" t="s">
        <v>430</v>
      </c>
      <c r="AZ218" s="346" t="s">
        <v>430</v>
      </c>
      <c r="BA218" s="374"/>
      <c r="BB218" s="348" t="s">
        <v>430</v>
      </c>
      <c r="BC218" s="348">
        <v>0</v>
      </c>
      <c r="BD218" s="348">
        <v>0</v>
      </c>
      <c r="BE218" s="375" t="s">
        <v>430</v>
      </c>
      <c r="BF218" s="374"/>
      <c r="BG218" s="375" t="s">
        <v>430</v>
      </c>
      <c r="BH218" s="674" t="s">
        <v>430</v>
      </c>
      <c r="BI218" s="348" t="s">
        <v>430</v>
      </c>
      <c r="BJ218" s="348" t="s">
        <v>430</v>
      </c>
      <c r="BK218" s="362"/>
      <c r="BL218" s="348" t="s">
        <v>7026</v>
      </c>
      <c r="BM218" s="373" t="s">
        <v>7027</v>
      </c>
      <c r="BN218" s="372" t="s">
        <v>5410</v>
      </c>
      <c r="BO218" s="372" t="s">
        <v>430</v>
      </c>
      <c r="BP218" s="372" t="s">
        <v>430</v>
      </c>
      <c r="BQ218" s="373"/>
      <c r="BR218" s="354" t="s">
        <v>5140</v>
      </c>
    </row>
    <row r="219" spans="1:70" s="428" customFormat="1" x14ac:dyDescent="0.25">
      <c r="A219" s="345" t="s">
        <v>7164</v>
      </c>
      <c r="B219" s="373"/>
      <c r="C219" s="719">
        <v>45898</v>
      </c>
      <c r="D219" s="373"/>
      <c r="E219" s="346">
        <v>23.361899999999999</v>
      </c>
      <c r="F219" s="373"/>
      <c r="G219" s="347">
        <v>10.509</v>
      </c>
      <c r="H219" s="374"/>
      <c r="I219" s="348" t="s">
        <v>430</v>
      </c>
      <c r="J219" s="348">
        <v>-1.0918000000000001</v>
      </c>
      <c r="K219" s="348">
        <v>8.6875999999999998</v>
      </c>
      <c r="L219" s="348">
        <v>2.2077</v>
      </c>
      <c r="M219" s="348">
        <v>-0.67110000000000003</v>
      </c>
      <c r="N219" s="350" t="s">
        <v>430</v>
      </c>
      <c r="O219" s="348" t="s">
        <v>430</v>
      </c>
      <c r="P219" s="348" t="s">
        <v>430</v>
      </c>
      <c r="Q219" s="348" t="s">
        <v>430</v>
      </c>
      <c r="R219" s="348" t="s">
        <v>430</v>
      </c>
      <c r="S219" s="348">
        <v>11.2181</v>
      </c>
      <c r="T219" s="348">
        <v>-0.94259999999999999</v>
      </c>
      <c r="U219" s="348">
        <v>4.2352999999999996</v>
      </c>
      <c r="V219" s="348" t="s">
        <v>430</v>
      </c>
      <c r="W219" s="348">
        <v>11.2181</v>
      </c>
      <c r="X219" s="348">
        <v>5.09</v>
      </c>
      <c r="Y219" s="374"/>
      <c r="Z219" s="346" t="s">
        <v>430</v>
      </c>
      <c r="AA219" s="346">
        <v>82</v>
      </c>
      <c r="AB219" s="346">
        <v>38</v>
      </c>
      <c r="AC219" s="346">
        <v>22</v>
      </c>
      <c r="AD219" s="346">
        <v>63</v>
      </c>
      <c r="AE219" s="346" t="s">
        <v>430</v>
      </c>
      <c r="AF219" s="346" t="s">
        <v>430</v>
      </c>
      <c r="AG219" s="346" t="s">
        <v>430</v>
      </c>
      <c r="AH219" s="346" t="s">
        <v>430</v>
      </c>
      <c r="AI219" s="346" t="s">
        <v>430</v>
      </c>
      <c r="AJ219" s="346">
        <v>25</v>
      </c>
      <c r="AK219" s="346">
        <v>67</v>
      </c>
      <c r="AL219" s="346">
        <v>57</v>
      </c>
      <c r="AM219" s="346" t="s">
        <v>430</v>
      </c>
      <c r="AN219" s="346">
        <v>25</v>
      </c>
      <c r="AO219" s="373"/>
      <c r="AP219" s="348" t="s">
        <v>430</v>
      </c>
      <c r="AQ219" s="348" t="s">
        <v>430</v>
      </c>
      <c r="AR219" s="348" t="s">
        <v>430</v>
      </c>
      <c r="AS219" s="348" t="s">
        <v>430</v>
      </c>
      <c r="AT219" s="348" t="s">
        <v>430</v>
      </c>
      <c r="AU219" s="351"/>
      <c r="AV219" s="346" t="s">
        <v>430</v>
      </c>
      <c r="AW219" s="346" t="s">
        <v>430</v>
      </c>
      <c r="AX219" s="346" t="s">
        <v>430</v>
      </c>
      <c r="AY219" s="346" t="s">
        <v>430</v>
      </c>
      <c r="AZ219" s="346" t="s">
        <v>430</v>
      </c>
      <c r="BA219" s="374"/>
      <c r="BB219" s="348">
        <v>20.3396674303713</v>
      </c>
      <c r="BC219" s="348">
        <v>1.0118611996627001</v>
      </c>
      <c r="BD219" s="348">
        <v>7.4828520018702001E-3</v>
      </c>
      <c r="BE219" s="375">
        <v>1.8791156376564599</v>
      </c>
      <c r="BF219" s="374"/>
      <c r="BG219" s="375" t="s">
        <v>430</v>
      </c>
      <c r="BH219" s="674" t="s">
        <v>430</v>
      </c>
      <c r="BI219" s="348" t="s">
        <v>430</v>
      </c>
      <c r="BJ219" s="348" t="s">
        <v>430</v>
      </c>
      <c r="BK219" s="362"/>
      <c r="BL219" s="348" t="s">
        <v>7029</v>
      </c>
      <c r="BM219" s="373" t="s">
        <v>5808</v>
      </c>
      <c r="BN219" s="372" t="s">
        <v>430</v>
      </c>
      <c r="BO219" s="372" t="s">
        <v>430</v>
      </c>
      <c r="BP219" s="372" t="s">
        <v>430</v>
      </c>
      <c r="BQ219" s="373"/>
      <c r="BR219" s="354" t="s">
        <v>6903</v>
      </c>
    </row>
    <row r="220" spans="1:70" s="428" customFormat="1" x14ac:dyDescent="0.25">
      <c r="A220" s="345" t="s">
        <v>7165</v>
      </c>
      <c r="B220" s="373"/>
      <c r="C220" s="719">
        <v>41275</v>
      </c>
      <c r="D220" s="373"/>
      <c r="E220" s="346">
        <v>20.343699999999998</v>
      </c>
      <c r="F220" s="373"/>
      <c r="G220" s="347">
        <v>44.6447</v>
      </c>
      <c r="H220" s="374"/>
      <c r="I220" s="348">
        <v>0.3387</v>
      </c>
      <c r="J220" s="348">
        <v>-0.70330000000000004</v>
      </c>
      <c r="K220" s="348">
        <v>3.2761</v>
      </c>
      <c r="L220" s="348">
        <v>-2.2953000000000001</v>
      </c>
      <c r="M220" s="348">
        <v>0.2137</v>
      </c>
      <c r="N220" s="350">
        <v>7.1303999999999998</v>
      </c>
      <c r="O220" s="348">
        <v>8.0056999999999992</v>
      </c>
      <c r="P220" s="348">
        <v>12.3688</v>
      </c>
      <c r="Q220" s="348">
        <v>10.288399999999999</v>
      </c>
      <c r="R220" s="348">
        <v>9.4654000000000007</v>
      </c>
      <c r="S220" s="348">
        <v>3.6494</v>
      </c>
      <c r="T220" s="348">
        <v>-1.5900000000000001E-2</v>
      </c>
      <c r="U220" s="348">
        <v>3.2412000000000001</v>
      </c>
      <c r="V220" s="348">
        <v>2.8334000000000001</v>
      </c>
      <c r="W220" s="348">
        <v>3.6494</v>
      </c>
      <c r="X220" s="348">
        <v>9.6422000000000008</v>
      </c>
      <c r="Y220" s="374"/>
      <c r="Z220" s="346">
        <v>68</v>
      </c>
      <c r="AA220" s="346">
        <v>68</v>
      </c>
      <c r="AB220" s="346">
        <v>109</v>
      </c>
      <c r="AC220" s="346">
        <v>52</v>
      </c>
      <c r="AD220" s="346">
        <v>58</v>
      </c>
      <c r="AE220" s="346">
        <v>54</v>
      </c>
      <c r="AF220" s="346">
        <v>44</v>
      </c>
      <c r="AG220" s="346">
        <v>55</v>
      </c>
      <c r="AH220" s="346">
        <v>34</v>
      </c>
      <c r="AI220" s="346">
        <v>24</v>
      </c>
      <c r="AJ220" s="346">
        <v>88</v>
      </c>
      <c r="AK220" s="346">
        <v>58</v>
      </c>
      <c r="AL220" s="346">
        <v>63</v>
      </c>
      <c r="AM220" s="346">
        <v>49</v>
      </c>
      <c r="AN220" s="346">
        <v>88</v>
      </c>
      <c r="AO220" s="373"/>
      <c r="AP220" s="348">
        <v>9.65</v>
      </c>
      <c r="AQ220" s="348">
        <v>10.28</v>
      </c>
      <c r="AR220" s="348">
        <v>9.69</v>
      </c>
      <c r="AS220" s="348">
        <v>8.2200000000000006</v>
      </c>
      <c r="AT220" s="348">
        <v>3.1</v>
      </c>
      <c r="AU220" s="351"/>
      <c r="AV220" s="346">
        <v>24</v>
      </c>
      <c r="AW220" s="346">
        <v>27</v>
      </c>
      <c r="AX220" s="346">
        <v>36</v>
      </c>
      <c r="AY220" s="346">
        <v>43</v>
      </c>
      <c r="AZ220" s="346">
        <v>54</v>
      </c>
      <c r="BA220" s="374"/>
      <c r="BB220" s="348">
        <v>7.5411635848592802</v>
      </c>
      <c r="BC220" s="348">
        <v>0</v>
      </c>
      <c r="BD220" s="348">
        <v>6.5649131546771294E-2</v>
      </c>
      <c r="BE220" s="375" t="s">
        <v>430</v>
      </c>
      <c r="BF220" s="374"/>
      <c r="BG220" s="375" t="s">
        <v>430</v>
      </c>
      <c r="BH220" s="674" t="s">
        <v>430</v>
      </c>
      <c r="BI220" s="348" t="s">
        <v>430</v>
      </c>
      <c r="BJ220" s="348" t="s">
        <v>430</v>
      </c>
      <c r="BK220" s="362"/>
      <c r="BL220" s="348" t="s">
        <v>6996</v>
      </c>
      <c r="BM220" s="373" t="s">
        <v>7031</v>
      </c>
      <c r="BN220" s="372" t="s">
        <v>5265</v>
      </c>
      <c r="BO220" s="372" t="s">
        <v>430</v>
      </c>
      <c r="BP220" s="372" t="s">
        <v>430</v>
      </c>
      <c r="BQ220" s="373"/>
      <c r="BR220" s="354" t="s">
        <v>443</v>
      </c>
    </row>
    <row r="221" spans="1:70" s="428" customFormat="1" x14ac:dyDescent="0.25">
      <c r="A221" s="345" t="s">
        <v>7166</v>
      </c>
      <c r="B221" s="373"/>
      <c r="C221" s="719">
        <v>41275</v>
      </c>
      <c r="D221" s="373"/>
      <c r="E221" s="346">
        <v>20.136800000000001</v>
      </c>
      <c r="F221" s="373"/>
      <c r="G221" s="347">
        <v>51.8504</v>
      </c>
      <c r="H221" s="374"/>
      <c r="I221" s="348">
        <v>0.62719999999999998</v>
      </c>
      <c r="J221" s="348">
        <v>0.18859999999999999</v>
      </c>
      <c r="K221" s="348">
        <v>8.8881999999999994</v>
      </c>
      <c r="L221" s="348">
        <v>5.5829000000000004</v>
      </c>
      <c r="M221" s="348">
        <v>1.6748000000000001</v>
      </c>
      <c r="N221" s="350">
        <v>10.1409</v>
      </c>
      <c r="O221" s="348">
        <v>9.4413</v>
      </c>
      <c r="P221" s="348">
        <v>15.792</v>
      </c>
      <c r="Q221" s="348">
        <v>12.723000000000001</v>
      </c>
      <c r="R221" s="348">
        <v>10.9833</v>
      </c>
      <c r="S221" s="348">
        <v>11.4161</v>
      </c>
      <c r="T221" s="348">
        <v>1.5387999999999999</v>
      </c>
      <c r="U221" s="348">
        <v>5.8712</v>
      </c>
      <c r="V221" s="348">
        <v>4.9135999999999997</v>
      </c>
      <c r="W221" s="348">
        <v>11.4161</v>
      </c>
      <c r="X221" s="348">
        <v>10.7729</v>
      </c>
      <c r="Y221" s="374"/>
      <c r="Z221" s="346">
        <v>53</v>
      </c>
      <c r="AA221" s="346">
        <v>23</v>
      </c>
      <c r="AB221" s="346">
        <v>35</v>
      </c>
      <c r="AC221" s="346">
        <v>14</v>
      </c>
      <c r="AD221" s="346">
        <v>52</v>
      </c>
      <c r="AE221" s="346">
        <v>46</v>
      </c>
      <c r="AF221" s="346">
        <v>39</v>
      </c>
      <c r="AG221" s="346">
        <v>38</v>
      </c>
      <c r="AH221" s="346">
        <v>29</v>
      </c>
      <c r="AI221" s="346">
        <v>21</v>
      </c>
      <c r="AJ221" s="346">
        <v>23</v>
      </c>
      <c r="AK221" s="346">
        <v>49</v>
      </c>
      <c r="AL221" s="346">
        <v>47</v>
      </c>
      <c r="AM221" s="346">
        <v>47</v>
      </c>
      <c r="AN221" s="346">
        <v>23</v>
      </c>
      <c r="AO221" s="373"/>
      <c r="AP221" s="348">
        <v>11.66</v>
      </c>
      <c r="AQ221" s="348">
        <v>13.03</v>
      </c>
      <c r="AR221" s="348">
        <v>12.11</v>
      </c>
      <c r="AS221" s="348">
        <v>10.69</v>
      </c>
      <c r="AT221" s="348">
        <v>9.36</v>
      </c>
      <c r="AU221" s="351"/>
      <c r="AV221" s="346">
        <v>20</v>
      </c>
      <c r="AW221" s="346">
        <v>22</v>
      </c>
      <c r="AX221" s="346">
        <v>26</v>
      </c>
      <c r="AY221" s="346">
        <v>36</v>
      </c>
      <c r="AZ221" s="346">
        <v>41</v>
      </c>
      <c r="BA221" s="374"/>
      <c r="BB221" s="348">
        <v>11.4545473595881</v>
      </c>
      <c r="BC221" s="348">
        <v>0</v>
      </c>
      <c r="BD221" s="348">
        <v>7.0118544236415503E-2</v>
      </c>
      <c r="BE221" s="375" t="s">
        <v>430</v>
      </c>
      <c r="BF221" s="374"/>
      <c r="BG221" s="375" t="s">
        <v>430</v>
      </c>
      <c r="BH221" s="674" t="s">
        <v>430</v>
      </c>
      <c r="BI221" s="348" t="s">
        <v>430</v>
      </c>
      <c r="BJ221" s="348" t="s">
        <v>430</v>
      </c>
      <c r="BK221" s="362"/>
      <c r="BL221" s="348" t="s">
        <v>7033</v>
      </c>
      <c r="BM221" s="373" t="s">
        <v>7034</v>
      </c>
      <c r="BN221" s="372" t="s">
        <v>5265</v>
      </c>
      <c r="BO221" s="372" t="s">
        <v>430</v>
      </c>
      <c r="BP221" s="372" t="s">
        <v>430</v>
      </c>
      <c r="BQ221" s="373"/>
      <c r="BR221" s="354" t="s">
        <v>443</v>
      </c>
    </row>
    <row r="222" spans="1:70" s="428" customFormat="1" ht="11" x14ac:dyDescent="0.3">
      <c r="A222" s="841" t="s">
        <v>7167</v>
      </c>
      <c r="B222" s="842"/>
      <c r="C222" s="843">
        <v>46101</v>
      </c>
      <c r="D222" s="842"/>
      <c r="E222" s="844">
        <v>29.792200000000001</v>
      </c>
      <c r="F222" s="842"/>
      <c r="G222" s="845">
        <v>10.881</v>
      </c>
      <c r="H222" s="847"/>
      <c r="I222" s="846">
        <v>0.22109999999999999</v>
      </c>
      <c r="J222" s="846">
        <v>-1.4491000000000001</v>
      </c>
      <c r="K222" s="846">
        <v>6.3220999999999998</v>
      </c>
      <c r="L222" s="846" t="s">
        <v>430</v>
      </c>
      <c r="M222" s="846" t="s">
        <v>430</v>
      </c>
      <c r="N222" s="848" t="s">
        <v>430</v>
      </c>
      <c r="O222" s="846" t="s">
        <v>430</v>
      </c>
      <c r="P222" s="846" t="s">
        <v>430</v>
      </c>
      <c r="Q222" s="846" t="s">
        <v>430</v>
      </c>
      <c r="R222" s="846" t="s">
        <v>430</v>
      </c>
      <c r="S222" s="846">
        <v>9.2141000000000002</v>
      </c>
      <c r="T222" s="846" t="s">
        <v>430</v>
      </c>
      <c r="U222" s="846" t="s">
        <v>430</v>
      </c>
      <c r="V222" s="846" t="s">
        <v>430</v>
      </c>
      <c r="W222" s="846">
        <v>9.2141000000000002</v>
      </c>
      <c r="X222" s="846">
        <v>8.81</v>
      </c>
      <c r="Y222" s="847"/>
      <c r="Z222" s="844">
        <v>78</v>
      </c>
      <c r="AA222" s="844">
        <v>87</v>
      </c>
      <c r="AB222" s="844">
        <v>67</v>
      </c>
      <c r="AC222" s="844" t="s">
        <v>430</v>
      </c>
      <c r="AD222" s="844" t="s">
        <v>430</v>
      </c>
      <c r="AE222" s="844" t="s">
        <v>430</v>
      </c>
      <c r="AF222" s="844" t="s">
        <v>430</v>
      </c>
      <c r="AG222" s="844" t="s">
        <v>430</v>
      </c>
      <c r="AH222" s="844" t="s">
        <v>430</v>
      </c>
      <c r="AI222" s="844" t="s">
        <v>430</v>
      </c>
      <c r="AJ222" s="844">
        <v>38</v>
      </c>
      <c r="AK222" s="844" t="s">
        <v>430</v>
      </c>
      <c r="AL222" s="844" t="s">
        <v>430</v>
      </c>
      <c r="AM222" s="844" t="s">
        <v>430</v>
      </c>
      <c r="AN222" s="844">
        <v>38</v>
      </c>
      <c r="AO222" s="842"/>
      <c r="AP222" s="846" t="s">
        <v>430</v>
      </c>
      <c r="AQ222" s="846" t="s">
        <v>430</v>
      </c>
      <c r="AR222" s="846" t="s">
        <v>430</v>
      </c>
      <c r="AS222" s="846" t="s">
        <v>430</v>
      </c>
      <c r="AT222" s="846" t="s">
        <v>430</v>
      </c>
      <c r="AU222" s="849"/>
      <c r="AV222" s="844" t="s">
        <v>430</v>
      </c>
      <c r="AW222" s="844" t="s">
        <v>430</v>
      </c>
      <c r="AX222" s="844" t="s">
        <v>430</v>
      </c>
      <c r="AY222" s="844" t="s">
        <v>430</v>
      </c>
      <c r="AZ222" s="844" t="s">
        <v>430</v>
      </c>
      <c r="BA222" s="847"/>
      <c r="BB222" s="846" t="s">
        <v>430</v>
      </c>
      <c r="BC222" s="846">
        <v>0</v>
      </c>
      <c r="BD222" s="846">
        <v>0</v>
      </c>
      <c r="BE222" s="852">
        <v>5.7483650790630101</v>
      </c>
      <c r="BF222" s="847"/>
      <c r="BG222" s="852" t="s">
        <v>430</v>
      </c>
      <c r="BH222" s="935" t="s">
        <v>430</v>
      </c>
      <c r="BI222" s="846" t="s">
        <v>430</v>
      </c>
      <c r="BJ222" s="846" t="s">
        <v>430</v>
      </c>
      <c r="BK222" s="851"/>
      <c r="BL222" s="846" t="s">
        <v>7036</v>
      </c>
      <c r="BM222" s="842" t="s">
        <v>7037</v>
      </c>
      <c r="BN222" s="855" t="s">
        <v>430</v>
      </c>
      <c r="BO222" s="855" t="s">
        <v>430</v>
      </c>
      <c r="BP222" s="855" t="s">
        <v>430</v>
      </c>
      <c r="BQ222" s="842"/>
      <c r="BR222" s="856" t="s">
        <v>555</v>
      </c>
    </row>
    <row r="223" spans="1:70" s="428" customFormat="1" x14ac:dyDescent="0.25">
      <c r="A223" s="345" t="s">
        <v>7168</v>
      </c>
      <c r="B223" s="373"/>
      <c r="C223" s="719">
        <v>45659</v>
      </c>
      <c r="D223" s="373"/>
      <c r="E223" s="346">
        <v>19.260200000000001</v>
      </c>
      <c r="F223" s="373"/>
      <c r="G223" s="347">
        <v>9.0969999999999995</v>
      </c>
      <c r="H223" s="374"/>
      <c r="I223" s="348">
        <v>1.089</v>
      </c>
      <c r="J223" s="348">
        <v>-0.72030000000000005</v>
      </c>
      <c r="K223" s="348">
        <v>10.723000000000001</v>
      </c>
      <c r="L223" s="348">
        <v>1.6425000000000001</v>
      </c>
      <c r="M223" s="348">
        <v>-10.9534</v>
      </c>
      <c r="N223" s="350">
        <v>1.577</v>
      </c>
      <c r="O223" s="348" t="s">
        <v>430</v>
      </c>
      <c r="P223" s="348" t="s">
        <v>430</v>
      </c>
      <c r="Q223" s="348" t="s">
        <v>430</v>
      </c>
      <c r="R223" s="348" t="s">
        <v>430</v>
      </c>
      <c r="S223" s="348">
        <v>13.5847</v>
      </c>
      <c r="T223" s="348">
        <v>-6.9836</v>
      </c>
      <c r="U223" s="348">
        <v>-7.1829000000000001</v>
      </c>
      <c r="V223" s="348">
        <v>-6.9169999999999998</v>
      </c>
      <c r="W223" s="348">
        <v>13.5847</v>
      </c>
      <c r="X223" s="348">
        <v>-6.9438000000000004</v>
      </c>
      <c r="Y223" s="374"/>
      <c r="Z223" s="346">
        <v>28</v>
      </c>
      <c r="AA223" s="346">
        <v>69</v>
      </c>
      <c r="AB223" s="346">
        <v>14</v>
      </c>
      <c r="AC223" s="346">
        <v>23</v>
      </c>
      <c r="AD223" s="346">
        <v>89</v>
      </c>
      <c r="AE223" s="346">
        <v>72</v>
      </c>
      <c r="AF223" s="346" t="s">
        <v>430</v>
      </c>
      <c r="AG223" s="346" t="s">
        <v>430</v>
      </c>
      <c r="AH223" s="346" t="s">
        <v>430</v>
      </c>
      <c r="AI223" s="346" t="s">
        <v>430</v>
      </c>
      <c r="AJ223" s="346">
        <v>16</v>
      </c>
      <c r="AK223" s="346">
        <v>94</v>
      </c>
      <c r="AL223" s="346">
        <v>89</v>
      </c>
      <c r="AM223" s="346">
        <v>77</v>
      </c>
      <c r="AN223" s="346">
        <v>16</v>
      </c>
      <c r="AO223" s="373"/>
      <c r="AP223" s="348" t="s">
        <v>430</v>
      </c>
      <c r="AQ223" s="348" t="s">
        <v>430</v>
      </c>
      <c r="AR223" s="348" t="s">
        <v>430</v>
      </c>
      <c r="AS223" s="348" t="s">
        <v>430</v>
      </c>
      <c r="AT223" s="348">
        <v>-7.96</v>
      </c>
      <c r="AU223" s="351"/>
      <c r="AV223" s="346" t="s">
        <v>430</v>
      </c>
      <c r="AW223" s="346" t="s">
        <v>430</v>
      </c>
      <c r="AX223" s="346" t="s">
        <v>430</v>
      </c>
      <c r="AY223" s="346" t="s">
        <v>430</v>
      </c>
      <c r="AZ223" s="346">
        <v>76</v>
      </c>
      <c r="BA223" s="374"/>
      <c r="BB223" s="348">
        <v>19.0065892191625</v>
      </c>
      <c r="BC223" s="348">
        <v>0.99933346010667601</v>
      </c>
      <c r="BD223" s="348">
        <v>-7.1658148908171704E-3</v>
      </c>
      <c r="BE223" s="375">
        <v>-5.9970707633095199E-2</v>
      </c>
      <c r="BF223" s="374"/>
      <c r="BG223" s="375" t="s">
        <v>430</v>
      </c>
      <c r="BH223" s="674" t="s">
        <v>430</v>
      </c>
      <c r="BI223" s="348" t="s">
        <v>430</v>
      </c>
      <c r="BJ223" s="348" t="s">
        <v>430</v>
      </c>
      <c r="BK223" s="362"/>
      <c r="BL223" s="348" t="s">
        <v>6896</v>
      </c>
      <c r="BM223" s="373" t="s">
        <v>5957</v>
      </c>
      <c r="BN223" s="372" t="s">
        <v>430</v>
      </c>
      <c r="BO223" s="372" t="s">
        <v>430</v>
      </c>
      <c r="BP223" s="372" t="s">
        <v>430</v>
      </c>
      <c r="BQ223" s="373"/>
      <c r="BR223" s="354" t="s">
        <v>6887</v>
      </c>
    </row>
    <row r="224" spans="1:70" s="428" customFormat="1" x14ac:dyDescent="0.25">
      <c r="A224" s="345" t="s">
        <v>7169</v>
      </c>
      <c r="B224" s="373"/>
      <c r="C224" s="719">
        <v>41275</v>
      </c>
      <c r="D224" s="373"/>
      <c r="E224" s="346">
        <v>17.043900000000001</v>
      </c>
      <c r="F224" s="373"/>
      <c r="G224" s="347">
        <v>36.941600000000001</v>
      </c>
      <c r="H224" s="374"/>
      <c r="I224" s="348" t="s">
        <v>430</v>
      </c>
      <c r="J224" s="348">
        <v>-0.39500000000000002</v>
      </c>
      <c r="K224" s="348">
        <v>2.0327999999999999</v>
      </c>
      <c r="L224" s="348">
        <v>0.53149999999999997</v>
      </c>
      <c r="M224" s="348">
        <v>-6.25E-2</v>
      </c>
      <c r="N224" s="350">
        <v>3.9573999999999998</v>
      </c>
      <c r="O224" s="348">
        <v>7.4264999999999999</v>
      </c>
      <c r="P224" s="348">
        <v>11.065300000000001</v>
      </c>
      <c r="Q224" s="348">
        <v>9.6963000000000008</v>
      </c>
      <c r="R224" s="348">
        <v>9.2584999999999997</v>
      </c>
      <c r="S224" s="348">
        <v>2.4397000000000002</v>
      </c>
      <c r="T224" s="348">
        <v>-0.57650000000000001</v>
      </c>
      <c r="U224" s="348">
        <v>1.6686000000000001</v>
      </c>
      <c r="V224" s="348">
        <v>1.5955999999999999</v>
      </c>
      <c r="W224" s="348">
        <v>2.4397000000000002</v>
      </c>
      <c r="X224" s="348">
        <v>9.0386000000000006</v>
      </c>
      <c r="Y224" s="374"/>
      <c r="Z224" s="346" t="s">
        <v>430</v>
      </c>
      <c r="AA224" s="346">
        <v>39</v>
      </c>
      <c r="AB224" s="346">
        <v>112</v>
      </c>
      <c r="AC224" s="346">
        <v>25</v>
      </c>
      <c r="AD224" s="346">
        <v>60</v>
      </c>
      <c r="AE224" s="346">
        <v>65</v>
      </c>
      <c r="AF224" s="346">
        <v>45</v>
      </c>
      <c r="AG224" s="346">
        <v>57</v>
      </c>
      <c r="AH224" s="346">
        <v>36</v>
      </c>
      <c r="AI224" s="346">
        <v>25</v>
      </c>
      <c r="AJ224" s="346">
        <v>110</v>
      </c>
      <c r="AK224" s="346">
        <v>64</v>
      </c>
      <c r="AL224" s="346">
        <v>68</v>
      </c>
      <c r="AM224" s="346">
        <v>53</v>
      </c>
      <c r="AN224" s="346">
        <v>110</v>
      </c>
      <c r="AO224" s="373"/>
      <c r="AP224" s="348">
        <v>9.57</v>
      </c>
      <c r="AQ224" s="348">
        <v>9.93</v>
      </c>
      <c r="AR224" s="348">
        <v>9.2200000000000006</v>
      </c>
      <c r="AS224" s="348">
        <v>7.51</v>
      </c>
      <c r="AT224" s="348">
        <v>2.12</v>
      </c>
      <c r="AU224" s="351"/>
      <c r="AV224" s="346">
        <v>25</v>
      </c>
      <c r="AW224" s="346">
        <v>28</v>
      </c>
      <c r="AX224" s="346">
        <v>37</v>
      </c>
      <c r="AY224" s="346">
        <v>45</v>
      </c>
      <c r="AZ224" s="346">
        <v>57</v>
      </c>
      <c r="BA224" s="374"/>
      <c r="BB224" s="348">
        <v>4.9890457360210796</v>
      </c>
      <c r="BC224" s="348">
        <v>0</v>
      </c>
      <c r="BD224" s="348">
        <v>7.0395383598813699E-2</v>
      </c>
      <c r="BE224" s="375" t="s">
        <v>430</v>
      </c>
      <c r="BF224" s="374"/>
      <c r="BG224" s="375" t="s">
        <v>430</v>
      </c>
      <c r="BH224" s="674" t="s">
        <v>430</v>
      </c>
      <c r="BI224" s="348" t="s">
        <v>430</v>
      </c>
      <c r="BJ224" s="348" t="s">
        <v>430</v>
      </c>
      <c r="BK224" s="362"/>
      <c r="BL224" s="348" t="s">
        <v>6726</v>
      </c>
      <c r="BM224" s="373" t="s">
        <v>5831</v>
      </c>
      <c r="BN224" s="372" t="s">
        <v>430</v>
      </c>
      <c r="BO224" s="372" t="s">
        <v>430</v>
      </c>
      <c r="BP224" s="372" t="s">
        <v>430</v>
      </c>
      <c r="BQ224" s="373"/>
      <c r="BR224" s="354" t="s">
        <v>443</v>
      </c>
    </row>
    <row r="225" spans="1:70" s="428" customFormat="1" x14ac:dyDescent="0.25">
      <c r="A225" s="345" t="s">
        <v>7170</v>
      </c>
      <c r="B225" s="373"/>
      <c r="C225" s="719">
        <v>46093</v>
      </c>
      <c r="D225" s="373"/>
      <c r="E225" s="346">
        <v>20.3</v>
      </c>
      <c r="F225" s="373"/>
      <c r="G225" s="347">
        <v>10.4238</v>
      </c>
      <c r="H225" s="374"/>
      <c r="I225" s="348">
        <v>1.0811999999999999</v>
      </c>
      <c r="J225" s="348">
        <v>0.70620000000000005</v>
      </c>
      <c r="K225" s="348">
        <v>10.102</v>
      </c>
      <c r="L225" s="348" t="s">
        <v>430</v>
      </c>
      <c r="M225" s="348" t="s">
        <v>430</v>
      </c>
      <c r="N225" s="350" t="s">
        <v>430</v>
      </c>
      <c r="O225" s="348" t="s">
        <v>430</v>
      </c>
      <c r="P225" s="348" t="s">
        <v>430</v>
      </c>
      <c r="Q225" s="348" t="s">
        <v>430</v>
      </c>
      <c r="R225" s="348" t="s">
        <v>430</v>
      </c>
      <c r="S225" s="348">
        <v>11.863799999999999</v>
      </c>
      <c r="T225" s="348" t="s">
        <v>430</v>
      </c>
      <c r="U225" s="348" t="s">
        <v>430</v>
      </c>
      <c r="V225" s="348" t="s">
        <v>430</v>
      </c>
      <c r="W225" s="348">
        <v>11.863799999999999</v>
      </c>
      <c r="X225" s="348">
        <v>4.2380000000000004</v>
      </c>
      <c r="Y225" s="374"/>
      <c r="Z225" s="346">
        <v>30</v>
      </c>
      <c r="AA225" s="346">
        <v>16</v>
      </c>
      <c r="AB225" s="346">
        <v>18</v>
      </c>
      <c r="AC225" s="346" t="s">
        <v>430</v>
      </c>
      <c r="AD225" s="346" t="s">
        <v>430</v>
      </c>
      <c r="AE225" s="346" t="s">
        <v>430</v>
      </c>
      <c r="AF225" s="346" t="s">
        <v>430</v>
      </c>
      <c r="AG225" s="346" t="s">
        <v>430</v>
      </c>
      <c r="AH225" s="346" t="s">
        <v>430</v>
      </c>
      <c r="AI225" s="346" t="s">
        <v>430</v>
      </c>
      <c r="AJ225" s="346">
        <v>22</v>
      </c>
      <c r="AK225" s="346" t="s">
        <v>430</v>
      </c>
      <c r="AL225" s="346" t="s">
        <v>430</v>
      </c>
      <c r="AM225" s="346" t="s">
        <v>430</v>
      </c>
      <c r="AN225" s="346">
        <v>22</v>
      </c>
      <c r="AO225" s="373"/>
      <c r="AP225" s="348" t="s">
        <v>430</v>
      </c>
      <c r="AQ225" s="348" t="s">
        <v>430</v>
      </c>
      <c r="AR225" s="348" t="s">
        <v>430</v>
      </c>
      <c r="AS225" s="348" t="s">
        <v>430</v>
      </c>
      <c r="AT225" s="348" t="s">
        <v>430</v>
      </c>
      <c r="AU225" s="351"/>
      <c r="AV225" s="346" t="s">
        <v>430</v>
      </c>
      <c r="AW225" s="346" t="s">
        <v>430</v>
      </c>
      <c r="AX225" s="346" t="s">
        <v>430</v>
      </c>
      <c r="AY225" s="346" t="s">
        <v>430</v>
      </c>
      <c r="AZ225" s="346" t="s">
        <v>430</v>
      </c>
      <c r="BA225" s="374"/>
      <c r="BB225" s="348" t="s">
        <v>430</v>
      </c>
      <c r="BC225" s="348">
        <v>0</v>
      </c>
      <c r="BD225" s="348">
        <v>0</v>
      </c>
      <c r="BE225" s="375">
        <v>9.5283357193630103</v>
      </c>
      <c r="BF225" s="374"/>
      <c r="BG225" s="375" t="s">
        <v>430</v>
      </c>
      <c r="BH225" s="674" t="s">
        <v>430</v>
      </c>
      <c r="BI225" s="348" t="s">
        <v>430</v>
      </c>
      <c r="BJ225" s="348" t="s">
        <v>430</v>
      </c>
      <c r="BK225" s="362"/>
      <c r="BL225" s="348" t="s">
        <v>6723</v>
      </c>
      <c r="BM225" s="373" t="s">
        <v>6724</v>
      </c>
      <c r="BN225" s="372" t="s">
        <v>430</v>
      </c>
      <c r="BO225" s="372" t="s">
        <v>430</v>
      </c>
      <c r="BP225" s="372" t="s">
        <v>430</v>
      </c>
      <c r="BQ225" s="373"/>
      <c r="BR225" s="354" t="s">
        <v>548</v>
      </c>
    </row>
    <row r="226" spans="1:70" s="428" customFormat="1" x14ac:dyDescent="0.25">
      <c r="A226" s="345" t="s">
        <v>7171</v>
      </c>
      <c r="B226" s="373"/>
      <c r="C226" s="719">
        <v>46105</v>
      </c>
      <c r="D226" s="373"/>
      <c r="E226" s="346">
        <v>10.0648</v>
      </c>
      <c r="F226" s="373"/>
      <c r="G226" s="347">
        <v>10.864000000000001</v>
      </c>
      <c r="H226" s="374"/>
      <c r="I226" s="348">
        <v>1.2204999999999999</v>
      </c>
      <c r="J226" s="348">
        <v>-2.5737999999999999</v>
      </c>
      <c r="K226" s="348">
        <v>8.9778000000000002</v>
      </c>
      <c r="L226" s="348" t="s">
        <v>430</v>
      </c>
      <c r="M226" s="348" t="s">
        <v>430</v>
      </c>
      <c r="N226" s="350" t="s">
        <v>430</v>
      </c>
      <c r="O226" s="348" t="s">
        <v>430</v>
      </c>
      <c r="P226" s="348" t="s">
        <v>430</v>
      </c>
      <c r="Q226" s="348" t="s">
        <v>430</v>
      </c>
      <c r="R226" s="348" t="s">
        <v>430</v>
      </c>
      <c r="S226" s="348">
        <v>6.5202</v>
      </c>
      <c r="T226" s="348" t="s">
        <v>430</v>
      </c>
      <c r="U226" s="348" t="s">
        <v>430</v>
      </c>
      <c r="V226" s="348" t="s">
        <v>430</v>
      </c>
      <c r="W226" s="348">
        <v>6.5202</v>
      </c>
      <c r="X226" s="348">
        <v>8.64</v>
      </c>
      <c r="Y226" s="374"/>
      <c r="Z226" s="346">
        <v>19</v>
      </c>
      <c r="AA226" s="346">
        <v>98</v>
      </c>
      <c r="AB226" s="346">
        <v>32</v>
      </c>
      <c r="AC226" s="346" t="s">
        <v>430</v>
      </c>
      <c r="AD226" s="346" t="s">
        <v>430</v>
      </c>
      <c r="AE226" s="346" t="s">
        <v>430</v>
      </c>
      <c r="AF226" s="346" t="s">
        <v>430</v>
      </c>
      <c r="AG226" s="346" t="s">
        <v>430</v>
      </c>
      <c r="AH226" s="346" t="s">
        <v>430</v>
      </c>
      <c r="AI226" s="346" t="s">
        <v>430</v>
      </c>
      <c r="AJ226" s="346">
        <v>64</v>
      </c>
      <c r="AK226" s="346" t="s">
        <v>430</v>
      </c>
      <c r="AL226" s="346" t="s">
        <v>430</v>
      </c>
      <c r="AM226" s="346" t="s">
        <v>430</v>
      </c>
      <c r="AN226" s="346">
        <v>64</v>
      </c>
      <c r="AO226" s="373"/>
      <c r="AP226" s="348" t="s">
        <v>430</v>
      </c>
      <c r="AQ226" s="348" t="s">
        <v>430</v>
      </c>
      <c r="AR226" s="348" t="s">
        <v>430</v>
      </c>
      <c r="AS226" s="348" t="s">
        <v>430</v>
      </c>
      <c r="AT226" s="348" t="s">
        <v>430</v>
      </c>
      <c r="AU226" s="351"/>
      <c r="AV226" s="346" t="s">
        <v>430</v>
      </c>
      <c r="AW226" s="346" t="s">
        <v>430</v>
      </c>
      <c r="AX226" s="346" t="s">
        <v>430</v>
      </c>
      <c r="AY226" s="346" t="s">
        <v>430</v>
      </c>
      <c r="AZ226" s="346" t="s">
        <v>430</v>
      </c>
      <c r="BA226" s="374"/>
      <c r="BB226" s="348" t="s">
        <v>430</v>
      </c>
      <c r="BC226" s="348">
        <v>0</v>
      </c>
      <c r="BD226" s="348">
        <v>0</v>
      </c>
      <c r="BE226" s="375" t="s">
        <v>430</v>
      </c>
      <c r="BF226" s="374"/>
      <c r="BG226" s="375" t="s">
        <v>430</v>
      </c>
      <c r="BH226" s="674" t="s">
        <v>430</v>
      </c>
      <c r="BI226" s="348" t="s">
        <v>430</v>
      </c>
      <c r="BJ226" s="348" t="s">
        <v>430</v>
      </c>
      <c r="BK226" s="362"/>
      <c r="BL226" s="348" t="s">
        <v>6698</v>
      </c>
      <c r="BM226" s="373" t="s">
        <v>6699</v>
      </c>
      <c r="BN226" s="372" t="s">
        <v>430</v>
      </c>
      <c r="BO226" s="372" t="s">
        <v>430</v>
      </c>
      <c r="BP226" s="372" t="s">
        <v>430</v>
      </c>
      <c r="BQ226" s="373"/>
      <c r="BR226" s="354" t="s">
        <v>6887</v>
      </c>
    </row>
    <row r="227" spans="1:70" s="428" customFormat="1" x14ac:dyDescent="0.25">
      <c r="A227" s="345" t="s">
        <v>7172</v>
      </c>
      <c r="B227" s="373"/>
      <c r="C227" s="719">
        <v>45876</v>
      </c>
      <c r="D227" s="373"/>
      <c r="E227" s="346">
        <v>20.605899999999998</v>
      </c>
      <c r="F227" s="373"/>
      <c r="G227" s="347">
        <v>12.6432</v>
      </c>
      <c r="H227" s="374"/>
      <c r="I227" s="348">
        <v>1.9810000000000001</v>
      </c>
      <c r="J227" s="348">
        <v>4.3503999999999996</v>
      </c>
      <c r="K227" s="348">
        <v>20.642399999999999</v>
      </c>
      <c r="L227" s="348">
        <v>37.133899999999997</v>
      </c>
      <c r="M227" s="348">
        <v>22.0351</v>
      </c>
      <c r="N227" s="350" t="s">
        <v>430</v>
      </c>
      <c r="O227" s="348" t="s">
        <v>430</v>
      </c>
      <c r="P227" s="348" t="s">
        <v>430</v>
      </c>
      <c r="Q227" s="348" t="s">
        <v>430</v>
      </c>
      <c r="R227" s="348" t="s">
        <v>430</v>
      </c>
      <c r="S227" s="348">
        <v>23.409700000000001</v>
      </c>
      <c r="T227" s="348">
        <v>27.674299999999999</v>
      </c>
      <c r="U227" s="348">
        <v>24.200099999999999</v>
      </c>
      <c r="V227" s="348" t="s">
        <v>430</v>
      </c>
      <c r="W227" s="348">
        <v>23.409700000000001</v>
      </c>
      <c r="X227" s="348">
        <v>26.431999999999999</v>
      </c>
      <c r="Y227" s="374"/>
      <c r="Z227" s="346">
        <v>2</v>
      </c>
      <c r="AA227" s="346">
        <v>1</v>
      </c>
      <c r="AB227" s="346">
        <v>3</v>
      </c>
      <c r="AC227" s="346">
        <v>1</v>
      </c>
      <c r="AD227" s="346">
        <v>35</v>
      </c>
      <c r="AE227" s="346" t="s">
        <v>430</v>
      </c>
      <c r="AF227" s="346" t="s">
        <v>430</v>
      </c>
      <c r="AG227" s="346" t="s">
        <v>430</v>
      </c>
      <c r="AH227" s="346" t="s">
        <v>430</v>
      </c>
      <c r="AI227" s="346" t="s">
        <v>430</v>
      </c>
      <c r="AJ227" s="346">
        <v>3</v>
      </c>
      <c r="AK227" s="346">
        <v>1</v>
      </c>
      <c r="AL227" s="346">
        <v>36</v>
      </c>
      <c r="AM227" s="346" t="s">
        <v>430</v>
      </c>
      <c r="AN227" s="346">
        <v>3</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34.171750323176603</v>
      </c>
      <c r="BC227" s="348">
        <v>1.00999599322195</v>
      </c>
      <c r="BD227" s="348">
        <v>8.9281267558638397E-2</v>
      </c>
      <c r="BE227" s="375">
        <v>6.2765746415802699E-3</v>
      </c>
      <c r="BF227" s="374"/>
      <c r="BG227" s="375" t="s">
        <v>430</v>
      </c>
      <c r="BH227" s="674" t="s">
        <v>430</v>
      </c>
      <c r="BI227" s="348" t="s">
        <v>430</v>
      </c>
      <c r="BJ227" s="348" t="s">
        <v>430</v>
      </c>
      <c r="BK227" s="362"/>
      <c r="BL227" s="348" t="s">
        <v>7043</v>
      </c>
      <c r="BM227" s="373" t="s">
        <v>7044</v>
      </c>
      <c r="BN227" s="372" t="s">
        <v>430</v>
      </c>
      <c r="BO227" s="372" t="s">
        <v>430</v>
      </c>
      <c r="BP227" s="372" t="s">
        <v>430</v>
      </c>
      <c r="BQ227" s="373"/>
      <c r="BR227" s="354" t="s">
        <v>555</v>
      </c>
    </row>
    <row r="228" spans="1:70" s="428" customFormat="1" x14ac:dyDescent="0.25">
      <c r="A228" s="345" t="s">
        <v>7173</v>
      </c>
      <c r="B228" s="373"/>
      <c r="C228" s="719">
        <v>46052</v>
      </c>
      <c r="D228" s="373"/>
      <c r="E228" s="346">
        <v>13.7195</v>
      </c>
      <c r="F228" s="373"/>
      <c r="G228" s="347">
        <v>9.5259999999999998</v>
      </c>
      <c r="H228" s="374"/>
      <c r="I228" s="348">
        <v>0.4047</v>
      </c>
      <c r="J228" s="348">
        <v>-0.46500000000000002</v>
      </c>
      <c r="K228" s="348">
        <v>5.2073999999999998</v>
      </c>
      <c r="L228" s="348" t="s">
        <v>430</v>
      </c>
      <c r="M228" s="348" t="s">
        <v>430</v>
      </c>
      <c r="N228" s="350" t="s">
        <v>430</v>
      </c>
      <c r="O228" s="348" t="s">
        <v>430</v>
      </c>
      <c r="P228" s="348" t="s">
        <v>430</v>
      </c>
      <c r="Q228" s="348" t="s">
        <v>430</v>
      </c>
      <c r="R228" s="348" t="s">
        <v>430</v>
      </c>
      <c r="S228" s="348">
        <v>2.9782000000000002</v>
      </c>
      <c r="T228" s="348" t="s">
        <v>430</v>
      </c>
      <c r="U228" s="348" t="s">
        <v>430</v>
      </c>
      <c r="V228" s="348" t="s">
        <v>430</v>
      </c>
      <c r="W228" s="348">
        <v>2.9782000000000002</v>
      </c>
      <c r="X228" s="348">
        <v>-4.74</v>
      </c>
      <c r="Y228" s="374"/>
      <c r="Z228" s="346">
        <v>62</v>
      </c>
      <c r="AA228" s="346">
        <v>43</v>
      </c>
      <c r="AB228" s="346">
        <v>92</v>
      </c>
      <c r="AC228" s="346" t="s">
        <v>430</v>
      </c>
      <c r="AD228" s="346" t="s">
        <v>430</v>
      </c>
      <c r="AE228" s="346" t="s">
        <v>430</v>
      </c>
      <c r="AF228" s="346" t="s">
        <v>430</v>
      </c>
      <c r="AG228" s="346" t="s">
        <v>430</v>
      </c>
      <c r="AH228" s="346" t="s">
        <v>430</v>
      </c>
      <c r="AI228" s="346" t="s">
        <v>430</v>
      </c>
      <c r="AJ228" s="346">
        <v>97</v>
      </c>
      <c r="AK228" s="346" t="s">
        <v>430</v>
      </c>
      <c r="AL228" s="346" t="s">
        <v>430</v>
      </c>
      <c r="AM228" s="346" t="s">
        <v>430</v>
      </c>
      <c r="AN228" s="346">
        <v>97</v>
      </c>
      <c r="AO228" s="373"/>
      <c r="AP228" s="348" t="s">
        <v>430</v>
      </c>
      <c r="AQ228" s="348" t="s">
        <v>430</v>
      </c>
      <c r="AR228" s="348" t="s">
        <v>430</v>
      </c>
      <c r="AS228" s="348" t="s">
        <v>430</v>
      </c>
      <c r="AT228" s="348" t="s">
        <v>430</v>
      </c>
      <c r="AU228" s="351"/>
      <c r="AV228" s="346" t="s">
        <v>430</v>
      </c>
      <c r="AW228" s="346" t="s">
        <v>430</v>
      </c>
      <c r="AX228" s="346" t="s">
        <v>430</v>
      </c>
      <c r="AY228" s="346" t="s">
        <v>430</v>
      </c>
      <c r="AZ228" s="346" t="s">
        <v>430</v>
      </c>
      <c r="BA228" s="374"/>
      <c r="BB228" s="348">
        <v>36.458239005482902</v>
      </c>
      <c r="BC228" s="348">
        <v>0</v>
      </c>
      <c r="BD228" s="348">
        <v>-7.5626302785012103E-2</v>
      </c>
      <c r="BE228" s="375" t="s">
        <v>430</v>
      </c>
      <c r="BF228" s="374"/>
      <c r="BG228" s="375" t="s">
        <v>430</v>
      </c>
      <c r="BH228" s="674" t="s">
        <v>430</v>
      </c>
      <c r="BI228" s="348" t="s">
        <v>430</v>
      </c>
      <c r="BJ228" s="348" t="s">
        <v>430</v>
      </c>
      <c r="BK228" s="362"/>
      <c r="BL228" s="348" t="s">
        <v>7046</v>
      </c>
      <c r="BM228" s="373" t="s">
        <v>7047</v>
      </c>
      <c r="BN228" s="372" t="s">
        <v>430</v>
      </c>
      <c r="BO228" s="372" t="s">
        <v>430</v>
      </c>
      <c r="BP228" s="372" t="s">
        <v>430</v>
      </c>
      <c r="BQ228" s="373"/>
      <c r="BR228" s="354" t="s">
        <v>555</v>
      </c>
    </row>
    <row r="229" spans="1:70" s="428" customFormat="1" x14ac:dyDescent="0.25">
      <c r="A229" s="345" t="s">
        <v>7174</v>
      </c>
      <c r="B229" s="373"/>
      <c r="C229" s="719">
        <v>46086</v>
      </c>
      <c r="D229" s="373"/>
      <c r="E229" s="346">
        <v>16.056999999999999</v>
      </c>
      <c r="F229" s="373"/>
      <c r="G229" s="347">
        <v>10.238</v>
      </c>
      <c r="H229" s="374"/>
      <c r="I229" s="348">
        <v>2.1573000000000002</v>
      </c>
      <c r="J229" s="348">
        <v>2.5358999999999998</v>
      </c>
      <c r="K229" s="348">
        <v>7.9558999999999997</v>
      </c>
      <c r="L229" s="348" t="s">
        <v>430</v>
      </c>
      <c r="M229" s="348" t="s">
        <v>430</v>
      </c>
      <c r="N229" s="350" t="s">
        <v>430</v>
      </c>
      <c r="O229" s="348" t="s">
        <v>430</v>
      </c>
      <c r="P229" s="348" t="s">
        <v>430</v>
      </c>
      <c r="Q229" s="348" t="s">
        <v>430</v>
      </c>
      <c r="R229" s="348" t="s">
        <v>430</v>
      </c>
      <c r="S229" s="348">
        <v>9.9442000000000004</v>
      </c>
      <c r="T229" s="348" t="s">
        <v>430</v>
      </c>
      <c r="U229" s="348" t="s">
        <v>430</v>
      </c>
      <c r="V229" s="348" t="s">
        <v>430</v>
      </c>
      <c r="W229" s="348">
        <v>9.9442000000000004</v>
      </c>
      <c r="X229" s="348">
        <v>2.38</v>
      </c>
      <c r="Y229" s="374"/>
      <c r="Z229" s="346">
        <v>1</v>
      </c>
      <c r="AA229" s="346">
        <v>3</v>
      </c>
      <c r="AB229" s="346">
        <v>45</v>
      </c>
      <c r="AC229" s="346" t="s">
        <v>430</v>
      </c>
      <c r="AD229" s="346" t="s">
        <v>430</v>
      </c>
      <c r="AE229" s="346" t="s">
        <v>430</v>
      </c>
      <c r="AF229" s="346" t="s">
        <v>430</v>
      </c>
      <c r="AG229" s="346" t="s">
        <v>430</v>
      </c>
      <c r="AH229" s="346" t="s">
        <v>430</v>
      </c>
      <c r="AI229" s="346" t="s">
        <v>430</v>
      </c>
      <c r="AJ229" s="346">
        <v>34</v>
      </c>
      <c r="AK229" s="346" t="s">
        <v>430</v>
      </c>
      <c r="AL229" s="346" t="s">
        <v>430</v>
      </c>
      <c r="AM229" s="346" t="s">
        <v>430</v>
      </c>
      <c r="AN229" s="346">
        <v>34</v>
      </c>
      <c r="AO229" s="373"/>
      <c r="AP229" s="348" t="s">
        <v>430</v>
      </c>
      <c r="AQ229" s="348" t="s">
        <v>430</v>
      </c>
      <c r="AR229" s="348" t="s">
        <v>430</v>
      </c>
      <c r="AS229" s="348" t="s">
        <v>430</v>
      </c>
      <c r="AT229" s="348" t="s">
        <v>430</v>
      </c>
      <c r="AU229" s="351"/>
      <c r="AV229" s="346" t="s">
        <v>430</v>
      </c>
      <c r="AW229" s="346" t="s">
        <v>430</v>
      </c>
      <c r="AX229" s="346" t="s">
        <v>430</v>
      </c>
      <c r="AY229" s="346" t="s">
        <v>430</v>
      </c>
      <c r="AZ229" s="346" t="s">
        <v>430</v>
      </c>
      <c r="BA229" s="374"/>
      <c r="BB229" s="348" t="s">
        <v>430</v>
      </c>
      <c r="BC229" s="348">
        <v>0</v>
      </c>
      <c r="BD229" s="348">
        <v>0</v>
      </c>
      <c r="BE229" s="375" t="s">
        <v>430</v>
      </c>
      <c r="BF229" s="374"/>
      <c r="BG229" s="375" t="s">
        <v>430</v>
      </c>
      <c r="BH229" s="674" t="s">
        <v>430</v>
      </c>
      <c r="BI229" s="348" t="s">
        <v>430</v>
      </c>
      <c r="BJ229" s="348" t="s">
        <v>430</v>
      </c>
      <c r="BK229" s="362"/>
      <c r="BL229" s="348" t="s">
        <v>7049</v>
      </c>
      <c r="BM229" s="373" t="s">
        <v>7050</v>
      </c>
      <c r="BN229" s="372" t="s">
        <v>430</v>
      </c>
      <c r="BO229" s="372" t="s">
        <v>430</v>
      </c>
      <c r="BP229" s="372" t="s">
        <v>430</v>
      </c>
      <c r="BQ229" s="373"/>
      <c r="BR229" s="354" t="s">
        <v>555</v>
      </c>
    </row>
    <row r="230" spans="1:70" s="428" customFormat="1" x14ac:dyDescent="0.25">
      <c r="A230" s="345" t="s">
        <v>7175</v>
      </c>
      <c r="B230" s="373"/>
      <c r="C230" s="719">
        <v>46064</v>
      </c>
      <c r="D230" s="373"/>
      <c r="E230" s="346">
        <v>12.0463</v>
      </c>
      <c r="F230" s="373"/>
      <c r="G230" s="347">
        <v>10.3094</v>
      </c>
      <c r="H230" s="374"/>
      <c r="I230" s="348">
        <v>0.39240000000000003</v>
      </c>
      <c r="J230" s="348">
        <v>0.79679999999999995</v>
      </c>
      <c r="K230" s="348">
        <v>10.046799999999999</v>
      </c>
      <c r="L230" s="348" t="s">
        <v>430</v>
      </c>
      <c r="M230" s="348" t="s">
        <v>430</v>
      </c>
      <c r="N230" s="350" t="s">
        <v>430</v>
      </c>
      <c r="O230" s="348" t="s">
        <v>430</v>
      </c>
      <c r="P230" s="348" t="s">
        <v>430</v>
      </c>
      <c r="Q230" s="348" t="s">
        <v>430</v>
      </c>
      <c r="R230" s="348" t="s">
        <v>430</v>
      </c>
      <c r="S230" s="348">
        <v>11.159800000000001</v>
      </c>
      <c r="T230" s="348" t="s">
        <v>430</v>
      </c>
      <c r="U230" s="348" t="s">
        <v>430</v>
      </c>
      <c r="V230" s="348" t="s">
        <v>430</v>
      </c>
      <c r="W230" s="348">
        <v>11.159800000000001</v>
      </c>
      <c r="X230" s="348">
        <v>3.0939999999999999</v>
      </c>
      <c r="Y230" s="374"/>
      <c r="Z230" s="346">
        <v>64</v>
      </c>
      <c r="AA230" s="346">
        <v>11</v>
      </c>
      <c r="AB230" s="346">
        <v>19</v>
      </c>
      <c r="AC230" s="346" t="s">
        <v>430</v>
      </c>
      <c r="AD230" s="346" t="s">
        <v>430</v>
      </c>
      <c r="AE230" s="346" t="s">
        <v>430</v>
      </c>
      <c r="AF230" s="346" t="s">
        <v>430</v>
      </c>
      <c r="AG230" s="346" t="s">
        <v>430</v>
      </c>
      <c r="AH230" s="346" t="s">
        <v>430</v>
      </c>
      <c r="AI230" s="346" t="s">
        <v>430</v>
      </c>
      <c r="AJ230" s="346">
        <v>26</v>
      </c>
      <c r="AK230" s="346" t="s">
        <v>430</v>
      </c>
      <c r="AL230" s="346" t="s">
        <v>430</v>
      </c>
      <c r="AM230" s="346" t="s">
        <v>430</v>
      </c>
      <c r="AN230" s="346">
        <v>26</v>
      </c>
      <c r="AO230" s="373"/>
      <c r="AP230" s="348" t="s">
        <v>430</v>
      </c>
      <c r="AQ230" s="348" t="s">
        <v>430</v>
      </c>
      <c r="AR230" s="348" t="s">
        <v>430</v>
      </c>
      <c r="AS230" s="348" t="s">
        <v>430</v>
      </c>
      <c r="AT230" s="348" t="s">
        <v>430</v>
      </c>
      <c r="AU230" s="351"/>
      <c r="AV230" s="346" t="s">
        <v>430</v>
      </c>
      <c r="AW230" s="346" t="s">
        <v>430</v>
      </c>
      <c r="AX230" s="346" t="s">
        <v>430</v>
      </c>
      <c r="AY230" s="346" t="s">
        <v>430</v>
      </c>
      <c r="AZ230" s="346" t="s">
        <v>430</v>
      </c>
      <c r="BA230" s="374"/>
      <c r="BB230" s="348">
        <v>38.710440666735302</v>
      </c>
      <c r="BC230" s="348">
        <v>0.88503995815436998</v>
      </c>
      <c r="BD230" s="348">
        <v>4.19945507610806E-2</v>
      </c>
      <c r="BE230" s="375">
        <v>0.71913200904179397</v>
      </c>
      <c r="BF230" s="374"/>
      <c r="BG230" s="375" t="s">
        <v>430</v>
      </c>
      <c r="BH230" s="674" t="s">
        <v>430</v>
      </c>
      <c r="BI230" s="348" t="s">
        <v>430</v>
      </c>
      <c r="BJ230" s="348" t="s">
        <v>430</v>
      </c>
      <c r="BK230" s="362"/>
      <c r="BL230" s="348" t="s">
        <v>6889</v>
      </c>
      <c r="BM230" s="373" t="s">
        <v>5976</v>
      </c>
      <c r="BN230" s="372" t="s">
        <v>430</v>
      </c>
      <c r="BO230" s="372" t="s">
        <v>430</v>
      </c>
      <c r="BP230" s="372" t="s">
        <v>430</v>
      </c>
      <c r="BQ230" s="373"/>
      <c r="BR230" s="354" t="s">
        <v>555</v>
      </c>
    </row>
    <row r="231" spans="1:70" s="428" customFormat="1" x14ac:dyDescent="0.25">
      <c r="A231" s="345" t="s">
        <v>7176</v>
      </c>
      <c r="B231" s="373"/>
      <c r="C231" s="719">
        <v>45995</v>
      </c>
      <c r="D231" s="373"/>
      <c r="E231" s="889">
        <v>10.52</v>
      </c>
      <c r="F231" s="373"/>
      <c r="G231" s="347">
        <v>11.1792</v>
      </c>
      <c r="H231" s="374"/>
      <c r="I231" s="348">
        <v>1.4713000000000001</v>
      </c>
      <c r="J231" s="348">
        <v>-9.8299999999999998E-2</v>
      </c>
      <c r="K231" s="348">
        <v>17.176200000000001</v>
      </c>
      <c r="L231" s="348">
        <v>15.0929</v>
      </c>
      <c r="M231" s="348" t="s">
        <v>430</v>
      </c>
      <c r="N231" s="350" t="s">
        <v>430</v>
      </c>
      <c r="O231" s="348" t="s">
        <v>430</v>
      </c>
      <c r="P231" s="348" t="s">
        <v>430</v>
      </c>
      <c r="Q231" s="348" t="s">
        <v>430</v>
      </c>
      <c r="R231" s="348" t="s">
        <v>430</v>
      </c>
      <c r="S231" s="348">
        <v>22.3857</v>
      </c>
      <c r="T231" s="348">
        <v>12.1678</v>
      </c>
      <c r="U231" s="348" t="s">
        <v>430</v>
      </c>
      <c r="V231" s="348" t="s">
        <v>430</v>
      </c>
      <c r="W231" s="348">
        <v>22.3857</v>
      </c>
      <c r="X231" s="348">
        <v>11.792</v>
      </c>
      <c r="Y231" s="374"/>
      <c r="Z231" s="346">
        <v>8</v>
      </c>
      <c r="AA231" s="346">
        <v>27</v>
      </c>
      <c r="AB231" s="346">
        <v>5</v>
      </c>
      <c r="AC231" s="346">
        <v>4</v>
      </c>
      <c r="AD231" s="346" t="s">
        <v>430</v>
      </c>
      <c r="AE231" s="346" t="s">
        <v>430</v>
      </c>
      <c r="AF231" s="346" t="s">
        <v>430</v>
      </c>
      <c r="AG231" s="346" t="s">
        <v>430</v>
      </c>
      <c r="AH231" s="346" t="s">
        <v>430</v>
      </c>
      <c r="AI231" s="346" t="s">
        <v>430</v>
      </c>
      <c r="AJ231" s="346">
        <v>4</v>
      </c>
      <c r="AK231" s="346">
        <v>17</v>
      </c>
      <c r="AL231" s="346" t="s">
        <v>430</v>
      </c>
      <c r="AM231" s="346" t="s">
        <v>430</v>
      </c>
      <c r="AN231" s="346">
        <v>4</v>
      </c>
      <c r="AO231" s="373"/>
      <c r="AP231" s="348" t="s">
        <v>430</v>
      </c>
      <c r="AQ231" s="348" t="s">
        <v>430</v>
      </c>
      <c r="AR231" s="348" t="s">
        <v>430</v>
      </c>
      <c r="AS231" s="348" t="s">
        <v>430</v>
      </c>
      <c r="AT231" s="348" t="s">
        <v>430</v>
      </c>
      <c r="AU231" s="351"/>
      <c r="AV231" s="346" t="s">
        <v>430</v>
      </c>
      <c r="AW231" s="346" t="s">
        <v>430</v>
      </c>
      <c r="AX231" s="346" t="s">
        <v>430</v>
      </c>
      <c r="AY231" s="346" t="s">
        <v>430</v>
      </c>
      <c r="AZ231" s="346" t="s">
        <v>430</v>
      </c>
      <c r="BA231" s="374"/>
      <c r="BB231" s="348">
        <v>34.197833713664998</v>
      </c>
      <c r="BC231" s="348">
        <v>0.90149410797354101</v>
      </c>
      <c r="BD231" s="348">
        <v>6.9676212890083994E-2</v>
      </c>
      <c r="BE231" s="375">
        <v>-1.23051874758189E-2</v>
      </c>
      <c r="BF231" s="374"/>
      <c r="BG231" s="375" t="s">
        <v>430</v>
      </c>
      <c r="BH231" s="674" t="s">
        <v>430</v>
      </c>
      <c r="BI231" s="348" t="s">
        <v>430</v>
      </c>
      <c r="BJ231" s="348" t="s">
        <v>430</v>
      </c>
      <c r="BK231" s="362"/>
      <c r="BL231" s="348" t="s">
        <v>7049</v>
      </c>
      <c r="BM231" s="373" t="s">
        <v>7050</v>
      </c>
      <c r="BN231" s="372" t="s">
        <v>430</v>
      </c>
      <c r="BO231" s="372" t="s">
        <v>430</v>
      </c>
      <c r="BP231" s="372" t="s">
        <v>430</v>
      </c>
      <c r="BQ231" s="373"/>
      <c r="BR231" s="354" t="s">
        <v>555</v>
      </c>
    </row>
    <row r="232" spans="1:70" s="428" customFormat="1" x14ac:dyDescent="0.25">
      <c r="A232" s="345" t="s">
        <v>7177</v>
      </c>
      <c r="B232" s="373"/>
      <c r="C232" s="719">
        <v>45841</v>
      </c>
      <c r="D232" s="373"/>
      <c r="E232" s="346">
        <v>13.2173</v>
      </c>
      <c r="F232" s="373"/>
      <c r="G232" s="347">
        <v>9.1721000000000004</v>
      </c>
      <c r="H232" s="374"/>
      <c r="I232" s="348">
        <v>0.65400000000000003</v>
      </c>
      <c r="J232" s="348">
        <v>-0.11219999999999999</v>
      </c>
      <c r="K232" s="348">
        <v>10.5952</v>
      </c>
      <c r="L232" s="348">
        <v>-1.3180000000000001</v>
      </c>
      <c r="M232" s="348">
        <v>-16.901299999999999</v>
      </c>
      <c r="N232" s="350" t="s">
        <v>430</v>
      </c>
      <c r="O232" s="348" t="s">
        <v>430</v>
      </c>
      <c r="P232" s="348" t="s">
        <v>430</v>
      </c>
      <c r="Q232" s="348" t="s">
        <v>430</v>
      </c>
      <c r="R232" s="348" t="s">
        <v>430</v>
      </c>
      <c r="S232" s="348">
        <v>15.21</v>
      </c>
      <c r="T232" s="348">
        <v>-11.681900000000001</v>
      </c>
      <c r="U232" s="348">
        <v>-11.4619</v>
      </c>
      <c r="V232" s="348" t="s">
        <v>430</v>
      </c>
      <c r="W232" s="348">
        <v>15.21</v>
      </c>
      <c r="X232" s="348">
        <v>-8.2789999999999999</v>
      </c>
      <c r="Y232" s="374"/>
      <c r="Z232" s="346">
        <v>51</v>
      </c>
      <c r="AA232" s="346">
        <v>29</v>
      </c>
      <c r="AB232" s="346">
        <v>15</v>
      </c>
      <c r="AC232" s="346">
        <v>48</v>
      </c>
      <c r="AD232" s="346">
        <v>92</v>
      </c>
      <c r="AE232" s="346" t="s">
        <v>430</v>
      </c>
      <c r="AF232" s="346" t="s">
        <v>430</v>
      </c>
      <c r="AG232" s="346" t="s">
        <v>430</v>
      </c>
      <c r="AH232" s="346" t="s">
        <v>430</v>
      </c>
      <c r="AI232" s="346" t="s">
        <v>430</v>
      </c>
      <c r="AJ232" s="346">
        <v>9</v>
      </c>
      <c r="AK232" s="346">
        <v>97</v>
      </c>
      <c r="AL232" s="346">
        <v>91</v>
      </c>
      <c r="AM232" s="346" t="s">
        <v>430</v>
      </c>
      <c r="AN232" s="346">
        <v>9</v>
      </c>
      <c r="AO232" s="373"/>
      <c r="AP232" s="348" t="s">
        <v>430</v>
      </c>
      <c r="AQ232" s="348" t="s">
        <v>430</v>
      </c>
      <c r="AR232" s="348" t="s">
        <v>430</v>
      </c>
      <c r="AS232" s="348" t="s">
        <v>430</v>
      </c>
      <c r="AT232" s="348" t="s">
        <v>430</v>
      </c>
      <c r="AU232" s="351"/>
      <c r="AV232" s="346" t="s">
        <v>430</v>
      </c>
      <c r="AW232" s="346" t="s">
        <v>430</v>
      </c>
      <c r="AX232" s="346" t="s">
        <v>430</v>
      </c>
      <c r="AY232" s="346" t="s">
        <v>430</v>
      </c>
      <c r="AZ232" s="346" t="s">
        <v>430</v>
      </c>
      <c r="BA232" s="374"/>
      <c r="BB232" s="348">
        <v>23.997145519263398</v>
      </c>
      <c r="BC232" s="348">
        <v>0.95947433071179899</v>
      </c>
      <c r="BD232" s="348">
        <v>-7.5343137751162095E-2</v>
      </c>
      <c r="BE232" s="375">
        <v>-0.147901035944006</v>
      </c>
      <c r="BF232" s="374"/>
      <c r="BG232" s="375" t="s">
        <v>430</v>
      </c>
      <c r="BH232" s="674" t="s">
        <v>430</v>
      </c>
      <c r="BI232" s="348" t="s">
        <v>430</v>
      </c>
      <c r="BJ232" s="348" t="s">
        <v>430</v>
      </c>
      <c r="BK232" s="362"/>
      <c r="BL232" s="348" t="s">
        <v>7054</v>
      </c>
      <c r="BM232" s="373" t="s">
        <v>7055</v>
      </c>
      <c r="BN232" s="372" t="s">
        <v>430</v>
      </c>
      <c r="BO232" s="372" t="s">
        <v>430</v>
      </c>
      <c r="BP232" s="372" t="s">
        <v>430</v>
      </c>
      <c r="BQ232" s="373"/>
      <c r="BR232" s="354" t="s">
        <v>555</v>
      </c>
    </row>
    <row r="233" spans="1:70" s="428" customFormat="1" x14ac:dyDescent="0.25">
      <c r="A233" s="345" t="s">
        <v>7178</v>
      </c>
      <c r="B233" s="373"/>
      <c r="C233" s="719">
        <v>46083</v>
      </c>
      <c r="D233" s="373"/>
      <c r="E233" s="346">
        <v>5.1794000000000002</v>
      </c>
      <c r="F233" s="373"/>
      <c r="G233" s="347">
        <v>8.3668999999999993</v>
      </c>
      <c r="H233" s="374"/>
      <c r="I233" s="348">
        <v>1.3077000000000001</v>
      </c>
      <c r="J233" s="348">
        <v>-2.6526999999999998</v>
      </c>
      <c r="K233" s="348">
        <v>8.4834999999999994</v>
      </c>
      <c r="L233" s="348" t="s">
        <v>430</v>
      </c>
      <c r="M233" s="348" t="s">
        <v>430</v>
      </c>
      <c r="N233" s="350" t="s">
        <v>430</v>
      </c>
      <c r="O233" s="348" t="s">
        <v>430</v>
      </c>
      <c r="P233" s="348" t="s">
        <v>430</v>
      </c>
      <c r="Q233" s="348" t="s">
        <v>430</v>
      </c>
      <c r="R233" s="348" t="s">
        <v>430</v>
      </c>
      <c r="S233" s="348">
        <v>5.7641999999999998</v>
      </c>
      <c r="T233" s="348" t="s">
        <v>430</v>
      </c>
      <c r="U233" s="348" t="s">
        <v>430</v>
      </c>
      <c r="V233" s="348" t="s">
        <v>430</v>
      </c>
      <c r="W233" s="348">
        <v>5.7641999999999998</v>
      </c>
      <c r="X233" s="348">
        <v>-16.331</v>
      </c>
      <c r="Y233" s="374"/>
      <c r="Z233" s="346">
        <v>13</v>
      </c>
      <c r="AA233" s="346">
        <v>99</v>
      </c>
      <c r="AB233" s="346">
        <v>40</v>
      </c>
      <c r="AC233" s="346" t="s">
        <v>430</v>
      </c>
      <c r="AD233" s="346" t="s">
        <v>430</v>
      </c>
      <c r="AE233" s="346" t="s">
        <v>430</v>
      </c>
      <c r="AF233" s="346" t="s">
        <v>430</v>
      </c>
      <c r="AG233" s="346" t="s">
        <v>430</v>
      </c>
      <c r="AH233" s="346" t="s">
        <v>430</v>
      </c>
      <c r="AI233" s="346" t="s">
        <v>430</v>
      </c>
      <c r="AJ233" s="346">
        <v>72</v>
      </c>
      <c r="AK233" s="346" t="s">
        <v>430</v>
      </c>
      <c r="AL233" s="346" t="s">
        <v>430</v>
      </c>
      <c r="AM233" s="346" t="s">
        <v>430</v>
      </c>
      <c r="AN233" s="346">
        <v>72</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74"/>
      <c r="BB233" s="348" t="s">
        <v>430</v>
      </c>
      <c r="BC233" s="348">
        <v>0</v>
      </c>
      <c r="BD233" s="348">
        <v>0</v>
      </c>
      <c r="BE233" s="375" t="s">
        <v>430</v>
      </c>
      <c r="BF233" s="374"/>
      <c r="BG233" s="375" t="s">
        <v>430</v>
      </c>
      <c r="BH233" s="674" t="s">
        <v>430</v>
      </c>
      <c r="BI233" s="348" t="s">
        <v>430</v>
      </c>
      <c r="BJ233" s="348" t="s">
        <v>430</v>
      </c>
      <c r="BK233" s="362"/>
      <c r="BL233" s="348" t="s">
        <v>7018</v>
      </c>
      <c r="BM233" s="373" t="s">
        <v>7019</v>
      </c>
      <c r="BN233" s="372" t="s">
        <v>430</v>
      </c>
      <c r="BO233" s="372" t="s">
        <v>430</v>
      </c>
      <c r="BP233" s="372" t="s">
        <v>430</v>
      </c>
      <c r="BQ233" s="373"/>
      <c r="BR233" s="354" t="s">
        <v>555</v>
      </c>
    </row>
    <row r="234" spans="1:70" s="428" customFormat="1" x14ac:dyDescent="0.25">
      <c r="A234" s="345" t="s">
        <v>7179</v>
      </c>
      <c r="B234" s="373"/>
      <c r="C234" s="719">
        <v>45771</v>
      </c>
      <c r="D234" s="373"/>
      <c r="E234" s="346">
        <v>9.0227000000000004</v>
      </c>
      <c r="F234" s="373"/>
      <c r="G234" s="347">
        <v>10.334199999999999</v>
      </c>
      <c r="H234" s="374"/>
      <c r="I234" s="348">
        <v>0.86670000000000003</v>
      </c>
      <c r="J234" s="348">
        <v>-3.8999999999999998E-3</v>
      </c>
      <c r="K234" s="348">
        <v>9.6326999999999998</v>
      </c>
      <c r="L234" s="348">
        <v>3.0996999999999999</v>
      </c>
      <c r="M234" s="348">
        <v>-3.9563999999999999</v>
      </c>
      <c r="N234" s="350">
        <v>4.8872</v>
      </c>
      <c r="O234" s="348" t="s">
        <v>430</v>
      </c>
      <c r="P234" s="348" t="s">
        <v>430</v>
      </c>
      <c r="Q234" s="348" t="s">
        <v>430</v>
      </c>
      <c r="R234" s="348" t="s">
        <v>430</v>
      </c>
      <c r="S234" s="348">
        <v>12.953200000000001</v>
      </c>
      <c r="T234" s="348">
        <v>-1.3903000000000001</v>
      </c>
      <c r="U234" s="348">
        <v>2.6164999999999998</v>
      </c>
      <c r="V234" s="348">
        <v>-6.4694000000000003</v>
      </c>
      <c r="W234" s="348">
        <v>12.953200000000001</v>
      </c>
      <c r="X234" s="348">
        <v>3.3142999999999998</v>
      </c>
      <c r="Y234" s="374"/>
      <c r="Z234" s="346">
        <v>43</v>
      </c>
      <c r="AA234" s="346">
        <v>26</v>
      </c>
      <c r="AB234" s="346">
        <v>23</v>
      </c>
      <c r="AC234" s="346">
        <v>17</v>
      </c>
      <c r="AD234" s="346">
        <v>73</v>
      </c>
      <c r="AE234" s="346">
        <v>60</v>
      </c>
      <c r="AF234" s="346" t="s">
        <v>430</v>
      </c>
      <c r="AG234" s="346" t="s">
        <v>430</v>
      </c>
      <c r="AH234" s="346" t="s">
        <v>430</v>
      </c>
      <c r="AI234" s="346" t="s">
        <v>430</v>
      </c>
      <c r="AJ234" s="346">
        <v>19</v>
      </c>
      <c r="AK234" s="346">
        <v>69</v>
      </c>
      <c r="AL234" s="346">
        <v>65</v>
      </c>
      <c r="AM234" s="346">
        <v>76</v>
      </c>
      <c r="AN234" s="346">
        <v>19</v>
      </c>
      <c r="AO234" s="373"/>
      <c r="AP234" s="348" t="s">
        <v>430</v>
      </c>
      <c r="AQ234" s="348" t="s">
        <v>430</v>
      </c>
      <c r="AR234" s="348" t="s">
        <v>430</v>
      </c>
      <c r="AS234" s="348" t="s">
        <v>430</v>
      </c>
      <c r="AT234" s="348">
        <v>-0.27</v>
      </c>
      <c r="AU234" s="351"/>
      <c r="AV234" s="346" t="s">
        <v>430</v>
      </c>
      <c r="AW234" s="346" t="s">
        <v>430</v>
      </c>
      <c r="AX234" s="346" t="s">
        <v>430</v>
      </c>
      <c r="AY234" s="346" t="s">
        <v>430</v>
      </c>
      <c r="AZ234" s="346">
        <v>62</v>
      </c>
      <c r="BA234" s="374"/>
      <c r="BB234" s="348">
        <v>20.214736549824099</v>
      </c>
      <c r="BC234" s="348">
        <v>0.981177440289416</v>
      </c>
      <c r="BD234" s="348">
        <v>-9.4881849221131796E-4</v>
      </c>
      <c r="BE234" s="375">
        <v>-8.1359067276867106E-2</v>
      </c>
      <c r="BF234" s="374"/>
      <c r="BG234" s="375" t="s">
        <v>430</v>
      </c>
      <c r="BH234" s="674" t="s">
        <v>430</v>
      </c>
      <c r="BI234" s="348" t="s">
        <v>430</v>
      </c>
      <c r="BJ234" s="348" t="s">
        <v>430</v>
      </c>
      <c r="BK234" s="362"/>
      <c r="BL234" s="348" t="s">
        <v>6678</v>
      </c>
      <c r="BM234" s="373" t="s">
        <v>6679</v>
      </c>
      <c r="BN234" s="372" t="s">
        <v>430</v>
      </c>
      <c r="BO234" s="372" t="s">
        <v>430</v>
      </c>
      <c r="BP234" s="372" t="s">
        <v>430</v>
      </c>
      <c r="BQ234" s="373"/>
      <c r="BR234" s="354" t="s">
        <v>463</v>
      </c>
    </row>
    <row r="235" spans="1:70" s="428" customFormat="1" x14ac:dyDescent="0.25">
      <c r="A235" s="345" t="s">
        <v>7180</v>
      </c>
      <c r="B235" s="373"/>
      <c r="C235" s="719">
        <v>45734</v>
      </c>
      <c r="D235" s="373"/>
      <c r="E235" s="346">
        <v>7.3220000000000001</v>
      </c>
      <c r="F235" s="373"/>
      <c r="G235" s="347">
        <v>10.781000000000001</v>
      </c>
      <c r="H235" s="374"/>
      <c r="I235" s="348">
        <v>1.4396</v>
      </c>
      <c r="J235" s="348">
        <v>1.9962</v>
      </c>
      <c r="K235" s="348">
        <v>11.178699999999999</v>
      </c>
      <c r="L235" s="348">
        <v>5.6029</v>
      </c>
      <c r="M235" s="348">
        <v>-11.311299999999999</v>
      </c>
      <c r="N235" s="350">
        <v>-0.65069999999999995</v>
      </c>
      <c r="O235" s="348" t="s">
        <v>430</v>
      </c>
      <c r="P235" s="348" t="s">
        <v>430</v>
      </c>
      <c r="Q235" s="348" t="s">
        <v>430</v>
      </c>
      <c r="R235" s="348" t="s">
        <v>430</v>
      </c>
      <c r="S235" s="348">
        <v>14.6427</v>
      </c>
      <c r="T235" s="348">
        <v>-4.3049999999999997</v>
      </c>
      <c r="U235" s="348">
        <v>-8.4026999999999994</v>
      </c>
      <c r="V235" s="348">
        <v>-11.0258</v>
      </c>
      <c r="W235" s="348">
        <v>14.6427</v>
      </c>
      <c r="X235" s="348">
        <v>7.0122</v>
      </c>
      <c r="Y235" s="374"/>
      <c r="Z235" s="346">
        <v>9</v>
      </c>
      <c r="AA235" s="346">
        <v>6</v>
      </c>
      <c r="AB235" s="346">
        <v>12</v>
      </c>
      <c r="AC235" s="346">
        <v>13</v>
      </c>
      <c r="AD235" s="346">
        <v>90</v>
      </c>
      <c r="AE235" s="346">
        <v>76</v>
      </c>
      <c r="AF235" s="346" t="s">
        <v>430</v>
      </c>
      <c r="AG235" s="346" t="s">
        <v>430</v>
      </c>
      <c r="AH235" s="346" t="s">
        <v>430</v>
      </c>
      <c r="AI235" s="346" t="s">
        <v>430</v>
      </c>
      <c r="AJ235" s="346">
        <v>11</v>
      </c>
      <c r="AK235" s="346">
        <v>81</v>
      </c>
      <c r="AL235" s="346">
        <v>90</v>
      </c>
      <c r="AM235" s="346">
        <v>79</v>
      </c>
      <c r="AN235" s="346">
        <v>11</v>
      </c>
      <c r="AO235" s="373"/>
      <c r="AP235" s="348" t="s">
        <v>430</v>
      </c>
      <c r="AQ235" s="348" t="s">
        <v>430</v>
      </c>
      <c r="AR235" s="348" t="s">
        <v>430</v>
      </c>
      <c r="AS235" s="348" t="s">
        <v>430</v>
      </c>
      <c r="AT235" s="348">
        <v>-9.1300000000000008</v>
      </c>
      <c r="AU235" s="351"/>
      <c r="AV235" s="346" t="s">
        <v>430</v>
      </c>
      <c r="AW235" s="346" t="s">
        <v>430</v>
      </c>
      <c r="AX235" s="346" t="s">
        <v>430</v>
      </c>
      <c r="AY235" s="346" t="s">
        <v>430</v>
      </c>
      <c r="AZ235" s="346">
        <v>78</v>
      </c>
      <c r="BA235" s="374"/>
      <c r="BB235" s="348">
        <v>20.144088624698899</v>
      </c>
      <c r="BC235" s="348">
        <v>0.97057350192171499</v>
      </c>
      <c r="BD235" s="348">
        <v>-1.11717638604208E-2</v>
      </c>
      <c r="BE235" s="375">
        <v>-0.10176079794679201</v>
      </c>
      <c r="BF235" s="374"/>
      <c r="BG235" s="375" t="s">
        <v>430</v>
      </c>
      <c r="BH235" s="674" t="s">
        <v>430</v>
      </c>
      <c r="BI235" s="348" t="s">
        <v>430</v>
      </c>
      <c r="BJ235" s="348" t="s">
        <v>430</v>
      </c>
      <c r="BK235" s="362"/>
      <c r="BL235" s="348" t="s">
        <v>7059</v>
      </c>
      <c r="BM235" s="373" t="s">
        <v>7060</v>
      </c>
      <c r="BN235" s="372" t="s">
        <v>430</v>
      </c>
      <c r="BO235" s="372" t="s">
        <v>430</v>
      </c>
      <c r="BP235" s="372" t="s">
        <v>430</v>
      </c>
      <c r="BQ235" s="373"/>
      <c r="BR235" s="354" t="s">
        <v>6887</v>
      </c>
    </row>
    <row r="236" spans="1:70" s="428" customFormat="1" x14ac:dyDescent="0.25">
      <c r="A236" s="345" t="s">
        <v>7181</v>
      </c>
      <c r="B236" s="373"/>
      <c r="C236" s="719">
        <v>45716</v>
      </c>
      <c r="D236" s="373"/>
      <c r="E236" s="346">
        <v>6.6874000000000002</v>
      </c>
      <c r="F236" s="373"/>
      <c r="G236" s="347">
        <v>11.5268</v>
      </c>
      <c r="H236" s="374"/>
      <c r="I236" s="348">
        <v>0.89810000000000001</v>
      </c>
      <c r="J236" s="348">
        <v>-0.62680000000000002</v>
      </c>
      <c r="K236" s="348">
        <v>9.8867999999999991</v>
      </c>
      <c r="L236" s="348">
        <v>-1.2956000000000001</v>
      </c>
      <c r="M236" s="348">
        <v>-4.2949999999999999</v>
      </c>
      <c r="N236" s="350">
        <v>4.4263000000000003</v>
      </c>
      <c r="O236" s="348" t="s">
        <v>430</v>
      </c>
      <c r="P236" s="348" t="s">
        <v>430</v>
      </c>
      <c r="Q236" s="348" t="s">
        <v>430</v>
      </c>
      <c r="R236" s="348" t="s">
        <v>430</v>
      </c>
      <c r="S236" s="348">
        <v>10.431100000000001</v>
      </c>
      <c r="T236" s="348">
        <v>-4.5888999999999998</v>
      </c>
      <c r="U236" s="348">
        <v>0.50660000000000005</v>
      </c>
      <c r="V236" s="348">
        <v>-2.6920999999999999</v>
      </c>
      <c r="W236" s="348">
        <v>10.431100000000001</v>
      </c>
      <c r="X236" s="348">
        <v>13.044</v>
      </c>
      <c r="Y236" s="374"/>
      <c r="Z236" s="346">
        <v>39</v>
      </c>
      <c r="AA236" s="346">
        <v>59</v>
      </c>
      <c r="AB236" s="346">
        <v>22</v>
      </c>
      <c r="AC236" s="346">
        <v>46</v>
      </c>
      <c r="AD236" s="346">
        <v>76</v>
      </c>
      <c r="AE236" s="346">
        <v>62</v>
      </c>
      <c r="AF236" s="346" t="s">
        <v>430</v>
      </c>
      <c r="AG236" s="346" t="s">
        <v>430</v>
      </c>
      <c r="AH236" s="346" t="s">
        <v>430</v>
      </c>
      <c r="AI236" s="346" t="s">
        <v>430</v>
      </c>
      <c r="AJ236" s="346">
        <v>31</v>
      </c>
      <c r="AK236" s="346">
        <v>86</v>
      </c>
      <c r="AL236" s="346">
        <v>74</v>
      </c>
      <c r="AM236" s="346">
        <v>66</v>
      </c>
      <c r="AN236" s="346">
        <v>31</v>
      </c>
      <c r="AO236" s="373"/>
      <c r="AP236" s="348" t="s">
        <v>430</v>
      </c>
      <c r="AQ236" s="348" t="s">
        <v>430</v>
      </c>
      <c r="AR236" s="348" t="s">
        <v>430</v>
      </c>
      <c r="AS236" s="348" t="s">
        <v>430</v>
      </c>
      <c r="AT236" s="348">
        <v>-1.59</v>
      </c>
      <c r="AU236" s="351"/>
      <c r="AV236" s="346" t="s">
        <v>430</v>
      </c>
      <c r="AW236" s="346" t="s">
        <v>430</v>
      </c>
      <c r="AX236" s="346" t="s">
        <v>430</v>
      </c>
      <c r="AY236" s="346" t="s">
        <v>430</v>
      </c>
      <c r="AZ236" s="346">
        <v>67</v>
      </c>
      <c r="BA236" s="374"/>
      <c r="BB236" s="348">
        <v>17.395363149656902</v>
      </c>
      <c r="BC236" s="348">
        <v>1.1307745564149501</v>
      </c>
      <c r="BD236" s="348">
        <v>2.65617919977815E-3</v>
      </c>
      <c r="BE236" s="375">
        <v>5.1006992235049396E-3</v>
      </c>
      <c r="BF236" s="374"/>
      <c r="BG236" s="375" t="s">
        <v>430</v>
      </c>
      <c r="BH236" s="674" t="s">
        <v>430</v>
      </c>
      <c r="BI236" s="348" t="s">
        <v>430</v>
      </c>
      <c r="BJ236" s="348" t="s">
        <v>430</v>
      </c>
      <c r="BK236" s="362"/>
      <c r="BL236" s="348" t="s">
        <v>6889</v>
      </c>
      <c r="BM236" s="373" t="s">
        <v>5976</v>
      </c>
      <c r="BN236" s="372" t="s">
        <v>430</v>
      </c>
      <c r="BO236" s="372" t="s">
        <v>430</v>
      </c>
      <c r="BP236" s="372" t="s">
        <v>430</v>
      </c>
      <c r="BQ236" s="373"/>
      <c r="BR236" s="354" t="s">
        <v>463</v>
      </c>
    </row>
    <row r="237" spans="1:70" s="428" customFormat="1" x14ac:dyDescent="0.25">
      <c r="A237" s="345" t="s">
        <v>7182</v>
      </c>
      <c r="B237" s="373"/>
      <c r="C237" s="719">
        <v>45734</v>
      </c>
      <c r="D237" s="373"/>
      <c r="E237" s="346">
        <v>6.4439000000000002</v>
      </c>
      <c r="F237" s="373"/>
      <c r="G237" s="347">
        <v>11.478999999999999</v>
      </c>
      <c r="H237" s="374"/>
      <c r="I237" s="348">
        <v>1.1187</v>
      </c>
      <c r="J237" s="348">
        <v>0.58709999999999996</v>
      </c>
      <c r="K237" s="348">
        <v>10.3962</v>
      </c>
      <c r="L237" s="348">
        <v>3.9388000000000001</v>
      </c>
      <c r="M237" s="348">
        <v>-0.32129999999999997</v>
      </c>
      <c r="N237" s="350">
        <v>8.6737000000000002</v>
      </c>
      <c r="O237" s="348" t="s">
        <v>430</v>
      </c>
      <c r="P237" s="348" t="s">
        <v>430</v>
      </c>
      <c r="Q237" s="348" t="s">
        <v>430</v>
      </c>
      <c r="R237" s="348" t="s">
        <v>430</v>
      </c>
      <c r="S237" s="348">
        <v>13.1493</v>
      </c>
      <c r="T237" s="348">
        <v>-0.71789999999999998</v>
      </c>
      <c r="U237" s="348">
        <v>3.4517000000000002</v>
      </c>
      <c r="V237" s="348">
        <v>1.1009</v>
      </c>
      <c r="W237" s="348">
        <v>13.1493</v>
      </c>
      <c r="X237" s="348">
        <v>13.236800000000001</v>
      </c>
      <c r="Y237" s="374"/>
      <c r="Z237" s="346">
        <v>26</v>
      </c>
      <c r="AA237" s="346">
        <v>17</v>
      </c>
      <c r="AB237" s="346">
        <v>17</v>
      </c>
      <c r="AC237" s="346">
        <v>16</v>
      </c>
      <c r="AD237" s="346">
        <v>61</v>
      </c>
      <c r="AE237" s="346">
        <v>50</v>
      </c>
      <c r="AF237" s="346" t="s">
        <v>430</v>
      </c>
      <c r="AG237" s="346" t="s">
        <v>430</v>
      </c>
      <c r="AH237" s="346" t="s">
        <v>430</v>
      </c>
      <c r="AI237" s="346" t="s">
        <v>430</v>
      </c>
      <c r="AJ237" s="346">
        <v>18</v>
      </c>
      <c r="AK237" s="346">
        <v>66</v>
      </c>
      <c r="AL237" s="346">
        <v>62</v>
      </c>
      <c r="AM237" s="346">
        <v>55</v>
      </c>
      <c r="AN237" s="346">
        <v>18</v>
      </c>
      <c r="AO237" s="373"/>
      <c r="AP237" s="348" t="s">
        <v>430</v>
      </c>
      <c r="AQ237" s="348" t="s">
        <v>430</v>
      </c>
      <c r="AR237" s="348" t="s">
        <v>430</v>
      </c>
      <c r="AS237" s="348" t="s">
        <v>430</v>
      </c>
      <c r="AT237" s="348">
        <v>5.9</v>
      </c>
      <c r="AU237" s="351"/>
      <c r="AV237" s="346" t="s">
        <v>430</v>
      </c>
      <c r="AW237" s="346" t="s">
        <v>430</v>
      </c>
      <c r="AX237" s="346" t="s">
        <v>430</v>
      </c>
      <c r="AY237" s="346" t="s">
        <v>430</v>
      </c>
      <c r="AZ237" s="346">
        <v>47</v>
      </c>
      <c r="BA237" s="374"/>
      <c r="BB237" s="348">
        <v>16.502212726638898</v>
      </c>
      <c r="BC237" s="348">
        <v>0.94442018145829898</v>
      </c>
      <c r="BD237" s="348">
        <v>1.8988371313956701E-2</v>
      </c>
      <c r="BE237" s="375">
        <v>-0.11175023849377599</v>
      </c>
      <c r="BF237" s="374"/>
      <c r="BG237" s="375" t="s">
        <v>430</v>
      </c>
      <c r="BH237" s="674" t="s">
        <v>430</v>
      </c>
      <c r="BI237" s="348" t="s">
        <v>430</v>
      </c>
      <c r="BJ237" s="348" t="s">
        <v>430</v>
      </c>
      <c r="BK237" s="362"/>
      <c r="BL237" s="348" t="s">
        <v>7063</v>
      </c>
      <c r="BM237" s="373" t="s">
        <v>7064</v>
      </c>
      <c r="BN237" s="372" t="s">
        <v>430</v>
      </c>
      <c r="BO237" s="372" t="s">
        <v>430</v>
      </c>
      <c r="BP237" s="372" t="s">
        <v>430</v>
      </c>
      <c r="BQ237" s="373"/>
      <c r="BR237" s="354" t="s">
        <v>6887</v>
      </c>
    </row>
    <row r="238" spans="1:70" s="428" customFormat="1" x14ac:dyDescent="0.25">
      <c r="A238" s="345" t="s">
        <v>7183</v>
      </c>
      <c r="B238" s="373"/>
      <c r="C238" s="719">
        <v>41366</v>
      </c>
      <c r="D238" s="373"/>
      <c r="E238" s="346">
        <v>5.609</v>
      </c>
      <c r="F238" s="373"/>
      <c r="G238" s="347">
        <v>36.829500000000003</v>
      </c>
      <c r="H238" s="374"/>
      <c r="I238" s="348">
        <v>0.1855</v>
      </c>
      <c r="J238" s="348">
        <v>-0.44950000000000001</v>
      </c>
      <c r="K238" s="348">
        <v>1.5628</v>
      </c>
      <c r="L238" s="348">
        <v>-9.8199999999999996E-2</v>
      </c>
      <c r="M238" s="348">
        <v>0.26219999999999999</v>
      </c>
      <c r="N238" s="350">
        <v>5.2660999999999998</v>
      </c>
      <c r="O238" s="348">
        <v>6.8003</v>
      </c>
      <c r="P238" s="348">
        <v>8.9349000000000007</v>
      </c>
      <c r="Q238" s="348">
        <v>7.6391999999999998</v>
      </c>
      <c r="R238" s="348">
        <v>7.9663000000000004</v>
      </c>
      <c r="S238" s="348">
        <v>2.0779000000000001</v>
      </c>
      <c r="T238" s="348">
        <v>-0.4662</v>
      </c>
      <c r="U238" s="348">
        <v>1.986</v>
      </c>
      <c r="V238" s="348">
        <v>2.5346000000000002</v>
      </c>
      <c r="W238" s="348">
        <v>2.0779000000000001</v>
      </c>
      <c r="X238" s="348">
        <v>8.5457999999999998</v>
      </c>
      <c r="Y238" s="374"/>
      <c r="Z238" s="346">
        <v>81</v>
      </c>
      <c r="AA238" s="346">
        <v>41</v>
      </c>
      <c r="AB238" s="346">
        <v>113</v>
      </c>
      <c r="AC238" s="346">
        <v>31</v>
      </c>
      <c r="AD238" s="346">
        <v>57</v>
      </c>
      <c r="AE238" s="346">
        <v>58</v>
      </c>
      <c r="AF238" s="346">
        <v>48</v>
      </c>
      <c r="AG238" s="346">
        <v>58</v>
      </c>
      <c r="AH238" s="346">
        <v>37</v>
      </c>
      <c r="AI238" s="346">
        <v>26</v>
      </c>
      <c r="AJ238" s="346">
        <v>113</v>
      </c>
      <c r="AK238" s="346">
        <v>63</v>
      </c>
      <c r="AL238" s="346">
        <v>67</v>
      </c>
      <c r="AM238" s="346">
        <v>50</v>
      </c>
      <c r="AN238" s="346">
        <v>113</v>
      </c>
      <c r="AO238" s="373"/>
      <c r="AP238" s="348">
        <v>7.66</v>
      </c>
      <c r="AQ238" s="348">
        <v>7.71</v>
      </c>
      <c r="AR238" s="348">
        <v>7.52</v>
      </c>
      <c r="AS238" s="348">
        <v>6.66</v>
      </c>
      <c r="AT238" s="348">
        <v>2.46</v>
      </c>
      <c r="AU238" s="351"/>
      <c r="AV238" s="346">
        <v>26</v>
      </c>
      <c r="AW238" s="346">
        <v>29</v>
      </c>
      <c r="AX238" s="346">
        <v>39</v>
      </c>
      <c r="AY238" s="346">
        <v>51</v>
      </c>
      <c r="AZ238" s="346">
        <v>56</v>
      </c>
      <c r="BA238" s="374"/>
      <c r="BB238" s="348">
        <v>3.7830589145057001</v>
      </c>
      <c r="BC238" s="348">
        <v>0</v>
      </c>
      <c r="BD238" s="348">
        <v>5.0549447609075399E-2</v>
      </c>
      <c r="BE238" s="375" t="s">
        <v>430</v>
      </c>
      <c r="BF238" s="374"/>
      <c r="BG238" s="375" t="s">
        <v>430</v>
      </c>
      <c r="BH238" s="674" t="s">
        <v>430</v>
      </c>
      <c r="BI238" s="348" t="s">
        <v>430</v>
      </c>
      <c r="BJ238" s="348" t="s">
        <v>430</v>
      </c>
      <c r="BK238" s="362"/>
      <c r="BL238" s="348" t="s">
        <v>6845</v>
      </c>
      <c r="BM238" s="373" t="s">
        <v>5300</v>
      </c>
      <c r="BN238" s="372" t="s">
        <v>2932</v>
      </c>
      <c r="BO238" s="372" t="s">
        <v>430</v>
      </c>
      <c r="BP238" s="372" t="s">
        <v>430</v>
      </c>
      <c r="BQ238" s="373"/>
      <c r="BR238" s="354" t="s">
        <v>443</v>
      </c>
    </row>
    <row r="239" spans="1:70" s="428" customFormat="1" ht="11" x14ac:dyDescent="0.3">
      <c r="A239" s="841" t="s">
        <v>7184</v>
      </c>
      <c r="B239" s="842"/>
      <c r="C239" s="843" t="s">
        <v>430</v>
      </c>
      <c r="D239" s="842"/>
      <c r="E239" s="844" t="s">
        <v>430</v>
      </c>
      <c r="F239" s="842"/>
      <c r="G239" s="845" t="s">
        <v>430</v>
      </c>
      <c r="H239" s="847"/>
      <c r="I239" s="846" t="s">
        <v>430</v>
      </c>
      <c r="J239" s="846" t="s">
        <v>430</v>
      </c>
      <c r="K239" s="846" t="s">
        <v>430</v>
      </c>
      <c r="L239" s="846" t="s">
        <v>430</v>
      </c>
      <c r="M239" s="846" t="s">
        <v>430</v>
      </c>
      <c r="N239" s="848" t="s">
        <v>430</v>
      </c>
      <c r="O239" s="846" t="s">
        <v>430</v>
      </c>
      <c r="P239" s="846" t="s">
        <v>430</v>
      </c>
      <c r="Q239" s="846" t="s">
        <v>430</v>
      </c>
      <c r="R239" s="846" t="s">
        <v>430</v>
      </c>
      <c r="S239" s="846" t="s">
        <v>430</v>
      </c>
      <c r="T239" s="846" t="s">
        <v>430</v>
      </c>
      <c r="U239" s="846" t="s">
        <v>430</v>
      </c>
      <c r="V239" s="846" t="s">
        <v>430</v>
      </c>
      <c r="W239" s="846" t="s">
        <v>430</v>
      </c>
      <c r="X239" s="846" t="s">
        <v>430</v>
      </c>
      <c r="Y239" s="847"/>
      <c r="Z239" s="844" t="s">
        <v>430</v>
      </c>
      <c r="AA239" s="844" t="s">
        <v>430</v>
      </c>
      <c r="AB239" s="844" t="s">
        <v>430</v>
      </c>
      <c r="AC239" s="844" t="s">
        <v>430</v>
      </c>
      <c r="AD239" s="844" t="s">
        <v>430</v>
      </c>
      <c r="AE239" s="844" t="s">
        <v>430</v>
      </c>
      <c r="AF239" s="844" t="s">
        <v>430</v>
      </c>
      <c r="AG239" s="844" t="s">
        <v>430</v>
      </c>
      <c r="AH239" s="844" t="s">
        <v>430</v>
      </c>
      <c r="AI239" s="844" t="s">
        <v>430</v>
      </c>
      <c r="AJ239" s="844" t="s">
        <v>430</v>
      </c>
      <c r="AK239" s="844" t="s">
        <v>430</v>
      </c>
      <c r="AL239" s="844" t="s">
        <v>430</v>
      </c>
      <c r="AM239" s="844" t="s">
        <v>430</v>
      </c>
      <c r="AN239" s="844" t="s">
        <v>430</v>
      </c>
      <c r="AO239" s="842"/>
      <c r="AP239" s="846" t="s">
        <v>430</v>
      </c>
      <c r="AQ239" s="846" t="s">
        <v>430</v>
      </c>
      <c r="AR239" s="846" t="s">
        <v>430</v>
      </c>
      <c r="AS239" s="846" t="s">
        <v>430</v>
      </c>
      <c r="AT239" s="846" t="s">
        <v>430</v>
      </c>
      <c r="AU239" s="849"/>
      <c r="AV239" s="844" t="s">
        <v>430</v>
      </c>
      <c r="AW239" s="844" t="s">
        <v>430</v>
      </c>
      <c r="AX239" s="844" t="s">
        <v>430</v>
      </c>
      <c r="AY239" s="844" t="s">
        <v>430</v>
      </c>
      <c r="AZ239" s="844" t="s">
        <v>430</v>
      </c>
      <c r="BA239" s="847"/>
      <c r="BB239" s="846" t="s">
        <v>430</v>
      </c>
      <c r="BC239" s="846">
        <v>0</v>
      </c>
      <c r="BD239" s="846">
        <v>0</v>
      </c>
      <c r="BE239" s="852" t="s">
        <v>430</v>
      </c>
      <c r="BF239" s="847"/>
      <c r="BG239" s="852" t="s">
        <v>430</v>
      </c>
      <c r="BH239" s="935" t="s">
        <v>430</v>
      </c>
      <c r="BI239" s="846" t="s">
        <v>430</v>
      </c>
      <c r="BJ239" s="846" t="s">
        <v>430</v>
      </c>
      <c r="BK239" s="851"/>
      <c r="BL239" s="846" t="s">
        <v>430</v>
      </c>
      <c r="BM239" s="842" t="s">
        <v>430</v>
      </c>
      <c r="BN239" s="855" t="s">
        <v>430</v>
      </c>
      <c r="BO239" s="855" t="s">
        <v>430</v>
      </c>
      <c r="BP239" s="855" t="s">
        <v>430</v>
      </c>
      <c r="BQ239" s="842"/>
      <c r="BR239" s="856" t="s">
        <v>617</v>
      </c>
    </row>
    <row r="240" spans="1:70" x14ac:dyDescent="0.25">
      <c r="A240" s="36" t="s">
        <v>93</v>
      </c>
      <c r="B240" s="43"/>
      <c r="C240" s="720"/>
      <c r="D240" s="43"/>
      <c r="E240" s="51"/>
      <c r="F240" s="43"/>
      <c r="G240" s="55"/>
      <c r="H240" s="66"/>
      <c r="I240" s="59">
        <v>0.84260000000000002</v>
      </c>
      <c r="J240" s="59">
        <v>-0.66910000000000003</v>
      </c>
      <c r="K240" s="59">
        <v>7.8680000000000003</v>
      </c>
      <c r="L240" s="59">
        <v>-4.4615999999999998</v>
      </c>
      <c r="M240" s="59">
        <v>14.551500000000001</v>
      </c>
      <c r="N240" s="70">
        <v>37.6355</v>
      </c>
      <c r="O240" s="59">
        <v>25.677499999999998</v>
      </c>
      <c r="P240" s="59">
        <v>25.253399999999999</v>
      </c>
      <c r="Q240" s="59">
        <v>17.164899999999999</v>
      </c>
      <c r="R240" s="59">
        <v>13.776999999999999</v>
      </c>
      <c r="S240" s="59">
        <v>8.0149000000000008</v>
      </c>
      <c r="T240" s="59">
        <v>3.4836</v>
      </c>
      <c r="U240" s="59">
        <v>18.383299999999998</v>
      </c>
      <c r="V240" s="59">
        <v>32.424399999999999</v>
      </c>
      <c r="W240" s="59">
        <v>8.0149000000000008</v>
      </c>
      <c r="X240" s="59">
        <v>19.822299999999998</v>
      </c>
      <c r="Y240" s="66"/>
      <c r="Z240" s="51">
        <v>84</v>
      </c>
      <c r="AA240" s="51">
        <v>114</v>
      </c>
      <c r="AB240" s="51">
        <v>113</v>
      </c>
      <c r="AC240" s="51">
        <v>101</v>
      </c>
      <c r="AD240" s="51">
        <v>92</v>
      </c>
      <c r="AE240" s="51">
        <v>77</v>
      </c>
      <c r="AF240" s="51">
        <v>62</v>
      </c>
      <c r="AG240" s="51">
        <v>58</v>
      </c>
      <c r="AH240" s="51">
        <v>37</v>
      </c>
      <c r="AI240" s="51">
        <v>26</v>
      </c>
      <c r="AJ240" s="51">
        <v>114</v>
      </c>
      <c r="AK240" s="51">
        <v>98</v>
      </c>
      <c r="AL240" s="51">
        <v>92</v>
      </c>
      <c r="AM240" s="51">
        <v>80</v>
      </c>
      <c r="AN240" s="51">
        <v>114</v>
      </c>
      <c r="AO240" s="43"/>
      <c r="AP240" s="59">
        <v>16.114615384615401</v>
      </c>
      <c r="AQ240" s="59">
        <v>19.0248275862069</v>
      </c>
      <c r="AR240" s="59">
        <v>19.345641025641001</v>
      </c>
      <c r="AS240" s="59">
        <v>27.061724137931002</v>
      </c>
      <c r="AT240" s="59">
        <v>36.918481012658198</v>
      </c>
      <c r="AU240" s="78"/>
      <c r="AV240" s="51">
        <v>26</v>
      </c>
      <c r="AW240" s="51">
        <v>29</v>
      </c>
      <c r="AX240" s="51">
        <v>39</v>
      </c>
      <c r="AY240" s="51">
        <v>58</v>
      </c>
      <c r="AZ240" s="51">
        <v>79</v>
      </c>
      <c r="BA240" s="66"/>
      <c r="BB240" s="59"/>
      <c r="BC240" s="59"/>
      <c r="BD240" s="59"/>
      <c r="BE240" s="276"/>
      <c r="BF240" s="66"/>
      <c r="BG240" s="276"/>
      <c r="BH240" s="548"/>
      <c r="BI240" s="59"/>
      <c r="BJ240" s="59"/>
      <c r="BK240" s="258"/>
      <c r="BL240" s="59"/>
      <c r="BM240" s="43"/>
      <c r="BN240" s="84"/>
      <c r="BO240" s="84"/>
      <c r="BP240" s="84"/>
      <c r="BQ240" s="43"/>
      <c r="BR240" s="88"/>
    </row>
    <row r="241" spans="1:70" x14ac:dyDescent="0.25">
      <c r="A241" s="37" t="s">
        <v>94</v>
      </c>
      <c r="B241" s="44"/>
      <c r="C241" s="721"/>
      <c r="D241" s="44"/>
      <c r="E241" s="52"/>
      <c r="F241" s="44"/>
      <c r="G241" s="56"/>
      <c r="H241" s="67"/>
      <c r="I241" s="60">
        <v>2.1573000000000002</v>
      </c>
      <c r="J241" s="60">
        <v>4.3503999999999996</v>
      </c>
      <c r="K241" s="60">
        <v>27.354500000000002</v>
      </c>
      <c r="L241" s="60">
        <v>37.133899999999997</v>
      </c>
      <c r="M241" s="60">
        <v>67.9298</v>
      </c>
      <c r="N241" s="71">
        <v>143.17099999999999</v>
      </c>
      <c r="O241" s="60">
        <v>69.747799999999998</v>
      </c>
      <c r="P241" s="60">
        <v>55.396500000000003</v>
      </c>
      <c r="Q241" s="60">
        <v>28.525600000000001</v>
      </c>
      <c r="R241" s="60">
        <v>16.749500000000001</v>
      </c>
      <c r="S241" s="60">
        <v>27.4618</v>
      </c>
      <c r="T241" s="60">
        <v>27.674299999999999</v>
      </c>
      <c r="U241" s="60">
        <v>69.0017</v>
      </c>
      <c r="V241" s="60">
        <v>126.0745</v>
      </c>
      <c r="W241" s="60">
        <v>27.4618</v>
      </c>
      <c r="X241" s="60">
        <v>150.80699999999999</v>
      </c>
      <c r="Y241" s="67"/>
      <c r="Z241" s="52"/>
      <c r="AA241" s="52"/>
      <c r="AB241" s="52"/>
      <c r="AC241" s="52"/>
      <c r="AD241" s="52"/>
      <c r="AE241" s="52"/>
      <c r="AF241" s="52"/>
      <c r="AG241" s="52"/>
      <c r="AH241" s="52"/>
      <c r="AI241" s="52"/>
      <c r="AJ241" s="52"/>
      <c r="AK241" s="52"/>
      <c r="AL241" s="52"/>
      <c r="AM241" s="52"/>
      <c r="AN241" s="52"/>
      <c r="AO241" s="44"/>
      <c r="AP241" s="60">
        <v>22.19</v>
      </c>
      <c r="AQ241" s="60">
        <v>29.33</v>
      </c>
      <c r="AR241" s="60">
        <v>41.32</v>
      </c>
      <c r="AS241" s="60">
        <v>71.28</v>
      </c>
      <c r="AT241" s="60">
        <v>141.41999999999999</v>
      </c>
      <c r="AU241" s="79"/>
      <c r="AV241" s="52"/>
      <c r="AW241" s="52"/>
      <c r="AX241" s="52"/>
      <c r="AY241" s="52"/>
      <c r="AZ241" s="52"/>
      <c r="BA241" s="67"/>
      <c r="BB241" s="60"/>
      <c r="BC241" s="60"/>
      <c r="BD241" s="60"/>
      <c r="BE241" s="277"/>
      <c r="BF241" s="67"/>
      <c r="BG241" s="277"/>
      <c r="BH241" s="549"/>
      <c r="BI241" s="60"/>
      <c r="BJ241" s="60"/>
      <c r="BK241" s="259"/>
      <c r="BL241" s="60"/>
      <c r="BM241" s="44"/>
      <c r="BN241" s="85"/>
      <c r="BO241" s="85"/>
      <c r="BP241" s="85"/>
      <c r="BQ241" s="44"/>
      <c r="BR241" s="89"/>
    </row>
    <row r="242" spans="1:70" x14ac:dyDescent="0.25">
      <c r="A242" s="37" t="s">
        <v>95</v>
      </c>
      <c r="B242" s="44"/>
      <c r="C242" s="721"/>
      <c r="D242" s="44"/>
      <c r="E242" s="52"/>
      <c r="F242" s="44"/>
      <c r="G242" s="56"/>
      <c r="H242" s="67"/>
      <c r="I242" s="60">
        <v>-0.13569999999999999</v>
      </c>
      <c r="J242" s="60">
        <v>-3.3483000000000001</v>
      </c>
      <c r="K242" s="60">
        <v>1.5628</v>
      </c>
      <c r="L242" s="60">
        <v>-28.5318</v>
      </c>
      <c r="M242" s="60">
        <v>-16.901299999999999</v>
      </c>
      <c r="N242" s="71">
        <v>-6.2050999999999998</v>
      </c>
      <c r="O242" s="60">
        <v>-4.1638000000000002</v>
      </c>
      <c r="P242" s="60">
        <v>8.9349000000000007</v>
      </c>
      <c r="Q242" s="60">
        <v>7.6391999999999998</v>
      </c>
      <c r="R242" s="60">
        <v>7.9663000000000004</v>
      </c>
      <c r="S242" s="60">
        <v>1.6121000000000001</v>
      </c>
      <c r="T242" s="60">
        <v>-17.4468</v>
      </c>
      <c r="U242" s="60">
        <v>-13.329800000000001</v>
      </c>
      <c r="V242" s="60">
        <v>-14.6929</v>
      </c>
      <c r="W242" s="60">
        <v>1.6121000000000001</v>
      </c>
      <c r="X242" s="60">
        <v>-21.587</v>
      </c>
      <c r="Y242" s="67"/>
      <c r="Z242" s="52"/>
      <c r="AA242" s="52"/>
      <c r="AB242" s="52"/>
      <c r="AC242" s="52"/>
      <c r="AD242" s="52"/>
      <c r="AE242" s="52"/>
      <c r="AF242" s="52"/>
      <c r="AG242" s="52"/>
      <c r="AH242" s="52"/>
      <c r="AI242" s="52"/>
      <c r="AJ242" s="52"/>
      <c r="AK242" s="52"/>
      <c r="AL242" s="52"/>
      <c r="AM242" s="52"/>
      <c r="AN242" s="52"/>
      <c r="AO242" s="44"/>
      <c r="AP242" s="60">
        <v>7.66</v>
      </c>
      <c r="AQ242" s="60">
        <v>7.71</v>
      </c>
      <c r="AR242" s="60">
        <v>7.52</v>
      </c>
      <c r="AS242" s="60">
        <v>-1.08</v>
      </c>
      <c r="AT242" s="60">
        <v>-21.78</v>
      </c>
      <c r="AU242" s="79"/>
      <c r="AV242" s="52"/>
      <c r="AW242" s="52"/>
      <c r="AX242" s="52"/>
      <c r="AY242" s="52"/>
      <c r="AZ242" s="52"/>
      <c r="BA242" s="67"/>
      <c r="BB242" s="60"/>
      <c r="BC242" s="60"/>
      <c r="BD242" s="60"/>
      <c r="BE242" s="277"/>
      <c r="BF242" s="67"/>
      <c r="BG242" s="277"/>
      <c r="BH242" s="549"/>
      <c r="BI242" s="60"/>
      <c r="BJ242" s="60"/>
      <c r="BK242" s="259"/>
      <c r="BL242" s="60"/>
      <c r="BM242" s="44"/>
      <c r="BN242" s="85"/>
      <c r="BO242" s="85"/>
      <c r="BP242" s="85"/>
      <c r="BQ242" s="44"/>
      <c r="BR242" s="89"/>
    </row>
    <row r="243" spans="1:70" x14ac:dyDescent="0.25">
      <c r="A243" s="38" t="s">
        <v>96</v>
      </c>
      <c r="B243" s="45"/>
      <c r="C243" s="722"/>
      <c r="D243" s="45"/>
      <c r="E243" s="53"/>
      <c r="F243" s="45"/>
      <c r="G243" s="57"/>
      <c r="H243" s="68"/>
      <c r="I243" s="61">
        <v>0.87104999999999999</v>
      </c>
      <c r="J243" s="61">
        <v>-0.62039999999999995</v>
      </c>
      <c r="K243" s="61">
        <v>7.1611000000000002</v>
      </c>
      <c r="L243" s="61">
        <v>-1.6459999999999999</v>
      </c>
      <c r="M243" s="61">
        <v>2.8993500000000001</v>
      </c>
      <c r="N243" s="72">
        <v>14.0541</v>
      </c>
      <c r="O243" s="61">
        <v>12.439299999999999</v>
      </c>
      <c r="P243" s="61">
        <v>18.8794</v>
      </c>
      <c r="Q243" s="61">
        <v>14.7872</v>
      </c>
      <c r="R243" s="61">
        <v>13.532400000000001</v>
      </c>
      <c r="S243" s="61">
        <v>6.7180999999999997</v>
      </c>
      <c r="T243" s="61">
        <v>0.2722</v>
      </c>
      <c r="U243" s="61">
        <v>4.0586000000000002</v>
      </c>
      <c r="V243" s="61">
        <v>0.59770000000000001</v>
      </c>
      <c r="W243" s="61">
        <v>6.7180999999999997</v>
      </c>
      <c r="X243" s="61">
        <v>12.005100000000001</v>
      </c>
      <c r="Y243" s="68"/>
      <c r="Z243" s="53"/>
      <c r="AA243" s="53"/>
      <c r="AB243" s="53"/>
      <c r="AC243" s="53"/>
      <c r="AD243" s="53"/>
      <c r="AE243" s="53"/>
      <c r="AF243" s="53"/>
      <c r="AG243" s="53"/>
      <c r="AH243" s="53"/>
      <c r="AI243" s="53"/>
      <c r="AJ243" s="53"/>
      <c r="AK243" s="53"/>
      <c r="AL243" s="53"/>
      <c r="AM243" s="53"/>
      <c r="AN243" s="53"/>
      <c r="AO243" s="45"/>
      <c r="AP243" s="61">
        <v>14.28</v>
      </c>
      <c r="AQ243" s="61">
        <v>16.329999999999998</v>
      </c>
      <c r="AR243" s="61">
        <v>14.69</v>
      </c>
      <c r="AS243" s="61">
        <v>13.95</v>
      </c>
      <c r="AT243" s="61">
        <v>9.42</v>
      </c>
      <c r="AU243" s="80"/>
      <c r="AV243" s="53"/>
      <c r="AW243" s="53"/>
      <c r="AX243" s="53"/>
      <c r="AY243" s="53"/>
      <c r="AZ243" s="53"/>
      <c r="BA243" s="68"/>
      <c r="BB243" s="61"/>
      <c r="BC243" s="61"/>
      <c r="BD243" s="61"/>
      <c r="BE243" s="279"/>
      <c r="BF243" s="68"/>
      <c r="BG243" s="279"/>
      <c r="BH243" s="550"/>
      <c r="BI243" s="61"/>
      <c r="BJ243" s="61"/>
      <c r="BK243" s="262"/>
      <c r="BL243" s="61"/>
      <c r="BM243" s="45"/>
      <c r="BN243" s="86"/>
      <c r="BO243" s="86"/>
      <c r="BP243" s="86"/>
      <c r="BQ243" s="45"/>
      <c r="BR243" s="90"/>
    </row>
    <row r="244" spans="1:70" ht="14.5" x14ac:dyDescent="0.25">
      <c r="A244" s="39" t="s">
        <v>91</v>
      </c>
      <c r="B244" s="40"/>
      <c r="C244" s="726"/>
      <c r="D244" s="40"/>
      <c r="E244" s="40"/>
      <c r="F244" s="40"/>
      <c r="G244" s="40"/>
      <c r="H244" s="69"/>
      <c r="I244" s="62"/>
      <c r="J244" s="62"/>
      <c r="K244" s="62"/>
      <c r="L244" s="62"/>
      <c r="M244" s="62"/>
      <c r="N244" s="73"/>
      <c r="O244" s="62"/>
      <c r="P244" s="62"/>
      <c r="Q244" s="62"/>
      <c r="R244" s="62"/>
      <c r="S244" s="62"/>
      <c r="T244" s="62"/>
      <c r="U244" s="62"/>
      <c r="V244" s="62"/>
      <c r="W244" s="62"/>
      <c r="X244" s="62"/>
      <c r="Y244" s="69"/>
      <c r="Z244" s="54"/>
      <c r="AA244" s="54"/>
      <c r="AB244" s="54"/>
      <c r="AC244" s="54"/>
      <c r="AD244" s="54"/>
      <c r="AE244" s="54"/>
      <c r="AF244" s="54"/>
      <c r="AG244" s="54"/>
      <c r="AH244" s="54"/>
      <c r="AI244" s="54"/>
      <c r="AJ244" s="54"/>
      <c r="AK244" s="54"/>
      <c r="AL244" s="54"/>
      <c r="AM244" s="54"/>
      <c r="AN244" s="54"/>
      <c r="AO244" s="69"/>
      <c r="AP244" s="245"/>
      <c r="AQ244" s="245"/>
      <c r="AR244" s="245"/>
      <c r="AS244" s="245"/>
      <c r="AT244" s="245"/>
      <c r="AU244" s="69"/>
      <c r="AV244" s="247"/>
      <c r="AW244" s="247"/>
      <c r="AX244" s="247"/>
      <c r="AY244" s="247"/>
      <c r="AZ244" s="247"/>
      <c r="BA244" s="40"/>
      <c r="BB244" s="245"/>
      <c r="BC244" s="245"/>
      <c r="BD244" s="245"/>
      <c r="BE244" s="245"/>
      <c r="BF244" s="69"/>
      <c r="BG244" s="245"/>
      <c r="BH244" s="245"/>
      <c r="BI244" s="245"/>
      <c r="BJ244" s="245"/>
      <c r="BK244" s="69"/>
      <c r="BL244" s="40"/>
      <c r="BM244" s="41"/>
    </row>
    <row r="245" spans="1:70" s="449" customFormat="1" ht="11" x14ac:dyDescent="0.3">
      <c r="A245" s="483" t="s">
        <v>5737</v>
      </c>
      <c r="B245" s="439"/>
      <c r="C245" s="741"/>
      <c r="D245" s="439"/>
      <c r="E245" s="439"/>
      <c r="F245" s="439"/>
      <c r="G245" s="439"/>
      <c r="H245" s="442"/>
      <c r="I245" s="441">
        <v>1.3264</v>
      </c>
      <c r="J245" s="441">
        <v>0.79779999999999995</v>
      </c>
      <c r="K245" s="441">
        <v>11.129300000000001</v>
      </c>
      <c r="L245" s="441">
        <v>4.7680999999999996</v>
      </c>
      <c r="M245" s="441">
        <v>0.43090000000000001</v>
      </c>
      <c r="N245" s="443">
        <v>10.3302</v>
      </c>
      <c r="O245" s="441" t="s">
        <v>430</v>
      </c>
      <c r="P245" s="441" t="s">
        <v>430</v>
      </c>
      <c r="Q245" s="441" t="s">
        <v>430</v>
      </c>
      <c r="R245" s="441" t="s">
        <v>430</v>
      </c>
      <c r="S245" s="441">
        <v>13.9071</v>
      </c>
      <c r="T245" s="441">
        <v>-3.32E-2</v>
      </c>
      <c r="U245" s="441">
        <v>4.3765999999999998</v>
      </c>
      <c r="V245" s="441">
        <v>1.6206</v>
      </c>
      <c r="W245" s="441">
        <v>13.9071</v>
      </c>
      <c r="X245" s="441" t="s">
        <v>428</v>
      </c>
      <c r="Y245" s="442"/>
      <c r="Z245" s="440"/>
      <c r="AA245" s="440"/>
      <c r="AB245" s="440"/>
      <c r="AC245" s="440"/>
      <c r="AD245" s="440"/>
      <c r="AE245" s="440"/>
      <c r="AF245" s="440"/>
      <c r="AG245" s="440"/>
      <c r="AH245" s="440"/>
      <c r="AI245" s="440"/>
      <c r="AJ245" s="440"/>
      <c r="AK245" s="440"/>
      <c r="AL245" s="440"/>
      <c r="AM245" s="440"/>
      <c r="AN245" s="440"/>
      <c r="AO245" s="442"/>
      <c r="AP245" s="441" t="s">
        <v>430</v>
      </c>
      <c r="AQ245" s="441" t="s">
        <v>430</v>
      </c>
      <c r="AR245" s="441" t="s">
        <v>430</v>
      </c>
      <c r="AS245" s="441" t="s">
        <v>430</v>
      </c>
      <c r="AT245" s="441">
        <v>7.41</v>
      </c>
      <c r="AU245" s="442"/>
      <c r="AV245" s="447"/>
      <c r="AW245" s="447"/>
      <c r="AX245" s="447"/>
      <c r="AY245" s="447"/>
      <c r="AZ245" s="447"/>
      <c r="BA245" s="439"/>
      <c r="BB245" s="444"/>
      <c r="BC245" s="444"/>
      <c r="BD245" s="444"/>
      <c r="BE245" s="444"/>
      <c r="BF245" s="442"/>
      <c r="BG245" s="444"/>
      <c r="BH245" s="444"/>
      <c r="BI245" s="444"/>
      <c r="BJ245" s="444"/>
      <c r="BK245" s="442"/>
      <c r="BL245" s="439"/>
      <c r="BM245" s="448"/>
    </row>
    <row r="246" spans="1:70" s="449" customFormat="1" ht="11" x14ac:dyDescent="0.3">
      <c r="A246" s="356" t="s">
        <v>2473</v>
      </c>
      <c r="B246" s="398"/>
      <c r="C246" s="742"/>
      <c r="D246" s="398"/>
      <c r="E246" s="398"/>
      <c r="F246" s="398"/>
      <c r="G246" s="398"/>
      <c r="H246" s="399"/>
      <c r="I246" s="358">
        <v>1.0229999999999999</v>
      </c>
      <c r="J246" s="358">
        <v>-0.44969999999999999</v>
      </c>
      <c r="K246" s="358">
        <v>7.6840999999999999</v>
      </c>
      <c r="L246" s="358">
        <v>-1.2262999999999999</v>
      </c>
      <c r="M246" s="358">
        <v>-4.4311999999999996</v>
      </c>
      <c r="N246" s="359">
        <v>4.3201000000000001</v>
      </c>
      <c r="O246" s="358">
        <v>5.5469999999999997</v>
      </c>
      <c r="P246" s="358">
        <v>14.9307</v>
      </c>
      <c r="Q246" s="358">
        <v>13.5671</v>
      </c>
      <c r="R246" s="358">
        <v>14.1622</v>
      </c>
      <c r="S246" s="358">
        <v>10.179399999999999</v>
      </c>
      <c r="T246" s="358">
        <v>-5.1219000000000001</v>
      </c>
      <c r="U246" s="358">
        <v>0.39419999999999999</v>
      </c>
      <c r="V246" s="358">
        <v>-2.8222</v>
      </c>
      <c r="W246" s="358">
        <v>10.179399999999999</v>
      </c>
      <c r="X246" s="358" t="s">
        <v>428</v>
      </c>
      <c r="Y246" s="399"/>
      <c r="Z246" s="357"/>
      <c r="AA246" s="357"/>
      <c r="AB246" s="357"/>
      <c r="AC246" s="357"/>
      <c r="AD246" s="357"/>
      <c r="AE246" s="357"/>
      <c r="AF246" s="357"/>
      <c r="AG246" s="357"/>
      <c r="AH246" s="357"/>
      <c r="AI246" s="357"/>
      <c r="AJ246" s="357"/>
      <c r="AK246" s="357"/>
      <c r="AL246" s="357"/>
      <c r="AM246" s="357"/>
      <c r="AN246" s="357"/>
      <c r="AO246" s="399"/>
      <c r="AP246" s="358">
        <v>13.69</v>
      </c>
      <c r="AQ246" s="358">
        <v>13.96</v>
      </c>
      <c r="AR246" s="358">
        <v>10.72</v>
      </c>
      <c r="AS246" s="358">
        <v>6.74</v>
      </c>
      <c r="AT246" s="358">
        <v>-2</v>
      </c>
      <c r="AU246" s="399"/>
      <c r="AV246" s="450"/>
      <c r="AW246" s="450"/>
      <c r="AX246" s="450"/>
      <c r="AY246" s="450"/>
      <c r="AZ246" s="450"/>
      <c r="BA246" s="398"/>
      <c r="BB246" s="400"/>
      <c r="BC246" s="400"/>
      <c r="BD246" s="400"/>
      <c r="BE246" s="400"/>
      <c r="BF246" s="399"/>
      <c r="BG246" s="400"/>
      <c r="BH246" s="400"/>
      <c r="BI246" s="400"/>
      <c r="BJ246" s="400"/>
      <c r="BK246" s="399"/>
      <c r="BL246" s="398"/>
      <c r="BM246" s="451"/>
    </row>
    <row r="247" spans="1:70" s="449" customFormat="1" ht="11" x14ac:dyDescent="0.3">
      <c r="A247" s="356" t="s">
        <v>665</v>
      </c>
      <c r="B247" s="398"/>
      <c r="C247" s="742"/>
      <c r="D247" s="398"/>
      <c r="E247" s="398"/>
      <c r="F247" s="398"/>
      <c r="G247" s="398"/>
      <c r="H247" s="399"/>
      <c r="I247" s="358">
        <v>1.1364000000000001</v>
      </c>
      <c r="J247" s="358">
        <v>-0.16209999999999999</v>
      </c>
      <c r="K247" s="358">
        <v>8.5724</v>
      </c>
      <c r="L247" s="358">
        <v>2.5100000000000001E-2</v>
      </c>
      <c r="M247" s="358">
        <v>-4.2286000000000001</v>
      </c>
      <c r="N247" s="359">
        <v>5.1612999999999998</v>
      </c>
      <c r="O247" s="358">
        <v>5.4234999999999998</v>
      </c>
      <c r="P247" s="358">
        <v>15.545400000000001</v>
      </c>
      <c r="Q247" s="358">
        <v>14.0326</v>
      </c>
      <c r="R247" s="358">
        <v>14.348599999999999</v>
      </c>
      <c r="S247" s="358">
        <v>11.110300000000001</v>
      </c>
      <c r="T247" s="358">
        <v>-4.3833000000000002</v>
      </c>
      <c r="U247" s="358">
        <v>0.41930000000000001</v>
      </c>
      <c r="V247" s="358">
        <v>-2.8249</v>
      </c>
      <c r="W247" s="358">
        <v>11.110300000000001</v>
      </c>
      <c r="X247" s="358" t="s">
        <v>428</v>
      </c>
      <c r="Y247" s="399"/>
      <c r="Z247" s="357"/>
      <c r="AA247" s="357"/>
      <c r="AB247" s="357"/>
      <c r="AC247" s="357"/>
      <c r="AD247" s="357"/>
      <c r="AE247" s="357"/>
      <c r="AF247" s="357"/>
      <c r="AG247" s="357"/>
      <c r="AH247" s="357"/>
      <c r="AI247" s="357"/>
      <c r="AJ247" s="357"/>
      <c r="AK247" s="357"/>
      <c r="AL247" s="357"/>
      <c r="AM247" s="357"/>
      <c r="AN247" s="357"/>
      <c r="AO247" s="399"/>
      <c r="AP247" s="358">
        <v>13.97</v>
      </c>
      <c r="AQ247" s="358">
        <v>14.49</v>
      </c>
      <c r="AR247" s="358">
        <v>11.11</v>
      </c>
      <c r="AS247" s="358">
        <v>6.96</v>
      </c>
      <c r="AT247" s="358">
        <v>-1.03</v>
      </c>
      <c r="AU247" s="399"/>
      <c r="AV247" s="450"/>
      <c r="AW247" s="450"/>
      <c r="AX247" s="450"/>
      <c r="AY247" s="450"/>
      <c r="AZ247" s="450"/>
      <c r="BA247" s="398"/>
      <c r="BB247" s="400"/>
      <c r="BC247" s="400"/>
      <c r="BD247" s="400"/>
      <c r="BE247" s="400"/>
      <c r="BF247" s="399"/>
      <c r="BG247" s="400"/>
      <c r="BH247" s="400"/>
      <c r="BI247" s="400"/>
      <c r="BJ247" s="400"/>
      <c r="BK247" s="399"/>
      <c r="BL247" s="398"/>
      <c r="BM247" s="451"/>
    </row>
    <row r="248" spans="1:70" s="449" customFormat="1" ht="11" x14ac:dyDescent="0.3">
      <c r="A248" s="356" t="s">
        <v>5739</v>
      </c>
      <c r="B248" s="398"/>
      <c r="C248" s="742"/>
      <c r="D248" s="398"/>
      <c r="E248" s="398"/>
      <c r="F248" s="398"/>
      <c r="G248" s="398"/>
      <c r="H248" s="399"/>
      <c r="I248" s="358" t="s">
        <v>430</v>
      </c>
      <c r="J248" s="358" t="s">
        <v>430</v>
      </c>
      <c r="K248" s="358" t="s">
        <v>430</v>
      </c>
      <c r="L248" s="358" t="s">
        <v>430</v>
      </c>
      <c r="M248" s="358" t="s">
        <v>430</v>
      </c>
      <c r="N248" s="359" t="s">
        <v>430</v>
      </c>
      <c r="O248" s="358" t="s">
        <v>430</v>
      </c>
      <c r="P248" s="358" t="s">
        <v>430</v>
      </c>
      <c r="Q248" s="358" t="s">
        <v>430</v>
      </c>
      <c r="R248" s="358" t="s">
        <v>430</v>
      </c>
      <c r="S248" s="358" t="s">
        <v>430</v>
      </c>
      <c r="T248" s="358" t="s">
        <v>430</v>
      </c>
      <c r="U248" s="358" t="s">
        <v>430</v>
      </c>
      <c r="V248" s="358" t="s">
        <v>430</v>
      </c>
      <c r="W248" s="358" t="s">
        <v>430</v>
      </c>
      <c r="X248" s="358" t="s">
        <v>430</v>
      </c>
      <c r="Y248" s="399"/>
      <c r="Z248" s="357"/>
      <c r="AA248" s="357"/>
      <c r="AB248" s="357"/>
      <c r="AC248" s="357"/>
      <c r="AD248" s="357"/>
      <c r="AE248" s="357"/>
      <c r="AF248" s="357"/>
      <c r="AG248" s="357"/>
      <c r="AH248" s="357"/>
      <c r="AI248" s="357"/>
      <c r="AJ248" s="357"/>
      <c r="AK248" s="357"/>
      <c r="AL248" s="357"/>
      <c r="AM248" s="357"/>
      <c r="AN248" s="357"/>
      <c r="AO248" s="399"/>
      <c r="AP248" s="358" t="s">
        <v>430</v>
      </c>
      <c r="AQ248" s="358" t="s">
        <v>430</v>
      </c>
      <c r="AR248" s="358" t="s">
        <v>430</v>
      </c>
      <c r="AS248" s="358" t="s">
        <v>430</v>
      </c>
      <c r="AT248" s="358" t="s">
        <v>430</v>
      </c>
      <c r="AU248" s="399"/>
      <c r="AV248" s="450"/>
      <c r="AW248" s="450"/>
      <c r="AX248" s="450"/>
      <c r="AY248" s="450"/>
      <c r="AZ248" s="450"/>
      <c r="BA248" s="398"/>
      <c r="BB248" s="400"/>
      <c r="BC248" s="400"/>
      <c r="BD248" s="400"/>
      <c r="BE248" s="400"/>
      <c r="BF248" s="399"/>
      <c r="BG248" s="400"/>
      <c r="BH248" s="400"/>
      <c r="BI248" s="400"/>
      <c r="BJ248" s="400"/>
      <c r="BK248" s="399"/>
      <c r="BL248" s="398"/>
      <c r="BM248" s="451"/>
    </row>
    <row r="249" spans="1:70" s="449" customFormat="1" ht="11" x14ac:dyDescent="0.3">
      <c r="A249" s="356" t="s">
        <v>5741</v>
      </c>
      <c r="B249" s="398"/>
      <c r="C249" s="742"/>
      <c r="D249" s="398"/>
      <c r="E249" s="398"/>
      <c r="F249" s="398"/>
      <c r="G249" s="398"/>
      <c r="H249" s="399"/>
      <c r="I249" s="358" t="s">
        <v>430</v>
      </c>
      <c r="J249" s="358" t="s">
        <v>430</v>
      </c>
      <c r="K249" s="358" t="s">
        <v>430</v>
      </c>
      <c r="L249" s="358" t="s">
        <v>430</v>
      </c>
      <c r="M249" s="358" t="s">
        <v>430</v>
      </c>
      <c r="N249" s="359" t="s">
        <v>430</v>
      </c>
      <c r="O249" s="358" t="s">
        <v>430</v>
      </c>
      <c r="P249" s="358" t="s">
        <v>430</v>
      </c>
      <c r="Q249" s="358" t="s">
        <v>430</v>
      </c>
      <c r="R249" s="358" t="s">
        <v>430</v>
      </c>
      <c r="S249" s="358" t="s">
        <v>430</v>
      </c>
      <c r="T249" s="358" t="s">
        <v>430</v>
      </c>
      <c r="U249" s="358" t="s">
        <v>430</v>
      </c>
      <c r="V249" s="358" t="s">
        <v>430</v>
      </c>
      <c r="W249" s="358" t="s">
        <v>430</v>
      </c>
      <c r="X249" s="358" t="s">
        <v>430</v>
      </c>
      <c r="Y249" s="399"/>
      <c r="Z249" s="357"/>
      <c r="AA249" s="357"/>
      <c r="AB249" s="357"/>
      <c r="AC249" s="357"/>
      <c r="AD249" s="357"/>
      <c r="AE249" s="357"/>
      <c r="AF249" s="357"/>
      <c r="AG249" s="357"/>
      <c r="AH249" s="357"/>
      <c r="AI249" s="357"/>
      <c r="AJ249" s="357"/>
      <c r="AK249" s="357"/>
      <c r="AL249" s="357"/>
      <c r="AM249" s="357"/>
      <c r="AN249" s="357"/>
      <c r="AO249" s="399"/>
      <c r="AP249" s="358" t="s">
        <v>430</v>
      </c>
      <c r="AQ249" s="358" t="s">
        <v>430</v>
      </c>
      <c r="AR249" s="358" t="s">
        <v>430</v>
      </c>
      <c r="AS249" s="358" t="s">
        <v>430</v>
      </c>
      <c r="AT249" s="358" t="s">
        <v>430</v>
      </c>
      <c r="AU249" s="399"/>
      <c r="AV249" s="450"/>
      <c r="AW249" s="450"/>
      <c r="AX249" s="450"/>
      <c r="AY249" s="450"/>
      <c r="AZ249" s="450"/>
      <c r="BA249" s="398"/>
      <c r="BB249" s="400"/>
      <c r="BC249" s="400"/>
      <c r="BD249" s="400"/>
      <c r="BE249" s="400"/>
      <c r="BF249" s="399"/>
      <c r="BG249" s="400"/>
      <c r="BH249" s="400"/>
      <c r="BI249" s="400"/>
      <c r="BJ249" s="400"/>
      <c r="BK249" s="399"/>
      <c r="BL249" s="398"/>
      <c r="BM249" s="451"/>
    </row>
    <row r="250" spans="1:70" s="449" customFormat="1" ht="11" x14ac:dyDescent="0.3">
      <c r="A250" s="356" t="s">
        <v>5742</v>
      </c>
      <c r="B250" s="398"/>
      <c r="C250" s="742"/>
      <c r="D250" s="398"/>
      <c r="E250" s="398"/>
      <c r="F250" s="398"/>
      <c r="G250" s="398"/>
      <c r="H250" s="399"/>
      <c r="I250" s="358" t="s">
        <v>430</v>
      </c>
      <c r="J250" s="358" t="s">
        <v>430</v>
      </c>
      <c r="K250" s="358" t="s">
        <v>430</v>
      </c>
      <c r="L250" s="358" t="s">
        <v>430</v>
      </c>
      <c r="M250" s="358" t="s">
        <v>430</v>
      </c>
      <c r="N250" s="359" t="s">
        <v>430</v>
      </c>
      <c r="O250" s="358" t="s">
        <v>430</v>
      </c>
      <c r="P250" s="358" t="s">
        <v>430</v>
      </c>
      <c r="Q250" s="358" t="s">
        <v>430</v>
      </c>
      <c r="R250" s="358" t="s">
        <v>430</v>
      </c>
      <c r="S250" s="358" t="s">
        <v>430</v>
      </c>
      <c r="T250" s="358" t="s">
        <v>430</v>
      </c>
      <c r="U250" s="358" t="s">
        <v>430</v>
      </c>
      <c r="V250" s="358" t="s">
        <v>430</v>
      </c>
      <c r="W250" s="358" t="s">
        <v>430</v>
      </c>
      <c r="X250" s="358" t="s">
        <v>430</v>
      </c>
      <c r="Y250" s="399"/>
      <c r="Z250" s="357"/>
      <c r="AA250" s="357"/>
      <c r="AB250" s="357"/>
      <c r="AC250" s="357"/>
      <c r="AD250" s="357"/>
      <c r="AE250" s="357"/>
      <c r="AF250" s="357"/>
      <c r="AG250" s="357"/>
      <c r="AH250" s="357"/>
      <c r="AI250" s="357"/>
      <c r="AJ250" s="357"/>
      <c r="AK250" s="357"/>
      <c r="AL250" s="357"/>
      <c r="AM250" s="357"/>
      <c r="AN250" s="357"/>
      <c r="AO250" s="399"/>
      <c r="AP250" s="358" t="s">
        <v>430</v>
      </c>
      <c r="AQ250" s="358" t="s">
        <v>430</v>
      </c>
      <c r="AR250" s="358" t="s">
        <v>430</v>
      </c>
      <c r="AS250" s="358" t="s">
        <v>430</v>
      </c>
      <c r="AT250" s="358" t="s">
        <v>430</v>
      </c>
      <c r="AU250" s="399"/>
      <c r="AV250" s="450"/>
      <c r="AW250" s="450"/>
      <c r="AX250" s="450"/>
      <c r="AY250" s="450"/>
      <c r="AZ250" s="450"/>
      <c r="BA250" s="398"/>
      <c r="BB250" s="400"/>
      <c r="BC250" s="400"/>
      <c r="BD250" s="400"/>
      <c r="BE250" s="400"/>
      <c r="BF250" s="399"/>
      <c r="BG250" s="400"/>
      <c r="BH250" s="400"/>
      <c r="BI250" s="400"/>
      <c r="BJ250" s="400"/>
      <c r="BK250" s="399"/>
      <c r="BL250" s="398"/>
      <c r="BM250" s="451"/>
    </row>
    <row r="251" spans="1:70" s="449" customFormat="1" ht="11" x14ac:dyDescent="0.3">
      <c r="A251" s="356" t="s">
        <v>5744</v>
      </c>
      <c r="B251" s="398"/>
      <c r="C251" s="742"/>
      <c r="D251" s="398"/>
      <c r="E251" s="398"/>
      <c r="F251" s="398"/>
      <c r="G251" s="398"/>
      <c r="H251" s="399"/>
      <c r="I251" s="358">
        <v>2.0499000000000001</v>
      </c>
      <c r="J251" s="358">
        <v>4.5166000000000004</v>
      </c>
      <c r="K251" s="358">
        <v>21.110099999999999</v>
      </c>
      <c r="L251" s="358">
        <v>36.292299999999997</v>
      </c>
      <c r="M251" s="358">
        <v>21.360900000000001</v>
      </c>
      <c r="N251" s="359">
        <v>24.588200000000001</v>
      </c>
      <c r="O251" s="358">
        <v>9.2409999999999997</v>
      </c>
      <c r="P251" s="358">
        <v>32.584200000000003</v>
      </c>
      <c r="Q251" s="358">
        <v>29.616599999999998</v>
      </c>
      <c r="R251" s="358">
        <v>18.6267</v>
      </c>
      <c r="S251" s="358">
        <v>23.3935</v>
      </c>
      <c r="T251" s="358">
        <v>27.1401</v>
      </c>
      <c r="U251" s="358">
        <v>23.696400000000001</v>
      </c>
      <c r="V251" s="358">
        <v>20.148599999999998</v>
      </c>
      <c r="W251" s="358">
        <v>23.3935</v>
      </c>
      <c r="X251" s="358" t="s">
        <v>428</v>
      </c>
      <c r="Y251" s="399"/>
      <c r="Z251" s="357"/>
      <c r="AA251" s="357"/>
      <c r="AB251" s="357"/>
      <c r="AC251" s="357"/>
      <c r="AD251" s="357"/>
      <c r="AE251" s="357"/>
      <c r="AF251" s="357"/>
      <c r="AG251" s="357"/>
      <c r="AH251" s="357"/>
      <c r="AI251" s="357"/>
      <c r="AJ251" s="357"/>
      <c r="AK251" s="357"/>
      <c r="AL251" s="357"/>
      <c r="AM251" s="357"/>
      <c r="AN251" s="357"/>
      <c r="AO251" s="399"/>
      <c r="AP251" s="358">
        <v>23.15</v>
      </c>
      <c r="AQ251" s="358">
        <v>28.71</v>
      </c>
      <c r="AR251" s="358">
        <v>23.89</v>
      </c>
      <c r="AS251" s="358">
        <v>22.36</v>
      </c>
      <c r="AT251" s="358">
        <v>53.68</v>
      </c>
      <c r="AU251" s="399"/>
      <c r="AV251" s="450"/>
      <c r="AW251" s="450"/>
      <c r="AX251" s="450"/>
      <c r="AY251" s="450"/>
      <c r="AZ251" s="450"/>
      <c r="BA251" s="398"/>
      <c r="BB251" s="400"/>
      <c r="BC251" s="400"/>
      <c r="BD251" s="400"/>
      <c r="BE251" s="400"/>
      <c r="BF251" s="399"/>
      <c r="BG251" s="400"/>
      <c r="BH251" s="400"/>
      <c r="BI251" s="400"/>
      <c r="BJ251" s="400"/>
      <c r="BK251" s="399"/>
      <c r="BL251" s="398"/>
      <c r="BM251" s="451"/>
    </row>
    <row r="252" spans="1:70" s="449" customFormat="1" ht="11" x14ac:dyDescent="0.3">
      <c r="A252" s="356" t="s">
        <v>5745</v>
      </c>
      <c r="B252" s="398"/>
      <c r="C252" s="742"/>
      <c r="D252" s="398"/>
      <c r="E252" s="398"/>
      <c r="F252" s="398"/>
      <c r="G252" s="398"/>
      <c r="H252" s="399"/>
      <c r="I252" s="358">
        <v>1.2036</v>
      </c>
      <c r="J252" s="358">
        <v>1.8965000000000001</v>
      </c>
      <c r="K252" s="358">
        <v>11.354100000000001</v>
      </c>
      <c r="L252" s="358">
        <v>5.5590000000000002</v>
      </c>
      <c r="M252" s="358">
        <v>-11.257</v>
      </c>
      <c r="N252" s="359">
        <v>0.49109999999999998</v>
      </c>
      <c r="O252" s="358" t="s">
        <v>430</v>
      </c>
      <c r="P252" s="358" t="s">
        <v>430</v>
      </c>
      <c r="Q252" s="358" t="s">
        <v>430</v>
      </c>
      <c r="R252" s="358" t="s">
        <v>430</v>
      </c>
      <c r="S252" s="358">
        <v>14.916399999999999</v>
      </c>
      <c r="T252" s="358">
        <v>-4.9935</v>
      </c>
      <c r="U252" s="358">
        <v>-8.2739999999999991</v>
      </c>
      <c r="V252" s="358">
        <v>-10.8849</v>
      </c>
      <c r="W252" s="358">
        <v>14.916399999999999</v>
      </c>
      <c r="X252" s="358" t="s">
        <v>428</v>
      </c>
      <c r="Y252" s="399"/>
      <c r="Z252" s="357"/>
      <c r="AA252" s="357"/>
      <c r="AB252" s="357"/>
      <c r="AC252" s="357"/>
      <c r="AD252" s="357"/>
      <c r="AE252" s="357"/>
      <c r="AF252" s="357"/>
      <c r="AG252" s="357"/>
      <c r="AH252" s="357"/>
      <c r="AI252" s="357"/>
      <c r="AJ252" s="357"/>
      <c r="AK252" s="357"/>
      <c r="AL252" s="357"/>
      <c r="AM252" s="357"/>
      <c r="AN252" s="357"/>
      <c r="AO252" s="399"/>
      <c r="AP252" s="358" t="s">
        <v>430</v>
      </c>
      <c r="AQ252" s="358" t="s">
        <v>430</v>
      </c>
      <c r="AR252" s="358" t="s">
        <v>430</v>
      </c>
      <c r="AS252" s="358" t="s">
        <v>430</v>
      </c>
      <c r="AT252" s="358">
        <v>-8.9700000000000006</v>
      </c>
      <c r="AU252" s="399"/>
      <c r="AV252" s="450"/>
      <c r="AW252" s="450"/>
      <c r="AX252" s="450"/>
      <c r="AY252" s="450"/>
      <c r="AZ252" s="450"/>
      <c r="BA252" s="398"/>
      <c r="BB252" s="400"/>
      <c r="BC252" s="400"/>
      <c r="BD252" s="400"/>
      <c r="BE252" s="400"/>
      <c r="BF252" s="399"/>
      <c r="BG252" s="400"/>
      <c r="BH252" s="400"/>
      <c r="BI252" s="400"/>
      <c r="BJ252" s="400"/>
      <c r="BK252" s="399"/>
      <c r="BL252" s="398"/>
      <c r="BM252" s="451"/>
    </row>
    <row r="253" spans="1:70" s="449" customFormat="1" ht="11" x14ac:dyDescent="0.3">
      <c r="A253" s="356" t="s">
        <v>6813</v>
      </c>
      <c r="B253" s="398"/>
      <c r="C253" s="742"/>
      <c r="D253" s="398"/>
      <c r="E253" s="398"/>
      <c r="F253" s="398"/>
      <c r="G253" s="398"/>
      <c r="H253" s="399"/>
      <c r="I253" s="358" t="s">
        <v>430</v>
      </c>
      <c r="J253" s="358" t="s">
        <v>430</v>
      </c>
      <c r="K253" s="358" t="s">
        <v>430</v>
      </c>
      <c r="L253" s="358" t="s">
        <v>430</v>
      </c>
      <c r="M253" s="358" t="s">
        <v>430</v>
      </c>
      <c r="N253" s="359" t="s">
        <v>430</v>
      </c>
      <c r="O253" s="358" t="s">
        <v>430</v>
      </c>
      <c r="P253" s="358" t="s">
        <v>430</v>
      </c>
      <c r="Q253" s="358" t="s">
        <v>430</v>
      </c>
      <c r="R253" s="358" t="s">
        <v>430</v>
      </c>
      <c r="S253" s="358" t="s">
        <v>430</v>
      </c>
      <c r="T253" s="358" t="s">
        <v>430</v>
      </c>
      <c r="U253" s="358" t="s">
        <v>430</v>
      </c>
      <c r="V253" s="358" t="s">
        <v>430</v>
      </c>
      <c r="W253" s="358" t="s">
        <v>430</v>
      </c>
      <c r="X253" s="358" t="s">
        <v>430</v>
      </c>
      <c r="Y253" s="399"/>
      <c r="Z253" s="357"/>
      <c r="AA253" s="357"/>
      <c r="AB253" s="357"/>
      <c r="AC253" s="357"/>
      <c r="AD253" s="357"/>
      <c r="AE253" s="357"/>
      <c r="AF253" s="357"/>
      <c r="AG253" s="357"/>
      <c r="AH253" s="357"/>
      <c r="AI253" s="357"/>
      <c r="AJ253" s="357"/>
      <c r="AK253" s="357"/>
      <c r="AL253" s="357"/>
      <c r="AM253" s="357"/>
      <c r="AN253" s="357"/>
      <c r="AO253" s="399"/>
      <c r="AP253" s="358" t="s">
        <v>430</v>
      </c>
      <c r="AQ253" s="358" t="s">
        <v>430</v>
      </c>
      <c r="AR253" s="358" t="s">
        <v>430</v>
      </c>
      <c r="AS253" s="358" t="s">
        <v>430</v>
      </c>
      <c r="AT253" s="358" t="s">
        <v>430</v>
      </c>
      <c r="AU253" s="399"/>
      <c r="AV253" s="450"/>
      <c r="AW253" s="450"/>
      <c r="AX253" s="450"/>
      <c r="AY253" s="450"/>
      <c r="AZ253" s="450"/>
      <c r="BA253" s="398"/>
      <c r="BB253" s="400"/>
      <c r="BC253" s="400"/>
      <c r="BD253" s="400"/>
      <c r="BE253" s="400"/>
      <c r="BF253" s="399"/>
      <c r="BG253" s="400"/>
      <c r="BH253" s="400"/>
      <c r="BI253" s="400"/>
      <c r="BJ253" s="400"/>
      <c r="BK253" s="399"/>
      <c r="BL253" s="398"/>
      <c r="BM253" s="451"/>
    </row>
    <row r="254" spans="1:70" s="449" customFormat="1" ht="11" x14ac:dyDescent="0.3">
      <c r="A254" s="356" t="s">
        <v>6814</v>
      </c>
      <c r="B254" s="398"/>
      <c r="C254" s="742"/>
      <c r="D254" s="398"/>
      <c r="E254" s="398"/>
      <c r="F254" s="398"/>
      <c r="G254" s="398"/>
      <c r="H254" s="399"/>
      <c r="I254" s="358" t="s">
        <v>430</v>
      </c>
      <c r="J254" s="358" t="s">
        <v>430</v>
      </c>
      <c r="K254" s="358" t="s">
        <v>430</v>
      </c>
      <c r="L254" s="358" t="s">
        <v>430</v>
      </c>
      <c r="M254" s="358" t="s">
        <v>430</v>
      </c>
      <c r="N254" s="359" t="s">
        <v>430</v>
      </c>
      <c r="O254" s="358" t="s">
        <v>430</v>
      </c>
      <c r="P254" s="358" t="s">
        <v>430</v>
      </c>
      <c r="Q254" s="358" t="s">
        <v>430</v>
      </c>
      <c r="R254" s="358" t="s">
        <v>430</v>
      </c>
      <c r="S254" s="358" t="s">
        <v>430</v>
      </c>
      <c r="T254" s="358" t="s">
        <v>430</v>
      </c>
      <c r="U254" s="358" t="s">
        <v>430</v>
      </c>
      <c r="V254" s="358" t="s">
        <v>430</v>
      </c>
      <c r="W254" s="358" t="s">
        <v>430</v>
      </c>
      <c r="X254" s="358"/>
      <c r="Y254" s="399"/>
      <c r="Z254" s="357"/>
      <c r="AA254" s="357"/>
      <c r="AB254" s="357"/>
      <c r="AC254" s="357"/>
      <c r="AD254" s="357"/>
      <c r="AE254" s="357"/>
      <c r="AF254" s="357"/>
      <c r="AG254" s="357"/>
      <c r="AH254" s="357"/>
      <c r="AI254" s="357"/>
      <c r="AJ254" s="357"/>
      <c r="AK254" s="357"/>
      <c r="AL254" s="357"/>
      <c r="AM254" s="357"/>
      <c r="AN254" s="357"/>
      <c r="AO254" s="399"/>
      <c r="AP254" s="358" t="s">
        <v>430</v>
      </c>
      <c r="AQ254" s="358" t="s">
        <v>430</v>
      </c>
      <c r="AR254" s="358" t="s">
        <v>430</v>
      </c>
      <c r="AS254" s="358" t="s">
        <v>430</v>
      </c>
      <c r="AT254" s="358" t="s">
        <v>430</v>
      </c>
      <c r="AU254" s="399"/>
      <c r="AV254" s="450"/>
      <c r="AW254" s="450"/>
      <c r="AX254" s="450"/>
      <c r="AY254" s="450"/>
      <c r="AZ254" s="450"/>
      <c r="BA254" s="398"/>
      <c r="BB254" s="400"/>
      <c r="BC254" s="400"/>
      <c r="BD254" s="400"/>
      <c r="BE254" s="400"/>
      <c r="BF254" s="399"/>
      <c r="BG254" s="400"/>
      <c r="BH254" s="400"/>
      <c r="BI254" s="400"/>
      <c r="BJ254" s="400"/>
      <c r="BK254" s="399"/>
      <c r="BL254" s="398"/>
      <c r="BM254" s="451"/>
    </row>
    <row r="255" spans="1:70" s="449" customFormat="1" ht="11" x14ac:dyDescent="0.3">
      <c r="A255" s="356" t="s">
        <v>6815</v>
      </c>
      <c r="B255" s="398"/>
      <c r="C255" s="742"/>
      <c r="D255" s="398"/>
      <c r="E255" s="398"/>
      <c r="F255" s="398"/>
      <c r="G255" s="398"/>
      <c r="H255" s="399"/>
      <c r="I255" s="358" t="s">
        <v>430</v>
      </c>
      <c r="J255" s="358" t="s">
        <v>430</v>
      </c>
      <c r="K255" s="358" t="s">
        <v>430</v>
      </c>
      <c r="L255" s="358" t="s">
        <v>430</v>
      </c>
      <c r="M255" s="358" t="s">
        <v>430</v>
      </c>
      <c r="N255" s="359" t="s">
        <v>430</v>
      </c>
      <c r="O255" s="358" t="s">
        <v>430</v>
      </c>
      <c r="P255" s="358" t="s">
        <v>430</v>
      </c>
      <c r="Q255" s="358" t="s">
        <v>430</v>
      </c>
      <c r="R255" s="358" t="s">
        <v>430</v>
      </c>
      <c r="S255" s="358" t="s">
        <v>430</v>
      </c>
      <c r="T255" s="358" t="s">
        <v>430</v>
      </c>
      <c r="U255" s="358" t="s">
        <v>430</v>
      </c>
      <c r="V255" s="358" t="s">
        <v>430</v>
      </c>
      <c r="W255" s="358" t="s">
        <v>430</v>
      </c>
      <c r="X255" s="358"/>
      <c r="Y255" s="399"/>
      <c r="Z255" s="357"/>
      <c r="AA255" s="357"/>
      <c r="AB255" s="357"/>
      <c r="AC255" s="357"/>
      <c r="AD255" s="357"/>
      <c r="AE255" s="357"/>
      <c r="AF255" s="357"/>
      <c r="AG255" s="357"/>
      <c r="AH255" s="357"/>
      <c r="AI255" s="357"/>
      <c r="AJ255" s="357"/>
      <c r="AK255" s="357"/>
      <c r="AL255" s="357"/>
      <c r="AM255" s="357"/>
      <c r="AN255" s="357"/>
      <c r="AO255" s="399"/>
      <c r="AP255" s="358" t="s">
        <v>430</v>
      </c>
      <c r="AQ255" s="358" t="s">
        <v>430</v>
      </c>
      <c r="AR255" s="358" t="s">
        <v>430</v>
      </c>
      <c r="AS255" s="358" t="s">
        <v>430</v>
      </c>
      <c r="AT255" s="358" t="s">
        <v>430</v>
      </c>
      <c r="AU255" s="399"/>
      <c r="AV255" s="450"/>
      <c r="AW255" s="450"/>
      <c r="AX255" s="450"/>
      <c r="AY255" s="450"/>
      <c r="AZ255" s="450"/>
      <c r="BA255" s="398"/>
      <c r="BB255" s="400"/>
      <c r="BC255" s="400"/>
      <c r="BD255" s="400"/>
      <c r="BE255" s="400"/>
      <c r="BF255" s="399"/>
      <c r="BG255" s="400"/>
      <c r="BH255" s="400"/>
      <c r="BI255" s="400"/>
      <c r="BJ255" s="400"/>
      <c r="BK255" s="399"/>
      <c r="BL255" s="398"/>
      <c r="BM255" s="451"/>
    </row>
    <row r="256" spans="1:70" s="449" customFormat="1" ht="11" x14ac:dyDescent="0.3">
      <c r="A256" s="356" t="s">
        <v>6816</v>
      </c>
      <c r="B256" s="398"/>
      <c r="C256" s="742"/>
      <c r="D256" s="398"/>
      <c r="E256" s="398"/>
      <c r="F256" s="398"/>
      <c r="G256" s="398"/>
      <c r="H256" s="399"/>
      <c r="I256" s="358" t="s">
        <v>430</v>
      </c>
      <c r="J256" s="358" t="s">
        <v>430</v>
      </c>
      <c r="K256" s="358" t="s">
        <v>430</v>
      </c>
      <c r="L256" s="358" t="s">
        <v>430</v>
      </c>
      <c r="M256" s="358" t="s">
        <v>430</v>
      </c>
      <c r="N256" s="359" t="s">
        <v>430</v>
      </c>
      <c r="O256" s="358" t="s">
        <v>430</v>
      </c>
      <c r="P256" s="358" t="s">
        <v>430</v>
      </c>
      <c r="Q256" s="358" t="s">
        <v>430</v>
      </c>
      <c r="R256" s="358" t="s">
        <v>430</v>
      </c>
      <c r="S256" s="358" t="s">
        <v>430</v>
      </c>
      <c r="T256" s="358" t="s">
        <v>430</v>
      </c>
      <c r="U256" s="358" t="s">
        <v>430</v>
      </c>
      <c r="V256" s="358" t="s">
        <v>430</v>
      </c>
      <c r="W256" s="358" t="s">
        <v>430</v>
      </c>
      <c r="X256" s="358" t="s">
        <v>430</v>
      </c>
      <c r="Y256" s="399"/>
      <c r="Z256" s="357"/>
      <c r="AA256" s="357"/>
      <c r="AB256" s="357"/>
      <c r="AC256" s="357"/>
      <c r="AD256" s="357"/>
      <c r="AE256" s="357"/>
      <c r="AF256" s="357"/>
      <c r="AG256" s="357"/>
      <c r="AH256" s="357"/>
      <c r="AI256" s="357"/>
      <c r="AJ256" s="357"/>
      <c r="AK256" s="357"/>
      <c r="AL256" s="357"/>
      <c r="AM256" s="357"/>
      <c r="AN256" s="357"/>
      <c r="AO256" s="399"/>
      <c r="AP256" s="358" t="s">
        <v>430</v>
      </c>
      <c r="AQ256" s="358" t="s">
        <v>430</v>
      </c>
      <c r="AR256" s="358" t="s">
        <v>430</v>
      </c>
      <c r="AS256" s="358" t="s">
        <v>430</v>
      </c>
      <c r="AT256" s="358" t="s">
        <v>430</v>
      </c>
      <c r="AU256" s="399"/>
      <c r="AV256" s="450"/>
      <c r="AW256" s="450"/>
      <c r="AX256" s="450"/>
      <c r="AY256" s="450"/>
      <c r="AZ256" s="450"/>
      <c r="BA256" s="398"/>
      <c r="BB256" s="400"/>
      <c r="BC256" s="400"/>
      <c r="BD256" s="400"/>
      <c r="BE256" s="400"/>
      <c r="BF256" s="399"/>
      <c r="BG256" s="400"/>
      <c r="BH256" s="400"/>
      <c r="BI256" s="400"/>
      <c r="BJ256" s="400"/>
      <c r="BK256" s="399"/>
      <c r="BL256" s="398"/>
      <c r="BM256" s="451"/>
    </row>
    <row r="257" spans="1:65" s="449" customFormat="1" ht="11" x14ac:dyDescent="0.3">
      <c r="A257" s="356" t="s">
        <v>6515</v>
      </c>
      <c r="B257" s="398"/>
      <c r="C257" s="742"/>
      <c r="D257" s="398"/>
      <c r="E257" s="398"/>
      <c r="F257" s="398"/>
      <c r="G257" s="398"/>
      <c r="H257" s="399"/>
      <c r="I257" s="358" t="s">
        <v>430</v>
      </c>
      <c r="J257" s="358" t="s">
        <v>430</v>
      </c>
      <c r="K257" s="358" t="s">
        <v>430</v>
      </c>
      <c r="L257" s="358" t="s">
        <v>430</v>
      </c>
      <c r="M257" s="358" t="s">
        <v>430</v>
      </c>
      <c r="N257" s="359" t="s">
        <v>430</v>
      </c>
      <c r="O257" s="358" t="s">
        <v>430</v>
      </c>
      <c r="P257" s="358" t="s">
        <v>430</v>
      </c>
      <c r="Q257" s="358" t="s">
        <v>430</v>
      </c>
      <c r="R257" s="358" t="s">
        <v>430</v>
      </c>
      <c r="S257" s="358" t="s">
        <v>430</v>
      </c>
      <c r="T257" s="358" t="s">
        <v>430</v>
      </c>
      <c r="U257" s="358" t="s">
        <v>430</v>
      </c>
      <c r="V257" s="358" t="s">
        <v>430</v>
      </c>
      <c r="W257" s="358" t="s">
        <v>430</v>
      </c>
      <c r="X257" s="358" t="s">
        <v>430</v>
      </c>
      <c r="Y257" s="399"/>
      <c r="Z257" s="357"/>
      <c r="AA257" s="357"/>
      <c r="AB257" s="357"/>
      <c r="AC257" s="357"/>
      <c r="AD257" s="357"/>
      <c r="AE257" s="357"/>
      <c r="AF257" s="357"/>
      <c r="AG257" s="357"/>
      <c r="AH257" s="357"/>
      <c r="AI257" s="357"/>
      <c r="AJ257" s="357"/>
      <c r="AK257" s="357"/>
      <c r="AL257" s="357"/>
      <c r="AM257" s="357"/>
      <c r="AN257" s="357"/>
      <c r="AO257" s="399"/>
      <c r="AP257" s="358" t="s">
        <v>430</v>
      </c>
      <c r="AQ257" s="358" t="s">
        <v>430</v>
      </c>
      <c r="AR257" s="358" t="s">
        <v>430</v>
      </c>
      <c r="AS257" s="358" t="s">
        <v>430</v>
      </c>
      <c r="AT257" s="358" t="s">
        <v>430</v>
      </c>
      <c r="AU257" s="399"/>
      <c r="AV257" s="450"/>
      <c r="AW257" s="450"/>
      <c r="AX257" s="450"/>
      <c r="AY257" s="450"/>
      <c r="AZ257" s="450"/>
      <c r="BA257" s="398"/>
      <c r="BB257" s="400"/>
      <c r="BC257" s="400"/>
      <c r="BD257" s="400"/>
      <c r="BE257" s="400"/>
      <c r="BF257" s="399"/>
      <c r="BG257" s="400"/>
      <c r="BH257" s="400"/>
      <c r="BI257" s="400"/>
      <c r="BJ257" s="400"/>
      <c r="BK257" s="399"/>
      <c r="BL257" s="398"/>
      <c r="BM257" s="451"/>
    </row>
    <row r="258" spans="1:65" s="449" customFormat="1" ht="11" x14ac:dyDescent="0.3">
      <c r="A258" s="356" t="s">
        <v>6516</v>
      </c>
      <c r="B258" s="398"/>
      <c r="C258" s="742"/>
      <c r="D258" s="398"/>
      <c r="E258" s="398"/>
      <c r="F258" s="398"/>
      <c r="G258" s="398"/>
      <c r="H258" s="399"/>
      <c r="I258" s="358" t="s">
        <v>430</v>
      </c>
      <c r="J258" s="358" t="s">
        <v>430</v>
      </c>
      <c r="K258" s="358" t="s">
        <v>430</v>
      </c>
      <c r="L258" s="358" t="s">
        <v>430</v>
      </c>
      <c r="M258" s="358" t="s">
        <v>430</v>
      </c>
      <c r="N258" s="359" t="s">
        <v>430</v>
      </c>
      <c r="O258" s="358" t="s">
        <v>430</v>
      </c>
      <c r="P258" s="358" t="s">
        <v>430</v>
      </c>
      <c r="Q258" s="358" t="s">
        <v>430</v>
      </c>
      <c r="R258" s="358" t="s">
        <v>430</v>
      </c>
      <c r="S258" s="358" t="s">
        <v>430</v>
      </c>
      <c r="T258" s="358" t="s">
        <v>430</v>
      </c>
      <c r="U258" s="358" t="s">
        <v>430</v>
      </c>
      <c r="V258" s="358" t="s">
        <v>430</v>
      </c>
      <c r="W258" s="358" t="s">
        <v>430</v>
      </c>
      <c r="X258" s="358" t="s">
        <v>430</v>
      </c>
      <c r="Y258" s="399"/>
      <c r="Z258" s="357"/>
      <c r="AA258" s="357"/>
      <c r="AB258" s="357"/>
      <c r="AC258" s="357"/>
      <c r="AD258" s="357"/>
      <c r="AE258" s="357"/>
      <c r="AF258" s="357"/>
      <c r="AG258" s="357"/>
      <c r="AH258" s="357"/>
      <c r="AI258" s="357"/>
      <c r="AJ258" s="357"/>
      <c r="AK258" s="357"/>
      <c r="AL258" s="357"/>
      <c r="AM258" s="357"/>
      <c r="AN258" s="357"/>
      <c r="AO258" s="399"/>
      <c r="AP258" s="358" t="s">
        <v>430</v>
      </c>
      <c r="AQ258" s="358" t="s">
        <v>430</v>
      </c>
      <c r="AR258" s="358" t="s">
        <v>430</v>
      </c>
      <c r="AS258" s="358" t="s">
        <v>430</v>
      </c>
      <c r="AT258" s="358" t="s">
        <v>430</v>
      </c>
      <c r="AU258" s="399"/>
      <c r="AV258" s="450"/>
      <c r="AW258" s="450"/>
      <c r="AX258" s="450"/>
      <c r="AY258" s="450"/>
      <c r="AZ258" s="450"/>
      <c r="BA258" s="398"/>
      <c r="BB258" s="400"/>
      <c r="BC258" s="400"/>
      <c r="BD258" s="400"/>
      <c r="BE258" s="400"/>
      <c r="BF258" s="399"/>
      <c r="BG258" s="400"/>
      <c r="BH258" s="400"/>
      <c r="BI258" s="400"/>
      <c r="BJ258" s="400"/>
      <c r="BK258" s="399"/>
      <c r="BL258" s="398"/>
      <c r="BM258" s="451"/>
    </row>
    <row r="259" spans="1:65" s="449" customFormat="1" ht="11" x14ac:dyDescent="0.3">
      <c r="A259" s="356" t="s">
        <v>5748</v>
      </c>
      <c r="B259" s="398"/>
      <c r="C259" s="742"/>
      <c r="D259" s="398"/>
      <c r="E259" s="398"/>
      <c r="F259" s="398"/>
      <c r="G259" s="398"/>
      <c r="H259" s="399"/>
      <c r="I259" s="358" t="s">
        <v>430</v>
      </c>
      <c r="J259" s="358" t="s">
        <v>430</v>
      </c>
      <c r="K259" s="358" t="s">
        <v>430</v>
      </c>
      <c r="L259" s="358" t="s">
        <v>430</v>
      </c>
      <c r="M259" s="358" t="s">
        <v>430</v>
      </c>
      <c r="N259" s="359" t="s">
        <v>430</v>
      </c>
      <c r="O259" s="358" t="s">
        <v>430</v>
      </c>
      <c r="P259" s="358" t="s">
        <v>430</v>
      </c>
      <c r="Q259" s="358" t="s">
        <v>430</v>
      </c>
      <c r="R259" s="358" t="s">
        <v>430</v>
      </c>
      <c r="S259" s="358" t="s">
        <v>430</v>
      </c>
      <c r="T259" s="358" t="s">
        <v>430</v>
      </c>
      <c r="U259" s="358" t="s">
        <v>430</v>
      </c>
      <c r="V259" s="358" t="s">
        <v>430</v>
      </c>
      <c r="W259" s="358" t="s">
        <v>430</v>
      </c>
      <c r="X259" s="358" t="s">
        <v>430</v>
      </c>
      <c r="Y259" s="399"/>
      <c r="Z259" s="357"/>
      <c r="AA259" s="357"/>
      <c r="AB259" s="357"/>
      <c r="AC259" s="357"/>
      <c r="AD259" s="357"/>
      <c r="AE259" s="357"/>
      <c r="AF259" s="357"/>
      <c r="AG259" s="357"/>
      <c r="AH259" s="357"/>
      <c r="AI259" s="357"/>
      <c r="AJ259" s="357"/>
      <c r="AK259" s="357"/>
      <c r="AL259" s="357"/>
      <c r="AM259" s="357"/>
      <c r="AN259" s="357"/>
      <c r="AO259" s="399"/>
      <c r="AP259" s="358" t="s">
        <v>430</v>
      </c>
      <c r="AQ259" s="358" t="s">
        <v>430</v>
      </c>
      <c r="AR259" s="358" t="s">
        <v>430</v>
      </c>
      <c r="AS259" s="358" t="s">
        <v>430</v>
      </c>
      <c r="AT259" s="358" t="s">
        <v>430</v>
      </c>
      <c r="AU259" s="399"/>
      <c r="AV259" s="450"/>
      <c r="AW259" s="450"/>
      <c r="AX259" s="450"/>
      <c r="AY259" s="450"/>
      <c r="AZ259" s="450"/>
      <c r="BA259" s="398"/>
      <c r="BB259" s="400"/>
      <c r="BC259" s="400"/>
      <c r="BD259" s="400"/>
      <c r="BE259" s="400"/>
      <c r="BF259" s="399"/>
      <c r="BG259" s="400"/>
      <c r="BH259" s="400"/>
      <c r="BI259" s="400"/>
      <c r="BJ259" s="400"/>
      <c r="BK259" s="399"/>
      <c r="BL259" s="398"/>
      <c r="BM259" s="451"/>
    </row>
    <row r="260" spans="1:65" s="449" customFormat="1" ht="11" x14ac:dyDescent="0.3">
      <c r="A260" s="356" t="s">
        <v>5749</v>
      </c>
      <c r="B260" s="398"/>
      <c r="C260" s="742"/>
      <c r="D260" s="398"/>
      <c r="E260" s="398"/>
      <c r="F260" s="398"/>
      <c r="G260" s="398"/>
      <c r="H260" s="399"/>
      <c r="I260" s="358" t="s">
        <v>430</v>
      </c>
      <c r="J260" s="358" t="s">
        <v>430</v>
      </c>
      <c r="K260" s="358" t="s">
        <v>430</v>
      </c>
      <c r="L260" s="358" t="s">
        <v>430</v>
      </c>
      <c r="M260" s="358" t="s">
        <v>430</v>
      </c>
      <c r="N260" s="359" t="s">
        <v>430</v>
      </c>
      <c r="O260" s="358" t="s">
        <v>430</v>
      </c>
      <c r="P260" s="358" t="s">
        <v>430</v>
      </c>
      <c r="Q260" s="358" t="s">
        <v>430</v>
      </c>
      <c r="R260" s="358" t="s">
        <v>430</v>
      </c>
      <c r="S260" s="358" t="s">
        <v>430</v>
      </c>
      <c r="T260" s="358" t="s">
        <v>430</v>
      </c>
      <c r="U260" s="358" t="s">
        <v>430</v>
      </c>
      <c r="V260" s="358" t="s">
        <v>430</v>
      </c>
      <c r="W260" s="358" t="s">
        <v>430</v>
      </c>
      <c r="X260" s="358" t="s">
        <v>430</v>
      </c>
      <c r="Y260" s="399"/>
      <c r="Z260" s="357"/>
      <c r="AA260" s="357"/>
      <c r="AB260" s="357"/>
      <c r="AC260" s="357"/>
      <c r="AD260" s="357"/>
      <c r="AE260" s="357"/>
      <c r="AF260" s="357"/>
      <c r="AG260" s="357"/>
      <c r="AH260" s="357"/>
      <c r="AI260" s="357"/>
      <c r="AJ260" s="357"/>
      <c r="AK260" s="357"/>
      <c r="AL260" s="357"/>
      <c r="AM260" s="357"/>
      <c r="AN260" s="357"/>
      <c r="AO260" s="399"/>
      <c r="AP260" s="358" t="s">
        <v>430</v>
      </c>
      <c r="AQ260" s="358" t="s">
        <v>430</v>
      </c>
      <c r="AR260" s="358" t="s">
        <v>430</v>
      </c>
      <c r="AS260" s="358" t="s">
        <v>430</v>
      </c>
      <c r="AT260" s="358" t="s">
        <v>430</v>
      </c>
      <c r="AU260" s="399"/>
      <c r="AV260" s="450"/>
      <c r="AW260" s="450"/>
      <c r="AX260" s="450"/>
      <c r="AY260" s="450"/>
      <c r="AZ260" s="450"/>
      <c r="BA260" s="398"/>
      <c r="BB260" s="400"/>
      <c r="BC260" s="400"/>
      <c r="BD260" s="400"/>
      <c r="BE260" s="400"/>
      <c r="BF260" s="399"/>
      <c r="BG260" s="400"/>
      <c r="BH260" s="400"/>
      <c r="BI260" s="400"/>
      <c r="BJ260" s="400"/>
      <c r="BK260" s="399"/>
      <c r="BL260" s="398"/>
      <c r="BM260" s="451"/>
    </row>
    <row r="261" spans="1:65" s="449" customFormat="1" ht="11" x14ac:dyDescent="0.3">
      <c r="A261" s="356" t="s">
        <v>4367</v>
      </c>
      <c r="B261" s="398"/>
      <c r="C261" s="742"/>
      <c r="D261" s="398"/>
      <c r="E261" s="398"/>
      <c r="F261" s="398"/>
      <c r="G261" s="398"/>
      <c r="H261" s="399"/>
      <c r="I261" s="358" t="s">
        <v>430</v>
      </c>
      <c r="J261" s="358" t="s">
        <v>430</v>
      </c>
      <c r="K261" s="358" t="s">
        <v>430</v>
      </c>
      <c r="L261" s="358" t="s">
        <v>430</v>
      </c>
      <c r="M261" s="358" t="s">
        <v>430</v>
      </c>
      <c r="N261" s="359" t="s">
        <v>430</v>
      </c>
      <c r="O261" s="358" t="s">
        <v>430</v>
      </c>
      <c r="P261" s="358" t="s">
        <v>430</v>
      </c>
      <c r="Q261" s="358" t="s">
        <v>430</v>
      </c>
      <c r="R261" s="358" t="s">
        <v>430</v>
      </c>
      <c r="S261" s="358" t="s">
        <v>430</v>
      </c>
      <c r="T261" s="358" t="s">
        <v>430</v>
      </c>
      <c r="U261" s="358" t="s">
        <v>430</v>
      </c>
      <c r="V261" s="358" t="s">
        <v>430</v>
      </c>
      <c r="W261" s="358" t="s">
        <v>430</v>
      </c>
      <c r="X261" s="358" t="s">
        <v>430</v>
      </c>
      <c r="Y261" s="399"/>
      <c r="Z261" s="357"/>
      <c r="AA261" s="357"/>
      <c r="AB261" s="357"/>
      <c r="AC261" s="357"/>
      <c r="AD261" s="357"/>
      <c r="AE261" s="357"/>
      <c r="AF261" s="357"/>
      <c r="AG261" s="357"/>
      <c r="AH261" s="357"/>
      <c r="AI261" s="357"/>
      <c r="AJ261" s="357"/>
      <c r="AK261" s="357"/>
      <c r="AL261" s="357"/>
      <c r="AM261" s="357"/>
      <c r="AN261" s="357"/>
      <c r="AO261" s="399"/>
      <c r="AP261" s="358" t="s">
        <v>430</v>
      </c>
      <c r="AQ261" s="358" t="s">
        <v>430</v>
      </c>
      <c r="AR261" s="358" t="s">
        <v>430</v>
      </c>
      <c r="AS261" s="358" t="s">
        <v>430</v>
      </c>
      <c r="AT261" s="358" t="s">
        <v>430</v>
      </c>
      <c r="AU261" s="399"/>
      <c r="AV261" s="450"/>
      <c r="AW261" s="450"/>
      <c r="AX261" s="450"/>
      <c r="AY261" s="450"/>
      <c r="AZ261" s="450"/>
      <c r="BA261" s="398"/>
      <c r="BB261" s="400"/>
      <c r="BC261" s="400"/>
      <c r="BD261" s="400"/>
      <c r="BE261" s="400"/>
      <c r="BF261" s="399"/>
      <c r="BG261" s="400"/>
      <c r="BH261" s="400"/>
      <c r="BI261" s="400"/>
      <c r="BJ261" s="400"/>
      <c r="BK261" s="399"/>
      <c r="BL261" s="398"/>
      <c r="BM261" s="451"/>
    </row>
    <row r="262" spans="1:65" s="449" customFormat="1" ht="11" x14ac:dyDescent="0.3">
      <c r="A262" s="356" t="s">
        <v>4368</v>
      </c>
      <c r="B262" s="398"/>
      <c r="C262" s="742"/>
      <c r="D262" s="398"/>
      <c r="E262" s="398"/>
      <c r="F262" s="398"/>
      <c r="G262" s="398"/>
      <c r="H262" s="399"/>
      <c r="I262" s="358">
        <v>1.1393</v>
      </c>
      <c r="J262" s="358">
        <v>-0.38169999999999998</v>
      </c>
      <c r="K262" s="358">
        <v>5.6656000000000004</v>
      </c>
      <c r="L262" s="358">
        <v>-3.5190999999999999</v>
      </c>
      <c r="M262" s="358">
        <v>-5.3541999999999996</v>
      </c>
      <c r="N262" s="359">
        <v>3.5101</v>
      </c>
      <c r="O262" s="358">
        <v>6.4570999999999996</v>
      </c>
      <c r="P262" s="358">
        <v>15.28</v>
      </c>
      <c r="Q262" s="358">
        <v>13.4956</v>
      </c>
      <c r="R262" s="358">
        <v>14.0092</v>
      </c>
      <c r="S262" s="358">
        <v>7.9141000000000004</v>
      </c>
      <c r="T262" s="358">
        <v>-6.3524000000000003</v>
      </c>
      <c r="U262" s="358">
        <v>-0.54969999999999997</v>
      </c>
      <c r="V262" s="358">
        <v>-1.2706999999999999</v>
      </c>
      <c r="W262" s="358">
        <v>7.9141000000000004</v>
      </c>
      <c r="X262" s="358" t="s">
        <v>428</v>
      </c>
      <c r="Y262" s="399"/>
      <c r="Z262" s="357"/>
      <c r="AA262" s="357"/>
      <c r="AB262" s="357"/>
      <c r="AC262" s="357"/>
      <c r="AD262" s="357"/>
      <c r="AE262" s="357"/>
      <c r="AF262" s="357"/>
      <c r="AG262" s="357"/>
      <c r="AH262" s="357"/>
      <c r="AI262" s="357"/>
      <c r="AJ262" s="357"/>
      <c r="AK262" s="357"/>
      <c r="AL262" s="357"/>
      <c r="AM262" s="357"/>
      <c r="AN262" s="357"/>
      <c r="AO262" s="399"/>
      <c r="AP262" s="358">
        <v>13.61</v>
      </c>
      <c r="AQ262" s="358">
        <v>13.67</v>
      </c>
      <c r="AR262" s="358">
        <v>10.93</v>
      </c>
      <c r="AS262" s="358">
        <v>6.48</v>
      </c>
      <c r="AT262" s="358">
        <v>-4</v>
      </c>
      <c r="AU262" s="399"/>
      <c r="AV262" s="450"/>
      <c r="AW262" s="450"/>
      <c r="AX262" s="450"/>
      <c r="AY262" s="450"/>
      <c r="AZ262" s="450"/>
      <c r="BA262" s="398"/>
      <c r="BB262" s="400"/>
      <c r="BC262" s="400"/>
      <c r="BD262" s="400"/>
      <c r="BE262" s="400"/>
      <c r="BF262" s="399"/>
      <c r="BG262" s="400"/>
      <c r="BH262" s="400"/>
      <c r="BI262" s="400"/>
      <c r="BJ262" s="400"/>
      <c r="BK262" s="399"/>
      <c r="BL262" s="398"/>
      <c r="BM262" s="451"/>
    </row>
    <row r="263" spans="1:65" s="449" customFormat="1" ht="11" x14ac:dyDescent="0.3">
      <c r="A263" s="356" t="s">
        <v>4370</v>
      </c>
      <c r="B263" s="398"/>
      <c r="C263" s="742"/>
      <c r="D263" s="398"/>
      <c r="E263" s="398"/>
      <c r="F263" s="398"/>
      <c r="G263" s="398"/>
      <c r="H263" s="399"/>
      <c r="I263" s="358">
        <v>0.48180000000000001</v>
      </c>
      <c r="J263" s="358">
        <v>-0.33939999999999998</v>
      </c>
      <c r="K263" s="358">
        <v>11.599500000000001</v>
      </c>
      <c r="L263" s="358">
        <v>4.9175000000000004</v>
      </c>
      <c r="M263" s="358">
        <v>-0.42820000000000003</v>
      </c>
      <c r="N263" s="359">
        <v>10.190799999999999</v>
      </c>
      <c r="O263" s="358">
        <v>2.7372000000000001</v>
      </c>
      <c r="P263" s="358">
        <v>24.615100000000002</v>
      </c>
      <c r="Q263" s="358">
        <v>19.5701</v>
      </c>
      <c r="R263" s="358">
        <v>20.069700000000001</v>
      </c>
      <c r="S263" s="358">
        <v>14.9557</v>
      </c>
      <c r="T263" s="358">
        <v>1.5558000000000001</v>
      </c>
      <c r="U263" s="358">
        <v>5.4481000000000002</v>
      </c>
      <c r="V263" s="358">
        <v>-1.9096</v>
      </c>
      <c r="W263" s="358">
        <v>14.9557</v>
      </c>
      <c r="X263" s="358" t="s">
        <v>428</v>
      </c>
      <c r="Y263" s="399"/>
      <c r="Z263" s="357"/>
      <c r="AA263" s="357"/>
      <c r="AB263" s="357"/>
      <c r="AC263" s="357"/>
      <c r="AD263" s="357"/>
      <c r="AE263" s="357"/>
      <c r="AF263" s="357"/>
      <c r="AG263" s="357"/>
      <c r="AH263" s="357"/>
      <c r="AI263" s="357"/>
      <c r="AJ263" s="357"/>
      <c r="AK263" s="357"/>
      <c r="AL263" s="357"/>
      <c r="AM263" s="357"/>
      <c r="AN263" s="357"/>
      <c r="AO263" s="399"/>
      <c r="AP263" s="358">
        <v>19.23</v>
      </c>
      <c r="AQ263" s="358">
        <v>20.32</v>
      </c>
      <c r="AR263" s="358">
        <v>16.59</v>
      </c>
      <c r="AS263" s="358">
        <v>9.36</v>
      </c>
      <c r="AT263" s="358">
        <v>5.7</v>
      </c>
      <c r="AU263" s="399"/>
      <c r="AV263" s="450"/>
      <c r="AW263" s="450"/>
      <c r="AX263" s="450"/>
      <c r="AY263" s="450"/>
      <c r="AZ263" s="450"/>
      <c r="BA263" s="398"/>
      <c r="BB263" s="400"/>
      <c r="BC263" s="400"/>
      <c r="BD263" s="400"/>
      <c r="BE263" s="400"/>
      <c r="BF263" s="399"/>
      <c r="BG263" s="400"/>
      <c r="BH263" s="400"/>
      <c r="BI263" s="400"/>
      <c r="BJ263" s="400"/>
      <c r="BK263" s="399"/>
      <c r="BL263" s="398"/>
      <c r="BM263" s="451"/>
    </row>
    <row r="264" spans="1:65" s="449" customFormat="1" ht="11" x14ac:dyDescent="0.3">
      <c r="A264" s="356" t="s">
        <v>2486</v>
      </c>
      <c r="B264" s="398"/>
      <c r="C264" s="742"/>
      <c r="D264" s="398"/>
      <c r="E264" s="398"/>
      <c r="F264" s="398"/>
      <c r="G264" s="398"/>
      <c r="H264" s="399"/>
      <c r="I264" s="358">
        <v>1.0159</v>
      </c>
      <c r="J264" s="358">
        <v>-0.48010000000000003</v>
      </c>
      <c r="K264" s="358">
        <v>7.8907999999999996</v>
      </c>
      <c r="L264" s="358">
        <v>-1.0819000000000001</v>
      </c>
      <c r="M264" s="358">
        <v>-4.2934999999999999</v>
      </c>
      <c r="N264" s="359">
        <v>4.7930999999999999</v>
      </c>
      <c r="O264" s="358">
        <v>5.8308999999999997</v>
      </c>
      <c r="P264" s="358">
        <v>15.1389</v>
      </c>
      <c r="Q264" s="358">
        <v>13.59</v>
      </c>
      <c r="R264" s="358">
        <v>13.942</v>
      </c>
      <c r="S264" s="358">
        <v>10.454700000000001</v>
      </c>
      <c r="T264" s="358">
        <v>-4.9131999999999998</v>
      </c>
      <c r="U264" s="358">
        <v>0.71130000000000004</v>
      </c>
      <c r="V264" s="358">
        <v>-2.581</v>
      </c>
      <c r="W264" s="358">
        <v>10.454700000000001</v>
      </c>
      <c r="X264" s="358" t="s">
        <v>428</v>
      </c>
      <c r="Y264" s="399"/>
      <c r="Z264" s="357"/>
      <c r="AA264" s="357"/>
      <c r="AB264" s="357"/>
      <c r="AC264" s="357"/>
      <c r="AD264" s="357"/>
      <c r="AE264" s="357"/>
      <c r="AF264" s="357"/>
      <c r="AG264" s="357"/>
      <c r="AH264" s="357"/>
      <c r="AI264" s="357"/>
      <c r="AJ264" s="357"/>
      <c r="AK264" s="357"/>
      <c r="AL264" s="357"/>
      <c r="AM264" s="357"/>
      <c r="AN264" s="357"/>
      <c r="AO264" s="399"/>
      <c r="AP264" s="358">
        <v>13.52</v>
      </c>
      <c r="AQ264" s="358">
        <v>13.92</v>
      </c>
      <c r="AR264" s="358">
        <v>10.87</v>
      </c>
      <c r="AS264" s="358">
        <v>7.07</v>
      </c>
      <c r="AT264" s="358">
        <v>-1.51</v>
      </c>
      <c r="AU264" s="399"/>
      <c r="AV264" s="450"/>
      <c r="AW264" s="450"/>
      <c r="AX264" s="450"/>
      <c r="AY264" s="450"/>
      <c r="AZ264" s="450"/>
      <c r="BA264" s="398"/>
      <c r="BB264" s="400"/>
      <c r="BC264" s="400"/>
      <c r="BD264" s="400"/>
      <c r="BE264" s="400"/>
      <c r="BF264" s="399"/>
      <c r="BG264" s="400"/>
      <c r="BH264" s="400"/>
      <c r="BI264" s="400"/>
      <c r="BJ264" s="400"/>
      <c r="BK264" s="399"/>
      <c r="BL264" s="398"/>
      <c r="BM264" s="451"/>
    </row>
    <row r="265" spans="1:65" s="449" customFormat="1" ht="11" x14ac:dyDescent="0.3">
      <c r="A265" s="356" t="s">
        <v>6817</v>
      </c>
      <c r="B265" s="398"/>
      <c r="C265" s="742"/>
      <c r="D265" s="398"/>
      <c r="E265" s="398"/>
      <c r="F265" s="398"/>
      <c r="G265" s="398"/>
      <c r="H265" s="399"/>
      <c r="I265" s="358" t="s">
        <v>430</v>
      </c>
      <c r="J265" s="358" t="s">
        <v>430</v>
      </c>
      <c r="K265" s="358" t="s">
        <v>430</v>
      </c>
      <c r="L265" s="358" t="s">
        <v>430</v>
      </c>
      <c r="M265" s="358" t="s">
        <v>430</v>
      </c>
      <c r="N265" s="359" t="s">
        <v>430</v>
      </c>
      <c r="O265" s="358" t="s">
        <v>430</v>
      </c>
      <c r="P265" s="358" t="s">
        <v>430</v>
      </c>
      <c r="Q265" s="358" t="s">
        <v>430</v>
      </c>
      <c r="R265" s="358" t="s">
        <v>430</v>
      </c>
      <c r="S265" s="358" t="s">
        <v>430</v>
      </c>
      <c r="T265" s="358" t="s">
        <v>430</v>
      </c>
      <c r="U265" s="358" t="s">
        <v>430</v>
      </c>
      <c r="V265" s="358" t="s">
        <v>430</v>
      </c>
      <c r="W265" s="358" t="s">
        <v>430</v>
      </c>
      <c r="X265" s="358" t="s">
        <v>430</v>
      </c>
      <c r="Y265" s="399"/>
      <c r="Z265" s="357"/>
      <c r="AA265" s="357"/>
      <c r="AB265" s="357"/>
      <c r="AC265" s="357"/>
      <c r="AD265" s="357"/>
      <c r="AE265" s="357"/>
      <c r="AF265" s="357"/>
      <c r="AG265" s="357"/>
      <c r="AH265" s="357"/>
      <c r="AI265" s="357"/>
      <c r="AJ265" s="357"/>
      <c r="AK265" s="357"/>
      <c r="AL265" s="357"/>
      <c r="AM265" s="357"/>
      <c r="AN265" s="357"/>
      <c r="AO265" s="399"/>
      <c r="AP265" s="358" t="s">
        <v>430</v>
      </c>
      <c r="AQ265" s="358" t="s">
        <v>430</v>
      </c>
      <c r="AR265" s="358" t="s">
        <v>430</v>
      </c>
      <c r="AS265" s="358" t="s">
        <v>430</v>
      </c>
      <c r="AT265" s="358" t="s">
        <v>430</v>
      </c>
      <c r="AU265" s="399"/>
      <c r="AV265" s="450"/>
      <c r="AW265" s="450"/>
      <c r="AX265" s="450"/>
      <c r="AY265" s="450"/>
      <c r="AZ265" s="450"/>
      <c r="BA265" s="398"/>
      <c r="BB265" s="400"/>
      <c r="BC265" s="400"/>
      <c r="BD265" s="400"/>
      <c r="BE265" s="400"/>
      <c r="BF265" s="399"/>
      <c r="BG265" s="400"/>
      <c r="BH265" s="400"/>
      <c r="BI265" s="400"/>
      <c r="BJ265" s="400"/>
      <c r="BK265" s="399"/>
      <c r="BL265" s="398"/>
      <c r="BM265" s="451"/>
    </row>
    <row r="266" spans="1:65" s="449" customFormat="1" ht="11" x14ac:dyDescent="0.3">
      <c r="A266" s="356" t="s">
        <v>6818</v>
      </c>
      <c r="B266" s="398"/>
      <c r="C266" s="742"/>
      <c r="D266" s="398"/>
      <c r="E266" s="398"/>
      <c r="F266" s="398"/>
      <c r="G266" s="398"/>
      <c r="H266" s="399"/>
      <c r="I266" s="358" t="s">
        <v>430</v>
      </c>
      <c r="J266" s="358" t="s">
        <v>430</v>
      </c>
      <c r="K266" s="358" t="s">
        <v>430</v>
      </c>
      <c r="L266" s="358" t="s">
        <v>430</v>
      </c>
      <c r="M266" s="358" t="s">
        <v>430</v>
      </c>
      <c r="N266" s="359" t="s">
        <v>430</v>
      </c>
      <c r="O266" s="358" t="s">
        <v>430</v>
      </c>
      <c r="P266" s="358" t="s">
        <v>430</v>
      </c>
      <c r="Q266" s="358" t="s">
        <v>430</v>
      </c>
      <c r="R266" s="358" t="s">
        <v>430</v>
      </c>
      <c r="S266" s="358" t="s">
        <v>430</v>
      </c>
      <c r="T266" s="358" t="s">
        <v>430</v>
      </c>
      <c r="U266" s="358" t="s">
        <v>430</v>
      </c>
      <c r="V266" s="358" t="s">
        <v>430</v>
      </c>
      <c r="W266" s="358" t="s">
        <v>430</v>
      </c>
      <c r="X266" s="358"/>
      <c r="Y266" s="399"/>
      <c r="Z266" s="357"/>
      <c r="AA266" s="357"/>
      <c r="AB266" s="357"/>
      <c r="AC266" s="357"/>
      <c r="AD266" s="357"/>
      <c r="AE266" s="357"/>
      <c r="AF266" s="357"/>
      <c r="AG266" s="357"/>
      <c r="AH266" s="357"/>
      <c r="AI266" s="357"/>
      <c r="AJ266" s="357"/>
      <c r="AK266" s="357"/>
      <c r="AL266" s="357"/>
      <c r="AM266" s="357"/>
      <c r="AN266" s="357"/>
      <c r="AO266" s="399"/>
      <c r="AP266" s="358" t="s">
        <v>430</v>
      </c>
      <c r="AQ266" s="358" t="s">
        <v>430</v>
      </c>
      <c r="AR266" s="358" t="s">
        <v>430</v>
      </c>
      <c r="AS266" s="358" t="s">
        <v>430</v>
      </c>
      <c r="AT266" s="358" t="s">
        <v>430</v>
      </c>
      <c r="AU266" s="399"/>
      <c r="AV266" s="450"/>
      <c r="AW266" s="450"/>
      <c r="AX266" s="450"/>
      <c r="AY266" s="450"/>
      <c r="AZ266" s="450"/>
      <c r="BA266" s="398"/>
      <c r="BB266" s="400"/>
      <c r="BC266" s="400"/>
      <c r="BD266" s="400"/>
      <c r="BE266" s="400"/>
      <c r="BF266" s="399"/>
      <c r="BG266" s="400"/>
      <c r="BH266" s="400"/>
      <c r="BI266" s="400"/>
      <c r="BJ266" s="400"/>
      <c r="BK266" s="399"/>
      <c r="BL266" s="398"/>
      <c r="BM266" s="451"/>
    </row>
    <row r="267" spans="1:65" s="449" customFormat="1" ht="11" x14ac:dyDescent="0.3">
      <c r="A267" s="356" t="s">
        <v>426</v>
      </c>
      <c r="B267" s="398"/>
      <c r="C267" s="742"/>
      <c r="D267" s="398"/>
      <c r="E267" s="398"/>
      <c r="F267" s="398"/>
      <c r="G267" s="398"/>
      <c r="H267" s="399"/>
      <c r="I267" s="358">
        <v>0.81499999999999995</v>
      </c>
      <c r="J267" s="358">
        <v>-1.0941000000000001</v>
      </c>
      <c r="K267" s="358">
        <v>5.6035000000000004</v>
      </c>
      <c r="L267" s="358">
        <v>-4.2241</v>
      </c>
      <c r="M267" s="358">
        <v>-7.0373999999999999</v>
      </c>
      <c r="N267" s="359">
        <v>1.3575999999999999</v>
      </c>
      <c r="O267" s="358">
        <v>4.8936999999999999</v>
      </c>
      <c r="P267" s="358">
        <v>11.6617</v>
      </c>
      <c r="Q267" s="358">
        <v>11.747299999999999</v>
      </c>
      <c r="R267" s="358">
        <v>13.0466</v>
      </c>
      <c r="S267" s="358">
        <v>7.9119999999999999</v>
      </c>
      <c r="T267" s="358">
        <v>-7.6660000000000004</v>
      </c>
      <c r="U267" s="358">
        <v>-1.8231999999999999</v>
      </c>
      <c r="V267" s="358">
        <v>-4.9691000000000001</v>
      </c>
      <c r="W267" s="358">
        <v>7.9119999999999999</v>
      </c>
      <c r="X267" s="358" t="s">
        <v>428</v>
      </c>
      <c r="Y267" s="399"/>
      <c r="Z267" s="357"/>
      <c r="AA267" s="357"/>
      <c r="AB267" s="357"/>
      <c r="AC267" s="357"/>
      <c r="AD267" s="357"/>
      <c r="AE267" s="357"/>
      <c r="AF267" s="357"/>
      <c r="AG267" s="357"/>
      <c r="AH267" s="357"/>
      <c r="AI267" s="357"/>
      <c r="AJ267" s="357"/>
      <c r="AK267" s="357"/>
      <c r="AL267" s="357"/>
      <c r="AM267" s="357"/>
      <c r="AN267" s="357"/>
      <c r="AO267" s="399"/>
      <c r="AP267" s="358">
        <v>12.25</v>
      </c>
      <c r="AQ267" s="358">
        <v>11.85</v>
      </c>
      <c r="AR267" s="358">
        <v>8.56</v>
      </c>
      <c r="AS267" s="358">
        <v>4.54</v>
      </c>
      <c r="AT267" s="358">
        <v>-6.76</v>
      </c>
      <c r="AU267" s="399"/>
      <c r="AV267" s="450"/>
      <c r="AW267" s="450"/>
      <c r="AX267" s="450"/>
      <c r="AY267" s="450"/>
      <c r="AZ267" s="450"/>
      <c r="BA267" s="398"/>
      <c r="BB267" s="400"/>
      <c r="BC267" s="400"/>
      <c r="BD267" s="400"/>
      <c r="BE267" s="400"/>
      <c r="BF267" s="399"/>
      <c r="BG267" s="400"/>
      <c r="BH267" s="400"/>
      <c r="BI267" s="400"/>
      <c r="BJ267" s="400"/>
      <c r="BK267" s="399"/>
      <c r="BL267" s="398"/>
      <c r="BM267" s="451"/>
    </row>
    <row r="268" spans="1:65" s="449" customFormat="1" ht="11" x14ac:dyDescent="0.3">
      <c r="A268" s="356" t="s">
        <v>666</v>
      </c>
      <c r="B268" s="398"/>
      <c r="C268" s="742"/>
      <c r="D268" s="398"/>
      <c r="E268" s="398"/>
      <c r="F268" s="398"/>
      <c r="G268" s="398"/>
      <c r="H268" s="399"/>
      <c r="I268" s="358">
        <v>1.1135999999999999</v>
      </c>
      <c r="J268" s="358">
        <v>-0.19420000000000001</v>
      </c>
      <c r="K268" s="358">
        <v>8.5692000000000004</v>
      </c>
      <c r="L268" s="358">
        <v>9.4000000000000004E-3</v>
      </c>
      <c r="M268" s="358">
        <v>-4.2763</v>
      </c>
      <c r="N268" s="359">
        <v>4.4298000000000002</v>
      </c>
      <c r="O268" s="358">
        <v>4.641</v>
      </c>
      <c r="P268" s="358">
        <v>14.808199999999999</v>
      </c>
      <c r="Q268" s="358">
        <v>13.036199999999999</v>
      </c>
      <c r="R268" s="358">
        <v>13.057499999999999</v>
      </c>
      <c r="S268" s="358">
        <v>11.171799999999999</v>
      </c>
      <c r="T268" s="358">
        <v>-4.3992000000000004</v>
      </c>
      <c r="U268" s="358">
        <v>0.38400000000000001</v>
      </c>
      <c r="V268" s="358">
        <v>-3.3696000000000002</v>
      </c>
      <c r="W268" s="358">
        <v>11.171799999999999</v>
      </c>
      <c r="X268" s="358" t="s">
        <v>428</v>
      </c>
      <c r="Y268" s="399"/>
      <c r="Z268" s="357"/>
      <c r="AA268" s="357"/>
      <c r="AB268" s="357"/>
      <c r="AC268" s="357"/>
      <c r="AD268" s="357"/>
      <c r="AE268" s="357"/>
      <c r="AF268" s="357"/>
      <c r="AG268" s="357"/>
      <c r="AH268" s="357"/>
      <c r="AI268" s="357"/>
      <c r="AJ268" s="357"/>
      <c r="AK268" s="357"/>
      <c r="AL268" s="357"/>
      <c r="AM268" s="357"/>
      <c r="AN268" s="357"/>
      <c r="AO268" s="399"/>
      <c r="AP268" s="358">
        <v>12.83</v>
      </c>
      <c r="AQ268" s="358">
        <v>13.46</v>
      </c>
      <c r="AR268" s="358">
        <v>10.31</v>
      </c>
      <c r="AS268" s="358">
        <v>6.34</v>
      </c>
      <c r="AT268" s="358">
        <v>-1.35</v>
      </c>
      <c r="AU268" s="399"/>
      <c r="AV268" s="450"/>
      <c r="AW268" s="450"/>
      <c r="AX268" s="450"/>
      <c r="AY268" s="450"/>
      <c r="AZ268" s="450"/>
      <c r="BA268" s="398"/>
      <c r="BB268" s="400"/>
      <c r="BC268" s="400"/>
      <c r="BD268" s="400"/>
      <c r="BE268" s="400"/>
      <c r="BF268" s="399"/>
      <c r="BG268" s="400"/>
      <c r="BH268" s="400"/>
      <c r="BI268" s="400"/>
      <c r="BJ268" s="400"/>
      <c r="BK268" s="399"/>
      <c r="BL268" s="398"/>
      <c r="BM268" s="451"/>
    </row>
    <row r="269" spans="1:65" s="449" customFormat="1" ht="11" x14ac:dyDescent="0.3">
      <c r="A269" s="356" t="s">
        <v>667</v>
      </c>
      <c r="B269" s="398"/>
      <c r="C269" s="742"/>
      <c r="D269" s="398"/>
      <c r="E269" s="398"/>
      <c r="F269" s="398"/>
      <c r="G269" s="398"/>
      <c r="H269" s="399"/>
      <c r="I269" s="358">
        <v>1.1144000000000001</v>
      </c>
      <c r="J269" s="358">
        <v>-0.17910000000000001</v>
      </c>
      <c r="K269" s="358">
        <v>8.5908999999999995</v>
      </c>
      <c r="L269" s="358">
        <v>0.1343</v>
      </c>
      <c r="M269" s="358">
        <v>-4.0616000000000003</v>
      </c>
      <c r="N269" s="359">
        <v>5.4371999999999998</v>
      </c>
      <c r="O269" s="358">
        <v>5.6546000000000003</v>
      </c>
      <c r="P269" s="358">
        <v>15.9169</v>
      </c>
      <c r="Q269" s="358">
        <v>14.1783</v>
      </c>
      <c r="R269" s="358">
        <v>14.3079</v>
      </c>
      <c r="S269" s="358">
        <v>11.192299999999999</v>
      </c>
      <c r="T269" s="358">
        <v>-4.2397</v>
      </c>
      <c r="U269" s="358">
        <v>0.67720000000000002</v>
      </c>
      <c r="V269" s="358">
        <v>-2.7629000000000001</v>
      </c>
      <c r="W269" s="358">
        <v>11.192299999999999</v>
      </c>
      <c r="X269" s="358">
        <v>7.0400999999999998</v>
      </c>
      <c r="Y269" s="399"/>
      <c r="Z269" s="357"/>
      <c r="AA269" s="357"/>
      <c r="AB269" s="357"/>
      <c r="AC269" s="357"/>
      <c r="AD269" s="357"/>
      <c r="AE269" s="357"/>
      <c r="AF269" s="357"/>
      <c r="AG269" s="357"/>
      <c r="AH269" s="357"/>
      <c r="AI269" s="357"/>
      <c r="AJ269" s="357"/>
      <c r="AK269" s="357"/>
      <c r="AL269" s="357"/>
      <c r="AM269" s="357"/>
      <c r="AN269" s="357"/>
      <c r="AO269" s="399"/>
      <c r="AP269" s="358">
        <v>14</v>
      </c>
      <c r="AQ269" s="358">
        <v>14.6</v>
      </c>
      <c r="AR269" s="358">
        <v>11.36</v>
      </c>
      <c r="AS269" s="358">
        <v>7.29</v>
      </c>
      <c r="AT269" s="358">
        <v>-0.74</v>
      </c>
      <c r="AU269" s="399"/>
      <c r="AV269" s="450"/>
      <c r="AW269" s="450"/>
      <c r="AX269" s="450"/>
      <c r="AY269" s="450"/>
      <c r="AZ269" s="450"/>
      <c r="BA269" s="398"/>
      <c r="BB269" s="400"/>
      <c r="BC269" s="400"/>
      <c r="BD269" s="400"/>
      <c r="BE269" s="400"/>
      <c r="BF269" s="399"/>
      <c r="BG269" s="400"/>
      <c r="BH269" s="400"/>
      <c r="BI269" s="400"/>
      <c r="BJ269" s="400"/>
      <c r="BK269" s="399"/>
      <c r="BL269" s="398"/>
      <c r="BM269" s="451"/>
    </row>
    <row r="270" spans="1:65" s="449" customFormat="1" ht="11" x14ac:dyDescent="0.3">
      <c r="A270" s="356" t="s">
        <v>4380</v>
      </c>
      <c r="B270" s="398"/>
      <c r="C270" s="742"/>
      <c r="D270" s="398"/>
      <c r="E270" s="398"/>
      <c r="F270" s="398"/>
      <c r="G270" s="398"/>
      <c r="H270" s="399"/>
      <c r="I270" s="358">
        <v>0.93479999999999996</v>
      </c>
      <c r="J270" s="358">
        <v>-0.1976</v>
      </c>
      <c r="K270" s="358">
        <v>5.2789999999999999</v>
      </c>
      <c r="L270" s="358">
        <v>-1.8781000000000001</v>
      </c>
      <c r="M270" s="358">
        <v>-4.4206000000000003</v>
      </c>
      <c r="N270" s="359">
        <v>0.46789999999999998</v>
      </c>
      <c r="O270" s="358">
        <v>2.1000000000000001E-2</v>
      </c>
      <c r="P270" s="358">
        <v>15.283899999999999</v>
      </c>
      <c r="Q270" s="358">
        <v>13.748900000000001</v>
      </c>
      <c r="R270" s="358">
        <v>14.7323</v>
      </c>
      <c r="S270" s="358">
        <v>8.0383999999999993</v>
      </c>
      <c r="T270" s="358">
        <v>-4.3098000000000001</v>
      </c>
      <c r="U270" s="358">
        <v>-4.2799999999999998E-2</v>
      </c>
      <c r="V270" s="358">
        <v>-4.1916000000000002</v>
      </c>
      <c r="W270" s="358">
        <v>8.0383999999999993</v>
      </c>
      <c r="X270" s="358" t="s">
        <v>428</v>
      </c>
      <c r="Y270" s="399"/>
      <c r="Z270" s="357"/>
      <c r="AA270" s="357"/>
      <c r="AB270" s="357"/>
      <c r="AC270" s="357"/>
      <c r="AD270" s="357"/>
      <c r="AE270" s="357"/>
      <c r="AF270" s="357"/>
      <c r="AG270" s="357"/>
      <c r="AH270" s="357"/>
      <c r="AI270" s="357"/>
      <c r="AJ270" s="357"/>
      <c r="AK270" s="357"/>
      <c r="AL270" s="357"/>
      <c r="AM270" s="357"/>
      <c r="AN270" s="357"/>
      <c r="AO270" s="399"/>
      <c r="AP270" s="358">
        <v>13.22</v>
      </c>
      <c r="AQ270" s="358">
        <v>13.11</v>
      </c>
      <c r="AR270" s="358">
        <v>10.3</v>
      </c>
      <c r="AS270" s="358">
        <v>3.82</v>
      </c>
      <c r="AT270" s="358">
        <v>-3.97</v>
      </c>
      <c r="AU270" s="399"/>
      <c r="AV270" s="450"/>
      <c r="AW270" s="450"/>
      <c r="AX270" s="450"/>
      <c r="AY270" s="450"/>
      <c r="AZ270" s="450"/>
      <c r="BA270" s="398"/>
      <c r="BB270" s="400"/>
      <c r="BC270" s="400"/>
      <c r="BD270" s="400"/>
      <c r="BE270" s="400"/>
      <c r="BF270" s="399"/>
      <c r="BG270" s="400"/>
      <c r="BH270" s="400"/>
      <c r="BI270" s="400"/>
      <c r="BJ270" s="400"/>
      <c r="BK270" s="399"/>
      <c r="BL270" s="398"/>
      <c r="BM270" s="451"/>
    </row>
    <row r="271" spans="1:65" s="449" customFormat="1" ht="11" x14ac:dyDescent="0.3">
      <c r="A271" s="356" t="s">
        <v>4382</v>
      </c>
      <c r="B271" s="398"/>
      <c r="C271" s="742"/>
      <c r="D271" s="398"/>
      <c r="E271" s="398"/>
      <c r="F271" s="398"/>
      <c r="G271" s="398"/>
      <c r="H271" s="399"/>
      <c r="I271" s="358">
        <v>1.3787</v>
      </c>
      <c r="J271" s="358">
        <v>-0.441</v>
      </c>
      <c r="K271" s="358">
        <v>19.0152</v>
      </c>
      <c r="L271" s="358">
        <v>14.7806</v>
      </c>
      <c r="M271" s="358">
        <v>11.6182</v>
      </c>
      <c r="N271" s="359">
        <v>40.0321</v>
      </c>
      <c r="O271" s="358">
        <v>36.986699999999999</v>
      </c>
      <c r="P271" s="358">
        <v>66.0274</v>
      </c>
      <c r="Q271" s="358">
        <v>35.453200000000002</v>
      </c>
      <c r="R271" s="358" t="s">
        <v>430</v>
      </c>
      <c r="S271" s="358">
        <v>22.615400000000001</v>
      </c>
      <c r="T271" s="358">
        <v>12.1381</v>
      </c>
      <c r="U271" s="358">
        <v>26.182600000000001</v>
      </c>
      <c r="V271" s="358">
        <v>10.799300000000001</v>
      </c>
      <c r="W271" s="358">
        <v>22.615400000000001</v>
      </c>
      <c r="X271" s="358" t="s">
        <v>428</v>
      </c>
      <c r="Y271" s="399"/>
      <c r="Z271" s="357"/>
      <c r="AA271" s="357"/>
      <c r="AB271" s="357"/>
      <c r="AC271" s="357"/>
      <c r="AD271" s="357"/>
      <c r="AE271" s="357"/>
      <c r="AF271" s="357"/>
      <c r="AG271" s="357"/>
      <c r="AH271" s="357"/>
      <c r="AI271" s="357"/>
      <c r="AJ271" s="357"/>
      <c r="AK271" s="357"/>
      <c r="AL271" s="357"/>
      <c r="AM271" s="357"/>
      <c r="AN271" s="357"/>
      <c r="AO271" s="399"/>
      <c r="AP271" s="358" t="s">
        <v>430</v>
      </c>
      <c r="AQ271" s="358">
        <v>36.97</v>
      </c>
      <c r="AR271" s="358">
        <v>42.22</v>
      </c>
      <c r="AS271" s="358">
        <v>48.45</v>
      </c>
      <c r="AT271" s="358">
        <v>36.590000000000003</v>
      </c>
      <c r="AU271" s="399"/>
      <c r="AV271" s="450"/>
      <c r="AW271" s="450"/>
      <c r="AX271" s="450"/>
      <c r="AY271" s="450"/>
      <c r="AZ271" s="450"/>
      <c r="BA271" s="398"/>
      <c r="BB271" s="400"/>
      <c r="BC271" s="400"/>
      <c r="BD271" s="400"/>
      <c r="BE271" s="400"/>
      <c r="BF271" s="399"/>
      <c r="BG271" s="400"/>
      <c r="BH271" s="400"/>
      <c r="BI271" s="400"/>
      <c r="BJ271" s="400"/>
      <c r="BK271" s="399"/>
      <c r="BL271" s="398"/>
      <c r="BM271" s="451"/>
    </row>
    <row r="272" spans="1:65" s="449" customFormat="1" ht="11" x14ac:dyDescent="0.3">
      <c r="A272" s="356" t="s">
        <v>6819</v>
      </c>
      <c r="B272" s="398"/>
      <c r="C272" s="742"/>
      <c r="D272" s="398"/>
      <c r="E272" s="398"/>
      <c r="F272" s="398"/>
      <c r="G272" s="398"/>
      <c r="H272" s="399"/>
      <c r="I272" s="358" t="s">
        <v>430</v>
      </c>
      <c r="J272" s="358" t="s">
        <v>430</v>
      </c>
      <c r="K272" s="358" t="s">
        <v>430</v>
      </c>
      <c r="L272" s="358" t="s">
        <v>430</v>
      </c>
      <c r="M272" s="358" t="s">
        <v>430</v>
      </c>
      <c r="N272" s="359" t="s">
        <v>430</v>
      </c>
      <c r="O272" s="358" t="s">
        <v>430</v>
      </c>
      <c r="P272" s="358" t="s">
        <v>430</v>
      </c>
      <c r="Q272" s="358" t="s">
        <v>430</v>
      </c>
      <c r="R272" s="358" t="s">
        <v>430</v>
      </c>
      <c r="S272" s="358" t="s">
        <v>430</v>
      </c>
      <c r="T272" s="358" t="s">
        <v>430</v>
      </c>
      <c r="U272" s="358" t="s">
        <v>430</v>
      </c>
      <c r="V272" s="358" t="s">
        <v>430</v>
      </c>
      <c r="W272" s="358" t="s">
        <v>430</v>
      </c>
      <c r="X272" s="358"/>
      <c r="Y272" s="399"/>
      <c r="Z272" s="357"/>
      <c r="AA272" s="357"/>
      <c r="AB272" s="357"/>
      <c r="AC272" s="357"/>
      <c r="AD272" s="357"/>
      <c r="AE272" s="357"/>
      <c r="AF272" s="357"/>
      <c r="AG272" s="357"/>
      <c r="AH272" s="357"/>
      <c r="AI272" s="357"/>
      <c r="AJ272" s="357"/>
      <c r="AK272" s="357"/>
      <c r="AL272" s="357"/>
      <c r="AM272" s="357"/>
      <c r="AN272" s="357"/>
      <c r="AO272" s="399"/>
      <c r="AP272" s="358" t="s">
        <v>430</v>
      </c>
      <c r="AQ272" s="358" t="s">
        <v>430</v>
      </c>
      <c r="AR272" s="358" t="s">
        <v>430</v>
      </c>
      <c r="AS272" s="358" t="s">
        <v>430</v>
      </c>
      <c r="AT272" s="358" t="s">
        <v>430</v>
      </c>
      <c r="AU272" s="399"/>
      <c r="AV272" s="450"/>
      <c r="AW272" s="450"/>
      <c r="AX272" s="450"/>
      <c r="AY272" s="450"/>
      <c r="AZ272" s="450"/>
      <c r="BA272" s="398"/>
      <c r="BB272" s="400"/>
      <c r="BC272" s="400"/>
      <c r="BD272" s="400"/>
      <c r="BE272" s="400"/>
      <c r="BF272" s="399"/>
      <c r="BG272" s="400"/>
      <c r="BH272" s="400"/>
      <c r="BI272" s="400"/>
      <c r="BJ272" s="400"/>
      <c r="BK272" s="399"/>
      <c r="BL272" s="398"/>
      <c r="BM272" s="451"/>
    </row>
    <row r="273" spans="1:65" s="449" customFormat="1" ht="11" x14ac:dyDescent="0.3">
      <c r="A273" s="356" t="s">
        <v>5762</v>
      </c>
      <c r="B273" s="398"/>
      <c r="C273" s="742"/>
      <c r="D273" s="398"/>
      <c r="E273" s="398"/>
      <c r="F273" s="398"/>
      <c r="G273" s="398"/>
      <c r="H273" s="399"/>
      <c r="I273" s="358">
        <v>1.6934</v>
      </c>
      <c r="J273" s="358">
        <v>0.67579999999999996</v>
      </c>
      <c r="K273" s="358">
        <v>10.7698</v>
      </c>
      <c r="L273" s="358">
        <v>2.6898</v>
      </c>
      <c r="M273" s="358">
        <v>-4.0324</v>
      </c>
      <c r="N273" s="359">
        <v>11.848599999999999</v>
      </c>
      <c r="O273" s="358">
        <v>3.3403</v>
      </c>
      <c r="P273" s="358">
        <v>19.385300000000001</v>
      </c>
      <c r="Q273" s="358">
        <v>22.810700000000001</v>
      </c>
      <c r="R273" s="358" t="s">
        <v>430</v>
      </c>
      <c r="S273" s="358">
        <v>13.763999999999999</v>
      </c>
      <c r="T273" s="358">
        <v>-4.8544999999999998</v>
      </c>
      <c r="U273" s="358">
        <v>-2.089</v>
      </c>
      <c r="V273" s="358">
        <v>2.2696999999999998</v>
      </c>
      <c r="W273" s="358">
        <v>13.763999999999999</v>
      </c>
      <c r="X273" s="358" t="s">
        <v>428</v>
      </c>
      <c r="Y273" s="399"/>
      <c r="Z273" s="357"/>
      <c r="AA273" s="357"/>
      <c r="AB273" s="357"/>
      <c r="AC273" s="357"/>
      <c r="AD273" s="357"/>
      <c r="AE273" s="357"/>
      <c r="AF273" s="357"/>
      <c r="AG273" s="357"/>
      <c r="AH273" s="357"/>
      <c r="AI273" s="357"/>
      <c r="AJ273" s="357"/>
      <c r="AK273" s="357"/>
      <c r="AL273" s="357"/>
      <c r="AM273" s="357"/>
      <c r="AN273" s="357"/>
      <c r="AO273" s="399"/>
      <c r="AP273" s="358" t="s">
        <v>430</v>
      </c>
      <c r="AQ273" s="358">
        <v>22.91</v>
      </c>
      <c r="AR273" s="358">
        <v>16.02</v>
      </c>
      <c r="AS273" s="358">
        <v>7.43</v>
      </c>
      <c r="AT273" s="358">
        <v>0.94</v>
      </c>
      <c r="AU273" s="399"/>
      <c r="AV273" s="450"/>
      <c r="AW273" s="450"/>
      <c r="AX273" s="450"/>
      <c r="AY273" s="450"/>
      <c r="AZ273" s="450"/>
      <c r="BA273" s="398"/>
      <c r="BB273" s="400"/>
      <c r="BC273" s="400"/>
      <c r="BD273" s="400"/>
      <c r="BE273" s="400"/>
      <c r="BF273" s="399"/>
      <c r="BG273" s="400"/>
      <c r="BH273" s="400"/>
      <c r="BI273" s="400"/>
      <c r="BJ273" s="400"/>
      <c r="BK273" s="399"/>
      <c r="BL273" s="398"/>
      <c r="BM273" s="451"/>
    </row>
    <row r="274" spans="1:65" s="449" customFormat="1" ht="11" x14ac:dyDescent="0.3">
      <c r="A274" s="356" t="s">
        <v>2499</v>
      </c>
      <c r="B274" s="398"/>
      <c r="C274" s="742"/>
      <c r="D274" s="398"/>
      <c r="E274" s="398"/>
      <c r="F274" s="398"/>
      <c r="G274" s="398"/>
      <c r="H274" s="399"/>
      <c r="I274" s="358">
        <v>0.66269999999999996</v>
      </c>
      <c r="J274" s="358">
        <v>1.6294</v>
      </c>
      <c r="K274" s="358">
        <v>19.953600000000002</v>
      </c>
      <c r="L274" s="358">
        <v>16.946100000000001</v>
      </c>
      <c r="M274" s="358">
        <v>9.9297000000000004</v>
      </c>
      <c r="N274" s="359">
        <v>34.576700000000002</v>
      </c>
      <c r="O274" s="358">
        <v>28.403500000000001</v>
      </c>
      <c r="P274" s="358">
        <v>58.949800000000003</v>
      </c>
      <c r="Q274" s="358">
        <v>59.386800000000001</v>
      </c>
      <c r="R274" s="358" t="s">
        <v>430</v>
      </c>
      <c r="S274" s="358">
        <v>23.412500000000001</v>
      </c>
      <c r="T274" s="358">
        <v>15.282999999999999</v>
      </c>
      <c r="U274" s="358">
        <v>13.8104</v>
      </c>
      <c r="V274" s="358">
        <v>0.89929999999999999</v>
      </c>
      <c r="W274" s="358">
        <v>23.412500000000001</v>
      </c>
      <c r="X274" s="358" t="s">
        <v>428</v>
      </c>
      <c r="Y274" s="399"/>
      <c r="Z274" s="357"/>
      <c r="AA274" s="357"/>
      <c r="AB274" s="357"/>
      <c r="AC274" s="357"/>
      <c r="AD274" s="357"/>
      <c r="AE274" s="357"/>
      <c r="AF274" s="357"/>
      <c r="AG274" s="357"/>
      <c r="AH274" s="357"/>
      <c r="AI274" s="357"/>
      <c r="AJ274" s="357"/>
      <c r="AK274" s="357"/>
      <c r="AL274" s="357"/>
      <c r="AM274" s="357"/>
      <c r="AN274" s="357"/>
      <c r="AO274" s="399"/>
      <c r="AP274" s="358" t="s">
        <v>430</v>
      </c>
      <c r="AQ274" s="358">
        <v>52.79</v>
      </c>
      <c r="AR274" s="358">
        <v>53.55</v>
      </c>
      <c r="AS274" s="358">
        <v>39.67</v>
      </c>
      <c r="AT274" s="358">
        <v>26.38</v>
      </c>
      <c r="AU274" s="399"/>
      <c r="AV274" s="450"/>
      <c r="AW274" s="450"/>
      <c r="AX274" s="450"/>
      <c r="AY274" s="450"/>
      <c r="AZ274" s="450"/>
      <c r="BA274" s="398"/>
      <c r="BB274" s="400"/>
      <c r="BC274" s="400"/>
      <c r="BD274" s="400"/>
      <c r="BE274" s="400"/>
      <c r="BF274" s="399"/>
      <c r="BG274" s="400"/>
      <c r="BH274" s="400"/>
      <c r="BI274" s="400"/>
      <c r="BJ274" s="400"/>
      <c r="BK274" s="399"/>
      <c r="BL274" s="398"/>
      <c r="BM274" s="451"/>
    </row>
    <row r="275" spans="1:65" s="449" customFormat="1" ht="11" x14ac:dyDescent="0.3">
      <c r="A275" s="356" t="s">
        <v>4384</v>
      </c>
      <c r="B275" s="398"/>
      <c r="C275" s="742"/>
      <c r="D275" s="398"/>
      <c r="E275" s="398"/>
      <c r="F275" s="398"/>
      <c r="G275" s="398"/>
      <c r="H275" s="399"/>
      <c r="I275" s="358">
        <v>1.2501</v>
      </c>
      <c r="J275" s="358">
        <v>-3.2410999999999999</v>
      </c>
      <c r="K275" s="358">
        <v>4.5095999999999998</v>
      </c>
      <c r="L275" s="358">
        <v>-13.4132</v>
      </c>
      <c r="M275" s="358">
        <v>-16.817499999999999</v>
      </c>
      <c r="N275" s="359">
        <v>-5.6520000000000001</v>
      </c>
      <c r="O275" s="358">
        <v>1.4153</v>
      </c>
      <c r="P275" s="358">
        <v>16.1175</v>
      </c>
      <c r="Q275" s="358">
        <v>10.327299999999999</v>
      </c>
      <c r="R275" s="358">
        <v>10.362299999999999</v>
      </c>
      <c r="S275" s="358">
        <v>7.1066000000000003</v>
      </c>
      <c r="T275" s="358">
        <v>-17.182600000000001</v>
      </c>
      <c r="U275" s="358">
        <v>-10.0329</v>
      </c>
      <c r="V275" s="358">
        <v>-14.9702</v>
      </c>
      <c r="W275" s="358">
        <v>7.1066000000000003</v>
      </c>
      <c r="X275" s="358" t="s">
        <v>428</v>
      </c>
      <c r="Y275" s="399"/>
      <c r="Z275" s="357"/>
      <c r="AA275" s="357"/>
      <c r="AB275" s="357"/>
      <c r="AC275" s="357"/>
      <c r="AD275" s="357"/>
      <c r="AE275" s="357"/>
      <c r="AF275" s="357"/>
      <c r="AG275" s="357"/>
      <c r="AH275" s="357"/>
      <c r="AI275" s="357"/>
      <c r="AJ275" s="357"/>
      <c r="AK275" s="357"/>
      <c r="AL275" s="357"/>
      <c r="AM275" s="357"/>
      <c r="AN275" s="357"/>
      <c r="AO275" s="399"/>
      <c r="AP275" s="358">
        <v>12.11</v>
      </c>
      <c r="AQ275" s="358">
        <v>12.35</v>
      </c>
      <c r="AR275" s="358">
        <v>6.4</v>
      </c>
      <c r="AS275" s="358">
        <v>-0.2</v>
      </c>
      <c r="AT275" s="358">
        <v>-21.28</v>
      </c>
      <c r="AU275" s="399"/>
      <c r="AV275" s="450"/>
      <c r="AW275" s="450"/>
      <c r="AX275" s="450"/>
      <c r="AY275" s="450"/>
      <c r="AZ275" s="450"/>
      <c r="BA275" s="398"/>
      <c r="BB275" s="400"/>
      <c r="BC275" s="400"/>
      <c r="BD275" s="400"/>
      <c r="BE275" s="400"/>
      <c r="BF275" s="399"/>
      <c r="BG275" s="400"/>
      <c r="BH275" s="400"/>
      <c r="BI275" s="400"/>
      <c r="BJ275" s="400"/>
      <c r="BK275" s="399"/>
      <c r="BL275" s="398"/>
      <c r="BM275" s="451"/>
    </row>
    <row r="276" spans="1:65" s="449" customFormat="1" ht="11" x14ac:dyDescent="0.3">
      <c r="A276" s="356" t="s">
        <v>5765</v>
      </c>
      <c r="B276" s="398"/>
      <c r="C276" s="742"/>
      <c r="D276" s="398"/>
      <c r="E276" s="398"/>
      <c r="F276" s="398"/>
      <c r="G276" s="398"/>
      <c r="H276" s="399"/>
      <c r="I276" s="358">
        <v>2.93E-2</v>
      </c>
      <c r="J276" s="358">
        <v>-3.4000000000000002E-2</v>
      </c>
      <c r="K276" s="358">
        <v>11.625500000000001</v>
      </c>
      <c r="L276" s="358">
        <v>-1.9381999999999999</v>
      </c>
      <c r="M276" s="358">
        <v>-16.650099999999998</v>
      </c>
      <c r="N276" s="359">
        <v>3.266</v>
      </c>
      <c r="O276" s="358">
        <v>8.2852999999999994</v>
      </c>
      <c r="P276" s="358">
        <v>29.503699999999998</v>
      </c>
      <c r="Q276" s="358" t="s">
        <v>430</v>
      </c>
      <c r="R276" s="358" t="s">
        <v>430</v>
      </c>
      <c r="S276" s="358">
        <v>15.014699999999999</v>
      </c>
      <c r="T276" s="358">
        <v>-11.6363</v>
      </c>
      <c r="U276" s="358">
        <v>-11.217700000000001</v>
      </c>
      <c r="V276" s="358">
        <v>-8.4590999999999994</v>
      </c>
      <c r="W276" s="358">
        <v>15.014699999999999</v>
      </c>
      <c r="X276" s="358" t="s">
        <v>428</v>
      </c>
      <c r="Y276" s="399"/>
      <c r="Z276" s="357"/>
      <c r="AA276" s="357"/>
      <c r="AB276" s="357"/>
      <c r="AC276" s="357"/>
      <c r="AD276" s="357"/>
      <c r="AE276" s="357"/>
      <c r="AF276" s="357"/>
      <c r="AG276" s="357"/>
      <c r="AH276" s="357"/>
      <c r="AI276" s="357"/>
      <c r="AJ276" s="357"/>
      <c r="AK276" s="357"/>
      <c r="AL276" s="357"/>
      <c r="AM276" s="357"/>
      <c r="AN276" s="357"/>
      <c r="AO276" s="399"/>
      <c r="AP276" s="358" t="s">
        <v>430</v>
      </c>
      <c r="AQ276" s="358" t="s">
        <v>430</v>
      </c>
      <c r="AR276" s="358" t="s">
        <v>430</v>
      </c>
      <c r="AS276" s="358">
        <v>10.9</v>
      </c>
      <c r="AT276" s="358">
        <v>-13.3</v>
      </c>
      <c r="AU276" s="399"/>
      <c r="AV276" s="450"/>
      <c r="AW276" s="450"/>
      <c r="AX276" s="450"/>
      <c r="AY276" s="450"/>
      <c r="AZ276" s="450"/>
      <c r="BA276" s="398"/>
      <c r="BB276" s="400"/>
      <c r="BC276" s="400"/>
      <c r="BD276" s="400"/>
      <c r="BE276" s="400"/>
      <c r="BF276" s="399"/>
      <c r="BG276" s="400"/>
      <c r="BH276" s="400"/>
      <c r="BI276" s="400"/>
      <c r="BJ276" s="400"/>
      <c r="BK276" s="399"/>
      <c r="BL276" s="398"/>
      <c r="BM276" s="451"/>
    </row>
    <row r="277" spans="1:65" s="449" customFormat="1" ht="11" x14ac:dyDescent="0.3">
      <c r="A277" s="356" t="s">
        <v>2501</v>
      </c>
      <c r="B277" s="398"/>
      <c r="C277" s="742"/>
      <c r="D277" s="398"/>
      <c r="E277" s="398"/>
      <c r="F277" s="398"/>
      <c r="G277" s="398"/>
      <c r="H277" s="399"/>
      <c r="I277" s="358">
        <v>1.6946000000000001</v>
      </c>
      <c r="J277" s="358">
        <v>0.37080000000000002</v>
      </c>
      <c r="K277" s="358">
        <v>9.3431999999999995</v>
      </c>
      <c r="L277" s="358">
        <v>5.4256000000000002</v>
      </c>
      <c r="M277" s="358">
        <v>2.8319000000000001</v>
      </c>
      <c r="N277" s="359">
        <v>18.666399999999999</v>
      </c>
      <c r="O277" s="358">
        <v>10.8612</v>
      </c>
      <c r="P277" s="358">
        <v>24.500800000000002</v>
      </c>
      <c r="Q277" s="358">
        <v>19.643000000000001</v>
      </c>
      <c r="R277" s="358">
        <v>15.137600000000001</v>
      </c>
      <c r="S277" s="358">
        <v>11.3645</v>
      </c>
      <c r="T277" s="358">
        <v>1.5932999999999999</v>
      </c>
      <c r="U277" s="358">
        <v>6.0415000000000001</v>
      </c>
      <c r="V277" s="358">
        <v>8.0928000000000004</v>
      </c>
      <c r="W277" s="358">
        <v>11.3645</v>
      </c>
      <c r="X277" s="358" t="s">
        <v>428</v>
      </c>
      <c r="Y277" s="399"/>
      <c r="Z277" s="357"/>
      <c r="AA277" s="357"/>
      <c r="AB277" s="357"/>
      <c r="AC277" s="357"/>
      <c r="AD277" s="357"/>
      <c r="AE277" s="357"/>
      <c r="AF277" s="357"/>
      <c r="AG277" s="357"/>
      <c r="AH277" s="357"/>
      <c r="AI277" s="357"/>
      <c r="AJ277" s="357"/>
      <c r="AK277" s="357"/>
      <c r="AL277" s="357"/>
      <c r="AM277" s="357"/>
      <c r="AN277" s="357"/>
      <c r="AO277" s="399"/>
      <c r="AP277" s="358">
        <v>17.61</v>
      </c>
      <c r="AQ277" s="358">
        <v>21.42</v>
      </c>
      <c r="AR277" s="358">
        <v>18.62</v>
      </c>
      <c r="AS277" s="358">
        <v>15.45</v>
      </c>
      <c r="AT277" s="358">
        <v>12.6</v>
      </c>
      <c r="AU277" s="399"/>
      <c r="AV277" s="450"/>
      <c r="AW277" s="450"/>
      <c r="AX277" s="450"/>
      <c r="AY277" s="450"/>
      <c r="AZ277" s="450"/>
      <c r="BA277" s="398"/>
      <c r="BB277" s="400"/>
      <c r="BC277" s="400"/>
      <c r="BD277" s="400"/>
      <c r="BE277" s="400"/>
      <c r="BF277" s="399"/>
      <c r="BG277" s="400"/>
      <c r="BH277" s="400"/>
      <c r="BI277" s="400"/>
      <c r="BJ277" s="400"/>
      <c r="BK277" s="399"/>
      <c r="BL277" s="398"/>
      <c r="BM277" s="451"/>
    </row>
    <row r="278" spans="1:65" s="449" customFormat="1" ht="11" x14ac:dyDescent="0.3">
      <c r="A278" s="356" t="s">
        <v>5766</v>
      </c>
      <c r="B278" s="398"/>
      <c r="C278" s="742"/>
      <c r="D278" s="398"/>
      <c r="E278" s="398"/>
      <c r="F278" s="398"/>
      <c r="G278" s="398"/>
      <c r="H278" s="399"/>
      <c r="I278" s="358">
        <v>1.2012</v>
      </c>
      <c r="J278" s="358">
        <v>-0.60940000000000005</v>
      </c>
      <c r="K278" s="358">
        <v>10.822800000000001</v>
      </c>
      <c r="L278" s="358">
        <v>1.8851</v>
      </c>
      <c r="M278" s="358">
        <v>-10.8226</v>
      </c>
      <c r="N278" s="359">
        <v>2.3868999999999998</v>
      </c>
      <c r="O278" s="358">
        <v>5.1016000000000004</v>
      </c>
      <c r="P278" s="358">
        <v>23.081499999999998</v>
      </c>
      <c r="Q278" s="358">
        <v>18.1768</v>
      </c>
      <c r="R278" s="358">
        <v>12.9351</v>
      </c>
      <c r="S278" s="358">
        <v>13.7942</v>
      </c>
      <c r="T278" s="358">
        <v>-6.7245999999999997</v>
      </c>
      <c r="U278" s="358">
        <v>-6.7439999999999998</v>
      </c>
      <c r="V278" s="358">
        <v>-6.3986999999999998</v>
      </c>
      <c r="W278" s="358">
        <v>13.7942</v>
      </c>
      <c r="X278" s="358" t="s">
        <v>428</v>
      </c>
      <c r="Y278" s="399"/>
      <c r="Z278" s="357"/>
      <c r="AA278" s="357"/>
      <c r="AB278" s="357"/>
      <c r="AC278" s="357"/>
      <c r="AD278" s="357"/>
      <c r="AE278" s="357"/>
      <c r="AF278" s="357"/>
      <c r="AG278" s="357"/>
      <c r="AH278" s="357"/>
      <c r="AI278" s="357"/>
      <c r="AJ278" s="357"/>
      <c r="AK278" s="357"/>
      <c r="AL278" s="357"/>
      <c r="AM278" s="357"/>
      <c r="AN278" s="357"/>
      <c r="AO278" s="399"/>
      <c r="AP278" s="358">
        <v>14.37</v>
      </c>
      <c r="AQ278" s="358">
        <v>17.399999999999999</v>
      </c>
      <c r="AR278" s="358">
        <v>14.71</v>
      </c>
      <c r="AS278" s="358">
        <v>8.24</v>
      </c>
      <c r="AT278" s="358">
        <v>-7.29</v>
      </c>
      <c r="AU278" s="399"/>
      <c r="AV278" s="450"/>
      <c r="AW278" s="450"/>
      <c r="AX278" s="450"/>
      <c r="AY278" s="450"/>
      <c r="AZ278" s="450"/>
      <c r="BA278" s="398"/>
      <c r="BB278" s="400"/>
      <c r="BC278" s="400"/>
      <c r="BD278" s="400"/>
      <c r="BE278" s="400"/>
      <c r="BF278" s="399"/>
      <c r="BG278" s="400"/>
      <c r="BH278" s="400"/>
      <c r="BI278" s="400"/>
      <c r="BJ278" s="400"/>
      <c r="BK278" s="399"/>
      <c r="BL278" s="398"/>
      <c r="BM278" s="451"/>
    </row>
    <row r="279" spans="1:65" s="449" customFormat="1" ht="11" x14ac:dyDescent="0.3">
      <c r="A279" s="356" t="s">
        <v>5767</v>
      </c>
      <c r="B279" s="398"/>
      <c r="C279" s="742"/>
      <c r="D279" s="398"/>
      <c r="E279" s="398"/>
      <c r="F279" s="398"/>
      <c r="G279" s="398"/>
      <c r="H279" s="399"/>
      <c r="I279" s="358">
        <v>1.8371999999999999</v>
      </c>
      <c r="J279" s="358">
        <v>1.1787000000000001</v>
      </c>
      <c r="K279" s="358">
        <v>16.2986</v>
      </c>
      <c r="L279" s="358">
        <v>10.0486</v>
      </c>
      <c r="M279" s="358">
        <v>24.433</v>
      </c>
      <c r="N279" s="359">
        <v>52.482599999999998</v>
      </c>
      <c r="O279" s="358">
        <v>19.566099999999999</v>
      </c>
      <c r="P279" s="358">
        <v>31.994</v>
      </c>
      <c r="Q279" s="358">
        <v>24.347799999999999</v>
      </c>
      <c r="R279" s="358">
        <v>22.345300000000002</v>
      </c>
      <c r="S279" s="358">
        <v>16.541599999999999</v>
      </c>
      <c r="T279" s="358">
        <v>16.572299999999998</v>
      </c>
      <c r="U279" s="358">
        <v>29.751000000000001</v>
      </c>
      <c r="V279" s="358">
        <v>37.036900000000003</v>
      </c>
      <c r="W279" s="358">
        <v>16.541599999999999</v>
      </c>
      <c r="X279" s="358" t="s">
        <v>428</v>
      </c>
      <c r="Y279" s="399"/>
      <c r="Z279" s="357"/>
      <c r="AA279" s="357"/>
      <c r="AB279" s="357"/>
      <c r="AC279" s="357"/>
      <c r="AD279" s="357"/>
      <c r="AE279" s="357"/>
      <c r="AF279" s="357"/>
      <c r="AG279" s="357"/>
      <c r="AH279" s="357"/>
      <c r="AI279" s="357"/>
      <c r="AJ279" s="357"/>
      <c r="AK279" s="357"/>
      <c r="AL279" s="357"/>
      <c r="AM279" s="357"/>
      <c r="AN279" s="357"/>
      <c r="AO279" s="399"/>
      <c r="AP279" s="358">
        <v>24.13</v>
      </c>
      <c r="AQ279" s="358">
        <v>30.97</v>
      </c>
      <c r="AR279" s="358">
        <v>26.09</v>
      </c>
      <c r="AS279" s="358">
        <v>30.62</v>
      </c>
      <c r="AT279" s="358">
        <v>58.8</v>
      </c>
      <c r="AU279" s="399"/>
      <c r="AV279" s="450"/>
      <c r="AW279" s="450"/>
      <c r="AX279" s="450"/>
      <c r="AY279" s="450"/>
      <c r="AZ279" s="450"/>
      <c r="BA279" s="398"/>
      <c r="BB279" s="400"/>
      <c r="BC279" s="400"/>
      <c r="BD279" s="400"/>
      <c r="BE279" s="400"/>
      <c r="BF279" s="399"/>
      <c r="BG279" s="400"/>
      <c r="BH279" s="400"/>
      <c r="BI279" s="400"/>
      <c r="BJ279" s="400"/>
      <c r="BK279" s="399"/>
      <c r="BL279" s="398"/>
      <c r="BM279" s="451"/>
    </row>
    <row r="280" spans="1:65" s="449" customFormat="1" ht="11" x14ac:dyDescent="0.3">
      <c r="A280" s="356" t="s">
        <v>4395</v>
      </c>
      <c r="B280" s="398"/>
      <c r="C280" s="742"/>
      <c r="D280" s="398"/>
      <c r="E280" s="398"/>
      <c r="F280" s="398"/>
      <c r="G280" s="398"/>
      <c r="H280" s="399"/>
      <c r="I280" s="358">
        <v>1.194</v>
      </c>
      <c r="J280" s="358">
        <v>0.28160000000000002</v>
      </c>
      <c r="K280" s="358">
        <v>12.9794</v>
      </c>
      <c r="L280" s="358">
        <v>8.4850999999999992</v>
      </c>
      <c r="M280" s="358">
        <v>1.7321</v>
      </c>
      <c r="N280" s="359">
        <v>9.1364999999999998</v>
      </c>
      <c r="O280" s="358">
        <v>4.4225000000000003</v>
      </c>
      <c r="P280" s="358">
        <v>21.1831</v>
      </c>
      <c r="Q280" s="358">
        <v>18.967500000000001</v>
      </c>
      <c r="R280" s="358">
        <v>18.762699999999999</v>
      </c>
      <c r="S280" s="358">
        <v>15.8971</v>
      </c>
      <c r="T280" s="358">
        <v>4.33</v>
      </c>
      <c r="U280" s="358">
        <v>6.3498999999999999</v>
      </c>
      <c r="V280" s="358">
        <v>-2.8908999999999998</v>
      </c>
      <c r="W280" s="358">
        <v>15.8971</v>
      </c>
      <c r="X280" s="358" t="s">
        <v>428</v>
      </c>
      <c r="Y280" s="399"/>
      <c r="Z280" s="357"/>
      <c r="AA280" s="357"/>
      <c r="AB280" s="357"/>
      <c r="AC280" s="357"/>
      <c r="AD280" s="357"/>
      <c r="AE280" s="357"/>
      <c r="AF280" s="357"/>
      <c r="AG280" s="357"/>
      <c r="AH280" s="357"/>
      <c r="AI280" s="357"/>
      <c r="AJ280" s="357"/>
      <c r="AK280" s="357"/>
      <c r="AL280" s="357"/>
      <c r="AM280" s="357"/>
      <c r="AN280" s="357"/>
      <c r="AO280" s="399"/>
      <c r="AP280" s="358">
        <v>18.62</v>
      </c>
      <c r="AQ280" s="358">
        <v>19.97</v>
      </c>
      <c r="AR280" s="358">
        <v>15.02</v>
      </c>
      <c r="AS280" s="358">
        <v>8.9499999999999993</v>
      </c>
      <c r="AT280" s="358">
        <v>8.82</v>
      </c>
      <c r="AU280" s="399"/>
      <c r="AV280" s="450"/>
      <c r="AW280" s="450"/>
      <c r="AX280" s="450"/>
      <c r="AY280" s="450"/>
      <c r="AZ280" s="450"/>
      <c r="BA280" s="398"/>
      <c r="BB280" s="400"/>
      <c r="BC280" s="400"/>
      <c r="BD280" s="400"/>
      <c r="BE280" s="400"/>
      <c r="BF280" s="399"/>
      <c r="BG280" s="400"/>
      <c r="BH280" s="400"/>
      <c r="BI280" s="400"/>
      <c r="BJ280" s="400"/>
      <c r="BK280" s="399"/>
      <c r="BL280" s="398"/>
      <c r="BM280" s="451"/>
    </row>
    <row r="281" spans="1:65" s="449" customFormat="1" ht="11" x14ac:dyDescent="0.3">
      <c r="A281" s="356" t="s">
        <v>4398</v>
      </c>
      <c r="B281" s="398"/>
      <c r="C281" s="742"/>
      <c r="D281" s="398"/>
      <c r="E281" s="398"/>
      <c r="F281" s="398"/>
      <c r="G281" s="398"/>
      <c r="H281" s="399"/>
      <c r="I281" s="358">
        <v>1.3089</v>
      </c>
      <c r="J281" s="358">
        <v>0.65059999999999996</v>
      </c>
      <c r="K281" s="358">
        <v>14.145200000000001</v>
      </c>
      <c r="L281" s="358">
        <v>6.4966999999999997</v>
      </c>
      <c r="M281" s="358">
        <v>2.0920999999999998</v>
      </c>
      <c r="N281" s="359">
        <v>11.105600000000001</v>
      </c>
      <c r="O281" s="358">
        <v>5.9699</v>
      </c>
      <c r="P281" s="358">
        <v>22.933800000000002</v>
      </c>
      <c r="Q281" s="358">
        <v>16.272099999999998</v>
      </c>
      <c r="R281" s="358">
        <v>14.9597</v>
      </c>
      <c r="S281" s="358">
        <v>17.3324</v>
      </c>
      <c r="T281" s="358">
        <v>2.4134000000000002</v>
      </c>
      <c r="U281" s="358">
        <v>4.8017000000000003</v>
      </c>
      <c r="V281" s="358">
        <v>3.4544000000000001</v>
      </c>
      <c r="W281" s="358">
        <v>17.3324</v>
      </c>
      <c r="X281" s="358" t="s">
        <v>428</v>
      </c>
      <c r="Y281" s="399"/>
      <c r="Z281" s="357"/>
      <c r="AA281" s="357"/>
      <c r="AB281" s="357"/>
      <c r="AC281" s="357"/>
      <c r="AD281" s="357"/>
      <c r="AE281" s="357"/>
      <c r="AF281" s="357"/>
      <c r="AG281" s="357"/>
      <c r="AH281" s="357"/>
      <c r="AI281" s="357"/>
      <c r="AJ281" s="357"/>
      <c r="AK281" s="357"/>
      <c r="AL281" s="357"/>
      <c r="AM281" s="357"/>
      <c r="AN281" s="357"/>
      <c r="AO281" s="399"/>
      <c r="AP281" s="358">
        <v>14.78</v>
      </c>
      <c r="AQ281" s="358">
        <v>16.77</v>
      </c>
      <c r="AR281" s="358">
        <v>15.06</v>
      </c>
      <c r="AS281" s="358">
        <v>12.35</v>
      </c>
      <c r="AT281" s="358">
        <v>11.3</v>
      </c>
      <c r="AU281" s="399"/>
      <c r="AV281" s="450"/>
      <c r="AW281" s="450"/>
      <c r="AX281" s="450"/>
      <c r="AY281" s="450"/>
      <c r="AZ281" s="450"/>
      <c r="BA281" s="398"/>
      <c r="BB281" s="400"/>
      <c r="BC281" s="400"/>
      <c r="BD281" s="400"/>
      <c r="BE281" s="400"/>
      <c r="BF281" s="399"/>
      <c r="BG281" s="400"/>
      <c r="BH281" s="400"/>
      <c r="BI281" s="400"/>
      <c r="BJ281" s="400"/>
      <c r="BK281" s="399"/>
      <c r="BL281" s="398"/>
      <c r="BM281" s="451"/>
    </row>
    <row r="282" spans="1:65" s="449" customFormat="1" ht="11" x14ac:dyDescent="0.3">
      <c r="A282" s="356" t="s">
        <v>2505</v>
      </c>
      <c r="B282" s="398"/>
      <c r="C282" s="742"/>
      <c r="D282" s="398"/>
      <c r="E282" s="398"/>
      <c r="F282" s="398"/>
      <c r="G282" s="398"/>
      <c r="H282" s="399"/>
      <c r="I282" s="358">
        <v>0.86619999999999997</v>
      </c>
      <c r="J282" s="358">
        <v>0.56779999999999997</v>
      </c>
      <c r="K282" s="358">
        <v>10.464700000000001</v>
      </c>
      <c r="L282" s="358">
        <v>10.674200000000001</v>
      </c>
      <c r="M282" s="358">
        <v>8.6049000000000007</v>
      </c>
      <c r="N282" s="359">
        <v>15.077400000000001</v>
      </c>
      <c r="O282" s="358">
        <v>6.1115000000000004</v>
      </c>
      <c r="P282" s="358">
        <v>34.596200000000003</v>
      </c>
      <c r="Q282" s="358">
        <v>31.534800000000001</v>
      </c>
      <c r="R282" s="358">
        <v>17.1509</v>
      </c>
      <c r="S282" s="358">
        <v>11.821</v>
      </c>
      <c r="T282" s="358">
        <v>9.2949000000000002</v>
      </c>
      <c r="U282" s="358">
        <v>10.385300000000001</v>
      </c>
      <c r="V282" s="358">
        <v>8.0212000000000003</v>
      </c>
      <c r="W282" s="358">
        <v>11.821</v>
      </c>
      <c r="X282" s="358" t="s">
        <v>428</v>
      </c>
      <c r="Y282" s="399"/>
      <c r="Z282" s="357"/>
      <c r="AA282" s="357"/>
      <c r="AB282" s="357"/>
      <c r="AC282" s="357"/>
      <c r="AD282" s="357"/>
      <c r="AE282" s="357"/>
      <c r="AF282" s="357"/>
      <c r="AG282" s="357"/>
      <c r="AH282" s="357"/>
      <c r="AI282" s="357"/>
      <c r="AJ282" s="357"/>
      <c r="AK282" s="357"/>
      <c r="AL282" s="357"/>
      <c r="AM282" s="357"/>
      <c r="AN282" s="357"/>
      <c r="AO282" s="399"/>
      <c r="AP282" s="358">
        <v>21.11</v>
      </c>
      <c r="AQ282" s="358">
        <v>28.24</v>
      </c>
      <c r="AR282" s="358">
        <v>27.87</v>
      </c>
      <c r="AS282" s="358">
        <v>19.07</v>
      </c>
      <c r="AT282" s="358">
        <v>21.01</v>
      </c>
      <c r="AU282" s="399"/>
      <c r="AV282" s="450"/>
      <c r="AW282" s="450"/>
      <c r="AX282" s="450"/>
      <c r="AY282" s="450"/>
      <c r="AZ282" s="450"/>
      <c r="BA282" s="398"/>
      <c r="BB282" s="400"/>
      <c r="BC282" s="400"/>
      <c r="BD282" s="400"/>
      <c r="BE282" s="400"/>
      <c r="BF282" s="399"/>
      <c r="BG282" s="400"/>
      <c r="BH282" s="400"/>
      <c r="BI282" s="400"/>
      <c r="BJ282" s="400"/>
      <c r="BK282" s="399"/>
      <c r="BL282" s="398"/>
      <c r="BM282" s="451"/>
    </row>
    <row r="283" spans="1:65" s="449" customFormat="1" ht="11" x14ac:dyDescent="0.3">
      <c r="A283" s="356" t="s">
        <v>4405</v>
      </c>
      <c r="B283" s="398"/>
      <c r="C283" s="742"/>
      <c r="D283" s="398"/>
      <c r="E283" s="398"/>
      <c r="F283" s="398"/>
      <c r="G283" s="398"/>
      <c r="H283" s="399"/>
      <c r="I283" s="358">
        <v>1.6793</v>
      </c>
      <c r="J283" s="358">
        <v>0.75349999999999995</v>
      </c>
      <c r="K283" s="358">
        <v>14.3948</v>
      </c>
      <c r="L283" s="358">
        <v>8.0762</v>
      </c>
      <c r="M283" s="358">
        <v>-4.0315000000000003</v>
      </c>
      <c r="N283" s="359">
        <v>4.6413000000000002</v>
      </c>
      <c r="O283" s="358">
        <v>-2.9727000000000001</v>
      </c>
      <c r="P283" s="358">
        <v>16.701599999999999</v>
      </c>
      <c r="Q283" s="358">
        <v>16.3537</v>
      </c>
      <c r="R283" s="358">
        <v>17.881</v>
      </c>
      <c r="S283" s="358">
        <v>17.251100000000001</v>
      </c>
      <c r="T283" s="358">
        <v>0.40029999999999999</v>
      </c>
      <c r="U283" s="358">
        <v>-0.55259999999999998</v>
      </c>
      <c r="V283" s="358">
        <v>-8.5945999999999998</v>
      </c>
      <c r="W283" s="358">
        <v>17.251100000000001</v>
      </c>
      <c r="X283" s="358" t="s">
        <v>428</v>
      </c>
      <c r="Y283" s="399"/>
      <c r="Z283" s="357"/>
      <c r="AA283" s="357"/>
      <c r="AB283" s="357"/>
      <c r="AC283" s="357"/>
      <c r="AD283" s="357"/>
      <c r="AE283" s="357"/>
      <c r="AF283" s="357"/>
      <c r="AG283" s="357"/>
      <c r="AH283" s="357"/>
      <c r="AI283" s="357"/>
      <c r="AJ283" s="357"/>
      <c r="AK283" s="357"/>
      <c r="AL283" s="357"/>
      <c r="AM283" s="357"/>
      <c r="AN283" s="357"/>
      <c r="AO283" s="399"/>
      <c r="AP283" s="358">
        <v>16.809999999999999</v>
      </c>
      <c r="AQ283" s="358">
        <v>17.91</v>
      </c>
      <c r="AR283" s="358">
        <v>10.71</v>
      </c>
      <c r="AS283" s="358">
        <v>3.18</v>
      </c>
      <c r="AT283" s="358">
        <v>1.63</v>
      </c>
      <c r="AU283" s="399"/>
      <c r="AV283" s="450"/>
      <c r="AW283" s="450"/>
      <c r="AX283" s="450"/>
      <c r="AY283" s="450"/>
      <c r="AZ283" s="450"/>
      <c r="BA283" s="398"/>
      <c r="BB283" s="400"/>
      <c r="BC283" s="400"/>
      <c r="BD283" s="400"/>
      <c r="BE283" s="400"/>
      <c r="BF283" s="399"/>
      <c r="BG283" s="400"/>
      <c r="BH283" s="400"/>
      <c r="BI283" s="400"/>
      <c r="BJ283" s="400"/>
      <c r="BK283" s="399"/>
      <c r="BL283" s="398"/>
      <c r="BM283" s="451"/>
    </row>
    <row r="284" spans="1:65" s="449" customFormat="1" ht="11" x14ac:dyDescent="0.3">
      <c r="A284" s="356" t="s">
        <v>2509</v>
      </c>
      <c r="B284" s="398"/>
      <c r="C284" s="742"/>
      <c r="D284" s="398"/>
      <c r="E284" s="398"/>
      <c r="F284" s="398"/>
      <c r="G284" s="398"/>
      <c r="H284" s="399"/>
      <c r="I284" s="358">
        <v>0.87890000000000001</v>
      </c>
      <c r="J284" s="358">
        <v>-1.5133000000000001</v>
      </c>
      <c r="K284" s="358">
        <v>7.4493</v>
      </c>
      <c r="L284" s="358">
        <v>-2.7513999999999998</v>
      </c>
      <c r="M284" s="358">
        <v>-3.9708000000000001</v>
      </c>
      <c r="N284" s="359">
        <v>5.282</v>
      </c>
      <c r="O284" s="358">
        <v>6.6547999999999998</v>
      </c>
      <c r="P284" s="358">
        <v>15.2311</v>
      </c>
      <c r="Q284" s="358">
        <v>12.1861</v>
      </c>
      <c r="R284" s="358">
        <v>14.036199999999999</v>
      </c>
      <c r="S284" s="358">
        <v>10.065899999999999</v>
      </c>
      <c r="T284" s="358">
        <v>-5.4147999999999996</v>
      </c>
      <c r="U284" s="358">
        <v>0.56720000000000004</v>
      </c>
      <c r="V284" s="358">
        <v>-1.66</v>
      </c>
      <c r="W284" s="358">
        <v>10.065899999999999</v>
      </c>
      <c r="X284" s="358" t="s">
        <v>428</v>
      </c>
      <c r="Y284" s="399"/>
      <c r="Z284" s="357"/>
      <c r="AA284" s="357"/>
      <c r="AB284" s="357"/>
      <c r="AC284" s="357"/>
      <c r="AD284" s="357"/>
      <c r="AE284" s="357"/>
      <c r="AF284" s="357"/>
      <c r="AG284" s="357"/>
      <c r="AH284" s="357"/>
      <c r="AI284" s="357"/>
      <c r="AJ284" s="357"/>
      <c r="AK284" s="357"/>
      <c r="AL284" s="357"/>
      <c r="AM284" s="357"/>
      <c r="AN284" s="357"/>
      <c r="AO284" s="399"/>
      <c r="AP284" s="358">
        <v>13.42</v>
      </c>
      <c r="AQ284" s="358">
        <v>13.04</v>
      </c>
      <c r="AR284" s="358">
        <v>9.89</v>
      </c>
      <c r="AS284" s="358">
        <v>7.17</v>
      </c>
      <c r="AT284" s="358">
        <v>-1.83</v>
      </c>
      <c r="AU284" s="399"/>
      <c r="AV284" s="450"/>
      <c r="AW284" s="450"/>
      <c r="AX284" s="450"/>
      <c r="AY284" s="450"/>
      <c r="AZ284" s="450"/>
      <c r="BA284" s="398"/>
      <c r="BB284" s="400"/>
      <c r="BC284" s="400"/>
      <c r="BD284" s="400"/>
      <c r="BE284" s="400"/>
      <c r="BF284" s="399"/>
      <c r="BG284" s="400"/>
      <c r="BH284" s="400"/>
      <c r="BI284" s="400"/>
      <c r="BJ284" s="400"/>
      <c r="BK284" s="399"/>
      <c r="BL284" s="398"/>
      <c r="BM284" s="451"/>
    </row>
    <row r="285" spans="1:65" s="449" customFormat="1" ht="11" x14ac:dyDescent="0.3">
      <c r="A285" s="356" t="s">
        <v>4417</v>
      </c>
      <c r="B285" s="398"/>
      <c r="C285" s="742"/>
      <c r="D285" s="398"/>
      <c r="E285" s="398"/>
      <c r="F285" s="398"/>
      <c r="G285" s="398"/>
      <c r="H285" s="399"/>
      <c r="I285" s="358">
        <v>0.62660000000000005</v>
      </c>
      <c r="J285" s="358">
        <v>-0.49349999999999999</v>
      </c>
      <c r="K285" s="358">
        <v>10.025700000000001</v>
      </c>
      <c r="L285" s="358">
        <v>3.0630999999999999</v>
      </c>
      <c r="M285" s="358">
        <v>-3.5209000000000001</v>
      </c>
      <c r="N285" s="359">
        <v>5.8541999999999996</v>
      </c>
      <c r="O285" s="358">
        <v>-1.97</v>
      </c>
      <c r="P285" s="358">
        <v>20.116599999999998</v>
      </c>
      <c r="Q285" s="358">
        <v>17.5914</v>
      </c>
      <c r="R285" s="358">
        <v>19.311399999999999</v>
      </c>
      <c r="S285" s="358">
        <v>13.1515</v>
      </c>
      <c r="T285" s="358">
        <v>-1.1834</v>
      </c>
      <c r="U285" s="358">
        <v>3.0022000000000002</v>
      </c>
      <c r="V285" s="358">
        <v>-5.7302</v>
      </c>
      <c r="W285" s="358">
        <v>13.1515</v>
      </c>
      <c r="X285" s="358" t="s">
        <v>428</v>
      </c>
      <c r="Y285" s="399"/>
      <c r="Z285" s="357"/>
      <c r="AA285" s="357"/>
      <c r="AB285" s="357"/>
      <c r="AC285" s="357"/>
      <c r="AD285" s="357"/>
      <c r="AE285" s="357"/>
      <c r="AF285" s="357"/>
      <c r="AG285" s="357"/>
      <c r="AH285" s="357"/>
      <c r="AI285" s="357"/>
      <c r="AJ285" s="357"/>
      <c r="AK285" s="357"/>
      <c r="AL285" s="357"/>
      <c r="AM285" s="357"/>
      <c r="AN285" s="357"/>
      <c r="AO285" s="399"/>
      <c r="AP285" s="358">
        <v>18.53</v>
      </c>
      <c r="AQ285" s="358">
        <v>18.920000000000002</v>
      </c>
      <c r="AR285" s="358">
        <v>12.87</v>
      </c>
      <c r="AS285" s="358">
        <v>4.95</v>
      </c>
      <c r="AT285" s="358">
        <v>0.66</v>
      </c>
      <c r="AU285" s="399"/>
      <c r="AV285" s="450"/>
      <c r="AW285" s="450"/>
      <c r="AX285" s="450"/>
      <c r="AY285" s="450"/>
      <c r="AZ285" s="450"/>
      <c r="BA285" s="398"/>
      <c r="BB285" s="400"/>
      <c r="BC285" s="400"/>
      <c r="BD285" s="400"/>
      <c r="BE285" s="400"/>
      <c r="BF285" s="399"/>
      <c r="BG285" s="400"/>
      <c r="BH285" s="400"/>
      <c r="BI285" s="400"/>
      <c r="BJ285" s="400"/>
      <c r="BK285" s="399"/>
      <c r="BL285" s="398"/>
      <c r="BM285" s="451"/>
    </row>
    <row r="286" spans="1:65" s="449" customFormat="1" ht="11" x14ac:dyDescent="0.3">
      <c r="A286" s="356" t="s">
        <v>5772</v>
      </c>
      <c r="B286" s="398"/>
      <c r="C286" s="742"/>
      <c r="D286" s="398"/>
      <c r="E286" s="398"/>
      <c r="F286" s="398"/>
      <c r="G286" s="398"/>
      <c r="H286" s="399"/>
      <c r="I286" s="358" t="s">
        <v>430</v>
      </c>
      <c r="J286" s="358" t="s">
        <v>430</v>
      </c>
      <c r="K286" s="358" t="s">
        <v>430</v>
      </c>
      <c r="L286" s="358" t="s">
        <v>430</v>
      </c>
      <c r="M286" s="358" t="s">
        <v>430</v>
      </c>
      <c r="N286" s="359" t="s">
        <v>430</v>
      </c>
      <c r="O286" s="358" t="s">
        <v>430</v>
      </c>
      <c r="P286" s="358" t="s">
        <v>430</v>
      </c>
      <c r="Q286" s="358" t="s">
        <v>430</v>
      </c>
      <c r="R286" s="358" t="s">
        <v>430</v>
      </c>
      <c r="S286" s="358" t="s">
        <v>430</v>
      </c>
      <c r="T286" s="358" t="s">
        <v>430</v>
      </c>
      <c r="U286" s="358" t="s">
        <v>430</v>
      </c>
      <c r="V286" s="358" t="s">
        <v>430</v>
      </c>
      <c r="W286" s="358" t="s">
        <v>430</v>
      </c>
      <c r="X286" s="358" t="s">
        <v>430</v>
      </c>
      <c r="Y286" s="399"/>
      <c r="Z286" s="357"/>
      <c r="AA286" s="357"/>
      <c r="AB286" s="357"/>
      <c r="AC286" s="357"/>
      <c r="AD286" s="357"/>
      <c r="AE286" s="357"/>
      <c r="AF286" s="357"/>
      <c r="AG286" s="357"/>
      <c r="AH286" s="357"/>
      <c r="AI286" s="357"/>
      <c r="AJ286" s="357"/>
      <c r="AK286" s="357"/>
      <c r="AL286" s="357"/>
      <c r="AM286" s="357"/>
      <c r="AN286" s="357"/>
      <c r="AO286" s="399"/>
      <c r="AP286" s="358" t="s">
        <v>430</v>
      </c>
      <c r="AQ286" s="358" t="s">
        <v>430</v>
      </c>
      <c r="AR286" s="358" t="s">
        <v>430</v>
      </c>
      <c r="AS286" s="358" t="s">
        <v>430</v>
      </c>
      <c r="AT286" s="358" t="s">
        <v>430</v>
      </c>
      <c r="AU286" s="399"/>
      <c r="AV286" s="450"/>
      <c r="AW286" s="450"/>
      <c r="AX286" s="450"/>
      <c r="AY286" s="450"/>
      <c r="AZ286" s="450"/>
      <c r="BA286" s="398"/>
      <c r="BB286" s="400"/>
      <c r="BC286" s="400"/>
      <c r="BD286" s="400"/>
      <c r="BE286" s="400"/>
      <c r="BF286" s="399"/>
      <c r="BG286" s="400"/>
      <c r="BH286" s="400"/>
      <c r="BI286" s="400"/>
      <c r="BJ286" s="400"/>
      <c r="BK286" s="399"/>
      <c r="BL286" s="398"/>
      <c r="BM286" s="451"/>
    </row>
    <row r="287" spans="1:65" s="449" customFormat="1" ht="11" x14ac:dyDescent="0.3">
      <c r="A287" s="356" t="s">
        <v>6517</v>
      </c>
      <c r="B287" s="398"/>
      <c r="C287" s="742"/>
      <c r="D287" s="398"/>
      <c r="E287" s="398"/>
      <c r="F287" s="398"/>
      <c r="G287" s="398"/>
      <c r="H287" s="399"/>
      <c r="I287" s="358">
        <v>0.30620000000000003</v>
      </c>
      <c r="J287" s="358">
        <v>-0.60029999999999994</v>
      </c>
      <c r="K287" s="358">
        <v>5.8506</v>
      </c>
      <c r="L287" s="358">
        <v>-5.1691000000000003</v>
      </c>
      <c r="M287" s="358">
        <v>24.616</v>
      </c>
      <c r="N287" s="359">
        <v>57.800899999999999</v>
      </c>
      <c r="O287" s="358">
        <v>44.2866</v>
      </c>
      <c r="P287" s="358">
        <v>35.674700000000001</v>
      </c>
      <c r="Q287" s="358">
        <v>25.9177</v>
      </c>
      <c r="R287" s="358">
        <v>17.78</v>
      </c>
      <c r="S287" s="358">
        <v>3.1110000000000002</v>
      </c>
      <c r="T287" s="358">
        <v>13.5947</v>
      </c>
      <c r="U287" s="358">
        <v>31.292000000000002</v>
      </c>
      <c r="V287" s="358">
        <v>57.481499999999997</v>
      </c>
      <c r="W287" s="358">
        <v>3.1110000000000002</v>
      </c>
      <c r="X287" s="358" t="s">
        <v>428</v>
      </c>
      <c r="Y287" s="399"/>
      <c r="Z287" s="357"/>
      <c r="AA287" s="357"/>
      <c r="AB287" s="357"/>
      <c r="AC287" s="357"/>
      <c r="AD287" s="357"/>
      <c r="AE287" s="357"/>
      <c r="AF287" s="357"/>
      <c r="AG287" s="357"/>
      <c r="AH287" s="357"/>
      <c r="AI287" s="357"/>
      <c r="AJ287" s="357"/>
      <c r="AK287" s="357"/>
      <c r="AL287" s="357"/>
      <c r="AM287" s="357"/>
      <c r="AN287" s="357"/>
      <c r="AO287" s="399"/>
      <c r="AP287" s="358">
        <v>23.3</v>
      </c>
      <c r="AQ287" s="358">
        <v>28.23</v>
      </c>
      <c r="AR287" s="358">
        <v>35.47</v>
      </c>
      <c r="AS287" s="358">
        <v>48.3</v>
      </c>
      <c r="AT287" s="358">
        <v>60.28</v>
      </c>
      <c r="AU287" s="399"/>
      <c r="AV287" s="450"/>
      <c r="AW287" s="450"/>
      <c r="AX287" s="450"/>
      <c r="AY287" s="450"/>
      <c r="AZ287" s="450"/>
      <c r="BA287" s="398"/>
      <c r="BB287" s="400"/>
      <c r="BC287" s="400"/>
      <c r="BD287" s="400"/>
      <c r="BE287" s="400"/>
      <c r="BF287" s="399"/>
      <c r="BG287" s="400"/>
      <c r="BH287" s="400"/>
      <c r="BI287" s="400"/>
      <c r="BJ287" s="400"/>
      <c r="BK287" s="399"/>
      <c r="BL287" s="398"/>
      <c r="BM287" s="451"/>
    </row>
    <row r="288" spans="1:65" s="449" customFormat="1" ht="11" x14ac:dyDescent="0.3">
      <c r="A288" s="356" t="s">
        <v>5773</v>
      </c>
      <c r="B288" s="398"/>
      <c r="C288" s="742"/>
      <c r="D288" s="398"/>
      <c r="E288" s="398"/>
      <c r="F288" s="398"/>
      <c r="G288" s="398"/>
      <c r="H288" s="399"/>
      <c r="I288" s="358">
        <v>1.1826000000000001</v>
      </c>
      <c r="J288" s="358">
        <v>-2.6315</v>
      </c>
      <c r="K288" s="358">
        <v>9.9806000000000008</v>
      </c>
      <c r="L288" s="358">
        <v>-29.398800000000001</v>
      </c>
      <c r="M288" s="358">
        <v>67.050799999999995</v>
      </c>
      <c r="N288" s="359">
        <v>148.9924</v>
      </c>
      <c r="O288" s="358">
        <v>73.155500000000004</v>
      </c>
      <c r="P288" s="358">
        <v>48.614199999999997</v>
      </c>
      <c r="Q288" s="358">
        <v>28.379799999999999</v>
      </c>
      <c r="R288" s="358">
        <v>19.6508</v>
      </c>
      <c r="S288" s="358">
        <v>6.5449999999999999</v>
      </c>
      <c r="T288" s="358">
        <v>6.2702</v>
      </c>
      <c r="U288" s="358">
        <v>71.816800000000001</v>
      </c>
      <c r="V288" s="358">
        <v>130.64599999999999</v>
      </c>
      <c r="W288" s="358">
        <v>6.5449999999999999</v>
      </c>
      <c r="X288" s="358" t="s">
        <v>428</v>
      </c>
      <c r="Y288" s="399"/>
      <c r="Z288" s="357"/>
      <c r="AA288" s="357"/>
      <c r="AB288" s="357"/>
      <c r="AC288" s="357"/>
      <c r="AD288" s="357"/>
      <c r="AE288" s="357"/>
      <c r="AF288" s="357"/>
      <c r="AG288" s="357"/>
      <c r="AH288" s="357"/>
      <c r="AI288" s="357"/>
      <c r="AJ288" s="357"/>
      <c r="AK288" s="357"/>
      <c r="AL288" s="357"/>
      <c r="AM288" s="357"/>
      <c r="AN288" s="357"/>
      <c r="AO288" s="399"/>
      <c r="AP288" s="358">
        <v>28.17</v>
      </c>
      <c r="AQ288" s="358">
        <v>36.99</v>
      </c>
      <c r="AR288" s="358">
        <v>48.07</v>
      </c>
      <c r="AS288" s="358">
        <v>75.03</v>
      </c>
      <c r="AT288" s="358">
        <v>146.76</v>
      </c>
      <c r="AU288" s="399"/>
      <c r="AV288" s="450"/>
      <c r="AW288" s="450"/>
      <c r="AX288" s="450"/>
      <c r="AY288" s="450"/>
      <c r="AZ288" s="450"/>
      <c r="BA288" s="398"/>
      <c r="BB288" s="400"/>
      <c r="BC288" s="400"/>
      <c r="BD288" s="400"/>
      <c r="BE288" s="400"/>
      <c r="BF288" s="399"/>
      <c r="BG288" s="400"/>
      <c r="BH288" s="400"/>
      <c r="BI288" s="400"/>
      <c r="BJ288" s="400"/>
      <c r="BK288" s="399"/>
      <c r="BL288" s="398"/>
      <c r="BM288" s="451"/>
    </row>
    <row r="289" spans="1:65" s="449" customFormat="1" ht="11" x14ac:dyDescent="0.3">
      <c r="A289" s="501" t="s">
        <v>5774</v>
      </c>
      <c r="B289" s="452"/>
      <c r="C289" s="743"/>
      <c r="D289" s="452"/>
      <c r="E289" s="452"/>
      <c r="F289" s="452"/>
      <c r="G289" s="452"/>
      <c r="H289" s="453"/>
      <c r="I289" s="454" t="s">
        <v>430</v>
      </c>
      <c r="J289" s="454" t="s">
        <v>430</v>
      </c>
      <c r="K289" s="454" t="s">
        <v>430</v>
      </c>
      <c r="L289" s="454" t="s">
        <v>430</v>
      </c>
      <c r="M289" s="454" t="s">
        <v>430</v>
      </c>
      <c r="N289" s="455" t="s">
        <v>430</v>
      </c>
      <c r="O289" s="454" t="s">
        <v>430</v>
      </c>
      <c r="P289" s="454" t="s">
        <v>430</v>
      </c>
      <c r="Q289" s="454" t="s">
        <v>430</v>
      </c>
      <c r="R289" s="454" t="s">
        <v>430</v>
      </c>
      <c r="S289" s="454" t="s">
        <v>430</v>
      </c>
      <c r="T289" s="454" t="s">
        <v>430</v>
      </c>
      <c r="U289" s="454" t="s">
        <v>430</v>
      </c>
      <c r="V289" s="454" t="s">
        <v>430</v>
      </c>
      <c r="W289" s="454" t="s">
        <v>430</v>
      </c>
      <c r="X289" s="454" t="s">
        <v>430</v>
      </c>
      <c r="Y289" s="453"/>
      <c r="Z289" s="456"/>
      <c r="AA289" s="456"/>
      <c r="AB289" s="456"/>
      <c r="AC289" s="456"/>
      <c r="AD289" s="456"/>
      <c r="AE289" s="456"/>
      <c r="AF289" s="456"/>
      <c r="AG289" s="456"/>
      <c r="AH289" s="456"/>
      <c r="AI289" s="456"/>
      <c r="AJ289" s="456"/>
      <c r="AK289" s="456"/>
      <c r="AL289" s="456"/>
      <c r="AM289" s="456"/>
      <c r="AN289" s="456"/>
      <c r="AO289" s="453"/>
      <c r="AP289" s="454" t="s">
        <v>430</v>
      </c>
      <c r="AQ289" s="454" t="s">
        <v>430</v>
      </c>
      <c r="AR289" s="454" t="s">
        <v>430</v>
      </c>
      <c r="AS289" s="454" t="s">
        <v>430</v>
      </c>
      <c r="AT289" s="454" t="s">
        <v>430</v>
      </c>
      <c r="AU289" s="453"/>
      <c r="AV289" s="457"/>
      <c r="AW289" s="457"/>
      <c r="AX289" s="457"/>
      <c r="AY289" s="457"/>
      <c r="AZ289" s="457"/>
      <c r="BA289" s="452"/>
      <c r="BB289" s="458"/>
      <c r="BC289" s="458"/>
      <c r="BD289" s="458"/>
      <c r="BE289" s="458"/>
      <c r="BF289" s="445"/>
      <c r="BG289" s="458"/>
      <c r="BH289" s="458"/>
      <c r="BI289" s="458"/>
      <c r="BJ289" s="458"/>
      <c r="BK289" s="445"/>
      <c r="BL289" s="452"/>
      <c r="BM289" s="459"/>
    </row>
    <row r="293" spans="1:65" hidden="1" x14ac:dyDescent="0.25">
      <c r="A293" s="488" t="s">
        <v>179</v>
      </c>
    </row>
    <row r="294" spans="1:65" x14ac:dyDescent="0.25">
      <c r="A294" s="488" t="s">
        <v>10278</v>
      </c>
    </row>
    <row r="295" spans="1:65" x14ac:dyDescent="0.25">
      <c r="A295" s="488" t="s">
        <v>350</v>
      </c>
    </row>
  </sheetData>
  <mergeCells count="22">
    <mergeCell ref="BG5:BJ5"/>
    <mergeCell ref="BK5:BK6"/>
    <mergeCell ref="BL5:BP5"/>
    <mergeCell ref="BQ5:BQ6"/>
    <mergeCell ref="BR5:BR6"/>
    <mergeCell ref="A5:A6"/>
    <mergeCell ref="AO5:AO6"/>
    <mergeCell ref="AP6:AT6"/>
    <mergeCell ref="AV6:AZ6"/>
    <mergeCell ref="BA5:BA6"/>
    <mergeCell ref="BB5:BE5"/>
    <mergeCell ref="BF5:BF6"/>
    <mergeCell ref="H5:H6"/>
    <mergeCell ref="I6:M6"/>
    <mergeCell ref="N6:X6"/>
    <mergeCell ref="Z6:AN6"/>
    <mergeCell ref="B5:B6"/>
    <mergeCell ref="C5:C6"/>
    <mergeCell ref="D5:D6"/>
    <mergeCell ref="E5:E6"/>
    <mergeCell ref="F5:F6"/>
    <mergeCell ref="G5: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F32EF-F8E9-41B9-8756-6064BB53C634}">
  <sheetPr codeName="Sheet23"/>
  <dimension ref="A1:AY104"/>
  <sheetViews>
    <sheetView workbookViewId="0">
      <pane xSplit="2" ySplit="1" topLeftCell="C85" activePane="bottomRight" state="frozen"/>
      <selection pane="topRight" activeCell="C1" sqref="C1"/>
      <selection pane="bottomLeft" activeCell="A8" sqref="A8"/>
      <selection pane="bottomRight"/>
    </sheetView>
  </sheetViews>
  <sheetFormatPr defaultRowHeight="10.5" x14ac:dyDescent="0.25"/>
  <cols>
    <col min="1" max="1" width="57.5429687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6.816406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8.1796875" style="21" bestFit="1" customWidth="1"/>
    <col min="28" max="28" width="7.36328125" style="21" bestFit="1" customWidth="1"/>
    <col min="29" max="29" width="7.81640625" style="21" bestFit="1" customWidth="1"/>
    <col min="30" max="30" width="7" style="21" bestFit="1" customWidth="1"/>
    <col min="31" max="31" width="4.26953125" style="21" bestFit="1" customWidth="1"/>
    <col min="32" max="32" width="7" style="21" bestFit="1" customWidth="1"/>
    <col min="33" max="33" width="1.1796875" style="21" customWidth="1"/>
    <col min="34" max="37" width="6.1796875" style="21" bestFit="1" customWidth="1"/>
    <col min="38" max="38" width="6.26953125" style="21" bestFit="1" customWidth="1"/>
    <col min="39" max="41" width="6.90625" style="21" bestFit="1" customWidth="1"/>
    <col min="42" max="44" width="6.1796875" style="21" bestFit="1" customWidth="1"/>
    <col min="45" max="45" width="5.36328125" style="21" bestFit="1" customWidth="1"/>
    <col min="46" max="46" width="6.08984375" style="21" bestFit="1" customWidth="1"/>
    <col min="47" max="47" width="8.1796875" style="21" bestFit="1" customWidth="1"/>
    <col min="48" max="48" width="7.36328125" style="21" bestFit="1" customWidth="1"/>
    <col min="49" max="49" width="7.81640625" style="21" bestFit="1" customWidth="1"/>
    <col min="50" max="50" width="7" style="21" bestFit="1" customWidth="1"/>
    <col min="51" max="51" width="6.1796875" style="21" bestFit="1" customWidth="1"/>
    <col min="52" max="16384" width="8.7265625" style="21"/>
  </cols>
  <sheetData>
    <row r="1" spans="1:51" x14ac:dyDescent="0.25">
      <c r="A1" s="22"/>
    </row>
    <row r="3" spans="1:51" ht="20.5" x14ac:dyDescent="0.45">
      <c r="A3" s="23" t="s">
        <v>8508</v>
      </c>
    </row>
    <row r="4" spans="1:51" x14ac:dyDescent="0.25">
      <c r="A4" s="21" t="s">
        <v>425</v>
      </c>
    </row>
    <row r="5" spans="1:51" ht="27" customHeight="1" x14ac:dyDescent="0.25">
      <c r="A5" s="1065" t="s">
        <v>8509</v>
      </c>
      <c r="B5" s="1066"/>
      <c r="C5" s="1096" t="s">
        <v>44</v>
      </c>
      <c r="D5" s="1066"/>
      <c r="E5" s="1096" t="s">
        <v>45</v>
      </c>
      <c r="F5" s="1066"/>
      <c r="G5" s="1096" t="s">
        <v>46</v>
      </c>
      <c r="H5" s="1066"/>
      <c r="I5" s="1105" t="s">
        <v>184</v>
      </c>
      <c r="J5" s="1115"/>
      <c r="K5" s="1115"/>
      <c r="L5" s="1116"/>
      <c r="M5" s="1111"/>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3" t="s">
        <v>56</v>
      </c>
      <c r="AG5" s="835"/>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row>
    <row r="6" spans="1:51" ht="27" customHeight="1" x14ac:dyDescent="0.25">
      <c r="A6" s="1065"/>
      <c r="B6" s="1067"/>
      <c r="C6" s="1104"/>
      <c r="D6" s="1067"/>
      <c r="E6" s="1104"/>
      <c r="F6" s="1067"/>
      <c r="G6" s="1104"/>
      <c r="H6" s="1067"/>
      <c r="I6" s="840" t="s">
        <v>180</v>
      </c>
      <c r="J6" s="831" t="s">
        <v>181</v>
      </c>
      <c r="K6" s="831" t="s">
        <v>182</v>
      </c>
      <c r="L6" s="832" t="s">
        <v>183</v>
      </c>
      <c r="M6" s="1112"/>
      <c r="N6" s="1117" t="s">
        <v>185</v>
      </c>
      <c r="O6" s="1107"/>
      <c r="P6" s="1107"/>
      <c r="Q6" s="1107"/>
      <c r="R6" s="1107"/>
      <c r="S6" s="1107"/>
      <c r="T6" s="1107"/>
      <c r="U6" s="1107"/>
      <c r="V6" s="1117" t="s">
        <v>57</v>
      </c>
      <c r="W6" s="1107"/>
      <c r="X6" s="1107"/>
      <c r="Y6" s="1107"/>
      <c r="Z6" s="1107"/>
      <c r="AA6" s="1107"/>
      <c r="AB6" s="1107"/>
      <c r="AC6" s="1107"/>
      <c r="AD6" s="1107"/>
      <c r="AE6" s="1107"/>
      <c r="AF6" s="1108"/>
      <c r="AG6" s="831"/>
      <c r="AH6" s="1082" t="s">
        <v>68</v>
      </c>
      <c r="AI6" s="1109"/>
      <c r="AJ6" s="1109"/>
      <c r="AK6" s="1109"/>
      <c r="AL6" s="1109"/>
      <c r="AM6" s="1109"/>
      <c r="AN6" s="1109"/>
      <c r="AO6" s="1109"/>
      <c r="AP6" s="1109"/>
      <c r="AQ6" s="1109"/>
      <c r="AR6" s="1109"/>
      <c r="AS6" s="1109"/>
      <c r="AT6" s="1109"/>
      <c r="AU6" s="1109"/>
      <c r="AV6" s="1109"/>
      <c r="AW6" s="1109"/>
      <c r="AX6" s="1109"/>
      <c r="AY6" s="1109"/>
    </row>
    <row r="7" spans="1:51" ht="14.5" x14ac:dyDescent="0.25">
      <c r="A7" s="29" t="s">
        <v>8510</v>
      </c>
      <c r="B7" s="954"/>
      <c r="C7" s="716"/>
      <c r="D7" s="42"/>
      <c r="E7" s="30"/>
      <c r="F7" s="42"/>
      <c r="G7" s="30"/>
      <c r="H7" s="65"/>
      <c r="I7" s="30"/>
      <c r="J7" s="30"/>
      <c r="K7" s="30"/>
      <c r="L7" s="30"/>
      <c r="M7" s="65"/>
      <c r="N7" s="238"/>
      <c r="O7" s="237"/>
      <c r="P7" s="237"/>
      <c r="Q7" s="237"/>
      <c r="R7" s="237"/>
      <c r="S7" s="237"/>
      <c r="T7" s="237"/>
      <c r="U7" s="955"/>
      <c r="V7" s="237"/>
      <c r="W7" s="237"/>
      <c r="X7" s="237"/>
      <c r="Y7" s="237"/>
      <c r="Z7" s="237"/>
      <c r="AA7" s="237"/>
      <c r="AB7" s="237"/>
      <c r="AC7" s="237"/>
      <c r="AD7" s="237"/>
      <c r="AE7" s="237"/>
      <c r="AF7" s="237"/>
      <c r="AG7" s="65"/>
      <c r="AH7" s="242"/>
      <c r="AI7" s="242"/>
      <c r="AJ7" s="242"/>
      <c r="AK7" s="242"/>
      <c r="AL7" s="242"/>
      <c r="AM7" s="242"/>
      <c r="AN7" s="242"/>
      <c r="AO7" s="956"/>
      <c r="AP7" s="242"/>
      <c r="AQ7" s="242"/>
      <c r="AR7" s="242"/>
      <c r="AS7" s="242"/>
      <c r="AT7" s="242"/>
      <c r="AU7" s="242"/>
      <c r="AV7" s="242"/>
      <c r="AW7" s="242"/>
      <c r="AX7" s="242"/>
      <c r="AY7" s="957"/>
    </row>
    <row r="8" spans="1:51" x14ac:dyDescent="0.25">
      <c r="A8" s="982" t="s">
        <v>7349</v>
      </c>
      <c r="B8" s="983"/>
      <c r="C8" s="984">
        <v>43480</v>
      </c>
      <c r="D8" s="983"/>
      <c r="E8" s="985">
        <v>5066.8500000000004</v>
      </c>
      <c r="F8" s="983"/>
      <c r="G8" s="986">
        <v>1442.4065000000001</v>
      </c>
      <c r="H8" s="988"/>
      <c r="I8" s="987">
        <v>7.5100000000000002E-3</v>
      </c>
      <c r="J8" s="987">
        <v>7.16</v>
      </c>
      <c r="K8" s="987">
        <v>6.79E-3</v>
      </c>
      <c r="L8" s="987">
        <v>6.79E-3</v>
      </c>
      <c r="M8" s="992"/>
      <c r="N8" s="989">
        <v>4.9554</v>
      </c>
      <c r="O8" s="987">
        <v>4.9736000000000002</v>
      </c>
      <c r="P8" s="987">
        <v>5.0176999999999996</v>
      </c>
      <c r="Q8" s="987">
        <v>4.9714</v>
      </c>
      <c r="R8" s="987">
        <v>5.226</v>
      </c>
      <c r="S8" s="987">
        <v>5.0759999999999996</v>
      </c>
      <c r="T8" s="987">
        <v>5.2279</v>
      </c>
      <c r="U8" s="1011">
        <v>5.3323</v>
      </c>
      <c r="V8" s="987">
        <v>5.4302999999999999</v>
      </c>
      <c r="W8" s="987">
        <v>6.0149999999999997</v>
      </c>
      <c r="X8" s="987">
        <v>6.2727000000000004</v>
      </c>
      <c r="Y8" s="993">
        <v>5.5583999999999998</v>
      </c>
      <c r="Z8" s="987" t="s">
        <v>430</v>
      </c>
      <c r="AA8" s="987">
        <v>5.0587999999999997</v>
      </c>
      <c r="AB8" s="987">
        <v>5.1414999999999997</v>
      </c>
      <c r="AC8" s="987">
        <v>5.2667000000000002</v>
      </c>
      <c r="AD8" s="987">
        <v>5.3494000000000002</v>
      </c>
      <c r="AE8" s="987">
        <v>5.0587999999999997</v>
      </c>
      <c r="AF8" s="987">
        <v>5.1569000000000003</v>
      </c>
      <c r="AG8" s="1012"/>
      <c r="AH8" s="990" t="s">
        <v>7336</v>
      </c>
      <c r="AI8" s="990" t="s">
        <v>7264</v>
      </c>
      <c r="AJ8" s="990" t="s">
        <v>7295</v>
      </c>
      <c r="AK8" s="990" t="s">
        <v>7336</v>
      </c>
      <c r="AL8" s="990" t="s">
        <v>7333</v>
      </c>
      <c r="AM8" s="990" t="s">
        <v>7266</v>
      </c>
      <c r="AN8" s="990" t="s">
        <v>8511</v>
      </c>
      <c r="AO8" s="1013" t="s">
        <v>8512</v>
      </c>
      <c r="AP8" s="990" t="s">
        <v>7216</v>
      </c>
      <c r="AQ8" s="990" t="s">
        <v>7215</v>
      </c>
      <c r="AR8" s="990" t="s">
        <v>7218</v>
      </c>
      <c r="AS8" s="990" t="s">
        <v>7224</v>
      </c>
      <c r="AT8" s="985" t="s">
        <v>430</v>
      </c>
      <c r="AU8" s="990" t="s">
        <v>8512</v>
      </c>
      <c r="AV8" s="990" t="s">
        <v>7266</v>
      </c>
      <c r="AW8" s="990" t="s">
        <v>8511</v>
      </c>
      <c r="AX8" s="990" t="s">
        <v>7215</v>
      </c>
      <c r="AY8" s="1014" t="s">
        <v>8512</v>
      </c>
    </row>
    <row r="9" spans="1:51" x14ac:dyDescent="0.25">
      <c r="A9" s="982" t="s">
        <v>7424</v>
      </c>
      <c r="B9" s="995"/>
      <c r="C9" s="996">
        <v>41275</v>
      </c>
      <c r="D9" s="995"/>
      <c r="E9" s="997">
        <v>33309</v>
      </c>
      <c r="F9" s="995"/>
      <c r="G9" s="998">
        <v>5600.759</v>
      </c>
      <c r="H9" s="1015"/>
      <c r="I9" s="1001">
        <v>0.19</v>
      </c>
      <c r="J9" s="999">
        <v>7.64</v>
      </c>
      <c r="K9" s="999">
        <v>0.19</v>
      </c>
      <c r="L9" s="1016">
        <v>0.19</v>
      </c>
      <c r="M9" s="999"/>
      <c r="N9" s="1001">
        <v>1.1079000000000001</v>
      </c>
      <c r="O9" s="999">
        <v>4.1544999999999996</v>
      </c>
      <c r="P9" s="999">
        <v>4.0693999999999999</v>
      </c>
      <c r="Q9" s="999">
        <v>5.1589999999999998</v>
      </c>
      <c r="R9" s="999">
        <v>8.8141999999999996</v>
      </c>
      <c r="S9" s="999">
        <v>6.9550999999999998</v>
      </c>
      <c r="T9" s="999">
        <v>6.3627000000000002</v>
      </c>
      <c r="U9" s="1016">
        <v>6.2110000000000003</v>
      </c>
      <c r="V9" s="1001">
        <v>6.3056000000000001</v>
      </c>
      <c r="W9" s="999">
        <v>6.8380999999999998</v>
      </c>
      <c r="X9" s="999">
        <v>6.9935</v>
      </c>
      <c r="Y9" s="1005">
        <v>6.0785</v>
      </c>
      <c r="Z9" s="999">
        <v>6.1166999999999998</v>
      </c>
      <c r="AA9" s="999">
        <v>8.5736000000000008</v>
      </c>
      <c r="AB9" s="999">
        <v>6.5616000000000003</v>
      </c>
      <c r="AC9" s="999">
        <v>6.3034999999999997</v>
      </c>
      <c r="AD9" s="999">
        <v>6.2074999999999996</v>
      </c>
      <c r="AE9" s="999">
        <v>8.5736000000000008</v>
      </c>
      <c r="AF9" s="1016">
        <v>6.8009000000000004</v>
      </c>
      <c r="AG9" s="997"/>
      <c r="AH9" s="1017" t="s">
        <v>8513</v>
      </c>
      <c r="AI9" s="1002" t="s">
        <v>8514</v>
      </c>
      <c r="AJ9" s="1002" t="s">
        <v>8515</v>
      </c>
      <c r="AK9" s="1002" t="s">
        <v>7265</v>
      </c>
      <c r="AL9" s="1002" t="s">
        <v>7263</v>
      </c>
      <c r="AM9" s="1002" t="s">
        <v>7263</v>
      </c>
      <c r="AN9" s="1002" t="s">
        <v>7262</v>
      </c>
      <c r="AO9" s="1018" t="s">
        <v>8514</v>
      </c>
      <c r="AP9" s="1002" t="s">
        <v>7213</v>
      </c>
      <c r="AQ9" s="1002" t="s">
        <v>7293</v>
      </c>
      <c r="AR9" s="1002" t="s">
        <v>7265</v>
      </c>
      <c r="AS9" s="1002" t="s">
        <v>8516</v>
      </c>
      <c r="AT9" s="1002" t="s">
        <v>8517</v>
      </c>
      <c r="AU9" s="1002" t="s">
        <v>8518</v>
      </c>
      <c r="AV9" s="1002" t="s">
        <v>8519</v>
      </c>
      <c r="AW9" s="1002" t="s">
        <v>8515</v>
      </c>
      <c r="AX9" s="1002" t="s">
        <v>7265</v>
      </c>
      <c r="AY9" s="1019" t="s">
        <v>8518</v>
      </c>
    </row>
    <row r="10" spans="1:51" x14ac:dyDescent="0.25">
      <c r="A10" s="982" t="s">
        <v>7512</v>
      </c>
      <c r="B10" s="995"/>
      <c r="C10" s="996">
        <v>41274</v>
      </c>
      <c r="D10" s="995"/>
      <c r="E10" s="997">
        <v>16860</v>
      </c>
      <c r="F10" s="995"/>
      <c r="G10" s="998">
        <v>47.294199999999996</v>
      </c>
      <c r="H10" s="1000"/>
      <c r="I10" s="999">
        <v>0.55000000000000004</v>
      </c>
      <c r="J10" s="999">
        <v>7.53</v>
      </c>
      <c r="K10" s="999">
        <v>0.48</v>
      </c>
      <c r="L10" s="999">
        <v>0.49</v>
      </c>
      <c r="M10" s="999"/>
      <c r="N10" s="1001">
        <v>2.8047</v>
      </c>
      <c r="O10" s="999">
        <v>2.8047</v>
      </c>
      <c r="P10" s="999">
        <v>3.0447000000000002</v>
      </c>
      <c r="Q10" s="999">
        <v>5.5629999999999997</v>
      </c>
      <c r="R10" s="999">
        <v>7.8215000000000003</v>
      </c>
      <c r="S10" s="999">
        <v>6.8441999999999998</v>
      </c>
      <c r="T10" s="999">
        <v>6.2042000000000002</v>
      </c>
      <c r="U10" s="1016">
        <v>6.1822999999999997</v>
      </c>
      <c r="V10" s="999">
        <v>6.5742000000000003</v>
      </c>
      <c r="W10" s="999">
        <v>7.2070999999999996</v>
      </c>
      <c r="X10" s="999">
        <v>7.2763</v>
      </c>
      <c r="Y10" s="1005">
        <v>6.335</v>
      </c>
      <c r="Z10" s="999">
        <v>6.7930999999999999</v>
      </c>
      <c r="AA10" s="999">
        <v>6.7507999999999999</v>
      </c>
      <c r="AB10" s="999">
        <v>6.2267000000000001</v>
      </c>
      <c r="AC10" s="999">
        <v>6.2686999999999999</v>
      </c>
      <c r="AD10" s="999">
        <v>6.3064</v>
      </c>
      <c r="AE10" s="999">
        <v>6.7507999999999999</v>
      </c>
      <c r="AF10" s="999">
        <v>7.3905000000000003</v>
      </c>
      <c r="AG10" s="1020"/>
      <c r="AH10" s="1002" t="s">
        <v>7322</v>
      </c>
      <c r="AI10" s="1002" t="s">
        <v>7322</v>
      </c>
      <c r="AJ10" s="1002" t="s">
        <v>8520</v>
      </c>
      <c r="AK10" s="1002" t="s">
        <v>7218</v>
      </c>
      <c r="AL10" s="1002" t="s">
        <v>7321</v>
      </c>
      <c r="AM10" s="1002" t="s">
        <v>7229</v>
      </c>
      <c r="AN10" s="1002" t="s">
        <v>7228</v>
      </c>
      <c r="AO10" s="1021" t="s">
        <v>7225</v>
      </c>
      <c r="AP10" s="1002" t="s">
        <v>7225</v>
      </c>
      <c r="AQ10" s="1002" t="s">
        <v>7320</v>
      </c>
      <c r="AR10" s="1002" t="s">
        <v>7229</v>
      </c>
      <c r="AS10" s="1002" t="s">
        <v>7320</v>
      </c>
      <c r="AT10" s="1002" t="s">
        <v>7289</v>
      </c>
      <c r="AU10" s="1002" t="s">
        <v>7321</v>
      </c>
      <c r="AV10" s="1002" t="s">
        <v>7225</v>
      </c>
      <c r="AW10" s="1002" t="s">
        <v>7228</v>
      </c>
      <c r="AX10" s="1002" t="s">
        <v>7225</v>
      </c>
      <c r="AY10" s="1019" t="s">
        <v>7321</v>
      </c>
    </row>
    <row r="11" spans="1:51" x14ac:dyDescent="0.25">
      <c r="A11" s="982" t="s">
        <v>7564</v>
      </c>
      <c r="B11" s="1022"/>
      <c r="C11" s="996">
        <v>41275</v>
      </c>
      <c r="D11" s="995"/>
      <c r="E11" s="997">
        <v>16516.099999999999</v>
      </c>
      <c r="F11" s="995"/>
      <c r="G11" s="998">
        <v>3838.7069000000001</v>
      </c>
      <c r="H11" s="1000"/>
      <c r="I11" s="999">
        <v>1.22</v>
      </c>
      <c r="J11" s="999">
        <v>7.73</v>
      </c>
      <c r="K11" s="999">
        <v>0.9</v>
      </c>
      <c r="L11" s="999">
        <v>0.96</v>
      </c>
      <c r="M11" s="1004"/>
      <c r="N11" s="999">
        <v>4.1959</v>
      </c>
      <c r="O11" s="999">
        <v>4.1959</v>
      </c>
      <c r="P11" s="999">
        <v>2.6152000000000002</v>
      </c>
      <c r="Q11" s="999">
        <v>6.1896000000000004</v>
      </c>
      <c r="R11" s="999">
        <v>8.2058</v>
      </c>
      <c r="S11" s="999">
        <v>6.7165999999999997</v>
      </c>
      <c r="T11" s="999">
        <v>5.7301000000000002</v>
      </c>
      <c r="U11" s="999">
        <v>5.9474</v>
      </c>
      <c r="V11" s="999">
        <v>6.6047000000000002</v>
      </c>
      <c r="W11" s="999">
        <v>7.5814000000000004</v>
      </c>
      <c r="X11" s="999">
        <v>7.5898000000000003</v>
      </c>
      <c r="Y11" s="1005">
        <v>6.6177000000000001</v>
      </c>
      <c r="Z11" s="999">
        <v>7.4798999999999998</v>
      </c>
      <c r="AA11" s="999">
        <v>7.4885000000000002</v>
      </c>
      <c r="AB11" s="999">
        <v>5.7039</v>
      </c>
      <c r="AC11" s="999">
        <v>6.0231000000000003</v>
      </c>
      <c r="AD11" s="999">
        <v>6.1605999999999996</v>
      </c>
      <c r="AE11" s="999">
        <v>7.4885000000000002</v>
      </c>
      <c r="AF11" s="999">
        <v>7.891</v>
      </c>
      <c r="AG11" s="1020"/>
      <c r="AH11" s="1002" t="s">
        <v>7333</v>
      </c>
      <c r="AI11" s="1002" t="s">
        <v>7333</v>
      </c>
      <c r="AJ11" s="1002" t="s">
        <v>7295</v>
      </c>
      <c r="AK11" s="1002" t="s">
        <v>7266</v>
      </c>
      <c r="AL11" s="1002" t="s">
        <v>8521</v>
      </c>
      <c r="AM11" s="1002" t="s">
        <v>7292</v>
      </c>
      <c r="AN11" s="1002" t="s">
        <v>7294</v>
      </c>
      <c r="AO11" s="1023" t="s">
        <v>7264</v>
      </c>
      <c r="AP11" s="1002" t="s">
        <v>7216</v>
      </c>
      <c r="AQ11" s="1002" t="s">
        <v>8522</v>
      </c>
      <c r="AR11" s="1002" t="s">
        <v>7240</v>
      </c>
      <c r="AS11" s="1002" t="s">
        <v>7221</v>
      </c>
      <c r="AT11" s="1002" t="s">
        <v>8520</v>
      </c>
      <c r="AU11" s="1002" t="s">
        <v>8523</v>
      </c>
      <c r="AV11" s="1002" t="s">
        <v>8512</v>
      </c>
      <c r="AW11" s="1002" t="s">
        <v>8511</v>
      </c>
      <c r="AX11" s="1002" t="s">
        <v>7215</v>
      </c>
      <c r="AY11" s="1019" t="s">
        <v>8523</v>
      </c>
    </row>
    <row r="12" spans="1:51" x14ac:dyDescent="0.25">
      <c r="A12" s="982" t="s">
        <v>7615</v>
      </c>
      <c r="B12" s="1022"/>
      <c r="C12" s="996">
        <v>41274</v>
      </c>
      <c r="D12" s="995"/>
      <c r="E12" s="997">
        <v>33716.9</v>
      </c>
      <c r="F12" s="995"/>
      <c r="G12" s="998">
        <v>4775.1808000000001</v>
      </c>
      <c r="H12" s="1000"/>
      <c r="I12" s="999">
        <v>0.73</v>
      </c>
      <c r="J12" s="999">
        <v>7.24</v>
      </c>
      <c r="K12" s="999">
        <v>0.73</v>
      </c>
      <c r="L12" s="999">
        <v>0.73</v>
      </c>
      <c r="M12" s="1004"/>
      <c r="N12" s="1001">
        <v>1.6592</v>
      </c>
      <c r="O12" s="999">
        <v>1.6592</v>
      </c>
      <c r="P12" s="999">
        <v>0.28510000000000002</v>
      </c>
      <c r="Q12" s="999">
        <v>4.1013999999999999</v>
      </c>
      <c r="R12" s="999">
        <v>9.0382999999999996</v>
      </c>
      <c r="S12" s="999">
        <v>6.7788000000000004</v>
      </c>
      <c r="T12" s="999">
        <v>6.1275000000000004</v>
      </c>
      <c r="U12" s="1016">
        <v>6.0701000000000001</v>
      </c>
      <c r="V12" s="999">
        <v>6.5350999999999999</v>
      </c>
      <c r="W12" s="999">
        <v>7.3155999999999999</v>
      </c>
      <c r="X12" s="999">
        <v>7.4126000000000003</v>
      </c>
      <c r="Y12" s="1005">
        <v>6.4435000000000002</v>
      </c>
      <c r="Z12" s="999">
        <v>6.6750999999999996</v>
      </c>
      <c r="AA12" s="999">
        <v>8.6957000000000004</v>
      </c>
      <c r="AB12" s="999">
        <v>6.1258999999999997</v>
      </c>
      <c r="AC12" s="999">
        <v>6.1368</v>
      </c>
      <c r="AD12" s="999">
        <v>6.1802999999999999</v>
      </c>
      <c r="AE12" s="999">
        <v>8.6957000000000004</v>
      </c>
      <c r="AF12" s="999">
        <v>7.2369000000000003</v>
      </c>
      <c r="AG12" s="1020"/>
      <c r="AH12" s="1002" t="s">
        <v>8524</v>
      </c>
      <c r="AI12" s="1002" t="s">
        <v>8524</v>
      </c>
      <c r="AJ12" s="1002" t="s">
        <v>8525</v>
      </c>
      <c r="AK12" s="1002" t="s">
        <v>8526</v>
      </c>
      <c r="AL12" s="1002" t="s">
        <v>8527</v>
      </c>
      <c r="AM12" s="1002" t="s">
        <v>8528</v>
      </c>
      <c r="AN12" s="1002" t="s">
        <v>8529</v>
      </c>
      <c r="AO12" s="1021" t="s">
        <v>8524</v>
      </c>
      <c r="AP12" s="1002" t="s">
        <v>8530</v>
      </c>
      <c r="AQ12" s="1002" t="s">
        <v>8513</v>
      </c>
      <c r="AR12" s="1002" t="s">
        <v>7263</v>
      </c>
      <c r="AS12" s="1002" t="s">
        <v>7238</v>
      </c>
      <c r="AT12" s="1002" t="s">
        <v>7329</v>
      </c>
      <c r="AU12" s="1002" t="s">
        <v>8531</v>
      </c>
      <c r="AV12" s="1002" t="s">
        <v>8532</v>
      </c>
      <c r="AW12" s="1002" t="s">
        <v>8528</v>
      </c>
      <c r="AX12" s="1002" t="s">
        <v>8533</v>
      </c>
      <c r="AY12" s="1019" t="s">
        <v>8531</v>
      </c>
    </row>
    <row r="13" spans="1:51" x14ac:dyDescent="0.25">
      <c r="A13" s="982" t="s">
        <v>7670</v>
      </c>
      <c r="B13" s="1024"/>
      <c r="C13" s="996">
        <v>41275</v>
      </c>
      <c r="D13" s="1007"/>
      <c r="E13" s="997">
        <v>16523.099999999999</v>
      </c>
      <c r="F13" s="1007"/>
      <c r="G13" s="998">
        <v>59.947000000000003</v>
      </c>
      <c r="H13" s="1008"/>
      <c r="I13" s="999">
        <v>3.11</v>
      </c>
      <c r="J13" s="999">
        <v>7.77</v>
      </c>
      <c r="K13" s="999">
        <v>2.2599999999999998</v>
      </c>
      <c r="L13" s="999">
        <v>2.4</v>
      </c>
      <c r="M13" s="1004"/>
      <c r="N13" s="1001">
        <v>9.2416</v>
      </c>
      <c r="O13" s="999">
        <v>9.2416</v>
      </c>
      <c r="P13" s="999">
        <v>-1.9477</v>
      </c>
      <c r="Q13" s="999">
        <v>5.7884000000000002</v>
      </c>
      <c r="R13" s="999">
        <v>9.4019999999999992</v>
      </c>
      <c r="S13" s="999">
        <v>5.2541000000000002</v>
      </c>
      <c r="T13" s="999">
        <v>4.2628000000000004</v>
      </c>
      <c r="U13" s="1016">
        <v>4.6330999999999998</v>
      </c>
      <c r="V13" s="999">
        <v>5.4451000000000001</v>
      </c>
      <c r="W13" s="999">
        <v>7.6985999999999999</v>
      </c>
      <c r="X13" s="999">
        <v>7.5212000000000003</v>
      </c>
      <c r="Y13" s="1009">
        <v>6.5083000000000002</v>
      </c>
      <c r="Z13" s="999">
        <v>7.5185000000000004</v>
      </c>
      <c r="AA13" s="999">
        <v>9.0557999999999996</v>
      </c>
      <c r="AB13" s="999">
        <v>4.1127000000000002</v>
      </c>
      <c r="AC13" s="999">
        <v>4.9679000000000002</v>
      </c>
      <c r="AD13" s="999">
        <v>4.9259000000000004</v>
      </c>
      <c r="AE13" s="999">
        <v>9.0557999999999996</v>
      </c>
      <c r="AF13" s="999">
        <v>7.9438000000000004</v>
      </c>
      <c r="AG13" s="1020"/>
      <c r="AH13" s="1002" t="s">
        <v>7193</v>
      </c>
      <c r="AI13" s="1002" t="s">
        <v>7193</v>
      </c>
      <c r="AJ13" s="1002" t="s">
        <v>7210</v>
      </c>
      <c r="AK13" s="1002" t="s">
        <v>7327</v>
      </c>
      <c r="AL13" s="1002" t="s">
        <v>7327</v>
      </c>
      <c r="AM13" s="1002" t="s">
        <v>7210</v>
      </c>
      <c r="AN13" s="1002" t="s">
        <v>7208</v>
      </c>
      <c r="AO13" s="1025" t="s">
        <v>7327</v>
      </c>
      <c r="AP13" s="1002" t="s">
        <v>7301</v>
      </c>
      <c r="AQ13" s="1002" t="s">
        <v>7327</v>
      </c>
      <c r="AR13" s="1002" t="s">
        <v>7208</v>
      </c>
      <c r="AS13" s="1002" t="s">
        <v>7327</v>
      </c>
      <c r="AT13" s="1002" t="s">
        <v>7208</v>
      </c>
      <c r="AU13" s="1002" t="s">
        <v>8534</v>
      </c>
      <c r="AV13" s="1002" t="s">
        <v>7327</v>
      </c>
      <c r="AW13" s="1002" t="s">
        <v>7327</v>
      </c>
      <c r="AX13" s="1002" t="s">
        <v>7210</v>
      </c>
      <c r="AY13" s="1019" t="s">
        <v>8534</v>
      </c>
    </row>
    <row r="14" spans="1:51" x14ac:dyDescent="0.25">
      <c r="A14" s="982" t="s">
        <v>7727</v>
      </c>
      <c r="B14" s="995"/>
      <c r="C14" s="996">
        <v>41719</v>
      </c>
      <c r="D14" s="995"/>
      <c r="E14" s="997">
        <v>1851.15</v>
      </c>
      <c r="F14" s="995"/>
      <c r="G14" s="998">
        <v>26.755400000000002</v>
      </c>
      <c r="H14" s="1000"/>
      <c r="I14" s="999">
        <v>4.6100000000000003</v>
      </c>
      <c r="J14" s="999">
        <v>8.66</v>
      </c>
      <c r="K14" s="999">
        <v>3.09</v>
      </c>
      <c r="L14" s="999">
        <v>3.27</v>
      </c>
      <c r="M14" s="1004"/>
      <c r="N14" s="1001">
        <v>19.995799999999999</v>
      </c>
      <c r="O14" s="999">
        <v>19.995799999999999</v>
      </c>
      <c r="P14" s="999">
        <v>1.7545999999999999</v>
      </c>
      <c r="Q14" s="999">
        <v>2.4579</v>
      </c>
      <c r="R14" s="999">
        <v>11.729100000000001</v>
      </c>
      <c r="S14" s="999">
        <v>5.5701999999999998</v>
      </c>
      <c r="T14" s="999">
        <v>5.0258000000000003</v>
      </c>
      <c r="U14" s="1016">
        <v>6.4535999999999998</v>
      </c>
      <c r="V14" s="999">
        <v>7.3014999999999999</v>
      </c>
      <c r="W14" s="999">
        <v>9.0245999999999995</v>
      </c>
      <c r="X14" s="999">
        <v>8.6524999999999999</v>
      </c>
      <c r="Y14" s="1005">
        <v>7.5183999999999997</v>
      </c>
      <c r="Z14" s="999">
        <v>7.8052999999999999</v>
      </c>
      <c r="AA14" s="999">
        <v>14.364100000000001</v>
      </c>
      <c r="AB14" s="999">
        <v>4.5137999999999998</v>
      </c>
      <c r="AC14" s="999">
        <v>6.1077000000000004</v>
      </c>
      <c r="AD14" s="999">
        <v>6.8026</v>
      </c>
      <c r="AE14" s="999">
        <v>14.364100000000001</v>
      </c>
      <c r="AF14" s="999">
        <v>8.4664000000000001</v>
      </c>
      <c r="AG14" s="1020"/>
      <c r="AH14" s="1002" t="s">
        <v>7194</v>
      </c>
      <c r="AI14" s="1002" t="s">
        <v>7194</v>
      </c>
      <c r="AJ14" s="1002" t="s">
        <v>7194</v>
      </c>
      <c r="AK14" s="1002" t="s">
        <v>8535</v>
      </c>
      <c r="AL14" s="1002" t="s">
        <v>7307</v>
      </c>
      <c r="AM14" s="1002" t="s">
        <v>8536</v>
      </c>
      <c r="AN14" s="1002" t="s">
        <v>7307</v>
      </c>
      <c r="AO14" s="1021" t="s">
        <v>7308</v>
      </c>
      <c r="AP14" s="1002" t="s">
        <v>7308</v>
      </c>
      <c r="AQ14" s="1002" t="s">
        <v>7308</v>
      </c>
      <c r="AR14" s="1002" t="s">
        <v>7306</v>
      </c>
      <c r="AS14" s="1002" t="s">
        <v>7308</v>
      </c>
      <c r="AT14" s="1002" t="s">
        <v>7307</v>
      </c>
      <c r="AU14" s="1002" t="s">
        <v>7306</v>
      </c>
      <c r="AV14" s="1002" t="s">
        <v>7235</v>
      </c>
      <c r="AW14" s="1002" t="s">
        <v>7308</v>
      </c>
      <c r="AX14" s="1002" t="s">
        <v>7202</v>
      </c>
      <c r="AY14" s="1019" t="s">
        <v>7306</v>
      </c>
    </row>
    <row r="15" spans="1:51" x14ac:dyDescent="0.25">
      <c r="A15" s="982" t="s">
        <v>7753</v>
      </c>
      <c r="B15" s="995"/>
      <c r="C15" s="996">
        <v>41275</v>
      </c>
      <c r="D15" s="995"/>
      <c r="E15" s="997">
        <v>1889.95</v>
      </c>
      <c r="F15" s="995"/>
      <c r="G15" s="998">
        <v>88.199799999999996</v>
      </c>
      <c r="H15" s="1000"/>
      <c r="I15" s="999">
        <v>11.47</v>
      </c>
      <c r="J15" s="999">
        <v>7.69</v>
      </c>
      <c r="K15" s="999">
        <v>5.91</v>
      </c>
      <c r="L15" s="999">
        <v>6.14</v>
      </c>
      <c r="M15" s="1004"/>
      <c r="N15" s="1001">
        <v>15.0684</v>
      </c>
      <c r="O15" s="999">
        <v>15.0684</v>
      </c>
      <c r="P15" s="999">
        <v>-6.2355</v>
      </c>
      <c r="Q15" s="999">
        <v>6.7511000000000001</v>
      </c>
      <c r="R15" s="999">
        <v>14.7179</v>
      </c>
      <c r="S15" s="999">
        <v>3.6278999999999999</v>
      </c>
      <c r="T15" s="999">
        <v>2.0724</v>
      </c>
      <c r="U15" s="1016">
        <v>2.0827</v>
      </c>
      <c r="V15" s="999">
        <v>2.6071</v>
      </c>
      <c r="W15" s="999">
        <v>6.8787000000000003</v>
      </c>
      <c r="X15" s="999">
        <v>6.9701000000000004</v>
      </c>
      <c r="Y15" s="1005">
        <v>6.2683</v>
      </c>
      <c r="Z15" s="999">
        <v>7.3052999999999999</v>
      </c>
      <c r="AA15" s="999">
        <v>17.794599999999999</v>
      </c>
      <c r="AB15" s="999">
        <v>1.7664</v>
      </c>
      <c r="AC15" s="999">
        <v>3.2852000000000001</v>
      </c>
      <c r="AD15" s="999">
        <v>2.6217999999999999</v>
      </c>
      <c r="AE15" s="999">
        <v>17.794599999999999</v>
      </c>
      <c r="AF15" s="999">
        <v>7.5793999999999997</v>
      </c>
      <c r="AG15" s="1020"/>
      <c r="AH15" s="1002" t="s">
        <v>7289</v>
      </c>
      <c r="AI15" s="1002" t="s">
        <v>7289</v>
      </c>
      <c r="AJ15" s="1002" t="s">
        <v>7318</v>
      </c>
      <c r="AK15" s="1002" t="s">
        <v>7289</v>
      </c>
      <c r="AL15" s="1002" t="s">
        <v>8537</v>
      </c>
      <c r="AM15" s="1002" t="s">
        <v>8538</v>
      </c>
      <c r="AN15" s="1002" t="s">
        <v>8538</v>
      </c>
      <c r="AO15" s="1021" t="s">
        <v>7289</v>
      </c>
      <c r="AP15" s="1002" t="s">
        <v>7289</v>
      </c>
      <c r="AQ15" s="1002" t="s">
        <v>7318</v>
      </c>
      <c r="AR15" s="1002" t="s">
        <v>8537</v>
      </c>
      <c r="AS15" s="1002" t="s">
        <v>7318</v>
      </c>
      <c r="AT15" s="1002" t="s">
        <v>7289</v>
      </c>
      <c r="AU15" s="1002" t="s">
        <v>7318</v>
      </c>
      <c r="AV15" s="1002" t="s">
        <v>7290</v>
      </c>
      <c r="AW15" s="1002" t="s">
        <v>7290</v>
      </c>
      <c r="AX15" s="1002" t="s">
        <v>7289</v>
      </c>
      <c r="AY15" s="1019" t="s">
        <v>7318</v>
      </c>
    </row>
    <row r="16" spans="1:51" x14ac:dyDescent="0.25">
      <c r="A16" s="982" t="s">
        <v>7786</v>
      </c>
      <c r="B16" s="995"/>
      <c r="C16" s="996">
        <v>45362</v>
      </c>
      <c r="D16" s="995"/>
      <c r="E16" s="997">
        <v>95.241600000000005</v>
      </c>
      <c r="F16" s="995"/>
      <c r="G16" s="998">
        <v>10.9727</v>
      </c>
      <c r="H16" s="1000"/>
      <c r="I16" s="999">
        <v>17.16</v>
      </c>
      <c r="J16" s="999">
        <v>7.84</v>
      </c>
      <c r="K16" s="999">
        <v>11.64</v>
      </c>
      <c r="L16" s="999">
        <v>12.09</v>
      </c>
      <c r="M16" s="1004"/>
      <c r="N16" s="1001">
        <v>29.3432</v>
      </c>
      <c r="O16" s="999">
        <v>29.3432</v>
      </c>
      <c r="P16" s="999">
        <v>-0.38009999999999999</v>
      </c>
      <c r="Q16" s="999">
        <v>17.244499999999999</v>
      </c>
      <c r="R16" s="999">
        <v>21.848199999999999</v>
      </c>
      <c r="S16" s="999">
        <v>3.3803000000000001</v>
      </c>
      <c r="T16" s="999">
        <v>-1.3596999999999999</v>
      </c>
      <c r="U16" s="1016">
        <v>-2.0924</v>
      </c>
      <c r="V16" s="999">
        <v>-2.4453999999999998</v>
      </c>
      <c r="W16" s="999">
        <v>5.2229000000000001</v>
      </c>
      <c r="X16" s="999" t="s">
        <v>430</v>
      </c>
      <c r="Y16" s="1005" t="s">
        <v>430</v>
      </c>
      <c r="Z16" s="999" t="s">
        <v>430</v>
      </c>
      <c r="AA16" s="999">
        <v>31.2089</v>
      </c>
      <c r="AB16" s="999">
        <v>-0.55630000000000002</v>
      </c>
      <c r="AC16" s="999">
        <v>0.6855</v>
      </c>
      <c r="AD16" s="999">
        <v>-0.8548</v>
      </c>
      <c r="AE16" s="999">
        <v>31.2089</v>
      </c>
      <c r="AF16" s="999">
        <v>4.4569999999999999</v>
      </c>
      <c r="AG16" s="1020"/>
      <c r="AH16" s="1002" t="s">
        <v>7318</v>
      </c>
      <c r="AI16" s="1002" t="s">
        <v>7318</v>
      </c>
      <c r="AJ16" s="1002" t="s">
        <v>8539</v>
      </c>
      <c r="AK16" s="1002" t="s">
        <v>8537</v>
      </c>
      <c r="AL16" s="1002" t="s">
        <v>7289</v>
      </c>
      <c r="AM16" s="1002" t="s">
        <v>8539</v>
      </c>
      <c r="AN16" s="1002" t="s">
        <v>7233</v>
      </c>
      <c r="AO16" s="1018" t="s">
        <v>8540</v>
      </c>
      <c r="AP16" s="1002" t="s">
        <v>7233</v>
      </c>
      <c r="AQ16" s="1002" t="s">
        <v>7233</v>
      </c>
      <c r="AR16" s="997" t="s">
        <v>430</v>
      </c>
      <c r="AS16" s="997" t="s">
        <v>430</v>
      </c>
      <c r="AT16" s="997" t="s">
        <v>430</v>
      </c>
      <c r="AU16" s="1002" t="s">
        <v>7289</v>
      </c>
      <c r="AV16" s="1002" t="s">
        <v>7289</v>
      </c>
      <c r="AW16" s="1002" t="s">
        <v>7290</v>
      </c>
      <c r="AX16" s="1002" t="s">
        <v>8540</v>
      </c>
      <c r="AY16" s="1019" t="s">
        <v>7289</v>
      </c>
    </row>
    <row r="17" spans="1:51" x14ac:dyDescent="0.25">
      <c r="A17" s="982" t="s">
        <v>7807</v>
      </c>
      <c r="B17" s="995"/>
      <c r="C17" s="996">
        <v>41275</v>
      </c>
      <c r="D17" s="995"/>
      <c r="E17" s="997">
        <v>2438.79</v>
      </c>
      <c r="F17" s="995"/>
      <c r="G17" s="998">
        <v>42.170699999999997</v>
      </c>
      <c r="H17" s="1000"/>
      <c r="I17" s="999">
        <v>10.35</v>
      </c>
      <c r="J17" s="999">
        <v>7.9</v>
      </c>
      <c r="K17" s="999">
        <v>4.6100000000000003</v>
      </c>
      <c r="L17" s="999">
        <v>4.83</v>
      </c>
      <c r="M17" s="999"/>
      <c r="N17" s="1001">
        <v>12.736599999999999</v>
      </c>
      <c r="O17" s="999">
        <v>12.736599999999999</v>
      </c>
      <c r="P17" s="999">
        <v>-1.298</v>
      </c>
      <c r="Q17" s="999">
        <v>6.3212999999999999</v>
      </c>
      <c r="R17" s="999">
        <v>15.510400000000001</v>
      </c>
      <c r="S17" s="999">
        <v>5.1795999999999998</v>
      </c>
      <c r="T17" s="999">
        <v>2.8475999999999999</v>
      </c>
      <c r="U17" s="1016">
        <v>3.2025999999999999</v>
      </c>
      <c r="V17" s="999">
        <v>3.1017000000000001</v>
      </c>
      <c r="W17" s="999">
        <v>7.5370999999999997</v>
      </c>
      <c r="X17" s="999">
        <v>7.5045999999999999</v>
      </c>
      <c r="Y17" s="1005">
        <v>6.5637999999999996</v>
      </c>
      <c r="Z17" s="999">
        <v>8.0443999999999996</v>
      </c>
      <c r="AA17" s="999">
        <v>18.143899999999999</v>
      </c>
      <c r="AB17" s="999">
        <v>3.3445</v>
      </c>
      <c r="AC17" s="999">
        <v>4.1824000000000003</v>
      </c>
      <c r="AD17" s="999">
        <v>3.9171</v>
      </c>
      <c r="AE17" s="999">
        <v>18.143899999999999</v>
      </c>
      <c r="AF17" s="999">
        <v>8.5142000000000007</v>
      </c>
      <c r="AG17" s="1020"/>
      <c r="AH17" s="1002" t="s">
        <v>8541</v>
      </c>
      <c r="AI17" s="1002" t="s">
        <v>8541</v>
      </c>
      <c r="AJ17" s="1002" t="s">
        <v>7298</v>
      </c>
      <c r="AK17" s="1002" t="s">
        <v>7297</v>
      </c>
      <c r="AL17" s="1002" t="s">
        <v>7302</v>
      </c>
      <c r="AM17" s="1002" t="s">
        <v>8541</v>
      </c>
      <c r="AN17" s="1002" t="s">
        <v>7301</v>
      </c>
      <c r="AO17" s="1023" t="s">
        <v>7317</v>
      </c>
      <c r="AP17" s="1002" t="s">
        <v>7317</v>
      </c>
      <c r="AQ17" s="1002" t="s">
        <v>7317</v>
      </c>
      <c r="AR17" s="1002" t="s">
        <v>7298</v>
      </c>
      <c r="AS17" s="1002" t="s">
        <v>7296</v>
      </c>
      <c r="AT17" s="1002" t="s">
        <v>7302</v>
      </c>
      <c r="AU17" s="1002" t="s">
        <v>7298</v>
      </c>
      <c r="AV17" s="1002" t="s">
        <v>7296</v>
      </c>
      <c r="AW17" s="1002" t="s">
        <v>7317</v>
      </c>
      <c r="AX17" s="1002" t="s">
        <v>7317</v>
      </c>
      <c r="AY17" s="1019" t="s">
        <v>7298</v>
      </c>
    </row>
    <row r="18" spans="1:51" x14ac:dyDescent="0.25">
      <c r="A18" s="982" t="s">
        <v>7856</v>
      </c>
      <c r="B18" s="995"/>
      <c r="C18" s="996">
        <v>41285</v>
      </c>
      <c r="D18" s="995"/>
      <c r="E18" s="997">
        <v>16993.099999999999</v>
      </c>
      <c r="F18" s="995"/>
      <c r="G18" s="998">
        <v>4110.0235000000002</v>
      </c>
      <c r="H18" s="1000"/>
      <c r="I18" s="999">
        <v>3.9</v>
      </c>
      <c r="J18" s="999">
        <v>7.74</v>
      </c>
      <c r="K18" s="999">
        <v>2.74</v>
      </c>
      <c r="L18" s="999">
        <v>2.91</v>
      </c>
      <c r="M18" s="1004"/>
      <c r="N18" s="1001">
        <v>9.4410000000000007</v>
      </c>
      <c r="O18" s="999">
        <v>9.4410000000000007</v>
      </c>
      <c r="P18" s="999">
        <v>-2.9357000000000002</v>
      </c>
      <c r="Q18" s="999">
        <v>5.5991999999999997</v>
      </c>
      <c r="R18" s="999">
        <v>9.9692000000000007</v>
      </c>
      <c r="S18" s="999">
        <v>4.7306999999999997</v>
      </c>
      <c r="T18" s="999">
        <v>3.7462</v>
      </c>
      <c r="U18" s="1016">
        <v>4.3395000000000001</v>
      </c>
      <c r="V18" s="999">
        <v>5.3003</v>
      </c>
      <c r="W18" s="999">
        <v>7.6806000000000001</v>
      </c>
      <c r="X18" s="999">
        <v>7.4832000000000001</v>
      </c>
      <c r="Y18" s="1005">
        <v>6.4877000000000002</v>
      </c>
      <c r="Z18" s="999">
        <v>7.4560000000000004</v>
      </c>
      <c r="AA18" s="999">
        <v>9.6252999999999993</v>
      </c>
      <c r="AB18" s="999">
        <v>3.4527999999999999</v>
      </c>
      <c r="AC18" s="999">
        <v>4.6195000000000004</v>
      </c>
      <c r="AD18" s="999">
        <v>4.7218999999999998</v>
      </c>
      <c r="AE18" s="999">
        <v>9.6252999999999993</v>
      </c>
      <c r="AF18" s="999">
        <v>7.9077000000000002</v>
      </c>
      <c r="AG18" s="1020"/>
      <c r="AH18" s="1002" t="s">
        <v>8542</v>
      </c>
      <c r="AI18" s="1002" t="s">
        <v>8542</v>
      </c>
      <c r="AJ18" s="1002" t="s">
        <v>8542</v>
      </c>
      <c r="AK18" s="1002" t="s">
        <v>7325</v>
      </c>
      <c r="AL18" s="1002" t="s">
        <v>7201</v>
      </c>
      <c r="AM18" s="1002" t="s">
        <v>8542</v>
      </c>
      <c r="AN18" s="1002" t="s">
        <v>7201</v>
      </c>
      <c r="AO18" s="1018" t="s">
        <v>7325</v>
      </c>
      <c r="AP18" s="1002" t="s">
        <v>7201</v>
      </c>
      <c r="AQ18" s="1002" t="s">
        <v>7207</v>
      </c>
      <c r="AR18" s="1002" t="s">
        <v>7207</v>
      </c>
      <c r="AS18" s="1002" t="s">
        <v>7212</v>
      </c>
      <c r="AT18" s="1002" t="s">
        <v>7290</v>
      </c>
      <c r="AU18" s="1002" t="s">
        <v>8543</v>
      </c>
      <c r="AV18" s="1002" t="s">
        <v>7325</v>
      </c>
      <c r="AW18" s="1002" t="s">
        <v>7206</v>
      </c>
      <c r="AX18" s="1002" t="s">
        <v>7201</v>
      </c>
      <c r="AY18" s="1019" t="s">
        <v>8543</v>
      </c>
    </row>
    <row r="19" spans="1:51" x14ac:dyDescent="0.25">
      <c r="A19" s="982" t="s">
        <v>7904</v>
      </c>
      <c r="B19" s="995"/>
      <c r="C19" s="996">
        <v>41275</v>
      </c>
      <c r="D19" s="995"/>
      <c r="E19" s="997">
        <v>691.18100000000004</v>
      </c>
      <c r="F19" s="995"/>
      <c r="G19" s="998">
        <v>35.203099999999999</v>
      </c>
      <c r="H19" s="1000"/>
      <c r="I19" s="999">
        <v>2.8</v>
      </c>
      <c r="J19" s="999">
        <v>8.57</v>
      </c>
      <c r="K19" s="999">
        <v>2.11</v>
      </c>
      <c r="L19" s="999">
        <v>2.2400000000000002</v>
      </c>
      <c r="M19" s="1004"/>
      <c r="N19" s="1001">
        <v>6.7085999999999997</v>
      </c>
      <c r="O19" s="999">
        <v>6.7085999999999997</v>
      </c>
      <c r="P19" s="999">
        <v>2.6823999999999999</v>
      </c>
      <c r="Q19" s="999">
        <v>2.7505000000000002</v>
      </c>
      <c r="R19" s="999">
        <v>11.131600000000001</v>
      </c>
      <c r="S19" s="999">
        <v>6.4641999999999999</v>
      </c>
      <c r="T19" s="999">
        <v>5.4208999999999996</v>
      </c>
      <c r="U19" s="1016">
        <v>6.9429999999999996</v>
      </c>
      <c r="V19" s="999">
        <v>8.0899000000000001</v>
      </c>
      <c r="W19" s="999">
        <v>8.3575999999999997</v>
      </c>
      <c r="X19" s="999">
        <v>8.3483999999999998</v>
      </c>
      <c r="Y19" s="1005">
        <v>6.6971999999999996</v>
      </c>
      <c r="Z19" s="999">
        <v>7.5991</v>
      </c>
      <c r="AA19" s="999">
        <v>12.2643</v>
      </c>
      <c r="AB19" s="999">
        <v>5.6195000000000004</v>
      </c>
      <c r="AC19" s="999">
        <v>6.3830999999999998</v>
      </c>
      <c r="AD19" s="999">
        <v>7.4371999999999998</v>
      </c>
      <c r="AE19" s="999">
        <v>12.2643</v>
      </c>
      <c r="AF19" s="999">
        <v>8.2312999999999992</v>
      </c>
      <c r="AG19" s="1020"/>
      <c r="AH19" s="1002" t="s">
        <v>8544</v>
      </c>
      <c r="AI19" s="1002" t="s">
        <v>8544</v>
      </c>
      <c r="AJ19" s="1002" t="s">
        <v>7308</v>
      </c>
      <c r="AK19" s="1002" t="s">
        <v>8535</v>
      </c>
      <c r="AL19" s="1002" t="s">
        <v>7235</v>
      </c>
      <c r="AM19" s="1002" t="s">
        <v>8536</v>
      </c>
      <c r="AN19" s="1002" t="s">
        <v>8535</v>
      </c>
      <c r="AO19" s="1021" t="s">
        <v>7234</v>
      </c>
      <c r="AP19" s="1002" t="s">
        <v>7234</v>
      </c>
      <c r="AQ19" s="1002" t="s">
        <v>8544</v>
      </c>
      <c r="AR19" s="1002" t="s">
        <v>7235</v>
      </c>
      <c r="AS19" s="1002" t="s">
        <v>8535</v>
      </c>
      <c r="AT19" s="1002" t="s">
        <v>8545</v>
      </c>
      <c r="AU19" s="1002" t="s">
        <v>7307</v>
      </c>
      <c r="AV19" s="1002" t="s">
        <v>8544</v>
      </c>
      <c r="AW19" s="1002" t="s">
        <v>8544</v>
      </c>
      <c r="AX19" s="1002" t="s">
        <v>7234</v>
      </c>
      <c r="AY19" s="1019" t="s">
        <v>7307</v>
      </c>
    </row>
    <row r="20" spans="1:51" x14ac:dyDescent="0.25">
      <c r="A20" s="982" t="s">
        <v>7937</v>
      </c>
      <c r="B20" s="995"/>
      <c r="C20" s="996">
        <v>41275</v>
      </c>
      <c r="D20" s="995"/>
      <c r="E20" s="997">
        <v>5164.0600000000004</v>
      </c>
      <c r="F20" s="995"/>
      <c r="G20" s="998">
        <v>71.171499999999995</v>
      </c>
      <c r="H20" s="1000"/>
      <c r="I20" s="999">
        <v>3.52</v>
      </c>
      <c r="J20" s="999">
        <v>7.55</v>
      </c>
      <c r="K20" s="999">
        <v>2.79</v>
      </c>
      <c r="L20" s="999">
        <v>2.99</v>
      </c>
      <c r="M20" s="1004"/>
      <c r="N20" s="1001">
        <v>12.218</v>
      </c>
      <c r="O20" s="999">
        <v>12.218</v>
      </c>
      <c r="P20" s="999">
        <v>-2.7679</v>
      </c>
      <c r="Q20" s="999">
        <v>5.2746000000000004</v>
      </c>
      <c r="R20" s="999">
        <v>9.4907000000000004</v>
      </c>
      <c r="S20" s="999">
        <v>4.9973000000000001</v>
      </c>
      <c r="T20" s="999">
        <v>4.3659999999999997</v>
      </c>
      <c r="U20" s="1016">
        <v>4.6508000000000003</v>
      </c>
      <c r="V20" s="999">
        <v>5.3865999999999996</v>
      </c>
      <c r="W20" s="999">
        <v>7.6292999999999997</v>
      </c>
      <c r="X20" s="999">
        <v>7.4057000000000004</v>
      </c>
      <c r="Y20" s="1005">
        <v>6.5484999999999998</v>
      </c>
      <c r="Z20" s="999">
        <v>7.6200999999999999</v>
      </c>
      <c r="AA20" s="999">
        <v>8.8018999999999998</v>
      </c>
      <c r="AB20" s="999">
        <v>3.7138</v>
      </c>
      <c r="AC20" s="999">
        <v>5.2939999999999996</v>
      </c>
      <c r="AD20" s="999">
        <v>4.9553000000000003</v>
      </c>
      <c r="AE20" s="999">
        <v>8.8018999999999998</v>
      </c>
      <c r="AF20" s="999">
        <v>8.0609999999999999</v>
      </c>
      <c r="AG20" s="1020"/>
      <c r="AH20" s="1002" t="s">
        <v>7193</v>
      </c>
      <c r="AI20" s="1002" t="s">
        <v>7193</v>
      </c>
      <c r="AJ20" s="1002" t="s">
        <v>7209</v>
      </c>
      <c r="AK20" s="1002" t="s">
        <v>7209</v>
      </c>
      <c r="AL20" s="1002" t="s">
        <v>7241</v>
      </c>
      <c r="AM20" s="1002" t="s">
        <v>7210</v>
      </c>
      <c r="AN20" s="1002" t="s">
        <v>7212</v>
      </c>
      <c r="AO20" s="1021" t="s">
        <v>7209</v>
      </c>
      <c r="AP20" s="1002" t="s">
        <v>7209</v>
      </c>
      <c r="AQ20" s="1002" t="s">
        <v>7193</v>
      </c>
      <c r="AR20" s="1002" t="s">
        <v>7302</v>
      </c>
      <c r="AS20" s="1002" t="s">
        <v>7193</v>
      </c>
      <c r="AT20" s="1002" t="s">
        <v>7326</v>
      </c>
      <c r="AU20" s="1002" t="s">
        <v>7316</v>
      </c>
      <c r="AV20" s="1002" t="s">
        <v>7209</v>
      </c>
      <c r="AW20" s="1002" t="s">
        <v>7193</v>
      </c>
      <c r="AX20" s="1002" t="s">
        <v>7209</v>
      </c>
      <c r="AY20" s="1019" t="s">
        <v>7316</v>
      </c>
    </row>
    <row r="21" spans="1:51" x14ac:dyDescent="0.25">
      <c r="A21" s="1026" t="s">
        <v>7980</v>
      </c>
      <c r="B21" s="995"/>
      <c r="C21" s="996">
        <v>41275</v>
      </c>
      <c r="D21" s="995"/>
      <c r="E21" s="997">
        <v>2461.4299999999998</v>
      </c>
      <c r="F21" s="995"/>
      <c r="G21" s="998">
        <v>108.58669999999999</v>
      </c>
      <c r="H21" s="1000"/>
      <c r="I21" s="999">
        <v>17.940000000000001</v>
      </c>
      <c r="J21" s="999">
        <v>7.74</v>
      </c>
      <c r="K21" s="999">
        <v>8.48</v>
      </c>
      <c r="L21" s="999">
        <v>8.81</v>
      </c>
      <c r="M21" s="1004"/>
      <c r="N21" s="1001">
        <v>22.664200000000001</v>
      </c>
      <c r="O21" s="999">
        <v>22.664200000000001</v>
      </c>
      <c r="P21" s="999">
        <v>-7.4851000000000001</v>
      </c>
      <c r="Q21" s="999">
        <v>12.787599999999999</v>
      </c>
      <c r="R21" s="999">
        <v>17.346</v>
      </c>
      <c r="S21" s="999">
        <v>1.9567000000000001</v>
      </c>
      <c r="T21" s="999">
        <v>-0.68069999999999997</v>
      </c>
      <c r="U21" s="1016">
        <v>-1.1286</v>
      </c>
      <c r="V21" s="999">
        <v>-1.8241000000000001</v>
      </c>
      <c r="W21" s="999">
        <v>5.2518000000000002</v>
      </c>
      <c r="X21" s="999">
        <v>5.8118999999999996</v>
      </c>
      <c r="Y21" s="1005">
        <v>5.5971000000000002</v>
      </c>
      <c r="Z21" s="999">
        <v>7.4612999999999996</v>
      </c>
      <c r="AA21" s="999">
        <v>23.341899999999999</v>
      </c>
      <c r="AB21" s="999">
        <v>-0.62819999999999998</v>
      </c>
      <c r="AC21" s="999">
        <v>0.78029999999999999</v>
      </c>
      <c r="AD21" s="999">
        <v>3.0300000000000001E-2</v>
      </c>
      <c r="AE21" s="999">
        <v>23.341899999999999</v>
      </c>
      <c r="AF21" s="999">
        <v>7.7998000000000003</v>
      </c>
      <c r="AG21" s="1020"/>
      <c r="AH21" s="1002" t="s">
        <v>7201</v>
      </c>
      <c r="AI21" s="1002" t="s">
        <v>7201</v>
      </c>
      <c r="AJ21" s="1002" t="s">
        <v>7205</v>
      </c>
      <c r="AK21" s="1002" t="s">
        <v>8546</v>
      </c>
      <c r="AL21" s="1002" t="s">
        <v>7201</v>
      </c>
      <c r="AM21" s="1002" t="s">
        <v>7325</v>
      </c>
      <c r="AN21" s="1002" t="s">
        <v>7198</v>
      </c>
      <c r="AO21" s="1021" t="s">
        <v>7198</v>
      </c>
      <c r="AP21" s="1002" t="s">
        <v>7198</v>
      </c>
      <c r="AQ21" s="1002" t="s">
        <v>7198</v>
      </c>
      <c r="AR21" s="1002" t="s">
        <v>8543</v>
      </c>
      <c r="AS21" s="1002" t="s">
        <v>7329</v>
      </c>
      <c r="AT21" s="1002" t="s">
        <v>7325</v>
      </c>
      <c r="AU21" s="1002" t="s">
        <v>7325</v>
      </c>
      <c r="AV21" s="1002" t="s">
        <v>7329</v>
      </c>
      <c r="AW21" s="1002" t="s">
        <v>7198</v>
      </c>
      <c r="AX21" s="1002" t="s">
        <v>7198</v>
      </c>
      <c r="AY21" s="1019" t="s">
        <v>7325</v>
      </c>
    </row>
    <row r="22" spans="1:51" x14ac:dyDescent="0.25">
      <c r="A22" s="982" t="s">
        <v>8041</v>
      </c>
      <c r="B22" s="1024"/>
      <c r="C22" s="996">
        <v>43599</v>
      </c>
      <c r="D22" s="1007"/>
      <c r="E22" s="997">
        <v>3446.67</v>
      </c>
      <c r="F22" s="1007"/>
      <c r="G22" s="998">
        <v>1628.1775</v>
      </c>
      <c r="H22" s="1008"/>
      <c r="I22" s="999">
        <v>2.2599999999999998</v>
      </c>
      <c r="J22" s="999">
        <v>7.79</v>
      </c>
      <c r="K22" s="999">
        <v>1.85</v>
      </c>
      <c r="L22" s="999">
        <v>1.95</v>
      </c>
      <c r="M22" s="1004"/>
      <c r="N22" s="1001">
        <v>5.8867000000000003</v>
      </c>
      <c r="O22" s="999">
        <v>5.8867000000000003</v>
      </c>
      <c r="P22" s="999">
        <v>3.3599999999999998E-2</v>
      </c>
      <c r="Q22" s="999">
        <v>6.4443000000000001</v>
      </c>
      <c r="R22" s="999">
        <v>8.4315999999999995</v>
      </c>
      <c r="S22" s="999">
        <v>5.5484</v>
      </c>
      <c r="T22" s="999">
        <v>5.3131000000000004</v>
      </c>
      <c r="U22" s="1016">
        <v>5.5853999999999999</v>
      </c>
      <c r="V22" s="999">
        <v>6.5778999999999996</v>
      </c>
      <c r="W22" s="999">
        <v>8.0524000000000004</v>
      </c>
      <c r="X22" s="999">
        <v>7.9489000000000001</v>
      </c>
      <c r="Y22" s="1009">
        <v>6.8601000000000001</v>
      </c>
      <c r="Z22" s="999" t="s">
        <v>430</v>
      </c>
      <c r="AA22" s="999">
        <v>7.3216999999999999</v>
      </c>
      <c r="AB22" s="999">
        <v>4.7190000000000003</v>
      </c>
      <c r="AC22" s="999">
        <v>5.6515000000000004</v>
      </c>
      <c r="AD22" s="999">
        <v>5.9135999999999997</v>
      </c>
      <c r="AE22" s="999">
        <v>7.3216999999999999</v>
      </c>
      <c r="AF22" s="999">
        <v>7.2560000000000002</v>
      </c>
      <c r="AG22" s="1020"/>
      <c r="AH22" s="1002" t="s">
        <v>8541</v>
      </c>
      <c r="AI22" s="1002" t="s">
        <v>8541</v>
      </c>
      <c r="AJ22" s="1002" t="s">
        <v>7296</v>
      </c>
      <c r="AK22" s="1002" t="s">
        <v>7338</v>
      </c>
      <c r="AL22" s="1002" t="s">
        <v>7301</v>
      </c>
      <c r="AM22" s="1002" t="s">
        <v>7297</v>
      </c>
      <c r="AN22" s="1002" t="s">
        <v>7296</v>
      </c>
      <c r="AO22" s="1025" t="s">
        <v>8541</v>
      </c>
      <c r="AP22" s="1002" t="s">
        <v>8547</v>
      </c>
      <c r="AQ22" s="1002" t="s">
        <v>7298</v>
      </c>
      <c r="AR22" s="1002" t="s">
        <v>7298</v>
      </c>
      <c r="AS22" s="1002" t="s">
        <v>8548</v>
      </c>
      <c r="AT22" s="997" t="s">
        <v>430</v>
      </c>
      <c r="AU22" s="1002" t="s">
        <v>7301</v>
      </c>
      <c r="AV22" s="1002" t="s">
        <v>7297</v>
      </c>
      <c r="AW22" s="1002" t="s">
        <v>7297</v>
      </c>
      <c r="AX22" s="1002" t="s">
        <v>7338</v>
      </c>
      <c r="AY22" s="1019" t="s">
        <v>7301</v>
      </c>
    </row>
    <row r="23" spans="1:51" x14ac:dyDescent="0.25">
      <c r="A23" s="982" t="s">
        <v>8241</v>
      </c>
      <c r="B23" s="995"/>
      <c r="C23" s="996">
        <v>45705</v>
      </c>
      <c r="D23" s="995"/>
      <c r="E23" s="997">
        <v>172.97200000000001</v>
      </c>
      <c r="F23" s="995"/>
      <c r="G23" s="998">
        <v>10.9146</v>
      </c>
      <c r="H23" s="1000"/>
      <c r="I23" s="999">
        <v>0.55000000000000004</v>
      </c>
      <c r="J23" s="999">
        <v>7.61</v>
      </c>
      <c r="K23" s="999">
        <v>0.5</v>
      </c>
      <c r="L23" s="999">
        <v>0.54</v>
      </c>
      <c r="M23" s="1004"/>
      <c r="N23" s="1001">
        <v>4.3489000000000004</v>
      </c>
      <c r="O23" s="999">
        <v>4.3489000000000004</v>
      </c>
      <c r="P23" s="999">
        <v>2.1029</v>
      </c>
      <c r="Q23" s="999">
        <v>6.0094000000000003</v>
      </c>
      <c r="R23" s="999">
        <v>10.9313</v>
      </c>
      <c r="S23" s="999">
        <v>7.79</v>
      </c>
      <c r="T23" s="999">
        <v>6.1062000000000003</v>
      </c>
      <c r="U23" s="1016">
        <v>6.0861000000000001</v>
      </c>
      <c r="V23" s="999">
        <v>6.7449000000000003</v>
      </c>
      <c r="W23" s="999" t="s">
        <v>430</v>
      </c>
      <c r="X23" s="999" t="s">
        <v>430</v>
      </c>
      <c r="Y23" s="1005" t="s">
        <v>430</v>
      </c>
      <c r="Z23" s="999" t="s">
        <v>430</v>
      </c>
      <c r="AA23" s="999">
        <v>10.698600000000001</v>
      </c>
      <c r="AB23" s="999">
        <v>6.3103999999999996</v>
      </c>
      <c r="AC23" s="999">
        <v>6.2394999999999996</v>
      </c>
      <c r="AD23" s="999">
        <v>6.2526999999999999</v>
      </c>
      <c r="AE23" s="999">
        <v>10.698600000000001</v>
      </c>
      <c r="AF23" s="999">
        <v>7.6379000000000001</v>
      </c>
      <c r="AG23" s="1020"/>
      <c r="AH23" s="1002" t="s">
        <v>8549</v>
      </c>
      <c r="AI23" s="1002" t="s">
        <v>8549</v>
      </c>
      <c r="AJ23" s="1002" t="s">
        <v>8550</v>
      </c>
      <c r="AK23" s="1002" t="s">
        <v>8551</v>
      </c>
      <c r="AL23" s="1002" t="s">
        <v>8552</v>
      </c>
      <c r="AM23" s="1002" t="s">
        <v>8553</v>
      </c>
      <c r="AN23" s="1002" t="s">
        <v>8554</v>
      </c>
      <c r="AO23" s="1021" t="s">
        <v>8555</v>
      </c>
      <c r="AP23" s="1002" t="s">
        <v>8556</v>
      </c>
      <c r="AQ23" s="997" t="s">
        <v>430</v>
      </c>
      <c r="AR23" s="997" t="s">
        <v>430</v>
      </c>
      <c r="AS23" s="997" t="s">
        <v>430</v>
      </c>
      <c r="AT23" s="997" t="s">
        <v>430</v>
      </c>
      <c r="AU23" s="1002" t="s">
        <v>8557</v>
      </c>
      <c r="AV23" s="1002" t="s">
        <v>8558</v>
      </c>
      <c r="AW23" s="1002" t="s">
        <v>8559</v>
      </c>
      <c r="AX23" s="1002" t="s">
        <v>8560</v>
      </c>
      <c r="AY23" s="1019" t="s">
        <v>8557</v>
      </c>
    </row>
    <row r="24" spans="1:51" x14ac:dyDescent="0.25">
      <c r="A24" s="982" t="s">
        <v>8216</v>
      </c>
      <c r="B24" s="995"/>
      <c r="C24" s="996">
        <v>45548</v>
      </c>
      <c r="D24" s="995"/>
      <c r="E24" s="997">
        <v>497.13900000000001</v>
      </c>
      <c r="F24" s="995"/>
      <c r="G24" s="998">
        <v>11.3156</v>
      </c>
      <c r="H24" s="1000"/>
      <c r="I24" s="999">
        <v>1.42</v>
      </c>
      <c r="J24" s="999">
        <v>7.68</v>
      </c>
      <c r="K24" s="999">
        <v>1.25</v>
      </c>
      <c r="L24" s="999">
        <v>1.34</v>
      </c>
      <c r="M24" s="1004"/>
      <c r="N24" s="1001">
        <v>7.9618000000000002</v>
      </c>
      <c r="O24" s="999">
        <v>7.9618000000000002</v>
      </c>
      <c r="P24" s="999">
        <v>2.4895</v>
      </c>
      <c r="Q24" s="999">
        <v>8.2514000000000003</v>
      </c>
      <c r="R24" s="999">
        <v>10.3392</v>
      </c>
      <c r="S24" s="999">
        <v>6.4962999999999997</v>
      </c>
      <c r="T24" s="999">
        <v>5.3514999999999997</v>
      </c>
      <c r="U24" s="1016">
        <v>5.7958999999999996</v>
      </c>
      <c r="V24" s="999">
        <v>6.5781000000000001</v>
      </c>
      <c r="W24" s="999" t="s">
        <v>430</v>
      </c>
      <c r="X24" s="999" t="s">
        <v>430</v>
      </c>
      <c r="Y24" s="1005" t="s">
        <v>430</v>
      </c>
      <c r="Z24" s="999" t="s">
        <v>430</v>
      </c>
      <c r="AA24" s="999">
        <v>10.729100000000001</v>
      </c>
      <c r="AB24" s="999">
        <v>5.1851000000000003</v>
      </c>
      <c r="AC24" s="999">
        <v>5.6711999999999998</v>
      </c>
      <c r="AD24" s="999">
        <v>6.0968999999999998</v>
      </c>
      <c r="AE24" s="999">
        <v>10.729100000000001</v>
      </c>
      <c r="AF24" s="999">
        <v>7.9321999999999999</v>
      </c>
      <c r="AG24" s="1020"/>
      <c r="AH24" s="1002" t="s">
        <v>8561</v>
      </c>
      <c r="AI24" s="1002" t="s">
        <v>8561</v>
      </c>
      <c r="AJ24" s="1002" t="s">
        <v>8562</v>
      </c>
      <c r="AK24" s="1002" t="s">
        <v>8563</v>
      </c>
      <c r="AL24" s="1002" t="s">
        <v>8564</v>
      </c>
      <c r="AM24" s="1002" t="s">
        <v>8565</v>
      </c>
      <c r="AN24" s="1002" t="s">
        <v>8566</v>
      </c>
      <c r="AO24" s="1021" t="s">
        <v>8567</v>
      </c>
      <c r="AP24" s="1002" t="s">
        <v>8568</v>
      </c>
      <c r="AQ24" s="997" t="s">
        <v>430</v>
      </c>
      <c r="AR24" s="997" t="s">
        <v>430</v>
      </c>
      <c r="AS24" s="997" t="s">
        <v>430</v>
      </c>
      <c r="AT24" s="997" t="s">
        <v>430</v>
      </c>
      <c r="AU24" s="1002" t="s">
        <v>8569</v>
      </c>
      <c r="AV24" s="1002" t="s">
        <v>8570</v>
      </c>
      <c r="AW24" s="1002" t="s">
        <v>8571</v>
      </c>
      <c r="AX24" s="1002" t="s">
        <v>8572</v>
      </c>
      <c r="AY24" s="1019" t="s">
        <v>8569</v>
      </c>
    </row>
    <row r="25" spans="1:51" x14ac:dyDescent="0.25">
      <c r="A25" s="982" t="s">
        <v>8228</v>
      </c>
      <c r="B25" s="995"/>
      <c r="C25" s="996">
        <v>45723</v>
      </c>
      <c r="D25" s="995"/>
      <c r="E25" s="997">
        <v>364.88</v>
      </c>
      <c r="F25" s="995"/>
      <c r="G25" s="998">
        <v>10.8094</v>
      </c>
      <c r="H25" s="1000"/>
      <c r="I25" s="999">
        <v>0.39</v>
      </c>
      <c r="J25" s="999">
        <v>7.57</v>
      </c>
      <c r="K25" s="999">
        <v>0.37</v>
      </c>
      <c r="L25" s="999">
        <v>0.39</v>
      </c>
      <c r="M25" s="1004"/>
      <c r="N25" s="1001">
        <v>4.6166</v>
      </c>
      <c r="O25" s="999">
        <v>4.6166</v>
      </c>
      <c r="P25" s="999">
        <v>3.0891000000000002</v>
      </c>
      <c r="Q25" s="999">
        <v>6.0922000000000001</v>
      </c>
      <c r="R25" s="999">
        <v>10.8056</v>
      </c>
      <c r="S25" s="999">
        <v>7.5750999999999999</v>
      </c>
      <c r="T25" s="999">
        <v>6.5288000000000004</v>
      </c>
      <c r="U25" s="1016">
        <v>6.4435000000000002</v>
      </c>
      <c r="V25" s="999">
        <v>6.6462000000000003</v>
      </c>
      <c r="W25" s="999" t="s">
        <v>430</v>
      </c>
      <c r="X25" s="999" t="s">
        <v>430</v>
      </c>
      <c r="Y25" s="1005" t="s">
        <v>430</v>
      </c>
      <c r="Z25" s="999" t="s">
        <v>430</v>
      </c>
      <c r="AA25" s="999">
        <v>10.523999999999999</v>
      </c>
      <c r="AB25" s="999">
        <v>6.6346999999999996</v>
      </c>
      <c r="AC25" s="999">
        <v>6.4638</v>
      </c>
      <c r="AD25" s="999">
        <v>6.5294999999999996</v>
      </c>
      <c r="AE25" s="999">
        <v>10.523999999999999</v>
      </c>
      <c r="AF25" s="999">
        <v>7.0674999999999999</v>
      </c>
      <c r="AG25" s="1020"/>
      <c r="AH25" s="1002" t="s">
        <v>8573</v>
      </c>
      <c r="AI25" s="1002" t="s">
        <v>8573</v>
      </c>
      <c r="AJ25" s="1002" t="s">
        <v>8574</v>
      </c>
      <c r="AK25" s="1002" t="s">
        <v>8575</v>
      </c>
      <c r="AL25" s="1002" t="s">
        <v>8576</v>
      </c>
      <c r="AM25" s="1002" t="s">
        <v>8577</v>
      </c>
      <c r="AN25" s="1002" t="s">
        <v>8578</v>
      </c>
      <c r="AO25" s="1021" t="s">
        <v>8579</v>
      </c>
      <c r="AP25" s="1002" t="s">
        <v>8580</v>
      </c>
      <c r="AQ25" s="997" t="s">
        <v>430</v>
      </c>
      <c r="AR25" s="997" t="s">
        <v>430</v>
      </c>
      <c r="AS25" s="997" t="s">
        <v>430</v>
      </c>
      <c r="AT25" s="997" t="s">
        <v>430</v>
      </c>
      <c r="AU25" s="1002" t="s">
        <v>8581</v>
      </c>
      <c r="AV25" s="1002" t="s">
        <v>8582</v>
      </c>
      <c r="AW25" s="1002" t="s">
        <v>8578</v>
      </c>
      <c r="AX25" s="1002" t="s">
        <v>8583</v>
      </c>
      <c r="AY25" s="1019" t="s">
        <v>8581</v>
      </c>
    </row>
    <row r="26" spans="1:51" x14ac:dyDescent="0.25">
      <c r="A26" s="982" t="s">
        <v>8197</v>
      </c>
      <c r="B26" s="995"/>
      <c r="C26" s="996">
        <v>45924</v>
      </c>
      <c r="D26" s="995"/>
      <c r="E26" s="997">
        <v>1169.94</v>
      </c>
      <c r="F26" s="995"/>
      <c r="G26" s="998">
        <v>10.345700000000001</v>
      </c>
      <c r="H26" s="1000"/>
      <c r="I26" s="999">
        <v>0.81</v>
      </c>
      <c r="J26" s="999">
        <v>7.42</v>
      </c>
      <c r="K26" s="999">
        <v>0.79</v>
      </c>
      <c r="L26" s="999">
        <v>0.81</v>
      </c>
      <c r="M26" s="1004"/>
      <c r="N26" s="1001">
        <v>-0.23519999999999999</v>
      </c>
      <c r="O26" s="999">
        <v>-0.23519999999999999</v>
      </c>
      <c r="P26" s="999">
        <v>-0.60470000000000002</v>
      </c>
      <c r="Q26" s="999">
        <v>4.0888</v>
      </c>
      <c r="R26" s="999">
        <v>9.4414999999999996</v>
      </c>
      <c r="S26" s="999">
        <v>6.5486000000000004</v>
      </c>
      <c r="T26" s="999">
        <v>5.6771000000000003</v>
      </c>
      <c r="U26" s="1016" t="s">
        <v>430</v>
      </c>
      <c r="V26" s="999" t="s">
        <v>430</v>
      </c>
      <c r="W26" s="999" t="s">
        <v>430</v>
      </c>
      <c r="X26" s="999" t="s">
        <v>430</v>
      </c>
      <c r="Y26" s="1005" t="s">
        <v>430</v>
      </c>
      <c r="Z26" s="999" t="s">
        <v>430</v>
      </c>
      <c r="AA26" s="999">
        <v>9.7655999999999992</v>
      </c>
      <c r="AB26" s="999">
        <v>5.5675999999999997</v>
      </c>
      <c r="AC26" s="999">
        <v>5.7685000000000004</v>
      </c>
      <c r="AD26" s="999" t="s">
        <v>430</v>
      </c>
      <c r="AE26" s="999">
        <v>9.7655999999999992</v>
      </c>
      <c r="AF26" s="999">
        <v>5.8689</v>
      </c>
      <c r="AG26" s="1020"/>
      <c r="AH26" s="1002" t="s">
        <v>8584</v>
      </c>
      <c r="AI26" s="1002" t="s">
        <v>8584</v>
      </c>
      <c r="AJ26" s="1002" t="s">
        <v>8585</v>
      </c>
      <c r="AK26" s="1002" t="s">
        <v>8586</v>
      </c>
      <c r="AL26" s="1002" t="s">
        <v>8587</v>
      </c>
      <c r="AM26" s="1002" t="s">
        <v>8588</v>
      </c>
      <c r="AN26" s="1002" t="s">
        <v>8589</v>
      </c>
      <c r="AO26" s="1027" t="s">
        <v>430</v>
      </c>
      <c r="AP26" s="997" t="s">
        <v>430</v>
      </c>
      <c r="AQ26" s="997" t="s">
        <v>430</v>
      </c>
      <c r="AR26" s="997" t="s">
        <v>430</v>
      </c>
      <c r="AS26" s="997" t="s">
        <v>430</v>
      </c>
      <c r="AT26" s="997" t="s">
        <v>430</v>
      </c>
      <c r="AU26" s="1002" t="s">
        <v>8590</v>
      </c>
      <c r="AV26" s="1002" t="s">
        <v>8591</v>
      </c>
      <c r="AW26" s="1002" t="s">
        <v>8592</v>
      </c>
      <c r="AX26" s="997" t="s">
        <v>430</v>
      </c>
      <c r="AY26" s="1019" t="s">
        <v>8590</v>
      </c>
    </row>
    <row r="27" spans="1:51" x14ac:dyDescent="0.25">
      <c r="A27" s="982" t="s">
        <v>8165</v>
      </c>
      <c r="B27" s="995"/>
      <c r="C27" s="996">
        <v>44882</v>
      </c>
      <c r="D27" s="995"/>
      <c r="E27" s="997">
        <v>7723.07</v>
      </c>
      <c r="F27" s="995"/>
      <c r="G27" s="998">
        <v>12.9262</v>
      </c>
      <c r="H27" s="1000"/>
      <c r="I27" s="999">
        <v>2.63</v>
      </c>
      <c r="J27" s="999">
        <v>7.58</v>
      </c>
      <c r="K27" s="999">
        <v>1.94</v>
      </c>
      <c r="L27" s="999">
        <v>2.04</v>
      </c>
      <c r="M27" s="1004"/>
      <c r="N27" s="1001">
        <v>5.6501000000000001</v>
      </c>
      <c r="O27" s="999">
        <v>5.6501000000000001</v>
      </c>
      <c r="P27" s="999">
        <v>-4.3932000000000002</v>
      </c>
      <c r="Q27" s="999">
        <v>3.9794</v>
      </c>
      <c r="R27" s="999">
        <v>7.6829999999999998</v>
      </c>
      <c r="S27" s="999">
        <v>5.4370000000000003</v>
      </c>
      <c r="T27" s="999">
        <v>4.8676000000000004</v>
      </c>
      <c r="U27" s="1016">
        <v>5.1135000000000002</v>
      </c>
      <c r="V27" s="999">
        <v>5.6753</v>
      </c>
      <c r="W27" s="999">
        <v>8.4244000000000003</v>
      </c>
      <c r="X27" s="999">
        <v>7.7718999999999996</v>
      </c>
      <c r="Y27" s="1005" t="s">
        <v>430</v>
      </c>
      <c r="Z27" s="999" t="s">
        <v>430</v>
      </c>
      <c r="AA27" s="999">
        <v>7.6566999999999998</v>
      </c>
      <c r="AB27" s="999">
        <v>4.6962000000000002</v>
      </c>
      <c r="AC27" s="999">
        <v>5.4</v>
      </c>
      <c r="AD27" s="999">
        <v>5.3552</v>
      </c>
      <c r="AE27" s="999">
        <v>7.6566999999999998</v>
      </c>
      <c r="AF27" s="999">
        <v>7.7378</v>
      </c>
      <c r="AG27" s="1020"/>
      <c r="AH27" s="1002" t="s">
        <v>8593</v>
      </c>
      <c r="AI27" s="1002" t="s">
        <v>8593</v>
      </c>
      <c r="AJ27" s="1002" t="s">
        <v>8594</v>
      </c>
      <c r="AK27" s="1002" t="s">
        <v>8595</v>
      </c>
      <c r="AL27" s="1002" t="s">
        <v>8596</v>
      </c>
      <c r="AM27" s="1002" t="s">
        <v>8597</v>
      </c>
      <c r="AN27" s="1002" t="s">
        <v>8598</v>
      </c>
      <c r="AO27" s="1021" t="s">
        <v>8599</v>
      </c>
      <c r="AP27" s="1002" t="s">
        <v>8600</v>
      </c>
      <c r="AQ27" s="1002" t="s">
        <v>8601</v>
      </c>
      <c r="AR27" s="1002" t="s">
        <v>8602</v>
      </c>
      <c r="AS27" s="997" t="s">
        <v>430</v>
      </c>
      <c r="AT27" s="997" t="s">
        <v>430</v>
      </c>
      <c r="AU27" s="1002" t="s">
        <v>8603</v>
      </c>
      <c r="AV27" s="1002" t="s">
        <v>8604</v>
      </c>
      <c r="AW27" s="1002" t="s">
        <v>8605</v>
      </c>
      <c r="AX27" s="1002" t="s">
        <v>8606</v>
      </c>
      <c r="AY27" s="1019" t="s">
        <v>8603</v>
      </c>
    </row>
    <row r="28" spans="1:51" x14ac:dyDescent="0.25">
      <c r="A28" s="982" t="s">
        <v>8238</v>
      </c>
      <c r="B28" s="995"/>
      <c r="C28" s="996">
        <v>45847</v>
      </c>
      <c r="D28" s="995"/>
      <c r="E28" s="997">
        <v>215.459</v>
      </c>
      <c r="F28" s="995"/>
      <c r="G28" s="998">
        <v>10.434100000000001</v>
      </c>
      <c r="H28" s="1000"/>
      <c r="I28" s="999">
        <v>1.8</v>
      </c>
      <c r="J28" s="999">
        <v>7.7</v>
      </c>
      <c r="K28" s="999">
        <v>1.6</v>
      </c>
      <c r="L28" s="999">
        <v>1.72</v>
      </c>
      <c r="M28" s="1004"/>
      <c r="N28" s="1001">
        <v>5.1327999999999996</v>
      </c>
      <c r="O28" s="999">
        <v>5.1327999999999996</v>
      </c>
      <c r="P28" s="999">
        <v>-0.54969999999999997</v>
      </c>
      <c r="Q28" s="999">
        <v>6.6383000000000001</v>
      </c>
      <c r="R28" s="999">
        <v>9.4870000000000001</v>
      </c>
      <c r="S28" s="999">
        <v>5.5715000000000003</v>
      </c>
      <c r="T28" s="999">
        <v>4.7054</v>
      </c>
      <c r="U28" s="1016">
        <v>5.3541999999999996</v>
      </c>
      <c r="V28" s="999" t="s">
        <v>430</v>
      </c>
      <c r="W28" s="999" t="s">
        <v>430</v>
      </c>
      <c r="X28" s="999" t="s">
        <v>430</v>
      </c>
      <c r="Y28" s="1005" t="s">
        <v>430</v>
      </c>
      <c r="Z28" s="999" t="s">
        <v>430</v>
      </c>
      <c r="AA28" s="999">
        <v>9.7873999999999999</v>
      </c>
      <c r="AB28" s="999">
        <v>4.2735000000000003</v>
      </c>
      <c r="AC28" s="999">
        <v>5.2374000000000001</v>
      </c>
      <c r="AD28" s="999" t="s">
        <v>430</v>
      </c>
      <c r="AE28" s="999">
        <v>9.7873999999999999</v>
      </c>
      <c r="AF28" s="999">
        <v>5.4263000000000003</v>
      </c>
      <c r="AG28" s="1020"/>
      <c r="AH28" s="1002" t="s">
        <v>8607</v>
      </c>
      <c r="AI28" s="1002" t="s">
        <v>8607</v>
      </c>
      <c r="AJ28" s="1002" t="s">
        <v>8608</v>
      </c>
      <c r="AK28" s="1002" t="s">
        <v>8609</v>
      </c>
      <c r="AL28" s="1002" t="s">
        <v>8610</v>
      </c>
      <c r="AM28" s="1002" t="s">
        <v>8611</v>
      </c>
      <c r="AN28" s="1002" t="s">
        <v>8612</v>
      </c>
      <c r="AO28" s="1021" t="s">
        <v>8613</v>
      </c>
      <c r="AP28" s="997" t="s">
        <v>430</v>
      </c>
      <c r="AQ28" s="997" t="s">
        <v>430</v>
      </c>
      <c r="AR28" s="997" t="s">
        <v>430</v>
      </c>
      <c r="AS28" s="997" t="s">
        <v>430</v>
      </c>
      <c r="AT28" s="997" t="s">
        <v>430</v>
      </c>
      <c r="AU28" s="1002" t="s">
        <v>8614</v>
      </c>
      <c r="AV28" s="1002" t="s">
        <v>8615</v>
      </c>
      <c r="AW28" s="1002" t="s">
        <v>8616</v>
      </c>
      <c r="AX28" s="997" t="s">
        <v>430</v>
      </c>
      <c r="AY28" s="1019" t="s">
        <v>8614</v>
      </c>
    </row>
    <row r="29" spans="1:51" x14ac:dyDescent="0.25">
      <c r="A29" s="982" t="s">
        <v>8290</v>
      </c>
      <c r="B29" s="995"/>
      <c r="C29" s="996">
        <v>45379</v>
      </c>
      <c r="D29" s="995"/>
      <c r="E29" s="997">
        <v>37.68</v>
      </c>
      <c r="F29" s="995"/>
      <c r="G29" s="998" t="s">
        <v>430</v>
      </c>
      <c r="H29" s="1000"/>
      <c r="I29" s="999" t="s">
        <v>430</v>
      </c>
      <c r="J29" s="999" t="s">
        <v>430</v>
      </c>
      <c r="K29" s="999" t="s">
        <v>430</v>
      </c>
      <c r="L29" s="999" t="s">
        <v>430</v>
      </c>
      <c r="M29" s="1004"/>
      <c r="N29" s="1001" t="s">
        <v>430</v>
      </c>
      <c r="O29" s="999" t="s">
        <v>430</v>
      </c>
      <c r="P29" s="999" t="s">
        <v>430</v>
      </c>
      <c r="Q29" s="999" t="s">
        <v>430</v>
      </c>
      <c r="R29" s="999" t="s">
        <v>430</v>
      </c>
      <c r="S29" s="999" t="s">
        <v>430</v>
      </c>
      <c r="T29" s="999" t="s">
        <v>430</v>
      </c>
      <c r="U29" s="1016" t="s">
        <v>430</v>
      </c>
      <c r="V29" s="999" t="s">
        <v>430</v>
      </c>
      <c r="W29" s="999" t="s">
        <v>430</v>
      </c>
      <c r="X29" s="999" t="s">
        <v>430</v>
      </c>
      <c r="Y29" s="1005" t="s">
        <v>430</v>
      </c>
      <c r="Z29" s="999" t="s">
        <v>430</v>
      </c>
      <c r="AA29" s="999" t="s">
        <v>430</v>
      </c>
      <c r="AB29" s="999" t="s">
        <v>430</v>
      </c>
      <c r="AC29" s="999" t="s">
        <v>430</v>
      </c>
      <c r="AD29" s="999" t="s">
        <v>430</v>
      </c>
      <c r="AE29" s="999" t="s">
        <v>430</v>
      </c>
      <c r="AF29" s="999" t="s">
        <v>430</v>
      </c>
      <c r="AG29" s="1020"/>
      <c r="AH29" s="997" t="s">
        <v>430</v>
      </c>
      <c r="AI29" s="997" t="s">
        <v>430</v>
      </c>
      <c r="AJ29" s="997" t="s">
        <v>430</v>
      </c>
      <c r="AK29" s="997" t="s">
        <v>430</v>
      </c>
      <c r="AL29" s="997" t="s">
        <v>430</v>
      </c>
      <c r="AM29" s="997" t="s">
        <v>430</v>
      </c>
      <c r="AN29" s="997" t="s">
        <v>430</v>
      </c>
      <c r="AO29" s="1027" t="s">
        <v>430</v>
      </c>
      <c r="AP29" s="997" t="s">
        <v>430</v>
      </c>
      <c r="AQ29" s="997" t="s">
        <v>430</v>
      </c>
      <c r="AR29" s="997" t="s">
        <v>430</v>
      </c>
      <c r="AS29" s="997" t="s">
        <v>430</v>
      </c>
      <c r="AT29" s="997" t="s">
        <v>430</v>
      </c>
      <c r="AU29" s="997" t="s">
        <v>430</v>
      </c>
      <c r="AV29" s="997" t="s">
        <v>430</v>
      </c>
      <c r="AW29" s="997" t="s">
        <v>430</v>
      </c>
      <c r="AX29" s="997" t="s">
        <v>430</v>
      </c>
      <c r="AY29" s="1028" t="s">
        <v>430</v>
      </c>
    </row>
    <row r="30" spans="1:51" x14ac:dyDescent="0.25">
      <c r="A30" s="982" t="s">
        <v>8305</v>
      </c>
      <c r="B30" s="995"/>
      <c r="C30" s="996">
        <v>45210</v>
      </c>
      <c r="D30" s="995"/>
      <c r="E30" s="997">
        <v>21.0076</v>
      </c>
      <c r="F30" s="995"/>
      <c r="G30" s="998">
        <v>12.1332</v>
      </c>
      <c r="H30" s="1000"/>
      <c r="I30" s="999">
        <v>6.4</v>
      </c>
      <c r="J30" s="999">
        <v>7.06</v>
      </c>
      <c r="K30" s="999">
        <v>4.96</v>
      </c>
      <c r="L30" s="999">
        <v>5.13</v>
      </c>
      <c r="M30" s="1004"/>
      <c r="N30" s="1001">
        <v>-7.6162000000000001</v>
      </c>
      <c r="O30" s="999">
        <v>-7.6162000000000001</v>
      </c>
      <c r="P30" s="999">
        <v>-23.742699999999999</v>
      </c>
      <c r="Q30" s="999">
        <v>-1.4174</v>
      </c>
      <c r="R30" s="999">
        <v>5.6946000000000003</v>
      </c>
      <c r="S30" s="999">
        <v>1.4928999999999999</v>
      </c>
      <c r="T30" s="999">
        <v>1.9392</v>
      </c>
      <c r="U30" s="1016">
        <v>2.2153</v>
      </c>
      <c r="V30" s="999">
        <v>3.1457000000000002</v>
      </c>
      <c r="W30" s="999">
        <v>7.5719000000000003</v>
      </c>
      <c r="X30" s="999" t="s">
        <v>430</v>
      </c>
      <c r="Y30" s="1005" t="s">
        <v>430</v>
      </c>
      <c r="Z30" s="999" t="s">
        <v>430</v>
      </c>
      <c r="AA30" s="999">
        <v>8.9612999999999996</v>
      </c>
      <c r="AB30" s="999">
        <v>1.2754000000000001</v>
      </c>
      <c r="AC30" s="999">
        <v>3.2130999999999998</v>
      </c>
      <c r="AD30" s="999">
        <v>2.7044999999999999</v>
      </c>
      <c r="AE30" s="999">
        <v>8.9612999999999996</v>
      </c>
      <c r="AF30" s="999">
        <v>7.8930999999999996</v>
      </c>
      <c r="AG30" s="1020"/>
      <c r="AH30" s="1002" t="s">
        <v>8617</v>
      </c>
      <c r="AI30" s="1002" t="s">
        <v>8617</v>
      </c>
      <c r="AJ30" s="1002" t="s">
        <v>8618</v>
      </c>
      <c r="AK30" s="1002" t="s">
        <v>8619</v>
      </c>
      <c r="AL30" s="1002" t="s">
        <v>8620</v>
      </c>
      <c r="AM30" s="1002" t="s">
        <v>8621</v>
      </c>
      <c r="AN30" s="1002" t="s">
        <v>8622</v>
      </c>
      <c r="AO30" s="1021" t="s">
        <v>8623</v>
      </c>
      <c r="AP30" s="1002" t="s">
        <v>8624</v>
      </c>
      <c r="AQ30" s="1002" t="s">
        <v>8625</v>
      </c>
      <c r="AR30" s="997" t="s">
        <v>430</v>
      </c>
      <c r="AS30" s="997" t="s">
        <v>430</v>
      </c>
      <c r="AT30" s="997" t="s">
        <v>430</v>
      </c>
      <c r="AU30" s="1002" t="s">
        <v>8626</v>
      </c>
      <c r="AV30" s="1002" t="s">
        <v>8627</v>
      </c>
      <c r="AW30" s="1002" t="s">
        <v>8622</v>
      </c>
      <c r="AX30" s="1002" t="s">
        <v>8628</v>
      </c>
      <c r="AY30" s="1019" t="s">
        <v>8626</v>
      </c>
    </row>
    <row r="31" spans="1:51" x14ac:dyDescent="0.25">
      <c r="A31" s="982" t="s">
        <v>8166</v>
      </c>
      <c r="B31" s="995"/>
      <c r="C31" s="996">
        <v>44603</v>
      </c>
      <c r="D31" s="995"/>
      <c r="E31" s="997">
        <v>6759.84</v>
      </c>
      <c r="F31" s="995"/>
      <c r="G31" s="998">
        <v>12.9834</v>
      </c>
      <c r="H31" s="1000"/>
      <c r="I31" s="999">
        <v>0.92</v>
      </c>
      <c r="J31" s="999">
        <v>6.1</v>
      </c>
      <c r="K31" s="999">
        <v>0.88</v>
      </c>
      <c r="L31" s="999">
        <v>0.9</v>
      </c>
      <c r="M31" s="1004"/>
      <c r="N31" s="1001">
        <v>6.1879999999999997</v>
      </c>
      <c r="O31" s="999">
        <v>6.1879999999999997</v>
      </c>
      <c r="P31" s="999">
        <v>3.1345000000000001</v>
      </c>
      <c r="Q31" s="999">
        <v>4.1230000000000002</v>
      </c>
      <c r="R31" s="999">
        <v>6.5292000000000003</v>
      </c>
      <c r="S31" s="999">
        <v>6.6448999999999998</v>
      </c>
      <c r="T31" s="999">
        <v>6.0746000000000002</v>
      </c>
      <c r="U31" s="1016">
        <v>5.9367000000000001</v>
      </c>
      <c r="V31" s="999">
        <v>6.5618999999999996</v>
      </c>
      <c r="W31" s="999">
        <v>7.9096000000000002</v>
      </c>
      <c r="X31" s="999">
        <v>7.4653</v>
      </c>
      <c r="Y31" s="1005" t="s">
        <v>430</v>
      </c>
      <c r="Z31" s="999" t="s">
        <v>430</v>
      </c>
      <c r="AA31" s="999">
        <v>6.9702999999999999</v>
      </c>
      <c r="AB31" s="999">
        <v>6.1699000000000002</v>
      </c>
      <c r="AC31" s="999">
        <v>6.3670999999999998</v>
      </c>
      <c r="AD31" s="999">
        <v>6.0728</v>
      </c>
      <c r="AE31" s="999">
        <v>6.9702999999999999</v>
      </c>
      <c r="AF31" s="999">
        <v>6.4006999999999996</v>
      </c>
      <c r="AG31" s="1020"/>
      <c r="AH31" s="1002" t="s">
        <v>8629</v>
      </c>
      <c r="AI31" s="1002" t="s">
        <v>8629</v>
      </c>
      <c r="AJ31" s="1002" t="s">
        <v>8630</v>
      </c>
      <c r="AK31" s="1002" t="s">
        <v>8631</v>
      </c>
      <c r="AL31" s="1002" t="s">
        <v>8632</v>
      </c>
      <c r="AM31" s="1002" t="s">
        <v>8633</v>
      </c>
      <c r="AN31" s="1002" t="s">
        <v>8634</v>
      </c>
      <c r="AO31" s="1021" t="s">
        <v>8635</v>
      </c>
      <c r="AP31" s="1002" t="s">
        <v>8636</v>
      </c>
      <c r="AQ31" s="1002" t="s">
        <v>8637</v>
      </c>
      <c r="AR31" s="1002" t="s">
        <v>8638</v>
      </c>
      <c r="AS31" s="997" t="s">
        <v>430</v>
      </c>
      <c r="AT31" s="997" t="s">
        <v>430</v>
      </c>
      <c r="AU31" s="1002" t="s">
        <v>8632</v>
      </c>
      <c r="AV31" s="1002" t="s">
        <v>8639</v>
      </c>
      <c r="AW31" s="1002" t="s">
        <v>8640</v>
      </c>
      <c r="AX31" s="1002" t="s">
        <v>8641</v>
      </c>
      <c r="AY31" s="1019" t="s">
        <v>8632</v>
      </c>
    </row>
    <row r="32" spans="1:51" x14ac:dyDescent="0.25">
      <c r="A32" s="982" t="s">
        <v>8173</v>
      </c>
      <c r="B32" s="995"/>
      <c r="C32" s="996">
        <v>44603</v>
      </c>
      <c r="D32" s="995"/>
      <c r="E32" s="997">
        <v>3438.81</v>
      </c>
      <c r="F32" s="995"/>
      <c r="G32" s="998">
        <v>13.1098</v>
      </c>
      <c r="H32" s="1000"/>
      <c r="I32" s="999">
        <v>5.9</v>
      </c>
      <c r="J32" s="999">
        <v>7.6</v>
      </c>
      <c r="K32" s="999">
        <v>4.63</v>
      </c>
      <c r="L32" s="999">
        <v>4.8</v>
      </c>
      <c r="M32" s="1004"/>
      <c r="N32" s="1001">
        <v>-5.7511999999999999</v>
      </c>
      <c r="O32" s="999">
        <v>-5.7511999999999999</v>
      </c>
      <c r="P32" s="999">
        <v>-24.2286</v>
      </c>
      <c r="Q32" s="999">
        <v>-4.9424999999999999</v>
      </c>
      <c r="R32" s="999">
        <v>4.4353999999999996</v>
      </c>
      <c r="S32" s="999">
        <v>2.7094</v>
      </c>
      <c r="T32" s="999">
        <v>2.6002000000000001</v>
      </c>
      <c r="U32" s="1016">
        <v>1.6081000000000001</v>
      </c>
      <c r="V32" s="999">
        <v>2.9390999999999998</v>
      </c>
      <c r="W32" s="999">
        <v>7.2000999999999999</v>
      </c>
      <c r="X32" s="999">
        <v>7.1844999999999999</v>
      </c>
      <c r="Y32" s="1005" t="s">
        <v>430</v>
      </c>
      <c r="Z32" s="999" t="s">
        <v>430</v>
      </c>
      <c r="AA32" s="999">
        <v>7.1528</v>
      </c>
      <c r="AB32" s="999">
        <v>2.8818999999999999</v>
      </c>
      <c r="AC32" s="999">
        <v>3.4462999999999999</v>
      </c>
      <c r="AD32" s="999">
        <v>2.3997000000000002</v>
      </c>
      <c r="AE32" s="999">
        <v>7.1528</v>
      </c>
      <c r="AF32" s="999">
        <v>6.6459999999999999</v>
      </c>
      <c r="AG32" s="1020"/>
      <c r="AH32" s="1002" t="s">
        <v>8642</v>
      </c>
      <c r="AI32" s="1002" t="s">
        <v>8642</v>
      </c>
      <c r="AJ32" s="1002" t="s">
        <v>8643</v>
      </c>
      <c r="AK32" s="1002" t="s">
        <v>8644</v>
      </c>
      <c r="AL32" s="1002" t="s">
        <v>8645</v>
      </c>
      <c r="AM32" s="1002" t="s">
        <v>8646</v>
      </c>
      <c r="AN32" s="1002" t="s">
        <v>8647</v>
      </c>
      <c r="AO32" s="1021" t="s">
        <v>8648</v>
      </c>
      <c r="AP32" s="1002" t="s">
        <v>8649</v>
      </c>
      <c r="AQ32" s="1002" t="s">
        <v>8650</v>
      </c>
      <c r="AR32" s="1002" t="s">
        <v>8651</v>
      </c>
      <c r="AS32" s="997" t="s">
        <v>430</v>
      </c>
      <c r="AT32" s="997" t="s">
        <v>430</v>
      </c>
      <c r="AU32" s="1002" t="s">
        <v>8652</v>
      </c>
      <c r="AV32" s="1002" t="s">
        <v>8653</v>
      </c>
      <c r="AW32" s="1002" t="s">
        <v>8654</v>
      </c>
      <c r="AX32" s="1002" t="s">
        <v>8655</v>
      </c>
      <c r="AY32" s="1019" t="s">
        <v>8652</v>
      </c>
    </row>
    <row r="33" spans="1:51" x14ac:dyDescent="0.25">
      <c r="A33" s="982" t="s">
        <v>8263</v>
      </c>
      <c r="B33" s="995"/>
      <c r="C33" s="996">
        <v>44917</v>
      </c>
      <c r="D33" s="995"/>
      <c r="E33" s="997">
        <v>97.022900000000007</v>
      </c>
      <c r="F33" s="995"/>
      <c r="G33" s="998">
        <v>12.6432</v>
      </c>
      <c r="H33" s="1000"/>
      <c r="I33" s="999">
        <v>0.27</v>
      </c>
      <c r="J33" s="999">
        <v>5.82</v>
      </c>
      <c r="K33" s="999">
        <v>0.26</v>
      </c>
      <c r="L33" s="999">
        <v>0.27</v>
      </c>
      <c r="M33" s="1004"/>
      <c r="N33" s="1001">
        <v>5.2949999999999999</v>
      </c>
      <c r="O33" s="999">
        <v>5.2949999999999999</v>
      </c>
      <c r="P33" s="999">
        <v>4.7058</v>
      </c>
      <c r="Q33" s="999">
        <v>6.1387999999999998</v>
      </c>
      <c r="R33" s="999">
        <v>6.6398999999999999</v>
      </c>
      <c r="S33" s="999">
        <v>5.7121000000000004</v>
      </c>
      <c r="T33" s="999">
        <v>5.6310000000000002</v>
      </c>
      <c r="U33" s="1016">
        <v>5.6645000000000003</v>
      </c>
      <c r="V33" s="999">
        <v>6.2610999999999999</v>
      </c>
      <c r="W33" s="999">
        <v>7.375</v>
      </c>
      <c r="X33" s="999">
        <v>7.1378000000000004</v>
      </c>
      <c r="Y33" s="1005" t="s">
        <v>430</v>
      </c>
      <c r="Z33" s="999" t="s">
        <v>430</v>
      </c>
      <c r="AA33" s="999">
        <v>6.6835000000000004</v>
      </c>
      <c r="AB33" s="999">
        <v>5.6753999999999998</v>
      </c>
      <c r="AC33" s="999">
        <v>5.7838000000000003</v>
      </c>
      <c r="AD33" s="999">
        <v>5.7808000000000002</v>
      </c>
      <c r="AE33" s="999">
        <v>6.6835000000000004</v>
      </c>
      <c r="AF33" s="999">
        <v>7.2565</v>
      </c>
      <c r="AG33" s="1020"/>
      <c r="AH33" s="1002" t="s">
        <v>8656</v>
      </c>
      <c r="AI33" s="1002" t="s">
        <v>8656</v>
      </c>
      <c r="AJ33" s="1002" t="s">
        <v>8657</v>
      </c>
      <c r="AK33" s="1002" t="s">
        <v>8658</v>
      </c>
      <c r="AL33" s="1002" t="s">
        <v>8659</v>
      </c>
      <c r="AM33" s="1002" t="s">
        <v>8660</v>
      </c>
      <c r="AN33" s="1002" t="s">
        <v>8661</v>
      </c>
      <c r="AO33" s="1021" t="s">
        <v>8662</v>
      </c>
      <c r="AP33" s="1002" t="s">
        <v>8663</v>
      </c>
      <c r="AQ33" s="1002" t="s">
        <v>8664</v>
      </c>
      <c r="AR33" s="1002" t="s">
        <v>8665</v>
      </c>
      <c r="AS33" s="997" t="s">
        <v>430</v>
      </c>
      <c r="AT33" s="997" t="s">
        <v>430</v>
      </c>
      <c r="AU33" s="1002" t="s">
        <v>8666</v>
      </c>
      <c r="AV33" s="1002" t="s">
        <v>8667</v>
      </c>
      <c r="AW33" s="1002" t="s">
        <v>8668</v>
      </c>
      <c r="AX33" s="1002" t="s">
        <v>8669</v>
      </c>
      <c r="AY33" s="1019" t="s">
        <v>8666</v>
      </c>
    </row>
    <row r="34" spans="1:51" x14ac:dyDescent="0.25">
      <c r="A34" s="982" t="s">
        <v>8242</v>
      </c>
      <c r="B34" s="995"/>
      <c r="C34" s="996">
        <v>44972</v>
      </c>
      <c r="D34" s="995"/>
      <c r="E34" s="997">
        <v>192.94399999999999</v>
      </c>
      <c r="F34" s="995"/>
      <c r="G34" s="998">
        <v>12.657299999999999</v>
      </c>
      <c r="H34" s="1000"/>
      <c r="I34" s="999">
        <v>6.82</v>
      </c>
      <c r="J34" s="999">
        <v>7.7</v>
      </c>
      <c r="K34" s="999">
        <v>5.14</v>
      </c>
      <c r="L34" s="999">
        <v>5.34</v>
      </c>
      <c r="M34" s="1004"/>
      <c r="N34" s="1001">
        <v>22.824100000000001</v>
      </c>
      <c r="O34" s="999">
        <v>22.824100000000001</v>
      </c>
      <c r="P34" s="999">
        <v>4.1227999999999998</v>
      </c>
      <c r="Q34" s="999">
        <v>9.3850999999999996</v>
      </c>
      <c r="R34" s="999">
        <v>13.7303</v>
      </c>
      <c r="S34" s="999">
        <v>3.3892000000000002</v>
      </c>
      <c r="T34" s="999">
        <v>2.4929000000000001</v>
      </c>
      <c r="U34" s="1016">
        <v>1.9368000000000001</v>
      </c>
      <c r="V34" s="999">
        <v>2.5474000000000001</v>
      </c>
      <c r="W34" s="999">
        <v>7.2454000000000001</v>
      </c>
      <c r="X34" s="999">
        <v>7.1234999999999999</v>
      </c>
      <c r="Y34" s="1005" t="s">
        <v>430</v>
      </c>
      <c r="Z34" s="999" t="s">
        <v>430</v>
      </c>
      <c r="AA34" s="999">
        <v>14.2685</v>
      </c>
      <c r="AB34" s="999">
        <v>4.1433</v>
      </c>
      <c r="AC34" s="999">
        <v>4.3396999999999997</v>
      </c>
      <c r="AD34" s="999">
        <v>1.8707</v>
      </c>
      <c r="AE34" s="999">
        <v>14.2685</v>
      </c>
      <c r="AF34" s="999">
        <v>7.6486999999999998</v>
      </c>
      <c r="AG34" s="1020"/>
      <c r="AH34" s="1002" t="s">
        <v>8670</v>
      </c>
      <c r="AI34" s="1002" t="s">
        <v>8670</v>
      </c>
      <c r="AJ34" s="1002" t="s">
        <v>8671</v>
      </c>
      <c r="AK34" s="1002" t="s">
        <v>8672</v>
      </c>
      <c r="AL34" s="1002" t="s">
        <v>8673</v>
      </c>
      <c r="AM34" s="1002" t="s">
        <v>8674</v>
      </c>
      <c r="AN34" s="1002" t="s">
        <v>8675</v>
      </c>
      <c r="AO34" s="1021" t="s">
        <v>8676</v>
      </c>
      <c r="AP34" s="1002" t="s">
        <v>8677</v>
      </c>
      <c r="AQ34" s="1002" t="s">
        <v>8678</v>
      </c>
      <c r="AR34" s="1002" t="s">
        <v>8679</v>
      </c>
      <c r="AS34" s="997" t="s">
        <v>430</v>
      </c>
      <c r="AT34" s="997" t="s">
        <v>430</v>
      </c>
      <c r="AU34" s="1002" t="s">
        <v>8576</v>
      </c>
      <c r="AV34" s="1002" t="s">
        <v>8680</v>
      </c>
      <c r="AW34" s="1002" t="s">
        <v>8681</v>
      </c>
      <c r="AX34" s="1002" t="s">
        <v>8682</v>
      </c>
      <c r="AY34" s="1019" t="s">
        <v>8576</v>
      </c>
    </row>
    <row r="35" spans="1:51" x14ac:dyDescent="0.25">
      <c r="A35" s="982" t="s">
        <v>8214</v>
      </c>
      <c r="B35" s="995"/>
      <c r="C35" s="996">
        <v>44846</v>
      </c>
      <c r="D35" s="995"/>
      <c r="E35" s="997">
        <v>528.49300000000005</v>
      </c>
      <c r="F35" s="995"/>
      <c r="G35" s="998">
        <v>12.9764</v>
      </c>
      <c r="H35" s="1000"/>
      <c r="I35" s="999">
        <v>1.99</v>
      </c>
      <c r="J35" s="999">
        <v>7.05</v>
      </c>
      <c r="K35" s="999">
        <v>1.77</v>
      </c>
      <c r="L35" s="999">
        <v>1.85</v>
      </c>
      <c r="M35" s="1004"/>
      <c r="N35" s="1001">
        <v>7.7870999999999997</v>
      </c>
      <c r="O35" s="999">
        <v>7.7870999999999997</v>
      </c>
      <c r="P35" s="999">
        <v>0.72340000000000004</v>
      </c>
      <c r="Q35" s="999">
        <v>6.9904000000000002</v>
      </c>
      <c r="R35" s="999">
        <v>7.4141000000000004</v>
      </c>
      <c r="S35" s="999">
        <v>4.3720999999999997</v>
      </c>
      <c r="T35" s="999">
        <v>4.1890000000000001</v>
      </c>
      <c r="U35" s="1016">
        <v>4.3353999999999999</v>
      </c>
      <c r="V35" s="999">
        <v>5.6143999999999998</v>
      </c>
      <c r="W35" s="999">
        <v>7.7675999999999998</v>
      </c>
      <c r="X35" s="999">
        <v>7.3821000000000003</v>
      </c>
      <c r="Y35" s="1005" t="s">
        <v>430</v>
      </c>
      <c r="Z35" s="999" t="s">
        <v>430</v>
      </c>
      <c r="AA35" s="999">
        <v>5.8487</v>
      </c>
      <c r="AB35" s="999">
        <v>3.3361000000000001</v>
      </c>
      <c r="AC35" s="999">
        <v>4.9703999999999997</v>
      </c>
      <c r="AD35" s="999">
        <v>4.6881000000000004</v>
      </c>
      <c r="AE35" s="999">
        <v>5.8487</v>
      </c>
      <c r="AF35" s="999">
        <v>7.6322000000000001</v>
      </c>
      <c r="AG35" s="1020"/>
      <c r="AH35" s="1002" t="s">
        <v>8683</v>
      </c>
      <c r="AI35" s="1002" t="s">
        <v>8683</v>
      </c>
      <c r="AJ35" s="1002" t="s">
        <v>8684</v>
      </c>
      <c r="AK35" s="1002" t="s">
        <v>8685</v>
      </c>
      <c r="AL35" s="1002" t="s">
        <v>8686</v>
      </c>
      <c r="AM35" s="1002" t="s">
        <v>8687</v>
      </c>
      <c r="AN35" s="1002" t="s">
        <v>8688</v>
      </c>
      <c r="AO35" s="1021" t="s">
        <v>8689</v>
      </c>
      <c r="AP35" s="1002" t="s">
        <v>8690</v>
      </c>
      <c r="AQ35" s="1002" t="s">
        <v>8691</v>
      </c>
      <c r="AR35" s="1002" t="s">
        <v>8692</v>
      </c>
      <c r="AS35" s="997" t="s">
        <v>430</v>
      </c>
      <c r="AT35" s="997" t="s">
        <v>430</v>
      </c>
      <c r="AU35" s="1002" t="s">
        <v>8693</v>
      </c>
      <c r="AV35" s="1002" t="s">
        <v>8694</v>
      </c>
      <c r="AW35" s="1002" t="s">
        <v>8695</v>
      </c>
      <c r="AX35" s="1002" t="s">
        <v>8696</v>
      </c>
      <c r="AY35" s="1019" t="s">
        <v>8693</v>
      </c>
    </row>
    <row r="36" spans="1:51" x14ac:dyDescent="0.25">
      <c r="A36" s="913" t="s">
        <v>7323</v>
      </c>
      <c r="B36" s="958"/>
      <c r="C36" s="33"/>
      <c r="D36" s="33"/>
      <c r="E36" s="33"/>
      <c r="F36" s="33"/>
      <c r="G36" s="33"/>
      <c r="H36" s="33"/>
      <c r="I36" s="33"/>
      <c r="J36" s="33"/>
      <c r="K36" s="33"/>
      <c r="L36" s="33"/>
      <c r="M36" s="33"/>
      <c r="N36" s="70">
        <f t="shared" ref="N36:AF36" si="0">IFERROR(ROUND(AVERAGE(N8:N35),2),"--")</f>
        <v>7.93</v>
      </c>
      <c r="O36" s="59">
        <f t="shared" si="0"/>
        <v>8.0500000000000007</v>
      </c>
      <c r="P36" s="59">
        <f t="shared" si="0"/>
        <v>-1.36</v>
      </c>
      <c r="Q36" s="59">
        <f t="shared" si="0"/>
        <v>5.66</v>
      </c>
      <c r="R36" s="59">
        <f t="shared" si="0"/>
        <v>10.07</v>
      </c>
      <c r="S36" s="59">
        <f t="shared" si="0"/>
        <v>5.29</v>
      </c>
      <c r="T36" s="59">
        <f t="shared" si="0"/>
        <v>4.33</v>
      </c>
      <c r="U36" s="59">
        <f t="shared" si="0"/>
        <v>4.42</v>
      </c>
      <c r="V36" s="70">
        <f t="shared" si="0"/>
        <v>4.95</v>
      </c>
      <c r="W36" s="59">
        <f t="shared" si="0"/>
        <v>7.35</v>
      </c>
      <c r="X36" s="59">
        <f t="shared" si="0"/>
        <v>7.36</v>
      </c>
      <c r="Y36" s="59">
        <f t="shared" si="0"/>
        <v>6.43</v>
      </c>
      <c r="Z36" s="59">
        <f t="shared" si="0"/>
        <v>7.32</v>
      </c>
      <c r="AA36" s="59">
        <f t="shared" si="0"/>
        <v>11.02</v>
      </c>
      <c r="AB36" s="59">
        <f t="shared" si="0"/>
        <v>4.3</v>
      </c>
      <c r="AC36" s="59">
        <f t="shared" si="0"/>
        <v>4.99</v>
      </c>
      <c r="AD36" s="59">
        <f t="shared" si="0"/>
        <v>4.74</v>
      </c>
      <c r="AE36" s="59">
        <f t="shared" si="0"/>
        <v>11.02</v>
      </c>
      <c r="AF36" s="88">
        <f t="shared" si="0"/>
        <v>7.25</v>
      </c>
      <c r="AG36" s="33"/>
      <c r="AH36" s="33"/>
      <c r="AI36" s="33"/>
      <c r="AJ36" s="33"/>
      <c r="AK36" s="33"/>
      <c r="AL36" s="33"/>
      <c r="AM36" s="33"/>
      <c r="AN36" s="33"/>
      <c r="AO36" s="33"/>
      <c r="AP36" s="33"/>
      <c r="AQ36" s="33"/>
      <c r="AR36" s="33"/>
      <c r="AS36" s="33"/>
      <c r="AT36" s="33"/>
      <c r="AU36" s="33"/>
      <c r="AV36" s="33"/>
      <c r="AW36" s="33"/>
      <c r="AX36" s="33"/>
      <c r="AY36" s="34"/>
    </row>
    <row r="37" spans="1:51" x14ac:dyDescent="0.25">
      <c r="A37" s="909" t="s">
        <v>94</v>
      </c>
      <c r="B37" s="959"/>
      <c r="C37" s="25"/>
      <c r="D37" s="25"/>
      <c r="E37" s="25"/>
      <c r="F37" s="25"/>
      <c r="G37" s="25"/>
      <c r="H37" s="25"/>
      <c r="I37" s="25"/>
      <c r="J37" s="25"/>
      <c r="K37" s="25"/>
      <c r="L37" s="25"/>
      <c r="M37" s="25"/>
      <c r="N37" s="71">
        <f t="shared" ref="N37:AF37" si="1">IF(COUNTIF(N8:N35,"--") = 28,"--",ROUND(MAX(N8:N35),2))</f>
        <v>29.34</v>
      </c>
      <c r="O37" s="60">
        <f t="shared" si="1"/>
        <v>29.34</v>
      </c>
      <c r="P37" s="60">
        <f t="shared" si="1"/>
        <v>5.0199999999999996</v>
      </c>
      <c r="Q37" s="60">
        <f t="shared" si="1"/>
        <v>17.239999999999998</v>
      </c>
      <c r="R37" s="60">
        <f t="shared" si="1"/>
        <v>21.85</v>
      </c>
      <c r="S37" s="60">
        <f t="shared" si="1"/>
        <v>7.79</v>
      </c>
      <c r="T37" s="60">
        <f t="shared" si="1"/>
        <v>6.53</v>
      </c>
      <c r="U37" s="60">
        <f t="shared" si="1"/>
        <v>6.94</v>
      </c>
      <c r="V37" s="71">
        <f t="shared" si="1"/>
        <v>8.09</v>
      </c>
      <c r="W37" s="60">
        <f t="shared" si="1"/>
        <v>9.02</v>
      </c>
      <c r="X37" s="60">
        <f t="shared" si="1"/>
        <v>8.65</v>
      </c>
      <c r="Y37" s="60">
        <f t="shared" si="1"/>
        <v>7.52</v>
      </c>
      <c r="Z37" s="60">
        <f t="shared" si="1"/>
        <v>8.0399999999999991</v>
      </c>
      <c r="AA37" s="60">
        <f t="shared" si="1"/>
        <v>31.21</v>
      </c>
      <c r="AB37" s="60">
        <f t="shared" si="1"/>
        <v>6.63</v>
      </c>
      <c r="AC37" s="60">
        <f t="shared" si="1"/>
        <v>6.46</v>
      </c>
      <c r="AD37" s="60">
        <f t="shared" si="1"/>
        <v>7.44</v>
      </c>
      <c r="AE37" s="60">
        <f t="shared" si="1"/>
        <v>31.21</v>
      </c>
      <c r="AF37" s="89">
        <f t="shared" si="1"/>
        <v>8.51</v>
      </c>
      <c r="AG37" s="25"/>
      <c r="AH37" s="25"/>
      <c r="AI37" s="25"/>
      <c r="AJ37" s="25"/>
      <c r="AK37" s="25"/>
      <c r="AL37" s="25"/>
      <c r="AM37" s="25"/>
      <c r="AN37" s="25"/>
      <c r="AO37" s="25"/>
      <c r="AP37" s="25"/>
      <c r="AQ37" s="25"/>
      <c r="AR37" s="25"/>
      <c r="AS37" s="25"/>
      <c r="AT37" s="25"/>
      <c r="AU37" s="25"/>
      <c r="AV37" s="25"/>
      <c r="AW37" s="25"/>
      <c r="AX37" s="25"/>
      <c r="AY37" s="26"/>
    </row>
    <row r="38" spans="1:51" x14ac:dyDescent="0.25">
      <c r="A38" s="909" t="s">
        <v>95</v>
      </c>
      <c r="B38" s="959"/>
      <c r="C38" s="25"/>
      <c r="D38" s="25"/>
      <c r="E38" s="25"/>
      <c r="F38" s="25"/>
      <c r="G38" s="25"/>
      <c r="H38" s="25"/>
      <c r="I38" s="25"/>
      <c r="J38" s="25"/>
      <c r="K38" s="25"/>
      <c r="L38" s="25"/>
      <c r="M38" s="25"/>
      <c r="N38" s="71">
        <f t="shared" ref="N38:AF38" si="2">IF(COUNTIF(N8:N35,"--") = 28,"--",ROUND(MIN(N8:N35),2))</f>
        <v>-7.62</v>
      </c>
      <c r="O38" s="60">
        <f t="shared" si="2"/>
        <v>-7.62</v>
      </c>
      <c r="P38" s="60">
        <f t="shared" si="2"/>
        <v>-24.23</v>
      </c>
      <c r="Q38" s="60">
        <f t="shared" si="2"/>
        <v>-4.9400000000000004</v>
      </c>
      <c r="R38" s="60">
        <f t="shared" si="2"/>
        <v>4.4400000000000004</v>
      </c>
      <c r="S38" s="60">
        <f t="shared" si="2"/>
        <v>1.49</v>
      </c>
      <c r="T38" s="60">
        <f t="shared" si="2"/>
        <v>-1.36</v>
      </c>
      <c r="U38" s="60">
        <f t="shared" si="2"/>
        <v>-2.09</v>
      </c>
      <c r="V38" s="71">
        <f t="shared" si="2"/>
        <v>-2.4500000000000002</v>
      </c>
      <c r="W38" s="60">
        <f t="shared" si="2"/>
        <v>5.22</v>
      </c>
      <c r="X38" s="60">
        <f t="shared" si="2"/>
        <v>5.81</v>
      </c>
      <c r="Y38" s="60">
        <f t="shared" si="2"/>
        <v>5.56</v>
      </c>
      <c r="Z38" s="60">
        <f t="shared" si="2"/>
        <v>6.12</v>
      </c>
      <c r="AA38" s="60">
        <f t="shared" si="2"/>
        <v>5.0599999999999996</v>
      </c>
      <c r="AB38" s="60">
        <f t="shared" si="2"/>
        <v>-0.63</v>
      </c>
      <c r="AC38" s="60">
        <f t="shared" si="2"/>
        <v>0.69</v>
      </c>
      <c r="AD38" s="60">
        <f t="shared" si="2"/>
        <v>-0.85</v>
      </c>
      <c r="AE38" s="60">
        <f t="shared" si="2"/>
        <v>5.0599999999999996</v>
      </c>
      <c r="AF38" s="89">
        <f t="shared" si="2"/>
        <v>4.46</v>
      </c>
      <c r="AG38" s="25"/>
      <c r="AH38" s="25"/>
      <c r="AI38" s="25"/>
      <c r="AJ38" s="25"/>
      <c r="AK38" s="25"/>
      <c r="AL38" s="25"/>
      <c r="AM38" s="25"/>
      <c r="AN38" s="25"/>
      <c r="AO38" s="25"/>
      <c r="AP38" s="25"/>
      <c r="AQ38" s="25"/>
      <c r="AR38" s="25"/>
      <c r="AS38" s="25"/>
      <c r="AT38" s="25"/>
      <c r="AU38" s="25"/>
      <c r="AV38" s="25"/>
      <c r="AW38" s="25"/>
      <c r="AX38" s="25"/>
      <c r="AY38" s="26"/>
    </row>
    <row r="39" spans="1:51" x14ac:dyDescent="0.25">
      <c r="A39" s="911" t="s">
        <v>96</v>
      </c>
      <c r="B39" s="960"/>
      <c r="C39" s="27"/>
      <c r="D39" s="27"/>
      <c r="E39" s="27"/>
      <c r="F39" s="27"/>
      <c r="G39" s="27"/>
      <c r="H39" s="27"/>
      <c r="I39" s="27"/>
      <c r="J39" s="27"/>
      <c r="K39" s="27"/>
      <c r="L39" s="27"/>
      <c r="M39" s="27"/>
      <c r="N39" s="72">
        <f t="shared" ref="N39:AF39" si="3">IFERROR(ROUND(MEDIAN(N8:N35),2),"--")</f>
        <v>5.89</v>
      </c>
      <c r="O39" s="61">
        <f t="shared" si="3"/>
        <v>5.89</v>
      </c>
      <c r="P39" s="61">
        <f t="shared" si="3"/>
        <v>0.28999999999999998</v>
      </c>
      <c r="Q39" s="61">
        <f t="shared" si="3"/>
        <v>5.79</v>
      </c>
      <c r="R39" s="61">
        <f t="shared" si="3"/>
        <v>9.44</v>
      </c>
      <c r="S39" s="61">
        <f t="shared" si="3"/>
        <v>5.55</v>
      </c>
      <c r="T39" s="61">
        <f t="shared" si="3"/>
        <v>5.03</v>
      </c>
      <c r="U39" s="61">
        <f t="shared" si="3"/>
        <v>5.34</v>
      </c>
      <c r="V39" s="72">
        <f t="shared" si="3"/>
        <v>5.68</v>
      </c>
      <c r="W39" s="61">
        <f t="shared" si="3"/>
        <v>7.55</v>
      </c>
      <c r="X39" s="61">
        <f t="shared" si="3"/>
        <v>7.41</v>
      </c>
      <c r="Y39" s="61">
        <f t="shared" si="3"/>
        <v>6.5</v>
      </c>
      <c r="Z39" s="61">
        <f t="shared" si="3"/>
        <v>7.47</v>
      </c>
      <c r="AA39" s="61">
        <f t="shared" si="3"/>
        <v>9.06</v>
      </c>
      <c r="AB39" s="61">
        <f t="shared" si="3"/>
        <v>4.7</v>
      </c>
      <c r="AC39" s="61">
        <f t="shared" si="3"/>
        <v>5.4</v>
      </c>
      <c r="AD39" s="61">
        <f t="shared" si="3"/>
        <v>5.36</v>
      </c>
      <c r="AE39" s="61">
        <f t="shared" si="3"/>
        <v>9.06</v>
      </c>
      <c r="AF39" s="90">
        <f t="shared" si="3"/>
        <v>7.63</v>
      </c>
      <c r="AG39" s="27"/>
      <c r="AH39" s="27"/>
      <c r="AI39" s="27"/>
      <c r="AJ39" s="27"/>
      <c r="AK39" s="27"/>
      <c r="AL39" s="27"/>
      <c r="AM39" s="27"/>
      <c r="AN39" s="27"/>
      <c r="AO39" s="27"/>
      <c r="AP39" s="27"/>
      <c r="AQ39" s="27"/>
      <c r="AR39" s="27"/>
      <c r="AS39" s="27"/>
      <c r="AT39" s="27"/>
      <c r="AU39" s="27"/>
      <c r="AV39" s="27"/>
      <c r="AW39" s="27"/>
      <c r="AX39" s="27"/>
      <c r="AY39" s="272"/>
    </row>
    <row r="40" spans="1:51" ht="14.5" x14ac:dyDescent="0.25">
      <c r="A40" s="39" t="s">
        <v>8697</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row>
    <row r="41" spans="1:51" x14ac:dyDescent="0.25">
      <c r="A41" s="982" t="s">
        <v>7367</v>
      </c>
      <c r="B41" s="983"/>
      <c r="C41" s="984">
        <v>43480</v>
      </c>
      <c r="D41" s="983"/>
      <c r="E41" s="985">
        <v>5066.8500000000004</v>
      </c>
      <c r="F41" s="983"/>
      <c r="G41" s="986">
        <v>1432.8868</v>
      </c>
      <c r="H41" s="988"/>
      <c r="I41" s="987">
        <v>7.5100000000000002E-3</v>
      </c>
      <c r="J41" s="987">
        <v>7.16</v>
      </c>
      <c r="K41" s="987">
        <v>6.79E-3</v>
      </c>
      <c r="L41" s="987">
        <v>6.79E-3</v>
      </c>
      <c r="M41" s="992"/>
      <c r="N41" s="989">
        <v>4.8456000000000001</v>
      </c>
      <c r="O41" s="987">
        <v>4.8639000000000001</v>
      </c>
      <c r="P41" s="987">
        <v>4.9070999999999998</v>
      </c>
      <c r="Q41" s="987">
        <v>4.8710000000000004</v>
      </c>
      <c r="R41" s="987">
        <v>5.1307</v>
      </c>
      <c r="S41" s="987">
        <v>4.9832000000000001</v>
      </c>
      <c r="T41" s="987">
        <v>5.1395</v>
      </c>
      <c r="U41" s="1011">
        <v>5.2447999999999997</v>
      </c>
      <c r="V41" s="987">
        <v>5.3426999999999998</v>
      </c>
      <c r="W41" s="987">
        <v>5.9284999999999997</v>
      </c>
      <c r="X41" s="987">
        <v>6.1764999999999999</v>
      </c>
      <c r="Y41" s="993">
        <v>5.4539999999999997</v>
      </c>
      <c r="Z41" s="987" t="s">
        <v>430</v>
      </c>
      <c r="AA41" s="987">
        <v>4.9627999999999997</v>
      </c>
      <c r="AB41" s="987">
        <v>5.0505000000000004</v>
      </c>
      <c r="AC41" s="987">
        <v>5.1787000000000001</v>
      </c>
      <c r="AD41" s="987">
        <v>5.2618999999999998</v>
      </c>
      <c r="AE41" s="987">
        <v>4.9627999999999997</v>
      </c>
      <c r="AF41" s="987">
        <v>5.0613999999999999</v>
      </c>
      <c r="AG41" s="1012"/>
      <c r="AH41" s="990" t="s">
        <v>7238</v>
      </c>
      <c r="AI41" s="990" t="s">
        <v>7220</v>
      </c>
      <c r="AJ41" s="990" t="s">
        <v>7220</v>
      </c>
      <c r="AK41" s="990" t="s">
        <v>7228</v>
      </c>
      <c r="AL41" s="990" t="s">
        <v>8698</v>
      </c>
      <c r="AM41" s="990" t="s">
        <v>7217</v>
      </c>
      <c r="AN41" s="990" t="s">
        <v>8698</v>
      </c>
      <c r="AO41" s="1013" t="s">
        <v>7213</v>
      </c>
      <c r="AP41" s="990" t="s">
        <v>8698</v>
      </c>
      <c r="AQ41" s="990" t="s">
        <v>7221</v>
      </c>
      <c r="AR41" s="990" t="s">
        <v>7224</v>
      </c>
      <c r="AS41" s="990" t="s">
        <v>7228</v>
      </c>
      <c r="AT41" s="985" t="s">
        <v>430</v>
      </c>
      <c r="AU41" s="990" t="s">
        <v>7217</v>
      </c>
      <c r="AV41" s="990" t="s">
        <v>7216</v>
      </c>
      <c r="AW41" s="990" t="s">
        <v>8698</v>
      </c>
      <c r="AX41" s="990" t="s">
        <v>8698</v>
      </c>
      <c r="AY41" s="1014" t="s">
        <v>7217</v>
      </c>
    </row>
    <row r="42" spans="1:51" x14ac:dyDescent="0.25">
      <c r="A42" s="982" t="s">
        <v>7444</v>
      </c>
      <c r="B42" s="995"/>
      <c r="C42" s="996">
        <v>37929</v>
      </c>
      <c r="D42" s="995"/>
      <c r="E42" s="997">
        <v>33309</v>
      </c>
      <c r="F42" s="995"/>
      <c r="G42" s="998">
        <v>5543.0060999999996</v>
      </c>
      <c r="H42" s="1015"/>
      <c r="I42" s="1001">
        <v>0.19</v>
      </c>
      <c r="J42" s="999">
        <v>7.64</v>
      </c>
      <c r="K42" s="999">
        <v>0.19</v>
      </c>
      <c r="L42" s="1016">
        <v>0.19</v>
      </c>
      <c r="M42" s="999"/>
      <c r="N42" s="1001">
        <v>0.96730000000000005</v>
      </c>
      <c r="O42" s="999">
        <v>4.0144000000000002</v>
      </c>
      <c r="P42" s="999">
        <v>3.9291999999999998</v>
      </c>
      <c r="Q42" s="999">
        <v>5.0286999999999997</v>
      </c>
      <c r="R42" s="999">
        <v>8.6885999999999992</v>
      </c>
      <c r="S42" s="999">
        <v>6.8327</v>
      </c>
      <c r="T42" s="999">
        <v>6.2439</v>
      </c>
      <c r="U42" s="1016">
        <v>6.0922999999999998</v>
      </c>
      <c r="V42" s="1001">
        <v>6.1859000000000002</v>
      </c>
      <c r="W42" s="999">
        <v>6.7191000000000001</v>
      </c>
      <c r="X42" s="999">
        <v>6.8715000000000002</v>
      </c>
      <c r="Y42" s="1005">
        <v>5.9539</v>
      </c>
      <c r="Z42" s="999">
        <v>6.0239000000000003</v>
      </c>
      <c r="AA42" s="999">
        <v>8.4474999999999998</v>
      </c>
      <c r="AB42" s="999">
        <v>6.4412000000000003</v>
      </c>
      <c r="AC42" s="999">
        <v>6.1848000000000001</v>
      </c>
      <c r="AD42" s="999">
        <v>6.0884999999999998</v>
      </c>
      <c r="AE42" s="999">
        <v>8.4474999999999998</v>
      </c>
      <c r="AF42" s="1016">
        <v>6.8537999999999997</v>
      </c>
      <c r="AG42" s="997"/>
      <c r="AH42" s="1017" t="s">
        <v>7265</v>
      </c>
      <c r="AI42" s="1002" t="s">
        <v>7267</v>
      </c>
      <c r="AJ42" s="1002" t="s">
        <v>7267</v>
      </c>
      <c r="AK42" s="1002" t="s">
        <v>8516</v>
      </c>
      <c r="AL42" s="1002" t="s">
        <v>7265</v>
      </c>
      <c r="AM42" s="1002" t="s">
        <v>8516</v>
      </c>
      <c r="AN42" s="1002" t="s">
        <v>8523</v>
      </c>
      <c r="AO42" s="1018" t="s">
        <v>8516</v>
      </c>
      <c r="AP42" s="1002" t="s">
        <v>7267</v>
      </c>
      <c r="AQ42" s="1002" t="s">
        <v>8517</v>
      </c>
      <c r="AR42" s="1002" t="s">
        <v>8517</v>
      </c>
      <c r="AS42" s="1002" t="s">
        <v>8523</v>
      </c>
      <c r="AT42" s="1002" t="s">
        <v>8516</v>
      </c>
      <c r="AU42" s="1002" t="s">
        <v>7294</v>
      </c>
      <c r="AV42" s="1002" t="s">
        <v>8517</v>
      </c>
      <c r="AW42" s="1002" t="s">
        <v>8523</v>
      </c>
      <c r="AX42" s="1002" t="s">
        <v>8516</v>
      </c>
      <c r="AY42" s="1019" t="s">
        <v>7294</v>
      </c>
    </row>
    <row r="43" spans="1:51" x14ac:dyDescent="0.25">
      <c r="A43" s="982" t="s">
        <v>7528</v>
      </c>
      <c r="B43" s="995"/>
      <c r="C43" s="996">
        <v>38212</v>
      </c>
      <c r="D43" s="995"/>
      <c r="E43" s="997">
        <v>16860</v>
      </c>
      <c r="F43" s="995"/>
      <c r="G43" s="998">
        <v>44.975099999999998</v>
      </c>
      <c r="H43" s="1000"/>
      <c r="I43" s="999">
        <v>0.55000000000000004</v>
      </c>
      <c r="J43" s="999">
        <v>7.53</v>
      </c>
      <c r="K43" s="999">
        <v>0.48</v>
      </c>
      <c r="L43" s="999">
        <v>0.49</v>
      </c>
      <c r="M43" s="999"/>
      <c r="N43" s="1001">
        <v>2.3540000000000001</v>
      </c>
      <c r="O43" s="999">
        <v>2.3540000000000001</v>
      </c>
      <c r="P43" s="999">
        <v>2.5867</v>
      </c>
      <c r="Q43" s="999">
        <v>5.0995999999999997</v>
      </c>
      <c r="R43" s="999">
        <v>7.3548999999999998</v>
      </c>
      <c r="S43" s="999">
        <v>6.3756000000000004</v>
      </c>
      <c r="T43" s="999">
        <v>5.7294999999999998</v>
      </c>
      <c r="U43" s="1016">
        <v>5.7012999999999998</v>
      </c>
      <c r="V43" s="999">
        <v>6.0857999999999999</v>
      </c>
      <c r="W43" s="999">
        <v>6.7226999999999997</v>
      </c>
      <c r="X43" s="999">
        <v>6.7965</v>
      </c>
      <c r="Y43" s="1005">
        <v>5.8659999999999997</v>
      </c>
      <c r="Z43" s="999">
        <v>6.3521999999999998</v>
      </c>
      <c r="AA43" s="999">
        <v>6.2870999999999997</v>
      </c>
      <c r="AB43" s="999">
        <v>5.7568000000000001</v>
      </c>
      <c r="AC43" s="999">
        <v>5.7927</v>
      </c>
      <c r="AD43" s="999">
        <v>5.8228999999999997</v>
      </c>
      <c r="AE43" s="999">
        <v>6.2870999999999997</v>
      </c>
      <c r="AF43" s="999">
        <v>7.1683000000000003</v>
      </c>
      <c r="AG43" s="1020"/>
      <c r="AH43" s="1002" t="s">
        <v>7320</v>
      </c>
      <c r="AI43" s="1002" t="s">
        <v>7320</v>
      </c>
      <c r="AJ43" s="1002" t="s">
        <v>8520</v>
      </c>
      <c r="AK43" s="1002" t="s">
        <v>7221</v>
      </c>
      <c r="AL43" s="1002" t="s">
        <v>7321</v>
      </c>
      <c r="AM43" s="1002" t="s">
        <v>7229</v>
      </c>
      <c r="AN43" s="1002" t="s">
        <v>7320</v>
      </c>
      <c r="AO43" s="1021" t="s">
        <v>7320</v>
      </c>
      <c r="AP43" s="1002" t="s">
        <v>7320</v>
      </c>
      <c r="AQ43" s="1002" t="s">
        <v>7320</v>
      </c>
      <c r="AR43" s="1002" t="s">
        <v>7320</v>
      </c>
      <c r="AS43" s="1002" t="s">
        <v>7320</v>
      </c>
      <c r="AT43" s="1002" t="s">
        <v>7289</v>
      </c>
      <c r="AU43" s="1002" t="s">
        <v>7321</v>
      </c>
      <c r="AV43" s="1002" t="s">
        <v>7320</v>
      </c>
      <c r="AW43" s="1002" t="s">
        <v>7225</v>
      </c>
      <c r="AX43" s="1002" t="s">
        <v>7320</v>
      </c>
      <c r="AY43" s="1019" t="s">
        <v>7321</v>
      </c>
    </row>
    <row r="44" spans="1:51" x14ac:dyDescent="0.25">
      <c r="A44" s="982" t="s">
        <v>7582</v>
      </c>
      <c r="B44" s="1022"/>
      <c r="C44" s="996">
        <v>39513</v>
      </c>
      <c r="D44" s="995"/>
      <c r="E44" s="997">
        <v>16516.099999999999</v>
      </c>
      <c r="F44" s="995"/>
      <c r="G44" s="998">
        <v>3497.7685000000001</v>
      </c>
      <c r="H44" s="1000"/>
      <c r="I44" s="999">
        <v>1.22</v>
      </c>
      <c r="J44" s="999">
        <v>7.73</v>
      </c>
      <c r="K44" s="999">
        <v>0.9</v>
      </c>
      <c r="L44" s="999">
        <v>0.96</v>
      </c>
      <c r="M44" s="1004"/>
      <c r="N44" s="999">
        <v>3.4178000000000002</v>
      </c>
      <c r="O44" s="999">
        <v>3.4178000000000002</v>
      </c>
      <c r="P44" s="999">
        <v>1.8386</v>
      </c>
      <c r="Q44" s="999">
        <v>5.4112999999999998</v>
      </c>
      <c r="R44" s="999">
        <v>7.4227999999999996</v>
      </c>
      <c r="S44" s="999">
        <v>5.9272999999999998</v>
      </c>
      <c r="T44" s="999">
        <v>4.9325000000000001</v>
      </c>
      <c r="U44" s="999">
        <v>5.1379000000000001</v>
      </c>
      <c r="V44" s="999">
        <v>5.7809999999999997</v>
      </c>
      <c r="W44" s="999">
        <v>6.7506000000000004</v>
      </c>
      <c r="X44" s="999">
        <v>6.7615999999999996</v>
      </c>
      <c r="Y44" s="1005">
        <v>5.8003999999999998</v>
      </c>
      <c r="Z44" s="999">
        <v>6.6668000000000003</v>
      </c>
      <c r="AA44" s="999">
        <v>6.7070999999999996</v>
      </c>
      <c r="AB44" s="999">
        <v>4.9134000000000002</v>
      </c>
      <c r="AC44" s="999">
        <v>5.2210999999999999</v>
      </c>
      <c r="AD44" s="999">
        <v>5.3472</v>
      </c>
      <c r="AE44" s="999">
        <v>6.7070999999999996</v>
      </c>
      <c r="AF44" s="999">
        <v>7.1409000000000002</v>
      </c>
      <c r="AG44" s="1020"/>
      <c r="AH44" s="1002" t="s">
        <v>7267</v>
      </c>
      <c r="AI44" s="1002" t="s">
        <v>7267</v>
      </c>
      <c r="AJ44" s="1002" t="s">
        <v>7295</v>
      </c>
      <c r="AK44" s="1002" t="s">
        <v>8511</v>
      </c>
      <c r="AL44" s="1002" t="s">
        <v>8521</v>
      </c>
      <c r="AM44" s="1002" t="s">
        <v>7267</v>
      </c>
      <c r="AN44" s="1002" t="s">
        <v>8517</v>
      </c>
      <c r="AO44" s="1023" t="s">
        <v>8517</v>
      </c>
      <c r="AP44" s="1002" t="s">
        <v>8699</v>
      </c>
      <c r="AQ44" s="1002" t="s">
        <v>7229</v>
      </c>
      <c r="AR44" s="1002" t="s">
        <v>7229</v>
      </c>
      <c r="AS44" s="1002" t="s">
        <v>7322</v>
      </c>
      <c r="AT44" s="1002" t="s">
        <v>7291</v>
      </c>
      <c r="AU44" s="1002" t="s">
        <v>8700</v>
      </c>
      <c r="AV44" s="1002" t="s">
        <v>8516</v>
      </c>
      <c r="AW44" s="1002" t="s">
        <v>8517</v>
      </c>
      <c r="AX44" s="1002" t="s">
        <v>7261</v>
      </c>
      <c r="AY44" s="1019" t="s">
        <v>8700</v>
      </c>
    </row>
    <row r="45" spans="1:51" x14ac:dyDescent="0.25">
      <c r="A45" s="982" t="s">
        <v>7636</v>
      </c>
      <c r="B45" s="1022"/>
      <c r="C45" s="996">
        <v>37816</v>
      </c>
      <c r="D45" s="995"/>
      <c r="E45" s="997">
        <v>33716.9</v>
      </c>
      <c r="F45" s="995"/>
      <c r="G45" s="998">
        <v>4725.3431</v>
      </c>
      <c r="H45" s="1000"/>
      <c r="I45" s="999">
        <v>0.73</v>
      </c>
      <c r="J45" s="999">
        <v>7.24</v>
      </c>
      <c r="K45" s="999">
        <v>0.73</v>
      </c>
      <c r="L45" s="999">
        <v>0.73</v>
      </c>
      <c r="M45" s="1004"/>
      <c r="N45" s="1001">
        <v>1.4522999999999999</v>
      </c>
      <c r="O45" s="999">
        <v>1.4522999999999999</v>
      </c>
      <c r="P45" s="999">
        <v>7.6600000000000001E-2</v>
      </c>
      <c r="Q45" s="999">
        <v>3.9016999999999999</v>
      </c>
      <c r="R45" s="999">
        <v>8.8412000000000006</v>
      </c>
      <c r="S45" s="999">
        <v>6.569</v>
      </c>
      <c r="T45" s="999">
        <v>5.9480000000000004</v>
      </c>
      <c r="U45" s="1016">
        <v>5.9051</v>
      </c>
      <c r="V45" s="999">
        <v>6.3769999999999998</v>
      </c>
      <c r="W45" s="999">
        <v>7.1715</v>
      </c>
      <c r="X45" s="999">
        <v>7.2752999999999997</v>
      </c>
      <c r="Y45" s="1005">
        <v>6.3250000000000002</v>
      </c>
      <c r="Z45" s="999">
        <v>6.5805999999999996</v>
      </c>
      <c r="AA45" s="999">
        <v>8.4995999999999992</v>
      </c>
      <c r="AB45" s="999">
        <v>5.9286000000000003</v>
      </c>
      <c r="AC45" s="999">
        <v>5.9614000000000003</v>
      </c>
      <c r="AD45" s="999">
        <v>6.0178000000000003</v>
      </c>
      <c r="AE45" s="999">
        <v>8.4995999999999992</v>
      </c>
      <c r="AF45" s="999">
        <v>7.0476000000000001</v>
      </c>
      <c r="AG45" s="1020"/>
      <c r="AH45" s="1002" t="s">
        <v>8701</v>
      </c>
      <c r="AI45" s="1002" t="s">
        <v>8701</v>
      </c>
      <c r="AJ45" s="1002" t="s">
        <v>8702</v>
      </c>
      <c r="AK45" s="1002" t="s">
        <v>8703</v>
      </c>
      <c r="AL45" s="1002" t="s">
        <v>8703</v>
      </c>
      <c r="AM45" s="1002" t="s">
        <v>8701</v>
      </c>
      <c r="AN45" s="1002" t="s">
        <v>8704</v>
      </c>
      <c r="AO45" s="1021" t="s">
        <v>8701</v>
      </c>
      <c r="AP45" s="1002" t="s">
        <v>8705</v>
      </c>
      <c r="AQ45" s="1002" t="s">
        <v>8705</v>
      </c>
      <c r="AR45" s="1002" t="s">
        <v>8512</v>
      </c>
      <c r="AS45" s="1002" t="s">
        <v>7216</v>
      </c>
      <c r="AT45" s="1002" t="s">
        <v>7201</v>
      </c>
      <c r="AU45" s="1002" t="s">
        <v>8706</v>
      </c>
      <c r="AV45" s="1002" t="s">
        <v>8701</v>
      </c>
      <c r="AW45" s="1002" t="s">
        <v>8701</v>
      </c>
      <c r="AX45" s="1002" t="s">
        <v>7256</v>
      </c>
      <c r="AY45" s="1019" t="s">
        <v>8706</v>
      </c>
    </row>
    <row r="46" spans="1:51" x14ac:dyDescent="0.25">
      <c r="A46" s="982" t="s">
        <v>7683</v>
      </c>
      <c r="B46" s="1024"/>
      <c r="C46" s="996">
        <v>37378</v>
      </c>
      <c r="D46" s="1007"/>
      <c r="E46" s="997">
        <v>16523.099999999999</v>
      </c>
      <c r="F46" s="1007"/>
      <c r="G46" s="998">
        <v>54.134799999999998</v>
      </c>
      <c r="H46" s="1008"/>
      <c r="I46" s="999">
        <v>3.11</v>
      </c>
      <c r="J46" s="999">
        <v>7.77</v>
      </c>
      <c r="K46" s="999">
        <v>2.2599999999999998</v>
      </c>
      <c r="L46" s="999">
        <v>2.4</v>
      </c>
      <c r="M46" s="1004"/>
      <c r="N46" s="1001">
        <v>8.5238999999999994</v>
      </c>
      <c r="O46" s="999">
        <v>8.5238999999999994</v>
      </c>
      <c r="P46" s="999">
        <v>-2.6762999999999999</v>
      </c>
      <c r="Q46" s="999">
        <v>5.0570000000000004</v>
      </c>
      <c r="R46" s="999">
        <v>8.6653000000000002</v>
      </c>
      <c r="S46" s="999">
        <v>4.5023999999999997</v>
      </c>
      <c r="T46" s="999">
        <v>3.5116999999999998</v>
      </c>
      <c r="U46" s="1016">
        <v>3.8730000000000002</v>
      </c>
      <c r="V46" s="999">
        <v>4.6703000000000001</v>
      </c>
      <c r="W46" s="999">
        <v>6.9057000000000004</v>
      </c>
      <c r="X46" s="999">
        <v>6.7083000000000004</v>
      </c>
      <c r="Y46" s="1009">
        <v>5.6783000000000001</v>
      </c>
      <c r="Z46" s="999">
        <v>6.6478999999999999</v>
      </c>
      <c r="AA46" s="999">
        <v>8.3216000000000001</v>
      </c>
      <c r="AB46" s="999">
        <v>3.3633000000000002</v>
      </c>
      <c r="AC46" s="999">
        <v>4.2127999999999997</v>
      </c>
      <c r="AD46" s="999">
        <v>4.1616</v>
      </c>
      <c r="AE46" s="999">
        <v>8.3216000000000001</v>
      </c>
      <c r="AF46" s="999">
        <v>7.2896999999999998</v>
      </c>
      <c r="AG46" s="1020"/>
      <c r="AH46" s="1002" t="s">
        <v>7209</v>
      </c>
      <c r="AI46" s="1002" t="s">
        <v>7209</v>
      </c>
      <c r="AJ46" s="1002" t="s">
        <v>7210</v>
      </c>
      <c r="AK46" s="1002" t="s">
        <v>7327</v>
      </c>
      <c r="AL46" s="1002" t="s">
        <v>8707</v>
      </c>
      <c r="AM46" s="1002" t="s">
        <v>8534</v>
      </c>
      <c r="AN46" s="1002" t="s">
        <v>8534</v>
      </c>
      <c r="AO46" s="1025" t="s">
        <v>8534</v>
      </c>
      <c r="AP46" s="1002" t="s">
        <v>7315</v>
      </c>
      <c r="AQ46" s="1002" t="s">
        <v>8534</v>
      </c>
      <c r="AR46" s="1002" t="s">
        <v>8534</v>
      </c>
      <c r="AS46" s="1002" t="s">
        <v>8707</v>
      </c>
      <c r="AT46" s="1002" t="s">
        <v>7210</v>
      </c>
      <c r="AU46" s="1002" t="s">
        <v>7315</v>
      </c>
      <c r="AV46" s="1002" t="s">
        <v>8707</v>
      </c>
      <c r="AW46" s="1002" t="s">
        <v>8707</v>
      </c>
      <c r="AX46" s="1002" t="s">
        <v>8534</v>
      </c>
      <c r="AY46" s="1019" t="s">
        <v>7315</v>
      </c>
    </row>
    <row r="47" spans="1:51" x14ac:dyDescent="0.25">
      <c r="A47" s="982" t="s">
        <v>7738</v>
      </c>
      <c r="B47" s="995"/>
      <c r="C47" s="996">
        <v>41719</v>
      </c>
      <c r="D47" s="995"/>
      <c r="E47" s="997">
        <v>1851.15</v>
      </c>
      <c r="F47" s="995"/>
      <c r="G47" s="998">
        <v>23.8812</v>
      </c>
      <c r="H47" s="1000"/>
      <c r="I47" s="999">
        <v>4.6100000000000003</v>
      </c>
      <c r="J47" s="999">
        <v>8.66</v>
      </c>
      <c r="K47" s="999">
        <v>3.09</v>
      </c>
      <c r="L47" s="999">
        <v>3.27</v>
      </c>
      <c r="M47" s="1004"/>
      <c r="N47" s="1001">
        <v>19.032800000000002</v>
      </c>
      <c r="O47" s="999">
        <v>19.032800000000002</v>
      </c>
      <c r="P47" s="999">
        <v>0.80800000000000005</v>
      </c>
      <c r="Q47" s="999">
        <v>1.4964999999999999</v>
      </c>
      <c r="R47" s="999">
        <v>10.7567</v>
      </c>
      <c r="S47" s="999">
        <v>4.5959000000000003</v>
      </c>
      <c r="T47" s="999">
        <v>4.0419</v>
      </c>
      <c r="U47" s="1016">
        <v>5.4481000000000002</v>
      </c>
      <c r="V47" s="999">
        <v>6.2733999999999996</v>
      </c>
      <c r="W47" s="999">
        <v>7.98</v>
      </c>
      <c r="X47" s="999">
        <v>7.6106999999999996</v>
      </c>
      <c r="Y47" s="1005">
        <v>6.4532999999999996</v>
      </c>
      <c r="Z47" s="999">
        <v>6.8034999999999997</v>
      </c>
      <c r="AA47" s="999">
        <v>13.394500000000001</v>
      </c>
      <c r="AB47" s="999">
        <v>3.5392999999999999</v>
      </c>
      <c r="AC47" s="999">
        <v>5.1147</v>
      </c>
      <c r="AD47" s="999">
        <v>5.79</v>
      </c>
      <c r="AE47" s="999">
        <v>13.394500000000001</v>
      </c>
      <c r="AF47" s="999">
        <v>7.4532999999999996</v>
      </c>
      <c r="AG47" s="1020"/>
      <c r="AH47" s="1002" t="s">
        <v>7194</v>
      </c>
      <c r="AI47" s="1002" t="s">
        <v>7194</v>
      </c>
      <c r="AJ47" s="1002" t="s">
        <v>7194</v>
      </c>
      <c r="AK47" s="1002" t="s">
        <v>7236</v>
      </c>
      <c r="AL47" s="1002" t="s">
        <v>7307</v>
      </c>
      <c r="AM47" s="1002" t="s">
        <v>8535</v>
      </c>
      <c r="AN47" s="1002" t="s">
        <v>7235</v>
      </c>
      <c r="AO47" s="1021" t="s">
        <v>7308</v>
      </c>
      <c r="AP47" s="1002" t="s">
        <v>7202</v>
      </c>
      <c r="AQ47" s="1002" t="s">
        <v>7202</v>
      </c>
      <c r="AR47" s="1002" t="s">
        <v>7308</v>
      </c>
      <c r="AS47" s="1002" t="s">
        <v>7307</v>
      </c>
      <c r="AT47" s="1002" t="s">
        <v>7234</v>
      </c>
      <c r="AU47" s="1002" t="s">
        <v>7306</v>
      </c>
      <c r="AV47" s="1002" t="s">
        <v>8544</v>
      </c>
      <c r="AW47" s="1002" t="s">
        <v>7307</v>
      </c>
      <c r="AX47" s="1002" t="s">
        <v>7202</v>
      </c>
      <c r="AY47" s="1019" t="s">
        <v>7306</v>
      </c>
    </row>
    <row r="48" spans="1:51" x14ac:dyDescent="0.25">
      <c r="A48" s="982" t="s">
        <v>7763</v>
      </c>
      <c r="B48" s="995"/>
      <c r="C48" s="996">
        <v>36489</v>
      </c>
      <c r="D48" s="995"/>
      <c r="E48" s="997">
        <v>1889.95</v>
      </c>
      <c r="F48" s="995"/>
      <c r="G48" s="998">
        <v>77.929599999999994</v>
      </c>
      <c r="H48" s="1000"/>
      <c r="I48" s="999">
        <v>11.47</v>
      </c>
      <c r="J48" s="999">
        <v>7.69</v>
      </c>
      <c r="K48" s="999">
        <v>5.91</v>
      </c>
      <c r="L48" s="999">
        <v>6.14</v>
      </c>
      <c r="M48" s="1004"/>
      <c r="N48" s="1001">
        <v>14.098699999999999</v>
      </c>
      <c r="O48" s="999">
        <v>14.098699999999999</v>
      </c>
      <c r="P48" s="999">
        <v>-7.2030000000000003</v>
      </c>
      <c r="Q48" s="999">
        <v>5.7838000000000003</v>
      </c>
      <c r="R48" s="999">
        <v>13.744400000000001</v>
      </c>
      <c r="S48" s="999">
        <v>2.6537000000000002</v>
      </c>
      <c r="T48" s="999">
        <v>1.1008</v>
      </c>
      <c r="U48" s="1016">
        <v>1.1082000000000001</v>
      </c>
      <c r="V48" s="999">
        <v>1.6238999999999999</v>
      </c>
      <c r="W48" s="999">
        <v>5.8594999999999997</v>
      </c>
      <c r="X48" s="999">
        <v>5.8948</v>
      </c>
      <c r="Y48" s="1005">
        <v>5.1656000000000004</v>
      </c>
      <c r="Z48" s="999">
        <v>6.2354000000000003</v>
      </c>
      <c r="AA48" s="999">
        <v>16.82</v>
      </c>
      <c r="AB48" s="999">
        <v>0.79710000000000003</v>
      </c>
      <c r="AC48" s="999">
        <v>2.3062999999999998</v>
      </c>
      <c r="AD48" s="999">
        <v>1.6420999999999999</v>
      </c>
      <c r="AE48" s="999">
        <v>16.82</v>
      </c>
      <c r="AF48" s="999">
        <v>8.0755999999999997</v>
      </c>
      <c r="AG48" s="1020"/>
      <c r="AH48" s="1002" t="s">
        <v>7289</v>
      </c>
      <c r="AI48" s="1002" t="s">
        <v>7289</v>
      </c>
      <c r="AJ48" s="1002" t="s">
        <v>7318</v>
      </c>
      <c r="AK48" s="1002" t="s">
        <v>7290</v>
      </c>
      <c r="AL48" s="1002" t="s">
        <v>7318</v>
      </c>
      <c r="AM48" s="1002" t="s">
        <v>7288</v>
      </c>
      <c r="AN48" s="1002" t="s">
        <v>7233</v>
      </c>
      <c r="AO48" s="1021" t="s">
        <v>8538</v>
      </c>
      <c r="AP48" s="1002" t="s">
        <v>8538</v>
      </c>
      <c r="AQ48" s="1002" t="s">
        <v>8538</v>
      </c>
      <c r="AR48" s="1002" t="s">
        <v>7289</v>
      </c>
      <c r="AS48" s="1002" t="s">
        <v>7290</v>
      </c>
      <c r="AT48" s="1002" t="s">
        <v>8538</v>
      </c>
      <c r="AU48" s="1002" t="s">
        <v>7318</v>
      </c>
      <c r="AV48" s="1002" t="s">
        <v>7233</v>
      </c>
      <c r="AW48" s="1002" t="s">
        <v>7288</v>
      </c>
      <c r="AX48" s="1002" t="s">
        <v>7288</v>
      </c>
      <c r="AY48" s="1019" t="s">
        <v>7318</v>
      </c>
    </row>
    <row r="49" spans="1:51" x14ac:dyDescent="0.25">
      <c r="A49" s="982" t="s">
        <v>7795</v>
      </c>
      <c r="B49" s="995"/>
      <c r="C49" s="996">
        <v>45362</v>
      </c>
      <c r="D49" s="995"/>
      <c r="E49" s="997">
        <v>95.241600000000005</v>
      </c>
      <c r="F49" s="995"/>
      <c r="G49" s="998">
        <v>10.9048</v>
      </c>
      <c r="H49" s="1000"/>
      <c r="I49" s="999">
        <v>17.16</v>
      </c>
      <c r="J49" s="999">
        <v>7.84</v>
      </c>
      <c r="K49" s="999">
        <v>11.64</v>
      </c>
      <c r="L49" s="999">
        <v>12.09</v>
      </c>
      <c r="M49" s="1004"/>
      <c r="N49" s="1001">
        <v>28.965900000000001</v>
      </c>
      <c r="O49" s="999">
        <v>28.965900000000001</v>
      </c>
      <c r="P49" s="999">
        <v>-0.71709999999999996</v>
      </c>
      <c r="Q49" s="999">
        <v>16.916499999999999</v>
      </c>
      <c r="R49" s="999">
        <v>21.5276</v>
      </c>
      <c r="S49" s="999">
        <v>3.0575999999999999</v>
      </c>
      <c r="T49" s="999">
        <v>-1.667</v>
      </c>
      <c r="U49" s="1016">
        <v>-2.3923000000000001</v>
      </c>
      <c r="V49" s="999">
        <v>-2.7397</v>
      </c>
      <c r="W49" s="999">
        <v>4.9141000000000004</v>
      </c>
      <c r="X49" s="999" t="s">
        <v>430</v>
      </c>
      <c r="Y49" s="1005" t="s">
        <v>430</v>
      </c>
      <c r="Z49" s="999" t="s">
        <v>430</v>
      </c>
      <c r="AA49" s="999">
        <v>30.8887</v>
      </c>
      <c r="AB49" s="999">
        <v>-0.87009999999999998</v>
      </c>
      <c r="AC49" s="999">
        <v>0.37880000000000003</v>
      </c>
      <c r="AD49" s="999">
        <v>-1.1554</v>
      </c>
      <c r="AE49" s="999">
        <v>30.8887</v>
      </c>
      <c r="AF49" s="999">
        <v>4.1528</v>
      </c>
      <c r="AG49" s="1020"/>
      <c r="AH49" s="1002" t="s">
        <v>7318</v>
      </c>
      <c r="AI49" s="1002" t="s">
        <v>7318</v>
      </c>
      <c r="AJ49" s="1002" t="s">
        <v>8539</v>
      </c>
      <c r="AK49" s="1002" t="s">
        <v>8537</v>
      </c>
      <c r="AL49" s="1002" t="s">
        <v>7318</v>
      </c>
      <c r="AM49" s="1002" t="s">
        <v>8539</v>
      </c>
      <c r="AN49" s="1002" t="s">
        <v>7288</v>
      </c>
      <c r="AO49" s="1018" t="s">
        <v>8540</v>
      </c>
      <c r="AP49" s="1002" t="s">
        <v>7233</v>
      </c>
      <c r="AQ49" s="1002" t="s">
        <v>7288</v>
      </c>
      <c r="AR49" s="997" t="s">
        <v>430</v>
      </c>
      <c r="AS49" s="997" t="s">
        <v>430</v>
      </c>
      <c r="AT49" s="997" t="s">
        <v>430</v>
      </c>
      <c r="AU49" s="1002" t="s">
        <v>7318</v>
      </c>
      <c r="AV49" s="1002" t="s">
        <v>7318</v>
      </c>
      <c r="AW49" s="1002" t="s">
        <v>7289</v>
      </c>
      <c r="AX49" s="1002" t="s">
        <v>8540</v>
      </c>
      <c r="AY49" s="1019" t="s">
        <v>7318</v>
      </c>
    </row>
    <row r="50" spans="1:51" x14ac:dyDescent="0.25">
      <c r="A50" s="982" t="s">
        <v>7820</v>
      </c>
      <c r="B50" s="995"/>
      <c r="C50" s="996">
        <v>39594</v>
      </c>
      <c r="D50" s="995"/>
      <c r="E50" s="997">
        <v>2438.79</v>
      </c>
      <c r="F50" s="995"/>
      <c r="G50" s="998">
        <v>38.422499999999999</v>
      </c>
      <c r="H50" s="1000"/>
      <c r="I50" s="999">
        <v>10.35</v>
      </c>
      <c r="J50" s="999">
        <v>7.9</v>
      </c>
      <c r="K50" s="999">
        <v>4.6100000000000003</v>
      </c>
      <c r="L50" s="999">
        <v>4.83</v>
      </c>
      <c r="M50" s="999"/>
      <c r="N50" s="1001">
        <v>12.0131</v>
      </c>
      <c r="O50" s="999">
        <v>12.0131</v>
      </c>
      <c r="P50" s="999">
        <v>-2.0348000000000002</v>
      </c>
      <c r="Q50" s="999">
        <v>5.5759999999999996</v>
      </c>
      <c r="R50" s="999">
        <v>14.7601</v>
      </c>
      <c r="S50" s="999">
        <v>4.4217000000000004</v>
      </c>
      <c r="T50" s="999">
        <v>2.0937999999999999</v>
      </c>
      <c r="U50" s="1016">
        <v>2.4432999999999998</v>
      </c>
      <c r="V50" s="999">
        <v>2.3372000000000002</v>
      </c>
      <c r="W50" s="999">
        <v>6.7283999999999997</v>
      </c>
      <c r="X50" s="999">
        <v>6.6555999999999997</v>
      </c>
      <c r="Y50" s="1005">
        <v>5.6894</v>
      </c>
      <c r="Z50" s="999">
        <v>7.2691999999999997</v>
      </c>
      <c r="AA50" s="999">
        <v>17.394200000000001</v>
      </c>
      <c r="AB50" s="999">
        <v>2.5895000000000001</v>
      </c>
      <c r="AC50" s="999">
        <v>3.4220000000000002</v>
      </c>
      <c r="AD50" s="999">
        <v>3.1522999999999999</v>
      </c>
      <c r="AE50" s="999">
        <v>17.394200000000001</v>
      </c>
      <c r="AF50" s="999">
        <v>7.7956000000000003</v>
      </c>
      <c r="AG50" s="1020"/>
      <c r="AH50" s="1002" t="s">
        <v>8541</v>
      </c>
      <c r="AI50" s="1002" t="s">
        <v>8541</v>
      </c>
      <c r="AJ50" s="1002" t="s">
        <v>7298</v>
      </c>
      <c r="AK50" s="1002" t="s">
        <v>7297</v>
      </c>
      <c r="AL50" s="1002" t="s">
        <v>7302</v>
      </c>
      <c r="AM50" s="1002" t="s">
        <v>8541</v>
      </c>
      <c r="AN50" s="1002" t="s">
        <v>7301</v>
      </c>
      <c r="AO50" s="1023" t="s">
        <v>7317</v>
      </c>
      <c r="AP50" s="1002" t="s">
        <v>7317</v>
      </c>
      <c r="AQ50" s="1002" t="s">
        <v>7317</v>
      </c>
      <c r="AR50" s="1002" t="s">
        <v>8541</v>
      </c>
      <c r="AS50" s="1002" t="s">
        <v>7301</v>
      </c>
      <c r="AT50" s="1002" t="s">
        <v>8547</v>
      </c>
      <c r="AU50" s="1002" t="s">
        <v>7338</v>
      </c>
      <c r="AV50" s="1002" t="s">
        <v>7317</v>
      </c>
      <c r="AW50" s="1002" t="s">
        <v>7301</v>
      </c>
      <c r="AX50" s="1002" t="s">
        <v>7317</v>
      </c>
      <c r="AY50" s="1019" t="s">
        <v>7338</v>
      </c>
    </row>
    <row r="51" spans="1:51" x14ac:dyDescent="0.25">
      <c r="A51" s="982" t="s">
        <v>7870</v>
      </c>
      <c r="B51" s="995"/>
      <c r="C51" s="996">
        <v>39346</v>
      </c>
      <c r="D51" s="995"/>
      <c r="E51" s="997">
        <v>16993.099999999999</v>
      </c>
      <c r="F51" s="995"/>
      <c r="G51" s="998">
        <v>3925.5499</v>
      </c>
      <c r="H51" s="1000"/>
      <c r="I51" s="999">
        <v>3.9</v>
      </c>
      <c r="J51" s="999">
        <v>7.74</v>
      </c>
      <c r="K51" s="999">
        <v>2.74</v>
      </c>
      <c r="L51" s="999">
        <v>2.91</v>
      </c>
      <c r="M51" s="1004"/>
      <c r="N51" s="1001">
        <v>9.1102000000000007</v>
      </c>
      <c r="O51" s="999">
        <v>9.1102000000000007</v>
      </c>
      <c r="P51" s="999">
        <v>-3.2658</v>
      </c>
      <c r="Q51" s="999">
        <v>5.2682000000000002</v>
      </c>
      <c r="R51" s="999">
        <v>9.6359999999999992</v>
      </c>
      <c r="S51" s="999">
        <v>4.3956999999999997</v>
      </c>
      <c r="T51" s="999">
        <v>3.4094000000000002</v>
      </c>
      <c r="U51" s="1016">
        <v>3.9969000000000001</v>
      </c>
      <c r="V51" s="999">
        <v>4.9489999999999998</v>
      </c>
      <c r="W51" s="999">
        <v>7.3231999999999999</v>
      </c>
      <c r="X51" s="999">
        <v>7.1261999999999999</v>
      </c>
      <c r="Y51" s="1005">
        <v>6.1246999999999998</v>
      </c>
      <c r="Z51" s="999">
        <v>7.1260000000000003</v>
      </c>
      <c r="AA51" s="999">
        <v>9.2927</v>
      </c>
      <c r="AB51" s="999">
        <v>3.1183000000000001</v>
      </c>
      <c r="AC51" s="999">
        <v>4.2803000000000004</v>
      </c>
      <c r="AD51" s="999">
        <v>4.3766999999999996</v>
      </c>
      <c r="AE51" s="999">
        <v>9.2927</v>
      </c>
      <c r="AF51" s="999">
        <v>7.6245000000000003</v>
      </c>
      <c r="AG51" s="1020"/>
      <c r="AH51" s="1002" t="s">
        <v>7325</v>
      </c>
      <c r="AI51" s="1002" t="s">
        <v>7325</v>
      </c>
      <c r="AJ51" s="1002" t="s">
        <v>7325</v>
      </c>
      <c r="AK51" s="1002" t="s">
        <v>7325</v>
      </c>
      <c r="AL51" s="1002" t="s">
        <v>7201</v>
      </c>
      <c r="AM51" s="1002" t="s">
        <v>8542</v>
      </c>
      <c r="AN51" s="1002" t="s">
        <v>7201</v>
      </c>
      <c r="AO51" s="1018" t="s">
        <v>7325</v>
      </c>
      <c r="AP51" s="1002" t="s">
        <v>7201</v>
      </c>
      <c r="AQ51" s="1002" t="s">
        <v>7201</v>
      </c>
      <c r="AR51" s="1002" t="s">
        <v>7205</v>
      </c>
      <c r="AS51" s="1002" t="s">
        <v>7209</v>
      </c>
      <c r="AT51" s="1002" t="s">
        <v>7290</v>
      </c>
      <c r="AU51" s="1002" t="s">
        <v>8543</v>
      </c>
      <c r="AV51" s="1002" t="s">
        <v>7325</v>
      </c>
      <c r="AW51" s="1002" t="s">
        <v>7206</v>
      </c>
      <c r="AX51" s="1002" t="s">
        <v>7201</v>
      </c>
      <c r="AY51" s="1019" t="s">
        <v>8543</v>
      </c>
    </row>
    <row r="52" spans="1:51" x14ac:dyDescent="0.25">
      <c r="A52" s="982" t="s">
        <v>7916</v>
      </c>
      <c r="B52" s="995"/>
      <c r="C52" s="996">
        <v>40309</v>
      </c>
      <c r="D52" s="995"/>
      <c r="E52" s="997">
        <v>691.18100000000004</v>
      </c>
      <c r="F52" s="995"/>
      <c r="G52" s="998">
        <v>31.059899999999999</v>
      </c>
      <c r="H52" s="1000"/>
      <c r="I52" s="999">
        <v>2.8</v>
      </c>
      <c r="J52" s="999">
        <v>8.57</v>
      </c>
      <c r="K52" s="999">
        <v>2.11</v>
      </c>
      <c r="L52" s="999">
        <v>2.2400000000000002</v>
      </c>
      <c r="M52" s="1004"/>
      <c r="N52" s="1001">
        <v>5.7610000000000001</v>
      </c>
      <c r="O52" s="999">
        <v>5.7610000000000001</v>
      </c>
      <c r="P52" s="999">
        <v>1.7633000000000001</v>
      </c>
      <c r="Q52" s="999">
        <v>1.8311999999999999</v>
      </c>
      <c r="R52" s="999">
        <v>10.1976</v>
      </c>
      <c r="S52" s="999">
        <v>5.5297000000000001</v>
      </c>
      <c r="T52" s="999">
        <v>4.4787999999999997</v>
      </c>
      <c r="U52" s="1016">
        <v>5.9798999999999998</v>
      </c>
      <c r="V52" s="999">
        <v>7.1018999999999997</v>
      </c>
      <c r="W52" s="999">
        <v>7.3590999999999998</v>
      </c>
      <c r="X52" s="999">
        <v>7.3433999999999999</v>
      </c>
      <c r="Y52" s="1005">
        <v>5.6862000000000004</v>
      </c>
      <c r="Z52" s="999">
        <v>6.5738000000000003</v>
      </c>
      <c r="AA52" s="999">
        <v>11.336499999999999</v>
      </c>
      <c r="AB52" s="999">
        <v>4.6835000000000004</v>
      </c>
      <c r="AC52" s="999">
        <v>5.4329999999999998</v>
      </c>
      <c r="AD52" s="999">
        <v>6.4661999999999997</v>
      </c>
      <c r="AE52" s="999">
        <v>11.336499999999999</v>
      </c>
      <c r="AF52" s="999">
        <v>7.3532999999999999</v>
      </c>
      <c r="AG52" s="1020"/>
      <c r="AH52" s="1002" t="s">
        <v>8544</v>
      </c>
      <c r="AI52" s="1002" t="s">
        <v>8544</v>
      </c>
      <c r="AJ52" s="1002" t="s">
        <v>7308</v>
      </c>
      <c r="AK52" s="1002" t="s">
        <v>8535</v>
      </c>
      <c r="AL52" s="1002" t="s">
        <v>7235</v>
      </c>
      <c r="AM52" s="1002" t="s">
        <v>8535</v>
      </c>
      <c r="AN52" s="1002" t="s">
        <v>8535</v>
      </c>
      <c r="AO52" s="1021" t="s">
        <v>7235</v>
      </c>
      <c r="AP52" s="1002" t="s">
        <v>7235</v>
      </c>
      <c r="AQ52" s="1002" t="s">
        <v>8536</v>
      </c>
      <c r="AR52" s="1002" t="s">
        <v>8536</v>
      </c>
      <c r="AS52" s="1002" t="s">
        <v>8535</v>
      </c>
      <c r="AT52" s="1002" t="s">
        <v>8545</v>
      </c>
      <c r="AU52" s="1002" t="s">
        <v>7307</v>
      </c>
      <c r="AV52" s="1002" t="s">
        <v>8536</v>
      </c>
      <c r="AW52" s="1002" t="s">
        <v>8536</v>
      </c>
      <c r="AX52" s="1002" t="s">
        <v>7234</v>
      </c>
      <c r="AY52" s="1019" t="s">
        <v>7307</v>
      </c>
    </row>
    <row r="53" spans="1:51" x14ac:dyDescent="0.25">
      <c r="A53" s="982" t="s">
        <v>7950</v>
      </c>
      <c r="B53" s="995"/>
      <c r="C53" s="996">
        <v>36158</v>
      </c>
      <c r="D53" s="995"/>
      <c r="E53" s="997">
        <v>5164.0600000000004</v>
      </c>
      <c r="F53" s="995"/>
      <c r="G53" s="998">
        <v>68.111099999999993</v>
      </c>
      <c r="H53" s="1000"/>
      <c r="I53" s="999">
        <v>3.52</v>
      </c>
      <c r="J53" s="999">
        <v>7.55</v>
      </c>
      <c r="K53" s="999">
        <v>2.79</v>
      </c>
      <c r="L53" s="999">
        <v>2.99</v>
      </c>
      <c r="M53" s="1004"/>
      <c r="N53" s="1001">
        <v>11.854699999999999</v>
      </c>
      <c r="O53" s="999">
        <v>11.854699999999999</v>
      </c>
      <c r="P53" s="999">
        <v>-3.1215999999999999</v>
      </c>
      <c r="Q53" s="999">
        <v>4.9241999999999999</v>
      </c>
      <c r="R53" s="999">
        <v>9.1372999999999998</v>
      </c>
      <c r="S53" s="999">
        <v>4.6391</v>
      </c>
      <c r="T53" s="999">
        <v>4.0064000000000002</v>
      </c>
      <c r="U53" s="1016">
        <v>4.2872000000000003</v>
      </c>
      <c r="V53" s="999">
        <v>5.0163000000000002</v>
      </c>
      <c r="W53" s="999">
        <v>7.2446000000000002</v>
      </c>
      <c r="X53" s="999">
        <v>6.9923000000000002</v>
      </c>
      <c r="Y53" s="1005">
        <v>6.1253000000000002</v>
      </c>
      <c r="Z53" s="999">
        <v>7.2154999999999996</v>
      </c>
      <c r="AA53" s="999">
        <v>8.4501000000000008</v>
      </c>
      <c r="AB53" s="999">
        <v>3.3569</v>
      </c>
      <c r="AC53" s="999">
        <v>4.9318</v>
      </c>
      <c r="AD53" s="999">
        <v>4.5898000000000003</v>
      </c>
      <c r="AE53" s="999">
        <v>8.4501000000000008</v>
      </c>
      <c r="AF53" s="999">
        <v>7.2679999999999998</v>
      </c>
      <c r="AG53" s="1020"/>
      <c r="AH53" s="1002" t="s">
        <v>7193</v>
      </c>
      <c r="AI53" s="1002" t="s">
        <v>7193</v>
      </c>
      <c r="AJ53" s="1002" t="s">
        <v>7209</v>
      </c>
      <c r="AK53" s="1002" t="s">
        <v>7209</v>
      </c>
      <c r="AL53" s="1002" t="s">
        <v>7241</v>
      </c>
      <c r="AM53" s="1002" t="s">
        <v>7327</v>
      </c>
      <c r="AN53" s="1002" t="s">
        <v>7212</v>
      </c>
      <c r="AO53" s="1021" t="s">
        <v>7212</v>
      </c>
      <c r="AP53" s="1002" t="s">
        <v>7212</v>
      </c>
      <c r="AQ53" s="1002" t="s">
        <v>7193</v>
      </c>
      <c r="AR53" s="1002" t="s">
        <v>7193</v>
      </c>
      <c r="AS53" s="1002" t="s">
        <v>7193</v>
      </c>
      <c r="AT53" s="1002" t="s">
        <v>7326</v>
      </c>
      <c r="AU53" s="1002" t="s">
        <v>7316</v>
      </c>
      <c r="AV53" s="1002" t="s">
        <v>7212</v>
      </c>
      <c r="AW53" s="1002" t="s">
        <v>7193</v>
      </c>
      <c r="AX53" s="1002" t="s">
        <v>7209</v>
      </c>
      <c r="AY53" s="1019" t="s">
        <v>7316</v>
      </c>
    </row>
    <row r="54" spans="1:51" x14ac:dyDescent="0.25">
      <c r="A54" s="1026" t="s">
        <v>7994</v>
      </c>
      <c r="B54" s="995"/>
      <c r="C54" s="996">
        <v>36158</v>
      </c>
      <c r="D54" s="995"/>
      <c r="E54" s="997">
        <v>2461.4299999999998</v>
      </c>
      <c r="F54" s="995"/>
      <c r="G54" s="998">
        <v>94.888599999999997</v>
      </c>
      <c r="H54" s="1000"/>
      <c r="I54" s="999">
        <v>17.940000000000001</v>
      </c>
      <c r="J54" s="999">
        <v>7.74</v>
      </c>
      <c r="K54" s="999">
        <v>8.48</v>
      </c>
      <c r="L54" s="999">
        <v>8.81</v>
      </c>
      <c r="M54" s="1004"/>
      <c r="N54" s="1001">
        <v>21.643599999999999</v>
      </c>
      <c r="O54" s="999">
        <v>21.643599999999999</v>
      </c>
      <c r="P54" s="999">
        <v>-8.4981000000000009</v>
      </c>
      <c r="Q54" s="999">
        <v>11.7713</v>
      </c>
      <c r="R54" s="999">
        <v>16.320599999999999</v>
      </c>
      <c r="S54" s="999">
        <v>0.94289999999999996</v>
      </c>
      <c r="T54" s="999">
        <v>-1.6852</v>
      </c>
      <c r="U54" s="1016">
        <v>-2.1265999999999998</v>
      </c>
      <c r="V54" s="999">
        <v>-2.8113000000000001</v>
      </c>
      <c r="W54" s="999">
        <v>4.1924999999999999</v>
      </c>
      <c r="X54" s="999">
        <v>4.7374999999999998</v>
      </c>
      <c r="Y54" s="1005">
        <v>4.5106000000000002</v>
      </c>
      <c r="Z54" s="999">
        <v>6.3677000000000001</v>
      </c>
      <c r="AA54" s="999">
        <v>22.313700000000001</v>
      </c>
      <c r="AB54" s="999">
        <v>-1.6352</v>
      </c>
      <c r="AC54" s="999">
        <v>-0.23180000000000001</v>
      </c>
      <c r="AD54" s="999">
        <v>-0.97619999999999996</v>
      </c>
      <c r="AE54" s="999">
        <v>22.313700000000001</v>
      </c>
      <c r="AF54" s="999">
        <v>8.5765999999999991</v>
      </c>
      <c r="AG54" s="1020"/>
      <c r="AH54" s="1002" t="s">
        <v>7201</v>
      </c>
      <c r="AI54" s="1002" t="s">
        <v>7201</v>
      </c>
      <c r="AJ54" s="1002" t="s">
        <v>7205</v>
      </c>
      <c r="AK54" s="1002" t="s">
        <v>8546</v>
      </c>
      <c r="AL54" s="1002" t="s">
        <v>7201</v>
      </c>
      <c r="AM54" s="1002" t="s">
        <v>7231</v>
      </c>
      <c r="AN54" s="1002" t="s">
        <v>7198</v>
      </c>
      <c r="AO54" s="1021" t="s">
        <v>7198</v>
      </c>
      <c r="AP54" s="1002" t="s">
        <v>8708</v>
      </c>
      <c r="AQ54" s="1002" t="s">
        <v>8708</v>
      </c>
      <c r="AR54" s="1002" t="s">
        <v>7198</v>
      </c>
      <c r="AS54" s="1002" t="s">
        <v>7198</v>
      </c>
      <c r="AT54" s="1002" t="s">
        <v>8542</v>
      </c>
      <c r="AU54" s="1002" t="s">
        <v>7325</v>
      </c>
      <c r="AV54" s="1002" t="s">
        <v>7329</v>
      </c>
      <c r="AW54" s="1002" t="s">
        <v>7198</v>
      </c>
      <c r="AX54" s="1002" t="s">
        <v>7198</v>
      </c>
      <c r="AY54" s="1019" t="s">
        <v>7325</v>
      </c>
    </row>
    <row r="55" spans="1:51" x14ac:dyDescent="0.25">
      <c r="A55" s="982" t="s">
        <v>8054</v>
      </c>
      <c r="B55" s="1024"/>
      <c r="C55" s="996">
        <v>43599</v>
      </c>
      <c r="D55" s="1007"/>
      <c r="E55" s="997">
        <v>3446.67</v>
      </c>
      <c r="F55" s="1007"/>
      <c r="G55" s="998">
        <v>1585.4350999999999</v>
      </c>
      <c r="H55" s="1008"/>
      <c r="I55" s="999">
        <v>2.2599999999999998</v>
      </c>
      <c r="J55" s="999">
        <v>7.79</v>
      </c>
      <c r="K55" s="999">
        <v>1.85</v>
      </c>
      <c r="L55" s="999">
        <v>1.95</v>
      </c>
      <c r="M55" s="1004"/>
      <c r="N55" s="1001">
        <v>5.4878999999999998</v>
      </c>
      <c r="O55" s="999">
        <v>5.4878999999999998</v>
      </c>
      <c r="P55" s="999">
        <v>-0.36180000000000001</v>
      </c>
      <c r="Q55" s="999">
        <v>6.0510999999999999</v>
      </c>
      <c r="R55" s="999">
        <v>8.0345999999999993</v>
      </c>
      <c r="S55" s="999">
        <v>5.1417000000000002</v>
      </c>
      <c r="T55" s="999">
        <v>4.9067999999999996</v>
      </c>
      <c r="U55" s="1016">
        <v>5.1738999999999997</v>
      </c>
      <c r="V55" s="999">
        <v>6.1558999999999999</v>
      </c>
      <c r="W55" s="999">
        <v>7.6243999999999996</v>
      </c>
      <c r="X55" s="999">
        <v>7.5175000000000001</v>
      </c>
      <c r="Y55" s="1009">
        <v>6.4325000000000001</v>
      </c>
      <c r="Z55" s="999" t="s">
        <v>430</v>
      </c>
      <c r="AA55" s="999">
        <v>6.9278000000000004</v>
      </c>
      <c r="AB55" s="999">
        <v>4.3144999999999998</v>
      </c>
      <c r="AC55" s="999">
        <v>5.2442000000000002</v>
      </c>
      <c r="AD55" s="999">
        <v>5.4992000000000001</v>
      </c>
      <c r="AE55" s="999">
        <v>6.9278000000000004</v>
      </c>
      <c r="AF55" s="999">
        <v>6.8468</v>
      </c>
      <c r="AG55" s="1020"/>
      <c r="AH55" s="1002" t="s">
        <v>8541</v>
      </c>
      <c r="AI55" s="1002" t="s">
        <v>8541</v>
      </c>
      <c r="AJ55" s="1002" t="s">
        <v>7296</v>
      </c>
      <c r="AK55" s="1002" t="s">
        <v>7338</v>
      </c>
      <c r="AL55" s="1002" t="s">
        <v>7301</v>
      </c>
      <c r="AM55" s="1002" t="s">
        <v>7297</v>
      </c>
      <c r="AN55" s="1002" t="s">
        <v>7296</v>
      </c>
      <c r="AO55" s="1025" t="s">
        <v>7338</v>
      </c>
      <c r="AP55" s="1002" t="s">
        <v>7302</v>
      </c>
      <c r="AQ55" s="1002" t="s">
        <v>8547</v>
      </c>
      <c r="AR55" s="1002" t="s">
        <v>8541</v>
      </c>
      <c r="AS55" s="1002" t="s">
        <v>8709</v>
      </c>
      <c r="AT55" s="997" t="s">
        <v>430</v>
      </c>
      <c r="AU55" s="1002" t="s">
        <v>7301</v>
      </c>
      <c r="AV55" s="1002" t="s">
        <v>7297</v>
      </c>
      <c r="AW55" s="1002" t="s">
        <v>7301</v>
      </c>
      <c r="AX55" s="1002" t="s">
        <v>7298</v>
      </c>
      <c r="AY55" s="1019" t="s">
        <v>7301</v>
      </c>
    </row>
    <row r="56" spans="1:51" x14ac:dyDescent="0.25">
      <c r="A56" s="982" t="s">
        <v>8420</v>
      </c>
      <c r="B56" s="995"/>
      <c r="C56" s="996">
        <v>45705</v>
      </c>
      <c r="D56" s="995"/>
      <c r="E56" s="997">
        <v>172.97200000000001</v>
      </c>
      <c r="F56" s="995"/>
      <c r="G56" s="998">
        <v>10.8888</v>
      </c>
      <c r="H56" s="1000"/>
      <c r="I56" s="999">
        <v>0.55000000000000004</v>
      </c>
      <c r="J56" s="999">
        <v>7.61</v>
      </c>
      <c r="K56" s="999">
        <v>0.5</v>
      </c>
      <c r="L56" s="999">
        <v>0.54</v>
      </c>
      <c r="M56" s="1004"/>
      <c r="N56" s="1001">
        <v>4.1356000000000002</v>
      </c>
      <c r="O56" s="999">
        <v>4.1356000000000002</v>
      </c>
      <c r="P56" s="999">
        <v>1.9161999999999999</v>
      </c>
      <c r="Q56" s="999">
        <v>5.8311999999999999</v>
      </c>
      <c r="R56" s="999">
        <v>10.726100000000001</v>
      </c>
      <c r="S56" s="999">
        <v>7.5846</v>
      </c>
      <c r="T56" s="999">
        <v>5.8982999999999999</v>
      </c>
      <c r="U56" s="1016">
        <v>5.8808999999999996</v>
      </c>
      <c r="V56" s="999">
        <v>6.5343</v>
      </c>
      <c r="W56" s="999" t="s">
        <v>430</v>
      </c>
      <c r="X56" s="999" t="s">
        <v>430</v>
      </c>
      <c r="Y56" s="1005" t="s">
        <v>430</v>
      </c>
      <c r="Z56" s="999" t="s">
        <v>430</v>
      </c>
      <c r="AA56" s="999">
        <v>10.4971</v>
      </c>
      <c r="AB56" s="999">
        <v>6.1051000000000002</v>
      </c>
      <c r="AC56" s="999">
        <v>6.0278999999999998</v>
      </c>
      <c r="AD56" s="999">
        <v>6.0457999999999998</v>
      </c>
      <c r="AE56" s="999">
        <v>10.4971</v>
      </c>
      <c r="AF56" s="999">
        <v>7.4238</v>
      </c>
      <c r="AG56" s="1020"/>
      <c r="AH56" s="1002" t="s">
        <v>8710</v>
      </c>
      <c r="AI56" s="1002" t="s">
        <v>8711</v>
      </c>
      <c r="AJ56" s="1002" t="s">
        <v>8712</v>
      </c>
      <c r="AK56" s="1002" t="s">
        <v>8713</v>
      </c>
      <c r="AL56" s="1002" t="s">
        <v>8714</v>
      </c>
      <c r="AM56" s="1002" t="s">
        <v>8715</v>
      </c>
      <c r="AN56" s="1002" t="s">
        <v>8716</v>
      </c>
      <c r="AO56" s="1021" t="s">
        <v>8717</v>
      </c>
      <c r="AP56" s="1002" t="s">
        <v>8718</v>
      </c>
      <c r="AQ56" s="997" t="s">
        <v>430</v>
      </c>
      <c r="AR56" s="997" t="s">
        <v>430</v>
      </c>
      <c r="AS56" s="997" t="s">
        <v>430</v>
      </c>
      <c r="AT56" s="997" t="s">
        <v>430</v>
      </c>
      <c r="AU56" s="1002" t="s">
        <v>8719</v>
      </c>
      <c r="AV56" s="1002" t="s">
        <v>8720</v>
      </c>
      <c r="AW56" s="1002" t="s">
        <v>8721</v>
      </c>
      <c r="AX56" s="1002" t="s">
        <v>8722</v>
      </c>
      <c r="AY56" s="1019" t="s">
        <v>8719</v>
      </c>
    </row>
    <row r="57" spans="1:51" x14ac:dyDescent="0.25">
      <c r="A57" s="982" t="s">
        <v>8392</v>
      </c>
      <c r="B57" s="995"/>
      <c r="C57" s="996">
        <v>45548</v>
      </c>
      <c r="D57" s="995"/>
      <c r="E57" s="997">
        <v>497.13900000000001</v>
      </c>
      <c r="F57" s="995"/>
      <c r="G57" s="998">
        <v>11.276899999999999</v>
      </c>
      <c r="H57" s="1000"/>
      <c r="I57" s="999">
        <v>1.42</v>
      </c>
      <c r="J57" s="999">
        <v>7.68</v>
      </c>
      <c r="K57" s="999">
        <v>1.25</v>
      </c>
      <c r="L57" s="999">
        <v>1.34</v>
      </c>
      <c r="M57" s="1004"/>
      <c r="N57" s="1001">
        <v>7.7731000000000003</v>
      </c>
      <c r="O57" s="999">
        <v>7.7731000000000003</v>
      </c>
      <c r="P57" s="999">
        <v>2.2667000000000002</v>
      </c>
      <c r="Q57" s="999">
        <v>8.0472000000000001</v>
      </c>
      <c r="R57" s="999">
        <v>10.119999999999999</v>
      </c>
      <c r="S57" s="999">
        <v>6.2815000000000003</v>
      </c>
      <c r="T57" s="999">
        <v>5.1363000000000003</v>
      </c>
      <c r="U57" s="1016">
        <v>5.5754999999999999</v>
      </c>
      <c r="V57" s="999">
        <v>6.3540000000000001</v>
      </c>
      <c r="W57" s="999" t="s">
        <v>430</v>
      </c>
      <c r="X57" s="999" t="s">
        <v>430</v>
      </c>
      <c r="Y57" s="1005" t="s">
        <v>430</v>
      </c>
      <c r="Z57" s="999" t="s">
        <v>430</v>
      </c>
      <c r="AA57" s="999">
        <v>10.5105</v>
      </c>
      <c r="AB57" s="999">
        <v>4.9718</v>
      </c>
      <c r="AC57" s="999">
        <v>5.4538000000000002</v>
      </c>
      <c r="AD57" s="999">
        <v>5.875</v>
      </c>
      <c r="AE57" s="999">
        <v>10.5105</v>
      </c>
      <c r="AF57" s="999">
        <v>7.7041000000000004</v>
      </c>
      <c r="AG57" s="1020"/>
      <c r="AH57" s="1002" t="s">
        <v>8723</v>
      </c>
      <c r="AI57" s="1002" t="s">
        <v>8724</v>
      </c>
      <c r="AJ57" s="1002" t="s">
        <v>8725</v>
      </c>
      <c r="AK57" s="1002" t="s">
        <v>8726</v>
      </c>
      <c r="AL57" s="1002" t="s">
        <v>8727</v>
      </c>
      <c r="AM57" s="1002" t="s">
        <v>8728</v>
      </c>
      <c r="AN57" s="1002" t="s">
        <v>8729</v>
      </c>
      <c r="AO57" s="1021" t="s">
        <v>8730</v>
      </c>
      <c r="AP57" s="1002" t="s">
        <v>8731</v>
      </c>
      <c r="AQ57" s="997" t="s">
        <v>430</v>
      </c>
      <c r="AR57" s="997" t="s">
        <v>430</v>
      </c>
      <c r="AS57" s="997" t="s">
        <v>430</v>
      </c>
      <c r="AT57" s="997" t="s">
        <v>430</v>
      </c>
      <c r="AU57" s="1002" t="s">
        <v>8732</v>
      </c>
      <c r="AV57" s="1002" t="s">
        <v>8733</v>
      </c>
      <c r="AW57" s="1002" t="s">
        <v>8734</v>
      </c>
      <c r="AX57" s="1002" t="s">
        <v>8735</v>
      </c>
      <c r="AY57" s="1019" t="s">
        <v>8732</v>
      </c>
    </row>
    <row r="58" spans="1:51" x14ac:dyDescent="0.25">
      <c r="A58" s="982" t="s">
        <v>8406</v>
      </c>
      <c r="B58" s="995"/>
      <c r="C58" s="996">
        <v>45723</v>
      </c>
      <c r="D58" s="995"/>
      <c r="E58" s="997">
        <v>364.88</v>
      </c>
      <c r="F58" s="995"/>
      <c r="G58" s="998">
        <v>10.780900000000001</v>
      </c>
      <c r="H58" s="1000"/>
      <c r="I58" s="999">
        <v>0.39</v>
      </c>
      <c r="J58" s="999">
        <v>7.57</v>
      </c>
      <c r="K58" s="999">
        <v>0.37</v>
      </c>
      <c r="L58" s="999">
        <v>0.39</v>
      </c>
      <c r="M58" s="1004"/>
      <c r="N58" s="1001">
        <v>4.29</v>
      </c>
      <c r="O58" s="999">
        <v>4.29</v>
      </c>
      <c r="P58" s="999">
        <v>2.8552</v>
      </c>
      <c r="Q58" s="999">
        <v>5.8411999999999997</v>
      </c>
      <c r="R58" s="999">
        <v>10.567600000000001</v>
      </c>
      <c r="S58" s="999">
        <v>7.3380000000000001</v>
      </c>
      <c r="T58" s="999">
        <v>6.2891000000000004</v>
      </c>
      <c r="U58" s="1016">
        <v>6.2013999999999996</v>
      </c>
      <c r="V58" s="999">
        <v>6.3987999999999996</v>
      </c>
      <c r="W58" s="999" t="s">
        <v>430</v>
      </c>
      <c r="X58" s="999" t="s">
        <v>430</v>
      </c>
      <c r="Y58" s="1005" t="s">
        <v>430</v>
      </c>
      <c r="Z58" s="999" t="s">
        <v>430</v>
      </c>
      <c r="AA58" s="999">
        <v>10.284700000000001</v>
      </c>
      <c r="AB58" s="999">
        <v>6.3962000000000003</v>
      </c>
      <c r="AC58" s="999">
        <v>6.2241</v>
      </c>
      <c r="AD58" s="999">
        <v>6.2858000000000001</v>
      </c>
      <c r="AE58" s="999">
        <v>10.284700000000001</v>
      </c>
      <c r="AF58" s="999">
        <v>6.8197999999999999</v>
      </c>
      <c r="AG58" s="1020"/>
      <c r="AH58" s="1002" t="s">
        <v>8736</v>
      </c>
      <c r="AI58" s="1002" t="s">
        <v>8737</v>
      </c>
      <c r="AJ58" s="1002" t="s">
        <v>8738</v>
      </c>
      <c r="AK58" s="1002" t="s">
        <v>8739</v>
      </c>
      <c r="AL58" s="1002" t="s">
        <v>8740</v>
      </c>
      <c r="AM58" s="1002" t="s">
        <v>8741</v>
      </c>
      <c r="AN58" s="1002" t="s">
        <v>8742</v>
      </c>
      <c r="AO58" s="1021" t="s">
        <v>8743</v>
      </c>
      <c r="AP58" s="1002" t="s">
        <v>8744</v>
      </c>
      <c r="AQ58" s="997" t="s">
        <v>430</v>
      </c>
      <c r="AR58" s="997" t="s">
        <v>430</v>
      </c>
      <c r="AS58" s="997" t="s">
        <v>430</v>
      </c>
      <c r="AT58" s="997" t="s">
        <v>430</v>
      </c>
      <c r="AU58" s="1002" t="s">
        <v>8745</v>
      </c>
      <c r="AV58" s="1002" t="s">
        <v>8715</v>
      </c>
      <c r="AW58" s="1002" t="s">
        <v>8746</v>
      </c>
      <c r="AX58" s="1002" t="s">
        <v>8747</v>
      </c>
      <c r="AY58" s="1019" t="s">
        <v>8745</v>
      </c>
    </row>
    <row r="59" spans="1:51" x14ac:dyDescent="0.25">
      <c r="A59" s="982" t="s">
        <v>8368</v>
      </c>
      <c r="B59" s="995"/>
      <c r="C59" s="996">
        <v>45924</v>
      </c>
      <c r="D59" s="995"/>
      <c r="E59" s="997">
        <v>1169.94</v>
      </c>
      <c r="F59" s="995"/>
      <c r="G59" s="998">
        <v>10.333399999999999</v>
      </c>
      <c r="H59" s="1000"/>
      <c r="I59" s="999">
        <v>0.81</v>
      </c>
      <c r="J59" s="999">
        <v>7.42</v>
      </c>
      <c r="K59" s="999">
        <v>0.79</v>
      </c>
      <c r="L59" s="999">
        <v>0.81</v>
      </c>
      <c r="M59" s="1004"/>
      <c r="N59" s="1001">
        <v>-0.47089999999999999</v>
      </c>
      <c r="O59" s="999">
        <v>-0.47089999999999999</v>
      </c>
      <c r="P59" s="999">
        <v>-0.85770000000000002</v>
      </c>
      <c r="Q59" s="999">
        <v>3.8913000000000002</v>
      </c>
      <c r="R59" s="999">
        <v>9.2444000000000006</v>
      </c>
      <c r="S59" s="999">
        <v>6.3418999999999999</v>
      </c>
      <c r="T59" s="999">
        <v>5.4687999999999999</v>
      </c>
      <c r="U59" s="1016" t="s">
        <v>430</v>
      </c>
      <c r="V59" s="999" t="s">
        <v>430</v>
      </c>
      <c r="W59" s="999" t="s">
        <v>430</v>
      </c>
      <c r="X59" s="999" t="s">
        <v>430</v>
      </c>
      <c r="Y59" s="1005" t="s">
        <v>430</v>
      </c>
      <c r="Z59" s="999" t="s">
        <v>430</v>
      </c>
      <c r="AA59" s="999">
        <v>9.5649999999999995</v>
      </c>
      <c r="AB59" s="999">
        <v>5.3586999999999998</v>
      </c>
      <c r="AC59" s="999">
        <v>5.5612000000000004</v>
      </c>
      <c r="AD59" s="999" t="s">
        <v>430</v>
      </c>
      <c r="AE59" s="999">
        <v>9.5649999999999995</v>
      </c>
      <c r="AF59" s="999">
        <v>5.66</v>
      </c>
      <c r="AG59" s="1020"/>
      <c r="AH59" s="1002" t="s">
        <v>8748</v>
      </c>
      <c r="AI59" s="1002" t="s">
        <v>8749</v>
      </c>
      <c r="AJ59" s="1002" t="s">
        <v>8750</v>
      </c>
      <c r="AK59" s="1002" t="s">
        <v>8751</v>
      </c>
      <c r="AL59" s="1002" t="s">
        <v>8752</v>
      </c>
      <c r="AM59" s="1002" t="s">
        <v>8753</v>
      </c>
      <c r="AN59" s="1002" t="s">
        <v>8754</v>
      </c>
      <c r="AO59" s="1027" t="s">
        <v>430</v>
      </c>
      <c r="AP59" s="997" t="s">
        <v>430</v>
      </c>
      <c r="AQ59" s="997" t="s">
        <v>430</v>
      </c>
      <c r="AR59" s="997" t="s">
        <v>430</v>
      </c>
      <c r="AS59" s="997" t="s">
        <v>430</v>
      </c>
      <c r="AT59" s="997" t="s">
        <v>430</v>
      </c>
      <c r="AU59" s="1002" t="s">
        <v>8755</v>
      </c>
      <c r="AV59" s="1002" t="s">
        <v>8756</v>
      </c>
      <c r="AW59" s="1002" t="s">
        <v>8757</v>
      </c>
      <c r="AX59" s="997" t="s">
        <v>430</v>
      </c>
      <c r="AY59" s="1019" t="s">
        <v>8755</v>
      </c>
    </row>
    <row r="60" spans="1:51" x14ac:dyDescent="0.25">
      <c r="A60" s="982" t="s">
        <v>8328</v>
      </c>
      <c r="B60" s="995"/>
      <c r="C60" s="996">
        <v>44882</v>
      </c>
      <c r="D60" s="995"/>
      <c r="E60" s="997">
        <v>7723.07</v>
      </c>
      <c r="F60" s="995"/>
      <c r="G60" s="998">
        <v>12.862500000000001</v>
      </c>
      <c r="H60" s="1000"/>
      <c r="I60" s="999">
        <v>2.63</v>
      </c>
      <c r="J60" s="999">
        <v>7.58</v>
      </c>
      <c r="K60" s="999">
        <v>1.94</v>
      </c>
      <c r="L60" s="999">
        <v>2.04</v>
      </c>
      <c r="M60" s="1004"/>
      <c r="N60" s="1001">
        <v>5.3940000000000001</v>
      </c>
      <c r="O60" s="999">
        <v>5.3940000000000001</v>
      </c>
      <c r="P60" s="999">
        <v>-4.6577999999999999</v>
      </c>
      <c r="Q60" s="999">
        <v>3.7145999999999999</v>
      </c>
      <c r="R60" s="999">
        <v>7.4245999999999999</v>
      </c>
      <c r="S60" s="999">
        <v>5.1795</v>
      </c>
      <c r="T60" s="999">
        <v>4.6079999999999997</v>
      </c>
      <c r="U60" s="1016">
        <v>4.8497000000000003</v>
      </c>
      <c r="V60" s="999">
        <v>5.4101999999999997</v>
      </c>
      <c r="W60" s="999">
        <v>8.2138000000000009</v>
      </c>
      <c r="X60" s="999">
        <v>7.6059000000000001</v>
      </c>
      <c r="Y60" s="1005" t="s">
        <v>430</v>
      </c>
      <c r="Z60" s="999" t="s">
        <v>430</v>
      </c>
      <c r="AA60" s="999">
        <v>7.3973000000000004</v>
      </c>
      <c r="AB60" s="999">
        <v>4.4375999999999998</v>
      </c>
      <c r="AC60" s="999">
        <v>5.1364999999999998</v>
      </c>
      <c r="AD60" s="999">
        <v>5.0904999999999996</v>
      </c>
      <c r="AE60" s="999">
        <v>7.3973000000000004</v>
      </c>
      <c r="AF60" s="999">
        <v>7.5834000000000001</v>
      </c>
      <c r="AG60" s="1020"/>
      <c r="AH60" s="1002" t="s">
        <v>8758</v>
      </c>
      <c r="AI60" s="1002" t="s">
        <v>8759</v>
      </c>
      <c r="AJ60" s="1002" t="s">
        <v>8760</v>
      </c>
      <c r="AK60" s="1002" t="s">
        <v>8761</v>
      </c>
      <c r="AL60" s="1002" t="s">
        <v>8762</v>
      </c>
      <c r="AM60" s="1002" t="s">
        <v>8763</v>
      </c>
      <c r="AN60" s="1002" t="s">
        <v>8764</v>
      </c>
      <c r="AO60" s="1021" t="s">
        <v>8765</v>
      </c>
      <c r="AP60" s="1002" t="s">
        <v>8766</v>
      </c>
      <c r="AQ60" s="1002" t="s">
        <v>8767</v>
      </c>
      <c r="AR60" s="1002" t="s">
        <v>8768</v>
      </c>
      <c r="AS60" s="997" t="s">
        <v>430</v>
      </c>
      <c r="AT60" s="997" t="s">
        <v>430</v>
      </c>
      <c r="AU60" s="1002" t="s">
        <v>8769</v>
      </c>
      <c r="AV60" s="1002" t="s">
        <v>8770</v>
      </c>
      <c r="AW60" s="1002" t="s">
        <v>8771</v>
      </c>
      <c r="AX60" s="1002" t="s">
        <v>8772</v>
      </c>
      <c r="AY60" s="1019" t="s">
        <v>8769</v>
      </c>
    </row>
    <row r="61" spans="1:51" x14ac:dyDescent="0.25">
      <c r="A61" s="982" t="s">
        <v>8357</v>
      </c>
      <c r="B61" s="995"/>
      <c r="C61" s="996">
        <v>44950</v>
      </c>
      <c r="D61" s="995"/>
      <c r="E61" s="997">
        <v>1999.58</v>
      </c>
      <c r="F61" s="995"/>
      <c r="G61" s="998">
        <v>1101.6233999999999</v>
      </c>
      <c r="H61" s="1000"/>
      <c r="I61" s="999">
        <v>5.5100000000000001E-3</v>
      </c>
      <c r="J61" s="999">
        <v>5.9</v>
      </c>
      <c r="K61" s="999">
        <v>5.5100000000000001E-3</v>
      </c>
      <c r="L61" s="999">
        <v>5.5100000000000001E-3</v>
      </c>
      <c r="M61" s="1004"/>
      <c r="N61" s="1001">
        <v>4.7618</v>
      </c>
      <c r="O61" s="999">
        <v>4.8171999999999997</v>
      </c>
      <c r="P61" s="999">
        <v>4.8182</v>
      </c>
      <c r="Q61" s="999">
        <v>4.7423999999999999</v>
      </c>
      <c r="R61" s="999">
        <v>4.8754999999999997</v>
      </c>
      <c r="S61" s="999">
        <v>4.7739000000000003</v>
      </c>
      <c r="T61" s="999">
        <v>4.9603999999999999</v>
      </c>
      <c r="U61" s="1016">
        <v>5.0880999999999998</v>
      </c>
      <c r="V61" s="999">
        <v>5.1963999999999997</v>
      </c>
      <c r="W61" s="999">
        <v>5.7862</v>
      </c>
      <c r="X61" s="999">
        <v>6.0388000000000002</v>
      </c>
      <c r="Y61" s="1005" t="s">
        <v>430</v>
      </c>
      <c r="Z61" s="999" t="s">
        <v>430</v>
      </c>
      <c r="AA61" s="999">
        <v>4.7950999999999997</v>
      </c>
      <c r="AB61" s="999">
        <v>4.8475000000000001</v>
      </c>
      <c r="AC61" s="999">
        <v>5.0050999999999997</v>
      </c>
      <c r="AD61" s="999">
        <v>5.1082000000000001</v>
      </c>
      <c r="AE61" s="999">
        <v>4.7950999999999997</v>
      </c>
      <c r="AF61" s="999">
        <v>6.0523999999999996</v>
      </c>
      <c r="AG61" s="1020"/>
      <c r="AH61" s="1002" t="s">
        <v>8773</v>
      </c>
      <c r="AI61" s="1002" t="s">
        <v>8774</v>
      </c>
      <c r="AJ61" s="1002" t="s">
        <v>8775</v>
      </c>
      <c r="AK61" s="1002" t="s">
        <v>8776</v>
      </c>
      <c r="AL61" s="1002" t="s">
        <v>8777</v>
      </c>
      <c r="AM61" s="1002" t="s">
        <v>8778</v>
      </c>
      <c r="AN61" s="1002" t="s">
        <v>8779</v>
      </c>
      <c r="AO61" s="1021" t="s">
        <v>8780</v>
      </c>
      <c r="AP61" s="1002" t="s">
        <v>8781</v>
      </c>
      <c r="AQ61" s="1002" t="s">
        <v>8782</v>
      </c>
      <c r="AR61" s="1002" t="s">
        <v>8783</v>
      </c>
      <c r="AS61" s="997" t="s">
        <v>430</v>
      </c>
      <c r="AT61" s="997" t="s">
        <v>430</v>
      </c>
      <c r="AU61" s="1002" t="s">
        <v>8784</v>
      </c>
      <c r="AV61" s="1002" t="s">
        <v>8785</v>
      </c>
      <c r="AW61" s="1002" t="s">
        <v>8786</v>
      </c>
      <c r="AX61" s="1002" t="s">
        <v>8787</v>
      </c>
      <c r="AY61" s="1019" t="s">
        <v>8784</v>
      </c>
    </row>
    <row r="62" spans="1:51" x14ac:dyDescent="0.25">
      <c r="A62" s="982" t="s">
        <v>8417</v>
      </c>
      <c r="B62" s="995"/>
      <c r="C62" s="996">
        <v>45847</v>
      </c>
      <c r="D62" s="995"/>
      <c r="E62" s="997">
        <v>215.459</v>
      </c>
      <c r="F62" s="995"/>
      <c r="G62" s="998">
        <v>10.416700000000001</v>
      </c>
      <c r="H62" s="1000"/>
      <c r="I62" s="999">
        <v>1.8</v>
      </c>
      <c r="J62" s="999">
        <v>7.7</v>
      </c>
      <c r="K62" s="999">
        <v>1.6</v>
      </c>
      <c r="L62" s="999">
        <v>1.72</v>
      </c>
      <c r="M62" s="1004"/>
      <c r="N62" s="1001">
        <v>4.9076000000000004</v>
      </c>
      <c r="O62" s="999">
        <v>4.9076000000000004</v>
      </c>
      <c r="P62" s="999">
        <v>-0.80079999999999996</v>
      </c>
      <c r="Q62" s="999">
        <v>6.4230999999999998</v>
      </c>
      <c r="R62" s="999">
        <v>9.2733000000000008</v>
      </c>
      <c r="S62" s="999">
        <v>5.3570000000000002</v>
      </c>
      <c r="T62" s="999">
        <v>4.4919000000000002</v>
      </c>
      <c r="U62" s="1016">
        <v>5.1383999999999999</v>
      </c>
      <c r="V62" s="999" t="s">
        <v>430</v>
      </c>
      <c r="W62" s="999" t="s">
        <v>430</v>
      </c>
      <c r="X62" s="999" t="s">
        <v>430</v>
      </c>
      <c r="Y62" s="1005" t="s">
        <v>430</v>
      </c>
      <c r="Z62" s="999" t="s">
        <v>430</v>
      </c>
      <c r="AA62" s="999">
        <v>9.5800999999999998</v>
      </c>
      <c r="AB62" s="999">
        <v>4.0622999999999996</v>
      </c>
      <c r="AC62" s="999">
        <v>5.0225</v>
      </c>
      <c r="AD62" s="999" t="s">
        <v>430</v>
      </c>
      <c r="AE62" s="999">
        <v>9.5800999999999998</v>
      </c>
      <c r="AF62" s="999">
        <v>5.2088000000000001</v>
      </c>
      <c r="AG62" s="1020"/>
      <c r="AH62" s="1002" t="s">
        <v>8788</v>
      </c>
      <c r="AI62" s="1002" t="s">
        <v>8789</v>
      </c>
      <c r="AJ62" s="1002" t="s">
        <v>8790</v>
      </c>
      <c r="AK62" s="1002" t="s">
        <v>8738</v>
      </c>
      <c r="AL62" s="1002" t="s">
        <v>8791</v>
      </c>
      <c r="AM62" s="1002" t="s">
        <v>8792</v>
      </c>
      <c r="AN62" s="1002" t="s">
        <v>8793</v>
      </c>
      <c r="AO62" s="1021" t="s">
        <v>8794</v>
      </c>
      <c r="AP62" s="997" t="s">
        <v>430</v>
      </c>
      <c r="AQ62" s="997" t="s">
        <v>430</v>
      </c>
      <c r="AR62" s="997" t="s">
        <v>430</v>
      </c>
      <c r="AS62" s="997" t="s">
        <v>430</v>
      </c>
      <c r="AT62" s="997" t="s">
        <v>430</v>
      </c>
      <c r="AU62" s="1002" t="s">
        <v>8795</v>
      </c>
      <c r="AV62" s="1002" t="s">
        <v>8796</v>
      </c>
      <c r="AW62" s="1002" t="s">
        <v>8797</v>
      </c>
      <c r="AX62" s="997" t="s">
        <v>430</v>
      </c>
      <c r="AY62" s="1019" t="s">
        <v>8795</v>
      </c>
    </row>
    <row r="63" spans="1:51" x14ac:dyDescent="0.25">
      <c r="A63" s="982" t="s">
        <v>8478</v>
      </c>
      <c r="B63" s="995"/>
      <c r="C63" s="996">
        <v>45379</v>
      </c>
      <c r="D63" s="995"/>
      <c r="E63" s="997">
        <v>37.68</v>
      </c>
      <c r="F63" s="995"/>
      <c r="G63" s="998" t="s">
        <v>430</v>
      </c>
      <c r="H63" s="1000"/>
      <c r="I63" s="999" t="s">
        <v>430</v>
      </c>
      <c r="J63" s="999" t="s">
        <v>430</v>
      </c>
      <c r="K63" s="999" t="s">
        <v>430</v>
      </c>
      <c r="L63" s="999" t="s">
        <v>430</v>
      </c>
      <c r="M63" s="1004"/>
      <c r="N63" s="1001" t="s">
        <v>430</v>
      </c>
      <c r="O63" s="999" t="s">
        <v>430</v>
      </c>
      <c r="P63" s="999" t="s">
        <v>430</v>
      </c>
      <c r="Q63" s="999" t="s">
        <v>430</v>
      </c>
      <c r="R63" s="999" t="s">
        <v>430</v>
      </c>
      <c r="S63" s="999" t="s">
        <v>430</v>
      </c>
      <c r="T63" s="999" t="s">
        <v>430</v>
      </c>
      <c r="U63" s="1016" t="s">
        <v>430</v>
      </c>
      <c r="V63" s="999" t="s">
        <v>430</v>
      </c>
      <c r="W63" s="999" t="s">
        <v>430</v>
      </c>
      <c r="X63" s="999" t="s">
        <v>430</v>
      </c>
      <c r="Y63" s="1005" t="s">
        <v>430</v>
      </c>
      <c r="Z63" s="999" t="s">
        <v>430</v>
      </c>
      <c r="AA63" s="999" t="s">
        <v>430</v>
      </c>
      <c r="AB63" s="999" t="s">
        <v>430</v>
      </c>
      <c r="AC63" s="999" t="s">
        <v>430</v>
      </c>
      <c r="AD63" s="999" t="s">
        <v>430</v>
      </c>
      <c r="AE63" s="999" t="s">
        <v>430</v>
      </c>
      <c r="AF63" s="999" t="s">
        <v>430</v>
      </c>
      <c r="AG63" s="1020"/>
      <c r="AH63" s="997" t="s">
        <v>430</v>
      </c>
      <c r="AI63" s="997" t="s">
        <v>430</v>
      </c>
      <c r="AJ63" s="997" t="s">
        <v>430</v>
      </c>
      <c r="AK63" s="997" t="s">
        <v>430</v>
      </c>
      <c r="AL63" s="997" t="s">
        <v>430</v>
      </c>
      <c r="AM63" s="997" t="s">
        <v>430</v>
      </c>
      <c r="AN63" s="997" t="s">
        <v>430</v>
      </c>
      <c r="AO63" s="1027" t="s">
        <v>430</v>
      </c>
      <c r="AP63" s="997" t="s">
        <v>430</v>
      </c>
      <c r="AQ63" s="997" t="s">
        <v>430</v>
      </c>
      <c r="AR63" s="997" t="s">
        <v>430</v>
      </c>
      <c r="AS63" s="997" t="s">
        <v>430</v>
      </c>
      <c r="AT63" s="997" t="s">
        <v>430</v>
      </c>
      <c r="AU63" s="997" t="s">
        <v>430</v>
      </c>
      <c r="AV63" s="997" t="s">
        <v>430</v>
      </c>
      <c r="AW63" s="997" t="s">
        <v>430</v>
      </c>
      <c r="AX63" s="997" t="s">
        <v>430</v>
      </c>
      <c r="AY63" s="1028" t="s">
        <v>430</v>
      </c>
    </row>
    <row r="64" spans="1:51" x14ac:dyDescent="0.25">
      <c r="A64" s="982" t="s">
        <v>8498</v>
      </c>
      <c r="B64" s="995"/>
      <c r="C64" s="996">
        <v>45210</v>
      </c>
      <c r="D64" s="995"/>
      <c r="E64" s="997">
        <v>21.0076</v>
      </c>
      <c r="F64" s="995"/>
      <c r="G64" s="998">
        <v>12.0564</v>
      </c>
      <c r="H64" s="1000"/>
      <c r="I64" s="999">
        <v>6.4</v>
      </c>
      <c r="J64" s="999">
        <v>7.06</v>
      </c>
      <c r="K64" s="999">
        <v>4.96</v>
      </c>
      <c r="L64" s="999">
        <v>5.13</v>
      </c>
      <c r="M64" s="1004"/>
      <c r="N64" s="1001">
        <v>-7.8662000000000001</v>
      </c>
      <c r="O64" s="999">
        <v>-7.8662000000000001</v>
      </c>
      <c r="P64" s="999">
        <v>-23.978999999999999</v>
      </c>
      <c r="Q64" s="999">
        <v>-1.6639999999999999</v>
      </c>
      <c r="R64" s="999">
        <v>5.4451999999999998</v>
      </c>
      <c r="S64" s="999">
        <v>1.2417</v>
      </c>
      <c r="T64" s="999">
        <v>1.6875</v>
      </c>
      <c r="U64" s="1016">
        <v>1.9602999999999999</v>
      </c>
      <c r="V64" s="999">
        <v>2.8877999999999999</v>
      </c>
      <c r="W64" s="999">
        <v>7.3033999999999999</v>
      </c>
      <c r="X64" s="999" t="s">
        <v>430</v>
      </c>
      <c r="Y64" s="1005" t="s">
        <v>430</v>
      </c>
      <c r="Z64" s="999" t="s">
        <v>430</v>
      </c>
      <c r="AA64" s="999">
        <v>8.7119999999999997</v>
      </c>
      <c r="AB64" s="999">
        <v>1.0227999999999999</v>
      </c>
      <c r="AC64" s="999">
        <v>2.9579</v>
      </c>
      <c r="AD64" s="999">
        <v>2.4483000000000001</v>
      </c>
      <c r="AE64" s="999">
        <v>8.7119999999999997</v>
      </c>
      <c r="AF64" s="999">
        <v>7.6242000000000001</v>
      </c>
      <c r="AG64" s="1020"/>
      <c r="AH64" s="1002" t="s">
        <v>8798</v>
      </c>
      <c r="AI64" s="1002" t="s">
        <v>8799</v>
      </c>
      <c r="AJ64" s="1002" t="s">
        <v>8800</v>
      </c>
      <c r="AK64" s="1002" t="s">
        <v>8801</v>
      </c>
      <c r="AL64" s="1002" t="s">
        <v>8802</v>
      </c>
      <c r="AM64" s="1002" t="s">
        <v>8803</v>
      </c>
      <c r="AN64" s="1002" t="s">
        <v>8804</v>
      </c>
      <c r="AO64" s="1021" t="s">
        <v>8805</v>
      </c>
      <c r="AP64" s="1002" t="s">
        <v>8806</v>
      </c>
      <c r="AQ64" s="1002" t="s">
        <v>8807</v>
      </c>
      <c r="AR64" s="997" t="s">
        <v>430</v>
      </c>
      <c r="AS64" s="997" t="s">
        <v>430</v>
      </c>
      <c r="AT64" s="997" t="s">
        <v>430</v>
      </c>
      <c r="AU64" s="1002" t="s">
        <v>8808</v>
      </c>
      <c r="AV64" s="1002" t="s">
        <v>8809</v>
      </c>
      <c r="AW64" s="1002" t="s">
        <v>8810</v>
      </c>
      <c r="AX64" s="1002" t="s">
        <v>8811</v>
      </c>
      <c r="AY64" s="1019" t="s">
        <v>8808</v>
      </c>
    </row>
    <row r="65" spans="1:51" x14ac:dyDescent="0.25">
      <c r="A65" s="982" t="s">
        <v>8329</v>
      </c>
      <c r="B65" s="995"/>
      <c r="C65" s="996">
        <v>44603</v>
      </c>
      <c r="D65" s="995"/>
      <c r="E65" s="997">
        <v>6759.84</v>
      </c>
      <c r="F65" s="995"/>
      <c r="G65" s="998">
        <v>12.8996</v>
      </c>
      <c r="H65" s="1000"/>
      <c r="I65" s="999">
        <v>0.92</v>
      </c>
      <c r="J65" s="999">
        <v>6.1</v>
      </c>
      <c r="K65" s="999">
        <v>0.88</v>
      </c>
      <c r="L65" s="999">
        <v>0.9</v>
      </c>
      <c r="M65" s="1004"/>
      <c r="N65" s="1001">
        <v>6.1337999999999999</v>
      </c>
      <c r="O65" s="999">
        <v>6.1337999999999999</v>
      </c>
      <c r="P65" s="999">
        <v>3.0333999999999999</v>
      </c>
      <c r="Q65" s="999">
        <v>3.9876999999999998</v>
      </c>
      <c r="R65" s="999">
        <v>6.3780000000000001</v>
      </c>
      <c r="S65" s="999">
        <v>6.4939999999999998</v>
      </c>
      <c r="T65" s="999">
        <v>5.9206000000000003</v>
      </c>
      <c r="U65" s="1016">
        <v>5.7801999999999998</v>
      </c>
      <c r="V65" s="999">
        <v>6.4016999999999999</v>
      </c>
      <c r="W65" s="999">
        <v>7.7457000000000003</v>
      </c>
      <c r="X65" s="999">
        <v>7.3021000000000003</v>
      </c>
      <c r="Y65" s="1005" t="s">
        <v>430</v>
      </c>
      <c r="Z65" s="999" t="s">
        <v>430</v>
      </c>
      <c r="AA65" s="999">
        <v>6.8251999999999997</v>
      </c>
      <c r="AB65" s="999">
        <v>6.0171999999999999</v>
      </c>
      <c r="AC65" s="999">
        <v>6.2122999999999999</v>
      </c>
      <c r="AD65" s="999">
        <v>5.9154</v>
      </c>
      <c r="AE65" s="999">
        <v>6.8251999999999997</v>
      </c>
      <c r="AF65" s="999">
        <v>6.2370999999999999</v>
      </c>
      <c r="AG65" s="1020"/>
      <c r="AH65" s="1002" t="s">
        <v>8787</v>
      </c>
      <c r="AI65" s="1002" t="s">
        <v>8812</v>
      </c>
      <c r="AJ65" s="1002" t="s">
        <v>8813</v>
      </c>
      <c r="AK65" s="1002" t="s">
        <v>8814</v>
      </c>
      <c r="AL65" s="1002" t="s">
        <v>8815</v>
      </c>
      <c r="AM65" s="1002" t="s">
        <v>8816</v>
      </c>
      <c r="AN65" s="1002" t="s">
        <v>8817</v>
      </c>
      <c r="AO65" s="1021" t="s">
        <v>8818</v>
      </c>
      <c r="AP65" s="1002" t="s">
        <v>8819</v>
      </c>
      <c r="AQ65" s="1002" t="s">
        <v>8820</v>
      </c>
      <c r="AR65" s="1002" t="s">
        <v>8821</v>
      </c>
      <c r="AS65" s="997" t="s">
        <v>430</v>
      </c>
      <c r="AT65" s="997" t="s">
        <v>430</v>
      </c>
      <c r="AU65" s="1002" t="s">
        <v>8822</v>
      </c>
      <c r="AV65" s="1002" t="s">
        <v>8823</v>
      </c>
      <c r="AW65" s="1002" t="s">
        <v>8824</v>
      </c>
      <c r="AX65" s="1002" t="s">
        <v>8825</v>
      </c>
      <c r="AY65" s="1019" t="s">
        <v>8822</v>
      </c>
    </row>
    <row r="66" spans="1:51" x14ac:dyDescent="0.25">
      <c r="A66" s="982" t="s">
        <v>8338</v>
      </c>
      <c r="B66" s="995"/>
      <c r="C66" s="996">
        <v>44603</v>
      </c>
      <c r="D66" s="995"/>
      <c r="E66" s="997">
        <v>3438.81</v>
      </c>
      <c r="F66" s="995"/>
      <c r="G66" s="998">
        <v>13.0166</v>
      </c>
      <c r="H66" s="1000"/>
      <c r="I66" s="999">
        <v>5.9</v>
      </c>
      <c r="J66" s="999">
        <v>7.6</v>
      </c>
      <c r="K66" s="999">
        <v>4.63</v>
      </c>
      <c r="L66" s="999">
        <v>4.8</v>
      </c>
      <c r="M66" s="1004"/>
      <c r="N66" s="1001">
        <v>-5.7923999999999998</v>
      </c>
      <c r="O66" s="999">
        <v>-5.7923999999999998</v>
      </c>
      <c r="P66" s="999">
        <v>-24.361499999999999</v>
      </c>
      <c r="Q66" s="999">
        <v>-5.0975000000000001</v>
      </c>
      <c r="R66" s="999">
        <v>4.2759</v>
      </c>
      <c r="S66" s="999">
        <v>2.5457999999999998</v>
      </c>
      <c r="T66" s="999">
        <v>2.4358</v>
      </c>
      <c r="U66" s="1016">
        <v>1.4440999999999999</v>
      </c>
      <c r="V66" s="999">
        <v>2.7715000000000001</v>
      </c>
      <c r="W66" s="999">
        <v>7.0251999999999999</v>
      </c>
      <c r="X66" s="999">
        <v>7.0095999999999998</v>
      </c>
      <c r="Y66" s="1005" t="s">
        <v>430</v>
      </c>
      <c r="Z66" s="999" t="s">
        <v>430</v>
      </c>
      <c r="AA66" s="999">
        <v>6.9943999999999997</v>
      </c>
      <c r="AB66" s="999">
        <v>2.7198000000000002</v>
      </c>
      <c r="AC66" s="999">
        <v>3.2805</v>
      </c>
      <c r="AD66" s="999">
        <v>2.2334000000000001</v>
      </c>
      <c r="AE66" s="999">
        <v>6.9943999999999997</v>
      </c>
      <c r="AF66" s="999">
        <v>6.4653</v>
      </c>
      <c r="AG66" s="1020"/>
      <c r="AH66" s="1002" t="s">
        <v>8826</v>
      </c>
      <c r="AI66" s="1002" t="s">
        <v>8827</v>
      </c>
      <c r="AJ66" s="1002" t="s">
        <v>8828</v>
      </c>
      <c r="AK66" s="1002" t="s">
        <v>8829</v>
      </c>
      <c r="AL66" s="1002" t="s">
        <v>8830</v>
      </c>
      <c r="AM66" s="1002" t="s">
        <v>8831</v>
      </c>
      <c r="AN66" s="1002" t="s">
        <v>8832</v>
      </c>
      <c r="AO66" s="1021" t="s">
        <v>8833</v>
      </c>
      <c r="AP66" s="1002" t="s">
        <v>8834</v>
      </c>
      <c r="AQ66" s="1002" t="s">
        <v>8835</v>
      </c>
      <c r="AR66" s="1002" t="s">
        <v>8836</v>
      </c>
      <c r="AS66" s="997" t="s">
        <v>430</v>
      </c>
      <c r="AT66" s="997" t="s">
        <v>430</v>
      </c>
      <c r="AU66" s="1002" t="s">
        <v>8837</v>
      </c>
      <c r="AV66" s="1002" t="s">
        <v>8838</v>
      </c>
      <c r="AW66" s="1002" t="s">
        <v>8839</v>
      </c>
      <c r="AX66" s="1002" t="s">
        <v>8748</v>
      </c>
      <c r="AY66" s="1019" t="s">
        <v>8837</v>
      </c>
    </row>
    <row r="67" spans="1:51" x14ac:dyDescent="0.25">
      <c r="A67" s="982" t="s">
        <v>8446</v>
      </c>
      <c r="B67" s="995"/>
      <c r="C67" s="996">
        <v>44917</v>
      </c>
      <c r="D67" s="995"/>
      <c r="E67" s="997">
        <v>97.022900000000007</v>
      </c>
      <c r="F67" s="995"/>
      <c r="G67" s="998">
        <v>12.555300000000001</v>
      </c>
      <c r="H67" s="1000"/>
      <c r="I67" s="999">
        <v>0.27</v>
      </c>
      <c r="J67" s="999">
        <v>5.82</v>
      </c>
      <c r="K67" s="999">
        <v>0.26</v>
      </c>
      <c r="L67" s="999">
        <v>0.27</v>
      </c>
      <c r="M67" s="1004"/>
      <c r="N67" s="1001">
        <v>5.1380999999999997</v>
      </c>
      <c r="O67" s="999">
        <v>5.1380999999999997</v>
      </c>
      <c r="P67" s="999">
        <v>4.5308000000000002</v>
      </c>
      <c r="Q67" s="999">
        <v>5.9523999999999999</v>
      </c>
      <c r="R67" s="999">
        <v>6.4401000000000002</v>
      </c>
      <c r="S67" s="999">
        <v>5.5035999999999996</v>
      </c>
      <c r="T67" s="999">
        <v>5.4168000000000003</v>
      </c>
      <c r="U67" s="1016">
        <v>5.4462000000000002</v>
      </c>
      <c r="V67" s="999">
        <v>6.0388000000000002</v>
      </c>
      <c r="W67" s="999">
        <v>7.15</v>
      </c>
      <c r="X67" s="999">
        <v>6.9141000000000004</v>
      </c>
      <c r="Y67" s="1005" t="s">
        <v>430</v>
      </c>
      <c r="Z67" s="999" t="s">
        <v>430</v>
      </c>
      <c r="AA67" s="999">
        <v>6.4805000000000001</v>
      </c>
      <c r="AB67" s="999">
        <v>5.4634999999999998</v>
      </c>
      <c r="AC67" s="999">
        <v>5.5690999999999997</v>
      </c>
      <c r="AD67" s="999">
        <v>5.5617000000000001</v>
      </c>
      <c r="AE67" s="999">
        <v>6.4805000000000001</v>
      </c>
      <c r="AF67" s="999">
        <v>7.0332999999999997</v>
      </c>
      <c r="AG67" s="1020"/>
      <c r="AH67" s="1002" t="s">
        <v>8840</v>
      </c>
      <c r="AI67" s="1002" t="s">
        <v>8841</v>
      </c>
      <c r="AJ67" s="1002" t="s">
        <v>8842</v>
      </c>
      <c r="AK67" s="1002" t="s">
        <v>8843</v>
      </c>
      <c r="AL67" s="1002" t="s">
        <v>8837</v>
      </c>
      <c r="AM67" s="1002" t="s">
        <v>8844</v>
      </c>
      <c r="AN67" s="1002" t="s">
        <v>8845</v>
      </c>
      <c r="AO67" s="1021" t="s">
        <v>8846</v>
      </c>
      <c r="AP67" s="1002" t="s">
        <v>8847</v>
      </c>
      <c r="AQ67" s="1002" t="s">
        <v>8848</v>
      </c>
      <c r="AR67" s="1002" t="s">
        <v>8849</v>
      </c>
      <c r="AS67" s="997" t="s">
        <v>430</v>
      </c>
      <c r="AT67" s="997" t="s">
        <v>430</v>
      </c>
      <c r="AU67" s="1002" t="s">
        <v>8850</v>
      </c>
      <c r="AV67" s="1002" t="s">
        <v>8851</v>
      </c>
      <c r="AW67" s="1002" t="s">
        <v>8852</v>
      </c>
      <c r="AX67" s="1002" t="s">
        <v>8853</v>
      </c>
      <c r="AY67" s="1019" t="s">
        <v>8850</v>
      </c>
    </row>
    <row r="68" spans="1:51" x14ac:dyDescent="0.25">
      <c r="A68" s="982" t="s">
        <v>8421</v>
      </c>
      <c r="B68" s="995"/>
      <c r="C68" s="996">
        <v>44972</v>
      </c>
      <c r="D68" s="995"/>
      <c r="E68" s="997">
        <v>192.94399999999999</v>
      </c>
      <c r="F68" s="995"/>
      <c r="G68" s="998">
        <v>12.5623</v>
      </c>
      <c r="H68" s="1000"/>
      <c r="I68" s="999">
        <v>6.82</v>
      </c>
      <c r="J68" s="999">
        <v>7.7</v>
      </c>
      <c r="K68" s="999">
        <v>5.14</v>
      </c>
      <c r="L68" s="999">
        <v>5.34</v>
      </c>
      <c r="M68" s="1004"/>
      <c r="N68" s="1001">
        <v>22.510899999999999</v>
      </c>
      <c r="O68" s="999">
        <v>22.510899999999999</v>
      </c>
      <c r="P68" s="999">
        <v>3.863</v>
      </c>
      <c r="Q68" s="999">
        <v>9.1637000000000004</v>
      </c>
      <c r="R68" s="999">
        <v>13.5093</v>
      </c>
      <c r="S68" s="999">
        <v>3.169</v>
      </c>
      <c r="T68" s="999">
        <v>2.2715999999999998</v>
      </c>
      <c r="U68" s="1016">
        <v>1.7158</v>
      </c>
      <c r="V68" s="999">
        <v>2.3245</v>
      </c>
      <c r="W68" s="999">
        <v>7.0049999999999999</v>
      </c>
      <c r="X68" s="999">
        <v>6.8727</v>
      </c>
      <c r="Y68" s="1005" t="s">
        <v>430</v>
      </c>
      <c r="Z68" s="999" t="s">
        <v>430</v>
      </c>
      <c r="AA68" s="999">
        <v>14.0479</v>
      </c>
      <c r="AB68" s="999">
        <v>3.9226999999999999</v>
      </c>
      <c r="AC68" s="999">
        <v>4.1166999999999998</v>
      </c>
      <c r="AD68" s="999">
        <v>1.6496</v>
      </c>
      <c r="AE68" s="999">
        <v>14.0479</v>
      </c>
      <c r="AF68" s="999">
        <v>7.3954000000000004</v>
      </c>
      <c r="AG68" s="1020"/>
      <c r="AH68" s="1002" t="s">
        <v>8854</v>
      </c>
      <c r="AI68" s="1002" t="s">
        <v>8855</v>
      </c>
      <c r="AJ68" s="1002" t="s">
        <v>8856</v>
      </c>
      <c r="AK68" s="1002" t="s">
        <v>8857</v>
      </c>
      <c r="AL68" s="1002" t="s">
        <v>8858</v>
      </c>
      <c r="AM68" s="1002" t="s">
        <v>8859</v>
      </c>
      <c r="AN68" s="1002" t="s">
        <v>8860</v>
      </c>
      <c r="AO68" s="1021" t="s">
        <v>8861</v>
      </c>
      <c r="AP68" s="1002" t="s">
        <v>8862</v>
      </c>
      <c r="AQ68" s="1002" t="s">
        <v>8863</v>
      </c>
      <c r="AR68" s="1002" t="s">
        <v>8864</v>
      </c>
      <c r="AS68" s="997" t="s">
        <v>430</v>
      </c>
      <c r="AT68" s="997" t="s">
        <v>430</v>
      </c>
      <c r="AU68" s="1002" t="s">
        <v>8865</v>
      </c>
      <c r="AV68" s="1002" t="s">
        <v>8866</v>
      </c>
      <c r="AW68" s="1002" t="s">
        <v>8867</v>
      </c>
      <c r="AX68" s="1002" t="s">
        <v>8826</v>
      </c>
      <c r="AY68" s="1019" t="s">
        <v>8865</v>
      </c>
    </row>
    <row r="69" spans="1:51" x14ac:dyDescent="0.25">
      <c r="A69" s="982" t="s">
        <v>8389</v>
      </c>
      <c r="B69" s="995"/>
      <c r="C69" s="996">
        <v>44846</v>
      </c>
      <c r="D69" s="995"/>
      <c r="E69" s="997">
        <v>528.49300000000005</v>
      </c>
      <c r="F69" s="995"/>
      <c r="G69" s="998">
        <v>12.887700000000001</v>
      </c>
      <c r="H69" s="1000"/>
      <c r="I69" s="999">
        <v>1.99</v>
      </c>
      <c r="J69" s="999">
        <v>7.05</v>
      </c>
      <c r="K69" s="999">
        <v>1.77</v>
      </c>
      <c r="L69" s="999">
        <v>1.85</v>
      </c>
      <c r="M69" s="1004"/>
      <c r="N69" s="1001">
        <v>7.5571000000000002</v>
      </c>
      <c r="O69" s="999">
        <v>7.5571000000000002</v>
      </c>
      <c r="P69" s="999">
        <v>0.52600000000000002</v>
      </c>
      <c r="Q69" s="999">
        <v>6.7946</v>
      </c>
      <c r="R69" s="999">
        <v>7.2157</v>
      </c>
      <c r="S69" s="999">
        <v>4.1775000000000002</v>
      </c>
      <c r="T69" s="999">
        <v>3.9948000000000001</v>
      </c>
      <c r="U69" s="1016">
        <v>4.1388999999999996</v>
      </c>
      <c r="V69" s="999">
        <v>5.4135999999999997</v>
      </c>
      <c r="W69" s="999">
        <v>7.5627000000000004</v>
      </c>
      <c r="X69" s="999">
        <v>7.1752000000000002</v>
      </c>
      <c r="Y69" s="1005" t="s">
        <v>430</v>
      </c>
      <c r="Z69" s="999" t="s">
        <v>430</v>
      </c>
      <c r="AA69" s="999">
        <v>5.6563999999999997</v>
      </c>
      <c r="AB69" s="999">
        <v>3.1419000000000001</v>
      </c>
      <c r="AC69" s="999">
        <v>4.7736000000000001</v>
      </c>
      <c r="AD69" s="999">
        <v>4.4904000000000002</v>
      </c>
      <c r="AE69" s="999">
        <v>5.6563999999999997</v>
      </c>
      <c r="AF69" s="999">
        <v>7.4240000000000004</v>
      </c>
      <c r="AG69" s="1020"/>
      <c r="AH69" s="1002" t="s">
        <v>8868</v>
      </c>
      <c r="AI69" s="1002" t="s">
        <v>8869</v>
      </c>
      <c r="AJ69" s="1002" t="s">
        <v>8870</v>
      </c>
      <c r="AK69" s="1002" t="s">
        <v>8871</v>
      </c>
      <c r="AL69" s="1002" t="s">
        <v>8872</v>
      </c>
      <c r="AM69" s="1002" t="s">
        <v>8873</v>
      </c>
      <c r="AN69" s="1002" t="s">
        <v>8874</v>
      </c>
      <c r="AO69" s="1021" t="s">
        <v>8875</v>
      </c>
      <c r="AP69" s="1002" t="s">
        <v>8876</v>
      </c>
      <c r="AQ69" s="1002" t="s">
        <v>8877</v>
      </c>
      <c r="AR69" s="1002" t="s">
        <v>8878</v>
      </c>
      <c r="AS69" s="997" t="s">
        <v>430</v>
      </c>
      <c r="AT69" s="997" t="s">
        <v>430</v>
      </c>
      <c r="AU69" s="1002" t="s">
        <v>8879</v>
      </c>
      <c r="AV69" s="1002" t="s">
        <v>8880</v>
      </c>
      <c r="AW69" s="1002" t="s">
        <v>8881</v>
      </c>
      <c r="AX69" s="1002" t="s">
        <v>8882</v>
      </c>
      <c r="AY69" s="1019" t="s">
        <v>8879</v>
      </c>
    </row>
    <row r="70" spans="1:51" x14ac:dyDescent="0.25">
      <c r="A70" s="913" t="s">
        <v>7323</v>
      </c>
      <c r="B70" s="958"/>
      <c r="C70" s="33"/>
      <c r="D70" s="33"/>
      <c r="E70" s="33"/>
      <c r="F70" s="33"/>
      <c r="G70" s="33"/>
      <c r="H70" s="33"/>
      <c r="I70" s="33"/>
      <c r="J70" s="33"/>
      <c r="K70" s="33"/>
      <c r="L70" s="33"/>
      <c r="M70" s="33"/>
      <c r="N70" s="70">
        <f t="shared" ref="N70:AF70" si="4">IFERROR(ROUND(AVERAGE(N41:N69),2),"--")</f>
        <v>7.43</v>
      </c>
      <c r="O70" s="59">
        <f t="shared" si="4"/>
        <v>7.54</v>
      </c>
      <c r="P70" s="59">
        <f t="shared" si="4"/>
        <v>-1.53</v>
      </c>
      <c r="Q70" s="59">
        <f t="shared" si="4"/>
        <v>5.24</v>
      </c>
      <c r="R70" s="59">
        <f t="shared" si="4"/>
        <v>9.49</v>
      </c>
      <c r="S70" s="59">
        <f t="shared" si="4"/>
        <v>4.88</v>
      </c>
      <c r="T70" s="59">
        <f t="shared" si="4"/>
        <v>3.96</v>
      </c>
      <c r="U70" s="59">
        <f t="shared" si="4"/>
        <v>4.04</v>
      </c>
      <c r="V70" s="70">
        <f t="shared" si="4"/>
        <v>4.54</v>
      </c>
      <c r="W70" s="59">
        <f t="shared" si="4"/>
        <v>6.84</v>
      </c>
      <c r="X70" s="59">
        <f t="shared" si="4"/>
        <v>6.83</v>
      </c>
      <c r="Y70" s="59">
        <f t="shared" si="4"/>
        <v>5.8</v>
      </c>
      <c r="Z70" s="59">
        <f t="shared" si="4"/>
        <v>6.66</v>
      </c>
      <c r="AA70" s="59">
        <f t="shared" si="4"/>
        <v>10.41</v>
      </c>
      <c r="AB70" s="59">
        <f t="shared" si="4"/>
        <v>3.92</v>
      </c>
      <c r="AC70" s="59">
        <f t="shared" si="4"/>
        <v>4.5999999999999996</v>
      </c>
      <c r="AD70" s="59">
        <f t="shared" si="4"/>
        <v>4.34</v>
      </c>
      <c r="AE70" s="59">
        <f t="shared" si="4"/>
        <v>10.41</v>
      </c>
      <c r="AF70" s="88">
        <f t="shared" si="4"/>
        <v>6.94</v>
      </c>
      <c r="AG70" s="33"/>
      <c r="AH70" s="33"/>
      <c r="AI70" s="33"/>
      <c r="AJ70" s="33"/>
      <c r="AK70" s="33"/>
      <c r="AL70" s="33"/>
      <c r="AM70" s="33"/>
      <c r="AN70" s="33"/>
      <c r="AO70" s="33"/>
      <c r="AP70" s="33"/>
      <c r="AQ70" s="33"/>
      <c r="AR70" s="33"/>
      <c r="AS70" s="33"/>
      <c r="AT70" s="33"/>
      <c r="AU70" s="33"/>
      <c r="AV70" s="33"/>
      <c r="AW70" s="33"/>
      <c r="AX70" s="33"/>
      <c r="AY70" s="34"/>
    </row>
    <row r="71" spans="1:51" x14ac:dyDescent="0.25">
      <c r="A71" s="909" t="s">
        <v>94</v>
      </c>
      <c r="B71" s="959"/>
      <c r="C71" s="25"/>
      <c r="D71" s="25"/>
      <c r="E71" s="25"/>
      <c r="F71" s="25"/>
      <c r="G71" s="25"/>
      <c r="H71" s="25"/>
      <c r="I71" s="25"/>
      <c r="J71" s="25"/>
      <c r="K71" s="25"/>
      <c r="L71" s="25"/>
      <c r="M71" s="25"/>
      <c r="N71" s="71">
        <f t="shared" ref="N71:AF71" si="5">IF(COUNTIF(N41:N69,"--") = 29,"--",ROUND(MAX(N41:N69),2))</f>
        <v>28.97</v>
      </c>
      <c r="O71" s="60">
        <f t="shared" si="5"/>
        <v>28.97</v>
      </c>
      <c r="P71" s="60">
        <f t="shared" si="5"/>
        <v>4.91</v>
      </c>
      <c r="Q71" s="60">
        <f t="shared" si="5"/>
        <v>16.920000000000002</v>
      </c>
      <c r="R71" s="60">
        <f t="shared" si="5"/>
        <v>21.53</v>
      </c>
      <c r="S71" s="60">
        <f t="shared" si="5"/>
        <v>7.58</v>
      </c>
      <c r="T71" s="60">
        <f t="shared" si="5"/>
        <v>6.29</v>
      </c>
      <c r="U71" s="60">
        <f t="shared" si="5"/>
        <v>6.2</v>
      </c>
      <c r="V71" s="71">
        <f t="shared" si="5"/>
        <v>7.1</v>
      </c>
      <c r="W71" s="60">
        <f t="shared" si="5"/>
        <v>8.2100000000000009</v>
      </c>
      <c r="X71" s="60">
        <f t="shared" si="5"/>
        <v>7.61</v>
      </c>
      <c r="Y71" s="60">
        <f t="shared" si="5"/>
        <v>6.45</v>
      </c>
      <c r="Z71" s="60">
        <f t="shared" si="5"/>
        <v>7.27</v>
      </c>
      <c r="AA71" s="60">
        <f t="shared" si="5"/>
        <v>30.89</v>
      </c>
      <c r="AB71" s="60">
        <f t="shared" si="5"/>
        <v>6.44</v>
      </c>
      <c r="AC71" s="60">
        <f t="shared" si="5"/>
        <v>6.22</v>
      </c>
      <c r="AD71" s="60">
        <f t="shared" si="5"/>
        <v>6.47</v>
      </c>
      <c r="AE71" s="60">
        <f t="shared" si="5"/>
        <v>30.89</v>
      </c>
      <c r="AF71" s="89">
        <f t="shared" si="5"/>
        <v>8.58</v>
      </c>
      <c r="AG71" s="25"/>
      <c r="AH71" s="25"/>
      <c r="AI71" s="25"/>
      <c r="AJ71" s="25"/>
      <c r="AK71" s="25"/>
      <c r="AL71" s="25"/>
      <c r="AM71" s="25"/>
      <c r="AN71" s="25"/>
      <c r="AO71" s="25"/>
      <c r="AP71" s="25"/>
      <c r="AQ71" s="25"/>
      <c r="AR71" s="25"/>
      <c r="AS71" s="25"/>
      <c r="AT71" s="25"/>
      <c r="AU71" s="25"/>
      <c r="AV71" s="25"/>
      <c r="AW71" s="25"/>
      <c r="AX71" s="25"/>
      <c r="AY71" s="26"/>
    </row>
    <row r="72" spans="1:51" x14ac:dyDescent="0.25">
      <c r="A72" s="909" t="s">
        <v>95</v>
      </c>
      <c r="B72" s="959"/>
      <c r="C72" s="25"/>
      <c r="D72" s="25"/>
      <c r="E72" s="25"/>
      <c r="F72" s="25"/>
      <c r="G72" s="25"/>
      <c r="H72" s="25"/>
      <c r="I72" s="25"/>
      <c r="J72" s="25"/>
      <c r="K72" s="25"/>
      <c r="L72" s="25"/>
      <c r="M72" s="25"/>
      <c r="N72" s="71">
        <f t="shared" ref="N72:AF72" si="6">IF(COUNTIF(N41:N69,"--") = 29,"--",ROUND(MIN(N41:N69),2))</f>
        <v>-7.87</v>
      </c>
      <c r="O72" s="60">
        <f t="shared" si="6"/>
        <v>-7.87</v>
      </c>
      <c r="P72" s="60">
        <f t="shared" si="6"/>
        <v>-24.36</v>
      </c>
      <c r="Q72" s="60">
        <f t="shared" si="6"/>
        <v>-5.0999999999999996</v>
      </c>
      <c r="R72" s="60">
        <f t="shared" si="6"/>
        <v>4.28</v>
      </c>
      <c r="S72" s="60">
        <f t="shared" si="6"/>
        <v>0.94</v>
      </c>
      <c r="T72" s="60">
        <f t="shared" si="6"/>
        <v>-1.69</v>
      </c>
      <c r="U72" s="60">
        <f t="shared" si="6"/>
        <v>-2.39</v>
      </c>
      <c r="V72" s="71">
        <f t="shared" si="6"/>
        <v>-2.81</v>
      </c>
      <c r="W72" s="60">
        <f t="shared" si="6"/>
        <v>4.1900000000000004</v>
      </c>
      <c r="X72" s="60">
        <f t="shared" si="6"/>
        <v>4.74</v>
      </c>
      <c r="Y72" s="60">
        <f t="shared" si="6"/>
        <v>4.51</v>
      </c>
      <c r="Z72" s="60">
        <f t="shared" si="6"/>
        <v>6.02</v>
      </c>
      <c r="AA72" s="60">
        <f t="shared" si="6"/>
        <v>4.8</v>
      </c>
      <c r="AB72" s="60">
        <f t="shared" si="6"/>
        <v>-1.64</v>
      </c>
      <c r="AC72" s="60">
        <f t="shared" si="6"/>
        <v>-0.23</v>
      </c>
      <c r="AD72" s="60">
        <f t="shared" si="6"/>
        <v>-1.1599999999999999</v>
      </c>
      <c r="AE72" s="60">
        <f t="shared" si="6"/>
        <v>4.8</v>
      </c>
      <c r="AF72" s="89">
        <f t="shared" si="6"/>
        <v>4.1500000000000004</v>
      </c>
      <c r="AG72" s="25"/>
      <c r="AH72" s="25"/>
      <c r="AI72" s="25"/>
      <c r="AJ72" s="25"/>
      <c r="AK72" s="25"/>
      <c r="AL72" s="25"/>
      <c r="AM72" s="25"/>
      <c r="AN72" s="25"/>
      <c r="AO72" s="25"/>
      <c r="AP72" s="25"/>
      <c r="AQ72" s="25"/>
      <c r="AR72" s="25"/>
      <c r="AS72" s="25"/>
      <c r="AT72" s="25"/>
      <c r="AU72" s="25"/>
      <c r="AV72" s="25"/>
      <c r="AW72" s="25"/>
      <c r="AX72" s="25"/>
      <c r="AY72" s="26"/>
    </row>
    <row r="73" spans="1:51" x14ac:dyDescent="0.25">
      <c r="A73" s="911" t="s">
        <v>96</v>
      </c>
      <c r="B73" s="960"/>
      <c r="C73" s="27"/>
      <c r="D73" s="27"/>
      <c r="E73" s="27"/>
      <c r="F73" s="27"/>
      <c r="G73" s="27"/>
      <c r="H73" s="27"/>
      <c r="I73" s="27"/>
      <c r="J73" s="27"/>
      <c r="K73" s="27"/>
      <c r="L73" s="27"/>
      <c r="M73" s="27"/>
      <c r="N73" s="72">
        <f t="shared" ref="N73:AF73" si="7">IFERROR(ROUND(MEDIAN(N41:N69),2),"--")</f>
        <v>5.44</v>
      </c>
      <c r="O73" s="61">
        <f t="shared" si="7"/>
        <v>5.44</v>
      </c>
      <c r="P73" s="61">
        <f t="shared" si="7"/>
        <v>0.3</v>
      </c>
      <c r="Q73" s="61">
        <f t="shared" si="7"/>
        <v>5.18</v>
      </c>
      <c r="R73" s="61">
        <f t="shared" si="7"/>
        <v>8.99</v>
      </c>
      <c r="S73" s="61">
        <f t="shared" si="7"/>
        <v>5.0599999999999996</v>
      </c>
      <c r="T73" s="61">
        <f t="shared" si="7"/>
        <v>4.55</v>
      </c>
      <c r="U73" s="61">
        <f t="shared" si="7"/>
        <v>5.14</v>
      </c>
      <c r="V73" s="72">
        <f t="shared" si="7"/>
        <v>5.41</v>
      </c>
      <c r="W73" s="61">
        <f t="shared" si="7"/>
        <v>7.03</v>
      </c>
      <c r="X73" s="61">
        <f t="shared" si="7"/>
        <v>6.91</v>
      </c>
      <c r="Y73" s="61">
        <f t="shared" si="7"/>
        <v>5.83</v>
      </c>
      <c r="Z73" s="61">
        <f t="shared" si="7"/>
        <v>6.61</v>
      </c>
      <c r="AA73" s="61">
        <f t="shared" si="7"/>
        <v>8.61</v>
      </c>
      <c r="AB73" s="61">
        <f t="shared" si="7"/>
        <v>4.38</v>
      </c>
      <c r="AC73" s="61">
        <f t="shared" si="7"/>
        <v>5.13</v>
      </c>
      <c r="AD73" s="61">
        <f t="shared" si="7"/>
        <v>5.19</v>
      </c>
      <c r="AE73" s="61">
        <f t="shared" si="7"/>
        <v>8.61</v>
      </c>
      <c r="AF73" s="90">
        <f t="shared" si="7"/>
        <v>7.22</v>
      </c>
      <c r="AG73" s="27"/>
      <c r="AH73" s="27"/>
      <c r="AI73" s="27"/>
      <c r="AJ73" s="27"/>
      <c r="AK73" s="27"/>
      <c r="AL73" s="27"/>
      <c r="AM73" s="27"/>
      <c r="AN73" s="27"/>
      <c r="AO73" s="27"/>
      <c r="AP73" s="27"/>
      <c r="AQ73" s="27"/>
      <c r="AR73" s="27"/>
      <c r="AS73" s="27"/>
      <c r="AT73" s="27"/>
      <c r="AU73" s="27"/>
      <c r="AV73" s="27"/>
      <c r="AW73" s="27"/>
      <c r="AX73" s="27"/>
      <c r="AY73" s="272"/>
    </row>
    <row r="74" spans="1:51" ht="14.5" x14ac:dyDescent="0.25">
      <c r="A74" s="39" t="s">
        <v>7339</v>
      </c>
      <c r="B74" s="961"/>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1"/>
    </row>
    <row r="75" spans="1:51" x14ac:dyDescent="0.25">
      <c r="A75" s="481" t="s">
        <v>7344</v>
      </c>
      <c r="B75" s="962"/>
      <c r="C75" s="730"/>
      <c r="D75" s="406"/>
      <c r="E75" s="401"/>
      <c r="F75" s="406"/>
      <c r="G75" s="401"/>
      <c r="H75" s="406"/>
      <c r="I75" s="405"/>
      <c r="J75" s="405"/>
      <c r="K75" s="405"/>
      <c r="L75" s="405"/>
      <c r="M75" s="409"/>
      <c r="N75" s="407">
        <v>5.0086000000000004</v>
      </c>
      <c r="O75" s="405">
        <v>5.0086000000000004</v>
      </c>
      <c r="P75" s="405">
        <v>5.0522999999999998</v>
      </c>
      <c r="Q75" s="405">
        <v>4.9751000000000003</v>
      </c>
      <c r="R75" s="405">
        <v>5.0743999999999998</v>
      </c>
      <c r="S75" s="405">
        <v>4.9810999999999996</v>
      </c>
      <c r="T75" s="405">
        <v>5.1546000000000003</v>
      </c>
      <c r="U75" s="411">
        <v>5.2904</v>
      </c>
      <c r="V75" s="405">
        <v>5.4021999999999997</v>
      </c>
      <c r="W75" s="405">
        <v>5.9969000000000001</v>
      </c>
      <c r="X75" s="405">
        <v>6.2755000000000001</v>
      </c>
      <c r="Y75" s="410">
        <v>5.5880000000000001</v>
      </c>
      <c r="Z75" s="405">
        <v>5.4509999999999996</v>
      </c>
      <c r="AA75" s="405">
        <v>5.0103999999999997</v>
      </c>
      <c r="AB75" s="405">
        <v>5.0453000000000001</v>
      </c>
      <c r="AC75" s="405">
        <v>5.2043999999999997</v>
      </c>
      <c r="AD75" s="405">
        <v>5.3090999999999999</v>
      </c>
      <c r="AE75" s="405">
        <v>5.0103999999999997</v>
      </c>
      <c r="AF75" s="405" t="s">
        <v>428</v>
      </c>
      <c r="AG75" s="629"/>
      <c r="AH75" s="403"/>
      <c r="AI75" s="403"/>
      <c r="AJ75" s="403"/>
      <c r="AK75" s="403"/>
      <c r="AL75" s="403"/>
      <c r="AM75" s="403"/>
      <c r="AN75" s="403"/>
      <c r="AO75" s="700"/>
      <c r="AP75" s="403"/>
      <c r="AQ75" s="403"/>
      <c r="AR75" s="403"/>
      <c r="AS75" s="403"/>
      <c r="AT75" s="403"/>
      <c r="AU75" s="426"/>
      <c r="AV75" s="426"/>
      <c r="AW75" s="426"/>
      <c r="AX75" s="426"/>
      <c r="AY75" s="700"/>
    </row>
    <row r="76" spans="1:51" x14ac:dyDescent="0.25">
      <c r="A76" s="108" t="s">
        <v>7418</v>
      </c>
      <c r="B76" s="929"/>
      <c r="C76" s="728"/>
      <c r="D76" s="113"/>
      <c r="E76" s="117"/>
      <c r="F76" s="113"/>
      <c r="G76" s="117"/>
      <c r="H76" s="253"/>
      <c r="I76" s="114"/>
      <c r="J76" s="112"/>
      <c r="K76" s="112"/>
      <c r="L76" s="119"/>
      <c r="M76" s="112"/>
      <c r="N76" s="114" t="s">
        <v>430</v>
      </c>
      <c r="O76" s="112" t="s">
        <v>430</v>
      </c>
      <c r="P76" s="112" t="s">
        <v>430</v>
      </c>
      <c r="Q76" s="112" t="s">
        <v>430</v>
      </c>
      <c r="R76" s="112" t="s">
        <v>430</v>
      </c>
      <c r="S76" s="112" t="s">
        <v>430</v>
      </c>
      <c r="T76" s="112" t="s">
        <v>430</v>
      </c>
      <c r="U76" s="119" t="s">
        <v>430</v>
      </c>
      <c r="V76" s="114" t="s">
        <v>430</v>
      </c>
      <c r="W76" s="112" t="s">
        <v>430</v>
      </c>
      <c r="X76" s="112" t="s">
        <v>430</v>
      </c>
      <c r="Y76" s="278" t="s">
        <v>430</v>
      </c>
      <c r="Z76" s="112" t="s">
        <v>430</v>
      </c>
      <c r="AA76" s="112" t="s">
        <v>430</v>
      </c>
      <c r="AB76" s="112" t="s">
        <v>430</v>
      </c>
      <c r="AC76" s="112" t="s">
        <v>430</v>
      </c>
      <c r="AD76" s="112" t="s">
        <v>430</v>
      </c>
      <c r="AE76" s="112" t="s">
        <v>430</v>
      </c>
      <c r="AF76" s="119" t="s">
        <v>430</v>
      </c>
      <c r="AG76" s="110"/>
      <c r="AH76" s="306"/>
      <c r="AI76" s="110"/>
      <c r="AJ76" s="110"/>
      <c r="AK76" s="110"/>
      <c r="AL76" s="110"/>
      <c r="AM76" s="110"/>
      <c r="AN76" s="110"/>
      <c r="AO76" s="249"/>
      <c r="AP76" s="110"/>
      <c r="AQ76" s="110"/>
      <c r="AR76" s="110"/>
      <c r="AS76" s="110"/>
      <c r="AT76" s="110"/>
      <c r="AU76" s="249"/>
      <c r="AV76" s="249"/>
      <c r="AW76" s="249"/>
      <c r="AX76" s="249"/>
      <c r="AY76" s="315"/>
    </row>
    <row r="77" spans="1:51" x14ac:dyDescent="0.25">
      <c r="A77" s="345" t="s">
        <v>7509</v>
      </c>
      <c r="B77" s="931"/>
      <c r="C77" s="731"/>
      <c r="D77" s="374"/>
      <c r="E77" s="372"/>
      <c r="F77" s="374"/>
      <c r="G77" s="372"/>
      <c r="H77" s="374"/>
      <c r="I77" s="348"/>
      <c r="J77" s="348"/>
      <c r="K77" s="348"/>
      <c r="L77" s="348"/>
      <c r="M77" s="348"/>
      <c r="N77" s="350" t="s">
        <v>430</v>
      </c>
      <c r="O77" s="348" t="s">
        <v>430</v>
      </c>
      <c r="P77" s="348" t="s">
        <v>430</v>
      </c>
      <c r="Q77" s="348" t="s">
        <v>430</v>
      </c>
      <c r="R77" s="348" t="s">
        <v>430</v>
      </c>
      <c r="S77" s="348" t="s">
        <v>430</v>
      </c>
      <c r="T77" s="348" t="s">
        <v>430</v>
      </c>
      <c r="U77" s="354"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573"/>
    </row>
    <row r="78" spans="1:51" x14ac:dyDescent="0.25">
      <c r="A78" s="345" t="s">
        <v>7561</v>
      </c>
      <c r="B78" s="931"/>
      <c r="C78" s="731"/>
      <c r="D78" s="374"/>
      <c r="E78" s="372"/>
      <c r="F78" s="374"/>
      <c r="G78" s="372"/>
      <c r="H78" s="374"/>
      <c r="I78" s="348"/>
      <c r="J78" s="348"/>
      <c r="K78" s="348"/>
      <c r="L78" s="348"/>
      <c r="M78" s="362"/>
      <c r="N78" s="348" t="s">
        <v>430</v>
      </c>
      <c r="O78" s="348" t="s">
        <v>430</v>
      </c>
      <c r="P78" s="348" t="s">
        <v>430</v>
      </c>
      <c r="Q78" s="348" t="s">
        <v>430</v>
      </c>
      <c r="R78" s="348" t="s">
        <v>430</v>
      </c>
      <c r="S78" s="348" t="s">
        <v>430</v>
      </c>
      <c r="T78" s="348" t="s">
        <v>430</v>
      </c>
      <c r="U78" s="348" t="s">
        <v>430</v>
      </c>
      <c r="V78" s="348" t="s">
        <v>430</v>
      </c>
      <c r="W78" s="348" t="s">
        <v>430</v>
      </c>
      <c r="X78" s="348" t="s">
        <v>430</v>
      </c>
      <c r="Y78" s="375" t="s">
        <v>430</v>
      </c>
      <c r="Z78" s="348" t="s">
        <v>430</v>
      </c>
      <c r="AA78" s="348" t="s">
        <v>430</v>
      </c>
      <c r="AB78" s="348" t="s">
        <v>430</v>
      </c>
      <c r="AC78" s="348" t="s">
        <v>430</v>
      </c>
      <c r="AD78" s="348" t="s">
        <v>430</v>
      </c>
      <c r="AE78" s="348" t="s">
        <v>430</v>
      </c>
      <c r="AF78" s="348" t="s">
        <v>430</v>
      </c>
      <c r="AG78" s="569"/>
      <c r="AH78" s="346"/>
      <c r="AI78" s="346"/>
      <c r="AJ78" s="346"/>
      <c r="AK78" s="346"/>
      <c r="AL78" s="346"/>
      <c r="AM78" s="346"/>
      <c r="AN78" s="346"/>
      <c r="AO78" s="573"/>
      <c r="AP78" s="346"/>
      <c r="AQ78" s="346"/>
      <c r="AR78" s="346"/>
      <c r="AS78" s="346"/>
      <c r="AT78" s="346"/>
      <c r="AU78" s="429"/>
      <c r="AV78" s="429"/>
      <c r="AW78" s="429"/>
      <c r="AX78" s="429"/>
      <c r="AY78" s="573"/>
    </row>
    <row r="79" spans="1:51" x14ac:dyDescent="0.25">
      <c r="A79" s="345" t="s">
        <v>7611</v>
      </c>
      <c r="B79" s="931"/>
      <c r="C79" s="731"/>
      <c r="D79" s="374"/>
      <c r="E79" s="372"/>
      <c r="F79" s="374"/>
      <c r="G79" s="372"/>
      <c r="H79" s="374"/>
      <c r="I79" s="348"/>
      <c r="J79" s="348"/>
      <c r="K79" s="348"/>
      <c r="L79" s="348"/>
      <c r="M79" s="362"/>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573"/>
    </row>
    <row r="80" spans="1:51" x14ac:dyDescent="0.25">
      <c r="A80" s="117" t="s">
        <v>7668</v>
      </c>
      <c r="B80" s="929"/>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315"/>
    </row>
    <row r="81" spans="1:51" x14ac:dyDescent="0.25">
      <c r="A81" s="345" t="s">
        <v>7720</v>
      </c>
      <c r="B81" s="931"/>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573"/>
    </row>
    <row r="82" spans="1:51" x14ac:dyDescent="0.25">
      <c r="A82" s="345" t="s">
        <v>7748</v>
      </c>
      <c r="B82" s="931"/>
      <c r="C82" s="731"/>
      <c r="D82" s="374"/>
      <c r="E82" s="372"/>
      <c r="F82" s="374"/>
      <c r="G82" s="372"/>
      <c r="H82" s="374"/>
      <c r="I82" s="348"/>
      <c r="J82" s="348"/>
      <c r="K82" s="348"/>
      <c r="L82" s="348"/>
      <c r="M82" s="362"/>
      <c r="N82" s="350" t="s">
        <v>430</v>
      </c>
      <c r="O82" s="348" t="s">
        <v>430</v>
      </c>
      <c r="P82" s="348" t="s">
        <v>430</v>
      </c>
      <c r="Q82" s="348" t="s">
        <v>430</v>
      </c>
      <c r="R82" s="348" t="s">
        <v>430</v>
      </c>
      <c r="S82" s="348" t="s">
        <v>430</v>
      </c>
      <c r="T82" s="348" t="s">
        <v>430</v>
      </c>
      <c r="U82" s="354" t="s">
        <v>430</v>
      </c>
      <c r="V82" s="348" t="s">
        <v>430</v>
      </c>
      <c r="W82" s="348" t="s">
        <v>430</v>
      </c>
      <c r="X82" s="348" t="s">
        <v>430</v>
      </c>
      <c r="Y82" s="375" t="s">
        <v>430</v>
      </c>
      <c r="Z82" s="348" t="s">
        <v>430</v>
      </c>
      <c r="AA82" s="348" t="s">
        <v>430</v>
      </c>
      <c r="AB82" s="348" t="s">
        <v>430</v>
      </c>
      <c r="AC82" s="348" t="s">
        <v>430</v>
      </c>
      <c r="AD82" s="348" t="s">
        <v>430</v>
      </c>
      <c r="AE82" s="348" t="s">
        <v>430</v>
      </c>
      <c r="AF82" s="348" t="s">
        <v>430</v>
      </c>
      <c r="AG82" s="569"/>
      <c r="AH82" s="346"/>
      <c r="AI82" s="346"/>
      <c r="AJ82" s="346"/>
      <c r="AK82" s="346"/>
      <c r="AL82" s="346"/>
      <c r="AM82" s="346"/>
      <c r="AN82" s="346"/>
      <c r="AO82" s="573"/>
      <c r="AP82" s="346"/>
      <c r="AQ82" s="346"/>
      <c r="AR82" s="346"/>
      <c r="AS82" s="346"/>
      <c r="AT82" s="346"/>
      <c r="AU82" s="429"/>
      <c r="AV82" s="429"/>
      <c r="AW82" s="429"/>
      <c r="AX82" s="429"/>
      <c r="AY82" s="573"/>
    </row>
    <row r="83" spans="1:51" x14ac:dyDescent="0.25">
      <c r="A83" s="345" t="s">
        <v>7778</v>
      </c>
      <c r="B83" s="931"/>
      <c r="C83" s="731"/>
      <c r="D83" s="374"/>
      <c r="E83" s="372"/>
      <c r="F83" s="374"/>
      <c r="G83" s="372"/>
      <c r="H83" s="374"/>
      <c r="I83" s="348"/>
      <c r="J83" s="348"/>
      <c r="K83" s="348"/>
      <c r="L83" s="348"/>
      <c r="M83" s="362"/>
      <c r="N83" s="350" t="s">
        <v>430</v>
      </c>
      <c r="O83" s="348" t="s">
        <v>430</v>
      </c>
      <c r="P83" s="348" t="s">
        <v>430</v>
      </c>
      <c r="Q83" s="348" t="s">
        <v>430</v>
      </c>
      <c r="R83" s="348" t="s">
        <v>430</v>
      </c>
      <c r="S83" s="348" t="s">
        <v>430</v>
      </c>
      <c r="T83" s="348" t="s">
        <v>430</v>
      </c>
      <c r="U83" s="354" t="s">
        <v>430</v>
      </c>
      <c r="V83" s="348" t="s">
        <v>430</v>
      </c>
      <c r="W83" s="348" t="s">
        <v>430</v>
      </c>
      <c r="X83" s="348" t="s">
        <v>430</v>
      </c>
      <c r="Y83" s="375" t="s">
        <v>430</v>
      </c>
      <c r="Z83" s="348" t="s">
        <v>430</v>
      </c>
      <c r="AA83" s="348" t="s">
        <v>430</v>
      </c>
      <c r="AB83" s="348" t="s">
        <v>430</v>
      </c>
      <c r="AC83" s="348" t="s">
        <v>430</v>
      </c>
      <c r="AD83" s="348" t="s">
        <v>430</v>
      </c>
      <c r="AE83" s="348" t="s">
        <v>430</v>
      </c>
      <c r="AF83" s="348" t="s">
        <v>430</v>
      </c>
      <c r="AG83" s="569"/>
      <c r="AH83" s="346"/>
      <c r="AI83" s="346"/>
      <c r="AJ83" s="346"/>
      <c r="AK83" s="346"/>
      <c r="AL83" s="346"/>
      <c r="AM83" s="346"/>
      <c r="AN83" s="346"/>
      <c r="AO83" s="429"/>
      <c r="AP83" s="346"/>
      <c r="AQ83" s="346"/>
      <c r="AR83" s="346"/>
      <c r="AS83" s="346"/>
      <c r="AT83" s="346"/>
      <c r="AU83" s="429"/>
      <c r="AV83" s="429"/>
      <c r="AW83" s="429"/>
      <c r="AX83" s="429"/>
      <c r="AY83" s="573"/>
    </row>
    <row r="84" spans="1:51" x14ac:dyDescent="0.25">
      <c r="A84" s="345" t="s">
        <v>7803</v>
      </c>
      <c r="B84" s="931"/>
      <c r="C84" s="731"/>
      <c r="D84" s="374"/>
      <c r="E84" s="372"/>
      <c r="F84" s="374"/>
      <c r="G84" s="372"/>
      <c r="H84" s="374"/>
      <c r="I84" s="348"/>
      <c r="J84" s="348"/>
      <c r="K84" s="348"/>
      <c r="L84" s="348"/>
      <c r="M84" s="348"/>
      <c r="N84" s="350" t="s">
        <v>430</v>
      </c>
      <c r="O84" s="348" t="s">
        <v>430</v>
      </c>
      <c r="P84" s="348" t="s">
        <v>430</v>
      </c>
      <c r="Q84" s="348" t="s">
        <v>430</v>
      </c>
      <c r="R84" s="348" t="s">
        <v>430</v>
      </c>
      <c r="S84" s="348" t="s">
        <v>430</v>
      </c>
      <c r="T84" s="348" t="s">
        <v>430</v>
      </c>
      <c r="U84" s="354" t="s">
        <v>430</v>
      </c>
      <c r="V84" s="348" t="s">
        <v>430</v>
      </c>
      <c r="W84" s="348" t="s">
        <v>430</v>
      </c>
      <c r="X84" s="348" t="s">
        <v>430</v>
      </c>
      <c r="Y84" s="375" t="s">
        <v>430</v>
      </c>
      <c r="Z84" s="348" t="s">
        <v>430</v>
      </c>
      <c r="AA84" s="348" t="s">
        <v>430</v>
      </c>
      <c r="AB84" s="348" t="s">
        <v>430</v>
      </c>
      <c r="AC84" s="348" t="s">
        <v>430</v>
      </c>
      <c r="AD84" s="348" t="s">
        <v>430</v>
      </c>
      <c r="AE84" s="348" t="s">
        <v>430</v>
      </c>
      <c r="AF84" s="348" t="s">
        <v>430</v>
      </c>
      <c r="AG84" s="569"/>
      <c r="AH84" s="346"/>
      <c r="AI84" s="346"/>
      <c r="AJ84" s="346"/>
      <c r="AK84" s="346"/>
      <c r="AL84" s="346"/>
      <c r="AM84" s="346"/>
      <c r="AN84" s="346"/>
      <c r="AO84" s="573"/>
      <c r="AP84" s="346"/>
      <c r="AQ84" s="346"/>
      <c r="AR84" s="346"/>
      <c r="AS84" s="346"/>
      <c r="AT84" s="346"/>
      <c r="AU84" s="429"/>
      <c r="AV84" s="429"/>
      <c r="AW84" s="429"/>
      <c r="AX84" s="429"/>
      <c r="AY84" s="573"/>
    </row>
    <row r="85" spans="1:51" x14ac:dyDescent="0.25">
      <c r="A85" s="345" t="s">
        <v>7803</v>
      </c>
      <c r="B85" s="931"/>
      <c r="C85" s="731"/>
      <c r="D85" s="374"/>
      <c r="E85" s="372"/>
      <c r="F85" s="374"/>
      <c r="G85" s="372"/>
      <c r="H85" s="374"/>
      <c r="I85" s="348"/>
      <c r="J85" s="348"/>
      <c r="K85" s="348"/>
      <c r="L85" s="348"/>
      <c r="M85" s="348"/>
      <c r="N85" s="350" t="s">
        <v>430</v>
      </c>
      <c r="O85" s="348" t="s">
        <v>430</v>
      </c>
      <c r="P85" s="348" t="s">
        <v>430</v>
      </c>
      <c r="Q85" s="348" t="s">
        <v>430</v>
      </c>
      <c r="R85" s="348" t="s">
        <v>430</v>
      </c>
      <c r="S85" s="348" t="s">
        <v>430</v>
      </c>
      <c r="T85" s="348" t="s">
        <v>430</v>
      </c>
      <c r="U85" s="354" t="s">
        <v>430</v>
      </c>
      <c r="V85" s="348" t="s">
        <v>430</v>
      </c>
      <c r="W85" s="348" t="s">
        <v>430</v>
      </c>
      <c r="X85" s="348" t="s">
        <v>430</v>
      </c>
      <c r="Y85" s="375" t="s">
        <v>430</v>
      </c>
      <c r="Z85" s="348" t="s">
        <v>430</v>
      </c>
      <c r="AA85" s="348" t="s">
        <v>430</v>
      </c>
      <c r="AB85" s="348" t="s">
        <v>430</v>
      </c>
      <c r="AC85" s="348" t="s">
        <v>430</v>
      </c>
      <c r="AD85" s="348" t="s">
        <v>430</v>
      </c>
      <c r="AE85" s="348" t="s">
        <v>430</v>
      </c>
      <c r="AF85" s="348" t="s">
        <v>430</v>
      </c>
      <c r="AG85" s="569"/>
      <c r="AH85" s="346"/>
      <c r="AI85" s="346"/>
      <c r="AJ85" s="346"/>
      <c r="AK85" s="346"/>
      <c r="AL85" s="346"/>
      <c r="AM85" s="346"/>
      <c r="AN85" s="346"/>
      <c r="AO85" s="573"/>
      <c r="AP85" s="346"/>
      <c r="AQ85" s="346"/>
      <c r="AR85" s="346"/>
      <c r="AS85" s="346"/>
      <c r="AT85" s="346"/>
      <c r="AU85" s="429"/>
      <c r="AV85" s="429"/>
      <c r="AW85" s="429"/>
      <c r="AX85" s="429"/>
      <c r="AY85" s="573"/>
    </row>
    <row r="86" spans="1:51" x14ac:dyDescent="0.25">
      <c r="A86" s="345" t="s">
        <v>7851</v>
      </c>
      <c r="B86" s="931"/>
      <c r="C86" s="731"/>
      <c r="D86" s="374"/>
      <c r="E86" s="372"/>
      <c r="F86" s="374"/>
      <c r="G86" s="372"/>
      <c r="H86" s="374"/>
      <c r="I86" s="348"/>
      <c r="J86" s="348"/>
      <c r="K86" s="348"/>
      <c r="L86" s="348"/>
      <c r="M86" s="362"/>
      <c r="N86" s="350" t="s">
        <v>430</v>
      </c>
      <c r="O86" s="348" t="s">
        <v>430</v>
      </c>
      <c r="P86" s="348" t="s">
        <v>430</v>
      </c>
      <c r="Q86" s="348" t="s">
        <v>430</v>
      </c>
      <c r="R86" s="348" t="s">
        <v>430</v>
      </c>
      <c r="S86" s="348" t="s">
        <v>430</v>
      </c>
      <c r="T86" s="348" t="s">
        <v>430</v>
      </c>
      <c r="U86" s="354" t="s">
        <v>430</v>
      </c>
      <c r="V86" s="348" t="s">
        <v>430</v>
      </c>
      <c r="W86" s="348" t="s">
        <v>430</v>
      </c>
      <c r="X86" s="348" t="s">
        <v>430</v>
      </c>
      <c r="Y86" s="375" t="s">
        <v>430</v>
      </c>
      <c r="Z86" s="348" t="s">
        <v>430</v>
      </c>
      <c r="AA86" s="348" t="s">
        <v>430</v>
      </c>
      <c r="AB86" s="348" t="s">
        <v>430</v>
      </c>
      <c r="AC86" s="348" t="s">
        <v>430</v>
      </c>
      <c r="AD86" s="348" t="s">
        <v>430</v>
      </c>
      <c r="AE86" s="348" t="s">
        <v>430</v>
      </c>
      <c r="AF86" s="348" t="s">
        <v>430</v>
      </c>
      <c r="AG86" s="569"/>
      <c r="AH86" s="346"/>
      <c r="AI86" s="346"/>
      <c r="AJ86" s="346"/>
      <c r="AK86" s="346"/>
      <c r="AL86" s="346"/>
      <c r="AM86" s="346"/>
      <c r="AN86" s="346"/>
      <c r="AO86" s="429"/>
      <c r="AP86" s="346"/>
      <c r="AQ86" s="346"/>
      <c r="AR86" s="346"/>
      <c r="AS86" s="346"/>
      <c r="AT86" s="346"/>
      <c r="AU86" s="429"/>
      <c r="AV86" s="429"/>
      <c r="AW86" s="429"/>
      <c r="AX86" s="429"/>
      <c r="AY86" s="573"/>
    </row>
    <row r="87" spans="1:51" x14ac:dyDescent="0.25">
      <c r="A87" s="345" t="s">
        <v>7894</v>
      </c>
      <c r="B87" s="931"/>
      <c r="C87" s="731"/>
      <c r="D87" s="374"/>
      <c r="E87" s="372"/>
      <c r="F87" s="374"/>
      <c r="G87" s="372"/>
      <c r="H87" s="374"/>
      <c r="I87" s="348"/>
      <c r="J87" s="348"/>
      <c r="K87" s="348"/>
      <c r="L87" s="348"/>
      <c r="M87" s="362"/>
      <c r="N87" s="350" t="s">
        <v>430</v>
      </c>
      <c r="O87" s="348" t="s">
        <v>430</v>
      </c>
      <c r="P87" s="348" t="s">
        <v>430</v>
      </c>
      <c r="Q87" s="348" t="s">
        <v>430</v>
      </c>
      <c r="R87" s="348" t="s">
        <v>430</v>
      </c>
      <c r="S87" s="348" t="s">
        <v>430</v>
      </c>
      <c r="T87" s="348" t="s">
        <v>430</v>
      </c>
      <c r="U87" s="354" t="s">
        <v>430</v>
      </c>
      <c r="V87" s="348" t="s">
        <v>430</v>
      </c>
      <c r="W87" s="348" t="s">
        <v>430</v>
      </c>
      <c r="X87" s="348" t="s">
        <v>430</v>
      </c>
      <c r="Y87" s="375" t="s">
        <v>430</v>
      </c>
      <c r="Z87" s="348" t="s">
        <v>430</v>
      </c>
      <c r="AA87" s="348" t="s">
        <v>430</v>
      </c>
      <c r="AB87" s="348" t="s">
        <v>430</v>
      </c>
      <c r="AC87" s="348" t="s">
        <v>430</v>
      </c>
      <c r="AD87" s="348" t="s">
        <v>430</v>
      </c>
      <c r="AE87" s="348" t="s">
        <v>430</v>
      </c>
      <c r="AF87" s="348" t="s">
        <v>430</v>
      </c>
      <c r="AG87" s="569"/>
      <c r="AH87" s="346"/>
      <c r="AI87" s="346"/>
      <c r="AJ87" s="346"/>
      <c r="AK87" s="346"/>
      <c r="AL87" s="346"/>
      <c r="AM87" s="346"/>
      <c r="AN87" s="346"/>
      <c r="AO87" s="573"/>
      <c r="AP87" s="346"/>
      <c r="AQ87" s="346"/>
      <c r="AR87" s="346"/>
      <c r="AS87" s="346"/>
      <c r="AT87" s="346"/>
      <c r="AU87" s="429"/>
      <c r="AV87" s="429"/>
      <c r="AW87" s="429"/>
      <c r="AX87" s="429"/>
      <c r="AY87" s="573"/>
    </row>
    <row r="88" spans="1:51" x14ac:dyDescent="0.25">
      <c r="A88" s="345" t="s">
        <v>7929</v>
      </c>
      <c r="B88" s="931"/>
      <c r="C88" s="731"/>
      <c r="D88" s="374"/>
      <c r="E88" s="372"/>
      <c r="F88" s="374"/>
      <c r="G88" s="372"/>
      <c r="H88" s="374"/>
      <c r="I88" s="348"/>
      <c r="J88" s="348"/>
      <c r="K88" s="348"/>
      <c r="L88" s="348"/>
      <c r="M88" s="362"/>
      <c r="N88" s="350" t="s">
        <v>430</v>
      </c>
      <c r="O88" s="348" t="s">
        <v>430</v>
      </c>
      <c r="P88" s="348" t="s">
        <v>430</v>
      </c>
      <c r="Q88" s="348" t="s">
        <v>430</v>
      </c>
      <c r="R88" s="348" t="s">
        <v>430</v>
      </c>
      <c r="S88" s="348" t="s">
        <v>430</v>
      </c>
      <c r="T88" s="348" t="s">
        <v>430</v>
      </c>
      <c r="U88" s="354" t="s">
        <v>430</v>
      </c>
      <c r="V88" s="348" t="s">
        <v>430</v>
      </c>
      <c r="W88" s="348" t="s">
        <v>430</v>
      </c>
      <c r="X88" s="348" t="s">
        <v>430</v>
      </c>
      <c r="Y88" s="375" t="s">
        <v>430</v>
      </c>
      <c r="Z88" s="348" t="s">
        <v>430</v>
      </c>
      <c r="AA88" s="348" t="s">
        <v>430</v>
      </c>
      <c r="AB88" s="348" t="s">
        <v>430</v>
      </c>
      <c r="AC88" s="348" t="s">
        <v>430</v>
      </c>
      <c r="AD88" s="348" t="s">
        <v>430</v>
      </c>
      <c r="AE88" s="348" t="s">
        <v>430</v>
      </c>
      <c r="AF88" s="348" t="s">
        <v>430</v>
      </c>
      <c r="AG88" s="569"/>
      <c r="AH88" s="346"/>
      <c r="AI88" s="346"/>
      <c r="AJ88" s="346"/>
      <c r="AK88" s="346"/>
      <c r="AL88" s="346"/>
      <c r="AM88" s="346"/>
      <c r="AN88" s="346"/>
      <c r="AO88" s="573"/>
      <c r="AP88" s="346"/>
      <c r="AQ88" s="346"/>
      <c r="AR88" s="346"/>
      <c r="AS88" s="346"/>
      <c r="AT88" s="346"/>
      <c r="AU88" s="429"/>
      <c r="AV88" s="429"/>
      <c r="AW88" s="429"/>
      <c r="AX88" s="429"/>
      <c r="AY88" s="573"/>
    </row>
    <row r="89" spans="1:51" x14ac:dyDescent="0.25">
      <c r="A89" s="353" t="s">
        <v>7977</v>
      </c>
      <c r="B89" s="931"/>
      <c r="C89" s="731"/>
      <c r="D89" s="374"/>
      <c r="E89" s="372"/>
      <c r="F89" s="374"/>
      <c r="G89" s="372"/>
      <c r="H89" s="374"/>
      <c r="I89" s="348"/>
      <c r="J89" s="348"/>
      <c r="K89" s="348"/>
      <c r="L89" s="348"/>
      <c r="M89" s="362"/>
      <c r="N89" s="350" t="s">
        <v>430</v>
      </c>
      <c r="O89" s="348" t="s">
        <v>430</v>
      </c>
      <c r="P89" s="348" t="s">
        <v>430</v>
      </c>
      <c r="Q89" s="348" t="s">
        <v>430</v>
      </c>
      <c r="R89" s="348" t="s">
        <v>430</v>
      </c>
      <c r="S89" s="348" t="s">
        <v>430</v>
      </c>
      <c r="T89" s="348" t="s">
        <v>430</v>
      </c>
      <c r="U89" s="354" t="s">
        <v>430</v>
      </c>
      <c r="V89" s="348" t="s">
        <v>430</v>
      </c>
      <c r="W89" s="348" t="s">
        <v>430</v>
      </c>
      <c r="X89" s="348" t="s">
        <v>430</v>
      </c>
      <c r="Y89" s="375" t="s">
        <v>430</v>
      </c>
      <c r="Z89" s="348" t="s">
        <v>430</v>
      </c>
      <c r="AA89" s="348" t="s">
        <v>430</v>
      </c>
      <c r="AB89" s="348" t="s">
        <v>430</v>
      </c>
      <c r="AC89" s="348" t="s">
        <v>430</v>
      </c>
      <c r="AD89" s="348" t="s">
        <v>430</v>
      </c>
      <c r="AE89" s="348" t="s">
        <v>430</v>
      </c>
      <c r="AF89" s="348" t="s">
        <v>430</v>
      </c>
      <c r="AG89" s="569"/>
      <c r="AH89" s="346"/>
      <c r="AI89" s="346"/>
      <c r="AJ89" s="346"/>
      <c r="AK89" s="346"/>
      <c r="AL89" s="346"/>
      <c r="AM89" s="346"/>
      <c r="AN89" s="346"/>
      <c r="AO89" s="573"/>
      <c r="AP89" s="346"/>
      <c r="AQ89" s="346"/>
      <c r="AR89" s="346"/>
      <c r="AS89" s="346"/>
      <c r="AT89" s="346"/>
      <c r="AU89" s="429"/>
      <c r="AV89" s="429"/>
      <c r="AW89" s="429"/>
      <c r="AX89" s="429"/>
      <c r="AY89" s="573"/>
    </row>
    <row r="90" spans="1:51" x14ac:dyDescent="0.25">
      <c r="A90" s="345" t="s">
        <v>8082</v>
      </c>
      <c r="B90" s="931"/>
      <c r="C90" s="731"/>
      <c r="D90" s="374"/>
      <c r="E90" s="372"/>
      <c r="F90" s="374"/>
      <c r="G90" s="372"/>
      <c r="H90" s="374"/>
      <c r="I90" s="348"/>
      <c r="J90" s="348"/>
      <c r="K90" s="348"/>
      <c r="L90" s="348"/>
      <c r="M90" s="362"/>
      <c r="N90" s="350" t="s">
        <v>430</v>
      </c>
      <c r="O90" s="348" t="s">
        <v>430</v>
      </c>
      <c r="P90" s="348" t="s">
        <v>430</v>
      </c>
      <c r="Q90" s="348" t="s">
        <v>430</v>
      </c>
      <c r="R90" s="348" t="s">
        <v>430</v>
      </c>
      <c r="S90" s="348" t="s">
        <v>430</v>
      </c>
      <c r="T90" s="348" t="s">
        <v>430</v>
      </c>
      <c r="U90" s="354" t="s">
        <v>430</v>
      </c>
      <c r="V90" s="348" t="s">
        <v>430</v>
      </c>
      <c r="W90" s="348" t="s">
        <v>430</v>
      </c>
      <c r="X90" s="348" t="s">
        <v>430</v>
      </c>
      <c r="Y90" s="375" t="s">
        <v>430</v>
      </c>
      <c r="Z90" s="348" t="s">
        <v>430</v>
      </c>
      <c r="AA90" s="348" t="s">
        <v>430</v>
      </c>
      <c r="AB90" s="348" t="s">
        <v>430</v>
      </c>
      <c r="AC90" s="348" t="s">
        <v>430</v>
      </c>
      <c r="AD90" s="348" t="s">
        <v>430</v>
      </c>
      <c r="AE90" s="348" t="s">
        <v>430</v>
      </c>
      <c r="AF90" s="348" t="s">
        <v>430</v>
      </c>
      <c r="AG90" s="569"/>
      <c r="AH90" s="346"/>
      <c r="AI90" s="346"/>
      <c r="AJ90" s="346"/>
      <c r="AK90" s="346"/>
      <c r="AL90" s="346"/>
      <c r="AM90" s="346"/>
      <c r="AN90" s="346"/>
      <c r="AO90" s="573"/>
      <c r="AP90" s="346"/>
      <c r="AQ90" s="346"/>
      <c r="AR90" s="346"/>
      <c r="AS90" s="346"/>
      <c r="AT90" s="346"/>
      <c r="AU90" s="429"/>
      <c r="AV90" s="429"/>
      <c r="AW90" s="429"/>
      <c r="AX90" s="429"/>
      <c r="AY90" s="573"/>
    </row>
    <row r="91" spans="1:51" x14ac:dyDescent="0.25">
      <c r="A91" s="345" t="s">
        <v>8081</v>
      </c>
      <c r="B91" s="931"/>
      <c r="C91" s="731"/>
      <c r="D91" s="374"/>
      <c r="E91" s="372"/>
      <c r="F91" s="374"/>
      <c r="G91" s="372"/>
      <c r="H91" s="374"/>
      <c r="I91" s="348"/>
      <c r="J91" s="348"/>
      <c r="K91" s="348"/>
      <c r="L91" s="348"/>
      <c r="M91" s="362"/>
      <c r="N91" s="350" t="s">
        <v>430</v>
      </c>
      <c r="O91" s="348" t="s">
        <v>430</v>
      </c>
      <c r="P91" s="348" t="s">
        <v>430</v>
      </c>
      <c r="Q91" s="348" t="s">
        <v>430</v>
      </c>
      <c r="R91" s="348" t="s">
        <v>430</v>
      </c>
      <c r="S91" s="348" t="s">
        <v>430</v>
      </c>
      <c r="T91" s="348" t="s">
        <v>430</v>
      </c>
      <c r="U91" s="354" t="s">
        <v>430</v>
      </c>
      <c r="V91" s="348" t="s">
        <v>430</v>
      </c>
      <c r="W91" s="348" t="s">
        <v>430</v>
      </c>
      <c r="X91" s="348" t="s">
        <v>430</v>
      </c>
      <c r="Y91" s="375" t="s">
        <v>430</v>
      </c>
      <c r="Z91" s="348" t="s">
        <v>430</v>
      </c>
      <c r="AA91" s="348" t="s">
        <v>430</v>
      </c>
      <c r="AB91" s="348" t="s">
        <v>430</v>
      </c>
      <c r="AC91" s="348" t="s">
        <v>430</v>
      </c>
      <c r="AD91" s="348" t="s">
        <v>430</v>
      </c>
      <c r="AE91" s="348" t="s">
        <v>430</v>
      </c>
      <c r="AF91" s="348" t="s">
        <v>430</v>
      </c>
      <c r="AG91" s="569"/>
      <c r="AH91" s="346"/>
      <c r="AI91" s="346"/>
      <c r="AJ91" s="346"/>
      <c r="AK91" s="346"/>
      <c r="AL91" s="346"/>
      <c r="AM91" s="346"/>
      <c r="AN91" s="346"/>
      <c r="AO91" s="573"/>
      <c r="AP91" s="346"/>
      <c r="AQ91" s="346"/>
      <c r="AR91" s="346"/>
      <c r="AS91" s="346"/>
      <c r="AT91" s="346"/>
      <c r="AU91" s="429"/>
      <c r="AV91" s="429"/>
      <c r="AW91" s="429"/>
      <c r="AX91" s="429"/>
      <c r="AY91" s="573"/>
    </row>
    <row r="92" spans="1:51" x14ac:dyDescent="0.25">
      <c r="A92" s="345" t="s">
        <v>4364</v>
      </c>
      <c r="B92" s="931"/>
      <c r="C92" s="731"/>
      <c r="D92" s="374"/>
      <c r="E92" s="372"/>
      <c r="F92" s="374"/>
      <c r="G92" s="372"/>
      <c r="H92" s="374"/>
      <c r="I92" s="348"/>
      <c r="J92" s="348"/>
      <c r="K92" s="348"/>
      <c r="L92" s="348"/>
      <c r="M92" s="362"/>
      <c r="N92" s="350" t="s">
        <v>430</v>
      </c>
      <c r="O92" s="348" t="s">
        <v>430</v>
      </c>
      <c r="P92" s="348" t="s">
        <v>430</v>
      </c>
      <c r="Q92" s="348" t="s">
        <v>430</v>
      </c>
      <c r="R92" s="348" t="s">
        <v>430</v>
      </c>
      <c r="S92" s="348" t="s">
        <v>430</v>
      </c>
      <c r="T92" s="348" t="s">
        <v>430</v>
      </c>
      <c r="U92" s="354" t="s">
        <v>430</v>
      </c>
      <c r="V92" s="348" t="s">
        <v>430</v>
      </c>
      <c r="W92" s="348" t="s">
        <v>430</v>
      </c>
      <c r="X92" s="348" t="s">
        <v>430</v>
      </c>
      <c r="Y92" s="375" t="s">
        <v>430</v>
      </c>
      <c r="Z92" s="348" t="s">
        <v>430</v>
      </c>
      <c r="AA92" s="348" t="s">
        <v>430</v>
      </c>
      <c r="AB92" s="348" t="s">
        <v>430</v>
      </c>
      <c r="AC92" s="348" t="s">
        <v>430</v>
      </c>
      <c r="AD92" s="348" t="s">
        <v>430</v>
      </c>
      <c r="AE92" s="348" t="s">
        <v>430</v>
      </c>
      <c r="AF92" s="348" t="s">
        <v>430</v>
      </c>
      <c r="AG92" s="569"/>
      <c r="AH92" s="346"/>
      <c r="AI92" s="346"/>
      <c r="AJ92" s="346"/>
      <c r="AK92" s="346"/>
      <c r="AL92" s="346"/>
      <c r="AM92" s="346"/>
      <c r="AN92" s="346"/>
      <c r="AO92" s="573"/>
      <c r="AP92" s="346"/>
      <c r="AQ92" s="346"/>
      <c r="AR92" s="346"/>
      <c r="AS92" s="346"/>
      <c r="AT92" s="346"/>
      <c r="AU92" s="429"/>
      <c r="AV92" s="429"/>
      <c r="AW92" s="429"/>
      <c r="AX92" s="429"/>
      <c r="AY92" s="573"/>
    </row>
    <row r="93" spans="1:51" x14ac:dyDescent="0.25">
      <c r="A93" s="345" t="s">
        <v>4365</v>
      </c>
      <c r="B93" s="931"/>
      <c r="C93" s="731"/>
      <c r="D93" s="374"/>
      <c r="E93" s="372"/>
      <c r="F93" s="374"/>
      <c r="G93" s="372"/>
      <c r="H93" s="374"/>
      <c r="I93" s="348"/>
      <c r="J93" s="348"/>
      <c r="K93" s="348"/>
      <c r="L93" s="348"/>
      <c r="M93" s="362"/>
      <c r="N93" s="350" t="s">
        <v>430</v>
      </c>
      <c r="O93" s="348" t="s">
        <v>430</v>
      </c>
      <c r="P93" s="348" t="s">
        <v>430</v>
      </c>
      <c r="Q93" s="348" t="s">
        <v>430</v>
      </c>
      <c r="R93" s="348" t="s">
        <v>430</v>
      </c>
      <c r="S93" s="348" t="s">
        <v>430</v>
      </c>
      <c r="T93" s="348" t="s">
        <v>430</v>
      </c>
      <c r="U93" s="354" t="s">
        <v>430</v>
      </c>
      <c r="V93" s="348" t="s">
        <v>430</v>
      </c>
      <c r="W93" s="348" t="s">
        <v>430</v>
      </c>
      <c r="X93" s="348" t="s">
        <v>430</v>
      </c>
      <c r="Y93" s="375" t="s">
        <v>430</v>
      </c>
      <c r="Z93" s="348" t="s">
        <v>430</v>
      </c>
      <c r="AA93" s="348" t="s">
        <v>430</v>
      </c>
      <c r="AB93" s="348" t="s">
        <v>430</v>
      </c>
      <c r="AC93" s="348" t="s">
        <v>430</v>
      </c>
      <c r="AD93" s="348" t="s">
        <v>430</v>
      </c>
      <c r="AE93" s="348" t="s">
        <v>430</v>
      </c>
      <c r="AF93" s="348" t="s">
        <v>430</v>
      </c>
      <c r="AG93" s="569"/>
      <c r="AH93" s="346"/>
      <c r="AI93" s="346"/>
      <c r="AJ93" s="346"/>
      <c r="AK93" s="346"/>
      <c r="AL93" s="346"/>
      <c r="AM93" s="346"/>
      <c r="AN93" s="346"/>
      <c r="AO93" s="573"/>
      <c r="AP93" s="346"/>
      <c r="AQ93" s="346"/>
      <c r="AR93" s="346"/>
      <c r="AS93" s="346"/>
      <c r="AT93" s="346"/>
      <c r="AU93" s="429"/>
      <c r="AV93" s="429"/>
      <c r="AW93" s="429"/>
      <c r="AX93" s="429"/>
      <c r="AY93" s="573"/>
    </row>
    <row r="94" spans="1:51" x14ac:dyDescent="0.25">
      <c r="A94" s="345" t="s">
        <v>8112</v>
      </c>
      <c r="B94" s="931"/>
      <c r="C94" s="731"/>
      <c r="D94" s="374"/>
      <c r="E94" s="372"/>
      <c r="F94" s="374"/>
      <c r="G94" s="372"/>
      <c r="H94" s="374"/>
      <c r="I94" s="348"/>
      <c r="J94" s="348"/>
      <c r="K94" s="348"/>
      <c r="L94" s="348"/>
      <c r="M94" s="362"/>
      <c r="N94" s="350" t="s">
        <v>430</v>
      </c>
      <c r="O94" s="348" t="s">
        <v>430</v>
      </c>
      <c r="P94" s="348" t="s">
        <v>430</v>
      </c>
      <c r="Q94" s="348" t="s">
        <v>430</v>
      </c>
      <c r="R94" s="348" t="s">
        <v>430</v>
      </c>
      <c r="S94" s="348" t="s">
        <v>430</v>
      </c>
      <c r="T94" s="348" t="s">
        <v>430</v>
      </c>
      <c r="U94" s="354" t="s">
        <v>430</v>
      </c>
      <c r="V94" s="348" t="s">
        <v>430</v>
      </c>
      <c r="W94" s="348" t="s">
        <v>430</v>
      </c>
      <c r="X94" s="348" t="s">
        <v>430</v>
      </c>
      <c r="Y94" s="375" t="s">
        <v>430</v>
      </c>
      <c r="Z94" s="348" t="s">
        <v>430</v>
      </c>
      <c r="AA94" s="348" t="s">
        <v>430</v>
      </c>
      <c r="AB94" s="348" t="s">
        <v>430</v>
      </c>
      <c r="AC94" s="348" t="s">
        <v>430</v>
      </c>
      <c r="AD94" s="348" t="s">
        <v>430</v>
      </c>
      <c r="AE94" s="348" t="s">
        <v>430</v>
      </c>
      <c r="AF94" s="348" t="s">
        <v>430</v>
      </c>
      <c r="AG94" s="569"/>
      <c r="AH94" s="346"/>
      <c r="AI94" s="346"/>
      <c r="AJ94" s="346"/>
      <c r="AK94" s="346"/>
      <c r="AL94" s="346"/>
      <c r="AM94" s="346"/>
      <c r="AN94" s="346"/>
      <c r="AO94" s="573"/>
      <c r="AP94" s="346"/>
      <c r="AQ94" s="346"/>
      <c r="AR94" s="346"/>
      <c r="AS94" s="346"/>
      <c r="AT94" s="346"/>
      <c r="AU94" s="429"/>
      <c r="AV94" s="429"/>
      <c r="AW94" s="429"/>
      <c r="AX94" s="429"/>
      <c r="AY94" s="573"/>
    </row>
    <row r="95" spans="1:51" x14ac:dyDescent="0.25">
      <c r="A95" s="345" t="s">
        <v>8109</v>
      </c>
      <c r="B95" s="931"/>
      <c r="C95" s="731"/>
      <c r="D95" s="374"/>
      <c r="E95" s="372"/>
      <c r="F95" s="374"/>
      <c r="G95" s="372"/>
      <c r="H95" s="374"/>
      <c r="I95" s="348"/>
      <c r="J95" s="348"/>
      <c r="K95" s="348"/>
      <c r="L95" s="348"/>
      <c r="M95" s="362"/>
      <c r="N95" s="350" t="s">
        <v>430</v>
      </c>
      <c r="O95" s="348" t="s">
        <v>430</v>
      </c>
      <c r="P95" s="348" t="s">
        <v>430</v>
      </c>
      <c r="Q95" s="348" t="s">
        <v>430</v>
      </c>
      <c r="R95" s="348" t="s">
        <v>430</v>
      </c>
      <c r="S95" s="348" t="s">
        <v>430</v>
      </c>
      <c r="T95" s="348" t="s">
        <v>430</v>
      </c>
      <c r="U95" s="354" t="s">
        <v>430</v>
      </c>
      <c r="V95" s="348" t="s">
        <v>430</v>
      </c>
      <c r="W95" s="348" t="s">
        <v>430</v>
      </c>
      <c r="X95" s="348" t="s">
        <v>430</v>
      </c>
      <c r="Y95" s="375" t="s">
        <v>430</v>
      </c>
      <c r="Z95" s="348" t="s">
        <v>430</v>
      </c>
      <c r="AA95" s="348" t="s">
        <v>430</v>
      </c>
      <c r="AB95" s="348" t="s">
        <v>430</v>
      </c>
      <c r="AC95" s="348" t="s">
        <v>430</v>
      </c>
      <c r="AD95" s="348" t="s">
        <v>430</v>
      </c>
      <c r="AE95" s="348" t="s">
        <v>430</v>
      </c>
      <c r="AF95" s="348" t="s">
        <v>430</v>
      </c>
      <c r="AG95" s="569"/>
      <c r="AH95" s="346"/>
      <c r="AI95" s="346"/>
      <c r="AJ95" s="346"/>
      <c r="AK95" s="346"/>
      <c r="AL95" s="346"/>
      <c r="AM95" s="346"/>
      <c r="AN95" s="346"/>
      <c r="AO95" s="573"/>
      <c r="AP95" s="346"/>
      <c r="AQ95" s="346"/>
      <c r="AR95" s="346"/>
      <c r="AS95" s="346"/>
      <c r="AT95" s="346"/>
      <c r="AU95" s="429"/>
      <c r="AV95" s="429"/>
      <c r="AW95" s="429"/>
      <c r="AX95" s="429"/>
      <c r="AY95" s="573"/>
    </row>
    <row r="96" spans="1:51" x14ac:dyDescent="0.25">
      <c r="A96" s="345" t="s">
        <v>8126</v>
      </c>
      <c r="B96" s="931"/>
      <c r="C96" s="731"/>
      <c r="D96" s="374"/>
      <c r="E96" s="372"/>
      <c r="F96" s="374"/>
      <c r="G96" s="372"/>
      <c r="H96" s="374"/>
      <c r="I96" s="348"/>
      <c r="J96" s="348"/>
      <c r="K96" s="348"/>
      <c r="L96" s="348"/>
      <c r="M96" s="362"/>
      <c r="N96" s="350" t="s">
        <v>430</v>
      </c>
      <c r="O96" s="348" t="s">
        <v>430</v>
      </c>
      <c r="P96" s="348" t="s">
        <v>430</v>
      </c>
      <c r="Q96" s="348" t="s">
        <v>430</v>
      </c>
      <c r="R96" s="348" t="s">
        <v>430</v>
      </c>
      <c r="S96" s="348" t="s">
        <v>430</v>
      </c>
      <c r="T96" s="348" t="s">
        <v>430</v>
      </c>
      <c r="U96" s="354" t="s">
        <v>430</v>
      </c>
      <c r="V96" s="348" t="s">
        <v>430</v>
      </c>
      <c r="W96" s="348" t="s">
        <v>430</v>
      </c>
      <c r="X96" s="348" t="s">
        <v>430</v>
      </c>
      <c r="Y96" s="375" t="s">
        <v>430</v>
      </c>
      <c r="Z96" s="348" t="s">
        <v>430</v>
      </c>
      <c r="AA96" s="348" t="s">
        <v>430</v>
      </c>
      <c r="AB96" s="348" t="s">
        <v>430</v>
      </c>
      <c r="AC96" s="348" t="s">
        <v>430</v>
      </c>
      <c r="AD96" s="348" t="s">
        <v>430</v>
      </c>
      <c r="AE96" s="348" t="s">
        <v>430</v>
      </c>
      <c r="AF96" s="348" t="s">
        <v>430</v>
      </c>
      <c r="AG96" s="569"/>
      <c r="AH96" s="346"/>
      <c r="AI96" s="346"/>
      <c r="AJ96" s="346"/>
      <c r="AK96" s="346"/>
      <c r="AL96" s="346"/>
      <c r="AM96" s="346"/>
      <c r="AN96" s="346"/>
      <c r="AO96" s="573"/>
      <c r="AP96" s="346"/>
      <c r="AQ96" s="346"/>
      <c r="AR96" s="346"/>
      <c r="AS96" s="346"/>
      <c r="AT96" s="346"/>
      <c r="AU96" s="429"/>
      <c r="AV96" s="429"/>
      <c r="AW96" s="429"/>
      <c r="AX96" s="429"/>
      <c r="AY96" s="573"/>
    </row>
    <row r="97" spans="1:51" x14ac:dyDescent="0.25">
      <c r="A97" s="345" t="s">
        <v>8140</v>
      </c>
      <c r="B97" s="931"/>
      <c r="C97" s="731"/>
      <c r="D97" s="374"/>
      <c r="E97" s="372"/>
      <c r="F97" s="374"/>
      <c r="G97" s="372"/>
      <c r="H97" s="374"/>
      <c r="I97" s="348"/>
      <c r="J97" s="348"/>
      <c r="K97" s="348"/>
      <c r="L97" s="348"/>
      <c r="M97" s="362"/>
      <c r="N97" s="350" t="s">
        <v>430</v>
      </c>
      <c r="O97" s="348" t="s">
        <v>430</v>
      </c>
      <c r="P97" s="348" t="s">
        <v>430</v>
      </c>
      <c r="Q97" s="348" t="s">
        <v>430</v>
      </c>
      <c r="R97" s="348" t="s">
        <v>430</v>
      </c>
      <c r="S97" s="348" t="s">
        <v>430</v>
      </c>
      <c r="T97" s="348" t="s">
        <v>430</v>
      </c>
      <c r="U97" s="354" t="s">
        <v>430</v>
      </c>
      <c r="V97" s="348" t="s">
        <v>430</v>
      </c>
      <c r="W97" s="348" t="s">
        <v>430</v>
      </c>
      <c r="X97" s="348" t="s">
        <v>430</v>
      </c>
      <c r="Y97" s="375" t="s">
        <v>430</v>
      </c>
      <c r="Z97" s="348" t="s">
        <v>430</v>
      </c>
      <c r="AA97" s="348" t="s">
        <v>430</v>
      </c>
      <c r="AB97" s="348" t="s">
        <v>430</v>
      </c>
      <c r="AC97" s="348" t="s">
        <v>430</v>
      </c>
      <c r="AD97" s="348" t="s">
        <v>430</v>
      </c>
      <c r="AE97" s="348" t="s">
        <v>430</v>
      </c>
      <c r="AF97" s="348" t="s">
        <v>430</v>
      </c>
      <c r="AG97" s="569"/>
      <c r="AH97" s="346"/>
      <c r="AI97" s="346"/>
      <c r="AJ97" s="346"/>
      <c r="AK97" s="346"/>
      <c r="AL97" s="346"/>
      <c r="AM97" s="346"/>
      <c r="AN97" s="346"/>
      <c r="AO97" s="573"/>
      <c r="AP97" s="346"/>
      <c r="AQ97" s="346"/>
      <c r="AR97" s="346"/>
      <c r="AS97" s="346"/>
      <c r="AT97" s="346"/>
      <c r="AU97" s="429"/>
      <c r="AV97" s="429"/>
      <c r="AW97" s="429"/>
      <c r="AX97" s="429"/>
      <c r="AY97" s="573"/>
    </row>
    <row r="98" spans="1:51" x14ac:dyDescent="0.25">
      <c r="A98" s="345" t="s">
        <v>8141</v>
      </c>
      <c r="B98" s="931"/>
      <c r="C98" s="731"/>
      <c r="D98" s="374"/>
      <c r="E98" s="372"/>
      <c r="F98" s="374"/>
      <c r="G98" s="372"/>
      <c r="H98" s="374"/>
      <c r="I98" s="348"/>
      <c r="J98" s="348"/>
      <c r="K98" s="348"/>
      <c r="L98" s="348"/>
      <c r="M98" s="362"/>
      <c r="N98" s="350" t="s">
        <v>430</v>
      </c>
      <c r="O98" s="348" t="s">
        <v>430</v>
      </c>
      <c r="P98" s="348" t="s">
        <v>430</v>
      </c>
      <c r="Q98" s="348" t="s">
        <v>430</v>
      </c>
      <c r="R98" s="348" t="s">
        <v>430</v>
      </c>
      <c r="S98" s="348" t="s">
        <v>430</v>
      </c>
      <c r="T98" s="348" t="s">
        <v>430</v>
      </c>
      <c r="U98" s="354" t="s">
        <v>430</v>
      </c>
      <c r="V98" s="348" t="s">
        <v>430</v>
      </c>
      <c r="W98" s="348" t="s">
        <v>430</v>
      </c>
      <c r="X98" s="348" t="s">
        <v>430</v>
      </c>
      <c r="Y98" s="375" t="s">
        <v>430</v>
      </c>
      <c r="Z98" s="348" t="s">
        <v>430</v>
      </c>
      <c r="AA98" s="348" t="s">
        <v>430</v>
      </c>
      <c r="AB98" s="348" t="s">
        <v>430</v>
      </c>
      <c r="AC98" s="348" t="s">
        <v>430</v>
      </c>
      <c r="AD98" s="348" t="s">
        <v>430</v>
      </c>
      <c r="AE98" s="348" t="s">
        <v>430</v>
      </c>
      <c r="AF98" s="348" t="s">
        <v>430</v>
      </c>
      <c r="AG98" s="569"/>
      <c r="AH98" s="346"/>
      <c r="AI98" s="346"/>
      <c r="AJ98" s="346"/>
      <c r="AK98" s="346"/>
      <c r="AL98" s="346"/>
      <c r="AM98" s="346"/>
      <c r="AN98" s="346"/>
      <c r="AO98" s="573"/>
      <c r="AP98" s="346"/>
      <c r="AQ98" s="346"/>
      <c r="AR98" s="346"/>
      <c r="AS98" s="346"/>
      <c r="AT98" s="346"/>
      <c r="AU98" s="429"/>
      <c r="AV98" s="429"/>
      <c r="AW98" s="429"/>
      <c r="AX98" s="429"/>
      <c r="AY98" s="573"/>
    </row>
    <row r="99" spans="1:51" x14ac:dyDescent="0.25">
      <c r="A99" s="687" t="s">
        <v>8148</v>
      </c>
      <c r="B99" s="934"/>
      <c r="C99" s="744"/>
      <c r="D99" s="417"/>
      <c r="E99" s="412"/>
      <c r="F99" s="417"/>
      <c r="G99" s="412"/>
      <c r="H99" s="417"/>
      <c r="I99" s="416"/>
      <c r="J99" s="416"/>
      <c r="K99" s="416"/>
      <c r="L99" s="416"/>
      <c r="M99" s="420"/>
      <c r="N99" s="418" t="s">
        <v>430</v>
      </c>
      <c r="O99" s="416" t="s">
        <v>430</v>
      </c>
      <c r="P99" s="416" t="s">
        <v>430</v>
      </c>
      <c r="Q99" s="416" t="s">
        <v>430</v>
      </c>
      <c r="R99" s="416" t="s">
        <v>430</v>
      </c>
      <c r="S99" s="416" t="s">
        <v>430</v>
      </c>
      <c r="T99" s="416" t="s">
        <v>430</v>
      </c>
      <c r="U99" s="422" t="s">
        <v>430</v>
      </c>
      <c r="V99" s="416" t="s">
        <v>430</v>
      </c>
      <c r="W99" s="416" t="s">
        <v>430</v>
      </c>
      <c r="X99" s="416" t="s">
        <v>430</v>
      </c>
      <c r="Y99" s="421" t="s">
        <v>430</v>
      </c>
      <c r="Z99" s="416" t="s">
        <v>430</v>
      </c>
      <c r="AA99" s="416" t="s">
        <v>430</v>
      </c>
      <c r="AB99" s="416" t="s">
        <v>430</v>
      </c>
      <c r="AC99" s="416" t="s">
        <v>430</v>
      </c>
      <c r="AD99" s="416" t="s">
        <v>430</v>
      </c>
      <c r="AE99" s="416" t="s">
        <v>430</v>
      </c>
      <c r="AF99" s="416" t="s">
        <v>430</v>
      </c>
      <c r="AG99" s="575"/>
      <c r="AH99" s="414"/>
      <c r="AI99" s="414"/>
      <c r="AJ99" s="414"/>
      <c r="AK99" s="414"/>
      <c r="AL99" s="414"/>
      <c r="AM99" s="414"/>
      <c r="AN99" s="414"/>
      <c r="AO99" s="701"/>
      <c r="AP99" s="414"/>
      <c r="AQ99" s="414"/>
      <c r="AR99" s="414"/>
      <c r="AS99" s="414"/>
      <c r="AT99" s="414"/>
      <c r="AU99" s="633"/>
      <c r="AV99" s="633"/>
      <c r="AW99" s="633"/>
      <c r="AX99" s="633"/>
      <c r="AY99" s="701"/>
    </row>
    <row r="103" spans="1:51" x14ac:dyDescent="0.25">
      <c r="A103" s="22" t="s">
        <v>179</v>
      </c>
    </row>
    <row r="104" spans="1:51" x14ac:dyDescent="0.25">
      <c r="A104" s="22" t="s">
        <v>8883</v>
      </c>
    </row>
  </sheetData>
  <mergeCells count="13">
    <mergeCell ref="N6:U6"/>
    <mergeCell ref="V6:AF6"/>
    <mergeCell ref="AH6:AY6"/>
    <mergeCell ref="G5:G6"/>
    <mergeCell ref="H5:H6"/>
    <mergeCell ref="I5:L5"/>
    <mergeCell ref="M5:M6"/>
    <mergeCell ref="A5:A6"/>
    <mergeCell ref="B5:B6"/>
    <mergeCell ref="C5:C6"/>
    <mergeCell ref="D5:D6"/>
    <mergeCell ref="E5:E6"/>
    <mergeCell ref="F5:F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ACC61-28E4-4042-B831-184454761E33}">
  <sheetPr codeName="Sheet24"/>
  <dimension ref="A1:BV10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0.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5.1796875" style="239"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3.36328125" style="277"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c r="BM1" s="235"/>
    </row>
    <row r="2" spans="1:74" x14ac:dyDescent="0.25">
      <c r="BM2" s="235"/>
    </row>
    <row r="3" spans="1:74" ht="20.5" x14ac:dyDescent="0.45">
      <c r="A3" s="23" t="s">
        <v>213</v>
      </c>
      <c r="BM3" s="235"/>
    </row>
    <row r="4" spans="1:74" x14ac:dyDescent="0.25">
      <c r="A4" s="488" t="s">
        <v>425</v>
      </c>
      <c r="BM4" s="235"/>
    </row>
    <row r="5" spans="1:74" ht="33" x14ac:dyDescent="0.25">
      <c r="A5" s="1065" t="s">
        <v>214</v>
      </c>
      <c r="B5" s="1066"/>
      <c r="C5" s="1096" t="s">
        <v>44</v>
      </c>
      <c r="D5" s="1066"/>
      <c r="E5" s="1096" t="s">
        <v>45</v>
      </c>
      <c r="F5" s="1066"/>
      <c r="G5" s="1096" t="s">
        <v>46</v>
      </c>
      <c r="H5" s="1066"/>
      <c r="I5" s="1105" t="s">
        <v>184</v>
      </c>
      <c r="J5" s="1115"/>
      <c r="K5" s="1115"/>
      <c r="L5" s="1116"/>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198</v>
      </c>
      <c r="BB5" s="1113"/>
      <c r="BC5" s="1113"/>
      <c r="BD5" s="1113"/>
      <c r="BE5" s="1113"/>
      <c r="BF5" s="1114"/>
      <c r="BG5" s="1111"/>
      <c r="BH5" s="1072" t="s">
        <v>209</v>
      </c>
      <c r="BI5" s="1113"/>
      <c r="BJ5" s="1113"/>
      <c r="BK5" s="1113"/>
      <c r="BL5" s="1113"/>
      <c r="BM5" s="1113"/>
      <c r="BN5" s="1113"/>
      <c r="BO5" s="1113"/>
      <c r="BP5" s="1113"/>
      <c r="BQ5" s="1114"/>
      <c r="BR5" s="1066"/>
      <c r="BS5" s="1105" t="s">
        <v>212</v>
      </c>
      <c r="BT5" s="1116"/>
      <c r="BU5" s="1066"/>
      <c r="BV5" s="1105" t="s">
        <v>88</v>
      </c>
    </row>
    <row r="6" spans="1:74" ht="33" x14ac:dyDescent="0.25">
      <c r="A6" s="1065"/>
      <c r="B6" s="1067"/>
      <c r="C6" s="1104"/>
      <c r="D6" s="1067"/>
      <c r="E6" s="1104"/>
      <c r="F6" s="1067"/>
      <c r="G6" s="1104"/>
      <c r="H6" s="1067"/>
      <c r="I6" s="83" t="s">
        <v>180</v>
      </c>
      <c r="J6" s="28" t="s">
        <v>181</v>
      </c>
      <c r="K6" s="28" t="s">
        <v>182</v>
      </c>
      <c r="L6" s="251" t="s">
        <v>183</v>
      </c>
      <c r="M6" s="1112"/>
      <c r="N6" s="1117" t="s">
        <v>185</v>
      </c>
      <c r="O6" s="1107"/>
      <c r="P6" s="1107"/>
      <c r="Q6" s="1107"/>
      <c r="R6" s="1107"/>
      <c r="S6" s="1107"/>
      <c r="T6" s="1107"/>
      <c r="U6" s="1107"/>
      <c r="V6" s="1117" t="s">
        <v>57</v>
      </c>
      <c r="W6" s="1107"/>
      <c r="X6" s="1107"/>
      <c r="Y6" s="1107"/>
      <c r="Z6" s="1107"/>
      <c r="AA6" s="1107"/>
      <c r="AB6" s="1107"/>
      <c r="AC6" s="1107"/>
      <c r="AD6" s="1107"/>
      <c r="AE6" s="1107"/>
      <c r="AF6" s="1108"/>
      <c r="AG6" s="232"/>
      <c r="AH6" s="1082" t="s">
        <v>68</v>
      </c>
      <c r="AI6" s="1109"/>
      <c r="AJ6" s="1109"/>
      <c r="AK6" s="1109"/>
      <c r="AL6" s="1109"/>
      <c r="AM6" s="1109"/>
      <c r="AN6" s="1109"/>
      <c r="AO6" s="1109"/>
      <c r="AP6" s="1109"/>
      <c r="AQ6" s="1109"/>
      <c r="AR6" s="1109"/>
      <c r="AS6" s="1109"/>
      <c r="AT6" s="1109"/>
      <c r="AU6" s="1109"/>
      <c r="AV6" s="1109"/>
      <c r="AW6" s="1109"/>
      <c r="AX6" s="1109"/>
      <c r="AY6" s="1110"/>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67"/>
      <c r="BS6" s="83" t="s">
        <v>210</v>
      </c>
      <c r="BT6" s="82" t="s">
        <v>211</v>
      </c>
      <c r="BU6" s="1067"/>
      <c r="BV6" s="1106"/>
    </row>
    <row r="7" spans="1:74" ht="14.5" x14ac:dyDescent="0.25">
      <c r="A7" s="323" t="s">
        <v>215</v>
      </c>
      <c r="B7" s="55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7345</v>
      </c>
      <c r="B8" s="369"/>
      <c r="C8" s="718">
        <v>41275</v>
      </c>
      <c r="D8" s="369"/>
      <c r="E8" s="338">
        <v>17848.68</v>
      </c>
      <c r="F8" s="369"/>
      <c r="G8" s="339">
        <v>4395.6737999999996</v>
      </c>
      <c r="H8" s="370"/>
      <c r="I8" s="340">
        <v>2.7399999999999998E-3</v>
      </c>
      <c r="J8" s="340">
        <v>6.5</v>
      </c>
      <c r="K8" s="340">
        <v>2.7399999999999998E-3</v>
      </c>
      <c r="L8" s="340">
        <v>2.7399999999999998E-3</v>
      </c>
      <c r="M8" s="361"/>
      <c r="N8" s="342">
        <v>4.9023000000000003</v>
      </c>
      <c r="O8" s="340">
        <v>4.9629000000000003</v>
      </c>
      <c r="P8" s="340">
        <v>4.9955999999999996</v>
      </c>
      <c r="Q8" s="340">
        <v>4.9238</v>
      </c>
      <c r="R8" s="340">
        <v>5.1176000000000004</v>
      </c>
      <c r="S8" s="340">
        <v>4.9886999999999997</v>
      </c>
      <c r="T8" s="340">
        <v>5.1536</v>
      </c>
      <c r="U8" s="344">
        <v>5.2746000000000004</v>
      </c>
      <c r="V8" s="340">
        <v>5.3784000000000001</v>
      </c>
      <c r="W8" s="340">
        <v>5.9683999999999999</v>
      </c>
      <c r="X8" s="340">
        <v>6.2244000000000002</v>
      </c>
      <c r="Y8" s="371">
        <v>5.5208000000000004</v>
      </c>
      <c r="Z8" s="340">
        <v>5.4170999999999996</v>
      </c>
      <c r="AA8" s="340">
        <v>4.9805999999999999</v>
      </c>
      <c r="AB8" s="340">
        <v>5.0522999999999998</v>
      </c>
      <c r="AC8" s="340">
        <v>5.1993</v>
      </c>
      <c r="AD8" s="340">
        <v>5.2929000000000004</v>
      </c>
      <c r="AE8" s="340">
        <v>4.9805999999999999</v>
      </c>
      <c r="AF8" s="340">
        <v>6.1905000000000001</v>
      </c>
      <c r="AG8" s="568"/>
      <c r="AH8" s="338">
        <v>9</v>
      </c>
      <c r="AI8" s="338">
        <v>11</v>
      </c>
      <c r="AJ8" s="338">
        <v>10</v>
      </c>
      <c r="AK8" s="338">
        <v>15</v>
      </c>
      <c r="AL8" s="338">
        <v>17</v>
      </c>
      <c r="AM8" s="338">
        <v>17</v>
      </c>
      <c r="AN8" s="338">
        <v>17</v>
      </c>
      <c r="AO8" s="570">
        <v>17</v>
      </c>
      <c r="AP8" s="338">
        <v>15</v>
      </c>
      <c r="AQ8" s="338">
        <v>16</v>
      </c>
      <c r="AR8" s="338">
        <v>15</v>
      </c>
      <c r="AS8" s="338">
        <v>14</v>
      </c>
      <c r="AT8" s="338">
        <v>2</v>
      </c>
      <c r="AU8" s="338">
        <v>17</v>
      </c>
      <c r="AV8" s="338">
        <v>17</v>
      </c>
      <c r="AW8" s="338">
        <v>17</v>
      </c>
      <c r="AX8" s="338">
        <v>16</v>
      </c>
      <c r="AY8" s="338">
        <v>17</v>
      </c>
      <c r="AZ8" s="583"/>
      <c r="BA8" s="464">
        <v>5.96</v>
      </c>
      <c r="BB8" s="340" t="s">
        <v>430</v>
      </c>
      <c r="BC8" s="340" t="s">
        <v>430</v>
      </c>
      <c r="BD8" s="340" t="s">
        <v>430</v>
      </c>
      <c r="BE8" s="371" t="s">
        <v>430</v>
      </c>
      <c r="BF8" s="371">
        <v>94.04</v>
      </c>
      <c r="BG8" s="370"/>
      <c r="BH8" s="593">
        <v>94.04</v>
      </c>
      <c r="BI8" s="340" t="s">
        <v>430</v>
      </c>
      <c r="BJ8" s="340" t="s">
        <v>430</v>
      </c>
      <c r="BK8" s="340" t="s">
        <v>430</v>
      </c>
      <c r="BL8" s="340" t="s">
        <v>430</v>
      </c>
      <c r="BM8" s="371">
        <v>1.68</v>
      </c>
      <c r="BN8" s="371" t="s">
        <v>430</v>
      </c>
      <c r="BO8" s="371">
        <v>4.28</v>
      </c>
      <c r="BP8" s="371" t="s">
        <v>430</v>
      </c>
      <c r="BQ8" s="371" t="s">
        <v>430</v>
      </c>
      <c r="BR8" s="609"/>
      <c r="BS8" s="369" t="s">
        <v>430</v>
      </c>
      <c r="BT8" s="344" t="s">
        <v>430</v>
      </c>
      <c r="BU8" s="571"/>
      <c r="BV8" s="370" t="s">
        <v>555</v>
      </c>
    </row>
    <row r="9" spans="1:74" s="425" customFormat="1" x14ac:dyDescent="0.25">
      <c r="A9" s="337" t="s">
        <v>7346</v>
      </c>
      <c r="B9" s="369"/>
      <c r="C9" s="718">
        <v>43419</v>
      </c>
      <c r="D9" s="369"/>
      <c r="E9" s="338">
        <v>8823.6</v>
      </c>
      <c r="F9" s="369"/>
      <c r="G9" s="339">
        <v>1456.8164999999999</v>
      </c>
      <c r="H9" s="370"/>
      <c r="I9" s="340">
        <v>9.3200000000000002E-3</v>
      </c>
      <c r="J9" s="340">
        <v>7.23</v>
      </c>
      <c r="K9" s="340">
        <v>6.1900000000000002E-3</v>
      </c>
      <c r="L9" s="340">
        <v>6.5799999999999999E-3</v>
      </c>
      <c r="M9" s="361"/>
      <c r="N9" s="342">
        <v>4.8837999999999999</v>
      </c>
      <c r="O9" s="340">
        <v>4.9252000000000002</v>
      </c>
      <c r="P9" s="340">
        <v>4.9730999999999996</v>
      </c>
      <c r="Q9" s="340">
        <v>4.944</v>
      </c>
      <c r="R9" s="340">
        <v>5.2153999999999998</v>
      </c>
      <c r="S9" s="340">
        <v>5.0525000000000002</v>
      </c>
      <c r="T9" s="340">
        <v>5.2167000000000003</v>
      </c>
      <c r="U9" s="344">
        <v>5.3238000000000003</v>
      </c>
      <c r="V9" s="340">
        <v>5.4172000000000002</v>
      </c>
      <c r="W9" s="340">
        <v>5.9931000000000001</v>
      </c>
      <c r="X9" s="340">
        <v>6.2511999999999999</v>
      </c>
      <c r="Y9" s="371">
        <v>5.5404</v>
      </c>
      <c r="Z9" s="340" t="s">
        <v>430</v>
      </c>
      <c r="AA9" s="340">
        <v>5.0355999999999996</v>
      </c>
      <c r="AB9" s="340">
        <v>5.1188000000000002</v>
      </c>
      <c r="AC9" s="340">
        <v>5.2572999999999999</v>
      </c>
      <c r="AD9" s="340">
        <v>5.3396999999999997</v>
      </c>
      <c r="AE9" s="340">
        <v>5.0355999999999996</v>
      </c>
      <c r="AF9" s="340">
        <v>5.1786000000000003</v>
      </c>
      <c r="AG9" s="568"/>
      <c r="AH9" s="338">
        <v>16</v>
      </c>
      <c r="AI9" s="338">
        <v>17</v>
      </c>
      <c r="AJ9" s="338">
        <v>15</v>
      </c>
      <c r="AK9" s="338">
        <v>12</v>
      </c>
      <c r="AL9" s="338">
        <v>9</v>
      </c>
      <c r="AM9" s="338">
        <v>8</v>
      </c>
      <c r="AN9" s="338">
        <v>9</v>
      </c>
      <c r="AO9" s="570">
        <v>9</v>
      </c>
      <c r="AP9" s="338">
        <v>11</v>
      </c>
      <c r="AQ9" s="338">
        <v>14</v>
      </c>
      <c r="AR9" s="338">
        <v>12</v>
      </c>
      <c r="AS9" s="338">
        <v>12</v>
      </c>
      <c r="AT9" s="338" t="s">
        <v>430</v>
      </c>
      <c r="AU9" s="338">
        <v>11</v>
      </c>
      <c r="AV9" s="338">
        <v>9</v>
      </c>
      <c r="AW9" s="338">
        <v>9</v>
      </c>
      <c r="AX9" s="338">
        <v>9</v>
      </c>
      <c r="AY9" s="338">
        <v>11</v>
      </c>
      <c r="AZ9" s="583"/>
      <c r="BA9" s="464">
        <v>7.48</v>
      </c>
      <c r="BB9" s="340" t="s">
        <v>430</v>
      </c>
      <c r="BC9" s="340" t="s">
        <v>430</v>
      </c>
      <c r="BD9" s="340" t="s">
        <v>430</v>
      </c>
      <c r="BE9" s="371" t="s">
        <v>430</v>
      </c>
      <c r="BF9" s="371">
        <v>92.52</v>
      </c>
      <c r="BG9" s="370"/>
      <c r="BH9" s="593">
        <v>92.52</v>
      </c>
      <c r="BI9" s="340" t="s">
        <v>430</v>
      </c>
      <c r="BJ9" s="340" t="s">
        <v>430</v>
      </c>
      <c r="BK9" s="340" t="s">
        <v>430</v>
      </c>
      <c r="BL9" s="340" t="s">
        <v>430</v>
      </c>
      <c r="BM9" s="371" t="s">
        <v>430</v>
      </c>
      <c r="BN9" s="371" t="s">
        <v>430</v>
      </c>
      <c r="BO9" s="371">
        <v>7.48</v>
      </c>
      <c r="BP9" s="371" t="s">
        <v>430</v>
      </c>
      <c r="BQ9" s="371" t="s">
        <v>430</v>
      </c>
      <c r="BR9" s="463"/>
      <c r="BS9" s="369" t="s">
        <v>430</v>
      </c>
      <c r="BT9" s="344" t="s">
        <v>430</v>
      </c>
      <c r="BU9" s="571"/>
      <c r="BV9" s="370" t="s">
        <v>555</v>
      </c>
    </row>
    <row r="10" spans="1:74" s="428" customFormat="1" x14ac:dyDescent="0.25">
      <c r="A10" s="345" t="s">
        <v>7347</v>
      </c>
      <c r="B10" s="373"/>
      <c r="C10" s="719">
        <v>43539</v>
      </c>
      <c r="D10" s="373"/>
      <c r="E10" s="346">
        <v>7849.19</v>
      </c>
      <c r="F10" s="373"/>
      <c r="G10" s="347">
        <v>1431.0856000000001</v>
      </c>
      <c r="H10" s="374"/>
      <c r="I10" s="348">
        <v>8.2199999999999999E-3</v>
      </c>
      <c r="J10" s="348">
        <v>7.24</v>
      </c>
      <c r="K10" s="348">
        <v>8.2199999999999999E-3</v>
      </c>
      <c r="L10" s="348">
        <v>8.2199999999999999E-3</v>
      </c>
      <c r="M10" s="362"/>
      <c r="N10" s="350">
        <v>4.9154999999999998</v>
      </c>
      <c r="O10" s="348">
        <v>4.9747000000000003</v>
      </c>
      <c r="P10" s="348">
        <v>5.0067000000000004</v>
      </c>
      <c r="Q10" s="348">
        <v>4.9676</v>
      </c>
      <c r="R10" s="348">
        <v>5.2462999999999997</v>
      </c>
      <c r="S10" s="348">
        <v>5.0888</v>
      </c>
      <c r="T10" s="348">
        <v>5.2423999999999999</v>
      </c>
      <c r="U10" s="354">
        <v>5.3491999999999997</v>
      </c>
      <c r="V10" s="348">
        <v>5.4470999999999998</v>
      </c>
      <c r="W10" s="348">
        <v>6.0404</v>
      </c>
      <c r="X10" s="348">
        <v>6.2972999999999999</v>
      </c>
      <c r="Y10" s="375">
        <v>5.5846999999999998</v>
      </c>
      <c r="Z10" s="348" t="s">
        <v>430</v>
      </c>
      <c r="AA10" s="348">
        <v>5.0734000000000004</v>
      </c>
      <c r="AB10" s="348">
        <v>5.157</v>
      </c>
      <c r="AC10" s="348">
        <v>5.2862</v>
      </c>
      <c r="AD10" s="348">
        <v>5.3665000000000003</v>
      </c>
      <c r="AE10" s="348">
        <v>5.0734000000000004</v>
      </c>
      <c r="AF10" s="348">
        <v>5.1605999999999996</v>
      </c>
      <c r="AG10" s="569"/>
      <c r="AH10" s="346">
        <v>7</v>
      </c>
      <c r="AI10" s="346">
        <v>6</v>
      </c>
      <c r="AJ10" s="346">
        <v>5</v>
      </c>
      <c r="AK10" s="346">
        <v>3</v>
      </c>
      <c r="AL10" s="346">
        <v>4</v>
      </c>
      <c r="AM10" s="346">
        <v>2</v>
      </c>
      <c r="AN10" s="346">
        <v>3</v>
      </c>
      <c r="AO10" s="572">
        <v>3</v>
      </c>
      <c r="AP10" s="346">
        <v>3</v>
      </c>
      <c r="AQ10" s="346">
        <v>1</v>
      </c>
      <c r="AR10" s="346">
        <v>1</v>
      </c>
      <c r="AS10" s="346">
        <v>1</v>
      </c>
      <c r="AT10" s="346" t="s">
        <v>430</v>
      </c>
      <c r="AU10" s="346">
        <v>4</v>
      </c>
      <c r="AV10" s="346">
        <v>2</v>
      </c>
      <c r="AW10" s="346">
        <v>3</v>
      </c>
      <c r="AX10" s="346">
        <v>3</v>
      </c>
      <c r="AY10" s="346">
        <v>4</v>
      </c>
      <c r="AZ10" s="584"/>
      <c r="BA10" s="467">
        <v>9.34</v>
      </c>
      <c r="BB10" s="348" t="s">
        <v>430</v>
      </c>
      <c r="BC10" s="348" t="s">
        <v>430</v>
      </c>
      <c r="BD10" s="348" t="s">
        <v>430</v>
      </c>
      <c r="BE10" s="375" t="s">
        <v>430</v>
      </c>
      <c r="BF10" s="375">
        <v>90.66</v>
      </c>
      <c r="BG10" s="374"/>
      <c r="BH10" s="594">
        <v>90.66</v>
      </c>
      <c r="BI10" s="348" t="s">
        <v>430</v>
      </c>
      <c r="BJ10" s="348" t="s">
        <v>430</v>
      </c>
      <c r="BK10" s="348" t="s">
        <v>430</v>
      </c>
      <c r="BL10" s="348" t="s">
        <v>430</v>
      </c>
      <c r="BM10" s="375" t="s">
        <v>430</v>
      </c>
      <c r="BN10" s="375" t="s">
        <v>430</v>
      </c>
      <c r="BO10" s="375">
        <v>9.34</v>
      </c>
      <c r="BP10" s="375" t="s">
        <v>430</v>
      </c>
      <c r="BQ10" s="375" t="s">
        <v>430</v>
      </c>
      <c r="BR10" s="466"/>
      <c r="BS10" s="373" t="s">
        <v>430</v>
      </c>
      <c r="BT10" s="354" t="s">
        <v>430</v>
      </c>
      <c r="BU10" s="430"/>
      <c r="BV10" s="374" t="s">
        <v>555</v>
      </c>
    </row>
    <row r="11" spans="1:74" s="428" customFormat="1" x14ac:dyDescent="0.25">
      <c r="A11" s="345" t="s">
        <v>7348</v>
      </c>
      <c r="B11" s="373"/>
      <c r="C11" s="719">
        <v>41274</v>
      </c>
      <c r="D11" s="373"/>
      <c r="E11" s="346">
        <v>7433.89</v>
      </c>
      <c r="F11" s="373"/>
      <c r="G11" s="347">
        <v>4007.6642000000002</v>
      </c>
      <c r="H11" s="374"/>
      <c r="I11" s="348">
        <v>1.0959999999999999E-2</v>
      </c>
      <c r="J11" s="348">
        <v>7.91</v>
      </c>
      <c r="K11" s="348">
        <v>1.0959999999999999E-2</v>
      </c>
      <c r="L11" s="348">
        <v>1.0959999999999999E-2</v>
      </c>
      <c r="M11" s="362"/>
      <c r="N11" s="350">
        <v>4.8221999999999996</v>
      </c>
      <c r="O11" s="348">
        <v>4.931</v>
      </c>
      <c r="P11" s="348">
        <v>4.8876999999999997</v>
      </c>
      <c r="Q11" s="348">
        <v>4.8616999999999999</v>
      </c>
      <c r="R11" s="348">
        <v>5.2279</v>
      </c>
      <c r="S11" s="348">
        <v>5.0217999999999998</v>
      </c>
      <c r="T11" s="348">
        <v>5.1731999999999996</v>
      </c>
      <c r="U11" s="354">
        <v>5.2801</v>
      </c>
      <c r="V11" s="348">
        <v>5.3708999999999998</v>
      </c>
      <c r="W11" s="348">
        <v>5.9481999999999999</v>
      </c>
      <c r="X11" s="348">
        <v>6.2107000000000001</v>
      </c>
      <c r="Y11" s="375">
        <v>5.5061999999999998</v>
      </c>
      <c r="Z11" s="348">
        <v>5.3879999999999999</v>
      </c>
      <c r="AA11" s="348">
        <v>5.0387000000000004</v>
      </c>
      <c r="AB11" s="348">
        <v>5.0856000000000003</v>
      </c>
      <c r="AC11" s="348">
        <v>5.2167000000000003</v>
      </c>
      <c r="AD11" s="348">
        <v>5.2968999999999999</v>
      </c>
      <c r="AE11" s="348">
        <v>5.0387000000000004</v>
      </c>
      <c r="AF11" s="348">
        <v>5.9950000000000001</v>
      </c>
      <c r="AG11" s="569"/>
      <c r="AH11" s="346">
        <v>18</v>
      </c>
      <c r="AI11" s="346">
        <v>15</v>
      </c>
      <c r="AJ11" s="346">
        <v>18</v>
      </c>
      <c r="AK11" s="346">
        <v>18</v>
      </c>
      <c r="AL11" s="346">
        <v>6</v>
      </c>
      <c r="AM11" s="346">
        <v>15</v>
      </c>
      <c r="AN11" s="346">
        <v>16</v>
      </c>
      <c r="AO11" s="572">
        <v>16</v>
      </c>
      <c r="AP11" s="346">
        <v>17</v>
      </c>
      <c r="AQ11" s="346">
        <v>17</v>
      </c>
      <c r="AR11" s="346">
        <v>16</v>
      </c>
      <c r="AS11" s="346">
        <v>16</v>
      </c>
      <c r="AT11" s="346">
        <v>3</v>
      </c>
      <c r="AU11" s="346">
        <v>9</v>
      </c>
      <c r="AV11" s="346">
        <v>16</v>
      </c>
      <c r="AW11" s="346">
        <v>16</v>
      </c>
      <c r="AX11" s="346">
        <v>15</v>
      </c>
      <c r="AY11" s="346">
        <v>9</v>
      </c>
      <c r="AZ11" s="584"/>
      <c r="BA11" s="467">
        <v>9.39</v>
      </c>
      <c r="BB11" s="348" t="s">
        <v>430</v>
      </c>
      <c r="BC11" s="348" t="s">
        <v>430</v>
      </c>
      <c r="BD11" s="348" t="s">
        <v>430</v>
      </c>
      <c r="BE11" s="375" t="s">
        <v>430</v>
      </c>
      <c r="BF11" s="375">
        <v>90.61</v>
      </c>
      <c r="BG11" s="374"/>
      <c r="BH11" s="594">
        <v>90.61</v>
      </c>
      <c r="BI11" s="348" t="s">
        <v>430</v>
      </c>
      <c r="BJ11" s="348" t="s">
        <v>430</v>
      </c>
      <c r="BK11" s="348" t="s">
        <v>430</v>
      </c>
      <c r="BL11" s="348" t="s">
        <v>430</v>
      </c>
      <c r="BM11" s="375" t="s">
        <v>430</v>
      </c>
      <c r="BN11" s="375" t="s">
        <v>430</v>
      </c>
      <c r="BO11" s="375">
        <v>9.39</v>
      </c>
      <c r="BP11" s="375" t="s">
        <v>430</v>
      </c>
      <c r="BQ11" s="375" t="s">
        <v>430</v>
      </c>
      <c r="BR11" s="466"/>
      <c r="BS11" s="373" t="s">
        <v>430</v>
      </c>
      <c r="BT11" s="354" t="s">
        <v>430</v>
      </c>
      <c r="BU11" s="430"/>
      <c r="BV11" s="374" t="s">
        <v>555</v>
      </c>
    </row>
    <row r="12" spans="1:74" s="428" customFormat="1" ht="11" x14ac:dyDescent="0.3">
      <c r="A12" s="841" t="s">
        <v>7349</v>
      </c>
      <c r="B12" s="842"/>
      <c r="C12" s="843">
        <v>43480</v>
      </c>
      <c r="D12" s="842"/>
      <c r="E12" s="844">
        <v>5066.8500000000004</v>
      </c>
      <c r="F12" s="842"/>
      <c r="G12" s="845">
        <v>1442.4065000000001</v>
      </c>
      <c r="H12" s="847"/>
      <c r="I12" s="846">
        <v>7.5100000000000002E-3</v>
      </c>
      <c r="J12" s="846">
        <v>7.16</v>
      </c>
      <c r="K12" s="846">
        <v>6.79E-3</v>
      </c>
      <c r="L12" s="846">
        <v>6.79E-3</v>
      </c>
      <c r="M12" s="851"/>
      <c r="N12" s="848">
        <v>4.9554</v>
      </c>
      <c r="O12" s="846">
        <v>4.9736000000000002</v>
      </c>
      <c r="P12" s="846">
        <v>5.0176999999999996</v>
      </c>
      <c r="Q12" s="846">
        <v>4.9714</v>
      </c>
      <c r="R12" s="846">
        <v>5.226</v>
      </c>
      <c r="S12" s="846">
        <v>5.0759999999999996</v>
      </c>
      <c r="T12" s="846">
        <v>5.2279</v>
      </c>
      <c r="U12" s="856">
        <v>5.3323</v>
      </c>
      <c r="V12" s="846">
        <v>5.4302999999999999</v>
      </c>
      <c r="W12" s="846">
        <v>6.0149999999999997</v>
      </c>
      <c r="X12" s="846">
        <v>6.2727000000000004</v>
      </c>
      <c r="Y12" s="852">
        <v>5.5583999999999998</v>
      </c>
      <c r="Z12" s="846" t="s">
        <v>430</v>
      </c>
      <c r="AA12" s="846">
        <v>5.0587999999999997</v>
      </c>
      <c r="AB12" s="846">
        <v>5.1414999999999997</v>
      </c>
      <c r="AC12" s="846">
        <v>5.2667000000000002</v>
      </c>
      <c r="AD12" s="846">
        <v>5.3494000000000002</v>
      </c>
      <c r="AE12" s="846">
        <v>5.0587999999999997</v>
      </c>
      <c r="AF12" s="846">
        <v>5.1569000000000003</v>
      </c>
      <c r="AG12" s="936"/>
      <c r="AH12" s="844">
        <v>1</v>
      </c>
      <c r="AI12" s="844">
        <v>8</v>
      </c>
      <c r="AJ12" s="844">
        <v>2</v>
      </c>
      <c r="AK12" s="844">
        <v>1</v>
      </c>
      <c r="AL12" s="844">
        <v>7</v>
      </c>
      <c r="AM12" s="844">
        <v>3</v>
      </c>
      <c r="AN12" s="844">
        <v>5</v>
      </c>
      <c r="AO12" s="937">
        <v>6</v>
      </c>
      <c r="AP12" s="844">
        <v>6</v>
      </c>
      <c r="AQ12" s="844">
        <v>5</v>
      </c>
      <c r="AR12" s="844">
        <v>5</v>
      </c>
      <c r="AS12" s="844">
        <v>8</v>
      </c>
      <c r="AT12" s="844" t="s">
        <v>430</v>
      </c>
      <c r="AU12" s="844">
        <v>6</v>
      </c>
      <c r="AV12" s="844">
        <v>3</v>
      </c>
      <c r="AW12" s="844">
        <v>5</v>
      </c>
      <c r="AX12" s="844">
        <v>5</v>
      </c>
      <c r="AY12" s="844">
        <v>6</v>
      </c>
      <c r="AZ12" s="938"/>
      <c r="BA12" s="853">
        <v>4.63</v>
      </c>
      <c r="BB12" s="846" t="s">
        <v>430</v>
      </c>
      <c r="BC12" s="846" t="s">
        <v>430</v>
      </c>
      <c r="BD12" s="846" t="s">
        <v>430</v>
      </c>
      <c r="BE12" s="852" t="s">
        <v>430</v>
      </c>
      <c r="BF12" s="852">
        <v>95.37</v>
      </c>
      <c r="BG12" s="847"/>
      <c r="BH12" s="939">
        <v>95.37</v>
      </c>
      <c r="BI12" s="846" t="s">
        <v>430</v>
      </c>
      <c r="BJ12" s="846" t="s">
        <v>430</v>
      </c>
      <c r="BK12" s="846" t="s">
        <v>430</v>
      </c>
      <c r="BL12" s="846" t="s">
        <v>430</v>
      </c>
      <c r="BM12" s="852" t="s">
        <v>430</v>
      </c>
      <c r="BN12" s="852" t="s">
        <v>430</v>
      </c>
      <c r="BO12" s="852">
        <v>4.63</v>
      </c>
      <c r="BP12" s="852" t="s">
        <v>430</v>
      </c>
      <c r="BQ12" s="852" t="s">
        <v>430</v>
      </c>
      <c r="BR12" s="850"/>
      <c r="BS12" s="842" t="s">
        <v>430</v>
      </c>
      <c r="BT12" s="856" t="s">
        <v>430</v>
      </c>
      <c r="BU12" s="906"/>
      <c r="BV12" s="847" t="s">
        <v>555</v>
      </c>
    </row>
    <row r="13" spans="1:74" s="428" customFormat="1" x14ac:dyDescent="0.25">
      <c r="A13" s="345" t="s">
        <v>7350</v>
      </c>
      <c r="B13" s="373"/>
      <c r="C13" s="719">
        <v>43405</v>
      </c>
      <c r="D13" s="373"/>
      <c r="E13" s="346">
        <v>4930.53</v>
      </c>
      <c r="F13" s="373"/>
      <c r="G13" s="347">
        <v>1462.1293000000001</v>
      </c>
      <c r="H13" s="374"/>
      <c r="I13" s="348">
        <v>0.01</v>
      </c>
      <c r="J13" s="348">
        <v>6.95</v>
      </c>
      <c r="K13" s="348">
        <v>0.01</v>
      </c>
      <c r="L13" s="348">
        <v>0.01</v>
      </c>
      <c r="M13" s="362"/>
      <c r="N13" s="350">
        <v>4.8985000000000003</v>
      </c>
      <c r="O13" s="348">
        <v>4.9272999999999998</v>
      </c>
      <c r="P13" s="348">
        <v>4.9577999999999998</v>
      </c>
      <c r="Q13" s="348">
        <v>4.9166999999999996</v>
      </c>
      <c r="R13" s="348">
        <v>5.1627000000000001</v>
      </c>
      <c r="S13" s="348">
        <v>5.0246000000000004</v>
      </c>
      <c r="T13" s="348">
        <v>5.1958000000000002</v>
      </c>
      <c r="U13" s="354">
        <v>5.3033000000000001</v>
      </c>
      <c r="V13" s="348">
        <v>5.4034000000000004</v>
      </c>
      <c r="W13" s="348">
        <v>5.9992999999999999</v>
      </c>
      <c r="X13" s="348">
        <v>6.2634999999999996</v>
      </c>
      <c r="Y13" s="375">
        <v>5.5570000000000004</v>
      </c>
      <c r="Z13" s="348" t="s">
        <v>430</v>
      </c>
      <c r="AA13" s="348">
        <v>5.0082000000000004</v>
      </c>
      <c r="AB13" s="348">
        <v>5.0979000000000001</v>
      </c>
      <c r="AC13" s="348">
        <v>5.2356999999999996</v>
      </c>
      <c r="AD13" s="348">
        <v>5.3207000000000004</v>
      </c>
      <c r="AE13" s="348">
        <v>5.0082000000000004</v>
      </c>
      <c r="AF13" s="348">
        <v>5.2024999999999997</v>
      </c>
      <c r="AG13" s="569"/>
      <c r="AH13" s="346">
        <v>13</v>
      </c>
      <c r="AI13" s="346">
        <v>16</v>
      </c>
      <c r="AJ13" s="346">
        <v>16</v>
      </c>
      <c r="AK13" s="346">
        <v>16</v>
      </c>
      <c r="AL13" s="346">
        <v>13</v>
      </c>
      <c r="AM13" s="346">
        <v>14</v>
      </c>
      <c r="AN13" s="346">
        <v>15</v>
      </c>
      <c r="AO13" s="572">
        <v>15</v>
      </c>
      <c r="AP13" s="346">
        <v>14</v>
      </c>
      <c r="AQ13" s="346">
        <v>13</v>
      </c>
      <c r="AR13" s="346">
        <v>11</v>
      </c>
      <c r="AS13" s="346">
        <v>9</v>
      </c>
      <c r="AT13" s="346" t="s">
        <v>430</v>
      </c>
      <c r="AU13" s="346">
        <v>14</v>
      </c>
      <c r="AV13" s="346">
        <v>15</v>
      </c>
      <c r="AW13" s="346">
        <v>15</v>
      </c>
      <c r="AX13" s="346">
        <v>14</v>
      </c>
      <c r="AY13" s="346">
        <v>14</v>
      </c>
      <c r="AZ13" s="584"/>
      <c r="BA13" s="467">
        <v>11.64</v>
      </c>
      <c r="BB13" s="348" t="s">
        <v>430</v>
      </c>
      <c r="BC13" s="348" t="s">
        <v>430</v>
      </c>
      <c r="BD13" s="348" t="s">
        <v>430</v>
      </c>
      <c r="BE13" s="375" t="s">
        <v>430</v>
      </c>
      <c r="BF13" s="375">
        <v>88.36</v>
      </c>
      <c r="BG13" s="374"/>
      <c r="BH13" s="594">
        <v>88.36</v>
      </c>
      <c r="BI13" s="348" t="s">
        <v>430</v>
      </c>
      <c r="BJ13" s="348" t="s">
        <v>430</v>
      </c>
      <c r="BK13" s="348" t="s">
        <v>430</v>
      </c>
      <c r="BL13" s="348" t="s">
        <v>430</v>
      </c>
      <c r="BM13" s="375" t="s">
        <v>430</v>
      </c>
      <c r="BN13" s="375" t="s">
        <v>430</v>
      </c>
      <c r="BO13" s="375">
        <v>11.64</v>
      </c>
      <c r="BP13" s="375" t="s">
        <v>430</v>
      </c>
      <c r="BQ13" s="375" t="s">
        <v>430</v>
      </c>
      <c r="BR13" s="466"/>
      <c r="BS13" s="373" t="s">
        <v>430</v>
      </c>
      <c r="BT13" s="354" t="s">
        <v>430</v>
      </c>
      <c r="BU13" s="430"/>
      <c r="BV13" s="374" t="s">
        <v>555</v>
      </c>
    </row>
    <row r="14" spans="1:74" s="428" customFormat="1" x14ac:dyDescent="0.25">
      <c r="A14" s="345" t="s">
        <v>7351</v>
      </c>
      <c r="B14" s="373"/>
      <c r="C14" s="719">
        <v>43452</v>
      </c>
      <c r="D14" s="373"/>
      <c r="E14" s="346">
        <v>3903.12</v>
      </c>
      <c r="F14" s="373"/>
      <c r="G14" s="347">
        <v>145.2313</v>
      </c>
      <c r="H14" s="374"/>
      <c r="I14" s="348">
        <v>1.0959999999999999E-2</v>
      </c>
      <c r="J14" s="348">
        <v>7.14</v>
      </c>
      <c r="K14" s="348">
        <v>1.0959999999999999E-2</v>
      </c>
      <c r="L14" s="348">
        <v>1.0959999999999999E-2</v>
      </c>
      <c r="M14" s="362"/>
      <c r="N14" s="350">
        <v>4.9015000000000004</v>
      </c>
      <c r="O14" s="348">
        <v>4.9699</v>
      </c>
      <c r="P14" s="348">
        <v>5.0025000000000004</v>
      </c>
      <c r="Q14" s="348">
        <v>4.9622999999999999</v>
      </c>
      <c r="R14" s="348">
        <v>5.2401999999999997</v>
      </c>
      <c r="S14" s="348">
        <v>5.0622999999999996</v>
      </c>
      <c r="T14" s="348">
        <v>5.2237999999999998</v>
      </c>
      <c r="U14" s="354">
        <v>5.3330000000000002</v>
      </c>
      <c r="V14" s="348">
        <v>5.4305000000000003</v>
      </c>
      <c r="W14" s="348">
        <v>6.0246000000000004</v>
      </c>
      <c r="X14" s="348">
        <v>6.2827000000000002</v>
      </c>
      <c r="Y14" s="375">
        <v>5.5719000000000003</v>
      </c>
      <c r="Z14" s="348" t="s">
        <v>430</v>
      </c>
      <c r="AA14" s="348">
        <v>5.0724</v>
      </c>
      <c r="AB14" s="348">
        <v>5.1273999999999997</v>
      </c>
      <c r="AC14" s="348">
        <v>5.2655000000000003</v>
      </c>
      <c r="AD14" s="348">
        <v>5.3480999999999996</v>
      </c>
      <c r="AE14" s="348">
        <v>5.0724</v>
      </c>
      <c r="AF14" s="348">
        <v>5.1996000000000002</v>
      </c>
      <c r="AG14" s="569"/>
      <c r="AH14" s="346">
        <v>10</v>
      </c>
      <c r="AI14" s="346">
        <v>9</v>
      </c>
      <c r="AJ14" s="346">
        <v>8</v>
      </c>
      <c r="AK14" s="346">
        <v>5</v>
      </c>
      <c r="AL14" s="346">
        <v>5</v>
      </c>
      <c r="AM14" s="346">
        <v>6</v>
      </c>
      <c r="AN14" s="346">
        <v>6</v>
      </c>
      <c r="AO14" s="572">
        <v>5</v>
      </c>
      <c r="AP14" s="346">
        <v>5</v>
      </c>
      <c r="AQ14" s="346">
        <v>4</v>
      </c>
      <c r="AR14" s="346">
        <v>3</v>
      </c>
      <c r="AS14" s="346">
        <v>4</v>
      </c>
      <c r="AT14" s="346" t="s">
        <v>430</v>
      </c>
      <c r="AU14" s="346">
        <v>5</v>
      </c>
      <c r="AV14" s="346">
        <v>6</v>
      </c>
      <c r="AW14" s="346">
        <v>6</v>
      </c>
      <c r="AX14" s="346">
        <v>6</v>
      </c>
      <c r="AY14" s="346">
        <v>5</v>
      </c>
      <c r="AZ14" s="584"/>
      <c r="BA14" s="467">
        <v>12.79</v>
      </c>
      <c r="BB14" s="348" t="s">
        <v>430</v>
      </c>
      <c r="BC14" s="348" t="s">
        <v>430</v>
      </c>
      <c r="BD14" s="348" t="s">
        <v>430</v>
      </c>
      <c r="BE14" s="375" t="s">
        <v>430</v>
      </c>
      <c r="BF14" s="375">
        <v>87.21</v>
      </c>
      <c r="BG14" s="374"/>
      <c r="BH14" s="594">
        <v>86.42</v>
      </c>
      <c r="BI14" s="348" t="s">
        <v>430</v>
      </c>
      <c r="BJ14" s="348" t="s">
        <v>430</v>
      </c>
      <c r="BK14" s="348" t="s">
        <v>430</v>
      </c>
      <c r="BL14" s="348" t="s">
        <v>430</v>
      </c>
      <c r="BM14" s="375">
        <v>5.12</v>
      </c>
      <c r="BN14" s="375" t="s">
        <v>430</v>
      </c>
      <c r="BO14" s="375">
        <v>7.66</v>
      </c>
      <c r="BP14" s="375" t="s">
        <v>430</v>
      </c>
      <c r="BQ14" s="375" t="s">
        <v>430</v>
      </c>
      <c r="BR14" s="466"/>
      <c r="BS14" s="373" t="s">
        <v>430</v>
      </c>
      <c r="BT14" s="354" t="s">
        <v>430</v>
      </c>
      <c r="BU14" s="430"/>
      <c r="BV14" s="374" t="s">
        <v>555</v>
      </c>
    </row>
    <row r="15" spans="1:74" s="428" customFormat="1" x14ac:dyDescent="0.25">
      <c r="A15" s="345" t="s">
        <v>7352</v>
      </c>
      <c r="B15" s="373"/>
      <c r="C15" s="719">
        <v>41275</v>
      </c>
      <c r="D15" s="373"/>
      <c r="E15" s="346">
        <v>2972.77</v>
      </c>
      <c r="F15" s="373"/>
      <c r="G15" s="347">
        <v>3700.6237000000001</v>
      </c>
      <c r="H15" s="374"/>
      <c r="I15" s="348">
        <v>5.4799999999999996E-3</v>
      </c>
      <c r="J15" s="348">
        <v>6.32</v>
      </c>
      <c r="K15" s="348">
        <v>5.4799999999999996E-3</v>
      </c>
      <c r="L15" s="348">
        <v>5.4799999999999996E-3</v>
      </c>
      <c r="M15" s="362"/>
      <c r="N15" s="350">
        <v>4.9203999999999999</v>
      </c>
      <c r="O15" s="348">
        <v>4.9889000000000001</v>
      </c>
      <c r="P15" s="348">
        <v>5.0061</v>
      </c>
      <c r="Q15" s="348">
        <v>4.9672000000000001</v>
      </c>
      <c r="R15" s="348">
        <v>5.2575000000000003</v>
      </c>
      <c r="S15" s="348">
        <v>5.0541</v>
      </c>
      <c r="T15" s="348">
        <v>5.2111000000000001</v>
      </c>
      <c r="U15" s="354">
        <v>5.3201000000000001</v>
      </c>
      <c r="V15" s="348">
        <v>5.4176000000000002</v>
      </c>
      <c r="W15" s="348">
        <v>6.0045999999999999</v>
      </c>
      <c r="X15" s="348">
        <v>6.2666000000000004</v>
      </c>
      <c r="Y15" s="375">
        <v>5.5521000000000003</v>
      </c>
      <c r="Z15" s="348">
        <v>5.6012000000000004</v>
      </c>
      <c r="AA15" s="348">
        <v>5.0913000000000004</v>
      </c>
      <c r="AB15" s="348">
        <v>5.1223000000000001</v>
      </c>
      <c r="AC15" s="348">
        <v>5.2552000000000003</v>
      </c>
      <c r="AD15" s="348">
        <v>5.3380999999999998</v>
      </c>
      <c r="AE15" s="348">
        <v>5.0913000000000004</v>
      </c>
      <c r="AF15" s="348">
        <v>6.2675999999999998</v>
      </c>
      <c r="AG15" s="569"/>
      <c r="AH15" s="346">
        <v>4</v>
      </c>
      <c r="AI15" s="346">
        <v>2</v>
      </c>
      <c r="AJ15" s="346">
        <v>6</v>
      </c>
      <c r="AK15" s="346">
        <v>4</v>
      </c>
      <c r="AL15" s="346">
        <v>2</v>
      </c>
      <c r="AM15" s="346">
        <v>7</v>
      </c>
      <c r="AN15" s="346">
        <v>11</v>
      </c>
      <c r="AO15" s="572">
        <v>13</v>
      </c>
      <c r="AP15" s="346">
        <v>9</v>
      </c>
      <c r="AQ15" s="346">
        <v>9</v>
      </c>
      <c r="AR15" s="346">
        <v>8</v>
      </c>
      <c r="AS15" s="346">
        <v>10</v>
      </c>
      <c r="AT15" s="346">
        <v>1</v>
      </c>
      <c r="AU15" s="346">
        <v>1</v>
      </c>
      <c r="AV15" s="346">
        <v>7</v>
      </c>
      <c r="AW15" s="346">
        <v>11</v>
      </c>
      <c r="AX15" s="346">
        <v>11</v>
      </c>
      <c r="AY15" s="346">
        <v>1</v>
      </c>
      <c r="AZ15" s="584"/>
      <c r="BA15" s="467">
        <v>6.38</v>
      </c>
      <c r="BB15" s="348" t="s">
        <v>430</v>
      </c>
      <c r="BC15" s="348" t="s">
        <v>430</v>
      </c>
      <c r="BD15" s="348" t="s">
        <v>430</v>
      </c>
      <c r="BE15" s="375" t="s">
        <v>430</v>
      </c>
      <c r="BF15" s="375">
        <v>93.62</v>
      </c>
      <c r="BG15" s="374"/>
      <c r="BH15" s="594">
        <v>93.62</v>
      </c>
      <c r="BI15" s="348" t="s">
        <v>430</v>
      </c>
      <c r="BJ15" s="348" t="s">
        <v>430</v>
      </c>
      <c r="BK15" s="348" t="s">
        <v>430</v>
      </c>
      <c r="BL15" s="348" t="s">
        <v>430</v>
      </c>
      <c r="BM15" s="375" t="s">
        <v>430</v>
      </c>
      <c r="BN15" s="375" t="s">
        <v>430</v>
      </c>
      <c r="BO15" s="375">
        <v>6.38</v>
      </c>
      <c r="BP15" s="375" t="s">
        <v>430</v>
      </c>
      <c r="BQ15" s="375" t="s">
        <v>430</v>
      </c>
      <c r="BR15" s="466"/>
      <c r="BS15" s="373" t="s">
        <v>430</v>
      </c>
      <c r="BT15" s="354" t="s">
        <v>430</v>
      </c>
      <c r="BU15" s="430"/>
      <c r="BV15" s="374" t="s">
        <v>555</v>
      </c>
    </row>
    <row r="16" spans="1:74" s="428" customFormat="1" x14ac:dyDescent="0.25">
      <c r="A16" s="345" t="s">
        <v>7353</v>
      </c>
      <c r="B16" s="373"/>
      <c r="C16" s="719">
        <v>43607</v>
      </c>
      <c r="D16" s="373"/>
      <c r="E16" s="346">
        <v>2589.0700000000002</v>
      </c>
      <c r="F16" s="373"/>
      <c r="G16" s="347">
        <v>1414.7607</v>
      </c>
      <c r="H16" s="374"/>
      <c r="I16" s="348">
        <v>8.0800000000000004E-3</v>
      </c>
      <c r="J16" s="348">
        <v>6.74</v>
      </c>
      <c r="K16" s="348">
        <v>8.0499999999999999E-3</v>
      </c>
      <c r="L16" s="348">
        <v>8.0800000000000004E-3</v>
      </c>
      <c r="M16" s="362"/>
      <c r="N16" s="350">
        <v>4.8921999999999999</v>
      </c>
      <c r="O16" s="348">
        <v>4.9202000000000004</v>
      </c>
      <c r="P16" s="348">
        <v>4.9541000000000004</v>
      </c>
      <c r="Q16" s="348">
        <v>4.9477000000000002</v>
      </c>
      <c r="R16" s="348">
        <v>5.2153</v>
      </c>
      <c r="S16" s="348">
        <v>5.0453999999999999</v>
      </c>
      <c r="T16" s="348">
        <v>5.2150999999999996</v>
      </c>
      <c r="U16" s="354">
        <v>5.3234000000000004</v>
      </c>
      <c r="V16" s="348">
        <v>5.4202000000000004</v>
      </c>
      <c r="W16" s="348">
        <v>6.0056000000000003</v>
      </c>
      <c r="X16" s="348">
        <v>6.2687999999999997</v>
      </c>
      <c r="Y16" s="375">
        <v>5.5723000000000003</v>
      </c>
      <c r="Z16" s="348" t="s">
        <v>430</v>
      </c>
      <c r="AA16" s="348">
        <v>5.0829000000000004</v>
      </c>
      <c r="AB16" s="348">
        <v>5.1165000000000003</v>
      </c>
      <c r="AC16" s="348">
        <v>5.2568000000000001</v>
      </c>
      <c r="AD16" s="348">
        <v>5.3409000000000004</v>
      </c>
      <c r="AE16" s="348">
        <v>5.0829000000000004</v>
      </c>
      <c r="AF16" s="348">
        <v>5.1238999999999999</v>
      </c>
      <c r="AG16" s="569"/>
      <c r="AH16" s="346">
        <v>15</v>
      </c>
      <c r="AI16" s="346">
        <v>18</v>
      </c>
      <c r="AJ16" s="346">
        <v>17</v>
      </c>
      <c r="AK16" s="346">
        <v>11</v>
      </c>
      <c r="AL16" s="346">
        <v>10</v>
      </c>
      <c r="AM16" s="346">
        <v>10</v>
      </c>
      <c r="AN16" s="346">
        <v>10</v>
      </c>
      <c r="AO16" s="572">
        <v>10</v>
      </c>
      <c r="AP16" s="346">
        <v>8</v>
      </c>
      <c r="AQ16" s="346">
        <v>8</v>
      </c>
      <c r="AR16" s="346">
        <v>6</v>
      </c>
      <c r="AS16" s="346">
        <v>3</v>
      </c>
      <c r="AT16" s="346" t="s">
        <v>430</v>
      </c>
      <c r="AU16" s="346">
        <v>2</v>
      </c>
      <c r="AV16" s="346">
        <v>10</v>
      </c>
      <c r="AW16" s="346">
        <v>10</v>
      </c>
      <c r="AX16" s="346">
        <v>8</v>
      </c>
      <c r="AY16" s="346">
        <v>2</v>
      </c>
      <c r="AZ16" s="584"/>
      <c r="BA16" s="467">
        <v>9.44</v>
      </c>
      <c r="BB16" s="348" t="s">
        <v>430</v>
      </c>
      <c r="BC16" s="348" t="s">
        <v>430</v>
      </c>
      <c r="BD16" s="348" t="s">
        <v>430</v>
      </c>
      <c r="BE16" s="375" t="s">
        <v>430</v>
      </c>
      <c r="BF16" s="375">
        <v>90.56</v>
      </c>
      <c r="BG16" s="374"/>
      <c r="BH16" s="594">
        <v>90.56</v>
      </c>
      <c r="BI16" s="348" t="s">
        <v>430</v>
      </c>
      <c r="BJ16" s="348" t="s">
        <v>430</v>
      </c>
      <c r="BK16" s="348" t="s">
        <v>430</v>
      </c>
      <c r="BL16" s="348" t="s">
        <v>430</v>
      </c>
      <c r="BM16" s="375" t="s">
        <v>430</v>
      </c>
      <c r="BN16" s="375" t="s">
        <v>430</v>
      </c>
      <c r="BO16" s="375">
        <v>9.44</v>
      </c>
      <c r="BP16" s="375" t="s">
        <v>430</v>
      </c>
      <c r="BQ16" s="375" t="s">
        <v>430</v>
      </c>
      <c r="BR16" s="466"/>
      <c r="BS16" s="373" t="s">
        <v>430</v>
      </c>
      <c r="BT16" s="354" t="s">
        <v>430</v>
      </c>
      <c r="BU16" s="430"/>
      <c r="BV16" s="374" t="s">
        <v>555</v>
      </c>
    </row>
    <row r="17" spans="1:74" s="428" customFormat="1" x14ac:dyDescent="0.25">
      <c r="A17" s="345" t="s">
        <v>7354</v>
      </c>
      <c r="B17" s="373"/>
      <c r="C17" s="719">
        <v>43551</v>
      </c>
      <c r="D17" s="373"/>
      <c r="E17" s="346">
        <v>2568.83</v>
      </c>
      <c r="F17" s="373"/>
      <c r="G17" s="347">
        <v>1427.1232</v>
      </c>
      <c r="H17" s="374"/>
      <c r="I17" s="348">
        <v>1.0959999999999999E-2</v>
      </c>
      <c r="J17" s="348">
        <v>6.97</v>
      </c>
      <c r="K17" s="348">
        <v>1.0959999999999999E-2</v>
      </c>
      <c r="L17" s="348">
        <v>1.0959999999999999E-2</v>
      </c>
      <c r="M17" s="362"/>
      <c r="N17" s="350">
        <v>4.8983999999999996</v>
      </c>
      <c r="O17" s="348">
        <v>4.9962</v>
      </c>
      <c r="P17" s="348">
        <v>5.0096999999999996</v>
      </c>
      <c r="Q17" s="348">
        <v>4.9596</v>
      </c>
      <c r="R17" s="348">
        <v>5.2160000000000002</v>
      </c>
      <c r="S17" s="348">
        <v>5.0711000000000004</v>
      </c>
      <c r="T17" s="348">
        <v>5.2361000000000004</v>
      </c>
      <c r="U17" s="354">
        <v>5.3449999999999998</v>
      </c>
      <c r="V17" s="348">
        <v>5.4470000000000001</v>
      </c>
      <c r="W17" s="348">
        <v>6.0343</v>
      </c>
      <c r="X17" s="348">
        <v>6.2888999999999999</v>
      </c>
      <c r="Y17" s="375">
        <v>5.5650000000000004</v>
      </c>
      <c r="Z17" s="348" t="s">
        <v>430</v>
      </c>
      <c r="AA17" s="348">
        <v>5.0583</v>
      </c>
      <c r="AB17" s="348">
        <v>5.1327999999999996</v>
      </c>
      <c r="AC17" s="348">
        <v>5.2786999999999997</v>
      </c>
      <c r="AD17" s="348">
        <v>5.3615000000000004</v>
      </c>
      <c r="AE17" s="348">
        <v>5.0583</v>
      </c>
      <c r="AF17" s="348">
        <v>5.1440000000000001</v>
      </c>
      <c r="AG17" s="569"/>
      <c r="AH17" s="346">
        <v>14</v>
      </c>
      <c r="AI17" s="346">
        <v>1</v>
      </c>
      <c r="AJ17" s="346">
        <v>4</v>
      </c>
      <c r="AK17" s="346">
        <v>6</v>
      </c>
      <c r="AL17" s="346">
        <v>8</v>
      </c>
      <c r="AM17" s="346">
        <v>4</v>
      </c>
      <c r="AN17" s="346">
        <v>4</v>
      </c>
      <c r="AO17" s="572">
        <v>4</v>
      </c>
      <c r="AP17" s="346">
        <v>4</v>
      </c>
      <c r="AQ17" s="346">
        <v>2</v>
      </c>
      <c r="AR17" s="346">
        <v>2</v>
      </c>
      <c r="AS17" s="346">
        <v>5</v>
      </c>
      <c r="AT17" s="346" t="s">
        <v>430</v>
      </c>
      <c r="AU17" s="346">
        <v>8</v>
      </c>
      <c r="AV17" s="346">
        <v>5</v>
      </c>
      <c r="AW17" s="346">
        <v>4</v>
      </c>
      <c r="AX17" s="346">
        <v>4</v>
      </c>
      <c r="AY17" s="346">
        <v>8</v>
      </c>
      <c r="AZ17" s="584"/>
      <c r="BA17" s="467">
        <v>7.38</v>
      </c>
      <c r="BB17" s="348" t="s">
        <v>430</v>
      </c>
      <c r="BC17" s="348" t="s">
        <v>430</v>
      </c>
      <c r="BD17" s="348" t="s">
        <v>430</v>
      </c>
      <c r="BE17" s="375" t="s">
        <v>430</v>
      </c>
      <c r="BF17" s="375">
        <v>92.62</v>
      </c>
      <c r="BG17" s="374"/>
      <c r="BH17" s="594">
        <v>92.62</v>
      </c>
      <c r="BI17" s="348" t="s">
        <v>430</v>
      </c>
      <c r="BJ17" s="348" t="s">
        <v>430</v>
      </c>
      <c r="BK17" s="348" t="s">
        <v>430</v>
      </c>
      <c r="BL17" s="348" t="s">
        <v>430</v>
      </c>
      <c r="BM17" s="375">
        <v>1.56</v>
      </c>
      <c r="BN17" s="375" t="s">
        <v>430</v>
      </c>
      <c r="BO17" s="375">
        <v>5.83</v>
      </c>
      <c r="BP17" s="375" t="s">
        <v>430</v>
      </c>
      <c r="BQ17" s="375" t="s">
        <v>430</v>
      </c>
      <c r="BR17" s="466"/>
      <c r="BS17" s="373" t="s">
        <v>430</v>
      </c>
      <c r="BT17" s="354" t="s">
        <v>430</v>
      </c>
      <c r="BU17" s="430"/>
      <c r="BV17" s="374" t="s">
        <v>555</v>
      </c>
    </row>
    <row r="18" spans="1:74" s="428" customFormat="1" x14ac:dyDescent="0.25">
      <c r="A18" s="345" t="s">
        <v>7355</v>
      </c>
      <c r="B18" s="373"/>
      <c r="C18" s="719">
        <v>43474</v>
      </c>
      <c r="D18" s="373"/>
      <c r="E18" s="346">
        <v>2254.63</v>
      </c>
      <c r="F18" s="373"/>
      <c r="G18" s="347">
        <v>1448.1228000000001</v>
      </c>
      <c r="H18" s="374"/>
      <c r="I18" s="348">
        <v>0.01</v>
      </c>
      <c r="J18" s="348">
        <v>7.13</v>
      </c>
      <c r="K18" s="348">
        <v>0</v>
      </c>
      <c r="L18" s="348">
        <v>0</v>
      </c>
      <c r="M18" s="362"/>
      <c r="N18" s="350">
        <v>4.9433999999999996</v>
      </c>
      <c r="O18" s="348">
        <v>4.9539999999999997</v>
      </c>
      <c r="P18" s="348">
        <v>4.9813000000000001</v>
      </c>
      <c r="Q18" s="348">
        <v>4.9255000000000004</v>
      </c>
      <c r="R18" s="348">
        <v>5.1569000000000003</v>
      </c>
      <c r="S18" s="348">
        <v>5.0488999999999997</v>
      </c>
      <c r="T18" s="348">
        <v>5.2236000000000002</v>
      </c>
      <c r="U18" s="354">
        <v>5.3269000000000002</v>
      </c>
      <c r="V18" s="348">
        <v>5.4173999999999998</v>
      </c>
      <c r="W18" s="348">
        <v>6.0034000000000001</v>
      </c>
      <c r="X18" s="348">
        <v>6.2686999999999999</v>
      </c>
      <c r="Y18" s="375">
        <v>5.5590000000000002</v>
      </c>
      <c r="Z18" s="348" t="s">
        <v>430</v>
      </c>
      <c r="AA18" s="348">
        <v>5.0030000000000001</v>
      </c>
      <c r="AB18" s="348">
        <v>5.1151999999999997</v>
      </c>
      <c r="AC18" s="348">
        <v>5.2633999999999999</v>
      </c>
      <c r="AD18" s="348">
        <v>5.3396999999999997</v>
      </c>
      <c r="AE18" s="348">
        <v>5.0030000000000001</v>
      </c>
      <c r="AF18" s="348">
        <v>5.202</v>
      </c>
      <c r="AG18" s="569"/>
      <c r="AH18" s="346">
        <v>2</v>
      </c>
      <c r="AI18" s="346">
        <v>12</v>
      </c>
      <c r="AJ18" s="346">
        <v>13</v>
      </c>
      <c r="AK18" s="346">
        <v>14</v>
      </c>
      <c r="AL18" s="346">
        <v>14</v>
      </c>
      <c r="AM18" s="346">
        <v>9</v>
      </c>
      <c r="AN18" s="346">
        <v>7</v>
      </c>
      <c r="AO18" s="572">
        <v>7</v>
      </c>
      <c r="AP18" s="346">
        <v>10</v>
      </c>
      <c r="AQ18" s="346">
        <v>10</v>
      </c>
      <c r="AR18" s="346">
        <v>7</v>
      </c>
      <c r="AS18" s="346">
        <v>7</v>
      </c>
      <c r="AT18" s="346" t="s">
        <v>430</v>
      </c>
      <c r="AU18" s="346">
        <v>15</v>
      </c>
      <c r="AV18" s="346">
        <v>11</v>
      </c>
      <c r="AW18" s="346">
        <v>7</v>
      </c>
      <c r="AX18" s="346">
        <v>9</v>
      </c>
      <c r="AY18" s="346">
        <v>15</v>
      </c>
      <c r="AZ18" s="584"/>
      <c r="BA18" s="467">
        <v>8.41</v>
      </c>
      <c r="BB18" s="348">
        <v>8.8699999999999992</v>
      </c>
      <c r="BC18" s="348" t="s">
        <v>430</v>
      </c>
      <c r="BD18" s="348" t="s">
        <v>430</v>
      </c>
      <c r="BE18" s="375" t="s">
        <v>430</v>
      </c>
      <c r="BF18" s="375">
        <v>82.72</v>
      </c>
      <c r="BG18" s="374"/>
      <c r="BH18" s="594">
        <v>82.72</v>
      </c>
      <c r="BI18" s="348">
        <v>8.8699999999999992</v>
      </c>
      <c r="BJ18" s="348" t="s">
        <v>430</v>
      </c>
      <c r="BK18" s="348" t="s">
        <v>430</v>
      </c>
      <c r="BL18" s="348" t="s">
        <v>430</v>
      </c>
      <c r="BM18" s="375" t="s">
        <v>430</v>
      </c>
      <c r="BN18" s="375" t="s">
        <v>430</v>
      </c>
      <c r="BO18" s="375">
        <v>8.41</v>
      </c>
      <c r="BP18" s="375" t="s">
        <v>430</v>
      </c>
      <c r="BQ18" s="375" t="s">
        <v>430</v>
      </c>
      <c r="BR18" s="466"/>
      <c r="BS18" s="373" t="s">
        <v>430</v>
      </c>
      <c r="BT18" s="354" t="s">
        <v>430</v>
      </c>
      <c r="BU18" s="430"/>
      <c r="BV18" s="374" t="s">
        <v>555</v>
      </c>
    </row>
    <row r="19" spans="1:74" s="428" customFormat="1" x14ac:dyDescent="0.25">
      <c r="A19" s="345" t="s">
        <v>7356</v>
      </c>
      <c r="B19" s="373"/>
      <c r="C19" s="719">
        <v>43664</v>
      </c>
      <c r="D19" s="373"/>
      <c r="E19" s="346">
        <v>902.49</v>
      </c>
      <c r="F19" s="373"/>
      <c r="G19" s="347">
        <v>1401.3726999999999</v>
      </c>
      <c r="H19" s="374"/>
      <c r="I19" s="348">
        <v>7.3699999999999998E-3</v>
      </c>
      <c r="J19" s="348">
        <v>7.08</v>
      </c>
      <c r="K19" s="348">
        <v>7.3699999999999998E-3</v>
      </c>
      <c r="L19" s="348">
        <v>7.3699999999999998E-3</v>
      </c>
      <c r="M19" s="362"/>
      <c r="N19" s="350">
        <v>4.9128999999999996</v>
      </c>
      <c r="O19" s="348">
        <v>4.9698000000000002</v>
      </c>
      <c r="P19" s="348">
        <v>4.9917999999999996</v>
      </c>
      <c r="Q19" s="348">
        <v>4.9405999999999999</v>
      </c>
      <c r="R19" s="348">
        <v>5.1959</v>
      </c>
      <c r="S19" s="348">
        <v>5.0303000000000004</v>
      </c>
      <c r="T19" s="348">
        <v>5.2064000000000004</v>
      </c>
      <c r="U19" s="354">
        <v>5.3202999999999996</v>
      </c>
      <c r="V19" s="348">
        <v>5.4156000000000004</v>
      </c>
      <c r="W19" s="348">
        <v>6.0061999999999998</v>
      </c>
      <c r="X19" s="348">
        <v>6.2636000000000003</v>
      </c>
      <c r="Y19" s="375">
        <v>5.5606</v>
      </c>
      <c r="Z19" s="348" t="s">
        <v>430</v>
      </c>
      <c r="AA19" s="348">
        <v>5.0376000000000003</v>
      </c>
      <c r="AB19" s="348">
        <v>5.1059999999999999</v>
      </c>
      <c r="AC19" s="348">
        <v>5.2548000000000004</v>
      </c>
      <c r="AD19" s="348">
        <v>5.3367000000000004</v>
      </c>
      <c r="AE19" s="348">
        <v>5.0376000000000003</v>
      </c>
      <c r="AF19" s="348">
        <v>5.1025</v>
      </c>
      <c r="AG19" s="569"/>
      <c r="AH19" s="346">
        <v>8</v>
      </c>
      <c r="AI19" s="346">
        <v>10</v>
      </c>
      <c r="AJ19" s="346">
        <v>11</v>
      </c>
      <c r="AK19" s="346">
        <v>13</v>
      </c>
      <c r="AL19" s="346">
        <v>11</v>
      </c>
      <c r="AM19" s="346">
        <v>13</v>
      </c>
      <c r="AN19" s="346">
        <v>13</v>
      </c>
      <c r="AO19" s="572">
        <v>12</v>
      </c>
      <c r="AP19" s="346">
        <v>13</v>
      </c>
      <c r="AQ19" s="346">
        <v>7</v>
      </c>
      <c r="AR19" s="346">
        <v>10</v>
      </c>
      <c r="AS19" s="346">
        <v>6</v>
      </c>
      <c r="AT19" s="346" t="s">
        <v>430</v>
      </c>
      <c r="AU19" s="346">
        <v>10</v>
      </c>
      <c r="AV19" s="346">
        <v>12</v>
      </c>
      <c r="AW19" s="346">
        <v>12</v>
      </c>
      <c r="AX19" s="346">
        <v>12</v>
      </c>
      <c r="AY19" s="346">
        <v>10</v>
      </c>
      <c r="AZ19" s="584"/>
      <c r="BA19" s="467">
        <v>4.9800000000000004</v>
      </c>
      <c r="BB19" s="348" t="s">
        <v>430</v>
      </c>
      <c r="BC19" s="348" t="s">
        <v>430</v>
      </c>
      <c r="BD19" s="348" t="s">
        <v>430</v>
      </c>
      <c r="BE19" s="375" t="s">
        <v>430</v>
      </c>
      <c r="BF19" s="375">
        <v>95.02</v>
      </c>
      <c r="BG19" s="374"/>
      <c r="BH19" s="594">
        <v>95.02</v>
      </c>
      <c r="BI19" s="348" t="s">
        <v>430</v>
      </c>
      <c r="BJ19" s="348" t="s">
        <v>430</v>
      </c>
      <c r="BK19" s="348" t="s">
        <v>430</v>
      </c>
      <c r="BL19" s="348" t="s">
        <v>430</v>
      </c>
      <c r="BM19" s="375" t="s">
        <v>430</v>
      </c>
      <c r="BN19" s="375" t="s">
        <v>430</v>
      </c>
      <c r="BO19" s="375">
        <v>4.9800000000000004</v>
      </c>
      <c r="BP19" s="375" t="s">
        <v>430</v>
      </c>
      <c r="BQ19" s="375" t="s">
        <v>430</v>
      </c>
      <c r="BR19" s="466"/>
      <c r="BS19" s="373" t="s">
        <v>430</v>
      </c>
      <c r="BT19" s="354" t="s">
        <v>430</v>
      </c>
      <c r="BU19" s="430"/>
      <c r="BV19" s="374" t="s">
        <v>555</v>
      </c>
    </row>
    <row r="20" spans="1:74" s="428" customFormat="1" x14ac:dyDescent="0.25">
      <c r="A20" s="345" t="s">
        <v>7357</v>
      </c>
      <c r="B20" s="373"/>
      <c r="C20" s="719">
        <v>43753</v>
      </c>
      <c r="D20" s="373"/>
      <c r="E20" s="346">
        <v>708.12</v>
      </c>
      <c r="F20" s="373"/>
      <c r="G20" s="347">
        <v>1386.4384</v>
      </c>
      <c r="H20" s="374"/>
      <c r="I20" s="348">
        <v>7.1500000000000001E-3</v>
      </c>
      <c r="J20" s="348">
        <v>6.39</v>
      </c>
      <c r="K20" s="348">
        <v>0.01</v>
      </c>
      <c r="L20" s="348">
        <v>0.01</v>
      </c>
      <c r="M20" s="362"/>
      <c r="N20" s="350">
        <v>4.9157999999999999</v>
      </c>
      <c r="O20" s="348">
        <v>4.9523000000000001</v>
      </c>
      <c r="P20" s="348">
        <v>5.0007999999999999</v>
      </c>
      <c r="Q20" s="348">
        <v>4.9478</v>
      </c>
      <c r="R20" s="348">
        <v>5.1177000000000001</v>
      </c>
      <c r="S20" s="348">
        <v>5.0198</v>
      </c>
      <c r="T20" s="348">
        <v>5.2074999999999996</v>
      </c>
      <c r="U20" s="354">
        <v>5.3258999999999999</v>
      </c>
      <c r="V20" s="348">
        <v>5.4249999999999998</v>
      </c>
      <c r="W20" s="348">
        <v>6.0125999999999999</v>
      </c>
      <c r="X20" s="348">
        <v>6.2769000000000004</v>
      </c>
      <c r="Y20" s="375">
        <v>5.5780000000000003</v>
      </c>
      <c r="Z20" s="348" t="s">
        <v>430</v>
      </c>
      <c r="AA20" s="348">
        <v>4.9962999999999997</v>
      </c>
      <c r="AB20" s="348">
        <v>5.0991999999999997</v>
      </c>
      <c r="AC20" s="348">
        <v>5.2518000000000002</v>
      </c>
      <c r="AD20" s="348">
        <v>5.3441000000000001</v>
      </c>
      <c r="AE20" s="348">
        <v>4.9962999999999997</v>
      </c>
      <c r="AF20" s="348">
        <v>5.1253000000000002</v>
      </c>
      <c r="AG20" s="569"/>
      <c r="AH20" s="346">
        <v>6</v>
      </c>
      <c r="AI20" s="346">
        <v>13</v>
      </c>
      <c r="AJ20" s="346">
        <v>9</v>
      </c>
      <c r="AK20" s="346">
        <v>10</v>
      </c>
      <c r="AL20" s="346">
        <v>16</v>
      </c>
      <c r="AM20" s="346">
        <v>16</v>
      </c>
      <c r="AN20" s="346">
        <v>12</v>
      </c>
      <c r="AO20" s="572">
        <v>8</v>
      </c>
      <c r="AP20" s="346">
        <v>7</v>
      </c>
      <c r="AQ20" s="346">
        <v>6</v>
      </c>
      <c r="AR20" s="346">
        <v>4</v>
      </c>
      <c r="AS20" s="346">
        <v>2</v>
      </c>
      <c r="AT20" s="346" t="s">
        <v>430</v>
      </c>
      <c r="AU20" s="346">
        <v>16</v>
      </c>
      <c r="AV20" s="346">
        <v>14</v>
      </c>
      <c r="AW20" s="346">
        <v>13</v>
      </c>
      <c r="AX20" s="346">
        <v>7</v>
      </c>
      <c r="AY20" s="346">
        <v>16</v>
      </c>
      <c r="AZ20" s="584"/>
      <c r="BA20" s="467">
        <v>7.06</v>
      </c>
      <c r="BB20" s="348" t="s">
        <v>430</v>
      </c>
      <c r="BC20" s="348" t="s">
        <v>430</v>
      </c>
      <c r="BD20" s="348" t="s">
        <v>430</v>
      </c>
      <c r="BE20" s="375" t="s">
        <v>430</v>
      </c>
      <c r="BF20" s="375">
        <v>92.94</v>
      </c>
      <c r="BG20" s="374"/>
      <c r="BH20" s="594">
        <v>92.94</v>
      </c>
      <c r="BI20" s="348" t="s">
        <v>430</v>
      </c>
      <c r="BJ20" s="348" t="s">
        <v>430</v>
      </c>
      <c r="BK20" s="348" t="s">
        <v>430</v>
      </c>
      <c r="BL20" s="348" t="s">
        <v>430</v>
      </c>
      <c r="BM20" s="375">
        <v>3.53</v>
      </c>
      <c r="BN20" s="375" t="s">
        <v>430</v>
      </c>
      <c r="BO20" s="375">
        <v>3.53</v>
      </c>
      <c r="BP20" s="375" t="s">
        <v>430</v>
      </c>
      <c r="BQ20" s="375" t="s">
        <v>430</v>
      </c>
      <c r="BR20" s="466"/>
      <c r="BS20" s="373" t="s">
        <v>430</v>
      </c>
      <c r="BT20" s="354" t="s">
        <v>430</v>
      </c>
      <c r="BU20" s="430"/>
      <c r="BV20" s="374" t="s">
        <v>555</v>
      </c>
    </row>
    <row r="21" spans="1:74" s="428" customFormat="1" x14ac:dyDescent="0.25">
      <c r="A21" s="345" t="s">
        <v>7358</v>
      </c>
      <c r="B21" s="373"/>
      <c r="C21" s="719">
        <v>45842</v>
      </c>
      <c r="D21" s="373"/>
      <c r="E21" s="346">
        <v>646.14</v>
      </c>
      <c r="F21" s="373"/>
      <c r="G21" s="347">
        <v>1043.9154000000001</v>
      </c>
      <c r="H21" s="374"/>
      <c r="I21" s="348">
        <v>8.2199999999999999E-3</v>
      </c>
      <c r="J21" s="348">
        <v>7.53</v>
      </c>
      <c r="K21" s="348">
        <v>7.6699999999999997E-3</v>
      </c>
      <c r="L21" s="348">
        <v>8.2199999999999999E-3</v>
      </c>
      <c r="M21" s="362"/>
      <c r="N21" s="350">
        <v>4.8992000000000004</v>
      </c>
      <c r="O21" s="348">
        <v>4.9880000000000004</v>
      </c>
      <c r="P21" s="348">
        <v>5.0026999999999999</v>
      </c>
      <c r="Q21" s="348">
        <v>4.9584000000000001</v>
      </c>
      <c r="R21" s="348">
        <v>5.2464000000000004</v>
      </c>
      <c r="S21" s="348">
        <v>5.0709999999999997</v>
      </c>
      <c r="T21" s="348">
        <v>5.2217000000000002</v>
      </c>
      <c r="U21" s="354">
        <v>5.3228</v>
      </c>
      <c r="V21" s="348" t="s">
        <v>430</v>
      </c>
      <c r="W21" s="348" t="s">
        <v>430</v>
      </c>
      <c r="X21" s="348" t="s">
        <v>430</v>
      </c>
      <c r="Y21" s="375" t="s">
        <v>430</v>
      </c>
      <c r="Z21" s="348" t="s">
        <v>430</v>
      </c>
      <c r="AA21" s="348">
        <v>5.0587999999999997</v>
      </c>
      <c r="AB21" s="348">
        <v>5.1406000000000001</v>
      </c>
      <c r="AC21" s="348">
        <v>5.2603</v>
      </c>
      <c r="AD21" s="348" t="s">
        <v>430</v>
      </c>
      <c r="AE21" s="348">
        <v>5.0587999999999997</v>
      </c>
      <c r="AF21" s="348">
        <v>5.3970000000000002</v>
      </c>
      <c r="AG21" s="569"/>
      <c r="AH21" s="346">
        <v>12</v>
      </c>
      <c r="AI21" s="346">
        <v>3</v>
      </c>
      <c r="AJ21" s="346">
        <v>7</v>
      </c>
      <c r="AK21" s="346">
        <v>7</v>
      </c>
      <c r="AL21" s="346">
        <v>3</v>
      </c>
      <c r="AM21" s="346">
        <v>5</v>
      </c>
      <c r="AN21" s="346">
        <v>8</v>
      </c>
      <c r="AO21" s="572">
        <v>11</v>
      </c>
      <c r="AP21" s="346" t="s">
        <v>430</v>
      </c>
      <c r="AQ21" s="346" t="s">
        <v>430</v>
      </c>
      <c r="AR21" s="346" t="s">
        <v>430</v>
      </c>
      <c r="AS21" s="346" t="s">
        <v>430</v>
      </c>
      <c r="AT21" s="346" t="s">
        <v>430</v>
      </c>
      <c r="AU21" s="346">
        <v>6</v>
      </c>
      <c r="AV21" s="346">
        <v>4</v>
      </c>
      <c r="AW21" s="346">
        <v>8</v>
      </c>
      <c r="AX21" s="346" t="s">
        <v>430</v>
      </c>
      <c r="AY21" s="346">
        <v>6</v>
      </c>
      <c r="AZ21" s="584"/>
      <c r="BA21" s="467">
        <v>6.95</v>
      </c>
      <c r="BB21" s="348" t="s">
        <v>430</v>
      </c>
      <c r="BC21" s="348" t="s">
        <v>430</v>
      </c>
      <c r="BD21" s="348" t="s">
        <v>430</v>
      </c>
      <c r="BE21" s="375" t="s">
        <v>430</v>
      </c>
      <c r="BF21" s="375">
        <v>93.05</v>
      </c>
      <c r="BG21" s="374"/>
      <c r="BH21" s="594">
        <v>93.05</v>
      </c>
      <c r="BI21" s="348" t="s">
        <v>430</v>
      </c>
      <c r="BJ21" s="348" t="s">
        <v>430</v>
      </c>
      <c r="BK21" s="348" t="s">
        <v>430</v>
      </c>
      <c r="BL21" s="348" t="s">
        <v>430</v>
      </c>
      <c r="BM21" s="375" t="s">
        <v>430</v>
      </c>
      <c r="BN21" s="375" t="s">
        <v>430</v>
      </c>
      <c r="BO21" s="375">
        <v>6.95</v>
      </c>
      <c r="BP21" s="375" t="s">
        <v>430</v>
      </c>
      <c r="BQ21" s="375" t="s">
        <v>430</v>
      </c>
      <c r="BR21" s="466"/>
      <c r="BS21" s="373" t="s">
        <v>430</v>
      </c>
      <c r="BT21" s="354" t="s">
        <v>430</v>
      </c>
      <c r="BU21" s="430"/>
      <c r="BV21" s="374" t="s">
        <v>555</v>
      </c>
    </row>
    <row r="22" spans="1:74" s="428" customFormat="1" x14ac:dyDescent="0.25">
      <c r="A22" s="345" t="s">
        <v>7359</v>
      </c>
      <c r="B22" s="373"/>
      <c r="C22" s="719">
        <v>43483</v>
      </c>
      <c r="D22" s="373"/>
      <c r="E22" s="346">
        <v>556.62</v>
      </c>
      <c r="F22" s="373"/>
      <c r="G22" s="347">
        <v>1441.7997</v>
      </c>
      <c r="H22" s="374"/>
      <c r="I22" s="348">
        <v>1.0959999999999999E-2</v>
      </c>
      <c r="J22" s="348">
        <v>6.7</v>
      </c>
      <c r="K22" s="348">
        <v>1.0959999999999999E-2</v>
      </c>
      <c r="L22" s="348">
        <v>1.0959999999999999E-2</v>
      </c>
      <c r="M22" s="362"/>
      <c r="N22" s="350">
        <v>4.8638000000000003</v>
      </c>
      <c r="O22" s="348">
        <v>4.9740000000000002</v>
      </c>
      <c r="P22" s="348">
        <v>5.0137</v>
      </c>
      <c r="Q22" s="348">
        <v>4.9568000000000003</v>
      </c>
      <c r="R22" s="348">
        <v>5.1650999999999998</v>
      </c>
      <c r="S22" s="348">
        <v>5.0330000000000004</v>
      </c>
      <c r="T22" s="348">
        <v>5.2023000000000001</v>
      </c>
      <c r="U22" s="354">
        <v>5.3170000000000002</v>
      </c>
      <c r="V22" s="348">
        <v>5.4158999999999997</v>
      </c>
      <c r="W22" s="348">
        <v>6.0030000000000001</v>
      </c>
      <c r="X22" s="348">
        <v>6.2644000000000002</v>
      </c>
      <c r="Y22" s="375">
        <v>5.5498000000000003</v>
      </c>
      <c r="Z22" s="348" t="s">
        <v>430</v>
      </c>
      <c r="AA22" s="348">
        <v>5.0227000000000004</v>
      </c>
      <c r="AB22" s="348">
        <v>5.0998000000000001</v>
      </c>
      <c r="AC22" s="348">
        <v>5.2424999999999997</v>
      </c>
      <c r="AD22" s="348">
        <v>5.3331</v>
      </c>
      <c r="AE22" s="348">
        <v>5.0227000000000004</v>
      </c>
      <c r="AF22" s="348">
        <v>5.1543000000000001</v>
      </c>
      <c r="AG22" s="569"/>
      <c r="AH22" s="346">
        <v>17</v>
      </c>
      <c r="AI22" s="346">
        <v>7</v>
      </c>
      <c r="AJ22" s="346">
        <v>3</v>
      </c>
      <c r="AK22" s="346">
        <v>8</v>
      </c>
      <c r="AL22" s="346">
        <v>12</v>
      </c>
      <c r="AM22" s="346">
        <v>12</v>
      </c>
      <c r="AN22" s="346">
        <v>14</v>
      </c>
      <c r="AO22" s="572">
        <v>14</v>
      </c>
      <c r="AP22" s="346">
        <v>12</v>
      </c>
      <c r="AQ22" s="346">
        <v>11</v>
      </c>
      <c r="AR22" s="346">
        <v>9</v>
      </c>
      <c r="AS22" s="346">
        <v>11</v>
      </c>
      <c r="AT22" s="346" t="s">
        <v>430</v>
      </c>
      <c r="AU22" s="346">
        <v>12</v>
      </c>
      <c r="AV22" s="346">
        <v>13</v>
      </c>
      <c r="AW22" s="346">
        <v>14</v>
      </c>
      <c r="AX22" s="346">
        <v>13</v>
      </c>
      <c r="AY22" s="346">
        <v>12</v>
      </c>
      <c r="AZ22" s="584"/>
      <c r="BA22" s="467">
        <v>8.9700000000000006</v>
      </c>
      <c r="BB22" s="348" t="s">
        <v>430</v>
      </c>
      <c r="BC22" s="348" t="s">
        <v>430</v>
      </c>
      <c r="BD22" s="348" t="s">
        <v>430</v>
      </c>
      <c r="BE22" s="375" t="s">
        <v>430</v>
      </c>
      <c r="BF22" s="375">
        <v>91.03</v>
      </c>
      <c r="BG22" s="374"/>
      <c r="BH22" s="594">
        <v>90.46</v>
      </c>
      <c r="BI22" s="348" t="s">
        <v>430</v>
      </c>
      <c r="BJ22" s="348" t="s">
        <v>430</v>
      </c>
      <c r="BK22" s="348" t="s">
        <v>430</v>
      </c>
      <c r="BL22" s="348" t="s">
        <v>430</v>
      </c>
      <c r="BM22" s="375">
        <v>4.49</v>
      </c>
      <c r="BN22" s="375" t="s">
        <v>430</v>
      </c>
      <c r="BO22" s="375">
        <v>4.4800000000000004</v>
      </c>
      <c r="BP22" s="375" t="s">
        <v>430</v>
      </c>
      <c r="BQ22" s="375" t="s">
        <v>430</v>
      </c>
      <c r="BR22" s="466"/>
      <c r="BS22" s="373" t="s">
        <v>430</v>
      </c>
      <c r="BT22" s="354" t="s">
        <v>430</v>
      </c>
      <c r="BU22" s="430"/>
      <c r="BV22" s="374" t="s">
        <v>555</v>
      </c>
    </row>
    <row r="23" spans="1:74" s="428" customFormat="1" x14ac:dyDescent="0.25">
      <c r="A23" s="345" t="s">
        <v>7360</v>
      </c>
      <c r="B23" s="373"/>
      <c r="C23" s="719">
        <v>43593</v>
      </c>
      <c r="D23" s="373"/>
      <c r="E23" s="346">
        <v>527.07000000000005</v>
      </c>
      <c r="F23" s="373"/>
      <c r="G23" s="347">
        <v>1410.2070000000001</v>
      </c>
      <c r="H23" s="374"/>
      <c r="I23" s="348">
        <v>5.4799999999999996E-3</v>
      </c>
      <c r="J23" s="348">
        <v>7.62</v>
      </c>
      <c r="K23" s="348">
        <v>5.4799999999999996E-3</v>
      </c>
      <c r="L23" s="348">
        <v>5.4799999999999996E-3</v>
      </c>
      <c r="M23" s="362"/>
      <c r="N23" s="350">
        <v>4.9287000000000001</v>
      </c>
      <c r="O23" s="348">
        <v>4.9793000000000003</v>
      </c>
      <c r="P23" s="348">
        <v>4.9893999999999998</v>
      </c>
      <c r="Q23" s="348">
        <v>4.9497</v>
      </c>
      <c r="R23" s="348">
        <v>5.2811000000000003</v>
      </c>
      <c r="S23" s="348">
        <v>5.1001000000000003</v>
      </c>
      <c r="T23" s="348">
        <v>5.2694000000000001</v>
      </c>
      <c r="U23" s="354">
        <v>5.3678999999999997</v>
      </c>
      <c r="V23" s="348">
        <v>5.4570999999999996</v>
      </c>
      <c r="W23" s="348">
        <v>6.0016999999999996</v>
      </c>
      <c r="X23" s="348">
        <v>6.2427000000000001</v>
      </c>
      <c r="Y23" s="375">
        <v>5.5170000000000003</v>
      </c>
      <c r="Z23" s="348" t="s">
        <v>430</v>
      </c>
      <c r="AA23" s="348">
        <v>5.0811999999999999</v>
      </c>
      <c r="AB23" s="348">
        <v>5.1855000000000002</v>
      </c>
      <c r="AC23" s="348">
        <v>5.3116000000000003</v>
      </c>
      <c r="AD23" s="348">
        <v>5.3822000000000001</v>
      </c>
      <c r="AE23" s="348">
        <v>5.0811999999999999</v>
      </c>
      <c r="AF23" s="348">
        <v>5.0513000000000003</v>
      </c>
      <c r="AG23" s="569"/>
      <c r="AH23" s="346">
        <v>3</v>
      </c>
      <c r="AI23" s="346">
        <v>5</v>
      </c>
      <c r="AJ23" s="346">
        <v>12</v>
      </c>
      <c r="AK23" s="346">
        <v>9</v>
      </c>
      <c r="AL23" s="346">
        <v>1</v>
      </c>
      <c r="AM23" s="346">
        <v>1</v>
      </c>
      <c r="AN23" s="346">
        <v>2</v>
      </c>
      <c r="AO23" s="572">
        <v>2</v>
      </c>
      <c r="AP23" s="346">
        <v>2</v>
      </c>
      <c r="AQ23" s="346">
        <v>12</v>
      </c>
      <c r="AR23" s="346">
        <v>14</v>
      </c>
      <c r="AS23" s="346">
        <v>15</v>
      </c>
      <c r="AT23" s="346" t="s">
        <v>430</v>
      </c>
      <c r="AU23" s="346">
        <v>3</v>
      </c>
      <c r="AV23" s="346">
        <v>1</v>
      </c>
      <c r="AW23" s="346">
        <v>2</v>
      </c>
      <c r="AX23" s="346">
        <v>2</v>
      </c>
      <c r="AY23" s="346">
        <v>3</v>
      </c>
      <c r="AZ23" s="584"/>
      <c r="BA23" s="467">
        <v>7.76</v>
      </c>
      <c r="BB23" s="348" t="s">
        <v>430</v>
      </c>
      <c r="BC23" s="348" t="s">
        <v>430</v>
      </c>
      <c r="BD23" s="348" t="s">
        <v>430</v>
      </c>
      <c r="BE23" s="375" t="s">
        <v>430</v>
      </c>
      <c r="BF23" s="375">
        <v>92.24</v>
      </c>
      <c r="BG23" s="374"/>
      <c r="BH23" s="594">
        <v>92.24</v>
      </c>
      <c r="BI23" s="348" t="s">
        <v>430</v>
      </c>
      <c r="BJ23" s="348" t="s">
        <v>430</v>
      </c>
      <c r="BK23" s="348" t="s">
        <v>430</v>
      </c>
      <c r="BL23" s="348" t="s">
        <v>430</v>
      </c>
      <c r="BM23" s="375" t="s">
        <v>430</v>
      </c>
      <c r="BN23" s="375" t="s">
        <v>430</v>
      </c>
      <c r="BO23" s="375">
        <v>7.76</v>
      </c>
      <c r="BP23" s="375" t="s">
        <v>430</v>
      </c>
      <c r="BQ23" s="375" t="s">
        <v>430</v>
      </c>
      <c r="BR23" s="466"/>
      <c r="BS23" s="373" t="s">
        <v>430</v>
      </c>
      <c r="BT23" s="354" t="s">
        <v>430</v>
      </c>
      <c r="BU23" s="430"/>
      <c r="BV23" s="374" t="s">
        <v>555</v>
      </c>
    </row>
    <row r="24" spans="1:74" s="428" customFormat="1" x14ac:dyDescent="0.25">
      <c r="A24" s="345" t="s">
        <v>7361</v>
      </c>
      <c r="B24" s="373"/>
      <c r="C24" s="719">
        <v>45112</v>
      </c>
      <c r="D24" s="373"/>
      <c r="E24" s="346">
        <v>348.72</v>
      </c>
      <c r="F24" s="373"/>
      <c r="G24" s="347">
        <v>1186.1388999999999</v>
      </c>
      <c r="H24" s="374"/>
      <c r="I24" s="348">
        <v>1.0959999999999999E-2</v>
      </c>
      <c r="J24" s="348">
        <v>6.48</v>
      </c>
      <c r="K24" s="348">
        <v>1.0959999999999999E-2</v>
      </c>
      <c r="L24" s="348">
        <v>1.0959999999999999E-2</v>
      </c>
      <c r="M24" s="362"/>
      <c r="N24" s="350">
        <v>4.8996000000000004</v>
      </c>
      <c r="O24" s="348">
        <v>4.9861000000000004</v>
      </c>
      <c r="P24" s="348">
        <v>5.0277000000000003</v>
      </c>
      <c r="Q24" s="348">
        <v>4.9683999999999999</v>
      </c>
      <c r="R24" s="348">
        <v>5.1365999999999996</v>
      </c>
      <c r="S24" s="348">
        <v>5.0438999999999998</v>
      </c>
      <c r="T24" s="348">
        <v>5.2816000000000001</v>
      </c>
      <c r="U24" s="354">
        <v>5.3727999999999998</v>
      </c>
      <c r="V24" s="348">
        <v>5.4649000000000001</v>
      </c>
      <c r="W24" s="348">
        <v>6.0266999999999999</v>
      </c>
      <c r="X24" s="348" t="s">
        <v>430</v>
      </c>
      <c r="Y24" s="375" t="s">
        <v>430</v>
      </c>
      <c r="Z24" s="348" t="s">
        <v>430</v>
      </c>
      <c r="AA24" s="348">
        <v>5.0119999999999996</v>
      </c>
      <c r="AB24" s="348">
        <v>5.1189999999999998</v>
      </c>
      <c r="AC24" s="348">
        <v>5.3175999999999997</v>
      </c>
      <c r="AD24" s="348">
        <v>5.3856999999999999</v>
      </c>
      <c r="AE24" s="348">
        <v>5.0119999999999996</v>
      </c>
      <c r="AF24" s="348">
        <v>6.2546999999999997</v>
      </c>
      <c r="AG24" s="569"/>
      <c r="AH24" s="346">
        <v>11</v>
      </c>
      <c r="AI24" s="346">
        <v>4</v>
      </c>
      <c r="AJ24" s="346">
        <v>1</v>
      </c>
      <c r="AK24" s="346">
        <v>2</v>
      </c>
      <c r="AL24" s="346">
        <v>15</v>
      </c>
      <c r="AM24" s="346">
        <v>11</v>
      </c>
      <c r="AN24" s="346">
        <v>1</v>
      </c>
      <c r="AO24" s="572">
        <v>1</v>
      </c>
      <c r="AP24" s="346">
        <v>1</v>
      </c>
      <c r="AQ24" s="346">
        <v>3</v>
      </c>
      <c r="AR24" s="346" t="s">
        <v>430</v>
      </c>
      <c r="AS24" s="346" t="s">
        <v>430</v>
      </c>
      <c r="AT24" s="346" t="s">
        <v>430</v>
      </c>
      <c r="AU24" s="346">
        <v>13</v>
      </c>
      <c r="AV24" s="346">
        <v>8</v>
      </c>
      <c r="AW24" s="346">
        <v>1</v>
      </c>
      <c r="AX24" s="346">
        <v>1</v>
      </c>
      <c r="AY24" s="346">
        <v>13</v>
      </c>
      <c r="AZ24" s="584"/>
      <c r="BA24" s="467">
        <v>10.01</v>
      </c>
      <c r="BB24" s="348">
        <v>20.07</v>
      </c>
      <c r="BC24" s="348" t="s">
        <v>430</v>
      </c>
      <c r="BD24" s="348" t="s">
        <v>430</v>
      </c>
      <c r="BE24" s="375" t="s">
        <v>430</v>
      </c>
      <c r="BF24" s="375">
        <v>69.92</v>
      </c>
      <c r="BG24" s="374"/>
      <c r="BH24" s="594">
        <v>69.92</v>
      </c>
      <c r="BI24" s="348">
        <v>20.07</v>
      </c>
      <c r="BJ24" s="348" t="s">
        <v>430</v>
      </c>
      <c r="BK24" s="348" t="s">
        <v>430</v>
      </c>
      <c r="BL24" s="348" t="s">
        <v>430</v>
      </c>
      <c r="BM24" s="375" t="s">
        <v>430</v>
      </c>
      <c r="BN24" s="375" t="s">
        <v>430</v>
      </c>
      <c r="BO24" s="375">
        <v>10.01</v>
      </c>
      <c r="BP24" s="375" t="s">
        <v>430</v>
      </c>
      <c r="BQ24" s="375" t="s">
        <v>430</v>
      </c>
      <c r="BR24" s="466"/>
      <c r="BS24" s="373" t="s">
        <v>430</v>
      </c>
      <c r="BT24" s="354" t="s">
        <v>430</v>
      </c>
      <c r="BU24" s="430"/>
      <c r="BV24" s="374" t="s">
        <v>555</v>
      </c>
    </row>
    <row r="25" spans="1:74" s="428" customFormat="1" x14ac:dyDescent="0.25">
      <c r="A25" s="345" t="s">
        <v>7362</v>
      </c>
      <c r="B25" s="373"/>
      <c r="C25" s="719">
        <v>43544</v>
      </c>
      <c r="D25" s="373"/>
      <c r="E25" s="346">
        <v>345.8</v>
      </c>
      <c r="F25" s="373"/>
      <c r="G25" s="347">
        <v>1435.7888</v>
      </c>
      <c r="H25" s="374"/>
      <c r="I25" s="348">
        <v>0</v>
      </c>
      <c r="J25" s="348">
        <v>6.5</v>
      </c>
      <c r="K25" s="348">
        <v>0</v>
      </c>
      <c r="L25" s="348">
        <v>0</v>
      </c>
      <c r="M25" s="362"/>
      <c r="N25" s="350">
        <v>4.9196999999999997</v>
      </c>
      <c r="O25" s="348">
        <v>4.9499000000000004</v>
      </c>
      <c r="P25" s="348">
        <v>4.9794</v>
      </c>
      <c r="Q25" s="348">
        <v>4.9120999999999997</v>
      </c>
      <c r="R25" s="348">
        <v>5.0819000000000001</v>
      </c>
      <c r="S25" s="348">
        <v>4.9550000000000001</v>
      </c>
      <c r="T25" s="348">
        <v>5.1454000000000004</v>
      </c>
      <c r="U25" s="354">
        <v>5.2641999999999998</v>
      </c>
      <c r="V25" s="348">
        <v>5.3727999999999998</v>
      </c>
      <c r="W25" s="348">
        <v>5.9783999999999997</v>
      </c>
      <c r="X25" s="348">
        <v>6.2450000000000001</v>
      </c>
      <c r="Y25" s="375">
        <v>5.5293000000000001</v>
      </c>
      <c r="Z25" s="348" t="s">
        <v>430</v>
      </c>
      <c r="AA25" s="348">
        <v>4.9534000000000002</v>
      </c>
      <c r="AB25" s="348">
        <v>5.0259999999999998</v>
      </c>
      <c r="AC25" s="348">
        <v>5.1877000000000004</v>
      </c>
      <c r="AD25" s="348">
        <v>5.2847</v>
      </c>
      <c r="AE25" s="348">
        <v>4.9534000000000002</v>
      </c>
      <c r="AF25" s="348">
        <v>5.2192999999999996</v>
      </c>
      <c r="AG25" s="569"/>
      <c r="AH25" s="346">
        <v>5</v>
      </c>
      <c r="AI25" s="346">
        <v>14</v>
      </c>
      <c r="AJ25" s="346">
        <v>14</v>
      </c>
      <c r="AK25" s="346">
        <v>17</v>
      </c>
      <c r="AL25" s="346">
        <v>18</v>
      </c>
      <c r="AM25" s="346">
        <v>18</v>
      </c>
      <c r="AN25" s="346">
        <v>18</v>
      </c>
      <c r="AO25" s="572">
        <v>18</v>
      </c>
      <c r="AP25" s="346">
        <v>16</v>
      </c>
      <c r="AQ25" s="346">
        <v>15</v>
      </c>
      <c r="AR25" s="346">
        <v>13</v>
      </c>
      <c r="AS25" s="346">
        <v>13</v>
      </c>
      <c r="AT25" s="346" t="s">
        <v>430</v>
      </c>
      <c r="AU25" s="346">
        <v>18</v>
      </c>
      <c r="AV25" s="346">
        <v>18</v>
      </c>
      <c r="AW25" s="346">
        <v>18</v>
      </c>
      <c r="AX25" s="346">
        <v>17</v>
      </c>
      <c r="AY25" s="346">
        <v>18</v>
      </c>
      <c r="AZ25" s="584"/>
      <c r="BA25" s="467">
        <v>5.77</v>
      </c>
      <c r="BB25" s="348" t="s">
        <v>430</v>
      </c>
      <c r="BC25" s="348" t="s">
        <v>430</v>
      </c>
      <c r="BD25" s="348" t="s">
        <v>430</v>
      </c>
      <c r="BE25" s="375" t="s">
        <v>430</v>
      </c>
      <c r="BF25" s="375">
        <v>94.23</v>
      </c>
      <c r="BG25" s="374"/>
      <c r="BH25" s="594">
        <v>94.23</v>
      </c>
      <c r="BI25" s="348" t="s">
        <v>430</v>
      </c>
      <c r="BJ25" s="348" t="s">
        <v>430</v>
      </c>
      <c r="BK25" s="348" t="s">
        <v>430</v>
      </c>
      <c r="BL25" s="348" t="s">
        <v>430</v>
      </c>
      <c r="BM25" s="375" t="s">
        <v>430</v>
      </c>
      <c r="BN25" s="375" t="s">
        <v>430</v>
      </c>
      <c r="BO25" s="375">
        <v>5.77</v>
      </c>
      <c r="BP25" s="375" t="s">
        <v>430</v>
      </c>
      <c r="BQ25" s="375" t="s">
        <v>430</v>
      </c>
      <c r="BR25" s="466"/>
      <c r="BS25" s="373" t="s">
        <v>430</v>
      </c>
      <c r="BT25" s="354" t="s">
        <v>430</v>
      </c>
      <c r="BU25" s="430"/>
      <c r="BV25" s="374" t="s">
        <v>555</v>
      </c>
    </row>
    <row r="26" spans="1:74" x14ac:dyDescent="0.25">
      <c r="A26" s="318" t="s">
        <v>93</v>
      </c>
      <c r="B26" s="43"/>
      <c r="C26" s="720"/>
      <c r="D26" s="43"/>
      <c r="E26" s="51"/>
      <c r="F26" s="43"/>
      <c r="G26" s="55"/>
      <c r="H26" s="66"/>
      <c r="I26" s="59"/>
      <c r="J26" s="59"/>
      <c r="K26" s="59"/>
      <c r="L26" s="59"/>
      <c r="M26" s="258"/>
      <c r="N26" s="70">
        <v>4.9040999999999997</v>
      </c>
      <c r="O26" s="59">
        <v>4.9623999999999997</v>
      </c>
      <c r="P26" s="59">
        <v>4.9888000000000003</v>
      </c>
      <c r="Q26" s="59">
        <v>4.9433999999999996</v>
      </c>
      <c r="R26" s="59">
        <v>5.1947999999999999</v>
      </c>
      <c r="S26" s="59">
        <v>5.0437000000000003</v>
      </c>
      <c r="T26" s="59">
        <v>5.2141000000000002</v>
      </c>
      <c r="U26" s="88">
        <v>5.3224</v>
      </c>
      <c r="V26" s="59">
        <v>5.4195000000000002</v>
      </c>
      <c r="W26" s="59">
        <v>6.0038999999999998</v>
      </c>
      <c r="X26" s="59">
        <v>6.2618</v>
      </c>
      <c r="Y26" s="276">
        <v>5.5514000000000001</v>
      </c>
      <c r="Z26" s="59">
        <v>5.4687999999999999</v>
      </c>
      <c r="AA26" s="59">
        <v>5.0369999999999999</v>
      </c>
      <c r="AB26" s="59">
        <v>5.1135000000000002</v>
      </c>
      <c r="AC26" s="59">
        <v>5.2560000000000002</v>
      </c>
      <c r="AD26" s="59">
        <v>5.3388999999999998</v>
      </c>
      <c r="AE26" s="59">
        <v>5.0369999999999999</v>
      </c>
      <c r="AF26" s="59">
        <v>5.3959000000000001</v>
      </c>
      <c r="AG26" s="553"/>
      <c r="AH26" s="51">
        <v>18</v>
      </c>
      <c r="AI26" s="51">
        <v>18</v>
      </c>
      <c r="AJ26" s="51">
        <v>18</v>
      </c>
      <c r="AK26" s="51">
        <v>18</v>
      </c>
      <c r="AL26" s="51">
        <v>18</v>
      </c>
      <c r="AM26" s="51">
        <v>18</v>
      </c>
      <c r="AN26" s="51">
        <v>18</v>
      </c>
      <c r="AO26" s="560">
        <v>18</v>
      </c>
      <c r="AP26" s="51">
        <v>17</v>
      </c>
      <c r="AQ26" s="51">
        <v>17</v>
      </c>
      <c r="AR26" s="51">
        <v>16</v>
      </c>
      <c r="AS26" s="51">
        <v>16</v>
      </c>
      <c r="AT26" s="51">
        <v>3</v>
      </c>
      <c r="AU26" s="51">
        <v>18</v>
      </c>
      <c r="AV26" s="51">
        <v>18</v>
      </c>
      <c r="AW26" s="51">
        <v>18</v>
      </c>
      <c r="AX26" s="51">
        <v>17</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44"/>
      <c r="C27" s="721"/>
      <c r="D27" s="44"/>
      <c r="E27" s="52"/>
      <c r="F27" s="44"/>
      <c r="G27" s="56"/>
      <c r="H27" s="67"/>
      <c r="I27" s="60"/>
      <c r="J27" s="60"/>
      <c r="K27" s="60"/>
      <c r="L27" s="60"/>
      <c r="M27" s="259"/>
      <c r="N27" s="71">
        <v>4.9554</v>
      </c>
      <c r="O27" s="60">
        <v>4.9962</v>
      </c>
      <c r="P27" s="60">
        <v>5.0277000000000003</v>
      </c>
      <c r="Q27" s="60">
        <v>4.9714</v>
      </c>
      <c r="R27" s="60">
        <v>5.2811000000000003</v>
      </c>
      <c r="S27" s="60">
        <v>5.1001000000000003</v>
      </c>
      <c r="T27" s="60">
        <v>5.2816000000000001</v>
      </c>
      <c r="U27" s="89">
        <v>5.3727999999999998</v>
      </c>
      <c r="V27" s="60">
        <v>5.4649000000000001</v>
      </c>
      <c r="W27" s="60">
        <v>6.0404</v>
      </c>
      <c r="X27" s="60">
        <v>6.2972999999999999</v>
      </c>
      <c r="Y27" s="277">
        <v>5.5846999999999998</v>
      </c>
      <c r="Z27" s="60">
        <v>5.6012000000000004</v>
      </c>
      <c r="AA27" s="60">
        <v>5.0913000000000004</v>
      </c>
      <c r="AB27" s="60">
        <v>5.1855000000000002</v>
      </c>
      <c r="AC27" s="60">
        <v>5.3175999999999997</v>
      </c>
      <c r="AD27" s="60">
        <v>5.3856999999999999</v>
      </c>
      <c r="AE27" s="60">
        <v>5.0913000000000004</v>
      </c>
      <c r="AF27" s="60">
        <v>6.2675999999999998</v>
      </c>
      <c r="AG27" s="554"/>
      <c r="AH27" s="52"/>
      <c r="AI27" s="52"/>
      <c r="AJ27" s="52"/>
      <c r="AK27" s="52"/>
      <c r="AL27" s="52"/>
      <c r="AM27" s="52"/>
      <c r="AN27" s="52"/>
      <c r="AO27" s="561"/>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N27" s="589"/>
      <c r="BO27" s="589"/>
      <c r="BP27" s="589"/>
      <c r="BQ27" s="589"/>
      <c r="BR27" s="146"/>
      <c r="BS27" s="44"/>
      <c r="BT27" s="89"/>
      <c r="BU27" s="26"/>
      <c r="BV27" s="67"/>
    </row>
    <row r="28" spans="1:74" x14ac:dyDescent="0.25">
      <c r="A28" s="320" t="s">
        <v>95</v>
      </c>
      <c r="B28" s="44"/>
      <c r="C28" s="721"/>
      <c r="D28" s="44"/>
      <c r="E28" s="52"/>
      <c r="F28" s="44"/>
      <c r="G28" s="56"/>
      <c r="H28" s="67"/>
      <c r="I28" s="60"/>
      <c r="J28" s="60"/>
      <c r="K28" s="60"/>
      <c r="L28" s="60"/>
      <c r="M28" s="259"/>
      <c r="N28" s="71">
        <v>4.8221999999999996</v>
      </c>
      <c r="O28" s="60">
        <v>4.9202000000000004</v>
      </c>
      <c r="P28" s="60">
        <v>4.8876999999999997</v>
      </c>
      <c r="Q28" s="60">
        <v>4.8616999999999999</v>
      </c>
      <c r="R28" s="60">
        <v>5.0819000000000001</v>
      </c>
      <c r="S28" s="60">
        <v>4.9550000000000001</v>
      </c>
      <c r="T28" s="60">
        <v>5.1454000000000004</v>
      </c>
      <c r="U28" s="89">
        <v>5.2641999999999998</v>
      </c>
      <c r="V28" s="60">
        <v>5.3708999999999998</v>
      </c>
      <c r="W28" s="60">
        <v>5.9481999999999999</v>
      </c>
      <c r="X28" s="60">
        <v>6.2107000000000001</v>
      </c>
      <c r="Y28" s="277">
        <v>5.5061999999999998</v>
      </c>
      <c r="Z28" s="60">
        <v>5.3879999999999999</v>
      </c>
      <c r="AA28" s="60">
        <v>4.9534000000000002</v>
      </c>
      <c r="AB28" s="60">
        <v>5.0259999999999998</v>
      </c>
      <c r="AC28" s="60">
        <v>5.1877000000000004</v>
      </c>
      <c r="AD28" s="60">
        <v>5.2847</v>
      </c>
      <c r="AE28" s="60">
        <v>4.9534000000000002</v>
      </c>
      <c r="AF28" s="60">
        <v>5.0513000000000003</v>
      </c>
      <c r="AG28" s="554"/>
      <c r="AH28" s="52"/>
      <c r="AI28" s="52"/>
      <c r="AJ28" s="52"/>
      <c r="AK28" s="52"/>
      <c r="AL28" s="52"/>
      <c r="AM28" s="52"/>
      <c r="AN28" s="52"/>
      <c r="AO28" s="561"/>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N28" s="589"/>
      <c r="BO28" s="589"/>
      <c r="BP28" s="589"/>
      <c r="BQ28" s="589"/>
      <c r="BR28" s="146"/>
      <c r="BS28" s="44"/>
      <c r="BT28" s="89"/>
      <c r="BU28" s="26"/>
      <c r="BV28" s="67"/>
    </row>
    <row r="29" spans="1:74" x14ac:dyDescent="0.25">
      <c r="A29" s="321" t="s">
        <v>96</v>
      </c>
      <c r="B29" s="45"/>
      <c r="C29" s="722"/>
      <c r="D29" s="45"/>
      <c r="E29" s="53"/>
      <c r="F29" s="45"/>
      <c r="G29" s="57"/>
      <c r="H29" s="68"/>
      <c r="I29" s="61"/>
      <c r="J29" s="61"/>
      <c r="K29" s="61"/>
      <c r="L29" s="61"/>
      <c r="M29" s="262"/>
      <c r="N29" s="72">
        <v>4.9019000000000004</v>
      </c>
      <c r="O29" s="61">
        <v>4.9698500000000001</v>
      </c>
      <c r="P29" s="61">
        <v>4.9981999999999998</v>
      </c>
      <c r="Q29" s="61">
        <v>4.9487500000000004</v>
      </c>
      <c r="R29" s="61">
        <v>5.2153499999999999</v>
      </c>
      <c r="S29" s="61">
        <v>5.0471500000000002</v>
      </c>
      <c r="T29" s="61">
        <v>5.2159000000000004</v>
      </c>
      <c r="U29" s="90">
        <v>5.3235999999999999</v>
      </c>
      <c r="V29" s="61">
        <v>5.4176000000000002</v>
      </c>
      <c r="W29" s="61">
        <v>6.0045999999999999</v>
      </c>
      <c r="X29" s="61">
        <v>6.2655000000000003</v>
      </c>
      <c r="Y29" s="279">
        <v>5.5576999999999996</v>
      </c>
      <c r="Z29" s="61">
        <v>5.4170999999999996</v>
      </c>
      <c r="AA29" s="61">
        <v>5.0381999999999998</v>
      </c>
      <c r="AB29" s="61">
        <v>5.1177000000000001</v>
      </c>
      <c r="AC29" s="61">
        <v>5.2569999999999997</v>
      </c>
      <c r="AD29" s="61">
        <v>5.3396999999999997</v>
      </c>
      <c r="AE29" s="61">
        <v>5.0381999999999998</v>
      </c>
      <c r="AF29" s="61">
        <v>5.1890999999999998</v>
      </c>
      <c r="AG29" s="556"/>
      <c r="AH29" s="53"/>
      <c r="AI29" s="53"/>
      <c r="AJ29" s="53"/>
      <c r="AK29" s="53"/>
      <c r="AL29" s="53"/>
      <c r="AM29" s="53"/>
      <c r="AN29" s="53"/>
      <c r="AO29" s="563"/>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216</v>
      </c>
      <c r="B30" s="46"/>
      <c r="C30" s="723"/>
      <c r="D30" s="46"/>
      <c r="E30" s="54"/>
      <c r="F30" s="46"/>
      <c r="G30" s="58"/>
      <c r="H30" s="69"/>
      <c r="I30" s="62"/>
      <c r="J30" s="62"/>
      <c r="K30" s="62"/>
      <c r="L30" s="62"/>
      <c r="M30" s="263"/>
      <c r="N30" s="73"/>
      <c r="O30" s="62"/>
      <c r="P30" s="62"/>
      <c r="Q30" s="62"/>
      <c r="R30" s="62"/>
      <c r="S30" s="62"/>
      <c r="T30" s="62"/>
      <c r="U30" s="91"/>
      <c r="V30" s="62"/>
      <c r="W30" s="62"/>
      <c r="X30" s="62"/>
      <c r="Y30" s="245"/>
      <c r="Z30" s="62"/>
      <c r="AA30" s="62"/>
      <c r="AB30" s="62"/>
      <c r="AC30" s="62"/>
      <c r="AD30" s="62"/>
      <c r="AE30" s="62"/>
      <c r="AF30" s="62"/>
      <c r="AG30" s="557"/>
      <c r="AH30" s="54"/>
      <c r="AI30" s="54"/>
      <c r="AJ30" s="54"/>
      <c r="AK30" s="54"/>
      <c r="AL30" s="54"/>
      <c r="AM30" s="54"/>
      <c r="AN30" s="54"/>
      <c r="AO30" s="564"/>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7363</v>
      </c>
      <c r="B31" s="369"/>
      <c r="C31" s="718">
        <v>37530</v>
      </c>
      <c r="D31" s="369"/>
      <c r="E31" s="338">
        <v>17848.68</v>
      </c>
      <c r="F31" s="369"/>
      <c r="G31" s="339">
        <v>4336.6683999999996</v>
      </c>
      <c r="H31" s="370"/>
      <c r="I31" s="340">
        <v>2.7399999999999998E-3</v>
      </c>
      <c r="J31" s="340">
        <v>6.5</v>
      </c>
      <c r="K31" s="340">
        <v>2.7399999999999998E-3</v>
      </c>
      <c r="L31" s="340">
        <v>2.7399999999999998E-3</v>
      </c>
      <c r="M31" s="361"/>
      <c r="N31" s="342">
        <v>4.8444000000000003</v>
      </c>
      <c r="O31" s="340">
        <v>4.9040999999999997</v>
      </c>
      <c r="P31" s="340">
        <v>4.9367999999999999</v>
      </c>
      <c r="Q31" s="340">
        <v>4.8650000000000002</v>
      </c>
      <c r="R31" s="340">
        <v>5.0593000000000004</v>
      </c>
      <c r="S31" s="340">
        <v>4.9344999999999999</v>
      </c>
      <c r="T31" s="340">
        <v>5.0955000000000004</v>
      </c>
      <c r="U31" s="344">
        <v>5.2144000000000004</v>
      </c>
      <c r="V31" s="340">
        <v>5.3167999999999997</v>
      </c>
      <c r="W31" s="340">
        <v>5.8955000000000002</v>
      </c>
      <c r="X31" s="340">
        <v>6.1474000000000002</v>
      </c>
      <c r="Y31" s="371">
        <v>5.4417999999999997</v>
      </c>
      <c r="Z31" s="340">
        <v>5.3319999999999999</v>
      </c>
      <c r="AA31" s="340">
        <v>4.9215999999999998</v>
      </c>
      <c r="AB31" s="340">
        <v>4.9987000000000004</v>
      </c>
      <c r="AC31" s="340">
        <v>5.1402999999999999</v>
      </c>
      <c r="AD31" s="340">
        <v>5.2323000000000004</v>
      </c>
      <c r="AE31" s="340">
        <v>4.9215999999999998</v>
      </c>
      <c r="AF31" s="340">
        <v>6.4118000000000004</v>
      </c>
      <c r="AG31" s="568"/>
      <c r="AH31" s="338">
        <v>8</v>
      </c>
      <c r="AI31" s="338">
        <v>6</v>
      </c>
      <c r="AJ31" s="338">
        <v>6</v>
      </c>
      <c r="AK31" s="338">
        <v>10</v>
      </c>
      <c r="AL31" s="338">
        <v>16</v>
      </c>
      <c r="AM31" s="338">
        <v>13</v>
      </c>
      <c r="AN31" s="338">
        <v>14</v>
      </c>
      <c r="AO31" s="570">
        <v>13</v>
      </c>
      <c r="AP31" s="338">
        <v>13</v>
      </c>
      <c r="AQ31" s="338">
        <v>13</v>
      </c>
      <c r="AR31" s="338">
        <v>13</v>
      </c>
      <c r="AS31" s="338">
        <v>12</v>
      </c>
      <c r="AT31" s="338">
        <v>2</v>
      </c>
      <c r="AU31" s="338">
        <v>15</v>
      </c>
      <c r="AV31" s="338">
        <v>13</v>
      </c>
      <c r="AW31" s="338">
        <v>13</v>
      </c>
      <c r="AX31" s="338">
        <v>13</v>
      </c>
      <c r="AY31" s="338">
        <v>15</v>
      </c>
      <c r="AZ31" s="583"/>
      <c r="BA31" s="464">
        <v>5.96</v>
      </c>
      <c r="BB31" s="340" t="s">
        <v>430</v>
      </c>
      <c r="BC31" s="340" t="s">
        <v>430</v>
      </c>
      <c r="BD31" s="340" t="s">
        <v>430</v>
      </c>
      <c r="BE31" s="371" t="s">
        <v>430</v>
      </c>
      <c r="BF31" s="371">
        <v>94.04</v>
      </c>
      <c r="BG31" s="370"/>
      <c r="BH31" s="593">
        <v>94.04</v>
      </c>
      <c r="BI31" s="340" t="s">
        <v>430</v>
      </c>
      <c r="BJ31" s="340" t="s">
        <v>430</v>
      </c>
      <c r="BK31" s="340" t="s">
        <v>430</v>
      </c>
      <c r="BL31" s="340" t="s">
        <v>430</v>
      </c>
      <c r="BM31" s="371">
        <v>1.68</v>
      </c>
      <c r="BN31" s="371" t="s">
        <v>430</v>
      </c>
      <c r="BO31" s="371">
        <v>4.28</v>
      </c>
      <c r="BP31" s="371" t="s">
        <v>430</v>
      </c>
      <c r="BQ31" s="371" t="s">
        <v>430</v>
      </c>
      <c r="BR31" s="463"/>
      <c r="BS31" s="369" t="s">
        <v>430</v>
      </c>
      <c r="BT31" s="344" t="s">
        <v>430</v>
      </c>
      <c r="BU31" s="571"/>
      <c r="BV31" s="370" t="s">
        <v>555</v>
      </c>
    </row>
    <row r="32" spans="1:74" s="428" customFormat="1" x14ac:dyDescent="0.25">
      <c r="A32" s="345" t="s">
        <v>7364</v>
      </c>
      <c r="B32" s="373"/>
      <c r="C32" s="719">
        <v>43419</v>
      </c>
      <c r="D32" s="373"/>
      <c r="E32" s="346">
        <v>8823.6</v>
      </c>
      <c r="F32" s="373"/>
      <c r="G32" s="347">
        <v>1447.8543999999999</v>
      </c>
      <c r="H32" s="374"/>
      <c r="I32" s="348">
        <v>9.3200000000000002E-3</v>
      </c>
      <c r="J32" s="348">
        <v>7.23</v>
      </c>
      <c r="K32" s="348">
        <v>6.1900000000000002E-3</v>
      </c>
      <c r="L32" s="348">
        <v>6.5799999999999999E-3</v>
      </c>
      <c r="M32" s="362"/>
      <c r="N32" s="350">
        <v>4.8132000000000001</v>
      </c>
      <c r="O32" s="348">
        <v>4.8555999999999999</v>
      </c>
      <c r="P32" s="348">
        <v>4.9032</v>
      </c>
      <c r="Q32" s="348">
        <v>4.8739999999999997</v>
      </c>
      <c r="R32" s="348">
        <v>5.1451000000000002</v>
      </c>
      <c r="S32" s="348">
        <v>4.9851000000000001</v>
      </c>
      <c r="T32" s="348">
        <v>5.1467000000000001</v>
      </c>
      <c r="U32" s="354">
        <v>5.2523</v>
      </c>
      <c r="V32" s="348">
        <v>5.3445999999999998</v>
      </c>
      <c r="W32" s="348">
        <v>5.9199000000000002</v>
      </c>
      <c r="X32" s="348">
        <v>6.1860999999999997</v>
      </c>
      <c r="Y32" s="375">
        <v>5.4619999999999997</v>
      </c>
      <c r="Z32" s="348" t="s">
        <v>430</v>
      </c>
      <c r="AA32" s="348">
        <v>4.9654999999999996</v>
      </c>
      <c r="AB32" s="348">
        <v>5.0505000000000004</v>
      </c>
      <c r="AC32" s="348">
        <v>5.1868999999999996</v>
      </c>
      <c r="AD32" s="348">
        <v>5.2676999999999996</v>
      </c>
      <c r="AE32" s="348">
        <v>4.9654999999999996</v>
      </c>
      <c r="AF32" s="348">
        <v>5.0915999999999997</v>
      </c>
      <c r="AG32" s="569"/>
      <c r="AH32" s="346">
        <v>12</v>
      </c>
      <c r="AI32" s="346">
        <v>13</v>
      </c>
      <c r="AJ32" s="346">
        <v>12</v>
      </c>
      <c r="AK32" s="346">
        <v>8</v>
      </c>
      <c r="AL32" s="346">
        <v>7</v>
      </c>
      <c r="AM32" s="346">
        <v>7</v>
      </c>
      <c r="AN32" s="346">
        <v>7</v>
      </c>
      <c r="AO32" s="572">
        <v>6</v>
      </c>
      <c r="AP32" s="346">
        <v>7</v>
      </c>
      <c r="AQ32" s="346">
        <v>9</v>
      </c>
      <c r="AR32" s="346">
        <v>7</v>
      </c>
      <c r="AS32" s="346">
        <v>7</v>
      </c>
      <c r="AT32" s="346" t="s">
        <v>430</v>
      </c>
      <c r="AU32" s="346">
        <v>7</v>
      </c>
      <c r="AV32" s="346">
        <v>6</v>
      </c>
      <c r="AW32" s="346">
        <v>6</v>
      </c>
      <c r="AX32" s="346">
        <v>6</v>
      </c>
      <c r="AY32" s="346">
        <v>7</v>
      </c>
      <c r="AZ32" s="584"/>
      <c r="BA32" s="467">
        <v>7.48</v>
      </c>
      <c r="BB32" s="348" t="s">
        <v>430</v>
      </c>
      <c r="BC32" s="348" t="s">
        <v>430</v>
      </c>
      <c r="BD32" s="348" t="s">
        <v>430</v>
      </c>
      <c r="BE32" s="375" t="s">
        <v>430</v>
      </c>
      <c r="BF32" s="375">
        <v>92.52</v>
      </c>
      <c r="BG32" s="374"/>
      <c r="BH32" s="594">
        <v>92.52</v>
      </c>
      <c r="BI32" s="348" t="s">
        <v>430</v>
      </c>
      <c r="BJ32" s="348" t="s">
        <v>430</v>
      </c>
      <c r="BK32" s="348" t="s">
        <v>430</v>
      </c>
      <c r="BL32" s="348" t="s">
        <v>430</v>
      </c>
      <c r="BM32" s="375" t="s">
        <v>430</v>
      </c>
      <c r="BN32" s="375" t="s">
        <v>430</v>
      </c>
      <c r="BO32" s="375">
        <v>7.48</v>
      </c>
      <c r="BP32" s="375" t="s">
        <v>430</v>
      </c>
      <c r="BQ32" s="375" t="s">
        <v>430</v>
      </c>
      <c r="BR32" s="466"/>
      <c r="BS32" s="373" t="s">
        <v>430</v>
      </c>
      <c r="BT32" s="354" t="s">
        <v>430</v>
      </c>
      <c r="BU32" s="430"/>
      <c r="BV32" s="374" t="s">
        <v>555</v>
      </c>
    </row>
    <row r="33" spans="1:74" s="428" customFormat="1" x14ac:dyDescent="0.25">
      <c r="A33" s="345" t="s">
        <v>7365</v>
      </c>
      <c r="B33" s="373"/>
      <c r="C33" s="719">
        <v>43539</v>
      </c>
      <c r="D33" s="373"/>
      <c r="E33" s="346">
        <v>7849.19</v>
      </c>
      <c r="F33" s="373"/>
      <c r="G33" s="347">
        <v>1425.7469000000001</v>
      </c>
      <c r="H33" s="374"/>
      <c r="I33" s="348">
        <v>8.2199999999999999E-3</v>
      </c>
      <c r="J33" s="348">
        <v>7.24</v>
      </c>
      <c r="K33" s="348">
        <v>8.2199999999999999E-3</v>
      </c>
      <c r="L33" s="348">
        <v>8.2199999999999999E-3</v>
      </c>
      <c r="M33" s="362"/>
      <c r="N33" s="350">
        <v>4.8800999999999997</v>
      </c>
      <c r="O33" s="348">
        <v>4.9386999999999999</v>
      </c>
      <c r="P33" s="348">
        <v>4.9713000000000003</v>
      </c>
      <c r="Q33" s="348">
        <v>4.9219999999999997</v>
      </c>
      <c r="R33" s="348">
        <v>5.2054999999999998</v>
      </c>
      <c r="S33" s="348">
        <v>5.0480999999999998</v>
      </c>
      <c r="T33" s="348">
        <v>5.2012999999999998</v>
      </c>
      <c r="U33" s="354">
        <v>5.3075000000000001</v>
      </c>
      <c r="V33" s="348">
        <v>5.4048999999999996</v>
      </c>
      <c r="W33" s="348">
        <v>5.9931999999999999</v>
      </c>
      <c r="X33" s="348">
        <v>6.2518000000000002</v>
      </c>
      <c r="Y33" s="375">
        <v>5.5321999999999996</v>
      </c>
      <c r="Z33" s="348" t="s">
        <v>430</v>
      </c>
      <c r="AA33" s="348">
        <v>5.0326000000000004</v>
      </c>
      <c r="AB33" s="348">
        <v>5.1162000000000001</v>
      </c>
      <c r="AC33" s="348">
        <v>5.2449000000000003</v>
      </c>
      <c r="AD33" s="348">
        <v>5.3246000000000002</v>
      </c>
      <c r="AE33" s="348">
        <v>5.0326000000000004</v>
      </c>
      <c r="AF33" s="348">
        <v>5.1054000000000004</v>
      </c>
      <c r="AG33" s="569"/>
      <c r="AH33" s="346">
        <v>2</v>
      </c>
      <c r="AI33" s="346">
        <v>2</v>
      </c>
      <c r="AJ33" s="346">
        <v>2</v>
      </c>
      <c r="AK33" s="346">
        <v>3</v>
      </c>
      <c r="AL33" s="346">
        <v>2</v>
      </c>
      <c r="AM33" s="346">
        <v>2</v>
      </c>
      <c r="AN33" s="346">
        <v>3</v>
      </c>
      <c r="AO33" s="572">
        <v>3</v>
      </c>
      <c r="AP33" s="346">
        <v>3</v>
      </c>
      <c r="AQ33" s="346">
        <v>1</v>
      </c>
      <c r="AR33" s="346">
        <v>1</v>
      </c>
      <c r="AS33" s="346">
        <v>1</v>
      </c>
      <c r="AT33" s="346" t="s">
        <v>430</v>
      </c>
      <c r="AU33" s="346">
        <v>3</v>
      </c>
      <c r="AV33" s="346">
        <v>2</v>
      </c>
      <c r="AW33" s="346">
        <v>3</v>
      </c>
      <c r="AX33" s="346">
        <v>3</v>
      </c>
      <c r="AY33" s="346">
        <v>3</v>
      </c>
      <c r="AZ33" s="584"/>
      <c r="BA33" s="467">
        <v>9.34</v>
      </c>
      <c r="BB33" s="348" t="s">
        <v>430</v>
      </c>
      <c r="BC33" s="348" t="s">
        <v>430</v>
      </c>
      <c r="BD33" s="348" t="s">
        <v>430</v>
      </c>
      <c r="BE33" s="375" t="s">
        <v>430</v>
      </c>
      <c r="BF33" s="375">
        <v>90.66</v>
      </c>
      <c r="BG33" s="374"/>
      <c r="BH33" s="594">
        <v>90.66</v>
      </c>
      <c r="BI33" s="348" t="s">
        <v>430</v>
      </c>
      <c r="BJ33" s="348" t="s">
        <v>430</v>
      </c>
      <c r="BK33" s="348" t="s">
        <v>430</v>
      </c>
      <c r="BL33" s="348" t="s">
        <v>430</v>
      </c>
      <c r="BM33" s="375" t="s">
        <v>430</v>
      </c>
      <c r="BN33" s="375" t="s">
        <v>430</v>
      </c>
      <c r="BO33" s="375">
        <v>9.34</v>
      </c>
      <c r="BP33" s="375" t="s">
        <v>430</v>
      </c>
      <c r="BQ33" s="375" t="s">
        <v>430</v>
      </c>
      <c r="BR33" s="466"/>
      <c r="BS33" s="373" t="s">
        <v>430</v>
      </c>
      <c r="BT33" s="354" t="s">
        <v>430</v>
      </c>
      <c r="BU33" s="430"/>
      <c r="BV33" s="374" t="s">
        <v>555</v>
      </c>
    </row>
    <row r="34" spans="1:74" s="428" customFormat="1" x14ac:dyDescent="0.25">
      <c r="A34" s="345" t="s">
        <v>7366</v>
      </c>
      <c r="B34" s="373"/>
      <c r="C34" s="719">
        <v>37293</v>
      </c>
      <c r="D34" s="373"/>
      <c r="E34" s="346">
        <v>7433.89</v>
      </c>
      <c r="F34" s="373"/>
      <c r="G34" s="347">
        <v>3966.2118</v>
      </c>
      <c r="H34" s="374"/>
      <c r="I34" s="348">
        <v>1.0959999999999999E-2</v>
      </c>
      <c r="J34" s="348">
        <v>7.91</v>
      </c>
      <c r="K34" s="348">
        <v>1.0959999999999999E-2</v>
      </c>
      <c r="L34" s="348">
        <v>1.0959999999999999E-2</v>
      </c>
      <c r="M34" s="362"/>
      <c r="N34" s="350">
        <v>4.7290000000000001</v>
      </c>
      <c r="O34" s="348">
        <v>4.8376999999999999</v>
      </c>
      <c r="P34" s="348">
        <v>4.7942</v>
      </c>
      <c r="Q34" s="348">
        <v>4.7663000000000002</v>
      </c>
      <c r="R34" s="348">
        <v>5.1557000000000004</v>
      </c>
      <c r="S34" s="348">
        <v>4.9253</v>
      </c>
      <c r="T34" s="348">
        <v>5.0730000000000004</v>
      </c>
      <c r="U34" s="354">
        <v>5.1802000000000001</v>
      </c>
      <c r="V34" s="348">
        <v>5.2771999999999997</v>
      </c>
      <c r="W34" s="348">
        <v>5.8560999999999996</v>
      </c>
      <c r="X34" s="348">
        <v>6.1223000000000001</v>
      </c>
      <c r="Y34" s="375">
        <v>5.4112999999999998</v>
      </c>
      <c r="Z34" s="348">
        <v>5.3000999999999996</v>
      </c>
      <c r="AA34" s="348">
        <v>4.9398</v>
      </c>
      <c r="AB34" s="348">
        <v>4.9877000000000002</v>
      </c>
      <c r="AC34" s="348">
        <v>5.1158000000000001</v>
      </c>
      <c r="AD34" s="348">
        <v>5.1997</v>
      </c>
      <c r="AE34" s="348">
        <v>4.9398</v>
      </c>
      <c r="AF34" s="348">
        <v>5.8498000000000001</v>
      </c>
      <c r="AG34" s="569"/>
      <c r="AH34" s="346">
        <v>17</v>
      </c>
      <c r="AI34" s="346">
        <v>16</v>
      </c>
      <c r="AJ34" s="346">
        <v>17</v>
      </c>
      <c r="AK34" s="346">
        <v>16</v>
      </c>
      <c r="AL34" s="346">
        <v>6</v>
      </c>
      <c r="AM34" s="346">
        <v>15</v>
      </c>
      <c r="AN34" s="346">
        <v>16</v>
      </c>
      <c r="AO34" s="572">
        <v>16</v>
      </c>
      <c r="AP34" s="346">
        <v>16</v>
      </c>
      <c r="AQ34" s="346">
        <v>16</v>
      </c>
      <c r="AR34" s="346">
        <v>16</v>
      </c>
      <c r="AS34" s="346">
        <v>16</v>
      </c>
      <c r="AT34" s="346">
        <v>3</v>
      </c>
      <c r="AU34" s="346">
        <v>11</v>
      </c>
      <c r="AV34" s="346">
        <v>16</v>
      </c>
      <c r="AW34" s="346">
        <v>16</v>
      </c>
      <c r="AX34" s="346">
        <v>16</v>
      </c>
      <c r="AY34" s="346">
        <v>11</v>
      </c>
      <c r="AZ34" s="584"/>
      <c r="BA34" s="467">
        <v>9.39</v>
      </c>
      <c r="BB34" s="348" t="s">
        <v>430</v>
      </c>
      <c r="BC34" s="348" t="s">
        <v>430</v>
      </c>
      <c r="BD34" s="348" t="s">
        <v>430</v>
      </c>
      <c r="BE34" s="375" t="s">
        <v>430</v>
      </c>
      <c r="BF34" s="375">
        <v>90.61</v>
      </c>
      <c r="BG34" s="374"/>
      <c r="BH34" s="594">
        <v>90.61</v>
      </c>
      <c r="BI34" s="348" t="s">
        <v>430</v>
      </c>
      <c r="BJ34" s="348" t="s">
        <v>430</v>
      </c>
      <c r="BK34" s="348" t="s">
        <v>430</v>
      </c>
      <c r="BL34" s="348" t="s">
        <v>430</v>
      </c>
      <c r="BM34" s="375" t="s">
        <v>430</v>
      </c>
      <c r="BN34" s="375" t="s">
        <v>430</v>
      </c>
      <c r="BO34" s="375">
        <v>9.39</v>
      </c>
      <c r="BP34" s="375" t="s">
        <v>430</v>
      </c>
      <c r="BQ34" s="375" t="s">
        <v>430</v>
      </c>
      <c r="BR34" s="466"/>
      <c r="BS34" s="373" t="s">
        <v>430</v>
      </c>
      <c r="BT34" s="354" t="s">
        <v>430</v>
      </c>
      <c r="BU34" s="430"/>
      <c r="BV34" s="374" t="s">
        <v>555</v>
      </c>
    </row>
    <row r="35" spans="1:74" s="428" customFormat="1" ht="11" x14ac:dyDescent="0.3">
      <c r="A35" s="841" t="s">
        <v>7367</v>
      </c>
      <c r="B35" s="842"/>
      <c r="C35" s="843">
        <v>43480</v>
      </c>
      <c r="D35" s="842"/>
      <c r="E35" s="844">
        <v>5066.8500000000004</v>
      </c>
      <c r="F35" s="842"/>
      <c r="G35" s="845">
        <v>1432.8868</v>
      </c>
      <c r="H35" s="847"/>
      <c r="I35" s="846">
        <v>7.5100000000000002E-3</v>
      </c>
      <c r="J35" s="846">
        <v>7.16</v>
      </c>
      <c r="K35" s="846">
        <v>6.79E-3</v>
      </c>
      <c r="L35" s="846">
        <v>6.79E-3</v>
      </c>
      <c r="M35" s="851"/>
      <c r="N35" s="848">
        <v>4.8456000000000001</v>
      </c>
      <c r="O35" s="846">
        <v>4.8639000000000001</v>
      </c>
      <c r="P35" s="846">
        <v>4.9070999999999998</v>
      </c>
      <c r="Q35" s="846">
        <v>4.8710000000000004</v>
      </c>
      <c r="R35" s="846">
        <v>5.1307</v>
      </c>
      <c r="S35" s="846">
        <v>4.9832000000000001</v>
      </c>
      <c r="T35" s="846">
        <v>5.1395</v>
      </c>
      <c r="U35" s="856">
        <v>5.2447999999999997</v>
      </c>
      <c r="V35" s="846">
        <v>5.3426999999999998</v>
      </c>
      <c r="W35" s="846">
        <v>5.9284999999999997</v>
      </c>
      <c r="X35" s="846">
        <v>6.1764999999999999</v>
      </c>
      <c r="Y35" s="852">
        <v>5.4539999999999997</v>
      </c>
      <c r="Z35" s="846" t="s">
        <v>430</v>
      </c>
      <c r="AA35" s="846">
        <v>4.9627999999999997</v>
      </c>
      <c r="AB35" s="846">
        <v>5.0505000000000004</v>
      </c>
      <c r="AC35" s="846">
        <v>5.1787000000000001</v>
      </c>
      <c r="AD35" s="846">
        <v>5.2618999999999998</v>
      </c>
      <c r="AE35" s="846">
        <v>4.9627999999999997</v>
      </c>
      <c r="AF35" s="846">
        <v>5.0613999999999999</v>
      </c>
      <c r="AG35" s="936"/>
      <c r="AH35" s="844">
        <v>7</v>
      </c>
      <c r="AI35" s="844">
        <v>11</v>
      </c>
      <c r="AJ35" s="844">
        <v>11</v>
      </c>
      <c r="AK35" s="844">
        <v>9</v>
      </c>
      <c r="AL35" s="844">
        <v>9</v>
      </c>
      <c r="AM35" s="844">
        <v>8</v>
      </c>
      <c r="AN35" s="844">
        <v>9</v>
      </c>
      <c r="AO35" s="937">
        <v>10</v>
      </c>
      <c r="AP35" s="844">
        <v>9</v>
      </c>
      <c r="AQ35" s="844">
        <v>6</v>
      </c>
      <c r="AR35" s="844">
        <v>8</v>
      </c>
      <c r="AS35" s="844">
        <v>9</v>
      </c>
      <c r="AT35" s="844" t="s">
        <v>430</v>
      </c>
      <c r="AU35" s="844">
        <v>8</v>
      </c>
      <c r="AV35" s="844">
        <v>6</v>
      </c>
      <c r="AW35" s="844">
        <v>9</v>
      </c>
      <c r="AX35" s="844">
        <v>9</v>
      </c>
      <c r="AY35" s="844">
        <v>8</v>
      </c>
      <c r="AZ35" s="938"/>
      <c r="BA35" s="853">
        <v>4.63</v>
      </c>
      <c r="BB35" s="846" t="s">
        <v>430</v>
      </c>
      <c r="BC35" s="846" t="s">
        <v>430</v>
      </c>
      <c r="BD35" s="846" t="s">
        <v>430</v>
      </c>
      <c r="BE35" s="852" t="s">
        <v>430</v>
      </c>
      <c r="BF35" s="852">
        <v>95.37</v>
      </c>
      <c r="BG35" s="847"/>
      <c r="BH35" s="939">
        <v>95.37</v>
      </c>
      <c r="BI35" s="846" t="s">
        <v>430</v>
      </c>
      <c r="BJ35" s="846" t="s">
        <v>430</v>
      </c>
      <c r="BK35" s="846" t="s">
        <v>430</v>
      </c>
      <c r="BL35" s="846" t="s">
        <v>430</v>
      </c>
      <c r="BM35" s="852" t="s">
        <v>430</v>
      </c>
      <c r="BN35" s="852" t="s">
        <v>430</v>
      </c>
      <c r="BO35" s="852">
        <v>4.63</v>
      </c>
      <c r="BP35" s="852" t="s">
        <v>430</v>
      </c>
      <c r="BQ35" s="852" t="s">
        <v>430</v>
      </c>
      <c r="BR35" s="850"/>
      <c r="BS35" s="842" t="s">
        <v>430</v>
      </c>
      <c r="BT35" s="856" t="s">
        <v>430</v>
      </c>
      <c r="BU35" s="906"/>
      <c r="BV35" s="847" t="s">
        <v>555</v>
      </c>
    </row>
    <row r="36" spans="1:74" s="428" customFormat="1" x14ac:dyDescent="0.25">
      <c r="A36" s="345" t="s">
        <v>7368</v>
      </c>
      <c r="B36" s="373"/>
      <c r="C36" s="719">
        <v>43405</v>
      </c>
      <c r="D36" s="373"/>
      <c r="E36" s="346">
        <v>4930.53</v>
      </c>
      <c r="F36" s="373"/>
      <c r="G36" s="347">
        <v>1449.6594</v>
      </c>
      <c r="H36" s="374"/>
      <c r="I36" s="348">
        <v>0.01</v>
      </c>
      <c r="J36" s="348">
        <v>6.95</v>
      </c>
      <c r="K36" s="348">
        <v>0.01</v>
      </c>
      <c r="L36" s="348">
        <v>0.01</v>
      </c>
      <c r="M36" s="362"/>
      <c r="N36" s="350">
        <v>4.7895000000000003</v>
      </c>
      <c r="O36" s="348">
        <v>4.8177000000000003</v>
      </c>
      <c r="P36" s="348">
        <v>4.8484999999999996</v>
      </c>
      <c r="Q36" s="348">
        <v>4.8164999999999996</v>
      </c>
      <c r="R36" s="348">
        <v>5.0637999999999996</v>
      </c>
      <c r="S36" s="348">
        <v>4.9173</v>
      </c>
      <c r="T36" s="348">
        <v>5.085</v>
      </c>
      <c r="U36" s="354">
        <v>5.1908000000000003</v>
      </c>
      <c r="V36" s="348">
        <v>5.2918000000000003</v>
      </c>
      <c r="W36" s="348">
        <v>5.8853</v>
      </c>
      <c r="X36" s="348">
        <v>6.149</v>
      </c>
      <c r="Y36" s="375">
        <v>5.4414999999999996</v>
      </c>
      <c r="Z36" s="348" t="s">
        <v>430</v>
      </c>
      <c r="AA36" s="348">
        <v>4.9109999999999996</v>
      </c>
      <c r="AB36" s="348">
        <v>4.9893000000000001</v>
      </c>
      <c r="AC36" s="348">
        <v>5.1247999999999996</v>
      </c>
      <c r="AD36" s="348">
        <v>5.2074999999999996</v>
      </c>
      <c r="AE36" s="348">
        <v>4.9109999999999996</v>
      </c>
      <c r="AF36" s="348">
        <v>5.0823</v>
      </c>
      <c r="AG36" s="569"/>
      <c r="AH36" s="346">
        <v>14</v>
      </c>
      <c r="AI36" s="346">
        <v>17</v>
      </c>
      <c r="AJ36" s="346">
        <v>16</v>
      </c>
      <c r="AK36" s="346">
        <v>15</v>
      </c>
      <c r="AL36" s="346">
        <v>15</v>
      </c>
      <c r="AM36" s="346">
        <v>16</v>
      </c>
      <c r="AN36" s="346">
        <v>15</v>
      </c>
      <c r="AO36" s="572">
        <v>15</v>
      </c>
      <c r="AP36" s="346">
        <v>15</v>
      </c>
      <c r="AQ36" s="346">
        <v>14</v>
      </c>
      <c r="AR36" s="346">
        <v>12</v>
      </c>
      <c r="AS36" s="346">
        <v>13</v>
      </c>
      <c r="AT36" s="346" t="s">
        <v>430</v>
      </c>
      <c r="AU36" s="346">
        <v>17</v>
      </c>
      <c r="AV36" s="346">
        <v>15</v>
      </c>
      <c r="AW36" s="346">
        <v>15</v>
      </c>
      <c r="AX36" s="346">
        <v>15</v>
      </c>
      <c r="AY36" s="346">
        <v>17</v>
      </c>
      <c r="AZ36" s="584"/>
      <c r="BA36" s="467">
        <v>11.64</v>
      </c>
      <c r="BB36" s="348" t="s">
        <v>430</v>
      </c>
      <c r="BC36" s="348" t="s">
        <v>430</v>
      </c>
      <c r="BD36" s="348" t="s">
        <v>430</v>
      </c>
      <c r="BE36" s="375" t="s">
        <v>430</v>
      </c>
      <c r="BF36" s="375">
        <v>88.36</v>
      </c>
      <c r="BG36" s="374"/>
      <c r="BH36" s="594">
        <v>88.36</v>
      </c>
      <c r="BI36" s="348" t="s">
        <v>430</v>
      </c>
      <c r="BJ36" s="348" t="s">
        <v>430</v>
      </c>
      <c r="BK36" s="348" t="s">
        <v>430</v>
      </c>
      <c r="BL36" s="348" t="s">
        <v>430</v>
      </c>
      <c r="BM36" s="375" t="s">
        <v>430</v>
      </c>
      <c r="BN36" s="375" t="s">
        <v>430</v>
      </c>
      <c r="BO36" s="375">
        <v>11.64</v>
      </c>
      <c r="BP36" s="375" t="s">
        <v>430</v>
      </c>
      <c r="BQ36" s="375" t="s">
        <v>430</v>
      </c>
      <c r="BR36" s="466"/>
      <c r="BS36" s="373" t="s">
        <v>430</v>
      </c>
      <c r="BT36" s="354" t="s">
        <v>430</v>
      </c>
      <c r="BU36" s="430"/>
      <c r="BV36" s="374" t="s">
        <v>555</v>
      </c>
    </row>
    <row r="37" spans="1:74" s="428" customFormat="1" x14ac:dyDescent="0.25">
      <c r="A37" s="345" t="s">
        <v>7369</v>
      </c>
      <c r="B37" s="373"/>
      <c r="C37" s="719">
        <v>43452</v>
      </c>
      <c r="D37" s="373"/>
      <c r="E37" s="346">
        <v>3903.12</v>
      </c>
      <c r="F37" s="373"/>
      <c r="G37" s="347">
        <v>144.2518</v>
      </c>
      <c r="H37" s="374"/>
      <c r="I37" s="348">
        <v>1.0959999999999999E-2</v>
      </c>
      <c r="J37" s="348">
        <v>7.14</v>
      </c>
      <c r="K37" s="348">
        <v>1.0959999999999999E-2</v>
      </c>
      <c r="L37" s="348">
        <v>1.0959999999999999E-2</v>
      </c>
      <c r="M37" s="362"/>
      <c r="N37" s="350">
        <v>4.8334999999999999</v>
      </c>
      <c r="O37" s="348">
        <v>4.8939000000000004</v>
      </c>
      <c r="P37" s="348">
        <v>4.9242999999999997</v>
      </c>
      <c r="Q37" s="348">
        <v>4.8853999999999997</v>
      </c>
      <c r="R37" s="348">
        <v>5.1589999999999998</v>
      </c>
      <c r="S37" s="348">
        <v>4.9806999999999997</v>
      </c>
      <c r="T37" s="348">
        <v>5.1413000000000002</v>
      </c>
      <c r="U37" s="354">
        <v>5.2495000000000003</v>
      </c>
      <c r="V37" s="348">
        <v>5.3457999999999997</v>
      </c>
      <c r="W37" s="348">
        <v>5.9386000000000001</v>
      </c>
      <c r="X37" s="348">
        <v>6.1935000000000002</v>
      </c>
      <c r="Y37" s="375">
        <v>5.4774000000000003</v>
      </c>
      <c r="Z37" s="348" t="s">
        <v>430</v>
      </c>
      <c r="AA37" s="348">
        <v>4.9908999999999999</v>
      </c>
      <c r="AB37" s="348">
        <v>5.0454999999999997</v>
      </c>
      <c r="AC37" s="348">
        <v>5.1825999999999999</v>
      </c>
      <c r="AD37" s="348">
        <v>5.2641999999999998</v>
      </c>
      <c r="AE37" s="348">
        <v>4.9908999999999999</v>
      </c>
      <c r="AF37" s="348">
        <v>5.1029999999999998</v>
      </c>
      <c r="AG37" s="569"/>
      <c r="AH37" s="346">
        <v>9</v>
      </c>
      <c r="AI37" s="346">
        <v>7</v>
      </c>
      <c r="AJ37" s="346">
        <v>7</v>
      </c>
      <c r="AK37" s="346">
        <v>7</v>
      </c>
      <c r="AL37" s="346">
        <v>5</v>
      </c>
      <c r="AM37" s="346">
        <v>9</v>
      </c>
      <c r="AN37" s="346">
        <v>8</v>
      </c>
      <c r="AO37" s="572">
        <v>7</v>
      </c>
      <c r="AP37" s="346">
        <v>6</v>
      </c>
      <c r="AQ37" s="346">
        <v>5</v>
      </c>
      <c r="AR37" s="346">
        <v>4</v>
      </c>
      <c r="AS37" s="346">
        <v>5</v>
      </c>
      <c r="AT37" s="346" t="s">
        <v>430</v>
      </c>
      <c r="AU37" s="346">
        <v>5</v>
      </c>
      <c r="AV37" s="346">
        <v>8</v>
      </c>
      <c r="AW37" s="346">
        <v>8</v>
      </c>
      <c r="AX37" s="346">
        <v>8</v>
      </c>
      <c r="AY37" s="346">
        <v>5</v>
      </c>
      <c r="AZ37" s="584"/>
      <c r="BA37" s="467">
        <v>12.79</v>
      </c>
      <c r="BB37" s="348" t="s">
        <v>430</v>
      </c>
      <c r="BC37" s="348" t="s">
        <v>430</v>
      </c>
      <c r="BD37" s="348" t="s">
        <v>430</v>
      </c>
      <c r="BE37" s="375" t="s">
        <v>430</v>
      </c>
      <c r="BF37" s="375">
        <v>87.21</v>
      </c>
      <c r="BG37" s="374"/>
      <c r="BH37" s="594">
        <v>86.42</v>
      </c>
      <c r="BI37" s="348" t="s">
        <v>430</v>
      </c>
      <c r="BJ37" s="348" t="s">
        <v>430</v>
      </c>
      <c r="BK37" s="348" t="s">
        <v>430</v>
      </c>
      <c r="BL37" s="348" t="s">
        <v>430</v>
      </c>
      <c r="BM37" s="375">
        <v>5.12</v>
      </c>
      <c r="BN37" s="375" t="s">
        <v>430</v>
      </c>
      <c r="BO37" s="375">
        <v>7.66</v>
      </c>
      <c r="BP37" s="375" t="s">
        <v>430</v>
      </c>
      <c r="BQ37" s="375" t="s">
        <v>430</v>
      </c>
      <c r="BR37" s="466"/>
      <c r="BS37" s="373" t="s">
        <v>430</v>
      </c>
      <c r="BT37" s="354" t="s">
        <v>430</v>
      </c>
      <c r="BU37" s="430"/>
      <c r="BV37" s="374" t="s">
        <v>555</v>
      </c>
    </row>
    <row r="38" spans="1:74" s="428" customFormat="1" x14ac:dyDescent="0.25">
      <c r="A38" s="345" t="s">
        <v>7370</v>
      </c>
      <c r="B38" s="373"/>
      <c r="C38" s="719">
        <v>37949</v>
      </c>
      <c r="D38" s="373"/>
      <c r="E38" s="346">
        <v>2972.77</v>
      </c>
      <c r="F38" s="373"/>
      <c r="G38" s="347">
        <v>3659.3905</v>
      </c>
      <c r="H38" s="374"/>
      <c r="I38" s="348">
        <v>5.4799999999999996E-3</v>
      </c>
      <c r="J38" s="348">
        <v>6.32</v>
      </c>
      <c r="K38" s="348">
        <v>5.4799999999999996E-3</v>
      </c>
      <c r="L38" s="348">
        <v>5.4799999999999996E-3</v>
      </c>
      <c r="M38" s="362"/>
      <c r="N38" s="350">
        <v>4.8631000000000002</v>
      </c>
      <c r="O38" s="348">
        <v>4.9316000000000004</v>
      </c>
      <c r="P38" s="348">
        <v>4.9488000000000003</v>
      </c>
      <c r="Q38" s="348">
        <v>4.9097999999999997</v>
      </c>
      <c r="R38" s="348">
        <v>5.2008999999999999</v>
      </c>
      <c r="S38" s="348">
        <v>5.0012999999999996</v>
      </c>
      <c r="T38" s="348">
        <v>5.1586999999999996</v>
      </c>
      <c r="U38" s="354">
        <v>5.2674000000000003</v>
      </c>
      <c r="V38" s="348">
        <v>5.3643000000000001</v>
      </c>
      <c r="W38" s="348">
        <v>5.9512999999999998</v>
      </c>
      <c r="X38" s="348">
        <v>6.2134</v>
      </c>
      <c r="Y38" s="375">
        <v>5.4969000000000001</v>
      </c>
      <c r="Z38" s="348">
        <v>5.5159000000000002</v>
      </c>
      <c r="AA38" s="348">
        <v>5.0339</v>
      </c>
      <c r="AB38" s="348">
        <v>5.0697999999999999</v>
      </c>
      <c r="AC38" s="348">
        <v>5.2027000000000001</v>
      </c>
      <c r="AD38" s="348">
        <v>5.2851999999999997</v>
      </c>
      <c r="AE38" s="348">
        <v>5.0339</v>
      </c>
      <c r="AF38" s="348">
        <v>5.952</v>
      </c>
      <c r="AG38" s="569"/>
      <c r="AH38" s="346">
        <v>5</v>
      </c>
      <c r="AI38" s="346">
        <v>4</v>
      </c>
      <c r="AJ38" s="346">
        <v>4</v>
      </c>
      <c r="AK38" s="346">
        <v>5</v>
      </c>
      <c r="AL38" s="346">
        <v>3</v>
      </c>
      <c r="AM38" s="346">
        <v>4</v>
      </c>
      <c r="AN38" s="346">
        <v>5</v>
      </c>
      <c r="AO38" s="572">
        <v>4</v>
      </c>
      <c r="AP38" s="346">
        <v>4</v>
      </c>
      <c r="AQ38" s="346">
        <v>4</v>
      </c>
      <c r="AR38" s="346">
        <v>2</v>
      </c>
      <c r="AS38" s="346">
        <v>2</v>
      </c>
      <c r="AT38" s="346">
        <v>1</v>
      </c>
      <c r="AU38" s="346">
        <v>2</v>
      </c>
      <c r="AV38" s="346">
        <v>4</v>
      </c>
      <c r="AW38" s="346">
        <v>5</v>
      </c>
      <c r="AX38" s="346">
        <v>4</v>
      </c>
      <c r="AY38" s="346">
        <v>2</v>
      </c>
      <c r="AZ38" s="584"/>
      <c r="BA38" s="467">
        <v>6.38</v>
      </c>
      <c r="BB38" s="348" t="s">
        <v>430</v>
      </c>
      <c r="BC38" s="348" t="s">
        <v>430</v>
      </c>
      <c r="BD38" s="348" t="s">
        <v>430</v>
      </c>
      <c r="BE38" s="375" t="s">
        <v>430</v>
      </c>
      <c r="BF38" s="375">
        <v>93.62</v>
      </c>
      <c r="BG38" s="374"/>
      <c r="BH38" s="594">
        <v>93.62</v>
      </c>
      <c r="BI38" s="348" t="s">
        <v>430</v>
      </c>
      <c r="BJ38" s="348" t="s">
        <v>430</v>
      </c>
      <c r="BK38" s="348" t="s">
        <v>430</v>
      </c>
      <c r="BL38" s="348" t="s">
        <v>430</v>
      </c>
      <c r="BM38" s="375" t="s">
        <v>430</v>
      </c>
      <c r="BN38" s="375" t="s">
        <v>430</v>
      </c>
      <c r="BO38" s="375">
        <v>6.38</v>
      </c>
      <c r="BP38" s="375" t="s">
        <v>430</v>
      </c>
      <c r="BQ38" s="375" t="s">
        <v>430</v>
      </c>
      <c r="BR38" s="466"/>
      <c r="BS38" s="373" t="s">
        <v>430</v>
      </c>
      <c r="BT38" s="354" t="s">
        <v>430</v>
      </c>
      <c r="BU38" s="430"/>
      <c r="BV38" s="374" t="s">
        <v>555</v>
      </c>
    </row>
    <row r="39" spans="1:74" s="428" customFormat="1" x14ac:dyDescent="0.25">
      <c r="A39" s="345" t="s">
        <v>7371</v>
      </c>
      <c r="B39" s="373"/>
      <c r="C39" s="719">
        <v>43607</v>
      </c>
      <c r="D39" s="373"/>
      <c r="E39" s="346">
        <v>2589.0700000000002</v>
      </c>
      <c r="F39" s="373"/>
      <c r="G39" s="347">
        <v>1402.8724</v>
      </c>
      <c r="H39" s="374"/>
      <c r="I39" s="348">
        <v>8.0800000000000004E-3</v>
      </c>
      <c r="J39" s="348">
        <v>6.74</v>
      </c>
      <c r="K39" s="348">
        <v>8.0499999999999999E-3</v>
      </c>
      <c r="L39" s="348">
        <v>8.0800000000000004E-3</v>
      </c>
      <c r="M39" s="362"/>
      <c r="N39" s="350">
        <v>4.8113999999999999</v>
      </c>
      <c r="O39" s="348">
        <v>4.8377999999999997</v>
      </c>
      <c r="P39" s="348">
        <v>4.8714000000000004</v>
      </c>
      <c r="Q39" s="348">
        <v>4.8650000000000002</v>
      </c>
      <c r="R39" s="348">
        <v>5.1684999999999999</v>
      </c>
      <c r="S39" s="348">
        <v>5.0313999999999997</v>
      </c>
      <c r="T39" s="348">
        <v>5.1665999999999999</v>
      </c>
      <c r="U39" s="354">
        <v>5.2628000000000004</v>
      </c>
      <c r="V39" s="348">
        <v>5.3484999999999996</v>
      </c>
      <c r="W39" s="348">
        <v>5.9165999999999999</v>
      </c>
      <c r="X39" s="348">
        <v>6.1740000000000004</v>
      </c>
      <c r="Y39" s="375">
        <v>5.4557000000000002</v>
      </c>
      <c r="Z39" s="348" t="s">
        <v>430</v>
      </c>
      <c r="AA39" s="348">
        <v>5</v>
      </c>
      <c r="AB39" s="348">
        <v>5.0869999999999997</v>
      </c>
      <c r="AC39" s="348">
        <v>5.2037000000000004</v>
      </c>
      <c r="AD39" s="348">
        <v>5.2769000000000004</v>
      </c>
      <c r="AE39" s="348">
        <v>5</v>
      </c>
      <c r="AF39" s="348">
        <v>4.9985999999999997</v>
      </c>
      <c r="AG39" s="569"/>
      <c r="AH39" s="346">
        <v>13</v>
      </c>
      <c r="AI39" s="346">
        <v>15</v>
      </c>
      <c r="AJ39" s="346">
        <v>15</v>
      </c>
      <c r="AK39" s="346">
        <v>10</v>
      </c>
      <c r="AL39" s="346">
        <v>4</v>
      </c>
      <c r="AM39" s="346">
        <v>3</v>
      </c>
      <c r="AN39" s="346">
        <v>4</v>
      </c>
      <c r="AO39" s="572">
        <v>5</v>
      </c>
      <c r="AP39" s="346">
        <v>5</v>
      </c>
      <c r="AQ39" s="346">
        <v>10</v>
      </c>
      <c r="AR39" s="346">
        <v>9</v>
      </c>
      <c r="AS39" s="346">
        <v>8</v>
      </c>
      <c r="AT39" s="346" t="s">
        <v>430</v>
      </c>
      <c r="AU39" s="346">
        <v>4</v>
      </c>
      <c r="AV39" s="346">
        <v>3</v>
      </c>
      <c r="AW39" s="346">
        <v>4</v>
      </c>
      <c r="AX39" s="346">
        <v>5</v>
      </c>
      <c r="AY39" s="346">
        <v>4</v>
      </c>
      <c r="AZ39" s="584"/>
      <c r="BA39" s="467">
        <v>9.44</v>
      </c>
      <c r="BB39" s="348" t="s">
        <v>430</v>
      </c>
      <c r="BC39" s="348" t="s">
        <v>430</v>
      </c>
      <c r="BD39" s="348" t="s">
        <v>430</v>
      </c>
      <c r="BE39" s="375" t="s">
        <v>430</v>
      </c>
      <c r="BF39" s="375">
        <v>90.56</v>
      </c>
      <c r="BG39" s="374"/>
      <c r="BH39" s="594">
        <v>90.56</v>
      </c>
      <c r="BI39" s="348" t="s">
        <v>430</v>
      </c>
      <c r="BJ39" s="348" t="s">
        <v>430</v>
      </c>
      <c r="BK39" s="348" t="s">
        <v>430</v>
      </c>
      <c r="BL39" s="348" t="s">
        <v>430</v>
      </c>
      <c r="BM39" s="375" t="s">
        <v>430</v>
      </c>
      <c r="BN39" s="375" t="s">
        <v>430</v>
      </c>
      <c r="BO39" s="375">
        <v>9.44</v>
      </c>
      <c r="BP39" s="375" t="s">
        <v>430</v>
      </c>
      <c r="BQ39" s="375" t="s">
        <v>430</v>
      </c>
      <c r="BR39" s="466"/>
      <c r="BS39" s="373" t="s">
        <v>430</v>
      </c>
      <c r="BT39" s="354" t="s">
        <v>430</v>
      </c>
      <c r="BU39" s="430"/>
      <c r="BV39" s="374" t="s">
        <v>555</v>
      </c>
    </row>
    <row r="40" spans="1:74" s="428" customFormat="1" x14ac:dyDescent="0.25">
      <c r="A40" s="345" t="s">
        <v>7372</v>
      </c>
      <c r="B40" s="373"/>
      <c r="C40" s="719">
        <v>43551</v>
      </c>
      <c r="D40" s="373"/>
      <c r="E40" s="346">
        <v>2568.83</v>
      </c>
      <c r="F40" s="373"/>
      <c r="G40" s="347">
        <v>1415.7313999999999</v>
      </c>
      <c r="H40" s="374"/>
      <c r="I40" s="348">
        <v>1.0959999999999999E-2</v>
      </c>
      <c r="J40" s="348">
        <v>6.97</v>
      </c>
      <c r="K40" s="348">
        <v>1.0959999999999999E-2</v>
      </c>
      <c r="L40" s="348">
        <v>1.0959999999999999E-2</v>
      </c>
      <c r="M40" s="362"/>
      <c r="N40" s="350">
        <v>4.7702</v>
      </c>
      <c r="O40" s="348">
        <v>4.867</v>
      </c>
      <c r="P40" s="348">
        <v>4.8803000000000001</v>
      </c>
      <c r="Q40" s="348">
        <v>4.8299000000000003</v>
      </c>
      <c r="R40" s="348">
        <v>5.0868000000000002</v>
      </c>
      <c r="S40" s="348">
        <v>4.9455999999999998</v>
      </c>
      <c r="T40" s="348">
        <v>5.1102999999999996</v>
      </c>
      <c r="U40" s="354">
        <v>5.2179000000000002</v>
      </c>
      <c r="V40" s="348">
        <v>5.3183999999999996</v>
      </c>
      <c r="W40" s="348">
        <v>5.9054000000000002</v>
      </c>
      <c r="X40" s="348">
        <v>6.1603000000000003</v>
      </c>
      <c r="Y40" s="375">
        <v>5.4429999999999996</v>
      </c>
      <c r="Z40" s="348" t="s">
        <v>430</v>
      </c>
      <c r="AA40" s="348">
        <v>4.9280999999999997</v>
      </c>
      <c r="AB40" s="348">
        <v>5.0073999999999996</v>
      </c>
      <c r="AC40" s="348">
        <v>5.1524999999999999</v>
      </c>
      <c r="AD40" s="348">
        <v>5.234</v>
      </c>
      <c r="AE40" s="348">
        <v>4.9280999999999997</v>
      </c>
      <c r="AF40" s="348">
        <v>5.0251999999999999</v>
      </c>
      <c r="AG40" s="569"/>
      <c r="AH40" s="346">
        <v>15</v>
      </c>
      <c r="AI40" s="346">
        <v>10</v>
      </c>
      <c r="AJ40" s="346">
        <v>13</v>
      </c>
      <c r="AK40" s="346">
        <v>14</v>
      </c>
      <c r="AL40" s="346">
        <v>11</v>
      </c>
      <c r="AM40" s="346">
        <v>11</v>
      </c>
      <c r="AN40" s="346">
        <v>12</v>
      </c>
      <c r="AO40" s="572">
        <v>12</v>
      </c>
      <c r="AP40" s="346">
        <v>12</v>
      </c>
      <c r="AQ40" s="346">
        <v>11</v>
      </c>
      <c r="AR40" s="346">
        <v>10</v>
      </c>
      <c r="AS40" s="346">
        <v>11</v>
      </c>
      <c r="AT40" s="346" t="s">
        <v>430</v>
      </c>
      <c r="AU40" s="346">
        <v>13</v>
      </c>
      <c r="AV40" s="346">
        <v>12</v>
      </c>
      <c r="AW40" s="346">
        <v>12</v>
      </c>
      <c r="AX40" s="346">
        <v>12</v>
      </c>
      <c r="AY40" s="346">
        <v>13</v>
      </c>
      <c r="AZ40" s="584"/>
      <c r="BA40" s="467">
        <v>7.38</v>
      </c>
      <c r="BB40" s="348" t="s">
        <v>430</v>
      </c>
      <c r="BC40" s="348" t="s">
        <v>430</v>
      </c>
      <c r="BD40" s="348" t="s">
        <v>430</v>
      </c>
      <c r="BE40" s="375" t="s">
        <v>430</v>
      </c>
      <c r="BF40" s="375">
        <v>92.62</v>
      </c>
      <c r="BG40" s="374"/>
      <c r="BH40" s="594">
        <v>92.62</v>
      </c>
      <c r="BI40" s="348" t="s">
        <v>430</v>
      </c>
      <c r="BJ40" s="348" t="s">
        <v>430</v>
      </c>
      <c r="BK40" s="348" t="s">
        <v>430</v>
      </c>
      <c r="BL40" s="348" t="s">
        <v>430</v>
      </c>
      <c r="BM40" s="375">
        <v>1.56</v>
      </c>
      <c r="BN40" s="375" t="s">
        <v>430</v>
      </c>
      <c r="BO40" s="375">
        <v>5.83</v>
      </c>
      <c r="BP40" s="375" t="s">
        <v>430</v>
      </c>
      <c r="BQ40" s="375" t="s">
        <v>430</v>
      </c>
      <c r="BR40" s="466"/>
      <c r="BS40" s="373" t="s">
        <v>430</v>
      </c>
      <c r="BT40" s="354" t="s">
        <v>430</v>
      </c>
      <c r="BU40" s="430"/>
      <c r="BV40" s="374" t="s">
        <v>555</v>
      </c>
    </row>
    <row r="41" spans="1:74" s="428" customFormat="1" x14ac:dyDescent="0.25">
      <c r="A41" s="345" t="s">
        <v>7373</v>
      </c>
      <c r="B41" s="373"/>
      <c r="C41" s="719">
        <v>43474</v>
      </c>
      <c r="D41" s="373"/>
      <c r="E41" s="346">
        <v>2254.63</v>
      </c>
      <c r="F41" s="373"/>
      <c r="G41" s="347">
        <v>1439.6964</v>
      </c>
      <c r="H41" s="374"/>
      <c r="I41" s="348">
        <v>0.01</v>
      </c>
      <c r="J41" s="348">
        <v>7.13</v>
      </c>
      <c r="K41" s="348">
        <v>0</v>
      </c>
      <c r="L41" s="348">
        <v>0</v>
      </c>
      <c r="M41" s="362"/>
      <c r="N41" s="350">
        <v>4.8708999999999998</v>
      </c>
      <c r="O41" s="348">
        <v>4.8840000000000003</v>
      </c>
      <c r="P41" s="348">
        <v>4.9111000000000002</v>
      </c>
      <c r="Q41" s="348">
        <v>4.8555000000000001</v>
      </c>
      <c r="R41" s="348">
        <v>5.0880999999999998</v>
      </c>
      <c r="S41" s="348">
        <v>4.9854000000000003</v>
      </c>
      <c r="T41" s="348">
        <v>5.1467999999999998</v>
      </c>
      <c r="U41" s="354">
        <v>5.2485999999999997</v>
      </c>
      <c r="V41" s="348">
        <v>5.3411999999999997</v>
      </c>
      <c r="W41" s="348">
        <v>5.9272999999999998</v>
      </c>
      <c r="X41" s="348">
        <v>6.1905000000000001</v>
      </c>
      <c r="Y41" s="375">
        <v>5.4786000000000001</v>
      </c>
      <c r="Z41" s="348" t="s">
        <v>430</v>
      </c>
      <c r="AA41" s="348">
        <v>4.9326999999999996</v>
      </c>
      <c r="AB41" s="348">
        <v>5.0450999999999997</v>
      </c>
      <c r="AC41" s="348">
        <v>5.1856999999999998</v>
      </c>
      <c r="AD41" s="348">
        <v>5.2615999999999996</v>
      </c>
      <c r="AE41" s="348">
        <v>4.9326999999999996</v>
      </c>
      <c r="AF41" s="348">
        <v>5.1178999999999997</v>
      </c>
      <c r="AG41" s="569"/>
      <c r="AH41" s="346">
        <v>3</v>
      </c>
      <c r="AI41" s="346">
        <v>8</v>
      </c>
      <c r="AJ41" s="346">
        <v>10</v>
      </c>
      <c r="AK41" s="346">
        <v>13</v>
      </c>
      <c r="AL41" s="346">
        <v>10</v>
      </c>
      <c r="AM41" s="346">
        <v>6</v>
      </c>
      <c r="AN41" s="346">
        <v>6</v>
      </c>
      <c r="AO41" s="572">
        <v>8</v>
      </c>
      <c r="AP41" s="346">
        <v>10</v>
      </c>
      <c r="AQ41" s="346">
        <v>7</v>
      </c>
      <c r="AR41" s="346">
        <v>5</v>
      </c>
      <c r="AS41" s="346">
        <v>4</v>
      </c>
      <c r="AT41" s="346" t="s">
        <v>430</v>
      </c>
      <c r="AU41" s="346">
        <v>12</v>
      </c>
      <c r="AV41" s="346">
        <v>9</v>
      </c>
      <c r="AW41" s="346">
        <v>7</v>
      </c>
      <c r="AX41" s="346">
        <v>10</v>
      </c>
      <c r="AY41" s="346">
        <v>12</v>
      </c>
      <c r="AZ41" s="584"/>
      <c r="BA41" s="467">
        <v>8.41</v>
      </c>
      <c r="BB41" s="348">
        <v>8.8699999999999992</v>
      </c>
      <c r="BC41" s="348" t="s">
        <v>430</v>
      </c>
      <c r="BD41" s="348" t="s">
        <v>430</v>
      </c>
      <c r="BE41" s="375" t="s">
        <v>430</v>
      </c>
      <c r="BF41" s="375">
        <v>82.72</v>
      </c>
      <c r="BG41" s="374"/>
      <c r="BH41" s="594">
        <v>82.72</v>
      </c>
      <c r="BI41" s="348">
        <v>8.8699999999999992</v>
      </c>
      <c r="BJ41" s="348" t="s">
        <v>430</v>
      </c>
      <c r="BK41" s="348" t="s">
        <v>430</v>
      </c>
      <c r="BL41" s="348" t="s">
        <v>430</v>
      </c>
      <c r="BM41" s="375" t="s">
        <v>430</v>
      </c>
      <c r="BN41" s="375" t="s">
        <v>430</v>
      </c>
      <c r="BO41" s="375">
        <v>8.41</v>
      </c>
      <c r="BP41" s="375" t="s">
        <v>430</v>
      </c>
      <c r="BQ41" s="375" t="s">
        <v>430</v>
      </c>
      <c r="BR41" s="466"/>
      <c r="BS41" s="373" t="s">
        <v>430</v>
      </c>
      <c r="BT41" s="354" t="s">
        <v>430</v>
      </c>
      <c r="BU41" s="430"/>
      <c r="BV41" s="374" t="s">
        <v>555</v>
      </c>
    </row>
    <row r="42" spans="1:74" s="428" customFormat="1" x14ac:dyDescent="0.25">
      <c r="A42" s="345" t="s">
        <v>7374</v>
      </c>
      <c r="B42" s="373"/>
      <c r="C42" s="719">
        <v>43664</v>
      </c>
      <c r="D42" s="373"/>
      <c r="E42" s="346">
        <v>902.49</v>
      </c>
      <c r="F42" s="373"/>
      <c r="G42" s="347">
        <v>1389.7805000000001</v>
      </c>
      <c r="H42" s="374"/>
      <c r="I42" s="348">
        <v>7.3699999999999998E-3</v>
      </c>
      <c r="J42" s="348">
        <v>7.08</v>
      </c>
      <c r="K42" s="348">
        <v>7.3699999999999998E-3</v>
      </c>
      <c r="L42" s="348">
        <v>7.3699999999999998E-3</v>
      </c>
      <c r="M42" s="362"/>
      <c r="N42" s="350">
        <v>4.8646000000000003</v>
      </c>
      <c r="O42" s="348">
        <v>4.9227999999999996</v>
      </c>
      <c r="P42" s="348">
        <v>4.9447999999999999</v>
      </c>
      <c r="Q42" s="348">
        <v>4.8935000000000004</v>
      </c>
      <c r="R42" s="348">
        <v>5.1445999999999996</v>
      </c>
      <c r="S42" s="348">
        <v>4.9595000000000002</v>
      </c>
      <c r="T42" s="348">
        <v>5.1295000000000002</v>
      </c>
      <c r="U42" s="354">
        <v>5.2404999999999999</v>
      </c>
      <c r="V42" s="348">
        <v>5.3323</v>
      </c>
      <c r="W42" s="348">
        <v>5.8955000000000002</v>
      </c>
      <c r="X42" s="348">
        <v>6.1436999999999999</v>
      </c>
      <c r="Y42" s="375">
        <v>5.4341999999999997</v>
      </c>
      <c r="Z42" s="348" t="s">
        <v>430</v>
      </c>
      <c r="AA42" s="348">
        <v>4.9905999999999997</v>
      </c>
      <c r="AB42" s="348">
        <v>5.0326000000000004</v>
      </c>
      <c r="AC42" s="348">
        <v>5.1768000000000001</v>
      </c>
      <c r="AD42" s="348">
        <v>5.2563000000000004</v>
      </c>
      <c r="AE42" s="348">
        <v>4.9905999999999997</v>
      </c>
      <c r="AF42" s="348">
        <v>4.9737999999999998</v>
      </c>
      <c r="AG42" s="569"/>
      <c r="AH42" s="346">
        <v>4</v>
      </c>
      <c r="AI42" s="346">
        <v>5</v>
      </c>
      <c r="AJ42" s="346">
        <v>5</v>
      </c>
      <c r="AK42" s="346">
        <v>6</v>
      </c>
      <c r="AL42" s="346">
        <v>8</v>
      </c>
      <c r="AM42" s="346">
        <v>10</v>
      </c>
      <c r="AN42" s="346">
        <v>10</v>
      </c>
      <c r="AO42" s="572">
        <v>11</v>
      </c>
      <c r="AP42" s="346">
        <v>11</v>
      </c>
      <c r="AQ42" s="346">
        <v>13</v>
      </c>
      <c r="AR42" s="346">
        <v>14</v>
      </c>
      <c r="AS42" s="346">
        <v>14</v>
      </c>
      <c r="AT42" s="346" t="s">
        <v>430</v>
      </c>
      <c r="AU42" s="346">
        <v>6</v>
      </c>
      <c r="AV42" s="346">
        <v>10</v>
      </c>
      <c r="AW42" s="346">
        <v>10</v>
      </c>
      <c r="AX42" s="346">
        <v>11</v>
      </c>
      <c r="AY42" s="346">
        <v>6</v>
      </c>
      <c r="AZ42" s="584"/>
      <c r="BA42" s="467">
        <v>4.9800000000000004</v>
      </c>
      <c r="BB42" s="348" t="s">
        <v>430</v>
      </c>
      <c r="BC42" s="348" t="s">
        <v>430</v>
      </c>
      <c r="BD42" s="348" t="s">
        <v>430</v>
      </c>
      <c r="BE42" s="375" t="s">
        <v>430</v>
      </c>
      <c r="BF42" s="375">
        <v>95.02</v>
      </c>
      <c r="BG42" s="374"/>
      <c r="BH42" s="594">
        <v>95.02</v>
      </c>
      <c r="BI42" s="348" t="s">
        <v>430</v>
      </c>
      <c r="BJ42" s="348" t="s">
        <v>430</v>
      </c>
      <c r="BK42" s="348" t="s">
        <v>430</v>
      </c>
      <c r="BL42" s="348" t="s">
        <v>430</v>
      </c>
      <c r="BM42" s="375" t="s">
        <v>430</v>
      </c>
      <c r="BN42" s="375" t="s">
        <v>430</v>
      </c>
      <c r="BO42" s="375">
        <v>4.9800000000000004</v>
      </c>
      <c r="BP42" s="375" t="s">
        <v>430</v>
      </c>
      <c r="BQ42" s="375" t="s">
        <v>430</v>
      </c>
      <c r="BR42" s="466"/>
      <c r="BS42" s="373" t="s">
        <v>430</v>
      </c>
      <c r="BT42" s="354" t="s">
        <v>430</v>
      </c>
      <c r="BU42" s="430"/>
      <c r="BV42" s="374" t="s">
        <v>555</v>
      </c>
    </row>
    <row r="43" spans="1:74" s="428" customFormat="1" x14ac:dyDescent="0.25">
      <c r="A43" s="345" t="s">
        <v>7375</v>
      </c>
      <c r="B43" s="373"/>
      <c r="C43" s="719">
        <v>43753</v>
      </c>
      <c r="D43" s="373"/>
      <c r="E43" s="346">
        <v>708.12</v>
      </c>
      <c r="F43" s="373"/>
      <c r="G43" s="347">
        <v>1378.2168999999999</v>
      </c>
      <c r="H43" s="374"/>
      <c r="I43" s="348">
        <v>7.1500000000000001E-3</v>
      </c>
      <c r="J43" s="348">
        <v>6.39</v>
      </c>
      <c r="K43" s="348">
        <v>0.01</v>
      </c>
      <c r="L43" s="348">
        <v>0.01</v>
      </c>
      <c r="M43" s="362"/>
      <c r="N43" s="350">
        <v>4.8258999999999999</v>
      </c>
      <c r="O43" s="348">
        <v>4.8634000000000004</v>
      </c>
      <c r="P43" s="348">
        <v>4.9116</v>
      </c>
      <c r="Q43" s="348">
        <v>4.8585000000000003</v>
      </c>
      <c r="R43" s="348">
        <v>5.0415999999999999</v>
      </c>
      <c r="S43" s="348">
        <v>4.9389000000000003</v>
      </c>
      <c r="T43" s="348">
        <v>5.1233000000000004</v>
      </c>
      <c r="U43" s="354">
        <v>5.2470999999999997</v>
      </c>
      <c r="V43" s="348">
        <v>5.3434999999999997</v>
      </c>
      <c r="W43" s="348">
        <v>5.9272</v>
      </c>
      <c r="X43" s="348">
        <v>6.1867000000000001</v>
      </c>
      <c r="Y43" s="375">
        <v>5.4852999999999996</v>
      </c>
      <c r="Z43" s="348" t="s">
        <v>430</v>
      </c>
      <c r="AA43" s="348">
        <v>4.9188999999999998</v>
      </c>
      <c r="AB43" s="348">
        <v>5.0137999999999998</v>
      </c>
      <c r="AC43" s="348">
        <v>5.1699000000000002</v>
      </c>
      <c r="AD43" s="348">
        <v>5.2645</v>
      </c>
      <c r="AE43" s="348">
        <v>4.9188999999999998</v>
      </c>
      <c r="AF43" s="348">
        <v>5.0297000000000001</v>
      </c>
      <c r="AG43" s="569"/>
      <c r="AH43" s="346">
        <v>10</v>
      </c>
      <c r="AI43" s="346">
        <v>12</v>
      </c>
      <c r="AJ43" s="346">
        <v>9</v>
      </c>
      <c r="AK43" s="346">
        <v>11</v>
      </c>
      <c r="AL43" s="346">
        <v>17</v>
      </c>
      <c r="AM43" s="346">
        <v>12</v>
      </c>
      <c r="AN43" s="346">
        <v>11</v>
      </c>
      <c r="AO43" s="572">
        <v>9</v>
      </c>
      <c r="AP43" s="346">
        <v>8</v>
      </c>
      <c r="AQ43" s="346">
        <v>8</v>
      </c>
      <c r="AR43" s="346">
        <v>6</v>
      </c>
      <c r="AS43" s="346">
        <v>3</v>
      </c>
      <c r="AT43" s="346" t="s">
        <v>430</v>
      </c>
      <c r="AU43" s="346">
        <v>16</v>
      </c>
      <c r="AV43" s="346">
        <v>11</v>
      </c>
      <c r="AW43" s="346">
        <v>11</v>
      </c>
      <c r="AX43" s="346">
        <v>7</v>
      </c>
      <c r="AY43" s="346">
        <v>16</v>
      </c>
      <c r="AZ43" s="584"/>
      <c r="BA43" s="467">
        <v>7.06</v>
      </c>
      <c r="BB43" s="348" t="s">
        <v>430</v>
      </c>
      <c r="BC43" s="348" t="s">
        <v>430</v>
      </c>
      <c r="BD43" s="348" t="s">
        <v>430</v>
      </c>
      <c r="BE43" s="375" t="s">
        <v>430</v>
      </c>
      <c r="BF43" s="375">
        <v>92.94</v>
      </c>
      <c r="BG43" s="374"/>
      <c r="BH43" s="594">
        <v>92.94</v>
      </c>
      <c r="BI43" s="348" t="s">
        <v>430</v>
      </c>
      <c r="BJ43" s="348" t="s">
        <v>430</v>
      </c>
      <c r="BK43" s="348" t="s">
        <v>430</v>
      </c>
      <c r="BL43" s="348" t="s">
        <v>430</v>
      </c>
      <c r="BM43" s="375">
        <v>3.53</v>
      </c>
      <c r="BN43" s="375" t="s">
        <v>430</v>
      </c>
      <c r="BO43" s="375">
        <v>3.53</v>
      </c>
      <c r="BP43" s="375" t="s">
        <v>430</v>
      </c>
      <c r="BQ43" s="375" t="s">
        <v>430</v>
      </c>
      <c r="BR43" s="466"/>
      <c r="BS43" s="373" t="s">
        <v>430</v>
      </c>
      <c r="BT43" s="354" t="s">
        <v>430</v>
      </c>
      <c r="BU43" s="430"/>
      <c r="BV43" s="374" t="s">
        <v>555</v>
      </c>
    </row>
    <row r="44" spans="1:74" s="428" customFormat="1" x14ac:dyDescent="0.25">
      <c r="A44" s="345" t="s">
        <v>7376</v>
      </c>
      <c r="B44" s="373"/>
      <c r="C44" s="719">
        <v>43483</v>
      </c>
      <c r="D44" s="373"/>
      <c r="E44" s="346">
        <v>556.62</v>
      </c>
      <c r="F44" s="373"/>
      <c r="G44" s="347">
        <v>1430.5458000000001</v>
      </c>
      <c r="H44" s="374"/>
      <c r="I44" s="348">
        <v>1.0959999999999999E-2</v>
      </c>
      <c r="J44" s="348">
        <v>6.7</v>
      </c>
      <c r="K44" s="348">
        <v>1.0959999999999999E-2</v>
      </c>
      <c r="L44" s="348">
        <v>1.0959999999999999E-2</v>
      </c>
      <c r="M44" s="362"/>
      <c r="N44" s="350">
        <v>4.7641999999999998</v>
      </c>
      <c r="O44" s="348">
        <v>4.8743999999999996</v>
      </c>
      <c r="P44" s="348">
        <v>4.9139999999999997</v>
      </c>
      <c r="Q44" s="348">
        <v>4.8567999999999998</v>
      </c>
      <c r="R44" s="348">
        <v>5.0647000000000002</v>
      </c>
      <c r="S44" s="348">
        <v>4.9314999999999998</v>
      </c>
      <c r="T44" s="348">
        <v>5.0994000000000002</v>
      </c>
      <c r="U44" s="354">
        <v>5.2129000000000003</v>
      </c>
      <c r="V44" s="348">
        <v>5.3103999999999996</v>
      </c>
      <c r="W44" s="348">
        <v>5.8964999999999996</v>
      </c>
      <c r="X44" s="348">
        <v>6.1577999999999999</v>
      </c>
      <c r="Y44" s="375">
        <v>5.4435000000000002</v>
      </c>
      <c r="Z44" s="348" t="s">
        <v>430</v>
      </c>
      <c r="AA44" s="348">
        <v>4.9225000000000003</v>
      </c>
      <c r="AB44" s="348">
        <v>4.9978999999999996</v>
      </c>
      <c r="AC44" s="348">
        <v>5.1391999999999998</v>
      </c>
      <c r="AD44" s="348">
        <v>5.2286000000000001</v>
      </c>
      <c r="AE44" s="348">
        <v>4.9225000000000003</v>
      </c>
      <c r="AF44" s="348">
        <v>5.0411000000000001</v>
      </c>
      <c r="AG44" s="569"/>
      <c r="AH44" s="346">
        <v>16</v>
      </c>
      <c r="AI44" s="346">
        <v>9</v>
      </c>
      <c r="AJ44" s="346">
        <v>8</v>
      </c>
      <c r="AK44" s="346">
        <v>12</v>
      </c>
      <c r="AL44" s="346">
        <v>14</v>
      </c>
      <c r="AM44" s="346">
        <v>14</v>
      </c>
      <c r="AN44" s="346">
        <v>13</v>
      </c>
      <c r="AO44" s="572">
        <v>14</v>
      </c>
      <c r="AP44" s="346">
        <v>14</v>
      </c>
      <c r="AQ44" s="346">
        <v>12</v>
      </c>
      <c r="AR44" s="346">
        <v>11</v>
      </c>
      <c r="AS44" s="346">
        <v>10</v>
      </c>
      <c r="AT44" s="346" t="s">
        <v>430</v>
      </c>
      <c r="AU44" s="346">
        <v>14</v>
      </c>
      <c r="AV44" s="346">
        <v>14</v>
      </c>
      <c r="AW44" s="346">
        <v>14</v>
      </c>
      <c r="AX44" s="346">
        <v>14</v>
      </c>
      <c r="AY44" s="346">
        <v>14</v>
      </c>
      <c r="AZ44" s="584"/>
      <c r="BA44" s="467">
        <v>8.9700000000000006</v>
      </c>
      <c r="BB44" s="348" t="s">
        <v>430</v>
      </c>
      <c r="BC44" s="348" t="s">
        <v>430</v>
      </c>
      <c r="BD44" s="348" t="s">
        <v>430</v>
      </c>
      <c r="BE44" s="375" t="s">
        <v>430</v>
      </c>
      <c r="BF44" s="375">
        <v>91.03</v>
      </c>
      <c r="BG44" s="374"/>
      <c r="BH44" s="594">
        <v>90.46</v>
      </c>
      <c r="BI44" s="348" t="s">
        <v>430</v>
      </c>
      <c r="BJ44" s="348" t="s">
        <v>430</v>
      </c>
      <c r="BK44" s="348" t="s">
        <v>430</v>
      </c>
      <c r="BL44" s="348" t="s">
        <v>430</v>
      </c>
      <c r="BM44" s="375">
        <v>4.49</v>
      </c>
      <c r="BN44" s="375" t="s">
        <v>430</v>
      </c>
      <c r="BO44" s="375">
        <v>4.4800000000000004</v>
      </c>
      <c r="BP44" s="375" t="s">
        <v>430</v>
      </c>
      <c r="BQ44" s="375" t="s">
        <v>430</v>
      </c>
      <c r="BR44" s="466"/>
      <c r="BS44" s="373" t="s">
        <v>430</v>
      </c>
      <c r="BT44" s="354" t="s">
        <v>430</v>
      </c>
      <c r="BU44" s="430"/>
      <c r="BV44" s="374" t="s">
        <v>555</v>
      </c>
    </row>
    <row r="45" spans="1:74" s="428" customFormat="1" x14ac:dyDescent="0.25">
      <c r="A45" s="345" t="s">
        <v>7377</v>
      </c>
      <c r="B45" s="373"/>
      <c r="C45" s="719">
        <v>43593</v>
      </c>
      <c r="D45" s="373"/>
      <c r="E45" s="346">
        <v>527.07000000000005</v>
      </c>
      <c r="F45" s="373"/>
      <c r="G45" s="347">
        <v>1405.3784000000001</v>
      </c>
      <c r="H45" s="374"/>
      <c r="I45" s="348">
        <v>5.4799999999999996E-3</v>
      </c>
      <c r="J45" s="348">
        <v>7.62</v>
      </c>
      <c r="K45" s="348">
        <v>5.4799999999999996E-3</v>
      </c>
      <c r="L45" s="348">
        <v>5.4799999999999996E-3</v>
      </c>
      <c r="M45" s="362"/>
      <c r="N45" s="350">
        <v>4.9119000000000002</v>
      </c>
      <c r="O45" s="348">
        <v>4.9608999999999996</v>
      </c>
      <c r="P45" s="348">
        <v>4.9705000000000004</v>
      </c>
      <c r="Q45" s="348">
        <v>4.9307999999999996</v>
      </c>
      <c r="R45" s="348">
        <v>5.2595000000000001</v>
      </c>
      <c r="S45" s="348">
        <v>5.0658000000000003</v>
      </c>
      <c r="T45" s="348">
        <v>5.2355</v>
      </c>
      <c r="U45" s="354">
        <v>5.3300999999999998</v>
      </c>
      <c r="V45" s="348">
        <v>5.4169999999999998</v>
      </c>
      <c r="W45" s="348">
        <v>5.9573999999999998</v>
      </c>
      <c r="X45" s="348">
        <v>6.1970999999999998</v>
      </c>
      <c r="Y45" s="375">
        <v>5.4687000000000001</v>
      </c>
      <c r="Z45" s="348" t="s">
        <v>430</v>
      </c>
      <c r="AA45" s="348">
        <v>5.0622999999999996</v>
      </c>
      <c r="AB45" s="348">
        <v>5.1492000000000004</v>
      </c>
      <c r="AC45" s="348">
        <v>5.2762000000000002</v>
      </c>
      <c r="AD45" s="348">
        <v>5.3436000000000003</v>
      </c>
      <c r="AE45" s="348">
        <v>5.0622999999999996</v>
      </c>
      <c r="AF45" s="348">
        <v>4.9996999999999998</v>
      </c>
      <c r="AG45" s="569"/>
      <c r="AH45" s="346">
        <v>1</v>
      </c>
      <c r="AI45" s="346">
        <v>1</v>
      </c>
      <c r="AJ45" s="346">
        <v>3</v>
      </c>
      <c r="AK45" s="346">
        <v>2</v>
      </c>
      <c r="AL45" s="346">
        <v>1</v>
      </c>
      <c r="AM45" s="346">
        <v>1</v>
      </c>
      <c r="AN45" s="346">
        <v>1</v>
      </c>
      <c r="AO45" s="572">
        <v>1</v>
      </c>
      <c r="AP45" s="346">
        <v>1</v>
      </c>
      <c r="AQ45" s="346">
        <v>3</v>
      </c>
      <c r="AR45" s="346">
        <v>3</v>
      </c>
      <c r="AS45" s="346">
        <v>6</v>
      </c>
      <c r="AT45" s="346" t="s">
        <v>430</v>
      </c>
      <c r="AU45" s="346">
        <v>1</v>
      </c>
      <c r="AV45" s="346">
        <v>1</v>
      </c>
      <c r="AW45" s="346">
        <v>1</v>
      </c>
      <c r="AX45" s="346">
        <v>1</v>
      </c>
      <c r="AY45" s="346">
        <v>1</v>
      </c>
      <c r="AZ45" s="584"/>
      <c r="BA45" s="467">
        <v>7.76</v>
      </c>
      <c r="BB45" s="348" t="s">
        <v>430</v>
      </c>
      <c r="BC45" s="348" t="s">
        <v>430</v>
      </c>
      <c r="BD45" s="348" t="s">
        <v>430</v>
      </c>
      <c r="BE45" s="375" t="s">
        <v>430</v>
      </c>
      <c r="BF45" s="375">
        <v>92.24</v>
      </c>
      <c r="BG45" s="374"/>
      <c r="BH45" s="594">
        <v>92.24</v>
      </c>
      <c r="BI45" s="348" t="s">
        <v>430</v>
      </c>
      <c r="BJ45" s="348" t="s">
        <v>430</v>
      </c>
      <c r="BK45" s="348" t="s">
        <v>430</v>
      </c>
      <c r="BL45" s="348" t="s">
        <v>430</v>
      </c>
      <c r="BM45" s="375" t="s">
        <v>430</v>
      </c>
      <c r="BN45" s="375" t="s">
        <v>430</v>
      </c>
      <c r="BO45" s="375">
        <v>7.76</v>
      </c>
      <c r="BP45" s="375" t="s">
        <v>430</v>
      </c>
      <c r="BQ45" s="375" t="s">
        <v>430</v>
      </c>
      <c r="BR45" s="466"/>
      <c r="BS45" s="373" t="s">
        <v>430</v>
      </c>
      <c r="BT45" s="354" t="s">
        <v>430</v>
      </c>
      <c r="BU45" s="430"/>
      <c r="BV45" s="374" t="s">
        <v>555</v>
      </c>
    </row>
    <row r="46" spans="1:74" s="428" customFormat="1" x14ac:dyDescent="0.25">
      <c r="A46" s="345" t="s">
        <v>7378</v>
      </c>
      <c r="B46" s="373"/>
      <c r="C46" s="719">
        <v>45112</v>
      </c>
      <c r="D46" s="373"/>
      <c r="E46" s="346">
        <v>348.72</v>
      </c>
      <c r="F46" s="373"/>
      <c r="G46" s="347">
        <v>1184.4721</v>
      </c>
      <c r="H46" s="374"/>
      <c r="I46" s="348">
        <v>1.0959999999999999E-2</v>
      </c>
      <c r="J46" s="348">
        <v>6.48</v>
      </c>
      <c r="K46" s="348">
        <v>1.0959999999999999E-2</v>
      </c>
      <c r="L46" s="348">
        <v>1.0959999999999999E-2</v>
      </c>
      <c r="M46" s="362"/>
      <c r="N46" s="350">
        <v>4.851</v>
      </c>
      <c r="O46" s="348">
        <v>4.9355000000000002</v>
      </c>
      <c r="P46" s="348">
        <v>4.9775</v>
      </c>
      <c r="Q46" s="348">
        <v>4.9184000000000001</v>
      </c>
      <c r="R46" s="348">
        <v>5.0864000000000003</v>
      </c>
      <c r="S46" s="348">
        <v>4.9934000000000003</v>
      </c>
      <c r="T46" s="348">
        <v>5.2302999999999997</v>
      </c>
      <c r="U46" s="354">
        <v>5.3208000000000002</v>
      </c>
      <c r="V46" s="348">
        <v>5.4123000000000001</v>
      </c>
      <c r="W46" s="348">
        <v>5.9737999999999998</v>
      </c>
      <c r="X46" s="348" t="s">
        <v>430</v>
      </c>
      <c r="Y46" s="375" t="s">
        <v>430</v>
      </c>
      <c r="Z46" s="348" t="s">
        <v>430</v>
      </c>
      <c r="AA46" s="348">
        <v>4.9619</v>
      </c>
      <c r="AB46" s="348">
        <v>5.0682</v>
      </c>
      <c r="AC46" s="348">
        <v>5.2660999999999998</v>
      </c>
      <c r="AD46" s="348">
        <v>5.3334999999999999</v>
      </c>
      <c r="AE46" s="348">
        <v>4.9619</v>
      </c>
      <c r="AF46" s="348">
        <v>6.2016</v>
      </c>
      <c r="AG46" s="569"/>
      <c r="AH46" s="346">
        <v>6</v>
      </c>
      <c r="AI46" s="346">
        <v>3</v>
      </c>
      <c r="AJ46" s="346">
        <v>1</v>
      </c>
      <c r="AK46" s="346">
        <v>4</v>
      </c>
      <c r="AL46" s="346">
        <v>12</v>
      </c>
      <c r="AM46" s="346">
        <v>5</v>
      </c>
      <c r="AN46" s="346">
        <v>2</v>
      </c>
      <c r="AO46" s="572">
        <v>2</v>
      </c>
      <c r="AP46" s="346">
        <v>2</v>
      </c>
      <c r="AQ46" s="346">
        <v>2</v>
      </c>
      <c r="AR46" s="346" t="s">
        <v>430</v>
      </c>
      <c r="AS46" s="346" t="s">
        <v>430</v>
      </c>
      <c r="AT46" s="346" t="s">
        <v>430</v>
      </c>
      <c r="AU46" s="346">
        <v>9</v>
      </c>
      <c r="AV46" s="346">
        <v>5</v>
      </c>
      <c r="AW46" s="346">
        <v>2</v>
      </c>
      <c r="AX46" s="346">
        <v>2</v>
      </c>
      <c r="AY46" s="346">
        <v>9</v>
      </c>
      <c r="AZ46" s="584"/>
      <c r="BA46" s="467">
        <v>10.01</v>
      </c>
      <c r="BB46" s="348">
        <v>20.07</v>
      </c>
      <c r="BC46" s="348" t="s">
        <v>430</v>
      </c>
      <c r="BD46" s="348" t="s">
        <v>430</v>
      </c>
      <c r="BE46" s="375" t="s">
        <v>430</v>
      </c>
      <c r="BF46" s="375">
        <v>69.92</v>
      </c>
      <c r="BG46" s="374"/>
      <c r="BH46" s="594">
        <v>69.92</v>
      </c>
      <c r="BI46" s="348">
        <v>20.07</v>
      </c>
      <c r="BJ46" s="348" t="s">
        <v>430</v>
      </c>
      <c r="BK46" s="348" t="s">
        <v>430</v>
      </c>
      <c r="BL46" s="348" t="s">
        <v>430</v>
      </c>
      <c r="BM46" s="375" t="s">
        <v>430</v>
      </c>
      <c r="BN46" s="375" t="s">
        <v>430</v>
      </c>
      <c r="BO46" s="375">
        <v>10.01</v>
      </c>
      <c r="BP46" s="375" t="s">
        <v>430</v>
      </c>
      <c r="BQ46" s="375" t="s">
        <v>430</v>
      </c>
      <c r="BR46" s="466"/>
      <c r="BS46" s="373" t="s">
        <v>430</v>
      </c>
      <c r="BT46" s="354" t="s">
        <v>430</v>
      </c>
      <c r="BU46" s="430"/>
      <c r="BV46" s="374" t="s">
        <v>555</v>
      </c>
    </row>
    <row r="47" spans="1:74" s="428" customFormat="1" x14ac:dyDescent="0.25">
      <c r="A47" s="345" t="s">
        <v>7379</v>
      </c>
      <c r="B47" s="373"/>
      <c r="C47" s="719">
        <v>43544</v>
      </c>
      <c r="D47" s="373"/>
      <c r="E47" s="346">
        <v>345.8</v>
      </c>
      <c r="F47" s="373"/>
      <c r="G47" s="347">
        <v>1425.9038</v>
      </c>
      <c r="H47" s="374"/>
      <c r="I47" s="348">
        <v>0</v>
      </c>
      <c r="J47" s="348">
        <v>6.5</v>
      </c>
      <c r="K47" s="348">
        <v>0</v>
      </c>
      <c r="L47" s="348">
        <v>0</v>
      </c>
      <c r="M47" s="362"/>
      <c r="N47" s="350">
        <v>4.8207000000000004</v>
      </c>
      <c r="O47" s="348">
        <v>4.851</v>
      </c>
      <c r="P47" s="348">
        <v>4.8802000000000003</v>
      </c>
      <c r="Q47" s="348">
        <v>5.0168999999999997</v>
      </c>
      <c r="R47" s="348">
        <v>5.0739999999999998</v>
      </c>
      <c r="S47" s="348">
        <v>4.8856000000000002</v>
      </c>
      <c r="T47" s="348">
        <v>5.0587</v>
      </c>
      <c r="U47" s="354">
        <v>5.1703999999999999</v>
      </c>
      <c r="V47" s="348">
        <v>5.2754000000000003</v>
      </c>
      <c r="W47" s="348">
        <v>5.8796999999999997</v>
      </c>
      <c r="X47" s="348">
        <v>6.1425999999999998</v>
      </c>
      <c r="Y47" s="375">
        <v>5.4292999999999996</v>
      </c>
      <c r="Z47" s="348" t="s">
        <v>430</v>
      </c>
      <c r="AA47" s="348">
        <v>4.9599000000000002</v>
      </c>
      <c r="AB47" s="348">
        <v>4.9489000000000001</v>
      </c>
      <c r="AC47" s="348">
        <v>5.0984999999999996</v>
      </c>
      <c r="AD47" s="348">
        <v>5.1896000000000004</v>
      </c>
      <c r="AE47" s="348">
        <v>4.9599000000000002</v>
      </c>
      <c r="AF47" s="348">
        <v>5.1170999999999998</v>
      </c>
      <c r="AG47" s="569"/>
      <c r="AH47" s="346">
        <v>11</v>
      </c>
      <c r="AI47" s="346">
        <v>14</v>
      </c>
      <c r="AJ47" s="346">
        <v>14</v>
      </c>
      <c r="AK47" s="346">
        <v>1</v>
      </c>
      <c r="AL47" s="346">
        <v>13</v>
      </c>
      <c r="AM47" s="346">
        <v>17</v>
      </c>
      <c r="AN47" s="346">
        <v>17</v>
      </c>
      <c r="AO47" s="572">
        <v>17</v>
      </c>
      <c r="AP47" s="346">
        <v>17</v>
      </c>
      <c r="AQ47" s="346">
        <v>15</v>
      </c>
      <c r="AR47" s="346">
        <v>15</v>
      </c>
      <c r="AS47" s="346">
        <v>15</v>
      </c>
      <c r="AT47" s="346" t="s">
        <v>430</v>
      </c>
      <c r="AU47" s="346">
        <v>10</v>
      </c>
      <c r="AV47" s="346">
        <v>17</v>
      </c>
      <c r="AW47" s="346">
        <v>17</v>
      </c>
      <c r="AX47" s="346">
        <v>17</v>
      </c>
      <c r="AY47" s="346">
        <v>10</v>
      </c>
      <c r="AZ47" s="584"/>
      <c r="BA47" s="467">
        <v>5.77</v>
      </c>
      <c r="BB47" s="348" t="s">
        <v>430</v>
      </c>
      <c r="BC47" s="348" t="s">
        <v>430</v>
      </c>
      <c r="BD47" s="348" t="s">
        <v>430</v>
      </c>
      <c r="BE47" s="375" t="s">
        <v>430</v>
      </c>
      <c r="BF47" s="375">
        <v>94.23</v>
      </c>
      <c r="BG47" s="374"/>
      <c r="BH47" s="594">
        <v>94.23</v>
      </c>
      <c r="BI47" s="348" t="s">
        <v>430</v>
      </c>
      <c r="BJ47" s="348" t="s">
        <v>430</v>
      </c>
      <c r="BK47" s="348" t="s">
        <v>430</v>
      </c>
      <c r="BL47" s="348" t="s">
        <v>430</v>
      </c>
      <c r="BM47" s="375" t="s">
        <v>430</v>
      </c>
      <c r="BN47" s="375" t="s">
        <v>430</v>
      </c>
      <c r="BO47" s="375">
        <v>5.77</v>
      </c>
      <c r="BP47" s="375" t="s">
        <v>430</v>
      </c>
      <c r="BQ47" s="375" t="s">
        <v>430</v>
      </c>
      <c r="BR47" s="466"/>
      <c r="BS47" s="373" t="s">
        <v>430</v>
      </c>
      <c r="BT47" s="354" t="s">
        <v>430</v>
      </c>
      <c r="BU47" s="430"/>
      <c r="BV47" s="374" t="s">
        <v>555</v>
      </c>
    </row>
    <row r="48" spans="1:74" x14ac:dyDescent="0.25">
      <c r="A48" s="318" t="s">
        <v>93</v>
      </c>
      <c r="B48" s="43"/>
      <c r="C48" s="720"/>
      <c r="D48" s="43"/>
      <c r="E48" s="51"/>
      <c r="F48" s="43"/>
      <c r="G48" s="55"/>
      <c r="H48" s="66"/>
      <c r="I48" s="59"/>
      <c r="J48" s="59"/>
      <c r="K48" s="59"/>
      <c r="L48" s="59"/>
      <c r="M48" s="258"/>
      <c r="N48" s="70">
        <v>4.8288000000000002</v>
      </c>
      <c r="O48" s="59">
        <v>4.8846999999999996</v>
      </c>
      <c r="P48" s="59">
        <v>4.9115000000000002</v>
      </c>
      <c r="Q48" s="59">
        <v>4.8784999999999998</v>
      </c>
      <c r="R48" s="59">
        <v>5.1254999999999997</v>
      </c>
      <c r="S48" s="59">
        <v>4.9713000000000003</v>
      </c>
      <c r="T48" s="59">
        <v>5.1376999999999997</v>
      </c>
      <c r="U48" s="88">
        <v>5.2446000000000002</v>
      </c>
      <c r="V48" s="59">
        <v>5.3403999999999998</v>
      </c>
      <c r="W48" s="59">
        <v>5.9204999999999997</v>
      </c>
      <c r="X48" s="59">
        <v>6.1745000000000001</v>
      </c>
      <c r="Y48" s="276">
        <v>5.4596999999999998</v>
      </c>
      <c r="Z48" s="59">
        <v>5.3826999999999998</v>
      </c>
      <c r="AA48" s="59">
        <v>4.9668000000000001</v>
      </c>
      <c r="AB48" s="59">
        <v>5.0387000000000004</v>
      </c>
      <c r="AC48" s="59">
        <v>5.1791999999999998</v>
      </c>
      <c r="AD48" s="59">
        <v>5.2606999999999999</v>
      </c>
      <c r="AE48" s="59">
        <v>4.9668000000000001</v>
      </c>
      <c r="AF48" s="59">
        <v>5.3036000000000003</v>
      </c>
      <c r="AG48" s="553"/>
      <c r="AH48" s="51">
        <v>17</v>
      </c>
      <c r="AI48" s="51">
        <v>17</v>
      </c>
      <c r="AJ48" s="51">
        <v>17</v>
      </c>
      <c r="AK48" s="51">
        <v>16</v>
      </c>
      <c r="AL48" s="51">
        <v>17</v>
      </c>
      <c r="AM48" s="51">
        <v>17</v>
      </c>
      <c r="AN48" s="51">
        <v>17</v>
      </c>
      <c r="AO48" s="560">
        <v>17</v>
      </c>
      <c r="AP48" s="51">
        <v>17</v>
      </c>
      <c r="AQ48" s="51">
        <v>16</v>
      </c>
      <c r="AR48" s="51">
        <v>16</v>
      </c>
      <c r="AS48" s="51">
        <v>16</v>
      </c>
      <c r="AT48" s="51">
        <v>3</v>
      </c>
      <c r="AU48" s="51">
        <v>17</v>
      </c>
      <c r="AV48" s="51">
        <v>17</v>
      </c>
      <c r="AW48" s="51">
        <v>17</v>
      </c>
      <c r="AX48" s="51">
        <v>17</v>
      </c>
      <c r="AY48" s="51">
        <v>17</v>
      </c>
      <c r="AZ48" s="579"/>
      <c r="BA48" s="577"/>
      <c r="BB48" s="59"/>
      <c r="BC48" s="59"/>
      <c r="BD48" s="59"/>
      <c r="BE48" s="276"/>
      <c r="BF48" s="276"/>
      <c r="BG48" s="66"/>
      <c r="BH48" s="586"/>
      <c r="BI48" s="59"/>
      <c r="BJ48" s="59"/>
      <c r="BK48" s="59"/>
      <c r="BL48" s="59"/>
      <c r="BM48" s="276"/>
      <c r="BN48" s="587"/>
      <c r="BO48" s="587"/>
      <c r="BP48" s="587"/>
      <c r="BQ48" s="587"/>
      <c r="BR48" s="148"/>
      <c r="BS48" s="43"/>
      <c r="BT48" s="88"/>
      <c r="BU48" s="34"/>
      <c r="BV48" s="66"/>
    </row>
    <row r="49" spans="1:74" x14ac:dyDescent="0.25">
      <c r="A49" s="320" t="s">
        <v>94</v>
      </c>
      <c r="B49" s="44"/>
      <c r="C49" s="721"/>
      <c r="D49" s="44"/>
      <c r="E49" s="52"/>
      <c r="F49" s="44"/>
      <c r="G49" s="56"/>
      <c r="H49" s="67"/>
      <c r="I49" s="60"/>
      <c r="J49" s="60"/>
      <c r="K49" s="60"/>
      <c r="L49" s="60"/>
      <c r="M49" s="259"/>
      <c r="N49" s="71">
        <v>4.9119000000000002</v>
      </c>
      <c r="O49" s="60">
        <v>4.9608999999999996</v>
      </c>
      <c r="P49" s="60">
        <v>4.9775</v>
      </c>
      <c r="Q49" s="60">
        <v>5.0168999999999997</v>
      </c>
      <c r="R49" s="60">
        <v>5.2595000000000001</v>
      </c>
      <c r="S49" s="60">
        <v>5.0658000000000003</v>
      </c>
      <c r="T49" s="60">
        <v>5.2355</v>
      </c>
      <c r="U49" s="89">
        <v>5.3300999999999998</v>
      </c>
      <c r="V49" s="60">
        <v>5.4169999999999998</v>
      </c>
      <c r="W49" s="60">
        <v>5.9931999999999999</v>
      </c>
      <c r="X49" s="60">
        <v>6.2518000000000002</v>
      </c>
      <c r="Y49" s="277">
        <v>5.5321999999999996</v>
      </c>
      <c r="Z49" s="60">
        <v>5.5159000000000002</v>
      </c>
      <c r="AA49" s="60">
        <v>5.0622999999999996</v>
      </c>
      <c r="AB49" s="60">
        <v>5.1492000000000004</v>
      </c>
      <c r="AC49" s="60">
        <v>5.2762000000000002</v>
      </c>
      <c r="AD49" s="60">
        <v>5.3436000000000003</v>
      </c>
      <c r="AE49" s="60">
        <v>5.0622999999999996</v>
      </c>
      <c r="AF49" s="60">
        <v>6.4118000000000004</v>
      </c>
      <c r="AG49" s="554"/>
      <c r="AH49" s="52"/>
      <c r="AI49" s="52"/>
      <c r="AJ49" s="52"/>
      <c r="AK49" s="52"/>
      <c r="AL49" s="52"/>
      <c r="AM49" s="52"/>
      <c r="AN49" s="52"/>
      <c r="AO49" s="561"/>
      <c r="AP49" s="52"/>
      <c r="AQ49" s="52"/>
      <c r="AR49" s="52"/>
      <c r="AS49" s="52"/>
      <c r="AT49" s="52"/>
      <c r="AU49" s="52"/>
      <c r="AV49" s="52"/>
      <c r="AW49" s="52"/>
      <c r="AX49" s="52"/>
      <c r="AY49" s="52"/>
      <c r="AZ49" s="580"/>
      <c r="BA49" s="551"/>
      <c r="BB49" s="60"/>
      <c r="BC49" s="60"/>
      <c r="BD49" s="60"/>
      <c r="BE49" s="277"/>
      <c r="BF49" s="277"/>
      <c r="BG49" s="67"/>
      <c r="BH49" s="588"/>
      <c r="BI49" s="60"/>
      <c r="BJ49" s="60"/>
      <c r="BK49" s="60"/>
      <c r="BL49" s="60"/>
      <c r="BN49" s="589"/>
      <c r="BO49" s="589"/>
      <c r="BP49" s="589"/>
      <c r="BQ49" s="589"/>
      <c r="BR49" s="146"/>
      <c r="BS49" s="44"/>
      <c r="BT49" s="89"/>
      <c r="BU49" s="26"/>
      <c r="BV49" s="67"/>
    </row>
    <row r="50" spans="1:74" x14ac:dyDescent="0.25">
      <c r="A50" s="320" t="s">
        <v>95</v>
      </c>
      <c r="B50" s="44"/>
      <c r="C50" s="721"/>
      <c r="D50" s="44"/>
      <c r="E50" s="52"/>
      <c r="F50" s="44"/>
      <c r="G50" s="56"/>
      <c r="H50" s="67"/>
      <c r="I50" s="60"/>
      <c r="J50" s="60"/>
      <c r="K50" s="60"/>
      <c r="L50" s="60"/>
      <c r="M50" s="259"/>
      <c r="N50" s="71">
        <v>4.7290000000000001</v>
      </c>
      <c r="O50" s="60">
        <v>4.8177000000000003</v>
      </c>
      <c r="P50" s="60">
        <v>4.7942</v>
      </c>
      <c r="Q50" s="60">
        <v>4.7663000000000002</v>
      </c>
      <c r="R50" s="60">
        <v>5.0415999999999999</v>
      </c>
      <c r="S50" s="60">
        <v>4.8856000000000002</v>
      </c>
      <c r="T50" s="60">
        <v>5.0587</v>
      </c>
      <c r="U50" s="89">
        <v>5.1703999999999999</v>
      </c>
      <c r="V50" s="60">
        <v>5.2754000000000003</v>
      </c>
      <c r="W50" s="60">
        <v>5.8560999999999996</v>
      </c>
      <c r="X50" s="60">
        <v>6.1223000000000001</v>
      </c>
      <c r="Y50" s="277">
        <v>5.4112999999999998</v>
      </c>
      <c r="Z50" s="60">
        <v>5.3000999999999996</v>
      </c>
      <c r="AA50" s="60">
        <v>4.9109999999999996</v>
      </c>
      <c r="AB50" s="60">
        <v>4.9489000000000001</v>
      </c>
      <c r="AC50" s="60">
        <v>5.0984999999999996</v>
      </c>
      <c r="AD50" s="60">
        <v>5.1896000000000004</v>
      </c>
      <c r="AE50" s="60">
        <v>4.9109999999999996</v>
      </c>
      <c r="AF50" s="60">
        <v>4.9737999999999998</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N50" s="589"/>
      <c r="BO50" s="589"/>
      <c r="BP50" s="589"/>
      <c r="BQ50" s="589"/>
      <c r="BR50" s="146"/>
      <c r="BS50" s="44"/>
      <c r="BT50" s="89"/>
      <c r="BU50" s="26"/>
      <c r="BV50" s="67"/>
    </row>
    <row r="51" spans="1:74" x14ac:dyDescent="0.25">
      <c r="A51" s="321" t="s">
        <v>96</v>
      </c>
      <c r="B51" s="45"/>
      <c r="C51" s="722"/>
      <c r="D51" s="45"/>
      <c r="E51" s="53"/>
      <c r="F51" s="45"/>
      <c r="G51" s="57"/>
      <c r="H51" s="68"/>
      <c r="I51" s="61"/>
      <c r="J51" s="61"/>
      <c r="K51" s="61"/>
      <c r="L51" s="61"/>
      <c r="M51" s="262"/>
      <c r="N51" s="72">
        <v>4.8334999999999999</v>
      </c>
      <c r="O51" s="61">
        <v>4.8743999999999996</v>
      </c>
      <c r="P51" s="61">
        <v>4.9116</v>
      </c>
      <c r="Q51" s="61">
        <v>4.8710000000000004</v>
      </c>
      <c r="R51" s="61">
        <v>5.1307</v>
      </c>
      <c r="S51" s="61">
        <v>4.9806999999999997</v>
      </c>
      <c r="T51" s="61">
        <v>5.1395</v>
      </c>
      <c r="U51" s="90">
        <v>5.2470999999999997</v>
      </c>
      <c r="V51" s="61">
        <v>5.3426999999999998</v>
      </c>
      <c r="W51" s="61">
        <v>5.9199000000000002</v>
      </c>
      <c r="X51" s="61">
        <v>6.1752500000000001</v>
      </c>
      <c r="Y51" s="279">
        <v>5.4548500000000004</v>
      </c>
      <c r="Z51" s="61">
        <v>5.3319999999999999</v>
      </c>
      <c r="AA51" s="61">
        <v>4.9619</v>
      </c>
      <c r="AB51" s="61">
        <v>5.0450999999999997</v>
      </c>
      <c r="AC51" s="61">
        <v>5.1787000000000001</v>
      </c>
      <c r="AD51" s="61">
        <v>5.2618999999999998</v>
      </c>
      <c r="AE51" s="61">
        <v>4.9619</v>
      </c>
      <c r="AF51" s="61">
        <v>5.0915999999999997</v>
      </c>
      <c r="AG51" s="556"/>
      <c r="AH51" s="53"/>
      <c r="AI51" s="53"/>
      <c r="AJ51" s="53"/>
      <c r="AK51" s="53"/>
      <c r="AL51" s="53"/>
      <c r="AM51" s="53"/>
      <c r="AN51" s="53"/>
      <c r="AO51" s="563"/>
      <c r="AP51" s="53"/>
      <c r="AQ51" s="53"/>
      <c r="AR51" s="53"/>
      <c r="AS51" s="53"/>
      <c r="AT51" s="53"/>
      <c r="AU51" s="53"/>
      <c r="AV51" s="53"/>
      <c r="AW51" s="53"/>
      <c r="AX51" s="53"/>
      <c r="AY51" s="53"/>
      <c r="AZ51" s="581"/>
      <c r="BA51" s="578"/>
      <c r="BB51" s="61"/>
      <c r="BC51" s="61"/>
      <c r="BD51" s="61"/>
      <c r="BE51" s="279"/>
      <c r="BF51" s="279"/>
      <c r="BG51" s="68"/>
      <c r="BH51" s="590"/>
      <c r="BI51" s="61"/>
      <c r="BJ51" s="61"/>
      <c r="BK51" s="61"/>
      <c r="BL51" s="61"/>
      <c r="BM51" s="279"/>
      <c r="BN51" s="591"/>
      <c r="BO51" s="591"/>
      <c r="BP51" s="591"/>
      <c r="BQ51" s="591"/>
      <c r="BR51" s="149"/>
      <c r="BS51" s="45"/>
      <c r="BT51" s="90"/>
      <c r="BU51" s="272"/>
      <c r="BV51" s="68"/>
    </row>
    <row r="52" spans="1:74" ht="14.5" x14ac:dyDescent="0.25">
      <c r="A52" s="323" t="s">
        <v>217</v>
      </c>
      <c r="B52" s="46"/>
      <c r="C52" s="723"/>
      <c r="D52" s="46"/>
      <c r="E52" s="54"/>
      <c r="F52" s="46"/>
      <c r="G52" s="58"/>
      <c r="H52" s="69"/>
      <c r="I52" s="62"/>
      <c r="J52" s="62"/>
      <c r="K52" s="62"/>
      <c r="L52" s="62"/>
      <c r="M52" s="263"/>
      <c r="N52" s="73"/>
      <c r="O52" s="62"/>
      <c r="P52" s="62"/>
      <c r="Q52" s="62"/>
      <c r="R52" s="62"/>
      <c r="S52" s="62"/>
      <c r="T52" s="62"/>
      <c r="U52" s="91"/>
      <c r="V52" s="62"/>
      <c r="W52" s="62"/>
      <c r="X52" s="62"/>
      <c r="Y52" s="245"/>
      <c r="Z52" s="62"/>
      <c r="AA52" s="62"/>
      <c r="AB52" s="62"/>
      <c r="AC52" s="62"/>
      <c r="AD52" s="62"/>
      <c r="AE52" s="62"/>
      <c r="AF52" s="62"/>
      <c r="AG52" s="557"/>
      <c r="AH52" s="54"/>
      <c r="AI52" s="54"/>
      <c r="AJ52" s="54"/>
      <c r="AK52" s="54"/>
      <c r="AL52" s="54"/>
      <c r="AM52" s="54"/>
      <c r="AN52" s="54"/>
      <c r="AO52" s="564"/>
      <c r="AP52" s="54"/>
      <c r="AQ52" s="54"/>
      <c r="AR52" s="54"/>
      <c r="AS52" s="54"/>
      <c r="AT52" s="54"/>
      <c r="AU52" s="54"/>
      <c r="AV52" s="54"/>
      <c r="AW52" s="54"/>
      <c r="AX52" s="54"/>
      <c r="AY52" s="54"/>
      <c r="AZ52" s="582"/>
      <c r="BA52" s="280"/>
      <c r="BB52" s="62"/>
      <c r="BC52" s="62"/>
      <c r="BD52" s="62"/>
      <c r="BE52" s="245"/>
      <c r="BF52" s="245"/>
      <c r="BG52" s="69"/>
      <c r="BH52" s="585"/>
      <c r="BI52" s="62"/>
      <c r="BJ52" s="62"/>
      <c r="BK52" s="62"/>
      <c r="BL52" s="62"/>
      <c r="BM52" s="245"/>
      <c r="BN52" s="592"/>
      <c r="BO52" s="592"/>
      <c r="BP52" s="592"/>
      <c r="BQ52" s="592"/>
      <c r="BR52" s="150"/>
      <c r="BS52" s="46"/>
      <c r="BT52" s="91"/>
      <c r="BU52" s="41"/>
      <c r="BV52" s="69"/>
    </row>
    <row r="53" spans="1:74" s="428" customFormat="1" x14ac:dyDescent="0.25">
      <c r="A53" s="345" t="s">
        <v>7380</v>
      </c>
      <c r="B53" s="373"/>
      <c r="C53" s="719">
        <v>45848</v>
      </c>
      <c r="D53" s="373"/>
      <c r="E53" s="346">
        <v>443.56</v>
      </c>
      <c r="F53" s="373"/>
      <c r="G53" s="347">
        <v>1043.2963999999999</v>
      </c>
      <c r="H53" s="374"/>
      <c r="I53" s="348">
        <v>6.0299999999999998E-3</v>
      </c>
      <c r="J53" s="348">
        <v>7.61</v>
      </c>
      <c r="K53" s="348" t="s">
        <v>430</v>
      </c>
      <c r="L53" s="348">
        <v>8.1999999999999998E-4</v>
      </c>
      <c r="M53" s="362"/>
      <c r="N53" s="350">
        <v>4.9020999999999999</v>
      </c>
      <c r="O53" s="348">
        <v>5.1181999999999999</v>
      </c>
      <c r="P53" s="348">
        <v>5.1463999999999999</v>
      </c>
      <c r="Q53" s="348">
        <v>5.1096000000000004</v>
      </c>
      <c r="R53" s="348">
        <v>5.2653999999999996</v>
      </c>
      <c r="S53" s="348">
        <v>5.1158000000000001</v>
      </c>
      <c r="T53" s="348">
        <v>5.2953999999999999</v>
      </c>
      <c r="U53" s="354">
        <v>5.3943000000000003</v>
      </c>
      <c r="V53" s="348" t="s">
        <v>430</v>
      </c>
      <c r="W53" s="348" t="s">
        <v>430</v>
      </c>
      <c r="X53" s="348" t="s">
        <v>430</v>
      </c>
      <c r="Y53" s="375" t="s">
        <v>430</v>
      </c>
      <c r="Z53" s="348" t="s">
        <v>430</v>
      </c>
      <c r="AA53" s="348">
        <v>5.0484</v>
      </c>
      <c r="AB53" s="348">
        <v>5.1849999999999996</v>
      </c>
      <c r="AC53" s="348">
        <v>5.3308999999999997</v>
      </c>
      <c r="AD53" s="348" t="s">
        <v>430</v>
      </c>
      <c r="AE53" s="348">
        <v>5.0484</v>
      </c>
      <c r="AF53" s="348">
        <v>5.4306000000000001</v>
      </c>
      <c r="AG53" s="569"/>
      <c r="AH53" s="346">
        <v>8</v>
      </c>
      <c r="AI53" s="346">
        <v>1</v>
      </c>
      <c r="AJ53" s="346">
        <v>1</v>
      </c>
      <c r="AK53" s="346">
        <v>1</v>
      </c>
      <c r="AL53" s="346">
        <v>2</v>
      </c>
      <c r="AM53" s="346">
        <v>1</v>
      </c>
      <c r="AN53" s="346">
        <v>1</v>
      </c>
      <c r="AO53" s="572">
        <v>2</v>
      </c>
      <c r="AP53" s="346" t="s">
        <v>430</v>
      </c>
      <c r="AQ53" s="346" t="s">
        <v>430</v>
      </c>
      <c r="AR53" s="346" t="s">
        <v>430</v>
      </c>
      <c r="AS53" s="346" t="s">
        <v>430</v>
      </c>
      <c r="AT53" s="346" t="s">
        <v>430</v>
      </c>
      <c r="AU53" s="346">
        <v>2</v>
      </c>
      <c r="AV53" s="346">
        <v>1</v>
      </c>
      <c r="AW53" s="346">
        <v>1</v>
      </c>
      <c r="AX53" s="346" t="s">
        <v>430</v>
      </c>
      <c r="AY53" s="346">
        <v>2</v>
      </c>
      <c r="AZ53" s="584"/>
      <c r="BA53" s="467">
        <v>5.63</v>
      </c>
      <c r="BB53" s="348">
        <v>5.63</v>
      </c>
      <c r="BC53" s="348" t="s">
        <v>430</v>
      </c>
      <c r="BD53" s="348" t="s">
        <v>430</v>
      </c>
      <c r="BE53" s="375" t="s">
        <v>430</v>
      </c>
      <c r="BF53" s="375">
        <v>88.73</v>
      </c>
      <c r="BG53" s="374"/>
      <c r="BH53" s="594">
        <v>88.73</v>
      </c>
      <c r="BI53" s="348">
        <v>5.63</v>
      </c>
      <c r="BJ53" s="348" t="s">
        <v>430</v>
      </c>
      <c r="BK53" s="348" t="s">
        <v>430</v>
      </c>
      <c r="BL53" s="348" t="s">
        <v>430</v>
      </c>
      <c r="BM53" s="375" t="s">
        <v>430</v>
      </c>
      <c r="BN53" s="375" t="s">
        <v>430</v>
      </c>
      <c r="BO53" s="375">
        <v>5.63</v>
      </c>
      <c r="BP53" s="375" t="s">
        <v>430</v>
      </c>
      <c r="BQ53" s="375" t="s">
        <v>430</v>
      </c>
      <c r="BR53" s="466"/>
      <c r="BS53" s="373" t="s">
        <v>430</v>
      </c>
      <c r="BT53" s="354" t="s">
        <v>430</v>
      </c>
      <c r="BU53" s="430"/>
      <c r="BV53" s="374" t="s">
        <v>555</v>
      </c>
    </row>
    <row r="54" spans="1:74" s="428" customFormat="1" x14ac:dyDescent="0.25">
      <c r="A54" s="345" t="s">
        <v>7381</v>
      </c>
      <c r="B54" s="373"/>
      <c r="C54" s="719">
        <v>43551</v>
      </c>
      <c r="D54" s="373"/>
      <c r="E54" s="346">
        <v>398.33</v>
      </c>
      <c r="F54" s="373"/>
      <c r="G54" s="347">
        <v>1423.0618999999999</v>
      </c>
      <c r="H54" s="374"/>
      <c r="I54" s="348">
        <v>1.0189999999999999E-2</v>
      </c>
      <c r="J54" s="348">
        <v>7.13</v>
      </c>
      <c r="K54" s="348">
        <v>9.5899999999999996E-3</v>
      </c>
      <c r="L54" s="348">
        <v>1.0189999999999999E-2</v>
      </c>
      <c r="M54" s="362"/>
      <c r="N54" s="350">
        <v>4.9226999999999999</v>
      </c>
      <c r="O54" s="348">
        <v>5.0454999999999997</v>
      </c>
      <c r="P54" s="348">
        <v>5.0598999999999998</v>
      </c>
      <c r="Q54" s="348">
        <v>5.0171999999999999</v>
      </c>
      <c r="R54" s="348">
        <v>5.2571000000000003</v>
      </c>
      <c r="S54" s="348">
        <v>5.0528000000000004</v>
      </c>
      <c r="T54" s="348">
        <v>5.2008999999999999</v>
      </c>
      <c r="U54" s="354">
        <v>5.3094999999999999</v>
      </c>
      <c r="V54" s="348">
        <v>5.4089999999999998</v>
      </c>
      <c r="W54" s="348">
        <v>5.9965999999999999</v>
      </c>
      <c r="X54" s="348">
        <v>6.258</v>
      </c>
      <c r="Y54" s="375">
        <v>5.5476000000000001</v>
      </c>
      <c r="Z54" s="348" t="s">
        <v>430</v>
      </c>
      <c r="AA54" s="348">
        <v>5.1005000000000003</v>
      </c>
      <c r="AB54" s="348">
        <v>5.1135999999999999</v>
      </c>
      <c r="AC54" s="348">
        <v>5.2443</v>
      </c>
      <c r="AD54" s="348">
        <v>5.3239000000000001</v>
      </c>
      <c r="AE54" s="348">
        <v>5.1005000000000003</v>
      </c>
      <c r="AF54" s="348">
        <v>5.1017999999999999</v>
      </c>
      <c r="AG54" s="569"/>
      <c r="AH54" s="346">
        <v>5</v>
      </c>
      <c r="AI54" s="346">
        <v>2</v>
      </c>
      <c r="AJ54" s="346">
        <v>2</v>
      </c>
      <c r="AK54" s="346">
        <v>2</v>
      </c>
      <c r="AL54" s="346">
        <v>3</v>
      </c>
      <c r="AM54" s="346">
        <v>4</v>
      </c>
      <c r="AN54" s="346">
        <v>5</v>
      </c>
      <c r="AO54" s="572">
        <v>6</v>
      </c>
      <c r="AP54" s="346">
        <v>5</v>
      </c>
      <c r="AQ54" s="346">
        <v>4</v>
      </c>
      <c r="AR54" s="346">
        <v>6</v>
      </c>
      <c r="AS54" s="346">
        <v>4</v>
      </c>
      <c r="AT54" s="346" t="s">
        <v>430</v>
      </c>
      <c r="AU54" s="346">
        <v>1</v>
      </c>
      <c r="AV54" s="346">
        <v>3</v>
      </c>
      <c r="AW54" s="346">
        <v>5</v>
      </c>
      <c r="AX54" s="346">
        <v>5</v>
      </c>
      <c r="AY54" s="346">
        <v>1</v>
      </c>
      <c r="AZ54" s="584"/>
      <c r="BA54" s="467">
        <v>12.53</v>
      </c>
      <c r="BB54" s="348" t="s">
        <v>430</v>
      </c>
      <c r="BC54" s="348" t="s">
        <v>430</v>
      </c>
      <c r="BD54" s="348" t="s">
        <v>430</v>
      </c>
      <c r="BE54" s="375" t="s">
        <v>430</v>
      </c>
      <c r="BF54" s="375">
        <v>87.47</v>
      </c>
      <c r="BG54" s="374"/>
      <c r="BH54" s="594">
        <v>87.47</v>
      </c>
      <c r="BI54" s="348" t="s">
        <v>430</v>
      </c>
      <c r="BJ54" s="348" t="s">
        <v>430</v>
      </c>
      <c r="BK54" s="348" t="s">
        <v>430</v>
      </c>
      <c r="BL54" s="348" t="s">
        <v>430</v>
      </c>
      <c r="BM54" s="375" t="s">
        <v>430</v>
      </c>
      <c r="BN54" s="375" t="s">
        <v>430</v>
      </c>
      <c r="BO54" s="375">
        <v>12.53</v>
      </c>
      <c r="BP54" s="375" t="s">
        <v>430</v>
      </c>
      <c r="BQ54" s="375" t="s">
        <v>430</v>
      </c>
      <c r="BR54" s="466"/>
      <c r="BS54" s="373" t="s">
        <v>430</v>
      </c>
      <c r="BT54" s="354" t="s">
        <v>430</v>
      </c>
      <c r="BU54" s="430"/>
      <c r="BV54" s="374" t="s">
        <v>555</v>
      </c>
    </row>
    <row r="55" spans="1:74" s="428" customFormat="1" x14ac:dyDescent="0.25">
      <c r="A55" s="345" t="s">
        <v>7382</v>
      </c>
      <c r="B55" s="373"/>
      <c r="C55" s="719">
        <v>43580</v>
      </c>
      <c r="D55" s="373"/>
      <c r="E55" s="346">
        <v>389.24</v>
      </c>
      <c r="F55" s="373"/>
      <c r="G55" s="347">
        <v>1419.9717000000001</v>
      </c>
      <c r="H55" s="374"/>
      <c r="I55" s="348">
        <v>1.0959999999999999E-2</v>
      </c>
      <c r="J55" s="348">
        <v>6.71</v>
      </c>
      <c r="K55" s="348">
        <v>1.0959999999999999E-2</v>
      </c>
      <c r="L55" s="348">
        <v>8.2199999999999999E-3</v>
      </c>
      <c r="M55" s="362"/>
      <c r="N55" s="350">
        <v>4.9488000000000003</v>
      </c>
      <c r="O55" s="348">
        <v>4.9862000000000002</v>
      </c>
      <c r="P55" s="348">
        <v>5.0250000000000004</v>
      </c>
      <c r="Q55" s="348">
        <v>4.9588999999999999</v>
      </c>
      <c r="R55" s="348">
        <v>5.1657999999999999</v>
      </c>
      <c r="S55" s="348">
        <v>5.0381999999999998</v>
      </c>
      <c r="T55" s="348">
        <v>5.2196999999999996</v>
      </c>
      <c r="U55" s="354">
        <v>5.3295000000000003</v>
      </c>
      <c r="V55" s="348">
        <v>5.4249000000000001</v>
      </c>
      <c r="W55" s="348">
        <v>6.0121000000000002</v>
      </c>
      <c r="X55" s="348">
        <v>6.2713000000000001</v>
      </c>
      <c r="Y55" s="375">
        <v>5.5556000000000001</v>
      </c>
      <c r="Z55" s="348" t="s">
        <v>430</v>
      </c>
      <c r="AA55" s="348">
        <v>5.0175999999999998</v>
      </c>
      <c r="AB55" s="348">
        <v>5.1092000000000004</v>
      </c>
      <c r="AC55" s="348">
        <v>5.2629999999999999</v>
      </c>
      <c r="AD55" s="348">
        <v>5.3438999999999997</v>
      </c>
      <c r="AE55" s="348">
        <v>5.0175999999999998</v>
      </c>
      <c r="AF55" s="348">
        <v>5.1284000000000001</v>
      </c>
      <c r="AG55" s="569"/>
      <c r="AH55" s="346">
        <v>4</v>
      </c>
      <c r="AI55" s="346">
        <v>3</v>
      </c>
      <c r="AJ55" s="346">
        <v>3</v>
      </c>
      <c r="AK55" s="346">
        <v>4</v>
      </c>
      <c r="AL55" s="346">
        <v>6</v>
      </c>
      <c r="AM55" s="346">
        <v>5</v>
      </c>
      <c r="AN55" s="346">
        <v>3</v>
      </c>
      <c r="AO55" s="572">
        <v>3</v>
      </c>
      <c r="AP55" s="346">
        <v>2</v>
      </c>
      <c r="AQ55" s="346">
        <v>2</v>
      </c>
      <c r="AR55" s="346">
        <v>3</v>
      </c>
      <c r="AS55" s="346">
        <v>3</v>
      </c>
      <c r="AT55" s="346" t="s">
        <v>430</v>
      </c>
      <c r="AU55" s="346">
        <v>5</v>
      </c>
      <c r="AV55" s="346">
        <v>4</v>
      </c>
      <c r="AW55" s="346">
        <v>3</v>
      </c>
      <c r="AX55" s="346">
        <v>2</v>
      </c>
      <c r="AY55" s="346">
        <v>5</v>
      </c>
      <c r="AZ55" s="584"/>
      <c r="BA55" s="467">
        <v>14.11</v>
      </c>
      <c r="BB55" s="348" t="s">
        <v>430</v>
      </c>
      <c r="BC55" s="348" t="s">
        <v>430</v>
      </c>
      <c r="BD55" s="348" t="s">
        <v>430</v>
      </c>
      <c r="BE55" s="375" t="s">
        <v>430</v>
      </c>
      <c r="BF55" s="375">
        <v>85.89</v>
      </c>
      <c r="BG55" s="374"/>
      <c r="BH55" s="594">
        <v>85.89</v>
      </c>
      <c r="BI55" s="348" t="s">
        <v>430</v>
      </c>
      <c r="BJ55" s="348" t="s">
        <v>430</v>
      </c>
      <c r="BK55" s="348" t="s">
        <v>430</v>
      </c>
      <c r="BL55" s="348" t="s">
        <v>430</v>
      </c>
      <c r="BM55" s="375" t="s">
        <v>430</v>
      </c>
      <c r="BN55" s="375" t="s">
        <v>430</v>
      </c>
      <c r="BO55" s="375">
        <v>14.11</v>
      </c>
      <c r="BP55" s="375" t="s">
        <v>430</v>
      </c>
      <c r="BQ55" s="375" t="s">
        <v>430</v>
      </c>
      <c r="BR55" s="466"/>
      <c r="BS55" s="373" t="s">
        <v>430</v>
      </c>
      <c r="BT55" s="354" t="s">
        <v>430</v>
      </c>
      <c r="BU55" s="430"/>
      <c r="BV55" s="374" t="s">
        <v>555</v>
      </c>
    </row>
    <row r="56" spans="1:74" s="428" customFormat="1" x14ac:dyDescent="0.25">
      <c r="A56" s="345" t="s">
        <v>7383</v>
      </c>
      <c r="B56" s="373"/>
      <c r="C56" s="719">
        <v>44774</v>
      </c>
      <c r="D56" s="373"/>
      <c r="E56" s="346">
        <v>360.87</v>
      </c>
      <c r="F56" s="373"/>
      <c r="G56" s="347">
        <v>1251.0444</v>
      </c>
      <c r="H56" s="374"/>
      <c r="I56" s="348">
        <v>5.4799999999999996E-3</v>
      </c>
      <c r="J56" s="348">
        <v>6.31</v>
      </c>
      <c r="K56" s="348">
        <v>5.4799999999999996E-3</v>
      </c>
      <c r="L56" s="348">
        <v>5.4799999999999996E-3</v>
      </c>
      <c r="M56" s="362"/>
      <c r="N56" s="350">
        <v>4.9138000000000002</v>
      </c>
      <c r="O56" s="348">
        <v>4.9405000000000001</v>
      </c>
      <c r="P56" s="348">
        <v>4.9725000000000001</v>
      </c>
      <c r="Q56" s="348">
        <v>4.8863000000000003</v>
      </c>
      <c r="R56" s="348">
        <v>5.0834000000000001</v>
      </c>
      <c r="S56" s="348">
        <v>4.9555999999999996</v>
      </c>
      <c r="T56" s="348">
        <v>5.0998999999999999</v>
      </c>
      <c r="U56" s="354">
        <v>5.2281000000000004</v>
      </c>
      <c r="V56" s="348">
        <v>5.3338000000000001</v>
      </c>
      <c r="W56" s="348">
        <v>5.9173999999999998</v>
      </c>
      <c r="X56" s="348">
        <v>6.1881000000000004</v>
      </c>
      <c r="Y56" s="375" t="s">
        <v>430</v>
      </c>
      <c r="Z56" s="348" t="s">
        <v>430</v>
      </c>
      <c r="AA56" s="348">
        <v>4.9726999999999997</v>
      </c>
      <c r="AB56" s="348">
        <v>5.0170000000000003</v>
      </c>
      <c r="AC56" s="348">
        <v>5.1538000000000004</v>
      </c>
      <c r="AD56" s="348">
        <v>5.2527999999999997</v>
      </c>
      <c r="AE56" s="348">
        <v>4.9726999999999997</v>
      </c>
      <c r="AF56" s="348">
        <v>6.1722000000000001</v>
      </c>
      <c r="AG56" s="569"/>
      <c r="AH56" s="346">
        <v>7</v>
      </c>
      <c r="AI56" s="346">
        <v>5</v>
      </c>
      <c r="AJ56" s="346">
        <v>6</v>
      </c>
      <c r="AK56" s="346">
        <v>9</v>
      </c>
      <c r="AL56" s="346">
        <v>9</v>
      </c>
      <c r="AM56" s="346">
        <v>11</v>
      </c>
      <c r="AN56" s="346">
        <v>11</v>
      </c>
      <c r="AO56" s="572">
        <v>10</v>
      </c>
      <c r="AP56" s="346">
        <v>9</v>
      </c>
      <c r="AQ56" s="346">
        <v>11</v>
      </c>
      <c r="AR56" s="346">
        <v>11</v>
      </c>
      <c r="AS56" s="346" t="s">
        <v>430</v>
      </c>
      <c r="AT56" s="346" t="s">
        <v>430</v>
      </c>
      <c r="AU56" s="346">
        <v>8</v>
      </c>
      <c r="AV56" s="346">
        <v>10</v>
      </c>
      <c r="AW56" s="346">
        <v>10</v>
      </c>
      <c r="AX56" s="346">
        <v>9</v>
      </c>
      <c r="AY56" s="346">
        <v>8</v>
      </c>
      <c r="AZ56" s="584"/>
      <c r="BA56" s="467" t="s">
        <v>430</v>
      </c>
      <c r="BB56" s="348" t="s">
        <v>430</v>
      </c>
      <c r="BC56" s="348" t="s">
        <v>430</v>
      </c>
      <c r="BD56" s="348" t="s">
        <v>430</v>
      </c>
      <c r="BE56" s="375" t="s">
        <v>430</v>
      </c>
      <c r="BF56" s="375">
        <v>100</v>
      </c>
      <c r="BG56" s="374"/>
      <c r="BH56" s="594">
        <v>100</v>
      </c>
      <c r="BI56" s="348" t="s">
        <v>430</v>
      </c>
      <c r="BJ56" s="348" t="s">
        <v>430</v>
      </c>
      <c r="BK56" s="348" t="s">
        <v>430</v>
      </c>
      <c r="BL56" s="348" t="s">
        <v>430</v>
      </c>
      <c r="BM56" s="375" t="s">
        <v>430</v>
      </c>
      <c r="BN56" s="375" t="s">
        <v>430</v>
      </c>
      <c r="BO56" s="375" t="s">
        <v>430</v>
      </c>
      <c r="BP56" s="375" t="s">
        <v>430</v>
      </c>
      <c r="BQ56" s="375" t="s">
        <v>430</v>
      </c>
      <c r="BR56" s="466"/>
      <c r="BS56" s="373" t="s">
        <v>430</v>
      </c>
      <c r="BT56" s="354" t="s">
        <v>430</v>
      </c>
      <c r="BU56" s="430"/>
      <c r="BV56" s="374" t="s">
        <v>555</v>
      </c>
    </row>
    <row r="57" spans="1:74" s="428" customFormat="1" x14ac:dyDescent="0.25">
      <c r="A57" s="345" t="s">
        <v>7384</v>
      </c>
      <c r="B57" s="373"/>
      <c r="C57" s="719">
        <v>43838</v>
      </c>
      <c r="D57" s="373"/>
      <c r="E57" s="346">
        <v>316.26</v>
      </c>
      <c r="F57" s="373"/>
      <c r="G57" s="347">
        <v>1365.8852999999999</v>
      </c>
      <c r="H57" s="374"/>
      <c r="I57" s="348">
        <v>1.0959999999999999E-2</v>
      </c>
      <c r="J57" s="348">
        <v>6.97</v>
      </c>
      <c r="K57" s="348">
        <v>8.2199999999999999E-3</v>
      </c>
      <c r="L57" s="348">
        <v>8.2199999999999999E-3</v>
      </c>
      <c r="M57" s="362"/>
      <c r="N57" s="350">
        <v>4.8560999999999996</v>
      </c>
      <c r="O57" s="348">
        <v>4.9135999999999997</v>
      </c>
      <c r="P57" s="348">
        <v>4.9736000000000002</v>
      </c>
      <c r="Q57" s="348">
        <v>4.9283999999999999</v>
      </c>
      <c r="R57" s="348">
        <v>5.1951999999999998</v>
      </c>
      <c r="S57" s="348">
        <v>5.0354999999999999</v>
      </c>
      <c r="T57" s="348">
        <v>5.2012999999999998</v>
      </c>
      <c r="U57" s="354">
        <v>5.3125</v>
      </c>
      <c r="V57" s="348">
        <v>5.4092000000000002</v>
      </c>
      <c r="W57" s="348">
        <v>5.9942000000000002</v>
      </c>
      <c r="X57" s="348">
        <v>6.2622999999999998</v>
      </c>
      <c r="Y57" s="375">
        <v>5.5425000000000004</v>
      </c>
      <c r="Z57" s="348" t="s">
        <v>430</v>
      </c>
      <c r="AA57" s="348">
        <v>5.0266999999999999</v>
      </c>
      <c r="AB57" s="348">
        <v>5.1028000000000002</v>
      </c>
      <c r="AC57" s="348">
        <v>5.2420999999999998</v>
      </c>
      <c r="AD57" s="348">
        <v>5.3273000000000001</v>
      </c>
      <c r="AE57" s="348">
        <v>5.0266999999999999</v>
      </c>
      <c r="AF57" s="348">
        <v>5.0704000000000002</v>
      </c>
      <c r="AG57" s="569"/>
      <c r="AH57" s="346">
        <v>11</v>
      </c>
      <c r="AI57" s="346">
        <v>8</v>
      </c>
      <c r="AJ57" s="346">
        <v>4</v>
      </c>
      <c r="AK57" s="346">
        <v>5</v>
      </c>
      <c r="AL57" s="346">
        <v>5</v>
      </c>
      <c r="AM57" s="346">
        <v>6</v>
      </c>
      <c r="AN57" s="346">
        <v>4</v>
      </c>
      <c r="AO57" s="572">
        <v>5</v>
      </c>
      <c r="AP57" s="346">
        <v>4</v>
      </c>
      <c r="AQ57" s="346">
        <v>5</v>
      </c>
      <c r="AR57" s="346">
        <v>4</v>
      </c>
      <c r="AS57" s="346">
        <v>5</v>
      </c>
      <c r="AT57" s="346" t="s">
        <v>430</v>
      </c>
      <c r="AU57" s="346">
        <v>4</v>
      </c>
      <c r="AV57" s="346">
        <v>6</v>
      </c>
      <c r="AW57" s="346">
        <v>6</v>
      </c>
      <c r="AX57" s="346">
        <v>4</v>
      </c>
      <c r="AY57" s="346">
        <v>4</v>
      </c>
      <c r="AZ57" s="584"/>
      <c r="BA57" s="467">
        <v>13.56</v>
      </c>
      <c r="BB57" s="348" t="s">
        <v>430</v>
      </c>
      <c r="BC57" s="348" t="s">
        <v>430</v>
      </c>
      <c r="BD57" s="348" t="s">
        <v>430</v>
      </c>
      <c r="BE57" s="375" t="s">
        <v>430</v>
      </c>
      <c r="BF57" s="375">
        <v>86.44</v>
      </c>
      <c r="BG57" s="374"/>
      <c r="BH57" s="594">
        <v>86.44</v>
      </c>
      <c r="BI57" s="348" t="s">
        <v>430</v>
      </c>
      <c r="BJ57" s="348" t="s">
        <v>430</v>
      </c>
      <c r="BK57" s="348" t="s">
        <v>430</v>
      </c>
      <c r="BL57" s="348" t="s">
        <v>430</v>
      </c>
      <c r="BM57" s="375" t="s">
        <v>430</v>
      </c>
      <c r="BN57" s="375" t="s">
        <v>430</v>
      </c>
      <c r="BO57" s="375">
        <v>13.56</v>
      </c>
      <c r="BP57" s="375" t="s">
        <v>430</v>
      </c>
      <c r="BQ57" s="375" t="s">
        <v>430</v>
      </c>
      <c r="BR57" s="466"/>
      <c r="BS57" s="373" t="s">
        <v>430</v>
      </c>
      <c r="BT57" s="354" t="s">
        <v>430</v>
      </c>
      <c r="BU57" s="430"/>
      <c r="BV57" s="374" t="s">
        <v>555</v>
      </c>
    </row>
    <row r="58" spans="1:74" s="428" customFormat="1" x14ac:dyDescent="0.25">
      <c r="A58" s="345" t="s">
        <v>7385</v>
      </c>
      <c r="B58" s="373"/>
      <c r="C58" s="719">
        <v>43670</v>
      </c>
      <c r="D58" s="373"/>
      <c r="E58" s="346">
        <v>264.13</v>
      </c>
      <c r="F58" s="373"/>
      <c r="G58" s="347">
        <v>1395.4608000000001</v>
      </c>
      <c r="H58" s="374"/>
      <c r="I58" s="348">
        <v>0.01</v>
      </c>
      <c r="J58" s="348">
        <v>6.46</v>
      </c>
      <c r="K58" s="348">
        <v>0.01</v>
      </c>
      <c r="L58" s="348">
        <v>0.01</v>
      </c>
      <c r="M58" s="362"/>
      <c r="N58" s="350">
        <v>4.9546999999999999</v>
      </c>
      <c r="O58" s="348">
        <v>4.9272</v>
      </c>
      <c r="P58" s="348">
        <v>4.9474999999999998</v>
      </c>
      <c r="Q58" s="348">
        <v>4.8926999999999996</v>
      </c>
      <c r="R58" s="348">
        <v>5.0785999999999998</v>
      </c>
      <c r="S58" s="348">
        <v>4.9561000000000002</v>
      </c>
      <c r="T58" s="348">
        <v>5.1234999999999999</v>
      </c>
      <c r="U58" s="354">
        <v>5.2462</v>
      </c>
      <c r="V58" s="348">
        <v>5.3507999999999996</v>
      </c>
      <c r="W58" s="348">
        <v>5.9104000000000001</v>
      </c>
      <c r="X58" s="348">
        <v>6.1738999999999997</v>
      </c>
      <c r="Y58" s="375">
        <v>5.4874000000000001</v>
      </c>
      <c r="Z58" s="348" t="s">
        <v>430</v>
      </c>
      <c r="AA58" s="348">
        <v>4.9542999999999999</v>
      </c>
      <c r="AB58" s="348">
        <v>5.0186999999999999</v>
      </c>
      <c r="AC58" s="348">
        <v>5.1684999999999999</v>
      </c>
      <c r="AD58" s="348">
        <v>5.2657999999999996</v>
      </c>
      <c r="AE58" s="348">
        <v>4.9542999999999999</v>
      </c>
      <c r="AF58" s="348">
        <v>5.0495000000000001</v>
      </c>
      <c r="AG58" s="569"/>
      <c r="AH58" s="346">
        <v>3</v>
      </c>
      <c r="AI58" s="346">
        <v>7</v>
      </c>
      <c r="AJ58" s="346">
        <v>8</v>
      </c>
      <c r="AK58" s="346">
        <v>8</v>
      </c>
      <c r="AL58" s="346">
        <v>10</v>
      </c>
      <c r="AM58" s="346">
        <v>10</v>
      </c>
      <c r="AN58" s="346">
        <v>9</v>
      </c>
      <c r="AO58" s="572">
        <v>9</v>
      </c>
      <c r="AP58" s="346">
        <v>8</v>
      </c>
      <c r="AQ58" s="346">
        <v>13</v>
      </c>
      <c r="AR58" s="346">
        <v>12</v>
      </c>
      <c r="AS58" s="346">
        <v>9</v>
      </c>
      <c r="AT58" s="346" t="s">
        <v>430</v>
      </c>
      <c r="AU58" s="346">
        <v>9</v>
      </c>
      <c r="AV58" s="346">
        <v>9</v>
      </c>
      <c r="AW58" s="346">
        <v>9</v>
      </c>
      <c r="AX58" s="346">
        <v>8</v>
      </c>
      <c r="AY58" s="346">
        <v>9</v>
      </c>
      <c r="AZ58" s="584"/>
      <c r="BA58" s="467">
        <v>7.55</v>
      </c>
      <c r="BB58" s="348" t="s">
        <v>430</v>
      </c>
      <c r="BC58" s="348" t="s">
        <v>430</v>
      </c>
      <c r="BD58" s="348" t="s">
        <v>430</v>
      </c>
      <c r="BE58" s="375" t="s">
        <v>430</v>
      </c>
      <c r="BF58" s="375">
        <v>92.45</v>
      </c>
      <c r="BG58" s="374"/>
      <c r="BH58" s="594">
        <v>92.45</v>
      </c>
      <c r="BI58" s="348" t="s">
        <v>430</v>
      </c>
      <c r="BJ58" s="348" t="s">
        <v>430</v>
      </c>
      <c r="BK58" s="348" t="s">
        <v>430</v>
      </c>
      <c r="BL58" s="348" t="s">
        <v>430</v>
      </c>
      <c r="BM58" s="375" t="s">
        <v>430</v>
      </c>
      <c r="BN58" s="375" t="s">
        <v>430</v>
      </c>
      <c r="BO58" s="375">
        <v>7.55</v>
      </c>
      <c r="BP58" s="375" t="s">
        <v>430</v>
      </c>
      <c r="BQ58" s="375" t="s">
        <v>430</v>
      </c>
      <c r="BR58" s="466"/>
      <c r="BS58" s="373" t="s">
        <v>430</v>
      </c>
      <c r="BT58" s="354" t="s">
        <v>430</v>
      </c>
      <c r="BU58" s="430"/>
      <c r="BV58" s="374" t="s">
        <v>555</v>
      </c>
    </row>
    <row r="59" spans="1:74" s="428" customFormat="1" x14ac:dyDescent="0.25">
      <c r="A59" s="345" t="s">
        <v>7386</v>
      </c>
      <c r="B59" s="373"/>
      <c r="C59" s="719">
        <v>45224</v>
      </c>
      <c r="D59" s="373"/>
      <c r="E59" s="346">
        <v>257.92</v>
      </c>
      <c r="F59" s="373"/>
      <c r="G59" s="347">
        <v>1159.4594999999999</v>
      </c>
      <c r="H59" s="374"/>
      <c r="I59" s="348">
        <v>2.7399999999999998E-3</v>
      </c>
      <c r="J59" s="348">
        <v>6.42</v>
      </c>
      <c r="K59" s="348">
        <v>2.7399999999999998E-3</v>
      </c>
      <c r="L59" s="348">
        <v>2.7399999999999998E-3</v>
      </c>
      <c r="M59" s="362"/>
      <c r="N59" s="350">
        <v>4.8234000000000004</v>
      </c>
      <c r="O59" s="348">
        <v>4.8655999999999997</v>
      </c>
      <c r="P59" s="348">
        <v>4.8785999999999996</v>
      </c>
      <c r="Q59" s="348">
        <v>4.8441000000000001</v>
      </c>
      <c r="R59" s="348">
        <v>5.0240999999999998</v>
      </c>
      <c r="S59" s="348">
        <v>4.8569000000000004</v>
      </c>
      <c r="T59" s="348">
        <v>5.0202</v>
      </c>
      <c r="U59" s="354">
        <v>5.1467000000000001</v>
      </c>
      <c r="V59" s="348">
        <v>5.2512999999999996</v>
      </c>
      <c r="W59" s="348">
        <v>5.8646000000000003</v>
      </c>
      <c r="X59" s="348" t="s">
        <v>430</v>
      </c>
      <c r="Y59" s="375" t="s">
        <v>430</v>
      </c>
      <c r="Z59" s="348" t="s">
        <v>430</v>
      </c>
      <c r="AA59" s="348">
        <v>4.9092000000000002</v>
      </c>
      <c r="AB59" s="348">
        <v>4.9263000000000003</v>
      </c>
      <c r="AC59" s="348">
        <v>5.0728</v>
      </c>
      <c r="AD59" s="348">
        <v>5.1696999999999997</v>
      </c>
      <c r="AE59" s="348">
        <v>4.9092000000000002</v>
      </c>
      <c r="AF59" s="348">
        <v>6.0796000000000001</v>
      </c>
      <c r="AG59" s="569"/>
      <c r="AH59" s="346">
        <v>13</v>
      </c>
      <c r="AI59" s="346">
        <v>15</v>
      </c>
      <c r="AJ59" s="346">
        <v>14</v>
      </c>
      <c r="AK59" s="346">
        <v>12</v>
      </c>
      <c r="AL59" s="346">
        <v>11</v>
      </c>
      <c r="AM59" s="346">
        <v>13</v>
      </c>
      <c r="AN59" s="346">
        <v>16</v>
      </c>
      <c r="AO59" s="572">
        <v>16</v>
      </c>
      <c r="AP59" s="346">
        <v>15</v>
      </c>
      <c r="AQ59" s="346">
        <v>15</v>
      </c>
      <c r="AR59" s="346" t="s">
        <v>430</v>
      </c>
      <c r="AS59" s="346" t="s">
        <v>430</v>
      </c>
      <c r="AT59" s="346" t="s">
        <v>430</v>
      </c>
      <c r="AU59" s="346">
        <v>11</v>
      </c>
      <c r="AV59" s="346">
        <v>14</v>
      </c>
      <c r="AW59" s="346">
        <v>16</v>
      </c>
      <c r="AX59" s="346">
        <v>15</v>
      </c>
      <c r="AY59" s="346">
        <v>11</v>
      </c>
      <c r="AZ59" s="584"/>
      <c r="BA59" s="467" t="s">
        <v>430</v>
      </c>
      <c r="BB59" s="348" t="s">
        <v>430</v>
      </c>
      <c r="BC59" s="348" t="s">
        <v>430</v>
      </c>
      <c r="BD59" s="348" t="s">
        <v>430</v>
      </c>
      <c r="BE59" s="375" t="s">
        <v>430</v>
      </c>
      <c r="BF59" s="375">
        <v>100</v>
      </c>
      <c r="BG59" s="374"/>
      <c r="BH59" s="594">
        <v>100</v>
      </c>
      <c r="BI59" s="348" t="s">
        <v>430</v>
      </c>
      <c r="BJ59" s="348" t="s">
        <v>430</v>
      </c>
      <c r="BK59" s="348" t="s">
        <v>430</v>
      </c>
      <c r="BL59" s="348" t="s">
        <v>430</v>
      </c>
      <c r="BM59" s="375" t="s">
        <v>430</v>
      </c>
      <c r="BN59" s="375" t="s">
        <v>430</v>
      </c>
      <c r="BO59" s="375" t="s">
        <v>430</v>
      </c>
      <c r="BP59" s="375" t="s">
        <v>430</v>
      </c>
      <c r="BQ59" s="375" t="s">
        <v>430</v>
      </c>
      <c r="BR59" s="466"/>
      <c r="BS59" s="373" t="s">
        <v>430</v>
      </c>
      <c r="BT59" s="354" t="s">
        <v>430</v>
      </c>
      <c r="BU59" s="430"/>
      <c r="BV59" s="374" t="s">
        <v>555</v>
      </c>
    </row>
    <row r="60" spans="1:74" s="428" customFormat="1" x14ac:dyDescent="0.25">
      <c r="A60" s="345" t="s">
        <v>7387</v>
      </c>
      <c r="B60" s="373"/>
      <c r="C60" s="719">
        <v>43669</v>
      </c>
      <c r="D60" s="373"/>
      <c r="E60" s="346">
        <v>127.25</v>
      </c>
      <c r="F60" s="373"/>
      <c r="G60" s="347">
        <v>1398.4059999999999</v>
      </c>
      <c r="H60" s="374"/>
      <c r="I60" s="348">
        <v>5.4799999999999996E-3</v>
      </c>
      <c r="J60" s="348">
        <v>6.77</v>
      </c>
      <c r="K60" s="348">
        <v>5.4799999999999996E-3</v>
      </c>
      <c r="L60" s="348">
        <v>5.8599999999999998E-3</v>
      </c>
      <c r="M60" s="362"/>
      <c r="N60" s="350">
        <v>4.8711000000000002</v>
      </c>
      <c r="O60" s="348">
        <v>4.9333999999999998</v>
      </c>
      <c r="P60" s="348">
        <v>4.9722</v>
      </c>
      <c r="Q60" s="348">
        <v>4.9626999999999999</v>
      </c>
      <c r="R60" s="348">
        <v>5.1405000000000003</v>
      </c>
      <c r="S60" s="348">
        <v>5.0106000000000002</v>
      </c>
      <c r="T60" s="348">
        <v>5.1665999999999999</v>
      </c>
      <c r="U60" s="354">
        <v>5.2724000000000002</v>
      </c>
      <c r="V60" s="348">
        <v>5.3632999999999997</v>
      </c>
      <c r="W60" s="348">
        <v>5.9371999999999998</v>
      </c>
      <c r="X60" s="348">
        <v>6.2129000000000003</v>
      </c>
      <c r="Y60" s="375">
        <v>5.4943999999999997</v>
      </c>
      <c r="Z60" s="348" t="s">
        <v>430</v>
      </c>
      <c r="AA60" s="348">
        <v>5.0084</v>
      </c>
      <c r="AB60" s="348">
        <v>5.0777000000000001</v>
      </c>
      <c r="AC60" s="348">
        <v>5.2182000000000004</v>
      </c>
      <c r="AD60" s="348">
        <v>5.2873999999999999</v>
      </c>
      <c r="AE60" s="348">
        <v>5.0084</v>
      </c>
      <c r="AF60" s="348">
        <v>5.0801999999999996</v>
      </c>
      <c r="AG60" s="569"/>
      <c r="AH60" s="346">
        <v>10</v>
      </c>
      <c r="AI60" s="346">
        <v>6</v>
      </c>
      <c r="AJ60" s="346">
        <v>7</v>
      </c>
      <c r="AK60" s="346">
        <v>3</v>
      </c>
      <c r="AL60" s="346">
        <v>7</v>
      </c>
      <c r="AM60" s="346">
        <v>8</v>
      </c>
      <c r="AN60" s="346">
        <v>8</v>
      </c>
      <c r="AO60" s="572">
        <v>8</v>
      </c>
      <c r="AP60" s="346">
        <v>7</v>
      </c>
      <c r="AQ60" s="346">
        <v>8</v>
      </c>
      <c r="AR60" s="346">
        <v>8</v>
      </c>
      <c r="AS60" s="346">
        <v>7</v>
      </c>
      <c r="AT60" s="346" t="s">
        <v>430</v>
      </c>
      <c r="AU60" s="346">
        <v>7</v>
      </c>
      <c r="AV60" s="346">
        <v>8</v>
      </c>
      <c r="AW60" s="346">
        <v>8</v>
      </c>
      <c r="AX60" s="346">
        <v>7</v>
      </c>
      <c r="AY60" s="346">
        <v>7</v>
      </c>
      <c r="AZ60" s="584"/>
      <c r="BA60" s="467">
        <v>3.92</v>
      </c>
      <c r="BB60" s="348" t="s">
        <v>430</v>
      </c>
      <c r="BC60" s="348" t="s">
        <v>430</v>
      </c>
      <c r="BD60" s="348" t="s">
        <v>430</v>
      </c>
      <c r="BE60" s="375" t="s">
        <v>430</v>
      </c>
      <c r="BF60" s="375">
        <v>96.08</v>
      </c>
      <c r="BG60" s="374"/>
      <c r="BH60" s="594">
        <v>96.08</v>
      </c>
      <c r="BI60" s="348" t="s">
        <v>430</v>
      </c>
      <c r="BJ60" s="348" t="s">
        <v>430</v>
      </c>
      <c r="BK60" s="348" t="s">
        <v>430</v>
      </c>
      <c r="BL60" s="348" t="s">
        <v>430</v>
      </c>
      <c r="BM60" s="375" t="s">
        <v>430</v>
      </c>
      <c r="BN60" s="375" t="s">
        <v>430</v>
      </c>
      <c r="BO60" s="375">
        <v>3.92</v>
      </c>
      <c r="BP60" s="375" t="s">
        <v>430</v>
      </c>
      <c r="BQ60" s="375" t="s">
        <v>430</v>
      </c>
      <c r="BR60" s="466"/>
      <c r="BS60" s="373" t="s">
        <v>430</v>
      </c>
      <c r="BT60" s="354" t="s">
        <v>430</v>
      </c>
      <c r="BU60" s="430"/>
      <c r="BV60" s="374" t="s">
        <v>555</v>
      </c>
    </row>
    <row r="61" spans="1:74" s="428" customFormat="1" x14ac:dyDescent="0.25">
      <c r="A61" s="345" t="s">
        <v>7388</v>
      </c>
      <c r="B61" s="373"/>
      <c r="C61" s="719">
        <v>43654</v>
      </c>
      <c r="D61" s="373"/>
      <c r="E61" s="346">
        <v>113.3</v>
      </c>
      <c r="F61" s="373"/>
      <c r="G61" s="347">
        <v>1392.7996000000001</v>
      </c>
      <c r="H61" s="374"/>
      <c r="I61" s="348">
        <v>3.0000000000000001E-5</v>
      </c>
      <c r="J61" s="348">
        <v>7.09</v>
      </c>
      <c r="K61" s="348">
        <v>3.0000000000000001E-5</v>
      </c>
      <c r="L61" s="348">
        <v>3.0000000000000001E-5</v>
      </c>
      <c r="M61" s="362"/>
      <c r="N61" s="350">
        <v>4.8723999999999998</v>
      </c>
      <c r="O61" s="348">
        <v>4.8823999999999996</v>
      </c>
      <c r="P61" s="348">
        <v>4.9138000000000002</v>
      </c>
      <c r="Q61" s="348">
        <v>4.8745000000000003</v>
      </c>
      <c r="R61" s="348">
        <v>5.1062000000000003</v>
      </c>
      <c r="S61" s="348">
        <v>4.9589999999999996</v>
      </c>
      <c r="T61" s="348">
        <v>5.1029999999999998</v>
      </c>
      <c r="U61" s="354">
        <v>5.2172999999999998</v>
      </c>
      <c r="V61" s="348">
        <v>5.3192000000000004</v>
      </c>
      <c r="W61" s="348">
        <v>5.9278000000000004</v>
      </c>
      <c r="X61" s="348">
        <v>6.1483999999999996</v>
      </c>
      <c r="Y61" s="375">
        <v>5.4187000000000003</v>
      </c>
      <c r="Z61" s="348" t="s">
        <v>430</v>
      </c>
      <c r="AA61" s="348">
        <v>4.9471999999999996</v>
      </c>
      <c r="AB61" s="348">
        <v>5.0052000000000003</v>
      </c>
      <c r="AC61" s="348">
        <v>5.1483999999999996</v>
      </c>
      <c r="AD61" s="348">
        <v>5.2369000000000003</v>
      </c>
      <c r="AE61" s="348">
        <v>4.9471999999999996</v>
      </c>
      <c r="AF61" s="348">
        <v>4.9867999999999997</v>
      </c>
      <c r="AG61" s="569"/>
      <c r="AH61" s="346">
        <v>9</v>
      </c>
      <c r="AI61" s="346">
        <v>11</v>
      </c>
      <c r="AJ61" s="346">
        <v>12</v>
      </c>
      <c r="AK61" s="346">
        <v>11</v>
      </c>
      <c r="AL61" s="346">
        <v>8</v>
      </c>
      <c r="AM61" s="346">
        <v>9</v>
      </c>
      <c r="AN61" s="346">
        <v>10</v>
      </c>
      <c r="AO61" s="572">
        <v>11</v>
      </c>
      <c r="AP61" s="346">
        <v>10</v>
      </c>
      <c r="AQ61" s="346">
        <v>10</v>
      </c>
      <c r="AR61" s="346">
        <v>14</v>
      </c>
      <c r="AS61" s="346">
        <v>10</v>
      </c>
      <c r="AT61" s="346" t="s">
        <v>430</v>
      </c>
      <c r="AU61" s="346">
        <v>10</v>
      </c>
      <c r="AV61" s="346">
        <v>11</v>
      </c>
      <c r="AW61" s="346">
        <v>11</v>
      </c>
      <c r="AX61" s="346">
        <v>10</v>
      </c>
      <c r="AY61" s="346">
        <v>10</v>
      </c>
      <c r="AZ61" s="584"/>
      <c r="BA61" s="467" t="s">
        <v>430</v>
      </c>
      <c r="BB61" s="348" t="s">
        <v>430</v>
      </c>
      <c r="BC61" s="348" t="s">
        <v>430</v>
      </c>
      <c r="BD61" s="348" t="s">
        <v>430</v>
      </c>
      <c r="BE61" s="375" t="s">
        <v>430</v>
      </c>
      <c r="BF61" s="375">
        <v>100</v>
      </c>
      <c r="BG61" s="374"/>
      <c r="BH61" s="594">
        <v>100</v>
      </c>
      <c r="BI61" s="348" t="s">
        <v>430</v>
      </c>
      <c r="BJ61" s="348" t="s">
        <v>430</v>
      </c>
      <c r="BK61" s="348" t="s">
        <v>430</v>
      </c>
      <c r="BL61" s="348" t="s">
        <v>430</v>
      </c>
      <c r="BM61" s="375" t="s">
        <v>430</v>
      </c>
      <c r="BN61" s="375" t="s">
        <v>430</v>
      </c>
      <c r="BO61" s="375" t="s">
        <v>430</v>
      </c>
      <c r="BP61" s="375" t="s">
        <v>430</v>
      </c>
      <c r="BQ61" s="375" t="s">
        <v>430</v>
      </c>
      <c r="BR61" s="466"/>
      <c r="BS61" s="373" t="s">
        <v>430</v>
      </c>
      <c r="BT61" s="354" t="s">
        <v>430</v>
      </c>
      <c r="BU61" s="430"/>
      <c r="BV61" s="374" t="s">
        <v>555</v>
      </c>
    </row>
    <row r="62" spans="1:74" s="428" customFormat="1" x14ac:dyDescent="0.25">
      <c r="A62" s="345" t="s">
        <v>7389</v>
      </c>
      <c r="B62" s="373"/>
      <c r="C62" s="719">
        <v>44799</v>
      </c>
      <c r="D62" s="373"/>
      <c r="E62" s="346">
        <v>108.36</v>
      </c>
      <c r="F62" s="373"/>
      <c r="G62" s="347">
        <v>12.484</v>
      </c>
      <c r="H62" s="374"/>
      <c r="I62" s="348">
        <v>8.2199999999999999E-3</v>
      </c>
      <c r="J62" s="348">
        <v>7.4</v>
      </c>
      <c r="K62" s="348">
        <v>7.6699999999999997E-3</v>
      </c>
      <c r="L62" s="348">
        <v>8.2199999999999999E-3</v>
      </c>
      <c r="M62" s="362"/>
      <c r="N62" s="350">
        <v>4.6786000000000003</v>
      </c>
      <c r="O62" s="348">
        <v>4.8749000000000002</v>
      </c>
      <c r="P62" s="348">
        <v>4.9333</v>
      </c>
      <c r="Q62" s="348">
        <v>4.8959999999999999</v>
      </c>
      <c r="R62" s="348">
        <v>5.2102000000000004</v>
      </c>
      <c r="S62" s="348">
        <v>5.0686999999999998</v>
      </c>
      <c r="T62" s="348">
        <v>5.1913</v>
      </c>
      <c r="U62" s="354">
        <v>5.2908999999999997</v>
      </c>
      <c r="V62" s="348">
        <v>5.3760000000000003</v>
      </c>
      <c r="W62" s="348">
        <v>5.9119000000000002</v>
      </c>
      <c r="X62" s="348">
        <v>6.1959</v>
      </c>
      <c r="Y62" s="375" t="s">
        <v>430</v>
      </c>
      <c r="Z62" s="348" t="s">
        <v>430</v>
      </c>
      <c r="AA62" s="348">
        <v>5.0105000000000004</v>
      </c>
      <c r="AB62" s="348">
        <v>5.1075999999999997</v>
      </c>
      <c r="AC62" s="348">
        <v>5.2271999999999998</v>
      </c>
      <c r="AD62" s="348">
        <v>5.3044000000000002</v>
      </c>
      <c r="AE62" s="348">
        <v>5.0105000000000004</v>
      </c>
      <c r="AF62" s="348">
        <v>6.2295999999999996</v>
      </c>
      <c r="AG62" s="569"/>
      <c r="AH62" s="346">
        <v>19</v>
      </c>
      <c r="AI62" s="346">
        <v>13</v>
      </c>
      <c r="AJ62" s="346">
        <v>10</v>
      </c>
      <c r="AK62" s="346">
        <v>7</v>
      </c>
      <c r="AL62" s="346">
        <v>4</v>
      </c>
      <c r="AM62" s="346">
        <v>3</v>
      </c>
      <c r="AN62" s="346">
        <v>7</v>
      </c>
      <c r="AO62" s="572">
        <v>7</v>
      </c>
      <c r="AP62" s="346">
        <v>6</v>
      </c>
      <c r="AQ62" s="346">
        <v>12</v>
      </c>
      <c r="AR62" s="346">
        <v>10</v>
      </c>
      <c r="AS62" s="346" t="s">
        <v>430</v>
      </c>
      <c r="AT62" s="346" t="s">
        <v>430</v>
      </c>
      <c r="AU62" s="346">
        <v>6</v>
      </c>
      <c r="AV62" s="346">
        <v>5</v>
      </c>
      <c r="AW62" s="346">
        <v>7</v>
      </c>
      <c r="AX62" s="346">
        <v>6</v>
      </c>
      <c r="AY62" s="346">
        <v>6</v>
      </c>
      <c r="AZ62" s="584"/>
      <c r="BA62" s="467">
        <v>4.5999999999999996</v>
      </c>
      <c r="BB62" s="348" t="s">
        <v>430</v>
      </c>
      <c r="BC62" s="348" t="s">
        <v>430</v>
      </c>
      <c r="BD62" s="348" t="s">
        <v>430</v>
      </c>
      <c r="BE62" s="375" t="s">
        <v>430</v>
      </c>
      <c r="BF62" s="375">
        <v>95.4</v>
      </c>
      <c r="BG62" s="374"/>
      <c r="BH62" s="594">
        <v>95.4</v>
      </c>
      <c r="BI62" s="348" t="s">
        <v>430</v>
      </c>
      <c r="BJ62" s="348" t="s">
        <v>430</v>
      </c>
      <c r="BK62" s="348" t="s">
        <v>430</v>
      </c>
      <c r="BL62" s="348" t="s">
        <v>430</v>
      </c>
      <c r="BM62" s="375" t="s">
        <v>430</v>
      </c>
      <c r="BN62" s="375" t="s">
        <v>430</v>
      </c>
      <c r="BO62" s="375">
        <v>4.5999999999999996</v>
      </c>
      <c r="BP62" s="375" t="s">
        <v>430</v>
      </c>
      <c r="BQ62" s="375" t="s">
        <v>430</v>
      </c>
      <c r="BR62" s="466"/>
      <c r="BS62" s="373" t="s">
        <v>430</v>
      </c>
      <c r="BT62" s="354" t="s">
        <v>430</v>
      </c>
      <c r="BU62" s="430"/>
      <c r="BV62" s="374" t="s">
        <v>555</v>
      </c>
    </row>
    <row r="63" spans="1:74" s="428" customFormat="1" x14ac:dyDescent="0.25">
      <c r="A63" s="345" t="s">
        <v>7390</v>
      </c>
      <c r="B63" s="373"/>
      <c r="C63" s="719">
        <v>45751</v>
      </c>
      <c r="D63" s="373"/>
      <c r="E63" s="346">
        <v>68.59</v>
      </c>
      <c r="F63" s="373"/>
      <c r="G63" s="347">
        <v>10.5794</v>
      </c>
      <c r="H63" s="374"/>
      <c r="I63" s="348">
        <v>0.01</v>
      </c>
      <c r="J63" s="348">
        <v>6.25</v>
      </c>
      <c r="K63" s="348" t="s">
        <v>430</v>
      </c>
      <c r="L63" s="348">
        <v>0.01</v>
      </c>
      <c r="M63" s="362"/>
      <c r="N63" s="350">
        <v>5.1759000000000004</v>
      </c>
      <c r="O63" s="348">
        <v>4.9471999999999996</v>
      </c>
      <c r="P63" s="348">
        <v>4.9333999999999998</v>
      </c>
      <c r="Q63" s="348">
        <v>4.8391000000000002</v>
      </c>
      <c r="R63" s="348">
        <v>4.9622999999999999</v>
      </c>
      <c r="S63" s="348">
        <v>4.8844000000000003</v>
      </c>
      <c r="T63" s="348">
        <v>5.0468999999999999</v>
      </c>
      <c r="U63" s="354">
        <v>5.1734</v>
      </c>
      <c r="V63" s="348">
        <v>5.2770999999999999</v>
      </c>
      <c r="W63" s="348" t="s">
        <v>430</v>
      </c>
      <c r="X63" s="348" t="s">
        <v>430</v>
      </c>
      <c r="Y63" s="375" t="s">
        <v>430</v>
      </c>
      <c r="Z63" s="348" t="s">
        <v>430</v>
      </c>
      <c r="AA63" s="348">
        <v>4.8475000000000001</v>
      </c>
      <c r="AB63" s="348">
        <v>4.9457000000000004</v>
      </c>
      <c r="AC63" s="348">
        <v>5.0933000000000002</v>
      </c>
      <c r="AD63" s="348">
        <v>5.1924000000000001</v>
      </c>
      <c r="AE63" s="348">
        <v>4.8475000000000001</v>
      </c>
      <c r="AF63" s="348">
        <v>5.4413999999999998</v>
      </c>
      <c r="AG63" s="569"/>
      <c r="AH63" s="346">
        <v>1</v>
      </c>
      <c r="AI63" s="346">
        <v>4</v>
      </c>
      <c r="AJ63" s="346">
        <v>9</v>
      </c>
      <c r="AK63" s="346">
        <v>13</v>
      </c>
      <c r="AL63" s="346">
        <v>13</v>
      </c>
      <c r="AM63" s="346">
        <v>12</v>
      </c>
      <c r="AN63" s="346">
        <v>13</v>
      </c>
      <c r="AO63" s="572">
        <v>14</v>
      </c>
      <c r="AP63" s="346">
        <v>13</v>
      </c>
      <c r="AQ63" s="346" t="s">
        <v>430</v>
      </c>
      <c r="AR63" s="346" t="s">
        <v>430</v>
      </c>
      <c r="AS63" s="346" t="s">
        <v>430</v>
      </c>
      <c r="AT63" s="346" t="s">
        <v>430</v>
      </c>
      <c r="AU63" s="346">
        <v>13</v>
      </c>
      <c r="AV63" s="346">
        <v>12</v>
      </c>
      <c r="AW63" s="346">
        <v>13</v>
      </c>
      <c r="AX63" s="346">
        <v>13</v>
      </c>
      <c r="AY63" s="346">
        <v>13</v>
      </c>
      <c r="AZ63" s="584"/>
      <c r="BA63" s="467">
        <v>1.45</v>
      </c>
      <c r="BB63" s="348" t="s">
        <v>430</v>
      </c>
      <c r="BC63" s="348" t="s">
        <v>430</v>
      </c>
      <c r="BD63" s="348" t="s">
        <v>430</v>
      </c>
      <c r="BE63" s="375" t="s">
        <v>430</v>
      </c>
      <c r="BF63" s="375">
        <v>98.55</v>
      </c>
      <c r="BG63" s="374"/>
      <c r="BH63" s="594">
        <v>98.55</v>
      </c>
      <c r="BI63" s="348" t="s">
        <v>430</v>
      </c>
      <c r="BJ63" s="348" t="s">
        <v>430</v>
      </c>
      <c r="BK63" s="348" t="s">
        <v>430</v>
      </c>
      <c r="BL63" s="348" t="s">
        <v>430</v>
      </c>
      <c r="BM63" s="375" t="s">
        <v>430</v>
      </c>
      <c r="BN63" s="375" t="s">
        <v>430</v>
      </c>
      <c r="BO63" s="375">
        <v>1.45</v>
      </c>
      <c r="BP63" s="375" t="s">
        <v>430</v>
      </c>
      <c r="BQ63" s="375" t="s">
        <v>430</v>
      </c>
      <c r="BR63" s="466"/>
      <c r="BS63" s="373" t="s">
        <v>430</v>
      </c>
      <c r="BT63" s="354" t="s">
        <v>430</v>
      </c>
      <c r="BU63" s="430"/>
      <c r="BV63" s="374" t="s">
        <v>555</v>
      </c>
    </row>
    <row r="64" spans="1:74" s="428" customFormat="1" x14ac:dyDescent="0.25">
      <c r="A64" s="345" t="s">
        <v>7391</v>
      </c>
      <c r="B64" s="373"/>
      <c r="C64" s="719">
        <v>44900</v>
      </c>
      <c r="D64" s="373"/>
      <c r="E64" s="346">
        <v>55.92</v>
      </c>
      <c r="F64" s="373"/>
      <c r="G64" s="347">
        <v>12.354900000000001</v>
      </c>
      <c r="H64" s="374"/>
      <c r="I64" s="348">
        <v>8.2199999999999999E-3</v>
      </c>
      <c r="J64" s="348">
        <v>5.05</v>
      </c>
      <c r="K64" s="348">
        <v>8.2199999999999999E-3</v>
      </c>
      <c r="L64" s="348">
        <v>8.2199999999999999E-3</v>
      </c>
      <c r="M64" s="362"/>
      <c r="N64" s="350">
        <v>5.0229999999999997</v>
      </c>
      <c r="O64" s="348">
        <v>4.8273000000000001</v>
      </c>
      <c r="P64" s="348">
        <v>4.8579999999999997</v>
      </c>
      <c r="Q64" s="348">
        <v>4.7565999999999997</v>
      </c>
      <c r="R64" s="348">
        <v>4.8516000000000004</v>
      </c>
      <c r="S64" s="348">
        <v>4.7793000000000001</v>
      </c>
      <c r="T64" s="348">
        <v>4.9619</v>
      </c>
      <c r="U64" s="354">
        <v>5.0991999999999997</v>
      </c>
      <c r="V64" s="348">
        <v>5.2439</v>
      </c>
      <c r="W64" s="348">
        <v>5.9509999999999996</v>
      </c>
      <c r="X64" s="348">
        <v>6.4058999999999999</v>
      </c>
      <c r="Y64" s="375" t="s">
        <v>430</v>
      </c>
      <c r="Z64" s="348" t="s">
        <v>430</v>
      </c>
      <c r="AA64" s="348">
        <v>4.7545000000000002</v>
      </c>
      <c r="AB64" s="348">
        <v>4.8620999999999999</v>
      </c>
      <c r="AC64" s="348">
        <v>5.0228000000000002</v>
      </c>
      <c r="AD64" s="348">
        <v>5.1559999999999997</v>
      </c>
      <c r="AE64" s="348">
        <v>4.7545000000000002</v>
      </c>
      <c r="AF64" s="348">
        <v>6.4278000000000004</v>
      </c>
      <c r="AG64" s="569"/>
      <c r="AH64" s="346">
        <v>2</v>
      </c>
      <c r="AI64" s="346">
        <v>17</v>
      </c>
      <c r="AJ64" s="346">
        <v>16</v>
      </c>
      <c r="AK64" s="346">
        <v>18</v>
      </c>
      <c r="AL64" s="346">
        <v>18</v>
      </c>
      <c r="AM64" s="346">
        <v>17</v>
      </c>
      <c r="AN64" s="346">
        <v>17</v>
      </c>
      <c r="AO64" s="572">
        <v>17</v>
      </c>
      <c r="AP64" s="346">
        <v>16</v>
      </c>
      <c r="AQ64" s="346">
        <v>7</v>
      </c>
      <c r="AR64" s="346">
        <v>1</v>
      </c>
      <c r="AS64" s="346" t="s">
        <v>430</v>
      </c>
      <c r="AT64" s="346" t="s">
        <v>430</v>
      </c>
      <c r="AU64" s="346">
        <v>17</v>
      </c>
      <c r="AV64" s="346">
        <v>17</v>
      </c>
      <c r="AW64" s="346">
        <v>17</v>
      </c>
      <c r="AX64" s="346">
        <v>16</v>
      </c>
      <c r="AY64" s="346">
        <v>17</v>
      </c>
      <c r="AZ64" s="584"/>
      <c r="BA64" s="467" t="s">
        <v>430</v>
      </c>
      <c r="BB64" s="348" t="s">
        <v>430</v>
      </c>
      <c r="BC64" s="348" t="s">
        <v>430</v>
      </c>
      <c r="BD64" s="348" t="s">
        <v>430</v>
      </c>
      <c r="BE64" s="375" t="s">
        <v>430</v>
      </c>
      <c r="BF64" s="375">
        <v>100</v>
      </c>
      <c r="BG64" s="374"/>
      <c r="BH64" s="594">
        <v>100</v>
      </c>
      <c r="BI64" s="348" t="s">
        <v>430</v>
      </c>
      <c r="BJ64" s="348" t="s">
        <v>430</v>
      </c>
      <c r="BK64" s="348" t="s">
        <v>430</v>
      </c>
      <c r="BL64" s="348" t="s">
        <v>430</v>
      </c>
      <c r="BM64" s="375" t="s">
        <v>430</v>
      </c>
      <c r="BN64" s="375" t="s">
        <v>430</v>
      </c>
      <c r="BO64" s="375" t="s">
        <v>430</v>
      </c>
      <c r="BP64" s="375" t="s">
        <v>430</v>
      </c>
      <c r="BQ64" s="375" t="s">
        <v>430</v>
      </c>
      <c r="BR64" s="466"/>
      <c r="BS64" s="373" t="s">
        <v>430</v>
      </c>
      <c r="BT64" s="354" t="s">
        <v>430</v>
      </c>
      <c r="BU64" s="430"/>
      <c r="BV64" s="374" t="s">
        <v>555</v>
      </c>
    </row>
    <row r="65" spans="1:74" s="428" customFormat="1" x14ac:dyDescent="0.25">
      <c r="A65" s="345" t="s">
        <v>7392</v>
      </c>
      <c r="B65" s="373"/>
      <c r="C65" s="719">
        <v>43802</v>
      </c>
      <c r="D65" s="373"/>
      <c r="E65" s="346">
        <v>52.68</v>
      </c>
      <c r="F65" s="373"/>
      <c r="G65" s="347">
        <v>1370.0941</v>
      </c>
      <c r="H65" s="374"/>
      <c r="I65" s="348">
        <v>5.4799999999999996E-3</v>
      </c>
      <c r="J65" s="348">
        <v>6.72</v>
      </c>
      <c r="K65" s="348">
        <v>5.4799999999999996E-3</v>
      </c>
      <c r="L65" s="348">
        <v>5.4799999999999996E-3</v>
      </c>
      <c r="M65" s="362"/>
      <c r="N65" s="350">
        <v>4.7693000000000003</v>
      </c>
      <c r="O65" s="348">
        <v>4.8132000000000001</v>
      </c>
      <c r="P65" s="348">
        <v>4.8217999999999996</v>
      </c>
      <c r="Q65" s="348">
        <v>4.7401</v>
      </c>
      <c r="R65" s="348">
        <v>4.9577</v>
      </c>
      <c r="S65" s="348">
        <v>4.8470000000000004</v>
      </c>
      <c r="T65" s="348">
        <v>5.0366999999999997</v>
      </c>
      <c r="U65" s="354">
        <v>5.1650999999999998</v>
      </c>
      <c r="V65" s="348">
        <v>5.2748999999999997</v>
      </c>
      <c r="W65" s="348">
        <v>5.8868999999999998</v>
      </c>
      <c r="X65" s="348">
        <v>6.1714000000000002</v>
      </c>
      <c r="Y65" s="375">
        <v>5.4930000000000003</v>
      </c>
      <c r="Z65" s="348" t="s">
        <v>430</v>
      </c>
      <c r="AA65" s="348">
        <v>4.8377999999999997</v>
      </c>
      <c r="AB65" s="348">
        <v>4.9320000000000004</v>
      </c>
      <c r="AC65" s="348">
        <v>5.0891999999999999</v>
      </c>
      <c r="AD65" s="348">
        <v>5.1891999999999996</v>
      </c>
      <c r="AE65" s="348">
        <v>4.8377999999999997</v>
      </c>
      <c r="AF65" s="348">
        <v>5.0407999999999999</v>
      </c>
      <c r="AG65" s="569"/>
      <c r="AH65" s="346">
        <v>17</v>
      </c>
      <c r="AI65" s="346">
        <v>19</v>
      </c>
      <c r="AJ65" s="346">
        <v>19</v>
      </c>
      <c r="AK65" s="346">
        <v>19</v>
      </c>
      <c r="AL65" s="346">
        <v>14</v>
      </c>
      <c r="AM65" s="346">
        <v>14</v>
      </c>
      <c r="AN65" s="346">
        <v>15</v>
      </c>
      <c r="AO65" s="572">
        <v>15</v>
      </c>
      <c r="AP65" s="346">
        <v>14</v>
      </c>
      <c r="AQ65" s="346">
        <v>14</v>
      </c>
      <c r="AR65" s="346">
        <v>13</v>
      </c>
      <c r="AS65" s="346">
        <v>8</v>
      </c>
      <c r="AT65" s="346" t="s">
        <v>430</v>
      </c>
      <c r="AU65" s="346">
        <v>15</v>
      </c>
      <c r="AV65" s="346">
        <v>13</v>
      </c>
      <c r="AW65" s="346">
        <v>15</v>
      </c>
      <c r="AX65" s="346">
        <v>14</v>
      </c>
      <c r="AY65" s="346">
        <v>15</v>
      </c>
      <c r="AZ65" s="584"/>
      <c r="BA65" s="467" t="s">
        <v>430</v>
      </c>
      <c r="BB65" s="348" t="s">
        <v>430</v>
      </c>
      <c r="BC65" s="348" t="s">
        <v>430</v>
      </c>
      <c r="BD65" s="348" t="s">
        <v>430</v>
      </c>
      <c r="BE65" s="375" t="s">
        <v>430</v>
      </c>
      <c r="BF65" s="375">
        <v>100</v>
      </c>
      <c r="BG65" s="374"/>
      <c r="BH65" s="594">
        <v>100</v>
      </c>
      <c r="BI65" s="348" t="s">
        <v>430</v>
      </c>
      <c r="BJ65" s="348" t="s">
        <v>430</v>
      </c>
      <c r="BK65" s="348" t="s">
        <v>430</v>
      </c>
      <c r="BL65" s="348" t="s">
        <v>430</v>
      </c>
      <c r="BM65" s="375" t="s">
        <v>430</v>
      </c>
      <c r="BN65" s="375" t="s">
        <v>430</v>
      </c>
      <c r="BO65" s="375" t="s">
        <v>430</v>
      </c>
      <c r="BP65" s="375" t="s">
        <v>430</v>
      </c>
      <c r="BQ65" s="375" t="s">
        <v>430</v>
      </c>
      <c r="BR65" s="466"/>
      <c r="BS65" s="373" t="s">
        <v>430</v>
      </c>
      <c r="BT65" s="354" t="s">
        <v>430</v>
      </c>
      <c r="BU65" s="430"/>
      <c r="BV65" s="374" t="s">
        <v>555</v>
      </c>
    </row>
    <row r="66" spans="1:74" s="428" customFormat="1" x14ac:dyDescent="0.25">
      <c r="A66" s="345" t="s">
        <v>7393</v>
      </c>
      <c r="B66" s="373"/>
      <c r="C66" s="719">
        <v>43704</v>
      </c>
      <c r="D66" s="373"/>
      <c r="E66" s="346">
        <v>40.83</v>
      </c>
      <c r="F66" s="373"/>
      <c r="G66" s="347">
        <v>1393.7501999999999</v>
      </c>
      <c r="H66" s="374"/>
      <c r="I66" s="348">
        <v>2.7399999999999998E-3</v>
      </c>
      <c r="J66" s="348">
        <v>5.53</v>
      </c>
      <c r="K66" s="348">
        <v>2.7399999999999998E-3</v>
      </c>
      <c r="L66" s="348">
        <v>2.7399999999999998E-3</v>
      </c>
      <c r="M66" s="362"/>
      <c r="N66" s="350">
        <v>4.8061999999999996</v>
      </c>
      <c r="O66" s="348">
        <v>4.8695000000000004</v>
      </c>
      <c r="P66" s="348">
        <v>4.8493000000000004</v>
      </c>
      <c r="Q66" s="348">
        <v>4.8175999999999997</v>
      </c>
      <c r="R66" s="348">
        <v>4.8901000000000003</v>
      </c>
      <c r="S66" s="348">
        <v>4.8403999999999998</v>
      </c>
      <c r="T66" s="348">
        <v>5.0831</v>
      </c>
      <c r="U66" s="354">
        <v>5.2028999999999996</v>
      </c>
      <c r="V66" s="348">
        <v>5.3102999999999998</v>
      </c>
      <c r="W66" s="348">
        <v>5.9588999999999999</v>
      </c>
      <c r="X66" s="348">
        <v>6.2241999999999997</v>
      </c>
      <c r="Y66" s="375">
        <v>5.5350999999999999</v>
      </c>
      <c r="Z66" s="348" t="s">
        <v>430</v>
      </c>
      <c r="AA66" s="348">
        <v>4.8140000000000001</v>
      </c>
      <c r="AB66" s="348">
        <v>4.9249999999999998</v>
      </c>
      <c r="AC66" s="348">
        <v>5.1262999999999996</v>
      </c>
      <c r="AD66" s="348">
        <v>5.2222</v>
      </c>
      <c r="AE66" s="348">
        <v>4.8140000000000001</v>
      </c>
      <c r="AF66" s="348">
        <v>5.1025</v>
      </c>
      <c r="AG66" s="569"/>
      <c r="AH66" s="346">
        <v>14</v>
      </c>
      <c r="AI66" s="346">
        <v>14</v>
      </c>
      <c r="AJ66" s="346">
        <v>17</v>
      </c>
      <c r="AK66" s="346">
        <v>15</v>
      </c>
      <c r="AL66" s="346">
        <v>16</v>
      </c>
      <c r="AM66" s="346">
        <v>16</v>
      </c>
      <c r="AN66" s="346">
        <v>12</v>
      </c>
      <c r="AO66" s="572">
        <v>12</v>
      </c>
      <c r="AP66" s="346">
        <v>11</v>
      </c>
      <c r="AQ66" s="346">
        <v>6</v>
      </c>
      <c r="AR66" s="346">
        <v>7</v>
      </c>
      <c r="AS66" s="346">
        <v>6</v>
      </c>
      <c r="AT66" s="346" t="s">
        <v>430</v>
      </c>
      <c r="AU66" s="346">
        <v>16</v>
      </c>
      <c r="AV66" s="346">
        <v>15</v>
      </c>
      <c r="AW66" s="346">
        <v>12</v>
      </c>
      <c r="AX66" s="346">
        <v>11</v>
      </c>
      <c r="AY66" s="346">
        <v>16</v>
      </c>
      <c r="AZ66" s="584"/>
      <c r="BA66" s="467">
        <v>4.88</v>
      </c>
      <c r="BB66" s="348" t="s">
        <v>430</v>
      </c>
      <c r="BC66" s="348" t="s">
        <v>430</v>
      </c>
      <c r="BD66" s="348" t="s">
        <v>430</v>
      </c>
      <c r="BE66" s="375" t="s">
        <v>430</v>
      </c>
      <c r="BF66" s="375">
        <v>95.12</v>
      </c>
      <c r="BG66" s="374"/>
      <c r="BH66" s="594">
        <v>95.12</v>
      </c>
      <c r="BI66" s="348" t="s">
        <v>430</v>
      </c>
      <c r="BJ66" s="348" t="s">
        <v>430</v>
      </c>
      <c r="BK66" s="348" t="s">
        <v>430</v>
      </c>
      <c r="BL66" s="348" t="s">
        <v>430</v>
      </c>
      <c r="BM66" s="375" t="s">
        <v>430</v>
      </c>
      <c r="BN66" s="375" t="s">
        <v>430</v>
      </c>
      <c r="BO66" s="375">
        <v>4.88</v>
      </c>
      <c r="BP66" s="375" t="s">
        <v>430</v>
      </c>
      <c r="BQ66" s="375" t="s">
        <v>430</v>
      </c>
      <c r="BR66" s="466"/>
      <c r="BS66" s="373" t="s">
        <v>430</v>
      </c>
      <c r="BT66" s="354" t="s">
        <v>430</v>
      </c>
      <c r="BU66" s="430"/>
      <c r="BV66" s="374" t="s">
        <v>555</v>
      </c>
    </row>
    <row r="67" spans="1:74" s="428" customFormat="1" x14ac:dyDescent="0.25">
      <c r="A67" s="345" t="s">
        <v>7394</v>
      </c>
      <c r="B67" s="373"/>
      <c r="C67" s="719">
        <v>43858</v>
      </c>
      <c r="D67" s="373"/>
      <c r="E67" s="346">
        <v>36.67</v>
      </c>
      <c r="F67" s="373"/>
      <c r="G67" s="347">
        <v>1372.9969000000001</v>
      </c>
      <c r="H67" s="374"/>
      <c r="I67" s="348">
        <v>2.7399999999999998E-3</v>
      </c>
      <c r="J67" s="348">
        <v>7.53</v>
      </c>
      <c r="K67" s="348">
        <v>2.7399999999999998E-3</v>
      </c>
      <c r="L67" s="348">
        <v>2.7399999999999998E-3</v>
      </c>
      <c r="M67" s="362"/>
      <c r="N67" s="350">
        <v>4.9214000000000002</v>
      </c>
      <c r="O67" s="348">
        <v>4.8987999999999996</v>
      </c>
      <c r="P67" s="348">
        <v>4.9725999999999999</v>
      </c>
      <c r="Q67" s="348">
        <v>4.9120999999999997</v>
      </c>
      <c r="R67" s="348">
        <v>5.3898000000000001</v>
      </c>
      <c r="S67" s="348">
        <v>5.1087999999999996</v>
      </c>
      <c r="T67" s="348">
        <v>5.2663000000000002</v>
      </c>
      <c r="U67" s="354">
        <v>5.4009</v>
      </c>
      <c r="V67" s="348">
        <v>5.5058999999999996</v>
      </c>
      <c r="W67" s="348">
        <v>6.0923999999999996</v>
      </c>
      <c r="X67" s="348">
        <v>6.3472</v>
      </c>
      <c r="Y67" s="375">
        <v>5.6428000000000003</v>
      </c>
      <c r="Z67" s="348" t="s">
        <v>430</v>
      </c>
      <c r="AA67" s="348">
        <v>5.0411000000000001</v>
      </c>
      <c r="AB67" s="348">
        <v>5.1608999999999998</v>
      </c>
      <c r="AC67" s="348">
        <v>5.3167999999999997</v>
      </c>
      <c r="AD67" s="348">
        <v>5.4181999999999997</v>
      </c>
      <c r="AE67" s="348">
        <v>5.0411000000000001</v>
      </c>
      <c r="AF67" s="348">
        <v>5.2032999999999996</v>
      </c>
      <c r="AG67" s="569"/>
      <c r="AH67" s="346">
        <v>6</v>
      </c>
      <c r="AI67" s="346">
        <v>9</v>
      </c>
      <c r="AJ67" s="346">
        <v>5</v>
      </c>
      <c r="AK67" s="346">
        <v>6</v>
      </c>
      <c r="AL67" s="346">
        <v>1</v>
      </c>
      <c r="AM67" s="346">
        <v>2</v>
      </c>
      <c r="AN67" s="346">
        <v>2</v>
      </c>
      <c r="AO67" s="572">
        <v>1</v>
      </c>
      <c r="AP67" s="346">
        <v>1</v>
      </c>
      <c r="AQ67" s="346">
        <v>1</v>
      </c>
      <c r="AR67" s="346">
        <v>2</v>
      </c>
      <c r="AS67" s="346">
        <v>1</v>
      </c>
      <c r="AT67" s="346" t="s">
        <v>430</v>
      </c>
      <c r="AU67" s="346">
        <v>3</v>
      </c>
      <c r="AV67" s="346">
        <v>2</v>
      </c>
      <c r="AW67" s="346">
        <v>2</v>
      </c>
      <c r="AX67" s="346">
        <v>1</v>
      </c>
      <c r="AY67" s="346">
        <v>3</v>
      </c>
      <c r="AZ67" s="584"/>
      <c r="BA67" s="467">
        <v>8.17</v>
      </c>
      <c r="BB67" s="348" t="s">
        <v>430</v>
      </c>
      <c r="BC67" s="348" t="s">
        <v>430</v>
      </c>
      <c r="BD67" s="348" t="s">
        <v>430</v>
      </c>
      <c r="BE67" s="375" t="s">
        <v>430</v>
      </c>
      <c r="BF67" s="375">
        <v>91.83</v>
      </c>
      <c r="BG67" s="374"/>
      <c r="BH67" s="594">
        <v>91.83</v>
      </c>
      <c r="BI67" s="348" t="s">
        <v>430</v>
      </c>
      <c r="BJ67" s="348" t="s">
        <v>430</v>
      </c>
      <c r="BK67" s="348" t="s">
        <v>430</v>
      </c>
      <c r="BL67" s="348" t="s">
        <v>430</v>
      </c>
      <c r="BM67" s="375" t="s">
        <v>430</v>
      </c>
      <c r="BN67" s="375" t="s">
        <v>430</v>
      </c>
      <c r="BO67" s="375">
        <v>8.17</v>
      </c>
      <c r="BP67" s="375" t="s">
        <v>430</v>
      </c>
      <c r="BQ67" s="375" t="s">
        <v>430</v>
      </c>
      <c r="BR67" s="466"/>
      <c r="BS67" s="373" t="s">
        <v>430</v>
      </c>
      <c r="BT67" s="354" t="s">
        <v>430</v>
      </c>
      <c r="BU67" s="430"/>
      <c r="BV67" s="374" t="s">
        <v>555</v>
      </c>
    </row>
    <row r="68" spans="1:74" s="428" customFormat="1" x14ac:dyDescent="0.25">
      <c r="A68" s="345" t="s">
        <v>7395</v>
      </c>
      <c r="B68" s="373"/>
      <c r="C68" s="719">
        <v>43669</v>
      </c>
      <c r="D68" s="373"/>
      <c r="E68" s="346">
        <v>27.09</v>
      </c>
      <c r="F68" s="373"/>
      <c r="G68" s="347">
        <v>1399.3427999999999</v>
      </c>
      <c r="H68" s="374"/>
      <c r="I68" s="348">
        <v>1.6740000000000001E-2</v>
      </c>
      <c r="J68" s="348">
        <v>6.32</v>
      </c>
      <c r="K68" s="348">
        <v>1.6580000000000001E-2</v>
      </c>
      <c r="L68" s="348">
        <v>1.66E-2</v>
      </c>
      <c r="M68" s="362"/>
      <c r="N68" s="350">
        <v>4.7739000000000003</v>
      </c>
      <c r="O68" s="348">
        <v>4.8935000000000004</v>
      </c>
      <c r="P68" s="348">
        <v>4.9240000000000004</v>
      </c>
      <c r="Q68" s="348">
        <v>4.8747999999999996</v>
      </c>
      <c r="R68" s="348">
        <v>5.0229999999999997</v>
      </c>
      <c r="S68" s="348">
        <v>5.0227000000000004</v>
      </c>
      <c r="T68" s="348">
        <v>5.2001999999999997</v>
      </c>
      <c r="U68" s="354">
        <v>5.3174000000000001</v>
      </c>
      <c r="V68" s="348">
        <v>5.4158999999999997</v>
      </c>
      <c r="W68" s="348">
        <v>6.0008999999999997</v>
      </c>
      <c r="X68" s="348">
        <v>6.2595000000000001</v>
      </c>
      <c r="Y68" s="375">
        <v>5.5621</v>
      </c>
      <c r="Z68" s="348" t="s">
        <v>430</v>
      </c>
      <c r="AA68" s="348">
        <v>4.8989000000000003</v>
      </c>
      <c r="AB68" s="348">
        <v>5.0964999999999998</v>
      </c>
      <c r="AC68" s="348">
        <v>5.2473000000000001</v>
      </c>
      <c r="AD68" s="348">
        <v>5.3333000000000004</v>
      </c>
      <c r="AE68" s="348">
        <v>4.8989000000000003</v>
      </c>
      <c r="AF68" s="348">
        <v>5.0906000000000002</v>
      </c>
      <c r="AG68" s="569"/>
      <c r="AH68" s="346">
        <v>16</v>
      </c>
      <c r="AI68" s="346">
        <v>10</v>
      </c>
      <c r="AJ68" s="346">
        <v>11</v>
      </c>
      <c r="AK68" s="346">
        <v>10</v>
      </c>
      <c r="AL68" s="346">
        <v>12</v>
      </c>
      <c r="AM68" s="346">
        <v>7</v>
      </c>
      <c r="AN68" s="346">
        <v>6</v>
      </c>
      <c r="AO68" s="572">
        <v>4</v>
      </c>
      <c r="AP68" s="346">
        <v>3</v>
      </c>
      <c r="AQ68" s="346">
        <v>3</v>
      </c>
      <c r="AR68" s="346">
        <v>5</v>
      </c>
      <c r="AS68" s="346">
        <v>2</v>
      </c>
      <c r="AT68" s="346" t="s">
        <v>430</v>
      </c>
      <c r="AU68" s="346">
        <v>12</v>
      </c>
      <c r="AV68" s="346">
        <v>7</v>
      </c>
      <c r="AW68" s="346">
        <v>4</v>
      </c>
      <c r="AX68" s="346">
        <v>3</v>
      </c>
      <c r="AY68" s="346">
        <v>12</v>
      </c>
      <c r="AZ68" s="584"/>
      <c r="BA68" s="467">
        <v>34.65</v>
      </c>
      <c r="BB68" s="348" t="s">
        <v>430</v>
      </c>
      <c r="BC68" s="348" t="s">
        <v>430</v>
      </c>
      <c r="BD68" s="348" t="s">
        <v>430</v>
      </c>
      <c r="BE68" s="375" t="s">
        <v>430</v>
      </c>
      <c r="BF68" s="375">
        <v>65.349999999999994</v>
      </c>
      <c r="BG68" s="374"/>
      <c r="BH68" s="594">
        <v>65.349999999999994</v>
      </c>
      <c r="BI68" s="348" t="s">
        <v>430</v>
      </c>
      <c r="BJ68" s="348" t="s">
        <v>430</v>
      </c>
      <c r="BK68" s="348" t="s">
        <v>430</v>
      </c>
      <c r="BL68" s="348" t="s">
        <v>430</v>
      </c>
      <c r="BM68" s="375">
        <v>5.17</v>
      </c>
      <c r="BN68" s="375" t="s">
        <v>430</v>
      </c>
      <c r="BO68" s="375">
        <v>29.48</v>
      </c>
      <c r="BP68" s="375" t="s">
        <v>430</v>
      </c>
      <c r="BQ68" s="375" t="s">
        <v>430</v>
      </c>
      <c r="BR68" s="466"/>
      <c r="BS68" s="373" t="s">
        <v>430</v>
      </c>
      <c r="BT68" s="354" t="s">
        <v>430</v>
      </c>
      <c r="BU68" s="430"/>
      <c r="BV68" s="374" t="s">
        <v>555</v>
      </c>
    </row>
    <row r="69" spans="1:74" s="428" customFormat="1" x14ac:dyDescent="0.25">
      <c r="A69" s="345" t="s">
        <v>7396</v>
      </c>
      <c r="B69" s="373"/>
      <c r="C69" s="719">
        <v>43762</v>
      </c>
      <c r="D69" s="373"/>
      <c r="E69" s="346">
        <v>24.71</v>
      </c>
      <c r="F69" s="373"/>
      <c r="G69" s="347">
        <v>1368.1452999999999</v>
      </c>
      <c r="H69" s="374"/>
      <c r="I69" s="348">
        <v>5.4799999999999996E-3</v>
      </c>
      <c r="J69" s="348">
        <v>6.14</v>
      </c>
      <c r="K69" s="348">
        <v>5.4799999999999996E-3</v>
      </c>
      <c r="L69" s="348">
        <v>5.4799999999999996E-3</v>
      </c>
      <c r="M69" s="362"/>
      <c r="N69" s="350">
        <v>4.7546999999999997</v>
      </c>
      <c r="O69" s="348">
        <v>4.8387000000000002</v>
      </c>
      <c r="P69" s="348">
        <v>4.8440000000000003</v>
      </c>
      <c r="Q69" s="348">
        <v>4.7567000000000004</v>
      </c>
      <c r="R69" s="348">
        <v>4.8613999999999997</v>
      </c>
      <c r="S69" s="348">
        <v>4.7645</v>
      </c>
      <c r="T69" s="348">
        <v>4.9419000000000004</v>
      </c>
      <c r="U69" s="354">
        <v>5.0883000000000003</v>
      </c>
      <c r="V69" s="348">
        <v>5.2016</v>
      </c>
      <c r="W69" s="348">
        <v>5.7695999999999996</v>
      </c>
      <c r="X69" s="348">
        <v>6.0317999999999996</v>
      </c>
      <c r="Y69" s="375">
        <v>5.3746</v>
      </c>
      <c r="Z69" s="348" t="s">
        <v>430</v>
      </c>
      <c r="AA69" s="348">
        <v>4.7458</v>
      </c>
      <c r="AB69" s="348">
        <v>4.8428000000000004</v>
      </c>
      <c r="AC69" s="348">
        <v>5.0019</v>
      </c>
      <c r="AD69" s="348">
        <v>5.1153000000000004</v>
      </c>
      <c r="AE69" s="348">
        <v>4.7458</v>
      </c>
      <c r="AF69" s="348">
        <v>4.931</v>
      </c>
      <c r="AG69" s="569"/>
      <c r="AH69" s="346">
        <v>18</v>
      </c>
      <c r="AI69" s="346">
        <v>16</v>
      </c>
      <c r="AJ69" s="346">
        <v>18</v>
      </c>
      <c r="AK69" s="346">
        <v>17</v>
      </c>
      <c r="AL69" s="346">
        <v>17</v>
      </c>
      <c r="AM69" s="346">
        <v>18</v>
      </c>
      <c r="AN69" s="346">
        <v>18</v>
      </c>
      <c r="AO69" s="572">
        <v>18</v>
      </c>
      <c r="AP69" s="346">
        <v>17</v>
      </c>
      <c r="AQ69" s="346">
        <v>16</v>
      </c>
      <c r="AR69" s="346">
        <v>16</v>
      </c>
      <c r="AS69" s="346">
        <v>11</v>
      </c>
      <c r="AT69" s="346" t="s">
        <v>430</v>
      </c>
      <c r="AU69" s="346">
        <v>18</v>
      </c>
      <c r="AV69" s="346">
        <v>18</v>
      </c>
      <c r="AW69" s="346">
        <v>18</v>
      </c>
      <c r="AX69" s="346">
        <v>17</v>
      </c>
      <c r="AY69" s="346">
        <v>18</v>
      </c>
      <c r="AZ69" s="584"/>
      <c r="BA69" s="467" t="s">
        <v>430</v>
      </c>
      <c r="BB69" s="348" t="s">
        <v>430</v>
      </c>
      <c r="BC69" s="348" t="s">
        <v>430</v>
      </c>
      <c r="BD69" s="348" t="s">
        <v>430</v>
      </c>
      <c r="BE69" s="375" t="s">
        <v>430</v>
      </c>
      <c r="BF69" s="375">
        <v>100</v>
      </c>
      <c r="BG69" s="374"/>
      <c r="BH69" s="594">
        <v>100</v>
      </c>
      <c r="BI69" s="348" t="s">
        <v>430</v>
      </c>
      <c r="BJ69" s="348" t="s">
        <v>430</v>
      </c>
      <c r="BK69" s="348" t="s">
        <v>430</v>
      </c>
      <c r="BL69" s="348" t="s">
        <v>430</v>
      </c>
      <c r="BM69" s="375" t="s">
        <v>430</v>
      </c>
      <c r="BN69" s="375" t="s">
        <v>430</v>
      </c>
      <c r="BO69" s="375" t="s">
        <v>430</v>
      </c>
      <c r="BP69" s="375" t="s">
        <v>430</v>
      </c>
      <c r="BQ69" s="375" t="s">
        <v>430</v>
      </c>
      <c r="BR69" s="466"/>
      <c r="BS69" s="373" t="s">
        <v>430</v>
      </c>
      <c r="BT69" s="354" t="s">
        <v>430</v>
      </c>
      <c r="BU69" s="430"/>
      <c r="BV69" s="374" t="s">
        <v>555</v>
      </c>
    </row>
    <row r="70" spans="1:74" s="428" customFormat="1" x14ac:dyDescent="0.25">
      <c r="A70" s="345" t="s">
        <v>7397</v>
      </c>
      <c r="B70" s="373"/>
      <c r="C70" s="719">
        <v>44846</v>
      </c>
      <c r="D70" s="373"/>
      <c r="E70" s="346">
        <v>22.74</v>
      </c>
      <c r="F70" s="373"/>
      <c r="G70" s="347">
        <v>1234.4662000000001</v>
      </c>
      <c r="H70" s="374"/>
      <c r="I70" s="348">
        <v>5.4799999999999996E-3</v>
      </c>
      <c r="J70" s="348">
        <v>5.01</v>
      </c>
      <c r="K70" s="348">
        <v>5.4799999999999996E-3</v>
      </c>
      <c r="L70" s="348">
        <v>5.4799999999999996E-3</v>
      </c>
      <c r="M70" s="362"/>
      <c r="N70" s="350">
        <v>4.7786999999999997</v>
      </c>
      <c r="O70" s="348">
        <v>4.8213999999999997</v>
      </c>
      <c r="P70" s="348">
        <v>4.8628999999999998</v>
      </c>
      <c r="Q70" s="348">
        <v>4.7873000000000001</v>
      </c>
      <c r="R70" s="348">
        <v>4.7005999999999997</v>
      </c>
      <c r="S70" s="348">
        <v>4.6864999999999997</v>
      </c>
      <c r="T70" s="348">
        <v>4.8874000000000004</v>
      </c>
      <c r="U70" s="354">
        <v>5.0286</v>
      </c>
      <c r="V70" s="348">
        <v>5.1394000000000002</v>
      </c>
      <c r="W70" s="348">
        <v>5.7451999999999996</v>
      </c>
      <c r="X70" s="348">
        <v>6.0648999999999997</v>
      </c>
      <c r="Y70" s="375" t="s">
        <v>430</v>
      </c>
      <c r="Z70" s="348" t="s">
        <v>430</v>
      </c>
      <c r="AA70" s="348">
        <v>4.6604999999999999</v>
      </c>
      <c r="AB70" s="348">
        <v>4.7637</v>
      </c>
      <c r="AC70" s="348">
        <v>4.9447999999999999</v>
      </c>
      <c r="AD70" s="348">
        <v>5.0518000000000001</v>
      </c>
      <c r="AE70" s="348">
        <v>4.6604999999999999</v>
      </c>
      <c r="AF70" s="348">
        <v>6.1264000000000003</v>
      </c>
      <c r="AG70" s="569"/>
      <c r="AH70" s="346">
        <v>15</v>
      </c>
      <c r="AI70" s="346">
        <v>18</v>
      </c>
      <c r="AJ70" s="346">
        <v>15</v>
      </c>
      <c r="AK70" s="346">
        <v>16</v>
      </c>
      <c r="AL70" s="346">
        <v>19</v>
      </c>
      <c r="AM70" s="346">
        <v>19</v>
      </c>
      <c r="AN70" s="346">
        <v>19</v>
      </c>
      <c r="AO70" s="572">
        <v>19</v>
      </c>
      <c r="AP70" s="346">
        <v>18</v>
      </c>
      <c r="AQ70" s="346">
        <v>17</v>
      </c>
      <c r="AR70" s="346">
        <v>15</v>
      </c>
      <c r="AS70" s="346" t="s">
        <v>430</v>
      </c>
      <c r="AT70" s="346" t="s">
        <v>430</v>
      </c>
      <c r="AU70" s="346">
        <v>19</v>
      </c>
      <c r="AV70" s="346">
        <v>19</v>
      </c>
      <c r="AW70" s="346">
        <v>19</v>
      </c>
      <c r="AX70" s="346">
        <v>18</v>
      </c>
      <c r="AY70" s="346">
        <v>19</v>
      </c>
      <c r="AZ70" s="584"/>
      <c r="BA70" s="467" t="s">
        <v>430</v>
      </c>
      <c r="BB70" s="348" t="s">
        <v>430</v>
      </c>
      <c r="BC70" s="348" t="s">
        <v>430</v>
      </c>
      <c r="BD70" s="348" t="s">
        <v>430</v>
      </c>
      <c r="BE70" s="375" t="s">
        <v>430</v>
      </c>
      <c r="BF70" s="375">
        <v>100</v>
      </c>
      <c r="BG70" s="374"/>
      <c r="BH70" s="594">
        <v>100</v>
      </c>
      <c r="BI70" s="348" t="s">
        <v>430</v>
      </c>
      <c r="BJ70" s="348" t="s">
        <v>430</v>
      </c>
      <c r="BK70" s="348" t="s">
        <v>430</v>
      </c>
      <c r="BL70" s="348" t="s">
        <v>430</v>
      </c>
      <c r="BM70" s="375" t="s">
        <v>430</v>
      </c>
      <c r="BN70" s="375" t="s">
        <v>430</v>
      </c>
      <c r="BO70" s="375" t="s">
        <v>430</v>
      </c>
      <c r="BP70" s="375" t="s">
        <v>430</v>
      </c>
      <c r="BQ70" s="375" t="s">
        <v>430</v>
      </c>
      <c r="BR70" s="466"/>
      <c r="BS70" s="373" t="s">
        <v>430</v>
      </c>
      <c r="BT70" s="354" t="s">
        <v>430</v>
      </c>
      <c r="BU70" s="430"/>
      <c r="BV70" s="374" t="s">
        <v>555</v>
      </c>
    </row>
    <row r="71" spans="1:74" s="428" customFormat="1" x14ac:dyDescent="0.25">
      <c r="A71" s="345" t="s">
        <v>7398</v>
      </c>
      <c r="B71" s="373"/>
      <c r="C71" s="719">
        <v>44580</v>
      </c>
      <c r="D71" s="373"/>
      <c r="E71" s="346">
        <v>14.3</v>
      </c>
      <c r="F71" s="373"/>
      <c r="G71" s="347">
        <v>1278.2787000000001</v>
      </c>
      <c r="H71" s="374"/>
      <c r="I71" s="348">
        <v>8.2199999999999999E-3</v>
      </c>
      <c r="J71" s="348">
        <v>5.64</v>
      </c>
      <c r="K71" s="348">
        <v>8.2199999999999999E-3</v>
      </c>
      <c r="L71" s="348">
        <v>8.2199999999999999E-3</v>
      </c>
      <c r="M71" s="362"/>
      <c r="N71" s="350">
        <v>4.8404999999999996</v>
      </c>
      <c r="O71" s="348">
        <v>4.8761000000000001</v>
      </c>
      <c r="P71" s="348">
        <v>4.9093999999999998</v>
      </c>
      <c r="Q71" s="348">
        <v>4.8284000000000002</v>
      </c>
      <c r="R71" s="348">
        <v>4.9166999999999996</v>
      </c>
      <c r="S71" s="348">
        <v>4.8460000000000001</v>
      </c>
      <c r="T71" s="348">
        <v>5.0382999999999996</v>
      </c>
      <c r="U71" s="354">
        <v>5.1914999999999996</v>
      </c>
      <c r="V71" s="348">
        <v>5.3087999999999997</v>
      </c>
      <c r="W71" s="348">
        <v>5.9363000000000001</v>
      </c>
      <c r="X71" s="348">
        <v>6.2088000000000001</v>
      </c>
      <c r="Y71" s="375" t="s">
        <v>430</v>
      </c>
      <c r="Z71" s="348" t="s">
        <v>430</v>
      </c>
      <c r="AA71" s="348">
        <v>4.8403</v>
      </c>
      <c r="AB71" s="348">
        <v>4.9249000000000001</v>
      </c>
      <c r="AC71" s="348">
        <v>5.0915999999999997</v>
      </c>
      <c r="AD71" s="348">
        <v>5.2123999999999997</v>
      </c>
      <c r="AE71" s="348">
        <v>4.8403</v>
      </c>
      <c r="AF71" s="348">
        <v>5.9165000000000001</v>
      </c>
      <c r="AG71" s="569"/>
      <c r="AH71" s="346">
        <v>12</v>
      </c>
      <c r="AI71" s="346">
        <v>12</v>
      </c>
      <c r="AJ71" s="346">
        <v>13</v>
      </c>
      <c r="AK71" s="346">
        <v>14</v>
      </c>
      <c r="AL71" s="346">
        <v>15</v>
      </c>
      <c r="AM71" s="346">
        <v>15</v>
      </c>
      <c r="AN71" s="346">
        <v>14</v>
      </c>
      <c r="AO71" s="572">
        <v>13</v>
      </c>
      <c r="AP71" s="346">
        <v>12</v>
      </c>
      <c r="AQ71" s="346">
        <v>9</v>
      </c>
      <c r="AR71" s="346">
        <v>9</v>
      </c>
      <c r="AS71" s="346" t="s">
        <v>430</v>
      </c>
      <c r="AT71" s="346" t="s">
        <v>430</v>
      </c>
      <c r="AU71" s="346">
        <v>14</v>
      </c>
      <c r="AV71" s="346">
        <v>16</v>
      </c>
      <c r="AW71" s="346">
        <v>14</v>
      </c>
      <c r="AX71" s="346">
        <v>12</v>
      </c>
      <c r="AY71" s="346">
        <v>14</v>
      </c>
      <c r="AZ71" s="584"/>
      <c r="BA71" s="467">
        <v>11.88</v>
      </c>
      <c r="BB71" s="348" t="s">
        <v>430</v>
      </c>
      <c r="BC71" s="348" t="s">
        <v>430</v>
      </c>
      <c r="BD71" s="348" t="s">
        <v>430</v>
      </c>
      <c r="BE71" s="375" t="s">
        <v>430</v>
      </c>
      <c r="BF71" s="375">
        <v>88.12</v>
      </c>
      <c r="BG71" s="374"/>
      <c r="BH71" s="594">
        <v>88.12</v>
      </c>
      <c r="BI71" s="348" t="s">
        <v>430</v>
      </c>
      <c r="BJ71" s="348" t="s">
        <v>430</v>
      </c>
      <c r="BK71" s="348" t="s">
        <v>430</v>
      </c>
      <c r="BL71" s="348" t="s">
        <v>430</v>
      </c>
      <c r="BM71" s="375" t="s">
        <v>430</v>
      </c>
      <c r="BN71" s="375" t="s">
        <v>430</v>
      </c>
      <c r="BO71" s="375">
        <v>11.88</v>
      </c>
      <c r="BP71" s="375" t="s">
        <v>430</v>
      </c>
      <c r="BQ71" s="375" t="s">
        <v>430</v>
      </c>
      <c r="BR71" s="466"/>
      <c r="BS71" s="373" t="s">
        <v>430</v>
      </c>
      <c r="BT71" s="354" t="s">
        <v>430</v>
      </c>
      <c r="BU71" s="430"/>
      <c r="BV71" s="374" t="s">
        <v>555</v>
      </c>
    </row>
    <row r="72" spans="1:74" x14ac:dyDescent="0.25">
      <c r="A72" s="318" t="s">
        <v>93</v>
      </c>
      <c r="B72" s="43"/>
      <c r="C72" s="720"/>
      <c r="D72" s="43"/>
      <c r="E72" s="51"/>
      <c r="F72" s="43"/>
      <c r="G72" s="55"/>
      <c r="H72" s="66"/>
      <c r="I72" s="59"/>
      <c r="J72" s="59"/>
      <c r="K72" s="59"/>
      <c r="L72" s="59"/>
      <c r="M72" s="258"/>
      <c r="N72" s="70">
        <v>4.8730000000000002</v>
      </c>
      <c r="O72" s="59">
        <v>4.9090999999999996</v>
      </c>
      <c r="P72" s="59">
        <v>4.9367000000000001</v>
      </c>
      <c r="Q72" s="59">
        <v>4.8780999999999999</v>
      </c>
      <c r="R72" s="59">
        <v>5.0568</v>
      </c>
      <c r="S72" s="59">
        <v>4.9383999999999997</v>
      </c>
      <c r="T72" s="59">
        <v>5.1097000000000001</v>
      </c>
      <c r="U72" s="88">
        <v>5.2324000000000002</v>
      </c>
      <c r="V72" s="59">
        <v>5.3285999999999998</v>
      </c>
      <c r="W72" s="59">
        <v>5.9302000000000001</v>
      </c>
      <c r="X72" s="59">
        <v>6.2140000000000004</v>
      </c>
      <c r="Y72" s="276">
        <v>5.5140000000000002</v>
      </c>
      <c r="Z72" s="59" t="s">
        <v>430</v>
      </c>
      <c r="AA72" s="59">
        <v>4.9177</v>
      </c>
      <c r="AB72" s="59">
        <v>5.0061</v>
      </c>
      <c r="AC72" s="59">
        <v>5.1581000000000001</v>
      </c>
      <c r="AD72" s="59">
        <v>5.2446000000000002</v>
      </c>
      <c r="AE72" s="59">
        <v>4.9177</v>
      </c>
      <c r="AF72" s="59">
        <v>5.4531000000000001</v>
      </c>
      <c r="AG72" s="553"/>
      <c r="AH72" s="51">
        <v>19</v>
      </c>
      <c r="AI72" s="51">
        <v>19</v>
      </c>
      <c r="AJ72" s="51">
        <v>19</v>
      </c>
      <c r="AK72" s="51">
        <v>19</v>
      </c>
      <c r="AL72" s="51">
        <v>19</v>
      </c>
      <c r="AM72" s="51">
        <v>19</v>
      </c>
      <c r="AN72" s="51">
        <v>19</v>
      </c>
      <c r="AO72" s="560">
        <v>19</v>
      </c>
      <c r="AP72" s="51">
        <v>18</v>
      </c>
      <c r="AQ72" s="51">
        <v>17</v>
      </c>
      <c r="AR72" s="51">
        <v>16</v>
      </c>
      <c r="AS72" s="51">
        <v>11</v>
      </c>
      <c r="AT72" s="51">
        <v>0</v>
      </c>
      <c r="AU72" s="51">
        <v>19</v>
      </c>
      <c r="AV72" s="51">
        <v>19</v>
      </c>
      <c r="AW72" s="51">
        <v>19</v>
      </c>
      <c r="AX72" s="51">
        <v>18</v>
      </c>
      <c r="AY72" s="51">
        <v>19</v>
      </c>
      <c r="AZ72" s="579"/>
      <c r="BA72" s="577"/>
      <c r="BB72" s="59"/>
      <c r="BC72" s="59"/>
      <c r="BD72" s="59"/>
      <c r="BE72" s="276"/>
      <c r="BF72" s="276"/>
      <c r="BG72" s="66"/>
      <c r="BH72" s="586"/>
      <c r="BI72" s="59"/>
      <c r="BJ72" s="59"/>
      <c r="BK72" s="59"/>
      <c r="BL72" s="59"/>
      <c r="BM72" s="276"/>
      <c r="BN72" s="587"/>
      <c r="BO72" s="587"/>
      <c r="BP72" s="587"/>
      <c r="BQ72" s="587"/>
      <c r="BR72" s="148"/>
      <c r="BS72" s="43"/>
      <c r="BT72" s="88"/>
      <c r="BU72" s="34"/>
      <c r="BV72" s="66"/>
    </row>
    <row r="73" spans="1:74" x14ac:dyDescent="0.25">
      <c r="A73" s="320" t="s">
        <v>94</v>
      </c>
      <c r="B73" s="44"/>
      <c r="C73" s="721"/>
      <c r="D73" s="44"/>
      <c r="E73" s="52"/>
      <c r="F73" s="44"/>
      <c r="G73" s="56"/>
      <c r="H73" s="67"/>
      <c r="I73" s="60"/>
      <c r="J73" s="60"/>
      <c r="K73" s="60"/>
      <c r="L73" s="60"/>
      <c r="M73" s="259"/>
      <c r="N73" s="71">
        <v>5.1759000000000004</v>
      </c>
      <c r="O73" s="60">
        <v>5.1181999999999999</v>
      </c>
      <c r="P73" s="60">
        <v>5.1463999999999999</v>
      </c>
      <c r="Q73" s="60">
        <v>5.1096000000000004</v>
      </c>
      <c r="R73" s="60">
        <v>5.3898000000000001</v>
      </c>
      <c r="S73" s="60">
        <v>5.1158000000000001</v>
      </c>
      <c r="T73" s="60">
        <v>5.2953999999999999</v>
      </c>
      <c r="U73" s="89">
        <v>5.4009</v>
      </c>
      <c r="V73" s="60">
        <v>5.5058999999999996</v>
      </c>
      <c r="W73" s="60">
        <v>6.0923999999999996</v>
      </c>
      <c r="X73" s="60">
        <v>6.4058999999999999</v>
      </c>
      <c r="Y73" s="277">
        <v>5.6428000000000003</v>
      </c>
      <c r="Z73" s="60" t="s">
        <v>430</v>
      </c>
      <c r="AA73" s="60">
        <v>5.1005000000000003</v>
      </c>
      <c r="AB73" s="60">
        <v>5.1849999999999996</v>
      </c>
      <c r="AC73" s="60">
        <v>5.3308999999999997</v>
      </c>
      <c r="AD73" s="60">
        <v>5.4181999999999997</v>
      </c>
      <c r="AE73" s="60">
        <v>5.1005000000000003</v>
      </c>
      <c r="AF73" s="60">
        <v>6.4278000000000004</v>
      </c>
      <c r="AG73" s="554"/>
      <c r="AH73" s="52"/>
      <c r="AI73" s="52"/>
      <c r="AJ73" s="52"/>
      <c r="AK73" s="52"/>
      <c r="AL73" s="52"/>
      <c r="AM73" s="52"/>
      <c r="AN73" s="52"/>
      <c r="AO73" s="561"/>
      <c r="AP73" s="52"/>
      <c r="AQ73" s="52"/>
      <c r="AR73" s="52"/>
      <c r="AS73" s="52"/>
      <c r="AT73" s="52"/>
      <c r="AU73" s="52"/>
      <c r="AV73" s="52"/>
      <c r="AW73" s="52"/>
      <c r="AX73" s="52"/>
      <c r="AY73" s="52"/>
      <c r="AZ73" s="580"/>
      <c r="BA73" s="551"/>
      <c r="BB73" s="60"/>
      <c r="BC73" s="60"/>
      <c r="BD73" s="60"/>
      <c r="BE73" s="277"/>
      <c r="BF73" s="277"/>
      <c r="BG73" s="67"/>
      <c r="BH73" s="588"/>
      <c r="BI73" s="60"/>
      <c r="BJ73" s="60"/>
      <c r="BK73" s="60"/>
      <c r="BL73" s="60"/>
      <c r="BN73" s="589"/>
      <c r="BO73" s="589"/>
      <c r="BP73" s="589"/>
      <c r="BQ73" s="589"/>
      <c r="BR73" s="146"/>
      <c r="BS73" s="44"/>
      <c r="BT73" s="89"/>
      <c r="BU73" s="26"/>
      <c r="BV73" s="67"/>
    </row>
    <row r="74" spans="1:74" x14ac:dyDescent="0.25">
      <c r="A74" s="320" t="s">
        <v>95</v>
      </c>
      <c r="B74" s="44"/>
      <c r="C74" s="721"/>
      <c r="D74" s="44"/>
      <c r="E74" s="52"/>
      <c r="F74" s="44"/>
      <c r="G74" s="56"/>
      <c r="H74" s="67"/>
      <c r="I74" s="60"/>
      <c r="J74" s="60"/>
      <c r="K74" s="60"/>
      <c r="L74" s="60"/>
      <c r="M74" s="259"/>
      <c r="N74" s="71">
        <v>4.6786000000000003</v>
      </c>
      <c r="O74" s="60">
        <v>4.8132000000000001</v>
      </c>
      <c r="P74" s="60">
        <v>4.8217999999999996</v>
      </c>
      <c r="Q74" s="60">
        <v>4.7401</v>
      </c>
      <c r="R74" s="60">
        <v>4.7005999999999997</v>
      </c>
      <c r="S74" s="60">
        <v>4.6864999999999997</v>
      </c>
      <c r="T74" s="60">
        <v>4.8874000000000004</v>
      </c>
      <c r="U74" s="89">
        <v>5.0286</v>
      </c>
      <c r="V74" s="60">
        <v>5.1394000000000002</v>
      </c>
      <c r="W74" s="60">
        <v>5.7451999999999996</v>
      </c>
      <c r="X74" s="60">
        <v>6.0317999999999996</v>
      </c>
      <c r="Y74" s="277">
        <v>5.3746</v>
      </c>
      <c r="Z74" s="60" t="s">
        <v>430</v>
      </c>
      <c r="AA74" s="60">
        <v>4.6604999999999999</v>
      </c>
      <c r="AB74" s="60">
        <v>4.7637</v>
      </c>
      <c r="AC74" s="60">
        <v>4.9447999999999999</v>
      </c>
      <c r="AD74" s="60">
        <v>5.0518000000000001</v>
      </c>
      <c r="AE74" s="60">
        <v>4.6604999999999999</v>
      </c>
      <c r="AF74" s="60">
        <v>4.931</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N74" s="589"/>
      <c r="BO74" s="589"/>
      <c r="BP74" s="589"/>
      <c r="BQ74" s="589"/>
      <c r="BR74" s="146"/>
      <c r="BS74" s="44"/>
      <c r="BT74" s="89"/>
      <c r="BU74" s="26"/>
      <c r="BV74" s="67"/>
    </row>
    <row r="75" spans="1:74" x14ac:dyDescent="0.25">
      <c r="A75" s="321" t="s">
        <v>96</v>
      </c>
      <c r="B75" s="45"/>
      <c r="C75" s="722"/>
      <c r="D75" s="45"/>
      <c r="E75" s="53"/>
      <c r="F75" s="45"/>
      <c r="G75" s="57"/>
      <c r="H75" s="68"/>
      <c r="I75" s="61"/>
      <c r="J75" s="61"/>
      <c r="K75" s="61"/>
      <c r="L75" s="61"/>
      <c r="M75" s="262"/>
      <c r="N75" s="72">
        <v>4.8711000000000002</v>
      </c>
      <c r="O75" s="61">
        <v>4.8935000000000004</v>
      </c>
      <c r="P75" s="61">
        <v>4.9333</v>
      </c>
      <c r="Q75" s="61">
        <v>4.8747999999999996</v>
      </c>
      <c r="R75" s="61">
        <v>5.0785999999999998</v>
      </c>
      <c r="S75" s="61">
        <v>4.9561000000000002</v>
      </c>
      <c r="T75" s="61">
        <v>5.1029999999999998</v>
      </c>
      <c r="U75" s="90">
        <v>5.2281000000000004</v>
      </c>
      <c r="V75" s="61">
        <v>5.3265000000000002</v>
      </c>
      <c r="W75" s="61">
        <v>5.9363000000000001</v>
      </c>
      <c r="X75" s="61">
        <v>6.2108499999999998</v>
      </c>
      <c r="Y75" s="279">
        <v>5.5350999999999999</v>
      </c>
      <c r="Z75" s="61" t="s">
        <v>430</v>
      </c>
      <c r="AA75" s="61">
        <v>4.9471999999999996</v>
      </c>
      <c r="AB75" s="61">
        <v>5.0170000000000003</v>
      </c>
      <c r="AC75" s="61">
        <v>5.1538000000000004</v>
      </c>
      <c r="AD75" s="61">
        <v>5.2369000000000003</v>
      </c>
      <c r="AE75" s="61">
        <v>4.9471999999999996</v>
      </c>
      <c r="AF75" s="61">
        <v>5.1284000000000001</v>
      </c>
      <c r="AG75" s="556"/>
      <c r="AH75" s="53"/>
      <c r="AI75" s="53"/>
      <c r="AJ75" s="53"/>
      <c r="AK75" s="53"/>
      <c r="AL75" s="53"/>
      <c r="AM75" s="53"/>
      <c r="AN75" s="53"/>
      <c r="AO75" s="563"/>
      <c r="AP75" s="53"/>
      <c r="AQ75" s="53"/>
      <c r="AR75" s="53"/>
      <c r="AS75" s="53"/>
      <c r="AT75" s="53"/>
      <c r="AU75" s="53"/>
      <c r="AV75" s="53"/>
      <c r="AW75" s="53"/>
      <c r="AX75" s="53"/>
      <c r="AY75" s="53"/>
      <c r="AZ75" s="581"/>
      <c r="BA75" s="578"/>
      <c r="BB75" s="61"/>
      <c r="BC75" s="61"/>
      <c r="BD75" s="61"/>
      <c r="BE75" s="279"/>
      <c r="BF75" s="279"/>
      <c r="BG75" s="68"/>
      <c r="BH75" s="590"/>
      <c r="BI75" s="61"/>
      <c r="BJ75" s="61"/>
      <c r="BK75" s="61"/>
      <c r="BL75" s="61"/>
      <c r="BM75" s="279"/>
      <c r="BN75" s="591"/>
      <c r="BO75" s="591"/>
      <c r="BP75" s="591"/>
      <c r="BQ75" s="591"/>
      <c r="BR75" s="149"/>
      <c r="BS75" s="45"/>
      <c r="BT75" s="90"/>
      <c r="BU75" s="272"/>
      <c r="BV75" s="68"/>
    </row>
    <row r="76" spans="1:74" ht="14.5" x14ac:dyDescent="0.25">
      <c r="A76" s="323" t="s">
        <v>218</v>
      </c>
      <c r="B76" s="46"/>
      <c r="C76" s="723"/>
      <c r="D76" s="46"/>
      <c r="E76" s="54"/>
      <c r="F76" s="46"/>
      <c r="G76" s="58"/>
      <c r="H76" s="69"/>
      <c r="I76" s="62"/>
      <c r="J76" s="62"/>
      <c r="K76" s="62"/>
      <c r="L76" s="62"/>
      <c r="M76" s="263"/>
      <c r="N76" s="73"/>
      <c r="O76" s="62"/>
      <c r="P76" s="62"/>
      <c r="Q76" s="62"/>
      <c r="R76" s="62"/>
      <c r="S76" s="62"/>
      <c r="T76" s="62"/>
      <c r="U76" s="91"/>
      <c r="V76" s="62"/>
      <c r="W76" s="62"/>
      <c r="X76" s="62"/>
      <c r="Y76" s="245"/>
      <c r="Z76" s="62"/>
      <c r="AA76" s="62"/>
      <c r="AB76" s="62"/>
      <c r="AC76" s="62"/>
      <c r="AD76" s="62"/>
      <c r="AE76" s="62"/>
      <c r="AF76" s="62"/>
      <c r="AG76" s="557"/>
      <c r="AH76" s="54"/>
      <c r="AI76" s="54"/>
      <c r="AJ76" s="54"/>
      <c r="AK76" s="54"/>
      <c r="AL76" s="54"/>
      <c r="AM76" s="54"/>
      <c r="AN76" s="54"/>
      <c r="AO76" s="564"/>
      <c r="AP76" s="54"/>
      <c r="AQ76" s="54"/>
      <c r="AR76" s="54"/>
      <c r="AS76" s="54"/>
      <c r="AT76" s="54"/>
      <c r="AU76" s="54"/>
      <c r="AV76" s="54"/>
      <c r="AW76" s="54"/>
      <c r="AX76" s="54"/>
      <c r="AY76" s="54"/>
      <c r="AZ76" s="582"/>
      <c r="BA76" s="280"/>
      <c r="BB76" s="62"/>
      <c r="BC76" s="62"/>
      <c r="BD76" s="62"/>
      <c r="BE76" s="245"/>
      <c r="BF76" s="245"/>
      <c r="BG76" s="69"/>
      <c r="BH76" s="585"/>
      <c r="BI76" s="62"/>
      <c r="BJ76" s="62"/>
      <c r="BK76" s="62"/>
      <c r="BL76" s="62"/>
      <c r="BM76" s="245"/>
      <c r="BN76" s="592"/>
      <c r="BO76" s="592"/>
      <c r="BP76" s="592"/>
      <c r="BQ76" s="592"/>
      <c r="BR76" s="150"/>
      <c r="BS76" s="46"/>
      <c r="BT76" s="91"/>
      <c r="BU76" s="41"/>
      <c r="BV76" s="69"/>
    </row>
    <row r="77" spans="1:74" s="428" customFormat="1" x14ac:dyDescent="0.25">
      <c r="A77" s="345" t="s">
        <v>7399</v>
      </c>
      <c r="B77" s="373"/>
      <c r="C77" s="719">
        <v>45848</v>
      </c>
      <c r="D77" s="373"/>
      <c r="E77" s="346">
        <v>443.56</v>
      </c>
      <c r="F77" s="373"/>
      <c r="G77" s="347">
        <v>1042.6294</v>
      </c>
      <c r="H77" s="374"/>
      <c r="I77" s="348">
        <v>6.0299999999999998E-3</v>
      </c>
      <c r="J77" s="348">
        <v>7.61</v>
      </c>
      <c r="K77" s="348" t="s">
        <v>430</v>
      </c>
      <c r="L77" s="348">
        <v>8.1999999999999998E-4</v>
      </c>
      <c r="M77" s="362"/>
      <c r="N77" s="350">
        <v>4.8247</v>
      </c>
      <c r="O77" s="348">
        <v>5.0385</v>
      </c>
      <c r="P77" s="348">
        <v>5.07</v>
      </c>
      <c r="Q77" s="348">
        <v>5.0309999999999997</v>
      </c>
      <c r="R77" s="348">
        <v>5.1856999999999998</v>
      </c>
      <c r="S77" s="348">
        <v>5.0350999999999999</v>
      </c>
      <c r="T77" s="348">
        <v>5.2134999999999998</v>
      </c>
      <c r="U77" s="354">
        <v>5.3112000000000004</v>
      </c>
      <c r="V77" s="348" t="s">
        <v>430</v>
      </c>
      <c r="W77" s="348" t="s">
        <v>430</v>
      </c>
      <c r="X77" s="348" t="s">
        <v>430</v>
      </c>
      <c r="Y77" s="375" t="s">
        <v>430</v>
      </c>
      <c r="Z77" s="348" t="s">
        <v>430</v>
      </c>
      <c r="AA77" s="348">
        <v>4.9688999999999997</v>
      </c>
      <c r="AB77" s="348">
        <v>5.1039000000000003</v>
      </c>
      <c r="AC77" s="348">
        <v>5.2484999999999999</v>
      </c>
      <c r="AD77" s="348" t="s">
        <v>430</v>
      </c>
      <c r="AE77" s="348">
        <v>4.9688999999999997</v>
      </c>
      <c r="AF77" s="348">
        <v>5.3470000000000004</v>
      </c>
      <c r="AG77" s="569"/>
      <c r="AH77" s="346">
        <v>5</v>
      </c>
      <c r="AI77" s="346">
        <v>1</v>
      </c>
      <c r="AJ77" s="346">
        <v>1</v>
      </c>
      <c r="AK77" s="346">
        <v>1</v>
      </c>
      <c r="AL77" s="346">
        <v>2</v>
      </c>
      <c r="AM77" s="346">
        <v>2</v>
      </c>
      <c r="AN77" s="346">
        <v>2</v>
      </c>
      <c r="AO77" s="572">
        <v>2</v>
      </c>
      <c r="AP77" s="346" t="s">
        <v>430</v>
      </c>
      <c r="AQ77" s="346" t="s">
        <v>430</v>
      </c>
      <c r="AR77" s="346" t="s">
        <v>430</v>
      </c>
      <c r="AS77" s="346" t="s">
        <v>430</v>
      </c>
      <c r="AT77" s="346" t="s">
        <v>430</v>
      </c>
      <c r="AU77" s="346">
        <v>5</v>
      </c>
      <c r="AV77" s="346">
        <v>2</v>
      </c>
      <c r="AW77" s="346">
        <v>2</v>
      </c>
      <c r="AX77" s="346" t="s">
        <v>430</v>
      </c>
      <c r="AY77" s="346">
        <v>5</v>
      </c>
      <c r="AZ77" s="584"/>
      <c r="BA77" s="467">
        <v>5.63</v>
      </c>
      <c r="BB77" s="348">
        <v>5.63</v>
      </c>
      <c r="BC77" s="348" t="s">
        <v>430</v>
      </c>
      <c r="BD77" s="348" t="s">
        <v>430</v>
      </c>
      <c r="BE77" s="375" t="s">
        <v>430</v>
      </c>
      <c r="BF77" s="375">
        <v>88.73</v>
      </c>
      <c r="BG77" s="374"/>
      <c r="BH77" s="594">
        <v>88.73</v>
      </c>
      <c r="BI77" s="348">
        <v>5.63</v>
      </c>
      <c r="BJ77" s="348" t="s">
        <v>430</v>
      </c>
      <c r="BK77" s="348" t="s">
        <v>430</v>
      </c>
      <c r="BL77" s="348" t="s">
        <v>430</v>
      </c>
      <c r="BM77" s="375" t="s">
        <v>430</v>
      </c>
      <c r="BN77" s="375" t="s">
        <v>430</v>
      </c>
      <c r="BO77" s="375">
        <v>5.63</v>
      </c>
      <c r="BP77" s="375" t="s">
        <v>430</v>
      </c>
      <c r="BQ77" s="375" t="s">
        <v>430</v>
      </c>
      <c r="BR77" s="466"/>
      <c r="BS77" s="373" t="s">
        <v>430</v>
      </c>
      <c r="BT77" s="354" t="s">
        <v>430</v>
      </c>
      <c r="BU77" s="430"/>
      <c r="BV77" s="374" t="s">
        <v>555</v>
      </c>
    </row>
    <row r="78" spans="1:74" s="428" customFormat="1" x14ac:dyDescent="0.25">
      <c r="A78" s="345" t="s">
        <v>7400</v>
      </c>
      <c r="B78" s="373"/>
      <c r="C78" s="719">
        <v>43551</v>
      </c>
      <c r="D78" s="373"/>
      <c r="E78" s="346">
        <v>398.33</v>
      </c>
      <c r="F78" s="373"/>
      <c r="G78" s="347">
        <v>1413.1282000000001</v>
      </c>
      <c r="H78" s="374"/>
      <c r="I78" s="348">
        <v>1.0189999999999999E-2</v>
      </c>
      <c r="J78" s="348">
        <v>7.13</v>
      </c>
      <c r="K78" s="348">
        <v>9.5899999999999996E-3</v>
      </c>
      <c r="L78" s="348">
        <v>1.0189999999999999E-2</v>
      </c>
      <c r="M78" s="362"/>
      <c r="N78" s="350">
        <v>4.8230000000000004</v>
      </c>
      <c r="O78" s="348">
        <v>4.9457000000000004</v>
      </c>
      <c r="P78" s="348">
        <v>4.9657999999999998</v>
      </c>
      <c r="Q78" s="348">
        <v>4.9208999999999996</v>
      </c>
      <c r="R78" s="348">
        <v>5.157</v>
      </c>
      <c r="S78" s="348">
        <v>4.9516999999999998</v>
      </c>
      <c r="T78" s="348">
        <v>5.0984999999999996</v>
      </c>
      <c r="U78" s="354">
        <v>5.2058</v>
      </c>
      <c r="V78" s="348">
        <v>5.3044000000000002</v>
      </c>
      <c r="W78" s="348">
        <v>5.891</v>
      </c>
      <c r="X78" s="348">
        <v>6.1523000000000003</v>
      </c>
      <c r="Y78" s="375">
        <v>5.4433999999999996</v>
      </c>
      <c r="Z78" s="348" t="s">
        <v>430</v>
      </c>
      <c r="AA78" s="348">
        <v>5.0007000000000001</v>
      </c>
      <c r="AB78" s="348">
        <v>5.0121000000000002</v>
      </c>
      <c r="AC78" s="348">
        <v>5.1414</v>
      </c>
      <c r="AD78" s="348">
        <v>5.2201000000000004</v>
      </c>
      <c r="AE78" s="348">
        <v>5.0007000000000001</v>
      </c>
      <c r="AF78" s="348">
        <v>4.9980000000000002</v>
      </c>
      <c r="AG78" s="569"/>
      <c r="AH78" s="346">
        <v>6</v>
      </c>
      <c r="AI78" s="346">
        <v>2</v>
      </c>
      <c r="AJ78" s="346">
        <v>3</v>
      </c>
      <c r="AK78" s="346">
        <v>2</v>
      </c>
      <c r="AL78" s="346">
        <v>3</v>
      </c>
      <c r="AM78" s="346">
        <v>7</v>
      </c>
      <c r="AN78" s="346">
        <v>8</v>
      </c>
      <c r="AO78" s="572">
        <v>9</v>
      </c>
      <c r="AP78" s="346">
        <v>8</v>
      </c>
      <c r="AQ78" s="346">
        <v>7</v>
      </c>
      <c r="AR78" s="346">
        <v>10</v>
      </c>
      <c r="AS78" s="346">
        <v>7</v>
      </c>
      <c r="AT78" s="346" t="s">
        <v>430</v>
      </c>
      <c r="AU78" s="346">
        <v>1</v>
      </c>
      <c r="AV78" s="346">
        <v>7</v>
      </c>
      <c r="AW78" s="346">
        <v>9</v>
      </c>
      <c r="AX78" s="346">
        <v>8</v>
      </c>
      <c r="AY78" s="346">
        <v>1</v>
      </c>
      <c r="AZ78" s="584"/>
      <c r="BA78" s="467">
        <v>12.53</v>
      </c>
      <c r="BB78" s="348" t="s">
        <v>430</v>
      </c>
      <c r="BC78" s="348" t="s">
        <v>430</v>
      </c>
      <c r="BD78" s="348" t="s">
        <v>430</v>
      </c>
      <c r="BE78" s="375" t="s">
        <v>430</v>
      </c>
      <c r="BF78" s="375">
        <v>87.47</v>
      </c>
      <c r="BG78" s="374"/>
      <c r="BH78" s="594">
        <v>87.47</v>
      </c>
      <c r="BI78" s="348" t="s">
        <v>430</v>
      </c>
      <c r="BJ78" s="348" t="s">
        <v>430</v>
      </c>
      <c r="BK78" s="348" t="s">
        <v>430</v>
      </c>
      <c r="BL78" s="348" t="s">
        <v>430</v>
      </c>
      <c r="BM78" s="375" t="s">
        <v>430</v>
      </c>
      <c r="BN78" s="375" t="s">
        <v>430</v>
      </c>
      <c r="BO78" s="375">
        <v>12.53</v>
      </c>
      <c r="BP78" s="375" t="s">
        <v>430</v>
      </c>
      <c r="BQ78" s="375" t="s">
        <v>430</v>
      </c>
      <c r="BR78" s="466"/>
      <c r="BS78" s="373" t="s">
        <v>430</v>
      </c>
      <c r="BT78" s="354" t="s">
        <v>430</v>
      </c>
      <c r="BU78" s="430"/>
      <c r="BV78" s="374" t="s">
        <v>555</v>
      </c>
    </row>
    <row r="79" spans="1:74" s="428" customFormat="1" x14ac:dyDescent="0.25">
      <c r="A79" s="345" t="s">
        <v>7401</v>
      </c>
      <c r="B79" s="373"/>
      <c r="C79" s="719">
        <v>43580</v>
      </c>
      <c r="D79" s="373"/>
      <c r="E79" s="346">
        <v>389.24</v>
      </c>
      <c r="F79" s="373"/>
      <c r="G79" s="347">
        <v>1413.3904</v>
      </c>
      <c r="H79" s="374"/>
      <c r="I79" s="348">
        <v>1.0959999999999999E-2</v>
      </c>
      <c r="J79" s="348">
        <v>6.71</v>
      </c>
      <c r="K79" s="348">
        <v>1.0959999999999999E-2</v>
      </c>
      <c r="L79" s="348">
        <v>8.2199999999999999E-3</v>
      </c>
      <c r="M79" s="362"/>
      <c r="N79" s="350">
        <v>4.9020999999999999</v>
      </c>
      <c r="O79" s="348">
        <v>4.9396000000000004</v>
      </c>
      <c r="P79" s="348">
        <v>4.9778000000000002</v>
      </c>
      <c r="Q79" s="348">
        <v>4.9118000000000004</v>
      </c>
      <c r="R79" s="348">
        <v>5.1140999999999996</v>
      </c>
      <c r="S79" s="348">
        <v>4.9671000000000003</v>
      </c>
      <c r="T79" s="348">
        <v>5.1425000000000001</v>
      </c>
      <c r="U79" s="354">
        <v>5.2496</v>
      </c>
      <c r="V79" s="348">
        <v>5.3430999999999997</v>
      </c>
      <c r="W79" s="348">
        <v>5.9284999999999997</v>
      </c>
      <c r="X79" s="348">
        <v>6.1875999999999998</v>
      </c>
      <c r="Y79" s="375">
        <v>5.4809999999999999</v>
      </c>
      <c r="Z79" s="348" t="s">
        <v>430</v>
      </c>
      <c r="AA79" s="348">
        <v>4.9706000000000001</v>
      </c>
      <c r="AB79" s="348">
        <v>5.0354999999999999</v>
      </c>
      <c r="AC79" s="348">
        <v>5.1848999999999998</v>
      </c>
      <c r="AD79" s="348">
        <v>5.2633999999999999</v>
      </c>
      <c r="AE79" s="348">
        <v>4.9706000000000001</v>
      </c>
      <c r="AF79" s="348">
        <v>5.0587999999999997</v>
      </c>
      <c r="AG79" s="569"/>
      <c r="AH79" s="346">
        <v>3</v>
      </c>
      <c r="AI79" s="346">
        <v>3</v>
      </c>
      <c r="AJ79" s="346">
        <v>2</v>
      </c>
      <c r="AK79" s="346">
        <v>4</v>
      </c>
      <c r="AL79" s="346">
        <v>6</v>
      </c>
      <c r="AM79" s="346">
        <v>5</v>
      </c>
      <c r="AN79" s="346">
        <v>4</v>
      </c>
      <c r="AO79" s="572">
        <v>4</v>
      </c>
      <c r="AP79" s="346">
        <v>3</v>
      </c>
      <c r="AQ79" s="346">
        <v>3</v>
      </c>
      <c r="AR79" s="346">
        <v>4</v>
      </c>
      <c r="AS79" s="346">
        <v>3</v>
      </c>
      <c r="AT79" s="346" t="s">
        <v>430</v>
      </c>
      <c r="AU79" s="346">
        <v>4</v>
      </c>
      <c r="AV79" s="346">
        <v>4</v>
      </c>
      <c r="AW79" s="346">
        <v>4</v>
      </c>
      <c r="AX79" s="346">
        <v>3</v>
      </c>
      <c r="AY79" s="346">
        <v>4</v>
      </c>
      <c r="AZ79" s="584"/>
      <c r="BA79" s="467">
        <v>14.11</v>
      </c>
      <c r="BB79" s="348" t="s">
        <v>430</v>
      </c>
      <c r="BC79" s="348" t="s">
        <v>430</v>
      </c>
      <c r="BD79" s="348" t="s">
        <v>430</v>
      </c>
      <c r="BE79" s="375" t="s">
        <v>430</v>
      </c>
      <c r="BF79" s="375">
        <v>85.89</v>
      </c>
      <c r="BG79" s="374"/>
      <c r="BH79" s="594">
        <v>85.89</v>
      </c>
      <c r="BI79" s="348" t="s">
        <v>430</v>
      </c>
      <c r="BJ79" s="348" t="s">
        <v>430</v>
      </c>
      <c r="BK79" s="348" t="s">
        <v>430</v>
      </c>
      <c r="BL79" s="348" t="s">
        <v>430</v>
      </c>
      <c r="BM79" s="375" t="s">
        <v>430</v>
      </c>
      <c r="BN79" s="375" t="s">
        <v>430</v>
      </c>
      <c r="BO79" s="375">
        <v>14.11</v>
      </c>
      <c r="BP79" s="375" t="s">
        <v>430</v>
      </c>
      <c r="BQ79" s="375" t="s">
        <v>430</v>
      </c>
      <c r="BR79" s="466"/>
      <c r="BS79" s="373" t="s">
        <v>430</v>
      </c>
      <c r="BT79" s="354" t="s">
        <v>430</v>
      </c>
      <c r="BU79" s="430"/>
      <c r="BV79" s="374" t="s">
        <v>555</v>
      </c>
    </row>
    <row r="80" spans="1:74" s="428" customFormat="1" x14ac:dyDescent="0.25">
      <c r="A80" s="345" t="s">
        <v>7402</v>
      </c>
      <c r="B80" s="373"/>
      <c r="C80" s="719">
        <v>44774</v>
      </c>
      <c r="D80" s="373"/>
      <c r="E80" s="346">
        <v>360.87</v>
      </c>
      <c r="F80" s="373"/>
      <c r="G80" s="347">
        <v>1246.3505</v>
      </c>
      <c r="H80" s="374"/>
      <c r="I80" s="348">
        <v>5.4799999999999996E-3</v>
      </c>
      <c r="J80" s="348">
        <v>6.31</v>
      </c>
      <c r="K80" s="348">
        <v>5.4799999999999996E-3</v>
      </c>
      <c r="L80" s="348">
        <v>5.4799999999999996E-3</v>
      </c>
      <c r="M80" s="362"/>
      <c r="N80" s="350">
        <v>4.8181000000000003</v>
      </c>
      <c r="O80" s="348">
        <v>4.8467000000000002</v>
      </c>
      <c r="P80" s="348">
        <v>4.8780999999999999</v>
      </c>
      <c r="Q80" s="348">
        <v>4.7916999999999996</v>
      </c>
      <c r="R80" s="348">
        <v>4.9878999999999998</v>
      </c>
      <c r="S80" s="348">
        <v>4.8560999999999996</v>
      </c>
      <c r="T80" s="348">
        <v>4.9981999999999998</v>
      </c>
      <c r="U80" s="354">
        <v>5.1247999999999996</v>
      </c>
      <c r="V80" s="348">
        <v>5.2289000000000003</v>
      </c>
      <c r="W80" s="348">
        <v>5.8116000000000003</v>
      </c>
      <c r="X80" s="348">
        <v>6.0815999999999999</v>
      </c>
      <c r="Y80" s="375" t="s">
        <v>430</v>
      </c>
      <c r="Z80" s="348" t="s">
        <v>430</v>
      </c>
      <c r="AA80" s="348">
        <v>4.8780000000000001</v>
      </c>
      <c r="AB80" s="348">
        <v>4.9166999999999996</v>
      </c>
      <c r="AC80" s="348">
        <v>5.0515999999999996</v>
      </c>
      <c r="AD80" s="348">
        <v>5.149</v>
      </c>
      <c r="AE80" s="348">
        <v>4.8780000000000001</v>
      </c>
      <c r="AF80" s="348">
        <v>6.0655000000000001</v>
      </c>
      <c r="AG80" s="569"/>
      <c r="AH80" s="346">
        <v>8</v>
      </c>
      <c r="AI80" s="346">
        <v>9</v>
      </c>
      <c r="AJ80" s="346">
        <v>9</v>
      </c>
      <c r="AK80" s="346">
        <v>11</v>
      </c>
      <c r="AL80" s="346">
        <v>10</v>
      </c>
      <c r="AM80" s="346">
        <v>10</v>
      </c>
      <c r="AN80" s="346">
        <v>11</v>
      </c>
      <c r="AO80" s="572">
        <v>12</v>
      </c>
      <c r="AP80" s="346">
        <v>11</v>
      </c>
      <c r="AQ80" s="346">
        <v>15</v>
      </c>
      <c r="AR80" s="346">
        <v>13</v>
      </c>
      <c r="AS80" s="346" t="s">
        <v>430</v>
      </c>
      <c r="AT80" s="346" t="s">
        <v>430</v>
      </c>
      <c r="AU80" s="346">
        <v>9</v>
      </c>
      <c r="AV80" s="346">
        <v>10</v>
      </c>
      <c r="AW80" s="346">
        <v>11</v>
      </c>
      <c r="AX80" s="346">
        <v>11</v>
      </c>
      <c r="AY80" s="346">
        <v>9</v>
      </c>
      <c r="AZ80" s="584"/>
      <c r="BA80" s="467" t="s">
        <v>430</v>
      </c>
      <c r="BB80" s="348" t="s">
        <v>430</v>
      </c>
      <c r="BC80" s="348" t="s">
        <v>430</v>
      </c>
      <c r="BD80" s="348" t="s">
        <v>430</v>
      </c>
      <c r="BE80" s="375" t="s">
        <v>430</v>
      </c>
      <c r="BF80" s="375">
        <v>100</v>
      </c>
      <c r="BG80" s="374"/>
      <c r="BH80" s="594">
        <v>100</v>
      </c>
      <c r="BI80" s="348" t="s">
        <v>430</v>
      </c>
      <c r="BJ80" s="348" t="s">
        <v>430</v>
      </c>
      <c r="BK80" s="348" t="s">
        <v>430</v>
      </c>
      <c r="BL80" s="348" t="s">
        <v>430</v>
      </c>
      <c r="BM80" s="375" t="s">
        <v>430</v>
      </c>
      <c r="BN80" s="375" t="s">
        <v>430</v>
      </c>
      <c r="BO80" s="375" t="s">
        <v>430</v>
      </c>
      <c r="BP80" s="375" t="s">
        <v>430</v>
      </c>
      <c r="BQ80" s="375" t="s">
        <v>430</v>
      </c>
      <c r="BR80" s="466"/>
      <c r="BS80" s="373" t="s">
        <v>430</v>
      </c>
      <c r="BT80" s="354" t="s">
        <v>430</v>
      </c>
      <c r="BU80" s="430"/>
      <c r="BV80" s="374" t="s">
        <v>555</v>
      </c>
    </row>
    <row r="81" spans="1:74" s="428" customFormat="1" x14ac:dyDescent="0.25">
      <c r="A81" s="345" t="s">
        <v>7403</v>
      </c>
      <c r="B81" s="373"/>
      <c r="C81" s="719">
        <v>43838</v>
      </c>
      <c r="D81" s="373"/>
      <c r="E81" s="346">
        <v>316.26</v>
      </c>
      <c r="F81" s="373"/>
      <c r="G81" s="347">
        <v>1361.059</v>
      </c>
      <c r="H81" s="374"/>
      <c r="I81" s="348">
        <v>1.0959999999999999E-2</v>
      </c>
      <c r="J81" s="348">
        <v>6.97</v>
      </c>
      <c r="K81" s="348">
        <v>8.2199999999999999E-3</v>
      </c>
      <c r="L81" s="348">
        <v>8.2199999999999999E-3</v>
      </c>
      <c r="M81" s="362"/>
      <c r="N81" s="350">
        <v>4.7956000000000003</v>
      </c>
      <c r="O81" s="348">
        <v>4.8540999999999999</v>
      </c>
      <c r="P81" s="348">
        <v>4.9333</v>
      </c>
      <c r="Q81" s="348">
        <v>4.8788</v>
      </c>
      <c r="R81" s="348">
        <v>5.14</v>
      </c>
      <c r="S81" s="348">
        <v>4.9897999999999998</v>
      </c>
      <c r="T81" s="348">
        <v>5.1473000000000004</v>
      </c>
      <c r="U81" s="354">
        <v>5.2590000000000003</v>
      </c>
      <c r="V81" s="348">
        <v>5.3525</v>
      </c>
      <c r="W81" s="348">
        <v>5.9372999999999996</v>
      </c>
      <c r="X81" s="348">
        <v>6.2073999999999998</v>
      </c>
      <c r="Y81" s="375">
        <v>5.4843000000000002</v>
      </c>
      <c r="Z81" s="348" t="s">
        <v>430</v>
      </c>
      <c r="AA81" s="348">
        <v>4.9726999999999997</v>
      </c>
      <c r="AB81" s="348">
        <v>5.0534999999999997</v>
      </c>
      <c r="AC81" s="348">
        <v>5.1868999999999996</v>
      </c>
      <c r="AD81" s="348">
        <v>5.2725999999999997</v>
      </c>
      <c r="AE81" s="348">
        <v>4.9726999999999997</v>
      </c>
      <c r="AF81" s="348">
        <v>5.0114000000000001</v>
      </c>
      <c r="AG81" s="569"/>
      <c r="AH81" s="346">
        <v>9</v>
      </c>
      <c r="AI81" s="346">
        <v>7</v>
      </c>
      <c r="AJ81" s="346">
        <v>5</v>
      </c>
      <c r="AK81" s="346">
        <v>6</v>
      </c>
      <c r="AL81" s="346">
        <v>4</v>
      </c>
      <c r="AM81" s="346">
        <v>4</v>
      </c>
      <c r="AN81" s="346">
        <v>3</v>
      </c>
      <c r="AO81" s="572">
        <v>3</v>
      </c>
      <c r="AP81" s="346">
        <v>2</v>
      </c>
      <c r="AQ81" s="346">
        <v>2</v>
      </c>
      <c r="AR81" s="346">
        <v>3</v>
      </c>
      <c r="AS81" s="346">
        <v>2</v>
      </c>
      <c r="AT81" s="346" t="s">
        <v>430</v>
      </c>
      <c r="AU81" s="346">
        <v>3</v>
      </c>
      <c r="AV81" s="346">
        <v>3</v>
      </c>
      <c r="AW81" s="346">
        <v>3</v>
      </c>
      <c r="AX81" s="346">
        <v>2</v>
      </c>
      <c r="AY81" s="346">
        <v>3</v>
      </c>
      <c r="AZ81" s="584"/>
      <c r="BA81" s="467">
        <v>13.56</v>
      </c>
      <c r="BB81" s="348" t="s">
        <v>430</v>
      </c>
      <c r="BC81" s="348" t="s">
        <v>430</v>
      </c>
      <c r="BD81" s="348" t="s">
        <v>430</v>
      </c>
      <c r="BE81" s="375" t="s">
        <v>430</v>
      </c>
      <c r="BF81" s="375">
        <v>86.44</v>
      </c>
      <c r="BG81" s="374"/>
      <c r="BH81" s="594">
        <v>86.44</v>
      </c>
      <c r="BI81" s="348" t="s">
        <v>430</v>
      </c>
      <c r="BJ81" s="348" t="s">
        <v>430</v>
      </c>
      <c r="BK81" s="348" t="s">
        <v>430</v>
      </c>
      <c r="BL81" s="348" t="s">
        <v>430</v>
      </c>
      <c r="BM81" s="375" t="s">
        <v>430</v>
      </c>
      <c r="BN81" s="375" t="s">
        <v>430</v>
      </c>
      <c r="BO81" s="375">
        <v>13.56</v>
      </c>
      <c r="BP81" s="375" t="s">
        <v>430</v>
      </c>
      <c r="BQ81" s="375" t="s">
        <v>430</v>
      </c>
      <c r="BR81" s="466"/>
      <c r="BS81" s="373" t="s">
        <v>430</v>
      </c>
      <c r="BT81" s="354" t="s">
        <v>430</v>
      </c>
      <c r="BU81" s="430"/>
      <c r="BV81" s="374" t="s">
        <v>555</v>
      </c>
    </row>
    <row r="82" spans="1:74" s="428" customFormat="1" x14ac:dyDescent="0.25">
      <c r="A82" s="345" t="s">
        <v>7404</v>
      </c>
      <c r="B82" s="373"/>
      <c r="C82" s="719">
        <v>43670</v>
      </c>
      <c r="D82" s="373"/>
      <c r="E82" s="346">
        <v>264.13</v>
      </c>
      <c r="F82" s="373"/>
      <c r="G82" s="347">
        <v>1393.9684</v>
      </c>
      <c r="H82" s="374"/>
      <c r="I82" s="348">
        <v>0.01</v>
      </c>
      <c r="J82" s="348">
        <v>6.46</v>
      </c>
      <c r="K82" s="348">
        <v>0.01</v>
      </c>
      <c r="L82" s="348">
        <v>0.01</v>
      </c>
      <c r="M82" s="362"/>
      <c r="N82" s="350">
        <v>4.9416000000000002</v>
      </c>
      <c r="O82" s="348">
        <v>4.915</v>
      </c>
      <c r="P82" s="348">
        <v>4.9355000000000002</v>
      </c>
      <c r="Q82" s="348">
        <v>4.8808999999999996</v>
      </c>
      <c r="R82" s="348">
        <v>5.0746000000000002</v>
      </c>
      <c r="S82" s="348">
        <v>4.9466999999999999</v>
      </c>
      <c r="T82" s="348">
        <v>5.1119000000000003</v>
      </c>
      <c r="U82" s="354">
        <v>5.2342000000000004</v>
      </c>
      <c r="V82" s="348">
        <v>5.3385999999999996</v>
      </c>
      <c r="W82" s="348">
        <v>5.8989000000000003</v>
      </c>
      <c r="X82" s="348">
        <v>6.1626000000000003</v>
      </c>
      <c r="Y82" s="375">
        <v>5.4752999999999998</v>
      </c>
      <c r="Z82" s="348" t="s">
        <v>430</v>
      </c>
      <c r="AA82" s="348">
        <v>4.9518000000000004</v>
      </c>
      <c r="AB82" s="348">
        <v>5.0082000000000004</v>
      </c>
      <c r="AC82" s="348">
        <v>5.1567999999999996</v>
      </c>
      <c r="AD82" s="348">
        <v>5.2538</v>
      </c>
      <c r="AE82" s="348">
        <v>4.9518000000000004</v>
      </c>
      <c r="AF82" s="348">
        <v>5.0328999999999997</v>
      </c>
      <c r="AG82" s="569"/>
      <c r="AH82" s="346">
        <v>2</v>
      </c>
      <c r="AI82" s="346">
        <v>4</v>
      </c>
      <c r="AJ82" s="346">
        <v>4</v>
      </c>
      <c r="AK82" s="346">
        <v>5</v>
      </c>
      <c r="AL82" s="346">
        <v>8</v>
      </c>
      <c r="AM82" s="346">
        <v>8</v>
      </c>
      <c r="AN82" s="346">
        <v>7</v>
      </c>
      <c r="AO82" s="572">
        <v>5</v>
      </c>
      <c r="AP82" s="346">
        <v>4</v>
      </c>
      <c r="AQ82" s="346">
        <v>5</v>
      </c>
      <c r="AR82" s="346">
        <v>6</v>
      </c>
      <c r="AS82" s="346">
        <v>5</v>
      </c>
      <c r="AT82" s="346" t="s">
        <v>430</v>
      </c>
      <c r="AU82" s="346">
        <v>7</v>
      </c>
      <c r="AV82" s="346">
        <v>8</v>
      </c>
      <c r="AW82" s="346">
        <v>7</v>
      </c>
      <c r="AX82" s="346">
        <v>4</v>
      </c>
      <c r="AY82" s="346">
        <v>7</v>
      </c>
      <c r="AZ82" s="584"/>
      <c r="BA82" s="467">
        <v>7.55</v>
      </c>
      <c r="BB82" s="348" t="s">
        <v>430</v>
      </c>
      <c r="BC82" s="348" t="s">
        <v>430</v>
      </c>
      <c r="BD82" s="348" t="s">
        <v>430</v>
      </c>
      <c r="BE82" s="375" t="s">
        <v>430</v>
      </c>
      <c r="BF82" s="375">
        <v>92.45</v>
      </c>
      <c r="BG82" s="374"/>
      <c r="BH82" s="594">
        <v>92.45</v>
      </c>
      <c r="BI82" s="348" t="s">
        <v>430</v>
      </c>
      <c r="BJ82" s="348" t="s">
        <v>430</v>
      </c>
      <c r="BK82" s="348" t="s">
        <v>430</v>
      </c>
      <c r="BL82" s="348" t="s">
        <v>430</v>
      </c>
      <c r="BM82" s="375" t="s">
        <v>430</v>
      </c>
      <c r="BN82" s="375" t="s">
        <v>430</v>
      </c>
      <c r="BO82" s="375">
        <v>7.55</v>
      </c>
      <c r="BP82" s="375" t="s">
        <v>430</v>
      </c>
      <c r="BQ82" s="375" t="s">
        <v>430</v>
      </c>
      <c r="BR82" s="466"/>
      <c r="BS82" s="373" t="s">
        <v>430</v>
      </c>
      <c r="BT82" s="354" t="s">
        <v>430</v>
      </c>
      <c r="BU82" s="430"/>
      <c r="BV82" s="374" t="s">
        <v>555</v>
      </c>
    </row>
    <row r="83" spans="1:74" s="428" customFormat="1" x14ac:dyDescent="0.25">
      <c r="A83" s="345" t="s">
        <v>7405</v>
      </c>
      <c r="B83" s="373"/>
      <c r="C83" s="719">
        <v>45224</v>
      </c>
      <c r="D83" s="373"/>
      <c r="E83" s="346">
        <v>257.92</v>
      </c>
      <c r="F83" s="373"/>
      <c r="G83" s="347">
        <v>1158.0082</v>
      </c>
      <c r="H83" s="374"/>
      <c r="I83" s="348">
        <v>2.7399999999999998E-3</v>
      </c>
      <c r="J83" s="348">
        <v>6.42</v>
      </c>
      <c r="K83" s="348">
        <v>2.7399999999999998E-3</v>
      </c>
      <c r="L83" s="348">
        <v>2.7399999999999998E-3</v>
      </c>
      <c r="M83" s="362"/>
      <c r="N83" s="350">
        <v>4.7789999999999999</v>
      </c>
      <c r="O83" s="348">
        <v>4.8201999999999998</v>
      </c>
      <c r="P83" s="348">
        <v>4.8323999999999998</v>
      </c>
      <c r="Q83" s="348">
        <v>4.798</v>
      </c>
      <c r="R83" s="348">
        <v>4.9775</v>
      </c>
      <c r="S83" s="348">
        <v>4.8076999999999996</v>
      </c>
      <c r="T83" s="348">
        <v>4.9695999999999998</v>
      </c>
      <c r="U83" s="354">
        <v>5.0952000000000002</v>
      </c>
      <c r="V83" s="348">
        <v>5.1989000000000001</v>
      </c>
      <c r="W83" s="348">
        <v>5.8117999999999999</v>
      </c>
      <c r="X83" s="348" t="s">
        <v>430</v>
      </c>
      <c r="Y83" s="375" t="s">
        <v>430</v>
      </c>
      <c r="Z83" s="348" t="s">
        <v>430</v>
      </c>
      <c r="AA83" s="348">
        <v>4.8631000000000002</v>
      </c>
      <c r="AB83" s="348">
        <v>4.8765000000000001</v>
      </c>
      <c r="AC83" s="348">
        <v>5.0218999999999996</v>
      </c>
      <c r="AD83" s="348">
        <v>5.1178999999999997</v>
      </c>
      <c r="AE83" s="348">
        <v>4.8631000000000002</v>
      </c>
      <c r="AF83" s="348">
        <v>6.0266000000000002</v>
      </c>
      <c r="AG83" s="569"/>
      <c r="AH83" s="346">
        <v>12</v>
      </c>
      <c r="AI83" s="346">
        <v>11</v>
      </c>
      <c r="AJ83" s="346">
        <v>12</v>
      </c>
      <c r="AK83" s="346">
        <v>9</v>
      </c>
      <c r="AL83" s="346">
        <v>11</v>
      </c>
      <c r="AM83" s="346">
        <v>13</v>
      </c>
      <c r="AN83" s="346">
        <v>14</v>
      </c>
      <c r="AO83" s="572">
        <v>14</v>
      </c>
      <c r="AP83" s="346">
        <v>14</v>
      </c>
      <c r="AQ83" s="346">
        <v>14</v>
      </c>
      <c r="AR83" s="346" t="s">
        <v>430</v>
      </c>
      <c r="AS83" s="346" t="s">
        <v>430</v>
      </c>
      <c r="AT83" s="346" t="s">
        <v>430</v>
      </c>
      <c r="AU83" s="346">
        <v>10</v>
      </c>
      <c r="AV83" s="346">
        <v>13</v>
      </c>
      <c r="AW83" s="346">
        <v>14</v>
      </c>
      <c r="AX83" s="346">
        <v>13</v>
      </c>
      <c r="AY83" s="346">
        <v>10</v>
      </c>
      <c r="AZ83" s="584"/>
      <c r="BA83" s="467" t="s">
        <v>430</v>
      </c>
      <c r="BB83" s="348" t="s">
        <v>430</v>
      </c>
      <c r="BC83" s="348" t="s">
        <v>430</v>
      </c>
      <c r="BD83" s="348" t="s">
        <v>430</v>
      </c>
      <c r="BE83" s="375" t="s">
        <v>430</v>
      </c>
      <c r="BF83" s="375">
        <v>100</v>
      </c>
      <c r="BG83" s="374"/>
      <c r="BH83" s="594">
        <v>100</v>
      </c>
      <c r="BI83" s="348" t="s">
        <v>430</v>
      </c>
      <c r="BJ83" s="348" t="s">
        <v>430</v>
      </c>
      <c r="BK83" s="348" t="s">
        <v>430</v>
      </c>
      <c r="BL83" s="348" t="s">
        <v>430</v>
      </c>
      <c r="BM83" s="375" t="s">
        <v>430</v>
      </c>
      <c r="BN83" s="375" t="s">
        <v>430</v>
      </c>
      <c r="BO83" s="375" t="s">
        <v>430</v>
      </c>
      <c r="BP83" s="375" t="s">
        <v>430</v>
      </c>
      <c r="BQ83" s="375" t="s">
        <v>430</v>
      </c>
      <c r="BR83" s="466"/>
      <c r="BS83" s="373" t="s">
        <v>430</v>
      </c>
      <c r="BT83" s="354" t="s">
        <v>430</v>
      </c>
      <c r="BU83" s="430"/>
      <c r="BV83" s="374" t="s">
        <v>555</v>
      </c>
    </row>
    <row r="84" spans="1:74" s="428" customFormat="1" x14ac:dyDescent="0.25">
      <c r="A84" s="345" t="s">
        <v>7406</v>
      </c>
      <c r="B84" s="373"/>
      <c r="C84" s="719">
        <v>43669</v>
      </c>
      <c r="D84" s="373"/>
      <c r="E84" s="346">
        <v>127.25</v>
      </c>
      <c r="F84" s="373"/>
      <c r="G84" s="347">
        <v>1393.2273</v>
      </c>
      <c r="H84" s="374"/>
      <c r="I84" s="348">
        <v>5.4799999999999996E-3</v>
      </c>
      <c r="J84" s="348">
        <v>6.77</v>
      </c>
      <c r="K84" s="348">
        <v>5.4799999999999996E-3</v>
      </c>
      <c r="L84" s="348">
        <v>5.8599999999999998E-3</v>
      </c>
      <c r="M84" s="362"/>
      <c r="N84" s="350">
        <v>4.8211000000000004</v>
      </c>
      <c r="O84" s="348">
        <v>4.8836000000000004</v>
      </c>
      <c r="P84" s="348">
        <v>4.9217000000000004</v>
      </c>
      <c r="Q84" s="348">
        <v>4.9119999999999999</v>
      </c>
      <c r="R84" s="348">
        <v>5.09</v>
      </c>
      <c r="S84" s="348">
        <v>4.9599000000000002</v>
      </c>
      <c r="T84" s="348">
        <v>5.1151999999999997</v>
      </c>
      <c r="U84" s="354">
        <v>5.2203999999999997</v>
      </c>
      <c r="V84" s="348">
        <v>5.3106</v>
      </c>
      <c r="W84" s="348">
        <v>5.8841999999999999</v>
      </c>
      <c r="X84" s="348">
        <v>6.1589999999999998</v>
      </c>
      <c r="Y84" s="375">
        <v>5.4409000000000001</v>
      </c>
      <c r="Z84" s="348" t="s">
        <v>430</v>
      </c>
      <c r="AA84" s="348">
        <v>4.9579000000000004</v>
      </c>
      <c r="AB84" s="348">
        <v>5.0267999999999997</v>
      </c>
      <c r="AC84" s="348">
        <v>5.1665999999999999</v>
      </c>
      <c r="AD84" s="348">
        <v>5.2351999999999999</v>
      </c>
      <c r="AE84" s="348">
        <v>4.9579000000000004</v>
      </c>
      <c r="AF84" s="348">
        <v>5.0225999999999997</v>
      </c>
      <c r="AG84" s="569"/>
      <c r="AH84" s="346">
        <v>7</v>
      </c>
      <c r="AI84" s="346">
        <v>6</v>
      </c>
      <c r="AJ84" s="346">
        <v>6</v>
      </c>
      <c r="AK84" s="346">
        <v>3</v>
      </c>
      <c r="AL84" s="346">
        <v>7</v>
      </c>
      <c r="AM84" s="346">
        <v>6</v>
      </c>
      <c r="AN84" s="346">
        <v>6</v>
      </c>
      <c r="AO84" s="572">
        <v>7</v>
      </c>
      <c r="AP84" s="346">
        <v>5</v>
      </c>
      <c r="AQ84" s="346">
        <v>9</v>
      </c>
      <c r="AR84" s="346">
        <v>7</v>
      </c>
      <c r="AS84" s="346">
        <v>8</v>
      </c>
      <c r="AT84" s="346" t="s">
        <v>430</v>
      </c>
      <c r="AU84" s="346">
        <v>6</v>
      </c>
      <c r="AV84" s="346">
        <v>6</v>
      </c>
      <c r="AW84" s="346">
        <v>5</v>
      </c>
      <c r="AX84" s="346">
        <v>6</v>
      </c>
      <c r="AY84" s="346">
        <v>6</v>
      </c>
      <c r="AZ84" s="584"/>
      <c r="BA84" s="467">
        <v>3.92</v>
      </c>
      <c r="BB84" s="348" t="s">
        <v>430</v>
      </c>
      <c r="BC84" s="348" t="s">
        <v>430</v>
      </c>
      <c r="BD84" s="348" t="s">
        <v>430</v>
      </c>
      <c r="BE84" s="375" t="s">
        <v>430</v>
      </c>
      <c r="BF84" s="375">
        <v>96.08</v>
      </c>
      <c r="BG84" s="374"/>
      <c r="BH84" s="594">
        <v>96.08</v>
      </c>
      <c r="BI84" s="348" t="s">
        <v>430</v>
      </c>
      <c r="BJ84" s="348" t="s">
        <v>430</v>
      </c>
      <c r="BK84" s="348" t="s">
        <v>430</v>
      </c>
      <c r="BL84" s="348" t="s">
        <v>430</v>
      </c>
      <c r="BM84" s="375" t="s">
        <v>430</v>
      </c>
      <c r="BN84" s="375" t="s">
        <v>430</v>
      </c>
      <c r="BO84" s="375">
        <v>3.92</v>
      </c>
      <c r="BP84" s="375" t="s">
        <v>430</v>
      </c>
      <c r="BQ84" s="375" t="s">
        <v>430</v>
      </c>
      <c r="BR84" s="466"/>
      <c r="BS84" s="373" t="s">
        <v>430</v>
      </c>
      <c r="BT84" s="354" t="s">
        <v>430</v>
      </c>
      <c r="BU84" s="430"/>
      <c r="BV84" s="374" t="s">
        <v>555</v>
      </c>
    </row>
    <row r="85" spans="1:74" s="428" customFormat="1" x14ac:dyDescent="0.25">
      <c r="A85" s="345" t="s">
        <v>7407</v>
      </c>
      <c r="B85" s="373"/>
      <c r="C85" s="719">
        <v>43654</v>
      </c>
      <c r="D85" s="373"/>
      <c r="E85" s="346">
        <v>113.3</v>
      </c>
      <c r="F85" s="373"/>
      <c r="G85" s="347">
        <v>1383.9369999999999</v>
      </c>
      <c r="H85" s="374"/>
      <c r="I85" s="348">
        <v>3.0000000000000001E-5</v>
      </c>
      <c r="J85" s="348">
        <v>7.09</v>
      </c>
      <c r="K85" s="348">
        <v>3.0000000000000001E-5</v>
      </c>
      <c r="L85" s="348">
        <v>3.0000000000000001E-5</v>
      </c>
      <c r="M85" s="362"/>
      <c r="N85" s="350">
        <v>4.7690000000000001</v>
      </c>
      <c r="O85" s="348">
        <v>4.7712000000000003</v>
      </c>
      <c r="P85" s="348">
        <v>4.7991999999999999</v>
      </c>
      <c r="Q85" s="348">
        <v>4.7614999999999998</v>
      </c>
      <c r="R85" s="348">
        <v>4.9938000000000002</v>
      </c>
      <c r="S85" s="348">
        <v>4.8529999999999998</v>
      </c>
      <c r="T85" s="348">
        <v>4.9978999999999996</v>
      </c>
      <c r="U85" s="354">
        <v>5.1105</v>
      </c>
      <c r="V85" s="348">
        <v>5.2111000000000001</v>
      </c>
      <c r="W85" s="348">
        <v>5.8202999999999996</v>
      </c>
      <c r="X85" s="348">
        <v>6.0426000000000002</v>
      </c>
      <c r="Y85" s="375">
        <v>5.3224999999999998</v>
      </c>
      <c r="Z85" s="348" t="s">
        <v>430</v>
      </c>
      <c r="AA85" s="348">
        <v>4.8335999999999997</v>
      </c>
      <c r="AB85" s="348">
        <v>4.8997999999999999</v>
      </c>
      <c r="AC85" s="348">
        <v>5.0433000000000003</v>
      </c>
      <c r="AD85" s="348">
        <v>5.13</v>
      </c>
      <c r="AE85" s="348">
        <v>4.8335999999999997</v>
      </c>
      <c r="AF85" s="348">
        <v>4.8883999999999999</v>
      </c>
      <c r="AG85" s="569"/>
      <c r="AH85" s="346">
        <v>13</v>
      </c>
      <c r="AI85" s="346">
        <v>14</v>
      </c>
      <c r="AJ85" s="346">
        <v>14</v>
      </c>
      <c r="AK85" s="346">
        <v>14</v>
      </c>
      <c r="AL85" s="346">
        <v>9</v>
      </c>
      <c r="AM85" s="346">
        <v>11</v>
      </c>
      <c r="AN85" s="346">
        <v>12</v>
      </c>
      <c r="AO85" s="572">
        <v>13</v>
      </c>
      <c r="AP85" s="346">
        <v>12</v>
      </c>
      <c r="AQ85" s="346">
        <v>12</v>
      </c>
      <c r="AR85" s="346">
        <v>14</v>
      </c>
      <c r="AS85" s="346">
        <v>10</v>
      </c>
      <c r="AT85" s="346" t="s">
        <v>430</v>
      </c>
      <c r="AU85" s="346">
        <v>11</v>
      </c>
      <c r="AV85" s="346">
        <v>11</v>
      </c>
      <c r="AW85" s="346">
        <v>12</v>
      </c>
      <c r="AX85" s="346">
        <v>12</v>
      </c>
      <c r="AY85" s="346">
        <v>11</v>
      </c>
      <c r="AZ85" s="584"/>
      <c r="BA85" s="467" t="s">
        <v>430</v>
      </c>
      <c r="BB85" s="348" t="s">
        <v>430</v>
      </c>
      <c r="BC85" s="348" t="s">
        <v>430</v>
      </c>
      <c r="BD85" s="348" t="s">
        <v>430</v>
      </c>
      <c r="BE85" s="375" t="s">
        <v>430</v>
      </c>
      <c r="BF85" s="375">
        <v>100</v>
      </c>
      <c r="BG85" s="374"/>
      <c r="BH85" s="594">
        <v>100</v>
      </c>
      <c r="BI85" s="348" t="s">
        <v>430</v>
      </c>
      <c r="BJ85" s="348" t="s">
        <v>430</v>
      </c>
      <c r="BK85" s="348" t="s">
        <v>430</v>
      </c>
      <c r="BL85" s="348" t="s">
        <v>430</v>
      </c>
      <c r="BM85" s="375" t="s">
        <v>430</v>
      </c>
      <c r="BN85" s="375" t="s">
        <v>430</v>
      </c>
      <c r="BO85" s="375" t="s">
        <v>430</v>
      </c>
      <c r="BP85" s="375" t="s">
        <v>430</v>
      </c>
      <c r="BQ85" s="375" t="s">
        <v>430</v>
      </c>
      <c r="BR85" s="466"/>
      <c r="BS85" s="373" t="s">
        <v>430</v>
      </c>
      <c r="BT85" s="354" t="s">
        <v>430</v>
      </c>
      <c r="BU85" s="430"/>
      <c r="BV85" s="374" t="s">
        <v>555</v>
      </c>
    </row>
    <row r="86" spans="1:74" s="428" customFormat="1" x14ac:dyDescent="0.25">
      <c r="A86" s="345" t="s">
        <v>7408</v>
      </c>
      <c r="B86" s="373"/>
      <c r="C86" s="719">
        <v>44799</v>
      </c>
      <c r="D86" s="373"/>
      <c r="E86" s="346">
        <v>108.36</v>
      </c>
      <c r="F86" s="373"/>
      <c r="G86" s="347">
        <v>12.446</v>
      </c>
      <c r="H86" s="374"/>
      <c r="I86" s="348">
        <v>8.2199999999999999E-3</v>
      </c>
      <c r="J86" s="348">
        <v>7.4</v>
      </c>
      <c r="K86" s="348">
        <v>7.6699999999999997E-3</v>
      </c>
      <c r="L86" s="348">
        <v>8.2199999999999999E-3</v>
      </c>
      <c r="M86" s="362"/>
      <c r="N86" s="350">
        <v>4.9862000000000002</v>
      </c>
      <c r="O86" s="348">
        <v>4.8897000000000004</v>
      </c>
      <c r="P86" s="348">
        <v>4.9063999999999997</v>
      </c>
      <c r="Q86" s="348">
        <v>4.8479000000000001</v>
      </c>
      <c r="R86" s="348">
        <v>5.1307999999999998</v>
      </c>
      <c r="S86" s="348">
        <v>4.9908000000000001</v>
      </c>
      <c r="T86" s="348">
        <v>5.1245000000000003</v>
      </c>
      <c r="U86" s="354">
        <v>5.2244000000000002</v>
      </c>
      <c r="V86" s="348">
        <v>5.3094999999999999</v>
      </c>
      <c r="W86" s="348">
        <v>5.8442999999999996</v>
      </c>
      <c r="X86" s="348">
        <v>6.1112000000000002</v>
      </c>
      <c r="Y86" s="375" t="s">
        <v>430</v>
      </c>
      <c r="Z86" s="348" t="s">
        <v>430</v>
      </c>
      <c r="AA86" s="348">
        <v>4.9382999999999999</v>
      </c>
      <c r="AB86" s="348">
        <v>5.0328999999999997</v>
      </c>
      <c r="AC86" s="348">
        <v>5.1603000000000003</v>
      </c>
      <c r="AD86" s="348">
        <v>5.2374999999999998</v>
      </c>
      <c r="AE86" s="348">
        <v>4.9382999999999999</v>
      </c>
      <c r="AF86" s="348">
        <v>6.1414</v>
      </c>
      <c r="AG86" s="569"/>
      <c r="AH86" s="346">
        <v>1</v>
      </c>
      <c r="AI86" s="346">
        <v>5</v>
      </c>
      <c r="AJ86" s="346">
        <v>8</v>
      </c>
      <c r="AK86" s="346">
        <v>8</v>
      </c>
      <c r="AL86" s="346">
        <v>5</v>
      </c>
      <c r="AM86" s="346">
        <v>3</v>
      </c>
      <c r="AN86" s="346">
        <v>5</v>
      </c>
      <c r="AO86" s="572">
        <v>6</v>
      </c>
      <c r="AP86" s="346">
        <v>7</v>
      </c>
      <c r="AQ86" s="346">
        <v>11</v>
      </c>
      <c r="AR86" s="346">
        <v>11</v>
      </c>
      <c r="AS86" s="346" t="s">
        <v>430</v>
      </c>
      <c r="AT86" s="346" t="s">
        <v>430</v>
      </c>
      <c r="AU86" s="346">
        <v>8</v>
      </c>
      <c r="AV86" s="346">
        <v>5</v>
      </c>
      <c r="AW86" s="346">
        <v>6</v>
      </c>
      <c r="AX86" s="346">
        <v>5</v>
      </c>
      <c r="AY86" s="346">
        <v>8</v>
      </c>
      <c r="AZ86" s="584"/>
      <c r="BA86" s="467">
        <v>4.5999999999999996</v>
      </c>
      <c r="BB86" s="348" t="s">
        <v>430</v>
      </c>
      <c r="BC86" s="348" t="s">
        <v>430</v>
      </c>
      <c r="BD86" s="348" t="s">
        <v>430</v>
      </c>
      <c r="BE86" s="375" t="s">
        <v>430</v>
      </c>
      <c r="BF86" s="375">
        <v>95.4</v>
      </c>
      <c r="BG86" s="374"/>
      <c r="BH86" s="594">
        <v>95.4</v>
      </c>
      <c r="BI86" s="348" t="s">
        <v>430</v>
      </c>
      <c r="BJ86" s="348" t="s">
        <v>430</v>
      </c>
      <c r="BK86" s="348" t="s">
        <v>430</v>
      </c>
      <c r="BL86" s="348" t="s">
        <v>430</v>
      </c>
      <c r="BM86" s="375" t="s">
        <v>430</v>
      </c>
      <c r="BN86" s="375" t="s">
        <v>430</v>
      </c>
      <c r="BO86" s="375">
        <v>4.5999999999999996</v>
      </c>
      <c r="BP86" s="375" t="s">
        <v>430</v>
      </c>
      <c r="BQ86" s="375" t="s">
        <v>430</v>
      </c>
      <c r="BR86" s="466"/>
      <c r="BS86" s="373" t="s">
        <v>430</v>
      </c>
      <c r="BT86" s="354" t="s">
        <v>430</v>
      </c>
      <c r="BU86" s="430"/>
      <c r="BV86" s="374" t="s">
        <v>555</v>
      </c>
    </row>
    <row r="87" spans="1:74" s="428" customFormat="1" x14ac:dyDescent="0.25">
      <c r="A87" s="345" t="s">
        <v>7409</v>
      </c>
      <c r="B87" s="373"/>
      <c r="C87" s="719">
        <v>44900</v>
      </c>
      <c r="D87" s="373"/>
      <c r="E87" s="346">
        <v>55.92</v>
      </c>
      <c r="F87" s="373"/>
      <c r="G87" s="347">
        <v>12.3117</v>
      </c>
      <c r="H87" s="374"/>
      <c r="I87" s="348">
        <v>8.2199999999999999E-3</v>
      </c>
      <c r="J87" s="348">
        <v>5.05</v>
      </c>
      <c r="K87" s="348">
        <v>8.2199999999999999E-3</v>
      </c>
      <c r="L87" s="348">
        <v>8.2199999999999999E-3</v>
      </c>
      <c r="M87" s="362"/>
      <c r="N87" s="350">
        <v>4.7441000000000004</v>
      </c>
      <c r="O87" s="348">
        <v>4.7453000000000003</v>
      </c>
      <c r="P87" s="348">
        <v>4.7477999999999998</v>
      </c>
      <c r="Q87" s="348">
        <v>4.6670999999999996</v>
      </c>
      <c r="R87" s="348">
        <v>4.7625999999999999</v>
      </c>
      <c r="S87" s="348">
        <v>4.6748000000000003</v>
      </c>
      <c r="T87" s="348">
        <v>4.8651999999999997</v>
      </c>
      <c r="U87" s="354">
        <v>5.0058999999999996</v>
      </c>
      <c r="V87" s="348">
        <v>5.1509</v>
      </c>
      <c r="W87" s="348">
        <v>5.8667999999999996</v>
      </c>
      <c r="X87" s="348">
        <v>6.3040000000000003</v>
      </c>
      <c r="Y87" s="375" t="s">
        <v>430</v>
      </c>
      <c r="Z87" s="348" t="s">
        <v>430</v>
      </c>
      <c r="AA87" s="348">
        <v>4.6717000000000004</v>
      </c>
      <c r="AB87" s="348">
        <v>4.7591999999999999</v>
      </c>
      <c r="AC87" s="348">
        <v>4.9268999999999998</v>
      </c>
      <c r="AD87" s="348">
        <v>5.0625999999999998</v>
      </c>
      <c r="AE87" s="348">
        <v>4.6717000000000004</v>
      </c>
      <c r="AF87" s="348">
        <v>6.3181000000000003</v>
      </c>
      <c r="AG87" s="569"/>
      <c r="AH87" s="346">
        <v>14</v>
      </c>
      <c r="AI87" s="346">
        <v>16</v>
      </c>
      <c r="AJ87" s="346">
        <v>17</v>
      </c>
      <c r="AK87" s="346">
        <v>17</v>
      </c>
      <c r="AL87" s="346">
        <v>17</v>
      </c>
      <c r="AM87" s="346">
        <v>16</v>
      </c>
      <c r="AN87" s="346">
        <v>16</v>
      </c>
      <c r="AO87" s="572">
        <v>16</v>
      </c>
      <c r="AP87" s="346">
        <v>15</v>
      </c>
      <c r="AQ87" s="346">
        <v>10</v>
      </c>
      <c r="AR87" s="346">
        <v>2</v>
      </c>
      <c r="AS87" s="346" t="s">
        <v>430</v>
      </c>
      <c r="AT87" s="346" t="s">
        <v>430</v>
      </c>
      <c r="AU87" s="346">
        <v>16</v>
      </c>
      <c r="AV87" s="346">
        <v>16</v>
      </c>
      <c r="AW87" s="346">
        <v>16</v>
      </c>
      <c r="AX87" s="346">
        <v>15</v>
      </c>
      <c r="AY87" s="346">
        <v>16</v>
      </c>
      <c r="AZ87" s="584"/>
      <c r="BA87" s="467" t="s">
        <v>430</v>
      </c>
      <c r="BB87" s="348" t="s">
        <v>430</v>
      </c>
      <c r="BC87" s="348" t="s">
        <v>430</v>
      </c>
      <c r="BD87" s="348" t="s">
        <v>430</v>
      </c>
      <c r="BE87" s="375" t="s">
        <v>430</v>
      </c>
      <c r="BF87" s="375">
        <v>100</v>
      </c>
      <c r="BG87" s="374"/>
      <c r="BH87" s="594">
        <v>100</v>
      </c>
      <c r="BI87" s="348" t="s">
        <v>430</v>
      </c>
      <c r="BJ87" s="348" t="s">
        <v>430</v>
      </c>
      <c r="BK87" s="348" t="s">
        <v>430</v>
      </c>
      <c r="BL87" s="348" t="s">
        <v>430</v>
      </c>
      <c r="BM87" s="375" t="s">
        <v>430</v>
      </c>
      <c r="BN87" s="375" t="s">
        <v>430</v>
      </c>
      <c r="BO87" s="375" t="s">
        <v>430</v>
      </c>
      <c r="BP87" s="375" t="s">
        <v>430</v>
      </c>
      <c r="BQ87" s="375" t="s">
        <v>430</v>
      </c>
      <c r="BR87" s="466"/>
      <c r="BS87" s="373" t="s">
        <v>430</v>
      </c>
      <c r="BT87" s="354" t="s">
        <v>430</v>
      </c>
      <c r="BU87" s="430"/>
      <c r="BV87" s="374" t="s">
        <v>555</v>
      </c>
    </row>
    <row r="88" spans="1:74" s="428" customFormat="1" x14ac:dyDescent="0.25">
      <c r="A88" s="345" t="s">
        <v>7410</v>
      </c>
      <c r="B88" s="373"/>
      <c r="C88" s="719">
        <v>43802</v>
      </c>
      <c r="D88" s="373"/>
      <c r="E88" s="346">
        <v>52.68</v>
      </c>
      <c r="F88" s="373"/>
      <c r="G88" s="347">
        <v>1363.9881</v>
      </c>
      <c r="H88" s="374"/>
      <c r="I88" s="348">
        <v>5.4799999999999996E-3</v>
      </c>
      <c r="J88" s="348">
        <v>6.72</v>
      </c>
      <c r="K88" s="348">
        <v>5.4799999999999996E-3</v>
      </c>
      <c r="L88" s="348">
        <v>5.4799999999999996E-3</v>
      </c>
      <c r="M88" s="362"/>
      <c r="N88" s="350">
        <v>4.6969000000000003</v>
      </c>
      <c r="O88" s="348">
        <v>4.7427999999999999</v>
      </c>
      <c r="P88" s="348">
        <v>4.7523</v>
      </c>
      <c r="Q88" s="348">
        <v>4.6704999999999997</v>
      </c>
      <c r="R88" s="348">
        <v>4.8880999999999997</v>
      </c>
      <c r="S88" s="348">
        <v>4.7763999999999998</v>
      </c>
      <c r="T88" s="348">
        <v>4.9649999999999999</v>
      </c>
      <c r="U88" s="354">
        <v>5.0923999999999996</v>
      </c>
      <c r="V88" s="348">
        <v>5.2012</v>
      </c>
      <c r="W88" s="348">
        <v>5.8128000000000002</v>
      </c>
      <c r="X88" s="348">
        <v>6.0972</v>
      </c>
      <c r="Y88" s="375">
        <v>5.4192999999999998</v>
      </c>
      <c r="Z88" s="348" t="s">
        <v>430</v>
      </c>
      <c r="AA88" s="348">
        <v>4.7680999999999996</v>
      </c>
      <c r="AB88" s="348">
        <v>4.8611000000000004</v>
      </c>
      <c r="AC88" s="348">
        <v>5.0171999999999999</v>
      </c>
      <c r="AD88" s="348">
        <v>5.1162000000000001</v>
      </c>
      <c r="AE88" s="348">
        <v>4.7680999999999996</v>
      </c>
      <c r="AF88" s="348">
        <v>4.9676</v>
      </c>
      <c r="AG88" s="569"/>
      <c r="AH88" s="346">
        <v>15</v>
      </c>
      <c r="AI88" s="346">
        <v>17</v>
      </c>
      <c r="AJ88" s="346">
        <v>16</v>
      </c>
      <c r="AK88" s="346">
        <v>16</v>
      </c>
      <c r="AL88" s="346">
        <v>13</v>
      </c>
      <c r="AM88" s="346">
        <v>15</v>
      </c>
      <c r="AN88" s="346">
        <v>15</v>
      </c>
      <c r="AO88" s="572">
        <v>15</v>
      </c>
      <c r="AP88" s="346">
        <v>13</v>
      </c>
      <c r="AQ88" s="346">
        <v>13</v>
      </c>
      <c r="AR88" s="346">
        <v>12</v>
      </c>
      <c r="AS88" s="346">
        <v>9</v>
      </c>
      <c r="AT88" s="346" t="s">
        <v>430</v>
      </c>
      <c r="AU88" s="346">
        <v>15</v>
      </c>
      <c r="AV88" s="346">
        <v>15</v>
      </c>
      <c r="AW88" s="346">
        <v>15</v>
      </c>
      <c r="AX88" s="346">
        <v>14</v>
      </c>
      <c r="AY88" s="346">
        <v>15</v>
      </c>
      <c r="AZ88" s="584"/>
      <c r="BA88" s="467" t="s">
        <v>430</v>
      </c>
      <c r="BB88" s="348" t="s">
        <v>430</v>
      </c>
      <c r="BC88" s="348" t="s">
        <v>430</v>
      </c>
      <c r="BD88" s="348" t="s">
        <v>430</v>
      </c>
      <c r="BE88" s="375" t="s">
        <v>430</v>
      </c>
      <c r="BF88" s="375">
        <v>100</v>
      </c>
      <c r="BG88" s="374"/>
      <c r="BH88" s="594">
        <v>100</v>
      </c>
      <c r="BI88" s="348" t="s">
        <v>430</v>
      </c>
      <c r="BJ88" s="348" t="s">
        <v>430</v>
      </c>
      <c r="BK88" s="348" t="s">
        <v>430</v>
      </c>
      <c r="BL88" s="348" t="s">
        <v>430</v>
      </c>
      <c r="BM88" s="375" t="s">
        <v>430</v>
      </c>
      <c r="BN88" s="375" t="s">
        <v>430</v>
      </c>
      <c r="BO88" s="375" t="s">
        <v>430</v>
      </c>
      <c r="BP88" s="375" t="s">
        <v>430</v>
      </c>
      <c r="BQ88" s="375" t="s">
        <v>430</v>
      </c>
      <c r="BR88" s="466"/>
      <c r="BS88" s="373" t="s">
        <v>430</v>
      </c>
      <c r="BT88" s="354" t="s">
        <v>430</v>
      </c>
      <c r="BU88" s="430"/>
      <c r="BV88" s="374" t="s">
        <v>555</v>
      </c>
    </row>
    <row r="89" spans="1:74" s="428" customFormat="1" x14ac:dyDescent="0.25">
      <c r="A89" s="345" t="s">
        <v>7411</v>
      </c>
      <c r="B89" s="373"/>
      <c r="C89" s="719">
        <v>43704</v>
      </c>
      <c r="D89" s="373"/>
      <c r="E89" s="346">
        <v>40.83</v>
      </c>
      <c r="F89" s="373"/>
      <c r="G89" s="347">
        <v>1387.5637999999999</v>
      </c>
      <c r="H89" s="374"/>
      <c r="I89" s="348">
        <v>2.7399999999999998E-3</v>
      </c>
      <c r="J89" s="348">
        <v>5.53</v>
      </c>
      <c r="K89" s="348">
        <v>2.7399999999999998E-3</v>
      </c>
      <c r="L89" s="348">
        <v>2.7399999999999998E-3</v>
      </c>
      <c r="M89" s="362"/>
      <c r="N89" s="350">
        <v>4.7828999999999997</v>
      </c>
      <c r="O89" s="348">
        <v>4.8456000000000001</v>
      </c>
      <c r="P89" s="348">
        <v>4.8254000000000001</v>
      </c>
      <c r="Q89" s="348">
        <v>4.7938999999999998</v>
      </c>
      <c r="R89" s="348">
        <v>4.8667999999999996</v>
      </c>
      <c r="S89" s="348">
        <v>4.8159999999999998</v>
      </c>
      <c r="T89" s="348">
        <v>5.0552000000000001</v>
      </c>
      <c r="U89" s="354">
        <v>5.1736000000000004</v>
      </c>
      <c r="V89" s="348">
        <v>5.2789999999999999</v>
      </c>
      <c r="W89" s="348">
        <v>5.9165000000000001</v>
      </c>
      <c r="X89" s="348">
        <v>6.1753999999999998</v>
      </c>
      <c r="Y89" s="375">
        <v>5.4779</v>
      </c>
      <c r="Z89" s="348" t="s">
        <v>430</v>
      </c>
      <c r="AA89" s="348">
        <v>4.7901999999999996</v>
      </c>
      <c r="AB89" s="348">
        <v>4.8990999999999998</v>
      </c>
      <c r="AC89" s="348">
        <v>5.0979000000000001</v>
      </c>
      <c r="AD89" s="348">
        <v>5.1925999999999997</v>
      </c>
      <c r="AE89" s="348">
        <v>4.7901999999999996</v>
      </c>
      <c r="AF89" s="348">
        <v>5.0324</v>
      </c>
      <c r="AG89" s="569"/>
      <c r="AH89" s="346">
        <v>11</v>
      </c>
      <c r="AI89" s="346">
        <v>10</v>
      </c>
      <c r="AJ89" s="346">
        <v>13</v>
      </c>
      <c r="AK89" s="346">
        <v>10</v>
      </c>
      <c r="AL89" s="346">
        <v>14</v>
      </c>
      <c r="AM89" s="346">
        <v>12</v>
      </c>
      <c r="AN89" s="346">
        <v>10</v>
      </c>
      <c r="AO89" s="572">
        <v>10</v>
      </c>
      <c r="AP89" s="346">
        <v>9</v>
      </c>
      <c r="AQ89" s="346">
        <v>4</v>
      </c>
      <c r="AR89" s="346">
        <v>5</v>
      </c>
      <c r="AS89" s="346">
        <v>4</v>
      </c>
      <c r="AT89" s="346" t="s">
        <v>430</v>
      </c>
      <c r="AU89" s="346">
        <v>13</v>
      </c>
      <c r="AV89" s="346">
        <v>12</v>
      </c>
      <c r="AW89" s="346">
        <v>10</v>
      </c>
      <c r="AX89" s="346">
        <v>9</v>
      </c>
      <c r="AY89" s="346">
        <v>13</v>
      </c>
      <c r="AZ89" s="584"/>
      <c r="BA89" s="467">
        <v>4.88</v>
      </c>
      <c r="BB89" s="348" t="s">
        <v>430</v>
      </c>
      <c r="BC89" s="348" t="s">
        <v>430</v>
      </c>
      <c r="BD89" s="348" t="s">
        <v>430</v>
      </c>
      <c r="BE89" s="375" t="s">
        <v>430</v>
      </c>
      <c r="BF89" s="375">
        <v>95.12</v>
      </c>
      <c r="BG89" s="374"/>
      <c r="BH89" s="594">
        <v>95.12</v>
      </c>
      <c r="BI89" s="348" t="s">
        <v>430</v>
      </c>
      <c r="BJ89" s="348" t="s">
        <v>430</v>
      </c>
      <c r="BK89" s="348" t="s">
        <v>430</v>
      </c>
      <c r="BL89" s="348" t="s">
        <v>430</v>
      </c>
      <c r="BM89" s="375" t="s">
        <v>430</v>
      </c>
      <c r="BN89" s="375" t="s">
        <v>430</v>
      </c>
      <c r="BO89" s="375">
        <v>4.88</v>
      </c>
      <c r="BP89" s="375" t="s">
        <v>430</v>
      </c>
      <c r="BQ89" s="375" t="s">
        <v>430</v>
      </c>
      <c r="BR89" s="466"/>
      <c r="BS89" s="373" t="s">
        <v>430</v>
      </c>
      <c r="BT89" s="354" t="s">
        <v>430</v>
      </c>
      <c r="BU89" s="430"/>
      <c r="BV89" s="374" t="s">
        <v>555</v>
      </c>
    </row>
    <row r="90" spans="1:74" s="428" customFormat="1" x14ac:dyDescent="0.25">
      <c r="A90" s="345" t="s">
        <v>7412</v>
      </c>
      <c r="B90" s="373"/>
      <c r="C90" s="719">
        <v>43858</v>
      </c>
      <c r="D90" s="373"/>
      <c r="E90" s="346">
        <v>36.67</v>
      </c>
      <c r="F90" s="373"/>
      <c r="G90" s="347">
        <v>1368.9304999999999</v>
      </c>
      <c r="H90" s="374"/>
      <c r="I90" s="348">
        <v>2.7399999999999998E-3</v>
      </c>
      <c r="J90" s="348">
        <v>7.53</v>
      </c>
      <c r="K90" s="348">
        <v>2.7399999999999998E-3</v>
      </c>
      <c r="L90" s="348">
        <v>2.7399999999999998E-3</v>
      </c>
      <c r="M90" s="362"/>
      <c r="N90" s="350">
        <v>4.8693</v>
      </c>
      <c r="O90" s="348">
        <v>4.8483999999999998</v>
      </c>
      <c r="P90" s="348">
        <v>4.9212999999999996</v>
      </c>
      <c r="Q90" s="348">
        <v>4.8609999999999998</v>
      </c>
      <c r="R90" s="348">
        <v>5.3513999999999999</v>
      </c>
      <c r="S90" s="348">
        <v>5.0793999999999997</v>
      </c>
      <c r="T90" s="348">
        <v>5.2382999999999997</v>
      </c>
      <c r="U90" s="354">
        <v>5.3719000000000001</v>
      </c>
      <c r="V90" s="348">
        <v>5.4775</v>
      </c>
      <c r="W90" s="348">
        <v>6.0663</v>
      </c>
      <c r="X90" s="348">
        <v>6.3239000000000001</v>
      </c>
      <c r="Y90" s="375">
        <v>5.6050000000000004</v>
      </c>
      <c r="Z90" s="348" t="s">
        <v>430</v>
      </c>
      <c r="AA90" s="348">
        <v>5.0004999999999997</v>
      </c>
      <c r="AB90" s="348">
        <v>5.1318999999999999</v>
      </c>
      <c r="AC90" s="348">
        <v>5.2892000000000001</v>
      </c>
      <c r="AD90" s="348">
        <v>5.3894000000000002</v>
      </c>
      <c r="AE90" s="348">
        <v>5.0004999999999997</v>
      </c>
      <c r="AF90" s="348">
        <v>5.1534000000000004</v>
      </c>
      <c r="AG90" s="569"/>
      <c r="AH90" s="346">
        <v>4</v>
      </c>
      <c r="AI90" s="346">
        <v>8</v>
      </c>
      <c r="AJ90" s="346">
        <v>7</v>
      </c>
      <c r="AK90" s="346">
        <v>7</v>
      </c>
      <c r="AL90" s="346">
        <v>1</v>
      </c>
      <c r="AM90" s="346">
        <v>1</v>
      </c>
      <c r="AN90" s="346">
        <v>1</v>
      </c>
      <c r="AO90" s="572">
        <v>1</v>
      </c>
      <c r="AP90" s="346">
        <v>1</v>
      </c>
      <c r="AQ90" s="346">
        <v>1</v>
      </c>
      <c r="AR90" s="346">
        <v>1</v>
      </c>
      <c r="AS90" s="346">
        <v>1</v>
      </c>
      <c r="AT90" s="346" t="s">
        <v>430</v>
      </c>
      <c r="AU90" s="346">
        <v>2</v>
      </c>
      <c r="AV90" s="346">
        <v>1</v>
      </c>
      <c r="AW90" s="346">
        <v>1</v>
      </c>
      <c r="AX90" s="346">
        <v>1</v>
      </c>
      <c r="AY90" s="346">
        <v>2</v>
      </c>
      <c r="AZ90" s="584"/>
      <c r="BA90" s="467">
        <v>8.17</v>
      </c>
      <c r="BB90" s="348" t="s">
        <v>430</v>
      </c>
      <c r="BC90" s="348" t="s">
        <v>430</v>
      </c>
      <c r="BD90" s="348" t="s">
        <v>430</v>
      </c>
      <c r="BE90" s="375" t="s">
        <v>430</v>
      </c>
      <c r="BF90" s="375">
        <v>91.83</v>
      </c>
      <c r="BG90" s="374"/>
      <c r="BH90" s="594">
        <v>91.83</v>
      </c>
      <c r="BI90" s="348" t="s">
        <v>430</v>
      </c>
      <c r="BJ90" s="348" t="s">
        <v>430</v>
      </c>
      <c r="BK90" s="348" t="s">
        <v>430</v>
      </c>
      <c r="BL90" s="348" t="s">
        <v>430</v>
      </c>
      <c r="BM90" s="375" t="s">
        <v>430</v>
      </c>
      <c r="BN90" s="375" t="s">
        <v>430</v>
      </c>
      <c r="BO90" s="375">
        <v>8.17</v>
      </c>
      <c r="BP90" s="375" t="s">
        <v>430</v>
      </c>
      <c r="BQ90" s="375" t="s">
        <v>430</v>
      </c>
      <c r="BR90" s="466"/>
      <c r="BS90" s="373" t="s">
        <v>430</v>
      </c>
      <c r="BT90" s="354" t="s">
        <v>430</v>
      </c>
      <c r="BU90" s="430"/>
      <c r="BV90" s="374" t="s">
        <v>555</v>
      </c>
    </row>
    <row r="91" spans="1:74" s="428" customFormat="1" x14ac:dyDescent="0.25">
      <c r="A91" s="345" t="s">
        <v>7413</v>
      </c>
      <c r="B91" s="373"/>
      <c r="C91" s="719">
        <v>43669</v>
      </c>
      <c r="D91" s="373"/>
      <c r="E91" s="346">
        <v>27.09</v>
      </c>
      <c r="F91" s="373"/>
      <c r="G91" s="347">
        <v>1389.8081999999999</v>
      </c>
      <c r="H91" s="374"/>
      <c r="I91" s="348">
        <v>1.6740000000000001E-2</v>
      </c>
      <c r="J91" s="348">
        <v>6.32</v>
      </c>
      <c r="K91" s="348">
        <v>1.6580000000000001E-2</v>
      </c>
      <c r="L91" s="348">
        <v>1.66E-2</v>
      </c>
      <c r="M91" s="362"/>
      <c r="N91" s="350">
        <v>4.6832000000000003</v>
      </c>
      <c r="O91" s="348">
        <v>4.8018000000000001</v>
      </c>
      <c r="P91" s="348">
        <v>4.8327</v>
      </c>
      <c r="Q91" s="348">
        <v>4.7826000000000004</v>
      </c>
      <c r="R91" s="348">
        <v>4.9283999999999999</v>
      </c>
      <c r="S91" s="348">
        <v>4.9237000000000002</v>
      </c>
      <c r="T91" s="348">
        <v>5.0979999999999999</v>
      </c>
      <c r="U91" s="354">
        <v>5.2131999999999996</v>
      </c>
      <c r="V91" s="348">
        <v>5.3098999999999998</v>
      </c>
      <c r="W91" s="348">
        <v>5.8941999999999997</v>
      </c>
      <c r="X91" s="348">
        <v>6.1528</v>
      </c>
      <c r="Y91" s="375">
        <v>5.4555999999999996</v>
      </c>
      <c r="Z91" s="348" t="s">
        <v>430</v>
      </c>
      <c r="AA91" s="348">
        <v>4.8060999999999998</v>
      </c>
      <c r="AB91" s="348">
        <v>4.9965999999999999</v>
      </c>
      <c r="AC91" s="348">
        <v>5.1444999999999999</v>
      </c>
      <c r="AD91" s="348">
        <v>5.2282999999999999</v>
      </c>
      <c r="AE91" s="348">
        <v>4.8060999999999998</v>
      </c>
      <c r="AF91" s="348">
        <v>4.9843999999999999</v>
      </c>
      <c r="AG91" s="569"/>
      <c r="AH91" s="346">
        <v>16</v>
      </c>
      <c r="AI91" s="346">
        <v>13</v>
      </c>
      <c r="AJ91" s="346">
        <v>11</v>
      </c>
      <c r="AK91" s="346">
        <v>12</v>
      </c>
      <c r="AL91" s="346">
        <v>12</v>
      </c>
      <c r="AM91" s="346">
        <v>9</v>
      </c>
      <c r="AN91" s="346">
        <v>9</v>
      </c>
      <c r="AO91" s="572">
        <v>8</v>
      </c>
      <c r="AP91" s="346">
        <v>6</v>
      </c>
      <c r="AQ91" s="346">
        <v>6</v>
      </c>
      <c r="AR91" s="346">
        <v>9</v>
      </c>
      <c r="AS91" s="346">
        <v>6</v>
      </c>
      <c r="AT91" s="346" t="s">
        <v>430</v>
      </c>
      <c r="AU91" s="346">
        <v>12</v>
      </c>
      <c r="AV91" s="346">
        <v>9</v>
      </c>
      <c r="AW91" s="346">
        <v>8</v>
      </c>
      <c r="AX91" s="346">
        <v>7</v>
      </c>
      <c r="AY91" s="346">
        <v>12</v>
      </c>
      <c r="AZ91" s="584"/>
      <c r="BA91" s="467">
        <v>34.65</v>
      </c>
      <c r="BB91" s="348" t="s">
        <v>430</v>
      </c>
      <c r="BC91" s="348" t="s">
        <v>430</v>
      </c>
      <c r="BD91" s="348" t="s">
        <v>430</v>
      </c>
      <c r="BE91" s="375" t="s">
        <v>430</v>
      </c>
      <c r="BF91" s="375">
        <v>65.349999999999994</v>
      </c>
      <c r="BG91" s="374"/>
      <c r="BH91" s="594">
        <v>65.349999999999994</v>
      </c>
      <c r="BI91" s="348" t="s">
        <v>430</v>
      </c>
      <c r="BJ91" s="348" t="s">
        <v>430</v>
      </c>
      <c r="BK91" s="348" t="s">
        <v>430</v>
      </c>
      <c r="BL91" s="348" t="s">
        <v>430</v>
      </c>
      <c r="BM91" s="375">
        <v>5.17</v>
      </c>
      <c r="BN91" s="375" t="s">
        <v>430</v>
      </c>
      <c r="BO91" s="375">
        <v>29.48</v>
      </c>
      <c r="BP91" s="375" t="s">
        <v>430</v>
      </c>
      <c r="BQ91" s="375" t="s">
        <v>430</v>
      </c>
      <c r="BR91" s="466"/>
      <c r="BS91" s="373" t="s">
        <v>430</v>
      </c>
      <c r="BT91" s="354" t="s">
        <v>430</v>
      </c>
      <c r="BU91" s="430"/>
      <c r="BV91" s="374" t="s">
        <v>555</v>
      </c>
    </row>
    <row r="92" spans="1:74" s="428" customFormat="1" x14ac:dyDescent="0.25">
      <c r="A92" s="345" t="s">
        <v>7414</v>
      </c>
      <c r="B92" s="373"/>
      <c r="C92" s="719">
        <v>43762</v>
      </c>
      <c r="D92" s="373"/>
      <c r="E92" s="346">
        <v>24.71</v>
      </c>
      <c r="F92" s="373"/>
      <c r="G92" s="347">
        <v>1359.1686</v>
      </c>
      <c r="H92" s="374"/>
      <c r="I92" s="348">
        <v>5.4799999999999996E-3</v>
      </c>
      <c r="J92" s="348">
        <v>6.14</v>
      </c>
      <c r="K92" s="348">
        <v>5.4799999999999996E-3</v>
      </c>
      <c r="L92" s="348">
        <v>5.4799999999999996E-3</v>
      </c>
      <c r="M92" s="362"/>
      <c r="N92" s="350">
        <v>4.6760000000000002</v>
      </c>
      <c r="O92" s="348">
        <v>4.7587000000000002</v>
      </c>
      <c r="P92" s="348">
        <v>4.7641</v>
      </c>
      <c r="Q92" s="348">
        <v>4.6768999999999998</v>
      </c>
      <c r="R92" s="348">
        <v>4.7786</v>
      </c>
      <c r="S92" s="348">
        <v>4.6694000000000004</v>
      </c>
      <c r="T92" s="348">
        <v>4.8423999999999996</v>
      </c>
      <c r="U92" s="354">
        <v>4.9865000000000004</v>
      </c>
      <c r="V92" s="348">
        <v>5.0979000000000001</v>
      </c>
      <c r="W92" s="348">
        <v>5.6646999999999998</v>
      </c>
      <c r="X92" s="348">
        <v>5.9265999999999996</v>
      </c>
      <c r="Y92" s="375">
        <v>5.2676999999999996</v>
      </c>
      <c r="Z92" s="348" t="s">
        <v>430</v>
      </c>
      <c r="AA92" s="348">
        <v>4.6657000000000002</v>
      </c>
      <c r="AB92" s="348">
        <v>4.7458999999999998</v>
      </c>
      <c r="AC92" s="348">
        <v>4.9016999999999999</v>
      </c>
      <c r="AD92" s="348">
        <v>5.0129999999999999</v>
      </c>
      <c r="AE92" s="348">
        <v>4.6657000000000002</v>
      </c>
      <c r="AF92" s="348">
        <v>4.8250000000000002</v>
      </c>
      <c r="AG92" s="569"/>
      <c r="AH92" s="346">
        <v>17</v>
      </c>
      <c r="AI92" s="346">
        <v>15</v>
      </c>
      <c r="AJ92" s="346">
        <v>15</v>
      </c>
      <c r="AK92" s="346">
        <v>15</v>
      </c>
      <c r="AL92" s="346">
        <v>16</v>
      </c>
      <c r="AM92" s="346">
        <v>17</v>
      </c>
      <c r="AN92" s="346">
        <v>17</v>
      </c>
      <c r="AO92" s="572">
        <v>17</v>
      </c>
      <c r="AP92" s="346">
        <v>16</v>
      </c>
      <c r="AQ92" s="346">
        <v>16</v>
      </c>
      <c r="AR92" s="346">
        <v>15</v>
      </c>
      <c r="AS92" s="346">
        <v>11</v>
      </c>
      <c r="AT92" s="346" t="s">
        <v>430</v>
      </c>
      <c r="AU92" s="346">
        <v>17</v>
      </c>
      <c r="AV92" s="346">
        <v>17</v>
      </c>
      <c r="AW92" s="346">
        <v>17</v>
      </c>
      <c r="AX92" s="346">
        <v>16</v>
      </c>
      <c r="AY92" s="346">
        <v>17</v>
      </c>
      <c r="AZ92" s="584"/>
      <c r="BA92" s="467" t="s">
        <v>430</v>
      </c>
      <c r="BB92" s="348" t="s">
        <v>430</v>
      </c>
      <c r="BC92" s="348" t="s">
        <v>430</v>
      </c>
      <c r="BD92" s="348" t="s">
        <v>430</v>
      </c>
      <c r="BE92" s="375" t="s">
        <v>430</v>
      </c>
      <c r="BF92" s="375">
        <v>100</v>
      </c>
      <c r="BG92" s="374"/>
      <c r="BH92" s="594">
        <v>100</v>
      </c>
      <c r="BI92" s="348" t="s">
        <v>430</v>
      </c>
      <c r="BJ92" s="348" t="s">
        <v>430</v>
      </c>
      <c r="BK92" s="348" t="s">
        <v>430</v>
      </c>
      <c r="BL92" s="348" t="s">
        <v>430</v>
      </c>
      <c r="BM92" s="375" t="s">
        <v>430</v>
      </c>
      <c r="BN92" s="375" t="s">
        <v>430</v>
      </c>
      <c r="BO92" s="375" t="s">
        <v>430</v>
      </c>
      <c r="BP92" s="375" t="s">
        <v>430</v>
      </c>
      <c r="BQ92" s="375" t="s">
        <v>430</v>
      </c>
      <c r="BR92" s="466"/>
      <c r="BS92" s="373" t="s">
        <v>430</v>
      </c>
      <c r="BT92" s="354" t="s">
        <v>430</v>
      </c>
      <c r="BU92" s="430"/>
      <c r="BV92" s="374" t="s">
        <v>555</v>
      </c>
    </row>
    <row r="93" spans="1:74" s="428" customFormat="1" x14ac:dyDescent="0.25">
      <c r="A93" s="345" t="s">
        <v>7415</v>
      </c>
      <c r="B93" s="373"/>
      <c r="C93" s="719">
        <v>44846</v>
      </c>
      <c r="D93" s="373"/>
      <c r="E93" s="346">
        <v>22.74</v>
      </c>
      <c r="F93" s="373"/>
      <c r="G93" s="347">
        <v>1225.0995</v>
      </c>
      <c r="H93" s="374"/>
      <c r="I93" s="348">
        <v>5.4799999999999996E-3</v>
      </c>
      <c r="J93" s="348">
        <v>5.01</v>
      </c>
      <c r="K93" s="348">
        <v>5.4799999999999996E-3</v>
      </c>
      <c r="L93" s="348">
        <v>5.4799999999999996E-3</v>
      </c>
      <c r="M93" s="362"/>
      <c r="N93" s="350">
        <v>4.5797999999999996</v>
      </c>
      <c r="O93" s="348">
        <v>4.6216999999999997</v>
      </c>
      <c r="P93" s="348">
        <v>4.6622000000000003</v>
      </c>
      <c r="Q93" s="348">
        <v>4.5865</v>
      </c>
      <c r="R93" s="348">
        <v>4.5008999999999997</v>
      </c>
      <c r="S93" s="348">
        <v>4.4877000000000002</v>
      </c>
      <c r="T93" s="348">
        <v>4.6853999999999996</v>
      </c>
      <c r="U93" s="354">
        <v>4.8240999999999996</v>
      </c>
      <c r="V93" s="348">
        <v>4.9326999999999996</v>
      </c>
      <c r="W93" s="348">
        <v>5.5289999999999999</v>
      </c>
      <c r="X93" s="348">
        <v>5.8346</v>
      </c>
      <c r="Y93" s="375" t="s">
        <v>430</v>
      </c>
      <c r="Z93" s="348" t="s">
        <v>430</v>
      </c>
      <c r="AA93" s="348">
        <v>4.4611999999999998</v>
      </c>
      <c r="AB93" s="348">
        <v>4.5640999999999998</v>
      </c>
      <c r="AC93" s="348">
        <v>4.7422000000000004</v>
      </c>
      <c r="AD93" s="348">
        <v>4.8475999999999999</v>
      </c>
      <c r="AE93" s="348">
        <v>4.4611999999999998</v>
      </c>
      <c r="AF93" s="348">
        <v>5.8985000000000003</v>
      </c>
      <c r="AG93" s="569"/>
      <c r="AH93" s="346">
        <v>18</v>
      </c>
      <c r="AI93" s="346">
        <v>18</v>
      </c>
      <c r="AJ93" s="346">
        <v>18</v>
      </c>
      <c r="AK93" s="346">
        <v>18</v>
      </c>
      <c r="AL93" s="346">
        <v>18</v>
      </c>
      <c r="AM93" s="346">
        <v>18</v>
      </c>
      <c r="AN93" s="346">
        <v>18</v>
      </c>
      <c r="AO93" s="572">
        <v>18</v>
      </c>
      <c r="AP93" s="346">
        <v>17</v>
      </c>
      <c r="AQ93" s="346">
        <v>17</v>
      </c>
      <c r="AR93" s="346">
        <v>16</v>
      </c>
      <c r="AS93" s="346" t="s">
        <v>430</v>
      </c>
      <c r="AT93" s="346" t="s">
        <v>430</v>
      </c>
      <c r="AU93" s="346">
        <v>18</v>
      </c>
      <c r="AV93" s="346">
        <v>18</v>
      </c>
      <c r="AW93" s="346">
        <v>18</v>
      </c>
      <c r="AX93" s="346">
        <v>17</v>
      </c>
      <c r="AY93" s="346">
        <v>18</v>
      </c>
      <c r="AZ93" s="584"/>
      <c r="BA93" s="467" t="s">
        <v>430</v>
      </c>
      <c r="BB93" s="348" t="s">
        <v>430</v>
      </c>
      <c r="BC93" s="348" t="s">
        <v>430</v>
      </c>
      <c r="BD93" s="348" t="s">
        <v>430</v>
      </c>
      <c r="BE93" s="375" t="s">
        <v>430</v>
      </c>
      <c r="BF93" s="375">
        <v>100</v>
      </c>
      <c r="BG93" s="374"/>
      <c r="BH93" s="594">
        <v>100</v>
      </c>
      <c r="BI93" s="348" t="s">
        <v>430</v>
      </c>
      <c r="BJ93" s="348" t="s">
        <v>430</v>
      </c>
      <c r="BK93" s="348" t="s">
        <v>430</v>
      </c>
      <c r="BL93" s="348" t="s">
        <v>430</v>
      </c>
      <c r="BM93" s="375" t="s">
        <v>430</v>
      </c>
      <c r="BN93" s="375" t="s">
        <v>430</v>
      </c>
      <c r="BO93" s="375" t="s">
        <v>430</v>
      </c>
      <c r="BP93" s="375" t="s">
        <v>430</v>
      </c>
      <c r="BQ93" s="375" t="s">
        <v>430</v>
      </c>
      <c r="BR93" s="466"/>
      <c r="BS93" s="373" t="s">
        <v>430</v>
      </c>
      <c r="BT93" s="354" t="s">
        <v>430</v>
      </c>
      <c r="BU93" s="430"/>
      <c r="BV93" s="374" t="s">
        <v>555</v>
      </c>
    </row>
    <row r="94" spans="1:74" s="428" customFormat="1" x14ac:dyDescent="0.25">
      <c r="A94" s="345" t="s">
        <v>7416</v>
      </c>
      <c r="B94" s="373"/>
      <c r="C94" s="719">
        <v>44580</v>
      </c>
      <c r="D94" s="373"/>
      <c r="E94" s="346">
        <v>14.3</v>
      </c>
      <c r="F94" s="373"/>
      <c r="G94" s="347">
        <v>1275.5607</v>
      </c>
      <c r="H94" s="374"/>
      <c r="I94" s="348">
        <v>8.2199999999999999E-3</v>
      </c>
      <c r="J94" s="348">
        <v>5.64</v>
      </c>
      <c r="K94" s="348">
        <v>8.2199999999999999E-3</v>
      </c>
      <c r="L94" s="348">
        <v>8.2199999999999999E-3</v>
      </c>
      <c r="M94" s="362"/>
      <c r="N94" s="350">
        <v>4.7850000000000001</v>
      </c>
      <c r="O94" s="348">
        <v>4.8186999999999998</v>
      </c>
      <c r="P94" s="348">
        <v>4.8518999999999997</v>
      </c>
      <c r="Q94" s="348">
        <v>4.7706</v>
      </c>
      <c r="R94" s="348">
        <v>4.8597000000000001</v>
      </c>
      <c r="S94" s="348">
        <v>4.7927999999999997</v>
      </c>
      <c r="T94" s="348">
        <v>4.9858000000000002</v>
      </c>
      <c r="U94" s="354">
        <v>5.1387</v>
      </c>
      <c r="V94" s="348">
        <v>5.2553999999999998</v>
      </c>
      <c r="W94" s="348">
        <v>5.8860000000000001</v>
      </c>
      <c r="X94" s="348">
        <v>6.1561000000000003</v>
      </c>
      <c r="Y94" s="375" t="s">
        <v>430</v>
      </c>
      <c r="Z94" s="348" t="s">
        <v>430</v>
      </c>
      <c r="AA94" s="348">
        <v>4.7826000000000004</v>
      </c>
      <c r="AB94" s="348">
        <v>4.8720999999999997</v>
      </c>
      <c r="AC94" s="348">
        <v>5.0389999999999997</v>
      </c>
      <c r="AD94" s="348">
        <v>5.1593999999999998</v>
      </c>
      <c r="AE94" s="348">
        <v>4.7826000000000004</v>
      </c>
      <c r="AF94" s="348">
        <v>5.8636999999999997</v>
      </c>
      <c r="AG94" s="569"/>
      <c r="AH94" s="346">
        <v>10</v>
      </c>
      <c r="AI94" s="346">
        <v>12</v>
      </c>
      <c r="AJ94" s="346">
        <v>10</v>
      </c>
      <c r="AK94" s="346">
        <v>13</v>
      </c>
      <c r="AL94" s="346">
        <v>15</v>
      </c>
      <c r="AM94" s="346">
        <v>14</v>
      </c>
      <c r="AN94" s="346">
        <v>13</v>
      </c>
      <c r="AO94" s="572">
        <v>11</v>
      </c>
      <c r="AP94" s="346">
        <v>10</v>
      </c>
      <c r="AQ94" s="346">
        <v>8</v>
      </c>
      <c r="AR94" s="346">
        <v>8</v>
      </c>
      <c r="AS94" s="346" t="s">
        <v>430</v>
      </c>
      <c r="AT94" s="346" t="s">
        <v>430</v>
      </c>
      <c r="AU94" s="346">
        <v>14</v>
      </c>
      <c r="AV94" s="346">
        <v>14</v>
      </c>
      <c r="AW94" s="346">
        <v>13</v>
      </c>
      <c r="AX94" s="346">
        <v>10</v>
      </c>
      <c r="AY94" s="346">
        <v>14</v>
      </c>
      <c r="AZ94" s="584"/>
      <c r="BA94" s="467">
        <v>11.88</v>
      </c>
      <c r="BB94" s="348" t="s">
        <v>430</v>
      </c>
      <c r="BC94" s="348" t="s">
        <v>430</v>
      </c>
      <c r="BD94" s="348" t="s">
        <v>430</v>
      </c>
      <c r="BE94" s="375" t="s">
        <v>430</v>
      </c>
      <c r="BF94" s="375">
        <v>88.12</v>
      </c>
      <c r="BG94" s="374"/>
      <c r="BH94" s="594">
        <v>88.12</v>
      </c>
      <c r="BI94" s="348" t="s">
        <v>430</v>
      </c>
      <c r="BJ94" s="348" t="s">
        <v>430</v>
      </c>
      <c r="BK94" s="348" t="s">
        <v>430</v>
      </c>
      <c r="BL94" s="348" t="s">
        <v>430</v>
      </c>
      <c r="BM94" s="375" t="s">
        <v>430</v>
      </c>
      <c r="BN94" s="375" t="s">
        <v>430</v>
      </c>
      <c r="BO94" s="375">
        <v>11.88</v>
      </c>
      <c r="BP94" s="375" t="s">
        <v>430</v>
      </c>
      <c r="BQ94" s="375" t="s">
        <v>430</v>
      </c>
      <c r="BR94" s="466"/>
      <c r="BS94" s="373" t="s">
        <v>430</v>
      </c>
      <c r="BT94" s="354" t="s">
        <v>430</v>
      </c>
      <c r="BU94" s="430"/>
      <c r="BV94" s="374" t="s">
        <v>555</v>
      </c>
    </row>
    <row r="95" spans="1:74" x14ac:dyDescent="0.25">
      <c r="A95" s="318" t="s">
        <v>93</v>
      </c>
      <c r="B95" s="43"/>
      <c r="C95" s="720"/>
      <c r="D95" s="43"/>
      <c r="E95" s="51"/>
      <c r="F95" s="43"/>
      <c r="G95" s="55"/>
      <c r="H95" s="66"/>
      <c r="I95" s="59"/>
      <c r="J95" s="59"/>
      <c r="K95" s="59"/>
      <c r="L95" s="59"/>
      <c r="M95" s="258"/>
      <c r="N95" s="70">
        <v>4.7931999999999997</v>
      </c>
      <c r="O95" s="59">
        <v>4.8381999999999996</v>
      </c>
      <c r="P95" s="59">
        <v>4.8654000000000002</v>
      </c>
      <c r="Q95" s="59">
        <v>4.8079999999999998</v>
      </c>
      <c r="R95" s="59">
        <v>4.9882</v>
      </c>
      <c r="S95" s="59">
        <v>4.8654999999999999</v>
      </c>
      <c r="T95" s="59">
        <v>5.0364000000000004</v>
      </c>
      <c r="U95" s="88">
        <v>5.1578999999999997</v>
      </c>
      <c r="V95" s="59">
        <v>5.2530999999999999</v>
      </c>
      <c r="W95" s="59">
        <v>5.8507999999999996</v>
      </c>
      <c r="X95" s="59">
        <v>6.1296999999999997</v>
      </c>
      <c r="Y95" s="276">
        <v>5.4429999999999996</v>
      </c>
      <c r="Z95" s="59" t="s">
        <v>430</v>
      </c>
      <c r="AA95" s="59">
        <v>4.8490000000000002</v>
      </c>
      <c r="AB95" s="59">
        <v>4.9330999999999996</v>
      </c>
      <c r="AC95" s="59">
        <v>5.0845000000000002</v>
      </c>
      <c r="AD95" s="59">
        <v>5.1699000000000002</v>
      </c>
      <c r="AE95" s="59">
        <v>4.8490000000000002</v>
      </c>
      <c r="AF95" s="59">
        <v>5.3686999999999996</v>
      </c>
      <c r="AG95" s="553"/>
      <c r="AH95" s="51">
        <v>18</v>
      </c>
      <c r="AI95" s="51">
        <v>18</v>
      </c>
      <c r="AJ95" s="51">
        <v>18</v>
      </c>
      <c r="AK95" s="51">
        <v>18</v>
      </c>
      <c r="AL95" s="51">
        <v>18</v>
      </c>
      <c r="AM95" s="51">
        <v>18</v>
      </c>
      <c r="AN95" s="51">
        <v>18</v>
      </c>
      <c r="AO95" s="560">
        <v>18</v>
      </c>
      <c r="AP95" s="51">
        <v>17</v>
      </c>
      <c r="AQ95" s="51">
        <v>17</v>
      </c>
      <c r="AR95" s="51">
        <v>16</v>
      </c>
      <c r="AS95" s="51">
        <v>11</v>
      </c>
      <c r="AT95" s="51">
        <v>0</v>
      </c>
      <c r="AU95" s="51">
        <v>18</v>
      </c>
      <c r="AV95" s="51">
        <v>18</v>
      </c>
      <c r="AW95" s="51">
        <v>18</v>
      </c>
      <c r="AX95" s="51">
        <v>17</v>
      </c>
      <c r="AY95" s="51">
        <v>18</v>
      </c>
      <c r="AZ95" s="579"/>
      <c r="BA95" s="577"/>
      <c r="BB95" s="59"/>
      <c r="BC95" s="59"/>
      <c r="BD95" s="59"/>
      <c r="BE95" s="276"/>
      <c r="BF95" s="276"/>
      <c r="BG95" s="66"/>
      <c r="BH95" s="586"/>
      <c r="BI95" s="59"/>
      <c r="BJ95" s="59"/>
      <c r="BK95" s="59"/>
      <c r="BL95" s="59"/>
      <c r="BM95" s="276"/>
      <c r="BN95" s="587"/>
      <c r="BO95" s="587"/>
      <c r="BP95" s="587"/>
      <c r="BQ95" s="587"/>
      <c r="BR95" s="148"/>
      <c r="BS95" s="43"/>
      <c r="BT95" s="88"/>
      <c r="BU95" s="34"/>
      <c r="BV95" s="66"/>
    </row>
    <row r="96" spans="1:74" x14ac:dyDescent="0.25">
      <c r="A96" s="320" t="s">
        <v>94</v>
      </c>
      <c r="B96" s="44"/>
      <c r="C96" s="721"/>
      <c r="D96" s="44"/>
      <c r="E96" s="52"/>
      <c r="F96" s="44"/>
      <c r="G96" s="56"/>
      <c r="H96" s="67"/>
      <c r="I96" s="60"/>
      <c r="J96" s="60"/>
      <c r="K96" s="60"/>
      <c r="L96" s="60"/>
      <c r="M96" s="259"/>
      <c r="N96" s="71">
        <v>4.9862000000000002</v>
      </c>
      <c r="O96" s="60">
        <v>5.0385</v>
      </c>
      <c r="P96" s="60">
        <v>5.07</v>
      </c>
      <c r="Q96" s="60">
        <v>5.0309999999999997</v>
      </c>
      <c r="R96" s="60">
        <v>5.3513999999999999</v>
      </c>
      <c r="S96" s="60">
        <v>5.0793999999999997</v>
      </c>
      <c r="T96" s="60">
        <v>5.2382999999999997</v>
      </c>
      <c r="U96" s="89">
        <v>5.3719000000000001</v>
      </c>
      <c r="V96" s="60">
        <v>5.4775</v>
      </c>
      <c r="W96" s="60">
        <v>6.0663</v>
      </c>
      <c r="X96" s="60">
        <v>6.3239000000000001</v>
      </c>
      <c r="Y96" s="277">
        <v>5.6050000000000004</v>
      </c>
      <c r="Z96" s="60" t="s">
        <v>430</v>
      </c>
      <c r="AA96" s="60">
        <v>5.0007000000000001</v>
      </c>
      <c r="AB96" s="60">
        <v>5.1318999999999999</v>
      </c>
      <c r="AC96" s="60">
        <v>5.2892000000000001</v>
      </c>
      <c r="AD96" s="60">
        <v>5.3894000000000002</v>
      </c>
      <c r="AE96" s="60">
        <v>5.0007000000000001</v>
      </c>
      <c r="AF96" s="60">
        <v>6.3181000000000003</v>
      </c>
      <c r="AG96" s="554"/>
      <c r="AH96" s="52"/>
      <c r="AI96" s="52"/>
      <c r="AJ96" s="52"/>
      <c r="AK96" s="52"/>
      <c r="AL96" s="52"/>
      <c r="AM96" s="52"/>
      <c r="AN96" s="52"/>
      <c r="AO96" s="561"/>
      <c r="AP96" s="52"/>
      <c r="AQ96" s="52"/>
      <c r="AR96" s="52"/>
      <c r="AS96" s="52"/>
      <c r="AT96" s="52"/>
      <c r="AU96" s="52"/>
      <c r="AV96" s="52"/>
      <c r="AW96" s="52"/>
      <c r="AX96" s="52"/>
      <c r="AY96" s="52"/>
      <c r="AZ96" s="580"/>
      <c r="BA96" s="551"/>
      <c r="BB96" s="60"/>
      <c r="BC96" s="60"/>
      <c r="BD96" s="60"/>
      <c r="BE96" s="277"/>
      <c r="BF96" s="277"/>
      <c r="BG96" s="67"/>
      <c r="BH96" s="588"/>
      <c r="BI96" s="60"/>
      <c r="BJ96" s="60"/>
      <c r="BK96" s="60"/>
      <c r="BL96" s="60"/>
      <c r="BN96" s="589"/>
      <c r="BO96" s="589"/>
      <c r="BP96" s="589"/>
      <c r="BQ96" s="589"/>
      <c r="BR96" s="146"/>
      <c r="BS96" s="44"/>
      <c r="BT96" s="89"/>
      <c r="BU96" s="26"/>
      <c r="BV96" s="67"/>
    </row>
    <row r="97" spans="1:74" x14ac:dyDescent="0.25">
      <c r="A97" s="320" t="s">
        <v>95</v>
      </c>
      <c r="B97" s="44"/>
      <c r="C97" s="721"/>
      <c r="D97" s="44"/>
      <c r="E97" s="52"/>
      <c r="F97" s="44"/>
      <c r="G97" s="56"/>
      <c r="H97" s="67"/>
      <c r="I97" s="60"/>
      <c r="J97" s="60"/>
      <c r="K97" s="60"/>
      <c r="L97" s="60"/>
      <c r="M97" s="259"/>
      <c r="N97" s="71">
        <v>4.5797999999999996</v>
      </c>
      <c r="O97" s="60">
        <v>4.6216999999999997</v>
      </c>
      <c r="P97" s="60">
        <v>4.6622000000000003</v>
      </c>
      <c r="Q97" s="60">
        <v>4.5865</v>
      </c>
      <c r="R97" s="60">
        <v>4.5008999999999997</v>
      </c>
      <c r="S97" s="60">
        <v>4.4877000000000002</v>
      </c>
      <c r="T97" s="60">
        <v>4.6853999999999996</v>
      </c>
      <c r="U97" s="89">
        <v>4.8240999999999996</v>
      </c>
      <c r="V97" s="60">
        <v>4.9326999999999996</v>
      </c>
      <c r="W97" s="60">
        <v>5.5289999999999999</v>
      </c>
      <c r="X97" s="60">
        <v>5.8346</v>
      </c>
      <c r="Y97" s="277">
        <v>5.2676999999999996</v>
      </c>
      <c r="Z97" s="60" t="s">
        <v>430</v>
      </c>
      <c r="AA97" s="60">
        <v>4.4611999999999998</v>
      </c>
      <c r="AB97" s="60">
        <v>4.5640999999999998</v>
      </c>
      <c r="AC97" s="60">
        <v>4.7422000000000004</v>
      </c>
      <c r="AD97" s="60">
        <v>4.8475999999999999</v>
      </c>
      <c r="AE97" s="60">
        <v>4.4611999999999998</v>
      </c>
      <c r="AF97" s="60">
        <v>4.8250000000000002</v>
      </c>
      <c r="AG97" s="554"/>
      <c r="AH97" s="52"/>
      <c r="AI97" s="52"/>
      <c r="AJ97" s="52"/>
      <c r="AK97" s="52"/>
      <c r="AL97" s="52"/>
      <c r="AM97" s="52"/>
      <c r="AN97" s="52"/>
      <c r="AO97" s="561"/>
      <c r="AP97" s="52"/>
      <c r="AQ97" s="52"/>
      <c r="AR97" s="52"/>
      <c r="AS97" s="52"/>
      <c r="AT97" s="52"/>
      <c r="AU97" s="52"/>
      <c r="AV97" s="52"/>
      <c r="AW97" s="52"/>
      <c r="AX97" s="52"/>
      <c r="AY97" s="52"/>
      <c r="AZ97" s="580"/>
      <c r="BA97" s="551"/>
      <c r="BB97" s="60"/>
      <c r="BC97" s="60"/>
      <c r="BD97" s="60"/>
      <c r="BE97" s="277"/>
      <c r="BF97" s="277"/>
      <c r="BG97" s="67"/>
      <c r="BH97" s="588"/>
      <c r="BI97" s="60"/>
      <c r="BJ97" s="60"/>
      <c r="BK97" s="60"/>
      <c r="BL97" s="60"/>
      <c r="BN97" s="589"/>
      <c r="BO97" s="589"/>
      <c r="BP97" s="589"/>
      <c r="BQ97" s="589"/>
      <c r="BR97" s="146"/>
      <c r="BS97" s="44"/>
      <c r="BT97" s="89"/>
      <c r="BU97" s="26"/>
      <c r="BV97" s="67"/>
    </row>
    <row r="98" spans="1:74" x14ac:dyDescent="0.25">
      <c r="A98" s="321" t="s">
        <v>96</v>
      </c>
      <c r="B98" s="45"/>
      <c r="C98" s="722"/>
      <c r="D98" s="45"/>
      <c r="E98" s="53"/>
      <c r="F98" s="45"/>
      <c r="G98" s="57"/>
      <c r="H98" s="68"/>
      <c r="I98" s="61"/>
      <c r="J98" s="61"/>
      <c r="K98" s="61"/>
      <c r="L98" s="61"/>
      <c r="M98" s="262"/>
      <c r="N98" s="72">
        <v>4.7903000000000002</v>
      </c>
      <c r="O98" s="61">
        <v>4.8461499999999997</v>
      </c>
      <c r="P98" s="61">
        <v>4.8650000000000002</v>
      </c>
      <c r="Q98" s="61">
        <v>4.7959500000000004</v>
      </c>
      <c r="R98" s="61">
        <v>4.99085</v>
      </c>
      <c r="S98" s="61">
        <v>4.8898999999999999</v>
      </c>
      <c r="T98" s="61">
        <v>5.0766</v>
      </c>
      <c r="U98" s="90">
        <v>5.1897000000000002</v>
      </c>
      <c r="V98" s="61">
        <v>5.2789999999999999</v>
      </c>
      <c r="W98" s="61">
        <v>5.8841999999999999</v>
      </c>
      <c r="X98" s="61">
        <v>6.1544499999999998</v>
      </c>
      <c r="Y98" s="279">
        <v>5.4555999999999996</v>
      </c>
      <c r="Z98" s="61" t="s">
        <v>430</v>
      </c>
      <c r="AA98" s="61">
        <v>4.8704999999999998</v>
      </c>
      <c r="AB98" s="61">
        <v>4.9566999999999997</v>
      </c>
      <c r="AC98" s="61">
        <v>5.1196999999999999</v>
      </c>
      <c r="AD98" s="61">
        <v>5.1760000000000002</v>
      </c>
      <c r="AE98" s="61">
        <v>4.8704999999999998</v>
      </c>
      <c r="AF98" s="61">
        <v>5.0458499999999997</v>
      </c>
      <c r="AG98" s="556"/>
      <c r="AH98" s="53"/>
      <c r="AI98" s="53"/>
      <c r="AJ98" s="53"/>
      <c r="AK98" s="53"/>
      <c r="AL98" s="53"/>
      <c r="AM98" s="53"/>
      <c r="AN98" s="53"/>
      <c r="AO98" s="563"/>
      <c r="AP98" s="53"/>
      <c r="AQ98" s="53"/>
      <c r="AR98" s="53"/>
      <c r="AS98" s="53"/>
      <c r="AT98" s="53"/>
      <c r="AU98" s="53"/>
      <c r="AV98" s="53"/>
      <c r="AW98" s="53"/>
      <c r="AX98" s="53"/>
      <c r="AY98" s="53"/>
      <c r="AZ98" s="581"/>
      <c r="BA98" s="578"/>
      <c r="BB98" s="61"/>
      <c r="BC98" s="61"/>
      <c r="BD98" s="61"/>
      <c r="BE98" s="279"/>
      <c r="BF98" s="279"/>
      <c r="BG98" s="68"/>
      <c r="BH98" s="590"/>
      <c r="BI98" s="61"/>
      <c r="BJ98" s="61"/>
      <c r="BK98" s="61"/>
      <c r="BL98" s="61"/>
      <c r="BM98" s="279"/>
      <c r="BN98" s="591"/>
      <c r="BO98" s="591"/>
      <c r="BP98" s="591"/>
      <c r="BQ98" s="591"/>
      <c r="BR98" s="149"/>
      <c r="BS98" s="45"/>
      <c r="BT98" s="90"/>
      <c r="BU98" s="272"/>
      <c r="BV98" s="68"/>
    </row>
    <row r="99" spans="1:74" ht="14.5" x14ac:dyDescent="0.25">
      <c r="A99" s="323" t="s">
        <v>91</v>
      </c>
      <c r="B99" s="69"/>
      <c r="C99" s="726"/>
      <c r="D99" s="69"/>
      <c r="E99" s="40"/>
      <c r="F99" s="69"/>
      <c r="G99" s="40"/>
      <c r="H99" s="69"/>
      <c r="I99" s="62"/>
      <c r="J99" s="62"/>
      <c r="K99" s="62"/>
      <c r="L99" s="62"/>
      <c r="M99" s="263"/>
      <c r="N99" s="73"/>
      <c r="O99" s="62"/>
      <c r="P99" s="62"/>
      <c r="Q99" s="62"/>
      <c r="R99" s="62"/>
      <c r="S99" s="62"/>
      <c r="T99" s="62"/>
      <c r="U99" s="91"/>
      <c r="V99" s="62"/>
      <c r="W99" s="62"/>
      <c r="X99" s="62"/>
      <c r="Y99" s="245"/>
      <c r="Z99" s="62"/>
      <c r="AA99" s="62"/>
      <c r="AB99" s="62"/>
      <c r="AC99" s="62"/>
      <c r="AD99" s="62"/>
      <c r="AE99" s="62"/>
      <c r="AF99" s="62"/>
      <c r="AG99" s="557"/>
      <c r="AH99" s="54"/>
      <c r="AI99" s="54"/>
      <c r="AJ99" s="54"/>
      <c r="AK99" s="54"/>
      <c r="AL99" s="54"/>
      <c r="AM99" s="54"/>
      <c r="AN99" s="54"/>
      <c r="AO99" s="312"/>
      <c r="AP99" s="247"/>
      <c r="AQ99" s="247"/>
      <c r="AR99" s="247"/>
      <c r="AS99" s="247"/>
      <c r="AT99" s="247"/>
      <c r="AU99" s="247"/>
      <c r="AV99" s="247"/>
      <c r="AW99" s="247"/>
      <c r="AX99" s="247"/>
      <c r="AY99" s="247"/>
      <c r="AZ99" s="69"/>
      <c r="BA99" s="245"/>
      <c r="BB99" s="245"/>
      <c r="BC99" s="245"/>
      <c r="BD99" s="245"/>
      <c r="BE99" s="245"/>
      <c r="BF99" s="245"/>
      <c r="BG99" s="69"/>
      <c r="BH99" s="245"/>
      <c r="BI99" s="245"/>
      <c r="BJ99" s="245"/>
      <c r="BK99" s="245"/>
      <c r="BL99" s="245"/>
      <c r="BM99" s="245"/>
      <c r="BN99" s="245"/>
      <c r="BO99" s="245"/>
      <c r="BP99" s="245"/>
      <c r="BQ99" s="245"/>
      <c r="BR99" s="255"/>
      <c r="BS99" s="40"/>
      <c r="BT99" s="40"/>
      <c r="BU99" s="41"/>
      <c r="BV99" s="69"/>
    </row>
    <row r="100" spans="1:74" s="428" customFormat="1" x14ac:dyDescent="0.25">
      <c r="A100" s="345" t="s">
        <v>7341</v>
      </c>
      <c r="B100" s="374"/>
      <c r="C100" s="731"/>
      <c r="D100" s="374"/>
      <c r="E100" s="372"/>
      <c r="F100" s="374"/>
      <c r="G100" s="372"/>
      <c r="H100" s="374"/>
      <c r="I100" s="348"/>
      <c r="J100" s="348"/>
      <c r="K100" s="348"/>
      <c r="L100" s="348"/>
      <c r="M100" s="362"/>
      <c r="N100" s="350" t="s">
        <v>430</v>
      </c>
      <c r="O100" s="348" t="s">
        <v>430</v>
      </c>
      <c r="P100" s="348" t="s">
        <v>430</v>
      </c>
      <c r="Q100" s="348" t="s">
        <v>430</v>
      </c>
      <c r="R100" s="348" t="s">
        <v>430</v>
      </c>
      <c r="S100" s="348" t="s">
        <v>430</v>
      </c>
      <c r="T100" s="348" t="s">
        <v>430</v>
      </c>
      <c r="U100" s="354" t="s">
        <v>430</v>
      </c>
      <c r="V100" s="348" t="s">
        <v>430</v>
      </c>
      <c r="W100" s="348" t="s">
        <v>430</v>
      </c>
      <c r="X100" s="348" t="s">
        <v>430</v>
      </c>
      <c r="Y100" s="375" t="s">
        <v>430</v>
      </c>
      <c r="Z100" s="348" t="s">
        <v>430</v>
      </c>
      <c r="AA100" s="348" t="s">
        <v>430</v>
      </c>
      <c r="AB100" s="348" t="s">
        <v>430</v>
      </c>
      <c r="AC100" s="348" t="s">
        <v>430</v>
      </c>
      <c r="AD100" s="348" t="s">
        <v>430</v>
      </c>
      <c r="AE100" s="348" t="s">
        <v>430</v>
      </c>
      <c r="AF100" s="348" t="s">
        <v>430</v>
      </c>
      <c r="AG100" s="569"/>
      <c r="AH100" s="346"/>
      <c r="AI100" s="346"/>
      <c r="AJ100" s="346"/>
      <c r="AK100" s="346"/>
      <c r="AL100" s="346"/>
      <c r="AM100" s="346"/>
      <c r="AN100" s="346"/>
      <c r="AO100" s="573"/>
      <c r="AP100" s="346"/>
      <c r="AQ100" s="346"/>
      <c r="AR100" s="346"/>
      <c r="AS100" s="346"/>
      <c r="AT100" s="346"/>
      <c r="AU100" s="429"/>
      <c r="AV100" s="429"/>
      <c r="AW100" s="429"/>
      <c r="AX100" s="429"/>
      <c r="AY100" s="429"/>
      <c r="AZ100" s="374"/>
      <c r="BA100" s="375"/>
      <c r="BB100" s="375"/>
      <c r="BC100" s="375"/>
      <c r="BD100" s="375"/>
      <c r="BE100" s="375"/>
      <c r="BF100" s="375"/>
      <c r="BG100" s="374"/>
      <c r="BH100" s="375"/>
      <c r="BI100" s="375"/>
      <c r="BJ100" s="375"/>
      <c r="BK100" s="375"/>
      <c r="BL100" s="375"/>
      <c r="BM100" s="375"/>
      <c r="BN100" s="375"/>
      <c r="BO100" s="632"/>
      <c r="BP100" s="632"/>
      <c r="BQ100" s="632"/>
      <c r="BR100" s="372"/>
      <c r="BS100" s="372"/>
      <c r="BT100" s="372"/>
      <c r="BU100" s="372"/>
      <c r="BV100" s="430"/>
    </row>
    <row r="101" spans="1:74" s="428" customFormat="1" x14ac:dyDescent="0.25">
      <c r="A101" s="345" t="s">
        <v>7342</v>
      </c>
      <c r="B101" s="374"/>
      <c r="C101" s="731"/>
      <c r="D101" s="374"/>
      <c r="E101" s="372"/>
      <c r="F101" s="374"/>
      <c r="G101" s="372"/>
      <c r="H101" s="374"/>
      <c r="I101" s="348"/>
      <c r="J101" s="348"/>
      <c r="K101" s="348"/>
      <c r="L101" s="348"/>
      <c r="M101" s="362"/>
      <c r="N101" s="350" t="s">
        <v>430</v>
      </c>
      <c r="O101" s="348" t="s">
        <v>430</v>
      </c>
      <c r="P101" s="348" t="s">
        <v>430</v>
      </c>
      <c r="Q101" s="348" t="s">
        <v>430</v>
      </c>
      <c r="R101" s="348" t="s">
        <v>430</v>
      </c>
      <c r="S101" s="348" t="s">
        <v>430</v>
      </c>
      <c r="T101" s="348" t="s">
        <v>430</v>
      </c>
      <c r="U101" s="354" t="s">
        <v>430</v>
      </c>
      <c r="V101" s="348" t="s">
        <v>430</v>
      </c>
      <c r="W101" s="348" t="s">
        <v>430</v>
      </c>
      <c r="X101" s="348" t="s">
        <v>430</v>
      </c>
      <c r="Y101" s="375" t="s">
        <v>430</v>
      </c>
      <c r="Z101" s="348" t="s">
        <v>430</v>
      </c>
      <c r="AA101" s="348" t="s">
        <v>430</v>
      </c>
      <c r="AB101" s="348" t="s">
        <v>430</v>
      </c>
      <c r="AC101" s="348" t="s">
        <v>430</v>
      </c>
      <c r="AD101" s="348" t="s">
        <v>430</v>
      </c>
      <c r="AE101" s="348" t="s">
        <v>430</v>
      </c>
      <c r="AF101" s="348" t="s">
        <v>430</v>
      </c>
      <c r="AG101" s="569"/>
      <c r="AH101" s="346"/>
      <c r="AI101" s="346"/>
      <c r="AJ101" s="346"/>
      <c r="AK101" s="346"/>
      <c r="AL101" s="346"/>
      <c r="AM101" s="346"/>
      <c r="AN101" s="346"/>
      <c r="AO101" s="573"/>
      <c r="AP101" s="346"/>
      <c r="AQ101" s="346"/>
      <c r="AR101" s="346"/>
      <c r="AS101" s="346"/>
      <c r="AT101" s="346"/>
      <c r="AU101" s="429"/>
      <c r="AV101" s="429"/>
      <c r="AW101" s="429"/>
      <c r="AX101" s="429"/>
      <c r="AY101" s="429"/>
      <c r="AZ101" s="374"/>
      <c r="BA101" s="375"/>
      <c r="BB101" s="375"/>
      <c r="BC101" s="375"/>
      <c r="BD101" s="375"/>
      <c r="BE101" s="375"/>
      <c r="BF101" s="375"/>
      <c r="BG101" s="374"/>
      <c r="BH101" s="375"/>
      <c r="BI101" s="375"/>
      <c r="BJ101" s="375"/>
      <c r="BK101" s="375"/>
      <c r="BL101" s="375"/>
      <c r="BM101" s="375"/>
      <c r="BN101" s="375"/>
      <c r="BO101" s="632"/>
      <c r="BP101" s="632"/>
      <c r="BQ101" s="375"/>
      <c r="BR101" s="372"/>
      <c r="BS101" s="372"/>
      <c r="BT101" s="372"/>
      <c r="BU101" s="372"/>
      <c r="BV101" s="430"/>
    </row>
    <row r="102" spans="1:74" s="428" customFormat="1" x14ac:dyDescent="0.25">
      <c r="A102" s="345" t="s">
        <v>7343</v>
      </c>
      <c r="B102" s="374"/>
      <c r="C102" s="731"/>
      <c r="D102" s="374"/>
      <c r="E102" s="372"/>
      <c r="F102" s="374"/>
      <c r="G102" s="372"/>
      <c r="H102" s="374"/>
      <c r="I102" s="348"/>
      <c r="J102" s="348"/>
      <c r="K102" s="348"/>
      <c r="L102" s="348"/>
      <c r="M102" s="362"/>
      <c r="N102" s="350" t="s">
        <v>430</v>
      </c>
      <c r="O102" s="348" t="s">
        <v>430</v>
      </c>
      <c r="P102" s="348" t="s">
        <v>430</v>
      </c>
      <c r="Q102" s="348" t="s">
        <v>430</v>
      </c>
      <c r="R102" s="348" t="s">
        <v>430</v>
      </c>
      <c r="S102" s="348" t="s">
        <v>430</v>
      </c>
      <c r="T102" s="348" t="s">
        <v>430</v>
      </c>
      <c r="U102" s="354" t="s">
        <v>430</v>
      </c>
      <c r="V102" s="348" t="s">
        <v>430</v>
      </c>
      <c r="W102" s="348" t="s">
        <v>430</v>
      </c>
      <c r="X102" s="348" t="s">
        <v>430</v>
      </c>
      <c r="Y102" s="375" t="s">
        <v>430</v>
      </c>
      <c r="Z102" s="348" t="s">
        <v>430</v>
      </c>
      <c r="AA102" s="348" t="s">
        <v>430</v>
      </c>
      <c r="AB102" s="348" t="s">
        <v>430</v>
      </c>
      <c r="AC102" s="348" t="s">
        <v>430</v>
      </c>
      <c r="AD102" s="348" t="s">
        <v>430</v>
      </c>
      <c r="AE102" s="348" t="s">
        <v>430</v>
      </c>
      <c r="AF102" s="348" t="s">
        <v>430</v>
      </c>
      <c r="AG102" s="569"/>
      <c r="AH102" s="346"/>
      <c r="AI102" s="346"/>
      <c r="AJ102" s="346"/>
      <c r="AK102" s="346"/>
      <c r="AL102" s="346"/>
      <c r="AM102" s="346"/>
      <c r="AN102" s="346"/>
      <c r="AO102" s="573"/>
      <c r="AP102" s="346"/>
      <c r="AQ102" s="346"/>
      <c r="AR102" s="346"/>
      <c r="AS102" s="346"/>
      <c r="AT102" s="346"/>
      <c r="AU102" s="429"/>
      <c r="AV102" s="429"/>
      <c r="AW102" s="429"/>
      <c r="AX102" s="429"/>
      <c r="AY102" s="429"/>
      <c r="AZ102" s="374"/>
      <c r="BA102" s="375"/>
      <c r="BB102" s="375"/>
      <c r="BC102" s="375"/>
      <c r="BD102" s="375"/>
      <c r="BE102" s="375"/>
      <c r="BF102" s="375"/>
      <c r="BG102" s="374"/>
      <c r="BH102" s="375"/>
      <c r="BI102" s="375"/>
      <c r="BJ102" s="375"/>
      <c r="BK102" s="375"/>
      <c r="BL102" s="375"/>
      <c r="BM102" s="375"/>
      <c r="BN102" s="375"/>
      <c r="BO102" s="632"/>
      <c r="BP102" s="632"/>
      <c r="BQ102" s="375"/>
      <c r="BR102" s="372"/>
      <c r="BS102" s="372"/>
      <c r="BT102" s="372"/>
      <c r="BU102" s="372"/>
      <c r="BV102" s="430"/>
    </row>
    <row r="103" spans="1:74" s="428" customFormat="1" x14ac:dyDescent="0.25">
      <c r="A103" s="495" t="s">
        <v>7344</v>
      </c>
      <c r="B103" s="417"/>
      <c r="C103" s="732"/>
      <c r="D103" s="417"/>
      <c r="E103" s="431"/>
      <c r="F103" s="417"/>
      <c r="G103" s="431"/>
      <c r="H103" s="432"/>
      <c r="I103" s="433"/>
      <c r="J103" s="433"/>
      <c r="K103" s="433"/>
      <c r="L103" s="433"/>
      <c r="M103" s="420"/>
      <c r="N103" s="434">
        <v>5.0086000000000004</v>
      </c>
      <c r="O103" s="433">
        <v>5.0086000000000004</v>
      </c>
      <c r="P103" s="433">
        <v>5.0522999999999998</v>
      </c>
      <c r="Q103" s="433">
        <v>4.9751000000000003</v>
      </c>
      <c r="R103" s="433">
        <v>5.0743999999999998</v>
      </c>
      <c r="S103" s="433">
        <v>4.9810999999999996</v>
      </c>
      <c r="T103" s="433">
        <v>5.1546000000000003</v>
      </c>
      <c r="U103" s="574">
        <v>5.2904</v>
      </c>
      <c r="V103" s="433">
        <v>5.4021999999999997</v>
      </c>
      <c r="W103" s="433">
        <v>5.9969000000000001</v>
      </c>
      <c r="X103" s="433">
        <v>6.2755000000000001</v>
      </c>
      <c r="Y103" s="421">
        <v>5.5880000000000001</v>
      </c>
      <c r="Z103" s="433">
        <v>5.4509999999999996</v>
      </c>
      <c r="AA103" s="433">
        <v>5.0103999999999997</v>
      </c>
      <c r="AB103" s="433">
        <v>5.0453000000000001</v>
      </c>
      <c r="AC103" s="433">
        <v>5.2043999999999997</v>
      </c>
      <c r="AD103" s="433">
        <v>5.3090999999999999</v>
      </c>
      <c r="AE103" s="433">
        <v>5.0103999999999997</v>
      </c>
      <c r="AF103" s="433">
        <v>5.1967999999999996</v>
      </c>
      <c r="AG103" s="575"/>
      <c r="AH103" s="435"/>
      <c r="AI103" s="435"/>
      <c r="AJ103" s="435"/>
      <c r="AK103" s="435"/>
      <c r="AL103" s="435"/>
      <c r="AM103" s="435"/>
      <c r="AN103" s="414"/>
      <c r="AO103" s="576"/>
      <c r="AP103" s="435"/>
      <c r="AQ103" s="435"/>
      <c r="AR103" s="435"/>
      <c r="AS103" s="435"/>
      <c r="AT103" s="435"/>
      <c r="AU103" s="429"/>
      <c r="AV103" s="436"/>
      <c r="AW103" s="436"/>
      <c r="AX103" s="436"/>
      <c r="AY103" s="436"/>
      <c r="AZ103" s="417"/>
      <c r="BA103" s="437"/>
      <c r="BB103" s="437"/>
      <c r="BC103" s="437"/>
      <c r="BD103" s="437"/>
      <c r="BE103" s="437"/>
      <c r="BF103" s="437"/>
      <c r="BG103" s="417"/>
      <c r="BH103" s="437"/>
      <c r="BI103" s="437"/>
      <c r="BJ103" s="437"/>
      <c r="BK103" s="437"/>
      <c r="BL103" s="437"/>
      <c r="BM103" s="421"/>
      <c r="BN103" s="437"/>
      <c r="BO103" s="421"/>
      <c r="BP103" s="421"/>
      <c r="BQ103" s="421"/>
      <c r="BR103" s="412"/>
      <c r="BS103" s="412"/>
      <c r="BT103" s="412"/>
      <c r="BU103" s="412"/>
      <c r="BV103" s="438"/>
    </row>
    <row r="107" spans="1:74" hidden="1" x14ac:dyDescent="0.25">
      <c r="A107" s="488" t="s">
        <v>179</v>
      </c>
    </row>
    <row r="108" spans="1:74" x14ac:dyDescent="0.25">
      <c r="A108" s="488" t="s">
        <v>10279</v>
      </c>
    </row>
    <row r="109" spans="1:74" x14ac:dyDescent="0.25">
      <c r="A109" s="488" t="s">
        <v>350</v>
      </c>
    </row>
  </sheetData>
  <mergeCells count="21">
    <mergeCell ref="BS5:BT5"/>
    <mergeCell ref="BU5:BU6"/>
    <mergeCell ref="BV5:BV6"/>
    <mergeCell ref="A5:A6"/>
    <mergeCell ref="V6:AF6"/>
    <mergeCell ref="AH6:AY6"/>
    <mergeCell ref="AZ5:AZ6"/>
    <mergeCell ref="BA5:BF5"/>
    <mergeCell ref="BG5:BG6"/>
    <mergeCell ref="B5:B6"/>
    <mergeCell ref="C5:C6"/>
    <mergeCell ref="D5:D6"/>
    <mergeCell ref="E5:E6"/>
    <mergeCell ref="F5:F6"/>
    <mergeCell ref="BR5:BR6"/>
    <mergeCell ref="G5:G6"/>
    <mergeCell ref="BH5:BQ5"/>
    <mergeCell ref="H5:H6"/>
    <mergeCell ref="I5:L5"/>
    <mergeCell ref="M5:M6"/>
    <mergeCell ref="N6:U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3E0B3-0132-47AA-8201-D55F0CB72087}">
  <sheetPr codeName="Sheet25"/>
  <dimension ref="A1:BW11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63281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1" bestFit="1" customWidth="1"/>
    <col min="61" max="62" width="4.1796875" style="21" bestFit="1" customWidth="1"/>
    <col min="63" max="63" width="7.36328125" style="21" bestFit="1" customWidth="1"/>
    <col min="64" max="64" width="10" style="21" bestFit="1" customWidth="1"/>
    <col min="65" max="65" width="3.453125" style="21" bestFit="1" customWidth="1"/>
    <col min="66" max="66" width="8.1796875" style="21" bestFit="1" customWidth="1"/>
    <col min="67" max="67" width="5.08984375" style="21" bestFit="1" customWidth="1"/>
    <col min="68" max="68" width="3" style="21" bestFit="1" customWidth="1"/>
    <col min="69" max="69" width="9.81640625" style="21" bestFit="1" customWidth="1"/>
    <col min="70" max="70" width="1.1796875" style="21" customWidth="1"/>
    <col min="71" max="71" width="3.81640625" style="21" bestFit="1" customWidth="1"/>
    <col min="72" max="72" width="4.81640625" style="21" bestFit="1" customWidth="1"/>
    <col min="73" max="73" width="1.1796875" style="21" customWidth="1"/>
    <col min="74" max="74" width="29.54296875" style="21" customWidth="1"/>
    <col min="75" max="16384" width="8.90625" style="21"/>
  </cols>
  <sheetData>
    <row r="1" spans="1:75" ht="33" customHeight="1" x14ac:dyDescent="0.25">
      <c r="A1" s="488" t="s">
        <v>43</v>
      </c>
    </row>
    <row r="3" spans="1:75" ht="20.5" x14ac:dyDescent="0.45">
      <c r="A3" s="23" t="s">
        <v>219</v>
      </c>
    </row>
    <row r="4" spans="1:75" x14ac:dyDescent="0.25">
      <c r="A4" s="488" t="s">
        <v>425</v>
      </c>
    </row>
    <row r="5" spans="1:75" ht="33" x14ac:dyDescent="0.25">
      <c r="A5" s="1065" t="s">
        <v>220</v>
      </c>
      <c r="B5" s="1066"/>
      <c r="C5" s="1096" t="s">
        <v>44</v>
      </c>
      <c r="D5" s="1066"/>
      <c r="E5" s="1096" t="s">
        <v>45</v>
      </c>
      <c r="F5" s="1066"/>
      <c r="G5" s="1096" t="s">
        <v>46</v>
      </c>
      <c r="H5" s="1125"/>
      <c r="I5" s="1111" t="s">
        <v>184</v>
      </c>
      <c r="J5" s="1115"/>
      <c r="K5" s="1115"/>
      <c r="L5" s="1115"/>
      <c r="M5" s="1105"/>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30"/>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c r="AZ5" s="1111"/>
      <c r="BA5" s="1072" t="s">
        <v>198</v>
      </c>
      <c r="BB5" s="1113"/>
      <c r="BC5" s="1113"/>
      <c r="BD5" s="1113"/>
      <c r="BE5" s="1113"/>
      <c r="BF5" s="1114"/>
      <c r="BG5" s="1063"/>
      <c r="BH5" s="1105" t="s">
        <v>209</v>
      </c>
      <c r="BI5" s="1115"/>
      <c r="BJ5" s="1115"/>
      <c r="BK5" s="1115"/>
      <c r="BL5" s="1115"/>
      <c r="BM5" s="1115"/>
      <c r="BN5" s="1115"/>
      <c r="BO5" s="1115"/>
      <c r="BP5" s="1115"/>
      <c r="BQ5" s="1116"/>
      <c r="BR5" s="1063"/>
      <c r="BS5" s="1105" t="s">
        <v>212</v>
      </c>
      <c r="BT5" s="1116"/>
      <c r="BU5" s="1111"/>
      <c r="BV5" s="1105" t="s">
        <v>88</v>
      </c>
    </row>
    <row r="6" spans="1:75" ht="33" x14ac:dyDescent="0.25">
      <c r="A6" s="1065"/>
      <c r="B6" s="1067"/>
      <c r="C6" s="1104"/>
      <c r="D6" s="1067"/>
      <c r="E6" s="1104"/>
      <c r="F6" s="1067"/>
      <c r="G6" s="1104"/>
      <c r="H6" s="1126"/>
      <c r="I6" s="229" t="s">
        <v>180</v>
      </c>
      <c r="J6" s="229" t="s">
        <v>181</v>
      </c>
      <c r="K6" s="229" t="s">
        <v>182</v>
      </c>
      <c r="L6" s="229" t="s">
        <v>183</v>
      </c>
      <c r="M6" s="1106"/>
      <c r="N6" s="1117" t="s">
        <v>185</v>
      </c>
      <c r="O6" s="1107"/>
      <c r="P6" s="1107"/>
      <c r="Q6" s="1107"/>
      <c r="R6" s="1107"/>
      <c r="S6" s="1107"/>
      <c r="T6" s="1107"/>
      <c r="U6" s="1107"/>
      <c r="V6" s="1117" t="s">
        <v>57</v>
      </c>
      <c r="W6" s="1107"/>
      <c r="X6" s="1107"/>
      <c r="Y6" s="1107"/>
      <c r="Z6" s="1107"/>
      <c r="AA6" s="1107"/>
      <c r="AB6" s="1107"/>
      <c r="AC6" s="1107"/>
      <c r="AD6" s="1107"/>
      <c r="AE6" s="1107"/>
      <c r="AF6" s="1107"/>
      <c r="AG6" s="231"/>
      <c r="AH6" s="1118" t="s">
        <v>68</v>
      </c>
      <c r="AI6" s="1109"/>
      <c r="AJ6" s="1109"/>
      <c r="AK6" s="1109"/>
      <c r="AL6" s="1109"/>
      <c r="AM6" s="1109"/>
      <c r="AN6" s="1109"/>
      <c r="AO6" s="1109"/>
      <c r="AP6" s="1109"/>
      <c r="AQ6" s="1109"/>
      <c r="AR6" s="1109"/>
      <c r="AS6" s="1109"/>
      <c r="AT6" s="1109"/>
      <c r="AU6" s="1109"/>
      <c r="AV6" s="1109"/>
      <c r="AW6" s="1109"/>
      <c r="AX6" s="1109"/>
      <c r="AY6" s="1109"/>
      <c r="AZ6" s="1112"/>
      <c r="BA6" s="326" t="s">
        <v>192</v>
      </c>
      <c r="BB6" s="303" t="s">
        <v>193</v>
      </c>
      <c r="BC6" s="303" t="s">
        <v>194</v>
      </c>
      <c r="BD6" s="303" t="s">
        <v>195</v>
      </c>
      <c r="BE6" s="303" t="s">
        <v>196</v>
      </c>
      <c r="BF6" s="327" t="s">
        <v>197</v>
      </c>
      <c r="BG6" s="1127"/>
      <c r="BH6" s="83" t="s">
        <v>199</v>
      </c>
      <c r="BI6" s="28" t="s">
        <v>200</v>
      </c>
      <c r="BJ6" s="28" t="s">
        <v>201</v>
      </c>
      <c r="BK6" s="28" t="s">
        <v>202</v>
      </c>
      <c r="BL6" s="28" t="s">
        <v>203</v>
      </c>
      <c r="BM6" s="28" t="s">
        <v>204</v>
      </c>
      <c r="BN6" s="28" t="s">
        <v>205</v>
      </c>
      <c r="BO6" s="28" t="s">
        <v>206</v>
      </c>
      <c r="BP6" s="28" t="s">
        <v>207</v>
      </c>
      <c r="BQ6" s="82" t="s">
        <v>208</v>
      </c>
      <c r="BR6" s="1127"/>
      <c r="BS6" s="83" t="s">
        <v>210</v>
      </c>
      <c r="BT6" s="82" t="s">
        <v>211</v>
      </c>
      <c r="BU6" s="1112"/>
      <c r="BV6" s="1106"/>
    </row>
    <row r="7" spans="1:75" ht="14.5" x14ac:dyDescent="0.25">
      <c r="A7" s="323" t="s">
        <v>221</v>
      </c>
      <c r="B7" s="46"/>
      <c r="C7" s="726"/>
      <c r="D7" s="46"/>
      <c r="E7" s="40"/>
      <c r="F7" s="46"/>
      <c r="G7" s="40"/>
      <c r="H7" s="255"/>
      <c r="I7" s="255"/>
      <c r="J7" s="40"/>
      <c r="K7" s="40"/>
      <c r="L7" s="41"/>
      <c r="M7" s="40"/>
      <c r="N7" s="304"/>
      <c r="O7" s="245"/>
      <c r="P7" s="245"/>
      <c r="Q7" s="245"/>
      <c r="R7" s="245"/>
      <c r="S7" s="245"/>
      <c r="T7" s="245"/>
      <c r="U7" s="280"/>
      <c r="V7" s="304"/>
      <c r="W7" s="245"/>
      <c r="X7" s="245"/>
      <c r="Y7" s="245"/>
      <c r="Z7" s="245"/>
      <c r="AA7" s="245"/>
      <c r="AB7" s="245"/>
      <c r="AC7" s="245"/>
      <c r="AD7" s="245"/>
      <c r="AE7" s="245"/>
      <c r="AF7" s="280"/>
      <c r="AG7" s="40"/>
      <c r="AH7" s="311"/>
      <c r="AI7" s="247"/>
      <c r="AJ7" s="247"/>
      <c r="AK7" s="247"/>
      <c r="AL7" s="247"/>
      <c r="AM7" s="247"/>
      <c r="AN7" s="247"/>
      <c r="AO7" s="247"/>
      <c r="AP7" s="247"/>
      <c r="AQ7" s="247"/>
      <c r="AR7" s="247"/>
      <c r="AS7" s="247"/>
      <c r="AT7" s="247"/>
      <c r="AU7" s="247"/>
      <c r="AV7" s="247"/>
      <c r="AW7" s="247"/>
      <c r="AX7" s="247"/>
      <c r="AY7" s="312"/>
      <c r="AZ7" s="69"/>
      <c r="BA7" s="245"/>
      <c r="BB7" s="245"/>
      <c r="BC7" s="245"/>
      <c r="BD7" s="245"/>
      <c r="BE7" s="245"/>
      <c r="BF7" s="245"/>
      <c r="BG7" s="67"/>
      <c r="BH7" s="40"/>
      <c r="BI7" s="40"/>
      <c r="BJ7" s="40"/>
      <c r="BK7" s="40"/>
      <c r="BL7" s="40"/>
      <c r="BM7" s="40"/>
      <c r="BN7" s="40"/>
      <c r="BO7" s="40"/>
      <c r="BP7" s="40"/>
      <c r="BQ7" s="40"/>
      <c r="BR7" s="67"/>
      <c r="BS7" s="271"/>
      <c r="BT7" s="40"/>
      <c r="BU7" s="69"/>
      <c r="BV7" s="41"/>
    </row>
    <row r="8" spans="1:75" s="425" customFormat="1" x14ac:dyDescent="0.25">
      <c r="A8" s="337" t="s">
        <v>7419</v>
      </c>
      <c r="B8" s="369"/>
      <c r="C8" s="718">
        <v>41275</v>
      </c>
      <c r="D8" s="369"/>
      <c r="E8" s="338">
        <v>57891.29</v>
      </c>
      <c r="F8" s="369"/>
      <c r="G8" s="339">
        <v>4333.5721000000003</v>
      </c>
      <c r="H8" s="463"/>
      <c r="I8" s="342">
        <v>0.18</v>
      </c>
      <c r="J8" s="340">
        <v>7.58</v>
      </c>
      <c r="K8" s="340">
        <v>0.17</v>
      </c>
      <c r="L8" s="344">
        <v>0.18</v>
      </c>
      <c r="M8" s="340"/>
      <c r="N8" s="342">
        <v>0.68479999999999996</v>
      </c>
      <c r="O8" s="340">
        <v>3.9786999999999999</v>
      </c>
      <c r="P8" s="340">
        <v>3.944</v>
      </c>
      <c r="Q8" s="340">
        <v>5.1018999999999997</v>
      </c>
      <c r="R8" s="340">
        <v>8.8512000000000004</v>
      </c>
      <c r="S8" s="340">
        <v>6.9435000000000002</v>
      </c>
      <c r="T8" s="340">
        <v>6.3647999999999998</v>
      </c>
      <c r="U8" s="344">
        <v>6.1822999999999997</v>
      </c>
      <c r="V8" s="342">
        <v>6.2666000000000004</v>
      </c>
      <c r="W8" s="340">
        <v>6.7831000000000001</v>
      </c>
      <c r="X8" s="340">
        <v>6.9522000000000004</v>
      </c>
      <c r="Y8" s="371">
        <v>6.0556000000000001</v>
      </c>
      <c r="Z8" s="340">
        <v>6.1064999999999996</v>
      </c>
      <c r="AA8" s="340">
        <v>8.6203000000000003</v>
      </c>
      <c r="AB8" s="340">
        <v>6.5777999999999999</v>
      </c>
      <c r="AC8" s="340">
        <v>6.2988999999999997</v>
      </c>
      <c r="AD8" s="340">
        <v>6.1696</v>
      </c>
      <c r="AE8" s="340">
        <v>8.6203000000000003</v>
      </c>
      <c r="AF8" s="344">
        <v>6.7889999999999997</v>
      </c>
      <c r="AG8" s="338"/>
      <c r="AH8" s="598">
        <v>16</v>
      </c>
      <c r="AI8" s="338">
        <v>17</v>
      </c>
      <c r="AJ8" s="338">
        <v>17</v>
      </c>
      <c r="AK8" s="338">
        <v>16</v>
      </c>
      <c r="AL8" s="338">
        <v>8</v>
      </c>
      <c r="AM8" s="338">
        <v>13</v>
      </c>
      <c r="AN8" s="338">
        <v>14</v>
      </c>
      <c r="AO8" s="604">
        <v>19</v>
      </c>
      <c r="AP8" s="338">
        <v>17</v>
      </c>
      <c r="AQ8" s="338">
        <v>18</v>
      </c>
      <c r="AR8" s="338">
        <v>18</v>
      </c>
      <c r="AS8" s="338">
        <v>18</v>
      </c>
      <c r="AT8" s="338">
        <v>17</v>
      </c>
      <c r="AU8" s="338">
        <v>7</v>
      </c>
      <c r="AV8" s="338">
        <v>13</v>
      </c>
      <c r="AW8" s="338">
        <v>17</v>
      </c>
      <c r="AX8" s="338">
        <v>18</v>
      </c>
      <c r="AY8" s="599">
        <v>7</v>
      </c>
      <c r="AZ8" s="583"/>
      <c r="BA8" s="371">
        <v>20.309999999999999</v>
      </c>
      <c r="BB8" s="340">
        <v>95.05</v>
      </c>
      <c r="BC8" s="340">
        <v>0.86</v>
      </c>
      <c r="BD8" s="340" t="s">
        <v>430</v>
      </c>
      <c r="BE8" s="371" t="s">
        <v>430</v>
      </c>
      <c r="BF8" s="371">
        <v>-16.22</v>
      </c>
      <c r="BG8" s="370"/>
      <c r="BH8" s="368">
        <v>-16.22</v>
      </c>
      <c r="BI8" s="340">
        <v>45.41</v>
      </c>
      <c r="BJ8" s="340">
        <v>47.92</v>
      </c>
      <c r="BK8" s="340">
        <v>2.58</v>
      </c>
      <c r="BL8" s="340" t="s">
        <v>430</v>
      </c>
      <c r="BM8" s="368">
        <v>2.27</v>
      </c>
      <c r="BN8" s="368" t="s">
        <v>430</v>
      </c>
      <c r="BO8" s="368">
        <v>18.04</v>
      </c>
      <c r="BP8" s="368" t="s">
        <v>430</v>
      </c>
      <c r="BQ8" s="368" t="s">
        <v>430</v>
      </c>
      <c r="BR8" s="370"/>
      <c r="BS8" s="465">
        <v>1.4462137399999999</v>
      </c>
      <c r="BT8" s="340">
        <v>14.600333669999999</v>
      </c>
      <c r="BU8" s="370"/>
      <c r="BV8" s="571" t="s">
        <v>7420</v>
      </c>
    </row>
    <row r="9" spans="1:75" s="425" customFormat="1" x14ac:dyDescent="0.25">
      <c r="A9" s="337" t="s">
        <v>7421</v>
      </c>
      <c r="B9" s="369"/>
      <c r="C9" s="718">
        <v>41274</v>
      </c>
      <c r="D9" s="369"/>
      <c r="E9" s="338">
        <v>53982.32</v>
      </c>
      <c r="F9" s="369"/>
      <c r="G9" s="339">
        <v>5444.5427</v>
      </c>
      <c r="H9" s="463"/>
      <c r="I9" s="342">
        <v>0.18629999999999999</v>
      </c>
      <c r="J9" s="340">
        <v>7.38</v>
      </c>
      <c r="K9" s="340">
        <v>0.16986000000000001</v>
      </c>
      <c r="L9" s="344">
        <v>0.18356</v>
      </c>
      <c r="M9" s="340"/>
      <c r="N9" s="342">
        <v>1.0123</v>
      </c>
      <c r="O9" s="340">
        <v>4.0750999999999999</v>
      </c>
      <c r="P9" s="340">
        <v>3.9657</v>
      </c>
      <c r="Q9" s="340">
        <v>5.0834000000000001</v>
      </c>
      <c r="R9" s="340">
        <v>8.8450000000000006</v>
      </c>
      <c r="S9" s="340">
        <v>6.9874000000000001</v>
      </c>
      <c r="T9" s="340">
        <v>6.4109999999999996</v>
      </c>
      <c r="U9" s="344">
        <v>6.2244999999999999</v>
      </c>
      <c r="V9" s="342">
        <v>6.2957999999999998</v>
      </c>
      <c r="W9" s="340">
        <v>6.8281999999999998</v>
      </c>
      <c r="X9" s="340">
        <v>6.9789000000000003</v>
      </c>
      <c r="Y9" s="371">
        <v>6.0675999999999997</v>
      </c>
      <c r="Z9" s="340">
        <v>6.1069000000000004</v>
      </c>
      <c r="AA9" s="340">
        <v>8.6605000000000008</v>
      </c>
      <c r="AB9" s="340">
        <v>6.6201999999999996</v>
      </c>
      <c r="AC9" s="340">
        <v>6.3418999999999999</v>
      </c>
      <c r="AD9" s="340">
        <v>6.2165999999999997</v>
      </c>
      <c r="AE9" s="340">
        <v>8.6605000000000008</v>
      </c>
      <c r="AF9" s="344">
        <v>6.8010000000000002</v>
      </c>
      <c r="AG9" s="338"/>
      <c r="AH9" s="598">
        <v>15</v>
      </c>
      <c r="AI9" s="338">
        <v>15</v>
      </c>
      <c r="AJ9" s="338">
        <v>15</v>
      </c>
      <c r="AK9" s="338">
        <v>17</v>
      </c>
      <c r="AL9" s="338">
        <v>10</v>
      </c>
      <c r="AM9" s="338">
        <v>10</v>
      </c>
      <c r="AN9" s="338">
        <v>9</v>
      </c>
      <c r="AO9" s="604">
        <v>11</v>
      </c>
      <c r="AP9" s="338">
        <v>12</v>
      </c>
      <c r="AQ9" s="338">
        <v>14</v>
      </c>
      <c r="AR9" s="338">
        <v>17</v>
      </c>
      <c r="AS9" s="338">
        <v>17</v>
      </c>
      <c r="AT9" s="338">
        <v>16</v>
      </c>
      <c r="AU9" s="338">
        <v>5</v>
      </c>
      <c r="AV9" s="338">
        <v>8</v>
      </c>
      <c r="AW9" s="338">
        <v>10</v>
      </c>
      <c r="AX9" s="338">
        <v>10</v>
      </c>
      <c r="AY9" s="599">
        <v>5</v>
      </c>
      <c r="AZ9" s="583"/>
      <c r="BA9" s="371">
        <v>19.46</v>
      </c>
      <c r="BB9" s="340">
        <v>96.49</v>
      </c>
      <c r="BC9" s="340" t="s">
        <v>430</v>
      </c>
      <c r="BD9" s="340" t="s">
        <v>430</v>
      </c>
      <c r="BE9" s="371" t="s">
        <v>430</v>
      </c>
      <c r="BF9" s="371">
        <v>-15.95</v>
      </c>
      <c r="BG9" s="370"/>
      <c r="BH9" s="368">
        <v>-15.95</v>
      </c>
      <c r="BI9" s="340">
        <v>43.98</v>
      </c>
      <c r="BJ9" s="340">
        <v>50.46</v>
      </c>
      <c r="BK9" s="340">
        <v>2.04</v>
      </c>
      <c r="BL9" s="340" t="s">
        <v>430</v>
      </c>
      <c r="BM9" s="368">
        <v>2.14</v>
      </c>
      <c r="BN9" s="368" t="s">
        <v>430</v>
      </c>
      <c r="BO9" s="368">
        <v>17.32</v>
      </c>
      <c r="BP9" s="368" t="s">
        <v>430</v>
      </c>
      <c r="BQ9" s="368" t="s">
        <v>430</v>
      </c>
      <c r="BR9" s="370"/>
      <c r="BS9" s="465">
        <v>1.69221770050767</v>
      </c>
      <c r="BT9" s="340">
        <v>12.5489166437647</v>
      </c>
      <c r="BU9" s="370"/>
      <c r="BV9" s="571" t="s">
        <v>7420</v>
      </c>
    </row>
    <row r="10" spans="1:75" s="428" customFormat="1" x14ac:dyDescent="0.25">
      <c r="A10" s="345" t="s">
        <v>7422</v>
      </c>
      <c r="B10" s="373"/>
      <c r="C10" s="719">
        <v>41269</v>
      </c>
      <c r="D10" s="373"/>
      <c r="E10" s="346">
        <v>43022.18</v>
      </c>
      <c r="F10" s="373"/>
      <c r="G10" s="347">
        <v>447.91840000000002</v>
      </c>
      <c r="H10" s="466"/>
      <c r="I10" s="350">
        <v>0.18</v>
      </c>
      <c r="J10" s="348">
        <v>7.73</v>
      </c>
      <c r="K10" s="348">
        <v>0.18</v>
      </c>
      <c r="L10" s="354">
        <v>0.18</v>
      </c>
      <c r="M10" s="348"/>
      <c r="N10" s="350">
        <v>1.2876000000000001</v>
      </c>
      <c r="O10" s="348">
        <v>4.266</v>
      </c>
      <c r="P10" s="348">
        <v>4.1708999999999996</v>
      </c>
      <c r="Q10" s="348">
        <v>5.2051999999999996</v>
      </c>
      <c r="R10" s="348">
        <v>8.9147999999999996</v>
      </c>
      <c r="S10" s="348">
        <v>7.0568</v>
      </c>
      <c r="T10" s="348">
        <v>6.4725000000000001</v>
      </c>
      <c r="U10" s="354">
        <v>6.3040000000000003</v>
      </c>
      <c r="V10" s="350">
        <v>6.3727999999999998</v>
      </c>
      <c r="W10" s="348">
        <v>6.9044999999999996</v>
      </c>
      <c r="X10" s="348">
        <v>7.0568</v>
      </c>
      <c r="Y10" s="375">
        <v>6.1475999999999997</v>
      </c>
      <c r="Z10" s="348">
        <v>6.2188999999999997</v>
      </c>
      <c r="AA10" s="348">
        <v>8.7119</v>
      </c>
      <c r="AB10" s="348">
        <v>6.6916000000000002</v>
      </c>
      <c r="AC10" s="348">
        <v>6.4055999999999997</v>
      </c>
      <c r="AD10" s="348">
        <v>6.2925000000000004</v>
      </c>
      <c r="AE10" s="348">
        <v>8.7119</v>
      </c>
      <c r="AF10" s="354">
        <v>6.9058999999999999</v>
      </c>
      <c r="AG10" s="346"/>
      <c r="AH10" s="600">
        <v>10</v>
      </c>
      <c r="AI10" s="346">
        <v>7</v>
      </c>
      <c r="AJ10" s="346">
        <v>9</v>
      </c>
      <c r="AK10" s="346">
        <v>4</v>
      </c>
      <c r="AL10" s="346">
        <v>3</v>
      </c>
      <c r="AM10" s="346">
        <v>3</v>
      </c>
      <c r="AN10" s="346">
        <v>1</v>
      </c>
      <c r="AO10" s="429">
        <v>1</v>
      </c>
      <c r="AP10" s="346">
        <v>1</v>
      </c>
      <c r="AQ10" s="346">
        <v>1</v>
      </c>
      <c r="AR10" s="346">
        <v>2</v>
      </c>
      <c r="AS10" s="346">
        <v>1</v>
      </c>
      <c r="AT10" s="346">
        <v>1</v>
      </c>
      <c r="AU10" s="346">
        <v>2</v>
      </c>
      <c r="AV10" s="346">
        <v>1</v>
      </c>
      <c r="AW10" s="346">
        <v>2</v>
      </c>
      <c r="AX10" s="346">
        <v>1</v>
      </c>
      <c r="AY10" s="601">
        <v>2</v>
      </c>
      <c r="AZ10" s="584"/>
      <c r="BA10" s="375">
        <v>19.93</v>
      </c>
      <c r="BB10" s="348">
        <v>93.71</v>
      </c>
      <c r="BC10" s="348" t="s">
        <v>430</v>
      </c>
      <c r="BD10" s="348" t="s">
        <v>430</v>
      </c>
      <c r="BE10" s="375" t="s">
        <v>430</v>
      </c>
      <c r="BF10" s="375">
        <v>-13.64</v>
      </c>
      <c r="BG10" s="374"/>
      <c r="BH10" s="372">
        <v>-13.64</v>
      </c>
      <c r="BI10" s="348">
        <v>48.86</v>
      </c>
      <c r="BJ10" s="348">
        <v>44.4</v>
      </c>
      <c r="BK10" s="348">
        <v>0.45</v>
      </c>
      <c r="BL10" s="348" t="s">
        <v>430</v>
      </c>
      <c r="BM10" s="372">
        <v>3.72</v>
      </c>
      <c r="BN10" s="372" t="s">
        <v>430</v>
      </c>
      <c r="BO10" s="372">
        <v>16.21</v>
      </c>
      <c r="BP10" s="372" t="s">
        <v>430</v>
      </c>
      <c r="BQ10" s="372" t="s">
        <v>430</v>
      </c>
      <c r="BR10" s="374"/>
      <c r="BS10" s="468">
        <v>2.2305702197769399</v>
      </c>
      <c r="BT10" s="348">
        <v>16.9551795483045</v>
      </c>
      <c r="BU10" s="374"/>
      <c r="BV10" s="430" t="s">
        <v>7420</v>
      </c>
    </row>
    <row r="11" spans="1:75" s="428" customFormat="1" x14ac:dyDescent="0.25">
      <c r="A11" s="345" t="s">
        <v>7423</v>
      </c>
      <c r="B11" s="373"/>
      <c r="C11" s="719">
        <v>41275</v>
      </c>
      <c r="D11" s="373"/>
      <c r="E11" s="346">
        <v>42887.99</v>
      </c>
      <c r="F11" s="373"/>
      <c r="G11" s="347">
        <v>410.23020000000002</v>
      </c>
      <c r="H11" s="466"/>
      <c r="I11" s="350">
        <v>0.16816</v>
      </c>
      <c r="J11" s="348">
        <v>7.72</v>
      </c>
      <c r="K11" s="348">
        <v>0.15375</v>
      </c>
      <c r="L11" s="354">
        <v>0.16506999999999999</v>
      </c>
      <c r="M11" s="348"/>
      <c r="N11" s="350">
        <v>1.9218999999999999</v>
      </c>
      <c r="O11" s="348">
        <v>4.3851000000000004</v>
      </c>
      <c r="P11" s="348">
        <v>4.2743000000000002</v>
      </c>
      <c r="Q11" s="348">
        <v>5.2027000000000001</v>
      </c>
      <c r="R11" s="348">
        <v>8.5646000000000004</v>
      </c>
      <c r="S11" s="348">
        <v>6.8630000000000004</v>
      </c>
      <c r="T11" s="348">
        <v>6.3521999999999998</v>
      </c>
      <c r="U11" s="354">
        <v>6.1908000000000003</v>
      </c>
      <c r="V11" s="350">
        <v>6.2736000000000001</v>
      </c>
      <c r="W11" s="348">
        <v>6.8276000000000003</v>
      </c>
      <c r="X11" s="348">
        <v>6.9885000000000002</v>
      </c>
      <c r="Y11" s="375">
        <v>6.0719000000000003</v>
      </c>
      <c r="Z11" s="348">
        <v>6.1555</v>
      </c>
      <c r="AA11" s="348">
        <v>8.4427000000000003</v>
      </c>
      <c r="AB11" s="348">
        <v>6.5476000000000001</v>
      </c>
      <c r="AC11" s="348">
        <v>6.2869999999999999</v>
      </c>
      <c r="AD11" s="348">
        <v>6.1844999999999999</v>
      </c>
      <c r="AE11" s="348">
        <v>8.4427000000000003</v>
      </c>
      <c r="AF11" s="354">
        <v>6.8381999999999996</v>
      </c>
      <c r="AG11" s="346"/>
      <c r="AH11" s="600">
        <v>1</v>
      </c>
      <c r="AI11" s="346">
        <v>3</v>
      </c>
      <c r="AJ11" s="346">
        <v>1</v>
      </c>
      <c r="AK11" s="346">
        <v>5</v>
      </c>
      <c r="AL11" s="346">
        <v>18</v>
      </c>
      <c r="AM11" s="346">
        <v>18</v>
      </c>
      <c r="AN11" s="346">
        <v>16</v>
      </c>
      <c r="AO11" s="429">
        <v>17</v>
      </c>
      <c r="AP11" s="346">
        <v>16</v>
      </c>
      <c r="AQ11" s="346">
        <v>15</v>
      </c>
      <c r="AR11" s="346">
        <v>16</v>
      </c>
      <c r="AS11" s="346">
        <v>16</v>
      </c>
      <c r="AT11" s="346">
        <v>12</v>
      </c>
      <c r="AU11" s="346">
        <v>15</v>
      </c>
      <c r="AV11" s="346">
        <v>17</v>
      </c>
      <c r="AW11" s="346">
        <v>19</v>
      </c>
      <c r="AX11" s="346">
        <v>17</v>
      </c>
      <c r="AY11" s="601">
        <v>15</v>
      </c>
      <c r="AZ11" s="584"/>
      <c r="BA11" s="375">
        <v>16.47</v>
      </c>
      <c r="BB11" s="348">
        <v>93.42</v>
      </c>
      <c r="BC11" s="348" t="s">
        <v>430</v>
      </c>
      <c r="BD11" s="348" t="s">
        <v>430</v>
      </c>
      <c r="BE11" s="375" t="s">
        <v>430</v>
      </c>
      <c r="BF11" s="375">
        <v>-9.8800000000000008</v>
      </c>
      <c r="BG11" s="374"/>
      <c r="BH11" s="372">
        <v>-9.8800000000000008</v>
      </c>
      <c r="BI11" s="348">
        <v>42</v>
      </c>
      <c r="BJ11" s="348">
        <v>51.3</v>
      </c>
      <c r="BK11" s="348">
        <v>0.12</v>
      </c>
      <c r="BL11" s="348" t="s">
        <v>430</v>
      </c>
      <c r="BM11" s="372">
        <v>2.14</v>
      </c>
      <c r="BN11" s="372" t="s">
        <v>430</v>
      </c>
      <c r="BO11" s="372">
        <v>14.33</v>
      </c>
      <c r="BP11" s="372" t="s">
        <v>430</v>
      </c>
      <c r="BQ11" s="372" t="s">
        <v>430</v>
      </c>
      <c r="BR11" s="374"/>
      <c r="BS11" s="468">
        <v>1.38185740055274</v>
      </c>
      <c r="BT11" s="348">
        <v>4.7210270018884097</v>
      </c>
      <c r="BU11" s="374"/>
      <c r="BV11" s="430" t="s">
        <v>7420</v>
      </c>
    </row>
    <row r="12" spans="1:75" s="428" customFormat="1" ht="11" x14ac:dyDescent="0.3">
      <c r="A12" s="841" t="s">
        <v>7424</v>
      </c>
      <c r="B12" s="842"/>
      <c r="C12" s="843">
        <v>41275</v>
      </c>
      <c r="D12" s="842"/>
      <c r="E12" s="844">
        <v>33309</v>
      </c>
      <c r="F12" s="842"/>
      <c r="G12" s="845">
        <v>5600.759</v>
      </c>
      <c r="H12" s="850"/>
      <c r="I12" s="848">
        <v>0.19</v>
      </c>
      <c r="J12" s="846">
        <v>7.64</v>
      </c>
      <c r="K12" s="846">
        <v>0.19</v>
      </c>
      <c r="L12" s="856">
        <v>0.19</v>
      </c>
      <c r="M12" s="846"/>
      <c r="N12" s="848">
        <v>1.1079000000000001</v>
      </c>
      <c r="O12" s="846">
        <v>4.1544999999999996</v>
      </c>
      <c r="P12" s="846">
        <v>4.0693999999999999</v>
      </c>
      <c r="Q12" s="846">
        <v>5.1589999999999998</v>
      </c>
      <c r="R12" s="846">
        <v>8.8141999999999996</v>
      </c>
      <c r="S12" s="846">
        <v>6.9550999999999998</v>
      </c>
      <c r="T12" s="846">
        <v>6.3627000000000002</v>
      </c>
      <c r="U12" s="856">
        <v>6.2110000000000003</v>
      </c>
      <c r="V12" s="848">
        <v>6.3056000000000001</v>
      </c>
      <c r="W12" s="846">
        <v>6.8380999999999998</v>
      </c>
      <c r="X12" s="846">
        <v>6.9935</v>
      </c>
      <c r="Y12" s="852">
        <v>6.0785</v>
      </c>
      <c r="Z12" s="846">
        <v>6.1166999999999998</v>
      </c>
      <c r="AA12" s="846">
        <v>8.5736000000000008</v>
      </c>
      <c r="AB12" s="846">
        <v>6.5616000000000003</v>
      </c>
      <c r="AC12" s="846">
        <v>6.3034999999999997</v>
      </c>
      <c r="AD12" s="846">
        <v>6.2074999999999996</v>
      </c>
      <c r="AE12" s="846">
        <v>8.5736000000000008</v>
      </c>
      <c r="AF12" s="856">
        <v>6.8009000000000004</v>
      </c>
      <c r="AG12" s="844"/>
      <c r="AH12" s="940">
        <v>12</v>
      </c>
      <c r="AI12" s="844">
        <v>13</v>
      </c>
      <c r="AJ12" s="844">
        <v>14</v>
      </c>
      <c r="AK12" s="844">
        <v>12</v>
      </c>
      <c r="AL12" s="844">
        <v>11</v>
      </c>
      <c r="AM12" s="844">
        <v>11</v>
      </c>
      <c r="AN12" s="844">
        <v>15</v>
      </c>
      <c r="AO12" s="941">
        <v>13</v>
      </c>
      <c r="AP12" s="844">
        <v>10</v>
      </c>
      <c r="AQ12" s="844">
        <v>11</v>
      </c>
      <c r="AR12" s="844">
        <v>12</v>
      </c>
      <c r="AS12" s="844">
        <v>14</v>
      </c>
      <c r="AT12" s="844">
        <v>15</v>
      </c>
      <c r="AU12" s="844">
        <v>10</v>
      </c>
      <c r="AV12" s="844">
        <v>16</v>
      </c>
      <c r="AW12" s="844">
        <v>14</v>
      </c>
      <c r="AX12" s="844">
        <v>12</v>
      </c>
      <c r="AY12" s="942">
        <v>10</v>
      </c>
      <c r="AZ12" s="938"/>
      <c r="BA12" s="852">
        <v>22.99</v>
      </c>
      <c r="BB12" s="846">
        <v>99.29</v>
      </c>
      <c r="BC12" s="846" t="s">
        <v>430</v>
      </c>
      <c r="BD12" s="846" t="s">
        <v>430</v>
      </c>
      <c r="BE12" s="852" t="s">
        <v>430</v>
      </c>
      <c r="BF12" s="852">
        <v>-22.28</v>
      </c>
      <c r="BG12" s="847"/>
      <c r="BH12" s="855">
        <v>-22.28</v>
      </c>
      <c r="BI12" s="846">
        <v>43.71</v>
      </c>
      <c r="BJ12" s="846">
        <v>54.82</v>
      </c>
      <c r="BK12" s="846">
        <v>0.75</v>
      </c>
      <c r="BL12" s="846" t="s">
        <v>430</v>
      </c>
      <c r="BM12" s="855">
        <v>3.03</v>
      </c>
      <c r="BN12" s="855" t="s">
        <v>430</v>
      </c>
      <c r="BO12" s="855">
        <v>19.96</v>
      </c>
      <c r="BP12" s="855" t="s">
        <v>430</v>
      </c>
      <c r="BQ12" s="855" t="s">
        <v>430</v>
      </c>
      <c r="BR12" s="847"/>
      <c r="BS12" s="854">
        <v>0.75061446992493897</v>
      </c>
      <c r="BT12" s="846">
        <v>18.063227208193702</v>
      </c>
      <c r="BU12" s="847"/>
      <c r="BV12" s="906" t="s">
        <v>7420</v>
      </c>
      <c r="BW12" s="943"/>
    </row>
    <row r="13" spans="1:75" s="428" customFormat="1" x14ac:dyDescent="0.25">
      <c r="A13" s="345" t="s">
        <v>7425</v>
      </c>
      <c r="B13" s="373"/>
      <c r="C13" s="719">
        <v>41274</v>
      </c>
      <c r="D13" s="373"/>
      <c r="E13" s="346">
        <v>30187.52</v>
      </c>
      <c r="F13" s="373"/>
      <c r="G13" s="347">
        <v>3084.2687000000001</v>
      </c>
      <c r="H13" s="466"/>
      <c r="I13" s="350">
        <v>0.18082000000000001</v>
      </c>
      <c r="J13" s="348">
        <v>7.77</v>
      </c>
      <c r="K13" s="348">
        <v>0.16986000000000001</v>
      </c>
      <c r="L13" s="354">
        <v>0.18082000000000001</v>
      </c>
      <c r="M13" s="348"/>
      <c r="N13" s="350">
        <v>1.4402999999999999</v>
      </c>
      <c r="O13" s="348">
        <v>4.2901999999999996</v>
      </c>
      <c r="P13" s="348">
        <v>4.1863999999999999</v>
      </c>
      <c r="Q13" s="348">
        <v>5.2209000000000003</v>
      </c>
      <c r="R13" s="348">
        <v>8.8671000000000006</v>
      </c>
      <c r="S13" s="348">
        <v>7.0652999999999997</v>
      </c>
      <c r="T13" s="348">
        <v>6.4691999999999998</v>
      </c>
      <c r="U13" s="354">
        <v>6.2934000000000001</v>
      </c>
      <c r="V13" s="350">
        <v>6.3689</v>
      </c>
      <c r="W13" s="348">
        <v>6.9005000000000001</v>
      </c>
      <c r="X13" s="348">
        <v>7.0461</v>
      </c>
      <c r="Y13" s="375">
        <v>6.13</v>
      </c>
      <c r="Z13" s="348">
        <v>6.1989000000000001</v>
      </c>
      <c r="AA13" s="348">
        <v>8.6637000000000004</v>
      </c>
      <c r="AB13" s="348">
        <v>6.6837</v>
      </c>
      <c r="AC13" s="348">
        <v>6.4058000000000002</v>
      </c>
      <c r="AD13" s="348">
        <v>6.282</v>
      </c>
      <c r="AE13" s="348">
        <v>8.6637000000000004</v>
      </c>
      <c r="AF13" s="354">
        <v>6.8648999999999996</v>
      </c>
      <c r="AG13" s="346"/>
      <c r="AH13" s="600">
        <v>7</v>
      </c>
      <c r="AI13" s="346">
        <v>6</v>
      </c>
      <c r="AJ13" s="346">
        <v>7</v>
      </c>
      <c r="AK13" s="346">
        <v>3</v>
      </c>
      <c r="AL13" s="346">
        <v>7</v>
      </c>
      <c r="AM13" s="346">
        <v>2</v>
      </c>
      <c r="AN13" s="346">
        <v>2</v>
      </c>
      <c r="AO13" s="429">
        <v>2</v>
      </c>
      <c r="AP13" s="346">
        <v>2</v>
      </c>
      <c r="AQ13" s="346">
        <v>2</v>
      </c>
      <c r="AR13" s="346">
        <v>3</v>
      </c>
      <c r="AS13" s="346">
        <v>3</v>
      </c>
      <c r="AT13" s="346">
        <v>4</v>
      </c>
      <c r="AU13" s="346">
        <v>4</v>
      </c>
      <c r="AV13" s="346">
        <v>2</v>
      </c>
      <c r="AW13" s="346">
        <v>1</v>
      </c>
      <c r="AX13" s="346">
        <v>2</v>
      </c>
      <c r="AY13" s="601">
        <v>4</v>
      </c>
      <c r="AZ13" s="584"/>
      <c r="BA13" s="375">
        <v>19.87</v>
      </c>
      <c r="BB13" s="348">
        <v>99.79</v>
      </c>
      <c r="BC13" s="348" t="s">
        <v>430</v>
      </c>
      <c r="BD13" s="348" t="s">
        <v>430</v>
      </c>
      <c r="BE13" s="375" t="s">
        <v>430</v>
      </c>
      <c r="BF13" s="375">
        <v>-19.66</v>
      </c>
      <c r="BG13" s="374"/>
      <c r="BH13" s="372">
        <v>-19.66</v>
      </c>
      <c r="BI13" s="348">
        <v>37.67</v>
      </c>
      <c r="BJ13" s="348">
        <v>60.83</v>
      </c>
      <c r="BK13" s="348">
        <v>1.29</v>
      </c>
      <c r="BL13" s="348" t="s">
        <v>430</v>
      </c>
      <c r="BM13" s="372" t="s">
        <v>430</v>
      </c>
      <c r="BN13" s="372" t="s">
        <v>430</v>
      </c>
      <c r="BO13" s="372">
        <v>19.87</v>
      </c>
      <c r="BP13" s="372" t="s">
        <v>430</v>
      </c>
      <c r="BQ13" s="372" t="s">
        <v>430</v>
      </c>
      <c r="BR13" s="374"/>
      <c r="BS13" s="468">
        <v>1.3812037898618801</v>
      </c>
      <c r="BT13" s="348">
        <v>11.3069842488693</v>
      </c>
      <c r="BU13" s="374"/>
      <c r="BV13" s="430" t="s">
        <v>7420</v>
      </c>
    </row>
    <row r="14" spans="1:75" s="428" customFormat="1" x14ac:dyDescent="0.25">
      <c r="A14" s="345" t="s">
        <v>7426</v>
      </c>
      <c r="B14" s="373"/>
      <c r="C14" s="719">
        <v>41275</v>
      </c>
      <c r="D14" s="373"/>
      <c r="E14" s="346">
        <v>25755.63</v>
      </c>
      <c r="F14" s="373"/>
      <c r="G14" s="347">
        <v>6787.2629999999999</v>
      </c>
      <c r="H14" s="466"/>
      <c r="I14" s="350">
        <v>0.18356</v>
      </c>
      <c r="J14" s="348">
        <v>7.72</v>
      </c>
      <c r="K14" s="348">
        <v>0.16986000000000001</v>
      </c>
      <c r="L14" s="354">
        <v>0.19178000000000001</v>
      </c>
      <c r="M14" s="348"/>
      <c r="N14" s="350">
        <v>1.3187</v>
      </c>
      <c r="O14" s="348">
        <v>4.2319000000000004</v>
      </c>
      <c r="P14" s="348">
        <v>4.1341000000000001</v>
      </c>
      <c r="Q14" s="348">
        <v>5.2023000000000001</v>
      </c>
      <c r="R14" s="348">
        <v>8.9154</v>
      </c>
      <c r="S14" s="348">
        <v>7.0412999999999997</v>
      </c>
      <c r="T14" s="348">
        <v>6.4333999999999998</v>
      </c>
      <c r="U14" s="354">
        <v>6.2573999999999996</v>
      </c>
      <c r="V14" s="350">
        <v>6.3475999999999999</v>
      </c>
      <c r="W14" s="348">
        <v>6.8701999999999996</v>
      </c>
      <c r="X14" s="348">
        <v>7.0258000000000003</v>
      </c>
      <c r="Y14" s="375">
        <v>6.11</v>
      </c>
      <c r="Z14" s="348">
        <v>6.2008000000000001</v>
      </c>
      <c r="AA14" s="348">
        <v>8.6495999999999995</v>
      </c>
      <c r="AB14" s="348">
        <v>6.6477000000000004</v>
      </c>
      <c r="AC14" s="348">
        <v>6.3655999999999997</v>
      </c>
      <c r="AD14" s="348">
        <v>6.2492999999999999</v>
      </c>
      <c r="AE14" s="348">
        <v>8.6495999999999995</v>
      </c>
      <c r="AF14" s="354">
        <v>6.8769</v>
      </c>
      <c r="AG14" s="346"/>
      <c r="AH14" s="600">
        <v>9</v>
      </c>
      <c r="AI14" s="346">
        <v>9</v>
      </c>
      <c r="AJ14" s="346">
        <v>11</v>
      </c>
      <c r="AK14" s="346">
        <v>6</v>
      </c>
      <c r="AL14" s="346">
        <v>2</v>
      </c>
      <c r="AM14" s="346">
        <v>4</v>
      </c>
      <c r="AN14" s="346">
        <v>6</v>
      </c>
      <c r="AO14" s="429">
        <v>7</v>
      </c>
      <c r="AP14" s="346">
        <v>5</v>
      </c>
      <c r="AQ14" s="346">
        <v>7</v>
      </c>
      <c r="AR14" s="346">
        <v>5</v>
      </c>
      <c r="AS14" s="346">
        <v>4</v>
      </c>
      <c r="AT14" s="346">
        <v>3</v>
      </c>
      <c r="AU14" s="346">
        <v>6</v>
      </c>
      <c r="AV14" s="346">
        <v>6</v>
      </c>
      <c r="AW14" s="346">
        <v>6</v>
      </c>
      <c r="AX14" s="346">
        <v>6</v>
      </c>
      <c r="AY14" s="601">
        <v>6</v>
      </c>
      <c r="AZ14" s="584"/>
      <c r="BA14" s="375">
        <v>20.190000000000001</v>
      </c>
      <c r="BB14" s="348">
        <v>100.22</v>
      </c>
      <c r="BC14" s="348" t="s">
        <v>430</v>
      </c>
      <c r="BD14" s="348" t="s">
        <v>430</v>
      </c>
      <c r="BE14" s="375" t="s">
        <v>430</v>
      </c>
      <c r="BF14" s="375">
        <v>-20.41</v>
      </c>
      <c r="BG14" s="374"/>
      <c r="BH14" s="372">
        <v>-20.420000000000002</v>
      </c>
      <c r="BI14" s="348">
        <v>41.08</v>
      </c>
      <c r="BJ14" s="348">
        <v>59.14</v>
      </c>
      <c r="BK14" s="348" t="s">
        <v>430</v>
      </c>
      <c r="BL14" s="348" t="s">
        <v>430</v>
      </c>
      <c r="BM14" s="372">
        <v>5.55</v>
      </c>
      <c r="BN14" s="372" t="s">
        <v>430</v>
      </c>
      <c r="BO14" s="372">
        <v>14.63</v>
      </c>
      <c r="BP14" s="372" t="s">
        <v>430</v>
      </c>
      <c r="BQ14" s="372" t="s">
        <v>430</v>
      </c>
      <c r="BR14" s="374"/>
      <c r="BS14" s="468">
        <v>2.4010459083192699</v>
      </c>
      <c r="BT14" s="348">
        <v>13.862577350296201</v>
      </c>
      <c r="BU14" s="374"/>
      <c r="BV14" s="430" t="s">
        <v>7420</v>
      </c>
    </row>
    <row r="15" spans="1:75" s="428" customFormat="1" x14ac:dyDescent="0.25">
      <c r="A15" s="345" t="s">
        <v>7427</v>
      </c>
      <c r="B15" s="373"/>
      <c r="C15" s="719">
        <v>41275</v>
      </c>
      <c r="D15" s="373"/>
      <c r="E15" s="346">
        <v>22315.56</v>
      </c>
      <c r="F15" s="373"/>
      <c r="G15" s="347">
        <v>4376.5757000000003</v>
      </c>
      <c r="H15" s="466"/>
      <c r="I15" s="350">
        <v>0.16438</v>
      </c>
      <c r="J15" s="348">
        <v>7.58</v>
      </c>
      <c r="K15" s="348">
        <v>0.16438</v>
      </c>
      <c r="L15" s="354">
        <v>0.16438</v>
      </c>
      <c r="M15" s="348"/>
      <c r="N15" s="350">
        <v>0.16259999999999999</v>
      </c>
      <c r="O15" s="348">
        <v>3.8431000000000002</v>
      </c>
      <c r="P15" s="348">
        <v>3.8626999999999998</v>
      </c>
      <c r="Q15" s="348">
        <v>5.1585000000000001</v>
      </c>
      <c r="R15" s="348">
        <v>8.5157000000000007</v>
      </c>
      <c r="S15" s="348">
        <v>6.9497999999999998</v>
      </c>
      <c r="T15" s="348">
        <v>6.4122000000000003</v>
      </c>
      <c r="U15" s="354">
        <v>6.2480000000000002</v>
      </c>
      <c r="V15" s="350">
        <v>6.3353999999999999</v>
      </c>
      <c r="W15" s="348">
        <v>6.8712</v>
      </c>
      <c r="X15" s="348">
        <v>7.0224000000000002</v>
      </c>
      <c r="Y15" s="375">
        <v>6.093</v>
      </c>
      <c r="Z15" s="348">
        <v>6.1792999999999996</v>
      </c>
      <c r="AA15" s="348">
        <v>8.3498999999999999</v>
      </c>
      <c r="AB15" s="348">
        <v>6.5883000000000003</v>
      </c>
      <c r="AC15" s="348">
        <v>6.3506999999999998</v>
      </c>
      <c r="AD15" s="348">
        <v>6.2458</v>
      </c>
      <c r="AE15" s="348">
        <v>8.3498999999999999</v>
      </c>
      <c r="AF15" s="354">
        <v>6.8682999999999996</v>
      </c>
      <c r="AG15" s="346"/>
      <c r="AH15" s="600">
        <v>19</v>
      </c>
      <c r="AI15" s="346">
        <v>19</v>
      </c>
      <c r="AJ15" s="346">
        <v>19</v>
      </c>
      <c r="AK15" s="346">
        <v>13</v>
      </c>
      <c r="AL15" s="346">
        <v>19</v>
      </c>
      <c r="AM15" s="346">
        <v>12</v>
      </c>
      <c r="AN15" s="346">
        <v>8</v>
      </c>
      <c r="AO15" s="429">
        <v>8</v>
      </c>
      <c r="AP15" s="346">
        <v>7</v>
      </c>
      <c r="AQ15" s="346">
        <v>6</v>
      </c>
      <c r="AR15" s="346">
        <v>6</v>
      </c>
      <c r="AS15" s="346">
        <v>11</v>
      </c>
      <c r="AT15" s="346">
        <v>6</v>
      </c>
      <c r="AU15" s="346">
        <v>16</v>
      </c>
      <c r="AV15" s="346">
        <v>10</v>
      </c>
      <c r="AW15" s="346">
        <v>8</v>
      </c>
      <c r="AX15" s="346">
        <v>7</v>
      </c>
      <c r="AY15" s="601">
        <v>16</v>
      </c>
      <c r="AZ15" s="584"/>
      <c r="BA15" s="375">
        <v>10.64</v>
      </c>
      <c r="BB15" s="348">
        <v>91.77</v>
      </c>
      <c r="BC15" s="348" t="s">
        <v>430</v>
      </c>
      <c r="BD15" s="348" t="s">
        <v>430</v>
      </c>
      <c r="BE15" s="375" t="s">
        <v>430</v>
      </c>
      <c r="BF15" s="375">
        <v>-2.41</v>
      </c>
      <c r="BG15" s="374"/>
      <c r="BH15" s="372">
        <v>-2.41</v>
      </c>
      <c r="BI15" s="348">
        <v>47.61</v>
      </c>
      <c r="BJ15" s="348">
        <v>43.15</v>
      </c>
      <c r="BK15" s="348">
        <v>1.01</v>
      </c>
      <c r="BL15" s="348" t="s">
        <v>430</v>
      </c>
      <c r="BM15" s="372" t="s">
        <v>430</v>
      </c>
      <c r="BN15" s="372" t="s">
        <v>430</v>
      </c>
      <c r="BO15" s="372">
        <v>10.64</v>
      </c>
      <c r="BP15" s="372" t="s">
        <v>430</v>
      </c>
      <c r="BQ15" s="372" t="s">
        <v>430</v>
      </c>
      <c r="BR15" s="374"/>
      <c r="BS15" s="468">
        <v>7.6135833999999996</v>
      </c>
      <c r="BT15" s="348">
        <v>15.237069780000001</v>
      </c>
      <c r="BU15" s="374"/>
      <c r="BV15" s="430" t="s">
        <v>7420</v>
      </c>
    </row>
    <row r="16" spans="1:75" s="428" customFormat="1" x14ac:dyDescent="0.25">
      <c r="A16" s="345" t="s">
        <v>7428</v>
      </c>
      <c r="B16" s="373"/>
      <c r="C16" s="719">
        <v>41275</v>
      </c>
      <c r="D16" s="373"/>
      <c r="E16" s="346">
        <v>19763.189999999999</v>
      </c>
      <c r="F16" s="373"/>
      <c r="G16" s="347">
        <v>4545.5050000000001</v>
      </c>
      <c r="H16" s="466"/>
      <c r="I16" s="350">
        <v>0.18356</v>
      </c>
      <c r="J16" s="348">
        <v>7.55</v>
      </c>
      <c r="K16" s="348">
        <v>0.18356</v>
      </c>
      <c r="L16" s="354">
        <v>0.18356</v>
      </c>
      <c r="M16" s="348"/>
      <c r="N16" s="350">
        <v>1.0229999999999999</v>
      </c>
      <c r="O16" s="348">
        <v>4.1416000000000004</v>
      </c>
      <c r="P16" s="348">
        <v>4.1055999999999999</v>
      </c>
      <c r="Q16" s="348">
        <v>5.1097000000000001</v>
      </c>
      <c r="R16" s="348">
        <v>8.8763000000000005</v>
      </c>
      <c r="S16" s="348">
        <v>7.0271999999999997</v>
      </c>
      <c r="T16" s="348">
        <v>6.4371999999999998</v>
      </c>
      <c r="U16" s="354">
        <v>6.2674000000000003</v>
      </c>
      <c r="V16" s="350">
        <v>6.3375000000000004</v>
      </c>
      <c r="W16" s="348">
        <v>6.8615000000000004</v>
      </c>
      <c r="X16" s="348">
        <v>7.0113000000000003</v>
      </c>
      <c r="Y16" s="375">
        <v>6.1094999999999997</v>
      </c>
      <c r="Z16" s="348">
        <v>6.1699000000000002</v>
      </c>
      <c r="AA16" s="348">
        <v>8.5452999999999992</v>
      </c>
      <c r="AB16" s="348">
        <v>6.6536</v>
      </c>
      <c r="AC16" s="348">
        <v>6.3712</v>
      </c>
      <c r="AD16" s="348">
        <v>6.2572999999999999</v>
      </c>
      <c r="AE16" s="348">
        <v>8.5452999999999992</v>
      </c>
      <c r="AF16" s="354">
        <v>6.8307000000000002</v>
      </c>
      <c r="AG16" s="346"/>
      <c r="AH16" s="600">
        <v>14</v>
      </c>
      <c r="AI16" s="346">
        <v>14</v>
      </c>
      <c r="AJ16" s="346">
        <v>12</v>
      </c>
      <c r="AK16" s="346">
        <v>15</v>
      </c>
      <c r="AL16" s="346">
        <v>5</v>
      </c>
      <c r="AM16" s="346">
        <v>6</v>
      </c>
      <c r="AN16" s="346">
        <v>5</v>
      </c>
      <c r="AO16" s="429">
        <v>6</v>
      </c>
      <c r="AP16" s="346">
        <v>6</v>
      </c>
      <c r="AQ16" s="346">
        <v>8</v>
      </c>
      <c r="AR16" s="346">
        <v>9</v>
      </c>
      <c r="AS16" s="346">
        <v>6</v>
      </c>
      <c r="AT16" s="346">
        <v>8</v>
      </c>
      <c r="AU16" s="346">
        <v>12</v>
      </c>
      <c r="AV16" s="346">
        <v>5</v>
      </c>
      <c r="AW16" s="346">
        <v>5</v>
      </c>
      <c r="AX16" s="346">
        <v>5</v>
      </c>
      <c r="AY16" s="601">
        <v>12</v>
      </c>
      <c r="AZ16" s="584"/>
      <c r="BA16" s="375">
        <v>9.84</v>
      </c>
      <c r="BB16" s="348">
        <v>110.43</v>
      </c>
      <c r="BC16" s="348" t="s">
        <v>430</v>
      </c>
      <c r="BD16" s="348" t="s">
        <v>430</v>
      </c>
      <c r="BE16" s="375" t="s">
        <v>430</v>
      </c>
      <c r="BF16" s="375">
        <v>-20.27</v>
      </c>
      <c r="BG16" s="374"/>
      <c r="BH16" s="372">
        <v>-20.27</v>
      </c>
      <c r="BI16" s="348">
        <v>48.15</v>
      </c>
      <c r="BJ16" s="348">
        <v>61.4</v>
      </c>
      <c r="BK16" s="348">
        <v>0.89</v>
      </c>
      <c r="BL16" s="348" t="s">
        <v>430</v>
      </c>
      <c r="BM16" s="372" t="s">
        <v>430</v>
      </c>
      <c r="BN16" s="372" t="s">
        <v>430</v>
      </c>
      <c r="BO16" s="372">
        <v>9.84</v>
      </c>
      <c r="BP16" s="372" t="s">
        <v>430</v>
      </c>
      <c r="BQ16" s="372" t="s">
        <v>430</v>
      </c>
      <c r="BR16" s="374"/>
      <c r="BS16" s="468">
        <v>1.7500891605250299</v>
      </c>
      <c r="BT16" s="348">
        <v>8.2301442924690509</v>
      </c>
      <c r="BU16" s="374"/>
      <c r="BV16" s="430" t="s">
        <v>7420</v>
      </c>
    </row>
    <row r="17" spans="1:74" s="428" customFormat="1" x14ac:dyDescent="0.25">
      <c r="A17" s="345" t="s">
        <v>7429</v>
      </c>
      <c r="B17" s="373"/>
      <c r="C17" s="719">
        <v>41274</v>
      </c>
      <c r="D17" s="373"/>
      <c r="E17" s="346">
        <v>16866.07</v>
      </c>
      <c r="F17" s="373"/>
      <c r="G17" s="347">
        <v>3965.4774000000002</v>
      </c>
      <c r="H17" s="466"/>
      <c r="I17" s="350">
        <v>0.17</v>
      </c>
      <c r="J17" s="348">
        <v>7.48</v>
      </c>
      <c r="K17" s="348">
        <v>0.16</v>
      </c>
      <c r="L17" s="354">
        <v>0.17</v>
      </c>
      <c r="M17" s="348"/>
      <c r="N17" s="350">
        <v>1.0659000000000001</v>
      </c>
      <c r="O17" s="348">
        <v>4.1870000000000003</v>
      </c>
      <c r="P17" s="348">
        <v>4.0793999999999997</v>
      </c>
      <c r="Q17" s="348">
        <v>5.2023000000000001</v>
      </c>
      <c r="R17" s="348">
        <v>8.7721</v>
      </c>
      <c r="S17" s="348">
        <v>7.0389999999999997</v>
      </c>
      <c r="T17" s="348">
        <v>6.4584999999999999</v>
      </c>
      <c r="U17" s="354">
        <v>6.2808999999999999</v>
      </c>
      <c r="V17" s="350">
        <v>6.3569000000000004</v>
      </c>
      <c r="W17" s="348">
        <v>6.8884999999999996</v>
      </c>
      <c r="X17" s="348">
        <v>7.0292000000000003</v>
      </c>
      <c r="Y17" s="375">
        <v>6.1036000000000001</v>
      </c>
      <c r="Z17" s="348">
        <v>6.1616</v>
      </c>
      <c r="AA17" s="348">
        <v>8.4612999999999996</v>
      </c>
      <c r="AB17" s="348">
        <v>6.6580000000000004</v>
      </c>
      <c r="AC17" s="348">
        <v>6.3921999999999999</v>
      </c>
      <c r="AD17" s="348">
        <v>6.2698999999999998</v>
      </c>
      <c r="AE17" s="348">
        <v>8.4612999999999996</v>
      </c>
      <c r="AF17" s="354">
        <v>6.8308</v>
      </c>
      <c r="AG17" s="346"/>
      <c r="AH17" s="600">
        <v>13</v>
      </c>
      <c r="AI17" s="346">
        <v>11</v>
      </c>
      <c r="AJ17" s="346">
        <v>13</v>
      </c>
      <c r="AK17" s="346">
        <v>6</v>
      </c>
      <c r="AL17" s="346">
        <v>14</v>
      </c>
      <c r="AM17" s="346">
        <v>5</v>
      </c>
      <c r="AN17" s="346">
        <v>4</v>
      </c>
      <c r="AO17" s="429">
        <v>4</v>
      </c>
      <c r="AP17" s="346">
        <v>3</v>
      </c>
      <c r="AQ17" s="346">
        <v>4</v>
      </c>
      <c r="AR17" s="346">
        <v>4</v>
      </c>
      <c r="AS17" s="346">
        <v>8</v>
      </c>
      <c r="AT17" s="346">
        <v>9</v>
      </c>
      <c r="AU17" s="346">
        <v>13</v>
      </c>
      <c r="AV17" s="346">
        <v>4</v>
      </c>
      <c r="AW17" s="346">
        <v>3</v>
      </c>
      <c r="AX17" s="346">
        <v>3</v>
      </c>
      <c r="AY17" s="601">
        <v>13</v>
      </c>
      <c r="AZ17" s="584"/>
      <c r="BA17" s="375">
        <v>21.95</v>
      </c>
      <c r="BB17" s="348">
        <v>98.81</v>
      </c>
      <c r="BC17" s="348" t="s">
        <v>430</v>
      </c>
      <c r="BD17" s="348" t="s">
        <v>430</v>
      </c>
      <c r="BE17" s="375" t="s">
        <v>430</v>
      </c>
      <c r="BF17" s="375">
        <v>-20.76</v>
      </c>
      <c r="BG17" s="374"/>
      <c r="BH17" s="372">
        <v>-20.76</v>
      </c>
      <c r="BI17" s="348">
        <v>52.26</v>
      </c>
      <c r="BJ17" s="348">
        <v>46.56</v>
      </c>
      <c r="BK17" s="348" t="s">
        <v>430</v>
      </c>
      <c r="BL17" s="348" t="s">
        <v>430</v>
      </c>
      <c r="BM17" s="372">
        <v>12.01</v>
      </c>
      <c r="BN17" s="372" t="s">
        <v>430</v>
      </c>
      <c r="BO17" s="372">
        <v>9.93</v>
      </c>
      <c r="BP17" s="372" t="s">
        <v>430</v>
      </c>
      <c r="BQ17" s="372" t="s">
        <v>430</v>
      </c>
      <c r="BR17" s="374"/>
      <c r="BS17" s="468">
        <v>2.6315264515789201</v>
      </c>
      <c r="BT17" s="348">
        <v>12.156439607293899</v>
      </c>
      <c r="BU17" s="374"/>
      <c r="BV17" s="430" t="s">
        <v>7420</v>
      </c>
    </row>
    <row r="18" spans="1:74" s="428" customFormat="1" x14ac:dyDescent="0.25">
      <c r="A18" s="345" t="s">
        <v>7430</v>
      </c>
      <c r="B18" s="373"/>
      <c r="C18" s="719">
        <v>41275</v>
      </c>
      <c r="D18" s="373"/>
      <c r="E18" s="346">
        <v>13434.18</v>
      </c>
      <c r="F18" s="373"/>
      <c r="G18" s="347">
        <v>2762.1453000000001</v>
      </c>
      <c r="H18" s="466"/>
      <c r="I18" s="350">
        <v>0.18504000000000001</v>
      </c>
      <c r="J18" s="348">
        <v>7.57</v>
      </c>
      <c r="K18" s="348">
        <v>0.18276999999999999</v>
      </c>
      <c r="L18" s="354">
        <v>0.18504000000000001</v>
      </c>
      <c r="M18" s="348"/>
      <c r="N18" s="350">
        <v>0.59599999999999997</v>
      </c>
      <c r="O18" s="348">
        <v>3.9740000000000002</v>
      </c>
      <c r="P18" s="348">
        <v>3.8894000000000002</v>
      </c>
      <c r="Q18" s="348">
        <v>4.9733000000000001</v>
      </c>
      <c r="R18" s="348">
        <v>8.7848000000000006</v>
      </c>
      <c r="S18" s="348">
        <v>6.9147999999999996</v>
      </c>
      <c r="T18" s="348">
        <v>6.3498000000000001</v>
      </c>
      <c r="U18" s="354">
        <v>6.19</v>
      </c>
      <c r="V18" s="350">
        <v>6.2957999999999998</v>
      </c>
      <c r="W18" s="348">
        <v>6.8433999999999999</v>
      </c>
      <c r="X18" s="348">
        <v>7.0076000000000001</v>
      </c>
      <c r="Y18" s="375">
        <v>6.1026999999999996</v>
      </c>
      <c r="Z18" s="348">
        <v>6.1555999999999997</v>
      </c>
      <c r="AA18" s="348">
        <v>8.4558999999999997</v>
      </c>
      <c r="AB18" s="348">
        <v>6.5640999999999998</v>
      </c>
      <c r="AC18" s="348">
        <v>6.3014999999999999</v>
      </c>
      <c r="AD18" s="348">
        <v>6.1848999999999998</v>
      </c>
      <c r="AE18" s="348">
        <v>8.4558999999999997</v>
      </c>
      <c r="AF18" s="354">
        <v>6.8262</v>
      </c>
      <c r="AG18" s="346"/>
      <c r="AH18" s="600">
        <v>18</v>
      </c>
      <c r="AI18" s="346">
        <v>18</v>
      </c>
      <c r="AJ18" s="346">
        <v>18</v>
      </c>
      <c r="AK18" s="346">
        <v>18</v>
      </c>
      <c r="AL18" s="346">
        <v>13</v>
      </c>
      <c r="AM18" s="346">
        <v>14</v>
      </c>
      <c r="AN18" s="346">
        <v>19</v>
      </c>
      <c r="AO18" s="429">
        <v>18</v>
      </c>
      <c r="AP18" s="346">
        <v>12</v>
      </c>
      <c r="AQ18" s="346">
        <v>10</v>
      </c>
      <c r="AR18" s="346">
        <v>10</v>
      </c>
      <c r="AS18" s="346">
        <v>9</v>
      </c>
      <c r="AT18" s="346">
        <v>11</v>
      </c>
      <c r="AU18" s="346">
        <v>14</v>
      </c>
      <c r="AV18" s="346">
        <v>15</v>
      </c>
      <c r="AW18" s="346">
        <v>15</v>
      </c>
      <c r="AX18" s="346">
        <v>16</v>
      </c>
      <c r="AY18" s="601">
        <v>14</v>
      </c>
      <c r="AZ18" s="584"/>
      <c r="BA18" s="375">
        <v>19.41</v>
      </c>
      <c r="BB18" s="348">
        <v>99.01</v>
      </c>
      <c r="BC18" s="348" t="s">
        <v>430</v>
      </c>
      <c r="BD18" s="348" t="s">
        <v>430</v>
      </c>
      <c r="BE18" s="375" t="s">
        <v>430</v>
      </c>
      <c r="BF18" s="375">
        <v>-18.420000000000002</v>
      </c>
      <c r="BG18" s="374"/>
      <c r="BH18" s="372">
        <v>-18.420000000000002</v>
      </c>
      <c r="BI18" s="348">
        <v>43.36</v>
      </c>
      <c r="BJ18" s="348">
        <v>55.65</v>
      </c>
      <c r="BK18" s="348" t="s">
        <v>430</v>
      </c>
      <c r="BL18" s="348" t="s">
        <v>430</v>
      </c>
      <c r="BM18" s="372" t="s">
        <v>430</v>
      </c>
      <c r="BN18" s="372" t="s">
        <v>430</v>
      </c>
      <c r="BO18" s="372">
        <v>19.41</v>
      </c>
      <c r="BP18" s="372" t="s">
        <v>430</v>
      </c>
      <c r="BQ18" s="372" t="s">
        <v>430</v>
      </c>
      <c r="BR18" s="374"/>
      <c r="BS18" s="468" t="s">
        <v>430</v>
      </c>
      <c r="BT18" s="348">
        <v>9.5518213099999993</v>
      </c>
      <c r="BU18" s="374"/>
      <c r="BV18" s="430" t="s">
        <v>7420</v>
      </c>
    </row>
    <row r="19" spans="1:74" s="428" customFormat="1" x14ac:dyDescent="0.25">
      <c r="A19" s="345" t="s">
        <v>7431</v>
      </c>
      <c r="B19" s="373"/>
      <c r="C19" s="719">
        <v>41275</v>
      </c>
      <c r="D19" s="373"/>
      <c r="E19" s="346">
        <v>12083.15</v>
      </c>
      <c r="F19" s="373"/>
      <c r="G19" s="347">
        <v>3347.8843000000002</v>
      </c>
      <c r="H19" s="466"/>
      <c r="I19" s="350">
        <v>0.18356</v>
      </c>
      <c r="J19" s="348">
        <v>7.32</v>
      </c>
      <c r="K19" s="348">
        <v>0.18082000000000001</v>
      </c>
      <c r="L19" s="354">
        <v>0.18082000000000001</v>
      </c>
      <c r="M19" s="348"/>
      <c r="N19" s="350">
        <v>1.5427999999999999</v>
      </c>
      <c r="O19" s="348">
        <v>4.3418000000000001</v>
      </c>
      <c r="P19" s="348">
        <v>4.2499000000000002</v>
      </c>
      <c r="Q19" s="348">
        <v>5.1989999999999998</v>
      </c>
      <c r="R19" s="348">
        <v>8.8501999999999992</v>
      </c>
      <c r="S19" s="348">
        <v>6.9968000000000004</v>
      </c>
      <c r="T19" s="348">
        <v>6.4005999999999998</v>
      </c>
      <c r="U19" s="354">
        <v>6.226</v>
      </c>
      <c r="V19" s="350">
        <v>6.2903000000000002</v>
      </c>
      <c r="W19" s="348">
        <v>6.8239000000000001</v>
      </c>
      <c r="X19" s="348">
        <v>6.9951999999999996</v>
      </c>
      <c r="Y19" s="375">
        <v>6.08</v>
      </c>
      <c r="Z19" s="348">
        <v>6.0918000000000001</v>
      </c>
      <c r="AA19" s="348">
        <v>8.5808999999999997</v>
      </c>
      <c r="AB19" s="348">
        <v>6.5876000000000001</v>
      </c>
      <c r="AC19" s="348">
        <v>6.3418000000000001</v>
      </c>
      <c r="AD19" s="348">
        <v>6.2125000000000004</v>
      </c>
      <c r="AE19" s="348">
        <v>8.5808999999999997</v>
      </c>
      <c r="AF19" s="354">
        <v>6.7793999999999999</v>
      </c>
      <c r="AG19" s="346"/>
      <c r="AH19" s="600">
        <v>5</v>
      </c>
      <c r="AI19" s="346">
        <v>5</v>
      </c>
      <c r="AJ19" s="346">
        <v>2</v>
      </c>
      <c r="AK19" s="346">
        <v>7</v>
      </c>
      <c r="AL19" s="346">
        <v>9</v>
      </c>
      <c r="AM19" s="346">
        <v>9</v>
      </c>
      <c r="AN19" s="346">
        <v>11</v>
      </c>
      <c r="AO19" s="429">
        <v>10</v>
      </c>
      <c r="AP19" s="346">
        <v>14</v>
      </c>
      <c r="AQ19" s="346">
        <v>16</v>
      </c>
      <c r="AR19" s="346">
        <v>11</v>
      </c>
      <c r="AS19" s="346">
        <v>13</v>
      </c>
      <c r="AT19" s="346">
        <v>18</v>
      </c>
      <c r="AU19" s="346">
        <v>9</v>
      </c>
      <c r="AV19" s="346">
        <v>11</v>
      </c>
      <c r="AW19" s="346">
        <v>11</v>
      </c>
      <c r="AX19" s="346">
        <v>11</v>
      </c>
      <c r="AY19" s="601">
        <v>9</v>
      </c>
      <c r="AZ19" s="584"/>
      <c r="BA19" s="375">
        <v>23.5</v>
      </c>
      <c r="BB19" s="348">
        <v>98.54</v>
      </c>
      <c r="BC19" s="348" t="s">
        <v>430</v>
      </c>
      <c r="BD19" s="348" t="s">
        <v>430</v>
      </c>
      <c r="BE19" s="375" t="s">
        <v>430</v>
      </c>
      <c r="BF19" s="375">
        <v>-22.03</v>
      </c>
      <c r="BG19" s="374"/>
      <c r="BH19" s="372">
        <v>-22.04</v>
      </c>
      <c r="BI19" s="348">
        <v>40.04</v>
      </c>
      <c r="BJ19" s="348">
        <v>55.65</v>
      </c>
      <c r="BK19" s="348">
        <v>2.85</v>
      </c>
      <c r="BL19" s="348" t="s">
        <v>430</v>
      </c>
      <c r="BM19" s="372">
        <v>9.31</v>
      </c>
      <c r="BN19" s="372" t="s">
        <v>430</v>
      </c>
      <c r="BO19" s="372">
        <v>14.18</v>
      </c>
      <c r="BP19" s="372" t="s">
        <v>430</v>
      </c>
      <c r="BQ19" s="372" t="s">
        <v>430</v>
      </c>
      <c r="BR19" s="374"/>
      <c r="BS19" s="468">
        <v>0.206269970020627</v>
      </c>
      <c r="BT19" s="348">
        <v>15.986013591598599</v>
      </c>
      <c r="BU19" s="374"/>
      <c r="BV19" s="430" t="s">
        <v>7420</v>
      </c>
    </row>
    <row r="20" spans="1:74" s="428" customFormat="1" x14ac:dyDescent="0.25">
      <c r="A20" s="345" t="s">
        <v>7432</v>
      </c>
      <c r="B20" s="373"/>
      <c r="C20" s="719">
        <v>41275</v>
      </c>
      <c r="D20" s="373"/>
      <c r="E20" s="346">
        <v>11723.18</v>
      </c>
      <c r="F20" s="373"/>
      <c r="G20" s="347">
        <v>3804.7208000000001</v>
      </c>
      <c r="H20" s="466"/>
      <c r="I20" s="350">
        <v>0.18356</v>
      </c>
      <c r="J20" s="348">
        <v>7.46</v>
      </c>
      <c r="K20" s="348">
        <v>0.18356</v>
      </c>
      <c r="L20" s="354">
        <v>0.18356</v>
      </c>
      <c r="M20" s="348"/>
      <c r="N20" s="350">
        <v>1.5417000000000001</v>
      </c>
      <c r="O20" s="348">
        <v>4.2651000000000003</v>
      </c>
      <c r="P20" s="348">
        <v>4.1761999999999997</v>
      </c>
      <c r="Q20" s="348">
        <v>5.1947999999999999</v>
      </c>
      <c r="R20" s="348">
        <v>8.7990999999999993</v>
      </c>
      <c r="S20" s="348">
        <v>6.9089</v>
      </c>
      <c r="T20" s="348">
        <v>6.3700999999999999</v>
      </c>
      <c r="U20" s="354">
        <v>6.2053000000000003</v>
      </c>
      <c r="V20" s="350">
        <v>6.2926000000000002</v>
      </c>
      <c r="W20" s="348">
        <v>6.8343999999999996</v>
      </c>
      <c r="X20" s="348">
        <v>6.9904999999999999</v>
      </c>
      <c r="Y20" s="375">
        <v>6.0740999999999996</v>
      </c>
      <c r="Z20" s="348">
        <v>6.1300999999999997</v>
      </c>
      <c r="AA20" s="348">
        <v>8.5736000000000008</v>
      </c>
      <c r="AB20" s="348">
        <v>6.5800999999999998</v>
      </c>
      <c r="AC20" s="348">
        <v>6.3148999999999997</v>
      </c>
      <c r="AD20" s="348">
        <v>6.1963999999999997</v>
      </c>
      <c r="AE20" s="348">
        <v>8.5736000000000008</v>
      </c>
      <c r="AF20" s="354">
        <v>6.8196000000000003</v>
      </c>
      <c r="AG20" s="346"/>
      <c r="AH20" s="600">
        <v>6</v>
      </c>
      <c r="AI20" s="346">
        <v>8</v>
      </c>
      <c r="AJ20" s="346">
        <v>8</v>
      </c>
      <c r="AK20" s="346">
        <v>8</v>
      </c>
      <c r="AL20" s="346">
        <v>12</v>
      </c>
      <c r="AM20" s="346">
        <v>16</v>
      </c>
      <c r="AN20" s="346">
        <v>13</v>
      </c>
      <c r="AO20" s="429">
        <v>15</v>
      </c>
      <c r="AP20" s="346">
        <v>13</v>
      </c>
      <c r="AQ20" s="346">
        <v>12</v>
      </c>
      <c r="AR20" s="346">
        <v>14</v>
      </c>
      <c r="AS20" s="346">
        <v>15</v>
      </c>
      <c r="AT20" s="346">
        <v>14</v>
      </c>
      <c r="AU20" s="346">
        <v>10</v>
      </c>
      <c r="AV20" s="346">
        <v>12</v>
      </c>
      <c r="AW20" s="346">
        <v>13</v>
      </c>
      <c r="AX20" s="346">
        <v>13</v>
      </c>
      <c r="AY20" s="601">
        <v>10</v>
      </c>
      <c r="AZ20" s="584"/>
      <c r="BA20" s="375">
        <v>19.829999999999998</v>
      </c>
      <c r="BB20" s="348">
        <v>95.96</v>
      </c>
      <c r="BC20" s="348" t="s">
        <v>430</v>
      </c>
      <c r="BD20" s="348" t="s">
        <v>430</v>
      </c>
      <c r="BE20" s="375" t="s">
        <v>430</v>
      </c>
      <c r="BF20" s="375">
        <v>-15.79</v>
      </c>
      <c r="BG20" s="374"/>
      <c r="BH20" s="372">
        <v>-15.79</v>
      </c>
      <c r="BI20" s="348">
        <v>41.67</v>
      </c>
      <c r="BJ20" s="348">
        <v>54.29</v>
      </c>
      <c r="BK20" s="348" t="s">
        <v>430</v>
      </c>
      <c r="BL20" s="348" t="s">
        <v>430</v>
      </c>
      <c r="BM20" s="372">
        <v>4.91</v>
      </c>
      <c r="BN20" s="372" t="s">
        <v>430</v>
      </c>
      <c r="BO20" s="372">
        <v>14.92</v>
      </c>
      <c r="BP20" s="372" t="s">
        <v>430</v>
      </c>
      <c r="BQ20" s="372" t="s">
        <v>430</v>
      </c>
      <c r="BR20" s="374"/>
      <c r="BS20" s="468">
        <v>3.3664753506732898</v>
      </c>
      <c r="BT20" s="348">
        <v>16.4064170632813</v>
      </c>
      <c r="BU20" s="374"/>
      <c r="BV20" s="430" t="s">
        <v>7420</v>
      </c>
    </row>
    <row r="21" spans="1:74" s="428" customFormat="1" x14ac:dyDescent="0.25">
      <c r="A21" s="345" t="s">
        <v>7433</v>
      </c>
      <c r="B21" s="373"/>
      <c r="C21" s="719">
        <v>41275</v>
      </c>
      <c r="D21" s="373"/>
      <c r="E21" s="346">
        <v>11106.16</v>
      </c>
      <c r="F21" s="373"/>
      <c r="G21" s="347">
        <v>5033.3131000000003</v>
      </c>
      <c r="H21" s="466"/>
      <c r="I21" s="350">
        <v>0.16977999999999999</v>
      </c>
      <c r="J21" s="348">
        <v>7.65</v>
      </c>
      <c r="K21" s="348">
        <v>0.16975000000000001</v>
      </c>
      <c r="L21" s="354">
        <v>0.16977999999999999</v>
      </c>
      <c r="M21" s="348"/>
      <c r="N21" s="350">
        <v>1.6519999999999999</v>
      </c>
      <c r="O21" s="348">
        <v>4.3602999999999996</v>
      </c>
      <c r="P21" s="348">
        <v>4.242</v>
      </c>
      <c r="Q21" s="348">
        <v>5.1684999999999999</v>
      </c>
      <c r="R21" s="348">
        <v>8.8808000000000007</v>
      </c>
      <c r="S21" s="348">
        <v>7.0026999999999999</v>
      </c>
      <c r="T21" s="348">
        <v>6.4062000000000001</v>
      </c>
      <c r="U21" s="354">
        <v>6.2389999999999999</v>
      </c>
      <c r="V21" s="350">
        <v>6.3120000000000003</v>
      </c>
      <c r="W21" s="348">
        <v>6.8292999999999999</v>
      </c>
      <c r="X21" s="348">
        <v>6.9917999999999996</v>
      </c>
      <c r="Y21" s="375">
        <v>6.0827</v>
      </c>
      <c r="Z21" s="348">
        <v>6.1750999999999996</v>
      </c>
      <c r="AA21" s="348">
        <v>8.6122999999999994</v>
      </c>
      <c r="AB21" s="348">
        <v>6.6300999999999997</v>
      </c>
      <c r="AC21" s="348">
        <v>6.3467000000000002</v>
      </c>
      <c r="AD21" s="348">
        <v>6.226</v>
      </c>
      <c r="AE21" s="348">
        <v>8.6122999999999994</v>
      </c>
      <c r="AF21" s="354">
        <v>6.8376000000000001</v>
      </c>
      <c r="AG21" s="346"/>
      <c r="AH21" s="600">
        <v>3</v>
      </c>
      <c r="AI21" s="346">
        <v>4</v>
      </c>
      <c r="AJ21" s="346">
        <v>3</v>
      </c>
      <c r="AK21" s="346">
        <v>10</v>
      </c>
      <c r="AL21" s="346">
        <v>4</v>
      </c>
      <c r="AM21" s="346">
        <v>8</v>
      </c>
      <c r="AN21" s="346">
        <v>10</v>
      </c>
      <c r="AO21" s="429">
        <v>9</v>
      </c>
      <c r="AP21" s="346">
        <v>9</v>
      </c>
      <c r="AQ21" s="346">
        <v>13</v>
      </c>
      <c r="AR21" s="346">
        <v>13</v>
      </c>
      <c r="AS21" s="346">
        <v>12</v>
      </c>
      <c r="AT21" s="346">
        <v>7</v>
      </c>
      <c r="AU21" s="346">
        <v>8</v>
      </c>
      <c r="AV21" s="346">
        <v>7</v>
      </c>
      <c r="AW21" s="346">
        <v>9</v>
      </c>
      <c r="AX21" s="346">
        <v>8</v>
      </c>
      <c r="AY21" s="601">
        <v>8</v>
      </c>
      <c r="AZ21" s="584"/>
      <c r="BA21" s="375">
        <v>13.28</v>
      </c>
      <c r="BB21" s="348">
        <v>98.65</v>
      </c>
      <c r="BC21" s="348" t="s">
        <v>430</v>
      </c>
      <c r="BD21" s="348" t="s">
        <v>430</v>
      </c>
      <c r="BE21" s="375" t="s">
        <v>430</v>
      </c>
      <c r="BF21" s="375">
        <v>-11.93</v>
      </c>
      <c r="BG21" s="374"/>
      <c r="BH21" s="372">
        <v>-11.93</v>
      </c>
      <c r="BI21" s="348">
        <v>53.39</v>
      </c>
      <c r="BJ21" s="348">
        <v>44.44</v>
      </c>
      <c r="BK21" s="348">
        <v>0.81</v>
      </c>
      <c r="BL21" s="348" t="s">
        <v>430</v>
      </c>
      <c r="BM21" s="372">
        <v>0.05</v>
      </c>
      <c r="BN21" s="372" t="s">
        <v>430</v>
      </c>
      <c r="BO21" s="372">
        <v>13.24</v>
      </c>
      <c r="BP21" s="372" t="s">
        <v>430</v>
      </c>
      <c r="BQ21" s="372" t="s">
        <v>430</v>
      </c>
      <c r="BR21" s="374"/>
      <c r="BS21" s="468">
        <v>2.6627184597337301</v>
      </c>
      <c r="BT21" s="348">
        <v>11.0926428788907</v>
      </c>
      <c r="BU21" s="374"/>
      <c r="BV21" s="430" t="s">
        <v>7420</v>
      </c>
    </row>
    <row r="22" spans="1:74" s="428" customFormat="1" x14ac:dyDescent="0.25">
      <c r="A22" s="345" t="s">
        <v>7434</v>
      </c>
      <c r="B22" s="373"/>
      <c r="C22" s="719">
        <v>41275</v>
      </c>
      <c r="D22" s="373"/>
      <c r="E22" s="346">
        <v>10561.68</v>
      </c>
      <c r="F22" s="373"/>
      <c r="G22" s="347">
        <v>2927.9457000000002</v>
      </c>
      <c r="H22" s="466"/>
      <c r="I22" s="350">
        <v>0.19950999999999999</v>
      </c>
      <c r="J22" s="348">
        <v>7.58</v>
      </c>
      <c r="K22" s="348">
        <v>0.19</v>
      </c>
      <c r="L22" s="354">
        <v>0.2</v>
      </c>
      <c r="M22" s="348"/>
      <c r="N22" s="350">
        <v>0.62829999999999997</v>
      </c>
      <c r="O22" s="348">
        <v>3.9916999999999998</v>
      </c>
      <c r="P22" s="348">
        <v>3.9607999999999999</v>
      </c>
      <c r="Q22" s="348">
        <v>5.1624999999999996</v>
      </c>
      <c r="R22" s="348">
        <v>8.5761000000000003</v>
      </c>
      <c r="S22" s="348">
        <v>6.9134000000000002</v>
      </c>
      <c r="T22" s="348">
        <v>6.3502999999999998</v>
      </c>
      <c r="U22" s="354">
        <v>6.2035999999999998</v>
      </c>
      <c r="V22" s="350">
        <v>6.2976000000000001</v>
      </c>
      <c r="W22" s="348">
        <v>6.8471000000000002</v>
      </c>
      <c r="X22" s="348">
        <v>7.0118</v>
      </c>
      <c r="Y22" s="375">
        <v>6.1048</v>
      </c>
      <c r="Z22" s="348">
        <v>6.1433</v>
      </c>
      <c r="AA22" s="348">
        <v>8.1983999999999995</v>
      </c>
      <c r="AB22" s="348">
        <v>6.5172999999999996</v>
      </c>
      <c r="AC22" s="348">
        <v>6.3010000000000002</v>
      </c>
      <c r="AD22" s="348">
        <v>6.1955</v>
      </c>
      <c r="AE22" s="348">
        <v>8.1983999999999995</v>
      </c>
      <c r="AF22" s="354">
        <v>6.7095000000000002</v>
      </c>
      <c r="AG22" s="346"/>
      <c r="AH22" s="600">
        <v>17</v>
      </c>
      <c r="AI22" s="346">
        <v>16</v>
      </c>
      <c r="AJ22" s="346">
        <v>16</v>
      </c>
      <c r="AK22" s="346">
        <v>11</v>
      </c>
      <c r="AL22" s="346">
        <v>16</v>
      </c>
      <c r="AM22" s="346">
        <v>15</v>
      </c>
      <c r="AN22" s="346">
        <v>18</v>
      </c>
      <c r="AO22" s="429">
        <v>16</v>
      </c>
      <c r="AP22" s="346">
        <v>11</v>
      </c>
      <c r="AQ22" s="346">
        <v>9</v>
      </c>
      <c r="AR22" s="346">
        <v>8</v>
      </c>
      <c r="AS22" s="346">
        <v>7</v>
      </c>
      <c r="AT22" s="346">
        <v>13</v>
      </c>
      <c r="AU22" s="346">
        <v>19</v>
      </c>
      <c r="AV22" s="346">
        <v>18</v>
      </c>
      <c r="AW22" s="346">
        <v>16</v>
      </c>
      <c r="AX22" s="346">
        <v>14</v>
      </c>
      <c r="AY22" s="601">
        <v>19</v>
      </c>
      <c r="AZ22" s="584"/>
      <c r="BA22" s="375">
        <v>28.66</v>
      </c>
      <c r="BB22" s="348">
        <v>96.53</v>
      </c>
      <c r="BC22" s="348" t="s">
        <v>430</v>
      </c>
      <c r="BD22" s="348" t="s">
        <v>430</v>
      </c>
      <c r="BE22" s="375" t="s">
        <v>430</v>
      </c>
      <c r="BF22" s="375">
        <v>-25.18</v>
      </c>
      <c r="BG22" s="374"/>
      <c r="BH22" s="372">
        <v>-25.18</v>
      </c>
      <c r="BI22" s="348">
        <v>37.39</v>
      </c>
      <c r="BJ22" s="348">
        <v>59.13</v>
      </c>
      <c r="BK22" s="348" t="s">
        <v>430</v>
      </c>
      <c r="BL22" s="348" t="s">
        <v>430</v>
      </c>
      <c r="BM22" s="372">
        <v>3.08</v>
      </c>
      <c r="BN22" s="372" t="s">
        <v>430</v>
      </c>
      <c r="BO22" s="372">
        <v>25.58</v>
      </c>
      <c r="BP22" s="372" t="s">
        <v>430</v>
      </c>
      <c r="BQ22" s="372" t="s">
        <v>430</v>
      </c>
      <c r="BR22" s="374"/>
      <c r="BS22" s="468">
        <v>5.8394126394160599</v>
      </c>
      <c r="BT22" s="348">
        <v>17.5140415982486</v>
      </c>
      <c r="BU22" s="374"/>
      <c r="BV22" s="430" t="s">
        <v>7420</v>
      </c>
    </row>
    <row r="23" spans="1:74" s="428" customFormat="1" x14ac:dyDescent="0.25">
      <c r="A23" s="345" t="s">
        <v>7435</v>
      </c>
      <c r="B23" s="373"/>
      <c r="C23" s="719">
        <v>41274</v>
      </c>
      <c r="D23" s="373"/>
      <c r="E23" s="346">
        <v>8877.25</v>
      </c>
      <c r="F23" s="373"/>
      <c r="G23" s="347">
        <v>3583.7172</v>
      </c>
      <c r="H23" s="466"/>
      <c r="I23" s="350">
        <v>0.18770000000000001</v>
      </c>
      <c r="J23" s="348">
        <v>7.42</v>
      </c>
      <c r="K23" s="348">
        <v>0.18770000000000001</v>
      </c>
      <c r="L23" s="354">
        <v>0.20161999999999999</v>
      </c>
      <c r="M23" s="348"/>
      <c r="N23" s="350">
        <v>1.3250999999999999</v>
      </c>
      <c r="O23" s="348">
        <v>4.2149999999999999</v>
      </c>
      <c r="P23" s="348">
        <v>4.2062999999999997</v>
      </c>
      <c r="Q23" s="348">
        <v>5.3287000000000004</v>
      </c>
      <c r="R23" s="348">
        <v>8.8736999999999995</v>
      </c>
      <c r="S23" s="348">
        <v>7.0148000000000001</v>
      </c>
      <c r="T23" s="348">
        <v>6.4223999999999997</v>
      </c>
      <c r="U23" s="354">
        <v>6.2721</v>
      </c>
      <c r="V23" s="350">
        <v>6.3548999999999998</v>
      </c>
      <c r="W23" s="348">
        <v>6.8929</v>
      </c>
      <c r="X23" s="348">
        <v>7.0572999999999997</v>
      </c>
      <c r="Y23" s="375">
        <v>6.1353999999999997</v>
      </c>
      <c r="Z23" s="348">
        <v>6.1612999999999998</v>
      </c>
      <c r="AA23" s="348">
        <v>8.6710999999999991</v>
      </c>
      <c r="AB23" s="348">
        <v>6.6161000000000003</v>
      </c>
      <c r="AC23" s="348">
        <v>6.3638000000000003</v>
      </c>
      <c r="AD23" s="348">
        <v>6.2582000000000004</v>
      </c>
      <c r="AE23" s="348">
        <v>8.6710999999999991</v>
      </c>
      <c r="AF23" s="354">
        <v>6.8113000000000001</v>
      </c>
      <c r="AG23" s="346"/>
      <c r="AH23" s="600">
        <v>8</v>
      </c>
      <c r="AI23" s="346">
        <v>10</v>
      </c>
      <c r="AJ23" s="346">
        <v>5</v>
      </c>
      <c r="AK23" s="346">
        <v>1</v>
      </c>
      <c r="AL23" s="346">
        <v>6</v>
      </c>
      <c r="AM23" s="346">
        <v>7</v>
      </c>
      <c r="AN23" s="346">
        <v>7</v>
      </c>
      <c r="AO23" s="429">
        <v>5</v>
      </c>
      <c r="AP23" s="346">
        <v>4</v>
      </c>
      <c r="AQ23" s="346">
        <v>3</v>
      </c>
      <c r="AR23" s="346">
        <v>1</v>
      </c>
      <c r="AS23" s="346">
        <v>2</v>
      </c>
      <c r="AT23" s="346">
        <v>10</v>
      </c>
      <c r="AU23" s="346">
        <v>3</v>
      </c>
      <c r="AV23" s="346">
        <v>9</v>
      </c>
      <c r="AW23" s="346">
        <v>7</v>
      </c>
      <c r="AX23" s="346">
        <v>4</v>
      </c>
      <c r="AY23" s="601">
        <v>3</v>
      </c>
      <c r="AZ23" s="584"/>
      <c r="BA23" s="375">
        <v>22.08</v>
      </c>
      <c r="BB23" s="348">
        <v>89.49</v>
      </c>
      <c r="BC23" s="348" t="s">
        <v>430</v>
      </c>
      <c r="BD23" s="348" t="s">
        <v>430</v>
      </c>
      <c r="BE23" s="375" t="s">
        <v>430</v>
      </c>
      <c r="BF23" s="375">
        <v>-11.56</v>
      </c>
      <c r="BG23" s="374"/>
      <c r="BH23" s="372">
        <v>-11.56</v>
      </c>
      <c r="BI23" s="348">
        <v>56.67</v>
      </c>
      <c r="BJ23" s="348">
        <v>32.81</v>
      </c>
      <c r="BK23" s="348" t="s">
        <v>430</v>
      </c>
      <c r="BL23" s="348" t="s">
        <v>430</v>
      </c>
      <c r="BM23" s="372" t="s">
        <v>430</v>
      </c>
      <c r="BN23" s="372" t="s">
        <v>430</v>
      </c>
      <c r="BO23" s="372">
        <v>22.08</v>
      </c>
      <c r="BP23" s="372" t="s">
        <v>430</v>
      </c>
      <c r="BQ23" s="372" t="s">
        <v>430</v>
      </c>
      <c r="BR23" s="374"/>
      <c r="BS23" s="468">
        <v>1.11064911055532</v>
      </c>
      <c r="BT23" s="348">
        <v>11.9482370659741</v>
      </c>
      <c r="BU23" s="374"/>
      <c r="BV23" s="430" t="s">
        <v>7420</v>
      </c>
    </row>
    <row r="24" spans="1:74" s="428" customFormat="1" x14ac:dyDescent="0.25">
      <c r="A24" s="345" t="s">
        <v>7436</v>
      </c>
      <c r="B24" s="373"/>
      <c r="C24" s="719">
        <v>41275</v>
      </c>
      <c r="D24" s="373"/>
      <c r="E24" s="346">
        <v>8599.3799999999992</v>
      </c>
      <c r="F24" s="373"/>
      <c r="G24" s="347">
        <v>3195.5931</v>
      </c>
      <c r="H24" s="466"/>
      <c r="I24" s="350">
        <v>0.15615999999999999</v>
      </c>
      <c r="J24" s="348">
        <v>7.6</v>
      </c>
      <c r="K24" s="348">
        <v>0.15615999999999999</v>
      </c>
      <c r="L24" s="354">
        <v>0.15615999999999999</v>
      </c>
      <c r="M24" s="348"/>
      <c r="N24" s="350">
        <v>1.2211000000000001</v>
      </c>
      <c r="O24" s="348">
        <v>4.1597999999999997</v>
      </c>
      <c r="P24" s="348">
        <v>4.1395</v>
      </c>
      <c r="Q24" s="348">
        <v>5.1928999999999998</v>
      </c>
      <c r="R24" s="348">
        <v>8.5715000000000003</v>
      </c>
      <c r="S24" s="348">
        <v>6.8882000000000003</v>
      </c>
      <c r="T24" s="348">
        <v>6.3742000000000001</v>
      </c>
      <c r="U24" s="354">
        <v>6.2102000000000004</v>
      </c>
      <c r="V24" s="350">
        <v>6.2774000000000001</v>
      </c>
      <c r="W24" s="348">
        <v>6.8224</v>
      </c>
      <c r="X24" s="348">
        <v>6.9894999999999996</v>
      </c>
      <c r="Y24" s="375">
        <v>6.1096000000000004</v>
      </c>
      <c r="Z24" s="348">
        <v>6.1955999999999998</v>
      </c>
      <c r="AA24" s="348">
        <v>8.3415999999999997</v>
      </c>
      <c r="AB24" s="348">
        <v>6.5652999999999997</v>
      </c>
      <c r="AC24" s="348">
        <v>6.3151999999999999</v>
      </c>
      <c r="AD24" s="348">
        <v>6.1947000000000001</v>
      </c>
      <c r="AE24" s="348">
        <v>8.3415999999999997</v>
      </c>
      <c r="AF24" s="354">
        <v>6.8810000000000002</v>
      </c>
      <c r="AG24" s="346"/>
      <c r="AH24" s="600">
        <v>11</v>
      </c>
      <c r="AI24" s="346">
        <v>12</v>
      </c>
      <c r="AJ24" s="346">
        <v>10</v>
      </c>
      <c r="AK24" s="346">
        <v>9</v>
      </c>
      <c r="AL24" s="346">
        <v>17</v>
      </c>
      <c r="AM24" s="346">
        <v>17</v>
      </c>
      <c r="AN24" s="346">
        <v>12</v>
      </c>
      <c r="AO24" s="429">
        <v>14</v>
      </c>
      <c r="AP24" s="346">
        <v>15</v>
      </c>
      <c r="AQ24" s="346">
        <v>17</v>
      </c>
      <c r="AR24" s="346">
        <v>15</v>
      </c>
      <c r="AS24" s="346">
        <v>5</v>
      </c>
      <c r="AT24" s="346">
        <v>5</v>
      </c>
      <c r="AU24" s="346">
        <v>17</v>
      </c>
      <c r="AV24" s="346">
        <v>14</v>
      </c>
      <c r="AW24" s="346">
        <v>12</v>
      </c>
      <c r="AX24" s="346">
        <v>15</v>
      </c>
      <c r="AY24" s="601">
        <v>17</v>
      </c>
      <c r="AZ24" s="584"/>
      <c r="BA24" s="375">
        <v>12.37</v>
      </c>
      <c r="BB24" s="348">
        <v>92.94</v>
      </c>
      <c r="BC24" s="348">
        <v>0.87</v>
      </c>
      <c r="BD24" s="348" t="s">
        <v>430</v>
      </c>
      <c r="BE24" s="375" t="s">
        <v>430</v>
      </c>
      <c r="BF24" s="375">
        <v>-6.18</v>
      </c>
      <c r="BG24" s="374"/>
      <c r="BH24" s="372">
        <v>-6.18</v>
      </c>
      <c r="BI24" s="348">
        <v>42.24</v>
      </c>
      <c r="BJ24" s="348">
        <v>50.7</v>
      </c>
      <c r="BK24" s="348">
        <v>0.87</v>
      </c>
      <c r="BL24" s="348" t="s">
        <v>430</v>
      </c>
      <c r="BM24" s="372" t="s">
        <v>430</v>
      </c>
      <c r="BN24" s="372" t="s">
        <v>430</v>
      </c>
      <c r="BO24" s="372">
        <v>12.37</v>
      </c>
      <c r="BP24" s="372" t="s">
        <v>430</v>
      </c>
      <c r="BQ24" s="372" t="s">
        <v>430</v>
      </c>
      <c r="BR24" s="374"/>
      <c r="BS24" s="468">
        <v>7.4550385722365098</v>
      </c>
      <c r="BT24" s="348">
        <v>18.3863725355159</v>
      </c>
      <c r="BU24" s="374"/>
      <c r="BV24" s="430" t="s">
        <v>7420</v>
      </c>
    </row>
    <row r="25" spans="1:74" s="428" customFormat="1" x14ac:dyDescent="0.25">
      <c r="A25" s="345" t="s">
        <v>7437</v>
      </c>
      <c r="B25" s="373"/>
      <c r="C25" s="719">
        <v>45842</v>
      </c>
      <c r="D25" s="373"/>
      <c r="E25" s="346">
        <v>5997.19</v>
      </c>
      <c r="F25" s="373"/>
      <c r="G25" s="347">
        <v>1051.2357</v>
      </c>
      <c r="H25" s="466"/>
      <c r="I25" s="350">
        <v>0.17588999999999999</v>
      </c>
      <c r="J25" s="348">
        <v>7.66</v>
      </c>
      <c r="K25" s="348">
        <v>0.16356000000000001</v>
      </c>
      <c r="L25" s="354">
        <v>0.17588999999999999</v>
      </c>
      <c r="M25" s="348"/>
      <c r="N25" s="350">
        <v>1.8646</v>
      </c>
      <c r="O25" s="348">
        <v>4.4192999999999998</v>
      </c>
      <c r="P25" s="348">
        <v>4.2339000000000002</v>
      </c>
      <c r="Q25" s="348">
        <v>5.3114999999999997</v>
      </c>
      <c r="R25" s="348">
        <v>8.9543999999999997</v>
      </c>
      <c r="S25" s="348">
        <v>7.0728</v>
      </c>
      <c r="T25" s="348">
        <v>6.4635999999999996</v>
      </c>
      <c r="U25" s="354">
        <v>6.2809999999999997</v>
      </c>
      <c r="V25" s="350" t="s">
        <v>430</v>
      </c>
      <c r="W25" s="348" t="s">
        <v>430</v>
      </c>
      <c r="X25" s="348" t="s">
        <v>430</v>
      </c>
      <c r="Y25" s="375" t="s">
        <v>430</v>
      </c>
      <c r="Z25" s="348" t="s">
        <v>430</v>
      </c>
      <c r="AA25" s="348">
        <v>8.7851999999999997</v>
      </c>
      <c r="AB25" s="348">
        <v>6.6783000000000001</v>
      </c>
      <c r="AC25" s="348">
        <v>6.3867000000000003</v>
      </c>
      <c r="AD25" s="348" t="s">
        <v>430</v>
      </c>
      <c r="AE25" s="348">
        <v>8.7851999999999997</v>
      </c>
      <c r="AF25" s="354">
        <v>6.2965999999999998</v>
      </c>
      <c r="AG25" s="346"/>
      <c r="AH25" s="600">
        <v>2</v>
      </c>
      <c r="AI25" s="346">
        <v>1</v>
      </c>
      <c r="AJ25" s="346">
        <v>4</v>
      </c>
      <c r="AK25" s="346">
        <v>2</v>
      </c>
      <c r="AL25" s="346">
        <v>1</v>
      </c>
      <c r="AM25" s="346">
        <v>1</v>
      </c>
      <c r="AN25" s="346">
        <v>3</v>
      </c>
      <c r="AO25" s="429">
        <v>3</v>
      </c>
      <c r="AP25" s="346" t="s">
        <v>430</v>
      </c>
      <c r="AQ25" s="346" t="s">
        <v>430</v>
      </c>
      <c r="AR25" s="346" t="s">
        <v>430</v>
      </c>
      <c r="AS25" s="346" t="s">
        <v>430</v>
      </c>
      <c r="AT25" s="346" t="s">
        <v>430</v>
      </c>
      <c r="AU25" s="346">
        <v>1</v>
      </c>
      <c r="AV25" s="346">
        <v>3</v>
      </c>
      <c r="AW25" s="346">
        <v>4</v>
      </c>
      <c r="AX25" s="346" t="s">
        <v>430</v>
      </c>
      <c r="AY25" s="601">
        <v>1</v>
      </c>
      <c r="AZ25" s="584"/>
      <c r="BA25" s="375">
        <v>18.27</v>
      </c>
      <c r="BB25" s="348">
        <v>98.81</v>
      </c>
      <c r="BC25" s="348" t="s">
        <v>430</v>
      </c>
      <c r="BD25" s="348" t="s">
        <v>430</v>
      </c>
      <c r="BE25" s="375" t="s">
        <v>430</v>
      </c>
      <c r="BF25" s="375">
        <v>-17.079999999999998</v>
      </c>
      <c r="BG25" s="374"/>
      <c r="BH25" s="372">
        <v>-17.079999999999998</v>
      </c>
      <c r="BI25" s="348">
        <v>49.02</v>
      </c>
      <c r="BJ25" s="348">
        <v>49.79</v>
      </c>
      <c r="BK25" s="348" t="s">
        <v>430</v>
      </c>
      <c r="BL25" s="348" t="s">
        <v>430</v>
      </c>
      <c r="BM25" s="372" t="s">
        <v>430</v>
      </c>
      <c r="BN25" s="372" t="s">
        <v>430</v>
      </c>
      <c r="BO25" s="372">
        <v>18.27</v>
      </c>
      <c r="BP25" s="372" t="s">
        <v>430</v>
      </c>
      <c r="BQ25" s="372" t="s">
        <v>430</v>
      </c>
      <c r="BR25" s="374"/>
      <c r="BS25" s="468">
        <v>9.0637461909063806</v>
      </c>
      <c r="BT25" s="348">
        <v>5.37873749053787</v>
      </c>
      <c r="BU25" s="374"/>
      <c r="BV25" s="430" t="s">
        <v>7438</v>
      </c>
    </row>
    <row r="26" spans="1:74" s="428" customFormat="1" x14ac:dyDescent="0.25">
      <c r="A26" s="345" t="s">
        <v>7439</v>
      </c>
      <c r="B26" s="373"/>
      <c r="C26" s="719">
        <v>41274</v>
      </c>
      <c r="D26" s="373"/>
      <c r="E26" s="346">
        <v>2122.81</v>
      </c>
      <c r="F26" s="373"/>
      <c r="G26" s="347">
        <v>4166.5297</v>
      </c>
      <c r="H26" s="466"/>
      <c r="I26" s="350">
        <v>0.21096000000000001</v>
      </c>
      <c r="J26" s="348">
        <v>7.74</v>
      </c>
      <c r="K26" s="348">
        <v>0.19725999999999999</v>
      </c>
      <c r="L26" s="354">
        <v>0.21096000000000001</v>
      </c>
      <c r="M26" s="348"/>
      <c r="N26" s="350">
        <v>1.6374</v>
      </c>
      <c r="O26" s="348">
        <v>4.4130000000000003</v>
      </c>
      <c r="P26" s="348">
        <v>4.1981000000000002</v>
      </c>
      <c r="Q26" s="348">
        <v>5.1486999999999998</v>
      </c>
      <c r="R26" s="348">
        <v>8.6580999999999992</v>
      </c>
      <c r="S26" s="348">
        <v>6.8338999999999999</v>
      </c>
      <c r="T26" s="348">
        <v>6.3512000000000004</v>
      </c>
      <c r="U26" s="354">
        <v>6.2213000000000003</v>
      </c>
      <c r="V26" s="350">
        <v>6.3152999999999997</v>
      </c>
      <c r="W26" s="348">
        <v>6.8754</v>
      </c>
      <c r="X26" s="348">
        <v>7.0156000000000001</v>
      </c>
      <c r="Y26" s="375">
        <v>6.0940000000000003</v>
      </c>
      <c r="Z26" s="348">
        <v>6.2115</v>
      </c>
      <c r="AA26" s="348">
        <v>8.3315000000000001</v>
      </c>
      <c r="AB26" s="348">
        <v>6.5151000000000003</v>
      </c>
      <c r="AC26" s="348">
        <v>6.2937000000000003</v>
      </c>
      <c r="AD26" s="348">
        <v>6.2213000000000003</v>
      </c>
      <c r="AE26" s="348">
        <v>8.3315000000000001</v>
      </c>
      <c r="AF26" s="354">
        <v>6.9123000000000001</v>
      </c>
      <c r="AG26" s="346"/>
      <c r="AH26" s="600">
        <v>4</v>
      </c>
      <c r="AI26" s="346">
        <v>2</v>
      </c>
      <c r="AJ26" s="346">
        <v>6</v>
      </c>
      <c r="AK26" s="346">
        <v>14</v>
      </c>
      <c r="AL26" s="346">
        <v>15</v>
      </c>
      <c r="AM26" s="346">
        <v>19</v>
      </c>
      <c r="AN26" s="346">
        <v>17</v>
      </c>
      <c r="AO26" s="429">
        <v>12</v>
      </c>
      <c r="AP26" s="346">
        <v>8</v>
      </c>
      <c r="AQ26" s="346">
        <v>5</v>
      </c>
      <c r="AR26" s="346">
        <v>7</v>
      </c>
      <c r="AS26" s="346">
        <v>10</v>
      </c>
      <c r="AT26" s="346">
        <v>2</v>
      </c>
      <c r="AU26" s="346">
        <v>18</v>
      </c>
      <c r="AV26" s="346">
        <v>19</v>
      </c>
      <c r="AW26" s="346">
        <v>18</v>
      </c>
      <c r="AX26" s="346">
        <v>9</v>
      </c>
      <c r="AY26" s="601">
        <v>18</v>
      </c>
      <c r="AZ26" s="584"/>
      <c r="BA26" s="375">
        <v>15.52</v>
      </c>
      <c r="BB26" s="348">
        <v>109.03</v>
      </c>
      <c r="BC26" s="348" t="s">
        <v>430</v>
      </c>
      <c r="BD26" s="348" t="s">
        <v>430</v>
      </c>
      <c r="BE26" s="375" t="s">
        <v>430</v>
      </c>
      <c r="BF26" s="375">
        <v>-24.55</v>
      </c>
      <c r="BG26" s="374"/>
      <c r="BH26" s="372">
        <v>-24.55</v>
      </c>
      <c r="BI26" s="348">
        <v>54.67</v>
      </c>
      <c r="BJ26" s="348">
        <v>54.37</v>
      </c>
      <c r="BK26" s="348" t="s">
        <v>430</v>
      </c>
      <c r="BL26" s="348" t="s">
        <v>430</v>
      </c>
      <c r="BM26" s="372" t="s">
        <v>430</v>
      </c>
      <c r="BN26" s="372" t="s">
        <v>430</v>
      </c>
      <c r="BO26" s="372">
        <v>15.52</v>
      </c>
      <c r="BP26" s="372" t="s">
        <v>430</v>
      </c>
      <c r="BQ26" s="372" t="s">
        <v>430</v>
      </c>
      <c r="BR26" s="374"/>
      <c r="BS26" s="468">
        <v>4.6503296109300596</v>
      </c>
      <c r="BT26" s="348">
        <v>10.231753502046301</v>
      </c>
      <c r="BU26" s="374"/>
      <c r="BV26" s="430" t="s">
        <v>7420</v>
      </c>
    </row>
    <row r="27" spans="1:74" x14ac:dyDescent="0.25">
      <c r="A27" s="318" t="s">
        <v>93</v>
      </c>
      <c r="B27" s="43"/>
      <c r="C27" s="720"/>
      <c r="D27" s="43"/>
      <c r="E27" s="51"/>
      <c r="F27" s="43"/>
      <c r="G27" s="55"/>
      <c r="H27" s="252"/>
      <c r="I27" s="70"/>
      <c r="J27" s="59"/>
      <c r="K27" s="59"/>
      <c r="L27" s="88"/>
      <c r="M27" s="59"/>
      <c r="N27" s="70">
        <v>1.2122999999999999</v>
      </c>
      <c r="O27" s="59">
        <v>4.1943999999999999</v>
      </c>
      <c r="P27" s="59">
        <v>4.1098999999999997</v>
      </c>
      <c r="Q27" s="59">
        <v>5.1749999999999998</v>
      </c>
      <c r="R27" s="59">
        <v>8.7834000000000003</v>
      </c>
      <c r="S27" s="59">
        <v>6.9724000000000004</v>
      </c>
      <c r="T27" s="59">
        <v>6.4032999999999998</v>
      </c>
      <c r="U27" s="88">
        <v>6.2373000000000003</v>
      </c>
      <c r="V27" s="70">
        <v>6.3164999999999996</v>
      </c>
      <c r="W27" s="59">
        <v>6.8522999999999996</v>
      </c>
      <c r="X27" s="59">
        <v>7.0091000000000001</v>
      </c>
      <c r="Y27" s="276">
        <v>6.0972999999999997</v>
      </c>
      <c r="Z27" s="59">
        <v>6.16</v>
      </c>
      <c r="AA27" s="59">
        <v>8.5383999999999993</v>
      </c>
      <c r="AB27" s="59">
        <v>6.6044</v>
      </c>
      <c r="AC27" s="59">
        <v>6.3414999999999999</v>
      </c>
      <c r="AD27" s="59">
        <v>6.2257999999999996</v>
      </c>
      <c r="AE27" s="59">
        <v>8.5383999999999993</v>
      </c>
      <c r="AF27" s="88">
        <v>6.8041999999999998</v>
      </c>
      <c r="AG27" s="51"/>
      <c r="AH27" s="307">
        <v>19</v>
      </c>
      <c r="AI27" s="51">
        <v>19</v>
      </c>
      <c r="AJ27" s="51">
        <v>19</v>
      </c>
      <c r="AK27" s="51">
        <v>18</v>
      </c>
      <c r="AL27" s="51">
        <v>19</v>
      </c>
      <c r="AM27" s="51">
        <v>19</v>
      </c>
      <c r="AN27" s="51">
        <v>19</v>
      </c>
      <c r="AO27" s="319">
        <v>19</v>
      </c>
      <c r="AP27" s="51">
        <v>17</v>
      </c>
      <c r="AQ27" s="51">
        <v>18</v>
      </c>
      <c r="AR27" s="51">
        <v>18</v>
      </c>
      <c r="AS27" s="51">
        <v>18</v>
      </c>
      <c r="AT27" s="51">
        <v>18</v>
      </c>
      <c r="AU27" s="51">
        <v>19</v>
      </c>
      <c r="AV27" s="51">
        <v>19</v>
      </c>
      <c r="AW27" s="51">
        <v>19</v>
      </c>
      <c r="AX27" s="51">
        <v>18</v>
      </c>
      <c r="AY27" s="300">
        <v>19</v>
      </c>
      <c r="AZ27" s="579"/>
      <c r="BA27" s="276"/>
      <c r="BB27" s="59"/>
      <c r="BC27" s="59"/>
      <c r="BD27" s="59"/>
      <c r="BE27" s="276"/>
      <c r="BF27" s="276"/>
      <c r="BG27" s="66"/>
      <c r="BH27" s="33"/>
      <c r="BI27" s="59"/>
      <c r="BJ27" s="59"/>
      <c r="BK27" s="59"/>
      <c r="BL27" s="59"/>
      <c r="BM27" s="33"/>
      <c r="BN27" s="84"/>
      <c r="BO27" s="84"/>
      <c r="BP27" s="84"/>
      <c r="BQ27" s="84"/>
      <c r="BR27" s="602"/>
      <c r="BS27" s="267"/>
      <c r="BT27" s="59"/>
      <c r="BU27" s="66"/>
      <c r="BV27" s="34"/>
    </row>
    <row r="28" spans="1:74" x14ac:dyDescent="0.25">
      <c r="A28" s="320" t="s">
        <v>94</v>
      </c>
      <c r="B28" s="44"/>
      <c r="C28" s="721"/>
      <c r="D28" s="44"/>
      <c r="E28" s="52"/>
      <c r="F28" s="44"/>
      <c r="G28" s="56"/>
      <c r="H28" s="64"/>
      <c r="I28" s="71"/>
      <c r="J28" s="60"/>
      <c r="K28" s="60"/>
      <c r="L28" s="89"/>
      <c r="M28" s="60"/>
      <c r="N28" s="71">
        <v>1.9218999999999999</v>
      </c>
      <c r="O28" s="60">
        <v>4.4192999999999998</v>
      </c>
      <c r="P28" s="60">
        <v>4.2743000000000002</v>
      </c>
      <c r="Q28" s="60">
        <v>5.3287000000000004</v>
      </c>
      <c r="R28" s="60">
        <v>8.9543999999999997</v>
      </c>
      <c r="S28" s="60">
        <v>7.0728</v>
      </c>
      <c r="T28" s="60">
        <v>6.4725000000000001</v>
      </c>
      <c r="U28" s="89">
        <v>6.3040000000000003</v>
      </c>
      <c r="V28" s="71">
        <v>6.3727999999999998</v>
      </c>
      <c r="W28" s="60">
        <v>6.9044999999999996</v>
      </c>
      <c r="X28" s="60">
        <v>7.0572999999999997</v>
      </c>
      <c r="Y28" s="277">
        <v>6.1475999999999997</v>
      </c>
      <c r="Z28" s="60">
        <v>6.2188999999999997</v>
      </c>
      <c r="AA28" s="60">
        <v>8.7851999999999997</v>
      </c>
      <c r="AB28" s="60">
        <v>6.6916000000000002</v>
      </c>
      <c r="AC28" s="60">
        <v>6.4058000000000002</v>
      </c>
      <c r="AD28" s="60">
        <v>6.2925000000000004</v>
      </c>
      <c r="AE28" s="60">
        <v>8.7851999999999997</v>
      </c>
      <c r="AF28" s="89">
        <v>6.9123000000000001</v>
      </c>
      <c r="AG28" s="52"/>
      <c r="AH28" s="305"/>
      <c r="AI28" s="52"/>
      <c r="AJ28" s="52"/>
      <c r="AK28" s="52"/>
      <c r="AL28" s="52"/>
      <c r="AM28" s="52"/>
      <c r="AN28" s="52"/>
      <c r="AO28" s="313"/>
      <c r="AP28" s="52"/>
      <c r="AQ28" s="52"/>
      <c r="AR28" s="52"/>
      <c r="AS28" s="52"/>
      <c r="AT28" s="52"/>
      <c r="AU28" s="52"/>
      <c r="AV28" s="52"/>
      <c r="AW28" s="52"/>
      <c r="AX28" s="52"/>
      <c r="AY28" s="298"/>
      <c r="AZ28" s="580"/>
      <c r="BA28" s="277"/>
      <c r="BB28" s="60"/>
      <c r="BC28" s="60"/>
      <c r="BD28" s="60"/>
      <c r="BE28" s="277"/>
      <c r="BF28" s="277"/>
      <c r="BG28" s="67"/>
      <c r="BH28" s="25"/>
      <c r="BI28" s="60"/>
      <c r="BJ28" s="60"/>
      <c r="BK28" s="60"/>
      <c r="BL28" s="60"/>
      <c r="BM28" s="25"/>
      <c r="BN28" s="85"/>
      <c r="BO28" s="85"/>
      <c r="BP28" s="85"/>
      <c r="BQ28" s="85"/>
      <c r="BR28" s="596"/>
      <c r="BS28" s="268"/>
      <c r="BT28" s="60"/>
      <c r="BU28" s="67"/>
      <c r="BV28" s="26"/>
    </row>
    <row r="29" spans="1:74" x14ac:dyDescent="0.25">
      <c r="A29" s="320" t="s">
        <v>95</v>
      </c>
      <c r="B29" s="44"/>
      <c r="C29" s="721"/>
      <c r="D29" s="44"/>
      <c r="E29" s="52"/>
      <c r="F29" s="44"/>
      <c r="G29" s="56"/>
      <c r="H29" s="64"/>
      <c r="I29" s="71"/>
      <c r="J29" s="60"/>
      <c r="K29" s="60"/>
      <c r="L29" s="89"/>
      <c r="M29" s="60"/>
      <c r="N29" s="71">
        <v>0.16259999999999999</v>
      </c>
      <c r="O29" s="60">
        <v>3.8431000000000002</v>
      </c>
      <c r="P29" s="60">
        <v>3.8626999999999998</v>
      </c>
      <c r="Q29" s="60">
        <v>4.9733000000000001</v>
      </c>
      <c r="R29" s="60">
        <v>8.5157000000000007</v>
      </c>
      <c r="S29" s="60">
        <v>6.8338999999999999</v>
      </c>
      <c r="T29" s="60">
        <v>6.3498000000000001</v>
      </c>
      <c r="U29" s="89">
        <v>6.1822999999999997</v>
      </c>
      <c r="V29" s="71">
        <v>6.2666000000000004</v>
      </c>
      <c r="W29" s="60">
        <v>6.7831000000000001</v>
      </c>
      <c r="X29" s="60">
        <v>6.9522000000000004</v>
      </c>
      <c r="Y29" s="277">
        <v>6.0556000000000001</v>
      </c>
      <c r="Z29" s="60">
        <v>6.0918000000000001</v>
      </c>
      <c r="AA29" s="60">
        <v>8.1983999999999995</v>
      </c>
      <c r="AB29" s="60">
        <v>6.5151000000000003</v>
      </c>
      <c r="AC29" s="60">
        <v>6.2869999999999999</v>
      </c>
      <c r="AD29" s="60">
        <v>6.1696</v>
      </c>
      <c r="AE29" s="60">
        <v>8.1983999999999995</v>
      </c>
      <c r="AF29" s="89">
        <v>6.2965999999999998</v>
      </c>
      <c r="AG29" s="52"/>
      <c r="AH29" s="305"/>
      <c r="AI29" s="52"/>
      <c r="AJ29" s="52"/>
      <c r="AK29" s="52"/>
      <c r="AL29" s="52"/>
      <c r="AM29" s="52"/>
      <c r="AN29" s="52"/>
      <c r="AO29" s="313"/>
      <c r="AP29" s="52"/>
      <c r="AQ29" s="52"/>
      <c r="AR29" s="52"/>
      <c r="AS29" s="52"/>
      <c r="AT29" s="52"/>
      <c r="AU29" s="52"/>
      <c r="AV29" s="52"/>
      <c r="AW29" s="52"/>
      <c r="AX29" s="52"/>
      <c r="AY29" s="298"/>
      <c r="AZ29" s="580"/>
      <c r="BA29" s="277"/>
      <c r="BB29" s="60"/>
      <c r="BC29" s="60"/>
      <c r="BD29" s="60"/>
      <c r="BE29" s="277"/>
      <c r="BF29" s="277"/>
      <c r="BG29" s="67"/>
      <c r="BH29" s="25"/>
      <c r="BI29" s="60"/>
      <c r="BJ29" s="60"/>
      <c r="BK29" s="60"/>
      <c r="BL29" s="60"/>
      <c r="BM29" s="25"/>
      <c r="BN29" s="85"/>
      <c r="BO29" s="85"/>
      <c r="BP29" s="85"/>
      <c r="BQ29" s="85"/>
      <c r="BR29" s="596"/>
      <c r="BS29" s="268"/>
      <c r="BT29" s="60"/>
      <c r="BU29" s="67"/>
      <c r="BV29" s="26"/>
    </row>
    <row r="30" spans="1:74" x14ac:dyDescent="0.25">
      <c r="A30" s="321" t="s">
        <v>96</v>
      </c>
      <c r="B30" s="45"/>
      <c r="C30" s="722"/>
      <c r="D30" s="45"/>
      <c r="E30" s="53"/>
      <c r="F30" s="45"/>
      <c r="G30" s="57"/>
      <c r="H30" s="254"/>
      <c r="I30" s="72"/>
      <c r="J30" s="61"/>
      <c r="K30" s="61"/>
      <c r="L30" s="90"/>
      <c r="M30" s="61"/>
      <c r="N30" s="72">
        <v>1.2876000000000001</v>
      </c>
      <c r="O30" s="61">
        <v>4.2149999999999999</v>
      </c>
      <c r="P30" s="61">
        <v>4.1395</v>
      </c>
      <c r="Q30" s="61">
        <v>5.1928999999999998</v>
      </c>
      <c r="R30" s="61">
        <v>8.8450000000000006</v>
      </c>
      <c r="S30" s="61">
        <v>6.9874000000000001</v>
      </c>
      <c r="T30" s="61">
        <v>6.4062000000000001</v>
      </c>
      <c r="U30" s="90">
        <v>6.226</v>
      </c>
      <c r="V30" s="72">
        <v>6.3087999999999997</v>
      </c>
      <c r="W30" s="61">
        <v>6.8452500000000001</v>
      </c>
      <c r="X30" s="61">
        <v>7.0094500000000002</v>
      </c>
      <c r="Y30" s="279">
        <v>6.0983499999999999</v>
      </c>
      <c r="Z30" s="61">
        <v>6.1614500000000003</v>
      </c>
      <c r="AA30" s="61">
        <v>8.5736000000000008</v>
      </c>
      <c r="AB30" s="61">
        <v>6.5883000000000003</v>
      </c>
      <c r="AC30" s="61">
        <v>6.3418999999999999</v>
      </c>
      <c r="AD30" s="61">
        <v>6.2165999999999997</v>
      </c>
      <c r="AE30" s="61">
        <v>8.5736000000000008</v>
      </c>
      <c r="AF30" s="90">
        <v>6.8307000000000002</v>
      </c>
      <c r="AG30" s="53"/>
      <c r="AH30" s="308"/>
      <c r="AI30" s="53"/>
      <c r="AJ30" s="53"/>
      <c r="AK30" s="53"/>
      <c r="AL30" s="53"/>
      <c r="AM30" s="53"/>
      <c r="AN30" s="53"/>
      <c r="AO30" s="322"/>
      <c r="AP30" s="53"/>
      <c r="AQ30" s="53"/>
      <c r="AR30" s="53"/>
      <c r="AS30" s="53"/>
      <c r="AT30" s="53"/>
      <c r="AU30" s="53"/>
      <c r="AV30" s="53"/>
      <c r="AW30" s="53"/>
      <c r="AX30" s="53"/>
      <c r="AY30" s="301"/>
      <c r="AZ30" s="581"/>
      <c r="BA30" s="279"/>
      <c r="BB30" s="61"/>
      <c r="BC30" s="61"/>
      <c r="BD30" s="61"/>
      <c r="BE30" s="279"/>
      <c r="BF30" s="279"/>
      <c r="BG30" s="68"/>
      <c r="BH30" s="27"/>
      <c r="BI30" s="61"/>
      <c r="BJ30" s="61"/>
      <c r="BK30" s="61"/>
      <c r="BL30" s="61"/>
      <c r="BM30" s="27"/>
      <c r="BN30" s="86"/>
      <c r="BO30" s="86"/>
      <c r="BP30" s="86"/>
      <c r="BQ30" s="86"/>
      <c r="BR30" s="603"/>
      <c r="BS30" s="270"/>
      <c r="BT30" s="61"/>
      <c r="BU30" s="68"/>
      <c r="BV30" s="272"/>
    </row>
    <row r="31" spans="1:74" ht="14.5" x14ac:dyDescent="0.25">
      <c r="A31" s="323" t="s">
        <v>222</v>
      </c>
      <c r="B31" s="46"/>
      <c r="C31" s="723"/>
      <c r="D31" s="46"/>
      <c r="E31" s="54"/>
      <c r="F31" s="46"/>
      <c r="G31" s="58"/>
      <c r="H31" s="255"/>
      <c r="I31" s="73"/>
      <c r="J31" s="62"/>
      <c r="K31" s="62"/>
      <c r="L31" s="91"/>
      <c r="M31" s="62"/>
      <c r="N31" s="73"/>
      <c r="O31" s="62"/>
      <c r="P31" s="62"/>
      <c r="Q31" s="62"/>
      <c r="R31" s="62"/>
      <c r="S31" s="62"/>
      <c r="T31" s="62"/>
      <c r="U31" s="91"/>
      <c r="V31" s="73"/>
      <c r="W31" s="62"/>
      <c r="X31" s="62"/>
      <c r="Y31" s="245"/>
      <c r="Z31" s="62"/>
      <c r="AA31" s="62"/>
      <c r="AB31" s="62"/>
      <c r="AC31" s="62"/>
      <c r="AD31" s="62"/>
      <c r="AE31" s="62"/>
      <c r="AF31" s="91"/>
      <c r="AG31" s="54"/>
      <c r="AH31" s="309"/>
      <c r="AI31" s="54"/>
      <c r="AJ31" s="54"/>
      <c r="AK31" s="54"/>
      <c r="AL31" s="54"/>
      <c r="AM31" s="54"/>
      <c r="AN31" s="54"/>
      <c r="AO31" s="247"/>
      <c r="AP31" s="54"/>
      <c r="AQ31" s="54"/>
      <c r="AR31" s="54"/>
      <c r="AS31" s="54"/>
      <c r="AT31" s="54"/>
      <c r="AU31" s="54"/>
      <c r="AV31" s="54"/>
      <c r="AW31" s="54"/>
      <c r="AX31" s="54"/>
      <c r="AY31" s="302"/>
      <c r="AZ31" s="582"/>
      <c r="BA31" s="245"/>
      <c r="BB31" s="62"/>
      <c r="BC31" s="62"/>
      <c r="BD31" s="62"/>
      <c r="BE31" s="245"/>
      <c r="BF31" s="245"/>
      <c r="BG31" s="69"/>
      <c r="BH31" s="40"/>
      <c r="BI31" s="62"/>
      <c r="BJ31" s="62"/>
      <c r="BK31" s="62"/>
      <c r="BL31" s="62"/>
      <c r="BM31" s="40"/>
      <c r="BN31" s="87"/>
      <c r="BO31" s="87"/>
      <c r="BP31" s="87"/>
      <c r="BQ31" s="87"/>
      <c r="BR31" s="545"/>
      <c r="BS31" s="271"/>
      <c r="BT31" s="62"/>
      <c r="BU31" s="69"/>
      <c r="BV31" s="41"/>
    </row>
    <row r="32" spans="1:74" x14ac:dyDescent="0.25">
      <c r="A32" s="337" t="s">
        <v>7440</v>
      </c>
      <c r="B32" s="369"/>
      <c r="C32" s="718">
        <v>39163</v>
      </c>
      <c r="D32" s="369"/>
      <c r="E32" s="338">
        <v>57891.29</v>
      </c>
      <c r="F32" s="369"/>
      <c r="G32" s="339">
        <v>4286.1652000000004</v>
      </c>
      <c r="H32" s="463"/>
      <c r="I32" s="342">
        <v>0.18</v>
      </c>
      <c r="J32" s="340">
        <v>7.58</v>
      </c>
      <c r="K32" s="340">
        <v>0.17</v>
      </c>
      <c r="L32" s="344">
        <v>0.18</v>
      </c>
      <c r="M32" s="340"/>
      <c r="N32" s="342">
        <v>0.59019999999999995</v>
      </c>
      <c r="O32" s="340">
        <v>3.8847</v>
      </c>
      <c r="P32" s="340">
        <v>3.85</v>
      </c>
      <c r="Q32" s="340">
        <v>5.0077999999999996</v>
      </c>
      <c r="R32" s="340">
        <v>8.7570999999999994</v>
      </c>
      <c r="S32" s="340">
        <v>6.8548</v>
      </c>
      <c r="T32" s="340">
        <v>6.2671999999999999</v>
      </c>
      <c r="U32" s="344">
        <v>6.0834000000000001</v>
      </c>
      <c r="V32" s="342">
        <v>6.1646000000000001</v>
      </c>
      <c r="W32" s="340">
        <v>6.6771000000000003</v>
      </c>
      <c r="X32" s="340">
        <v>6.8399000000000001</v>
      </c>
      <c r="Y32" s="371">
        <v>5.9459999999999997</v>
      </c>
      <c r="Z32" s="340">
        <v>6.0119999999999996</v>
      </c>
      <c r="AA32" s="340">
        <v>8.5258000000000003</v>
      </c>
      <c r="AB32" s="340">
        <v>6.4863</v>
      </c>
      <c r="AC32" s="340">
        <v>6.2020999999999997</v>
      </c>
      <c r="AD32" s="340">
        <v>6.0697999999999999</v>
      </c>
      <c r="AE32" s="340">
        <v>8.5258000000000003</v>
      </c>
      <c r="AF32" s="344">
        <v>6.8777999999999997</v>
      </c>
      <c r="AG32" s="338"/>
      <c r="AH32" s="598">
        <v>15</v>
      </c>
      <c r="AI32" s="338">
        <v>16</v>
      </c>
      <c r="AJ32" s="338">
        <v>16</v>
      </c>
      <c r="AK32" s="338">
        <v>15</v>
      </c>
      <c r="AL32" s="338">
        <v>7</v>
      </c>
      <c r="AM32" s="338">
        <v>9</v>
      </c>
      <c r="AN32" s="338">
        <v>12</v>
      </c>
      <c r="AO32" s="604">
        <v>17</v>
      </c>
      <c r="AP32" s="338">
        <v>16</v>
      </c>
      <c r="AQ32" s="338">
        <v>18</v>
      </c>
      <c r="AR32" s="338">
        <v>18</v>
      </c>
      <c r="AS32" s="338">
        <v>17</v>
      </c>
      <c r="AT32" s="338">
        <v>15</v>
      </c>
      <c r="AU32" s="338">
        <v>6</v>
      </c>
      <c r="AV32" s="338">
        <v>10</v>
      </c>
      <c r="AW32" s="338">
        <v>13</v>
      </c>
      <c r="AX32" s="338">
        <v>17</v>
      </c>
      <c r="AY32" s="599">
        <v>6</v>
      </c>
      <c r="AZ32" s="583"/>
      <c r="BA32" s="371">
        <v>20.309999999999999</v>
      </c>
      <c r="BB32" s="340">
        <v>95.05</v>
      </c>
      <c r="BC32" s="340">
        <v>0.86</v>
      </c>
      <c r="BD32" s="340" t="s">
        <v>430</v>
      </c>
      <c r="BE32" s="371" t="s">
        <v>430</v>
      </c>
      <c r="BF32" s="371">
        <v>-16.22</v>
      </c>
      <c r="BG32" s="370"/>
      <c r="BH32" s="368">
        <v>-16.22</v>
      </c>
      <c r="BI32" s="340">
        <v>45.41</v>
      </c>
      <c r="BJ32" s="340">
        <v>47.92</v>
      </c>
      <c r="BK32" s="340">
        <v>2.58</v>
      </c>
      <c r="BL32" s="340" t="s">
        <v>430</v>
      </c>
      <c r="BM32" s="368">
        <v>2.27</v>
      </c>
      <c r="BN32" s="368" t="s">
        <v>430</v>
      </c>
      <c r="BO32" s="368">
        <v>18.04</v>
      </c>
      <c r="BP32" s="368" t="s">
        <v>430</v>
      </c>
      <c r="BQ32" s="368" t="s">
        <v>430</v>
      </c>
      <c r="BR32" s="370"/>
      <c r="BS32" s="465">
        <v>1.4462137399999999</v>
      </c>
      <c r="BT32" s="340">
        <v>14.600333669999999</v>
      </c>
      <c r="BU32" s="370"/>
      <c r="BV32" s="571" t="s">
        <v>7420</v>
      </c>
    </row>
    <row r="33" spans="1:75" s="107" customFormat="1" x14ac:dyDescent="0.25">
      <c r="A33" s="345" t="s">
        <v>7441</v>
      </c>
      <c r="B33" s="373"/>
      <c r="C33" s="719">
        <v>36816</v>
      </c>
      <c r="D33" s="373"/>
      <c r="E33" s="346">
        <v>53982.32</v>
      </c>
      <c r="F33" s="373"/>
      <c r="G33" s="347">
        <v>5382.3594000000003</v>
      </c>
      <c r="H33" s="466"/>
      <c r="I33" s="350">
        <v>0.18629999999999999</v>
      </c>
      <c r="J33" s="348">
        <v>7.38</v>
      </c>
      <c r="K33" s="348">
        <v>0.16986000000000001</v>
      </c>
      <c r="L33" s="354">
        <v>0.18356</v>
      </c>
      <c r="M33" s="348"/>
      <c r="N33" s="350">
        <v>0.91820000000000002</v>
      </c>
      <c r="O33" s="348">
        <v>3.9809000000000001</v>
      </c>
      <c r="P33" s="348">
        <v>3.8715000000000002</v>
      </c>
      <c r="Q33" s="348">
        <v>4.9889000000000001</v>
      </c>
      <c r="R33" s="348">
        <v>8.7745999999999995</v>
      </c>
      <c r="S33" s="348">
        <v>6.9005000000000001</v>
      </c>
      <c r="T33" s="348">
        <v>6.3258000000000001</v>
      </c>
      <c r="U33" s="354">
        <v>6.1374000000000004</v>
      </c>
      <c r="V33" s="350">
        <v>6.2055999999999996</v>
      </c>
      <c r="W33" s="348">
        <v>6.7355999999999998</v>
      </c>
      <c r="X33" s="348">
        <v>6.8895999999999997</v>
      </c>
      <c r="Y33" s="375">
        <v>5.9720000000000004</v>
      </c>
      <c r="Z33" s="348">
        <v>6.0060000000000002</v>
      </c>
      <c r="AA33" s="348">
        <v>8.5654000000000003</v>
      </c>
      <c r="AB33" s="348">
        <v>6.5343</v>
      </c>
      <c r="AC33" s="348">
        <v>6.2568000000000001</v>
      </c>
      <c r="AD33" s="348">
        <v>6.1285999999999996</v>
      </c>
      <c r="AE33" s="348">
        <v>8.5654000000000003</v>
      </c>
      <c r="AF33" s="354">
        <v>6.8114999999999997</v>
      </c>
      <c r="AG33" s="346"/>
      <c r="AH33" s="600">
        <v>13</v>
      </c>
      <c r="AI33" s="346">
        <v>14</v>
      </c>
      <c r="AJ33" s="346">
        <v>14</v>
      </c>
      <c r="AK33" s="346">
        <v>17</v>
      </c>
      <c r="AL33" s="346">
        <v>3</v>
      </c>
      <c r="AM33" s="346">
        <v>7</v>
      </c>
      <c r="AN33" s="346">
        <v>6</v>
      </c>
      <c r="AO33" s="429">
        <v>8</v>
      </c>
      <c r="AP33" s="346">
        <v>10</v>
      </c>
      <c r="AQ33" s="346">
        <v>10</v>
      </c>
      <c r="AR33" s="346">
        <v>11</v>
      </c>
      <c r="AS33" s="346">
        <v>10</v>
      </c>
      <c r="AT33" s="346">
        <v>16</v>
      </c>
      <c r="AU33" s="346">
        <v>4</v>
      </c>
      <c r="AV33" s="346">
        <v>6</v>
      </c>
      <c r="AW33" s="346">
        <v>6</v>
      </c>
      <c r="AX33" s="346">
        <v>8</v>
      </c>
      <c r="AY33" s="601">
        <v>4</v>
      </c>
      <c r="AZ33" s="584"/>
      <c r="BA33" s="375">
        <v>19.46</v>
      </c>
      <c r="BB33" s="348">
        <v>96.49</v>
      </c>
      <c r="BC33" s="348" t="s">
        <v>430</v>
      </c>
      <c r="BD33" s="348" t="s">
        <v>430</v>
      </c>
      <c r="BE33" s="375" t="s">
        <v>430</v>
      </c>
      <c r="BF33" s="375">
        <v>-15.95</v>
      </c>
      <c r="BG33" s="374"/>
      <c r="BH33" s="372">
        <v>-15.95</v>
      </c>
      <c r="BI33" s="348">
        <v>43.98</v>
      </c>
      <c r="BJ33" s="348">
        <v>50.46</v>
      </c>
      <c r="BK33" s="348">
        <v>2.04</v>
      </c>
      <c r="BL33" s="348" t="s">
        <v>430</v>
      </c>
      <c r="BM33" s="372">
        <v>2.14</v>
      </c>
      <c r="BN33" s="372" t="s">
        <v>430</v>
      </c>
      <c r="BO33" s="372">
        <v>17.32</v>
      </c>
      <c r="BP33" s="372" t="s">
        <v>430</v>
      </c>
      <c r="BQ33" s="372" t="s">
        <v>430</v>
      </c>
      <c r="BR33" s="374"/>
      <c r="BS33" s="468">
        <v>1.69221770050767</v>
      </c>
      <c r="BT33" s="348">
        <v>12.5489166437647</v>
      </c>
      <c r="BU33" s="374"/>
      <c r="BV33" s="430" t="s">
        <v>7420</v>
      </c>
    </row>
    <row r="34" spans="1:75" s="107" customFormat="1" x14ac:dyDescent="0.25">
      <c r="A34" s="345" t="s">
        <v>7442</v>
      </c>
      <c r="B34" s="373"/>
      <c r="C34" s="719">
        <v>38075</v>
      </c>
      <c r="D34" s="373"/>
      <c r="E34" s="346">
        <v>43022.18</v>
      </c>
      <c r="F34" s="373"/>
      <c r="G34" s="347">
        <v>442.09410000000003</v>
      </c>
      <c r="H34" s="466"/>
      <c r="I34" s="350">
        <v>0.18</v>
      </c>
      <c r="J34" s="348">
        <v>7.73</v>
      </c>
      <c r="K34" s="348">
        <v>0.18</v>
      </c>
      <c r="L34" s="354">
        <v>0.18</v>
      </c>
      <c r="M34" s="348"/>
      <c r="N34" s="350">
        <v>1.1476</v>
      </c>
      <c r="O34" s="348">
        <v>4.1266999999999996</v>
      </c>
      <c r="P34" s="348">
        <v>4.0308999999999999</v>
      </c>
      <c r="Q34" s="348">
        <v>5.0637999999999996</v>
      </c>
      <c r="R34" s="348">
        <v>8.7733000000000008</v>
      </c>
      <c r="S34" s="348">
        <v>6.9128999999999996</v>
      </c>
      <c r="T34" s="348">
        <v>6.3274999999999997</v>
      </c>
      <c r="U34" s="354">
        <v>6.1585000000000001</v>
      </c>
      <c r="V34" s="350">
        <v>6.2282999999999999</v>
      </c>
      <c r="W34" s="348">
        <v>6.7638999999999996</v>
      </c>
      <c r="X34" s="348">
        <v>6.9177999999999997</v>
      </c>
      <c r="Y34" s="375">
        <v>6.0145999999999997</v>
      </c>
      <c r="Z34" s="348">
        <v>6.1040999999999999</v>
      </c>
      <c r="AA34" s="348">
        <v>8.5709999999999997</v>
      </c>
      <c r="AB34" s="348">
        <v>6.5471000000000004</v>
      </c>
      <c r="AC34" s="348">
        <v>6.2605000000000004</v>
      </c>
      <c r="AD34" s="348">
        <v>6.1475999999999997</v>
      </c>
      <c r="AE34" s="348">
        <v>8.5709999999999997</v>
      </c>
      <c r="AF34" s="354">
        <v>6.9591000000000003</v>
      </c>
      <c r="AG34" s="346"/>
      <c r="AH34" s="600">
        <v>9</v>
      </c>
      <c r="AI34" s="346">
        <v>8</v>
      </c>
      <c r="AJ34" s="346">
        <v>9</v>
      </c>
      <c r="AK34" s="346">
        <v>10</v>
      </c>
      <c r="AL34" s="346">
        <v>4</v>
      </c>
      <c r="AM34" s="346">
        <v>6</v>
      </c>
      <c r="AN34" s="346">
        <v>5</v>
      </c>
      <c r="AO34" s="429">
        <v>5</v>
      </c>
      <c r="AP34" s="346">
        <v>6</v>
      </c>
      <c r="AQ34" s="346">
        <v>7</v>
      </c>
      <c r="AR34" s="346">
        <v>5</v>
      </c>
      <c r="AS34" s="346">
        <v>3</v>
      </c>
      <c r="AT34" s="346">
        <v>3</v>
      </c>
      <c r="AU34" s="346">
        <v>2</v>
      </c>
      <c r="AV34" s="346">
        <v>5</v>
      </c>
      <c r="AW34" s="346">
        <v>5</v>
      </c>
      <c r="AX34" s="346">
        <v>6</v>
      </c>
      <c r="AY34" s="601">
        <v>2</v>
      </c>
      <c r="AZ34" s="584"/>
      <c r="BA34" s="375">
        <v>19.93</v>
      </c>
      <c r="BB34" s="348">
        <v>93.71</v>
      </c>
      <c r="BC34" s="348" t="s">
        <v>430</v>
      </c>
      <c r="BD34" s="348" t="s">
        <v>430</v>
      </c>
      <c r="BE34" s="375" t="s">
        <v>430</v>
      </c>
      <c r="BF34" s="375">
        <v>-13.64</v>
      </c>
      <c r="BG34" s="374"/>
      <c r="BH34" s="372">
        <v>-13.64</v>
      </c>
      <c r="BI34" s="348">
        <v>48.86</v>
      </c>
      <c r="BJ34" s="348">
        <v>44.4</v>
      </c>
      <c r="BK34" s="348">
        <v>0.45</v>
      </c>
      <c r="BL34" s="348" t="s">
        <v>430</v>
      </c>
      <c r="BM34" s="372">
        <v>3.72</v>
      </c>
      <c r="BN34" s="372" t="s">
        <v>430</v>
      </c>
      <c r="BO34" s="372">
        <v>16.21</v>
      </c>
      <c r="BP34" s="372" t="s">
        <v>430</v>
      </c>
      <c r="BQ34" s="372" t="s">
        <v>430</v>
      </c>
      <c r="BR34" s="374"/>
      <c r="BS34" s="468">
        <v>2.2305702197769399</v>
      </c>
      <c r="BT34" s="348">
        <v>16.9551795483045</v>
      </c>
      <c r="BU34" s="374"/>
      <c r="BV34" s="430" t="s">
        <v>7420</v>
      </c>
    </row>
    <row r="35" spans="1:75" s="107" customFormat="1" x14ac:dyDescent="0.25">
      <c r="A35" s="345" t="s">
        <v>7443</v>
      </c>
      <c r="B35" s="373"/>
      <c r="C35" s="719">
        <v>38674</v>
      </c>
      <c r="D35" s="373"/>
      <c r="E35" s="346">
        <v>42887.99</v>
      </c>
      <c r="F35" s="373"/>
      <c r="G35" s="347">
        <v>405.94529999999997</v>
      </c>
      <c r="H35" s="466"/>
      <c r="I35" s="350">
        <v>0.16816</v>
      </c>
      <c r="J35" s="348">
        <v>7.72</v>
      </c>
      <c r="K35" s="348">
        <v>0.15375</v>
      </c>
      <c r="L35" s="354">
        <v>0.16506999999999999</v>
      </c>
      <c r="M35" s="348"/>
      <c r="N35" s="350">
        <v>1.8163</v>
      </c>
      <c r="O35" s="348">
        <v>4.2754000000000003</v>
      </c>
      <c r="P35" s="348">
        <v>4.1638000000000002</v>
      </c>
      <c r="Q35" s="348">
        <v>5.0926</v>
      </c>
      <c r="R35" s="348">
        <v>8.4527000000000001</v>
      </c>
      <c r="S35" s="348">
        <v>6.7499000000000002</v>
      </c>
      <c r="T35" s="348">
        <v>6.2435999999999998</v>
      </c>
      <c r="U35" s="354">
        <v>6.0860000000000003</v>
      </c>
      <c r="V35" s="350">
        <v>6.1681999999999997</v>
      </c>
      <c r="W35" s="348">
        <v>6.7252000000000001</v>
      </c>
      <c r="X35" s="348">
        <v>6.8884999999999996</v>
      </c>
      <c r="Y35" s="375">
        <v>5.9692999999999996</v>
      </c>
      <c r="Z35" s="348">
        <v>6.0650000000000004</v>
      </c>
      <c r="AA35" s="348">
        <v>8.3321000000000005</v>
      </c>
      <c r="AB35" s="348">
        <v>6.4344000000000001</v>
      </c>
      <c r="AC35" s="348">
        <v>6.18</v>
      </c>
      <c r="AD35" s="348">
        <v>6.0801999999999996</v>
      </c>
      <c r="AE35" s="348">
        <v>8.3321000000000005</v>
      </c>
      <c r="AF35" s="354">
        <v>7.0904999999999996</v>
      </c>
      <c r="AG35" s="346"/>
      <c r="AH35" s="600">
        <v>1</v>
      </c>
      <c r="AI35" s="346">
        <v>3</v>
      </c>
      <c r="AJ35" s="346">
        <v>2</v>
      </c>
      <c r="AK35" s="346">
        <v>7</v>
      </c>
      <c r="AL35" s="346">
        <v>17</v>
      </c>
      <c r="AM35" s="346">
        <v>18</v>
      </c>
      <c r="AN35" s="346">
        <v>17</v>
      </c>
      <c r="AO35" s="429">
        <v>16</v>
      </c>
      <c r="AP35" s="346">
        <v>15</v>
      </c>
      <c r="AQ35" s="346">
        <v>13</v>
      </c>
      <c r="AR35" s="346">
        <v>12</v>
      </c>
      <c r="AS35" s="346">
        <v>12</v>
      </c>
      <c r="AT35" s="346">
        <v>8</v>
      </c>
      <c r="AU35" s="346">
        <v>14</v>
      </c>
      <c r="AV35" s="346">
        <v>16</v>
      </c>
      <c r="AW35" s="346">
        <v>18</v>
      </c>
      <c r="AX35" s="346">
        <v>15</v>
      </c>
      <c r="AY35" s="601">
        <v>14</v>
      </c>
      <c r="AZ35" s="584"/>
      <c r="BA35" s="375">
        <v>16.47</v>
      </c>
      <c r="BB35" s="348">
        <v>93.42</v>
      </c>
      <c r="BC35" s="348" t="s">
        <v>430</v>
      </c>
      <c r="BD35" s="348" t="s">
        <v>430</v>
      </c>
      <c r="BE35" s="375" t="s">
        <v>430</v>
      </c>
      <c r="BF35" s="375">
        <v>-9.8800000000000008</v>
      </c>
      <c r="BG35" s="374"/>
      <c r="BH35" s="372">
        <v>-9.8800000000000008</v>
      </c>
      <c r="BI35" s="348">
        <v>42</v>
      </c>
      <c r="BJ35" s="348">
        <v>51.3</v>
      </c>
      <c r="BK35" s="348">
        <v>0.12</v>
      </c>
      <c r="BL35" s="348" t="s">
        <v>430</v>
      </c>
      <c r="BM35" s="372">
        <v>2.14</v>
      </c>
      <c r="BN35" s="372" t="s">
        <v>430</v>
      </c>
      <c r="BO35" s="372">
        <v>14.33</v>
      </c>
      <c r="BP35" s="372" t="s">
        <v>430</v>
      </c>
      <c r="BQ35" s="372" t="s">
        <v>430</v>
      </c>
      <c r="BR35" s="374"/>
      <c r="BS35" s="468">
        <v>1.38185740055274</v>
      </c>
      <c r="BT35" s="348">
        <v>4.7210270018884097</v>
      </c>
      <c r="BU35" s="374"/>
      <c r="BV35" s="430" t="s">
        <v>7420</v>
      </c>
    </row>
    <row r="36" spans="1:75" s="107" customFormat="1" ht="11" x14ac:dyDescent="0.3">
      <c r="A36" s="841" t="s">
        <v>7444</v>
      </c>
      <c r="B36" s="842"/>
      <c r="C36" s="843">
        <v>37929</v>
      </c>
      <c r="D36" s="842"/>
      <c r="E36" s="844">
        <v>33309</v>
      </c>
      <c r="F36" s="842"/>
      <c r="G36" s="845">
        <v>5543.0060999999996</v>
      </c>
      <c r="H36" s="850"/>
      <c r="I36" s="848">
        <v>0.19</v>
      </c>
      <c r="J36" s="846">
        <v>7.64</v>
      </c>
      <c r="K36" s="846">
        <v>0.19</v>
      </c>
      <c r="L36" s="856">
        <v>0.19</v>
      </c>
      <c r="M36" s="846"/>
      <c r="N36" s="848">
        <v>0.96730000000000005</v>
      </c>
      <c r="O36" s="846">
        <v>4.0144000000000002</v>
      </c>
      <c r="P36" s="846">
        <v>3.9291999999999998</v>
      </c>
      <c r="Q36" s="846">
        <v>5.0286999999999997</v>
      </c>
      <c r="R36" s="846">
        <v>8.6885999999999992</v>
      </c>
      <c r="S36" s="846">
        <v>6.8327</v>
      </c>
      <c r="T36" s="846">
        <v>6.2439</v>
      </c>
      <c r="U36" s="856">
        <v>6.0922999999999998</v>
      </c>
      <c r="V36" s="848">
        <v>6.1859000000000002</v>
      </c>
      <c r="W36" s="846">
        <v>6.7191000000000001</v>
      </c>
      <c r="X36" s="846">
        <v>6.8715000000000002</v>
      </c>
      <c r="Y36" s="852">
        <v>5.9539</v>
      </c>
      <c r="Z36" s="846">
        <v>6.0239000000000003</v>
      </c>
      <c r="AA36" s="846">
        <v>8.4474999999999998</v>
      </c>
      <c r="AB36" s="846">
        <v>6.4412000000000003</v>
      </c>
      <c r="AC36" s="846">
        <v>6.1848000000000001</v>
      </c>
      <c r="AD36" s="846">
        <v>6.0884999999999998</v>
      </c>
      <c r="AE36" s="846">
        <v>8.4474999999999998</v>
      </c>
      <c r="AF36" s="856">
        <v>6.8537999999999997</v>
      </c>
      <c r="AG36" s="844"/>
      <c r="AH36" s="940">
        <v>12</v>
      </c>
      <c r="AI36" s="844">
        <v>13</v>
      </c>
      <c r="AJ36" s="844">
        <v>13</v>
      </c>
      <c r="AK36" s="844">
        <v>14</v>
      </c>
      <c r="AL36" s="844">
        <v>12</v>
      </c>
      <c r="AM36" s="844">
        <v>14</v>
      </c>
      <c r="AN36" s="844">
        <v>16</v>
      </c>
      <c r="AO36" s="941">
        <v>14</v>
      </c>
      <c r="AP36" s="844">
        <v>13</v>
      </c>
      <c r="AQ36" s="844">
        <v>15</v>
      </c>
      <c r="AR36" s="844">
        <v>15</v>
      </c>
      <c r="AS36" s="844">
        <v>16</v>
      </c>
      <c r="AT36" s="844">
        <v>14</v>
      </c>
      <c r="AU36" s="844">
        <v>9</v>
      </c>
      <c r="AV36" s="844">
        <v>15</v>
      </c>
      <c r="AW36" s="844">
        <v>16</v>
      </c>
      <c r="AX36" s="844">
        <v>14</v>
      </c>
      <c r="AY36" s="942">
        <v>9</v>
      </c>
      <c r="AZ36" s="938"/>
      <c r="BA36" s="852">
        <v>22.99</v>
      </c>
      <c r="BB36" s="846">
        <v>99.29</v>
      </c>
      <c r="BC36" s="846" t="s">
        <v>430</v>
      </c>
      <c r="BD36" s="846" t="s">
        <v>430</v>
      </c>
      <c r="BE36" s="852" t="s">
        <v>430</v>
      </c>
      <c r="BF36" s="852">
        <v>-22.28</v>
      </c>
      <c r="BG36" s="847"/>
      <c r="BH36" s="855">
        <v>-22.28</v>
      </c>
      <c r="BI36" s="846">
        <v>43.71</v>
      </c>
      <c r="BJ36" s="846">
        <v>54.82</v>
      </c>
      <c r="BK36" s="846">
        <v>0.75</v>
      </c>
      <c r="BL36" s="846" t="s">
        <v>430</v>
      </c>
      <c r="BM36" s="855">
        <v>3.03</v>
      </c>
      <c r="BN36" s="855" t="s">
        <v>430</v>
      </c>
      <c r="BO36" s="855">
        <v>19.96</v>
      </c>
      <c r="BP36" s="855" t="s">
        <v>430</v>
      </c>
      <c r="BQ36" s="855" t="s">
        <v>430</v>
      </c>
      <c r="BR36" s="847"/>
      <c r="BS36" s="854">
        <v>0.75061446992493897</v>
      </c>
      <c r="BT36" s="846">
        <v>18.063227208193702</v>
      </c>
      <c r="BU36" s="847"/>
      <c r="BV36" s="906" t="s">
        <v>7420</v>
      </c>
      <c r="BW36" s="944"/>
    </row>
    <row r="37" spans="1:75" s="107" customFormat="1" x14ac:dyDescent="0.25">
      <c r="A37" s="345" t="s">
        <v>7445</v>
      </c>
      <c r="B37" s="373"/>
      <c r="C37" s="719">
        <v>40095</v>
      </c>
      <c r="D37" s="373"/>
      <c r="E37" s="346">
        <v>30187.52</v>
      </c>
      <c r="F37" s="373"/>
      <c r="G37" s="347">
        <v>3055.6635000000001</v>
      </c>
      <c r="H37" s="466"/>
      <c r="I37" s="350">
        <v>0.18082000000000001</v>
      </c>
      <c r="J37" s="348">
        <v>7.77</v>
      </c>
      <c r="K37" s="348">
        <v>0.16986000000000001</v>
      </c>
      <c r="L37" s="354">
        <v>0.18082000000000001</v>
      </c>
      <c r="M37" s="348"/>
      <c r="N37" s="350">
        <v>1.351</v>
      </c>
      <c r="O37" s="348">
        <v>4.1973000000000003</v>
      </c>
      <c r="P37" s="348">
        <v>4.0946999999999996</v>
      </c>
      <c r="Q37" s="348">
        <v>5.1295999999999999</v>
      </c>
      <c r="R37" s="348">
        <v>8.7728999999999999</v>
      </c>
      <c r="S37" s="348">
        <v>6.9665999999999997</v>
      </c>
      <c r="T37" s="348">
        <v>6.3670999999999998</v>
      </c>
      <c r="U37" s="354">
        <v>6.1894</v>
      </c>
      <c r="V37" s="350">
        <v>6.2630999999999997</v>
      </c>
      <c r="W37" s="348">
        <v>6.7941000000000003</v>
      </c>
      <c r="X37" s="348">
        <v>6.9551999999999996</v>
      </c>
      <c r="Y37" s="375">
        <v>6.0457999999999998</v>
      </c>
      <c r="Z37" s="348">
        <v>6.1227</v>
      </c>
      <c r="AA37" s="348">
        <v>8.5703999999999994</v>
      </c>
      <c r="AB37" s="348">
        <v>6.5838000000000001</v>
      </c>
      <c r="AC37" s="348">
        <v>6.3029999999999999</v>
      </c>
      <c r="AD37" s="348">
        <v>6.1775000000000002</v>
      </c>
      <c r="AE37" s="348">
        <v>8.5703999999999994</v>
      </c>
      <c r="AF37" s="354">
        <v>6.9782999999999999</v>
      </c>
      <c r="AG37" s="346"/>
      <c r="AH37" s="600">
        <v>6</v>
      </c>
      <c r="AI37" s="346">
        <v>4</v>
      </c>
      <c r="AJ37" s="346">
        <v>6</v>
      </c>
      <c r="AK37" s="346">
        <v>2</v>
      </c>
      <c r="AL37" s="346">
        <v>5</v>
      </c>
      <c r="AM37" s="346">
        <v>1</v>
      </c>
      <c r="AN37" s="346">
        <v>1</v>
      </c>
      <c r="AO37" s="429">
        <v>1</v>
      </c>
      <c r="AP37" s="346">
        <v>2</v>
      </c>
      <c r="AQ37" s="346">
        <v>2</v>
      </c>
      <c r="AR37" s="346">
        <v>1</v>
      </c>
      <c r="AS37" s="346">
        <v>1</v>
      </c>
      <c r="AT37" s="346">
        <v>2</v>
      </c>
      <c r="AU37" s="346">
        <v>3</v>
      </c>
      <c r="AV37" s="346">
        <v>1</v>
      </c>
      <c r="AW37" s="346">
        <v>1</v>
      </c>
      <c r="AX37" s="346">
        <v>1</v>
      </c>
      <c r="AY37" s="601">
        <v>3</v>
      </c>
      <c r="AZ37" s="584"/>
      <c r="BA37" s="375">
        <v>19.87</v>
      </c>
      <c r="BB37" s="348">
        <v>99.79</v>
      </c>
      <c r="BC37" s="348" t="s">
        <v>430</v>
      </c>
      <c r="BD37" s="348" t="s">
        <v>430</v>
      </c>
      <c r="BE37" s="375" t="s">
        <v>430</v>
      </c>
      <c r="BF37" s="375">
        <v>-19.66</v>
      </c>
      <c r="BG37" s="374"/>
      <c r="BH37" s="372">
        <v>-19.66</v>
      </c>
      <c r="BI37" s="348">
        <v>37.67</v>
      </c>
      <c r="BJ37" s="348">
        <v>60.83</v>
      </c>
      <c r="BK37" s="348">
        <v>1.29</v>
      </c>
      <c r="BL37" s="348" t="s">
        <v>430</v>
      </c>
      <c r="BM37" s="372" t="s">
        <v>430</v>
      </c>
      <c r="BN37" s="372" t="s">
        <v>430</v>
      </c>
      <c r="BO37" s="372">
        <v>19.87</v>
      </c>
      <c r="BP37" s="372" t="s">
        <v>430</v>
      </c>
      <c r="BQ37" s="372" t="s">
        <v>430</v>
      </c>
      <c r="BR37" s="374"/>
      <c r="BS37" s="468">
        <v>1.3812037898618801</v>
      </c>
      <c r="BT37" s="348">
        <v>11.3069842488693</v>
      </c>
      <c r="BU37" s="374"/>
      <c r="BV37" s="430" t="s">
        <v>7420</v>
      </c>
    </row>
    <row r="38" spans="1:75" s="107" customFormat="1" x14ac:dyDescent="0.25">
      <c r="A38" s="345" t="s">
        <v>7446</v>
      </c>
      <c r="B38" s="373"/>
      <c r="C38" s="719">
        <v>37964</v>
      </c>
      <c r="D38" s="373"/>
      <c r="E38" s="346">
        <v>25755.63</v>
      </c>
      <c r="F38" s="373"/>
      <c r="G38" s="347">
        <v>6694.1270999999997</v>
      </c>
      <c r="H38" s="466"/>
      <c r="I38" s="350">
        <v>0.18356</v>
      </c>
      <c r="J38" s="348">
        <v>7.72</v>
      </c>
      <c r="K38" s="348">
        <v>0.16986000000000001</v>
      </c>
      <c r="L38" s="354">
        <v>0.19178000000000001</v>
      </c>
      <c r="M38" s="348"/>
      <c r="N38" s="350">
        <v>1.1827000000000001</v>
      </c>
      <c r="O38" s="348">
        <v>4.0955000000000004</v>
      </c>
      <c r="P38" s="348">
        <v>3.9969999999999999</v>
      </c>
      <c r="Q38" s="348">
        <v>5.0652999999999997</v>
      </c>
      <c r="R38" s="348">
        <v>8.7533999999999992</v>
      </c>
      <c r="S38" s="348">
        <v>6.8975999999999997</v>
      </c>
      <c r="T38" s="348">
        <v>6.2933000000000003</v>
      </c>
      <c r="U38" s="354">
        <v>6.1173000000000002</v>
      </c>
      <c r="V38" s="350">
        <v>6.2058999999999997</v>
      </c>
      <c r="W38" s="348">
        <v>6.7304000000000004</v>
      </c>
      <c r="X38" s="348">
        <v>6.8864999999999998</v>
      </c>
      <c r="Y38" s="375">
        <v>5.9679000000000002</v>
      </c>
      <c r="Z38" s="348">
        <v>6.0822000000000003</v>
      </c>
      <c r="AA38" s="348">
        <v>8.4907000000000004</v>
      </c>
      <c r="AB38" s="348">
        <v>6.5060000000000002</v>
      </c>
      <c r="AC38" s="348">
        <v>6.2256999999999998</v>
      </c>
      <c r="AD38" s="348">
        <v>6.1082999999999998</v>
      </c>
      <c r="AE38" s="348">
        <v>8.4907000000000004</v>
      </c>
      <c r="AF38" s="354">
        <v>6.8418999999999999</v>
      </c>
      <c r="AG38" s="346"/>
      <c r="AH38" s="600">
        <v>8</v>
      </c>
      <c r="AI38" s="346">
        <v>10</v>
      </c>
      <c r="AJ38" s="346">
        <v>10</v>
      </c>
      <c r="AK38" s="346">
        <v>9</v>
      </c>
      <c r="AL38" s="346">
        <v>8</v>
      </c>
      <c r="AM38" s="346">
        <v>8</v>
      </c>
      <c r="AN38" s="346">
        <v>9</v>
      </c>
      <c r="AO38" s="429">
        <v>11</v>
      </c>
      <c r="AP38" s="346">
        <v>9</v>
      </c>
      <c r="AQ38" s="346">
        <v>12</v>
      </c>
      <c r="AR38" s="346">
        <v>13</v>
      </c>
      <c r="AS38" s="346">
        <v>13</v>
      </c>
      <c r="AT38" s="346">
        <v>6</v>
      </c>
      <c r="AU38" s="346">
        <v>8</v>
      </c>
      <c r="AV38" s="346">
        <v>9</v>
      </c>
      <c r="AW38" s="346">
        <v>11</v>
      </c>
      <c r="AX38" s="346">
        <v>10</v>
      </c>
      <c r="AY38" s="601">
        <v>8</v>
      </c>
      <c r="AZ38" s="584"/>
      <c r="BA38" s="375">
        <v>20.190000000000001</v>
      </c>
      <c r="BB38" s="348">
        <v>100.22</v>
      </c>
      <c r="BC38" s="348" t="s">
        <v>430</v>
      </c>
      <c r="BD38" s="348" t="s">
        <v>430</v>
      </c>
      <c r="BE38" s="375" t="s">
        <v>430</v>
      </c>
      <c r="BF38" s="375">
        <v>-20.41</v>
      </c>
      <c r="BG38" s="374"/>
      <c r="BH38" s="372">
        <v>-20.420000000000002</v>
      </c>
      <c r="BI38" s="348">
        <v>41.08</v>
      </c>
      <c r="BJ38" s="348">
        <v>59.14</v>
      </c>
      <c r="BK38" s="348" t="s">
        <v>430</v>
      </c>
      <c r="BL38" s="348" t="s">
        <v>430</v>
      </c>
      <c r="BM38" s="372">
        <v>5.55</v>
      </c>
      <c r="BN38" s="372" t="s">
        <v>430</v>
      </c>
      <c r="BO38" s="372">
        <v>14.63</v>
      </c>
      <c r="BP38" s="372" t="s">
        <v>430</v>
      </c>
      <c r="BQ38" s="372" t="s">
        <v>430</v>
      </c>
      <c r="BR38" s="374"/>
      <c r="BS38" s="468">
        <v>2.4010459083192699</v>
      </c>
      <c r="BT38" s="348">
        <v>13.862577350296201</v>
      </c>
      <c r="BU38" s="374"/>
      <c r="BV38" s="430" t="s">
        <v>7420</v>
      </c>
    </row>
    <row r="39" spans="1:75" s="107" customFormat="1" x14ac:dyDescent="0.25">
      <c r="A39" s="345" t="s">
        <v>7447</v>
      </c>
      <c r="B39" s="373"/>
      <c r="C39" s="719">
        <v>38231</v>
      </c>
      <c r="D39" s="373"/>
      <c r="E39" s="346">
        <v>22315.56</v>
      </c>
      <c r="F39" s="373"/>
      <c r="G39" s="347">
        <v>4320.3836000000001</v>
      </c>
      <c r="H39" s="466"/>
      <c r="I39" s="350">
        <v>0.16438</v>
      </c>
      <c r="J39" s="348">
        <v>7.58</v>
      </c>
      <c r="K39" s="348">
        <v>0.16438</v>
      </c>
      <c r="L39" s="354">
        <v>0.16438</v>
      </c>
      <c r="M39" s="348"/>
      <c r="N39" s="350">
        <v>4.9799999999999997E-2</v>
      </c>
      <c r="O39" s="348">
        <v>3.7305000000000001</v>
      </c>
      <c r="P39" s="348">
        <v>3.75</v>
      </c>
      <c r="Q39" s="348">
        <v>5.0457000000000001</v>
      </c>
      <c r="R39" s="348">
        <v>8.4018999999999995</v>
      </c>
      <c r="S39" s="348">
        <v>6.8333000000000004</v>
      </c>
      <c r="T39" s="348">
        <v>6.2931999999999997</v>
      </c>
      <c r="U39" s="354">
        <v>6.1271000000000004</v>
      </c>
      <c r="V39" s="350">
        <v>6.2123999999999997</v>
      </c>
      <c r="W39" s="348">
        <v>6.7473999999999998</v>
      </c>
      <c r="X39" s="348">
        <v>6.8982999999999999</v>
      </c>
      <c r="Y39" s="375">
        <v>5.9706000000000001</v>
      </c>
      <c r="Z39" s="348">
        <v>6.0743999999999998</v>
      </c>
      <c r="AA39" s="348">
        <v>8.2367000000000008</v>
      </c>
      <c r="AB39" s="348">
        <v>6.4710000000000001</v>
      </c>
      <c r="AC39" s="348">
        <v>6.2310999999999996</v>
      </c>
      <c r="AD39" s="348">
        <v>6.1242999999999999</v>
      </c>
      <c r="AE39" s="348">
        <v>8.2367000000000008</v>
      </c>
      <c r="AF39" s="354">
        <v>6.9874999999999998</v>
      </c>
      <c r="AG39" s="346"/>
      <c r="AH39" s="600">
        <v>18</v>
      </c>
      <c r="AI39" s="346">
        <v>18</v>
      </c>
      <c r="AJ39" s="346">
        <v>18</v>
      </c>
      <c r="AK39" s="346">
        <v>12</v>
      </c>
      <c r="AL39" s="346">
        <v>18</v>
      </c>
      <c r="AM39" s="346">
        <v>13</v>
      </c>
      <c r="AN39" s="346">
        <v>10</v>
      </c>
      <c r="AO39" s="429">
        <v>9</v>
      </c>
      <c r="AP39" s="346">
        <v>8</v>
      </c>
      <c r="AQ39" s="346">
        <v>8</v>
      </c>
      <c r="AR39" s="346">
        <v>9</v>
      </c>
      <c r="AS39" s="346">
        <v>11</v>
      </c>
      <c r="AT39" s="346">
        <v>7</v>
      </c>
      <c r="AU39" s="346">
        <v>17</v>
      </c>
      <c r="AV39" s="346">
        <v>12</v>
      </c>
      <c r="AW39" s="346">
        <v>9</v>
      </c>
      <c r="AX39" s="346">
        <v>9</v>
      </c>
      <c r="AY39" s="601">
        <v>17</v>
      </c>
      <c r="AZ39" s="584"/>
      <c r="BA39" s="375">
        <v>10.64</v>
      </c>
      <c r="BB39" s="348">
        <v>91.77</v>
      </c>
      <c r="BC39" s="348" t="s">
        <v>430</v>
      </c>
      <c r="BD39" s="348" t="s">
        <v>430</v>
      </c>
      <c r="BE39" s="375" t="s">
        <v>430</v>
      </c>
      <c r="BF39" s="375">
        <v>-2.41</v>
      </c>
      <c r="BG39" s="374"/>
      <c r="BH39" s="372">
        <v>-2.41</v>
      </c>
      <c r="BI39" s="348">
        <v>47.61</v>
      </c>
      <c r="BJ39" s="348">
        <v>43.15</v>
      </c>
      <c r="BK39" s="348">
        <v>1.01</v>
      </c>
      <c r="BL39" s="348" t="s">
        <v>430</v>
      </c>
      <c r="BM39" s="372" t="s">
        <v>430</v>
      </c>
      <c r="BN39" s="372" t="s">
        <v>430</v>
      </c>
      <c r="BO39" s="372">
        <v>10.64</v>
      </c>
      <c r="BP39" s="372" t="s">
        <v>430</v>
      </c>
      <c r="BQ39" s="372" t="s">
        <v>430</v>
      </c>
      <c r="BR39" s="374"/>
      <c r="BS39" s="468">
        <v>7.6135833999999996</v>
      </c>
      <c r="BT39" s="348">
        <v>15.237069780000001</v>
      </c>
      <c r="BU39" s="374"/>
      <c r="BV39" s="430" t="s">
        <v>7420</v>
      </c>
    </row>
    <row r="40" spans="1:75" s="107" customFormat="1" x14ac:dyDescent="0.25">
      <c r="A40" s="345" t="s">
        <v>7448</v>
      </c>
      <c r="B40" s="373"/>
      <c r="C40" s="719">
        <v>37965</v>
      </c>
      <c r="D40" s="373"/>
      <c r="E40" s="346">
        <v>19763.189999999999</v>
      </c>
      <c r="F40" s="373"/>
      <c r="G40" s="347">
        <v>4501.2794999999996</v>
      </c>
      <c r="H40" s="466"/>
      <c r="I40" s="350">
        <v>0.18356</v>
      </c>
      <c r="J40" s="348">
        <v>7.55</v>
      </c>
      <c r="K40" s="348">
        <v>0.18356</v>
      </c>
      <c r="L40" s="354">
        <v>0.18356</v>
      </c>
      <c r="M40" s="348"/>
      <c r="N40" s="350">
        <v>0.90980000000000005</v>
      </c>
      <c r="O40" s="348">
        <v>4.0284000000000004</v>
      </c>
      <c r="P40" s="348">
        <v>3.9925000000000002</v>
      </c>
      <c r="Q40" s="348">
        <v>4.9962999999999997</v>
      </c>
      <c r="R40" s="348">
        <v>8.7640999999999991</v>
      </c>
      <c r="S40" s="348">
        <v>6.9214000000000002</v>
      </c>
      <c r="T40" s="348">
        <v>6.3354999999999997</v>
      </c>
      <c r="U40" s="354">
        <v>6.1673</v>
      </c>
      <c r="V40" s="350">
        <v>6.2386999999999997</v>
      </c>
      <c r="W40" s="348">
        <v>6.7670000000000003</v>
      </c>
      <c r="X40" s="348">
        <v>6.9162999999999997</v>
      </c>
      <c r="Y40" s="375">
        <v>6.0129999999999999</v>
      </c>
      <c r="Z40" s="348">
        <v>6.0892999999999997</v>
      </c>
      <c r="AA40" s="348">
        <v>8.4314999999999998</v>
      </c>
      <c r="AB40" s="348">
        <v>6.5484</v>
      </c>
      <c r="AC40" s="348">
        <v>6.2702999999999998</v>
      </c>
      <c r="AD40" s="348">
        <v>6.1573000000000002</v>
      </c>
      <c r="AE40" s="348">
        <v>8.4314999999999998</v>
      </c>
      <c r="AF40" s="354">
        <v>6.8426</v>
      </c>
      <c r="AG40" s="346"/>
      <c r="AH40" s="600">
        <v>14</v>
      </c>
      <c r="AI40" s="346">
        <v>12</v>
      </c>
      <c r="AJ40" s="346">
        <v>11</v>
      </c>
      <c r="AK40" s="346">
        <v>16</v>
      </c>
      <c r="AL40" s="346">
        <v>6</v>
      </c>
      <c r="AM40" s="346">
        <v>5</v>
      </c>
      <c r="AN40" s="346">
        <v>4</v>
      </c>
      <c r="AO40" s="429">
        <v>4</v>
      </c>
      <c r="AP40" s="346">
        <v>5</v>
      </c>
      <c r="AQ40" s="346">
        <v>5</v>
      </c>
      <c r="AR40" s="346">
        <v>6</v>
      </c>
      <c r="AS40" s="346">
        <v>4</v>
      </c>
      <c r="AT40" s="346">
        <v>4</v>
      </c>
      <c r="AU40" s="346">
        <v>10</v>
      </c>
      <c r="AV40" s="346">
        <v>4</v>
      </c>
      <c r="AW40" s="346">
        <v>4</v>
      </c>
      <c r="AX40" s="346">
        <v>4</v>
      </c>
      <c r="AY40" s="601">
        <v>10</v>
      </c>
      <c r="AZ40" s="584"/>
      <c r="BA40" s="375">
        <v>9.84</v>
      </c>
      <c r="BB40" s="348">
        <v>110.43</v>
      </c>
      <c r="BC40" s="348" t="s">
        <v>430</v>
      </c>
      <c r="BD40" s="348" t="s">
        <v>430</v>
      </c>
      <c r="BE40" s="375" t="s">
        <v>430</v>
      </c>
      <c r="BF40" s="375">
        <v>-20.27</v>
      </c>
      <c r="BG40" s="374"/>
      <c r="BH40" s="372">
        <v>-20.27</v>
      </c>
      <c r="BI40" s="348">
        <v>48.15</v>
      </c>
      <c r="BJ40" s="348">
        <v>61.4</v>
      </c>
      <c r="BK40" s="348">
        <v>0.89</v>
      </c>
      <c r="BL40" s="348" t="s">
        <v>430</v>
      </c>
      <c r="BM40" s="372" t="s">
        <v>430</v>
      </c>
      <c r="BN40" s="372" t="s">
        <v>430</v>
      </c>
      <c r="BO40" s="372">
        <v>9.84</v>
      </c>
      <c r="BP40" s="372" t="s">
        <v>430</v>
      </c>
      <c r="BQ40" s="372" t="s">
        <v>430</v>
      </c>
      <c r="BR40" s="374"/>
      <c r="BS40" s="468">
        <v>1.7500891605250299</v>
      </c>
      <c r="BT40" s="348">
        <v>8.2301442924690509</v>
      </c>
      <c r="BU40" s="374"/>
      <c r="BV40" s="430" t="s">
        <v>7420</v>
      </c>
    </row>
    <row r="41" spans="1:75" s="107" customFormat="1" x14ac:dyDescent="0.25">
      <c r="A41" s="345" t="s">
        <v>7449</v>
      </c>
      <c r="B41" s="373"/>
      <c r="C41" s="719">
        <v>38679</v>
      </c>
      <c r="D41" s="373"/>
      <c r="E41" s="346">
        <v>16866.07</v>
      </c>
      <c r="F41" s="373"/>
      <c r="G41" s="347">
        <v>3917.5124000000001</v>
      </c>
      <c r="H41" s="466"/>
      <c r="I41" s="350">
        <v>0.17</v>
      </c>
      <c r="J41" s="348">
        <v>7.48</v>
      </c>
      <c r="K41" s="348">
        <v>0.16</v>
      </c>
      <c r="L41" s="354">
        <v>0.17</v>
      </c>
      <c r="M41" s="348"/>
      <c r="N41" s="350">
        <v>0.97650000000000003</v>
      </c>
      <c r="O41" s="348">
        <v>4.0968999999999998</v>
      </c>
      <c r="P41" s="348">
        <v>3.9893000000000001</v>
      </c>
      <c r="Q41" s="348">
        <v>5.1120999999999999</v>
      </c>
      <c r="R41" s="348">
        <v>8.6814</v>
      </c>
      <c r="S41" s="348">
        <v>6.9474</v>
      </c>
      <c r="T41" s="348">
        <v>6.3602999999999996</v>
      </c>
      <c r="U41" s="354">
        <v>6.1741999999999999</v>
      </c>
      <c r="V41" s="350">
        <v>6.2534999999999998</v>
      </c>
      <c r="W41" s="348">
        <v>6.7823000000000002</v>
      </c>
      <c r="X41" s="348">
        <v>6.9255000000000004</v>
      </c>
      <c r="Y41" s="375">
        <v>6.0026000000000002</v>
      </c>
      <c r="Z41" s="348">
        <v>6.0571999999999999</v>
      </c>
      <c r="AA41" s="348">
        <v>8.3706999999999994</v>
      </c>
      <c r="AB41" s="348">
        <v>6.5659999999999998</v>
      </c>
      <c r="AC41" s="348">
        <v>6.2903000000000002</v>
      </c>
      <c r="AD41" s="348">
        <v>6.1649000000000003</v>
      </c>
      <c r="AE41" s="348">
        <v>8.3706999999999994</v>
      </c>
      <c r="AF41" s="354">
        <v>6.9090999999999996</v>
      </c>
      <c r="AG41" s="346"/>
      <c r="AH41" s="600">
        <v>11</v>
      </c>
      <c r="AI41" s="346">
        <v>9</v>
      </c>
      <c r="AJ41" s="346">
        <v>12</v>
      </c>
      <c r="AK41" s="346">
        <v>5</v>
      </c>
      <c r="AL41" s="346">
        <v>13</v>
      </c>
      <c r="AM41" s="346">
        <v>2</v>
      </c>
      <c r="AN41" s="346">
        <v>2</v>
      </c>
      <c r="AO41" s="429">
        <v>3</v>
      </c>
      <c r="AP41" s="346">
        <v>3</v>
      </c>
      <c r="AQ41" s="346">
        <v>3</v>
      </c>
      <c r="AR41" s="346">
        <v>3</v>
      </c>
      <c r="AS41" s="346">
        <v>6</v>
      </c>
      <c r="AT41" s="346">
        <v>11</v>
      </c>
      <c r="AU41" s="346">
        <v>12</v>
      </c>
      <c r="AV41" s="346">
        <v>2</v>
      </c>
      <c r="AW41" s="346">
        <v>2</v>
      </c>
      <c r="AX41" s="346">
        <v>3</v>
      </c>
      <c r="AY41" s="601">
        <v>12</v>
      </c>
      <c r="AZ41" s="584"/>
      <c r="BA41" s="375">
        <v>21.95</v>
      </c>
      <c r="BB41" s="348">
        <v>98.81</v>
      </c>
      <c r="BC41" s="348" t="s">
        <v>430</v>
      </c>
      <c r="BD41" s="348" t="s">
        <v>430</v>
      </c>
      <c r="BE41" s="375" t="s">
        <v>430</v>
      </c>
      <c r="BF41" s="375">
        <v>-20.76</v>
      </c>
      <c r="BG41" s="374"/>
      <c r="BH41" s="372">
        <v>-20.76</v>
      </c>
      <c r="BI41" s="348">
        <v>52.26</v>
      </c>
      <c r="BJ41" s="348">
        <v>46.56</v>
      </c>
      <c r="BK41" s="348" t="s">
        <v>430</v>
      </c>
      <c r="BL41" s="348" t="s">
        <v>430</v>
      </c>
      <c r="BM41" s="372">
        <v>12.01</v>
      </c>
      <c r="BN41" s="372" t="s">
        <v>430</v>
      </c>
      <c r="BO41" s="372">
        <v>9.93</v>
      </c>
      <c r="BP41" s="372" t="s">
        <v>430</v>
      </c>
      <c r="BQ41" s="372" t="s">
        <v>430</v>
      </c>
      <c r="BR41" s="374"/>
      <c r="BS41" s="468">
        <v>2.6315264515789201</v>
      </c>
      <c r="BT41" s="348">
        <v>12.156439607293899</v>
      </c>
      <c r="BU41" s="374"/>
      <c r="BV41" s="430" t="s">
        <v>7420</v>
      </c>
    </row>
    <row r="42" spans="1:75" s="107" customFormat="1" x14ac:dyDescent="0.25">
      <c r="A42" s="345" t="s">
        <v>7450</v>
      </c>
      <c r="B42" s="373"/>
      <c r="C42" s="719">
        <v>38139</v>
      </c>
      <c r="D42" s="373"/>
      <c r="E42" s="346">
        <v>13434.18</v>
      </c>
      <c r="F42" s="373"/>
      <c r="G42" s="347">
        <v>2734.5745000000002</v>
      </c>
      <c r="H42" s="466"/>
      <c r="I42" s="350">
        <v>0.18504000000000001</v>
      </c>
      <c r="J42" s="348">
        <v>7.57</v>
      </c>
      <c r="K42" s="348">
        <v>0.18276999999999999</v>
      </c>
      <c r="L42" s="354">
        <v>0.18504000000000001</v>
      </c>
      <c r="M42" s="348"/>
      <c r="N42" s="350">
        <v>0.50049999999999994</v>
      </c>
      <c r="O42" s="348">
        <v>3.8792</v>
      </c>
      <c r="P42" s="348">
        <v>3.7949999999999999</v>
      </c>
      <c r="Q42" s="348">
        <v>4.8818000000000001</v>
      </c>
      <c r="R42" s="348">
        <v>8.6995000000000005</v>
      </c>
      <c r="S42" s="348">
        <v>6.8345000000000002</v>
      </c>
      <c r="T42" s="348">
        <v>6.2628000000000004</v>
      </c>
      <c r="U42" s="354">
        <v>6.0976999999999997</v>
      </c>
      <c r="V42" s="350">
        <v>6.1990999999999996</v>
      </c>
      <c r="W42" s="348">
        <v>6.7413999999999996</v>
      </c>
      <c r="X42" s="348">
        <v>6.9039000000000001</v>
      </c>
      <c r="Y42" s="375">
        <v>5.9993999999999996</v>
      </c>
      <c r="Z42" s="348">
        <v>6.0644</v>
      </c>
      <c r="AA42" s="348">
        <v>8.3693000000000008</v>
      </c>
      <c r="AB42" s="348">
        <v>6.4840999999999998</v>
      </c>
      <c r="AC42" s="348">
        <v>6.2126000000000001</v>
      </c>
      <c r="AD42" s="348">
        <v>6.0913000000000004</v>
      </c>
      <c r="AE42" s="348">
        <v>8.3693000000000008</v>
      </c>
      <c r="AF42" s="354">
        <v>4.6966999999999999</v>
      </c>
      <c r="AG42" s="346"/>
      <c r="AH42" s="600">
        <v>17</v>
      </c>
      <c r="AI42" s="346">
        <v>17</v>
      </c>
      <c r="AJ42" s="346">
        <v>17</v>
      </c>
      <c r="AK42" s="346">
        <v>18</v>
      </c>
      <c r="AL42" s="346">
        <v>10</v>
      </c>
      <c r="AM42" s="346">
        <v>11</v>
      </c>
      <c r="AN42" s="346">
        <v>13</v>
      </c>
      <c r="AO42" s="429">
        <v>13</v>
      </c>
      <c r="AP42" s="346">
        <v>11</v>
      </c>
      <c r="AQ42" s="346">
        <v>9</v>
      </c>
      <c r="AR42" s="346">
        <v>7</v>
      </c>
      <c r="AS42" s="346">
        <v>7</v>
      </c>
      <c r="AT42" s="346">
        <v>9</v>
      </c>
      <c r="AU42" s="346">
        <v>13</v>
      </c>
      <c r="AV42" s="346">
        <v>11</v>
      </c>
      <c r="AW42" s="346">
        <v>12</v>
      </c>
      <c r="AX42" s="346">
        <v>12</v>
      </c>
      <c r="AY42" s="601">
        <v>13</v>
      </c>
      <c r="AZ42" s="584"/>
      <c r="BA42" s="375">
        <v>19.41</v>
      </c>
      <c r="BB42" s="348">
        <v>99.01</v>
      </c>
      <c r="BC42" s="348" t="s">
        <v>430</v>
      </c>
      <c r="BD42" s="348" t="s">
        <v>430</v>
      </c>
      <c r="BE42" s="375" t="s">
        <v>430</v>
      </c>
      <c r="BF42" s="375">
        <v>-18.420000000000002</v>
      </c>
      <c r="BG42" s="374"/>
      <c r="BH42" s="372">
        <v>-18.420000000000002</v>
      </c>
      <c r="BI42" s="348">
        <v>43.36</v>
      </c>
      <c r="BJ42" s="348">
        <v>55.65</v>
      </c>
      <c r="BK42" s="348" t="s">
        <v>430</v>
      </c>
      <c r="BL42" s="348" t="s">
        <v>430</v>
      </c>
      <c r="BM42" s="372" t="s">
        <v>430</v>
      </c>
      <c r="BN42" s="372" t="s">
        <v>430</v>
      </c>
      <c r="BO42" s="372">
        <v>19.41</v>
      </c>
      <c r="BP42" s="372" t="s">
        <v>430</v>
      </c>
      <c r="BQ42" s="372" t="s">
        <v>430</v>
      </c>
      <c r="BR42" s="374"/>
      <c r="BS42" s="468" t="s">
        <v>430</v>
      </c>
      <c r="BT42" s="348">
        <v>9.5518213099999993</v>
      </c>
      <c r="BU42" s="374"/>
      <c r="BV42" s="430" t="s">
        <v>7420</v>
      </c>
    </row>
    <row r="43" spans="1:75" s="107" customFormat="1" x14ac:dyDescent="0.25">
      <c r="A43" s="345" t="s">
        <v>7451</v>
      </c>
      <c r="B43" s="373"/>
      <c r="C43" s="719">
        <v>39608</v>
      </c>
      <c r="D43" s="373"/>
      <c r="E43" s="346">
        <v>12083.15</v>
      </c>
      <c r="F43" s="373"/>
      <c r="G43" s="347">
        <v>3311.7710999999999</v>
      </c>
      <c r="H43" s="466"/>
      <c r="I43" s="350">
        <v>0.18356</v>
      </c>
      <c r="J43" s="348">
        <v>7.32</v>
      </c>
      <c r="K43" s="348">
        <v>0.18082000000000001</v>
      </c>
      <c r="L43" s="354">
        <v>0.18082000000000001</v>
      </c>
      <c r="M43" s="348"/>
      <c r="N43" s="350">
        <v>1.3821000000000001</v>
      </c>
      <c r="O43" s="348">
        <v>4.1818</v>
      </c>
      <c r="P43" s="348">
        <v>4.0896999999999997</v>
      </c>
      <c r="Q43" s="348">
        <v>5.0385999999999997</v>
      </c>
      <c r="R43" s="348">
        <v>8.6890000000000001</v>
      </c>
      <c r="S43" s="348">
        <v>6.8339999999999996</v>
      </c>
      <c r="T43" s="348">
        <v>6.2404000000000002</v>
      </c>
      <c r="U43" s="354">
        <v>6.0723000000000003</v>
      </c>
      <c r="V43" s="350">
        <v>6.1387</v>
      </c>
      <c r="W43" s="348">
        <v>6.6783000000000001</v>
      </c>
      <c r="X43" s="348">
        <v>6.8510999999999997</v>
      </c>
      <c r="Y43" s="375">
        <v>5.9579000000000004</v>
      </c>
      <c r="Z43" s="348">
        <v>5.9946999999999999</v>
      </c>
      <c r="AA43" s="348">
        <v>8.42</v>
      </c>
      <c r="AB43" s="348">
        <v>6.4241000000000001</v>
      </c>
      <c r="AC43" s="348">
        <v>6.1843000000000004</v>
      </c>
      <c r="AD43" s="348">
        <v>6.0598000000000001</v>
      </c>
      <c r="AE43" s="348">
        <v>8.42</v>
      </c>
      <c r="AF43" s="354">
        <v>6.9214000000000002</v>
      </c>
      <c r="AG43" s="346"/>
      <c r="AH43" s="600">
        <v>5</v>
      </c>
      <c r="AI43" s="346">
        <v>6</v>
      </c>
      <c r="AJ43" s="346">
        <v>7</v>
      </c>
      <c r="AK43" s="346">
        <v>13</v>
      </c>
      <c r="AL43" s="346">
        <v>11</v>
      </c>
      <c r="AM43" s="346">
        <v>12</v>
      </c>
      <c r="AN43" s="346">
        <v>18</v>
      </c>
      <c r="AO43" s="429">
        <v>18</v>
      </c>
      <c r="AP43" s="346">
        <v>18</v>
      </c>
      <c r="AQ43" s="346">
        <v>17</v>
      </c>
      <c r="AR43" s="346">
        <v>17</v>
      </c>
      <c r="AS43" s="346">
        <v>15</v>
      </c>
      <c r="AT43" s="346">
        <v>17</v>
      </c>
      <c r="AU43" s="346">
        <v>11</v>
      </c>
      <c r="AV43" s="346">
        <v>17</v>
      </c>
      <c r="AW43" s="346">
        <v>17</v>
      </c>
      <c r="AX43" s="346">
        <v>18</v>
      </c>
      <c r="AY43" s="601">
        <v>11</v>
      </c>
      <c r="AZ43" s="584"/>
      <c r="BA43" s="375">
        <v>23.5</v>
      </c>
      <c r="BB43" s="348">
        <v>98.54</v>
      </c>
      <c r="BC43" s="348" t="s">
        <v>430</v>
      </c>
      <c r="BD43" s="348" t="s">
        <v>430</v>
      </c>
      <c r="BE43" s="375" t="s">
        <v>430</v>
      </c>
      <c r="BF43" s="375">
        <v>-22.03</v>
      </c>
      <c r="BG43" s="374"/>
      <c r="BH43" s="372">
        <v>-22.04</v>
      </c>
      <c r="BI43" s="348">
        <v>40.04</v>
      </c>
      <c r="BJ43" s="348">
        <v>55.65</v>
      </c>
      <c r="BK43" s="348">
        <v>2.85</v>
      </c>
      <c r="BL43" s="348" t="s">
        <v>430</v>
      </c>
      <c r="BM43" s="372">
        <v>9.31</v>
      </c>
      <c r="BN43" s="372" t="s">
        <v>430</v>
      </c>
      <c r="BO43" s="372">
        <v>14.18</v>
      </c>
      <c r="BP43" s="372" t="s">
        <v>430</v>
      </c>
      <c r="BQ43" s="372" t="s">
        <v>430</v>
      </c>
      <c r="BR43" s="374"/>
      <c r="BS43" s="468">
        <v>0.206269970020627</v>
      </c>
      <c r="BT43" s="348">
        <v>15.986013591598599</v>
      </c>
      <c r="BU43" s="374"/>
      <c r="BV43" s="430" t="s">
        <v>7420</v>
      </c>
    </row>
    <row r="44" spans="1:75" s="107" customFormat="1" x14ac:dyDescent="0.25">
      <c r="A44" s="345" t="s">
        <v>7452</v>
      </c>
      <c r="B44" s="373"/>
      <c r="C44" s="719">
        <v>39038</v>
      </c>
      <c r="D44" s="373"/>
      <c r="E44" s="346">
        <v>11723.18</v>
      </c>
      <c r="F44" s="373"/>
      <c r="G44" s="347">
        <v>3770.6172999999999</v>
      </c>
      <c r="H44" s="466"/>
      <c r="I44" s="350">
        <v>0.18356</v>
      </c>
      <c r="J44" s="348">
        <v>7.46</v>
      </c>
      <c r="K44" s="348">
        <v>0.18356</v>
      </c>
      <c r="L44" s="354">
        <v>0.18356</v>
      </c>
      <c r="M44" s="348"/>
      <c r="N44" s="350">
        <v>1.4684999999999999</v>
      </c>
      <c r="O44" s="348">
        <v>4.1936</v>
      </c>
      <c r="P44" s="348">
        <v>4.1052</v>
      </c>
      <c r="Q44" s="348">
        <v>5.1238000000000001</v>
      </c>
      <c r="R44" s="348">
        <v>8.7278000000000002</v>
      </c>
      <c r="S44" s="348">
        <v>6.8536999999999999</v>
      </c>
      <c r="T44" s="348">
        <v>6.3059000000000003</v>
      </c>
      <c r="U44" s="354">
        <v>6.1397000000000004</v>
      </c>
      <c r="V44" s="350">
        <v>6.2240000000000002</v>
      </c>
      <c r="W44" s="348">
        <v>6.7652000000000001</v>
      </c>
      <c r="X44" s="348">
        <v>6.9219999999999997</v>
      </c>
      <c r="Y44" s="375">
        <v>6.0033000000000003</v>
      </c>
      <c r="Z44" s="348">
        <v>6.0575000000000001</v>
      </c>
      <c r="AA44" s="348">
        <v>8.5023</v>
      </c>
      <c r="AB44" s="348">
        <v>6.5209999999999999</v>
      </c>
      <c r="AC44" s="348">
        <v>6.2493999999999996</v>
      </c>
      <c r="AD44" s="348">
        <v>6.1298000000000004</v>
      </c>
      <c r="AE44" s="348">
        <v>8.5023</v>
      </c>
      <c r="AF44" s="354">
        <v>7.0602999999999998</v>
      </c>
      <c r="AG44" s="346"/>
      <c r="AH44" s="600">
        <v>4</v>
      </c>
      <c r="AI44" s="346">
        <v>5</v>
      </c>
      <c r="AJ44" s="346">
        <v>5</v>
      </c>
      <c r="AK44" s="346">
        <v>3</v>
      </c>
      <c r="AL44" s="346">
        <v>9</v>
      </c>
      <c r="AM44" s="346">
        <v>10</v>
      </c>
      <c r="AN44" s="346">
        <v>7</v>
      </c>
      <c r="AO44" s="429">
        <v>7</v>
      </c>
      <c r="AP44" s="346">
        <v>7</v>
      </c>
      <c r="AQ44" s="346">
        <v>6</v>
      </c>
      <c r="AR44" s="346">
        <v>4</v>
      </c>
      <c r="AS44" s="346">
        <v>5</v>
      </c>
      <c r="AT44" s="346">
        <v>10</v>
      </c>
      <c r="AU44" s="346">
        <v>7</v>
      </c>
      <c r="AV44" s="346">
        <v>8</v>
      </c>
      <c r="AW44" s="346">
        <v>7</v>
      </c>
      <c r="AX44" s="346">
        <v>7</v>
      </c>
      <c r="AY44" s="601">
        <v>7</v>
      </c>
      <c r="AZ44" s="584"/>
      <c r="BA44" s="375">
        <v>19.829999999999998</v>
      </c>
      <c r="BB44" s="348">
        <v>95.96</v>
      </c>
      <c r="BC44" s="348" t="s">
        <v>430</v>
      </c>
      <c r="BD44" s="348" t="s">
        <v>430</v>
      </c>
      <c r="BE44" s="375" t="s">
        <v>430</v>
      </c>
      <c r="BF44" s="375">
        <v>-15.79</v>
      </c>
      <c r="BG44" s="374"/>
      <c r="BH44" s="372">
        <v>-15.79</v>
      </c>
      <c r="BI44" s="348">
        <v>41.67</v>
      </c>
      <c r="BJ44" s="348">
        <v>54.29</v>
      </c>
      <c r="BK44" s="348" t="s">
        <v>430</v>
      </c>
      <c r="BL44" s="348" t="s">
        <v>430</v>
      </c>
      <c r="BM44" s="372">
        <v>4.91</v>
      </c>
      <c r="BN44" s="372" t="s">
        <v>430</v>
      </c>
      <c r="BO44" s="372">
        <v>14.92</v>
      </c>
      <c r="BP44" s="372" t="s">
        <v>430</v>
      </c>
      <c r="BQ44" s="372" t="s">
        <v>430</v>
      </c>
      <c r="BR44" s="374"/>
      <c r="BS44" s="468">
        <v>3.3664753506732898</v>
      </c>
      <c r="BT44" s="348">
        <v>16.4064170632813</v>
      </c>
      <c r="BU44" s="374"/>
      <c r="BV44" s="430" t="s">
        <v>7420</v>
      </c>
    </row>
    <row r="45" spans="1:75" s="107" customFormat="1" x14ac:dyDescent="0.25">
      <c r="A45" s="345" t="s">
        <v>7453</v>
      </c>
      <c r="B45" s="373"/>
      <c r="C45" s="719">
        <v>37333</v>
      </c>
      <c r="D45" s="373"/>
      <c r="E45" s="346">
        <v>11106.16</v>
      </c>
      <c r="F45" s="373"/>
      <c r="G45" s="347">
        <v>4958.2044999999998</v>
      </c>
      <c r="H45" s="466"/>
      <c r="I45" s="350">
        <v>0.16977999999999999</v>
      </c>
      <c r="J45" s="348">
        <v>7.65</v>
      </c>
      <c r="K45" s="348">
        <v>0.16975000000000001</v>
      </c>
      <c r="L45" s="354">
        <v>0.16977999999999999</v>
      </c>
      <c r="M45" s="348"/>
      <c r="N45" s="350">
        <v>1.5812999999999999</v>
      </c>
      <c r="O45" s="348">
        <v>4.2896000000000001</v>
      </c>
      <c r="P45" s="348">
        <v>4.1712999999999996</v>
      </c>
      <c r="Q45" s="348">
        <v>5.0976999999999997</v>
      </c>
      <c r="R45" s="348">
        <v>8.8084000000000007</v>
      </c>
      <c r="S45" s="348">
        <v>6.9237000000000002</v>
      </c>
      <c r="T45" s="348">
        <v>6.3052000000000001</v>
      </c>
      <c r="U45" s="354">
        <v>6.1215000000000002</v>
      </c>
      <c r="V45" s="350">
        <v>6.1852</v>
      </c>
      <c r="W45" s="348">
        <v>6.7201000000000004</v>
      </c>
      <c r="X45" s="348">
        <v>6.8848000000000003</v>
      </c>
      <c r="Y45" s="375">
        <v>5.96</v>
      </c>
      <c r="Z45" s="348">
        <v>6.0400999999999998</v>
      </c>
      <c r="AA45" s="348">
        <v>8.5411999999999999</v>
      </c>
      <c r="AB45" s="348">
        <v>6.5502000000000002</v>
      </c>
      <c r="AC45" s="348">
        <v>6.2394999999999996</v>
      </c>
      <c r="AD45" s="348">
        <v>6.1054000000000004</v>
      </c>
      <c r="AE45" s="348">
        <v>8.5411999999999999</v>
      </c>
      <c r="AF45" s="354">
        <v>6.8613</v>
      </c>
      <c r="AG45" s="346"/>
      <c r="AH45" s="600">
        <v>2</v>
      </c>
      <c r="AI45" s="346">
        <v>2</v>
      </c>
      <c r="AJ45" s="346">
        <v>1</v>
      </c>
      <c r="AK45" s="346">
        <v>6</v>
      </c>
      <c r="AL45" s="346">
        <v>1</v>
      </c>
      <c r="AM45" s="346">
        <v>4</v>
      </c>
      <c r="AN45" s="346">
        <v>8</v>
      </c>
      <c r="AO45" s="429">
        <v>10</v>
      </c>
      <c r="AP45" s="346">
        <v>14</v>
      </c>
      <c r="AQ45" s="346">
        <v>14</v>
      </c>
      <c r="AR45" s="346">
        <v>14</v>
      </c>
      <c r="AS45" s="346">
        <v>14</v>
      </c>
      <c r="AT45" s="346">
        <v>13</v>
      </c>
      <c r="AU45" s="346">
        <v>5</v>
      </c>
      <c r="AV45" s="346">
        <v>3</v>
      </c>
      <c r="AW45" s="346">
        <v>8</v>
      </c>
      <c r="AX45" s="346">
        <v>11</v>
      </c>
      <c r="AY45" s="601">
        <v>5</v>
      </c>
      <c r="AZ45" s="584"/>
      <c r="BA45" s="375">
        <v>13.28</v>
      </c>
      <c r="BB45" s="348">
        <v>98.65</v>
      </c>
      <c r="BC45" s="348" t="s">
        <v>430</v>
      </c>
      <c r="BD45" s="348" t="s">
        <v>430</v>
      </c>
      <c r="BE45" s="375" t="s">
        <v>430</v>
      </c>
      <c r="BF45" s="375">
        <v>-11.93</v>
      </c>
      <c r="BG45" s="374"/>
      <c r="BH45" s="372">
        <v>-11.93</v>
      </c>
      <c r="BI45" s="348">
        <v>53.39</v>
      </c>
      <c r="BJ45" s="348">
        <v>44.44</v>
      </c>
      <c r="BK45" s="348">
        <v>0.81</v>
      </c>
      <c r="BL45" s="348" t="s">
        <v>430</v>
      </c>
      <c r="BM45" s="372">
        <v>0.05</v>
      </c>
      <c r="BN45" s="372" t="s">
        <v>430</v>
      </c>
      <c r="BO45" s="372">
        <v>13.24</v>
      </c>
      <c r="BP45" s="372" t="s">
        <v>430</v>
      </c>
      <c r="BQ45" s="372" t="s">
        <v>430</v>
      </c>
      <c r="BR45" s="374"/>
      <c r="BS45" s="468">
        <v>2.6627184597337301</v>
      </c>
      <c r="BT45" s="348">
        <v>11.0926428788907</v>
      </c>
      <c r="BU45" s="374"/>
      <c r="BV45" s="430" t="s">
        <v>7420</v>
      </c>
    </row>
    <row r="46" spans="1:75" s="107" customFormat="1" x14ac:dyDescent="0.25">
      <c r="A46" s="345" t="s">
        <v>7454</v>
      </c>
      <c r="B46" s="373"/>
      <c r="C46" s="719">
        <v>39825</v>
      </c>
      <c r="D46" s="373"/>
      <c r="E46" s="346">
        <v>10561.68</v>
      </c>
      <c r="F46" s="373"/>
      <c r="G46" s="347">
        <v>2875.7213999999999</v>
      </c>
      <c r="H46" s="466"/>
      <c r="I46" s="350">
        <v>0.19950999999999999</v>
      </c>
      <c r="J46" s="348">
        <v>7.58</v>
      </c>
      <c r="K46" s="348">
        <v>0.19</v>
      </c>
      <c r="L46" s="354">
        <v>0.2</v>
      </c>
      <c r="M46" s="348"/>
      <c r="N46" s="350">
        <v>0.52549999999999997</v>
      </c>
      <c r="O46" s="348">
        <v>3.8894000000000002</v>
      </c>
      <c r="P46" s="348">
        <v>3.8586</v>
      </c>
      <c r="Q46" s="348">
        <v>5.0602999999999998</v>
      </c>
      <c r="R46" s="348">
        <v>8.4723000000000006</v>
      </c>
      <c r="S46" s="348">
        <v>6.8079999999999998</v>
      </c>
      <c r="T46" s="348">
        <v>6.2445000000000004</v>
      </c>
      <c r="U46" s="354">
        <v>6.0984999999999996</v>
      </c>
      <c r="V46" s="350">
        <v>6.1878000000000002</v>
      </c>
      <c r="W46" s="348">
        <v>6.7344999999999997</v>
      </c>
      <c r="X46" s="348">
        <v>6.8998999999999997</v>
      </c>
      <c r="Y46" s="375">
        <v>5.9961000000000002</v>
      </c>
      <c r="Z46" s="348">
        <v>6.0403000000000002</v>
      </c>
      <c r="AA46" s="348">
        <v>8.0927000000000007</v>
      </c>
      <c r="AB46" s="348">
        <v>6.4119000000000002</v>
      </c>
      <c r="AC46" s="348">
        <v>6.1950000000000003</v>
      </c>
      <c r="AD46" s="348">
        <v>6.0895999999999999</v>
      </c>
      <c r="AE46" s="348">
        <v>8.0927000000000007</v>
      </c>
      <c r="AF46" s="354">
        <v>6.2965999999999998</v>
      </c>
      <c r="AG46" s="346"/>
      <c r="AH46" s="600">
        <v>16</v>
      </c>
      <c r="AI46" s="346">
        <v>15</v>
      </c>
      <c r="AJ46" s="346">
        <v>15</v>
      </c>
      <c r="AK46" s="346">
        <v>11</v>
      </c>
      <c r="AL46" s="346">
        <v>16</v>
      </c>
      <c r="AM46" s="346">
        <v>15</v>
      </c>
      <c r="AN46" s="346">
        <v>15</v>
      </c>
      <c r="AO46" s="429">
        <v>12</v>
      </c>
      <c r="AP46" s="346">
        <v>12</v>
      </c>
      <c r="AQ46" s="346">
        <v>11</v>
      </c>
      <c r="AR46" s="346">
        <v>8</v>
      </c>
      <c r="AS46" s="346">
        <v>8</v>
      </c>
      <c r="AT46" s="346">
        <v>12</v>
      </c>
      <c r="AU46" s="346">
        <v>18</v>
      </c>
      <c r="AV46" s="346">
        <v>18</v>
      </c>
      <c r="AW46" s="346">
        <v>15</v>
      </c>
      <c r="AX46" s="346">
        <v>13</v>
      </c>
      <c r="AY46" s="601">
        <v>18</v>
      </c>
      <c r="AZ46" s="584"/>
      <c r="BA46" s="375">
        <v>28.66</v>
      </c>
      <c r="BB46" s="348">
        <v>96.53</v>
      </c>
      <c r="BC46" s="348" t="s">
        <v>430</v>
      </c>
      <c r="BD46" s="348" t="s">
        <v>430</v>
      </c>
      <c r="BE46" s="375" t="s">
        <v>430</v>
      </c>
      <c r="BF46" s="375">
        <v>-25.18</v>
      </c>
      <c r="BG46" s="374"/>
      <c r="BH46" s="372">
        <v>-25.18</v>
      </c>
      <c r="BI46" s="348">
        <v>37.39</v>
      </c>
      <c r="BJ46" s="348">
        <v>59.13</v>
      </c>
      <c r="BK46" s="348" t="s">
        <v>430</v>
      </c>
      <c r="BL46" s="348" t="s">
        <v>430</v>
      </c>
      <c r="BM46" s="372">
        <v>3.08</v>
      </c>
      <c r="BN46" s="372" t="s">
        <v>430</v>
      </c>
      <c r="BO46" s="372">
        <v>25.58</v>
      </c>
      <c r="BP46" s="372" t="s">
        <v>430</v>
      </c>
      <c r="BQ46" s="372" t="s">
        <v>430</v>
      </c>
      <c r="BR46" s="374"/>
      <c r="BS46" s="468">
        <v>5.8394126394160599</v>
      </c>
      <c r="BT46" s="348">
        <v>17.5140415982486</v>
      </c>
      <c r="BU46" s="374"/>
      <c r="BV46" s="430" t="s">
        <v>7420</v>
      </c>
    </row>
    <row r="47" spans="1:75" s="107" customFormat="1" x14ac:dyDescent="0.25">
      <c r="A47" s="345" t="s">
        <v>7455</v>
      </c>
      <c r="B47" s="373"/>
      <c r="C47" s="719">
        <v>39346</v>
      </c>
      <c r="D47" s="373"/>
      <c r="E47" s="346">
        <v>8877.25</v>
      </c>
      <c r="F47" s="373"/>
      <c r="G47" s="347">
        <v>3509.1731</v>
      </c>
      <c r="H47" s="466"/>
      <c r="I47" s="350">
        <v>0.18770000000000001</v>
      </c>
      <c r="J47" s="348">
        <v>7.42</v>
      </c>
      <c r="K47" s="348">
        <v>0.18770000000000001</v>
      </c>
      <c r="L47" s="354">
        <v>0.20161999999999999</v>
      </c>
      <c r="M47" s="348"/>
      <c r="N47" s="350">
        <v>1.2555000000000001</v>
      </c>
      <c r="O47" s="348">
        <v>4.1456</v>
      </c>
      <c r="P47" s="348">
        <v>4.1368</v>
      </c>
      <c r="Q47" s="348">
        <v>5.2590000000000003</v>
      </c>
      <c r="R47" s="348">
        <v>8.8017000000000003</v>
      </c>
      <c r="S47" s="348">
        <v>6.9330999999999996</v>
      </c>
      <c r="T47" s="348">
        <v>6.3371000000000004</v>
      </c>
      <c r="U47" s="354">
        <v>6.1847000000000003</v>
      </c>
      <c r="V47" s="350">
        <v>6.2657999999999996</v>
      </c>
      <c r="W47" s="348">
        <v>6.7747999999999999</v>
      </c>
      <c r="X47" s="348">
        <v>6.8951000000000002</v>
      </c>
      <c r="Y47" s="375">
        <v>5.9363999999999999</v>
      </c>
      <c r="Z47" s="348">
        <v>5.9775999999999998</v>
      </c>
      <c r="AA47" s="348">
        <v>8.6013000000000002</v>
      </c>
      <c r="AB47" s="348">
        <v>6.5330000000000004</v>
      </c>
      <c r="AC47" s="348">
        <v>6.2778</v>
      </c>
      <c r="AD47" s="348">
        <v>6.1703000000000001</v>
      </c>
      <c r="AE47" s="348">
        <v>8.6013000000000002</v>
      </c>
      <c r="AF47" s="354">
        <v>6.9781000000000004</v>
      </c>
      <c r="AG47" s="346"/>
      <c r="AH47" s="600">
        <v>7</v>
      </c>
      <c r="AI47" s="346">
        <v>7</v>
      </c>
      <c r="AJ47" s="346">
        <v>3</v>
      </c>
      <c r="AK47" s="346">
        <v>1</v>
      </c>
      <c r="AL47" s="346">
        <v>2</v>
      </c>
      <c r="AM47" s="346">
        <v>3</v>
      </c>
      <c r="AN47" s="346">
        <v>3</v>
      </c>
      <c r="AO47" s="429">
        <v>2</v>
      </c>
      <c r="AP47" s="346">
        <v>1</v>
      </c>
      <c r="AQ47" s="346">
        <v>4</v>
      </c>
      <c r="AR47" s="346">
        <v>10</v>
      </c>
      <c r="AS47" s="346">
        <v>18</v>
      </c>
      <c r="AT47" s="346">
        <v>18</v>
      </c>
      <c r="AU47" s="346">
        <v>1</v>
      </c>
      <c r="AV47" s="346">
        <v>7</v>
      </c>
      <c r="AW47" s="346">
        <v>3</v>
      </c>
      <c r="AX47" s="346">
        <v>2</v>
      </c>
      <c r="AY47" s="601">
        <v>1</v>
      </c>
      <c r="AZ47" s="584"/>
      <c r="BA47" s="375">
        <v>22.08</v>
      </c>
      <c r="BB47" s="348">
        <v>89.49</v>
      </c>
      <c r="BC47" s="348" t="s">
        <v>430</v>
      </c>
      <c r="BD47" s="348" t="s">
        <v>430</v>
      </c>
      <c r="BE47" s="375" t="s">
        <v>430</v>
      </c>
      <c r="BF47" s="375">
        <v>-11.56</v>
      </c>
      <c r="BG47" s="374"/>
      <c r="BH47" s="372">
        <v>-11.56</v>
      </c>
      <c r="BI47" s="348">
        <v>56.67</v>
      </c>
      <c r="BJ47" s="348">
        <v>32.81</v>
      </c>
      <c r="BK47" s="348" t="s">
        <v>430</v>
      </c>
      <c r="BL47" s="348" t="s">
        <v>430</v>
      </c>
      <c r="BM47" s="372" t="s">
        <v>430</v>
      </c>
      <c r="BN47" s="372" t="s">
        <v>430</v>
      </c>
      <c r="BO47" s="372">
        <v>22.08</v>
      </c>
      <c r="BP47" s="372" t="s">
        <v>430</v>
      </c>
      <c r="BQ47" s="372" t="s">
        <v>430</v>
      </c>
      <c r="BR47" s="374"/>
      <c r="BS47" s="468">
        <v>1.11064911055532</v>
      </c>
      <c r="BT47" s="348">
        <v>11.9482370659741</v>
      </c>
      <c r="BU47" s="374"/>
      <c r="BV47" s="430" t="s">
        <v>7420</v>
      </c>
    </row>
    <row r="48" spans="1:75" s="107" customFormat="1" x14ac:dyDescent="0.25">
      <c r="A48" s="345" t="s">
        <v>7456</v>
      </c>
      <c r="B48" s="373"/>
      <c r="C48" s="719">
        <v>39849</v>
      </c>
      <c r="D48" s="373"/>
      <c r="E48" s="346">
        <v>8599.3799999999992</v>
      </c>
      <c r="F48" s="373"/>
      <c r="G48" s="347">
        <v>3152.6091999999999</v>
      </c>
      <c r="H48" s="466"/>
      <c r="I48" s="350">
        <v>0.15615999999999999</v>
      </c>
      <c r="J48" s="348">
        <v>7.6</v>
      </c>
      <c r="K48" s="348">
        <v>0.15615999999999999</v>
      </c>
      <c r="L48" s="354">
        <v>0.15615999999999999</v>
      </c>
      <c r="M48" s="348"/>
      <c r="N48" s="350">
        <v>1.1462000000000001</v>
      </c>
      <c r="O48" s="348">
        <v>4.0848000000000004</v>
      </c>
      <c r="P48" s="348">
        <v>4.0640999999999998</v>
      </c>
      <c r="Q48" s="348">
        <v>5.1174999999999997</v>
      </c>
      <c r="R48" s="348">
        <v>8.4899000000000004</v>
      </c>
      <c r="S48" s="348">
        <v>6.7798999999999996</v>
      </c>
      <c r="T48" s="348">
        <v>6.2572999999999999</v>
      </c>
      <c r="U48" s="354">
        <v>6.0891000000000002</v>
      </c>
      <c r="V48" s="350">
        <v>6.1489000000000003</v>
      </c>
      <c r="W48" s="348">
        <v>6.6855000000000002</v>
      </c>
      <c r="X48" s="348">
        <v>6.8552</v>
      </c>
      <c r="Y48" s="375">
        <v>5.9916</v>
      </c>
      <c r="Z48" s="348">
        <v>6.0827</v>
      </c>
      <c r="AA48" s="348">
        <v>8.2658000000000005</v>
      </c>
      <c r="AB48" s="348">
        <v>6.4532999999999996</v>
      </c>
      <c r="AC48" s="348">
        <v>6.1981000000000002</v>
      </c>
      <c r="AD48" s="348">
        <v>6.0711000000000004</v>
      </c>
      <c r="AE48" s="348">
        <v>8.2658000000000005</v>
      </c>
      <c r="AF48" s="354">
        <v>6.89</v>
      </c>
      <c r="AG48" s="346"/>
      <c r="AH48" s="600">
        <v>10</v>
      </c>
      <c r="AI48" s="346">
        <v>11</v>
      </c>
      <c r="AJ48" s="346">
        <v>8</v>
      </c>
      <c r="AK48" s="346">
        <v>4</v>
      </c>
      <c r="AL48" s="346">
        <v>15</v>
      </c>
      <c r="AM48" s="346">
        <v>16</v>
      </c>
      <c r="AN48" s="346">
        <v>14</v>
      </c>
      <c r="AO48" s="429">
        <v>15</v>
      </c>
      <c r="AP48" s="346">
        <v>17</v>
      </c>
      <c r="AQ48" s="346">
        <v>16</v>
      </c>
      <c r="AR48" s="346">
        <v>16</v>
      </c>
      <c r="AS48" s="346">
        <v>9</v>
      </c>
      <c r="AT48" s="346">
        <v>5</v>
      </c>
      <c r="AU48" s="346">
        <v>16</v>
      </c>
      <c r="AV48" s="346">
        <v>14</v>
      </c>
      <c r="AW48" s="346">
        <v>14</v>
      </c>
      <c r="AX48" s="346">
        <v>16</v>
      </c>
      <c r="AY48" s="601">
        <v>16</v>
      </c>
      <c r="AZ48" s="584"/>
      <c r="BA48" s="375">
        <v>12.37</v>
      </c>
      <c r="BB48" s="348">
        <v>92.94</v>
      </c>
      <c r="BC48" s="348">
        <v>0.87</v>
      </c>
      <c r="BD48" s="348" t="s">
        <v>430</v>
      </c>
      <c r="BE48" s="375" t="s">
        <v>430</v>
      </c>
      <c r="BF48" s="375">
        <v>-6.18</v>
      </c>
      <c r="BG48" s="374"/>
      <c r="BH48" s="372">
        <v>-6.18</v>
      </c>
      <c r="BI48" s="348">
        <v>42.24</v>
      </c>
      <c r="BJ48" s="348">
        <v>50.7</v>
      </c>
      <c r="BK48" s="348">
        <v>0.87</v>
      </c>
      <c r="BL48" s="348" t="s">
        <v>430</v>
      </c>
      <c r="BM48" s="372" t="s">
        <v>430</v>
      </c>
      <c r="BN48" s="372" t="s">
        <v>430</v>
      </c>
      <c r="BO48" s="372">
        <v>12.37</v>
      </c>
      <c r="BP48" s="372" t="s">
        <v>430</v>
      </c>
      <c r="BQ48" s="372" t="s">
        <v>430</v>
      </c>
      <c r="BR48" s="374"/>
      <c r="BS48" s="468">
        <v>7.4550385722365098</v>
      </c>
      <c r="BT48" s="348">
        <v>18.3863725355159</v>
      </c>
      <c r="BU48" s="374"/>
      <c r="BV48" s="430" t="s">
        <v>7420</v>
      </c>
    </row>
    <row r="49" spans="1:74" s="107" customFormat="1" x14ac:dyDescent="0.25">
      <c r="A49" s="345" t="s">
        <v>7457</v>
      </c>
      <c r="B49" s="373"/>
      <c r="C49" s="719">
        <v>38597</v>
      </c>
      <c r="D49" s="373"/>
      <c r="E49" s="346">
        <v>2122.81</v>
      </c>
      <c r="F49" s="373"/>
      <c r="G49" s="347">
        <v>4130.1669000000002</v>
      </c>
      <c r="H49" s="466"/>
      <c r="I49" s="350">
        <v>0.21096000000000001</v>
      </c>
      <c r="J49" s="348">
        <v>7.74</v>
      </c>
      <c r="K49" s="348">
        <v>0.19725999999999999</v>
      </c>
      <c r="L49" s="354">
        <v>0.21096000000000001</v>
      </c>
      <c r="M49" s="348"/>
      <c r="N49" s="350">
        <v>1.5730999999999999</v>
      </c>
      <c r="O49" s="348">
        <v>4.3498999999999999</v>
      </c>
      <c r="P49" s="348">
        <v>4.1348000000000003</v>
      </c>
      <c r="Q49" s="348">
        <v>5.0854999999999997</v>
      </c>
      <c r="R49" s="348">
        <v>8.5952999999999999</v>
      </c>
      <c r="S49" s="348">
        <v>6.7758000000000003</v>
      </c>
      <c r="T49" s="348">
        <v>6.2906000000000004</v>
      </c>
      <c r="U49" s="354">
        <v>6.1543000000000001</v>
      </c>
      <c r="V49" s="350">
        <v>6.2445000000000004</v>
      </c>
      <c r="W49" s="348">
        <v>6.8034999999999997</v>
      </c>
      <c r="X49" s="348">
        <v>6.9433999999999996</v>
      </c>
      <c r="Y49" s="375">
        <v>6.0186999999999999</v>
      </c>
      <c r="Z49" s="348">
        <v>6.1390000000000002</v>
      </c>
      <c r="AA49" s="348">
        <v>8.2682000000000002</v>
      </c>
      <c r="AB49" s="348">
        <v>6.4574999999999996</v>
      </c>
      <c r="AC49" s="348">
        <v>6.2308000000000003</v>
      </c>
      <c r="AD49" s="348">
        <v>6.1532</v>
      </c>
      <c r="AE49" s="348">
        <v>8.2682000000000002</v>
      </c>
      <c r="AF49" s="354">
        <v>7.1051000000000002</v>
      </c>
      <c r="AG49" s="346"/>
      <c r="AH49" s="600">
        <v>3</v>
      </c>
      <c r="AI49" s="346">
        <v>1</v>
      </c>
      <c r="AJ49" s="346">
        <v>4</v>
      </c>
      <c r="AK49" s="346">
        <v>8</v>
      </c>
      <c r="AL49" s="346">
        <v>14</v>
      </c>
      <c r="AM49" s="346">
        <v>17</v>
      </c>
      <c r="AN49" s="346">
        <v>11</v>
      </c>
      <c r="AO49" s="429">
        <v>6</v>
      </c>
      <c r="AP49" s="346">
        <v>4</v>
      </c>
      <c r="AQ49" s="346">
        <v>1</v>
      </c>
      <c r="AR49" s="346">
        <v>2</v>
      </c>
      <c r="AS49" s="346">
        <v>2</v>
      </c>
      <c r="AT49" s="346">
        <v>1</v>
      </c>
      <c r="AU49" s="346">
        <v>15</v>
      </c>
      <c r="AV49" s="346">
        <v>13</v>
      </c>
      <c r="AW49" s="346">
        <v>10</v>
      </c>
      <c r="AX49" s="346">
        <v>5</v>
      </c>
      <c r="AY49" s="601">
        <v>15</v>
      </c>
      <c r="AZ49" s="584"/>
      <c r="BA49" s="375">
        <v>15.52</v>
      </c>
      <c r="BB49" s="348">
        <v>109.03</v>
      </c>
      <c r="BC49" s="348" t="s">
        <v>430</v>
      </c>
      <c r="BD49" s="348" t="s">
        <v>430</v>
      </c>
      <c r="BE49" s="375" t="s">
        <v>430</v>
      </c>
      <c r="BF49" s="375">
        <v>-24.55</v>
      </c>
      <c r="BG49" s="374"/>
      <c r="BH49" s="372">
        <v>-24.55</v>
      </c>
      <c r="BI49" s="348">
        <v>54.67</v>
      </c>
      <c r="BJ49" s="348">
        <v>54.37</v>
      </c>
      <c r="BK49" s="348" t="s">
        <v>430</v>
      </c>
      <c r="BL49" s="348" t="s">
        <v>430</v>
      </c>
      <c r="BM49" s="372" t="s">
        <v>430</v>
      </c>
      <c r="BN49" s="372" t="s">
        <v>430</v>
      </c>
      <c r="BO49" s="372">
        <v>15.52</v>
      </c>
      <c r="BP49" s="372" t="s">
        <v>430</v>
      </c>
      <c r="BQ49" s="372" t="s">
        <v>430</v>
      </c>
      <c r="BR49" s="374"/>
      <c r="BS49" s="468">
        <v>4.6503296109300596</v>
      </c>
      <c r="BT49" s="348">
        <v>10.231753502046301</v>
      </c>
      <c r="BU49" s="374"/>
      <c r="BV49" s="430" t="s">
        <v>7420</v>
      </c>
    </row>
    <row r="50" spans="1:74" x14ac:dyDescent="0.25">
      <c r="A50" s="318" t="s">
        <v>93</v>
      </c>
      <c r="B50" s="43"/>
      <c r="C50" s="720"/>
      <c r="D50" s="43"/>
      <c r="E50" s="51"/>
      <c r="F50" s="43"/>
      <c r="G50" s="55"/>
      <c r="H50" s="252"/>
      <c r="I50" s="70"/>
      <c r="J50" s="59"/>
      <c r="K50" s="59"/>
      <c r="L50" s="88"/>
      <c r="M50" s="59"/>
      <c r="N50" s="70">
        <v>1.0746</v>
      </c>
      <c r="O50" s="59">
        <v>4.0803000000000003</v>
      </c>
      <c r="P50" s="59">
        <v>4.0014000000000003</v>
      </c>
      <c r="Q50" s="59">
        <v>5.0663999999999998</v>
      </c>
      <c r="R50" s="59">
        <v>8.6723999999999997</v>
      </c>
      <c r="S50" s="59">
        <v>6.8643999999999998</v>
      </c>
      <c r="T50" s="59">
        <v>6.2945000000000002</v>
      </c>
      <c r="U50" s="88">
        <v>6.1273</v>
      </c>
      <c r="V50" s="70">
        <v>6.2066999999999997</v>
      </c>
      <c r="W50" s="59">
        <v>6.7413999999999996</v>
      </c>
      <c r="X50" s="59">
        <v>6.8968999999999996</v>
      </c>
      <c r="Y50" s="276">
        <v>5.9843999999999999</v>
      </c>
      <c r="Z50" s="59">
        <v>6.0574000000000003</v>
      </c>
      <c r="AA50" s="59">
        <v>8.4223999999999997</v>
      </c>
      <c r="AB50" s="59">
        <v>6.4973999999999998</v>
      </c>
      <c r="AC50" s="59">
        <v>6.2328999999999999</v>
      </c>
      <c r="AD50" s="59">
        <v>6.1176000000000004</v>
      </c>
      <c r="AE50" s="59">
        <v>8.4223999999999997</v>
      </c>
      <c r="AF50" s="88">
        <v>6.7755999999999998</v>
      </c>
      <c r="AG50" s="51"/>
      <c r="AH50" s="307">
        <v>18</v>
      </c>
      <c r="AI50" s="51">
        <v>18</v>
      </c>
      <c r="AJ50" s="51">
        <v>18</v>
      </c>
      <c r="AK50" s="51">
        <v>18</v>
      </c>
      <c r="AL50" s="51">
        <v>18</v>
      </c>
      <c r="AM50" s="51">
        <v>18</v>
      </c>
      <c r="AN50" s="51">
        <v>18</v>
      </c>
      <c r="AO50" s="319">
        <v>18</v>
      </c>
      <c r="AP50" s="51">
        <v>18</v>
      </c>
      <c r="AQ50" s="51">
        <v>18</v>
      </c>
      <c r="AR50" s="51">
        <v>18</v>
      </c>
      <c r="AS50" s="51">
        <v>18</v>
      </c>
      <c r="AT50" s="51">
        <v>18</v>
      </c>
      <c r="AU50" s="51">
        <v>18</v>
      </c>
      <c r="AV50" s="51">
        <v>18</v>
      </c>
      <c r="AW50" s="51">
        <v>18</v>
      </c>
      <c r="AX50" s="51">
        <v>18</v>
      </c>
      <c r="AY50" s="300">
        <v>18</v>
      </c>
      <c r="AZ50" s="579"/>
      <c r="BA50" s="276"/>
      <c r="BB50" s="59"/>
      <c r="BC50" s="59"/>
      <c r="BD50" s="59"/>
      <c r="BE50" s="276"/>
      <c r="BF50" s="276"/>
      <c r="BG50" s="66"/>
      <c r="BH50" s="33"/>
      <c r="BI50" s="59"/>
      <c r="BJ50" s="59"/>
      <c r="BK50" s="59"/>
      <c r="BL50" s="59"/>
      <c r="BM50" s="33"/>
      <c r="BN50" s="84"/>
      <c r="BO50" s="84"/>
      <c r="BP50" s="84"/>
      <c r="BQ50" s="84"/>
      <c r="BR50" s="602"/>
      <c r="BS50" s="267"/>
      <c r="BT50" s="59"/>
      <c r="BU50" s="66"/>
      <c r="BV50" s="34"/>
    </row>
    <row r="51" spans="1:74" x14ac:dyDescent="0.25">
      <c r="A51" s="320" t="s">
        <v>94</v>
      </c>
      <c r="B51" s="44"/>
      <c r="C51" s="721"/>
      <c r="D51" s="44"/>
      <c r="E51" s="52"/>
      <c r="F51" s="44"/>
      <c r="G51" s="56"/>
      <c r="H51" s="64"/>
      <c r="I51" s="71"/>
      <c r="J51" s="60"/>
      <c r="K51" s="60"/>
      <c r="L51" s="89"/>
      <c r="M51" s="60"/>
      <c r="N51" s="71">
        <v>1.8163</v>
      </c>
      <c r="O51" s="60">
        <v>4.3498999999999999</v>
      </c>
      <c r="P51" s="60">
        <v>4.1712999999999996</v>
      </c>
      <c r="Q51" s="60">
        <v>5.2590000000000003</v>
      </c>
      <c r="R51" s="60">
        <v>8.8084000000000007</v>
      </c>
      <c r="S51" s="60">
        <v>6.9665999999999997</v>
      </c>
      <c r="T51" s="60">
        <v>6.3670999999999998</v>
      </c>
      <c r="U51" s="89">
        <v>6.1894</v>
      </c>
      <c r="V51" s="71">
        <v>6.2657999999999996</v>
      </c>
      <c r="W51" s="60">
        <v>6.8034999999999997</v>
      </c>
      <c r="X51" s="60">
        <v>6.9551999999999996</v>
      </c>
      <c r="Y51" s="277">
        <v>6.0457999999999998</v>
      </c>
      <c r="Z51" s="60">
        <v>6.1390000000000002</v>
      </c>
      <c r="AA51" s="60">
        <v>8.6013000000000002</v>
      </c>
      <c r="AB51" s="60">
        <v>6.5838000000000001</v>
      </c>
      <c r="AC51" s="60">
        <v>6.3029999999999999</v>
      </c>
      <c r="AD51" s="60">
        <v>6.1775000000000002</v>
      </c>
      <c r="AE51" s="60">
        <v>8.6013000000000002</v>
      </c>
      <c r="AF51" s="89">
        <v>7.1051000000000002</v>
      </c>
      <c r="AG51" s="52"/>
      <c r="AH51" s="305"/>
      <c r="AI51" s="52"/>
      <c r="AJ51" s="52"/>
      <c r="AK51" s="52"/>
      <c r="AL51" s="52"/>
      <c r="AM51" s="52"/>
      <c r="AN51" s="52"/>
      <c r="AO51" s="313"/>
      <c r="AP51" s="52"/>
      <c r="AQ51" s="52"/>
      <c r="AR51" s="52"/>
      <c r="AS51" s="52"/>
      <c r="AT51" s="52"/>
      <c r="AU51" s="52"/>
      <c r="AV51" s="52"/>
      <c r="AW51" s="52"/>
      <c r="AX51" s="52"/>
      <c r="AY51" s="298"/>
      <c r="AZ51" s="580"/>
      <c r="BA51" s="277"/>
      <c r="BB51" s="60"/>
      <c r="BC51" s="60"/>
      <c r="BD51" s="60"/>
      <c r="BE51" s="277"/>
      <c r="BF51" s="277"/>
      <c r="BG51" s="67"/>
      <c r="BH51" s="25"/>
      <c r="BI51" s="60"/>
      <c r="BJ51" s="60"/>
      <c r="BK51" s="60"/>
      <c r="BL51" s="60"/>
      <c r="BM51" s="25"/>
      <c r="BN51" s="85"/>
      <c r="BO51" s="85"/>
      <c r="BP51" s="85"/>
      <c r="BQ51" s="85"/>
      <c r="BR51" s="596"/>
      <c r="BS51" s="268"/>
      <c r="BT51" s="60"/>
      <c r="BU51" s="67"/>
      <c r="BV51" s="26"/>
    </row>
    <row r="52" spans="1:74" x14ac:dyDescent="0.25">
      <c r="A52" s="320" t="s">
        <v>95</v>
      </c>
      <c r="B52" s="44"/>
      <c r="C52" s="721"/>
      <c r="D52" s="44"/>
      <c r="E52" s="52"/>
      <c r="F52" s="44"/>
      <c r="G52" s="56"/>
      <c r="H52" s="64"/>
      <c r="I52" s="71"/>
      <c r="J52" s="60"/>
      <c r="K52" s="60"/>
      <c r="L52" s="89"/>
      <c r="M52" s="60"/>
      <c r="N52" s="71">
        <v>4.9799999999999997E-2</v>
      </c>
      <c r="O52" s="60">
        <v>3.7305000000000001</v>
      </c>
      <c r="P52" s="60">
        <v>3.75</v>
      </c>
      <c r="Q52" s="60">
        <v>4.8818000000000001</v>
      </c>
      <c r="R52" s="60">
        <v>8.4018999999999995</v>
      </c>
      <c r="S52" s="60">
        <v>6.7499000000000002</v>
      </c>
      <c r="T52" s="60">
        <v>6.2404000000000002</v>
      </c>
      <c r="U52" s="89">
        <v>6.0723000000000003</v>
      </c>
      <c r="V52" s="71">
        <v>6.1387</v>
      </c>
      <c r="W52" s="60">
        <v>6.6771000000000003</v>
      </c>
      <c r="X52" s="60">
        <v>6.8399000000000001</v>
      </c>
      <c r="Y52" s="277">
        <v>5.9363999999999999</v>
      </c>
      <c r="Z52" s="60">
        <v>5.9775999999999998</v>
      </c>
      <c r="AA52" s="60">
        <v>8.0927000000000007</v>
      </c>
      <c r="AB52" s="60">
        <v>6.4119000000000002</v>
      </c>
      <c r="AC52" s="60">
        <v>6.18</v>
      </c>
      <c r="AD52" s="60">
        <v>6.0598000000000001</v>
      </c>
      <c r="AE52" s="60">
        <v>8.0927000000000007</v>
      </c>
      <c r="AF52" s="89">
        <v>4.6966999999999999</v>
      </c>
      <c r="AG52" s="52"/>
      <c r="AH52" s="305"/>
      <c r="AI52" s="52"/>
      <c r="AJ52" s="52"/>
      <c r="AK52" s="52"/>
      <c r="AL52" s="52"/>
      <c r="AM52" s="52"/>
      <c r="AN52" s="52"/>
      <c r="AO52" s="313"/>
      <c r="AP52" s="52"/>
      <c r="AQ52" s="52"/>
      <c r="AR52" s="52"/>
      <c r="AS52" s="52"/>
      <c r="AT52" s="52"/>
      <c r="AU52" s="52"/>
      <c r="AV52" s="52"/>
      <c r="AW52" s="52"/>
      <c r="AX52" s="52"/>
      <c r="AY52" s="298"/>
      <c r="AZ52" s="580"/>
      <c r="BA52" s="277"/>
      <c r="BB52" s="60"/>
      <c r="BC52" s="60"/>
      <c r="BD52" s="60"/>
      <c r="BE52" s="277"/>
      <c r="BF52" s="277"/>
      <c r="BG52" s="67"/>
      <c r="BH52" s="25"/>
      <c r="BI52" s="60"/>
      <c r="BJ52" s="60"/>
      <c r="BK52" s="60"/>
      <c r="BL52" s="60"/>
      <c r="BM52" s="25"/>
      <c r="BN52" s="85"/>
      <c r="BO52" s="85"/>
      <c r="BP52" s="85"/>
      <c r="BQ52" s="85"/>
      <c r="BR52" s="596"/>
      <c r="BS52" s="268"/>
      <c r="BT52" s="60"/>
      <c r="BU52" s="67"/>
      <c r="BV52" s="26"/>
    </row>
    <row r="53" spans="1:74" x14ac:dyDescent="0.25">
      <c r="A53" s="321" t="s">
        <v>96</v>
      </c>
      <c r="B53" s="45"/>
      <c r="C53" s="722"/>
      <c r="D53" s="45"/>
      <c r="E53" s="53"/>
      <c r="F53" s="45"/>
      <c r="G53" s="57"/>
      <c r="H53" s="254"/>
      <c r="I53" s="72"/>
      <c r="J53" s="61"/>
      <c r="K53" s="61"/>
      <c r="L53" s="90"/>
      <c r="M53" s="61"/>
      <c r="N53" s="72">
        <v>1.1469</v>
      </c>
      <c r="O53" s="61">
        <v>4.0961999999999996</v>
      </c>
      <c r="P53" s="61">
        <v>4.0139500000000004</v>
      </c>
      <c r="Q53" s="61">
        <v>5.0645499999999997</v>
      </c>
      <c r="R53" s="61">
        <v>8.7136499999999995</v>
      </c>
      <c r="S53" s="61">
        <v>6.8542500000000004</v>
      </c>
      <c r="T53" s="61">
        <v>6.2932499999999996</v>
      </c>
      <c r="U53" s="90">
        <v>6.1242999999999999</v>
      </c>
      <c r="V53" s="72">
        <v>6.2057500000000001</v>
      </c>
      <c r="W53" s="61">
        <v>6.7385000000000002</v>
      </c>
      <c r="X53" s="61">
        <v>6.8967000000000001</v>
      </c>
      <c r="Y53" s="279">
        <v>5.9817999999999998</v>
      </c>
      <c r="Z53" s="61">
        <v>6.0609500000000001</v>
      </c>
      <c r="AA53" s="61">
        <v>8.4395000000000007</v>
      </c>
      <c r="AB53" s="61">
        <v>6.4962</v>
      </c>
      <c r="AC53" s="61">
        <v>6.2309000000000001</v>
      </c>
      <c r="AD53" s="61">
        <v>6.1162999999999998</v>
      </c>
      <c r="AE53" s="61">
        <v>8.4395000000000007</v>
      </c>
      <c r="AF53" s="90">
        <v>6.8995499999999996</v>
      </c>
      <c r="AG53" s="53"/>
      <c r="AH53" s="308"/>
      <c r="AI53" s="53"/>
      <c r="AJ53" s="53"/>
      <c r="AK53" s="53"/>
      <c r="AL53" s="53"/>
      <c r="AM53" s="53"/>
      <c r="AN53" s="53"/>
      <c r="AO53" s="322"/>
      <c r="AP53" s="53"/>
      <c r="AQ53" s="53"/>
      <c r="AR53" s="53"/>
      <c r="AS53" s="53"/>
      <c r="AT53" s="53"/>
      <c r="AU53" s="53"/>
      <c r="AV53" s="53"/>
      <c r="AW53" s="53"/>
      <c r="AX53" s="53"/>
      <c r="AY53" s="301"/>
      <c r="AZ53" s="581"/>
      <c r="BA53" s="279"/>
      <c r="BB53" s="61"/>
      <c r="BC53" s="61"/>
      <c r="BD53" s="61"/>
      <c r="BE53" s="279"/>
      <c r="BF53" s="279"/>
      <c r="BG53" s="68"/>
      <c r="BH53" s="27"/>
      <c r="BI53" s="61"/>
      <c r="BJ53" s="61"/>
      <c r="BK53" s="61"/>
      <c r="BL53" s="61"/>
      <c r="BM53" s="27"/>
      <c r="BN53" s="86"/>
      <c r="BO53" s="86"/>
      <c r="BP53" s="86"/>
      <c r="BQ53" s="86"/>
      <c r="BR53" s="603"/>
      <c r="BS53" s="270"/>
      <c r="BT53" s="61"/>
      <c r="BU53" s="68"/>
      <c r="BV53" s="272"/>
    </row>
    <row r="54" spans="1:74" ht="14.5" x14ac:dyDescent="0.25">
      <c r="A54" s="323" t="s">
        <v>223</v>
      </c>
      <c r="B54" s="46"/>
      <c r="C54" s="723"/>
      <c r="D54" s="46"/>
      <c r="E54" s="54"/>
      <c r="F54" s="46"/>
      <c r="G54" s="58"/>
      <c r="H54" s="255"/>
      <c r="I54" s="73"/>
      <c r="J54" s="62"/>
      <c r="K54" s="62"/>
      <c r="L54" s="91"/>
      <c r="M54" s="62"/>
      <c r="N54" s="73"/>
      <c r="O54" s="62"/>
      <c r="P54" s="62"/>
      <c r="Q54" s="62"/>
      <c r="R54" s="62"/>
      <c r="S54" s="62"/>
      <c r="T54" s="62"/>
      <c r="U54" s="91"/>
      <c r="V54" s="73"/>
      <c r="W54" s="62"/>
      <c r="X54" s="62"/>
      <c r="Y54" s="245"/>
      <c r="Z54" s="62"/>
      <c r="AA54" s="62"/>
      <c r="AB54" s="62"/>
      <c r="AC54" s="62"/>
      <c r="AD54" s="62"/>
      <c r="AE54" s="62"/>
      <c r="AF54" s="91"/>
      <c r="AG54" s="54"/>
      <c r="AH54" s="309"/>
      <c r="AI54" s="54"/>
      <c r="AJ54" s="54"/>
      <c r="AK54" s="54"/>
      <c r="AL54" s="54"/>
      <c r="AM54" s="54"/>
      <c r="AN54" s="54"/>
      <c r="AO54" s="247"/>
      <c r="AP54" s="54"/>
      <c r="AQ54" s="54"/>
      <c r="AR54" s="54"/>
      <c r="AS54" s="54"/>
      <c r="AT54" s="54"/>
      <c r="AU54" s="54"/>
      <c r="AV54" s="54"/>
      <c r="AW54" s="54"/>
      <c r="AX54" s="54"/>
      <c r="AY54" s="302"/>
      <c r="AZ54" s="582"/>
      <c r="BA54" s="245"/>
      <c r="BB54" s="62"/>
      <c r="BC54" s="62"/>
      <c r="BD54" s="62"/>
      <c r="BE54" s="245"/>
      <c r="BF54" s="245"/>
      <c r="BG54" s="69"/>
      <c r="BH54" s="40"/>
      <c r="BI54" s="62"/>
      <c r="BJ54" s="62"/>
      <c r="BK54" s="62"/>
      <c r="BL54" s="62"/>
      <c r="BM54" s="40"/>
      <c r="BN54" s="87"/>
      <c r="BO54" s="87"/>
      <c r="BP54" s="87"/>
      <c r="BQ54" s="87"/>
      <c r="BR54" s="545"/>
      <c r="BS54" s="271"/>
      <c r="BT54" s="62"/>
      <c r="BU54" s="69"/>
      <c r="BV54" s="41"/>
    </row>
    <row r="55" spans="1:74" s="107" customFormat="1" x14ac:dyDescent="0.25">
      <c r="A55" s="108" t="s">
        <v>7458</v>
      </c>
      <c r="B55" s="109"/>
      <c r="C55" s="734">
        <v>41275</v>
      </c>
      <c r="D55" s="109"/>
      <c r="E55" s="110">
        <v>5755.6</v>
      </c>
      <c r="F55" s="109"/>
      <c r="G55" s="111">
        <v>2674.3975999999998</v>
      </c>
      <c r="H55" s="253"/>
      <c r="I55" s="114">
        <v>0.17534</v>
      </c>
      <c r="J55" s="112">
        <v>7.5</v>
      </c>
      <c r="K55" s="112">
        <v>0.16164000000000001</v>
      </c>
      <c r="L55" s="119">
        <v>0.17534</v>
      </c>
      <c r="M55" s="112"/>
      <c r="N55" s="114">
        <v>1.01</v>
      </c>
      <c r="O55" s="112">
        <v>4.1367000000000003</v>
      </c>
      <c r="P55" s="112">
        <v>4.1597</v>
      </c>
      <c r="Q55" s="112">
        <v>5.3239000000000001</v>
      </c>
      <c r="R55" s="112">
        <v>8.5869999999999997</v>
      </c>
      <c r="S55" s="112">
        <v>6.9333</v>
      </c>
      <c r="T55" s="112">
        <v>6.4132999999999996</v>
      </c>
      <c r="U55" s="119">
        <v>6.2596999999999996</v>
      </c>
      <c r="V55" s="114">
        <v>6.3278999999999996</v>
      </c>
      <c r="W55" s="112">
        <v>6.8678999999999997</v>
      </c>
      <c r="X55" s="112">
        <v>7.0303000000000004</v>
      </c>
      <c r="Y55" s="278">
        <v>6.1196000000000002</v>
      </c>
      <c r="Z55" s="112">
        <v>5.7740999999999998</v>
      </c>
      <c r="AA55" s="112">
        <v>8.4080999999999992</v>
      </c>
      <c r="AB55" s="112">
        <v>6.5991</v>
      </c>
      <c r="AC55" s="112">
        <v>6.3586</v>
      </c>
      <c r="AD55" s="112">
        <v>6.2468000000000004</v>
      </c>
      <c r="AE55" s="112">
        <v>8.4080999999999992</v>
      </c>
      <c r="AF55" s="119">
        <v>6.5312000000000001</v>
      </c>
      <c r="AG55" s="110"/>
      <c r="AH55" s="306">
        <v>9</v>
      </c>
      <c r="AI55" s="110">
        <v>9</v>
      </c>
      <c r="AJ55" s="110">
        <v>10</v>
      </c>
      <c r="AK55" s="110">
        <v>2</v>
      </c>
      <c r="AL55" s="110">
        <v>9</v>
      </c>
      <c r="AM55" s="110">
        <v>9</v>
      </c>
      <c r="AN55" s="110">
        <v>2</v>
      </c>
      <c r="AO55" s="249">
        <v>2</v>
      </c>
      <c r="AP55" s="110">
        <v>3</v>
      </c>
      <c r="AQ55" s="110">
        <v>5</v>
      </c>
      <c r="AR55" s="110">
        <v>3</v>
      </c>
      <c r="AS55" s="110">
        <v>3</v>
      </c>
      <c r="AT55" s="110">
        <v>8</v>
      </c>
      <c r="AU55" s="110">
        <v>12</v>
      </c>
      <c r="AV55" s="110">
        <v>5</v>
      </c>
      <c r="AW55" s="110">
        <v>1</v>
      </c>
      <c r="AX55" s="110">
        <v>2</v>
      </c>
      <c r="AY55" s="299">
        <v>12</v>
      </c>
      <c r="AZ55" s="595"/>
      <c r="BA55" s="278">
        <v>21.67</v>
      </c>
      <c r="BB55" s="112">
        <v>86.61</v>
      </c>
      <c r="BC55" s="112" t="s">
        <v>430</v>
      </c>
      <c r="BD55" s="112" t="s">
        <v>430</v>
      </c>
      <c r="BE55" s="278" t="s">
        <v>430</v>
      </c>
      <c r="BF55" s="278">
        <v>-8.2799999999999994</v>
      </c>
      <c r="BG55" s="113"/>
      <c r="BH55" s="117">
        <v>-8.2799999999999994</v>
      </c>
      <c r="BI55" s="112">
        <v>36.9</v>
      </c>
      <c r="BJ55" s="112">
        <v>45.03</v>
      </c>
      <c r="BK55" s="112">
        <v>4.6900000000000004</v>
      </c>
      <c r="BL55" s="112" t="s">
        <v>430</v>
      </c>
      <c r="BM55" s="117">
        <v>1.1299999999999999</v>
      </c>
      <c r="BN55" s="118" t="s">
        <v>430</v>
      </c>
      <c r="BO55" s="118">
        <v>20.54</v>
      </c>
      <c r="BP55" s="118" t="s">
        <v>430</v>
      </c>
      <c r="BQ55" s="118" t="s">
        <v>430</v>
      </c>
      <c r="BR55" s="597"/>
      <c r="BS55" s="269">
        <v>3.18943887</v>
      </c>
      <c r="BT55" s="112">
        <v>12.60475827</v>
      </c>
      <c r="BU55" s="113"/>
      <c r="BV55" s="139" t="s">
        <v>7420</v>
      </c>
    </row>
    <row r="56" spans="1:74" s="107" customFormat="1" x14ac:dyDescent="0.25">
      <c r="A56" s="108" t="s">
        <v>7459</v>
      </c>
      <c r="B56" s="109"/>
      <c r="C56" s="734">
        <v>41274</v>
      </c>
      <c r="D56" s="109"/>
      <c r="E56" s="110">
        <v>5174.93</v>
      </c>
      <c r="F56" s="109"/>
      <c r="G56" s="111">
        <v>2449.4421000000002</v>
      </c>
      <c r="H56" s="253"/>
      <c r="I56" s="114">
        <v>0.2</v>
      </c>
      <c r="J56" s="112">
        <v>7.5</v>
      </c>
      <c r="K56" s="112">
        <v>0.2</v>
      </c>
      <c r="L56" s="119">
        <v>0.2</v>
      </c>
      <c r="M56" s="112"/>
      <c r="N56" s="114">
        <v>0.67059999999999997</v>
      </c>
      <c r="O56" s="112">
        <v>4.0122999999999998</v>
      </c>
      <c r="P56" s="112">
        <v>3.9933999999999998</v>
      </c>
      <c r="Q56" s="112">
        <v>5.1816000000000004</v>
      </c>
      <c r="R56" s="112">
        <v>8.7712000000000003</v>
      </c>
      <c r="S56" s="112">
        <v>6.9320000000000004</v>
      </c>
      <c r="T56" s="112">
        <v>6.3691000000000004</v>
      </c>
      <c r="U56" s="119">
        <v>6.2176999999999998</v>
      </c>
      <c r="V56" s="114">
        <v>6.2953999999999999</v>
      </c>
      <c r="W56" s="112">
        <v>6.8693999999999997</v>
      </c>
      <c r="X56" s="112">
        <v>7.0190999999999999</v>
      </c>
      <c r="Y56" s="278">
        <v>6.0982000000000003</v>
      </c>
      <c r="Z56" s="112">
        <v>5.1367000000000003</v>
      </c>
      <c r="AA56" s="112">
        <v>8.5042000000000009</v>
      </c>
      <c r="AB56" s="112">
        <v>6.5658000000000003</v>
      </c>
      <c r="AC56" s="112">
        <v>6.3144999999999998</v>
      </c>
      <c r="AD56" s="112">
        <v>6.2104999999999997</v>
      </c>
      <c r="AE56" s="112">
        <v>8.5042000000000009</v>
      </c>
      <c r="AF56" s="119">
        <v>6.0685000000000002</v>
      </c>
      <c r="AG56" s="110"/>
      <c r="AH56" s="306">
        <v>14</v>
      </c>
      <c r="AI56" s="110">
        <v>15</v>
      </c>
      <c r="AJ56" s="110">
        <v>14</v>
      </c>
      <c r="AK56" s="110">
        <v>7</v>
      </c>
      <c r="AL56" s="110">
        <v>4</v>
      </c>
      <c r="AM56" s="110">
        <v>10</v>
      </c>
      <c r="AN56" s="110">
        <v>9</v>
      </c>
      <c r="AO56" s="249">
        <v>7</v>
      </c>
      <c r="AP56" s="110">
        <v>7</v>
      </c>
      <c r="AQ56" s="110">
        <v>4</v>
      </c>
      <c r="AR56" s="110">
        <v>5</v>
      </c>
      <c r="AS56" s="110">
        <v>5</v>
      </c>
      <c r="AT56" s="110">
        <v>11</v>
      </c>
      <c r="AU56" s="110">
        <v>7</v>
      </c>
      <c r="AV56" s="110">
        <v>8</v>
      </c>
      <c r="AW56" s="110">
        <v>7</v>
      </c>
      <c r="AX56" s="110">
        <v>7</v>
      </c>
      <c r="AY56" s="299">
        <v>7</v>
      </c>
      <c r="AZ56" s="595"/>
      <c r="BA56" s="278">
        <v>18.32</v>
      </c>
      <c r="BB56" s="112">
        <v>99.18</v>
      </c>
      <c r="BC56" s="112" t="s">
        <v>430</v>
      </c>
      <c r="BD56" s="112" t="s">
        <v>430</v>
      </c>
      <c r="BE56" s="278" t="s">
        <v>430</v>
      </c>
      <c r="BF56" s="278">
        <v>-17.5</v>
      </c>
      <c r="BG56" s="113"/>
      <c r="BH56" s="117">
        <v>-17.5</v>
      </c>
      <c r="BI56" s="112">
        <v>48.18</v>
      </c>
      <c r="BJ56" s="112">
        <v>51</v>
      </c>
      <c r="BK56" s="112" t="s">
        <v>430</v>
      </c>
      <c r="BL56" s="112" t="s">
        <v>430</v>
      </c>
      <c r="BM56" s="117" t="s">
        <v>430</v>
      </c>
      <c r="BN56" s="118" t="s">
        <v>430</v>
      </c>
      <c r="BO56" s="118">
        <v>18.32</v>
      </c>
      <c r="BP56" s="118" t="s">
        <v>430</v>
      </c>
      <c r="BQ56" s="118" t="s">
        <v>430</v>
      </c>
      <c r="BR56" s="597"/>
      <c r="BS56" s="269">
        <v>6.6745671393325399</v>
      </c>
      <c r="BT56" s="112">
        <v>11.4338479588566</v>
      </c>
      <c r="BU56" s="113"/>
      <c r="BV56" s="139" t="s">
        <v>7420</v>
      </c>
    </row>
    <row r="57" spans="1:74" s="107" customFormat="1" x14ac:dyDescent="0.25">
      <c r="A57" s="108" t="s">
        <v>7460</v>
      </c>
      <c r="B57" s="109"/>
      <c r="C57" s="734">
        <v>43231</v>
      </c>
      <c r="D57" s="109"/>
      <c r="E57" s="110">
        <v>5170.93</v>
      </c>
      <c r="F57" s="109"/>
      <c r="G57" s="111">
        <v>1533.2275999999999</v>
      </c>
      <c r="H57" s="253"/>
      <c r="I57" s="114">
        <v>0.17588999999999999</v>
      </c>
      <c r="J57" s="112">
        <v>7.06</v>
      </c>
      <c r="K57" s="112">
        <v>0.16170000000000001</v>
      </c>
      <c r="L57" s="119">
        <v>0.17319999999999999</v>
      </c>
      <c r="M57" s="112"/>
      <c r="N57" s="114">
        <v>0.55710000000000004</v>
      </c>
      <c r="O57" s="112">
        <v>3.9142000000000001</v>
      </c>
      <c r="P57" s="112">
        <v>3.8835999999999999</v>
      </c>
      <c r="Q57" s="112">
        <v>5.1166999999999998</v>
      </c>
      <c r="R57" s="112">
        <v>8.8411000000000008</v>
      </c>
      <c r="S57" s="112">
        <v>7.0263999999999998</v>
      </c>
      <c r="T57" s="112">
        <v>6.3704000000000001</v>
      </c>
      <c r="U57" s="119">
        <v>6.1673999999999998</v>
      </c>
      <c r="V57" s="114">
        <v>6.2290000000000001</v>
      </c>
      <c r="W57" s="112">
        <v>6.6204000000000001</v>
      </c>
      <c r="X57" s="112">
        <v>6.7222</v>
      </c>
      <c r="Y57" s="278">
        <v>5.8127000000000004</v>
      </c>
      <c r="Z57" s="112" t="s">
        <v>430</v>
      </c>
      <c r="AA57" s="112">
        <v>8.6684999999999999</v>
      </c>
      <c r="AB57" s="112">
        <v>6.6184000000000003</v>
      </c>
      <c r="AC57" s="112">
        <v>6.2801999999999998</v>
      </c>
      <c r="AD57" s="112">
        <v>6.1492000000000004</v>
      </c>
      <c r="AE57" s="112">
        <v>8.6684999999999999</v>
      </c>
      <c r="AF57" s="119">
        <v>5.5106999999999999</v>
      </c>
      <c r="AG57" s="110"/>
      <c r="AH57" s="306">
        <v>18</v>
      </c>
      <c r="AI57" s="110">
        <v>18</v>
      </c>
      <c r="AJ57" s="110">
        <v>19</v>
      </c>
      <c r="AK57" s="110">
        <v>13</v>
      </c>
      <c r="AL57" s="110">
        <v>2</v>
      </c>
      <c r="AM57" s="110">
        <v>2</v>
      </c>
      <c r="AN57" s="110">
        <v>8</v>
      </c>
      <c r="AO57" s="249">
        <v>9</v>
      </c>
      <c r="AP57" s="110">
        <v>10</v>
      </c>
      <c r="AQ57" s="110">
        <v>15</v>
      </c>
      <c r="AR57" s="110">
        <v>14</v>
      </c>
      <c r="AS57" s="110">
        <v>14</v>
      </c>
      <c r="AT57" s="110" t="s">
        <v>430</v>
      </c>
      <c r="AU57" s="110">
        <v>3</v>
      </c>
      <c r="AV57" s="110">
        <v>4</v>
      </c>
      <c r="AW57" s="110">
        <v>9</v>
      </c>
      <c r="AX57" s="110">
        <v>10</v>
      </c>
      <c r="AY57" s="299">
        <v>3</v>
      </c>
      <c r="AZ57" s="595"/>
      <c r="BA57" s="278">
        <v>20.36</v>
      </c>
      <c r="BB57" s="112">
        <v>78.489999999999995</v>
      </c>
      <c r="BC57" s="112" t="s">
        <v>430</v>
      </c>
      <c r="BD57" s="112" t="s">
        <v>430</v>
      </c>
      <c r="BE57" s="278" t="s">
        <v>430</v>
      </c>
      <c r="BF57" s="278">
        <v>1.1499999999999999</v>
      </c>
      <c r="BG57" s="113"/>
      <c r="BH57" s="117">
        <v>1.1499999999999999</v>
      </c>
      <c r="BI57" s="112">
        <v>46.52</v>
      </c>
      <c r="BJ57" s="112">
        <v>31.97</v>
      </c>
      <c r="BK57" s="112" t="s">
        <v>430</v>
      </c>
      <c r="BL57" s="112" t="s">
        <v>430</v>
      </c>
      <c r="BM57" s="117">
        <v>7.73</v>
      </c>
      <c r="BN57" s="118" t="s">
        <v>430</v>
      </c>
      <c r="BO57" s="118">
        <v>12.63</v>
      </c>
      <c r="BP57" s="118" t="s">
        <v>430</v>
      </c>
      <c r="BQ57" s="118" t="s">
        <v>430</v>
      </c>
      <c r="BR57" s="597"/>
      <c r="BS57" s="269" t="s">
        <v>430</v>
      </c>
      <c r="BT57" s="112">
        <v>4.7557171490488601</v>
      </c>
      <c r="BU57" s="113"/>
      <c r="BV57" s="139" t="s">
        <v>7420</v>
      </c>
    </row>
    <row r="58" spans="1:74" s="107" customFormat="1" x14ac:dyDescent="0.25">
      <c r="A58" s="108" t="s">
        <v>7461</v>
      </c>
      <c r="B58" s="109"/>
      <c r="C58" s="734">
        <v>41275</v>
      </c>
      <c r="D58" s="109"/>
      <c r="E58" s="110">
        <v>4858.34</v>
      </c>
      <c r="F58" s="109"/>
      <c r="G58" s="111">
        <v>3323.5279999999998</v>
      </c>
      <c r="H58" s="253"/>
      <c r="I58" s="114">
        <v>0.18</v>
      </c>
      <c r="J58" s="112">
        <v>7.46</v>
      </c>
      <c r="K58" s="112">
        <v>0.17</v>
      </c>
      <c r="L58" s="119">
        <v>0.18</v>
      </c>
      <c r="M58" s="112"/>
      <c r="N58" s="114">
        <v>0.66549999999999998</v>
      </c>
      <c r="O58" s="112">
        <v>4.0145999999999997</v>
      </c>
      <c r="P58" s="112">
        <v>4.008</v>
      </c>
      <c r="Q58" s="112">
        <v>5.2131999999999996</v>
      </c>
      <c r="R58" s="112">
        <v>8.6409000000000002</v>
      </c>
      <c r="S58" s="112">
        <v>7.0025000000000004</v>
      </c>
      <c r="T58" s="112">
        <v>6.4001999999999999</v>
      </c>
      <c r="U58" s="119">
        <v>6.2515999999999998</v>
      </c>
      <c r="V58" s="114">
        <v>6.3281000000000001</v>
      </c>
      <c r="W58" s="112">
        <v>6.8666</v>
      </c>
      <c r="X58" s="112">
        <v>7.0194000000000001</v>
      </c>
      <c r="Y58" s="278">
        <v>6.0890000000000004</v>
      </c>
      <c r="Z58" s="112">
        <v>6.0289999999999999</v>
      </c>
      <c r="AA58" s="112">
        <v>8.5469000000000008</v>
      </c>
      <c r="AB58" s="112">
        <v>6.5822000000000003</v>
      </c>
      <c r="AC58" s="112">
        <v>6.3429000000000002</v>
      </c>
      <c r="AD58" s="112">
        <v>6.2420999999999998</v>
      </c>
      <c r="AE58" s="112">
        <v>8.5469000000000008</v>
      </c>
      <c r="AF58" s="119">
        <v>6.7194000000000003</v>
      </c>
      <c r="AG58" s="110"/>
      <c r="AH58" s="306">
        <v>15</v>
      </c>
      <c r="AI58" s="110">
        <v>14</v>
      </c>
      <c r="AJ58" s="110">
        <v>12</v>
      </c>
      <c r="AK58" s="110">
        <v>4</v>
      </c>
      <c r="AL58" s="110">
        <v>7</v>
      </c>
      <c r="AM58" s="110">
        <v>4</v>
      </c>
      <c r="AN58" s="110">
        <v>4</v>
      </c>
      <c r="AO58" s="249">
        <v>3</v>
      </c>
      <c r="AP58" s="110">
        <v>2</v>
      </c>
      <c r="AQ58" s="110">
        <v>6</v>
      </c>
      <c r="AR58" s="110">
        <v>4</v>
      </c>
      <c r="AS58" s="110">
        <v>6</v>
      </c>
      <c r="AT58" s="110">
        <v>6</v>
      </c>
      <c r="AU58" s="110">
        <v>5</v>
      </c>
      <c r="AV58" s="110">
        <v>6</v>
      </c>
      <c r="AW58" s="110">
        <v>3</v>
      </c>
      <c r="AX58" s="110">
        <v>3</v>
      </c>
      <c r="AY58" s="299">
        <v>5</v>
      </c>
      <c r="AZ58" s="595"/>
      <c r="BA58" s="278">
        <v>10.34</v>
      </c>
      <c r="BB58" s="112">
        <v>88.84</v>
      </c>
      <c r="BC58" s="112" t="s">
        <v>430</v>
      </c>
      <c r="BD58" s="112" t="s">
        <v>430</v>
      </c>
      <c r="BE58" s="278" t="s">
        <v>430</v>
      </c>
      <c r="BF58" s="278">
        <v>0.82</v>
      </c>
      <c r="BG58" s="113"/>
      <c r="BH58" s="117">
        <v>0.82</v>
      </c>
      <c r="BI58" s="112">
        <v>34.520000000000003</v>
      </c>
      <c r="BJ58" s="112">
        <v>51.24</v>
      </c>
      <c r="BK58" s="112">
        <v>3.09</v>
      </c>
      <c r="BL58" s="112" t="s">
        <v>430</v>
      </c>
      <c r="BM58" s="117" t="s">
        <v>430</v>
      </c>
      <c r="BN58" s="118" t="s">
        <v>430</v>
      </c>
      <c r="BO58" s="118">
        <v>10.34</v>
      </c>
      <c r="BP58" s="118" t="s">
        <v>430</v>
      </c>
      <c r="BQ58" s="118" t="s">
        <v>430</v>
      </c>
      <c r="BR58" s="597"/>
      <c r="BS58" s="269">
        <v>4.0725700900000001</v>
      </c>
      <c r="BT58" s="112">
        <v>17.221489859999998</v>
      </c>
      <c r="BU58" s="113"/>
      <c r="BV58" s="139" t="s">
        <v>7420</v>
      </c>
    </row>
    <row r="59" spans="1:74" s="107" customFormat="1" x14ac:dyDescent="0.25">
      <c r="A59" s="108" t="s">
        <v>7462</v>
      </c>
      <c r="B59" s="109"/>
      <c r="C59" s="734">
        <v>45112</v>
      </c>
      <c r="D59" s="109"/>
      <c r="E59" s="110">
        <v>3178.5</v>
      </c>
      <c r="F59" s="109"/>
      <c r="G59" s="111">
        <v>1209.8109999999999</v>
      </c>
      <c r="H59" s="253"/>
      <c r="I59" s="114">
        <v>0.16438</v>
      </c>
      <c r="J59" s="112">
        <v>7.58</v>
      </c>
      <c r="K59" s="112">
        <v>0.15342</v>
      </c>
      <c r="L59" s="119">
        <v>0.16438</v>
      </c>
      <c r="M59" s="112"/>
      <c r="N59" s="114">
        <v>0.84179999999999999</v>
      </c>
      <c r="O59" s="112">
        <v>4.0480999999999998</v>
      </c>
      <c r="P59" s="112">
        <v>4.0476000000000001</v>
      </c>
      <c r="Q59" s="112">
        <v>5.1738</v>
      </c>
      <c r="R59" s="112">
        <v>8.6104000000000003</v>
      </c>
      <c r="S59" s="112">
        <v>6.91</v>
      </c>
      <c r="T59" s="112">
        <v>6.3533999999999997</v>
      </c>
      <c r="U59" s="119">
        <v>6.1959</v>
      </c>
      <c r="V59" s="114">
        <v>6.2808999999999999</v>
      </c>
      <c r="W59" s="112">
        <v>6.8411</v>
      </c>
      <c r="X59" s="112" t="s">
        <v>430</v>
      </c>
      <c r="Y59" s="278" t="s">
        <v>430</v>
      </c>
      <c r="Z59" s="112" t="s">
        <v>430</v>
      </c>
      <c r="AA59" s="112">
        <v>8.2461000000000002</v>
      </c>
      <c r="AB59" s="112">
        <v>6.5366999999999997</v>
      </c>
      <c r="AC59" s="112">
        <v>6.2939999999999996</v>
      </c>
      <c r="AD59" s="112">
        <v>6.1870000000000003</v>
      </c>
      <c r="AE59" s="112">
        <v>8.2461000000000002</v>
      </c>
      <c r="AF59" s="119">
        <v>7.0034999999999998</v>
      </c>
      <c r="AG59" s="110"/>
      <c r="AH59" s="306">
        <v>11</v>
      </c>
      <c r="AI59" s="110">
        <v>12</v>
      </c>
      <c r="AJ59" s="110">
        <v>11</v>
      </c>
      <c r="AK59" s="110">
        <v>9</v>
      </c>
      <c r="AL59" s="110">
        <v>8</v>
      </c>
      <c r="AM59" s="110">
        <v>11</v>
      </c>
      <c r="AN59" s="110">
        <v>10</v>
      </c>
      <c r="AO59" s="249">
        <v>8</v>
      </c>
      <c r="AP59" s="110">
        <v>8</v>
      </c>
      <c r="AQ59" s="110">
        <v>8</v>
      </c>
      <c r="AR59" s="110" t="s">
        <v>430</v>
      </c>
      <c r="AS59" s="110" t="s">
        <v>430</v>
      </c>
      <c r="AT59" s="110" t="s">
        <v>430</v>
      </c>
      <c r="AU59" s="110">
        <v>15</v>
      </c>
      <c r="AV59" s="110">
        <v>12</v>
      </c>
      <c r="AW59" s="110">
        <v>8</v>
      </c>
      <c r="AX59" s="110">
        <v>8</v>
      </c>
      <c r="AY59" s="299">
        <v>15</v>
      </c>
      <c r="AZ59" s="595"/>
      <c r="BA59" s="278">
        <v>12.63</v>
      </c>
      <c r="BB59" s="112">
        <v>98.11</v>
      </c>
      <c r="BC59" s="112" t="s">
        <v>430</v>
      </c>
      <c r="BD59" s="112" t="s">
        <v>430</v>
      </c>
      <c r="BE59" s="278" t="s">
        <v>430</v>
      </c>
      <c r="BF59" s="278">
        <v>-10.74</v>
      </c>
      <c r="BG59" s="113"/>
      <c r="BH59" s="117">
        <v>-10.74</v>
      </c>
      <c r="BI59" s="112">
        <v>45.05</v>
      </c>
      <c r="BJ59" s="112">
        <v>48.91</v>
      </c>
      <c r="BK59" s="112">
        <v>4.1399999999999997</v>
      </c>
      <c r="BL59" s="112" t="s">
        <v>430</v>
      </c>
      <c r="BM59" s="117" t="s">
        <v>430</v>
      </c>
      <c r="BN59" s="118" t="s">
        <v>430</v>
      </c>
      <c r="BO59" s="118">
        <v>12.63</v>
      </c>
      <c r="BP59" s="118" t="s">
        <v>430</v>
      </c>
      <c r="BQ59" s="118" t="s">
        <v>430</v>
      </c>
      <c r="BR59" s="597"/>
      <c r="BS59" s="269">
        <v>1.5588926601558899</v>
      </c>
      <c r="BT59" s="112">
        <v>18.868531821886801</v>
      </c>
      <c r="BU59" s="113"/>
      <c r="BV59" s="139" t="s">
        <v>7438</v>
      </c>
    </row>
    <row r="60" spans="1:74" s="107" customFormat="1" x14ac:dyDescent="0.25">
      <c r="A60" s="108" t="s">
        <v>7463</v>
      </c>
      <c r="B60" s="109"/>
      <c r="C60" s="734">
        <v>41275</v>
      </c>
      <c r="D60" s="109"/>
      <c r="E60" s="110">
        <v>2566.84</v>
      </c>
      <c r="F60" s="109"/>
      <c r="G60" s="111">
        <v>75.638199999999998</v>
      </c>
      <c r="H60" s="253"/>
      <c r="I60" s="114">
        <v>0.15890000000000001</v>
      </c>
      <c r="J60" s="112">
        <v>7.11</v>
      </c>
      <c r="K60" s="112">
        <v>0.14795</v>
      </c>
      <c r="L60" s="119">
        <v>0.15890000000000001</v>
      </c>
      <c r="M60" s="112"/>
      <c r="N60" s="114">
        <v>0.62729999999999997</v>
      </c>
      <c r="O60" s="112">
        <v>3.9422000000000001</v>
      </c>
      <c r="P60" s="112">
        <v>3.9876</v>
      </c>
      <c r="Q60" s="112">
        <v>5.1425000000000001</v>
      </c>
      <c r="R60" s="112">
        <v>8.2957999999999998</v>
      </c>
      <c r="S60" s="112">
        <v>6.7904999999999998</v>
      </c>
      <c r="T60" s="112">
        <v>6.2537000000000003</v>
      </c>
      <c r="U60" s="119">
        <v>6.1130000000000004</v>
      </c>
      <c r="V60" s="114">
        <v>6.2138999999999998</v>
      </c>
      <c r="W60" s="112">
        <v>6.7525000000000004</v>
      </c>
      <c r="X60" s="112">
        <v>6.9310999999999998</v>
      </c>
      <c r="Y60" s="278">
        <v>6.0488999999999997</v>
      </c>
      <c r="Z60" s="112">
        <v>6.1349999999999998</v>
      </c>
      <c r="AA60" s="112">
        <v>8.2138000000000009</v>
      </c>
      <c r="AB60" s="112">
        <v>6.4260999999999999</v>
      </c>
      <c r="AC60" s="112">
        <v>6.1988000000000003</v>
      </c>
      <c r="AD60" s="112">
        <v>6.1032000000000002</v>
      </c>
      <c r="AE60" s="112">
        <v>8.2138000000000009</v>
      </c>
      <c r="AF60" s="119">
        <v>6.8399000000000001</v>
      </c>
      <c r="AG60" s="110"/>
      <c r="AH60" s="306">
        <v>17</v>
      </c>
      <c r="AI60" s="110">
        <v>17</v>
      </c>
      <c r="AJ60" s="110">
        <v>15</v>
      </c>
      <c r="AK60" s="110">
        <v>12</v>
      </c>
      <c r="AL60" s="110">
        <v>18</v>
      </c>
      <c r="AM60" s="110">
        <v>15</v>
      </c>
      <c r="AN60" s="110">
        <v>14</v>
      </c>
      <c r="AO60" s="249">
        <v>14</v>
      </c>
      <c r="AP60" s="110">
        <v>12</v>
      </c>
      <c r="AQ60" s="110">
        <v>11</v>
      </c>
      <c r="AR60" s="110">
        <v>9</v>
      </c>
      <c r="AS60" s="110">
        <v>7</v>
      </c>
      <c r="AT60" s="110">
        <v>4</v>
      </c>
      <c r="AU60" s="110">
        <v>17</v>
      </c>
      <c r="AV60" s="110">
        <v>15</v>
      </c>
      <c r="AW60" s="110">
        <v>13</v>
      </c>
      <c r="AX60" s="110">
        <v>14</v>
      </c>
      <c r="AY60" s="299">
        <v>17</v>
      </c>
      <c r="AZ60" s="595"/>
      <c r="BA60" s="278">
        <v>16.420000000000002</v>
      </c>
      <c r="BB60" s="112">
        <v>77.66</v>
      </c>
      <c r="BC60" s="112" t="s">
        <v>430</v>
      </c>
      <c r="BD60" s="112" t="s">
        <v>430</v>
      </c>
      <c r="BE60" s="278" t="s">
        <v>430</v>
      </c>
      <c r="BF60" s="278">
        <v>5.93</v>
      </c>
      <c r="BG60" s="113"/>
      <c r="BH60" s="117">
        <v>5.93</v>
      </c>
      <c r="BI60" s="112">
        <v>30.11</v>
      </c>
      <c r="BJ60" s="112">
        <v>41.9</v>
      </c>
      <c r="BK60" s="112">
        <v>5.64</v>
      </c>
      <c r="BL60" s="112" t="s">
        <v>430</v>
      </c>
      <c r="BM60" s="117" t="s">
        <v>430</v>
      </c>
      <c r="BN60" s="118" t="s">
        <v>430</v>
      </c>
      <c r="BO60" s="118">
        <v>16.420000000000002</v>
      </c>
      <c r="BP60" s="118" t="s">
        <v>430</v>
      </c>
      <c r="BQ60" s="118" t="s">
        <v>430</v>
      </c>
      <c r="BR60" s="597"/>
      <c r="BS60" s="269">
        <v>6.7414679393258599</v>
      </c>
      <c r="BT60" s="112">
        <v>7.6806494292319396</v>
      </c>
      <c r="BU60" s="113"/>
      <c r="BV60" s="139" t="s">
        <v>7420</v>
      </c>
    </row>
    <row r="61" spans="1:74" s="107" customFormat="1" x14ac:dyDescent="0.25">
      <c r="A61" s="108" t="s">
        <v>7464</v>
      </c>
      <c r="B61" s="109"/>
      <c r="C61" s="734">
        <v>41275</v>
      </c>
      <c r="D61" s="109"/>
      <c r="E61" s="110">
        <v>1611.37</v>
      </c>
      <c r="F61" s="109"/>
      <c r="G61" s="111">
        <v>3192.7148000000002</v>
      </c>
      <c r="H61" s="253"/>
      <c r="I61" s="114">
        <v>0.14000000000000001</v>
      </c>
      <c r="J61" s="112">
        <v>7.3</v>
      </c>
      <c r="K61" s="112">
        <v>0.14000000000000001</v>
      </c>
      <c r="L61" s="119">
        <v>0.14000000000000001</v>
      </c>
      <c r="M61" s="112"/>
      <c r="N61" s="114">
        <v>0.75229999999999997</v>
      </c>
      <c r="O61" s="112">
        <v>4.0758000000000001</v>
      </c>
      <c r="P61" s="112">
        <v>3.9344000000000001</v>
      </c>
      <c r="Q61" s="112">
        <v>5.1726000000000001</v>
      </c>
      <c r="R61" s="112">
        <v>8.4124999999999996</v>
      </c>
      <c r="S61" s="112">
        <v>6.8987999999999996</v>
      </c>
      <c r="T61" s="112">
        <v>6.3841000000000001</v>
      </c>
      <c r="U61" s="119">
        <v>6.2196999999999996</v>
      </c>
      <c r="V61" s="114">
        <v>6.3075999999999999</v>
      </c>
      <c r="W61" s="112">
        <v>6.8525</v>
      </c>
      <c r="X61" s="112">
        <v>7.0190000000000001</v>
      </c>
      <c r="Y61" s="278">
        <v>6.1121999999999996</v>
      </c>
      <c r="Z61" s="112">
        <v>6.1582999999999997</v>
      </c>
      <c r="AA61" s="112">
        <v>8.1382999999999992</v>
      </c>
      <c r="AB61" s="112">
        <v>6.5544000000000002</v>
      </c>
      <c r="AC61" s="112">
        <v>6.3284000000000002</v>
      </c>
      <c r="AD61" s="112">
        <v>6.2182000000000004</v>
      </c>
      <c r="AE61" s="112">
        <v>8.1382999999999992</v>
      </c>
      <c r="AF61" s="119">
        <v>6.8379000000000003</v>
      </c>
      <c r="AG61" s="110"/>
      <c r="AH61" s="306">
        <v>12</v>
      </c>
      <c r="AI61" s="110">
        <v>11</v>
      </c>
      <c r="AJ61" s="110">
        <v>17</v>
      </c>
      <c r="AK61" s="110">
        <v>10</v>
      </c>
      <c r="AL61" s="110">
        <v>16</v>
      </c>
      <c r="AM61" s="110">
        <v>12</v>
      </c>
      <c r="AN61" s="110">
        <v>6</v>
      </c>
      <c r="AO61" s="249">
        <v>6</v>
      </c>
      <c r="AP61" s="110">
        <v>6</v>
      </c>
      <c r="AQ61" s="110">
        <v>7</v>
      </c>
      <c r="AR61" s="110">
        <v>6</v>
      </c>
      <c r="AS61" s="110">
        <v>4</v>
      </c>
      <c r="AT61" s="110">
        <v>3</v>
      </c>
      <c r="AU61" s="110">
        <v>18</v>
      </c>
      <c r="AV61" s="110">
        <v>9</v>
      </c>
      <c r="AW61" s="110">
        <v>5</v>
      </c>
      <c r="AX61" s="110">
        <v>6</v>
      </c>
      <c r="AY61" s="299">
        <v>18</v>
      </c>
      <c r="AZ61" s="595"/>
      <c r="BA61" s="278">
        <v>20.02</v>
      </c>
      <c r="BB61" s="112">
        <v>78.62</v>
      </c>
      <c r="BC61" s="112" t="s">
        <v>430</v>
      </c>
      <c r="BD61" s="112" t="s">
        <v>430</v>
      </c>
      <c r="BE61" s="278" t="s">
        <v>430</v>
      </c>
      <c r="BF61" s="278">
        <v>1.35</v>
      </c>
      <c r="BG61" s="113"/>
      <c r="BH61" s="117">
        <v>1.35</v>
      </c>
      <c r="BI61" s="112">
        <v>39.32</v>
      </c>
      <c r="BJ61" s="112">
        <v>39.31</v>
      </c>
      <c r="BK61" s="112" t="s">
        <v>430</v>
      </c>
      <c r="BL61" s="112" t="s">
        <v>430</v>
      </c>
      <c r="BM61" s="117" t="s">
        <v>430</v>
      </c>
      <c r="BN61" s="118" t="s">
        <v>430</v>
      </c>
      <c r="BO61" s="118">
        <v>20.02</v>
      </c>
      <c r="BP61" s="118" t="s">
        <v>430</v>
      </c>
      <c r="BQ61" s="118" t="s">
        <v>430</v>
      </c>
      <c r="BR61" s="597"/>
      <c r="BS61" s="269">
        <v>7.6735563392326496</v>
      </c>
      <c r="BT61" s="112">
        <v>10.7364130589264</v>
      </c>
      <c r="BU61" s="113"/>
      <c r="BV61" s="139" t="s">
        <v>7420</v>
      </c>
    </row>
    <row r="62" spans="1:74" s="107" customFormat="1" x14ac:dyDescent="0.25">
      <c r="A62" s="108" t="s">
        <v>7465</v>
      </c>
      <c r="B62" s="109"/>
      <c r="C62" s="734">
        <v>41279</v>
      </c>
      <c r="D62" s="109"/>
      <c r="E62" s="110">
        <v>1417.76</v>
      </c>
      <c r="F62" s="109"/>
      <c r="G62" s="111">
        <v>44.471899999999998</v>
      </c>
      <c r="H62" s="253"/>
      <c r="I62" s="114">
        <v>7.3969999999999994E-2</v>
      </c>
      <c r="J62" s="112">
        <v>6.77</v>
      </c>
      <c r="K62" s="112">
        <v>6.8489999999999995E-2</v>
      </c>
      <c r="L62" s="119">
        <v>7.3969999999999994E-2</v>
      </c>
      <c r="M62" s="112"/>
      <c r="N62" s="114">
        <v>3.7757999999999998</v>
      </c>
      <c r="O62" s="112">
        <v>4.7896000000000001</v>
      </c>
      <c r="P62" s="112">
        <v>4.6707000000000001</v>
      </c>
      <c r="Q62" s="112">
        <v>4.9809000000000001</v>
      </c>
      <c r="R62" s="112">
        <v>6.7152000000000003</v>
      </c>
      <c r="S62" s="112">
        <v>6.3445</v>
      </c>
      <c r="T62" s="112">
        <v>6.0486000000000004</v>
      </c>
      <c r="U62" s="119">
        <v>5.9913999999999996</v>
      </c>
      <c r="V62" s="114">
        <v>6.1210000000000004</v>
      </c>
      <c r="W62" s="112">
        <v>6.7272999999999996</v>
      </c>
      <c r="X62" s="112">
        <v>6.8719000000000001</v>
      </c>
      <c r="Y62" s="278">
        <v>6.125</v>
      </c>
      <c r="Z62" s="112">
        <v>6.4175000000000004</v>
      </c>
      <c r="AA62" s="112">
        <v>6.5796000000000001</v>
      </c>
      <c r="AB62" s="112">
        <v>6.1174999999999997</v>
      </c>
      <c r="AC62" s="112">
        <v>6.0057</v>
      </c>
      <c r="AD62" s="112">
        <v>6.0003000000000002</v>
      </c>
      <c r="AE62" s="112">
        <v>6.5796000000000001</v>
      </c>
      <c r="AF62" s="119">
        <v>7.1547000000000001</v>
      </c>
      <c r="AG62" s="110"/>
      <c r="AH62" s="306">
        <v>2</v>
      </c>
      <c r="AI62" s="110">
        <v>3</v>
      </c>
      <c r="AJ62" s="110">
        <v>2</v>
      </c>
      <c r="AK62" s="110">
        <v>19</v>
      </c>
      <c r="AL62" s="110">
        <v>22</v>
      </c>
      <c r="AM62" s="110">
        <v>20</v>
      </c>
      <c r="AN62" s="110">
        <v>19</v>
      </c>
      <c r="AO62" s="249">
        <v>17</v>
      </c>
      <c r="AP62" s="110">
        <v>15</v>
      </c>
      <c r="AQ62" s="110">
        <v>12</v>
      </c>
      <c r="AR62" s="110">
        <v>11</v>
      </c>
      <c r="AS62" s="110">
        <v>2</v>
      </c>
      <c r="AT62" s="110">
        <v>1</v>
      </c>
      <c r="AU62" s="110">
        <v>22</v>
      </c>
      <c r="AV62" s="110">
        <v>20</v>
      </c>
      <c r="AW62" s="110">
        <v>17</v>
      </c>
      <c r="AX62" s="110">
        <v>17</v>
      </c>
      <c r="AY62" s="299">
        <v>22</v>
      </c>
      <c r="AZ62" s="595"/>
      <c r="BA62" s="278">
        <v>14.06</v>
      </c>
      <c r="BB62" s="112">
        <v>57.73</v>
      </c>
      <c r="BC62" s="112" t="s">
        <v>430</v>
      </c>
      <c r="BD62" s="112" t="s">
        <v>430</v>
      </c>
      <c r="BE62" s="278" t="s">
        <v>430</v>
      </c>
      <c r="BF62" s="278">
        <v>28.21</v>
      </c>
      <c r="BG62" s="113"/>
      <c r="BH62" s="117">
        <v>28.21</v>
      </c>
      <c r="BI62" s="112">
        <v>20.96</v>
      </c>
      <c r="BJ62" s="112">
        <v>36.770000000000003</v>
      </c>
      <c r="BK62" s="112" t="s">
        <v>430</v>
      </c>
      <c r="BL62" s="112" t="s">
        <v>430</v>
      </c>
      <c r="BM62" s="117" t="s">
        <v>430</v>
      </c>
      <c r="BN62" s="118" t="s">
        <v>430</v>
      </c>
      <c r="BO62" s="118">
        <v>14.06</v>
      </c>
      <c r="BP62" s="118" t="s">
        <v>430</v>
      </c>
      <c r="BQ62" s="118" t="s">
        <v>430</v>
      </c>
      <c r="BR62" s="597"/>
      <c r="BS62" s="269">
        <v>6.9753996133078999</v>
      </c>
      <c r="BT62" s="112">
        <v>14.016769382649899</v>
      </c>
      <c r="BU62" s="113"/>
      <c r="BV62" s="139" t="s">
        <v>7466</v>
      </c>
    </row>
    <row r="63" spans="1:74" s="107" customFormat="1" x14ac:dyDescent="0.25">
      <c r="A63" s="108" t="s">
        <v>7467</v>
      </c>
      <c r="B63" s="109"/>
      <c r="C63" s="734">
        <v>41591</v>
      </c>
      <c r="D63" s="109"/>
      <c r="E63" s="110">
        <v>1177.23</v>
      </c>
      <c r="F63" s="109"/>
      <c r="G63" s="111">
        <v>2124.1997999999999</v>
      </c>
      <c r="H63" s="253"/>
      <c r="I63" s="114">
        <v>0.15648999999999999</v>
      </c>
      <c r="J63" s="112">
        <v>7.18</v>
      </c>
      <c r="K63" s="112" t="s">
        <v>430</v>
      </c>
      <c r="L63" s="119">
        <v>0.15629999999999999</v>
      </c>
      <c r="M63" s="112"/>
      <c r="N63" s="114">
        <v>0.45879999999999999</v>
      </c>
      <c r="O63" s="112">
        <v>3.8037999999999998</v>
      </c>
      <c r="P63" s="112">
        <v>3.8408000000000002</v>
      </c>
      <c r="Q63" s="112">
        <v>5.1757999999999997</v>
      </c>
      <c r="R63" s="112">
        <v>8.4733999999999998</v>
      </c>
      <c r="S63" s="112">
        <v>6.8813000000000004</v>
      </c>
      <c r="T63" s="112">
        <v>6.27</v>
      </c>
      <c r="U63" s="119">
        <v>6.1</v>
      </c>
      <c r="V63" s="114">
        <v>6.1651999999999996</v>
      </c>
      <c r="W63" s="112">
        <v>6.6769999999999996</v>
      </c>
      <c r="X63" s="112">
        <v>6.8327999999999998</v>
      </c>
      <c r="Y63" s="278">
        <v>5.9153000000000002</v>
      </c>
      <c r="Z63" s="112">
        <v>5.7717000000000001</v>
      </c>
      <c r="AA63" s="112">
        <v>8.3633000000000006</v>
      </c>
      <c r="AB63" s="112">
        <v>6.4825999999999997</v>
      </c>
      <c r="AC63" s="112">
        <v>6.202</v>
      </c>
      <c r="AD63" s="112">
        <v>6.0865999999999998</v>
      </c>
      <c r="AE63" s="112">
        <v>8.3633000000000006</v>
      </c>
      <c r="AF63" s="119">
        <v>6.2328999999999999</v>
      </c>
      <c r="AG63" s="110"/>
      <c r="AH63" s="306">
        <v>19</v>
      </c>
      <c r="AI63" s="110">
        <v>21</v>
      </c>
      <c r="AJ63" s="110">
        <v>20</v>
      </c>
      <c r="AK63" s="110">
        <v>8</v>
      </c>
      <c r="AL63" s="110">
        <v>14</v>
      </c>
      <c r="AM63" s="110">
        <v>13</v>
      </c>
      <c r="AN63" s="110">
        <v>13</v>
      </c>
      <c r="AO63" s="249">
        <v>15</v>
      </c>
      <c r="AP63" s="110">
        <v>14</v>
      </c>
      <c r="AQ63" s="110">
        <v>14</v>
      </c>
      <c r="AR63" s="110">
        <v>12</v>
      </c>
      <c r="AS63" s="110">
        <v>10</v>
      </c>
      <c r="AT63" s="110">
        <v>9</v>
      </c>
      <c r="AU63" s="110">
        <v>13</v>
      </c>
      <c r="AV63" s="110">
        <v>14</v>
      </c>
      <c r="AW63" s="110">
        <v>12</v>
      </c>
      <c r="AX63" s="110">
        <v>15</v>
      </c>
      <c r="AY63" s="299">
        <v>13</v>
      </c>
      <c r="AZ63" s="595"/>
      <c r="BA63" s="278">
        <v>24.49</v>
      </c>
      <c r="BB63" s="112">
        <v>72.97</v>
      </c>
      <c r="BC63" s="112">
        <v>2.12</v>
      </c>
      <c r="BD63" s="112" t="s">
        <v>430</v>
      </c>
      <c r="BE63" s="278" t="s">
        <v>430</v>
      </c>
      <c r="BF63" s="278">
        <v>0.42</v>
      </c>
      <c r="BG63" s="113"/>
      <c r="BH63" s="117">
        <v>0.42</v>
      </c>
      <c r="BI63" s="112">
        <v>49.95</v>
      </c>
      <c r="BJ63" s="112">
        <v>23.02</v>
      </c>
      <c r="BK63" s="112">
        <v>2.12</v>
      </c>
      <c r="BL63" s="112" t="s">
        <v>430</v>
      </c>
      <c r="BM63" s="117">
        <v>2.12</v>
      </c>
      <c r="BN63" s="118" t="s">
        <v>430</v>
      </c>
      <c r="BO63" s="118">
        <v>22.36</v>
      </c>
      <c r="BP63" s="118" t="s">
        <v>430</v>
      </c>
      <c r="BQ63" s="118" t="s">
        <v>430</v>
      </c>
      <c r="BR63" s="597"/>
      <c r="BS63" s="269" t="s">
        <v>430</v>
      </c>
      <c r="BT63" s="112">
        <v>8.4362739008436307</v>
      </c>
      <c r="BU63" s="113"/>
      <c r="BV63" s="139" t="s">
        <v>7420</v>
      </c>
    </row>
    <row r="64" spans="1:74" s="107" customFormat="1" x14ac:dyDescent="0.25">
      <c r="A64" s="108" t="s">
        <v>7468</v>
      </c>
      <c r="B64" s="109"/>
      <c r="C64" s="734">
        <v>43454</v>
      </c>
      <c r="D64" s="109"/>
      <c r="E64" s="110">
        <v>1016.65</v>
      </c>
      <c r="F64" s="109"/>
      <c r="G64" s="111">
        <v>14.614800000000001</v>
      </c>
      <c r="H64" s="253"/>
      <c r="I64" s="114">
        <v>0.09</v>
      </c>
      <c r="J64" s="112">
        <v>7.21</v>
      </c>
      <c r="K64" s="112">
        <v>0.09</v>
      </c>
      <c r="L64" s="119">
        <v>0.09</v>
      </c>
      <c r="M64" s="112"/>
      <c r="N64" s="114">
        <v>3.2469999999999999</v>
      </c>
      <c r="O64" s="112">
        <v>4.6637000000000004</v>
      </c>
      <c r="P64" s="112">
        <v>4.4992999999999999</v>
      </c>
      <c r="Q64" s="112">
        <v>5.0582000000000003</v>
      </c>
      <c r="R64" s="112">
        <v>7.4996</v>
      </c>
      <c r="S64" s="112">
        <v>6.4587000000000003</v>
      </c>
      <c r="T64" s="112">
        <v>6.0488999999999997</v>
      </c>
      <c r="U64" s="119">
        <v>5.9145000000000003</v>
      </c>
      <c r="V64" s="114">
        <v>5.9711999999999996</v>
      </c>
      <c r="W64" s="112">
        <v>6.4558999999999997</v>
      </c>
      <c r="X64" s="112">
        <v>6.6215000000000002</v>
      </c>
      <c r="Y64" s="278">
        <v>5.7276999999999996</v>
      </c>
      <c r="Z64" s="112" t="s">
        <v>430</v>
      </c>
      <c r="AA64" s="112">
        <v>7.3471000000000002</v>
      </c>
      <c r="AB64" s="112">
        <v>6.1689999999999996</v>
      </c>
      <c r="AC64" s="112">
        <v>5.9969999999999999</v>
      </c>
      <c r="AD64" s="112">
        <v>5.8974000000000002</v>
      </c>
      <c r="AE64" s="112">
        <v>7.3471000000000002</v>
      </c>
      <c r="AF64" s="119">
        <v>5.2935999999999996</v>
      </c>
      <c r="AG64" s="110"/>
      <c r="AH64" s="306">
        <v>4</v>
      </c>
      <c r="AI64" s="110">
        <v>4</v>
      </c>
      <c r="AJ64" s="110">
        <v>3</v>
      </c>
      <c r="AK64" s="110">
        <v>16</v>
      </c>
      <c r="AL64" s="110">
        <v>19</v>
      </c>
      <c r="AM64" s="110">
        <v>19</v>
      </c>
      <c r="AN64" s="110">
        <v>18</v>
      </c>
      <c r="AO64" s="249">
        <v>18</v>
      </c>
      <c r="AP64" s="110">
        <v>17</v>
      </c>
      <c r="AQ64" s="110">
        <v>16</v>
      </c>
      <c r="AR64" s="110">
        <v>16</v>
      </c>
      <c r="AS64" s="110">
        <v>16</v>
      </c>
      <c r="AT64" s="110" t="s">
        <v>430</v>
      </c>
      <c r="AU64" s="110">
        <v>19</v>
      </c>
      <c r="AV64" s="110">
        <v>19</v>
      </c>
      <c r="AW64" s="110">
        <v>18</v>
      </c>
      <c r="AX64" s="110">
        <v>18</v>
      </c>
      <c r="AY64" s="299">
        <v>19</v>
      </c>
      <c r="AZ64" s="595"/>
      <c r="BA64" s="278">
        <v>24.45</v>
      </c>
      <c r="BB64" s="112">
        <v>70.790000000000006</v>
      </c>
      <c r="BC64" s="112" t="s">
        <v>430</v>
      </c>
      <c r="BD64" s="112" t="s">
        <v>430</v>
      </c>
      <c r="BE64" s="278" t="s">
        <v>430</v>
      </c>
      <c r="BF64" s="278">
        <v>4.7699999999999996</v>
      </c>
      <c r="BG64" s="113"/>
      <c r="BH64" s="117">
        <v>4.7699999999999996</v>
      </c>
      <c r="BI64" s="112">
        <v>56.09</v>
      </c>
      <c r="BJ64" s="112">
        <v>14.7</v>
      </c>
      <c r="BK64" s="112" t="s">
        <v>430</v>
      </c>
      <c r="BL64" s="112" t="s">
        <v>430</v>
      </c>
      <c r="BM64" s="117" t="s">
        <v>430</v>
      </c>
      <c r="BN64" s="118" t="s">
        <v>430</v>
      </c>
      <c r="BO64" s="118">
        <v>24.45</v>
      </c>
      <c r="BP64" s="118" t="s">
        <v>430</v>
      </c>
      <c r="BQ64" s="118" t="s">
        <v>430</v>
      </c>
      <c r="BR64" s="597"/>
      <c r="BS64" s="269" t="s">
        <v>430</v>
      </c>
      <c r="BT64" s="112">
        <v>9.7921063809792095</v>
      </c>
      <c r="BU64" s="113"/>
      <c r="BV64" s="139" t="s">
        <v>7420</v>
      </c>
    </row>
    <row r="65" spans="1:74" s="107" customFormat="1" x14ac:dyDescent="0.25">
      <c r="A65" s="108" t="s">
        <v>7469</v>
      </c>
      <c r="B65" s="109"/>
      <c r="C65" s="734">
        <v>42555</v>
      </c>
      <c r="D65" s="109"/>
      <c r="E65" s="110">
        <v>1012.32</v>
      </c>
      <c r="F65" s="109"/>
      <c r="G65" s="111">
        <v>1805.9359999999999</v>
      </c>
      <c r="H65" s="253"/>
      <c r="I65" s="114">
        <v>0.15619</v>
      </c>
      <c r="J65" s="112">
        <v>7.58</v>
      </c>
      <c r="K65" s="112">
        <v>0.14610999999999999</v>
      </c>
      <c r="L65" s="119">
        <v>0.15604999999999999</v>
      </c>
      <c r="M65" s="112"/>
      <c r="N65" s="114">
        <v>0.62860000000000005</v>
      </c>
      <c r="O65" s="112">
        <v>4.0429000000000004</v>
      </c>
      <c r="P65" s="112">
        <v>4.0034000000000001</v>
      </c>
      <c r="Q65" s="112">
        <v>5.2009999999999996</v>
      </c>
      <c r="R65" s="112">
        <v>8.5214999999999996</v>
      </c>
      <c r="S65" s="112">
        <v>6.9927000000000001</v>
      </c>
      <c r="T65" s="112">
        <v>6.4084000000000003</v>
      </c>
      <c r="U65" s="119">
        <v>6.2644000000000002</v>
      </c>
      <c r="V65" s="114">
        <v>6.3451000000000004</v>
      </c>
      <c r="W65" s="112">
        <v>6.8745000000000003</v>
      </c>
      <c r="X65" s="112">
        <v>7.0407000000000002</v>
      </c>
      <c r="Y65" s="278">
        <v>6.1384999999999996</v>
      </c>
      <c r="Z65" s="112" t="s">
        <v>430</v>
      </c>
      <c r="AA65" s="112">
        <v>8.4406999999999996</v>
      </c>
      <c r="AB65" s="112">
        <v>6.5795000000000003</v>
      </c>
      <c r="AC65" s="112">
        <v>6.3578000000000001</v>
      </c>
      <c r="AD65" s="112">
        <v>6.2523999999999997</v>
      </c>
      <c r="AE65" s="112">
        <v>8.4406999999999996</v>
      </c>
      <c r="AF65" s="119">
        <v>6.2045000000000003</v>
      </c>
      <c r="AG65" s="110"/>
      <c r="AH65" s="306">
        <v>16</v>
      </c>
      <c r="AI65" s="110">
        <v>13</v>
      </c>
      <c r="AJ65" s="110">
        <v>13</v>
      </c>
      <c r="AK65" s="110">
        <v>5</v>
      </c>
      <c r="AL65" s="110">
        <v>12</v>
      </c>
      <c r="AM65" s="110">
        <v>5</v>
      </c>
      <c r="AN65" s="110">
        <v>3</v>
      </c>
      <c r="AO65" s="249">
        <v>1</v>
      </c>
      <c r="AP65" s="110">
        <v>1</v>
      </c>
      <c r="AQ65" s="110">
        <v>3</v>
      </c>
      <c r="AR65" s="110">
        <v>1</v>
      </c>
      <c r="AS65" s="110">
        <v>1</v>
      </c>
      <c r="AT65" s="110" t="s">
        <v>430</v>
      </c>
      <c r="AU65" s="110">
        <v>11</v>
      </c>
      <c r="AV65" s="110">
        <v>7</v>
      </c>
      <c r="AW65" s="110">
        <v>2</v>
      </c>
      <c r="AX65" s="110">
        <v>1</v>
      </c>
      <c r="AY65" s="299">
        <v>11</v>
      </c>
      <c r="AZ65" s="595"/>
      <c r="BA65" s="278">
        <v>14.8</v>
      </c>
      <c r="BB65" s="112">
        <v>83.39</v>
      </c>
      <c r="BC65" s="112" t="s">
        <v>430</v>
      </c>
      <c r="BD65" s="112" t="s">
        <v>430</v>
      </c>
      <c r="BE65" s="278" t="s">
        <v>430</v>
      </c>
      <c r="BF65" s="278">
        <v>1.81</v>
      </c>
      <c r="BG65" s="113"/>
      <c r="BH65" s="117">
        <v>1.81</v>
      </c>
      <c r="BI65" s="112">
        <v>16.53</v>
      </c>
      <c r="BJ65" s="112">
        <v>66.849999999999994</v>
      </c>
      <c r="BK65" s="112" t="s">
        <v>430</v>
      </c>
      <c r="BL65" s="112" t="s">
        <v>430</v>
      </c>
      <c r="BM65" s="117">
        <v>5.3</v>
      </c>
      <c r="BN65" s="118" t="s">
        <v>430</v>
      </c>
      <c r="BO65" s="118">
        <v>9.5</v>
      </c>
      <c r="BP65" s="118" t="s">
        <v>430</v>
      </c>
      <c r="BQ65" s="118" t="s">
        <v>430</v>
      </c>
      <c r="BR65" s="597"/>
      <c r="BS65" s="269">
        <v>4.8809361290238096</v>
      </c>
      <c r="BT65" s="112">
        <v>9.2720776081455796</v>
      </c>
      <c r="BU65" s="113"/>
      <c r="BV65" s="139" t="s">
        <v>7420</v>
      </c>
    </row>
    <row r="66" spans="1:74" s="107" customFormat="1" x14ac:dyDescent="0.25">
      <c r="A66" s="108" t="s">
        <v>7470</v>
      </c>
      <c r="B66" s="109"/>
      <c r="C66" s="734">
        <v>44309</v>
      </c>
      <c r="D66" s="109"/>
      <c r="E66" s="110">
        <v>706.06</v>
      </c>
      <c r="F66" s="109"/>
      <c r="G66" s="111">
        <v>1342.0319999999999</v>
      </c>
      <c r="H66" s="253"/>
      <c r="I66" s="114">
        <v>0.18629999999999999</v>
      </c>
      <c r="J66" s="112">
        <v>7.14</v>
      </c>
      <c r="K66" s="112">
        <v>0.18629999999999999</v>
      </c>
      <c r="L66" s="119">
        <v>0.18629999999999999</v>
      </c>
      <c r="M66" s="112"/>
      <c r="N66" s="114">
        <v>-0.15770000000000001</v>
      </c>
      <c r="O66" s="112">
        <v>3.7662</v>
      </c>
      <c r="P66" s="112">
        <v>3.4594999999999998</v>
      </c>
      <c r="Q66" s="112">
        <v>4.9756</v>
      </c>
      <c r="R66" s="112">
        <v>8.5792000000000002</v>
      </c>
      <c r="S66" s="112">
        <v>6.8665000000000003</v>
      </c>
      <c r="T66" s="112">
        <v>6.3258000000000001</v>
      </c>
      <c r="U66" s="119">
        <v>6.165</v>
      </c>
      <c r="V66" s="114">
        <v>6.2568999999999999</v>
      </c>
      <c r="W66" s="112">
        <v>6.7870999999999997</v>
      </c>
      <c r="X66" s="112">
        <v>6.9538000000000002</v>
      </c>
      <c r="Y66" s="278">
        <v>6.0471000000000004</v>
      </c>
      <c r="Z66" s="112" t="s">
        <v>430</v>
      </c>
      <c r="AA66" s="112">
        <v>8.4925999999999995</v>
      </c>
      <c r="AB66" s="112">
        <v>6.5035999999999996</v>
      </c>
      <c r="AC66" s="112">
        <v>6.2662000000000004</v>
      </c>
      <c r="AD66" s="112">
        <v>6.1555999999999997</v>
      </c>
      <c r="AE66" s="112">
        <v>8.4925999999999995</v>
      </c>
      <c r="AF66" s="119">
        <v>6.0431999999999997</v>
      </c>
      <c r="AG66" s="110"/>
      <c r="AH66" s="306">
        <v>23</v>
      </c>
      <c r="AI66" s="110">
        <v>22</v>
      </c>
      <c r="AJ66" s="110">
        <v>23</v>
      </c>
      <c r="AK66" s="110">
        <v>20</v>
      </c>
      <c r="AL66" s="110">
        <v>10</v>
      </c>
      <c r="AM66" s="110">
        <v>14</v>
      </c>
      <c r="AN66" s="110">
        <v>11</v>
      </c>
      <c r="AO66" s="249">
        <v>10</v>
      </c>
      <c r="AP66" s="110">
        <v>9</v>
      </c>
      <c r="AQ66" s="110">
        <v>9</v>
      </c>
      <c r="AR66" s="110">
        <v>8</v>
      </c>
      <c r="AS66" s="110">
        <v>8</v>
      </c>
      <c r="AT66" s="110" t="s">
        <v>430</v>
      </c>
      <c r="AU66" s="110">
        <v>8</v>
      </c>
      <c r="AV66" s="110">
        <v>13</v>
      </c>
      <c r="AW66" s="110">
        <v>10</v>
      </c>
      <c r="AX66" s="110">
        <v>9</v>
      </c>
      <c r="AY66" s="299">
        <v>8</v>
      </c>
      <c r="AZ66" s="595"/>
      <c r="BA66" s="278">
        <v>21.47</v>
      </c>
      <c r="BB66" s="112">
        <v>76.8</v>
      </c>
      <c r="BC66" s="112" t="s">
        <v>430</v>
      </c>
      <c r="BD66" s="112" t="s">
        <v>430</v>
      </c>
      <c r="BE66" s="278" t="s">
        <v>430</v>
      </c>
      <c r="BF66" s="278">
        <v>1.73</v>
      </c>
      <c r="BG66" s="113"/>
      <c r="BH66" s="117">
        <v>1.73</v>
      </c>
      <c r="BI66" s="112">
        <v>38.4</v>
      </c>
      <c r="BJ66" s="112">
        <v>38.4</v>
      </c>
      <c r="BK66" s="112" t="s">
        <v>430</v>
      </c>
      <c r="BL66" s="112" t="s">
        <v>430</v>
      </c>
      <c r="BM66" s="117" t="s">
        <v>430</v>
      </c>
      <c r="BN66" s="118" t="s">
        <v>430</v>
      </c>
      <c r="BO66" s="118">
        <v>21.47</v>
      </c>
      <c r="BP66" s="118" t="s">
        <v>430</v>
      </c>
      <c r="BQ66" s="118" t="s">
        <v>430</v>
      </c>
      <c r="BR66" s="597"/>
      <c r="BS66" s="269" t="s">
        <v>430</v>
      </c>
      <c r="BT66" s="112" t="s">
        <v>430</v>
      </c>
      <c r="BU66" s="113"/>
      <c r="BV66" s="139" t="s">
        <v>7438</v>
      </c>
    </row>
    <row r="67" spans="1:74" s="107" customFormat="1" x14ac:dyDescent="0.25">
      <c r="A67" s="108" t="s">
        <v>7471</v>
      </c>
      <c r="B67" s="109"/>
      <c r="C67" s="734">
        <v>43481</v>
      </c>
      <c r="D67" s="109"/>
      <c r="E67" s="110">
        <v>591.94000000000005</v>
      </c>
      <c r="F67" s="109"/>
      <c r="G67" s="111">
        <v>1484.3139000000001</v>
      </c>
      <c r="H67" s="253"/>
      <c r="I67" s="114">
        <v>0.16</v>
      </c>
      <c r="J67" s="112">
        <v>7.29</v>
      </c>
      <c r="K67" s="112">
        <v>0.15</v>
      </c>
      <c r="L67" s="119">
        <v>0.16</v>
      </c>
      <c r="M67" s="112"/>
      <c r="N67" s="114">
        <v>0.67630000000000001</v>
      </c>
      <c r="O67" s="112">
        <v>3.9028999999999998</v>
      </c>
      <c r="P67" s="112">
        <v>3.8372000000000002</v>
      </c>
      <c r="Q67" s="112">
        <v>5.0130999999999997</v>
      </c>
      <c r="R67" s="112">
        <v>8.5640999999999998</v>
      </c>
      <c r="S67" s="112">
        <v>6.9410999999999996</v>
      </c>
      <c r="T67" s="112">
        <v>6.3188000000000004</v>
      </c>
      <c r="U67" s="119">
        <v>6.1359000000000004</v>
      </c>
      <c r="V67" s="114">
        <v>6.2100999999999997</v>
      </c>
      <c r="W67" s="112">
        <v>6.7538</v>
      </c>
      <c r="X67" s="112">
        <v>6.8997000000000002</v>
      </c>
      <c r="Y67" s="278">
        <v>5.8944000000000001</v>
      </c>
      <c r="Z67" s="112" t="s">
        <v>430</v>
      </c>
      <c r="AA67" s="112">
        <v>8.4725999999999999</v>
      </c>
      <c r="AB67" s="112">
        <v>6.5476999999999999</v>
      </c>
      <c r="AC67" s="112">
        <v>6.2469999999999999</v>
      </c>
      <c r="AD67" s="112">
        <v>6.1325000000000003</v>
      </c>
      <c r="AE67" s="112">
        <v>8.4725999999999999</v>
      </c>
      <c r="AF67" s="119">
        <v>5.5732999999999997</v>
      </c>
      <c r="AG67" s="110"/>
      <c r="AH67" s="306">
        <v>13</v>
      </c>
      <c r="AI67" s="110">
        <v>19</v>
      </c>
      <c r="AJ67" s="110">
        <v>21</v>
      </c>
      <c r="AK67" s="110">
        <v>17</v>
      </c>
      <c r="AL67" s="110">
        <v>11</v>
      </c>
      <c r="AM67" s="110">
        <v>8</v>
      </c>
      <c r="AN67" s="110">
        <v>12</v>
      </c>
      <c r="AO67" s="249">
        <v>12</v>
      </c>
      <c r="AP67" s="110">
        <v>13</v>
      </c>
      <c r="AQ67" s="110">
        <v>10</v>
      </c>
      <c r="AR67" s="110">
        <v>10</v>
      </c>
      <c r="AS67" s="110">
        <v>11</v>
      </c>
      <c r="AT67" s="110" t="s">
        <v>430</v>
      </c>
      <c r="AU67" s="110">
        <v>9</v>
      </c>
      <c r="AV67" s="110">
        <v>11</v>
      </c>
      <c r="AW67" s="110">
        <v>11</v>
      </c>
      <c r="AX67" s="110">
        <v>11</v>
      </c>
      <c r="AY67" s="299">
        <v>9</v>
      </c>
      <c r="AZ67" s="595"/>
      <c r="BA67" s="278">
        <v>15.94</v>
      </c>
      <c r="BB67" s="112">
        <v>79.569999999999993</v>
      </c>
      <c r="BC67" s="112" t="s">
        <v>430</v>
      </c>
      <c r="BD67" s="112" t="s">
        <v>430</v>
      </c>
      <c r="BE67" s="278" t="s">
        <v>430</v>
      </c>
      <c r="BF67" s="278">
        <v>4.49</v>
      </c>
      <c r="BG67" s="113"/>
      <c r="BH67" s="117">
        <v>4.49</v>
      </c>
      <c r="BI67" s="112">
        <v>46.55</v>
      </c>
      <c r="BJ67" s="112">
        <v>29.14</v>
      </c>
      <c r="BK67" s="112">
        <v>3.88</v>
      </c>
      <c r="BL67" s="112" t="s">
        <v>430</v>
      </c>
      <c r="BM67" s="117" t="s">
        <v>430</v>
      </c>
      <c r="BN67" s="118" t="s">
        <v>430</v>
      </c>
      <c r="BO67" s="118">
        <v>15.94</v>
      </c>
      <c r="BP67" s="118" t="s">
        <v>430</v>
      </c>
      <c r="BQ67" s="118" t="s">
        <v>430</v>
      </c>
      <c r="BR67" s="597"/>
      <c r="BS67" s="269" t="s">
        <v>430</v>
      </c>
      <c r="BT67" s="112">
        <v>7.3227732999999997</v>
      </c>
      <c r="BU67" s="113"/>
      <c r="BV67" s="139" t="s">
        <v>7420</v>
      </c>
    </row>
    <row r="68" spans="1:74" s="107" customFormat="1" x14ac:dyDescent="0.25">
      <c r="A68" s="108" t="s">
        <v>7472</v>
      </c>
      <c r="B68" s="109"/>
      <c r="C68" s="734">
        <v>38814</v>
      </c>
      <c r="D68" s="109"/>
      <c r="E68" s="110">
        <v>509.96</v>
      </c>
      <c r="F68" s="109"/>
      <c r="G68" s="111">
        <v>36.907400000000003</v>
      </c>
      <c r="H68" s="253"/>
      <c r="I68" s="114">
        <v>9.8629999999999995E-2</v>
      </c>
      <c r="J68" s="112">
        <v>6.64</v>
      </c>
      <c r="K68" s="112">
        <v>9.3149999999999997E-2</v>
      </c>
      <c r="L68" s="119">
        <v>9.8629999999999995E-2</v>
      </c>
      <c r="M68" s="112"/>
      <c r="N68" s="114">
        <v>3.6595</v>
      </c>
      <c r="O68" s="112">
        <v>4.8148999999999997</v>
      </c>
      <c r="P68" s="112">
        <v>4.3551000000000002</v>
      </c>
      <c r="Q68" s="112">
        <v>4.9329000000000001</v>
      </c>
      <c r="R68" s="112">
        <v>6.8990999999999998</v>
      </c>
      <c r="S68" s="112">
        <v>6.16</v>
      </c>
      <c r="T68" s="112">
        <v>5.8426999999999998</v>
      </c>
      <c r="U68" s="119">
        <v>5.7458</v>
      </c>
      <c r="V68" s="114">
        <v>5.8547000000000002</v>
      </c>
      <c r="W68" s="112">
        <v>6.4272999999999998</v>
      </c>
      <c r="X68" s="112">
        <v>6.6384999999999996</v>
      </c>
      <c r="Y68" s="278">
        <v>5.7901999999999996</v>
      </c>
      <c r="Z68" s="112">
        <v>5.6718000000000002</v>
      </c>
      <c r="AA68" s="112">
        <v>6.7474999999999996</v>
      </c>
      <c r="AB68" s="112">
        <v>5.9311999999999996</v>
      </c>
      <c r="AC68" s="112">
        <v>5.8018999999999998</v>
      </c>
      <c r="AD68" s="112">
        <v>5.7416</v>
      </c>
      <c r="AE68" s="112">
        <v>6.7474999999999996</v>
      </c>
      <c r="AF68" s="119">
        <v>6.7232000000000003</v>
      </c>
      <c r="AG68" s="110"/>
      <c r="AH68" s="306">
        <v>3</v>
      </c>
      <c r="AI68" s="110">
        <v>2</v>
      </c>
      <c r="AJ68" s="110">
        <v>6</v>
      </c>
      <c r="AK68" s="110">
        <v>21</v>
      </c>
      <c r="AL68" s="110">
        <v>20</v>
      </c>
      <c r="AM68" s="110">
        <v>21</v>
      </c>
      <c r="AN68" s="110">
        <v>20</v>
      </c>
      <c r="AO68" s="249">
        <v>19</v>
      </c>
      <c r="AP68" s="110">
        <v>18</v>
      </c>
      <c r="AQ68" s="110">
        <v>17</v>
      </c>
      <c r="AR68" s="110">
        <v>15</v>
      </c>
      <c r="AS68" s="110">
        <v>15</v>
      </c>
      <c r="AT68" s="110">
        <v>10</v>
      </c>
      <c r="AU68" s="110">
        <v>20</v>
      </c>
      <c r="AV68" s="110">
        <v>21</v>
      </c>
      <c r="AW68" s="110">
        <v>19</v>
      </c>
      <c r="AX68" s="110">
        <v>19</v>
      </c>
      <c r="AY68" s="299">
        <v>20</v>
      </c>
      <c r="AZ68" s="595"/>
      <c r="BA68" s="278">
        <v>37.04</v>
      </c>
      <c r="BB68" s="112">
        <v>52.54</v>
      </c>
      <c r="BC68" s="112" t="s">
        <v>430</v>
      </c>
      <c r="BD68" s="112" t="s">
        <v>430</v>
      </c>
      <c r="BE68" s="278" t="s">
        <v>430</v>
      </c>
      <c r="BF68" s="278">
        <v>10.42</v>
      </c>
      <c r="BG68" s="113"/>
      <c r="BH68" s="117">
        <v>10.42</v>
      </c>
      <c r="BI68" s="112">
        <v>16.45</v>
      </c>
      <c r="BJ68" s="112">
        <v>26.29</v>
      </c>
      <c r="BK68" s="112">
        <v>9.8000000000000007</v>
      </c>
      <c r="BL68" s="112" t="s">
        <v>430</v>
      </c>
      <c r="BM68" s="117" t="s">
        <v>430</v>
      </c>
      <c r="BN68" s="118" t="s">
        <v>430</v>
      </c>
      <c r="BO68" s="118">
        <v>37.04</v>
      </c>
      <c r="BP68" s="118" t="s">
        <v>430</v>
      </c>
      <c r="BQ68" s="118" t="s">
        <v>430</v>
      </c>
      <c r="BR68" s="597"/>
      <c r="BS68" s="269" t="s">
        <v>430</v>
      </c>
      <c r="BT68" s="112" t="s">
        <v>430</v>
      </c>
      <c r="BU68" s="113"/>
      <c r="BV68" s="139" t="s">
        <v>7420</v>
      </c>
    </row>
    <row r="69" spans="1:74" s="107" customFormat="1" x14ac:dyDescent="0.25">
      <c r="A69" s="108" t="s">
        <v>7473</v>
      </c>
      <c r="B69" s="109"/>
      <c r="C69" s="734">
        <v>45944</v>
      </c>
      <c r="D69" s="109"/>
      <c r="E69" s="110">
        <v>484.05</v>
      </c>
      <c r="F69" s="109"/>
      <c r="G69" s="111">
        <v>1035.0589</v>
      </c>
      <c r="H69" s="253"/>
      <c r="I69" s="114">
        <v>0.14132</v>
      </c>
      <c r="J69" s="112">
        <v>7.72</v>
      </c>
      <c r="K69" s="112">
        <v>0.13120999999999999</v>
      </c>
      <c r="L69" s="119">
        <v>0.14132</v>
      </c>
      <c r="M69" s="112"/>
      <c r="N69" s="114">
        <v>1.6046</v>
      </c>
      <c r="O69" s="112">
        <v>4.359</v>
      </c>
      <c r="P69" s="112">
        <v>4.2496999999999998</v>
      </c>
      <c r="Q69" s="112">
        <v>5.1471</v>
      </c>
      <c r="R69" s="112">
        <v>8.6974</v>
      </c>
      <c r="S69" s="112">
        <v>7.1075999999999997</v>
      </c>
      <c r="T69" s="112">
        <v>6.4599000000000002</v>
      </c>
      <c r="U69" s="119" t="s">
        <v>430</v>
      </c>
      <c r="V69" s="114" t="s">
        <v>430</v>
      </c>
      <c r="W69" s="112" t="s">
        <v>430</v>
      </c>
      <c r="X69" s="112" t="s">
        <v>430</v>
      </c>
      <c r="Y69" s="278" t="s">
        <v>430</v>
      </c>
      <c r="Z69" s="112" t="s">
        <v>430</v>
      </c>
      <c r="AA69" s="112">
        <v>8.4689999999999994</v>
      </c>
      <c r="AB69" s="112">
        <v>6.6874000000000002</v>
      </c>
      <c r="AC69" s="112" t="s">
        <v>430</v>
      </c>
      <c r="AD69" s="112" t="s">
        <v>430</v>
      </c>
      <c r="AE69" s="112">
        <v>8.4689999999999994</v>
      </c>
      <c r="AF69" s="119">
        <v>6.5622999999999996</v>
      </c>
      <c r="AG69" s="110"/>
      <c r="AH69" s="306">
        <v>8</v>
      </c>
      <c r="AI69" s="110">
        <v>8</v>
      </c>
      <c r="AJ69" s="110">
        <v>9</v>
      </c>
      <c r="AK69" s="110">
        <v>11</v>
      </c>
      <c r="AL69" s="110">
        <v>6</v>
      </c>
      <c r="AM69" s="110">
        <v>1</v>
      </c>
      <c r="AN69" s="110">
        <v>1</v>
      </c>
      <c r="AO69" s="249" t="s">
        <v>430</v>
      </c>
      <c r="AP69" s="110" t="s">
        <v>430</v>
      </c>
      <c r="AQ69" s="110" t="s">
        <v>430</v>
      </c>
      <c r="AR69" s="110" t="s">
        <v>430</v>
      </c>
      <c r="AS69" s="110" t="s">
        <v>430</v>
      </c>
      <c r="AT69" s="110" t="s">
        <v>430</v>
      </c>
      <c r="AU69" s="110">
        <v>10</v>
      </c>
      <c r="AV69" s="110">
        <v>1</v>
      </c>
      <c r="AW69" s="110" t="s">
        <v>430</v>
      </c>
      <c r="AX69" s="110" t="s">
        <v>430</v>
      </c>
      <c r="AY69" s="299">
        <v>10</v>
      </c>
      <c r="AZ69" s="595"/>
      <c r="BA69" s="278">
        <v>0.72</v>
      </c>
      <c r="BB69" s="112">
        <v>95.62</v>
      </c>
      <c r="BC69" s="112" t="s">
        <v>430</v>
      </c>
      <c r="BD69" s="112" t="s">
        <v>430</v>
      </c>
      <c r="BE69" s="278" t="s">
        <v>430</v>
      </c>
      <c r="BF69" s="278">
        <v>3.66</v>
      </c>
      <c r="BG69" s="113"/>
      <c r="BH69" s="117">
        <v>3.66</v>
      </c>
      <c r="BI69" s="112">
        <v>69</v>
      </c>
      <c r="BJ69" s="112">
        <v>26.62</v>
      </c>
      <c r="BK69" s="112" t="s">
        <v>430</v>
      </c>
      <c r="BL69" s="112" t="s">
        <v>430</v>
      </c>
      <c r="BM69" s="117" t="s">
        <v>430</v>
      </c>
      <c r="BN69" s="118" t="s">
        <v>430</v>
      </c>
      <c r="BO69" s="118">
        <v>0.72</v>
      </c>
      <c r="BP69" s="118" t="s">
        <v>430</v>
      </c>
      <c r="BQ69" s="118" t="s">
        <v>430</v>
      </c>
      <c r="BR69" s="597"/>
      <c r="BS69" s="269" t="s">
        <v>430</v>
      </c>
      <c r="BT69" s="112">
        <v>14.356259978564401</v>
      </c>
      <c r="BU69" s="113"/>
      <c r="BV69" s="139" t="s">
        <v>7438</v>
      </c>
    </row>
    <row r="70" spans="1:74" s="107" customFormat="1" x14ac:dyDescent="0.25">
      <c r="A70" s="108" t="s">
        <v>7474</v>
      </c>
      <c r="B70" s="109"/>
      <c r="C70" s="734">
        <v>41275</v>
      </c>
      <c r="D70" s="109"/>
      <c r="E70" s="110">
        <v>478.48</v>
      </c>
      <c r="F70" s="109"/>
      <c r="G70" s="111">
        <v>361.71690000000001</v>
      </c>
      <c r="H70" s="253"/>
      <c r="I70" s="114">
        <v>0.16767000000000001</v>
      </c>
      <c r="J70" s="112">
        <v>7.71</v>
      </c>
      <c r="K70" s="112">
        <v>0.15698999999999999</v>
      </c>
      <c r="L70" s="119">
        <v>0.16767000000000001</v>
      </c>
      <c r="M70" s="112"/>
      <c r="N70" s="114">
        <v>1.7155</v>
      </c>
      <c r="O70" s="112">
        <v>4.4180000000000001</v>
      </c>
      <c r="P70" s="112">
        <v>4.3296000000000001</v>
      </c>
      <c r="Q70" s="112">
        <v>5.1933999999999996</v>
      </c>
      <c r="R70" s="112">
        <v>8.8584999999999994</v>
      </c>
      <c r="S70" s="112">
        <v>6.9757999999999996</v>
      </c>
      <c r="T70" s="112">
        <v>6.3993000000000002</v>
      </c>
      <c r="U70" s="119">
        <v>6.2455999999999996</v>
      </c>
      <c r="V70" s="114">
        <v>6.3175999999999997</v>
      </c>
      <c r="W70" s="112">
        <v>6.8769</v>
      </c>
      <c r="X70" s="112">
        <v>7.0331999999999999</v>
      </c>
      <c r="Y70" s="278">
        <v>6.1196000000000002</v>
      </c>
      <c r="Z70" s="112">
        <v>6.2031999999999998</v>
      </c>
      <c r="AA70" s="112">
        <v>8.6867999999999999</v>
      </c>
      <c r="AB70" s="112">
        <v>6.6191000000000004</v>
      </c>
      <c r="AC70" s="112">
        <v>6.3387000000000002</v>
      </c>
      <c r="AD70" s="112">
        <v>6.2385999999999999</v>
      </c>
      <c r="AE70" s="112">
        <v>8.6867999999999999</v>
      </c>
      <c r="AF70" s="119">
        <v>6.8658000000000001</v>
      </c>
      <c r="AG70" s="110"/>
      <c r="AH70" s="306">
        <v>7</v>
      </c>
      <c r="AI70" s="110">
        <v>7</v>
      </c>
      <c r="AJ70" s="110">
        <v>7</v>
      </c>
      <c r="AK70" s="110">
        <v>6</v>
      </c>
      <c r="AL70" s="110">
        <v>1</v>
      </c>
      <c r="AM70" s="110">
        <v>6</v>
      </c>
      <c r="AN70" s="110">
        <v>5</v>
      </c>
      <c r="AO70" s="249">
        <v>4</v>
      </c>
      <c r="AP70" s="110">
        <v>4</v>
      </c>
      <c r="AQ70" s="110">
        <v>1</v>
      </c>
      <c r="AR70" s="110">
        <v>2</v>
      </c>
      <c r="AS70" s="110">
        <v>3</v>
      </c>
      <c r="AT70" s="110">
        <v>2</v>
      </c>
      <c r="AU70" s="110">
        <v>1</v>
      </c>
      <c r="AV70" s="110">
        <v>3</v>
      </c>
      <c r="AW70" s="110">
        <v>4</v>
      </c>
      <c r="AX70" s="110">
        <v>4</v>
      </c>
      <c r="AY70" s="299">
        <v>1</v>
      </c>
      <c r="AZ70" s="595"/>
      <c r="BA70" s="278">
        <v>16.63</v>
      </c>
      <c r="BB70" s="112">
        <v>89.5</v>
      </c>
      <c r="BC70" s="112" t="s">
        <v>430</v>
      </c>
      <c r="BD70" s="112">
        <v>5.22</v>
      </c>
      <c r="BE70" s="278" t="s">
        <v>430</v>
      </c>
      <c r="BF70" s="278">
        <v>-11.35</v>
      </c>
      <c r="BG70" s="113"/>
      <c r="BH70" s="117">
        <v>-11.35</v>
      </c>
      <c r="BI70" s="112">
        <v>49.57</v>
      </c>
      <c r="BJ70" s="112">
        <v>39.93</v>
      </c>
      <c r="BK70" s="112">
        <v>5.22</v>
      </c>
      <c r="BL70" s="112" t="s">
        <v>430</v>
      </c>
      <c r="BM70" s="117" t="s">
        <v>430</v>
      </c>
      <c r="BN70" s="118" t="s">
        <v>430</v>
      </c>
      <c r="BO70" s="118">
        <v>16.63</v>
      </c>
      <c r="BP70" s="118" t="s">
        <v>430</v>
      </c>
      <c r="BQ70" s="118" t="s">
        <v>430</v>
      </c>
      <c r="BR70" s="597"/>
      <c r="BS70" s="269">
        <v>10.390123652078</v>
      </c>
      <c r="BT70" s="112">
        <v>16.185977783237199</v>
      </c>
      <c r="BU70" s="113"/>
      <c r="BV70" s="139" t="s">
        <v>7420</v>
      </c>
    </row>
    <row r="71" spans="1:74" s="107" customFormat="1" x14ac:dyDescent="0.25">
      <c r="A71" s="108" t="s">
        <v>7475</v>
      </c>
      <c r="B71" s="109"/>
      <c r="C71" s="734">
        <v>46006</v>
      </c>
      <c r="D71" s="109"/>
      <c r="E71" s="110">
        <v>181.13</v>
      </c>
      <c r="F71" s="109"/>
      <c r="G71" s="111">
        <v>102.0937</v>
      </c>
      <c r="H71" s="253"/>
      <c r="I71" s="114">
        <v>6.5750000000000003E-2</v>
      </c>
      <c r="J71" s="112">
        <v>6.97</v>
      </c>
      <c r="K71" s="112">
        <v>6.5750000000000003E-2</v>
      </c>
      <c r="L71" s="119">
        <v>6.5750000000000003E-2</v>
      </c>
      <c r="M71" s="112"/>
      <c r="N71" s="114">
        <v>3.1105999999999998</v>
      </c>
      <c r="O71" s="112">
        <v>4.6017999999999999</v>
      </c>
      <c r="P71" s="112">
        <v>4.4267000000000003</v>
      </c>
      <c r="Q71" s="112">
        <v>4.9123000000000001</v>
      </c>
      <c r="R71" s="112">
        <v>6.5766999999999998</v>
      </c>
      <c r="S71" s="112">
        <v>5.7628000000000004</v>
      </c>
      <c r="T71" s="112" t="s">
        <v>430</v>
      </c>
      <c r="U71" s="119" t="s">
        <v>430</v>
      </c>
      <c r="V71" s="114" t="s">
        <v>430</v>
      </c>
      <c r="W71" s="112" t="s">
        <v>430</v>
      </c>
      <c r="X71" s="112" t="s">
        <v>430</v>
      </c>
      <c r="Y71" s="278" t="s">
        <v>430</v>
      </c>
      <c r="Z71" s="112" t="s">
        <v>430</v>
      </c>
      <c r="AA71" s="112">
        <v>6.4218999999999999</v>
      </c>
      <c r="AB71" s="112">
        <v>5.5860000000000003</v>
      </c>
      <c r="AC71" s="112" t="s">
        <v>430</v>
      </c>
      <c r="AD71" s="112" t="s">
        <v>430</v>
      </c>
      <c r="AE71" s="112">
        <v>6.4218999999999999</v>
      </c>
      <c r="AF71" s="119">
        <v>5.7458999999999998</v>
      </c>
      <c r="AG71" s="110"/>
      <c r="AH71" s="306">
        <v>5</v>
      </c>
      <c r="AI71" s="110">
        <v>5</v>
      </c>
      <c r="AJ71" s="110">
        <v>5</v>
      </c>
      <c r="AK71" s="110">
        <v>22</v>
      </c>
      <c r="AL71" s="110">
        <v>23</v>
      </c>
      <c r="AM71" s="110">
        <v>23</v>
      </c>
      <c r="AN71" s="110" t="s">
        <v>430</v>
      </c>
      <c r="AO71" s="249" t="s">
        <v>430</v>
      </c>
      <c r="AP71" s="110" t="s">
        <v>430</v>
      </c>
      <c r="AQ71" s="110" t="s">
        <v>430</v>
      </c>
      <c r="AR71" s="110" t="s">
        <v>430</v>
      </c>
      <c r="AS71" s="110" t="s">
        <v>430</v>
      </c>
      <c r="AT71" s="110" t="s">
        <v>430</v>
      </c>
      <c r="AU71" s="110">
        <v>23</v>
      </c>
      <c r="AV71" s="110">
        <v>23</v>
      </c>
      <c r="AW71" s="110" t="s">
        <v>430</v>
      </c>
      <c r="AX71" s="110" t="s">
        <v>430</v>
      </c>
      <c r="AY71" s="299">
        <v>23</v>
      </c>
      <c r="AZ71" s="595"/>
      <c r="BA71" s="278">
        <v>19.23</v>
      </c>
      <c r="BB71" s="112">
        <v>44.37</v>
      </c>
      <c r="BC71" s="112" t="s">
        <v>430</v>
      </c>
      <c r="BD71" s="112" t="s">
        <v>430</v>
      </c>
      <c r="BE71" s="278" t="s">
        <v>430</v>
      </c>
      <c r="BF71" s="278">
        <v>36.4</v>
      </c>
      <c r="BG71" s="113"/>
      <c r="BH71" s="117">
        <v>36.4</v>
      </c>
      <c r="BI71" s="112">
        <v>21.88</v>
      </c>
      <c r="BJ71" s="112">
        <v>22.49</v>
      </c>
      <c r="BK71" s="112" t="s">
        <v>430</v>
      </c>
      <c r="BL71" s="112" t="s">
        <v>430</v>
      </c>
      <c r="BM71" s="117" t="s">
        <v>430</v>
      </c>
      <c r="BN71" s="118" t="s">
        <v>430</v>
      </c>
      <c r="BO71" s="118">
        <v>19.23</v>
      </c>
      <c r="BP71" s="118" t="s">
        <v>430</v>
      </c>
      <c r="BQ71" s="118" t="s">
        <v>430</v>
      </c>
      <c r="BR71" s="597"/>
      <c r="BS71" s="269" t="s">
        <v>430</v>
      </c>
      <c r="BT71" s="112">
        <v>11.5121281388488</v>
      </c>
      <c r="BU71" s="113"/>
      <c r="BV71" s="139" t="s">
        <v>7438</v>
      </c>
    </row>
    <row r="72" spans="1:74" s="107" customFormat="1" x14ac:dyDescent="0.25">
      <c r="A72" s="108" t="s">
        <v>7476</v>
      </c>
      <c r="B72" s="109"/>
      <c r="C72" s="734">
        <v>41274</v>
      </c>
      <c r="D72" s="109"/>
      <c r="E72" s="110">
        <v>161.56</v>
      </c>
      <c r="F72" s="109"/>
      <c r="G72" s="111">
        <v>2687.3516</v>
      </c>
      <c r="H72" s="253"/>
      <c r="I72" s="114">
        <v>4.6999999999999999E-4</v>
      </c>
      <c r="J72" s="112">
        <v>7.48</v>
      </c>
      <c r="K72" s="112">
        <v>4.6999999999999999E-4</v>
      </c>
      <c r="L72" s="119">
        <v>4.6999999999999999E-4</v>
      </c>
      <c r="M72" s="112"/>
      <c r="N72" s="114">
        <v>0.38569999999999999</v>
      </c>
      <c r="O72" s="112">
        <v>3.9790999999999999</v>
      </c>
      <c r="P72" s="112">
        <v>3.9470000000000001</v>
      </c>
      <c r="Q72" s="112">
        <v>5.1010999999999997</v>
      </c>
      <c r="R72" s="112">
        <v>8.4964999999999993</v>
      </c>
      <c r="S72" s="112">
        <v>6.9520999999999997</v>
      </c>
      <c r="T72" s="112">
        <v>6.3787000000000003</v>
      </c>
      <c r="U72" s="119">
        <v>6.2282000000000002</v>
      </c>
      <c r="V72" s="114">
        <v>6.3124000000000002</v>
      </c>
      <c r="W72" s="112">
        <v>6.8765999999999998</v>
      </c>
      <c r="X72" s="112">
        <v>7.0018000000000002</v>
      </c>
      <c r="Y72" s="278">
        <v>5.9709000000000003</v>
      </c>
      <c r="Z72" s="112">
        <v>6.0983000000000001</v>
      </c>
      <c r="AA72" s="112">
        <v>8.2779000000000007</v>
      </c>
      <c r="AB72" s="112">
        <v>6.5495999999999999</v>
      </c>
      <c r="AC72" s="112">
        <v>6.3269000000000002</v>
      </c>
      <c r="AD72" s="112">
        <v>6.2226999999999997</v>
      </c>
      <c r="AE72" s="112">
        <v>8.2779000000000007</v>
      </c>
      <c r="AF72" s="119">
        <v>6.8055000000000003</v>
      </c>
      <c r="AG72" s="110"/>
      <c r="AH72" s="306">
        <v>20</v>
      </c>
      <c r="AI72" s="110">
        <v>16</v>
      </c>
      <c r="AJ72" s="110">
        <v>16</v>
      </c>
      <c r="AK72" s="110">
        <v>14</v>
      </c>
      <c r="AL72" s="110">
        <v>13</v>
      </c>
      <c r="AM72" s="110">
        <v>7</v>
      </c>
      <c r="AN72" s="110">
        <v>7</v>
      </c>
      <c r="AO72" s="249">
        <v>5</v>
      </c>
      <c r="AP72" s="110">
        <v>5</v>
      </c>
      <c r="AQ72" s="110">
        <v>2</v>
      </c>
      <c r="AR72" s="110">
        <v>7</v>
      </c>
      <c r="AS72" s="110">
        <v>9</v>
      </c>
      <c r="AT72" s="110">
        <v>5</v>
      </c>
      <c r="AU72" s="110">
        <v>14</v>
      </c>
      <c r="AV72" s="110">
        <v>10</v>
      </c>
      <c r="AW72" s="110">
        <v>6</v>
      </c>
      <c r="AX72" s="110">
        <v>5</v>
      </c>
      <c r="AY72" s="299">
        <v>14</v>
      </c>
      <c r="AZ72" s="595"/>
      <c r="BA72" s="278" t="s">
        <v>430</v>
      </c>
      <c r="BB72" s="112">
        <v>87.9</v>
      </c>
      <c r="BC72" s="112" t="s">
        <v>430</v>
      </c>
      <c r="BD72" s="112" t="s">
        <v>430</v>
      </c>
      <c r="BE72" s="278" t="s">
        <v>430</v>
      </c>
      <c r="BF72" s="278">
        <v>12.1</v>
      </c>
      <c r="BG72" s="113"/>
      <c r="BH72" s="117">
        <v>12.1</v>
      </c>
      <c r="BI72" s="112">
        <v>39.07</v>
      </c>
      <c r="BJ72" s="112">
        <v>48.83</v>
      </c>
      <c r="BK72" s="112" t="s">
        <v>430</v>
      </c>
      <c r="BL72" s="112" t="s">
        <v>430</v>
      </c>
      <c r="BM72" s="117" t="s">
        <v>430</v>
      </c>
      <c r="BN72" s="118" t="s">
        <v>430</v>
      </c>
      <c r="BO72" s="118" t="s">
        <v>430</v>
      </c>
      <c r="BP72" s="118" t="s">
        <v>430</v>
      </c>
      <c r="BQ72" s="118" t="s">
        <v>430</v>
      </c>
      <c r="BR72" s="597"/>
      <c r="BS72" s="269" t="s">
        <v>430</v>
      </c>
      <c r="BT72" s="112">
        <v>18.298948018170101</v>
      </c>
      <c r="BU72" s="113"/>
      <c r="BV72" s="139" t="s">
        <v>7420</v>
      </c>
    </row>
    <row r="73" spans="1:74" s="107" customFormat="1" x14ac:dyDescent="0.25">
      <c r="A73" s="108" t="s">
        <v>7477</v>
      </c>
      <c r="B73" s="109"/>
      <c r="C73" s="734">
        <v>45610</v>
      </c>
      <c r="D73" s="109"/>
      <c r="E73" s="110">
        <v>138.03</v>
      </c>
      <c r="F73" s="109"/>
      <c r="G73" s="111">
        <v>1095.0218</v>
      </c>
      <c r="H73" s="253"/>
      <c r="I73" s="114">
        <v>0.19944999999999999</v>
      </c>
      <c r="J73" s="112">
        <v>7.36</v>
      </c>
      <c r="K73" s="112">
        <v>0.186</v>
      </c>
      <c r="L73" s="119">
        <v>0.19939999999999999</v>
      </c>
      <c r="M73" s="112"/>
      <c r="N73" s="114">
        <v>0.3</v>
      </c>
      <c r="O73" s="112">
        <v>3.8267000000000002</v>
      </c>
      <c r="P73" s="112">
        <v>3.9262000000000001</v>
      </c>
      <c r="Q73" s="112">
        <v>5.0603999999999996</v>
      </c>
      <c r="R73" s="112">
        <v>8.7629999999999999</v>
      </c>
      <c r="S73" s="112">
        <v>6.7365000000000004</v>
      </c>
      <c r="T73" s="112">
        <v>6.2134999999999998</v>
      </c>
      <c r="U73" s="119">
        <v>6.0526999999999997</v>
      </c>
      <c r="V73" s="114">
        <v>6.1052999999999997</v>
      </c>
      <c r="W73" s="112" t="s">
        <v>430</v>
      </c>
      <c r="X73" s="112" t="s">
        <v>430</v>
      </c>
      <c r="Y73" s="278" t="s">
        <v>430</v>
      </c>
      <c r="Z73" s="112" t="s">
        <v>430</v>
      </c>
      <c r="AA73" s="112">
        <v>8.5161999999999995</v>
      </c>
      <c r="AB73" s="112">
        <v>6.4057000000000004</v>
      </c>
      <c r="AC73" s="112">
        <v>6.1456999999999997</v>
      </c>
      <c r="AD73" s="112">
        <v>6.0401999999999996</v>
      </c>
      <c r="AE73" s="112">
        <v>8.5161999999999995</v>
      </c>
      <c r="AF73" s="119">
        <v>6.4635999999999996</v>
      </c>
      <c r="AG73" s="110"/>
      <c r="AH73" s="306">
        <v>21</v>
      </c>
      <c r="AI73" s="110">
        <v>20</v>
      </c>
      <c r="AJ73" s="110">
        <v>18</v>
      </c>
      <c r="AK73" s="110">
        <v>15</v>
      </c>
      <c r="AL73" s="110">
        <v>5</v>
      </c>
      <c r="AM73" s="110">
        <v>16</v>
      </c>
      <c r="AN73" s="110">
        <v>15</v>
      </c>
      <c r="AO73" s="249">
        <v>16</v>
      </c>
      <c r="AP73" s="110">
        <v>16</v>
      </c>
      <c r="AQ73" s="110" t="s">
        <v>430</v>
      </c>
      <c r="AR73" s="110" t="s">
        <v>430</v>
      </c>
      <c r="AS73" s="110" t="s">
        <v>430</v>
      </c>
      <c r="AT73" s="110" t="s">
        <v>430</v>
      </c>
      <c r="AU73" s="110">
        <v>6</v>
      </c>
      <c r="AV73" s="110">
        <v>16</v>
      </c>
      <c r="AW73" s="110">
        <v>14</v>
      </c>
      <c r="AX73" s="110">
        <v>16</v>
      </c>
      <c r="AY73" s="299">
        <v>6</v>
      </c>
      <c r="AZ73" s="595"/>
      <c r="BA73" s="278">
        <v>21.55</v>
      </c>
      <c r="BB73" s="112">
        <v>96.58</v>
      </c>
      <c r="BC73" s="112" t="s">
        <v>430</v>
      </c>
      <c r="BD73" s="112" t="s">
        <v>430</v>
      </c>
      <c r="BE73" s="278" t="s">
        <v>430</v>
      </c>
      <c r="BF73" s="278">
        <v>-18.12</v>
      </c>
      <c r="BG73" s="113"/>
      <c r="BH73" s="117">
        <v>-18.12</v>
      </c>
      <c r="BI73" s="112">
        <v>53.68</v>
      </c>
      <c r="BJ73" s="112">
        <v>42.89</v>
      </c>
      <c r="BK73" s="112" t="s">
        <v>430</v>
      </c>
      <c r="BL73" s="112" t="s">
        <v>430</v>
      </c>
      <c r="BM73" s="117" t="s">
        <v>430</v>
      </c>
      <c r="BN73" s="118" t="s">
        <v>430</v>
      </c>
      <c r="BO73" s="118">
        <v>21.55</v>
      </c>
      <c r="BP73" s="118" t="s">
        <v>430</v>
      </c>
      <c r="BQ73" s="118" t="s">
        <v>430</v>
      </c>
      <c r="BR73" s="597"/>
      <c r="BS73" s="269" t="s">
        <v>430</v>
      </c>
      <c r="BT73" s="112">
        <v>14.313027849999999</v>
      </c>
      <c r="BU73" s="113"/>
      <c r="BV73" s="139" t="s">
        <v>7438</v>
      </c>
    </row>
    <row r="74" spans="1:74" s="107" customFormat="1" x14ac:dyDescent="0.25">
      <c r="A74" s="108" t="s">
        <v>7478</v>
      </c>
      <c r="B74" s="109"/>
      <c r="C74" s="734">
        <v>45989</v>
      </c>
      <c r="D74" s="109"/>
      <c r="E74" s="110">
        <v>121.72</v>
      </c>
      <c r="F74" s="109"/>
      <c r="G74" s="111">
        <v>1028.357</v>
      </c>
      <c r="H74" s="253"/>
      <c r="I74" s="114">
        <v>0.15890000000000001</v>
      </c>
      <c r="J74" s="112">
        <v>7.31</v>
      </c>
      <c r="K74" s="112">
        <v>0.15615999999999999</v>
      </c>
      <c r="L74" s="119">
        <v>0.15890000000000001</v>
      </c>
      <c r="M74" s="112"/>
      <c r="N74" s="114">
        <v>0.97609999999999997</v>
      </c>
      <c r="O74" s="112">
        <v>4.1317000000000004</v>
      </c>
      <c r="P74" s="112">
        <v>4.3120000000000003</v>
      </c>
      <c r="Q74" s="112">
        <v>5.3064</v>
      </c>
      <c r="R74" s="112">
        <v>8.7866</v>
      </c>
      <c r="S74" s="112">
        <v>7.0092999999999996</v>
      </c>
      <c r="T74" s="112" t="s">
        <v>430</v>
      </c>
      <c r="U74" s="119" t="s">
        <v>430</v>
      </c>
      <c r="V74" s="114" t="s">
        <v>430</v>
      </c>
      <c r="W74" s="112" t="s">
        <v>430</v>
      </c>
      <c r="X74" s="112" t="s">
        <v>430</v>
      </c>
      <c r="Y74" s="278" t="s">
        <v>430</v>
      </c>
      <c r="Z74" s="112" t="s">
        <v>430</v>
      </c>
      <c r="AA74" s="112">
        <v>8.6036000000000001</v>
      </c>
      <c r="AB74" s="112">
        <v>6.6330999999999998</v>
      </c>
      <c r="AC74" s="112" t="s">
        <v>430</v>
      </c>
      <c r="AD74" s="112" t="s">
        <v>430</v>
      </c>
      <c r="AE74" s="112">
        <v>8.6036000000000001</v>
      </c>
      <c r="AF74" s="119">
        <v>6.9001999999999999</v>
      </c>
      <c r="AG74" s="110"/>
      <c r="AH74" s="306">
        <v>10</v>
      </c>
      <c r="AI74" s="110">
        <v>10</v>
      </c>
      <c r="AJ74" s="110">
        <v>8</v>
      </c>
      <c r="AK74" s="110">
        <v>3</v>
      </c>
      <c r="AL74" s="110">
        <v>3</v>
      </c>
      <c r="AM74" s="110">
        <v>3</v>
      </c>
      <c r="AN74" s="110" t="s">
        <v>430</v>
      </c>
      <c r="AO74" s="249" t="s">
        <v>430</v>
      </c>
      <c r="AP74" s="110" t="s">
        <v>430</v>
      </c>
      <c r="AQ74" s="110" t="s">
        <v>430</v>
      </c>
      <c r="AR74" s="110" t="s">
        <v>430</v>
      </c>
      <c r="AS74" s="110" t="s">
        <v>430</v>
      </c>
      <c r="AT74" s="110" t="s">
        <v>430</v>
      </c>
      <c r="AU74" s="110">
        <v>4</v>
      </c>
      <c r="AV74" s="110">
        <v>2</v>
      </c>
      <c r="AW74" s="110" t="s">
        <v>430</v>
      </c>
      <c r="AX74" s="110" t="s">
        <v>430</v>
      </c>
      <c r="AY74" s="299">
        <v>4</v>
      </c>
      <c r="AZ74" s="595"/>
      <c r="BA74" s="278">
        <v>21.45</v>
      </c>
      <c r="BB74" s="112">
        <v>75.400000000000006</v>
      </c>
      <c r="BC74" s="112" t="s">
        <v>430</v>
      </c>
      <c r="BD74" s="112" t="s">
        <v>430</v>
      </c>
      <c r="BE74" s="278" t="s">
        <v>430</v>
      </c>
      <c r="BF74" s="278">
        <v>3.15</v>
      </c>
      <c r="BG74" s="113"/>
      <c r="BH74" s="117">
        <v>3.15</v>
      </c>
      <c r="BI74" s="112">
        <v>23.8</v>
      </c>
      <c r="BJ74" s="112">
        <v>27.16</v>
      </c>
      <c r="BK74" s="112">
        <v>24.44</v>
      </c>
      <c r="BL74" s="112" t="s">
        <v>430</v>
      </c>
      <c r="BM74" s="117" t="s">
        <v>430</v>
      </c>
      <c r="BN74" s="118" t="s">
        <v>430</v>
      </c>
      <c r="BO74" s="118">
        <v>21.45</v>
      </c>
      <c r="BP74" s="118" t="s">
        <v>430</v>
      </c>
      <c r="BQ74" s="118" t="s">
        <v>430</v>
      </c>
      <c r="BR74" s="597"/>
      <c r="BS74" s="269">
        <v>4.0705755908141104</v>
      </c>
      <c r="BT74" s="112">
        <v>11.410493182282099</v>
      </c>
      <c r="BU74" s="113"/>
      <c r="BV74" s="139" t="s">
        <v>7438</v>
      </c>
    </row>
    <row r="75" spans="1:74" s="107" customFormat="1" x14ac:dyDescent="0.25">
      <c r="A75" s="108" t="s">
        <v>7479</v>
      </c>
      <c r="B75" s="109"/>
      <c r="C75" s="734">
        <v>41275</v>
      </c>
      <c r="D75" s="109"/>
      <c r="E75" s="110">
        <v>62.25</v>
      </c>
      <c r="F75" s="109"/>
      <c r="G75" s="111">
        <v>29.9848</v>
      </c>
      <c r="H75" s="253"/>
      <c r="I75" s="114">
        <v>7.0000000000000007E-2</v>
      </c>
      <c r="J75" s="112">
        <v>6.33</v>
      </c>
      <c r="K75" s="112">
        <v>7.0000000000000007E-2</v>
      </c>
      <c r="L75" s="119">
        <v>7.0000000000000007E-2</v>
      </c>
      <c r="M75" s="112"/>
      <c r="N75" s="114">
        <v>2.6781999999999999</v>
      </c>
      <c r="O75" s="112">
        <v>4.4649999999999999</v>
      </c>
      <c r="P75" s="112">
        <v>4.4729999999999999</v>
      </c>
      <c r="Q75" s="112">
        <v>4.8083999999999998</v>
      </c>
      <c r="R75" s="112">
        <v>6.7175000000000002</v>
      </c>
      <c r="S75" s="112">
        <v>5.8657000000000004</v>
      </c>
      <c r="T75" s="112">
        <v>5.7115</v>
      </c>
      <c r="U75" s="119">
        <v>5.6668000000000003</v>
      </c>
      <c r="V75" s="114">
        <v>5.8075000000000001</v>
      </c>
      <c r="W75" s="112">
        <v>6.3677999999999999</v>
      </c>
      <c r="X75" s="112">
        <v>6.5472000000000001</v>
      </c>
      <c r="Y75" s="278">
        <v>5.8711000000000002</v>
      </c>
      <c r="Z75" s="112">
        <v>5.9934000000000003</v>
      </c>
      <c r="AA75" s="112">
        <v>6.7192999999999996</v>
      </c>
      <c r="AB75" s="112">
        <v>5.7481999999999998</v>
      </c>
      <c r="AC75" s="112">
        <v>5.6999000000000004</v>
      </c>
      <c r="AD75" s="112">
        <v>5.6708999999999996</v>
      </c>
      <c r="AE75" s="112">
        <v>6.7192999999999996</v>
      </c>
      <c r="AF75" s="119">
        <v>6.7439999999999998</v>
      </c>
      <c r="AG75" s="110"/>
      <c r="AH75" s="306">
        <v>6</v>
      </c>
      <c r="AI75" s="110">
        <v>6</v>
      </c>
      <c r="AJ75" s="110">
        <v>4</v>
      </c>
      <c r="AK75" s="110">
        <v>23</v>
      </c>
      <c r="AL75" s="110">
        <v>21</v>
      </c>
      <c r="AM75" s="110">
        <v>22</v>
      </c>
      <c r="AN75" s="110">
        <v>21</v>
      </c>
      <c r="AO75" s="249">
        <v>20</v>
      </c>
      <c r="AP75" s="110">
        <v>19</v>
      </c>
      <c r="AQ75" s="110">
        <v>18</v>
      </c>
      <c r="AR75" s="110">
        <v>17</v>
      </c>
      <c r="AS75" s="110">
        <v>13</v>
      </c>
      <c r="AT75" s="110">
        <v>7</v>
      </c>
      <c r="AU75" s="110">
        <v>21</v>
      </c>
      <c r="AV75" s="110">
        <v>22</v>
      </c>
      <c r="AW75" s="110">
        <v>20</v>
      </c>
      <c r="AX75" s="110">
        <v>20</v>
      </c>
      <c r="AY75" s="299">
        <v>21</v>
      </c>
      <c r="AZ75" s="595"/>
      <c r="BA75" s="278">
        <v>24.11</v>
      </c>
      <c r="BB75" s="112">
        <v>59.11</v>
      </c>
      <c r="BC75" s="112" t="s">
        <v>430</v>
      </c>
      <c r="BD75" s="112" t="s">
        <v>430</v>
      </c>
      <c r="BE75" s="278" t="s">
        <v>430</v>
      </c>
      <c r="BF75" s="278">
        <v>16.78</v>
      </c>
      <c r="BG75" s="113"/>
      <c r="BH75" s="117">
        <v>16.78</v>
      </c>
      <c r="BI75" s="112">
        <v>15.92</v>
      </c>
      <c r="BJ75" s="112">
        <v>19.11</v>
      </c>
      <c r="BK75" s="112">
        <v>24.08</v>
      </c>
      <c r="BL75" s="112" t="s">
        <v>430</v>
      </c>
      <c r="BM75" s="117">
        <v>24.11</v>
      </c>
      <c r="BN75" s="118" t="s">
        <v>430</v>
      </c>
      <c r="BO75" s="118" t="s">
        <v>430</v>
      </c>
      <c r="BP75" s="118" t="s">
        <v>430</v>
      </c>
      <c r="BQ75" s="118" t="s">
        <v>430</v>
      </c>
      <c r="BR75" s="597"/>
      <c r="BS75" s="269" t="s">
        <v>430</v>
      </c>
      <c r="BT75" s="112" t="s">
        <v>430</v>
      </c>
      <c r="BU75" s="113"/>
      <c r="BV75" s="139" t="s">
        <v>7420</v>
      </c>
    </row>
    <row r="76" spans="1:74" s="107" customFormat="1" x14ac:dyDescent="0.25">
      <c r="A76" s="108" t="s">
        <v>7480</v>
      </c>
      <c r="B76" s="109"/>
      <c r="C76" s="734">
        <v>43579</v>
      </c>
      <c r="D76" s="109"/>
      <c r="E76" s="110">
        <v>57.97</v>
      </c>
      <c r="F76" s="109"/>
      <c r="G76" s="111">
        <v>1440.9213</v>
      </c>
      <c r="H76" s="253"/>
      <c r="I76" s="114">
        <v>0.16164000000000001</v>
      </c>
      <c r="J76" s="112">
        <v>6.93</v>
      </c>
      <c r="K76" s="112">
        <v>0.16164000000000001</v>
      </c>
      <c r="L76" s="119">
        <v>0.16164000000000001</v>
      </c>
      <c r="M76" s="112"/>
      <c r="N76" s="114">
        <v>0.25080000000000002</v>
      </c>
      <c r="O76" s="112">
        <v>3.7433999999999998</v>
      </c>
      <c r="P76" s="112">
        <v>3.7452000000000001</v>
      </c>
      <c r="Q76" s="112">
        <v>4.9984999999999999</v>
      </c>
      <c r="R76" s="112">
        <v>8.4323999999999995</v>
      </c>
      <c r="S76" s="112">
        <v>6.6593999999999998</v>
      </c>
      <c r="T76" s="112">
        <v>6.1593</v>
      </c>
      <c r="U76" s="119">
        <v>6.1435000000000004</v>
      </c>
      <c r="V76" s="114">
        <v>6.2279</v>
      </c>
      <c r="W76" s="112">
        <v>6.6879999999999997</v>
      </c>
      <c r="X76" s="112">
        <v>6.7911000000000001</v>
      </c>
      <c r="Y76" s="278">
        <v>5.8859000000000004</v>
      </c>
      <c r="Z76" s="112" t="s">
        <v>430</v>
      </c>
      <c r="AA76" s="112">
        <v>8.2434999999999992</v>
      </c>
      <c r="AB76" s="112">
        <v>6.2965999999999998</v>
      </c>
      <c r="AC76" s="112">
        <v>6.1196999999999999</v>
      </c>
      <c r="AD76" s="112">
        <v>6.1321000000000003</v>
      </c>
      <c r="AE76" s="112">
        <v>8.2434999999999992</v>
      </c>
      <c r="AF76" s="119">
        <v>5.3460999999999999</v>
      </c>
      <c r="AG76" s="110"/>
      <c r="AH76" s="306">
        <v>22</v>
      </c>
      <c r="AI76" s="110">
        <v>23</v>
      </c>
      <c r="AJ76" s="110">
        <v>22</v>
      </c>
      <c r="AK76" s="110">
        <v>18</v>
      </c>
      <c r="AL76" s="110">
        <v>15</v>
      </c>
      <c r="AM76" s="110">
        <v>17</v>
      </c>
      <c r="AN76" s="110">
        <v>16</v>
      </c>
      <c r="AO76" s="249">
        <v>11</v>
      </c>
      <c r="AP76" s="110">
        <v>11</v>
      </c>
      <c r="AQ76" s="110">
        <v>13</v>
      </c>
      <c r="AR76" s="110">
        <v>13</v>
      </c>
      <c r="AS76" s="110">
        <v>12</v>
      </c>
      <c r="AT76" s="110" t="s">
        <v>430</v>
      </c>
      <c r="AU76" s="110">
        <v>16</v>
      </c>
      <c r="AV76" s="110">
        <v>18</v>
      </c>
      <c r="AW76" s="110">
        <v>16</v>
      </c>
      <c r="AX76" s="110">
        <v>12</v>
      </c>
      <c r="AY76" s="299">
        <v>16</v>
      </c>
      <c r="AZ76" s="595"/>
      <c r="BA76" s="278">
        <v>22.23</v>
      </c>
      <c r="BB76" s="112">
        <v>66.33</v>
      </c>
      <c r="BC76" s="112" t="s">
        <v>430</v>
      </c>
      <c r="BD76" s="112" t="s">
        <v>430</v>
      </c>
      <c r="BE76" s="278" t="s">
        <v>430</v>
      </c>
      <c r="BF76" s="278">
        <v>11.45</v>
      </c>
      <c r="BG76" s="113"/>
      <c r="BH76" s="117">
        <v>11.45</v>
      </c>
      <c r="BI76" s="112">
        <v>49.33</v>
      </c>
      <c r="BJ76" s="112">
        <v>17</v>
      </c>
      <c r="BK76" s="112" t="s">
        <v>430</v>
      </c>
      <c r="BL76" s="112" t="s">
        <v>430</v>
      </c>
      <c r="BM76" s="117" t="s">
        <v>430</v>
      </c>
      <c r="BN76" s="118" t="s">
        <v>430</v>
      </c>
      <c r="BO76" s="118">
        <v>22.23</v>
      </c>
      <c r="BP76" s="118" t="s">
        <v>430</v>
      </c>
      <c r="BQ76" s="118" t="s">
        <v>430</v>
      </c>
      <c r="BR76" s="597"/>
      <c r="BS76" s="269" t="s">
        <v>430</v>
      </c>
      <c r="BT76" s="112">
        <v>8.5253090491474701</v>
      </c>
      <c r="BU76" s="113"/>
      <c r="BV76" s="139" t="s">
        <v>7420</v>
      </c>
    </row>
    <row r="77" spans="1:74" s="107" customFormat="1" x14ac:dyDescent="0.25">
      <c r="A77" s="108" t="s">
        <v>7481</v>
      </c>
      <c r="B77" s="109"/>
      <c r="C77" s="734">
        <v>45819</v>
      </c>
      <c r="D77" s="109"/>
      <c r="E77" s="110">
        <v>46.69</v>
      </c>
      <c r="F77" s="109"/>
      <c r="G77" s="111">
        <v>1054.1703</v>
      </c>
      <c r="H77" s="253"/>
      <c r="I77" s="114">
        <v>7.0000000000000007E-2</v>
      </c>
      <c r="J77" s="112">
        <v>7.49</v>
      </c>
      <c r="K77" s="112" t="s">
        <v>430</v>
      </c>
      <c r="L77" s="119">
        <v>7.0000000000000007E-2</v>
      </c>
      <c r="M77" s="112"/>
      <c r="N77" s="114">
        <v>4.3735999999999997</v>
      </c>
      <c r="O77" s="112">
        <v>4.9198000000000004</v>
      </c>
      <c r="P77" s="112">
        <v>4.7682000000000002</v>
      </c>
      <c r="Q77" s="112">
        <v>5.3883000000000001</v>
      </c>
      <c r="R77" s="112">
        <v>8.3628</v>
      </c>
      <c r="S77" s="112">
        <v>6.5590000000000002</v>
      </c>
      <c r="T77" s="112">
        <v>6.1302000000000003</v>
      </c>
      <c r="U77" s="119">
        <v>6.1153000000000004</v>
      </c>
      <c r="V77" s="114" t="s">
        <v>430</v>
      </c>
      <c r="W77" s="112" t="s">
        <v>430</v>
      </c>
      <c r="X77" s="112" t="s">
        <v>430</v>
      </c>
      <c r="Y77" s="278" t="s">
        <v>430</v>
      </c>
      <c r="Z77" s="112" t="s">
        <v>430</v>
      </c>
      <c r="AA77" s="112">
        <v>8.6699000000000002</v>
      </c>
      <c r="AB77" s="112">
        <v>6.3723999999999998</v>
      </c>
      <c r="AC77" s="112">
        <v>6.1344000000000003</v>
      </c>
      <c r="AD77" s="112">
        <v>6.1219000000000001</v>
      </c>
      <c r="AE77" s="112">
        <v>8.6699000000000002</v>
      </c>
      <c r="AF77" s="119">
        <v>6.1787999999999998</v>
      </c>
      <c r="AG77" s="110"/>
      <c r="AH77" s="306">
        <v>1</v>
      </c>
      <c r="AI77" s="110">
        <v>1</v>
      </c>
      <c r="AJ77" s="110">
        <v>1</v>
      </c>
      <c r="AK77" s="110">
        <v>1</v>
      </c>
      <c r="AL77" s="110">
        <v>17</v>
      </c>
      <c r="AM77" s="110">
        <v>18</v>
      </c>
      <c r="AN77" s="110">
        <v>17</v>
      </c>
      <c r="AO77" s="249">
        <v>13</v>
      </c>
      <c r="AP77" s="110" t="s">
        <v>430</v>
      </c>
      <c r="AQ77" s="110" t="s">
        <v>430</v>
      </c>
      <c r="AR77" s="110" t="s">
        <v>430</v>
      </c>
      <c r="AS77" s="110" t="s">
        <v>430</v>
      </c>
      <c r="AT77" s="110" t="s">
        <v>430</v>
      </c>
      <c r="AU77" s="110">
        <v>2</v>
      </c>
      <c r="AV77" s="110">
        <v>17</v>
      </c>
      <c r="AW77" s="110">
        <v>15</v>
      </c>
      <c r="AX77" s="110">
        <v>13</v>
      </c>
      <c r="AY77" s="299">
        <v>2</v>
      </c>
      <c r="AZ77" s="595"/>
      <c r="BA77" s="278" t="s">
        <v>430</v>
      </c>
      <c r="BB77" s="112">
        <v>63.95</v>
      </c>
      <c r="BC77" s="112" t="s">
        <v>430</v>
      </c>
      <c r="BD77" s="112" t="s">
        <v>430</v>
      </c>
      <c r="BE77" s="278">
        <v>10.56</v>
      </c>
      <c r="BF77" s="278">
        <v>25.49</v>
      </c>
      <c r="BG77" s="113"/>
      <c r="BH77" s="117">
        <v>24.52</v>
      </c>
      <c r="BI77" s="112" t="s">
        <v>430</v>
      </c>
      <c r="BJ77" s="112">
        <v>31.68</v>
      </c>
      <c r="BK77" s="112">
        <v>42.83</v>
      </c>
      <c r="BL77" s="112" t="s">
        <v>430</v>
      </c>
      <c r="BM77" s="117" t="s">
        <v>430</v>
      </c>
      <c r="BN77" s="118" t="s">
        <v>430</v>
      </c>
      <c r="BO77" s="118" t="s">
        <v>430</v>
      </c>
      <c r="BP77" s="118" t="s">
        <v>430</v>
      </c>
      <c r="BQ77" s="118" t="s">
        <v>430</v>
      </c>
      <c r="BR77" s="597"/>
      <c r="BS77" s="269" t="s">
        <v>430</v>
      </c>
      <c r="BT77" s="112" t="s">
        <v>430</v>
      </c>
      <c r="BU77" s="113"/>
      <c r="BV77" s="139" t="s">
        <v>7482</v>
      </c>
    </row>
    <row r="78" spans="1:74" x14ac:dyDescent="0.25">
      <c r="A78" s="318" t="s">
        <v>93</v>
      </c>
      <c r="B78" s="43"/>
      <c r="C78" s="720"/>
      <c r="D78" s="43"/>
      <c r="E78" s="51"/>
      <c r="F78" s="43"/>
      <c r="G78" s="55"/>
      <c r="H78" s="252"/>
      <c r="I78" s="70"/>
      <c r="J78" s="59"/>
      <c r="K78" s="59"/>
      <c r="L78" s="88"/>
      <c r="M78" s="59"/>
      <c r="N78" s="70">
        <v>1.4263999999999999</v>
      </c>
      <c r="O78" s="59">
        <v>4.1901000000000002</v>
      </c>
      <c r="P78" s="59">
        <v>4.1242999999999999</v>
      </c>
      <c r="Q78" s="59">
        <v>5.1120999999999999</v>
      </c>
      <c r="R78" s="59">
        <v>8.2218</v>
      </c>
      <c r="S78" s="59">
        <v>6.7290000000000001</v>
      </c>
      <c r="T78" s="59">
        <v>6.2504999999999997</v>
      </c>
      <c r="U78" s="88">
        <v>6.1097000000000001</v>
      </c>
      <c r="V78" s="70">
        <v>6.1936</v>
      </c>
      <c r="W78" s="59">
        <v>6.7324000000000002</v>
      </c>
      <c r="X78" s="59">
        <v>6.8807999999999998</v>
      </c>
      <c r="Y78" s="276">
        <v>5.9863</v>
      </c>
      <c r="Z78" s="59">
        <v>5.9444999999999997</v>
      </c>
      <c r="AA78" s="59">
        <v>8.0772999999999993</v>
      </c>
      <c r="AB78" s="59">
        <v>6.3962000000000003</v>
      </c>
      <c r="AC78" s="59">
        <v>6.1879999999999997</v>
      </c>
      <c r="AD78" s="59">
        <v>6.1025</v>
      </c>
      <c r="AE78" s="59">
        <v>8.0772999999999993</v>
      </c>
      <c r="AF78" s="88">
        <v>6.3630000000000004</v>
      </c>
      <c r="AG78" s="51"/>
      <c r="AH78" s="307">
        <v>23</v>
      </c>
      <c r="AI78" s="51">
        <v>23</v>
      </c>
      <c r="AJ78" s="51">
        <v>23</v>
      </c>
      <c r="AK78" s="51">
        <v>23</v>
      </c>
      <c r="AL78" s="51">
        <v>23</v>
      </c>
      <c r="AM78" s="51">
        <v>23</v>
      </c>
      <c r="AN78" s="51">
        <v>21</v>
      </c>
      <c r="AO78" s="319">
        <v>20</v>
      </c>
      <c r="AP78" s="51">
        <v>19</v>
      </c>
      <c r="AQ78" s="51">
        <v>18</v>
      </c>
      <c r="AR78" s="51">
        <v>17</v>
      </c>
      <c r="AS78" s="51">
        <v>16</v>
      </c>
      <c r="AT78" s="51">
        <v>11</v>
      </c>
      <c r="AU78" s="51">
        <v>23</v>
      </c>
      <c r="AV78" s="51">
        <v>23</v>
      </c>
      <c r="AW78" s="51">
        <v>20</v>
      </c>
      <c r="AX78" s="51">
        <v>20</v>
      </c>
      <c r="AY78" s="300">
        <v>23</v>
      </c>
      <c r="AZ78" s="579"/>
      <c r="BA78" s="276"/>
      <c r="BB78" s="59"/>
      <c r="BC78" s="59"/>
      <c r="BD78" s="59"/>
      <c r="BE78" s="276"/>
      <c r="BF78" s="276"/>
      <c r="BG78" s="66"/>
      <c r="BH78" s="33"/>
      <c r="BI78" s="59"/>
      <c r="BJ78" s="59"/>
      <c r="BK78" s="59"/>
      <c r="BL78" s="59"/>
      <c r="BM78" s="33"/>
      <c r="BN78" s="84"/>
      <c r="BO78" s="84"/>
      <c r="BP78" s="84"/>
      <c r="BQ78" s="84"/>
      <c r="BR78" s="602"/>
      <c r="BS78" s="267"/>
      <c r="BT78" s="59"/>
      <c r="BU78" s="66"/>
      <c r="BV78" s="34"/>
    </row>
    <row r="79" spans="1:74" x14ac:dyDescent="0.25">
      <c r="A79" s="320" t="s">
        <v>94</v>
      </c>
      <c r="B79" s="44"/>
      <c r="C79" s="721"/>
      <c r="D79" s="44"/>
      <c r="E79" s="52"/>
      <c r="F79" s="44"/>
      <c r="G79" s="56"/>
      <c r="H79" s="64"/>
      <c r="I79" s="71"/>
      <c r="J79" s="60"/>
      <c r="K79" s="60"/>
      <c r="L79" s="89"/>
      <c r="M79" s="60"/>
      <c r="N79" s="71">
        <v>4.3735999999999997</v>
      </c>
      <c r="O79" s="60">
        <v>4.9198000000000004</v>
      </c>
      <c r="P79" s="60">
        <v>4.7682000000000002</v>
      </c>
      <c r="Q79" s="60">
        <v>5.3883000000000001</v>
      </c>
      <c r="R79" s="60">
        <v>8.8584999999999994</v>
      </c>
      <c r="S79" s="60">
        <v>7.1075999999999997</v>
      </c>
      <c r="T79" s="60">
        <v>6.4599000000000002</v>
      </c>
      <c r="U79" s="89">
        <v>6.2644000000000002</v>
      </c>
      <c r="V79" s="71">
        <v>6.3451000000000004</v>
      </c>
      <c r="W79" s="60">
        <v>6.8769</v>
      </c>
      <c r="X79" s="60">
        <v>7.0407000000000002</v>
      </c>
      <c r="Y79" s="277">
        <v>6.1384999999999996</v>
      </c>
      <c r="Z79" s="60">
        <v>6.4175000000000004</v>
      </c>
      <c r="AA79" s="60">
        <v>8.6867999999999999</v>
      </c>
      <c r="AB79" s="60">
        <v>6.6874000000000002</v>
      </c>
      <c r="AC79" s="60">
        <v>6.3586</v>
      </c>
      <c r="AD79" s="60">
        <v>6.2523999999999997</v>
      </c>
      <c r="AE79" s="60">
        <v>8.6867999999999999</v>
      </c>
      <c r="AF79" s="89">
        <v>7.1547000000000001</v>
      </c>
      <c r="AG79" s="52"/>
      <c r="AH79" s="305"/>
      <c r="AI79" s="52"/>
      <c r="AJ79" s="52"/>
      <c r="AK79" s="52"/>
      <c r="AL79" s="52"/>
      <c r="AM79" s="52"/>
      <c r="AN79" s="52"/>
      <c r="AO79" s="313"/>
      <c r="AP79" s="52"/>
      <c r="AQ79" s="52"/>
      <c r="AR79" s="52"/>
      <c r="AS79" s="52"/>
      <c r="AT79" s="52"/>
      <c r="AU79" s="52"/>
      <c r="AV79" s="52"/>
      <c r="AW79" s="52"/>
      <c r="AX79" s="52"/>
      <c r="AY79" s="298"/>
      <c r="AZ79" s="580"/>
      <c r="BA79" s="277"/>
      <c r="BB79" s="60"/>
      <c r="BC79" s="60"/>
      <c r="BD79" s="60"/>
      <c r="BE79" s="277"/>
      <c r="BF79" s="277"/>
      <c r="BG79" s="67"/>
      <c r="BH79" s="25"/>
      <c r="BI79" s="60"/>
      <c r="BJ79" s="60"/>
      <c r="BK79" s="60"/>
      <c r="BL79" s="60"/>
      <c r="BM79" s="25"/>
      <c r="BN79" s="85"/>
      <c r="BO79" s="85"/>
      <c r="BP79" s="85"/>
      <c r="BQ79" s="85"/>
      <c r="BR79" s="596"/>
      <c r="BS79" s="268"/>
      <c r="BT79" s="60"/>
      <c r="BU79" s="67"/>
      <c r="BV79" s="26"/>
    </row>
    <row r="80" spans="1:74" x14ac:dyDescent="0.25">
      <c r="A80" s="320" t="s">
        <v>95</v>
      </c>
      <c r="B80" s="44"/>
      <c r="C80" s="721"/>
      <c r="D80" s="44"/>
      <c r="E80" s="52"/>
      <c r="F80" s="44"/>
      <c r="G80" s="56"/>
      <c r="H80" s="64"/>
      <c r="I80" s="71"/>
      <c r="J80" s="60"/>
      <c r="K80" s="60"/>
      <c r="L80" s="89"/>
      <c r="M80" s="60"/>
      <c r="N80" s="71">
        <v>-0.15770000000000001</v>
      </c>
      <c r="O80" s="60">
        <v>3.7433999999999998</v>
      </c>
      <c r="P80" s="60">
        <v>3.4594999999999998</v>
      </c>
      <c r="Q80" s="60">
        <v>4.8083999999999998</v>
      </c>
      <c r="R80" s="60">
        <v>6.5766999999999998</v>
      </c>
      <c r="S80" s="60">
        <v>5.7628000000000004</v>
      </c>
      <c r="T80" s="60">
        <v>5.7115</v>
      </c>
      <c r="U80" s="89">
        <v>5.6668000000000003</v>
      </c>
      <c r="V80" s="71">
        <v>5.8075000000000001</v>
      </c>
      <c r="W80" s="60">
        <v>6.3677999999999999</v>
      </c>
      <c r="X80" s="60">
        <v>6.5472000000000001</v>
      </c>
      <c r="Y80" s="277">
        <v>5.7276999999999996</v>
      </c>
      <c r="Z80" s="60">
        <v>5.1367000000000003</v>
      </c>
      <c r="AA80" s="60">
        <v>6.4218999999999999</v>
      </c>
      <c r="AB80" s="60">
        <v>5.5860000000000003</v>
      </c>
      <c r="AC80" s="60">
        <v>5.6999000000000004</v>
      </c>
      <c r="AD80" s="60">
        <v>5.6708999999999996</v>
      </c>
      <c r="AE80" s="60">
        <v>6.4218999999999999</v>
      </c>
      <c r="AF80" s="89">
        <v>5.2935999999999996</v>
      </c>
      <c r="AG80" s="52"/>
      <c r="AH80" s="305"/>
      <c r="AI80" s="52"/>
      <c r="AJ80" s="52"/>
      <c r="AK80" s="52"/>
      <c r="AL80" s="52"/>
      <c r="AM80" s="52"/>
      <c r="AN80" s="52"/>
      <c r="AO80" s="313"/>
      <c r="AP80" s="52"/>
      <c r="AQ80" s="52"/>
      <c r="AR80" s="52"/>
      <c r="AS80" s="52"/>
      <c r="AT80" s="52"/>
      <c r="AU80" s="52"/>
      <c r="AV80" s="52"/>
      <c r="AW80" s="52"/>
      <c r="AX80" s="52"/>
      <c r="AY80" s="298"/>
      <c r="AZ80" s="580"/>
      <c r="BA80" s="277"/>
      <c r="BB80" s="60"/>
      <c r="BC80" s="60"/>
      <c r="BD80" s="60"/>
      <c r="BE80" s="277"/>
      <c r="BF80" s="277"/>
      <c r="BG80" s="67"/>
      <c r="BH80" s="25"/>
      <c r="BI80" s="60"/>
      <c r="BJ80" s="60"/>
      <c r="BK80" s="60"/>
      <c r="BL80" s="60"/>
      <c r="BM80" s="25"/>
      <c r="BN80" s="85"/>
      <c r="BO80" s="85"/>
      <c r="BP80" s="85"/>
      <c r="BQ80" s="85"/>
      <c r="BR80" s="596"/>
      <c r="BS80" s="268"/>
      <c r="BT80" s="60"/>
      <c r="BU80" s="67"/>
      <c r="BV80" s="26"/>
    </row>
    <row r="81" spans="1:74" x14ac:dyDescent="0.25">
      <c r="A81" s="321" t="s">
        <v>96</v>
      </c>
      <c r="B81" s="45"/>
      <c r="C81" s="722"/>
      <c r="D81" s="45"/>
      <c r="E81" s="53"/>
      <c r="F81" s="45"/>
      <c r="G81" s="57"/>
      <c r="H81" s="254"/>
      <c r="I81" s="72"/>
      <c r="J81" s="61"/>
      <c r="K81" s="61"/>
      <c r="L81" s="90"/>
      <c r="M81" s="61"/>
      <c r="N81" s="72">
        <v>0.75229999999999997</v>
      </c>
      <c r="O81" s="61">
        <v>4.0480999999999998</v>
      </c>
      <c r="P81" s="61">
        <v>4.008</v>
      </c>
      <c r="Q81" s="61">
        <v>5.1425000000000001</v>
      </c>
      <c r="R81" s="61">
        <v>8.5214999999999996</v>
      </c>
      <c r="S81" s="61">
        <v>6.8987999999999996</v>
      </c>
      <c r="T81" s="61">
        <v>6.3258000000000001</v>
      </c>
      <c r="U81" s="90">
        <v>6.1542500000000002</v>
      </c>
      <c r="V81" s="72">
        <v>6.2290000000000001</v>
      </c>
      <c r="W81" s="61">
        <v>6.7704500000000003</v>
      </c>
      <c r="X81" s="61">
        <v>6.9310999999999998</v>
      </c>
      <c r="Y81" s="279">
        <v>6.0471000000000004</v>
      </c>
      <c r="Z81" s="61">
        <v>6.0289999999999999</v>
      </c>
      <c r="AA81" s="61">
        <v>8.4080999999999992</v>
      </c>
      <c r="AB81" s="61">
        <v>6.5366999999999997</v>
      </c>
      <c r="AC81" s="61">
        <v>6.202</v>
      </c>
      <c r="AD81" s="61">
        <v>6.1321000000000003</v>
      </c>
      <c r="AE81" s="61">
        <v>8.4080999999999992</v>
      </c>
      <c r="AF81" s="90">
        <v>6.5312000000000001</v>
      </c>
      <c r="AG81" s="53"/>
      <c r="AH81" s="308"/>
      <c r="AI81" s="53"/>
      <c r="AJ81" s="53"/>
      <c r="AK81" s="53"/>
      <c r="AL81" s="53"/>
      <c r="AM81" s="53"/>
      <c r="AN81" s="53"/>
      <c r="AO81" s="322"/>
      <c r="AP81" s="53"/>
      <c r="AQ81" s="53"/>
      <c r="AR81" s="53"/>
      <c r="AS81" s="53"/>
      <c r="AT81" s="53"/>
      <c r="AU81" s="53"/>
      <c r="AV81" s="53"/>
      <c r="AW81" s="53"/>
      <c r="AX81" s="53"/>
      <c r="AY81" s="301"/>
      <c r="AZ81" s="581"/>
      <c r="BA81" s="279"/>
      <c r="BB81" s="61"/>
      <c r="BC81" s="61"/>
      <c r="BD81" s="61"/>
      <c r="BE81" s="279"/>
      <c r="BF81" s="279"/>
      <c r="BG81" s="68"/>
      <c r="BH81" s="27"/>
      <c r="BI81" s="61"/>
      <c r="BJ81" s="61"/>
      <c r="BK81" s="61"/>
      <c r="BL81" s="61"/>
      <c r="BM81" s="27"/>
      <c r="BN81" s="86"/>
      <c r="BO81" s="86"/>
      <c r="BP81" s="86"/>
      <c r="BQ81" s="86"/>
      <c r="BR81" s="603"/>
      <c r="BS81" s="270"/>
      <c r="BT81" s="61"/>
      <c r="BU81" s="68"/>
      <c r="BV81" s="272"/>
    </row>
    <row r="82" spans="1:74" ht="14.5" x14ac:dyDescent="0.25">
      <c r="A82" s="323" t="s">
        <v>224</v>
      </c>
      <c r="B82" s="46"/>
      <c r="C82" s="723"/>
      <c r="D82" s="46"/>
      <c r="E82" s="54"/>
      <c r="F82" s="46"/>
      <c r="G82" s="58"/>
      <c r="H82" s="255"/>
      <c r="I82" s="73"/>
      <c r="J82" s="62"/>
      <c r="K82" s="62"/>
      <c r="L82" s="91"/>
      <c r="M82" s="62"/>
      <c r="N82" s="73"/>
      <c r="O82" s="62"/>
      <c r="P82" s="62"/>
      <c r="Q82" s="62"/>
      <c r="R82" s="62"/>
      <c r="S82" s="62"/>
      <c r="T82" s="62"/>
      <c r="U82" s="91"/>
      <c r="V82" s="73"/>
      <c r="W82" s="62"/>
      <c r="X82" s="62"/>
      <c r="Y82" s="245"/>
      <c r="Z82" s="62"/>
      <c r="AA82" s="62"/>
      <c r="AB82" s="62"/>
      <c r="AC82" s="62"/>
      <c r="AD82" s="62"/>
      <c r="AE82" s="62"/>
      <c r="AF82" s="91"/>
      <c r="AG82" s="54"/>
      <c r="AH82" s="309"/>
      <c r="AI82" s="54"/>
      <c r="AJ82" s="54"/>
      <c r="AK82" s="54"/>
      <c r="AL82" s="54"/>
      <c r="AM82" s="54"/>
      <c r="AN82" s="54"/>
      <c r="AO82" s="247"/>
      <c r="AP82" s="54"/>
      <c r="AQ82" s="54"/>
      <c r="AR82" s="54"/>
      <c r="AS82" s="54"/>
      <c r="AT82" s="54"/>
      <c r="AU82" s="54"/>
      <c r="AV82" s="54"/>
      <c r="AW82" s="54"/>
      <c r="AX82" s="54"/>
      <c r="AY82" s="302"/>
      <c r="AZ82" s="582"/>
      <c r="BA82" s="245"/>
      <c r="BB82" s="62"/>
      <c r="BC82" s="62"/>
      <c r="BD82" s="62"/>
      <c r="BE82" s="245"/>
      <c r="BF82" s="245"/>
      <c r="BG82" s="69"/>
      <c r="BH82" s="40"/>
      <c r="BI82" s="62"/>
      <c r="BJ82" s="62"/>
      <c r="BK82" s="62"/>
      <c r="BL82" s="62"/>
      <c r="BM82" s="40"/>
      <c r="BN82" s="87"/>
      <c r="BO82" s="87"/>
      <c r="BP82" s="87"/>
      <c r="BQ82" s="87"/>
      <c r="BR82" s="545"/>
      <c r="BS82" s="271"/>
      <c r="BT82" s="62"/>
      <c r="BU82" s="69"/>
      <c r="BV82" s="41"/>
    </row>
    <row r="83" spans="1:74" s="107" customFormat="1" x14ac:dyDescent="0.25">
      <c r="A83" s="108" t="s">
        <v>7483</v>
      </c>
      <c r="B83" s="109"/>
      <c r="C83" s="734">
        <v>40709</v>
      </c>
      <c r="D83" s="109"/>
      <c r="E83" s="110">
        <v>5755.6</v>
      </c>
      <c r="F83" s="109"/>
      <c r="G83" s="111">
        <v>2639.8238000000001</v>
      </c>
      <c r="H83" s="253"/>
      <c r="I83" s="114">
        <v>0.17534</v>
      </c>
      <c r="J83" s="112">
        <v>7.5</v>
      </c>
      <c r="K83" s="112">
        <v>0.16164000000000001</v>
      </c>
      <c r="L83" s="119">
        <v>0.17534</v>
      </c>
      <c r="M83" s="112"/>
      <c r="N83" s="114">
        <v>0.91120000000000001</v>
      </c>
      <c r="O83" s="112">
        <v>4.0373000000000001</v>
      </c>
      <c r="P83" s="112">
        <v>4.0605000000000002</v>
      </c>
      <c r="Q83" s="112">
        <v>5.2245999999999997</v>
      </c>
      <c r="R83" s="112">
        <v>8.4870999999999999</v>
      </c>
      <c r="S83" s="112">
        <v>6.8318000000000003</v>
      </c>
      <c r="T83" s="112">
        <v>6.3109999999999999</v>
      </c>
      <c r="U83" s="119">
        <v>6.1577000000000002</v>
      </c>
      <c r="V83" s="114">
        <v>6.2247000000000003</v>
      </c>
      <c r="W83" s="112">
        <v>6.7626999999999997</v>
      </c>
      <c r="X83" s="112">
        <v>6.9248000000000003</v>
      </c>
      <c r="Y83" s="278">
        <v>6.016</v>
      </c>
      <c r="Z83" s="112">
        <v>5.6649000000000003</v>
      </c>
      <c r="AA83" s="112">
        <v>8.3084000000000007</v>
      </c>
      <c r="AB83" s="112">
        <v>6.4972000000000003</v>
      </c>
      <c r="AC83" s="112">
        <v>6.2564000000000002</v>
      </c>
      <c r="AD83" s="112">
        <v>6.1444999999999999</v>
      </c>
      <c r="AE83" s="112">
        <v>8.3084000000000007</v>
      </c>
      <c r="AF83" s="119">
        <v>6.7426000000000004</v>
      </c>
      <c r="AG83" s="110"/>
      <c r="AH83" s="306">
        <v>9</v>
      </c>
      <c r="AI83" s="110">
        <v>9</v>
      </c>
      <c r="AJ83" s="110">
        <v>10</v>
      </c>
      <c r="AK83" s="110">
        <v>2</v>
      </c>
      <c r="AL83" s="110">
        <v>8</v>
      </c>
      <c r="AM83" s="110">
        <v>8</v>
      </c>
      <c r="AN83" s="110">
        <v>3</v>
      </c>
      <c r="AO83" s="249">
        <v>2</v>
      </c>
      <c r="AP83" s="110">
        <v>4</v>
      </c>
      <c r="AQ83" s="110">
        <v>4</v>
      </c>
      <c r="AR83" s="110">
        <v>3</v>
      </c>
      <c r="AS83" s="110">
        <v>4</v>
      </c>
      <c r="AT83" s="110">
        <v>9</v>
      </c>
      <c r="AU83" s="110">
        <v>10</v>
      </c>
      <c r="AV83" s="110">
        <v>6</v>
      </c>
      <c r="AW83" s="110">
        <v>3</v>
      </c>
      <c r="AX83" s="110">
        <v>2</v>
      </c>
      <c r="AY83" s="299">
        <v>10</v>
      </c>
      <c r="AZ83" s="595"/>
      <c r="BA83" s="278">
        <v>21.67</v>
      </c>
      <c r="BB83" s="112">
        <v>86.61</v>
      </c>
      <c r="BC83" s="112" t="s">
        <v>430</v>
      </c>
      <c r="BD83" s="112" t="s">
        <v>430</v>
      </c>
      <c r="BE83" s="278" t="s">
        <v>430</v>
      </c>
      <c r="BF83" s="278">
        <v>-8.2799999999999994</v>
      </c>
      <c r="BG83" s="113"/>
      <c r="BH83" s="117">
        <v>-8.2799999999999994</v>
      </c>
      <c r="BI83" s="112">
        <v>36.9</v>
      </c>
      <c r="BJ83" s="112">
        <v>45.03</v>
      </c>
      <c r="BK83" s="112">
        <v>4.6900000000000004</v>
      </c>
      <c r="BL83" s="112" t="s">
        <v>430</v>
      </c>
      <c r="BM83" s="117">
        <v>1.1299999999999999</v>
      </c>
      <c r="BN83" s="118" t="s">
        <v>430</v>
      </c>
      <c r="BO83" s="118">
        <v>20.54</v>
      </c>
      <c r="BP83" s="118" t="s">
        <v>430</v>
      </c>
      <c r="BQ83" s="118" t="s">
        <v>430</v>
      </c>
      <c r="BR83" s="597"/>
      <c r="BS83" s="269">
        <v>3.18943887</v>
      </c>
      <c r="BT83" s="112">
        <v>12.60475827</v>
      </c>
      <c r="BU83" s="113"/>
      <c r="BV83" s="139" t="s">
        <v>7420</v>
      </c>
    </row>
    <row r="84" spans="1:74" s="107" customFormat="1" x14ac:dyDescent="0.25">
      <c r="A84" s="108" t="s">
        <v>7484</v>
      </c>
      <c r="B84" s="109"/>
      <c r="C84" s="734">
        <v>38229</v>
      </c>
      <c r="D84" s="109"/>
      <c r="E84" s="110">
        <v>5174.93</v>
      </c>
      <c r="F84" s="109"/>
      <c r="G84" s="111">
        <v>2417.1842999999999</v>
      </c>
      <c r="H84" s="253"/>
      <c r="I84" s="114">
        <v>0.2</v>
      </c>
      <c r="J84" s="112">
        <v>7.5</v>
      </c>
      <c r="K84" s="112">
        <v>0.2</v>
      </c>
      <c r="L84" s="119">
        <v>0.2</v>
      </c>
      <c r="M84" s="112"/>
      <c r="N84" s="114">
        <v>0.46060000000000001</v>
      </c>
      <c r="O84" s="112">
        <v>3.8029000000000002</v>
      </c>
      <c r="P84" s="112">
        <v>3.7835999999999999</v>
      </c>
      <c r="Q84" s="112">
        <v>4.9699</v>
      </c>
      <c r="R84" s="112">
        <v>8.5592000000000006</v>
      </c>
      <c r="S84" s="112">
        <v>6.7182000000000004</v>
      </c>
      <c r="T84" s="112">
        <v>6.1588000000000003</v>
      </c>
      <c r="U84" s="119">
        <v>6.0091999999999999</v>
      </c>
      <c r="V84" s="114">
        <v>6.0861999999999998</v>
      </c>
      <c r="W84" s="112">
        <v>6.6639999999999997</v>
      </c>
      <c r="X84" s="112">
        <v>6.8383000000000003</v>
      </c>
      <c r="Y84" s="278">
        <v>5.9451999999999998</v>
      </c>
      <c r="Z84" s="112">
        <v>5.0266999999999999</v>
      </c>
      <c r="AA84" s="112">
        <v>8.2922999999999991</v>
      </c>
      <c r="AB84" s="112">
        <v>6.3512000000000004</v>
      </c>
      <c r="AC84" s="112">
        <v>6.1052</v>
      </c>
      <c r="AD84" s="112">
        <v>6.0019999999999998</v>
      </c>
      <c r="AE84" s="112">
        <v>8.2922999999999991</v>
      </c>
      <c r="AF84" s="119">
        <v>6.4404000000000003</v>
      </c>
      <c r="AG84" s="110"/>
      <c r="AH84" s="306">
        <v>18</v>
      </c>
      <c r="AI84" s="110">
        <v>18</v>
      </c>
      <c r="AJ84" s="110">
        <v>19</v>
      </c>
      <c r="AK84" s="110">
        <v>13</v>
      </c>
      <c r="AL84" s="110">
        <v>6</v>
      </c>
      <c r="AM84" s="110">
        <v>12</v>
      </c>
      <c r="AN84" s="110">
        <v>11</v>
      </c>
      <c r="AO84" s="249">
        <v>10</v>
      </c>
      <c r="AP84" s="110">
        <v>12</v>
      </c>
      <c r="AQ84" s="110">
        <v>7</v>
      </c>
      <c r="AR84" s="110">
        <v>7</v>
      </c>
      <c r="AS84" s="110">
        <v>7</v>
      </c>
      <c r="AT84" s="110">
        <v>10</v>
      </c>
      <c r="AU84" s="110">
        <v>11</v>
      </c>
      <c r="AV84" s="110">
        <v>12</v>
      </c>
      <c r="AW84" s="110">
        <v>10</v>
      </c>
      <c r="AX84" s="110">
        <v>10</v>
      </c>
      <c r="AY84" s="299">
        <v>11</v>
      </c>
      <c r="AZ84" s="595"/>
      <c r="BA84" s="278">
        <v>18.32</v>
      </c>
      <c r="BB84" s="112">
        <v>99.18</v>
      </c>
      <c r="BC84" s="112" t="s">
        <v>430</v>
      </c>
      <c r="BD84" s="112" t="s">
        <v>430</v>
      </c>
      <c r="BE84" s="278" t="s">
        <v>430</v>
      </c>
      <c r="BF84" s="278">
        <v>-17.5</v>
      </c>
      <c r="BG84" s="113"/>
      <c r="BH84" s="117">
        <v>-17.5</v>
      </c>
      <c r="BI84" s="112">
        <v>48.18</v>
      </c>
      <c r="BJ84" s="112">
        <v>51</v>
      </c>
      <c r="BK84" s="112" t="s">
        <v>430</v>
      </c>
      <c r="BL84" s="112" t="s">
        <v>430</v>
      </c>
      <c r="BM84" s="117" t="s">
        <v>430</v>
      </c>
      <c r="BN84" s="118" t="s">
        <v>430</v>
      </c>
      <c r="BO84" s="118">
        <v>18.32</v>
      </c>
      <c r="BP84" s="118" t="s">
        <v>430</v>
      </c>
      <c r="BQ84" s="118" t="s">
        <v>430</v>
      </c>
      <c r="BR84" s="597"/>
      <c r="BS84" s="269">
        <v>6.6745671393325399</v>
      </c>
      <c r="BT84" s="112">
        <v>11.4338479588566</v>
      </c>
      <c r="BU84" s="113"/>
      <c r="BV84" s="139" t="s">
        <v>7420</v>
      </c>
    </row>
    <row r="85" spans="1:74" s="107" customFormat="1" x14ac:dyDescent="0.25">
      <c r="A85" s="108" t="s">
        <v>7485</v>
      </c>
      <c r="B85" s="109"/>
      <c r="C85" s="734">
        <v>43231</v>
      </c>
      <c r="D85" s="109"/>
      <c r="E85" s="110">
        <v>5170.93</v>
      </c>
      <c r="F85" s="109"/>
      <c r="G85" s="111">
        <v>1520.9554000000001</v>
      </c>
      <c r="H85" s="253"/>
      <c r="I85" s="114">
        <v>0.17588999999999999</v>
      </c>
      <c r="J85" s="112">
        <v>7.06</v>
      </c>
      <c r="K85" s="112">
        <v>0.16170000000000001</v>
      </c>
      <c r="L85" s="119">
        <v>0.17319999999999999</v>
      </c>
      <c r="M85" s="112"/>
      <c r="N85" s="114">
        <v>0.4632</v>
      </c>
      <c r="O85" s="112">
        <v>3.8233000000000001</v>
      </c>
      <c r="P85" s="112">
        <v>3.7938000000000001</v>
      </c>
      <c r="Q85" s="112">
        <v>5.0252999999999997</v>
      </c>
      <c r="R85" s="112">
        <v>8.7477</v>
      </c>
      <c r="S85" s="112">
        <v>6.9272</v>
      </c>
      <c r="T85" s="112">
        <v>6.2686999999999999</v>
      </c>
      <c r="U85" s="119">
        <v>6.0636999999999999</v>
      </c>
      <c r="V85" s="114">
        <v>6.1235999999999997</v>
      </c>
      <c r="W85" s="112">
        <v>6.5144000000000002</v>
      </c>
      <c r="X85" s="112">
        <v>6.6162000000000001</v>
      </c>
      <c r="Y85" s="278">
        <v>5.7077999999999998</v>
      </c>
      <c r="Z85" s="112" t="s">
        <v>430</v>
      </c>
      <c r="AA85" s="112">
        <v>8.5762</v>
      </c>
      <c r="AB85" s="112">
        <v>6.5182000000000002</v>
      </c>
      <c r="AC85" s="112">
        <v>6.1778000000000004</v>
      </c>
      <c r="AD85" s="112">
        <v>6.0449999999999999</v>
      </c>
      <c r="AE85" s="112">
        <v>8.5762</v>
      </c>
      <c r="AF85" s="119">
        <v>5.4043000000000001</v>
      </c>
      <c r="AG85" s="110"/>
      <c r="AH85" s="306">
        <v>17</v>
      </c>
      <c r="AI85" s="110">
        <v>17</v>
      </c>
      <c r="AJ85" s="110">
        <v>17</v>
      </c>
      <c r="AK85" s="110">
        <v>10</v>
      </c>
      <c r="AL85" s="110">
        <v>2</v>
      </c>
      <c r="AM85" s="110">
        <v>3</v>
      </c>
      <c r="AN85" s="110">
        <v>8</v>
      </c>
      <c r="AO85" s="249">
        <v>7</v>
      </c>
      <c r="AP85" s="110">
        <v>7</v>
      </c>
      <c r="AQ85" s="110">
        <v>14</v>
      </c>
      <c r="AR85" s="110">
        <v>13</v>
      </c>
      <c r="AS85" s="110">
        <v>15</v>
      </c>
      <c r="AT85" s="110" t="s">
        <v>430</v>
      </c>
      <c r="AU85" s="110">
        <v>4</v>
      </c>
      <c r="AV85" s="110">
        <v>3</v>
      </c>
      <c r="AW85" s="110">
        <v>7</v>
      </c>
      <c r="AX85" s="110">
        <v>8</v>
      </c>
      <c r="AY85" s="299">
        <v>4</v>
      </c>
      <c r="AZ85" s="595"/>
      <c r="BA85" s="278">
        <v>20.36</v>
      </c>
      <c r="BB85" s="112">
        <v>78.489999999999995</v>
      </c>
      <c r="BC85" s="112" t="s">
        <v>430</v>
      </c>
      <c r="BD85" s="112" t="s">
        <v>430</v>
      </c>
      <c r="BE85" s="278" t="s">
        <v>430</v>
      </c>
      <c r="BF85" s="278">
        <v>1.1499999999999999</v>
      </c>
      <c r="BG85" s="113"/>
      <c r="BH85" s="117">
        <v>1.1499999999999999</v>
      </c>
      <c r="BI85" s="112">
        <v>46.52</v>
      </c>
      <c r="BJ85" s="112">
        <v>31.97</v>
      </c>
      <c r="BK85" s="112" t="s">
        <v>430</v>
      </c>
      <c r="BL85" s="112" t="s">
        <v>430</v>
      </c>
      <c r="BM85" s="117">
        <v>7.73</v>
      </c>
      <c r="BN85" s="118" t="s">
        <v>430</v>
      </c>
      <c r="BO85" s="118">
        <v>12.63</v>
      </c>
      <c r="BP85" s="118" t="s">
        <v>430</v>
      </c>
      <c r="BQ85" s="118" t="s">
        <v>430</v>
      </c>
      <c r="BR85" s="597"/>
      <c r="BS85" s="269" t="s">
        <v>430</v>
      </c>
      <c r="BT85" s="112">
        <v>4.7557171490488601</v>
      </c>
      <c r="BU85" s="113"/>
      <c r="BV85" s="139" t="s">
        <v>7420</v>
      </c>
    </row>
    <row r="86" spans="1:74" s="107" customFormat="1" x14ac:dyDescent="0.25">
      <c r="A86" s="108" t="s">
        <v>7486</v>
      </c>
      <c r="B86" s="109"/>
      <c r="C86" s="734">
        <v>39640</v>
      </c>
      <c r="D86" s="109"/>
      <c r="E86" s="110">
        <v>4858.34</v>
      </c>
      <c r="F86" s="109"/>
      <c r="G86" s="111">
        <v>3302.3310999999999</v>
      </c>
      <c r="H86" s="253"/>
      <c r="I86" s="114">
        <v>0.18</v>
      </c>
      <c r="J86" s="112">
        <v>7.46</v>
      </c>
      <c r="K86" s="112">
        <v>0.17</v>
      </c>
      <c r="L86" s="119">
        <v>0.18</v>
      </c>
      <c r="M86" s="112"/>
      <c r="N86" s="114">
        <v>0.58360000000000001</v>
      </c>
      <c r="O86" s="112">
        <v>3.9327999999999999</v>
      </c>
      <c r="P86" s="112">
        <v>3.9260999999999999</v>
      </c>
      <c r="Q86" s="112">
        <v>5.1311999999999998</v>
      </c>
      <c r="R86" s="112">
        <v>8.6969999999999992</v>
      </c>
      <c r="S86" s="112">
        <v>6.9797000000000002</v>
      </c>
      <c r="T86" s="112">
        <v>6.3232999999999997</v>
      </c>
      <c r="U86" s="119">
        <v>6.157</v>
      </c>
      <c r="V86" s="114">
        <v>6.2257999999999996</v>
      </c>
      <c r="W86" s="112">
        <v>6.7739000000000003</v>
      </c>
      <c r="X86" s="112">
        <v>6.9337</v>
      </c>
      <c r="Y86" s="278">
        <v>6.0198</v>
      </c>
      <c r="Z86" s="112">
        <v>5.9782000000000002</v>
      </c>
      <c r="AA86" s="112">
        <v>8.6203000000000003</v>
      </c>
      <c r="AB86" s="112">
        <v>6.5335000000000001</v>
      </c>
      <c r="AC86" s="112">
        <v>6.2592999999999996</v>
      </c>
      <c r="AD86" s="112">
        <v>6.1440999999999999</v>
      </c>
      <c r="AE86" s="112">
        <v>8.6203000000000003</v>
      </c>
      <c r="AF86" s="119">
        <v>6.915</v>
      </c>
      <c r="AG86" s="110"/>
      <c r="AH86" s="306">
        <v>13</v>
      </c>
      <c r="AI86" s="110">
        <v>12</v>
      </c>
      <c r="AJ86" s="110">
        <v>11</v>
      </c>
      <c r="AK86" s="110">
        <v>3</v>
      </c>
      <c r="AL86" s="110">
        <v>3</v>
      </c>
      <c r="AM86" s="110">
        <v>1</v>
      </c>
      <c r="AN86" s="110">
        <v>2</v>
      </c>
      <c r="AO86" s="249">
        <v>3</v>
      </c>
      <c r="AP86" s="110">
        <v>3</v>
      </c>
      <c r="AQ86" s="110">
        <v>2</v>
      </c>
      <c r="AR86" s="110">
        <v>2</v>
      </c>
      <c r="AS86" s="110">
        <v>3</v>
      </c>
      <c r="AT86" s="110">
        <v>6</v>
      </c>
      <c r="AU86" s="110">
        <v>1</v>
      </c>
      <c r="AV86" s="110">
        <v>1</v>
      </c>
      <c r="AW86" s="110">
        <v>2</v>
      </c>
      <c r="AX86" s="110">
        <v>3</v>
      </c>
      <c r="AY86" s="299">
        <v>1</v>
      </c>
      <c r="AZ86" s="595"/>
      <c r="BA86" s="278">
        <v>10.34</v>
      </c>
      <c r="BB86" s="112">
        <v>88.84</v>
      </c>
      <c r="BC86" s="112" t="s">
        <v>430</v>
      </c>
      <c r="BD86" s="112" t="s">
        <v>430</v>
      </c>
      <c r="BE86" s="278" t="s">
        <v>430</v>
      </c>
      <c r="BF86" s="278">
        <v>0.82</v>
      </c>
      <c r="BG86" s="113"/>
      <c r="BH86" s="117">
        <v>0.82</v>
      </c>
      <c r="BI86" s="112">
        <v>34.520000000000003</v>
      </c>
      <c r="BJ86" s="112">
        <v>51.24</v>
      </c>
      <c r="BK86" s="112">
        <v>3.09</v>
      </c>
      <c r="BL86" s="112" t="s">
        <v>430</v>
      </c>
      <c r="BM86" s="117" t="s">
        <v>430</v>
      </c>
      <c r="BN86" s="118" t="s">
        <v>430</v>
      </c>
      <c r="BO86" s="118">
        <v>10.34</v>
      </c>
      <c r="BP86" s="118" t="s">
        <v>430</v>
      </c>
      <c r="BQ86" s="118" t="s">
        <v>430</v>
      </c>
      <c r="BR86" s="597"/>
      <c r="BS86" s="269">
        <v>4.0725700900000001</v>
      </c>
      <c r="BT86" s="112">
        <v>17.221489859999998</v>
      </c>
      <c r="BU86" s="113"/>
      <c r="BV86" s="139" t="s">
        <v>7420</v>
      </c>
    </row>
    <row r="87" spans="1:74" s="107" customFormat="1" x14ac:dyDescent="0.25">
      <c r="A87" s="108" t="s">
        <v>7487</v>
      </c>
      <c r="B87" s="109"/>
      <c r="C87" s="734">
        <v>45112</v>
      </c>
      <c r="D87" s="109"/>
      <c r="E87" s="110">
        <v>3178.5</v>
      </c>
      <c r="F87" s="109"/>
      <c r="G87" s="111">
        <v>1203.8972000000001</v>
      </c>
      <c r="H87" s="253"/>
      <c r="I87" s="114">
        <v>0.16438</v>
      </c>
      <c r="J87" s="112">
        <v>7.58</v>
      </c>
      <c r="K87" s="112">
        <v>0.15342</v>
      </c>
      <c r="L87" s="119">
        <v>0.16438</v>
      </c>
      <c r="M87" s="112"/>
      <c r="N87" s="114">
        <v>0.64280000000000004</v>
      </c>
      <c r="O87" s="112">
        <v>3.8485999999999998</v>
      </c>
      <c r="P87" s="112">
        <v>3.8468</v>
      </c>
      <c r="Q87" s="112">
        <v>4.9728000000000003</v>
      </c>
      <c r="R87" s="112">
        <v>8.41</v>
      </c>
      <c r="S87" s="112">
        <v>6.7069000000000001</v>
      </c>
      <c r="T87" s="112">
        <v>6.1543000000000001</v>
      </c>
      <c r="U87" s="119">
        <v>6.0021000000000004</v>
      </c>
      <c r="V87" s="114">
        <v>6.0881999999999996</v>
      </c>
      <c r="W87" s="112">
        <v>6.6535000000000002</v>
      </c>
      <c r="X87" s="112" t="s">
        <v>430</v>
      </c>
      <c r="Y87" s="278" t="s">
        <v>430</v>
      </c>
      <c r="Z87" s="112" t="s">
        <v>430</v>
      </c>
      <c r="AA87" s="112">
        <v>8.0443999999999996</v>
      </c>
      <c r="AB87" s="112">
        <v>6.3327</v>
      </c>
      <c r="AC87" s="112">
        <v>6.0972</v>
      </c>
      <c r="AD87" s="112">
        <v>5.9938000000000002</v>
      </c>
      <c r="AE87" s="112">
        <v>8.0443999999999996</v>
      </c>
      <c r="AF87" s="119">
        <v>6.8174000000000001</v>
      </c>
      <c r="AG87" s="110"/>
      <c r="AH87" s="306">
        <v>12</v>
      </c>
      <c r="AI87" s="110">
        <v>15</v>
      </c>
      <c r="AJ87" s="110">
        <v>15</v>
      </c>
      <c r="AK87" s="110">
        <v>12</v>
      </c>
      <c r="AL87" s="110">
        <v>12</v>
      </c>
      <c r="AM87" s="110">
        <v>14</v>
      </c>
      <c r="AN87" s="110">
        <v>12</v>
      </c>
      <c r="AO87" s="249">
        <v>13</v>
      </c>
      <c r="AP87" s="110">
        <v>11</v>
      </c>
      <c r="AQ87" s="110">
        <v>8</v>
      </c>
      <c r="AR87" s="110" t="s">
        <v>430</v>
      </c>
      <c r="AS87" s="110" t="s">
        <v>430</v>
      </c>
      <c r="AT87" s="110" t="s">
        <v>430</v>
      </c>
      <c r="AU87" s="110">
        <v>18</v>
      </c>
      <c r="AV87" s="110">
        <v>14</v>
      </c>
      <c r="AW87" s="110">
        <v>11</v>
      </c>
      <c r="AX87" s="110">
        <v>13</v>
      </c>
      <c r="AY87" s="299">
        <v>18</v>
      </c>
      <c r="AZ87" s="595"/>
      <c r="BA87" s="278">
        <v>12.63</v>
      </c>
      <c r="BB87" s="112">
        <v>98.11</v>
      </c>
      <c r="BC87" s="112" t="s">
        <v>430</v>
      </c>
      <c r="BD87" s="112" t="s">
        <v>430</v>
      </c>
      <c r="BE87" s="278" t="s">
        <v>430</v>
      </c>
      <c r="BF87" s="278">
        <v>-10.74</v>
      </c>
      <c r="BG87" s="113"/>
      <c r="BH87" s="117">
        <v>-10.74</v>
      </c>
      <c r="BI87" s="112">
        <v>45.05</v>
      </c>
      <c r="BJ87" s="112">
        <v>48.91</v>
      </c>
      <c r="BK87" s="112">
        <v>4.1399999999999997</v>
      </c>
      <c r="BL87" s="112" t="s">
        <v>430</v>
      </c>
      <c r="BM87" s="117" t="s">
        <v>430</v>
      </c>
      <c r="BN87" s="118" t="s">
        <v>430</v>
      </c>
      <c r="BO87" s="118">
        <v>12.63</v>
      </c>
      <c r="BP87" s="118" t="s">
        <v>430</v>
      </c>
      <c r="BQ87" s="118" t="s">
        <v>430</v>
      </c>
      <c r="BR87" s="597"/>
      <c r="BS87" s="269">
        <v>1.5588926601558899</v>
      </c>
      <c r="BT87" s="112">
        <v>18.868531821886801</v>
      </c>
      <c r="BU87" s="113"/>
      <c r="BV87" s="139" t="s">
        <v>7438</v>
      </c>
    </row>
    <row r="88" spans="1:74" s="107" customFormat="1" x14ac:dyDescent="0.25">
      <c r="A88" s="108" t="s">
        <v>7488</v>
      </c>
      <c r="B88" s="109"/>
      <c r="C88" s="734">
        <v>35795</v>
      </c>
      <c r="D88" s="109"/>
      <c r="E88" s="110">
        <v>2566.84</v>
      </c>
      <c r="F88" s="109"/>
      <c r="G88" s="111">
        <v>74.775800000000004</v>
      </c>
      <c r="H88" s="253"/>
      <c r="I88" s="114">
        <v>0.15890000000000001</v>
      </c>
      <c r="J88" s="112">
        <v>7.11</v>
      </c>
      <c r="K88" s="112">
        <v>0.14795</v>
      </c>
      <c r="L88" s="119">
        <v>0.15890000000000001</v>
      </c>
      <c r="M88" s="112"/>
      <c r="N88" s="114">
        <v>0.53690000000000004</v>
      </c>
      <c r="O88" s="112">
        <v>3.8411</v>
      </c>
      <c r="P88" s="112">
        <v>3.8940000000000001</v>
      </c>
      <c r="Q88" s="112">
        <v>5.0408999999999997</v>
      </c>
      <c r="R88" s="112">
        <v>8.1958000000000002</v>
      </c>
      <c r="S88" s="112">
        <v>6.6890000000000001</v>
      </c>
      <c r="T88" s="112">
        <v>6.1510999999999996</v>
      </c>
      <c r="U88" s="119">
        <v>6.0087000000000002</v>
      </c>
      <c r="V88" s="114">
        <v>6.1079999999999997</v>
      </c>
      <c r="W88" s="112">
        <v>6.6458000000000004</v>
      </c>
      <c r="X88" s="112">
        <v>6.8243999999999998</v>
      </c>
      <c r="Y88" s="278">
        <v>5.9458000000000002</v>
      </c>
      <c r="Z88" s="112">
        <v>6.0414000000000003</v>
      </c>
      <c r="AA88" s="112">
        <v>8.1133000000000006</v>
      </c>
      <c r="AB88" s="112">
        <v>6.3243999999999998</v>
      </c>
      <c r="AC88" s="112">
        <v>6.0956000000000001</v>
      </c>
      <c r="AD88" s="112">
        <v>5.9984999999999999</v>
      </c>
      <c r="AE88" s="112">
        <v>8.1133000000000006</v>
      </c>
      <c r="AF88" s="119">
        <v>7.3573000000000004</v>
      </c>
      <c r="AG88" s="110"/>
      <c r="AH88" s="306">
        <v>15</v>
      </c>
      <c r="AI88" s="110">
        <v>16</v>
      </c>
      <c r="AJ88" s="110">
        <v>13</v>
      </c>
      <c r="AK88" s="110">
        <v>9</v>
      </c>
      <c r="AL88" s="110">
        <v>18</v>
      </c>
      <c r="AM88" s="110">
        <v>15</v>
      </c>
      <c r="AN88" s="110">
        <v>13</v>
      </c>
      <c r="AO88" s="249">
        <v>11</v>
      </c>
      <c r="AP88" s="110">
        <v>8</v>
      </c>
      <c r="AQ88" s="110">
        <v>10</v>
      </c>
      <c r="AR88" s="110">
        <v>8</v>
      </c>
      <c r="AS88" s="110">
        <v>6</v>
      </c>
      <c r="AT88" s="110">
        <v>4</v>
      </c>
      <c r="AU88" s="110">
        <v>16</v>
      </c>
      <c r="AV88" s="110">
        <v>15</v>
      </c>
      <c r="AW88" s="110">
        <v>12</v>
      </c>
      <c r="AX88" s="110">
        <v>11</v>
      </c>
      <c r="AY88" s="299">
        <v>16</v>
      </c>
      <c r="AZ88" s="595"/>
      <c r="BA88" s="278">
        <v>16.420000000000002</v>
      </c>
      <c r="BB88" s="112">
        <v>77.66</v>
      </c>
      <c r="BC88" s="112" t="s">
        <v>430</v>
      </c>
      <c r="BD88" s="112" t="s">
        <v>430</v>
      </c>
      <c r="BE88" s="278" t="s">
        <v>430</v>
      </c>
      <c r="BF88" s="278">
        <v>5.93</v>
      </c>
      <c r="BG88" s="113"/>
      <c r="BH88" s="117">
        <v>5.93</v>
      </c>
      <c r="BI88" s="112">
        <v>30.11</v>
      </c>
      <c r="BJ88" s="112">
        <v>41.9</v>
      </c>
      <c r="BK88" s="112">
        <v>5.64</v>
      </c>
      <c r="BL88" s="112" t="s">
        <v>430</v>
      </c>
      <c r="BM88" s="117" t="s">
        <v>430</v>
      </c>
      <c r="BN88" s="118" t="s">
        <v>430</v>
      </c>
      <c r="BO88" s="118">
        <v>16.420000000000002</v>
      </c>
      <c r="BP88" s="118" t="s">
        <v>430</v>
      </c>
      <c r="BQ88" s="118" t="s">
        <v>430</v>
      </c>
      <c r="BR88" s="597"/>
      <c r="BS88" s="269">
        <v>6.7414679393258599</v>
      </c>
      <c r="BT88" s="112">
        <v>7.6806494292319396</v>
      </c>
      <c r="BU88" s="113"/>
      <c r="BV88" s="139" t="s">
        <v>7420</v>
      </c>
    </row>
    <row r="89" spans="1:74" s="107" customFormat="1" x14ac:dyDescent="0.25">
      <c r="A89" s="108" t="s">
        <v>7489</v>
      </c>
      <c r="B89" s="109"/>
      <c r="C89" s="734">
        <v>39646</v>
      </c>
      <c r="D89" s="109"/>
      <c r="E89" s="110">
        <v>1611.37</v>
      </c>
      <c r="F89" s="109"/>
      <c r="G89" s="111">
        <v>3160.3123000000001</v>
      </c>
      <c r="H89" s="253"/>
      <c r="I89" s="114">
        <v>0.14000000000000001</v>
      </c>
      <c r="J89" s="112">
        <v>7.3</v>
      </c>
      <c r="K89" s="112">
        <v>0.14000000000000001</v>
      </c>
      <c r="L89" s="119">
        <v>0.14000000000000001</v>
      </c>
      <c r="M89" s="112"/>
      <c r="N89" s="114">
        <v>0.69299999999999995</v>
      </c>
      <c r="O89" s="112">
        <v>4.0163000000000002</v>
      </c>
      <c r="P89" s="112">
        <v>3.8748</v>
      </c>
      <c r="Q89" s="112">
        <v>5.1128999999999998</v>
      </c>
      <c r="R89" s="112">
        <v>8.3657000000000004</v>
      </c>
      <c r="S89" s="112">
        <v>6.8608000000000002</v>
      </c>
      <c r="T89" s="112">
        <v>6.3472999999999997</v>
      </c>
      <c r="U89" s="119">
        <v>6.1829000000000001</v>
      </c>
      <c r="V89" s="114">
        <v>6.2705000000000002</v>
      </c>
      <c r="W89" s="112">
        <v>6.8166000000000002</v>
      </c>
      <c r="X89" s="112">
        <v>6.9821</v>
      </c>
      <c r="Y89" s="278">
        <v>6.0612000000000004</v>
      </c>
      <c r="Z89" s="112">
        <v>6.0858999999999996</v>
      </c>
      <c r="AA89" s="112">
        <v>8.0891000000000002</v>
      </c>
      <c r="AB89" s="112">
        <v>6.5170000000000003</v>
      </c>
      <c r="AC89" s="112">
        <v>6.2915999999999999</v>
      </c>
      <c r="AD89" s="112">
        <v>6.1813000000000002</v>
      </c>
      <c r="AE89" s="112">
        <v>8.0891000000000002</v>
      </c>
      <c r="AF89" s="119">
        <v>6.6821999999999999</v>
      </c>
      <c r="AG89" s="110"/>
      <c r="AH89" s="306">
        <v>11</v>
      </c>
      <c r="AI89" s="110">
        <v>10</v>
      </c>
      <c r="AJ89" s="110">
        <v>14</v>
      </c>
      <c r="AK89" s="110">
        <v>4</v>
      </c>
      <c r="AL89" s="110">
        <v>14</v>
      </c>
      <c r="AM89" s="110">
        <v>6</v>
      </c>
      <c r="AN89" s="110">
        <v>1</v>
      </c>
      <c r="AO89" s="249">
        <v>1</v>
      </c>
      <c r="AP89" s="110">
        <v>1</v>
      </c>
      <c r="AQ89" s="110">
        <v>1</v>
      </c>
      <c r="AR89" s="110">
        <v>1</v>
      </c>
      <c r="AS89" s="110">
        <v>1</v>
      </c>
      <c r="AT89" s="110">
        <v>3</v>
      </c>
      <c r="AU89" s="110">
        <v>17</v>
      </c>
      <c r="AV89" s="110">
        <v>4</v>
      </c>
      <c r="AW89" s="110">
        <v>1</v>
      </c>
      <c r="AX89" s="110">
        <v>1</v>
      </c>
      <c r="AY89" s="299">
        <v>17</v>
      </c>
      <c r="AZ89" s="595"/>
      <c r="BA89" s="278">
        <v>20.02</v>
      </c>
      <c r="BB89" s="112">
        <v>78.62</v>
      </c>
      <c r="BC89" s="112" t="s">
        <v>430</v>
      </c>
      <c r="BD89" s="112" t="s">
        <v>430</v>
      </c>
      <c r="BE89" s="278" t="s">
        <v>430</v>
      </c>
      <c r="BF89" s="278">
        <v>1.35</v>
      </c>
      <c r="BG89" s="113"/>
      <c r="BH89" s="117">
        <v>1.35</v>
      </c>
      <c r="BI89" s="112">
        <v>39.32</v>
      </c>
      <c r="BJ89" s="112">
        <v>39.31</v>
      </c>
      <c r="BK89" s="112" t="s">
        <v>430</v>
      </c>
      <c r="BL89" s="112" t="s">
        <v>430</v>
      </c>
      <c r="BM89" s="117" t="s">
        <v>430</v>
      </c>
      <c r="BN89" s="118" t="s">
        <v>430</v>
      </c>
      <c r="BO89" s="118">
        <v>20.02</v>
      </c>
      <c r="BP89" s="118" t="s">
        <v>430</v>
      </c>
      <c r="BQ89" s="118" t="s">
        <v>430</v>
      </c>
      <c r="BR89" s="597"/>
      <c r="BS89" s="269">
        <v>7.6735563392326496</v>
      </c>
      <c r="BT89" s="112">
        <v>10.7364130589264</v>
      </c>
      <c r="BU89" s="113"/>
      <c r="BV89" s="139" t="s">
        <v>7420</v>
      </c>
    </row>
    <row r="90" spans="1:74" s="107" customFormat="1" x14ac:dyDescent="0.25">
      <c r="A90" s="108" t="s">
        <v>7490</v>
      </c>
      <c r="B90" s="109"/>
      <c r="C90" s="734">
        <v>38628</v>
      </c>
      <c r="D90" s="109"/>
      <c r="E90" s="110">
        <v>1417.76</v>
      </c>
      <c r="F90" s="109"/>
      <c r="G90" s="111">
        <v>43.232700000000001</v>
      </c>
      <c r="H90" s="253"/>
      <c r="I90" s="114">
        <v>7.3969999999999994E-2</v>
      </c>
      <c r="J90" s="112">
        <v>6.77</v>
      </c>
      <c r="K90" s="112">
        <v>6.8489999999999995E-2</v>
      </c>
      <c r="L90" s="119">
        <v>7.3969999999999994E-2</v>
      </c>
      <c r="M90" s="112"/>
      <c r="N90" s="114">
        <v>3.5463</v>
      </c>
      <c r="O90" s="112">
        <v>4.5326000000000004</v>
      </c>
      <c r="P90" s="112">
        <v>4.3818000000000001</v>
      </c>
      <c r="Q90" s="112">
        <v>4.7061999999999999</v>
      </c>
      <c r="R90" s="112">
        <v>6.4157999999999999</v>
      </c>
      <c r="S90" s="112">
        <v>6.0301</v>
      </c>
      <c r="T90" s="112">
        <v>5.7422000000000004</v>
      </c>
      <c r="U90" s="119">
        <v>5.6890000000000001</v>
      </c>
      <c r="V90" s="114">
        <v>5.8211000000000004</v>
      </c>
      <c r="W90" s="112">
        <v>6.4336000000000002</v>
      </c>
      <c r="X90" s="112">
        <v>6.5875000000000004</v>
      </c>
      <c r="Y90" s="278">
        <v>5.8394000000000004</v>
      </c>
      <c r="Z90" s="112">
        <v>6.1651999999999996</v>
      </c>
      <c r="AA90" s="112">
        <v>6.2828999999999997</v>
      </c>
      <c r="AB90" s="112">
        <v>5.7991999999999999</v>
      </c>
      <c r="AC90" s="112">
        <v>5.702</v>
      </c>
      <c r="AD90" s="112">
        <v>5.6996000000000002</v>
      </c>
      <c r="AE90" s="112">
        <v>6.2828999999999997</v>
      </c>
      <c r="AF90" s="119">
        <v>7.3735999999999997</v>
      </c>
      <c r="AG90" s="110"/>
      <c r="AH90" s="306">
        <v>3</v>
      </c>
      <c r="AI90" s="110">
        <v>3</v>
      </c>
      <c r="AJ90" s="110">
        <v>3</v>
      </c>
      <c r="AK90" s="110">
        <v>23</v>
      </c>
      <c r="AL90" s="110">
        <v>23</v>
      </c>
      <c r="AM90" s="110">
        <v>21</v>
      </c>
      <c r="AN90" s="110">
        <v>19</v>
      </c>
      <c r="AO90" s="249">
        <v>18</v>
      </c>
      <c r="AP90" s="110">
        <v>16</v>
      </c>
      <c r="AQ90" s="110">
        <v>15</v>
      </c>
      <c r="AR90" s="110">
        <v>14</v>
      </c>
      <c r="AS90" s="110">
        <v>11</v>
      </c>
      <c r="AT90" s="110">
        <v>1</v>
      </c>
      <c r="AU90" s="110">
        <v>23</v>
      </c>
      <c r="AV90" s="110">
        <v>21</v>
      </c>
      <c r="AW90" s="110">
        <v>18</v>
      </c>
      <c r="AX90" s="110">
        <v>18</v>
      </c>
      <c r="AY90" s="299">
        <v>23</v>
      </c>
      <c r="AZ90" s="595"/>
      <c r="BA90" s="278">
        <v>14.06</v>
      </c>
      <c r="BB90" s="112">
        <v>57.73</v>
      </c>
      <c r="BC90" s="112" t="s">
        <v>430</v>
      </c>
      <c r="BD90" s="112" t="s">
        <v>430</v>
      </c>
      <c r="BE90" s="278" t="s">
        <v>430</v>
      </c>
      <c r="BF90" s="278">
        <v>28.21</v>
      </c>
      <c r="BG90" s="113"/>
      <c r="BH90" s="117">
        <v>28.21</v>
      </c>
      <c r="BI90" s="112">
        <v>20.96</v>
      </c>
      <c r="BJ90" s="112">
        <v>36.770000000000003</v>
      </c>
      <c r="BK90" s="112" t="s">
        <v>430</v>
      </c>
      <c r="BL90" s="112" t="s">
        <v>430</v>
      </c>
      <c r="BM90" s="117" t="s">
        <v>430</v>
      </c>
      <c r="BN90" s="118" t="s">
        <v>430</v>
      </c>
      <c r="BO90" s="118">
        <v>14.06</v>
      </c>
      <c r="BP90" s="118" t="s">
        <v>430</v>
      </c>
      <c r="BQ90" s="118" t="s">
        <v>430</v>
      </c>
      <c r="BR90" s="597"/>
      <c r="BS90" s="269">
        <v>6.9753996133078999</v>
      </c>
      <c r="BT90" s="112">
        <v>14.016769382649899</v>
      </c>
      <c r="BU90" s="113"/>
      <c r="BV90" s="139" t="s">
        <v>7491</v>
      </c>
    </row>
    <row r="91" spans="1:74" s="107" customFormat="1" x14ac:dyDescent="0.25">
      <c r="A91" s="108" t="s">
        <v>7492</v>
      </c>
      <c r="B91" s="109"/>
      <c r="C91" s="734">
        <v>41591</v>
      </c>
      <c r="D91" s="109"/>
      <c r="E91" s="110">
        <v>1177.23</v>
      </c>
      <c r="F91" s="109"/>
      <c r="G91" s="111">
        <v>2109.3063000000002</v>
      </c>
      <c r="H91" s="253"/>
      <c r="I91" s="114">
        <v>0.15648999999999999</v>
      </c>
      <c r="J91" s="112">
        <v>7.18</v>
      </c>
      <c r="K91" s="112" t="s">
        <v>430</v>
      </c>
      <c r="L91" s="119">
        <v>0.15629999999999999</v>
      </c>
      <c r="M91" s="112"/>
      <c r="N91" s="114">
        <v>0.33739999999999998</v>
      </c>
      <c r="O91" s="112">
        <v>3.6829000000000001</v>
      </c>
      <c r="P91" s="112">
        <v>3.7195999999999998</v>
      </c>
      <c r="Q91" s="112">
        <v>5.0551000000000004</v>
      </c>
      <c r="R91" s="112">
        <v>8.3522999999999996</v>
      </c>
      <c r="S91" s="112">
        <v>6.7594000000000003</v>
      </c>
      <c r="T91" s="112">
        <v>6.1463999999999999</v>
      </c>
      <c r="U91" s="119">
        <v>5.9747000000000003</v>
      </c>
      <c r="V91" s="114">
        <v>6.0380000000000003</v>
      </c>
      <c r="W91" s="112">
        <v>6.5814000000000004</v>
      </c>
      <c r="X91" s="112">
        <v>6.7508999999999997</v>
      </c>
      <c r="Y91" s="278">
        <v>5.8453999999999997</v>
      </c>
      <c r="Z91" s="112">
        <v>5.7103999999999999</v>
      </c>
      <c r="AA91" s="112">
        <v>8.2422000000000004</v>
      </c>
      <c r="AB91" s="112">
        <v>6.3601999999999999</v>
      </c>
      <c r="AC91" s="112">
        <v>6.0778999999999996</v>
      </c>
      <c r="AD91" s="112">
        <v>5.9607999999999999</v>
      </c>
      <c r="AE91" s="112">
        <v>8.2422000000000004</v>
      </c>
      <c r="AF91" s="119">
        <v>6.1729000000000003</v>
      </c>
      <c r="AG91" s="110"/>
      <c r="AH91" s="306">
        <v>19</v>
      </c>
      <c r="AI91" s="110">
        <v>21</v>
      </c>
      <c r="AJ91" s="110">
        <v>21</v>
      </c>
      <c r="AK91" s="110">
        <v>8</v>
      </c>
      <c r="AL91" s="110">
        <v>15</v>
      </c>
      <c r="AM91" s="110">
        <v>11</v>
      </c>
      <c r="AN91" s="110">
        <v>14</v>
      </c>
      <c r="AO91" s="249">
        <v>15</v>
      </c>
      <c r="AP91" s="110">
        <v>14</v>
      </c>
      <c r="AQ91" s="110">
        <v>12</v>
      </c>
      <c r="AR91" s="110">
        <v>11</v>
      </c>
      <c r="AS91" s="110">
        <v>10</v>
      </c>
      <c r="AT91" s="110">
        <v>8</v>
      </c>
      <c r="AU91" s="110">
        <v>13</v>
      </c>
      <c r="AV91" s="110">
        <v>11</v>
      </c>
      <c r="AW91" s="110">
        <v>13</v>
      </c>
      <c r="AX91" s="110">
        <v>15</v>
      </c>
      <c r="AY91" s="299">
        <v>13</v>
      </c>
      <c r="AZ91" s="595"/>
      <c r="BA91" s="278">
        <v>24.49</v>
      </c>
      <c r="BB91" s="112">
        <v>72.97</v>
      </c>
      <c r="BC91" s="112">
        <v>2.12</v>
      </c>
      <c r="BD91" s="112" t="s">
        <v>430</v>
      </c>
      <c r="BE91" s="278" t="s">
        <v>430</v>
      </c>
      <c r="BF91" s="278">
        <v>0.42</v>
      </c>
      <c r="BG91" s="113"/>
      <c r="BH91" s="117">
        <v>0.42</v>
      </c>
      <c r="BI91" s="112">
        <v>49.95</v>
      </c>
      <c r="BJ91" s="112">
        <v>23.02</v>
      </c>
      <c r="BK91" s="112">
        <v>2.12</v>
      </c>
      <c r="BL91" s="112" t="s">
        <v>430</v>
      </c>
      <c r="BM91" s="117">
        <v>2.12</v>
      </c>
      <c r="BN91" s="118" t="s">
        <v>430</v>
      </c>
      <c r="BO91" s="118">
        <v>22.36</v>
      </c>
      <c r="BP91" s="118" t="s">
        <v>430</v>
      </c>
      <c r="BQ91" s="118" t="s">
        <v>430</v>
      </c>
      <c r="BR91" s="597"/>
      <c r="BS91" s="269" t="s">
        <v>430</v>
      </c>
      <c r="BT91" s="112">
        <v>8.4362739008436307</v>
      </c>
      <c r="BU91" s="113"/>
      <c r="BV91" s="139" t="s">
        <v>7420</v>
      </c>
    </row>
    <row r="92" spans="1:74" s="107" customFormat="1" x14ac:dyDescent="0.25">
      <c r="A92" s="108" t="s">
        <v>7493</v>
      </c>
      <c r="B92" s="109"/>
      <c r="C92" s="734">
        <v>43454</v>
      </c>
      <c r="D92" s="109"/>
      <c r="E92" s="110">
        <v>1016.65</v>
      </c>
      <c r="F92" s="109"/>
      <c r="G92" s="111">
        <v>14.449299999999999</v>
      </c>
      <c r="H92" s="253"/>
      <c r="I92" s="114">
        <v>0.09</v>
      </c>
      <c r="J92" s="112">
        <v>7.21</v>
      </c>
      <c r="K92" s="112">
        <v>0.09</v>
      </c>
      <c r="L92" s="119">
        <v>0.09</v>
      </c>
      <c r="M92" s="112"/>
      <c r="N92" s="114">
        <v>3.2841999999999998</v>
      </c>
      <c r="O92" s="112">
        <v>4.4644000000000004</v>
      </c>
      <c r="P92" s="112">
        <v>4.2979000000000003</v>
      </c>
      <c r="Q92" s="112">
        <v>4.8627000000000002</v>
      </c>
      <c r="R92" s="112">
        <v>7.2972000000000001</v>
      </c>
      <c r="S92" s="112">
        <v>6.2674000000000003</v>
      </c>
      <c r="T92" s="112">
        <v>5.8582999999999998</v>
      </c>
      <c r="U92" s="119">
        <v>5.72</v>
      </c>
      <c r="V92" s="114">
        <v>5.7759</v>
      </c>
      <c r="W92" s="112">
        <v>6.2778999999999998</v>
      </c>
      <c r="X92" s="112">
        <v>6.4496000000000002</v>
      </c>
      <c r="Y92" s="278">
        <v>5.5620000000000003</v>
      </c>
      <c r="Z92" s="112" t="s">
        <v>430</v>
      </c>
      <c r="AA92" s="112">
        <v>7.1386000000000003</v>
      </c>
      <c r="AB92" s="112">
        <v>5.9785000000000004</v>
      </c>
      <c r="AC92" s="112">
        <v>5.8071000000000002</v>
      </c>
      <c r="AD92" s="112">
        <v>5.7027000000000001</v>
      </c>
      <c r="AE92" s="112">
        <v>7.1386000000000003</v>
      </c>
      <c r="AF92" s="119">
        <v>5.1307</v>
      </c>
      <c r="AG92" s="110"/>
      <c r="AH92" s="306">
        <v>4</v>
      </c>
      <c r="AI92" s="110">
        <v>5</v>
      </c>
      <c r="AJ92" s="110">
        <v>5</v>
      </c>
      <c r="AK92" s="110">
        <v>18</v>
      </c>
      <c r="AL92" s="110">
        <v>19</v>
      </c>
      <c r="AM92" s="110">
        <v>19</v>
      </c>
      <c r="AN92" s="110">
        <v>18</v>
      </c>
      <c r="AO92" s="249">
        <v>17</v>
      </c>
      <c r="AP92" s="110">
        <v>17</v>
      </c>
      <c r="AQ92" s="110">
        <v>18</v>
      </c>
      <c r="AR92" s="110">
        <v>17</v>
      </c>
      <c r="AS92" s="110">
        <v>17</v>
      </c>
      <c r="AT92" s="110" t="s">
        <v>430</v>
      </c>
      <c r="AU92" s="110">
        <v>19</v>
      </c>
      <c r="AV92" s="110">
        <v>19</v>
      </c>
      <c r="AW92" s="110">
        <v>17</v>
      </c>
      <c r="AX92" s="110">
        <v>17</v>
      </c>
      <c r="AY92" s="299">
        <v>19</v>
      </c>
      <c r="AZ92" s="595"/>
      <c r="BA92" s="278">
        <v>24.45</v>
      </c>
      <c r="BB92" s="112">
        <v>70.790000000000006</v>
      </c>
      <c r="BC92" s="112" t="s">
        <v>430</v>
      </c>
      <c r="BD92" s="112" t="s">
        <v>430</v>
      </c>
      <c r="BE92" s="278" t="s">
        <v>430</v>
      </c>
      <c r="BF92" s="278">
        <v>4.7699999999999996</v>
      </c>
      <c r="BG92" s="113"/>
      <c r="BH92" s="117">
        <v>4.7699999999999996</v>
      </c>
      <c r="BI92" s="112">
        <v>56.09</v>
      </c>
      <c r="BJ92" s="112">
        <v>14.7</v>
      </c>
      <c r="BK92" s="112" t="s">
        <v>430</v>
      </c>
      <c r="BL92" s="112" t="s">
        <v>430</v>
      </c>
      <c r="BM92" s="117" t="s">
        <v>430</v>
      </c>
      <c r="BN92" s="118" t="s">
        <v>430</v>
      </c>
      <c r="BO92" s="118">
        <v>24.45</v>
      </c>
      <c r="BP92" s="118" t="s">
        <v>430</v>
      </c>
      <c r="BQ92" s="118" t="s">
        <v>430</v>
      </c>
      <c r="BR92" s="597"/>
      <c r="BS92" s="269" t="s">
        <v>430</v>
      </c>
      <c r="BT92" s="112">
        <v>9.7921063809792095</v>
      </c>
      <c r="BU92" s="113"/>
      <c r="BV92" s="139" t="s">
        <v>7420</v>
      </c>
    </row>
    <row r="93" spans="1:74" s="107" customFormat="1" x14ac:dyDescent="0.25">
      <c r="A93" s="108" t="s">
        <v>7494</v>
      </c>
      <c r="B93" s="109"/>
      <c r="C93" s="734">
        <v>42555</v>
      </c>
      <c r="D93" s="109"/>
      <c r="E93" s="110">
        <v>1012.32</v>
      </c>
      <c r="F93" s="109"/>
      <c r="G93" s="111">
        <v>1785.1406999999999</v>
      </c>
      <c r="H93" s="253"/>
      <c r="I93" s="114">
        <v>0.15619</v>
      </c>
      <c r="J93" s="112">
        <v>7.58</v>
      </c>
      <c r="K93" s="112">
        <v>0.14610999999999999</v>
      </c>
      <c r="L93" s="119">
        <v>0.15604999999999999</v>
      </c>
      <c r="M93" s="112"/>
      <c r="N93" s="114">
        <v>0.52339999999999998</v>
      </c>
      <c r="O93" s="112">
        <v>3.9371999999999998</v>
      </c>
      <c r="P93" s="112">
        <v>3.8974000000000002</v>
      </c>
      <c r="Q93" s="112">
        <v>5.0940000000000003</v>
      </c>
      <c r="R93" s="112">
        <v>8.4133999999999993</v>
      </c>
      <c r="S93" s="112">
        <v>6.8814000000000002</v>
      </c>
      <c r="T93" s="112">
        <v>6.2950999999999997</v>
      </c>
      <c r="U93" s="119">
        <v>6.1492000000000004</v>
      </c>
      <c r="V93" s="114">
        <v>6.2276999999999996</v>
      </c>
      <c r="W93" s="112">
        <v>6.7556000000000003</v>
      </c>
      <c r="X93" s="112">
        <v>6.9218999999999999</v>
      </c>
      <c r="Y93" s="278">
        <v>6.0210999999999997</v>
      </c>
      <c r="Z93" s="112" t="s">
        <v>430</v>
      </c>
      <c r="AA93" s="112">
        <v>8.3331</v>
      </c>
      <c r="AB93" s="112">
        <v>6.4676999999999998</v>
      </c>
      <c r="AC93" s="112">
        <v>6.2439</v>
      </c>
      <c r="AD93" s="112">
        <v>6.1364999999999998</v>
      </c>
      <c r="AE93" s="112">
        <v>8.3331</v>
      </c>
      <c r="AF93" s="119">
        <v>6.0792999999999999</v>
      </c>
      <c r="AG93" s="110"/>
      <c r="AH93" s="306">
        <v>16</v>
      </c>
      <c r="AI93" s="110">
        <v>11</v>
      </c>
      <c r="AJ93" s="110">
        <v>12</v>
      </c>
      <c r="AK93" s="110">
        <v>6</v>
      </c>
      <c r="AL93" s="110">
        <v>11</v>
      </c>
      <c r="AM93" s="110">
        <v>4</v>
      </c>
      <c r="AN93" s="110">
        <v>5</v>
      </c>
      <c r="AO93" s="249">
        <v>4</v>
      </c>
      <c r="AP93" s="110">
        <v>2</v>
      </c>
      <c r="AQ93" s="110">
        <v>6</v>
      </c>
      <c r="AR93" s="110">
        <v>4</v>
      </c>
      <c r="AS93" s="110">
        <v>2</v>
      </c>
      <c r="AT93" s="110" t="s">
        <v>430</v>
      </c>
      <c r="AU93" s="110">
        <v>9</v>
      </c>
      <c r="AV93" s="110">
        <v>7</v>
      </c>
      <c r="AW93" s="110">
        <v>4</v>
      </c>
      <c r="AX93" s="110">
        <v>4</v>
      </c>
      <c r="AY93" s="299">
        <v>9</v>
      </c>
      <c r="AZ93" s="595"/>
      <c r="BA93" s="278">
        <v>14.8</v>
      </c>
      <c r="BB93" s="112">
        <v>83.39</v>
      </c>
      <c r="BC93" s="112" t="s">
        <v>430</v>
      </c>
      <c r="BD93" s="112" t="s">
        <v>430</v>
      </c>
      <c r="BE93" s="278" t="s">
        <v>430</v>
      </c>
      <c r="BF93" s="278">
        <v>1.81</v>
      </c>
      <c r="BG93" s="113"/>
      <c r="BH93" s="117">
        <v>1.81</v>
      </c>
      <c r="BI93" s="112">
        <v>16.53</v>
      </c>
      <c r="BJ93" s="112">
        <v>66.849999999999994</v>
      </c>
      <c r="BK93" s="112" t="s">
        <v>430</v>
      </c>
      <c r="BL93" s="112" t="s">
        <v>430</v>
      </c>
      <c r="BM93" s="117">
        <v>5.3</v>
      </c>
      <c r="BN93" s="118" t="s">
        <v>430</v>
      </c>
      <c r="BO93" s="118">
        <v>9.5</v>
      </c>
      <c r="BP93" s="118" t="s">
        <v>430</v>
      </c>
      <c r="BQ93" s="118" t="s">
        <v>430</v>
      </c>
      <c r="BR93" s="597"/>
      <c r="BS93" s="269">
        <v>4.8809361290238096</v>
      </c>
      <c r="BT93" s="112">
        <v>9.2720776081455796</v>
      </c>
      <c r="BU93" s="113"/>
      <c r="BV93" s="139" t="s">
        <v>7420</v>
      </c>
    </row>
    <row r="94" spans="1:74" s="107" customFormat="1" x14ac:dyDescent="0.25">
      <c r="A94" s="108" t="s">
        <v>7495</v>
      </c>
      <c r="B94" s="109"/>
      <c r="C94" s="734">
        <v>44309</v>
      </c>
      <c r="D94" s="109"/>
      <c r="E94" s="110">
        <v>706.06</v>
      </c>
      <c r="F94" s="109"/>
      <c r="G94" s="111">
        <v>1331.893</v>
      </c>
      <c r="H94" s="253"/>
      <c r="I94" s="114">
        <v>0.18629999999999999</v>
      </c>
      <c r="J94" s="112">
        <v>7.14</v>
      </c>
      <c r="K94" s="112">
        <v>0.18629999999999999</v>
      </c>
      <c r="L94" s="119">
        <v>0.18629999999999999</v>
      </c>
      <c r="M94" s="112"/>
      <c r="N94" s="114">
        <v>-0.31240000000000001</v>
      </c>
      <c r="O94" s="112">
        <v>3.6120999999999999</v>
      </c>
      <c r="P94" s="112">
        <v>3.3054999999999999</v>
      </c>
      <c r="Q94" s="112">
        <v>4.8212999999999999</v>
      </c>
      <c r="R94" s="112">
        <v>8.4245000000000001</v>
      </c>
      <c r="S94" s="112">
        <v>6.7126000000000001</v>
      </c>
      <c r="T94" s="112">
        <v>6.1703000000000001</v>
      </c>
      <c r="U94" s="119">
        <v>6.0073999999999996</v>
      </c>
      <c r="V94" s="114">
        <v>6.0970000000000004</v>
      </c>
      <c r="W94" s="112">
        <v>6.6237000000000004</v>
      </c>
      <c r="X94" s="112">
        <v>6.7915999999999999</v>
      </c>
      <c r="Y94" s="278">
        <v>5.8868999999999998</v>
      </c>
      <c r="Z94" s="112" t="s">
        <v>430</v>
      </c>
      <c r="AA94" s="112">
        <v>8.3376999999999999</v>
      </c>
      <c r="AB94" s="112">
        <v>6.3494000000000002</v>
      </c>
      <c r="AC94" s="112">
        <v>6.1101000000000001</v>
      </c>
      <c r="AD94" s="112">
        <v>5.9973999999999998</v>
      </c>
      <c r="AE94" s="112">
        <v>8.3376999999999999</v>
      </c>
      <c r="AF94" s="119">
        <v>5.8829000000000002</v>
      </c>
      <c r="AG94" s="110"/>
      <c r="AH94" s="306">
        <v>23</v>
      </c>
      <c r="AI94" s="110">
        <v>23</v>
      </c>
      <c r="AJ94" s="110">
        <v>23</v>
      </c>
      <c r="AK94" s="110">
        <v>21</v>
      </c>
      <c r="AL94" s="110">
        <v>10</v>
      </c>
      <c r="AM94" s="110">
        <v>13</v>
      </c>
      <c r="AN94" s="110">
        <v>10</v>
      </c>
      <c r="AO94" s="249">
        <v>12</v>
      </c>
      <c r="AP94" s="110">
        <v>10</v>
      </c>
      <c r="AQ94" s="110">
        <v>11</v>
      </c>
      <c r="AR94" s="110">
        <v>10</v>
      </c>
      <c r="AS94" s="110">
        <v>8</v>
      </c>
      <c r="AT94" s="110" t="s">
        <v>430</v>
      </c>
      <c r="AU94" s="110">
        <v>8</v>
      </c>
      <c r="AV94" s="110">
        <v>13</v>
      </c>
      <c r="AW94" s="110">
        <v>9</v>
      </c>
      <c r="AX94" s="110">
        <v>12</v>
      </c>
      <c r="AY94" s="299">
        <v>8</v>
      </c>
      <c r="AZ94" s="595"/>
      <c r="BA94" s="278">
        <v>21.47</v>
      </c>
      <c r="BB94" s="112">
        <v>76.8</v>
      </c>
      <c r="BC94" s="112" t="s">
        <v>430</v>
      </c>
      <c r="BD94" s="112" t="s">
        <v>430</v>
      </c>
      <c r="BE94" s="278" t="s">
        <v>430</v>
      </c>
      <c r="BF94" s="278">
        <v>1.73</v>
      </c>
      <c r="BG94" s="113"/>
      <c r="BH94" s="117">
        <v>1.73</v>
      </c>
      <c r="BI94" s="112">
        <v>38.4</v>
      </c>
      <c r="BJ94" s="112">
        <v>38.4</v>
      </c>
      <c r="BK94" s="112" t="s">
        <v>430</v>
      </c>
      <c r="BL94" s="112" t="s">
        <v>430</v>
      </c>
      <c r="BM94" s="117" t="s">
        <v>430</v>
      </c>
      <c r="BN94" s="118" t="s">
        <v>430</v>
      </c>
      <c r="BO94" s="118">
        <v>21.47</v>
      </c>
      <c r="BP94" s="118" t="s">
        <v>430</v>
      </c>
      <c r="BQ94" s="118" t="s">
        <v>430</v>
      </c>
      <c r="BR94" s="597"/>
      <c r="BS94" s="269" t="s">
        <v>430</v>
      </c>
      <c r="BT94" s="112" t="s">
        <v>430</v>
      </c>
      <c r="BU94" s="113"/>
      <c r="BV94" s="139" t="s">
        <v>7438</v>
      </c>
    </row>
    <row r="95" spans="1:74" s="107" customFormat="1" x14ac:dyDescent="0.25">
      <c r="A95" s="108" t="s">
        <v>7496</v>
      </c>
      <c r="B95" s="109"/>
      <c r="C95" s="734">
        <v>43481</v>
      </c>
      <c r="D95" s="109"/>
      <c r="E95" s="110">
        <v>591.94000000000005</v>
      </c>
      <c r="F95" s="109"/>
      <c r="G95" s="111">
        <v>1474.2355</v>
      </c>
      <c r="H95" s="253"/>
      <c r="I95" s="114">
        <v>0.16</v>
      </c>
      <c r="J95" s="112">
        <v>7.29</v>
      </c>
      <c r="K95" s="112">
        <v>0.15</v>
      </c>
      <c r="L95" s="119">
        <v>0.16</v>
      </c>
      <c r="M95" s="112"/>
      <c r="N95" s="114">
        <v>0.56950000000000001</v>
      </c>
      <c r="O95" s="112">
        <v>3.7982999999999998</v>
      </c>
      <c r="P95" s="112">
        <v>3.7324000000000002</v>
      </c>
      <c r="Q95" s="112">
        <v>4.9081999999999999</v>
      </c>
      <c r="R95" s="112">
        <v>8.4556000000000004</v>
      </c>
      <c r="S95" s="112">
        <v>6.8232999999999997</v>
      </c>
      <c r="T95" s="112">
        <v>6.2039999999999997</v>
      </c>
      <c r="U95" s="119">
        <v>6.0217000000000001</v>
      </c>
      <c r="V95" s="114">
        <v>6.0986000000000002</v>
      </c>
      <c r="W95" s="112">
        <v>6.6466000000000003</v>
      </c>
      <c r="X95" s="112">
        <v>6.7942999999999998</v>
      </c>
      <c r="Y95" s="278">
        <v>5.7884000000000002</v>
      </c>
      <c r="Z95" s="112" t="s">
        <v>430</v>
      </c>
      <c r="AA95" s="112">
        <v>8.3667999999999996</v>
      </c>
      <c r="AB95" s="112">
        <v>6.4310999999999998</v>
      </c>
      <c r="AC95" s="112">
        <v>6.1326000000000001</v>
      </c>
      <c r="AD95" s="112">
        <v>6.0183999999999997</v>
      </c>
      <c r="AE95" s="112">
        <v>8.3667999999999996</v>
      </c>
      <c r="AF95" s="119">
        <v>5.4745999999999997</v>
      </c>
      <c r="AG95" s="110"/>
      <c r="AH95" s="306">
        <v>14</v>
      </c>
      <c r="AI95" s="110">
        <v>19</v>
      </c>
      <c r="AJ95" s="110">
        <v>20</v>
      </c>
      <c r="AK95" s="110">
        <v>17</v>
      </c>
      <c r="AL95" s="110">
        <v>9</v>
      </c>
      <c r="AM95" s="110">
        <v>9</v>
      </c>
      <c r="AN95" s="110">
        <v>9</v>
      </c>
      <c r="AO95" s="249">
        <v>9</v>
      </c>
      <c r="AP95" s="110">
        <v>9</v>
      </c>
      <c r="AQ95" s="110">
        <v>9</v>
      </c>
      <c r="AR95" s="110">
        <v>9</v>
      </c>
      <c r="AS95" s="110">
        <v>13</v>
      </c>
      <c r="AT95" s="110" t="s">
        <v>430</v>
      </c>
      <c r="AU95" s="110">
        <v>7</v>
      </c>
      <c r="AV95" s="110">
        <v>9</v>
      </c>
      <c r="AW95" s="110">
        <v>8</v>
      </c>
      <c r="AX95" s="110">
        <v>9</v>
      </c>
      <c r="AY95" s="299">
        <v>7</v>
      </c>
      <c r="AZ95" s="595"/>
      <c r="BA95" s="278">
        <v>15.94</v>
      </c>
      <c r="BB95" s="112">
        <v>79.569999999999993</v>
      </c>
      <c r="BC95" s="112" t="s">
        <v>430</v>
      </c>
      <c r="BD95" s="112" t="s">
        <v>430</v>
      </c>
      <c r="BE95" s="278" t="s">
        <v>430</v>
      </c>
      <c r="BF95" s="278">
        <v>4.49</v>
      </c>
      <c r="BG95" s="113"/>
      <c r="BH95" s="117">
        <v>4.49</v>
      </c>
      <c r="BI95" s="112">
        <v>46.55</v>
      </c>
      <c r="BJ95" s="112">
        <v>29.14</v>
      </c>
      <c r="BK95" s="112">
        <v>3.88</v>
      </c>
      <c r="BL95" s="112" t="s">
        <v>430</v>
      </c>
      <c r="BM95" s="117" t="s">
        <v>430</v>
      </c>
      <c r="BN95" s="118" t="s">
        <v>430</v>
      </c>
      <c r="BO95" s="118">
        <v>15.94</v>
      </c>
      <c r="BP95" s="118" t="s">
        <v>430</v>
      </c>
      <c r="BQ95" s="118" t="s">
        <v>430</v>
      </c>
      <c r="BR95" s="597"/>
      <c r="BS95" s="269" t="s">
        <v>430</v>
      </c>
      <c r="BT95" s="112">
        <v>7.3227732999999997</v>
      </c>
      <c r="BU95" s="113"/>
      <c r="BV95" s="139" t="s">
        <v>7420</v>
      </c>
    </row>
    <row r="96" spans="1:74" s="107" customFormat="1" x14ac:dyDescent="0.25">
      <c r="A96" s="108" t="s">
        <v>7497</v>
      </c>
      <c r="B96" s="109"/>
      <c r="C96" s="734">
        <v>42826</v>
      </c>
      <c r="D96" s="109"/>
      <c r="E96" s="110">
        <v>509.96</v>
      </c>
      <c r="F96" s="109"/>
      <c r="G96" s="111">
        <v>36.616500000000002</v>
      </c>
      <c r="H96" s="253"/>
      <c r="I96" s="114">
        <v>9.8629999999999995E-2</v>
      </c>
      <c r="J96" s="112">
        <v>6.64</v>
      </c>
      <c r="K96" s="112">
        <v>9.3149999999999997E-2</v>
      </c>
      <c r="L96" s="119">
        <v>9.8629999999999995E-2</v>
      </c>
      <c r="M96" s="112"/>
      <c r="N96" s="114">
        <v>3.5889000000000002</v>
      </c>
      <c r="O96" s="112">
        <v>4.7201000000000004</v>
      </c>
      <c r="P96" s="112">
        <v>4.2613000000000003</v>
      </c>
      <c r="Q96" s="112">
        <v>4.8292999999999999</v>
      </c>
      <c r="R96" s="112">
        <v>6.7915999999999999</v>
      </c>
      <c r="S96" s="112">
        <v>6.0488</v>
      </c>
      <c r="T96" s="112">
        <v>5.7293000000000003</v>
      </c>
      <c r="U96" s="119">
        <v>5.6311999999999998</v>
      </c>
      <c r="V96" s="114">
        <v>5.74</v>
      </c>
      <c r="W96" s="112">
        <v>6.3164999999999996</v>
      </c>
      <c r="X96" s="112">
        <v>6.5289999999999999</v>
      </c>
      <c r="Y96" s="278">
        <v>5.6828000000000003</v>
      </c>
      <c r="Z96" s="112" t="s">
        <v>430</v>
      </c>
      <c r="AA96" s="112">
        <v>6.6372999999999998</v>
      </c>
      <c r="AB96" s="112">
        <v>5.8190999999999997</v>
      </c>
      <c r="AC96" s="112">
        <v>5.6882000000000001</v>
      </c>
      <c r="AD96" s="112">
        <v>5.6262999999999996</v>
      </c>
      <c r="AE96" s="112">
        <v>6.6372999999999998</v>
      </c>
      <c r="AF96" s="119">
        <v>5.5021000000000004</v>
      </c>
      <c r="AG96" s="110"/>
      <c r="AH96" s="306">
        <v>2</v>
      </c>
      <c r="AI96" s="110">
        <v>2</v>
      </c>
      <c r="AJ96" s="110">
        <v>6</v>
      </c>
      <c r="AK96" s="110">
        <v>20</v>
      </c>
      <c r="AL96" s="110">
        <v>20</v>
      </c>
      <c r="AM96" s="110">
        <v>20</v>
      </c>
      <c r="AN96" s="110">
        <v>20</v>
      </c>
      <c r="AO96" s="249">
        <v>19</v>
      </c>
      <c r="AP96" s="110">
        <v>19</v>
      </c>
      <c r="AQ96" s="110">
        <v>16</v>
      </c>
      <c r="AR96" s="110">
        <v>15</v>
      </c>
      <c r="AS96" s="110">
        <v>16</v>
      </c>
      <c r="AT96" s="110" t="s">
        <v>430</v>
      </c>
      <c r="AU96" s="110">
        <v>21</v>
      </c>
      <c r="AV96" s="110">
        <v>20</v>
      </c>
      <c r="AW96" s="110">
        <v>19</v>
      </c>
      <c r="AX96" s="110">
        <v>19</v>
      </c>
      <c r="AY96" s="299">
        <v>21</v>
      </c>
      <c r="AZ96" s="595"/>
      <c r="BA96" s="278">
        <v>37.04</v>
      </c>
      <c r="BB96" s="112">
        <v>52.54</v>
      </c>
      <c r="BC96" s="112" t="s">
        <v>430</v>
      </c>
      <c r="BD96" s="112" t="s">
        <v>430</v>
      </c>
      <c r="BE96" s="278" t="s">
        <v>430</v>
      </c>
      <c r="BF96" s="278">
        <v>10.42</v>
      </c>
      <c r="BG96" s="113"/>
      <c r="BH96" s="117">
        <v>10.42</v>
      </c>
      <c r="BI96" s="112">
        <v>16.45</v>
      </c>
      <c r="BJ96" s="112">
        <v>26.29</v>
      </c>
      <c r="BK96" s="112">
        <v>9.8000000000000007</v>
      </c>
      <c r="BL96" s="112" t="s">
        <v>430</v>
      </c>
      <c r="BM96" s="117" t="s">
        <v>430</v>
      </c>
      <c r="BN96" s="118" t="s">
        <v>430</v>
      </c>
      <c r="BO96" s="118">
        <v>37.04</v>
      </c>
      <c r="BP96" s="118" t="s">
        <v>430</v>
      </c>
      <c r="BQ96" s="118" t="s">
        <v>430</v>
      </c>
      <c r="BR96" s="597"/>
      <c r="BS96" s="269" t="s">
        <v>430</v>
      </c>
      <c r="BT96" s="112" t="s">
        <v>430</v>
      </c>
      <c r="BU96" s="113"/>
      <c r="BV96" s="139" t="s">
        <v>7420</v>
      </c>
    </row>
    <row r="97" spans="1:75" s="107" customFormat="1" x14ac:dyDescent="0.25">
      <c r="A97" s="108" t="s">
        <v>7498</v>
      </c>
      <c r="B97" s="109"/>
      <c r="C97" s="734">
        <v>45944</v>
      </c>
      <c r="D97" s="109"/>
      <c r="E97" s="110">
        <v>484.05</v>
      </c>
      <c r="F97" s="109"/>
      <c r="G97" s="111">
        <v>1034.2049999999999</v>
      </c>
      <c r="H97" s="253"/>
      <c r="I97" s="114">
        <v>0.14132</v>
      </c>
      <c r="J97" s="112">
        <v>7.72</v>
      </c>
      <c r="K97" s="112">
        <v>0.13120999999999999</v>
      </c>
      <c r="L97" s="119">
        <v>0.14132</v>
      </c>
      <c r="M97" s="112"/>
      <c r="N97" s="114">
        <v>1.4294</v>
      </c>
      <c r="O97" s="112">
        <v>4.1825000000000001</v>
      </c>
      <c r="P97" s="112">
        <v>4.0719000000000003</v>
      </c>
      <c r="Q97" s="112">
        <v>4.9695999999999998</v>
      </c>
      <c r="R97" s="112">
        <v>8.5221</v>
      </c>
      <c r="S97" s="112">
        <v>6.9469000000000003</v>
      </c>
      <c r="T97" s="112">
        <v>6.3010000000000002</v>
      </c>
      <c r="U97" s="119" t="s">
        <v>430</v>
      </c>
      <c r="V97" s="114" t="s">
        <v>430</v>
      </c>
      <c r="W97" s="112" t="s">
        <v>430</v>
      </c>
      <c r="X97" s="112" t="s">
        <v>430</v>
      </c>
      <c r="Y97" s="278" t="s">
        <v>430</v>
      </c>
      <c r="Z97" s="112" t="s">
        <v>430</v>
      </c>
      <c r="AA97" s="112">
        <v>8.2902000000000005</v>
      </c>
      <c r="AB97" s="112">
        <v>6.5278</v>
      </c>
      <c r="AC97" s="112" t="s">
        <v>430</v>
      </c>
      <c r="AD97" s="112" t="s">
        <v>430</v>
      </c>
      <c r="AE97" s="112">
        <v>8.2902000000000005</v>
      </c>
      <c r="AF97" s="119">
        <v>6.4024999999999999</v>
      </c>
      <c r="AG97" s="110"/>
      <c r="AH97" s="306">
        <v>8</v>
      </c>
      <c r="AI97" s="110">
        <v>8</v>
      </c>
      <c r="AJ97" s="110">
        <v>9</v>
      </c>
      <c r="AK97" s="110">
        <v>14</v>
      </c>
      <c r="AL97" s="110">
        <v>7</v>
      </c>
      <c r="AM97" s="110">
        <v>2</v>
      </c>
      <c r="AN97" s="110">
        <v>4</v>
      </c>
      <c r="AO97" s="249" t="s">
        <v>430</v>
      </c>
      <c r="AP97" s="110" t="s">
        <v>430</v>
      </c>
      <c r="AQ97" s="110" t="s">
        <v>430</v>
      </c>
      <c r="AR97" s="110" t="s">
        <v>430</v>
      </c>
      <c r="AS97" s="110" t="s">
        <v>430</v>
      </c>
      <c r="AT97" s="110" t="s">
        <v>430</v>
      </c>
      <c r="AU97" s="110">
        <v>12</v>
      </c>
      <c r="AV97" s="110">
        <v>2</v>
      </c>
      <c r="AW97" s="110" t="s">
        <v>430</v>
      </c>
      <c r="AX97" s="110" t="s">
        <v>430</v>
      </c>
      <c r="AY97" s="299">
        <v>12</v>
      </c>
      <c r="AZ97" s="595"/>
      <c r="BA97" s="278">
        <v>0.72</v>
      </c>
      <c r="BB97" s="112">
        <v>95.62</v>
      </c>
      <c r="BC97" s="112" t="s">
        <v>430</v>
      </c>
      <c r="BD97" s="112" t="s">
        <v>430</v>
      </c>
      <c r="BE97" s="278" t="s">
        <v>430</v>
      </c>
      <c r="BF97" s="278">
        <v>3.66</v>
      </c>
      <c r="BG97" s="113"/>
      <c r="BH97" s="117">
        <v>3.66</v>
      </c>
      <c r="BI97" s="112">
        <v>69</v>
      </c>
      <c r="BJ97" s="112">
        <v>26.62</v>
      </c>
      <c r="BK97" s="112" t="s">
        <v>430</v>
      </c>
      <c r="BL97" s="112" t="s">
        <v>430</v>
      </c>
      <c r="BM97" s="117" t="s">
        <v>430</v>
      </c>
      <c r="BN97" s="118" t="s">
        <v>430</v>
      </c>
      <c r="BO97" s="118">
        <v>0.72</v>
      </c>
      <c r="BP97" s="118" t="s">
        <v>430</v>
      </c>
      <c r="BQ97" s="118" t="s">
        <v>430</v>
      </c>
      <c r="BR97" s="597"/>
      <c r="BS97" s="269" t="s">
        <v>430</v>
      </c>
      <c r="BT97" s="112">
        <v>14.356259978564401</v>
      </c>
      <c r="BU97" s="113"/>
      <c r="BV97" s="139" t="s">
        <v>7438</v>
      </c>
    </row>
    <row r="98" spans="1:75" s="107" customFormat="1" x14ac:dyDescent="0.25">
      <c r="A98" s="108" t="s">
        <v>7499</v>
      </c>
      <c r="B98" s="109"/>
      <c r="C98" s="734">
        <v>39329</v>
      </c>
      <c r="D98" s="109"/>
      <c r="E98" s="110">
        <v>478.48</v>
      </c>
      <c r="F98" s="109"/>
      <c r="G98" s="111">
        <v>357.12860000000001</v>
      </c>
      <c r="H98" s="253"/>
      <c r="I98" s="114">
        <v>0.16767000000000001</v>
      </c>
      <c r="J98" s="112">
        <v>7.71</v>
      </c>
      <c r="K98" s="112">
        <v>0.15698999999999999</v>
      </c>
      <c r="L98" s="119">
        <v>0.16767000000000001</v>
      </c>
      <c r="M98" s="112"/>
      <c r="N98" s="114">
        <v>1.6251</v>
      </c>
      <c r="O98" s="112">
        <v>4.3179999999999996</v>
      </c>
      <c r="P98" s="112">
        <v>4.2287999999999997</v>
      </c>
      <c r="Q98" s="112">
        <v>5.0923999999999996</v>
      </c>
      <c r="R98" s="112">
        <v>8.7548999999999992</v>
      </c>
      <c r="S98" s="112">
        <v>6.8700999999999999</v>
      </c>
      <c r="T98" s="112">
        <v>6.2938999999999998</v>
      </c>
      <c r="U98" s="119">
        <v>6.1394000000000002</v>
      </c>
      <c r="V98" s="114">
        <v>6.2100999999999997</v>
      </c>
      <c r="W98" s="112">
        <v>6.7577999999999996</v>
      </c>
      <c r="X98" s="112">
        <v>6.9015000000000004</v>
      </c>
      <c r="Y98" s="278">
        <v>5.9941000000000004</v>
      </c>
      <c r="Z98" s="112">
        <v>6.0944000000000003</v>
      </c>
      <c r="AA98" s="112">
        <v>8.5839999999999996</v>
      </c>
      <c r="AB98" s="112">
        <v>6.5137999999999998</v>
      </c>
      <c r="AC98" s="112">
        <v>6.2332000000000001</v>
      </c>
      <c r="AD98" s="112">
        <v>6.1319999999999997</v>
      </c>
      <c r="AE98" s="112">
        <v>8.5839999999999996</v>
      </c>
      <c r="AF98" s="119">
        <v>7.0606999999999998</v>
      </c>
      <c r="AG98" s="110"/>
      <c r="AH98" s="306">
        <v>7</v>
      </c>
      <c r="AI98" s="110">
        <v>7</v>
      </c>
      <c r="AJ98" s="110">
        <v>7</v>
      </c>
      <c r="AK98" s="110">
        <v>7</v>
      </c>
      <c r="AL98" s="110">
        <v>1</v>
      </c>
      <c r="AM98" s="110">
        <v>5</v>
      </c>
      <c r="AN98" s="110">
        <v>6</v>
      </c>
      <c r="AO98" s="249">
        <v>5</v>
      </c>
      <c r="AP98" s="110">
        <v>5</v>
      </c>
      <c r="AQ98" s="110">
        <v>5</v>
      </c>
      <c r="AR98" s="110">
        <v>5</v>
      </c>
      <c r="AS98" s="110">
        <v>5</v>
      </c>
      <c r="AT98" s="110">
        <v>2</v>
      </c>
      <c r="AU98" s="110">
        <v>3</v>
      </c>
      <c r="AV98" s="110">
        <v>5</v>
      </c>
      <c r="AW98" s="110">
        <v>5</v>
      </c>
      <c r="AX98" s="110">
        <v>5</v>
      </c>
      <c r="AY98" s="299">
        <v>3</v>
      </c>
      <c r="AZ98" s="595"/>
      <c r="BA98" s="278">
        <v>16.63</v>
      </c>
      <c r="BB98" s="112">
        <v>89.5</v>
      </c>
      <c r="BC98" s="112" t="s">
        <v>430</v>
      </c>
      <c r="BD98" s="112">
        <v>5.22</v>
      </c>
      <c r="BE98" s="278" t="s">
        <v>430</v>
      </c>
      <c r="BF98" s="278">
        <v>-11.35</v>
      </c>
      <c r="BG98" s="113"/>
      <c r="BH98" s="117">
        <v>-11.35</v>
      </c>
      <c r="BI98" s="112">
        <v>49.57</v>
      </c>
      <c r="BJ98" s="112">
        <v>39.93</v>
      </c>
      <c r="BK98" s="112">
        <v>5.22</v>
      </c>
      <c r="BL98" s="112" t="s">
        <v>430</v>
      </c>
      <c r="BM98" s="117" t="s">
        <v>430</v>
      </c>
      <c r="BN98" s="118" t="s">
        <v>430</v>
      </c>
      <c r="BO98" s="118">
        <v>16.63</v>
      </c>
      <c r="BP98" s="118" t="s">
        <v>430</v>
      </c>
      <c r="BQ98" s="118" t="s">
        <v>430</v>
      </c>
      <c r="BR98" s="597"/>
      <c r="BS98" s="269">
        <v>10.390123652078</v>
      </c>
      <c r="BT98" s="112">
        <v>16.185977783237199</v>
      </c>
      <c r="BU98" s="113"/>
      <c r="BV98" s="139" t="s">
        <v>7420</v>
      </c>
    </row>
    <row r="99" spans="1:75" s="107" customFormat="1" x14ac:dyDescent="0.25">
      <c r="A99" s="108" t="s">
        <v>7500</v>
      </c>
      <c r="B99" s="109"/>
      <c r="C99" s="734">
        <v>46006</v>
      </c>
      <c r="D99" s="109"/>
      <c r="E99" s="110">
        <v>181.13</v>
      </c>
      <c r="F99" s="109"/>
      <c r="G99" s="111">
        <v>102.0629</v>
      </c>
      <c r="H99" s="253"/>
      <c r="I99" s="114">
        <v>6.5750000000000003E-2</v>
      </c>
      <c r="J99" s="112">
        <v>6.97</v>
      </c>
      <c r="K99" s="112">
        <v>6.5750000000000003E-2</v>
      </c>
      <c r="L99" s="119">
        <v>6.5750000000000003E-2</v>
      </c>
      <c r="M99" s="112"/>
      <c r="N99" s="114">
        <v>3.04</v>
      </c>
      <c r="O99" s="112">
        <v>4.5195999999999996</v>
      </c>
      <c r="P99" s="112">
        <v>4.3461999999999996</v>
      </c>
      <c r="Q99" s="112">
        <v>4.8316999999999997</v>
      </c>
      <c r="R99" s="112">
        <v>6.4958999999999998</v>
      </c>
      <c r="S99" s="112">
        <v>5.6816000000000004</v>
      </c>
      <c r="T99" s="112" t="s">
        <v>430</v>
      </c>
      <c r="U99" s="119" t="s">
        <v>430</v>
      </c>
      <c r="V99" s="114" t="s">
        <v>430</v>
      </c>
      <c r="W99" s="112" t="s">
        <v>430</v>
      </c>
      <c r="X99" s="112" t="s">
        <v>430</v>
      </c>
      <c r="Y99" s="278" t="s">
        <v>430</v>
      </c>
      <c r="Z99" s="112" t="s">
        <v>430</v>
      </c>
      <c r="AA99" s="112">
        <v>6.3410000000000002</v>
      </c>
      <c r="AB99" s="112">
        <v>5.5046999999999997</v>
      </c>
      <c r="AC99" s="112" t="s">
        <v>430</v>
      </c>
      <c r="AD99" s="112" t="s">
        <v>430</v>
      </c>
      <c r="AE99" s="112">
        <v>6.3410000000000002</v>
      </c>
      <c r="AF99" s="119">
        <v>5.6612999999999998</v>
      </c>
      <c r="AG99" s="110"/>
      <c r="AH99" s="306">
        <v>5</v>
      </c>
      <c r="AI99" s="110">
        <v>4</v>
      </c>
      <c r="AJ99" s="110">
        <v>4</v>
      </c>
      <c r="AK99" s="110">
        <v>19</v>
      </c>
      <c r="AL99" s="110">
        <v>22</v>
      </c>
      <c r="AM99" s="110">
        <v>23</v>
      </c>
      <c r="AN99" s="110" t="s">
        <v>430</v>
      </c>
      <c r="AO99" s="249" t="s">
        <v>430</v>
      </c>
      <c r="AP99" s="110" t="s">
        <v>430</v>
      </c>
      <c r="AQ99" s="110" t="s">
        <v>430</v>
      </c>
      <c r="AR99" s="110" t="s">
        <v>430</v>
      </c>
      <c r="AS99" s="110" t="s">
        <v>430</v>
      </c>
      <c r="AT99" s="110" t="s">
        <v>430</v>
      </c>
      <c r="AU99" s="110">
        <v>22</v>
      </c>
      <c r="AV99" s="110">
        <v>23</v>
      </c>
      <c r="AW99" s="110" t="s">
        <v>430</v>
      </c>
      <c r="AX99" s="110" t="s">
        <v>430</v>
      </c>
      <c r="AY99" s="299">
        <v>22</v>
      </c>
      <c r="AZ99" s="595"/>
      <c r="BA99" s="278">
        <v>19.23</v>
      </c>
      <c r="BB99" s="112">
        <v>44.37</v>
      </c>
      <c r="BC99" s="112" t="s">
        <v>430</v>
      </c>
      <c r="BD99" s="112" t="s">
        <v>430</v>
      </c>
      <c r="BE99" s="278" t="s">
        <v>430</v>
      </c>
      <c r="BF99" s="278">
        <v>36.4</v>
      </c>
      <c r="BG99" s="113"/>
      <c r="BH99" s="117">
        <v>36.4</v>
      </c>
      <c r="BI99" s="112">
        <v>21.88</v>
      </c>
      <c r="BJ99" s="112">
        <v>22.49</v>
      </c>
      <c r="BK99" s="112" t="s">
        <v>430</v>
      </c>
      <c r="BL99" s="112" t="s">
        <v>430</v>
      </c>
      <c r="BM99" s="117" t="s">
        <v>430</v>
      </c>
      <c r="BN99" s="118" t="s">
        <v>430</v>
      </c>
      <c r="BO99" s="118">
        <v>19.23</v>
      </c>
      <c r="BP99" s="118" t="s">
        <v>430</v>
      </c>
      <c r="BQ99" s="118" t="s">
        <v>430</v>
      </c>
      <c r="BR99" s="597"/>
      <c r="BS99" s="269" t="s">
        <v>430</v>
      </c>
      <c r="BT99" s="112">
        <v>11.5121281388488</v>
      </c>
      <c r="BU99" s="113"/>
      <c r="BV99" s="139" t="s">
        <v>7438</v>
      </c>
    </row>
    <row r="100" spans="1:75" s="107" customFormat="1" x14ac:dyDescent="0.25">
      <c r="A100" s="108" t="s">
        <v>7501</v>
      </c>
      <c r="B100" s="109"/>
      <c r="C100" s="734">
        <v>40841</v>
      </c>
      <c r="D100" s="109"/>
      <c r="E100" s="110">
        <v>161.56</v>
      </c>
      <c r="F100" s="109"/>
      <c r="G100" s="111">
        <v>2652.6873999999998</v>
      </c>
      <c r="H100" s="253"/>
      <c r="I100" s="114">
        <v>4.6999999999999999E-4</v>
      </c>
      <c r="J100" s="112">
        <v>7.48</v>
      </c>
      <c r="K100" s="112">
        <v>4.6999999999999999E-4</v>
      </c>
      <c r="L100" s="119">
        <v>4.6999999999999999E-4</v>
      </c>
      <c r="M100" s="112"/>
      <c r="N100" s="114">
        <v>0.28070000000000001</v>
      </c>
      <c r="O100" s="112">
        <v>3.8763999999999998</v>
      </c>
      <c r="P100" s="112">
        <v>3.8431000000000002</v>
      </c>
      <c r="Q100" s="112">
        <v>4.9978999999999996</v>
      </c>
      <c r="R100" s="112">
        <v>8.3934999999999995</v>
      </c>
      <c r="S100" s="112">
        <v>6.8498000000000001</v>
      </c>
      <c r="T100" s="112">
        <v>6.2747999999999999</v>
      </c>
      <c r="U100" s="119">
        <v>6.12</v>
      </c>
      <c r="V100" s="114">
        <v>6.2034000000000002</v>
      </c>
      <c r="W100" s="112">
        <v>6.7683</v>
      </c>
      <c r="X100" s="112">
        <v>6.8939000000000004</v>
      </c>
      <c r="Y100" s="278">
        <v>5.8685999999999998</v>
      </c>
      <c r="Z100" s="112">
        <v>5.9938000000000002</v>
      </c>
      <c r="AA100" s="112">
        <v>8.1745999999999999</v>
      </c>
      <c r="AB100" s="112">
        <v>6.4466000000000001</v>
      </c>
      <c r="AC100" s="112">
        <v>6.2226999999999997</v>
      </c>
      <c r="AD100" s="112">
        <v>6.1143999999999998</v>
      </c>
      <c r="AE100" s="112">
        <v>8.1745999999999999</v>
      </c>
      <c r="AF100" s="119">
        <v>6.9520999999999997</v>
      </c>
      <c r="AG100" s="110"/>
      <c r="AH100" s="306">
        <v>20</v>
      </c>
      <c r="AI100" s="110">
        <v>14</v>
      </c>
      <c r="AJ100" s="110">
        <v>16</v>
      </c>
      <c r="AK100" s="110">
        <v>11</v>
      </c>
      <c r="AL100" s="110">
        <v>13</v>
      </c>
      <c r="AM100" s="110">
        <v>7</v>
      </c>
      <c r="AN100" s="110">
        <v>7</v>
      </c>
      <c r="AO100" s="249">
        <v>6</v>
      </c>
      <c r="AP100" s="110">
        <v>6</v>
      </c>
      <c r="AQ100" s="110">
        <v>3</v>
      </c>
      <c r="AR100" s="110">
        <v>6</v>
      </c>
      <c r="AS100" s="110">
        <v>9</v>
      </c>
      <c r="AT100" s="110">
        <v>5</v>
      </c>
      <c r="AU100" s="110">
        <v>14</v>
      </c>
      <c r="AV100" s="110">
        <v>8</v>
      </c>
      <c r="AW100" s="110">
        <v>6</v>
      </c>
      <c r="AX100" s="110">
        <v>6</v>
      </c>
      <c r="AY100" s="299">
        <v>14</v>
      </c>
      <c r="AZ100" s="595"/>
      <c r="BA100" s="278" t="s">
        <v>430</v>
      </c>
      <c r="BB100" s="112">
        <v>87.9</v>
      </c>
      <c r="BC100" s="112" t="s">
        <v>430</v>
      </c>
      <c r="BD100" s="112" t="s">
        <v>430</v>
      </c>
      <c r="BE100" s="278" t="s">
        <v>430</v>
      </c>
      <c r="BF100" s="278">
        <v>12.1</v>
      </c>
      <c r="BG100" s="113"/>
      <c r="BH100" s="117">
        <v>12.1</v>
      </c>
      <c r="BI100" s="112">
        <v>39.07</v>
      </c>
      <c r="BJ100" s="112">
        <v>48.83</v>
      </c>
      <c r="BK100" s="112" t="s">
        <v>430</v>
      </c>
      <c r="BL100" s="112" t="s">
        <v>430</v>
      </c>
      <c r="BM100" s="117" t="s">
        <v>430</v>
      </c>
      <c r="BN100" s="118" t="s">
        <v>430</v>
      </c>
      <c r="BO100" s="118" t="s">
        <v>430</v>
      </c>
      <c r="BP100" s="118" t="s">
        <v>430</v>
      </c>
      <c r="BQ100" s="118" t="s">
        <v>430</v>
      </c>
      <c r="BR100" s="597"/>
      <c r="BS100" s="269" t="s">
        <v>430</v>
      </c>
      <c r="BT100" s="112">
        <v>18.298948018170101</v>
      </c>
      <c r="BU100" s="113"/>
      <c r="BV100" s="139" t="s">
        <v>7420</v>
      </c>
    </row>
    <row r="101" spans="1:75" s="107" customFormat="1" x14ac:dyDescent="0.25">
      <c r="A101" s="108" t="s">
        <v>7502</v>
      </c>
      <c r="B101" s="109"/>
      <c r="C101" s="734">
        <v>45610</v>
      </c>
      <c r="D101" s="109"/>
      <c r="E101" s="110">
        <v>138.03</v>
      </c>
      <c r="F101" s="109"/>
      <c r="G101" s="111">
        <v>1092.8203000000001</v>
      </c>
      <c r="H101" s="253"/>
      <c r="I101" s="114">
        <v>0.19944999999999999</v>
      </c>
      <c r="J101" s="112">
        <v>7.36</v>
      </c>
      <c r="K101" s="112">
        <v>0.186</v>
      </c>
      <c r="L101" s="119">
        <v>0.19939999999999999</v>
      </c>
      <c r="M101" s="112"/>
      <c r="N101" s="114">
        <v>0.16700000000000001</v>
      </c>
      <c r="O101" s="112">
        <v>3.694</v>
      </c>
      <c r="P101" s="112">
        <v>3.7936000000000001</v>
      </c>
      <c r="Q101" s="112">
        <v>4.9279000000000002</v>
      </c>
      <c r="R101" s="112">
        <v>8.6320999999999994</v>
      </c>
      <c r="S101" s="112">
        <v>6.6162999999999998</v>
      </c>
      <c r="T101" s="112">
        <v>6.0841000000000003</v>
      </c>
      <c r="U101" s="119">
        <v>5.9131999999999998</v>
      </c>
      <c r="V101" s="114">
        <v>5.9593999999999996</v>
      </c>
      <c r="W101" s="112" t="s">
        <v>430</v>
      </c>
      <c r="X101" s="112" t="s">
        <v>430</v>
      </c>
      <c r="Y101" s="278" t="s">
        <v>430</v>
      </c>
      <c r="Z101" s="112" t="s">
        <v>430</v>
      </c>
      <c r="AA101" s="112">
        <v>8.3832000000000004</v>
      </c>
      <c r="AB101" s="112">
        <v>6.2839</v>
      </c>
      <c r="AC101" s="112">
        <v>6.0125999999999999</v>
      </c>
      <c r="AD101" s="112">
        <v>5.8985000000000003</v>
      </c>
      <c r="AE101" s="112">
        <v>8.3832000000000004</v>
      </c>
      <c r="AF101" s="119">
        <v>6.3158000000000003</v>
      </c>
      <c r="AG101" s="110"/>
      <c r="AH101" s="306">
        <v>22</v>
      </c>
      <c r="AI101" s="110">
        <v>20</v>
      </c>
      <c r="AJ101" s="110">
        <v>18</v>
      </c>
      <c r="AK101" s="110">
        <v>15</v>
      </c>
      <c r="AL101" s="110">
        <v>4</v>
      </c>
      <c r="AM101" s="110">
        <v>16</v>
      </c>
      <c r="AN101" s="110">
        <v>15</v>
      </c>
      <c r="AO101" s="249">
        <v>16</v>
      </c>
      <c r="AP101" s="110">
        <v>15</v>
      </c>
      <c r="AQ101" s="110" t="s">
        <v>430</v>
      </c>
      <c r="AR101" s="110" t="s">
        <v>430</v>
      </c>
      <c r="AS101" s="110" t="s">
        <v>430</v>
      </c>
      <c r="AT101" s="110" t="s">
        <v>430</v>
      </c>
      <c r="AU101" s="110">
        <v>6</v>
      </c>
      <c r="AV101" s="110">
        <v>17</v>
      </c>
      <c r="AW101" s="110">
        <v>15</v>
      </c>
      <c r="AX101" s="110">
        <v>16</v>
      </c>
      <c r="AY101" s="299">
        <v>6</v>
      </c>
      <c r="AZ101" s="595"/>
      <c r="BA101" s="278">
        <v>21.55</v>
      </c>
      <c r="BB101" s="112">
        <v>96.58</v>
      </c>
      <c r="BC101" s="112" t="s">
        <v>430</v>
      </c>
      <c r="BD101" s="112" t="s">
        <v>430</v>
      </c>
      <c r="BE101" s="278" t="s">
        <v>430</v>
      </c>
      <c r="BF101" s="278">
        <v>-18.12</v>
      </c>
      <c r="BG101" s="113"/>
      <c r="BH101" s="117">
        <v>-18.12</v>
      </c>
      <c r="BI101" s="112">
        <v>53.68</v>
      </c>
      <c r="BJ101" s="112">
        <v>42.89</v>
      </c>
      <c r="BK101" s="112" t="s">
        <v>430</v>
      </c>
      <c r="BL101" s="112" t="s">
        <v>430</v>
      </c>
      <c r="BM101" s="117" t="s">
        <v>430</v>
      </c>
      <c r="BN101" s="118" t="s">
        <v>430</v>
      </c>
      <c r="BO101" s="118">
        <v>21.55</v>
      </c>
      <c r="BP101" s="118" t="s">
        <v>430</v>
      </c>
      <c r="BQ101" s="118" t="s">
        <v>430</v>
      </c>
      <c r="BR101" s="597"/>
      <c r="BS101" s="269" t="s">
        <v>430</v>
      </c>
      <c r="BT101" s="112">
        <v>14.313027849999999</v>
      </c>
      <c r="BU101" s="113"/>
      <c r="BV101" s="139" t="s">
        <v>7438</v>
      </c>
    </row>
    <row r="102" spans="1:75" s="107" customFormat="1" x14ac:dyDescent="0.25">
      <c r="A102" s="108" t="s">
        <v>7503</v>
      </c>
      <c r="B102" s="109"/>
      <c r="C102" s="734">
        <v>45989</v>
      </c>
      <c r="D102" s="109"/>
      <c r="E102" s="110">
        <v>121.72</v>
      </c>
      <c r="F102" s="109"/>
      <c r="G102" s="111">
        <v>1027.5006000000001</v>
      </c>
      <c r="H102" s="253"/>
      <c r="I102" s="114">
        <v>0.15890000000000001</v>
      </c>
      <c r="J102" s="112">
        <v>7.31</v>
      </c>
      <c r="K102" s="112">
        <v>0.15615999999999999</v>
      </c>
      <c r="L102" s="119">
        <v>0.15890000000000001</v>
      </c>
      <c r="M102" s="112"/>
      <c r="N102" s="114">
        <v>0.77800000000000002</v>
      </c>
      <c r="O102" s="112">
        <v>3.9278</v>
      </c>
      <c r="P102" s="112">
        <v>4.1055999999999999</v>
      </c>
      <c r="Q102" s="112">
        <v>5.0991</v>
      </c>
      <c r="R102" s="112">
        <v>8.5787999999999993</v>
      </c>
      <c r="S102" s="112">
        <v>6.8029000000000002</v>
      </c>
      <c r="T102" s="112" t="s">
        <v>430</v>
      </c>
      <c r="U102" s="119" t="s">
        <v>430</v>
      </c>
      <c r="V102" s="114" t="s">
        <v>430</v>
      </c>
      <c r="W102" s="112" t="s">
        <v>430</v>
      </c>
      <c r="X102" s="112" t="s">
        <v>430</v>
      </c>
      <c r="Y102" s="278" t="s">
        <v>430</v>
      </c>
      <c r="Z102" s="112" t="s">
        <v>430</v>
      </c>
      <c r="AA102" s="112">
        <v>8.3949999999999996</v>
      </c>
      <c r="AB102" s="112">
        <v>6.4271000000000003</v>
      </c>
      <c r="AC102" s="112" t="s">
        <v>430</v>
      </c>
      <c r="AD102" s="112" t="s">
        <v>430</v>
      </c>
      <c r="AE102" s="112">
        <v>8.3949999999999996</v>
      </c>
      <c r="AF102" s="119">
        <v>6.6917999999999997</v>
      </c>
      <c r="AG102" s="110"/>
      <c r="AH102" s="306">
        <v>10</v>
      </c>
      <c r="AI102" s="110">
        <v>13</v>
      </c>
      <c r="AJ102" s="110">
        <v>8</v>
      </c>
      <c r="AK102" s="110">
        <v>5</v>
      </c>
      <c r="AL102" s="110">
        <v>5</v>
      </c>
      <c r="AM102" s="110">
        <v>10</v>
      </c>
      <c r="AN102" s="110" t="s">
        <v>430</v>
      </c>
      <c r="AO102" s="249" t="s">
        <v>430</v>
      </c>
      <c r="AP102" s="110" t="s">
        <v>430</v>
      </c>
      <c r="AQ102" s="110" t="s">
        <v>430</v>
      </c>
      <c r="AR102" s="110" t="s">
        <v>430</v>
      </c>
      <c r="AS102" s="110" t="s">
        <v>430</v>
      </c>
      <c r="AT102" s="110" t="s">
        <v>430</v>
      </c>
      <c r="AU102" s="110">
        <v>5</v>
      </c>
      <c r="AV102" s="110">
        <v>10</v>
      </c>
      <c r="AW102" s="110" t="s">
        <v>430</v>
      </c>
      <c r="AX102" s="110" t="s">
        <v>430</v>
      </c>
      <c r="AY102" s="299">
        <v>5</v>
      </c>
      <c r="AZ102" s="595"/>
      <c r="BA102" s="278">
        <v>21.45</v>
      </c>
      <c r="BB102" s="112">
        <v>75.400000000000006</v>
      </c>
      <c r="BC102" s="112" t="s">
        <v>430</v>
      </c>
      <c r="BD102" s="112" t="s">
        <v>430</v>
      </c>
      <c r="BE102" s="278" t="s">
        <v>430</v>
      </c>
      <c r="BF102" s="278">
        <v>3.15</v>
      </c>
      <c r="BG102" s="113"/>
      <c r="BH102" s="117">
        <v>3.15</v>
      </c>
      <c r="BI102" s="112">
        <v>23.8</v>
      </c>
      <c r="BJ102" s="112">
        <v>27.16</v>
      </c>
      <c r="BK102" s="112">
        <v>24.44</v>
      </c>
      <c r="BL102" s="112" t="s">
        <v>430</v>
      </c>
      <c r="BM102" s="117" t="s">
        <v>430</v>
      </c>
      <c r="BN102" s="118" t="s">
        <v>430</v>
      </c>
      <c r="BO102" s="118">
        <v>21.45</v>
      </c>
      <c r="BP102" s="118" t="s">
        <v>430</v>
      </c>
      <c r="BQ102" s="118" t="s">
        <v>430</v>
      </c>
      <c r="BR102" s="597"/>
      <c r="BS102" s="269">
        <v>4.0705755908141104</v>
      </c>
      <c r="BT102" s="112">
        <v>11.410493182282099</v>
      </c>
      <c r="BU102" s="113"/>
      <c r="BV102" s="139" t="s">
        <v>7438</v>
      </c>
    </row>
    <row r="103" spans="1:75" s="107" customFormat="1" x14ac:dyDescent="0.25">
      <c r="A103" s="108" t="s">
        <v>7504</v>
      </c>
      <c r="B103" s="109"/>
      <c r="C103" s="734">
        <v>40228</v>
      </c>
      <c r="D103" s="109"/>
      <c r="E103" s="110">
        <v>62.25</v>
      </c>
      <c r="F103" s="109"/>
      <c r="G103" s="111">
        <v>29.707799999999999</v>
      </c>
      <c r="H103" s="253"/>
      <c r="I103" s="114">
        <v>7.0000000000000007E-2</v>
      </c>
      <c r="J103" s="112">
        <v>6.33</v>
      </c>
      <c r="K103" s="112">
        <v>7.0000000000000007E-2</v>
      </c>
      <c r="L103" s="119">
        <v>7.0000000000000007E-2</v>
      </c>
      <c r="M103" s="112"/>
      <c r="N103" s="114">
        <v>2.7031999999999998</v>
      </c>
      <c r="O103" s="112">
        <v>4.3837000000000002</v>
      </c>
      <c r="P103" s="112">
        <v>4.4093</v>
      </c>
      <c r="Q103" s="112">
        <v>4.7476000000000003</v>
      </c>
      <c r="R103" s="112">
        <v>6.6601999999999997</v>
      </c>
      <c r="S103" s="112">
        <v>5.8129999999999997</v>
      </c>
      <c r="T103" s="112">
        <v>5.6585000000000001</v>
      </c>
      <c r="U103" s="119">
        <v>5.6142000000000003</v>
      </c>
      <c r="V103" s="114">
        <v>5.7545000000000002</v>
      </c>
      <c r="W103" s="112">
        <v>6.3140000000000001</v>
      </c>
      <c r="X103" s="112">
        <v>6.4958999999999998</v>
      </c>
      <c r="Y103" s="278">
        <v>5.8217999999999996</v>
      </c>
      <c r="Z103" s="112">
        <v>5.9207000000000001</v>
      </c>
      <c r="AA103" s="112">
        <v>6.6581999999999999</v>
      </c>
      <c r="AB103" s="112">
        <v>5.6961000000000004</v>
      </c>
      <c r="AC103" s="112">
        <v>5.6475999999999997</v>
      </c>
      <c r="AD103" s="112">
        <v>5.6180000000000003</v>
      </c>
      <c r="AE103" s="112">
        <v>6.6581999999999999</v>
      </c>
      <c r="AF103" s="119">
        <v>6.9546000000000001</v>
      </c>
      <c r="AG103" s="110"/>
      <c r="AH103" s="306">
        <v>6</v>
      </c>
      <c r="AI103" s="110">
        <v>6</v>
      </c>
      <c r="AJ103" s="110">
        <v>2</v>
      </c>
      <c r="AK103" s="110">
        <v>22</v>
      </c>
      <c r="AL103" s="110">
        <v>21</v>
      </c>
      <c r="AM103" s="110">
        <v>22</v>
      </c>
      <c r="AN103" s="110">
        <v>21</v>
      </c>
      <c r="AO103" s="249">
        <v>20</v>
      </c>
      <c r="AP103" s="110">
        <v>18</v>
      </c>
      <c r="AQ103" s="110">
        <v>17</v>
      </c>
      <c r="AR103" s="110">
        <v>16</v>
      </c>
      <c r="AS103" s="110">
        <v>12</v>
      </c>
      <c r="AT103" s="110">
        <v>7</v>
      </c>
      <c r="AU103" s="110">
        <v>20</v>
      </c>
      <c r="AV103" s="110">
        <v>22</v>
      </c>
      <c r="AW103" s="110">
        <v>20</v>
      </c>
      <c r="AX103" s="110">
        <v>20</v>
      </c>
      <c r="AY103" s="299">
        <v>20</v>
      </c>
      <c r="AZ103" s="595"/>
      <c r="BA103" s="278">
        <v>24.11</v>
      </c>
      <c r="BB103" s="112">
        <v>59.11</v>
      </c>
      <c r="BC103" s="112" t="s">
        <v>430</v>
      </c>
      <c r="BD103" s="112" t="s">
        <v>430</v>
      </c>
      <c r="BE103" s="278" t="s">
        <v>430</v>
      </c>
      <c r="BF103" s="278">
        <v>16.78</v>
      </c>
      <c r="BG103" s="113"/>
      <c r="BH103" s="117">
        <v>16.78</v>
      </c>
      <c r="BI103" s="112">
        <v>15.92</v>
      </c>
      <c r="BJ103" s="112">
        <v>19.11</v>
      </c>
      <c r="BK103" s="112">
        <v>24.08</v>
      </c>
      <c r="BL103" s="112" t="s">
        <v>430</v>
      </c>
      <c r="BM103" s="117">
        <v>24.11</v>
      </c>
      <c r="BN103" s="118" t="s">
        <v>430</v>
      </c>
      <c r="BO103" s="118" t="s">
        <v>430</v>
      </c>
      <c r="BP103" s="118" t="s">
        <v>430</v>
      </c>
      <c r="BQ103" s="118" t="s">
        <v>430</v>
      </c>
      <c r="BR103" s="597"/>
      <c r="BS103" s="269" t="s">
        <v>430</v>
      </c>
      <c r="BT103" s="112" t="s">
        <v>430</v>
      </c>
      <c r="BU103" s="113"/>
      <c r="BV103" s="139" t="s">
        <v>7420</v>
      </c>
    </row>
    <row r="104" spans="1:75" s="107" customFormat="1" x14ac:dyDescent="0.25">
      <c r="A104" s="108" t="s">
        <v>7505</v>
      </c>
      <c r="B104" s="109"/>
      <c r="C104" s="734">
        <v>43579</v>
      </c>
      <c r="D104" s="109"/>
      <c r="E104" s="110">
        <v>57.97</v>
      </c>
      <c r="F104" s="109"/>
      <c r="G104" s="111">
        <v>1426.9523999999999</v>
      </c>
      <c r="H104" s="253"/>
      <c r="I104" s="114">
        <v>0.16164000000000001</v>
      </c>
      <c r="J104" s="112">
        <v>6.93</v>
      </c>
      <c r="K104" s="112">
        <v>0.16164000000000001</v>
      </c>
      <c r="L104" s="119">
        <v>0.16164000000000001</v>
      </c>
      <c r="M104" s="112"/>
      <c r="N104" s="114">
        <v>0.1714</v>
      </c>
      <c r="O104" s="112">
        <v>3.6640000000000001</v>
      </c>
      <c r="P104" s="112">
        <v>3.6650999999999998</v>
      </c>
      <c r="Q104" s="112">
        <v>4.9185999999999996</v>
      </c>
      <c r="R104" s="112">
        <v>8.3415999999999997</v>
      </c>
      <c r="S104" s="112">
        <v>6.5212000000000003</v>
      </c>
      <c r="T104" s="112">
        <v>6.0065999999999997</v>
      </c>
      <c r="U104" s="119">
        <v>5.9839000000000002</v>
      </c>
      <c r="V104" s="114">
        <v>6.0639000000000003</v>
      </c>
      <c r="W104" s="112">
        <v>6.5213999999999999</v>
      </c>
      <c r="X104" s="112">
        <v>6.6233000000000004</v>
      </c>
      <c r="Y104" s="278">
        <v>5.7267000000000001</v>
      </c>
      <c r="Z104" s="112" t="s">
        <v>430</v>
      </c>
      <c r="AA104" s="112">
        <v>8.1631999999999998</v>
      </c>
      <c r="AB104" s="112">
        <v>6.1523000000000003</v>
      </c>
      <c r="AC104" s="112">
        <v>5.9649999999999999</v>
      </c>
      <c r="AD104" s="112">
        <v>5.9710999999999999</v>
      </c>
      <c r="AE104" s="112">
        <v>8.1631999999999998</v>
      </c>
      <c r="AF104" s="119">
        <v>5.1999000000000004</v>
      </c>
      <c r="AG104" s="110"/>
      <c r="AH104" s="306">
        <v>21</v>
      </c>
      <c r="AI104" s="110">
        <v>22</v>
      </c>
      <c r="AJ104" s="110">
        <v>22</v>
      </c>
      <c r="AK104" s="110">
        <v>16</v>
      </c>
      <c r="AL104" s="110">
        <v>16</v>
      </c>
      <c r="AM104" s="110">
        <v>17</v>
      </c>
      <c r="AN104" s="110">
        <v>17</v>
      </c>
      <c r="AO104" s="249">
        <v>14</v>
      </c>
      <c r="AP104" s="110">
        <v>13</v>
      </c>
      <c r="AQ104" s="110">
        <v>13</v>
      </c>
      <c r="AR104" s="110">
        <v>12</v>
      </c>
      <c r="AS104" s="110">
        <v>14</v>
      </c>
      <c r="AT104" s="110" t="s">
        <v>430</v>
      </c>
      <c r="AU104" s="110">
        <v>15</v>
      </c>
      <c r="AV104" s="110">
        <v>18</v>
      </c>
      <c r="AW104" s="110">
        <v>16</v>
      </c>
      <c r="AX104" s="110">
        <v>14</v>
      </c>
      <c r="AY104" s="299">
        <v>15</v>
      </c>
      <c r="AZ104" s="595"/>
      <c r="BA104" s="278">
        <v>22.23</v>
      </c>
      <c r="BB104" s="112">
        <v>66.33</v>
      </c>
      <c r="BC104" s="112" t="s">
        <v>430</v>
      </c>
      <c r="BD104" s="112" t="s">
        <v>430</v>
      </c>
      <c r="BE104" s="278" t="s">
        <v>430</v>
      </c>
      <c r="BF104" s="278">
        <v>11.45</v>
      </c>
      <c r="BG104" s="113"/>
      <c r="BH104" s="117">
        <v>11.45</v>
      </c>
      <c r="BI104" s="112">
        <v>49.33</v>
      </c>
      <c r="BJ104" s="112">
        <v>17</v>
      </c>
      <c r="BK104" s="112" t="s">
        <v>430</v>
      </c>
      <c r="BL104" s="112" t="s">
        <v>430</v>
      </c>
      <c r="BM104" s="117" t="s">
        <v>430</v>
      </c>
      <c r="BN104" s="118" t="s">
        <v>430</v>
      </c>
      <c r="BO104" s="118">
        <v>22.23</v>
      </c>
      <c r="BP104" s="118" t="s">
        <v>430</v>
      </c>
      <c r="BQ104" s="118" t="s">
        <v>430</v>
      </c>
      <c r="BR104" s="597"/>
      <c r="BS104" s="269" t="s">
        <v>430</v>
      </c>
      <c r="BT104" s="112">
        <v>8.5253090491474701</v>
      </c>
      <c r="BU104" s="113"/>
      <c r="BV104" s="139" t="s">
        <v>7420</v>
      </c>
    </row>
    <row r="105" spans="1:75" s="107" customFormat="1" x14ac:dyDescent="0.25">
      <c r="A105" s="108" t="s">
        <v>7506</v>
      </c>
      <c r="B105" s="109"/>
      <c r="C105" s="734">
        <v>45819</v>
      </c>
      <c r="D105" s="109"/>
      <c r="E105" s="110">
        <v>46.69</v>
      </c>
      <c r="F105" s="109"/>
      <c r="G105" s="111">
        <v>1053.6138000000001</v>
      </c>
      <c r="H105" s="253"/>
      <c r="I105" s="114">
        <v>7.0000000000000007E-2</v>
      </c>
      <c r="J105" s="112">
        <v>7.49</v>
      </c>
      <c r="K105" s="112" t="s">
        <v>430</v>
      </c>
      <c r="L105" s="119">
        <v>7.0000000000000007E-2</v>
      </c>
      <c r="M105" s="112"/>
      <c r="N105" s="114">
        <v>4.3170000000000002</v>
      </c>
      <c r="O105" s="112">
        <v>4.8587999999999996</v>
      </c>
      <c r="P105" s="112">
        <v>4.7077</v>
      </c>
      <c r="Q105" s="112">
        <v>5.3280000000000003</v>
      </c>
      <c r="R105" s="112">
        <v>8.3021999999999991</v>
      </c>
      <c r="S105" s="112">
        <v>6.4980000000000002</v>
      </c>
      <c r="T105" s="112">
        <v>6.0682999999999998</v>
      </c>
      <c r="U105" s="119">
        <v>6.0525000000000002</v>
      </c>
      <c r="V105" s="114" t="s">
        <v>430</v>
      </c>
      <c r="W105" s="112" t="s">
        <v>430</v>
      </c>
      <c r="X105" s="112" t="s">
        <v>430</v>
      </c>
      <c r="Y105" s="278" t="s">
        <v>430</v>
      </c>
      <c r="Z105" s="112" t="s">
        <v>430</v>
      </c>
      <c r="AA105" s="112">
        <v>8.6092999999999993</v>
      </c>
      <c r="AB105" s="112">
        <v>6.3110999999999997</v>
      </c>
      <c r="AC105" s="112">
        <v>6.0723000000000003</v>
      </c>
      <c r="AD105" s="112">
        <v>6.0589000000000004</v>
      </c>
      <c r="AE105" s="112">
        <v>8.6092999999999993</v>
      </c>
      <c r="AF105" s="119">
        <v>6.1153000000000004</v>
      </c>
      <c r="AG105" s="110"/>
      <c r="AH105" s="306">
        <v>1</v>
      </c>
      <c r="AI105" s="110">
        <v>1</v>
      </c>
      <c r="AJ105" s="110">
        <v>1</v>
      </c>
      <c r="AK105" s="110">
        <v>1</v>
      </c>
      <c r="AL105" s="110">
        <v>17</v>
      </c>
      <c r="AM105" s="110">
        <v>18</v>
      </c>
      <c r="AN105" s="110">
        <v>16</v>
      </c>
      <c r="AO105" s="249">
        <v>8</v>
      </c>
      <c r="AP105" s="110" t="s">
        <v>430</v>
      </c>
      <c r="AQ105" s="110" t="s">
        <v>430</v>
      </c>
      <c r="AR105" s="110" t="s">
        <v>430</v>
      </c>
      <c r="AS105" s="110" t="s">
        <v>430</v>
      </c>
      <c r="AT105" s="110" t="s">
        <v>430</v>
      </c>
      <c r="AU105" s="110">
        <v>2</v>
      </c>
      <c r="AV105" s="110">
        <v>16</v>
      </c>
      <c r="AW105" s="110">
        <v>14</v>
      </c>
      <c r="AX105" s="110">
        <v>7</v>
      </c>
      <c r="AY105" s="299">
        <v>2</v>
      </c>
      <c r="AZ105" s="595"/>
      <c r="BA105" s="278" t="s">
        <v>430</v>
      </c>
      <c r="BB105" s="112">
        <v>63.95</v>
      </c>
      <c r="BC105" s="112" t="s">
        <v>430</v>
      </c>
      <c r="BD105" s="112" t="s">
        <v>430</v>
      </c>
      <c r="BE105" s="278">
        <v>10.56</v>
      </c>
      <c r="BF105" s="278">
        <v>25.49</v>
      </c>
      <c r="BG105" s="113"/>
      <c r="BH105" s="117">
        <v>24.52</v>
      </c>
      <c r="BI105" s="112" t="s">
        <v>430</v>
      </c>
      <c r="BJ105" s="112">
        <v>31.68</v>
      </c>
      <c r="BK105" s="112">
        <v>42.83</v>
      </c>
      <c r="BL105" s="112" t="s">
        <v>430</v>
      </c>
      <c r="BM105" s="117" t="s">
        <v>430</v>
      </c>
      <c r="BN105" s="118" t="s">
        <v>430</v>
      </c>
      <c r="BO105" s="118" t="s">
        <v>430</v>
      </c>
      <c r="BP105" s="118" t="s">
        <v>430</v>
      </c>
      <c r="BQ105" s="118" t="s">
        <v>430</v>
      </c>
      <c r="BR105" s="597"/>
      <c r="BS105" s="269" t="s">
        <v>430</v>
      </c>
      <c r="BT105" s="112" t="s">
        <v>430</v>
      </c>
      <c r="BU105" s="113"/>
      <c r="BV105" s="139" t="s">
        <v>7438</v>
      </c>
    </row>
    <row r="106" spans="1:75" x14ac:dyDescent="0.25">
      <c r="A106" s="318" t="s">
        <v>93</v>
      </c>
      <c r="B106" s="43"/>
      <c r="C106" s="720"/>
      <c r="D106" s="43"/>
      <c r="E106" s="51"/>
      <c r="F106" s="43"/>
      <c r="G106" s="55"/>
      <c r="H106" s="252"/>
      <c r="I106" s="70"/>
      <c r="J106" s="59"/>
      <c r="K106" s="59"/>
      <c r="L106" s="88"/>
      <c r="M106" s="59"/>
      <c r="N106" s="70">
        <v>1.3190999999999999</v>
      </c>
      <c r="O106" s="59">
        <v>4.0640999999999998</v>
      </c>
      <c r="P106" s="59">
        <v>3.9977</v>
      </c>
      <c r="Q106" s="59">
        <v>4.9855</v>
      </c>
      <c r="R106" s="59">
        <v>8.0997000000000003</v>
      </c>
      <c r="S106" s="59">
        <v>6.6016000000000004</v>
      </c>
      <c r="T106" s="59">
        <v>6.1212999999999997</v>
      </c>
      <c r="U106" s="88">
        <v>5.9798999999999998</v>
      </c>
      <c r="V106" s="70">
        <v>6.0587999999999997</v>
      </c>
      <c r="W106" s="59">
        <v>6.6014999999999997</v>
      </c>
      <c r="X106" s="59">
        <v>6.7564000000000002</v>
      </c>
      <c r="Y106" s="276">
        <v>5.8666</v>
      </c>
      <c r="Z106" s="59">
        <v>5.8681999999999999</v>
      </c>
      <c r="AA106" s="59">
        <v>7.9557000000000002</v>
      </c>
      <c r="AB106" s="59">
        <v>6.2671000000000001</v>
      </c>
      <c r="AC106" s="59">
        <v>6.0598999999999998</v>
      </c>
      <c r="AD106" s="59">
        <v>5.9722</v>
      </c>
      <c r="AE106" s="59">
        <v>7.9557000000000002</v>
      </c>
      <c r="AF106" s="88">
        <v>6.3186999999999998</v>
      </c>
      <c r="AG106" s="51"/>
      <c r="AH106" s="307">
        <v>23</v>
      </c>
      <c r="AI106" s="51">
        <v>23</v>
      </c>
      <c r="AJ106" s="51">
        <v>23</v>
      </c>
      <c r="AK106" s="51">
        <v>23</v>
      </c>
      <c r="AL106" s="51">
        <v>23</v>
      </c>
      <c r="AM106" s="51">
        <v>23</v>
      </c>
      <c r="AN106" s="51">
        <v>21</v>
      </c>
      <c r="AO106" s="319">
        <v>20</v>
      </c>
      <c r="AP106" s="51">
        <v>19</v>
      </c>
      <c r="AQ106" s="51">
        <v>18</v>
      </c>
      <c r="AR106" s="51">
        <v>17</v>
      </c>
      <c r="AS106" s="51">
        <v>17</v>
      </c>
      <c r="AT106" s="51">
        <v>10</v>
      </c>
      <c r="AU106" s="51">
        <v>23</v>
      </c>
      <c r="AV106" s="51">
        <v>23</v>
      </c>
      <c r="AW106" s="51">
        <v>20</v>
      </c>
      <c r="AX106" s="51">
        <v>20</v>
      </c>
      <c r="AY106" s="300">
        <v>23</v>
      </c>
      <c r="AZ106" s="579"/>
      <c r="BA106" s="276"/>
      <c r="BB106" s="59"/>
      <c r="BC106" s="59"/>
      <c r="BD106" s="59"/>
      <c r="BE106" s="276"/>
      <c r="BF106" s="276"/>
      <c r="BG106" s="66"/>
      <c r="BH106" s="33"/>
      <c r="BI106" s="59"/>
      <c r="BJ106" s="59"/>
      <c r="BK106" s="59"/>
      <c r="BL106" s="59"/>
      <c r="BM106" s="33"/>
      <c r="BN106" s="84"/>
      <c r="BO106" s="84"/>
      <c r="BP106" s="84"/>
      <c r="BQ106" s="84"/>
      <c r="BR106" s="602"/>
      <c r="BS106" s="267"/>
      <c r="BT106" s="59"/>
      <c r="BU106" s="66"/>
      <c r="BV106" s="34"/>
    </row>
    <row r="107" spans="1:75" x14ac:dyDescent="0.25">
      <c r="A107" s="320" t="s">
        <v>94</v>
      </c>
      <c r="B107" s="44"/>
      <c r="C107" s="721"/>
      <c r="D107" s="44"/>
      <c r="E107" s="52"/>
      <c r="F107" s="44"/>
      <c r="G107" s="56"/>
      <c r="H107" s="64"/>
      <c r="I107" s="71"/>
      <c r="J107" s="60"/>
      <c r="K107" s="60"/>
      <c r="L107" s="89"/>
      <c r="M107" s="60"/>
      <c r="N107" s="71">
        <v>4.3170000000000002</v>
      </c>
      <c r="O107" s="60">
        <v>4.8587999999999996</v>
      </c>
      <c r="P107" s="60">
        <v>4.7077</v>
      </c>
      <c r="Q107" s="60">
        <v>5.3280000000000003</v>
      </c>
      <c r="R107" s="60">
        <v>8.7548999999999992</v>
      </c>
      <c r="S107" s="60">
        <v>6.9797000000000002</v>
      </c>
      <c r="T107" s="60">
        <v>6.3472999999999997</v>
      </c>
      <c r="U107" s="89">
        <v>6.1829000000000001</v>
      </c>
      <c r="V107" s="71">
        <v>6.2705000000000002</v>
      </c>
      <c r="W107" s="60">
        <v>6.8166000000000002</v>
      </c>
      <c r="X107" s="60">
        <v>6.9821</v>
      </c>
      <c r="Y107" s="277">
        <v>6.0612000000000004</v>
      </c>
      <c r="Z107" s="60">
        <v>6.1651999999999996</v>
      </c>
      <c r="AA107" s="60">
        <v>8.6203000000000003</v>
      </c>
      <c r="AB107" s="60">
        <v>6.5335000000000001</v>
      </c>
      <c r="AC107" s="60">
        <v>6.2915999999999999</v>
      </c>
      <c r="AD107" s="60">
        <v>6.1813000000000002</v>
      </c>
      <c r="AE107" s="60">
        <v>8.6203000000000003</v>
      </c>
      <c r="AF107" s="89">
        <v>7.3735999999999997</v>
      </c>
      <c r="AG107" s="52"/>
      <c r="AH107" s="305"/>
      <c r="AI107" s="52"/>
      <c r="AJ107" s="52"/>
      <c r="AK107" s="52"/>
      <c r="AL107" s="52"/>
      <c r="AM107" s="52"/>
      <c r="AN107" s="52"/>
      <c r="AO107" s="313"/>
      <c r="AP107" s="52"/>
      <c r="AQ107" s="52"/>
      <c r="AR107" s="52"/>
      <c r="AS107" s="52"/>
      <c r="AT107" s="52"/>
      <c r="AU107" s="52"/>
      <c r="AV107" s="52"/>
      <c r="AW107" s="52"/>
      <c r="AX107" s="52"/>
      <c r="AY107" s="298"/>
      <c r="AZ107" s="580"/>
      <c r="BA107" s="277"/>
      <c r="BB107" s="60"/>
      <c r="BC107" s="60"/>
      <c r="BD107" s="60"/>
      <c r="BE107" s="277"/>
      <c r="BF107" s="277"/>
      <c r="BG107" s="67"/>
      <c r="BH107" s="25"/>
      <c r="BI107" s="60"/>
      <c r="BJ107" s="60"/>
      <c r="BK107" s="60"/>
      <c r="BL107" s="60"/>
      <c r="BM107" s="25"/>
      <c r="BN107" s="85"/>
      <c r="BO107" s="85"/>
      <c r="BP107" s="85"/>
      <c r="BQ107" s="85"/>
      <c r="BR107" s="596"/>
      <c r="BS107" s="268"/>
      <c r="BT107" s="60"/>
      <c r="BU107" s="67"/>
      <c r="BV107" s="26"/>
    </row>
    <row r="108" spans="1:75" x14ac:dyDescent="0.25">
      <c r="A108" s="320" t="s">
        <v>95</v>
      </c>
      <c r="B108" s="44"/>
      <c r="C108" s="721"/>
      <c r="D108" s="44"/>
      <c r="E108" s="52"/>
      <c r="F108" s="44"/>
      <c r="G108" s="56"/>
      <c r="H108" s="64"/>
      <c r="I108" s="71"/>
      <c r="J108" s="60"/>
      <c r="K108" s="60"/>
      <c r="L108" s="89"/>
      <c r="M108" s="60"/>
      <c r="N108" s="71">
        <v>-0.31240000000000001</v>
      </c>
      <c r="O108" s="60">
        <v>3.6120999999999999</v>
      </c>
      <c r="P108" s="60">
        <v>3.3054999999999999</v>
      </c>
      <c r="Q108" s="60">
        <v>4.7061999999999999</v>
      </c>
      <c r="R108" s="60">
        <v>6.4157999999999999</v>
      </c>
      <c r="S108" s="60">
        <v>5.6816000000000004</v>
      </c>
      <c r="T108" s="60">
        <v>5.6585000000000001</v>
      </c>
      <c r="U108" s="89">
        <v>5.6142000000000003</v>
      </c>
      <c r="V108" s="71">
        <v>5.74</v>
      </c>
      <c r="W108" s="60">
        <v>6.2778999999999998</v>
      </c>
      <c r="X108" s="60">
        <v>6.4496000000000002</v>
      </c>
      <c r="Y108" s="277">
        <v>5.5620000000000003</v>
      </c>
      <c r="Z108" s="60">
        <v>5.0266999999999999</v>
      </c>
      <c r="AA108" s="60">
        <v>6.2828999999999997</v>
      </c>
      <c r="AB108" s="60">
        <v>5.5046999999999997</v>
      </c>
      <c r="AC108" s="60">
        <v>5.6475999999999997</v>
      </c>
      <c r="AD108" s="60">
        <v>5.6180000000000003</v>
      </c>
      <c r="AE108" s="60">
        <v>6.2828999999999997</v>
      </c>
      <c r="AF108" s="89">
        <v>5.1307</v>
      </c>
      <c r="AG108" s="52"/>
      <c r="AH108" s="305"/>
      <c r="AI108" s="52"/>
      <c r="AJ108" s="52"/>
      <c r="AK108" s="52"/>
      <c r="AL108" s="52"/>
      <c r="AM108" s="52"/>
      <c r="AN108" s="52"/>
      <c r="AO108" s="313"/>
      <c r="AP108" s="52"/>
      <c r="AQ108" s="52"/>
      <c r="AR108" s="52"/>
      <c r="AS108" s="52"/>
      <c r="AT108" s="52"/>
      <c r="AU108" s="52"/>
      <c r="AV108" s="52"/>
      <c r="AW108" s="52"/>
      <c r="AX108" s="52"/>
      <c r="AY108" s="298"/>
      <c r="AZ108" s="580"/>
      <c r="BA108" s="277"/>
      <c r="BB108" s="60"/>
      <c r="BC108" s="60"/>
      <c r="BD108" s="60"/>
      <c r="BE108" s="277"/>
      <c r="BF108" s="277"/>
      <c r="BG108" s="67"/>
      <c r="BH108" s="25"/>
      <c r="BI108" s="60"/>
      <c r="BJ108" s="60"/>
      <c r="BK108" s="60"/>
      <c r="BL108" s="60"/>
      <c r="BM108" s="25"/>
      <c r="BN108" s="85"/>
      <c r="BO108" s="85"/>
      <c r="BP108" s="85"/>
      <c r="BQ108" s="85"/>
      <c r="BR108" s="596"/>
      <c r="BS108" s="268"/>
      <c r="BT108" s="60"/>
      <c r="BU108" s="67"/>
      <c r="BV108" s="26"/>
    </row>
    <row r="109" spans="1:75" x14ac:dyDescent="0.25">
      <c r="A109" s="321" t="s">
        <v>96</v>
      </c>
      <c r="B109" s="68"/>
      <c r="C109" s="722"/>
      <c r="D109" s="68"/>
      <c r="E109" s="53"/>
      <c r="F109" s="68"/>
      <c r="G109" s="57"/>
      <c r="H109" s="254"/>
      <c r="I109" s="72"/>
      <c r="J109" s="61"/>
      <c r="K109" s="61"/>
      <c r="L109" s="90"/>
      <c r="M109" s="61"/>
      <c r="N109" s="72">
        <v>0.64280000000000004</v>
      </c>
      <c r="O109" s="61">
        <v>3.9327999999999999</v>
      </c>
      <c r="P109" s="61">
        <v>3.8974000000000002</v>
      </c>
      <c r="Q109" s="61">
        <v>4.9728000000000003</v>
      </c>
      <c r="R109" s="61">
        <v>8.41</v>
      </c>
      <c r="S109" s="61">
        <v>6.7182000000000004</v>
      </c>
      <c r="T109" s="61">
        <v>6.1588000000000003</v>
      </c>
      <c r="U109" s="90">
        <v>6.0089499999999996</v>
      </c>
      <c r="V109" s="72">
        <v>6.0970000000000004</v>
      </c>
      <c r="W109" s="61">
        <v>6.6462000000000003</v>
      </c>
      <c r="X109" s="61">
        <v>6.7942999999999998</v>
      </c>
      <c r="Y109" s="279">
        <v>5.8685999999999998</v>
      </c>
      <c r="Z109" s="61">
        <v>5.9859999999999998</v>
      </c>
      <c r="AA109" s="61">
        <v>8.2902000000000005</v>
      </c>
      <c r="AB109" s="61">
        <v>6.3512000000000004</v>
      </c>
      <c r="AC109" s="61">
        <v>6.0956000000000001</v>
      </c>
      <c r="AD109" s="61">
        <v>5.9973999999999998</v>
      </c>
      <c r="AE109" s="61">
        <v>8.2902000000000005</v>
      </c>
      <c r="AF109" s="90">
        <v>6.4024999999999999</v>
      </c>
      <c r="AG109" s="53"/>
      <c r="AH109" s="308"/>
      <c r="AI109" s="53"/>
      <c r="AJ109" s="53"/>
      <c r="AK109" s="53"/>
      <c r="AL109" s="53"/>
      <c r="AM109" s="53"/>
      <c r="AN109" s="53"/>
      <c r="AO109" s="322"/>
      <c r="AP109" s="53"/>
      <c r="AQ109" s="53"/>
      <c r="AR109" s="53"/>
      <c r="AS109" s="53"/>
      <c r="AT109" s="53"/>
      <c r="AU109" s="53"/>
      <c r="AV109" s="53"/>
      <c r="AW109" s="53"/>
      <c r="AX109" s="53"/>
      <c r="AY109" s="301"/>
      <c r="AZ109" s="581"/>
      <c r="BA109" s="279"/>
      <c r="BB109" s="61"/>
      <c r="BC109" s="61"/>
      <c r="BD109" s="61"/>
      <c r="BE109" s="279"/>
      <c r="BF109" s="279"/>
      <c r="BG109" s="68"/>
      <c r="BH109" s="27"/>
      <c r="BI109" s="61"/>
      <c r="BJ109" s="61"/>
      <c r="BK109" s="61"/>
      <c r="BL109" s="61"/>
      <c r="BM109" s="27"/>
      <c r="BN109" s="86"/>
      <c r="BO109" s="86"/>
      <c r="BP109" s="86"/>
      <c r="BQ109" s="86"/>
      <c r="BR109" s="603"/>
      <c r="BS109" s="270"/>
      <c r="BT109" s="61"/>
      <c r="BU109" s="68"/>
      <c r="BV109" s="68"/>
      <c r="BW109" s="25"/>
    </row>
    <row r="110" spans="1:75" ht="14.5" x14ac:dyDescent="0.25">
      <c r="A110" s="323" t="s">
        <v>91</v>
      </c>
      <c r="B110" s="69"/>
      <c r="C110" s="726"/>
      <c r="D110" s="69"/>
      <c r="E110" s="40"/>
      <c r="F110" s="69"/>
      <c r="G110" s="40"/>
      <c r="H110" s="255"/>
      <c r="I110" s="73"/>
      <c r="J110" s="62"/>
      <c r="K110" s="62"/>
      <c r="L110" s="91"/>
      <c r="M110" s="62"/>
      <c r="N110" s="73"/>
      <c r="O110" s="62"/>
      <c r="P110" s="62"/>
      <c r="Q110" s="62"/>
      <c r="R110" s="62"/>
      <c r="S110" s="62"/>
      <c r="T110" s="62"/>
      <c r="U110" s="91"/>
      <c r="V110" s="73"/>
      <c r="W110" s="62"/>
      <c r="X110" s="62"/>
      <c r="Y110" s="245"/>
      <c r="Z110" s="62"/>
      <c r="AA110" s="62"/>
      <c r="AB110" s="62"/>
      <c r="AC110" s="62"/>
      <c r="AD110" s="62"/>
      <c r="AE110" s="62"/>
      <c r="AF110" s="91"/>
      <c r="AG110" s="54"/>
      <c r="AH110" s="309"/>
      <c r="AI110" s="54"/>
      <c r="AJ110" s="54"/>
      <c r="AK110" s="54"/>
      <c r="AL110" s="54"/>
      <c r="AM110" s="54"/>
      <c r="AN110" s="54"/>
      <c r="AO110" s="247"/>
      <c r="AP110" s="247"/>
      <c r="AQ110" s="247"/>
      <c r="AR110" s="247"/>
      <c r="AS110" s="247"/>
      <c r="AT110" s="247"/>
      <c r="AU110" s="247"/>
      <c r="AV110" s="247"/>
      <c r="AW110" s="247"/>
      <c r="AX110" s="247"/>
      <c r="AY110" s="312"/>
      <c r="AZ110" s="69"/>
      <c r="BA110" s="245"/>
      <c r="BB110" s="245"/>
      <c r="BC110" s="245"/>
      <c r="BD110" s="245"/>
      <c r="BE110" s="245"/>
      <c r="BF110" s="245"/>
      <c r="BG110" s="69"/>
      <c r="BH110" s="40"/>
      <c r="BI110" s="40"/>
      <c r="BJ110" s="40"/>
      <c r="BK110" s="40"/>
      <c r="BL110" s="40"/>
      <c r="BM110" s="40"/>
      <c r="BN110" s="40"/>
      <c r="BO110" s="40"/>
      <c r="BP110" s="40"/>
      <c r="BQ110" s="40"/>
      <c r="BR110" s="69"/>
      <c r="BS110" s="40"/>
      <c r="BT110" s="40"/>
      <c r="BU110" s="69"/>
      <c r="BV110" s="69"/>
      <c r="BW110" s="25"/>
    </row>
    <row r="111" spans="1:75" s="107" customFormat="1" x14ac:dyDescent="0.25">
      <c r="A111" s="108" t="s">
        <v>7417</v>
      </c>
      <c r="B111" s="113"/>
      <c r="C111" s="728"/>
      <c r="D111" s="113"/>
      <c r="E111" s="117"/>
      <c r="F111" s="113"/>
      <c r="G111" s="117"/>
      <c r="H111" s="253"/>
      <c r="I111" s="114"/>
      <c r="J111" s="112"/>
      <c r="K111" s="112"/>
      <c r="L111" s="119"/>
      <c r="M111" s="112"/>
      <c r="N111" s="114" t="s">
        <v>430</v>
      </c>
      <c r="O111" s="112" t="s">
        <v>430</v>
      </c>
      <c r="P111" s="112" t="s">
        <v>430</v>
      </c>
      <c r="Q111" s="112" t="s">
        <v>430</v>
      </c>
      <c r="R111" s="112" t="s">
        <v>430</v>
      </c>
      <c r="S111" s="112" t="s">
        <v>430</v>
      </c>
      <c r="T111" s="112" t="s">
        <v>430</v>
      </c>
      <c r="U111" s="119" t="s">
        <v>430</v>
      </c>
      <c r="V111" s="114" t="s">
        <v>430</v>
      </c>
      <c r="W111" s="112" t="s">
        <v>430</v>
      </c>
      <c r="X111" s="112" t="s">
        <v>430</v>
      </c>
      <c r="Y111" s="278" t="s">
        <v>430</v>
      </c>
      <c r="Z111" s="112" t="s">
        <v>430</v>
      </c>
      <c r="AA111" s="112" t="s">
        <v>430</v>
      </c>
      <c r="AB111" s="112" t="s">
        <v>430</v>
      </c>
      <c r="AC111" s="112" t="s">
        <v>430</v>
      </c>
      <c r="AD111" s="112" t="s">
        <v>430</v>
      </c>
      <c r="AE111" s="112" t="s">
        <v>430</v>
      </c>
      <c r="AF111" s="119" t="s">
        <v>430</v>
      </c>
      <c r="AG111" s="110"/>
      <c r="AH111" s="306"/>
      <c r="AI111" s="110"/>
      <c r="AJ111" s="110"/>
      <c r="AK111" s="110"/>
      <c r="AL111" s="110"/>
      <c r="AM111" s="110"/>
      <c r="AN111" s="110"/>
      <c r="AO111" s="249"/>
      <c r="AP111" s="110"/>
      <c r="AQ111" s="110"/>
      <c r="AR111" s="110"/>
      <c r="AS111" s="110"/>
      <c r="AT111" s="110"/>
      <c r="AU111" s="249"/>
      <c r="AV111" s="249"/>
      <c r="AW111" s="249"/>
      <c r="AX111" s="249"/>
      <c r="AY111" s="315"/>
      <c r="AZ111" s="113"/>
      <c r="BA111" s="278"/>
      <c r="BB111" s="278"/>
      <c r="BC111" s="278"/>
      <c r="BD111" s="278"/>
      <c r="BE111" s="278"/>
      <c r="BF111" s="278"/>
      <c r="BG111" s="113"/>
      <c r="BH111" s="117"/>
      <c r="BI111" s="117"/>
      <c r="BJ111" s="117"/>
      <c r="BK111" s="117"/>
      <c r="BL111" s="117"/>
      <c r="BM111" s="117"/>
      <c r="BN111" s="117"/>
      <c r="BR111" s="113"/>
      <c r="BS111" s="117"/>
      <c r="BT111" s="117"/>
      <c r="BU111" s="113"/>
      <c r="BV111" s="139"/>
    </row>
    <row r="112" spans="1:75" s="107" customFormat="1" x14ac:dyDescent="0.25">
      <c r="A112" s="489" t="s">
        <v>7418</v>
      </c>
      <c r="B112" s="122"/>
      <c r="C112" s="729"/>
      <c r="D112" s="122"/>
      <c r="E112" s="140"/>
      <c r="F112" s="122"/>
      <c r="G112" s="140"/>
      <c r="H112" s="297"/>
      <c r="I112" s="123"/>
      <c r="J112" s="121"/>
      <c r="K112" s="121"/>
      <c r="L112" s="125"/>
      <c r="M112" s="142"/>
      <c r="N112" s="123" t="s">
        <v>430</v>
      </c>
      <c r="O112" s="121" t="s">
        <v>430</v>
      </c>
      <c r="P112" s="121" t="s">
        <v>430</v>
      </c>
      <c r="Q112" s="121" t="s">
        <v>430</v>
      </c>
      <c r="R112" s="121" t="s">
        <v>430</v>
      </c>
      <c r="S112" s="121" t="s">
        <v>430</v>
      </c>
      <c r="T112" s="121" t="s">
        <v>430</v>
      </c>
      <c r="U112" s="125" t="s">
        <v>430</v>
      </c>
      <c r="V112" s="123" t="s">
        <v>430</v>
      </c>
      <c r="W112" s="121" t="s">
        <v>430</v>
      </c>
      <c r="X112" s="121" t="s">
        <v>430</v>
      </c>
      <c r="Y112" s="281" t="s">
        <v>430</v>
      </c>
      <c r="Z112" s="121" t="s">
        <v>430</v>
      </c>
      <c r="AA112" s="121" t="s">
        <v>430</v>
      </c>
      <c r="AB112" s="121" t="s">
        <v>430</v>
      </c>
      <c r="AC112" s="121" t="s">
        <v>430</v>
      </c>
      <c r="AD112" s="121" t="s">
        <v>430</v>
      </c>
      <c r="AE112" s="121" t="s">
        <v>430</v>
      </c>
      <c r="AF112" s="125" t="s">
        <v>430</v>
      </c>
      <c r="AG112" s="144"/>
      <c r="AH112" s="310"/>
      <c r="AI112" s="120"/>
      <c r="AJ112" s="120"/>
      <c r="AK112" s="120"/>
      <c r="AL112" s="120"/>
      <c r="AM112" s="120"/>
      <c r="AN112" s="120"/>
      <c r="AO112" s="316"/>
      <c r="AP112" s="120"/>
      <c r="AQ112" s="120"/>
      <c r="AR112" s="120"/>
      <c r="AS112" s="120"/>
      <c r="AT112" s="120"/>
      <c r="AU112" s="316"/>
      <c r="AV112" s="316"/>
      <c r="AW112" s="316"/>
      <c r="AX112" s="316"/>
      <c r="AY112" s="317"/>
      <c r="AZ112" s="122"/>
      <c r="BA112" s="325"/>
      <c r="BB112" s="281"/>
      <c r="BC112" s="325"/>
      <c r="BD112" s="325"/>
      <c r="BE112" s="325"/>
      <c r="BF112" s="325"/>
      <c r="BG112" s="122"/>
      <c r="BH112" s="140"/>
      <c r="BI112" s="124"/>
      <c r="BJ112" s="140"/>
      <c r="BK112" s="140"/>
      <c r="BL112" s="140"/>
      <c r="BM112" s="124"/>
      <c r="BN112" s="140"/>
      <c r="BO112" s="124"/>
      <c r="BP112" s="124"/>
      <c r="BQ112" s="124"/>
      <c r="BR112" s="122"/>
      <c r="BS112" s="124"/>
      <c r="BT112" s="124"/>
      <c r="BU112" s="122"/>
      <c r="BV112" s="145"/>
    </row>
    <row r="113" spans="1:65" x14ac:dyDescent="0.25">
      <c r="BM113" s="25"/>
    </row>
    <row r="114" spans="1:65" x14ac:dyDescent="0.25">
      <c r="BM114" s="25"/>
    </row>
    <row r="115" spans="1:65" x14ac:dyDescent="0.25">
      <c r="BM115" s="25"/>
    </row>
    <row r="116" spans="1:65" hidden="1" x14ac:dyDescent="0.25">
      <c r="A116" s="488" t="s">
        <v>179</v>
      </c>
      <c r="BM116" s="25"/>
    </row>
    <row r="117" spans="1:65" x14ac:dyDescent="0.25">
      <c r="A117" s="488" t="s">
        <v>10279</v>
      </c>
      <c r="BM117" s="25"/>
    </row>
    <row r="118" spans="1:65" x14ac:dyDescent="0.25">
      <c r="A118" s="488" t="s">
        <v>350</v>
      </c>
      <c r="BM118" s="25"/>
    </row>
  </sheetData>
  <mergeCells count="21">
    <mergeCell ref="BS5:BT5"/>
    <mergeCell ref="BU5:BU6"/>
    <mergeCell ref="BV5:BV6"/>
    <mergeCell ref="A5:A6"/>
    <mergeCell ref="V6:AF6"/>
    <mergeCell ref="AH6:AY6"/>
    <mergeCell ref="AZ5:AZ6"/>
    <mergeCell ref="BA5:BF5"/>
    <mergeCell ref="BG5:BG6"/>
    <mergeCell ref="B5:B6"/>
    <mergeCell ref="C5:C6"/>
    <mergeCell ref="D5:D6"/>
    <mergeCell ref="E5:E6"/>
    <mergeCell ref="F5:F6"/>
    <mergeCell ref="BR5:BR6"/>
    <mergeCell ref="G5:G6"/>
    <mergeCell ref="BH5:BQ5"/>
    <mergeCell ref="H5:H6"/>
    <mergeCell ref="I5:L5"/>
    <mergeCell ref="M5:M6"/>
    <mergeCell ref="N6:U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EA9DB-FF89-403A-AF34-74AAF61B2B47}">
  <sheetPr codeName="Sheet26"/>
  <dimension ref="A1:BV86"/>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70.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3.45312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19.90625" style="21" customWidth="1"/>
    <col min="75" max="16384" width="8.90625" style="21"/>
  </cols>
  <sheetData>
    <row r="1" spans="1:74" ht="33" customHeight="1" x14ac:dyDescent="0.25">
      <c r="A1" s="488" t="s">
        <v>43</v>
      </c>
    </row>
    <row r="3" spans="1:74" ht="20.5" x14ac:dyDescent="0.45">
      <c r="A3" s="23" t="s">
        <v>225</v>
      </c>
    </row>
    <row r="4" spans="1:74" x14ac:dyDescent="0.25">
      <c r="A4" s="488" t="s">
        <v>425</v>
      </c>
    </row>
    <row r="5" spans="1:74" ht="33" x14ac:dyDescent="0.25">
      <c r="A5" s="1128" t="s">
        <v>226</v>
      </c>
      <c r="B5" s="1097"/>
      <c r="C5" s="1096" t="s">
        <v>44</v>
      </c>
      <c r="D5" s="1066"/>
      <c r="E5" s="1096" t="s">
        <v>45</v>
      </c>
      <c r="F5" s="1066"/>
      <c r="G5" s="1096" t="s">
        <v>46</v>
      </c>
      <c r="H5" s="1066"/>
      <c r="I5" s="1105" t="s">
        <v>184</v>
      </c>
      <c r="J5" s="1115"/>
      <c r="K5" s="1115"/>
      <c r="L5" s="1115"/>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198</v>
      </c>
      <c r="BB5" s="1113"/>
      <c r="BC5" s="1113"/>
      <c r="BD5" s="1113"/>
      <c r="BE5" s="1113"/>
      <c r="BF5" s="1114"/>
      <c r="BG5" s="1111"/>
      <c r="BH5" s="1072" t="s">
        <v>209</v>
      </c>
      <c r="BI5" s="1113"/>
      <c r="BJ5" s="1113"/>
      <c r="BK5" s="1113"/>
      <c r="BL5" s="1113"/>
      <c r="BM5" s="1113"/>
      <c r="BN5" s="1113"/>
      <c r="BO5" s="1113"/>
      <c r="BP5" s="1113"/>
      <c r="BQ5" s="1114"/>
      <c r="BR5" s="1066"/>
      <c r="BS5" s="1105" t="s">
        <v>212</v>
      </c>
      <c r="BT5" s="1116"/>
      <c r="BU5" s="1066"/>
      <c r="BV5" s="1105" t="s">
        <v>88</v>
      </c>
    </row>
    <row r="6" spans="1:74" ht="33" x14ac:dyDescent="0.25">
      <c r="A6" s="1129"/>
      <c r="B6" s="1124"/>
      <c r="C6" s="1104"/>
      <c r="D6" s="1067"/>
      <c r="E6" s="1104"/>
      <c r="F6" s="1067"/>
      <c r="G6" s="1104"/>
      <c r="H6" s="1067"/>
      <c r="I6" s="83" t="s">
        <v>180</v>
      </c>
      <c r="J6" s="28" t="s">
        <v>181</v>
      </c>
      <c r="K6" s="28" t="s">
        <v>182</v>
      </c>
      <c r="L6" s="28" t="s">
        <v>183</v>
      </c>
      <c r="M6" s="1112"/>
      <c r="N6" s="1117" t="s">
        <v>185</v>
      </c>
      <c r="O6" s="1107"/>
      <c r="P6" s="1107"/>
      <c r="Q6" s="1107"/>
      <c r="R6" s="1107"/>
      <c r="S6" s="1107"/>
      <c r="T6" s="1107"/>
      <c r="U6" s="1107"/>
      <c r="V6" s="1117" t="s">
        <v>57</v>
      </c>
      <c r="W6" s="1107"/>
      <c r="X6" s="1107"/>
      <c r="Y6" s="1107"/>
      <c r="Z6" s="1107"/>
      <c r="AA6" s="1107"/>
      <c r="AB6" s="1107"/>
      <c r="AC6" s="1107"/>
      <c r="AD6" s="1107"/>
      <c r="AE6" s="1107"/>
      <c r="AF6" s="1108"/>
      <c r="AG6" s="232"/>
      <c r="AH6" s="1082" t="s">
        <v>68</v>
      </c>
      <c r="AI6" s="1109"/>
      <c r="AJ6" s="1109"/>
      <c r="AK6" s="1109"/>
      <c r="AL6" s="1109"/>
      <c r="AM6" s="1109"/>
      <c r="AN6" s="1109"/>
      <c r="AO6" s="1109"/>
      <c r="AP6" s="1109"/>
      <c r="AQ6" s="1109"/>
      <c r="AR6" s="1109"/>
      <c r="AS6" s="1109"/>
      <c r="AT6" s="1109"/>
      <c r="AU6" s="1109"/>
      <c r="AV6" s="1109"/>
      <c r="AW6" s="1109"/>
      <c r="AX6" s="1109"/>
      <c r="AY6" s="1110"/>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67"/>
      <c r="BS6" s="83" t="s">
        <v>210</v>
      </c>
      <c r="BT6" s="82" t="s">
        <v>211</v>
      </c>
      <c r="BU6" s="1067"/>
      <c r="BV6" s="1106"/>
    </row>
    <row r="7" spans="1:74" ht="14.5" x14ac:dyDescent="0.25">
      <c r="A7" s="323" t="s">
        <v>227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37" t="s">
        <v>7510</v>
      </c>
      <c r="B8" s="369"/>
      <c r="C8" s="718">
        <v>41275</v>
      </c>
      <c r="D8" s="369"/>
      <c r="E8" s="338">
        <v>19667.8</v>
      </c>
      <c r="F8" s="369"/>
      <c r="G8" s="339">
        <v>588.25450000000001</v>
      </c>
      <c r="H8" s="370"/>
      <c r="I8" s="340">
        <v>0.59</v>
      </c>
      <c r="J8" s="340">
        <v>7.45</v>
      </c>
      <c r="K8" s="340">
        <v>0.49</v>
      </c>
      <c r="L8" s="340">
        <v>0.52</v>
      </c>
      <c r="M8" s="340"/>
      <c r="N8" s="342">
        <v>3.1694</v>
      </c>
      <c r="O8" s="340">
        <v>3.1694</v>
      </c>
      <c r="P8" s="340">
        <v>2.6029</v>
      </c>
      <c r="Q8" s="340">
        <v>6.0223000000000004</v>
      </c>
      <c r="R8" s="340">
        <v>8.4166000000000007</v>
      </c>
      <c r="S8" s="340">
        <v>6.7853000000000003</v>
      </c>
      <c r="T8" s="340">
        <v>6.1119000000000003</v>
      </c>
      <c r="U8" s="344">
        <v>6.2295999999999996</v>
      </c>
      <c r="V8" s="340">
        <v>6.7316000000000003</v>
      </c>
      <c r="W8" s="340">
        <v>7.4565000000000001</v>
      </c>
      <c r="X8" s="340">
        <v>7.5285000000000002</v>
      </c>
      <c r="Y8" s="371">
        <v>6.5434000000000001</v>
      </c>
      <c r="Z8" s="340">
        <v>7.0951000000000004</v>
      </c>
      <c r="AA8" s="340">
        <v>7.5313999999999997</v>
      </c>
      <c r="AB8" s="340">
        <v>6.0270999999999999</v>
      </c>
      <c r="AC8" s="340">
        <v>6.2385000000000002</v>
      </c>
      <c r="AD8" s="340">
        <v>6.3968999999999996</v>
      </c>
      <c r="AE8" s="340">
        <v>7.5313999999999997</v>
      </c>
      <c r="AF8" s="340">
        <v>7.6909000000000001</v>
      </c>
      <c r="AG8" s="568"/>
      <c r="AH8" s="338">
        <v>9</v>
      </c>
      <c r="AI8" s="338">
        <v>9</v>
      </c>
      <c r="AJ8" s="338">
        <v>3</v>
      </c>
      <c r="AK8" s="338">
        <v>2</v>
      </c>
      <c r="AL8" s="338">
        <v>13</v>
      </c>
      <c r="AM8" s="338">
        <v>14</v>
      </c>
      <c r="AN8" s="338">
        <v>14</v>
      </c>
      <c r="AO8" s="570">
        <v>9</v>
      </c>
      <c r="AP8" s="338">
        <v>5</v>
      </c>
      <c r="AQ8" s="338">
        <v>2</v>
      </c>
      <c r="AR8" s="338">
        <v>2</v>
      </c>
      <c r="AS8" s="338">
        <v>4</v>
      </c>
      <c r="AT8" s="338">
        <v>2</v>
      </c>
      <c r="AU8" s="338">
        <v>14</v>
      </c>
      <c r="AV8" s="338">
        <v>15</v>
      </c>
      <c r="AW8" s="338">
        <v>10</v>
      </c>
      <c r="AX8" s="338">
        <v>7</v>
      </c>
      <c r="AY8" s="338">
        <v>14</v>
      </c>
      <c r="AZ8" s="583"/>
      <c r="BA8" s="464">
        <v>9.06</v>
      </c>
      <c r="BB8" s="340">
        <v>57.33</v>
      </c>
      <c r="BC8" s="340">
        <v>22.55</v>
      </c>
      <c r="BD8" s="340">
        <v>8.68</v>
      </c>
      <c r="BE8" s="371">
        <v>0.2</v>
      </c>
      <c r="BF8" s="371">
        <v>2.39</v>
      </c>
      <c r="BG8" s="370"/>
      <c r="BH8" s="593">
        <v>2.39</v>
      </c>
      <c r="BI8" s="340">
        <v>28.46</v>
      </c>
      <c r="BJ8" s="340">
        <v>9.27</v>
      </c>
      <c r="BK8" s="340">
        <v>50.83</v>
      </c>
      <c r="BL8" s="340" t="s">
        <v>430</v>
      </c>
      <c r="BM8" s="371">
        <v>4.87</v>
      </c>
      <c r="BN8" s="371" t="s">
        <v>430</v>
      </c>
      <c r="BO8" s="371">
        <v>4.1900000000000004</v>
      </c>
      <c r="BP8" s="371" t="s">
        <v>430</v>
      </c>
      <c r="BQ8" s="371">
        <v>0.2</v>
      </c>
      <c r="BR8" s="609"/>
      <c r="BS8" s="369">
        <v>6.1171772723858497</v>
      </c>
      <c r="BT8" s="344">
        <v>11.538626678040499</v>
      </c>
      <c r="BU8" s="571"/>
      <c r="BV8" s="370" t="s">
        <v>555</v>
      </c>
    </row>
    <row r="9" spans="1:74" x14ac:dyDescent="0.25">
      <c r="A9" s="337" t="s">
        <v>7511</v>
      </c>
      <c r="B9" s="369"/>
      <c r="C9" s="718">
        <v>43368</v>
      </c>
      <c r="D9" s="369"/>
      <c r="E9" s="338">
        <v>17031.099999999999</v>
      </c>
      <c r="F9" s="369"/>
      <c r="G9" s="339">
        <v>16.283899999999999</v>
      </c>
      <c r="H9" s="370"/>
      <c r="I9" s="340">
        <v>0.88766999999999996</v>
      </c>
      <c r="J9" s="340">
        <v>7.8</v>
      </c>
      <c r="K9" s="340">
        <v>0.46300999999999998</v>
      </c>
      <c r="L9" s="340">
        <v>0.50685000000000002</v>
      </c>
      <c r="M9" s="340"/>
      <c r="N9" s="342">
        <v>2.2418999999999998</v>
      </c>
      <c r="O9" s="340">
        <v>2.2418999999999998</v>
      </c>
      <c r="P9" s="340">
        <v>2.3386</v>
      </c>
      <c r="Q9" s="340">
        <v>5.1334999999999997</v>
      </c>
      <c r="R9" s="340">
        <v>8.3596000000000004</v>
      </c>
      <c r="S9" s="340">
        <v>6.7553999999999998</v>
      </c>
      <c r="T9" s="340">
        <v>5.9957000000000003</v>
      </c>
      <c r="U9" s="344">
        <v>6.0751999999999997</v>
      </c>
      <c r="V9" s="340">
        <v>6.4814999999999996</v>
      </c>
      <c r="W9" s="340">
        <v>7.1851000000000003</v>
      </c>
      <c r="X9" s="340">
        <v>7.2842000000000002</v>
      </c>
      <c r="Y9" s="371">
        <v>6.3281000000000001</v>
      </c>
      <c r="Z9" s="340" t="s">
        <v>430</v>
      </c>
      <c r="AA9" s="340">
        <v>7.6558000000000002</v>
      </c>
      <c r="AB9" s="340">
        <v>5.9408000000000003</v>
      </c>
      <c r="AC9" s="340">
        <v>6.06</v>
      </c>
      <c r="AD9" s="340">
        <v>6.1985000000000001</v>
      </c>
      <c r="AE9" s="340">
        <v>7.6558000000000002</v>
      </c>
      <c r="AF9" s="340">
        <v>6.6334</v>
      </c>
      <c r="AG9" s="568"/>
      <c r="AH9" s="338">
        <v>15</v>
      </c>
      <c r="AI9" s="338">
        <v>15</v>
      </c>
      <c r="AJ9" s="338">
        <v>6</v>
      </c>
      <c r="AK9" s="338">
        <v>13</v>
      </c>
      <c r="AL9" s="338">
        <v>14</v>
      </c>
      <c r="AM9" s="338">
        <v>15</v>
      </c>
      <c r="AN9" s="338">
        <v>16</v>
      </c>
      <c r="AO9" s="570">
        <v>15</v>
      </c>
      <c r="AP9" s="338">
        <v>14</v>
      </c>
      <c r="AQ9" s="338">
        <v>12</v>
      </c>
      <c r="AR9" s="338">
        <v>11</v>
      </c>
      <c r="AS9" s="338">
        <v>13</v>
      </c>
      <c r="AT9" s="338" t="s">
        <v>430</v>
      </c>
      <c r="AU9" s="338">
        <v>13</v>
      </c>
      <c r="AV9" s="338">
        <v>16</v>
      </c>
      <c r="AW9" s="338">
        <v>16</v>
      </c>
      <c r="AX9" s="338">
        <v>15</v>
      </c>
      <c r="AY9" s="338">
        <v>13</v>
      </c>
      <c r="AZ9" s="583"/>
      <c r="BA9" s="464">
        <v>9.56</v>
      </c>
      <c r="BB9" s="340">
        <v>81.95</v>
      </c>
      <c r="BC9" s="340">
        <v>3.31</v>
      </c>
      <c r="BD9" s="340">
        <v>4.28</v>
      </c>
      <c r="BE9" s="371" t="s">
        <v>430</v>
      </c>
      <c r="BF9" s="371">
        <v>0.9</v>
      </c>
      <c r="BG9" s="370"/>
      <c r="BH9" s="593">
        <v>0.9</v>
      </c>
      <c r="BI9" s="340">
        <v>45.13</v>
      </c>
      <c r="BJ9" s="340">
        <v>7.14</v>
      </c>
      <c r="BK9" s="340">
        <v>37.270000000000003</v>
      </c>
      <c r="BL9" s="340" t="s">
        <v>430</v>
      </c>
      <c r="BM9" s="371">
        <v>2.0299999999999998</v>
      </c>
      <c r="BN9" s="371" t="s">
        <v>430</v>
      </c>
      <c r="BO9" s="371">
        <v>7.53</v>
      </c>
      <c r="BP9" s="371" t="s">
        <v>430</v>
      </c>
      <c r="BQ9" s="371" t="s">
        <v>430</v>
      </c>
      <c r="BR9" s="463"/>
      <c r="BS9" s="369">
        <v>4.6866566609373299</v>
      </c>
      <c r="BT9" s="344">
        <v>8.8225117117645109</v>
      </c>
      <c r="BU9" s="571"/>
      <c r="BV9" s="370" t="s">
        <v>555</v>
      </c>
    </row>
    <row r="10" spans="1:74" s="107" customFormat="1" ht="11" x14ac:dyDescent="0.3">
      <c r="A10" s="841" t="s">
        <v>7512</v>
      </c>
      <c r="B10" s="842"/>
      <c r="C10" s="843">
        <v>41274</v>
      </c>
      <c r="D10" s="842"/>
      <c r="E10" s="844">
        <v>16860</v>
      </c>
      <c r="F10" s="842"/>
      <c r="G10" s="845">
        <v>47.294199999999996</v>
      </c>
      <c r="H10" s="847"/>
      <c r="I10" s="846">
        <v>0.55000000000000004</v>
      </c>
      <c r="J10" s="846">
        <v>7.53</v>
      </c>
      <c r="K10" s="846">
        <v>0.48</v>
      </c>
      <c r="L10" s="846">
        <v>0.49</v>
      </c>
      <c r="M10" s="846"/>
      <c r="N10" s="848">
        <v>2.8047</v>
      </c>
      <c r="O10" s="846">
        <v>2.8047</v>
      </c>
      <c r="P10" s="846">
        <v>3.0447000000000002</v>
      </c>
      <c r="Q10" s="846">
        <v>5.5629999999999997</v>
      </c>
      <c r="R10" s="846">
        <v>7.8215000000000003</v>
      </c>
      <c r="S10" s="846">
        <v>6.8441999999999998</v>
      </c>
      <c r="T10" s="846">
        <v>6.2042000000000002</v>
      </c>
      <c r="U10" s="856">
        <v>6.1822999999999997</v>
      </c>
      <c r="V10" s="846">
        <v>6.5742000000000003</v>
      </c>
      <c r="W10" s="846">
        <v>7.2070999999999996</v>
      </c>
      <c r="X10" s="846">
        <v>7.2763</v>
      </c>
      <c r="Y10" s="852">
        <v>6.335</v>
      </c>
      <c r="Z10" s="846">
        <v>6.7930999999999999</v>
      </c>
      <c r="AA10" s="846">
        <v>6.7507999999999999</v>
      </c>
      <c r="AB10" s="846">
        <v>6.2267000000000001</v>
      </c>
      <c r="AC10" s="846">
        <v>6.2686999999999999</v>
      </c>
      <c r="AD10" s="846">
        <v>6.3064</v>
      </c>
      <c r="AE10" s="846">
        <v>6.7507999999999999</v>
      </c>
      <c r="AF10" s="846">
        <v>7.3905000000000003</v>
      </c>
      <c r="AG10" s="936"/>
      <c r="AH10" s="844">
        <v>12</v>
      </c>
      <c r="AI10" s="844">
        <v>12</v>
      </c>
      <c r="AJ10" s="844">
        <v>1</v>
      </c>
      <c r="AK10" s="844">
        <v>5</v>
      </c>
      <c r="AL10" s="844">
        <v>16</v>
      </c>
      <c r="AM10" s="844">
        <v>13</v>
      </c>
      <c r="AN10" s="844">
        <v>9</v>
      </c>
      <c r="AO10" s="937">
        <v>10</v>
      </c>
      <c r="AP10" s="844">
        <v>10</v>
      </c>
      <c r="AQ10" s="844">
        <v>11</v>
      </c>
      <c r="AR10" s="844">
        <v>13</v>
      </c>
      <c r="AS10" s="844">
        <v>11</v>
      </c>
      <c r="AT10" s="844">
        <v>4</v>
      </c>
      <c r="AU10" s="844">
        <v>16</v>
      </c>
      <c r="AV10" s="844">
        <v>10</v>
      </c>
      <c r="AW10" s="844">
        <v>9</v>
      </c>
      <c r="AX10" s="844">
        <v>10</v>
      </c>
      <c r="AY10" s="844">
        <v>16</v>
      </c>
      <c r="AZ10" s="938"/>
      <c r="BA10" s="853">
        <v>15.04</v>
      </c>
      <c r="BB10" s="846">
        <v>70.34</v>
      </c>
      <c r="BC10" s="846">
        <v>6.67</v>
      </c>
      <c r="BD10" s="846">
        <v>7.59</v>
      </c>
      <c r="BE10" s="852" t="s">
        <v>430</v>
      </c>
      <c r="BF10" s="852">
        <v>0.35</v>
      </c>
      <c r="BG10" s="847"/>
      <c r="BH10" s="939">
        <v>0.35</v>
      </c>
      <c r="BI10" s="846">
        <v>40.1</v>
      </c>
      <c r="BJ10" s="846">
        <v>12.5</v>
      </c>
      <c r="BK10" s="846">
        <v>32.01</v>
      </c>
      <c r="BL10" s="846" t="s">
        <v>430</v>
      </c>
      <c r="BM10" s="852">
        <v>8.18</v>
      </c>
      <c r="BN10" s="852" t="s">
        <v>430</v>
      </c>
      <c r="BO10" s="852">
        <v>6.86</v>
      </c>
      <c r="BP10" s="852" t="s">
        <v>430</v>
      </c>
      <c r="BQ10" s="852" t="s">
        <v>430</v>
      </c>
      <c r="BR10" s="850"/>
      <c r="BS10" s="842">
        <v>3.1748162596825198</v>
      </c>
      <c r="BT10" s="856">
        <v>10.6947436789305</v>
      </c>
      <c r="BU10" s="906"/>
      <c r="BV10" s="847" t="s">
        <v>555</v>
      </c>
    </row>
    <row r="11" spans="1:74" s="107" customFormat="1" x14ac:dyDescent="0.25">
      <c r="A11" s="345" t="s">
        <v>7513</v>
      </c>
      <c r="B11" s="373"/>
      <c r="C11" s="719">
        <v>41284</v>
      </c>
      <c r="D11" s="373"/>
      <c r="E11" s="346">
        <v>15794</v>
      </c>
      <c r="F11" s="373"/>
      <c r="G11" s="347">
        <v>31.584800000000001</v>
      </c>
      <c r="H11" s="374"/>
      <c r="I11" s="348">
        <v>0.57999999999999996</v>
      </c>
      <c r="J11" s="348">
        <v>7.73</v>
      </c>
      <c r="K11" s="348">
        <v>0.46</v>
      </c>
      <c r="L11" s="348">
        <v>0.5</v>
      </c>
      <c r="M11" s="348"/>
      <c r="N11" s="350">
        <v>3.4293</v>
      </c>
      <c r="O11" s="348">
        <v>3.4293</v>
      </c>
      <c r="P11" s="348">
        <v>2.2296</v>
      </c>
      <c r="Q11" s="348">
        <v>5.6002000000000001</v>
      </c>
      <c r="R11" s="348">
        <v>8.7201000000000004</v>
      </c>
      <c r="S11" s="348">
        <v>6.9958999999999998</v>
      </c>
      <c r="T11" s="348">
        <v>6.2839999999999998</v>
      </c>
      <c r="U11" s="354">
        <v>6.3555000000000001</v>
      </c>
      <c r="V11" s="348">
        <v>6.7891000000000004</v>
      </c>
      <c r="W11" s="348">
        <v>7.3686999999999996</v>
      </c>
      <c r="X11" s="348">
        <v>7.4496000000000002</v>
      </c>
      <c r="Y11" s="375">
        <v>6.5774999999999997</v>
      </c>
      <c r="Z11" s="348">
        <v>7.3838999999999997</v>
      </c>
      <c r="AA11" s="348">
        <v>7.7396000000000003</v>
      </c>
      <c r="AB11" s="348">
        <v>6.2977999999999996</v>
      </c>
      <c r="AC11" s="348">
        <v>6.3426</v>
      </c>
      <c r="AD11" s="348">
        <v>6.4641999999999999</v>
      </c>
      <c r="AE11" s="348">
        <v>7.7396000000000003</v>
      </c>
      <c r="AF11" s="348">
        <v>7.9366000000000003</v>
      </c>
      <c r="AG11" s="569"/>
      <c r="AH11" s="346">
        <v>4</v>
      </c>
      <c r="AI11" s="346">
        <v>4</v>
      </c>
      <c r="AJ11" s="346">
        <v>9</v>
      </c>
      <c r="AK11" s="346">
        <v>4</v>
      </c>
      <c r="AL11" s="346">
        <v>12</v>
      </c>
      <c r="AM11" s="346">
        <v>9</v>
      </c>
      <c r="AN11" s="346">
        <v>6</v>
      </c>
      <c r="AO11" s="572">
        <v>4</v>
      </c>
      <c r="AP11" s="346">
        <v>3</v>
      </c>
      <c r="AQ11" s="346">
        <v>6</v>
      </c>
      <c r="AR11" s="346">
        <v>5</v>
      </c>
      <c r="AS11" s="346">
        <v>3</v>
      </c>
      <c r="AT11" s="346">
        <v>1</v>
      </c>
      <c r="AU11" s="346">
        <v>12</v>
      </c>
      <c r="AV11" s="346">
        <v>7</v>
      </c>
      <c r="AW11" s="346">
        <v>6</v>
      </c>
      <c r="AX11" s="346">
        <v>4</v>
      </c>
      <c r="AY11" s="346">
        <v>12</v>
      </c>
      <c r="AZ11" s="584"/>
      <c r="BA11" s="467">
        <v>4.13</v>
      </c>
      <c r="BB11" s="348">
        <v>70.069999999999993</v>
      </c>
      <c r="BC11" s="348">
        <v>9.65</v>
      </c>
      <c r="BD11" s="348">
        <v>11.7</v>
      </c>
      <c r="BE11" s="375">
        <v>-34.69</v>
      </c>
      <c r="BF11" s="375">
        <v>4.45</v>
      </c>
      <c r="BG11" s="374"/>
      <c r="BH11" s="594">
        <v>4.45</v>
      </c>
      <c r="BI11" s="348">
        <v>44.7</v>
      </c>
      <c r="BJ11" s="348">
        <v>10.69</v>
      </c>
      <c r="BK11" s="348">
        <v>36.03</v>
      </c>
      <c r="BL11" s="348" t="s">
        <v>430</v>
      </c>
      <c r="BM11" s="375">
        <v>4.13</v>
      </c>
      <c r="BN11" s="375" t="s">
        <v>430</v>
      </c>
      <c r="BO11" s="375" t="s">
        <v>430</v>
      </c>
      <c r="BP11" s="375" t="s">
        <v>430</v>
      </c>
      <c r="BQ11" s="375">
        <v>-34.69</v>
      </c>
      <c r="BR11" s="466"/>
      <c r="BS11" s="373">
        <v>4.4623455043615801</v>
      </c>
      <c r="BT11" s="354">
        <v>19.817963116970599</v>
      </c>
      <c r="BU11" s="430"/>
      <c r="BV11" s="374" t="s">
        <v>555</v>
      </c>
    </row>
    <row r="12" spans="1:74" s="107" customFormat="1" x14ac:dyDescent="0.25">
      <c r="A12" s="345" t="s">
        <v>7514</v>
      </c>
      <c r="B12" s="373"/>
      <c r="C12" s="719">
        <v>41275</v>
      </c>
      <c r="D12" s="373"/>
      <c r="E12" s="346">
        <v>12578.7</v>
      </c>
      <c r="F12" s="373"/>
      <c r="G12" s="347">
        <v>6396.9949999999999</v>
      </c>
      <c r="H12" s="374"/>
      <c r="I12" s="348">
        <v>0.84</v>
      </c>
      <c r="J12" s="348">
        <v>7.51</v>
      </c>
      <c r="K12" s="348">
        <v>0.46</v>
      </c>
      <c r="L12" s="348">
        <v>0.5</v>
      </c>
      <c r="M12" s="348"/>
      <c r="N12" s="350">
        <v>1.9641</v>
      </c>
      <c r="O12" s="348">
        <v>1.9641</v>
      </c>
      <c r="P12" s="348">
        <v>0.54549999999999998</v>
      </c>
      <c r="Q12" s="348">
        <v>4.2015000000000002</v>
      </c>
      <c r="R12" s="348">
        <v>8.2865000000000002</v>
      </c>
      <c r="S12" s="348">
        <v>6.7210999999999999</v>
      </c>
      <c r="T12" s="348">
        <v>6.1189999999999998</v>
      </c>
      <c r="U12" s="354">
        <v>6.1181999999999999</v>
      </c>
      <c r="V12" s="348">
        <v>6.4659000000000004</v>
      </c>
      <c r="W12" s="348">
        <v>7.1307</v>
      </c>
      <c r="X12" s="348">
        <v>7.2168999999999999</v>
      </c>
      <c r="Y12" s="375">
        <v>6.2108999999999996</v>
      </c>
      <c r="Z12" s="348">
        <v>6.6104000000000003</v>
      </c>
      <c r="AA12" s="348">
        <v>7.4664000000000001</v>
      </c>
      <c r="AB12" s="348">
        <v>6.0956999999999999</v>
      </c>
      <c r="AC12" s="348">
        <v>6.1421999999999999</v>
      </c>
      <c r="AD12" s="348">
        <v>6.2088999999999999</v>
      </c>
      <c r="AE12" s="348">
        <v>7.4664000000000001</v>
      </c>
      <c r="AF12" s="348">
        <v>7.1792999999999996</v>
      </c>
      <c r="AG12" s="569"/>
      <c r="AH12" s="346">
        <v>16</v>
      </c>
      <c r="AI12" s="346">
        <v>16</v>
      </c>
      <c r="AJ12" s="346">
        <v>16</v>
      </c>
      <c r="AK12" s="346">
        <v>16</v>
      </c>
      <c r="AL12" s="346">
        <v>15</v>
      </c>
      <c r="AM12" s="346">
        <v>16</v>
      </c>
      <c r="AN12" s="346">
        <v>13</v>
      </c>
      <c r="AO12" s="572">
        <v>13</v>
      </c>
      <c r="AP12" s="346">
        <v>15</v>
      </c>
      <c r="AQ12" s="346">
        <v>15</v>
      </c>
      <c r="AR12" s="346">
        <v>15</v>
      </c>
      <c r="AS12" s="346">
        <v>15</v>
      </c>
      <c r="AT12" s="346">
        <v>7</v>
      </c>
      <c r="AU12" s="346">
        <v>15</v>
      </c>
      <c r="AV12" s="346">
        <v>14</v>
      </c>
      <c r="AW12" s="346">
        <v>14</v>
      </c>
      <c r="AX12" s="346">
        <v>14</v>
      </c>
      <c r="AY12" s="346">
        <v>15</v>
      </c>
      <c r="AZ12" s="584"/>
      <c r="BA12" s="467">
        <v>8.19</v>
      </c>
      <c r="BB12" s="348">
        <v>70.36</v>
      </c>
      <c r="BC12" s="348">
        <v>8.92</v>
      </c>
      <c r="BD12" s="348">
        <v>9.4700000000000006</v>
      </c>
      <c r="BE12" s="375">
        <v>-67.95</v>
      </c>
      <c r="BF12" s="375">
        <v>3.07</v>
      </c>
      <c r="BG12" s="374"/>
      <c r="BH12" s="594">
        <v>3.07</v>
      </c>
      <c r="BI12" s="348">
        <v>52.89</v>
      </c>
      <c r="BJ12" s="348">
        <v>8.6300000000000008</v>
      </c>
      <c r="BK12" s="348">
        <v>27.22</v>
      </c>
      <c r="BL12" s="348" t="s">
        <v>430</v>
      </c>
      <c r="BM12" s="375">
        <v>8.19</v>
      </c>
      <c r="BN12" s="375" t="s">
        <v>430</v>
      </c>
      <c r="BO12" s="375" t="s">
        <v>430</v>
      </c>
      <c r="BP12" s="375" t="s">
        <v>430</v>
      </c>
      <c r="BQ12" s="375">
        <v>-67.95</v>
      </c>
      <c r="BR12" s="466"/>
      <c r="BS12" s="373">
        <v>0.84406045320767797</v>
      </c>
      <c r="BT12" s="354">
        <v>1.8685767226190999</v>
      </c>
      <c r="BU12" s="430"/>
      <c r="BV12" s="374" t="s">
        <v>555</v>
      </c>
    </row>
    <row r="13" spans="1:74" s="107" customFormat="1" x14ac:dyDescent="0.25">
      <c r="A13" s="345" t="s">
        <v>7515</v>
      </c>
      <c r="B13" s="373"/>
      <c r="C13" s="719">
        <v>41275</v>
      </c>
      <c r="D13" s="373"/>
      <c r="E13" s="346">
        <v>11218.8</v>
      </c>
      <c r="F13" s="373"/>
      <c r="G13" s="347">
        <v>4691.799</v>
      </c>
      <c r="H13" s="374"/>
      <c r="I13" s="348">
        <v>0.70684999999999998</v>
      </c>
      <c r="J13" s="348">
        <v>7.97</v>
      </c>
      <c r="K13" s="348">
        <v>0.48766999999999999</v>
      </c>
      <c r="L13" s="348">
        <v>0.52603</v>
      </c>
      <c r="M13" s="348"/>
      <c r="N13" s="350">
        <v>3.7387000000000001</v>
      </c>
      <c r="O13" s="348">
        <v>3.7387000000000001</v>
      </c>
      <c r="P13" s="348">
        <v>2.3765999999999998</v>
      </c>
      <c r="Q13" s="348">
        <v>5.7803000000000004</v>
      </c>
      <c r="R13" s="348">
        <v>9.2239000000000004</v>
      </c>
      <c r="S13" s="348">
        <v>7.4309000000000003</v>
      </c>
      <c r="T13" s="348">
        <v>6.6506999999999996</v>
      </c>
      <c r="U13" s="354">
        <v>6.6154999999999999</v>
      </c>
      <c r="V13" s="348">
        <v>6.9527999999999999</v>
      </c>
      <c r="W13" s="348">
        <v>7.5446</v>
      </c>
      <c r="X13" s="348">
        <v>7.6006</v>
      </c>
      <c r="Y13" s="375">
        <v>7.5377999999999998</v>
      </c>
      <c r="Z13" s="348">
        <v>6.6665999999999999</v>
      </c>
      <c r="AA13" s="348">
        <v>8.7708999999999993</v>
      </c>
      <c r="AB13" s="348">
        <v>6.7451999999999996</v>
      </c>
      <c r="AC13" s="348">
        <v>6.6707999999999998</v>
      </c>
      <c r="AD13" s="348">
        <v>6.7157999999999998</v>
      </c>
      <c r="AE13" s="348">
        <v>8.7708999999999993</v>
      </c>
      <c r="AF13" s="348">
        <v>7.2160000000000002</v>
      </c>
      <c r="AG13" s="569"/>
      <c r="AH13" s="346">
        <v>3</v>
      </c>
      <c r="AI13" s="346">
        <v>3</v>
      </c>
      <c r="AJ13" s="346">
        <v>5</v>
      </c>
      <c r="AK13" s="346">
        <v>3</v>
      </c>
      <c r="AL13" s="346">
        <v>9</v>
      </c>
      <c r="AM13" s="346">
        <v>3</v>
      </c>
      <c r="AN13" s="346">
        <v>1</v>
      </c>
      <c r="AO13" s="572">
        <v>1</v>
      </c>
      <c r="AP13" s="346">
        <v>1</v>
      </c>
      <c r="AQ13" s="346">
        <v>1</v>
      </c>
      <c r="AR13" s="346">
        <v>1</v>
      </c>
      <c r="AS13" s="346">
        <v>1</v>
      </c>
      <c r="AT13" s="346">
        <v>6</v>
      </c>
      <c r="AU13" s="346">
        <v>8</v>
      </c>
      <c r="AV13" s="346">
        <v>2</v>
      </c>
      <c r="AW13" s="346">
        <v>1</v>
      </c>
      <c r="AX13" s="346">
        <v>1</v>
      </c>
      <c r="AY13" s="346">
        <v>8</v>
      </c>
      <c r="AZ13" s="584"/>
      <c r="BA13" s="467">
        <v>8.2899999999999991</v>
      </c>
      <c r="BB13" s="348">
        <v>59.74</v>
      </c>
      <c r="BC13" s="348">
        <v>9.07</v>
      </c>
      <c r="BD13" s="348">
        <v>24.37</v>
      </c>
      <c r="BE13" s="375">
        <v>7.0000000000000007E-2</v>
      </c>
      <c r="BF13" s="375">
        <v>-1.53</v>
      </c>
      <c r="BG13" s="374"/>
      <c r="BH13" s="594">
        <v>-1.55</v>
      </c>
      <c r="BI13" s="348">
        <v>33.39</v>
      </c>
      <c r="BJ13" s="348">
        <v>1.54</v>
      </c>
      <c r="BK13" s="348">
        <v>58.25</v>
      </c>
      <c r="BL13" s="348" t="s">
        <v>430</v>
      </c>
      <c r="BM13" s="375">
        <v>0.53</v>
      </c>
      <c r="BN13" s="375" t="s">
        <v>430</v>
      </c>
      <c r="BO13" s="375">
        <v>7.76</v>
      </c>
      <c r="BP13" s="375" t="s">
        <v>430</v>
      </c>
      <c r="BQ13" s="375">
        <v>7.0000000000000007E-2</v>
      </c>
      <c r="BR13" s="466"/>
      <c r="BS13" s="373">
        <v>2.4616125800000002</v>
      </c>
      <c r="BT13" s="354">
        <v>9.99091533</v>
      </c>
      <c r="BU13" s="430"/>
      <c r="BV13" s="374" t="s">
        <v>555</v>
      </c>
    </row>
    <row r="14" spans="1:74" s="107" customFormat="1" x14ac:dyDescent="0.25">
      <c r="A14" s="345" t="s">
        <v>7516</v>
      </c>
      <c r="B14" s="373"/>
      <c r="C14" s="719">
        <v>43353</v>
      </c>
      <c r="D14" s="373"/>
      <c r="E14" s="346">
        <v>5886.73</v>
      </c>
      <c r="F14" s="373"/>
      <c r="G14" s="347">
        <v>16.479500000000002</v>
      </c>
      <c r="H14" s="374"/>
      <c r="I14" s="348">
        <v>0.53151000000000004</v>
      </c>
      <c r="J14" s="348">
        <v>8.2899999999999991</v>
      </c>
      <c r="K14" s="348">
        <v>0.47671000000000002</v>
      </c>
      <c r="L14" s="348">
        <v>0.51507000000000003</v>
      </c>
      <c r="M14" s="348"/>
      <c r="N14" s="350">
        <v>3.0276999999999998</v>
      </c>
      <c r="O14" s="348">
        <v>3.0276999999999998</v>
      </c>
      <c r="P14" s="348">
        <v>1.9941</v>
      </c>
      <c r="Q14" s="348">
        <v>5.5171999999999999</v>
      </c>
      <c r="R14" s="348">
        <v>9.5653000000000006</v>
      </c>
      <c r="S14" s="348">
        <v>7.2085999999999997</v>
      </c>
      <c r="T14" s="348">
        <v>6.3982000000000001</v>
      </c>
      <c r="U14" s="354">
        <v>6.4088000000000003</v>
      </c>
      <c r="V14" s="348">
        <v>6.7805</v>
      </c>
      <c r="W14" s="348">
        <v>7.4020000000000001</v>
      </c>
      <c r="X14" s="348">
        <v>7.4703999999999997</v>
      </c>
      <c r="Y14" s="375">
        <v>6.5382999999999996</v>
      </c>
      <c r="Z14" s="348" t="s">
        <v>430</v>
      </c>
      <c r="AA14" s="348">
        <v>8.9013000000000009</v>
      </c>
      <c r="AB14" s="348">
        <v>6.4673999999999996</v>
      </c>
      <c r="AC14" s="348">
        <v>6.4561999999999999</v>
      </c>
      <c r="AD14" s="348">
        <v>6.5228000000000002</v>
      </c>
      <c r="AE14" s="348">
        <v>8.9013000000000009</v>
      </c>
      <c r="AF14" s="348">
        <v>6.7633999999999999</v>
      </c>
      <c r="AG14" s="569"/>
      <c r="AH14" s="346">
        <v>10</v>
      </c>
      <c r="AI14" s="346">
        <v>10</v>
      </c>
      <c r="AJ14" s="346">
        <v>12</v>
      </c>
      <c r="AK14" s="346">
        <v>7</v>
      </c>
      <c r="AL14" s="346">
        <v>6</v>
      </c>
      <c r="AM14" s="346">
        <v>6</v>
      </c>
      <c r="AN14" s="346">
        <v>3</v>
      </c>
      <c r="AO14" s="572">
        <v>3</v>
      </c>
      <c r="AP14" s="346">
        <v>4</v>
      </c>
      <c r="AQ14" s="346">
        <v>4</v>
      </c>
      <c r="AR14" s="346">
        <v>4</v>
      </c>
      <c r="AS14" s="346">
        <v>5</v>
      </c>
      <c r="AT14" s="346" t="s">
        <v>430</v>
      </c>
      <c r="AU14" s="346">
        <v>7</v>
      </c>
      <c r="AV14" s="346">
        <v>5</v>
      </c>
      <c r="AW14" s="346">
        <v>3</v>
      </c>
      <c r="AX14" s="346">
        <v>3</v>
      </c>
      <c r="AY14" s="346">
        <v>7</v>
      </c>
      <c r="AZ14" s="584"/>
      <c r="BA14" s="467">
        <v>1.64</v>
      </c>
      <c r="BB14" s="348">
        <v>73.48</v>
      </c>
      <c r="BC14" s="348">
        <v>16.11</v>
      </c>
      <c r="BD14" s="348">
        <v>10.59</v>
      </c>
      <c r="BE14" s="375">
        <v>7.0000000000000007E-2</v>
      </c>
      <c r="BF14" s="375">
        <v>-1.88</v>
      </c>
      <c r="BG14" s="374"/>
      <c r="BH14" s="594">
        <v>-1.88</v>
      </c>
      <c r="BI14" s="348">
        <v>47.09</v>
      </c>
      <c r="BJ14" s="348">
        <v>1.79</v>
      </c>
      <c r="BK14" s="348">
        <v>51.3</v>
      </c>
      <c r="BL14" s="348" t="s">
        <v>430</v>
      </c>
      <c r="BM14" s="375">
        <v>0.38</v>
      </c>
      <c r="BN14" s="375" t="s">
        <v>430</v>
      </c>
      <c r="BO14" s="375">
        <v>1.26</v>
      </c>
      <c r="BP14" s="375" t="s">
        <v>430</v>
      </c>
      <c r="BQ14" s="375">
        <v>7.0000000000000007E-2</v>
      </c>
      <c r="BR14" s="466"/>
      <c r="BS14" s="373">
        <v>4.53511470909298</v>
      </c>
      <c r="BT14" s="354">
        <v>11.590861227681801</v>
      </c>
      <c r="BU14" s="430"/>
      <c r="BV14" s="374" t="s">
        <v>555</v>
      </c>
    </row>
    <row r="15" spans="1:74" s="107" customFormat="1" x14ac:dyDescent="0.25">
      <c r="A15" s="345" t="s">
        <v>7517</v>
      </c>
      <c r="B15" s="373"/>
      <c r="C15" s="719">
        <v>43487</v>
      </c>
      <c r="D15" s="373"/>
      <c r="E15" s="346">
        <v>5807.78</v>
      </c>
      <c r="F15" s="373"/>
      <c r="G15" s="347">
        <v>15.722099999999999</v>
      </c>
      <c r="H15" s="374"/>
      <c r="I15" s="348">
        <v>0.73973</v>
      </c>
      <c r="J15" s="348">
        <v>7.45</v>
      </c>
      <c r="K15" s="348">
        <v>0.47917999999999999</v>
      </c>
      <c r="L15" s="348">
        <v>0.48821999999999999</v>
      </c>
      <c r="M15" s="348"/>
      <c r="N15" s="350">
        <v>4.0254000000000003</v>
      </c>
      <c r="O15" s="348">
        <v>4.0254000000000003</v>
      </c>
      <c r="P15" s="348">
        <v>2.7873999999999999</v>
      </c>
      <c r="Q15" s="348">
        <v>5.3006000000000002</v>
      </c>
      <c r="R15" s="348">
        <v>9.7026000000000003</v>
      </c>
      <c r="S15" s="348">
        <v>7.5087999999999999</v>
      </c>
      <c r="T15" s="348">
        <v>6.6323999999999996</v>
      </c>
      <c r="U15" s="354">
        <v>6.5551000000000004</v>
      </c>
      <c r="V15" s="348">
        <v>6.8653000000000004</v>
      </c>
      <c r="W15" s="348">
        <v>7.4497</v>
      </c>
      <c r="X15" s="348">
        <v>7.4958999999999998</v>
      </c>
      <c r="Y15" s="375">
        <v>6.4968000000000004</v>
      </c>
      <c r="Z15" s="348" t="s">
        <v>430</v>
      </c>
      <c r="AA15" s="348">
        <v>9.1849000000000007</v>
      </c>
      <c r="AB15" s="348">
        <v>6.7587999999999999</v>
      </c>
      <c r="AC15" s="348">
        <v>6.6260000000000003</v>
      </c>
      <c r="AD15" s="348">
        <v>6.6459999999999999</v>
      </c>
      <c r="AE15" s="348">
        <v>9.1849000000000007</v>
      </c>
      <c r="AF15" s="348">
        <v>6.4256000000000002</v>
      </c>
      <c r="AG15" s="569"/>
      <c r="AH15" s="346">
        <v>1</v>
      </c>
      <c r="AI15" s="346">
        <v>1</v>
      </c>
      <c r="AJ15" s="346">
        <v>2</v>
      </c>
      <c r="AK15" s="346">
        <v>11</v>
      </c>
      <c r="AL15" s="346">
        <v>3</v>
      </c>
      <c r="AM15" s="346">
        <v>1</v>
      </c>
      <c r="AN15" s="346">
        <v>2</v>
      </c>
      <c r="AO15" s="572">
        <v>2</v>
      </c>
      <c r="AP15" s="346">
        <v>2</v>
      </c>
      <c r="AQ15" s="346">
        <v>3</v>
      </c>
      <c r="AR15" s="346">
        <v>3</v>
      </c>
      <c r="AS15" s="346">
        <v>6</v>
      </c>
      <c r="AT15" s="346" t="s">
        <v>430</v>
      </c>
      <c r="AU15" s="346">
        <v>5</v>
      </c>
      <c r="AV15" s="346">
        <v>1</v>
      </c>
      <c r="AW15" s="346">
        <v>2</v>
      </c>
      <c r="AX15" s="346">
        <v>2</v>
      </c>
      <c r="AY15" s="346">
        <v>5</v>
      </c>
      <c r="AZ15" s="584"/>
      <c r="BA15" s="467" t="s">
        <v>430</v>
      </c>
      <c r="BB15" s="348">
        <v>73.12</v>
      </c>
      <c r="BC15" s="348">
        <v>11.11</v>
      </c>
      <c r="BD15" s="348">
        <v>8.31</v>
      </c>
      <c r="BE15" s="375">
        <v>32.81</v>
      </c>
      <c r="BF15" s="375">
        <v>-25.34</v>
      </c>
      <c r="BG15" s="374"/>
      <c r="BH15" s="594">
        <v>-25.34</v>
      </c>
      <c r="BI15" s="348">
        <v>44.9</v>
      </c>
      <c r="BJ15" s="348">
        <v>8.43</v>
      </c>
      <c r="BK15" s="348">
        <v>39.200000000000003</v>
      </c>
      <c r="BL15" s="348" t="s">
        <v>430</v>
      </c>
      <c r="BM15" s="375" t="s">
        <v>430</v>
      </c>
      <c r="BN15" s="375" t="s">
        <v>430</v>
      </c>
      <c r="BO15" s="375" t="s">
        <v>430</v>
      </c>
      <c r="BP15" s="375" t="s">
        <v>430</v>
      </c>
      <c r="BQ15" s="375">
        <v>32.81</v>
      </c>
      <c r="BR15" s="466"/>
      <c r="BS15" s="373">
        <v>3.7851736196214798</v>
      </c>
      <c r="BT15" s="354">
        <v>13.288446478671201</v>
      </c>
      <c r="BU15" s="430"/>
      <c r="BV15" s="374" t="s">
        <v>555</v>
      </c>
    </row>
    <row r="16" spans="1:74" s="107" customFormat="1" x14ac:dyDescent="0.25">
      <c r="A16" s="345" t="s">
        <v>7518</v>
      </c>
      <c r="B16" s="373"/>
      <c r="C16" s="719">
        <v>41275</v>
      </c>
      <c r="D16" s="373"/>
      <c r="E16" s="346">
        <v>4111.68</v>
      </c>
      <c r="F16" s="373"/>
      <c r="G16" s="347">
        <v>3902.759</v>
      </c>
      <c r="H16" s="374"/>
      <c r="I16" s="348">
        <v>0.69</v>
      </c>
      <c r="J16" s="348">
        <v>7.71</v>
      </c>
      <c r="K16" s="348">
        <v>0.46</v>
      </c>
      <c r="L16" s="348">
        <v>0.49</v>
      </c>
      <c r="M16" s="348"/>
      <c r="N16" s="350">
        <v>2.7521</v>
      </c>
      <c r="O16" s="348">
        <v>2.7521</v>
      </c>
      <c r="P16" s="348">
        <v>2.1280000000000001</v>
      </c>
      <c r="Q16" s="348">
        <v>7.819</v>
      </c>
      <c r="R16" s="348">
        <v>10.3733</v>
      </c>
      <c r="S16" s="348">
        <v>7.5023</v>
      </c>
      <c r="T16" s="348">
        <v>6.3977000000000004</v>
      </c>
      <c r="U16" s="354">
        <v>6.3368000000000002</v>
      </c>
      <c r="V16" s="348">
        <v>6.6700999999999997</v>
      </c>
      <c r="W16" s="348">
        <v>7.3648999999999996</v>
      </c>
      <c r="X16" s="348">
        <v>7.4432999999999998</v>
      </c>
      <c r="Y16" s="375">
        <v>6.3937999999999997</v>
      </c>
      <c r="Z16" s="348">
        <v>6.484</v>
      </c>
      <c r="AA16" s="348">
        <v>10.129799999999999</v>
      </c>
      <c r="AB16" s="348">
        <v>6.5521000000000003</v>
      </c>
      <c r="AC16" s="348">
        <v>6.4191000000000003</v>
      </c>
      <c r="AD16" s="348">
        <v>6.4154</v>
      </c>
      <c r="AE16" s="348">
        <v>10.129799999999999</v>
      </c>
      <c r="AF16" s="348">
        <v>7.1265000000000001</v>
      </c>
      <c r="AG16" s="569"/>
      <c r="AH16" s="346">
        <v>14</v>
      </c>
      <c r="AI16" s="346">
        <v>14</v>
      </c>
      <c r="AJ16" s="346">
        <v>10</v>
      </c>
      <c r="AK16" s="346">
        <v>1</v>
      </c>
      <c r="AL16" s="346">
        <v>1</v>
      </c>
      <c r="AM16" s="346">
        <v>2</v>
      </c>
      <c r="AN16" s="346">
        <v>4</v>
      </c>
      <c r="AO16" s="572">
        <v>5</v>
      </c>
      <c r="AP16" s="346">
        <v>7</v>
      </c>
      <c r="AQ16" s="346">
        <v>7</v>
      </c>
      <c r="AR16" s="346">
        <v>6</v>
      </c>
      <c r="AS16" s="346">
        <v>9</v>
      </c>
      <c r="AT16" s="346">
        <v>8</v>
      </c>
      <c r="AU16" s="346">
        <v>1</v>
      </c>
      <c r="AV16" s="346">
        <v>3</v>
      </c>
      <c r="AW16" s="346">
        <v>4</v>
      </c>
      <c r="AX16" s="346">
        <v>5</v>
      </c>
      <c r="AY16" s="346">
        <v>1</v>
      </c>
      <c r="AZ16" s="584"/>
      <c r="BA16" s="467">
        <v>6.9</v>
      </c>
      <c r="BB16" s="348">
        <v>69.97</v>
      </c>
      <c r="BC16" s="348">
        <v>11.44</v>
      </c>
      <c r="BD16" s="348">
        <v>8.42</v>
      </c>
      <c r="BE16" s="375" t="s">
        <v>430</v>
      </c>
      <c r="BF16" s="375">
        <v>3.28</v>
      </c>
      <c r="BG16" s="374"/>
      <c r="BH16" s="594">
        <v>3.15</v>
      </c>
      <c r="BI16" s="348">
        <v>47.12</v>
      </c>
      <c r="BJ16" s="348">
        <v>2.7</v>
      </c>
      <c r="BK16" s="348">
        <v>40</v>
      </c>
      <c r="BL16" s="348" t="s">
        <v>430</v>
      </c>
      <c r="BM16" s="375">
        <v>3.61</v>
      </c>
      <c r="BN16" s="375" t="s">
        <v>430</v>
      </c>
      <c r="BO16" s="375">
        <v>3.29</v>
      </c>
      <c r="BP16" s="375" t="s">
        <v>430</v>
      </c>
      <c r="BQ16" s="375">
        <v>0.12</v>
      </c>
      <c r="BR16" s="466"/>
      <c r="BS16" s="373">
        <v>4.6084157100000001</v>
      </c>
      <c r="BT16" s="354">
        <v>8.3768182899999992</v>
      </c>
      <c r="BU16" s="430"/>
      <c r="BV16" s="374" t="s">
        <v>555</v>
      </c>
    </row>
    <row r="17" spans="1:74" s="107" customFormat="1" x14ac:dyDescent="0.25">
      <c r="A17" s="345" t="s">
        <v>7519</v>
      </c>
      <c r="B17" s="373"/>
      <c r="C17" s="719">
        <v>43299</v>
      </c>
      <c r="D17" s="373"/>
      <c r="E17" s="346">
        <v>4578.49</v>
      </c>
      <c r="F17" s="373"/>
      <c r="G17" s="347">
        <v>16.211200000000002</v>
      </c>
      <c r="H17" s="374"/>
      <c r="I17" s="348">
        <v>0.56164000000000003</v>
      </c>
      <c r="J17" s="348">
        <v>7.59</v>
      </c>
      <c r="K17" s="348">
        <v>0.43014000000000002</v>
      </c>
      <c r="L17" s="348">
        <v>0.44109999999999999</v>
      </c>
      <c r="M17" s="348"/>
      <c r="N17" s="350">
        <v>2.7774999999999999</v>
      </c>
      <c r="O17" s="348">
        <v>2.7774999999999999</v>
      </c>
      <c r="P17" s="348">
        <v>1.8984000000000001</v>
      </c>
      <c r="Q17" s="348">
        <v>5.3018999999999998</v>
      </c>
      <c r="R17" s="348">
        <v>9.4518000000000004</v>
      </c>
      <c r="S17" s="348">
        <v>7.0605000000000002</v>
      </c>
      <c r="T17" s="348">
        <v>6.1679000000000004</v>
      </c>
      <c r="U17" s="354">
        <v>6.1429999999999998</v>
      </c>
      <c r="V17" s="348">
        <v>6.4901999999999997</v>
      </c>
      <c r="W17" s="348">
        <v>7.1063999999999998</v>
      </c>
      <c r="X17" s="348">
        <v>7.1909000000000001</v>
      </c>
      <c r="Y17" s="375">
        <v>6.1871999999999998</v>
      </c>
      <c r="Z17" s="348" t="s">
        <v>430</v>
      </c>
      <c r="AA17" s="348">
        <v>8.9905000000000008</v>
      </c>
      <c r="AB17" s="348">
        <v>6.266</v>
      </c>
      <c r="AC17" s="348">
        <v>6.1851000000000003</v>
      </c>
      <c r="AD17" s="348">
        <v>6.2310999999999996</v>
      </c>
      <c r="AE17" s="348">
        <v>8.9905000000000008</v>
      </c>
      <c r="AF17" s="348">
        <v>6.4058999999999999</v>
      </c>
      <c r="AG17" s="569"/>
      <c r="AH17" s="346">
        <v>13</v>
      </c>
      <c r="AI17" s="346">
        <v>13</v>
      </c>
      <c r="AJ17" s="346">
        <v>14</v>
      </c>
      <c r="AK17" s="346">
        <v>10</v>
      </c>
      <c r="AL17" s="346">
        <v>7</v>
      </c>
      <c r="AM17" s="346">
        <v>8</v>
      </c>
      <c r="AN17" s="346">
        <v>11</v>
      </c>
      <c r="AO17" s="572">
        <v>12</v>
      </c>
      <c r="AP17" s="346">
        <v>13</v>
      </c>
      <c r="AQ17" s="346">
        <v>16</v>
      </c>
      <c r="AR17" s="346">
        <v>16</v>
      </c>
      <c r="AS17" s="346">
        <v>16</v>
      </c>
      <c r="AT17" s="346" t="s">
        <v>430</v>
      </c>
      <c r="AU17" s="346">
        <v>6</v>
      </c>
      <c r="AV17" s="346">
        <v>8</v>
      </c>
      <c r="AW17" s="346">
        <v>12</v>
      </c>
      <c r="AX17" s="346">
        <v>13</v>
      </c>
      <c r="AY17" s="346">
        <v>6</v>
      </c>
      <c r="AZ17" s="584"/>
      <c r="BA17" s="467">
        <v>7.73</v>
      </c>
      <c r="BB17" s="348">
        <v>87.19</v>
      </c>
      <c r="BC17" s="348">
        <v>2.82</v>
      </c>
      <c r="BD17" s="348" t="s">
        <v>430</v>
      </c>
      <c r="BE17" s="375">
        <v>0.03</v>
      </c>
      <c r="BF17" s="375">
        <v>2.2200000000000002</v>
      </c>
      <c r="BG17" s="374"/>
      <c r="BH17" s="594">
        <v>2.0499999999999998</v>
      </c>
      <c r="BI17" s="348">
        <v>47.75</v>
      </c>
      <c r="BJ17" s="348">
        <v>2.73</v>
      </c>
      <c r="BK17" s="348">
        <v>39.53</v>
      </c>
      <c r="BL17" s="348" t="s">
        <v>430</v>
      </c>
      <c r="BM17" s="375">
        <v>7.73</v>
      </c>
      <c r="BN17" s="375" t="s">
        <v>430</v>
      </c>
      <c r="BO17" s="375" t="s">
        <v>430</v>
      </c>
      <c r="BP17" s="375" t="s">
        <v>430</v>
      </c>
      <c r="BQ17" s="375">
        <v>0.03</v>
      </c>
      <c r="BR17" s="466"/>
      <c r="BS17" s="373">
        <v>3.5548329010664501</v>
      </c>
      <c r="BT17" s="354">
        <v>5.5524692516657401</v>
      </c>
      <c r="BU17" s="430"/>
      <c r="BV17" s="374" t="s">
        <v>555</v>
      </c>
    </row>
    <row r="18" spans="1:74" s="107" customFormat="1" x14ac:dyDescent="0.25">
      <c r="A18" s="345" t="s">
        <v>7520</v>
      </c>
      <c r="B18" s="373"/>
      <c r="C18" s="719">
        <v>41275</v>
      </c>
      <c r="D18" s="373"/>
      <c r="E18" s="346">
        <v>3956.46</v>
      </c>
      <c r="F18" s="373"/>
      <c r="G18" s="347">
        <v>4788.7864</v>
      </c>
      <c r="H18" s="374"/>
      <c r="I18" s="348">
        <v>0.6411</v>
      </c>
      <c r="J18" s="348">
        <v>7.8</v>
      </c>
      <c r="K18" s="348">
        <v>0.55067999999999995</v>
      </c>
      <c r="L18" s="348">
        <v>0.56437999999999999</v>
      </c>
      <c r="M18" s="348"/>
      <c r="N18" s="350">
        <v>3.2475999999999998</v>
      </c>
      <c r="O18" s="348">
        <v>3.2475999999999998</v>
      </c>
      <c r="P18" s="348">
        <v>2.3188</v>
      </c>
      <c r="Q18" s="348">
        <v>5.3164999999999996</v>
      </c>
      <c r="R18" s="348">
        <v>8.7472999999999992</v>
      </c>
      <c r="S18" s="348">
        <v>6.8963000000000001</v>
      </c>
      <c r="T18" s="348">
        <v>6.2328000000000001</v>
      </c>
      <c r="U18" s="354">
        <v>6.2325999999999997</v>
      </c>
      <c r="V18" s="348">
        <v>6.5945999999999998</v>
      </c>
      <c r="W18" s="348">
        <v>7.2628000000000004</v>
      </c>
      <c r="X18" s="348">
        <v>7.3448000000000002</v>
      </c>
      <c r="Y18" s="375">
        <v>6.9287999999999998</v>
      </c>
      <c r="Z18" s="348">
        <v>6.6676000000000002</v>
      </c>
      <c r="AA18" s="348">
        <v>8.6079000000000008</v>
      </c>
      <c r="AB18" s="348">
        <v>6.2248000000000001</v>
      </c>
      <c r="AC18" s="348">
        <v>6.2763</v>
      </c>
      <c r="AD18" s="348">
        <v>6.335</v>
      </c>
      <c r="AE18" s="348">
        <v>8.6079000000000008</v>
      </c>
      <c r="AF18" s="348">
        <v>7.4084000000000003</v>
      </c>
      <c r="AG18" s="569"/>
      <c r="AH18" s="346">
        <v>7</v>
      </c>
      <c r="AI18" s="346">
        <v>7</v>
      </c>
      <c r="AJ18" s="346">
        <v>8</v>
      </c>
      <c r="AK18" s="346">
        <v>9</v>
      </c>
      <c r="AL18" s="346">
        <v>11</v>
      </c>
      <c r="AM18" s="346">
        <v>10</v>
      </c>
      <c r="AN18" s="346">
        <v>8</v>
      </c>
      <c r="AO18" s="572">
        <v>8</v>
      </c>
      <c r="AP18" s="346">
        <v>9</v>
      </c>
      <c r="AQ18" s="346">
        <v>9</v>
      </c>
      <c r="AR18" s="346">
        <v>9</v>
      </c>
      <c r="AS18" s="346">
        <v>2</v>
      </c>
      <c r="AT18" s="346">
        <v>5</v>
      </c>
      <c r="AU18" s="346">
        <v>11</v>
      </c>
      <c r="AV18" s="346">
        <v>11</v>
      </c>
      <c r="AW18" s="346">
        <v>8</v>
      </c>
      <c r="AX18" s="346">
        <v>9</v>
      </c>
      <c r="AY18" s="346">
        <v>11</v>
      </c>
      <c r="AZ18" s="584"/>
      <c r="BA18" s="467">
        <v>15.88</v>
      </c>
      <c r="BB18" s="348">
        <v>58.84</v>
      </c>
      <c r="BC18" s="348">
        <v>16.29</v>
      </c>
      <c r="BD18" s="348">
        <v>8.56</v>
      </c>
      <c r="BE18" s="375" t="s">
        <v>430</v>
      </c>
      <c r="BF18" s="375">
        <v>0.44</v>
      </c>
      <c r="BG18" s="374"/>
      <c r="BH18" s="594">
        <v>0.44</v>
      </c>
      <c r="BI18" s="348">
        <v>40.32</v>
      </c>
      <c r="BJ18" s="348">
        <v>8.2899999999999991</v>
      </c>
      <c r="BK18" s="348">
        <v>35.08</v>
      </c>
      <c r="BL18" s="348" t="s">
        <v>430</v>
      </c>
      <c r="BM18" s="375">
        <v>1.62</v>
      </c>
      <c r="BN18" s="375" t="s">
        <v>430</v>
      </c>
      <c r="BO18" s="375">
        <v>14.26</v>
      </c>
      <c r="BP18" s="375" t="s">
        <v>430</v>
      </c>
      <c r="BQ18" s="375" t="s">
        <v>430</v>
      </c>
      <c r="BR18" s="466"/>
      <c r="BS18" s="373">
        <v>9.1029151381794193</v>
      </c>
      <c r="BT18" s="354">
        <v>9.9451124080109796</v>
      </c>
      <c r="BU18" s="430"/>
      <c r="BV18" s="374" t="s">
        <v>555</v>
      </c>
    </row>
    <row r="19" spans="1:74" s="107" customFormat="1" x14ac:dyDescent="0.25">
      <c r="A19" s="345" t="s">
        <v>7521</v>
      </c>
      <c r="B19" s="373"/>
      <c r="C19" s="719">
        <v>43859</v>
      </c>
      <c r="D19" s="373"/>
      <c r="E19" s="346">
        <v>3056.59</v>
      </c>
      <c r="F19" s="373"/>
      <c r="G19" s="347">
        <v>1444.1231</v>
      </c>
      <c r="H19" s="374"/>
      <c r="I19" s="348">
        <v>0.49314999999999998</v>
      </c>
      <c r="J19" s="348">
        <v>7.4</v>
      </c>
      <c r="K19" s="348">
        <v>0.46192</v>
      </c>
      <c r="L19" s="348">
        <v>0.48658000000000001</v>
      </c>
      <c r="M19" s="348"/>
      <c r="N19" s="350">
        <v>3.2107999999999999</v>
      </c>
      <c r="O19" s="348">
        <v>3.2107999999999999</v>
      </c>
      <c r="P19" s="348">
        <v>1.776</v>
      </c>
      <c r="Q19" s="348">
        <v>4.8712</v>
      </c>
      <c r="R19" s="348">
        <v>9.0387000000000004</v>
      </c>
      <c r="S19" s="348">
        <v>6.8917000000000002</v>
      </c>
      <c r="T19" s="348">
        <v>6.1087999999999996</v>
      </c>
      <c r="U19" s="354">
        <v>6.0743999999999998</v>
      </c>
      <c r="V19" s="348">
        <v>6.4569000000000001</v>
      </c>
      <c r="W19" s="348">
        <v>7.1496000000000004</v>
      </c>
      <c r="X19" s="348">
        <v>7.2438000000000002</v>
      </c>
      <c r="Y19" s="375">
        <v>6.2919999999999998</v>
      </c>
      <c r="Z19" s="348" t="s">
        <v>430</v>
      </c>
      <c r="AA19" s="348">
        <v>8.6475000000000009</v>
      </c>
      <c r="AB19" s="348">
        <v>6.1477000000000004</v>
      </c>
      <c r="AC19" s="348">
        <v>6.1372</v>
      </c>
      <c r="AD19" s="348">
        <v>6.1855000000000002</v>
      </c>
      <c r="AE19" s="348">
        <v>8.6475000000000009</v>
      </c>
      <c r="AF19" s="348">
        <v>6.0598000000000001</v>
      </c>
      <c r="AG19" s="569"/>
      <c r="AH19" s="346">
        <v>8</v>
      </c>
      <c r="AI19" s="346">
        <v>8</v>
      </c>
      <c r="AJ19" s="346">
        <v>15</v>
      </c>
      <c r="AK19" s="346">
        <v>15</v>
      </c>
      <c r="AL19" s="346">
        <v>10</v>
      </c>
      <c r="AM19" s="346">
        <v>12</v>
      </c>
      <c r="AN19" s="346">
        <v>15</v>
      </c>
      <c r="AO19" s="572">
        <v>16</v>
      </c>
      <c r="AP19" s="346">
        <v>16</v>
      </c>
      <c r="AQ19" s="346">
        <v>14</v>
      </c>
      <c r="AR19" s="346">
        <v>14</v>
      </c>
      <c r="AS19" s="346">
        <v>14</v>
      </c>
      <c r="AT19" s="346" t="s">
        <v>430</v>
      </c>
      <c r="AU19" s="346">
        <v>10</v>
      </c>
      <c r="AV19" s="346">
        <v>13</v>
      </c>
      <c r="AW19" s="346">
        <v>15</v>
      </c>
      <c r="AX19" s="346">
        <v>16</v>
      </c>
      <c r="AY19" s="346">
        <v>10</v>
      </c>
      <c r="AZ19" s="584"/>
      <c r="BA19" s="467">
        <v>14.66</v>
      </c>
      <c r="BB19" s="348">
        <v>96.43</v>
      </c>
      <c r="BC19" s="348" t="s">
        <v>430</v>
      </c>
      <c r="BD19" s="348" t="s">
        <v>430</v>
      </c>
      <c r="BE19" s="375">
        <v>0.04</v>
      </c>
      <c r="BF19" s="375">
        <v>-11.13</v>
      </c>
      <c r="BG19" s="374"/>
      <c r="BH19" s="594">
        <v>-11.13</v>
      </c>
      <c r="BI19" s="348">
        <v>47.78</v>
      </c>
      <c r="BJ19" s="348">
        <v>28.22</v>
      </c>
      <c r="BK19" s="348">
        <v>20.420000000000002</v>
      </c>
      <c r="BL19" s="348" t="s">
        <v>430</v>
      </c>
      <c r="BM19" s="375" t="s">
        <v>430</v>
      </c>
      <c r="BN19" s="375" t="s">
        <v>430</v>
      </c>
      <c r="BO19" s="375">
        <v>14.66</v>
      </c>
      <c r="BP19" s="375" t="s">
        <v>430</v>
      </c>
      <c r="BQ19" s="375">
        <v>0.04</v>
      </c>
      <c r="BR19" s="466"/>
      <c r="BS19" s="373">
        <v>6.0628966981811301</v>
      </c>
      <c r="BT19" s="354">
        <v>8.8826228673352201</v>
      </c>
      <c r="BU19" s="430"/>
      <c r="BV19" s="374" t="s">
        <v>555</v>
      </c>
    </row>
    <row r="20" spans="1:74" s="107" customFormat="1" x14ac:dyDescent="0.25">
      <c r="A20" s="345" t="s">
        <v>7522</v>
      </c>
      <c r="B20" s="373"/>
      <c r="C20" s="719">
        <v>44111</v>
      </c>
      <c r="D20" s="373"/>
      <c r="E20" s="346">
        <v>1698.34</v>
      </c>
      <c r="F20" s="373"/>
      <c r="G20" s="347">
        <v>1393.1248000000001</v>
      </c>
      <c r="H20" s="374"/>
      <c r="I20" s="348">
        <v>0.51444000000000001</v>
      </c>
      <c r="J20" s="348">
        <v>7.44</v>
      </c>
      <c r="K20" s="348">
        <v>0.47</v>
      </c>
      <c r="L20" s="348">
        <v>0.5</v>
      </c>
      <c r="M20" s="348"/>
      <c r="N20" s="350">
        <v>3.9584000000000001</v>
      </c>
      <c r="O20" s="348">
        <v>3.9584000000000001</v>
      </c>
      <c r="P20" s="348">
        <v>2.4695999999999998</v>
      </c>
      <c r="Q20" s="348">
        <v>5.5514000000000001</v>
      </c>
      <c r="R20" s="348">
        <v>9.6773000000000007</v>
      </c>
      <c r="S20" s="348">
        <v>7.0952000000000002</v>
      </c>
      <c r="T20" s="348">
        <v>6.2394999999999996</v>
      </c>
      <c r="U20" s="354">
        <v>6.2725999999999997</v>
      </c>
      <c r="V20" s="348">
        <v>6.6779000000000002</v>
      </c>
      <c r="W20" s="348">
        <v>7.3696000000000002</v>
      </c>
      <c r="X20" s="348">
        <v>7.4387999999999996</v>
      </c>
      <c r="Y20" s="375">
        <v>6.4185999999999996</v>
      </c>
      <c r="Z20" s="348" t="s">
        <v>430</v>
      </c>
      <c r="AA20" s="348">
        <v>9.4542000000000002</v>
      </c>
      <c r="AB20" s="348">
        <v>6.2484999999999999</v>
      </c>
      <c r="AC20" s="348">
        <v>6.2885999999999997</v>
      </c>
      <c r="AD20" s="348">
        <v>6.3875000000000002</v>
      </c>
      <c r="AE20" s="348">
        <v>9.4542000000000002</v>
      </c>
      <c r="AF20" s="348">
        <v>6.1489000000000003</v>
      </c>
      <c r="AG20" s="569"/>
      <c r="AH20" s="346">
        <v>2</v>
      </c>
      <c r="AI20" s="346">
        <v>2</v>
      </c>
      <c r="AJ20" s="346">
        <v>4</v>
      </c>
      <c r="AK20" s="346">
        <v>6</v>
      </c>
      <c r="AL20" s="346">
        <v>4</v>
      </c>
      <c r="AM20" s="346">
        <v>7</v>
      </c>
      <c r="AN20" s="346">
        <v>7</v>
      </c>
      <c r="AO20" s="572">
        <v>7</v>
      </c>
      <c r="AP20" s="346">
        <v>6</v>
      </c>
      <c r="AQ20" s="346">
        <v>5</v>
      </c>
      <c r="AR20" s="346">
        <v>7</v>
      </c>
      <c r="AS20" s="346">
        <v>7</v>
      </c>
      <c r="AT20" s="346" t="s">
        <v>430</v>
      </c>
      <c r="AU20" s="346">
        <v>3</v>
      </c>
      <c r="AV20" s="346">
        <v>9</v>
      </c>
      <c r="AW20" s="346">
        <v>7</v>
      </c>
      <c r="AX20" s="346">
        <v>8</v>
      </c>
      <c r="AY20" s="346">
        <v>3</v>
      </c>
      <c r="AZ20" s="584"/>
      <c r="BA20" s="467">
        <v>0.31</v>
      </c>
      <c r="BB20" s="348">
        <v>86.61</v>
      </c>
      <c r="BC20" s="348">
        <v>3.63</v>
      </c>
      <c r="BD20" s="348">
        <v>1.22</v>
      </c>
      <c r="BE20" s="375" t="s">
        <v>430</v>
      </c>
      <c r="BF20" s="375">
        <v>8.2200000000000006</v>
      </c>
      <c r="BG20" s="374"/>
      <c r="BH20" s="594">
        <v>8.2200000000000006</v>
      </c>
      <c r="BI20" s="348">
        <v>61.41</v>
      </c>
      <c r="BJ20" s="348">
        <v>15.73</v>
      </c>
      <c r="BK20" s="348">
        <v>14.32</v>
      </c>
      <c r="BL20" s="348" t="s">
        <v>430</v>
      </c>
      <c r="BM20" s="375">
        <v>0.31</v>
      </c>
      <c r="BN20" s="375" t="s">
        <v>430</v>
      </c>
      <c r="BO20" s="375" t="s">
        <v>430</v>
      </c>
      <c r="BP20" s="375" t="s">
        <v>430</v>
      </c>
      <c r="BQ20" s="375" t="s">
        <v>430</v>
      </c>
      <c r="BR20" s="466"/>
      <c r="BS20" s="373">
        <v>2.86902696913929</v>
      </c>
      <c r="BT20" s="354">
        <v>9.3040254072087905</v>
      </c>
      <c r="BU20" s="430"/>
      <c r="BV20" s="374" t="s">
        <v>555</v>
      </c>
    </row>
    <row r="21" spans="1:74" s="107" customFormat="1" x14ac:dyDescent="0.25">
      <c r="A21" s="345" t="s">
        <v>7523</v>
      </c>
      <c r="B21" s="373"/>
      <c r="C21" s="719">
        <v>41275</v>
      </c>
      <c r="D21" s="373"/>
      <c r="E21" s="346">
        <v>2228.21</v>
      </c>
      <c r="F21" s="373"/>
      <c r="G21" s="347">
        <v>3082.4218999999998</v>
      </c>
      <c r="H21" s="374"/>
      <c r="I21" s="348">
        <v>0.75</v>
      </c>
      <c r="J21" s="348">
        <v>7.53</v>
      </c>
      <c r="K21" s="348">
        <v>0.72</v>
      </c>
      <c r="L21" s="348">
        <v>0.74</v>
      </c>
      <c r="M21" s="348"/>
      <c r="N21" s="350">
        <v>3.3081999999999998</v>
      </c>
      <c r="O21" s="348">
        <v>3.3081999999999998</v>
      </c>
      <c r="P21" s="348">
        <v>2.3374999999999999</v>
      </c>
      <c r="Q21" s="348">
        <v>5.1906999999999996</v>
      </c>
      <c r="R21" s="348">
        <v>9.2324000000000002</v>
      </c>
      <c r="S21" s="348">
        <v>6.8936000000000002</v>
      </c>
      <c r="T21" s="348">
        <v>6.1304999999999996</v>
      </c>
      <c r="U21" s="354">
        <v>6.1139999999999999</v>
      </c>
      <c r="V21" s="348">
        <v>6.5155000000000003</v>
      </c>
      <c r="W21" s="348">
        <v>7.2119</v>
      </c>
      <c r="X21" s="348">
        <v>7.3028000000000004</v>
      </c>
      <c r="Y21" s="375">
        <v>6.3346999999999998</v>
      </c>
      <c r="Z21" s="348">
        <v>5.9364999999999997</v>
      </c>
      <c r="AA21" s="348">
        <v>8.7571999999999992</v>
      </c>
      <c r="AB21" s="348">
        <v>6.1590999999999996</v>
      </c>
      <c r="AC21" s="348">
        <v>6.1494999999999997</v>
      </c>
      <c r="AD21" s="348">
        <v>6.2388000000000003</v>
      </c>
      <c r="AE21" s="348">
        <v>8.7571999999999992</v>
      </c>
      <c r="AF21" s="348">
        <v>6.7798999999999996</v>
      </c>
      <c r="AG21" s="569"/>
      <c r="AH21" s="346">
        <v>6</v>
      </c>
      <c r="AI21" s="346">
        <v>6</v>
      </c>
      <c r="AJ21" s="346">
        <v>7</v>
      </c>
      <c r="AK21" s="346">
        <v>12</v>
      </c>
      <c r="AL21" s="346">
        <v>8</v>
      </c>
      <c r="AM21" s="346">
        <v>11</v>
      </c>
      <c r="AN21" s="346">
        <v>12</v>
      </c>
      <c r="AO21" s="572">
        <v>14</v>
      </c>
      <c r="AP21" s="346">
        <v>12</v>
      </c>
      <c r="AQ21" s="346">
        <v>10</v>
      </c>
      <c r="AR21" s="346">
        <v>10</v>
      </c>
      <c r="AS21" s="346">
        <v>12</v>
      </c>
      <c r="AT21" s="346">
        <v>9</v>
      </c>
      <c r="AU21" s="346">
        <v>9</v>
      </c>
      <c r="AV21" s="346">
        <v>12</v>
      </c>
      <c r="AW21" s="346">
        <v>13</v>
      </c>
      <c r="AX21" s="346">
        <v>12</v>
      </c>
      <c r="AY21" s="346">
        <v>9</v>
      </c>
      <c r="AZ21" s="584"/>
      <c r="BA21" s="467">
        <v>8.5399999999999991</v>
      </c>
      <c r="BB21" s="348">
        <v>88.82</v>
      </c>
      <c r="BC21" s="348">
        <v>5.37</v>
      </c>
      <c r="BD21" s="348">
        <v>2.13</v>
      </c>
      <c r="BE21" s="375">
        <v>0.06</v>
      </c>
      <c r="BF21" s="375">
        <v>-4.92</v>
      </c>
      <c r="BG21" s="374"/>
      <c r="BH21" s="594">
        <v>-4.92</v>
      </c>
      <c r="BI21" s="348">
        <v>51.32</v>
      </c>
      <c r="BJ21" s="348">
        <v>12.81</v>
      </c>
      <c r="BK21" s="348">
        <v>32.19</v>
      </c>
      <c r="BL21" s="348" t="s">
        <v>430</v>
      </c>
      <c r="BM21" s="375" t="s">
        <v>430</v>
      </c>
      <c r="BN21" s="375" t="s">
        <v>430</v>
      </c>
      <c r="BO21" s="375">
        <v>8.5399999999999991</v>
      </c>
      <c r="BP21" s="375" t="s">
        <v>430</v>
      </c>
      <c r="BQ21" s="375">
        <v>0.06</v>
      </c>
      <c r="BR21" s="466"/>
      <c r="BS21" s="373">
        <v>3.0630737293873902</v>
      </c>
      <c r="BT21" s="354">
        <v>17.7356460564529</v>
      </c>
      <c r="BU21" s="430"/>
      <c r="BV21" s="374" t="s">
        <v>555</v>
      </c>
    </row>
    <row r="22" spans="1:74" s="107" customFormat="1" x14ac:dyDescent="0.25">
      <c r="A22" s="345" t="s">
        <v>7524</v>
      </c>
      <c r="B22" s="373"/>
      <c r="C22" s="719">
        <v>41275</v>
      </c>
      <c r="D22" s="373"/>
      <c r="E22" s="346">
        <v>1159.92</v>
      </c>
      <c r="F22" s="373"/>
      <c r="G22" s="347">
        <v>3032.9295000000002</v>
      </c>
      <c r="H22" s="374"/>
      <c r="I22" s="348">
        <v>0.50410999999999995</v>
      </c>
      <c r="J22" s="348">
        <v>7.66</v>
      </c>
      <c r="K22" s="348">
        <v>0.48219000000000001</v>
      </c>
      <c r="L22" s="348">
        <v>0.49863000000000002</v>
      </c>
      <c r="M22" s="348"/>
      <c r="N22" s="350">
        <v>3.3317000000000001</v>
      </c>
      <c r="O22" s="348">
        <v>3.3317000000000001</v>
      </c>
      <c r="P22" s="348">
        <v>2.0365000000000002</v>
      </c>
      <c r="Q22" s="348">
        <v>5.3216000000000001</v>
      </c>
      <c r="R22" s="348">
        <v>9.6570999999999998</v>
      </c>
      <c r="S22" s="348">
        <v>7.2568999999999999</v>
      </c>
      <c r="T22" s="348">
        <v>6.3696999999999999</v>
      </c>
      <c r="U22" s="354">
        <v>6.3128000000000002</v>
      </c>
      <c r="V22" s="348">
        <v>6.6654</v>
      </c>
      <c r="W22" s="348">
        <v>7.3078000000000003</v>
      </c>
      <c r="X22" s="348">
        <v>7.3513000000000002</v>
      </c>
      <c r="Y22" s="375">
        <v>6.3472999999999997</v>
      </c>
      <c r="Z22" s="348">
        <v>6.8398000000000003</v>
      </c>
      <c r="AA22" s="348">
        <v>9.4159000000000006</v>
      </c>
      <c r="AB22" s="348">
        <v>6.5232999999999999</v>
      </c>
      <c r="AC22" s="348">
        <v>6.3704999999999998</v>
      </c>
      <c r="AD22" s="348">
        <v>6.4082999999999997</v>
      </c>
      <c r="AE22" s="348">
        <v>9.4159000000000006</v>
      </c>
      <c r="AF22" s="348">
        <v>7.3474000000000004</v>
      </c>
      <c r="AG22" s="569"/>
      <c r="AH22" s="346">
        <v>5</v>
      </c>
      <c r="AI22" s="346">
        <v>5</v>
      </c>
      <c r="AJ22" s="346">
        <v>11</v>
      </c>
      <c r="AK22" s="346">
        <v>8</v>
      </c>
      <c r="AL22" s="346">
        <v>5</v>
      </c>
      <c r="AM22" s="346">
        <v>4</v>
      </c>
      <c r="AN22" s="346">
        <v>5</v>
      </c>
      <c r="AO22" s="572">
        <v>6</v>
      </c>
      <c r="AP22" s="346">
        <v>8</v>
      </c>
      <c r="AQ22" s="346">
        <v>8</v>
      </c>
      <c r="AR22" s="346">
        <v>8</v>
      </c>
      <c r="AS22" s="346">
        <v>10</v>
      </c>
      <c r="AT22" s="346">
        <v>3</v>
      </c>
      <c r="AU22" s="346">
        <v>4</v>
      </c>
      <c r="AV22" s="346">
        <v>4</v>
      </c>
      <c r="AW22" s="346">
        <v>5</v>
      </c>
      <c r="AX22" s="346">
        <v>6</v>
      </c>
      <c r="AY22" s="346">
        <v>4</v>
      </c>
      <c r="AZ22" s="584"/>
      <c r="BA22" s="467">
        <v>3.61</v>
      </c>
      <c r="BB22" s="348">
        <v>79.33</v>
      </c>
      <c r="BC22" s="348">
        <v>2.6</v>
      </c>
      <c r="BD22" s="348">
        <v>12.87</v>
      </c>
      <c r="BE22" s="375" t="s">
        <v>430</v>
      </c>
      <c r="BF22" s="375">
        <v>1.59</v>
      </c>
      <c r="BG22" s="374"/>
      <c r="BH22" s="594">
        <v>1.59</v>
      </c>
      <c r="BI22" s="348">
        <v>20.64</v>
      </c>
      <c r="BJ22" s="348">
        <v>13.94</v>
      </c>
      <c r="BK22" s="348">
        <v>60.22</v>
      </c>
      <c r="BL22" s="348" t="s">
        <v>430</v>
      </c>
      <c r="BM22" s="375" t="s">
        <v>430</v>
      </c>
      <c r="BN22" s="375" t="s">
        <v>430</v>
      </c>
      <c r="BO22" s="375">
        <v>3.61</v>
      </c>
      <c r="BP22" s="375" t="s">
        <v>430</v>
      </c>
      <c r="BQ22" s="375" t="s">
        <v>430</v>
      </c>
      <c r="BR22" s="466"/>
      <c r="BS22" s="373">
        <v>8.8169441717633905</v>
      </c>
      <c r="BT22" s="354">
        <v>11.841238332368199</v>
      </c>
      <c r="BU22" s="430"/>
      <c r="BV22" s="374" t="s">
        <v>555</v>
      </c>
    </row>
    <row r="23" spans="1:74" s="107" customFormat="1" x14ac:dyDescent="0.25">
      <c r="A23" s="345" t="s">
        <v>7525</v>
      </c>
      <c r="B23" s="373"/>
      <c r="C23" s="719">
        <v>43252</v>
      </c>
      <c r="D23" s="373"/>
      <c r="E23" s="346">
        <v>664.07</v>
      </c>
      <c r="F23" s="373"/>
      <c r="G23" s="347">
        <v>1644.4366</v>
      </c>
      <c r="H23" s="374"/>
      <c r="I23" s="348">
        <v>0.52</v>
      </c>
      <c r="J23" s="348">
        <v>7.58</v>
      </c>
      <c r="K23" s="348">
        <v>0.47</v>
      </c>
      <c r="L23" s="348">
        <v>0.48</v>
      </c>
      <c r="M23" s="348"/>
      <c r="N23" s="350">
        <v>2.9617</v>
      </c>
      <c r="O23" s="348">
        <v>2.9617</v>
      </c>
      <c r="P23" s="348">
        <v>1.9016</v>
      </c>
      <c r="Q23" s="348">
        <v>4.8869999999999996</v>
      </c>
      <c r="R23" s="348">
        <v>9.8285999999999998</v>
      </c>
      <c r="S23" s="348">
        <v>7.2203999999999997</v>
      </c>
      <c r="T23" s="348">
        <v>6.2031000000000001</v>
      </c>
      <c r="U23" s="354">
        <v>6.1563999999999997</v>
      </c>
      <c r="V23" s="348">
        <v>6.5355999999999996</v>
      </c>
      <c r="W23" s="348">
        <v>7.1773999999999996</v>
      </c>
      <c r="X23" s="348">
        <v>7.2827999999999999</v>
      </c>
      <c r="Y23" s="375">
        <v>6.3964999999999996</v>
      </c>
      <c r="Z23" s="348" t="s">
        <v>430</v>
      </c>
      <c r="AA23" s="348">
        <v>9.5177999999999994</v>
      </c>
      <c r="AB23" s="348">
        <v>6.3136000000000001</v>
      </c>
      <c r="AC23" s="348">
        <v>6.2004999999999999</v>
      </c>
      <c r="AD23" s="348">
        <v>6.2404999999999999</v>
      </c>
      <c r="AE23" s="348">
        <v>9.5177999999999994</v>
      </c>
      <c r="AF23" s="348">
        <v>6.4904999999999999</v>
      </c>
      <c r="AG23" s="569"/>
      <c r="AH23" s="346">
        <v>11</v>
      </c>
      <c r="AI23" s="346">
        <v>11</v>
      </c>
      <c r="AJ23" s="346">
        <v>13</v>
      </c>
      <c r="AK23" s="346">
        <v>14</v>
      </c>
      <c r="AL23" s="346">
        <v>2</v>
      </c>
      <c r="AM23" s="346">
        <v>5</v>
      </c>
      <c r="AN23" s="346">
        <v>10</v>
      </c>
      <c r="AO23" s="572">
        <v>11</v>
      </c>
      <c r="AP23" s="346">
        <v>11</v>
      </c>
      <c r="AQ23" s="346">
        <v>13</v>
      </c>
      <c r="AR23" s="346">
        <v>12</v>
      </c>
      <c r="AS23" s="346">
        <v>8</v>
      </c>
      <c r="AT23" s="346" t="s">
        <v>430</v>
      </c>
      <c r="AU23" s="346">
        <v>2</v>
      </c>
      <c r="AV23" s="346">
        <v>6</v>
      </c>
      <c r="AW23" s="346">
        <v>11</v>
      </c>
      <c r="AX23" s="346">
        <v>11</v>
      </c>
      <c r="AY23" s="346">
        <v>2</v>
      </c>
      <c r="AZ23" s="584"/>
      <c r="BA23" s="467" t="s">
        <v>430</v>
      </c>
      <c r="BB23" s="348">
        <v>83.07</v>
      </c>
      <c r="BC23" s="348">
        <v>7.8</v>
      </c>
      <c r="BD23" s="348" t="s">
        <v>430</v>
      </c>
      <c r="BE23" s="375" t="s">
        <v>430</v>
      </c>
      <c r="BF23" s="375">
        <v>9.1300000000000008</v>
      </c>
      <c r="BG23" s="374"/>
      <c r="BH23" s="594">
        <v>9.1300000000000008</v>
      </c>
      <c r="BI23" s="348">
        <v>51.69</v>
      </c>
      <c r="BJ23" s="348">
        <v>16.48</v>
      </c>
      <c r="BK23" s="348">
        <v>22.69</v>
      </c>
      <c r="BL23" s="348" t="s">
        <v>430</v>
      </c>
      <c r="BM23" s="375" t="s">
        <v>430</v>
      </c>
      <c r="BN23" s="375" t="s">
        <v>430</v>
      </c>
      <c r="BO23" s="375" t="s">
        <v>430</v>
      </c>
      <c r="BP23" s="375" t="s">
        <v>430</v>
      </c>
      <c r="BQ23" s="375" t="s">
        <v>430</v>
      </c>
      <c r="BR23" s="466"/>
      <c r="BS23" s="373">
        <v>2.6974751797302501</v>
      </c>
      <c r="BT23" s="354">
        <v>13.2149112586785</v>
      </c>
      <c r="BU23" s="430"/>
      <c r="BV23" s="374" t="s">
        <v>555</v>
      </c>
    </row>
    <row r="24" spans="1:74" x14ac:dyDescent="0.25">
      <c r="A24" s="318" t="s">
        <v>93</v>
      </c>
      <c r="B24" s="43"/>
      <c r="C24" s="720"/>
      <c r="D24" s="43"/>
      <c r="E24" s="51"/>
      <c r="F24" s="43"/>
      <c r="G24" s="55"/>
      <c r="H24" s="66"/>
      <c r="I24" s="59"/>
      <c r="J24" s="59"/>
      <c r="K24" s="59"/>
      <c r="L24" s="59"/>
      <c r="M24" s="59"/>
      <c r="N24" s="70">
        <v>3.1217999999999999</v>
      </c>
      <c r="O24" s="59">
        <v>3.1217999999999999</v>
      </c>
      <c r="P24" s="59">
        <v>2.1741000000000001</v>
      </c>
      <c r="Q24" s="59">
        <v>5.4611000000000001</v>
      </c>
      <c r="R24" s="59">
        <v>9.1313999999999993</v>
      </c>
      <c r="S24" s="59">
        <v>7.0667</v>
      </c>
      <c r="T24" s="59">
        <v>6.2653999999999996</v>
      </c>
      <c r="U24" s="88">
        <v>6.2614000000000001</v>
      </c>
      <c r="V24" s="59">
        <v>6.6403999999999996</v>
      </c>
      <c r="W24" s="59">
        <v>7.2934000000000001</v>
      </c>
      <c r="X24" s="59">
        <v>7.3700999999999999</v>
      </c>
      <c r="Y24" s="276">
        <v>6.4916999999999998</v>
      </c>
      <c r="Z24" s="59">
        <v>6.7196999999999996</v>
      </c>
      <c r="AA24" s="59">
        <v>8.5951000000000004</v>
      </c>
      <c r="AB24" s="59">
        <v>6.3121999999999998</v>
      </c>
      <c r="AC24" s="59">
        <v>6.3019999999999996</v>
      </c>
      <c r="AD24" s="59">
        <v>6.3689</v>
      </c>
      <c r="AE24" s="59">
        <v>8.5951000000000004</v>
      </c>
      <c r="AF24" s="59">
        <v>6.9377000000000004</v>
      </c>
      <c r="AG24" s="553"/>
      <c r="AH24" s="51">
        <v>16</v>
      </c>
      <c r="AI24" s="51">
        <v>16</v>
      </c>
      <c r="AJ24" s="51">
        <v>16</v>
      </c>
      <c r="AK24" s="51">
        <v>16</v>
      </c>
      <c r="AL24" s="51">
        <v>16</v>
      </c>
      <c r="AM24" s="51">
        <v>16</v>
      </c>
      <c r="AN24" s="51">
        <v>16</v>
      </c>
      <c r="AO24" s="560">
        <v>16</v>
      </c>
      <c r="AP24" s="51">
        <v>16</v>
      </c>
      <c r="AQ24" s="51">
        <v>16</v>
      </c>
      <c r="AR24" s="51">
        <v>16</v>
      </c>
      <c r="AS24" s="51">
        <v>16</v>
      </c>
      <c r="AT24" s="51">
        <v>9</v>
      </c>
      <c r="AU24" s="51">
        <v>16</v>
      </c>
      <c r="AV24" s="51">
        <v>16</v>
      </c>
      <c r="AW24" s="51">
        <v>16</v>
      </c>
      <c r="AX24" s="51">
        <v>16</v>
      </c>
      <c r="AY24" s="51">
        <v>16</v>
      </c>
      <c r="AZ24" s="579"/>
      <c r="BA24" s="577"/>
      <c r="BB24" s="59"/>
      <c r="BC24" s="59"/>
      <c r="BD24" s="59"/>
      <c r="BE24" s="276"/>
      <c r="BF24" s="276"/>
      <c r="BG24" s="66"/>
      <c r="BH24" s="586"/>
      <c r="BI24" s="59"/>
      <c r="BJ24" s="59"/>
      <c r="BK24" s="59"/>
      <c r="BL24" s="59"/>
      <c r="BM24" s="276"/>
      <c r="BN24" s="587"/>
      <c r="BO24" s="587"/>
      <c r="BP24" s="587"/>
      <c r="BQ24" s="587"/>
      <c r="BR24" s="148"/>
      <c r="BS24" s="43"/>
      <c r="BT24" s="88"/>
      <c r="BU24" s="34"/>
      <c r="BV24" s="66"/>
    </row>
    <row r="25" spans="1:74" x14ac:dyDescent="0.25">
      <c r="A25" s="320" t="s">
        <v>94</v>
      </c>
      <c r="B25" s="44"/>
      <c r="C25" s="721"/>
      <c r="D25" s="44"/>
      <c r="E25" s="52"/>
      <c r="F25" s="44"/>
      <c r="G25" s="56"/>
      <c r="H25" s="67"/>
      <c r="I25" s="60"/>
      <c r="J25" s="60"/>
      <c r="K25" s="60"/>
      <c r="L25" s="60"/>
      <c r="M25" s="60"/>
      <c r="N25" s="71">
        <v>4.0254000000000003</v>
      </c>
      <c r="O25" s="60">
        <v>4.0254000000000003</v>
      </c>
      <c r="P25" s="60">
        <v>3.0447000000000002</v>
      </c>
      <c r="Q25" s="60">
        <v>7.819</v>
      </c>
      <c r="R25" s="60">
        <v>10.3733</v>
      </c>
      <c r="S25" s="60">
        <v>7.5087999999999999</v>
      </c>
      <c r="T25" s="60">
        <v>6.6506999999999996</v>
      </c>
      <c r="U25" s="89">
        <v>6.6154999999999999</v>
      </c>
      <c r="V25" s="60">
        <v>6.9527999999999999</v>
      </c>
      <c r="W25" s="60">
        <v>7.5446</v>
      </c>
      <c r="X25" s="60">
        <v>7.6006</v>
      </c>
      <c r="Y25" s="277">
        <v>7.5377999999999998</v>
      </c>
      <c r="Z25" s="60">
        <v>7.3838999999999997</v>
      </c>
      <c r="AA25" s="60">
        <v>10.129799999999999</v>
      </c>
      <c r="AB25" s="60">
        <v>6.7587999999999999</v>
      </c>
      <c r="AC25" s="60">
        <v>6.6707999999999998</v>
      </c>
      <c r="AD25" s="60">
        <v>6.7157999999999998</v>
      </c>
      <c r="AE25" s="60">
        <v>10.129799999999999</v>
      </c>
      <c r="AF25" s="60">
        <v>7.9366000000000003</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146"/>
      <c r="BS25" s="44"/>
      <c r="BT25" s="89"/>
      <c r="BU25" s="26"/>
      <c r="BV25" s="67"/>
    </row>
    <row r="26" spans="1:74" x14ac:dyDescent="0.25">
      <c r="A26" s="320" t="s">
        <v>95</v>
      </c>
      <c r="B26" s="44"/>
      <c r="C26" s="721"/>
      <c r="D26" s="44"/>
      <c r="E26" s="52"/>
      <c r="F26" s="44"/>
      <c r="G26" s="56"/>
      <c r="H26" s="67"/>
      <c r="I26" s="60"/>
      <c r="J26" s="60"/>
      <c r="K26" s="60"/>
      <c r="L26" s="60"/>
      <c r="M26" s="60"/>
      <c r="N26" s="71">
        <v>1.9641</v>
      </c>
      <c r="O26" s="60">
        <v>1.9641</v>
      </c>
      <c r="P26" s="60">
        <v>0.54549999999999998</v>
      </c>
      <c r="Q26" s="60">
        <v>4.2015000000000002</v>
      </c>
      <c r="R26" s="60">
        <v>7.8215000000000003</v>
      </c>
      <c r="S26" s="60">
        <v>6.7210999999999999</v>
      </c>
      <c r="T26" s="60">
        <v>5.9957000000000003</v>
      </c>
      <c r="U26" s="89">
        <v>6.0743999999999998</v>
      </c>
      <c r="V26" s="60">
        <v>6.4569000000000001</v>
      </c>
      <c r="W26" s="60">
        <v>7.1063999999999998</v>
      </c>
      <c r="X26" s="60">
        <v>7.1909000000000001</v>
      </c>
      <c r="Y26" s="277">
        <v>6.1871999999999998</v>
      </c>
      <c r="Z26" s="60">
        <v>5.9364999999999997</v>
      </c>
      <c r="AA26" s="60">
        <v>6.7507999999999999</v>
      </c>
      <c r="AB26" s="60">
        <v>5.9408000000000003</v>
      </c>
      <c r="AC26" s="60">
        <v>6.06</v>
      </c>
      <c r="AD26" s="60">
        <v>6.1855000000000002</v>
      </c>
      <c r="AE26" s="60">
        <v>6.7507999999999999</v>
      </c>
      <c r="AF26" s="60">
        <v>6.0598000000000001</v>
      </c>
      <c r="AG26" s="554"/>
      <c r="AH26" s="52"/>
      <c r="AI26" s="52"/>
      <c r="AJ26" s="52"/>
      <c r="AK26" s="52"/>
      <c r="AL26" s="52"/>
      <c r="AM26" s="52"/>
      <c r="AN26" s="52"/>
      <c r="AO26" s="561"/>
      <c r="AP26" s="52"/>
      <c r="AQ26" s="52"/>
      <c r="AR26" s="52"/>
      <c r="AS26" s="52"/>
      <c r="AT26" s="52"/>
      <c r="AU26" s="52"/>
      <c r="AV26" s="52"/>
      <c r="AW26" s="52"/>
      <c r="AX26" s="52"/>
      <c r="AY26" s="52"/>
      <c r="AZ26" s="580"/>
      <c r="BA26" s="551"/>
      <c r="BB26" s="60"/>
      <c r="BC26" s="60"/>
      <c r="BD26" s="60"/>
      <c r="BE26" s="277"/>
      <c r="BF26" s="277"/>
      <c r="BG26" s="67"/>
      <c r="BH26" s="588"/>
      <c r="BI26" s="60"/>
      <c r="BJ26" s="60"/>
      <c r="BK26" s="60"/>
      <c r="BL26" s="60"/>
      <c r="BM26" s="277"/>
      <c r="BN26" s="589"/>
      <c r="BO26" s="589"/>
      <c r="BP26" s="589"/>
      <c r="BQ26" s="589"/>
      <c r="BR26" s="146"/>
      <c r="BS26" s="44"/>
      <c r="BT26" s="89"/>
      <c r="BU26" s="26"/>
      <c r="BV26" s="67"/>
    </row>
    <row r="27" spans="1:74" x14ac:dyDescent="0.25">
      <c r="A27" s="321" t="s">
        <v>96</v>
      </c>
      <c r="B27" s="45"/>
      <c r="C27" s="722"/>
      <c r="D27" s="45"/>
      <c r="E27" s="53"/>
      <c r="F27" s="45"/>
      <c r="G27" s="57"/>
      <c r="H27" s="68"/>
      <c r="I27" s="61"/>
      <c r="J27" s="61"/>
      <c r="K27" s="61"/>
      <c r="L27" s="61"/>
      <c r="M27" s="61"/>
      <c r="N27" s="72">
        <v>3.1901000000000002</v>
      </c>
      <c r="O27" s="61">
        <v>3.1901000000000002</v>
      </c>
      <c r="P27" s="61">
        <v>2.2742</v>
      </c>
      <c r="Q27" s="61">
        <v>5.3190499999999998</v>
      </c>
      <c r="R27" s="61">
        <v>9.2281499999999994</v>
      </c>
      <c r="S27" s="61">
        <v>7.0282</v>
      </c>
      <c r="T27" s="61">
        <v>6.2184999999999997</v>
      </c>
      <c r="U27" s="90">
        <v>6.2310999999999996</v>
      </c>
      <c r="V27" s="61">
        <v>6.63</v>
      </c>
      <c r="W27" s="61">
        <v>7.2853000000000003</v>
      </c>
      <c r="X27" s="61">
        <v>7.3480499999999997</v>
      </c>
      <c r="Y27" s="279">
        <v>6.3951500000000001</v>
      </c>
      <c r="Z27" s="61">
        <v>6.6676000000000002</v>
      </c>
      <c r="AA27" s="61">
        <v>8.7640999999999991</v>
      </c>
      <c r="AB27" s="61">
        <v>6.2572000000000001</v>
      </c>
      <c r="AC27" s="61">
        <v>6.2725</v>
      </c>
      <c r="AD27" s="61">
        <v>6.3612000000000002</v>
      </c>
      <c r="AE27" s="61">
        <v>8.7640999999999991</v>
      </c>
      <c r="AF27" s="61">
        <v>6.9531999999999998</v>
      </c>
      <c r="AG27" s="556"/>
      <c r="AH27" s="53"/>
      <c r="AI27" s="53"/>
      <c r="AJ27" s="53"/>
      <c r="AK27" s="53"/>
      <c r="AL27" s="53"/>
      <c r="AM27" s="53"/>
      <c r="AN27" s="53"/>
      <c r="AO27" s="563"/>
      <c r="AP27" s="53"/>
      <c r="AQ27" s="53"/>
      <c r="AR27" s="53"/>
      <c r="AS27" s="53"/>
      <c r="AT27" s="53"/>
      <c r="AU27" s="53"/>
      <c r="AV27" s="53"/>
      <c r="AW27" s="53"/>
      <c r="AX27" s="53"/>
      <c r="AY27" s="53"/>
      <c r="AZ27" s="581"/>
      <c r="BA27" s="578"/>
      <c r="BB27" s="61"/>
      <c r="BC27" s="61"/>
      <c r="BD27" s="61"/>
      <c r="BE27" s="279"/>
      <c r="BF27" s="279"/>
      <c r="BG27" s="68"/>
      <c r="BH27" s="590"/>
      <c r="BI27" s="61"/>
      <c r="BJ27" s="61"/>
      <c r="BK27" s="61"/>
      <c r="BL27" s="61"/>
      <c r="BM27" s="279"/>
      <c r="BN27" s="591"/>
      <c r="BO27" s="591"/>
      <c r="BP27" s="591"/>
      <c r="BQ27" s="591"/>
      <c r="BR27" s="149"/>
      <c r="BS27" s="45"/>
      <c r="BT27" s="90"/>
      <c r="BU27" s="272"/>
      <c r="BV27" s="68"/>
    </row>
    <row r="28" spans="1:74" ht="14.5" x14ac:dyDescent="0.25">
      <c r="A28" s="323" t="s">
        <v>228</v>
      </c>
      <c r="B28" s="46"/>
      <c r="C28" s="723"/>
      <c r="D28" s="46"/>
      <c r="E28" s="54"/>
      <c r="F28" s="46"/>
      <c r="G28" s="58"/>
      <c r="H28" s="69"/>
      <c r="I28" s="62"/>
      <c r="J28" s="62"/>
      <c r="K28" s="62"/>
      <c r="L28" s="62"/>
      <c r="M28" s="62"/>
      <c r="N28" s="73"/>
      <c r="O28" s="62"/>
      <c r="P28" s="62"/>
      <c r="Q28" s="62"/>
      <c r="R28" s="62"/>
      <c r="S28" s="62"/>
      <c r="T28" s="62"/>
      <c r="U28" s="91"/>
      <c r="V28" s="62"/>
      <c r="W28" s="62"/>
      <c r="X28" s="62"/>
      <c r="Y28" s="245"/>
      <c r="Z28" s="62"/>
      <c r="AA28" s="62"/>
      <c r="AB28" s="62"/>
      <c r="AC28" s="62"/>
      <c r="AD28" s="62"/>
      <c r="AE28" s="62"/>
      <c r="AF28" s="62"/>
      <c r="AG28" s="557"/>
      <c r="AH28" s="54"/>
      <c r="AI28" s="54"/>
      <c r="AJ28" s="54"/>
      <c r="AK28" s="54"/>
      <c r="AL28" s="54"/>
      <c r="AM28" s="54"/>
      <c r="AN28" s="54"/>
      <c r="AO28" s="564"/>
      <c r="AP28" s="54"/>
      <c r="AQ28" s="54"/>
      <c r="AR28" s="54"/>
      <c r="AS28" s="54"/>
      <c r="AT28" s="54"/>
      <c r="AU28" s="54"/>
      <c r="AV28" s="54"/>
      <c r="AW28" s="54"/>
      <c r="AX28" s="54"/>
      <c r="AY28" s="54"/>
      <c r="AZ28" s="582"/>
      <c r="BA28" s="280"/>
      <c r="BB28" s="62"/>
      <c r="BC28" s="62"/>
      <c r="BD28" s="62"/>
      <c r="BE28" s="245"/>
      <c r="BF28" s="245"/>
      <c r="BG28" s="69"/>
      <c r="BH28" s="585"/>
      <c r="BI28" s="62"/>
      <c r="BJ28" s="62"/>
      <c r="BK28" s="62"/>
      <c r="BL28" s="62"/>
      <c r="BM28" s="245"/>
      <c r="BN28" s="592"/>
      <c r="BO28" s="592"/>
      <c r="BP28" s="592"/>
      <c r="BQ28" s="592"/>
      <c r="BR28" s="150"/>
      <c r="BS28" s="46"/>
      <c r="BT28" s="91"/>
      <c r="BU28" s="41"/>
      <c r="BV28" s="69"/>
    </row>
    <row r="29" spans="1:74" x14ac:dyDescent="0.25">
      <c r="A29" s="337" t="s">
        <v>7526</v>
      </c>
      <c r="B29" s="369"/>
      <c r="C29" s="718">
        <v>37726</v>
      </c>
      <c r="D29" s="369"/>
      <c r="E29" s="338">
        <v>19667.8</v>
      </c>
      <c r="F29" s="369"/>
      <c r="G29" s="339">
        <v>576.71</v>
      </c>
      <c r="H29" s="370"/>
      <c r="I29" s="340">
        <v>0.59</v>
      </c>
      <c r="J29" s="340">
        <v>7.45</v>
      </c>
      <c r="K29" s="340">
        <v>0.49</v>
      </c>
      <c r="L29" s="340">
        <v>0.52</v>
      </c>
      <c r="M29" s="340"/>
      <c r="N29" s="342">
        <v>2.9015</v>
      </c>
      <c r="O29" s="340">
        <v>2.9015</v>
      </c>
      <c r="P29" s="340">
        <v>2.3363999999999998</v>
      </c>
      <c r="Q29" s="340">
        <v>5.7443999999999997</v>
      </c>
      <c r="R29" s="340">
        <v>8.1432000000000002</v>
      </c>
      <c r="S29" s="340">
        <v>6.5102000000000002</v>
      </c>
      <c r="T29" s="340">
        <v>5.8388</v>
      </c>
      <c r="U29" s="344">
        <v>5.9595000000000002</v>
      </c>
      <c r="V29" s="340">
        <v>6.4679000000000002</v>
      </c>
      <c r="W29" s="340">
        <v>7.2112999999999996</v>
      </c>
      <c r="X29" s="340">
        <v>7.2920999999999996</v>
      </c>
      <c r="Y29" s="371">
        <v>6.3312999999999997</v>
      </c>
      <c r="Z29" s="340">
        <v>6.9189999999999996</v>
      </c>
      <c r="AA29" s="340">
        <v>7.258</v>
      </c>
      <c r="AB29" s="340">
        <v>5.7515000000000001</v>
      </c>
      <c r="AC29" s="340">
        <v>5.9660000000000002</v>
      </c>
      <c r="AD29" s="340">
        <v>6.1295000000000002</v>
      </c>
      <c r="AE29" s="340">
        <v>7.258</v>
      </c>
      <c r="AF29" s="340">
        <v>7.3909000000000002</v>
      </c>
      <c r="AG29" s="568"/>
      <c r="AH29" s="338">
        <v>6</v>
      </c>
      <c r="AI29" s="338">
        <v>6</v>
      </c>
      <c r="AJ29" s="338">
        <v>2</v>
      </c>
      <c r="AK29" s="338">
        <v>2</v>
      </c>
      <c r="AL29" s="338">
        <v>11</v>
      </c>
      <c r="AM29" s="338">
        <v>11</v>
      </c>
      <c r="AN29" s="338">
        <v>8</v>
      </c>
      <c r="AO29" s="570">
        <v>4</v>
      </c>
      <c r="AP29" s="338">
        <v>1</v>
      </c>
      <c r="AQ29" s="338">
        <v>1</v>
      </c>
      <c r="AR29" s="338">
        <v>1</v>
      </c>
      <c r="AS29" s="338">
        <v>2</v>
      </c>
      <c r="AT29" s="338">
        <v>1</v>
      </c>
      <c r="AU29" s="338">
        <v>14</v>
      </c>
      <c r="AV29" s="338">
        <v>12</v>
      </c>
      <c r="AW29" s="338">
        <v>5</v>
      </c>
      <c r="AX29" s="338">
        <v>2</v>
      </c>
      <c r="AY29" s="338">
        <v>14</v>
      </c>
      <c r="AZ29" s="583"/>
      <c r="BA29" s="464">
        <v>9.06</v>
      </c>
      <c r="BB29" s="340">
        <v>57.33</v>
      </c>
      <c r="BC29" s="340">
        <v>22.55</v>
      </c>
      <c r="BD29" s="340">
        <v>8.68</v>
      </c>
      <c r="BE29" s="371">
        <v>0.2</v>
      </c>
      <c r="BF29" s="371">
        <v>2.39</v>
      </c>
      <c r="BG29" s="370"/>
      <c r="BH29" s="593">
        <v>2.39</v>
      </c>
      <c r="BI29" s="340">
        <v>28.46</v>
      </c>
      <c r="BJ29" s="340">
        <v>9.27</v>
      </c>
      <c r="BK29" s="340">
        <v>50.83</v>
      </c>
      <c r="BL29" s="340" t="s">
        <v>430</v>
      </c>
      <c r="BM29" s="371">
        <v>4.87</v>
      </c>
      <c r="BN29" s="371" t="s">
        <v>430</v>
      </c>
      <c r="BO29" s="371">
        <v>4.1900000000000004</v>
      </c>
      <c r="BP29" s="371" t="s">
        <v>430</v>
      </c>
      <c r="BQ29" s="371">
        <v>0.2</v>
      </c>
      <c r="BR29" s="463"/>
      <c r="BS29" s="369">
        <v>6.1171772723858497</v>
      </c>
      <c r="BT29" s="344">
        <v>11.538626678040499</v>
      </c>
      <c r="BU29" s="571"/>
      <c r="BV29" s="370" t="s">
        <v>555</v>
      </c>
    </row>
    <row r="30" spans="1:74" s="107" customFormat="1" x14ac:dyDescent="0.25">
      <c r="A30" s="345" t="s">
        <v>7527</v>
      </c>
      <c r="B30" s="373"/>
      <c r="C30" s="719">
        <v>43368</v>
      </c>
      <c r="D30" s="373"/>
      <c r="E30" s="346">
        <v>17031.099999999999</v>
      </c>
      <c r="F30" s="373"/>
      <c r="G30" s="347">
        <v>15.895099999999999</v>
      </c>
      <c r="H30" s="374"/>
      <c r="I30" s="348">
        <v>0.88766999999999996</v>
      </c>
      <c r="J30" s="348">
        <v>7.8</v>
      </c>
      <c r="K30" s="348">
        <v>0.46300999999999998</v>
      </c>
      <c r="L30" s="348">
        <v>0.50685000000000002</v>
      </c>
      <c r="M30" s="348"/>
      <c r="N30" s="350">
        <v>1.9138999999999999</v>
      </c>
      <c r="O30" s="348">
        <v>1.9138999999999999</v>
      </c>
      <c r="P30" s="348">
        <v>2.0017999999999998</v>
      </c>
      <c r="Q30" s="348">
        <v>4.7983000000000002</v>
      </c>
      <c r="R30" s="348">
        <v>8.0246999999999993</v>
      </c>
      <c r="S30" s="348">
        <v>6.4067999999999996</v>
      </c>
      <c r="T30" s="348">
        <v>5.6441999999999997</v>
      </c>
      <c r="U30" s="354">
        <v>5.7226999999999997</v>
      </c>
      <c r="V30" s="348">
        <v>6.1242000000000001</v>
      </c>
      <c r="W30" s="348">
        <v>6.8303000000000003</v>
      </c>
      <c r="X30" s="348">
        <v>6.9352999999999998</v>
      </c>
      <c r="Y30" s="375">
        <v>5.9878</v>
      </c>
      <c r="Z30" s="348" t="s">
        <v>430</v>
      </c>
      <c r="AA30" s="348">
        <v>7.3109999999999999</v>
      </c>
      <c r="AB30" s="348">
        <v>5.5879000000000003</v>
      </c>
      <c r="AC30" s="348">
        <v>5.7083000000000004</v>
      </c>
      <c r="AD30" s="348">
        <v>5.8438999999999997</v>
      </c>
      <c r="AE30" s="348">
        <v>7.3109999999999999</v>
      </c>
      <c r="AF30" s="348">
        <v>6.2945000000000002</v>
      </c>
      <c r="AG30" s="569"/>
      <c r="AH30" s="346">
        <v>15</v>
      </c>
      <c r="AI30" s="346">
        <v>15</v>
      </c>
      <c r="AJ30" s="346">
        <v>4</v>
      </c>
      <c r="AK30" s="346">
        <v>8</v>
      </c>
      <c r="AL30" s="346">
        <v>15</v>
      </c>
      <c r="AM30" s="346">
        <v>12</v>
      </c>
      <c r="AN30" s="346">
        <v>13</v>
      </c>
      <c r="AO30" s="572">
        <v>10</v>
      </c>
      <c r="AP30" s="346">
        <v>9</v>
      </c>
      <c r="AQ30" s="346">
        <v>8</v>
      </c>
      <c r="AR30" s="346">
        <v>8</v>
      </c>
      <c r="AS30" s="346">
        <v>10</v>
      </c>
      <c r="AT30" s="346" t="s">
        <v>430</v>
      </c>
      <c r="AU30" s="346">
        <v>13</v>
      </c>
      <c r="AV30" s="346">
        <v>14</v>
      </c>
      <c r="AW30" s="346">
        <v>12</v>
      </c>
      <c r="AX30" s="346">
        <v>10</v>
      </c>
      <c r="AY30" s="346">
        <v>13</v>
      </c>
      <c r="AZ30" s="584"/>
      <c r="BA30" s="467">
        <v>9.56</v>
      </c>
      <c r="BB30" s="348">
        <v>81.95</v>
      </c>
      <c r="BC30" s="348">
        <v>3.31</v>
      </c>
      <c r="BD30" s="348">
        <v>4.28</v>
      </c>
      <c r="BE30" s="375" t="s">
        <v>430</v>
      </c>
      <c r="BF30" s="375">
        <v>0.9</v>
      </c>
      <c r="BG30" s="374"/>
      <c r="BH30" s="594">
        <v>0.9</v>
      </c>
      <c r="BI30" s="348">
        <v>45.13</v>
      </c>
      <c r="BJ30" s="348">
        <v>7.14</v>
      </c>
      <c r="BK30" s="348">
        <v>37.270000000000003</v>
      </c>
      <c r="BL30" s="348" t="s">
        <v>430</v>
      </c>
      <c r="BM30" s="375">
        <v>2.0299999999999998</v>
      </c>
      <c r="BN30" s="375" t="s">
        <v>430</v>
      </c>
      <c r="BO30" s="375">
        <v>7.53</v>
      </c>
      <c r="BP30" s="375" t="s">
        <v>430</v>
      </c>
      <c r="BQ30" s="375" t="s">
        <v>430</v>
      </c>
      <c r="BR30" s="466"/>
      <c r="BS30" s="373">
        <v>4.6866566609373299</v>
      </c>
      <c r="BT30" s="354">
        <v>8.8225117117645109</v>
      </c>
      <c r="BU30" s="430"/>
      <c r="BV30" s="374" t="s">
        <v>555</v>
      </c>
    </row>
    <row r="31" spans="1:74" s="107" customFormat="1" ht="11" x14ac:dyDescent="0.3">
      <c r="A31" s="841" t="s">
        <v>7528</v>
      </c>
      <c r="B31" s="842"/>
      <c r="C31" s="843">
        <v>38212</v>
      </c>
      <c r="D31" s="842"/>
      <c r="E31" s="844">
        <v>16860</v>
      </c>
      <c r="F31" s="842"/>
      <c r="G31" s="845">
        <v>44.975099999999998</v>
      </c>
      <c r="H31" s="847"/>
      <c r="I31" s="846">
        <v>0.55000000000000004</v>
      </c>
      <c r="J31" s="846">
        <v>7.53</v>
      </c>
      <c r="K31" s="846">
        <v>0.48</v>
      </c>
      <c r="L31" s="846">
        <v>0.49</v>
      </c>
      <c r="M31" s="846"/>
      <c r="N31" s="848">
        <v>2.3540000000000001</v>
      </c>
      <c r="O31" s="846">
        <v>2.3540000000000001</v>
      </c>
      <c r="P31" s="846">
        <v>2.5867</v>
      </c>
      <c r="Q31" s="846">
        <v>5.0995999999999997</v>
      </c>
      <c r="R31" s="846">
        <v>7.3548999999999998</v>
      </c>
      <c r="S31" s="846">
        <v>6.3756000000000004</v>
      </c>
      <c r="T31" s="846">
        <v>5.7294999999999998</v>
      </c>
      <c r="U31" s="856">
        <v>5.7012999999999998</v>
      </c>
      <c r="V31" s="846">
        <v>6.0857999999999999</v>
      </c>
      <c r="W31" s="846">
        <v>6.7226999999999997</v>
      </c>
      <c r="X31" s="846">
        <v>6.7965</v>
      </c>
      <c r="Y31" s="852">
        <v>5.8659999999999997</v>
      </c>
      <c r="Z31" s="846">
        <v>6.3521999999999998</v>
      </c>
      <c r="AA31" s="846">
        <v>6.2870999999999997</v>
      </c>
      <c r="AB31" s="846">
        <v>5.7568000000000001</v>
      </c>
      <c r="AC31" s="846">
        <v>5.7927</v>
      </c>
      <c r="AD31" s="846">
        <v>5.8228999999999997</v>
      </c>
      <c r="AE31" s="846">
        <v>6.2870999999999997</v>
      </c>
      <c r="AF31" s="846">
        <v>7.1683000000000003</v>
      </c>
      <c r="AG31" s="936"/>
      <c r="AH31" s="844">
        <v>11</v>
      </c>
      <c r="AI31" s="844">
        <v>11</v>
      </c>
      <c r="AJ31" s="844">
        <v>1</v>
      </c>
      <c r="AK31" s="844">
        <v>6</v>
      </c>
      <c r="AL31" s="844">
        <v>16</v>
      </c>
      <c r="AM31" s="844">
        <v>13</v>
      </c>
      <c r="AN31" s="844">
        <v>11</v>
      </c>
      <c r="AO31" s="937">
        <v>11</v>
      </c>
      <c r="AP31" s="844">
        <v>11</v>
      </c>
      <c r="AQ31" s="844">
        <v>11</v>
      </c>
      <c r="AR31" s="844">
        <v>11</v>
      </c>
      <c r="AS31" s="844">
        <v>11</v>
      </c>
      <c r="AT31" s="844">
        <v>4</v>
      </c>
      <c r="AU31" s="844">
        <v>16</v>
      </c>
      <c r="AV31" s="844">
        <v>11</v>
      </c>
      <c r="AW31" s="844">
        <v>10</v>
      </c>
      <c r="AX31" s="844">
        <v>11</v>
      </c>
      <c r="AY31" s="844">
        <v>16</v>
      </c>
      <c r="AZ31" s="938"/>
      <c r="BA31" s="853">
        <v>15.04</v>
      </c>
      <c r="BB31" s="846">
        <v>70.34</v>
      </c>
      <c r="BC31" s="846">
        <v>6.67</v>
      </c>
      <c r="BD31" s="846">
        <v>7.59</v>
      </c>
      <c r="BE31" s="852" t="s">
        <v>430</v>
      </c>
      <c r="BF31" s="852">
        <v>0.35</v>
      </c>
      <c r="BG31" s="847"/>
      <c r="BH31" s="939">
        <v>0.35</v>
      </c>
      <c r="BI31" s="846">
        <v>40.1</v>
      </c>
      <c r="BJ31" s="846">
        <v>12.5</v>
      </c>
      <c r="BK31" s="846">
        <v>32.01</v>
      </c>
      <c r="BL31" s="846" t="s">
        <v>430</v>
      </c>
      <c r="BM31" s="852">
        <v>8.18</v>
      </c>
      <c r="BN31" s="852" t="s">
        <v>430</v>
      </c>
      <c r="BO31" s="852">
        <v>6.86</v>
      </c>
      <c r="BP31" s="852" t="s">
        <v>430</v>
      </c>
      <c r="BQ31" s="852" t="s">
        <v>430</v>
      </c>
      <c r="BR31" s="850"/>
      <c r="BS31" s="842">
        <v>3.1748162596825198</v>
      </c>
      <c r="BT31" s="856">
        <v>10.6947436789305</v>
      </c>
      <c r="BU31" s="906"/>
      <c r="BV31" s="847" t="s">
        <v>555</v>
      </c>
    </row>
    <row r="32" spans="1:74" s="107" customFormat="1" x14ac:dyDescent="0.25">
      <c r="A32" s="345" t="s">
        <v>7529</v>
      </c>
      <c r="B32" s="373"/>
      <c r="C32" s="719">
        <v>40666</v>
      </c>
      <c r="D32" s="373"/>
      <c r="E32" s="346">
        <v>15794</v>
      </c>
      <c r="F32" s="373"/>
      <c r="G32" s="347">
        <v>29.112400000000001</v>
      </c>
      <c r="H32" s="374"/>
      <c r="I32" s="348">
        <v>0.57999999999999996</v>
      </c>
      <c r="J32" s="348">
        <v>7.73</v>
      </c>
      <c r="K32" s="348">
        <v>0.46</v>
      </c>
      <c r="L32" s="348">
        <v>0.5</v>
      </c>
      <c r="M32" s="348"/>
      <c r="N32" s="350">
        <v>3.0516000000000001</v>
      </c>
      <c r="O32" s="348">
        <v>3.0516000000000001</v>
      </c>
      <c r="P32" s="348">
        <v>1.8633999999999999</v>
      </c>
      <c r="Q32" s="348">
        <v>5.2314999999999996</v>
      </c>
      <c r="R32" s="348">
        <v>8.3457000000000008</v>
      </c>
      <c r="S32" s="348">
        <v>6.6146000000000003</v>
      </c>
      <c r="T32" s="348">
        <v>5.8848000000000003</v>
      </c>
      <c r="U32" s="354">
        <v>5.9424000000000001</v>
      </c>
      <c r="V32" s="348">
        <v>6.3643000000000001</v>
      </c>
      <c r="W32" s="348">
        <v>6.9353999999999996</v>
      </c>
      <c r="X32" s="348">
        <v>7.0175000000000001</v>
      </c>
      <c r="Y32" s="375">
        <v>6.1083999999999996</v>
      </c>
      <c r="Z32" s="348">
        <v>6.7769000000000004</v>
      </c>
      <c r="AA32" s="348">
        <v>7.3674999999999997</v>
      </c>
      <c r="AB32" s="348">
        <v>5.9104000000000001</v>
      </c>
      <c r="AC32" s="348">
        <v>5.9391999999999996</v>
      </c>
      <c r="AD32" s="348">
        <v>6.0479000000000003</v>
      </c>
      <c r="AE32" s="348">
        <v>7.3674999999999997</v>
      </c>
      <c r="AF32" s="348">
        <v>7.3864999999999998</v>
      </c>
      <c r="AG32" s="569"/>
      <c r="AH32" s="346">
        <v>3</v>
      </c>
      <c r="AI32" s="346">
        <v>3</v>
      </c>
      <c r="AJ32" s="346">
        <v>6</v>
      </c>
      <c r="AK32" s="346">
        <v>4</v>
      </c>
      <c r="AL32" s="346">
        <v>10</v>
      </c>
      <c r="AM32" s="346">
        <v>9</v>
      </c>
      <c r="AN32" s="346">
        <v>7</v>
      </c>
      <c r="AO32" s="572">
        <v>5</v>
      </c>
      <c r="AP32" s="346">
        <v>3</v>
      </c>
      <c r="AQ32" s="346">
        <v>5</v>
      </c>
      <c r="AR32" s="346">
        <v>4</v>
      </c>
      <c r="AS32" s="346">
        <v>6</v>
      </c>
      <c r="AT32" s="346">
        <v>2</v>
      </c>
      <c r="AU32" s="346">
        <v>12</v>
      </c>
      <c r="AV32" s="346">
        <v>8</v>
      </c>
      <c r="AW32" s="346">
        <v>6</v>
      </c>
      <c r="AX32" s="346">
        <v>5</v>
      </c>
      <c r="AY32" s="346">
        <v>12</v>
      </c>
      <c r="AZ32" s="584"/>
      <c r="BA32" s="467">
        <v>4.13</v>
      </c>
      <c r="BB32" s="348">
        <v>70.069999999999993</v>
      </c>
      <c r="BC32" s="348">
        <v>9.65</v>
      </c>
      <c r="BD32" s="348">
        <v>11.7</v>
      </c>
      <c r="BE32" s="375">
        <v>-34.69</v>
      </c>
      <c r="BF32" s="375">
        <v>4.45</v>
      </c>
      <c r="BG32" s="374"/>
      <c r="BH32" s="594">
        <v>4.45</v>
      </c>
      <c r="BI32" s="348">
        <v>44.7</v>
      </c>
      <c r="BJ32" s="348">
        <v>10.69</v>
      </c>
      <c r="BK32" s="348">
        <v>36.03</v>
      </c>
      <c r="BL32" s="348" t="s">
        <v>430</v>
      </c>
      <c r="BM32" s="375">
        <v>4.13</v>
      </c>
      <c r="BN32" s="375" t="s">
        <v>430</v>
      </c>
      <c r="BO32" s="375" t="s">
        <v>430</v>
      </c>
      <c r="BP32" s="375" t="s">
        <v>430</v>
      </c>
      <c r="BQ32" s="375">
        <v>-34.69</v>
      </c>
      <c r="BR32" s="466"/>
      <c r="BS32" s="373">
        <v>4.4623455043615801</v>
      </c>
      <c r="BT32" s="354">
        <v>19.817963116970599</v>
      </c>
      <c r="BU32" s="430"/>
      <c r="BV32" s="374" t="s">
        <v>555</v>
      </c>
    </row>
    <row r="33" spans="1:74" s="107" customFormat="1" x14ac:dyDescent="0.25">
      <c r="A33" s="345" t="s">
        <v>7530</v>
      </c>
      <c r="B33" s="373"/>
      <c r="C33" s="719">
        <v>36301</v>
      </c>
      <c r="D33" s="373"/>
      <c r="E33" s="346">
        <v>12578.7</v>
      </c>
      <c r="F33" s="373"/>
      <c r="G33" s="347">
        <v>6275.5837000000001</v>
      </c>
      <c r="H33" s="374"/>
      <c r="I33" s="348">
        <v>0.84</v>
      </c>
      <c r="J33" s="348">
        <v>7.51</v>
      </c>
      <c r="K33" s="348">
        <v>0.46</v>
      </c>
      <c r="L33" s="348">
        <v>0.5</v>
      </c>
      <c r="M33" s="348"/>
      <c r="N33" s="350">
        <v>1.7533000000000001</v>
      </c>
      <c r="O33" s="348">
        <v>1.7533000000000001</v>
      </c>
      <c r="P33" s="348">
        <v>0.33489999999999998</v>
      </c>
      <c r="Q33" s="348">
        <v>3.9904999999999999</v>
      </c>
      <c r="R33" s="348">
        <v>8.0745000000000005</v>
      </c>
      <c r="S33" s="348">
        <v>6.5128000000000004</v>
      </c>
      <c r="T33" s="348">
        <v>5.9040999999999997</v>
      </c>
      <c r="U33" s="354">
        <v>5.9005999999999998</v>
      </c>
      <c r="V33" s="348">
        <v>6.2465999999999999</v>
      </c>
      <c r="W33" s="348">
        <v>6.9035000000000002</v>
      </c>
      <c r="X33" s="348">
        <v>6.9835000000000003</v>
      </c>
      <c r="Y33" s="375">
        <v>5.9931000000000001</v>
      </c>
      <c r="Z33" s="348">
        <v>6.4302999999999999</v>
      </c>
      <c r="AA33" s="348">
        <v>7.2546999999999997</v>
      </c>
      <c r="AB33" s="348">
        <v>5.8856000000000002</v>
      </c>
      <c r="AC33" s="348">
        <v>5.9248000000000003</v>
      </c>
      <c r="AD33" s="348">
        <v>5.9909999999999997</v>
      </c>
      <c r="AE33" s="348">
        <v>7.2546999999999997</v>
      </c>
      <c r="AF33" s="348">
        <v>7.0426000000000002</v>
      </c>
      <c r="AG33" s="569"/>
      <c r="AH33" s="346">
        <v>16</v>
      </c>
      <c r="AI33" s="346">
        <v>16</v>
      </c>
      <c r="AJ33" s="346">
        <v>16</v>
      </c>
      <c r="AK33" s="346">
        <v>16</v>
      </c>
      <c r="AL33" s="346">
        <v>13</v>
      </c>
      <c r="AM33" s="346">
        <v>10</v>
      </c>
      <c r="AN33" s="346">
        <v>6</v>
      </c>
      <c r="AO33" s="572">
        <v>7</v>
      </c>
      <c r="AP33" s="346">
        <v>7</v>
      </c>
      <c r="AQ33" s="346">
        <v>6</v>
      </c>
      <c r="AR33" s="346">
        <v>7</v>
      </c>
      <c r="AS33" s="346">
        <v>8</v>
      </c>
      <c r="AT33" s="346">
        <v>3</v>
      </c>
      <c r="AU33" s="346">
        <v>15</v>
      </c>
      <c r="AV33" s="346">
        <v>9</v>
      </c>
      <c r="AW33" s="346">
        <v>7</v>
      </c>
      <c r="AX33" s="346">
        <v>7</v>
      </c>
      <c r="AY33" s="346">
        <v>15</v>
      </c>
      <c r="AZ33" s="584"/>
      <c r="BA33" s="467">
        <v>8.19</v>
      </c>
      <c r="BB33" s="348">
        <v>70.36</v>
      </c>
      <c r="BC33" s="348">
        <v>8.92</v>
      </c>
      <c r="BD33" s="348">
        <v>9.4700000000000006</v>
      </c>
      <c r="BE33" s="375">
        <v>-67.95</v>
      </c>
      <c r="BF33" s="375">
        <v>3.07</v>
      </c>
      <c r="BG33" s="374"/>
      <c r="BH33" s="594">
        <v>3.07</v>
      </c>
      <c r="BI33" s="348">
        <v>52.89</v>
      </c>
      <c r="BJ33" s="348">
        <v>8.6300000000000008</v>
      </c>
      <c r="BK33" s="348">
        <v>27.22</v>
      </c>
      <c r="BL33" s="348" t="s">
        <v>430</v>
      </c>
      <c r="BM33" s="375">
        <v>8.19</v>
      </c>
      <c r="BN33" s="375" t="s">
        <v>430</v>
      </c>
      <c r="BO33" s="375" t="s">
        <v>430</v>
      </c>
      <c r="BP33" s="375" t="s">
        <v>430</v>
      </c>
      <c r="BQ33" s="375">
        <v>-67.95</v>
      </c>
      <c r="BR33" s="466"/>
      <c r="BS33" s="373">
        <v>0.84406045320767797</v>
      </c>
      <c r="BT33" s="354">
        <v>1.8685767226190999</v>
      </c>
      <c r="BU33" s="430"/>
      <c r="BV33" s="374" t="s">
        <v>555</v>
      </c>
    </row>
    <row r="34" spans="1:74" s="107" customFormat="1" x14ac:dyDescent="0.25">
      <c r="A34" s="345" t="s">
        <v>7531</v>
      </c>
      <c r="B34" s="373"/>
      <c r="C34" s="719">
        <v>37232</v>
      </c>
      <c r="D34" s="373"/>
      <c r="E34" s="346">
        <v>11218.8</v>
      </c>
      <c r="F34" s="373"/>
      <c r="G34" s="347">
        <v>4229.4209000000001</v>
      </c>
      <c r="H34" s="374"/>
      <c r="I34" s="348">
        <v>0.70684999999999998</v>
      </c>
      <c r="J34" s="348">
        <v>7.97</v>
      </c>
      <c r="K34" s="348">
        <v>0.48766999999999999</v>
      </c>
      <c r="L34" s="348">
        <v>0.52603</v>
      </c>
      <c r="M34" s="348"/>
      <c r="N34" s="350">
        <v>3.0043000000000002</v>
      </c>
      <c r="O34" s="348">
        <v>3.0043000000000002</v>
      </c>
      <c r="P34" s="348">
        <v>1.6433</v>
      </c>
      <c r="Q34" s="348">
        <v>5.0453999999999999</v>
      </c>
      <c r="R34" s="348">
        <v>8.4824000000000002</v>
      </c>
      <c r="S34" s="348">
        <v>6.7087000000000003</v>
      </c>
      <c r="T34" s="348">
        <v>5.9097999999999997</v>
      </c>
      <c r="U34" s="354">
        <v>5.8555000000000001</v>
      </c>
      <c r="V34" s="348">
        <v>6.1768000000000001</v>
      </c>
      <c r="W34" s="348">
        <v>6.7596999999999996</v>
      </c>
      <c r="X34" s="348">
        <v>6.8068999999999997</v>
      </c>
      <c r="Y34" s="375">
        <v>6.7104999999999997</v>
      </c>
      <c r="Z34" s="348">
        <v>5.8064999999999998</v>
      </c>
      <c r="AA34" s="348">
        <v>8.0306999999999995</v>
      </c>
      <c r="AB34" s="348">
        <v>6.0206999999999997</v>
      </c>
      <c r="AC34" s="348">
        <v>5.9236000000000004</v>
      </c>
      <c r="AD34" s="348">
        <v>5.9508000000000001</v>
      </c>
      <c r="AE34" s="348">
        <v>8.0306999999999995</v>
      </c>
      <c r="AF34" s="348">
        <v>6.0875000000000004</v>
      </c>
      <c r="AG34" s="569"/>
      <c r="AH34" s="346">
        <v>5</v>
      </c>
      <c r="AI34" s="346">
        <v>5</v>
      </c>
      <c r="AJ34" s="346">
        <v>10</v>
      </c>
      <c r="AK34" s="346">
        <v>7</v>
      </c>
      <c r="AL34" s="346">
        <v>9</v>
      </c>
      <c r="AM34" s="346">
        <v>6</v>
      </c>
      <c r="AN34" s="346">
        <v>5</v>
      </c>
      <c r="AO34" s="572">
        <v>8</v>
      </c>
      <c r="AP34" s="346">
        <v>8</v>
      </c>
      <c r="AQ34" s="346">
        <v>10</v>
      </c>
      <c r="AR34" s="346">
        <v>10</v>
      </c>
      <c r="AS34" s="346">
        <v>1</v>
      </c>
      <c r="AT34" s="346">
        <v>7</v>
      </c>
      <c r="AU34" s="346">
        <v>8</v>
      </c>
      <c r="AV34" s="346">
        <v>4</v>
      </c>
      <c r="AW34" s="346">
        <v>8</v>
      </c>
      <c r="AX34" s="346">
        <v>8</v>
      </c>
      <c r="AY34" s="346">
        <v>8</v>
      </c>
      <c r="AZ34" s="584"/>
      <c r="BA34" s="467">
        <v>8.2899999999999991</v>
      </c>
      <c r="BB34" s="348">
        <v>59.74</v>
      </c>
      <c r="BC34" s="348">
        <v>9.07</v>
      </c>
      <c r="BD34" s="348">
        <v>24.37</v>
      </c>
      <c r="BE34" s="375">
        <v>7.0000000000000007E-2</v>
      </c>
      <c r="BF34" s="375">
        <v>-1.53</v>
      </c>
      <c r="BG34" s="374"/>
      <c r="BH34" s="594">
        <v>-1.55</v>
      </c>
      <c r="BI34" s="348">
        <v>33.39</v>
      </c>
      <c r="BJ34" s="348">
        <v>1.54</v>
      </c>
      <c r="BK34" s="348">
        <v>58.25</v>
      </c>
      <c r="BL34" s="348" t="s">
        <v>430</v>
      </c>
      <c r="BM34" s="375">
        <v>0.53</v>
      </c>
      <c r="BN34" s="375" t="s">
        <v>430</v>
      </c>
      <c r="BO34" s="375">
        <v>7.76</v>
      </c>
      <c r="BP34" s="375" t="s">
        <v>430</v>
      </c>
      <c r="BQ34" s="375">
        <v>7.0000000000000007E-2</v>
      </c>
      <c r="BR34" s="466"/>
      <c r="BS34" s="373">
        <v>2.4616125800000002</v>
      </c>
      <c r="BT34" s="354">
        <v>9.99091533</v>
      </c>
      <c r="BU34" s="430"/>
      <c r="BV34" s="374" t="s">
        <v>555</v>
      </c>
    </row>
    <row r="35" spans="1:74" s="107" customFormat="1" x14ac:dyDescent="0.25">
      <c r="A35" s="345" t="s">
        <v>7532</v>
      </c>
      <c r="B35" s="373"/>
      <c r="C35" s="719">
        <v>43353</v>
      </c>
      <c r="D35" s="373"/>
      <c r="E35" s="346">
        <v>5886.73</v>
      </c>
      <c r="F35" s="373"/>
      <c r="G35" s="347">
        <v>15.4283</v>
      </c>
      <c r="H35" s="374"/>
      <c r="I35" s="348">
        <v>0.53151000000000004</v>
      </c>
      <c r="J35" s="348">
        <v>8.2899999999999991</v>
      </c>
      <c r="K35" s="348">
        <v>0.47671000000000002</v>
      </c>
      <c r="L35" s="348">
        <v>0.51507000000000003</v>
      </c>
      <c r="M35" s="348"/>
      <c r="N35" s="350">
        <v>2.2084999999999999</v>
      </c>
      <c r="O35" s="348">
        <v>2.2084999999999999</v>
      </c>
      <c r="P35" s="348">
        <v>1.1493</v>
      </c>
      <c r="Q35" s="348">
        <v>4.5875000000000004</v>
      </c>
      <c r="R35" s="348">
        <v>8.6873000000000005</v>
      </c>
      <c r="S35" s="348">
        <v>6.3569000000000004</v>
      </c>
      <c r="T35" s="348">
        <v>5.5449999999999999</v>
      </c>
      <c r="U35" s="354">
        <v>5.5453000000000001</v>
      </c>
      <c r="V35" s="348">
        <v>5.9028999999999998</v>
      </c>
      <c r="W35" s="348">
        <v>6.5224000000000002</v>
      </c>
      <c r="X35" s="348">
        <v>6.5834999999999999</v>
      </c>
      <c r="Y35" s="375">
        <v>5.6368</v>
      </c>
      <c r="Z35" s="348" t="s">
        <v>430</v>
      </c>
      <c r="AA35" s="348">
        <v>8.0208999999999993</v>
      </c>
      <c r="AB35" s="348">
        <v>5.6174999999999997</v>
      </c>
      <c r="AC35" s="348">
        <v>5.5994000000000002</v>
      </c>
      <c r="AD35" s="348">
        <v>5.6565000000000003</v>
      </c>
      <c r="AE35" s="348">
        <v>8.0208999999999993</v>
      </c>
      <c r="AF35" s="348">
        <v>5.8453999999999997</v>
      </c>
      <c r="AG35" s="569"/>
      <c r="AH35" s="346">
        <v>12</v>
      </c>
      <c r="AI35" s="346">
        <v>12</v>
      </c>
      <c r="AJ35" s="346">
        <v>15</v>
      </c>
      <c r="AK35" s="346">
        <v>13</v>
      </c>
      <c r="AL35" s="346">
        <v>8</v>
      </c>
      <c r="AM35" s="346">
        <v>14</v>
      </c>
      <c r="AN35" s="346">
        <v>15</v>
      </c>
      <c r="AO35" s="572">
        <v>15</v>
      </c>
      <c r="AP35" s="346">
        <v>14</v>
      </c>
      <c r="AQ35" s="346">
        <v>15</v>
      </c>
      <c r="AR35" s="346">
        <v>15</v>
      </c>
      <c r="AS35" s="346">
        <v>13</v>
      </c>
      <c r="AT35" s="346" t="s">
        <v>430</v>
      </c>
      <c r="AU35" s="346">
        <v>9</v>
      </c>
      <c r="AV35" s="346">
        <v>13</v>
      </c>
      <c r="AW35" s="346">
        <v>15</v>
      </c>
      <c r="AX35" s="346">
        <v>14</v>
      </c>
      <c r="AY35" s="346">
        <v>9</v>
      </c>
      <c r="AZ35" s="584"/>
      <c r="BA35" s="467">
        <v>1.64</v>
      </c>
      <c r="BB35" s="348">
        <v>73.48</v>
      </c>
      <c r="BC35" s="348">
        <v>16.11</v>
      </c>
      <c r="BD35" s="348">
        <v>10.59</v>
      </c>
      <c r="BE35" s="375">
        <v>7.0000000000000007E-2</v>
      </c>
      <c r="BF35" s="375">
        <v>-1.88</v>
      </c>
      <c r="BG35" s="374"/>
      <c r="BH35" s="594">
        <v>-1.88</v>
      </c>
      <c r="BI35" s="348">
        <v>47.09</v>
      </c>
      <c r="BJ35" s="348">
        <v>1.79</v>
      </c>
      <c r="BK35" s="348">
        <v>51.3</v>
      </c>
      <c r="BL35" s="348" t="s">
        <v>430</v>
      </c>
      <c r="BM35" s="375">
        <v>0.38</v>
      </c>
      <c r="BN35" s="375" t="s">
        <v>430</v>
      </c>
      <c r="BO35" s="375">
        <v>1.26</v>
      </c>
      <c r="BP35" s="375" t="s">
        <v>430</v>
      </c>
      <c r="BQ35" s="375">
        <v>7.0000000000000007E-2</v>
      </c>
      <c r="BR35" s="466"/>
      <c r="BS35" s="373">
        <v>4.53511470909298</v>
      </c>
      <c r="BT35" s="354">
        <v>11.590861227681801</v>
      </c>
      <c r="BU35" s="430"/>
      <c r="BV35" s="374" t="s">
        <v>555</v>
      </c>
    </row>
    <row r="36" spans="1:74" s="107" customFormat="1" x14ac:dyDescent="0.25">
      <c r="A36" s="345" t="s">
        <v>7533</v>
      </c>
      <c r="B36" s="373"/>
      <c r="C36" s="719">
        <v>43487</v>
      </c>
      <c r="D36" s="373"/>
      <c r="E36" s="346">
        <v>5807.78</v>
      </c>
      <c r="F36" s="373"/>
      <c r="G36" s="347">
        <v>14.8561</v>
      </c>
      <c r="H36" s="374"/>
      <c r="I36" s="348">
        <v>0.73973</v>
      </c>
      <c r="J36" s="348">
        <v>7.45</v>
      </c>
      <c r="K36" s="348">
        <v>0.47917999999999999</v>
      </c>
      <c r="L36" s="348">
        <v>0.48821999999999999</v>
      </c>
      <c r="M36" s="348"/>
      <c r="N36" s="350">
        <v>3.1128999999999998</v>
      </c>
      <c r="O36" s="348">
        <v>3.1128999999999998</v>
      </c>
      <c r="P36" s="348">
        <v>1.8959999999999999</v>
      </c>
      <c r="Q36" s="348">
        <v>4.4298999999999999</v>
      </c>
      <c r="R36" s="348">
        <v>8.8877000000000006</v>
      </c>
      <c r="S36" s="348">
        <v>6.6875</v>
      </c>
      <c r="T36" s="348">
        <v>5.7660999999999998</v>
      </c>
      <c r="U36" s="354">
        <v>5.6780999999999997</v>
      </c>
      <c r="V36" s="348">
        <v>5.9603999999999999</v>
      </c>
      <c r="W36" s="348">
        <v>6.5675999999999997</v>
      </c>
      <c r="X36" s="348">
        <v>6.5972999999999997</v>
      </c>
      <c r="Y36" s="375">
        <v>5.6281999999999996</v>
      </c>
      <c r="Z36" s="348" t="s">
        <v>430</v>
      </c>
      <c r="AA36" s="348">
        <v>8.3870000000000005</v>
      </c>
      <c r="AB36" s="348">
        <v>5.9185999999999996</v>
      </c>
      <c r="AC36" s="348">
        <v>5.7607999999999997</v>
      </c>
      <c r="AD36" s="348">
        <v>5.7621000000000002</v>
      </c>
      <c r="AE36" s="348">
        <v>8.3870000000000005</v>
      </c>
      <c r="AF36" s="348">
        <v>5.5989000000000004</v>
      </c>
      <c r="AG36" s="569"/>
      <c r="AH36" s="346">
        <v>2</v>
      </c>
      <c r="AI36" s="346">
        <v>2</v>
      </c>
      <c r="AJ36" s="346">
        <v>5</v>
      </c>
      <c r="AK36" s="346">
        <v>14</v>
      </c>
      <c r="AL36" s="346">
        <v>7</v>
      </c>
      <c r="AM36" s="346">
        <v>8</v>
      </c>
      <c r="AN36" s="346">
        <v>10</v>
      </c>
      <c r="AO36" s="572">
        <v>12</v>
      </c>
      <c r="AP36" s="346">
        <v>12</v>
      </c>
      <c r="AQ36" s="346">
        <v>14</v>
      </c>
      <c r="AR36" s="346">
        <v>14</v>
      </c>
      <c r="AS36" s="346">
        <v>15</v>
      </c>
      <c r="AT36" s="346" t="s">
        <v>430</v>
      </c>
      <c r="AU36" s="346">
        <v>7</v>
      </c>
      <c r="AV36" s="346">
        <v>7</v>
      </c>
      <c r="AW36" s="346">
        <v>11</v>
      </c>
      <c r="AX36" s="346">
        <v>12</v>
      </c>
      <c r="AY36" s="346">
        <v>7</v>
      </c>
      <c r="AZ36" s="584"/>
      <c r="BA36" s="467" t="s">
        <v>430</v>
      </c>
      <c r="BB36" s="348">
        <v>73.12</v>
      </c>
      <c r="BC36" s="348">
        <v>11.11</v>
      </c>
      <c r="BD36" s="348">
        <v>8.31</v>
      </c>
      <c r="BE36" s="375">
        <v>32.81</v>
      </c>
      <c r="BF36" s="375">
        <v>-25.34</v>
      </c>
      <c r="BG36" s="374"/>
      <c r="BH36" s="594">
        <v>-25.34</v>
      </c>
      <c r="BI36" s="348">
        <v>44.9</v>
      </c>
      <c r="BJ36" s="348">
        <v>8.43</v>
      </c>
      <c r="BK36" s="348">
        <v>39.200000000000003</v>
      </c>
      <c r="BL36" s="348" t="s">
        <v>430</v>
      </c>
      <c r="BM36" s="375" t="s">
        <v>430</v>
      </c>
      <c r="BN36" s="375" t="s">
        <v>430</v>
      </c>
      <c r="BO36" s="375" t="s">
        <v>430</v>
      </c>
      <c r="BP36" s="375" t="s">
        <v>430</v>
      </c>
      <c r="BQ36" s="375">
        <v>32.81</v>
      </c>
      <c r="BR36" s="466"/>
      <c r="BS36" s="373">
        <v>3.7851736196214798</v>
      </c>
      <c r="BT36" s="354">
        <v>13.288446478671201</v>
      </c>
      <c r="BU36" s="430"/>
      <c r="BV36" s="374" t="s">
        <v>555</v>
      </c>
    </row>
    <row r="37" spans="1:74" s="107" customFormat="1" x14ac:dyDescent="0.25">
      <c r="A37" s="345" t="s">
        <v>7534</v>
      </c>
      <c r="B37" s="373"/>
      <c r="C37" s="719">
        <v>38929</v>
      </c>
      <c r="D37" s="373"/>
      <c r="E37" s="346">
        <v>4111.68</v>
      </c>
      <c r="F37" s="373"/>
      <c r="G37" s="347">
        <v>3568.1959000000002</v>
      </c>
      <c r="H37" s="374"/>
      <c r="I37" s="348">
        <v>0.69</v>
      </c>
      <c r="J37" s="348">
        <v>7.71</v>
      </c>
      <c r="K37" s="348">
        <v>0.46</v>
      </c>
      <c r="L37" s="348">
        <v>0.49</v>
      </c>
      <c r="M37" s="348"/>
      <c r="N37" s="350">
        <v>2.0314999999999999</v>
      </c>
      <c r="O37" s="348">
        <v>2.0314999999999999</v>
      </c>
      <c r="P37" s="348">
        <v>1.4072</v>
      </c>
      <c r="Q37" s="348">
        <v>7.0957999999999997</v>
      </c>
      <c r="R37" s="348">
        <v>9.6460000000000008</v>
      </c>
      <c r="S37" s="348">
        <v>6.7747000000000002</v>
      </c>
      <c r="T37" s="348">
        <v>5.6536999999999997</v>
      </c>
      <c r="U37" s="354">
        <v>5.5781999999999998</v>
      </c>
      <c r="V37" s="348">
        <v>5.8986000000000001</v>
      </c>
      <c r="W37" s="348">
        <v>6.5933000000000002</v>
      </c>
      <c r="X37" s="348">
        <v>6.6715</v>
      </c>
      <c r="Y37" s="375">
        <v>5.6344000000000003</v>
      </c>
      <c r="Z37" s="348">
        <v>5.7150999999999996</v>
      </c>
      <c r="AA37" s="348">
        <v>9.4032999999999998</v>
      </c>
      <c r="AB37" s="348">
        <v>5.8198999999999996</v>
      </c>
      <c r="AC37" s="348">
        <v>5.6711</v>
      </c>
      <c r="AD37" s="348">
        <v>5.6523000000000003</v>
      </c>
      <c r="AE37" s="348">
        <v>9.4032999999999998</v>
      </c>
      <c r="AF37" s="348">
        <v>6.6516000000000002</v>
      </c>
      <c r="AG37" s="569"/>
      <c r="AH37" s="346">
        <v>14</v>
      </c>
      <c r="AI37" s="346">
        <v>14</v>
      </c>
      <c r="AJ37" s="346">
        <v>13</v>
      </c>
      <c r="AK37" s="346">
        <v>1</v>
      </c>
      <c r="AL37" s="346">
        <v>2</v>
      </c>
      <c r="AM37" s="346">
        <v>5</v>
      </c>
      <c r="AN37" s="346">
        <v>12</v>
      </c>
      <c r="AO37" s="572">
        <v>13</v>
      </c>
      <c r="AP37" s="346">
        <v>15</v>
      </c>
      <c r="AQ37" s="346">
        <v>13</v>
      </c>
      <c r="AR37" s="346">
        <v>13</v>
      </c>
      <c r="AS37" s="346">
        <v>14</v>
      </c>
      <c r="AT37" s="346">
        <v>8</v>
      </c>
      <c r="AU37" s="346">
        <v>1</v>
      </c>
      <c r="AV37" s="346">
        <v>10</v>
      </c>
      <c r="AW37" s="346">
        <v>13</v>
      </c>
      <c r="AX37" s="346">
        <v>15</v>
      </c>
      <c r="AY37" s="346">
        <v>1</v>
      </c>
      <c r="AZ37" s="584"/>
      <c r="BA37" s="467">
        <v>6.9</v>
      </c>
      <c r="BB37" s="348">
        <v>69.97</v>
      </c>
      <c r="BC37" s="348">
        <v>11.44</v>
      </c>
      <c r="BD37" s="348">
        <v>8.42</v>
      </c>
      <c r="BE37" s="375" t="s">
        <v>430</v>
      </c>
      <c r="BF37" s="375">
        <v>3.28</v>
      </c>
      <c r="BG37" s="374"/>
      <c r="BH37" s="594">
        <v>3.15</v>
      </c>
      <c r="BI37" s="348">
        <v>47.12</v>
      </c>
      <c r="BJ37" s="348">
        <v>2.7</v>
      </c>
      <c r="BK37" s="348">
        <v>40</v>
      </c>
      <c r="BL37" s="348" t="s">
        <v>430</v>
      </c>
      <c r="BM37" s="375">
        <v>3.61</v>
      </c>
      <c r="BN37" s="375" t="s">
        <v>430</v>
      </c>
      <c r="BO37" s="375">
        <v>3.29</v>
      </c>
      <c r="BP37" s="375" t="s">
        <v>430</v>
      </c>
      <c r="BQ37" s="375">
        <v>0.12</v>
      </c>
      <c r="BR37" s="466"/>
      <c r="BS37" s="373">
        <v>4.6084157100000001</v>
      </c>
      <c r="BT37" s="354">
        <v>8.3768182899999992</v>
      </c>
      <c r="BU37" s="430"/>
      <c r="BV37" s="374" t="s">
        <v>555</v>
      </c>
    </row>
    <row r="38" spans="1:74" s="107" customFormat="1" x14ac:dyDescent="0.25">
      <c r="A38" s="345" t="s">
        <v>7535</v>
      </c>
      <c r="B38" s="373"/>
      <c r="C38" s="719">
        <v>43299</v>
      </c>
      <c r="D38" s="373"/>
      <c r="E38" s="346">
        <v>4578.49</v>
      </c>
      <c r="F38" s="373"/>
      <c r="G38" s="347">
        <v>15.99</v>
      </c>
      <c r="H38" s="374"/>
      <c r="I38" s="348">
        <v>0.56164000000000003</v>
      </c>
      <c r="J38" s="348">
        <v>7.59</v>
      </c>
      <c r="K38" s="348">
        <v>0.43014000000000002</v>
      </c>
      <c r="L38" s="348">
        <v>0.44109999999999999</v>
      </c>
      <c r="M38" s="348"/>
      <c r="N38" s="350">
        <v>2.5876000000000001</v>
      </c>
      <c r="O38" s="348">
        <v>2.5876000000000001</v>
      </c>
      <c r="P38" s="348">
        <v>1.6962999999999999</v>
      </c>
      <c r="Q38" s="348">
        <v>5.1134000000000004</v>
      </c>
      <c r="R38" s="348">
        <v>9.2619000000000007</v>
      </c>
      <c r="S38" s="348">
        <v>6.8606999999999996</v>
      </c>
      <c r="T38" s="348">
        <v>5.9641999999999999</v>
      </c>
      <c r="U38" s="354">
        <v>5.9379</v>
      </c>
      <c r="V38" s="348">
        <v>6.2835000000000001</v>
      </c>
      <c r="W38" s="348">
        <v>6.9005999999999998</v>
      </c>
      <c r="X38" s="348">
        <v>6.9888000000000003</v>
      </c>
      <c r="Y38" s="375">
        <v>5.9908999999999999</v>
      </c>
      <c r="Z38" s="348" t="s">
        <v>430</v>
      </c>
      <c r="AA38" s="348">
        <v>8.7987000000000002</v>
      </c>
      <c r="AB38" s="348">
        <v>6.0602</v>
      </c>
      <c r="AC38" s="348">
        <v>5.98</v>
      </c>
      <c r="AD38" s="348">
        <v>6.0260999999999996</v>
      </c>
      <c r="AE38" s="348">
        <v>8.7987000000000002</v>
      </c>
      <c r="AF38" s="348">
        <v>6.2182000000000004</v>
      </c>
      <c r="AG38" s="569"/>
      <c r="AH38" s="346">
        <v>10</v>
      </c>
      <c r="AI38" s="346">
        <v>10</v>
      </c>
      <c r="AJ38" s="346">
        <v>9</v>
      </c>
      <c r="AK38" s="346">
        <v>5</v>
      </c>
      <c r="AL38" s="346">
        <v>4</v>
      </c>
      <c r="AM38" s="346">
        <v>3</v>
      </c>
      <c r="AN38" s="346">
        <v>3</v>
      </c>
      <c r="AO38" s="572">
        <v>6</v>
      </c>
      <c r="AP38" s="346">
        <v>6</v>
      </c>
      <c r="AQ38" s="346">
        <v>7</v>
      </c>
      <c r="AR38" s="346">
        <v>6</v>
      </c>
      <c r="AS38" s="346">
        <v>9</v>
      </c>
      <c r="AT38" s="346" t="s">
        <v>430</v>
      </c>
      <c r="AU38" s="346">
        <v>5</v>
      </c>
      <c r="AV38" s="346">
        <v>3</v>
      </c>
      <c r="AW38" s="346">
        <v>4</v>
      </c>
      <c r="AX38" s="346">
        <v>6</v>
      </c>
      <c r="AY38" s="346">
        <v>5</v>
      </c>
      <c r="AZ38" s="584"/>
      <c r="BA38" s="467">
        <v>7.73</v>
      </c>
      <c r="BB38" s="348">
        <v>87.19</v>
      </c>
      <c r="BC38" s="348">
        <v>2.82</v>
      </c>
      <c r="BD38" s="348" t="s">
        <v>430</v>
      </c>
      <c r="BE38" s="375">
        <v>0.03</v>
      </c>
      <c r="BF38" s="375">
        <v>2.2200000000000002</v>
      </c>
      <c r="BG38" s="374"/>
      <c r="BH38" s="594">
        <v>2.0499999999999998</v>
      </c>
      <c r="BI38" s="348">
        <v>47.75</v>
      </c>
      <c r="BJ38" s="348">
        <v>2.73</v>
      </c>
      <c r="BK38" s="348">
        <v>39.53</v>
      </c>
      <c r="BL38" s="348" t="s">
        <v>430</v>
      </c>
      <c r="BM38" s="375">
        <v>7.73</v>
      </c>
      <c r="BN38" s="375" t="s">
        <v>430</v>
      </c>
      <c r="BO38" s="375" t="s">
        <v>430</v>
      </c>
      <c r="BP38" s="375" t="s">
        <v>430</v>
      </c>
      <c r="BQ38" s="375">
        <v>0.03</v>
      </c>
      <c r="BR38" s="466"/>
      <c r="BS38" s="373">
        <v>3.5548329010664501</v>
      </c>
      <c r="BT38" s="354">
        <v>5.5524692516657401</v>
      </c>
      <c r="BU38" s="430"/>
      <c r="BV38" s="374" t="s">
        <v>555</v>
      </c>
    </row>
    <row r="39" spans="1:74" s="107" customFormat="1" x14ac:dyDescent="0.25">
      <c r="A39" s="345" t="s">
        <v>7536</v>
      </c>
      <c r="B39" s="373"/>
      <c r="C39" s="719">
        <v>37862</v>
      </c>
      <c r="D39" s="373"/>
      <c r="E39" s="346">
        <v>3956.46</v>
      </c>
      <c r="F39" s="373"/>
      <c r="G39" s="347">
        <v>4440.3732</v>
      </c>
      <c r="H39" s="374"/>
      <c r="I39" s="348">
        <v>0.6411</v>
      </c>
      <c r="J39" s="348">
        <v>7.8</v>
      </c>
      <c r="K39" s="348">
        <v>0.55067999999999995</v>
      </c>
      <c r="L39" s="348">
        <v>0.56437999999999999</v>
      </c>
      <c r="M39" s="348"/>
      <c r="N39" s="350">
        <v>2.6558999999999999</v>
      </c>
      <c r="O39" s="348">
        <v>2.6558999999999999</v>
      </c>
      <c r="P39" s="348">
        <v>1.7269000000000001</v>
      </c>
      <c r="Q39" s="348">
        <v>4.7237999999999998</v>
      </c>
      <c r="R39" s="348">
        <v>8.1425000000000001</v>
      </c>
      <c r="S39" s="348">
        <v>6.2464000000000004</v>
      </c>
      <c r="T39" s="348">
        <v>5.5655000000000001</v>
      </c>
      <c r="U39" s="354">
        <v>5.5598999999999998</v>
      </c>
      <c r="V39" s="348">
        <v>5.9257</v>
      </c>
      <c r="W39" s="348">
        <v>6.6139000000000001</v>
      </c>
      <c r="X39" s="348">
        <v>6.7164999999999999</v>
      </c>
      <c r="Y39" s="375">
        <v>6.3219000000000003</v>
      </c>
      <c r="Z39" s="348">
        <v>6.0595999999999997</v>
      </c>
      <c r="AA39" s="348">
        <v>8.0126000000000008</v>
      </c>
      <c r="AB39" s="348">
        <v>5.5683999999999996</v>
      </c>
      <c r="AC39" s="348">
        <v>5.6060999999999996</v>
      </c>
      <c r="AD39" s="348">
        <v>5.6638000000000002</v>
      </c>
      <c r="AE39" s="348">
        <v>8.0126000000000008</v>
      </c>
      <c r="AF39" s="348">
        <v>6.7948000000000004</v>
      </c>
      <c r="AG39" s="569"/>
      <c r="AH39" s="346">
        <v>9</v>
      </c>
      <c r="AI39" s="346">
        <v>9</v>
      </c>
      <c r="AJ39" s="346">
        <v>8</v>
      </c>
      <c r="AK39" s="346">
        <v>11</v>
      </c>
      <c r="AL39" s="346">
        <v>12</v>
      </c>
      <c r="AM39" s="346">
        <v>15</v>
      </c>
      <c r="AN39" s="346">
        <v>14</v>
      </c>
      <c r="AO39" s="572">
        <v>14</v>
      </c>
      <c r="AP39" s="346">
        <v>13</v>
      </c>
      <c r="AQ39" s="346">
        <v>12</v>
      </c>
      <c r="AR39" s="346">
        <v>12</v>
      </c>
      <c r="AS39" s="346">
        <v>3</v>
      </c>
      <c r="AT39" s="346">
        <v>6</v>
      </c>
      <c r="AU39" s="346">
        <v>10</v>
      </c>
      <c r="AV39" s="346">
        <v>15</v>
      </c>
      <c r="AW39" s="346">
        <v>14</v>
      </c>
      <c r="AX39" s="346">
        <v>13</v>
      </c>
      <c r="AY39" s="346">
        <v>10</v>
      </c>
      <c r="AZ39" s="584"/>
      <c r="BA39" s="467">
        <v>15.88</v>
      </c>
      <c r="BB39" s="348">
        <v>58.84</v>
      </c>
      <c r="BC39" s="348">
        <v>16.29</v>
      </c>
      <c r="BD39" s="348">
        <v>8.56</v>
      </c>
      <c r="BE39" s="375" t="s">
        <v>430</v>
      </c>
      <c r="BF39" s="375">
        <v>0.44</v>
      </c>
      <c r="BG39" s="374"/>
      <c r="BH39" s="594">
        <v>0.44</v>
      </c>
      <c r="BI39" s="348">
        <v>40.32</v>
      </c>
      <c r="BJ39" s="348">
        <v>8.2899999999999991</v>
      </c>
      <c r="BK39" s="348">
        <v>35.08</v>
      </c>
      <c r="BL39" s="348" t="s">
        <v>430</v>
      </c>
      <c r="BM39" s="375">
        <v>1.62</v>
      </c>
      <c r="BN39" s="375" t="s">
        <v>430</v>
      </c>
      <c r="BO39" s="375">
        <v>14.26</v>
      </c>
      <c r="BP39" s="375" t="s">
        <v>430</v>
      </c>
      <c r="BQ39" s="375" t="s">
        <v>430</v>
      </c>
      <c r="BR39" s="466"/>
      <c r="BS39" s="373">
        <v>9.1029151381794193</v>
      </c>
      <c r="BT39" s="354">
        <v>9.9451124080109796</v>
      </c>
      <c r="BU39" s="430"/>
      <c r="BV39" s="374" t="s">
        <v>555</v>
      </c>
    </row>
    <row r="40" spans="1:74" s="107" customFormat="1" x14ac:dyDescent="0.25">
      <c r="A40" s="345" t="s">
        <v>7537</v>
      </c>
      <c r="B40" s="373"/>
      <c r="C40" s="719">
        <v>43859</v>
      </c>
      <c r="D40" s="373"/>
      <c r="E40" s="346">
        <v>3056.59</v>
      </c>
      <c r="F40" s="373"/>
      <c r="G40" s="347">
        <v>1422.8615</v>
      </c>
      <c r="H40" s="374"/>
      <c r="I40" s="348">
        <v>0.49314999999999998</v>
      </c>
      <c r="J40" s="348">
        <v>7.4</v>
      </c>
      <c r="K40" s="348">
        <v>0.46192</v>
      </c>
      <c r="L40" s="348">
        <v>0.48658000000000001</v>
      </c>
      <c r="M40" s="348"/>
      <c r="N40" s="350">
        <v>3.0114999999999998</v>
      </c>
      <c r="O40" s="348">
        <v>3.0114999999999998</v>
      </c>
      <c r="P40" s="348">
        <v>1.5759000000000001</v>
      </c>
      <c r="Q40" s="348">
        <v>4.6782000000000004</v>
      </c>
      <c r="R40" s="348">
        <v>8.9657</v>
      </c>
      <c r="S40" s="348">
        <v>7.0183</v>
      </c>
      <c r="T40" s="348">
        <v>6.0766</v>
      </c>
      <c r="U40" s="354">
        <v>5.9851000000000001</v>
      </c>
      <c r="V40" s="348">
        <v>6.3276000000000003</v>
      </c>
      <c r="W40" s="348">
        <v>6.9455</v>
      </c>
      <c r="X40" s="348">
        <v>7.0148000000000001</v>
      </c>
      <c r="Y40" s="375">
        <v>6.0458999999999996</v>
      </c>
      <c r="Z40" s="348" t="s">
        <v>430</v>
      </c>
      <c r="AA40" s="348">
        <v>8.4657</v>
      </c>
      <c r="AB40" s="348">
        <v>6.2053000000000003</v>
      </c>
      <c r="AC40" s="348">
        <v>6.0835999999999997</v>
      </c>
      <c r="AD40" s="348">
        <v>6.0843999999999996</v>
      </c>
      <c r="AE40" s="348">
        <v>8.4657</v>
      </c>
      <c r="AF40" s="348">
        <v>5.8082000000000003</v>
      </c>
      <c r="AG40" s="569"/>
      <c r="AH40" s="346">
        <v>4</v>
      </c>
      <c r="AI40" s="346">
        <v>4</v>
      </c>
      <c r="AJ40" s="346">
        <v>11</v>
      </c>
      <c r="AK40" s="346">
        <v>12</v>
      </c>
      <c r="AL40" s="346">
        <v>6</v>
      </c>
      <c r="AM40" s="346">
        <v>2</v>
      </c>
      <c r="AN40" s="346">
        <v>1</v>
      </c>
      <c r="AO40" s="572">
        <v>2</v>
      </c>
      <c r="AP40" s="346">
        <v>5</v>
      </c>
      <c r="AQ40" s="346">
        <v>4</v>
      </c>
      <c r="AR40" s="346">
        <v>5</v>
      </c>
      <c r="AS40" s="346">
        <v>7</v>
      </c>
      <c r="AT40" s="346" t="s">
        <v>430</v>
      </c>
      <c r="AU40" s="346">
        <v>6</v>
      </c>
      <c r="AV40" s="346">
        <v>1</v>
      </c>
      <c r="AW40" s="346">
        <v>1</v>
      </c>
      <c r="AX40" s="346">
        <v>3</v>
      </c>
      <c r="AY40" s="346">
        <v>6</v>
      </c>
      <c r="AZ40" s="584"/>
      <c r="BA40" s="467">
        <v>14.66</v>
      </c>
      <c r="BB40" s="348">
        <v>96.43</v>
      </c>
      <c r="BC40" s="348" t="s">
        <v>430</v>
      </c>
      <c r="BD40" s="348" t="s">
        <v>430</v>
      </c>
      <c r="BE40" s="375">
        <v>0.04</v>
      </c>
      <c r="BF40" s="375">
        <v>-11.13</v>
      </c>
      <c r="BG40" s="374"/>
      <c r="BH40" s="594">
        <v>-11.13</v>
      </c>
      <c r="BI40" s="348">
        <v>47.78</v>
      </c>
      <c r="BJ40" s="348">
        <v>28.22</v>
      </c>
      <c r="BK40" s="348">
        <v>20.420000000000002</v>
      </c>
      <c r="BL40" s="348" t="s">
        <v>430</v>
      </c>
      <c r="BM40" s="375" t="s">
        <v>430</v>
      </c>
      <c r="BN40" s="375" t="s">
        <v>430</v>
      </c>
      <c r="BO40" s="375">
        <v>14.66</v>
      </c>
      <c r="BP40" s="375" t="s">
        <v>430</v>
      </c>
      <c r="BQ40" s="375">
        <v>0.04</v>
      </c>
      <c r="BR40" s="466"/>
      <c r="BS40" s="373">
        <v>6.0628966981811301</v>
      </c>
      <c r="BT40" s="354">
        <v>8.8826228673352201</v>
      </c>
      <c r="BU40" s="430"/>
      <c r="BV40" s="374" t="s">
        <v>555</v>
      </c>
    </row>
    <row r="41" spans="1:74" s="107" customFormat="1" x14ac:dyDescent="0.25">
      <c r="A41" s="345" t="s">
        <v>7538</v>
      </c>
      <c r="B41" s="373"/>
      <c r="C41" s="719">
        <v>44111</v>
      </c>
      <c r="D41" s="373"/>
      <c r="E41" s="346">
        <v>1698.34</v>
      </c>
      <c r="F41" s="373"/>
      <c r="G41" s="347">
        <v>1375.4656</v>
      </c>
      <c r="H41" s="374"/>
      <c r="I41" s="348">
        <v>0.51444000000000001</v>
      </c>
      <c r="J41" s="348">
        <v>7.44</v>
      </c>
      <c r="K41" s="348">
        <v>0.47</v>
      </c>
      <c r="L41" s="348">
        <v>0.5</v>
      </c>
      <c r="M41" s="348"/>
      <c r="N41" s="350">
        <v>3.6684000000000001</v>
      </c>
      <c r="O41" s="348">
        <v>3.6684000000000001</v>
      </c>
      <c r="P41" s="348">
        <v>2.1796000000000002</v>
      </c>
      <c r="Q41" s="348">
        <v>5.2645</v>
      </c>
      <c r="R41" s="348">
        <v>9.3832000000000004</v>
      </c>
      <c r="S41" s="348">
        <v>6.7862</v>
      </c>
      <c r="T41" s="348">
        <v>5.9592000000000001</v>
      </c>
      <c r="U41" s="354">
        <v>6.0167999999999999</v>
      </c>
      <c r="V41" s="348">
        <v>6.4157000000000002</v>
      </c>
      <c r="W41" s="348">
        <v>7.0994999999999999</v>
      </c>
      <c r="X41" s="348">
        <v>7.1761999999999997</v>
      </c>
      <c r="Y41" s="375">
        <v>6.1790000000000003</v>
      </c>
      <c r="Z41" s="348" t="s">
        <v>430</v>
      </c>
      <c r="AA41" s="348">
        <v>9.1646000000000001</v>
      </c>
      <c r="AB41" s="348">
        <v>5.9530000000000003</v>
      </c>
      <c r="AC41" s="348">
        <v>6.0132000000000003</v>
      </c>
      <c r="AD41" s="348">
        <v>6.1303000000000001</v>
      </c>
      <c r="AE41" s="348">
        <v>9.1646000000000001</v>
      </c>
      <c r="AF41" s="348">
        <v>5.9054000000000002</v>
      </c>
      <c r="AG41" s="569"/>
      <c r="AH41" s="346">
        <v>1</v>
      </c>
      <c r="AI41" s="346">
        <v>1</v>
      </c>
      <c r="AJ41" s="346">
        <v>3</v>
      </c>
      <c r="AK41" s="346">
        <v>3</v>
      </c>
      <c r="AL41" s="346">
        <v>3</v>
      </c>
      <c r="AM41" s="346">
        <v>4</v>
      </c>
      <c r="AN41" s="346">
        <v>4</v>
      </c>
      <c r="AO41" s="572">
        <v>1</v>
      </c>
      <c r="AP41" s="346">
        <v>2</v>
      </c>
      <c r="AQ41" s="346">
        <v>2</v>
      </c>
      <c r="AR41" s="346">
        <v>2</v>
      </c>
      <c r="AS41" s="346">
        <v>5</v>
      </c>
      <c r="AT41" s="346" t="s">
        <v>430</v>
      </c>
      <c r="AU41" s="346">
        <v>3</v>
      </c>
      <c r="AV41" s="346">
        <v>6</v>
      </c>
      <c r="AW41" s="346">
        <v>3</v>
      </c>
      <c r="AX41" s="346">
        <v>1</v>
      </c>
      <c r="AY41" s="346">
        <v>3</v>
      </c>
      <c r="AZ41" s="584"/>
      <c r="BA41" s="467">
        <v>0.31</v>
      </c>
      <c r="BB41" s="348">
        <v>86.61</v>
      </c>
      <c r="BC41" s="348">
        <v>3.63</v>
      </c>
      <c r="BD41" s="348">
        <v>1.22</v>
      </c>
      <c r="BE41" s="375" t="s">
        <v>430</v>
      </c>
      <c r="BF41" s="375">
        <v>8.2200000000000006</v>
      </c>
      <c r="BG41" s="374"/>
      <c r="BH41" s="594">
        <v>8.2200000000000006</v>
      </c>
      <c r="BI41" s="348">
        <v>61.41</v>
      </c>
      <c r="BJ41" s="348">
        <v>15.73</v>
      </c>
      <c r="BK41" s="348">
        <v>14.32</v>
      </c>
      <c r="BL41" s="348" t="s">
        <v>430</v>
      </c>
      <c r="BM41" s="375">
        <v>0.31</v>
      </c>
      <c r="BN41" s="375" t="s">
        <v>430</v>
      </c>
      <c r="BO41" s="375" t="s">
        <v>430</v>
      </c>
      <c r="BP41" s="375" t="s">
        <v>430</v>
      </c>
      <c r="BQ41" s="375" t="s">
        <v>430</v>
      </c>
      <c r="BR41" s="466"/>
      <c r="BS41" s="373">
        <v>2.86902696913929</v>
      </c>
      <c r="BT41" s="354">
        <v>9.3040254072087905</v>
      </c>
      <c r="BU41" s="430"/>
      <c r="BV41" s="374" t="s">
        <v>555</v>
      </c>
    </row>
    <row r="42" spans="1:74" s="107" customFormat="1" x14ac:dyDescent="0.25">
      <c r="A42" s="345" t="s">
        <v>7539</v>
      </c>
      <c r="B42" s="373"/>
      <c r="C42" s="719">
        <v>39444</v>
      </c>
      <c r="D42" s="373"/>
      <c r="E42" s="346">
        <v>2228.21</v>
      </c>
      <c r="F42" s="373"/>
      <c r="G42" s="347">
        <v>2797.7532000000001</v>
      </c>
      <c r="H42" s="374"/>
      <c r="I42" s="348">
        <v>0.75</v>
      </c>
      <c r="J42" s="348">
        <v>7.53</v>
      </c>
      <c r="K42" s="348">
        <v>0.72</v>
      </c>
      <c r="L42" s="348">
        <v>0.74</v>
      </c>
      <c r="M42" s="348"/>
      <c r="N42" s="350">
        <v>2.1507999999999998</v>
      </c>
      <c r="O42" s="348">
        <v>2.1507999999999998</v>
      </c>
      <c r="P42" s="348">
        <v>1.1808000000000001</v>
      </c>
      <c r="Q42" s="348">
        <v>4.0039999999999996</v>
      </c>
      <c r="R42" s="348">
        <v>8.0503</v>
      </c>
      <c r="S42" s="348">
        <v>5.6908000000000003</v>
      </c>
      <c r="T42" s="348">
        <v>4.8916000000000004</v>
      </c>
      <c r="U42" s="354">
        <v>4.8426</v>
      </c>
      <c r="V42" s="348">
        <v>5.2150999999999996</v>
      </c>
      <c r="W42" s="348">
        <v>5.8963999999999999</v>
      </c>
      <c r="X42" s="348">
        <v>5.9893000000000001</v>
      </c>
      <c r="Y42" s="375">
        <v>5.1003999999999996</v>
      </c>
      <c r="Z42" s="348">
        <v>4.9459999999999997</v>
      </c>
      <c r="AA42" s="348">
        <v>7.5791000000000004</v>
      </c>
      <c r="AB42" s="348">
        <v>4.9523000000000001</v>
      </c>
      <c r="AC42" s="348">
        <v>4.8997000000000002</v>
      </c>
      <c r="AD42" s="348">
        <v>4.9591000000000003</v>
      </c>
      <c r="AE42" s="348">
        <v>7.5791000000000004</v>
      </c>
      <c r="AF42" s="348">
        <v>5.7691999999999997</v>
      </c>
      <c r="AG42" s="569"/>
      <c r="AH42" s="346">
        <v>13</v>
      </c>
      <c r="AI42" s="346">
        <v>13</v>
      </c>
      <c r="AJ42" s="346">
        <v>14</v>
      </c>
      <c r="AK42" s="346">
        <v>15</v>
      </c>
      <c r="AL42" s="346">
        <v>14</v>
      </c>
      <c r="AM42" s="346">
        <v>16</v>
      </c>
      <c r="AN42" s="346">
        <v>16</v>
      </c>
      <c r="AO42" s="572">
        <v>16</v>
      </c>
      <c r="AP42" s="346">
        <v>16</v>
      </c>
      <c r="AQ42" s="346">
        <v>16</v>
      </c>
      <c r="AR42" s="346">
        <v>16</v>
      </c>
      <c r="AS42" s="346">
        <v>16</v>
      </c>
      <c r="AT42" s="346">
        <v>9</v>
      </c>
      <c r="AU42" s="346">
        <v>11</v>
      </c>
      <c r="AV42" s="346">
        <v>16</v>
      </c>
      <c r="AW42" s="346">
        <v>16</v>
      </c>
      <c r="AX42" s="346">
        <v>16</v>
      </c>
      <c r="AY42" s="346">
        <v>11</v>
      </c>
      <c r="AZ42" s="584"/>
      <c r="BA42" s="467">
        <v>8.5399999999999991</v>
      </c>
      <c r="BB42" s="348">
        <v>88.82</v>
      </c>
      <c r="BC42" s="348">
        <v>5.37</v>
      </c>
      <c r="BD42" s="348">
        <v>2.13</v>
      </c>
      <c r="BE42" s="375">
        <v>0.06</v>
      </c>
      <c r="BF42" s="375">
        <v>-4.92</v>
      </c>
      <c r="BG42" s="374"/>
      <c r="BH42" s="594">
        <v>-4.92</v>
      </c>
      <c r="BI42" s="348">
        <v>51.32</v>
      </c>
      <c r="BJ42" s="348">
        <v>12.81</v>
      </c>
      <c r="BK42" s="348">
        <v>32.19</v>
      </c>
      <c r="BL42" s="348" t="s">
        <v>430</v>
      </c>
      <c r="BM42" s="375" t="s">
        <v>430</v>
      </c>
      <c r="BN42" s="375" t="s">
        <v>430</v>
      </c>
      <c r="BO42" s="375">
        <v>8.5399999999999991</v>
      </c>
      <c r="BP42" s="375" t="s">
        <v>430</v>
      </c>
      <c r="BQ42" s="375">
        <v>0.06</v>
      </c>
      <c r="BR42" s="466"/>
      <c r="BS42" s="373">
        <v>3.0630737293873902</v>
      </c>
      <c r="BT42" s="354">
        <v>17.7356460564529</v>
      </c>
      <c r="BU42" s="430"/>
      <c r="BV42" s="374" t="s">
        <v>555</v>
      </c>
    </row>
    <row r="43" spans="1:74" s="107" customFormat="1" x14ac:dyDescent="0.25">
      <c r="A43" s="345" t="s">
        <v>7540</v>
      </c>
      <c r="B43" s="373"/>
      <c r="C43" s="719">
        <v>40542</v>
      </c>
      <c r="D43" s="373"/>
      <c r="E43" s="346">
        <v>1159.92</v>
      </c>
      <c r="F43" s="373"/>
      <c r="G43" s="347">
        <v>2829.665</v>
      </c>
      <c r="H43" s="374"/>
      <c r="I43" s="348">
        <v>0.50410999999999995</v>
      </c>
      <c r="J43" s="348">
        <v>7.66</v>
      </c>
      <c r="K43" s="348">
        <v>0.48219000000000001</v>
      </c>
      <c r="L43" s="348">
        <v>0.49863000000000002</v>
      </c>
      <c r="M43" s="348"/>
      <c r="N43" s="350">
        <v>2.8083</v>
      </c>
      <c r="O43" s="348">
        <v>2.8083</v>
      </c>
      <c r="P43" s="348">
        <v>1.5135000000000001</v>
      </c>
      <c r="Q43" s="348">
        <v>4.7979000000000003</v>
      </c>
      <c r="R43" s="348">
        <v>9.1260999999999992</v>
      </c>
      <c r="S43" s="348">
        <v>6.6962000000000002</v>
      </c>
      <c r="T43" s="348">
        <v>5.8021000000000003</v>
      </c>
      <c r="U43" s="354">
        <v>5.7523999999999997</v>
      </c>
      <c r="V43" s="348">
        <v>6.1044</v>
      </c>
      <c r="W43" s="348">
        <v>6.7643000000000004</v>
      </c>
      <c r="X43" s="348">
        <v>6.8731999999999998</v>
      </c>
      <c r="Y43" s="375">
        <v>5.7873999999999999</v>
      </c>
      <c r="Z43" s="348">
        <v>6.2961</v>
      </c>
      <c r="AA43" s="348">
        <v>8.8889999999999993</v>
      </c>
      <c r="AB43" s="348">
        <v>5.9612999999999996</v>
      </c>
      <c r="AC43" s="348">
        <v>5.8010999999999999</v>
      </c>
      <c r="AD43" s="348">
        <v>5.8483999999999998</v>
      </c>
      <c r="AE43" s="348">
        <v>8.8889999999999993</v>
      </c>
      <c r="AF43" s="348">
        <v>7.0186000000000002</v>
      </c>
      <c r="AG43" s="569"/>
      <c r="AH43" s="346">
        <v>7</v>
      </c>
      <c r="AI43" s="346">
        <v>7</v>
      </c>
      <c r="AJ43" s="346">
        <v>12</v>
      </c>
      <c r="AK43" s="346">
        <v>9</v>
      </c>
      <c r="AL43" s="346">
        <v>5</v>
      </c>
      <c r="AM43" s="346">
        <v>7</v>
      </c>
      <c r="AN43" s="346">
        <v>9</v>
      </c>
      <c r="AO43" s="572">
        <v>9</v>
      </c>
      <c r="AP43" s="346">
        <v>10</v>
      </c>
      <c r="AQ43" s="346">
        <v>9</v>
      </c>
      <c r="AR43" s="346">
        <v>9</v>
      </c>
      <c r="AS43" s="346">
        <v>12</v>
      </c>
      <c r="AT43" s="346">
        <v>5</v>
      </c>
      <c r="AU43" s="346">
        <v>4</v>
      </c>
      <c r="AV43" s="346">
        <v>5</v>
      </c>
      <c r="AW43" s="346">
        <v>9</v>
      </c>
      <c r="AX43" s="346">
        <v>9</v>
      </c>
      <c r="AY43" s="346">
        <v>4</v>
      </c>
      <c r="AZ43" s="584"/>
      <c r="BA43" s="467">
        <v>3.61</v>
      </c>
      <c r="BB43" s="348">
        <v>79.33</v>
      </c>
      <c r="BC43" s="348">
        <v>2.6</v>
      </c>
      <c r="BD43" s="348">
        <v>12.87</v>
      </c>
      <c r="BE43" s="375" t="s">
        <v>430</v>
      </c>
      <c r="BF43" s="375">
        <v>1.59</v>
      </c>
      <c r="BG43" s="374"/>
      <c r="BH43" s="594">
        <v>1.59</v>
      </c>
      <c r="BI43" s="348">
        <v>20.64</v>
      </c>
      <c r="BJ43" s="348">
        <v>13.94</v>
      </c>
      <c r="BK43" s="348">
        <v>60.22</v>
      </c>
      <c r="BL43" s="348" t="s">
        <v>430</v>
      </c>
      <c r="BM43" s="375" t="s">
        <v>430</v>
      </c>
      <c r="BN43" s="375" t="s">
        <v>430</v>
      </c>
      <c r="BO43" s="375">
        <v>3.61</v>
      </c>
      <c r="BP43" s="375" t="s">
        <v>430</v>
      </c>
      <c r="BQ43" s="375" t="s">
        <v>430</v>
      </c>
      <c r="BR43" s="466"/>
      <c r="BS43" s="373">
        <v>8.8169441717633905</v>
      </c>
      <c r="BT43" s="354">
        <v>11.841238332368199</v>
      </c>
      <c r="BU43" s="430"/>
      <c r="BV43" s="374" t="s">
        <v>555</v>
      </c>
    </row>
    <row r="44" spans="1:74" s="107" customFormat="1" x14ac:dyDescent="0.25">
      <c r="A44" s="345" t="s">
        <v>7541</v>
      </c>
      <c r="B44" s="373"/>
      <c r="C44" s="719">
        <v>43252</v>
      </c>
      <c r="D44" s="373"/>
      <c r="E44" s="346">
        <v>664.07</v>
      </c>
      <c r="F44" s="373"/>
      <c r="G44" s="347">
        <v>1620.9637</v>
      </c>
      <c r="H44" s="374"/>
      <c r="I44" s="348">
        <v>0.52</v>
      </c>
      <c r="J44" s="348">
        <v>7.58</v>
      </c>
      <c r="K44" s="348">
        <v>0.47</v>
      </c>
      <c r="L44" s="348">
        <v>0.48</v>
      </c>
      <c r="M44" s="348"/>
      <c r="N44" s="350">
        <v>2.8018000000000001</v>
      </c>
      <c r="O44" s="348">
        <v>2.8018000000000001</v>
      </c>
      <c r="P44" s="348">
        <v>1.7412000000000001</v>
      </c>
      <c r="Q44" s="348">
        <v>4.7294999999999998</v>
      </c>
      <c r="R44" s="348">
        <v>9.6707000000000001</v>
      </c>
      <c r="S44" s="348">
        <v>7.0457000000000001</v>
      </c>
      <c r="T44" s="348">
        <v>6.0216000000000003</v>
      </c>
      <c r="U44" s="354">
        <v>5.9706000000000001</v>
      </c>
      <c r="V44" s="348">
        <v>6.3456999999999999</v>
      </c>
      <c r="W44" s="348">
        <v>6.9855999999999998</v>
      </c>
      <c r="X44" s="348">
        <v>7.0823999999999998</v>
      </c>
      <c r="Y44" s="375">
        <v>6.2064000000000004</v>
      </c>
      <c r="Z44" s="348" t="s">
        <v>430</v>
      </c>
      <c r="AA44" s="348">
        <v>9.3635999999999999</v>
      </c>
      <c r="AB44" s="348">
        <v>6.1364000000000001</v>
      </c>
      <c r="AC44" s="348">
        <v>6.0175999999999998</v>
      </c>
      <c r="AD44" s="348">
        <v>6.0536000000000003</v>
      </c>
      <c r="AE44" s="348">
        <v>9.3635999999999999</v>
      </c>
      <c r="AF44" s="348">
        <v>6.2971000000000004</v>
      </c>
      <c r="AG44" s="569"/>
      <c r="AH44" s="346">
        <v>8</v>
      </c>
      <c r="AI44" s="346">
        <v>8</v>
      </c>
      <c r="AJ44" s="346">
        <v>7</v>
      </c>
      <c r="AK44" s="346">
        <v>10</v>
      </c>
      <c r="AL44" s="346">
        <v>1</v>
      </c>
      <c r="AM44" s="346">
        <v>1</v>
      </c>
      <c r="AN44" s="346">
        <v>2</v>
      </c>
      <c r="AO44" s="572">
        <v>3</v>
      </c>
      <c r="AP44" s="346">
        <v>4</v>
      </c>
      <c r="AQ44" s="346">
        <v>3</v>
      </c>
      <c r="AR44" s="346">
        <v>3</v>
      </c>
      <c r="AS44" s="346">
        <v>4</v>
      </c>
      <c r="AT44" s="346" t="s">
        <v>430</v>
      </c>
      <c r="AU44" s="346">
        <v>2</v>
      </c>
      <c r="AV44" s="346">
        <v>2</v>
      </c>
      <c r="AW44" s="346">
        <v>2</v>
      </c>
      <c r="AX44" s="346">
        <v>4</v>
      </c>
      <c r="AY44" s="346">
        <v>2</v>
      </c>
      <c r="AZ44" s="584"/>
      <c r="BA44" s="467" t="s">
        <v>430</v>
      </c>
      <c r="BB44" s="348">
        <v>83.07</v>
      </c>
      <c r="BC44" s="348">
        <v>7.8</v>
      </c>
      <c r="BD44" s="348" t="s">
        <v>430</v>
      </c>
      <c r="BE44" s="375" t="s">
        <v>430</v>
      </c>
      <c r="BF44" s="375">
        <v>9.1300000000000008</v>
      </c>
      <c r="BG44" s="374"/>
      <c r="BH44" s="594">
        <v>9.1300000000000008</v>
      </c>
      <c r="BI44" s="348">
        <v>51.69</v>
      </c>
      <c r="BJ44" s="348">
        <v>16.48</v>
      </c>
      <c r="BK44" s="348">
        <v>22.69</v>
      </c>
      <c r="BL44" s="348" t="s">
        <v>430</v>
      </c>
      <c r="BM44" s="375" t="s">
        <v>430</v>
      </c>
      <c r="BN44" s="375" t="s">
        <v>430</v>
      </c>
      <c r="BO44" s="375" t="s">
        <v>430</v>
      </c>
      <c r="BP44" s="375" t="s">
        <v>430</v>
      </c>
      <c r="BQ44" s="375" t="s">
        <v>430</v>
      </c>
      <c r="BR44" s="466"/>
      <c r="BS44" s="373">
        <v>2.6974751797302501</v>
      </c>
      <c r="BT44" s="354">
        <v>13.2149112586785</v>
      </c>
      <c r="BU44" s="430"/>
      <c r="BV44" s="374" t="s">
        <v>555</v>
      </c>
    </row>
    <row r="45" spans="1:74" x14ac:dyDescent="0.25">
      <c r="A45" s="610" t="s">
        <v>93</v>
      </c>
      <c r="B45" s="365"/>
      <c r="C45" s="717"/>
      <c r="D45" s="365"/>
      <c r="E45" s="329"/>
      <c r="F45" s="365"/>
      <c r="G45" s="330"/>
      <c r="H45" s="366"/>
      <c r="I45" s="331"/>
      <c r="J45" s="331"/>
      <c r="K45" s="331"/>
      <c r="L45" s="331"/>
      <c r="M45" s="331"/>
      <c r="N45" s="333">
        <v>2.6259999999999999</v>
      </c>
      <c r="O45" s="331">
        <v>2.6259999999999999</v>
      </c>
      <c r="P45" s="331">
        <v>1.6771</v>
      </c>
      <c r="Q45" s="331">
        <v>4.9584000000000001</v>
      </c>
      <c r="R45" s="331">
        <v>8.6403999999999996</v>
      </c>
      <c r="S45" s="331">
        <v>6.5808</v>
      </c>
      <c r="T45" s="331">
        <v>5.7598000000000003</v>
      </c>
      <c r="U45" s="335">
        <v>5.7468000000000004</v>
      </c>
      <c r="V45" s="331">
        <v>6.1153000000000004</v>
      </c>
      <c r="W45" s="331">
        <v>6.7657999999999996</v>
      </c>
      <c r="X45" s="331">
        <v>6.8452999999999999</v>
      </c>
      <c r="Y45" s="367">
        <v>5.9705000000000004</v>
      </c>
      <c r="Z45" s="331">
        <v>6.1445999999999996</v>
      </c>
      <c r="AA45" s="331">
        <v>8.0996000000000006</v>
      </c>
      <c r="AB45" s="331">
        <v>5.8190999999999997</v>
      </c>
      <c r="AC45" s="331">
        <v>5.7930000000000001</v>
      </c>
      <c r="AD45" s="331">
        <v>5.8513999999999999</v>
      </c>
      <c r="AE45" s="331">
        <v>8.0996000000000006</v>
      </c>
      <c r="AF45" s="331">
        <v>6.4549000000000003</v>
      </c>
      <c r="AG45" s="611"/>
      <c r="AH45" s="329">
        <v>16</v>
      </c>
      <c r="AI45" s="329">
        <v>16</v>
      </c>
      <c r="AJ45" s="329">
        <v>16</v>
      </c>
      <c r="AK45" s="329">
        <v>16</v>
      </c>
      <c r="AL45" s="329">
        <v>16</v>
      </c>
      <c r="AM45" s="329">
        <v>16</v>
      </c>
      <c r="AN45" s="329">
        <v>16</v>
      </c>
      <c r="AO45" s="621">
        <v>16</v>
      </c>
      <c r="AP45" s="329">
        <v>16</v>
      </c>
      <c r="AQ45" s="329">
        <v>16</v>
      </c>
      <c r="AR45" s="329">
        <v>16</v>
      </c>
      <c r="AS45" s="329">
        <v>16</v>
      </c>
      <c r="AT45" s="329">
        <v>9</v>
      </c>
      <c r="AU45" s="329">
        <v>16</v>
      </c>
      <c r="AV45" s="329">
        <v>16</v>
      </c>
      <c r="AW45" s="329">
        <v>16</v>
      </c>
      <c r="AX45" s="329">
        <v>16</v>
      </c>
      <c r="AY45" s="329">
        <v>16</v>
      </c>
      <c r="AZ45" s="612"/>
      <c r="BA45" s="461"/>
      <c r="BB45" s="331"/>
      <c r="BC45" s="331"/>
      <c r="BD45" s="331"/>
      <c r="BE45" s="367"/>
      <c r="BF45" s="367"/>
      <c r="BG45" s="366"/>
      <c r="BH45" s="622"/>
      <c r="BI45" s="331"/>
      <c r="BJ45" s="331"/>
      <c r="BK45" s="331"/>
      <c r="BL45" s="331"/>
      <c r="BM45" s="367"/>
      <c r="BN45" s="367"/>
      <c r="BO45" s="367"/>
      <c r="BP45" s="367"/>
      <c r="BQ45" s="367"/>
      <c r="BR45" s="460"/>
      <c r="BS45" s="365"/>
      <c r="BT45" s="335"/>
      <c r="BU45" s="623"/>
      <c r="BV45" s="366"/>
    </row>
    <row r="46" spans="1:74" x14ac:dyDescent="0.25">
      <c r="A46" s="613" t="s">
        <v>94</v>
      </c>
      <c r="B46" s="369"/>
      <c r="C46" s="718"/>
      <c r="D46" s="369"/>
      <c r="E46" s="338"/>
      <c r="F46" s="369"/>
      <c r="G46" s="339"/>
      <c r="H46" s="370"/>
      <c r="I46" s="340"/>
      <c r="J46" s="340"/>
      <c r="K46" s="340"/>
      <c r="L46" s="340"/>
      <c r="M46" s="340"/>
      <c r="N46" s="342">
        <v>3.6684000000000001</v>
      </c>
      <c r="O46" s="340">
        <v>3.6684000000000001</v>
      </c>
      <c r="P46" s="340">
        <v>2.5867</v>
      </c>
      <c r="Q46" s="340">
        <v>7.0957999999999997</v>
      </c>
      <c r="R46" s="340">
        <v>9.6707000000000001</v>
      </c>
      <c r="S46" s="340">
        <v>7.0457000000000001</v>
      </c>
      <c r="T46" s="340">
        <v>6.0766</v>
      </c>
      <c r="U46" s="344">
        <v>6.0167999999999999</v>
      </c>
      <c r="V46" s="340">
        <v>6.4679000000000002</v>
      </c>
      <c r="W46" s="340">
        <v>7.2112999999999996</v>
      </c>
      <c r="X46" s="340">
        <v>7.2920999999999996</v>
      </c>
      <c r="Y46" s="371">
        <v>6.7104999999999997</v>
      </c>
      <c r="Z46" s="340">
        <v>6.9189999999999996</v>
      </c>
      <c r="AA46" s="340">
        <v>9.4032999999999998</v>
      </c>
      <c r="AB46" s="340">
        <v>6.2053000000000003</v>
      </c>
      <c r="AC46" s="340">
        <v>6.0835999999999997</v>
      </c>
      <c r="AD46" s="340">
        <v>6.1303000000000001</v>
      </c>
      <c r="AE46" s="340">
        <v>9.4032999999999998</v>
      </c>
      <c r="AF46" s="340">
        <v>7.3909000000000002</v>
      </c>
      <c r="AG46" s="568"/>
      <c r="AH46" s="338"/>
      <c r="AI46" s="338"/>
      <c r="AJ46" s="338"/>
      <c r="AK46" s="338"/>
      <c r="AL46" s="338"/>
      <c r="AM46" s="338"/>
      <c r="AN46" s="338"/>
      <c r="AO46" s="570"/>
      <c r="AP46" s="338"/>
      <c r="AQ46" s="338"/>
      <c r="AR46" s="338"/>
      <c r="AS46" s="338"/>
      <c r="AT46" s="338"/>
      <c r="AU46" s="338"/>
      <c r="AV46" s="338"/>
      <c r="AW46" s="338"/>
      <c r="AX46" s="338"/>
      <c r="AY46" s="338"/>
      <c r="AZ46" s="583"/>
      <c r="BA46" s="464"/>
      <c r="BB46" s="340"/>
      <c r="BC46" s="340"/>
      <c r="BD46" s="340"/>
      <c r="BE46" s="371"/>
      <c r="BF46" s="371"/>
      <c r="BG46" s="370"/>
      <c r="BH46" s="593"/>
      <c r="BI46" s="340"/>
      <c r="BJ46" s="340"/>
      <c r="BK46" s="340"/>
      <c r="BL46" s="340"/>
      <c r="BM46" s="371"/>
      <c r="BN46" s="371"/>
      <c r="BO46" s="371"/>
      <c r="BP46" s="371"/>
      <c r="BQ46" s="371"/>
      <c r="BR46" s="463"/>
      <c r="BS46" s="369"/>
      <c r="BT46" s="344"/>
      <c r="BU46" s="571"/>
      <c r="BV46" s="370"/>
    </row>
    <row r="47" spans="1:74" x14ac:dyDescent="0.25">
      <c r="A47" s="613" t="s">
        <v>95</v>
      </c>
      <c r="B47" s="369"/>
      <c r="C47" s="718"/>
      <c r="D47" s="369"/>
      <c r="E47" s="338"/>
      <c r="F47" s="369"/>
      <c r="G47" s="339"/>
      <c r="H47" s="370"/>
      <c r="I47" s="340"/>
      <c r="J47" s="340"/>
      <c r="K47" s="340"/>
      <c r="L47" s="340"/>
      <c r="M47" s="340"/>
      <c r="N47" s="342">
        <v>1.7533000000000001</v>
      </c>
      <c r="O47" s="340">
        <v>1.7533000000000001</v>
      </c>
      <c r="P47" s="340">
        <v>0.33489999999999998</v>
      </c>
      <c r="Q47" s="340">
        <v>3.9904999999999999</v>
      </c>
      <c r="R47" s="340">
        <v>7.3548999999999998</v>
      </c>
      <c r="S47" s="340">
        <v>5.6908000000000003</v>
      </c>
      <c r="T47" s="340">
        <v>4.8916000000000004</v>
      </c>
      <c r="U47" s="344">
        <v>4.8426</v>
      </c>
      <c r="V47" s="340">
        <v>5.2150999999999996</v>
      </c>
      <c r="W47" s="340">
        <v>5.8963999999999999</v>
      </c>
      <c r="X47" s="340">
        <v>5.9893000000000001</v>
      </c>
      <c r="Y47" s="371">
        <v>5.1003999999999996</v>
      </c>
      <c r="Z47" s="340">
        <v>4.9459999999999997</v>
      </c>
      <c r="AA47" s="340">
        <v>6.2870999999999997</v>
      </c>
      <c r="AB47" s="340">
        <v>4.9523000000000001</v>
      </c>
      <c r="AC47" s="340">
        <v>4.8997000000000002</v>
      </c>
      <c r="AD47" s="340">
        <v>4.9591000000000003</v>
      </c>
      <c r="AE47" s="340">
        <v>6.2870999999999997</v>
      </c>
      <c r="AF47" s="340">
        <v>5.5989000000000004</v>
      </c>
      <c r="AG47" s="568"/>
      <c r="AH47" s="338"/>
      <c r="AI47" s="338"/>
      <c r="AJ47" s="338"/>
      <c r="AK47" s="338"/>
      <c r="AL47" s="338"/>
      <c r="AM47" s="338"/>
      <c r="AN47" s="338"/>
      <c r="AO47" s="570"/>
      <c r="AP47" s="338"/>
      <c r="AQ47" s="338"/>
      <c r="AR47" s="338"/>
      <c r="AS47" s="338"/>
      <c r="AT47" s="338"/>
      <c r="AU47" s="338"/>
      <c r="AV47" s="338"/>
      <c r="AW47" s="338"/>
      <c r="AX47" s="338"/>
      <c r="AY47" s="338"/>
      <c r="AZ47" s="583"/>
      <c r="BA47" s="464"/>
      <c r="BB47" s="340"/>
      <c r="BC47" s="340"/>
      <c r="BD47" s="340"/>
      <c r="BE47" s="371"/>
      <c r="BF47" s="371"/>
      <c r="BG47" s="370"/>
      <c r="BH47" s="593"/>
      <c r="BI47" s="340"/>
      <c r="BJ47" s="340"/>
      <c r="BK47" s="340"/>
      <c r="BL47" s="340"/>
      <c r="BM47" s="371"/>
      <c r="BN47" s="371"/>
      <c r="BO47" s="371"/>
      <c r="BP47" s="371"/>
      <c r="BQ47" s="371"/>
      <c r="BR47" s="463"/>
      <c r="BS47" s="369"/>
      <c r="BT47" s="344"/>
      <c r="BU47" s="571"/>
      <c r="BV47" s="370"/>
    </row>
    <row r="48" spans="1:74" x14ac:dyDescent="0.25">
      <c r="A48" s="614" t="s">
        <v>96</v>
      </c>
      <c r="B48" s="376"/>
      <c r="C48" s="738"/>
      <c r="D48" s="376"/>
      <c r="E48" s="377"/>
      <c r="F48" s="376"/>
      <c r="G48" s="378"/>
      <c r="H48" s="380"/>
      <c r="I48" s="379"/>
      <c r="J48" s="379"/>
      <c r="K48" s="379"/>
      <c r="L48" s="379"/>
      <c r="M48" s="379"/>
      <c r="N48" s="381">
        <v>2.72885</v>
      </c>
      <c r="O48" s="379">
        <v>2.72885</v>
      </c>
      <c r="P48" s="379">
        <v>1.7116</v>
      </c>
      <c r="Q48" s="379">
        <v>4.7980999999999998</v>
      </c>
      <c r="R48" s="379">
        <v>8.5848499999999994</v>
      </c>
      <c r="S48" s="379">
        <v>6.6510499999999997</v>
      </c>
      <c r="T48" s="379">
        <v>5.8204500000000001</v>
      </c>
      <c r="U48" s="386">
        <v>5.8039500000000004</v>
      </c>
      <c r="V48" s="379">
        <v>6.1505000000000001</v>
      </c>
      <c r="W48" s="379">
        <v>6.7972999999999999</v>
      </c>
      <c r="X48" s="379">
        <v>6.9042500000000002</v>
      </c>
      <c r="Y48" s="384">
        <v>5.992</v>
      </c>
      <c r="Z48" s="379">
        <v>6.2961</v>
      </c>
      <c r="AA48" s="379">
        <v>8.0258000000000003</v>
      </c>
      <c r="AB48" s="379">
        <v>5.8979999999999997</v>
      </c>
      <c r="AC48" s="379">
        <v>5.8623000000000003</v>
      </c>
      <c r="AD48" s="379">
        <v>5.8996000000000004</v>
      </c>
      <c r="AE48" s="379">
        <v>8.0258000000000003</v>
      </c>
      <c r="AF48" s="379">
        <v>6.2957999999999998</v>
      </c>
      <c r="AG48" s="616"/>
      <c r="AH48" s="377"/>
      <c r="AI48" s="377"/>
      <c r="AJ48" s="377"/>
      <c r="AK48" s="377"/>
      <c r="AL48" s="377"/>
      <c r="AM48" s="377"/>
      <c r="AN48" s="377"/>
      <c r="AO48" s="624"/>
      <c r="AP48" s="377"/>
      <c r="AQ48" s="377"/>
      <c r="AR48" s="377"/>
      <c r="AS48" s="377"/>
      <c r="AT48" s="377"/>
      <c r="AU48" s="377"/>
      <c r="AV48" s="377"/>
      <c r="AW48" s="377"/>
      <c r="AX48" s="377"/>
      <c r="AY48" s="377"/>
      <c r="AZ48" s="617"/>
      <c r="BA48" s="470"/>
      <c r="BB48" s="379"/>
      <c r="BC48" s="379"/>
      <c r="BD48" s="379"/>
      <c r="BE48" s="384"/>
      <c r="BF48" s="384"/>
      <c r="BG48" s="380"/>
      <c r="BH48" s="625"/>
      <c r="BI48" s="379"/>
      <c r="BJ48" s="379"/>
      <c r="BK48" s="379"/>
      <c r="BL48" s="379"/>
      <c r="BM48" s="384"/>
      <c r="BN48" s="384"/>
      <c r="BO48" s="384"/>
      <c r="BP48" s="384"/>
      <c r="BQ48" s="384"/>
      <c r="BR48" s="469"/>
      <c r="BS48" s="376"/>
      <c r="BT48" s="386"/>
      <c r="BU48" s="626"/>
      <c r="BV48" s="380"/>
    </row>
    <row r="49" spans="1:74" ht="14.5" x14ac:dyDescent="0.25">
      <c r="A49" s="323" t="s">
        <v>229</v>
      </c>
      <c r="B49" s="387"/>
      <c r="C49" s="739"/>
      <c r="D49" s="387"/>
      <c r="E49" s="388"/>
      <c r="F49" s="387"/>
      <c r="G49" s="389"/>
      <c r="H49" s="391"/>
      <c r="I49" s="390"/>
      <c r="J49" s="390"/>
      <c r="K49" s="390"/>
      <c r="L49" s="390"/>
      <c r="M49" s="390"/>
      <c r="N49" s="392"/>
      <c r="O49" s="390"/>
      <c r="P49" s="390"/>
      <c r="Q49" s="390"/>
      <c r="R49" s="390"/>
      <c r="S49" s="390"/>
      <c r="T49" s="390"/>
      <c r="U49" s="397"/>
      <c r="V49" s="390"/>
      <c r="W49" s="390"/>
      <c r="X49" s="390"/>
      <c r="Y49" s="395"/>
      <c r="Z49" s="390"/>
      <c r="AA49" s="390"/>
      <c r="AB49" s="390"/>
      <c r="AC49" s="390"/>
      <c r="AD49" s="390"/>
      <c r="AE49" s="390"/>
      <c r="AF49" s="390"/>
      <c r="AG49" s="619"/>
      <c r="AH49" s="388"/>
      <c r="AI49" s="388"/>
      <c r="AJ49" s="388"/>
      <c r="AK49" s="388"/>
      <c r="AL49" s="388"/>
      <c r="AM49" s="388"/>
      <c r="AN49" s="388"/>
      <c r="AO49" s="627"/>
      <c r="AP49" s="388"/>
      <c r="AQ49" s="388"/>
      <c r="AR49" s="388"/>
      <c r="AS49" s="388"/>
      <c r="AT49" s="388"/>
      <c r="AU49" s="388"/>
      <c r="AV49" s="388"/>
      <c r="AW49" s="388"/>
      <c r="AX49" s="388"/>
      <c r="AY49" s="388"/>
      <c r="AZ49" s="620"/>
      <c r="BA49" s="472"/>
      <c r="BB49" s="390"/>
      <c r="BC49" s="390"/>
      <c r="BD49" s="390"/>
      <c r="BE49" s="395"/>
      <c r="BF49" s="395"/>
      <c r="BG49" s="391"/>
      <c r="BH49" s="628"/>
      <c r="BI49" s="390"/>
      <c r="BJ49" s="390"/>
      <c r="BK49" s="390"/>
      <c r="BL49" s="390"/>
      <c r="BM49" s="395"/>
      <c r="BN49" s="395"/>
      <c r="BO49" s="395"/>
      <c r="BP49" s="395"/>
      <c r="BQ49" s="395"/>
      <c r="BR49" s="471"/>
      <c r="BS49" s="387"/>
      <c r="BT49" s="397"/>
      <c r="BU49" s="424"/>
      <c r="BV49" s="391"/>
    </row>
    <row r="50" spans="1:74" s="107" customFormat="1" x14ac:dyDescent="0.25">
      <c r="A50" s="345" t="s">
        <v>7542</v>
      </c>
      <c r="B50" s="373"/>
      <c r="C50" s="719">
        <v>43622</v>
      </c>
      <c r="D50" s="373"/>
      <c r="E50" s="346">
        <v>573.20000000000005</v>
      </c>
      <c r="F50" s="373"/>
      <c r="G50" s="347">
        <v>1481.0862</v>
      </c>
      <c r="H50" s="374"/>
      <c r="I50" s="348">
        <v>0.43</v>
      </c>
      <c r="J50" s="348">
        <v>7.37</v>
      </c>
      <c r="K50" s="348">
        <v>0.39</v>
      </c>
      <c r="L50" s="348">
        <v>0.38</v>
      </c>
      <c r="M50" s="348"/>
      <c r="N50" s="350">
        <v>3.6278999999999999</v>
      </c>
      <c r="O50" s="348">
        <v>3.6278999999999999</v>
      </c>
      <c r="P50" s="348">
        <v>2.5219999999999998</v>
      </c>
      <c r="Q50" s="348">
        <v>5.5340999999999996</v>
      </c>
      <c r="R50" s="348">
        <v>9.9130000000000003</v>
      </c>
      <c r="S50" s="348">
        <v>7.1416000000000004</v>
      </c>
      <c r="T50" s="348">
        <v>6.0430999999999999</v>
      </c>
      <c r="U50" s="354">
        <v>5.9512</v>
      </c>
      <c r="V50" s="348">
        <v>6.2987000000000002</v>
      </c>
      <c r="W50" s="348">
        <v>6.9543999999999997</v>
      </c>
      <c r="X50" s="348">
        <v>7.0347999999999997</v>
      </c>
      <c r="Y50" s="375">
        <v>6.1581000000000001</v>
      </c>
      <c r="Z50" s="348" t="s">
        <v>430</v>
      </c>
      <c r="AA50" s="348">
        <v>9.7447999999999997</v>
      </c>
      <c r="AB50" s="348">
        <v>6.1608999999999998</v>
      </c>
      <c r="AC50" s="348">
        <v>6.0102000000000002</v>
      </c>
      <c r="AD50" s="348">
        <v>6.0397999999999996</v>
      </c>
      <c r="AE50" s="348">
        <v>9.7447999999999997</v>
      </c>
      <c r="AF50" s="348">
        <v>5.8611000000000004</v>
      </c>
      <c r="AG50" s="569"/>
      <c r="AH50" s="346">
        <v>4</v>
      </c>
      <c r="AI50" s="346">
        <v>4</v>
      </c>
      <c r="AJ50" s="346">
        <v>4</v>
      </c>
      <c r="AK50" s="346">
        <v>2</v>
      </c>
      <c r="AL50" s="346">
        <v>2</v>
      </c>
      <c r="AM50" s="346">
        <v>5</v>
      </c>
      <c r="AN50" s="346">
        <v>7</v>
      </c>
      <c r="AO50" s="572">
        <v>8</v>
      </c>
      <c r="AP50" s="346">
        <v>7</v>
      </c>
      <c r="AQ50" s="346">
        <v>7</v>
      </c>
      <c r="AR50" s="346">
        <v>6</v>
      </c>
      <c r="AS50" s="346">
        <v>3</v>
      </c>
      <c r="AT50" s="346" t="s">
        <v>430</v>
      </c>
      <c r="AU50" s="346">
        <v>1</v>
      </c>
      <c r="AV50" s="346">
        <v>7</v>
      </c>
      <c r="AW50" s="346">
        <v>7</v>
      </c>
      <c r="AX50" s="346">
        <v>7</v>
      </c>
      <c r="AY50" s="346">
        <v>1</v>
      </c>
      <c r="AZ50" s="584"/>
      <c r="BA50" s="467">
        <v>5.92</v>
      </c>
      <c r="BB50" s="348">
        <v>80.97</v>
      </c>
      <c r="BC50" s="348">
        <v>8.2200000000000006</v>
      </c>
      <c r="BD50" s="348" t="s">
        <v>430</v>
      </c>
      <c r="BE50" s="375" t="s">
        <v>430</v>
      </c>
      <c r="BF50" s="375">
        <v>4.88</v>
      </c>
      <c r="BG50" s="374"/>
      <c r="BH50" s="594">
        <v>4.88</v>
      </c>
      <c r="BI50" s="348">
        <v>34.15</v>
      </c>
      <c r="BJ50" s="348">
        <v>9.35</v>
      </c>
      <c r="BK50" s="348">
        <v>45.69</v>
      </c>
      <c r="BL50" s="348" t="s">
        <v>430</v>
      </c>
      <c r="BM50" s="375" t="s">
        <v>430</v>
      </c>
      <c r="BN50" s="375" t="s">
        <v>430</v>
      </c>
      <c r="BO50" s="375">
        <v>5.92</v>
      </c>
      <c r="BP50" s="375" t="s">
        <v>430</v>
      </c>
      <c r="BQ50" s="375" t="s">
        <v>430</v>
      </c>
      <c r="BR50" s="466"/>
      <c r="BS50" s="373" t="s">
        <v>430</v>
      </c>
      <c r="BT50" s="354">
        <v>12.6550219712655</v>
      </c>
      <c r="BU50" s="430"/>
      <c r="BV50" s="374" t="s">
        <v>555</v>
      </c>
    </row>
    <row r="51" spans="1:74" s="107" customFormat="1" x14ac:dyDescent="0.25">
      <c r="A51" s="345" t="s">
        <v>7543</v>
      </c>
      <c r="B51" s="373"/>
      <c r="C51" s="719">
        <v>41276</v>
      </c>
      <c r="D51" s="373"/>
      <c r="E51" s="346">
        <v>486.16500000000002</v>
      </c>
      <c r="F51" s="373"/>
      <c r="G51" s="347">
        <v>4250.9930000000004</v>
      </c>
      <c r="H51" s="374"/>
      <c r="I51" s="348">
        <v>0.5</v>
      </c>
      <c r="J51" s="348">
        <v>7.43</v>
      </c>
      <c r="K51" s="348">
        <v>0.4</v>
      </c>
      <c r="L51" s="348">
        <v>0.43</v>
      </c>
      <c r="M51" s="348"/>
      <c r="N51" s="350">
        <v>3.8031999999999999</v>
      </c>
      <c r="O51" s="348">
        <v>3.8031999999999999</v>
      </c>
      <c r="P51" s="348">
        <v>2.0152000000000001</v>
      </c>
      <c r="Q51" s="348">
        <v>5.0384000000000002</v>
      </c>
      <c r="R51" s="348">
        <v>9.6275999999999993</v>
      </c>
      <c r="S51" s="348">
        <v>7.4116999999999997</v>
      </c>
      <c r="T51" s="348">
        <v>6.1917</v>
      </c>
      <c r="U51" s="354">
        <v>6.1219000000000001</v>
      </c>
      <c r="V51" s="348">
        <v>6.4631999999999996</v>
      </c>
      <c r="W51" s="348">
        <v>7.0510999999999999</v>
      </c>
      <c r="X51" s="348">
        <v>7.0557999999999996</v>
      </c>
      <c r="Y51" s="375">
        <v>6.0164</v>
      </c>
      <c r="Z51" s="348">
        <v>6.1654</v>
      </c>
      <c r="AA51" s="348">
        <v>9.6143999999999998</v>
      </c>
      <c r="AB51" s="348">
        <v>6.3788999999999998</v>
      </c>
      <c r="AC51" s="348">
        <v>6.1757999999999997</v>
      </c>
      <c r="AD51" s="348">
        <v>6.2009999999999996</v>
      </c>
      <c r="AE51" s="348">
        <v>9.6143999999999998</v>
      </c>
      <c r="AF51" s="348">
        <v>6.9040999999999997</v>
      </c>
      <c r="AG51" s="569"/>
      <c r="AH51" s="346">
        <v>3</v>
      </c>
      <c r="AI51" s="346">
        <v>3</v>
      </c>
      <c r="AJ51" s="346">
        <v>8</v>
      </c>
      <c r="AK51" s="346">
        <v>7</v>
      </c>
      <c r="AL51" s="346">
        <v>5</v>
      </c>
      <c r="AM51" s="346">
        <v>2</v>
      </c>
      <c r="AN51" s="346">
        <v>5</v>
      </c>
      <c r="AO51" s="572">
        <v>6</v>
      </c>
      <c r="AP51" s="346">
        <v>5</v>
      </c>
      <c r="AQ51" s="346">
        <v>3</v>
      </c>
      <c r="AR51" s="346">
        <v>5</v>
      </c>
      <c r="AS51" s="346">
        <v>4</v>
      </c>
      <c r="AT51" s="346">
        <v>3</v>
      </c>
      <c r="AU51" s="346">
        <v>2</v>
      </c>
      <c r="AV51" s="346">
        <v>5</v>
      </c>
      <c r="AW51" s="346">
        <v>6</v>
      </c>
      <c r="AX51" s="346">
        <v>6</v>
      </c>
      <c r="AY51" s="346">
        <v>2</v>
      </c>
      <c r="AZ51" s="584"/>
      <c r="BA51" s="467">
        <v>1.08</v>
      </c>
      <c r="BB51" s="348">
        <v>86.4</v>
      </c>
      <c r="BC51" s="348" t="s">
        <v>430</v>
      </c>
      <c r="BD51" s="348" t="s">
        <v>430</v>
      </c>
      <c r="BE51" s="375" t="s">
        <v>430</v>
      </c>
      <c r="BF51" s="375">
        <v>12.52</v>
      </c>
      <c r="BG51" s="374"/>
      <c r="BH51" s="594">
        <v>12.52</v>
      </c>
      <c r="BI51" s="348">
        <v>32.83</v>
      </c>
      <c r="BJ51" s="348">
        <v>10.199999999999999</v>
      </c>
      <c r="BK51" s="348">
        <v>43.38</v>
      </c>
      <c r="BL51" s="348" t="s">
        <v>430</v>
      </c>
      <c r="BM51" s="375">
        <v>1.08</v>
      </c>
      <c r="BN51" s="375" t="s">
        <v>430</v>
      </c>
      <c r="BO51" s="375" t="s">
        <v>430</v>
      </c>
      <c r="BP51" s="375" t="s">
        <v>430</v>
      </c>
      <c r="BQ51" s="375" t="s">
        <v>430</v>
      </c>
      <c r="BR51" s="466"/>
      <c r="BS51" s="373">
        <v>5.1277705705127801</v>
      </c>
      <c r="BT51" s="354">
        <v>5.1834970905183502</v>
      </c>
      <c r="BU51" s="430"/>
      <c r="BV51" s="374" t="s">
        <v>555</v>
      </c>
    </row>
    <row r="52" spans="1:74" s="107" customFormat="1" x14ac:dyDescent="0.25">
      <c r="A52" s="345" t="s">
        <v>7544</v>
      </c>
      <c r="B52" s="373"/>
      <c r="C52" s="719">
        <v>41523</v>
      </c>
      <c r="D52" s="373"/>
      <c r="E52" s="346">
        <v>385.56</v>
      </c>
      <c r="F52" s="373"/>
      <c r="G52" s="347">
        <v>18.3032</v>
      </c>
      <c r="H52" s="374"/>
      <c r="I52" s="348">
        <v>0.27</v>
      </c>
      <c r="J52" s="348">
        <v>6.92</v>
      </c>
      <c r="K52" s="348">
        <v>0.25</v>
      </c>
      <c r="L52" s="348">
        <v>0.27</v>
      </c>
      <c r="M52" s="348"/>
      <c r="N52" s="350">
        <v>3.5240999999999998</v>
      </c>
      <c r="O52" s="348">
        <v>3.5240999999999998</v>
      </c>
      <c r="P52" s="348">
        <v>3.0785999999999998</v>
      </c>
      <c r="Q52" s="348">
        <v>5.2953000000000001</v>
      </c>
      <c r="R52" s="348">
        <v>8.6313999999999993</v>
      </c>
      <c r="S52" s="348">
        <v>6.8474000000000004</v>
      </c>
      <c r="T52" s="348">
        <v>5.9443999999999999</v>
      </c>
      <c r="U52" s="354">
        <v>6.0334000000000003</v>
      </c>
      <c r="V52" s="348">
        <v>6.1561000000000003</v>
      </c>
      <c r="W52" s="348">
        <v>6.3756000000000004</v>
      </c>
      <c r="X52" s="348">
        <v>6.4783999999999997</v>
      </c>
      <c r="Y52" s="375">
        <v>5.5294999999999996</v>
      </c>
      <c r="Z52" s="348">
        <v>4.1224999999999996</v>
      </c>
      <c r="AA52" s="348">
        <v>8.4352999999999998</v>
      </c>
      <c r="AB52" s="348">
        <v>6.0907</v>
      </c>
      <c r="AC52" s="348">
        <v>5.9138999999999999</v>
      </c>
      <c r="AD52" s="348">
        <v>6.0304000000000002</v>
      </c>
      <c r="AE52" s="348">
        <v>8.4352999999999998</v>
      </c>
      <c r="AF52" s="348">
        <v>4.8959999999999999</v>
      </c>
      <c r="AG52" s="569"/>
      <c r="AH52" s="346">
        <v>5</v>
      </c>
      <c r="AI52" s="346">
        <v>5</v>
      </c>
      <c r="AJ52" s="346">
        <v>1</v>
      </c>
      <c r="AK52" s="346">
        <v>5</v>
      </c>
      <c r="AL52" s="346">
        <v>8</v>
      </c>
      <c r="AM52" s="346">
        <v>7</v>
      </c>
      <c r="AN52" s="346">
        <v>8</v>
      </c>
      <c r="AO52" s="572">
        <v>7</v>
      </c>
      <c r="AP52" s="346">
        <v>9</v>
      </c>
      <c r="AQ52" s="346">
        <v>8</v>
      </c>
      <c r="AR52" s="346">
        <v>8</v>
      </c>
      <c r="AS52" s="346">
        <v>7</v>
      </c>
      <c r="AT52" s="346">
        <v>4</v>
      </c>
      <c r="AU52" s="346">
        <v>7</v>
      </c>
      <c r="AV52" s="346">
        <v>8</v>
      </c>
      <c r="AW52" s="346">
        <v>8</v>
      </c>
      <c r="AX52" s="346">
        <v>8</v>
      </c>
      <c r="AY52" s="346">
        <v>7</v>
      </c>
      <c r="AZ52" s="584"/>
      <c r="BA52" s="467">
        <v>29.91</v>
      </c>
      <c r="BB52" s="348">
        <v>65.599999999999994</v>
      </c>
      <c r="BC52" s="348" t="s">
        <v>430</v>
      </c>
      <c r="BD52" s="348" t="s">
        <v>430</v>
      </c>
      <c r="BE52" s="375" t="s">
        <v>430</v>
      </c>
      <c r="BF52" s="375">
        <v>4.49</v>
      </c>
      <c r="BG52" s="374"/>
      <c r="BH52" s="594">
        <v>4.49</v>
      </c>
      <c r="BI52" s="348">
        <v>47.84</v>
      </c>
      <c r="BJ52" s="348">
        <v>17.760000000000002</v>
      </c>
      <c r="BK52" s="348" t="s">
        <v>430</v>
      </c>
      <c r="BL52" s="348" t="s">
        <v>430</v>
      </c>
      <c r="BM52" s="375" t="s">
        <v>430</v>
      </c>
      <c r="BN52" s="375" t="s">
        <v>430</v>
      </c>
      <c r="BO52" s="375">
        <v>29.91</v>
      </c>
      <c r="BP52" s="375" t="s">
        <v>430</v>
      </c>
      <c r="BQ52" s="375" t="s">
        <v>430</v>
      </c>
      <c r="BR52" s="466"/>
      <c r="BS52" s="373" t="s">
        <v>430</v>
      </c>
      <c r="BT52" s="354">
        <v>17.760358700000001</v>
      </c>
      <c r="BU52" s="430"/>
      <c r="BV52" s="374" t="s">
        <v>555</v>
      </c>
    </row>
    <row r="53" spans="1:74" s="107" customFormat="1" x14ac:dyDescent="0.25">
      <c r="A53" s="345" t="s">
        <v>7545</v>
      </c>
      <c r="B53" s="373"/>
      <c r="C53" s="719">
        <v>45533</v>
      </c>
      <c r="D53" s="373"/>
      <c r="E53" s="346">
        <v>300.54000000000002</v>
      </c>
      <c r="F53" s="373"/>
      <c r="G53" s="347">
        <v>11.24</v>
      </c>
      <c r="H53" s="374"/>
      <c r="I53" s="348">
        <v>0.89</v>
      </c>
      <c r="J53" s="348">
        <v>7.46</v>
      </c>
      <c r="K53" s="348">
        <v>0.45</v>
      </c>
      <c r="L53" s="348">
        <v>0.49</v>
      </c>
      <c r="M53" s="348"/>
      <c r="N53" s="350">
        <v>2.8149999999999999</v>
      </c>
      <c r="O53" s="348">
        <v>2.8149999999999999</v>
      </c>
      <c r="P53" s="348">
        <v>2.2277</v>
      </c>
      <c r="Q53" s="348">
        <v>5.0430999999999999</v>
      </c>
      <c r="R53" s="348">
        <v>8.3021999999999991</v>
      </c>
      <c r="S53" s="348">
        <v>6.7159000000000004</v>
      </c>
      <c r="T53" s="348">
        <v>6.1836000000000002</v>
      </c>
      <c r="U53" s="354">
        <v>6.2702</v>
      </c>
      <c r="V53" s="348">
        <v>6.7049000000000003</v>
      </c>
      <c r="W53" s="348" t="s">
        <v>430</v>
      </c>
      <c r="X53" s="348" t="s">
        <v>430</v>
      </c>
      <c r="Y53" s="375" t="s">
        <v>430</v>
      </c>
      <c r="Z53" s="348" t="s">
        <v>430</v>
      </c>
      <c r="AA53" s="348">
        <v>7.2420999999999998</v>
      </c>
      <c r="AB53" s="348">
        <v>6.2423999999999999</v>
      </c>
      <c r="AC53" s="348">
        <v>6.2523999999999997</v>
      </c>
      <c r="AD53" s="348">
        <v>6.3785999999999996</v>
      </c>
      <c r="AE53" s="348">
        <v>7.2420999999999998</v>
      </c>
      <c r="AF53" s="348">
        <v>7.2944000000000004</v>
      </c>
      <c r="AG53" s="569"/>
      <c r="AH53" s="346">
        <v>7</v>
      </c>
      <c r="AI53" s="346">
        <v>7</v>
      </c>
      <c r="AJ53" s="346">
        <v>5</v>
      </c>
      <c r="AK53" s="346">
        <v>6</v>
      </c>
      <c r="AL53" s="346">
        <v>9</v>
      </c>
      <c r="AM53" s="346">
        <v>8</v>
      </c>
      <c r="AN53" s="346">
        <v>6</v>
      </c>
      <c r="AO53" s="572">
        <v>2</v>
      </c>
      <c r="AP53" s="346">
        <v>1</v>
      </c>
      <c r="AQ53" s="346" t="s">
        <v>430</v>
      </c>
      <c r="AR53" s="346" t="s">
        <v>430</v>
      </c>
      <c r="AS53" s="346" t="s">
        <v>430</v>
      </c>
      <c r="AT53" s="346" t="s">
        <v>430</v>
      </c>
      <c r="AU53" s="346">
        <v>9</v>
      </c>
      <c r="AV53" s="346">
        <v>6</v>
      </c>
      <c r="AW53" s="346">
        <v>4</v>
      </c>
      <c r="AX53" s="346">
        <v>1</v>
      </c>
      <c r="AY53" s="346">
        <v>9</v>
      </c>
      <c r="AZ53" s="584"/>
      <c r="BA53" s="467">
        <v>7.88</v>
      </c>
      <c r="BB53" s="348">
        <v>72.77</v>
      </c>
      <c r="BC53" s="348" t="s">
        <v>430</v>
      </c>
      <c r="BD53" s="348">
        <v>10.59</v>
      </c>
      <c r="BE53" s="375">
        <v>36.54</v>
      </c>
      <c r="BF53" s="375">
        <v>8.76</v>
      </c>
      <c r="BG53" s="374"/>
      <c r="BH53" s="594">
        <v>8.76</v>
      </c>
      <c r="BI53" s="348">
        <v>40.020000000000003</v>
      </c>
      <c r="BJ53" s="348">
        <v>12.84</v>
      </c>
      <c r="BK53" s="348">
        <v>30.5</v>
      </c>
      <c r="BL53" s="348" t="s">
        <v>430</v>
      </c>
      <c r="BM53" s="375">
        <v>7.88</v>
      </c>
      <c r="BN53" s="375" t="s">
        <v>430</v>
      </c>
      <c r="BO53" s="375" t="s">
        <v>430</v>
      </c>
      <c r="BP53" s="375" t="s">
        <v>430</v>
      </c>
      <c r="BQ53" s="375">
        <v>36.54</v>
      </c>
      <c r="BR53" s="466"/>
      <c r="BS53" s="373">
        <v>9.6349282584237006</v>
      </c>
      <c r="BT53" s="354">
        <v>24.736513271710098</v>
      </c>
      <c r="BU53" s="430"/>
      <c r="BV53" s="374" t="s">
        <v>555</v>
      </c>
    </row>
    <row r="54" spans="1:74" s="107" customFormat="1" x14ac:dyDescent="0.25">
      <c r="A54" s="345" t="s">
        <v>7546</v>
      </c>
      <c r="B54" s="373"/>
      <c r="C54" s="719">
        <v>44319</v>
      </c>
      <c r="D54" s="373"/>
      <c r="E54" s="346">
        <v>183.27</v>
      </c>
      <c r="F54" s="373"/>
      <c r="G54" s="347">
        <v>1346.8970999999999</v>
      </c>
      <c r="H54" s="374"/>
      <c r="I54" s="348">
        <v>0.38081999999999999</v>
      </c>
      <c r="J54" s="348">
        <v>7.27</v>
      </c>
      <c r="K54" s="348">
        <v>0.37259999999999999</v>
      </c>
      <c r="L54" s="348">
        <v>0.38081999999999999</v>
      </c>
      <c r="M54" s="348"/>
      <c r="N54" s="350">
        <v>3.4317000000000002</v>
      </c>
      <c r="O54" s="348">
        <v>3.4317000000000002</v>
      </c>
      <c r="P54" s="348">
        <v>2.7856999999999998</v>
      </c>
      <c r="Q54" s="348">
        <v>5.4518000000000004</v>
      </c>
      <c r="R54" s="348">
        <v>9.4395000000000007</v>
      </c>
      <c r="S54" s="348">
        <v>7.0922000000000001</v>
      </c>
      <c r="T54" s="348">
        <v>6.2953999999999999</v>
      </c>
      <c r="U54" s="354">
        <v>6.2434000000000003</v>
      </c>
      <c r="V54" s="348">
        <v>6.4661</v>
      </c>
      <c r="W54" s="348">
        <v>7.0343999999999998</v>
      </c>
      <c r="X54" s="348">
        <v>7.1318999999999999</v>
      </c>
      <c r="Y54" s="375" t="s">
        <v>430</v>
      </c>
      <c r="Z54" s="348" t="s">
        <v>430</v>
      </c>
      <c r="AA54" s="348">
        <v>9.2109000000000005</v>
      </c>
      <c r="AB54" s="348">
        <v>6.4265999999999996</v>
      </c>
      <c r="AC54" s="348">
        <v>6.3082000000000003</v>
      </c>
      <c r="AD54" s="348">
        <v>6.2716000000000003</v>
      </c>
      <c r="AE54" s="348">
        <v>9.2109000000000005</v>
      </c>
      <c r="AF54" s="348">
        <v>6.1543999999999999</v>
      </c>
      <c r="AG54" s="569"/>
      <c r="AH54" s="346">
        <v>6</v>
      </c>
      <c r="AI54" s="346">
        <v>6</v>
      </c>
      <c r="AJ54" s="346">
        <v>3</v>
      </c>
      <c r="AK54" s="346">
        <v>3</v>
      </c>
      <c r="AL54" s="346">
        <v>6</v>
      </c>
      <c r="AM54" s="346">
        <v>6</v>
      </c>
      <c r="AN54" s="346">
        <v>2</v>
      </c>
      <c r="AO54" s="572">
        <v>3</v>
      </c>
      <c r="AP54" s="346">
        <v>4</v>
      </c>
      <c r="AQ54" s="346">
        <v>4</v>
      </c>
      <c r="AR54" s="346">
        <v>2</v>
      </c>
      <c r="AS54" s="346" t="s">
        <v>430</v>
      </c>
      <c r="AT54" s="346" t="s">
        <v>430</v>
      </c>
      <c r="AU54" s="346">
        <v>5</v>
      </c>
      <c r="AV54" s="346">
        <v>4</v>
      </c>
      <c r="AW54" s="346">
        <v>2</v>
      </c>
      <c r="AX54" s="346">
        <v>4</v>
      </c>
      <c r="AY54" s="346">
        <v>5</v>
      </c>
      <c r="AZ54" s="584"/>
      <c r="BA54" s="467">
        <v>9.3699999999999992</v>
      </c>
      <c r="BB54" s="348">
        <v>86.7</v>
      </c>
      <c r="BC54" s="348" t="s">
        <v>430</v>
      </c>
      <c r="BD54" s="348" t="s">
        <v>430</v>
      </c>
      <c r="BE54" s="375" t="s">
        <v>430</v>
      </c>
      <c r="BF54" s="375">
        <v>3.93</v>
      </c>
      <c r="BG54" s="374"/>
      <c r="BH54" s="594">
        <v>3.93</v>
      </c>
      <c r="BI54" s="348">
        <v>46.32</v>
      </c>
      <c r="BJ54" s="348">
        <v>10.23</v>
      </c>
      <c r="BK54" s="348">
        <v>30.14</v>
      </c>
      <c r="BL54" s="348" t="s">
        <v>430</v>
      </c>
      <c r="BM54" s="375" t="s">
        <v>430</v>
      </c>
      <c r="BN54" s="375" t="s">
        <v>430</v>
      </c>
      <c r="BO54" s="375">
        <v>9.3699999999999992</v>
      </c>
      <c r="BP54" s="375" t="s">
        <v>430</v>
      </c>
      <c r="BQ54" s="375" t="s">
        <v>430</v>
      </c>
      <c r="BR54" s="466"/>
      <c r="BS54" s="373">
        <v>6.7382908406738302</v>
      </c>
      <c r="BT54" s="354">
        <v>9.1425828909142606</v>
      </c>
      <c r="BU54" s="430"/>
      <c r="BV54" s="374" t="s">
        <v>555</v>
      </c>
    </row>
    <row r="55" spans="1:74" s="107" customFormat="1" x14ac:dyDescent="0.25">
      <c r="A55" s="345" t="s">
        <v>7547</v>
      </c>
      <c r="B55" s="373"/>
      <c r="C55" s="719">
        <v>43755</v>
      </c>
      <c r="D55" s="373"/>
      <c r="E55" s="346">
        <v>213.95</v>
      </c>
      <c r="F55" s="373"/>
      <c r="G55" s="347">
        <v>1484.4418000000001</v>
      </c>
      <c r="H55" s="374"/>
      <c r="I55" s="348">
        <v>0.39071</v>
      </c>
      <c r="J55" s="348">
        <v>7.6</v>
      </c>
      <c r="K55" s="348">
        <v>0.36</v>
      </c>
      <c r="L55" s="348">
        <v>0.38292999999999999</v>
      </c>
      <c r="M55" s="348"/>
      <c r="N55" s="350">
        <v>3.8353999999999999</v>
      </c>
      <c r="O55" s="348">
        <v>3.8353999999999999</v>
      </c>
      <c r="P55" s="348">
        <v>2.2002000000000002</v>
      </c>
      <c r="Q55" s="348">
        <v>5.7005999999999997</v>
      </c>
      <c r="R55" s="348">
        <v>9.6401000000000003</v>
      </c>
      <c r="S55" s="348">
        <v>7.4539999999999997</v>
      </c>
      <c r="T55" s="348">
        <v>6.3456000000000001</v>
      </c>
      <c r="U55" s="354">
        <v>6.2838000000000003</v>
      </c>
      <c r="V55" s="348">
        <v>6.6246</v>
      </c>
      <c r="W55" s="348">
        <v>7.2728999999999999</v>
      </c>
      <c r="X55" s="348">
        <v>7.3411999999999997</v>
      </c>
      <c r="Y55" s="375">
        <v>6.3567</v>
      </c>
      <c r="Z55" s="348" t="s">
        <v>430</v>
      </c>
      <c r="AA55" s="348">
        <v>9.4966000000000008</v>
      </c>
      <c r="AB55" s="348">
        <v>6.4870999999999999</v>
      </c>
      <c r="AC55" s="348">
        <v>6.3446999999999996</v>
      </c>
      <c r="AD55" s="348">
        <v>6.3529999999999998</v>
      </c>
      <c r="AE55" s="348">
        <v>9.4966000000000008</v>
      </c>
      <c r="AF55" s="348">
        <v>6.2348999999999997</v>
      </c>
      <c r="AG55" s="569"/>
      <c r="AH55" s="346">
        <v>2</v>
      </c>
      <c r="AI55" s="346">
        <v>2</v>
      </c>
      <c r="AJ55" s="346">
        <v>6</v>
      </c>
      <c r="AK55" s="346">
        <v>1</v>
      </c>
      <c r="AL55" s="346">
        <v>4</v>
      </c>
      <c r="AM55" s="346">
        <v>1</v>
      </c>
      <c r="AN55" s="346">
        <v>1</v>
      </c>
      <c r="AO55" s="572">
        <v>1</v>
      </c>
      <c r="AP55" s="346">
        <v>2</v>
      </c>
      <c r="AQ55" s="346">
        <v>1</v>
      </c>
      <c r="AR55" s="346">
        <v>1</v>
      </c>
      <c r="AS55" s="346">
        <v>1</v>
      </c>
      <c r="AT55" s="346" t="s">
        <v>430</v>
      </c>
      <c r="AU55" s="346">
        <v>3</v>
      </c>
      <c r="AV55" s="346">
        <v>1</v>
      </c>
      <c r="AW55" s="346">
        <v>1</v>
      </c>
      <c r="AX55" s="346">
        <v>2</v>
      </c>
      <c r="AY55" s="346">
        <v>3</v>
      </c>
      <c r="AZ55" s="584"/>
      <c r="BA55" s="467">
        <v>7.55</v>
      </c>
      <c r="BB55" s="348">
        <v>66.180000000000007</v>
      </c>
      <c r="BC55" s="348">
        <v>16.52</v>
      </c>
      <c r="BD55" s="348">
        <v>3.87</v>
      </c>
      <c r="BE55" s="375" t="s">
        <v>430</v>
      </c>
      <c r="BF55" s="375">
        <v>5.88</v>
      </c>
      <c r="BG55" s="374"/>
      <c r="BH55" s="594">
        <v>5.88</v>
      </c>
      <c r="BI55" s="348">
        <v>20.18</v>
      </c>
      <c r="BJ55" s="348">
        <v>14.78</v>
      </c>
      <c r="BK55" s="348">
        <v>51.6</v>
      </c>
      <c r="BL55" s="348" t="s">
        <v>430</v>
      </c>
      <c r="BM55" s="375" t="s">
        <v>430</v>
      </c>
      <c r="BN55" s="375" t="s">
        <v>430</v>
      </c>
      <c r="BO55" s="375">
        <v>7.55</v>
      </c>
      <c r="BP55" s="375" t="s">
        <v>430</v>
      </c>
      <c r="BQ55" s="375" t="s">
        <v>430</v>
      </c>
      <c r="BR55" s="466"/>
      <c r="BS55" s="373">
        <v>5.16783714051678</v>
      </c>
      <c r="BT55" s="354">
        <v>17.3614796417361</v>
      </c>
      <c r="BU55" s="430"/>
      <c r="BV55" s="374" t="s">
        <v>555</v>
      </c>
    </row>
    <row r="56" spans="1:74" s="107" customFormat="1" x14ac:dyDescent="0.25">
      <c r="A56" s="345" t="s">
        <v>7548</v>
      </c>
      <c r="B56" s="373"/>
      <c r="C56" s="719">
        <v>43796</v>
      </c>
      <c r="D56" s="373"/>
      <c r="E56" s="346">
        <v>335.56900000000002</v>
      </c>
      <c r="F56" s="373"/>
      <c r="G56" s="347">
        <v>1421.5220999999999</v>
      </c>
      <c r="H56" s="374"/>
      <c r="I56" s="348">
        <v>0.46342</v>
      </c>
      <c r="J56" s="348">
        <v>7.49</v>
      </c>
      <c r="K56" s="348">
        <v>0.46506999999999998</v>
      </c>
      <c r="L56" s="348">
        <v>0.46342</v>
      </c>
      <c r="M56" s="348"/>
      <c r="N56" s="350">
        <v>4.9705000000000004</v>
      </c>
      <c r="O56" s="348">
        <v>4.9705000000000004</v>
      </c>
      <c r="P56" s="348">
        <v>2.9964</v>
      </c>
      <c r="Q56" s="348">
        <v>5.4273999999999996</v>
      </c>
      <c r="R56" s="348">
        <v>9.7565000000000008</v>
      </c>
      <c r="S56" s="348">
        <v>7.2374999999999998</v>
      </c>
      <c r="T56" s="348">
        <v>6.2553000000000001</v>
      </c>
      <c r="U56" s="354">
        <v>6.2121000000000004</v>
      </c>
      <c r="V56" s="348">
        <v>6.5407000000000002</v>
      </c>
      <c r="W56" s="348">
        <v>7.1776</v>
      </c>
      <c r="X56" s="348">
        <v>7.0640000000000001</v>
      </c>
      <c r="Y56" s="375">
        <v>5.9981</v>
      </c>
      <c r="Z56" s="348" t="s">
        <v>430</v>
      </c>
      <c r="AA56" s="348">
        <v>9.3757000000000001</v>
      </c>
      <c r="AB56" s="348">
        <v>6.4485999999999999</v>
      </c>
      <c r="AC56" s="348">
        <v>6.2407000000000004</v>
      </c>
      <c r="AD56" s="348">
        <v>6.2994000000000003</v>
      </c>
      <c r="AE56" s="348">
        <v>9.3757000000000001</v>
      </c>
      <c r="AF56" s="348">
        <v>5.6322000000000001</v>
      </c>
      <c r="AG56" s="569"/>
      <c r="AH56" s="346">
        <v>1</v>
      </c>
      <c r="AI56" s="346">
        <v>1</v>
      </c>
      <c r="AJ56" s="346">
        <v>2</v>
      </c>
      <c r="AK56" s="346">
        <v>4</v>
      </c>
      <c r="AL56" s="346">
        <v>3</v>
      </c>
      <c r="AM56" s="346">
        <v>4</v>
      </c>
      <c r="AN56" s="346">
        <v>4</v>
      </c>
      <c r="AO56" s="572">
        <v>4</v>
      </c>
      <c r="AP56" s="346">
        <v>3</v>
      </c>
      <c r="AQ56" s="346">
        <v>2</v>
      </c>
      <c r="AR56" s="346">
        <v>4</v>
      </c>
      <c r="AS56" s="346">
        <v>5</v>
      </c>
      <c r="AT56" s="346" t="s">
        <v>430</v>
      </c>
      <c r="AU56" s="346">
        <v>4</v>
      </c>
      <c r="AV56" s="346">
        <v>3</v>
      </c>
      <c r="AW56" s="346">
        <v>5</v>
      </c>
      <c r="AX56" s="346">
        <v>3</v>
      </c>
      <c r="AY56" s="346">
        <v>4</v>
      </c>
      <c r="AZ56" s="584"/>
      <c r="BA56" s="467">
        <v>13.17</v>
      </c>
      <c r="BB56" s="348">
        <v>94.38</v>
      </c>
      <c r="BC56" s="348" t="s">
        <v>430</v>
      </c>
      <c r="BD56" s="348">
        <v>2.88</v>
      </c>
      <c r="BE56" s="375" t="s">
        <v>430</v>
      </c>
      <c r="BF56" s="375">
        <v>-10.42</v>
      </c>
      <c r="BG56" s="374"/>
      <c r="BH56" s="594">
        <v>-10.42</v>
      </c>
      <c r="BI56" s="348">
        <v>64.900000000000006</v>
      </c>
      <c r="BJ56" s="348">
        <v>18.239999999999998</v>
      </c>
      <c r="BK56" s="348">
        <v>14.12</v>
      </c>
      <c r="BL56" s="348" t="s">
        <v>430</v>
      </c>
      <c r="BM56" s="375" t="s">
        <v>430</v>
      </c>
      <c r="BN56" s="375" t="s">
        <v>430</v>
      </c>
      <c r="BO56" s="375">
        <v>13.17</v>
      </c>
      <c r="BP56" s="375" t="s">
        <v>430</v>
      </c>
      <c r="BQ56" s="375" t="s">
        <v>430</v>
      </c>
      <c r="BR56" s="466"/>
      <c r="BS56" s="373" t="s">
        <v>430</v>
      </c>
      <c r="BT56" s="354">
        <v>18.235081950000001</v>
      </c>
      <c r="BU56" s="430"/>
      <c r="BV56" s="374" t="s">
        <v>555</v>
      </c>
    </row>
    <row r="57" spans="1:74" s="107" customFormat="1" x14ac:dyDescent="0.25">
      <c r="A57" s="345" t="s">
        <v>7549</v>
      </c>
      <c r="B57" s="373"/>
      <c r="C57" s="719">
        <v>41275</v>
      </c>
      <c r="D57" s="373"/>
      <c r="E57" s="346">
        <v>167.21199999999999</v>
      </c>
      <c r="F57" s="373"/>
      <c r="G57" s="347">
        <v>37.412799999999997</v>
      </c>
      <c r="H57" s="374"/>
      <c r="I57" s="348">
        <v>0.46356000000000003</v>
      </c>
      <c r="J57" s="348">
        <v>7.3</v>
      </c>
      <c r="K57" s="348">
        <v>0.43479000000000001</v>
      </c>
      <c r="L57" s="348">
        <v>0.46356000000000003</v>
      </c>
      <c r="M57" s="348"/>
      <c r="N57" s="350">
        <v>2.7974000000000001</v>
      </c>
      <c r="O57" s="348">
        <v>2.7974000000000001</v>
      </c>
      <c r="P57" s="348">
        <v>2.0914000000000001</v>
      </c>
      <c r="Q57" s="348">
        <v>4.6843000000000004</v>
      </c>
      <c r="R57" s="348">
        <v>8.9135000000000009</v>
      </c>
      <c r="S57" s="348">
        <v>6.6313000000000004</v>
      </c>
      <c r="T57" s="348">
        <v>5.8136999999999999</v>
      </c>
      <c r="U57" s="354">
        <v>5.8762999999999996</v>
      </c>
      <c r="V57" s="348">
        <v>6.2718999999999996</v>
      </c>
      <c r="W57" s="348">
        <v>6.9890999999999996</v>
      </c>
      <c r="X57" s="348">
        <v>7.1077000000000004</v>
      </c>
      <c r="Y57" s="375">
        <v>6.2259000000000002</v>
      </c>
      <c r="Z57" s="348">
        <v>7.2904</v>
      </c>
      <c r="AA57" s="348">
        <v>8.6219000000000001</v>
      </c>
      <c r="AB57" s="348">
        <v>5.8807</v>
      </c>
      <c r="AC57" s="348">
        <v>5.8455000000000004</v>
      </c>
      <c r="AD57" s="348">
        <v>5.9889999999999999</v>
      </c>
      <c r="AE57" s="348">
        <v>8.6219000000000001</v>
      </c>
      <c r="AF57" s="348">
        <v>7.8743999999999996</v>
      </c>
      <c r="AG57" s="569"/>
      <c r="AH57" s="346">
        <v>8</v>
      </c>
      <c r="AI57" s="346">
        <v>8</v>
      </c>
      <c r="AJ57" s="346">
        <v>7</v>
      </c>
      <c r="AK57" s="346">
        <v>8</v>
      </c>
      <c r="AL57" s="346">
        <v>7</v>
      </c>
      <c r="AM57" s="346">
        <v>9</v>
      </c>
      <c r="AN57" s="346">
        <v>9</v>
      </c>
      <c r="AO57" s="572">
        <v>9</v>
      </c>
      <c r="AP57" s="346">
        <v>8</v>
      </c>
      <c r="AQ57" s="346">
        <v>5</v>
      </c>
      <c r="AR57" s="346">
        <v>3</v>
      </c>
      <c r="AS57" s="346">
        <v>2</v>
      </c>
      <c r="AT57" s="346">
        <v>1</v>
      </c>
      <c r="AU57" s="346">
        <v>6</v>
      </c>
      <c r="AV57" s="346">
        <v>9</v>
      </c>
      <c r="AW57" s="346">
        <v>9</v>
      </c>
      <c r="AX57" s="346">
        <v>9</v>
      </c>
      <c r="AY57" s="346">
        <v>6</v>
      </c>
      <c r="AZ57" s="584"/>
      <c r="BA57" s="467">
        <v>6.15</v>
      </c>
      <c r="BB57" s="348">
        <v>83.1</v>
      </c>
      <c r="BC57" s="348">
        <v>3.09</v>
      </c>
      <c r="BD57" s="348" t="s">
        <v>430</v>
      </c>
      <c r="BE57" s="375" t="s">
        <v>430</v>
      </c>
      <c r="BF57" s="375">
        <v>7.67</v>
      </c>
      <c r="BG57" s="374"/>
      <c r="BH57" s="594">
        <v>7.67</v>
      </c>
      <c r="BI57" s="348">
        <v>55.87</v>
      </c>
      <c r="BJ57" s="348">
        <v>18.54</v>
      </c>
      <c r="BK57" s="348">
        <v>11.78</v>
      </c>
      <c r="BL57" s="348" t="s">
        <v>430</v>
      </c>
      <c r="BM57" s="375" t="s">
        <v>430</v>
      </c>
      <c r="BN57" s="375" t="s">
        <v>430</v>
      </c>
      <c r="BO57" s="375">
        <v>6.15</v>
      </c>
      <c r="BP57" s="375" t="s">
        <v>430</v>
      </c>
      <c r="BQ57" s="375" t="s">
        <v>430</v>
      </c>
      <c r="BR57" s="466"/>
      <c r="BS57" s="373">
        <v>6.1981705299999996</v>
      </c>
      <c r="BT57" s="354">
        <v>18.535881270000001</v>
      </c>
      <c r="BU57" s="430"/>
      <c r="BV57" s="374" t="s">
        <v>555</v>
      </c>
    </row>
    <row r="58" spans="1:74" s="107" customFormat="1" x14ac:dyDescent="0.25">
      <c r="A58" s="345" t="s">
        <v>7550</v>
      </c>
      <c r="B58" s="373"/>
      <c r="C58" s="719">
        <v>41275</v>
      </c>
      <c r="D58" s="373"/>
      <c r="E58" s="346">
        <v>153.38</v>
      </c>
      <c r="F58" s="373"/>
      <c r="G58" s="347">
        <v>3442.0866999999998</v>
      </c>
      <c r="H58" s="374"/>
      <c r="I58" s="348">
        <v>0.51</v>
      </c>
      <c r="J58" s="348">
        <v>7.2</v>
      </c>
      <c r="K58" s="348">
        <v>0.56999999999999995</v>
      </c>
      <c r="L58" s="348">
        <v>0.57999999999999996</v>
      </c>
      <c r="M58" s="348"/>
      <c r="N58" s="350">
        <v>2.3393000000000002</v>
      </c>
      <c r="O58" s="348">
        <v>2.3393000000000002</v>
      </c>
      <c r="P58" s="348">
        <v>1.8289</v>
      </c>
      <c r="Q58" s="348">
        <v>4.6271000000000004</v>
      </c>
      <c r="R58" s="348">
        <v>10.490399999999999</v>
      </c>
      <c r="S58" s="348">
        <v>7.3014000000000001</v>
      </c>
      <c r="T58" s="348">
        <v>6.2788000000000004</v>
      </c>
      <c r="U58" s="354">
        <v>6.1414999999999997</v>
      </c>
      <c r="V58" s="348">
        <v>6.4457000000000004</v>
      </c>
      <c r="W58" s="348">
        <v>6.9638999999999998</v>
      </c>
      <c r="X58" s="348">
        <v>6.8747999999999996</v>
      </c>
      <c r="Y58" s="375">
        <v>5.9612999999999996</v>
      </c>
      <c r="Z58" s="348">
        <v>6.5937999999999999</v>
      </c>
      <c r="AA58" s="348">
        <v>8.4166000000000007</v>
      </c>
      <c r="AB58" s="348">
        <v>6.4581</v>
      </c>
      <c r="AC58" s="348">
        <v>6.2564000000000002</v>
      </c>
      <c r="AD58" s="348">
        <v>6.2145999999999999</v>
      </c>
      <c r="AE58" s="348">
        <v>8.4166000000000007</v>
      </c>
      <c r="AF58" s="348">
        <v>7.2824999999999998</v>
      </c>
      <c r="AG58" s="569"/>
      <c r="AH58" s="346">
        <v>9</v>
      </c>
      <c r="AI58" s="346">
        <v>9</v>
      </c>
      <c r="AJ58" s="346">
        <v>9</v>
      </c>
      <c r="AK58" s="346">
        <v>9</v>
      </c>
      <c r="AL58" s="346">
        <v>1</v>
      </c>
      <c r="AM58" s="346">
        <v>3</v>
      </c>
      <c r="AN58" s="346">
        <v>3</v>
      </c>
      <c r="AO58" s="572">
        <v>5</v>
      </c>
      <c r="AP58" s="346">
        <v>6</v>
      </c>
      <c r="AQ58" s="346">
        <v>6</v>
      </c>
      <c r="AR58" s="346">
        <v>7</v>
      </c>
      <c r="AS58" s="346">
        <v>6</v>
      </c>
      <c r="AT58" s="346">
        <v>2</v>
      </c>
      <c r="AU58" s="346">
        <v>8</v>
      </c>
      <c r="AV58" s="346">
        <v>2</v>
      </c>
      <c r="AW58" s="346">
        <v>3</v>
      </c>
      <c r="AX58" s="346">
        <v>5</v>
      </c>
      <c r="AY58" s="346">
        <v>8</v>
      </c>
      <c r="AZ58" s="584"/>
      <c r="BA58" s="467">
        <v>18.95</v>
      </c>
      <c r="BB58" s="348">
        <v>84.18</v>
      </c>
      <c r="BC58" s="348" t="s">
        <v>430</v>
      </c>
      <c r="BD58" s="348">
        <v>9.44</v>
      </c>
      <c r="BE58" s="375" t="s">
        <v>430</v>
      </c>
      <c r="BF58" s="375">
        <v>-12.57</v>
      </c>
      <c r="BG58" s="374"/>
      <c r="BH58" s="594">
        <v>-12.57</v>
      </c>
      <c r="BI58" s="348">
        <v>57.45</v>
      </c>
      <c r="BJ58" s="348">
        <v>4.0199999999999996</v>
      </c>
      <c r="BK58" s="348">
        <v>32.15</v>
      </c>
      <c r="BL58" s="348" t="s">
        <v>430</v>
      </c>
      <c r="BM58" s="375" t="s">
        <v>430</v>
      </c>
      <c r="BN58" s="375" t="s">
        <v>430</v>
      </c>
      <c r="BO58" s="375">
        <v>18.95</v>
      </c>
      <c r="BP58" s="375" t="s">
        <v>430</v>
      </c>
      <c r="BQ58" s="375" t="s">
        <v>430</v>
      </c>
      <c r="BR58" s="466"/>
      <c r="BS58" s="373" t="s">
        <v>430</v>
      </c>
      <c r="BT58" s="354">
        <v>21.735595527826401</v>
      </c>
      <c r="BU58" s="430"/>
      <c r="BV58" s="374" t="s">
        <v>555</v>
      </c>
    </row>
    <row r="59" spans="1:74" x14ac:dyDescent="0.25">
      <c r="A59" s="318" t="s">
        <v>93</v>
      </c>
      <c r="B59" s="43"/>
      <c r="C59" s="720"/>
      <c r="D59" s="43"/>
      <c r="E59" s="51"/>
      <c r="F59" s="43"/>
      <c r="G59" s="55"/>
      <c r="H59" s="66"/>
      <c r="I59" s="59"/>
      <c r="J59" s="59"/>
      <c r="K59" s="59"/>
      <c r="L59" s="59"/>
      <c r="M59" s="59"/>
      <c r="N59" s="70">
        <v>3.4605000000000001</v>
      </c>
      <c r="O59" s="59">
        <v>3.4605000000000001</v>
      </c>
      <c r="P59" s="59">
        <v>2.4161999999999999</v>
      </c>
      <c r="Q59" s="59">
        <v>5.2001999999999997</v>
      </c>
      <c r="R59" s="59">
        <v>9.4126999999999992</v>
      </c>
      <c r="S59" s="59">
        <v>7.0926</v>
      </c>
      <c r="T59" s="59">
        <v>6.1501999999999999</v>
      </c>
      <c r="U59" s="88">
        <v>6.1260000000000003</v>
      </c>
      <c r="V59" s="59">
        <v>6.4413</v>
      </c>
      <c r="W59" s="59">
        <v>6.9774000000000003</v>
      </c>
      <c r="X59" s="59">
        <v>7.0110999999999999</v>
      </c>
      <c r="Y59" s="276">
        <v>6.0350999999999999</v>
      </c>
      <c r="Z59" s="59">
        <v>6.0430000000000001</v>
      </c>
      <c r="AA59" s="59">
        <v>8.9064999999999994</v>
      </c>
      <c r="AB59" s="59">
        <v>6.2859999999999996</v>
      </c>
      <c r="AC59" s="59">
        <v>6.1497000000000002</v>
      </c>
      <c r="AD59" s="59">
        <v>6.1974999999999998</v>
      </c>
      <c r="AE59" s="59">
        <v>8.9064999999999994</v>
      </c>
      <c r="AF59" s="59">
        <v>6.4592999999999998</v>
      </c>
      <c r="AG59" s="553"/>
      <c r="AH59" s="51">
        <v>9</v>
      </c>
      <c r="AI59" s="51">
        <v>9</v>
      </c>
      <c r="AJ59" s="51">
        <v>9</v>
      </c>
      <c r="AK59" s="51">
        <v>9</v>
      </c>
      <c r="AL59" s="51">
        <v>9</v>
      </c>
      <c r="AM59" s="51">
        <v>9</v>
      </c>
      <c r="AN59" s="51">
        <v>9</v>
      </c>
      <c r="AO59" s="560">
        <v>9</v>
      </c>
      <c r="AP59" s="51">
        <v>9</v>
      </c>
      <c r="AQ59" s="51">
        <v>8</v>
      </c>
      <c r="AR59" s="51">
        <v>8</v>
      </c>
      <c r="AS59" s="51">
        <v>7</v>
      </c>
      <c r="AT59" s="51">
        <v>4</v>
      </c>
      <c r="AU59" s="51">
        <v>9</v>
      </c>
      <c r="AV59" s="51">
        <v>9</v>
      </c>
      <c r="AW59" s="51">
        <v>9</v>
      </c>
      <c r="AX59" s="51">
        <v>9</v>
      </c>
      <c r="AY59" s="51">
        <v>9</v>
      </c>
      <c r="AZ59" s="579"/>
      <c r="BA59" s="577"/>
      <c r="BB59" s="59"/>
      <c r="BC59" s="59"/>
      <c r="BD59" s="59"/>
      <c r="BE59" s="276"/>
      <c r="BF59" s="276"/>
      <c r="BG59" s="66"/>
      <c r="BH59" s="586"/>
      <c r="BI59" s="59"/>
      <c r="BJ59" s="59"/>
      <c r="BK59" s="59"/>
      <c r="BL59" s="59"/>
      <c r="BM59" s="276"/>
      <c r="BN59" s="587"/>
      <c r="BO59" s="587"/>
      <c r="BP59" s="587"/>
      <c r="BQ59" s="587"/>
      <c r="BR59" s="148"/>
      <c r="BS59" s="43"/>
      <c r="BT59" s="88"/>
      <c r="BU59" s="34"/>
      <c r="BV59" s="66"/>
    </row>
    <row r="60" spans="1:74" x14ac:dyDescent="0.25">
      <c r="A60" s="320" t="s">
        <v>94</v>
      </c>
      <c r="B60" s="44"/>
      <c r="C60" s="721"/>
      <c r="D60" s="44"/>
      <c r="E60" s="52"/>
      <c r="F60" s="44"/>
      <c r="G60" s="56"/>
      <c r="H60" s="67"/>
      <c r="I60" s="60"/>
      <c r="J60" s="60"/>
      <c r="K60" s="60"/>
      <c r="L60" s="60"/>
      <c r="M60" s="60"/>
      <c r="N60" s="71">
        <v>4.9705000000000004</v>
      </c>
      <c r="O60" s="60">
        <v>4.9705000000000004</v>
      </c>
      <c r="P60" s="60">
        <v>3.0785999999999998</v>
      </c>
      <c r="Q60" s="60">
        <v>5.7005999999999997</v>
      </c>
      <c r="R60" s="60">
        <v>10.490399999999999</v>
      </c>
      <c r="S60" s="60">
        <v>7.4539999999999997</v>
      </c>
      <c r="T60" s="60">
        <v>6.3456000000000001</v>
      </c>
      <c r="U60" s="89">
        <v>6.2838000000000003</v>
      </c>
      <c r="V60" s="60">
        <v>6.7049000000000003</v>
      </c>
      <c r="W60" s="60">
        <v>7.2728999999999999</v>
      </c>
      <c r="X60" s="60">
        <v>7.3411999999999997</v>
      </c>
      <c r="Y60" s="277">
        <v>6.3567</v>
      </c>
      <c r="Z60" s="60">
        <v>7.2904</v>
      </c>
      <c r="AA60" s="60">
        <v>9.7447999999999997</v>
      </c>
      <c r="AB60" s="60">
        <v>6.4870999999999999</v>
      </c>
      <c r="AC60" s="60">
        <v>6.3446999999999996</v>
      </c>
      <c r="AD60" s="60">
        <v>6.3785999999999996</v>
      </c>
      <c r="AE60" s="60">
        <v>9.7447999999999997</v>
      </c>
      <c r="AF60" s="60">
        <v>7.8743999999999996</v>
      </c>
      <c r="AG60" s="554"/>
      <c r="AH60" s="52"/>
      <c r="AI60" s="52"/>
      <c r="AJ60" s="52"/>
      <c r="AK60" s="52"/>
      <c r="AL60" s="52"/>
      <c r="AM60" s="52"/>
      <c r="AN60" s="52"/>
      <c r="AO60" s="561"/>
      <c r="AP60" s="52"/>
      <c r="AQ60" s="52"/>
      <c r="AR60" s="52"/>
      <c r="AS60" s="52"/>
      <c r="AT60" s="52"/>
      <c r="AU60" s="52"/>
      <c r="AV60" s="52"/>
      <c r="AW60" s="52"/>
      <c r="AX60" s="52"/>
      <c r="AY60" s="52"/>
      <c r="AZ60" s="580"/>
      <c r="BA60" s="551"/>
      <c r="BB60" s="60"/>
      <c r="BC60" s="60"/>
      <c r="BD60" s="60"/>
      <c r="BE60" s="277"/>
      <c r="BF60" s="277"/>
      <c r="BG60" s="67"/>
      <c r="BH60" s="588"/>
      <c r="BI60" s="60"/>
      <c r="BJ60" s="60"/>
      <c r="BK60" s="60"/>
      <c r="BL60" s="60"/>
      <c r="BM60" s="277"/>
      <c r="BN60" s="589"/>
      <c r="BO60" s="589"/>
      <c r="BP60" s="589"/>
      <c r="BQ60" s="589"/>
      <c r="BR60" s="146"/>
      <c r="BS60" s="44"/>
      <c r="BT60" s="89"/>
      <c r="BU60" s="26"/>
      <c r="BV60" s="67"/>
    </row>
    <row r="61" spans="1:74" x14ac:dyDescent="0.25">
      <c r="A61" s="320" t="s">
        <v>95</v>
      </c>
      <c r="B61" s="44"/>
      <c r="C61" s="721"/>
      <c r="D61" s="44"/>
      <c r="E61" s="52"/>
      <c r="F61" s="44"/>
      <c r="G61" s="56"/>
      <c r="H61" s="67"/>
      <c r="I61" s="60"/>
      <c r="J61" s="60"/>
      <c r="K61" s="60"/>
      <c r="L61" s="60"/>
      <c r="M61" s="60"/>
      <c r="N61" s="71">
        <v>2.3393000000000002</v>
      </c>
      <c r="O61" s="60">
        <v>2.3393000000000002</v>
      </c>
      <c r="P61" s="60">
        <v>1.8289</v>
      </c>
      <c r="Q61" s="60">
        <v>4.6271000000000004</v>
      </c>
      <c r="R61" s="60">
        <v>8.3021999999999991</v>
      </c>
      <c r="S61" s="60">
        <v>6.6313000000000004</v>
      </c>
      <c r="T61" s="60">
        <v>5.8136999999999999</v>
      </c>
      <c r="U61" s="89">
        <v>5.8762999999999996</v>
      </c>
      <c r="V61" s="60">
        <v>6.1561000000000003</v>
      </c>
      <c r="W61" s="60">
        <v>6.3756000000000004</v>
      </c>
      <c r="X61" s="60">
        <v>6.4783999999999997</v>
      </c>
      <c r="Y61" s="277">
        <v>5.5294999999999996</v>
      </c>
      <c r="Z61" s="60">
        <v>4.1224999999999996</v>
      </c>
      <c r="AA61" s="60">
        <v>7.2420999999999998</v>
      </c>
      <c r="AB61" s="60">
        <v>5.8807</v>
      </c>
      <c r="AC61" s="60">
        <v>5.8455000000000004</v>
      </c>
      <c r="AD61" s="60">
        <v>5.9889999999999999</v>
      </c>
      <c r="AE61" s="60">
        <v>7.2420999999999998</v>
      </c>
      <c r="AF61" s="60">
        <v>4.8959999999999999</v>
      </c>
      <c r="AG61" s="554"/>
      <c r="AH61" s="52"/>
      <c r="AI61" s="52"/>
      <c r="AJ61" s="52"/>
      <c r="AK61" s="52"/>
      <c r="AL61" s="52"/>
      <c r="AM61" s="52"/>
      <c r="AN61" s="52"/>
      <c r="AO61" s="561"/>
      <c r="AP61" s="52"/>
      <c r="AQ61" s="52"/>
      <c r="AR61" s="52"/>
      <c r="AS61" s="52"/>
      <c r="AT61" s="52"/>
      <c r="AU61" s="52"/>
      <c r="AV61" s="52"/>
      <c r="AW61" s="52"/>
      <c r="AX61" s="52"/>
      <c r="AY61" s="52"/>
      <c r="AZ61" s="580"/>
      <c r="BA61" s="551"/>
      <c r="BB61" s="60"/>
      <c r="BC61" s="60"/>
      <c r="BD61" s="60"/>
      <c r="BE61" s="277"/>
      <c r="BF61" s="277"/>
      <c r="BG61" s="67"/>
      <c r="BH61" s="588"/>
      <c r="BI61" s="60"/>
      <c r="BJ61" s="60"/>
      <c r="BK61" s="60"/>
      <c r="BL61" s="60"/>
      <c r="BM61" s="277"/>
      <c r="BN61" s="589"/>
      <c r="BO61" s="589"/>
      <c r="BP61" s="589"/>
      <c r="BQ61" s="589"/>
      <c r="BR61" s="146"/>
      <c r="BS61" s="44"/>
      <c r="BT61" s="89"/>
      <c r="BU61" s="26"/>
      <c r="BV61" s="67"/>
    </row>
    <row r="62" spans="1:74" x14ac:dyDescent="0.25">
      <c r="A62" s="321" t="s">
        <v>96</v>
      </c>
      <c r="B62" s="45"/>
      <c r="C62" s="722"/>
      <c r="D62" s="45"/>
      <c r="E62" s="53"/>
      <c r="F62" s="45"/>
      <c r="G62" s="57"/>
      <c r="H62" s="68"/>
      <c r="I62" s="61"/>
      <c r="J62" s="61"/>
      <c r="K62" s="61"/>
      <c r="L62" s="61"/>
      <c r="M62" s="61"/>
      <c r="N62" s="72">
        <v>3.5240999999999998</v>
      </c>
      <c r="O62" s="61">
        <v>3.5240999999999998</v>
      </c>
      <c r="P62" s="61">
        <v>2.2277</v>
      </c>
      <c r="Q62" s="61">
        <v>5.2953000000000001</v>
      </c>
      <c r="R62" s="61">
        <v>9.6275999999999993</v>
      </c>
      <c r="S62" s="61">
        <v>7.1416000000000004</v>
      </c>
      <c r="T62" s="61">
        <v>6.1917</v>
      </c>
      <c r="U62" s="90">
        <v>6.1414999999999997</v>
      </c>
      <c r="V62" s="61">
        <v>6.4631999999999996</v>
      </c>
      <c r="W62" s="61">
        <v>7.0117500000000001</v>
      </c>
      <c r="X62" s="61">
        <v>7.0598999999999998</v>
      </c>
      <c r="Y62" s="279">
        <v>6.0164</v>
      </c>
      <c r="Z62" s="61">
        <v>6.3795999999999999</v>
      </c>
      <c r="AA62" s="61">
        <v>9.2109000000000005</v>
      </c>
      <c r="AB62" s="61">
        <v>6.3788999999999998</v>
      </c>
      <c r="AC62" s="61">
        <v>6.2407000000000004</v>
      </c>
      <c r="AD62" s="61">
        <v>6.2145999999999999</v>
      </c>
      <c r="AE62" s="61">
        <v>9.2109000000000005</v>
      </c>
      <c r="AF62" s="61">
        <v>6.2348999999999997</v>
      </c>
      <c r="AG62" s="556"/>
      <c r="AH62" s="53"/>
      <c r="AI62" s="53"/>
      <c r="AJ62" s="53"/>
      <c r="AK62" s="53"/>
      <c r="AL62" s="53"/>
      <c r="AM62" s="53"/>
      <c r="AN62" s="53"/>
      <c r="AO62" s="563"/>
      <c r="AP62" s="53"/>
      <c r="AQ62" s="53"/>
      <c r="AR62" s="53"/>
      <c r="AS62" s="53"/>
      <c r="AT62" s="53"/>
      <c r="AU62" s="53"/>
      <c r="AV62" s="53"/>
      <c r="AW62" s="53"/>
      <c r="AX62" s="53"/>
      <c r="AY62" s="53"/>
      <c r="AZ62" s="581"/>
      <c r="BA62" s="578"/>
      <c r="BB62" s="61"/>
      <c r="BC62" s="61"/>
      <c r="BD62" s="61"/>
      <c r="BE62" s="279"/>
      <c r="BF62" s="279"/>
      <c r="BG62" s="68"/>
      <c r="BH62" s="590"/>
      <c r="BI62" s="61"/>
      <c r="BJ62" s="61"/>
      <c r="BK62" s="61"/>
      <c r="BL62" s="61"/>
      <c r="BM62" s="279"/>
      <c r="BN62" s="591"/>
      <c r="BO62" s="591"/>
      <c r="BP62" s="591"/>
      <c r="BQ62" s="591"/>
      <c r="BR62" s="149"/>
      <c r="BS62" s="45"/>
      <c r="BT62" s="90"/>
      <c r="BU62" s="272"/>
      <c r="BV62" s="68"/>
    </row>
    <row r="63" spans="1:74" ht="14.5" x14ac:dyDescent="0.25">
      <c r="A63" s="323" t="s">
        <v>230</v>
      </c>
      <c r="B63" s="46"/>
      <c r="C63" s="723"/>
      <c r="D63" s="46"/>
      <c r="E63" s="54"/>
      <c r="F63" s="46"/>
      <c r="G63" s="58"/>
      <c r="H63" s="69"/>
      <c r="I63" s="62"/>
      <c r="J63" s="62"/>
      <c r="K63" s="62"/>
      <c r="L63" s="62"/>
      <c r="M63" s="62"/>
      <c r="N63" s="73"/>
      <c r="O63" s="62"/>
      <c r="P63" s="62"/>
      <c r="Q63" s="62"/>
      <c r="R63" s="62"/>
      <c r="S63" s="62"/>
      <c r="T63" s="62"/>
      <c r="U63" s="91"/>
      <c r="V63" s="62"/>
      <c r="W63" s="62"/>
      <c r="X63" s="62"/>
      <c r="Y63" s="245"/>
      <c r="Z63" s="62"/>
      <c r="AA63" s="62"/>
      <c r="AB63" s="62"/>
      <c r="AC63" s="62"/>
      <c r="AD63" s="62"/>
      <c r="AE63" s="62"/>
      <c r="AF63" s="62"/>
      <c r="AG63" s="557"/>
      <c r="AH63" s="54"/>
      <c r="AI63" s="54"/>
      <c r="AJ63" s="54"/>
      <c r="AK63" s="54"/>
      <c r="AL63" s="54"/>
      <c r="AM63" s="54"/>
      <c r="AN63" s="54"/>
      <c r="AO63" s="564"/>
      <c r="AP63" s="54"/>
      <c r="AQ63" s="54"/>
      <c r="AR63" s="54"/>
      <c r="AS63" s="54"/>
      <c r="AT63" s="54"/>
      <c r="AU63" s="54"/>
      <c r="AV63" s="54"/>
      <c r="AW63" s="54"/>
      <c r="AX63" s="54"/>
      <c r="AY63" s="54"/>
      <c r="AZ63" s="582"/>
      <c r="BA63" s="280"/>
      <c r="BB63" s="62"/>
      <c r="BC63" s="62"/>
      <c r="BD63" s="62"/>
      <c r="BE63" s="245"/>
      <c r="BF63" s="245"/>
      <c r="BG63" s="69"/>
      <c r="BH63" s="585"/>
      <c r="BI63" s="62"/>
      <c r="BJ63" s="62"/>
      <c r="BK63" s="62"/>
      <c r="BL63" s="62"/>
      <c r="BM63" s="245"/>
      <c r="BN63" s="592"/>
      <c r="BO63" s="592"/>
      <c r="BP63" s="592"/>
      <c r="BQ63" s="592"/>
      <c r="BR63" s="150"/>
      <c r="BS63" s="46"/>
      <c r="BT63" s="91"/>
      <c r="BU63" s="41"/>
      <c r="BV63" s="69"/>
    </row>
    <row r="64" spans="1:74" s="355" customFormat="1" x14ac:dyDescent="0.25">
      <c r="A64" s="345" t="s">
        <v>7551</v>
      </c>
      <c r="B64" s="373"/>
      <c r="C64" s="719">
        <v>43622</v>
      </c>
      <c r="D64" s="373"/>
      <c r="E64" s="346">
        <v>573.20000000000005</v>
      </c>
      <c r="F64" s="373"/>
      <c r="G64" s="347">
        <v>1424.5473999999999</v>
      </c>
      <c r="H64" s="374"/>
      <c r="I64" s="348">
        <v>0.43</v>
      </c>
      <c r="J64" s="348">
        <v>7.37</v>
      </c>
      <c r="K64" s="348">
        <v>0.39</v>
      </c>
      <c r="L64" s="348">
        <v>0.38</v>
      </c>
      <c r="M64" s="348"/>
      <c r="N64" s="350">
        <v>3.0941999999999998</v>
      </c>
      <c r="O64" s="348">
        <v>3.0941999999999998</v>
      </c>
      <c r="P64" s="348">
        <v>1.9879</v>
      </c>
      <c r="Q64" s="348">
        <v>5</v>
      </c>
      <c r="R64" s="348">
        <v>9.3801000000000005</v>
      </c>
      <c r="S64" s="348">
        <v>6.6203000000000003</v>
      </c>
      <c r="T64" s="348">
        <v>5.5087999999999999</v>
      </c>
      <c r="U64" s="354">
        <v>5.4081999999999999</v>
      </c>
      <c r="V64" s="348">
        <v>5.7403000000000004</v>
      </c>
      <c r="W64" s="348">
        <v>6.3855000000000004</v>
      </c>
      <c r="X64" s="348">
        <v>6.4435000000000002</v>
      </c>
      <c r="Y64" s="375">
        <v>5.5461</v>
      </c>
      <c r="Z64" s="348" t="s">
        <v>430</v>
      </c>
      <c r="AA64" s="348">
        <v>9.2064000000000004</v>
      </c>
      <c r="AB64" s="348">
        <v>5.6365999999999996</v>
      </c>
      <c r="AC64" s="348">
        <v>5.4718999999999998</v>
      </c>
      <c r="AD64" s="348">
        <v>5.492</v>
      </c>
      <c r="AE64" s="348">
        <v>9.2064000000000004</v>
      </c>
      <c r="AF64" s="348">
        <v>5.2652999999999999</v>
      </c>
      <c r="AG64" s="569"/>
      <c r="AH64" s="346">
        <v>4</v>
      </c>
      <c r="AI64" s="346">
        <v>4</v>
      </c>
      <c r="AJ64" s="346">
        <v>3</v>
      </c>
      <c r="AK64" s="346">
        <v>2</v>
      </c>
      <c r="AL64" s="346">
        <v>2</v>
      </c>
      <c r="AM64" s="346">
        <v>4</v>
      </c>
      <c r="AN64" s="346">
        <v>5</v>
      </c>
      <c r="AO64" s="572">
        <v>7</v>
      </c>
      <c r="AP64" s="346">
        <v>6</v>
      </c>
      <c r="AQ64" s="346">
        <v>5</v>
      </c>
      <c r="AR64" s="346">
        <v>3</v>
      </c>
      <c r="AS64" s="346">
        <v>4</v>
      </c>
      <c r="AT64" s="346" t="s">
        <v>430</v>
      </c>
      <c r="AU64" s="346">
        <v>1</v>
      </c>
      <c r="AV64" s="346">
        <v>7</v>
      </c>
      <c r="AW64" s="346">
        <v>7</v>
      </c>
      <c r="AX64" s="346">
        <v>6</v>
      </c>
      <c r="AY64" s="346">
        <v>1</v>
      </c>
      <c r="AZ64" s="584"/>
      <c r="BA64" s="467">
        <v>5.92</v>
      </c>
      <c r="BB64" s="348">
        <v>80.97</v>
      </c>
      <c r="BC64" s="348">
        <v>8.2200000000000006</v>
      </c>
      <c r="BD64" s="348" t="s">
        <v>430</v>
      </c>
      <c r="BE64" s="375" t="s">
        <v>430</v>
      </c>
      <c r="BF64" s="375">
        <v>4.88</v>
      </c>
      <c r="BG64" s="374"/>
      <c r="BH64" s="594">
        <v>4.88</v>
      </c>
      <c r="BI64" s="348">
        <v>34.15</v>
      </c>
      <c r="BJ64" s="348">
        <v>9.35</v>
      </c>
      <c r="BK64" s="348">
        <v>45.69</v>
      </c>
      <c r="BL64" s="348" t="s">
        <v>430</v>
      </c>
      <c r="BM64" s="375" t="s">
        <v>430</v>
      </c>
      <c r="BN64" s="375" t="s">
        <v>430</v>
      </c>
      <c r="BO64" s="375">
        <v>5.92</v>
      </c>
      <c r="BP64" s="375" t="s">
        <v>430</v>
      </c>
      <c r="BQ64" s="375" t="s">
        <v>430</v>
      </c>
      <c r="BR64" s="466"/>
      <c r="BS64" s="373" t="s">
        <v>430</v>
      </c>
      <c r="BT64" s="354">
        <v>12.6550219712655</v>
      </c>
      <c r="BU64" s="430"/>
      <c r="BV64" s="374" t="s">
        <v>555</v>
      </c>
    </row>
    <row r="65" spans="1:74" s="355" customFormat="1" x14ac:dyDescent="0.25">
      <c r="A65" s="345" t="s">
        <v>7552</v>
      </c>
      <c r="B65" s="373"/>
      <c r="C65" s="719">
        <v>39640</v>
      </c>
      <c r="D65" s="373"/>
      <c r="E65" s="346">
        <v>486.16500000000002</v>
      </c>
      <c r="F65" s="373"/>
      <c r="G65" s="347">
        <v>3977.2903999999999</v>
      </c>
      <c r="H65" s="374"/>
      <c r="I65" s="348">
        <v>0.5</v>
      </c>
      <c r="J65" s="348">
        <v>7.43</v>
      </c>
      <c r="K65" s="348">
        <v>0.4</v>
      </c>
      <c r="L65" s="348">
        <v>0.43</v>
      </c>
      <c r="M65" s="348"/>
      <c r="N65" s="350">
        <v>3.2345999999999999</v>
      </c>
      <c r="O65" s="348">
        <v>3.2345999999999999</v>
      </c>
      <c r="P65" s="348">
        <v>1.4467000000000001</v>
      </c>
      <c r="Q65" s="348">
        <v>4.4688999999999997</v>
      </c>
      <c r="R65" s="348">
        <v>9.0869999999999997</v>
      </c>
      <c r="S65" s="348">
        <v>6.8327</v>
      </c>
      <c r="T65" s="348">
        <v>5.5796000000000001</v>
      </c>
      <c r="U65" s="354">
        <v>5.4920999999999998</v>
      </c>
      <c r="V65" s="348">
        <v>5.8258999999999999</v>
      </c>
      <c r="W65" s="348">
        <v>6.4353999999999996</v>
      </c>
      <c r="X65" s="348">
        <v>6.4579000000000004</v>
      </c>
      <c r="Y65" s="375">
        <v>5.4307999999999996</v>
      </c>
      <c r="Z65" s="348">
        <v>5.5513000000000003</v>
      </c>
      <c r="AA65" s="348">
        <v>9.0827000000000009</v>
      </c>
      <c r="AB65" s="348">
        <v>5.7885</v>
      </c>
      <c r="AC65" s="348">
        <v>5.5575000000000001</v>
      </c>
      <c r="AD65" s="348">
        <v>5.5677000000000003</v>
      </c>
      <c r="AE65" s="348">
        <v>9.0827000000000009</v>
      </c>
      <c r="AF65" s="348">
        <v>6.7611999999999997</v>
      </c>
      <c r="AG65" s="569"/>
      <c r="AH65" s="346">
        <v>3</v>
      </c>
      <c r="AI65" s="346">
        <v>3</v>
      </c>
      <c r="AJ65" s="346">
        <v>8</v>
      </c>
      <c r="AK65" s="346">
        <v>5</v>
      </c>
      <c r="AL65" s="346">
        <v>4</v>
      </c>
      <c r="AM65" s="346">
        <v>2</v>
      </c>
      <c r="AN65" s="346">
        <v>4</v>
      </c>
      <c r="AO65" s="572">
        <v>4</v>
      </c>
      <c r="AP65" s="346">
        <v>4</v>
      </c>
      <c r="AQ65" s="346">
        <v>2</v>
      </c>
      <c r="AR65" s="346">
        <v>2</v>
      </c>
      <c r="AS65" s="346">
        <v>6</v>
      </c>
      <c r="AT65" s="346">
        <v>3</v>
      </c>
      <c r="AU65" s="346">
        <v>2</v>
      </c>
      <c r="AV65" s="346">
        <v>4</v>
      </c>
      <c r="AW65" s="346">
        <v>4</v>
      </c>
      <c r="AX65" s="346">
        <v>4</v>
      </c>
      <c r="AY65" s="346">
        <v>2</v>
      </c>
      <c r="AZ65" s="584"/>
      <c r="BA65" s="467">
        <v>1.08</v>
      </c>
      <c r="BB65" s="348">
        <v>86.4</v>
      </c>
      <c r="BC65" s="348" t="s">
        <v>430</v>
      </c>
      <c r="BD65" s="348" t="s">
        <v>430</v>
      </c>
      <c r="BE65" s="375" t="s">
        <v>430</v>
      </c>
      <c r="BF65" s="375">
        <v>12.52</v>
      </c>
      <c r="BG65" s="374"/>
      <c r="BH65" s="594">
        <v>12.52</v>
      </c>
      <c r="BI65" s="348">
        <v>32.83</v>
      </c>
      <c r="BJ65" s="348">
        <v>10.199999999999999</v>
      </c>
      <c r="BK65" s="348">
        <v>43.38</v>
      </c>
      <c r="BL65" s="348" t="s">
        <v>430</v>
      </c>
      <c r="BM65" s="375">
        <v>1.08</v>
      </c>
      <c r="BN65" s="375" t="s">
        <v>430</v>
      </c>
      <c r="BO65" s="375" t="s">
        <v>430</v>
      </c>
      <c r="BP65" s="375" t="s">
        <v>430</v>
      </c>
      <c r="BQ65" s="375" t="s">
        <v>430</v>
      </c>
      <c r="BR65" s="466"/>
      <c r="BS65" s="373">
        <v>5.1277705705127801</v>
      </c>
      <c r="BT65" s="354">
        <v>5.1834970905183502</v>
      </c>
      <c r="BU65" s="430"/>
      <c r="BV65" s="374" t="s">
        <v>555</v>
      </c>
    </row>
    <row r="66" spans="1:74" s="355" customFormat="1" x14ac:dyDescent="0.25">
      <c r="A66" s="345" t="s">
        <v>7553</v>
      </c>
      <c r="B66" s="373"/>
      <c r="C66" s="719">
        <v>41523</v>
      </c>
      <c r="D66" s="373"/>
      <c r="E66" s="346">
        <v>385.56</v>
      </c>
      <c r="F66" s="373"/>
      <c r="G66" s="347">
        <v>17.172000000000001</v>
      </c>
      <c r="H66" s="374"/>
      <c r="I66" s="348">
        <v>0.27</v>
      </c>
      <c r="J66" s="348">
        <v>6.92</v>
      </c>
      <c r="K66" s="348">
        <v>0.25</v>
      </c>
      <c r="L66" s="348">
        <v>0.27</v>
      </c>
      <c r="M66" s="348"/>
      <c r="N66" s="350">
        <v>2.5512000000000001</v>
      </c>
      <c r="O66" s="348">
        <v>2.5512000000000001</v>
      </c>
      <c r="P66" s="348">
        <v>2.1263999999999998</v>
      </c>
      <c r="Q66" s="348">
        <v>4.3342000000000001</v>
      </c>
      <c r="R66" s="348">
        <v>7.6951000000000001</v>
      </c>
      <c r="S66" s="348">
        <v>5.9866999999999999</v>
      </c>
      <c r="T66" s="348">
        <v>5.1128</v>
      </c>
      <c r="U66" s="354">
        <v>5.0217000000000001</v>
      </c>
      <c r="V66" s="348">
        <v>5.1914999999999996</v>
      </c>
      <c r="W66" s="348">
        <v>5.5787000000000004</v>
      </c>
      <c r="X66" s="348">
        <v>5.7150999999999996</v>
      </c>
      <c r="Y66" s="375">
        <v>4.8319000000000001</v>
      </c>
      <c r="Z66" s="348">
        <v>3.6332</v>
      </c>
      <c r="AA66" s="348">
        <v>7.4805999999999999</v>
      </c>
      <c r="AB66" s="348">
        <v>5.2462</v>
      </c>
      <c r="AC66" s="348">
        <v>5.0888</v>
      </c>
      <c r="AD66" s="348">
        <v>5.0350999999999999</v>
      </c>
      <c r="AE66" s="348">
        <v>7.4805999999999999</v>
      </c>
      <c r="AF66" s="348">
        <v>4.3681000000000001</v>
      </c>
      <c r="AG66" s="569"/>
      <c r="AH66" s="346">
        <v>6</v>
      </c>
      <c r="AI66" s="346">
        <v>6</v>
      </c>
      <c r="AJ66" s="346">
        <v>1</v>
      </c>
      <c r="AK66" s="346">
        <v>6</v>
      </c>
      <c r="AL66" s="346">
        <v>9</v>
      </c>
      <c r="AM66" s="346">
        <v>9</v>
      </c>
      <c r="AN66" s="346">
        <v>9</v>
      </c>
      <c r="AO66" s="572">
        <v>9</v>
      </c>
      <c r="AP66" s="346">
        <v>9</v>
      </c>
      <c r="AQ66" s="346">
        <v>8</v>
      </c>
      <c r="AR66" s="346">
        <v>8</v>
      </c>
      <c r="AS66" s="346">
        <v>7</v>
      </c>
      <c r="AT66" s="346">
        <v>4</v>
      </c>
      <c r="AU66" s="346">
        <v>8</v>
      </c>
      <c r="AV66" s="346">
        <v>9</v>
      </c>
      <c r="AW66" s="346">
        <v>9</v>
      </c>
      <c r="AX66" s="346">
        <v>9</v>
      </c>
      <c r="AY66" s="346">
        <v>8</v>
      </c>
      <c r="AZ66" s="584"/>
      <c r="BA66" s="467">
        <v>29.91</v>
      </c>
      <c r="BB66" s="348">
        <v>65.599999999999994</v>
      </c>
      <c r="BC66" s="348" t="s">
        <v>430</v>
      </c>
      <c r="BD66" s="348" t="s">
        <v>430</v>
      </c>
      <c r="BE66" s="375" t="s">
        <v>430</v>
      </c>
      <c r="BF66" s="375">
        <v>4.49</v>
      </c>
      <c r="BG66" s="374"/>
      <c r="BH66" s="594">
        <v>4.49</v>
      </c>
      <c r="BI66" s="348">
        <v>47.84</v>
      </c>
      <c r="BJ66" s="348">
        <v>17.760000000000002</v>
      </c>
      <c r="BK66" s="348" t="s">
        <v>430</v>
      </c>
      <c r="BL66" s="348" t="s">
        <v>430</v>
      </c>
      <c r="BM66" s="375" t="s">
        <v>430</v>
      </c>
      <c r="BN66" s="375" t="s">
        <v>430</v>
      </c>
      <c r="BO66" s="375">
        <v>29.91</v>
      </c>
      <c r="BP66" s="375" t="s">
        <v>430</v>
      </c>
      <c r="BQ66" s="375" t="s">
        <v>430</v>
      </c>
      <c r="BR66" s="466"/>
      <c r="BS66" s="373" t="s">
        <v>430</v>
      </c>
      <c r="BT66" s="354">
        <v>17.760358700000001</v>
      </c>
      <c r="BU66" s="430"/>
      <c r="BV66" s="374" t="s">
        <v>555</v>
      </c>
    </row>
    <row r="67" spans="1:74" s="355" customFormat="1" x14ac:dyDescent="0.25">
      <c r="A67" s="345" t="s">
        <v>7554</v>
      </c>
      <c r="B67" s="373"/>
      <c r="C67" s="719">
        <v>45533</v>
      </c>
      <c r="D67" s="373"/>
      <c r="E67" s="346">
        <v>300.54000000000002</v>
      </c>
      <c r="F67" s="373"/>
      <c r="G67" s="347">
        <v>11.155900000000001</v>
      </c>
      <c r="H67" s="374"/>
      <c r="I67" s="348">
        <v>0.89</v>
      </c>
      <c r="J67" s="348">
        <v>7.46</v>
      </c>
      <c r="K67" s="348">
        <v>0.45</v>
      </c>
      <c r="L67" s="348">
        <v>0.49</v>
      </c>
      <c r="M67" s="348"/>
      <c r="N67" s="350">
        <v>2.2907000000000002</v>
      </c>
      <c r="O67" s="348">
        <v>2.2907000000000002</v>
      </c>
      <c r="P67" s="348">
        <v>1.7766999999999999</v>
      </c>
      <c r="Q67" s="348">
        <v>4.6120999999999999</v>
      </c>
      <c r="R67" s="348">
        <v>7.8730000000000002</v>
      </c>
      <c r="S67" s="348">
        <v>6.2756999999999996</v>
      </c>
      <c r="T67" s="348">
        <v>5.7302</v>
      </c>
      <c r="U67" s="354">
        <v>5.8114999999999997</v>
      </c>
      <c r="V67" s="348">
        <v>6.2367999999999997</v>
      </c>
      <c r="W67" s="348" t="s">
        <v>430</v>
      </c>
      <c r="X67" s="348" t="s">
        <v>430</v>
      </c>
      <c r="Y67" s="375" t="s">
        <v>430</v>
      </c>
      <c r="Z67" s="348" t="s">
        <v>430</v>
      </c>
      <c r="AA67" s="348">
        <v>6.8127000000000004</v>
      </c>
      <c r="AB67" s="348">
        <v>5.7994000000000003</v>
      </c>
      <c r="AC67" s="348">
        <v>5.7968000000000002</v>
      </c>
      <c r="AD67" s="348">
        <v>5.9166999999999996</v>
      </c>
      <c r="AE67" s="348">
        <v>6.8127000000000004</v>
      </c>
      <c r="AF67" s="348">
        <v>6.8101000000000003</v>
      </c>
      <c r="AG67" s="569"/>
      <c r="AH67" s="346">
        <v>7</v>
      </c>
      <c r="AI67" s="346">
        <v>7</v>
      </c>
      <c r="AJ67" s="346">
        <v>6</v>
      </c>
      <c r="AK67" s="346">
        <v>4</v>
      </c>
      <c r="AL67" s="346">
        <v>8</v>
      </c>
      <c r="AM67" s="346">
        <v>7</v>
      </c>
      <c r="AN67" s="346">
        <v>3</v>
      </c>
      <c r="AO67" s="572">
        <v>2</v>
      </c>
      <c r="AP67" s="346">
        <v>1</v>
      </c>
      <c r="AQ67" s="346" t="s">
        <v>430</v>
      </c>
      <c r="AR67" s="346" t="s">
        <v>430</v>
      </c>
      <c r="AS67" s="346" t="s">
        <v>430</v>
      </c>
      <c r="AT67" s="346" t="s">
        <v>430</v>
      </c>
      <c r="AU67" s="346">
        <v>9</v>
      </c>
      <c r="AV67" s="346">
        <v>3</v>
      </c>
      <c r="AW67" s="346">
        <v>2</v>
      </c>
      <c r="AX67" s="346">
        <v>1</v>
      </c>
      <c r="AY67" s="346">
        <v>9</v>
      </c>
      <c r="AZ67" s="584"/>
      <c r="BA67" s="467">
        <v>7.88</v>
      </c>
      <c r="BB67" s="348">
        <v>72.77</v>
      </c>
      <c r="BC67" s="348" t="s">
        <v>430</v>
      </c>
      <c r="BD67" s="348">
        <v>10.59</v>
      </c>
      <c r="BE67" s="375">
        <v>36.54</v>
      </c>
      <c r="BF67" s="375">
        <v>8.76</v>
      </c>
      <c r="BG67" s="374"/>
      <c r="BH67" s="594">
        <v>8.76</v>
      </c>
      <c r="BI67" s="348">
        <v>40.020000000000003</v>
      </c>
      <c r="BJ67" s="348">
        <v>12.84</v>
      </c>
      <c r="BK67" s="348">
        <v>30.5</v>
      </c>
      <c r="BL67" s="348" t="s">
        <v>430</v>
      </c>
      <c r="BM67" s="375">
        <v>7.88</v>
      </c>
      <c r="BN67" s="375" t="s">
        <v>430</v>
      </c>
      <c r="BO67" s="375" t="s">
        <v>430</v>
      </c>
      <c r="BP67" s="375" t="s">
        <v>430</v>
      </c>
      <c r="BQ67" s="375">
        <v>36.54</v>
      </c>
      <c r="BR67" s="466"/>
      <c r="BS67" s="373">
        <v>9.6349282584237006</v>
      </c>
      <c r="BT67" s="354">
        <v>24.736513271710098</v>
      </c>
      <c r="BU67" s="430"/>
      <c r="BV67" s="374" t="s">
        <v>555</v>
      </c>
    </row>
    <row r="68" spans="1:74" s="355" customFormat="1" x14ac:dyDescent="0.25">
      <c r="A68" s="345" t="s">
        <v>7555</v>
      </c>
      <c r="B68" s="373"/>
      <c r="C68" s="719">
        <v>44319</v>
      </c>
      <c r="D68" s="373"/>
      <c r="E68" s="346">
        <v>183.27</v>
      </c>
      <c r="F68" s="373"/>
      <c r="G68" s="347">
        <v>1293.0092</v>
      </c>
      <c r="H68" s="374"/>
      <c r="I68" s="348">
        <v>0.38081999999999999</v>
      </c>
      <c r="J68" s="348">
        <v>7.27</v>
      </c>
      <c r="K68" s="348">
        <v>0.37259999999999999</v>
      </c>
      <c r="L68" s="348">
        <v>0.38081999999999999</v>
      </c>
      <c r="M68" s="348"/>
      <c r="N68" s="350">
        <v>2.7246999999999999</v>
      </c>
      <c r="O68" s="348">
        <v>2.7246999999999999</v>
      </c>
      <c r="P68" s="348">
        <v>2.0781000000000001</v>
      </c>
      <c r="Q68" s="348">
        <v>4.7434000000000003</v>
      </c>
      <c r="R68" s="348">
        <v>8.7162000000000006</v>
      </c>
      <c r="S68" s="348">
        <v>6.3163999999999998</v>
      </c>
      <c r="T68" s="348">
        <v>5.4964000000000004</v>
      </c>
      <c r="U68" s="354">
        <v>5.4362000000000004</v>
      </c>
      <c r="V68" s="348">
        <v>5.6874000000000002</v>
      </c>
      <c r="W68" s="348">
        <v>6.2084999999999999</v>
      </c>
      <c r="X68" s="348">
        <v>6.2790999999999997</v>
      </c>
      <c r="Y68" s="375" t="s">
        <v>430</v>
      </c>
      <c r="Z68" s="348" t="s">
        <v>430</v>
      </c>
      <c r="AA68" s="348">
        <v>8.4991000000000003</v>
      </c>
      <c r="AB68" s="348">
        <v>5.6422999999999996</v>
      </c>
      <c r="AC68" s="348">
        <v>5.5042999999999997</v>
      </c>
      <c r="AD68" s="348">
        <v>5.4790000000000001</v>
      </c>
      <c r="AE68" s="348">
        <v>8.4991000000000003</v>
      </c>
      <c r="AF68" s="348">
        <v>5.2887000000000004</v>
      </c>
      <c r="AG68" s="569"/>
      <c r="AH68" s="346">
        <v>5</v>
      </c>
      <c r="AI68" s="346">
        <v>5</v>
      </c>
      <c r="AJ68" s="346">
        <v>2</v>
      </c>
      <c r="AK68" s="346">
        <v>3</v>
      </c>
      <c r="AL68" s="346">
        <v>5</v>
      </c>
      <c r="AM68" s="346">
        <v>6</v>
      </c>
      <c r="AN68" s="346">
        <v>6</v>
      </c>
      <c r="AO68" s="572">
        <v>6</v>
      </c>
      <c r="AP68" s="346">
        <v>7</v>
      </c>
      <c r="AQ68" s="346">
        <v>7</v>
      </c>
      <c r="AR68" s="346">
        <v>7</v>
      </c>
      <c r="AS68" s="346" t="s">
        <v>430</v>
      </c>
      <c r="AT68" s="346" t="s">
        <v>430</v>
      </c>
      <c r="AU68" s="346">
        <v>4</v>
      </c>
      <c r="AV68" s="346">
        <v>6</v>
      </c>
      <c r="AW68" s="346">
        <v>5</v>
      </c>
      <c r="AX68" s="346">
        <v>7</v>
      </c>
      <c r="AY68" s="346">
        <v>4</v>
      </c>
      <c r="AZ68" s="584"/>
      <c r="BA68" s="467">
        <v>9.3699999999999992</v>
      </c>
      <c r="BB68" s="348">
        <v>86.7</v>
      </c>
      <c r="BC68" s="348" t="s">
        <v>430</v>
      </c>
      <c r="BD68" s="348" t="s">
        <v>430</v>
      </c>
      <c r="BE68" s="375" t="s">
        <v>430</v>
      </c>
      <c r="BF68" s="375">
        <v>3.93</v>
      </c>
      <c r="BG68" s="374"/>
      <c r="BH68" s="594">
        <v>3.93</v>
      </c>
      <c r="BI68" s="348">
        <v>46.32</v>
      </c>
      <c r="BJ68" s="348">
        <v>10.23</v>
      </c>
      <c r="BK68" s="348">
        <v>30.14</v>
      </c>
      <c r="BL68" s="348" t="s">
        <v>430</v>
      </c>
      <c r="BM68" s="375" t="s">
        <v>430</v>
      </c>
      <c r="BN68" s="375" t="s">
        <v>430</v>
      </c>
      <c r="BO68" s="375">
        <v>9.3699999999999992</v>
      </c>
      <c r="BP68" s="375" t="s">
        <v>430</v>
      </c>
      <c r="BQ68" s="375" t="s">
        <v>430</v>
      </c>
      <c r="BR68" s="466"/>
      <c r="BS68" s="373">
        <v>6.7382908406738302</v>
      </c>
      <c r="BT68" s="354">
        <v>9.1425828909142606</v>
      </c>
      <c r="BU68" s="430"/>
      <c r="BV68" s="374" t="s">
        <v>555</v>
      </c>
    </row>
    <row r="69" spans="1:74" s="355" customFormat="1" x14ac:dyDescent="0.25">
      <c r="A69" s="345" t="s">
        <v>7556</v>
      </c>
      <c r="B69" s="373"/>
      <c r="C69" s="719">
        <v>43755</v>
      </c>
      <c r="D69" s="373"/>
      <c r="E69" s="346">
        <v>213.95</v>
      </c>
      <c r="F69" s="373"/>
      <c r="G69" s="347">
        <v>1444.2446</v>
      </c>
      <c r="H69" s="374"/>
      <c r="I69" s="348">
        <v>0.39071</v>
      </c>
      <c r="J69" s="348">
        <v>7.6</v>
      </c>
      <c r="K69" s="348">
        <v>0.36</v>
      </c>
      <c r="L69" s="348">
        <v>0.38292999999999999</v>
      </c>
      <c r="M69" s="348"/>
      <c r="N69" s="350">
        <v>3.4195000000000002</v>
      </c>
      <c r="O69" s="348">
        <v>3.4195000000000002</v>
      </c>
      <c r="P69" s="348">
        <v>1.7851999999999999</v>
      </c>
      <c r="Q69" s="348">
        <v>5.2831000000000001</v>
      </c>
      <c r="R69" s="348">
        <v>9.2200000000000006</v>
      </c>
      <c r="S69" s="348">
        <v>7.0273000000000003</v>
      </c>
      <c r="T69" s="348">
        <v>5.9132999999999996</v>
      </c>
      <c r="U69" s="354">
        <v>5.8448000000000002</v>
      </c>
      <c r="V69" s="348">
        <v>6.1776999999999997</v>
      </c>
      <c r="W69" s="348">
        <v>6.8231999999999999</v>
      </c>
      <c r="X69" s="348">
        <v>6.891</v>
      </c>
      <c r="Y69" s="375">
        <v>5.9111000000000002</v>
      </c>
      <c r="Z69" s="348" t="s">
        <v>430</v>
      </c>
      <c r="AA69" s="348">
        <v>9.0774000000000008</v>
      </c>
      <c r="AB69" s="348">
        <v>6.0591999999999997</v>
      </c>
      <c r="AC69" s="348">
        <v>5.9104999999999999</v>
      </c>
      <c r="AD69" s="348">
        <v>5.9119999999999999</v>
      </c>
      <c r="AE69" s="348">
        <v>9.0774000000000008</v>
      </c>
      <c r="AF69" s="348">
        <v>5.7892999999999999</v>
      </c>
      <c r="AG69" s="569"/>
      <c r="AH69" s="346">
        <v>2</v>
      </c>
      <c r="AI69" s="346">
        <v>2</v>
      </c>
      <c r="AJ69" s="346">
        <v>5</v>
      </c>
      <c r="AK69" s="346">
        <v>1</v>
      </c>
      <c r="AL69" s="346">
        <v>3</v>
      </c>
      <c r="AM69" s="346">
        <v>1</v>
      </c>
      <c r="AN69" s="346">
        <v>1</v>
      </c>
      <c r="AO69" s="572">
        <v>1</v>
      </c>
      <c r="AP69" s="346">
        <v>2</v>
      </c>
      <c r="AQ69" s="346">
        <v>1</v>
      </c>
      <c r="AR69" s="346">
        <v>1</v>
      </c>
      <c r="AS69" s="346">
        <v>1</v>
      </c>
      <c r="AT69" s="346" t="s">
        <v>430</v>
      </c>
      <c r="AU69" s="346">
        <v>3</v>
      </c>
      <c r="AV69" s="346">
        <v>1</v>
      </c>
      <c r="AW69" s="346">
        <v>1</v>
      </c>
      <c r="AX69" s="346">
        <v>2</v>
      </c>
      <c r="AY69" s="346">
        <v>3</v>
      </c>
      <c r="AZ69" s="584"/>
      <c r="BA69" s="467">
        <v>7.55</v>
      </c>
      <c r="BB69" s="348">
        <v>66.180000000000007</v>
      </c>
      <c r="BC69" s="348">
        <v>16.52</v>
      </c>
      <c r="BD69" s="348">
        <v>3.87</v>
      </c>
      <c r="BE69" s="375" t="s">
        <v>430</v>
      </c>
      <c r="BF69" s="375">
        <v>5.88</v>
      </c>
      <c r="BG69" s="374"/>
      <c r="BH69" s="594">
        <v>5.88</v>
      </c>
      <c r="BI69" s="348">
        <v>20.18</v>
      </c>
      <c r="BJ69" s="348">
        <v>14.78</v>
      </c>
      <c r="BK69" s="348">
        <v>51.6</v>
      </c>
      <c r="BL69" s="348" t="s">
        <v>430</v>
      </c>
      <c r="BM69" s="375" t="s">
        <v>430</v>
      </c>
      <c r="BN69" s="375" t="s">
        <v>430</v>
      </c>
      <c r="BO69" s="375">
        <v>7.55</v>
      </c>
      <c r="BP69" s="375" t="s">
        <v>430</v>
      </c>
      <c r="BQ69" s="375" t="s">
        <v>430</v>
      </c>
      <c r="BR69" s="466"/>
      <c r="BS69" s="373">
        <v>5.16783714051678</v>
      </c>
      <c r="BT69" s="354">
        <v>17.3614796417361</v>
      </c>
      <c r="BU69" s="430"/>
      <c r="BV69" s="374" t="s">
        <v>555</v>
      </c>
    </row>
    <row r="70" spans="1:74" s="355" customFormat="1" x14ac:dyDescent="0.25">
      <c r="A70" s="345" t="s">
        <v>7557</v>
      </c>
      <c r="B70" s="373"/>
      <c r="C70" s="719">
        <v>43796</v>
      </c>
      <c r="D70" s="373"/>
      <c r="E70" s="346">
        <v>335.56900000000002</v>
      </c>
      <c r="F70" s="373"/>
      <c r="G70" s="347">
        <v>1382.886</v>
      </c>
      <c r="H70" s="374"/>
      <c r="I70" s="348">
        <v>0.46342</v>
      </c>
      <c r="J70" s="348">
        <v>7.49</v>
      </c>
      <c r="K70" s="348">
        <v>0.46506999999999998</v>
      </c>
      <c r="L70" s="348">
        <v>0.46342</v>
      </c>
      <c r="M70" s="348"/>
      <c r="N70" s="350">
        <v>3.8248000000000002</v>
      </c>
      <c r="O70" s="348">
        <v>3.8248000000000002</v>
      </c>
      <c r="P70" s="348">
        <v>1.8528</v>
      </c>
      <c r="Q70" s="348">
        <v>4.2823000000000002</v>
      </c>
      <c r="R70" s="348">
        <v>8.6252999999999993</v>
      </c>
      <c r="S70" s="348">
        <v>6.4260999999999999</v>
      </c>
      <c r="T70" s="348">
        <v>5.4927999999999999</v>
      </c>
      <c r="U70" s="354">
        <v>5.4527000000000001</v>
      </c>
      <c r="V70" s="348">
        <v>5.7754000000000003</v>
      </c>
      <c r="W70" s="348">
        <v>6.4095000000000004</v>
      </c>
      <c r="X70" s="348">
        <v>6.3651</v>
      </c>
      <c r="Y70" s="375">
        <v>5.4873000000000003</v>
      </c>
      <c r="Z70" s="348" t="s">
        <v>430</v>
      </c>
      <c r="AA70" s="348">
        <v>8.2251999999999992</v>
      </c>
      <c r="AB70" s="348">
        <v>5.6738</v>
      </c>
      <c r="AC70" s="348">
        <v>5.4802</v>
      </c>
      <c r="AD70" s="348">
        <v>5.5389999999999997</v>
      </c>
      <c r="AE70" s="348">
        <v>8.2251999999999992</v>
      </c>
      <c r="AF70" s="348">
        <v>5.1798000000000002</v>
      </c>
      <c r="AG70" s="569"/>
      <c r="AH70" s="346">
        <v>1</v>
      </c>
      <c r="AI70" s="346">
        <v>1</v>
      </c>
      <c r="AJ70" s="346">
        <v>4</v>
      </c>
      <c r="AK70" s="346">
        <v>7</v>
      </c>
      <c r="AL70" s="346">
        <v>6</v>
      </c>
      <c r="AM70" s="346">
        <v>5</v>
      </c>
      <c r="AN70" s="346">
        <v>7</v>
      </c>
      <c r="AO70" s="572">
        <v>5</v>
      </c>
      <c r="AP70" s="346">
        <v>5</v>
      </c>
      <c r="AQ70" s="346">
        <v>4</v>
      </c>
      <c r="AR70" s="346">
        <v>6</v>
      </c>
      <c r="AS70" s="346">
        <v>5</v>
      </c>
      <c r="AT70" s="346" t="s">
        <v>430</v>
      </c>
      <c r="AU70" s="346">
        <v>5</v>
      </c>
      <c r="AV70" s="346">
        <v>5</v>
      </c>
      <c r="AW70" s="346">
        <v>6</v>
      </c>
      <c r="AX70" s="346">
        <v>5</v>
      </c>
      <c r="AY70" s="346">
        <v>5</v>
      </c>
      <c r="AZ70" s="584"/>
      <c r="BA70" s="467">
        <v>13.17</v>
      </c>
      <c r="BB70" s="348">
        <v>94.38</v>
      </c>
      <c r="BC70" s="348" t="s">
        <v>430</v>
      </c>
      <c r="BD70" s="348">
        <v>2.88</v>
      </c>
      <c r="BE70" s="375" t="s">
        <v>430</v>
      </c>
      <c r="BF70" s="375">
        <v>-10.42</v>
      </c>
      <c r="BG70" s="374"/>
      <c r="BH70" s="594">
        <v>-10.42</v>
      </c>
      <c r="BI70" s="348">
        <v>64.900000000000006</v>
      </c>
      <c r="BJ70" s="348">
        <v>18.239999999999998</v>
      </c>
      <c r="BK70" s="348">
        <v>14.12</v>
      </c>
      <c r="BL70" s="348" t="s">
        <v>430</v>
      </c>
      <c r="BM70" s="375" t="s">
        <v>430</v>
      </c>
      <c r="BN70" s="375" t="s">
        <v>430</v>
      </c>
      <c r="BO70" s="375">
        <v>13.17</v>
      </c>
      <c r="BP70" s="375" t="s">
        <v>430</v>
      </c>
      <c r="BQ70" s="375" t="s">
        <v>430</v>
      </c>
      <c r="BR70" s="466"/>
      <c r="BS70" s="373" t="s">
        <v>430</v>
      </c>
      <c r="BT70" s="354">
        <v>18.235081950000001</v>
      </c>
      <c r="BU70" s="430"/>
      <c r="BV70" s="374" t="s">
        <v>555</v>
      </c>
    </row>
    <row r="71" spans="1:74" s="355" customFormat="1" x14ac:dyDescent="0.25">
      <c r="A71" s="345" t="s">
        <v>7558</v>
      </c>
      <c r="B71" s="373"/>
      <c r="C71" s="719">
        <v>39633</v>
      </c>
      <c r="D71" s="373"/>
      <c r="E71" s="346">
        <v>167.21199999999999</v>
      </c>
      <c r="F71" s="373"/>
      <c r="G71" s="347">
        <v>35.596400000000003</v>
      </c>
      <c r="H71" s="374"/>
      <c r="I71" s="348">
        <v>0.46356000000000003</v>
      </c>
      <c r="J71" s="348">
        <v>7.3</v>
      </c>
      <c r="K71" s="348">
        <v>0.43479000000000001</v>
      </c>
      <c r="L71" s="348">
        <v>0.46356000000000003</v>
      </c>
      <c r="M71" s="348"/>
      <c r="N71" s="350">
        <v>2.1537000000000002</v>
      </c>
      <c r="O71" s="348">
        <v>2.1537000000000002</v>
      </c>
      <c r="P71" s="348">
        <v>1.4505999999999999</v>
      </c>
      <c r="Q71" s="348">
        <v>4.0419</v>
      </c>
      <c r="R71" s="348">
        <v>8.2673000000000005</v>
      </c>
      <c r="S71" s="348">
        <v>6.0462999999999996</v>
      </c>
      <c r="T71" s="348">
        <v>5.1825000000000001</v>
      </c>
      <c r="U71" s="354">
        <v>5.2291999999999996</v>
      </c>
      <c r="V71" s="348">
        <v>5.6169000000000002</v>
      </c>
      <c r="W71" s="348">
        <v>6.3102999999999998</v>
      </c>
      <c r="X71" s="348">
        <v>6.4218000000000002</v>
      </c>
      <c r="Y71" s="375">
        <v>5.5820999999999996</v>
      </c>
      <c r="Z71" s="348">
        <v>6.8346</v>
      </c>
      <c r="AA71" s="348">
        <v>7.9725999999999999</v>
      </c>
      <c r="AB71" s="348">
        <v>5.2931999999999997</v>
      </c>
      <c r="AC71" s="348">
        <v>5.2003000000000004</v>
      </c>
      <c r="AD71" s="348">
        <v>5.3410000000000002</v>
      </c>
      <c r="AE71" s="348">
        <v>7.9725999999999999</v>
      </c>
      <c r="AF71" s="348">
        <v>7.3829000000000002</v>
      </c>
      <c r="AG71" s="569"/>
      <c r="AH71" s="346">
        <v>8</v>
      </c>
      <c r="AI71" s="346">
        <v>8</v>
      </c>
      <c r="AJ71" s="346">
        <v>7</v>
      </c>
      <c r="AK71" s="346">
        <v>9</v>
      </c>
      <c r="AL71" s="346">
        <v>7</v>
      </c>
      <c r="AM71" s="346">
        <v>8</v>
      </c>
      <c r="AN71" s="346">
        <v>8</v>
      </c>
      <c r="AO71" s="572">
        <v>8</v>
      </c>
      <c r="AP71" s="346">
        <v>8</v>
      </c>
      <c r="AQ71" s="346">
        <v>6</v>
      </c>
      <c r="AR71" s="346">
        <v>4</v>
      </c>
      <c r="AS71" s="346">
        <v>2</v>
      </c>
      <c r="AT71" s="346">
        <v>1</v>
      </c>
      <c r="AU71" s="346">
        <v>6</v>
      </c>
      <c r="AV71" s="346">
        <v>8</v>
      </c>
      <c r="AW71" s="346">
        <v>8</v>
      </c>
      <c r="AX71" s="346">
        <v>8</v>
      </c>
      <c r="AY71" s="346">
        <v>6</v>
      </c>
      <c r="AZ71" s="584"/>
      <c r="BA71" s="467">
        <v>6.15</v>
      </c>
      <c r="BB71" s="348">
        <v>83.1</v>
      </c>
      <c r="BC71" s="348">
        <v>3.09</v>
      </c>
      <c r="BD71" s="348" t="s">
        <v>430</v>
      </c>
      <c r="BE71" s="375" t="s">
        <v>430</v>
      </c>
      <c r="BF71" s="375">
        <v>7.67</v>
      </c>
      <c r="BG71" s="374"/>
      <c r="BH71" s="594">
        <v>7.67</v>
      </c>
      <c r="BI71" s="348">
        <v>55.87</v>
      </c>
      <c r="BJ71" s="348">
        <v>18.54</v>
      </c>
      <c r="BK71" s="348">
        <v>11.78</v>
      </c>
      <c r="BL71" s="348" t="s">
        <v>430</v>
      </c>
      <c r="BM71" s="375" t="s">
        <v>430</v>
      </c>
      <c r="BN71" s="375" t="s">
        <v>430</v>
      </c>
      <c r="BO71" s="375">
        <v>6.15</v>
      </c>
      <c r="BP71" s="375" t="s">
        <v>430</v>
      </c>
      <c r="BQ71" s="375" t="s">
        <v>430</v>
      </c>
      <c r="BR71" s="466"/>
      <c r="BS71" s="373">
        <v>6.1981705299999996</v>
      </c>
      <c r="BT71" s="354">
        <v>18.535881270000001</v>
      </c>
      <c r="BU71" s="430"/>
      <c r="BV71" s="374" t="s">
        <v>555</v>
      </c>
    </row>
    <row r="72" spans="1:74" s="355" customFormat="1" x14ac:dyDescent="0.25">
      <c r="A72" s="345" t="s">
        <v>7559</v>
      </c>
      <c r="B72" s="373"/>
      <c r="C72" s="719">
        <v>39646</v>
      </c>
      <c r="D72" s="373"/>
      <c r="E72" s="346">
        <v>153.38</v>
      </c>
      <c r="F72" s="373"/>
      <c r="G72" s="347">
        <v>3312.7413000000001</v>
      </c>
      <c r="H72" s="374"/>
      <c r="I72" s="348">
        <v>0.51</v>
      </c>
      <c r="J72" s="348">
        <v>7.2</v>
      </c>
      <c r="K72" s="348">
        <v>0.56999999999999995</v>
      </c>
      <c r="L72" s="348">
        <v>0.57999999999999996</v>
      </c>
      <c r="M72" s="348"/>
      <c r="N72" s="350">
        <v>1.8609</v>
      </c>
      <c r="O72" s="348">
        <v>1.8609</v>
      </c>
      <c r="P72" s="348">
        <v>1.3502000000000001</v>
      </c>
      <c r="Q72" s="348">
        <v>4.1436000000000002</v>
      </c>
      <c r="R72" s="348">
        <v>10.0351</v>
      </c>
      <c r="S72" s="348">
        <v>6.8007999999999997</v>
      </c>
      <c r="T72" s="348">
        <v>5.7629999999999999</v>
      </c>
      <c r="U72" s="354">
        <v>5.6161000000000003</v>
      </c>
      <c r="V72" s="348">
        <v>5.9095000000000004</v>
      </c>
      <c r="W72" s="348">
        <v>6.4200999999999997</v>
      </c>
      <c r="X72" s="348">
        <v>6.3752000000000004</v>
      </c>
      <c r="Y72" s="375">
        <v>5.5559000000000003</v>
      </c>
      <c r="Z72" s="348">
        <v>6.2820999999999998</v>
      </c>
      <c r="AA72" s="348">
        <v>7.9714</v>
      </c>
      <c r="AB72" s="348">
        <v>5.9520999999999997</v>
      </c>
      <c r="AC72" s="348">
        <v>5.7380000000000004</v>
      </c>
      <c r="AD72" s="348">
        <v>5.6863000000000001</v>
      </c>
      <c r="AE72" s="348">
        <v>7.9714</v>
      </c>
      <c r="AF72" s="348">
        <v>6.9650999999999996</v>
      </c>
      <c r="AG72" s="569"/>
      <c r="AH72" s="346">
        <v>9</v>
      </c>
      <c r="AI72" s="346">
        <v>9</v>
      </c>
      <c r="AJ72" s="346">
        <v>9</v>
      </c>
      <c r="AK72" s="346">
        <v>8</v>
      </c>
      <c r="AL72" s="346">
        <v>1</v>
      </c>
      <c r="AM72" s="346">
        <v>3</v>
      </c>
      <c r="AN72" s="346">
        <v>2</v>
      </c>
      <c r="AO72" s="572">
        <v>3</v>
      </c>
      <c r="AP72" s="346">
        <v>3</v>
      </c>
      <c r="AQ72" s="346">
        <v>3</v>
      </c>
      <c r="AR72" s="346">
        <v>5</v>
      </c>
      <c r="AS72" s="346">
        <v>3</v>
      </c>
      <c r="AT72" s="346">
        <v>2</v>
      </c>
      <c r="AU72" s="346">
        <v>7</v>
      </c>
      <c r="AV72" s="346">
        <v>2</v>
      </c>
      <c r="AW72" s="346">
        <v>3</v>
      </c>
      <c r="AX72" s="346">
        <v>3</v>
      </c>
      <c r="AY72" s="346">
        <v>7</v>
      </c>
      <c r="AZ72" s="584"/>
      <c r="BA72" s="467">
        <v>18.95</v>
      </c>
      <c r="BB72" s="348">
        <v>84.18</v>
      </c>
      <c r="BC72" s="348" t="s">
        <v>430</v>
      </c>
      <c r="BD72" s="348">
        <v>9.44</v>
      </c>
      <c r="BE72" s="375" t="s">
        <v>430</v>
      </c>
      <c r="BF72" s="375">
        <v>-12.57</v>
      </c>
      <c r="BG72" s="374"/>
      <c r="BH72" s="594">
        <v>-12.57</v>
      </c>
      <c r="BI72" s="348">
        <v>57.45</v>
      </c>
      <c r="BJ72" s="348">
        <v>4.0199999999999996</v>
      </c>
      <c r="BK72" s="348">
        <v>32.15</v>
      </c>
      <c r="BL72" s="348" t="s">
        <v>430</v>
      </c>
      <c r="BM72" s="375" t="s">
        <v>430</v>
      </c>
      <c r="BN72" s="375" t="s">
        <v>430</v>
      </c>
      <c r="BO72" s="375">
        <v>18.95</v>
      </c>
      <c r="BP72" s="375" t="s">
        <v>430</v>
      </c>
      <c r="BQ72" s="375" t="s">
        <v>430</v>
      </c>
      <c r="BR72" s="466"/>
      <c r="BS72" s="373" t="s">
        <v>430</v>
      </c>
      <c r="BT72" s="354">
        <v>21.735595527826401</v>
      </c>
      <c r="BU72" s="430"/>
      <c r="BV72" s="374" t="s">
        <v>555</v>
      </c>
    </row>
    <row r="73" spans="1:74" x14ac:dyDescent="0.25">
      <c r="A73" s="318" t="s">
        <v>93</v>
      </c>
      <c r="B73" s="43"/>
      <c r="C73" s="720"/>
      <c r="D73" s="43"/>
      <c r="E73" s="51"/>
      <c r="F73" s="43"/>
      <c r="G73" s="55"/>
      <c r="H73" s="66"/>
      <c r="I73" s="59"/>
      <c r="J73" s="59"/>
      <c r="K73" s="59"/>
      <c r="L73" s="59"/>
      <c r="M73" s="59"/>
      <c r="N73" s="70">
        <v>2.7949000000000002</v>
      </c>
      <c r="O73" s="59">
        <v>2.7949000000000002</v>
      </c>
      <c r="P73" s="59">
        <v>1.7616000000000001</v>
      </c>
      <c r="Q73" s="59">
        <v>4.5454999999999997</v>
      </c>
      <c r="R73" s="59">
        <v>8.7666000000000004</v>
      </c>
      <c r="S73" s="59">
        <v>6.4813999999999998</v>
      </c>
      <c r="T73" s="59">
        <v>5.5309999999999997</v>
      </c>
      <c r="U73" s="88">
        <v>5.4791999999999996</v>
      </c>
      <c r="V73" s="59">
        <v>5.7957000000000001</v>
      </c>
      <c r="W73" s="59">
        <v>6.3213999999999997</v>
      </c>
      <c r="X73" s="59">
        <v>6.3685999999999998</v>
      </c>
      <c r="Y73" s="276">
        <v>5.4779</v>
      </c>
      <c r="Z73" s="59">
        <v>5.5753000000000004</v>
      </c>
      <c r="AA73" s="59">
        <v>8.2586999999999993</v>
      </c>
      <c r="AB73" s="59">
        <v>5.6768000000000001</v>
      </c>
      <c r="AC73" s="59">
        <v>5.5275999999999996</v>
      </c>
      <c r="AD73" s="59">
        <v>5.5521000000000003</v>
      </c>
      <c r="AE73" s="59">
        <v>8.2586999999999993</v>
      </c>
      <c r="AF73" s="59">
        <v>5.9789000000000003</v>
      </c>
      <c r="AG73" s="553"/>
      <c r="AH73" s="51">
        <v>9</v>
      </c>
      <c r="AI73" s="51">
        <v>9</v>
      </c>
      <c r="AJ73" s="51">
        <v>9</v>
      </c>
      <c r="AK73" s="51">
        <v>9</v>
      </c>
      <c r="AL73" s="51">
        <v>9</v>
      </c>
      <c r="AM73" s="51">
        <v>9</v>
      </c>
      <c r="AN73" s="51">
        <v>9</v>
      </c>
      <c r="AO73" s="560">
        <v>9</v>
      </c>
      <c r="AP73" s="51">
        <v>9</v>
      </c>
      <c r="AQ73" s="51">
        <v>8</v>
      </c>
      <c r="AR73" s="51">
        <v>8</v>
      </c>
      <c r="AS73" s="51">
        <v>7</v>
      </c>
      <c r="AT73" s="51">
        <v>4</v>
      </c>
      <c r="AU73" s="51">
        <v>9</v>
      </c>
      <c r="AV73" s="51">
        <v>9</v>
      </c>
      <c r="AW73" s="51">
        <v>9</v>
      </c>
      <c r="AX73" s="51">
        <v>9</v>
      </c>
      <c r="AY73" s="51">
        <v>9</v>
      </c>
      <c r="AZ73" s="579"/>
      <c r="BA73" s="577"/>
      <c r="BB73" s="59"/>
      <c r="BC73" s="59"/>
      <c r="BD73" s="59"/>
      <c r="BE73" s="276"/>
      <c r="BF73" s="276"/>
      <c r="BG73" s="66"/>
      <c r="BH73" s="586"/>
      <c r="BI73" s="59"/>
      <c r="BJ73" s="59"/>
      <c r="BK73" s="59"/>
      <c r="BL73" s="59"/>
      <c r="BM73" s="276"/>
      <c r="BN73" s="587"/>
      <c r="BO73" s="587"/>
      <c r="BP73" s="587"/>
      <c r="BQ73" s="587"/>
      <c r="BR73" s="148"/>
      <c r="BS73" s="43"/>
      <c r="BT73" s="88"/>
      <c r="BU73" s="34"/>
      <c r="BV73" s="66"/>
    </row>
    <row r="74" spans="1:74" x14ac:dyDescent="0.25">
      <c r="A74" s="320" t="s">
        <v>94</v>
      </c>
      <c r="B74" s="44"/>
      <c r="C74" s="721"/>
      <c r="D74" s="44"/>
      <c r="E74" s="52"/>
      <c r="F74" s="44"/>
      <c r="G74" s="56"/>
      <c r="H74" s="67"/>
      <c r="I74" s="60"/>
      <c r="J74" s="60"/>
      <c r="K74" s="60"/>
      <c r="L74" s="60"/>
      <c r="M74" s="60"/>
      <c r="N74" s="71">
        <v>3.8248000000000002</v>
      </c>
      <c r="O74" s="60">
        <v>3.8248000000000002</v>
      </c>
      <c r="P74" s="60">
        <v>2.1263999999999998</v>
      </c>
      <c r="Q74" s="60">
        <v>5.2831000000000001</v>
      </c>
      <c r="R74" s="60">
        <v>10.0351</v>
      </c>
      <c r="S74" s="60">
        <v>7.0273000000000003</v>
      </c>
      <c r="T74" s="60">
        <v>5.9132999999999996</v>
      </c>
      <c r="U74" s="89">
        <v>5.8448000000000002</v>
      </c>
      <c r="V74" s="60">
        <v>6.2367999999999997</v>
      </c>
      <c r="W74" s="60">
        <v>6.8231999999999999</v>
      </c>
      <c r="X74" s="60">
        <v>6.891</v>
      </c>
      <c r="Y74" s="277">
        <v>5.9111000000000002</v>
      </c>
      <c r="Z74" s="60">
        <v>6.8346</v>
      </c>
      <c r="AA74" s="60">
        <v>9.2064000000000004</v>
      </c>
      <c r="AB74" s="60">
        <v>6.0591999999999997</v>
      </c>
      <c r="AC74" s="60">
        <v>5.9104999999999999</v>
      </c>
      <c r="AD74" s="60">
        <v>5.9166999999999996</v>
      </c>
      <c r="AE74" s="60">
        <v>9.2064000000000004</v>
      </c>
      <c r="AF74" s="60">
        <v>7.3829000000000002</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0" t="s">
        <v>95</v>
      </c>
      <c r="B75" s="44"/>
      <c r="C75" s="721"/>
      <c r="D75" s="44"/>
      <c r="E75" s="52"/>
      <c r="F75" s="44"/>
      <c r="G75" s="56"/>
      <c r="H75" s="67"/>
      <c r="I75" s="60"/>
      <c r="J75" s="60"/>
      <c r="K75" s="60"/>
      <c r="L75" s="60"/>
      <c r="M75" s="60"/>
      <c r="N75" s="71">
        <v>1.8609</v>
      </c>
      <c r="O75" s="60">
        <v>1.8609</v>
      </c>
      <c r="P75" s="60">
        <v>1.3502000000000001</v>
      </c>
      <c r="Q75" s="60">
        <v>4.0419</v>
      </c>
      <c r="R75" s="60">
        <v>7.6951000000000001</v>
      </c>
      <c r="S75" s="60">
        <v>5.9866999999999999</v>
      </c>
      <c r="T75" s="60">
        <v>5.1128</v>
      </c>
      <c r="U75" s="89">
        <v>5.0217000000000001</v>
      </c>
      <c r="V75" s="60">
        <v>5.1914999999999996</v>
      </c>
      <c r="W75" s="60">
        <v>5.5787000000000004</v>
      </c>
      <c r="X75" s="60">
        <v>5.7150999999999996</v>
      </c>
      <c r="Y75" s="277">
        <v>4.8319000000000001</v>
      </c>
      <c r="Z75" s="60">
        <v>3.6332</v>
      </c>
      <c r="AA75" s="60">
        <v>6.8127000000000004</v>
      </c>
      <c r="AB75" s="60">
        <v>5.2462</v>
      </c>
      <c r="AC75" s="60">
        <v>5.0888</v>
      </c>
      <c r="AD75" s="60">
        <v>5.0350999999999999</v>
      </c>
      <c r="AE75" s="60">
        <v>6.8127000000000004</v>
      </c>
      <c r="AF75" s="60">
        <v>4.3681000000000001</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1" t="s">
        <v>96</v>
      </c>
      <c r="B76" s="45"/>
      <c r="C76" s="722"/>
      <c r="D76" s="45"/>
      <c r="E76" s="53"/>
      <c r="F76" s="45"/>
      <c r="G76" s="57"/>
      <c r="H76" s="68"/>
      <c r="I76" s="61"/>
      <c r="J76" s="61"/>
      <c r="K76" s="61"/>
      <c r="L76" s="61"/>
      <c r="M76" s="61"/>
      <c r="N76" s="72">
        <v>2.7246999999999999</v>
      </c>
      <c r="O76" s="61">
        <v>2.7246999999999999</v>
      </c>
      <c r="P76" s="61">
        <v>1.7851999999999999</v>
      </c>
      <c r="Q76" s="61">
        <v>4.4688999999999997</v>
      </c>
      <c r="R76" s="61">
        <v>8.7162000000000006</v>
      </c>
      <c r="S76" s="61">
        <v>6.4260999999999999</v>
      </c>
      <c r="T76" s="61">
        <v>5.5087999999999999</v>
      </c>
      <c r="U76" s="90">
        <v>5.4527000000000001</v>
      </c>
      <c r="V76" s="61">
        <v>5.7754000000000003</v>
      </c>
      <c r="W76" s="61">
        <v>6.3975</v>
      </c>
      <c r="X76" s="61">
        <v>6.3985000000000003</v>
      </c>
      <c r="Y76" s="279">
        <v>5.5461</v>
      </c>
      <c r="Z76" s="61">
        <v>5.9166999999999996</v>
      </c>
      <c r="AA76" s="61">
        <v>8.2251999999999992</v>
      </c>
      <c r="AB76" s="61">
        <v>5.6738</v>
      </c>
      <c r="AC76" s="61">
        <v>5.5042999999999997</v>
      </c>
      <c r="AD76" s="61">
        <v>5.5389999999999997</v>
      </c>
      <c r="AE76" s="61">
        <v>8.2251999999999992</v>
      </c>
      <c r="AF76" s="61">
        <v>5.7892999999999999</v>
      </c>
      <c r="AG76" s="556"/>
      <c r="AH76" s="53"/>
      <c r="AI76" s="53"/>
      <c r="AJ76" s="53"/>
      <c r="AK76" s="53"/>
      <c r="AL76" s="53"/>
      <c r="AM76" s="53"/>
      <c r="AN76" s="53"/>
      <c r="AO76" s="563"/>
      <c r="AP76" s="53"/>
      <c r="AQ76" s="53"/>
      <c r="AR76" s="53"/>
      <c r="AS76" s="53"/>
      <c r="AT76" s="53"/>
      <c r="AU76" s="53"/>
      <c r="AV76" s="53"/>
      <c r="AW76" s="53"/>
      <c r="AX76" s="53"/>
      <c r="AY76" s="53"/>
      <c r="AZ76" s="581"/>
      <c r="BA76" s="578"/>
      <c r="BB76" s="61"/>
      <c r="BC76" s="61"/>
      <c r="BD76" s="61"/>
      <c r="BE76" s="279"/>
      <c r="BF76" s="279"/>
      <c r="BG76" s="68"/>
      <c r="BH76" s="590"/>
      <c r="BI76" s="61"/>
      <c r="BJ76" s="61"/>
      <c r="BK76" s="61"/>
      <c r="BL76" s="61"/>
      <c r="BM76" s="279"/>
      <c r="BN76" s="591"/>
      <c r="BO76" s="591"/>
      <c r="BP76" s="591"/>
      <c r="BQ76" s="591"/>
      <c r="BR76" s="149"/>
      <c r="BS76" s="45"/>
      <c r="BT76" s="90"/>
      <c r="BU76" s="272"/>
      <c r="BV76" s="68"/>
    </row>
    <row r="77" spans="1:74" ht="14.5" x14ac:dyDescent="0.25">
      <c r="A77" s="323" t="s">
        <v>91</v>
      </c>
      <c r="B77" s="69"/>
      <c r="C77" s="726"/>
      <c r="D77" s="69"/>
      <c r="E77" s="40"/>
      <c r="F77" s="69"/>
      <c r="G77" s="40"/>
      <c r="H77" s="69"/>
      <c r="I77" s="62"/>
      <c r="J77" s="62"/>
      <c r="K77" s="62"/>
      <c r="L77" s="62"/>
      <c r="M77" s="62"/>
      <c r="N77" s="73"/>
      <c r="O77" s="62"/>
      <c r="P77" s="62"/>
      <c r="Q77" s="62"/>
      <c r="R77" s="62"/>
      <c r="S77" s="62"/>
      <c r="T77" s="62"/>
      <c r="U77" s="91"/>
      <c r="V77" s="62"/>
      <c r="W77" s="62"/>
      <c r="X77" s="62"/>
      <c r="Y77" s="245"/>
      <c r="Z77" s="62"/>
      <c r="AA77" s="62"/>
      <c r="AB77" s="62"/>
      <c r="AC77" s="62"/>
      <c r="AD77" s="62"/>
      <c r="AE77" s="62"/>
      <c r="AF77" s="62"/>
      <c r="AG77" s="557"/>
      <c r="AH77" s="54"/>
      <c r="AI77" s="54"/>
      <c r="AJ77" s="54"/>
      <c r="AK77" s="54"/>
      <c r="AL77" s="54"/>
      <c r="AM77" s="54"/>
      <c r="AN77" s="54"/>
      <c r="AO77" s="312"/>
      <c r="AP77" s="247"/>
      <c r="AQ77" s="247"/>
      <c r="AR77" s="247"/>
      <c r="AS77" s="247"/>
      <c r="AT77" s="247"/>
      <c r="AU77" s="247"/>
      <c r="AV77" s="247"/>
      <c r="AW77" s="247"/>
      <c r="AX77" s="247"/>
      <c r="AY77" s="247"/>
      <c r="AZ77" s="69"/>
      <c r="BA77" s="540"/>
      <c r="BB77" s="245"/>
      <c r="BC77" s="245"/>
      <c r="BD77" s="245"/>
      <c r="BE77" s="245"/>
      <c r="BF77" s="245"/>
      <c r="BG77" s="69"/>
      <c r="BH77" s="540"/>
      <c r="BI77" s="245"/>
      <c r="BJ77" s="245"/>
      <c r="BK77" s="245"/>
      <c r="BL77" s="245"/>
      <c r="BM77" s="245"/>
      <c r="BN77" s="245"/>
      <c r="BO77" s="245"/>
      <c r="BP77" s="245"/>
      <c r="BQ77" s="245"/>
      <c r="BR77" s="69"/>
      <c r="BS77" s="40"/>
      <c r="BT77" s="40"/>
      <c r="BU77" s="41"/>
      <c r="BV77" s="69"/>
    </row>
    <row r="78" spans="1:74" s="107" customFormat="1" x14ac:dyDescent="0.25">
      <c r="A78" s="685" t="s">
        <v>7507</v>
      </c>
      <c r="B78" s="406"/>
      <c r="C78" s="730"/>
      <c r="D78" s="406"/>
      <c r="E78" s="401"/>
      <c r="F78" s="406"/>
      <c r="G78" s="401"/>
      <c r="H78" s="406"/>
      <c r="I78" s="405"/>
      <c r="J78" s="405"/>
      <c r="K78" s="405"/>
      <c r="L78" s="405"/>
      <c r="M78" s="405"/>
      <c r="N78" s="407" t="s">
        <v>430</v>
      </c>
      <c r="O78" s="405" t="s">
        <v>430</v>
      </c>
      <c r="P78" s="405" t="s">
        <v>430</v>
      </c>
      <c r="Q78" s="405" t="s">
        <v>430</v>
      </c>
      <c r="R78" s="405" t="s">
        <v>430</v>
      </c>
      <c r="S78" s="405" t="s">
        <v>430</v>
      </c>
      <c r="T78" s="405" t="s">
        <v>430</v>
      </c>
      <c r="U78" s="411" t="s">
        <v>430</v>
      </c>
      <c r="V78" s="405" t="s">
        <v>430</v>
      </c>
      <c r="W78" s="405" t="s">
        <v>430</v>
      </c>
      <c r="X78" s="405" t="s">
        <v>430</v>
      </c>
      <c r="Y78" s="410" t="s">
        <v>430</v>
      </c>
      <c r="Z78" s="405" t="s">
        <v>430</v>
      </c>
      <c r="AA78" s="405" t="s">
        <v>430</v>
      </c>
      <c r="AB78" s="405" t="s">
        <v>430</v>
      </c>
      <c r="AC78" s="405" t="s">
        <v>430</v>
      </c>
      <c r="AD78" s="405" t="s">
        <v>430</v>
      </c>
      <c r="AE78" s="405" t="s">
        <v>430</v>
      </c>
      <c r="AF78" s="405" t="s">
        <v>430</v>
      </c>
      <c r="AG78" s="629"/>
      <c r="AH78" s="403"/>
      <c r="AI78" s="403"/>
      <c r="AJ78" s="403"/>
      <c r="AK78" s="403"/>
      <c r="AL78" s="403"/>
      <c r="AM78" s="403"/>
      <c r="AN78" s="403"/>
      <c r="AO78" s="700"/>
      <c r="AP78" s="403"/>
      <c r="AQ78" s="403"/>
      <c r="AR78" s="403"/>
      <c r="AS78" s="403"/>
      <c r="AT78" s="403"/>
      <c r="AU78" s="426"/>
      <c r="AV78" s="426"/>
      <c r="AW78" s="426"/>
      <c r="AX78" s="426"/>
      <c r="AY78" s="426"/>
      <c r="AZ78" s="406"/>
      <c r="BA78" s="478"/>
      <c r="BB78" s="410"/>
      <c r="BC78" s="410"/>
      <c r="BD78" s="410"/>
      <c r="BE78" s="410"/>
      <c r="BF78" s="410"/>
      <c r="BG78" s="406"/>
      <c r="BH78" s="478"/>
      <c r="BI78" s="410"/>
      <c r="BJ78" s="410"/>
      <c r="BK78" s="410"/>
      <c r="BL78" s="410"/>
      <c r="BM78" s="410"/>
      <c r="BN78" s="410"/>
      <c r="BO78" s="410"/>
      <c r="BP78" s="410"/>
      <c r="BQ78" s="410"/>
      <c r="BR78" s="406"/>
      <c r="BS78" s="401"/>
      <c r="BT78" s="401"/>
      <c r="BU78" s="401"/>
      <c r="BV78" s="427"/>
    </row>
    <row r="79" spans="1:74" s="107" customFormat="1" x14ac:dyDescent="0.25">
      <c r="A79" s="686" t="s">
        <v>7508</v>
      </c>
      <c r="B79" s="374"/>
      <c r="C79" s="731"/>
      <c r="D79" s="374"/>
      <c r="E79" s="372"/>
      <c r="F79" s="374"/>
      <c r="G79" s="372"/>
      <c r="H79" s="374"/>
      <c r="I79" s="348"/>
      <c r="J79" s="348"/>
      <c r="K79" s="348"/>
      <c r="L79" s="348"/>
      <c r="M79" s="348"/>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429"/>
      <c r="AZ79" s="374"/>
      <c r="BA79" s="479"/>
      <c r="BB79" s="375"/>
      <c r="BC79" s="375"/>
      <c r="BD79" s="375"/>
      <c r="BE79" s="375"/>
      <c r="BF79" s="375"/>
      <c r="BG79" s="374"/>
      <c r="BH79" s="479"/>
      <c r="BI79" s="375"/>
      <c r="BJ79" s="375"/>
      <c r="BK79" s="375"/>
      <c r="BL79" s="375"/>
      <c r="BM79" s="375"/>
      <c r="BN79" s="375"/>
      <c r="BO79" s="375"/>
      <c r="BP79" s="375"/>
      <c r="BQ79" s="375"/>
      <c r="BR79" s="374"/>
      <c r="BS79" s="372"/>
      <c r="BT79" s="372"/>
      <c r="BU79" s="372"/>
      <c r="BV79" s="430"/>
    </row>
    <row r="80" spans="1:74" s="107" customFormat="1" x14ac:dyDescent="0.25">
      <c r="A80" s="687" t="s">
        <v>7509</v>
      </c>
      <c r="B80" s="417"/>
      <c r="C80" s="744"/>
      <c r="D80" s="417"/>
      <c r="E80" s="412"/>
      <c r="F80" s="417"/>
      <c r="G80" s="412"/>
      <c r="H80" s="417"/>
      <c r="I80" s="416"/>
      <c r="J80" s="416"/>
      <c r="K80" s="416"/>
      <c r="L80" s="416"/>
      <c r="M80" s="416"/>
      <c r="N80" s="418" t="s">
        <v>430</v>
      </c>
      <c r="O80" s="416" t="s">
        <v>430</v>
      </c>
      <c r="P80" s="416" t="s">
        <v>430</v>
      </c>
      <c r="Q80" s="416" t="s">
        <v>430</v>
      </c>
      <c r="R80" s="416" t="s">
        <v>430</v>
      </c>
      <c r="S80" s="416" t="s">
        <v>430</v>
      </c>
      <c r="T80" s="416" t="s">
        <v>430</v>
      </c>
      <c r="U80" s="422" t="s">
        <v>430</v>
      </c>
      <c r="V80" s="416" t="s">
        <v>430</v>
      </c>
      <c r="W80" s="416" t="s">
        <v>430</v>
      </c>
      <c r="X80" s="416" t="s">
        <v>430</v>
      </c>
      <c r="Y80" s="421" t="s">
        <v>430</v>
      </c>
      <c r="Z80" s="416" t="s">
        <v>430</v>
      </c>
      <c r="AA80" s="416" t="s">
        <v>430</v>
      </c>
      <c r="AB80" s="416" t="s">
        <v>430</v>
      </c>
      <c r="AC80" s="416" t="s">
        <v>430</v>
      </c>
      <c r="AD80" s="416" t="s">
        <v>430</v>
      </c>
      <c r="AE80" s="416" t="s">
        <v>430</v>
      </c>
      <c r="AF80" s="416" t="s">
        <v>430</v>
      </c>
      <c r="AG80" s="575"/>
      <c r="AH80" s="414"/>
      <c r="AI80" s="414"/>
      <c r="AJ80" s="414"/>
      <c r="AK80" s="414"/>
      <c r="AL80" s="414"/>
      <c r="AM80" s="414"/>
      <c r="AN80" s="414"/>
      <c r="AO80" s="701"/>
      <c r="AP80" s="414"/>
      <c r="AQ80" s="414"/>
      <c r="AR80" s="414"/>
      <c r="AS80" s="414"/>
      <c r="AT80" s="414"/>
      <c r="AU80" s="633"/>
      <c r="AV80" s="633"/>
      <c r="AW80" s="633"/>
      <c r="AX80" s="633"/>
      <c r="AY80" s="633"/>
      <c r="AZ80" s="417"/>
      <c r="BA80" s="480"/>
      <c r="BB80" s="421"/>
      <c r="BC80" s="421"/>
      <c r="BD80" s="421"/>
      <c r="BE80" s="421"/>
      <c r="BF80" s="421"/>
      <c r="BG80" s="417"/>
      <c r="BH80" s="480"/>
      <c r="BI80" s="421"/>
      <c r="BJ80" s="421"/>
      <c r="BK80" s="421"/>
      <c r="BL80" s="421"/>
      <c r="BM80" s="421"/>
      <c r="BN80" s="421"/>
      <c r="BO80" s="421"/>
      <c r="BP80" s="421"/>
      <c r="BQ80" s="421"/>
      <c r="BR80" s="417"/>
      <c r="BS80" s="412"/>
      <c r="BT80" s="412"/>
      <c r="BU80" s="412"/>
      <c r="BV80" s="546"/>
    </row>
    <row r="81" spans="1:65" x14ac:dyDescent="0.25">
      <c r="BM81" s="277"/>
    </row>
    <row r="82" spans="1:65" x14ac:dyDescent="0.25">
      <c r="BM82" s="277"/>
    </row>
    <row r="83" spans="1:65" x14ac:dyDescent="0.25">
      <c r="BM83" s="277"/>
    </row>
    <row r="84" spans="1:65" hidden="1" x14ac:dyDescent="0.25">
      <c r="A84" s="488" t="s">
        <v>179</v>
      </c>
      <c r="BM84" s="277"/>
    </row>
    <row r="85" spans="1:65" x14ac:dyDescent="0.25">
      <c r="A85" s="488" t="s">
        <v>10279</v>
      </c>
      <c r="BM85" s="277"/>
    </row>
    <row r="86" spans="1:65" x14ac:dyDescent="0.25">
      <c r="A86" s="488" t="s">
        <v>350</v>
      </c>
      <c r="BM86" s="277"/>
    </row>
  </sheetData>
  <mergeCells count="21">
    <mergeCell ref="BS5:BT5"/>
    <mergeCell ref="BU5:BU6"/>
    <mergeCell ref="BV5:BV6"/>
    <mergeCell ref="A5:A6"/>
    <mergeCell ref="V6:AF6"/>
    <mergeCell ref="AH6:AY6"/>
    <mergeCell ref="AZ5:AZ6"/>
    <mergeCell ref="BA5:BF5"/>
    <mergeCell ref="BG5:BG6"/>
    <mergeCell ref="B5:B6"/>
    <mergeCell ref="C5:C6"/>
    <mergeCell ref="D5:D6"/>
    <mergeCell ref="E5:E6"/>
    <mergeCell ref="F5:F6"/>
    <mergeCell ref="BR5:BR6"/>
    <mergeCell ref="G5:G6"/>
    <mergeCell ref="BH5:BQ5"/>
    <mergeCell ref="H5:H6"/>
    <mergeCell ref="I5:L5"/>
    <mergeCell ref="M5:M6"/>
    <mergeCell ref="N6:U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45AE1-66A4-48C5-8DB7-D8C8A504BC89}">
  <sheetPr codeName="Sheet27"/>
  <dimension ref="A1:BV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7.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231</v>
      </c>
    </row>
    <row r="4" spans="1:74" x14ac:dyDescent="0.25">
      <c r="A4" s="488" t="s">
        <v>425</v>
      </c>
    </row>
    <row r="5" spans="1:74" ht="33" x14ac:dyDescent="0.25">
      <c r="A5" s="1065" t="s">
        <v>232</v>
      </c>
      <c r="B5" s="1066"/>
      <c r="C5" s="1096" t="s">
        <v>44</v>
      </c>
      <c r="D5" s="1066"/>
      <c r="E5" s="1096" t="s">
        <v>45</v>
      </c>
      <c r="F5" s="1066"/>
      <c r="G5" s="1096" t="s">
        <v>46</v>
      </c>
      <c r="H5" s="1066"/>
      <c r="I5" s="1105" t="s">
        <v>184</v>
      </c>
      <c r="J5" s="1115"/>
      <c r="K5" s="1115"/>
      <c r="L5" s="1115"/>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198</v>
      </c>
      <c r="BB5" s="1113"/>
      <c r="BC5" s="1113"/>
      <c r="BD5" s="1113"/>
      <c r="BE5" s="1113"/>
      <c r="BF5" s="1114"/>
      <c r="BG5" s="1111"/>
      <c r="BH5" s="1072" t="s">
        <v>209</v>
      </c>
      <c r="BI5" s="1113"/>
      <c r="BJ5" s="1113"/>
      <c r="BK5" s="1113"/>
      <c r="BL5" s="1113"/>
      <c r="BM5" s="1113"/>
      <c r="BN5" s="1113"/>
      <c r="BO5" s="1113"/>
      <c r="BP5" s="1113"/>
      <c r="BQ5" s="1114"/>
      <c r="BR5" s="1066"/>
      <c r="BS5" s="1105" t="s">
        <v>212</v>
      </c>
      <c r="BT5" s="1116"/>
      <c r="BU5" s="1066"/>
      <c r="BV5" s="1105" t="s">
        <v>88</v>
      </c>
    </row>
    <row r="6" spans="1:74" ht="33" x14ac:dyDescent="0.25">
      <c r="A6" s="1065"/>
      <c r="B6" s="1067"/>
      <c r="C6" s="1104"/>
      <c r="D6" s="1067"/>
      <c r="E6" s="1104"/>
      <c r="F6" s="1067"/>
      <c r="G6" s="1104"/>
      <c r="H6" s="1067"/>
      <c r="I6" s="83" t="s">
        <v>180</v>
      </c>
      <c r="J6" s="28" t="s">
        <v>181</v>
      </c>
      <c r="K6" s="28" t="s">
        <v>182</v>
      </c>
      <c r="L6" s="28" t="s">
        <v>183</v>
      </c>
      <c r="M6" s="1112"/>
      <c r="N6" s="1117" t="s">
        <v>185</v>
      </c>
      <c r="O6" s="1107"/>
      <c r="P6" s="1107"/>
      <c r="Q6" s="1107"/>
      <c r="R6" s="1107"/>
      <c r="S6" s="1107"/>
      <c r="T6" s="1107"/>
      <c r="U6" s="1107"/>
      <c r="V6" s="1117" t="s">
        <v>57</v>
      </c>
      <c r="W6" s="1107"/>
      <c r="X6" s="1107"/>
      <c r="Y6" s="1107"/>
      <c r="Z6" s="1107"/>
      <c r="AA6" s="1107"/>
      <c r="AB6" s="1107"/>
      <c r="AC6" s="1107"/>
      <c r="AD6" s="1107"/>
      <c r="AE6" s="1107"/>
      <c r="AF6" s="1108"/>
      <c r="AG6" s="232"/>
      <c r="AH6" s="1082" t="s">
        <v>68</v>
      </c>
      <c r="AI6" s="1109"/>
      <c r="AJ6" s="1109"/>
      <c r="AK6" s="1109"/>
      <c r="AL6" s="1109"/>
      <c r="AM6" s="1109"/>
      <c r="AN6" s="1109"/>
      <c r="AO6" s="1109"/>
      <c r="AP6" s="1109"/>
      <c r="AQ6" s="1109"/>
      <c r="AR6" s="1109"/>
      <c r="AS6" s="1109"/>
      <c r="AT6" s="1109"/>
      <c r="AU6" s="1109"/>
      <c r="AV6" s="1109"/>
      <c r="AW6" s="1109"/>
      <c r="AX6" s="1109"/>
      <c r="AY6" s="1110"/>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67"/>
      <c r="BS6" s="83" t="s">
        <v>210</v>
      </c>
      <c r="BT6" s="82" t="s">
        <v>211</v>
      </c>
      <c r="BU6" s="1067"/>
      <c r="BV6" s="1106"/>
    </row>
    <row r="7" spans="1:74" ht="14.5" x14ac:dyDescent="0.25">
      <c r="A7" s="323" t="s">
        <v>233</v>
      </c>
      <c r="B7" s="69"/>
      <c r="C7" s="726"/>
      <c r="D7" s="46"/>
      <c r="E7" s="40"/>
      <c r="F7" s="46"/>
      <c r="G7" s="40"/>
      <c r="H7" s="69"/>
      <c r="I7" s="40"/>
      <c r="J7" s="40"/>
      <c r="K7" s="40"/>
      <c r="L7" s="40"/>
      <c r="M7" s="69"/>
      <c r="N7" s="245"/>
      <c r="O7" s="245"/>
      <c r="P7" s="245"/>
      <c r="Q7" s="245"/>
      <c r="R7" s="245"/>
      <c r="S7" s="245"/>
      <c r="T7" s="245"/>
      <c r="U7" s="245"/>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7562</v>
      </c>
      <c r="B8" s="370"/>
      <c r="C8" s="718">
        <v>41275</v>
      </c>
      <c r="D8" s="369"/>
      <c r="E8" s="338">
        <v>28757.1</v>
      </c>
      <c r="F8" s="369"/>
      <c r="G8" s="339">
        <v>580.68880000000001</v>
      </c>
      <c r="H8" s="370"/>
      <c r="I8" s="340">
        <v>1.3</v>
      </c>
      <c r="J8" s="340">
        <v>7.57</v>
      </c>
      <c r="K8" s="340">
        <v>0.91</v>
      </c>
      <c r="L8" s="340">
        <v>0.97</v>
      </c>
      <c r="M8" s="361"/>
      <c r="N8" s="340">
        <v>3.4790000000000001</v>
      </c>
      <c r="O8" s="340">
        <v>3.4790000000000001</v>
      </c>
      <c r="P8" s="340">
        <v>1.3814</v>
      </c>
      <c r="Q8" s="340">
        <v>5.4236000000000004</v>
      </c>
      <c r="R8" s="340">
        <v>8.4309999999999992</v>
      </c>
      <c r="S8" s="340">
        <v>6.4615</v>
      </c>
      <c r="T8" s="340">
        <v>5.9546000000000001</v>
      </c>
      <c r="U8" s="340">
        <v>6.0522</v>
      </c>
      <c r="V8" s="340">
        <v>6.6403999999999996</v>
      </c>
      <c r="W8" s="340">
        <v>7.4805999999999999</v>
      </c>
      <c r="X8" s="340">
        <v>7.6308999999999996</v>
      </c>
      <c r="Y8" s="371">
        <v>6.6269999999999998</v>
      </c>
      <c r="Z8" s="340">
        <v>7.2252999999999998</v>
      </c>
      <c r="AA8" s="340">
        <v>7.8262</v>
      </c>
      <c r="AB8" s="340">
        <v>5.6896000000000004</v>
      </c>
      <c r="AC8" s="340">
        <v>6.1177000000000001</v>
      </c>
      <c r="AD8" s="340">
        <v>6.2314999999999996</v>
      </c>
      <c r="AE8" s="340">
        <v>7.8262</v>
      </c>
      <c r="AF8" s="340">
        <v>7.7603</v>
      </c>
      <c r="AG8" s="568"/>
      <c r="AH8" s="338">
        <v>16</v>
      </c>
      <c r="AI8" s="338">
        <v>16</v>
      </c>
      <c r="AJ8" s="338">
        <v>7</v>
      </c>
      <c r="AK8" s="338">
        <v>10</v>
      </c>
      <c r="AL8" s="338">
        <v>14</v>
      </c>
      <c r="AM8" s="338">
        <v>11</v>
      </c>
      <c r="AN8" s="338">
        <v>2</v>
      </c>
      <c r="AO8" s="631">
        <v>2</v>
      </c>
      <c r="AP8" s="338">
        <v>3</v>
      </c>
      <c r="AQ8" s="338">
        <v>7</v>
      </c>
      <c r="AR8" s="338">
        <v>2</v>
      </c>
      <c r="AS8" s="338">
        <v>5</v>
      </c>
      <c r="AT8" s="338">
        <v>4</v>
      </c>
      <c r="AU8" s="338">
        <v>15</v>
      </c>
      <c r="AV8" s="338">
        <v>7</v>
      </c>
      <c r="AW8" s="338">
        <v>2</v>
      </c>
      <c r="AX8" s="338">
        <v>2</v>
      </c>
      <c r="AY8" s="338">
        <v>15</v>
      </c>
      <c r="AZ8" s="583"/>
      <c r="BA8" s="464">
        <v>10.54</v>
      </c>
      <c r="BB8" s="340">
        <v>71.7</v>
      </c>
      <c r="BC8" s="340">
        <v>7.24</v>
      </c>
      <c r="BD8" s="340">
        <v>6.87</v>
      </c>
      <c r="BE8" s="371">
        <v>-26.53</v>
      </c>
      <c r="BF8" s="371">
        <v>3.66</v>
      </c>
      <c r="BG8" s="370"/>
      <c r="BH8" s="593">
        <v>3.66</v>
      </c>
      <c r="BI8" s="340">
        <v>37.42</v>
      </c>
      <c r="BJ8" s="340">
        <v>1.06</v>
      </c>
      <c r="BK8" s="340">
        <v>47.32</v>
      </c>
      <c r="BL8" s="340" t="s">
        <v>430</v>
      </c>
      <c r="BM8" s="371">
        <v>9.6</v>
      </c>
      <c r="BN8" s="371" t="s">
        <v>430</v>
      </c>
      <c r="BO8" s="371">
        <v>0.94</v>
      </c>
      <c r="BP8" s="371" t="s">
        <v>430</v>
      </c>
      <c r="BQ8" s="371">
        <v>-26.53</v>
      </c>
      <c r="BR8" s="609"/>
      <c r="BS8" s="369">
        <v>7.2663307576685296</v>
      </c>
      <c r="BT8" s="344">
        <v>8.7831032982469299</v>
      </c>
      <c r="BU8" s="571"/>
      <c r="BV8" s="370" t="s">
        <v>555</v>
      </c>
    </row>
    <row r="9" spans="1:74" s="425" customFormat="1" x14ac:dyDescent="0.25">
      <c r="A9" s="337" t="s">
        <v>7563</v>
      </c>
      <c r="B9" s="370"/>
      <c r="C9" s="718">
        <v>41275</v>
      </c>
      <c r="D9" s="369"/>
      <c r="E9" s="338">
        <v>22784.2</v>
      </c>
      <c r="F9" s="369"/>
      <c r="G9" s="339">
        <v>65.924999999999997</v>
      </c>
      <c r="H9" s="370"/>
      <c r="I9" s="340">
        <v>2.0499999999999998</v>
      </c>
      <c r="J9" s="340">
        <v>7.77</v>
      </c>
      <c r="K9" s="340">
        <v>0.94520999999999999</v>
      </c>
      <c r="L9" s="340">
        <v>1.02</v>
      </c>
      <c r="M9" s="361"/>
      <c r="N9" s="340">
        <v>4.7817999999999996</v>
      </c>
      <c r="O9" s="340">
        <v>4.7817999999999996</v>
      </c>
      <c r="P9" s="340">
        <v>1.8277000000000001</v>
      </c>
      <c r="Q9" s="340">
        <v>6.3231000000000002</v>
      </c>
      <c r="R9" s="340">
        <v>8.6029999999999998</v>
      </c>
      <c r="S9" s="340">
        <v>6.6807999999999996</v>
      </c>
      <c r="T9" s="340">
        <v>5.8342000000000001</v>
      </c>
      <c r="U9" s="340">
        <v>5.952</v>
      </c>
      <c r="V9" s="340">
        <v>6.5853999999999999</v>
      </c>
      <c r="W9" s="340">
        <v>7.4996999999999998</v>
      </c>
      <c r="X9" s="340">
        <v>7.601</v>
      </c>
      <c r="Y9" s="371">
        <v>6.6478000000000002</v>
      </c>
      <c r="Z9" s="340">
        <v>7.2477999999999998</v>
      </c>
      <c r="AA9" s="340">
        <v>8.0324000000000009</v>
      </c>
      <c r="AB9" s="340">
        <v>5.7617000000000003</v>
      </c>
      <c r="AC9" s="340">
        <v>6.0282999999999998</v>
      </c>
      <c r="AD9" s="340">
        <v>6.1186999999999996</v>
      </c>
      <c r="AE9" s="340">
        <v>8.0324000000000009</v>
      </c>
      <c r="AF9" s="340">
        <v>7.6603000000000003</v>
      </c>
      <c r="AG9" s="568"/>
      <c r="AH9" s="338">
        <v>4</v>
      </c>
      <c r="AI9" s="338">
        <v>4</v>
      </c>
      <c r="AJ9" s="338">
        <v>4</v>
      </c>
      <c r="AK9" s="338">
        <v>2</v>
      </c>
      <c r="AL9" s="338">
        <v>13</v>
      </c>
      <c r="AM9" s="338">
        <v>5</v>
      </c>
      <c r="AN9" s="338">
        <v>4</v>
      </c>
      <c r="AO9" s="631">
        <v>7</v>
      </c>
      <c r="AP9" s="338">
        <v>7</v>
      </c>
      <c r="AQ9" s="338">
        <v>6</v>
      </c>
      <c r="AR9" s="338">
        <v>3</v>
      </c>
      <c r="AS9" s="338">
        <v>3</v>
      </c>
      <c r="AT9" s="338">
        <v>3</v>
      </c>
      <c r="AU9" s="338">
        <v>13</v>
      </c>
      <c r="AV9" s="338">
        <v>4</v>
      </c>
      <c r="AW9" s="338">
        <v>4</v>
      </c>
      <c r="AX9" s="338">
        <v>9</v>
      </c>
      <c r="AY9" s="338">
        <v>13</v>
      </c>
      <c r="AZ9" s="583"/>
      <c r="BA9" s="464">
        <v>13.48</v>
      </c>
      <c r="BB9" s="340">
        <v>73.489999999999995</v>
      </c>
      <c r="BC9" s="340">
        <v>1.8</v>
      </c>
      <c r="BD9" s="340">
        <v>12.55</v>
      </c>
      <c r="BE9" s="371" t="s">
        <v>430</v>
      </c>
      <c r="BF9" s="371">
        <v>-1.31</v>
      </c>
      <c r="BG9" s="370"/>
      <c r="BH9" s="593">
        <v>-1.31</v>
      </c>
      <c r="BI9" s="340">
        <v>4.91</v>
      </c>
      <c r="BJ9" s="340" t="s">
        <v>430</v>
      </c>
      <c r="BK9" s="340">
        <v>82.92</v>
      </c>
      <c r="BL9" s="340" t="s">
        <v>430</v>
      </c>
      <c r="BM9" s="371">
        <v>13.48</v>
      </c>
      <c r="BN9" s="371" t="s">
        <v>430</v>
      </c>
      <c r="BO9" s="371" t="s">
        <v>430</v>
      </c>
      <c r="BP9" s="371" t="s">
        <v>430</v>
      </c>
      <c r="BQ9" s="371" t="s">
        <v>430</v>
      </c>
      <c r="BR9" s="463"/>
      <c r="BS9" s="369">
        <v>5.3445980510689202</v>
      </c>
      <c r="BT9" s="344">
        <v>12.418728552483699</v>
      </c>
      <c r="BU9" s="571"/>
      <c r="BV9" s="370" t="s">
        <v>555</v>
      </c>
    </row>
    <row r="10" spans="1:74" s="428" customFormat="1" ht="11" x14ac:dyDescent="0.3">
      <c r="A10" s="841" t="s">
        <v>7564</v>
      </c>
      <c r="B10" s="847"/>
      <c r="C10" s="843">
        <v>41275</v>
      </c>
      <c r="D10" s="842"/>
      <c r="E10" s="844">
        <v>16516.099999999999</v>
      </c>
      <c r="F10" s="842"/>
      <c r="G10" s="845">
        <v>3838.7069000000001</v>
      </c>
      <c r="H10" s="847"/>
      <c r="I10" s="846">
        <v>1.22</v>
      </c>
      <c r="J10" s="846">
        <v>7.73</v>
      </c>
      <c r="K10" s="846">
        <v>0.9</v>
      </c>
      <c r="L10" s="846">
        <v>0.96</v>
      </c>
      <c r="M10" s="851"/>
      <c r="N10" s="846">
        <v>4.1959</v>
      </c>
      <c r="O10" s="846">
        <v>4.1959</v>
      </c>
      <c r="P10" s="846">
        <v>2.6152000000000002</v>
      </c>
      <c r="Q10" s="846">
        <v>6.1896000000000004</v>
      </c>
      <c r="R10" s="846">
        <v>8.2058</v>
      </c>
      <c r="S10" s="846">
        <v>6.7165999999999997</v>
      </c>
      <c r="T10" s="846">
        <v>5.7301000000000002</v>
      </c>
      <c r="U10" s="846">
        <v>5.9474</v>
      </c>
      <c r="V10" s="846">
        <v>6.6047000000000002</v>
      </c>
      <c r="W10" s="846">
        <v>7.5814000000000004</v>
      </c>
      <c r="X10" s="846">
        <v>7.5898000000000003</v>
      </c>
      <c r="Y10" s="852">
        <v>6.6177000000000001</v>
      </c>
      <c r="Z10" s="846">
        <v>7.4798999999999998</v>
      </c>
      <c r="AA10" s="846">
        <v>7.4885000000000002</v>
      </c>
      <c r="AB10" s="846">
        <v>5.7039</v>
      </c>
      <c r="AC10" s="846">
        <v>6.0231000000000003</v>
      </c>
      <c r="AD10" s="846">
        <v>6.1605999999999996</v>
      </c>
      <c r="AE10" s="846">
        <v>7.4885000000000002</v>
      </c>
      <c r="AF10" s="846">
        <v>7.891</v>
      </c>
      <c r="AG10" s="936"/>
      <c r="AH10" s="844">
        <v>7</v>
      </c>
      <c r="AI10" s="844">
        <v>7</v>
      </c>
      <c r="AJ10" s="844">
        <v>2</v>
      </c>
      <c r="AK10" s="844">
        <v>3</v>
      </c>
      <c r="AL10" s="844">
        <v>18</v>
      </c>
      <c r="AM10" s="844">
        <v>4</v>
      </c>
      <c r="AN10" s="844">
        <v>9</v>
      </c>
      <c r="AO10" s="945">
        <v>8</v>
      </c>
      <c r="AP10" s="844">
        <v>6</v>
      </c>
      <c r="AQ10" s="844">
        <v>2</v>
      </c>
      <c r="AR10" s="844">
        <v>4</v>
      </c>
      <c r="AS10" s="844">
        <v>6</v>
      </c>
      <c r="AT10" s="844">
        <v>1</v>
      </c>
      <c r="AU10" s="844">
        <v>16</v>
      </c>
      <c r="AV10" s="844">
        <v>6</v>
      </c>
      <c r="AW10" s="844">
        <v>5</v>
      </c>
      <c r="AX10" s="844">
        <v>5</v>
      </c>
      <c r="AY10" s="844">
        <v>16</v>
      </c>
      <c r="AZ10" s="938"/>
      <c r="BA10" s="853">
        <v>12.21</v>
      </c>
      <c r="BB10" s="846">
        <v>73.05</v>
      </c>
      <c r="BC10" s="846">
        <v>2.79</v>
      </c>
      <c r="BD10" s="846">
        <v>12.08</v>
      </c>
      <c r="BE10" s="852" t="s">
        <v>430</v>
      </c>
      <c r="BF10" s="852">
        <v>-0.14000000000000001</v>
      </c>
      <c r="BG10" s="847"/>
      <c r="BH10" s="939">
        <v>-0.14000000000000001</v>
      </c>
      <c r="BI10" s="846">
        <v>27.43</v>
      </c>
      <c r="BJ10" s="846">
        <v>0.63</v>
      </c>
      <c r="BK10" s="846">
        <v>59.87</v>
      </c>
      <c r="BL10" s="846" t="s">
        <v>430</v>
      </c>
      <c r="BM10" s="852">
        <v>12.21</v>
      </c>
      <c r="BN10" s="852" t="s">
        <v>430</v>
      </c>
      <c r="BO10" s="852" t="s">
        <v>430</v>
      </c>
      <c r="BP10" s="852" t="s">
        <v>430</v>
      </c>
      <c r="BQ10" s="852" t="s">
        <v>430</v>
      </c>
      <c r="BR10" s="850"/>
      <c r="BS10" s="842">
        <v>4.9925040709984998</v>
      </c>
      <c r="BT10" s="856">
        <v>5.9918788711983799</v>
      </c>
      <c r="BU10" s="906"/>
      <c r="BV10" s="847" t="s">
        <v>555</v>
      </c>
    </row>
    <row r="11" spans="1:74" s="428" customFormat="1" x14ac:dyDescent="0.25">
      <c r="A11" s="345" t="s">
        <v>7565</v>
      </c>
      <c r="B11" s="374"/>
      <c r="C11" s="719">
        <v>41275</v>
      </c>
      <c r="D11" s="373"/>
      <c r="E11" s="346">
        <v>13705.2</v>
      </c>
      <c r="F11" s="373"/>
      <c r="G11" s="347">
        <v>3815.5149999999999</v>
      </c>
      <c r="H11" s="374"/>
      <c r="I11" s="348">
        <v>1.21</v>
      </c>
      <c r="J11" s="348">
        <v>7.3</v>
      </c>
      <c r="K11" s="348">
        <v>0.91</v>
      </c>
      <c r="L11" s="348">
        <v>0.97</v>
      </c>
      <c r="M11" s="362"/>
      <c r="N11" s="348">
        <v>2.1362000000000001</v>
      </c>
      <c r="O11" s="348">
        <v>2.1362000000000001</v>
      </c>
      <c r="P11" s="348">
        <v>-0.40570000000000001</v>
      </c>
      <c r="Q11" s="348">
        <v>4.4038000000000004</v>
      </c>
      <c r="R11" s="348">
        <v>8.3991000000000007</v>
      </c>
      <c r="S11" s="348">
        <v>5.9509999999999996</v>
      </c>
      <c r="T11" s="348">
        <v>5.4295</v>
      </c>
      <c r="U11" s="348">
        <v>5.6414</v>
      </c>
      <c r="V11" s="348">
        <v>6.2674000000000003</v>
      </c>
      <c r="W11" s="348">
        <v>7.2747999999999999</v>
      </c>
      <c r="X11" s="348">
        <v>7.3228999999999997</v>
      </c>
      <c r="Y11" s="375">
        <v>6.3373999999999997</v>
      </c>
      <c r="Z11" s="348">
        <v>6.8606999999999996</v>
      </c>
      <c r="AA11" s="348">
        <v>7.9138000000000002</v>
      </c>
      <c r="AB11" s="348">
        <v>5.3308</v>
      </c>
      <c r="AC11" s="348">
        <v>5.6048</v>
      </c>
      <c r="AD11" s="348">
        <v>5.8205999999999998</v>
      </c>
      <c r="AE11" s="348">
        <v>7.9138000000000002</v>
      </c>
      <c r="AF11" s="348">
        <v>7.3912000000000004</v>
      </c>
      <c r="AG11" s="569"/>
      <c r="AH11" s="346">
        <v>17</v>
      </c>
      <c r="AI11" s="346">
        <v>17</v>
      </c>
      <c r="AJ11" s="346">
        <v>18</v>
      </c>
      <c r="AK11" s="346">
        <v>18</v>
      </c>
      <c r="AL11" s="346">
        <v>16</v>
      </c>
      <c r="AM11" s="346">
        <v>17</v>
      </c>
      <c r="AN11" s="346">
        <v>17</v>
      </c>
      <c r="AO11" s="573">
        <v>16</v>
      </c>
      <c r="AP11" s="346">
        <v>15</v>
      </c>
      <c r="AQ11" s="346">
        <v>12</v>
      </c>
      <c r="AR11" s="346">
        <v>10</v>
      </c>
      <c r="AS11" s="346">
        <v>10</v>
      </c>
      <c r="AT11" s="346">
        <v>10</v>
      </c>
      <c r="AU11" s="346">
        <v>14</v>
      </c>
      <c r="AV11" s="346">
        <v>17</v>
      </c>
      <c r="AW11" s="346">
        <v>17</v>
      </c>
      <c r="AX11" s="346">
        <v>16</v>
      </c>
      <c r="AY11" s="346">
        <v>14</v>
      </c>
      <c r="AZ11" s="584"/>
      <c r="BA11" s="467">
        <v>9.68</v>
      </c>
      <c r="BB11" s="348">
        <v>76.83</v>
      </c>
      <c r="BC11" s="348">
        <v>4.2300000000000004</v>
      </c>
      <c r="BD11" s="348">
        <v>3.9</v>
      </c>
      <c r="BE11" s="375">
        <v>-23.56</v>
      </c>
      <c r="BF11" s="375">
        <v>5.36</v>
      </c>
      <c r="BG11" s="374"/>
      <c r="BH11" s="594">
        <v>5.36</v>
      </c>
      <c r="BI11" s="348">
        <v>42.81</v>
      </c>
      <c r="BJ11" s="348">
        <v>7.45</v>
      </c>
      <c r="BK11" s="348">
        <v>34.69</v>
      </c>
      <c r="BL11" s="348" t="s">
        <v>430</v>
      </c>
      <c r="BM11" s="375">
        <v>9.68</v>
      </c>
      <c r="BN11" s="375" t="s">
        <v>430</v>
      </c>
      <c r="BO11" s="375" t="s">
        <v>430</v>
      </c>
      <c r="BP11" s="375" t="s">
        <v>430</v>
      </c>
      <c r="BQ11" s="375">
        <v>-23.56</v>
      </c>
      <c r="BR11" s="466"/>
      <c r="BS11" s="373">
        <v>8.0247129295783601</v>
      </c>
      <c r="BT11" s="354">
        <v>-3.7172040117287799</v>
      </c>
      <c r="BU11" s="430"/>
      <c r="BV11" s="374" t="s">
        <v>555</v>
      </c>
    </row>
    <row r="12" spans="1:74" s="428" customFormat="1" x14ac:dyDescent="0.25">
      <c r="A12" s="345" t="s">
        <v>7566</v>
      </c>
      <c r="B12" s="374"/>
      <c r="C12" s="719">
        <v>41275</v>
      </c>
      <c r="D12" s="373"/>
      <c r="E12" s="346">
        <v>13455.2</v>
      </c>
      <c r="F12" s="373"/>
      <c r="G12" s="347">
        <v>765.10810000000004</v>
      </c>
      <c r="H12" s="374"/>
      <c r="I12" s="348">
        <v>1.25</v>
      </c>
      <c r="J12" s="348">
        <v>7.52</v>
      </c>
      <c r="K12" s="348">
        <v>1.07</v>
      </c>
      <c r="L12" s="348">
        <v>1.1499999999999999</v>
      </c>
      <c r="M12" s="362"/>
      <c r="N12" s="348">
        <v>3.7269999999999999</v>
      </c>
      <c r="O12" s="348">
        <v>3.7269999999999999</v>
      </c>
      <c r="P12" s="348">
        <v>1.5468</v>
      </c>
      <c r="Q12" s="348">
        <v>5.2554999999999996</v>
      </c>
      <c r="R12" s="348">
        <v>8.4181000000000008</v>
      </c>
      <c r="S12" s="348">
        <v>6.2676999999999996</v>
      </c>
      <c r="T12" s="348">
        <v>5.6341999999999999</v>
      </c>
      <c r="U12" s="348">
        <v>5.8501000000000003</v>
      </c>
      <c r="V12" s="348">
        <v>6.5251000000000001</v>
      </c>
      <c r="W12" s="348">
        <v>7.4423000000000004</v>
      </c>
      <c r="X12" s="348">
        <v>7.5007999999999999</v>
      </c>
      <c r="Y12" s="375">
        <v>6.6452</v>
      </c>
      <c r="Z12" s="348">
        <v>7.3708999999999998</v>
      </c>
      <c r="AA12" s="348">
        <v>7.3380999999999998</v>
      </c>
      <c r="AB12" s="348">
        <v>5.3398000000000003</v>
      </c>
      <c r="AC12" s="348">
        <v>5.9074999999999998</v>
      </c>
      <c r="AD12" s="348">
        <v>6.0972999999999997</v>
      </c>
      <c r="AE12" s="348">
        <v>7.3380999999999998</v>
      </c>
      <c r="AF12" s="348">
        <v>7.9086999999999996</v>
      </c>
      <c r="AG12" s="569"/>
      <c r="AH12" s="346">
        <v>14</v>
      </c>
      <c r="AI12" s="346">
        <v>14</v>
      </c>
      <c r="AJ12" s="346">
        <v>5</v>
      </c>
      <c r="AK12" s="346">
        <v>12</v>
      </c>
      <c r="AL12" s="346">
        <v>15</v>
      </c>
      <c r="AM12" s="346">
        <v>16</v>
      </c>
      <c r="AN12" s="346">
        <v>13</v>
      </c>
      <c r="AO12" s="573">
        <v>11</v>
      </c>
      <c r="AP12" s="346">
        <v>9</v>
      </c>
      <c r="AQ12" s="346">
        <v>8</v>
      </c>
      <c r="AR12" s="346">
        <v>5</v>
      </c>
      <c r="AS12" s="346">
        <v>4</v>
      </c>
      <c r="AT12" s="346">
        <v>2</v>
      </c>
      <c r="AU12" s="346">
        <v>18</v>
      </c>
      <c r="AV12" s="346">
        <v>16</v>
      </c>
      <c r="AW12" s="346">
        <v>10</v>
      </c>
      <c r="AX12" s="346">
        <v>10</v>
      </c>
      <c r="AY12" s="346">
        <v>18</v>
      </c>
      <c r="AZ12" s="584"/>
      <c r="BA12" s="467">
        <v>13.03</v>
      </c>
      <c r="BB12" s="348">
        <v>81.58</v>
      </c>
      <c r="BC12" s="348">
        <v>6.76</v>
      </c>
      <c r="BD12" s="348">
        <v>12.11</v>
      </c>
      <c r="BE12" s="375">
        <v>0.24</v>
      </c>
      <c r="BF12" s="375">
        <v>-13.47</v>
      </c>
      <c r="BG12" s="374"/>
      <c r="BH12" s="594">
        <v>-13.47</v>
      </c>
      <c r="BI12" s="348">
        <v>23.07</v>
      </c>
      <c r="BJ12" s="348" t="s">
        <v>430</v>
      </c>
      <c r="BK12" s="348">
        <v>77.38</v>
      </c>
      <c r="BL12" s="348" t="s">
        <v>430</v>
      </c>
      <c r="BM12" s="375">
        <v>2.0699999999999998</v>
      </c>
      <c r="BN12" s="375" t="s">
        <v>430</v>
      </c>
      <c r="BO12" s="375">
        <v>10.95</v>
      </c>
      <c r="BP12" s="375" t="s">
        <v>430</v>
      </c>
      <c r="BQ12" s="375">
        <v>0.24</v>
      </c>
      <c r="BR12" s="466"/>
      <c r="BS12" s="373">
        <v>11.291517554583301</v>
      </c>
      <c r="BT12" s="354">
        <v>10.3106644794593</v>
      </c>
      <c r="BU12" s="430"/>
      <c r="BV12" s="374" t="s">
        <v>555</v>
      </c>
    </row>
    <row r="13" spans="1:74" s="428" customFormat="1" x14ac:dyDescent="0.25">
      <c r="A13" s="345" t="s">
        <v>7567</v>
      </c>
      <c r="B13" s="374"/>
      <c r="C13" s="719">
        <v>41275</v>
      </c>
      <c r="D13" s="373"/>
      <c r="E13" s="346">
        <v>9928.4699999999993</v>
      </c>
      <c r="F13" s="373"/>
      <c r="G13" s="347">
        <v>4179.7330000000002</v>
      </c>
      <c r="H13" s="374"/>
      <c r="I13" s="348">
        <v>1.3178099999999999</v>
      </c>
      <c r="J13" s="348">
        <v>7.63</v>
      </c>
      <c r="K13" s="348">
        <v>1</v>
      </c>
      <c r="L13" s="348">
        <v>1.06301</v>
      </c>
      <c r="M13" s="362"/>
      <c r="N13" s="348">
        <v>5.1928999999999998</v>
      </c>
      <c r="O13" s="348">
        <v>5.1928999999999998</v>
      </c>
      <c r="P13" s="348">
        <v>2.1573000000000002</v>
      </c>
      <c r="Q13" s="348">
        <v>6.3667999999999996</v>
      </c>
      <c r="R13" s="348">
        <v>8.7606000000000002</v>
      </c>
      <c r="S13" s="348">
        <v>6.3986000000000001</v>
      </c>
      <c r="T13" s="348">
        <v>5.7508999999999997</v>
      </c>
      <c r="U13" s="348">
        <v>5.9946000000000002</v>
      </c>
      <c r="V13" s="348">
        <v>6.617</v>
      </c>
      <c r="W13" s="348">
        <v>7.5125000000000002</v>
      </c>
      <c r="X13" s="348">
        <v>7.4935999999999998</v>
      </c>
      <c r="Y13" s="375">
        <v>6.6090999999999998</v>
      </c>
      <c r="Z13" s="348">
        <v>7.0498000000000003</v>
      </c>
      <c r="AA13" s="348">
        <v>8.2769999999999992</v>
      </c>
      <c r="AB13" s="348">
        <v>5.5441000000000003</v>
      </c>
      <c r="AC13" s="348">
        <v>5.9623999999999997</v>
      </c>
      <c r="AD13" s="348">
        <v>6.17</v>
      </c>
      <c r="AE13" s="348">
        <v>8.2769999999999992</v>
      </c>
      <c r="AF13" s="348">
        <v>7.6250999999999998</v>
      </c>
      <c r="AG13" s="569"/>
      <c r="AH13" s="346">
        <v>2</v>
      </c>
      <c r="AI13" s="346">
        <v>2</v>
      </c>
      <c r="AJ13" s="346">
        <v>3</v>
      </c>
      <c r="AK13" s="346">
        <v>1</v>
      </c>
      <c r="AL13" s="346">
        <v>10</v>
      </c>
      <c r="AM13" s="346">
        <v>14</v>
      </c>
      <c r="AN13" s="346">
        <v>7</v>
      </c>
      <c r="AO13" s="573">
        <v>4</v>
      </c>
      <c r="AP13" s="346">
        <v>5</v>
      </c>
      <c r="AQ13" s="346">
        <v>5</v>
      </c>
      <c r="AR13" s="346">
        <v>7</v>
      </c>
      <c r="AS13" s="346">
        <v>7</v>
      </c>
      <c r="AT13" s="346">
        <v>7</v>
      </c>
      <c r="AU13" s="346">
        <v>11</v>
      </c>
      <c r="AV13" s="346">
        <v>11</v>
      </c>
      <c r="AW13" s="346">
        <v>7</v>
      </c>
      <c r="AX13" s="346">
        <v>4</v>
      </c>
      <c r="AY13" s="346">
        <v>11</v>
      </c>
      <c r="AZ13" s="584"/>
      <c r="BA13" s="467">
        <v>11.3</v>
      </c>
      <c r="BB13" s="348">
        <v>68.260000000000005</v>
      </c>
      <c r="BC13" s="348">
        <v>6.49</v>
      </c>
      <c r="BD13" s="348">
        <v>8.84</v>
      </c>
      <c r="BE13" s="375">
        <v>0.09</v>
      </c>
      <c r="BF13" s="375">
        <v>5.0199999999999996</v>
      </c>
      <c r="BG13" s="374"/>
      <c r="BH13" s="594">
        <v>4.9800000000000004</v>
      </c>
      <c r="BI13" s="348">
        <v>12.25</v>
      </c>
      <c r="BJ13" s="348" t="s">
        <v>430</v>
      </c>
      <c r="BK13" s="348">
        <v>71.34</v>
      </c>
      <c r="BL13" s="348" t="s">
        <v>430</v>
      </c>
      <c r="BM13" s="375">
        <v>6.24</v>
      </c>
      <c r="BN13" s="375" t="s">
        <v>430</v>
      </c>
      <c r="BO13" s="375">
        <v>5.05</v>
      </c>
      <c r="BP13" s="375" t="s">
        <v>430</v>
      </c>
      <c r="BQ13" s="375">
        <v>0.09</v>
      </c>
      <c r="BR13" s="466"/>
      <c r="BS13" s="373">
        <v>6.7320189440392104</v>
      </c>
      <c r="BT13" s="354">
        <v>7.3567856244140701</v>
      </c>
      <c r="BU13" s="430"/>
      <c r="BV13" s="374" t="s">
        <v>555</v>
      </c>
    </row>
    <row r="14" spans="1:74" s="428" customFormat="1" x14ac:dyDescent="0.25">
      <c r="A14" s="345" t="s">
        <v>7568</v>
      </c>
      <c r="B14" s="374"/>
      <c r="C14" s="719">
        <v>41275</v>
      </c>
      <c r="D14" s="373"/>
      <c r="E14" s="346">
        <v>5909.01</v>
      </c>
      <c r="F14" s="373"/>
      <c r="G14" s="347">
        <v>41.504800000000003</v>
      </c>
      <c r="H14" s="374"/>
      <c r="I14" s="348">
        <v>1</v>
      </c>
      <c r="J14" s="348">
        <v>7.35</v>
      </c>
      <c r="K14" s="348">
        <v>0.89315</v>
      </c>
      <c r="L14" s="348">
        <v>0.94247000000000003</v>
      </c>
      <c r="M14" s="362"/>
      <c r="N14" s="348">
        <v>4.1346999999999996</v>
      </c>
      <c r="O14" s="348">
        <v>4.1346999999999996</v>
      </c>
      <c r="P14" s="348">
        <v>0.1633</v>
      </c>
      <c r="Q14" s="348">
        <v>5.2115</v>
      </c>
      <c r="R14" s="348">
        <v>8.9496000000000002</v>
      </c>
      <c r="S14" s="348">
        <v>6.4554</v>
      </c>
      <c r="T14" s="348">
        <v>5.5358999999999998</v>
      </c>
      <c r="U14" s="348">
        <v>5.6628999999999996</v>
      </c>
      <c r="V14" s="348">
        <v>6.2614999999999998</v>
      </c>
      <c r="W14" s="348">
        <v>7.1712999999999996</v>
      </c>
      <c r="X14" s="348">
        <v>7.1657999999999999</v>
      </c>
      <c r="Y14" s="375">
        <v>6.1638000000000002</v>
      </c>
      <c r="Z14" s="348">
        <v>6.8140999999999998</v>
      </c>
      <c r="AA14" s="348">
        <v>8.5416000000000007</v>
      </c>
      <c r="AB14" s="348">
        <v>5.4832000000000001</v>
      </c>
      <c r="AC14" s="348">
        <v>5.7294999999999998</v>
      </c>
      <c r="AD14" s="348">
        <v>5.8357000000000001</v>
      </c>
      <c r="AE14" s="348">
        <v>8.5416000000000007</v>
      </c>
      <c r="AF14" s="348">
        <v>7.4348000000000001</v>
      </c>
      <c r="AG14" s="569"/>
      <c r="AH14" s="346">
        <v>8</v>
      </c>
      <c r="AI14" s="346">
        <v>8</v>
      </c>
      <c r="AJ14" s="346">
        <v>17</v>
      </c>
      <c r="AK14" s="346">
        <v>14</v>
      </c>
      <c r="AL14" s="346">
        <v>9</v>
      </c>
      <c r="AM14" s="346">
        <v>12</v>
      </c>
      <c r="AN14" s="346">
        <v>15</v>
      </c>
      <c r="AO14" s="573">
        <v>15</v>
      </c>
      <c r="AP14" s="346">
        <v>16</v>
      </c>
      <c r="AQ14" s="346">
        <v>16</v>
      </c>
      <c r="AR14" s="346">
        <v>16</v>
      </c>
      <c r="AS14" s="346">
        <v>16</v>
      </c>
      <c r="AT14" s="346">
        <v>11</v>
      </c>
      <c r="AU14" s="346">
        <v>10</v>
      </c>
      <c r="AV14" s="346">
        <v>14</v>
      </c>
      <c r="AW14" s="346">
        <v>15</v>
      </c>
      <c r="AX14" s="346">
        <v>15</v>
      </c>
      <c r="AY14" s="346">
        <v>10</v>
      </c>
      <c r="AZ14" s="584"/>
      <c r="BA14" s="467">
        <v>8.3000000000000007</v>
      </c>
      <c r="BB14" s="348">
        <v>81.59</v>
      </c>
      <c r="BC14" s="348">
        <v>3.76</v>
      </c>
      <c r="BD14" s="348" t="s">
        <v>430</v>
      </c>
      <c r="BE14" s="375">
        <v>0.01</v>
      </c>
      <c r="BF14" s="375">
        <v>6.33</v>
      </c>
      <c r="BG14" s="374"/>
      <c r="BH14" s="594">
        <v>6.33</v>
      </c>
      <c r="BI14" s="348">
        <v>36.4</v>
      </c>
      <c r="BJ14" s="348" t="s">
        <v>430</v>
      </c>
      <c r="BK14" s="348">
        <v>48.96</v>
      </c>
      <c r="BL14" s="348" t="s">
        <v>430</v>
      </c>
      <c r="BM14" s="375">
        <v>3.08</v>
      </c>
      <c r="BN14" s="375" t="s">
        <v>430</v>
      </c>
      <c r="BO14" s="375">
        <v>5.22</v>
      </c>
      <c r="BP14" s="375" t="s">
        <v>430</v>
      </c>
      <c r="BQ14" s="375">
        <v>0.01</v>
      </c>
      <c r="BR14" s="466"/>
      <c r="BS14" s="373">
        <v>7.5243044984951402</v>
      </c>
      <c r="BT14" s="354">
        <v>3.7608854392478199</v>
      </c>
      <c r="BU14" s="430"/>
      <c r="BV14" s="374" t="s">
        <v>555</v>
      </c>
    </row>
    <row r="15" spans="1:74" s="428" customFormat="1" x14ac:dyDescent="0.25">
      <c r="A15" s="345" t="s">
        <v>7569</v>
      </c>
      <c r="B15" s="374"/>
      <c r="C15" s="719">
        <v>41275</v>
      </c>
      <c r="D15" s="373"/>
      <c r="E15" s="346">
        <v>6274.68</v>
      </c>
      <c r="F15" s="373"/>
      <c r="G15" s="347">
        <v>3416.2835</v>
      </c>
      <c r="H15" s="374"/>
      <c r="I15" s="348">
        <v>1.1260300000000001</v>
      </c>
      <c r="J15" s="348">
        <v>7.75</v>
      </c>
      <c r="K15" s="348">
        <v>0.94247000000000003</v>
      </c>
      <c r="L15" s="348">
        <v>1.0054799999999999</v>
      </c>
      <c r="M15" s="362"/>
      <c r="N15" s="348">
        <v>4.0955000000000004</v>
      </c>
      <c r="O15" s="348">
        <v>4.0955000000000004</v>
      </c>
      <c r="P15" s="348">
        <v>0.93230000000000002</v>
      </c>
      <c r="Q15" s="348">
        <v>5.6332000000000004</v>
      </c>
      <c r="R15" s="348">
        <v>9.0234000000000005</v>
      </c>
      <c r="S15" s="348">
        <v>6.55</v>
      </c>
      <c r="T15" s="348">
        <v>5.8826999999999998</v>
      </c>
      <c r="U15" s="348">
        <v>6.0206999999999997</v>
      </c>
      <c r="V15" s="348">
        <v>6.62</v>
      </c>
      <c r="W15" s="348">
        <v>7.5202</v>
      </c>
      <c r="X15" s="348">
        <v>7.4950000000000001</v>
      </c>
      <c r="Y15" s="375">
        <v>6.5052000000000003</v>
      </c>
      <c r="Z15" s="348">
        <v>7.1173999999999999</v>
      </c>
      <c r="AA15" s="348">
        <v>8.5927000000000007</v>
      </c>
      <c r="AB15" s="348">
        <v>5.7281000000000004</v>
      </c>
      <c r="AC15" s="348">
        <v>6.0420999999999996</v>
      </c>
      <c r="AD15" s="348">
        <v>6.2069999999999999</v>
      </c>
      <c r="AE15" s="348">
        <v>8.5927000000000007</v>
      </c>
      <c r="AF15" s="348">
        <v>7.6590999999999996</v>
      </c>
      <c r="AG15" s="569"/>
      <c r="AH15" s="346">
        <v>9</v>
      </c>
      <c r="AI15" s="346">
        <v>9</v>
      </c>
      <c r="AJ15" s="346">
        <v>10</v>
      </c>
      <c r="AK15" s="346">
        <v>6</v>
      </c>
      <c r="AL15" s="346">
        <v>7</v>
      </c>
      <c r="AM15" s="346">
        <v>8</v>
      </c>
      <c r="AN15" s="346">
        <v>3</v>
      </c>
      <c r="AO15" s="573">
        <v>3</v>
      </c>
      <c r="AP15" s="346">
        <v>4</v>
      </c>
      <c r="AQ15" s="346">
        <v>3</v>
      </c>
      <c r="AR15" s="346">
        <v>6</v>
      </c>
      <c r="AS15" s="346">
        <v>8</v>
      </c>
      <c r="AT15" s="346">
        <v>5</v>
      </c>
      <c r="AU15" s="346">
        <v>9</v>
      </c>
      <c r="AV15" s="346">
        <v>5</v>
      </c>
      <c r="AW15" s="346">
        <v>3</v>
      </c>
      <c r="AX15" s="346">
        <v>3</v>
      </c>
      <c r="AY15" s="346">
        <v>9</v>
      </c>
      <c r="AZ15" s="584"/>
      <c r="BA15" s="467">
        <v>13.08</v>
      </c>
      <c r="BB15" s="348">
        <v>69.78</v>
      </c>
      <c r="BC15" s="348">
        <v>8.34</v>
      </c>
      <c r="BD15" s="348">
        <v>8.1999999999999993</v>
      </c>
      <c r="BE15" s="375">
        <v>0.02</v>
      </c>
      <c r="BF15" s="375">
        <v>0.59</v>
      </c>
      <c r="BG15" s="374"/>
      <c r="BH15" s="594">
        <v>0.59</v>
      </c>
      <c r="BI15" s="348">
        <v>37.049999999999997</v>
      </c>
      <c r="BJ15" s="348">
        <v>0.95</v>
      </c>
      <c r="BK15" s="348">
        <v>48.32</v>
      </c>
      <c r="BL15" s="348" t="s">
        <v>430</v>
      </c>
      <c r="BM15" s="375">
        <v>4.8899999999999997</v>
      </c>
      <c r="BN15" s="375" t="s">
        <v>430</v>
      </c>
      <c r="BO15" s="375">
        <v>8.19</v>
      </c>
      <c r="BP15" s="375" t="s">
        <v>430</v>
      </c>
      <c r="BQ15" s="375">
        <v>0.02</v>
      </c>
      <c r="BR15" s="466"/>
      <c r="BS15" s="373">
        <v>2.7380792132736702</v>
      </c>
      <c r="BT15" s="354">
        <v>8.7522332443939792</v>
      </c>
      <c r="BU15" s="430"/>
      <c r="BV15" s="374" t="s">
        <v>555</v>
      </c>
    </row>
    <row r="16" spans="1:74" s="428" customFormat="1" x14ac:dyDescent="0.25">
      <c r="A16" s="345" t="s">
        <v>7570</v>
      </c>
      <c r="B16" s="374"/>
      <c r="C16" s="719">
        <v>42073</v>
      </c>
      <c r="D16" s="373"/>
      <c r="E16" s="346">
        <v>5155.7700000000004</v>
      </c>
      <c r="F16" s="373"/>
      <c r="G16" s="347">
        <v>21.502800000000001</v>
      </c>
      <c r="H16" s="374"/>
      <c r="I16" s="348">
        <v>1.17</v>
      </c>
      <c r="J16" s="348">
        <v>7.44</v>
      </c>
      <c r="K16" s="348">
        <v>0.96</v>
      </c>
      <c r="L16" s="348">
        <v>1.03</v>
      </c>
      <c r="M16" s="362"/>
      <c r="N16" s="348">
        <v>4.7546999999999997</v>
      </c>
      <c r="O16" s="348">
        <v>4.7546999999999997</v>
      </c>
      <c r="P16" s="348">
        <v>0.99439999999999995</v>
      </c>
      <c r="Q16" s="348">
        <v>5.4797000000000002</v>
      </c>
      <c r="R16" s="348">
        <v>9.0434999999999999</v>
      </c>
      <c r="S16" s="348">
        <v>6.4805999999999999</v>
      </c>
      <c r="T16" s="348">
        <v>5.4619</v>
      </c>
      <c r="U16" s="348">
        <v>5.6337999999999999</v>
      </c>
      <c r="V16" s="348">
        <v>6.2542</v>
      </c>
      <c r="W16" s="348">
        <v>7.2069000000000001</v>
      </c>
      <c r="X16" s="348">
        <v>7.2210999999999999</v>
      </c>
      <c r="Y16" s="375">
        <v>6.2419000000000002</v>
      </c>
      <c r="Z16" s="348">
        <v>6.8738999999999999</v>
      </c>
      <c r="AA16" s="348">
        <v>8.9484999999999992</v>
      </c>
      <c r="AB16" s="348">
        <v>5.4364999999999997</v>
      </c>
      <c r="AC16" s="348">
        <v>5.6684999999999999</v>
      </c>
      <c r="AD16" s="348">
        <v>5.8146000000000004</v>
      </c>
      <c r="AE16" s="348">
        <v>8.9484999999999992</v>
      </c>
      <c r="AF16" s="348">
        <v>7.1143999999999998</v>
      </c>
      <c r="AG16" s="569"/>
      <c r="AH16" s="346">
        <v>5</v>
      </c>
      <c r="AI16" s="346">
        <v>5</v>
      </c>
      <c r="AJ16" s="346">
        <v>9</v>
      </c>
      <c r="AK16" s="346">
        <v>8</v>
      </c>
      <c r="AL16" s="346">
        <v>5</v>
      </c>
      <c r="AM16" s="346">
        <v>9</v>
      </c>
      <c r="AN16" s="346">
        <v>16</v>
      </c>
      <c r="AO16" s="573">
        <v>17</v>
      </c>
      <c r="AP16" s="346">
        <v>17</v>
      </c>
      <c r="AQ16" s="346">
        <v>15</v>
      </c>
      <c r="AR16" s="346">
        <v>15</v>
      </c>
      <c r="AS16" s="346">
        <v>13</v>
      </c>
      <c r="AT16" s="346">
        <v>9</v>
      </c>
      <c r="AU16" s="346">
        <v>5</v>
      </c>
      <c r="AV16" s="346">
        <v>15</v>
      </c>
      <c r="AW16" s="346">
        <v>16</v>
      </c>
      <c r="AX16" s="346">
        <v>17</v>
      </c>
      <c r="AY16" s="346">
        <v>5</v>
      </c>
      <c r="AZ16" s="584"/>
      <c r="BA16" s="467">
        <v>14.59</v>
      </c>
      <c r="BB16" s="348">
        <v>90.44</v>
      </c>
      <c r="BC16" s="348" t="s">
        <v>430</v>
      </c>
      <c r="BD16" s="348" t="s">
        <v>430</v>
      </c>
      <c r="BE16" s="375" t="s">
        <v>430</v>
      </c>
      <c r="BF16" s="375">
        <v>-5.03</v>
      </c>
      <c r="BG16" s="374"/>
      <c r="BH16" s="594">
        <v>-5.03</v>
      </c>
      <c r="BI16" s="348">
        <v>31.34</v>
      </c>
      <c r="BJ16" s="348">
        <v>2.57</v>
      </c>
      <c r="BK16" s="348">
        <v>56.53</v>
      </c>
      <c r="BL16" s="348" t="s">
        <v>430</v>
      </c>
      <c r="BM16" s="375">
        <v>12.25</v>
      </c>
      <c r="BN16" s="375" t="s">
        <v>430</v>
      </c>
      <c r="BO16" s="375">
        <v>2.34</v>
      </c>
      <c r="BP16" s="375" t="s">
        <v>430</v>
      </c>
      <c r="BQ16" s="375" t="s">
        <v>430</v>
      </c>
      <c r="BR16" s="466"/>
      <c r="BS16" s="373">
        <v>9.0036631181992703</v>
      </c>
      <c r="BT16" s="354">
        <v>8.5183089782963393</v>
      </c>
      <c r="BU16" s="430"/>
      <c r="BV16" s="374" t="s">
        <v>555</v>
      </c>
    </row>
    <row r="17" spans="1:74" s="428" customFormat="1" x14ac:dyDescent="0.25">
      <c r="A17" s="345" t="s">
        <v>7571</v>
      </c>
      <c r="B17" s="374"/>
      <c r="C17" s="719">
        <v>41275</v>
      </c>
      <c r="D17" s="373"/>
      <c r="E17" s="346">
        <v>2876.55</v>
      </c>
      <c r="F17" s="373"/>
      <c r="G17" s="347">
        <v>4249.5120999999999</v>
      </c>
      <c r="H17" s="374"/>
      <c r="I17" s="348">
        <v>1.20658</v>
      </c>
      <c r="J17" s="348">
        <v>7.47</v>
      </c>
      <c r="K17" s="348">
        <v>0.92959000000000003</v>
      </c>
      <c r="L17" s="348">
        <v>0.96575</v>
      </c>
      <c r="M17" s="362"/>
      <c r="N17" s="348">
        <v>5.1523000000000003</v>
      </c>
      <c r="O17" s="348">
        <v>5.1523000000000003</v>
      </c>
      <c r="P17" s="348">
        <v>1.4347000000000001</v>
      </c>
      <c r="Q17" s="348">
        <v>5.4837999999999996</v>
      </c>
      <c r="R17" s="348">
        <v>9.0281000000000002</v>
      </c>
      <c r="S17" s="348">
        <v>6.6178999999999997</v>
      </c>
      <c r="T17" s="348">
        <v>5.7182000000000004</v>
      </c>
      <c r="U17" s="348">
        <v>5.7859999999999996</v>
      </c>
      <c r="V17" s="348">
        <v>6.3666</v>
      </c>
      <c r="W17" s="348">
        <v>7.2843999999999998</v>
      </c>
      <c r="X17" s="348">
        <v>7.2946</v>
      </c>
      <c r="Y17" s="375">
        <v>6.2934999999999999</v>
      </c>
      <c r="Z17" s="348">
        <v>6.3072999999999997</v>
      </c>
      <c r="AA17" s="348">
        <v>8.7826000000000004</v>
      </c>
      <c r="AB17" s="348">
        <v>5.6826999999999996</v>
      </c>
      <c r="AC17" s="348">
        <v>5.8902999999999999</v>
      </c>
      <c r="AD17" s="348">
        <v>5.9473000000000003</v>
      </c>
      <c r="AE17" s="348">
        <v>8.7826000000000004</v>
      </c>
      <c r="AF17" s="348">
        <v>7.0183999999999997</v>
      </c>
      <c r="AG17" s="569"/>
      <c r="AH17" s="346">
        <v>3</v>
      </c>
      <c r="AI17" s="346">
        <v>3</v>
      </c>
      <c r="AJ17" s="346">
        <v>6</v>
      </c>
      <c r="AK17" s="346">
        <v>7</v>
      </c>
      <c r="AL17" s="346">
        <v>6</v>
      </c>
      <c r="AM17" s="346">
        <v>7</v>
      </c>
      <c r="AN17" s="346">
        <v>10</v>
      </c>
      <c r="AO17" s="573">
        <v>13</v>
      </c>
      <c r="AP17" s="346">
        <v>13</v>
      </c>
      <c r="AQ17" s="346">
        <v>11</v>
      </c>
      <c r="AR17" s="346">
        <v>12</v>
      </c>
      <c r="AS17" s="346">
        <v>12</v>
      </c>
      <c r="AT17" s="346">
        <v>15</v>
      </c>
      <c r="AU17" s="346">
        <v>7</v>
      </c>
      <c r="AV17" s="346">
        <v>8</v>
      </c>
      <c r="AW17" s="346">
        <v>11</v>
      </c>
      <c r="AX17" s="346">
        <v>13</v>
      </c>
      <c r="AY17" s="346">
        <v>7</v>
      </c>
      <c r="AZ17" s="584"/>
      <c r="BA17" s="467">
        <v>15.3</v>
      </c>
      <c r="BB17" s="348">
        <v>78.81</v>
      </c>
      <c r="BC17" s="348">
        <v>0.62</v>
      </c>
      <c r="BD17" s="348">
        <v>3.03</v>
      </c>
      <c r="BE17" s="375">
        <v>10.16</v>
      </c>
      <c r="BF17" s="375">
        <v>-7.92</v>
      </c>
      <c r="BG17" s="374"/>
      <c r="BH17" s="594">
        <v>-7.92</v>
      </c>
      <c r="BI17" s="348">
        <v>29.17</v>
      </c>
      <c r="BJ17" s="348">
        <v>10.83</v>
      </c>
      <c r="BK17" s="348">
        <v>42.45</v>
      </c>
      <c r="BL17" s="348" t="s">
        <v>430</v>
      </c>
      <c r="BM17" s="375">
        <v>15.3</v>
      </c>
      <c r="BN17" s="375" t="s">
        <v>430</v>
      </c>
      <c r="BO17" s="375" t="s">
        <v>430</v>
      </c>
      <c r="BP17" s="375" t="s">
        <v>430</v>
      </c>
      <c r="BQ17" s="375">
        <v>10.16</v>
      </c>
      <c r="BR17" s="466"/>
      <c r="BS17" s="373">
        <v>9.9406887099999999</v>
      </c>
      <c r="BT17" s="354">
        <v>10.597387640000001</v>
      </c>
      <c r="BU17" s="430"/>
      <c r="BV17" s="374" t="s">
        <v>555</v>
      </c>
    </row>
    <row r="18" spans="1:74" s="428" customFormat="1" x14ac:dyDescent="0.25">
      <c r="A18" s="345" t="s">
        <v>7572</v>
      </c>
      <c r="B18" s="374"/>
      <c r="C18" s="719">
        <v>41275</v>
      </c>
      <c r="D18" s="373"/>
      <c r="E18" s="346">
        <v>2514.79</v>
      </c>
      <c r="F18" s="373"/>
      <c r="G18" s="347">
        <v>2587.7746000000002</v>
      </c>
      <c r="H18" s="374"/>
      <c r="I18" s="348">
        <v>1.0712299999999999</v>
      </c>
      <c r="J18" s="348">
        <v>7.51</v>
      </c>
      <c r="K18" s="348">
        <v>0.96</v>
      </c>
      <c r="L18" s="348">
        <v>1.02</v>
      </c>
      <c r="M18" s="362"/>
      <c r="N18" s="348">
        <v>3.6124000000000001</v>
      </c>
      <c r="O18" s="348">
        <v>3.6124000000000001</v>
      </c>
      <c r="P18" s="348">
        <v>0.57050000000000001</v>
      </c>
      <c r="Q18" s="348">
        <v>5.2892999999999999</v>
      </c>
      <c r="R18" s="348">
        <v>9.1814</v>
      </c>
      <c r="S18" s="348">
        <v>6.4682000000000004</v>
      </c>
      <c r="T18" s="348">
        <v>5.7351999999999999</v>
      </c>
      <c r="U18" s="348">
        <v>5.9595000000000002</v>
      </c>
      <c r="V18" s="348">
        <v>6.5758999999999999</v>
      </c>
      <c r="W18" s="348">
        <v>7.5195999999999996</v>
      </c>
      <c r="X18" s="348">
        <v>7.4743000000000004</v>
      </c>
      <c r="Y18" s="375">
        <v>6.3959999999999999</v>
      </c>
      <c r="Z18" s="348">
        <v>6.6026999999999996</v>
      </c>
      <c r="AA18" s="348">
        <v>9.1753999999999998</v>
      </c>
      <c r="AB18" s="348">
        <v>5.6086</v>
      </c>
      <c r="AC18" s="348">
        <v>5.9311999999999996</v>
      </c>
      <c r="AD18" s="348">
        <v>6.1284999999999998</v>
      </c>
      <c r="AE18" s="348">
        <v>9.1753999999999998</v>
      </c>
      <c r="AF18" s="348">
        <v>7.0434000000000001</v>
      </c>
      <c r="AG18" s="569"/>
      <c r="AH18" s="346">
        <v>15</v>
      </c>
      <c r="AI18" s="346">
        <v>15</v>
      </c>
      <c r="AJ18" s="346">
        <v>12</v>
      </c>
      <c r="AK18" s="346">
        <v>11</v>
      </c>
      <c r="AL18" s="346">
        <v>4</v>
      </c>
      <c r="AM18" s="346">
        <v>10</v>
      </c>
      <c r="AN18" s="346">
        <v>8</v>
      </c>
      <c r="AO18" s="573">
        <v>6</v>
      </c>
      <c r="AP18" s="346">
        <v>8</v>
      </c>
      <c r="AQ18" s="346">
        <v>4</v>
      </c>
      <c r="AR18" s="346">
        <v>8</v>
      </c>
      <c r="AS18" s="346">
        <v>9</v>
      </c>
      <c r="AT18" s="346">
        <v>13</v>
      </c>
      <c r="AU18" s="346">
        <v>3</v>
      </c>
      <c r="AV18" s="346">
        <v>10</v>
      </c>
      <c r="AW18" s="346">
        <v>9</v>
      </c>
      <c r="AX18" s="346">
        <v>7</v>
      </c>
      <c r="AY18" s="346">
        <v>3</v>
      </c>
      <c r="AZ18" s="584"/>
      <c r="BA18" s="467">
        <v>5.3</v>
      </c>
      <c r="BB18" s="348">
        <v>80.03</v>
      </c>
      <c r="BC18" s="348">
        <v>7.26</v>
      </c>
      <c r="BD18" s="348">
        <v>3.86</v>
      </c>
      <c r="BE18" s="375" t="s">
        <v>430</v>
      </c>
      <c r="BF18" s="375">
        <v>3.54</v>
      </c>
      <c r="BG18" s="374"/>
      <c r="BH18" s="594">
        <v>3.54</v>
      </c>
      <c r="BI18" s="348">
        <v>36.340000000000003</v>
      </c>
      <c r="BJ18" s="348">
        <v>11.18</v>
      </c>
      <c r="BK18" s="348">
        <v>43.64</v>
      </c>
      <c r="BL18" s="348" t="s">
        <v>430</v>
      </c>
      <c r="BM18" s="375">
        <v>5.3</v>
      </c>
      <c r="BN18" s="375" t="s">
        <v>430</v>
      </c>
      <c r="BO18" s="375" t="s">
        <v>430</v>
      </c>
      <c r="BP18" s="375" t="s">
        <v>430</v>
      </c>
      <c r="BQ18" s="375" t="s">
        <v>430</v>
      </c>
      <c r="BR18" s="466"/>
      <c r="BS18" s="373">
        <v>8.1197962591880195</v>
      </c>
      <c r="BT18" s="354">
        <v>14.1006687885899</v>
      </c>
      <c r="BU18" s="430"/>
      <c r="BV18" s="374" t="s">
        <v>555</v>
      </c>
    </row>
    <row r="19" spans="1:74" s="428" customFormat="1" x14ac:dyDescent="0.25">
      <c r="A19" s="345" t="s">
        <v>7573</v>
      </c>
      <c r="B19" s="374"/>
      <c r="C19" s="719">
        <v>41275</v>
      </c>
      <c r="D19" s="373"/>
      <c r="E19" s="346">
        <v>3134.3</v>
      </c>
      <c r="F19" s="373"/>
      <c r="G19" s="347">
        <v>3790.3375000000001</v>
      </c>
      <c r="H19" s="374"/>
      <c r="I19" s="348">
        <v>1.22</v>
      </c>
      <c r="J19" s="348">
        <v>7.89</v>
      </c>
      <c r="K19" s="348">
        <v>0.87</v>
      </c>
      <c r="L19" s="348">
        <v>0.91</v>
      </c>
      <c r="M19" s="362"/>
      <c r="N19" s="348">
        <v>4.0712000000000002</v>
      </c>
      <c r="O19" s="348">
        <v>4.0712000000000002</v>
      </c>
      <c r="P19" s="348">
        <v>0.90300000000000002</v>
      </c>
      <c r="Q19" s="348">
        <v>5.1833999999999998</v>
      </c>
      <c r="R19" s="348">
        <v>8.7360000000000007</v>
      </c>
      <c r="S19" s="348">
        <v>6.4127000000000001</v>
      </c>
      <c r="T19" s="348">
        <v>5.6557000000000004</v>
      </c>
      <c r="U19" s="348">
        <v>5.8529</v>
      </c>
      <c r="V19" s="348">
        <v>6.4298000000000002</v>
      </c>
      <c r="W19" s="348">
        <v>7.335</v>
      </c>
      <c r="X19" s="348">
        <v>7.3007999999999997</v>
      </c>
      <c r="Y19" s="375">
        <v>7.3769</v>
      </c>
      <c r="Z19" s="348">
        <v>6.1418999999999997</v>
      </c>
      <c r="AA19" s="348">
        <v>8.2327999999999992</v>
      </c>
      <c r="AB19" s="348">
        <v>5.4954000000000001</v>
      </c>
      <c r="AC19" s="348">
        <v>5.8544999999999998</v>
      </c>
      <c r="AD19" s="348">
        <v>6.0103999999999997</v>
      </c>
      <c r="AE19" s="348">
        <v>8.2327999999999992</v>
      </c>
      <c r="AF19" s="348">
        <v>6.9348999999999998</v>
      </c>
      <c r="AG19" s="569"/>
      <c r="AH19" s="346">
        <v>11</v>
      </c>
      <c r="AI19" s="346">
        <v>11</v>
      </c>
      <c r="AJ19" s="346">
        <v>11</v>
      </c>
      <c r="AK19" s="346">
        <v>15</v>
      </c>
      <c r="AL19" s="346">
        <v>11</v>
      </c>
      <c r="AM19" s="346">
        <v>13</v>
      </c>
      <c r="AN19" s="346">
        <v>12</v>
      </c>
      <c r="AO19" s="573">
        <v>10</v>
      </c>
      <c r="AP19" s="346">
        <v>11</v>
      </c>
      <c r="AQ19" s="346">
        <v>10</v>
      </c>
      <c r="AR19" s="346">
        <v>11</v>
      </c>
      <c r="AS19" s="346">
        <v>1</v>
      </c>
      <c r="AT19" s="346">
        <v>16</v>
      </c>
      <c r="AU19" s="346">
        <v>12</v>
      </c>
      <c r="AV19" s="346">
        <v>13</v>
      </c>
      <c r="AW19" s="346">
        <v>12</v>
      </c>
      <c r="AX19" s="346">
        <v>11</v>
      </c>
      <c r="AY19" s="346">
        <v>12</v>
      </c>
      <c r="AZ19" s="584"/>
      <c r="BA19" s="467">
        <v>3.32</v>
      </c>
      <c r="BB19" s="348">
        <v>74.2</v>
      </c>
      <c r="BC19" s="348">
        <v>4.45</v>
      </c>
      <c r="BD19" s="348">
        <v>7.56</v>
      </c>
      <c r="BE19" s="375" t="s">
        <v>430</v>
      </c>
      <c r="BF19" s="375">
        <v>10.46</v>
      </c>
      <c r="BG19" s="374"/>
      <c r="BH19" s="594">
        <v>10.46</v>
      </c>
      <c r="BI19" s="348">
        <v>6.28</v>
      </c>
      <c r="BJ19" s="348">
        <v>6.34</v>
      </c>
      <c r="BK19" s="348">
        <v>73.59</v>
      </c>
      <c r="BL19" s="348" t="s">
        <v>430</v>
      </c>
      <c r="BM19" s="375">
        <v>2.21</v>
      </c>
      <c r="BN19" s="375" t="s">
        <v>430</v>
      </c>
      <c r="BO19" s="375">
        <v>1.1100000000000001</v>
      </c>
      <c r="BP19" s="375" t="s">
        <v>430</v>
      </c>
      <c r="BQ19" s="375" t="s">
        <v>430</v>
      </c>
      <c r="BR19" s="466"/>
      <c r="BS19" s="373">
        <v>6.7058566773176604</v>
      </c>
      <c r="BT19" s="354">
        <v>15.602996073758799</v>
      </c>
      <c r="BU19" s="430"/>
      <c r="BV19" s="374" t="s">
        <v>555</v>
      </c>
    </row>
    <row r="20" spans="1:74" s="428" customFormat="1" x14ac:dyDescent="0.25">
      <c r="A20" s="345" t="s">
        <v>7574</v>
      </c>
      <c r="B20" s="374"/>
      <c r="C20" s="719">
        <v>41275</v>
      </c>
      <c r="D20" s="373"/>
      <c r="E20" s="346">
        <v>1606.57</v>
      </c>
      <c r="F20" s="373"/>
      <c r="G20" s="347">
        <v>45.116599999999998</v>
      </c>
      <c r="H20" s="374"/>
      <c r="I20" s="348">
        <v>0.83577999999999997</v>
      </c>
      <c r="J20" s="348">
        <v>7.34</v>
      </c>
      <c r="K20" s="348">
        <v>0.79791999999999996</v>
      </c>
      <c r="L20" s="348">
        <v>0.82274000000000003</v>
      </c>
      <c r="M20" s="362"/>
      <c r="N20" s="348">
        <v>3.7766000000000002</v>
      </c>
      <c r="O20" s="348">
        <v>3.7766000000000002</v>
      </c>
      <c r="P20" s="348">
        <v>0.50860000000000005</v>
      </c>
      <c r="Q20" s="348">
        <v>4.9153000000000002</v>
      </c>
      <c r="R20" s="348">
        <v>9.2928999999999995</v>
      </c>
      <c r="S20" s="348">
        <v>6.7266000000000004</v>
      </c>
      <c r="T20" s="348">
        <v>5.8304999999999998</v>
      </c>
      <c r="U20" s="348">
        <v>5.9722</v>
      </c>
      <c r="V20" s="348">
        <v>6.4767999999999999</v>
      </c>
      <c r="W20" s="348">
        <v>7.3959000000000001</v>
      </c>
      <c r="X20" s="348">
        <v>7.3550000000000004</v>
      </c>
      <c r="Y20" s="375">
        <v>6.2962999999999996</v>
      </c>
      <c r="Z20" s="348">
        <v>6.5896999999999997</v>
      </c>
      <c r="AA20" s="348">
        <v>9.2830999999999992</v>
      </c>
      <c r="AB20" s="348">
        <v>5.8230000000000004</v>
      </c>
      <c r="AC20" s="348">
        <v>5.9398</v>
      </c>
      <c r="AD20" s="348">
        <v>6.1452</v>
      </c>
      <c r="AE20" s="348">
        <v>9.2830999999999992</v>
      </c>
      <c r="AF20" s="348">
        <v>7.1901000000000002</v>
      </c>
      <c r="AG20" s="569"/>
      <c r="AH20" s="346">
        <v>13</v>
      </c>
      <c r="AI20" s="346">
        <v>13</v>
      </c>
      <c r="AJ20" s="346">
        <v>14</v>
      </c>
      <c r="AK20" s="346">
        <v>17</v>
      </c>
      <c r="AL20" s="346">
        <v>1</v>
      </c>
      <c r="AM20" s="346">
        <v>3</v>
      </c>
      <c r="AN20" s="346">
        <v>5</v>
      </c>
      <c r="AO20" s="573">
        <v>5</v>
      </c>
      <c r="AP20" s="346">
        <v>10</v>
      </c>
      <c r="AQ20" s="346">
        <v>9</v>
      </c>
      <c r="AR20" s="346">
        <v>9</v>
      </c>
      <c r="AS20" s="346">
        <v>11</v>
      </c>
      <c r="AT20" s="346">
        <v>14</v>
      </c>
      <c r="AU20" s="346">
        <v>1</v>
      </c>
      <c r="AV20" s="346">
        <v>2</v>
      </c>
      <c r="AW20" s="346">
        <v>8</v>
      </c>
      <c r="AX20" s="346">
        <v>6</v>
      </c>
      <c r="AY20" s="346">
        <v>1</v>
      </c>
      <c r="AZ20" s="584"/>
      <c r="BA20" s="467">
        <v>8.76</v>
      </c>
      <c r="BB20" s="348">
        <v>85.93</v>
      </c>
      <c r="BC20" s="348">
        <v>0.56000000000000005</v>
      </c>
      <c r="BD20" s="348">
        <v>2.85</v>
      </c>
      <c r="BE20" s="375" t="s">
        <v>430</v>
      </c>
      <c r="BF20" s="375">
        <v>1.9</v>
      </c>
      <c r="BG20" s="374"/>
      <c r="BH20" s="594">
        <v>1.9</v>
      </c>
      <c r="BI20" s="348">
        <v>48.02</v>
      </c>
      <c r="BJ20" s="348">
        <v>11.93</v>
      </c>
      <c r="BK20" s="348">
        <v>29.39</v>
      </c>
      <c r="BL20" s="348" t="s">
        <v>430</v>
      </c>
      <c r="BM20" s="375">
        <v>0.62</v>
      </c>
      <c r="BN20" s="375" t="s">
        <v>430</v>
      </c>
      <c r="BO20" s="375">
        <v>8.14</v>
      </c>
      <c r="BP20" s="375" t="s">
        <v>430</v>
      </c>
      <c r="BQ20" s="375" t="s">
        <v>430</v>
      </c>
      <c r="BR20" s="466"/>
      <c r="BS20" s="373">
        <v>3.4263863300000001</v>
      </c>
      <c r="BT20" s="354">
        <v>5.6742415499999996</v>
      </c>
      <c r="BU20" s="430"/>
      <c r="BV20" s="374" t="s">
        <v>555</v>
      </c>
    </row>
    <row r="21" spans="1:74" s="428" customFormat="1" x14ac:dyDescent="0.25">
      <c r="A21" s="345" t="s">
        <v>7575</v>
      </c>
      <c r="B21" s="374"/>
      <c r="C21" s="719">
        <v>41275</v>
      </c>
      <c r="D21" s="373"/>
      <c r="E21" s="346">
        <v>1794.23</v>
      </c>
      <c r="F21" s="373"/>
      <c r="G21" s="347">
        <v>4140.8747000000003</v>
      </c>
      <c r="H21" s="374"/>
      <c r="I21" s="348">
        <v>1.0082199999999999</v>
      </c>
      <c r="J21" s="348">
        <v>7.45</v>
      </c>
      <c r="K21" s="348">
        <v>0.94247000000000003</v>
      </c>
      <c r="L21" s="348">
        <v>0.97807999999999995</v>
      </c>
      <c r="M21" s="362"/>
      <c r="N21" s="348">
        <v>3.8714</v>
      </c>
      <c r="O21" s="348">
        <v>3.8714</v>
      </c>
      <c r="P21" s="348">
        <v>0.55779999999999996</v>
      </c>
      <c r="Q21" s="348">
        <v>5.4413999999999998</v>
      </c>
      <c r="R21" s="348">
        <v>8.9551999999999996</v>
      </c>
      <c r="S21" s="348">
        <v>6.3723999999999998</v>
      </c>
      <c r="T21" s="348">
        <v>5.5991</v>
      </c>
      <c r="U21" s="348">
        <v>5.7335000000000003</v>
      </c>
      <c r="V21" s="348">
        <v>6.3521000000000001</v>
      </c>
      <c r="W21" s="348">
        <v>7.2526000000000002</v>
      </c>
      <c r="X21" s="348">
        <v>7.2336</v>
      </c>
      <c r="Y21" s="375">
        <v>6.2039999999999997</v>
      </c>
      <c r="Z21" s="348">
        <v>6.9143999999999997</v>
      </c>
      <c r="AA21" s="348">
        <v>8.8927999999999994</v>
      </c>
      <c r="AB21" s="348">
        <v>5.5011000000000001</v>
      </c>
      <c r="AC21" s="348">
        <v>5.7561999999999998</v>
      </c>
      <c r="AD21" s="348">
        <v>5.9234</v>
      </c>
      <c r="AE21" s="348">
        <v>8.8927999999999994</v>
      </c>
      <c r="AF21" s="348">
        <v>7.4511000000000003</v>
      </c>
      <c r="AG21" s="569"/>
      <c r="AH21" s="346">
        <v>12</v>
      </c>
      <c r="AI21" s="346">
        <v>12</v>
      </c>
      <c r="AJ21" s="346">
        <v>13</v>
      </c>
      <c r="AK21" s="346">
        <v>9</v>
      </c>
      <c r="AL21" s="346">
        <v>8</v>
      </c>
      <c r="AM21" s="346">
        <v>15</v>
      </c>
      <c r="AN21" s="346">
        <v>14</v>
      </c>
      <c r="AO21" s="573">
        <v>14</v>
      </c>
      <c r="AP21" s="346">
        <v>14</v>
      </c>
      <c r="AQ21" s="346">
        <v>13</v>
      </c>
      <c r="AR21" s="346">
        <v>14</v>
      </c>
      <c r="AS21" s="346">
        <v>14</v>
      </c>
      <c r="AT21" s="346">
        <v>8</v>
      </c>
      <c r="AU21" s="346">
        <v>6</v>
      </c>
      <c r="AV21" s="346">
        <v>12</v>
      </c>
      <c r="AW21" s="346">
        <v>14</v>
      </c>
      <c r="AX21" s="346">
        <v>14</v>
      </c>
      <c r="AY21" s="346">
        <v>6</v>
      </c>
      <c r="AZ21" s="584"/>
      <c r="BA21" s="467">
        <v>8.56</v>
      </c>
      <c r="BB21" s="348">
        <v>78.78</v>
      </c>
      <c r="BC21" s="348">
        <v>7.6</v>
      </c>
      <c r="BD21" s="348">
        <v>6.15</v>
      </c>
      <c r="BE21" s="375" t="s">
        <v>430</v>
      </c>
      <c r="BF21" s="375">
        <v>-1.0900000000000001</v>
      </c>
      <c r="BG21" s="374"/>
      <c r="BH21" s="594">
        <v>-1.0900000000000001</v>
      </c>
      <c r="BI21" s="348">
        <v>37.72</v>
      </c>
      <c r="BJ21" s="348">
        <v>4.25</v>
      </c>
      <c r="BK21" s="348">
        <v>50.56</v>
      </c>
      <c r="BL21" s="348" t="s">
        <v>430</v>
      </c>
      <c r="BM21" s="375">
        <v>1.69</v>
      </c>
      <c r="BN21" s="375" t="s">
        <v>430</v>
      </c>
      <c r="BO21" s="375">
        <v>6.87</v>
      </c>
      <c r="BP21" s="375" t="s">
        <v>430</v>
      </c>
      <c r="BQ21" s="375" t="s">
        <v>430</v>
      </c>
      <c r="BR21" s="466"/>
      <c r="BS21" s="373">
        <v>4.6561700095343799</v>
      </c>
      <c r="BT21" s="354">
        <v>11.492195648850799</v>
      </c>
      <c r="BU21" s="430"/>
      <c r="BV21" s="374" t="s">
        <v>555</v>
      </c>
    </row>
    <row r="22" spans="1:74" s="428" customFormat="1" x14ac:dyDescent="0.25">
      <c r="A22" s="345" t="s">
        <v>7576</v>
      </c>
      <c r="B22" s="374"/>
      <c r="C22" s="719">
        <v>41276</v>
      </c>
      <c r="D22" s="373"/>
      <c r="E22" s="346">
        <v>1130.9000000000001</v>
      </c>
      <c r="F22" s="373"/>
      <c r="G22" s="347">
        <v>45.539099999999998</v>
      </c>
      <c r="H22" s="374"/>
      <c r="I22" s="348">
        <v>1.32</v>
      </c>
      <c r="J22" s="348">
        <v>7.44</v>
      </c>
      <c r="K22" s="348">
        <v>0.97</v>
      </c>
      <c r="L22" s="348">
        <v>1.03</v>
      </c>
      <c r="M22" s="362"/>
      <c r="N22" s="348">
        <v>4.0891000000000002</v>
      </c>
      <c r="O22" s="348">
        <v>4.0891000000000002</v>
      </c>
      <c r="P22" s="348">
        <v>0.50390000000000001</v>
      </c>
      <c r="Q22" s="348">
        <v>5.9101999999999997</v>
      </c>
      <c r="R22" s="348">
        <v>9.2585999999999995</v>
      </c>
      <c r="S22" s="348">
        <v>6.6199000000000003</v>
      </c>
      <c r="T22" s="348">
        <v>5.6708999999999996</v>
      </c>
      <c r="U22" s="348">
        <v>5.7881999999999998</v>
      </c>
      <c r="V22" s="348">
        <v>6.4039999999999999</v>
      </c>
      <c r="W22" s="348">
        <v>7.2523</v>
      </c>
      <c r="X22" s="348">
        <v>7.2821999999999996</v>
      </c>
      <c r="Y22" s="375">
        <v>6.1905999999999999</v>
      </c>
      <c r="Z22" s="348">
        <v>6.6737000000000002</v>
      </c>
      <c r="AA22" s="348">
        <v>9.1813000000000002</v>
      </c>
      <c r="AB22" s="348">
        <v>5.6422999999999996</v>
      </c>
      <c r="AC22" s="348">
        <v>5.8295000000000003</v>
      </c>
      <c r="AD22" s="348">
        <v>5.9621000000000004</v>
      </c>
      <c r="AE22" s="348">
        <v>9.1813000000000002</v>
      </c>
      <c r="AF22" s="348">
        <v>7.2424999999999997</v>
      </c>
      <c r="AG22" s="569"/>
      <c r="AH22" s="346">
        <v>10</v>
      </c>
      <c r="AI22" s="346">
        <v>10</v>
      </c>
      <c r="AJ22" s="346">
        <v>15</v>
      </c>
      <c r="AK22" s="346">
        <v>5</v>
      </c>
      <c r="AL22" s="346">
        <v>2</v>
      </c>
      <c r="AM22" s="346">
        <v>6</v>
      </c>
      <c r="AN22" s="346">
        <v>11</v>
      </c>
      <c r="AO22" s="573">
        <v>12</v>
      </c>
      <c r="AP22" s="346">
        <v>12</v>
      </c>
      <c r="AQ22" s="346">
        <v>14</v>
      </c>
      <c r="AR22" s="346">
        <v>13</v>
      </c>
      <c r="AS22" s="346">
        <v>15</v>
      </c>
      <c r="AT22" s="346">
        <v>12</v>
      </c>
      <c r="AU22" s="346">
        <v>2</v>
      </c>
      <c r="AV22" s="346">
        <v>9</v>
      </c>
      <c r="AW22" s="346">
        <v>13</v>
      </c>
      <c r="AX22" s="346">
        <v>12</v>
      </c>
      <c r="AY22" s="346">
        <v>2</v>
      </c>
      <c r="AZ22" s="584"/>
      <c r="BA22" s="467">
        <v>8.25</v>
      </c>
      <c r="BB22" s="348">
        <v>86.01</v>
      </c>
      <c r="BC22" s="348" t="s">
        <v>430</v>
      </c>
      <c r="BD22" s="348" t="s">
        <v>430</v>
      </c>
      <c r="BE22" s="375" t="s">
        <v>430</v>
      </c>
      <c r="BF22" s="375">
        <v>5.74</v>
      </c>
      <c r="BG22" s="374"/>
      <c r="BH22" s="594">
        <v>5.74</v>
      </c>
      <c r="BI22" s="348">
        <v>32.29</v>
      </c>
      <c r="BJ22" s="348">
        <v>1.81</v>
      </c>
      <c r="BK22" s="348">
        <v>51.91</v>
      </c>
      <c r="BL22" s="348" t="s">
        <v>430</v>
      </c>
      <c r="BM22" s="375">
        <v>8.25</v>
      </c>
      <c r="BN22" s="375" t="s">
        <v>430</v>
      </c>
      <c r="BO22" s="375" t="s">
        <v>430</v>
      </c>
      <c r="BP22" s="375" t="s">
        <v>430</v>
      </c>
      <c r="BQ22" s="375" t="s">
        <v>430</v>
      </c>
      <c r="BR22" s="466"/>
      <c r="BS22" s="373">
        <v>5.74887025942511</v>
      </c>
      <c r="BT22" s="354">
        <v>18.022812328197698</v>
      </c>
      <c r="BU22" s="430"/>
      <c r="BV22" s="374" t="s">
        <v>555</v>
      </c>
    </row>
    <row r="23" spans="1:74" s="428" customFormat="1" x14ac:dyDescent="0.25">
      <c r="A23" s="345" t="s">
        <v>7577</v>
      </c>
      <c r="B23" s="374"/>
      <c r="C23" s="719">
        <v>41275</v>
      </c>
      <c r="D23" s="373"/>
      <c r="E23" s="346">
        <v>1192.8699999999999</v>
      </c>
      <c r="F23" s="373"/>
      <c r="G23" s="347">
        <v>31.854600000000001</v>
      </c>
      <c r="H23" s="374"/>
      <c r="I23" s="348">
        <v>1.23041</v>
      </c>
      <c r="J23" s="348">
        <v>7.67</v>
      </c>
      <c r="K23" s="348">
        <v>0.89836000000000005</v>
      </c>
      <c r="L23" s="348">
        <v>0.95670999999999995</v>
      </c>
      <c r="M23" s="362"/>
      <c r="N23" s="348">
        <v>6.1905999999999999</v>
      </c>
      <c r="O23" s="348">
        <v>6.1905999999999999</v>
      </c>
      <c r="P23" s="348">
        <v>1.1788000000000001</v>
      </c>
      <c r="Q23" s="348">
        <v>5.9473000000000003</v>
      </c>
      <c r="R23" s="348">
        <v>9.1973000000000003</v>
      </c>
      <c r="S23" s="348">
        <v>6.7381000000000002</v>
      </c>
      <c r="T23" s="348">
        <v>5.8022999999999998</v>
      </c>
      <c r="U23" s="348">
        <v>5.9409999999999998</v>
      </c>
      <c r="V23" s="348">
        <v>7.8377999999999997</v>
      </c>
      <c r="W23" s="348">
        <v>8.1170000000000009</v>
      </c>
      <c r="X23" s="348">
        <v>7.9774000000000003</v>
      </c>
      <c r="Y23" s="375">
        <v>6.7525000000000004</v>
      </c>
      <c r="Z23" s="348">
        <v>7.0942999999999996</v>
      </c>
      <c r="AA23" s="348">
        <v>9.0571999999999999</v>
      </c>
      <c r="AB23" s="348">
        <v>5.7937000000000003</v>
      </c>
      <c r="AC23" s="348">
        <v>5.9627999999999997</v>
      </c>
      <c r="AD23" s="348">
        <v>6.1193999999999997</v>
      </c>
      <c r="AE23" s="348">
        <v>9.0571999999999999</v>
      </c>
      <c r="AF23" s="348">
        <v>7.6230000000000002</v>
      </c>
      <c r="AG23" s="569"/>
      <c r="AH23" s="346">
        <v>1</v>
      </c>
      <c r="AI23" s="346">
        <v>1</v>
      </c>
      <c r="AJ23" s="346">
        <v>8</v>
      </c>
      <c r="AK23" s="346">
        <v>4</v>
      </c>
      <c r="AL23" s="346">
        <v>3</v>
      </c>
      <c r="AM23" s="346">
        <v>2</v>
      </c>
      <c r="AN23" s="346">
        <v>6</v>
      </c>
      <c r="AO23" s="573">
        <v>9</v>
      </c>
      <c r="AP23" s="346">
        <v>1</v>
      </c>
      <c r="AQ23" s="346">
        <v>1</v>
      </c>
      <c r="AR23" s="346">
        <v>1</v>
      </c>
      <c r="AS23" s="346">
        <v>2</v>
      </c>
      <c r="AT23" s="346">
        <v>6</v>
      </c>
      <c r="AU23" s="346">
        <v>4</v>
      </c>
      <c r="AV23" s="346">
        <v>3</v>
      </c>
      <c r="AW23" s="346">
        <v>6</v>
      </c>
      <c r="AX23" s="346">
        <v>8</v>
      </c>
      <c r="AY23" s="346">
        <v>4</v>
      </c>
      <c r="AZ23" s="584"/>
      <c r="BA23" s="467">
        <v>10.91</v>
      </c>
      <c r="BB23" s="348">
        <v>75.17</v>
      </c>
      <c r="BC23" s="348">
        <v>4.29</v>
      </c>
      <c r="BD23" s="348">
        <v>9.83</v>
      </c>
      <c r="BE23" s="375" t="s">
        <v>430</v>
      </c>
      <c r="BF23" s="375">
        <v>-0.19</v>
      </c>
      <c r="BG23" s="374"/>
      <c r="BH23" s="594">
        <v>-0.19</v>
      </c>
      <c r="BI23" s="348">
        <v>28.46</v>
      </c>
      <c r="BJ23" s="348">
        <v>3.97</v>
      </c>
      <c r="BK23" s="348">
        <v>56.85</v>
      </c>
      <c r="BL23" s="348" t="s">
        <v>430</v>
      </c>
      <c r="BM23" s="375">
        <v>6.89</v>
      </c>
      <c r="BN23" s="375" t="s">
        <v>430</v>
      </c>
      <c r="BO23" s="375">
        <v>4.0199999999999996</v>
      </c>
      <c r="BP23" s="375" t="s">
        <v>430</v>
      </c>
      <c r="BQ23" s="375" t="s">
        <v>430</v>
      </c>
      <c r="BR23" s="466"/>
      <c r="BS23" s="373">
        <v>6.9242069099999997</v>
      </c>
      <c r="BT23" s="354">
        <v>8.66824437</v>
      </c>
      <c r="BU23" s="430"/>
      <c r="BV23" s="374" t="s">
        <v>555</v>
      </c>
    </row>
    <row r="24" spans="1:74" s="428" customFormat="1" x14ac:dyDescent="0.25">
      <c r="A24" s="345" t="s">
        <v>7578</v>
      </c>
      <c r="B24" s="374"/>
      <c r="C24" s="719">
        <v>45854</v>
      </c>
      <c r="D24" s="373"/>
      <c r="E24" s="346">
        <v>620.76300000000003</v>
      </c>
      <c r="F24" s="373"/>
      <c r="G24" s="347">
        <v>10.441800000000001</v>
      </c>
      <c r="H24" s="374"/>
      <c r="I24" s="348">
        <v>1.06</v>
      </c>
      <c r="J24" s="348">
        <v>7.25</v>
      </c>
      <c r="K24" s="348">
        <v>0.93</v>
      </c>
      <c r="L24" s="348">
        <v>0.99</v>
      </c>
      <c r="M24" s="362"/>
      <c r="N24" s="348">
        <v>4.6624999999999996</v>
      </c>
      <c r="O24" s="348">
        <v>4.6624999999999996</v>
      </c>
      <c r="P24" s="348">
        <v>0.29959999999999998</v>
      </c>
      <c r="Q24" s="348">
        <v>5.0784000000000002</v>
      </c>
      <c r="R24" s="348">
        <v>8.7241</v>
      </c>
      <c r="S24" s="348">
        <v>5.9307999999999996</v>
      </c>
      <c r="T24" s="348">
        <v>5.2526000000000002</v>
      </c>
      <c r="U24" s="348">
        <v>5.5189000000000004</v>
      </c>
      <c r="V24" s="348" t="s">
        <v>430</v>
      </c>
      <c r="W24" s="348" t="s">
        <v>430</v>
      </c>
      <c r="X24" s="348" t="s">
        <v>430</v>
      </c>
      <c r="Y24" s="375" t="s">
        <v>430</v>
      </c>
      <c r="Z24" s="348" t="s">
        <v>430</v>
      </c>
      <c r="AA24" s="348">
        <v>8.7695000000000007</v>
      </c>
      <c r="AB24" s="348">
        <v>5.0519999999999996</v>
      </c>
      <c r="AC24" s="348">
        <v>5.5069999999999997</v>
      </c>
      <c r="AD24" s="348" t="s">
        <v>430</v>
      </c>
      <c r="AE24" s="348">
        <v>8.7695000000000007</v>
      </c>
      <c r="AF24" s="348">
        <v>5.6581000000000001</v>
      </c>
      <c r="AG24" s="569"/>
      <c r="AH24" s="346">
        <v>6</v>
      </c>
      <c r="AI24" s="346">
        <v>6</v>
      </c>
      <c r="AJ24" s="346">
        <v>16</v>
      </c>
      <c r="AK24" s="346">
        <v>16</v>
      </c>
      <c r="AL24" s="346">
        <v>12</v>
      </c>
      <c r="AM24" s="346">
        <v>18</v>
      </c>
      <c r="AN24" s="346">
        <v>18</v>
      </c>
      <c r="AO24" s="573">
        <v>18</v>
      </c>
      <c r="AP24" s="346" t="s">
        <v>430</v>
      </c>
      <c r="AQ24" s="346" t="s">
        <v>430</v>
      </c>
      <c r="AR24" s="346" t="s">
        <v>430</v>
      </c>
      <c r="AS24" s="346" t="s">
        <v>430</v>
      </c>
      <c r="AT24" s="346" t="s">
        <v>430</v>
      </c>
      <c r="AU24" s="346">
        <v>8</v>
      </c>
      <c r="AV24" s="346">
        <v>18</v>
      </c>
      <c r="AW24" s="346">
        <v>18</v>
      </c>
      <c r="AX24" s="346" t="s">
        <v>430</v>
      </c>
      <c r="AY24" s="346">
        <v>8</v>
      </c>
      <c r="AZ24" s="584"/>
      <c r="BA24" s="467">
        <v>9.69</v>
      </c>
      <c r="BB24" s="348">
        <v>65.349999999999994</v>
      </c>
      <c r="BC24" s="348">
        <v>12.23</v>
      </c>
      <c r="BD24" s="348" t="s">
        <v>430</v>
      </c>
      <c r="BE24" s="375" t="s">
        <v>430</v>
      </c>
      <c r="BF24" s="375">
        <v>12.73</v>
      </c>
      <c r="BG24" s="374"/>
      <c r="BH24" s="594">
        <v>12.73</v>
      </c>
      <c r="BI24" s="348">
        <v>18.09</v>
      </c>
      <c r="BJ24" s="348" t="s">
        <v>430</v>
      </c>
      <c r="BK24" s="348">
        <v>59.49</v>
      </c>
      <c r="BL24" s="348" t="s">
        <v>430</v>
      </c>
      <c r="BM24" s="375">
        <v>0.61</v>
      </c>
      <c r="BN24" s="375" t="s">
        <v>430</v>
      </c>
      <c r="BO24" s="375">
        <v>9.07</v>
      </c>
      <c r="BP24" s="375" t="s">
        <v>430</v>
      </c>
      <c r="BQ24" s="375" t="s">
        <v>430</v>
      </c>
      <c r="BR24" s="466"/>
      <c r="BS24" s="373">
        <v>12.1930185112193</v>
      </c>
      <c r="BT24" s="354">
        <v>9.1710197909171001</v>
      </c>
      <c r="BU24" s="430"/>
      <c r="BV24" s="374" t="s">
        <v>555</v>
      </c>
    </row>
    <row r="25" spans="1:74" s="428" customFormat="1" x14ac:dyDescent="0.25">
      <c r="A25" s="345" t="s">
        <v>7579</v>
      </c>
      <c r="B25" s="374"/>
      <c r="C25" s="719">
        <v>45722</v>
      </c>
      <c r="D25" s="373"/>
      <c r="E25" s="346">
        <v>426.25</v>
      </c>
      <c r="F25" s="373"/>
      <c r="G25" s="347">
        <v>10.8873</v>
      </c>
      <c r="H25" s="374"/>
      <c r="I25" s="348">
        <v>1.46</v>
      </c>
      <c r="J25" s="348">
        <v>7.45</v>
      </c>
      <c r="K25" s="348">
        <v>0.9</v>
      </c>
      <c r="L25" s="348">
        <v>0.98</v>
      </c>
      <c r="M25" s="362"/>
      <c r="N25" s="348">
        <v>2.0118999999999998</v>
      </c>
      <c r="O25" s="348">
        <v>2.0118999999999998</v>
      </c>
      <c r="P25" s="348">
        <v>3.0190000000000001</v>
      </c>
      <c r="Q25" s="348">
        <v>5.2549000000000001</v>
      </c>
      <c r="R25" s="348">
        <v>8.2548999999999992</v>
      </c>
      <c r="S25" s="348">
        <v>6.9333999999999998</v>
      </c>
      <c r="T25" s="348">
        <v>6.2981999999999996</v>
      </c>
      <c r="U25" s="348">
        <v>6.3964999999999996</v>
      </c>
      <c r="V25" s="348">
        <v>7.0178000000000003</v>
      </c>
      <c r="W25" s="348" t="s">
        <v>430</v>
      </c>
      <c r="X25" s="348" t="s">
        <v>430</v>
      </c>
      <c r="Y25" s="375" t="s">
        <v>430</v>
      </c>
      <c r="Z25" s="348" t="s">
        <v>430</v>
      </c>
      <c r="AA25" s="348">
        <v>7.4295999999999998</v>
      </c>
      <c r="AB25" s="348">
        <v>6.4279000000000002</v>
      </c>
      <c r="AC25" s="348">
        <v>6.4348999999999998</v>
      </c>
      <c r="AD25" s="348">
        <v>6.5556999999999999</v>
      </c>
      <c r="AE25" s="348">
        <v>7.4295999999999998</v>
      </c>
      <c r="AF25" s="348">
        <v>7.7248999999999999</v>
      </c>
      <c r="AG25" s="569"/>
      <c r="AH25" s="346">
        <v>18</v>
      </c>
      <c r="AI25" s="346">
        <v>18</v>
      </c>
      <c r="AJ25" s="346">
        <v>1</v>
      </c>
      <c r="AK25" s="346">
        <v>13</v>
      </c>
      <c r="AL25" s="346">
        <v>17</v>
      </c>
      <c r="AM25" s="346">
        <v>1</v>
      </c>
      <c r="AN25" s="346">
        <v>1</v>
      </c>
      <c r="AO25" s="573">
        <v>1</v>
      </c>
      <c r="AP25" s="346">
        <v>2</v>
      </c>
      <c r="AQ25" s="346" t="s">
        <v>430</v>
      </c>
      <c r="AR25" s="346" t="s">
        <v>430</v>
      </c>
      <c r="AS25" s="346" t="s">
        <v>430</v>
      </c>
      <c r="AT25" s="346" t="s">
        <v>430</v>
      </c>
      <c r="AU25" s="346">
        <v>17</v>
      </c>
      <c r="AV25" s="346">
        <v>1</v>
      </c>
      <c r="AW25" s="346">
        <v>1</v>
      </c>
      <c r="AX25" s="346">
        <v>1</v>
      </c>
      <c r="AY25" s="346">
        <v>17</v>
      </c>
      <c r="AZ25" s="584"/>
      <c r="BA25" s="467">
        <v>10.56</v>
      </c>
      <c r="BB25" s="348">
        <v>73.760000000000005</v>
      </c>
      <c r="BC25" s="348">
        <v>3.49</v>
      </c>
      <c r="BD25" s="348">
        <v>10.38</v>
      </c>
      <c r="BE25" s="375">
        <v>29.08</v>
      </c>
      <c r="BF25" s="375">
        <v>1.81</v>
      </c>
      <c r="BG25" s="374"/>
      <c r="BH25" s="594">
        <v>1.81</v>
      </c>
      <c r="BI25" s="348">
        <v>32.57</v>
      </c>
      <c r="BJ25" s="348" t="s">
        <v>430</v>
      </c>
      <c r="BK25" s="348">
        <v>55.06</v>
      </c>
      <c r="BL25" s="348" t="s">
        <v>430</v>
      </c>
      <c r="BM25" s="375">
        <v>1.75</v>
      </c>
      <c r="BN25" s="375" t="s">
        <v>430</v>
      </c>
      <c r="BO25" s="375">
        <v>8.81</v>
      </c>
      <c r="BP25" s="375" t="s">
        <v>430</v>
      </c>
      <c r="BQ25" s="375">
        <v>29.08</v>
      </c>
      <c r="BR25" s="466"/>
      <c r="BS25" s="373">
        <v>5.9273912750858999</v>
      </c>
      <c r="BT25" s="354">
        <v>26.0439596042212</v>
      </c>
      <c r="BU25" s="430"/>
      <c r="BV25" s="374" t="s">
        <v>555</v>
      </c>
    </row>
    <row r="26" spans="1:74" x14ac:dyDescent="0.25">
      <c r="A26" s="318" t="s">
        <v>93</v>
      </c>
      <c r="B26" s="66"/>
      <c r="C26" s="720"/>
      <c r="D26" s="43"/>
      <c r="E26" s="51"/>
      <c r="F26" s="43"/>
      <c r="G26" s="55"/>
      <c r="H26" s="66"/>
      <c r="I26" s="59"/>
      <c r="J26" s="59"/>
      <c r="K26" s="59"/>
      <c r="L26" s="59"/>
      <c r="M26" s="258"/>
      <c r="N26" s="59">
        <v>4.1074999999999999</v>
      </c>
      <c r="O26" s="59">
        <v>4.1074999999999999</v>
      </c>
      <c r="P26" s="59">
        <v>1.1215999999999999</v>
      </c>
      <c r="Q26" s="59">
        <v>5.4884000000000004</v>
      </c>
      <c r="R26" s="59">
        <v>8.8034999999999997</v>
      </c>
      <c r="S26" s="59">
        <v>6.4878999999999998</v>
      </c>
      <c r="T26" s="59">
        <v>5.7098000000000004</v>
      </c>
      <c r="U26" s="59">
        <v>5.8723999999999998</v>
      </c>
      <c r="V26" s="59">
        <v>6.5785999999999998</v>
      </c>
      <c r="W26" s="59">
        <v>7.4279000000000002</v>
      </c>
      <c r="X26" s="59">
        <v>7.4337</v>
      </c>
      <c r="Y26" s="276">
        <v>6.4941000000000004</v>
      </c>
      <c r="Z26" s="59">
        <v>6.8977000000000004</v>
      </c>
      <c r="AA26" s="59">
        <v>8.4313000000000002</v>
      </c>
      <c r="AB26" s="59">
        <v>5.6135999999999999</v>
      </c>
      <c r="AC26" s="59">
        <v>5.8994999999999997</v>
      </c>
      <c r="AD26" s="59">
        <v>6.0734000000000004</v>
      </c>
      <c r="AE26" s="59">
        <v>8.4313000000000002</v>
      </c>
      <c r="AF26" s="59">
        <v>7.3517000000000001</v>
      </c>
      <c r="AG26" s="553"/>
      <c r="AH26" s="51">
        <v>18</v>
      </c>
      <c r="AI26" s="51">
        <v>18</v>
      </c>
      <c r="AJ26" s="51">
        <v>18</v>
      </c>
      <c r="AK26" s="51">
        <v>18</v>
      </c>
      <c r="AL26" s="51">
        <v>18</v>
      </c>
      <c r="AM26" s="51">
        <v>18</v>
      </c>
      <c r="AN26" s="51">
        <v>18</v>
      </c>
      <c r="AO26" s="630">
        <v>18</v>
      </c>
      <c r="AP26" s="51">
        <v>17</v>
      </c>
      <c r="AQ26" s="51">
        <v>16</v>
      </c>
      <c r="AR26" s="51">
        <v>16</v>
      </c>
      <c r="AS26" s="51">
        <v>16</v>
      </c>
      <c r="AT26" s="51">
        <v>16</v>
      </c>
      <c r="AU26" s="51">
        <v>18</v>
      </c>
      <c r="AV26" s="51">
        <v>18</v>
      </c>
      <c r="AW26" s="51">
        <v>18</v>
      </c>
      <c r="AX26" s="51">
        <v>17</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67"/>
      <c r="C27" s="721"/>
      <c r="D27" s="44"/>
      <c r="E27" s="52"/>
      <c r="F27" s="44"/>
      <c r="G27" s="56"/>
      <c r="H27" s="67"/>
      <c r="I27" s="60"/>
      <c r="J27" s="60"/>
      <c r="K27" s="60"/>
      <c r="L27" s="60"/>
      <c r="M27" s="259"/>
      <c r="N27" s="60">
        <v>6.1905999999999999</v>
      </c>
      <c r="O27" s="60">
        <v>6.1905999999999999</v>
      </c>
      <c r="P27" s="60">
        <v>3.0190000000000001</v>
      </c>
      <c r="Q27" s="60">
        <v>6.3667999999999996</v>
      </c>
      <c r="R27" s="60">
        <v>9.2928999999999995</v>
      </c>
      <c r="S27" s="60">
        <v>6.9333999999999998</v>
      </c>
      <c r="T27" s="60">
        <v>6.2981999999999996</v>
      </c>
      <c r="U27" s="60">
        <v>6.3964999999999996</v>
      </c>
      <c r="V27" s="60">
        <v>7.8377999999999997</v>
      </c>
      <c r="W27" s="60">
        <v>8.1170000000000009</v>
      </c>
      <c r="X27" s="60">
        <v>7.9774000000000003</v>
      </c>
      <c r="Y27" s="277">
        <v>7.3769</v>
      </c>
      <c r="Z27" s="60">
        <v>7.4798999999999998</v>
      </c>
      <c r="AA27" s="60">
        <v>9.2830999999999992</v>
      </c>
      <c r="AB27" s="60">
        <v>6.4279000000000002</v>
      </c>
      <c r="AC27" s="60">
        <v>6.4348999999999998</v>
      </c>
      <c r="AD27" s="60">
        <v>6.5556999999999999</v>
      </c>
      <c r="AE27" s="60">
        <v>9.2830999999999992</v>
      </c>
      <c r="AF27" s="60">
        <v>7.9086999999999996</v>
      </c>
      <c r="AG27" s="554"/>
      <c r="AH27" s="52"/>
      <c r="AI27" s="52"/>
      <c r="AJ27" s="52"/>
      <c r="AK27" s="52"/>
      <c r="AL27" s="52"/>
      <c r="AM27" s="52"/>
      <c r="AN27" s="52"/>
      <c r="AO27" s="314"/>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M27" s="277"/>
      <c r="BN27" s="589"/>
      <c r="BO27" s="589"/>
      <c r="BP27" s="589"/>
      <c r="BQ27" s="589"/>
      <c r="BR27" s="146"/>
      <c r="BS27" s="44"/>
      <c r="BT27" s="89"/>
      <c r="BU27" s="26"/>
      <c r="BV27" s="67"/>
    </row>
    <row r="28" spans="1:74" x14ac:dyDescent="0.25">
      <c r="A28" s="320" t="s">
        <v>95</v>
      </c>
      <c r="B28" s="67"/>
      <c r="C28" s="721"/>
      <c r="D28" s="44"/>
      <c r="E28" s="52"/>
      <c r="F28" s="44"/>
      <c r="G28" s="56"/>
      <c r="H28" s="67"/>
      <c r="I28" s="60"/>
      <c r="J28" s="60"/>
      <c r="K28" s="60"/>
      <c r="L28" s="60"/>
      <c r="M28" s="259"/>
      <c r="N28" s="60">
        <v>2.0118999999999998</v>
      </c>
      <c r="O28" s="60">
        <v>2.0118999999999998</v>
      </c>
      <c r="P28" s="60">
        <v>-0.40570000000000001</v>
      </c>
      <c r="Q28" s="60">
        <v>4.4038000000000004</v>
      </c>
      <c r="R28" s="60">
        <v>8.2058</v>
      </c>
      <c r="S28" s="60">
        <v>5.9307999999999996</v>
      </c>
      <c r="T28" s="60">
        <v>5.2526000000000002</v>
      </c>
      <c r="U28" s="60">
        <v>5.5189000000000004</v>
      </c>
      <c r="V28" s="60">
        <v>6.2542</v>
      </c>
      <c r="W28" s="60">
        <v>7.1712999999999996</v>
      </c>
      <c r="X28" s="60">
        <v>7.1657999999999999</v>
      </c>
      <c r="Y28" s="277">
        <v>6.1638000000000002</v>
      </c>
      <c r="Z28" s="60">
        <v>6.1418999999999997</v>
      </c>
      <c r="AA28" s="60">
        <v>7.3380999999999998</v>
      </c>
      <c r="AB28" s="60">
        <v>5.0519999999999996</v>
      </c>
      <c r="AC28" s="60">
        <v>5.5069999999999997</v>
      </c>
      <c r="AD28" s="60">
        <v>5.8146000000000004</v>
      </c>
      <c r="AE28" s="60">
        <v>7.3380999999999998</v>
      </c>
      <c r="AF28" s="60">
        <v>5.6581000000000001</v>
      </c>
      <c r="AG28" s="554"/>
      <c r="AH28" s="52"/>
      <c r="AI28" s="52"/>
      <c r="AJ28" s="52"/>
      <c r="AK28" s="52"/>
      <c r="AL28" s="52"/>
      <c r="AM28" s="52"/>
      <c r="AN28" s="52"/>
      <c r="AO28" s="314"/>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M28" s="277"/>
      <c r="BN28" s="589"/>
      <c r="BO28" s="589"/>
      <c r="BP28" s="589"/>
      <c r="BQ28" s="589"/>
      <c r="BR28" s="146"/>
      <c r="BS28" s="44"/>
      <c r="BT28" s="89"/>
      <c r="BU28" s="26"/>
      <c r="BV28" s="67"/>
    </row>
    <row r="29" spans="1:74" x14ac:dyDescent="0.25">
      <c r="A29" s="321" t="s">
        <v>96</v>
      </c>
      <c r="B29" s="68"/>
      <c r="C29" s="722"/>
      <c r="D29" s="45"/>
      <c r="E29" s="53"/>
      <c r="F29" s="45"/>
      <c r="G29" s="57"/>
      <c r="H29" s="68"/>
      <c r="I29" s="61"/>
      <c r="J29" s="61"/>
      <c r="K29" s="61"/>
      <c r="L29" s="61"/>
      <c r="M29" s="262"/>
      <c r="N29" s="61">
        <v>4.0922999999999998</v>
      </c>
      <c r="O29" s="61">
        <v>4.0922999999999998</v>
      </c>
      <c r="P29" s="61">
        <v>0.96335000000000004</v>
      </c>
      <c r="Q29" s="61">
        <v>5.4325000000000001</v>
      </c>
      <c r="R29" s="61">
        <v>8.8551000000000002</v>
      </c>
      <c r="S29" s="61">
        <v>6.4744000000000002</v>
      </c>
      <c r="T29" s="61">
        <v>5.7241499999999998</v>
      </c>
      <c r="U29" s="61">
        <v>5.8969500000000004</v>
      </c>
      <c r="V29" s="61">
        <v>6.5251000000000001</v>
      </c>
      <c r="W29" s="61">
        <v>7.4191000000000003</v>
      </c>
      <c r="X29" s="61">
        <v>7.41465</v>
      </c>
      <c r="Y29" s="279">
        <v>6.4505999999999997</v>
      </c>
      <c r="Z29" s="61">
        <v>6.8941499999999998</v>
      </c>
      <c r="AA29" s="61">
        <v>8.5671999999999997</v>
      </c>
      <c r="AB29" s="61">
        <v>5.6254999999999997</v>
      </c>
      <c r="AC29" s="61">
        <v>5.9194000000000004</v>
      </c>
      <c r="AD29" s="61">
        <v>6.1079999999999997</v>
      </c>
      <c r="AE29" s="61">
        <v>8.5671999999999997</v>
      </c>
      <c r="AF29" s="61">
        <v>7.4429499999999997</v>
      </c>
      <c r="AG29" s="556"/>
      <c r="AH29" s="53"/>
      <c r="AI29" s="53"/>
      <c r="AJ29" s="53"/>
      <c r="AK29" s="53"/>
      <c r="AL29" s="53"/>
      <c r="AM29" s="53"/>
      <c r="AN29" s="53"/>
      <c r="AO29" s="567"/>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234</v>
      </c>
      <c r="B30" s="69"/>
      <c r="C30" s="723"/>
      <c r="D30" s="46"/>
      <c r="E30" s="54"/>
      <c r="F30" s="46"/>
      <c r="G30" s="58"/>
      <c r="H30" s="69"/>
      <c r="I30" s="62"/>
      <c r="J30" s="62"/>
      <c r="K30" s="62"/>
      <c r="L30" s="62"/>
      <c r="M30" s="263"/>
      <c r="N30" s="62"/>
      <c r="O30" s="62"/>
      <c r="P30" s="62"/>
      <c r="Q30" s="62"/>
      <c r="R30" s="62"/>
      <c r="S30" s="62"/>
      <c r="T30" s="62"/>
      <c r="U30" s="62"/>
      <c r="V30" s="62"/>
      <c r="W30" s="62"/>
      <c r="X30" s="62"/>
      <c r="Y30" s="245"/>
      <c r="Z30" s="62"/>
      <c r="AA30" s="62"/>
      <c r="AB30" s="62"/>
      <c r="AC30" s="62"/>
      <c r="AD30" s="62"/>
      <c r="AE30" s="62"/>
      <c r="AF30" s="62"/>
      <c r="AG30" s="557"/>
      <c r="AH30" s="54"/>
      <c r="AI30" s="54"/>
      <c r="AJ30" s="54"/>
      <c r="AK30" s="54"/>
      <c r="AL30" s="54"/>
      <c r="AM30" s="54"/>
      <c r="AN30" s="54"/>
      <c r="AO30" s="312"/>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7580</v>
      </c>
      <c r="B31" s="370"/>
      <c r="C31" s="718">
        <v>37526</v>
      </c>
      <c r="D31" s="369"/>
      <c r="E31" s="338">
        <v>28757.1</v>
      </c>
      <c r="F31" s="369"/>
      <c r="G31" s="339">
        <v>572.24680000000001</v>
      </c>
      <c r="H31" s="370"/>
      <c r="I31" s="340">
        <v>1.3</v>
      </c>
      <c r="J31" s="340">
        <v>7.57</v>
      </c>
      <c r="K31" s="340">
        <v>0.91</v>
      </c>
      <c r="L31" s="340">
        <v>0.97</v>
      </c>
      <c r="M31" s="361"/>
      <c r="N31" s="340">
        <v>3.3197999999999999</v>
      </c>
      <c r="O31" s="340">
        <v>3.3197999999999999</v>
      </c>
      <c r="P31" s="340">
        <v>1.2222</v>
      </c>
      <c r="Q31" s="340">
        <v>5.2636000000000003</v>
      </c>
      <c r="R31" s="340">
        <v>8.2687000000000008</v>
      </c>
      <c r="S31" s="340">
        <v>6.3018000000000001</v>
      </c>
      <c r="T31" s="340">
        <v>5.8068999999999997</v>
      </c>
      <c r="U31" s="340">
        <v>5.9104000000000001</v>
      </c>
      <c r="V31" s="340">
        <v>6.5025000000000004</v>
      </c>
      <c r="W31" s="340">
        <v>7.3516000000000004</v>
      </c>
      <c r="X31" s="340">
        <v>7.5061999999999998</v>
      </c>
      <c r="Y31" s="371">
        <v>6.5046999999999997</v>
      </c>
      <c r="Z31" s="340">
        <v>7.0982000000000003</v>
      </c>
      <c r="AA31" s="340">
        <v>7.6650999999999998</v>
      </c>
      <c r="AB31" s="340">
        <v>5.5358999999999998</v>
      </c>
      <c r="AC31" s="340">
        <v>5.9718</v>
      </c>
      <c r="AD31" s="340">
        <v>6.0911999999999997</v>
      </c>
      <c r="AE31" s="340">
        <v>7.6650999999999998</v>
      </c>
      <c r="AF31" s="340">
        <v>7.6725000000000003</v>
      </c>
      <c r="AG31" s="568"/>
      <c r="AH31" s="338">
        <v>14</v>
      </c>
      <c r="AI31" s="338">
        <v>14</v>
      </c>
      <c r="AJ31" s="338">
        <v>5</v>
      </c>
      <c r="AK31" s="338">
        <v>6</v>
      </c>
      <c r="AL31" s="338">
        <v>11</v>
      </c>
      <c r="AM31" s="338">
        <v>5</v>
      </c>
      <c r="AN31" s="338">
        <v>2</v>
      </c>
      <c r="AO31" s="631">
        <v>1</v>
      </c>
      <c r="AP31" s="338">
        <v>2</v>
      </c>
      <c r="AQ31" s="338">
        <v>2</v>
      </c>
      <c r="AR31" s="338">
        <v>2</v>
      </c>
      <c r="AS31" s="338">
        <v>2</v>
      </c>
      <c r="AT31" s="338">
        <v>1</v>
      </c>
      <c r="AU31" s="338">
        <v>12</v>
      </c>
      <c r="AV31" s="338">
        <v>3</v>
      </c>
      <c r="AW31" s="338">
        <v>1</v>
      </c>
      <c r="AX31" s="338">
        <v>1</v>
      </c>
      <c r="AY31" s="338">
        <v>12</v>
      </c>
      <c r="AZ31" s="583"/>
      <c r="BA31" s="464">
        <v>10.54</v>
      </c>
      <c r="BB31" s="340">
        <v>71.7</v>
      </c>
      <c r="BC31" s="340">
        <v>7.24</v>
      </c>
      <c r="BD31" s="340">
        <v>6.87</v>
      </c>
      <c r="BE31" s="371">
        <v>-26.53</v>
      </c>
      <c r="BF31" s="371">
        <v>3.66</v>
      </c>
      <c r="BG31" s="370"/>
      <c r="BH31" s="593">
        <v>3.66</v>
      </c>
      <c r="BI31" s="340">
        <v>37.42</v>
      </c>
      <c r="BJ31" s="340">
        <v>1.06</v>
      </c>
      <c r="BK31" s="340">
        <v>47.32</v>
      </c>
      <c r="BL31" s="340" t="s">
        <v>430</v>
      </c>
      <c r="BM31" s="371">
        <v>9.6</v>
      </c>
      <c r="BN31" s="371" t="s">
        <v>430</v>
      </c>
      <c r="BO31" s="371">
        <v>0.94</v>
      </c>
      <c r="BP31" s="371" t="s">
        <v>430</v>
      </c>
      <c r="BQ31" s="371">
        <v>-26.53</v>
      </c>
      <c r="BR31" s="463"/>
      <c r="BS31" s="369">
        <v>7.2663307576685296</v>
      </c>
      <c r="BT31" s="344">
        <v>8.7831032982469299</v>
      </c>
      <c r="BU31" s="571"/>
      <c r="BV31" s="370" t="s">
        <v>555</v>
      </c>
    </row>
    <row r="32" spans="1:74" s="428" customFormat="1" x14ac:dyDescent="0.25">
      <c r="A32" s="345" t="s">
        <v>7581</v>
      </c>
      <c r="B32" s="374"/>
      <c r="C32" s="719">
        <v>36482</v>
      </c>
      <c r="D32" s="373"/>
      <c r="E32" s="346">
        <v>22784.2</v>
      </c>
      <c r="F32" s="373"/>
      <c r="G32" s="347">
        <v>60.489400000000003</v>
      </c>
      <c r="H32" s="374"/>
      <c r="I32" s="348">
        <v>2.0499999999999998</v>
      </c>
      <c r="J32" s="348">
        <v>7.77</v>
      </c>
      <c r="K32" s="348">
        <v>0.94520999999999999</v>
      </c>
      <c r="L32" s="348">
        <v>1.02</v>
      </c>
      <c r="M32" s="362"/>
      <c r="N32" s="348">
        <v>4.2051999999999996</v>
      </c>
      <c r="O32" s="348">
        <v>4.2051999999999996</v>
      </c>
      <c r="P32" s="348">
        <v>1.2416</v>
      </c>
      <c r="Q32" s="348">
        <v>5.7276999999999996</v>
      </c>
      <c r="R32" s="348">
        <v>8.0015000000000001</v>
      </c>
      <c r="S32" s="348">
        <v>6.0609999999999999</v>
      </c>
      <c r="T32" s="348">
        <v>5.2168000000000001</v>
      </c>
      <c r="U32" s="348">
        <v>5.3292999999999999</v>
      </c>
      <c r="V32" s="348">
        <v>5.9527000000000001</v>
      </c>
      <c r="W32" s="348">
        <v>6.8638000000000003</v>
      </c>
      <c r="X32" s="348">
        <v>6.9621000000000004</v>
      </c>
      <c r="Y32" s="375">
        <v>6.0061</v>
      </c>
      <c r="Z32" s="348">
        <v>6.5830000000000002</v>
      </c>
      <c r="AA32" s="348">
        <v>7.4177</v>
      </c>
      <c r="AB32" s="348">
        <v>5.1448999999999998</v>
      </c>
      <c r="AC32" s="348">
        <v>5.4093</v>
      </c>
      <c r="AD32" s="348">
        <v>5.4939999999999998</v>
      </c>
      <c r="AE32" s="348">
        <v>7.4177</v>
      </c>
      <c r="AF32" s="348">
        <v>7.0396000000000001</v>
      </c>
      <c r="AG32" s="569"/>
      <c r="AH32" s="346">
        <v>5</v>
      </c>
      <c r="AI32" s="346">
        <v>5</v>
      </c>
      <c r="AJ32" s="346">
        <v>4</v>
      </c>
      <c r="AK32" s="346">
        <v>2</v>
      </c>
      <c r="AL32" s="346">
        <v>14</v>
      </c>
      <c r="AM32" s="346">
        <v>11</v>
      </c>
      <c r="AN32" s="346">
        <v>9</v>
      </c>
      <c r="AO32" s="573">
        <v>11</v>
      </c>
      <c r="AP32" s="346">
        <v>10</v>
      </c>
      <c r="AQ32" s="346">
        <v>11</v>
      </c>
      <c r="AR32" s="346">
        <v>7</v>
      </c>
      <c r="AS32" s="346">
        <v>5</v>
      </c>
      <c r="AT32" s="346">
        <v>4</v>
      </c>
      <c r="AU32" s="346">
        <v>14</v>
      </c>
      <c r="AV32" s="346">
        <v>11</v>
      </c>
      <c r="AW32" s="346">
        <v>10</v>
      </c>
      <c r="AX32" s="346">
        <v>11</v>
      </c>
      <c r="AY32" s="346">
        <v>14</v>
      </c>
      <c r="AZ32" s="584"/>
      <c r="BA32" s="467">
        <v>13.48</v>
      </c>
      <c r="BB32" s="348">
        <v>73.489999999999995</v>
      </c>
      <c r="BC32" s="348">
        <v>1.8</v>
      </c>
      <c r="BD32" s="348">
        <v>12.55</v>
      </c>
      <c r="BE32" s="375" t="s">
        <v>430</v>
      </c>
      <c r="BF32" s="375">
        <v>-1.31</v>
      </c>
      <c r="BG32" s="374"/>
      <c r="BH32" s="594">
        <v>-1.31</v>
      </c>
      <c r="BI32" s="348">
        <v>4.91</v>
      </c>
      <c r="BJ32" s="348" t="s">
        <v>430</v>
      </c>
      <c r="BK32" s="348">
        <v>82.92</v>
      </c>
      <c r="BL32" s="348" t="s">
        <v>430</v>
      </c>
      <c r="BM32" s="375">
        <v>13.48</v>
      </c>
      <c r="BN32" s="375" t="s">
        <v>430</v>
      </c>
      <c r="BO32" s="375" t="s">
        <v>430</v>
      </c>
      <c r="BP32" s="375" t="s">
        <v>430</v>
      </c>
      <c r="BQ32" s="375" t="s">
        <v>430</v>
      </c>
      <c r="BR32" s="466"/>
      <c r="BS32" s="373">
        <v>5.3445980510689202</v>
      </c>
      <c r="BT32" s="354">
        <v>12.418728552483699</v>
      </c>
      <c r="BU32" s="430"/>
      <c r="BV32" s="374" t="s">
        <v>555</v>
      </c>
    </row>
    <row r="33" spans="1:74" s="428" customFormat="1" ht="11" x14ac:dyDescent="0.3">
      <c r="A33" s="841" t="s">
        <v>7582</v>
      </c>
      <c r="B33" s="847"/>
      <c r="C33" s="843">
        <v>39513</v>
      </c>
      <c r="D33" s="842"/>
      <c r="E33" s="844">
        <v>16516.099999999999</v>
      </c>
      <c r="F33" s="842"/>
      <c r="G33" s="845">
        <v>3497.7685000000001</v>
      </c>
      <c r="H33" s="847"/>
      <c r="I33" s="846">
        <v>1.22</v>
      </c>
      <c r="J33" s="846">
        <v>7.73</v>
      </c>
      <c r="K33" s="846">
        <v>0.9</v>
      </c>
      <c r="L33" s="846">
        <v>0.96</v>
      </c>
      <c r="M33" s="851"/>
      <c r="N33" s="846">
        <v>3.4178000000000002</v>
      </c>
      <c r="O33" s="846">
        <v>3.4178000000000002</v>
      </c>
      <c r="P33" s="846">
        <v>1.8386</v>
      </c>
      <c r="Q33" s="846">
        <v>5.4112999999999998</v>
      </c>
      <c r="R33" s="846">
        <v>7.4227999999999996</v>
      </c>
      <c r="S33" s="846">
        <v>5.9272999999999998</v>
      </c>
      <c r="T33" s="846">
        <v>4.9325000000000001</v>
      </c>
      <c r="U33" s="846">
        <v>5.1379000000000001</v>
      </c>
      <c r="V33" s="846">
        <v>5.7809999999999997</v>
      </c>
      <c r="W33" s="846">
        <v>6.7506000000000004</v>
      </c>
      <c r="X33" s="846">
        <v>6.7615999999999996</v>
      </c>
      <c r="Y33" s="852">
        <v>5.8003999999999998</v>
      </c>
      <c r="Z33" s="846">
        <v>6.6668000000000003</v>
      </c>
      <c r="AA33" s="846">
        <v>6.7070999999999996</v>
      </c>
      <c r="AB33" s="846">
        <v>4.9134000000000002</v>
      </c>
      <c r="AC33" s="846">
        <v>5.2210999999999999</v>
      </c>
      <c r="AD33" s="846">
        <v>5.3472</v>
      </c>
      <c r="AE33" s="846">
        <v>6.7070999999999996</v>
      </c>
      <c r="AF33" s="846">
        <v>7.1409000000000002</v>
      </c>
      <c r="AG33" s="936"/>
      <c r="AH33" s="844">
        <v>13</v>
      </c>
      <c r="AI33" s="844">
        <v>13</v>
      </c>
      <c r="AJ33" s="844">
        <v>2</v>
      </c>
      <c r="AK33" s="844">
        <v>5</v>
      </c>
      <c r="AL33" s="844">
        <v>18</v>
      </c>
      <c r="AM33" s="844">
        <v>13</v>
      </c>
      <c r="AN33" s="844">
        <v>15</v>
      </c>
      <c r="AO33" s="945">
        <v>15</v>
      </c>
      <c r="AP33" s="844">
        <v>14</v>
      </c>
      <c r="AQ33" s="844">
        <v>13</v>
      </c>
      <c r="AR33" s="844">
        <v>13</v>
      </c>
      <c r="AS33" s="844">
        <v>12</v>
      </c>
      <c r="AT33" s="844">
        <v>3</v>
      </c>
      <c r="AU33" s="844">
        <v>17</v>
      </c>
      <c r="AV33" s="844">
        <v>14</v>
      </c>
      <c r="AW33" s="844">
        <v>15</v>
      </c>
      <c r="AX33" s="844">
        <v>15</v>
      </c>
      <c r="AY33" s="844">
        <v>17</v>
      </c>
      <c r="AZ33" s="938"/>
      <c r="BA33" s="853">
        <v>12.21</v>
      </c>
      <c r="BB33" s="846">
        <v>73.05</v>
      </c>
      <c r="BC33" s="846">
        <v>2.79</v>
      </c>
      <c r="BD33" s="846">
        <v>12.08</v>
      </c>
      <c r="BE33" s="852" t="s">
        <v>430</v>
      </c>
      <c r="BF33" s="852">
        <v>-0.14000000000000001</v>
      </c>
      <c r="BG33" s="847"/>
      <c r="BH33" s="939">
        <v>-0.14000000000000001</v>
      </c>
      <c r="BI33" s="846">
        <v>27.43</v>
      </c>
      <c r="BJ33" s="846">
        <v>0.63</v>
      </c>
      <c r="BK33" s="846">
        <v>59.87</v>
      </c>
      <c r="BL33" s="846" t="s">
        <v>430</v>
      </c>
      <c r="BM33" s="852">
        <v>12.21</v>
      </c>
      <c r="BN33" s="852" t="s">
        <v>430</v>
      </c>
      <c r="BO33" s="852" t="s">
        <v>430</v>
      </c>
      <c r="BP33" s="852" t="s">
        <v>430</v>
      </c>
      <c r="BQ33" s="852" t="s">
        <v>430</v>
      </c>
      <c r="BR33" s="850"/>
      <c r="BS33" s="842">
        <v>4.9925040709984998</v>
      </c>
      <c r="BT33" s="856">
        <v>5.9918788711983799</v>
      </c>
      <c r="BU33" s="906"/>
      <c r="BV33" s="847" t="s">
        <v>555</v>
      </c>
    </row>
    <row r="34" spans="1:74" s="428" customFormat="1" x14ac:dyDescent="0.25">
      <c r="A34" s="345" t="s">
        <v>7583</v>
      </c>
      <c r="B34" s="374"/>
      <c r="C34" s="719">
        <v>39290</v>
      </c>
      <c r="D34" s="373"/>
      <c r="E34" s="346">
        <v>13705.2</v>
      </c>
      <c r="F34" s="373"/>
      <c r="G34" s="347">
        <v>3652.9796000000001</v>
      </c>
      <c r="H34" s="374"/>
      <c r="I34" s="348">
        <v>1.21</v>
      </c>
      <c r="J34" s="348">
        <v>7.3</v>
      </c>
      <c r="K34" s="348">
        <v>0.91</v>
      </c>
      <c r="L34" s="348">
        <v>0.97</v>
      </c>
      <c r="M34" s="362"/>
      <c r="N34" s="348">
        <v>1.6395</v>
      </c>
      <c r="O34" s="348">
        <v>1.6395</v>
      </c>
      <c r="P34" s="348">
        <v>-0.90149999999999997</v>
      </c>
      <c r="Q34" s="348">
        <v>3.9066000000000001</v>
      </c>
      <c r="R34" s="348">
        <v>7.8992000000000004</v>
      </c>
      <c r="S34" s="348">
        <v>5.4410999999999996</v>
      </c>
      <c r="T34" s="348">
        <v>4.9061000000000003</v>
      </c>
      <c r="U34" s="348">
        <v>5.1148999999999996</v>
      </c>
      <c r="V34" s="348">
        <v>5.7327000000000004</v>
      </c>
      <c r="W34" s="348">
        <v>6.7218</v>
      </c>
      <c r="X34" s="348">
        <v>6.7553999999999998</v>
      </c>
      <c r="Y34" s="375">
        <v>5.7702</v>
      </c>
      <c r="Z34" s="348">
        <v>6.4226000000000001</v>
      </c>
      <c r="AA34" s="348">
        <v>7.4142000000000001</v>
      </c>
      <c r="AB34" s="348">
        <v>4.8158000000000003</v>
      </c>
      <c r="AC34" s="348">
        <v>5.0810000000000004</v>
      </c>
      <c r="AD34" s="348">
        <v>5.2922000000000002</v>
      </c>
      <c r="AE34" s="348">
        <v>7.4142000000000001</v>
      </c>
      <c r="AF34" s="348">
        <v>7.1482000000000001</v>
      </c>
      <c r="AG34" s="569"/>
      <c r="AH34" s="346">
        <v>18</v>
      </c>
      <c r="AI34" s="346">
        <v>18</v>
      </c>
      <c r="AJ34" s="346">
        <v>18</v>
      </c>
      <c r="AK34" s="346">
        <v>18</v>
      </c>
      <c r="AL34" s="346">
        <v>15</v>
      </c>
      <c r="AM34" s="346">
        <v>17</v>
      </c>
      <c r="AN34" s="346">
        <v>16</v>
      </c>
      <c r="AO34" s="573">
        <v>16</v>
      </c>
      <c r="AP34" s="346">
        <v>16</v>
      </c>
      <c r="AQ34" s="346">
        <v>14</v>
      </c>
      <c r="AR34" s="346">
        <v>14</v>
      </c>
      <c r="AS34" s="346">
        <v>14</v>
      </c>
      <c r="AT34" s="346">
        <v>11</v>
      </c>
      <c r="AU34" s="346">
        <v>15</v>
      </c>
      <c r="AV34" s="346">
        <v>16</v>
      </c>
      <c r="AW34" s="346">
        <v>16</v>
      </c>
      <c r="AX34" s="346">
        <v>16</v>
      </c>
      <c r="AY34" s="346">
        <v>15</v>
      </c>
      <c r="AZ34" s="584"/>
      <c r="BA34" s="467">
        <v>9.68</v>
      </c>
      <c r="BB34" s="348">
        <v>76.83</v>
      </c>
      <c r="BC34" s="348">
        <v>4.2300000000000004</v>
      </c>
      <c r="BD34" s="348">
        <v>3.9</v>
      </c>
      <c r="BE34" s="375">
        <v>-23.56</v>
      </c>
      <c r="BF34" s="375">
        <v>5.36</v>
      </c>
      <c r="BG34" s="374"/>
      <c r="BH34" s="594">
        <v>5.36</v>
      </c>
      <c r="BI34" s="348">
        <v>42.81</v>
      </c>
      <c r="BJ34" s="348">
        <v>7.45</v>
      </c>
      <c r="BK34" s="348">
        <v>34.69</v>
      </c>
      <c r="BL34" s="348" t="s">
        <v>430</v>
      </c>
      <c r="BM34" s="375">
        <v>9.68</v>
      </c>
      <c r="BN34" s="375" t="s">
        <v>430</v>
      </c>
      <c r="BO34" s="375" t="s">
        <v>430</v>
      </c>
      <c r="BP34" s="375" t="s">
        <v>430</v>
      </c>
      <c r="BQ34" s="375">
        <v>-23.56</v>
      </c>
      <c r="BR34" s="466"/>
      <c r="BS34" s="373">
        <v>8.0247129295783601</v>
      </c>
      <c r="BT34" s="354">
        <v>-3.7172040117287799</v>
      </c>
      <c r="BU34" s="430"/>
      <c r="BV34" s="374" t="s">
        <v>555</v>
      </c>
    </row>
    <row r="35" spans="1:74" s="428" customFormat="1" x14ac:dyDescent="0.25">
      <c r="A35" s="345" t="s">
        <v>7584</v>
      </c>
      <c r="B35" s="374"/>
      <c r="C35" s="719">
        <v>35929</v>
      </c>
      <c r="D35" s="373"/>
      <c r="E35" s="346">
        <v>13455.2</v>
      </c>
      <c r="F35" s="373"/>
      <c r="G35" s="347">
        <v>686.13139999999999</v>
      </c>
      <c r="H35" s="374"/>
      <c r="I35" s="348">
        <v>1.25</v>
      </c>
      <c r="J35" s="348">
        <v>7.52</v>
      </c>
      <c r="K35" s="348">
        <v>1.07</v>
      </c>
      <c r="L35" s="348">
        <v>1.1499999999999999</v>
      </c>
      <c r="M35" s="362"/>
      <c r="N35" s="348">
        <v>2.9424999999999999</v>
      </c>
      <c r="O35" s="348">
        <v>2.9424999999999999</v>
      </c>
      <c r="P35" s="348">
        <v>0.76229999999999998</v>
      </c>
      <c r="Q35" s="348">
        <v>4.4686000000000003</v>
      </c>
      <c r="R35" s="348">
        <v>7.6241000000000003</v>
      </c>
      <c r="S35" s="348">
        <v>5.4501999999999997</v>
      </c>
      <c r="T35" s="348">
        <v>4.8025000000000002</v>
      </c>
      <c r="U35" s="348">
        <v>5.0067000000000004</v>
      </c>
      <c r="V35" s="348">
        <v>5.6763000000000003</v>
      </c>
      <c r="W35" s="348">
        <v>6.5891999999999999</v>
      </c>
      <c r="X35" s="348">
        <v>6.6470000000000002</v>
      </c>
      <c r="Y35" s="375">
        <v>5.7869000000000002</v>
      </c>
      <c r="Z35" s="348">
        <v>6.4955999999999996</v>
      </c>
      <c r="AA35" s="348">
        <v>6.5491999999999999</v>
      </c>
      <c r="AB35" s="348">
        <v>4.5189000000000004</v>
      </c>
      <c r="AC35" s="348">
        <v>5.0708000000000002</v>
      </c>
      <c r="AD35" s="348">
        <v>5.2526999999999999</v>
      </c>
      <c r="AE35" s="348">
        <v>6.5491999999999999</v>
      </c>
      <c r="AF35" s="348">
        <v>7.1275000000000004</v>
      </c>
      <c r="AG35" s="569"/>
      <c r="AH35" s="346">
        <v>15</v>
      </c>
      <c r="AI35" s="346">
        <v>15</v>
      </c>
      <c r="AJ35" s="346">
        <v>8</v>
      </c>
      <c r="AK35" s="346">
        <v>16</v>
      </c>
      <c r="AL35" s="346">
        <v>17</v>
      </c>
      <c r="AM35" s="346">
        <v>16</v>
      </c>
      <c r="AN35" s="346">
        <v>17</v>
      </c>
      <c r="AO35" s="573">
        <v>17</v>
      </c>
      <c r="AP35" s="346">
        <v>17</v>
      </c>
      <c r="AQ35" s="346">
        <v>16</v>
      </c>
      <c r="AR35" s="346">
        <v>15</v>
      </c>
      <c r="AS35" s="346">
        <v>13</v>
      </c>
      <c r="AT35" s="346">
        <v>10</v>
      </c>
      <c r="AU35" s="346">
        <v>18</v>
      </c>
      <c r="AV35" s="346">
        <v>17</v>
      </c>
      <c r="AW35" s="346">
        <v>17</v>
      </c>
      <c r="AX35" s="346">
        <v>17</v>
      </c>
      <c r="AY35" s="346">
        <v>18</v>
      </c>
      <c r="AZ35" s="584"/>
      <c r="BA35" s="467">
        <v>13.03</v>
      </c>
      <c r="BB35" s="348">
        <v>81.58</v>
      </c>
      <c r="BC35" s="348">
        <v>6.76</v>
      </c>
      <c r="BD35" s="348">
        <v>12.11</v>
      </c>
      <c r="BE35" s="375">
        <v>0.24</v>
      </c>
      <c r="BF35" s="375">
        <v>-13.47</v>
      </c>
      <c r="BG35" s="374"/>
      <c r="BH35" s="594">
        <v>-13.47</v>
      </c>
      <c r="BI35" s="348">
        <v>23.07</v>
      </c>
      <c r="BJ35" s="348" t="s">
        <v>430</v>
      </c>
      <c r="BK35" s="348">
        <v>77.38</v>
      </c>
      <c r="BL35" s="348" t="s">
        <v>430</v>
      </c>
      <c r="BM35" s="375">
        <v>2.0699999999999998</v>
      </c>
      <c r="BN35" s="375" t="s">
        <v>430</v>
      </c>
      <c r="BO35" s="375">
        <v>10.95</v>
      </c>
      <c r="BP35" s="375" t="s">
        <v>430</v>
      </c>
      <c r="BQ35" s="375">
        <v>0.24</v>
      </c>
      <c r="BR35" s="466"/>
      <c r="BS35" s="373">
        <v>11.291517554583301</v>
      </c>
      <c r="BT35" s="354">
        <v>10.3106644794593</v>
      </c>
      <c r="BU35" s="430"/>
      <c r="BV35" s="374" t="s">
        <v>555</v>
      </c>
    </row>
    <row r="36" spans="1:74" s="428" customFormat="1" x14ac:dyDescent="0.25">
      <c r="A36" s="345" t="s">
        <v>7585</v>
      </c>
      <c r="B36" s="374"/>
      <c r="C36" s="719">
        <v>39161</v>
      </c>
      <c r="D36" s="373"/>
      <c r="E36" s="346">
        <v>9928.4699999999993</v>
      </c>
      <c r="F36" s="373"/>
      <c r="G36" s="347">
        <v>3922.5857000000001</v>
      </c>
      <c r="H36" s="374"/>
      <c r="I36" s="348">
        <v>1.3178099999999999</v>
      </c>
      <c r="J36" s="348">
        <v>7.63</v>
      </c>
      <c r="K36" s="348">
        <v>1</v>
      </c>
      <c r="L36" s="348">
        <v>1.06301</v>
      </c>
      <c r="M36" s="362"/>
      <c r="N36" s="348">
        <v>4.6012000000000004</v>
      </c>
      <c r="O36" s="348">
        <v>4.6012000000000004</v>
      </c>
      <c r="P36" s="348">
        <v>1.5663</v>
      </c>
      <c r="Q36" s="348">
        <v>5.7739000000000003</v>
      </c>
      <c r="R36" s="348">
        <v>8.1309000000000005</v>
      </c>
      <c r="S36" s="348">
        <v>5.7788000000000004</v>
      </c>
      <c r="T36" s="348">
        <v>5.1338999999999997</v>
      </c>
      <c r="U36" s="348">
        <v>5.3788999999999998</v>
      </c>
      <c r="V36" s="348">
        <v>5.9931000000000001</v>
      </c>
      <c r="W36" s="348">
        <v>6.8939000000000004</v>
      </c>
      <c r="X36" s="348">
        <v>6.8822999999999999</v>
      </c>
      <c r="Y36" s="375">
        <v>5.9608999999999996</v>
      </c>
      <c r="Z36" s="348">
        <v>6.5014000000000003</v>
      </c>
      <c r="AA36" s="348">
        <v>7.6528999999999998</v>
      </c>
      <c r="AB36" s="348">
        <v>4.9236000000000004</v>
      </c>
      <c r="AC36" s="348">
        <v>5.3464</v>
      </c>
      <c r="AD36" s="348">
        <v>5.5529999999999999</v>
      </c>
      <c r="AE36" s="348">
        <v>7.6528999999999998</v>
      </c>
      <c r="AF36" s="348">
        <v>7.4108000000000001</v>
      </c>
      <c r="AG36" s="569"/>
      <c r="AH36" s="346">
        <v>3</v>
      </c>
      <c r="AI36" s="346">
        <v>3</v>
      </c>
      <c r="AJ36" s="346">
        <v>3</v>
      </c>
      <c r="AK36" s="346">
        <v>1</v>
      </c>
      <c r="AL36" s="346">
        <v>12</v>
      </c>
      <c r="AM36" s="346">
        <v>14</v>
      </c>
      <c r="AN36" s="346">
        <v>11</v>
      </c>
      <c r="AO36" s="573">
        <v>9</v>
      </c>
      <c r="AP36" s="346">
        <v>9</v>
      </c>
      <c r="AQ36" s="346">
        <v>8</v>
      </c>
      <c r="AR36" s="346">
        <v>9</v>
      </c>
      <c r="AS36" s="346">
        <v>6</v>
      </c>
      <c r="AT36" s="346">
        <v>9</v>
      </c>
      <c r="AU36" s="346">
        <v>13</v>
      </c>
      <c r="AV36" s="346">
        <v>13</v>
      </c>
      <c r="AW36" s="346">
        <v>11</v>
      </c>
      <c r="AX36" s="346">
        <v>9</v>
      </c>
      <c r="AY36" s="346">
        <v>13</v>
      </c>
      <c r="AZ36" s="584"/>
      <c r="BA36" s="467">
        <v>11.3</v>
      </c>
      <c r="BB36" s="348">
        <v>68.260000000000005</v>
      </c>
      <c r="BC36" s="348">
        <v>6.49</v>
      </c>
      <c r="BD36" s="348">
        <v>8.84</v>
      </c>
      <c r="BE36" s="375">
        <v>0.09</v>
      </c>
      <c r="BF36" s="375">
        <v>5.0199999999999996</v>
      </c>
      <c r="BG36" s="374"/>
      <c r="BH36" s="594">
        <v>4.9800000000000004</v>
      </c>
      <c r="BI36" s="348">
        <v>12.25</v>
      </c>
      <c r="BJ36" s="348" t="s">
        <v>430</v>
      </c>
      <c r="BK36" s="348">
        <v>71.34</v>
      </c>
      <c r="BL36" s="348" t="s">
        <v>430</v>
      </c>
      <c r="BM36" s="375">
        <v>6.24</v>
      </c>
      <c r="BN36" s="375" t="s">
        <v>430</v>
      </c>
      <c r="BO36" s="375">
        <v>5.05</v>
      </c>
      <c r="BP36" s="375" t="s">
        <v>430</v>
      </c>
      <c r="BQ36" s="375">
        <v>0.09</v>
      </c>
      <c r="BR36" s="466"/>
      <c r="BS36" s="373">
        <v>6.7320189440392104</v>
      </c>
      <c r="BT36" s="354">
        <v>7.3567856244140701</v>
      </c>
      <c r="BU36" s="430"/>
      <c r="BV36" s="374" t="s">
        <v>555</v>
      </c>
    </row>
    <row r="37" spans="1:74" s="428" customFormat="1" x14ac:dyDescent="0.25">
      <c r="A37" s="345" t="s">
        <v>7586</v>
      </c>
      <c r="B37" s="374"/>
      <c r="C37" s="719">
        <v>38734</v>
      </c>
      <c r="D37" s="373"/>
      <c r="E37" s="346">
        <v>5909.01</v>
      </c>
      <c r="F37" s="373"/>
      <c r="G37" s="347">
        <v>40.415599999999998</v>
      </c>
      <c r="H37" s="374"/>
      <c r="I37" s="348">
        <v>1</v>
      </c>
      <c r="J37" s="348">
        <v>7.35</v>
      </c>
      <c r="K37" s="348">
        <v>0.89315</v>
      </c>
      <c r="L37" s="348">
        <v>0.94247000000000003</v>
      </c>
      <c r="M37" s="362"/>
      <c r="N37" s="348">
        <v>3.8243999999999998</v>
      </c>
      <c r="O37" s="348">
        <v>3.8243999999999998</v>
      </c>
      <c r="P37" s="348">
        <v>-0.1419</v>
      </c>
      <c r="Q37" s="348">
        <v>4.8924000000000003</v>
      </c>
      <c r="R37" s="348">
        <v>8.6308000000000007</v>
      </c>
      <c r="S37" s="348">
        <v>6.1342999999999996</v>
      </c>
      <c r="T37" s="348">
        <v>5.2144000000000004</v>
      </c>
      <c r="U37" s="348">
        <v>5.3456000000000001</v>
      </c>
      <c r="V37" s="348">
        <v>5.95</v>
      </c>
      <c r="W37" s="348">
        <v>6.8791000000000002</v>
      </c>
      <c r="X37" s="348">
        <v>6.8808999999999996</v>
      </c>
      <c r="Y37" s="375">
        <v>5.8912000000000004</v>
      </c>
      <c r="Z37" s="348">
        <v>6.5728999999999997</v>
      </c>
      <c r="AA37" s="348">
        <v>8.2211999999999996</v>
      </c>
      <c r="AB37" s="348">
        <v>5.1558999999999999</v>
      </c>
      <c r="AC37" s="348">
        <v>5.4105999999999996</v>
      </c>
      <c r="AD37" s="348">
        <v>5.5198</v>
      </c>
      <c r="AE37" s="348">
        <v>8.2211999999999996</v>
      </c>
      <c r="AF37" s="348">
        <v>7.1265999999999998</v>
      </c>
      <c r="AG37" s="569"/>
      <c r="AH37" s="346">
        <v>9</v>
      </c>
      <c r="AI37" s="346">
        <v>9</v>
      </c>
      <c r="AJ37" s="346">
        <v>16</v>
      </c>
      <c r="AK37" s="346">
        <v>12</v>
      </c>
      <c r="AL37" s="346">
        <v>8</v>
      </c>
      <c r="AM37" s="346">
        <v>10</v>
      </c>
      <c r="AN37" s="346">
        <v>10</v>
      </c>
      <c r="AO37" s="573">
        <v>10</v>
      </c>
      <c r="AP37" s="346">
        <v>11</v>
      </c>
      <c r="AQ37" s="346">
        <v>9</v>
      </c>
      <c r="AR37" s="346">
        <v>11</v>
      </c>
      <c r="AS37" s="346">
        <v>11</v>
      </c>
      <c r="AT37" s="346">
        <v>6</v>
      </c>
      <c r="AU37" s="346">
        <v>8</v>
      </c>
      <c r="AV37" s="346">
        <v>9</v>
      </c>
      <c r="AW37" s="346">
        <v>9</v>
      </c>
      <c r="AX37" s="346">
        <v>10</v>
      </c>
      <c r="AY37" s="346">
        <v>8</v>
      </c>
      <c r="AZ37" s="584"/>
      <c r="BA37" s="467">
        <v>8.3000000000000007</v>
      </c>
      <c r="BB37" s="348">
        <v>81.59</v>
      </c>
      <c r="BC37" s="348">
        <v>3.76</v>
      </c>
      <c r="BD37" s="348" t="s">
        <v>430</v>
      </c>
      <c r="BE37" s="375">
        <v>0.01</v>
      </c>
      <c r="BF37" s="375">
        <v>6.33</v>
      </c>
      <c r="BG37" s="374"/>
      <c r="BH37" s="594">
        <v>6.33</v>
      </c>
      <c r="BI37" s="348">
        <v>36.4</v>
      </c>
      <c r="BJ37" s="348" t="s">
        <v>430</v>
      </c>
      <c r="BK37" s="348">
        <v>48.96</v>
      </c>
      <c r="BL37" s="348" t="s">
        <v>430</v>
      </c>
      <c r="BM37" s="375">
        <v>3.08</v>
      </c>
      <c r="BN37" s="375" t="s">
        <v>430</v>
      </c>
      <c r="BO37" s="375">
        <v>5.22</v>
      </c>
      <c r="BP37" s="375" t="s">
        <v>430</v>
      </c>
      <c r="BQ37" s="375">
        <v>0.01</v>
      </c>
      <c r="BR37" s="466"/>
      <c r="BS37" s="373">
        <v>7.5243044984951402</v>
      </c>
      <c r="BT37" s="354">
        <v>3.7608854392478199</v>
      </c>
      <c r="BU37" s="430"/>
      <c r="BV37" s="374" t="s">
        <v>555</v>
      </c>
    </row>
    <row r="38" spans="1:74" s="428" customFormat="1" x14ac:dyDescent="0.25">
      <c r="A38" s="345" t="s">
        <v>7587</v>
      </c>
      <c r="B38" s="374"/>
      <c r="C38" s="719">
        <v>40095</v>
      </c>
      <c r="D38" s="373"/>
      <c r="E38" s="346">
        <v>6274.68</v>
      </c>
      <c r="F38" s="373"/>
      <c r="G38" s="347">
        <v>3249.6626999999999</v>
      </c>
      <c r="H38" s="374"/>
      <c r="I38" s="348">
        <v>1.1260300000000001</v>
      </c>
      <c r="J38" s="348">
        <v>7.75</v>
      </c>
      <c r="K38" s="348">
        <v>0.94247000000000003</v>
      </c>
      <c r="L38" s="348">
        <v>1.0054799999999999</v>
      </c>
      <c r="M38" s="362"/>
      <c r="N38" s="348">
        <v>3.6972</v>
      </c>
      <c r="O38" s="348">
        <v>3.6972</v>
      </c>
      <c r="P38" s="348">
        <v>0.53410000000000002</v>
      </c>
      <c r="Q38" s="348">
        <v>5.2485999999999997</v>
      </c>
      <c r="R38" s="348">
        <v>8.6285000000000007</v>
      </c>
      <c r="S38" s="348">
        <v>6.1559999999999997</v>
      </c>
      <c r="T38" s="348">
        <v>5.5156999999999998</v>
      </c>
      <c r="U38" s="348">
        <v>5.6611000000000002</v>
      </c>
      <c r="V38" s="348">
        <v>6.2599</v>
      </c>
      <c r="W38" s="348">
        <v>7.1706000000000003</v>
      </c>
      <c r="X38" s="348">
        <v>7.1436000000000002</v>
      </c>
      <c r="Y38" s="375">
        <v>6.1580000000000004</v>
      </c>
      <c r="Z38" s="348">
        <v>6.7214</v>
      </c>
      <c r="AA38" s="348">
        <v>8.1996000000000002</v>
      </c>
      <c r="AB38" s="348">
        <v>5.3440000000000003</v>
      </c>
      <c r="AC38" s="348">
        <v>5.6782000000000004</v>
      </c>
      <c r="AD38" s="348">
        <v>5.8475999999999999</v>
      </c>
      <c r="AE38" s="348">
        <v>8.1996000000000002</v>
      </c>
      <c r="AF38" s="348">
        <v>7.3766999999999996</v>
      </c>
      <c r="AG38" s="569"/>
      <c r="AH38" s="346">
        <v>10</v>
      </c>
      <c r="AI38" s="346">
        <v>10</v>
      </c>
      <c r="AJ38" s="346">
        <v>11</v>
      </c>
      <c r="AK38" s="346">
        <v>7</v>
      </c>
      <c r="AL38" s="346">
        <v>9</v>
      </c>
      <c r="AM38" s="346">
        <v>7</v>
      </c>
      <c r="AN38" s="346">
        <v>4</v>
      </c>
      <c r="AO38" s="573">
        <v>4</v>
      </c>
      <c r="AP38" s="346">
        <v>5</v>
      </c>
      <c r="AQ38" s="346">
        <v>4</v>
      </c>
      <c r="AR38" s="346">
        <v>4</v>
      </c>
      <c r="AS38" s="346">
        <v>4</v>
      </c>
      <c r="AT38" s="346">
        <v>2</v>
      </c>
      <c r="AU38" s="346">
        <v>9</v>
      </c>
      <c r="AV38" s="346">
        <v>6</v>
      </c>
      <c r="AW38" s="346">
        <v>4</v>
      </c>
      <c r="AX38" s="346">
        <v>4</v>
      </c>
      <c r="AY38" s="346">
        <v>9</v>
      </c>
      <c r="AZ38" s="584"/>
      <c r="BA38" s="467">
        <v>13.08</v>
      </c>
      <c r="BB38" s="348">
        <v>69.78</v>
      </c>
      <c r="BC38" s="348">
        <v>8.34</v>
      </c>
      <c r="BD38" s="348">
        <v>8.1999999999999993</v>
      </c>
      <c r="BE38" s="375">
        <v>0.02</v>
      </c>
      <c r="BF38" s="375">
        <v>0.59</v>
      </c>
      <c r="BG38" s="374"/>
      <c r="BH38" s="594">
        <v>0.59</v>
      </c>
      <c r="BI38" s="348">
        <v>37.049999999999997</v>
      </c>
      <c r="BJ38" s="348">
        <v>0.95</v>
      </c>
      <c r="BK38" s="348">
        <v>48.32</v>
      </c>
      <c r="BL38" s="348" t="s">
        <v>430</v>
      </c>
      <c r="BM38" s="375">
        <v>4.8899999999999997</v>
      </c>
      <c r="BN38" s="375" t="s">
        <v>430</v>
      </c>
      <c r="BO38" s="375">
        <v>8.19</v>
      </c>
      <c r="BP38" s="375" t="s">
        <v>430</v>
      </c>
      <c r="BQ38" s="375">
        <v>0.02</v>
      </c>
      <c r="BR38" s="466"/>
      <c r="BS38" s="373">
        <v>2.7380792132736702</v>
      </c>
      <c r="BT38" s="354">
        <v>8.7522332443939792</v>
      </c>
      <c r="BU38" s="430"/>
      <c r="BV38" s="374" t="s">
        <v>555</v>
      </c>
    </row>
    <row r="39" spans="1:74" s="428" customFormat="1" x14ac:dyDescent="0.25">
      <c r="A39" s="345" t="s">
        <v>7588</v>
      </c>
      <c r="B39" s="374"/>
      <c r="C39" s="719">
        <v>42073</v>
      </c>
      <c r="D39" s="373"/>
      <c r="E39" s="346">
        <v>5155.7700000000004</v>
      </c>
      <c r="F39" s="373"/>
      <c r="G39" s="347">
        <v>20.767499999999998</v>
      </c>
      <c r="H39" s="374"/>
      <c r="I39" s="348">
        <v>1.17</v>
      </c>
      <c r="J39" s="348">
        <v>7.44</v>
      </c>
      <c r="K39" s="348">
        <v>0.96</v>
      </c>
      <c r="L39" s="348">
        <v>1.03</v>
      </c>
      <c r="M39" s="362"/>
      <c r="N39" s="348">
        <v>4.3955000000000002</v>
      </c>
      <c r="O39" s="348">
        <v>4.3955000000000002</v>
      </c>
      <c r="P39" s="348">
        <v>0.65290000000000004</v>
      </c>
      <c r="Q39" s="348">
        <v>5.1573000000000002</v>
      </c>
      <c r="R39" s="348">
        <v>8.7157</v>
      </c>
      <c r="S39" s="348">
        <v>6.1536</v>
      </c>
      <c r="T39" s="348">
        <v>5.1333000000000002</v>
      </c>
      <c r="U39" s="348">
        <v>5.2998000000000003</v>
      </c>
      <c r="V39" s="348">
        <v>5.9161000000000001</v>
      </c>
      <c r="W39" s="348">
        <v>6.8708999999999998</v>
      </c>
      <c r="X39" s="348">
        <v>6.8817000000000004</v>
      </c>
      <c r="Y39" s="375">
        <v>5.9131999999999998</v>
      </c>
      <c r="Z39" s="348">
        <v>6.5449999999999999</v>
      </c>
      <c r="AA39" s="348">
        <v>8.6211000000000002</v>
      </c>
      <c r="AB39" s="348">
        <v>5.1086</v>
      </c>
      <c r="AC39" s="348">
        <v>5.3376000000000001</v>
      </c>
      <c r="AD39" s="348">
        <v>5.4791999999999996</v>
      </c>
      <c r="AE39" s="348">
        <v>8.6211000000000002</v>
      </c>
      <c r="AF39" s="348">
        <v>6.7803000000000004</v>
      </c>
      <c r="AG39" s="569"/>
      <c r="AH39" s="346">
        <v>4</v>
      </c>
      <c r="AI39" s="346">
        <v>4</v>
      </c>
      <c r="AJ39" s="346">
        <v>10</v>
      </c>
      <c r="AK39" s="346">
        <v>8</v>
      </c>
      <c r="AL39" s="346">
        <v>4</v>
      </c>
      <c r="AM39" s="346">
        <v>8</v>
      </c>
      <c r="AN39" s="346">
        <v>12</v>
      </c>
      <c r="AO39" s="573">
        <v>12</v>
      </c>
      <c r="AP39" s="346">
        <v>12</v>
      </c>
      <c r="AQ39" s="346">
        <v>10</v>
      </c>
      <c r="AR39" s="346">
        <v>10</v>
      </c>
      <c r="AS39" s="346">
        <v>8</v>
      </c>
      <c r="AT39" s="346">
        <v>8</v>
      </c>
      <c r="AU39" s="346">
        <v>3</v>
      </c>
      <c r="AV39" s="346">
        <v>12</v>
      </c>
      <c r="AW39" s="346">
        <v>12</v>
      </c>
      <c r="AX39" s="346">
        <v>12</v>
      </c>
      <c r="AY39" s="346">
        <v>3</v>
      </c>
      <c r="AZ39" s="584"/>
      <c r="BA39" s="467">
        <v>14.59</v>
      </c>
      <c r="BB39" s="348">
        <v>90.44</v>
      </c>
      <c r="BC39" s="348" t="s">
        <v>430</v>
      </c>
      <c r="BD39" s="348" t="s">
        <v>430</v>
      </c>
      <c r="BE39" s="375" t="s">
        <v>430</v>
      </c>
      <c r="BF39" s="375">
        <v>-5.03</v>
      </c>
      <c r="BG39" s="374"/>
      <c r="BH39" s="594">
        <v>-5.03</v>
      </c>
      <c r="BI39" s="348">
        <v>31.34</v>
      </c>
      <c r="BJ39" s="348">
        <v>2.57</v>
      </c>
      <c r="BK39" s="348">
        <v>56.53</v>
      </c>
      <c r="BL39" s="348" t="s">
        <v>430</v>
      </c>
      <c r="BM39" s="375">
        <v>12.25</v>
      </c>
      <c r="BN39" s="375" t="s">
        <v>430</v>
      </c>
      <c r="BO39" s="375">
        <v>2.34</v>
      </c>
      <c r="BP39" s="375" t="s">
        <v>430</v>
      </c>
      <c r="BQ39" s="375" t="s">
        <v>430</v>
      </c>
      <c r="BR39" s="466"/>
      <c r="BS39" s="373">
        <v>9.0036631181992703</v>
      </c>
      <c r="BT39" s="354">
        <v>8.5183089782963393</v>
      </c>
      <c r="BU39" s="430"/>
      <c r="BV39" s="374" t="s">
        <v>555</v>
      </c>
    </row>
    <row r="40" spans="1:74" s="428" customFormat="1" x14ac:dyDescent="0.25">
      <c r="A40" s="345" t="s">
        <v>7589</v>
      </c>
      <c r="B40" s="374"/>
      <c r="C40" s="719">
        <v>38601</v>
      </c>
      <c r="D40" s="373"/>
      <c r="E40" s="346">
        <v>2876.55</v>
      </c>
      <c r="F40" s="373"/>
      <c r="G40" s="347">
        <v>4120.7983000000004</v>
      </c>
      <c r="H40" s="374"/>
      <c r="I40" s="348">
        <v>1.20658</v>
      </c>
      <c r="J40" s="348">
        <v>7.47</v>
      </c>
      <c r="K40" s="348">
        <v>0.92959000000000003</v>
      </c>
      <c r="L40" s="348">
        <v>0.96575</v>
      </c>
      <c r="M40" s="362"/>
      <c r="N40" s="348">
        <v>4.8064999999999998</v>
      </c>
      <c r="O40" s="348">
        <v>4.8064999999999998</v>
      </c>
      <c r="P40" s="348">
        <v>1.0907</v>
      </c>
      <c r="Q40" s="348">
        <v>5.1428000000000003</v>
      </c>
      <c r="R40" s="348">
        <v>8.6875999999999998</v>
      </c>
      <c r="S40" s="348">
        <v>6.2743000000000002</v>
      </c>
      <c r="T40" s="348">
        <v>5.3707000000000003</v>
      </c>
      <c r="U40" s="348">
        <v>5.4393000000000002</v>
      </c>
      <c r="V40" s="348">
        <v>6.0125000000000002</v>
      </c>
      <c r="W40" s="348">
        <v>6.9309000000000003</v>
      </c>
      <c r="X40" s="348">
        <v>6.9241999999999999</v>
      </c>
      <c r="Y40" s="375">
        <v>5.9470000000000001</v>
      </c>
      <c r="Z40" s="348">
        <v>6.0316999999999998</v>
      </c>
      <c r="AA40" s="348">
        <v>8.4434000000000005</v>
      </c>
      <c r="AB40" s="348">
        <v>5.3338999999999999</v>
      </c>
      <c r="AC40" s="348">
        <v>5.5541999999999998</v>
      </c>
      <c r="AD40" s="348">
        <v>5.5986000000000002</v>
      </c>
      <c r="AE40" s="348">
        <v>8.4434000000000005</v>
      </c>
      <c r="AF40" s="348">
        <v>7.0972</v>
      </c>
      <c r="AG40" s="569"/>
      <c r="AH40" s="346">
        <v>2</v>
      </c>
      <c r="AI40" s="346">
        <v>2</v>
      </c>
      <c r="AJ40" s="346">
        <v>6</v>
      </c>
      <c r="AK40" s="346">
        <v>9</v>
      </c>
      <c r="AL40" s="346">
        <v>5</v>
      </c>
      <c r="AM40" s="346">
        <v>6</v>
      </c>
      <c r="AN40" s="346">
        <v>7</v>
      </c>
      <c r="AO40" s="573">
        <v>7</v>
      </c>
      <c r="AP40" s="346">
        <v>8</v>
      </c>
      <c r="AQ40" s="346">
        <v>7</v>
      </c>
      <c r="AR40" s="346">
        <v>8</v>
      </c>
      <c r="AS40" s="346">
        <v>7</v>
      </c>
      <c r="AT40" s="346">
        <v>13</v>
      </c>
      <c r="AU40" s="346">
        <v>7</v>
      </c>
      <c r="AV40" s="346">
        <v>7</v>
      </c>
      <c r="AW40" s="346">
        <v>7</v>
      </c>
      <c r="AX40" s="346">
        <v>8</v>
      </c>
      <c r="AY40" s="346">
        <v>7</v>
      </c>
      <c r="AZ40" s="584"/>
      <c r="BA40" s="467">
        <v>15.3</v>
      </c>
      <c r="BB40" s="348">
        <v>78.81</v>
      </c>
      <c r="BC40" s="348">
        <v>0.62</v>
      </c>
      <c r="BD40" s="348">
        <v>3.03</v>
      </c>
      <c r="BE40" s="375">
        <v>10.16</v>
      </c>
      <c r="BF40" s="375">
        <v>-7.92</v>
      </c>
      <c r="BG40" s="374"/>
      <c r="BH40" s="594">
        <v>-7.92</v>
      </c>
      <c r="BI40" s="348">
        <v>29.17</v>
      </c>
      <c r="BJ40" s="348">
        <v>10.83</v>
      </c>
      <c r="BK40" s="348">
        <v>42.45</v>
      </c>
      <c r="BL40" s="348" t="s">
        <v>430</v>
      </c>
      <c r="BM40" s="375">
        <v>15.3</v>
      </c>
      <c r="BN40" s="375" t="s">
        <v>430</v>
      </c>
      <c r="BO40" s="375" t="s">
        <v>430</v>
      </c>
      <c r="BP40" s="375" t="s">
        <v>430</v>
      </c>
      <c r="BQ40" s="375">
        <v>10.16</v>
      </c>
      <c r="BR40" s="466"/>
      <c r="BS40" s="373">
        <v>9.9406887099999999</v>
      </c>
      <c r="BT40" s="354">
        <v>10.597387640000001</v>
      </c>
      <c r="BU40" s="430"/>
      <c r="BV40" s="374" t="s">
        <v>555</v>
      </c>
    </row>
    <row r="41" spans="1:74" s="428" customFormat="1" x14ac:dyDescent="0.25">
      <c r="A41" s="345" t="s">
        <v>7590</v>
      </c>
      <c r="B41" s="374"/>
      <c r="C41" s="719">
        <v>39512</v>
      </c>
      <c r="D41" s="373"/>
      <c r="E41" s="346">
        <v>2514.79</v>
      </c>
      <c r="F41" s="373"/>
      <c r="G41" s="347">
        <v>2364.2251000000001</v>
      </c>
      <c r="H41" s="374"/>
      <c r="I41" s="348">
        <v>1.0712299999999999</v>
      </c>
      <c r="J41" s="348">
        <v>7.51</v>
      </c>
      <c r="K41" s="348">
        <v>0.96</v>
      </c>
      <c r="L41" s="348">
        <v>1.02</v>
      </c>
      <c r="M41" s="362"/>
      <c r="N41" s="348">
        <v>2.9289000000000001</v>
      </c>
      <c r="O41" s="348">
        <v>2.9289000000000001</v>
      </c>
      <c r="P41" s="348">
        <v>-0.1129</v>
      </c>
      <c r="Q41" s="348">
        <v>4.6043000000000003</v>
      </c>
      <c r="R41" s="348">
        <v>8.4946000000000002</v>
      </c>
      <c r="S41" s="348">
        <v>5.7670000000000003</v>
      </c>
      <c r="T41" s="348">
        <v>5.0289999999999999</v>
      </c>
      <c r="U41" s="348">
        <v>5.2515999999999998</v>
      </c>
      <c r="V41" s="348">
        <v>5.8612000000000002</v>
      </c>
      <c r="W41" s="348">
        <v>6.8243999999999998</v>
      </c>
      <c r="X41" s="348">
        <v>6.7999000000000001</v>
      </c>
      <c r="Y41" s="375">
        <v>5.7342000000000004</v>
      </c>
      <c r="Z41" s="348">
        <v>5.9036</v>
      </c>
      <c r="AA41" s="348">
        <v>8.4865999999999993</v>
      </c>
      <c r="AB41" s="348">
        <v>4.9047000000000001</v>
      </c>
      <c r="AC41" s="348">
        <v>5.2247000000000003</v>
      </c>
      <c r="AD41" s="348">
        <v>5.4184000000000001</v>
      </c>
      <c r="AE41" s="348">
        <v>8.4865999999999993</v>
      </c>
      <c r="AF41" s="348">
        <v>4.8532999999999999</v>
      </c>
      <c r="AG41" s="569"/>
      <c r="AH41" s="346">
        <v>16</v>
      </c>
      <c r="AI41" s="346">
        <v>16</v>
      </c>
      <c r="AJ41" s="346">
        <v>15</v>
      </c>
      <c r="AK41" s="346">
        <v>15</v>
      </c>
      <c r="AL41" s="346">
        <v>10</v>
      </c>
      <c r="AM41" s="346">
        <v>15</v>
      </c>
      <c r="AN41" s="346">
        <v>14</v>
      </c>
      <c r="AO41" s="573">
        <v>14</v>
      </c>
      <c r="AP41" s="346">
        <v>13</v>
      </c>
      <c r="AQ41" s="346">
        <v>12</v>
      </c>
      <c r="AR41" s="346">
        <v>12</v>
      </c>
      <c r="AS41" s="346">
        <v>15</v>
      </c>
      <c r="AT41" s="346">
        <v>16</v>
      </c>
      <c r="AU41" s="346">
        <v>6</v>
      </c>
      <c r="AV41" s="346">
        <v>15</v>
      </c>
      <c r="AW41" s="346">
        <v>14</v>
      </c>
      <c r="AX41" s="346">
        <v>14</v>
      </c>
      <c r="AY41" s="346">
        <v>6</v>
      </c>
      <c r="AZ41" s="584"/>
      <c r="BA41" s="467">
        <v>5.3</v>
      </c>
      <c r="BB41" s="348">
        <v>80.03</v>
      </c>
      <c r="BC41" s="348">
        <v>7.26</v>
      </c>
      <c r="BD41" s="348">
        <v>3.86</v>
      </c>
      <c r="BE41" s="375" t="s">
        <v>430</v>
      </c>
      <c r="BF41" s="375">
        <v>3.54</v>
      </c>
      <c r="BG41" s="374"/>
      <c r="BH41" s="594">
        <v>3.54</v>
      </c>
      <c r="BI41" s="348">
        <v>36.340000000000003</v>
      </c>
      <c r="BJ41" s="348">
        <v>11.18</v>
      </c>
      <c r="BK41" s="348">
        <v>43.64</v>
      </c>
      <c r="BL41" s="348" t="s">
        <v>430</v>
      </c>
      <c r="BM41" s="375">
        <v>5.3</v>
      </c>
      <c r="BN41" s="375" t="s">
        <v>430</v>
      </c>
      <c r="BO41" s="375" t="s">
        <v>430</v>
      </c>
      <c r="BP41" s="375" t="s">
        <v>430</v>
      </c>
      <c r="BQ41" s="375" t="s">
        <v>430</v>
      </c>
      <c r="BR41" s="466"/>
      <c r="BS41" s="373">
        <v>8.1197962591880195</v>
      </c>
      <c r="BT41" s="354">
        <v>14.1006687885899</v>
      </c>
      <c r="BU41" s="430"/>
      <c r="BV41" s="374" t="s">
        <v>555</v>
      </c>
    </row>
    <row r="42" spans="1:74" s="428" customFormat="1" x14ac:dyDescent="0.25">
      <c r="A42" s="345" t="s">
        <v>7591</v>
      </c>
      <c r="B42" s="374"/>
      <c r="C42" s="719">
        <v>39195</v>
      </c>
      <c r="D42" s="373"/>
      <c r="E42" s="346">
        <v>3134.3</v>
      </c>
      <c r="F42" s="373"/>
      <c r="G42" s="347">
        <v>3728.2446</v>
      </c>
      <c r="H42" s="374"/>
      <c r="I42" s="348">
        <v>1.22</v>
      </c>
      <c r="J42" s="348">
        <v>7.89</v>
      </c>
      <c r="K42" s="348">
        <v>0.87</v>
      </c>
      <c r="L42" s="348">
        <v>0.91</v>
      </c>
      <c r="M42" s="362"/>
      <c r="N42" s="348">
        <v>3.9668999999999999</v>
      </c>
      <c r="O42" s="348">
        <v>3.9668999999999999</v>
      </c>
      <c r="P42" s="348">
        <v>0.7984</v>
      </c>
      <c r="Q42" s="348">
        <v>5.0787000000000004</v>
      </c>
      <c r="R42" s="348">
        <v>8.6321999999999992</v>
      </c>
      <c r="S42" s="348">
        <v>6.3101000000000003</v>
      </c>
      <c r="T42" s="348">
        <v>5.5453999999999999</v>
      </c>
      <c r="U42" s="348">
        <v>5.7404000000000002</v>
      </c>
      <c r="V42" s="348">
        <v>6.3209999999999997</v>
      </c>
      <c r="W42" s="348">
        <v>7.2386999999999997</v>
      </c>
      <c r="X42" s="348">
        <v>7.2031999999999998</v>
      </c>
      <c r="Y42" s="375">
        <v>7.2638999999999996</v>
      </c>
      <c r="Z42" s="348">
        <v>6.0176999999999996</v>
      </c>
      <c r="AA42" s="348">
        <v>8.1286000000000005</v>
      </c>
      <c r="AB42" s="348">
        <v>5.3929</v>
      </c>
      <c r="AC42" s="348">
        <v>5.7420999999999998</v>
      </c>
      <c r="AD42" s="348">
        <v>5.8997999999999999</v>
      </c>
      <c r="AE42" s="348">
        <v>8.1286000000000005</v>
      </c>
      <c r="AF42" s="348">
        <v>7.1618000000000004</v>
      </c>
      <c r="AG42" s="569"/>
      <c r="AH42" s="346">
        <v>6</v>
      </c>
      <c r="AI42" s="346">
        <v>6</v>
      </c>
      <c r="AJ42" s="346">
        <v>7</v>
      </c>
      <c r="AK42" s="346">
        <v>11</v>
      </c>
      <c r="AL42" s="346">
        <v>7</v>
      </c>
      <c r="AM42" s="346">
        <v>4</v>
      </c>
      <c r="AN42" s="346">
        <v>3</v>
      </c>
      <c r="AO42" s="573">
        <v>3</v>
      </c>
      <c r="AP42" s="346">
        <v>4</v>
      </c>
      <c r="AQ42" s="346">
        <v>3</v>
      </c>
      <c r="AR42" s="346">
        <v>3</v>
      </c>
      <c r="AS42" s="346">
        <v>1</v>
      </c>
      <c r="AT42" s="346">
        <v>14</v>
      </c>
      <c r="AU42" s="346">
        <v>10</v>
      </c>
      <c r="AV42" s="346">
        <v>4</v>
      </c>
      <c r="AW42" s="346">
        <v>3</v>
      </c>
      <c r="AX42" s="346">
        <v>3</v>
      </c>
      <c r="AY42" s="346">
        <v>10</v>
      </c>
      <c r="AZ42" s="584"/>
      <c r="BA42" s="467">
        <v>3.32</v>
      </c>
      <c r="BB42" s="348">
        <v>74.2</v>
      </c>
      <c r="BC42" s="348">
        <v>4.45</v>
      </c>
      <c r="BD42" s="348">
        <v>7.56</v>
      </c>
      <c r="BE42" s="375" t="s">
        <v>430</v>
      </c>
      <c r="BF42" s="375">
        <v>10.46</v>
      </c>
      <c r="BG42" s="374"/>
      <c r="BH42" s="594">
        <v>10.46</v>
      </c>
      <c r="BI42" s="348">
        <v>6.28</v>
      </c>
      <c r="BJ42" s="348">
        <v>6.34</v>
      </c>
      <c r="BK42" s="348">
        <v>73.59</v>
      </c>
      <c r="BL42" s="348" t="s">
        <v>430</v>
      </c>
      <c r="BM42" s="375">
        <v>2.21</v>
      </c>
      <c r="BN42" s="375" t="s">
        <v>430</v>
      </c>
      <c r="BO42" s="375">
        <v>1.1100000000000001</v>
      </c>
      <c r="BP42" s="375" t="s">
        <v>430</v>
      </c>
      <c r="BQ42" s="375" t="s">
        <v>430</v>
      </c>
      <c r="BR42" s="466"/>
      <c r="BS42" s="373">
        <v>6.7058566773176604</v>
      </c>
      <c r="BT42" s="354">
        <v>15.602996073758799</v>
      </c>
      <c r="BU42" s="430"/>
      <c r="BV42" s="374" t="s">
        <v>555</v>
      </c>
    </row>
    <row r="43" spans="1:74" s="428" customFormat="1" x14ac:dyDescent="0.25">
      <c r="A43" s="345" t="s">
        <v>7592</v>
      </c>
      <c r="B43" s="374"/>
      <c r="C43" s="719">
        <v>37781</v>
      </c>
      <c r="D43" s="373"/>
      <c r="E43" s="346">
        <v>1606.57</v>
      </c>
      <c r="F43" s="373"/>
      <c r="G43" s="347">
        <v>41.375599999999999</v>
      </c>
      <c r="H43" s="374"/>
      <c r="I43" s="348">
        <v>0.83577999999999997</v>
      </c>
      <c r="J43" s="348">
        <v>7.34</v>
      </c>
      <c r="K43" s="348">
        <v>0.79791999999999996</v>
      </c>
      <c r="L43" s="348">
        <v>0.82274000000000003</v>
      </c>
      <c r="M43" s="362"/>
      <c r="N43" s="348">
        <v>3.5884999999999998</v>
      </c>
      <c r="O43" s="348">
        <v>3.5884999999999998</v>
      </c>
      <c r="P43" s="348">
        <v>0.31509999999999999</v>
      </c>
      <c r="Q43" s="348">
        <v>4.7218</v>
      </c>
      <c r="R43" s="348">
        <v>9.1020000000000003</v>
      </c>
      <c r="S43" s="348">
        <v>6.1513999999999998</v>
      </c>
      <c r="T43" s="348">
        <v>5.1276000000000002</v>
      </c>
      <c r="U43" s="348">
        <v>5.2546999999999997</v>
      </c>
      <c r="V43" s="348">
        <v>5.7446000000000002</v>
      </c>
      <c r="W43" s="348">
        <v>6.6546000000000003</v>
      </c>
      <c r="X43" s="348">
        <v>6.6195000000000004</v>
      </c>
      <c r="Y43" s="375">
        <v>5.6319999999999997</v>
      </c>
      <c r="Z43" s="348">
        <v>5.9393000000000002</v>
      </c>
      <c r="AA43" s="348">
        <v>9.0882000000000005</v>
      </c>
      <c r="AB43" s="348">
        <v>5.1520000000000001</v>
      </c>
      <c r="AC43" s="348">
        <v>5.2320000000000002</v>
      </c>
      <c r="AD43" s="348">
        <v>5.4238</v>
      </c>
      <c r="AE43" s="348">
        <v>9.0882000000000005</v>
      </c>
      <c r="AF43" s="348">
        <v>6.3981000000000003</v>
      </c>
      <c r="AG43" s="569"/>
      <c r="AH43" s="346">
        <v>11</v>
      </c>
      <c r="AI43" s="346">
        <v>11</v>
      </c>
      <c r="AJ43" s="346">
        <v>12</v>
      </c>
      <c r="AK43" s="346">
        <v>14</v>
      </c>
      <c r="AL43" s="346">
        <v>1</v>
      </c>
      <c r="AM43" s="346">
        <v>9</v>
      </c>
      <c r="AN43" s="346">
        <v>13</v>
      </c>
      <c r="AO43" s="573">
        <v>13</v>
      </c>
      <c r="AP43" s="346">
        <v>15</v>
      </c>
      <c r="AQ43" s="346">
        <v>15</v>
      </c>
      <c r="AR43" s="346">
        <v>16</v>
      </c>
      <c r="AS43" s="346">
        <v>16</v>
      </c>
      <c r="AT43" s="346">
        <v>15</v>
      </c>
      <c r="AU43" s="346">
        <v>1</v>
      </c>
      <c r="AV43" s="346">
        <v>10</v>
      </c>
      <c r="AW43" s="346">
        <v>13</v>
      </c>
      <c r="AX43" s="346">
        <v>13</v>
      </c>
      <c r="AY43" s="346">
        <v>1</v>
      </c>
      <c r="AZ43" s="584"/>
      <c r="BA43" s="467">
        <v>8.76</v>
      </c>
      <c r="BB43" s="348">
        <v>85.93</v>
      </c>
      <c r="BC43" s="348">
        <v>0.56000000000000005</v>
      </c>
      <c r="BD43" s="348">
        <v>2.85</v>
      </c>
      <c r="BE43" s="375" t="s">
        <v>430</v>
      </c>
      <c r="BF43" s="375">
        <v>1.9</v>
      </c>
      <c r="BG43" s="374"/>
      <c r="BH43" s="594">
        <v>1.9</v>
      </c>
      <c r="BI43" s="348">
        <v>48.02</v>
      </c>
      <c r="BJ43" s="348">
        <v>11.93</v>
      </c>
      <c r="BK43" s="348">
        <v>29.39</v>
      </c>
      <c r="BL43" s="348" t="s">
        <v>430</v>
      </c>
      <c r="BM43" s="375">
        <v>0.62</v>
      </c>
      <c r="BN43" s="375" t="s">
        <v>430</v>
      </c>
      <c r="BO43" s="375">
        <v>8.14</v>
      </c>
      <c r="BP43" s="375" t="s">
        <v>430</v>
      </c>
      <c r="BQ43" s="375" t="s">
        <v>430</v>
      </c>
      <c r="BR43" s="466"/>
      <c r="BS43" s="373">
        <v>3.4263863300000001</v>
      </c>
      <c r="BT43" s="354">
        <v>5.6742415499999996</v>
      </c>
      <c r="BU43" s="430"/>
      <c r="BV43" s="374" t="s">
        <v>555</v>
      </c>
    </row>
    <row r="44" spans="1:74" s="428" customFormat="1" x14ac:dyDescent="0.25">
      <c r="A44" s="345" t="s">
        <v>7593</v>
      </c>
      <c r="B44" s="374"/>
      <c r="C44" s="719">
        <v>39100</v>
      </c>
      <c r="D44" s="373"/>
      <c r="E44" s="346">
        <v>1794.23</v>
      </c>
      <c r="F44" s="373"/>
      <c r="G44" s="347">
        <v>3966.4288000000001</v>
      </c>
      <c r="H44" s="374"/>
      <c r="I44" s="348">
        <v>1.0082199999999999</v>
      </c>
      <c r="J44" s="348">
        <v>7.45</v>
      </c>
      <c r="K44" s="348">
        <v>0.94247000000000003</v>
      </c>
      <c r="L44" s="348">
        <v>0.97807999999999995</v>
      </c>
      <c r="M44" s="362"/>
      <c r="N44" s="348">
        <v>3.5568</v>
      </c>
      <c r="O44" s="348">
        <v>3.5568</v>
      </c>
      <c r="P44" s="348">
        <v>0.24310000000000001</v>
      </c>
      <c r="Q44" s="348">
        <v>5.1260000000000003</v>
      </c>
      <c r="R44" s="348">
        <v>8.6362000000000005</v>
      </c>
      <c r="S44" s="348">
        <v>6.0585000000000004</v>
      </c>
      <c r="T44" s="348">
        <v>5.2859999999999996</v>
      </c>
      <c r="U44" s="348">
        <v>5.4264999999999999</v>
      </c>
      <c r="V44" s="348">
        <v>6.0429000000000004</v>
      </c>
      <c r="W44" s="348">
        <v>6.9512</v>
      </c>
      <c r="X44" s="348">
        <v>6.9663000000000004</v>
      </c>
      <c r="Y44" s="375">
        <v>5.9055999999999997</v>
      </c>
      <c r="Z44" s="348">
        <v>6.5708000000000002</v>
      </c>
      <c r="AA44" s="348">
        <v>8.5759000000000007</v>
      </c>
      <c r="AB44" s="348">
        <v>5.1816000000000004</v>
      </c>
      <c r="AC44" s="348">
        <v>5.4448999999999996</v>
      </c>
      <c r="AD44" s="348">
        <v>5.6161000000000003</v>
      </c>
      <c r="AE44" s="348">
        <v>8.5759000000000007</v>
      </c>
      <c r="AF44" s="348">
        <v>7.4062000000000001</v>
      </c>
      <c r="AG44" s="569"/>
      <c r="AH44" s="346">
        <v>12</v>
      </c>
      <c r="AI44" s="346">
        <v>12</v>
      </c>
      <c r="AJ44" s="346">
        <v>14</v>
      </c>
      <c r="AK44" s="346">
        <v>10</v>
      </c>
      <c r="AL44" s="346">
        <v>6</v>
      </c>
      <c r="AM44" s="346">
        <v>12</v>
      </c>
      <c r="AN44" s="346">
        <v>8</v>
      </c>
      <c r="AO44" s="573">
        <v>8</v>
      </c>
      <c r="AP44" s="346">
        <v>7</v>
      </c>
      <c r="AQ44" s="346">
        <v>5</v>
      </c>
      <c r="AR44" s="346">
        <v>6</v>
      </c>
      <c r="AS44" s="346">
        <v>9</v>
      </c>
      <c r="AT44" s="346">
        <v>7</v>
      </c>
      <c r="AU44" s="346">
        <v>4</v>
      </c>
      <c r="AV44" s="346">
        <v>8</v>
      </c>
      <c r="AW44" s="346">
        <v>8</v>
      </c>
      <c r="AX44" s="346">
        <v>7</v>
      </c>
      <c r="AY44" s="346">
        <v>4</v>
      </c>
      <c r="AZ44" s="584"/>
      <c r="BA44" s="467">
        <v>8.56</v>
      </c>
      <c r="BB44" s="348">
        <v>78.78</v>
      </c>
      <c r="BC44" s="348">
        <v>7.6</v>
      </c>
      <c r="BD44" s="348">
        <v>6.15</v>
      </c>
      <c r="BE44" s="375" t="s">
        <v>430</v>
      </c>
      <c r="BF44" s="375">
        <v>-1.0900000000000001</v>
      </c>
      <c r="BG44" s="374"/>
      <c r="BH44" s="594">
        <v>-1.0900000000000001</v>
      </c>
      <c r="BI44" s="348">
        <v>37.72</v>
      </c>
      <c r="BJ44" s="348">
        <v>4.25</v>
      </c>
      <c r="BK44" s="348">
        <v>50.56</v>
      </c>
      <c r="BL44" s="348" t="s">
        <v>430</v>
      </c>
      <c r="BM44" s="375">
        <v>1.69</v>
      </c>
      <c r="BN44" s="375" t="s">
        <v>430</v>
      </c>
      <c r="BO44" s="375">
        <v>6.87</v>
      </c>
      <c r="BP44" s="375" t="s">
        <v>430</v>
      </c>
      <c r="BQ44" s="375" t="s">
        <v>430</v>
      </c>
      <c r="BR44" s="466"/>
      <c r="BS44" s="373">
        <v>4.6561700095343799</v>
      </c>
      <c r="BT44" s="354">
        <v>11.492195648850799</v>
      </c>
      <c r="BU44" s="430"/>
      <c r="BV44" s="374" t="s">
        <v>555</v>
      </c>
    </row>
    <row r="45" spans="1:74" s="428" customFormat="1" x14ac:dyDescent="0.25">
      <c r="A45" s="345" t="s">
        <v>7594</v>
      </c>
      <c r="B45" s="374"/>
      <c r="C45" s="719">
        <v>38415</v>
      </c>
      <c r="D45" s="373"/>
      <c r="E45" s="346">
        <v>1130.9000000000001</v>
      </c>
      <c r="F45" s="373"/>
      <c r="G45" s="347">
        <v>44.214500000000001</v>
      </c>
      <c r="H45" s="374"/>
      <c r="I45" s="348">
        <v>1.32</v>
      </c>
      <c r="J45" s="348">
        <v>7.44</v>
      </c>
      <c r="K45" s="348">
        <v>0.97</v>
      </c>
      <c r="L45" s="348">
        <v>1.03</v>
      </c>
      <c r="M45" s="362"/>
      <c r="N45" s="348">
        <v>3.8260999999999998</v>
      </c>
      <c r="O45" s="348">
        <v>3.8260999999999998</v>
      </c>
      <c r="P45" s="348">
        <v>0.2477</v>
      </c>
      <c r="Q45" s="348">
        <v>5.6612</v>
      </c>
      <c r="R45" s="348">
        <v>9.0268999999999995</v>
      </c>
      <c r="S45" s="348">
        <v>6.3724999999999996</v>
      </c>
      <c r="T45" s="348">
        <v>5.4024000000000001</v>
      </c>
      <c r="U45" s="348">
        <v>5.5045000000000002</v>
      </c>
      <c r="V45" s="348">
        <v>6.109</v>
      </c>
      <c r="W45" s="348">
        <v>6.9454000000000002</v>
      </c>
      <c r="X45" s="348">
        <v>6.9752000000000001</v>
      </c>
      <c r="Y45" s="375">
        <v>5.8997999999999999</v>
      </c>
      <c r="Z45" s="348">
        <v>6.4139999999999997</v>
      </c>
      <c r="AA45" s="348">
        <v>8.9499999999999993</v>
      </c>
      <c r="AB45" s="348">
        <v>5.3860000000000001</v>
      </c>
      <c r="AC45" s="348">
        <v>5.5552999999999999</v>
      </c>
      <c r="AD45" s="348">
        <v>5.6753</v>
      </c>
      <c r="AE45" s="348">
        <v>8.9499999999999993</v>
      </c>
      <c r="AF45" s="348">
        <v>7.2769000000000004</v>
      </c>
      <c r="AG45" s="569"/>
      <c r="AH45" s="346">
        <v>8</v>
      </c>
      <c r="AI45" s="346">
        <v>8</v>
      </c>
      <c r="AJ45" s="346">
        <v>13</v>
      </c>
      <c r="AK45" s="346">
        <v>3</v>
      </c>
      <c r="AL45" s="346">
        <v>2</v>
      </c>
      <c r="AM45" s="346">
        <v>3</v>
      </c>
      <c r="AN45" s="346">
        <v>6</v>
      </c>
      <c r="AO45" s="573">
        <v>6</v>
      </c>
      <c r="AP45" s="346">
        <v>6</v>
      </c>
      <c r="AQ45" s="346">
        <v>6</v>
      </c>
      <c r="AR45" s="346">
        <v>5</v>
      </c>
      <c r="AS45" s="346">
        <v>10</v>
      </c>
      <c r="AT45" s="346">
        <v>12</v>
      </c>
      <c r="AU45" s="346">
        <v>2</v>
      </c>
      <c r="AV45" s="346">
        <v>5</v>
      </c>
      <c r="AW45" s="346">
        <v>6</v>
      </c>
      <c r="AX45" s="346">
        <v>6</v>
      </c>
      <c r="AY45" s="346">
        <v>2</v>
      </c>
      <c r="AZ45" s="584"/>
      <c r="BA45" s="467">
        <v>8.25</v>
      </c>
      <c r="BB45" s="348">
        <v>86.01</v>
      </c>
      <c r="BC45" s="348" t="s">
        <v>430</v>
      </c>
      <c r="BD45" s="348" t="s">
        <v>430</v>
      </c>
      <c r="BE45" s="375" t="s">
        <v>430</v>
      </c>
      <c r="BF45" s="375">
        <v>5.74</v>
      </c>
      <c r="BG45" s="374"/>
      <c r="BH45" s="594">
        <v>5.74</v>
      </c>
      <c r="BI45" s="348">
        <v>32.29</v>
      </c>
      <c r="BJ45" s="348">
        <v>1.81</v>
      </c>
      <c r="BK45" s="348">
        <v>51.91</v>
      </c>
      <c r="BL45" s="348" t="s">
        <v>430</v>
      </c>
      <c r="BM45" s="375">
        <v>8.25</v>
      </c>
      <c r="BN45" s="375" t="s">
        <v>430</v>
      </c>
      <c r="BO45" s="375" t="s">
        <v>430</v>
      </c>
      <c r="BP45" s="375" t="s">
        <v>430</v>
      </c>
      <c r="BQ45" s="375" t="s">
        <v>430</v>
      </c>
      <c r="BR45" s="466"/>
      <c r="BS45" s="373">
        <v>5.74887025942511</v>
      </c>
      <c r="BT45" s="354">
        <v>18.022812328197698</v>
      </c>
      <c r="BU45" s="430"/>
      <c r="BV45" s="374" t="s">
        <v>555</v>
      </c>
    </row>
    <row r="46" spans="1:74" s="428" customFormat="1" x14ac:dyDescent="0.25">
      <c r="A46" s="345" t="s">
        <v>7595</v>
      </c>
      <c r="B46" s="374"/>
      <c r="C46" s="719">
        <v>40516</v>
      </c>
      <c r="D46" s="373"/>
      <c r="E46" s="346">
        <v>1192.8699999999999</v>
      </c>
      <c r="F46" s="373"/>
      <c r="G46" s="347">
        <v>30.084499999999998</v>
      </c>
      <c r="H46" s="374"/>
      <c r="I46" s="348">
        <v>1.23041</v>
      </c>
      <c r="J46" s="348">
        <v>7.67</v>
      </c>
      <c r="K46" s="348">
        <v>0.89836000000000005</v>
      </c>
      <c r="L46" s="348">
        <v>0.95670999999999995</v>
      </c>
      <c r="M46" s="362"/>
      <c r="N46" s="348">
        <v>5.7454000000000001</v>
      </c>
      <c r="O46" s="348">
        <v>5.7454000000000001</v>
      </c>
      <c r="P46" s="348">
        <v>0.69340000000000002</v>
      </c>
      <c r="Q46" s="348">
        <v>5.4537000000000004</v>
      </c>
      <c r="R46" s="348">
        <v>8.8681999999999999</v>
      </c>
      <c r="S46" s="348">
        <v>6.6675000000000004</v>
      </c>
      <c r="T46" s="348">
        <v>5.5068000000000001</v>
      </c>
      <c r="U46" s="348">
        <v>5.5848000000000004</v>
      </c>
      <c r="V46" s="348">
        <v>7.3941999999999997</v>
      </c>
      <c r="W46" s="348">
        <v>7.6223999999999998</v>
      </c>
      <c r="X46" s="348">
        <v>7.5082000000000004</v>
      </c>
      <c r="Y46" s="375">
        <v>6.2154999999999996</v>
      </c>
      <c r="Z46" s="348">
        <v>6.5758999999999999</v>
      </c>
      <c r="AA46" s="348">
        <v>8.5555000000000003</v>
      </c>
      <c r="AB46" s="348">
        <v>5.6212999999999997</v>
      </c>
      <c r="AC46" s="348">
        <v>5.6369999999999996</v>
      </c>
      <c r="AD46" s="348">
        <v>5.7365000000000004</v>
      </c>
      <c r="AE46" s="348">
        <v>8.5555000000000003</v>
      </c>
      <c r="AF46" s="348">
        <v>7.4112999999999998</v>
      </c>
      <c r="AG46" s="569"/>
      <c r="AH46" s="346">
        <v>1</v>
      </c>
      <c r="AI46" s="346">
        <v>1</v>
      </c>
      <c r="AJ46" s="346">
        <v>9</v>
      </c>
      <c r="AK46" s="346">
        <v>4</v>
      </c>
      <c r="AL46" s="346">
        <v>3</v>
      </c>
      <c r="AM46" s="346">
        <v>1</v>
      </c>
      <c r="AN46" s="346">
        <v>5</v>
      </c>
      <c r="AO46" s="573">
        <v>5</v>
      </c>
      <c r="AP46" s="346">
        <v>1</v>
      </c>
      <c r="AQ46" s="346">
        <v>1</v>
      </c>
      <c r="AR46" s="346">
        <v>1</v>
      </c>
      <c r="AS46" s="346">
        <v>3</v>
      </c>
      <c r="AT46" s="346">
        <v>5</v>
      </c>
      <c r="AU46" s="346">
        <v>5</v>
      </c>
      <c r="AV46" s="346">
        <v>2</v>
      </c>
      <c r="AW46" s="346">
        <v>5</v>
      </c>
      <c r="AX46" s="346">
        <v>5</v>
      </c>
      <c r="AY46" s="346">
        <v>5</v>
      </c>
      <c r="AZ46" s="584"/>
      <c r="BA46" s="467">
        <v>10.91</v>
      </c>
      <c r="BB46" s="348">
        <v>75.17</v>
      </c>
      <c r="BC46" s="348">
        <v>4.29</v>
      </c>
      <c r="BD46" s="348">
        <v>9.83</v>
      </c>
      <c r="BE46" s="375" t="s">
        <v>430</v>
      </c>
      <c r="BF46" s="375">
        <v>-0.19</v>
      </c>
      <c r="BG46" s="374"/>
      <c r="BH46" s="594">
        <v>-0.19</v>
      </c>
      <c r="BI46" s="348">
        <v>28.46</v>
      </c>
      <c r="BJ46" s="348">
        <v>3.97</v>
      </c>
      <c r="BK46" s="348">
        <v>56.85</v>
      </c>
      <c r="BL46" s="348" t="s">
        <v>430</v>
      </c>
      <c r="BM46" s="375">
        <v>6.89</v>
      </c>
      <c r="BN46" s="375" t="s">
        <v>430</v>
      </c>
      <c r="BO46" s="375">
        <v>4.0199999999999996</v>
      </c>
      <c r="BP46" s="375" t="s">
        <v>430</v>
      </c>
      <c r="BQ46" s="375" t="s">
        <v>430</v>
      </c>
      <c r="BR46" s="466"/>
      <c r="BS46" s="373">
        <v>6.9242069099999997</v>
      </c>
      <c r="BT46" s="354">
        <v>8.66824437</v>
      </c>
      <c r="BU46" s="430"/>
      <c r="BV46" s="374" t="s">
        <v>555</v>
      </c>
    </row>
    <row r="47" spans="1:74" s="428" customFormat="1" x14ac:dyDescent="0.25">
      <c r="A47" s="345" t="s">
        <v>7596</v>
      </c>
      <c r="B47" s="374"/>
      <c r="C47" s="719">
        <v>45854</v>
      </c>
      <c r="D47" s="373"/>
      <c r="E47" s="346">
        <v>620.76300000000003</v>
      </c>
      <c r="F47" s="373"/>
      <c r="G47" s="347">
        <v>10.3805</v>
      </c>
      <c r="H47" s="374"/>
      <c r="I47" s="348">
        <v>1.06</v>
      </c>
      <c r="J47" s="348">
        <v>7.25</v>
      </c>
      <c r="K47" s="348">
        <v>0.93</v>
      </c>
      <c r="L47" s="348">
        <v>0.99</v>
      </c>
      <c r="M47" s="362"/>
      <c r="N47" s="348">
        <v>3.8691</v>
      </c>
      <c r="O47" s="348">
        <v>3.8691</v>
      </c>
      <c r="P47" s="348">
        <v>-0.40179999999999999</v>
      </c>
      <c r="Q47" s="348">
        <v>4.3775000000000004</v>
      </c>
      <c r="R47" s="348">
        <v>8.0282</v>
      </c>
      <c r="S47" s="348">
        <v>5.2115</v>
      </c>
      <c r="T47" s="348">
        <v>4.4936999999999996</v>
      </c>
      <c r="U47" s="348">
        <v>4.7388000000000003</v>
      </c>
      <c r="V47" s="348" t="s">
        <v>430</v>
      </c>
      <c r="W47" s="348" t="s">
        <v>430</v>
      </c>
      <c r="X47" s="348" t="s">
        <v>430</v>
      </c>
      <c r="Y47" s="375" t="s">
        <v>430</v>
      </c>
      <c r="Z47" s="348" t="s">
        <v>430</v>
      </c>
      <c r="AA47" s="348">
        <v>8.0701000000000001</v>
      </c>
      <c r="AB47" s="348">
        <v>4.3174999999999999</v>
      </c>
      <c r="AC47" s="348">
        <v>4.7417999999999996</v>
      </c>
      <c r="AD47" s="348" t="s">
        <v>430</v>
      </c>
      <c r="AE47" s="348">
        <v>8.0701000000000001</v>
      </c>
      <c r="AF47" s="348">
        <v>4.8731</v>
      </c>
      <c r="AG47" s="569"/>
      <c r="AH47" s="346">
        <v>7</v>
      </c>
      <c r="AI47" s="346">
        <v>7</v>
      </c>
      <c r="AJ47" s="346">
        <v>17</v>
      </c>
      <c r="AK47" s="346">
        <v>17</v>
      </c>
      <c r="AL47" s="346">
        <v>13</v>
      </c>
      <c r="AM47" s="346">
        <v>18</v>
      </c>
      <c r="AN47" s="346">
        <v>18</v>
      </c>
      <c r="AO47" s="573">
        <v>18</v>
      </c>
      <c r="AP47" s="346" t="s">
        <v>430</v>
      </c>
      <c r="AQ47" s="346" t="s">
        <v>430</v>
      </c>
      <c r="AR47" s="346" t="s">
        <v>430</v>
      </c>
      <c r="AS47" s="346" t="s">
        <v>430</v>
      </c>
      <c r="AT47" s="346" t="s">
        <v>430</v>
      </c>
      <c r="AU47" s="346">
        <v>11</v>
      </c>
      <c r="AV47" s="346">
        <v>18</v>
      </c>
      <c r="AW47" s="346">
        <v>18</v>
      </c>
      <c r="AX47" s="346" t="s">
        <v>430</v>
      </c>
      <c r="AY47" s="346">
        <v>11</v>
      </c>
      <c r="AZ47" s="584"/>
      <c r="BA47" s="467">
        <v>9.69</v>
      </c>
      <c r="BB47" s="348">
        <v>65.349999999999994</v>
      </c>
      <c r="BC47" s="348">
        <v>12.23</v>
      </c>
      <c r="BD47" s="348" t="s">
        <v>430</v>
      </c>
      <c r="BE47" s="375" t="s">
        <v>430</v>
      </c>
      <c r="BF47" s="375">
        <v>12.73</v>
      </c>
      <c r="BG47" s="374"/>
      <c r="BH47" s="594">
        <v>12.73</v>
      </c>
      <c r="BI47" s="348">
        <v>18.09</v>
      </c>
      <c r="BJ47" s="348" t="s">
        <v>430</v>
      </c>
      <c r="BK47" s="348">
        <v>59.49</v>
      </c>
      <c r="BL47" s="348" t="s">
        <v>430</v>
      </c>
      <c r="BM47" s="375">
        <v>0.61</v>
      </c>
      <c r="BN47" s="375" t="s">
        <v>430</v>
      </c>
      <c r="BO47" s="375">
        <v>9.07</v>
      </c>
      <c r="BP47" s="375" t="s">
        <v>430</v>
      </c>
      <c r="BQ47" s="375" t="s">
        <v>430</v>
      </c>
      <c r="BR47" s="466"/>
      <c r="BS47" s="373">
        <v>12.1930185112193</v>
      </c>
      <c r="BT47" s="354">
        <v>9.1710197909171001</v>
      </c>
      <c r="BU47" s="430"/>
      <c r="BV47" s="374" t="s">
        <v>555</v>
      </c>
    </row>
    <row r="48" spans="1:74" s="428" customFormat="1" x14ac:dyDescent="0.25">
      <c r="A48" s="345" t="s">
        <v>7597</v>
      </c>
      <c r="B48" s="374"/>
      <c r="C48" s="719">
        <v>45722</v>
      </c>
      <c r="D48" s="373"/>
      <c r="E48" s="346">
        <v>426.25</v>
      </c>
      <c r="F48" s="373"/>
      <c r="G48" s="347">
        <v>10.8195</v>
      </c>
      <c r="H48" s="374"/>
      <c r="I48" s="348">
        <v>1.46</v>
      </c>
      <c r="J48" s="348">
        <v>7.45</v>
      </c>
      <c r="K48" s="348">
        <v>0.9</v>
      </c>
      <c r="L48" s="348">
        <v>0.98</v>
      </c>
      <c r="M48" s="362"/>
      <c r="N48" s="348">
        <v>1.6870000000000001</v>
      </c>
      <c r="O48" s="348">
        <v>1.6870000000000001</v>
      </c>
      <c r="P48" s="348">
        <v>2.5554999999999999</v>
      </c>
      <c r="Q48" s="348">
        <v>4.8041</v>
      </c>
      <c r="R48" s="348">
        <v>7.7995999999999999</v>
      </c>
      <c r="S48" s="348">
        <v>6.4778000000000002</v>
      </c>
      <c r="T48" s="348">
        <v>5.8273000000000001</v>
      </c>
      <c r="U48" s="348">
        <v>5.8708999999999998</v>
      </c>
      <c r="V48" s="348">
        <v>6.4432999999999998</v>
      </c>
      <c r="W48" s="348" t="s">
        <v>430</v>
      </c>
      <c r="X48" s="348" t="s">
        <v>430</v>
      </c>
      <c r="Y48" s="375" t="s">
        <v>430</v>
      </c>
      <c r="Z48" s="348" t="s">
        <v>430</v>
      </c>
      <c r="AA48" s="348">
        <v>6.9770000000000003</v>
      </c>
      <c r="AB48" s="348">
        <v>5.9622000000000002</v>
      </c>
      <c r="AC48" s="348">
        <v>5.9452999999999996</v>
      </c>
      <c r="AD48" s="348">
        <v>6.0148000000000001</v>
      </c>
      <c r="AE48" s="348">
        <v>6.9770000000000003</v>
      </c>
      <c r="AF48" s="348">
        <v>7.1375000000000002</v>
      </c>
      <c r="AG48" s="569"/>
      <c r="AH48" s="346">
        <v>17</v>
      </c>
      <c r="AI48" s="346">
        <v>17</v>
      </c>
      <c r="AJ48" s="346">
        <v>1</v>
      </c>
      <c r="AK48" s="346">
        <v>13</v>
      </c>
      <c r="AL48" s="346">
        <v>16</v>
      </c>
      <c r="AM48" s="346">
        <v>2</v>
      </c>
      <c r="AN48" s="346">
        <v>1</v>
      </c>
      <c r="AO48" s="573">
        <v>2</v>
      </c>
      <c r="AP48" s="346">
        <v>3</v>
      </c>
      <c r="AQ48" s="346" t="s">
        <v>430</v>
      </c>
      <c r="AR48" s="346" t="s">
        <v>430</v>
      </c>
      <c r="AS48" s="346" t="s">
        <v>430</v>
      </c>
      <c r="AT48" s="346" t="s">
        <v>430</v>
      </c>
      <c r="AU48" s="346">
        <v>16</v>
      </c>
      <c r="AV48" s="346">
        <v>1</v>
      </c>
      <c r="AW48" s="346">
        <v>2</v>
      </c>
      <c r="AX48" s="346">
        <v>2</v>
      </c>
      <c r="AY48" s="346">
        <v>16</v>
      </c>
      <c r="AZ48" s="584"/>
      <c r="BA48" s="467">
        <v>10.56</v>
      </c>
      <c r="BB48" s="348">
        <v>73.760000000000005</v>
      </c>
      <c r="BC48" s="348">
        <v>3.49</v>
      </c>
      <c r="BD48" s="348">
        <v>10.38</v>
      </c>
      <c r="BE48" s="375">
        <v>29.08</v>
      </c>
      <c r="BF48" s="375">
        <v>1.81</v>
      </c>
      <c r="BG48" s="374"/>
      <c r="BH48" s="594">
        <v>1.81</v>
      </c>
      <c r="BI48" s="348">
        <v>32.57</v>
      </c>
      <c r="BJ48" s="348" t="s">
        <v>430</v>
      </c>
      <c r="BK48" s="348">
        <v>55.06</v>
      </c>
      <c r="BL48" s="348" t="s">
        <v>430</v>
      </c>
      <c r="BM48" s="375">
        <v>1.75</v>
      </c>
      <c r="BN48" s="375" t="s">
        <v>430</v>
      </c>
      <c r="BO48" s="375">
        <v>8.81</v>
      </c>
      <c r="BP48" s="375" t="s">
        <v>430</v>
      </c>
      <c r="BQ48" s="375">
        <v>29.08</v>
      </c>
      <c r="BR48" s="466"/>
      <c r="BS48" s="373">
        <v>5.9273912750858999</v>
      </c>
      <c r="BT48" s="354">
        <v>26.0439596042212</v>
      </c>
      <c r="BU48" s="430"/>
      <c r="BV48" s="374" t="s">
        <v>555</v>
      </c>
    </row>
    <row r="49" spans="1:74" x14ac:dyDescent="0.25">
      <c r="A49" s="318" t="s">
        <v>93</v>
      </c>
      <c r="B49" s="66"/>
      <c r="C49" s="720"/>
      <c r="D49" s="43"/>
      <c r="E49" s="51"/>
      <c r="F49" s="43"/>
      <c r="G49" s="55"/>
      <c r="H49" s="66"/>
      <c r="I49" s="59"/>
      <c r="J49" s="59"/>
      <c r="K49" s="59"/>
      <c r="L49" s="59"/>
      <c r="M49" s="258"/>
      <c r="N49" s="59">
        <v>3.6677</v>
      </c>
      <c r="O49" s="59">
        <v>3.6677</v>
      </c>
      <c r="P49" s="59">
        <v>0.67800000000000005</v>
      </c>
      <c r="Q49" s="59">
        <v>5.0456000000000003</v>
      </c>
      <c r="R49" s="59">
        <v>8.3665000000000003</v>
      </c>
      <c r="S49" s="59">
        <v>6.0385999999999997</v>
      </c>
      <c r="T49" s="59">
        <v>5.2362000000000002</v>
      </c>
      <c r="U49" s="59">
        <v>5.3887</v>
      </c>
      <c r="V49" s="59">
        <v>6.0995999999999997</v>
      </c>
      <c r="W49" s="59">
        <v>6.9537000000000004</v>
      </c>
      <c r="X49" s="59">
        <v>6.9635999999999996</v>
      </c>
      <c r="Y49" s="276">
        <v>6.0244</v>
      </c>
      <c r="Z49" s="59">
        <v>6.4412000000000003</v>
      </c>
      <c r="AA49" s="59">
        <v>7.9846000000000004</v>
      </c>
      <c r="AB49" s="59">
        <v>5.1506999999999996</v>
      </c>
      <c r="AC49" s="59">
        <v>5.4225000000000003</v>
      </c>
      <c r="AD49" s="59">
        <v>5.6035000000000004</v>
      </c>
      <c r="AE49" s="59">
        <v>7.9846000000000004</v>
      </c>
      <c r="AF49" s="59">
        <v>6.9132999999999996</v>
      </c>
      <c r="AG49" s="553"/>
      <c r="AH49" s="51">
        <v>18</v>
      </c>
      <c r="AI49" s="51">
        <v>18</v>
      </c>
      <c r="AJ49" s="51">
        <v>18</v>
      </c>
      <c r="AK49" s="51">
        <v>18</v>
      </c>
      <c r="AL49" s="51">
        <v>18</v>
      </c>
      <c r="AM49" s="51">
        <v>18</v>
      </c>
      <c r="AN49" s="51">
        <v>18</v>
      </c>
      <c r="AO49" s="630">
        <v>18</v>
      </c>
      <c r="AP49" s="51">
        <v>17</v>
      </c>
      <c r="AQ49" s="51">
        <v>16</v>
      </c>
      <c r="AR49" s="51">
        <v>16</v>
      </c>
      <c r="AS49" s="51">
        <v>16</v>
      </c>
      <c r="AT49" s="51">
        <v>16</v>
      </c>
      <c r="AU49" s="51">
        <v>18</v>
      </c>
      <c r="AV49" s="51">
        <v>18</v>
      </c>
      <c r="AW49" s="51">
        <v>18</v>
      </c>
      <c r="AX49" s="51">
        <v>17</v>
      </c>
      <c r="AY49" s="51">
        <v>18</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60">
        <v>5.7454000000000001</v>
      </c>
      <c r="O50" s="60">
        <v>5.7454000000000001</v>
      </c>
      <c r="P50" s="60">
        <v>2.5554999999999999</v>
      </c>
      <c r="Q50" s="60">
        <v>5.7739000000000003</v>
      </c>
      <c r="R50" s="60">
        <v>9.1020000000000003</v>
      </c>
      <c r="S50" s="60">
        <v>6.6675000000000004</v>
      </c>
      <c r="T50" s="60">
        <v>5.8273000000000001</v>
      </c>
      <c r="U50" s="60">
        <v>5.9104000000000001</v>
      </c>
      <c r="V50" s="60">
        <v>7.3941999999999997</v>
      </c>
      <c r="W50" s="60">
        <v>7.6223999999999998</v>
      </c>
      <c r="X50" s="60">
        <v>7.5082000000000004</v>
      </c>
      <c r="Y50" s="277">
        <v>7.2638999999999996</v>
      </c>
      <c r="Z50" s="60">
        <v>7.0982000000000003</v>
      </c>
      <c r="AA50" s="60">
        <v>9.0882000000000005</v>
      </c>
      <c r="AB50" s="60">
        <v>5.9622000000000002</v>
      </c>
      <c r="AC50" s="60">
        <v>5.9718</v>
      </c>
      <c r="AD50" s="60">
        <v>6.0911999999999997</v>
      </c>
      <c r="AE50" s="60">
        <v>9.0882000000000005</v>
      </c>
      <c r="AF50" s="60">
        <v>7.6725000000000003</v>
      </c>
      <c r="AG50" s="554"/>
      <c r="AH50" s="52"/>
      <c r="AI50" s="52"/>
      <c r="AJ50" s="52"/>
      <c r="AK50" s="52"/>
      <c r="AL50" s="52"/>
      <c r="AM50" s="52"/>
      <c r="AN50" s="52"/>
      <c r="AO50" s="314"/>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60">
        <v>1.6395</v>
      </c>
      <c r="O51" s="60">
        <v>1.6395</v>
      </c>
      <c r="P51" s="60">
        <v>-0.90149999999999997</v>
      </c>
      <c r="Q51" s="60">
        <v>3.9066000000000001</v>
      </c>
      <c r="R51" s="60">
        <v>7.4227999999999996</v>
      </c>
      <c r="S51" s="60">
        <v>5.2115</v>
      </c>
      <c r="T51" s="60">
        <v>4.4936999999999996</v>
      </c>
      <c r="U51" s="60">
        <v>4.7388000000000003</v>
      </c>
      <c r="V51" s="60">
        <v>5.6763000000000003</v>
      </c>
      <c r="W51" s="60">
        <v>6.5891999999999999</v>
      </c>
      <c r="X51" s="60">
        <v>6.6195000000000004</v>
      </c>
      <c r="Y51" s="277">
        <v>5.6319999999999997</v>
      </c>
      <c r="Z51" s="60">
        <v>5.9036</v>
      </c>
      <c r="AA51" s="60">
        <v>6.5491999999999999</v>
      </c>
      <c r="AB51" s="60">
        <v>4.3174999999999999</v>
      </c>
      <c r="AC51" s="60">
        <v>4.7417999999999996</v>
      </c>
      <c r="AD51" s="60">
        <v>5.2526999999999999</v>
      </c>
      <c r="AE51" s="60">
        <v>6.5491999999999999</v>
      </c>
      <c r="AF51" s="60">
        <v>4.8532999999999999</v>
      </c>
      <c r="AG51" s="554"/>
      <c r="AH51" s="52"/>
      <c r="AI51" s="52"/>
      <c r="AJ51" s="52"/>
      <c r="AK51" s="52"/>
      <c r="AL51" s="52"/>
      <c r="AM51" s="52"/>
      <c r="AN51" s="52"/>
      <c r="AO51" s="314"/>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61">
        <v>3.7608000000000001</v>
      </c>
      <c r="O52" s="61">
        <v>3.7608000000000001</v>
      </c>
      <c r="P52" s="61">
        <v>0.67315000000000003</v>
      </c>
      <c r="Q52" s="61">
        <v>5.1344000000000003</v>
      </c>
      <c r="R52" s="61">
        <v>8.5615500000000004</v>
      </c>
      <c r="S52" s="61">
        <v>6.1428500000000001</v>
      </c>
      <c r="T52" s="61">
        <v>5.2156000000000002</v>
      </c>
      <c r="U52" s="61">
        <v>5.3622500000000004</v>
      </c>
      <c r="V52" s="61">
        <v>5.9931000000000001</v>
      </c>
      <c r="W52" s="61">
        <v>6.8864999999999998</v>
      </c>
      <c r="X52" s="61">
        <v>6.9032499999999999</v>
      </c>
      <c r="Y52" s="279">
        <v>5.9093999999999998</v>
      </c>
      <c r="Z52" s="61">
        <v>6.5232000000000001</v>
      </c>
      <c r="AA52" s="61">
        <v>8.1640999999999995</v>
      </c>
      <c r="AB52" s="61">
        <v>5.1539999999999999</v>
      </c>
      <c r="AC52" s="61">
        <v>5.41</v>
      </c>
      <c r="AD52" s="61">
        <v>5.5364000000000004</v>
      </c>
      <c r="AE52" s="61">
        <v>8.1640999999999995</v>
      </c>
      <c r="AF52" s="61">
        <v>7.1391999999999998</v>
      </c>
      <c r="AG52" s="556"/>
      <c r="AH52" s="53"/>
      <c r="AI52" s="53"/>
      <c r="AJ52" s="53"/>
      <c r="AK52" s="53"/>
      <c r="AL52" s="53"/>
      <c r="AM52" s="53"/>
      <c r="AN52" s="53"/>
      <c r="AO52" s="567"/>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235</v>
      </c>
      <c r="B53" s="69"/>
      <c r="C53" s="723"/>
      <c r="D53" s="46"/>
      <c r="E53" s="54"/>
      <c r="F53" s="46"/>
      <c r="G53" s="58"/>
      <c r="H53" s="69"/>
      <c r="I53" s="62"/>
      <c r="J53" s="62"/>
      <c r="K53" s="62"/>
      <c r="L53" s="62"/>
      <c r="M53" s="263"/>
      <c r="N53" s="62"/>
      <c r="O53" s="62"/>
      <c r="P53" s="62"/>
      <c r="Q53" s="62"/>
      <c r="R53" s="62"/>
      <c r="S53" s="62"/>
      <c r="T53" s="62"/>
      <c r="U53" s="62"/>
      <c r="V53" s="62"/>
      <c r="W53" s="62"/>
      <c r="X53" s="62"/>
      <c r="Y53" s="245"/>
      <c r="Z53" s="62"/>
      <c r="AA53" s="62"/>
      <c r="AB53" s="62"/>
      <c r="AC53" s="62"/>
      <c r="AD53" s="62"/>
      <c r="AE53" s="62"/>
      <c r="AF53" s="62"/>
      <c r="AG53" s="557"/>
      <c r="AH53" s="54"/>
      <c r="AI53" s="54"/>
      <c r="AJ53" s="54"/>
      <c r="AK53" s="54"/>
      <c r="AL53" s="54"/>
      <c r="AM53" s="54"/>
      <c r="AN53" s="54"/>
      <c r="AO53" s="312"/>
      <c r="AP53" s="54"/>
      <c r="AQ53" s="54"/>
      <c r="AR53" s="54"/>
      <c r="AS53" s="54"/>
      <c r="AT53" s="54"/>
      <c r="AU53" s="54"/>
      <c r="AV53" s="54"/>
      <c r="AW53" s="54"/>
      <c r="AX53" s="54"/>
      <c r="AY53" s="54"/>
      <c r="AZ53" s="582"/>
      <c r="BA53" s="280"/>
      <c r="BB53" s="62"/>
      <c r="BC53" s="62"/>
      <c r="BD53" s="62"/>
      <c r="BE53" s="245"/>
      <c r="BF53" s="245"/>
      <c r="BG53" s="69"/>
      <c r="BH53" s="585"/>
      <c r="BI53" s="62"/>
      <c r="BJ53" s="62"/>
      <c r="BK53" s="62"/>
      <c r="BL53" s="62"/>
      <c r="BM53" s="245"/>
      <c r="BN53" s="592"/>
      <c r="BO53" s="592"/>
      <c r="BP53" s="592"/>
      <c r="BQ53" s="592"/>
      <c r="BR53" s="150"/>
      <c r="BS53" s="46"/>
      <c r="BT53" s="91"/>
      <c r="BU53" s="41"/>
      <c r="BV53" s="69"/>
    </row>
    <row r="54" spans="1:74" s="428" customFormat="1" x14ac:dyDescent="0.25">
      <c r="A54" s="345" t="s">
        <v>7598</v>
      </c>
      <c r="B54" s="374"/>
      <c r="C54" s="719">
        <v>46041</v>
      </c>
      <c r="D54" s="373"/>
      <c r="E54" s="346">
        <v>924.53099999999995</v>
      </c>
      <c r="F54" s="373"/>
      <c r="G54" s="347">
        <v>1018.1328</v>
      </c>
      <c r="H54" s="374"/>
      <c r="I54" s="348">
        <v>0.99287999999999998</v>
      </c>
      <c r="J54" s="348">
        <v>7.22</v>
      </c>
      <c r="K54" s="348">
        <v>0.88904000000000005</v>
      </c>
      <c r="L54" s="348">
        <v>0.95506999999999997</v>
      </c>
      <c r="M54" s="362"/>
      <c r="N54" s="348">
        <v>4.0439999999999996</v>
      </c>
      <c r="O54" s="348">
        <v>4.0439999999999996</v>
      </c>
      <c r="P54" s="348">
        <v>1.502</v>
      </c>
      <c r="Q54" s="348">
        <v>5.8098999999999998</v>
      </c>
      <c r="R54" s="348">
        <v>9.3310999999999993</v>
      </c>
      <c r="S54" s="348">
        <v>6.5308000000000002</v>
      </c>
      <c r="T54" s="348" t="s">
        <v>430</v>
      </c>
      <c r="U54" s="348" t="s">
        <v>430</v>
      </c>
      <c r="V54" s="348" t="s">
        <v>430</v>
      </c>
      <c r="W54" s="348" t="s">
        <v>430</v>
      </c>
      <c r="X54" s="348" t="s">
        <v>430</v>
      </c>
      <c r="Y54" s="375" t="s">
        <v>430</v>
      </c>
      <c r="Z54" s="348" t="s">
        <v>430</v>
      </c>
      <c r="AA54" s="348">
        <v>9.2186000000000003</v>
      </c>
      <c r="AB54" s="348" t="s">
        <v>430</v>
      </c>
      <c r="AC54" s="348" t="s">
        <v>430</v>
      </c>
      <c r="AD54" s="348" t="s">
        <v>430</v>
      </c>
      <c r="AE54" s="348">
        <v>9.2186000000000003</v>
      </c>
      <c r="AF54" s="348">
        <v>6.7534999999999998</v>
      </c>
      <c r="AG54" s="569"/>
      <c r="AH54" s="346">
        <v>5</v>
      </c>
      <c r="AI54" s="346">
        <v>5</v>
      </c>
      <c r="AJ54" s="346">
        <v>2</v>
      </c>
      <c r="AK54" s="346">
        <v>2</v>
      </c>
      <c r="AL54" s="346">
        <v>3</v>
      </c>
      <c r="AM54" s="346">
        <v>3</v>
      </c>
      <c r="AN54" s="346" t="s">
        <v>430</v>
      </c>
      <c r="AO54" s="573" t="s">
        <v>430</v>
      </c>
      <c r="AP54" s="346" t="s">
        <v>430</v>
      </c>
      <c r="AQ54" s="346" t="s">
        <v>430</v>
      </c>
      <c r="AR54" s="346" t="s">
        <v>430</v>
      </c>
      <c r="AS54" s="346" t="s">
        <v>430</v>
      </c>
      <c r="AT54" s="346" t="s">
        <v>430</v>
      </c>
      <c r="AU54" s="346">
        <v>3</v>
      </c>
      <c r="AV54" s="346" t="s">
        <v>430</v>
      </c>
      <c r="AW54" s="346" t="s">
        <v>430</v>
      </c>
      <c r="AX54" s="346" t="s">
        <v>430</v>
      </c>
      <c r="AY54" s="346">
        <v>3</v>
      </c>
      <c r="AZ54" s="584"/>
      <c r="BA54" s="467">
        <v>10.17</v>
      </c>
      <c r="BB54" s="348">
        <v>84.44</v>
      </c>
      <c r="BC54" s="348" t="s">
        <v>430</v>
      </c>
      <c r="BD54" s="348" t="s">
        <v>430</v>
      </c>
      <c r="BE54" s="375" t="s">
        <v>430</v>
      </c>
      <c r="BF54" s="375">
        <v>5.39</v>
      </c>
      <c r="BG54" s="374"/>
      <c r="BH54" s="594">
        <v>5.39</v>
      </c>
      <c r="BI54" s="348">
        <v>34.26</v>
      </c>
      <c r="BJ54" s="348">
        <v>5.82</v>
      </c>
      <c r="BK54" s="348">
        <v>44.35</v>
      </c>
      <c r="BL54" s="348" t="s">
        <v>430</v>
      </c>
      <c r="BM54" s="375" t="s">
        <v>430</v>
      </c>
      <c r="BN54" s="375" t="s">
        <v>430</v>
      </c>
      <c r="BO54" s="375">
        <v>10.17</v>
      </c>
      <c r="BP54" s="375" t="s">
        <v>430</v>
      </c>
      <c r="BQ54" s="375" t="s">
        <v>430</v>
      </c>
      <c r="BR54" s="466"/>
      <c r="BS54" s="373">
        <v>12.10888299</v>
      </c>
      <c r="BT54" s="354">
        <v>14.957620589999999</v>
      </c>
      <c r="BU54" s="430"/>
      <c r="BV54" s="374" t="s">
        <v>555</v>
      </c>
    </row>
    <row r="55" spans="1:74" s="428" customFormat="1" x14ac:dyDescent="0.25">
      <c r="A55" s="345" t="s">
        <v>7599</v>
      </c>
      <c r="B55" s="374"/>
      <c r="C55" s="719">
        <v>46073</v>
      </c>
      <c r="D55" s="373"/>
      <c r="E55" s="346">
        <v>632.21799999999996</v>
      </c>
      <c r="F55" s="373"/>
      <c r="G55" s="347">
        <v>1010.9708000000001</v>
      </c>
      <c r="H55" s="374"/>
      <c r="I55" s="348">
        <v>0.97807999999999995</v>
      </c>
      <c r="J55" s="348">
        <v>7.33</v>
      </c>
      <c r="K55" s="348">
        <v>0.89315</v>
      </c>
      <c r="L55" s="348">
        <v>0.95616000000000001</v>
      </c>
      <c r="M55" s="362"/>
      <c r="N55" s="348">
        <v>2.3664999999999998</v>
      </c>
      <c r="O55" s="348">
        <v>2.3664999999999998</v>
      </c>
      <c r="P55" s="348">
        <v>0.66339999999999999</v>
      </c>
      <c r="Q55" s="348">
        <v>4.9527999999999999</v>
      </c>
      <c r="R55" s="348">
        <v>8.8895999999999997</v>
      </c>
      <c r="S55" s="348" t="s">
        <v>430</v>
      </c>
      <c r="T55" s="348" t="s">
        <v>430</v>
      </c>
      <c r="U55" s="348" t="s">
        <v>430</v>
      </c>
      <c r="V55" s="348" t="s">
        <v>430</v>
      </c>
      <c r="W55" s="348" t="s">
        <v>430</v>
      </c>
      <c r="X55" s="348" t="s">
        <v>430</v>
      </c>
      <c r="Y55" s="375" t="s">
        <v>430</v>
      </c>
      <c r="Z55" s="348" t="s">
        <v>430</v>
      </c>
      <c r="AA55" s="348">
        <v>8.8579000000000008</v>
      </c>
      <c r="AB55" s="348" t="s">
        <v>430</v>
      </c>
      <c r="AC55" s="348" t="s">
        <v>430</v>
      </c>
      <c r="AD55" s="348" t="s">
        <v>430</v>
      </c>
      <c r="AE55" s="348">
        <v>8.8579000000000008</v>
      </c>
      <c r="AF55" s="348">
        <v>6.0671999999999997</v>
      </c>
      <c r="AG55" s="569"/>
      <c r="AH55" s="346">
        <v>7</v>
      </c>
      <c r="AI55" s="346">
        <v>7</v>
      </c>
      <c r="AJ55" s="346">
        <v>6</v>
      </c>
      <c r="AK55" s="346">
        <v>6</v>
      </c>
      <c r="AL55" s="346">
        <v>7</v>
      </c>
      <c r="AM55" s="346" t="s">
        <v>430</v>
      </c>
      <c r="AN55" s="346" t="s">
        <v>430</v>
      </c>
      <c r="AO55" s="573" t="s">
        <v>430</v>
      </c>
      <c r="AP55" s="346" t="s">
        <v>430</v>
      </c>
      <c r="AQ55" s="346" t="s">
        <v>430</v>
      </c>
      <c r="AR55" s="346" t="s">
        <v>430</v>
      </c>
      <c r="AS55" s="346" t="s">
        <v>430</v>
      </c>
      <c r="AT55" s="346" t="s">
        <v>430</v>
      </c>
      <c r="AU55" s="346">
        <v>7</v>
      </c>
      <c r="AV55" s="346" t="s">
        <v>430</v>
      </c>
      <c r="AW55" s="346" t="s">
        <v>430</v>
      </c>
      <c r="AX55" s="346" t="s">
        <v>430</v>
      </c>
      <c r="AY55" s="346">
        <v>7</v>
      </c>
      <c r="AZ55" s="584"/>
      <c r="BA55" s="467">
        <v>4</v>
      </c>
      <c r="BB55" s="348">
        <v>81.599999999999994</v>
      </c>
      <c r="BC55" s="348">
        <v>8.73</v>
      </c>
      <c r="BD55" s="348" t="s">
        <v>430</v>
      </c>
      <c r="BE55" s="375" t="s">
        <v>430</v>
      </c>
      <c r="BF55" s="375">
        <v>5.67</v>
      </c>
      <c r="BG55" s="374"/>
      <c r="BH55" s="594">
        <v>5.67</v>
      </c>
      <c r="BI55" s="348">
        <v>44.32</v>
      </c>
      <c r="BJ55" s="348">
        <v>7.36</v>
      </c>
      <c r="BK55" s="348">
        <v>38.65</v>
      </c>
      <c r="BL55" s="348" t="s">
        <v>430</v>
      </c>
      <c r="BM55" s="375">
        <v>4</v>
      </c>
      <c r="BN55" s="375" t="s">
        <v>430</v>
      </c>
      <c r="BO55" s="375" t="s">
        <v>430</v>
      </c>
      <c r="BP55" s="375" t="s">
        <v>430</v>
      </c>
      <c r="BQ55" s="375" t="s">
        <v>430</v>
      </c>
      <c r="BR55" s="466"/>
      <c r="BS55" s="373" t="s">
        <v>430</v>
      </c>
      <c r="BT55" s="354">
        <v>12.682001489999999</v>
      </c>
      <c r="BU55" s="430"/>
      <c r="BV55" s="374" t="s">
        <v>555</v>
      </c>
    </row>
    <row r="56" spans="1:74" s="428" customFormat="1" x14ac:dyDescent="0.25">
      <c r="A56" s="345" t="s">
        <v>7600</v>
      </c>
      <c r="B56" s="374"/>
      <c r="C56" s="719">
        <v>42781</v>
      </c>
      <c r="D56" s="373"/>
      <c r="E56" s="346">
        <v>537.70000000000005</v>
      </c>
      <c r="F56" s="373"/>
      <c r="G56" s="347">
        <v>1846.9495999999999</v>
      </c>
      <c r="H56" s="374"/>
      <c r="I56" s="348">
        <v>0.90786</v>
      </c>
      <c r="J56" s="348">
        <v>7.68</v>
      </c>
      <c r="K56" s="348">
        <v>0.81084999999999996</v>
      </c>
      <c r="L56" s="348">
        <v>0.86577999999999999</v>
      </c>
      <c r="M56" s="362"/>
      <c r="N56" s="348">
        <v>6.2843999999999998</v>
      </c>
      <c r="O56" s="348">
        <v>6.2843999999999998</v>
      </c>
      <c r="P56" s="348">
        <v>2.0007000000000001</v>
      </c>
      <c r="Q56" s="348">
        <v>6.5647000000000002</v>
      </c>
      <c r="R56" s="348">
        <v>9.5858000000000008</v>
      </c>
      <c r="S56" s="348">
        <v>6.8963000000000001</v>
      </c>
      <c r="T56" s="348">
        <v>5.8994999999999997</v>
      </c>
      <c r="U56" s="348">
        <v>6.0956000000000001</v>
      </c>
      <c r="V56" s="348">
        <v>6.6345999999999998</v>
      </c>
      <c r="W56" s="348">
        <v>7.5288000000000004</v>
      </c>
      <c r="X56" s="348">
        <v>7.5477999999999996</v>
      </c>
      <c r="Y56" s="375">
        <v>6.4863999999999997</v>
      </c>
      <c r="Z56" s="348" t="s">
        <v>430</v>
      </c>
      <c r="AA56" s="348">
        <v>9.5511999999999997</v>
      </c>
      <c r="AB56" s="348">
        <v>5.9333</v>
      </c>
      <c r="AC56" s="348">
        <v>6.0418000000000003</v>
      </c>
      <c r="AD56" s="348">
        <v>6.3103999999999996</v>
      </c>
      <c r="AE56" s="348">
        <v>9.5511999999999997</v>
      </c>
      <c r="AF56" s="348">
        <v>6.8963000000000001</v>
      </c>
      <c r="AG56" s="569"/>
      <c r="AH56" s="346">
        <v>1</v>
      </c>
      <c r="AI56" s="346">
        <v>1</v>
      </c>
      <c r="AJ56" s="346">
        <v>1</v>
      </c>
      <c r="AK56" s="346">
        <v>1</v>
      </c>
      <c r="AL56" s="346">
        <v>1</v>
      </c>
      <c r="AM56" s="346">
        <v>1</v>
      </c>
      <c r="AN56" s="346">
        <v>1</v>
      </c>
      <c r="AO56" s="573">
        <v>1</v>
      </c>
      <c r="AP56" s="346">
        <v>1</v>
      </c>
      <c r="AQ56" s="346">
        <v>1</v>
      </c>
      <c r="AR56" s="346">
        <v>1</v>
      </c>
      <c r="AS56" s="346">
        <v>1</v>
      </c>
      <c r="AT56" s="346" t="s">
        <v>430</v>
      </c>
      <c r="AU56" s="346">
        <v>2</v>
      </c>
      <c r="AV56" s="346">
        <v>1</v>
      </c>
      <c r="AW56" s="346">
        <v>1</v>
      </c>
      <c r="AX56" s="346">
        <v>1</v>
      </c>
      <c r="AY56" s="346">
        <v>2</v>
      </c>
      <c r="AZ56" s="584"/>
      <c r="BA56" s="467">
        <v>6.31</v>
      </c>
      <c r="BB56" s="348">
        <v>53.13</v>
      </c>
      <c r="BC56" s="348">
        <v>20.89</v>
      </c>
      <c r="BD56" s="348">
        <v>13.73</v>
      </c>
      <c r="BE56" s="375" t="s">
        <v>430</v>
      </c>
      <c r="BF56" s="375">
        <v>5.95</v>
      </c>
      <c r="BG56" s="374"/>
      <c r="BH56" s="594">
        <v>5.95</v>
      </c>
      <c r="BI56" s="348">
        <v>10.17</v>
      </c>
      <c r="BJ56" s="348" t="s">
        <v>430</v>
      </c>
      <c r="BK56" s="348">
        <v>77.569999999999993</v>
      </c>
      <c r="BL56" s="348" t="s">
        <v>430</v>
      </c>
      <c r="BM56" s="375">
        <v>3.64</v>
      </c>
      <c r="BN56" s="375" t="s">
        <v>430</v>
      </c>
      <c r="BO56" s="375">
        <v>2.67</v>
      </c>
      <c r="BP56" s="375" t="s">
        <v>430</v>
      </c>
      <c r="BQ56" s="375" t="s">
        <v>430</v>
      </c>
      <c r="BR56" s="466"/>
      <c r="BS56" s="373">
        <v>9.0182602481963503</v>
      </c>
      <c r="BT56" s="354">
        <v>10.831122577833799</v>
      </c>
      <c r="BU56" s="430"/>
      <c r="BV56" s="374" t="s">
        <v>555</v>
      </c>
    </row>
    <row r="57" spans="1:74" s="428" customFormat="1" x14ac:dyDescent="0.25">
      <c r="A57" s="345" t="s">
        <v>7601</v>
      </c>
      <c r="B57" s="374"/>
      <c r="C57" s="719">
        <v>45736</v>
      </c>
      <c r="D57" s="373"/>
      <c r="E57" s="346">
        <v>521.42700000000002</v>
      </c>
      <c r="F57" s="373"/>
      <c r="G57" s="347">
        <v>1078.1926000000001</v>
      </c>
      <c r="H57" s="374"/>
      <c r="I57" s="348">
        <v>0.92</v>
      </c>
      <c r="J57" s="348">
        <v>7.28</v>
      </c>
      <c r="K57" s="348">
        <v>0.85</v>
      </c>
      <c r="L57" s="348">
        <v>0.91</v>
      </c>
      <c r="M57" s="362"/>
      <c r="N57" s="348">
        <v>4.3087</v>
      </c>
      <c r="O57" s="348">
        <v>4.3087</v>
      </c>
      <c r="P57" s="348">
        <v>1.3525</v>
      </c>
      <c r="Q57" s="348">
        <v>5.4993999999999996</v>
      </c>
      <c r="R57" s="348">
        <v>9.3485999999999994</v>
      </c>
      <c r="S57" s="348">
        <v>6.4130000000000003</v>
      </c>
      <c r="T57" s="348">
        <v>5.7834000000000003</v>
      </c>
      <c r="U57" s="348">
        <v>5.8414999999999999</v>
      </c>
      <c r="V57" s="348">
        <v>6.3879000000000001</v>
      </c>
      <c r="W57" s="348" t="s">
        <v>430</v>
      </c>
      <c r="X57" s="348" t="s">
        <v>430</v>
      </c>
      <c r="Y57" s="375" t="s">
        <v>430</v>
      </c>
      <c r="Z57" s="348" t="s">
        <v>430</v>
      </c>
      <c r="AA57" s="348">
        <v>9.1891999999999996</v>
      </c>
      <c r="AB57" s="348">
        <v>5.5458999999999996</v>
      </c>
      <c r="AC57" s="348">
        <v>5.8758999999999997</v>
      </c>
      <c r="AD57" s="348">
        <v>6.0284000000000004</v>
      </c>
      <c r="AE57" s="348">
        <v>9.1891999999999996</v>
      </c>
      <c r="AF57" s="348">
        <v>7.0566000000000004</v>
      </c>
      <c r="AG57" s="569"/>
      <c r="AH57" s="346">
        <v>3</v>
      </c>
      <c r="AI57" s="346">
        <v>3</v>
      </c>
      <c r="AJ57" s="346">
        <v>3</v>
      </c>
      <c r="AK57" s="346">
        <v>3</v>
      </c>
      <c r="AL57" s="346">
        <v>2</v>
      </c>
      <c r="AM57" s="346">
        <v>5</v>
      </c>
      <c r="AN57" s="346">
        <v>3</v>
      </c>
      <c r="AO57" s="573">
        <v>4</v>
      </c>
      <c r="AP57" s="346">
        <v>4</v>
      </c>
      <c r="AQ57" s="346" t="s">
        <v>430</v>
      </c>
      <c r="AR57" s="346" t="s">
        <v>430</v>
      </c>
      <c r="AS57" s="346" t="s">
        <v>430</v>
      </c>
      <c r="AT57" s="346" t="s">
        <v>430</v>
      </c>
      <c r="AU57" s="346">
        <v>4</v>
      </c>
      <c r="AV57" s="346">
        <v>4</v>
      </c>
      <c r="AW57" s="346">
        <v>3</v>
      </c>
      <c r="AX57" s="346">
        <v>4</v>
      </c>
      <c r="AY57" s="346">
        <v>4</v>
      </c>
      <c r="AZ57" s="584"/>
      <c r="BA57" s="467">
        <v>11.79</v>
      </c>
      <c r="BB57" s="348">
        <v>80.099999999999994</v>
      </c>
      <c r="BC57" s="348">
        <v>1.98</v>
      </c>
      <c r="BD57" s="348">
        <v>3.96</v>
      </c>
      <c r="BE57" s="375" t="s">
        <v>430</v>
      </c>
      <c r="BF57" s="375">
        <v>2.17</v>
      </c>
      <c r="BG57" s="374"/>
      <c r="BH57" s="594">
        <v>2.17</v>
      </c>
      <c r="BI57" s="348">
        <v>43.48</v>
      </c>
      <c r="BJ57" s="348">
        <v>4.9000000000000004</v>
      </c>
      <c r="BK57" s="348">
        <v>37.659999999999997</v>
      </c>
      <c r="BL57" s="348" t="s">
        <v>430</v>
      </c>
      <c r="BM57" s="375">
        <v>1</v>
      </c>
      <c r="BN57" s="375" t="s">
        <v>430</v>
      </c>
      <c r="BO57" s="375">
        <v>10.79</v>
      </c>
      <c r="BP57" s="375" t="s">
        <v>430</v>
      </c>
      <c r="BQ57" s="375" t="s">
        <v>430</v>
      </c>
      <c r="BR57" s="466"/>
      <c r="BS57" s="373">
        <v>9.8622279200000005</v>
      </c>
      <c r="BT57" s="354">
        <v>3.9636992200000001</v>
      </c>
      <c r="BU57" s="430"/>
      <c r="BV57" s="374" t="s">
        <v>555</v>
      </c>
    </row>
    <row r="58" spans="1:74" s="428" customFormat="1" x14ac:dyDescent="0.25">
      <c r="A58" s="345" t="s">
        <v>7602</v>
      </c>
      <c r="B58" s="374"/>
      <c r="C58" s="719">
        <v>41275</v>
      </c>
      <c r="D58" s="373"/>
      <c r="E58" s="346">
        <v>369.31</v>
      </c>
      <c r="F58" s="373"/>
      <c r="G58" s="347">
        <v>3896.5508</v>
      </c>
      <c r="H58" s="374"/>
      <c r="I58" s="348">
        <v>1.04</v>
      </c>
      <c r="J58" s="348">
        <v>7.54</v>
      </c>
      <c r="K58" s="348">
        <v>0.96</v>
      </c>
      <c r="L58" s="348">
        <v>1</v>
      </c>
      <c r="M58" s="362"/>
      <c r="N58" s="348">
        <v>4.4382999999999999</v>
      </c>
      <c r="O58" s="348">
        <v>4.4382999999999999</v>
      </c>
      <c r="P58" s="348">
        <v>0.67520000000000002</v>
      </c>
      <c r="Q58" s="348">
        <v>4.6660000000000004</v>
      </c>
      <c r="R58" s="348">
        <v>9.1852</v>
      </c>
      <c r="S58" s="348">
        <v>6.1386000000000003</v>
      </c>
      <c r="T58" s="348">
        <v>5.4138000000000002</v>
      </c>
      <c r="U58" s="348">
        <v>5.6788999999999996</v>
      </c>
      <c r="V58" s="348">
        <v>6.2923</v>
      </c>
      <c r="W58" s="348">
        <v>7.4062000000000001</v>
      </c>
      <c r="X58" s="348">
        <v>7.3766999999999996</v>
      </c>
      <c r="Y58" s="375">
        <v>6.3989000000000003</v>
      </c>
      <c r="Z58" s="348">
        <v>4.7117000000000004</v>
      </c>
      <c r="AA58" s="348">
        <v>8.9542000000000002</v>
      </c>
      <c r="AB58" s="348">
        <v>5.2525000000000004</v>
      </c>
      <c r="AC58" s="348">
        <v>5.5812999999999997</v>
      </c>
      <c r="AD58" s="348">
        <v>5.8704999999999998</v>
      </c>
      <c r="AE58" s="348">
        <v>8.9542000000000002</v>
      </c>
      <c r="AF58" s="348">
        <v>5.8586999999999998</v>
      </c>
      <c r="AG58" s="569"/>
      <c r="AH58" s="346">
        <v>2</v>
      </c>
      <c r="AI58" s="346">
        <v>2</v>
      </c>
      <c r="AJ58" s="346">
        <v>5</v>
      </c>
      <c r="AK58" s="346">
        <v>7</v>
      </c>
      <c r="AL58" s="346">
        <v>5</v>
      </c>
      <c r="AM58" s="346">
        <v>6</v>
      </c>
      <c r="AN58" s="346">
        <v>5</v>
      </c>
      <c r="AO58" s="573">
        <v>5</v>
      </c>
      <c r="AP58" s="346">
        <v>5</v>
      </c>
      <c r="AQ58" s="346">
        <v>3</v>
      </c>
      <c r="AR58" s="346">
        <v>3</v>
      </c>
      <c r="AS58" s="346">
        <v>3</v>
      </c>
      <c r="AT58" s="346">
        <v>3</v>
      </c>
      <c r="AU58" s="346">
        <v>6</v>
      </c>
      <c r="AV58" s="346">
        <v>5</v>
      </c>
      <c r="AW58" s="346">
        <v>5</v>
      </c>
      <c r="AX58" s="346">
        <v>5</v>
      </c>
      <c r="AY58" s="346">
        <v>6</v>
      </c>
      <c r="AZ58" s="584"/>
      <c r="BA58" s="467">
        <v>6.84</v>
      </c>
      <c r="BB58" s="348">
        <v>79.5</v>
      </c>
      <c r="BC58" s="348">
        <v>7.47</v>
      </c>
      <c r="BD58" s="348">
        <v>2.98</v>
      </c>
      <c r="BE58" s="375" t="s">
        <v>430</v>
      </c>
      <c r="BF58" s="375">
        <v>3.2</v>
      </c>
      <c r="BG58" s="374"/>
      <c r="BH58" s="594">
        <v>3.2</v>
      </c>
      <c r="BI58" s="348">
        <v>31.39</v>
      </c>
      <c r="BJ58" s="348">
        <v>13.1</v>
      </c>
      <c r="BK58" s="348">
        <v>45.47</v>
      </c>
      <c r="BL58" s="348" t="s">
        <v>430</v>
      </c>
      <c r="BM58" s="375">
        <v>1.1499999999999999</v>
      </c>
      <c r="BN58" s="375" t="s">
        <v>430</v>
      </c>
      <c r="BO58" s="375">
        <v>5.69</v>
      </c>
      <c r="BP58" s="375" t="s">
        <v>430</v>
      </c>
      <c r="BQ58" s="375" t="s">
        <v>430</v>
      </c>
      <c r="BR58" s="466"/>
      <c r="BS58" s="373">
        <v>7.5759066300000004</v>
      </c>
      <c r="BT58" s="354">
        <v>13.135189459999999</v>
      </c>
      <c r="BU58" s="430"/>
      <c r="BV58" s="374" t="s">
        <v>555</v>
      </c>
    </row>
    <row r="59" spans="1:74" s="428" customFormat="1" x14ac:dyDescent="0.25">
      <c r="A59" s="345" t="s">
        <v>7603</v>
      </c>
      <c r="B59" s="374"/>
      <c r="C59" s="719">
        <v>41276</v>
      </c>
      <c r="D59" s="373"/>
      <c r="E59" s="346">
        <v>288.81</v>
      </c>
      <c r="F59" s="373"/>
      <c r="G59" s="347">
        <v>46.194200000000002</v>
      </c>
      <c r="H59" s="374"/>
      <c r="I59" s="348">
        <v>0.93</v>
      </c>
      <c r="J59" s="348">
        <v>7.65</v>
      </c>
      <c r="K59" s="348">
        <v>0.82</v>
      </c>
      <c r="L59" s="348">
        <v>0.86</v>
      </c>
      <c r="M59" s="362"/>
      <c r="N59" s="348">
        <v>3.3458999999999999</v>
      </c>
      <c r="O59" s="348">
        <v>3.3458999999999999</v>
      </c>
      <c r="P59" s="348">
        <v>0.36120000000000002</v>
      </c>
      <c r="Q59" s="348">
        <v>5.0496999999999996</v>
      </c>
      <c r="R59" s="348">
        <v>9.3178000000000001</v>
      </c>
      <c r="S59" s="348">
        <v>6.7077</v>
      </c>
      <c r="T59" s="348">
        <v>5.8651999999999997</v>
      </c>
      <c r="U59" s="348">
        <v>6.0067000000000004</v>
      </c>
      <c r="V59" s="348">
        <v>6.5667999999999997</v>
      </c>
      <c r="W59" s="348">
        <v>7.4199000000000002</v>
      </c>
      <c r="X59" s="348">
        <v>7.4484000000000004</v>
      </c>
      <c r="Y59" s="375">
        <v>6.4288999999999996</v>
      </c>
      <c r="Z59" s="348">
        <v>7.0216000000000003</v>
      </c>
      <c r="AA59" s="348">
        <v>9.5961999999999996</v>
      </c>
      <c r="AB59" s="348">
        <v>5.8037999999999998</v>
      </c>
      <c r="AC59" s="348">
        <v>6.0034999999999998</v>
      </c>
      <c r="AD59" s="348">
        <v>6.1694000000000004</v>
      </c>
      <c r="AE59" s="348">
        <v>9.5961999999999996</v>
      </c>
      <c r="AF59" s="348">
        <v>7.5776000000000003</v>
      </c>
      <c r="AG59" s="569"/>
      <c r="AH59" s="346">
        <v>6</v>
      </c>
      <c r="AI59" s="346">
        <v>6</v>
      </c>
      <c r="AJ59" s="346">
        <v>7</v>
      </c>
      <c r="AK59" s="346">
        <v>5</v>
      </c>
      <c r="AL59" s="346">
        <v>4</v>
      </c>
      <c r="AM59" s="346">
        <v>2</v>
      </c>
      <c r="AN59" s="346">
        <v>2</v>
      </c>
      <c r="AO59" s="573">
        <v>2</v>
      </c>
      <c r="AP59" s="346">
        <v>2</v>
      </c>
      <c r="AQ59" s="346">
        <v>2</v>
      </c>
      <c r="AR59" s="346">
        <v>2</v>
      </c>
      <c r="AS59" s="346">
        <v>2</v>
      </c>
      <c r="AT59" s="346">
        <v>1</v>
      </c>
      <c r="AU59" s="346">
        <v>1</v>
      </c>
      <c r="AV59" s="346">
        <v>2</v>
      </c>
      <c r="AW59" s="346">
        <v>2</v>
      </c>
      <c r="AX59" s="346">
        <v>2</v>
      </c>
      <c r="AY59" s="346">
        <v>1</v>
      </c>
      <c r="AZ59" s="584"/>
      <c r="BA59" s="467">
        <v>5.0599999999999996</v>
      </c>
      <c r="BB59" s="348">
        <v>73.58</v>
      </c>
      <c r="BC59" s="348">
        <v>15.82</v>
      </c>
      <c r="BD59" s="348">
        <v>1.94</v>
      </c>
      <c r="BE59" s="375" t="s">
        <v>430</v>
      </c>
      <c r="BF59" s="375">
        <v>3.61</v>
      </c>
      <c r="BG59" s="374"/>
      <c r="BH59" s="594">
        <v>3.61</v>
      </c>
      <c r="BI59" s="348">
        <v>28.53</v>
      </c>
      <c r="BJ59" s="348">
        <v>3.66</v>
      </c>
      <c r="BK59" s="348">
        <v>59.14</v>
      </c>
      <c r="BL59" s="348" t="s">
        <v>430</v>
      </c>
      <c r="BM59" s="375">
        <v>5.0599999999999996</v>
      </c>
      <c r="BN59" s="375" t="s">
        <v>430</v>
      </c>
      <c r="BO59" s="375" t="s">
        <v>430</v>
      </c>
      <c r="BP59" s="375" t="s">
        <v>430</v>
      </c>
      <c r="BQ59" s="375" t="s">
        <v>430</v>
      </c>
      <c r="BR59" s="466"/>
      <c r="BS59" s="373">
        <v>7.7070337699999998</v>
      </c>
      <c r="BT59" s="354">
        <v>12.9077792</v>
      </c>
      <c r="BU59" s="430"/>
      <c r="BV59" s="374" t="s">
        <v>555</v>
      </c>
    </row>
    <row r="60" spans="1:74" s="428" customFormat="1" x14ac:dyDescent="0.25">
      <c r="A60" s="345" t="s">
        <v>7604</v>
      </c>
      <c r="B60" s="374"/>
      <c r="C60" s="719">
        <v>41276</v>
      </c>
      <c r="D60" s="373"/>
      <c r="E60" s="346">
        <v>225.27799999999999</v>
      </c>
      <c r="F60" s="373"/>
      <c r="G60" s="347">
        <v>40.038600000000002</v>
      </c>
      <c r="H60" s="374"/>
      <c r="I60" s="348">
        <v>0.95</v>
      </c>
      <c r="J60" s="348">
        <v>7.45</v>
      </c>
      <c r="K60" s="348">
        <v>0.92</v>
      </c>
      <c r="L60" s="348">
        <v>0.97</v>
      </c>
      <c r="M60" s="362"/>
      <c r="N60" s="348">
        <v>4.1645000000000003</v>
      </c>
      <c r="O60" s="348">
        <v>4.1645000000000003</v>
      </c>
      <c r="P60" s="348">
        <v>1.0289999999999999</v>
      </c>
      <c r="Q60" s="348">
        <v>5.4943</v>
      </c>
      <c r="R60" s="348">
        <v>9.1663999999999994</v>
      </c>
      <c r="S60" s="348">
        <v>6.4623999999999997</v>
      </c>
      <c r="T60" s="348">
        <v>5.6468999999999996</v>
      </c>
      <c r="U60" s="348">
        <v>5.8747999999999996</v>
      </c>
      <c r="V60" s="348">
        <v>6.4310999999999998</v>
      </c>
      <c r="W60" s="348">
        <v>7.3472999999999997</v>
      </c>
      <c r="X60" s="348">
        <v>7.3053999999999997</v>
      </c>
      <c r="Y60" s="375">
        <v>6.2530000000000001</v>
      </c>
      <c r="Z60" s="348">
        <v>6.3330000000000002</v>
      </c>
      <c r="AA60" s="348">
        <v>9.0582999999999991</v>
      </c>
      <c r="AB60" s="348">
        <v>5.5503999999999998</v>
      </c>
      <c r="AC60" s="348">
        <v>5.8369</v>
      </c>
      <c r="AD60" s="348">
        <v>6.0457999999999998</v>
      </c>
      <c r="AE60" s="348">
        <v>9.0582999999999991</v>
      </c>
      <c r="AF60" s="348">
        <v>6.9836999999999998</v>
      </c>
      <c r="AG60" s="569"/>
      <c r="AH60" s="346">
        <v>4</v>
      </c>
      <c r="AI60" s="346">
        <v>4</v>
      </c>
      <c r="AJ60" s="346">
        <v>4</v>
      </c>
      <c r="AK60" s="346">
        <v>4</v>
      </c>
      <c r="AL60" s="346">
        <v>6</v>
      </c>
      <c r="AM60" s="346">
        <v>4</v>
      </c>
      <c r="AN60" s="346">
        <v>4</v>
      </c>
      <c r="AO60" s="573">
        <v>3</v>
      </c>
      <c r="AP60" s="346">
        <v>3</v>
      </c>
      <c r="AQ60" s="346">
        <v>4</v>
      </c>
      <c r="AR60" s="346">
        <v>4</v>
      </c>
      <c r="AS60" s="346">
        <v>4</v>
      </c>
      <c r="AT60" s="346">
        <v>2</v>
      </c>
      <c r="AU60" s="346">
        <v>5</v>
      </c>
      <c r="AV60" s="346">
        <v>3</v>
      </c>
      <c r="AW60" s="346">
        <v>4</v>
      </c>
      <c r="AX60" s="346">
        <v>3</v>
      </c>
      <c r="AY60" s="346">
        <v>5</v>
      </c>
      <c r="AZ60" s="584"/>
      <c r="BA60" s="467">
        <v>8.27</v>
      </c>
      <c r="BB60" s="348">
        <v>65.569999999999993</v>
      </c>
      <c r="BC60" s="348">
        <v>16.57</v>
      </c>
      <c r="BD60" s="348">
        <v>5.86</v>
      </c>
      <c r="BE60" s="375" t="s">
        <v>430</v>
      </c>
      <c r="BF60" s="375">
        <v>3.72</v>
      </c>
      <c r="BG60" s="374"/>
      <c r="BH60" s="594">
        <v>3.72</v>
      </c>
      <c r="BI60" s="348">
        <v>28.08</v>
      </c>
      <c r="BJ60" s="348">
        <v>5.01</v>
      </c>
      <c r="BK60" s="348">
        <v>54.92</v>
      </c>
      <c r="BL60" s="348" t="s">
        <v>430</v>
      </c>
      <c r="BM60" s="375" t="s">
        <v>430</v>
      </c>
      <c r="BN60" s="375" t="s">
        <v>430</v>
      </c>
      <c r="BO60" s="375">
        <v>8.27</v>
      </c>
      <c r="BP60" s="375" t="s">
        <v>430</v>
      </c>
      <c r="BQ60" s="375" t="s">
        <v>430</v>
      </c>
      <c r="BR60" s="466"/>
      <c r="BS60" s="373">
        <v>7.0587804878823697</v>
      </c>
      <c r="BT60" s="354">
        <v>11.846419296446101</v>
      </c>
      <c r="BU60" s="430"/>
      <c r="BV60" s="374" t="s">
        <v>555</v>
      </c>
    </row>
    <row r="61" spans="1:74" x14ac:dyDescent="0.25">
      <c r="A61" s="318" t="s">
        <v>93</v>
      </c>
      <c r="B61" s="66"/>
      <c r="C61" s="720"/>
      <c r="D61" s="43"/>
      <c r="E61" s="51"/>
      <c r="F61" s="43"/>
      <c r="G61" s="55"/>
      <c r="H61" s="66"/>
      <c r="I61" s="59"/>
      <c r="J61" s="59"/>
      <c r="K61" s="59"/>
      <c r="L61" s="59"/>
      <c r="M61" s="258"/>
      <c r="N61" s="59">
        <v>4.1360000000000001</v>
      </c>
      <c r="O61" s="59">
        <v>4.1360000000000001</v>
      </c>
      <c r="P61" s="59">
        <v>1.0833999999999999</v>
      </c>
      <c r="Q61" s="59">
        <v>5.4337999999999997</v>
      </c>
      <c r="R61" s="59">
        <v>9.2606000000000002</v>
      </c>
      <c r="S61" s="59">
        <v>6.5247999999999999</v>
      </c>
      <c r="T61" s="59">
        <v>5.7218</v>
      </c>
      <c r="U61" s="59">
        <v>5.8994999999999997</v>
      </c>
      <c r="V61" s="59">
        <v>6.4625000000000004</v>
      </c>
      <c r="W61" s="59">
        <v>7.4256000000000002</v>
      </c>
      <c r="X61" s="59">
        <v>7.4196</v>
      </c>
      <c r="Y61" s="276">
        <v>6.3917999999999999</v>
      </c>
      <c r="Z61" s="59">
        <v>6.0221</v>
      </c>
      <c r="AA61" s="59">
        <v>9.2036999999999995</v>
      </c>
      <c r="AB61" s="59">
        <v>5.6172000000000004</v>
      </c>
      <c r="AC61" s="59">
        <v>5.8678999999999997</v>
      </c>
      <c r="AD61" s="59">
        <v>6.0849000000000002</v>
      </c>
      <c r="AE61" s="59">
        <v>9.2036999999999995</v>
      </c>
      <c r="AF61" s="59">
        <v>6.7419000000000002</v>
      </c>
      <c r="AG61" s="553"/>
      <c r="AH61" s="51">
        <v>7</v>
      </c>
      <c r="AI61" s="51">
        <v>7</v>
      </c>
      <c r="AJ61" s="51">
        <v>7</v>
      </c>
      <c r="AK61" s="51">
        <v>7</v>
      </c>
      <c r="AL61" s="51">
        <v>7</v>
      </c>
      <c r="AM61" s="51">
        <v>6</v>
      </c>
      <c r="AN61" s="51">
        <v>5</v>
      </c>
      <c r="AO61" s="630">
        <v>5</v>
      </c>
      <c r="AP61" s="51">
        <v>5</v>
      </c>
      <c r="AQ61" s="51">
        <v>4</v>
      </c>
      <c r="AR61" s="51">
        <v>4</v>
      </c>
      <c r="AS61" s="51">
        <v>4</v>
      </c>
      <c r="AT61" s="51">
        <v>3</v>
      </c>
      <c r="AU61" s="51">
        <v>7</v>
      </c>
      <c r="AV61" s="51">
        <v>5</v>
      </c>
      <c r="AW61" s="51">
        <v>5</v>
      </c>
      <c r="AX61" s="51">
        <v>5</v>
      </c>
      <c r="AY61" s="51">
        <v>7</v>
      </c>
      <c r="AZ61" s="579"/>
      <c r="BA61" s="577"/>
      <c r="BB61" s="59"/>
      <c r="BC61" s="59"/>
      <c r="BD61" s="59"/>
      <c r="BE61" s="276"/>
      <c r="BF61" s="276"/>
      <c r="BG61" s="66"/>
      <c r="BH61" s="586"/>
      <c r="BI61" s="59"/>
      <c r="BJ61" s="59"/>
      <c r="BK61" s="59"/>
      <c r="BL61" s="59"/>
      <c r="BM61" s="276"/>
      <c r="BN61" s="587"/>
      <c r="BO61" s="587"/>
      <c r="BP61" s="587"/>
      <c r="BQ61" s="587"/>
      <c r="BR61" s="148"/>
      <c r="BS61" s="43"/>
      <c r="BT61" s="88"/>
      <c r="BU61" s="34"/>
      <c r="BV61" s="66"/>
    </row>
    <row r="62" spans="1:74" x14ac:dyDescent="0.25">
      <c r="A62" s="320" t="s">
        <v>94</v>
      </c>
      <c r="B62" s="67"/>
      <c r="C62" s="721"/>
      <c r="D62" s="44"/>
      <c r="E62" s="52"/>
      <c r="F62" s="44"/>
      <c r="G62" s="56"/>
      <c r="H62" s="67"/>
      <c r="I62" s="60"/>
      <c r="J62" s="60"/>
      <c r="K62" s="60"/>
      <c r="L62" s="60"/>
      <c r="M62" s="259"/>
      <c r="N62" s="60">
        <v>6.2843999999999998</v>
      </c>
      <c r="O62" s="60">
        <v>6.2843999999999998</v>
      </c>
      <c r="P62" s="60">
        <v>2.0007000000000001</v>
      </c>
      <c r="Q62" s="60">
        <v>6.5647000000000002</v>
      </c>
      <c r="R62" s="60">
        <v>9.5858000000000008</v>
      </c>
      <c r="S62" s="60">
        <v>6.8963000000000001</v>
      </c>
      <c r="T62" s="60">
        <v>5.8994999999999997</v>
      </c>
      <c r="U62" s="60">
        <v>6.0956000000000001</v>
      </c>
      <c r="V62" s="60">
        <v>6.6345999999999998</v>
      </c>
      <c r="W62" s="60">
        <v>7.5288000000000004</v>
      </c>
      <c r="X62" s="60">
        <v>7.5477999999999996</v>
      </c>
      <c r="Y62" s="277">
        <v>6.4863999999999997</v>
      </c>
      <c r="Z62" s="60">
        <v>7.0216000000000003</v>
      </c>
      <c r="AA62" s="60">
        <v>9.5961999999999996</v>
      </c>
      <c r="AB62" s="60">
        <v>5.9333</v>
      </c>
      <c r="AC62" s="60">
        <v>6.0418000000000003</v>
      </c>
      <c r="AD62" s="60">
        <v>6.3103999999999996</v>
      </c>
      <c r="AE62" s="60">
        <v>9.5961999999999996</v>
      </c>
      <c r="AF62" s="60">
        <v>7.5776000000000003</v>
      </c>
      <c r="AG62" s="554"/>
      <c r="AH62" s="52"/>
      <c r="AI62" s="52"/>
      <c r="AJ62" s="52"/>
      <c r="AK62" s="52"/>
      <c r="AL62" s="52"/>
      <c r="AM62" s="52"/>
      <c r="AN62" s="52"/>
      <c r="AO62" s="314"/>
      <c r="AP62" s="52"/>
      <c r="AQ62" s="52"/>
      <c r="AR62" s="52"/>
      <c r="AS62" s="52"/>
      <c r="AT62" s="52"/>
      <c r="AU62" s="52"/>
      <c r="AV62" s="52"/>
      <c r="AW62" s="52"/>
      <c r="AX62" s="52"/>
      <c r="AY62" s="52"/>
      <c r="AZ62" s="580"/>
      <c r="BA62" s="551"/>
      <c r="BB62" s="60"/>
      <c r="BC62" s="60"/>
      <c r="BD62" s="60"/>
      <c r="BE62" s="277"/>
      <c r="BF62" s="277"/>
      <c r="BG62" s="67"/>
      <c r="BH62" s="588"/>
      <c r="BI62" s="60"/>
      <c r="BJ62" s="60"/>
      <c r="BK62" s="60"/>
      <c r="BL62" s="60"/>
      <c r="BM62" s="277"/>
      <c r="BN62" s="589"/>
      <c r="BO62" s="589"/>
      <c r="BP62" s="589"/>
      <c r="BQ62" s="589"/>
      <c r="BR62" s="146"/>
      <c r="BS62" s="44"/>
      <c r="BT62" s="89"/>
      <c r="BU62" s="26"/>
      <c r="BV62" s="67"/>
    </row>
    <row r="63" spans="1:74" x14ac:dyDescent="0.25">
      <c r="A63" s="320" t="s">
        <v>95</v>
      </c>
      <c r="B63" s="67"/>
      <c r="C63" s="721"/>
      <c r="D63" s="44"/>
      <c r="E63" s="52"/>
      <c r="F63" s="44"/>
      <c r="G63" s="56"/>
      <c r="H63" s="67"/>
      <c r="I63" s="60"/>
      <c r="J63" s="60"/>
      <c r="K63" s="60"/>
      <c r="L63" s="60"/>
      <c r="M63" s="259"/>
      <c r="N63" s="60">
        <v>2.3664999999999998</v>
      </c>
      <c r="O63" s="60">
        <v>2.3664999999999998</v>
      </c>
      <c r="P63" s="60">
        <v>0.36120000000000002</v>
      </c>
      <c r="Q63" s="60">
        <v>4.6660000000000004</v>
      </c>
      <c r="R63" s="60">
        <v>8.8895999999999997</v>
      </c>
      <c r="S63" s="60">
        <v>6.1386000000000003</v>
      </c>
      <c r="T63" s="60">
        <v>5.4138000000000002</v>
      </c>
      <c r="U63" s="60">
        <v>5.6788999999999996</v>
      </c>
      <c r="V63" s="60">
        <v>6.2923</v>
      </c>
      <c r="W63" s="60">
        <v>7.3472999999999997</v>
      </c>
      <c r="X63" s="60">
        <v>7.3053999999999997</v>
      </c>
      <c r="Y63" s="277">
        <v>6.2530000000000001</v>
      </c>
      <c r="Z63" s="60">
        <v>4.7117000000000004</v>
      </c>
      <c r="AA63" s="60">
        <v>8.8579000000000008</v>
      </c>
      <c r="AB63" s="60">
        <v>5.2525000000000004</v>
      </c>
      <c r="AC63" s="60">
        <v>5.5812999999999997</v>
      </c>
      <c r="AD63" s="60">
        <v>5.8704999999999998</v>
      </c>
      <c r="AE63" s="60">
        <v>8.8579000000000008</v>
      </c>
      <c r="AF63" s="60">
        <v>5.8586999999999998</v>
      </c>
      <c r="AG63" s="554"/>
      <c r="AH63" s="52"/>
      <c r="AI63" s="52"/>
      <c r="AJ63" s="52"/>
      <c r="AK63" s="52"/>
      <c r="AL63" s="52"/>
      <c r="AM63" s="52"/>
      <c r="AN63" s="52"/>
      <c r="AO63" s="314"/>
      <c r="AP63" s="52"/>
      <c r="AQ63" s="52"/>
      <c r="AR63" s="52"/>
      <c r="AS63" s="52"/>
      <c r="AT63" s="52"/>
      <c r="AU63" s="52"/>
      <c r="AV63" s="52"/>
      <c r="AW63" s="52"/>
      <c r="AX63" s="52"/>
      <c r="AY63" s="52"/>
      <c r="AZ63" s="580"/>
      <c r="BA63" s="551"/>
      <c r="BB63" s="60"/>
      <c r="BC63" s="60"/>
      <c r="BD63" s="60"/>
      <c r="BE63" s="277"/>
      <c r="BF63" s="277"/>
      <c r="BG63" s="67"/>
      <c r="BH63" s="588"/>
      <c r="BI63" s="60"/>
      <c r="BJ63" s="60"/>
      <c r="BK63" s="60"/>
      <c r="BL63" s="60"/>
      <c r="BM63" s="277"/>
      <c r="BN63" s="589"/>
      <c r="BO63" s="589"/>
      <c r="BP63" s="589"/>
      <c r="BQ63" s="589"/>
      <c r="BR63" s="146"/>
      <c r="BS63" s="44"/>
      <c r="BT63" s="89"/>
      <c r="BU63" s="26"/>
      <c r="BV63" s="67"/>
    </row>
    <row r="64" spans="1:74" x14ac:dyDescent="0.25">
      <c r="A64" s="321" t="s">
        <v>96</v>
      </c>
      <c r="B64" s="68"/>
      <c r="C64" s="722"/>
      <c r="D64" s="45"/>
      <c r="E64" s="53"/>
      <c r="F64" s="45"/>
      <c r="G64" s="57"/>
      <c r="H64" s="68"/>
      <c r="I64" s="61"/>
      <c r="J64" s="61"/>
      <c r="K64" s="61"/>
      <c r="L64" s="61"/>
      <c r="M64" s="262"/>
      <c r="N64" s="61">
        <v>4.1645000000000003</v>
      </c>
      <c r="O64" s="61">
        <v>4.1645000000000003</v>
      </c>
      <c r="P64" s="61">
        <v>1.0289999999999999</v>
      </c>
      <c r="Q64" s="61">
        <v>5.4943</v>
      </c>
      <c r="R64" s="61">
        <v>9.3178000000000001</v>
      </c>
      <c r="S64" s="61">
        <v>6.4965999999999999</v>
      </c>
      <c r="T64" s="61">
        <v>5.7834000000000003</v>
      </c>
      <c r="U64" s="61">
        <v>5.8747999999999996</v>
      </c>
      <c r="V64" s="61">
        <v>6.4310999999999998</v>
      </c>
      <c r="W64" s="61">
        <v>7.4130500000000001</v>
      </c>
      <c r="X64" s="61">
        <v>7.4125500000000004</v>
      </c>
      <c r="Y64" s="279">
        <v>6.4138999999999999</v>
      </c>
      <c r="Z64" s="61">
        <v>6.3330000000000002</v>
      </c>
      <c r="AA64" s="61">
        <v>9.1891999999999996</v>
      </c>
      <c r="AB64" s="61">
        <v>5.5458999999999996</v>
      </c>
      <c r="AC64" s="61">
        <v>5.8369</v>
      </c>
      <c r="AD64" s="61">
        <v>6.0284000000000004</v>
      </c>
      <c r="AE64" s="61">
        <v>9.1891999999999996</v>
      </c>
      <c r="AF64" s="61">
        <v>6.8963000000000001</v>
      </c>
      <c r="AG64" s="556"/>
      <c r="AH64" s="53"/>
      <c r="AI64" s="53"/>
      <c r="AJ64" s="53"/>
      <c r="AK64" s="53"/>
      <c r="AL64" s="53"/>
      <c r="AM64" s="53"/>
      <c r="AN64" s="53"/>
      <c r="AO64" s="567"/>
      <c r="AP64" s="53"/>
      <c r="AQ64" s="53"/>
      <c r="AR64" s="53"/>
      <c r="AS64" s="53"/>
      <c r="AT64" s="53"/>
      <c r="AU64" s="53"/>
      <c r="AV64" s="53"/>
      <c r="AW64" s="53"/>
      <c r="AX64" s="53"/>
      <c r="AY64" s="53"/>
      <c r="AZ64" s="581"/>
      <c r="BA64" s="578"/>
      <c r="BB64" s="61"/>
      <c r="BC64" s="61"/>
      <c r="BD64" s="61"/>
      <c r="BE64" s="279"/>
      <c r="BF64" s="279"/>
      <c r="BG64" s="68"/>
      <c r="BH64" s="590"/>
      <c r="BI64" s="61"/>
      <c r="BJ64" s="61"/>
      <c r="BK64" s="61"/>
      <c r="BL64" s="61"/>
      <c r="BM64" s="279"/>
      <c r="BN64" s="591"/>
      <c r="BO64" s="591"/>
      <c r="BP64" s="591"/>
      <c r="BQ64" s="591"/>
      <c r="BR64" s="149"/>
      <c r="BS64" s="45"/>
      <c r="BT64" s="90"/>
      <c r="BU64" s="272"/>
      <c r="BV64" s="68"/>
    </row>
    <row r="65" spans="1:74" ht="14.5" x14ac:dyDescent="0.25">
      <c r="A65" s="323" t="s">
        <v>236</v>
      </c>
      <c r="B65" s="69"/>
      <c r="C65" s="723"/>
      <c r="D65" s="46"/>
      <c r="E65" s="54"/>
      <c r="F65" s="46"/>
      <c r="G65" s="58"/>
      <c r="H65" s="69"/>
      <c r="I65" s="62"/>
      <c r="J65" s="62"/>
      <c r="K65" s="62"/>
      <c r="L65" s="62"/>
      <c r="M65" s="263"/>
      <c r="N65" s="62"/>
      <c r="O65" s="62"/>
      <c r="P65" s="62"/>
      <c r="Q65" s="62"/>
      <c r="R65" s="62"/>
      <c r="S65" s="62"/>
      <c r="T65" s="62"/>
      <c r="U65" s="62"/>
      <c r="V65" s="62"/>
      <c r="W65" s="62"/>
      <c r="X65" s="62"/>
      <c r="Y65" s="245"/>
      <c r="Z65" s="62"/>
      <c r="AA65" s="62"/>
      <c r="AB65" s="62"/>
      <c r="AC65" s="62"/>
      <c r="AD65" s="62"/>
      <c r="AE65" s="62"/>
      <c r="AF65" s="62"/>
      <c r="AG65" s="557"/>
      <c r="AH65" s="54"/>
      <c r="AI65" s="54"/>
      <c r="AJ65" s="54"/>
      <c r="AK65" s="54"/>
      <c r="AL65" s="54"/>
      <c r="AM65" s="54"/>
      <c r="AN65" s="54"/>
      <c r="AO65" s="312"/>
      <c r="AP65" s="54"/>
      <c r="AQ65" s="54"/>
      <c r="AR65" s="54"/>
      <c r="AS65" s="54"/>
      <c r="AT65" s="54"/>
      <c r="AU65" s="54"/>
      <c r="AV65" s="54"/>
      <c r="AW65" s="54"/>
      <c r="AX65" s="54"/>
      <c r="AY65" s="54"/>
      <c r="AZ65" s="582"/>
      <c r="BA65" s="280"/>
      <c r="BB65" s="62"/>
      <c r="BC65" s="62"/>
      <c r="BD65" s="62"/>
      <c r="BE65" s="245"/>
      <c r="BF65" s="245"/>
      <c r="BG65" s="69"/>
      <c r="BH65" s="585"/>
      <c r="BI65" s="62"/>
      <c r="BJ65" s="62"/>
      <c r="BK65" s="62"/>
      <c r="BL65" s="62"/>
      <c r="BM65" s="245"/>
      <c r="BN65" s="592"/>
      <c r="BO65" s="592"/>
      <c r="BP65" s="592"/>
      <c r="BQ65" s="592"/>
      <c r="BR65" s="150"/>
      <c r="BS65" s="46"/>
      <c r="BT65" s="91"/>
      <c r="BU65" s="41"/>
      <c r="BV65" s="69"/>
    </row>
    <row r="66" spans="1:74" s="428" customFormat="1" x14ac:dyDescent="0.25">
      <c r="A66" s="345" t="s">
        <v>7605</v>
      </c>
      <c r="B66" s="374"/>
      <c r="C66" s="719">
        <v>46073</v>
      </c>
      <c r="D66" s="373"/>
      <c r="E66" s="346">
        <v>632.21799999999996</v>
      </c>
      <c r="F66" s="373"/>
      <c r="G66" s="347">
        <v>1009.5249</v>
      </c>
      <c r="H66" s="374"/>
      <c r="I66" s="348">
        <v>0.97807999999999995</v>
      </c>
      <c r="J66" s="348">
        <v>7.33</v>
      </c>
      <c r="K66" s="348">
        <v>0.89315</v>
      </c>
      <c r="L66" s="348">
        <v>0.95616000000000001</v>
      </c>
      <c r="M66" s="362"/>
      <c r="N66" s="348">
        <v>1.5873999999999999</v>
      </c>
      <c r="O66" s="348">
        <v>1.5873999999999999</v>
      </c>
      <c r="P66" s="348">
        <v>-0.1157</v>
      </c>
      <c r="Q66" s="348">
        <v>4.1726000000000001</v>
      </c>
      <c r="R66" s="348">
        <v>8.1047999999999991</v>
      </c>
      <c r="S66" s="348" t="s">
        <v>430</v>
      </c>
      <c r="T66" s="348" t="s">
        <v>430</v>
      </c>
      <c r="U66" s="348" t="s">
        <v>430</v>
      </c>
      <c r="V66" s="348" t="s">
        <v>430</v>
      </c>
      <c r="W66" s="348" t="s">
        <v>430</v>
      </c>
      <c r="X66" s="348" t="s">
        <v>430</v>
      </c>
      <c r="Y66" s="375" t="s">
        <v>430</v>
      </c>
      <c r="Z66" s="348" t="s">
        <v>430</v>
      </c>
      <c r="AA66" s="348">
        <v>8.0739000000000001</v>
      </c>
      <c r="AB66" s="348" t="s">
        <v>430</v>
      </c>
      <c r="AC66" s="348" t="s">
        <v>430</v>
      </c>
      <c r="AD66" s="348" t="s">
        <v>430</v>
      </c>
      <c r="AE66" s="348">
        <v>8.0739000000000001</v>
      </c>
      <c r="AF66" s="348">
        <v>5.2675999999999998</v>
      </c>
      <c r="AG66" s="569"/>
      <c r="AH66" s="346">
        <v>6</v>
      </c>
      <c r="AI66" s="346">
        <v>6</v>
      </c>
      <c r="AJ66" s="346">
        <v>5</v>
      </c>
      <c r="AK66" s="346">
        <v>5</v>
      </c>
      <c r="AL66" s="346">
        <v>6</v>
      </c>
      <c r="AM66" s="346" t="s">
        <v>430</v>
      </c>
      <c r="AN66" s="346" t="s">
        <v>430</v>
      </c>
      <c r="AO66" s="573" t="s">
        <v>430</v>
      </c>
      <c r="AP66" s="346" t="s">
        <v>430</v>
      </c>
      <c r="AQ66" s="346" t="s">
        <v>430</v>
      </c>
      <c r="AR66" s="346" t="s">
        <v>430</v>
      </c>
      <c r="AS66" s="346" t="s">
        <v>430</v>
      </c>
      <c r="AT66" s="346" t="s">
        <v>430</v>
      </c>
      <c r="AU66" s="346">
        <v>6</v>
      </c>
      <c r="AV66" s="346" t="s">
        <v>430</v>
      </c>
      <c r="AW66" s="346" t="s">
        <v>430</v>
      </c>
      <c r="AX66" s="346" t="s">
        <v>430</v>
      </c>
      <c r="AY66" s="346">
        <v>6</v>
      </c>
      <c r="AZ66" s="584"/>
      <c r="BA66" s="467">
        <v>4</v>
      </c>
      <c r="BB66" s="348">
        <v>81.599999999999994</v>
      </c>
      <c r="BC66" s="348">
        <v>8.73</v>
      </c>
      <c r="BD66" s="348" t="s">
        <v>430</v>
      </c>
      <c r="BE66" s="375" t="s">
        <v>430</v>
      </c>
      <c r="BF66" s="375">
        <v>5.67</v>
      </c>
      <c r="BG66" s="374"/>
      <c r="BH66" s="594">
        <v>5.67</v>
      </c>
      <c r="BI66" s="348">
        <v>44.32</v>
      </c>
      <c r="BJ66" s="348">
        <v>7.36</v>
      </c>
      <c r="BK66" s="348">
        <v>38.65</v>
      </c>
      <c r="BL66" s="348" t="s">
        <v>430</v>
      </c>
      <c r="BM66" s="375">
        <v>4</v>
      </c>
      <c r="BN66" s="375" t="s">
        <v>430</v>
      </c>
      <c r="BO66" s="375" t="s">
        <v>430</v>
      </c>
      <c r="BP66" s="375" t="s">
        <v>430</v>
      </c>
      <c r="BQ66" s="375" t="s">
        <v>430</v>
      </c>
      <c r="BR66" s="466"/>
      <c r="BS66" s="373" t="s">
        <v>430</v>
      </c>
      <c r="BT66" s="354">
        <v>12.682001489999999</v>
      </c>
      <c r="BU66" s="430"/>
      <c r="BV66" s="374" t="s">
        <v>555</v>
      </c>
    </row>
    <row r="67" spans="1:74" s="428" customFormat="1" x14ac:dyDescent="0.25">
      <c r="A67" s="345" t="s">
        <v>7606</v>
      </c>
      <c r="B67" s="374"/>
      <c r="C67" s="719">
        <v>42781</v>
      </c>
      <c r="D67" s="373"/>
      <c r="E67" s="346">
        <v>537.70000000000005</v>
      </c>
      <c r="F67" s="373"/>
      <c r="G67" s="347">
        <v>1710.8466000000001</v>
      </c>
      <c r="H67" s="374"/>
      <c r="I67" s="348">
        <v>0.90786</v>
      </c>
      <c r="J67" s="348">
        <v>7.68</v>
      </c>
      <c r="K67" s="348">
        <v>0.81084999999999996</v>
      </c>
      <c r="L67" s="348">
        <v>0.86577999999999999</v>
      </c>
      <c r="M67" s="362"/>
      <c r="N67" s="348">
        <v>5.5502000000000002</v>
      </c>
      <c r="O67" s="348">
        <v>5.5502000000000002</v>
      </c>
      <c r="P67" s="348">
        <v>1.2661</v>
      </c>
      <c r="Q67" s="348">
        <v>5.8281999999999998</v>
      </c>
      <c r="R67" s="348">
        <v>8.8368000000000002</v>
      </c>
      <c r="S67" s="348">
        <v>6.1215999999999999</v>
      </c>
      <c r="T67" s="348">
        <v>5.1078999999999999</v>
      </c>
      <c r="U67" s="348">
        <v>5.2851999999999997</v>
      </c>
      <c r="V67" s="348">
        <v>5.8056000000000001</v>
      </c>
      <c r="W67" s="348">
        <v>6.6878000000000002</v>
      </c>
      <c r="X67" s="348">
        <v>6.7118000000000002</v>
      </c>
      <c r="Y67" s="375">
        <v>5.6501000000000001</v>
      </c>
      <c r="Z67" s="348" t="s">
        <v>430</v>
      </c>
      <c r="AA67" s="348">
        <v>8.8102</v>
      </c>
      <c r="AB67" s="348">
        <v>5.1555</v>
      </c>
      <c r="AC67" s="348">
        <v>5.2442000000000002</v>
      </c>
      <c r="AD67" s="348">
        <v>5.4943999999999997</v>
      </c>
      <c r="AE67" s="348">
        <v>8.8102</v>
      </c>
      <c r="AF67" s="348">
        <v>6.0105000000000004</v>
      </c>
      <c r="AG67" s="569"/>
      <c r="AH67" s="346">
        <v>1</v>
      </c>
      <c r="AI67" s="346">
        <v>1</v>
      </c>
      <c r="AJ67" s="346">
        <v>1</v>
      </c>
      <c r="AK67" s="346">
        <v>1</v>
      </c>
      <c r="AL67" s="346">
        <v>1</v>
      </c>
      <c r="AM67" s="346">
        <v>1</v>
      </c>
      <c r="AN67" s="346">
        <v>2</v>
      </c>
      <c r="AO67" s="573">
        <v>2</v>
      </c>
      <c r="AP67" s="346">
        <v>2</v>
      </c>
      <c r="AQ67" s="346">
        <v>2</v>
      </c>
      <c r="AR67" s="346">
        <v>2</v>
      </c>
      <c r="AS67" s="346">
        <v>3</v>
      </c>
      <c r="AT67" s="346" t="s">
        <v>430</v>
      </c>
      <c r="AU67" s="346">
        <v>2</v>
      </c>
      <c r="AV67" s="346">
        <v>1</v>
      </c>
      <c r="AW67" s="346">
        <v>2</v>
      </c>
      <c r="AX67" s="346">
        <v>2</v>
      </c>
      <c r="AY67" s="346">
        <v>2</v>
      </c>
      <c r="AZ67" s="584"/>
      <c r="BA67" s="467">
        <v>6.31</v>
      </c>
      <c r="BB67" s="348">
        <v>53.13</v>
      </c>
      <c r="BC67" s="348">
        <v>20.89</v>
      </c>
      <c r="BD67" s="348">
        <v>13.73</v>
      </c>
      <c r="BE67" s="375" t="s">
        <v>430</v>
      </c>
      <c r="BF67" s="375">
        <v>5.95</v>
      </c>
      <c r="BG67" s="374"/>
      <c r="BH67" s="594">
        <v>5.95</v>
      </c>
      <c r="BI67" s="348">
        <v>10.17</v>
      </c>
      <c r="BJ67" s="348" t="s">
        <v>430</v>
      </c>
      <c r="BK67" s="348">
        <v>77.569999999999993</v>
      </c>
      <c r="BL67" s="348" t="s">
        <v>430</v>
      </c>
      <c r="BM67" s="375">
        <v>3.64</v>
      </c>
      <c r="BN67" s="375" t="s">
        <v>430</v>
      </c>
      <c r="BO67" s="375">
        <v>2.67</v>
      </c>
      <c r="BP67" s="375" t="s">
        <v>430</v>
      </c>
      <c r="BQ67" s="375" t="s">
        <v>430</v>
      </c>
      <c r="BR67" s="466"/>
      <c r="BS67" s="373">
        <v>9.0182602481963503</v>
      </c>
      <c r="BT67" s="354">
        <v>10.831122577833799</v>
      </c>
      <c r="BU67" s="430"/>
      <c r="BV67" s="374" t="s">
        <v>555</v>
      </c>
    </row>
    <row r="68" spans="1:74" s="428" customFormat="1" x14ac:dyDescent="0.25">
      <c r="A68" s="345" t="s">
        <v>7607</v>
      </c>
      <c r="B68" s="374"/>
      <c r="C68" s="719">
        <v>45736</v>
      </c>
      <c r="D68" s="373"/>
      <c r="E68" s="346">
        <v>521.42700000000002</v>
      </c>
      <c r="F68" s="373"/>
      <c r="G68" s="347">
        <v>1068.8800000000001</v>
      </c>
      <c r="H68" s="374"/>
      <c r="I68" s="348">
        <v>0.92</v>
      </c>
      <c r="J68" s="348">
        <v>7.28</v>
      </c>
      <c r="K68" s="348">
        <v>0.85</v>
      </c>
      <c r="L68" s="348">
        <v>0.91</v>
      </c>
      <c r="M68" s="362"/>
      <c r="N68" s="348">
        <v>3.6173000000000002</v>
      </c>
      <c r="O68" s="348">
        <v>3.6173000000000002</v>
      </c>
      <c r="P68" s="348">
        <v>0.66010000000000002</v>
      </c>
      <c r="Q68" s="348">
        <v>4.8056000000000001</v>
      </c>
      <c r="R68" s="348">
        <v>8.7019000000000002</v>
      </c>
      <c r="S68" s="348">
        <v>5.8468</v>
      </c>
      <c r="T68" s="348">
        <v>5.0617000000000001</v>
      </c>
      <c r="U68" s="348">
        <v>5.0575000000000001</v>
      </c>
      <c r="V68" s="348">
        <v>5.5641999999999996</v>
      </c>
      <c r="W68" s="348" t="s">
        <v>430</v>
      </c>
      <c r="X68" s="348" t="s">
        <v>430</v>
      </c>
      <c r="Y68" s="375" t="s">
        <v>430</v>
      </c>
      <c r="Z68" s="348" t="s">
        <v>430</v>
      </c>
      <c r="AA68" s="348">
        <v>8.4922000000000004</v>
      </c>
      <c r="AB68" s="348">
        <v>4.9146000000000001</v>
      </c>
      <c r="AC68" s="348">
        <v>5.1314000000000002</v>
      </c>
      <c r="AD68" s="348">
        <v>5.2321</v>
      </c>
      <c r="AE68" s="348">
        <v>8.4922000000000004</v>
      </c>
      <c r="AF68" s="348">
        <v>6.2187000000000001</v>
      </c>
      <c r="AG68" s="569"/>
      <c r="AH68" s="346">
        <v>4</v>
      </c>
      <c r="AI68" s="346">
        <v>4</v>
      </c>
      <c r="AJ68" s="346">
        <v>2</v>
      </c>
      <c r="AK68" s="346">
        <v>3</v>
      </c>
      <c r="AL68" s="346">
        <v>2</v>
      </c>
      <c r="AM68" s="346">
        <v>4</v>
      </c>
      <c r="AN68" s="346">
        <v>4</v>
      </c>
      <c r="AO68" s="573">
        <v>4</v>
      </c>
      <c r="AP68" s="346">
        <v>4</v>
      </c>
      <c r="AQ68" s="346" t="s">
        <v>430</v>
      </c>
      <c r="AR68" s="346" t="s">
        <v>430</v>
      </c>
      <c r="AS68" s="346" t="s">
        <v>430</v>
      </c>
      <c r="AT68" s="346" t="s">
        <v>430</v>
      </c>
      <c r="AU68" s="346">
        <v>4</v>
      </c>
      <c r="AV68" s="346">
        <v>4</v>
      </c>
      <c r="AW68" s="346">
        <v>4</v>
      </c>
      <c r="AX68" s="346">
        <v>4</v>
      </c>
      <c r="AY68" s="346">
        <v>4</v>
      </c>
      <c r="AZ68" s="584"/>
      <c r="BA68" s="467">
        <v>11.79</v>
      </c>
      <c r="BB68" s="348">
        <v>80.099999999999994</v>
      </c>
      <c r="BC68" s="348">
        <v>1.98</v>
      </c>
      <c r="BD68" s="348">
        <v>3.96</v>
      </c>
      <c r="BE68" s="375" t="s">
        <v>430</v>
      </c>
      <c r="BF68" s="375">
        <v>2.17</v>
      </c>
      <c r="BG68" s="374"/>
      <c r="BH68" s="594">
        <v>2.17</v>
      </c>
      <c r="BI68" s="348">
        <v>43.48</v>
      </c>
      <c r="BJ68" s="348">
        <v>4.9000000000000004</v>
      </c>
      <c r="BK68" s="348">
        <v>37.659999999999997</v>
      </c>
      <c r="BL68" s="348" t="s">
        <v>430</v>
      </c>
      <c r="BM68" s="375">
        <v>1</v>
      </c>
      <c r="BN68" s="375" t="s">
        <v>430</v>
      </c>
      <c r="BO68" s="375">
        <v>10.79</v>
      </c>
      <c r="BP68" s="375" t="s">
        <v>430</v>
      </c>
      <c r="BQ68" s="375" t="s">
        <v>430</v>
      </c>
      <c r="BR68" s="466"/>
      <c r="BS68" s="373">
        <v>9.8622279200000005</v>
      </c>
      <c r="BT68" s="354">
        <v>3.9636992200000001</v>
      </c>
      <c r="BU68" s="430"/>
      <c r="BV68" s="374" t="s">
        <v>555</v>
      </c>
    </row>
    <row r="69" spans="1:74" s="428" customFormat="1" x14ac:dyDescent="0.25">
      <c r="A69" s="345" t="s">
        <v>7608</v>
      </c>
      <c r="B69" s="374"/>
      <c r="C69" s="719">
        <v>38244</v>
      </c>
      <c r="D69" s="373"/>
      <c r="E69" s="346">
        <v>369.31</v>
      </c>
      <c r="F69" s="373"/>
      <c r="G69" s="347">
        <v>3611.1610999999998</v>
      </c>
      <c r="H69" s="374"/>
      <c r="I69" s="348">
        <v>1.04</v>
      </c>
      <c r="J69" s="348">
        <v>7.54</v>
      </c>
      <c r="K69" s="348">
        <v>0.96</v>
      </c>
      <c r="L69" s="348">
        <v>1</v>
      </c>
      <c r="M69" s="362"/>
      <c r="N69" s="348">
        <v>3.6930999999999998</v>
      </c>
      <c r="O69" s="348">
        <v>3.6930999999999998</v>
      </c>
      <c r="P69" s="348">
        <v>-6.9500000000000006E-2</v>
      </c>
      <c r="Q69" s="348">
        <v>3.9064999999999999</v>
      </c>
      <c r="R69" s="348">
        <v>8.4204000000000008</v>
      </c>
      <c r="S69" s="348">
        <v>5.335</v>
      </c>
      <c r="T69" s="348">
        <v>4.6116000000000001</v>
      </c>
      <c r="U69" s="348">
        <v>4.8765999999999998</v>
      </c>
      <c r="V69" s="348">
        <v>5.4806999999999997</v>
      </c>
      <c r="W69" s="348">
        <v>6.5936000000000003</v>
      </c>
      <c r="X69" s="348">
        <v>6.5805999999999996</v>
      </c>
      <c r="Y69" s="375">
        <v>5.6707000000000001</v>
      </c>
      <c r="Z69" s="348">
        <v>4.1773999999999996</v>
      </c>
      <c r="AA69" s="348">
        <v>8.1976999999999993</v>
      </c>
      <c r="AB69" s="348">
        <v>4.4438000000000004</v>
      </c>
      <c r="AC69" s="348">
        <v>4.7797999999999998</v>
      </c>
      <c r="AD69" s="348">
        <v>5.0659999999999998</v>
      </c>
      <c r="AE69" s="348">
        <v>8.1976999999999993</v>
      </c>
      <c r="AF69" s="348">
        <v>6.1159999999999997</v>
      </c>
      <c r="AG69" s="569"/>
      <c r="AH69" s="346">
        <v>3</v>
      </c>
      <c r="AI69" s="346">
        <v>3</v>
      </c>
      <c r="AJ69" s="346">
        <v>4</v>
      </c>
      <c r="AK69" s="346">
        <v>6</v>
      </c>
      <c r="AL69" s="346">
        <v>5</v>
      </c>
      <c r="AM69" s="346">
        <v>5</v>
      </c>
      <c r="AN69" s="346">
        <v>5</v>
      </c>
      <c r="AO69" s="573">
        <v>5</v>
      </c>
      <c r="AP69" s="346">
        <v>5</v>
      </c>
      <c r="AQ69" s="346">
        <v>4</v>
      </c>
      <c r="AR69" s="346">
        <v>4</v>
      </c>
      <c r="AS69" s="346">
        <v>2</v>
      </c>
      <c r="AT69" s="346">
        <v>3</v>
      </c>
      <c r="AU69" s="346">
        <v>5</v>
      </c>
      <c r="AV69" s="346">
        <v>5</v>
      </c>
      <c r="AW69" s="346">
        <v>5</v>
      </c>
      <c r="AX69" s="346">
        <v>5</v>
      </c>
      <c r="AY69" s="346">
        <v>5</v>
      </c>
      <c r="AZ69" s="584"/>
      <c r="BA69" s="467">
        <v>6.84</v>
      </c>
      <c r="BB69" s="348">
        <v>79.5</v>
      </c>
      <c r="BC69" s="348">
        <v>7.47</v>
      </c>
      <c r="BD69" s="348">
        <v>2.98</v>
      </c>
      <c r="BE69" s="375" t="s">
        <v>430</v>
      </c>
      <c r="BF69" s="375">
        <v>3.2</v>
      </c>
      <c r="BG69" s="374"/>
      <c r="BH69" s="594">
        <v>3.2</v>
      </c>
      <c r="BI69" s="348">
        <v>31.39</v>
      </c>
      <c r="BJ69" s="348">
        <v>13.1</v>
      </c>
      <c r="BK69" s="348">
        <v>45.47</v>
      </c>
      <c r="BL69" s="348" t="s">
        <v>430</v>
      </c>
      <c r="BM69" s="375">
        <v>1.1499999999999999</v>
      </c>
      <c r="BN69" s="375" t="s">
        <v>430</v>
      </c>
      <c r="BO69" s="375">
        <v>5.69</v>
      </c>
      <c r="BP69" s="375" t="s">
        <v>430</v>
      </c>
      <c r="BQ69" s="375" t="s">
        <v>430</v>
      </c>
      <c r="BR69" s="466"/>
      <c r="BS69" s="373">
        <v>7.5759066300000004</v>
      </c>
      <c r="BT69" s="354">
        <v>13.135189459999999</v>
      </c>
      <c r="BU69" s="430"/>
      <c r="BV69" s="374" t="s">
        <v>555</v>
      </c>
    </row>
    <row r="70" spans="1:74" s="428" customFormat="1" x14ac:dyDescent="0.25">
      <c r="A70" s="345" t="s">
        <v>7609</v>
      </c>
      <c r="B70" s="374"/>
      <c r="C70" s="719">
        <v>38646</v>
      </c>
      <c r="D70" s="373"/>
      <c r="E70" s="346">
        <v>288.81</v>
      </c>
      <c r="F70" s="373"/>
      <c r="G70" s="347">
        <v>41.924300000000002</v>
      </c>
      <c r="H70" s="374"/>
      <c r="I70" s="348">
        <v>0.93</v>
      </c>
      <c r="J70" s="348">
        <v>7.65</v>
      </c>
      <c r="K70" s="348">
        <v>0.82</v>
      </c>
      <c r="L70" s="348">
        <v>0.86</v>
      </c>
      <c r="M70" s="362"/>
      <c r="N70" s="348">
        <v>2.5834000000000001</v>
      </c>
      <c r="O70" s="348">
        <v>2.5834000000000001</v>
      </c>
      <c r="P70" s="348">
        <v>-0.39800000000000002</v>
      </c>
      <c r="Q70" s="348">
        <v>4.2916999999999996</v>
      </c>
      <c r="R70" s="348">
        <v>8.5543999999999993</v>
      </c>
      <c r="S70" s="348">
        <v>5.9302000000000001</v>
      </c>
      <c r="T70" s="348">
        <v>5.0754000000000001</v>
      </c>
      <c r="U70" s="348">
        <v>5.2064000000000004</v>
      </c>
      <c r="V70" s="348">
        <v>5.7506000000000004</v>
      </c>
      <c r="W70" s="348">
        <v>6.5956000000000001</v>
      </c>
      <c r="X70" s="348">
        <v>6.6323999999999996</v>
      </c>
      <c r="Y70" s="375">
        <v>5.6234999999999999</v>
      </c>
      <c r="Z70" s="348">
        <v>6.2344999999999997</v>
      </c>
      <c r="AA70" s="348">
        <v>8.8345000000000002</v>
      </c>
      <c r="AB70" s="348">
        <v>5.0212000000000003</v>
      </c>
      <c r="AC70" s="348">
        <v>5.2096</v>
      </c>
      <c r="AD70" s="348">
        <v>5.3651</v>
      </c>
      <c r="AE70" s="348">
        <v>8.8345000000000002</v>
      </c>
      <c r="AF70" s="348">
        <v>7.2313000000000001</v>
      </c>
      <c r="AG70" s="569"/>
      <c r="AH70" s="346">
        <v>5</v>
      </c>
      <c r="AI70" s="346">
        <v>5</v>
      </c>
      <c r="AJ70" s="346">
        <v>6</v>
      </c>
      <c r="AK70" s="346">
        <v>4</v>
      </c>
      <c r="AL70" s="346">
        <v>4</v>
      </c>
      <c r="AM70" s="346">
        <v>3</v>
      </c>
      <c r="AN70" s="346">
        <v>3</v>
      </c>
      <c r="AO70" s="573">
        <v>3</v>
      </c>
      <c r="AP70" s="346">
        <v>3</v>
      </c>
      <c r="AQ70" s="346">
        <v>3</v>
      </c>
      <c r="AR70" s="346">
        <v>3</v>
      </c>
      <c r="AS70" s="346">
        <v>4</v>
      </c>
      <c r="AT70" s="346">
        <v>1</v>
      </c>
      <c r="AU70" s="346">
        <v>1</v>
      </c>
      <c r="AV70" s="346">
        <v>3</v>
      </c>
      <c r="AW70" s="346">
        <v>3</v>
      </c>
      <c r="AX70" s="346">
        <v>3</v>
      </c>
      <c r="AY70" s="346">
        <v>1</v>
      </c>
      <c r="AZ70" s="584"/>
      <c r="BA70" s="467">
        <v>5.0599999999999996</v>
      </c>
      <c r="BB70" s="348">
        <v>73.58</v>
      </c>
      <c r="BC70" s="348">
        <v>15.82</v>
      </c>
      <c r="BD70" s="348">
        <v>1.94</v>
      </c>
      <c r="BE70" s="375" t="s">
        <v>430</v>
      </c>
      <c r="BF70" s="375">
        <v>3.61</v>
      </c>
      <c r="BG70" s="374"/>
      <c r="BH70" s="594">
        <v>3.61</v>
      </c>
      <c r="BI70" s="348">
        <v>28.53</v>
      </c>
      <c r="BJ70" s="348">
        <v>3.66</v>
      </c>
      <c r="BK70" s="348">
        <v>59.14</v>
      </c>
      <c r="BL70" s="348" t="s">
        <v>430</v>
      </c>
      <c r="BM70" s="375">
        <v>5.0599999999999996</v>
      </c>
      <c r="BN70" s="375" t="s">
        <v>430</v>
      </c>
      <c r="BO70" s="375" t="s">
        <v>430</v>
      </c>
      <c r="BP70" s="375" t="s">
        <v>430</v>
      </c>
      <c r="BQ70" s="375" t="s">
        <v>430</v>
      </c>
      <c r="BR70" s="466"/>
      <c r="BS70" s="373">
        <v>7.7070337699999998</v>
      </c>
      <c r="BT70" s="354">
        <v>12.9077792</v>
      </c>
      <c r="BU70" s="430"/>
      <c r="BV70" s="374" t="s">
        <v>555</v>
      </c>
    </row>
    <row r="71" spans="1:74" s="428" customFormat="1" x14ac:dyDescent="0.25">
      <c r="A71" s="345" t="s">
        <v>7610</v>
      </c>
      <c r="B71" s="374"/>
      <c r="C71" s="719">
        <v>38987</v>
      </c>
      <c r="D71" s="373"/>
      <c r="E71" s="346">
        <v>225.27799999999999</v>
      </c>
      <c r="F71" s="373"/>
      <c r="G71" s="347">
        <v>38.818199999999997</v>
      </c>
      <c r="H71" s="374"/>
      <c r="I71" s="348">
        <v>0.95</v>
      </c>
      <c r="J71" s="348">
        <v>7.45</v>
      </c>
      <c r="K71" s="348">
        <v>0.92</v>
      </c>
      <c r="L71" s="348">
        <v>0.97</v>
      </c>
      <c r="M71" s="362"/>
      <c r="N71" s="348">
        <v>3.6996000000000002</v>
      </c>
      <c r="O71" s="348">
        <v>3.6996000000000002</v>
      </c>
      <c r="P71" s="348">
        <v>0.56420000000000003</v>
      </c>
      <c r="Q71" s="348">
        <v>5.0133000000000001</v>
      </c>
      <c r="R71" s="348">
        <v>8.6806999999999999</v>
      </c>
      <c r="S71" s="348">
        <v>5.9492000000000003</v>
      </c>
      <c r="T71" s="348">
        <v>5.1147999999999998</v>
      </c>
      <c r="U71" s="348">
        <v>5.3577000000000004</v>
      </c>
      <c r="V71" s="348">
        <v>5.9345999999999997</v>
      </c>
      <c r="W71" s="348">
        <v>6.8718000000000004</v>
      </c>
      <c r="X71" s="348">
        <v>6.8361000000000001</v>
      </c>
      <c r="Y71" s="375">
        <v>5.7977999999999996</v>
      </c>
      <c r="Z71" s="348">
        <v>6.04</v>
      </c>
      <c r="AA71" s="348">
        <v>8.5757999999999992</v>
      </c>
      <c r="AB71" s="348">
        <v>5.0312000000000001</v>
      </c>
      <c r="AC71" s="348">
        <v>5.3007</v>
      </c>
      <c r="AD71" s="348">
        <v>5.5359999999999996</v>
      </c>
      <c r="AE71" s="348">
        <v>8.5757999999999992</v>
      </c>
      <c r="AF71" s="348">
        <v>7.1669999999999998</v>
      </c>
      <c r="AG71" s="569"/>
      <c r="AH71" s="346">
        <v>2</v>
      </c>
      <c r="AI71" s="346">
        <v>2</v>
      </c>
      <c r="AJ71" s="346">
        <v>3</v>
      </c>
      <c r="AK71" s="346">
        <v>2</v>
      </c>
      <c r="AL71" s="346">
        <v>3</v>
      </c>
      <c r="AM71" s="346">
        <v>2</v>
      </c>
      <c r="AN71" s="346">
        <v>1</v>
      </c>
      <c r="AO71" s="573">
        <v>1</v>
      </c>
      <c r="AP71" s="346">
        <v>1</v>
      </c>
      <c r="AQ71" s="346">
        <v>1</v>
      </c>
      <c r="AR71" s="346">
        <v>1</v>
      </c>
      <c r="AS71" s="346">
        <v>1</v>
      </c>
      <c r="AT71" s="346">
        <v>2</v>
      </c>
      <c r="AU71" s="346">
        <v>3</v>
      </c>
      <c r="AV71" s="346">
        <v>2</v>
      </c>
      <c r="AW71" s="346">
        <v>1</v>
      </c>
      <c r="AX71" s="346">
        <v>1</v>
      </c>
      <c r="AY71" s="346">
        <v>3</v>
      </c>
      <c r="AZ71" s="584"/>
      <c r="BA71" s="467">
        <v>8.27</v>
      </c>
      <c r="BB71" s="348">
        <v>65.569999999999993</v>
      </c>
      <c r="BC71" s="348">
        <v>16.57</v>
      </c>
      <c r="BD71" s="348">
        <v>5.86</v>
      </c>
      <c r="BE71" s="375" t="s">
        <v>430</v>
      </c>
      <c r="BF71" s="375">
        <v>3.72</v>
      </c>
      <c r="BG71" s="374"/>
      <c r="BH71" s="594">
        <v>3.72</v>
      </c>
      <c r="BI71" s="348">
        <v>28.08</v>
      </c>
      <c r="BJ71" s="348">
        <v>5.01</v>
      </c>
      <c r="BK71" s="348">
        <v>54.92</v>
      </c>
      <c r="BL71" s="348" t="s">
        <v>430</v>
      </c>
      <c r="BM71" s="375" t="s">
        <v>430</v>
      </c>
      <c r="BN71" s="375" t="s">
        <v>430</v>
      </c>
      <c r="BO71" s="375">
        <v>8.27</v>
      </c>
      <c r="BP71" s="375" t="s">
        <v>430</v>
      </c>
      <c r="BQ71" s="375" t="s">
        <v>430</v>
      </c>
      <c r="BR71" s="466"/>
      <c r="BS71" s="373">
        <v>7.0587804878823697</v>
      </c>
      <c r="BT71" s="354">
        <v>11.846419296446101</v>
      </c>
      <c r="BU71" s="430"/>
      <c r="BV71" s="374" t="s">
        <v>555</v>
      </c>
    </row>
    <row r="72" spans="1:74" x14ac:dyDescent="0.25">
      <c r="A72" s="318" t="s">
        <v>93</v>
      </c>
      <c r="B72" s="66"/>
      <c r="C72" s="720"/>
      <c r="D72" s="43"/>
      <c r="E72" s="51"/>
      <c r="F72" s="43"/>
      <c r="G72" s="55"/>
      <c r="H72" s="66"/>
      <c r="I72" s="59"/>
      <c r="J72" s="59"/>
      <c r="K72" s="59"/>
      <c r="L72" s="59"/>
      <c r="M72" s="258"/>
      <c r="N72" s="59">
        <v>3.4552</v>
      </c>
      <c r="O72" s="59">
        <v>3.4552</v>
      </c>
      <c r="P72" s="59">
        <v>0.31790000000000002</v>
      </c>
      <c r="Q72" s="59">
        <v>4.6696999999999997</v>
      </c>
      <c r="R72" s="59">
        <v>8.5497999999999994</v>
      </c>
      <c r="S72" s="59">
        <v>5.8365999999999998</v>
      </c>
      <c r="T72" s="59">
        <v>4.9943</v>
      </c>
      <c r="U72" s="59">
        <v>5.1566999999999998</v>
      </c>
      <c r="V72" s="59">
        <v>5.7070999999999996</v>
      </c>
      <c r="W72" s="59">
        <v>6.6871999999999998</v>
      </c>
      <c r="X72" s="59">
        <v>6.6901999999999999</v>
      </c>
      <c r="Y72" s="276">
        <v>5.6855000000000002</v>
      </c>
      <c r="Z72" s="59">
        <v>5.484</v>
      </c>
      <c r="AA72" s="59">
        <v>8.4974000000000007</v>
      </c>
      <c r="AB72" s="59">
        <v>4.9132999999999996</v>
      </c>
      <c r="AC72" s="59">
        <v>5.1332000000000004</v>
      </c>
      <c r="AD72" s="59">
        <v>5.3387000000000002</v>
      </c>
      <c r="AE72" s="59">
        <v>8.4974000000000007</v>
      </c>
      <c r="AF72" s="59">
        <v>6.3352000000000004</v>
      </c>
      <c r="AG72" s="553"/>
      <c r="AH72" s="51">
        <v>6</v>
      </c>
      <c r="AI72" s="51">
        <v>6</v>
      </c>
      <c r="AJ72" s="51">
        <v>6</v>
      </c>
      <c r="AK72" s="51">
        <v>6</v>
      </c>
      <c r="AL72" s="51">
        <v>6</v>
      </c>
      <c r="AM72" s="51">
        <v>5</v>
      </c>
      <c r="AN72" s="51">
        <v>5</v>
      </c>
      <c r="AO72" s="630">
        <v>5</v>
      </c>
      <c r="AP72" s="51">
        <v>5</v>
      </c>
      <c r="AQ72" s="51">
        <v>4</v>
      </c>
      <c r="AR72" s="51">
        <v>4</v>
      </c>
      <c r="AS72" s="51">
        <v>4</v>
      </c>
      <c r="AT72" s="51">
        <v>3</v>
      </c>
      <c r="AU72" s="51">
        <v>6</v>
      </c>
      <c r="AV72" s="51">
        <v>5</v>
      </c>
      <c r="AW72" s="51">
        <v>5</v>
      </c>
      <c r="AX72" s="51">
        <v>5</v>
      </c>
      <c r="AY72" s="51">
        <v>6</v>
      </c>
      <c r="AZ72" s="579"/>
      <c r="BA72" s="577"/>
      <c r="BB72" s="59"/>
      <c r="BC72" s="59"/>
      <c r="BD72" s="59"/>
      <c r="BE72" s="276"/>
      <c r="BF72" s="276"/>
      <c r="BG72" s="66"/>
      <c r="BH72" s="586"/>
      <c r="BI72" s="59"/>
      <c r="BJ72" s="59"/>
      <c r="BK72" s="59"/>
      <c r="BL72" s="59"/>
      <c r="BM72" s="276"/>
      <c r="BN72" s="587"/>
      <c r="BO72" s="587"/>
      <c r="BP72" s="587"/>
      <c r="BQ72" s="587"/>
      <c r="BR72" s="148"/>
      <c r="BS72" s="43"/>
      <c r="BT72" s="88"/>
      <c r="BU72" s="34"/>
      <c r="BV72" s="66"/>
    </row>
    <row r="73" spans="1:74" x14ac:dyDescent="0.25">
      <c r="A73" s="320" t="s">
        <v>94</v>
      </c>
      <c r="B73" s="67"/>
      <c r="C73" s="721"/>
      <c r="D73" s="44"/>
      <c r="E73" s="52"/>
      <c r="F73" s="44"/>
      <c r="G73" s="56"/>
      <c r="H73" s="67"/>
      <c r="I73" s="60"/>
      <c r="J73" s="60"/>
      <c r="K73" s="60"/>
      <c r="L73" s="60"/>
      <c r="M73" s="259"/>
      <c r="N73" s="60">
        <v>5.5502000000000002</v>
      </c>
      <c r="O73" s="60">
        <v>5.5502000000000002</v>
      </c>
      <c r="P73" s="60">
        <v>1.2661</v>
      </c>
      <c r="Q73" s="60">
        <v>5.8281999999999998</v>
      </c>
      <c r="R73" s="60">
        <v>8.8368000000000002</v>
      </c>
      <c r="S73" s="60">
        <v>6.1215999999999999</v>
      </c>
      <c r="T73" s="60">
        <v>5.1147999999999998</v>
      </c>
      <c r="U73" s="60">
        <v>5.3577000000000004</v>
      </c>
      <c r="V73" s="60">
        <v>5.9345999999999997</v>
      </c>
      <c r="W73" s="60">
        <v>6.8718000000000004</v>
      </c>
      <c r="X73" s="60">
        <v>6.8361000000000001</v>
      </c>
      <c r="Y73" s="277">
        <v>5.7977999999999996</v>
      </c>
      <c r="Z73" s="60">
        <v>6.2344999999999997</v>
      </c>
      <c r="AA73" s="60">
        <v>8.8345000000000002</v>
      </c>
      <c r="AB73" s="60">
        <v>5.1555</v>
      </c>
      <c r="AC73" s="60">
        <v>5.3007</v>
      </c>
      <c r="AD73" s="60">
        <v>5.5359999999999996</v>
      </c>
      <c r="AE73" s="60">
        <v>8.8345000000000002</v>
      </c>
      <c r="AF73" s="60">
        <v>7.2313000000000001</v>
      </c>
      <c r="AG73" s="554"/>
      <c r="AH73" s="52"/>
      <c r="AI73" s="52"/>
      <c r="AJ73" s="52"/>
      <c r="AK73" s="52"/>
      <c r="AL73" s="52"/>
      <c r="AM73" s="52"/>
      <c r="AN73" s="52"/>
      <c r="AO73" s="314"/>
      <c r="AP73" s="52"/>
      <c r="AQ73" s="52"/>
      <c r="AR73" s="52"/>
      <c r="AS73" s="52"/>
      <c r="AT73" s="52"/>
      <c r="AU73" s="52"/>
      <c r="AV73" s="52"/>
      <c r="AW73" s="52"/>
      <c r="AX73" s="52"/>
      <c r="AY73" s="52"/>
      <c r="AZ73" s="580"/>
      <c r="BA73" s="551"/>
      <c r="BB73" s="60"/>
      <c r="BC73" s="60"/>
      <c r="BD73" s="60"/>
      <c r="BE73" s="277"/>
      <c r="BF73" s="277"/>
      <c r="BG73" s="67"/>
      <c r="BH73" s="588"/>
      <c r="BI73" s="60"/>
      <c r="BJ73" s="60"/>
      <c r="BK73" s="60"/>
      <c r="BL73" s="60"/>
      <c r="BM73" s="277"/>
      <c r="BN73" s="589"/>
      <c r="BO73" s="589"/>
      <c r="BP73" s="589"/>
      <c r="BQ73" s="589"/>
      <c r="BR73" s="146"/>
      <c r="BS73" s="44"/>
      <c r="BT73" s="89"/>
      <c r="BU73" s="26"/>
      <c r="BV73" s="67"/>
    </row>
    <row r="74" spans="1:74" x14ac:dyDescent="0.25">
      <c r="A74" s="320" t="s">
        <v>95</v>
      </c>
      <c r="B74" s="67"/>
      <c r="C74" s="721"/>
      <c r="D74" s="44"/>
      <c r="E74" s="52"/>
      <c r="F74" s="44"/>
      <c r="G74" s="56"/>
      <c r="H74" s="67"/>
      <c r="I74" s="60"/>
      <c r="J74" s="60"/>
      <c r="K74" s="60"/>
      <c r="L74" s="60"/>
      <c r="M74" s="259"/>
      <c r="N74" s="60">
        <v>1.5873999999999999</v>
      </c>
      <c r="O74" s="60">
        <v>1.5873999999999999</v>
      </c>
      <c r="P74" s="60">
        <v>-0.39800000000000002</v>
      </c>
      <c r="Q74" s="60">
        <v>3.9064999999999999</v>
      </c>
      <c r="R74" s="60">
        <v>8.1047999999999991</v>
      </c>
      <c r="S74" s="60">
        <v>5.335</v>
      </c>
      <c r="T74" s="60">
        <v>4.6116000000000001</v>
      </c>
      <c r="U74" s="60">
        <v>4.8765999999999998</v>
      </c>
      <c r="V74" s="60">
        <v>5.4806999999999997</v>
      </c>
      <c r="W74" s="60">
        <v>6.5936000000000003</v>
      </c>
      <c r="X74" s="60">
        <v>6.5805999999999996</v>
      </c>
      <c r="Y74" s="277">
        <v>5.6234999999999999</v>
      </c>
      <c r="Z74" s="60">
        <v>4.1773999999999996</v>
      </c>
      <c r="AA74" s="60">
        <v>8.0739000000000001</v>
      </c>
      <c r="AB74" s="60">
        <v>4.4438000000000004</v>
      </c>
      <c r="AC74" s="60">
        <v>4.7797999999999998</v>
      </c>
      <c r="AD74" s="60">
        <v>5.0659999999999998</v>
      </c>
      <c r="AE74" s="60">
        <v>8.0739000000000001</v>
      </c>
      <c r="AF74" s="60">
        <v>5.2675999999999998</v>
      </c>
      <c r="AG74" s="554"/>
      <c r="AH74" s="52"/>
      <c r="AI74" s="52"/>
      <c r="AJ74" s="52"/>
      <c r="AK74" s="52"/>
      <c r="AL74" s="52"/>
      <c r="AM74" s="52"/>
      <c r="AN74" s="52"/>
      <c r="AO74" s="314"/>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1" t="s">
        <v>96</v>
      </c>
      <c r="B75" s="68"/>
      <c r="C75" s="722"/>
      <c r="D75" s="45"/>
      <c r="E75" s="53"/>
      <c r="F75" s="45"/>
      <c r="G75" s="57"/>
      <c r="H75" s="68"/>
      <c r="I75" s="61"/>
      <c r="J75" s="61"/>
      <c r="K75" s="61"/>
      <c r="L75" s="61"/>
      <c r="M75" s="262"/>
      <c r="N75" s="61">
        <v>3.6551999999999998</v>
      </c>
      <c r="O75" s="61">
        <v>3.6551999999999998</v>
      </c>
      <c r="P75" s="61">
        <v>0.24734999999999999</v>
      </c>
      <c r="Q75" s="61">
        <v>4.5486500000000003</v>
      </c>
      <c r="R75" s="61">
        <v>8.6175499999999996</v>
      </c>
      <c r="S75" s="61">
        <v>5.9302000000000001</v>
      </c>
      <c r="T75" s="61">
        <v>5.0754000000000001</v>
      </c>
      <c r="U75" s="61">
        <v>5.2064000000000004</v>
      </c>
      <c r="V75" s="61">
        <v>5.7506000000000004</v>
      </c>
      <c r="W75" s="61">
        <v>6.6417000000000002</v>
      </c>
      <c r="X75" s="61">
        <v>6.6721000000000004</v>
      </c>
      <c r="Y75" s="279">
        <v>5.6604000000000001</v>
      </c>
      <c r="Z75" s="61">
        <v>6.04</v>
      </c>
      <c r="AA75" s="61">
        <v>8.5340000000000007</v>
      </c>
      <c r="AB75" s="61">
        <v>4.9679000000000002</v>
      </c>
      <c r="AC75" s="61">
        <v>5.1704999999999997</v>
      </c>
      <c r="AD75" s="61">
        <v>5.2986000000000004</v>
      </c>
      <c r="AE75" s="61">
        <v>8.5340000000000007</v>
      </c>
      <c r="AF75" s="61">
        <v>6.1673499999999999</v>
      </c>
      <c r="AG75" s="556"/>
      <c r="AH75" s="53"/>
      <c r="AI75" s="53"/>
      <c r="AJ75" s="53"/>
      <c r="AK75" s="53"/>
      <c r="AL75" s="53"/>
      <c r="AM75" s="53"/>
      <c r="AN75" s="53"/>
      <c r="AO75" s="567"/>
      <c r="AP75" s="53"/>
      <c r="AQ75" s="53"/>
      <c r="AR75" s="53"/>
      <c r="AS75" s="53"/>
      <c r="AT75" s="53"/>
      <c r="AU75" s="53"/>
      <c r="AV75" s="53"/>
      <c r="AW75" s="53"/>
      <c r="AX75" s="53"/>
      <c r="AY75" s="53"/>
      <c r="AZ75" s="581"/>
      <c r="BA75" s="578"/>
      <c r="BB75" s="61"/>
      <c r="BC75" s="61"/>
      <c r="BD75" s="61"/>
      <c r="BE75" s="279"/>
      <c r="BF75" s="279"/>
      <c r="BG75" s="68"/>
      <c r="BH75" s="590"/>
      <c r="BI75" s="61"/>
      <c r="BJ75" s="61"/>
      <c r="BK75" s="61"/>
      <c r="BL75" s="61"/>
      <c r="BM75" s="279"/>
      <c r="BN75" s="591"/>
      <c r="BO75" s="591"/>
      <c r="BP75" s="591"/>
      <c r="BQ75" s="591"/>
      <c r="BR75" s="149"/>
      <c r="BS75" s="45"/>
      <c r="BT75" s="90"/>
      <c r="BU75" s="272"/>
      <c r="BV75" s="68"/>
    </row>
    <row r="76" spans="1:74" ht="14.5" x14ac:dyDescent="0.25">
      <c r="A76" s="323" t="s">
        <v>91</v>
      </c>
      <c r="B76" s="69"/>
      <c r="C76" s="726"/>
      <c r="D76" s="69"/>
      <c r="E76" s="40"/>
      <c r="F76" s="69"/>
      <c r="G76" s="40"/>
      <c r="H76" s="69"/>
      <c r="I76" s="62"/>
      <c r="J76" s="62"/>
      <c r="K76" s="62"/>
      <c r="L76" s="62"/>
      <c r="M76" s="263"/>
      <c r="N76" s="62"/>
      <c r="O76" s="62"/>
      <c r="P76" s="62"/>
      <c r="Q76" s="62"/>
      <c r="R76" s="62"/>
      <c r="S76" s="62"/>
      <c r="T76" s="62"/>
      <c r="U76" s="62"/>
      <c r="V76" s="62"/>
      <c r="W76" s="62"/>
      <c r="X76" s="62"/>
      <c r="Y76" s="245"/>
      <c r="Z76" s="62"/>
      <c r="AA76" s="62"/>
      <c r="AB76" s="62"/>
      <c r="AC76" s="62"/>
      <c r="AD76" s="62"/>
      <c r="AE76" s="62"/>
      <c r="AF76" s="62"/>
      <c r="AG76" s="557"/>
      <c r="AH76" s="54"/>
      <c r="AI76" s="54"/>
      <c r="AJ76" s="54"/>
      <c r="AK76" s="54"/>
      <c r="AL76" s="54"/>
      <c r="AM76" s="54"/>
      <c r="AN76" s="54"/>
      <c r="AO76" s="312"/>
      <c r="AP76" s="247"/>
      <c r="AQ76" s="247"/>
      <c r="AR76" s="247"/>
      <c r="AS76" s="247"/>
      <c r="AT76" s="247"/>
      <c r="AU76" s="247"/>
      <c r="AV76" s="247"/>
      <c r="AW76" s="247"/>
      <c r="AX76" s="247"/>
      <c r="AY76" s="247"/>
      <c r="AZ76" s="69"/>
      <c r="BA76" s="245"/>
      <c r="BB76" s="245"/>
      <c r="BC76" s="245"/>
      <c r="BD76" s="245"/>
      <c r="BE76" s="245"/>
      <c r="BF76" s="245"/>
      <c r="BG76" s="69"/>
      <c r="BH76" s="245"/>
      <c r="BI76" s="245"/>
      <c r="BJ76" s="245"/>
      <c r="BK76" s="245"/>
      <c r="BL76" s="245"/>
      <c r="BM76" s="245"/>
      <c r="BN76" s="245"/>
      <c r="BO76" s="245"/>
      <c r="BP76" s="245"/>
      <c r="BQ76" s="245"/>
      <c r="BR76" s="255"/>
      <c r="BS76" s="40"/>
      <c r="BT76" s="40"/>
      <c r="BU76" s="41"/>
      <c r="BV76" s="69"/>
    </row>
    <row r="77" spans="1:74" s="428" customFormat="1" x14ac:dyDescent="0.25">
      <c r="A77" s="345" t="s">
        <v>7560</v>
      </c>
      <c r="B77" s="374"/>
      <c r="C77" s="731"/>
      <c r="D77" s="374"/>
      <c r="E77" s="372"/>
      <c r="F77" s="374"/>
      <c r="G77" s="372"/>
      <c r="H77" s="374"/>
      <c r="I77" s="348"/>
      <c r="J77" s="348"/>
      <c r="K77" s="348"/>
      <c r="L77" s="348"/>
      <c r="M77" s="362"/>
      <c r="N77" s="348" t="s">
        <v>430</v>
      </c>
      <c r="O77" s="348" t="s">
        <v>430</v>
      </c>
      <c r="P77" s="348" t="s">
        <v>430</v>
      </c>
      <c r="Q77" s="348" t="s">
        <v>430</v>
      </c>
      <c r="R77" s="348" t="s">
        <v>430</v>
      </c>
      <c r="S77" s="348" t="s">
        <v>430</v>
      </c>
      <c r="T77" s="348" t="s">
        <v>430</v>
      </c>
      <c r="U77" s="348"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429"/>
      <c r="AZ77" s="374"/>
      <c r="BA77" s="375"/>
      <c r="BB77" s="375"/>
      <c r="BC77" s="375"/>
      <c r="BD77" s="375"/>
      <c r="BE77" s="375"/>
      <c r="BF77" s="375"/>
      <c r="BG77" s="374"/>
      <c r="BH77" s="375"/>
      <c r="BI77" s="375"/>
      <c r="BJ77" s="375"/>
      <c r="BK77" s="375"/>
      <c r="BL77" s="375"/>
      <c r="BM77" s="375"/>
      <c r="BN77" s="375"/>
      <c r="BO77" s="632"/>
      <c r="BP77" s="632"/>
      <c r="BQ77" s="632"/>
      <c r="BR77" s="372"/>
      <c r="BS77" s="372"/>
      <c r="BT77" s="372"/>
      <c r="BU77" s="372"/>
      <c r="BV77" s="430"/>
    </row>
    <row r="78" spans="1:74" s="428" customFormat="1" x14ac:dyDescent="0.25">
      <c r="A78" s="495" t="s">
        <v>7561</v>
      </c>
      <c r="B78" s="417"/>
      <c r="C78" s="732"/>
      <c r="D78" s="417"/>
      <c r="E78" s="431"/>
      <c r="F78" s="417"/>
      <c r="G78" s="431"/>
      <c r="H78" s="432"/>
      <c r="I78" s="433"/>
      <c r="J78" s="433"/>
      <c r="K78" s="433"/>
      <c r="L78" s="433"/>
      <c r="M78" s="420"/>
      <c r="N78" s="433" t="s">
        <v>430</v>
      </c>
      <c r="O78" s="433" t="s">
        <v>430</v>
      </c>
      <c r="P78" s="433" t="s">
        <v>430</v>
      </c>
      <c r="Q78" s="433" t="s">
        <v>430</v>
      </c>
      <c r="R78" s="433" t="s">
        <v>430</v>
      </c>
      <c r="S78" s="433" t="s">
        <v>430</v>
      </c>
      <c r="T78" s="433" t="s">
        <v>430</v>
      </c>
      <c r="U78" s="433" t="s">
        <v>430</v>
      </c>
      <c r="V78" s="433" t="s">
        <v>430</v>
      </c>
      <c r="W78" s="433" t="s">
        <v>430</v>
      </c>
      <c r="X78" s="433" t="s">
        <v>430</v>
      </c>
      <c r="Y78" s="375" t="s">
        <v>430</v>
      </c>
      <c r="Z78" s="433" t="s">
        <v>430</v>
      </c>
      <c r="AA78" s="433" t="s">
        <v>430</v>
      </c>
      <c r="AB78" s="433" t="s">
        <v>430</v>
      </c>
      <c r="AC78" s="433" t="s">
        <v>430</v>
      </c>
      <c r="AD78" s="433" t="s">
        <v>430</v>
      </c>
      <c r="AE78" s="433" t="s">
        <v>430</v>
      </c>
      <c r="AF78" s="433" t="s">
        <v>430</v>
      </c>
      <c r="AG78" s="575"/>
      <c r="AH78" s="435"/>
      <c r="AI78" s="435"/>
      <c r="AJ78" s="435"/>
      <c r="AK78" s="435"/>
      <c r="AL78" s="435"/>
      <c r="AM78" s="435"/>
      <c r="AN78" s="435"/>
      <c r="AO78" s="701"/>
      <c r="AP78" s="435"/>
      <c r="AQ78" s="435"/>
      <c r="AR78" s="435"/>
      <c r="AS78" s="435"/>
      <c r="AT78" s="414"/>
      <c r="AU78" s="633"/>
      <c r="AV78" s="436"/>
      <c r="AW78" s="436"/>
      <c r="AX78" s="436"/>
      <c r="AY78" s="436"/>
      <c r="AZ78" s="417"/>
      <c r="BA78" s="437"/>
      <c r="BB78" s="437"/>
      <c r="BC78" s="437"/>
      <c r="BD78" s="437"/>
      <c r="BE78" s="437"/>
      <c r="BF78" s="437"/>
      <c r="BG78" s="417"/>
      <c r="BH78" s="437"/>
      <c r="BI78" s="437"/>
      <c r="BJ78" s="437"/>
      <c r="BK78" s="437"/>
      <c r="BL78" s="437"/>
      <c r="BM78" s="421"/>
      <c r="BN78" s="437"/>
      <c r="BO78" s="421"/>
      <c r="BP78" s="421"/>
      <c r="BQ78" s="421"/>
      <c r="BR78" s="412"/>
      <c r="BS78" s="412"/>
      <c r="BT78" s="412"/>
      <c r="BU78" s="412"/>
      <c r="BV78" s="438"/>
    </row>
    <row r="79" spans="1:74" x14ac:dyDescent="0.25">
      <c r="BM79" s="277"/>
    </row>
    <row r="80" spans="1:74" x14ac:dyDescent="0.25">
      <c r="BM80" s="277"/>
    </row>
    <row r="81" spans="1:65" x14ac:dyDescent="0.25">
      <c r="BM81" s="277"/>
    </row>
    <row r="82" spans="1:65" hidden="1" x14ac:dyDescent="0.25">
      <c r="A82" s="488" t="s">
        <v>179</v>
      </c>
      <c r="BM82" s="277"/>
    </row>
    <row r="83" spans="1:65" x14ac:dyDescent="0.25">
      <c r="A83" s="488" t="s">
        <v>10279</v>
      </c>
      <c r="BM83" s="277"/>
    </row>
    <row r="84" spans="1:65" x14ac:dyDescent="0.25">
      <c r="A84" s="488" t="s">
        <v>350</v>
      </c>
      <c r="BM84" s="277"/>
    </row>
  </sheetData>
  <mergeCells count="21">
    <mergeCell ref="BS5:BT5"/>
    <mergeCell ref="BU5:BU6"/>
    <mergeCell ref="BV5:BV6"/>
    <mergeCell ref="A5:A6"/>
    <mergeCell ref="V6:AF6"/>
    <mergeCell ref="AH6:AY6"/>
    <mergeCell ref="AZ5:AZ6"/>
    <mergeCell ref="BA5:BF5"/>
    <mergeCell ref="BG5:BG6"/>
    <mergeCell ref="B5:B6"/>
    <mergeCell ref="C5:C6"/>
    <mergeCell ref="D5:D6"/>
    <mergeCell ref="E5:E6"/>
    <mergeCell ref="F5:F6"/>
    <mergeCell ref="BR5:BR6"/>
    <mergeCell ref="G5:G6"/>
    <mergeCell ref="BH5:BQ5"/>
    <mergeCell ref="H5:H6"/>
    <mergeCell ref="I5:L5"/>
    <mergeCell ref="M5:M6"/>
    <mergeCell ref="N6:U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D09EC-FBA1-4B5A-9978-25CFB0AA06C7}">
  <sheetPr codeName="Sheet28"/>
  <dimension ref="A1:BV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4" style="21" bestFit="1" customWidth="1"/>
    <col min="75" max="16384" width="8.90625" style="21"/>
  </cols>
  <sheetData>
    <row r="1" spans="1:74" ht="33" customHeight="1" x14ac:dyDescent="0.25">
      <c r="A1" s="488" t="s">
        <v>43</v>
      </c>
    </row>
    <row r="3" spans="1:74" ht="20.5" x14ac:dyDescent="0.45">
      <c r="A3" s="23" t="s">
        <v>237</v>
      </c>
    </row>
    <row r="4" spans="1:74" x14ac:dyDescent="0.25">
      <c r="A4" s="488" t="s">
        <v>425</v>
      </c>
    </row>
    <row r="5" spans="1:74" ht="33" x14ac:dyDescent="0.25">
      <c r="A5" s="1065" t="s">
        <v>238</v>
      </c>
      <c r="B5" s="1111"/>
      <c r="C5" s="1096" t="s">
        <v>44</v>
      </c>
      <c r="D5" s="1066"/>
      <c r="E5" s="1096" t="s">
        <v>45</v>
      </c>
      <c r="F5" s="1066"/>
      <c r="G5" s="1096" t="s">
        <v>46</v>
      </c>
      <c r="H5" s="1066"/>
      <c r="I5" s="1105" t="s">
        <v>184</v>
      </c>
      <c r="J5" s="1115"/>
      <c r="K5" s="1115"/>
      <c r="L5" s="1116"/>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198</v>
      </c>
      <c r="BB5" s="1113"/>
      <c r="BC5" s="1113"/>
      <c r="BD5" s="1113"/>
      <c r="BE5" s="1113"/>
      <c r="BF5" s="1114"/>
      <c r="BG5" s="1111"/>
      <c r="BH5" s="1072" t="s">
        <v>209</v>
      </c>
      <c r="BI5" s="1113"/>
      <c r="BJ5" s="1113"/>
      <c r="BK5" s="1113"/>
      <c r="BL5" s="1113"/>
      <c r="BM5" s="1113"/>
      <c r="BN5" s="1113"/>
      <c r="BO5" s="1113"/>
      <c r="BP5" s="1113"/>
      <c r="BQ5" s="1114"/>
      <c r="BR5" s="1111"/>
      <c r="BS5" s="1105" t="s">
        <v>212</v>
      </c>
      <c r="BT5" s="1116"/>
      <c r="BU5" s="1111"/>
      <c r="BV5" s="1105" t="s">
        <v>88</v>
      </c>
    </row>
    <row r="6" spans="1:74" ht="33" x14ac:dyDescent="0.25">
      <c r="A6" s="1065"/>
      <c r="B6" s="1112"/>
      <c r="C6" s="1104"/>
      <c r="D6" s="1067"/>
      <c r="E6" s="1104"/>
      <c r="F6" s="1067"/>
      <c r="G6" s="1104"/>
      <c r="H6" s="1067"/>
      <c r="I6" s="83" t="s">
        <v>180</v>
      </c>
      <c r="J6" s="28" t="s">
        <v>181</v>
      </c>
      <c r="K6" s="28" t="s">
        <v>182</v>
      </c>
      <c r="L6" s="251" t="s">
        <v>183</v>
      </c>
      <c r="M6" s="1112"/>
      <c r="N6" s="1117" t="s">
        <v>185</v>
      </c>
      <c r="O6" s="1107"/>
      <c r="P6" s="1107"/>
      <c r="Q6" s="1107"/>
      <c r="R6" s="1107"/>
      <c r="S6" s="1107"/>
      <c r="T6" s="1107"/>
      <c r="U6" s="1107"/>
      <c r="V6" s="1117" t="s">
        <v>57</v>
      </c>
      <c r="W6" s="1107"/>
      <c r="X6" s="1107"/>
      <c r="Y6" s="1107"/>
      <c r="Z6" s="1107"/>
      <c r="AA6" s="1107"/>
      <c r="AB6" s="1107"/>
      <c r="AC6" s="1107"/>
      <c r="AD6" s="1107"/>
      <c r="AE6" s="1107"/>
      <c r="AF6" s="1108"/>
      <c r="AG6" s="232"/>
      <c r="AH6" s="1082" t="s">
        <v>68</v>
      </c>
      <c r="AI6" s="1109"/>
      <c r="AJ6" s="1109"/>
      <c r="AK6" s="1109"/>
      <c r="AL6" s="1109"/>
      <c r="AM6" s="1109"/>
      <c r="AN6" s="1109"/>
      <c r="AO6" s="1109"/>
      <c r="AP6" s="1109"/>
      <c r="AQ6" s="1109"/>
      <c r="AR6" s="1109"/>
      <c r="AS6" s="1109"/>
      <c r="AT6" s="1109"/>
      <c r="AU6" s="1109"/>
      <c r="AV6" s="1109"/>
      <c r="AW6" s="1109"/>
      <c r="AX6" s="1109"/>
      <c r="AY6" s="1110"/>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112"/>
      <c r="BS6" s="83" t="s">
        <v>210</v>
      </c>
      <c r="BT6" s="82" t="s">
        <v>211</v>
      </c>
      <c r="BU6" s="1112"/>
      <c r="BV6" s="1106"/>
    </row>
    <row r="7" spans="1:74" ht="14.5" x14ac:dyDescent="0.25">
      <c r="A7" s="323" t="s">
        <v>239</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7613</v>
      </c>
      <c r="B8" s="370"/>
      <c r="C8" s="718">
        <v>41275</v>
      </c>
      <c r="D8" s="369"/>
      <c r="E8" s="338">
        <v>36959.300000000003</v>
      </c>
      <c r="F8" s="369"/>
      <c r="G8" s="339">
        <v>46.807600000000001</v>
      </c>
      <c r="H8" s="370"/>
      <c r="I8" s="340">
        <v>0.84</v>
      </c>
      <c r="J8" s="340">
        <v>7.18</v>
      </c>
      <c r="K8" s="340">
        <v>0.78</v>
      </c>
      <c r="L8" s="340">
        <v>0.84</v>
      </c>
      <c r="M8" s="361"/>
      <c r="N8" s="342">
        <v>0.83179999999999998</v>
      </c>
      <c r="O8" s="340">
        <v>0.83179999999999998</v>
      </c>
      <c r="P8" s="340">
        <v>-1.11E-2</v>
      </c>
      <c r="Q8" s="340">
        <v>3.8098000000000001</v>
      </c>
      <c r="R8" s="340">
        <v>8.8193000000000001</v>
      </c>
      <c r="S8" s="340">
        <v>6.3769</v>
      </c>
      <c r="T8" s="340">
        <v>5.9581999999999997</v>
      </c>
      <c r="U8" s="344">
        <v>5.9504000000000001</v>
      </c>
      <c r="V8" s="340">
        <v>6.4669999999999996</v>
      </c>
      <c r="W8" s="340">
        <v>7.2729999999999997</v>
      </c>
      <c r="X8" s="340">
        <v>7.3696999999999999</v>
      </c>
      <c r="Y8" s="371">
        <v>6.4105999999999996</v>
      </c>
      <c r="Z8" s="340">
        <v>6.8788</v>
      </c>
      <c r="AA8" s="340">
        <v>8.7464999999999993</v>
      </c>
      <c r="AB8" s="340">
        <v>5.8653000000000004</v>
      </c>
      <c r="AC8" s="340">
        <v>5.9828000000000001</v>
      </c>
      <c r="AD8" s="340">
        <v>6.0827</v>
      </c>
      <c r="AE8" s="340">
        <v>8.7464999999999993</v>
      </c>
      <c r="AF8" s="340">
        <v>7.4955999999999996</v>
      </c>
      <c r="AG8" s="568"/>
      <c r="AH8" s="338">
        <v>18</v>
      </c>
      <c r="AI8" s="338">
        <v>18</v>
      </c>
      <c r="AJ8" s="338">
        <v>20</v>
      </c>
      <c r="AK8" s="338">
        <v>21</v>
      </c>
      <c r="AL8" s="338">
        <v>20</v>
      </c>
      <c r="AM8" s="338">
        <v>21</v>
      </c>
      <c r="AN8" s="338">
        <v>20</v>
      </c>
      <c r="AO8" s="570">
        <v>20</v>
      </c>
      <c r="AP8" s="338">
        <v>18</v>
      </c>
      <c r="AQ8" s="338">
        <v>14</v>
      </c>
      <c r="AR8" s="338">
        <v>12</v>
      </c>
      <c r="AS8" s="338">
        <v>9</v>
      </c>
      <c r="AT8" s="338">
        <v>3</v>
      </c>
      <c r="AU8" s="338">
        <v>16</v>
      </c>
      <c r="AV8" s="338">
        <v>19</v>
      </c>
      <c r="AW8" s="338">
        <v>19</v>
      </c>
      <c r="AX8" s="338">
        <v>20</v>
      </c>
      <c r="AY8" s="338">
        <v>16</v>
      </c>
      <c r="AZ8" s="583"/>
      <c r="BA8" s="464">
        <v>13.08</v>
      </c>
      <c r="BB8" s="340">
        <v>85.88</v>
      </c>
      <c r="BC8" s="340" t="s">
        <v>430</v>
      </c>
      <c r="BD8" s="340" t="s">
        <v>430</v>
      </c>
      <c r="BE8" s="371" t="s">
        <v>430</v>
      </c>
      <c r="BF8" s="371">
        <v>1.04</v>
      </c>
      <c r="BG8" s="370"/>
      <c r="BH8" s="593">
        <v>1.04</v>
      </c>
      <c r="BI8" s="340">
        <v>67.58</v>
      </c>
      <c r="BJ8" s="340">
        <v>18.3</v>
      </c>
      <c r="BK8" s="340" t="s">
        <v>430</v>
      </c>
      <c r="BL8" s="340" t="s">
        <v>430</v>
      </c>
      <c r="BM8" s="371">
        <v>3.69</v>
      </c>
      <c r="BN8" s="371" t="s">
        <v>430</v>
      </c>
      <c r="BO8" s="371">
        <v>9.4</v>
      </c>
      <c r="BP8" s="371" t="s">
        <v>430</v>
      </c>
      <c r="BQ8" s="371" t="s">
        <v>430</v>
      </c>
      <c r="BR8" s="370"/>
      <c r="BS8" s="465">
        <v>4.04046706161619</v>
      </c>
      <c r="BT8" s="340">
        <v>8.7784026235113597</v>
      </c>
      <c r="BU8" s="370"/>
      <c r="BV8" s="571" t="s">
        <v>555</v>
      </c>
    </row>
    <row r="9" spans="1:74" s="425" customFormat="1" x14ac:dyDescent="0.25">
      <c r="A9" s="337" t="s">
        <v>7614</v>
      </c>
      <c r="B9" s="370"/>
      <c r="C9" s="718">
        <v>41275</v>
      </c>
      <c r="D9" s="369"/>
      <c r="E9" s="338">
        <v>37699.9</v>
      </c>
      <c r="F9" s="369"/>
      <c r="G9" s="339">
        <v>5072.9353000000001</v>
      </c>
      <c r="H9" s="370"/>
      <c r="I9" s="340">
        <v>0.75616000000000005</v>
      </c>
      <c r="J9" s="340">
        <v>7.38</v>
      </c>
      <c r="K9" s="340">
        <v>0.75616000000000005</v>
      </c>
      <c r="L9" s="340">
        <v>0.75616000000000005</v>
      </c>
      <c r="M9" s="361"/>
      <c r="N9" s="342">
        <v>1.7482</v>
      </c>
      <c r="O9" s="340">
        <v>1.7482</v>
      </c>
      <c r="P9" s="340">
        <v>0.62680000000000002</v>
      </c>
      <c r="Q9" s="340">
        <v>4.5275999999999996</v>
      </c>
      <c r="R9" s="340">
        <v>9.4171999999999993</v>
      </c>
      <c r="S9" s="340">
        <v>6.9457000000000004</v>
      </c>
      <c r="T9" s="340">
        <v>6.2228000000000003</v>
      </c>
      <c r="U9" s="344">
        <v>6.1811999999999996</v>
      </c>
      <c r="V9" s="340">
        <v>6.6656000000000004</v>
      </c>
      <c r="W9" s="340">
        <v>7.4589999999999996</v>
      </c>
      <c r="X9" s="340">
        <v>7.5711000000000004</v>
      </c>
      <c r="Y9" s="371">
        <v>6.6094999999999997</v>
      </c>
      <c r="Z9" s="340">
        <v>6.0702999999999996</v>
      </c>
      <c r="AA9" s="340">
        <v>9.0701000000000001</v>
      </c>
      <c r="AB9" s="340">
        <v>6.2546999999999997</v>
      </c>
      <c r="AC9" s="340">
        <v>6.2324999999999999</v>
      </c>
      <c r="AD9" s="340">
        <v>6.3059000000000003</v>
      </c>
      <c r="AE9" s="340">
        <v>9.0701000000000001</v>
      </c>
      <c r="AF9" s="340">
        <v>6.7617000000000003</v>
      </c>
      <c r="AG9" s="568"/>
      <c r="AH9" s="338">
        <v>5</v>
      </c>
      <c r="AI9" s="338">
        <v>5</v>
      </c>
      <c r="AJ9" s="338">
        <v>4</v>
      </c>
      <c r="AK9" s="338">
        <v>2</v>
      </c>
      <c r="AL9" s="338">
        <v>3</v>
      </c>
      <c r="AM9" s="338">
        <v>2</v>
      </c>
      <c r="AN9" s="338">
        <v>2</v>
      </c>
      <c r="AO9" s="570">
        <v>1</v>
      </c>
      <c r="AP9" s="338">
        <v>1</v>
      </c>
      <c r="AQ9" s="338">
        <v>1</v>
      </c>
      <c r="AR9" s="338">
        <v>1</v>
      </c>
      <c r="AS9" s="338">
        <v>1</v>
      </c>
      <c r="AT9" s="338">
        <v>14</v>
      </c>
      <c r="AU9" s="338">
        <v>4</v>
      </c>
      <c r="AV9" s="338">
        <v>2</v>
      </c>
      <c r="AW9" s="338">
        <v>2</v>
      </c>
      <c r="AX9" s="338">
        <v>1</v>
      </c>
      <c r="AY9" s="338">
        <v>4</v>
      </c>
      <c r="AZ9" s="583"/>
      <c r="BA9" s="464">
        <v>12.58</v>
      </c>
      <c r="BB9" s="340">
        <v>89.46</v>
      </c>
      <c r="BC9" s="340" t="s">
        <v>430</v>
      </c>
      <c r="BD9" s="340" t="s">
        <v>430</v>
      </c>
      <c r="BE9" s="371" t="s">
        <v>430</v>
      </c>
      <c r="BF9" s="371">
        <v>-2.04</v>
      </c>
      <c r="BG9" s="370"/>
      <c r="BH9" s="593">
        <v>-2.04</v>
      </c>
      <c r="BI9" s="340">
        <v>64.78</v>
      </c>
      <c r="BJ9" s="340">
        <v>24.68</v>
      </c>
      <c r="BK9" s="340" t="s">
        <v>430</v>
      </c>
      <c r="BL9" s="340" t="s">
        <v>430</v>
      </c>
      <c r="BM9" s="371">
        <v>0.09</v>
      </c>
      <c r="BN9" s="371" t="s">
        <v>430</v>
      </c>
      <c r="BO9" s="371">
        <v>12.49</v>
      </c>
      <c r="BP9" s="371" t="s">
        <v>430</v>
      </c>
      <c r="BQ9" s="371" t="s">
        <v>430</v>
      </c>
      <c r="BR9" s="370"/>
      <c r="BS9" s="465">
        <v>3.4718371603471798</v>
      </c>
      <c r="BT9" s="340">
        <v>10.049692691004999</v>
      </c>
      <c r="BU9" s="370"/>
      <c r="BV9" s="571" t="s">
        <v>555</v>
      </c>
    </row>
    <row r="10" spans="1:74" s="428" customFormat="1" ht="11" x14ac:dyDescent="0.3">
      <c r="A10" s="841" t="s">
        <v>7615</v>
      </c>
      <c r="B10" s="847"/>
      <c r="C10" s="843">
        <v>41274</v>
      </c>
      <c r="D10" s="842"/>
      <c r="E10" s="844">
        <v>33716.9</v>
      </c>
      <c r="F10" s="842"/>
      <c r="G10" s="845">
        <v>4775.1808000000001</v>
      </c>
      <c r="H10" s="847"/>
      <c r="I10" s="846">
        <v>0.73</v>
      </c>
      <c r="J10" s="846">
        <v>7.24</v>
      </c>
      <c r="K10" s="846">
        <v>0.73</v>
      </c>
      <c r="L10" s="846">
        <v>0.73</v>
      </c>
      <c r="M10" s="851"/>
      <c r="N10" s="848">
        <v>1.6592</v>
      </c>
      <c r="O10" s="846">
        <v>1.6592</v>
      </c>
      <c r="P10" s="846">
        <v>0.28510000000000002</v>
      </c>
      <c r="Q10" s="846">
        <v>4.1013999999999999</v>
      </c>
      <c r="R10" s="846">
        <v>9.0382999999999996</v>
      </c>
      <c r="S10" s="846">
        <v>6.7788000000000004</v>
      </c>
      <c r="T10" s="846">
        <v>6.1275000000000004</v>
      </c>
      <c r="U10" s="856">
        <v>6.0701000000000001</v>
      </c>
      <c r="V10" s="846">
        <v>6.5350999999999999</v>
      </c>
      <c r="W10" s="846">
        <v>7.3155999999999999</v>
      </c>
      <c r="X10" s="846">
        <v>7.4126000000000003</v>
      </c>
      <c r="Y10" s="852">
        <v>6.4435000000000002</v>
      </c>
      <c r="Z10" s="846">
        <v>6.6750999999999996</v>
      </c>
      <c r="AA10" s="846">
        <v>8.6957000000000004</v>
      </c>
      <c r="AB10" s="846">
        <v>6.1258999999999997</v>
      </c>
      <c r="AC10" s="846">
        <v>6.1368</v>
      </c>
      <c r="AD10" s="846">
        <v>6.1802999999999999</v>
      </c>
      <c r="AE10" s="846">
        <v>8.6957000000000004</v>
      </c>
      <c r="AF10" s="846">
        <v>7.2369000000000003</v>
      </c>
      <c r="AG10" s="936"/>
      <c r="AH10" s="844">
        <v>8</v>
      </c>
      <c r="AI10" s="844">
        <v>8</v>
      </c>
      <c r="AJ10" s="844">
        <v>16</v>
      </c>
      <c r="AK10" s="844">
        <v>14</v>
      </c>
      <c r="AL10" s="844">
        <v>15</v>
      </c>
      <c r="AM10" s="844">
        <v>7</v>
      </c>
      <c r="AN10" s="844">
        <v>6</v>
      </c>
      <c r="AO10" s="937">
        <v>8</v>
      </c>
      <c r="AP10" s="844">
        <v>9</v>
      </c>
      <c r="AQ10" s="844">
        <v>12</v>
      </c>
      <c r="AR10" s="844">
        <v>11</v>
      </c>
      <c r="AS10" s="844">
        <v>7</v>
      </c>
      <c r="AT10" s="844">
        <v>10</v>
      </c>
      <c r="AU10" s="844">
        <v>20</v>
      </c>
      <c r="AV10" s="844">
        <v>5</v>
      </c>
      <c r="AW10" s="844">
        <v>7</v>
      </c>
      <c r="AX10" s="844">
        <v>10</v>
      </c>
      <c r="AY10" s="844">
        <v>20</v>
      </c>
      <c r="AZ10" s="938"/>
      <c r="BA10" s="853">
        <v>15.59</v>
      </c>
      <c r="BB10" s="846">
        <v>87.03</v>
      </c>
      <c r="BC10" s="846" t="s">
        <v>430</v>
      </c>
      <c r="BD10" s="846" t="s">
        <v>430</v>
      </c>
      <c r="BE10" s="852" t="s">
        <v>430</v>
      </c>
      <c r="BF10" s="852">
        <v>-2.62</v>
      </c>
      <c r="BG10" s="847"/>
      <c r="BH10" s="939">
        <v>-2.62</v>
      </c>
      <c r="BI10" s="846">
        <v>66.98</v>
      </c>
      <c r="BJ10" s="846">
        <v>20.05</v>
      </c>
      <c r="BK10" s="846" t="s">
        <v>430</v>
      </c>
      <c r="BL10" s="846" t="s">
        <v>430</v>
      </c>
      <c r="BM10" s="852">
        <v>0.64</v>
      </c>
      <c r="BN10" s="852" t="s">
        <v>430</v>
      </c>
      <c r="BO10" s="852">
        <v>14.95</v>
      </c>
      <c r="BP10" s="852" t="s">
        <v>430</v>
      </c>
      <c r="BQ10" s="852" t="s">
        <v>430</v>
      </c>
      <c r="BR10" s="847"/>
      <c r="BS10" s="854">
        <v>0.43556307004355599</v>
      </c>
      <c r="BT10" s="846">
        <v>15.729389681572901</v>
      </c>
      <c r="BU10" s="847"/>
      <c r="BV10" s="906" t="s">
        <v>555</v>
      </c>
    </row>
    <row r="11" spans="1:74" s="428" customFormat="1" x14ac:dyDescent="0.25">
      <c r="A11" s="345" t="s">
        <v>7616</v>
      </c>
      <c r="B11" s="374"/>
      <c r="C11" s="719">
        <v>41275</v>
      </c>
      <c r="D11" s="373"/>
      <c r="E11" s="346">
        <v>32644.7</v>
      </c>
      <c r="F11" s="373"/>
      <c r="G11" s="347">
        <v>404.61450000000002</v>
      </c>
      <c r="H11" s="374"/>
      <c r="I11" s="348">
        <v>0.78978000000000004</v>
      </c>
      <c r="J11" s="348">
        <v>7.24</v>
      </c>
      <c r="K11" s="348">
        <v>0.73375000000000001</v>
      </c>
      <c r="L11" s="348">
        <v>0.78603000000000001</v>
      </c>
      <c r="M11" s="362"/>
      <c r="N11" s="350">
        <v>1.6240000000000001</v>
      </c>
      <c r="O11" s="348">
        <v>1.6240000000000001</v>
      </c>
      <c r="P11" s="348">
        <v>0.31319999999999998</v>
      </c>
      <c r="Q11" s="348">
        <v>4.1516999999999999</v>
      </c>
      <c r="R11" s="348">
        <v>9.0541999999999998</v>
      </c>
      <c r="S11" s="348">
        <v>6.5770999999999997</v>
      </c>
      <c r="T11" s="348">
        <v>6.0862999999999996</v>
      </c>
      <c r="U11" s="354">
        <v>6.0331999999999999</v>
      </c>
      <c r="V11" s="348">
        <v>6.5225</v>
      </c>
      <c r="W11" s="348">
        <v>7.3287000000000004</v>
      </c>
      <c r="X11" s="348">
        <v>7.4212999999999996</v>
      </c>
      <c r="Y11" s="375">
        <v>6.4356999999999998</v>
      </c>
      <c r="Z11" s="348">
        <v>6.7298</v>
      </c>
      <c r="AA11" s="348">
        <v>8.7261000000000006</v>
      </c>
      <c r="AB11" s="348">
        <v>6.0260999999999996</v>
      </c>
      <c r="AC11" s="348">
        <v>6.0952999999999999</v>
      </c>
      <c r="AD11" s="348">
        <v>6.1615000000000002</v>
      </c>
      <c r="AE11" s="348">
        <v>8.7261000000000006</v>
      </c>
      <c r="AF11" s="348">
        <v>7.2641999999999998</v>
      </c>
      <c r="AG11" s="569"/>
      <c r="AH11" s="346">
        <v>10</v>
      </c>
      <c r="AI11" s="346">
        <v>10</v>
      </c>
      <c r="AJ11" s="346">
        <v>14</v>
      </c>
      <c r="AK11" s="346">
        <v>12</v>
      </c>
      <c r="AL11" s="346">
        <v>14</v>
      </c>
      <c r="AM11" s="346">
        <v>14</v>
      </c>
      <c r="AN11" s="346">
        <v>11</v>
      </c>
      <c r="AO11" s="572">
        <v>14</v>
      </c>
      <c r="AP11" s="346">
        <v>13</v>
      </c>
      <c r="AQ11" s="346">
        <v>10</v>
      </c>
      <c r="AR11" s="346">
        <v>9</v>
      </c>
      <c r="AS11" s="346">
        <v>8</v>
      </c>
      <c r="AT11" s="346">
        <v>9</v>
      </c>
      <c r="AU11" s="346">
        <v>18</v>
      </c>
      <c r="AV11" s="346">
        <v>11</v>
      </c>
      <c r="AW11" s="346">
        <v>11</v>
      </c>
      <c r="AX11" s="346">
        <v>13</v>
      </c>
      <c r="AY11" s="346">
        <v>18</v>
      </c>
      <c r="AZ11" s="584"/>
      <c r="BA11" s="467">
        <v>11.37</v>
      </c>
      <c r="BB11" s="348">
        <v>87.97</v>
      </c>
      <c r="BC11" s="348" t="s">
        <v>430</v>
      </c>
      <c r="BD11" s="348" t="s">
        <v>430</v>
      </c>
      <c r="BE11" s="375" t="s">
        <v>430</v>
      </c>
      <c r="BF11" s="375">
        <v>0.67</v>
      </c>
      <c r="BG11" s="374"/>
      <c r="BH11" s="594">
        <v>0.67</v>
      </c>
      <c r="BI11" s="348">
        <v>63.88</v>
      </c>
      <c r="BJ11" s="348">
        <v>24.09</v>
      </c>
      <c r="BK11" s="348" t="s">
        <v>430</v>
      </c>
      <c r="BL11" s="348" t="s">
        <v>430</v>
      </c>
      <c r="BM11" s="375">
        <v>9.93</v>
      </c>
      <c r="BN11" s="375" t="s">
        <v>430</v>
      </c>
      <c r="BO11" s="375">
        <v>1.43</v>
      </c>
      <c r="BP11" s="375" t="s">
        <v>430</v>
      </c>
      <c r="BQ11" s="375" t="s">
        <v>430</v>
      </c>
      <c r="BR11" s="374"/>
      <c r="BS11" s="468">
        <v>3.84179902961582</v>
      </c>
      <c r="BT11" s="348">
        <v>10.3372335089663</v>
      </c>
      <c r="BU11" s="374"/>
      <c r="BV11" s="430" t="s">
        <v>555</v>
      </c>
    </row>
    <row r="12" spans="1:74" s="428" customFormat="1" x14ac:dyDescent="0.25">
      <c r="A12" s="345" t="s">
        <v>7617</v>
      </c>
      <c r="B12" s="374"/>
      <c r="C12" s="719">
        <v>41274</v>
      </c>
      <c r="D12" s="373"/>
      <c r="E12" s="346">
        <v>29866.2</v>
      </c>
      <c r="F12" s="373"/>
      <c r="G12" s="347">
        <v>394.82960000000003</v>
      </c>
      <c r="H12" s="374"/>
      <c r="I12" s="348">
        <v>0.76</v>
      </c>
      <c r="J12" s="348">
        <v>7.38</v>
      </c>
      <c r="K12" s="348">
        <v>0.76</v>
      </c>
      <c r="L12" s="348">
        <v>0.76</v>
      </c>
      <c r="M12" s="362"/>
      <c r="N12" s="350">
        <v>1.4823999999999999</v>
      </c>
      <c r="O12" s="348">
        <v>1.4823999999999999</v>
      </c>
      <c r="P12" s="348">
        <v>0.2351</v>
      </c>
      <c r="Q12" s="348">
        <v>3.9613</v>
      </c>
      <c r="R12" s="348">
        <v>9.327</v>
      </c>
      <c r="S12" s="348">
        <v>6.8460000000000001</v>
      </c>
      <c r="T12" s="348">
        <v>6.0369999999999999</v>
      </c>
      <c r="U12" s="354">
        <v>6.0450999999999997</v>
      </c>
      <c r="V12" s="348">
        <v>6.5323000000000002</v>
      </c>
      <c r="W12" s="348">
        <v>7.3254999999999999</v>
      </c>
      <c r="X12" s="348">
        <v>7.4497999999999998</v>
      </c>
      <c r="Y12" s="375">
        <v>6.5015999999999998</v>
      </c>
      <c r="Z12" s="348">
        <v>6.8661000000000003</v>
      </c>
      <c r="AA12" s="348">
        <v>9.1742000000000008</v>
      </c>
      <c r="AB12" s="348">
        <v>6.0019</v>
      </c>
      <c r="AC12" s="348">
        <v>6.0643000000000002</v>
      </c>
      <c r="AD12" s="348">
        <v>6.1642000000000001</v>
      </c>
      <c r="AE12" s="348">
        <v>9.1742000000000008</v>
      </c>
      <c r="AF12" s="348">
        <v>7.3936999999999999</v>
      </c>
      <c r="AG12" s="569"/>
      <c r="AH12" s="346">
        <v>12</v>
      </c>
      <c r="AI12" s="346">
        <v>12</v>
      </c>
      <c r="AJ12" s="346">
        <v>17</v>
      </c>
      <c r="AK12" s="346">
        <v>16</v>
      </c>
      <c r="AL12" s="346">
        <v>4</v>
      </c>
      <c r="AM12" s="346">
        <v>3</v>
      </c>
      <c r="AN12" s="346">
        <v>15</v>
      </c>
      <c r="AO12" s="572">
        <v>12</v>
      </c>
      <c r="AP12" s="346">
        <v>10</v>
      </c>
      <c r="AQ12" s="346">
        <v>11</v>
      </c>
      <c r="AR12" s="346">
        <v>4</v>
      </c>
      <c r="AS12" s="346">
        <v>4</v>
      </c>
      <c r="AT12" s="346">
        <v>4</v>
      </c>
      <c r="AU12" s="346">
        <v>3</v>
      </c>
      <c r="AV12" s="346">
        <v>12</v>
      </c>
      <c r="AW12" s="346">
        <v>13</v>
      </c>
      <c r="AX12" s="346">
        <v>12</v>
      </c>
      <c r="AY12" s="346">
        <v>3</v>
      </c>
      <c r="AZ12" s="584"/>
      <c r="BA12" s="467">
        <v>10.83</v>
      </c>
      <c r="BB12" s="348">
        <v>90.78</v>
      </c>
      <c r="BC12" s="348" t="s">
        <v>430</v>
      </c>
      <c r="BD12" s="348" t="s">
        <v>430</v>
      </c>
      <c r="BE12" s="375">
        <v>-0.01</v>
      </c>
      <c r="BF12" s="375">
        <v>-1.61</v>
      </c>
      <c r="BG12" s="374"/>
      <c r="BH12" s="594">
        <v>-1.61</v>
      </c>
      <c r="BI12" s="348">
        <v>67.739999999999995</v>
      </c>
      <c r="BJ12" s="348">
        <v>23.04</v>
      </c>
      <c r="BK12" s="348" t="s">
        <v>430</v>
      </c>
      <c r="BL12" s="348" t="s">
        <v>430</v>
      </c>
      <c r="BM12" s="375">
        <v>7.88</v>
      </c>
      <c r="BN12" s="375" t="s">
        <v>430</v>
      </c>
      <c r="BO12" s="375">
        <v>2.96</v>
      </c>
      <c r="BP12" s="375" t="s">
        <v>430</v>
      </c>
      <c r="BQ12" s="375">
        <v>-0.01</v>
      </c>
      <c r="BR12" s="374"/>
      <c r="BS12" s="468">
        <v>3.4528384941276502</v>
      </c>
      <c r="BT12" s="348">
        <v>16.656953300220302</v>
      </c>
      <c r="BU12" s="374"/>
      <c r="BV12" s="430" t="s">
        <v>555</v>
      </c>
    </row>
    <row r="13" spans="1:74" s="428" customFormat="1" x14ac:dyDescent="0.25">
      <c r="A13" s="345" t="s">
        <v>7618</v>
      </c>
      <c r="B13" s="374"/>
      <c r="C13" s="719">
        <v>41274</v>
      </c>
      <c r="D13" s="373"/>
      <c r="E13" s="346">
        <v>30630.6</v>
      </c>
      <c r="F13" s="373"/>
      <c r="G13" s="347">
        <v>6142.5901999999996</v>
      </c>
      <c r="H13" s="374"/>
      <c r="I13" s="348">
        <v>0.71780999999999995</v>
      </c>
      <c r="J13" s="348">
        <v>7.33</v>
      </c>
      <c r="K13" s="348">
        <v>0.66574999999999995</v>
      </c>
      <c r="L13" s="348">
        <v>0.71506999999999998</v>
      </c>
      <c r="M13" s="362"/>
      <c r="N13" s="350">
        <v>0.76939999999999997</v>
      </c>
      <c r="O13" s="348">
        <v>0.76939999999999997</v>
      </c>
      <c r="P13" s="348">
        <v>0.28570000000000001</v>
      </c>
      <c r="Q13" s="348">
        <v>3.9035000000000002</v>
      </c>
      <c r="R13" s="348">
        <v>9.1571999999999996</v>
      </c>
      <c r="S13" s="348">
        <v>6.7862</v>
      </c>
      <c r="T13" s="348">
        <v>6.1454000000000004</v>
      </c>
      <c r="U13" s="354">
        <v>6.0750999999999999</v>
      </c>
      <c r="V13" s="348">
        <v>6.5612000000000004</v>
      </c>
      <c r="W13" s="348">
        <v>7.3452999999999999</v>
      </c>
      <c r="X13" s="348">
        <v>7.4324000000000003</v>
      </c>
      <c r="Y13" s="375">
        <v>6.4732000000000003</v>
      </c>
      <c r="Z13" s="348">
        <v>6.7884000000000002</v>
      </c>
      <c r="AA13" s="348">
        <v>8.8780000000000001</v>
      </c>
      <c r="AB13" s="348">
        <v>6.1654999999999998</v>
      </c>
      <c r="AC13" s="348">
        <v>6.1529999999999996</v>
      </c>
      <c r="AD13" s="348">
        <v>6.2001999999999997</v>
      </c>
      <c r="AE13" s="348">
        <v>8.8780000000000001</v>
      </c>
      <c r="AF13" s="348">
        <v>7.3079000000000001</v>
      </c>
      <c r="AG13" s="569"/>
      <c r="AH13" s="346">
        <v>20</v>
      </c>
      <c r="AI13" s="346">
        <v>20</v>
      </c>
      <c r="AJ13" s="346">
        <v>15</v>
      </c>
      <c r="AK13" s="346">
        <v>18</v>
      </c>
      <c r="AL13" s="346">
        <v>11</v>
      </c>
      <c r="AM13" s="346">
        <v>5</v>
      </c>
      <c r="AN13" s="346">
        <v>4</v>
      </c>
      <c r="AO13" s="572">
        <v>7</v>
      </c>
      <c r="AP13" s="346">
        <v>7</v>
      </c>
      <c r="AQ13" s="346">
        <v>8</v>
      </c>
      <c r="AR13" s="346">
        <v>6</v>
      </c>
      <c r="AS13" s="346">
        <v>5</v>
      </c>
      <c r="AT13" s="346">
        <v>6</v>
      </c>
      <c r="AU13" s="346">
        <v>10</v>
      </c>
      <c r="AV13" s="346">
        <v>3</v>
      </c>
      <c r="AW13" s="346">
        <v>6</v>
      </c>
      <c r="AX13" s="346">
        <v>7</v>
      </c>
      <c r="AY13" s="346">
        <v>10</v>
      </c>
      <c r="AZ13" s="584"/>
      <c r="BA13" s="467">
        <v>8.5</v>
      </c>
      <c r="BB13" s="348">
        <v>87.84</v>
      </c>
      <c r="BC13" s="348" t="s">
        <v>430</v>
      </c>
      <c r="BD13" s="348" t="s">
        <v>430</v>
      </c>
      <c r="BE13" s="375" t="s">
        <v>430</v>
      </c>
      <c r="BF13" s="375">
        <v>3.66</v>
      </c>
      <c r="BG13" s="374"/>
      <c r="BH13" s="594">
        <v>3.66</v>
      </c>
      <c r="BI13" s="348">
        <v>66.7</v>
      </c>
      <c r="BJ13" s="348">
        <v>21.14</v>
      </c>
      <c r="BK13" s="348" t="s">
        <v>430</v>
      </c>
      <c r="BL13" s="348" t="s">
        <v>430</v>
      </c>
      <c r="BM13" s="375">
        <v>1.26</v>
      </c>
      <c r="BN13" s="375" t="s">
        <v>430</v>
      </c>
      <c r="BO13" s="375">
        <v>7.23</v>
      </c>
      <c r="BP13" s="375" t="s">
        <v>430</v>
      </c>
      <c r="BQ13" s="375" t="s">
        <v>430</v>
      </c>
      <c r="BR13" s="374"/>
      <c r="BS13" s="468">
        <v>2.7766750180563302</v>
      </c>
      <c r="BT13" s="348">
        <v>11.5298591919291</v>
      </c>
      <c r="BU13" s="374"/>
      <c r="BV13" s="430" t="s">
        <v>555</v>
      </c>
    </row>
    <row r="14" spans="1:74" s="428" customFormat="1" x14ac:dyDescent="0.25">
      <c r="A14" s="345" t="s">
        <v>7619</v>
      </c>
      <c r="B14" s="374"/>
      <c r="C14" s="719">
        <v>43683</v>
      </c>
      <c r="D14" s="373"/>
      <c r="E14" s="346">
        <v>20106.8</v>
      </c>
      <c r="F14" s="373"/>
      <c r="G14" s="347">
        <v>1522.2068999999999</v>
      </c>
      <c r="H14" s="374"/>
      <c r="I14" s="348">
        <v>0.79725999999999997</v>
      </c>
      <c r="J14" s="348">
        <v>7.19</v>
      </c>
      <c r="K14" s="348">
        <v>0.74246999999999996</v>
      </c>
      <c r="L14" s="348">
        <v>0.79725999999999997</v>
      </c>
      <c r="M14" s="362"/>
      <c r="N14" s="350">
        <v>1.3956999999999999</v>
      </c>
      <c r="O14" s="348">
        <v>1.3956999999999999</v>
      </c>
      <c r="P14" s="348">
        <v>0.48749999999999999</v>
      </c>
      <c r="Q14" s="348">
        <v>4.1688000000000001</v>
      </c>
      <c r="R14" s="348">
        <v>9.2853999999999992</v>
      </c>
      <c r="S14" s="348">
        <v>6.7401</v>
      </c>
      <c r="T14" s="348">
        <v>6.1635</v>
      </c>
      <c r="U14" s="354">
        <v>6.1195000000000004</v>
      </c>
      <c r="V14" s="348">
        <v>6.6075999999999997</v>
      </c>
      <c r="W14" s="348">
        <v>7.4058000000000002</v>
      </c>
      <c r="X14" s="348">
        <v>7.4871999999999996</v>
      </c>
      <c r="Y14" s="375">
        <v>6.5082000000000004</v>
      </c>
      <c r="Z14" s="348" t="s">
        <v>430</v>
      </c>
      <c r="AA14" s="348">
        <v>8.9489999999999998</v>
      </c>
      <c r="AB14" s="348">
        <v>6.1356999999999999</v>
      </c>
      <c r="AC14" s="348">
        <v>6.1798999999999999</v>
      </c>
      <c r="AD14" s="348">
        <v>6.2502000000000004</v>
      </c>
      <c r="AE14" s="348">
        <v>8.9489999999999998</v>
      </c>
      <c r="AF14" s="348">
        <v>6.4432999999999998</v>
      </c>
      <c r="AG14" s="569"/>
      <c r="AH14" s="346">
        <v>15</v>
      </c>
      <c r="AI14" s="346">
        <v>15</v>
      </c>
      <c r="AJ14" s="346">
        <v>10</v>
      </c>
      <c r="AK14" s="346">
        <v>11</v>
      </c>
      <c r="AL14" s="346">
        <v>6</v>
      </c>
      <c r="AM14" s="346">
        <v>9</v>
      </c>
      <c r="AN14" s="346">
        <v>3</v>
      </c>
      <c r="AO14" s="572">
        <v>4</v>
      </c>
      <c r="AP14" s="346">
        <v>3</v>
      </c>
      <c r="AQ14" s="346">
        <v>2</v>
      </c>
      <c r="AR14" s="346">
        <v>2</v>
      </c>
      <c r="AS14" s="346">
        <v>3</v>
      </c>
      <c r="AT14" s="346" t="s">
        <v>430</v>
      </c>
      <c r="AU14" s="346">
        <v>9</v>
      </c>
      <c r="AV14" s="346">
        <v>4</v>
      </c>
      <c r="AW14" s="346">
        <v>3</v>
      </c>
      <c r="AX14" s="346">
        <v>4</v>
      </c>
      <c r="AY14" s="346">
        <v>9</v>
      </c>
      <c r="AZ14" s="584"/>
      <c r="BA14" s="467">
        <v>12.81</v>
      </c>
      <c r="BB14" s="348">
        <v>90.19</v>
      </c>
      <c r="BC14" s="348" t="s">
        <v>430</v>
      </c>
      <c r="BD14" s="348" t="s">
        <v>430</v>
      </c>
      <c r="BE14" s="375">
        <v>-0.01</v>
      </c>
      <c r="BF14" s="375">
        <v>-2.99</v>
      </c>
      <c r="BG14" s="374"/>
      <c r="BH14" s="594">
        <v>-2.99</v>
      </c>
      <c r="BI14" s="348">
        <v>69.72</v>
      </c>
      <c r="BJ14" s="348">
        <v>20.47</v>
      </c>
      <c r="BK14" s="348" t="s">
        <v>430</v>
      </c>
      <c r="BL14" s="348" t="s">
        <v>430</v>
      </c>
      <c r="BM14" s="375">
        <v>2.4300000000000002</v>
      </c>
      <c r="BN14" s="375" t="s">
        <v>430</v>
      </c>
      <c r="BO14" s="375">
        <v>10.38</v>
      </c>
      <c r="BP14" s="375" t="s">
        <v>430</v>
      </c>
      <c r="BQ14" s="375">
        <v>-0.01</v>
      </c>
      <c r="BR14" s="374"/>
      <c r="BS14" s="468">
        <v>0.488007361268819</v>
      </c>
      <c r="BT14" s="348">
        <v>8.8434321629929205</v>
      </c>
      <c r="BU14" s="374"/>
      <c r="BV14" s="430" t="s">
        <v>555</v>
      </c>
    </row>
    <row r="15" spans="1:74" s="428" customFormat="1" x14ac:dyDescent="0.25">
      <c r="A15" s="345" t="s">
        <v>7620</v>
      </c>
      <c r="B15" s="374"/>
      <c r="C15" s="719">
        <v>41275</v>
      </c>
      <c r="D15" s="373"/>
      <c r="E15" s="346">
        <v>21422.7</v>
      </c>
      <c r="F15" s="373"/>
      <c r="G15" s="347">
        <v>4429.0604000000003</v>
      </c>
      <c r="H15" s="374"/>
      <c r="I15" s="348">
        <v>0.78356000000000003</v>
      </c>
      <c r="J15" s="348">
        <v>7.32</v>
      </c>
      <c r="K15" s="348">
        <v>0.72877000000000003</v>
      </c>
      <c r="L15" s="348">
        <v>0.78356000000000003</v>
      </c>
      <c r="M15" s="362"/>
      <c r="N15" s="350">
        <v>1.3956</v>
      </c>
      <c r="O15" s="348">
        <v>1.3956</v>
      </c>
      <c r="P15" s="348">
        <v>0.33250000000000002</v>
      </c>
      <c r="Q15" s="348">
        <v>4.0910000000000002</v>
      </c>
      <c r="R15" s="348">
        <v>9.1791999999999998</v>
      </c>
      <c r="S15" s="348">
        <v>6.7099000000000002</v>
      </c>
      <c r="T15" s="348">
        <v>6.0419</v>
      </c>
      <c r="U15" s="354">
        <v>6.0244</v>
      </c>
      <c r="V15" s="348">
        <v>6.5540000000000003</v>
      </c>
      <c r="W15" s="348">
        <v>7.3468</v>
      </c>
      <c r="X15" s="348">
        <v>7.4527000000000001</v>
      </c>
      <c r="Y15" s="375">
        <v>6.5128000000000004</v>
      </c>
      <c r="Z15" s="348">
        <v>6.7798999999999996</v>
      </c>
      <c r="AA15" s="348">
        <v>8.8405000000000005</v>
      </c>
      <c r="AB15" s="348">
        <v>5.9744000000000002</v>
      </c>
      <c r="AC15" s="348">
        <v>6.0606</v>
      </c>
      <c r="AD15" s="348">
        <v>6.1611000000000002</v>
      </c>
      <c r="AE15" s="348">
        <v>8.8405000000000005</v>
      </c>
      <c r="AF15" s="348">
        <v>7.3095999999999997</v>
      </c>
      <c r="AG15" s="569"/>
      <c r="AH15" s="346">
        <v>16</v>
      </c>
      <c r="AI15" s="346">
        <v>16</v>
      </c>
      <c r="AJ15" s="346">
        <v>13</v>
      </c>
      <c r="AK15" s="346">
        <v>15</v>
      </c>
      <c r="AL15" s="346">
        <v>10</v>
      </c>
      <c r="AM15" s="346">
        <v>10</v>
      </c>
      <c r="AN15" s="346">
        <v>14</v>
      </c>
      <c r="AO15" s="572">
        <v>16</v>
      </c>
      <c r="AP15" s="346">
        <v>8</v>
      </c>
      <c r="AQ15" s="346">
        <v>7</v>
      </c>
      <c r="AR15" s="346">
        <v>3</v>
      </c>
      <c r="AS15" s="346">
        <v>2</v>
      </c>
      <c r="AT15" s="346">
        <v>7</v>
      </c>
      <c r="AU15" s="346">
        <v>12</v>
      </c>
      <c r="AV15" s="346">
        <v>13</v>
      </c>
      <c r="AW15" s="346">
        <v>15</v>
      </c>
      <c r="AX15" s="346">
        <v>14</v>
      </c>
      <c r="AY15" s="346">
        <v>12</v>
      </c>
      <c r="AZ15" s="584"/>
      <c r="BA15" s="467">
        <v>13.7</v>
      </c>
      <c r="BB15" s="348">
        <v>88.03</v>
      </c>
      <c r="BC15" s="348" t="s">
        <v>430</v>
      </c>
      <c r="BD15" s="348" t="s">
        <v>430</v>
      </c>
      <c r="BE15" s="375" t="s">
        <v>430</v>
      </c>
      <c r="BF15" s="375">
        <v>-1.73</v>
      </c>
      <c r="BG15" s="374"/>
      <c r="BH15" s="594">
        <v>-1.75</v>
      </c>
      <c r="BI15" s="348">
        <v>64.12</v>
      </c>
      <c r="BJ15" s="348">
        <v>23.91</v>
      </c>
      <c r="BK15" s="348" t="s">
        <v>430</v>
      </c>
      <c r="BL15" s="348" t="s">
        <v>430</v>
      </c>
      <c r="BM15" s="375">
        <v>2.52</v>
      </c>
      <c r="BN15" s="375" t="s">
        <v>430</v>
      </c>
      <c r="BO15" s="375">
        <v>11.18</v>
      </c>
      <c r="BP15" s="375" t="s">
        <v>430</v>
      </c>
      <c r="BQ15" s="375" t="s">
        <v>430</v>
      </c>
      <c r="BR15" s="374"/>
      <c r="BS15" s="468">
        <v>0.96939176999999999</v>
      </c>
      <c r="BT15" s="348">
        <v>12.433450179999999</v>
      </c>
      <c r="BU15" s="374"/>
      <c r="BV15" s="430" t="s">
        <v>555</v>
      </c>
    </row>
    <row r="16" spans="1:74" s="428" customFormat="1" x14ac:dyDescent="0.25">
      <c r="A16" s="345" t="s">
        <v>7621</v>
      </c>
      <c r="B16" s="374"/>
      <c r="C16" s="719">
        <v>41275</v>
      </c>
      <c r="D16" s="373"/>
      <c r="E16" s="346">
        <v>19815.8</v>
      </c>
      <c r="F16" s="373"/>
      <c r="G16" s="347">
        <v>3287.5259999999998</v>
      </c>
      <c r="H16" s="374"/>
      <c r="I16" s="348">
        <v>0.72877000000000003</v>
      </c>
      <c r="J16" s="348">
        <v>7.39</v>
      </c>
      <c r="K16" s="348">
        <v>0.72877000000000003</v>
      </c>
      <c r="L16" s="348">
        <v>0.72877000000000003</v>
      </c>
      <c r="M16" s="362"/>
      <c r="N16" s="350">
        <v>1.5489999999999999</v>
      </c>
      <c r="O16" s="348">
        <v>1.5489999999999999</v>
      </c>
      <c r="P16" s="348">
        <v>0.55979999999999996</v>
      </c>
      <c r="Q16" s="348">
        <v>4.2259000000000002</v>
      </c>
      <c r="R16" s="348">
        <v>9.1220999999999997</v>
      </c>
      <c r="S16" s="348">
        <v>6.5933999999999999</v>
      </c>
      <c r="T16" s="348">
        <v>6.0465</v>
      </c>
      <c r="U16" s="354">
        <v>6.0328999999999997</v>
      </c>
      <c r="V16" s="348">
        <v>6.5217000000000001</v>
      </c>
      <c r="W16" s="348">
        <v>7.3297999999999996</v>
      </c>
      <c r="X16" s="348">
        <v>7.4284999999999997</v>
      </c>
      <c r="Y16" s="375">
        <v>6.4725000000000001</v>
      </c>
      <c r="Z16" s="348">
        <v>6.7557999999999998</v>
      </c>
      <c r="AA16" s="348">
        <v>8.7540999999999993</v>
      </c>
      <c r="AB16" s="348">
        <v>5.9481000000000002</v>
      </c>
      <c r="AC16" s="348">
        <v>6.0731999999999999</v>
      </c>
      <c r="AD16" s="348">
        <v>6.1585999999999999</v>
      </c>
      <c r="AE16" s="348">
        <v>8.7540999999999993</v>
      </c>
      <c r="AF16" s="348">
        <v>7.2933000000000003</v>
      </c>
      <c r="AG16" s="569"/>
      <c r="AH16" s="346">
        <v>11</v>
      </c>
      <c r="AI16" s="346">
        <v>11</v>
      </c>
      <c r="AJ16" s="346">
        <v>7</v>
      </c>
      <c r="AK16" s="346">
        <v>8</v>
      </c>
      <c r="AL16" s="346">
        <v>12</v>
      </c>
      <c r="AM16" s="346">
        <v>13</v>
      </c>
      <c r="AN16" s="346">
        <v>13</v>
      </c>
      <c r="AO16" s="572">
        <v>15</v>
      </c>
      <c r="AP16" s="346">
        <v>14</v>
      </c>
      <c r="AQ16" s="346">
        <v>9</v>
      </c>
      <c r="AR16" s="346">
        <v>7</v>
      </c>
      <c r="AS16" s="346">
        <v>6</v>
      </c>
      <c r="AT16" s="346">
        <v>8</v>
      </c>
      <c r="AU16" s="346">
        <v>14</v>
      </c>
      <c r="AV16" s="346">
        <v>16</v>
      </c>
      <c r="AW16" s="346">
        <v>12</v>
      </c>
      <c r="AX16" s="346">
        <v>15</v>
      </c>
      <c r="AY16" s="346">
        <v>14</v>
      </c>
      <c r="AZ16" s="584"/>
      <c r="BA16" s="467">
        <v>6.44</v>
      </c>
      <c r="BB16" s="348">
        <v>90.35</v>
      </c>
      <c r="BC16" s="348" t="s">
        <v>430</v>
      </c>
      <c r="BD16" s="348" t="s">
        <v>430</v>
      </c>
      <c r="BE16" s="375" t="s">
        <v>430</v>
      </c>
      <c r="BF16" s="375">
        <v>3.21</v>
      </c>
      <c r="BG16" s="374"/>
      <c r="BH16" s="594">
        <v>3.21</v>
      </c>
      <c r="BI16" s="348">
        <v>68</v>
      </c>
      <c r="BJ16" s="348">
        <v>22.35</v>
      </c>
      <c r="BK16" s="348" t="s">
        <v>430</v>
      </c>
      <c r="BL16" s="348" t="s">
        <v>430</v>
      </c>
      <c r="BM16" s="375">
        <v>2.34</v>
      </c>
      <c r="BN16" s="375" t="s">
        <v>430</v>
      </c>
      <c r="BO16" s="375">
        <v>4.09</v>
      </c>
      <c r="BP16" s="375" t="s">
        <v>430</v>
      </c>
      <c r="BQ16" s="375" t="s">
        <v>430</v>
      </c>
      <c r="BR16" s="374"/>
      <c r="BS16" s="468">
        <v>1.52566909015257</v>
      </c>
      <c r="BT16" s="348">
        <v>12.5312294512531</v>
      </c>
      <c r="BU16" s="374"/>
      <c r="BV16" s="430" t="s">
        <v>555</v>
      </c>
    </row>
    <row r="17" spans="1:74" s="428" customFormat="1" x14ac:dyDescent="0.25">
      <c r="A17" s="345" t="s">
        <v>7622</v>
      </c>
      <c r="B17" s="374"/>
      <c r="C17" s="719">
        <v>41275</v>
      </c>
      <c r="D17" s="373"/>
      <c r="E17" s="346">
        <v>15782.9</v>
      </c>
      <c r="F17" s="373"/>
      <c r="G17" s="347">
        <v>46.0229</v>
      </c>
      <c r="H17" s="374"/>
      <c r="I17" s="348">
        <v>0.74795</v>
      </c>
      <c r="J17" s="348">
        <v>7.12</v>
      </c>
      <c r="K17" s="348">
        <v>0.74795</v>
      </c>
      <c r="L17" s="348">
        <v>0.74795</v>
      </c>
      <c r="M17" s="362"/>
      <c r="N17" s="350">
        <v>1.8773</v>
      </c>
      <c r="O17" s="348">
        <v>1.8773</v>
      </c>
      <c r="P17" s="348">
        <v>0.40789999999999998</v>
      </c>
      <c r="Q17" s="348">
        <v>4.4090999999999996</v>
      </c>
      <c r="R17" s="348">
        <v>9.2487999999999992</v>
      </c>
      <c r="S17" s="348">
        <v>6.7794999999999996</v>
      </c>
      <c r="T17" s="348">
        <v>6.2628000000000004</v>
      </c>
      <c r="U17" s="354">
        <v>6.1787999999999998</v>
      </c>
      <c r="V17" s="348">
        <v>6.6536</v>
      </c>
      <c r="W17" s="348">
        <v>7.3933</v>
      </c>
      <c r="X17" s="348">
        <v>7.4428000000000001</v>
      </c>
      <c r="Y17" s="375">
        <v>6.3966000000000003</v>
      </c>
      <c r="Z17" s="348">
        <v>6.5747</v>
      </c>
      <c r="AA17" s="348">
        <v>8.8757999999999999</v>
      </c>
      <c r="AB17" s="348">
        <v>6.2576000000000001</v>
      </c>
      <c r="AC17" s="348">
        <v>6.26</v>
      </c>
      <c r="AD17" s="348">
        <v>6.2984</v>
      </c>
      <c r="AE17" s="348">
        <v>8.8757999999999999</v>
      </c>
      <c r="AF17" s="348">
        <v>7.2157999999999998</v>
      </c>
      <c r="AG17" s="569"/>
      <c r="AH17" s="346">
        <v>2</v>
      </c>
      <c r="AI17" s="346">
        <v>2</v>
      </c>
      <c r="AJ17" s="346">
        <v>12</v>
      </c>
      <c r="AK17" s="346">
        <v>3</v>
      </c>
      <c r="AL17" s="346">
        <v>7</v>
      </c>
      <c r="AM17" s="346">
        <v>6</v>
      </c>
      <c r="AN17" s="346">
        <v>1</v>
      </c>
      <c r="AO17" s="572">
        <v>2</v>
      </c>
      <c r="AP17" s="346">
        <v>2</v>
      </c>
      <c r="AQ17" s="346">
        <v>3</v>
      </c>
      <c r="AR17" s="346">
        <v>5</v>
      </c>
      <c r="AS17" s="346">
        <v>10</v>
      </c>
      <c r="AT17" s="346">
        <v>11</v>
      </c>
      <c r="AU17" s="346">
        <v>11</v>
      </c>
      <c r="AV17" s="346">
        <v>1</v>
      </c>
      <c r="AW17" s="346">
        <v>1</v>
      </c>
      <c r="AX17" s="346">
        <v>2</v>
      </c>
      <c r="AY17" s="346">
        <v>11</v>
      </c>
      <c r="AZ17" s="584"/>
      <c r="BA17" s="467">
        <v>12.48</v>
      </c>
      <c r="BB17" s="348">
        <v>83.57</v>
      </c>
      <c r="BC17" s="348" t="s">
        <v>430</v>
      </c>
      <c r="BD17" s="348" t="s">
        <v>430</v>
      </c>
      <c r="BE17" s="375" t="s">
        <v>430</v>
      </c>
      <c r="BF17" s="375">
        <v>3.95</v>
      </c>
      <c r="BG17" s="374"/>
      <c r="BH17" s="594">
        <v>3.95</v>
      </c>
      <c r="BI17" s="348">
        <v>69.84</v>
      </c>
      <c r="BJ17" s="348">
        <v>13.73</v>
      </c>
      <c r="BK17" s="348" t="s">
        <v>430</v>
      </c>
      <c r="BL17" s="348" t="s">
        <v>430</v>
      </c>
      <c r="BM17" s="375">
        <v>4.55</v>
      </c>
      <c r="BN17" s="375" t="s">
        <v>430</v>
      </c>
      <c r="BO17" s="375">
        <v>7.92</v>
      </c>
      <c r="BP17" s="375" t="s">
        <v>430</v>
      </c>
      <c r="BQ17" s="375" t="s">
        <v>430</v>
      </c>
      <c r="BR17" s="374"/>
      <c r="BS17" s="468">
        <v>0.86968760000000001</v>
      </c>
      <c r="BT17" s="348">
        <v>7.6007133800000002</v>
      </c>
      <c r="BU17" s="374"/>
      <c r="BV17" s="430" t="s">
        <v>555</v>
      </c>
    </row>
    <row r="18" spans="1:74" s="428" customFormat="1" x14ac:dyDescent="0.25">
      <c r="A18" s="345" t="s">
        <v>7623</v>
      </c>
      <c r="B18" s="374"/>
      <c r="C18" s="719">
        <v>41275</v>
      </c>
      <c r="D18" s="373"/>
      <c r="E18" s="346">
        <v>10213.9</v>
      </c>
      <c r="F18" s="373"/>
      <c r="G18" s="347">
        <v>57.117100000000001</v>
      </c>
      <c r="H18" s="374"/>
      <c r="I18" s="348">
        <v>0.77</v>
      </c>
      <c r="J18" s="348">
        <v>7.26</v>
      </c>
      <c r="K18" s="348">
        <v>0.72</v>
      </c>
      <c r="L18" s="348">
        <v>0.77</v>
      </c>
      <c r="M18" s="362"/>
      <c r="N18" s="350">
        <v>1.2995000000000001</v>
      </c>
      <c r="O18" s="348">
        <v>1.2995000000000001</v>
      </c>
      <c r="P18" s="348">
        <v>0.49299999999999999</v>
      </c>
      <c r="Q18" s="348">
        <v>4.2839999999999998</v>
      </c>
      <c r="R18" s="348">
        <v>9.5259999999999998</v>
      </c>
      <c r="S18" s="348">
        <v>6.9476000000000004</v>
      </c>
      <c r="T18" s="348">
        <v>6.1063000000000001</v>
      </c>
      <c r="U18" s="354">
        <v>6.0845000000000002</v>
      </c>
      <c r="V18" s="348">
        <v>6.5048000000000004</v>
      </c>
      <c r="W18" s="348">
        <v>7.1353999999999997</v>
      </c>
      <c r="X18" s="348">
        <v>7.2457000000000003</v>
      </c>
      <c r="Y18" s="375">
        <v>6.2081999999999997</v>
      </c>
      <c r="Z18" s="348">
        <v>6.4451000000000001</v>
      </c>
      <c r="AA18" s="348">
        <v>9.3707999999999991</v>
      </c>
      <c r="AB18" s="348">
        <v>6.0789</v>
      </c>
      <c r="AC18" s="348">
        <v>6.1215999999999999</v>
      </c>
      <c r="AD18" s="348">
        <v>6.2038000000000002</v>
      </c>
      <c r="AE18" s="348">
        <v>9.3707999999999991</v>
      </c>
      <c r="AF18" s="348">
        <v>6.9981999999999998</v>
      </c>
      <c r="AG18" s="569"/>
      <c r="AH18" s="346">
        <v>17</v>
      </c>
      <c r="AI18" s="346">
        <v>17</v>
      </c>
      <c r="AJ18" s="346">
        <v>9</v>
      </c>
      <c r="AK18" s="346">
        <v>6</v>
      </c>
      <c r="AL18" s="346">
        <v>1</v>
      </c>
      <c r="AM18" s="346">
        <v>1</v>
      </c>
      <c r="AN18" s="346">
        <v>9</v>
      </c>
      <c r="AO18" s="572">
        <v>6</v>
      </c>
      <c r="AP18" s="346">
        <v>15</v>
      </c>
      <c r="AQ18" s="346">
        <v>18</v>
      </c>
      <c r="AR18" s="346">
        <v>17</v>
      </c>
      <c r="AS18" s="346">
        <v>15</v>
      </c>
      <c r="AT18" s="346">
        <v>13</v>
      </c>
      <c r="AU18" s="346">
        <v>1</v>
      </c>
      <c r="AV18" s="346">
        <v>8</v>
      </c>
      <c r="AW18" s="346">
        <v>8</v>
      </c>
      <c r="AX18" s="346">
        <v>6</v>
      </c>
      <c r="AY18" s="346">
        <v>1</v>
      </c>
      <c r="AZ18" s="584"/>
      <c r="BA18" s="467">
        <v>14.05</v>
      </c>
      <c r="BB18" s="348">
        <v>84.86</v>
      </c>
      <c r="BC18" s="348" t="s">
        <v>430</v>
      </c>
      <c r="BD18" s="348" t="s">
        <v>430</v>
      </c>
      <c r="BE18" s="375" t="s">
        <v>430</v>
      </c>
      <c r="BF18" s="375">
        <v>1.0900000000000001</v>
      </c>
      <c r="BG18" s="374"/>
      <c r="BH18" s="594">
        <v>1.0900000000000001</v>
      </c>
      <c r="BI18" s="348">
        <v>67.400000000000006</v>
      </c>
      <c r="BJ18" s="348">
        <v>17.46</v>
      </c>
      <c r="BK18" s="348" t="s">
        <v>430</v>
      </c>
      <c r="BL18" s="348" t="s">
        <v>430</v>
      </c>
      <c r="BM18" s="375">
        <v>6.64</v>
      </c>
      <c r="BN18" s="375" t="s">
        <v>430</v>
      </c>
      <c r="BO18" s="375">
        <v>7.41</v>
      </c>
      <c r="BP18" s="375" t="s">
        <v>430</v>
      </c>
      <c r="BQ18" s="375" t="s">
        <v>430</v>
      </c>
      <c r="BR18" s="374"/>
      <c r="BS18" s="468" t="s">
        <v>430</v>
      </c>
      <c r="BT18" s="348">
        <v>12.676092560000001</v>
      </c>
      <c r="BU18" s="374"/>
      <c r="BV18" s="430" t="s">
        <v>555</v>
      </c>
    </row>
    <row r="19" spans="1:74" s="428" customFormat="1" x14ac:dyDescent="0.25">
      <c r="A19" s="345" t="s">
        <v>7624</v>
      </c>
      <c r="B19" s="374"/>
      <c r="C19" s="719">
        <v>41275</v>
      </c>
      <c r="D19" s="373"/>
      <c r="E19" s="346">
        <v>6316.21</v>
      </c>
      <c r="F19" s="373"/>
      <c r="G19" s="347">
        <v>3316.8528999999999</v>
      </c>
      <c r="H19" s="374"/>
      <c r="I19" s="348">
        <v>0.69589000000000001</v>
      </c>
      <c r="J19" s="348">
        <v>7.09</v>
      </c>
      <c r="K19" s="348">
        <v>0.69589000000000001</v>
      </c>
      <c r="L19" s="348">
        <v>0.69589000000000001</v>
      </c>
      <c r="M19" s="362"/>
      <c r="N19" s="350">
        <v>1.7228000000000001</v>
      </c>
      <c r="O19" s="348">
        <v>1.7228000000000001</v>
      </c>
      <c r="P19" s="348">
        <v>0.54710000000000003</v>
      </c>
      <c r="Q19" s="348">
        <v>4.2096999999999998</v>
      </c>
      <c r="R19" s="348">
        <v>8.9814000000000007</v>
      </c>
      <c r="S19" s="348">
        <v>6.5228000000000002</v>
      </c>
      <c r="T19" s="348">
        <v>6.0164</v>
      </c>
      <c r="U19" s="354">
        <v>5.9645000000000001</v>
      </c>
      <c r="V19" s="348">
        <v>6.45</v>
      </c>
      <c r="W19" s="348">
        <v>7.2046000000000001</v>
      </c>
      <c r="X19" s="348">
        <v>7.2657999999999996</v>
      </c>
      <c r="Y19" s="375">
        <v>6.2137000000000002</v>
      </c>
      <c r="Z19" s="348">
        <v>6.5678999999999998</v>
      </c>
      <c r="AA19" s="348">
        <v>8.8207000000000004</v>
      </c>
      <c r="AB19" s="348">
        <v>5.9452999999999996</v>
      </c>
      <c r="AC19" s="348">
        <v>6.0407000000000002</v>
      </c>
      <c r="AD19" s="348">
        <v>6.1017999999999999</v>
      </c>
      <c r="AE19" s="348">
        <v>8.8207000000000004</v>
      </c>
      <c r="AF19" s="348">
        <v>7.2839</v>
      </c>
      <c r="AG19" s="569"/>
      <c r="AH19" s="346">
        <v>7</v>
      </c>
      <c r="AI19" s="346">
        <v>7</v>
      </c>
      <c r="AJ19" s="346">
        <v>8</v>
      </c>
      <c r="AK19" s="346">
        <v>10</v>
      </c>
      <c r="AL19" s="346">
        <v>17</v>
      </c>
      <c r="AM19" s="346">
        <v>18</v>
      </c>
      <c r="AN19" s="346">
        <v>17</v>
      </c>
      <c r="AO19" s="572">
        <v>18</v>
      </c>
      <c r="AP19" s="346">
        <v>20</v>
      </c>
      <c r="AQ19" s="346">
        <v>17</v>
      </c>
      <c r="AR19" s="346">
        <v>15</v>
      </c>
      <c r="AS19" s="346">
        <v>14</v>
      </c>
      <c r="AT19" s="346">
        <v>12</v>
      </c>
      <c r="AU19" s="346">
        <v>13</v>
      </c>
      <c r="AV19" s="346">
        <v>17</v>
      </c>
      <c r="AW19" s="346">
        <v>17</v>
      </c>
      <c r="AX19" s="346">
        <v>17</v>
      </c>
      <c r="AY19" s="346">
        <v>13</v>
      </c>
      <c r="AZ19" s="584"/>
      <c r="BA19" s="467">
        <v>13.78</v>
      </c>
      <c r="BB19" s="348">
        <v>80.14</v>
      </c>
      <c r="BC19" s="348" t="s">
        <v>430</v>
      </c>
      <c r="BD19" s="348" t="s">
        <v>430</v>
      </c>
      <c r="BE19" s="375" t="s">
        <v>430</v>
      </c>
      <c r="BF19" s="375">
        <v>6.07</v>
      </c>
      <c r="BG19" s="374"/>
      <c r="BH19" s="594">
        <v>6.07</v>
      </c>
      <c r="BI19" s="348">
        <v>53.62</v>
      </c>
      <c r="BJ19" s="348">
        <v>26.52</v>
      </c>
      <c r="BK19" s="348" t="s">
        <v>430</v>
      </c>
      <c r="BL19" s="348" t="s">
        <v>430</v>
      </c>
      <c r="BM19" s="375">
        <v>1.41</v>
      </c>
      <c r="BN19" s="375" t="s">
        <v>430</v>
      </c>
      <c r="BO19" s="375">
        <v>12.38</v>
      </c>
      <c r="BP19" s="375" t="s">
        <v>430</v>
      </c>
      <c r="BQ19" s="375" t="s">
        <v>430</v>
      </c>
      <c r="BR19" s="374"/>
      <c r="BS19" s="468">
        <v>2.0379556502037901</v>
      </c>
      <c r="BT19" s="348">
        <v>14.1932670314193</v>
      </c>
      <c r="BU19" s="374"/>
      <c r="BV19" s="430" t="s">
        <v>555</v>
      </c>
    </row>
    <row r="20" spans="1:74" s="428" customFormat="1" x14ac:dyDescent="0.25">
      <c r="A20" s="345" t="s">
        <v>7625</v>
      </c>
      <c r="B20" s="374"/>
      <c r="C20" s="719">
        <v>41275</v>
      </c>
      <c r="D20" s="373"/>
      <c r="E20" s="346">
        <v>6869.19</v>
      </c>
      <c r="F20" s="373"/>
      <c r="G20" s="347">
        <v>29.145700000000001</v>
      </c>
      <c r="H20" s="374"/>
      <c r="I20" s="348">
        <v>0.80618999999999996</v>
      </c>
      <c r="J20" s="348">
        <v>7.2</v>
      </c>
      <c r="K20" s="348">
        <v>0.75858000000000003</v>
      </c>
      <c r="L20" s="348">
        <v>0.80537000000000003</v>
      </c>
      <c r="M20" s="362"/>
      <c r="N20" s="350">
        <v>1.6282000000000001</v>
      </c>
      <c r="O20" s="348">
        <v>1.6282000000000001</v>
      </c>
      <c r="P20" s="348">
        <v>0.60829999999999995</v>
      </c>
      <c r="Q20" s="348">
        <v>4.3098000000000001</v>
      </c>
      <c r="R20" s="348">
        <v>8.9756</v>
      </c>
      <c r="S20" s="348">
        <v>6.5566000000000004</v>
      </c>
      <c r="T20" s="348">
        <v>6.0091999999999999</v>
      </c>
      <c r="U20" s="354">
        <v>5.9917999999999996</v>
      </c>
      <c r="V20" s="348">
        <v>6.4837999999999996</v>
      </c>
      <c r="W20" s="348">
        <v>7.2606999999999999</v>
      </c>
      <c r="X20" s="348">
        <v>7.3197000000000001</v>
      </c>
      <c r="Y20" s="375">
        <v>6.2594000000000003</v>
      </c>
      <c r="Z20" s="348">
        <v>6.9349999999999996</v>
      </c>
      <c r="AA20" s="348">
        <v>8.9786000000000001</v>
      </c>
      <c r="AB20" s="348">
        <v>5.9223999999999997</v>
      </c>
      <c r="AC20" s="348">
        <v>6.0335000000000001</v>
      </c>
      <c r="AD20" s="348">
        <v>6.1242000000000001</v>
      </c>
      <c r="AE20" s="348">
        <v>8.9786000000000001</v>
      </c>
      <c r="AF20" s="348">
        <v>7.42</v>
      </c>
      <c r="AG20" s="569"/>
      <c r="AH20" s="346">
        <v>9</v>
      </c>
      <c r="AI20" s="346">
        <v>9</v>
      </c>
      <c r="AJ20" s="346">
        <v>5</v>
      </c>
      <c r="AK20" s="346">
        <v>4</v>
      </c>
      <c r="AL20" s="346">
        <v>18</v>
      </c>
      <c r="AM20" s="346">
        <v>15</v>
      </c>
      <c r="AN20" s="346">
        <v>18</v>
      </c>
      <c r="AO20" s="572">
        <v>17</v>
      </c>
      <c r="AP20" s="346">
        <v>17</v>
      </c>
      <c r="AQ20" s="346">
        <v>15</v>
      </c>
      <c r="AR20" s="346">
        <v>13</v>
      </c>
      <c r="AS20" s="346">
        <v>12</v>
      </c>
      <c r="AT20" s="346">
        <v>2</v>
      </c>
      <c r="AU20" s="346">
        <v>8</v>
      </c>
      <c r="AV20" s="346">
        <v>18</v>
      </c>
      <c r="AW20" s="346">
        <v>18</v>
      </c>
      <c r="AX20" s="346">
        <v>16</v>
      </c>
      <c r="AY20" s="346">
        <v>8</v>
      </c>
      <c r="AZ20" s="584"/>
      <c r="BA20" s="467">
        <v>13.85</v>
      </c>
      <c r="BB20" s="348">
        <v>83.7</v>
      </c>
      <c r="BC20" s="348" t="s">
        <v>430</v>
      </c>
      <c r="BD20" s="348" t="s">
        <v>430</v>
      </c>
      <c r="BE20" s="375" t="s">
        <v>430</v>
      </c>
      <c r="BF20" s="375">
        <v>2.4500000000000002</v>
      </c>
      <c r="BG20" s="374"/>
      <c r="BH20" s="594">
        <v>2.4500000000000002</v>
      </c>
      <c r="BI20" s="348">
        <v>56.88</v>
      </c>
      <c r="BJ20" s="348">
        <v>26.82</v>
      </c>
      <c r="BK20" s="348" t="s">
        <v>430</v>
      </c>
      <c r="BL20" s="348" t="s">
        <v>430</v>
      </c>
      <c r="BM20" s="375">
        <v>4.62</v>
      </c>
      <c r="BN20" s="375" t="s">
        <v>430</v>
      </c>
      <c r="BO20" s="375">
        <v>9.23</v>
      </c>
      <c r="BP20" s="375" t="s">
        <v>430</v>
      </c>
      <c r="BQ20" s="375" t="s">
        <v>430</v>
      </c>
      <c r="BR20" s="374"/>
      <c r="BS20" s="468">
        <v>3.9171025099999999</v>
      </c>
      <c r="BT20" s="348">
        <v>13.33886957</v>
      </c>
      <c r="BU20" s="374"/>
      <c r="BV20" s="430" t="s">
        <v>555</v>
      </c>
    </row>
    <row r="21" spans="1:74" s="428" customFormat="1" x14ac:dyDescent="0.25">
      <c r="A21" s="345" t="s">
        <v>7626</v>
      </c>
      <c r="B21" s="374"/>
      <c r="C21" s="719">
        <v>44774</v>
      </c>
      <c r="D21" s="373"/>
      <c r="E21" s="346">
        <v>5209.59</v>
      </c>
      <c r="F21" s="373"/>
      <c r="G21" s="347">
        <v>1268.2258999999999</v>
      </c>
      <c r="H21" s="374"/>
      <c r="I21" s="348">
        <v>0.57467999999999997</v>
      </c>
      <c r="J21" s="348">
        <v>7.2</v>
      </c>
      <c r="K21" s="348">
        <v>0.57467999999999997</v>
      </c>
      <c r="L21" s="348">
        <v>0.57467999999999997</v>
      </c>
      <c r="M21" s="362"/>
      <c r="N21" s="350">
        <v>2.4746999999999999</v>
      </c>
      <c r="O21" s="348">
        <v>2.4746999999999999</v>
      </c>
      <c r="P21" s="348">
        <v>1.5006999999999999</v>
      </c>
      <c r="Q21" s="348">
        <v>4.8087999999999997</v>
      </c>
      <c r="R21" s="348">
        <v>9.2050999999999998</v>
      </c>
      <c r="S21" s="348">
        <v>6.8109999999999999</v>
      </c>
      <c r="T21" s="348">
        <v>6.1271000000000004</v>
      </c>
      <c r="U21" s="354">
        <v>6.1509</v>
      </c>
      <c r="V21" s="348">
        <v>6.6047000000000002</v>
      </c>
      <c r="W21" s="348">
        <v>6.6608999999999998</v>
      </c>
      <c r="X21" s="348">
        <v>6.7420999999999998</v>
      </c>
      <c r="Y21" s="375" t="s">
        <v>430</v>
      </c>
      <c r="Z21" s="348" t="s">
        <v>430</v>
      </c>
      <c r="AA21" s="348">
        <v>8.7533999999999992</v>
      </c>
      <c r="AB21" s="348">
        <v>6.1018999999999997</v>
      </c>
      <c r="AC21" s="348">
        <v>6.1532</v>
      </c>
      <c r="AD21" s="348">
        <v>6.2571000000000003</v>
      </c>
      <c r="AE21" s="348">
        <v>8.7533999999999992</v>
      </c>
      <c r="AF21" s="348">
        <v>6.5601000000000003</v>
      </c>
      <c r="AG21" s="569"/>
      <c r="AH21" s="346">
        <v>1</v>
      </c>
      <c r="AI21" s="346">
        <v>1</v>
      </c>
      <c r="AJ21" s="346">
        <v>1</v>
      </c>
      <c r="AK21" s="346">
        <v>1</v>
      </c>
      <c r="AL21" s="346">
        <v>8</v>
      </c>
      <c r="AM21" s="346">
        <v>4</v>
      </c>
      <c r="AN21" s="346">
        <v>7</v>
      </c>
      <c r="AO21" s="572">
        <v>3</v>
      </c>
      <c r="AP21" s="346">
        <v>4</v>
      </c>
      <c r="AQ21" s="346">
        <v>19</v>
      </c>
      <c r="AR21" s="346">
        <v>19</v>
      </c>
      <c r="AS21" s="346" t="s">
        <v>430</v>
      </c>
      <c r="AT21" s="346" t="s">
        <v>430</v>
      </c>
      <c r="AU21" s="346">
        <v>15</v>
      </c>
      <c r="AV21" s="346">
        <v>6</v>
      </c>
      <c r="AW21" s="346">
        <v>5</v>
      </c>
      <c r="AX21" s="346">
        <v>3</v>
      </c>
      <c r="AY21" s="346">
        <v>15</v>
      </c>
      <c r="AZ21" s="584"/>
      <c r="BA21" s="467">
        <v>7.55</v>
      </c>
      <c r="BB21" s="348">
        <v>83.14</v>
      </c>
      <c r="BC21" s="348" t="s">
        <v>430</v>
      </c>
      <c r="BD21" s="348" t="s">
        <v>430</v>
      </c>
      <c r="BE21" s="375" t="s">
        <v>430</v>
      </c>
      <c r="BF21" s="375">
        <v>9.31</v>
      </c>
      <c r="BG21" s="374"/>
      <c r="BH21" s="594">
        <v>9.31</v>
      </c>
      <c r="BI21" s="348">
        <v>59.96</v>
      </c>
      <c r="BJ21" s="348">
        <v>23.17</v>
      </c>
      <c r="BK21" s="348" t="s">
        <v>430</v>
      </c>
      <c r="BL21" s="348" t="s">
        <v>430</v>
      </c>
      <c r="BM21" s="375" t="s">
        <v>430</v>
      </c>
      <c r="BN21" s="375" t="s">
        <v>430</v>
      </c>
      <c r="BO21" s="375">
        <v>7.55</v>
      </c>
      <c r="BP21" s="375" t="s">
        <v>430</v>
      </c>
      <c r="BQ21" s="375" t="s">
        <v>430</v>
      </c>
      <c r="BR21" s="374"/>
      <c r="BS21" s="468">
        <v>2.0351803510175901</v>
      </c>
      <c r="BT21" s="348">
        <v>10.38006264519</v>
      </c>
      <c r="BU21" s="374"/>
      <c r="BV21" s="430" t="s">
        <v>555</v>
      </c>
    </row>
    <row r="22" spans="1:74" s="428" customFormat="1" x14ac:dyDescent="0.25">
      <c r="A22" s="345" t="s">
        <v>7627</v>
      </c>
      <c r="B22" s="374"/>
      <c r="C22" s="719">
        <v>45131</v>
      </c>
      <c r="D22" s="373"/>
      <c r="E22" s="346">
        <v>4144.22</v>
      </c>
      <c r="F22" s="373"/>
      <c r="G22" s="347">
        <v>1222.9023999999999</v>
      </c>
      <c r="H22" s="374"/>
      <c r="I22" s="348">
        <v>0.75890000000000002</v>
      </c>
      <c r="J22" s="348">
        <v>7.12</v>
      </c>
      <c r="K22" s="348">
        <v>0.70959000000000005</v>
      </c>
      <c r="L22" s="348">
        <v>0.75890000000000002</v>
      </c>
      <c r="M22" s="362"/>
      <c r="N22" s="350">
        <v>1.4547000000000001</v>
      </c>
      <c r="O22" s="348">
        <v>1.4547000000000001</v>
      </c>
      <c r="P22" s="348">
        <v>0.47499999999999998</v>
      </c>
      <c r="Q22" s="348">
        <v>4.2126999999999999</v>
      </c>
      <c r="R22" s="348">
        <v>9.0259</v>
      </c>
      <c r="S22" s="348">
        <v>6.6459999999999999</v>
      </c>
      <c r="T22" s="348">
        <v>6.0884999999999998</v>
      </c>
      <c r="U22" s="354">
        <v>6.0533000000000001</v>
      </c>
      <c r="V22" s="348">
        <v>6.5727000000000002</v>
      </c>
      <c r="W22" s="348">
        <v>7.3521999999999998</v>
      </c>
      <c r="X22" s="348" t="s">
        <v>430</v>
      </c>
      <c r="Y22" s="375" t="s">
        <v>430</v>
      </c>
      <c r="Z22" s="348" t="s">
        <v>430</v>
      </c>
      <c r="AA22" s="348">
        <v>9.0198999999999998</v>
      </c>
      <c r="AB22" s="348">
        <v>6.0808999999999997</v>
      </c>
      <c r="AC22" s="348">
        <v>6.1067999999999998</v>
      </c>
      <c r="AD22" s="348">
        <v>6.1811999999999996</v>
      </c>
      <c r="AE22" s="348">
        <v>9.0198999999999998</v>
      </c>
      <c r="AF22" s="348">
        <v>7.5585000000000004</v>
      </c>
      <c r="AG22" s="569"/>
      <c r="AH22" s="346">
        <v>14</v>
      </c>
      <c r="AI22" s="346">
        <v>14</v>
      </c>
      <c r="AJ22" s="346">
        <v>11</v>
      </c>
      <c r="AK22" s="346">
        <v>9</v>
      </c>
      <c r="AL22" s="346">
        <v>16</v>
      </c>
      <c r="AM22" s="346">
        <v>12</v>
      </c>
      <c r="AN22" s="346">
        <v>10</v>
      </c>
      <c r="AO22" s="572">
        <v>10</v>
      </c>
      <c r="AP22" s="346">
        <v>5</v>
      </c>
      <c r="AQ22" s="346">
        <v>6</v>
      </c>
      <c r="AR22" s="346" t="s">
        <v>430</v>
      </c>
      <c r="AS22" s="346" t="s">
        <v>430</v>
      </c>
      <c r="AT22" s="346" t="s">
        <v>430</v>
      </c>
      <c r="AU22" s="346">
        <v>6</v>
      </c>
      <c r="AV22" s="346">
        <v>7</v>
      </c>
      <c r="AW22" s="346">
        <v>10</v>
      </c>
      <c r="AX22" s="346">
        <v>9</v>
      </c>
      <c r="AY22" s="346">
        <v>6</v>
      </c>
      <c r="AZ22" s="584"/>
      <c r="BA22" s="467">
        <v>12.75</v>
      </c>
      <c r="BB22" s="348">
        <v>83.59</v>
      </c>
      <c r="BC22" s="348" t="s">
        <v>430</v>
      </c>
      <c r="BD22" s="348" t="s">
        <v>430</v>
      </c>
      <c r="BE22" s="375" t="s">
        <v>430</v>
      </c>
      <c r="BF22" s="375">
        <v>3.66</v>
      </c>
      <c r="BG22" s="374"/>
      <c r="BH22" s="594">
        <v>3.66</v>
      </c>
      <c r="BI22" s="348">
        <v>61.85</v>
      </c>
      <c r="BJ22" s="348">
        <v>21.74</v>
      </c>
      <c r="BK22" s="348" t="s">
        <v>430</v>
      </c>
      <c r="BL22" s="348" t="s">
        <v>430</v>
      </c>
      <c r="BM22" s="375">
        <v>1.42</v>
      </c>
      <c r="BN22" s="375" t="s">
        <v>430</v>
      </c>
      <c r="BO22" s="375">
        <v>11.33</v>
      </c>
      <c r="BP22" s="375" t="s">
        <v>430</v>
      </c>
      <c r="BQ22" s="375" t="s">
        <v>430</v>
      </c>
      <c r="BR22" s="374"/>
      <c r="BS22" s="468">
        <v>1.6004713895198599</v>
      </c>
      <c r="BT22" s="348">
        <v>8.6214843874135507</v>
      </c>
      <c r="BU22" s="374"/>
      <c r="BV22" s="430" t="s">
        <v>555</v>
      </c>
    </row>
    <row r="23" spans="1:74" s="428" customFormat="1" x14ac:dyDescent="0.25">
      <c r="A23" s="345" t="s">
        <v>7628</v>
      </c>
      <c r="B23" s="374"/>
      <c r="C23" s="719">
        <v>43635</v>
      </c>
      <c r="D23" s="373"/>
      <c r="E23" s="346">
        <v>4462.7299999999996</v>
      </c>
      <c r="F23" s="373"/>
      <c r="G23" s="347">
        <v>1473.5337</v>
      </c>
      <c r="H23" s="374"/>
      <c r="I23" s="348">
        <v>0.72</v>
      </c>
      <c r="J23" s="348">
        <v>7.26</v>
      </c>
      <c r="K23" s="348">
        <v>0.72</v>
      </c>
      <c r="L23" s="348">
        <v>0.72</v>
      </c>
      <c r="M23" s="362"/>
      <c r="N23" s="350">
        <v>1.7705</v>
      </c>
      <c r="O23" s="348">
        <v>1.7705</v>
      </c>
      <c r="P23" s="348">
        <v>0.86070000000000002</v>
      </c>
      <c r="Q23" s="348">
        <v>4.2803000000000004</v>
      </c>
      <c r="R23" s="348">
        <v>9.4496000000000002</v>
      </c>
      <c r="S23" s="348">
        <v>6.7683</v>
      </c>
      <c r="T23" s="348">
        <v>6.0229999999999997</v>
      </c>
      <c r="U23" s="354">
        <v>6.0946999999999996</v>
      </c>
      <c r="V23" s="348">
        <v>6.5716999999999999</v>
      </c>
      <c r="W23" s="348">
        <v>7.2606999999999999</v>
      </c>
      <c r="X23" s="348">
        <v>7.2374000000000001</v>
      </c>
      <c r="Y23" s="375">
        <v>6.1486000000000001</v>
      </c>
      <c r="Z23" s="348" t="s">
        <v>430</v>
      </c>
      <c r="AA23" s="348">
        <v>9.2536000000000005</v>
      </c>
      <c r="AB23" s="348">
        <v>5.9713000000000003</v>
      </c>
      <c r="AC23" s="348">
        <v>6.0620000000000003</v>
      </c>
      <c r="AD23" s="348">
        <v>6.2210999999999999</v>
      </c>
      <c r="AE23" s="348">
        <v>9.2536000000000005</v>
      </c>
      <c r="AF23" s="348">
        <v>5.8136000000000001</v>
      </c>
      <c r="AG23" s="569"/>
      <c r="AH23" s="346">
        <v>3</v>
      </c>
      <c r="AI23" s="346">
        <v>3</v>
      </c>
      <c r="AJ23" s="346">
        <v>2</v>
      </c>
      <c r="AK23" s="346">
        <v>7</v>
      </c>
      <c r="AL23" s="346">
        <v>2</v>
      </c>
      <c r="AM23" s="346">
        <v>8</v>
      </c>
      <c r="AN23" s="346">
        <v>16</v>
      </c>
      <c r="AO23" s="572">
        <v>5</v>
      </c>
      <c r="AP23" s="346">
        <v>6</v>
      </c>
      <c r="AQ23" s="346">
        <v>15</v>
      </c>
      <c r="AR23" s="346">
        <v>18</v>
      </c>
      <c r="AS23" s="346">
        <v>17</v>
      </c>
      <c r="AT23" s="346" t="s">
        <v>430</v>
      </c>
      <c r="AU23" s="346">
        <v>2</v>
      </c>
      <c r="AV23" s="346">
        <v>14</v>
      </c>
      <c r="AW23" s="346">
        <v>14</v>
      </c>
      <c r="AX23" s="346">
        <v>5</v>
      </c>
      <c r="AY23" s="346">
        <v>2</v>
      </c>
      <c r="AZ23" s="584"/>
      <c r="BA23" s="467">
        <v>9.65</v>
      </c>
      <c r="BB23" s="348">
        <v>90.05</v>
      </c>
      <c r="BC23" s="348" t="s">
        <v>430</v>
      </c>
      <c r="BD23" s="348" t="s">
        <v>430</v>
      </c>
      <c r="BE23" s="375" t="s">
        <v>430</v>
      </c>
      <c r="BF23" s="375">
        <v>0.31</v>
      </c>
      <c r="BG23" s="374"/>
      <c r="BH23" s="594">
        <v>0.31</v>
      </c>
      <c r="BI23" s="348">
        <v>66.09</v>
      </c>
      <c r="BJ23" s="348">
        <v>23.95</v>
      </c>
      <c r="BK23" s="348" t="s">
        <v>430</v>
      </c>
      <c r="BL23" s="348" t="s">
        <v>430</v>
      </c>
      <c r="BM23" s="375">
        <v>2.41</v>
      </c>
      <c r="BN23" s="375" t="s">
        <v>430</v>
      </c>
      <c r="BO23" s="375">
        <v>7.23</v>
      </c>
      <c r="BP23" s="375" t="s">
        <v>430</v>
      </c>
      <c r="BQ23" s="375" t="s">
        <v>430</v>
      </c>
      <c r="BR23" s="374"/>
      <c r="BS23" s="468">
        <v>6.6525784480042303</v>
      </c>
      <c r="BT23" s="348">
        <v>9.6440107871068008</v>
      </c>
      <c r="BU23" s="374"/>
      <c r="BV23" s="430" t="s">
        <v>555</v>
      </c>
    </row>
    <row r="24" spans="1:74" s="428" customFormat="1" x14ac:dyDescent="0.25">
      <c r="A24" s="345" t="s">
        <v>7629</v>
      </c>
      <c r="B24" s="374"/>
      <c r="C24" s="719">
        <v>41275</v>
      </c>
      <c r="D24" s="373"/>
      <c r="E24" s="346">
        <v>4125.87</v>
      </c>
      <c r="F24" s="373"/>
      <c r="G24" s="347">
        <v>54.609699999999997</v>
      </c>
      <c r="H24" s="374"/>
      <c r="I24" s="348">
        <v>0.78</v>
      </c>
      <c r="J24" s="348">
        <v>7.3</v>
      </c>
      <c r="K24" s="348">
        <v>0.73</v>
      </c>
      <c r="L24" s="348">
        <v>0.78</v>
      </c>
      <c r="M24" s="362"/>
      <c r="N24" s="350">
        <v>0.77980000000000005</v>
      </c>
      <c r="O24" s="348">
        <v>0.77980000000000005</v>
      </c>
      <c r="P24" s="348">
        <v>0.57299999999999995</v>
      </c>
      <c r="Q24" s="348">
        <v>4.117</v>
      </c>
      <c r="R24" s="348">
        <v>9.1190999999999995</v>
      </c>
      <c r="S24" s="348">
        <v>6.5365000000000002</v>
      </c>
      <c r="T24" s="348">
        <v>6.109</v>
      </c>
      <c r="U24" s="354">
        <v>6.0471000000000004</v>
      </c>
      <c r="V24" s="348">
        <v>6.5317999999999996</v>
      </c>
      <c r="W24" s="348">
        <v>7.3635000000000002</v>
      </c>
      <c r="X24" s="348">
        <v>7.4273999999999996</v>
      </c>
      <c r="Y24" s="375">
        <v>6.3780999999999999</v>
      </c>
      <c r="Z24" s="348">
        <v>6.8456999999999999</v>
      </c>
      <c r="AA24" s="348">
        <v>8.7350999999999992</v>
      </c>
      <c r="AB24" s="348">
        <v>6.0510999999999999</v>
      </c>
      <c r="AC24" s="348">
        <v>6.1131000000000002</v>
      </c>
      <c r="AD24" s="348">
        <v>6.1761999999999997</v>
      </c>
      <c r="AE24" s="348">
        <v>8.7350999999999992</v>
      </c>
      <c r="AF24" s="348">
        <v>7.4488000000000003</v>
      </c>
      <c r="AG24" s="569"/>
      <c r="AH24" s="346">
        <v>19</v>
      </c>
      <c r="AI24" s="346">
        <v>19</v>
      </c>
      <c r="AJ24" s="346">
        <v>6</v>
      </c>
      <c r="AK24" s="346">
        <v>13</v>
      </c>
      <c r="AL24" s="346">
        <v>13</v>
      </c>
      <c r="AM24" s="346">
        <v>16</v>
      </c>
      <c r="AN24" s="346">
        <v>8</v>
      </c>
      <c r="AO24" s="572">
        <v>11</v>
      </c>
      <c r="AP24" s="346">
        <v>11</v>
      </c>
      <c r="AQ24" s="346">
        <v>4</v>
      </c>
      <c r="AR24" s="346">
        <v>8</v>
      </c>
      <c r="AS24" s="346">
        <v>11</v>
      </c>
      <c r="AT24" s="346">
        <v>5</v>
      </c>
      <c r="AU24" s="346">
        <v>17</v>
      </c>
      <c r="AV24" s="346">
        <v>9</v>
      </c>
      <c r="AW24" s="346">
        <v>9</v>
      </c>
      <c r="AX24" s="346">
        <v>11</v>
      </c>
      <c r="AY24" s="346">
        <v>17</v>
      </c>
      <c r="AZ24" s="584"/>
      <c r="BA24" s="467">
        <v>9.6999999999999993</v>
      </c>
      <c r="BB24" s="348">
        <v>89.91</v>
      </c>
      <c r="BC24" s="348" t="s">
        <v>430</v>
      </c>
      <c r="BD24" s="348" t="s">
        <v>430</v>
      </c>
      <c r="BE24" s="375" t="s">
        <v>430</v>
      </c>
      <c r="BF24" s="375">
        <v>0.39</v>
      </c>
      <c r="BG24" s="374"/>
      <c r="BH24" s="594">
        <v>0.39</v>
      </c>
      <c r="BI24" s="348">
        <v>59.88</v>
      </c>
      <c r="BJ24" s="348">
        <v>30.03</v>
      </c>
      <c r="BK24" s="348" t="s">
        <v>430</v>
      </c>
      <c r="BL24" s="348" t="s">
        <v>430</v>
      </c>
      <c r="BM24" s="375">
        <v>0.13</v>
      </c>
      <c r="BN24" s="375" t="s">
        <v>430</v>
      </c>
      <c r="BO24" s="375">
        <v>9.57</v>
      </c>
      <c r="BP24" s="375" t="s">
        <v>430</v>
      </c>
      <c r="BQ24" s="375" t="s">
        <v>430</v>
      </c>
      <c r="BR24" s="374"/>
      <c r="BS24" s="468" t="s">
        <v>430</v>
      </c>
      <c r="BT24" s="348">
        <v>1.78086615017809</v>
      </c>
      <c r="BU24" s="374"/>
      <c r="BV24" s="430" t="s">
        <v>555</v>
      </c>
    </row>
    <row r="25" spans="1:74" s="428" customFormat="1" x14ac:dyDescent="0.25">
      <c r="A25" s="345" t="s">
        <v>7630</v>
      </c>
      <c r="B25" s="374"/>
      <c r="C25" s="719">
        <v>45842</v>
      </c>
      <c r="D25" s="373"/>
      <c r="E25" s="346">
        <v>3199.25</v>
      </c>
      <c r="F25" s="373"/>
      <c r="G25" s="347">
        <v>1049.3344</v>
      </c>
      <c r="H25" s="374"/>
      <c r="I25" s="348">
        <v>0.73726000000000003</v>
      </c>
      <c r="J25" s="348">
        <v>6.94</v>
      </c>
      <c r="K25" s="348">
        <v>0.68740000000000001</v>
      </c>
      <c r="L25" s="348">
        <v>0.73699000000000003</v>
      </c>
      <c r="M25" s="362"/>
      <c r="N25" s="350">
        <v>0.62960000000000005</v>
      </c>
      <c r="O25" s="348">
        <v>0.62960000000000005</v>
      </c>
      <c r="P25" s="348">
        <v>-0.47249999999999998</v>
      </c>
      <c r="Q25" s="348">
        <v>3.8837000000000002</v>
      </c>
      <c r="R25" s="348">
        <v>8.4695999999999998</v>
      </c>
      <c r="S25" s="348">
        <v>6.5068999999999999</v>
      </c>
      <c r="T25" s="348">
        <v>6.0785999999999998</v>
      </c>
      <c r="U25" s="354">
        <v>6.0350999999999999</v>
      </c>
      <c r="V25" s="348" t="s">
        <v>430</v>
      </c>
      <c r="W25" s="348" t="s">
        <v>430</v>
      </c>
      <c r="X25" s="348" t="s">
        <v>430</v>
      </c>
      <c r="Y25" s="375" t="s">
        <v>430</v>
      </c>
      <c r="Z25" s="348" t="s">
        <v>430</v>
      </c>
      <c r="AA25" s="348">
        <v>8.1969999999999992</v>
      </c>
      <c r="AB25" s="348">
        <v>6.0319000000000003</v>
      </c>
      <c r="AC25" s="348">
        <v>6.0419999999999998</v>
      </c>
      <c r="AD25" s="348" t="s">
        <v>430</v>
      </c>
      <c r="AE25" s="348">
        <v>8.1969999999999992</v>
      </c>
      <c r="AF25" s="348">
        <v>6.0629999999999997</v>
      </c>
      <c r="AG25" s="569"/>
      <c r="AH25" s="346">
        <v>21</v>
      </c>
      <c r="AI25" s="346">
        <v>21</v>
      </c>
      <c r="AJ25" s="346">
        <v>21</v>
      </c>
      <c r="AK25" s="346">
        <v>19</v>
      </c>
      <c r="AL25" s="346">
        <v>21</v>
      </c>
      <c r="AM25" s="346">
        <v>19</v>
      </c>
      <c r="AN25" s="346">
        <v>12</v>
      </c>
      <c r="AO25" s="572">
        <v>13</v>
      </c>
      <c r="AP25" s="346" t="s">
        <v>430</v>
      </c>
      <c r="AQ25" s="346" t="s">
        <v>430</v>
      </c>
      <c r="AR25" s="346" t="s">
        <v>430</v>
      </c>
      <c r="AS25" s="346" t="s">
        <v>430</v>
      </c>
      <c r="AT25" s="346" t="s">
        <v>430</v>
      </c>
      <c r="AU25" s="346">
        <v>21</v>
      </c>
      <c r="AV25" s="346">
        <v>10</v>
      </c>
      <c r="AW25" s="346">
        <v>16</v>
      </c>
      <c r="AX25" s="346" t="s">
        <v>430</v>
      </c>
      <c r="AY25" s="346">
        <v>21</v>
      </c>
      <c r="AZ25" s="584"/>
      <c r="BA25" s="467">
        <v>11.17</v>
      </c>
      <c r="BB25" s="348">
        <v>77.64</v>
      </c>
      <c r="BC25" s="348" t="s">
        <v>430</v>
      </c>
      <c r="BD25" s="348" t="s">
        <v>430</v>
      </c>
      <c r="BE25" s="375" t="s">
        <v>430</v>
      </c>
      <c r="BF25" s="375">
        <v>11.19</v>
      </c>
      <c r="BG25" s="374"/>
      <c r="BH25" s="594">
        <v>11.19</v>
      </c>
      <c r="BI25" s="348">
        <v>70.78</v>
      </c>
      <c r="BJ25" s="348">
        <v>6.86</v>
      </c>
      <c r="BK25" s="348" t="s">
        <v>430</v>
      </c>
      <c r="BL25" s="348" t="s">
        <v>430</v>
      </c>
      <c r="BM25" s="375">
        <v>8.36</v>
      </c>
      <c r="BN25" s="375" t="s">
        <v>430</v>
      </c>
      <c r="BO25" s="375">
        <v>2.82</v>
      </c>
      <c r="BP25" s="375" t="s">
        <v>430</v>
      </c>
      <c r="BQ25" s="375" t="s">
        <v>430</v>
      </c>
      <c r="BR25" s="374"/>
      <c r="BS25" s="468">
        <v>4.1202869504120301</v>
      </c>
      <c r="BT25" s="348">
        <v>2.7401387202740102</v>
      </c>
      <c r="BU25" s="374"/>
      <c r="BV25" s="430" t="s">
        <v>555</v>
      </c>
    </row>
    <row r="26" spans="1:74" s="428" customFormat="1" x14ac:dyDescent="0.25">
      <c r="A26" s="345" t="s">
        <v>7631</v>
      </c>
      <c r="B26" s="374"/>
      <c r="C26" s="719">
        <v>44419</v>
      </c>
      <c r="D26" s="373"/>
      <c r="E26" s="346">
        <v>3891.48</v>
      </c>
      <c r="F26" s="373"/>
      <c r="G26" s="347">
        <v>1345.2646999999999</v>
      </c>
      <c r="H26" s="374"/>
      <c r="I26" s="348">
        <v>0.81996999999999998</v>
      </c>
      <c r="J26" s="348">
        <v>7.05</v>
      </c>
      <c r="K26" s="348">
        <v>0.77</v>
      </c>
      <c r="L26" s="348">
        <v>0.82</v>
      </c>
      <c r="M26" s="362"/>
      <c r="N26" s="350">
        <v>1.7403</v>
      </c>
      <c r="O26" s="348">
        <v>1.7403</v>
      </c>
      <c r="P26" s="348">
        <v>0.72299999999999998</v>
      </c>
      <c r="Q26" s="348">
        <v>4.3042999999999996</v>
      </c>
      <c r="R26" s="348">
        <v>9.1915999999999993</v>
      </c>
      <c r="S26" s="348">
        <v>6.5327000000000002</v>
      </c>
      <c r="T26" s="348">
        <v>5.9554999999999998</v>
      </c>
      <c r="U26" s="354">
        <v>5.9565000000000001</v>
      </c>
      <c r="V26" s="348">
        <v>6.4931000000000001</v>
      </c>
      <c r="W26" s="348">
        <v>7.3552999999999997</v>
      </c>
      <c r="X26" s="348">
        <v>7.4188000000000001</v>
      </c>
      <c r="Y26" s="375" t="s">
        <v>430</v>
      </c>
      <c r="Z26" s="348" t="s">
        <v>430</v>
      </c>
      <c r="AA26" s="348">
        <v>9.0056999999999992</v>
      </c>
      <c r="AB26" s="348">
        <v>5.8449</v>
      </c>
      <c r="AC26" s="348">
        <v>5.9794999999999998</v>
      </c>
      <c r="AD26" s="348">
        <v>6.0945999999999998</v>
      </c>
      <c r="AE26" s="348">
        <v>9.0056999999999992</v>
      </c>
      <c r="AF26" s="348">
        <v>6.4962</v>
      </c>
      <c r="AG26" s="569"/>
      <c r="AH26" s="346">
        <v>6</v>
      </c>
      <c r="AI26" s="346">
        <v>6</v>
      </c>
      <c r="AJ26" s="346">
        <v>3</v>
      </c>
      <c r="AK26" s="346">
        <v>5</v>
      </c>
      <c r="AL26" s="346">
        <v>9</v>
      </c>
      <c r="AM26" s="346">
        <v>17</v>
      </c>
      <c r="AN26" s="346">
        <v>21</v>
      </c>
      <c r="AO26" s="572">
        <v>19</v>
      </c>
      <c r="AP26" s="346">
        <v>16</v>
      </c>
      <c r="AQ26" s="346">
        <v>5</v>
      </c>
      <c r="AR26" s="346">
        <v>10</v>
      </c>
      <c r="AS26" s="346" t="s">
        <v>430</v>
      </c>
      <c r="AT26" s="346" t="s">
        <v>430</v>
      </c>
      <c r="AU26" s="346">
        <v>7</v>
      </c>
      <c r="AV26" s="346">
        <v>21</v>
      </c>
      <c r="AW26" s="346">
        <v>20</v>
      </c>
      <c r="AX26" s="346">
        <v>18</v>
      </c>
      <c r="AY26" s="346">
        <v>7</v>
      </c>
      <c r="AZ26" s="584"/>
      <c r="BA26" s="467">
        <v>12.89</v>
      </c>
      <c r="BB26" s="348">
        <v>80.900000000000006</v>
      </c>
      <c r="BC26" s="348" t="s">
        <v>430</v>
      </c>
      <c r="BD26" s="348" t="s">
        <v>430</v>
      </c>
      <c r="BE26" s="375" t="s">
        <v>430</v>
      </c>
      <c r="BF26" s="375">
        <v>6.21</v>
      </c>
      <c r="BG26" s="374"/>
      <c r="BH26" s="594">
        <v>6.21</v>
      </c>
      <c r="BI26" s="348">
        <v>57.79</v>
      </c>
      <c r="BJ26" s="348">
        <v>23.11</v>
      </c>
      <c r="BK26" s="348" t="s">
        <v>430</v>
      </c>
      <c r="BL26" s="348" t="s">
        <v>430</v>
      </c>
      <c r="BM26" s="375">
        <v>1.51</v>
      </c>
      <c r="BN26" s="375" t="s">
        <v>430</v>
      </c>
      <c r="BO26" s="375">
        <v>11.38</v>
      </c>
      <c r="BP26" s="375" t="s">
        <v>430</v>
      </c>
      <c r="BQ26" s="375" t="s">
        <v>430</v>
      </c>
      <c r="BR26" s="374"/>
      <c r="BS26" s="468">
        <v>3.4872317100000001</v>
      </c>
      <c r="BT26" s="348">
        <v>5.5991674299999996</v>
      </c>
      <c r="BU26" s="374"/>
      <c r="BV26" s="430" t="s">
        <v>555</v>
      </c>
    </row>
    <row r="27" spans="1:74" s="428" customFormat="1" x14ac:dyDescent="0.25">
      <c r="A27" s="345" t="s">
        <v>7632</v>
      </c>
      <c r="B27" s="374"/>
      <c r="C27" s="719">
        <v>41278</v>
      </c>
      <c r="D27" s="373"/>
      <c r="E27" s="346">
        <v>2588.58</v>
      </c>
      <c r="F27" s="373"/>
      <c r="G27" s="347">
        <v>33.014600000000002</v>
      </c>
      <c r="H27" s="374"/>
      <c r="I27" s="348">
        <v>0.8</v>
      </c>
      <c r="J27" s="348">
        <v>7.23</v>
      </c>
      <c r="K27" s="348">
        <v>0.8</v>
      </c>
      <c r="L27" s="348">
        <v>0.86</v>
      </c>
      <c r="M27" s="362"/>
      <c r="N27" s="350">
        <v>1.7692000000000001</v>
      </c>
      <c r="O27" s="348">
        <v>1.7692000000000001</v>
      </c>
      <c r="P27" s="348">
        <v>0.1106</v>
      </c>
      <c r="Q27" s="348">
        <v>3.9148999999999998</v>
      </c>
      <c r="R27" s="348">
        <v>9.3244000000000007</v>
      </c>
      <c r="S27" s="348">
        <v>6.6510999999999996</v>
      </c>
      <c r="T27" s="348">
        <v>6.141</v>
      </c>
      <c r="U27" s="354">
        <v>6.0561999999999996</v>
      </c>
      <c r="V27" s="348">
        <v>6.5235000000000003</v>
      </c>
      <c r="W27" s="348">
        <v>7.2942999999999998</v>
      </c>
      <c r="X27" s="348">
        <v>7.3144999999999998</v>
      </c>
      <c r="Y27" s="375">
        <v>6.2049000000000003</v>
      </c>
      <c r="Z27" s="348">
        <v>7.0143000000000004</v>
      </c>
      <c r="AA27" s="348">
        <v>9.0356000000000005</v>
      </c>
      <c r="AB27" s="348">
        <v>5.9706999999999999</v>
      </c>
      <c r="AC27" s="348">
        <v>6.157</v>
      </c>
      <c r="AD27" s="348">
        <v>6.1867000000000001</v>
      </c>
      <c r="AE27" s="348">
        <v>9.0356000000000005</v>
      </c>
      <c r="AF27" s="348">
        <v>7.4352</v>
      </c>
      <c r="AG27" s="569"/>
      <c r="AH27" s="346">
        <v>4</v>
      </c>
      <c r="AI27" s="346">
        <v>4</v>
      </c>
      <c r="AJ27" s="346">
        <v>18</v>
      </c>
      <c r="AK27" s="346">
        <v>17</v>
      </c>
      <c r="AL27" s="346">
        <v>5</v>
      </c>
      <c r="AM27" s="346">
        <v>11</v>
      </c>
      <c r="AN27" s="346">
        <v>5</v>
      </c>
      <c r="AO27" s="572">
        <v>9</v>
      </c>
      <c r="AP27" s="346">
        <v>12</v>
      </c>
      <c r="AQ27" s="346">
        <v>13</v>
      </c>
      <c r="AR27" s="346">
        <v>14</v>
      </c>
      <c r="AS27" s="346">
        <v>16</v>
      </c>
      <c r="AT27" s="346">
        <v>1</v>
      </c>
      <c r="AU27" s="346">
        <v>5</v>
      </c>
      <c r="AV27" s="346">
        <v>15</v>
      </c>
      <c r="AW27" s="346">
        <v>4</v>
      </c>
      <c r="AX27" s="346">
        <v>8</v>
      </c>
      <c r="AY27" s="346">
        <v>5</v>
      </c>
      <c r="AZ27" s="584"/>
      <c r="BA27" s="467">
        <v>13.6</v>
      </c>
      <c r="BB27" s="348">
        <v>93</v>
      </c>
      <c r="BC27" s="348" t="s">
        <v>430</v>
      </c>
      <c r="BD27" s="348" t="s">
        <v>430</v>
      </c>
      <c r="BE27" s="375" t="s">
        <v>430</v>
      </c>
      <c r="BF27" s="375">
        <v>-6.6</v>
      </c>
      <c r="BG27" s="374"/>
      <c r="BH27" s="594">
        <v>-6.6</v>
      </c>
      <c r="BI27" s="348">
        <v>77.12</v>
      </c>
      <c r="BJ27" s="348">
        <v>15.88</v>
      </c>
      <c r="BK27" s="348" t="s">
        <v>430</v>
      </c>
      <c r="BL27" s="348" t="s">
        <v>430</v>
      </c>
      <c r="BM27" s="375" t="s">
        <v>430</v>
      </c>
      <c r="BN27" s="375" t="s">
        <v>430</v>
      </c>
      <c r="BO27" s="375">
        <v>13.6</v>
      </c>
      <c r="BP27" s="375" t="s">
        <v>430</v>
      </c>
      <c r="BQ27" s="375" t="s">
        <v>430</v>
      </c>
      <c r="BR27" s="374"/>
      <c r="BS27" s="468" t="s">
        <v>430</v>
      </c>
      <c r="BT27" s="348">
        <v>7.4807063170077202</v>
      </c>
      <c r="BU27" s="374"/>
      <c r="BV27" s="430" t="s">
        <v>555</v>
      </c>
    </row>
    <row r="28" spans="1:74" s="428" customFormat="1" x14ac:dyDescent="0.25">
      <c r="A28" s="345" t="s">
        <v>7633</v>
      </c>
      <c r="B28" s="374"/>
      <c r="C28" s="719">
        <v>43369</v>
      </c>
      <c r="D28" s="373"/>
      <c r="E28" s="346">
        <v>1988.77</v>
      </c>
      <c r="F28" s="373"/>
      <c r="G28" s="347">
        <v>15.8879</v>
      </c>
      <c r="H28" s="374"/>
      <c r="I28" s="348">
        <v>0.84</v>
      </c>
      <c r="J28" s="348">
        <v>7.31</v>
      </c>
      <c r="K28" s="348">
        <v>0.84</v>
      </c>
      <c r="L28" s="348">
        <v>0.84</v>
      </c>
      <c r="M28" s="362"/>
      <c r="N28" s="350">
        <v>1.4552</v>
      </c>
      <c r="O28" s="348">
        <v>1.4552</v>
      </c>
      <c r="P28" s="348">
        <v>3.2800000000000003E-2</v>
      </c>
      <c r="Q28" s="348">
        <v>3.8290999999999999</v>
      </c>
      <c r="R28" s="348">
        <v>8.8552999999999997</v>
      </c>
      <c r="S28" s="348">
        <v>6.4782999999999999</v>
      </c>
      <c r="T28" s="348">
        <v>5.9595000000000002</v>
      </c>
      <c r="U28" s="354">
        <v>5.9459</v>
      </c>
      <c r="V28" s="348">
        <v>6.4603999999999999</v>
      </c>
      <c r="W28" s="348">
        <v>7.2431000000000001</v>
      </c>
      <c r="X28" s="348">
        <v>7.2553000000000001</v>
      </c>
      <c r="Y28" s="375">
        <v>6.2291999999999996</v>
      </c>
      <c r="Z28" s="348" t="s">
        <v>430</v>
      </c>
      <c r="AA28" s="348">
        <v>8.7004999999999999</v>
      </c>
      <c r="AB28" s="348">
        <v>5.8613</v>
      </c>
      <c r="AC28" s="348">
        <v>5.9751000000000003</v>
      </c>
      <c r="AD28" s="348">
        <v>6.0895000000000001</v>
      </c>
      <c r="AE28" s="348">
        <v>8.7004999999999999</v>
      </c>
      <c r="AF28" s="348">
        <v>6.2904999999999998</v>
      </c>
      <c r="AG28" s="569"/>
      <c r="AH28" s="346">
        <v>13</v>
      </c>
      <c r="AI28" s="346">
        <v>13</v>
      </c>
      <c r="AJ28" s="346">
        <v>19</v>
      </c>
      <c r="AK28" s="346">
        <v>20</v>
      </c>
      <c r="AL28" s="346">
        <v>19</v>
      </c>
      <c r="AM28" s="346">
        <v>20</v>
      </c>
      <c r="AN28" s="346">
        <v>19</v>
      </c>
      <c r="AO28" s="572">
        <v>21</v>
      </c>
      <c r="AP28" s="346">
        <v>19</v>
      </c>
      <c r="AQ28" s="346">
        <v>16</v>
      </c>
      <c r="AR28" s="346">
        <v>16</v>
      </c>
      <c r="AS28" s="346">
        <v>13</v>
      </c>
      <c r="AT28" s="346" t="s">
        <v>430</v>
      </c>
      <c r="AU28" s="346">
        <v>19</v>
      </c>
      <c r="AV28" s="346">
        <v>20</v>
      </c>
      <c r="AW28" s="346">
        <v>21</v>
      </c>
      <c r="AX28" s="346">
        <v>19</v>
      </c>
      <c r="AY28" s="346">
        <v>19</v>
      </c>
      <c r="AZ28" s="584"/>
      <c r="BA28" s="467">
        <v>10.9</v>
      </c>
      <c r="BB28" s="348">
        <v>91.57</v>
      </c>
      <c r="BC28" s="348" t="s">
        <v>430</v>
      </c>
      <c r="BD28" s="348" t="s">
        <v>430</v>
      </c>
      <c r="BE28" s="375" t="s">
        <v>430</v>
      </c>
      <c r="BF28" s="375">
        <v>-2.48</v>
      </c>
      <c r="BG28" s="374"/>
      <c r="BH28" s="594">
        <v>-2.48</v>
      </c>
      <c r="BI28" s="348">
        <v>68.099999999999994</v>
      </c>
      <c r="BJ28" s="348">
        <v>23.48</v>
      </c>
      <c r="BK28" s="348" t="s">
        <v>430</v>
      </c>
      <c r="BL28" s="348" t="s">
        <v>430</v>
      </c>
      <c r="BM28" s="375" t="s">
        <v>430</v>
      </c>
      <c r="BN28" s="375" t="s">
        <v>430</v>
      </c>
      <c r="BO28" s="375">
        <v>10.9</v>
      </c>
      <c r="BP28" s="375" t="s">
        <v>430</v>
      </c>
      <c r="BQ28" s="375" t="s">
        <v>430</v>
      </c>
      <c r="BR28" s="374"/>
      <c r="BS28" s="468" t="s">
        <v>430</v>
      </c>
      <c r="BT28" s="348">
        <v>14.055562645783301</v>
      </c>
      <c r="BU28" s="374"/>
      <c r="BV28" s="430" t="s">
        <v>555</v>
      </c>
    </row>
    <row r="29" spans="1:74" x14ac:dyDescent="0.25">
      <c r="A29" s="318" t="s">
        <v>93</v>
      </c>
      <c r="B29" s="66"/>
      <c r="C29" s="720"/>
      <c r="D29" s="43"/>
      <c r="E29" s="51"/>
      <c r="F29" s="43"/>
      <c r="G29" s="55"/>
      <c r="H29" s="66"/>
      <c r="I29" s="59"/>
      <c r="J29" s="59"/>
      <c r="K29" s="59"/>
      <c r="L29" s="59"/>
      <c r="M29" s="258"/>
      <c r="N29" s="70">
        <v>1.4789000000000001</v>
      </c>
      <c r="O29" s="59">
        <v>1.4789000000000001</v>
      </c>
      <c r="P29" s="59">
        <v>0.42730000000000001</v>
      </c>
      <c r="Q29" s="59">
        <v>4.1669</v>
      </c>
      <c r="R29" s="59">
        <v>9.1319999999999997</v>
      </c>
      <c r="S29" s="59">
        <v>6.6710000000000003</v>
      </c>
      <c r="T29" s="59">
        <v>6.0811999999999999</v>
      </c>
      <c r="U29" s="88">
        <v>6.0519999999999996</v>
      </c>
      <c r="V29" s="59">
        <v>6.5408999999999997</v>
      </c>
      <c r="W29" s="59">
        <v>7.2827000000000002</v>
      </c>
      <c r="X29" s="59">
        <v>7.3524000000000003</v>
      </c>
      <c r="Y29" s="276">
        <v>6.3768000000000002</v>
      </c>
      <c r="Z29" s="59">
        <v>6.7091000000000003</v>
      </c>
      <c r="AA29" s="59">
        <v>8.8848000000000003</v>
      </c>
      <c r="AB29" s="59">
        <v>6.0293000000000001</v>
      </c>
      <c r="AC29" s="59">
        <v>6.0963000000000003</v>
      </c>
      <c r="AD29" s="59">
        <v>6.18</v>
      </c>
      <c r="AE29" s="59">
        <v>8.8848000000000003</v>
      </c>
      <c r="AF29" s="59">
        <v>7.0042999999999997</v>
      </c>
      <c r="AG29" s="553"/>
      <c r="AH29" s="51">
        <v>21</v>
      </c>
      <c r="AI29" s="51">
        <v>21</v>
      </c>
      <c r="AJ29" s="51">
        <v>21</v>
      </c>
      <c r="AK29" s="51">
        <v>21</v>
      </c>
      <c r="AL29" s="51">
        <v>21</v>
      </c>
      <c r="AM29" s="51">
        <v>21</v>
      </c>
      <c r="AN29" s="51">
        <v>21</v>
      </c>
      <c r="AO29" s="560">
        <v>21</v>
      </c>
      <c r="AP29" s="51">
        <v>20</v>
      </c>
      <c r="AQ29" s="51">
        <v>19</v>
      </c>
      <c r="AR29" s="51">
        <v>19</v>
      </c>
      <c r="AS29" s="51">
        <v>17</v>
      </c>
      <c r="AT29" s="51">
        <v>14</v>
      </c>
      <c r="AU29" s="51">
        <v>21</v>
      </c>
      <c r="AV29" s="51">
        <v>21</v>
      </c>
      <c r="AW29" s="51">
        <v>21</v>
      </c>
      <c r="AX29" s="51">
        <v>20</v>
      </c>
      <c r="AY29" s="51">
        <v>21</v>
      </c>
      <c r="AZ29" s="579"/>
      <c r="BA29" s="577"/>
      <c r="BB29" s="59"/>
      <c r="BC29" s="59"/>
      <c r="BD29" s="59"/>
      <c r="BE29" s="276"/>
      <c r="BF29" s="276"/>
      <c r="BG29" s="66"/>
      <c r="BH29" s="586"/>
      <c r="BI29" s="59"/>
      <c r="BJ29" s="59"/>
      <c r="BK29" s="59"/>
      <c r="BL29" s="59"/>
      <c r="BM29" s="276"/>
      <c r="BN29" s="587"/>
      <c r="BO29" s="587"/>
      <c r="BP29" s="587"/>
      <c r="BQ29" s="587"/>
      <c r="BR29" s="602"/>
      <c r="BS29" s="267"/>
      <c r="BT29" s="59"/>
      <c r="BU29" s="66"/>
      <c r="BV29" s="34"/>
    </row>
    <row r="30" spans="1:74" x14ac:dyDescent="0.25">
      <c r="A30" s="320" t="s">
        <v>94</v>
      </c>
      <c r="B30" s="67"/>
      <c r="C30" s="721"/>
      <c r="D30" s="44"/>
      <c r="E30" s="52"/>
      <c r="F30" s="44"/>
      <c r="G30" s="56"/>
      <c r="H30" s="67"/>
      <c r="I30" s="60"/>
      <c r="J30" s="60"/>
      <c r="K30" s="60"/>
      <c r="L30" s="60"/>
      <c r="M30" s="259"/>
      <c r="N30" s="71">
        <v>2.4746999999999999</v>
      </c>
      <c r="O30" s="60">
        <v>2.4746999999999999</v>
      </c>
      <c r="P30" s="60">
        <v>1.5006999999999999</v>
      </c>
      <c r="Q30" s="60">
        <v>4.8087999999999997</v>
      </c>
      <c r="R30" s="60">
        <v>9.5259999999999998</v>
      </c>
      <c r="S30" s="60">
        <v>6.9476000000000004</v>
      </c>
      <c r="T30" s="60">
        <v>6.2628000000000004</v>
      </c>
      <c r="U30" s="89">
        <v>6.1811999999999996</v>
      </c>
      <c r="V30" s="60">
        <v>6.6656000000000004</v>
      </c>
      <c r="W30" s="60">
        <v>7.4589999999999996</v>
      </c>
      <c r="X30" s="60">
        <v>7.5711000000000004</v>
      </c>
      <c r="Y30" s="277">
        <v>6.6094999999999997</v>
      </c>
      <c r="Z30" s="60">
        <v>7.0143000000000004</v>
      </c>
      <c r="AA30" s="60">
        <v>9.3707999999999991</v>
      </c>
      <c r="AB30" s="60">
        <v>6.2576000000000001</v>
      </c>
      <c r="AC30" s="60">
        <v>6.26</v>
      </c>
      <c r="AD30" s="60">
        <v>6.3059000000000003</v>
      </c>
      <c r="AE30" s="60">
        <v>9.3707999999999991</v>
      </c>
      <c r="AF30" s="60">
        <v>7.5585000000000004</v>
      </c>
      <c r="AG30" s="554"/>
      <c r="AH30" s="52"/>
      <c r="AI30" s="52"/>
      <c r="AJ30" s="52"/>
      <c r="AK30" s="52"/>
      <c r="AL30" s="52"/>
      <c r="AM30" s="52"/>
      <c r="AN30" s="52"/>
      <c r="AO30" s="561"/>
      <c r="AP30" s="52"/>
      <c r="AQ30" s="52"/>
      <c r="AR30" s="52"/>
      <c r="AS30" s="52"/>
      <c r="AT30" s="52"/>
      <c r="AU30" s="52"/>
      <c r="AV30" s="52"/>
      <c r="AW30" s="52"/>
      <c r="AX30" s="52"/>
      <c r="AY30" s="52"/>
      <c r="AZ30" s="580"/>
      <c r="BA30" s="551"/>
      <c r="BB30" s="60"/>
      <c r="BC30" s="60"/>
      <c r="BD30" s="60"/>
      <c r="BE30" s="277"/>
      <c r="BF30" s="277"/>
      <c r="BG30" s="67"/>
      <c r="BH30" s="588"/>
      <c r="BI30" s="60"/>
      <c r="BJ30" s="60"/>
      <c r="BK30" s="60"/>
      <c r="BL30" s="60"/>
      <c r="BM30" s="277"/>
      <c r="BN30" s="589"/>
      <c r="BO30" s="589"/>
      <c r="BP30" s="589"/>
      <c r="BQ30" s="589"/>
      <c r="BR30" s="596"/>
      <c r="BS30" s="268"/>
      <c r="BT30" s="60"/>
      <c r="BU30" s="67"/>
      <c r="BV30" s="26"/>
    </row>
    <row r="31" spans="1:74" x14ac:dyDescent="0.25">
      <c r="A31" s="320" t="s">
        <v>95</v>
      </c>
      <c r="B31" s="67"/>
      <c r="C31" s="721"/>
      <c r="D31" s="44"/>
      <c r="E31" s="52"/>
      <c r="F31" s="44"/>
      <c r="G31" s="56"/>
      <c r="H31" s="67"/>
      <c r="I31" s="60"/>
      <c r="J31" s="60"/>
      <c r="K31" s="60"/>
      <c r="L31" s="60"/>
      <c r="M31" s="259"/>
      <c r="N31" s="71">
        <v>0.62960000000000005</v>
      </c>
      <c r="O31" s="60">
        <v>0.62960000000000005</v>
      </c>
      <c r="P31" s="60">
        <v>-0.47249999999999998</v>
      </c>
      <c r="Q31" s="60">
        <v>3.8098000000000001</v>
      </c>
      <c r="R31" s="60">
        <v>8.4695999999999998</v>
      </c>
      <c r="S31" s="60">
        <v>6.3769</v>
      </c>
      <c r="T31" s="60">
        <v>5.9554999999999998</v>
      </c>
      <c r="U31" s="89">
        <v>5.9459</v>
      </c>
      <c r="V31" s="60">
        <v>6.45</v>
      </c>
      <c r="W31" s="60">
        <v>6.6608999999999998</v>
      </c>
      <c r="X31" s="60">
        <v>6.7420999999999998</v>
      </c>
      <c r="Y31" s="277">
        <v>6.1486000000000001</v>
      </c>
      <c r="Z31" s="60">
        <v>6.0702999999999996</v>
      </c>
      <c r="AA31" s="60">
        <v>8.1969999999999992</v>
      </c>
      <c r="AB31" s="60">
        <v>5.8449</v>
      </c>
      <c r="AC31" s="60">
        <v>5.9751000000000003</v>
      </c>
      <c r="AD31" s="60">
        <v>6.0827</v>
      </c>
      <c r="AE31" s="60">
        <v>8.1969999999999992</v>
      </c>
      <c r="AF31" s="60">
        <v>5.8136000000000001</v>
      </c>
      <c r="AG31" s="554"/>
      <c r="AH31" s="52"/>
      <c r="AI31" s="52"/>
      <c r="AJ31" s="52"/>
      <c r="AK31" s="52"/>
      <c r="AL31" s="52"/>
      <c r="AM31" s="52"/>
      <c r="AN31" s="52"/>
      <c r="AO31" s="561"/>
      <c r="AP31" s="52"/>
      <c r="AQ31" s="52"/>
      <c r="AR31" s="52"/>
      <c r="AS31" s="52"/>
      <c r="AT31" s="52"/>
      <c r="AU31" s="52"/>
      <c r="AV31" s="52"/>
      <c r="AW31" s="52"/>
      <c r="AX31" s="52"/>
      <c r="AY31" s="52"/>
      <c r="AZ31" s="580"/>
      <c r="BA31" s="551"/>
      <c r="BB31" s="60"/>
      <c r="BC31" s="60"/>
      <c r="BD31" s="60"/>
      <c r="BE31" s="277"/>
      <c r="BF31" s="277"/>
      <c r="BG31" s="67"/>
      <c r="BH31" s="588"/>
      <c r="BI31" s="60"/>
      <c r="BJ31" s="60"/>
      <c r="BK31" s="60"/>
      <c r="BL31" s="60"/>
      <c r="BM31" s="277"/>
      <c r="BN31" s="589"/>
      <c r="BO31" s="589"/>
      <c r="BP31" s="589"/>
      <c r="BQ31" s="589"/>
      <c r="BR31" s="596"/>
      <c r="BS31" s="268"/>
      <c r="BT31" s="60"/>
      <c r="BU31" s="67"/>
      <c r="BV31" s="26"/>
    </row>
    <row r="32" spans="1:74" x14ac:dyDescent="0.25">
      <c r="A32" s="321" t="s">
        <v>96</v>
      </c>
      <c r="B32" s="68"/>
      <c r="C32" s="722"/>
      <c r="D32" s="45"/>
      <c r="E32" s="53"/>
      <c r="F32" s="45"/>
      <c r="G32" s="57"/>
      <c r="H32" s="68"/>
      <c r="I32" s="61"/>
      <c r="J32" s="61"/>
      <c r="K32" s="61"/>
      <c r="L32" s="61"/>
      <c r="M32" s="262"/>
      <c r="N32" s="72">
        <v>1.5489999999999999</v>
      </c>
      <c r="O32" s="61">
        <v>1.5489999999999999</v>
      </c>
      <c r="P32" s="61">
        <v>0.47499999999999998</v>
      </c>
      <c r="Q32" s="61">
        <v>4.1688000000000001</v>
      </c>
      <c r="R32" s="61">
        <v>9.1571999999999996</v>
      </c>
      <c r="S32" s="61">
        <v>6.6510999999999996</v>
      </c>
      <c r="T32" s="61">
        <v>6.0862999999999996</v>
      </c>
      <c r="U32" s="90">
        <v>6.0471000000000004</v>
      </c>
      <c r="V32" s="61">
        <v>6.5320499999999999</v>
      </c>
      <c r="W32" s="61">
        <v>7.3270999999999997</v>
      </c>
      <c r="X32" s="61">
        <v>7.4188000000000001</v>
      </c>
      <c r="Y32" s="279">
        <v>6.4105999999999996</v>
      </c>
      <c r="Z32" s="61">
        <v>6.7678500000000001</v>
      </c>
      <c r="AA32" s="61">
        <v>8.8757999999999999</v>
      </c>
      <c r="AB32" s="61">
        <v>6.0260999999999996</v>
      </c>
      <c r="AC32" s="61">
        <v>6.0952999999999999</v>
      </c>
      <c r="AD32" s="61">
        <v>6.1761999999999997</v>
      </c>
      <c r="AE32" s="61">
        <v>8.8757999999999999</v>
      </c>
      <c r="AF32" s="61">
        <v>7.2641999999999998</v>
      </c>
      <c r="AG32" s="556"/>
      <c r="AH32" s="53"/>
      <c r="AI32" s="53"/>
      <c r="AJ32" s="53"/>
      <c r="AK32" s="53"/>
      <c r="AL32" s="53"/>
      <c r="AM32" s="53"/>
      <c r="AN32" s="53"/>
      <c r="AO32" s="563"/>
      <c r="AP32" s="53"/>
      <c r="AQ32" s="53"/>
      <c r="AR32" s="53"/>
      <c r="AS32" s="53"/>
      <c r="AT32" s="53"/>
      <c r="AU32" s="53"/>
      <c r="AV32" s="53"/>
      <c r="AW32" s="53"/>
      <c r="AX32" s="53"/>
      <c r="AY32" s="53"/>
      <c r="AZ32" s="581"/>
      <c r="BA32" s="578"/>
      <c r="BB32" s="61"/>
      <c r="BC32" s="61"/>
      <c r="BD32" s="61"/>
      <c r="BE32" s="279"/>
      <c r="BF32" s="279"/>
      <c r="BG32" s="68"/>
      <c r="BH32" s="590"/>
      <c r="BI32" s="61"/>
      <c r="BJ32" s="61"/>
      <c r="BK32" s="61"/>
      <c r="BL32" s="61"/>
      <c r="BM32" s="279"/>
      <c r="BN32" s="591"/>
      <c r="BO32" s="591"/>
      <c r="BP32" s="591"/>
      <c r="BQ32" s="591"/>
      <c r="BR32" s="603"/>
      <c r="BS32" s="270"/>
      <c r="BT32" s="61"/>
      <c r="BU32" s="68"/>
      <c r="BV32" s="272"/>
    </row>
    <row r="33" spans="1:74" ht="14.5" x14ac:dyDescent="0.25">
      <c r="A33" s="323" t="s">
        <v>240</v>
      </c>
      <c r="B33" s="69"/>
      <c r="C33" s="723"/>
      <c r="D33" s="46"/>
      <c r="E33" s="54"/>
      <c r="F33" s="46"/>
      <c r="G33" s="58"/>
      <c r="H33" s="69"/>
      <c r="I33" s="62"/>
      <c r="J33" s="62"/>
      <c r="K33" s="62"/>
      <c r="L33" s="62"/>
      <c r="M33" s="263"/>
      <c r="N33" s="73"/>
      <c r="O33" s="62"/>
      <c r="P33" s="62"/>
      <c r="Q33" s="62"/>
      <c r="R33" s="62"/>
      <c r="S33" s="62"/>
      <c r="T33" s="62"/>
      <c r="U33" s="91"/>
      <c r="V33" s="62"/>
      <c r="W33" s="62"/>
      <c r="X33" s="62"/>
      <c r="Y33" s="245"/>
      <c r="Z33" s="62"/>
      <c r="AA33" s="62"/>
      <c r="AB33" s="62"/>
      <c r="AC33" s="62"/>
      <c r="AD33" s="62"/>
      <c r="AE33" s="62"/>
      <c r="AF33" s="62"/>
      <c r="AG33" s="557"/>
      <c r="AH33" s="54"/>
      <c r="AI33" s="54"/>
      <c r="AJ33" s="54"/>
      <c r="AK33" s="54"/>
      <c r="AL33" s="54"/>
      <c r="AM33" s="54"/>
      <c r="AN33" s="54"/>
      <c r="AO33" s="564"/>
      <c r="AP33" s="54"/>
      <c r="AQ33" s="54"/>
      <c r="AR33" s="54"/>
      <c r="AS33" s="54"/>
      <c r="AT33" s="54"/>
      <c r="AU33" s="54"/>
      <c r="AV33" s="54"/>
      <c r="AW33" s="54"/>
      <c r="AX33" s="54"/>
      <c r="AY33" s="54"/>
      <c r="AZ33" s="582"/>
      <c r="BA33" s="280"/>
      <c r="BB33" s="62"/>
      <c r="BC33" s="62"/>
      <c r="BD33" s="62"/>
      <c r="BE33" s="245"/>
      <c r="BF33" s="245"/>
      <c r="BG33" s="69"/>
      <c r="BH33" s="585"/>
      <c r="BI33" s="62"/>
      <c r="BJ33" s="62"/>
      <c r="BK33" s="62"/>
      <c r="BL33" s="62"/>
      <c r="BM33" s="245"/>
      <c r="BN33" s="592"/>
      <c r="BO33" s="592"/>
      <c r="BP33" s="592"/>
      <c r="BQ33" s="592"/>
      <c r="BR33" s="545"/>
      <c r="BS33" s="271"/>
      <c r="BT33" s="62"/>
      <c r="BU33" s="69"/>
      <c r="BV33" s="41"/>
    </row>
    <row r="34" spans="1:74" s="425" customFormat="1" x14ac:dyDescent="0.25">
      <c r="A34" s="337" t="s">
        <v>7634</v>
      </c>
      <c r="B34" s="370"/>
      <c r="C34" s="718">
        <v>38187</v>
      </c>
      <c r="D34" s="369"/>
      <c r="E34" s="338">
        <v>36959.300000000003</v>
      </c>
      <c r="F34" s="369"/>
      <c r="G34" s="339">
        <v>43.483199999999997</v>
      </c>
      <c r="H34" s="370"/>
      <c r="I34" s="340">
        <v>0.84</v>
      </c>
      <c r="J34" s="340">
        <v>7.18</v>
      </c>
      <c r="K34" s="340">
        <v>0.78</v>
      </c>
      <c r="L34" s="340">
        <v>0.84</v>
      </c>
      <c r="M34" s="361"/>
      <c r="N34" s="342">
        <v>0.41970000000000002</v>
      </c>
      <c r="O34" s="340">
        <v>0.41970000000000002</v>
      </c>
      <c r="P34" s="340">
        <v>-0.40770000000000001</v>
      </c>
      <c r="Q34" s="340">
        <v>3.41</v>
      </c>
      <c r="R34" s="340">
        <v>8.4185999999999996</v>
      </c>
      <c r="S34" s="340">
        <v>5.9699</v>
      </c>
      <c r="T34" s="340">
        <v>5.5492999999999997</v>
      </c>
      <c r="U34" s="344">
        <v>5.5346000000000002</v>
      </c>
      <c r="V34" s="340">
        <v>6.0380000000000003</v>
      </c>
      <c r="W34" s="340">
        <v>6.7995999999999999</v>
      </c>
      <c r="X34" s="340">
        <v>6.8693</v>
      </c>
      <c r="Y34" s="371">
        <v>5.8886000000000003</v>
      </c>
      <c r="Z34" s="340">
        <v>6.2686999999999999</v>
      </c>
      <c r="AA34" s="340">
        <v>8.3458000000000006</v>
      </c>
      <c r="AB34" s="340">
        <v>5.4566999999999997</v>
      </c>
      <c r="AC34" s="340">
        <v>5.5765000000000002</v>
      </c>
      <c r="AD34" s="340">
        <v>5.6634000000000002</v>
      </c>
      <c r="AE34" s="340">
        <v>8.3458000000000006</v>
      </c>
      <c r="AF34" s="340">
        <v>6.976</v>
      </c>
      <c r="AG34" s="568"/>
      <c r="AH34" s="338">
        <v>20</v>
      </c>
      <c r="AI34" s="338">
        <v>20</v>
      </c>
      <c r="AJ34" s="338">
        <v>19</v>
      </c>
      <c r="AK34" s="338">
        <v>19</v>
      </c>
      <c r="AL34" s="338">
        <v>19</v>
      </c>
      <c r="AM34" s="338">
        <v>20</v>
      </c>
      <c r="AN34" s="338">
        <v>18</v>
      </c>
      <c r="AO34" s="570">
        <v>18</v>
      </c>
      <c r="AP34" s="338">
        <v>18</v>
      </c>
      <c r="AQ34" s="338">
        <v>17</v>
      </c>
      <c r="AR34" s="338">
        <v>16</v>
      </c>
      <c r="AS34" s="338">
        <v>15</v>
      </c>
      <c r="AT34" s="338">
        <v>10</v>
      </c>
      <c r="AU34" s="338">
        <v>20</v>
      </c>
      <c r="AV34" s="338">
        <v>18</v>
      </c>
      <c r="AW34" s="338">
        <v>18</v>
      </c>
      <c r="AX34" s="338">
        <v>18</v>
      </c>
      <c r="AY34" s="338">
        <v>20</v>
      </c>
      <c r="AZ34" s="583"/>
      <c r="BA34" s="464">
        <v>13.08</v>
      </c>
      <c r="BB34" s="340">
        <v>85.88</v>
      </c>
      <c r="BC34" s="340" t="s">
        <v>430</v>
      </c>
      <c r="BD34" s="340" t="s">
        <v>430</v>
      </c>
      <c r="BE34" s="371" t="s">
        <v>430</v>
      </c>
      <c r="BF34" s="371">
        <v>1.04</v>
      </c>
      <c r="BG34" s="370"/>
      <c r="BH34" s="593">
        <v>1.04</v>
      </c>
      <c r="BI34" s="340">
        <v>67.58</v>
      </c>
      <c r="BJ34" s="340">
        <v>18.3</v>
      </c>
      <c r="BK34" s="340" t="s">
        <v>430</v>
      </c>
      <c r="BL34" s="340" t="s">
        <v>430</v>
      </c>
      <c r="BM34" s="371">
        <v>3.69</v>
      </c>
      <c r="BN34" s="371" t="s">
        <v>430</v>
      </c>
      <c r="BO34" s="371">
        <v>9.4</v>
      </c>
      <c r="BP34" s="371" t="s">
        <v>430</v>
      </c>
      <c r="BQ34" s="371" t="s">
        <v>430</v>
      </c>
      <c r="BR34" s="370"/>
      <c r="BS34" s="465">
        <v>4.04046706161619</v>
      </c>
      <c r="BT34" s="340">
        <v>8.7784026235113597</v>
      </c>
      <c r="BU34" s="370"/>
      <c r="BV34" s="571" t="s">
        <v>555</v>
      </c>
    </row>
    <row r="35" spans="1:74" s="428" customFormat="1" x14ac:dyDescent="0.25">
      <c r="A35" s="345" t="s">
        <v>7635</v>
      </c>
      <c r="B35" s="374"/>
      <c r="C35" s="719">
        <v>37763</v>
      </c>
      <c r="D35" s="373"/>
      <c r="E35" s="346">
        <v>37699.9</v>
      </c>
      <c r="F35" s="373"/>
      <c r="G35" s="347">
        <v>4969.5681000000004</v>
      </c>
      <c r="H35" s="374"/>
      <c r="I35" s="348">
        <v>0.75616000000000005</v>
      </c>
      <c r="J35" s="348">
        <v>7.38</v>
      </c>
      <c r="K35" s="348">
        <v>0.75616000000000005</v>
      </c>
      <c r="L35" s="348">
        <v>0.75616000000000005</v>
      </c>
      <c r="M35" s="362"/>
      <c r="N35" s="350">
        <v>1.4100999999999999</v>
      </c>
      <c r="O35" s="348">
        <v>1.4100999999999999</v>
      </c>
      <c r="P35" s="348">
        <v>0.33429999999999999</v>
      </c>
      <c r="Q35" s="348">
        <v>4.2561999999999998</v>
      </c>
      <c r="R35" s="348">
        <v>9.1807999999999996</v>
      </c>
      <c r="S35" s="348">
        <v>6.7008999999999999</v>
      </c>
      <c r="T35" s="348">
        <v>5.9725000000000001</v>
      </c>
      <c r="U35" s="354">
        <v>5.9257</v>
      </c>
      <c r="V35" s="348">
        <v>6.4051</v>
      </c>
      <c r="W35" s="348">
        <v>7.1909000000000001</v>
      </c>
      <c r="X35" s="348">
        <v>7.3022</v>
      </c>
      <c r="Y35" s="375">
        <v>6.3479999999999999</v>
      </c>
      <c r="Z35" s="348">
        <v>5.8800999999999997</v>
      </c>
      <c r="AA35" s="348">
        <v>8.8218999999999994</v>
      </c>
      <c r="AB35" s="348">
        <v>6.0079000000000002</v>
      </c>
      <c r="AC35" s="348">
        <v>5.9817999999999998</v>
      </c>
      <c r="AD35" s="348">
        <v>6.0515999999999996</v>
      </c>
      <c r="AE35" s="348">
        <v>8.8218999999999994</v>
      </c>
      <c r="AF35" s="348">
        <v>6.7451999999999996</v>
      </c>
      <c r="AG35" s="569"/>
      <c r="AH35" s="346">
        <v>10</v>
      </c>
      <c r="AI35" s="346">
        <v>10</v>
      </c>
      <c r="AJ35" s="346">
        <v>7</v>
      </c>
      <c r="AK35" s="346">
        <v>2</v>
      </c>
      <c r="AL35" s="346">
        <v>3</v>
      </c>
      <c r="AM35" s="346">
        <v>2</v>
      </c>
      <c r="AN35" s="346">
        <v>3</v>
      </c>
      <c r="AO35" s="572">
        <v>3</v>
      </c>
      <c r="AP35" s="346">
        <v>3</v>
      </c>
      <c r="AQ35" s="346">
        <v>5</v>
      </c>
      <c r="AR35" s="346">
        <v>5</v>
      </c>
      <c r="AS35" s="346">
        <v>4</v>
      </c>
      <c r="AT35" s="346">
        <v>14</v>
      </c>
      <c r="AU35" s="346">
        <v>4</v>
      </c>
      <c r="AV35" s="346">
        <v>1</v>
      </c>
      <c r="AW35" s="346">
        <v>3</v>
      </c>
      <c r="AX35" s="346">
        <v>3</v>
      </c>
      <c r="AY35" s="346">
        <v>4</v>
      </c>
      <c r="AZ35" s="584"/>
      <c r="BA35" s="467">
        <v>12.58</v>
      </c>
      <c r="BB35" s="348">
        <v>89.46</v>
      </c>
      <c r="BC35" s="348" t="s">
        <v>430</v>
      </c>
      <c r="BD35" s="348" t="s">
        <v>430</v>
      </c>
      <c r="BE35" s="375" t="s">
        <v>430</v>
      </c>
      <c r="BF35" s="375">
        <v>-2.04</v>
      </c>
      <c r="BG35" s="374"/>
      <c r="BH35" s="594">
        <v>-2.04</v>
      </c>
      <c r="BI35" s="348">
        <v>64.78</v>
      </c>
      <c r="BJ35" s="348">
        <v>24.68</v>
      </c>
      <c r="BK35" s="348" t="s">
        <v>430</v>
      </c>
      <c r="BL35" s="348" t="s">
        <v>430</v>
      </c>
      <c r="BM35" s="375">
        <v>0.09</v>
      </c>
      <c r="BN35" s="375" t="s">
        <v>430</v>
      </c>
      <c r="BO35" s="375">
        <v>12.49</v>
      </c>
      <c r="BP35" s="375" t="s">
        <v>430</v>
      </c>
      <c r="BQ35" s="375" t="s">
        <v>430</v>
      </c>
      <c r="BR35" s="374"/>
      <c r="BS35" s="468">
        <v>3.4718371603471798</v>
      </c>
      <c r="BT35" s="348">
        <v>10.049692691004999</v>
      </c>
      <c r="BU35" s="374"/>
      <c r="BV35" s="430" t="s">
        <v>555</v>
      </c>
    </row>
    <row r="36" spans="1:74" s="428" customFormat="1" ht="11" x14ac:dyDescent="0.3">
      <c r="A36" s="841" t="s">
        <v>7636</v>
      </c>
      <c r="B36" s="847"/>
      <c r="C36" s="843">
        <v>37816</v>
      </c>
      <c r="D36" s="842"/>
      <c r="E36" s="844">
        <v>33716.9</v>
      </c>
      <c r="F36" s="842"/>
      <c r="G36" s="845">
        <v>4725.3431</v>
      </c>
      <c r="H36" s="847"/>
      <c r="I36" s="846">
        <v>0.73</v>
      </c>
      <c r="J36" s="846">
        <v>7.24</v>
      </c>
      <c r="K36" s="846">
        <v>0.73</v>
      </c>
      <c r="L36" s="846">
        <v>0.73</v>
      </c>
      <c r="M36" s="851"/>
      <c r="N36" s="848">
        <v>1.4522999999999999</v>
      </c>
      <c r="O36" s="846">
        <v>1.4522999999999999</v>
      </c>
      <c r="P36" s="846">
        <v>7.6600000000000001E-2</v>
      </c>
      <c r="Q36" s="846">
        <v>3.9016999999999999</v>
      </c>
      <c r="R36" s="846">
        <v>8.8412000000000006</v>
      </c>
      <c r="S36" s="846">
        <v>6.569</v>
      </c>
      <c r="T36" s="846">
        <v>5.9480000000000004</v>
      </c>
      <c r="U36" s="856">
        <v>5.9051</v>
      </c>
      <c r="V36" s="846">
        <v>6.3769999999999998</v>
      </c>
      <c r="W36" s="846">
        <v>7.1715</v>
      </c>
      <c r="X36" s="846">
        <v>7.2752999999999997</v>
      </c>
      <c r="Y36" s="852">
        <v>6.3250000000000002</v>
      </c>
      <c r="Z36" s="846">
        <v>6.5805999999999996</v>
      </c>
      <c r="AA36" s="846">
        <v>8.4995999999999992</v>
      </c>
      <c r="AB36" s="846">
        <v>5.9286000000000003</v>
      </c>
      <c r="AC36" s="846">
        <v>5.9614000000000003</v>
      </c>
      <c r="AD36" s="846">
        <v>6.0178000000000003</v>
      </c>
      <c r="AE36" s="846">
        <v>8.4995999999999992</v>
      </c>
      <c r="AF36" s="846">
        <v>7.0476000000000001</v>
      </c>
      <c r="AG36" s="936"/>
      <c r="AH36" s="844">
        <v>5</v>
      </c>
      <c r="AI36" s="844">
        <v>5</v>
      </c>
      <c r="AJ36" s="844">
        <v>16</v>
      </c>
      <c r="AK36" s="844">
        <v>14</v>
      </c>
      <c r="AL36" s="844">
        <v>14</v>
      </c>
      <c r="AM36" s="844">
        <v>5</v>
      </c>
      <c r="AN36" s="844">
        <v>7</v>
      </c>
      <c r="AO36" s="937">
        <v>5</v>
      </c>
      <c r="AP36" s="844">
        <v>8</v>
      </c>
      <c r="AQ36" s="844">
        <v>8</v>
      </c>
      <c r="AR36" s="844">
        <v>6</v>
      </c>
      <c r="AS36" s="844">
        <v>6</v>
      </c>
      <c r="AT36" s="844">
        <v>7</v>
      </c>
      <c r="AU36" s="844">
        <v>17</v>
      </c>
      <c r="AV36" s="844">
        <v>5</v>
      </c>
      <c r="AW36" s="844">
        <v>5</v>
      </c>
      <c r="AX36" s="844">
        <v>6</v>
      </c>
      <c r="AY36" s="844">
        <v>17</v>
      </c>
      <c r="AZ36" s="938"/>
      <c r="BA36" s="853">
        <v>15.59</v>
      </c>
      <c r="BB36" s="846">
        <v>87.03</v>
      </c>
      <c r="BC36" s="846" t="s">
        <v>430</v>
      </c>
      <c r="BD36" s="846" t="s">
        <v>430</v>
      </c>
      <c r="BE36" s="852" t="s">
        <v>430</v>
      </c>
      <c r="BF36" s="852">
        <v>-2.62</v>
      </c>
      <c r="BG36" s="847"/>
      <c r="BH36" s="939">
        <v>-2.62</v>
      </c>
      <c r="BI36" s="846">
        <v>66.98</v>
      </c>
      <c r="BJ36" s="846">
        <v>20.05</v>
      </c>
      <c r="BK36" s="846" t="s">
        <v>430</v>
      </c>
      <c r="BL36" s="846" t="s">
        <v>430</v>
      </c>
      <c r="BM36" s="852">
        <v>0.64</v>
      </c>
      <c r="BN36" s="852" t="s">
        <v>430</v>
      </c>
      <c r="BO36" s="852">
        <v>14.95</v>
      </c>
      <c r="BP36" s="852" t="s">
        <v>430</v>
      </c>
      <c r="BQ36" s="852" t="s">
        <v>430</v>
      </c>
      <c r="BR36" s="847"/>
      <c r="BS36" s="854">
        <v>0.43556307004355599</v>
      </c>
      <c r="BT36" s="846">
        <v>15.729389681572901</v>
      </c>
      <c r="BU36" s="847"/>
      <c r="BV36" s="906" t="s">
        <v>555</v>
      </c>
    </row>
    <row r="37" spans="1:74" s="428" customFormat="1" x14ac:dyDescent="0.25">
      <c r="A37" s="345" t="s">
        <v>7637</v>
      </c>
      <c r="B37" s="374"/>
      <c r="C37" s="719">
        <v>38784</v>
      </c>
      <c r="D37" s="373"/>
      <c r="E37" s="346">
        <v>32644.7</v>
      </c>
      <c r="F37" s="373"/>
      <c r="G37" s="347">
        <v>399.32150000000001</v>
      </c>
      <c r="H37" s="374"/>
      <c r="I37" s="348">
        <v>0.78978000000000004</v>
      </c>
      <c r="J37" s="348">
        <v>7.24</v>
      </c>
      <c r="K37" s="348">
        <v>0.73375000000000001</v>
      </c>
      <c r="L37" s="348">
        <v>0.78603000000000001</v>
      </c>
      <c r="M37" s="362"/>
      <c r="N37" s="350">
        <v>1.4413</v>
      </c>
      <c r="O37" s="348">
        <v>1.4413</v>
      </c>
      <c r="P37" s="348">
        <v>0.13189999999999999</v>
      </c>
      <c r="Q37" s="348">
        <v>3.9710999999999999</v>
      </c>
      <c r="R37" s="348">
        <v>8.8712999999999997</v>
      </c>
      <c r="S37" s="348">
        <v>6.4040999999999997</v>
      </c>
      <c r="T37" s="348">
        <v>5.9321000000000002</v>
      </c>
      <c r="U37" s="354">
        <v>5.8903999999999996</v>
      </c>
      <c r="V37" s="348">
        <v>6.3840000000000003</v>
      </c>
      <c r="W37" s="348">
        <v>7.2011000000000003</v>
      </c>
      <c r="X37" s="348">
        <v>7.3049999999999997</v>
      </c>
      <c r="Y37" s="375">
        <v>6.3170999999999999</v>
      </c>
      <c r="Z37" s="348">
        <v>6.6124000000000001</v>
      </c>
      <c r="AA37" s="348">
        <v>8.5444999999999993</v>
      </c>
      <c r="AB37" s="348">
        <v>5.8597999999999999</v>
      </c>
      <c r="AC37" s="348">
        <v>5.9450000000000003</v>
      </c>
      <c r="AD37" s="348">
        <v>6.0202999999999998</v>
      </c>
      <c r="AE37" s="348">
        <v>8.5444999999999993</v>
      </c>
      <c r="AF37" s="348">
        <v>7.1128</v>
      </c>
      <c r="AG37" s="569"/>
      <c r="AH37" s="346">
        <v>8</v>
      </c>
      <c r="AI37" s="346">
        <v>8</v>
      </c>
      <c r="AJ37" s="346">
        <v>13</v>
      </c>
      <c r="AK37" s="346">
        <v>10</v>
      </c>
      <c r="AL37" s="346">
        <v>12</v>
      </c>
      <c r="AM37" s="346">
        <v>11</v>
      </c>
      <c r="AN37" s="346">
        <v>8</v>
      </c>
      <c r="AO37" s="572">
        <v>7</v>
      </c>
      <c r="AP37" s="346">
        <v>5</v>
      </c>
      <c r="AQ37" s="346">
        <v>4</v>
      </c>
      <c r="AR37" s="346">
        <v>4</v>
      </c>
      <c r="AS37" s="346">
        <v>7</v>
      </c>
      <c r="AT37" s="346">
        <v>5</v>
      </c>
      <c r="AU37" s="346">
        <v>14</v>
      </c>
      <c r="AV37" s="346">
        <v>7</v>
      </c>
      <c r="AW37" s="346">
        <v>8</v>
      </c>
      <c r="AX37" s="346">
        <v>5</v>
      </c>
      <c r="AY37" s="346">
        <v>14</v>
      </c>
      <c r="AZ37" s="584"/>
      <c r="BA37" s="467">
        <v>11.37</v>
      </c>
      <c r="BB37" s="348">
        <v>87.97</v>
      </c>
      <c r="BC37" s="348" t="s">
        <v>430</v>
      </c>
      <c r="BD37" s="348" t="s">
        <v>430</v>
      </c>
      <c r="BE37" s="375" t="s">
        <v>430</v>
      </c>
      <c r="BF37" s="375">
        <v>0.67</v>
      </c>
      <c r="BG37" s="374"/>
      <c r="BH37" s="594">
        <v>0.67</v>
      </c>
      <c r="BI37" s="348">
        <v>63.88</v>
      </c>
      <c r="BJ37" s="348">
        <v>24.09</v>
      </c>
      <c r="BK37" s="348" t="s">
        <v>430</v>
      </c>
      <c r="BL37" s="348" t="s">
        <v>430</v>
      </c>
      <c r="BM37" s="375">
        <v>9.93</v>
      </c>
      <c r="BN37" s="375" t="s">
        <v>430</v>
      </c>
      <c r="BO37" s="375">
        <v>1.43</v>
      </c>
      <c r="BP37" s="375" t="s">
        <v>430</v>
      </c>
      <c r="BQ37" s="375" t="s">
        <v>430</v>
      </c>
      <c r="BR37" s="374"/>
      <c r="BS37" s="468">
        <v>3.84179902961582</v>
      </c>
      <c r="BT37" s="348">
        <v>10.3372335089663</v>
      </c>
      <c r="BU37" s="374"/>
      <c r="BV37" s="430" t="s">
        <v>555</v>
      </c>
    </row>
    <row r="38" spans="1:74" s="428" customFormat="1" x14ac:dyDescent="0.25">
      <c r="A38" s="345" t="s">
        <v>7638</v>
      </c>
      <c r="B38" s="374"/>
      <c r="C38" s="719">
        <v>38637</v>
      </c>
      <c r="D38" s="373"/>
      <c r="E38" s="346">
        <v>29866.2</v>
      </c>
      <c r="F38" s="373"/>
      <c r="G38" s="347">
        <v>389.30930000000001</v>
      </c>
      <c r="H38" s="374"/>
      <c r="I38" s="348">
        <v>0.76</v>
      </c>
      <c r="J38" s="348">
        <v>7.38</v>
      </c>
      <c r="K38" s="348">
        <v>0.76</v>
      </c>
      <c r="L38" s="348">
        <v>0.76</v>
      </c>
      <c r="M38" s="362"/>
      <c r="N38" s="350">
        <v>1.3346</v>
      </c>
      <c r="O38" s="348">
        <v>1.3346</v>
      </c>
      <c r="P38" s="348">
        <v>8.8400000000000006E-2</v>
      </c>
      <c r="Q38" s="348">
        <v>3.8153999999999999</v>
      </c>
      <c r="R38" s="348">
        <v>9.1795000000000009</v>
      </c>
      <c r="S38" s="348">
        <v>6.6965000000000003</v>
      </c>
      <c r="T38" s="348">
        <v>5.8876999999999997</v>
      </c>
      <c r="U38" s="354">
        <v>5.8967000000000001</v>
      </c>
      <c r="V38" s="348">
        <v>6.3851000000000004</v>
      </c>
      <c r="W38" s="348">
        <v>7.1814999999999998</v>
      </c>
      <c r="X38" s="348">
        <v>7.3093000000000004</v>
      </c>
      <c r="Y38" s="375">
        <v>6.3678999999999997</v>
      </c>
      <c r="Z38" s="348">
        <v>6.7385999999999999</v>
      </c>
      <c r="AA38" s="348">
        <v>9.0266999999999999</v>
      </c>
      <c r="AB38" s="348">
        <v>5.8518999999999997</v>
      </c>
      <c r="AC38" s="348">
        <v>5.9154</v>
      </c>
      <c r="AD38" s="348">
        <v>6.016</v>
      </c>
      <c r="AE38" s="348">
        <v>9.0266999999999999</v>
      </c>
      <c r="AF38" s="348">
        <v>6.8365999999999998</v>
      </c>
      <c r="AG38" s="569"/>
      <c r="AH38" s="346">
        <v>11</v>
      </c>
      <c r="AI38" s="346">
        <v>11</v>
      </c>
      <c r="AJ38" s="346">
        <v>15</v>
      </c>
      <c r="AK38" s="346">
        <v>15</v>
      </c>
      <c r="AL38" s="346">
        <v>4</v>
      </c>
      <c r="AM38" s="346">
        <v>3</v>
      </c>
      <c r="AN38" s="346">
        <v>9</v>
      </c>
      <c r="AO38" s="572">
        <v>6</v>
      </c>
      <c r="AP38" s="346">
        <v>4</v>
      </c>
      <c r="AQ38" s="346">
        <v>7</v>
      </c>
      <c r="AR38" s="346">
        <v>3</v>
      </c>
      <c r="AS38" s="346">
        <v>3</v>
      </c>
      <c r="AT38" s="346">
        <v>1</v>
      </c>
      <c r="AU38" s="346">
        <v>2</v>
      </c>
      <c r="AV38" s="346">
        <v>9</v>
      </c>
      <c r="AW38" s="346">
        <v>9</v>
      </c>
      <c r="AX38" s="346">
        <v>8</v>
      </c>
      <c r="AY38" s="346">
        <v>2</v>
      </c>
      <c r="AZ38" s="584"/>
      <c r="BA38" s="467">
        <v>10.83</v>
      </c>
      <c r="BB38" s="348">
        <v>90.78</v>
      </c>
      <c r="BC38" s="348" t="s">
        <v>430</v>
      </c>
      <c r="BD38" s="348" t="s">
        <v>430</v>
      </c>
      <c r="BE38" s="375">
        <v>-0.01</v>
      </c>
      <c r="BF38" s="375">
        <v>-1.61</v>
      </c>
      <c r="BG38" s="374"/>
      <c r="BH38" s="594">
        <v>-1.61</v>
      </c>
      <c r="BI38" s="348">
        <v>67.739999999999995</v>
      </c>
      <c r="BJ38" s="348">
        <v>23.04</v>
      </c>
      <c r="BK38" s="348" t="s">
        <v>430</v>
      </c>
      <c r="BL38" s="348" t="s">
        <v>430</v>
      </c>
      <c r="BM38" s="375">
        <v>7.88</v>
      </c>
      <c r="BN38" s="375" t="s">
        <v>430</v>
      </c>
      <c r="BO38" s="375">
        <v>2.96</v>
      </c>
      <c r="BP38" s="375" t="s">
        <v>430</v>
      </c>
      <c r="BQ38" s="375">
        <v>-0.01</v>
      </c>
      <c r="BR38" s="374"/>
      <c r="BS38" s="468">
        <v>3.4528384941276502</v>
      </c>
      <c r="BT38" s="348">
        <v>16.656953300220302</v>
      </c>
      <c r="BU38" s="374"/>
      <c r="BV38" s="430" t="s">
        <v>555</v>
      </c>
    </row>
    <row r="39" spans="1:74" s="428" customFormat="1" x14ac:dyDescent="0.25">
      <c r="A39" s="345" t="s">
        <v>7639</v>
      </c>
      <c r="B39" s="374"/>
      <c r="C39" s="719">
        <v>36482</v>
      </c>
      <c r="D39" s="373"/>
      <c r="E39" s="346">
        <v>30630.6</v>
      </c>
      <c r="F39" s="373"/>
      <c r="G39" s="347">
        <v>6014.0474000000004</v>
      </c>
      <c r="H39" s="374"/>
      <c r="I39" s="348">
        <v>0.71780999999999995</v>
      </c>
      <c r="J39" s="348">
        <v>7.33</v>
      </c>
      <c r="K39" s="348">
        <v>0.66574999999999995</v>
      </c>
      <c r="L39" s="348">
        <v>0.71506999999999998</v>
      </c>
      <c r="M39" s="362"/>
      <c r="N39" s="350">
        <v>0.58140000000000003</v>
      </c>
      <c r="O39" s="348">
        <v>0.58140000000000003</v>
      </c>
      <c r="P39" s="348">
        <v>9.7500000000000003E-2</v>
      </c>
      <c r="Q39" s="348">
        <v>3.7170999999999998</v>
      </c>
      <c r="R39" s="348">
        <v>8.9901</v>
      </c>
      <c r="S39" s="348">
        <v>6.5865</v>
      </c>
      <c r="T39" s="348">
        <v>5.952</v>
      </c>
      <c r="U39" s="354">
        <v>5.8823999999999996</v>
      </c>
      <c r="V39" s="348">
        <v>6.3665000000000003</v>
      </c>
      <c r="W39" s="348">
        <v>7.1555</v>
      </c>
      <c r="X39" s="348">
        <v>7.2492999999999999</v>
      </c>
      <c r="Y39" s="375">
        <v>6.2900999999999998</v>
      </c>
      <c r="Z39" s="348">
        <v>6.5955000000000004</v>
      </c>
      <c r="AA39" s="348">
        <v>8.6936</v>
      </c>
      <c r="AB39" s="348">
        <v>5.9691999999999998</v>
      </c>
      <c r="AC39" s="348">
        <v>5.9598000000000004</v>
      </c>
      <c r="AD39" s="348">
        <v>6.0069999999999997</v>
      </c>
      <c r="AE39" s="348">
        <v>8.6936</v>
      </c>
      <c r="AF39" s="348">
        <v>7.0162000000000004</v>
      </c>
      <c r="AG39" s="569"/>
      <c r="AH39" s="346">
        <v>19</v>
      </c>
      <c r="AI39" s="346">
        <v>19</v>
      </c>
      <c r="AJ39" s="346">
        <v>14</v>
      </c>
      <c r="AK39" s="346">
        <v>16</v>
      </c>
      <c r="AL39" s="346">
        <v>8</v>
      </c>
      <c r="AM39" s="346">
        <v>4</v>
      </c>
      <c r="AN39" s="346">
        <v>6</v>
      </c>
      <c r="AO39" s="572">
        <v>9</v>
      </c>
      <c r="AP39" s="346">
        <v>10</v>
      </c>
      <c r="AQ39" s="346">
        <v>9</v>
      </c>
      <c r="AR39" s="346">
        <v>8</v>
      </c>
      <c r="AS39" s="346">
        <v>8</v>
      </c>
      <c r="AT39" s="346">
        <v>6</v>
      </c>
      <c r="AU39" s="346">
        <v>7</v>
      </c>
      <c r="AV39" s="346">
        <v>3</v>
      </c>
      <c r="AW39" s="346">
        <v>6</v>
      </c>
      <c r="AX39" s="346">
        <v>9</v>
      </c>
      <c r="AY39" s="346">
        <v>7</v>
      </c>
      <c r="AZ39" s="584"/>
      <c r="BA39" s="467">
        <v>8.5</v>
      </c>
      <c r="BB39" s="348">
        <v>87.84</v>
      </c>
      <c r="BC39" s="348" t="s">
        <v>430</v>
      </c>
      <c r="BD39" s="348" t="s">
        <v>430</v>
      </c>
      <c r="BE39" s="375" t="s">
        <v>430</v>
      </c>
      <c r="BF39" s="375">
        <v>3.66</v>
      </c>
      <c r="BG39" s="374"/>
      <c r="BH39" s="594">
        <v>3.66</v>
      </c>
      <c r="BI39" s="348">
        <v>66.7</v>
      </c>
      <c r="BJ39" s="348">
        <v>21.14</v>
      </c>
      <c r="BK39" s="348" t="s">
        <v>430</v>
      </c>
      <c r="BL39" s="348" t="s">
        <v>430</v>
      </c>
      <c r="BM39" s="375">
        <v>1.26</v>
      </c>
      <c r="BN39" s="375" t="s">
        <v>430</v>
      </c>
      <c r="BO39" s="375">
        <v>7.23</v>
      </c>
      <c r="BP39" s="375" t="s">
        <v>430</v>
      </c>
      <c r="BQ39" s="375" t="s">
        <v>430</v>
      </c>
      <c r="BR39" s="374"/>
      <c r="BS39" s="468">
        <v>2.7766750180563302</v>
      </c>
      <c r="BT39" s="348">
        <v>11.5298591919291</v>
      </c>
      <c r="BU39" s="374"/>
      <c r="BV39" s="430" t="s">
        <v>555</v>
      </c>
    </row>
    <row r="40" spans="1:74" s="428" customFormat="1" x14ac:dyDescent="0.25">
      <c r="A40" s="345" t="s">
        <v>7640</v>
      </c>
      <c r="B40" s="374"/>
      <c r="C40" s="719">
        <v>43683</v>
      </c>
      <c r="D40" s="373"/>
      <c r="E40" s="346">
        <v>20106.8</v>
      </c>
      <c r="F40" s="373"/>
      <c r="G40" s="347">
        <v>1506.309</v>
      </c>
      <c r="H40" s="374"/>
      <c r="I40" s="348">
        <v>0.79725999999999997</v>
      </c>
      <c r="J40" s="348">
        <v>7.19</v>
      </c>
      <c r="K40" s="348">
        <v>0.74246999999999996</v>
      </c>
      <c r="L40" s="348">
        <v>0.79725999999999997</v>
      </c>
      <c r="M40" s="362"/>
      <c r="N40" s="350">
        <v>1.2302999999999999</v>
      </c>
      <c r="O40" s="348">
        <v>1.2302999999999999</v>
      </c>
      <c r="P40" s="348">
        <v>0.32229999999999998</v>
      </c>
      <c r="Q40" s="348">
        <v>4.0099</v>
      </c>
      <c r="R40" s="348">
        <v>9.1186000000000007</v>
      </c>
      <c r="S40" s="348">
        <v>6.5688000000000004</v>
      </c>
      <c r="T40" s="348">
        <v>5.9890999999999996</v>
      </c>
      <c r="U40" s="354">
        <v>5.9423000000000004</v>
      </c>
      <c r="V40" s="348">
        <v>6.4268000000000001</v>
      </c>
      <c r="W40" s="348">
        <v>7.2256999999999998</v>
      </c>
      <c r="X40" s="348">
        <v>7.3117999999999999</v>
      </c>
      <c r="Y40" s="375">
        <v>6.3385999999999996</v>
      </c>
      <c r="Z40" s="348" t="s">
        <v>430</v>
      </c>
      <c r="AA40" s="348">
        <v>8.7865000000000002</v>
      </c>
      <c r="AB40" s="348">
        <v>5.9634999999999998</v>
      </c>
      <c r="AC40" s="348">
        <v>6.0045999999999999</v>
      </c>
      <c r="AD40" s="348">
        <v>6.0720999999999998</v>
      </c>
      <c r="AE40" s="348">
        <v>8.7865000000000002</v>
      </c>
      <c r="AF40" s="348">
        <v>6.2774000000000001</v>
      </c>
      <c r="AG40" s="569"/>
      <c r="AH40" s="346">
        <v>13</v>
      </c>
      <c r="AI40" s="346">
        <v>13</v>
      </c>
      <c r="AJ40" s="346">
        <v>8</v>
      </c>
      <c r="AK40" s="346">
        <v>8</v>
      </c>
      <c r="AL40" s="346">
        <v>5</v>
      </c>
      <c r="AM40" s="346">
        <v>6</v>
      </c>
      <c r="AN40" s="346">
        <v>2</v>
      </c>
      <c r="AO40" s="572">
        <v>1</v>
      </c>
      <c r="AP40" s="346">
        <v>2</v>
      </c>
      <c r="AQ40" s="346">
        <v>2</v>
      </c>
      <c r="AR40" s="346">
        <v>2</v>
      </c>
      <c r="AS40" s="346">
        <v>5</v>
      </c>
      <c r="AT40" s="346" t="s">
        <v>430</v>
      </c>
      <c r="AU40" s="346">
        <v>5</v>
      </c>
      <c r="AV40" s="346">
        <v>4</v>
      </c>
      <c r="AW40" s="346">
        <v>1</v>
      </c>
      <c r="AX40" s="346">
        <v>1</v>
      </c>
      <c r="AY40" s="346">
        <v>5</v>
      </c>
      <c r="AZ40" s="584"/>
      <c r="BA40" s="467">
        <v>12.81</v>
      </c>
      <c r="BB40" s="348">
        <v>90.19</v>
      </c>
      <c r="BC40" s="348" t="s">
        <v>430</v>
      </c>
      <c r="BD40" s="348" t="s">
        <v>430</v>
      </c>
      <c r="BE40" s="375">
        <v>-0.01</v>
      </c>
      <c r="BF40" s="375">
        <v>-2.99</v>
      </c>
      <c r="BG40" s="374"/>
      <c r="BH40" s="594">
        <v>-2.99</v>
      </c>
      <c r="BI40" s="348">
        <v>69.72</v>
      </c>
      <c r="BJ40" s="348">
        <v>20.47</v>
      </c>
      <c r="BK40" s="348" t="s">
        <v>430</v>
      </c>
      <c r="BL40" s="348" t="s">
        <v>430</v>
      </c>
      <c r="BM40" s="375">
        <v>2.4300000000000002</v>
      </c>
      <c r="BN40" s="375" t="s">
        <v>430</v>
      </c>
      <c r="BO40" s="375">
        <v>10.38</v>
      </c>
      <c r="BP40" s="375" t="s">
        <v>430</v>
      </c>
      <c r="BQ40" s="375">
        <v>-0.01</v>
      </c>
      <c r="BR40" s="374"/>
      <c r="BS40" s="468">
        <v>0.488007361268819</v>
      </c>
      <c r="BT40" s="348">
        <v>8.8434321629929205</v>
      </c>
      <c r="BU40" s="374"/>
      <c r="BV40" s="430" t="s">
        <v>555</v>
      </c>
    </row>
    <row r="41" spans="1:74" s="428" customFormat="1" x14ac:dyDescent="0.25">
      <c r="A41" s="345" t="s">
        <v>7641</v>
      </c>
      <c r="B41" s="374"/>
      <c r="C41" s="719">
        <v>38519</v>
      </c>
      <c r="D41" s="373"/>
      <c r="E41" s="346">
        <v>21422.7</v>
      </c>
      <c r="F41" s="373"/>
      <c r="G41" s="347">
        <v>4366.6521000000002</v>
      </c>
      <c r="H41" s="374"/>
      <c r="I41" s="348">
        <v>0.78356000000000003</v>
      </c>
      <c r="J41" s="348">
        <v>7.32</v>
      </c>
      <c r="K41" s="348">
        <v>0.72877000000000003</v>
      </c>
      <c r="L41" s="348">
        <v>0.78356000000000003</v>
      </c>
      <c r="M41" s="362"/>
      <c r="N41" s="350">
        <v>1.2297</v>
      </c>
      <c r="O41" s="348">
        <v>1.2297</v>
      </c>
      <c r="P41" s="348">
        <v>0.1663</v>
      </c>
      <c r="Q41" s="348">
        <v>3.9243999999999999</v>
      </c>
      <c r="R41" s="348">
        <v>9.0055999999999994</v>
      </c>
      <c r="S41" s="348">
        <v>6.5351999999999997</v>
      </c>
      <c r="T41" s="348">
        <v>5.8711000000000002</v>
      </c>
      <c r="U41" s="354">
        <v>5.8531000000000004</v>
      </c>
      <c r="V41" s="348">
        <v>6.3818999999999999</v>
      </c>
      <c r="W41" s="348">
        <v>7.1849999999999996</v>
      </c>
      <c r="X41" s="348">
        <v>7.3022</v>
      </c>
      <c r="Y41" s="375">
        <v>6.3758999999999997</v>
      </c>
      <c r="Z41" s="348">
        <v>6.6578999999999997</v>
      </c>
      <c r="AA41" s="348">
        <v>8.6700999999999997</v>
      </c>
      <c r="AB41" s="348">
        <v>5.8021000000000003</v>
      </c>
      <c r="AC41" s="348">
        <v>5.8897000000000004</v>
      </c>
      <c r="AD41" s="348">
        <v>5.9893000000000001</v>
      </c>
      <c r="AE41" s="348">
        <v>8.6700999999999997</v>
      </c>
      <c r="AF41" s="348">
        <v>7.3156999999999996</v>
      </c>
      <c r="AG41" s="569"/>
      <c r="AH41" s="346">
        <v>14</v>
      </c>
      <c r="AI41" s="346">
        <v>14</v>
      </c>
      <c r="AJ41" s="346">
        <v>11</v>
      </c>
      <c r="AK41" s="346">
        <v>13</v>
      </c>
      <c r="AL41" s="346">
        <v>7</v>
      </c>
      <c r="AM41" s="346">
        <v>8</v>
      </c>
      <c r="AN41" s="346">
        <v>10</v>
      </c>
      <c r="AO41" s="572">
        <v>11</v>
      </c>
      <c r="AP41" s="346">
        <v>7</v>
      </c>
      <c r="AQ41" s="346">
        <v>6</v>
      </c>
      <c r="AR41" s="346">
        <v>5</v>
      </c>
      <c r="AS41" s="346">
        <v>2</v>
      </c>
      <c r="AT41" s="346">
        <v>3</v>
      </c>
      <c r="AU41" s="346">
        <v>9</v>
      </c>
      <c r="AV41" s="346">
        <v>11</v>
      </c>
      <c r="AW41" s="346">
        <v>10</v>
      </c>
      <c r="AX41" s="346">
        <v>11</v>
      </c>
      <c r="AY41" s="346">
        <v>9</v>
      </c>
      <c r="AZ41" s="584"/>
      <c r="BA41" s="467">
        <v>13.7</v>
      </c>
      <c r="BB41" s="348">
        <v>88.03</v>
      </c>
      <c r="BC41" s="348" t="s">
        <v>430</v>
      </c>
      <c r="BD41" s="348" t="s">
        <v>430</v>
      </c>
      <c r="BE41" s="375" t="s">
        <v>430</v>
      </c>
      <c r="BF41" s="375">
        <v>-1.73</v>
      </c>
      <c r="BG41" s="374"/>
      <c r="BH41" s="594">
        <v>-1.75</v>
      </c>
      <c r="BI41" s="348">
        <v>64.12</v>
      </c>
      <c r="BJ41" s="348">
        <v>23.91</v>
      </c>
      <c r="BK41" s="348" t="s">
        <v>430</v>
      </c>
      <c r="BL41" s="348" t="s">
        <v>430</v>
      </c>
      <c r="BM41" s="375">
        <v>2.52</v>
      </c>
      <c r="BN41" s="375" t="s">
        <v>430</v>
      </c>
      <c r="BO41" s="375">
        <v>11.18</v>
      </c>
      <c r="BP41" s="375" t="s">
        <v>430</v>
      </c>
      <c r="BQ41" s="375" t="s">
        <v>430</v>
      </c>
      <c r="BR41" s="374"/>
      <c r="BS41" s="468">
        <v>0.96939176999999999</v>
      </c>
      <c r="BT41" s="348">
        <v>12.433450179999999</v>
      </c>
      <c r="BU41" s="374"/>
      <c r="BV41" s="430" t="s">
        <v>555</v>
      </c>
    </row>
    <row r="42" spans="1:74" s="428" customFormat="1" x14ac:dyDescent="0.25">
      <c r="A42" s="345" t="s">
        <v>7642</v>
      </c>
      <c r="B42" s="374"/>
      <c r="C42" s="719">
        <v>40004</v>
      </c>
      <c r="D42" s="373"/>
      <c r="E42" s="346">
        <v>19815.8</v>
      </c>
      <c r="F42" s="373"/>
      <c r="G42" s="347">
        <v>3245.9659000000001</v>
      </c>
      <c r="H42" s="374"/>
      <c r="I42" s="348">
        <v>0.72877000000000003</v>
      </c>
      <c r="J42" s="348">
        <v>7.39</v>
      </c>
      <c r="K42" s="348">
        <v>0.72877000000000003</v>
      </c>
      <c r="L42" s="348">
        <v>0.72877000000000003</v>
      </c>
      <c r="M42" s="362"/>
      <c r="N42" s="350">
        <v>1.4575</v>
      </c>
      <c r="O42" s="348">
        <v>1.4575</v>
      </c>
      <c r="P42" s="348">
        <v>0.46800000000000003</v>
      </c>
      <c r="Q42" s="348">
        <v>4.1338999999999997</v>
      </c>
      <c r="R42" s="348">
        <v>9.0298999999999996</v>
      </c>
      <c r="S42" s="348">
        <v>6.5014000000000003</v>
      </c>
      <c r="T42" s="348">
        <v>5.9535</v>
      </c>
      <c r="U42" s="354">
        <v>5.9413999999999998</v>
      </c>
      <c r="V42" s="348">
        <v>6.4297000000000004</v>
      </c>
      <c r="W42" s="348">
        <v>7.2398999999999996</v>
      </c>
      <c r="X42" s="348">
        <v>7.3395999999999999</v>
      </c>
      <c r="Y42" s="375">
        <v>6.3849999999999998</v>
      </c>
      <c r="Z42" s="348">
        <v>6.6532</v>
      </c>
      <c r="AA42" s="348">
        <v>8.6618999999999993</v>
      </c>
      <c r="AB42" s="348">
        <v>5.8559999999999999</v>
      </c>
      <c r="AC42" s="348">
        <v>5.9801000000000002</v>
      </c>
      <c r="AD42" s="348">
        <v>6.0673000000000004</v>
      </c>
      <c r="AE42" s="348">
        <v>8.6618999999999993</v>
      </c>
      <c r="AF42" s="348">
        <v>7.2553000000000001</v>
      </c>
      <c r="AG42" s="569"/>
      <c r="AH42" s="346">
        <v>4</v>
      </c>
      <c r="AI42" s="346">
        <v>4</v>
      </c>
      <c r="AJ42" s="346">
        <v>3</v>
      </c>
      <c r="AK42" s="346">
        <v>4</v>
      </c>
      <c r="AL42" s="346">
        <v>6</v>
      </c>
      <c r="AM42" s="346">
        <v>10</v>
      </c>
      <c r="AN42" s="346">
        <v>5</v>
      </c>
      <c r="AO42" s="572">
        <v>2</v>
      </c>
      <c r="AP42" s="346">
        <v>1</v>
      </c>
      <c r="AQ42" s="346">
        <v>1</v>
      </c>
      <c r="AR42" s="346">
        <v>1</v>
      </c>
      <c r="AS42" s="346">
        <v>1</v>
      </c>
      <c r="AT42" s="346">
        <v>4</v>
      </c>
      <c r="AU42" s="346">
        <v>10</v>
      </c>
      <c r="AV42" s="346">
        <v>8</v>
      </c>
      <c r="AW42" s="346">
        <v>4</v>
      </c>
      <c r="AX42" s="346">
        <v>2</v>
      </c>
      <c r="AY42" s="346">
        <v>10</v>
      </c>
      <c r="AZ42" s="584"/>
      <c r="BA42" s="467">
        <v>6.44</v>
      </c>
      <c r="BB42" s="348">
        <v>90.35</v>
      </c>
      <c r="BC42" s="348" t="s">
        <v>430</v>
      </c>
      <c r="BD42" s="348" t="s">
        <v>430</v>
      </c>
      <c r="BE42" s="375" t="s">
        <v>430</v>
      </c>
      <c r="BF42" s="375">
        <v>3.21</v>
      </c>
      <c r="BG42" s="374"/>
      <c r="BH42" s="594">
        <v>3.21</v>
      </c>
      <c r="BI42" s="348">
        <v>68</v>
      </c>
      <c r="BJ42" s="348">
        <v>22.35</v>
      </c>
      <c r="BK42" s="348" t="s">
        <v>430</v>
      </c>
      <c r="BL42" s="348" t="s">
        <v>430</v>
      </c>
      <c r="BM42" s="375">
        <v>2.34</v>
      </c>
      <c r="BN42" s="375" t="s">
        <v>430</v>
      </c>
      <c r="BO42" s="375">
        <v>4.09</v>
      </c>
      <c r="BP42" s="375" t="s">
        <v>430</v>
      </c>
      <c r="BQ42" s="375" t="s">
        <v>430</v>
      </c>
      <c r="BR42" s="374"/>
      <c r="BS42" s="468">
        <v>1.52566909015257</v>
      </c>
      <c r="BT42" s="348">
        <v>12.5312294512531</v>
      </c>
      <c r="BU42" s="374"/>
      <c r="BV42" s="430" t="s">
        <v>555</v>
      </c>
    </row>
    <row r="43" spans="1:74" s="428" customFormat="1" x14ac:dyDescent="0.25">
      <c r="A43" s="345" t="s">
        <v>7643</v>
      </c>
      <c r="B43" s="374"/>
      <c r="C43" s="719">
        <v>37670</v>
      </c>
      <c r="D43" s="373"/>
      <c r="E43" s="346">
        <v>15782.9</v>
      </c>
      <c r="F43" s="373"/>
      <c r="G43" s="347">
        <v>42.414000000000001</v>
      </c>
      <c r="H43" s="374"/>
      <c r="I43" s="348">
        <v>0.74795</v>
      </c>
      <c r="J43" s="348">
        <v>7.12</v>
      </c>
      <c r="K43" s="348">
        <v>0.74795</v>
      </c>
      <c r="L43" s="348">
        <v>0.74795</v>
      </c>
      <c r="M43" s="362"/>
      <c r="N43" s="350">
        <v>1.6353</v>
      </c>
      <c r="O43" s="348">
        <v>1.6353</v>
      </c>
      <c r="P43" s="348">
        <v>0.14749999999999999</v>
      </c>
      <c r="Q43" s="348">
        <v>4.1496000000000004</v>
      </c>
      <c r="R43" s="348">
        <v>8.9873999999999992</v>
      </c>
      <c r="S43" s="348">
        <v>6.5231000000000003</v>
      </c>
      <c r="T43" s="348">
        <v>6.0041000000000002</v>
      </c>
      <c r="U43" s="354">
        <v>5.9138000000000002</v>
      </c>
      <c r="V43" s="348">
        <v>6.3830999999999998</v>
      </c>
      <c r="W43" s="348">
        <v>7.03</v>
      </c>
      <c r="X43" s="348">
        <v>6.9375</v>
      </c>
      <c r="Y43" s="375">
        <v>5.8053999999999997</v>
      </c>
      <c r="Z43" s="348">
        <v>5.931</v>
      </c>
      <c r="AA43" s="348">
        <v>8.6123999999999992</v>
      </c>
      <c r="AB43" s="348">
        <v>5.9996</v>
      </c>
      <c r="AC43" s="348">
        <v>6.0010000000000003</v>
      </c>
      <c r="AD43" s="348">
        <v>6.0319000000000003</v>
      </c>
      <c r="AE43" s="348">
        <v>8.6123999999999992</v>
      </c>
      <c r="AF43" s="348">
        <v>6.4252000000000002</v>
      </c>
      <c r="AG43" s="569"/>
      <c r="AH43" s="346">
        <v>2</v>
      </c>
      <c r="AI43" s="346">
        <v>2</v>
      </c>
      <c r="AJ43" s="346">
        <v>12</v>
      </c>
      <c r="AK43" s="346">
        <v>3</v>
      </c>
      <c r="AL43" s="346">
        <v>9</v>
      </c>
      <c r="AM43" s="346">
        <v>9</v>
      </c>
      <c r="AN43" s="346">
        <v>1</v>
      </c>
      <c r="AO43" s="572">
        <v>4</v>
      </c>
      <c r="AP43" s="346">
        <v>6</v>
      </c>
      <c r="AQ43" s="346">
        <v>13</v>
      </c>
      <c r="AR43" s="346">
        <v>15</v>
      </c>
      <c r="AS43" s="346">
        <v>16</v>
      </c>
      <c r="AT43" s="346">
        <v>13</v>
      </c>
      <c r="AU43" s="346">
        <v>11</v>
      </c>
      <c r="AV43" s="346">
        <v>2</v>
      </c>
      <c r="AW43" s="346">
        <v>2</v>
      </c>
      <c r="AX43" s="346">
        <v>4</v>
      </c>
      <c r="AY43" s="346">
        <v>11</v>
      </c>
      <c r="AZ43" s="584"/>
      <c r="BA43" s="467">
        <v>12.48</v>
      </c>
      <c r="BB43" s="348">
        <v>83.57</v>
      </c>
      <c r="BC43" s="348" t="s">
        <v>430</v>
      </c>
      <c r="BD43" s="348" t="s">
        <v>430</v>
      </c>
      <c r="BE43" s="375" t="s">
        <v>430</v>
      </c>
      <c r="BF43" s="375">
        <v>3.95</v>
      </c>
      <c r="BG43" s="374"/>
      <c r="BH43" s="594">
        <v>3.95</v>
      </c>
      <c r="BI43" s="348">
        <v>69.84</v>
      </c>
      <c r="BJ43" s="348">
        <v>13.73</v>
      </c>
      <c r="BK43" s="348" t="s">
        <v>430</v>
      </c>
      <c r="BL43" s="348" t="s">
        <v>430</v>
      </c>
      <c r="BM43" s="375">
        <v>4.55</v>
      </c>
      <c r="BN43" s="375" t="s">
        <v>430</v>
      </c>
      <c r="BO43" s="375">
        <v>7.92</v>
      </c>
      <c r="BP43" s="375" t="s">
        <v>430</v>
      </c>
      <c r="BQ43" s="375" t="s">
        <v>430</v>
      </c>
      <c r="BR43" s="374"/>
      <c r="BS43" s="468">
        <v>0.86968760000000001</v>
      </c>
      <c r="BT43" s="348">
        <v>7.6007133800000002</v>
      </c>
      <c r="BU43" s="374"/>
      <c r="BV43" s="430" t="s">
        <v>555</v>
      </c>
    </row>
    <row r="44" spans="1:74" s="428" customFormat="1" x14ac:dyDescent="0.25">
      <c r="A44" s="345" t="s">
        <v>7644</v>
      </c>
      <c r="B44" s="374"/>
      <c r="C44" s="719">
        <v>36433</v>
      </c>
      <c r="D44" s="373"/>
      <c r="E44" s="346">
        <v>10213.9</v>
      </c>
      <c r="F44" s="373"/>
      <c r="G44" s="347">
        <v>55.317999999999998</v>
      </c>
      <c r="H44" s="374"/>
      <c r="I44" s="348">
        <v>0.77</v>
      </c>
      <c r="J44" s="348">
        <v>7.26</v>
      </c>
      <c r="K44" s="348">
        <v>0.72</v>
      </c>
      <c r="L44" s="348">
        <v>0.77</v>
      </c>
      <c r="M44" s="362"/>
      <c r="N44" s="350">
        <v>1.0558000000000001</v>
      </c>
      <c r="O44" s="348">
        <v>1.0558000000000001</v>
      </c>
      <c r="P44" s="348">
        <v>0.2545</v>
      </c>
      <c r="Q44" s="348">
        <v>4.0548000000000002</v>
      </c>
      <c r="R44" s="348">
        <v>9.2911000000000001</v>
      </c>
      <c r="S44" s="348">
        <v>6.7134</v>
      </c>
      <c r="T44" s="348">
        <v>5.8693</v>
      </c>
      <c r="U44" s="354">
        <v>5.8430999999999997</v>
      </c>
      <c r="V44" s="348">
        <v>6.2591999999999999</v>
      </c>
      <c r="W44" s="348">
        <v>6.8856999999999999</v>
      </c>
      <c r="X44" s="348">
        <v>6.9942000000000002</v>
      </c>
      <c r="Y44" s="375">
        <v>5.9566999999999997</v>
      </c>
      <c r="Z44" s="348">
        <v>6.1913999999999998</v>
      </c>
      <c r="AA44" s="348">
        <v>9.1376000000000008</v>
      </c>
      <c r="AB44" s="348">
        <v>5.8440000000000003</v>
      </c>
      <c r="AC44" s="348">
        <v>5.8836000000000004</v>
      </c>
      <c r="AD44" s="348">
        <v>5.9615</v>
      </c>
      <c r="AE44" s="348">
        <v>9.1376000000000008</v>
      </c>
      <c r="AF44" s="348">
        <v>6.6439000000000004</v>
      </c>
      <c r="AG44" s="569"/>
      <c r="AH44" s="346">
        <v>16</v>
      </c>
      <c r="AI44" s="346">
        <v>16</v>
      </c>
      <c r="AJ44" s="346">
        <v>10</v>
      </c>
      <c r="AK44" s="346">
        <v>6</v>
      </c>
      <c r="AL44" s="346">
        <v>1</v>
      </c>
      <c r="AM44" s="346">
        <v>1</v>
      </c>
      <c r="AN44" s="346">
        <v>11</v>
      </c>
      <c r="AO44" s="572">
        <v>13</v>
      </c>
      <c r="AP44" s="346">
        <v>15</v>
      </c>
      <c r="AQ44" s="346">
        <v>16</v>
      </c>
      <c r="AR44" s="346">
        <v>14</v>
      </c>
      <c r="AS44" s="346">
        <v>11</v>
      </c>
      <c r="AT44" s="346">
        <v>12</v>
      </c>
      <c r="AU44" s="346">
        <v>1</v>
      </c>
      <c r="AV44" s="346">
        <v>10</v>
      </c>
      <c r="AW44" s="346">
        <v>11</v>
      </c>
      <c r="AX44" s="346">
        <v>12</v>
      </c>
      <c r="AY44" s="346">
        <v>1</v>
      </c>
      <c r="AZ44" s="584"/>
      <c r="BA44" s="467">
        <v>14.05</v>
      </c>
      <c r="BB44" s="348">
        <v>84.86</v>
      </c>
      <c r="BC44" s="348" t="s">
        <v>430</v>
      </c>
      <c r="BD44" s="348" t="s">
        <v>430</v>
      </c>
      <c r="BE44" s="375" t="s">
        <v>430</v>
      </c>
      <c r="BF44" s="375">
        <v>1.0900000000000001</v>
      </c>
      <c r="BG44" s="374"/>
      <c r="BH44" s="594">
        <v>1.0900000000000001</v>
      </c>
      <c r="BI44" s="348">
        <v>67.400000000000006</v>
      </c>
      <c r="BJ44" s="348">
        <v>17.46</v>
      </c>
      <c r="BK44" s="348" t="s">
        <v>430</v>
      </c>
      <c r="BL44" s="348" t="s">
        <v>430</v>
      </c>
      <c r="BM44" s="375">
        <v>6.64</v>
      </c>
      <c r="BN44" s="375" t="s">
        <v>430</v>
      </c>
      <c r="BO44" s="375">
        <v>7.41</v>
      </c>
      <c r="BP44" s="375" t="s">
        <v>430</v>
      </c>
      <c r="BQ44" s="375" t="s">
        <v>430</v>
      </c>
      <c r="BR44" s="374"/>
      <c r="BS44" s="468" t="s">
        <v>430</v>
      </c>
      <c r="BT44" s="348">
        <v>12.676092560000001</v>
      </c>
      <c r="BU44" s="374"/>
      <c r="BV44" s="430" t="s">
        <v>555</v>
      </c>
    </row>
    <row r="45" spans="1:74" s="428" customFormat="1" x14ac:dyDescent="0.25">
      <c r="A45" s="345" t="s">
        <v>7645</v>
      </c>
      <c r="B45" s="374"/>
      <c r="C45" s="719">
        <v>40053</v>
      </c>
      <c r="D45" s="373"/>
      <c r="E45" s="346">
        <v>6316.21</v>
      </c>
      <c r="F45" s="373"/>
      <c r="G45" s="347">
        <v>3199.8789999999999</v>
      </c>
      <c r="H45" s="374"/>
      <c r="I45" s="348">
        <v>0.69589000000000001</v>
      </c>
      <c r="J45" s="348">
        <v>7.09</v>
      </c>
      <c r="K45" s="348">
        <v>0.69589000000000001</v>
      </c>
      <c r="L45" s="348">
        <v>0.69589000000000001</v>
      </c>
      <c r="M45" s="362"/>
      <c r="N45" s="350">
        <v>1.4519</v>
      </c>
      <c r="O45" s="348">
        <v>1.4519</v>
      </c>
      <c r="P45" s="348">
        <v>0.2762</v>
      </c>
      <c r="Q45" s="348">
        <v>3.9384999999999999</v>
      </c>
      <c r="R45" s="348">
        <v>8.7149000000000001</v>
      </c>
      <c r="S45" s="348">
        <v>6.2571000000000003</v>
      </c>
      <c r="T45" s="348">
        <v>5.7506000000000004</v>
      </c>
      <c r="U45" s="354">
        <v>5.6919000000000004</v>
      </c>
      <c r="V45" s="348">
        <v>6.1704999999999997</v>
      </c>
      <c r="W45" s="348">
        <v>6.9286000000000003</v>
      </c>
      <c r="X45" s="348">
        <v>7.0148000000000001</v>
      </c>
      <c r="Y45" s="375">
        <v>5.9212999999999996</v>
      </c>
      <c r="Z45" s="348">
        <v>6.2758000000000003</v>
      </c>
      <c r="AA45" s="348">
        <v>8.5538000000000007</v>
      </c>
      <c r="AB45" s="348">
        <v>5.6791999999999998</v>
      </c>
      <c r="AC45" s="348">
        <v>5.7735000000000003</v>
      </c>
      <c r="AD45" s="348">
        <v>5.8278999999999996</v>
      </c>
      <c r="AE45" s="348">
        <v>8.5538000000000007</v>
      </c>
      <c r="AF45" s="348">
        <v>7.2247000000000003</v>
      </c>
      <c r="AG45" s="569"/>
      <c r="AH45" s="346">
        <v>6</v>
      </c>
      <c r="AI45" s="346">
        <v>6</v>
      </c>
      <c r="AJ45" s="346">
        <v>9</v>
      </c>
      <c r="AK45" s="346">
        <v>12</v>
      </c>
      <c r="AL45" s="346">
        <v>17</v>
      </c>
      <c r="AM45" s="346">
        <v>16</v>
      </c>
      <c r="AN45" s="346">
        <v>16</v>
      </c>
      <c r="AO45" s="572">
        <v>16</v>
      </c>
      <c r="AP45" s="346">
        <v>16</v>
      </c>
      <c r="AQ45" s="346">
        <v>15</v>
      </c>
      <c r="AR45" s="346">
        <v>13</v>
      </c>
      <c r="AS45" s="346">
        <v>13</v>
      </c>
      <c r="AT45" s="346">
        <v>9</v>
      </c>
      <c r="AU45" s="346">
        <v>13</v>
      </c>
      <c r="AV45" s="346">
        <v>16</v>
      </c>
      <c r="AW45" s="346">
        <v>16</v>
      </c>
      <c r="AX45" s="346">
        <v>16</v>
      </c>
      <c r="AY45" s="346">
        <v>13</v>
      </c>
      <c r="AZ45" s="584"/>
      <c r="BA45" s="467">
        <v>13.78</v>
      </c>
      <c r="BB45" s="348">
        <v>80.14</v>
      </c>
      <c r="BC45" s="348" t="s">
        <v>430</v>
      </c>
      <c r="BD45" s="348" t="s">
        <v>430</v>
      </c>
      <c r="BE45" s="375" t="s">
        <v>430</v>
      </c>
      <c r="BF45" s="375">
        <v>6.07</v>
      </c>
      <c r="BG45" s="374"/>
      <c r="BH45" s="594">
        <v>6.07</v>
      </c>
      <c r="BI45" s="348">
        <v>53.62</v>
      </c>
      <c r="BJ45" s="348">
        <v>26.52</v>
      </c>
      <c r="BK45" s="348" t="s">
        <v>430</v>
      </c>
      <c r="BL45" s="348" t="s">
        <v>430</v>
      </c>
      <c r="BM45" s="375">
        <v>1.41</v>
      </c>
      <c r="BN45" s="375" t="s">
        <v>430</v>
      </c>
      <c r="BO45" s="375">
        <v>12.38</v>
      </c>
      <c r="BP45" s="375" t="s">
        <v>430</v>
      </c>
      <c r="BQ45" s="375" t="s">
        <v>430</v>
      </c>
      <c r="BR45" s="374"/>
      <c r="BS45" s="468">
        <v>2.0379556502037901</v>
      </c>
      <c r="BT45" s="348">
        <v>14.1932670314193</v>
      </c>
      <c r="BU45" s="374"/>
      <c r="BV45" s="430" t="s">
        <v>555</v>
      </c>
    </row>
    <row r="46" spans="1:74" s="428" customFormat="1" x14ac:dyDescent="0.25">
      <c r="A46" s="345" t="s">
        <v>7646</v>
      </c>
      <c r="B46" s="374"/>
      <c r="C46" s="719">
        <v>38574</v>
      </c>
      <c r="D46" s="373"/>
      <c r="E46" s="346">
        <v>6869.19</v>
      </c>
      <c r="F46" s="373"/>
      <c r="G46" s="347">
        <v>27.7469</v>
      </c>
      <c r="H46" s="374"/>
      <c r="I46" s="348">
        <v>0.80618999999999996</v>
      </c>
      <c r="J46" s="348">
        <v>7.2</v>
      </c>
      <c r="K46" s="348">
        <v>0.75858000000000003</v>
      </c>
      <c r="L46" s="348">
        <v>0.80537000000000003</v>
      </c>
      <c r="M46" s="362"/>
      <c r="N46" s="350">
        <v>1.4472</v>
      </c>
      <c r="O46" s="348">
        <v>1.4472</v>
      </c>
      <c r="P46" s="348">
        <v>0.41349999999999998</v>
      </c>
      <c r="Q46" s="348">
        <v>4.1032000000000002</v>
      </c>
      <c r="R46" s="348">
        <v>8.7766999999999999</v>
      </c>
      <c r="S46" s="348">
        <v>6.3552999999999997</v>
      </c>
      <c r="T46" s="348">
        <v>5.8068999999999997</v>
      </c>
      <c r="U46" s="354">
        <v>5.7866</v>
      </c>
      <c r="V46" s="348">
        <v>6.2731000000000003</v>
      </c>
      <c r="W46" s="348">
        <v>7.0427</v>
      </c>
      <c r="X46" s="348">
        <v>7.0641999999999996</v>
      </c>
      <c r="Y46" s="375">
        <v>5.9138999999999999</v>
      </c>
      <c r="Z46" s="348">
        <v>6.5006000000000004</v>
      </c>
      <c r="AA46" s="348">
        <v>8.7776999999999994</v>
      </c>
      <c r="AB46" s="348">
        <v>5.7213000000000003</v>
      </c>
      <c r="AC46" s="348">
        <v>5.8304</v>
      </c>
      <c r="AD46" s="348">
        <v>5.9179000000000004</v>
      </c>
      <c r="AE46" s="348">
        <v>8.7776999999999994</v>
      </c>
      <c r="AF46" s="348">
        <v>7.1224999999999996</v>
      </c>
      <c r="AG46" s="569"/>
      <c r="AH46" s="346">
        <v>7</v>
      </c>
      <c r="AI46" s="346">
        <v>7</v>
      </c>
      <c r="AJ46" s="346">
        <v>5</v>
      </c>
      <c r="AK46" s="346">
        <v>5</v>
      </c>
      <c r="AL46" s="346">
        <v>15</v>
      </c>
      <c r="AM46" s="346">
        <v>14</v>
      </c>
      <c r="AN46" s="346">
        <v>14</v>
      </c>
      <c r="AO46" s="572">
        <v>15</v>
      </c>
      <c r="AP46" s="346">
        <v>14</v>
      </c>
      <c r="AQ46" s="346">
        <v>12</v>
      </c>
      <c r="AR46" s="346">
        <v>10</v>
      </c>
      <c r="AS46" s="346">
        <v>14</v>
      </c>
      <c r="AT46" s="346">
        <v>8</v>
      </c>
      <c r="AU46" s="346">
        <v>6</v>
      </c>
      <c r="AV46" s="346">
        <v>14</v>
      </c>
      <c r="AW46" s="346">
        <v>14</v>
      </c>
      <c r="AX46" s="346">
        <v>15</v>
      </c>
      <c r="AY46" s="346">
        <v>6</v>
      </c>
      <c r="AZ46" s="584"/>
      <c r="BA46" s="467">
        <v>13.85</v>
      </c>
      <c r="BB46" s="348">
        <v>83.7</v>
      </c>
      <c r="BC46" s="348" t="s">
        <v>430</v>
      </c>
      <c r="BD46" s="348" t="s">
        <v>430</v>
      </c>
      <c r="BE46" s="375" t="s">
        <v>430</v>
      </c>
      <c r="BF46" s="375">
        <v>2.4500000000000002</v>
      </c>
      <c r="BG46" s="374"/>
      <c r="BH46" s="594">
        <v>2.4500000000000002</v>
      </c>
      <c r="BI46" s="348">
        <v>56.88</v>
      </c>
      <c r="BJ46" s="348">
        <v>26.82</v>
      </c>
      <c r="BK46" s="348" t="s">
        <v>430</v>
      </c>
      <c r="BL46" s="348" t="s">
        <v>430</v>
      </c>
      <c r="BM46" s="375">
        <v>4.62</v>
      </c>
      <c r="BN46" s="375" t="s">
        <v>430</v>
      </c>
      <c r="BO46" s="375">
        <v>9.23</v>
      </c>
      <c r="BP46" s="375" t="s">
        <v>430</v>
      </c>
      <c r="BQ46" s="375" t="s">
        <v>430</v>
      </c>
      <c r="BR46" s="374"/>
      <c r="BS46" s="468">
        <v>3.9171025099999999</v>
      </c>
      <c r="BT46" s="348">
        <v>13.33886957</v>
      </c>
      <c r="BU46" s="374"/>
      <c r="BV46" s="430" t="s">
        <v>555</v>
      </c>
    </row>
    <row r="47" spans="1:74" s="428" customFormat="1" x14ac:dyDescent="0.25">
      <c r="A47" s="345" t="s">
        <v>7647</v>
      </c>
      <c r="B47" s="374"/>
      <c r="C47" s="719">
        <v>44774</v>
      </c>
      <c r="D47" s="373"/>
      <c r="E47" s="346">
        <v>5209.59</v>
      </c>
      <c r="F47" s="373"/>
      <c r="G47" s="347">
        <v>1249.8022000000001</v>
      </c>
      <c r="H47" s="374"/>
      <c r="I47" s="348">
        <v>0.57467999999999997</v>
      </c>
      <c r="J47" s="348">
        <v>7.2</v>
      </c>
      <c r="K47" s="348">
        <v>0.57467999999999997</v>
      </c>
      <c r="L47" s="348">
        <v>0.57467999999999997</v>
      </c>
      <c r="M47" s="362"/>
      <c r="N47" s="350">
        <v>2.2208999999999999</v>
      </c>
      <c r="O47" s="348">
        <v>2.2208999999999999</v>
      </c>
      <c r="P47" s="348">
        <v>1.2689999999999999</v>
      </c>
      <c r="Q47" s="348">
        <v>4.585</v>
      </c>
      <c r="R47" s="348">
        <v>8.9172999999999991</v>
      </c>
      <c r="S47" s="348">
        <v>6.4</v>
      </c>
      <c r="T47" s="348">
        <v>5.8303000000000003</v>
      </c>
      <c r="U47" s="354">
        <v>5.8493000000000004</v>
      </c>
      <c r="V47" s="348">
        <v>6.2942</v>
      </c>
      <c r="W47" s="348">
        <v>6.2826000000000004</v>
      </c>
      <c r="X47" s="348">
        <v>6.3362999999999996</v>
      </c>
      <c r="Y47" s="375" t="s">
        <v>430</v>
      </c>
      <c r="Z47" s="348" t="s">
        <v>430</v>
      </c>
      <c r="AA47" s="348">
        <v>8.5325000000000006</v>
      </c>
      <c r="AB47" s="348">
        <v>5.7413999999999996</v>
      </c>
      <c r="AC47" s="348">
        <v>5.8586</v>
      </c>
      <c r="AD47" s="348">
        <v>5.9530000000000003</v>
      </c>
      <c r="AE47" s="348">
        <v>8.5325000000000006</v>
      </c>
      <c r="AF47" s="348">
        <v>6.1440000000000001</v>
      </c>
      <c r="AG47" s="569"/>
      <c r="AH47" s="346">
        <v>1</v>
      </c>
      <c r="AI47" s="346">
        <v>1</v>
      </c>
      <c r="AJ47" s="346">
        <v>1</v>
      </c>
      <c r="AK47" s="346">
        <v>1</v>
      </c>
      <c r="AL47" s="346">
        <v>11</v>
      </c>
      <c r="AM47" s="346">
        <v>12</v>
      </c>
      <c r="AN47" s="346">
        <v>12</v>
      </c>
      <c r="AO47" s="572">
        <v>12</v>
      </c>
      <c r="AP47" s="346">
        <v>13</v>
      </c>
      <c r="AQ47" s="346">
        <v>20</v>
      </c>
      <c r="AR47" s="346">
        <v>18</v>
      </c>
      <c r="AS47" s="346" t="s">
        <v>430</v>
      </c>
      <c r="AT47" s="346" t="s">
        <v>430</v>
      </c>
      <c r="AU47" s="346">
        <v>15</v>
      </c>
      <c r="AV47" s="346">
        <v>13</v>
      </c>
      <c r="AW47" s="346">
        <v>12</v>
      </c>
      <c r="AX47" s="346">
        <v>13</v>
      </c>
      <c r="AY47" s="346">
        <v>15</v>
      </c>
      <c r="AZ47" s="584"/>
      <c r="BA47" s="467">
        <v>7.55</v>
      </c>
      <c r="BB47" s="348">
        <v>83.14</v>
      </c>
      <c r="BC47" s="348" t="s">
        <v>430</v>
      </c>
      <c r="BD47" s="348" t="s">
        <v>430</v>
      </c>
      <c r="BE47" s="375" t="s">
        <v>430</v>
      </c>
      <c r="BF47" s="375">
        <v>9.31</v>
      </c>
      <c r="BG47" s="374"/>
      <c r="BH47" s="594">
        <v>9.31</v>
      </c>
      <c r="BI47" s="348">
        <v>59.96</v>
      </c>
      <c r="BJ47" s="348">
        <v>23.17</v>
      </c>
      <c r="BK47" s="348" t="s">
        <v>430</v>
      </c>
      <c r="BL47" s="348" t="s">
        <v>430</v>
      </c>
      <c r="BM47" s="375" t="s">
        <v>430</v>
      </c>
      <c r="BN47" s="375" t="s">
        <v>430</v>
      </c>
      <c r="BO47" s="375">
        <v>7.55</v>
      </c>
      <c r="BP47" s="375" t="s">
        <v>430</v>
      </c>
      <c r="BQ47" s="375" t="s">
        <v>430</v>
      </c>
      <c r="BR47" s="374"/>
      <c r="BS47" s="468">
        <v>2.0351803510175901</v>
      </c>
      <c r="BT47" s="348">
        <v>10.38006264519</v>
      </c>
      <c r="BU47" s="374"/>
      <c r="BV47" s="430" t="s">
        <v>555</v>
      </c>
    </row>
    <row r="48" spans="1:74" s="428" customFormat="1" x14ac:dyDescent="0.25">
      <c r="A48" s="345" t="s">
        <v>7648</v>
      </c>
      <c r="B48" s="374"/>
      <c r="C48" s="719">
        <v>45131</v>
      </c>
      <c r="D48" s="373"/>
      <c r="E48" s="346">
        <v>4144.22</v>
      </c>
      <c r="F48" s="373"/>
      <c r="G48" s="347">
        <v>1202.9263000000001</v>
      </c>
      <c r="H48" s="374"/>
      <c r="I48" s="348">
        <v>0.75890000000000002</v>
      </c>
      <c r="J48" s="348">
        <v>7.12</v>
      </c>
      <c r="K48" s="348">
        <v>0.70959000000000005</v>
      </c>
      <c r="L48" s="348">
        <v>0.75890000000000002</v>
      </c>
      <c r="M48" s="362"/>
      <c r="N48" s="350">
        <v>0.80620000000000003</v>
      </c>
      <c r="O48" s="348">
        <v>0.80620000000000003</v>
      </c>
      <c r="P48" s="348">
        <v>-0.17380000000000001</v>
      </c>
      <c r="Q48" s="348">
        <v>3.5628000000000002</v>
      </c>
      <c r="R48" s="348">
        <v>8.3722999999999992</v>
      </c>
      <c r="S48" s="348">
        <v>5.9863999999999997</v>
      </c>
      <c r="T48" s="348">
        <v>5.4202000000000004</v>
      </c>
      <c r="U48" s="354">
        <v>5.3754</v>
      </c>
      <c r="V48" s="348">
        <v>5.8822000000000001</v>
      </c>
      <c r="W48" s="348">
        <v>6.6952999999999996</v>
      </c>
      <c r="X48" s="348" t="s">
        <v>430</v>
      </c>
      <c r="Y48" s="375" t="s">
        <v>430</v>
      </c>
      <c r="Z48" s="348" t="s">
        <v>430</v>
      </c>
      <c r="AA48" s="348">
        <v>8.3666</v>
      </c>
      <c r="AB48" s="348">
        <v>5.4192999999999998</v>
      </c>
      <c r="AC48" s="348">
        <v>5.4356</v>
      </c>
      <c r="AD48" s="348">
        <v>5.5</v>
      </c>
      <c r="AE48" s="348">
        <v>8.3666</v>
      </c>
      <c r="AF48" s="348">
        <v>6.9189999999999996</v>
      </c>
      <c r="AG48" s="569"/>
      <c r="AH48" s="346">
        <v>17</v>
      </c>
      <c r="AI48" s="346">
        <v>17</v>
      </c>
      <c r="AJ48" s="346">
        <v>18</v>
      </c>
      <c r="AK48" s="346">
        <v>18</v>
      </c>
      <c r="AL48" s="346">
        <v>20</v>
      </c>
      <c r="AM48" s="346">
        <v>19</v>
      </c>
      <c r="AN48" s="346">
        <v>20</v>
      </c>
      <c r="AO48" s="572">
        <v>20</v>
      </c>
      <c r="AP48" s="346">
        <v>19</v>
      </c>
      <c r="AQ48" s="346">
        <v>18</v>
      </c>
      <c r="AR48" s="346" t="s">
        <v>430</v>
      </c>
      <c r="AS48" s="346" t="s">
        <v>430</v>
      </c>
      <c r="AT48" s="346" t="s">
        <v>430</v>
      </c>
      <c r="AU48" s="346">
        <v>19</v>
      </c>
      <c r="AV48" s="346">
        <v>19</v>
      </c>
      <c r="AW48" s="346">
        <v>20</v>
      </c>
      <c r="AX48" s="346">
        <v>20</v>
      </c>
      <c r="AY48" s="346">
        <v>19</v>
      </c>
      <c r="AZ48" s="584"/>
      <c r="BA48" s="467">
        <v>12.75</v>
      </c>
      <c r="BB48" s="348">
        <v>83.59</v>
      </c>
      <c r="BC48" s="348" t="s">
        <v>430</v>
      </c>
      <c r="BD48" s="348" t="s">
        <v>430</v>
      </c>
      <c r="BE48" s="375" t="s">
        <v>430</v>
      </c>
      <c r="BF48" s="375">
        <v>3.66</v>
      </c>
      <c r="BG48" s="374"/>
      <c r="BH48" s="594">
        <v>3.66</v>
      </c>
      <c r="BI48" s="348">
        <v>61.85</v>
      </c>
      <c r="BJ48" s="348">
        <v>21.74</v>
      </c>
      <c r="BK48" s="348" t="s">
        <v>430</v>
      </c>
      <c r="BL48" s="348" t="s">
        <v>430</v>
      </c>
      <c r="BM48" s="375">
        <v>1.42</v>
      </c>
      <c r="BN48" s="375" t="s">
        <v>430</v>
      </c>
      <c r="BO48" s="375">
        <v>11.33</v>
      </c>
      <c r="BP48" s="375" t="s">
        <v>430</v>
      </c>
      <c r="BQ48" s="375" t="s">
        <v>430</v>
      </c>
      <c r="BR48" s="374"/>
      <c r="BS48" s="468">
        <v>1.6004713895198599</v>
      </c>
      <c r="BT48" s="348">
        <v>8.6214843874135507</v>
      </c>
      <c r="BU48" s="374"/>
      <c r="BV48" s="430" t="s">
        <v>555</v>
      </c>
    </row>
    <row r="49" spans="1:74" s="428" customFormat="1" x14ac:dyDescent="0.25">
      <c r="A49" s="345" t="s">
        <v>7649</v>
      </c>
      <c r="B49" s="374"/>
      <c r="C49" s="719">
        <v>43635</v>
      </c>
      <c r="D49" s="373"/>
      <c r="E49" s="346">
        <v>4462.7299999999996</v>
      </c>
      <c r="F49" s="373"/>
      <c r="G49" s="347">
        <v>1449.8585</v>
      </c>
      <c r="H49" s="374"/>
      <c r="I49" s="348">
        <v>0.72</v>
      </c>
      <c r="J49" s="348">
        <v>7.26</v>
      </c>
      <c r="K49" s="348">
        <v>0.72</v>
      </c>
      <c r="L49" s="348">
        <v>0.72</v>
      </c>
      <c r="M49" s="362"/>
      <c r="N49" s="350">
        <v>1.5450999999999999</v>
      </c>
      <c r="O49" s="348">
        <v>1.5450999999999999</v>
      </c>
      <c r="P49" s="348">
        <v>0.63480000000000003</v>
      </c>
      <c r="Q49" s="348">
        <v>4.0541</v>
      </c>
      <c r="R49" s="348">
        <v>9.2242999999999995</v>
      </c>
      <c r="S49" s="348">
        <v>6.5514999999999999</v>
      </c>
      <c r="T49" s="348">
        <v>5.8059000000000003</v>
      </c>
      <c r="U49" s="354">
        <v>5.8704999999999998</v>
      </c>
      <c r="V49" s="348">
        <v>6.3449999999999998</v>
      </c>
      <c r="W49" s="348">
        <v>7.0430999999999999</v>
      </c>
      <c r="X49" s="348">
        <v>7.0255999999999998</v>
      </c>
      <c r="Y49" s="375">
        <v>5.9261999999999997</v>
      </c>
      <c r="Z49" s="348" t="s">
        <v>430</v>
      </c>
      <c r="AA49" s="348">
        <v>9.0263000000000009</v>
      </c>
      <c r="AB49" s="348">
        <v>5.7552000000000003</v>
      </c>
      <c r="AC49" s="348">
        <v>5.8441999999999998</v>
      </c>
      <c r="AD49" s="348">
        <v>5.9964000000000004</v>
      </c>
      <c r="AE49" s="348">
        <v>9.0263000000000009</v>
      </c>
      <c r="AF49" s="348">
        <v>5.5640000000000001</v>
      </c>
      <c r="AG49" s="569"/>
      <c r="AH49" s="346">
        <v>3</v>
      </c>
      <c r="AI49" s="346">
        <v>3</v>
      </c>
      <c r="AJ49" s="346">
        <v>2</v>
      </c>
      <c r="AK49" s="346">
        <v>7</v>
      </c>
      <c r="AL49" s="346">
        <v>2</v>
      </c>
      <c r="AM49" s="346">
        <v>7</v>
      </c>
      <c r="AN49" s="346">
        <v>15</v>
      </c>
      <c r="AO49" s="572">
        <v>10</v>
      </c>
      <c r="AP49" s="346">
        <v>11</v>
      </c>
      <c r="AQ49" s="346">
        <v>11</v>
      </c>
      <c r="AR49" s="346">
        <v>12</v>
      </c>
      <c r="AS49" s="346">
        <v>12</v>
      </c>
      <c r="AT49" s="346" t="s">
        <v>430</v>
      </c>
      <c r="AU49" s="346">
        <v>3</v>
      </c>
      <c r="AV49" s="346">
        <v>12</v>
      </c>
      <c r="AW49" s="346">
        <v>13</v>
      </c>
      <c r="AX49" s="346">
        <v>10</v>
      </c>
      <c r="AY49" s="346">
        <v>3</v>
      </c>
      <c r="AZ49" s="584"/>
      <c r="BA49" s="467">
        <v>9.65</v>
      </c>
      <c r="BB49" s="348">
        <v>90.05</v>
      </c>
      <c r="BC49" s="348" t="s">
        <v>430</v>
      </c>
      <c r="BD49" s="348" t="s">
        <v>430</v>
      </c>
      <c r="BE49" s="375" t="s">
        <v>430</v>
      </c>
      <c r="BF49" s="375">
        <v>0.31</v>
      </c>
      <c r="BG49" s="374"/>
      <c r="BH49" s="594">
        <v>0.31</v>
      </c>
      <c r="BI49" s="348">
        <v>66.09</v>
      </c>
      <c r="BJ49" s="348">
        <v>23.95</v>
      </c>
      <c r="BK49" s="348" t="s">
        <v>430</v>
      </c>
      <c r="BL49" s="348" t="s">
        <v>430</v>
      </c>
      <c r="BM49" s="375">
        <v>2.41</v>
      </c>
      <c r="BN49" s="375" t="s">
        <v>430</v>
      </c>
      <c r="BO49" s="375">
        <v>7.23</v>
      </c>
      <c r="BP49" s="375" t="s">
        <v>430</v>
      </c>
      <c r="BQ49" s="375" t="s">
        <v>430</v>
      </c>
      <c r="BR49" s="374"/>
      <c r="BS49" s="468">
        <v>6.6525784480042303</v>
      </c>
      <c r="BT49" s="348">
        <v>9.6440107871068008</v>
      </c>
      <c r="BU49" s="374"/>
      <c r="BV49" s="430" t="s">
        <v>555</v>
      </c>
    </row>
    <row r="50" spans="1:74" s="428" customFormat="1" x14ac:dyDescent="0.25">
      <c r="A50" s="345" t="s">
        <v>7650</v>
      </c>
      <c r="B50" s="374"/>
      <c r="C50" s="719">
        <v>37298</v>
      </c>
      <c r="D50" s="373"/>
      <c r="E50" s="346">
        <v>4125.87</v>
      </c>
      <c r="F50" s="373"/>
      <c r="G50" s="347">
        <v>52.786700000000003</v>
      </c>
      <c r="H50" s="374"/>
      <c r="I50" s="348">
        <v>0.78</v>
      </c>
      <c r="J50" s="348">
        <v>7.3</v>
      </c>
      <c r="K50" s="348">
        <v>0.73</v>
      </c>
      <c r="L50" s="348">
        <v>0.78</v>
      </c>
      <c r="M50" s="362"/>
      <c r="N50" s="350">
        <v>0.62229999999999996</v>
      </c>
      <c r="O50" s="348">
        <v>0.62229999999999996</v>
      </c>
      <c r="P50" s="348">
        <v>0.41489999999999999</v>
      </c>
      <c r="Q50" s="348">
        <v>3.9571999999999998</v>
      </c>
      <c r="R50" s="348">
        <v>8.9629999999999992</v>
      </c>
      <c r="S50" s="348">
        <v>6.3906999999999998</v>
      </c>
      <c r="T50" s="348">
        <v>5.9537000000000004</v>
      </c>
      <c r="U50" s="354">
        <v>5.8882000000000003</v>
      </c>
      <c r="V50" s="348">
        <v>6.3696999999999999</v>
      </c>
      <c r="W50" s="348">
        <v>7.2024999999999997</v>
      </c>
      <c r="X50" s="348">
        <v>7.2644000000000002</v>
      </c>
      <c r="Y50" s="375">
        <v>6.2089999999999996</v>
      </c>
      <c r="Z50" s="348">
        <v>6.6673999999999998</v>
      </c>
      <c r="AA50" s="348">
        <v>8.5757999999999992</v>
      </c>
      <c r="AB50" s="348">
        <v>5.9013</v>
      </c>
      <c r="AC50" s="348">
        <v>5.9557000000000002</v>
      </c>
      <c r="AD50" s="348">
        <v>6.0162000000000004</v>
      </c>
      <c r="AE50" s="348">
        <v>8.5757999999999992</v>
      </c>
      <c r="AF50" s="348">
        <v>7.1097999999999999</v>
      </c>
      <c r="AG50" s="569"/>
      <c r="AH50" s="346">
        <v>18</v>
      </c>
      <c r="AI50" s="346">
        <v>18</v>
      </c>
      <c r="AJ50" s="346">
        <v>4</v>
      </c>
      <c r="AK50" s="346">
        <v>11</v>
      </c>
      <c r="AL50" s="346">
        <v>10</v>
      </c>
      <c r="AM50" s="346">
        <v>13</v>
      </c>
      <c r="AN50" s="346">
        <v>4</v>
      </c>
      <c r="AO50" s="572">
        <v>8</v>
      </c>
      <c r="AP50" s="346">
        <v>9</v>
      </c>
      <c r="AQ50" s="346">
        <v>3</v>
      </c>
      <c r="AR50" s="346">
        <v>7</v>
      </c>
      <c r="AS50" s="346">
        <v>9</v>
      </c>
      <c r="AT50" s="346">
        <v>2</v>
      </c>
      <c r="AU50" s="346">
        <v>12</v>
      </c>
      <c r="AV50" s="346">
        <v>6</v>
      </c>
      <c r="AW50" s="346">
        <v>7</v>
      </c>
      <c r="AX50" s="346">
        <v>7</v>
      </c>
      <c r="AY50" s="346">
        <v>12</v>
      </c>
      <c r="AZ50" s="584"/>
      <c r="BA50" s="467">
        <v>9.6999999999999993</v>
      </c>
      <c r="BB50" s="348">
        <v>89.91</v>
      </c>
      <c r="BC50" s="348" t="s">
        <v>430</v>
      </c>
      <c r="BD50" s="348" t="s">
        <v>430</v>
      </c>
      <c r="BE50" s="375" t="s">
        <v>430</v>
      </c>
      <c r="BF50" s="375">
        <v>0.39</v>
      </c>
      <c r="BG50" s="374"/>
      <c r="BH50" s="594">
        <v>0.39</v>
      </c>
      <c r="BI50" s="348">
        <v>59.88</v>
      </c>
      <c r="BJ50" s="348">
        <v>30.03</v>
      </c>
      <c r="BK50" s="348" t="s">
        <v>430</v>
      </c>
      <c r="BL50" s="348" t="s">
        <v>430</v>
      </c>
      <c r="BM50" s="375">
        <v>0.13</v>
      </c>
      <c r="BN50" s="375" t="s">
        <v>430</v>
      </c>
      <c r="BO50" s="375">
        <v>9.57</v>
      </c>
      <c r="BP50" s="375" t="s">
        <v>430</v>
      </c>
      <c r="BQ50" s="375" t="s">
        <v>430</v>
      </c>
      <c r="BR50" s="374"/>
      <c r="BS50" s="468" t="s">
        <v>430</v>
      </c>
      <c r="BT50" s="348">
        <v>1.78086615017809</v>
      </c>
      <c r="BU50" s="374"/>
      <c r="BV50" s="430" t="s">
        <v>555</v>
      </c>
    </row>
    <row r="51" spans="1:74" s="428" customFormat="1" x14ac:dyDescent="0.25">
      <c r="A51" s="345" t="s">
        <v>7651</v>
      </c>
      <c r="B51" s="374"/>
      <c r="C51" s="719">
        <v>44419</v>
      </c>
      <c r="D51" s="373"/>
      <c r="E51" s="346">
        <v>3891.48</v>
      </c>
      <c r="F51" s="373"/>
      <c r="G51" s="347">
        <v>1322.9854</v>
      </c>
      <c r="H51" s="374"/>
      <c r="I51" s="348">
        <v>0.81996999999999998</v>
      </c>
      <c r="J51" s="348">
        <v>7.05</v>
      </c>
      <c r="K51" s="348">
        <v>0.77</v>
      </c>
      <c r="L51" s="348">
        <v>0.82</v>
      </c>
      <c r="M51" s="362"/>
      <c r="N51" s="350">
        <v>1.4200999999999999</v>
      </c>
      <c r="O51" s="348">
        <v>1.4200999999999999</v>
      </c>
      <c r="P51" s="348">
        <v>0.40279999999999999</v>
      </c>
      <c r="Q51" s="348">
        <v>3.9860000000000002</v>
      </c>
      <c r="R51" s="348">
        <v>8.8698999999999995</v>
      </c>
      <c r="S51" s="348">
        <v>6.2070999999999996</v>
      </c>
      <c r="T51" s="348">
        <v>5.6246999999999998</v>
      </c>
      <c r="U51" s="354">
        <v>5.6223999999999998</v>
      </c>
      <c r="V51" s="348">
        <v>6.1505999999999998</v>
      </c>
      <c r="W51" s="348">
        <v>7.0030999999999999</v>
      </c>
      <c r="X51" s="348">
        <v>7.0548000000000002</v>
      </c>
      <c r="Y51" s="375" t="s">
        <v>430</v>
      </c>
      <c r="Z51" s="348" t="s">
        <v>430</v>
      </c>
      <c r="AA51" s="348">
        <v>8.6845999999999997</v>
      </c>
      <c r="AB51" s="348">
        <v>5.5186000000000002</v>
      </c>
      <c r="AC51" s="348">
        <v>5.6475</v>
      </c>
      <c r="AD51" s="348">
        <v>5.7591000000000001</v>
      </c>
      <c r="AE51" s="348">
        <v>8.6845999999999997</v>
      </c>
      <c r="AF51" s="348">
        <v>6.1195000000000004</v>
      </c>
      <c r="AG51" s="569"/>
      <c r="AH51" s="346">
        <v>9</v>
      </c>
      <c r="AI51" s="346">
        <v>9</v>
      </c>
      <c r="AJ51" s="346">
        <v>6</v>
      </c>
      <c r="AK51" s="346">
        <v>9</v>
      </c>
      <c r="AL51" s="346">
        <v>13</v>
      </c>
      <c r="AM51" s="346">
        <v>17</v>
      </c>
      <c r="AN51" s="346">
        <v>17</v>
      </c>
      <c r="AO51" s="572">
        <v>17</v>
      </c>
      <c r="AP51" s="346">
        <v>17</v>
      </c>
      <c r="AQ51" s="346">
        <v>14</v>
      </c>
      <c r="AR51" s="346">
        <v>11</v>
      </c>
      <c r="AS51" s="346" t="s">
        <v>430</v>
      </c>
      <c r="AT51" s="346" t="s">
        <v>430</v>
      </c>
      <c r="AU51" s="346">
        <v>8</v>
      </c>
      <c r="AV51" s="346">
        <v>17</v>
      </c>
      <c r="AW51" s="346">
        <v>17</v>
      </c>
      <c r="AX51" s="346">
        <v>17</v>
      </c>
      <c r="AY51" s="346">
        <v>8</v>
      </c>
      <c r="AZ51" s="584"/>
      <c r="BA51" s="467">
        <v>12.89</v>
      </c>
      <c r="BB51" s="348">
        <v>80.900000000000006</v>
      </c>
      <c r="BC51" s="348" t="s">
        <v>430</v>
      </c>
      <c r="BD51" s="348" t="s">
        <v>430</v>
      </c>
      <c r="BE51" s="375" t="s">
        <v>430</v>
      </c>
      <c r="BF51" s="375">
        <v>6.21</v>
      </c>
      <c r="BG51" s="374"/>
      <c r="BH51" s="594">
        <v>6.21</v>
      </c>
      <c r="BI51" s="348">
        <v>57.79</v>
      </c>
      <c r="BJ51" s="348">
        <v>23.11</v>
      </c>
      <c r="BK51" s="348" t="s">
        <v>430</v>
      </c>
      <c r="BL51" s="348" t="s">
        <v>430</v>
      </c>
      <c r="BM51" s="375">
        <v>1.51</v>
      </c>
      <c r="BN51" s="375" t="s">
        <v>430</v>
      </c>
      <c r="BO51" s="375">
        <v>11.38</v>
      </c>
      <c r="BP51" s="375" t="s">
        <v>430</v>
      </c>
      <c r="BQ51" s="375" t="s">
        <v>430</v>
      </c>
      <c r="BR51" s="374"/>
      <c r="BS51" s="468">
        <v>3.4872317100000001</v>
      </c>
      <c r="BT51" s="348">
        <v>5.5991674299999996</v>
      </c>
      <c r="BU51" s="374"/>
      <c r="BV51" s="430" t="s">
        <v>555</v>
      </c>
    </row>
    <row r="52" spans="1:74" s="428" customFormat="1" x14ac:dyDescent="0.25">
      <c r="A52" s="345" t="s">
        <v>7652</v>
      </c>
      <c r="B52" s="374"/>
      <c r="C52" s="719">
        <v>39626</v>
      </c>
      <c r="D52" s="373"/>
      <c r="E52" s="346">
        <v>2588.58</v>
      </c>
      <c r="F52" s="373"/>
      <c r="G52" s="347">
        <v>29.7944</v>
      </c>
      <c r="H52" s="374"/>
      <c r="I52" s="348">
        <v>0.8</v>
      </c>
      <c r="J52" s="348">
        <v>7.23</v>
      </c>
      <c r="K52" s="348">
        <v>0.8</v>
      </c>
      <c r="L52" s="348">
        <v>0.86</v>
      </c>
      <c r="M52" s="362"/>
      <c r="N52" s="350">
        <v>1.1842999999999999</v>
      </c>
      <c r="O52" s="348">
        <v>1.1842999999999999</v>
      </c>
      <c r="P52" s="348">
        <v>-0.47249999999999998</v>
      </c>
      <c r="Q52" s="348">
        <v>3.3294000000000001</v>
      </c>
      <c r="R52" s="348">
        <v>8.7186000000000003</v>
      </c>
      <c r="S52" s="348">
        <v>6.0396999999999998</v>
      </c>
      <c r="T52" s="348">
        <v>5.5057999999999998</v>
      </c>
      <c r="U52" s="354">
        <v>5.3929999999999998</v>
      </c>
      <c r="V52" s="348">
        <v>5.8384999999999998</v>
      </c>
      <c r="W52" s="348">
        <v>6.5876000000000001</v>
      </c>
      <c r="X52" s="348">
        <v>6.6045999999999996</v>
      </c>
      <c r="Y52" s="375">
        <v>5.4659000000000004</v>
      </c>
      <c r="Z52" s="348">
        <v>6.2560000000000002</v>
      </c>
      <c r="AA52" s="348">
        <v>8.4464000000000006</v>
      </c>
      <c r="AB52" s="348">
        <v>5.3539000000000003</v>
      </c>
      <c r="AC52" s="348">
        <v>5.5114000000000001</v>
      </c>
      <c r="AD52" s="348">
        <v>5.5171999999999999</v>
      </c>
      <c r="AE52" s="348">
        <v>8.4464000000000006</v>
      </c>
      <c r="AF52" s="348">
        <v>6.3093000000000004</v>
      </c>
      <c r="AG52" s="569"/>
      <c r="AH52" s="346">
        <v>15</v>
      </c>
      <c r="AI52" s="346">
        <v>15</v>
      </c>
      <c r="AJ52" s="346">
        <v>20</v>
      </c>
      <c r="AK52" s="346">
        <v>20</v>
      </c>
      <c r="AL52" s="346">
        <v>16</v>
      </c>
      <c r="AM52" s="346">
        <v>18</v>
      </c>
      <c r="AN52" s="346">
        <v>19</v>
      </c>
      <c r="AO52" s="572">
        <v>19</v>
      </c>
      <c r="AP52" s="346">
        <v>20</v>
      </c>
      <c r="AQ52" s="346">
        <v>19</v>
      </c>
      <c r="AR52" s="346">
        <v>17</v>
      </c>
      <c r="AS52" s="346">
        <v>17</v>
      </c>
      <c r="AT52" s="346">
        <v>11</v>
      </c>
      <c r="AU52" s="346">
        <v>18</v>
      </c>
      <c r="AV52" s="346">
        <v>20</v>
      </c>
      <c r="AW52" s="346">
        <v>19</v>
      </c>
      <c r="AX52" s="346">
        <v>19</v>
      </c>
      <c r="AY52" s="346">
        <v>18</v>
      </c>
      <c r="AZ52" s="584"/>
      <c r="BA52" s="467">
        <v>13.6</v>
      </c>
      <c r="BB52" s="348">
        <v>93</v>
      </c>
      <c r="BC52" s="348" t="s">
        <v>430</v>
      </c>
      <c r="BD52" s="348" t="s">
        <v>430</v>
      </c>
      <c r="BE52" s="375" t="s">
        <v>430</v>
      </c>
      <c r="BF52" s="375">
        <v>-6.6</v>
      </c>
      <c r="BG52" s="374"/>
      <c r="BH52" s="594">
        <v>-6.6</v>
      </c>
      <c r="BI52" s="348">
        <v>77.12</v>
      </c>
      <c r="BJ52" s="348">
        <v>15.88</v>
      </c>
      <c r="BK52" s="348" t="s">
        <v>430</v>
      </c>
      <c r="BL52" s="348" t="s">
        <v>430</v>
      </c>
      <c r="BM52" s="375" t="s">
        <v>430</v>
      </c>
      <c r="BN52" s="375" t="s">
        <v>430</v>
      </c>
      <c r="BO52" s="375">
        <v>13.6</v>
      </c>
      <c r="BP52" s="375" t="s">
        <v>430</v>
      </c>
      <c r="BQ52" s="375" t="s">
        <v>430</v>
      </c>
      <c r="BR52" s="374"/>
      <c r="BS52" s="468" t="s">
        <v>430</v>
      </c>
      <c r="BT52" s="348">
        <v>7.4807063170077202</v>
      </c>
      <c r="BU52" s="374"/>
      <c r="BV52" s="430" t="s">
        <v>555</v>
      </c>
    </row>
    <row r="53" spans="1:74" s="428" customFormat="1" x14ac:dyDescent="0.25">
      <c r="A53" s="345" t="s">
        <v>7653</v>
      </c>
      <c r="B53" s="374"/>
      <c r="C53" s="719">
        <v>43369</v>
      </c>
      <c r="D53" s="373"/>
      <c r="E53" s="346">
        <v>1988.77</v>
      </c>
      <c r="F53" s="373"/>
      <c r="G53" s="347">
        <v>15.764699999999999</v>
      </c>
      <c r="H53" s="374"/>
      <c r="I53" s="348">
        <v>0.84</v>
      </c>
      <c r="J53" s="348">
        <v>7.31</v>
      </c>
      <c r="K53" s="348">
        <v>0.84</v>
      </c>
      <c r="L53" s="348">
        <v>0.84</v>
      </c>
      <c r="M53" s="362"/>
      <c r="N53" s="350">
        <v>1.2350000000000001</v>
      </c>
      <c r="O53" s="348">
        <v>1.2350000000000001</v>
      </c>
      <c r="P53" s="348">
        <v>-0.16539999999999999</v>
      </c>
      <c r="Q53" s="348">
        <v>3.6101999999999999</v>
      </c>
      <c r="R53" s="348">
        <v>8.6597000000000008</v>
      </c>
      <c r="S53" s="348">
        <v>6.3173000000000004</v>
      </c>
      <c r="T53" s="348">
        <v>5.8120000000000003</v>
      </c>
      <c r="U53" s="354">
        <v>5.8049999999999997</v>
      </c>
      <c r="V53" s="348">
        <v>6.3205</v>
      </c>
      <c r="W53" s="348">
        <v>7.0964999999999998</v>
      </c>
      <c r="X53" s="348">
        <v>7.1252000000000004</v>
      </c>
      <c r="Y53" s="375">
        <v>6.1193</v>
      </c>
      <c r="Z53" s="348" t="s">
        <v>430</v>
      </c>
      <c r="AA53" s="348">
        <v>8.4997000000000007</v>
      </c>
      <c r="AB53" s="348">
        <v>5.7026000000000003</v>
      </c>
      <c r="AC53" s="348">
        <v>5.8304</v>
      </c>
      <c r="AD53" s="348">
        <v>5.9496000000000002</v>
      </c>
      <c r="AE53" s="348">
        <v>8.4997000000000007</v>
      </c>
      <c r="AF53" s="348">
        <v>6.1814999999999998</v>
      </c>
      <c r="AG53" s="569"/>
      <c r="AH53" s="346">
        <v>12</v>
      </c>
      <c r="AI53" s="346">
        <v>12</v>
      </c>
      <c r="AJ53" s="346">
        <v>17</v>
      </c>
      <c r="AK53" s="346">
        <v>17</v>
      </c>
      <c r="AL53" s="346">
        <v>18</v>
      </c>
      <c r="AM53" s="346">
        <v>15</v>
      </c>
      <c r="AN53" s="346">
        <v>13</v>
      </c>
      <c r="AO53" s="572">
        <v>14</v>
      </c>
      <c r="AP53" s="346">
        <v>12</v>
      </c>
      <c r="AQ53" s="346">
        <v>10</v>
      </c>
      <c r="AR53" s="346">
        <v>9</v>
      </c>
      <c r="AS53" s="346">
        <v>10</v>
      </c>
      <c r="AT53" s="346" t="s">
        <v>430</v>
      </c>
      <c r="AU53" s="346">
        <v>16</v>
      </c>
      <c r="AV53" s="346">
        <v>15</v>
      </c>
      <c r="AW53" s="346">
        <v>14</v>
      </c>
      <c r="AX53" s="346">
        <v>14</v>
      </c>
      <c r="AY53" s="346">
        <v>16</v>
      </c>
      <c r="AZ53" s="584"/>
      <c r="BA53" s="467">
        <v>10.9</v>
      </c>
      <c r="BB53" s="348">
        <v>91.57</v>
      </c>
      <c r="BC53" s="348" t="s">
        <v>430</v>
      </c>
      <c r="BD53" s="348" t="s">
        <v>430</v>
      </c>
      <c r="BE53" s="375" t="s">
        <v>430</v>
      </c>
      <c r="BF53" s="375">
        <v>-2.48</v>
      </c>
      <c r="BG53" s="374"/>
      <c r="BH53" s="594">
        <v>-2.48</v>
      </c>
      <c r="BI53" s="348">
        <v>68.099999999999994</v>
      </c>
      <c r="BJ53" s="348">
        <v>23.48</v>
      </c>
      <c r="BK53" s="348" t="s">
        <v>430</v>
      </c>
      <c r="BL53" s="348" t="s">
        <v>430</v>
      </c>
      <c r="BM53" s="375" t="s">
        <v>430</v>
      </c>
      <c r="BN53" s="375" t="s">
        <v>430</v>
      </c>
      <c r="BO53" s="375">
        <v>10.9</v>
      </c>
      <c r="BP53" s="375" t="s">
        <v>430</v>
      </c>
      <c r="BQ53" s="375" t="s">
        <v>430</v>
      </c>
      <c r="BR53" s="374"/>
      <c r="BS53" s="468" t="s">
        <v>430</v>
      </c>
      <c r="BT53" s="348">
        <v>14.055562645783301</v>
      </c>
      <c r="BU53" s="374"/>
      <c r="BV53" s="430" t="s">
        <v>555</v>
      </c>
    </row>
    <row r="54" spans="1:74" x14ac:dyDescent="0.25">
      <c r="A54" s="318" t="s">
        <v>93</v>
      </c>
      <c r="B54" s="66"/>
      <c r="C54" s="720"/>
      <c r="D54" s="43"/>
      <c r="E54" s="51"/>
      <c r="F54" s="43"/>
      <c r="G54" s="55"/>
      <c r="H54" s="66"/>
      <c r="I54" s="59"/>
      <c r="J54" s="59"/>
      <c r="K54" s="59"/>
      <c r="L54" s="59"/>
      <c r="M54" s="258"/>
      <c r="N54" s="70">
        <v>1.2591000000000001</v>
      </c>
      <c r="O54" s="59">
        <v>1.2591000000000001</v>
      </c>
      <c r="P54" s="59">
        <v>0.214</v>
      </c>
      <c r="Q54" s="59">
        <v>3.9235000000000002</v>
      </c>
      <c r="R54" s="59">
        <v>8.9064999999999994</v>
      </c>
      <c r="S54" s="59">
        <v>6.4137000000000004</v>
      </c>
      <c r="T54" s="59">
        <v>5.8219000000000003</v>
      </c>
      <c r="U54" s="88">
        <v>5.7904999999999998</v>
      </c>
      <c r="V54" s="59">
        <v>6.274</v>
      </c>
      <c r="W54" s="59">
        <v>7.0073999999999996</v>
      </c>
      <c r="X54" s="59">
        <v>7.0887000000000002</v>
      </c>
      <c r="Y54" s="276">
        <v>6.1148999999999996</v>
      </c>
      <c r="Z54" s="59">
        <v>6.4149000000000003</v>
      </c>
      <c r="AA54" s="59">
        <v>8.6631999999999998</v>
      </c>
      <c r="AB54" s="59">
        <v>5.7666000000000004</v>
      </c>
      <c r="AC54" s="59">
        <v>5.8392999999999997</v>
      </c>
      <c r="AD54" s="59">
        <v>5.9168000000000003</v>
      </c>
      <c r="AE54" s="59">
        <v>8.6631999999999998</v>
      </c>
      <c r="AF54" s="59">
        <v>6.7172999999999998</v>
      </c>
      <c r="AG54" s="553"/>
      <c r="AH54" s="51">
        <v>20</v>
      </c>
      <c r="AI54" s="51">
        <v>20</v>
      </c>
      <c r="AJ54" s="51">
        <v>20</v>
      </c>
      <c r="AK54" s="51">
        <v>20</v>
      </c>
      <c r="AL54" s="51">
        <v>20</v>
      </c>
      <c r="AM54" s="51">
        <v>20</v>
      </c>
      <c r="AN54" s="51">
        <v>20</v>
      </c>
      <c r="AO54" s="560">
        <v>20</v>
      </c>
      <c r="AP54" s="51">
        <v>20</v>
      </c>
      <c r="AQ54" s="51">
        <v>20</v>
      </c>
      <c r="AR54" s="51">
        <v>18</v>
      </c>
      <c r="AS54" s="51">
        <v>17</v>
      </c>
      <c r="AT54" s="51">
        <v>14</v>
      </c>
      <c r="AU54" s="51">
        <v>20</v>
      </c>
      <c r="AV54" s="51">
        <v>20</v>
      </c>
      <c r="AW54" s="51">
        <v>20</v>
      </c>
      <c r="AX54" s="51">
        <v>20</v>
      </c>
      <c r="AY54" s="51">
        <v>20</v>
      </c>
      <c r="AZ54" s="579"/>
      <c r="BA54" s="577"/>
      <c r="BB54" s="59"/>
      <c r="BC54" s="59"/>
      <c r="BD54" s="59"/>
      <c r="BE54" s="276"/>
      <c r="BF54" s="276"/>
      <c r="BG54" s="66"/>
      <c r="BH54" s="586"/>
      <c r="BI54" s="59"/>
      <c r="BJ54" s="59"/>
      <c r="BK54" s="59"/>
      <c r="BL54" s="59"/>
      <c r="BM54" s="276"/>
      <c r="BN54" s="587"/>
      <c r="BO54" s="587"/>
      <c r="BP54" s="587"/>
      <c r="BQ54" s="587"/>
      <c r="BR54" s="602"/>
      <c r="BS54" s="267"/>
      <c r="BT54" s="59"/>
      <c r="BU54" s="66"/>
      <c r="BV54" s="34"/>
    </row>
    <row r="55" spans="1:74" x14ac:dyDescent="0.25">
      <c r="A55" s="320" t="s">
        <v>94</v>
      </c>
      <c r="B55" s="67"/>
      <c r="C55" s="721"/>
      <c r="D55" s="44"/>
      <c r="E55" s="52"/>
      <c r="F55" s="44"/>
      <c r="G55" s="56"/>
      <c r="H55" s="67"/>
      <c r="I55" s="60"/>
      <c r="J55" s="60"/>
      <c r="K55" s="60"/>
      <c r="L55" s="60"/>
      <c r="M55" s="259"/>
      <c r="N55" s="71">
        <v>2.2208999999999999</v>
      </c>
      <c r="O55" s="60">
        <v>2.2208999999999999</v>
      </c>
      <c r="P55" s="60">
        <v>1.2689999999999999</v>
      </c>
      <c r="Q55" s="60">
        <v>4.585</v>
      </c>
      <c r="R55" s="60">
        <v>9.2911000000000001</v>
      </c>
      <c r="S55" s="60">
        <v>6.7134</v>
      </c>
      <c r="T55" s="60">
        <v>6.0041000000000002</v>
      </c>
      <c r="U55" s="89">
        <v>5.9423000000000004</v>
      </c>
      <c r="V55" s="60">
        <v>6.4297000000000004</v>
      </c>
      <c r="W55" s="60">
        <v>7.2398999999999996</v>
      </c>
      <c r="X55" s="60">
        <v>7.3395999999999999</v>
      </c>
      <c r="Y55" s="277">
        <v>6.3849999999999998</v>
      </c>
      <c r="Z55" s="60">
        <v>6.7385999999999999</v>
      </c>
      <c r="AA55" s="60">
        <v>9.1376000000000008</v>
      </c>
      <c r="AB55" s="60">
        <v>6.0079000000000002</v>
      </c>
      <c r="AC55" s="60">
        <v>6.0045999999999999</v>
      </c>
      <c r="AD55" s="60">
        <v>6.0720999999999998</v>
      </c>
      <c r="AE55" s="60">
        <v>9.1376000000000008</v>
      </c>
      <c r="AF55" s="60">
        <v>7.3156999999999996</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0" t="s">
        <v>95</v>
      </c>
      <c r="B56" s="67"/>
      <c r="C56" s="721"/>
      <c r="D56" s="44"/>
      <c r="E56" s="52"/>
      <c r="F56" s="44"/>
      <c r="G56" s="56"/>
      <c r="H56" s="67"/>
      <c r="I56" s="60"/>
      <c r="J56" s="60"/>
      <c r="K56" s="60"/>
      <c r="L56" s="60"/>
      <c r="M56" s="259"/>
      <c r="N56" s="71">
        <v>0.41970000000000002</v>
      </c>
      <c r="O56" s="60">
        <v>0.41970000000000002</v>
      </c>
      <c r="P56" s="60">
        <v>-0.47249999999999998</v>
      </c>
      <c r="Q56" s="60">
        <v>3.3294000000000001</v>
      </c>
      <c r="R56" s="60">
        <v>8.3722999999999992</v>
      </c>
      <c r="S56" s="60">
        <v>5.9699</v>
      </c>
      <c r="T56" s="60">
        <v>5.4202000000000004</v>
      </c>
      <c r="U56" s="89">
        <v>5.3754</v>
      </c>
      <c r="V56" s="60">
        <v>5.8384999999999998</v>
      </c>
      <c r="W56" s="60">
        <v>6.2826000000000004</v>
      </c>
      <c r="X56" s="60">
        <v>6.3362999999999996</v>
      </c>
      <c r="Y56" s="277">
        <v>5.4659000000000004</v>
      </c>
      <c r="Z56" s="60">
        <v>5.8800999999999997</v>
      </c>
      <c r="AA56" s="60">
        <v>8.3458000000000006</v>
      </c>
      <c r="AB56" s="60">
        <v>5.3539000000000003</v>
      </c>
      <c r="AC56" s="60">
        <v>5.4356</v>
      </c>
      <c r="AD56" s="60">
        <v>5.5</v>
      </c>
      <c r="AE56" s="60">
        <v>8.3458000000000006</v>
      </c>
      <c r="AF56" s="60">
        <v>5.5640000000000001</v>
      </c>
      <c r="AG56" s="554"/>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596"/>
      <c r="BS56" s="268"/>
      <c r="BT56" s="60"/>
      <c r="BU56" s="67"/>
      <c r="BV56" s="26"/>
    </row>
    <row r="57" spans="1:74" x14ac:dyDescent="0.25">
      <c r="A57" s="321" t="s">
        <v>96</v>
      </c>
      <c r="B57" s="68"/>
      <c r="C57" s="722"/>
      <c r="D57" s="45"/>
      <c r="E57" s="53"/>
      <c r="F57" s="45"/>
      <c r="G57" s="57"/>
      <c r="H57" s="68"/>
      <c r="I57" s="61"/>
      <c r="J57" s="61"/>
      <c r="K57" s="61"/>
      <c r="L57" s="61"/>
      <c r="M57" s="262"/>
      <c r="N57" s="72">
        <v>1.37235</v>
      </c>
      <c r="O57" s="61">
        <v>1.37235</v>
      </c>
      <c r="P57" s="61">
        <v>0.2104</v>
      </c>
      <c r="Q57" s="61">
        <v>3.9641500000000001</v>
      </c>
      <c r="R57" s="61">
        <v>8.9401499999999992</v>
      </c>
      <c r="S57" s="61">
        <v>6.45275</v>
      </c>
      <c r="T57" s="61">
        <v>5.8701999999999996</v>
      </c>
      <c r="U57" s="90">
        <v>5.8617999999999997</v>
      </c>
      <c r="V57" s="61">
        <v>6.3557499999999996</v>
      </c>
      <c r="W57" s="61">
        <v>7.0697999999999999</v>
      </c>
      <c r="X57" s="61">
        <v>7.1252000000000004</v>
      </c>
      <c r="Y57" s="279">
        <v>6.2089999999999996</v>
      </c>
      <c r="Z57" s="61">
        <v>6.5406000000000004</v>
      </c>
      <c r="AA57" s="61">
        <v>8.6371000000000002</v>
      </c>
      <c r="AB57" s="61">
        <v>5.8230000000000004</v>
      </c>
      <c r="AC57" s="61">
        <v>5.8867000000000003</v>
      </c>
      <c r="AD57" s="61">
        <v>5.9927999999999999</v>
      </c>
      <c r="AE57" s="61">
        <v>8.6371000000000002</v>
      </c>
      <c r="AF57" s="61">
        <v>6.8777999999999997</v>
      </c>
      <c r="AG57" s="556"/>
      <c r="AH57" s="53"/>
      <c r="AI57" s="53"/>
      <c r="AJ57" s="53"/>
      <c r="AK57" s="53"/>
      <c r="AL57" s="53"/>
      <c r="AM57" s="53"/>
      <c r="AN57" s="53"/>
      <c r="AO57" s="563"/>
      <c r="AP57" s="53"/>
      <c r="AQ57" s="53"/>
      <c r="AR57" s="53"/>
      <c r="AS57" s="53"/>
      <c r="AT57" s="53"/>
      <c r="AU57" s="53"/>
      <c r="AV57" s="53"/>
      <c r="AW57" s="53"/>
      <c r="AX57" s="53"/>
      <c r="AY57" s="53"/>
      <c r="AZ57" s="581"/>
      <c r="BA57" s="578"/>
      <c r="BB57" s="61"/>
      <c r="BC57" s="61"/>
      <c r="BD57" s="61"/>
      <c r="BE57" s="279"/>
      <c r="BF57" s="279"/>
      <c r="BG57" s="68"/>
      <c r="BH57" s="590"/>
      <c r="BI57" s="61"/>
      <c r="BJ57" s="61"/>
      <c r="BK57" s="61"/>
      <c r="BL57" s="61"/>
      <c r="BM57" s="279"/>
      <c r="BN57" s="591"/>
      <c r="BO57" s="591"/>
      <c r="BP57" s="591"/>
      <c r="BQ57" s="591"/>
      <c r="BR57" s="603"/>
      <c r="BS57" s="270"/>
      <c r="BT57" s="61"/>
      <c r="BU57" s="68"/>
      <c r="BV57" s="272"/>
    </row>
    <row r="58" spans="1:74" ht="14.5" x14ac:dyDescent="0.25">
      <c r="A58" s="323" t="s">
        <v>241</v>
      </c>
      <c r="B58" s="69"/>
      <c r="C58" s="723"/>
      <c r="D58" s="46"/>
      <c r="E58" s="54"/>
      <c r="F58" s="46"/>
      <c r="G58" s="58"/>
      <c r="H58" s="69"/>
      <c r="I58" s="62"/>
      <c r="J58" s="62"/>
      <c r="K58" s="62"/>
      <c r="L58" s="62"/>
      <c r="M58" s="263"/>
      <c r="N58" s="73"/>
      <c r="O58" s="62"/>
      <c r="P58" s="62"/>
      <c r="Q58" s="62"/>
      <c r="R58" s="62"/>
      <c r="S58" s="62"/>
      <c r="T58" s="62"/>
      <c r="U58" s="91"/>
      <c r="V58" s="62"/>
      <c r="W58" s="62"/>
      <c r="X58" s="62"/>
      <c r="Y58" s="245"/>
      <c r="Z58" s="62"/>
      <c r="AA58" s="62"/>
      <c r="AB58" s="62"/>
      <c r="AC58" s="62"/>
      <c r="AD58" s="62"/>
      <c r="AE58" s="62"/>
      <c r="AF58" s="62"/>
      <c r="AG58" s="557"/>
      <c r="AH58" s="54"/>
      <c r="AI58" s="54"/>
      <c r="AJ58" s="54"/>
      <c r="AK58" s="54"/>
      <c r="AL58" s="54"/>
      <c r="AM58" s="54"/>
      <c r="AN58" s="54"/>
      <c r="AO58" s="564"/>
      <c r="AP58" s="54"/>
      <c r="AQ58" s="54"/>
      <c r="AR58" s="54"/>
      <c r="AS58" s="54"/>
      <c r="AT58" s="54"/>
      <c r="AU58" s="54"/>
      <c r="AV58" s="54"/>
      <c r="AW58" s="54"/>
      <c r="AX58" s="54"/>
      <c r="AY58" s="54"/>
      <c r="AZ58" s="582"/>
      <c r="BA58" s="280"/>
      <c r="BB58" s="62"/>
      <c r="BC58" s="62"/>
      <c r="BD58" s="62"/>
      <c r="BE58" s="245"/>
      <c r="BF58" s="245"/>
      <c r="BG58" s="69"/>
      <c r="BH58" s="585"/>
      <c r="BI58" s="62"/>
      <c r="BJ58" s="62"/>
      <c r="BK58" s="62"/>
      <c r="BL58" s="62"/>
      <c r="BM58" s="245"/>
      <c r="BN58" s="592"/>
      <c r="BO58" s="592"/>
      <c r="BP58" s="592"/>
      <c r="BQ58" s="592"/>
      <c r="BR58" s="545"/>
      <c r="BS58" s="271"/>
      <c r="BT58" s="62"/>
      <c r="BU58" s="69"/>
      <c r="BV58" s="41"/>
    </row>
    <row r="59" spans="1:74" s="428" customFormat="1" x14ac:dyDescent="0.25">
      <c r="A59" s="345" t="s">
        <v>7654</v>
      </c>
      <c r="B59" s="374"/>
      <c r="C59" s="719">
        <v>44434</v>
      </c>
      <c r="D59" s="373"/>
      <c r="E59" s="346">
        <v>779.88</v>
      </c>
      <c r="F59" s="373"/>
      <c r="G59" s="347">
        <v>1334.5898999999999</v>
      </c>
      <c r="H59" s="374"/>
      <c r="I59" s="348">
        <v>0.35067999999999999</v>
      </c>
      <c r="J59" s="348">
        <v>7.33</v>
      </c>
      <c r="K59" s="348">
        <v>0.32877000000000001</v>
      </c>
      <c r="L59" s="348">
        <v>0.35067999999999999</v>
      </c>
      <c r="M59" s="362"/>
      <c r="N59" s="350">
        <v>3.5272000000000001</v>
      </c>
      <c r="O59" s="348">
        <v>3.5272000000000001</v>
      </c>
      <c r="P59" s="348">
        <v>2.3973</v>
      </c>
      <c r="Q59" s="348">
        <v>5.0963000000000003</v>
      </c>
      <c r="R59" s="348">
        <v>9.7799999999999994</v>
      </c>
      <c r="S59" s="348">
        <v>7.1928000000000001</v>
      </c>
      <c r="T59" s="348">
        <v>6.4786000000000001</v>
      </c>
      <c r="U59" s="354">
        <v>6.2718999999999996</v>
      </c>
      <c r="V59" s="348">
        <v>6.6035000000000004</v>
      </c>
      <c r="W59" s="348">
        <v>7.2142999999999997</v>
      </c>
      <c r="X59" s="348">
        <v>7.1844000000000001</v>
      </c>
      <c r="Y59" s="375" t="s">
        <v>430</v>
      </c>
      <c r="Z59" s="348" t="s">
        <v>430</v>
      </c>
      <c r="AA59" s="348">
        <v>9.6054999999999993</v>
      </c>
      <c r="AB59" s="348">
        <v>6.6657999999999999</v>
      </c>
      <c r="AC59" s="348">
        <v>6.4116999999999997</v>
      </c>
      <c r="AD59" s="348">
        <v>6.3643999999999998</v>
      </c>
      <c r="AE59" s="348">
        <v>9.6054999999999993</v>
      </c>
      <c r="AF59" s="348">
        <v>6.3735999999999997</v>
      </c>
      <c r="AG59" s="569"/>
      <c r="AH59" s="346">
        <v>1</v>
      </c>
      <c r="AI59" s="346">
        <v>1</v>
      </c>
      <c r="AJ59" s="346">
        <v>1</v>
      </c>
      <c r="AK59" s="346">
        <v>1</v>
      </c>
      <c r="AL59" s="346">
        <v>2</v>
      </c>
      <c r="AM59" s="346">
        <v>2</v>
      </c>
      <c r="AN59" s="346">
        <v>1</v>
      </c>
      <c r="AO59" s="572">
        <v>1</v>
      </c>
      <c r="AP59" s="346">
        <v>2</v>
      </c>
      <c r="AQ59" s="346">
        <v>1</v>
      </c>
      <c r="AR59" s="346">
        <v>2</v>
      </c>
      <c r="AS59" s="346" t="s">
        <v>430</v>
      </c>
      <c r="AT59" s="346" t="s">
        <v>430</v>
      </c>
      <c r="AU59" s="346">
        <v>1</v>
      </c>
      <c r="AV59" s="346">
        <v>1</v>
      </c>
      <c r="AW59" s="346">
        <v>1</v>
      </c>
      <c r="AX59" s="346">
        <v>1</v>
      </c>
      <c r="AY59" s="346">
        <v>1</v>
      </c>
      <c r="AZ59" s="584"/>
      <c r="BA59" s="467">
        <v>7.45</v>
      </c>
      <c r="BB59" s="348">
        <v>86.87</v>
      </c>
      <c r="BC59" s="348" t="s">
        <v>430</v>
      </c>
      <c r="BD59" s="348" t="s">
        <v>430</v>
      </c>
      <c r="BE59" s="375" t="s">
        <v>430</v>
      </c>
      <c r="BF59" s="375">
        <v>5.68</v>
      </c>
      <c r="BG59" s="374"/>
      <c r="BH59" s="594">
        <v>5.68</v>
      </c>
      <c r="BI59" s="348">
        <v>51.88</v>
      </c>
      <c r="BJ59" s="348">
        <v>34.99</v>
      </c>
      <c r="BK59" s="348" t="s">
        <v>430</v>
      </c>
      <c r="BL59" s="348" t="s">
        <v>430</v>
      </c>
      <c r="BM59" s="375" t="s">
        <v>430</v>
      </c>
      <c r="BN59" s="375" t="s">
        <v>430</v>
      </c>
      <c r="BO59" s="375">
        <v>7.45</v>
      </c>
      <c r="BP59" s="375" t="s">
        <v>430</v>
      </c>
      <c r="BQ59" s="375" t="s">
        <v>430</v>
      </c>
      <c r="BR59" s="374"/>
      <c r="BS59" s="468" t="s">
        <v>430</v>
      </c>
      <c r="BT59" s="348">
        <v>8.3812601466474899</v>
      </c>
      <c r="BU59" s="374"/>
      <c r="BV59" s="430" t="s">
        <v>555</v>
      </c>
    </row>
    <row r="60" spans="1:74" s="428" customFormat="1" x14ac:dyDescent="0.25">
      <c r="A60" s="345" t="s">
        <v>7655</v>
      </c>
      <c r="B60" s="374"/>
      <c r="C60" s="719">
        <v>45692</v>
      </c>
      <c r="D60" s="373"/>
      <c r="E60" s="346">
        <v>449.27</v>
      </c>
      <c r="F60" s="373"/>
      <c r="G60" s="347">
        <v>10.901</v>
      </c>
      <c r="H60" s="374"/>
      <c r="I60" s="348">
        <v>0.83</v>
      </c>
      <c r="J60" s="348">
        <v>7.17</v>
      </c>
      <c r="K60" s="348">
        <v>1.01</v>
      </c>
      <c r="L60" s="348">
        <v>1.01</v>
      </c>
      <c r="M60" s="362"/>
      <c r="N60" s="350">
        <v>1.2278</v>
      </c>
      <c r="O60" s="348">
        <v>1.2278</v>
      </c>
      <c r="P60" s="348">
        <v>0.1913</v>
      </c>
      <c r="Q60" s="348">
        <v>4.2401</v>
      </c>
      <c r="R60" s="348">
        <v>10.505100000000001</v>
      </c>
      <c r="S60" s="348">
        <v>7.2172000000000001</v>
      </c>
      <c r="T60" s="348">
        <v>6.2938999999999998</v>
      </c>
      <c r="U60" s="354">
        <v>6.2163000000000004</v>
      </c>
      <c r="V60" s="348">
        <v>6.6603000000000003</v>
      </c>
      <c r="W60" s="348" t="s">
        <v>430</v>
      </c>
      <c r="X60" s="348" t="s">
        <v>430</v>
      </c>
      <c r="Y60" s="375" t="s">
        <v>430</v>
      </c>
      <c r="Z60" s="348" t="s">
        <v>430</v>
      </c>
      <c r="AA60" s="348">
        <v>9.0007999999999999</v>
      </c>
      <c r="AB60" s="348">
        <v>6.3422000000000001</v>
      </c>
      <c r="AC60" s="348">
        <v>6.3197999999999999</v>
      </c>
      <c r="AD60" s="348">
        <v>6.3410000000000002</v>
      </c>
      <c r="AE60" s="348">
        <v>9.0007999999999999</v>
      </c>
      <c r="AF60" s="348">
        <v>7.2984</v>
      </c>
      <c r="AG60" s="569"/>
      <c r="AH60" s="346">
        <v>5</v>
      </c>
      <c r="AI60" s="346">
        <v>5</v>
      </c>
      <c r="AJ60" s="346">
        <v>5</v>
      </c>
      <c r="AK60" s="346">
        <v>2</v>
      </c>
      <c r="AL60" s="346">
        <v>1</v>
      </c>
      <c r="AM60" s="346">
        <v>1</v>
      </c>
      <c r="AN60" s="346">
        <v>2</v>
      </c>
      <c r="AO60" s="572">
        <v>2</v>
      </c>
      <c r="AP60" s="346">
        <v>1</v>
      </c>
      <c r="AQ60" s="346" t="s">
        <v>430</v>
      </c>
      <c r="AR60" s="346" t="s">
        <v>430</v>
      </c>
      <c r="AS60" s="346" t="s">
        <v>430</v>
      </c>
      <c r="AT60" s="346" t="s">
        <v>430</v>
      </c>
      <c r="AU60" s="346">
        <v>3</v>
      </c>
      <c r="AV60" s="346">
        <v>2</v>
      </c>
      <c r="AW60" s="346">
        <v>2</v>
      </c>
      <c r="AX60" s="346">
        <v>2</v>
      </c>
      <c r="AY60" s="346">
        <v>3</v>
      </c>
      <c r="AZ60" s="584"/>
      <c r="BA60" s="467">
        <v>14.13</v>
      </c>
      <c r="BB60" s="348">
        <v>90.37</v>
      </c>
      <c r="BC60" s="348" t="s">
        <v>430</v>
      </c>
      <c r="BD60" s="348" t="s">
        <v>430</v>
      </c>
      <c r="BE60" s="375" t="s">
        <v>430</v>
      </c>
      <c r="BF60" s="375">
        <v>-4.5</v>
      </c>
      <c r="BG60" s="374"/>
      <c r="BH60" s="594">
        <v>-4.5</v>
      </c>
      <c r="BI60" s="348">
        <v>66.17</v>
      </c>
      <c r="BJ60" s="348">
        <v>24.2</v>
      </c>
      <c r="BK60" s="348" t="s">
        <v>430</v>
      </c>
      <c r="BL60" s="348" t="s">
        <v>430</v>
      </c>
      <c r="BM60" s="375" t="s">
        <v>430</v>
      </c>
      <c r="BN60" s="375" t="s">
        <v>430</v>
      </c>
      <c r="BO60" s="375">
        <v>14.13</v>
      </c>
      <c r="BP60" s="375" t="s">
        <v>430</v>
      </c>
      <c r="BQ60" s="375" t="s">
        <v>430</v>
      </c>
      <c r="BR60" s="374"/>
      <c r="BS60" s="468">
        <v>2.1954273895609102</v>
      </c>
      <c r="BT60" s="348">
        <v>14.4178114371164</v>
      </c>
      <c r="BU60" s="374"/>
      <c r="BV60" s="430" t="s">
        <v>555</v>
      </c>
    </row>
    <row r="61" spans="1:74" s="428" customFormat="1" x14ac:dyDescent="0.25">
      <c r="A61" s="345" t="s">
        <v>7656</v>
      </c>
      <c r="B61" s="374"/>
      <c r="C61" s="719">
        <v>46049</v>
      </c>
      <c r="D61" s="373"/>
      <c r="E61" s="346">
        <v>338.952</v>
      </c>
      <c r="F61" s="373"/>
      <c r="G61" s="347">
        <v>1017.0782</v>
      </c>
      <c r="H61" s="374"/>
      <c r="I61" s="348">
        <v>0.83096000000000003</v>
      </c>
      <c r="J61" s="348">
        <v>7.2061000000000002</v>
      </c>
      <c r="K61" s="348">
        <v>0.77449999999999997</v>
      </c>
      <c r="L61" s="348">
        <v>0.83089999999999997</v>
      </c>
      <c r="M61" s="362"/>
      <c r="N61" s="350">
        <v>0.93310000000000004</v>
      </c>
      <c r="O61" s="348">
        <v>0.93310000000000004</v>
      </c>
      <c r="P61" s="348">
        <v>3.0999999999999999E-3</v>
      </c>
      <c r="Q61" s="348">
        <v>3.8188</v>
      </c>
      <c r="R61" s="348">
        <v>8.9992000000000001</v>
      </c>
      <c r="S61" s="348">
        <v>6.9261999999999997</v>
      </c>
      <c r="T61" s="348" t="s">
        <v>430</v>
      </c>
      <c r="U61" s="354" t="s">
        <v>430</v>
      </c>
      <c r="V61" s="348" t="s">
        <v>430</v>
      </c>
      <c r="W61" s="348" t="s">
        <v>430</v>
      </c>
      <c r="X61" s="348" t="s">
        <v>430</v>
      </c>
      <c r="Y61" s="375" t="s">
        <v>430</v>
      </c>
      <c r="Z61" s="348" t="s">
        <v>430</v>
      </c>
      <c r="AA61" s="348">
        <v>8.8832000000000004</v>
      </c>
      <c r="AB61" s="348" t="s">
        <v>430</v>
      </c>
      <c r="AC61" s="348" t="s">
        <v>430</v>
      </c>
      <c r="AD61" s="348" t="s">
        <v>430</v>
      </c>
      <c r="AE61" s="348">
        <v>8.8832000000000004</v>
      </c>
      <c r="AF61" s="348">
        <v>6.9261999999999997</v>
      </c>
      <c r="AG61" s="569"/>
      <c r="AH61" s="346">
        <v>6</v>
      </c>
      <c r="AI61" s="346">
        <v>6</v>
      </c>
      <c r="AJ61" s="346">
        <v>6</v>
      </c>
      <c r="AK61" s="346">
        <v>5</v>
      </c>
      <c r="AL61" s="346">
        <v>4</v>
      </c>
      <c r="AM61" s="346">
        <v>3</v>
      </c>
      <c r="AN61" s="346" t="s">
        <v>430</v>
      </c>
      <c r="AO61" s="572" t="s">
        <v>430</v>
      </c>
      <c r="AP61" s="346" t="s">
        <v>430</v>
      </c>
      <c r="AQ61" s="346" t="s">
        <v>430</v>
      </c>
      <c r="AR61" s="346" t="s">
        <v>430</v>
      </c>
      <c r="AS61" s="346" t="s">
        <v>430</v>
      </c>
      <c r="AT61" s="346" t="s">
        <v>430</v>
      </c>
      <c r="AU61" s="346">
        <v>4</v>
      </c>
      <c r="AV61" s="346" t="s">
        <v>430</v>
      </c>
      <c r="AW61" s="346" t="s">
        <v>430</v>
      </c>
      <c r="AX61" s="346" t="s">
        <v>430</v>
      </c>
      <c r="AY61" s="346">
        <v>4</v>
      </c>
      <c r="AZ61" s="584"/>
      <c r="BA61" s="467">
        <v>10.75</v>
      </c>
      <c r="BB61" s="348">
        <v>88.94</v>
      </c>
      <c r="BC61" s="348" t="s">
        <v>430</v>
      </c>
      <c r="BD61" s="348" t="s">
        <v>430</v>
      </c>
      <c r="BE61" s="375" t="s">
        <v>430</v>
      </c>
      <c r="BF61" s="375">
        <v>0.31</v>
      </c>
      <c r="BG61" s="374"/>
      <c r="BH61" s="594">
        <v>0.31</v>
      </c>
      <c r="BI61" s="348">
        <v>69.75</v>
      </c>
      <c r="BJ61" s="348">
        <v>19.190000000000001</v>
      </c>
      <c r="BK61" s="348" t="s">
        <v>430</v>
      </c>
      <c r="BL61" s="348" t="s">
        <v>430</v>
      </c>
      <c r="BM61" s="375" t="s">
        <v>430</v>
      </c>
      <c r="BN61" s="375" t="s">
        <v>430</v>
      </c>
      <c r="BO61" s="375">
        <v>10.75</v>
      </c>
      <c r="BP61" s="375" t="s">
        <v>430</v>
      </c>
      <c r="BQ61" s="375" t="s">
        <v>430</v>
      </c>
      <c r="BR61" s="374"/>
      <c r="BS61" s="468" t="s">
        <v>430</v>
      </c>
      <c r="BT61" s="348">
        <v>7.4131009199999998</v>
      </c>
      <c r="BU61" s="374"/>
      <c r="BV61" s="430" t="s">
        <v>555</v>
      </c>
    </row>
    <row r="62" spans="1:74" s="428" customFormat="1" x14ac:dyDescent="0.25">
      <c r="A62" s="345" t="s">
        <v>7657</v>
      </c>
      <c r="B62" s="374"/>
      <c r="C62" s="719">
        <v>43896</v>
      </c>
      <c r="D62" s="373"/>
      <c r="E62" s="346">
        <v>151.07599999999999</v>
      </c>
      <c r="F62" s="373"/>
      <c r="G62" s="347">
        <v>1438.0319</v>
      </c>
      <c r="H62" s="374"/>
      <c r="I62" s="348">
        <v>0.78903999999999996</v>
      </c>
      <c r="J62" s="348">
        <v>7.42</v>
      </c>
      <c r="K62" s="348">
        <v>0.73726000000000003</v>
      </c>
      <c r="L62" s="348">
        <v>0.78903999999999996</v>
      </c>
      <c r="M62" s="362"/>
      <c r="N62" s="350">
        <v>1.5273000000000001</v>
      </c>
      <c r="O62" s="348">
        <v>1.5273000000000001</v>
      </c>
      <c r="P62" s="348">
        <v>0.32450000000000001</v>
      </c>
      <c r="Q62" s="348">
        <v>3.9382999999999999</v>
      </c>
      <c r="R62" s="348">
        <v>9.4817</v>
      </c>
      <c r="S62" s="348">
        <v>6.5087999999999999</v>
      </c>
      <c r="T62" s="348">
        <v>5.8796999999999997</v>
      </c>
      <c r="U62" s="354">
        <v>5.9043999999999999</v>
      </c>
      <c r="V62" s="348">
        <v>6.3680000000000003</v>
      </c>
      <c r="W62" s="348">
        <v>7.1548999999999996</v>
      </c>
      <c r="X62" s="348">
        <v>7.2333999999999996</v>
      </c>
      <c r="Y62" s="375">
        <v>6.3742999999999999</v>
      </c>
      <c r="Z62" s="348" t="s">
        <v>430</v>
      </c>
      <c r="AA62" s="348">
        <v>9.2065999999999999</v>
      </c>
      <c r="AB62" s="348">
        <v>5.8841999999999999</v>
      </c>
      <c r="AC62" s="348">
        <v>5.9278000000000004</v>
      </c>
      <c r="AD62" s="348">
        <v>6.0349000000000004</v>
      </c>
      <c r="AE62" s="348">
        <v>9.2065999999999999</v>
      </c>
      <c r="AF62" s="348">
        <v>6.0898000000000003</v>
      </c>
      <c r="AG62" s="569"/>
      <c r="AH62" s="346">
        <v>4</v>
      </c>
      <c r="AI62" s="346">
        <v>4</v>
      </c>
      <c r="AJ62" s="346">
        <v>4</v>
      </c>
      <c r="AK62" s="346">
        <v>4</v>
      </c>
      <c r="AL62" s="346">
        <v>3</v>
      </c>
      <c r="AM62" s="346">
        <v>4</v>
      </c>
      <c r="AN62" s="346">
        <v>4</v>
      </c>
      <c r="AO62" s="572">
        <v>4</v>
      </c>
      <c r="AP62" s="346">
        <v>4</v>
      </c>
      <c r="AQ62" s="346">
        <v>2</v>
      </c>
      <c r="AR62" s="346">
        <v>1</v>
      </c>
      <c r="AS62" s="346">
        <v>1</v>
      </c>
      <c r="AT62" s="346" t="s">
        <v>430</v>
      </c>
      <c r="AU62" s="346">
        <v>2</v>
      </c>
      <c r="AV62" s="346">
        <v>4</v>
      </c>
      <c r="AW62" s="346">
        <v>4</v>
      </c>
      <c r="AX62" s="346">
        <v>4</v>
      </c>
      <c r="AY62" s="346">
        <v>2</v>
      </c>
      <c r="AZ62" s="584"/>
      <c r="BA62" s="467">
        <v>0.43</v>
      </c>
      <c r="BB62" s="348">
        <v>99.13</v>
      </c>
      <c r="BC62" s="348" t="s">
        <v>430</v>
      </c>
      <c r="BD62" s="348" t="s">
        <v>430</v>
      </c>
      <c r="BE62" s="375" t="s">
        <v>430</v>
      </c>
      <c r="BF62" s="375">
        <v>0.44</v>
      </c>
      <c r="BG62" s="374"/>
      <c r="BH62" s="594">
        <v>0.44</v>
      </c>
      <c r="BI62" s="348">
        <v>76.599999999999994</v>
      </c>
      <c r="BJ62" s="348">
        <v>22.53</v>
      </c>
      <c r="BK62" s="348" t="s">
        <v>430</v>
      </c>
      <c r="BL62" s="348" t="s">
        <v>430</v>
      </c>
      <c r="BM62" s="375" t="s">
        <v>430</v>
      </c>
      <c r="BN62" s="375" t="s">
        <v>430</v>
      </c>
      <c r="BO62" s="375">
        <v>0.43</v>
      </c>
      <c r="BP62" s="375" t="s">
        <v>430</v>
      </c>
      <c r="BQ62" s="375" t="s">
        <v>430</v>
      </c>
      <c r="BR62" s="374"/>
      <c r="BS62" s="468" t="s">
        <v>430</v>
      </c>
      <c r="BT62" s="348">
        <v>22.534386172253399</v>
      </c>
      <c r="BU62" s="374"/>
      <c r="BV62" s="430" t="s">
        <v>555</v>
      </c>
    </row>
    <row r="63" spans="1:74" s="428" customFormat="1" x14ac:dyDescent="0.25">
      <c r="A63" s="345" t="s">
        <v>7658</v>
      </c>
      <c r="B63" s="374"/>
      <c r="C63" s="719">
        <v>44790</v>
      </c>
      <c r="D63" s="373"/>
      <c r="E63" s="346">
        <v>134.58000000000001</v>
      </c>
      <c r="F63" s="373"/>
      <c r="G63" s="347">
        <v>1288.9757</v>
      </c>
      <c r="H63" s="374"/>
      <c r="I63" s="348">
        <v>0.60821999999999998</v>
      </c>
      <c r="J63" s="348">
        <v>6.86</v>
      </c>
      <c r="K63" s="348">
        <v>0.60821999999999998</v>
      </c>
      <c r="L63" s="348">
        <v>0.60821999999999998</v>
      </c>
      <c r="M63" s="362"/>
      <c r="N63" s="350">
        <v>2.0278</v>
      </c>
      <c r="O63" s="348">
        <v>2.0278</v>
      </c>
      <c r="P63" s="348">
        <v>1.2321</v>
      </c>
      <c r="Q63" s="348">
        <v>4.1185</v>
      </c>
      <c r="R63" s="348">
        <v>8.4947999999999997</v>
      </c>
      <c r="S63" s="348">
        <v>6.4946999999999999</v>
      </c>
      <c r="T63" s="348">
        <v>5.9882</v>
      </c>
      <c r="U63" s="354">
        <v>5.9396000000000004</v>
      </c>
      <c r="V63" s="348">
        <v>6.3856000000000002</v>
      </c>
      <c r="W63" s="348">
        <v>7.1289999999999996</v>
      </c>
      <c r="X63" s="348">
        <v>7.1374000000000004</v>
      </c>
      <c r="Y63" s="375" t="s">
        <v>430</v>
      </c>
      <c r="Z63" s="348" t="s">
        <v>430</v>
      </c>
      <c r="AA63" s="348">
        <v>8.0779999999999994</v>
      </c>
      <c r="AB63" s="348">
        <v>5.9706000000000001</v>
      </c>
      <c r="AC63" s="348">
        <v>5.9850000000000003</v>
      </c>
      <c r="AD63" s="348">
        <v>6.0597000000000003</v>
      </c>
      <c r="AE63" s="348">
        <v>8.0779999999999994</v>
      </c>
      <c r="AF63" s="348">
        <v>7.1097000000000001</v>
      </c>
      <c r="AG63" s="569"/>
      <c r="AH63" s="346">
        <v>3</v>
      </c>
      <c r="AI63" s="346">
        <v>3</v>
      </c>
      <c r="AJ63" s="346">
        <v>3</v>
      </c>
      <c r="AK63" s="346">
        <v>3</v>
      </c>
      <c r="AL63" s="346">
        <v>5</v>
      </c>
      <c r="AM63" s="346">
        <v>5</v>
      </c>
      <c r="AN63" s="346">
        <v>3</v>
      </c>
      <c r="AO63" s="572">
        <v>3</v>
      </c>
      <c r="AP63" s="346">
        <v>3</v>
      </c>
      <c r="AQ63" s="346">
        <v>3</v>
      </c>
      <c r="AR63" s="346">
        <v>3</v>
      </c>
      <c r="AS63" s="346" t="s">
        <v>430</v>
      </c>
      <c r="AT63" s="346" t="s">
        <v>430</v>
      </c>
      <c r="AU63" s="346">
        <v>5</v>
      </c>
      <c r="AV63" s="346">
        <v>3</v>
      </c>
      <c r="AW63" s="346">
        <v>3</v>
      </c>
      <c r="AX63" s="346">
        <v>3</v>
      </c>
      <c r="AY63" s="346">
        <v>5</v>
      </c>
      <c r="AZ63" s="584"/>
      <c r="BA63" s="467">
        <v>14.77</v>
      </c>
      <c r="BB63" s="348">
        <v>74.2</v>
      </c>
      <c r="BC63" s="348" t="s">
        <v>430</v>
      </c>
      <c r="BD63" s="348" t="s">
        <v>430</v>
      </c>
      <c r="BE63" s="375" t="s">
        <v>430</v>
      </c>
      <c r="BF63" s="375">
        <v>11.03</v>
      </c>
      <c r="BG63" s="374"/>
      <c r="BH63" s="594">
        <v>11.03</v>
      </c>
      <c r="BI63" s="348">
        <v>60.8</v>
      </c>
      <c r="BJ63" s="348">
        <v>13.4</v>
      </c>
      <c r="BK63" s="348" t="s">
        <v>430</v>
      </c>
      <c r="BL63" s="348" t="s">
        <v>430</v>
      </c>
      <c r="BM63" s="375" t="s">
        <v>430</v>
      </c>
      <c r="BN63" s="375" t="s">
        <v>430</v>
      </c>
      <c r="BO63" s="375">
        <v>14.77</v>
      </c>
      <c r="BP63" s="375" t="s">
        <v>430</v>
      </c>
      <c r="BQ63" s="375" t="s">
        <v>430</v>
      </c>
      <c r="BR63" s="374"/>
      <c r="BS63" s="468" t="s">
        <v>430</v>
      </c>
      <c r="BT63" s="348">
        <v>4.4750138899999996</v>
      </c>
      <c r="BU63" s="374"/>
      <c r="BV63" s="430" t="s">
        <v>555</v>
      </c>
    </row>
    <row r="64" spans="1:74" s="428" customFormat="1" x14ac:dyDescent="0.25">
      <c r="A64" s="345" t="s">
        <v>7659</v>
      </c>
      <c r="B64" s="374"/>
      <c r="C64" s="719">
        <v>45980</v>
      </c>
      <c r="D64" s="373"/>
      <c r="E64" s="346">
        <v>36.979599999999998</v>
      </c>
      <c r="F64" s="373"/>
      <c r="G64" s="347">
        <v>10.232799999999999</v>
      </c>
      <c r="H64" s="374"/>
      <c r="I64" s="348">
        <v>0.17</v>
      </c>
      <c r="J64" s="348">
        <v>6.73</v>
      </c>
      <c r="K64" s="348">
        <v>0.17</v>
      </c>
      <c r="L64" s="348">
        <v>0.17</v>
      </c>
      <c r="M64" s="362"/>
      <c r="N64" s="350">
        <v>2.2595000000000001</v>
      </c>
      <c r="O64" s="348">
        <v>2.2595000000000001</v>
      </c>
      <c r="P64" s="348">
        <v>1.7841</v>
      </c>
      <c r="Q64" s="348">
        <v>3.5463</v>
      </c>
      <c r="R64" s="348">
        <v>6.4790000000000001</v>
      </c>
      <c r="S64" s="348">
        <v>5.5236999999999998</v>
      </c>
      <c r="T64" s="348" t="s">
        <v>430</v>
      </c>
      <c r="U64" s="354" t="s">
        <v>430</v>
      </c>
      <c r="V64" s="348" t="s">
        <v>430</v>
      </c>
      <c r="W64" s="348" t="s">
        <v>430</v>
      </c>
      <c r="X64" s="348" t="s">
        <v>430</v>
      </c>
      <c r="Y64" s="375" t="s">
        <v>430</v>
      </c>
      <c r="Z64" s="348" t="s">
        <v>430</v>
      </c>
      <c r="AA64" s="348">
        <v>5.1054000000000004</v>
      </c>
      <c r="AB64" s="348">
        <v>5.0655000000000001</v>
      </c>
      <c r="AC64" s="348" t="s">
        <v>430</v>
      </c>
      <c r="AD64" s="348" t="s">
        <v>430</v>
      </c>
      <c r="AE64" s="348">
        <v>5.1054000000000004</v>
      </c>
      <c r="AF64" s="348">
        <v>5.3441999999999998</v>
      </c>
      <c r="AG64" s="569"/>
      <c r="AH64" s="346">
        <v>2</v>
      </c>
      <c r="AI64" s="346">
        <v>2</v>
      </c>
      <c r="AJ64" s="346">
        <v>2</v>
      </c>
      <c r="AK64" s="346">
        <v>6</v>
      </c>
      <c r="AL64" s="346">
        <v>6</v>
      </c>
      <c r="AM64" s="346">
        <v>6</v>
      </c>
      <c r="AN64" s="346" t="s">
        <v>430</v>
      </c>
      <c r="AO64" s="572" t="s">
        <v>430</v>
      </c>
      <c r="AP64" s="346" t="s">
        <v>430</v>
      </c>
      <c r="AQ64" s="346" t="s">
        <v>430</v>
      </c>
      <c r="AR64" s="346" t="s">
        <v>430</v>
      </c>
      <c r="AS64" s="346" t="s">
        <v>430</v>
      </c>
      <c r="AT64" s="346" t="s">
        <v>430</v>
      </c>
      <c r="AU64" s="346">
        <v>6</v>
      </c>
      <c r="AV64" s="346">
        <v>5</v>
      </c>
      <c r="AW64" s="346" t="s">
        <v>430</v>
      </c>
      <c r="AX64" s="346" t="s">
        <v>430</v>
      </c>
      <c r="AY64" s="346">
        <v>6</v>
      </c>
      <c r="AZ64" s="584"/>
      <c r="BA64" s="467" t="s">
        <v>430</v>
      </c>
      <c r="BB64" s="348">
        <v>24.74</v>
      </c>
      <c r="BC64" s="348" t="s">
        <v>430</v>
      </c>
      <c r="BD64" s="348" t="s">
        <v>430</v>
      </c>
      <c r="BE64" s="375" t="s">
        <v>430</v>
      </c>
      <c r="BF64" s="375">
        <v>75.260000000000005</v>
      </c>
      <c r="BG64" s="374"/>
      <c r="BH64" s="594">
        <v>75.260000000000005</v>
      </c>
      <c r="BI64" s="348">
        <v>19.36</v>
      </c>
      <c r="BJ64" s="348">
        <v>5.38</v>
      </c>
      <c r="BK64" s="348" t="s">
        <v>430</v>
      </c>
      <c r="BL64" s="348" t="s">
        <v>430</v>
      </c>
      <c r="BM64" s="375" t="s">
        <v>430</v>
      </c>
      <c r="BN64" s="375" t="s">
        <v>430</v>
      </c>
      <c r="BO64" s="375" t="s">
        <v>430</v>
      </c>
      <c r="BP64" s="375" t="s">
        <v>430</v>
      </c>
      <c r="BQ64" s="375" t="s">
        <v>430</v>
      </c>
      <c r="BR64" s="374"/>
      <c r="BS64" s="468" t="s">
        <v>430</v>
      </c>
      <c r="BT64" s="348">
        <v>5.3834597200000003</v>
      </c>
      <c r="BU64" s="374"/>
      <c r="BV64" s="430" t="s">
        <v>555</v>
      </c>
    </row>
    <row r="65" spans="1:74" x14ac:dyDescent="0.25">
      <c r="A65" s="318" t="s">
        <v>93</v>
      </c>
      <c r="B65" s="66"/>
      <c r="C65" s="720"/>
      <c r="D65" s="43"/>
      <c r="E65" s="51"/>
      <c r="F65" s="43"/>
      <c r="G65" s="55"/>
      <c r="H65" s="66"/>
      <c r="I65" s="59"/>
      <c r="J65" s="59"/>
      <c r="K65" s="59"/>
      <c r="L65" s="59"/>
      <c r="M65" s="258"/>
      <c r="N65" s="70">
        <v>1.9171</v>
      </c>
      <c r="O65" s="59">
        <v>1.9171</v>
      </c>
      <c r="P65" s="59">
        <v>0.98870000000000002</v>
      </c>
      <c r="Q65" s="59">
        <v>4.1264000000000003</v>
      </c>
      <c r="R65" s="59">
        <v>8.9565999999999999</v>
      </c>
      <c r="S65" s="59">
        <v>6.6439000000000004</v>
      </c>
      <c r="T65" s="59">
        <v>6.1600999999999999</v>
      </c>
      <c r="U65" s="88">
        <v>6.0831</v>
      </c>
      <c r="V65" s="59">
        <v>6.5044000000000004</v>
      </c>
      <c r="W65" s="59">
        <v>7.1661000000000001</v>
      </c>
      <c r="X65" s="59">
        <v>7.1851000000000003</v>
      </c>
      <c r="Y65" s="276">
        <v>6.3742999999999999</v>
      </c>
      <c r="Z65" s="59" t="s">
        <v>430</v>
      </c>
      <c r="AA65" s="59">
        <v>8.3132000000000001</v>
      </c>
      <c r="AB65" s="59">
        <v>5.9856999999999996</v>
      </c>
      <c r="AC65" s="59">
        <v>6.1611000000000002</v>
      </c>
      <c r="AD65" s="59">
        <v>6.2</v>
      </c>
      <c r="AE65" s="59">
        <v>8.3132000000000001</v>
      </c>
      <c r="AF65" s="59">
        <v>6.5236999999999998</v>
      </c>
      <c r="AG65" s="553"/>
      <c r="AH65" s="51">
        <v>6</v>
      </c>
      <c r="AI65" s="51">
        <v>6</v>
      </c>
      <c r="AJ65" s="51">
        <v>6</v>
      </c>
      <c r="AK65" s="51">
        <v>6</v>
      </c>
      <c r="AL65" s="51">
        <v>6</v>
      </c>
      <c r="AM65" s="51">
        <v>6</v>
      </c>
      <c r="AN65" s="51">
        <v>4</v>
      </c>
      <c r="AO65" s="560">
        <v>4</v>
      </c>
      <c r="AP65" s="51">
        <v>4</v>
      </c>
      <c r="AQ65" s="51">
        <v>3</v>
      </c>
      <c r="AR65" s="51">
        <v>3</v>
      </c>
      <c r="AS65" s="51">
        <v>1</v>
      </c>
      <c r="AT65" s="51">
        <v>0</v>
      </c>
      <c r="AU65" s="51">
        <v>6</v>
      </c>
      <c r="AV65" s="51">
        <v>5</v>
      </c>
      <c r="AW65" s="51">
        <v>4</v>
      </c>
      <c r="AX65" s="51">
        <v>4</v>
      </c>
      <c r="AY65" s="51">
        <v>6</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67"/>
      <c r="C66" s="721"/>
      <c r="D66" s="44"/>
      <c r="E66" s="52"/>
      <c r="F66" s="44"/>
      <c r="G66" s="56"/>
      <c r="H66" s="67"/>
      <c r="I66" s="60"/>
      <c r="J66" s="60"/>
      <c r="K66" s="60"/>
      <c r="L66" s="60"/>
      <c r="M66" s="259"/>
      <c r="N66" s="71">
        <v>3.5272000000000001</v>
      </c>
      <c r="O66" s="60">
        <v>3.5272000000000001</v>
      </c>
      <c r="P66" s="60">
        <v>2.3973</v>
      </c>
      <c r="Q66" s="60">
        <v>5.0963000000000003</v>
      </c>
      <c r="R66" s="60">
        <v>10.505100000000001</v>
      </c>
      <c r="S66" s="60">
        <v>7.2172000000000001</v>
      </c>
      <c r="T66" s="60">
        <v>6.4786000000000001</v>
      </c>
      <c r="U66" s="89">
        <v>6.2718999999999996</v>
      </c>
      <c r="V66" s="60">
        <v>6.6603000000000003</v>
      </c>
      <c r="W66" s="60">
        <v>7.2142999999999997</v>
      </c>
      <c r="X66" s="60">
        <v>7.2333999999999996</v>
      </c>
      <c r="Y66" s="277">
        <v>6.3742999999999999</v>
      </c>
      <c r="Z66" s="60" t="s">
        <v>430</v>
      </c>
      <c r="AA66" s="60">
        <v>9.6054999999999993</v>
      </c>
      <c r="AB66" s="60">
        <v>6.6657999999999999</v>
      </c>
      <c r="AC66" s="60">
        <v>6.4116999999999997</v>
      </c>
      <c r="AD66" s="60">
        <v>6.3643999999999998</v>
      </c>
      <c r="AE66" s="60">
        <v>9.6054999999999993</v>
      </c>
      <c r="AF66" s="60">
        <v>7.2984</v>
      </c>
      <c r="AG66" s="554"/>
      <c r="AH66" s="52"/>
      <c r="AI66" s="52"/>
      <c r="AJ66" s="52"/>
      <c r="AK66" s="52"/>
      <c r="AL66" s="52"/>
      <c r="AM66" s="52"/>
      <c r="AN66" s="52"/>
      <c r="AO66" s="561"/>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67"/>
      <c r="C67" s="721"/>
      <c r="D67" s="44"/>
      <c r="E67" s="52"/>
      <c r="F67" s="44"/>
      <c r="G67" s="56"/>
      <c r="H67" s="67"/>
      <c r="I67" s="60"/>
      <c r="J67" s="60"/>
      <c r="K67" s="60"/>
      <c r="L67" s="60"/>
      <c r="M67" s="259"/>
      <c r="N67" s="71">
        <v>0.93310000000000004</v>
      </c>
      <c r="O67" s="60">
        <v>0.93310000000000004</v>
      </c>
      <c r="P67" s="60">
        <v>3.0999999999999999E-3</v>
      </c>
      <c r="Q67" s="60">
        <v>3.5463</v>
      </c>
      <c r="R67" s="60">
        <v>6.4790000000000001</v>
      </c>
      <c r="S67" s="60">
        <v>5.5236999999999998</v>
      </c>
      <c r="T67" s="60">
        <v>5.8796999999999997</v>
      </c>
      <c r="U67" s="89">
        <v>5.9043999999999999</v>
      </c>
      <c r="V67" s="60">
        <v>6.3680000000000003</v>
      </c>
      <c r="W67" s="60">
        <v>7.1289999999999996</v>
      </c>
      <c r="X67" s="60">
        <v>7.1374000000000004</v>
      </c>
      <c r="Y67" s="277">
        <v>6.3742999999999999</v>
      </c>
      <c r="Z67" s="60" t="s">
        <v>430</v>
      </c>
      <c r="AA67" s="60">
        <v>5.1054000000000004</v>
      </c>
      <c r="AB67" s="60">
        <v>5.0655000000000001</v>
      </c>
      <c r="AC67" s="60">
        <v>5.9278000000000004</v>
      </c>
      <c r="AD67" s="60">
        <v>6.0349000000000004</v>
      </c>
      <c r="AE67" s="60">
        <v>5.1054000000000004</v>
      </c>
      <c r="AF67" s="60">
        <v>5.3441999999999998</v>
      </c>
      <c r="AG67" s="554"/>
      <c r="AH67" s="52"/>
      <c r="AI67" s="52"/>
      <c r="AJ67" s="52"/>
      <c r="AK67" s="52"/>
      <c r="AL67" s="52"/>
      <c r="AM67" s="52"/>
      <c r="AN67" s="52"/>
      <c r="AO67" s="561"/>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68"/>
      <c r="C68" s="722"/>
      <c r="D68" s="45"/>
      <c r="E68" s="53"/>
      <c r="F68" s="45"/>
      <c r="G68" s="57"/>
      <c r="H68" s="68"/>
      <c r="I68" s="61"/>
      <c r="J68" s="61"/>
      <c r="K68" s="61"/>
      <c r="L68" s="61"/>
      <c r="M68" s="262"/>
      <c r="N68" s="72">
        <v>1.77755</v>
      </c>
      <c r="O68" s="61">
        <v>1.77755</v>
      </c>
      <c r="P68" s="61">
        <v>0.77829999999999999</v>
      </c>
      <c r="Q68" s="61">
        <v>4.0284000000000004</v>
      </c>
      <c r="R68" s="61">
        <v>9.2404499999999992</v>
      </c>
      <c r="S68" s="61">
        <v>6.7175000000000002</v>
      </c>
      <c r="T68" s="61">
        <v>6.1410499999999999</v>
      </c>
      <c r="U68" s="90">
        <v>6.0779500000000004</v>
      </c>
      <c r="V68" s="61">
        <v>6.4945500000000003</v>
      </c>
      <c r="W68" s="61">
        <v>7.1548999999999996</v>
      </c>
      <c r="X68" s="61">
        <v>7.1844000000000001</v>
      </c>
      <c r="Y68" s="279">
        <v>6.3742999999999999</v>
      </c>
      <c r="Z68" s="61" t="s">
        <v>430</v>
      </c>
      <c r="AA68" s="61">
        <v>8.9420000000000002</v>
      </c>
      <c r="AB68" s="61">
        <v>5.9273999999999996</v>
      </c>
      <c r="AC68" s="61">
        <v>5.9564000000000004</v>
      </c>
      <c r="AD68" s="61">
        <v>6.0472999999999999</v>
      </c>
      <c r="AE68" s="61">
        <v>8.9420000000000002</v>
      </c>
      <c r="AF68" s="61">
        <v>6.6498999999999997</v>
      </c>
      <c r="AG68" s="556"/>
      <c r="AH68" s="53"/>
      <c r="AI68" s="53"/>
      <c r="AJ68" s="53"/>
      <c r="AK68" s="53"/>
      <c r="AL68" s="53"/>
      <c r="AM68" s="53"/>
      <c r="AN68" s="53"/>
      <c r="AO68" s="563"/>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323" t="s">
        <v>242</v>
      </c>
      <c r="B69" s="69"/>
      <c r="C69" s="723"/>
      <c r="D69" s="46"/>
      <c r="E69" s="54"/>
      <c r="F69" s="46"/>
      <c r="G69" s="58"/>
      <c r="H69" s="69"/>
      <c r="I69" s="62"/>
      <c r="J69" s="62"/>
      <c r="K69" s="62"/>
      <c r="L69" s="62"/>
      <c r="M69" s="263"/>
      <c r="N69" s="73"/>
      <c r="O69" s="62"/>
      <c r="P69" s="62"/>
      <c r="Q69" s="62"/>
      <c r="R69" s="62"/>
      <c r="S69" s="62"/>
      <c r="T69" s="62"/>
      <c r="U69" s="91"/>
      <c r="V69" s="62"/>
      <c r="W69" s="62"/>
      <c r="X69" s="62"/>
      <c r="Y69" s="245"/>
      <c r="Z69" s="62"/>
      <c r="AA69" s="62"/>
      <c r="AB69" s="62"/>
      <c r="AC69" s="62"/>
      <c r="AD69" s="62"/>
      <c r="AE69" s="62"/>
      <c r="AF69" s="62"/>
      <c r="AG69" s="557"/>
      <c r="AH69" s="54"/>
      <c r="AI69" s="54"/>
      <c r="AJ69" s="54"/>
      <c r="AK69" s="54"/>
      <c r="AL69" s="54"/>
      <c r="AM69" s="54"/>
      <c r="AN69" s="54"/>
      <c r="AO69" s="564"/>
      <c r="AP69" s="54"/>
      <c r="AQ69" s="54"/>
      <c r="AR69" s="54"/>
      <c r="AS69" s="54"/>
      <c r="AT69" s="54"/>
      <c r="AU69" s="54"/>
      <c r="AV69" s="54"/>
      <c r="AW69" s="54"/>
      <c r="AX69" s="54"/>
      <c r="AY69" s="54"/>
      <c r="AZ69" s="582"/>
      <c r="BA69" s="280"/>
      <c r="BB69" s="62"/>
      <c r="BC69" s="62"/>
      <c r="BD69" s="62"/>
      <c r="BE69" s="245"/>
      <c r="BF69" s="245"/>
      <c r="BG69" s="69"/>
      <c r="BH69" s="585"/>
      <c r="BI69" s="62"/>
      <c r="BJ69" s="62"/>
      <c r="BK69" s="62"/>
      <c r="BL69" s="62"/>
      <c r="BM69" s="245"/>
      <c r="BN69" s="592"/>
      <c r="BO69" s="592"/>
      <c r="BP69" s="592"/>
      <c r="BQ69" s="592"/>
      <c r="BR69" s="545"/>
      <c r="BS69" s="271"/>
      <c r="BT69" s="62"/>
      <c r="BU69" s="69"/>
      <c r="BV69" s="41"/>
    </row>
    <row r="70" spans="1:74" s="428" customFormat="1" x14ac:dyDescent="0.25">
      <c r="A70" s="345" t="s">
        <v>7660</v>
      </c>
      <c r="B70" s="374"/>
      <c r="C70" s="719">
        <v>44434</v>
      </c>
      <c r="D70" s="373"/>
      <c r="E70" s="346">
        <v>779.88</v>
      </c>
      <c r="F70" s="373"/>
      <c r="G70" s="347">
        <v>1291.242</v>
      </c>
      <c r="H70" s="374"/>
      <c r="I70" s="348">
        <v>0.35067999999999999</v>
      </c>
      <c r="J70" s="348">
        <v>7.33</v>
      </c>
      <c r="K70" s="348">
        <v>0.32877000000000001</v>
      </c>
      <c r="L70" s="348">
        <v>0.35067999999999999</v>
      </c>
      <c r="M70" s="362"/>
      <c r="N70" s="350">
        <v>2.8216999999999999</v>
      </c>
      <c r="O70" s="348">
        <v>2.8216999999999999</v>
      </c>
      <c r="P70" s="348">
        <v>1.6845000000000001</v>
      </c>
      <c r="Q70" s="348">
        <v>4.3856000000000002</v>
      </c>
      <c r="R70" s="348">
        <v>9.0630000000000006</v>
      </c>
      <c r="S70" s="348">
        <v>6.5225999999999997</v>
      </c>
      <c r="T70" s="348">
        <v>5.7988999999999997</v>
      </c>
      <c r="U70" s="354">
        <v>5.5590999999999999</v>
      </c>
      <c r="V70" s="348">
        <v>5.8659999999999997</v>
      </c>
      <c r="W70" s="348">
        <v>6.4611999999999998</v>
      </c>
      <c r="X70" s="348">
        <v>6.4200999999999997</v>
      </c>
      <c r="Y70" s="375" t="s">
        <v>430</v>
      </c>
      <c r="Z70" s="348" t="s">
        <v>430</v>
      </c>
      <c r="AA70" s="348">
        <v>8.8952000000000009</v>
      </c>
      <c r="AB70" s="348">
        <v>6.0308999999999999</v>
      </c>
      <c r="AC70" s="348">
        <v>5.72</v>
      </c>
      <c r="AD70" s="348">
        <v>5.6441999999999997</v>
      </c>
      <c r="AE70" s="348">
        <v>8.8952000000000009</v>
      </c>
      <c r="AF70" s="348">
        <v>5.6243999999999996</v>
      </c>
      <c r="AG70" s="569"/>
      <c r="AH70" s="346">
        <v>1</v>
      </c>
      <c r="AI70" s="346">
        <v>1</v>
      </c>
      <c r="AJ70" s="346">
        <v>1</v>
      </c>
      <c r="AK70" s="346">
        <v>1</v>
      </c>
      <c r="AL70" s="346">
        <v>3</v>
      </c>
      <c r="AM70" s="346">
        <v>3</v>
      </c>
      <c r="AN70" s="346">
        <v>1</v>
      </c>
      <c r="AO70" s="572">
        <v>4</v>
      </c>
      <c r="AP70" s="346">
        <v>4</v>
      </c>
      <c r="AQ70" s="346">
        <v>3</v>
      </c>
      <c r="AR70" s="346">
        <v>3</v>
      </c>
      <c r="AS70" s="346" t="s">
        <v>430</v>
      </c>
      <c r="AT70" s="346" t="s">
        <v>430</v>
      </c>
      <c r="AU70" s="346">
        <v>2</v>
      </c>
      <c r="AV70" s="346">
        <v>1</v>
      </c>
      <c r="AW70" s="346">
        <v>2</v>
      </c>
      <c r="AX70" s="346">
        <v>4</v>
      </c>
      <c r="AY70" s="346">
        <v>2</v>
      </c>
      <c r="AZ70" s="584"/>
      <c r="BA70" s="467">
        <v>7.45</v>
      </c>
      <c r="BB70" s="348">
        <v>86.87</v>
      </c>
      <c r="BC70" s="348" t="s">
        <v>430</v>
      </c>
      <c r="BD70" s="348" t="s">
        <v>430</v>
      </c>
      <c r="BE70" s="375" t="s">
        <v>430</v>
      </c>
      <c r="BF70" s="375">
        <v>5.68</v>
      </c>
      <c r="BG70" s="374"/>
      <c r="BH70" s="594">
        <v>5.68</v>
      </c>
      <c r="BI70" s="348">
        <v>51.88</v>
      </c>
      <c r="BJ70" s="348">
        <v>34.99</v>
      </c>
      <c r="BK70" s="348" t="s">
        <v>430</v>
      </c>
      <c r="BL70" s="348" t="s">
        <v>430</v>
      </c>
      <c r="BM70" s="375" t="s">
        <v>430</v>
      </c>
      <c r="BN70" s="375" t="s">
        <v>430</v>
      </c>
      <c r="BO70" s="375">
        <v>7.45</v>
      </c>
      <c r="BP70" s="375" t="s">
        <v>430</v>
      </c>
      <c r="BQ70" s="375" t="s">
        <v>430</v>
      </c>
      <c r="BR70" s="374"/>
      <c r="BS70" s="468" t="s">
        <v>430</v>
      </c>
      <c r="BT70" s="348">
        <v>8.3812601466474899</v>
      </c>
      <c r="BU70" s="374"/>
      <c r="BV70" s="430" t="s">
        <v>555</v>
      </c>
    </row>
    <row r="71" spans="1:74" s="428" customFormat="1" x14ac:dyDescent="0.25">
      <c r="A71" s="345" t="s">
        <v>7661</v>
      </c>
      <c r="B71" s="374"/>
      <c r="C71" s="719">
        <v>45692</v>
      </c>
      <c r="D71" s="373"/>
      <c r="E71" s="346">
        <v>449.27</v>
      </c>
      <c r="F71" s="373"/>
      <c r="G71" s="347">
        <v>10.8332</v>
      </c>
      <c r="H71" s="374"/>
      <c r="I71" s="348">
        <v>0.83</v>
      </c>
      <c r="J71" s="348">
        <v>7.17</v>
      </c>
      <c r="K71" s="348">
        <v>1.01</v>
      </c>
      <c r="L71" s="348">
        <v>1.01</v>
      </c>
      <c r="M71" s="362"/>
      <c r="N71" s="350">
        <v>0.89849999999999997</v>
      </c>
      <c r="O71" s="348">
        <v>0.89849999999999997</v>
      </c>
      <c r="P71" s="348">
        <v>-0.1444</v>
      </c>
      <c r="Q71" s="348">
        <v>3.8803999999999998</v>
      </c>
      <c r="R71" s="348">
        <v>10.0184</v>
      </c>
      <c r="S71" s="348">
        <v>6.7247000000000003</v>
      </c>
      <c r="T71" s="348">
        <v>5.7882999999999996</v>
      </c>
      <c r="U71" s="354">
        <v>5.6996000000000002</v>
      </c>
      <c r="V71" s="348">
        <v>6.1304999999999996</v>
      </c>
      <c r="W71" s="348" t="s">
        <v>430</v>
      </c>
      <c r="X71" s="348" t="s">
        <v>430</v>
      </c>
      <c r="Y71" s="375" t="s">
        <v>430</v>
      </c>
      <c r="Z71" s="348" t="s">
        <v>430</v>
      </c>
      <c r="AA71" s="348">
        <v>8.5265000000000004</v>
      </c>
      <c r="AB71" s="348">
        <v>5.8438999999999997</v>
      </c>
      <c r="AC71" s="348">
        <v>5.8014000000000001</v>
      </c>
      <c r="AD71" s="348">
        <v>5.8197000000000001</v>
      </c>
      <c r="AE71" s="348">
        <v>8.5265000000000004</v>
      </c>
      <c r="AF71" s="348">
        <v>6.7531999999999996</v>
      </c>
      <c r="AG71" s="569"/>
      <c r="AH71" s="346">
        <v>5</v>
      </c>
      <c r="AI71" s="346">
        <v>5</v>
      </c>
      <c r="AJ71" s="346">
        <v>5</v>
      </c>
      <c r="AK71" s="346">
        <v>2</v>
      </c>
      <c r="AL71" s="346">
        <v>1</v>
      </c>
      <c r="AM71" s="346">
        <v>1</v>
      </c>
      <c r="AN71" s="346">
        <v>2</v>
      </c>
      <c r="AO71" s="572">
        <v>1</v>
      </c>
      <c r="AP71" s="346">
        <v>1</v>
      </c>
      <c r="AQ71" s="346" t="s">
        <v>430</v>
      </c>
      <c r="AR71" s="346" t="s">
        <v>430</v>
      </c>
      <c r="AS71" s="346" t="s">
        <v>430</v>
      </c>
      <c r="AT71" s="346" t="s">
        <v>430</v>
      </c>
      <c r="AU71" s="346">
        <v>4</v>
      </c>
      <c r="AV71" s="346">
        <v>2</v>
      </c>
      <c r="AW71" s="346">
        <v>1</v>
      </c>
      <c r="AX71" s="346">
        <v>1</v>
      </c>
      <c r="AY71" s="346">
        <v>4</v>
      </c>
      <c r="AZ71" s="584"/>
      <c r="BA71" s="467">
        <v>14.13</v>
      </c>
      <c r="BB71" s="348">
        <v>90.37</v>
      </c>
      <c r="BC71" s="348" t="s">
        <v>430</v>
      </c>
      <c r="BD71" s="348" t="s">
        <v>430</v>
      </c>
      <c r="BE71" s="375" t="s">
        <v>430</v>
      </c>
      <c r="BF71" s="375">
        <v>-4.5</v>
      </c>
      <c r="BG71" s="374"/>
      <c r="BH71" s="594">
        <v>-4.5</v>
      </c>
      <c r="BI71" s="348">
        <v>66.17</v>
      </c>
      <c r="BJ71" s="348">
        <v>24.2</v>
      </c>
      <c r="BK71" s="348" t="s">
        <v>430</v>
      </c>
      <c r="BL71" s="348" t="s">
        <v>430</v>
      </c>
      <c r="BM71" s="375" t="s">
        <v>430</v>
      </c>
      <c r="BN71" s="375" t="s">
        <v>430</v>
      </c>
      <c r="BO71" s="375">
        <v>14.13</v>
      </c>
      <c r="BP71" s="375" t="s">
        <v>430</v>
      </c>
      <c r="BQ71" s="375" t="s">
        <v>430</v>
      </c>
      <c r="BR71" s="374"/>
      <c r="BS71" s="468">
        <v>2.1954273895609102</v>
      </c>
      <c r="BT71" s="348">
        <v>14.4178114371164</v>
      </c>
      <c r="BU71" s="374"/>
      <c r="BV71" s="430" t="s">
        <v>555</v>
      </c>
    </row>
    <row r="72" spans="1:74" s="428" customFormat="1" x14ac:dyDescent="0.25">
      <c r="A72" s="345" t="s">
        <v>7662</v>
      </c>
      <c r="B72" s="374"/>
      <c r="C72" s="719">
        <v>46049</v>
      </c>
      <c r="D72" s="373"/>
      <c r="E72" s="346">
        <v>338.952</v>
      </c>
      <c r="F72" s="373"/>
      <c r="G72" s="347">
        <v>1016.5256000000001</v>
      </c>
      <c r="H72" s="374"/>
      <c r="I72" s="348">
        <v>0.83096000000000003</v>
      </c>
      <c r="J72" s="348">
        <v>7.2061000000000002</v>
      </c>
      <c r="K72" s="348">
        <v>0.77449999999999997</v>
      </c>
      <c r="L72" s="348">
        <v>0.83089999999999997</v>
      </c>
      <c r="M72" s="362"/>
      <c r="N72" s="350">
        <v>0.68710000000000004</v>
      </c>
      <c r="O72" s="348">
        <v>0.68710000000000004</v>
      </c>
      <c r="P72" s="348">
        <v>-0.24260000000000001</v>
      </c>
      <c r="Q72" s="348">
        <v>3.5954000000000002</v>
      </c>
      <c r="R72" s="348">
        <v>8.7906999999999993</v>
      </c>
      <c r="S72" s="348">
        <v>6.702</v>
      </c>
      <c r="T72" s="348" t="s">
        <v>430</v>
      </c>
      <c r="U72" s="354" t="s">
        <v>430</v>
      </c>
      <c r="V72" s="348" t="s">
        <v>430</v>
      </c>
      <c r="W72" s="348" t="s">
        <v>430</v>
      </c>
      <c r="X72" s="348" t="s">
        <v>430</v>
      </c>
      <c r="Y72" s="375" t="s">
        <v>430</v>
      </c>
      <c r="Z72" s="348" t="s">
        <v>430</v>
      </c>
      <c r="AA72" s="348">
        <v>8.6911000000000005</v>
      </c>
      <c r="AB72" s="348" t="s">
        <v>430</v>
      </c>
      <c r="AC72" s="348" t="s">
        <v>430</v>
      </c>
      <c r="AD72" s="348" t="s">
        <v>430</v>
      </c>
      <c r="AE72" s="348">
        <v>8.6911000000000005</v>
      </c>
      <c r="AF72" s="348">
        <v>6.702</v>
      </c>
      <c r="AG72" s="569"/>
      <c r="AH72" s="346">
        <v>6</v>
      </c>
      <c r="AI72" s="346">
        <v>6</v>
      </c>
      <c r="AJ72" s="346">
        <v>6</v>
      </c>
      <c r="AK72" s="346">
        <v>5</v>
      </c>
      <c r="AL72" s="346">
        <v>4</v>
      </c>
      <c r="AM72" s="346">
        <v>2</v>
      </c>
      <c r="AN72" s="346" t="s">
        <v>430</v>
      </c>
      <c r="AO72" s="572" t="s">
        <v>430</v>
      </c>
      <c r="AP72" s="346" t="s">
        <v>430</v>
      </c>
      <c r="AQ72" s="346" t="s">
        <v>430</v>
      </c>
      <c r="AR72" s="346" t="s">
        <v>430</v>
      </c>
      <c r="AS72" s="346" t="s">
        <v>430</v>
      </c>
      <c r="AT72" s="346" t="s">
        <v>430</v>
      </c>
      <c r="AU72" s="346">
        <v>3</v>
      </c>
      <c r="AV72" s="346" t="s">
        <v>430</v>
      </c>
      <c r="AW72" s="346" t="s">
        <v>430</v>
      </c>
      <c r="AX72" s="346" t="s">
        <v>430</v>
      </c>
      <c r="AY72" s="346">
        <v>3</v>
      </c>
      <c r="AZ72" s="584"/>
      <c r="BA72" s="467">
        <v>10.75</v>
      </c>
      <c r="BB72" s="348">
        <v>88.94</v>
      </c>
      <c r="BC72" s="348" t="s">
        <v>430</v>
      </c>
      <c r="BD72" s="348" t="s">
        <v>430</v>
      </c>
      <c r="BE72" s="375" t="s">
        <v>430</v>
      </c>
      <c r="BF72" s="375">
        <v>0.31</v>
      </c>
      <c r="BG72" s="374"/>
      <c r="BH72" s="594">
        <v>0.31</v>
      </c>
      <c r="BI72" s="348">
        <v>69.75</v>
      </c>
      <c r="BJ72" s="348">
        <v>19.190000000000001</v>
      </c>
      <c r="BK72" s="348" t="s">
        <v>430</v>
      </c>
      <c r="BL72" s="348" t="s">
        <v>430</v>
      </c>
      <c r="BM72" s="375" t="s">
        <v>430</v>
      </c>
      <c r="BN72" s="375" t="s">
        <v>430</v>
      </c>
      <c r="BO72" s="375">
        <v>10.75</v>
      </c>
      <c r="BP72" s="375" t="s">
        <v>430</v>
      </c>
      <c r="BQ72" s="375" t="s">
        <v>430</v>
      </c>
      <c r="BR72" s="374"/>
      <c r="BS72" s="468" t="s">
        <v>430</v>
      </c>
      <c r="BT72" s="348">
        <v>7.4131009199999998</v>
      </c>
      <c r="BU72" s="374"/>
      <c r="BV72" s="430" t="s">
        <v>555</v>
      </c>
    </row>
    <row r="73" spans="1:74" s="428" customFormat="1" x14ac:dyDescent="0.25">
      <c r="A73" s="345" t="s">
        <v>7663</v>
      </c>
      <c r="B73" s="374"/>
      <c r="C73" s="719">
        <v>43896</v>
      </c>
      <c r="D73" s="373"/>
      <c r="E73" s="346">
        <v>151.07599999999999</v>
      </c>
      <c r="F73" s="373"/>
      <c r="G73" s="347">
        <v>1393.1115</v>
      </c>
      <c r="H73" s="374"/>
      <c r="I73" s="348">
        <v>0.78903999999999996</v>
      </c>
      <c r="J73" s="348">
        <v>7.42</v>
      </c>
      <c r="K73" s="348">
        <v>0.73726000000000003</v>
      </c>
      <c r="L73" s="348">
        <v>0.78903999999999996</v>
      </c>
      <c r="M73" s="362"/>
      <c r="N73" s="350">
        <v>1.2298</v>
      </c>
      <c r="O73" s="348">
        <v>1.2298</v>
      </c>
      <c r="P73" s="348">
        <v>2.7300000000000001E-2</v>
      </c>
      <c r="Q73" s="348">
        <v>3.6406000000000001</v>
      </c>
      <c r="R73" s="348">
        <v>9.1816999999999993</v>
      </c>
      <c r="S73" s="348">
        <v>6.2286000000000001</v>
      </c>
      <c r="T73" s="348">
        <v>5.6077000000000004</v>
      </c>
      <c r="U73" s="354">
        <v>5.6329000000000002</v>
      </c>
      <c r="V73" s="348">
        <v>6.0921000000000003</v>
      </c>
      <c r="W73" s="348">
        <v>6.8640999999999996</v>
      </c>
      <c r="X73" s="348">
        <v>6.9142000000000001</v>
      </c>
      <c r="Y73" s="375">
        <v>5.9097999999999997</v>
      </c>
      <c r="Z73" s="348" t="s">
        <v>430</v>
      </c>
      <c r="AA73" s="348">
        <v>8.9070999999999998</v>
      </c>
      <c r="AB73" s="348">
        <v>5.6086</v>
      </c>
      <c r="AC73" s="348">
        <v>5.6566000000000001</v>
      </c>
      <c r="AD73" s="348">
        <v>5.7625999999999999</v>
      </c>
      <c r="AE73" s="348">
        <v>8.9070999999999998</v>
      </c>
      <c r="AF73" s="348">
        <v>5.5433000000000003</v>
      </c>
      <c r="AG73" s="569"/>
      <c r="AH73" s="346">
        <v>4</v>
      </c>
      <c r="AI73" s="346">
        <v>4</v>
      </c>
      <c r="AJ73" s="346">
        <v>4</v>
      </c>
      <c r="AK73" s="346">
        <v>4</v>
      </c>
      <c r="AL73" s="346">
        <v>2</v>
      </c>
      <c r="AM73" s="346">
        <v>4</v>
      </c>
      <c r="AN73" s="346">
        <v>4</v>
      </c>
      <c r="AO73" s="572">
        <v>2</v>
      </c>
      <c r="AP73" s="346">
        <v>2</v>
      </c>
      <c r="AQ73" s="346">
        <v>1</v>
      </c>
      <c r="AR73" s="346">
        <v>1</v>
      </c>
      <c r="AS73" s="346">
        <v>1</v>
      </c>
      <c r="AT73" s="346" t="s">
        <v>430</v>
      </c>
      <c r="AU73" s="346">
        <v>1</v>
      </c>
      <c r="AV73" s="346">
        <v>4</v>
      </c>
      <c r="AW73" s="346">
        <v>4</v>
      </c>
      <c r="AX73" s="346">
        <v>2</v>
      </c>
      <c r="AY73" s="346">
        <v>1</v>
      </c>
      <c r="AZ73" s="584"/>
      <c r="BA73" s="467">
        <v>0.43</v>
      </c>
      <c r="BB73" s="348">
        <v>99.13</v>
      </c>
      <c r="BC73" s="348" t="s">
        <v>430</v>
      </c>
      <c r="BD73" s="348" t="s">
        <v>430</v>
      </c>
      <c r="BE73" s="375" t="s">
        <v>430</v>
      </c>
      <c r="BF73" s="375">
        <v>0.44</v>
      </c>
      <c r="BG73" s="374"/>
      <c r="BH73" s="594">
        <v>0.44</v>
      </c>
      <c r="BI73" s="348">
        <v>76.599999999999994</v>
      </c>
      <c r="BJ73" s="348">
        <v>22.53</v>
      </c>
      <c r="BK73" s="348" t="s">
        <v>430</v>
      </c>
      <c r="BL73" s="348" t="s">
        <v>430</v>
      </c>
      <c r="BM73" s="375" t="s">
        <v>430</v>
      </c>
      <c r="BN73" s="375" t="s">
        <v>430</v>
      </c>
      <c r="BO73" s="375">
        <v>0.43</v>
      </c>
      <c r="BP73" s="375" t="s">
        <v>430</v>
      </c>
      <c r="BQ73" s="375" t="s">
        <v>430</v>
      </c>
      <c r="BR73" s="374"/>
      <c r="BS73" s="468" t="s">
        <v>430</v>
      </c>
      <c r="BT73" s="348">
        <v>22.534386172253399</v>
      </c>
      <c r="BU73" s="374"/>
      <c r="BV73" s="430" t="s">
        <v>555</v>
      </c>
    </row>
    <row r="74" spans="1:74" s="428" customFormat="1" x14ac:dyDescent="0.25">
      <c r="A74" s="345" t="s">
        <v>7664</v>
      </c>
      <c r="B74" s="374"/>
      <c r="C74" s="719">
        <v>44790</v>
      </c>
      <c r="D74" s="373"/>
      <c r="E74" s="346">
        <v>134.58000000000001</v>
      </c>
      <c r="F74" s="373"/>
      <c r="G74" s="347">
        <v>1279.3689999999999</v>
      </c>
      <c r="H74" s="374"/>
      <c r="I74" s="348">
        <v>0.60821999999999998</v>
      </c>
      <c r="J74" s="348">
        <v>6.86</v>
      </c>
      <c r="K74" s="348">
        <v>0.60821999999999998</v>
      </c>
      <c r="L74" s="348">
        <v>0.60821999999999998</v>
      </c>
      <c r="M74" s="362"/>
      <c r="N74" s="350">
        <v>1.7234</v>
      </c>
      <c r="O74" s="348">
        <v>1.7234</v>
      </c>
      <c r="P74" s="348">
        <v>0.92779999999999996</v>
      </c>
      <c r="Q74" s="348">
        <v>3.8132999999999999</v>
      </c>
      <c r="R74" s="348">
        <v>8.1879000000000008</v>
      </c>
      <c r="S74" s="348">
        <v>6.1871999999999998</v>
      </c>
      <c r="T74" s="348">
        <v>5.6776999999999997</v>
      </c>
      <c r="U74" s="354">
        <v>5.6253000000000002</v>
      </c>
      <c r="V74" s="348">
        <v>6.0655000000000001</v>
      </c>
      <c r="W74" s="348">
        <v>6.8621999999999996</v>
      </c>
      <c r="X74" s="348">
        <v>6.9077999999999999</v>
      </c>
      <c r="Y74" s="375" t="s">
        <v>430</v>
      </c>
      <c r="Z74" s="348" t="s">
        <v>430</v>
      </c>
      <c r="AA74" s="348">
        <v>7.7713999999999999</v>
      </c>
      <c r="AB74" s="348">
        <v>5.6626000000000003</v>
      </c>
      <c r="AC74" s="348">
        <v>5.6734999999999998</v>
      </c>
      <c r="AD74" s="348">
        <v>5.7439</v>
      </c>
      <c r="AE74" s="348">
        <v>7.7713999999999999</v>
      </c>
      <c r="AF74" s="348">
        <v>6.8932000000000002</v>
      </c>
      <c r="AG74" s="569"/>
      <c r="AH74" s="346">
        <v>2</v>
      </c>
      <c r="AI74" s="346">
        <v>2</v>
      </c>
      <c r="AJ74" s="346">
        <v>3</v>
      </c>
      <c r="AK74" s="346">
        <v>3</v>
      </c>
      <c r="AL74" s="346">
        <v>5</v>
      </c>
      <c r="AM74" s="346">
        <v>5</v>
      </c>
      <c r="AN74" s="346">
        <v>3</v>
      </c>
      <c r="AO74" s="572">
        <v>3</v>
      </c>
      <c r="AP74" s="346">
        <v>3</v>
      </c>
      <c r="AQ74" s="346">
        <v>2</v>
      </c>
      <c r="AR74" s="346">
        <v>2</v>
      </c>
      <c r="AS74" s="346" t="s">
        <v>430</v>
      </c>
      <c r="AT74" s="346" t="s">
        <v>430</v>
      </c>
      <c r="AU74" s="346">
        <v>5</v>
      </c>
      <c r="AV74" s="346">
        <v>3</v>
      </c>
      <c r="AW74" s="346">
        <v>3</v>
      </c>
      <c r="AX74" s="346">
        <v>3</v>
      </c>
      <c r="AY74" s="346">
        <v>5</v>
      </c>
      <c r="AZ74" s="584"/>
      <c r="BA74" s="467">
        <v>14.77</v>
      </c>
      <c r="BB74" s="348">
        <v>74.2</v>
      </c>
      <c r="BC74" s="348" t="s">
        <v>430</v>
      </c>
      <c r="BD74" s="348" t="s">
        <v>430</v>
      </c>
      <c r="BE74" s="375" t="s">
        <v>430</v>
      </c>
      <c r="BF74" s="375">
        <v>11.03</v>
      </c>
      <c r="BG74" s="374"/>
      <c r="BH74" s="594">
        <v>11.03</v>
      </c>
      <c r="BI74" s="348">
        <v>60.8</v>
      </c>
      <c r="BJ74" s="348">
        <v>13.4</v>
      </c>
      <c r="BK74" s="348" t="s">
        <v>430</v>
      </c>
      <c r="BL74" s="348" t="s">
        <v>430</v>
      </c>
      <c r="BM74" s="375" t="s">
        <v>430</v>
      </c>
      <c r="BN74" s="375" t="s">
        <v>430</v>
      </c>
      <c r="BO74" s="375">
        <v>14.77</v>
      </c>
      <c r="BP74" s="375" t="s">
        <v>430</v>
      </c>
      <c r="BQ74" s="375" t="s">
        <v>430</v>
      </c>
      <c r="BR74" s="374"/>
      <c r="BS74" s="468" t="s">
        <v>430</v>
      </c>
      <c r="BT74" s="348">
        <v>4.4750138899999996</v>
      </c>
      <c r="BU74" s="374"/>
      <c r="BV74" s="430" t="s">
        <v>555</v>
      </c>
    </row>
    <row r="75" spans="1:74" s="428" customFormat="1" x14ac:dyDescent="0.25">
      <c r="A75" s="345" t="s">
        <v>7665</v>
      </c>
      <c r="B75" s="374"/>
      <c r="C75" s="719">
        <v>45980</v>
      </c>
      <c r="D75" s="373"/>
      <c r="E75" s="346">
        <v>36.979599999999998</v>
      </c>
      <c r="F75" s="373"/>
      <c r="G75" s="347">
        <v>10.2079</v>
      </c>
      <c r="H75" s="374"/>
      <c r="I75" s="348">
        <v>0.17</v>
      </c>
      <c r="J75" s="348">
        <v>6.73</v>
      </c>
      <c r="K75" s="348">
        <v>0.17</v>
      </c>
      <c r="L75" s="348">
        <v>0.17</v>
      </c>
      <c r="M75" s="362"/>
      <c r="N75" s="350">
        <v>1.6689000000000001</v>
      </c>
      <c r="O75" s="348">
        <v>1.6689000000000001</v>
      </c>
      <c r="P75" s="348">
        <v>1.1751</v>
      </c>
      <c r="Q75" s="348">
        <v>2.9661</v>
      </c>
      <c r="R75" s="348">
        <v>5.8654999999999999</v>
      </c>
      <c r="S75" s="348">
        <v>4.9545000000000003</v>
      </c>
      <c r="T75" s="348" t="s">
        <v>430</v>
      </c>
      <c r="U75" s="354" t="s">
        <v>430</v>
      </c>
      <c r="V75" s="348" t="s">
        <v>430</v>
      </c>
      <c r="W75" s="348" t="s">
        <v>430</v>
      </c>
      <c r="X75" s="348" t="s">
        <v>430</v>
      </c>
      <c r="Y75" s="375" t="s">
        <v>430</v>
      </c>
      <c r="Z75" s="348" t="s">
        <v>430</v>
      </c>
      <c r="AA75" s="348">
        <v>4.4911000000000003</v>
      </c>
      <c r="AB75" s="348">
        <v>4.5015000000000001</v>
      </c>
      <c r="AC75" s="348" t="s">
        <v>430</v>
      </c>
      <c r="AD75" s="348" t="s">
        <v>430</v>
      </c>
      <c r="AE75" s="348">
        <v>4.4911000000000003</v>
      </c>
      <c r="AF75" s="348">
        <v>4.7725</v>
      </c>
      <c r="AG75" s="569"/>
      <c r="AH75" s="346">
        <v>3</v>
      </c>
      <c r="AI75" s="346">
        <v>3</v>
      </c>
      <c r="AJ75" s="346">
        <v>2</v>
      </c>
      <c r="AK75" s="346">
        <v>6</v>
      </c>
      <c r="AL75" s="346">
        <v>6</v>
      </c>
      <c r="AM75" s="346">
        <v>6</v>
      </c>
      <c r="AN75" s="346" t="s">
        <v>430</v>
      </c>
      <c r="AO75" s="572" t="s">
        <v>430</v>
      </c>
      <c r="AP75" s="346" t="s">
        <v>430</v>
      </c>
      <c r="AQ75" s="346" t="s">
        <v>430</v>
      </c>
      <c r="AR75" s="346" t="s">
        <v>430</v>
      </c>
      <c r="AS75" s="346" t="s">
        <v>430</v>
      </c>
      <c r="AT75" s="346" t="s">
        <v>430</v>
      </c>
      <c r="AU75" s="346">
        <v>6</v>
      </c>
      <c r="AV75" s="346">
        <v>5</v>
      </c>
      <c r="AW75" s="346" t="s">
        <v>430</v>
      </c>
      <c r="AX75" s="346" t="s">
        <v>430</v>
      </c>
      <c r="AY75" s="346">
        <v>6</v>
      </c>
      <c r="AZ75" s="584"/>
      <c r="BA75" s="467" t="s">
        <v>430</v>
      </c>
      <c r="BB75" s="348">
        <v>24.74</v>
      </c>
      <c r="BC75" s="348" t="s">
        <v>430</v>
      </c>
      <c r="BD75" s="348" t="s">
        <v>430</v>
      </c>
      <c r="BE75" s="375" t="s">
        <v>430</v>
      </c>
      <c r="BF75" s="375">
        <v>75.260000000000005</v>
      </c>
      <c r="BG75" s="374"/>
      <c r="BH75" s="594">
        <v>75.260000000000005</v>
      </c>
      <c r="BI75" s="348">
        <v>19.36</v>
      </c>
      <c r="BJ75" s="348">
        <v>5.38</v>
      </c>
      <c r="BK75" s="348" t="s">
        <v>430</v>
      </c>
      <c r="BL75" s="348" t="s">
        <v>430</v>
      </c>
      <c r="BM75" s="375" t="s">
        <v>430</v>
      </c>
      <c r="BN75" s="375" t="s">
        <v>430</v>
      </c>
      <c r="BO75" s="375" t="s">
        <v>430</v>
      </c>
      <c r="BP75" s="375" t="s">
        <v>430</v>
      </c>
      <c r="BQ75" s="375" t="s">
        <v>430</v>
      </c>
      <c r="BR75" s="374"/>
      <c r="BS75" s="468" t="s">
        <v>430</v>
      </c>
      <c r="BT75" s="348">
        <v>5.3834597200000003</v>
      </c>
      <c r="BU75" s="374"/>
      <c r="BV75" s="430" t="s">
        <v>555</v>
      </c>
    </row>
    <row r="76" spans="1:74" x14ac:dyDescent="0.25">
      <c r="A76" s="318" t="s">
        <v>93</v>
      </c>
      <c r="B76" s="66"/>
      <c r="C76" s="720"/>
      <c r="D76" s="43"/>
      <c r="E76" s="51"/>
      <c r="F76" s="43"/>
      <c r="G76" s="55"/>
      <c r="H76" s="66"/>
      <c r="I76" s="59"/>
      <c r="J76" s="59"/>
      <c r="K76" s="59"/>
      <c r="L76" s="59"/>
      <c r="M76" s="258"/>
      <c r="N76" s="70">
        <v>1.5048999999999999</v>
      </c>
      <c r="O76" s="59">
        <v>1.5048999999999999</v>
      </c>
      <c r="P76" s="59">
        <v>0.57130000000000003</v>
      </c>
      <c r="Q76" s="59">
        <v>3.7136</v>
      </c>
      <c r="R76" s="59">
        <v>8.5178999999999991</v>
      </c>
      <c r="S76" s="59">
        <v>6.2199</v>
      </c>
      <c r="T76" s="59">
        <v>5.7182000000000004</v>
      </c>
      <c r="U76" s="88">
        <v>5.6292</v>
      </c>
      <c r="V76" s="59">
        <v>6.0385</v>
      </c>
      <c r="W76" s="59">
        <v>6.7291999999999996</v>
      </c>
      <c r="X76" s="59">
        <v>6.7473999999999998</v>
      </c>
      <c r="Y76" s="276">
        <v>5.9097999999999997</v>
      </c>
      <c r="Z76" s="59" t="s">
        <v>430</v>
      </c>
      <c r="AA76" s="59">
        <v>7.8803999999999998</v>
      </c>
      <c r="AB76" s="59">
        <v>5.5294999999999996</v>
      </c>
      <c r="AC76" s="59">
        <v>5.7129000000000003</v>
      </c>
      <c r="AD76" s="59">
        <v>5.7426000000000004</v>
      </c>
      <c r="AE76" s="59">
        <v>7.8803999999999998</v>
      </c>
      <c r="AF76" s="59">
        <v>6.0480999999999998</v>
      </c>
      <c r="AG76" s="553"/>
      <c r="AH76" s="51">
        <v>6</v>
      </c>
      <c r="AI76" s="51">
        <v>6</v>
      </c>
      <c r="AJ76" s="51">
        <v>6</v>
      </c>
      <c r="AK76" s="51">
        <v>6</v>
      </c>
      <c r="AL76" s="51">
        <v>6</v>
      </c>
      <c r="AM76" s="51">
        <v>6</v>
      </c>
      <c r="AN76" s="51">
        <v>4</v>
      </c>
      <c r="AO76" s="560">
        <v>4</v>
      </c>
      <c r="AP76" s="51">
        <v>4</v>
      </c>
      <c r="AQ76" s="51">
        <v>3</v>
      </c>
      <c r="AR76" s="51">
        <v>3</v>
      </c>
      <c r="AS76" s="51">
        <v>1</v>
      </c>
      <c r="AT76" s="51">
        <v>0</v>
      </c>
      <c r="AU76" s="51">
        <v>6</v>
      </c>
      <c r="AV76" s="51">
        <v>5</v>
      </c>
      <c r="AW76" s="51">
        <v>4</v>
      </c>
      <c r="AX76" s="51">
        <v>4</v>
      </c>
      <c r="AY76" s="51">
        <v>6</v>
      </c>
      <c r="AZ76" s="579"/>
      <c r="BA76" s="577"/>
      <c r="BB76" s="59"/>
      <c r="BC76" s="59"/>
      <c r="BD76" s="59"/>
      <c r="BE76" s="276"/>
      <c r="BF76" s="276"/>
      <c r="BG76" s="66"/>
      <c r="BH76" s="586"/>
      <c r="BI76" s="59"/>
      <c r="BJ76" s="59"/>
      <c r="BK76" s="59"/>
      <c r="BL76" s="59"/>
      <c r="BM76" s="276"/>
      <c r="BN76" s="587"/>
      <c r="BO76" s="587"/>
      <c r="BP76" s="587"/>
      <c r="BQ76" s="587"/>
      <c r="BR76" s="602"/>
      <c r="BS76" s="267"/>
      <c r="BT76" s="59"/>
      <c r="BU76" s="66"/>
      <c r="BV76" s="34"/>
    </row>
    <row r="77" spans="1:74" x14ac:dyDescent="0.25">
      <c r="A77" s="320" t="s">
        <v>94</v>
      </c>
      <c r="B77" s="67"/>
      <c r="C77" s="721"/>
      <c r="D77" s="44"/>
      <c r="E77" s="52"/>
      <c r="F77" s="44"/>
      <c r="G77" s="56"/>
      <c r="H77" s="67"/>
      <c r="I77" s="60"/>
      <c r="J77" s="60"/>
      <c r="K77" s="60"/>
      <c r="L77" s="60"/>
      <c r="M77" s="259"/>
      <c r="N77" s="71">
        <v>2.8216999999999999</v>
      </c>
      <c r="O77" s="60">
        <v>2.8216999999999999</v>
      </c>
      <c r="P77" s="60">
        <v>1.6845000000000001</v>
      </c>
      <c r="Q77" s="60">
        <v>4.3856000000000002</v>
      </c>
      <c r="R77" s="60">
        <v>10.0184</v>
      </c>
      <c r="S77" s="60">
        <v>6.7247000000000003</v>
      </c>
      <c r="T77" s="60">
        <v>5.7988999999999997</v>
      </c>
      <c r="U77" s="89">
        <v>5.6996000000000002</v>
      </c>
      <c r="V77" s="60">
        <v>6.1304999999999996</v>
      </c>
      <c r="W77" s="60">
        <v>6.8640999999999996</v>
      </c>
      <c r="X77" s="60">
        <v>6.9142000000000001</v>
      </c>
      <c r="Y77" s="277">
        <v>5.9097999999999997</v>
      </c>
      <c r="Z77" s="60" t="s">
        <v>430</v>
      </c>
      <c r="AA77" s="60">
        <v>8.9070999999999998</v>
      </c>
      <c r="AB77" s="60">
        <v>6.0308999999999999</v>
      </c>
      <c r="AC77" s="60">
        <v>5.8014000000000001</v>
      </c>
      <c r="AD77" s="60">
        <v>5.8197000000000001</v>
      </c>
      <c r="AE77" s="60">
        <v>8.9070999999999998</v>
      </c>
      <c r="AF77" s="60">
        <v>6.8932000000000002</v>
      </c>
      <c r="AG77" s="554"/>
      <c r="AH77" s="52"/>
      <c r="AI77" s="52"/>
      <c r="AJ77" s="52"/>
      <c r="AK77" s="52"/>
      <c r="AL77" s="52"/>
      <c r="AM77" s="52"/>
      <c r="AN77" s="52"/>
      <c r="AO77" s="561"/>
      <c r="AP77" s="52"/>
      <c r="AQ77" s="52"/>
      <c r="AR77" s="52"/>
      <c r="AS77" s="52"/>
      <c r="AT77" s="52"/>
      <c r="AU77" s="52"/>
      <c r="AV77" s="52"/>
      <c r="AW77" s="52"/>
      <c r="AX77" s="52"/>
      <c r="AY77" s="52"/>
      <c r="AZ77" s="580"/>
      <c r="BA77" s="551"/>
      <c r="BB77" s="60"/>
      <c r="BC77" s="60"/>
      <c r="BD77" s="60"/>
      <c r="BE77" s="277"/>
      <c r="BF77" s="277"/>
      <c r="BG77" s="67"/>
      <c r="BH77" s="588"/>
      <c r="BI77" s="60"/>
      <c r="BJ77" s="60"/>
      <c r="BK77" s="60"/>
      <c r="BL77" s="60"/>
      <c r="BM77" s="277"/>
      <c r="BN77" s="589"/>
      <c r="BO77" s="589"/>
      <c r="BP77" s="589"/>
      <c r="BQ77" s="589"/>
      <c r="BR77" s="596"/>
      <c r="BS77" s="268"/>
      <c r="BT77" s="60"/>
      <c r="BU77" s="67"/>
      <c r="BV77" s="26"/>
    </row>
    <row r="78" spans="1:74" x14ac:dyDescent="0.25">
      <c r="A78" s="320" t="s">
        <v>95</v>
      </c>
      <c r="B78" s="67"/>
      <c r="C78" s="721"/>
      <c r="D78" s="44"/>
      <c r="E78" s="52"/>
      <c r="F78" s="44"/>
      <c r="G78" s="56"/>
      <c r="H78" s="67"/>
      <c r="I78" s="60"/>
      <c r="J78" s="60"/>
      <c r="K78" s="60"/>
      <c r="L78" s="60"/>
      <c r="M78" s="259"/>
      <c r="N78" s="71">
        <v>0.68710000000000004</v>
      </c>
      <c r="O78" s="60">
        <v>0.68710000000000004</v>
      </c>
      <c r="P78" s="60">
        <v>-0.24260000000000001</v>
      </c>
      <c r="Q78" s="60">
        <v>2.9661</v>
      </c>
      <c r="R78" s="60">
        <v>5.8654999999999999</v>
      </c>
      <c r="S78" s="60">
        <v>4.9545000000000003</v>
      </c>
      <c r="T78" s="60">
        <v>5.6077000000000004</v>
      </c>
      <c r="U78" s="89">
        <v>5.5590999999999999</v>
      </c>
      <c r="V78" s="60">
        <v>5.8659999999999997</v>
      </c>
      <c r="W78" s="60">
        <v>6.4611999999999998</v>
      </c>
      <c r="X78" s="60">
        <v>6.4200999999999997</v>
      </c>
      <c r="Y78" s="277">
        <v>5.9097999999999997</v>
      </c>
      <c r="Z78" s="60" t="s">
        <v>430</v>
      </c>
      <c r="AA78" s="60">
        <v>4.4911000000000003</v>
      </c>
      <c r="AB78" s="60">
        <v>4.5015000000000001</v>
      </c>
      <c r="AC78" s="60">
        <v>5.6566000000000001</v>
      </c>
      <c r="AD78" s="60">
        <v>5.6441999999999997</v>
      </c>
      <c r="AE78" s="60">
        <v>4.4911000000000003</v>
      </c>
      <c r="AF78" s="60">
        <v>4.7725</v>
      </c>
      <c r="AG78" s="554"/>
      <c r="AH78" s="52"/>
      <c r="AI78" s="52"/>
      <c r="AJ78" s="52"/>
      <c r="AK78" s="52"/>
      <c r="AL78" s="52"/>
      <c r="AM78" s="52"/>
      <c r="AN78" s="52"/>
      <c r="AO78" s="561"/>
      <c r="AP78" s="52"/>
      <c r="AQ78" s="52"/>
      <c r="AR78" s="52"/>
      <c r="AS78" s="52"/>
      <c r="AT78" s="52"/>
      <c r="AU78" s="52"/>
      <c r="AV78" s="52"/>
      <c r="AW78" s="52"/>
      <c r="AX78" s="52"/>
      <c r="AY78" s="52"/>
      <c r="AZ78" s="580"/>
      <c r="BA78" s="551"/>
      <c r="BB78" s="60"/>
      <c r="BC78" s="60"/>
      <c r="BD78" s="60"/>
      <c r="BE78" s="277"/>
      <c r="BF78" s="277"/>
      <c r="BG78" s="67"/>
      <c r="BH78" s="588"/>
      <c r="BI78" s="60"/>
      <c r="BJ78" s="60"/>
      <c r="BK78" s="60"/>
      <c r="BL78" s="60"/>
      <c r="BM78" s="277"/>
      <c r="BN78" s="589"/>
      <c r="BO78" s="589"/>
      <c r="BP78" s="589"/>
      <c r="BQ78" s="589"/>
      <c r="BR78" s="596"/>
      <c r="BS78" s="268"/>
      <c r="BT78" s="60"/>
      <c r="BU78" s="67"/>
      <c r="BV78" s="26"/>
    </row>
    <row r="79" spans="1:74" x14ac:dyDescent="0.25">
      <c r="A79" s="321" t="s">
        <v>96</v>
      </c>
      <c r="B79" s="68"/>
      <c r="C79" s="722"/>
      <c r="D79" s="45"/>
      <c r="E79" s="53"/>
      <c r="F79" s="45"/>
      <c r="G79" s="57"/>
      <c r="H79" s="68"/>
      <c r="I79" s="61"/>
      <c r="J79" s="61"/>
      <c r="K79" s="61"/>
      <c r="L79" s="61"/>
      <c r="M79" s="262"/>
      <c r="N79" s="72">
        <v>1.4493499999999999</v>
      </c>
      <c r="O79" s="61">
        <v>1.4493499999999999</v>
      </c>
      <c r="P79" s="61">
        <v>0.47754999999999997</v>
      </c>
      <c r="Q79" s="61">
        <v>3.72695</v>
      </c>
      <c r="R79" s="61">
        <v>8.92685</v>
      </c>
      <c r="S79" s="61">
        <v>6.3756000000000004</v>
      </c>
      <c r="T79" s="61">
        <v>5.7329999999999997</v>
      </c>
      <c r="U79" s="90">
        <v>5.6291000000000002</v>
      </c>
      <c r="V79" s="61">
        <v>6.0788000000000002</v>
      </c>
      <c r="W79" s="61">
        <v>6.8621999999999996</v>
      </c>
      <c r="X79" s="61">
        <v>6.9077999999999999</v>
      </c>
      <c r="Y79" s="279">
        <v>5.9097999999999997</v>
      </c>
      <c r="Z79" s="61" t="s">
        <v>430</v>
      </c>
      <c r="AA79" s="61">
        <v>8.6088000000000005</v>
      </c>
      <c r="AB79" s="61">
        <v>5.6356000000000002</v>
      </c>
      <c r="AC79" s="61">
        <v>5.665</v>
      </c>
      <c r="AD79" s="61">
        <v>5.6940999999999997</v>
      </c>
      <c r="AE79" s="61">
        <v>8.6088000000000005</v>
      </c>
      <c r="AF79" s="61">
        <v>6.1631999999999998</v>
      </c>
      <c r="AG79" s="556"/>
      <c r="AH79" s="53"/>
      <c r="AI79" s="53"/>
      <c r="AJ79" s="53"/>
      <c r="AK79" s="53"/>
      <c r="AL79" s="53"/>
      <c r="AM79" s="53"/>
      <c r="AN79" s="53"/>
      <c r="AO79" s="563"/>
      <c r="AP79" s="53"/>
      <c r="AQ79" s="53"/>
      <c r="AR79" s="53"/>
      <c r="AS79" s="53"/>
      <c r="AT79" s="53"/>
      <c r="AU79" s="53"/>
      <c r="AV79" s="53"/>
      <c r="AW79" s="53"/>
      <c r="AX79" s="53"/>
      <c r="AY79" s="53"/>
      <c r="AZ79" s="581"/>
      <c r="BA79" s="578"/>
      <c r="BB79" s="61"/>
      <c r="BC79" s="61"/>
      <c r="BD79" s="61"/>
      <c r="BE79" s="279"/>
      <c r="BF79" s="279"/>
      <c r="BG79" s="68"/>
      <c r="BH79" s="590"/>
      <c r="BI79" s="61"/>
      <c r="BJ79" s="61"/>
      <c r="BK79" s="61"/>
      <c r="BL79" s="61"/>
      <c r="BM79" s="279"/>
      <c r="BN79" s="591"/>
      <c r="BO79" s="591"/>
      <c r="BP79" s="591"/>
      <c r="BQ79" s="591"/>
      <c r="BR79" s="603"/>
      <c r="BS79" s="270"/>
      <c r="BT79" s="61"/>
      <c r="BU79" s="68"/>
      <c r="BV79" s="272"/>
    </row>
    <row r="80" spans="1:74" ht="14.5" x14ac:dyDescent="0.25">
      <c r="A80" s="323" t="s">
        <v>91</v>
      </c>
      <c r="B80" s="69"/>
      <c r="C80" s="726"/>
      <c r="D80" s="69"/>
      <c r="E80" s="40"/>
      <c r="F80" s="69"/>
      <c r="G80" s="40"/>
      <c r="H80" s="69"/>
      <c r="I80" s="62"/>
      <c r="J80" s="62"/>
      <c r="K80" s="62"/>
      <c r="L80" s="62"/>
      <c r="M80" s="263"/>
      <c r="N80" s="73"/>
      <c r="O80" s="62"/>
      <c r="P80" s="62"/>
      <c r="Q80" s="62"/>
      <c r="R80" s="62"/>
      <c r="S80" s="62"/>
      <c r="T80" s="62"/>
      <c r="U80" s="91"/>
      <c r="V80" s="62"/>
      <c r="W80" s="62"/>
      <c r="X80" s="62"/>
      <c r="Y80" s="245"/>
      <c r="Z80" s="62"/>
      <c r="AA80" s="62"/>
      <c r="AB80" s="62"/>
      <c r="AC80" s="62"/>
      <c r="AD80" s="62"/>
      <c r="AE80" s="62"/>
      <c r="AF80" s="62"/>
      <c r="AG80" s="557"/>
      <c r="AH80" s="54"/>
      <c r="AI80" s="54"/>
      <c r="AJ80" s="54"/>
      <c r="AK80" s="54"/>
      <c r="AL80" s="54"/>
      <c r="AM80" s="54"/>
      <c r="AN80" s="54"/>
      <c r="AO80" s="312"/>
      <c r="AP80" s="247"/>
      <c r="AQ80" s="247"/>
      <c r="AR80" s="247"/>
      <c r="AS80" s="247"/>
      <c r="AT80" s="247"/>
      <c r="AU80" s="247"/>
      <c r="AV80" s="247"/>
      <c r="AW80" s="247"/>
      <c r="AX80" s="247"/>
      <c r="AY80" s="247"/>
      <c r="AZ80" s="69"/>
      <c r="BA80" s="245"/>
      <c r="BB80" s="245"/>
      <c r="BC80" s="245"/>
      <c r="BD80" s="245"/>
      <c r="BE80" s="245"/>
      <c r="BF80" s="245"/>
      <c r="BG80" s="69"/>
      <c r="BH80" s="245"/>
      <c r="BI80" s="245"/>
      <c r="BJ80" s="245"/>
      <c r="BK80" s="245"/>
      <c r="BL80" s="245"/>
      <c r="BM80" s="245"/>
      <c r="BN80" s="245"/>
      <c r="BO80" s="245"/>
      <c r="BP80" s="245"/>
      <c r="BQ80" s="245"/>
      <c r="BR80" s="69"/>
      <c r="BS80" s="40"/>
      <c r="BT80" s="40"/>
      <c r="BU80" s="69"/>
      <c r="BV80" s="41"/>
    </row>
    <row r="81" spans="1:74" s="428" customFormat="1" x14ac:dyDescent="0.25">
      <c r="A81" s="345" t="s">
        <v>7611</v>
      </c>
      <c r="B81" s="374"/>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429"/>
      <c r="AZ81" s="374"/>
      <c r="BA81" s="375"/>
      <c r="BB81" s="375"/>
      <c r="BC81" s="375"/>
      <c r="BD81" s="375"/>
      <c r="BE81" s="375"/>
      <c r="BF81" s="375"/>
      <c r="BG81" s="374"/>
      <c r="BH81" s="375"/>
      <c r="BI81" s="375"/>
      <c r="BJ81" s="375"/>
      <c r="BK81" s="375"/>
      <c r="BL81" s="375"/>
      <c r="BM81" s="375"/>
      <c r="BN81" s="375"/>
      <c r="BO81" s="632"/>
      <c r="BP81" s="632"/>
      <c r="BQ81" s="632"/>
      <c r="BR81" s="374"/>
      <c r="BS81" s="372"/>
      <c r="BT81" s="372"/>
      <c r="BU81" s="374"/>
      <c r="BV81" s="430"/>
    </row>
    <row r="82" spans="1:74" s="428" customFormat="1" x14ac:dyDescent="0.25">
      <c r="A82" s="495" t="s">
        <v>7612</v>
      </c>
      <c r="B82" s="417"/>
      <c r="C82" s="732"/>
      <c r="D82" s="417"/>
      <c r="E82" s="431"/>
      <c r="F82" s="417"/>
      <c r="G82" s="431"/>
      <c r="H82" s="432"/>
      <c r="I82" s="433"/>
      <c r="J82" s="433"/>
      <c r="K82" s="433"/>
      <c r="L82" s="433"/>
      <c r="M82" s="420"/>
      <c r="N82" s="434" t="s">
        <v>430</v>
      </c>
      <c r="O82" s="433" t="s">
        <v>430</v>
      </c>
      <c r="P82" s="433" t="s">
        <v>430</v>
      </c>
      <c r="Q82" s="433" t="s">
        <v>430</v>
      </c>
      <c r="R82" s="433" t="s">
        <v>430</v>
      </c>
      <c r="S82" s="433" t="s">
        <v>430</v>
      </c>
      <c r="T82" s="433" t="s">
        <v>430</v>
      </c>
      <c r="U82" s="574" t="s">
        <v>430</v>
      </c>
      <c r="V82" s="433" t="s">
        <v>430</v>
      </c>
      <c r="W82" s="433" t="s">
        <v>430</v>
      </c>
      <c r="X82" s="433" t="s">
        <v>430</v>
      </c>
      <c r="Y82" s="421" t="s">
        <v>430</v>
      </c>
      <c r="Z82" s="433" t="s">
        <v>430</v>
      </c>
      <c r="AA82" s="433" t="s">
        <v>430</v>
      </c>
      <c r="AB82" s="433" t="s">
        <v>430</v>
      </c>
      <c r="AC82" s="433" t="s">
        <v>430</v>
      </c>
      <c r="AD82" s="433" t="s">
        <v>430</v>
      </c>
      <c r="AE82" s="433" t="s">
        <v>430</v>
      </c>
      <c r="AF82" s="433" t="s">
        <v>430</v>
      </c>
      <c r="AG82" s="575"/>
      <c r="AH82" s="435"/>
      <c r="AI82" s="435"/>
      <c r="AJ82" s="435"/>
      <c r="AK82" s="435"/>
      <c r="AL82" s="435"/>
      <c r="AM82" s="435"/>
      <c r="AN82" s="414"/>
      <c r="AO82" s="576"/>
      <c r="AP82" s="435"/>
      <c r="AQ82" s="435"/>
      <c r="AR82" s="435"/>
      <c r="AS82" s="435"/>
      <c r="AT82" s="435"/>
      <c r="AU82" s="633"/>
      <c r="AV82" s="436"/>
      <c r="AW82" s="436"/>
      <c r="AX82" s="436"/>
      <c r="AY82" s="436"/>
      <c r="AZ82" s="417"/>
      <c r="BA82" s="437"/>
      <c r="BB82" s="437"/>
      <c r="BC82" s="437"/>
      <c r="BD82" s="437"/>
      <c r="BE82" s="437"/>
      <c r="BF82" s="437"/>
      <c r="BG82" s="417"/>
      <c r="BH82" s="437"/>
      <c r="BI82" s="437"/>
      <c r="BJ82" s="437"/>
      <c r="BK82" s="437"/>
      <c r="BL82" s="437"/>
      <c r="BM82" s="421"/>
      <c r="BN82" s="437"/>
      <c r="BO82" s="421"/>
      <c r="BP82" s="421"/>
      <c r="BQ82" s="421"/>
      <c r="BR82" s="417"/>
      <c r="BS82" s="412"/>
      <c r="BT82" s="412"/>
      <c r="BU82" s="417"/>
      <c r="BV82" s="438"/>
    </row>
    <row r="83" spans="1:74" x14ac:dyDescent="0.25">
      <c r="BM83" s="277"/>
    </row>
    <row r="84" spans="1:74" x14ac:dyDescent="0.25">
      <c r="BM84" s="277"/>
    </row>
    <row r="85" spans="1:74" x14ac:dyDescent="0.25">
      <c r="BM85" s="277"/>
    </row>
    <row r="86" spans="1:74" hidden="1" x14ac:dyDescent="0.25">
      <c r="A86" s="488" t="s">
        <v>179</v>
      </c>
      <c r="BM86" s="277"/>
    </row>
    <row r="87" spans="1:74" x14ac:dyDescent="0.25">
      <c r="A87" s="488" t="s">
        <v>10279</v>
      </c>
      <c r="BM87" s="277"/>
    </row>
    <row r="88" spans="1:74" x14ac:dyDescent="0.25">
      <c r="A88" s="488" t="s">
        <v>350</v>
      </c>
      <c r="BM88" s="277"/>
    </row>
  </sheetData>
  <mergeCells count="21">
    <mergeCell ref="BS5:BT5"/>
    <mergeCell ref="BU5:BU6"/>
    <mergeCell ref="BV5:BV6"/>
    <mergeCell ref="A5:A6"/>
    <mergeCell ref="V6:AF6"/>
    <mergeCell ref="AH6:AY6"/>
    <mergeCell ref="AZ5:AZ6"/>
    <mergeCell ref="BA5:BF5"/>
    <mergeCell ref="BG5:BG6"/>
    <mergeCell ref="B5:B6"/>
    <mergeCell ref="C5:C6"/>
    <mergeCell ref="D5:D6"/>
    <mergeCell ref="E5:E6"/>
    <mergeCell ref="F5:F6"/>
    <mergeCell ref="BR5:BR6"/>
    <mergeCell ref="G5:G6"/>
    <mergeCell ref="BH5:BQ5"/>
    <mergeCell ref="H5:H6"/>
    <mergeCell ref="I5:L5"/>
    <mergeCell ref="M5:M6"/>
    <mergeCell ref="N6:U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B3385-791A-488A-B47F-645E233A38D5}">
  <sheetPr codeName="Sheet29"/>
  <dimension ref="A1:BV8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22" t="s">
        <v>43</v>
      </c>
    </row>
    <row r="3" spans="1:74" ht="20.5" x14ac:dyDescent="0.45">
      <c r="A3" s="23" t="s">
        <v>243</v>
      </c>
    </row>
    <row r="4" spans="1:74" x14ac:dyDescent="0.25">
      <c r="A4" s="21" t="s">
        <v>425</v>
      </c>
    </row>
    <row r="5" spans="1:74" ht="33" x14ac:dyDescent="0.25">
      <c r="A5" s="1065" t="s">
        <v>244</v>
      </c>
      <c r="B5" s="1111"/>
      <c r="C5" s="1096" t="s">
        <v>44</v>
      </c>
      <c r="D5" s="1066"/>
      <c r="E5" s="1096" t="s">
        <v>45</v>
      </c>
      <c r="F5" s="1066"/>
      <c r="G5" s="1096" t="s">
        <v>46</v>
      </c>
      <c r="H5" s="1066"/>
      <c r="I5" s="1105" t="s">
        <v>184</v>
      </c>
      <c r="J5" s="1115"/>
      <c r="K5" s="1115"/>
      <c r="L5" s="1116"/>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198</v>
      </c>
      <c r="BB5" s="1113"/>
      <c r="BC5" s="1113"/>
      <c r="BD5" s="1113"/>
      <c r="BE5" s="1113"/>
      <c r="BF5" s="1114"/>
      <c r="BG5" s="1111"/>
      <c r="BH5" s="1072" t="s">
        <v>209</v>
      </c>
      <c r="BI5" s="1113"/>
      <c r="BJ5" s="1113"/>
      <c r="BK5" s="1113"/>
      <c r="BL5" s="1113"/>
      <c r="BM5" s="1113"/>
      <c r="BN5" s="1113"/>
      <c r="BO5" s="1113"/>
      <c r="BP5" s="1113"/>
      <c r="BQ5" s="1114"/>
      <c r="BR5" s="1066"/>
      <c r="BS5" s="1105" t="s">
        <v>212</v>
      </c>
      <c r="BT5" s="1116"/>
      <c r="BU5" s="1066"/>
      <c r="BV5" s="1105" t="s">
        <v>88</v>
      </c>
    </row>
    <row r="6" spans="1:74" ht="33" x14ac:dyDescent="0.25">
      <c r="A6" s="1065"/>
      <c r="B6" s="1112"/>
      <c r="C6" s="1104"/>
      <c r="D6" s="1067"/>
      <c r="E6" s="1104"/>
      <c r="F6" s="1067"/>
      <c r="G6" s="1104"/>
      <c r="H6" s="1067"/>
      <c r="I6" s="83" t="s">
        <v>180</v>
      </c>
      <c r="J6" s="28" t="s">
        <v>181</v>
      </c>
      <c r="K6" s="28" t="s">
        <v>182</v>
      </c>
      <c r="L6" s="251" t="s">
        <v>183</v>
      </c>
      <c r="M6" s="1112"/>
      <c r="N6" s="1117" t="s">
        <v>185</v>
      </c>
      <c r="O6" s="1107"/>
      <c r="P6" s="1107"/>
      <c r="Q6" s="1107"/>
      <c r="R6" s="1107"/>
      <c r="S6" s="1107"/>
      <c r="T6" s="1107"/>
      <c r="U6" s="1107"/>
      <c r="V6" s="1117" t="s">
        <v>57</v>
      </c>
      <c r="W6" s="1107"/>
      <c r="X6" s="1107"/>
      <c r="Y6" s="1107"/>
      <c r="Z6" s="1107"/>
      <c r="AA6" s="1107"/>
      <c r="AB6" s="1107"/>
      <c r="AC6" s="1107"/>
      <c r="AD6" s="1107"/>
      <c r="AE6" s="1107"/>
      <c r="AF6" s="1108"/>
      <c r="AG6" s="232"/>
      <c r="AH6" s="1082" t="s">
        <v>68</v>
      </c>
      <c r="AI6" s="1109"/>
      <c r="AJ6" s="1109"/>
      <c r="AK6" s="1109"/>
      <c r="AL6" s="1109"/>
      <c r="AM6" s="1109"/>
      <c r="AN6" s="1109"/>
      <c r="AO6" s="1109"/>
      <c r="AP6" s="1109"/>
      <c r="AQ6" s="1109"/>
      <c r="AR6" s="1109"/>
      <c r="AS6" s="1109"/>
      <c r="AT6" s="1109"/>
      <c r="AU6" s="1109"/>
      <c r="AV6" s="1109"/>
      <c r="AW6" s="1109"/>
      <c r="AX6" s="1109"/>
      <c r="AY6" s="1110"/>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67"/>
      <c r="BS6" s="83" t="s">
        <v>210</v>
      </c>
      <c r="BT6" s="82" t="s">
        <v>211</v>
      </c>
      <c r="BU6" s="1067"/>
      <c r="BV6" s="1106"/>
    </row>
    <row r="7" spans="1:74" ht="14.5" x14ac:dyDescent="0.25">
      <c r="A7" s="323" t="s">
        <v>245</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7669</v>
      </c>
      <c r="B8" s="67"/>
      <c r="C8" s="721">
        <v>41275</v>
      </c>
      <c r="D8" s="44"/>
      <c r="E8" s="52">
        <v>21488.1</v>
      </c>
      <c r="F8" s="44"/>
      <c r="G8" s="56">
        <v>69.011600000000001</v>
      </c>
      <c r="H8" s="67"/>
      <c r="I8" s="60">
        <v>3.94</v>
      </c>
      <c r="J8" s="60">
        <v>7.89</v>
      </c>
      <c r="K8" s="60">
        <v>2.4</v>
      </c>
      <c r="L8" s="60">
        <v>2.52</v>
      </c>
      <c r="M8" s="259"/>
      <c r="N8" s="71">
        <v>8.7331000000000003</v>
      </c>
      <c r="O8" s="60">
        <v>8.7331000000000003</v>
      </c>
      <c r="P8" s="60">
        <v>-1.1029</v>
      </c>
      <c r="Q8" s="60">
        <v>6.7836999999999996</v>
      </c>
      <c r="R8" s="60">
        <v>10.718999999999999</v>
      </c>
      <c r="S8" s="60">
        <v>5.9992999999999999</v>
      </c>
      <c r="T8" s="60">
        <v>5.2938000000000001</v>
      </c>
      <c r="U8" s="89">
        <v>5.5674999999999999</v>
      </c>
      <c r="V8" s="60">
        <v>6.3673000000000002</v>
      </c>
      <c r="W8" s="60">
        <v>8.0272000000000006</v>
      </c>
      <c r="X8" s="60">
        <v>7.9466999999999999</v>
      </c>
      <c r="Y8" s="277">
        <v>7.12</v>
      </c>
      <c r="Z8" s="60">
        <v>8.0353999999999992</v>
      </c>
      <c r="AA8" s="60">
        <v>11.0435</v>
      </c>
      <c r="AB8" s="60">
        <v>4.7984</v>
      </c>
      <c r="AC8" s="60">
        <v>5.8403</v>
      </c>
      <c r="AD8" s="60">
        <v>5.8779000000000003</v>
      </c>
      <c r="AE8" s="60">
        <v>11.0435</v>
      </c>
      <c r="AF8" s="60">
        <v>8.4413</v>
      </c>
      <c r="AG8" s="554"/>
      <c r="AH8" s="52">
        <v>5</v>
      </c>
      <c r="AI8" s="52">
        <v>5</v>
      </c>
      <c r="AJ8" s="52">
        <v>4</v>
      </c>
      <c r="AK8" s="52">
        <v>1</v>
      </c>
      <c r="AL8" s="52">
        <v>1</v>
      </c>
      <c r="AM8" s="52">
        <v>2</v>
      </c>
      <c r="AN8" s="52">
        <v>1</v>
      </c>
      <c r="AO8" s="561">
        <v>1</v>
      </c>
      <c r="AP8" s="52">
        <v>1</v>
      </c>
      <c r="AQ8" s="52">
        <v>2</v>
      </c>
      <c r="AR8" s="52">
        <v>1</v>
      </c>
      <c r="AS8" s="52">
        <v>2</v>
      </c>
      <c r="AT8" s="52">
        <v>1</v>
      </c>
      <c r="AU8" s="52">
        <v>4</v>
      </c>
      <c r="AV8" s="52">
        <v>2</v>
      </c>
      <c r="AW8" s="52">
        <v>1</v>
      </c>
      <c r="AX8" s="52">
        <v>1</v>
      </c>
      <c r="AY8" s="52">
        <v>4</v>
      </c>
      <c r="AZ8" s="580"/>
      <c r="BA8" s="551">
        <v>15.73</v>
      </c>
      <c r="BB8" s="60">
        <v>62.82</v>
      </c>
      <c r="BC8" s="60">
        <v>9.7100000000000009</v>
      </c>
      <c r="BD8" s="60">
        <v>10.5</v>
      </c>
      <c r="BE8" s="277">
        <v>-5.32</v>
      </c>
      <c r="BF8" s="277">
        <v>1.23</v>
      </c>
      <c r="BG8" s="67"/>
      <c r="BH8" s="588">
        <v>1.23</v>
      </c>
      <c r="BI8" s="60">
        <v>8.9700000000000006</v>
      </c>
      <c r="BJ8" s="60" t="s">
        <v>430</v>
      </c>
      <c r="BK8" s="60">
        <v>74.069999999999993</v>
      </c>
      <c r="BL8" s="60" t="s">
        <v>430</v>
      </c>
      <c r="BM8" s="277">
        <v>15.73</v>
      </c>
      <c r="BN8" s="589" t="s">
        <v>430</v>
      </c>
      <c r="BO8" s="589" t="s">
        <v>430</v>
      </c>
      <c r="BP8" s="589" t="s">
        <v>430</v>
      </c>
      <c r="BQ8" s="589">
        <v>-5.32</v>
      </c>
      <c r="BR8" s="566"/>
      <c r="BS8" s="44">
        <v>8.4991752990082592</v>
      </c>
      <c r="BT8" s="89">
        <v>8.8148603384283</v>
      </c>
      <c r="BU8" s="26"/>
      <c r="BV8" s="67" t="s">
        <v>555</v>
      </c>
    </row>
    <row r="9" spans="1:74" ht="11" x14ac:dyDescent="0.3">
      <c r="A9" s="841" t="s">
        <v>7670</v>
      </c>
      <c r="B9" s="859"/>
      <c r="C9" s="843">
        <v>41275</v>
      </c>
      <c r="D9" s="858"/>
      <c r="E9" s="844">
        <v>16523.099999999999</v>
      </c>
      <c r="F9" s="858"/>
      <c r="G9" s="845">
        <v>59.947000000000003</v>
      </c>
      <c r="H9" s="859"/>
      <c r="I9" s="846">
        <v>3.11</v>
      </c>
      <c r="J9" s="846">
        <v>7.77</v>
      </c>
      <c r="K9" s="846">
        <v>2.2599999999999998</v>
      </c>
      <c r="L9" s="846">
        <v>2.4</v>
      </c>
      <c r="M9" s="851"/>
      <c r="N9" s="848">
        <v>9.2416</v>
      </c>
      <c r="O9" s="846">
        <v>9.2416</v>
      </c>
      <c r="P9" s="846">
        <v>-1.9477</v>
      </c>
      <c r="Q9" s="846">
        <v>5.7884000000000002</v>
      </c>
      <c r="R9" s="846">
        <v>9.4019999999999992</v>
      </c>
      <c r="S9" s="846">
        <v>5.2541000000000002</v>
      </c>
      <c r="T9" s="846">
        <v>4.2628000000000004</v>
      </c>
      <c r="U9" s="856">
        <v>4.6330999999999998</v>
      </c>
      <c r="V9" s="846">
        <v>5.4451000000000001</v>
      </c>
      <c r="W9" s="846">
        <v>7.6985999999999999</v>
      </c>
      <c r="X9" s="846">
        <v>7.5212000000000003</v>
      </c>
      <c r="Y9" s="861">
        <v>6.5083000000000002</v>
      </c>
      <c r="Z9" s="846">
        <v>7.5185000000000004</v>
      </c>
      <c r="AA9" s="846">
        <v>9.0557999999999996</v>
      </c>
      <c r="AB9" s="846">
        <v>4.1127000000000002</v>
      </c>
      <c r="AC9" s="846">
        <v>4.9679000000000002</v>
      </c>
      <c r="AD9" s="846">
        <v>4.9259000000000004</v>
      </c>
      <c r="AE9" s="846">
        <v>9.0557999999999996</v>
      </c>
      <c r="AF9" s="846">
        <v>7.9438000000000004</v>
      </c>
      <c r="AG9" s="936"/>
      <c r="AH9" s="844">
        <v>3</v>
      </c>
      <c r="AI9" s="844">
        <v>3</v>
      </c>
      <c r="AJ9" s="844">
        <v>8</v>
      </c>
      <c r="AK9" s="844">
        <v>7</v>
      </c>
      <c r="AL9" s="844">
        <v>7</v>
      </c>
      <c r="AM9" s="844">
        <v>8</v>
      </c>
      <c r="AN9" s="844">
        <v>6</v>
      </c>
      <c r="AO9" s="946">
        <v>7</v>
      </c>
      <c r="AP9" s="844">
        <v>9</v>
      </c>
      <c r="AQ9" s="844">
        <v>7</v>
      </c>
      <c r="AR9" s="844">
        <v>6</v>
      </c>
      <c r="AS9" s="844">
        <v>7</v>
      </c>
      <c r="AT9" s="844">
        <v>6</v>
      </c>
      <c r="AU9" s="844">
        <v>10</v>
      </c>
      <c r="AV9" s="844">
        <v>7</v>
      </c>
      <c r="AW9" s="844">
        <v>7</v>
      </c>
      <c r="AX9" s="844">
        <v>8</v>
      </c>
      <c r="AY9" s="844">
        <v>10</v>
      </c>
      <c r="AZ9" s="938"/>
      <c r="BA9" s="918">
        <v>15.24</v>
      </c>
      <c r="BB9" s="846">
        <v>88.5</v>
      </c>
      <c r="BC9" s="846" t="s">
        <v>430</v>
      </c>
      <c r="BD9" s="846" t="s">
        <v>430</v>
      </c>
      <c r="BE9" s="861" t="s">
        <v>430</v>
      </c>
      <c r="BF9" s="861">
        <v>-3.74</v>
      </c>
      <c r="BG9" s="859"/>
      <c r="BH9" s="947">
        <v>-3.74</v>
      </c>
      <c r="BI9" s="846">
        <v>4.63</v>
      </c>
      <c r="BJ9" s="846" t="s">
        <v>430</v>
      </c>
      <c r="BK9" s="846">
        <v>83.87</v>
      </c>
      <c r="BL9" s="846" t="s">
        <v>430</v>
      </c>
      <c r="BM9" s="861">
        <v>15.24</v>
      </c>
      <c r="BN9" s="948" t="s">
        <v>430</v>
      </c>
      <c r="BO9" s="948" t="s">
        <v>430</v>
      </c>
      <c r="BP9" s="948" t="s">
        <v>430</v>
      </c>
      <c r="BQ9" s="948" t="s">
        <v>430</v>
      </c>
      <c r="BR9" s="949"/>
      <c r="BS9" s="858">
        <v>10.306284939999999</v>
      </c>
      <c r="BT9" s="856">
        <v>12.914611949999999</v>
      </c>
      <c r="BU9" s="950"/>
      <c r="BV9" s="859" t="s">
        <v>555</v>
      </c>
    </row>
    <row r="10" spans="1:74" s="107" customFormat="1" x14ac:dyDescent="0.25">
      <c r="A10" s="108" t="s">
        <v>7671</v>
      </c>
      <c r="B10" s="113"/>
      <c r="C10" s="734">
        <v>41275</v>
      </c>
      <c r="D10" s="109"/>
      <c r="E10" s="110">
        <v>15518.9</v>
      </c>
      <c r="F10" s="109"/>
      <c r="G10" s="111">
        <v>34.582000000000001</v>
      </c>
      <c r="H10" s="113"/>
      <c r="I10" s="112">
        <v>3.45</v>
      </c>
      <c r="J10" s="112">
        <v>7.85</v>
      </c>
      <c r="K10" s="112">
        <v>2.38</v>
      </c>
      <c r="L10" s="112">
        <v>2.5299999999999998</v>
      </c>
      <c r="M10" s="260"/>
      <c r="N10" s="114">
        <v>6.8996000000000004</v>
      </c>
      <c r="O10" s="112">
        <v>6.8996000000000004</v>
      </c>
      <c r="P10" s="112">
        <v>-4.5199999999999997E-2</v>
      </c>
      <c r="Q10" s="112">
        <v>6.4466999999999999</v>
      </c>
      <c r="R10" s="112">
        <v>9.2720000000000002</v>
      </c>
      <c r="S10" s="112">
        <v>5.3914</v>
      </c>
      <c r="T10" s="112">
        <v>4.4234</v>
      </c>
      <c r="U10" s="119">
        <v>4.8701999999999996</v>
      </c>
      <c r="V10" s="112">
        <v>5.7591000000000001</v>
      </c>
      <c r="W10" s="112">
        <v>7.7411000000000003</v>
      </c>
      <c r="X10" s="112">
        <v>7.6055000000000001</v>
      </c>
      <c r="Y10" s="278">
        <v>6.5978000000000003</v>
      </c>
      <c r="Z10" s="112">
        <v>7.5239000000000003</v>
      </c>
      <c r="AA10" s="112">
        <v>8.7501999999999995</v>
      </c>
      <c r="AB10" s="112">
        <v>4.1212999999999997</v>
      </c>
      <c r="AC10" s="112">
        <v>5.1254999999999997</v>
      </c>
      <c r="AD10" s="112">
        <v>5.1901999999999999</v>
      </c>
      <c r="AE10" s="112">
        <v>8.7501999999999995</v>
      </c>
      <c r="AF10" s="112">
        <v>7.9692999999999996</v>
      </c>
      <c r="AG10" s="555"/>
      <c r="AH10" s="110">
        <v>10</v>
      </c>
      <c r="AI10" s="110">
        <v>10</v>
      </c>
      <c r="AJ10" s="110">
        <v>1</v>
      </c>
      <c r="AK10" s="110">
        <v>2</v>
      </c>
      <c r="AL10" s="110">
        <v>8</v>
      </c>
      <c r="AM10" s="110">
        <v>6</v>
      </c>
      <c r="AN10" s="110">
        <v>5</v>
      </c>
      <c r="AO10" s="562">
        <v>4</v>
      </c>
      <c r="AP10" s="110">
        <v>5</v>
      </c>
      <c r="AQ10" s="110">
        <v>6</v>
      </c>
      <c r="AR10" s="110">
        <v>5</v>
      </c>
      <c r="AS10" s="110">
        <v>6</v>
      </c>
      <c r="AT10" s="110">
        <v>4</v>
      </c>
      <c r="AU10" s="110">
        <v>11</v>
      </c>
      <c r="AV10" s="110">
        <v>5</v>
      </c>
      <c r="AW10" s="110">
        <v>5</v>
      </c>
      <c r="AX10" s="110">
        <v>5</v>
      </c>
      <c r="AY10" s="110">
        <v>11</v>
      </c>
      <c r="AZ10" s="595"/>
      <c r="BA10" s="605">
        <v>13.34</v>
      </c>
      <c r="BB10" s="112">
        <v>71.63</v>
      </c>
      <c r="BC10" s="112">
        <v>5.84</v>
      </c>
      <c r="BD10" s="112">
        <v>9.59</v>
      </c>
      <c r="BE10" s="278" t="s">
        <v>430</v>
      </c>
      <c r="BF10" s="278">
        <v>-0.41</v>
      </c>
      <c r="BG10" s="113"/>
      <c r="BH10" s="606">
        <v>-0.41</v>
      </c>
      <c r="BI10" s="112" t="s">
        <v>430</v>
      </c>
      <c r="BJ10" s="112" t="s">
        <v>430</v>
      </c>
      <c r="BK10" s="112">
        <v>87.07</v>
      </c>
      <c r="BL10" s="112" t="s">
        <v>430</v>
      </c>
      <c r="BM10" s="278">
        <v>13.34</v>
      </c>
      <c r="BN10" s="607" t="s">
        <v>430</v>
      </c>
      <c r="BO10" s="607" t="s">
        <v>430</v>
      </c>
      <c r="BP10" s="607" t="s">
        <v>430</v>
      </c>
      <c r="BQ10" s="607" t="s">
        <v>430</v>
      </c>
      <c r="BR10" s="147"/>
      <c r="BS10" s="109">
        <v>4.1826530508365298</v>
      </c>
      <c r="BT10" s="119">
        <v>14.1009394828202</v>
      </c>
      <c r="BU10" s="139"/>
      <c r="BV10" s="113" t="s">
        <v>555</v>
      </c>
    </row>
    <row r="11" spans="1:74" s="107" customFormat="1" x14ac:dyDescent="0.25">
      <c r="A11" s="108" t="s">
        <v>7672</v>
      </c>
      <c r="B11" s="113"/>
      <c r="C11" s="734">
        <v>41275</v>
      </c>
      <c r="D11" s="109"/>
      <c r="E11" s="110">
        <v>13842.5</v>
      </c>
      <c r="F11" s="109"/>
      <c r="G11" s="111">
        <v>35.642099999999999</v>
      </c>
      <c r="H11" s="113"/>
      <c r="I11" s="112">
        <v>2.8</v>
      </c>
      <c r="J11" s="112">
        <v>7.79</v>
      </c>
      <c r="K11" s="112">
        <v>2.2799999999999998</v>
      </c>
      <c r="L11" s="112">
        <v>2.4</v>
      </c>
      <c r="M11" s="260"/>
      <c r="N11" s="114">
        <v>8.2664000000000009</v>
      </c>
      <c r="O11" s="112">
        <v>8.2664000000000009</v>
      </c>
      <c r="P11" s="112">
        <v>-1.4918</v>
      </c>
      <c r="Q11" s="112">
        <v>5.8356000000000003</v>
      </c>
      <c r="R11" s="112">
        <v>8.5548999999999999</v>
      </c>
      <c r="S11" s="112">
        <v>4.7999000000000001</v>
      </c>
      <c r="T11" s="112">
        <v>3.9878</v>
      </c>
      <c r="U11" s="119">
        <v>4.6092000000000004</v>
      </c>
      <c r="V11" s="112">
        <v>5.5757000000000003</v>
      </c>
      <c r="W11" s="112">
        <v>7.6386000000000003</v>
      </c>
      <c r="X11" s="112">
        <v>7.3867000000000003</v>
      </c>
      <c r="Y11" s="278">
        <v>6.3551000000000002</v>
      </c>
      <c r="Z11" s="112">
        <v>7.2671999999999999</v>
      </c>
      <c r="AA11" s="112">
        <v>8.7455999999999996</v>
      </c>
      <c r="AB11" s="112">
        <v>3.6877</v>
      </c>
      <c r="AC11" s="112">
        <v>4.6665999999999999</v>
      </c>
      <c r="AD11" s="112">
        <v>4.9615</v>
      </c>
      <c r="AE11" s="112">
        <v>8.7455999999999996</v>
      </c>
      <c r="AF11" s="112">
        <v>7.7313000000000001</v>
      </c>
      <c r="AG11" s="555"/>
      <c r="AH11" s="110">
        <v>6</v>
      </c>
      <c r="AI11" s="110">
        <v>6</v>
      </c>
      <c r="AJ11" s="110">
        <v>6</v>
      </c>
      <c r="AK11" s="110">
        <v>6</v>
      </c>
      <c r="AL11" s="110">
        <v>12</v>
      </c>
      <c r="AM11" s="110">
        <v>11</v>
      </c>
      <c r="AN11" s="110">
        <v>10</v>
      </c>
      <c r="AO11" s="562">
        <v>8</v>
      </c>
      <c r="AP11" s="110">
        <v>6</v>
      </c>
      <c r="AQ11" s="110">
        <v>8</v>
      </c>
      <c r="AR11" s="110">
        <v>9</v>
      </c>
      <c r="AS11" s="110">
        <v>8</v>
      </c>
      <c r="AT11" s="110">
        <v>7</v>
      </c>
      <c r="AU11" s="110">
        <v>12</v>
      </c>
      <c r="AV11" s="110">
        <v>10</v>
      </c>
      <c r="AW11" s="110">
        <v>10</v>
      </c>
      <c r="AX11" s="110">
        <v>7</v>
      </c>
      <c r="AY11" s="110">
        <v>12</v>
      </c>
      <c r="AZ11" s="595"/>
      <c r="BA11" s="605">
        <v>16.25</v>
      </c>
      <c r="BB11" s="112">
        <v>66.150000000000006</v>
      </c>
      <c r="BC11" s="112">
        <v>8.3800000000000008</v>
      </c>
      <c r="BD11" s="112">
        <v>6.58</v>
      </c>
      <c r="BE11" s="278" t="s">
        <v>430</v>
      </c>
      <c r="BF11" s="278">
        <v>2.64</v>
      </c>
      <c r="BG11" s="113"/>
      <c r="BH11" s="606">
        <v>2.64</v>
      </c>
      <c r="BI11" s="112">
        <v>9.39</v>
      </c>
      <c r="BJ11" s="112">
        <v>2.04</v>
      </c>
      <c r="BK11" s="112">
        <v>69.680000000000007</v>
      </c>
      <c r="BL11" s="112" t="s">
        <v>430</v>
      </c>
      <c r="BM11" s="278">
        <v>16.25</v>
      </c>
      <c r="BN11" s="607" t="s">
        <v>430</v>
      </c>
      <c r="BO11" s="607" t="s">
        <v>430</v>
      </c>
      <c r="BP11" s="607" t="s">
        <v>430</v>
      </c>
      <c r="BQ11" s="607" t="s">
        <v>430</v>
      </c>
      <c r="BR11" s="147"/>
      <c r="BS11" s="109">
        <v>9.3465828881306798</v>
      </c>
      <c r="BT11" s="119">
        <v>14.8541339770292</v>
      </c>
      <c r="BU11" s="139"/>
      <c r="BV11" s="113" t="s">
        <v>555</v>
      </c>
    </row>
    <row r="12" spans="1:74" s="107" customFormat="1" x14ac:dyDescent="0.25">
      <c r="A12" s="108" t="s">
        <v>7673</v>
      </c>
      <c r="B12" s="113"/>
      <c r="C12" s="734">
        <v>41275</v>
      </c>
      <c r="D12" s="109"/>
      <c r="E12" s="110">
        <v>8448.83</v>
      </c>
      <c r="F12" s="109"/>
      <c r="G12" s="111">
        <v>64.043999999999997</v>
      </c>
      <c r="H12" s="113"/>
      <c r="I12" s="112">
        <v>3.05</v>
      </c>
      <c r="J12" s="112">
        <v>7.47</v>
      </c>
      <c r="K12" s="112">
        <v>2.2400000000000002</v>
      </c>
      <c r="L12" s="112">
        <v>2.35</v>
      </c>
      <c r="M12" s="260"/>
      <c r="N12" s="114">
        <v>6.8429000000000002</v>
      </c>
      <c r="O12" s="112">
        <v>6.8429000000000002</v>
      </c>
      <c r="P12" s="112">
        <v>-5.9367000000000001</v>
      </c>
      <c r="Q12" s="112">
        <v>3.9710999999999999</v>
      </c>
      <c r="R12" s="112">
        <v>9.8437999999999999</v>
      </c>
      <c r="S12" s="112">
        <v>6.2866</v>
      </c>
      <c r="T12" s="112">
        <v>4.9537000000000004</v>
      </c>
      <c r="U12" s="119">
        <v>4.7850999999999999</v>
      </c>
      <c r="V12" s="112">
        <v>5.7591000000000001</v>
      </c>
      <c r="W12" s="112">
        <v>7.8493000000000004</v>
      </c>
      <c r="X12" s="112">
        <v>7.5083000000000002</v>
      </c>
      <c r="Y12" s="278">
        <v>6.3150000000000004</v>
      </c>
      <c r="Z12" s="112">
        <v>7.2584</v>
      </c>
      <c r="AA12" s="112">
        <v>11.3193</v>
      </c>
      <c r="AB12" s="112">
        <v>5.2019000000000002</v>
      </c>
      <c r="AC12" s="112">
        <v>5.5056000000000003</v>
      </c>
      <c r="AD12" s="112">
        <v>5.1673999999999998</v>
      </c>
      <c r="AE12" s="112">
        <v>11.3193</v>
      </c>
      <c r="AF12" s="112">
        <v>7.7891000000000004</v>
      </c>
      <c r="AG12" s="555"/>
      <c r="AH12" s="110">
        <v>11</v>
      </c>
      <c r="AI12" s="110">
        <v>11</v>
      </c>
      <c r="AJ12" s="110">
        <v>13</v>
      </c>
      <c r="AK12" s="110">
        <v>13</v>
      </c>
      <c r="AL12" s="110">
        <v>5</v>
      </c>
      <c r="AM12" s="110">
        <v>1</v>
      </c>
      <c r="AN12" s="110">
        <v>2</v>
      </c>
      <c r="AO12" s="562">
        <v>6</v>
      </c>
      <c r="AP12" s="110">
        <v>5</v>
      </c>
      <c r="AQ12" s="110">
        <v>5</v>
      </c>
      <c r="AR12" s="110">
        <v>7</v>
      </c>
      <c r="AS12" s="110">
        <v>9</v>
      </c>
      <c r="AT12" s="110">
        <v>8</v>
      </c>
      <c r="AU12" s="110">
        <v>2</v>
      </c>
      <c r="AV12" s="110">
        <v>1</v>
      </c>
      <c r="AW12" s="110">
        <v>2</v>
      </c>
      <c r="AX12" s="110">
        <v>6</v>
      </c>
      <c r="AY12" s="110">
        <v>2</v>
      </c>
      <c r="AZ12" s="595"/>
      <c r="BA12" s="605">
        <v>14.58</v>
      </c>
      <c r="BB12" s="112">
        <v>82.71</v>
      </c>
      <c r="BC12" s="112" t="s">
        <v>430</v>
      </c>
      <c r="BD12" s="112" t="s">
        <v>430</v>
      </c>
      <c r="BE12" s="278" t="s">
        <v>430</v>
      </c>
      <c r="BF12" s="278">
        <v>2.71</v>
      </c>
      <c r="BG12" s="113"/>
      <c r="BH12" s="606">
        <v>2.7</v>
      </c>
      <c r="BI12" s="112">
        <v>26.75</v>
      </c>
      <c r="BJ12" s="112" t="s">
        <v>430</v>
      </c>
      <c r="BK12" s="112">
        <v>55.96</v>
      </c>
      <c r="BL12" s="112" t="s">
        <v>430</v>
      </c>
      <c r="BM12" s="278">
        <v>14.58</v>
      </c>
      <c r="BN12" s="607" t="s">
        <v>430</v>
      </c>
      <c r="BO12" s="607" t="s">
        <v>430</v>
      </c>
      <c r="BP12" s="607" t="s">
        <v>430</v>
      </c>
      <c r="BQ12" s="607" t="s">
        <v>430</v>
      </c>
      <c r="BR12" s="147"/>
      <c r="BS12" s="109">
        <v>12.2769828912277</v>
      </c>
      <c r="BT12" s="119">
        <v>6.3431898206343202</v>
      </c>
      <c r="BU12" s="139"/>
      <c r="BV12" s="113" t="s">
        <v>555</v>
      </c>
    </row>
    <row r="13" spans="1:74" s="107" customFormat="1" x14ac:dyDescent="0.25">
      <c r="A13" s="108" t="s">
        <v>7674</v>
      </c>
      <c r="B13" s="113"/>
      <c r="C13" s="734">
        <v>41275</v>
      </c>
      <c r="D13" s="109"/>
      <c r="E13" s="110">
        <v>9006.19</v>
      </c>
      <c r="F13" s="109"/>
      <c r="G13" s="111">
        <v>35.397100000000002</v>
      </c>
      <c r="H13" s="113"/>
      <c r="I13" s="112">
        <v>3</v>
      </c>
      <c r="J13" s="112">
        <v>7.79</v>
      </c>
      <c r="K13" s="112">
        <v>2.2200000000000002</v>
      </c>
      <c r="L13" s="112">
        <v>2.35</v>
      </c>
      <c r="M13" s="260"/>
      <c r="N13" s="114">
        <v>9.5629000000000008</v>
      </c>
      <c r="O13" s="112">
        <v>9.5629000000000008</v>
      </c>
      <c r="P13" s="112">
        <v>-1.1339999999999999</v>
      </c>
      <c r="Q13" s="112">
        <v>6.2313000000000001</v>
      </c>
      <c r="R13" s="112">
        <v>10.693899999999999</v>
      </c>
      <c r="S13" s="112">
        <v>5.9888000000000003</v>
      </c>
      <c r="T13" s="112">
        <v>4.7233999999999998</v>
      </c>
      <c r="U13" s="119">
        <v>5.2183000000000002</v>
      </c>
      <c r="V13" s="112">
        <v>6.1279000000000003</v>
      </c>
      <c r="W13" s="112">
        <v>8.0656999999999996</v>
      </c>
      <c r="X13" s="112">
        <v>7.7224000000000004</v>
      </c>
      <c r="Y13" s="278">
        <v>6.7252000000000001</v>
      </c>
      <c r="Z13" s="112">
        <v>7.6566000000000001</v>
      </c>
      <c r="AA13" s="112">
        <v>11.197900000000001</v>
      </c>
      <c r="AB13" s="112">
        <v>4.5796000000000001</v>
      </c>
      <c r="AC13" s="112">
        <v>5.3728999999999996</v>
      </c>
      <c r="AD13" s="112">
        <v>5.5328999999999997</v>
      </c>
      <c r="AE13" s="112">
        <v>11.197900000000001</v>
      </c>
      <c r="AF13" s="112">
        <v>8.1088000000000005</v>
      </c>
      <c r="AG13" s="555"/>
      <c r="AH13" s="110">
        <v>2</v>
      </c>
      <c r="AI13" s="110">
        <v>2</v>
      </c>
      <c r="AJ13" s="110">
        <v>5</v>
      </c>
      <c r="AK13" s="110">
        <v>4</v>
      </c>
      <c r="AL13" s="110">
        <v>2</v>
      </c>
      <c r="AM13" s="110">
        <v>3</v>
      </c>
      <c r="AN13" s="110">
        <v>3</v>
      </c>
      <c r="AO13" s="562">
        <v>2</v>
      </c>
      <c r="AP13" s="110">
        <v>2</v>
      </c>
      <c r="AQ13" s="110">
        <v>1</v>
      </c>
      <c r="AR13" s="110">
        <v>2</v>
      </c>
      <c r="AS13" s="110">
        <v>5</v>
      </c>
      <c r="AT13" s="110">
        <v>3</v>
      </c>
      <c r="AU13" s="110">
        <v>3</v>
      </c>
      <c r="AV13" s="110">
        <v>3</v>
      </c>
      <c r="AW13" s="110">
        <v>3</v>
      </c>
      <c r="AX13" s="110">
        <v>2</v>
      </c>
      <c r="AY13" s="110">
        <v>3</v>
      </c>
      <c r="AZ13" s="595"/>
      <c r="BA13" s="605">
        <v>7.21</v>
      </c>
      <c r="BB13" s="112">
        <v>66.55</v>
      </c>
      <c r="BC13" s="112">
        <v>11.82</v>
      </c>
      <c r="BD13" s="112">
        <v>7.99</v>
      </c>
      <c r="BE13" s="278">
        <v>-0.02</v>
      </c>
      <c r="BF13" s="278">
        <v>6.46</v>
      </c>
      <c r="BG13" s="113"/>
      <c r="BH13" s="606">
        <v>6.46</v>
      </c>
      <c r="BI13" s="112">
        <v>4.68</v>
      </c>
      <c r="BJ13" s="112" t="s">
        <v>430</v>
      </c>
      <c r="BK13" s="112">
        <v>81.680000000000007</v>
      </c>
      <c r="BL13" s="112" t="s">
        <v>430</v>
      </c>
      <c r="BM13" s="278">
        <v>7.21</v>
      </c>
      <c r="BN13" s="607" t="s">
        <v>430</v>
      </c>
      <c r="BO13" s="607" t="s">
        <v>430</v>
      </c>
      <c r="BP13" s="607" t="s">
        <v>430</v>
      </c>
      <c r="BQ13" s="607">
        <v>-0.02</v>
      </c>
      <c r="BR13" s="147"/>
      <c r="BS13" s="109">
        <v>7.5394844077381498</v>
      </c>
      <c r="BT13" s="119">
        <v>11.863301396441001</v>
      </c>
      <c r="BU13" s="139"/>
      <c r="BV13" s="113" t="s">
        <v>555</v>
      </c>
    </row>
    <row r="14" spans="1:74" s="107" customFormat="1" x14ac:dyDescent="0.25">
      <c r="A14" s="108" t="s">
        <v>7675</v>
      </c>
      <c r="B14" s="113"/>
      <c r="C14" s="734">
        <v>41275</v>
      </c>
      <c r="D14" s="109"/>
      <c r="E14" s="110">
        <v>7316.92</v>
      </c>
      <c r="F14" s="109"/>
      <c r="G14" s="111">
        <v>60.0623</v>
      </c>
      <c r="H14" s="113"/>
      <c r="I14" s="112">
        <v>2.87</v>
      </c>
      <c r="J14" s="112">
        <v>7.78</v>
      </c>
      <c r="K14" s="112">
        <v>2.4</v>
      </c>
      <c r="L14" s="112">
        <v>2.52</v>
      </c>
      <c r="M14" s="260"/>
      <c r="N14" s="114">
        <v>10.218</v>
      </c>
      <c r="O14" s="112">
        <v>10.218</v>
      </c>
      <c r="P14" s="112">
        <v>-1.0328999999999999</v>
      </c>
      <c r="Q14" s="112">
        <v>5.5679999999999996</v>
      </c>
      <c r="R14" s="112">
        <v>8.8661999999999992</v>
      </c>
      <c r="S14" s="112">
        <v>5.3658999999999999</v>
      </c>
      <c r="T14" s="112">
        <v>4.2266000000000004</v>
      </c>
      <c r="U14" s="119">
        <v>4.8486000000000002</v>
      </c>
      <c r="V14" s="112">
        <v>5.8734999999999999</v>
      </c>
      <c r="W14" s="112">
        <v>7.9454000000000002</v>
      </c>
      <c r="X14" s="112">
        <v>7.6912000000000003</v>
      </c>
      <c r="Y14" s="278">
        <v>6.7321999999999997</v>
      </c>
      <c r="Z14" s="112">
        <v>7.5223000000000004</v>
      </c>
      <c r="AA14" s="112">
        <v>9.2721999999999998</v>
      </c>
      <c r="AB14" s="112">
        <v>4.1147999999999998</v>
      </c>
      <c r="AC14" s="112">
        <v>5.0639000000000003</v>
      </c>
      <c r="AD14" s="112">
        <v>5.2178000000000004</v>
      </c>
      <c r="AE14" s="112">
        <v>9.2721999999999998</v>
      </c>
      <c r="AF14" s="112">
        <v>8.0547000000000004</v>
      </c>
      <c r="AG14" s="555"/>
      <c r="AH14" s="110">
        <v>1</v>
      </c>
      <c r="AI14" s="110">
        <v>1</v>
      </c>
      <c r="AJ14" s="110">
        <v>3</v>
      </c>
      <c r="AK14" s="110">
        <v>8</v>
      </c>
      <c r="AL14" s="110">
        <v>11</v>
      </c>
      <c r="AM14" s="110">
        <v>7</v>
      </c>
      <c r="AN14" s="110">
        <v>7</v>
      </c>
      <c r="AO14" s="562">
        <v>5</v>
      </c>
      <c r="AP14" s="110">
        <v>3</v>
      </c>
      <c r="AQ14" s="110">
        <v>3</v>
      </c>
      <c r="AR14" s="110">
        <v>3</v>
      </c>
      <c r="AS14" s="110">
        <v>4</v>
      </c>
      <c r="AT14" s="110">
        <v>5</v>
      </c>
      <c r="AU14" s="110">
        <v>8</v>
      </c>
      <c r="AV14" s="110">
        <v>6</v>
      </c>
      <c r="AW14" s="110">
        <v>6</v>
      </c>
      <c r="AX14" s="110">
        <v>4</v>
      </c>
      <c r="AY14" s="110">
        <v>8</v>
      </c>
      <c r="AZ14" s="595"/>
      <c r="BA14" s="605">
        <v>21.03</v>
      </c>
      <c r="BB14" s="112">
        <v>60.87</v>
      </c>
      <c r="BC14" s="112">
        <v>6.83</v>
      </c>
      <c r="BD14" s="112">
        <v>8.51</v>
      </c>
      <c r="BE14" s="278" t="s">
        <v>430</v>
      </c>
      <c r="BF14" s="278">
        <v>2.76</v>
      </c>
      <c r="BG14" s="113"/>
      <c r="BH14" s="606">
        <v>2.74</v>
      </c>
      <c r="BI14" s="112">
        <v>0.71</v>
      </c>
      <c r="BJ14" s="112" t="s">
        <v>430</v>
      </c>
      <c r="BK14" s="112">
        <v>75.5</v>
      </c>
      <c r="BL14" s="112" t="s">
        <v>430</v>
      </c>
      <c r="BM14" s="278">
        <v>21.03</v>
      </c>
      <c r="BN14" s="607" t="s">
        <v>430</v>
      </c>
      <c r="BO14" s="607" t="s">
        <v>430</v>
      </c>
      <c r="BP14" s="607" t="s">
        <v>430</v>
      </c>
      <c r="BQ14" s="607" t="s">
        <v>430</v>
      </c>
      <c r="BR14" s="147"/>
      <c r="BS14" s="109">
        <v>4.4559688499999996</v>
      </c>
      <c r="BT14" s="119">
        <v>10.468453350000001</v>
      </c>
      <c r="BU14" s="139"/>
      <c r="BV14" s="113" t="s">
        <v>555</v>
      </c>
    </row>
    <row r="15" spans="1:74" s="107" customFormat="1" x14ac:dyDescent="0.25">
      <c r="A15" s="108" t="s">
        <v>7676</v>
      </c>
      <c r="B15" s="113"/>
      <c r="C15" s="734">
        <v>41275</v>
      </c>
      <c r="D15" s="109"/>
      <c r="E15" s="110">
        <v>7328.4</v>
      </c>
      <c r="F15" s="109"/>
      <c r="G15" s="111">
        <v>53.912999999999997</v>
      </c>
      <c r="H15" s="113"/>
      <c r="I15" s="112">
        <v>3.64</v>
      </c>
      <c r="J15" s="112">
        <v>7.84</v>
      </c>
      <c r="K15" s="112">
        <v>2.78</v>
      </c>
      <c r="L15" s="112">
        <v>2.97</v>
      </c>
      <c r="M15" s="260"/>
      <c r="N15" s="114">
        <v>6.9095000000000004</v>
      </c>
      <c r="O15" s="112">
        <v>6.9095000000000004</v>
      </c>
      <c r="P15" s="112">
        <v>-0.4642</v>
      </c>
      <c r="Q15" s="112">
        <v>6.2483000000000004</v>
      </c>
      <c r="R15" s="112">
        <v>9.8571000000000009</v>
      </c>
      <c r="S15" s="112">
        <v>5.4561999999999999</v>
      </c>
      <c r="T15" s="112">
        <v>4.5075000000000003</v>
      </c>
      <c r="U15" s="119">
        <v>5.0124000000000004</v>
      </c>
      <c r="V15" s="112">
        <v>5.8038999999999996</v>
      </c>
      <c r="W15" s="112">
        <v>7.8921000000000001</v>
      </c>
      <c r="X15" s="112">
        <v>7.6708999999999996</v>
      </c>
      <c r="Y15" s="278">
        <v>6.8470000000000004</v>
      </c>
      <c r="Z15" s="112">
        <v>7.7944000000000004</v>
      </c>
      <c r="AA15" s="112">
        <v>9.2553000000000001</v>
      </c>
      <c r="AB15" s="112">
        <v>3.9102999999999999</v>
      </c>
      <c r="AC15" s="112">
        <v>5.2946</v>
      </c>
      <c r="AD15" s="112">
        <v>5.3887999999999998</v>
      </c>
      <c r="AE15" s="112">
        <v>9.2553000000000001</v>
      </c>
      <c r="AF15" s="112">
        <v>8.4885000000000002</v>
      </c>
      <c r="AG15" s="555"/>
      <c r="AH15" s="110">
        <v>9</v>
      </c>
      <c r="AI15" s="110">
        <v>9</v>
      </c>
      <c r="AJ15" s="110">
        <v>2</v>
      </c>
      <c r="AK15" s="110">
        <v>3</v>
      </c>
      <c r="AL15" s="110">
        <v>4</v>
      </c>
      <c r="AM15" s="110">
        <v>4</v>
      </c>
      <c r="AN15" s="110">
        <v>4</v>
      </c>
      <c r="AO15" s="562">
        <v>3</v>
      </c>
      <c r="AP15" s="110">
        <v>4</v>
      </c>
      <c r="AQ15" s="110">
        <v>4</v>
      </c>
      <c r="AR15" s="110">
        <v>4</v>
      </c>
      <c r="AS15" s="110">
        <v>3</v>
      </c>
      <c r="AT15" s="110">
        <v>2</v>
      </c>
      <c r="AU15" s="110">
        <v>9</v>
      </c>
      <c r="AV15" s="110">
        <v>9</v>
      </c>
      <c r="AW15" s="110">
        <v>4</v>
      </c>
      <c r="AX15" s="110">
        <v>3</v>
      </c>
      <c r="AY15" s="110">
        <v>9</v>
      </c>
      <c r="AZ15" s="595"/>
      <c r="BA15" s="605">
        <v>14.07</v>
      </c>
      <c r="BB15" s="112">
        <v>73.37</v>
      </c>
      <c r="BC15" s="112">
        <v>6.16</v>
      </c>
      <c r="BD15" s="112">
        <v>14.38</v>
      </c>
      <c r="BE15" s="278">
        <v>0.43</v>
      </c>
      <c r="BF15" s="278">
        <v>-7.97</v>
      </c>
      <c r="BG15" s="113"/>
      <c r="BH15" s="606">
        <v>-7.97</v>
      </c>
      <c r="BI15" s="112" t="s">
        <v>430</v>
      </c>
      <c r="BJ15" s="112" t="s">
        <v>430</v>
      </c>
      <c r="BK15" s="112">
        <v>93.9</v>
      </c>
      <c r="BL15" s="112" t="s">
        <v>430</v>
      </c>
      <c r="BM15" s="278">
        <v>14.07</v>
      </c>
      <c r="BN15" s="607" t="s">
        <v>430</v>
      </c>
      <c r="BO15" s="607" t="s">
        <v>430</v>
      </c>
      <c r="BP15" s="607" t="s">
        <v>430</v>
      </c>
      <c r="BQ15" s="607">
        <v>0.43</v>
      </c>
      <c r="BR15" s="147"/>
      <c r="BS15" s="109">
        <v>8.89029656024071</v>
      </c>
      <c r="BT15" s="119">
        <v>11.6667676250173</v>
      </c>
      <c r="BU15" s="139"/>
      <c r="BV15" s="113" t="s">
        <v>555</v>
      </c>
    </row>
    <row r="16" spans="1:74" s="107" customFormat="1" x14ac:dyDescent="0.25">
      <c r="A16" s="108" t="s">
        <v>7677</v>
      </c>
      <c r="B16" s="113"/>
      <c r="C16" s="734">
        <v>41275</v>
      </c>
      <c r="D16" s="109"/>
      <c r="E16" s="110">
        <v>3885</v>
      </c>
      <c r="F16" s="109"/>
      <c r="G16" s="111">
        <v>29.2652</v>
      </c>
      <c r="H16" s="113"/>
      <c r="I16" s="112">
        <v>2.63</v>
      </c>
      <c r="J16" s="112">
        <v>7.54</v>
      </c>
      <c r="K16" s="112">
        <v>2.14</v>
      </c>
      <c r="L16" s="112">
        <v>2.2599999999999998</v>
      </c>
      <c r="M16" s="260"/>
      <c r="N16" s="114">
        <v>8.1122999999999994</v>
      </c>
      <c r="O16" s="112">
        <v>8.1122999999999994</v>
      </c>
      <c r="P16" s="112">
        <v>-3.2585000000000002</v>
      </c>
      <c r="Q16" s="112">
        <v>4.8731999999999998</v>
      </c>
      <c r="R16" s="112">
        <v>8.9999000000000002</v>
      </c>
      <c r="S16" s="112">
        <v>4.9558</v>
      </c>
      <c r="T16" s="112">
        <v>3.8733</v>
      </c>
      <c r="U16" s="119">
        <v>4.4470999999999998</v>
      </c>
      <c r="V16" s="112">
        <v>5.4580000000000002</v>
      </c>
      <c r="W16" s="112">
        <v>7.5816999999999997</v>
      </c>
      <c r="X16" s="112">
        <v>7.2580999999999998</v>
      </c>
      <c r="Y16" s="278">
        <v>6.0670000000000002</v>
      </c>
      <c r="Z16" s="112">
        <v>7.0852000000000004</v>
      </c>
      <c r="AA16" s="112">
        <v>9.3069000000000006</v>
      </c>
      <c r="AB16" s="112">
        <v>3.6844000000000001</v>
      </c>
      <c r="AC16" s="112">
        <v>4.5456000000000003</v>
      </c>
      <c r="AD16" s="112">
        <v>4.7923</v>
      </c>
      <c r="AE16" s="112">
        <v>9.3069000000000006</v>
      </c>
      <c r="AF16" s="112">
        <v>7.6117999999999997</v>
      </c>
      <c r="AG16" s="555"/>
      <c r="AH16" s="110">
        <v>8</v>
      </c>
      <c r="AI16" s="110">
        <v>8</v>
      </c>
      <c r="AJ16" s="110">
        <v>10</v>
      </c>
      <c r="AK16" s="110">
        <v>10</v>
      </c>
      <c r="AL16" s="110">
        <v>10</v>
      </c>
      <c r="AM16" s="110">
        <v>10</v>
      </c>
      <c r="AN16" s="110">
        <v>11</v>
      </c>
      <c r="AO16" s="562">
        <v>10</v>
      </c>
      <c r="AP16" s="110">
        <v>8</v>
      </c>
      <c r="AQ16" s="110">
        <v>9</v>
      </c>
      <c r="AR16" s="110">
        <v>11</v>
      </c>
      <c r="AS16" s="110">
        <v>13</v>
      </c>
      <c r="AT16" s="110">
        <v>11</v>
      </c>
      <c r="AU16" s="110">
        <v>7</v>
      </c>
      <c r="AV16" s="110">
        <v>11</v>
      </c>
      <c r="AW16" s="110">
        <v>12</v>
      </c>
      <c r="AX16" s="110">
        <v>11</v>
      </c>
      <c r="AY16" s="110">
        <v>7</v>
      </c>
      <c r="AZ16" s="595"/>
      <c r="BA16" s="605">
        <v>14.82</v>
      </c>
      <c r="BB16" s="112">
        <v>83.15</v>
      </c>
      <c r="BC16" s="112" t="s">
        <v>430</v>
      </c>
      <c r="BD16" s="112" t="s">
        <v>430</v>
      </c>
      <c r="BE16" s="278">
        <v>0.03</v>
      </c>
      <c r="BF16" s="278">
        <v>2</v>
      </c>
      <c r="BG16" s="113"/>
      <c r="BH16" s="606">
        <v>2</v>
      </c>
      <c r="BI16" s="112">
        <v>16.71</v>
      </c>
      <c r="BJ16" s="112" t="s">
        <v>430</v>
      </c>
      <c r="BK16" s="112">
        <v>66.44</v>
      </c>
      <c r="BL16" s="112" t="s">
        <v>430</v>
      </c>
      <c r="BM16" s="278">
        <v>14.82</v>
      </c>
      <c r="BN16" s="607" t="s">
        <v>430</v>
      </c>
      <c r="BO16" s="607" t="s">
        <v>430</v>
      </c>
      <c r="BP16" s="607" t="s">
        <v>430</v>
      </c>
      <c r="BQ16" s="607">
        <v>0.03</v>
      </c>
      <c r="BR16" s="147"/>
      <c r="BS16" s="109">
        <v>0.27249708989100102</v>
      </c>
      <c r="BT16" s="119">
        <v>9.2199135463120392</v>
      </c>
      <c r="BU16" s="139"/>
      <c r="BV16" s="113" t="s">
        <v>555</v>
      </c>
    </row>
    <row r="17" spans="1:74" s="107" customFormat="1" x14ac:dyDescent="0.25">
      <c r="A17" s="108" t="s">
        <v>7678</v>
      </c>
      <c r="B17" s="113"/>
      <c r="C17" s="734">
        <v>41275</v>
      </c>
      <c r="D17" s="109"/>
      <c r="E17" s="110">
        <v>3295.03</v>
      </c>
      <c r="F17" s="109"/>
      <c r="G17" s="111">
        <v>52.713900000000002</v>
      </c>
      <c r="H17" s="113"/>
      <c r="I17" s="112">
        <v>3.55</v>
      </c>
      <c r="J17" s="112">
        <v>7.84</v>
      </c>
      <c r="K17" s="112">
        <v>2.83</v>
      </c>
      <c r="L17" s="112">
        <v>2.99</v>
      </c>
      <c r="M17" s="260"/>
      <c r="N17" s="114">
        <v>6.4198000000000004</v>
      </c>
      <c r="O17" s="112">
        <v>6.4198000000000004</v>
      </c>
      <c r="P17" s="112">
        <v>-3.5487000000000002</v>
      </c>
      <c r="Q17" s="112">
        <v>5.5560999999999998</v>
      </c>
      <c r="R17" s="112">
        <v>9.0005000000000006</v>
      </c>
      <c r="S17" s="112">
        <v>4.6345999999999998</v>
      </c>
      <c r="T17" s="112">
        <v>3.6936</v>
      </c>
      <c r="U17" s="119">
        <v>4.2064000000000004</v>
      </c>
      <c r="V17" s="112">
        <v>5.2518000000000002</v>
      </c>
      <c r="W17" s="112">
        <v>7.46</v>
      </c>
      <c r="X17" s="112">
        <v>7.2464000000000004</v>
      </c>
      <c r="Y17" s="278">
        <v>6.1679000000000004</v>
      </c>
      <c r="Z17" s="112">
        <v>7.1269999999999998</v>
      </c>
      <c r="AA17" s="112">
        <v>9.3945000000000007</v>
      </c>
      <c r="AB17" s="112">
        <v>3.4338000000000002</v>
      </c>
      <c r="AC17" s="112">
        <v>4.4782000000000002</v>
      </c>
      <c r="AD17" s="112">
        <v>4.5603999999999996</v>
      </c>
      <c r="AE17" s="112">
        <v>9.3945000000000007</v>
      </c>
      <c r="AF17" s="112">
        <v>7.7175000000000002</v>
      </c>
      <c r="AG17" s="555"/>
      <c r="AH17" s="110">
        <v>12</v>
      </c>
      <c r="AI17" s="110">
        <v>12</v>
      </c>
      <c r="AJ17" s="110">
        <v>11</v>
      </c>
      <c r="AK17" s="110">
        <v>9</v>
      </c>
      <c r="AL17" s="110">
        <v>9</v>
      </c>
      <c r="AM17" s="110">
        <v>12</v>
      </c>
      <c r="AN17" s="110">
        <v>13</v>
      </c>
      <c r="AO17" s="562">
        <v>13</v>
      </c>
      <c r="AP17" s="110">
        <v>11</v>
      </c>
      <c r="AQ17" s="110">
        <v>11</v>
      </c>
      <c r="AR17" s="110">
        <v>12</v>
      </c>
      <c r="AS17" s="110">
        <v>11</v>
      </c>
      <c r="AT17" s="110">
        <v>9</v>
      </c>
      <c r="AU17" s="110">
        <v>6</v>
      </c>
      <c r="AV17" s="110">
        <v>13</v>
      </c>
      <c r="AW17" s="110">
        <v>13</v>
      </c>
      <c r="AX17" s="110">
        <v>13</v>
      </c>
      <c r="AY17" s="110">
        <v>6</v>
      </c>
      <c r="AZ17" s="595"/>
      <c r="BA17" s="605">
        <v>19.989999999999998</v>
      </c>
      <c r="BB17" s="112">
        <v>87.43</v>
      </c>
      <c r="BC17" s="112">
        <v>7.23</v>
      </c>
      <c r="BD17" s="112" t="s">
        <v>430</v>
      </c>
      <c r="BE17" s="278" t="s">
        <v>430</v>
      </c>
      <c r="BF17" s="278">
        <v>-14.65</v>
      </c>
      <c r="BG17" s="113"/>
      <c r="BH17" s="606">
        <v>-14.65</v>
      </c>
      <c r="BI17" s="112">
        <v>5.74</v>
      </c>
      <c r="BJ17" s="112" t="s">
        <v>430</v>
      </c>
      <c r="BK17" s="112">
        <v>88.92</v>
      </c>
      <c r="BL17" s="112" t="s">
        <v>430</v>
      </c>
      <c r="BM17" s="278">
        <v>19.989999999999998</v>
      </c>
      <c r="BN17" s="607" t="s">
        <v>430</v>
      </c>
      <c r="BO17" s="607" t="s">
        <v>430</v>
      </c>
      <c r="BP17" s="607" t="s">
        <v>430</v>
      </c>
      <c r="BQ17" s="607" t="s">
        <v>430</v>
      </c>
      <c r="BR17" s="147"/>
      <c r="BS17" s="109">
        <v>9.4267196890573306</v>
      </c>
      <c r="BT17" s="119">
        <v>15.5824548684418</v>
      </c>
      <c r="BU17" s="139"/>
      <c r="BV17" s="113" t="s">
        <v>555</v>
      </c>
    </row>
    <row r="18" spans="1:74" s="107" customFormat="1" x14ac:dyDescent="0.25">
      <c r="A18" s="108" t="s">
        <v>7679</v>
      </c>
      <c r="B18" s="113"/>
      <c r="C18" s="734">
        <v>41275</v>
      </c>
      <c r="D18" s="109"/>
      <c r="E18" s="110">
        <v>3145.75</v>
      </c>
      <c r="F18" s="109"/>
      <c r="G18" s="111">
        <v>55.205800000000004</v>
      </c>
      <c r="H18" s="113"/>
      <c r="I18" s="112">
        <v>3.95</v>
      </c>
      <c r="J18" s="112">
        <v>7.67</v>
      </c>
      <c r="K18" s="112">
        <v>2.75</v>
      </c>
      <c r="L18" s="112">
        <v>2.9</v>
      </c>
      <c r="M18" s="260"/>
      <c r="N18" s="114">
        <v>6.2843</v>
      </c>
      <c r="O18" s="112">
        <v>6.2843</v>
      </c>
      <c r="P18" s="112">
        <v>-2.8414000000000001</v>
      </c>
      <c r="Q18" s="112">
        <v>4.8544</v>
      </c>
      <c r="R18" s="112">
        <v>10.277200000000001</v>
      </c>
      <c r="S18" s="112">
        <v>5.4043999999999999</v>
      </c>
      <c r="T18" s="112">
        <v>4.1506999999999996</v>
      </c>
      <c r="U18" s="119">
        <v>4.4249999999999998</v>
      </c>
      <c r="V18" s="112">
        <v>5.1025</v>
      </c>
      <c r="W18" s="112">
        <v>7.4040999999999997</v>
      </c>
      <c r="X18" s="112">
        <v>7.2169999999999996</v>
      </c>
      <c r="Y18" s="278">
        <v>6.2944000000000004</v>
      </c>
      <c r="Z18" s="112">
        <v>6.6497000000000002</v>
      </c>
      <c r="AA18" s="112">
        <v>11.3415</v>
      </c>
      <c r="AB18" s="112">
        <v>4.2553999999999998</v>
      </c>
      <c r="AC18" s="112">
        <v>4.8052000000000001</v>
      </c>
      <c r="AD18" s="112">
        <v>4.72</v>
      </c>
      <c r="AE18" s="112">
        <v>11.3415</v>
      </c>
      <c r="AF18" s="112">
        <v>7.4618000000000002</v>
      </c>
      <c r="AG18" s="555"/>
      <c r="AH18" s="110">
        <v>13</v>
      </c>
      <c r="AI18" s="110">
        <v>13</v>
      </c>
      <c r="AJ18" s="110">
        <v>9</v>
      </c>
      <c r="AK18" s="110">
        <v>11</v>
      </c>
      <c r="AL18" s="110">
        <v>3</v>
      </c>
      <c r="AM18" s="110">
        <v>5</v>
      </c>
      <c r="AN18" s="110">
        <v>8</v>
      </c>
      <c r="AO18" s="562">
        <v>12</v>
      </c>
      <c r="AP18" s="110">
        <v>12</v>
      </c>
      <c r="AQ18" s="110">
        <v>12</v>
      </c>
      <c r="AR18" s="110">
        <v>13</v>
      </c>
      <c r="AS18" s="110">
        <v>10</v>
      </c>
      <c r="AT18" s="110">
        <v>12</v>
      </c>
      <c r="AU18" s="110">
        <v>1</v>
      </c>
      <c r="AV18" s="110">
        <v>4</v>
      </c>
      <c r="AW18" s="110">
        <v>8</v>
      </c>
      <c r="AX18" s="110">
        <v>12</v>
      </c>
      <c r="AY18" s="110">
        <v>1</v>
      </c>
      <c r="AZ18" s="595"/>
      <c r="BA18" s="605">
        <v>23</v>
      </c>
      <c r="BB18" s="112">
        <v>74.34</v>
      </c>
      <c r="BC18" s="112" t="s">
        <v>430</v>
      </c>
      <c r="BD18" s="112" t="s">
        <v>430</v>
      </c>
      <c r="BE18" s="278" t="s">
        <v>430</v>
      </c>
      <c r="BF18" s="278">
        <v>2.66</v>
      </c>
      <c r="BG18" s="113"/>
      <c r="BH18" s="606">
        <v>2.62</v>
      </c>
      <c r="BI18" s="112">
        <v>4.32</v>
      </c>
      <c r="BJ18" s="112" t="s">
        <v>430</v>
      </c>
      <c r="BK18" s="112">
        <v>69.78</v>
      </c>
      <c r="BL18" s="112" t="s">
        <v>430</v>
      </c>
      <c r="BM18" s="278">
        <v>23</v>
      </c>
      <c r="BN18" s="607" t="s">
        <v>430</v>
      </c>
      <c r="BO18" s="607" t="s">
        <v>430</v>
      </c>
      <c r="BP18" s="607">
        <v>0.23</v>
      </c>
      <c r="BQ18" s="607">
        <v>0.04</v>
      </c>
      <c r="BR18" s="147"/>
      <c r="BS18" s="109">
        <v>0.89570603991042896</v>
      </c>
      <c r="BT18" s="119">
        <v>5.3789294494621096</v>
      </c>
      <c r="BU18" s="139"/>
      <c r="BV18" s="113" t="s">
        <v>555</v>
      </c>
    </row>
    <row r="19" spans="1:74" s="107" customFormat="1" x14ac:dyDescent="0.25">
      <c r="A19" s="108" t="s">
        <v>7680</v>
      </c>
      <c r="B19" s="113"/>
      <c r="C19" s="734">
        <v>41275</v>
      </c>
      <c r="D19" s="109"/>
      <c r="E19" s="110">
        <v>2702.97</v>
      </c>
      <c r="F19" s="109"/>
      <c r="G19" s="111">
        <v>35.217100000000002</v>
      </c>
      <c r="H19" s="113"/>
      <c r="I19" s="112">
        <v>3.28</v>
      </c>
      <c r="J19" s="112">
        <v>7.86</v>
      </c>
      <c r="K19" s="112">
        <v>2.38</v>
      </c>
      <c r="L19" s="112">
        <v>2.5099999999999998</v>
      </c>
      <c r="M19" s="260"/>
      <c r="N19" s="114">
        <v>8.1933000000000007</v>
      </c>
      <c r="O19" s="112">
        <v>8.1933000000000007</v>
      </c>
      <c r="P19" s="112">
        <v>-1.9389000000000001</v>
      </c>
      <c r="Q19" s="112">
        <v>6.2186000000000003</v>
      </c>
      <c r="R19" s="112">
        <v>9.4736999999999991</v>
      </c>
      <c r="S19" s="112">
        <v>5.1547000000000001</v>
      </c>
      <c r="T19" s="112">
        <v>4.0624000000000002</v>
      </c>
      <c r="U19" s="119">
        <v>4.5578000000000003</v>
      </c>
      <c r="V19" s="112">
        <v>5.4276999999999997</v>
      </c>
      <c r="W19" s="112">
        <v>7.3925000000000001</v>
      </c>
      <c r="X19" s="112">
        <v>7.4541000000000004</v>
      </c>
      <c r="Y19" s="278">
        <v>7.5090000000000003</v>
      </c>
      <c r="Z19" s="112">
        <v>6.6106999999999996</v>
      </c>
      <c r="AA19" s="112">
        <v>10.007899999999999</v>
      </c>
      <c r="AB19" s="112">
        <v>3.9287999999999998</v>
      </c>
      <c r="AC19" s="112">
        <v>4.6894</v>
      </c>
      <c r="AD19" s="112">
        <v>4.8628</v>
      </c>
      <c r="AE19" s="112">
        <v>10.007899999999999</v>
      </c>
      <c r="AF19" s="112">
        <v>7.3785999999999996</v>
      </c>
      <c r="AG19" s="555"/>
      <c r="AH19" s="110">
        <v>7</v>
      </c>
      <c r="AI19" s="110">
        <v>7</v>
      </c>
      <c r="AJ19" s="110">
        <v>7</v>
      </c>
      <c r="AK19" s="110">
        <v>5</v>
      </c>
      <c r="AL19" s="110">
        <v>6</v>
      </c>
      <c r="AM19" s="110">
        <v>9</v>
      </c>
      <c r="AN19" s="110">
        <v>9</v>
      </c>
      <c r="AO19" s="562">
        <v>9</v>
      </c>
      <c r="AP19" s="110">
        <v>10</v>
      </c>
      <c r="AQ19" s="110">
        <v>13</v>
      </c>
      <c r="AR19" s="110">
        <v>8</v>
      </c>
      <c r="AS19" s="110">
        <v>1</v>
      </c>
      <c r="AT19" s="110">
        <v>13</v>
      </c>
      <c r="AU19" s="110">
        <v>5</v>
      </c>
      <c r="AV19" s="110">
        <v>8</v>
      </c>
      <c r="AW19" s="110">
        <v>9</v>
      </c>
      <c r="AX19" s="110">
        <v>9</v>
      </c>
      <c r="AY19" s="110">
        <v>5</v>
      </c>
      <c r="AZ19" s="595"/>
      <c r="BA19" s="605">
        <v>15.86</v>
      </c>
      <c r="BB19" s="112">
        <v>67.45</v>
      </c>
      <c r="BC19" s="112">
        <v>5.37</v>
      </c>
      <c r="BD19" s="112">
        <v>9.41</v>
      </c>
      <c r="BE19" s="278" t="s">
        <v>430</v>
      </c>
      <c r="BF19" s="278">
        <v>1.91</v>
      </c>
      <c r="BG19" s="113"/>
      <c r="BH19" s="606">
        <v>1.91</v>
      </c>
      <c r="BI19" s="112">
        <v>6.02</v>
      </c>
      <c r="BJ19" s="112">
        <v>0.99</v>
      </c>
      <c r="BK19" s="112">
        <v>75.22</v>
      </c>
      <c r="BL19" s="112" t="s">
        <v>430</v>
      </c>
      <c r="BM19" s="278">
        <v>15.86</v>
      </c>
      <c r="BN19" s="607" t="s">
        <v>430</v>
      </c>
      <c r="BO19" s="607" t="s">
        <v>430</v>
      </c>
      <c r="BP19" s="607" t="s">
        <v>430</v>
      </c>
      <c r="BQ19" s="607" t="s">
        <v>430</v>
      </c>
      <c r="BR19" s="147"/>
      <c r="BS19" s="109">
        <v>9.5860066119172007</v>
      </c>
      <c r="BT19" s="119">
        <v>8.4611494816922299</v>
      </c>
      <c r="BU19" s="139"/>
      <c r="BV19" s="113" t="s">
        <v>555</v>
      </c>
    </row>
    <row r="20" spans="1:74" s="107" customFormat="1" x14ac:dyDescent="0.25">
      <c r="A20" s="108" t="s">
        <v>7681</v>
      </c>
      <c r="B20" s="113"/>
      <c r="C20" s="734">
        <v>41275</v>
      </c>
      <c r="D20" s="109"/>
      <c r="E20" s="110">
        <v>886.2</v>
      </c>
      <c r="F20" s="109"/>
      <c r="G20" s="111">
        <v>4107.2909</v>
      </c>
      <c r="H20" s="113"/>
      <c r="I20" s="112">
        <v>2.4900000000000002</v>
      </c>
      <c r="J20" s="112">
        <v>7.66</v>
      </c>
      <c r="K20" s="112">
        <v>2.1</v>
      </c>
      <c r="L20" s="112">
        <v>2.2000000000000002</v>
      </c>
      <c r="M20" s="260"/>
      <c r="N20" s="114">
        <v>9.2241999999999997</v>
      </c>
      <c r="O20" s="112">
        <v>9.2241999999999997</v>
      </c>
      <c r="P20" s="112">
        <v>-3.6236999999999999</v>
      </c>
      <c r="Q20" s="112">
        <v>4.8113000000000001</v>
      </c>
      <c r="R20" s="112">
        <v>7.8543000000000003</v>
      </c>
      <c r="S20" s="112">
        <v>4.6303999999999998</v>
      </c>
      <c r="T20" s="112">
        <v>3.8437000000000001</v>
      </c>
      <c r="U20" s="119">
        <v>4.4432</v>
      </c>
      <c r="V20" s="112">
        <v>5.4882999999999997</v>
      </c>
      <c r="W20" s="112">
        <v>7.5808999999999997</v>
      </c>
      <c r="X20" s="112">
        <v>7.2870999999999997</v>
      </c>
      <c r="Y20" s="278">
        <v>6.1372</v>
      </c>
      <c r="Z20" s="112">
        <v>7.1063000000000001</v>
      </c>
      <c r="AA20" s="112">
        <v>8.4565999999999999</v>
      </c>
      <c r="AB20" s="112">
        <v>3.4742999999999999</v>
      </c>
      <c r="AC20" s="112">
        <v>4.5702999999999996</v>
      </c>
      <c r="AD20" s="112">
        <v>4.8402000000000003</v>
      </c>
      <c r="AE20" s="112">
        <v>8.4565999999999999</v>
      </c>
      <c r="AF20" s="112">
        <v>7.5233999999999996</v>
      </c>
      <c r="AG20" s="555"/>
      <c r="AH20" s="110">
        <v>4</v>
      </c>
      <c r="AI20" s="110">
        <v>4</v>
      </c>
      <c r="AJ20" s="110">
        <v>12</v>
      </c>
      <c r="AK20" s="110">
        <v>12</v>
      </c>
      <c r="AL20" s="110">
        <v>13</v>
      </c>
      <c r="AM20" s="110">
        <v>13</v>
      </c>
      <c r="AN20" s="110">
        <v>12</v>
      </c>
      <c r="AO20" s="562">
        <v>11</v>
      </c>
      <c r="AP20" s="110">
        <v>7</v>
      </c>
      <c r="AQ20" s="110">
        <v>10</v>
      </c>
      <c r="AR20" s="110">
        <v>10</v>
      </c>
      <c r="AS20" s="110">
        <v>12</v>
      </c>
      <c r="AT20" s="110">
        <v>10</v>
      </c>
      <c r="AU20" s="110">
        <v>13</v>
      </c>
      <c r="AV20" s="110">
        <v>12</v>
      </c>
      <c r="AW20" s="110">
        <v>11</v>
      </c>
      <c r="AX20" s="110">
        <v>10</v>
      </c>
      <c r="AY20" s="110">
        <v>13</v>
      </c>
      <c r="AZ20" s="595"/>
      <c r="BA20" s="605">
        <v>14.91</v>
      </c>
      <c r="BB20" s="112">
        <v>65.73</v>
      </c>
      <c r="BC20" s="112">
        <v>11.28</v>
      </c>
      <c r="BD20" s="112">
        <v>3.91</v>
      </c>
      <c r="BE20" s="278" t="s">
        <v>430</v>
      </c>
      <c r="BF20" s="278">
        <v>4.16</v>
      </c>
      <c r="BG20" s="113"/>
      <c r="BH20" s="606">
        <v>4.16</v>
      </c>
      <c r="BI20" s="112">
        <v>11.86</v>
      </c>
      <c r="BJ20" s="112" t="s">
        <v>430</v>
      </c>
      <c r="BK20" s="112">
        <v>69.06</v>
      </c>
      <c r="BL20" s="112" t="s">
        <v>430</v>
      </c>
      <c r="BM20" s="278">
        <v>14.91</v>
      </c>
      <c r="BN20" s="607" t="s">
        <v>430</v>
      </c>
      <c r="BO20" s="607" t="s">
        <v>430</v>
      </c>
      <c r="BP20" s="607" t="s">
        <v>430</v>
      </c>
      <c r="BQ20" s="607" t="s">
        <v>430</v>
      </c>
      <c r="BR20" s="147"/>
      <c r="BS20" s="109">
        <v>10.5282056131585</v>
      </c>
      <c r="BT20" s="119">
        <v>11.6517220034955</v>
      </c>
      <c r="BU20" s="139"/>
      <c r="BV20" s="113" t="s">
        <v>555</v>
      </c>
    </row>
    <row r="21" spans="1:74" x14ac:dyDescent="0.25">
      <c r="A21" s="318" t="s">
        <v>93</v>
      </c>
      <c r="B21" s="66"/>
      <c r="C21" s="720"/>
      <c r="D21" s="43"/>
      <c r="E21" s="51"/>
      <c r="F21" s="43"/>
      <c r="G21" s="55"/>
      <c r="H21" s="66"/>
      <c r="I21" s="59"/>
      <c r="J21" s="59"/>
      <c r="K21" s="59"/>
      <c r="L21" s="59"/>
      <c r="M21" s="258"/>
      <c r="N21" s="70">
        <v>8.0698000000000008</v>
      </c>
      <c r="O21" s="59">
        <v>8.0698000000000008</v>
      </c>
      <c r="P21" s="59">
        <v>-2.1819999999999999</v>
      </c>
      <c r="Q21" s="59">
        <v>5.6296999999999997</v>
      </c>
      <c r="R21" s="59">
        <v>9.4473000000000003</v>
      </c>
      <c r="S21" s="59">
        <v>5.3324999999999996</v>
      </c>
      <c r="T21" s="59">
        <v>4.3079000000000001</v>
      </c>
      <c r="U21" s="88">
        <v>4.7403000000000004</v>
      </c>
      <c r="V21" s="59">
        <v>5.6492000000000004</v>
      </c>
      <c r="W21" s="59">
        <v>7.7135999999999996</v>
      </c>
      <c r="X21" s="59">
        <v>7.5011999999999999</v>
      </c>
      <c r="Y21" s="276">
        <v>6.5674000000000001</v>
      </c>
      <c r="Z21" s="59">
        <v>7.3197000000000001</v>
      </c>
      <c r="AA21" s="59">
        <v>9.7805999999999997</v>
      </c>
      <c r="AB21" s="59">
        <v>4.1002999999999998</v>
      </c>
      <c r="AC21" s="59">
        <v>4.9943</v>
      </c>
      <c r="AD21" s="59">
        <v>5.0797999999999996</v>
      </c>
      <c r="AE21" s="59">
        <v>9.7805999999999997</v>
      </c>
      <c r="AF21" s="59">
        <v>7.8631000000000002</v>
      </c>
      <c r="AG21" s="553"/>
      <c r="AH21" s="51">
        <v>13</v>
      </c>
      <c r="AI21" s="51">
        <v>13</v>
      </c>
      <c r="AJ21" s="51">
        <v>13</v>
      </c>
      <c r="AK21" s="51">
        <v>13</v>
      </c>
      <c r="AL21" s="51">
        <v>13</v>
      </c>
      <c r="AM21" s="51">
        <v>13</v>
      </c>
      <c r="AN21" s="51">
        <v>13</v>
      </c>
      <c r="AO21" s="560">
        <v>13</v>
      </c>
      <c r="AP21" s="51">
        <v>12</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67"/>
      <c r="C22" s="721"/>
      <c r="D22" s="44"/>
      <c r="E22" s="52"/>
      <c r="F22" s="44"/>
      <c r="G22" s="56"/>
      <c r="H22" s="67"/>
      <c r="I22" s="60"/>
      <c r="J22" s="60"/>
      <c r="K22" s="60"/>
      <c r="L22" s="60"/>
      <c r="M22" s="259"/>
      <c r="N22" s="71">
        <v>10.218</v>
      </c>
      <c r="O22" s="60">
        <v>10.218</v>
      </c>
      <c r="P22" s="60">
        <v>-4.5199999999999997E-2</v>
      </c>
      <c r="Q22" s="60">
        <v>6.7836999999999996</v>
      </c>
      <c r="R22" s="60">
        <v>10.718999999999999</v>
      </c>
      <c r="S22" s="60">
        <v>6.2866</v>
      </c>
      <c r="T22" s="60">
        <v>5.2938000000000001</v>
      </c>
      <c r="U22" s="89">
        <v>5.5674999999999999</v>
      </c>
      <c r="V22" s="60">
        <v>6.3673000000000002</v>
      </c>
      <c r="W22" s="60">
        <v>8.0656999999999996</v>
      </c>
      <c r="X22" s="60">
        <v>7.9466999999999999</v>
      </c>
      <c r="Y22" s="277">
        <v>7.5090000000000003</v>
      </c>
      <c r="Z22" s="60">
        <v>8.0353999999999992</v>
      </c>
      <c r="AA22" s="60">
        <v>11.3415</v>
      </c>
      <c r="AB22" s="60">
        <v>5.2019000000000002</v>
      </c>
      <c r="AC22" s="60">
        <v>5.8403</v>
      </c>
      <c r="AD22" s="60">
        <v>5.8779000000000003</v>
      </c>
      <c r="AE22" s="60">
        <v>11.3415</v>
      </c>
      <c r="AF22" s="60">
        <v>8.4885000000000002</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67"/>
      <c r="C23" s="721"/>
      <c r="D23" s="44"/>
      <c r="E23" s="52"/>
      <c r="F23" s="44"/>
      <c r="G23" s="56"/>
      <c r="H23" s="67"/>
      <c r="I23" s="60"/>
      <c r="J23" s="60"/>
      <c r="K23" s="60"/>
      <c r="L23" s="60"/>
      <c r="M23" s="259"/>
      <c r="N23" s="71">
        <v>6.2843</v>
      </c>
      <c r="O23" s="60">
        <v>6.2843</v>
      </c>
      <c r="P23" s="60">
        <v>-5.9367000000000001</v>
      </c>
      <c r="Q23" s="60">
        <v>3.9710999999999999</v>
      </c>
      <c r="R23" s="60">
        <v>7.8543000000000003</v>
      </c>
      <c r="S23" s="60">
        <v>4.6303999999999998</v>
      </c>
      <c r="T23" s="60">
        <v>3.6936</v>
      </c>
      <c r="U23" s="89">
        <v>4.2064000000000004</v>
      </c>
      <c r="V23" s="60">
        <v>5.1025</v>
      </c>
      <c r="W23" s="60">
        <v>7.3925000000000001</v>
      </c>
      <c r="X23" s="60">
        <v>7.2169999999999996</v>
      </c>
      <c r="Y23" s="277">
        <v>6.0670000000000002</v>
      </c>
      <c r="Z23" s="60">
        <v>6.6106999999999996</v>
      </c>
      <c r="AA23" s="60">
        <v>8.4565999999999999</v>
      </c>
      <c r="AB23" s="60">
        <v>3.4338000000000002</v>
      </c>
      <c r="AC23" s="60">
        <v>4.4782000000000002</v>
      </c>
      <c r="AD23" s="60">
        <v>4.5603999999999996</v>
      </c>
      <c r="AE23" s="60">
        <v>8.4565999999999999</v>
      </c>
      <c r="AF23" s="60">
        <v>7.3785999999999996</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68"/>
      <c r="C24" s="722"/>
      <c r="D24" s="45"/>
      <c r="E24" s="53"/>
      <c r="F24" s="45"/>
      <c r="G24" s="57"/>
      <c r="H24" s="68"/>
      <c r="I24" s="61"/>
      <c r="J24" s="61"/>
      <c r="K24" s="61"/>
      <c r="L24" s="61"/>
      <c r="M24" s="262"/>
      <c r="N24" s="72">
        <v>8.1933000000000007</v>
      </c>
      <c r="O24" s="61">
        <v>8.1933000000000007</v>
      </c>
      <c r="P24" s="61">
        <v>-1.9389000000000001</v>
      </c>
      <c r="Q24" s="61">
        <v>5.7884000000000002</v>
      </c>
      <c r="R24" s="61">
        <v>9.4019999999999992</v>
      </c>
      <c r="S24" s="61">
        <v>5.3658999999999999</v>
      </c>
      <c r="T24" s="61">
        <v>4.2266000000000004</v>
      </c>
      <c r="U24" s="90">
        <v>4.6330999999999998</v>
      </c>
      <c r="V24" s="61">
        <v>5.5757000000000003</v>
      </c>
      <c r="W24" s="61">
        <v>7.6985999999999999</v>
      </c>
      <c r="X24" s="61">
        <v>7.5083000000000002</v>
      </c>
      <c r="Y24" s="279">
        <v>6.5083000000000002</v>
      </c>
      <c r="Z24" s="61">
        <v>7.2671999999999999</v>
      </c>
      <c r="AA24" s="61">
        <v>9.3069000000000006</v>
      </c>
      <c r="AB24" s="61">
        <v>4.1127000000000002</v>
      </c>
      <c r="AC24" s="61">
        <v>4.9679000000000002</v>
      </c>
      <c r="AD24" s="61">
        <v>4.9615</v>
      </c>
      <c r="AE24" s="61">
        <v>9.3069000000000006</v>
      </c>
      <c r="AF24" s="61">
        <v>7.7891000000000004</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246</v>
      </c>
      <c r="B25" s="69"/>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336" customFormat="1" x14ac:dyDescent="0.25">
      <c r="A26" s="337" t="s">
        <v>7682</v>
      </c>
      <c r="B26" s="341"/>
      <c r="C26" s="718">
        <v>37189</v>
      </c>
      <c r="D26" s="665"/>
      <c r="E26" s="338">
        <v>21488.1</v>
      </c>
      <c r="F26" s="665"/>
      <c r="G26" s="339">
        <v>62.966500000000003</v>
      </c>
      <c r="H26" s="341"/>
      <c r="I26" s="340">
        <v>3.94</v>
      </c>
      <c r="J26" s="340">
        <v>7.89</v>
      </c>
      <c r="K26" s="340">
        <v>2.4</v>
      </c>
      <c r="L26" s="340">
        <v>2.52</v>
      </c>
      <c r="M26" s="361"/>
      <c r="N26" s="342">
        <v>8.1207999999999991</v>
      </c>
      <c r="O26" s="340">
        <v>8.1207999999999991</v>
      </c>
      <c r="P26" s="340">
        <v>-1.7053</v>
      </c>
      <c r="Q26" s="340">
        <v>6.1798999999999999</v>
      </c>
      <c r="R26" s="340">
        <v>10.1107</v>
      </c>
      <c r="S26" s="340">
        <v>5.3836000000000004</v>
      </c>
      <c r="T26" s="340">
        <v>4.6700999999999997</v>
      </c>
      <c r="U26" s="344">
        <v>4.9372999999999996</v>
      </c>
      <c r="V26" s="340">
        <v>5.7282000000000002</v>
      </c>
      <c r="W26" s="340">
        <v>7.3883000000000001</v>
      </c>
      <c r="X26" s="340">
        <v>7.3033000000000001</v>
      </c>
      <c r="Y26" s="666">
        <v>6.4207999999999998</v>
      </c>
      <c r="Z26" s="340">
        <v>7.2575000000000003</v>
      </c>
      <c r="AA26" s="340">
        <v>10.439</v>
      </c>
      <c r="AB26" s="340">
        <v>4.1818999999999997</v>
      </c>
      <c r="AC26" s="340">
        <v>5.2127999999999997</v>
      </c>
      <c r="AD26" s="340">
        <v>5.2442000000000002</v>
      </c>
      <c r="AE26" s="340">
        <v>10.439</v>
      </c>
      <c r="AF26" s="340">
        <v>7.7927</v>
      </c>
      <c r="AG26" s="568"/>
      <c r="AH26" s="338">
        <v>5</v>
      </c>
      <c r="AI26" s="338">
        <v>5</v>
      </c>
      <c r="AJ26" s="338">
        <v>5</v>
      </c>
      <c r="AK26" s="338">
        <v>1</v>
      </c>
      <c r="AL26" s="338">
        <v>2</v>
      </c>
      <c r="AM26" s="338">
        <v>3</v>
      </c>
      <c r="AN26" s="338">
        <v>1</v>
      </c>
      <c r="AO26" s="675">
        <v>1</v>
      </c>
      <c r="AP26" s="338">
        <v>1</v>
      </c>
      <c r="AQ26" s="338">
        <v>3</v>
      </c>
      <c r="AR26" s="338">
        <v>1</v>
      </c>
      <c r="AS26" s="338">
        <v>2</v>
      </c>
      <c r="AT26" s="338">
        <v>1</v>
      </c>
      <c r="AU26" s="338">
        <v>4</v>
      </c>
      <c r="AV26" s="338">
        <v>2</v>
      </c>
      <c r="AW26" s="338">
        <v>1</v>
      </c>
      <c r="AX26" s="338">
        <v>1</v>
      </c>
      <c r="AY26" s="338">
        <v>4</v>
      </c>
      <c r="AZ26" s="583"/>
      <c r="BA26" s="676">
        <v>15.73</v>
      </c>
      <c r="BB26" s="340">
        <v>62.82</v>
      </c>
      <c r="BC26" s="340">
        <v>9.7100000000000009</v>
      </c>
      <c r="BD26" s="340">
        <v>10.5</v>
      </c>
      <c r="BE26" s="666">
        <v>-5.32</v>
      </c>
      <c r="BF26" s="666">
        <v>1.23</v>
      </c>
      <c r="BG26" s="341"/>
      <c r="BH26" s="677">
        <v>1.23</v>
      </c>
      <c r="BI26" s="340">
        <v>8.9700000000000006</v>
      </c>
      <c r="BJ26" s="340" t="s">
        <v>430</v>
      </c>
      <c r="BK26" s="340">
        <v>74.069999999999993</v>
      </c>
      <c r="BL26" s="340" t="s">
        <v>430</v>
      </c>
      <c r="BM26" s="666">
        <v>15.73</v>
      </c>
      <c r="BN26" s="678" t="s">
        <v>430</v>
      </c>
      <c r="BO26" s="678" t="s">
        <v>430</v>
      </c>
      <c r="BP26" s="678" t="s">
        <v>430</v>
      </c>
      <c r="BQ26" s="678">
        <v>-5.32</v>
      </c>
      <c r="BR26" s="679"/>
      <c r="BS26" s="665">
        <v>8.4991752990082592</v>
      </c>
      <c r="BT26" s="344">
        <v>8.8148603384283</v>
      </c>
      <c r="BU26" s="680"/>
      <c r="BV26" s="341" t="s">
        <v>555</v>
      </c>
    </row>
    <row r="27" spans="1:74" s="355" customFormat="1" ht="11" x14ac:dyDescent="0.3">
      <c r="A27" s="841" t="s">
        <v>7683</v>
      </c>
      <c r="B27" s="859"/>
      <c r="C27" s="843">
        <v>37378</v>
      </c>
      <c r="D27" s="858"/>
      <c r="E27" s="844">
        <v>16523.099999999999</v>
      </c>
      <c r="F27" s="858"/>
      <c r="G27" s="845">
        <v>54.134799999999998</v>
      </c>
      <c r="H27" s="859"/>
      <c r="I27" s="846">
        <v>3.11</v>
      </c>
      <c r="J27" s="846">
        <v>7.77</v>
      </c>
      <c r="K27" s="846">
        <v>2.2599999999999998</v>
      </c>
      <c r="L27" s="846">
        <v>2.4</v>
      </c>
      <c r="M27" s="851"/>
      <c r="N27" s="848">
        <v>8.5238999999999994</v>
      </c>
      <c r="O27" s="846">
        <v>8.5238999999999994</v>
      </c>
      <c r="P27" s="846">
        <v>-2.6762999999999999</v>
      </c>
      <c r="Q27" s="846">
        <v>5.0570000000000004</v>
      </c>
      <c r="R27" s="846">
        <v>8.6653000000000002</v>
      </c>
      <c r="S27" s="846">
        <v>4.5023999999999997</v>
      </c>
      <c r="T27" s="846">
        <v>3.5116999999999998</v>
      </c>
      <c r="U27" s="856">
        <v>3.8730000000000002</v>
      </c>
      <c r="V27" s="846">
        <v>4.6703000000000001</v>
      </c>
      <c r="W27" s="846">
        <v>6.9057000000000004</v>
      </c>
      <c r="X27" s="846">
        <v>6.7083000000000004</v>
      </c>
      <c r="Y27" s="861">
        <v>5.6783000000000001</v>
      </c>
      <c r="Z27" s="846">
        <v>6.6478999999999999</v>
      </c>
      <c r="AA27" s="846">
        <v>8.3216000000000001</v>
      </c>
      <c r="AB27" s="846">
        <v>3.3633000000000002</v>
      </c>
      <c r="AC27" s="846">
        <v>4.2127999999999997</v>
      </c>
      <c r="AD27" s="846">
        <v>4.1616</v>
      </c>
      <c r="AE27" s="846">
        <v>8.3216000000000001</v>
      </c>
      <c r="AF27" s="846">
        <v>7.2896999999999998</v>
      </c>
      <c r="AG27" s="936"/>
      <c r="AH27" s="844">
        <v>4</v>
      </c>
      <c r="AI27" s="844">
        <v>4</v>
      </c>
      <c r="AJ27" s="844">
        <v>8</v>
      </c>
      <c r="AK27" s="844">
        <v>7</v>
      </c>
      <c r="AL27" s="844">
        <v>9</v>
      </c>
      <c r="AM27" s="844">
        <v>10</v>
      </c>
      <c r="AN27" s="844">
        <v>10</v>
      </c>
      <c r="AO27" s="946">
        <v>10</v>
      </c>
      <c r="AP27" s="844">
        <v>11</v>
      </c>
      <c r="AQ27" s="844">
        <v>10</v>
      </c>
      <c r="AR27" s="844">
        <v>10</v>
      </c>
      <c r="AS27" s="844">
        <v>9</v>
      </c>
      <c r="AT27" s="844">
        <v>8</v>
      </c>
      <c r="AU27" s="844">
        <v>11</v>
      </c>
      <c r="AV27" s="844">
        <v>9</v>
      </c>
      <c r="AW27" s="844">
        <v>9</v>
      </c>
      <c r="AX27" s="844">
        <v>10</v>
      </c>
      <c r="AY27" s="844">
        <v>11</v>
      </c>
      <c r="AZ27" s="938"/>
      <c r="BA27" s="918">
        <v>15.24</v>
      </c>
      <c r="BB27" s="846">
        <v>88.5</v>
      </c>
      <c r="BC27" s="846" t="s">
        <v>430</v>
      </c>
      <c r="BD27" s="846" t="s">
        <v>430</v>
      </c>
      <c r="BE27" s="861" t="s">
        <v>430</v>
      </c>
      <c r="BF27" s="861">
        <v>-3.74</v>
      </c>
      <c r="BG27" s="859"/>
      <c r="BH27" s="947">
        <v>-3.74</v>
      </c>
      <c r="BI27" s="846">
        <v>4.63</v>
      </c>
      <c r="BJ27" s="846" t="s">
        <v>430</v>
      </c>
      <c r="BK27" s="846">
        <v>83.87</v>
      </c>
      <c r="BL27" s="846" t="s">
        <v>430</v>
      </c>
      <c r="BM27" s="861">
        <v>15.24</v>
      </c>
      <c r="BN27" s="948" t="s">
        <v>430</v>
      </c>
      <c r="BO27" s="948" t="s">
        <v>430</v>
      </c>
      <c r="BP27" s="948" t="s">
        <v>430</v>
      </c>
      <c r="BQ27" s="948" t="s">
        <v>430</v>
      </c>
      <c r="BR27" s="949"/>
      <c r="BS27" s="858">
        <v>10.306284939999999</v>
      </c>
      <c r="BT27" s="856">
        <v>12.914611949999999</v>
      </c>
      <c r="BU27" s="950"/>
      <c r="BV27" s="859" t="s">
        <v>555</v>
      </c>
    </row>
    <row r="28" spans="1:74" s="355" customFormat="1" x14ac:dyDescent="0.25">
      <c r="A28" s="345" t="s">
        <v>7684</v>
      </c>
      <c r="B28" s="349"/>
      <c r="C28" s="719">
        <v>40354</v>
      </c>
      <c r="D28" s="668"/>
      <c r="E28" s="346">
        <v>15518.9</v>
      </c>
      <c r="F28" s="668"/>
      <c r="G28" s="347">
        <v>33.419699999999999</v>
      </c>
      <c r="H28" s="349"/>
      <c r="I28" s="348">
        <v>3.45</v>
      </c>
      <c r="J28" s="348">
        <v>7.85</v>
      </c>
      <c r="K28" s="348">
        <v>2.38</v>
      </c>
      <c r="L28" s="348">
        <v>2.5299999999999998</v>
      </c>
      <c r="M28" s="362"/>
      <c r="N28" s="350">
        <v>6.5566000000000004</v>
      </c>
      <c r="O28" s="348">
        <v>6.5566000000000004</v>
      </c>
      <c r="P28" s="348">
        <v>-0.37440000000000001</v>
      </c>
      <c r="Q28" s="348">
        <v>6.1383999999999999</v>
      </c>
      <c r="R28" s="348">
        <v>8.9492999999999991</v>
      </c>
      <c r="S28" s="348">
        <v>5.0845000000000002</v>
      </c>
      <c r="T28" s="348">
        <v>4.1022999999999996</v>
      </c>
      <c r="U28" s="354">
        <v>4.5391000000000004</v>
      </c>
      <c r="V28" s="348">
        <v>5.4184999999999999</v>
      </c>
      <c r="W28" s="348">
        <v>7.3952999999999998</v>
      </c>
      <c r="X28" s="348">
        <v>7.2756999999999996</v>
      </c>
      <c r="Y28" s="363">
        <v>6.2046000000000001</v>
      </c>
      <c r="Z28" s="348">
        <v>7.2089999999999996</v>
      </c>
      <c r="AA28" s="348">
        <v>8.4337</v>
      </c>
      <c r="AB28" s="348">
        <v>3.8107000000000002</v>
      </c>
      <c r="AC28" s="348">
        <v>4.7991000000000001</v>
      </c>
      <c r="AD28" s="348">
        <v>4.8560999999999996</v>
      </c>
      <c r="AE28" s="348">
        <v>8.4337</v>
      </c>
      <c r="AF28" s="348">
        <v>7.91</v>
      </c>
      <c r="AG28" s="569"/>
      <c r="AH28" s="346">
        <v>9</v>
      </c>
      <c r="AI28" s="346">
        <v>9</v>
      </c>
      <c r="AJ28" s="346">
        <v>1</v>
      </c>
      <c r="AK28" s="346">
        <v>2</v>
      </c>
      <c r="AL28" s="346">
        <v>7</v>
      </c>
      <c r="AM28" s="346">
        <v>4</v>
      </c>
      <c r="AN28" s="346">
        <v>4</v>
      </c>
      <c r="AO28" s="681">
        <v>3</v>
      </c>
      <c r="AP28" s="346">
        <v>3</v>
      </c>
      <c r="AQ28" s="346">
        <v>2</v>
      </c>
      <c r="AR28" s="346">
        <v>2</v>
      </c>
      <c r="AS28" s="346">
        <v>3</v>
      </c>
      <c r="AT28" s="346">
        <v>2</v>
      </c>
      <c r="AU28" s="346">
        <v>10</v>
      </c>
      <c r="AV28" s="346">
        <v>4</v>
      </c>
      <c r="AW28" s="346">
        <v>4</v>
      </c>
      <c r="AX28" s="346">
        <v>3</v>
      </c>
      <c r="AY28" s="346">
        <v>10</v>
      </c>
      <c r="AZ28" s="584"/>
      <c r="BA28" s="682">
        <v>13.34</v>
      </c>
      <c r="BB28" s="348">
        <v>71.63</v>
      </c>
      <c r="BC28" s="348">
        <v>5.84</v>
      </c>
      <c r="BD28" s="348">
        <v>9.59</v>
      </c>
      <c r="BE28" s="363" t="s">
        <v>430</v>
      </c>
      <c r="BF28" s="363">
        <v>-0.41</v>
      </c>
      <c r="BG28" s="349"/>
      <c r="BH28" s="683">
        <v>-0.41</v>
      </c>
      <c r="BI28" s="348" t="s">
        <v>430</v>
      </c>
      <c r="BJ28" s="348" t="s">
        <v>430</v>
      </c>
      <c r="BK28" s="348">
        <v>87.07</v>
      </c>
      <c r="BL28" s="348" t="s">
        <v>430</v>
      </c>
      <c r="BM28" s="363">
        <v>13.34</v>
      </c>
      <c r="BN28" s="516" t="s">
        <v>430</v>
      </c>
      <c r="BO28" s="516" t="s">
        <v>430</v>
      </c>
      <c r="BP28" s="516" t="s">
        <v>430</v>
      </c>
      <c r="BQ28" s="516" t="s">
        <v>430</v>
      </c>
      <c r="BR28" s="684"/>
      <c r="BS28" s="668">
        <v>4.1826530508365298</v>
      </c>
      <c r="BT28" s="354">
        <v>14.1009394828202</v>
      </c>
      <c r="BU28" s="494"/>
      <c r="BV28" s="349" t="s">
        <v>555</v>
      </c>
    </row>
    <row r="29" spans="1:74" s="355" customFormat="1" x14ac:dyDescent="0.25">
      <c r="A29" s="345" t="s">
        <v>7685</v>
      </c>
      <c r="B29" s="349"/>
      <c r="C29" s="719">
        <v>39290</v>
      </c>
      <c r="D29" s="668"/>
      <c r="E29" s="346">
        <v>13842.5</v>
      </c>
      <c r="F29" s="668"/>
      <c r="G29" s="347">
        <v>33.431399999999996</v>
      </c>
      <c r="H29" s="349"/>
      <c r="I29" s="348">
        <v>2.8</v>
      </c>
      <c r="J29" s="348">
        <v>7.79</v>
      </c>
      <c r="K29" s="348">
        <v>2.2799999999999998</v>
      </c>
      <c r="L29" s="348">
        <v>2.4</v>
      </c>
      <c r="M29" s="362"/>
      <c r="N29" s="350">
        <v>7.8295000000000003</v>
      </c>
      <c r="O29" s="348">
        <v>7.8295000000000003</v>
      </c>
      <c r="P29" s="348">
        <v>-1.9333</v>
      </c>
      <c r="Q29" s="348">
        <v>5.3921000000000001</v>
      </c>
      <c r="R29" s="348">
        <v>8.1029</v>
      </c>
      <c r="S29" s="348">
        <v>4.3464999999999998</v>
      </c>
      <c r="T29" s="348">
        <v>3.5314000000000001</v>
      </c>
      <c r="U29" s="354">
        <v>4.1496000000000004</v>
      </c>
      <c r="V29" s="348">
        <v>5.1058000000000003</v>
      </c>
      <c r="W29" s="348">
        <v>7.1420000000000003</v>
      </c>
      <c r="X29" s="348">
        <v>6.8785999999999996</v>
      </c>
      <c r="Y29" s="363">
        <v>5.8414999999999999</v>
      </c>
      <c r="Z29" s="348">
        <v>6.7103000000000002</v>
      </c>
      <c r="AA29" s="348">
        <v>8.2956000000000003</v>
      </c>
      <c r="AB29" s="348">
        <v>3.2290999999999999</v>
      </c>
      <c r="AC29" s="348">
        <v>4.2114000000000003</v>
      </c>
      <c r="AD29" s="348">
        <v>4.4991000000000003</v>
      </c>
      <c r="AE29" s="348">
        <v>8.2956000000000003</v>
      </c>
      <c r="AF29" s="348">
        <v>6.6433</v>
      </c>
      <c r="AG29" s="569"/>
      <c r="AH29" s="346">
        <v>6</v>
      </c>
      <c r="AI29" s="346">
        <v>6</v>
      </c>
      <c r="AJ29" s="346">
        <v>6</v>
      </c>
      <c r="AK29" s="346">
        <v>6</v>
      </c>
      <c r="AL29" s="346">
        <v>12</v>
      </c>
      <c r="AM29" s="346">
        <v>11</v>
      </c>
      <c r="AN29" s="346">
        <v>9</v>
      </c>
      <c r="AO29" s="681">
        <v>8</v>
      </c>
      <c r="AP29" s="346">
        <v>8</v>
      </c>
      <c r="AQ29" s="346">
        <v>8</v>
      </c>
      <c r="AR29" s="346">
        <v>8</v>
      </c>
      <c r="AS29" s="346">
        <v>7</v>
      </c>
      <c r="AT29" s="346">
        <v>7</v>
      </c>
      <c r="AU29" s="346">
        <v>12</v>
      </c>
      <c r="AV29" s="346">
        <v>11</v>
      </c>
      <c r="AW29" s="346">
        <v>10</v>
      </c>
      <c r="AX29" s="346">
        <v>7</v>
      </c>
      <c r="AY29" s="346">
        <v>12</v>
      </c>
      <c r="AZ29" s="584"/>
      <c r="BA29" s="682">
        <v>16.25</v>
      </c>
      <c r="BB29" s="348">
        <v>66.150000000000006</v>
      </c>
      <c r="BC29" s="348">
        <v>8.3800000000000008</v>
      </c>
      <c r="BD29" s="348">
        <v>6.58</v>
      </c>
      <c r="BE29" s="363" t="s">
        <v>430</v>
      </c>
      <c r="BF29" s="363">
        <v>2.64</v>
      </c>
      <c r="BG29" s="349"/>
      <c r="BH29" s="683">
        <v>2.64</v>
      </c>
      <c r="BI29" s="348">
        <v>9.39</v>
      </c>
      <c r="BJ29" s="348">
        <v>2.04</v>
      </c>
      <c r="BK29" s="348">
        <v>69.680000000000007</v>
      </c>
      <c r="BL29" s="348" t="s">
        <v>430</v>
      </c>
      <c r="BM29" s="363">
        <v>16.25</v>
      </c>
      <c r="BN29" s="516" t="s">
        <v>430</v>
      </c>
      <c r="BO29" s="516" t="s">
        <v>430</v>
      </c>
      <c r="BP29" s="516" t="s">
        <v>430</v>
      </c>
      <c r="BQ29" s="516" t="s">
        <v>430</v>
      </c>
      <c r="BR29" s="684"/>
      <c r="BS29" s="668">
        <v>9.3465828881306798</v>
      </c>
      <c r="BT29" s="354">
        <v>14.8541339770292</v>
      </c>
      <c r="BU29" s="494"/>
      <c r="BV29" s="349" t="s">
        <v>555</v>
      </c>
    </row>
    <row r="30" spans="1:74" s="355" customFormat="1" x14ac:dyDescent="0.25">
      <c r="A30" s="345" t="s">
        <v>7686</v>
      </c>
      <c r="B30" s="349"/>
      <c r="C30" s="719">
        <v>36874</v>
      </c>
      <c r="D30" s="668"/>
      <c r="E30" s="346">
        <v>8448.83</v>
      </c>
      <c r="F30" s="668"/>
      <c r="G30" s="347">
        <v>59.577100000000002</v>
      </c>
      <c r="H30" s="349"/>
      <c r="I30" s="348">
        <v>3.05</v>
      </c>
      <c r="J30" s="348">
        <v>7.47</v>
      </c>
      <c r="K30" s="348">
        <v>2.2400000000000002</v>
      </c>
      <c r="L30" s="348">
        <v>2.35</v>
      </c>
      <c r="M30" s="362"/>
      <c r="N30" s="350">
        <v>6.3544999999999998</v>
      </c>
      <c r="O30" s="348">
        <v>6.3544999999999998</v>
      </c>
      <c r="P30" s="348">
        <v>-6.4249000000000001</v>
      </c>
      <c r="Q30" s="348">
        <v>3.4836</v>
      </c>
      <c r="R30" s="348">
        <v>9.3564000000000007</v>
      </c>
      <c r="S30" s="348">
        <v>5.7971000000000004</v>
      </c>
      <c r="T30" s="348">
        <v>4.4588999999999999</v>
      </c>
      <c r="U30" s="354">
        <v>4.2845000000000004</v>
      </c>
      <c r="V30" s="348">
        <v>5.2481999999999998</v>
      </c>
      <c r="W30" s="348">
        <v>7.3333000000000004</v>
      </c>
      <c r="X30" s="348">
        <v>6.9973999999999998</v>
      </c>
      <c r="Y30" s="363">
        <v>5.8075000000000001</v>
      </c>
      <c r="Z30" s="348">
        <v>6.7298</v>
      </c>
      <c r="AA30" s="348">
        <v>10.8325</v>
      </c>
      <c r="AB30" s="348">
        <v>4.7111000000000001</v>
      </c>
      <c r="AC30" s="348">
        <v>5.0073999999999996</v>
      </c>
      <c r="AD30" s="348">
        <v>4.6635999999999997</v>
      </c>
      <c r="AE30" s="348">
        <v>10.8325</v>
      </c>
      <c r="AF30" s="348">
        <v>7.2839</v>
      </c>
      <c r="AG30" s="569"/>
      <c r="AH30" s="346">
        <v>10</v>
      </c>
      <c r="AI30" s="346">
        <v>10</v>
      </c>
      <c r="AJ30" s="346">
        <v>13</v>
      </c>
      <c r="AK30" s="346">
        <v>13</v>
      </c>
      <c r="AL30" s="346">
        <v>4</v>
      </c>
      <c r="AM30" s="346">
        <v>1</v>
      </c>
      <c r="AN30" s="346">
        <v>2</v>
      </c>
      <c r="AO30" s="681">
        <v>5</v>
      </c>
      <c r="AP30" s="346">
        <v>5</v>
      </c>
      <c r="AQ30" s="346">
        <v>5</v>
      </c>
      <c r="AR30" s="346">
        <v>5</v>
      </c>
      <c r="AS30" s="346">
        <v>8</v>
      </c>
      <c r="AT30" s="346">
        <v>6</v>
      </c>
      <c r="AU30" s="346">
        <v>1</v>
      </c>
      <c r="AV30" s="346">
        <v>1</v>
      </c>
      <c r="AW30" s="346">
        <v>2</v>
      </c>
      <c r="AX30" s="346">
        <v>5</v>
      </c>
      <c r="AY30" s="346">
        <v>1</v>
      </c>
      <c r="AZ30" s="584"/>
      <c r="BA30" s="682">
        <v>14.58</v>
      </c>
      <c r="BB30" s="348">
        <v>82.71</v>
      </c>
      <c r="BC30" s="348" t="s">
        <v>430</v>
      </c>
      <c r="BD30" s="348" t="s">
        <v>430</v>
      </c>
      <c r="BE30" s="363" t="s">
        <v>430</v>
      </c>
      <c r="BF30" s="363">
        <v>2.71</v>
      </c>
      <c r="BG30" s="349"/>
      <c r="BH30" s="683">
        <v>2.7</v>
      </c>
      <c r="BI30" s="348">
        <v>26.75</v>
      </c>
      <c r="BJ30" s="348" t="s">
        <v>430</v>
      </c>
      <c r="BK30" s="348">
        <v>55.96</v>
      </c>
      <c r="BL30" s="348" t="s">
        <v>430</v>
      </c>
      <c r="BM30" s="363">
        <v>14.58</v>
      </c>
      <c r="BN30" s="516" t="s">
        <v>430</v>
      </c>
      <c r="BO30" s="516" t="s">
        <v>430</v>
      </c>
      <c r="BP30" s="516" t="s">
        <v>430</v>
      </c>
      <c r="BQ30" s="516" t="s">
        <v>430</v>
      </c>
      <c r="BR30" s="684"/>
      <c r="BS30" s="668">
        <v>12.2769828912277</v>
      </c>
      <c r="BT30" s="354">
        <v>6.3431898206343202</v>
      </c>
      <c r="BU30" s="494"/>
      <c r="BV30" s="349" t="s">
        <v>555</v>
      </c>
    </row>
    <row r="31" spans="1:74" s="355" customFormat="1" x14ac:dyDescent="0.25">
      <c r="A31" s="345" t="s">
        <v>7687</v>
      </c>
      <c r="B31" s="349"/>
      <c r="C31" s="719">
        <v>40200</v>
      </c>
      <c r="D31" s="668"/>
      <c r="E31" s="346">
        <v>9006.19</v>
      </c>
      <c r="F31" s="668"/>
      <c r="G31" s="347">
        <v>32.306199999999997</v>
      </c>
      <c r="H31" s="349"/>
      <c r="I31" s="348">
        <v>3</v>
      </c>
      <c r="J31" s="348">
        <v>7.79</v>
      </c>
      <c r="K31" s="348">
        <v>2.2200000000000002</v>
      </c>
      <c r="L31" s="348">
        <v>2.35</v>
      </c>
      <c r="M31" s="362"/>
      <c r="N31" s="350">
        <v>9.0451999999999995</v>
      </c>
      <c r="O31" s="348">
        <v>9.0451999999999995</v>
      </c>
      <c r="P31" s="348">
        <v>-1.6618999999999999</v>
      </c>
      <c r="Q31" s="348">
        <v>5.7343000000000002</v>
      </c>
      <c r="R31" s="348">
        <v>10.1753</v>
      </c>
      <c r="S31" s="348">
        <v>5.4579000000000004</v>
      </c>
      <c r="T31" s="348">
        <v>4.1844999999999999</v>
      </c>
      <c r="U31" s="354">
        <v>4.6703999999999999</v>
      </c>
      <c r="V31" s="348">
        <v>5.5681000000000003</v>
      </c>
      <c r="W31" s="348">
        <v>7.4954999999999998</v>
      </c>
      <c r="X31" s="348">
        <v>7.1414999999999997</v>
      </c>
      <c r="Y31" s="363">
        <v>6.0948000000000002</v>
      </c>
      <c r="Z31" s="348">
        <v>6.9764999999999997</v>
      </c>
      <c r="AA31" s="348">
        <v>10.6831</v>
      </c>
      <c r="AB31" s="348">
        <v>4.0467000000000004</v>
      </c>
      <c r="AC31" s="348">
        <v>4.8297999999999996</v>
      </c>
      <c r="AD31" s="348">
        <v>4.9816000000000003</v>
      </c>
      <c r="AE31" s="348">
        <v>10.6831</v>
      </c>
      <c r="AF31" s="348">
        <v>7.4730999999999996</v>
      </c>
      <c r="AG31" s="569"/>
      <c r="AH31" s="346">
        <v>2</v>
      </c>
      <c r="AI31" s="346">
        <v>2</v>
      </c>
      <c r="AJ31" s="346">
        <v>4</v>
      </c>
      <c r="AK31" s="346">
        <v>5</v>
      </c>
      <c r="AL31" s="346">
        <v>1</v>
      </c>
      <c r="AM31" s="346">
        <v>2</v>
      </c>
      <c r="AN31" s="346">
        <v>3</v>
      </c>
      <c r="AO31" s="681">
        <v>2</v>
      </c>
      <c r="AP31" s="346">
        <v>2</v>
      </c>
      <c r="AQ31" s="346">
        <v>1</v>
      </c>
      <c r="AR31" s="346">
        <v>3</v>
      </c>
      <c r="AS31" s="346">
        <v>5</v>
      </c>
      <c r="AT31" s="346">
        <v>4</v>
      </c>
      <c r="AU31" s="346">
        <v>2</v>
      </c>
      <c r="AV31" s="346">
        <v>3</v>
      </c>
      <c r="AW31" s="346">
        <v>3</v>
      </c>
      <c r="AX31" s="346">
        <v>2</v>
      </c>
      <c r="AY31" s="346">
        <v>2</v>
      </c>
      <c r="AZ31" s="584"/>
      <c r="BA31" s="682">
        <v>7.21</v>
      </c>
      <c r="BB31" s="348">
        <v>66.55</v>
      </c>
      <c r="BC31" s="348">
        <v>11.82</v>
      </c>
      <c r="BD31" s="348">
        <v>7.99</v>
      </c>
      <c r="BE31" s="363">
        <v>-0.02</v>
      </c>
      <c r="BF31" s="363">
        <v>6.46</v>
      </c>
      <c r="BG31" s="349"/>
      <c r="BH31" s="683">
        <v>6.46</v>
      </c>
      <c r="BI31" s="348">
        <v>4.68</v>
      </c>
      <c r="BJ31" s="348" t="s">
        <v>430</v>
      </c>
      <c r="BK31" s="348">
        <v>81.680000000000007</v>
      </c>
      <c r="BL31" s="348" t="s">
        <v>430</v>
      </c>
      <c r="BM31" s="363">
        <v>7.21</v>
      </c>
      <c r="BN31" s="516" t="s">
        <v>430</v>
      </c>
      <c r="BO31" s="516" t="s">
        <v>430</v>
      </c>
      <c r="BP31" s="516" t="s">
        <v>430</v>
      </c>
      <c r="BQ31" s="516">
        <v>-0.02</v>
      </c>
      <c r="BR31" s="684"/>
      <c r="BS31" s="668">
        <v>7.5394844077381498</v>
      </c>
      <c r="BT31" s="354">
        <v>11.863301396441001</v>
      </c>
      <c r="BU31" s="494"/>
      <c r="BV31" s="349" t="s">
        <v>555</v>
      </c>
    </row>
    <row r="32" spans="1:74" s="355" customFormat="1" x14ac:dyDescent="0.25">
      <c r="A32" s="345" t="s">
        <v>7688</v>
      </c>
      <c r="B32" s="349"/>
      <c r="C32" s="719">
        <v>37608</v>
      </c>
      <c r="D32" s="668"/>
      <c r="E32" s="346">
        <v>7316.92</v>
      </c>
      <c r="F32" s="668"/>
      <c r="G32" s="347">
        <v>55.022599999999997</v>
      </c>
      <c r="H32" s="349"/>
      <c r="I32" s="348">
        <v>2.87</v>
      </c>
      <c r="J32" s="348">
        <v>7.78</v>
      </c>
      <c r="K32" s="348">
        <v>2.4</v>
      </c>
      <c r="L32" s="348">
        <v>2.52</v>
      </c>
      <c r="M32" s="362"/>
      <c r="N32" s="350">
        <v>9.6485000000000003</v>
      </c>
      <c r="O32" s="348">
        <v>9.6485000000000003</v>
      </c>
      <c r="P32" s="348">
        <v>-1.5915999999999999</v>
      </c>
      <c r="Q32" s="348">
        <v>5.0038</v>
      </c>
      <c r="R32" s="348">
        <v>8.327</v>
      </c>
      <c r="S32" s="348">
        <v>4.8097000000000003</v>
      </c>
      <c r="T32" s="348">
        <v>3.6570999999999998</v>
      </c>
      <c r="U32" s="354">
        <v>4.2633000000000001</v>
      </c>
      <c r="V32" s="348">
        <v>5.2723000000000004</v>
      </c>
      <c r="W32" s="348">
        <v>7.3338000000000001</v>
      </c>
      <c r="X32" s="348">
        <v>7.0808999999999997</v>
      </c>
      <c r="Y32" s="363">
        <v>6.0260999999999996</v>
      </c>
      <c r="Z32" s="348">
        <v>6.7931999999999997</v>
      </c>
      <c r="AA32" s="348">
        <v>8.734</v>
      </c>
      <c r="AB32" s="348">
        <v>3.5552999999999999</v>
      </c>
      <c r="AC32" s="348">
        <v>4.4874000000000001</v>
      </c>
      <c r="AD32" s="348">
        <v>4.6279000000000003</v>
      </c>
      <c r="AE32" s="348">
        <v>8.734</v>
      </c>
      <c r="AF32" s="348">
        <v>7.5682999999999998</v>
      </c>
      <c r="AG32" s="569"/>
      <c r="AH32" s="346">
        <v>1</v>
      </c>
      <c r="AI32" s="346">
        <v>1</v>
      </c>
      <c r="AJ32" s="346">
        <v>3</v>
      </c>
      <c r="AK32" s="346">
        <v>8</v>
      </c>
      <c r="AL32" s="346">
        <v>11</v>
      </c>
      <c r="AM32" s="346">
        <v>7</v>
      </c>
      <c r="AN32" s="346">
        <v>6</v>
      </c>
      <c r="AO32" s="681">
        <v>6</v>
      </c>
      <c r="AP32" s="346">
        <v>4</v>
      </c>
      <c r="AQ32" s="346">
        <v>4</v>
      </c>
      <c r="AR32" s="346">
        <v>4</v>
      </c>
      <c r="AS32" s="346">
        <v>6</v>
      </c>
      <c r="AT32" s="346">
        <v>5</v>
      </c>
      <c r="AU32" s="346">
        <v>8</v>
      </c>
      <c r="AV32" s="346">
        <v>5</v>
      </c>
      <c r="AW32" s="346">
        <v>6</v>
      </c>
      <c r="AX32" s="346">
        <v>6</v>
      </c>
      <c r="AY32" s="346">
        <v>8</v>
      </c>
      <c r="AZ32" s="584"/>
      <c r="BA32" s="682">
        <v>21.03</v>
      </c>
      <c r="BB32" s="348">
        <v>60.87</v>
      </c>
      <c r="BC32" s="348">
        <v>6.83</v>
      </c>
      <c r="BD32" s="348">
        <v>8.51</v>
      </c>
      <c r="BE32" s="363" t="s">
        <v>430</v>
      </c>
      <c r="BF32" s="363">
        <v>2.76</v>
      </c>
      <c r="BG32" s="349"/>
      <c r="BH32" s="683">
        <v>2.74</v>
      </c>
      <c r="BI32" s="348">
        <v>0.71</v>
      </c>
      <c r="BJ32" s="348" t="s">
        <v>430</v>
      </c>
      <c r="BK32" s="348">
        <v>75.5</v>
      </c>
      <c r="BL32" s="348" t="s">
        <v>430</v>
      </c>
      <c r="BM32" s="363">
        <v>21.03</v>
      </c>
      <c r="BN32" s="516" t="s">
        <v>430</v>
      </c>
      <c r="BO32" s="516" t="s">
        <v>430</v>
      </c>
      <c r="BP32" s="516" t="s">
        <v>430</v>
      </c>
      <c r="BQ32" s="516" t="s">
        <v>430</v>
      </c>
      <c r="BR32" s="684"/>
      <c r="BS32" s="668">
        <v>4.4559688499999996</v>
      </c>
      <c r="BT32" s="354">
        <v>10.468453350000001</v>
      </c>
      <c r="BU32" s="494"/>
      <c r="BV32" s="349" t="s">
        <v>555</v>
      </c>
    </row>
    <row r="33" spans="1:74" s="355" customFormat="1" x14ac:dyDescent="0.25">
      <c r="A33" s="345" t="s">
        <v>7689</v>
      </c>
      <c r="B33" s="349"/>
      <c r="C33" s="719">
        <v>37750</v>
      </c>
      <c r="D33" s="668"/>
      <c r="E33" s="346">
        <v>7328.4</v>
      </c>
      <c r="F33" s="668"/>
      <c r="G33" s="347">
        <v>49.573900000000002</v>
      </c>
      <c r="H33" s="349"/>
      <c r="I33" s="348">
        <v>3.64</v>
      </c>
      <c r="J33" s="348">
        <v>7.84</v>
      </c>
      <c r="K33" s="348">
        <v>2.78</v>
      </c>
      <c r="L33" s="348">
        <v>2.97</v>
      </c>
      <c r="M33" s="362"/>
      <c r="N33" s="350">
        <v>6.3353000000000002</v>
      </c>
      <c r="O33" s="348">
        <v>6.3353000000000002</v>
      </c>
      <c r="P33" s="348">
        <v>-1.0621</v>
      </c>
      <c r="Q33" s="348">
        <v>5.7609000000000004</v>
      </c>
      <c r="R33" s="348">
        <v>9.3025000000000002</v>
      </c>
      <c r="S33" s="348">
        <v>4.8453999999999997</v>
      </c>
      <c r="T33" s="348">
        <v>3.8778999999999999</v>
      </c>
      <c r="U33" s="354">
        <v>4.3689999999999998</v>
      </c>
      <c r="V33" s="348">
        <v>5.1481000000000003</v>
      </c>
      <c r="W33" s="348">
        <v>7.2267000000000001</v>
      </c>
      <c r="X33" s="348">
        <v>6.9904000000000002</v>
      </c>
      <c r="Y33" s="363">
        <v>6.1462000000000003</v>
      </c>
      <c r="Z33" s="348">
        <v>7.0746000000000002</v>
      </c>
      <c r="AA33" s="348">
        <v>8.7111000000000001</v>
      </c>
      <c r="AB33" s="348">
        <v>3.2942</v>
      </c>
      <c r="AC33" s="348">
        <v>4.6585000000000001</v>
      </c>
      <c r="AD33" s="348">
        <v>4.7408000000000001</v>
      </c>
      <c r="AE33" s="348">
        <v>8.7111000000000001</v>
      </c>
      <c r="AF33" s="348">
        <v>7.2135999999999996</v>
      </c>
      <c r="AG33" s="569"/>
      <c r="AH33" s="346">
        <v>11</v>
      </c>
      <c r="AI33" s="346">
        <v>11</v>
      </c>
      <c r="AJ33" s="346">
        <v>2</v>
      </c>
      <c r="AK33" s="346">
        <v>4</v>
      </c>
      <c r="AL33" s="346">
        <v>5</v>
      </c>
      <c r="AM33" s="346">
        <v>5</v>
      </c>
      <c r="AN33" s="346">
        <v>5</v>
      </c>
      <c r="AO33" s="681">
        <v>4</v>
      </c>
      <c r="AP33" s="346">
        <v>6</v>
      </c>
      <c r="AQ33" s="346">
        <v>6</v>
      </c>
      <c r="AR33" s="346">
        <v>6</v>
      </c>
      <c r="AS33" s="346">
        <v>4</v>
      </c>
      <c r="AT33" s="346">
        <v>3</v>
      </c>
      <c r="AU33" s="346">
        <v>9</v>
      </c>
      <c r="AV33" s="346">
        <v>10</v>
      </c>
      <c r="AW33" s="346">
        <v>5</v>
      </c>
      <c r="AX33" s="346">
        <v>4</v>
      </c>
      <c r="AY33" s="346">
        <v>9</v>
      </c>
      <c r="AZ33" s="584"/>
      <c r="BA33" s="682">
        <v>14.07</v>
      </c>
      <c r="BB33" s="348">
        <v>73.37</v>
      </c>
      <c r="BC33" s="348">
        <v>6.16</v>
      </c>
      <c r="BD33" s="348">
        <v>14.38</v>
      </c>
      <c r="BE33" s="363">
        <v>0.43</v>
      </c>
      <c r="BF33" s="363">
        <v>-7.97</v>
      </c>
      <c r="BG33" s="349"/>
      <c r="BH33" s="683">
        <v>-7.97</v>
      </c>
      <c r="BI33" s="348" t="s">
        <v>430</v>
      </c>
      <c r="BJ33" s="348" t="s">
        <v>430</v>
      </c>
      <c r="BK33" s="348">
        <v>93.9</v>
      </c>
      <c r="BL33" s="348" t="s">
        <v>430</v>
      </c>
      <c r="BM33" s="363">
        <v>14.07</v>
      </c>
      <c r="BN33" s="516" t="s">
        <v>430</v>
      </c>
      <c r="BO33" s="516" t="s">
        <v>430</v>
      </c>
      <c r="BP33" s="516" t="s">
        <v>430</v>
      </c>
      <c r="BQ33" s="516">
        <v>0.43</v>
      </c>
      <c r="BR33" s="684"/>
      <c r="BS33" s="668">
        <v>8.89029656024071</v>
      </c>
      <c r="BT33" s="354">
        <v>11.6667676250173</v>
      </c>
      <c r="BU33" s="494"/>
      <c r="BV33" s="349" t="s">
        <v>555</v>
      </c>
    </row>
    <row r="34" spans="1:74" s="355" customFormat="1" x14ac:dyDescent="0.25">
      <c r="A34" s="345" t="s">
        <v>7690</v>
      </c>
      <c r="B34" s="349"/>
      <c r="C34" s="719">
        <v>40904</v>
      </c>
      <c r="D34" s="668"/>
      <c r="E34" s="346">
        <v>3885</v>
      </c>
      <c r="F34" s="668"/>
      <c r="G34" s="347">
        <v>27.535699999999999</v>
      </c>
      <c r="H34" s="349"/>
      <c r="I34" s="348">
        <v>2.63</v>
      </c>
      <c r="J34" s="348">
        <v>7.54</v>
      </c>
      <c r="K34" s="348">
        <v>2.14</v>
      </c>
      <c r="L34" s="348">
        <v>2.2599999999999998</v>
      </c>
      <c r="M34" s="362"/>
      <c r="N34" s="350">
        <v>7.7373000000000003</v>
      </c>
      <c r="O34" s="348">
        <v>7.7373000000000003</v>
      </c>
      <c r="P34" s="348">
        <v>-3.6333000000000002</v>
      </c>
      <c r="Q34" s="348">
        <v>4.4957000000000003</v>
      </c>
      <c r="R34" s="348">
        <v>8.7230000000000008</v>
      </c>
      <c r="S34" s="348">
        <v>4.8182</v>
      </c>
      <c r="T34" s="348">
        <v>3.5979999999999999</v>
      </c>
      <c r="U34" s="354">
        <v>4.1566000000000001</v>
      </c>
      <c r="V34" s="348">
        <v>5.1173999999999999</v>
      </c>
      <c r="W34" s="348">
        <v>7.1508000000000003</v>
      </c>
      <c r="X34" s="348">
        <v>6.8010999999999999</v>
      </c>
      <c r="Y34" s="363">
        <v>5.5926999999999998</v>
      </c>
      <c r="Z34" s="348">
        <v>6.5795000000000003</v>
      </c>
      <c r="AA34" s="348">
        <v>8.93</v>
      </c>
      <c r="AB34" s="348">
        <v>3.4895999999999998</v>
      </c>
      <c r="AC34" s="348">
        <v>4.2500999999999998</v>
      </c>
      <c r="AD34" s="348">
        <v>4.4873000000000003</v>
      </c>
      <c r="AE34" s="348">
        <v>8.93</v>
      </c>
      <c r="AF34" s="348">
        <v>7.3175999999999997</v>
      </c>
      <c r="AG34" s="569"/>
      <c r="AH34" s="346">
        <v>8</v>
      </c>
      <c r="AI34" s="346">
        <v>8</v>
      </c>
      <c r="AJ34" s="346">
        <v>9</v>
      </c>
      <c r="AK34" s="346">
        <v>10</v>
      </c>
      <c r="AL34" s="346">
        <v>8</v>
      </c>
      <c r="AM34" s="346">
        <v>6</v>
      </c>
      <c r="AN34" s="346">
        <v>8</v>
      </c>
      <c r="AO34" s="681">
        <v>7</v>
      </c>
      <c r="AP34" s="346">
        <v>7</v>
      </c>
      <c r="AQ34" s="346">
        <v>7</v>
      </c>
      <c r="AR34" s="346">
        <v>9</v>
      </c>
      <c r="AS34" s="346">
        <v>10</v>
      </c>
      <c r="AT34" s="346">
        <v>9</v>
      </c>
      <c r="AU34" s="346">
        <v>6</v>
      </c>
      <c r="AV34" s="346">
        <v>6</v>
      </c>
      <c r="AW34" s="346">
        <v>7</v>
      </c>
      <c r="AX34" s="346">
        <v>8</v>
      </c>
      <c r="AY34" s="346">
        <v>6</v>
      </c>
      <c r="AZ34" s="584"/>
      <c r="BA34" s="682">
        <v>14.82</v>
      </c>
      <c r="BB34" s="348">
        <v>83.15</v>
      </c>
      <c r="BC34" s="348" t="s">
        <v>430</v>
      </c>
      <c r="BD34" s="348" t="s">
        <v>430</v>
      </c>
      <c r="BE34" s="363">
        <v>0.03</v>
      </c>
      <c r="BF34" s="363">
        <v>2</v>
      </c>
      <c r="BG34" s="349"/>
      <c r="BH34" s="683">
        <v>2</v>
      </c>
      <c r="BI34" s="348">
        <v>16.71</v>
      </c>
      <c r="BJ34" s="348" t="s">
        <v>430</v>
      </c>
      <c r="BK34" s="348">
        <v>66.44</v>
      </c>
      <c r="BL34" s="348" t="s">
        <v>430</v>
      </c>
      <c r="BM34" s="363">
        <v>14.82</v>
      </c>
      <c r="BN34" s="516" t="s">
        <v>430</v>
      </c>
      <c r="BO34" s="516" t="s">
        <v>430</v>
      </c>
      <c r="BP34" s="516" t="s">
        <v>430</v>
      </c>
      <c r="BQ34" s="516">
        <v>0.03</v>
      </c>
      <c r="BR34" s="684"/>
      <c r="BS34" s="668">
        <v>0.27249708989100102</v>
      </c>
      <c r="BT34" s="354">
        <v>9.2199135463120392</v>
      </c>
      <c r="BU34" s="494"/>
      <c r="BV34" s="349" t="s">
        <v>555</v>
      </c>
    </row>
    <row r="35" spans="1:74" s="355" customFormat="1" x14ac:dyDescent="0.25">
      <c r="A35" s="345" t="s">
        <v>7691</v>
      </c>
      <c r="B35" s="349"/>
      <c r="C35" s="719">
        <v>37508</v>
      </c>
      <c r="D35" s="668"/>
      <c r="E35" s="346">
        <v>3295.03</v>
      </c>
      <c r="F35" s="668"/>
      <c r="G35" s="347">
        <v>48.270499999999998</v>
      </c>
      <c r="H35" s="349"/>
      <c r="I35" s="348">
        <v>3.55</v>
      </c>
      <c r="J35" s="348">
        <v>7.84</v>
      </c>
      <c r="K35" s="348">
        <v>2.83</v>
      </c>
      <c r="L35" s="348">
        <v>2.99</v>
      </c>
      <c r="M35" s="362"/>
      <c r="N35" s="350">
        <v>5.8251999999999997</v>
      </c>
      <c r="O35" s="348">
        <v>5.8251999999999997</v>
      </c>
      <c r="P35" s="348">
        <v>-4.1448</v>
      </c>
      <c r="Q35" s="348">
        <v>4.9568000000000003</v>
      </c>
      <c r="R35" s="348">
        <v>8.4040999999999997</v>
      </c>
      <c r="S35" s="348">
        <v>4.0484999999999998</v>
      </c>
      <c r="T35" s="348">
        <v>3.0777999999999999</v>
      </c>
      <c r="U35" s="354">
        <v>3.5697000000000001</v>
      </c>
      <c r="V35" s="348">
        <v>4.6055999999999999</v>
      </c>
      <c r="W35" s="348">
        <v>6.8048000000000002</v>
      </c>
      <c r="X35" s="348">
        <v>6.5895000000000001</v>
      </c>
      <c r="Y35" s="363">
        <v>5.5162000000000004</v>
      </c>
      <c r="Z35" s="348">
        <v>6.3920000000000003</v>
      </c>
      <c r="AA35" s="348">
        <v>8.7918000000000003</v>
      </c>
      <c r="AB35" s="348">
        <v>2.8409</v>
      </c>
      <c r="AC35" s="348">
        <v>3.8515999999999999</v>
      </c>
      <c r="AD35" s="348">
        <v>3.9184999999999999</v>
      </c>
      <c r="AE35" s="348">
        <v>8.7918000000000003</v>
      </c>
      <c r="AF35" s="348">
        <v>6.8840000000000003</v>
      </c>
      <c r="AG35" s="569"/>
      <c r="AH35" s="346">
        <v>12</v>
      </c>
      <c r="AI35" s="346">
        <v>12</v>
      </c>
      <c r="AJ35" s="346">
        <v>11</v>
      </c>
      <c r="AK35" s="346">
        <v>9</v>
      </c>
      <c r="AL35" s="346">
        <v>10</v>
      </c>
      <c r="AM35" s="346">
        <v>12</v>
      </c>
      <c r="AN35" s="346">
        <v>13</v>
      </c>
      <c r="AO35" s="681">
        <v>13</v>
      </c>
      <c r="AP35" s="346">
        <v>12</v>
      </c>
      <c r="AQ35" s="346">
        <v>12</v>
      </c>
      <c r="AR35" s="346">
        <v>12</v>
      </c>
      <c r="AS35" s="346">
        <v>11</v>
      </c>
      <c r="AT35" s="346">
        <v>10</v>
      </c>
      <c r="AU35" s="346">
        <v>7</v>
      </c>
      <c r="AV35" s="346">
        <v>12</v>
      </c>
      <c r="AW35" s="346">
        <v>13</v>
      </c>
      <c r="AX35" s="346">
        <v>12</v>
      </c>
      <c r="AY35" s="346">
        <v>7</v>
      </c>
      <c r="AZ35" s="584"/>
      <c r="BA35" s="682">
        <v>19.989999999999998</v>
      </c>
      <c r="BB35" s="348">
        <v>87.43</v>
      </c>
      <c r="BC35" s="348">
        <v>7.23</v>
      </c>
      <c r="BD35" s="348" t="s">
        <v>430</v>
      </c>
      <c r="BE35" s="363" t="s">
        <v>430</v>
      </c>
      <c r="BF35" s="363">
        <v>-14.65</v>
      </c>
      <c r="BG35" s="349"/>
      <c r="BH35" s="683">
        <v>-14.65</v>
      </c>
      <c r="BI35" s="348">
        <v>5.74</v>
      </c>
      <c r="BJ35" s="348" t="s">
        <v>430</v>
      </c>
      <c r="BK35" s="348">
        <v>88.92</v>
      </c>
      <c r="BL35" s="348" t="s">
        <v>430</v>
      </c>
      <c r="BM35" s="363">
        <v>19.989999999999998</v>
      </c>
      <c r="BN35" s="516" t="s">
        <v>430</v>
      </c>
      <c r="BO35" s="516" t="s">
        <v>430</v>
      </c>
      <c r="BP35" s="516" t="s">
        <v>430</v>
      </c>
      <c r="BQ35" s="516" t="s">
        <v>430</v>
      </c>
      <c r="BR35" s="684"/>
      <c r="BS35" s="668">
        <v>9.4267196890573306</v>
      </c>
      <c r="BT35" s="354">
        <v>15.5824548684418</v>
      </c>
      <c r="BU35" s="494"/>
      <c r="BV35" s="349" t="s">
        <v>555</v>
      </c>
    </row>
    <row r="36" spans="1:74" s="355" customFormat="1" x14ac:dyDescent="0.25">
      <c r="A36" s="345" t="s">
        <v>7692</v>
      </c>
      <c r="B36" s="349"/>
      <c r="C36" s="719">
        <v>37476</v>
      </c>
      <c r="D36" s="668"/>
      <c r="E36" s="346">
        <v>3145.75</v>
      </c>
      <c r="F36" s="668"/>
      <c r="G36" s="347">
        <v>49.558399999999999</v>
      </c>
      <c r="H36" s="349"/>
      <c r="I36" s="348">
        <v>3.95</v>
      </c>
      <c r="J36" s="348">
        <v>7.67</v>
      </c>
      <c r="K36" s="348">
        <v>2.75</v>
      </c>
      <c r="L36" s="348">
        <v>2.9</v>
      </c>
      <c r="M36" s="362"/>
      <c r="N36" s="350">
        <v>5.4279999999999999</v>
      </c>
      <c r="O36" s="348">
        <v>5.4279999999999999</v>
      </c>
      <c r="P36" s="348">
        <v>-3.6903999999999999</v>
      </c>
      <c r="Q36" s="348">
        <v>4.0042999999999997</v>
      </c>
      <c r="R36" s="348">
        <v>9.4189000000000007</v>
      </c>
      <c r="S36" s="348">
        <v>4.5472000000000001</v>
      </c>
      <c r="T36" s="348">
        <v>3.2921999999999998</v>
      </c>
      <c r="U36" s="354">
        <v>3.5726</v>
      </c>
      <c r="V36" s="348">
        <v>4.2361000000000004</v>
      </c>
      <c r="W36" s="348">
        <v>6.52</v>
      </c>
      <c r="X36" s="348">
        <v>6.3445</v>
      </c>
      <c r="Y36" s="363">
        <v>5.4036999999999997</v>
      </c>
      <c r="Z36" s="348">
        <v>5.7369000000000003</v>
      </c>
      <c r="AA36" s="348">
        <v>10.487299999999999</v>
      </c>
      <c r="AB36" s="348">
        <v>3.3994</v>
      </c>
      <c r="AC36" s="348">
        <v>3.9584000000000001</v>
      </c>
      <c r="AD36" s="348">
        <v>3.8626999999999998</v>
      </c>
      <c r="AE36" s="348">
        <v>10.487299999999999</v>
      </c>
      <c r="AF36" s="348">
        <v>6.9763000000000002</v>
      </c>
      <c r="AG36" s="569"/>
      <c r="AH36" s="346">
        <v>13</v>
      </c>
      <c r="AI36" s="346">
        <v>13</v>
      </c>
      <c r="AJ36" s="346">
        <v>10</v>
      </c>
      <c r="AK36" s="346">
        <v>12</v>
      </c>
      <c r="AL36" s="346">
        <v>3</v>
      </c>
      <c r="AM36" s="346">
        <v>9</v>
      </c>
      <c r="AN36" s="346">
        <v>11</v>
      </c>
      <c r="AO36" s="681">
        <v>12</v>
      </c>
      <c r="AP36" s="346">
        <v>13</v>
      </c>
      <c r="AQ36" s="346">
        <v>13</v>
      </c>
      <c r="AR36" s="346">
        <v>13</v>
      </c>
      <c r="AS36" s="346">
        <v>13</v>
      </c>
      <c r="AT36" s="346">
        <v>13</v>
      </c>
      <c r="AU36" s="346">
        <v>3</v>
      </c>
      <c r="AV36" s="346">
        <v>8</v>
      </c>
      <c r="AW36" s="346">
        <v>11</v>
      </c>
      <c r="AX36" s="346">
        <v>13</v>
      </c>
      <c r="AY36" s="346">
        <v>3</v>
      </c>
      <c r="AZ36" s="584"/>
      <c r="BA36" s="682">
        <v>23</v>
      </c>
      <c r="BB36" s="348">
        <v>74.34</v>
      </c>
      <c r="BC36" s="348" t="s">
        <v>430</v>
      </c>
      <c r="BD36" s="348" t="s">
        <v>430</v>
      </c>
      <c r="BE36" s="363" t="s">
        <v>430</v>
      </c>
      <c r="BF36" s="363">
        <v>2.66</v>
      </c>
      <c r="BG36" s="349"/>
      <c r="BH36" s="683">
        <v>2.62</v>
      </c>
      <c r="BI36" s="348">
        <v>4.32</v>
      </c>
      <c r="BJ36" s="348" t="s">
        <v>430</v>
      </c>
      <c r="BK36" s="348">
        <v>69.78</v>
      </c>
      <c r="BL36" s="348" t="s">
        <v>430</v>
      </c>
      <c r="BM36" s="363">
        <v>23</v>
      </c>
      <c r="BN36" s="516" t="s">
        <v>430</v>
      </c>
      <c r="BO36" s="516" t="s">
        <v>430</v>
      </c>
      <c r="BP36" s="516">
        <v>0.23</v>
      </c>
      <c r="BQ36" s="516">
        <v>0.04</v>
      </c>
      <c r="BR36" s="684"/>
      <c r="BS36" s="668">
        <v>0.89570603991042896</v>
      </c>
      <c r="BT36" s="354">
        <v>5.3789294494621096</v>
      </c>
      <c r="BU36" s="494"/>
      <c r="BV36" s="349" t="s">
        <v>555</v>
      </c>
    </row>
    <row r="37" spans="1:74" s="355" customFormat="1" x14ac:dyDescent="0.25">
      <c r="A37" s="345" t="s">
        <v>7693</v>
      </c>
      <c r="B37" s="349"/>
      <c r="C37" s="719">
        <v>39343</v>
      </c>
      <c r="D37" s="668"/>
      <c r="E37" s="346">
        <v>2702.97</v>
      </c>
      <c r="F37" s="668"/>
      <c r="G37" s="347">
        <v>32.975000000000001</v>
      </c>
      <c r="H37" s="349"/>
      <c r="I37" s="348">
        <v>3.28</v>
      </c>
      <c r="J37" s="348">
        <v>7.86</v>
      </c>
      <c r="K37" s="348">
        <v>2.38</v>
      </c>
      <c r="L37" s="348">
        <v>2.5099999999999998</v>
      </c>
      <c r="M37" s="362"/>
      <c r="N37" s="350">
        <v>7.7531999999999996</v>
      </c>
      <c r="O37" s="348">
        <v>7.7531999999999996</v>
      </c>
      <c r="P37" s="348">
        <v>-2.3708</v>
      </c>
      <c r="Q37" s="348">
        <v>5.7845000000000004</v>
      </c>
      <c r="R37" s="348">
        <v>9.0347000000000008</v>
      </c>
      <c r="S37" s="348">
        <v>4.6978999999999997</v>
      </c>
      <c r="T37" s="348">
        <v>3.6013999999999999</v>
      </c>
      <c r="U37" s="354">
        <v>4.0895000000000001</v>
      </c>
      <c r="V37" s="348">
        <v>4.9537000000000004</v>
      </c>
      <c r="W37" s="348">
        <v>6.9175000000000004</v>
      </c>
      <c r="X37" s="348">
        <v>6.9230999999999998</v>
      </c>
      <c r="Y37" s="363">
        <v>6.9272</v>
      </c>
      <c r="Z37" s="348">
        <v>6.0688000000000004</v>
      </c>
      <c r="AA37" s="348">
        <v>9.5744000000000007</v>
      </c>
      <c r="AB37" s="348">
        <v>3.4695</v>
      </c>
      <c r="AC37" s="348">
        <v>4.2255000000000003</v>
      </c>
      <c r="AD37" s="348">
        <v>4.3917000000000002</v>
      </c>
      <c r="AE37" s="348">
        <v>9.5744000000000007</v>
      </c>
      <c r="AF37" s="348">
        <v>6.6180000000000003</v>
      </c>
      <c r="AG37" s="569"/>
      <c r="AH37" s="346">
        <v>7</v>
      </c>
      <c r="AI37" s="346">
        <v>7</v>
      </c>
      <c r="AJ37" s="346">
        <v>7</v>
      </c>
      <c r="AK37" s="346">
        <v>3</v>
      </c>
      <c r="AL37" s="346">
        <v>6</v>
      </c>
      <c r="AM37" s="346">
        <v>8</v>
      </c>
      <c r="AN37" s="346">
        <v>7</v>
      </c>
      <c r="AO37" s="681">
        <v>9</v>
      </c>
      <c r="AP37" s="346">
        <v>9</v>
      </c>
      <c r="AQ37" s="346">
        <v>9</v>
      </c>
      <c r="AR37" s="346">
        <v>7</v>
      </c>
      <c r="AS37" s="346">
        <v>1</v>
      </c>
      <c r="AT37" s="346">
        <v>12</v>
      </c>
      <c r="AU37" s="346">
        <v>5</v>
      </c>
      <c r="AV37" s="346">
        <v>7</v>
      </c>
      <c r="AW37" s="346">
        <v>8</v>
      </c>
      <c r="AX37" s="346">
        <v>9</v>
      </c>
      <c r="AY37" s="346">
        <v>5</v>
      </c>
      <c r="AZ37" s="584"/>
      <c r="BA37" s="682">
        <v>15.86</v>
      </c>
      <c r="BB37" s="348">
        <v>67.45</v>
      </c>
      <c r="BC37" s="348">
        <v>5.37</v>
      </c>
      <c r="BD37" s="348">
        <v>9.41</v>
      </c>
      <c r="BE37" s="363" t="s">
        <v>430</v>
      </c>
      <c r="BF37" s="363">
        <v>1.91</v>
      </c>
      <c r="BG37" s="349"/>
      <c r="BH37" s="683">
        <v>1.91</v>
      </c>
      <c r="BI37" s="348">
        <v>6.02</v>
      </c>
      <c r="BJ37" s="348">
        <v>0.99</v>
      </c>
      <c r="BK37" s="348">
        <v>75.22</v>
      </c>
      <c r="BL37" s="348" t="s">
        <v>430</v>
      </c>
      <c r="BM37" s="363">
        <v>15.86</v>
      </c>
      <c r="BN37" s="516" t="s">
        <v>430</v>
      </c>
      <c r="BO37" s="516" t="s">
        <v>430</v>
      </c>
      <c r="BP37" s="516" t="s">
        <v>430</v>
      </c>
      <c r="BQ37" s="516" t="s">
        <v>430</v>
      </c>
      <c r="BR37" s="684"/>
      <c r="BS37" s="668">
        <v>9.5860066119172007</v>
      </c>
      <c r="BT37" s="354">
        <v>8.4611494816922299</v>
      </c>
      <c r="BU37" s="494"/>
      <c r="BV37" s="349" t="s">
        <v>555</v>
      </c>
    </row>
    <row r="38" spans="1:74" s="355" customFormat="1" x14ac:dyDescent="0.25">
      <c r="A38" s="345" t="s">
        <v>7694</v>
      </c>
      <c r="B38" s="349"/>
      <c r="C38" s="719">
        <v>39165</v>
      </c>
      <c r="D38" s="668"/>
      <c r="E38" s="346">
        <v>886.2</v>
      </c>
      <c r="F38" s="668"/>
      <c r="G38" s="347">
        <v>3700.0590999999999</v>
      </c>
      <c r="H38" s="349"/>
      <c r="I38" s="348">
        <v>2.4900000000000002</v>
      </c>
      <c r="J38" s="348">
        <v>7.66</v>
      </c>
      <c r="K38" s="348">
        <v>2.1</v>
      </c>
      <c r="L38" s="348">
        <v>2.2000000000000002</v>
      </c>
      <c r="M38" s="362"/>
      <c r="N38" s="350">
        <v>8.5442</v>
      </c>
      <c r="O38" s="348">
        <v>8.5442</v>
      </c>
      <c r="P38" s="348">
        <v>-4.3026999999999997</v>
      </c>
      <c r="Q38" s="348">
        <v>4.1306000000000003</v>
      </c>
      <c r="R38" s="348">
        <v>7.1679000000000004</v>
      </c>
      <c r="S38" s="348">
        <v>3.9716999999999998</v>
      </c>
      <c r="T38" s="348">
        <v>3.1556999999999999</v>
      </c>
      <c r="U38" s="354">
        <v>3.7484999999999999</v>
      </c>
      <c r="V38" s="348">
        <v>4.7728000000000002</v>
      </c>
      <c r="W38" s="348">
        <v>6.8522999999999996</v>
      </c>
      <c r="X38" s="348">
        <v>6.681</v>
      </c>
      <c r="Y38" s="363">
        <v>5.4179000000000004</v>
      </c>
      <c r="Z38" s="348">
        <v>6.3478000000000003</v>
      </c>
      <c r="AA38" s="348">
        <v>7.7731000000000003</v>
      </c>
      <c r="AB38" s="348">
        <v>2.8047</v>
      </c>
      <c r="AC38" s="348">
        <v>3.8742999999999999</v>
      </c>
      <c r="AD38" s="348">
        <v>4.1391999999999998</v>
      </c>
      <c r="AE38" s="348">
        <v>7.7731000000000003</v>
      </c>
      <c r="AF38" s="348">
        <v>7.0873999999999997</v>
      </c>
      <c r="AG38" s="569"/>
      <c r="AH38" s="346">
        <v>3</v>
      </c>
      <c r="AI38" s="346">
        <v>3</v>
      </c>
      <c r="AJ38" s="346">
        <v>12</v>
      </c>
      <c r="AK38" s="346">
        <v>11</v>
      </c>
      <c r="AL38" s="346">
        <v>13</v>
      </c>
      <c r="AM38" s="346">
        <v>13</v>
      </c>
      <c r="AN38" s="346">
        <v>12</v>
      </c>
      <c r="AO38" s="681">
        <v>11</v>
      </c>
      <c r="AP38" s="346">
        <v>10</v>
      </c>
      <c r="AQ38" s="346">
        <v>11</v>
      </c>
      <c r="AR38" s="346">
        <v>11</v>
      </c>
      <c r="AS38" s="346">
        <v>12</v>
      </c>
      <c r="AT38" s="346">
        <v>11</v>
      </c>
      <c r="AU38" s="346">
        <v>13</v>
      </c>
      <c r="AV38" s="346">
        <v>13</v>
      </c>
      <c r="AW38" s="346">
        <v>12</v>
      </c>
      <c r="AX38" s="346">
        <v>11</v>
      </c>
      <c r="AY38" s="346">
        <v>13</v>
      </c>
      <c r="AZ38" s="584"/>
      <c r="BA38" s="682">
        <v>14.91</v>
      </c>
      <c r="BB38" s="348">
        <v>65.73</v>
      </c>
      <c r="BC38" s="348">
        <v>11.28</v>
      </c>
      <c r="BD38" s="348">
        <v>3.91</v>
      </c>
      <c r="BE38" s="363" t="s">
        <v>430</v>
      </c>
      <c r="BF38" s="363">
        <v>4.16</v>
      </c>
      <c r="BG38" s="349"/>
      <c r="BH38" s="683">
        <v>4.16</v>
      </c>
      <c r="BI38" s="348">
        <v>11.86</v>
      </c>
      <c r="BJ38" s="348" t="s">
        <v>430</v>
      </c>
      <c r="BK38" s="348">
        <v>69.06</v>
      </c>
      <c r="BL38" s="348" t="s">
        <v>430</v>
      </c>
      <c r="BM38" s="363">
        <v>14.91</v>
      </c>
      <c r="BN38" s="516" t="s">
        <v>430</v>
      </c>
      <c r="BO38" s="516" t="s">
        <v>430</v>
      </c>
      <c r="BP38" s="516" t="s">
        <v>430</v>
      </c>
      <c r="BQ38" s="516" t="s">
        <v>430</v>
      </c>
      <c r="BR38" s="684"/>
      <c r="BS38" s="668">
        <v>10.5282056131585</v>
      </c>
      <c r="BT38" s="354">
        <v>11.6517220034955</v>
      </c>
      <c r="BU38" s="494"/>
      <c r="BV38" s="349" t="s">
        <v>555</v>
      </c>
    </row>
    <row r="39" spans="1:74" x14ac:dyDescent="0.25">
      <c r="A39" s="318" t="s">
        <v>93</v>
      </c>
      <c r="B39" s="66"/>
      <c r="C39" s="720"/>
      <c r="D39" s="43"/>
      <c r="E39" s="51"/>
      <c r="F39" s="43"/>
      <c r="G39" s="55"/>
      <c r="H39" s="66"/>
      <c r="I39" s="59"/>
      <c r="J39" s="59"/>
      <c r="K39" s="59"/>
      <c r="L39" s="59"/>
      <c r="M39" s="258"/>
      <c r="N39" s="70">
        <v>7.5156000000000001</v>
      </c>
      <c r="O39" s="59">
        <v>7.5156000000000001</v>
      </c>
      <c r="P39" s="59">
        <v>-2.7363</v>
      </c>
      <c r="Q39" s="59">
        <v>5.0862999999999996</v>
      </c>
      <c r="R39" s="59">
        <v>8.9029000000000007</v>
      </c>
      <c r="S39" s="59">
        <v>4.7930999999999999</v>
      </c>
      <c r="T39" s="59">
        <v>3.7475999999999998</v>
      </c>
      <c r="U39" s="88">
        <v>4.1710000000000003</v>
      </c>
      <c r="V39" s="59">
        <v>5.0650000000000004</v>
      </c>
      <c r="W39" s="59">
        <v>7.1128</v>
      </c>
      <c r="X39" s="59">
        <v>6.9012000000000002</v>
      </c>
      <c r="Y39" s="276">
        <v>5.9290000000000003</v>
      </c>
      <c r="Z39" s="59">
        <v>6.6557000000000004</v>
      </c>
      <c r="AA39" s="59">
        <v>9.2312999999999992</v>
      </c>
      <c r="AB39" s="59">
        <v>3.5535999999999999</v>
      </c>
      <c r="AC39" s="59">
        <v>4.4291999999999998</v>
      </c>
      <c r="AD39" s="59">
        <v>4.5057</v>
      </c>
      <c r="AE39" s="59">
        <v>9.2312999999999992</v>
      </c>
      <c r="AF39" s="59">
        <v>7.2351999999999999</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67"/>
      <c r="C40" s="721"/>
      <c r="D40" s="44"/>
      <c r="E40" s="52"/>
      <c r="F40" s="44"/>
      <c r="G40" s="56"/>
      <c r="H40" s="67"/>
      <c r="I40" s="60"/>
      <c r="J40" s="60"/>
      <c r="K40" s="60"/>
      <c r="L40" s="60"/>
      <c r="M40" s="259"/>
      <c r="N40" s="71">
        <v>9.6485000000000003</v>
      </c>
      <c r="O40" s="60">
        <v>9.6485000000000003</v>
      </c>
      <c r="P40" s="60">
        <v>-0.37440000000000001</v>
      </c>
      <c r="Q40" s="60">
        <v>6.1798999999999999</v>
      </c>
      <c r="R40" s="60">
        <v>10.1753</v>
      </c>
      <c r="S40" s="60">
        <v>5.7971000000000004</v>
      </c>
      <c r="T40" s="60">
        <v>4.6700999999999997</v>
      </c>
      <c r="U40" s="89">
        <v>4.9372999999999996</v>
      </c>
      <c r="V40" s="60">
        <v>5.7282000000000002</v>
      </c>
      <c r="W40" s="60">
        <v>7.4954999999999998</v>
      </c>
      <c r="X40" s="60">
        <v>7.3033000000000001</v>
      </c>
      <c r="Y40" s="277">
        <v>6.9272</v>
      </c>
      <c r="Z40" s="60">
        <v>7.2575000000000003</v>
      </c>
      <c r="AA40" s="60">
        <v>10.8325</v>
      </c>
      <c r="AB40" s="60">
        <v>4.7111000000000001</v>
      </c>
      <c r="AC40" s="60">
        <v>5.2127999999999997</v>
      </c>
      <c r="AD40" s="60">
        <v>5.2442000000000002</v>
      </c>
      <c r="AE40" s="60">
        <v>10.8325</v>
      </c>
      <c r="AF40" s="60">
        <v>7.91</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67"/>
      <c r="C41" s="721"/>
      <c r="D41" s="44"/>
      <c r="E41" s="52"/>
      <c r="F41" s="44"/>
      <c r="G41" s="56"/>
      <c r="H41" s="67"/>
      <c r="I41" s="60"/>
      <c r="J41" s="60"/>
      <c r="K41" s="60"/>
      <c r="L41" s="60"/>
      <c r="M41" s="259"/>
      <c r="N41" s="71">
        <v>5.4279999999999999</v>
      </c>
      <c r="O41" s="60">
        <v>5.4279999999999999</v>
      </c>
      <c r="P41" s="60">
        <v>-6.4249000000000001</v>
      </c>
      <c r="Q41" s="60">
        <v>3.4836</v>
      </c>
      <c r="R41" s="60">
        <v>7.1679000000000004</v>
      </c>
      <c r="S41" s="60">
        <v>3.9716999999999998</v>
      </c>
      <c r="T41" s="60">
        <v>3.0777999999999999</v>
      </c>
      <c r="U41" s="89">
        <v>3.5697000000000001</v>
      </c>
      <c r="V41" s="60">
        <v>4.2361000000000004</v>
      </c>
      <c r="W41" s="60">
        <v>6.52</v>
      </c>
      <c r="X41" s="60">
        <v>6.3445</v>
      </c>
      <c r="Y41" s="277">
        <v>5.4036999999999997</v>
      </c>
      <c r="Z41" s="60">
        <v>5.7369000000000003</v>
      </c>
      <c r="AA41" s="60">
        <v>7.7731000000000003</v>
      </c>
      <c r="AB41" s="60">
        <v>2.8047</v>
      </c>
      <c r="AC41" s="60">
        <v>3.8515999999999999</v>
      </c>
      <c r="AD41" s="60">
        <v>3.8626999999999998</v>
      </c>
      <c r="AE41" s="60">
        <v>7.7731000000000003</v>
      </c>
      <c r="AF41" s="60">
        <v>6.6180000000000003</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68"/>
      <c r="C42" s="722"/>
      <c r="D42" s="45"/>
      <c r="E42" s="53"/>
      <c r="F42" s="45"/>
      <c r="G42" s="57"/>
      <c r="H42" s="68"/>
      <c r="I42" s="61"/>
      <c r="J42" s="61"/>
      <c r="K42" s="61"/>
      <c r="L42" s="61"/>
      <c r="M42" s="262"/>
      <c r="N42" s="72">
        <v>7.7531999999999996</v>
      </c>
      <c r="O42" s="61">
        <v>7.7531999999999996</v>
      </c>
      <c r="P42" s="61">
        <v>-2.3708</v>
      </c>
      <c r="Q42" s="61">
        <v>5.0570000000000004</v>
      </c>
      <c r="R42" s="61">
        <v>8.9492999999999991</v>
      </c>
      <c r="S42" s="61">
        <v>4.8097000000000003</v>
      </c>
      <c r="T42" s="61">
        <v>3.6013999999999999</v>
      </c>
      <c r="U42" s="90">
        <v>4.1566000000000001</v>
      </c>
      <c r="V42" s="61">
        <v>5.1173999999999999</v>
      </c>
      <c r="W42" s="61">
        <v>7.1508000000000003</v>
      </c>
      <c r="X42" s="61">
        <v>6.9230999999999998</v>
      </c>
      <c r="Y42" s="279">
        <v>5.8414999999999999</v>
      </c>
      <c r="Z42" s="61">
        <v>6.7103000000000002</v>
      </c>
      <c r="AA42" s="61">
        <v>8.7918000000000003</v>
      </c>
      <c r="AB42" s="61">
        <v>3.4695</v>
      </c>
      <c r="AC42" s="61">
        <v>4.2500999999999998</v>
      </c>
      <c r="AD42" s="61">
        <v>4.4991000000000003</v>
      </c>
      <c r="AE42" s="61">
        <v>8.7918000000000003</v>
      </c>
      <c r="AF42" s="61">
        <v>7.2839</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247</v>
      </c>
      <c r="B43" s="69"/>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107" customFormat="1" x14ac:dyDescent="0.25">
      <c r="A44" s="108" t="s">
        <v>7695</v>
      </c>
      <c r="B44" s="113"/>
      <c r="C44" s="734">
        <v>43178</v>
      </c>
      <c r="D44" s="109"/>
      <c r="E44" s="110">
        <v>577.29499999999996</v>
      </c>
      <c r="F44" s="109"/>
      <c r="G44" s="111">
        <v>17.382899999999999</v>
      </c>
      <c r="H44" s="113"/>
      <c r="I44" s="112">
        <v>3.39</v>
      </c>
      <c r="J44" s="112">
        <v>7.51</v>
      </c>
      <c r="K44" s="112">
        <v>2.65</v>
      </c>
      <c r="L44" s="112">
        <v>2.79</v>
      </c>
      <c r="M44" s="260"/>
      <c r="N44" s="114">
        <v>9.3862000000000005</v>
      </c>
      <c r="O44" s="112">
        <v>9.3862000000000005</v>
      </c>
      <c r="P44" s="112">
        <v>-2.8780999999999999</v>
      </c>
      <c r="Q44" s="112">
        <v>4.2664999999999997</v>
      </c>
      <c r="R44" s="112">
        <v>5.9294000000000002</v>
      </c>
      <c r="S44" s="112">
        <v>3.8936000000000002</v>
      </c>
      <c r="T44" s="112">
        <v>3.4824999999999999</v>
      </c>
      <c r="U44" s="119">
        <v>4.1816000000000004</v>
      </c>
      <c r="V44" s="112">
        <v>5.1910999999999996</v>
      </c>
      <c r="W44" s="112">
        <v>7.5848000000000004</v>
      </c>
      <c r="X44" s="112">
        <v>7.3529</v>
      </c>
      <c r="Y44" s="278">
        <v>6.3381999999999996</v>
      </c>
      <c r="Z44" s="112" t="s">
        <v>430</v>
      </c>
      <c r="AA44" s="112">
        <v>6.8941999999999997</v>
      </c>
      <c r="AB44" s="112">
        <v>2.9237000000000002</v>
      </c>
      <c r="AC44" s="112">
        <v>4.2607999999999997</v>
      </c>
      <c r="AD44" s="112">
        <v>4.6201999999999996</v>
      </c>
      <c r="AE44" s="112">
        <v>6.8941999999999997</v>
      </c>
      <c r="AF44" s="112">
        <v>7.0532000000000004</v>
      </c>
      <c r="AG44" s="555"/>
      <c r="AH44" s="110">
        <v>1</v>
      </c>
      <c r="AI44" s="110">
        <v>1</v>
      </c>
      <c r="AJ44" s="110">
        <v>9</v>
      </c>
      <c r="AK44" s="110">
        <v>10</v>
      </c>
      <c r="AL44" s="110">
        <v>12</v>
      </c>
      <c r="AM44" s="110">
        <v>12</v>
      </c>
      <c r="AN44" s="110">
        <v>10</v>
      </c>
      <c r="AO44" s="562">
        <v>10</v>
      </c>
      <c r="AP44" s="110">
        <v>11</v>
      </c>
      <c r="AQ44" s="110">
        <v>7</v>
      </c>
      <c r="AR44" s="110">
        <v>6</v>
      </c>
      <c r="AS44" s="110">
        <v>5</v>
      </c>
      <c r="AT44" s="110" t="s">
        <v>430</v>
      </c>
      <c r="AU44" s="110">
        <v>12</v>
      </c>
      <c r="AV44" s="110">
        <v>11</v>
      </c>
      <c r="AW44" s="110">
        <v>11</v>
      </c>
      <c r="AX44" s="110">
        <v>10</v>
      </c>
      <c r="AY44" s="110">
        <v>12</v>
      </c>
      <c r="AZ44" s="595"/>
      <c r="BA44" s="605">
        <v>18.48</v>
      </c>
      <c r="BB44" s="112">
        <v>63.77</v>
      </c>
      <c r="BC44" s="112">
        <v>13.6</v>
      </c>
      <c r="BD44" s="112" t="s">
        <v>430</v>
      </c>
      <c r="BE44" s="278" t="s">
        <v>430</v>
      </c>
      <c r="BF44" s="278">
        <v>4.16</v>
      </c>
      <c r="BG44" s="113"/>
      <c r="BH44" s="606">
        <v>4.16</v>
      </c>
      <c r="BI44" s="112">
        <v>13.46</v>
      </c>
      <c r="BJ44" s="112">
        <v>1.58</v>
      </c>
      <c r="BK44" s="112">
        <v>62.32</v>
      </c>
      <c r="BL44" s="112" t="s">
        <v>430</v>
      </c>
      <c r="BM44" s="278">
        <v>18.48</v>
      </c>
      <c r="BN44" s="607" t="s">
        <v>430</v>
      </c>
      <c r="BO44" s="607" t="s">
        <v>430</v>
      </c>
      <c r="BP44" s="607" t="s">
        <v>430</v>
      </c>
      <c r="BQ44" s="607" t="s">
        <v>430</v>
      </c>
      <c r="BR44" s="147"/>
      <c r="BS44" s="109" t="s">
        <v>430</v>
      </c>
      <c r="BT44" s="119">
        <v>14.306539452861299</v>
      </c>
      <c r="BU44" s="139"/>
      <c r="BV44" s="113" t="s">
        <v>555</v>
      </c>
    </row>
    <row r="45" spans="1:74" s="107" customFormat="1" x14ac:dyDescent="0.25">
      <c r="A45" s="108" t="s">
        <v>7696</v>
      </c>
      <c r="B45" s="113"/>
      <c r="C45" s="734">
        <v>41276</v>
      </c>
      <c r="D45" s="109"/>
      <c r="E45" s="110">
        <v>302.67500000000001</v>
      </c>
      <c r="F45" s="109"/>
      <c r="G45" s="111">
        <v>28.913699999999999</v>
      </c>
      <c r="H45" s="113"/>
      <c r="I45" s="112">
        <v>1.54</v>
      </c>
      <c r="J45" s="112">
        <v>7.36</v>
      </c>
      <c r="K45" s="112">
        <v>1.35</v>
      </c>
      <c r="L45" s="112">
        <v>1.43</v>
      </c>
      <c r="M45" s="260"/>
      <c r="N45" s="114">
        <v>4.0408999999999997</v>
      </c>
      <c r="O45" s="112">
        <v>4.0408999999999997</v>
      </c>
      <c r="P45" s="112">
        <v>-0.93759999999999999</v>
      </c>
      <c r="Q45" s="112">
        <v>5.3490000000000002</v>
      </c>
      <c r="R45" s="112">
        <v>8.9323999999999995</v>
      </c>
      <c r="S45" s="112">
        <v>5.6315999999999997</v>
      </c>
      <c r="T45" s="112">
        <v>4.3518999999999997</v>
      </c>
      <c r="U45" s="119">
        <v>4.6978999999999997</v>
      </c>
      <c r="V45" s="112">
        <v>5.3902999999999999</v>
      </c>
      <c r="W45" s="112">
        <v>7.2424999999999997</v>
      </c>
      <c r="X45" s="112">
        <v>7.0490000000000004</v>
      </c>
      <c r="Y45" s="278">
        <v>5.9271000000000003</v>
      </c>
      <c r="Z45" s="112">
        <v>7.0726000000000004</v>
      </c>
      <c r="AA45" s="112">
        <v>9.5631000000000004</v>
      </c>
      <c r="AB45" s="112">
        <v>4.4329999999999998</v>
      </c>
      <c r="AC45" s="112">
        <v>4.8673999999999999</v>
      </c>
      <c r="AD45" s="112">
        <v>5.0068999999999999</v>
      </c>
      <c r="AE45" s="112">
        <v>9.5631000000000004</v>
      </c>
      <c r="AF45" s="112">
        <v>7.1607000000000003</v>
      </c>
      <c r="AG45" s="555"/>
      <c r="AH45" s="110">
        <v>10</v>
      </c>
      <c r="AI45" s="110">
        <v>10</v>
      </c>
      <c r="AJ45" s="110">
        <v>2</v>
      </c>
      <c r="AK45" s="110">
        <v>3</v>
      </c>
      <c r="AL45" s="110">
        <v>8</v>
      </c>
      <c r="AM45" s="110">
        <v>2</v>
      </c>
      <c r="AN45" s="110">
        <v>3</v>
      </c>
      <c r="AO45" s="562">
        <v>3</v>
      </c>
      <c r="AP45" s="110">
        <v>8</v>
      </c>
      <c r="AQ45" s="110">
        <v>10</v>
      </c>
      <c r="AR45" s="110">
        <v>10</v>
      </c>
      <c r="AS45" s="110">
        <v>8</v>
      </c>
      <c r="AT45" s="110">
        <v>2</v>
      </c>
      <c r="AU45" s="110">
        <v>6</v>
      </c>
      <c r="AV45" s="110">
        <v>2</v>
      </c>
      <c r="AW45" s="110">
        <v>3</v>
      </c>
      <c r="AX45" s="110">
        <v>3</v>
      </c>
      <c r="AY45" s="110">
        <v>6</v>
      </c>
      <c r="AZ45" s="595"/>
      <c r="BA45" s="605">
        <v>11.04</v>
      </c>
      <c r="BB45" s="112">
        <v>82.09</v>
      </c>
      <c r="BC45" s="112" t="s">
        <v>430</v>
      </c>
      <c r="BD45" s="112" t="s">
        <v>430</v>
      </c>
      <c r="BE45" s="278" t="s">
        <v>430</v>
      </c>
      <c r="BF45" s="278">
        <v>6.87</v>
      </c>
      <c r="BG45" s="113"/>
      <c r="BH45" s="606">
        <v>6.87</v>
      </c>
      <c r="BI45" s="112">
        <v>20.57</v>
      </c>
      <c r="BJ45" s="112" t="s">
        <v>430</v>
      </c>
      <c r="BK45" s="112">
        <v>61.53</v>
      </c>
      <c r="BL45" s="112" t="s">
        <v>430</v>
      </c>
      <c r="BM45" s="278">
        <v>10.49</v>
      </c>
      <c r="BN45" s="607" t="s">
        <v>430</v>
      </c>
      <c r="BO45" s="607">
        <v>0.55000000000000004</v>
      </c>
      <c r="BP45" s="607" t="s">
        <v>430</v>
      </c>
      <c r="BQ45" s="607" t="s">
        <v>430</v>
      </c>
      <c r="BR45" s="147"/>
      <c r="BS45" s="109">
        <v>7.0299712714059996</v>
      </c>
      <c r="BT45" s="119">
        <v>13.9003858027801</v>
      </c>
      <c r="BU45" s="139"/>
      <c r="BV45" s="113" t="s">
        <v>555</v>
      </c>
    </row>
    <row r="46" spans="1:74" s="107" customFormat="1" x14ac:dyDescent="0.25">
      <c r="A46" s="108" t="s">
        <v>7697</v>
      </c>
      <c r="B46" s="113"/>
      <c r="C46" s="734">
        <v>46041</v>
      </c>
      <c r="D46" s="109"/>
      <c r="E46" s="110">
        <v>320.94299999999998</v>
      </c>
      <c r="F46" s="109"/>
      <c r="G46" s="111">
        <v>1014.7818</v>
      </c>
      <c r="H46" s="113"/>
      <c r="I46" s="112">
        <v>1.6</v>
      </c>
      <c r="J46" s="112">
        <v>7.24</v>
      </c>
      <c r="K46" s="112">
        <v>1.4</v>
      </c>
      <c r="L46" s="112">
        <v>1.5</v>
      </c>
      <c r="M46" s="260"/>
      <c r="N46" s="114">
        <v>3.5859000000000001</v>
      </c>
      <c r="O46" s="112">
        <v>3.5859000000000001</v>
      </c>
      <c r="P46" s="112">
        <v>-2.4384999999999999</v>
      </c>
      <c r="Q46" s="112">
        <v>3.6520000000000001</v>
      </c>
      <c r="R46" s="112">
        <v>9.5114999999999998</v>
      </c>
      <c r="S46" s="112">
        <v>5.1201999999999996</v>
      </c>
      <c r="T46" s="112" t="s">
        <v>430</v>
      </c>
      <c r="U46" s="119" t="s">
        <v>430</v>
      </c>
      <c r="V46" s="112" t="s">
        <v>430</v>
      </c>
      <c r="W46" s="112" t="s">
        <v>430</v>
      </c>
      <c r="X46" s="112" t="s">
        <v>430</v>
      </c>
      <c r="Y46" s="278" t="s">
        <v>430</v>
      </c>
      <c r="Z46" s="112" t="s">
        <v>430</v>
      </c>
      <c r="AA46" s="112">
        <v>9.4823000000000004</v>
      </c>
      <c r="AB46" s="112" t="s">
        <v>430</v>
      </c>
      <c r="AC46" s="112" t="s">
        <v>430</v>
      </c>
      <c r="AD46" s="112" t="s">
        <v>430</v>
      </c>
      <c r="AE46" s="112">
        <v>9.4823000000000004</v>
      </c>
      <c r="AF46" s="112">
        <v>5.5054999999999996</v>
      </c>
      <c r="AG46" s="555"/>
      <c r="AH46" s="110">
        <v>12</v>
      </c>
      <c r="AI46" s="110">
        <v>12</v>
      </c>
      <c r="AJ46" s="110">
        <v>6</v>
      </c>
      <c r="AK46" s="110">
        <v>12</v>
      </c>
      <c r="AL46" s="110">
        <v>4</v>
      </c>
      <c r="AM46" s="110">
        <v>6</v>
      </c>
      <c r="AN46" s="110" t="s">
        <v>430</v>
      </c>
      <c r="AO46" s="562" t="s">
        <v>430</v>
      </c>
      <c r="AP46" s="110" t="s">
        <v>430</v>
      </c>
      <c r="AQ46" s="110" t="s">
        <v>430</v>
      </c>
      <c r="AR46" s="110" t="s">
        <v>430</v>
      </c>
      <c r="AS46" s="110" t="s">
        <v>430</v>
      </c>
      <c r="AT46" s="110" t="s">
        <v>430</v>
      </c>
      <c r="AU46" s="110">
        <v>7</v>
      </c>
      <c r="AV46" s="110" t="s">
        <v>430</v>
      </c>
      <c r="AW46" s="110" t="s">
        <v>430</v>
      </c>
      <c r="AX46" s="110" t="s">
        <v>430</v>
      </c>
      <c r="AY46" s="110">
        <v>7</v>
      </c>
      <c r="AZ46" s="595"/>
      <c r="BA46" s="605">
        <v>1.57</v>
      </c>
      <c r="BB46" s="112">
        <v>84.12</v>
      </c>
      <c r="BC46" s="112" t="s">
        <v>430</v>
      </c>
      <c r="BD46" s="112" t="s">
        <v>430</v>
      </c>
      <c r="BE46" s="278" t="s">
        <v>430</v>
      </c>
      <c r="BF46" s="278">
        <v>14.31</v>
      </c>
      <c r="BG46" s="113"/>
      <c r="BH46" s="606">
        <v>14.31</v>
      </c>
      <c r="BI46" s="112">
        <v>29.37</v>
      </c>
      <c r="BJ46" s="112" t="s">
        <v>430</v>
      </c>
      <c r="BK46" s="112">
        <v>54.75</v>
      </c>
      <c r="BL46" s="112" t="s">
        <v>430</v>
      </c>
      <c r="BM46" s="278">
        <v>1.57</v>
      </c>
      <c r="BN46" s="607" t="s">
        <v>430</v>
      </c>
      <c r="BO46" s="607" t="s">
        <v>430</v>
      </c>
      <c r="BP46" s="607" t="s">
        <v>430</v>
      </c>
      <c r="BQ46" s="607" t="s">
        <v>430</v>
      </c>
      <c r="BR46" s="147"/>
      <c r="BS46" s="109">
        <v>7.8614866107861499</v>
      </c>
      <c r="BT46" s="119" t="s">
        <v>430</v>
      </c>
      <c r="BU46" s="139"/>
      <c r="BV46" s="113" t="s">
        <v>555</v>
      </c>
    </row>
    <row r="47" spans="1:74" s="107" customFormat="1" x14ac:dyDescent="0.25">
      <c r="A47" s="108" t="s">
        <v>7698</v>
      </c>
      <c r="B47" s="113"/>
      <c r="C47" s="734">
        <v>41283</v>
      </c>
      <c r="D47" s="109"/>
      <c r="E47" s="110">
        <v>260.25</v>
      </c>
      <c r="F47" s="109"/>
      <c r="G47" s="111">
        <v>33.120800000000003</v>
      </c>
      <c r="H47" s="113"/>
      <c r="I47" s="112">
        <v>2.2799999999999998</v>
      </c>
      <c r="J47" s="112">
        <v>7.56</v>
      </c>
      <c r="K47" s="112">
        <v>1.86</v>
      </c>
      <c r="L47" s="112">
        <v>1.97</v>
      </c>
      <c r="M47" s="260"/>
      <c r="N47" s="114">
        <v>7.2777000000000003</v>
      </c>
      <c r="O47" s="112">
        <v>7.2777000000000003</v>
      </c>
      <c r="P47" s="112">
        <v>-1.5895999999999999</v>
      </c>
      <c r="Q47" s="112">
        <v>5.9565999999999999</v>
      </c>
      <c r="R47" s="112">
        <v>9.7060999999999993</v>
      </c>
      <c r="S47" s="112">
        <v>5.19</v>
      </c>
      <c r="T47" s="112">
        <v>3.9521999999999999</v>
      </c>
      <c r="U47" s="119">
        <v>4.4776999999999996</v>
      </c>
      <c r="V47" s="112">
        <v>5.5052000000000003</v>
      </c>
      <c r="W47" s="112">
        <v>7.6455000000000002</v>
      </c>
      <c r="X47" s="112">
        <v>7.5008999999999997</v>
      </c>
      <c r="Y47" s="278">
        <v>6.4391999999999996</v>
      </c>
      <c r="Z47" s="112">
        <v>7.4675000000000002</v>
      </c>
      <c r="AA47" s="112">
        <v>10.472200000000001</v>
      </c>
      <c r="AB47" s="112">
        <v>3.75</v>
      </c>
      <c r="AC47" s="112">
        <v>4.7145000000000001</v>
      </c>
      <c r="AD47" s="112">
        <v>4.8272000000000004</v>
      </c>
      <c r="AE47" s="112">
        <v>10.472200000000001</v>
      </c>
      <c r="AF47" s="112">
        <v>7.9166999999999996</v>
      </c>
      <c r="AG47" s="555"/>
      <c r="AH47" s="110">
        <v>5</v>
      </c>
      <c r="AI47" s="110">
        <v>5</v>
      </c>
      <c r="AJ47" s="110">
        <v>4</v>
      </c>
      <c r="AK47" s="110">
        <v>1</v>
      </c>
      <c r="AL47" s="110">
        <v>3</v>
      </c>
      <c r="AM47" s="110">
        <v>5</v>
      </c>
      <c r="AN47" s="110">
        <v>9</v>
      </c>
      <c r="AO47" s="562">
        <v>9</v>
      </c>
      <c r="AP47" s="110">
        <v>5</v>
      </c>
      <c r="AQ47" s="110">
        <v>5</v>
      </c>
      <c r="AR47" s="110">
        <v>2</v>
      </c>
      <c r="AS47" s="110">
        <v>4</v>
      </c>
      <c r="AT47" s="110">
        <v>1</v>
      </c>
      <c r="AU47" s="110">
        <v>3</v>
      </c>
      <c r="AV47" s="110">
        <v>9</v>
      </c>
      <c r="AW47" s="110">
        <v>5</v>
      </c>
      <c r="AX47" s="110">
        <v>9</v>
      </c>
      <c r="AY47" s="110">
        <v>3</v>
      </c>
      <c r="AZ47" s="595"/>
      <c r="BA47" s="605">
        <v>11.27</v>
      </c>
      <c r="BB47" s="112">
        <v>75.13</v>
      </c>
      <c r="BC47" s="112">
        <v>7.19</v>
      </c>
      <c r="BD47" s="112">
        <v>1.8</v>
      </c>
      <c r="BE47" s="278" t="s">
        <v>430</v>
      </c>
      <c r="BF47" s="278">
        <v>4.6100000000000003</v>
      </c>
      <c r="BG47" s="113"/>
      <c r="BH47" s="606">
        <v>4.6100000000000003</v>
      </c>
      <c r="BI47" s="112">
        <v>7.43</v>
      </c>
      <c r="BJ47" s="112" t="s">
        <v>430</v>
      </c>
      <c r="BK47" s="112">
        <v>76.69</v>
      </c>
      <c r="BL47" s="112" t="s">
        <v>430</v>
      </c>
      <c r="BM47" s="278">
        <v>11.27</v>
      </c>
      <c r="BN47" s="607" t="s">
        <v>430</v>
      </c>
      <c r="BO47" s="607" t="s">
        <v>430</v>
      </c>
      <c r="BP47" s="607" t="s">
        <v>430</v>
      </c>
      <c r="BQ47" s="607" t="s">
        <v>430</v>
      </c>
      <c r="BR47" s="147"/>
      <c r="BS47" s="109">
        <v>7.1662676907166301</v>
      </c>
      <c r="BT47" s="119">
        <v>10.741394611074099</v>
      </c>
      <c r="BU47" s="139"/>
      <c r="BV47" s="113" t="s">
        <v>555</v>
      </c>
    </row>
    <row r="48" spans="1:74" s="107" customFormat="1" x14ac:dyDescent="0.25">
      <c r="A48" s="108" t="s">
        <v>7699</v>
      </c>
      <c r="B48" s="113"/>
      <c r="C48" s="734">
        <v>41275</v>
      </c>
      <c r="D48" s="109"/>
      <c r="E48" s="110">
        <v>272.77999999999997</v>
      </c>
      <c r="F48" s="109"/>
      <c r="G48" s="111">
        <v>30.325299999999999</v>
      </c>
      <c r="H48" s="113"/>
      <c r="I48" s="112">
        <v>3.27</v>
      </c>
      <c r="J48" s="112">
        <v>7.2</v>
      </c>
      <c r="K48" s="112">
        <v>2.56</v>
      </c>
      <c r="L48" s="112">
        <v>2.7</v>
      </c>
      <c r="M48" s="260"/>
      <c r="N48" s="114">
        <v>6.6234999999999999</v>
      </c>
      <c r="O48" s="112">
        <v>6.6234999999999999</v>
      </c>
      <c r="P48" s="112">
        <v>-2.5779000000000001</v>
      </c>
      <c r="Q48" s="112">
        <v>4.2539999999999996</v>
      </c>
      <c r="R48" s="112">
        <v>9.1126000000000005</v>
      </c>
      <c r="S48" s="112">
        <v>4.8654999999999999</v>
      </c>
      <c r="T48" s="112">
        <v>4.0198</v>
      </c>
      <c r="U48" s="119">
        <v>4.6436000000000002</v>
      </c>
      <c r="V48" s="112">
        <v>5.3707000000000003</v>
      </c>
      <c r="W48" s="112">
        <v>8.1574000000000009</v>
      </c>
      <c r="X48" s="112">
        <v>7.4877000000000002</v>
      </c>
      <c r="Y48" s="278">
        <v>10.5611</v>
      </c>
      <c r="Z48" s="112">
        <v>5.9839000000000002</v>
      </c>
      <c r="AA48" s="112">
        <v>9.7477</v>
      </c>
      <c r="AB48" s="112">
        <v>3.7837999999999998</v>
      </c>
      <c r="AC48" s="112">
        <v>4.6220999999999997</v>
      </c>
      <c r="AD48" s="112">
        <v>4.9333</v>
      </c>
      <c r="AE48" s="112">
        <v>9.7477</v>
      </c>
      <c r="AF48" s="112">
        <v>6.8516000000000004</v>
      </c>
      <c r="AG48" s="555"/>
      <c r="AH48" s="110">
        <v>6</v>
      </c>
      <c r="AI48" s="110">
        <v>6</v>
      </c>
      <c r="AJ48" s="110">
        <v>8</v>
      </c>
      <c r="AK48" s="110">
        <v>11</v>
      </c>
      <c r="AL48" s="110">
        <v>5</v>
      </c>
      <c r="AM48" s="110">
        <v>9</v>
      </c>
      <c r="AN48" s="110">
        <v>6</v>
      </c>
      <c r="AO48" s="562">
        <v>4</v>
      </c>
      <c r="AP48" s="110">
        <v>9</v>
      </c>
      <c r="AQ48" s="110">
        <v>1</v>
      </c>
      <c r="AR48" s="110">
        <v>3</v>
      </c>
      <c r="AS48" s="110">
        <v>1</v>
      </c>
      <c r="AT48" s="110">
        <v>5</v>
      </c>
      <c r="AU48" s="110">
        <v>4</v>
      </c>
      <c r="AV48" s="110">
        <v>8</v>
      </c>
      <c r="AW48" s="110">
        <v>7</v>
      </c>
      <c r="AX48" s="110">
        <v>4</v>
      </c>
      <c r="AY48" s="110">
        <v>4</v>
      </c>
      <c r="AZ48" s="595"/>
      <c r="BA48" s="605">
        <v>22.57</v>
      </c>
      <c r="BB48" s="112">
        <v>51.54</v>
      </c>
      <c r="BC48" s="112">
        <v>13.32</v>
      </c>
      <c r="BD48" s="112">
        <v>2.89</v>
      </c>
      <c r="BE48" s="278" t="s">
        <v>430</v>
      </c>
      <c r="BF48" s="278">
        <v>9.68</v>
      </c>
      <c r="BG48" s="113"/>
      <c r="BH48" s="606">
        <v>9.68</v>
      </c>
      <c r="BI48" s="112">
        <v>12.29</v>
      </c>
      <c r="BJ48" s="112">
        <v>5.05</v>
      </c>
      <c r="BK48" s="112">
        <v>50.41</v>
      </c>
      <c r="BL48" s="112" t="s">
        <v>430</v>
      </c>
      <c r="BM48" s="278">
        <v>21.91</v>
      </c>
      <c r="BN48" s="607" t="s">
        <v>430</v>
      </c>
      <c r="BO48" s="607">
        <v>0.66</v>
      </c>
      <c r="BP48" s="607" t="s">
        <v>430</v>
      </c>
      <c r="BQ48" s="607" t="s">
        <v>430</v>
      </c>
      <c r="BR48" s="147"/>
      <c r="BS48" s="109">
        <v>10.5011396278998</v>
      </c>
      <c r="BT48" s="119">
        <v>10.0580682879884</v>
      </c>
      <c r="BU48" s="139"/>
      <c r="BV48" s="113" t="s">
        <v>555</v>
      </c>
    </row>
    <row r="49" spans="1:74" s="107" customFormat="1" x14ac:dyDescent="0.25">
      <c r="A49" s="108" t="s">
        <v>7700</v>
      </c>
      <c r="B49" s="113"/>
      <c r="C49" s="734">
        <v>41275</v>
      </c>
      <c r="D49" s="109"/>
      <c r="E49" s="110">
        <v>190.36</v>
      </c>
      <c r="F49" s="109"/>
      <c r="G49" s="111">
        <v>50.0976</v>
      </c>
      <c r="H49" s="113"/>
      <c r="I49" s="112">
        <v>2.0099999999999998</v>
      </c>
      <c r="J49" s="112">
        <v>7.46</v>
      </c>
      <c r="K49" s="112">
        <v>1.72</v>
      </c>
      <c r="L49" s="112">
        <v>1.81</v>
      </c>
      <c r="M49" s="260"/>
      <c r="N49" s="114">
        <v>5.5883000000000003</v>
      </c>
      <c r="O49" s="112">
        <v>5.5883000000000003</v>
      </c>
      <c r="P49" s="112">
        <v>-9.3700000000000006E-2</v>
      </c>
      <c r="Q49" s="112">
        <v>5.3399000000000001</v>
      </c>
      <c r="R49" s="112">
        <v>8.8226999999999993</v>
      </c>
      <c r="S49" s="112">
        <v>5.2838000000000003</v>
      </c>
      <c r="T49" s="112">
        <v>4.5471000000000004</v>
      </c>
      <c r="U49" s="119">
        <v>4.8421000000000003</v>
      </c>
      <c r="V49" s="112">
        <v>5.6180000000000003</v>
      </c>
      <c r="W49" s="112">
        <v>7.7496999999999998</v>
      </c>
      <c r="X49" s="112">
        <v>7.4722999999999997</v>
      </c>
      <c r="Y49" s="278">
        <v>6.4828999999999999</v>
      </c>
      <c r="Z49" s="112">
        <v>6.2648000000000001</v>
      </c>
      <c r="AA49" s="112">
        <v>9.0487000000000002</v>
      </c>
      <c r="AB49" s="112">
        <v>4.3087</v>
      </c>
      <c r="AC49" s="112">
        <v>5.0819999999999999</v>
      </c>
      <c r="AD49" s="112">
        <v>5.1128</v>
      </c>
      <c r="AE49" s="112">
        <v>9.0487000000000002</v>
      </c>
      <c r="AF49" s="112">
        <v>7.0480999999999998</v>
      </c>
      <c r="AG49" s="555"/>
      <c r="AH49" s="110">
        <v>7</v>
      </c>
      <c r="AI49" s="110">
        <v>7</v>
      </c>
      <c r="AJ49" s="110">
        <v>1</v>
      </c>
      <c r="AK49" s="110">
        <v>4</v>
      </c>
      <c r="AL49" s="110">
        <v>9</v>
      </c>
      <c r="AM49" s="110">
        <v>3</v>
      </c>
      <c r="AN49" s="110">
        <v>2</v>
      </c>
      <c r="AO49" s="562">
        <v>2</v>
      </c>
      <c r="AP49" s="110">
        <v>2</v>
      </c>
      <c r="AQ49" s="110">
        <v>3</v>
      </c>
      <c r="AR49" s="110">
        <v>4</v>
      </c>
      <c r="AS49" s="110">
        <v>3</v>
      </c>
      <c r="AT49" s="110">
        <v>4</v>
      </c>
      <c r="AU49" s="110">
        <v>9</v>
      </c>
      <c r="AV49" s="110">
        <v>3</v>
      </c>
      <c r="AW49" s="110">
        <v>2</v>
      </c>
      <c r="AX49" s="110">
        <v>2</v>
      </c>
      <c r="AY49" s="110">
        <v>9</v>
      </c>
      <c r="AZ49" s="595"/>
      <c r="BA49" s="605">
        <v>18.420000000000002</v>
      </c>
      <c r="BB49" s="112">
        <v>57.36</v>
      </c>
      <c r="BC49" s="112">
        <v>13.18</v>
      </c>
      <c r="BD49" s="112">
        <v>2.62</v>
      </c>
      <c r="BE49" s="278" t="s">
        <v>430</v>
      </c>
      <c r="BF49" s="278">
        <v>8.41</v>
      </c>
      <c r="BG49" s="113"/>
      <c r="BH49" s="606">
        <v>8.41</v>
      </c>
      <c r="BI49" s="112">
        <v>14.85</v>
      </c>
      <c r="BJ49" s="112" t="s">
        <v>430</v>
      </c>
      <c r="BK49" s="112">
        <v>58.32</v>
      </c>
      <c r="BL49" s="112" t="s">
        <v>430</v>
      </c>
      <c r="BM49" s="278">
        <v>18.420000000000002</v>
      </c>
      <c r="BN49" s="607" t="s">
        <v>430</v>
      </c>
      <c r="BO49" s="607" t="s">
        <v>430</v>
      </c>
      <c r="BP49" s="607" t="s">
        <v>430</v>
      </c>
      <c r="BQ49" s="607" t="s">
        <v>430</v>
      </c>
      <c r="BR49" s="147"/>
      <c r="BS49" s="109">
        <v>13.1473261526295</v>
      </c>
      <c r="BT49" s="119">
        <v>7.9146110915829198</v>
      </c>
      <c r="BU49" s="139"/>
      <c r="BV49" s="113" t="s">
        <v>555</v>
      </c>
    </row>
    <row r="50" spans="1:74" s="107" customFormat="1" x14ac:dyDescent="0.25">
      <c r="A50" s="108" t="s">
        <v>7701</v>
      </c>
      <c r="B50" s="113"/>
      <c r="C50" s="734">
        <v>43497</v>
      </c>
      <c r="D50" s="109"/>
      <c r="E50" s="110">
        <v>138.184</v>
      </c>
      <c r="F50" s="109"/>
      <c r="G50" s="111">
        <v>16.247499999999999</v>
      </c>
      <c r="H50" s="113"/>
      <c r="I50" s="112">
        <v>2.81</v>
      </c>
      <c r="J50" s="112">
        <v>7.43</v>
      </c>
      <c r="K50" s="112">
        <v>2.41</v>
      </c>
      <c r="L50" s="112">
        <v>2.5499999999999998</v>
      </c>
      <c r="M50" s="260"/>
      <c r="N50" s="114">
        <v>4.7944000000000004</v>
      </c>
      <c r="O50" s="112">
        <v>4.7944000000000004</v>
      </c>
      <c r="P50" s="112">
        <v>-4.2968999999999999</v>
      </c>
      <c r="Q50" s="112">
        <v>4.4040999999999997</v>
      </c>
      <c r="R50" s="112">
        <v>10.4697</v>
      </c>
      <c r="S50" s="112">
        <v>5.0850999999999997</v>
      </c>
      <c r="T50" s="112">
        <v>4.0895999999999999</v>
      </c>
      <c r="U50" s="119">
        <v>4.4907000000000004</v>
      </c>
      <c r="V50" s="112">
        <v>5.4930000000000003</v>
      </c>
      <c r="W50" s="112">
        <v>7.6657999999999999</v>
      </c>
      <c r="X50" s="112">
        <v>7.4406999999999996</v>
      </c>
      <c r="Y50" s="278">
        <v>6.1712999999999996</v>
      </c>
      <c r="Z50" s="112" t="s">
        <v>430</v>
      </c>
      <c r="AA50" s="112">
        <v>11.3012</v>
      </c>
      <c r="AB50" s="112">
        <v>3.9923999999999999</v>
      </c>
      <c r="AC50" s="112">
        <v>4.7442000000000002</v>
      </c>
      <c r="AD50" s="112">
        <v>4.8666</v>
      </c>
      <c r="AE50" s="112">
        <v>11.3012</v>
      </c>
      <c r="AF50" s="112">
        <v>6.9352</v>
      </c>
      <c r="AG50" s="555"/>
      <c r="AH50" s="110">
        <v>9</v>
      </c>
      <c r="AI50" s="110">
        <v>9</v>
      </c>
      <c r="AJ50" s="110">
        <v>12</v>
      </c>
      <c r="AK50" s="110">
        <v>8</v>
      </c>
      <c r="AL50" s="110">
        <v>1</v>
      </c>
      <c r="AM50" s="110">
        <v>7</v>
      </c>
      <c r="AN50" s="110">
        <v>4</v>
      </c>
      <c r="AO50" s="562">
        <v>8</v>
      </c>
      <c r="AP50" s="110">
        <v>6</v>
      </c>
      <c r="AQ50" s="110">
        <v>4</v>
      </c>
      <c r="AR50" s="110">
        <v>5</v>
      </c>
      <c r="AS50" s="110">
        <v>6</v>
      </c>
      <c r="AT50" s="110" t="s">
        <v>430</v>
      </c>
      <c r="AU50" s="110">
        <v>1</v>
      </c>
      <c r="AV50" s="110">
        <v>4</v>
      </c>
      <c r="AW50" s="110">
        <v>4</v>
      </c>
      <c r="AX50" s="110">
        <v>8</v>
      </c>
      <c r="AY50" s="110">
        <v>1</v>
      </c>
      <c r="AZ50" s="595"/>
      <c r="BA50" s="605">
        <v>26.9</v>
      </c>
      <c r="BB50" s="112">
        <v>51.9</v>
      </c>
      <c r="BC50" s="112">
        <v>8.1300000000000008</v>
      </c>
      <c r="BD50" s="112">
        <v>5.69</v>
      </c>
      <c r="BE50" s="278" t="s">
        <v>430</v>
      </c>
      <c r="BF50" s="278">
        <v>7.38</v>
      </c>
      <c r="BG50" s="113"/>
      <c r="BH50" s="606">
        <v>7.38</v>
      </c>
      <c r="BI50" s="112">
        <v>5.04</v>
      </c>
      <c r="BJ50" s="112" t="s">
        <v>430</v>
      </c>
      <c r="BK50" s="112">
        <v>60.69</v>
      </c>
      <c r="BL50" s="112" t="s">
        <v>430</v>
      </c>
      <c r="BM50" s="278">
        <v>26.9</v>
      </c>
      <c r="BN50" s="607" t="s">
        <v>430</v>
      </c>
      <c r="BO50" s="607" t="s">
        <v>430</v>
      </c>
      <c r="BP50" s="607" t="s">
        <v>430</v>
      </c>
      <c r="BQ50" s="607" t="s">
        <v>430</v>
      </c>
      <c r="BR50" s="147"/>
      <c r="BS50" s="109">
        <v>13.8689841986131</v>
      </c>
      <c r="BT50" s="119" t="s">
        <v>430</v>
      </c>
      <c r="BU50" s="139"/>
      <c r="BV50" s="113" t="s">
        <v>555</v>
      </c>
    </row>
    <row r="51" spans="1:74" s="107" customFormat="1" x14ac:dyDescent="0.25">
      <c r="A51" s="108" t="s">
        <v>7702</v>
      </c>
      <c r="B51" s="113"/>
      <c r="C51" s="734">
        <v>45688</v>
      </c>
      <c r="D51" s="109"/>
      <c r="E51" s="110">
        <v>85.5398</v>
      </c>
      <c r="F51" s="109"/>
      <c r="G51" s="111">
        <v>10.8222</v>
      </c>
      <c r="H51" s="113"/>
      <c r="I51" s="112">
        <v>2.83</v>
      </c>
      <c r="J51" s="112">
        <v>7.15</v>
      </c>
      <c r="K51" s="112">
        <v>2.2200000000000002</v>
      </c>
      <c r="L51" s="112">
        <v>2.36</v>
      </c>
      <c r="M51" s="260"/>
      <c r="N51" s="114">
        <v>7.4245000000000001</v>
      </c>
      <c r="O51" s="112">
        <v>7.4245000000000001</v>
      </c>
      <c r="P51" s="112">
        <v>-2.4079999999999999</v>
      </c>
      <c r="Q51" s="112">
        <v>4.3918999999999997</v>
      </c>
      <c r="R51" s="112">
        <v>8.1615000000000002</v>
      </c>
      <c r="S51" s="112">
        <v>4.9194000000000004</v>
      </c>
      <c r="T51" s="112">
        <v>3.4055</v>
      </c>
      <c r="U51" s="119">
        <v>4.1516000000000002</v>
      </c>
      <c r="V51" s="112">
        <v>5.2751000000000001</v>
      </c>
      <c r="W51" s="112" t="s">
        <v>430</v>
      </c>
      <c r="X51" s="112" t="s">
        <v>430</v>
      </c>
      <c r="Y51" s="278" t="s">
        <v>430</v>
      </c>
      <c r="Z51" s="112" t="s">
        <v>430</v>
      </c>
      <c r="AA51" s="112">
        <v>8.5352999999999994</v>
      </c>
      <c r="AB51" s="112">
        <v>3.4596</v>
      </c>
      <c r="AC51" s="112">
        <v>4.3090999999999999</v>
      </c>
      <c r="AD51" s="112">
        <v>4.5719000000000003</v>
      </c>
      <c r="AE51" s="112">
        <v>8.5352999999999994</v>
      </c>
      <c r="AF51" s="112">
        <v>6.6036000000000001</v>
      </c>
      <c r="AG51" s="555"/>
      <c r="AH51" s="110">
        <v>4</v>
      </c>
      <c r="AI51" s="110">
        <v>4</v>
      </c>
      <c r="AJ51" s="110">
        <v>5</v>
      </c>
      <c r="AK51" s="110">
        <v>9</v>
      </c>
      <c r="AL51" s="110">
        <v>11</v>
      </c>
      <c r="AM51" s="110">
        <v>8</v>
      </c>
      <c r="AN51" s="110">
        <v>11</v>
      </c>
      <c r="AO51" s="562">
        <v>11</v>
      </c>
      <c r="AP51" s="110">
        <v>10</v>
      </c>
      <c r="AQ51" s="110" t="s">
        <v>430</v>
      </c>
      <c r="AR51" s="110" t="s">
        <v>430</v>
      </c>
      <c r="AS51" s="110" t="s">
        <v>430</v>
      </c>
      <c r="AT51" s="110" t="s">
        <v>430</v>
      </c>
      <c r="AU51" s="110">
        <v>10</v>
      </c>
      <c r="AV51" s="110">
        <v>10</v>
      </c>
      <c r="AW51" s="110">
        <v>10</v>
      </c>
      <c r="AX51" s="110">
        <v>11</v>
      </c>
      <c r="AY51" s="110">
        <v>10</v>
      </c>
      <c r="AZ51" s="595"/>
      <c r="BA51" s="605">
        <v>9.84</v>
      </c>
      <c r="BB51" s="112">
        <v>55.55</v>
      </c>
      <c r="BC51" s="112" t="s">
        <v>430</v>
      </c>
      <c r="BD51" s="112" t="s">
        <v>430</v>
      </c>
      <c r="BE51" s="278" t="s">
        <v>430</v>
      </c>
      <c r="BF51" s="278">
        <v>34.6</v>
      </c>
      <c r="BG51" s="113"/>
      <c r="BH51" s="606">
        <v>34.6</v>
      </c>
      <c r="BI51" s="112" t="s">
        <v>430</v>
      </c>
      <c r="BJ51" s="112" t="s">
        <v>430</v>
      </c>
      <c r="BK51" s="112">
        <v>55.55</v>
      </c>
      <c r="BL51" s="112" t="s">
        <v>430</v>
      </c>
      <c r="BM51" s="278">
        <v>9.84</v>
      </c>
      <c r="BN51" s="607" t="s">
        <v>430</v>
      </c>
      <c r="BO51" s="607" t="s">
        <v>430</v>
      </c>
      <c r="BP51" s="607" t="s">
        <v>430</v>
      </c>
      <c r="BQ51" s="607" t="s">
        <v>430</v>
      </c>
      <c r="BR51" s="147"/>
      <c r="BS51" s="109" t="s">
        <v>430</v>
      </c>
      <c r="BT51" s="119" t="s">
        <v>430</v>
      </c>
      <c r="BU51" s="139"/>
      <c r="BV51" s="113" t="s">
        <v>555</v>
      </c>
    </row>
    <row r="52" spans="1:74" s="107" customFormat="1" x14ac:dyDescent="0.25">
      <c r="A52" s="108" t="s">
        <v>7703</v>
      </c>
      <c r="B52" s="113"/>
      <c r="C52" s="734">
        <v>41530</v>
      </c>
      <c r="D52" s="109"/>
      <c r="E52" s="110">
        <v>95.622100000000003</v>
      </c>
      <c r="F52" s="109"/>
      <c r="G52" s="111">
        <v>2495.0117</v>
      </c>
      <c r="H52" s="113"/>
      <c r="I52" s="112">
        <v>1.62</v>
      </c>
      <c r="J52" s="112">
        <v>7.3</v>
      </c>
      <c r="K52" s="112">
        <v>1.4</v>
      </c>
      <c r="L52" s="112">
        <v>1.5</v>
      </c>
      <c r="M52" s="260"/>
      <c r="N52" s="114">
        <v>8.5938999999999997</v>
      </c>
      <c r="O52" s="112">
        <v>8.5938999999999997</v>
      </c>
      <c r="P52" s="112">
        <v>-2.5169000000000001</v>
      </c>
      <c r="Q52" s="112">
        <v>4.9970999999999997</v>
      </c>
      <c r="R52" s="112">
        <v>8.2897999999999996</v>
      </c>
      <c r="S52" s="112">
        <v>4.8552999999999997</v>
      </c>
      <c r="T52" s="112">
        <v>4.0029000000000003</v>
      </c>
      <c r="U52" s="119">
        <v>4.5551000000000004</v>
      </c>
      <c r="V52" s="112">
        <v>5.5862999999999996</v>
      </c>
      <c r="W52" s="112">
        <v>7.6364000000000001</v>
      </c>
      <c r="X52" s="112">
        <v>7.1866000000000003</v>
      </c>
      <c r="Y52" s="278">
        <v>6.0674999999999999</v>
      </c>
      <c r="Z52" s="112">
        <v>6.7118000000000002</v>
      </c>
      <c r="AA52" s="112">
        <v>8.1251999999999995</v>
      </c>
      <c r="AB52" s="112">
        <v>3.8704000000000001</v>
      </c>
      <c r="AC52" s="112">
        <v>4.5232000000000001</v>
      </c>
      <c r="AD52" s="112">
        <v>4.8879000000000001</v>
      </c>
      <c r="AE52" s="112">
        <v>8.1251999999999995</v>
      </c>
      <c r="AF52" s="112">
        <v>7.5091000000000001</v>
      </c>
      <c r="AG52" s="555"/>
      <c r="AH52" s="110">
        <v>2</v>
      </c>
      <c r="AI52" s="110">
        <v>2</v>
      </c>
      <c r="AJ52" s="110">
        <v>7</v>
      </c>
      <c r="AK52" s="110">
        <v>6</v>
      </c>
      <c r="AL52" s="110">
        <v>10</v>
      </c>
      <c r="AM52" s="110">
        <v>10</v>
      </c>
      <c r="AN52" s="110">
        <v>8</v>
      </c>
      <c r="AO52" s="562">
        <v>6</v>
      </c>
      <c r="AP52" s="110">
        <v>3</v>
      </c>
      <c r="AQ52" s="110">
        <v>6</v>
      </c>
      <c r="AR52" s="110">
        <v>7</v>
      </c>
      <c r="AS52" s="110">
        <v>7</v>
      </c>
      <c r="AT52" s="110">
        <v>3</v>
      </c>
      <c r="AU52" s="110">
        <v>11</v>
      </c>
      <c r="AV52" s="110">
        <v>6</v>
      </c>
      <c r="AW52" s="110">
        <v>9</v>
      </c>
      <c r="AX52" s="110">
        <v>7</v>
      </c>
      <c r="AY52" s="110">
        <v>11</v>
      </c>
      <c r="AZ52" s="595"/>
      <c r="BA52" s="605">
        <v>0.57999999999999996</v>
      </c>
      <c r="BB52" s="112">
        <v>84.02</v>
      </c>
      <c r="BC52" s="112" t="s">
        <v>430</v>
      </c>
      <c r="BD52" s="112" t="s">
        <v>430</v>
      </c>
      <c r="BE52" s="278" t="s">
        <v>430</v>
      </c>
      <c r="BF52" s="278">
        <v>15.4</v>
      </c>
      <c r="BG52" s="113"/>
      <c r="BH52" s="606">
        <v>15.4</v>
      </c>
      <c r="BI52" s="112">
        <v>5.34</v>
      </c>
      <c r="BJ52" s="112" t="s">
        <v>430</v>
      </c>
      <c r="BK52" s="112">
        <v>78.680000000000007</v>
      </c>
      <c r="BL52" s="112" t="s">
        <v>430</v>
      </c>
      <c r="BM52" s="278">
        <v>0.57999999999999996</v>
      </c>
      <c r="BN52" s="607" t="s">
        <v>430</v>
      </c>
      <c r="BO52" s="607" t="s">
        <v>430</v>
      </c>
      <c r="BP52" s="607" t="s">
        <v>430</v>
      </c>
      <c r="BQ52" s="607" t="s">
        <v>430</v>
      </c>
      <c r="BR52" s="147"/>
      <c r="BS52" s="109">
        <v>10.2853032979429</v>
      </c>
      <c r="BT52" s="119">
        <v>16.1257793167748</v>
      </c>
      <c r="BU52" s="139"/>
      <c r="BV52" s="113" t="s">
        <v>555</v>
      </c>
    </row>
    <row r="53" spans="1:74" s="107" customFormat="1" x14ac:dyDescent="0.25">
      <c r="A53" s="108" t="s">
        <v>7704</v>
      </c>
      <c r="B53" s="113"/>
      <c r="C53" s="734">
        <v>44250</v>
      </c>
      <c r="D53" s="109"/>
      <c r="E53" s="110">
        <v>86.76</v>
      </c>
      <c r="F53" s="109"/>
      <c r="G53" s="111">
        <v>13.920299999999999</v>
      </c>
      <c r="H53" s="113"/>
      <c r="I53" s="112">
        <v>2.31</v>
      </c>
      <c r="J53" s="112">
        <v>7.76</v>
      </c>
      <c r="K53" s="112">
        <v>1.78</v>
      </c>
      <c r="L53" s="112">
        <v>1.87</v>
      </c>
      <c r="M53" s="260"/>
      <c r="N53" s="114">
        <v>3.6720000000000002</v>
      </c>
      <c r="O53" s="112">
        <v>3.6720000000000002</v>
      </c>
      <c r="P53" s="112">
        <v>-4.1919000000000004</v>
      </c>
      <c r="Q53" s="112">
        <v>4.6342999999999996</v>
      </c>
      <c r="R53" s="112">
        <v>9.1033000000000008</v>
      </c>
      <c r="S53" s="112">
        <v>5.8907999999999996</v>
      </c>
      <c r="T53" s="112">
        <v>4.8122999999999996</v>
      </c>
      <c r="U53" s="119">
        <v>5.0693000000000001</v>
      </c>
      <c r="V53" s="112">
        <v>5.8907999999999996</v>
      </c>
      <c r="W53" s="112">
        <v>7.8884999999999996</v>
      </c>
      <c r="X53" s="112">
        <v>7.6782000000000004</v>
      </c>
      <c r="Y53" s="278">
        <v>6.5671999999999997</v>
      </c>
      <c r="Z53" s="112" t="s">
        <v>430</v>
      </c>
      <c r="AA53" s="112">
        <v>9.6830999999999996</v>
      </c>
      <c r="AB53" s="112">
        <v>4.6097999999999999</v>
      </c>
      <c r="AC53" s="112">
        <v>5.1707999999999998</v>
      </c>
      <c r="AD53" s="112">
        <v>5.3975</v>
      </c>
      <c r="AE53" s="112">
        <v>9.6830999999999996</v>
      </c>
      <c r="AF53" s="112">
        <v>6.5998000000000001</v>
      </c>
      <c r="AG53" s="555"/>
      <c r="AH53" s="110">
        <v>11</v>
      </c>
      <c r="AI53" s="110">
        <v>11</v>
      </c>
      <c r="AJ53" s="110">
        <v>11</v>
      </c>
      <c r="AK53" s="110">
        <v>7</v>
      </c>
      <c r="AL53" s="110">
        <v>6</v>
      </c>
      <c r="AM53" s="110">
        <v>1</v>
      </c>
      <c r="AN53" s="110">
        <v>1</v>
      </c>
      <c r="AO53" s="562">
        <v>1</v>
      </c>
      <c r="AP53" s="110">
        <v>1</v>
      </c>
      <c r="AQ53" s="110">
        <v>2</v>
      </c>
      <c r="AR53" s="110">
        <v>1</v>
      </c>
      <c r="AS53" s="110">
        <v>2</v>
      </c>
      <c r="AT53" s="110" t="s">
        <v>430</v>
      </c>
      <c r="AU53" s="110">
        <v>5</v>
      </c>
      <c r="AV53" s="110">
        <v>1</v>
      </c>
      <c r="AW53" s="110">
        <v>1</v>
      </c>
      <c r="AX53" s="110">
        <v>1</v>
      </c>
      <c r="AY53" s="110">
        <v>5</v>
      </c>
      <c r="AZ53" s="595"/>
      <c r="BA53" s="605">
        <v>8.74</v>
      </c>
      <c r="BB53" s="112">
        <v>56.94</v>
      </c>
      <c r="BC53" s="112">
        <v>15.45</v>
      </c>
      <c r="BD53" s="112">
        <v>13.56</v>
      </c>
      <c r="BE53" s="278" t="s">
        <v>430</v>
      </c>
      <c r="BF53" s="278">
        <v>5.32</v>
      </c>
      <c r="BG53" s="113"/>
      <c r="BH53" s="606">
        <v>5.32</v>
      </c>
      <c r="BI53" s="112">
        <v>13.61</v>
      </c>
      <c r="BJ53" s="112" t="s">
        <v>430</v>
      </c>
      <c r="BK53" s="112">
        <v>72.34</v>
      </c>
      <c r="BL53" s="112" t="s">
        <v>430</v>
      </c>
      <c r="BM53" s="278">
        <v>8.74</v>
      </c>
      <c r="BN53" s="607" t="s">
        <v>430</v>
      </c>
      <c r="BO53" s="607" t="s">
        <v>430</v>
      </c>
      <c r="BP53" s="607" t="s">
        <v>430</v>
      </c>
      <c r="BQ53" s="607" t="s">
        <v>430</v>
      </c>
      <c r="BR53" s="147"/>
      <c r="BS53" s="109">
        <v>5.6609888294338999</v>
      </c>
      <c r="BT53" s="119">
        <v>6.8333768893166704</v>
      </c>
      <c r="BU53" s="139"/>
      <c r="BV53" s="113" t="s">
        <v>555</v>
      </c>
    </row>
    <row r="54" spans="1:74" s="107" customFormat="1" x14ac:dyDescent="0.25">
      <c r="A54" s="108" t="s">
        <v>7705</v>
      </c>
      <c r="B54" s="113"/>
      <c r="C54" s="734">
        <v>44414</v>
      </c>
      <c r="D54" s="109"/>
      <c r="E54" s="110">
        <v>82.54</v>
      </c>
      <c r="F54" s="109"/>
      <c r="G54" s="111">
        <v>1330.8148000000001</v>
      </c>
      <c r="H54" s="113"/>
      <c r="I54" s="112">
        <v>1.75</v>
      </c>
      <c r="J54" s="112">
        <v>7.17</v>
      </c>
      <c r="K54" s="112">
        <v>1.54</v>
      </c>
      <c r="L54" s="112">
        <v>1.65</v>
      </c>
      <c r="M54" s="260"/>
      <c r="N54" s="114">
        <v>8.2601999999999993</v>
      </c>
      <c r="O54" s="112">
        <v>8.2601999999999993</v>
      </c>
      <c r="P54" s="112">
        <v>-1.4927999999999999</v>
      </c>
      <c r="Q54" s="112">
        <v>5.0271999999999997</v>
      </c>
      <c r="R54" s="112">
        <v>8.9901</v>
      </c>
      <c r="S54" s="112">
        <v>4.7487000000000004</v>
      </c>
      <c r="T54" s="112">
        <v>4.0148000000000001</v>
      </c>
      <c r="U54" s="119">
        <v>4.5448000000000004</v>
      </c>
      <c r="V54" s="112">
        <v>5.5309999999999997</v>
      </c>
      <c r="W54" s="112">
        <v>7.4837999999999996</v>
      </c>
      <c r="X54" s="112">
        <v>7.1097000000000001</v>
      </c>
      <c r="Y54" s="278" t="s">
        <v>430</v>
      </c>
      <c r="Z54" s="112" t="s">
        <v>430</v>
      </c>
      <c r="AA54" s="112">
        <v>9.1904000000000003</v>
      </c>
      <c r="AB54" s="112">
        <v>3.8081999999999998</v>
      </c>
      <c r="AC54" s="112">
        <v>4.5716999999999999</v>
      </c>
      <c r="AD54" s="112">
        <v>4.8906000000000001</v>
      </c>
      <c r="AE54" s="112">
        <v>9.1904000000000003</v>
      </c>
      <c r="AF54" s="112">
        <v>6.2337999999999996</v>
      </c>
      <c r="AG54" s="555"/>
      <c r="AH54" s="110">
        <v>3</v>
      </c>
      <c r="AI54" s="110">
        <v>3</v>
      </c>
      <c r="AJ54" s="110">
        <v>3</v>
      </c>
      <c r="AK54" s="110">
        <v>5</v>
      </c>
      <c r="AL54" s="110">
        <v>7</v>
      </c>
      <c r="AM54" s="110">
        <v>11</v>
      </c>
      <c r="AN54" s="110">
        <v>7</v>
      </c>
      <c r="AO54" s="562">
        <v>7</v>
      </c>
      <c r="AP54" s="110">
        <v>4</v>
      </c>
      <c r="AQ54" s="110">
        <v>8</v>
      </c>
      <c r="AR54" s="110">
        <v>9</v>
      </c>
      <c r="AS54" s="110" t="s">
        <v>430</v>
      </c>
      <c r="AT54" s="110" t="s">
        <v>430</v>
      </c>
      <c r="AU54" s="110">
        <v>8</v>
      </c>
      <c r="AV54" s="110">
        <v>7</v>
      </c>
      <c r="AW54" s="110">
        <v>8</v>
      </c>
      <c r="AX54" s="110">
        <v>5</v>
      </c>
      <c r="AY54" s="110">
        <v>8</v>
      </c>
      <c r="AZ54" s="595"/>
      <c r="BA54" s="605">
        <v>2.4</v>
      </c>
      <c r="BB54" s="112">
        <v>81.849999999999994</v>
      </c>
      <c r="BC54" s="112" t="s">
        <v>430</v>
      </c>
      <c r="BD54" s="112" t="s">
        <v>430</v>
      </c>
      <c r="BE54" s="278" t="s">
        <v>430</v>
      </c>
      <c r="BF54" s="278">
        <v>15.74</v>
      </c>
      <c r="BG54" s="113"/>
      <c r="BH54" s="606">
        <v>15.74</v>
      </c>
      <c r="BI54" s="112" t="s">
        <v>430</v>
      </c>
      <c r="BJ54" s="112" t="s">
        <v>430</v>
      </c>
      <c r="BK54" s="112">
        <v>81.849999999999994</v>
      </c>
      <c r="BL54" s="112" t="s">
        <v>430</v>
      </c>
      <c r="BM54" s="278" t="s">
        <v>430</v>
      </c>
      <c r="BN54" s="607" t="s">
        <v>430</v>
      </c>
      <c r="BO54" s="607">
        <v>2.4</v>
      </c>
      <c r="BP54" s="607" t="s">
        <v>430</v>
      </c>
      <c r="BQ54" s="607" t="s">
        <v>430</v>
      </c>
      <c r="BR54" s="147"/>
      <c r="BS54" s="109">
        <v>11.670709690000001</v>
      </c>
      <c r="BT54" s="119">
        <v>11.63993533</v>
      </c>
      <c r="BU54" s="139"/>
      <c r="BV54" s="113" t="s">
        <v>555</v>
      </c>
    </row>
    <row r="55" spans="1:74" s="107" customFormat="1" x14ac:dyDescent="0.25">
      <c r="A55" s="108" t="s">
        <v>7706</v>
      </c>
      <c r="B55" s="113"/>
      <c r="C55" s="734">
        <v>44802</v>
      </c>
      <c r="D55" s="109"/>
      <c r="E55" s="110">
        <v>83.860799999999998</v>
      </c>
      <c r="F55" s="109"/>
      <c r="G55" s="111">
        <v>12.8445</v>
      </c>
      <c r="H55" s="113"/>
      <c r="I55" s="112">
        <v>2.16</v>
      </c>
      <c r="J55" s="112">
        <v>7.36</v>
      </c>
      <c r="K55" s="112">
        <v>1.85</v>
      </c>
      <c r="L55" s="112">
        <v>1.95</v>
      </c>
      <c r="M55" s="260"/>
      <c r="N55" s="114">
        <v>5.4964000000000004</v>
      </c>
      <c r="O55" s="112">
        <v>5.4964000000000004</v>
      </c>
      <c r="P55" s="112">
        <v>-4.0564</v>
      </c>
      <c r="Q55" s="112">
        <v>5.4715999999999996</v>
      </c>
      <c r="R55" s="112">
        <v>10.123900000000001</v>
      </c>
      <c r="S55" s="112">
        <v>5.2030000000000003</v>
      </c>
      <c r="T55" s="112">
        <v>4.08</v>
      </c>
      <c r="U55" s="119">
        <v>4.5597000000000003</v>
      </c>
      <c r="V55" s="112">
        <v>5.4577999999999998</v>
      </c>
      <c r="W55" s="112">
        <v>7.4736000000000002</v>
      </c>
      <c r="X55" s="112">
        <v>7.1406999999999998</v>
      </c>
      <c r="Y55" s="278" t="s">
        <v>430</v>
      </c>
      <c r="Z55" s="112" t="s">
        <v>430</v>
      </c>
      <c r="AA55" s="112">
        <v>10.9602</v>
      </c>
      <c r="AB55" s="112">
        <v>3.9799000000000002</v>
      </c>
      <c r="AC55" s="112">
        <v>4.7054999999999998</v>
      </c>
      <c r="AD55" s="112">
        <v>4.8901000000000003</v>
      </c>
      <c r="AE55" s="112">
        <v>10.9602</v>
      </c>
      <c r="AF55" s="112">
        <v>7.0728999999999997</v>
      </c>
      <c r="AG55" s="555"/>
      <c r="AH55" s="110">
        <v>8</v>
      </c>
      <c r="AI55" s="110">
        <v>8</v>
      </c>
      <c r="AJ55" s="110">
        <v>10</v>
      </c>
      <c r="AK55" s="110">
        <v>2</v>
      </c>
      <c r="AL55" s="110">
        <v>2</v>
      </c>
      <c r="AM55" s="110">
        <v>4</v>
      </c>
      <c r="AN55" s="110">
        <v>5</v>
      </c>
      <c r="AO55" s="562">
        <v>5</v>
      </c>
      <c r="AP55" s="110">
        <v>7</v>
      </c>
      <c r="AQ55" s="110">
        <v>9</v>
      </c>
      <c r="AR55" s="110">
        <v>8</v>
      </c>
      <c r="AS55" s="110" t="s">
        <v>430</v>
      </c>
      <c r="AT55" s="110" t="s">
        <v>430</v>
      </c>
      <c r="AU55" s="110">
        <v>2</v>
      </c>
      <c r="AV55" s="110">
        <v>5</v>
      </c>
      <c r="AW55" s="110">
        <v>6</v>
      </c>
      <c r="AX55" s="110">
        <v>6</v>
      </c>
      <c r="AY55" s="110">
        <v>2</v>
      </c>
      <c r="AZ55" s="595"/>
      <c r="BA55" s="605">
        <v>19.989999999999998</v>
      </c>
      <c r="BB55" s="112">
        <v>73.290000000000006</v>
      </c>
      <c r="BC55" s="112" t="s">
        <v>430</v>
      </c>
      <c r="BD55" s="112" t="s">
        <v>430</v>
      </c>
      <c r="BE55" s="278" t="s">
        <v>430</v>
      </c>
      <c r="BF55" s="278">
        <v>6.72</v>
      </c>
      <c r="BG55" s="113"/>
      <c r="BH55" s="606">
        <v>6.72</v>
      </c>
      <c r="BI55" s="112">
        <v>8.92</v>
      </c>
      <c r="BJ55" s="112" t="s">
        <v>430</v>
      </c>
      <c r="BK55" s="112">
        <v>64.37</v>
      </c>
      <c r="BL55" s="112" t="s">
        <v>430</v>
      </c>
      <c r="BM55" s="278">
        <v>19.989999999999998</v>
      </c>
      <c r="BN55" s="607" t="s">
        <v>430</v>
      </c>
      <c r="BO55" s="607" t="s">
        <v>430</v>
      </c>
      <c r="BP55" s="607" t="s">
        <v>430</v>
      </c>
      <c r="BQ55" s="607" t="s">
        <v>430</v>
      </c>
      <c r="BR55" s="147"/>
      <c r="BS55" s="109">
        <v>6.4541622099999998</v>
      </c>
      <c r="BT55" s="119">
        <v>11.81432227</v>
      </c>
      <c r="BU55" s="139"/>
      <c r="BV55" s="113" t="s">
        <v>555</v>
      </c>
    </row>
    <row r="56" spans="1:74" s="107" customFormat="1" x14ac:dyDescent="0.25">
      <c r="A56" s="108" t="s">
        <v>7707</v>
      </c>
      <c r="B56" s="113"/>
      <c r="C56" s="734">
        <v>41275</v>
      </c>
      <c r="D56" s="109"/>
      <c r="E56" s="857">
        <v>36.54</v>
      </c>
      <c r="F56" s="109"/>
      <c r="G56" s="111" t="s">
        <v>430</v>
      </c>
      <c r="H56" s="113"/>
      <c r="I56" s="112" t="s">
        <v>430</v>
      </c>
      <c r="J56" s="112" t="s">
        <v>430</v>
      </c>
      <c r="K56" s="112" t="s">
        <v>430</v>
      </c>
      <c r="L56" s="112" t="s">
        <v>430</v>
      </c>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t="s">
        <v>430</v>
      </c>
      <c r="AI56" s="110" t="s">
        <v>430</v>
      </c>
      <c r="AJ56" s="110" t="s">
        <v>430</v>
      </c>
      <c r="AK56" s="110" t="s">
        <v>430</v>
      </c>
      <c r="AL56" s="110" t="s">
        <v>430</v>
      </c>
      <c r="AM56" s="110" t="s">
        <v>430</v>
      </c>
      <c r="AN56" s="110" t="s">
        <v>430</v>
      </c>
      <c r="AO56" s="562" t="s">
        <v>430</v>
      </c>
      <c r="AP56" s="110" t="s">
        <v>430</v>
      </c>
      <c r="AQ56" s="110" t="s">
        <v>430</v>
      </c>
      <c r="AR56" s="110" t="s">
        <v>430</v>
      </c>
      <c r="AS56" s="110" t="s">
        <v>430</v>
      </c>
      <c r="AT56" s="110" t="s">
        <v>430</v>
      </c>
      <c r="AU56" s="110" t="s">
        <v>430</v>
      </c>
      <c r="AV56" s="110" t="s">
        <v>430</v>
      </c>
      <c r="AW56" s="110" t="s">
        <v>430</v>
      </c>
      <c r="AX56" s="110" t="s">
        <v>430</v>
      </c>
      <c r="AY56" s="110" t="s">
        <v>430</v>
      </c>
      <c r="AZ56" s="595"/>
      <c r="BA56" s="605" t="s">
        <v>430</v>
      </c>
      <c r="BB56" s="112" t="s">
        <v>430</v>
      </c>
      <c r="BC56" s="112" t="s">
        <v>430</v>
      </c>
      <c r="BD56" s="112" t="s">
        <v>430</v>
      </c>
      <c r="BE56" s="278" t="s">
        <v>430</v>
      </c>
      <c r="BF56" s="278" t="s">
        <v>430</v>
      </c>
      <c r="BG56" s="113"/>
      <c r="BH56" s="606" t="s">
        <v>430</v>
      </c>
      <c r="BI56" s="112" t="s">
        <v>430</v>
      </c>
      <c r="BJ56" s="112" t="s">
        <v>430</v>
      </c>
      <c r="BK56" s="112" t="s">
        <v>430</v>
      </c>
      <c r="BL56" s="112" t="s">
        <v>430</v>
      </c>
      <c r="BM56" s="278" t="s">
        <v>430</v>
      </c>
      <c r="BN56" s="607" t="s">
        <v>430</v>
      </c>
      <c r="BO56" s="607" t="s">
        <v>430</v>
      </c>
      <c r="BP56" s="607" t="s">
        <v>430</v>
      </c>
      <c r="BQ56" s="607" t="s">
        <v>430</v>
      </c>
      <c r="BR56" s="147"/>
      <c r="BS56" s="109" t="s">
        <v>430</v>
      </c>
      <c r="BT56" s="119" t="s">
        <v>430</v>
      </c>
      <c r="BU56" s="139"/>
      <c r="BV56" s="113" t="s">
        <v>555</v>
      </c>
    </row>
    <row r="57" spans="1:74" x14ac:dyDescent="0.25">
      <c r="A57" s="318" t="s">
        <v>93</v>
      </c>
      <c r="B57" s="66"/>
      <c r="C57" s="720"/>
      <c r="D57" s="43"/>
      <c r="E57" s="51"/>
      <c r="F57" s="43"/>
      <c r="G57" s="55"/>
      <c r="H57" s="66"/>
      <c r="I57" s="59"/>
      <c r="J57" s="59"/>
      <c r="K57" s="59"/>
      <c r="L57" s="59"/>
      <c r="M57" s="258"/>
      <c r="N57" s="70">
        <v>6.2286999999999999</v>
      </c>
      <c r="O57" s="59">
        <v>6.2286999999999999</v>
      </c>
      <c r="P57" s="59">
        <v>-2.4565000000000001</v>
      </c>
      <c r="Q57" s="59">
        <v>4.8120000000000003</v>
      </c>
      <c r="R57" s="59">
        <v>8.9293999999999993</v>
      </c>
      <c r="S57" s="59">
        <v>5.0572999999999997</v>
      </c>
      <c r="T57" s="59">
        <v>4.069</v>
      </c>
      <c r="U57" s="88">
        <v>4.5648999999999997</v>
      </c>
      <c r="V57" s="59">
        <v>5.4827000000000004</v>
      </c>
      <c r="W57" s="59">
        <v>7.6528</v>
      </c>
      <c r="X57" s="59">
        <v>7.3418999999999999</v>
      </c>
      <c r="Y57" s="276">
        <v>6.8193000000000001</v>
      </c>
      <c r="Z57" s="59">
        <v>6.7000999999999999</v>
      </c>
      <c r="AA57" s="59">
        <v>9.4169999999999998</v>
      </c>
      <c r="AB57" s="59">
        <v>3.9018000000000002</v>
      </c>
      <c r="AC57" s="59">
        <v>4.6882999999999999</v>
      </c>
      <c r="AD57" s="59">
        <v>4.9096000000000002</v>
      </c>
      <c r="AE57" s="59">
        <v>9.4169999999999998</v>
      </c>
      <c r="AF57" s="59">
        <v>6.8742000000000001</v>
      </c>
      <c r="AG57" s="553"/>
      <c r="AH57" s="51">
        <v>12</v>
      </c>
      <c r="AI57" s="51">
        <v>12</v>
      </c>
      <c r="AJ57" s="51">
        <v>12</v>
      </c>
      <c r="AK57" s="51">
        <v>12</v>
      </c>
      <c r="AL57" s="51">
        <v>12</v>
      </c>
      <c r="AM57" s="51">
        <v>12</v>
      </c>
      <c r="AN57" s="51">
        <v>11</v>
      </c>
      <c r="AO57" s="560">
        <v>11</v>
      </c>
      <c r="AP57" s="51">
        <v>11</v>
      </c>
      <c r="AQ57" s="51">
        <v>10</v>
      </c>
      <c r="AR57" s="51">
        <v>10</v>
      </c>
      <c r="AS57" s="51">
        <v>8</v>
      </c>
      <c r="AT57" s="51">
        <v>5</v>
      </c>
      <c r="AU57" s="51">
        <v>12</v>
      </c>
      <c r="AV57" s="51">
        <v>11</v>
      </c>
      <c r="AW57" s="51">
        <v>11</v>
      </c>
      <c r="AX57" s="51">
        <v>11</v>
      </c>
      <c r="AY57" s="51">
        <v>12</v>
      </c>
      <c r="AZ57" s="579"/>
      <c r="BA57" s="577"/>
      <c r="BB57" s="59"/>
      <c r="BC57" s="59"/>
      <c r="BD57" s="59"/>
      <c r="BE57" s="276"/>
      <c r="BF57" s="276"/>
      <c r="BG57" s="66"/>
      <c r="BH57" s="586"/>
      <c r="BI57" s="59"/>
      <c r="BJ57" s="59"/>
      <c r="BK57" s="59"/>
      <c r="BL57" s="59"/>
      <c r="BM57" s="276"/>
      <c r="BN57" s="587"/>
      <c r="BO57" s="587"/>
      <c r="BP57" s="587"/>
      <c r="BQ57" s="587"/>
      <c r="BR57" s="148"/>
      <c r="BS57" s="43"/>
      <c r="BT57" s="88"/>
      <c r="BU57" s="34"/>
      <c r="BV57" s="66"/>
    </row>
    <row r="58" spans="1:74" x14ac:dyDescent="0.25">
      <c r="A58" s="320" t="s">
        <v>94</v>
      </c>
      <c r="B58" s="67"/>
      <c r="C58" s="721"/>
      <c r="D58" s="44"/>
      <c r="E58" s="52"/>
      <c r="F58" s="44"/>
      <c r="G58" s="56"/>
      <c r="H58" s="67"/>
      <c r="I58" s="60"/>
      <c r="J58" s="60"/>
      <c r="K58" s="60"/>
      <c r="L58" s="60"/>
      <c r="M58" s="259"/>
      <c r="N58" s="71">
        <v>9.3862000000000005</v>
      </c>
      <c r="O58" s="60">
        <v>9.3862000000000005</v>
      </c>
      <c r="P58" s="60">
        <v>-9.3700000000000006E-2</v>
      </c>
      <c r="Q58" s="60">
        <v>5.9565999999999999</v>
      </c>
      <c r="R58" s="60">
        <v>10.4697</v>
      </c>
      <c r="S58" s="60">
        <v>5.8907999999999996</v>
      </c>
      <c r="T58" s="60">
        <v>4.8122999999999996</v>
      </c>
      <c r="U58" s="89">
        <v>5.0693000000000001</v>
      </c>
      <c r="V58" s="60">
        <v>5.8907999999999996</v>
      </c>
      <c r="W58" s="60">
        <v>8.1574000000000009</v>
      </c>
      <c r="X58" s="60">
        <v>7.6782000000000004</v>
      </c>
      <c r="Y58" s="277">
        <v>10.5611</v>
      </c>
      <c r="Z58" s="60">
        <v>7.4675000000000002</v>
      </c>
      <c r="AA58" s="60">
        <v>11.3012</v>
      </c>
      <c r="AB58" s="60">
        <v>4.6097999999999999</v>
      </c>
      <c r="AC58" s="60">
        <v>5.1707999999999998</v>
      </c>
      <c r="AD58" s="60">
        <v>5.3975</v>
      </c>
      <c r="AE58" s="60">
        <v>11.3012</v>
      </c>
      <c r="AF58" s="60">
        <v>7.9166999999999996</v>
      </c>
      <c r="AG58" s="554"/>
      <c r="AH58" s="52"/>
      <c r="AI58" s="52"/>
      <c r="AJ58" s="52"/>
      <c r="AK58" s="52"/>
      <c r="AL58" s="52"/>
      <c r="AM58" s="52"/>
      <c r="AN58" s="52"/>
      <c r="AO58" s="561"/>
      <c r="AP58" s="52"/>
      <c r="AQ58" s="52"/>
      <c r="AR58" s="52"/>
      <c r="AS58" s="52"/>
      <c r="AT58" s="52"/>
      <c r="AU58" s="52"/>
      <c r="AV58" s="52"/>
      <c r="AW58" s="52"/>
      <c r="AX58" s="52"/>
      <c r="AY58" s="52"/>
      <c r="AZ58" s="580"/>
      <c r="BA58" s="551"/>
      <c r="BB58" s="60"/>
      <c r="BC58" s="60"/>
      <c r="BD58" s="60"/>
      <c r="BE58" s="277"/>
      <c r="BF58" s="277"/>
      <c r="BG58" s="67"/>
      <c r="BH58" s="588"/>
      <c r="BI58" s="60"/>
      <c r="BJ58" s="60"/>
      <c r="BK58" s="60"/>
      <c r="BL58" s="60"/>
      <c r="BM58" s="277"/>
      <c r="BN58" s="589"/>
      <c r="BO58" s="589"/>
      <c r="BP58" s="589"/>
      <c r="BQ58" s="589"/>
      <c r="BR58" s="146"/>
      <c r="BS58" s="44"/>
      <c r="BT58" s="89"/>
      <c r="BU58" s="26"/>
      <c r="BV58" s="67"/>
    </row>
    <row r="59" spans="1:74" x14ac:dyDescent="0.25">
      <c r="A59" s="320" t="s">
        <v>95</v>
      </c>
      <c r="B59" s="67"/>
      <c r="C59" s="721"/>
      <c r="D59" s="44"/>
      <c r="E59" s="52"/>
      <c r="F59" s="44"/>
      <c r="G59" s="56"/>
      <c r="H59" s="67"/>
      <c r="I59" s="60"/>
      <c r="J59" s="60"/>
      <c r="K59" s="60"/>
      <c r="L59" s="60"/>
      <c r="M59" s="259"/>
      <c r="N59" s="71">
        <v>3.5859000000000001</v>
      </c>
      <c r="O59" s="60">
        <v>3.5859000000000001</v>
      </c>
      <c r="P59" s="60">
        <v>-4.2968999999999999</v>
      </c>
      <c r="Q59" s="60">
        <v>3.6520000000000001</v>
      </c>
      <c r="R59" s="60">
        <v>5.9294000000000002</v>
      </c>
      <c r="S59" s="60">
        <v>3.8936000000000002</v>
      </c>
      <c r="T59" s="60">
        <v>3.4055</v>
      </c>
      <c r="U59" s="89">
        <v>4.1516000000000002</v>
      </c>
      <c r="V59" s="60">
        <v>5.1910999999999996</v>
      </c>
      <c r="W59" s="60">
        <v>7.2424999999999997</v>
      </c>
      <c r="X59" s="60">
        <v>7.0490000000000004</v>
      </c>
      <c r="Y59" s="277">
        <v>5.9271000000000003</v>
      </c>
      <c r="Z59" s="60">
        <v>5.9839000000000002</v>
      </c>
      <c r="AA59" s="60">
        <v>6.8941999999999997</v>
      </c>
      <c r="AB59" s="60">
        <v>2.9237000000000002</v>
      </c>
      <c r="AC59" s="60">
        <v>4.2607999999999997</v>
      </c>
      <c r="AD59" s="60">
        <v>4.5719000000000003</v>
      </c>
      <c r="AE59" s="60">
        <v>6.8941999999999997</v>
      </c>
      <c r="AF59" s="60">
        <v>5.5054999999999996</v>
      </c>
      <c r="AG59" s="554"/>
      <c r="AH59" s="52"/>
      <c r="AI59" s="52"/>
      <c r="AJ59" s="52"/>
      <c r="AK59" s="52"/>
      <c r="AL59" s="52"/>
      <c r="AM59" s="52"/>
      <c r="AN59" s="52"/>
      <c r="AO59" s="561"/>
      <c r="AP59" s="52"/>
      <c r="AQ59" s="52"/>
      <c r="AR59" s="52"/>
      <c r="AS59" s="52"/>
      <c r="AT59" s="52"/>
      <c r="AU59" s="52"/>
      <c r="AV59" s="52"/>
      <c r="AW59" s="52"/>
      <c r="AX59" s="52"/>
      <c r="AY59" s="52"/>
      <c r="AZ59" s="580"/>
      <c r="BA59" s="551"/>
      <c r="BB59" s="60"/>
      <c r="BC59" s="60"/>
      <c r="BD59" s="60"/>
      <c r="BE59" s="277"/>
      <c r="BF59" s="277"/>
      <c r="BG59" s="67"/>
      <c r="BH59" s="588"/>
      <c r="BI59" s="60"/>
      <c r="BJ59" s="60"/>
      <c r="BK59" s="60"/>
      <c r="BL59" s="60"/>
      <c r="BM59" s="277"/>
      <c r="BN59" s="589"/>
      <c r="BO59" s="589"/>
      <c r="BP59" s="589"/>
      <c r="BQ59" s="589"/>
      <c r="BR59" s="146"/>
      <c r="BS59" s="44"/>
      <c r="BT59" s="89"/>
      <c r="BU59" s="26"/>
      <c r="BV59" s="67"/>
    </row>
    <row r="60" spans="1:74" x14ac:dyDescent="0.25">
      <c r="A60" s="321" t="s">
        <v>96</v>
      </c>
      <c r="B60" s="68"/>
      <c r="C60" s="722"/>
      <c r="D60" s="45"/>
      <c r="E60" s="53"/>
      <c r="F60" s="45"/>
      <c r="G60" s="57"/>
      <c r="H60" s="68"/>
      <c r="I60" s="61"/>
      <c r="J60" s="61"/>
      <c r="K60" s="61"/>
      <c r="L60" s="61"/>
      <c r="M60" s="262"/>
      <c r="N60" s="72">
        <v>6.1059000000000001</v>
      </c>
      <c r="O60" s="61">
        <v>6.1059000000000001</v>
      </c>
      <c r="P60" s="61">
        <v>-2.4777</v>
      </c>
      <c r="Q60" s="61">
        <v>4.8156999999999996</v>
      </c>
      <c r="R60" s="61">
        <v>9.0466999999999995</v>
      </c>
      <c r="S60" s="61">
        <v>5.1026499999999997</v>
      </c>
      <c r="T60" s="61">
        <v>4.0198</v>
      </c>
      <c r="U60" s="90">
        <v>4.5551000000000004</v>
      </c>
      <c r="V60" s="61">
        <v>5.4930000000000003</v>
      </c>
      <c r="W60" s="61">
        <v>7.6409500000000001</v>
      </c>
      <c r="X60" s="61">
        <v>7.3967999999999998</v>
      </c>
      <c r="Y60" s="279">
        <v>6.3887</v>
      </c>
      <c r="Z60" s="61">
        <v>6.7118000000000002</v>
      </c>
      <c r="AA60" s="61">
        <v>9.5227000000000004</v>
      </c>
      <c r="AB60" s="61">
        <v>3.8393000000000002</v>
      </c>
      <c r="AC60" s="61">
        <v>4.6638000000000002</v>
      </c>
      <c r="AD60" s="61">
        <v>4.8890000000000002</v>
      </c>
      <c r="AE60" s="61">
        <v>9.5227000000000004</v>
      </c>
      <c r="AF60" s="61">
        <v>6.9916499999999999</v>
      </c>
      <c r="AG60" s="556"/>
      <c r="AH60" s="53"/>
      <c r="AI60" s="53"/>
      <c r="AJ60" s="53"/>
      <c r="AK60" s="53"/>
      <c r="AL60" s="53"/>
      <c r="AM60" s="53"/>
      <c r="AN60" s="53"/>
      <c r="AO60" s="563"/>
      <c r="AP60" s="53"/>
      <c r="AQ60" s="53"/>
      <c r="AR60" s="53"/>
      <c r="AS60" s="53"/>
      <c r="AT60" s="53"/>
      <c r="AU60" s="53"/>
      <c r="AV60" s="53"/>
      <c r="AW60" s="53"/>
      <c r="AX60" s="53"/>
      <c r="AY60" s="53"/>
      <c r="AZ60" s="581"/>
      <c r="BA60" s="578"/>
      <c r="BB60" s="61"/>
      <c r="BC60" s="61"/>
      <c r="BD60" s="61"/>
      <c r="BE60" s="279"/>
      <c r="BF60" s="279"/>
      <c r="BG60" s="68"/>
      <c r="BH60" s="590"/>
      <c r="BI60" s="61"/>
      <c r="BJ60" s="61"/>
      <c r="BK60" s="61"/>
      <c r="BL60" s="61"/>
      <c r="BM60" s="279"/>
      <c r="BN60" s="591"/>
      <c r="BO60" s="591"/>
      <c r="BP60" s="591"/>
      <c r="BQ60" s="591"/>
      <c r="BR60" s="149"/>
      <c r="BS60" s="45"/>
      <c r="BT60" s="90"/>
      <c r="BU60" s="272"/>
      <c r="BV60" s="68"/>
    </row>
    <row r="61" spans="1:74" ht="14.5" x14ac:dyDescent="0.25">
      <c r="A61" s="323" t="s">
        <v>248</v>
      </c>
      <c r="B61" s="69"/>
      <c r="C61" s="723"/>
      <c r="D61" s="46"/>
      <c r="E61" s="54"/>
      <c r="F61" s="46"/>
      <c r="G61" s="58"/>
      <c r="H61" s="69"/>
      <c r="I61" s="62"/>
      <c r="J61" s="62"/>
      <c r="K61" s="62"/>
      <c r="L61" s="62"/>
      <c r="M61" s="263"/>
      <c r="N61" s="73"/>
      <c r="O61" s="62"/>
      <c r="P61" s="62"/>
      <c r="Q61" s="62"/>
      <c r="R61" s="62"/>
      <c r="S61" s="62"/>
      <c r="T61" s="62"/>
      <c r="U61" s="91"/>
      <c r="V61" s="62"/>
      <c r="W61" s="62"/>
      <c r="X61" s="62"/>
      <c r="Y61" s="245"/>
      <c r="Z61" s="62"/>
      <c r="AA61" s="62"/>
      <c r="AB61" s="62"/>
      <c r="AC61" s="62"/>
      <c r="AD61" s="62"/>
      <c r="AE61" s="62"/>
      <c r="AF61" s="62"/>
      <c r="AG61" s="557"/>
      <c r="AH61" s="54"/>
      <c r="AI61" s="54"/>
      <c r="AJ61" s="54"/>
      <c r="AK61" s="54"/>
      <c r="AL61" s="54"/>
      <c r="AM61" s="54"/>
      <c r="AN61" s="54"/>
      <c r="AO61" s="564"/>
      <c r="AP61" s="54"/>
      <c r="AQ61" s="54"/>
      <c r="AR61" s="54"/>
      <c r="AS61" s="54"/>
      <c r="AT61" s="54"/>
      <c r="AU61" s="54"/>
      <c r="AV61" s="54"/>
      <c r="AW61" s="54"/>
      <c r="AX61" s="54"/>
      <c r="AY61" s="54"/>
      <c r="AZ61" s="582"/>
      <c r="BA61" s="280"/>
      <c r="BB61" s="62"/>
      <c r="BC61" s="62"/>
      <c r="BD61" s="62"/>
      <c r="BE61" s="245"/>
      <c r="BF61" s="245"/>
      <c r="BG61" s="69"/>
      <c r="BH61" s="585"/>
      <c r="BI61" s="62"/>
      <c r="BJ61" s="62"/>
      <c r="BK61" s="62"/>
      <c r="BL61" s="62"/>
      <c r="BM61" s="245"/>
      <c r="BN61" s="592"/>
      <c r="BO61" s="592"/>
      <c r="BP61" s="592"/>
      <c r="BQ61" s="592"/>
      <c r="BR61" s="150"/>
      <c r="BS61" s="46"/>
      <c r="BT61" s="91"/>
      <c r="BU61" s="41"/>
      <c r="BV61" s="69"/>
    </row>
    <row r="62" spans="1:74" s="107" customFormat="1" x14ac:dyDescent="0.25">
      <c r="A62" s="108" t="s">
        <v>7708</v>
      </c>
      <c r="B62" s="113"/>
      <c r="C62" s="734">
        <v>43178</v>
      </c>
      <c r="D62" s="109"/>
      <c r="E62" s="110">
        <v>577.29499999999996</v>
      </c>
      <c r="F62" s="109"/>
      <c r="G62" s="111">
        <v>16.274100000000001</v>
      </c>
      <c r="H62" s="113"/>
      <c r="I62" s="112">
        <v>3.39</v>
      </c>
      <c r="J62" s="112">
        <v>7.51</v>
      </c>
      <c r="K62" s="112">
        <v>2.65</v>
      </c>
      <c r="L62" s="112">
        <v>2.79</v>
      </c>
      <c r="M62" s="260"/>
      <c r="N62" s="114">
        <v>8.5287000000000006</v>
      </c>
      <c r="O62" s="112">
        <v>8.5287000000000006</v>
      </c>
      <c r="P62" s="112">
        <v>-3.746</v>
      </c>
      <c r="Q62" s="112">
        <v>3.4007000000000001</v>
      </c>
      <c r="R62" s="112">
        <v>5.0498000000000003</v>
      </c>
      <c r="S62" s="112">
        <v>3.0101</v>
      </c>
      <c r="T62" s="112">
        <v>2.6027</v>
      </c>
      <c r="U62" s="119">
        <v>3.3016000000000001</v>
      </c>
      <c r="V62" s="112">
        <v>4.2976000000000001</v>
      </c>
      <c r="W62" s="112">
        <v>6.6787999999999998</v>
      </c>
      <c r="X62" s="112">
        <v>6.4576000000000002</v>
      </c>
      <c r="Y62" s="278">
        <v>5.4573</v>
      </c>
      <c r="Z62" s="112" t="s">
        <v>430</v>
      </c>
      <c r="AA62" s="112">
        <v>6.0157999999999996</v>
      </c>
      <c r="AB62" s="112">
        <v>2.0432999999999999</v>
      </c>
      <c r="AC62" s="112">
        <v>3.3767999999999998</v>
      </c>
      <c r="AD62" s="112">
        <v>3.7360000000000002</v>
      </c>
      <c r="AE62" s="112">
        <v>6.0157999999999996</v>
      </c>
      <c r="AF62" s="112">
        <v>6.1868999999999996</v>
      </c>
      <c r="AG62" s="555"/>
      <c r="AH62" s="110">
        <v>1</v>
      </c>
      <c r="AI62" s="110">
        <v>1</v>
      </c>
      <c r="AJ62" s="110">
        <v>8</v>
      </c>
      <c r="AK62" s="110">
        <v>11</v>
      </c>
      <c r="AL62" s="110">
        <v>11</v>
      </c>
      <c r="AM62" s="110">
        <v>11</v>
      </c>
      <c r="AN62" s="110">
        <v>11</v>
      </c>
      <c r="AO62" s="562">
        <v>11</v>
      </c>
      <c r="AP62" s="110">
        <v>11</v>
      </c>
      <c r="AQ62" s="110">
        <v>7</v>
      </c>
      <c r="AR62" s="110">
        <v>6</v>
      </c>
      <c r="AS62" s="110">
        <v>5</v>
      </c>
      <c r="AT62" s="110" t="s">
        <v>430</v>
      </c>
      <c r="AU62" s="110">
        <v>11</v>
      </c>
      <c r="AV62" s="110">
        <v>11</v>
      </c>
      <c r="AW62" s="110">
        <v>11</v>
      </c>
      <c r="AX62" s="110">
        <v>11</v>
      </c>
      <c r="AY62" s="110">
        <v>11</v>
      </c>
      <c r="AZ62" s="595"/>
      <c r="BA62" s="605">
        <v>18.48</v>
      </c>
      <c r="BB62" s="112">
        <v>63.77</v>
      </c>
      <c r="BC62" s="112">
        <v>13.6</v>
      </c>
      <c r="BD62" s="112" t="s">
        <v>430</v>
      </c>
      <c r="BE62" s="278" t="s">
        <v>430</v>
      </c>
      <c r="BF62" s="278">
        <v>4.16</v>
      </c>
      <c r="BG62" s="113"/>
      <c r="BH62" s="606">
        <v>4.16</v>
      </c>
      <c r="BI62" s="112">
        <v>13.46</v>
      </c>
      <c r="BJ62" s="112">
        <v>1.58</v>
      </c>
      <c r="BK62" s="112">
        <v>62.32</v>
      </c>
      <c r="BL62" s="112" t="s">
        <v>430</v>
      </c>
      <c r="BM62" s="278">
        <v>18.48</v>
      </c>
      <c r="BN62" s="607" t="s">
        <v>430</v>
      </c>
      <c r="BO62" s="607" t="s">
        <v>430</v>
      </c>
      <c r="BP62" s="607" t="s">
        <v>430</v>
      </c>
      <c r="BQ62" s="607" t="s">
        <v>430</v>
      </c>
      <c r="BR62" s="147"/>
      <c r="BS62" s="109" t="s">
        <v>430</v>
      </c>
      <c r="BT62" s="119">
        <v>14.306539452861299</v>
      </c>
      <c r="BU62" s="139"/>
      <c r="BV62" s="113" t="s">
        <v>555</v>
      </c>
    </row>
    <row r="63" spans="1:74" s="107" customFormat="1" x14ac:dyDescent="0.25">
      <c r="A63" s="108" t="s">
        <v>7709</v>
      </c>
      <c r="B63" s="113"/>
      <c r="C63" s="734">
        <v>40658</v>
      </c>
      <c r="D63" s="109"/>
      <c r="E63" s="110">
        <v>302.67500000000001</v>
      </c>
      <c r="F63" s="109"/>
      <c r="G63" s="111">
        <v>26.367000000000001</v>
      </c>
      <c r="H63" s="113"/>
      <c r="I63" s="112">
        <v>1.54</v>
      </c>
      <c r="J63" s="112">
        <v>7.36</v>
      </c>
      <c r="K63" s="112">
        <v>1.35</v>
      </c>
      <c r="L63" s="112">
        <v>1.43</v>
      </c>
      <c r="M63" s="260"/>
      <c r="N63" s="114">
        <v>3.4156</v>
      </c>
      <c r="O63" s="112">
        <v>3.4156</v>
      </c>
      <c r="P63" s="112">
        <v>-1.5421</v>
      </c>
      <c r="Q63" s="112">
        <v>4.7251000000000003</v>
      </c>
      <c r="R63" s="112">
        <v>8.3331</v>
      </c>
      <c r="S63" s="112">
        <v>4.984</v>
      </c>
      <c r="T63" s="112">
        <v>3.6878000000000002</v>
      </c>
      <c r="U63" s="119">
        <v>4.0288000000000004</v>
      </c>
      <c r="V63" s="112">
        <v>4.7194000000000003</v>
      </c>
      <c r="W63" s="112">
        <v>6.5778999999999996</v>
      </c>
      <c r="X63" s="112">
        <v>6.3945999999999996</v>
      </c>
      <c r="Y63" s="278">
        <v>5.2842000000000002</v>
      </c>
      <c r="Z63" s="112">
        <v>6.3483999999999998</v>
      </c>
      <c r="AA63" s="112">
        <v>8.9802999999999997</v>
      </c>
      <c r="AB63" s="112">
        <v>3.7793000000000001</v>
      </c>
      <c r="AC63" s="112">
        <v>4.1985000000000001</v>
      </c>
      <c r="AD63" s="112">
        <v>4.3367000000000004</v>
      </c>
      <c r="AE63" s="112">
        <v>8.9802999999999997</v>
      </c>
      <c r="AF63" s="112">
        <v>6.6694000000000004</v>
      </c>
      <c r="AG63" s="555"/>
      <c r="AH63" s="110">
        <v>10</v>
      </c>
      <c r="AI63" s="110">
        <v>10</v>
      </c>
      <c r="AJ63" s="110">
        <v>2</v>
      </c>
      <c r="AK63" s="110">
        <v>4</v>
      </c>
      <c r="AL63" s="110">
        <v>7</v>
      </c>
      <c r="AM63" s="110">
        <v>1</v>
      </c>
      <c r="AN63" s="110">
        <v>3</v>
      </c>
      <c r="AO63" s="562">
        <v>4</v>
      </c>
      <c r="AP63" s="110">
        <v>8</v>
      </c>
      <c r="AQ63" s="110">
        <v>10</v>
      </c>
      <c r="AR63" s="110">
        <v>8</v>
      </c>
      <c r="AS63" s="110">
        <v>6</v>
      </c>
      <c r="AT63" s="110">
        <v>2</v>
      </c>
      <c r="AU63" s="110">
        <v>5</v>
      </c>
      <c r="AV63" s="110">
        <v>2</v>
      </c>
      <c r="AW63" s="110">
        <v>3</v>
      </c>
      <c r="AX63" s="110">
        <v>5</v>
      </c>
      <c r="AY63" s="110">
        <v>5</v>
      </c>
      <c r="AZ63" s="595"/>
      <c r="BA63" s="605">
        <v>11.04</v>
      </c>
      <c r="BB63" s="112">
        <v>82.09</v>
      </c>
      <c r="BC63" s="112" t="s">
        <v>430</v>
      </c>
      <c r="BD63" s="112" t="s">
        <v>430</v>
      </c>
      <c r="BE63" s="278" t="s">
        <v>430</v>
      </c>
      <c r="BF63" s="278">
        <v>6.87</v>
      </c>
      <c r="BG63" s="113"/>
      <c r="BH63" s="606">
        <v>6.87</v>
      </c>
      <c r="BI63" s="112">
        <v>20.57</v>
      </c>
      <c r="BJ63" s="112" t="s">
        <v>430</v>
      </c>
      <c r="BK63" s="112">
        <v>61.53</v>
      </c>
      <c r="BL63" s="112" t="s">
        <v>430</v>
      </c>
      <c r="BM63" s="278">
        <v>10.49</v>
      </c>
      <c r="BN63" s="607" t="s">
        <v>430</v>
      </c>
      <c r="BO63" s="607">
        <v>0.55000000000000004</v>
      </c>
      <c r="BP63" s="607" t="s">
        <v>430</v>
      </c>
      <c r="BQ63" s="607" t="s">
        <v>430</v>
      </c>
      <c r="BR63" s="147"/>
      <c r="BS63" s="109">
        <v>7.0299712714059996</v>
      </c>
      <c r="BT63" s="119">
        <v>13.9003858027801</v>
      </c>
      <c r="BU63" s="139"/>
      <c r="BV63" s="113" t="s">
        <v>555</v>
      </c>
    </row>
    <row r="64" spans="1:74" s="107" customFormat="1" x14ac:dyDescent="0.25">
      <c r="A64" s="108" t="s">
        <v>7710</v>
      </c>
      <c r="B64" s="113"/>
      <c r="C64" s="734">
        <v>40359</v>
      </c>
      <c r="D64" s="109"/>
      <c r="E64" s="110">
        <v>260.25</v>
      </c>
      <c r="F64" s="109"/>
      <c r="G64" s="111">
        <v>30.357099999999999</v>
      </c>
      <c r="H64" s="113"/>
      <c r="I64" s="112">
        <v>2.2799999999999998</v>
      </c>
      <c r="J64" s="112">
        <v>7.56</v>
      </c>
      <c r="K64" s="112">
        <v>1.86</v>
      </c>
      <c r="L64" s="112">
        <v>1.97</v>
      </c>
      <c r="M64" s="260"/>
      <c r="N64" s="114">
        <v>6.6967999999999996</v>
      </c>
      <c r="O64" s="112">
        <v>6.6967999999999996</v>
      </c>
      <c r="P64" s="112">
        <v>-2.1804999999999999</v>
      </c>
      <c r="Q64" s="112">
        <v>5.3529</v>
      </c>
      <c r="R64" s="112">
        <v>9.0951000000000004</v>
      </c>
      <c r="S64" s="112">
        <v>4.5513000000000003</v>
      </c>
      <c r="T64" s="112">
        <v>3.3039000000000001</v>
      </c>
      <c r="U64" s="119">
        <v>3.8182999999999998</v>
      </c>
      <c r="V64" s="112">
        <v>4.8314000000000004</v>
      </c>
      <c r="W64" s="112">
        <v>6.9442000000000004</v>
      </c>
      <c r="X64" s="112">
        <v>6.7922000000000002</v>
      </c>
      <c r="Y64" s="278">
        <v>5.7257999999999996</v>
      </c>
      <c r="Z64" s="112">
        <v>6.7286999999999999</v>
      </c>
      <c r="AA64" s="112">
        <v>9.8684999999999992</v>
      </c>
      <c r="AB64" s="112">
        <v>3.1095000000000002</v>
      </c>
      <c r="AC64" s="112">
        <v>4.0606</v>
      </c>
      <c r="AD64" s="112">
        <v>4.1638999999999999</v>
      </c>
      <c r="AE64" s="112">
        <v>9.8684999999999992</v>
      </c>
      <c r="AF64" s="112">
        <v>7.2640000000000002</v>
      </c>
      <c r="AG64" s="555"/>
      <c r="AH64" s="110">
        <v>5</v>
      </c>
      <c r="AI64" s="110">
        <v>5</v>
      </c>
      <c r="AJ64" s="110">
        <v>4</v>
      </c>
      <c r="AK64" s="110">
        <v>1</v>
      </c>
      <c r="AL64" s="110">
        <v>3</v>
      </c>
      <c r="AM64" s="110">
        <v>5</v>
      </c>
      <c r="AN64" s="110">
        <v>7</v>
      </c>
      <c r="AO64" s="562">
        <v>7</v>
      </c>
      <c r="AP64" s="110">
        <v>6</v>
      </c>
      <c r="AQ64" s="110">
        <v>4</v>
      </c>
      <c r="AR64" s="110">
        <v>3</v>
      </c>
      <c r="AS64" s="110">
        <v>3</v>
      </c>
      <c r="AT64" s="110">
        <v>1</v>
      </c>
      <c r="AU64" s="110">
        <v>3</v>
      </c>
      <c r="AV64" s="110">
        <v>10</v>
      </c>
      <c r="AW64" s="110">
        <v>4</v>
      </c>
      <c r="AX64" s="110">
        <v>7</v>
      </c>
      <c r="AY64" s="110">
        <v>3</v>
      </c>
      <c r="AZ64" s="595"/>
      <c r="BA64" s="605">
        <v>11.27</v>
      </c>
      <c r="BB64" s="112">
        <v>75.13</v>
      </c>
      <c r="BC64" s="112">
        <v>7.19</v>
      </c>
      <c r="BD64" s="112">
        <v>1.8</v>
      </c>
      <c r="BE64" s="278" t="s">
        <v>430</v>
      </c>
      <c r="BF64" s="278">
        <v>4.6100000000000003</v>
      </c>
      <c r="BG64" s="113"/>
      <c r="BH64" s="606">
        <v>4.6100000000000003</v>
      </c>
      <c r="BI64" s="112">
        <v>7.43</v>
      </c>
      <c r="BJ64" s="112" t="s">
        <v>430</v>
      </c>
      <c r="BK64" s="112">
        <v>76.69</v>
      </c>
      <c r="BL64" s="112" t="s">
        <v>430</v>
      </c>
      <c r="BM64" s="278">
        <v>11.27</v>
      </c>
      <c r="BN64" s="607" t="s">
        <v>430</v>
      </c>
      <c r="BO64" s="607" t="s">
        <v>430</v>
      </c>
      <c r="BP64" s="607" t="s">
        <v>430</v>
      </c>
      <c r="BQ64" s="607" t="s">
        <v>430</v>
      </c>
      <c r="BR64" s="147"/>
      <c r="BS64" s="109">
        <v>7.1662676907166301</v>
      </c>
      <c r="BT64" s="119">
        <v>10.741394611074099</v>
      </c>
      <c r="BU64" s="139"/>
      <c r="BV64" s="113" t="s">
        <v>555</v>
      </c>
    </row>
    <row r="65" spans="1:74" s="107" customFormat="1" x14ac:dyDescent="0.25">
      <c r="A65" s="108" t="s">
        <v>7711</v>
      </c>
      <c r="B65" s="113"/>
      <c r="C65" s="734">
        <v>39801</v>
      </c>
      <c r="D65" s="109"/>
      <c r="E65" s="110">
        <v>272.77999999999997</v>
      </c>
      <c r="F65" s="109"/>
      <c r="G65" s="111">
        <v>27.767099999999999</v>
      </c>
      <c r="H65" s="113"/>
      <c r="I65" s="112">
        <v>3.27</v>
      </c>
      <c r="J65" s="112">
        <v>7.2</v>
      </c>
      <c r="K65" s="112">
        <v>2.56</v>
      </c>
      <c r="L65" s="112">
        <v>2.7</v>
      </c>
      <c r="M65" s="260"/>
      <c r="N65" s="114">
        <v>6.0058999999999996</v>
      </c>
      <c r="O65" s="112">
        <v>6.0058999999999996</v>
      </c>
      <c r="P65" s="112">
        <v>-3.2279</v>
      </c>
      <c r="Q65" s="112">
        <v>3.6105</v>
      </c>
      <c r="R65" s="112">
        <v>8.4690999999999992</v>
      </c>
      <c r="S65" s="112">
        <v>4.2788000000000004</v>
      </c>
      <c r="T65" s="112">
        <v>3.4447999999999999</v>
      </c>
      <c r="U65" s="119">
        <v>4.0662000000000003</v>
      </c>
      <c r="V65" s="112">
        <v>4.7865000000000002</v>
      </c>
      <c r="W65" s="112">
        <v>7.5617000000000001</v>
      </c>
      <c r="X65" s="112">
        <v>6.9112</v>
      </c>
      <c r="Y65" s="278">
        <v>10.055199999999999</v>
      </c>
      <c r="Z65" s="112">
        <v>5.3855000000000004</v>
      </c>
      <c r="AA65" s="112">
        <v>9.0919000000000008</v>
      </c>
      <c r="AB65" s="112">
        <v>3.2042000000000002</v>
      </c>
      <c r="AC65" s="112">
        <v>4.0438000000000001</v>
      </c>
      <c r="AD65" s="112">
        <v>4.3537999999999997</v>
      </c>
      <c r="AE65" s="112">
        <v>9.0919000000000008</v>
      </c>
      <c r="AF65" s="112">
        <v>6.0578000000000003</v>
      </c>
      <c r="AG65" s="555"/>
      <c r="AH65" s="110">
        <v>6</v>
      </c>
      <c r="AI65" s="110">
        <v>6</v>
      </c>
      <c r="AJ65" s="110">
        <v>6</v>
      </c>
      <c r="AK65" s="110">
        <v>10</v>
      </c>
      <c r="AL65" s="110">
        <v>5</v>
      </c>
      <c r="AM65" s="110">
        <v>7</v>
      </c>
      <c r="AN65" s="110">
        <v>5</v>
      </c>
      <c r="AO65" s="562">
        <v>3</v>
      </c>
      <c r="AP65" s="110">
        <v>7</v>
      </c>
      <c r="AQ65" s="110">
        <v>1</v>
      </c>
      <c r="AR65" s="110">
        <v>1</v>
      </c>
      <c r="AS65" s="110">
        <v>1</v>
      </c>
      <c r="AT65" s="110">
        <v>5</v>
      </c>
      <c r="AU65" s="110">
        <v>4</v>
      </c>
      <c r="AV65" s="110">
        <v>7</v>
      </c>
      <c r="AW65" s="110">
        <v>6</v>
      </c>
      <c r="AX65" s="110">
        <v>4</v>
      </c>
      <c r="AY65" s="110">
        <v>4</v>
      </c>
      <c r="AZ65" s="595"/>
      <c r="BA65" s="605">
        <v>22.57</v>
      </c>
      <c r="BB65" s="112">
        <v>51.54</v>
      </c>
      <c r="BC65" s="112">
        <v>13.32</v>
      </c>
      <c r="BD65" s="112">
        <v>2.89</v>
      </c>
      <c r="BE65" s="278" t="s">
        <v>430</v>
      </c>
      <c r="BF65" s="278">
        <v>9.68</v>
      </c>
      <c r="BG65" s="113"/>
      <c r="BH65" s="606">
        <v>9.68</v>
      </c>
      <c r="BI65" s="112">
        <v>12.29</v>
      </c>
      <c r="BJ65" s="112">
        <v>5.05</v>
      </c>
      <c r="BK65" s="112">
        <v>50.41</v>
      </c>
      <c r="BL65" s="112" t="s">
        <v>430</v>
      </c>
      <c r="BM65" s="278">
        <v>21.91</v>
      </c>
      <c r="BN65" s="607" t="s">
        <v>430</v>
      </c>
      <c r="BO65" s="607">
        <v>0.66</v>
      </c>
      <c r="BP65" s="607" t="s">
        <v>430</v>
      </c>
      <c r="BQ65" s="607" t="s">
        <v>430</v>
      </c>
      <c r="BR65" s="147"/>
      <c r="BS65" s="109">
        <v>10.5011396278998</v>
      </c>
      <c r="BT65" s="119">
        <v>10.0580682879884</v>
      </c>
      <c r="BU65" s="139"/>
      <c r="BV65" s="113" t="s">
        <v>555</v>
      </c>
    </row>
    <row r="66" spans="1:74" s="107" customFormat="1" x14ac:dyDescent="0.25">
      <c r="A66" s="108" t="s">
        <v>7712</v>
      </c>
      <c r="B66" s="113"/>
      <c r="C66" s="734">
        <v>37750</v>
      </c>
      <c r="D66" s="109"/>
      <c r="E66" s="110">
        <v>190.36</v>
      </c>
      <c r="F66" s="109"/>
      <c r="G66" s="111">
        <v>46.0946</v>
      </c>
      <c r="H66" s="113"/>
      <c r="I66" s="112">
        <v>2.0099999999999998</v>
      </c>
      <c r="J66" s="112">
        <v>7.46</v>
      </c>
      <c r="K66" s="112">
        <v>1.72</v>
      </c>
      <c r="L66" s="112">
        <v>1.81</v>
      </c>
      <c r="M66" s="260"/>
      <c r="N66" s="114">
        <v>5.07</v>
      </c>
      <c r="O66" s="112">
        <v>5.07</v>
      </c>
      <c r="P66" s="112">
        <v>-0.59950000000000003</v>
      </c>
      <c r="Q66" s="112">
        <v>4.9413999999999998</v>
      </c>
      <c r="R66" s="112">
        <v>8.3710000000000004</v>
      </c>
      <c r="S66" s="112">
        <v>4.8560999999999996</v>
      </c>
      <c r="T66" s="112">
        <v>4.0652999999999997</v>
      </c>
      <c r="U66" s="119">
        <v>4.3122999999999996</v>
      </c>
      <c r="V66" s="112">
        <v>5.0579999999999998</v>
      </c>
      <c r="W66" s="112">
        <v>7.1444000000000001</v>
      </c>
      <c r="X66" s="112">
        <v>6.8724999999999996</v>
      </c>
      <c r="Y66" s="278">
        <v>5.9050000000000002</v>
      </c>
      <c r="Z66" s="112">
        <v>5.6288999999999998</v>
      </c>
      <c r="AA66" s="112">
        <v>8.5915999999999997</v>
      </c>
      <c r="AB66" s="112">
        <v>3.8837999999999999</v>
      </c>
      <c r="AC66" s="112">
        <v>4.5814000000000004</v>
      </c>
      <c r="AD66" s="112">
        <v>4.5735000000000001</v>
      </c>
      <c r="AE66" s="112">
        <v>8.5915999999999997</v>
      </c>
      <c r="AF66" s="112">
        <v>6.8746999999999998</v>
      </c>
      <c r="AG66" s="555"/>
      <c r="AH66" s="110">
        <v>7</v>
      </c>
      <c r="AI66" s="110">
        <v>7</v>
      </c>
      <c r="AJ66" s="110">
        <v>1</v>
      </c>
      <c r="AK66" s="110">
        <v>2</v>
      </c>
      <c r="AL66" s="110">
        <v>6</v>
      </c>
      <c r="AM66" s="110">
        <v>3</v>
      </c>
      <c r="AN66" s="110">
        <v>1</v>
      </c>
      <c r="AO66" s="562">
        <v>1</v>
      </c>
      <c r="AP66" s="110">
        <v>1</v>
      </c>
      <c r="AQ66" s="110">
        <v>2</v>
      </c>
      <c r="AR66" s="110">
        <v>2</v>
      </c>
      <c r="AS66" s="110">
        <v>2</v>
      </c>
      <c r="AT66" s="110">
        <v>3</v>
      </c>
      <c r="AU66" s="110">
        <v>8</v>
      </c>
      <c r="AV66" s="110">
        <v>1</v>
      </c>
      <c r="AW66" s="110">
        <v>1</v>
      </c>
      <c r="AX66" s="110">
        <v>1</v>
      </c>
      <c r="AY66" s="110">
        <v>8</v>
      </c>
      <c r="AZ66" s="595"/>
      <c r="BA66" s="605">
        <v>18.420000000000002</v>
      </c>
      <c r="BB66" s="112">
        <v>57.36</v>
      </c>
      <c r="BC66" s="112">
        <v>13.18</v>
      </c>
      <c r="BD66" s="112">
        <v>2.62</v>
      </c>
      <c r="BE66" s="278" t="s">
        <v>430</v>
      </c>
      <c r="BF66" s="278">
        <v>8.41</v>
      </c>
      <c r="BG66" s="113"/>
      <c r="BH66" s="606">
        <v>8.41</v>
      </c>
      <c r="BI66" s="112">
        <v>14.85</v>
      </c>
      <c r="BJ66" s="112" t="s">
        <v>430</v>
      </c>
      <c r="BK66" s="112">
        <v>58.32</v>
      </c>
      <c r="BL66" s="112" t="s">
        <v>430</v>
      </c>
      <c r="BM66" s="278">
        <v>18.420000000000002</v>
      </c>
      <c r="BN66" s="607" t="s">
        <v>430</v>
      </c>
      <c r="BO66" s="607" t="s">
        <v>430</v>
      </c>
      <c r="BP66" s="607" t="s">
        <v>430</v>
      </c>
      <c r="BQ66" s="607" t="s">
        <v>430</v>
      </c>
      <c r="BR66" s="147"/>
      <c r="BS66" s="109">
        <v>13.1473261526295</v>
      </c>
      <c r="BT66" s="119">
        <v>7.9146110915829198</v>
      </c>
      <c r="BU66" s="139"/>
      <c r="BV66" s="113" t="s">
        <v>555</v>
      </c>
    </row>
    <row r="67" spans="1:74" s="107" customFormat="1" x14ac:dyDescent="0.25">
      <c r="A67" s="108" t="s">
        <v>7713</v>
      </c>
      <c r="B67" s="113"/>
      <c r="C67" s="734">
        <v>43497</v>
      </c>
      <c r="D67" s="109"/>
      <c r="E67" s="110">
        <v>138.184</v>
      </c>
      <c r="F67" s="109"/>
      <c r="G67" s="111">
        <v>15.097300000000001</v>
      </c>
      <c r="H67" s="113"/>
      <c r="I67" s="112">
        <v>2.81</v>
      </c>
      <c r="J67" s="112">
        <v>7.43</v>
      </c>
      <c r="K67" s="112">
        <v>2.41</v>
      </c>
      <c r="L67" s="112">
        <v>2.5499999999999998</v>
      </c>
      <c r="M67" s="260"/>
      <c r="N67" s="114">
        <v>4.0308000000000002</v>
      </c>
      <c r="O67" s="112">
        <v>4.0308000000000002</v>
      </c>
      <c r="P67" s="112">
        <v>-5.0720999999999998</v>
      </c>
      <c r="Q67" s="112">
        <v>3.6141999999999999</v>
      </c>
      <c r="R67" s="112">
        <v>9.6714000000000002</v>
      </c>
      <c r="S67" s="112">
        <v>4.2782</v>
      </c>
      <c r="T67" s="112">
        <v>3.1985000000000001</v>
      </c>
      <c r="U67" s="119">
        <v>3.5567000000000002</v>
      </c>
      <c r="V67" s="112">
        <v>4.5263999999999998</v>
      </c>
      <c r="W67" s="112">
        <v>6.6551999999999998</v>
      </c>
      <c r="X67" s="112">
        <v>6.4131</v>
      </c>
      <c r="Y67" s="278">
        <v>5.1177999999999999</v>
      </c>
      <c r="Z67" s="112" t="s">
        <v>430</v>
      </c>
      <c r="AA67" s="112">
        <v>10.5128</v>
      </c>
      <c r="AB67" s="112">
        <v>3.1537999999999999</v>
      </c>
      <c r="AC67" s="112">
        <v>3.835</v>
      </c>
      <c r="AD67" s="112">
        <v>3.9228999999999998</v>
      </c>
      <c r="AE67" s="112">
        <v>10.5128</v>
      </c>
      <c r="AF67" s="112">
        <v>5.8559999999999999</v>
      </c>
      <c r="AG67" s="555"/>
      <c r="AH67" s="110">
        <v>9</v>
      </c>
      <c r="AI67" s="110">
        <v>9</v>
      </c>
      <c r="AJ67" s="110">
        <v>10</v>
      </c>
      <c r="AK67" s="110">
        <v>9</v>
      </c>
      <c r="AL67" s="110">
        <v>1</v>
      </c>
      <c r="AM67" s="110">
        <v>8</v>
      </c>
      <c r="AN67" s="110">
        <v>9</v>
      </c>
      <c r="AO67" s="562">
        <v>10</v>
      </c>
      <c r="AP67" s="110">
        <v>10</v>
      </c>
      <c r="AQ67" s="110">
        <v>8</v>
      </c>
      <c r="AR67" s="110">
        <v>7</v>
      </c>
      <c r="AS67" s="110">
        <v>7</v>
      </c>
      <c r="AT67" s="110" t="s">
        <v>430</v>
      </c>
      <c r="AU67" s="110">
        <v>1</v>
      </c>
      <c r="AV67" s="110">
        <v>8</v>
      </c>
      <c r="AW67" s="110">
        <v>9</v>
      </c>
      <c r="AX67" s="110">
        <v>10</v>
      </c>
      <c r="AY67" s="110">
        <v>1</v>
      </c>
      <c r="AZ67" s="595"/>
      <c r="BA67" s="605">
        <v>26.9</v>
      </c>
      <c r="BB67" s="112">
        <v>51.9</v>
      </c>
      <c r="BC67" s="112">
        <v>8.1300000000000008</v>
      </c>
      <c r="BD67" s="112">
        <v>5.69</v>
      </c>
      <c r="BE67" s="278" t="s">
        <v>430</v>
      </c>
      <c r="BF67" s="278">
        <v>7.38</v>
      </c>
      <c r="BG67" s="113"/>
      <c r="BH67" s="606">
        <v>7.38</v>
      </c>
      <c r="BI67" s="112">
        <v>5.04</v>
      </c>
      <c r="BJ67" s="112" t="s">
        <v>430</v>
      </c>
      <c r="BK67" s="112">
        <v>60.69</v>
      </c>
      <c r="BL67" s="112" t="s">
        <v>430</v>
      </c>
      <c r="BM67" s="278">
        <v>26.9</v>
      </c>
      <c r="BN67" s="607" t="s">
        <v>430</v>
      </c>
      <c r="BO67" s="607" t="s">
        <v>430</v>
      </c>
      <c r="BP67" s="607" t="s">
        <v>430</v>
      </c>
      <c r="BQ67" s="607" t="s">
        <v>430</v>
      </c>
      <c r="BR67" s="147"/>
      <c r="BS67" s="109">
        <v>13.8689841986131</v>
      </c>
      <c r="BT67" s="119" t="s">
        <v>430</v>
      </c>
      <c r="BU67" s="139"/>
      <c r="BV67" s="113" t="s">
        <v>555</v>
      </c>
    </row>
    <row r="68" spans="1:74" s="107" customFormat="1" x14ac:dyDescent="0.25">
      <c r="A68" s="108" t="s">
        <v>7714</v>
      </c>
      <c r="B68" s="113"/>
      <c r="C68" s="734">
        <v>45688</v>
      </c>
      <c r="D68" s="109"/>
      <c r="E68" s="110">
        <v>85.5398</v>
      </c>
      <c r="F68" s="109"/>
      <c r="G68" s="111">
        <v>10.7727</v>
      </c>
      <c r="H68" s="113"/>
      <c r="I68" s="112">
        <v>2.83</v>
      </c>
      <c r="J68" s="112">
        <v>7.15</v>
      </c>
      <c r="K68" s="112">
        <v>2.2200000000000002</v>
      </c>
      <c r="L68" s="112">
        <v>2.36</v>
      </c>
      <c r="M68" s="260"/>
      <c r="N68" s="114">
        <v>7.0063000000000004</v>
      </c>
      <c r="O68" s="112">
        <v>7.0063000000000004</v>
      </c>
      <c r="P68" s="112">
        <v>-2.8058999999999998</v>
      </c>
      <c r="Q68" s="112">
        <v>3.9508000000000001</v>
      </c>
      <c r="R68" s="112">
        <v>7.7450999999999999</v>
      </c>
      <c r="S68" s="112">
        <v>4.6185</v>
      </c>
      <c r="T68" s="112">
        <v>3.1002999999999998</v>
      </c>
      <c r="U68" s="119">
        <v>3.8065000000000002</v>
      </c>
      <c r="V68" s="112">
        <v>4.9077999999999999</v>
      </c>
      <c r="W68" s="112" t="s">
        <v>430</v>
      </c>
      <c r="X68" s="112" t="s">
        <v>430</v>
      </c>
      <c r="Y68" s="278" t="s">
        <v>430</v>
      </c>
      <c r="Z68" s="112" t="s">
        <v>430</v>
      </c>
      <c r="AA68" s="112">
        <v>8.1046999999999993</v>
      </c>
      <c r="AB68" s="112">
        <v>3.2094999999999998</v>
      </c>
      <c r="AC68" s="112">
        <v>3.9878999999999998</v>
      </c>
      <c r="AD68" s="112">
        <v>4.2201000000000004</v>
      </c>
      <c r="AE68" s="112">
        <v>8.1046999999999993</v>
      </c>
      <c r="AF68" s="112">
        <v>6.2088000000000001</v>
      </c>
      <c r="AG68" s="555"/>
      <c r="AH68" s="110">
        <v>4</v>
      </c>
      <c r="AI68" s="110">
        <v>4</v>
      </c>
      <c r="AJ68" s="110">
        <v>5</v>
      </c>
      <c r="AK68" s="110">
        <v>7</v>
      </c>
      <c r="AL68" s="110">
        <v>9</v>
      </c>
      <c r="AM68" s="110">
        <v>4</v>
      </c>
      <c r="AN68" s="110">
        <v>10</v>
      </c>
      <c r="AO68" s="562">
        <v>9</v>
      </c>
      <c r="AP68" s="110">
        <v>3</v>
      </c>
      <c r="AQ68" s="110" t="s">
        <v>430</v>
      </c>
      <c r="AR68" s="110" t="s">
        <v>430</v>
      </c>
      <c r="AS68" s="110" t="s">
        <v>430</v>
      </c>
      <c r="AT68" s="110" t="s">
        <v>430</v>
      </c>
      <c r="AU68" s="110">
        <v>9</v>
      </c>
      <c r="AV68" s="110">
        <v>6</v>
      </c>
      <c r="AW68" s="110">
        <v>7</v>
      </c>
      <c r="AX68" s="110">
        <v>6</v>
      </c>
      <c r="AY68" s="110">
        <v>9</v>
      </c>
      <c r="AZ68" s="595"/>
      <c r="BA68" s="605">
        <v>9.84</v>
      </c>
      <c r="BB68" s="112">
        <v>55.55</v>
      </c>
      <c r="BC68" s="112" t="s">
        <v>430</v>
      </c>
      <c r="BD68" s="112" t="s">
        <v>430</v>
      </c>
      <c r="BE68" s="278" t="s">
        <v>430</v>
      </c>
      <c r="BF68" s="278">
        <v>34.6</v>
      </c>
      <c r="BG68" s="113"/>
      <c r="BH68" s="606">
        <v>34.6</v>
      </c>
      <c r="BI68" s="112" t="s">
        <v>430</v>
      </c>
      <c r="BJ68" s="112" t="s">
        <v>430</v>
      </c>
      <c r="BK68" s="112">
        <v>55.55</v>
      </c>
      <c r="BL68" s="112" t="s">
        <v>430</v>
      </c>
      <c r="BM68" s="278">
        <v>9.84</v>
      </c>
      <c r="BN68" s="607" t="s">
        <v>430</v>
      </c>
      <c r="BO68" s="607" t="s">
        <v>430</v>
      </c>
      <c r="BP68" s="607" t="s">
        <v>430</v>
      </c>
      <c r="BQ68" s="607" t="s">
        <v>430</v>
      </c>
      <c r="BR68" s="147"/>
      <c r="BS68" s="109" t="s">
        <v>430</v>
      </c>
      <c r="BT68" s="119" t="s">
        <v>430</v>
      </c>
      <c r="BU68" s="139"/>
      <c r="BV68" s="113" t="s">
        <v>555</v>
      </c>
    </row>
    <row r="69" spans="1:74" s="107" customFormat="1" x14ac:dyDescent="0.25">
      <c r="A69" s="108" t="s">
        <v>7715</v>
      </c>
      <c r="B69" s="113"/>
      <c r="C69" s="734">
        <v>41530</v>
      </c>
      <c r="D69" s="109"/>
      <c r="E69" s="110">
        <v>95.622100000000003</v>
      </c>
      <c r="F69" s="109"/>
      <c r="G69" s="111">
        <v>2160.6844000000001</v>
      </c>
      <c r="H69" s="113"/>
      <c r="I69" s="112">
        <v>1.62</v>
      </c>
      <c r="J69" s="112">
        <v>7.3</v>
      </c>
      <c r="K69" s="112">
        <v>1.4</v>
      </c>
      <c r="L69" s="112">
        <v>1.5</v>
      </c>
      <c r="M69" s="260"/>
      <c r="N69" s="114">
        <v>7.8162000000000003</v>
      </c>
      <c r="O69" s="112">
        <v>7.8162000000000003</v>
      </c>
      <c r="P69" s="112">
        <v>-3.2942</v>
      </c>
      <c r="Q69" s="112">
        <v>4.2214999999999998</v>
      </c>
      <c r="R69" s="112">
        <v>7.5198999999999998</v>
      </c>
      <c r="S69" s="112">
        <v>4.0975999999999999</v>
      </c>
      <c r="T69" s="112">
        <v>3.2624</v>
      </c>
      <c r="U69" s="119">
        <v>3.8142</v>
      </c>
      <c r="V69" s="112">
        <v>4.8356000000000003</v>
      </c>
      <c r="W69" s="112">
        <v>6.6508000000000003</v>
      </c>
      <c r="X69" s="112">
        <v>6.1487999999999996</v>
      </c>
      <c r="Y69" s="278">
        <v>4.9273999999999996</v>
      </c>
      <c r="Z69" s="112">
        <v>5.5494000000000003</v>
      </c>
      <c r="AA69" s="112">
        <v>7.3532999999999999</v>
      </c>
      <c r="AB69" s="112">
        <v>3.1225999999999998</v>
      </c>
      <c r="AC69" s="112">
        <v>3.7823000000000002</v>
      </c>
      <c r="AD69" s="112">
        <v>4.1441999999999997</v>
      </c>
      <c r="AE69" s="112">
        <v>7.3532999999999999</v>
      </c>
      <c r="AF69" s="112">
        <v>6.2911999999999999</v>
      </c>
      <c r="AG69" s="555"/>
      <c r="AH69" s="110">
        <v>2</v>
      </c>
      <c r="AI69" s="110">
        <v>2</v>
      </c>
      <c r="AJ69" s="110">
        <v>7</v>
      </c>
      <c r="AK69" s="110">
        <v>6</v>
      </c>
      <c r="AL69" s="110">
        <v>10</v>
      </c>
      <c r="AM69" s="110">
        <v>10</v>
      </c>
      <c r="AN69" s="110">
        <v>8</v>
      </c>
      <c r="AO69" s="562">
        <v>8</v>
      </c>
      <c r="AP69" s="110">
        <v>5</v>
      </c>
      <c r="AQ69" s="110">
        <v>9</v>
      </c>
      <c r="AR69" s="110">
        <v>10</v>
      </c>
      <c r="AS69" s="110">
        <v>8</v>
      </c>
      <c r="AT69" s="110">
        <v>4</v>
      </c>
      <c r="AU69" s="110">
        <v>10</v>
      </c>
      <c r="AV69" s="110">
        <v>9</v>
      </c>
      <c r="AW69" s="110">
        <v>10</v>
      </c>
      <c r="AX69" s="110">
        <v>9</v>
      </c>
      <c r="AY69" s="110">
        <v>10</v>
      </c>
      <c r="AZ69" s="595"/>
      <c r="BA69" s="605">
        <v>0.57999999999999996</v>
      </c>
      <c r="BB69" s="112">
        <v>84.02</v>
      </c>
      <c r="BC69" s="112" t="s">
        <v>430</v>
      </c>
      <c r="BD69" s="112" t="s">
        <v>430</v>
      </c>
      <c r="BE69" s="278" t="s">
        <v>430</v>
      </c>
      <c r="BF69" s="278">
        <v>15.4</v>
      </c>
      <c r="BG69" s="113"/>
      <c r="BH69" s="606">
        <v>15.4</v>
      </c>
      <c r="BI69" s="112">
        <v>5.34</v>
      </c>
      <c r="BJ69" s="112" t="s">
        <v>430</v>
      </c>
      <c r="BK69" s="112">
        <v>78.680000000000007</v>
      </c>
      <c r="BL69" s="112" t="s">
        <v>430</v>
      </c>
      <c r="BM69" s="278">
        <v>0.57999999999999996</v>
      </c>
      <c r="BN69" s="607" t="s">
        <v>430</v>
      </c>
      <c r="BO69" s="607" t="s">
        <v>430</v>
      </c>
      <c r="BP69" s="607" t="s">
        <v>430</v>
      </c>
      <c r="BQ69" s="607" t="s">
        <v>430</v>
      </c>
      <c r="BR69" s="147"/>
      <c r="BS69" s="109">
        <v>10.2853032979429</v>
      </c>
      <c r="BT69" s="119">
        <v>16.1257793167748</v>
      </c>
      <c r="BU69" s="139"/>
      <c r="BV69" s="113" t="s">
        <v>555</v>
      </c>
    </row>
    <row r="70" spans="1:74" s="107" customFormat="1" x14ac:dyDescent="0.25">
      <c r="A70" s="108" t="s">
        <v>7716</v>
      </c>
      <c r="B70" s="113"/>
      <c r="C70" s="734">
        <v>44250</v>
      </c>
      <c r="D70" s="109"/>
      <c r="E70" s="110">
        <v>86.76</v>
      </c>
      <c r="F70" s="109"/>
      <c r="G70" s="111">
        <v>13.2447</v>
      </c>
      <c r="H70" s="113"/>
      <c r="I70" s="112">
        <v>2.31</v>
      </c>
      <c r="J70" s="112">
        <v>7.76</v>
      </c>
      <c r="K70" s="112">
        <v>1.78</v>
      </c>
      <c r="L70" s="112">
        <v>1.87</v>
      </c>
      <c r="M70" s="260"/>
      <c r="N70" s="114">
        <v>2.7564000000000002</v>
      </c>
      <c r="O70" s="112">
        <v>2.7564000000000002</v>
      </c>
      <c r="P70" s="112">
        <v>-5.1128999999999998</v>
      </c>
      <c r="Q70" s="112">
        <v>3.7256999999999998</v>
      </c>
      <c r="R70" s="112">
        <v>8.1906999999999996</v>
      </c>
      <c r="S70" s="112">
        <v>4.9748000000000001</v>
      </c>
      <c r="T70" s="112">
        <v>3.8772000000000002</v>
      </c>
      <c r="U70" s="119">
        <v>4.1035000000000004</v>
      </c>
      <c r="V70" s="112">
        <v>4.8966000000000003</v>
      </c>
      <c r="W70" s="112">
        <v>6.8578000000000001</v>
      </c>
      <c r="X70" s="112">
        <v>6.6482999999999999</v>
      </c>
      <c r="Y70" s="278">
        <v>5.5457999999999998</v>
      </c>
      <c r="Z70" s="112" t="s">
        <v>430</v>
      </c>
      <c r="AA70" s="112">
        <v>8.7628000000000004</v>
      </c>
      <c r="AB70" s="112">
        <v>3.6964999999999999</v>
      </c>
      <c r="AC70" s="112">
        <v>4.2229000000000001</v>
      </c>
      <c r="AD70" s="112">
        <v>4.4221000000000004</v>
      </c>
      <c r="AE70" s="112">
        <v>8.7628000000000004</v>
      </c>
      <c r="AF70" s="112">
        <v>5.58</v>
      </c>
      <c r="AG70" s="555"/>
      <c r="AH70" s="110">
        <v>11</v>
      </c>
      <c r="AI70" s="110">
        <v>11</v>
      </c>
      <c r="AJ70" s="110">
        <v>11</v>
      </c>
      <c r="AK70" s="110">
        <v>8</v>
      </c>
      <c r="AL70" s="110">
        <v>8</v>
      </c>
      <c r="AM70" s="110">
        <v>2</v>
      </c>
      <c r="AN70" s="110">
        <v>2</v>
      </c>
      <c r="AO70" s="562">
        <v>2</v>
      </c>
      <c r="AP70" s="110">
        <v>4</v>
      </c>
      <c r="AQ70" s="110">
        <v>5</v>
      </c>
      <c r="AR70" s="110">
        <v>4</v>
      </c>
      <c r="AS70" s="110">
        <v>4</v>
      </c>
      <c r="AT70" s="110" t="s">
        <v>430</v>
      </c>
      <c r="AU70" s="110">
        <v>6</v>
      </c>
      <c r="AV70" s="110">
        <v>3</v>
      </c>
      <c r="AW70" s="110">
        <v>2</v>
      </c>
      <c r="AX70" s="110">
        <v>2</v>
      </c>
      <c r="AY70" s="110">
        <v>6</v>
      </c>
      <c r="AZ70" s="595"/>
      <c r="BA70" s="605">
        <v>8.74</v>
      </c>
      <c r="BB70" s="112">
        <v>56.94</v>
      </c>
      <c r="BC70" s="112">
        <v>15.45</v>
      </c>
      <c r="BD70" s="112">
        <v>13.56</v>
      </c>
      <c r="BE70" s="278" t="s">
        <v>430</v>
      </c>
      <c r="BF70" s="278">
        <v>5.32</v>
      </c>
      <c r="BG70" s="113"/>
      <c r="BH70" s="606">
        <v>5.32</v>
      </c>
      <c r="BI70" s="112">
        <v>13.61</v>
      </c>
      <c r="BJ70" s="112" t="s">
        <v>430</v>
      </c>
      <c r="BK70" s="112">
        <v>72.34</v>
      </c>
      <c r="BL70" s="112" t="s">
        <v>430</v>
      </c>
      <c r="BM70" s="278">
        <v>8.74</v>
      </c>
      <c r="BN70" s="607" t="s">
        <v>430</v>
      </c>
      <c r="BO70" s="607" t="s">
        <v>430</v>
      </c>
      <c r="BP70" s="607" t="s">
        <v>430</v>
      </c>
      <c r="BQ70" s="607" t="s">
        <v>430</v>
      </c>
      <c r="BR70" s="147"/>
      <c r="BS70" s="109">
        <v>5.6609888294338999</v>
      </c>
      <c r="BT70" s="119">
        <v>6.8333768893166704</v>
      </c>
      <c r="BU70" s="139"/>
      <c r="BV70" s="113" t="s">
        <v>555</v>
      </c>
    </row>
    <row r="71" spans="1:74" s="107" customFormat="1" x14ac:dyDescent="0.25">
      <c r="A71" s="108" t="s">
        <v>7717</v>
      </c>
      <c r="B71" s="113"/>
      <c r="C71" s="734">
        <v>44414</v>
      </c>
      <c r="D71" s="109"/>
      <c r="E71" s="110">
        <v>82.54</v>
      </c>
      <c r="F71" s="109"/>
      <c r="G71" s="111">
        <v>1299.6917000000001</v>
      </c>
      <c r="H71" s="113"/>
      <c r="I71" s="112">
        <v>1.75</v>
      </c>
      <c r="J71" s="112">
        <v>7.17</v>
      </c>
      <c r="K71" s="112">
        <v>1.54</v>
      </c>
      <c r="L71" s="112">
        <v>1.65</v>
      </c>
      <c r="M71" s="260"/>
      <c r="N71" s="114">
        <v>7.7682000000000002</v>
      </c>
      <c r="O71" s="112">
        <v>7.7682000000000002</v>
      </c>
      <c r="P71" s="112">
        <v>-1.9819</v>
      </c>
      <c r="Q71" s="112">
        <v>4.5362</v>
      </c>
      <c r="R71" s="112">
        <v>8.4852000000000007</v>
      </c>
      <c r="S71" s="112">
        <v>4.2423999999999999</v>
      </c>
      <c r="T71" s="112">
        <v>3.5047000000000001</v>
      </c>
      <c r="U71" s="119">
        <v>4.0269000000000004</v>
      </c>
      <c r="V71" s="112">
        <v>5.0015000000000001</v>
      </c>
      <c r="W71" s="112">
        <v>6.9455999999999998</v>
      </c>
      <c r="X71" s="112">
        <v>6.5750000000000002</v>
      </c>
      <c r="Y71" s="278" t="s">
        <v>430</v>
      </c>
      <c r="Z71" s="112" t="s">
        <v>430</v>
      </c>
      <c r="AA71" s="112">
        <v>8.6964000000000006</v>
      </c>
      <c r="AB71" s="112">
        <v>3.3018000000000001</v>
      </c>
      <c r="AC71" s="112">
        <v>4.0575999999999999</v>
      </c>
      <c r="AD71" s="112">
        <v>4.3680000000000003</v>
      </c>
      <c r="AE71" s="112">
        <v>8.6964000000000006</v>
      </c>
      <c r="AF71" s="112">
        <v>5.7031999999999998</v>
      </c>
      <c r="AG71" s="555"/>
      <c r="AH71" s="110">
        <v>3</v>
      </c>
      <c r="AI71" s="110">
        <v>3</v>
      </c>
      <c r="AJ71" s="110">
        <v>3</v>
      </c>
      <c r="AK71" s="110">
        <v>5</v>
      </c>
      <c r="AL71" s="110">
        <v>4</v>
      </c>
      <c r="AM71" s="110">
        <v>9</v>
      </c>
      <c r="AN71" s="110">
        <v>4</v>
      </c>
      <c r="AO71" s="562">
        <v>5</v>
      </c>
      <c r="AP71" s="110">
        <v>2</v>
      </c>
      <c r="AQ71" s="110">
        <v>3</v>
      </c>
      <c r="AR71" s="110">
        <v>5</v>
      </c>
      <c r="AS71" s="110" t="s">
        <v>430</v>
      </c>
      <c r="AT71" s="110" t="s">
        <v>430</v>
      </c>
      <c r="AU71" s="110">
        <v>7</v>
      </c>
      <c r="AV71" s="110">
        <v>4</v>
      </c>
      <c r="AW71" s="110">
        <v>5</v>
      </c>
      <c r="AX71" s="110">
        <v>3</v>
      </c>
      <c r="AY71" s="110">
        <v>7</v>
      </c>
      <c r="AZ71" s="595"/>
      <c r="BA71" s="605">
        <v>2.4</v>
      </c>
      <c r="BB71" s="112">
        <v>81.849999999999994</v>
      </c>
      <c r="BC71" s="112" t="s">
        <v>430</v>
      </c>
      <c r="BD71" s="112" t="s">
        <v>430</v>
      </c>
      <c r="BE71" s="278" t="s">
        <v>430</v>
      </c>
      <c r="BF71" s="278">
        <v>15.74</v>
      </c>
      <c r="BG71" s="113"/>
      <c r="BH71" s="606">
        <v>15.74</v>
      </c>
      <c r="BI71" s="112" t="s">
        <v>430</v>
      </c>
      <c r="BJ71" s="112" t="s">
        <v>430</v>
      </c>
      <c r="BK71" s="112">
        <v>81.849999999999994</v>
      </c>
      <c r="BL71" s="112" t="s">
        <v>430</v>
      </c>
      <c r="BM71" s="278" t="s">
        <v>430</v>
      </c>
      <c r="BN71" s="607" t="s">
        <v>430</v>
      </c>
      <c r="BO71" s="607">
        <v>2.4</v>
      </c>
      <c r="BP71" s="607" t="s">
        <v>430</v>
      </c>
      <c r="BQ71" s="607" t="s">
        <v>430</v>
      </c>
      <c r="BR71" s="147"/>
      <c r="BS71" s="109">
        <v>11.670709690000001</v>
      </c>
      <c r="BT71" s="119">
        <v>11.63993533</v>
      </c>
      <c r="BU71" s="139"/>
      <c r="BV71" s="113" t="s">
        <v>555</v>
      </c>
    </row>
    <row r="72" spans="1:74" s="107" customFormat="1" x14ac:dyDescent="0.25">
      <c r="A72" s="108" t="s">
        <v>7718</v>
      </c>
      <c r="B72" s="113"/>
      <c r="C72" s="734">
        <v>44802</v>
      </c>
      <c r="D72" s="109"/>
      <c r="E72" s="110">
        <v>83.860799999999998</v>
      </c>
      <c r="F72" s="109"/>
      <c r="G72" s="111">
        <v>12.4787</v>
      </c>
      <c r="H72" s="113"/>
      <c r="I72" s="112">
        <v>2.16</v>
      </c>
      <c r="J72" s="112">
        <v>7.36</v>
      </c>
      <c r="K72" s="112">
        <v>1.85</v>
      </c>
      <c r="L72" s="112">
        <v>1.95</v>
      </c>
      <c r="M72" s="260"/>
      <c r="N72" s="114">
        <v>4.7793999999999999</v>
      </c>
      <c r="O72" s="112">
        <v>4.7793999999999999</v>
      </c>
      <c r="P72" s="112">
        <v>-4.7591999999999999</v>
      </c>
      <c r="Q72" s="112">
        <v>4.7723000000000004</v>
      </c>
      <c r="R72" s="112">
        <v>9.4062000000000001</v>
      </c>
      <c r="S72" s="112">
        <v>4.4786000000000001</v>
      </c>
      <c r="T72" s="112">
        <v>3.3496999999999999</v>
      </c>
      <c r="U72" s="119">
        <v>3.8184999999999998</v>
      </c>
      <c r="V72" s="112">
        <v>4.7026000000000003</v>
      </c>
      <c r="W72" s="112">
        <v>6.6959999999999997</v>
      </c>
      <c r="X72" s="112">
        <v>6.3186</v>
      </c>
      <c r="Y72" s="278" t="s">
        <v>430</v>
      </c>
      <c r="Z72" s="112" t="s">
        <v>430</v>
      </c>
      <c r="AA72" s="112">
        <v>10.249599999999999</v>
      </c>
      <c r="AB72" s="112">
        <v>3.2561</v>
      </c>
      <c r="AC72" s="112">
        <v>3.9704999999999999</v>
      </c>
      <c r="AD72" s="112">
        <v>4.1444999999999999</v>
      </c>
      <c r="AE72" s="112">
        <v>10.249599999999999</v>
      </c>
      <c r="AF72" s="112">
        <v>6.2317</v>
      </c>
      <c r="AG72" s="555"/>
      <c r="AH72" s="110">
        <v>8</v>
      </c>
      <c r="AI72" s="110">
        <v>8</v>
      </c>
      <c r="AJ72" s="110">
        <v>9</v>
      </c>
      <c r="AK72" s="110">
        <v>3</v>
      </c>
      <c r="AL72" s="110">
        <v>2</v>
      </c>
      <c r="AM72" s="110">
        <v>6</v>
      </c>
      <c r="AN72" s="110">
        <v>6</v>
      </c>
      <c r="AO72" s="562">
        <v>6</v>
      </c>
      <c r="AP72" s="110">
        <v>9</v>
      </c>
      <c r="AQ72" s="110">
        <v>6</v>
      </c>
      <c r="AR72" s="110">
        <v>9</v>
      </c>
      <c r="AS72" s="110" t="s">
        <v>430</v>
      </c>
      <c r="AT72" s="110" t="s">
        <v>430</v>
      </c>
      <c r="AU72" s="110">
        <v>2</v>
      </c>
      <c r="AV72" s="110">
        <v>5</v>
      </c>
      <c r="AW72" s="110">
        <v>8</v>
      </c>
      <c r="AX72" s="110">
        <v>8</v>
      </c>
      <c r="AY72" s="110">
        <v>2</v>
      </c>
      <c r="AZ72" s="595"/>
      <c r="BA72" s="605">
        <v>19.989999999999998</v>
      </c>
      <c r="BB72" s="112">
        <v>73.290000000000006</v>
      </c>
      <c r="BC72" s="112" t="s">
        <v>430</v>
      </c>
      <c r="BD72" s="112" t="s">
        <v>430</v>
      </c>
      <c r="BE72" s="278" t="s">
        <v>430</v>
      </c>
      <c r="BF72" s="278">
        <v>6.72</v>
      </c>
      <c r="BG72" s="113"/>
      <c r="BH72" s="606">
        <v>6.72</v>
      </c>
      <c r="BI72" s="112">
        <v>8.92</v>
      </c>
      <c r="BJ72" s="112" t="s">
        <v>430</v>
      </c>
      <c r="BK72" s="112">
        <v>64.37</v>
      </c>
      <c r="BL72" s="112" t="s">
        <v>430</v>
      </c>
      <c r="BM72" s="278">
        <v>19.989999999999998</v>
      </c>
      <c r="BN72" s="607" t="s">
        <v>430</v>
      </c>
      <c r="BO72" s="607" t="s">
        <v>430</v>
      </c>
      <c r="BP72" s="607" t="s">
        <v>430</v>
      </c>
      <c r="BQ72" s="607" t="s">
        <v>430</v>
      </c>
      <c r="BR72" s="147"/>
      <c r="BS72" s="109">
        <v>6.4541622099999998</v>
      </c>
      <c r="BT72" s="119">
        <v>11.81432227</v>
      </c>
      <c r="BU72" s="139"/>
      <c r="BV72" s="113" t="s">
        <v>555</v>
      </c>
    </row>
    <row r="73" spans="1:74" s="107" customFormat="1" x14ac:dyDescent="0.25">
      <c r="A73" s="108" t="s">
        <v>7719</v>
      </c>
      <c r="B73" s="113"/>
      <c r="C73" s="734">
        <v>37287</v>
      </c>
      <c r="D73" s="109"/>
      <c r="E73" s="857">
        <v>36.54</v>
      </c>
      <c r="F73" s="109"/>
      <c r="G73" s="111" t="s">
        <v>430</v>
      </c>
      <c r="H73" s="113"/>
      <c r="I73" s="112" t="s">
        <v>430</v>
      </c>
      <c r="J73" s="112" t="s">
        <v>430</v>
      </c>
      <c r="K73" s="112" t="s">
        <v>430</v>
      </c>
      <c r="L73" s="112" t="s">
        <v>430</v>
      </c>
      <c r="M73" s="260"/>
      <c r="N73" s="114" t="s">
        <v>430</v>
      </c>
      <c r="O73" s="112" t="s">
        <v>430</v>
      </c>
      <c r="P73" s="112" t="s">
        <v>430</v>
      </c>
      <c r="Q73" s="112" t="s">
        <v>430</v>
      </c>
      <c r="R73" s="112" t="s">
        <v>430</v>
      </c>
      <c r="S73" s="112" t="s">
        <v>430</v>
      </c>
      <c r="T73" s="112" t="s">
        <v>430</v>
      </c>
      <c r="U73" s="119" t="s">
        <v>430</v>
      </c>
      <c r="V73" s="112" t="s">
        <v>430</v>
      </c>
      <c r="W73" s="112" t="s">
        <v>430</v>
      </c>
      <c r="X73" s="112" t="s">
        <v>430</v>
      </c>
      <c r="Y73" s="278" t="s">
        <v>430</v>
      </c>
      <c r="Z73" s="112" t="s">
        <v>430</v>
      </c>
      <c r="AA73" s="112" t="s">
        <v>430</v>
      </c>
      <c r="AB73" s="112" t="s">
        <v>430</v>
      </c>
      <c r="AC73" s="112" t="s">
        <v>430</v>
      </c>
      <c r="AD73" s="112" t="s">
        <v>430</v>
      </c>
      <c r="AE73" s="112" t="s">
        <v>430</v>
      </c>
      <c r="AF73" s="112" t="s">
        <v>430</v>
      </c>
      <c r="AG73" s="555"/>
      <c r="AH73" s="110" t="s">
        <v>430</v>
      </c>
      <c r="AI73" s="110" t="s">
        <v>430</v>
      </c>
      <c r="AJ73" s="110" t="s">
        <v>430</v>
      </c>
      <c r="AK73" s="110" t="s">
        <v>430</v>
      </c>
      <c r="AL73" s="110" t="s">
        <v>430</v>
      </c>
      <c r="AM73" s="110" t="s">
        <v>430</v>
      </c>
      <c r="AN73" s="110" t="s">
        <v>430</v>
      </c>
      <c r="AO73" s="562" t="s">
        <v>430</v>
      </c>
      <c r="AP73" s="110" t="s">
        <v>430</v>
      </c>
      <c r="AQ73" s="110" t="s">
        <v>430</v>
      </c>
      <c r="AR73" s="110" t="s">
        <v>430</v>
      </c>
      <c r="AS73" s="110" t="s">
        <v>430</v>
      </c>
      <c r="AT73" s="110" t="s">
        <v>430</v>
      </c>
      <c r="AU73" s="110" t="s">
        <v>430</v>
      </c>
      <c r="AV73" s="110" t="s">
        <v>430</v>
      </c>
      <c r="AW73" s="110" t="s">
        <v>430</v>
      </c>
      <c r="AX73" s="110" t="s">
        <v>430</v>
      </c>
      <c r="AY73" s="110" t="s">
        <v>430</v>
      </c>
      <c r="AZ73" s="595"/>
      <c r="BA73" s="605" t="s">
        <v>430</v>
      </c>
      <c r="BB73" s="112" t="s">
        <v>430</v>
      </c>
      <c r="BC73" s="112" t="s">
        <v>430</v>
      </c>
      <c r="BD73" s="112" t="s">
        <v>430</v>
      </c>
      <c r="BE73" s="278" t="s">
        <v>430</v>
      </c>
      <c r="BF73" s="278" t="s">
        <v>430</v>
      </c>
      <c r="BG73" s="113"/>
      <c r="BH73" s="606" t="s">
        <v>430</v>
      </c>
      <c r="BI73" s="112" t="s">
        <v>430</v>
      </c>
      <c r="BJ73" s="112" t="s">
        <v>430</v>
      </c>
      <c r="BK73" s="112" t="s">
        <v>430</v>
      </c>
      <c r="BL73" s="112" t="s">
        <v>430</v>
      </c>
      <c r="BM73" s="278" t="s">
        <v>430</v>
      </c>
      <c r="BN73" s="607" t="s">
        <v>430</v>
      </c>
      <c r="BO73" s="607" t="s">
        <v>430</v>
      </c>
      <c r="BP73" s="607" t="s">
        <v>430</v>
      </c>
      <c r="BQ73" s="607" t="s">
        <v>430</v>
      </c>
      <c r="BR73" s="147"/>
      <c r="BS73" s="109" t="s">
        <v>430</v>
      </c>
      <c r="BT73" s="119" t="s">
        <v>430</v>
      </c>
      <c r="BU73" s="139"/>
      <c r="BV73" s="113" t="s">
        <v>555</v>
      </c>
    </row>
    <row r="74" spans="1:74" x14ac:dyDescent="0.25">
      <c r="A74" s="318" t="s">
        <v>93</v>
      </c>
      <c r="B74" s="66"/>
      <c r="C74" s="720"/>
      <c r="D74" s="43"/>
      <c r="E74" s="51"/>
      <c r="F74" s="43"/>
      <c r="G74" s="55"/>
      <c r="H74" s="66"/>
      <c r="I74" s="59"/>
      <c r="J74" s="59"/>
      <c r="K74" s="59"/>
      <c r="L74" s="59"/>
      <c r="M74" s="258"/>
      <c r="N74" s="70">
        <v>5.8068</v>
      </c>
      <c r="O74" s="59">
        <v>5.8068</v>
      </c>
      <c r="P74" s="59">
        <v>-3.1202000000000001</v>
      </c>
      <c r="Q74" s="59">
        <v>4.2591999999999999</v>
      </c>
      <c r="R74" s="59">
        <v>8.2124000000000006</v>
      </c>
      <c r="S74" s="59">
        <v>4.3973000000000004</v>
      </c>
      <c r="T74" s="59">
        <v>3.3997999999999999</v>
      </c>
      <c r="U74" s="88">
        <v>3.8776000000000002</v>
      </c>
      <c r="V74" s="59">
        <v>4.7785000000000002</v>
      </c>
      <c r="W74" s="59">
        <v>6.8712</v>
      </c>
      <c r="X74" s="59">
        <v>6.5532000000000004</v>
      </c>
      <c r="Y74" s="276">
        <v>6.0023</v>
      </c>
      <c r="Z74" s="59">
        <v>5.9282000000000004</v>
      </c>
      <c r="AA74" s="59">
        <v>8.7479999999999993</v>
      </c>
      <c r="AB74" s="59">
        <v>3.2509999999999999</v>
      </c>
      <c r="AC74" s="59">
        <v>4.0106999999999999</v>
      </c>
      <c r="AD74" s="59">
        <v>4.2168999999999999</v>
      </c>
      <c r="AE74" s="59">
        <v>8.7479999999999993</v>
      </c>
      <c r="AF74" s="59">
        <v>6.2657999999999996</v>
      </c>
      <c r="AG74" s="553"/>
      <c r="AH74" s="51">
        <v>11</v>
      </c>
      <c r="AI74" s="51">
        <v>11</v>
      </c>
      <c r="AJ74" s="51">
        <v>11</v>
      </c>
      <c r="AK74" s="51">
        <v>11</v>
      </c>
      <c r="AL74" s="51">
        <v>11</v>
      </c>
      <c r="AM74" s="51">
        <v>11</v>
      </c>
      <c r="AN74" s="51">
        <v>11</v>
      </c>
      <c r="AO74" s="560">
        <v>11</v>
      </c>
      <c r="AP74" s="51">
        <v>11</v>
      </c>
      <c r="AQ74" s="51">
        <v>10</v>
      </c>
      <c r="AR74" s="51">
        <v>10</v>
      </c>
      <c r="AS74" s="51">
        <v>8</v>
      </c>
      <c r="AT74" s="51">
        <v>5</v>
      </c>
      <c r="AU74" s="51">
        <v>11</v>
      </c>
      <c r="AV74" s="51">
        <v>11</v>
      </c>
      <c r="AW74" s="51">
        <v>11</v>
      </c>
      <c r="AX74" s="51">
        <v>11</v>
      </c>
      <c r="AY74" s="51">
        <v>11</v>
      </c>
      <c r="AZ74" s="579"/>
      <c r="BA74" s="577"/>
      <c r="BB74" s="59"/>
      <c r="BC74" s="59"/>
      <c r="BD74" s="59"/>
      <c r="BE74" s="276"/>
      <c r="BF74" s="276"/>
      <c r="BG74" s="66"/>
      <c r="BH74" s="586"/>
      <c r="BI74" s="59"/>
      <c r="BJ74" s="59"/>
      <c r="BK74" s="59"/>
      <c r="BL74" s="59"/>
      <c r="BM74" s="276"/>
      <c r="BN74" s="587"/>
      <c r="BO74" s="587"/>
      <c r="BP74" s="587"/>
      <c r="BQ74" s="587"/>
      <c r="BR74" s="148"/>
      <c r="BS74" s="43"/>
      <c r="BT74" s="88"/>
      <c r="BU74" s="34"/>
      <c r="BV74" s="66"/>
    </row>
    <row r="75" spans="1:74" x14ac:dyDescent="0.25">
      <c r="A75" s="320" t="s">
        <v>94</v>
      </c>
      <c r="B75" s="67"/>
      <c r="C75" s="721"/>
      <c r="D75" s="44"/>
      <c r="E75" s="52"/>
      <c r="F75" s="44"/>
      <c r="G75" s="56"/>
      <c r="H75" s="67"/>
      <c r="I75" s="60"/>
      <c r="J75" s="60"/>
      <c r="K75" s="60"/>
      <c r="L75" s="60"/>
      <c r="M75" s="259"/>
      <c r="N75" s="71">
        <v>8.5287000000000006</v>
      </c>
      <c r="O75" s="60">
        <v>8.5287000000000006</v>
      </c>
      <c r="P75" s="60">
        <v>-0.59950000000000003</v>
      </c>
      <c r="Q75" s="60">
        <v>5.3529</v>
      </c>
      <c r="R75" s="60">
        <v>9.6714000000000002</v>
      </c>
      <c r="S75" s="60">
        <v>4.984</v>
      </c>
      <c r="T75" s="60">
        <v>4.0652999999999997</v>
      </c>
      <c r="U75" s="89">
        <v>4.3122999999999996</v>
      </c>
      <c r="V75" s="60">
        <v>5.0579999999999998</v>
      </c>
      <c r="W75" s="60">
        <v>7.5617000000000001</v>
      </c>
      <c r="X75" s="60">
        <v>6.9112</v>
      </c>
      <c r="Y75" s="277">
        <v>10.055199999999999</v>
      </c>
      <c r="Z75" s="60">
        <v>6.7286999999999999</v>
      </c>
      <c r="AA75" s="60">
        <v>10.5128</v>
      </c>
      <c r="AB75" s="60">
        <v>3.8837999999999999</v>
      </c>
      <c r="AC75" s="60">
        <v>4.5814000000000004</v>
      </c>
      <c r="AD75" s="60">
        <v>4.5735000000000001</v>
      </c>
      <c r="AE75" s="60">
        <v>10.5128</v>
      </c>
      <c r="AF75" s="60">
        <v>7.2640000000000002</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0" t="s">
        <v>95</v>
      </c>
      <c r="B76" s="67"/>
      <c r="C76" s="721"/>
      <c r="D76" s="44"/>
      <c r="E76" s="52"/>
      <c r="F76" s="44"/>
      <c r="G76" s="56"/>
      <c r="H76" s="67"/>
      <c r="I76" s="60"/>
      <c r="J76" s="60"/>
      <c r="K76" s="60"/>
      <c r="L76" s="60"/>
      <c r="M76" s="259"/>
      <c r="N76" s="71">
        <v>2.7564000000000002</v>
      </c>
      <c r="O76" s="60">
        <v>2.7564000000000002</v>
      </c>
      <c r="P76" s="60">
        <v>-5.1128999999999998</v>
      </c>
      <c r="Q76" s="60">
        <v>3.4007000000000001</v>
      </c>
      <c r="R76" s="60">
        <v>5.0498000000000003</v>
      </c>
      <c r="S76" s="60">
        <v>3.0101</v>
      </c>
      <c r="T76" s="60">
        <v>2.6027</v>
      </c>
      <c r="U76" s="89">
        <v>3.3016000000000001</v>
      </c>
      <c r="V76" s="60">
        <v>4.2976000000000001</v>
      </c>
      <c r="W76" s="60">
        <v>6.5778999999999996</v>
      </c>
      <c r="X76" s="60">
        <v>6.1487999999999996</v>
      </c>
      <c r="Y76" s="277">
        <v>4.9273999999999996</v>
      </c>
      <c r="Z76" s="60">
        <v>5.3855000000000004</v>
      </c>
      <c r="AA76" s="60">
        <v>6.0157999999999996</v>
      </c>
      <c r="AB76" s="60">
        <v>2.0432999999999999</v>
      </c>
      <c r="AC76" s="60">
        <v>3.3767999999999998</v>
      </c>
      <c r="AD76" s="60">
        <v>3.7360000000000002</v>
      </c>
      <c r="AE76" s="60">
        <v>6.0157999999999996</v>
      </c>
      <c r="AF76" s="60">
        <v>5.58</v>
      </c>
      <c r="AG76" s="554"/>
      <c r="AH76" s="52"/>
      <c r="AI76" s="52"/>
      <c r="AJ76" s="52"/>
      <c r="AK76" s="52"/>
      <c r="AL76" s="52"/>
      <c r="AM76" s="52"/>
      <c r="AN76" s="52"/>
      <c r="AO76" s="561"/>
      <c r="AP76" s="52"/>
      <c r="AQ76" s="52"/>
      <c r="AR76" s="52"/>
      <c r="AS76" s="52"/>
      <c r="AT76" s="52"/>
      <c r="AU76" s="52"/>
      <c r="AV76" s="52"/>
      <c r="AW76" s="52"/>
      <c r="AX76" s="52"/>
      <c r="AY76" s="52"/>
      <c r="AZ76" s="580"/>
      <c r="BA76" s="551"/>
      <c r="BB76" s="60"/>
      <c r="BC76" s="60"/>
      <c r="BD76" s="60"/>
      <c r="BE76" s="277"/>
      <c r="BF76" s="277"/>
      <c r="BG76" s="67"/>
      <c r="BH76" s="588"/>
      <c r="BI76" s="60"/>
      <c r="BJ76" s="60"/>
      <c r="BK76" s="60"/>
      <c r="BL76" s="60"/>
      <c r="BM76" s="277"/>
      <c r="BN76" s="589"/>
      <c r="BO76" s="589"/>
      <c r="BP76" s="589"/>
      <c r="BQ76" s="589"/>
      <c r="BR76" s="146"/>
      <c r="BS76" s="44"/>
      <c r="BT76" s="89"/>
      <c r="BU76" s="26"/>
      <c r="BV76" s="67"/>
    </row>
    <row r="77" spans="1:74" x14ac:dyDescent="0.25">
      <c r="A77" s="321" t="s">
        <v>96</v>
      </c>
      <c r="B77" s="68"/>
      <c r="C77" s="722"/>
      <c r="D77" s="45"/>
      <c r="E77" s="53"/>
      <c r="F77" s="45"/>
      <c r="G77" s="57"/>
      <c r="H77" s="68"/>
      <c r="I77" s="61"/>
      <c r="J77" s="61"/>
      <c r="K77" s="61"/>
      <c r="L77" s="61"/>
      <c r="M77" s="262"/>
      <c r="N77" s="72">
        <v>6.0058999999999996</v>
      </c>
      <c r="O77" s="61">
        <v>6.0058999999999996</v>
      </c>
      <c r="P77" s="61">
        <v>-3.2279</v>
      </c>
      <c r="Q77" s="61">
        <v>4.2214999999999998</v>
      </c>
      <c r="R77" s="61">
        <v>8.3710000000000004</v>
      </c>
      <c r="S77" s="61">
        <v>4.4786000000000001</v>
      </c>
      <c r="T77" s="61">
        <v>3.3496999999999999</v>
      </c>
      <c r="U77" s="90">
        <v>3.8184999999999998</v>
      </c>
      <c r="V77" s="61">
        <v>4.8314000000000004</v>
      </c>
      <c r="W77" s="61">
        <v>6.7769000000000004</v>
      </c>
      <c r="X77" s="61">
        <v>6.5163000000000002</v>
      </c>
      <c r="Y77" s="279">
        <v>5.5015499999999999</v>
      </c>
      <c r="Z77" s="61">
        <v>5.6288999999999998</v>
      </c>
      <c r="AA77" s="61">
        <v>8.7628000000000004</v>
      </c>
      <c r="AB77" s="61">
        <v>3.2094999999999998</v>
      </c>
      <c r="AC77" s="61">
        <v>4.0438000000000001</v>
      </c>
      <c r="AD77" s="61">
        <v>4.2201000000000004</v>
      </c>
      <c r="AE77" s="61">
        <v>8.7628000000000004</v>
      </c>
      <c r="AF77" s="61">
        <v>6.2088000000000001</v>
      </c>
      <c r="AG77" s="556"/>
      <c r="AH77" s="53"/>
      <c r="AI77" s="53"/>
      <c r="AJ77" s="53"/>
      <c r="AK77" s="53"/>
      <c r="AL77" s="53"/>
      <c r="AM77" s="53"/>
      <c r="AN77" s="53"/>
      <c r="AO77" s="563"/>
      <c r="AP77" s="53"/>
      <c r="AQ77" s="53"/>
      <c r="AR77" s="53"/>
      <c r="AS77" s="53"/>
      <c r="AT77" s="53"/>
      <c r="AU77" s="53"/>
      <c r="AV77" s="53"/>
      <c r="AW77" s="53"/>
      <c r="AX77" s="53"/>
      <c r="AY77" s="53"/>
      <c r="AZ77" s="581"/>
      <c r="BA77" s="578"/>
      <c r="BB77" s="61"/>
      <c r="BC77" s="61"/>
      <c r="BD77" s="61"/>
      <c r="BE77" s="279"/>
      <c r="BF77" s="279"/>
      <c r="BG77" s="68"/>
      <c r="BH77" s="590"/>
      <c r="BI77" s="61"/>
      <c r="BJ77" s="61"/>
      <c r="BK77" s="61"/>
      <c r="BL77" s="61"/>
      <c r="BM77" s="279"/>
      <c r="BN77" s="591"/>
      <c r="BO77" s="591"/>
      <c r="BP77" s="591"/>
      <c r="BQ77" s="591"/>
      <c r="BR77" s="149"/>
      <c r="BS77" s="45"/>
      <c r="BT77" s="90"/>
      <c r="BU77" s="272"/>
      <c r="BV77" s="68"/>
    </row>
    <row r="78" spans="1:74" ht="14.5" x14ac:dyDescent="0.25">
      <c r="A78" s="323" t="s">
        <v>91</v>
      </c>
      <c r="B78" s="69"/>
      <c r="C78" s="726"/>
      <c r="D78" s="69"/>
      <c r="E78" s="40"/>
      <c r="F78" s="69"/>
      <c r="G78" s="40"/>
      <c r="H78" s="69"/>
      <c r="I78" s="62"/>
      <c r="J78" s="62"/>
      <c r="K78" s="62"/>
      <c r="L78" s="62"/>
      <c r="M78" s="263"/>
      <c r="N78" s="73"/>
      <c r="O78" s="62"/>
      <c r="P78" s="62"/>
      <c r="Q78" s="62"/>
      <c r="R78" s="62"/>
      <c r="S78" s="62"/>
      <c r="T78" s="62"/>
      <c r="U78" s="91"/>
      <c r="V78" s="62"/>
      <c r="W78" s="62"/>
      <c r="X78" s="62"/>
      <c r="Y78" s="245"/>
      <c r="Z78" s="62"/>
      <c r="AA78" s="62"/>
      <c r="AB78" s="62"/>
      <c r="AC78" s="62"/>
      <c r="AD78" s="62"/>
      <c r="AE78" s="62"/>
      <c r="AF78" s="62"/>
      <c r="AG78" s="557"/>
      <c r="AH78" s="54"/>
      <c r="AI78" s="54"/>
      <c r="AJ78" s="54"/>
      <c r="AK78" s="54"/>
      <c r="AL78" s="54"/>
      <c r="AM78" s="54"/>
      <c r="AN78" s="54"/>
      <c r="AO78" s="312"/>
      <c r="AP78" s="247"/>
      <c r="AQ78" s="247"/>
      <c r="AR78" s="247"/>
      <c r="AS78" s="247"/>
      <c r="AT78" s="247"/>
      <c r="AU78" s="247"/>
      <c r="AV78" s="247"/>
      <c r="AW78" s="247"/>
      <c r="AX78" s="247"/>
      <c r="AY78" s="247"/>
      <c r="AZ78" s="69"/>
      <c r="BA78" s="245"/>
      <c r="BB78" s="245"/>
      <c r="BC78" s="245"/>
      <c r="BD78" s="245"/>
      <c r="BE78" s="245"/>
      <c r="BF78" s="245"/>
      <c r="BG78" s="69"/>
      <c r="BH78" s="245"/>
      <c r="BI78" s="245"/>
      <c r="BJ78" s="245"/>
      <c r="BK78" s="245"/>
      <c r="BL78" s="245"/>
      <c r="BM78" s="245"/>
      <c r="BN78" s="245"/>
      <c r="BO78" s="245"/>
      <c r="BP78" s="245"/>
      <c r="BQ78" s="245"/>
      <c r="BR78" s="69"/>
      <c r="BS78" s="69"/>
      <c r="BT78" s="40"/>
      <c r="BU78" s="69"/>
      <c r="BV78" s="41"/>
    </row>
    <row r="79" spans="1:74" s="107" customFormat="1" x14ac:dyDescent="0.25">
      <c r="A79" s="117" t="s">
        <v>7666</v>
      </c>
      <c r="B79" s="113"/>
      <c r="C79" s="728"/>
      <c r="D79" s="113"/>
      <c r="E79" s="117"/>
      <c r="F79" s="113"/>
      <c r="G79" s="117"/>
      <c r="H79" s="113"/>
      <c r="I79" s="112"/>
      <c r="J79" s="112"/>
      <c r="K79" s="112"/>
      <c r="L79" s="112"/>
      <c r="M79" s="260"/>
      <c r="N79" s="114" t="s">
        <v>430</v>
      </c>
      <c r="O79" s="112" t="s">
        <v>430</v>
      </c>
      <c r="P79" s="112" t="s">
        <v>430</v>
      </c>
      <c r="Q79" s="112" t="s">
        <v>430</v>
      </c>
      <c r="R79" s="112" t="s">
        <v>430</v>
      </c>
      <c r="S79" s="112" t="s">
        <v>430</v>
      </c>
      <c r="T79" s="112" t="s">
        <v>430</v>
      </c>
      <c r="U79" s="119" t="s">
        <v>430</v>
      </c>
      <c r="V79" s="112" t="s">
        <v>430</v>
      </c>
      <c r="W79" s="112" t="s">
        <v>430</v>
      </c>
      <c r="X79" s="112" t="s">
        <v>430</v>
      </c>
      <c r="Y79" s="278" t="s">
        <v>430</v>
      </c>
      <c r="Z79" s="112" t="s">
        <v>430</v>
      </c>
      <c r="AA79" s="112" t="s">
        <v>430</v>
      </c>
      <c r="AB79" s="112" t="s">
        <v>430</v>
      </c>
      <c r="AC79" s="112" t="s">
        <v>430</v>
      </c>
      <c r="AD79" s="112" t="s">
        <v>430</v>
      </c>
      <c r="AE79" s="112" t="s">
        <v>430</v>
      </c>
      <c r="AF79" s="112" t="s">
        <v>430</v>
      </c>
      <c r="AG79" s="555"/>
      <c r="AH79" s="110"/>
      <c r="AI79" s="110"/>
      <c r="AJ79" s="110"/>
      <c r="AK79" s="110"/>
      <c r="AL79" s="110"/>
      <c r="AM79" s="110"/>
      <c r="AN79" s="110"/>
      <c r="AO79" s="315"/>
      <c r="AP79" s="110"/>
      <c r="AQ79" s="110"/>
      <c r="AR79" s="110"/>
      <c r="AS79" s="110"/>
      <c r="AT79" s="110"/>
      <c r="AU79" s="249"/>
      <c r="AV79" s="249"/>
      <c r="AW79" s="249"/>
      <c r="AX79" s="249"/>
      <c r="AY79" s="249"/>
      <c r="AZ79" s="113"/>
      <c r="BA79" s="278"/>
      <c r="BB79" s="278"/>
      <c r="BC79" s="278"/>
      <c r="BD79" s="278"/>
      <c r="BE79" s="278"/>
      <c r="BF79" s="278"/>
      <c r="BG79" s="113"/>
      <c r="BH79" s="278"/>
      <c r="BI79" s="278"/>
      <c r="BJ79" s="278"/>
      <c r="BK79" s="278"/>
      <c r="BL79" s="278"/>
      <c r="BM79" s="278"/>
      <c r="BN79" s="278"/>
      <c r="BO79" s="608"/>
      <c r="BP79" s="608"/>
      <c r="BQ79" s="608"/>
      <c r="BR79" s="113"/>
      <c r="BS79" s="113"/>
      <c r="BT79" s="117"/>
      <c r="BU79" s="113"/>
      <c r="BV79" s="139"/>
    </row>
    <row r="80" spans="1:74" s="107" customFormat="1" x14ac:dyDescent="0.25">
      <c r="A80" s="117" t="s">
        <v>7667</v>
      </c>
      <c r="B80" s="113"/>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249"/>
      <c r="AZ80" s="113"/>
      <c r="BA80" s="278"/>
      <c r="BB80" s="278"/>
      <c r="BC80" s="278"/>
      <c r="BD80" s="278"/>
      <c r="BE80" s="278"/>
      <c r="BF80" s="278"/>
      <c r="BG80" s="113"/>
      <c r="BH80" s="278"/>
      <c r="BI80" s="278"/>
      <c r="BJ80" s="278"/>
      <c r="BK80" s="278"/>
      <c r="BL80" s="278"/>
      <c r="BM80" s="278"/>
      <c r="BN80" s="278"/>
      <c r="BO80" s="608"/>
      <c r="BP80" s="608"/>
      <c r="BQ80" s="278"/>
      <c r="BR80" s="113"/>
      <c r="BS80" s="113"/>
      <c r="BT80" s="117"/>
      <c r="BU80" s="113"/>
      <c r="BV80" s="139"/>
    </row>
    <row r="81" spans="1:74" s="107" customFormat="1" x14ac:dyDescent="0.25">
      <c r="A81" s="140" t="s">
        <v>7668</v>
      </c>
      <c r="B81" s="122"/>
      <c r="C81" s="729"/>
      <c r="D81" s="122"/>
      <c r="E81" s="140"/>
      <c r="F81" s="122"/>
      <c r="G81" s="140"/>
      <c r="H81" s="141"/>
      <c r="I81" s="142"/>
      <c r="J81" s="142"/>
      <c r="K81" s="142"/>
      <c r="L81" s="142"/>
      <c r="M81" s="265"/>
      <c r="N81" s="143" t="s">
        <v>430</v>
      </c>
      <c r="O81" s="142" t="s">
        <v>430</v>
      </c>
      <c r="P81" s="142" t="s">
        <v>430</v>
      </c>
      <c r="Q81" s="142" t="s">
        <v>430</v>
      </c>
      <c r="R81" s="142" t="s">
        <v>430</v>
      </c>
      <c r="S81" s="142" t="s">
        <v>430</v>
      </c>
      <c r="T81" s="142" t="s">
        <v>430</v>
      </c>
      <c r="U81" s="552" t="s">
        <v>430</v>
      </c>
      <c r="V81" s="142" t="s">
        <v>430</v>
      </c>
      <c r="W81" s="142" t="s">
        <v>430</v>
      </c>
      <c r="X81" s="142" t="s">
        <v>430</v>
      </c>
      <c r="Y81" s="278" t="s">
        <v>430</v>
      </c>
      <c r="Z81" s="142" t="s">
        <v>430</v>
      </c>
      <c r="AA81" s="142" t="s">
        <v>430</v>
      </c>
      <c r="AB81" s="142" t="s">
        <v>430</v>
      </c>
      <c r="AC81" s="142" t="s">
        <v>430</v>
      </c>
      <c r="AD81" s="142" t="s">
        <v>430</v>
      </c>
      <c r="AE81" s="142" t="s">
        <v>430</v>
      </c>
      <c r="AF81" s="142" t="s">
        <v>430</v>
      </c>
      <c r="AG81" s="558"/>
      <c r="AH81" s="144"/>
      <c r="AI81" s="144"/>
      <c r="AJ81" s="144"/>
      <c r="AK81" s="144"/>
      <c r="AL81" s="144"/>
      <c r="AM81" s="144"/>
      <c r="AN81" s="110"/>
      <c r="AO81" s="565"/>
      <c r="AP81" s="144"/>
      <c r="AQ81" s="144"/>
      <c r="AR81" s="144"/>
      <c r="AS81" s="144"/>
      <c r="AT81" s="144"/>
      <c r="AU81" s="249"/>
      <c r="AV81" s="250"/>
      <c r="AW81" s="250"/>
      <c r="AX81" s="250"/>
      <c r="AY81" s="250"/>
      <c r="AZ81" s="122"/>
      <c r="BA81" s="325"/>
      <c r="BB81" s="325"/>
      <c r="BC81" s="325"/>
      <c r="BD81" s="325"/>
      <c r="BE81" s="325"/>
      <c r="BF81" s="325"/>
      <c r="BG81" s="122"/>
      <c r="BH81" s="325"/>
      <c r="BI81" s="325"/>
      <c r="BJ81" s="325"/>
      <c r="BK81" s="325"/>
      <c r="BL81" s="325"/>
      <c r="BM81" s="281"/>
      <c r="BN81" s="325"/>
      <c r="BO81" s="281"/>
      <c r="BP81" s="281"/>
      <c r="BQ81" s="281"/>
      <c r="BR81" s="122"/>
      <c r="BS81" s="122"/>
      <c r="BT81" s="124"/>
      <c r="BU81" s="122"/>
      <c r="BV81" s="145"/>
    </row>
    <row r="82" spans="1:74" x14ac:dyDescent="0.25">
      <c r="BM82" s="277"/>
    </row>
    <row r="83" spans="1:74" x14ac:dyDescent="0.25">
      <c r="BM83" s="277"/>
    </row>
    <row r="84" spans="1:74" x14ac:dyDescent="0.25">
      <c r="BM84" s="277"/>
    </row>
    <row r="85" spans="1:74" hidden="1" x14ac:dyDescent="0.25">
      <c r="A85" s="22" t="s">
        <v>179</v>
      </c>
      <c r="BM85" s="277"/>
    </row>
    <row r="86" spans="1:74" x14ac:dyDescent="0.25">
      <c r="A86" s="22" t="s">
        <v>10279</v>
      </c>
      <c r="BM86" s="277"/>
    </row>
    <row r="87" spans="1:74" x14ac:dyDescent="0.25">
      <c r="A87" s="21" t="s">
        <v>350</v>
      </c>
      <c r="BM87" s="277"/>
    </row>
  </sheetData>
  <mergeCells count="21">
    <mergeCell ref="BS5:BT5"/>
    <mergeCell ref="BU5:BU6"/>
    <mergeCell ref="BV5:BV6"/>
    <mergeCell ref="A5:A6"/>
    <mergeCell ref="V6:AF6"/>
    <mergeCell ref="AH6:AY6"/>
    <mergeCell ref="AZ5:AZ6"/>
    <mergeCell ref="BA5:BF5"/>
    <mergeCell ref="BG5:BG6"/>
    <mergeCell ref="B5:B6"/>
    <mergeCell ref="C5:C6"/>
    <mergeCell ref="D5:D6"/>
    <mergeCell ref="E5:E6"/>
    <mergeCell ref="F5:F6"/>
    <mergeCell ref="BR5:BR6"/>
    <mergeCell ref="G5:G6"/>
    <mergeCell ref="BH5:BQ5"/>
    <mergeCell ref="H5:H6"/>
    <mergeCell ref="I5:L5"/>
    <mergeCell ref="M5:M6"/>
    <mergeCell ref="N6:U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77F54-F96E-4783-BD08-A23AE88EB83B}">
  <sheetPr codeName="Sheet30"/>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5.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249</v>
      </c>
    </row>
    <row r="4" spans="1:74" x14ac:dyDescent="0.25">
      <c r="A4" s="488" t="s">
        <v>425</v>
      </c>
    </row>
    <row r="5" spans="1:74" ht="33" x14ac:dyDescent="0.25">
      <c r="A5" s="1065" t="s">
        <v>250</v>
      </c>
      <c r="B5" s="1066"/>
      <c r="C5" s="1096" t="s">
        <v>44</v>
      </c>
      <c r="D5" s="1066"/>
      <c r="E5" s="1096" t="s">
        <v>45</v>
      </c>
      <c r="F5" s="1066"/>
      <c r="G5" s="1096" t="s">
        <v>46</v>
      </c>
      <c r="H5" s="1066"/>
      <c r="I5" s="1105" t="s">
        <v>184</v>
      </c>
      <c r="J5" s="1115"/>
      <c r="K5" s="1115"/>
      <c r="L5" s="1116"/>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198</v>
      </c>
      <c r="BB5" s="1113"/>
      <c r="BC5" s="1113"/>
      <c r="BD5" s="1113"/>
      <c r="BE5" s="1113"/>
      <c r="BF5" s="1114"/>
      <c r="BG5" s="1111"/>
      <c r="BH5" s="1072" t="s">
        <v>209</v>
      </c>
      <c r="BI5" s="1113"/>
      <c r="BJ5" s="1113"/>
      <c r="BK5" s="1113"/>
      <c r="BL5" s="1113"/>
      <c r="BM5" s="1113"/>
      <c r="BN5" s="1113"/>
      <c r="BO5" s="1113"/>
      <c r="BP5" s="1113"/>
      <c r="BQ5" s="1114"/>
      <c r="BR5" s="1111"/>
      <c r="BS5" s="1105" t="s">
        <v>212</v>
      </c>
      <c r="BT5" s="1116"/>
      <c r="BU5" s="1111"/>
      <c r="BV5" s="1105" t="s">
        <v>88</v>
      </c>
    </row>
    <row r="6" spans="1:74" ht="33" x14ac:dyDescent="0.25">
      <c r="A6" s="1065"/>
      <c r="B6" s="1067"/>
      <c r="C6" s="1104"/>
      <c r="D6" s="1067"/>
      <c r="E6" s="1104"/>
      <c r="F6" s="1067"/>
      <c r="G6" s="1104"/>
      <c r="H6" s="1067"/>
      <c r="I6" s="83" t="s">
        <v>180</v>
      </c>
      <c r="J6" s="28" t="s">
        <v>181</v>
      </c>
      <c r="K6" s="28" t="s">
        <v>182</v>
      </c>
      <c r="L6" s="251" t="s">
        <v>183</v>
      </c>
      <c r="M6" s="1112"/>
      <c r="N6" s="1117" t="s">
        <v>185</v>
      </c>
      <c r="O6" s="1107"/>
      <c r="P6" s="1107"/>
      <c r="Q6" s="1107"/>
      <c r="R6" s="1107"/>
      <c r="S6" s="1107"/>
      <c r="T6" s="1107"/>
      <c r="U6" s="1107"/>
      <c r="V6" s="1117" t="s">
        <v>57</v>
      </c>
      <c r="W6" s="1107"/>
      <c r="X6" s="1107"/>
      <c r="Y6" s="1107"/>
      <c r="Z6" s="1107"/>
      <c r="AA6" s="1107"/>
      <c r="AB6" s="1107"/>
      <c r="AC6" s="1107"/>
      <c r="AD6" s="1107"/>
      <c r="AE6" s="1107"/>
      <c r="AF6" s="1108"/>
      <c r="AG6" s="232"/>
      <c r="AH6" s="1082" t="s">
        <v>68</v>
      </c>
      <c r="AI6" s="1109"/>
      <c r="AJ6" s="1109"/>
      <c r="AK6" s="1109"/>
      <c r="AL6" s="1109"/>
      <c r="AM6" s="1109"/>
      <c r="AN6" s="1109"/>
      <c r="AO6" s="1109"/>
      <c r="AP6" s="1109"/>
      <c r="AQ6" s="1109"/>
      <c r="AR6" s="1109"/>
      <c r="AS6" s="1109"/>
      <c r="AT6" s="1109"/>
      <c r="AU6" s="1109"/>
      <c r="AV6" s="1109"/>
      <c r="AW6" s="1109"/>
      <c r="AX6" s="1109"/>
      <c r="AY6" s="1110"/>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112"/>
      <c r="BS6" s="83" t="s">
        <v>210</v>
      </c>
      <c r="BT6" s="82" t="s">
        <v>211</v>
      </c>
      <c r="BU6" s="1112"/>
      <c r="BV6" s="1106"/>
    </row>
    <row r="7" spans="1:74" ht="14.5" x14ac:dyDescent="0.25">
      <c r="A7" s="323" t="s">
        <v>251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7722</v>
      </c>
      <c r="B8" s="369"/>
      <c r="C8" s="718">
        <v>41302</v>
      </c>
      <c r="D8" s="369"/>
      <c r="E8" s="338">
        <v>6608.39</v>
      </c>
      <c r="F8" s="369"/>
      <c r="G8" s="339">
        <v>57.835299999999997</v>
      </c>
      <c r="H8" s="370"/>
      <c r="I8" s="340">
        <v>3.97</v>
      </c>
      <c r="J8" s="340">
        <v>8.5299999999999994</v>
      </c>
      <c r="K8" s="340">
        <v>2.85</v>
      </c>
      <c r="L8" s="340">
        <v>3</v>
      </c>
      <c r="M8" s="361"/>
      <c r="N8" s="342">
        <v>8.8419000000000008</v>
      </c>
      <c r="O8" s="340">
        <v>8.8419000000000008</v>
      </c>
      <c r="P8" s="340">
        <v>-6.3483999999999998</v>
      </c>
      <c r="Q8" s="340">
        <v>3.8237999999999999</v>
      </c>
      <c r="R8" s="340">
        <v>10.207800000000001</v>
      </c>
      <c r="S8" s="340">
        <v>5.5926</v>
      </c>
      <c r="T8" s="340">
        <v>4.9131999999999998</v>
      </c>
      <c r="U8" s="344">
        <v>5.1077000000000004</v>
      </c>
      <c r="V8" s="340">
        <v>5.4391999999999996</v>
      </c>
      <c r="W8" s="340">
        <v>7.7972999999999999</v>
      </c>
      <c r="X8" s="340">
        <v>7.5773000000000001</v>
      </c>
      <c r="Y8" s="371">
        <v>6.7106000000000003</v>
      </c>
      <c r="Z8" s="340">
        <v>8.4579000000000004</v>
      </c>
      <c r="AA8" s="340">
        <v>13.148400000000001</v>
      </c>
      <c r="AB8" s="340">
        <v>4.3746</v>
      </c>
      <c r="AC8" s="340">
        <v>5.5787000000000004</v>
      </c>
      <c r="AD8" s="340">
        <v>5.2622</v>
      </c>
      <c r="AE8" s="340">
        <v>13.148400000000001</v>
      </c>
      <c r="AF8" s="340">
        <v>8.7904</v>
      </c>
      <c r="AG8" s="568"/>
      <c r="AH8" s="338">
        <v>9</v>
      </c>
      <c r="AI8" s="338">
        <v>9</v>
      </c>
      <c r="AJ8" s="338">
        <v>10</v>
      </c>
      <c r="AK8" s="338">
        <v>8</v>
      </c>
      <c r="AL8" s="338">
        <v>7</v>
      </c>
      <c r="AM8" s="338">
        <v>8</v>
      </c>
      <c r="AN8" s="338">
        <v>7</v>
      </c>
      <c r="AO8" s="570">
        <v>7</v>
      </c>
      <c r="AP8" s="338">
        <v>8</v>
      </c>
      <c r="AQ8" s="338">
        <v>8</v>
      </c>
      <c r="AR8" s="338">
        <v>8</v>
      </c>
      <c r="AS8" s="338">
        <v>8</v>
      </c>
      <c r="AT8" s="338">
        <v>2</v>
      </c>
      <c r="AU8" s="338">
        <v>4</v>
      </c>
      <c r="AV8" s="338">
        <v>8</v>
      </c>
      <c r="AW8" s="338">
        <v>7</v>
      </c>
      <c r="AX8" s="338">
        <v>7</v>
      </c>
      <c r="AY8" s="338">
        <v>4</v>
      </c>
      <c r="AZ8" s="583"/>
      <c r="BA8" s="464">
        <v>20.51</v>
      </c>
      <c r="BB8" s="340">
        <v>12.88</v>
      </c>
      <c r="BC8" s="340">
        <v>10.14</v>
      </c>
      <c r="BD8" s="340">
        <v>35.78</v>
      </c>
      <c r="BE8" s="371">
        <v>11.05</v>
      </c>
      <c r="BF8" s="371">
        <v>9.6300000000000008</v>
      </c>
      <c r="BG8" s="370"/>
      <c r="BH8" s="593">
        <v>3.75</v>
      </c>
      <c r="BI8" s="340">
        <v>0.71</v>
      </c>
      <c r="BJ8" s="340" t="s">
        <v>430</v>
      </c>
      <c r="BK8" s="340">
        <v>69.14</v>
      </c>
      <c r="BL8" s="340" t="s">
        <v>430</v>
      </c>
      <c r="BM8" s="371">
        <v>20.51</v>
      </c>
      <c r="BN8" s="371" t="s">
        <v>430</v>
      </c>
      <c r="BO8" s="371" t="s">
        <v>430</v>
      </c>
      <c r="BP8" s="371" t="s">
        <v>430</v>
      </c>
      <c r="BQ8" s="371">
        <v>5.88</v>
      </c>
      <c r="BR8" s="370"/>
      <c r="BS8" s="465">
        <v>2.7346309799999999</v>
      </c>
      <c r="BT8" s="340">
        <v>3.7929589799999999</v>
      </c>
      <c r="BU8" s="370"/>
      <c r="BV8" s="571" t="s">
        <v>476</v>
      </c>
    </row>
    <row r="9" spans="1:74" s="425" customFormat="1" x14ac:dyDescent="0.25">
      <c r="A9" s="337" t="s">
        <v>7723</v>
      </c>
      <c r="B9" s="369"/>
      <c r="C9" s="718">
        <v>41297</v>
      </c>
      <c r="D9" s="369"/>
      <c r="E9" s="338">
        <v>5471.34</v>
      </c>
      <c r="F9" s="369"/>
      <c r="G9" s="339">
        <v>52.126899999999999</v>
      </c>
      <c r="H9" s="370"/>
      <c r="I9" s="340">
        <v>5.49</v>
      </c>
      <c r="J9" s="340">
        <v>8.44</v>
      </c>
      <c r="K9" s="340">
        <v>2.89</v>
      </c>
      <c r="L9" s="340">
        <v>3.04</v>
      </c>
      <c r="M9" s="361"/>
      <c r="N9" s="342">
        <v>9.2731999999999992</v>
      </c>
      <c r="O9" s="340">
        <v>9.2731999999999992</v>
      </c>
      <c r="P9" s="340">
        <v>-2.7494000000000001</v>
      </c>
      <c r="Q9" s="340">
        <v>2.3228</v>
      </c>
      <c r="R9" s="340">
        <v>12.4472</v>
      </c>
      <c r="S9" s="340">
        <v>6.5186000000000002</v>
      </c>
      <c r="T9" s="340">
        <v>5.7358000000000002</v>
      </c>
      <c r="U9" s="344">
        <v>6.4989999999999997</v>
      </c>
      <c r="V9" s="340">
        <v>7.2248999999999999</v>
      </c>
      <c r="W9" s="340">
        <v>8.7812999999999999</v>
      </c>
      <c r="X9" s="340">
        <v>8.2531999999999996</v>
      </c>
      <c r="Y9" s="371">
        <v>7.3560999999999996</v>
      </c>
      <c r="Z9" s="340">
        <v>8.0930999999999997</v>
      </c>
      <c r="AA9" s="340">
        <v>14.383900000000001</v>
      </c>
      <c r="AB9" s="340">
        <v>5.0063000000000004</v>
      </c>
      <c r="AC9" s="340">
        <v>6.4474</v>
      </c>
      <c r="AD9" s="340">
        <v>6.8968999999999996</v>
      </c>
      <c r="AE9" s="340">
        <v>14.383900000000001</v>
      </c>
      <c r="AF9" s="340">
        <v>8.4916999999999998</v>
      </c>
      <c r="AG9" s="568"/>
      <c r="AH9" s="338">
        <v>8</v>
      </c>
      <c r="AI9" s="338">
        <v>8</v>
      </c>
      <c r="AJ9" s="338">
        <v>8</v>
      </c>
      <c r="AK9" s="338">
        <v>11</v>
      </c>
      <c r="AL9" s="338">
        <v>2</v>
      </c>
      <c r="AM9" s="338">
        <v>3</v>
      </c>
      <c r="AN9" s="338">
        <v>2</v>
      </c>
      <c r="AO9" s="570">
        <v>2</v>
      </c>
      <c r="AP9" s="338">
        <v>4</v>
      </c>
      <c r="AQ9" s="338">
        <v>4</v>
      </c>
      <c r="AR9" s="338">
        <v>3</v>
      </c>
      <c r="AS9" s="338">
        <v>4</v>
      </c>
      <c r="AT9" s="338">
        <v>4</v>
      </c>
      <c r="AU9" s="338">
        <v>1</v>
      </c>
      <c r="AV9" s="338">
        <v>2</v>
      </c>
      <c r="AW9" s="338">
        <v>2</v>
      </c>
      <c r="AX9" s="338">
        <v>3</v>
      </c>
      <c r="AY9" s="338">
        <v>1</v>
      </c>
      <c r="AZ9" s="583"/>
      <c r="BA9" s="464">
        <v>13.88</v>
      </c>
      <c r="BB9" s="340">
        <v>18.46</v>
      </c>
      <c r="BC9" s="340">
        <v>18.78</v>
      </c>
      <c r="BD9" s="340">
        <v>36.08</v>
      </c>
      <c r="BE9" s="371" t="s">
        <v>430</v>
      </c>
      <c r="BF9" s="371">
        <v>12.8</v>
      </c>
      <c r="BG9" s="370"/>
      <c r="BH9" s="593">
        <v>3.88</v>
      </c>
      <c r="BI9" s="340">
        <v>5.09</v>
      </c>
      <c r="BJ9" s="340" t="s">
        <v>430</v>
      </c>
      <c r="BK9" s="340">
        <v>68.23</v>
      </c>
      <c r="BL9" s="340" t="s">
        <v>430</v>
      </c>
      <c r="BM9" s="371">
        <v>13.88</v>
      </c>
      <c r="BN9" s="371" t="s">
        <v>430</v>
      </c>
      <c r="BO9" s="371" t="s">
        <v>430</v>
      </c>
      <c r="BP9" s="371" t="s">
        <v>430</v>
      </c>
      <c r="BQ9" s="371">
        <v>8.92</v>
      </c>
      <c r="BR9" s="370"/>
      <c r="BS9" s="465">
        <v>0.89860706973041804</v>
      </c>
      <c r="BT9" s="340">
        <v>11.882591036435199</v>
      </c>
      <c r="BU9" s="370"/>
      <c r="BV9" s="571" t="s">
        <v>513</v>
      </c>
    </row>
    <row r="10" spans="1:74" s="428" customFormat="1" x14ac:dyDescent="0.25">
      <c r="A10" s="345" t="s">
        <v>7724</v>
      </c>
      <c r="B10" s="373"/>
      <c r="C10" s="719">
        <v>41275</v>
      </c>
      <c r="D10" s="373"/>
      <c r="E10" s="346">
        <v>3752.27</v>
      </c>
      <c r="F10" s="373"/>
      <c r="G10" s="347">
        <v>64.142499999999998</v>
      </c>
      <c r="H10" s="374"/>
      <c r="I10" s="348">
        <v>4.59</v>
      </c>
      <c r="J10" s="348">
        <v>8.39</v>
      </c>
      <c r="K10" s="348">
        <v>3.07</v>
      </c>
      <c r="L10" s="348">
        <v>3.23</v>
      </c>
      <c r="M10" s="362"/>
      <c r="N10" s="350">
        <v>11.676600000000001</v>
      </c>
      <c r="O10" s="348">
        <v>11.676600000000001</v>
      </c>
      <c r="P10" s="348">
        <v>0.84560000000000002</v>
      </c>
      <c r="Q10" s="348">
        <v>6.4706000000000001</v>
      </c>
      <c r="R10" s="348">
        <v>11.770899999999999</v>
      </c>
      <c r="S10" s="348">
        <v>6.6677</v>
      </c>
      <c r="T10" s="348">
        <v>5.2359</v>
      </c>
      <c r="U10" s="354">
        <v>5.4012000000000002</v>
      </c>
      <c r="V10" s="348">
        <v>5.8775000000000004</v>
      </c>
      <c r="W10" s="348">
        <v>8.1007999999999996</v>
      </c>
      <c r="X10" s="348">
        <v>7.7859999999999996</v>
      </c>
      <c r="Y10" s="375">
        <v>6.8559000000000001</v>
      </c>
      <c r="Z10" s="348">
        <v>7.7542</v>
      </c>
      <c r="AA10" s="348">
        <v>13.355700000000001</v>
      </c>
      <c r="AB10" s="348">
        <v>4.9648000000000003</v>
      </c>
      <c r="AC10" s="348">
        <v>5.9161999999999999</v>
      </c>
      <c r="AD10" s="348">
        <v>5.8052000000000001</v>
      </c>
      <c r="AE10" s="348">
        <v>13.355700000000001</v>
      </c>
      <c r="AF10" s="348">
        <v>8.1143000000000001</v>
      </c>
      <c r="AG10" s="569"/>
      <c r="AH10" s="346">
        <v>3</v>
      </c>
      <c r="AI10" s="346">
        <v>3</v>
      </c>
      <c r="AJ10" s="346">
        <v>2</v>
      </c>
      <c r="AK10" s="346">
        <v>3</v>
      </c>
      <c r="AL10" s="346">
        <v>4</v>
      </c>
      <c r="AM10" s="346">
        <v>2</v>
      </c>
      <c r="AN10" s="346">
        <v>4</v>
      </c>
      <c r="AO10" s="572">
        <v>5</v>
      </c>
      <c r="AP10" s="346">
        <v>6</v>
      </c>
      <c r="AQ10" s="346">
        <v>6</v>
      </c>
      <c r="AR10" s="346">
        <v>7</v>
      </c>
      <c r="AS10" s="346">
        <v>6</v>
      </c>
      <c r="AT10" s="346">
        <v>6</v>
      </c>
      <c r="AU10" s="346">
        <v>3</v>
      </c>
      <c r="AV10" s="346">
        <v>3</v>
      </c>
      <c r="AW10" s="346">
        <v>5</v>
      </c>
      <c r="AX10" s="346">
        <v>6</v>
      </c>
      <c r="AY10" s="346">
        <v>3</v>
      </c>
      <c r="AZ10" s="584"/>
      <c r="BA10" s="467">
        <v>17.73</v>
      </c>
      <c r="BB10" s="348">
        <v>23.96</v>
      </c>
      <c r="BC10" s="348">
        <v>17.45</v>
      </c>
      <c r="BD10" s="348">
        <v>27.34</v>
      </c>
      <c r="BE10" s="375">
        <v>6.42</v>
      </c>
      <c r="BF10" s="375">
        <v>7.1</v>
      </c>
      <c r="BG10" s="374"/>
      <c r="BH10" s="594">
        <v>3.09</v>
      </c>
      <c r="BI10" s="348" t="s">
        <v>430</v>
      </c>
      <c r="BJ10" s="348" t="s">
        <v>430</v>
      </c>
      <c r="BK10" s="348">
        <v>75.17</v>
      </c>
      <c r="BL10" s="348" t="s">
        <v>430</v>
      </c>
      <c r="BM10" s="375">
        <v>17.73</v>
      </c>
      <c r="BN10" s="375" t="s">
        <v>430</v>
      </c>
      <c r="BO10" s="375" t="s">
        <v>430</v>
      </c>
      <c r="BP10" s="375" t="s">
        <v>430</v>
      </c>
      <c r="BQ10" s="375">
        <v>4</v>
      </c>
      <c r="BR10" s="374"/>
      <c r="BS10" s="468">
        <v>6.3556870212711303</v>
      </c>
      <c r="BT10" s="348">
        <v>5.2116450210423304</v>
      </c>
      <c r="BU10" s="374"/>
      <c r="BV10" s="430" t="s">
        <v>555</v>
      </c>
    </row>
    <row r="11" spans="1:74" s="428" customFormat="1" x14ac:dyDescent="0.25">
      <c r="A11" s="345" t="s">
        <v>7725</v>
      </c>
      <c r="B11" s="373"/>
      <c r="C11" s="719">
        <v>41275</v>
      </c>
      <c r="D11" s="373"/>
      <c r="E11" s="346">
        <v>3099.57</v>
      </c>
      <c r="F11" s="373"/>
      <c r="G11" s="347">
        <v>46.610300000000002</v>
      </c>
      <c r="H11" s="374"/>
      <c r="I11" s="348">
        <v>3.83</v>
      </c>
      <c r="J11" s="348">
        <v>8.4</v>
      </c>
      <c r="K11" s="348">
        <v>2.86</v>
      </c>
      <c r="L11" s="348">
        <v>3.03</v>
      </c>
      <c r="M11" s="362"/>
      <c r="N11" s="350">
        <v>11.4177</v>
      </c>
      <c r="O11" s="348">
        <v>11.4177</v>
      </c>
      <c r="P11" s="348">
        <v>-2.2475999999999998</v>
      </c>
      <c r="Q11" s="348">
        <v>6.0381</v>
      </c>
      <c r="R11" s="348">
        <v>14.8308</v>
      </c>
      <c r="S11" s="348">
        <v>7.2563000000000004</v>
      </c>
      <c r="T11" s="348">
        <v>9.2540999999999993</v>
      </c>
      <c r="U11" s="354">
        <v>8.6696000000000009</v>
      </c>
      <c r="V11" s="348">
        <v>9.0998000000000001</v>
      </c>
      <c r="W11" s="348">
        <v>12.165800000000001</v>
      </c>
      <c r="X11" s="348">
        <v>10.415800000000001</v>
      </c>
      <c r="Y11" s="375">
        <v>12.6433</v>
      </c>
      <c r="Z11" s="348">
        <v>9.2835000000000001</v>
      </c>
      <c r="AA11" s="348">
        <v>12.6585</v>
      </c>
      <c r="AB11" s="348">
        <v>11.1219</v>
      </c>
      <c r="AC11" s="348">
        <v>9.5501000000000005</v>
      </c>
      <c r="AD11" s="348">
        <v>8.8309999999999995</v>
      </c>
      <c r="AE11" s="348">
        <v>12.6585</v>
      </c>
      <c r="AF11" s="348">
        <v>9.7713000000000001</v>
      </c>
      <c r="AG11" s="569"/>
      <c r="AH11" s="346">
        <v>4</v>
      </c>
      <c r="AI11" s="346">
        <v>4</v>
      </c>
      <c r="AJ11" s="346">
        <v>5</v>
      </c>
      <c r="AK11" s="346">
        <v>6</v>
      </c>
      <c r="AL11" s="346">
        <v>1</v>
      </c>
      <c r="AM11" s="346">
        <v>1</v>
      </c>
      <c r="AN11" s="346">
        <v>1</v>
      </c>
      <c r="AO11" s="572">
        <v>1</v>
      </c>
      <c r="AP11" s="346">
        <v>1</v>
      </c>
      <c r="AQ11" s="346">
        <v>1</v>
      </c>
      <c r="AR11" s="346">
        <v>1</v>
      </c>
      <c r="AS11" s="346">
        <v>1</v>
      </c>
      <c r="AT11" s="346">
        <v>1</v>
      </c>
      <c r="AU11" s="346">
        <v>7</v>
      </c>
      <c r="AV11" s="346">
        <v>1</v>
      </c>
      <c r="AW11" s="346">
        <v>1</v>
      </c>
      <c r="AX11" s="346">
        <v>1</v>
      </c>
      <c r="AY11" s="346">
        <v>7</v>
      </c>
      <c r="AZ11" s="584"/>
      <c r="BA11" s="467">
        <v>19.53</v>
      </c>
      <c r="BB11" s="348">
        <v>23.67</v>
      </c>
      <c r="BC11" s="348">
        <v>6.95</v>
      </c>
      <c r="BD11" s="348">
        <v>29.24</v>
      </c>
      <c r="BE11" s="375">
        <v>13.23</v>
      </c>
      <c r="BF11" s="375">
        <v>7.38</v>
      </c>
      <c r="BG11" s="374"/>
      <c r="BH11" s="594">
        <v>2.99</v>
      </c>
      <c r="BI11" s="348" t="s">
        <v>430</v>
      </c>
      <c r="BJ11" s="348" t="s">
        <v>430</v>
      </c>
      <c r="BK11" s="348">
        <v>73.09</v>
      </c>
      <c r="BL11" s="348" t="s">
        <v>430</v>
      </c>
      <c r="BM11" s="375">
        <v>19.53</v>
      </c>
      <c r="BN11" s="375" t="s">
        <v>430</v>
      </c>
      <c r="BO11" s="375" t="s">
        <v>430</v>
      </c>
      <c r="BP11" s="375" t="s">
        <v>430</v>
      </c>
      <c r="BQ11" s="375">
        <v>4.3899999999999997</v>
      </c>
      <c r="BR11" s="374"/>
      <c r="BS11" s="468">
        <v>0.81329486016265895</v>
      </c>
      <c r="BT11" s="348">
        <v>8.8802432117760493</v>
      </c>
      <c r="BU11" s="374"/>
      <c r="BV11" s="430" t="s">
        <v>555</v>
      </c>
    </row>
    <row r="12" spans="1:74" s="428" customFormat="1" x14ac:dyDescent="0.25">
      <c r="A12" s="345" t="s">
        <v>7726</v>
      </c>
      <c r="B12" s="373"/>
      <c r="C12" s="719">
        <v>41281</v>
      </c>
      <c r="D12" s="373"/>
      <c r="E12" s="346">
        <v>2084.2800000000002</v>
      </c>
      <c r="F12" s="373"/>
      <c r="G12" s="347">
        <v>32.395499999999998</v>
      </c>
      <c r="H12" s="374"/>
      <c r="I12" s="348">
        <v>4.3499999999999996</v>
      </c>
      <c r="J12" s="348">
        <v>8.4600000000000009</v>
      </c>
      <c r="K12" s="348">
        <v>3.09</v>
      </c>
      <c r="L12" s="348">
        <v>3.23</v>
      </c>
      <c r="M12" s="362"/>
      <c r="N12" s="350">
        <v>14.212999999999999</v>
      </c>
      <c r="O12" s="348">
        <v>14.212999999999999</v>
      </c>
      <c r="P12" s="348">
        <v>-2.6061999999999999</v>
      </c>
      <c r="Q12" s="348">
        <v>6.5835999999999997</v>
      </c>
      <c r="R12" s="348">
        <v>10.457700000000001</v>
      </c>
      <c r="S12" s="348">
        <v>6.3886000000000003</v>
      </c>
      <c r="T12" s="348">
        <v>5.3750999999999998</v>
      </c>
      <c r="U12" s="354">
        <v>5.8026999999999997</v>
      </c>
      <c r="V12" s="348">
        <v>6.3636999999999997</v>
      </c>
      <c r="W12" s="348">
        <v>8.5410000000000004</v>
      </c>
      <c r="X12" s="348">
        <v>8.2202999999999999</v>
      </c>
      <c r="Y12" s="375">
        <v>7.3288000000000002</v>
      </c>
      <c r="Z12" s="348">
        <v>8.1277000000000008</v>
      </c>
      <c r="AA12" s="348">
        <v>11.518700000000001</v>
      </c>
      <c r="AB12" s="348">
        <v>4.9162999999999997</v>
      </c>
      <c r="AC12" s="348">
        <v>5.9894999999999996</v>
      </c>
      <c r="AD12" s="348">
        <v>6.0205000000000002</v>
      </c>
      <c r="AE12" s="348">
        <v>11.518700000000001</v>
      </c>
      <c r="AF12" s="348">
        <v>8.5587</v>
      </c>
      <c r="AG12" s="569"/>
      <c r="AH12" s="346">
        <v>2</v>
      </c>
      <c r="AI12" s="346">
        <v>2</v>
      </c>
      <c r="AJ12" s="346">
        <v>7</v>
      </c>
      <c r="AK12" s="346">
        <v>2</v>
      </c>
      <c r="AL12" s="346">
        <v>6</v>
      </c>
      <c r="AM12" s="346">
        <v>4</v>
      </c>
      <c r="AN12" s="346">
        <v>3</v>
      </c>
      <c r="AO12" s="572">
        <v>4</v>
      </c>
      <c r="AP12" s="346">
        <v>5</v>
      </c>
      <c r="AQ12" s="346">
        <v>5</v>
      </c>
      <c r="AR12" s="346">
        <v>5</v>
      </c>
      <c r="AS12" s="346">
        <v>5</v>
      </c>
      <c r="AT12" s="346">
        <v>3</v>
      </c>
      <c r="AU12" s="346">
        <v>10</v>
      </c>
      <c r="AV12" s="346">
        <v>4</v>
      </c>
      <c r="AW12" s="346">
        <v>4</v>
      </c>
      <c r="AX12" s="346">
        <v>5</v>
      </c>
      <c r="AY12" s="346">
        <v>10</v>
      </c>
      <c r="AZ12" s="584"/>
      <c r="BA12" s="467">
        <v>24.87</v>
      </c>
      <c r="BB12" s="348">
        <v>8.81</v>
      </c>
      <c r="BC12" s="348">
        <v>5.1100000000000003</v>
      </c>
      <c r="BD12" s="348">
        <v>43.24</v>
      </c>
      <c r="BE12" s="375">
        <v>11.82</v>
      </c>
      <c r="BF12" s="375">
        <v>6.16</v>
      </c>
      <c r="BG12" s="374"/>
      <c r="BH12" s="594">
        <v>2.96</v>
      </c>
      <c r="BI12" s="348" t="s">
        <v>430</v>
      </c>
      <c r="BJ12" s="348" t="s">
        <v>430</v>
      </c>
      <c r="BK12" s="348">
        <v>68.98</v>
      </c>
      <c r="BL12" s="348" t="s">
        <v>430</v>
      </c>
      <c r="BM12" s="375">
        <v>24.87</v>
      </c>
      <c r="BN12" s="375" t="s">
        <v>430</v>
      </c>
      <c r="BO12" s="375" t="s">
        <v>430</v>
      </c>
      <c r="BP12" s="375" t="s">
        <v>430</v>
      </c>
      <c r="BQ12" s="375">
        <v>3.2</v>
      </c>
      <c r="BR12" s="374"/>
      <c r="BS12" s="468">
        <v>2.6524776623872302</v>
      </c>
      <c r="BT12" s="348">
        <v>8.7787689379008906</v>
      </c>
      <c r="BU12" s="374"/>
      <c r="BV12" s="430" t="s">
        <v>548</v>
      </c>
    </row>
    <row r="13" spans="1:74" s="428" customFormat="1" ht="11" x14ac:dyDescent="0.3">
      <c r="A13" s="841" t="s">
        <v>7727</v>
      </c>
      <c r="B13" s="842"/>
      <c r="C13" s="843">
        <v>41719</v>
      </c>
      <c r="D13" s="842"/>
      <c r="E13" s="844">
        <v>1851.15</v>
      </c>
      <c r="F13" s="842"/>
      <c r="G13" s="845">
        <v>26.755400000000002</v>
      </c>
      <c r="H13" s="847"/>
      <c r="I13" s="846">
        <v>4.6100000000000003</v>
      </c>
      <c r="J13" s="846">
        <v>8.66</v>
      </c>
      <c r="K13" s="846">
        <v>3.09</v>
      </c>
      <c r="L13" s="846">
        <v>3.27</v>
      </c>
      <c r="M13" s="851"/>
      <c r="N13" s="848">
        <v>19.995799999999999</v>
      </c>
      <c r="O13" s="846">
        <v>19.995799999999999</v>
      </c>
      <c r="P13" s="846">
        <v>1.7545999999999999</v>
      </c>
      <c r="Q13" s="846">
        <v>2.4579</v>
      </c>
      <c r="R13" s="846">
        <v>11.729100000000001</v>
      </c>
      <c r="S13" s="846">
        <v>5.5701999999999998</v>
      </c>
      <c r="T13" s="846">
        <v>5.0258000000000003</v>
      </c>
      <c r="U13" s="856">
        <v>6.4535999999999998</v>
      </c>
      <c r="V13" s="846">
        <v>7.3014999999999999</v>
      </c>
      <c r="W13" s="846">
        <v>9.0245999999999995</v>
      </c>
      <c r="X13" s="846">
        <v>8.6524999999999999</v>
      </c>
      <c r="Y13" s="852">
        <v>7.5183999999999997</v>
      </c>
      <c r="Z13" s="846">
        <v>7.8052999999999999</v>
      </c>
      <c r="AA13" s="846">
        <v>14.364100000000001</v>
      </c>
      <c r="AB13" s="846">
        <v>4.5137999999999998</v>
      </c>
      <c r="AC13" s="846">
        <v>6.1077000000000004</v>
      </c>
      <c r="AD13" s="846">
        <v>6.8026</v>
      </c>
      <c r="AE13" s="846">
        <v>14.364100000000001</v>
      </c>
      <c r="AF13" s="846">
        <v>8.4664000000000001</v>
      </c>
      <c r="AG13" s="936"/>
      <c r="AH13" s="844">
        <v>1</v>
      </c>
      <c r="AI13" s="844">
        <v>1</v>
      </c>
      <c r="AJ13" s="844">
        <v>1</v>
      </c>
      <c r="AK13" s="844">
        <v>10</v>
      </c>
      <c r="AL13" s="844">
        <v>5</v>
      </c>
      <c r="AM13" s="844">
        <v>9</v>
      </c>
      <c r="AN13" s="844">
        <v>5</v>
      </c>
      <c r="AO13" s="937">
        <v>3</v>
      </c>
      <c r="AP13" s="844">
        <v>3</v>
      </c>
      <c r="AQ13" s="844">
        <v>3</v>
      </c>
      <c r="AR13" s="844">
        <v>2</v>
      </c>
      <c r="AS13" s="844">
        <v>3</v>
      </c>
      <c r="AT13" s="844">
        <v>5</v>
      </c>
      <c r="AU13" s="844">
        <v>2</v>
      </c>
      <c r="AV13" s="844">
        <v>7</v>
      </c>
      <c r="AW13" s="844">
        <v>3</v>
      </c>
      <c r="AX13" s="844">
        <v>4</v>
      </c>
      <c r="AY13" s="844">
        <v>2</v>
      </c>
      <c r="AZ13" s="938"/>
      <c r="BA13" s="853">
        <v>11.13</v>
      </c>
      <c r="BB13" s="846">
        <v>24.25</v>
      </c>
      <c r="BC13" s="846">
        <v>14.52</v>
      </c>
      <c r="BD13" s="846">
        <v>37.22</v>
      </c>
      <c r="BE13" s="852">
        <v>7.6</v>
      </c>
      <c r="BF13" s="852">
        <v>5.29</v>
      </c>
      <c r="BG13" s="847"/>
      <c r="BH13" s="939">
        <v>-4.99</v>
      </c>
      <c r="BI13" s="846" t="s">
        <v>430</v>
      </c>
      <c r="BJ13" s="846" t="s">
        <v>430</v>
      </c>
      <c r="BK13" s="846">
        <v>83.58</v>
      </c>
      <c r="BL13" s="846" t="s">
        <v>430</v>
      </c>
      <c r="BM13" s="852">
        <v>11.13</v>
      </c>
      <c r="BN13" s="852" t="s">
        <v>430</v>
      </c>
      <c r="BO13" s="852" t="s">
        <v>430</v>
      </c>
      <c r="BP13" s="852" t="s">
        <v>430</v>
      </c>
      <c r="BQ13" s="852">
        <v>10.28</v>
      </c>
      <c r="BR13" s="847"/>
      <c r="BS13" s="854">
        <v>3.60989776963901</v>
      </c>
      <c r="BT13" s="846">
        <v>5.6731653094326804</v>
      </c>
      <c r="BU13" s="847"/>
      <c r="BV13" s="906" t="s">
        <v>555</v>
      </c>
    </row>
    <row r="14" spans="1:74" s="428" customFormat="1" x14ac:dyDescent="0.25">
      <c r="A14" s="345" t="s">
        <v>7728</v>
      </c>
      <c r="B14" s="373"/>
      <c r="C14" s="719">
        <v>41275</v>
      </c>
      <c r="D14" s="373"/>
      <c r="E14" s="346">
        <v>1299.6400000000001</v>
      </c>
      <c r="F14" s="373"/>
      <c r="G14" s="347">
        <v>51.801499999999997</v>
      </c>
      <c r="H14" s="374"/>
      <c r="I14" s="348">
        <v>4.57</v>
      </c>
      <c r="J14" s="348">
        <v>7.46</v>
      </c>
      <c r="K14" s="348">
        <v>3.18</v>
      </c>
      <c r="L14" s="348">
        <v>3.34</v>
      </c>
      <c r="M14" s="362"/>
      <c r="N14" s="350">
        <v>6.8856000000000002</v>
      </c>
      <c r="O14" s="348">
        <v>6.8856000000000002</v>
      </c>
      <c r="P14" s="348">
        <v>-9.6052999999999997</v>
      </c>
      <c r="Q14" s="348">
        <v>2.6297999999999999</v>
      </c>
      <c r="R14" s="348">
        <v>9.7908000000000008</v>
      </c>
      <c r="S14" s="348">
        <v>6.1322000000000001</v>
      </c>
      <c r="T14" s="348">
        <v>4.2100999999999997</v>
      </c>
      <c r="U14" s="354">
        <v>4.0937999999999999</v>
      </c>
      <c r="V14" s="348">
        <v>4.7607999999999997</v>
      </c>
      <c r="W14" s="348">
        <v>7.5061999999999998</v>
      </c>
      <c r="X14" s="348">
        <v>7.0419</v>
      </c>
      <c r="Y14" s="375">
        <v>5.8459000000000003</v>
      </c>
      <c r="Z14" s="348">
        <v>7.0820999999999996</v>
      </c>
      <c r="AA14" s="348">
        <v>12.8962</v>
      </c>
      <c r="AB14" s="348">
        <v>4.7294999999999998</v>
      </c>
      <c r="AC14" s="348">
        <v>4.9558</v>
      </c>
      <c r="AD14" s="348">
        <v>4.3894000000000002</v>
      </c>
      <c r="AE14" s="348">
        <v>12.8962</v>
      </c>
      <c r="AF14" s="348">
        <v>7.5370999999999997</v>
      </c>
      <c r="AG14" s="569"/>
      <c r="AH14" s="346">
        <v>10</v>
      </c>
      <c r="AI14" s="346">
        <v>10</v>
      </c>
      <c r="AJ14" s="346">
        <v>11</v>
      </c>
      <c r="AK14" s="346">
        <v>9</v>
      </c>
      <c r="AL14" s="346">
        <v>9</v>
      </c>
      <c r="AM14" s="346">
        <v>6</v>
      </c>
      <c r="AN14" s="346">
        <v>9</v>
      </c>
      <c r="AO14" s="572">
        <v>9</v>
      </c>
      <c r="AP14" s="346">
        <v>10</v>
      </c>
      <c r="AQ14" s="346">
        <v>9</v>
      </c>
      <c r="AR14" s="346">
        <v>10</v>
      </c>
      <c r="AS14" s="346">
        <v>11</v>
      </c>
      <c r="AT14" s="346">
        <v>8</v>
      </c>
      <c r="AU14" s="346">
        <v>5</v>
      </c>
      <c r="AV14" s="346">
        <v>6</v>
      </c>
      <c r="AW14" s="346">
        <v>9</v>
      </c>
      <c r="AX14" s="346">
        <v>9</v>
      </c>
      <c r="AY14" s="346">
        <v>5</v>
      </c>
      <c r="AZ14" s="584"/>
      <c r="BA14" s="467">
        <v>26.6</v>
      </c>
      <c r="BB14" s="348">
        <v>70.37</v>
      </c>
      <c r="BC14" s="348" t="s">
        <v>430</v>
      </c>
      <c r="BD14" s="348" t="s">
        <v>430</v>
      </c>
      <c r="BE14" s="375" t="s">
        <v>430</v>
      </c>
      <c r="BF14" s="375">
        <v>3.03</v>
      </c>
      <c r="BG14" s="374"/>
      <c r="BH14" s="594">
        <v>3.02</v>
      </c>
      <c r="BI14" s="348">
        <v>11.53</v>
      </c>
      <c r="BJ14" s="348" t="s">
        <v>430</v>
      </c>
      <c r="BK14" s="348">
        <v>58.84</v>
      </c>
      <c r="BL14" s="348" t="s">
        <v>430</v>
      </c>
      <c r="BM14" s="375">
        <v>26.6</v>
      </c>
      <c r="BN14" s="375" t="s">
        <v>430</v>
      </c>
      <c r="BO14" s="375" t="s">
        <v>430</v>
      </c>
      <c r="BP14" s="375" t="s">
        <v>430</v>
      </c>
      <c r="BQ14" s="375" t="s">
        <v>430</v>
      </c>
      <c r="BR14" s="374"/>
      <c r="BS14" s="468">
        <v>7.9109136992089102</v>
      </c>
      <c r="BT14" s="348">
        <v>4.3698219895630199</v>
      </c>
      <c r="BU14" s="374"/>
      <c r="BV14" s="430" t="s">
        <v>555</v>
      </c>
    </row>
    <row r="15" spans="1:74" s="428" customFormat="1" x14ac:dyDescent="0.25">
      <c r="A15" s="345" t="s">
        <v>7729</v>
      </c>
      <c r="B15" s="373"/>
      <c r="C15" s="719">
        <v>42037</v>
      </c>
      <c r="D15" s="373"/>
      <c r="E15" s="346">
        <v>736.06700000000001</v>
      </c>
      <c r="F15" s="373"/>
      <c r="G15" s="347">
        <v>23.3154</v>
      </c>
      <c r="H15" s="374"/>
      <c r="I15" s="348">
        <v>2.95</v>
      </c>
      <c r="J15" s="348">
        <v>8.16</v>
      </c>
      <c r="K15" s="348">
        <v>2.33</v>
      </c>
      <c r="L15" s="348">
        <v>2.4500000000000002</v>
      </c>
      <c r="M15" s="362"/>
      <c r="N15" s="350">
        <v>9.8705999999999996</v>
      </c>
      <c r="O15" s="348">
        <v>9.8705999999999996</v>
      </c>
      <c r="P15" s="348">
        <v>-1.2968</v>
      </c>
      <c r="Q15" s="348">
        <v>6.1871</v>
      </c>
      <c r="R15" s="348">
        <v>8.8376000000000001</v>
      </c>
      <c r="S15" s="348">
        <v>5.6132</v>
      </c>
      <c r="T15" s="348">
        <v>4.4192999999999998</v>
      </c>
      <c r="U15" s="354">
        <v>4.7944000000000004</v>
      </c>
      <c r="V15" s="348">
        <v>5.5380000000000003</v>
      </c>
      <c r="W15" s="348">
        <v>8.0808999999999997</v>
      </c>
      <c r="X15" s="348">
        <v>7.8247</v>
      </c>
      <c r="Y15" s="375">
        <v>6.7944000000000004</v>
      </c>
      <c r="Z15" s="348">
        <v>7.4828999999999999</v>
      </c>
      <c r="AA15" s="348">
        <v>8.6359999999999992</v>
      </c>
      <c r="AB15" s="348">
        <v>4.0622999999999996</v>
      </c>
      <c r="AC15" s="348">
        <v>5.2027999999999999</v>
      </c>
      <c r="AD15" s="348">
        <v>5.1467999999999998</v>
      </c>
      <c r="AE15" s="348">
        <v>8.6359999999999992</v>
      </c>
      <c r="AF15" s="348">
        <v>7.8235000000000001</v>
      </c>
      <c r="AG15" s="569"/>
      <c r="AH15" s="346">
        <v>7</v>
      </c>
      <c r="AI15" s="346">
        <v>7</v>
      </c>
      <c r="AJ15" s="346">
        <v>3</v>
      </c>
      <c r="AK15" s="346">
        <v>4</v>
      </c>
      <c r="AL15" s="346">
        <v>10</v>
      </c>
      <c r="AM15" s="346">
        <v>7</v>
      </c>
      <c r="AN15" s="346">
        <v>8</v>
      </c>
      <c r="AO15" s="572">
        <v>8</v>
      </c>
      <c r="AP15" s="346">
        <v>7</v>
      </c>
      <c r="AQ15" s="346">
        <v>7</v>
      </c>
      <c r="AR15" s="346">
        <v>6</v>
      </c>
      <c r="AS15" s="346">
        <v>7</v>
      </c>
      <c r="AT15" s="346">
        <v>7</v>
      </c>
      <c r="AU15" s="346">
        <v>11</v>
      </c>
      <c r="AV15" s="346">
        <v>9</v>
      </c>
      <c r="AW15" s="346">
        <v>8</v>
      </c>
      <c r="AX15" s="346">
        <v>8</v>
      </c>
      <c r="AY15" s="346">
        <v>11</v>
      </c>
      <c r="AZ15" s="584"/>
      <c r="BA15" s="467">
        <v>14.21</v>
      </c>
      <c r="BB15" s="348">
        <v>49.88</v>
      </c>
      <c r="BC15" s="348">
        <v>3.19</v>
      </c>
      <c r="BD15" s="348">
        <v>31.74</v>
      </c>
      <c r="BE15" s="375" t="s">
        <v>430</v>
      </c>
      <c r="BF15" s="375">
        <v>0.98</v>
      </c>
      <c r="BG15" s="374"/>
      <c r="BH15" s="594">
        <v>0.98</v>
      </c>
      <c r="BI15" s="348" t="s">
        <v>430</v>
      </c>
      <c r="BJ15" s="348">
        <v>3.16</v>
      </c>
      <c r="BK15" s="348">
        <v>81.66</v>
      </c>
      <c r="BL15" s="348" t="s">
        <v>430</v>
      </c>
      <c r="BM15" s="375">
        <v>14.21</v>
      </c>
      <c r="BN15" s="375" t="s">
        <v>430</v>
      </c>
      <c r="BO15" s="375" t="s">
        <v>430</v>
      </c>
      <c r="BP15" s="375" t="s">
        <v>430</v>
      </c>
      <c r="BQ15" s="375" t="s">
        <v>430</v>
      </c>
      <c r="BR15" s="374"/>
      <c r="BS15" s="468">
        <v>5.6174029316852199</v>
      </c>
      <c r="BT15" s="348">
        <v>6.7796653820339001</v>
      </c>
      <c r="BU15" s="374"/>
      <c r="BV15" s="430" t="s">
        <v>555</v>
      </c>
    </row>
    <row r="16" spans="1:74" s="428" customFormat="1" x14ac:dyDescent="0.25">
      <c r="A16" s="345" t="s">
        <v>7730</v>
      </c>
      <c r="B16" s="373"/>
      <c r="C16" s="719">
        <v>41275</v>
      </c>
      <c r="D16" s="373"/>
      <c r="E16" s="346">
        <v>289.01400000000001</v>
      </c>
      <c r="F16" s="373"/>
      <c r="G16" s="347">
        <v>90.255300000000005</v>
      </c>
      <c r="H16" s="374"/>
      <c r="I16" s="348">
        <v>3.86</v>
      </c>
      <c r="J16" s="348">
        <v>7.49</v>
      </c>
      <c r="K16" s="348">
        <v>3.13</v>
      </c>
      <c r="L16" s="348">
        <v>3.32</v>
      </c>
      <c r="M16" s="362"/>
      <c r="N16" s="350">
        <v>10.024100000000001</v>
      </c>
      <c r="O16" s="348">
        <v>10.024100000000001</v>
      </c>
      <c r="P16" s="348">
        <v>-4.9637000000000002</v>
      </c>
      <c r="Q16" s="348">
        <v>8.9013000000000009</v>
      </c>
      <c r="R16" s="348">
        <v>11.888400000000001</v>
      </c>
      <c r="S16" s="348">
        <v>5.4093999999999998</v>
      </c>
      <c r="T16" s="348">
        <v>3.1071</v>
      </c>
      <c r="U16" s="354">
        <v>3.7816999999999998</v>
      </c>
      <c r="V16" s="348">
        <v>4.8052000000000001</v>
      </c>
      <c r="W16" s="348">
        <v>7.4431000000000003</v>
      </c>
      <c r="X16" s="348">
        <v>7.2556000000000003</v>
      </c>
      <c r="Y16" s="375">
        <v>6.2027000000000001</v>
      </c>
      <c r="Z16" s="348">
        <v>6.4791999999999996</v>
      </c>
      <c r="AA16" s="348">
        <v>12.841699999999999</v>
      </c>
      <c r="AB16" s="348">
        <v>3.2719999999999998</v>
      </c>
      <c r="AC16" s="348">
        <v>4.1417999999999999</v>
      </c>
      <c r="AD16" s="348">
        <v>4.2282000000000002</v>
      </c>
      <c r="AE16" s="348">
        <v>12.841699999999999</v>
      </c>
      <c r="AF16" s="348">
        <v>6.9884000000000004</v>
      </c>
      <c r="AG16" s="569"/>
      <c r="AH16" s="346">
        <v>6</v>
      </c>
      <c r="AI16" s="346">
        <v>6</v>
      </c>
      <c r="AJ16" s="346">
        <v>9</v>
      </c>
      <c r="AK16" s="346">
        <v>1</v>
      </c>
      <c r="AL16" s="346">
        <v>3</v>
      </c>
      <c r="AM16" s="346">
        <v>10</v>
      </c>
      <c r="AN16" s="346">
        <v>11</v>
      </c>
      <c r="AO16" s="572">
        <v>11</v>
      </c>
      <c r="AP16" s="346">
        <v>9</v>
      </c>
      <c r="AQ16" s="346">
        <v>10</v>
      </c>
      <c r="AR16" s="346">
        <v>9</v>
      </c>
      <c r="AS16" s="346">
        <v>10</v>
      </c>
      <c r="AT16" s="346">
        <v>9</v>
      </c>
      <c r="AU16" s="346">
        <v>6</v>
      </c>
      <c r="AV16" s="346">
        <v>10</v>
      </c>
      <c r="AW16" s="346">
        <v>11</v>
      </c>
      <c r="AX16" s="346">
        <v>10</v>
      </c>
      <c r="AY16" s="346">
        <v>6</v>
      </c>
      <c r="AZ16" s="584"/>
      <c r="BA16" s="467">
        <v>31.33</v>
      </c>
      <c r="BB16" s="348">
        <v>66.040000000000006</v>
      </c>
      <c r="BC16" s="348" t="s">
        <v>430</v>
      </c>
      <c r="BD16" s="348" t="s">
        <v>430</v>
      </c>
      <c r="BE16" s="375" t="s">
        <v>430</v>
      </c>
      <c r="BF16" s="375">
        <v>2.63</v>
      </c>
      <c r="BG16" s="374"/>
      <c r="BH16" s="594">
        <v>2.38</v>
      </c>
      <c r="BI16" s="348">
        <v>15.74</v>
      </c>
      <c r="BJ16" s="348" t="s">
        <v>430</v>
      </c>
      <c r="BK16" s="348">
        <v>50.29</v>
      </c>
      <c r="BL16" s="348" t="s">
        <v>430</v>
      </c>
      <c r="BM16" s="375">
        <v>31.33</v>
      </c>
      <c r="BN16" s="375" t="s">
        <v>430</v>
      </c>
      <c r="BO16" s="375" t="s">
        <v>430</v>
      </c>
      <c r="BP16" s="375" t="s">
        <v>430</v>
      </c>
      <c r="BQ16" s="375">
        <v>0.25</v>
      </c>
      <c r="BR16" s="374"/>
      <c r="BS16" s="468" t="s">
        <v>430</v>
      </c>
      <c r="BT16" s="348">
        <v>8.3806386416761303</v>
      </c>
      <c r="BU16" s="374"/>
      <c r="BV16" s="430" t="s">
        <v>555</v>
      </c>
    </row>
    <row r="17" spans="1:74" s="428" customFormat="1" x14ac:dyDescent="0.25">
      <c r="A17" s="345" t="s">
        <v>7731</v>
      </c>
      <c r="B17" s="373"/>
      <c r="C17" s="719">
        <v>41816</v>
      </c>
      <c r="D17" s="373"/>
      <c r="E17" s="346">
        <v>145.523</v>
      </c>
      <c r="F17" s="373"/>
      <c r="G17" s="347">
        <v>17.895800000000001</v>
      </c>
      <c r="H17" s="374"/>
      <c r="I17" s="348">
        <v>4.32</v>
      </c>
      <c r="J17" s="348">
        <v>8.07</v>
      </c>
      <c r="K17" s="348">
        <v>3.29</v>
      </c>
      <c r="L17" s="348">
        <v>3.45</v>
      </c>
      <c r="M17" s="362"/>
      <c r="N17" s="350">
        <v>11.0237</v>
      </c>
      <c r="O17" s="348">
        <v>11.0237</v>
      </c>
      <c r="P17" s="348">
        <v>-2.1844000000000001</v>
      </c>
      <c r="Q17" s="348">
        <v>6.0891999999999999</v>
      </c>
      <c r="R17" s="348">
        <v>9.8855000000000004</v>
      </c>
      <c r="S17" s="348">
        <v>6.2008000000000001</v>
      </c>
      <c r="T17" s="348">
        <v>5.0022000000000002</v>
      </c>
      <c r="U17" s="354">
        <v>5.1189999999999998</v>
      </c>
      <c r="V17" s="348">
        <v>7.6622000000000003</v>
      </c>
      <c r="W17" s="348">
        <v>9.0768000000000004</v>
      </c>
      <c r="X17" s="348">
        <v>8.2247000000000003</v>
      </c>
      <c r="Y17" s="375">
        <v>9.4701000000000004</v>
      </c>
      <c r="Z17" s="348">
        <v>3.9578000000000002</v>
      </c>
      <c r="AA17" s="348">
        <v>11.6264</v>
      </c>
      <c r="AB17" s="348">
        <v>4.8380999999999998</v>
      </c>
      <c r="AC17" s="348">
        <v>5.5998999999999999</v>
      </c>
      <c r="AD17" s="348">
        <v>8.1984999999999992</v>
      </c>
      <c r="AE17" s="348">
        <v>11.6264</v>
      </c>
      <c r="AF17" s="348">
        <v>5.0365000000000002</v>
      </c>
      <c r="AG17" s="569"/>
      <c r="AH17" s="346">
        <v>5</v>
      </c>
      <c r="AI17" s="346">
        <v>5</v>
      </c>
      <c r="AJ17" s="346">
        <v>4</v>
      </c>
      <c r="AK17" s="346">
        <v>5</v>
      </c>
      <c r="AL17" s="346">
        <v>8</v>
      </c>
      <c r="AM17" s="346">
        <v>5</v>
      </c>
      <c r="AN17" s="346">
        <v>6</v>
      </c>
      <c r="AO17" s="572">
        <v>6</v>
      </c>
      <c r="AP17" s="346">
        <v>2</v>
      </c>
      <c r="AQ17" s="346">
        <v>2</v>
      </c>
      <c r="AR17" s="346">
        <v>4</v>
      </c>
      <c r="AS17" s="346">
        <v>2</v>
      </c>
      <c r="AT17" s="346">
        <v>11</v>
      </c>
      <c r="AU17" s="346">
        <v>8</v>
      </c>
      <c r="AV17" s="346">
        <v>5</v>
      </c>
      <c r="AW17" s="346">
        <v>6</v>
      </c>
      <c r="AX17" s="346">
        <v>2</v>
      </c>
      <c r="AY17" s="346">
        <v>8</v>
      </c>
      <c r="AZ17" s="584"/>
      <c r="BA17" s="467">
        <v>27.23</v>
      </c>
      <c r="BB17" s="348">
        <v>16.010000000000002</v>
      </c>
      <c r="BC17" s="348">
        <v>5.61</v>
      </c>
      <c r="BD17" s="348">
        <v>36.9</v>
      </c>
      <c r="BE17" s="375" t="s">
        <v>430</v>
      </c>
      <c r="BF17" s="375">
        <v>14.25</v>
      </c>
      <c r="BG17" s="374"/>
      <c r="BH17" s="594">
        <v>14.15</v>
      </c>
      <c r="BI17" s="348" t="s">
        <v>430</v>
      </c>
      <c r="BJ17" s="348" t="s">
        <v>430</v>
      </c>
      <c r="BK17" s="348">
        <v>58.52</v>
      </c>
      <c r="BL17" s="348" t="s">
        <v>430</v>
      </c>
      <c r="BM17" s="375">
        <v>27.23</v>
      </c>
      <c r="BN17" s="375" t="s">
        <v>430</v>
      </c>
      <c r="BO17" s="375" t="s">
        <v>430</v>
      </c>
      <c r="BP17" s="375" t="s">
        <v>430</v>
      </c>
      <c r="BQ17" s="375" t="s">
        <v>430</v>
      </c>
      <c r="BR17" s="374"/>
      <c r="BS17" s="468">
        <v>7.0102376700000004</v>
      </c>
      <c r="BT17" s="348">
        <v>11.77050202</v>
      </c>
      <c r="BU17" s="374"/>
      <c r="BV17" s="430" t="s">
        <v>1020</v>
      </c>
    </row>
    <row r="18" spans="1:74" s="428" customFormat="1" x14ac:dyDescent="0.25">
      <c r="A18" s="345" t="s">
        <v>7732</v>
      </c>
      <c r="B18" s="373"/>
      <c r="C18" s="719">
        <v>42094</v>
      </c>
      <c r="D18" s="373"/>
      <c r="E18" s="346">
        <v>36.420299999999997</v>
      </c>
      <c r="F18" s="373"/>
      <c r="G18" s="347">
        <v>20.287299999999998</v>
      </c>
      <c r="H18" s="374"/>
      <c r="I18" s="348">
        <v>4.24</v>
      </c>
      <c r="J18" s="348">
        <v>7.53</v>
      </c>
      <c r="K18" s="348">
        <v>3.24</v>
      </c>
      <c r="L18" s="348">
        <v>3.37</v>
      </c>
      <c r="M18" s="362"/>
      <c r="N18" s="350">
        <v>4.6795999999999998</v>
      </c>
      <c r="O18" s="348">
        <v>4.6795999999999998</v>
      </c>
      <c r="P18" s="348">
        <v>-2.3635000000000002</v>
      </c>
      <c r="Q18" s="348">
        <v>4.9442000000000004</v>
      </c>
      <c r="R18" s="348">
        <v>7.7758000000000003</v>
      </c>
      <c r="S18" s="348">
        <v>4.1684999999999999</v>
      </c>
      <c r="T18" s="348">
        <v>3.5821000000000001</v>
      </c>
      <c r="U18" s="354">
        <v>3.7858000000000001</v>
      </c>
      <c r="V18" s="348">
        <v>4.3876999999999997</v>
      </c>
      <c r="W18" s="348">
        <v>7.1445999999999996</v>
      </c>
      <c r="X18" s="348">
        <v>6.9645000000000001</v>
      </c>
      <c r="Y18" s="375">
        <v>6.6497999999999999</v>
      </c>
      <c r="Z18" s="348">
        <v>6.2840999999999996</v>
      </c>
      <c r="AA18" s="348">
        <v>11.5593</v>
      </c>
      <c r="AB18" s="348">
        <v>3.2254</v>
      </c>
      <c r="AC18" s="348">
        <v>4.4101999999999997</v>
      </c>
      <c r="AD18" s="348">
        <v>4.0278999999999998</v>
      </c>
      <c r="AE18" s="348">
        <v>11.5593</v>
      </c>
      <c r="AF18" s="348">
        <v>6.5914000000000001</v>
      </c>
      <c r="AG18" s="569"/>
      <c r="AH18" s="346">
        <v>11</v>
      </c>
      <c r="AI18" s="346">
        <v>11</v>
      </c>
      <c r="AJ18" s="346">
        <v>6</v>
      </c>
      <c r="AK18" s="346">
        <v>7</v>
      </c>
      <c r="AL18" s="346">
        <v>11</v>
      </c>
      <c r="AM18" s="346">
        <v>11</v>
      </c>
      <c r="AN18" s="346">
        <v>10</v>
      </c>
      <c r="AO18" s="572">
        <v>10</v>
      </c>
      <c r="AP18" s="346">
        <v>11</v>
      </c>
      <c r="AQ18" s="346">
        <v>11</v>
      </c>
      <c r="AR18" s="346">
        <v>11</v>
      </c>
      <c r="AS18" s="346">
        <v>9</v>
      </c>
      <c r="AT18" s="346">
        <v>10</v>
      </c>
      <c r="AU18" s="346">
        <v>9</v>
      </c>
      <c r="AV18" s="346">
        <v>11</v>
      </c>
      <c r="AW18" s="346">
        <v>10</v>
      </c>
      <c r="AX18" s="346">
        <v>11</v>
      </c>
      <c r="AY18" s="346">
        <v>9</v>
      </c>
      <c r="AZ18" s="584"/>
      <c r="BA18" s="467">
        <v>44.29</v>
      </c>
      <c r="BB18" s="348">
        <v>16.190000000000001</v>
      </c>
      <c r="BC18" s="348">
        <v>2.48</v>
      </c>
      <c r="BD18" s="348">
        <v>24.65</v>
      </c>
      <c r="BE18" s="375" t="s">
        <v>430</v>
      </c>
      <c r="BF18" s="375">
        <v>12.39</v>
      </c>
      <c r="BG18" s="374"/>
      <c r="BH18" s="594">
        <v>12.39</v>
      </c>
      <c r="BI18" s="348" t="s">
        <v>430</v>
      </c>
      <c r="BJ18" s="348" t="s">
        <v>430</v>
      </c>
      <c r="BK18" s="348">
        <v>43.32</v>
      </c>
      <c r="BL18" s="348" t="s">
        <v>430</v>
      </c>
      <c r="BM18" s="375">
        <v>44.29</v>
      </c>
      <c r="BN18" s="375" t="s">
        <v>430</v>
      </c>
      <c r="BO18" s="375" t="s">
        <v>430</v>
      </c>
      <c r="BP18" s="375" t="s">
        <v>430</v>
      </c>
      <c r="BQ18" s="375" t="s">
        <v>430</v>
      </c>
      <c r="BR18" s="374"/>
      <c r="BS18" s="468" t="s">
        <v>430</v>
      </c>
      <c r="BT18" s="348">
        <v>9.4343706100000002</v>
      </c>
      <c r="BU18" s="374"/>
      <c r="BV18" s="430" t="s">
        <v>436</v>
      </c>
    </row>
    <row r="19" spans="1:74" x14ac:dyDescent="0.25">
      <c r="A19" s="318" t="s">
        <v>93</v>
      </c>
      <c r="B19" s="43"/>
      <c r="C19" s="720"/>
      <c r="D19" s="43"/>
      <c r="E19" s="51"/>
      <c r="F19" s="43"/>
      <c r="G19" s="55"/>
      <c r="H19" s="66"/>
      <c r="I19" s="59"/>
      <c r="J19" s="59"/>
      <c r="K19" s="59"/>
      <c r="L19" s="59"/>
      <c r="M19" s="258"/>
      <c r="N19" s="70">
        <v>10.718299999999999</v>
      </c>
      <c r="O19" s="59">
        <v>10.718299999999999</v>
      </c>
      <c r="P19" s="59">
        <v>-2.8877000000000002</v>
      </c>
      <c r="Q19" s="59">
        <v>5.1317000000000004</v>
      </c>
      <c r="R19" s="59">
        <v>10.874700000000001</v>
      </c>
      <c r="S19" s="59">
        <v>5.9561999999999999</v>
      </c>
      <c r="T19" s="59">
        <v>5.0781999999999998</v>
      </c>
      <c r="U19" s="88">
        <v>5.4099000000000004</v>
      </c>
      <c r="V19" s="59">
        <v>6.2237</v>
      </c>
      <c r="W19" s="59">
        <v>8.5147999999999993</v>
      </c>
      <c r="X19" s="59">
        <v>8.0197000000000003</v>
      </c>
      <c r="Y19" s="276">
        <v>7.5796000000000001</v>
      </c>
      <c r="Z19" s="59">
        <v>7.3461999999999996</v>
      </c>
      <c r="AA19" s="59">
        <v>12.4535</v>
      </c>
      <c r="AB19" s="59">
        <v>5.0023</v>
      </c>
      <c r="AC19" s="59">
        <v>5.8090999999999999</v>
      </c>
      <c r="AD19" s="59">
        <v>5.9645000000000001</v>
      </c>
      <c r="AE19" s="59">
        <v>12.4535</v>
      </c>
      <c r="AF19" s="59">
        <v>7.8335999999999997</v>
      </c>
      <c r="AG19" s="553"/>
      <c r="AH19" s="51">
        <v>11</v>
      </c>
      <c r="AI19" s="51">
        <v>11</v>
      </c>
      <c r="AJ19" s="51">
        <v>11</v>
      </c>
      <c r="AK19" s="51">
        <v>11</v>
      </c>
      <c r="AL19" s="51">
        <v>11</v>
      </c>
      <c r="AM19" s="51">
        <v>11</v>
      </c>
      <c r="AN19" s="51">
        <v>11</v>
      </c>
      <c r="AO19" s="560">
        <v>11</v>
      </c>
      <c r="AP19" s="51">
        <v>11</v>
      </c>
      <c r="AQ19" s="51">
        <v>11</v>
      </c>
      <c r="AR19" s="51">
        <v>11</v>
      </c>
      <c r="AS19" s="51">
        <v>11</v>
      </c>
      <c r="AT19" s="51">
        <v>11</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19.995799999999999</v>
      </c>
      <c r="O20" s="60">
        <v>19.995799999999999</v>
      </c>
      <c r="P20" s="60">
        <v>1.7545999999999999</v>
      </c>
      <c r="Q20" s="60">
        <v>8.9013000000000009</v>
      </c>
      <c r="R20" s="60">
        <v>14.8308</v>
      </c>
      <c r="S20" s="60">
        <v>7.2563000000000004</v>
      </c>
      <c r="T20" s="60">
        <v>9.2540999999999993</v>
      </c>
      <c r="U20" s="89">
        <v>8.6696000000000009</v>
      </c>
      <c r="V20" s="60">
        <v>9.0998000000000001</v>
      </c>
      <c r="W20" s="60">
        <v>12.165800000000001</v>
      </c>
      <c r="X20" s="60">
        <v>10.415800000000001</v>
      </c>
      <c r="Y20" s="277">
        <v>12.6433</v>
      </c>
      <c r="Z20" s="60">
        <v>9.2835000000000001</v>
      </c>
      <c r="AA20" s="60">
        <v>14.383900000000001</v>
      </c>
      <c r="AB20" s="60">
        <v>11.1219</v>
      </c>
      <c r="AC20" s="60">
        <v>9.5501000000000005</v>
      </c>
      <c r="AD20" s="60">
        <v>8.8309999999999995</v>
      </c>
      <c r="AE20" s="60">
        <v>14.383900000000001</v>
      </c>
      <c r="AF20" s="60">
        <v>9.7713000000000001</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4.6795999999999998</v>
      </c>
      <c r="O21" s="60">
        <v>4.6795999999999998</v>
      </c>
      <c r="P21" s="60">
        <v>-9.6052999999999997</v>
      </c>
      <c r="Q21" s="60">
        <v>2.3228</v>
      </c>
      <c r="R21" s="60">
        <v>7.7758000000000003</v>
      </c>
      <c r="S21" s="60">
        <v>4.1684999999999999</v>
      </c>
      <c r="T21" s="60">
        <v>3.1071</v>
      </c>
      <c r="U21" s="89">
        <v>3.7816999999999998</v>
      </c>
      <c r="V21" s="60">
        <v>4.3876999999999997</v>
      </c>
      <c r="W21" s="60">
        <v>7.1445999999999996</v>
      </c>
      <c r="X21" s="60">
        <v>6.9645000000000001</v>
      </c>
      <c r="Y21" s="277">
        <v>5.8459000000000003</v>
      </c>
      <c r="Z21" s="60">
        <v>3.9578000000000002</v>
      </c>
      <c r="AA21" s="60">
        <v>8.6359999999999992</v>
      </c>
      <c r="AB21" s="60">
        <v>3.2254</v>
      </c>
      <c r="AC21" s="60">
        <v>4.1417999999999999</v>
      </c>
      <c r="AD21" s="60">
        <v>4.0278999999999998</v>
      </c>
      <c r="AE21" s="60">
        <v>8.6359999999999992</v>
      </c>
      <c r="AF21" s="60">
        <v>5.0365000000000002</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10.024100000000001</v>
      </c>
      <c r="O22" s="61">
        <v>10.024100000000001</v>
      </c>
      <c r="P22" s="61">
        <v>-2.3635000000000002</v>
      </c>
      <c r="Q22" s="61">
        <v>6.0381</v>
      </c>
      <c r="R22" s="61">
        <v>10.457700000000001</v>
      </c>
      <c r="S22" s="61">
        <v>6.1322000000000001</v>
      </c>
      <c r="T22" s="61">
        <v>5.0022000000000002</v>
      </c>
      <c r="U22" s="90">
        <v>5.1189999999999998</v>
      </c>
      <c r="V22" s="61">
        <v>5.8775000000000004</v>
      </c>
      <c r="W22" s="61">
        <v>8.1007999999999996</v>
      </c>
      <c r="X22" s="61">
        <v>7.8247</v>
      </c>
      <c r="Y22" s="279">
        <v>6.8559000000000001</v>
      </c>
      <c r="Z22" s="61">
        <v>7.7542</v>
      </c>
      <c r="AA22" s="61">
        <v>12.841699999999999</v>
      </c>
      <c r="AB22" s="61">
        <v>4.7294999999999998</v>
      </c>
      <c r="AC22" s="61">
        <v>5.5998999999999999</v>
      </c>
      <c r="AD22" s="61">
        <v>5.8052000000000001</v>
      </c>
      <c r="AE22" s="61">
        <v>12.841699999999999</v>
      </c>
      <c r="AF22" s="61">
        <v>8.1143000000000001</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252</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7733</v>
      </c>
      <c r="B24" s="369"/>
      <c r="C24" s="718">
        <v>37937</v>
      </c>
      <c r="D24" s="369"/>
      <c r="E24" s="338">
        <v>6608.39</v>
      </c>
      <c r="F24" s="369"/>
      <c r="G24" s="339">
        <v>53.292700000000004</v>
      </c>
      <c r="H24" s="370"/>
      <c r="I24" s="340">
        <v>3.97</v>
      </c>
      <c r="J24" s="340">
        <v>8.5299999999999994</v>
      </c>
      <c r="K24" s="340">
        <v>2.85</v>
      </c>
      <c r="L24" s="340">
        <v>3</v>
      </c>
      <c r="M24" s="361"/>
      <c r="N24" s="342">
        <v>8.3385999999999996</v>
      </c>
      <c r="O24" s="340">
        <v>8.3385999999999996</v>
      </c>
      <c r="P24" s="340">
        <v>-6.84</v>
      </c>
      <c r="Q24" s="340">
        <v>3.3309000000000002</v>
      </c>
      <c r="R24" s="340">
        <v>9.7100000000000009</v>
      </c>
      <c r="S24" s="340">
        <v>5.0862999999999996</v>
      </c>
      <c r="T24" s="340">
        <v>4.4066000000000001</v>
      </c>
      <c r="U24" s="344">
        <v>4.5957999999999997</v>
      </c>
      <c r="V24" s="340">
        <v>4.9154999999999998</v>
      </c>
      <c r="W24" s="340">
        <v>7.2496</v>
      </c>
      <c r="X24" s="340">
        <v>7.0235000000000003</v>
      </c>
      <c r="Y24" s="371">
        <v>6.1555</v>
      </c>
      <c r="Z24" s="340">
        <v>7.7748999999999997</v>
      </c>
      <c r="AA24" s="340">
        <v>12.6509</v>
      </c>
      <c r="AB24" s="340">
        <v>3.8658000000000001</v>
      </c>
      <c r="AC24" s="340">
        <v>5.0731999999999999</v>
      </c>
      <c r="AD24" s="340">
        <v>4.7464000000000004</v>
      </c>
      <c r="AE24" s="340">
        <v>12.6509</v>
      </c>
      <c r="AF24" s="340">
        <v>7.72</v>
      </c>
      <c r="AG24" s="568"/>
      <c r="AH24" s="338">
        <v>9</v>
      </c>
      <c r="AI24" s="338">
        <v>9</v>
      </c>
      <c r="AJ24" s="338">
        <v>10</v>
      </c>
      <c r="AK24" s="338">
        <v>8</v>
      </c>
      <c r="AL24" s="338">
        <v>7</v>
      </c>
      <c r="AM24" s="338">
        <v>7</v>
      </c>
      <c r="AN24" s="338">
        <v>6</v>
      </c>
      <c r="AO24" s="570">
        <v>6</v>
      </c>
      <c r="AP24" s="338">
        <v>7</v>
      </c>
      <c r="AQ24" s="338">
        <v>8</v>
      </c>
      <c r="AR24" s="338">
        <v>8</v>
      </c>
      <c r="AS24" s="338">
        <v>6</v>
      </c>
      <c r="AT24" s="338">
        <v>2</v>
      </c>
      <c r="AU24" s="338">
        <v>4</v>
      </c>
      <c r="AV24" s="338">
        <v>7</v>
      </c>
      <c r="AW24" s="338">
        <v>6</v>
      </c>
      <c r="AX24" s="338">
        <v>7</v>
      </c>
      <c r="AY24" s="338">
        <v>4</v>
      </c>
      <c r="AZ24" s="583"/>
      <c r="BA24" s="464">
        <v>20.51</v>
      </c>
      <c r="BB24" s="340">
        <v>12.88</v>
      </c>
      <c r="BC24" s="340">
        <v>10.14</v>
      </c>
      <c r="BD24" s="340">
        <v>35.78</v>
      </c>
      <c r="BE24" s="371">
        <v>11.05</v>
      </c>
      <c r="BF24" s="371">
        <v>9.6300000000000008</v>
      </c>
      <c r="BG24" s="370"/>
      <c r="BH24" s="593">
        <v>3.75</v>
      </c>
      <c r="BI24" s="340">
        <v>0.71</v>
      </c>
      <c r="BJ24" s="340" t="s">
        <v>430</v>
      </c>
      <c r="BK24" s="340">
        <v>69.14</v>
      </c>
      <c r="BL24" s="340" t="s">
        <v>430</v>
      </c>
      <c r="BM24" s="371">
        <v>20.51</v>
      </c>
      <c r="BN24" s="371" t="s">
        <v>430</v>
      </c>
      <c r="BO24" s="371" t="s">
        <v>430</v>
      </c>
      <c r="BP24" s="371" t="s">
        <v>430</v>
      </c>
      <c r="BQ24" s="371">
        <v>5.88</v>
      </c>
      <c r="BR24" s="370"/>
      <c r="BS24" s="465">
        <v>2.7346309799999999</v>
      </c>
      <c r="BT24" s="340">
        <v>3.7929589799999999</v>
      </c>
      <c r="BU24" s="370"/>
      <c r="BV24" s="571" t="s">
        <v>476</v>
      </c>
    </row>
    <row r="25" spans="1:74" s="428" customFormat="1" x14ac:dyDescent="0.25">
      <c r="A25" s="345" t="s">
        <v>7734</v>
      </c>
      <c r="B25" s="373"/>
      <c r="C25" s="719">
        <v>38245</v>
      </c>
      <c r="D25" s="373"/>
      <c r="E25" s="346">
        <v>5471.34</v>
      </c>
      <c r="F25" s="373"/>
      <c r="G25" s="347">
        <v>47.228000000000002</v>
      </c>
      <c r="H25" s="374"/>
      <c r="I25" s="348">
        <v>5.49</v>
      </c>
      <c r="J25" s="348">
        <v>8.44</v>
      </c>
      <c r="K25" s="348">
        <v>2.89</v>
      </c>
      <c r="L25" s="348">
        <v>3.04</v>
      </c>
      <c r="M25" s="362"/>
      <c r="N25" s="350">
        <v>8.5846999999999998</v>
      </c>
      <c r="O25" s="348">
        <v>8.5846999999999998</v>
      </c>
      <c r="P25" s="348">
        <v>-3.4424000000000001</v>
      </c>
      <c r="Q25" s="348">
        <v>1.6240000000000001</v>
      </c>
      <c r="R25" s="348">
        <v>11.7461</v>
      </c>
      <c r="S25" s="348">
        <v>5.8406000000000002</v>
      </c>
      <c r="T25" s="348">
        <v>5.0646000000000004</v>
      </c>
      <c r="U25" s="354">
        <v>5.8196000000000003</v>
      </c>
      <c r="V25" s="348">
        <v>6.5354000000000001</v>
      </c>
      <c r="W25" s="348">
        <v>8.0995000000000008</v>
      </c>
      <c r="X25" s="348">
        <v>7.5662000000000003</v>
      </c>
      <c r="Y25" s="375">
        <v>6.6578999999999997</v>
      </c>
      <c r="Z25" s="348">
        <v>7.3253000000000004</v>
      </c>
      <c r="AA25" s="348">
        <v>13.679</v>
      </c>
      <c r="AB25" s="348">
        <v>4.3352000000000004</v>
      </c>
      <c r="AC25" s="348">
        <v>5.7728999999999999</v>
      </c>
      <c r="AD25" s="348">
        <v>6.2137000000000002</v>
      </c>
      <c r="AE25" s="348">
        <v>13.679</v>
      </c>
      <c r="AF25" s="348">
        <v>7.4417999999999997</v>
      </c>
      <c r="AG25" s="569"/>
      <c r="AH25" s="346">
        <v>8</v>
      </c>
      <c r="AI25" s="346">
        <v>8</v>
      </c>
      <c r="AJ25" s="346">
        <v>8</v>
      </c>
      <c r="AK25" s="346">
        <v>10</v>
      </c>
      <c r="AL25" s="346">
        <v>2</v>
      </c>
      <c r="AM25" s="346">
        <v>3</v>
      </c>
      <c r="AN25" s="346">
        <v>2</v>
      </c>
      <c r="AO25" s="572">
        <v>2</v>
      </c>
      <c r="AP25" s="346">
        <v>3</v>
      </c>
      <c r="AQ25" s="346">
        <v>3</v>
      </c>
      <c r="AR25" s="346">
        <v>4</v>
      </c>
      <c r="AS25" s="346">
        <v>3</v>
      </c>
      <c r="AT25" s="346">
        <v>4</v>
      </c>
      <c r="AU25" s="346">
        <v>1</v>
      </c>
      <c r="AV25" s="346">
        <v>2</v>
      </c>
      <c r="AW25" s="346">
        <v>2</v>
      </c>
      <c r="AX25" s="346">
        <v>3</v>
      </c>
      <c r="AY25" s="346">
        <v>1</v>
      </c>
      <c r="AZ25" s="584"/>
      <c r="BA25" s="467">
        <v>13.88</v>
      </c>
      <c r="BB25" s="348">
        <v>18.46</v>
      </c>
      <c r="BC25" s="348">
        <v>18.78</v>
      </c>
      <c r="BD25" s="348">
        <v>36.08</v>
      </c>
      <c r="BE25" s="375" t="s">
        <v>430</v>
      </c>
      <c r="BF25" s="375">
        <v>12.8</v>
      </c>
      <c r="BG25" s="374"/>
      <c r="BH25" s="594">
        <v>3.88</v>
      </c>
      <c r="BI25" s="348">
        <v>5.09</v>
      </c>
      <c r="BJ25" s="348" t="s">
        <v>430</v>
      </c>
      <c r="BK25" s="348">
        <v>68.23</v>
      </c>
      <c r="BL25" s="348" t="s">
        <v>430</v>
      </c>
      <c r="BM25" s="375">
        <v>13.88</v>
      </c>
      <c r="BN25" s="375" t="s">
        <v>430</v>
      </c>
      <c r="BO25" s="375" t="s">
        <v>430</v>
      </c>
      <c r="BP25" s="375" t="s">
        <v>430</v>
      </c>
      <c r="BQ25" s="375">
        <v>8.92</v>
      </c>
      <c r="BR25" s="374"/>
      <c r="BS25" s="468">
        <v>0.89860706973041804</v>
      </c>
      <c r="BT25" s="348">
        <v>11.882591036435199</v>
      </c>
      <c r="BU25" s="374"/>
      <c r="BV25" s="430" t="s">
        <v>513</v>
      </c>
    </row>
    <row r="26" spans="1:74" s="428" customFormat="1" x14ac:dyDescent="0.25">
      <c r="A26" s="345" t="s">
        <v>7735</v>
      </c>
      <c r="B26" s="373"/>
      <c r="C26" s="719">
        <v>37293</v>
      </c>
      <c r="D26" s="373"/>
      <c r="E26" s="346">
        <v>3752.27</v>
      </c>
      <c r="F26" s="373"/>
      <c r="G26" s="347">
        <v>58.790100000000002</v>
      </c>
      <c r="H26" s="374"/>
      <c r="I26" s="348">
        <v>4.59</v>
      </c>
      <c r="J26" s="348">
        <v>8.39</v>
      </c>
      <c r="K26" s="348">
        <v>3.07</v>
      </c>
      <c r="L26" s="348">
        <v>3.23</v>
      </c>
      <c r="M26" s="362"/>
      <c r="N26" s="350">
        <v>11.0405</v>
      </c>
      <c r="O26" s="348">
        <v>11.0405</v>
      </c>
      <c r="P26" s="348">
        <v>0.20399999999999999</v>
      </c>
      <c r="Q26" s="348">
        <v>5.8312999999999997</v>
      </c>
      <c r="R26" s="348">
        <v>11.1212</v>
      </c>
      <c r="S26" s="348">
        <v>6.0285000000000002</v>
      </c>
      <c r="T26" s="348">
        <v>4.5753000000000004</v>
      </c>
      <c r="U26" s="354">
        <v>4.7263999999999999</v>
      </c>
      <c r="V26" s="348">
        <v>5.1889000000000003</v>
      </c>
      <c r="W26" s="348">
        <v>7.3921999999999999</v>
      </c>
      <c r="X26" s="348">
        <v>7.0675999999999997</v>
      </c>
      <c r="Y26" s="375">
        <v>6.1223000000000001</v>
      </c>
      <c r="Z26" s="348">
        <v>6.9931999999999999</v>
      </c>
      <c r="AA26" s="348">
        <v>12.698499999999999</v>
      </c>
      <c r="AB26" s="348">
        <v>4.319</v>
      </c>
      <c r="AC26" s="348">
        <v>5.2488999999999999</v>
      </c>
      <c r="AD26" s="348">
        <v>5.1254</v>
      </c>
      <c r="AE26" s="348">
        <v>12.698499999999999</v>
      </c>
      <c r="AF26" s="348">
        <v>7.5827999999999998</v>
      </c>
      <c r="AG26" s="569"/>
      <c r="AH26" s="346">
        <v>3</v>
      </c>
      <c r="AI26" s="346">
        <v>3</v>
      </c>
      <c r="AJ26" s="346">
        <v>2</v>
      </c>
      <c r="AK26" s="346">
        <v>3</v>
      </c>
      <c r="AL26" s="346">
        <v>4</v>
      </c>
      <c r="AM26" s="346">
        <v>2</v>
      </c>
      <c r="AN26" s="346">
        <v>4</v>
      </c>
      <c r="AO26" s="572">
        <v>5</v>
      </c>
      <c r="AP26" s="346">
        <v>6</v>
      </c>
      <c r="AQ26" s="346">
        <v>6</v>
      </c>
      <c r="AR26" s="346">
        <v>7</v>
      </c>
      <c r="AS26" s="346">
        <v>7</v>
      </c>
      <c r="AT26" s="346">
        <v>5</v>
      </c>
      <c r="AU26" s="346">
        <v>3</v>
      </c>
      <c r="AV26" s="346">
        <v>3</v>
      </c>
      <c r="AW26" s="346">
        <v>4</v>
      </c>
      <c r="AX26" s="346">
        <v>6</v>
      </c>
      <c r="AY26" s="346">
        <v>3</v>
      </c>
      <c r="AZ26" s="584"/>
      <c r="BA26" s="467">
        <v>17.73</v>
      </c>
      <c r="BB26" s="348">
        <v>23.96</v>
      </c>
      <c r="BC26" s="348">
        <v>17.45</v>
      </c>
      <c r="BD26" s="348">
        <v>27.34</v>
      </c>
      <c r="BE26" s="375">
        <v>6.42</v>
      </c>
      <c r="BF26" s="375">
        <v>7.1</v>
      </c>
      <c r="BG26" s="374"/>
      <c r="BH26" s="594">
        <v>3.09</v>
      </c>
      <c r="BI26" s="348" t="s">
        <v>430</v>
      </c>
      <c r="BJ26" s="348" t="s">
        <v>430</v>
      </c>
      <c r="BK26" s="348">
        <v>75.17</v>
      </c>
      <c r="BL26" s="348" t="s">
        <v>430</v>
      </c>
      <c r="BM26" s="375">
        <v>17.73</v>
      </c>
      <c r="BN26" s="375" t="s">
        <v>430</v>
      </c>
      <c r="BO26" s="375" t="s">
        <v>430</v>
      </c>
      <c r="BP26" s="375" t="s">
        <v>430</v>
      </c>
      <c r="BQ26" s="375">
        <v>4</v>
      </c>
      <c r="BR26" s="374"/>
      <c r="BS26" s="468">
        <v>6.3556870212711303</v>
      </c>
      <c r="BT26" s="348">
        <v>5.2116450210423304</v>
      </c>
      <c r="BU26" s="374"/>
      <c r="BV26" s="430" t="s">
        <v>555</v>
      </c>
    </row>
    <row r="27" spans="1:74" s="428" customFormat="1" x14ac:dyDescent="0.25">
      <c r="A27" s="345" t="s">
        <v>7736</v>
      </c>
      <c r="B27" s="373"/>
      <c r="C27" s="719">
        <v>39897</v>
      </c>
      <c r="D27" s="373"/>
      <c r="E27" s="346">
        <v>3099.57</v>
      </c>
      <c r="F27" s="373"/>
      <c r="G27" s="347">
        <v>42.600999999999999</v>
      </c>
      <c r="H27" s="374"/>
      <c r="I27" s="348">
        <v>3.83</v>
      </c>
      <c r="J27" s="348">
        <v>8.4</v>
      </c>
      <c r="K27" s="348">
        <v>2.86</v>
      </c>
      <c r="L27" s="348">
        <v>3.03</v>
      </c>
      <c r="M27" s="362"/>
      <c r="N27" s="350">
        <v>10.7193</v>
      </c>
      <c r="O27" s="348">
        <v>10.7193</v>
      </c>
      <c r="P27" s="348">
        <v>-2.9603999999999999</v>
      </c>
      <c r="Q27" s="348">
        <v>4.9850000000000003</v>
      </c>
      <c r="R27" s="348">
        <v>13.9465</v>
      </c>
      <c r="S27" s="348">
        <v>6.4507000000000003</v>
      </c>
      <c r="T27" s="348">
        <v>8.4489999999999998</v>
      </c>
      <c r="U27" s="354">
        <v>7.8602999999999996</v>
      </c>
      <c r="V27" s="348">
        <v>8.2889999999999997</v>
      </c>
      <c r="W27" s="348">
        <v>11.348100000000001</v>
      </c>
      <c r="X27" s="348">
        <v>9.6184999999999992</v>
      </c>
      <c r="Y27" s="375">
        <v>11.8454</v>
      </c>
      <c r="Z27" s="348">
        <v>8.5063999999999993</v>
      </c>
      <c r="AA27" s="348">
        <v>11.7601</v>
      </c>
      <c r="AB27" s="348">
        <v>10.3119</v>
      </c>
      <c r="AC27" s="348">
        <v>8.7418999999999993</v>
      </c>
      <c r="AD27" s="348">
        <v>8.0218000000000007</v>
      </c>
      <c r="AE27" s="348">
        <v>11.7601</v>
      </c>
      <c r="AF27" s="348">
        <v>8.8442000000000007</v>
      </c>
      <c r="AG27" s="569"/>
      <c r="AH27" s="346">
        <v>4</v>
      </c>
      <c r="AI27" s="346">
        <v>4</v>
      </c>
      <c r="AJ27" s="346">
        <v>5</v>
      </c>
      <c r="AK27" s="346">
        <v>6</v>
      </c>
      <c r="AL27" s="346">
        <v>1</v>
      </c>
      <c r="AM27" s="346">
        <v>1</v>
      </c>
      <c r="AN27" s="346">
        <v>1</v>
      </c>
      <c r="AO27" s="572">
        <v>1</v>
      </c>
      <c r="AP27" s="346">
        <v>1</v>
      </c>
      <c r="AQ27" s="346">
        <v>1</v>
      </c>
      <c r="AR27" s="346">
        <v>1</v>
      </c>
      <c r="AS27" s="346">
        <v>1</v>
      </c>
      <c r="AT27" s="346">
        <v>1</v>
      </c>
      <c r="AU27" s="346">
        <v>7</v>
      </c>
      <c r="AV27" s="346">
        <v>1</v>
      </c>
      <c r="AW27" s="346">
        <v>1</v>
      </c>
      <c r="AX27" s="346">
        <v>1</v>
      </c>
      <c r="AY27" s="346">
        <v>7</v>
      </c>
      <c r="AZ27" s="584"/>
      <c r="BA27" s="467">
        <v>19.53</v>
      </c>
      <c r="BB27" s="348">
        <v>23.67</v>
      </c>
      <c r="BC27" s="348">
        <v>6.95</v>
      </c>
      <c r="BD27" s="348">
        <v>29.24</v>
      </c>
      <c r="BE27" s="375">
        <v>13.23</v>
      </c>
      <c r="BF27" s="375">
        <v>7.38</v>
      </c>
      <c r="BG27" s="374"/>
      <c r="BH27" s="594">
        <v>2.99</v>
      </c>
      <c r="BI27" s="348" t="s">
        <v>430</v>
      </c>
      <c r="BJ27" s="348" t="s">
        <v>430</v>
      </c>
      <c r="BK27" s="348">
        <v>73.09</v>
      </c>
      <c r="BL27" s="348" t="s">
        <v>430</v>
      </c>
      <c r="BM27" s="375">
        <v>19.53</v>
      </c>
      <c r="BN27" s="375" t="s">
        <v>430</v>
      </c>
      <c r="BO27" s="375" t="s">
        <v>430</v>
      </c>
      <c r="BP27" s="375" t="s">
        <v>430</v>
      </c>
      <c r="BQ27" s="375">
        <v>4.3899999999999997</v>
      </c>
      <c r="BR27" s="374"/>
      <c r="BS27" s="468">
        <v>0.81329486016265895</v>
      </c>
      <c r="BT27" s="348">
        <v>8.8802432117760493</v>
      </c>
      <c r="BU27" s="374"/>
      <c r="BV27" s="430" t="s">
        <v>555</v>
      </c>
    </row>
    <row r="28" spans="1:74" s="428" customFormat="1" x14ac:dyDescent="0.25">
      <c r="A28" s="345" t="s">
        <v>7737</v>
      </c>
      <c r="B28" s="373"/>
      <c r="C28" s="719">
        <v>40996</v>
      </c>
      <c r="D28" s="373"/>
      <c r="E28" s="346">
        <v>2084.2800000000002</v>
      </c>
      <c r="F28" s="373"/>
      <c r="G28" s="347">
        <v>29.332999999999998</v>
      </c>
      <c r="H28" s="374"/>
      <c r="I28" s="348">
        <v>4.3499999999999996</v>
      </c>
      <c r="J28" s="348">
        <v>8.4600000000000009</v>
      </c>
      <c r="K28" s="348">
        <v>3.09</v>
      </c>
      <c r="L28" s="348">
        <v>3.23</v>
      </c>
      <c r="M28" s="362"/>
      <c r="N28" s="350">
        <v>13.619899999999999</v>
      </c>
      <c r="O28" s="348">
        <v>13.619899999999999</v>
      </c>
      <c r="P28" s="348">
        <v>-3.2332999999999998</v>
      </c>
      <c r="Q28" s="348">
        <v>5.8704000000000001</v>
      </c>
      <c r="R28" s="348">
        <v>9.7946000000000009</v>
      </c>
      <c r="S28" s="348">
        <v>5.7531999999999996</v>
      </c>
      <c r="T28" s="348">
        <v>4.7416</v>
      </c>
      <c r="U28" s="354">
        <v>5.1623000000000001</v>
      </c>
      <c r="V28" s="348">
        <v>5.7125000000000004</v>
      </c>
      <c r="W28" s="348">
        <v>7.8733000000000004</v>
      </c>
      <c r="X28" s="348">
        <v>7.5225</v>
      </c>
      <c r="Y28" s="375">
        <v>6.6166</v>
      </c>
      <c r="Z28" s="348">
        <v>7.4074</v>
      </c>
      <c r="AA28" s="348">
        <v>10.8522</v>
      </c>
      <c r="AB28" s="348">
        <v>4.2845000000000004</v>
      </c>
      <c r="AC28" s="348">
        <v>5.3525999999999998</v>
      </c>
      <c r="AD28" s="348">
        <v>5.3768000000000002</v>
      </c>
      <c r="AE28" s="348">
        <v>10.8522</v>
      </c>
      <c r="AF28" s="348">
        <v>7.9364999999999997</v>
      </c>
      <c r="AG28" s="569"/>
      <c r="AH28" s="346">
        <v>2</v>
      </c>
      <c r="AI28" s="346">
        <v>2</v>
      </c>
      <c r="AJ28" s="346">
        <v>7</v>
      </c>
      <c r="AK28" s="346">
        <v>2</v>
      </c>
      <c r="AL28" s="346">
        <v>6</v>
      </c>
      <c r="AM28" s="346">
        <v>4</v>
      </c>
      <c r="AN28" s="346">
        <v>3</v>
      </c>
      <c r="AO28" s="572">
        <v>4</v>
      </c>
      <c r="AP28" s="346">
        <v>5</v>
      </c>
      <c r="AQ28" s="346">
        <v>5</v>
      </c>
      <c r="AR28" s="346">
        <v>5</v>
      </c>
      <c r="AS28" s="346">
        <v>4</v>
      </c>
      <c r="AT28" s="346">
        <v>3</v>
      </c>
      <c r="AU28" s="346">
        <v>10</v>
      </c>
      <c r="AV28" s="346">
        <v>4</v>
      </c>
      <c r="AW28" s="346">
        <v>3</v>
      </c>
      <c r="AX28" s="346">
        <v>5</v>
      </c>
      <c r="AY28" s="346">
        <v>10</v>
      </c>
      <c r="AZ28" s="584"/>
      <c r="BA28" s="467">
        <v>24.87</v>
      </c>
      <c r="BB28" s="348">
        <v>8.81</v>
      </c>
      <c r="BC28" s="348">
        <v>5.1100000000000003</v>
      </c>
      <c r="BD28" s="348">
        <v>43.24</v>
      </c>
      <c r="BE28" s="375">
        <v>11.82</v>
      </c>
      <c r="BF28" s="375">
        <v>6.16</v>
      </c>
      <c r="BG28" s="374"/>
      <c r="BH28" s="594">
        <v>2.96</v>
      </c>
      <c r="BI28" s="348" t="s">
        <v>430</v>
      </c>
      <c r="BJ28" s="348" t="s">
        <v>430</v>
      </c>
      <c r="BK28" s="348">
        <v>68.98</v>
      </c>
      <c r="BL28" s="348" t="s">
        <v>430</v>
      </c>
      <c r="BM28" s="375">
        <v>24.87</v>
      </c>
      <c r="BN28" s="375" t="s">
        <v>430</v>
      </c>
      <c r="BO28" s="375" t="s">
        <v>430</v>
      </c>
      <c r="BP28" s="375" t="s">
        <v>430</v>
      </c>
      <c r="BQ28" s="375">
        <v>3.2</v>
      </c>
      <c r="BR28" s="374"/>
      <c r="BS28" s="468">
        <v>2.6524776623872302</v>
      </c>
      <c r="BT28" s="348">
        <v>8.7787689379008906</v>
      </c>
      <c r="BU28" s="374"/>
      <c r="BV28" s="430" t="s">
        <v>548</v>
      </c>
    </row>
    <row r="29" spans="1:74" s="428" customFormat="1" ht="11" x14ac:dyDescent="0.3">
      <c r="A29" s="841" t="s">
        <v>7738</v>
      </c>
      <c r="B29" s="842"/>
      <c r="C29" s="843">
        <v>41719</v>
      </c>
      <c r="D29" s="842"/>
      <c r="E29" s="844">
        <v>1851.15</v>
      </c>
      <c r="F29" s="842"/>
      <c r="G29" s="845">
        <v>23.8812</v>
      </c>
      <c r="H29" s="847"/>
      <c r="I29" s="846">
        <v>4.6100000000000003</v>
      </c>
      <c r="J29" s="846">
        <v>8.66</v>
      </c>
      <c r="K29" s="846">
        <v>3.09</v>
      </c>
      <c r="L29" s="846">
        <v>3.27</v>
      </c>
      <c r="M29" s="851"/>
      <c r="N29" s="848">
        <v>19.032800000000002</v>
      </c>
      <c r="O29" s="846">
        <v>19.032800000000002</v>
      </c>
      <c r="P29" s="846">
        <v>0.80800000000000005</v>
      </c>
      <c r="Q29" s="846">
        <v>1.4964999999999999</v>
      </c>
      <c r="R29" s="846">
        <v>10.7567</v>
      </c>
      <c r="S29" s="846">
        <v>4.5959000000000003</v>
      </c>
      <c r="T29" s="846">
        <v>4.0419</v>
      </c>
      <c r="U29" s="856">
        <v>5.4481000000000002</v>
      </c>
      <c r="V29" s="846">
        <v>6.2733999999999996</v>
      </c>
      <c r="W29" s="846">
        <v>7.98</v>
      </c>
      <c r="X29" s="846">
        <v>7.6106999999999996</v>
      </c>
      <c r="Y29" s="852">
        <v>6.4532999999999996</v>
      </c>
      <c r="Z29" s="846">
        <v>6.8034999999999997</v>
      </c>
      <c r="AA29" s="846">
        <v>13.394500000000001</v>
      </c>
      <c r="AB29" s="846">
        <v>3.5392999999999999</v>
      </c>
      <c r="AC29" s="846">
        <v>5.1147</v>
      </c>
      <c r="AD29" s="846">
        <v>5.79</v>
      </c>
      <c r="AE29" s="846">
        <v>13.394500000000001</v>
      </c>
      <c r="AF29" s="846">
        <v>7.4532999999999996</v>
      </c>
      <c r="AG29" s="936"/>
      <c r="AH29" s="844">
        <v>1</v>
      </c>
      <c r="AI29" s="844">
        <v>1</v>
      </c>
      <c r="AJ29" s="844">
        <v>1</v>
      </c>
      <c r="AK29" s="844">
        <v>11</v>
      </c>
      <c r="AL29" s="844">
        <v>5</v>
      </c>
      <c r="AM29" s="844">
        <v>10</v>
      </c>
      <c r="AN29" s="844">
        <v>7</v>
      </c>
      <c r="AO29" s="937">
        <v>3</v>
      </c>
      <c r="AP29" s="844">
        <v>4</v>
      </c>
      <c r="AQ29" s="844">
        <v>4</v>
      </c>
      <c r="AR29" s="844">
        <v>3</v>
      </c>
      <c r="AS29" s="844">
        <v>5</v>
      </c>
      <c r="AT29" s="844">
        <v>6</v>
      </c>
      <c r="AU29" s="844">
        <v>2</v>
      </c>
      <c r="AV29" s="844">
        <v>8</v>
      </c>
      <c r="AW29" s="844">
        <v>5</v>
      </c>
      <c r="AX29" s="844">
        <v>4</v>
      </c>
      <c r="AY29" s="844">
        <v>2</v>
      </c>
      <c r="AZ29" s="938"/>
      <c r="BA29" s="853">
        <v>11.13</v>
      </c>
      <c r="BB29" s="846">
        <v>24.25</v>
      </c>
      <c r="BC29" s="846">
        <v>14.52</v>
      </c>
      <c r="BD29" s="846">
        <v>37.22</v>
      </c>
      <c r="BE29" s="852">
        <v>7.6</v>
      </c>
      <c r="BF29" s="852">
        <v>5.29</v>
      </c>
      <c r="BG29" s="847"/>
      <c r="BH29" s="939">
        <v>-4.99</v>
      </c>
      <c r="BI29" s="846" t="s">
        <v>430</v>
      </c>
      <c r="BJ29" s="846" t="s">
        <v>430</v>
      </c>
      <c r="BK29" s="846">
        <v>83.58</v>
      </c>
      <c r="BL29" s="846" t="s">
        <v>430</v>
      </c>
      <c r="BM29" s="852">
        <v>11.13</v>
      </c>
      <c r="BN29" s="852" t="s">
        <v>430</v>
      </c>
      <c r="BO29" s="852" t="s">
        <v>430</v>
      </c>
      <c r="BP29" s="852" t="s">
        <v>430</v>
      </c>
      <c r="BQ29" s="852">
        <v>10.28</v>
      </c>
      <c r="BR29" s="847"/>
      <c r="BS29" s="854">
        <v>3.60989776963901</v>
      </c>
      <c r="BT29" s="846">
        <v>5.6731653094326804</v>
      </c>
      <c r="BU29" s="847"/>
      <c r="BV29" s="906" t="s">
        <v>555</v>
      </c>
    </row>
    <row r="30" spans="1:74" s="428" customFormat="1" x14ac:dyDescent="0.25">
      <c r="A30" s="345" t="s">
        <v>7739</v>
      </c>
      <c r="B30" s="373"/>
      <c r="C30" s="719">
        <v>37810</v>
      </c>
      <c r="D30" s="373"/>
      <c r="E30" s="346">
        <v>1299.6400000000001</v>
      </c>
      <c r="F30" s="373"/>
      <c r="G30" s="347">
        <v>47.255800000000001</v>
      </c>
      <c r="H30" s="374"/>
      <c r="I30" s="348">
        <v>4.57</v>
      </c>
      <c r="J30" s="348">
        <v>7.46</v>
      </c>
      <c r="K30" s="348">
        <v>3.18</v>
      </c>
      <c r="L30" s="348">
        <v>3.34</v>
      </c>
      <c r="M30" s="362"/>
      <c r="N30" s="350">
        <v>6.1565000000000003</v>
      </c>
      <c r="O30" s="348">
        <v>6.1565000000000003</v>
      </c>
      <c r="P30" s="348">
        <v>-10.3186</v>
      </c>
      <c r="Q30" s="348">
        <v>1.9157999999999999</v>
      </c>
      <c r="R30" s="348">
        <v>9.0715000000000003</v>
      </c>
      <c r="S30" s="348">
        <v>5.4109999999999996</v>
      </c>
      <c r="T30" s="348">
        <v>3.4857</v>
      </c>
      <c r="U30" s="354">
        <v>3.3633000000000002</v>
      </c>
      <c r="V30" s="348">
        <v>4.0190999999999999</v>
      </c>
      <c r="W30" s="348">
        <v>6.7453000000000003</v>
      </c>
      <c r="X30" s="348">
        <v>6.2845000000000004</v>
      </c>
      <c r="Y30" s="375">
        <v>5.0978000000000003</v>
      </c>
      <c r="Z30" s="348">
        <v>6.3545999999999996</v>
      </c>
      <c r="AA30" s="348">
        <v>12.1752</v>
      </c>
      <c r="AB30" s="348">
        <v>4.0084999999999997</v>
      </c>
      <c r="AC30" s="348">
        <v>4.2263999999999999</v>
      </c>
      <c r="AD30" s="348">
        <v>3.6556000000000002</v>
      </c>
      <c r="AE30" s="348">
        <v>12.1752</v>
      </c>
      <c r="AF30" s="348">
        <v>7.0426000000000002</v>
      </c>
      <c r="AG30" s="569"/>
      <c r="AH30" s="346">
        <v>10</v>
      </c>
      <c r="AI30" s="346">
        <v>10</v>
      </c>
      <c r="AJ30" s="346">
        <v>11</v>
      </c>
      <c r="AK30" s="346">
        <v>9</v>
      </c>
      <c r="AL30" s="346">
        <v>9</v>
      </c>
      <c r="AM30" s="346">
        <v>6</v>
      </c>
      <c r="AN30" s="346">
        <v>9</v>
      </c>
      <c r="AO30" s="572">
        <v>10</v>
      </c>
      <c r="AP30" s="346">
        <v>10</v>
      </c>
      <c r="AQ30" s="346">
        <v>10</v>
      </c>
      <c r="AR30" s="346">
        <v>10</v>
      </c>
      <c r="AS30" s="346">
        <v>11</v>
      </c>
      <c r="AT30" s="346">
        <v>8</v>
      </c>
      <c r="AU30" s="346">
        <v>6</v>
      </c>
      <c r="AV30" s="346">
        <v>6</v>
      </c>
      <c r="AW30" s="346">
        <v>9</v>
      </c>
      <c r="AX30" s="346">
        <v>10</v>
      </c>
      <c r="AY30" s="346">
        <v>6</v>
      </c>
      <c r="AZ30" s="584"/>
      <c r="BA30" s="467">
        <v>26.6</v>
      </c>
      <c r="BB30" s="348">
        <v>70.37</v>
      </c>
      <c r="BC30" s="348" t="s">
        <v>430</v>
      </c>
      <c r="BD30" s="348" t="s">
        <v>430</v>
      </c>
      <c r="BE30" s="375" t="s">
        <v>430</v>
      </c>
      <c r="BF30" s="375">
        <v>3.03</v>
      </c>
      <c r="BG30" s="374"/>
      <c r="BH30" s="594">
        <v>3.02</v>
      </c>
      <c r="BI30" s="348">
        <v>11.53</v>
      </c>
      <c r="BJ30" s="348" t="s">
        <v>430</v>
      </c>
      <c r="BK30" s="348">
        <v>58.84</v>
      </c>
      <c r="BL30" s="348" t="s">
        <v>430</v>
      </c>
      <c r="BM30" s="375">
        <v>26.6</v>
      </c>
      <c r="BN30" s="375" t="s">
        <v>430</v>
      </c>
      <c r="BO30" s="375" t="s">
        <v>430</v>
      </c>
      <c r="BP30" s="375" t="s">
        <v>430</v>
      </c>
      <c r="BQ30" s="375" t="s">
        <v>430</v>
      </c>
      <c r="BR30" s="374"/>
      <c r="BS30" s="468">
        <v>7.9109136992089102</v>
      </c>
      <c r="BT30" s="348">
        <v>4.3698219895630199</v>
      </c>
      <c r="BU30" s="374"/>
      <c r="BV30" s="430" t="s">
        <v>555</v>
      </c>
    </row>
    <row r="31" spans="1:74" s="428" customFormat="1" x14ac:dyDescent="0.25">
      <c r="A31" s="345" t="s">
        <v>7740</v>
      </c>
      <c r="B31" s="373"/>
      <c r="C31" s="719">
        <v>42037</v>
      </c>
      <c r="D31" s="373"/>
      <c r="E31" s="346">
        <v>736.06700000000001</v>
      </c>
      <c r="F31" s="373"/>
      <c r="G31" s="347">
        <v>21.250499999999999</v>
      </c>
      <c r="H31" s="374"/>
      <c r="I31" s="348">
        <v>2.95</v>
      </c>
      <c r="J31" s="348">
        <v>8.16</v>
      </c>
      <c r="K31" s="348">
        <v>2.33</v>
      </c>
      <c r="L31" s="348">
        <v>2.4500000000000002</v>
      </c>
      <c r="M31" s="362"/>
      <c r="N31" s="350">
        <v>9.1675000000000004</v>
      </c>
      <c r="O31" s="348">
        <v>9.1675000000000004</v>
      </c>
      <c r="P31" s="348">
        <v>-2.0112999999999999</v>
      </c>
      <c r="Q31" s="348">
        <v>5.4832999999999998</v>
      </c>
      <c r="R31" s="348">
        <v>8.1228999999999996</v>
      </c>
      <c r="S31" s="348">
        <v>4.9042000000000003</v>
      </c>
      <c r="T31" s="348">
        <v>3.7376</v>
      </c>
      <c r="U31" s="354">
        <v>4.1204000000000001</v>
      </c>
      <c r="V31" s="348">
        <v>4.8457999999999997</v>
      </c>
      <c r="W31" s="348">
        <v>7.3494999999999999</v>
      </c>
      <c r="X31" s="348">
        <v>7.0884999999999998</v>
      </c>
      <c r="Y31" s="375">
        <v>5.9904000000000002</v>
      </c>
      <c r="Z31" s="348">
        <v>6.6017999999999999</v>
      </c>
      <c r="AA31" s="348">
        <v>7.9217000000000004</v>
      </c>
      <c r="AB31" s="348">
        <v>3.3593999999999999</v>
      </c>
      <c r="AC31" s="348">
        <v>4.5224000000000002</v>
      </c>
      <c r="AD31" s="348">
        <v>4.4682000000000004</v>
      </c>
      <c r="AE31" s="348">
        <v>7.9217000000000004</v>
      </c>
      <c r="AF31" s="348">
        <v>6.9374000000000002</v>
      </c>
      <c r="AG31" s="569"/>
      <c r="AH31" s="346">
        <v>7</v>
      </c>
      <c r="AI31" s="346">
        <v>7</v>
      </c>
      <c r="AJ31" s="346">
        <v>3</v>
      </c>
      <c r="AK31" s="346">
        <v>5</v>
      </c>
      <c r="AL31" s="346">
        <v>10</v>
      </c>
      <c r="AM31" s="346">
        <v>9</v>
      </c>
      <c r="AN31" s="346">
        <v>8</v>
      </c>
      <c r="AO31" s="572">
        <v>8</v>
      </c>
      <c r="AP31" s="346">
        <v>8</v>
      </c>
      <c r="AQ31" s="346">
        <v>7</v>
      </c>
      <c r="AR31" s="346">
        <v>6</v>
      </c>
      <c r="AS31" s="346">
        <v>8</v>
      </c>
      <c r="AT31" s="346">
        <v>7</v>
      </c>
      <c r="AU31" s="346">
        <v>11</v>
      </c>
      <c r="AV31" s="346">
        <v>9</v>
      </c>
      <c r="AW31" s="346">
        <v>8</v>
      </c>
      <c r="AX31" s="346">
        <v>8</v>
      </c>
      <c r="AY31" s="346">
        <v>11</v>
      </c>
      <c r="AZ31" s="584"/>
      <c r="BA31" s="467">
        <v>14.21</v>
      </c>
      <c r="BB31" s="348">
        <v>49.88</v>
      </c>
      <c r="BC31" s="348">
        <v>3.19</v>
      </c>
      <c r="BD31" s="348">
        <v>31.74</v>
      </c>
      <c r="BE31" s="375" t="s">
        <v>430</v>
      </c>
      <c r="BF31" s="375">
        <v>0.98</v>
      </c>
      <c r="BG31" s="374"/>
      <c r="BH31" s="594">
        <v>0.98</v>
      </c>
      <c r="BI31" s="348" t="s">
        <v>430</v>
      </c>
      <c r="BJ31" s="348">
        <v>3.16</v>
      </c>
      <c r="BK31" s="348">
        <v>81.66</v>
      </c>
      <c r="BL31" s="348" t="s">
        <v>430</v>
      </c>
      <c r="BM31" s="375">
        <v>14.21</v>
      </c>
      <c r="BN31" s="375" t="s">
        <v>430</v>
      </c>
      <c r="BO31" s="375" t="s">
        <v>430</v>
      </c>
      <c r="BP31" s="375" t="s">
        <v>430</v>
      </c>
      <c r="BQ31" s="375" t="s">
        <v>430</v>
      </c>
      <c r="BR31" s="374"/>
      <c r="BS31" s="468">
        <v>5.6174029316852199</v>
      </c>
      <c r="BT31" s="348">
        <v>6.7796653820339001</v>
      </c>
      <c r="BU31" s="374"/>
      <c r="BV31" s="430" t="s">
        <v>555</v>
      </c>
    </row>
    <row r="32" spans="1:74" s="428" customFormat="1" x14ac:dyDescent="0.25">
      <c r="A32" s="345" t="s">
        <v>7741</v>
      </c>
      <c r="B32" s="373"/>
      <c r="C32" s="719">
        <v>35549</v>
      </c>
      <c r="D32" s="373"/>
      <c r="E32" s="346">
        <v>289.01400000000001</v>
      </c>
      <c r="F32" s="373"/>
      <c r="G32" s="347">
        <v>84.746700000000004</v>
      </c>
      <c r="H32" s="374"/>
      <c r="I32" s="348">
        <v>3.86</v>
      </c>
      <c r="J32" s="348">
        <v>7.49</v>
      </c>
      <c r="K32" s="348">
        <v>3.13</v>
      </c>
      <c r="L32" s="348">
        <v>3.32</v>
      </c>
      <c r="M32" s="362"/>
      <c r="N32" s="350">
        <v>9.6696000000000009</v>
      </c>
      <c r="O32" s="348">
        <v>9.6696000000000009</v>
      </c>
      <c r="P32" s="348">
        <v>-5.3289999999999997</v>
      </c>
      <c r="Q32" s="348">
        <v>8.5310000000000006</v>
      </c>
      <c r="R32" s="348">
        <v>11.5181</v>
      </c>
      <c r="S32" s="348">
        <v>5.0480999999999998</v>
      </c>
      <c r="T32" s="348">
        <v>2.7282000000000002</v>
      </c>
      <c r="U32" s="354">
        <v>3.3948</v>
      </c>
      <c r="V32" s="348">
        <v>4.423</v>
      </c>
      <c r="W32" s="348">
        <v>7.0574000000000003</v>
      </c>
      <c r="X32" s="348">
        <v>6.8756000000000004</v>
      </c>
      <c r="Y32" s="375">
        <v>5.8262999999999998</v>
      </c>
      <c r="Z32" s="348">
        <v>6.0461</v>
      </c>
      <c r="AA32" s="348">
        <v>12.468500000000001</v>
      </c>
      <c r="AB32" s="348">
        <v>2.9066000000000001</v>
      </c>
      <c r="AC32" s="348">
        <v>3.7563</v>
      </c>
      <c r="AD32" s="348">
        <v>3.8408000000000002</v>
      </c>
      <c r="AE32" s="348">
        <v>12.468500000000001</v>
      </c>
      <c r="AF32" s="348">
        <v>7.6437999999999997</v>
      </c>
      <c r="AG32" s="569"/>
      <c r="AH32" s="346">
        <v>6</v>
      </c>
      <c r="AI32" s="346">
        <v>6</v>
      </c>
      <c r="AJ32" s="346">
        <v>9</v>
      </c>
      <c r="AK32" s="346">
        <v>1</v>
      </c>
      <c r="AL32" s="346">
        <v>3</v>
      </c>
      <c r="AM32" s="346">
        <v>8</v>
      </c>
      <c r="AN32" s="346">
        <v>11</v>
      </c>
      <c r="AO32" s="572">
        <v>9</v>
      </c>
      <c r="AP32" s="346">
        <v>9</v>
      </c>
      <c r="AQ32" s="346">
        <v>9</v>
      </c>
      <c r="AR32" s="346">
        <v>9</v>
      </c>
      <c r="AS32" s="346">
        <v>10</v>
      </c>
      <c r="AT32" s="346">
        <v>9</v>
      </c>
      <c r="AU32" s="346">
        <v>5</v>
      </c>
      <c r="AV32" s="346">
        <v>10</v>
      </c>
      <c r="AW32" s="346">
        <v>10</v>
      </c>
      <c r="AX32" s="346">
        <v>9</v>
      </c>
      <c r="AY32" s="346">
        <v>5</v>
      </c>
      <c r="AZ32" s="584"/>
      <c r="BA32" s="467">
        <v>31.33</v>
      </c>
      <c r="BB32" s="348">
        <v>66.040000000000006</v>
      </c>
      <c r="BC32" s="348" t="s">
        <v>430</v>
      </c>
      <c r="BD32" s="348" t="s">
        <v>430</v>
      </c>
      <c r="BE32" s="375" t="s">
        <v>430</v>
      </c>
      <c r="BF32" s="375">
        <v>2.63</v>
      </c>
      <c r="BG32" s="374"/>
      <c r="BH32" s="594">
        <v>2.38</v>
      </c>
      <c r="BI32" s="348">
        <v>15.74</v>
      </c>
      <c r="BJ32" s="348" t="s">
        <v>430</v>
      </c>
      <c r="BK32" s="348">
        <v>50.29</v>
      </c>
      <c r="BL32" s="348" t="s">
        <v>430</v>
      </c>
      <c r="BM32" s="375">
        <v>31.33</v>
      </c>
      <c r="BN32" s="375" t="s">
        <v>430</v>
      </c>
      <c r="BO32" s="375" t="s">
        <v>430</v>
      </c>
      <c r="BP32" s="375" t="s">
        <v>430</v>
      </c>
      <c r="BQ32" s="375">
        <v>0.25</v>
      </c>
      <c r="BR32" s="374"/>
      <c r="BS32" s="468" t="s">
        <v>430</v>
      </c>
      <c r="BT32" s="348">
        <v>8.3806386416761303</v>
      </c>
      <c r="BU32" s="374"/>
      <c r="BV32" s="430" t="s">
        <v>555</v>
      </c>
    </row>
    <row r="33" spans="1:74" s="428" customFormat="1" x14ac:dyDescent="0.25">
      <c r="A33" s="345" t="s">
        <v>7742</v>
      </c>
      <c r="B33" s="373"/>
      <c r="C33" s="719">
        <v>41816</v>
      </c>
      <c r="D33" s="373"/>
      <c r="E33" s="346">
        <v>145.523</v>
      </c>
      <c r="F33" s="373"/>
      <c r="G33" s="347">
        <v>16.453700000000001</v>
      </c>
      <c r="H33" s="374"/>
      <c r="I33" s="348">
        <v>4.32</v>
      </c>
      <c r="J33" s="348">
        <v>8.07</v>
      </c>
      <c r="K33" s="348">
        <v>3.29</v>
      </c>
      <c r="L33" s="348">
        <v>3.45</v>
      </c>
      <c r="M33" s="362"/>
      <c r="N33" s="350">
        <v>10.4352</v>
      </c>
      <c r="O33" s="348">
        <v>10.4352</v>
      </c>
      <c r="P33" s="348">
        <v>-2.7555999999999998</v>
      </c>
      <c r="Q33" s="348">
        <v>5.5259</v>
      </c>
      <c r="R33" s="348">
        <v>9.3331999999999997</v>
      </c>
      <c r="S33" s="348">
        <v>5.6456</v>
      </c>
      <c r="T33" s="348">
        <v>4.4516999999999998</v>
      </c>
      <c r="U33" s="354">
        <v>4.5787000000000004</v>
      </c>
      <c r="V33" s="348">
        <v>7.0926999999999998</v>
      </c>
      <c r="W33" s="348">
        <v>8.4829000000000008</v>
      </c>
      <c r="X33" s="348">
        <v>7.6459999999999999</v>
      </c>
      <c r="Y33" s="375">
        <v>8.8795000000000002</v>
      </c>
      <c r="Z33" s="348">
        <v>3.2393999999999998</v>
      </c>
      <c r="AA33" s="348">
        <v>11.0741</v>
      </c>
      <c r="AB33" s="348">
        <v>4.2823000000000002</v>
      </c>
      <c r="AC33" s="348">
        <v>5.0521000000000003</v>
      </c>
      <c r="AD33" s="348">
        <v>7.6440999999999999</v>
      </c>
      <c r="AE33" s="348">
        <v>11.0741</v>
      </c>
      <c r="AF33" s="348">
        <v>4.2941000000000003</v>
      </c>
      <c r="AG33" s="569"/>
      <c r="AH33" s="346">
        <v>5</v>
      </c>
      <c r="AI33" s="346">
        <v>5</v>
      </c>
      <c r="AJ33" s="346">
        <v>4</v>
      </c>
      <c r="AK33" s="346">
        <v>4</v>
      </c>
      <c r="AL33" s="346">
        <v>8</v>
      </c>
      <c r="AM33" s="346">
        <v>5</v>
      </c>
      <c r="AN33" s="346">
        <v>5</v>
      </c>
      <c r="AO33" s="572">
        <v>7</v>
      </c>
      <c r="AP33" s="346">
        <v>2</v>
      </c>
      <c r="AQ33" s="346">
        <v>2</v>
      </c>
      <c r="AR33" s="346">
        <v>2</v>
      </c>
      <c r="AS33" s="346">
        <v>2</v>
      </c>
      <c r="AT33" s="346">
        <v>11</v>
      </c>
      <c r="AU33" s="346">
        <v>8</v>
      </c>
      <c r="AV33" s="346">
        <v>5</v>
      </c>
      <c r="AW33" s="346">
        <v>7</v>
      </c>
      <c r="AX33" s="346">
        <v>2</v>
      </c>
      <c r="AY33" s="346">
        <v>8</v>
      </c>
      <c r="AZ33" s="584"/>
      <c r="BA33" s="467">
        <v>27.23</v>
      </c>
      <c r="BB33" s="348">
        <v>16.010000000000002</v>
      </c>
      <c r="BC33" s="348">
        <v>5.61</v>
      </c>
      <c r="BD33" s="348">
        <v>36.9</v>
      </c>
      <c r="BE33" s="375" t="s">
        <v>430</v>
      </c>
      <c r="BF33" s="375">
        <v>14.25</v>
      </c>
      <c r="BG33" s="374"/>
      <c r="BH33" s="594">
        <v>14.15</v>
      </c>
      <c r="BI33" s="348" t="s">
        <v>430</v>
      </c>
      <c r="BJ33" s="348" t="s">
        <v>430</v>
      </c>
      <c r="BK33" s="348">
        <v>58.52</v>
      </c>
      <c r="BL33" s="348" t="s">
        <v>430</v>
      </c>
      <c r="BM33" s="375">
        <v>27.23</v>
      </c>
      <c r="BN33" s="375" t="s">
        <v>430</v>
      </c>
      <c r="BO33" s="375" t="s">
        <v>430</v>
      </c>
      <c r="BP33" s="375" t="s">
        <v>430</v>
      </c>
      <c r="BQ33" s="375" t="s">
        <v>430</v>
      </c>
      <c r="BR33" s="374"/>
      <c r="BS33" s="468">
        <v>7.0102376700000004</v>
      </c>
      <c r="BT33" s="348">
        <v>11.77050202</v>
      </c>
      <c r="BU33" s="374"/>
      <c r="BV33" s="430" t="s">
        <v>1020</v>
      </c>
    </row>
    <row r="34" spans="1:74" s="428" customFormat="1" x14ac:dyDescent="0.25">
      <c r="A34" s="345" t="s">
        <v>7743</v>
      </c>
      <c r="B34" s="373"/>
      <c r="C34" s="719">
        <v>42094</v>
      </c>
      <c r="D34" s="373"/>
      <c r="E34" s="346">
        <v>36.420299999999997</v>
      </c>
      <c r="F34" s="373"/>
      <c r="G34" s="347">
        <v>18.8157</v>
      </c>
      <c r="H34" s="374"/>
      <c r="I34" s="348">
        <v>4.24</v>
      </c>
      <c r="J34" s="348">
        <v>7.53</v>
      </c>
      <c r="K34" s="348">
        <v>3.24</v>
      </c>
      <c r="L34" s="348">
        <v>3.37</v>
      </c>
      <c r="M34" s="362"/>
      <c r="N34" s="350">
        <v>4.0750999999999999</v>
      </c>
      <c r="O34" s="348">
        <v>4.0750999999999999</v>
      </c>
      <c r="P34" s="348">
        <v>-2.9912000000000001</v>
      </c>
      <c r="Q34" s="348">
        <v>4.3025000000000002</v>
      </c>
      <c r="R34" s="348">
        <v>7.1265000000000001</v>
      </c>
      <c r="S34" s="348">
        <v>3.5154999999999998</v>
      </c>
      <c r="T34" s="348">
        <v>2.9152999999999998</v>
      </c>
      <c r="U34" s="354">
        <v>3.1113</v>
      </c>
      <c r="V34" s="348">
        <v>3.7012</v>
      </c>
      <c r="W34" s="348">
        <v>6.4348999999999998</v>
      </c>
      <c r="X34" s="348">
        <v>6.2662000000000004</v>
      </c>
      <c r="Y34" s="375">
        <v>5.9554</v>
      </c>
      <c r="Z34" s="348">
        <v>5.5933999999999999</v>
      </c>
      <c r="AA34" s="348">
        <v>10.907500000000001</v>
      </c>
      <c r="AB34" s="348">
        <v>2.5642999999999998</v>
      </c>
      <c r="AC34" s="348">
        <v>3.7370999999999999</v>
      </c>
      <c r="AD34" s="348">
        <v>3.3498000000000001</v>
      </c>
      <c r="AE34" s="348">
        <v>10.907500000000001</v>
      </c>
      <c r="AF34" s="348">
        <v>5.8696000000000002</v>
      </c>
      <c r="AG34" s="569"/>
      <c r="AH34" s="346">
        <v>11</v>
      </c>
      <c r="AI34" s="346">
        <v>11</v>
      </c>
      <c r="AJ34" s="346">
        <v>6</v>
      </c>
      <c r="AK34" s="346">
        <v>7</v>
      </c>
      <c r="AL34" s="346">
        <v>11</v>
      </c>
      <c r="AM34" s="346">
        <v>11</v>
      </c>
      <c r="AN34" s="346">
        <v>10</v>
      </c>
      <c r="AO34" s="572">
        <v>11</v>
      </c>
      <c r="AP34" s="346">
        <v>11</v>
      </c>
      <c r="AQ34" s="346">
        <v>11</v>
      </c>
      <c r="AR34" s="346">
        <v>11</v>
      </c>
      <c r="AS34" s="346">
        <v>9</v>
      </c>
      <c r="AT34" s="346">
        <v>10</v>
      </c>
      <c r="AU34" s="346">
        <v>9</v>
      </c>
      <c r="AV34" s="346">
        <v>11</v>
      </c>
      <c r="AW34" s="346">
        <v>11</v>
      </c>
      <c r="AX34" s="346">
        <v>11</v>
      </c>
      <c r="AY34" s="346">
        <v>9</v>
      </c>
      <c r="AZ34" s="584"/>
      <c r="BA34" s="467">
        <v>44.29</v>
      </c>
      <c r="BB34" s="348">
        <v>16.190000000000001</v>
      </c>
      <c r="BC34" s="348">
        <v>2.48</v>
      </c>
      <c r="BD34" s="348">
        <v>24.65</v>
      </c>
      <c r="BE34" s="375" t="s">
        <v>430</v>
      </c>
      <c r="BF34" s="375">
        <v>12.39</v>
      </c>
      <c r="BG34" s="374"/>
      <c r="BH34" s="594">
        <v>12.39</v>
      </c>
      <c r="BI34" s="348" t="s">
        <v>430</v>
      </c>
      <c r="BJ34" s="348" t="s">
        <v>430</v>
      </c>
      <c r="BK34" s="348">
        <v>43.32</v>
      </c>
      <c r="BL34" s="348" t="s">
        <v>430</v>
      </c>
      <c r="BM34" s="375">
        <v>44.29</v>
      </c>
      <c r="BN34" s="375" t="s">
        <v>430</v>
      </c>
      <c r="BO34" s="375" t="s">
        <v>430</v>
      </c>
      <c r="BP34" s="375" t="s">
        <v>430</v>
      </c>
      <c r="BQ34" s="375" t="s">
        <v>430</v>
      </c>
      <c r="BR34" s="374"/>
      <c r="BS34" s="468" t="s">
        <v>430</v>
      </c>
      <c r="BT34" s="348">
        <v>9.4343706100000002</v>
      </c>
      <c r="BU34" s="374"/>
      <c r="BV34" s="430" t="s">
        <v>436</v>
      </c>
    </row>
    <row r="35" spans="1:74" x14ac:dyDescent="0.25">
      <c r="A35" s="318" t="s">
        <v>93</v>
      </c>
      <c r="B35" s="43"/>
      <c r="C35" s="720"/>
      <c r="D35" s="43"/>
      <c r="E35" s="51"/>
      <c r="F35" s="43"/>
      <c r="G35" s="55"/>
      <c r="H35" s="66"/>
      <c r="I35" s="59"/>
      <c r="J35" s="59"/>
      <c r="K35" s="59"/>
      <c r="L35" s="59"/>
      <c r="M35" s="258"/>
      <c r="N35" s="70">
        <v>10.0763</v>
      </c>
      <c r="O35" s="59">
        <v>10.0763</v>
      </c>
      <c r="P35" s="59">
        <v>-3.5335999999999999</v>
      </c>
      <c r="Q35" s="59">
        <v>4.4451000000000001</v>
      </c>
      <c r="R35" s="59">
        <v>10.2043</v>
      </c>
      <c r="S35" s="59">
        <v>5.2980999999999998</v>
      </c>
      <c r="T35" s="59">
        <v>4.4180000000000001</v>
      </c>
      <c r="U35" s="88">
        <v>4.7436999999999996</v>
      </c>
      <c r="V35" s="59">
        <v>5.5450999999999997</v>
      </c>
      <c r="W35" s="59">
        <v>7.8193000000000001</v>
      </c>
      <c r="X35" s="59">
        <v>7.3244999999999996</v>
      </c>
      <c r="Y35" s="276">
        <v>6.8727999999999998</v>
      </c>
      <c r="Z35" s="59">
        <v>6.6041999999999996</v>
      </c>
      <c r="AA35" s="59">
        <v>11.780200000000001</v>
      </c>
      <c r="AB35" s="59">
        <v>4.3433999999999999</v>
      </c>
      <c r="AC35" s="59">
        <v>5.1452999999999998</v>
      </c>
      <c r="AD35" s="59">
        <v>5.2938999999999998</v>
      </c>
      <c r="AE35" s="59">
        <v>11.780200000000001</v>
      </c>
      <c r="AF35" s="59">
        <v>7.1605999999999996</v>
      </c>
      <c r="AG35" s="553"/>
      <c r="AH35" s="51">
        <v>11</v>
      </c>
      <c r="AI35" s="51">
        <v>11</v>
      </c>
      <c r="AJ35" s="51">
        <v>11</v>
      </c>
      <c r="AK35" s="51">
        <v>11</v>
      </c>
      <c r="AL35" s="51">
        <v>11</v>
      </c>
      <c r="AM35" s="51">
        <v>11</v>
      </c>
      <c r="AN35" s="51">
        <v>11</v>
      </c>
      <c r="AO35" s="560">
        <v>11</v>
      </c>
      <c r="AP35" s="51">
        <v>11</v>
      </c>
      <c r="AQ35" s="51">
        <v>11</v>
      </c>
      <c r="AR35" s="51">
        <v>11</v>
      </c>
      <c r="AS35" s="51">
        <v>11</v>
      </c>
      <c r="AT35" s="51">
        <v>11</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19.032800000000002</v>
      </c>
      <c r="O36" s="60">
        <v>19.032800000000002</v>
      </c>
      <c r="P36" s="60">
        <v>0.80800000000000005</v>
      </c>
      <c r="Q36" s="60">
        <v>8.5310000000000006</v>
      </c>
      <c r="R36" s="60">
        <v>13.9465</v>
      </c>
      <c r="S36" s="60">
        <v>6.4507000000000003</v>
      </c>
      <c r="T36" s="60">
        <v>8.4489999999999998</v>
      </c>
      <c r="U36" s="89">
        <v>7.8602999999999996</v>
      </c>
      <c r="V36" s="60">
        <v>8.2889999999999997</v>
      </c>
      <c r="W36" s="60">
        <v>11.348100000000001</v>
      </c>
      <c r="X36" s="60">
        <v>9.6184999999999992</v>
      </c>
      <c r="Y36" s="277">
        <v>11.8454</v>
      </c>
      <c r="Z36" s="60">
        <v>8.5063999999999993</v>
      </c>
      <c r="AA36" s="60">
        <v>13.679</v>
      </c>
      <c r="AB36" s="60">
        <v>10.3119</v>
      </c>
      <c r="AC36" s="60">
        <v>8.7418999999999993</v>
      </c>
      <c r="AD36" s="60">
        <v>8.0218000000000007</v>
      </c>
      <c r="AE36" s="60">
        <v>13.679</v>
      </c>
      <c r="AF36" s="60">
        <v>8.8442000000000007</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4.0750999999999999</v>
      </c>
      <c r="O37" s="60">
        <v>4.0750999999999999</v>
      </c>
      <c r="P37" s="60">
        <v>-10.3186</v>
      </c>
      <c r="Q37" s="60">
        <v>1.4964999999999999</v>
      </c>
      <c r="R37" s="60">
        <v>7.1265000000000001</v>
      </c>
      <c r="S37" s="60">
        <v>3.5154999999999998</v>
      </c>
      <c r="T37" s="60">
        <v>2.7282000000000002</v>
      </c>
      <c r="U37" s="89">
        <v>3.1113</v>
      </c>
      <c r="V37" s="60">
        <v>3.7012</v>
      </c>
      <c r="W37" s="60">
        <v>6.4348999999999998</v>
      </c>
      <c r="X37" s="60">
        <v>6.2662000000000004</v>
      </c>
      <c r="Y37" s="277">
        <v>5.0978000000000003</v>
      </c>
      <c r="Z37" s="60">
        <v>3.2393999999999998</v>
      </c>
      <c r="AA37" s="60">
        <v>7.9217000000000004</v>
      </c>
      <c r="AB37" s="60">
        <v>2.5642999999999998</v>
      </c>
      <c r="AC37" s="60">
        <v>3.7370999999999999</v>
      </c>
      <c r="AD37" s="60">
        <v>3.3498000000000001</v>
      </c>
      <c r="AE37" s="60">
        <v>7.9217000000000004</v>
      </c>
      <c r="AF37" s="60">
        <v>4.2941000000000003</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9.6696000000000009</v>
      </c>
      <c r="O38" s="61">
        <v>9.6696000000000009</v>
      </c>
      <c r="P38" s="61">
        <v>-2.9912000000000001</v>
      </c>
      <c r="Q38" s="61">
        <v>4.9850000000000003</v>
      </c>
      <c r="R38" s="61">
        <v>9.7946000000000009</v>
      </c>
      <c r="S38" s="61">
        <v>5.4109999999999996</v>
      </c>
      <c r="T38" s="61">
        <v>4.4066000000000001</v>
      </c>
      <c r="U38" s="90">
        <v>4.5957999999999997</v>
      </c>
      <c r="V38" s="61">
        <v>5.1889000000000003</v>
      </c>
      <c r="W38" s="61">
        <v>7.3921999999999999</v>
      </c>
      <c r="X38" s="61">
        <v>7.0884999999999998</v>
      </c>
      <c r="Y38" s="279">
        <v>6.1555</v>
      </c>
      <c r="Z38" s="61">
        <v>6.8034999999999997</v>
      </c>
      <c r="AA38" s="61">
        <v>12.1752</v>
      </c>
      <c r="AB38" s="61">
        <v>4.0084999999999997</v>
      </c>
      <c r="AC38" s="61">
        <v>5.0731999999999999</v>
      </c>
      <c r="AD38" s="61">
        <v>5.1254</v>
      </c>
      <c r="AE38" s="61">
        <v>12.1752</v>
      </c>
      <c r="AF38" s="61">
        <v>7.4532999999999996</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253</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7744</v>
      </c>
      <c r="B40" s="373"/>
      <c r="C40" s="719">
        <v>44393</v>
      </c>
      <c r="D40" s="373"/>
      <c r="E40" s="346">
        <v>171.61</v>
      </c>
      <c r="F40" s="373"/>
      <c r="G40" s="347">
        <v>1324.9619</v>
      </c>
      <c r="H40" s="374"/>
      <c r="I40" s="348">
        <v>4.07</v>
      </c>
      <c r="J40" s="348">
        <v>7.33</v>
      </c>
      <c r="K40" s="348">
        <v>3.08</v>
      </c>
      <c r="L40" s="348">
        <v>3.21</v>
      </c>
      <c r="M40" s="362"/>
      <c r="N40" s="350">
        <v>3.1743999999999999</v>
      </c>
      <c r="O40" s="348">
        <v>3.1743999999999999</v>
      </c>
      <c r="P40" s="348">
        <v>-5.8018000000000001</v>
      </c>
      <c r="Q40" s="348">
        <v>4.2435999999999998</v>
      </c>
      <c r="R40" s="348">
        <v>8.9657</v>
      </c>
      <c r="S40" s="348">
        <v>4.0303000000000004</v>
      </c>
      <c r="T40" s="348">
        <v>3.2494000000000001</v>
      </c>
      <c r="U40" s="354">
        <v>3.5406</v>
      </c>
      <c r="V40" s="348">
        <v>4.2847</v>
      </c>
      <c r="W40" s="348">
        <v>7.2434000000000003</v>
      </c>
      <c r="X40" s="348">
        <v>7.0515999999999996</v>
      </c>
      <c r="Y40" s="375" t="s">
        <v>430</v>
      </c>
      <c r="Z40" s="348" t="s">
        <v>430</v>
      </c>
      <c r="AA40" s="348">
        <v>11.971500000000001</v>
      </c>
      <c r="AB40" s="348">
        <v>2.9878</v>
      </c>
      <c r="AC40" s="348">
        <v>4.0133999999999999</v>
      </c>
      <c r="AD40" s="348">
        <v>3.8349000000000002</v>
      </c>
      <c r="AE40" s="348">
        <v>11.971500000000001</v>
      </c>
      <c r="AF40" s="348">
        <v>6.0587999999999997</v>
      </c>
      <c r="AG40" s="569"/>
      <c r="AH40" s="346">
        <v>2</v>
      </c>
      <c r="AI40" s="346">
        <v>2</v>
      </c>
      <c r="AJ40" s="346">
        <v>2</v>
      </c>
      <c r="AK40" s="346">
        <v>2</v>
      </c>
      <c r="AL40" s="346">
        <v>1</v>
      </c>
      <c r="AM40" s="346">
        <v>1</v>
      </c>
      <c r="AN40" s="346">
        <v>1</v>
      </c>
      <c r="AO40" s="572">
        <v>1</v>
      </c>
      <c r="AP40" s="346">
        <v>1</v>
      </c>
      <c r="AQ40" s="346">
        <v>1</v>
      </c>
      <c r="AR40" s="346">
        <v>1</v>
      </c>
      <c r="AS40" s="346" t="s">
        <v>430</v>
      </c>
      <c r="AT40" s="346" t="s">
        <v>430</v>
      </c>
      <c r="AU40" s="346">
        <v>1</v>
      </c>
      <c r="AV40" s="346">
        <v>1</v>
      </c>
      <c r="AW40" s="346">
        <v>1</v>
      </c>
      <c r="AX40" s="346">
        <v>1</v>
      </c>
      <c r="AY40" s="346">
        <v>1</v>
      </c>
      <c r="AZ40" s="584"/>
      <c r="BA40" s="467">
        <v>43.53</v>
      </c>
      <c r="BB40" s="348">
        <v>37.6</v>
      </c>
      <c r="BC40" s="348">
        <v>6.96</v>
      </c>
      <c r="BD40" s="348">
        <v>2.2799999999999998</v>
      </c>
      <c r="BE40" s="375" t="s">
        <v>430</v>
      </c>
      <c r="BF40" s="375">
        <v>9.6300000000000008</v>
      </c>
      <c r="BG40" s="374"/>
      <c r="BH40" s="594">
        <v>9.6300000000000008</v>
      </c>
      <c r="BI40" s="348">
        <v>10.69</v>
      </c>
      <c r="BJ40" s="348" t="s">
        <v>430</v>
      </c>
      <c r="BK40" s="348">
        <v>36.15</v>
      </c>
      <c r="BL40" s="348" t="s">
        <v>430</v>
      </c>
      <c r="BM40" s="375">
        <v>43.53</v>
      </c>
      <c r="BN40" s="375" t="s">
        <v>430</v>
      </c>
      <c r="BO40" s="375" t="s">
        <v>430</v>
      </c>
      <c r="BP40" s="375" t="s">
        <v>430</v>
      </c>
      <c r="BQ40" s="375" t="s">
        <v>430</v>
      </c>
      <c r="BR40" s="374"/>
      <c r="BS40" s="468" t="s">
        <v>430</v>
      </c>
      <c r="BT40" s="348">
        <v>2.8624770605725001</v>
      </c>
      <c r="BU40" s="374"/>
      <c r="BV40" s="430" t="s">
        <v>555</v>
      </c>
    </row>
    <row r="41" spans="1:74" s="428" customFormat="1" x14ac:dyDescent="0.25">
      <c r="A41" s="345" t="s">
        <v>7745</v>
      </c>
      <c r="B41" s="373"/>
      <c r="C41" s="719">
        <v>41276</v>
      </c>
      <c r="D41" s="373"/>
      <c r="E41" s="346">
        <v>33.86</v>
      </c>
      <c r="F41" s="373"/>
      <c r="G41" s="347">
        <v>79.275000000000006</v>
      </c>
      <c r="H41" s="374"/>
      <c r="I41" s="348">
        <v>4.28</v>
      </c>
      <c r="J41" s="348">
        <v>7.48</v>
      </c>
      <c r="K41" s="348">
        <v>3.26</v>
      </c>
      <c r="L41" s="348">
        <v>3.4</v>
      </c>
      <c r="M41" s="362"/>
      <c r="N41" s="350">
        <v>8.5391999999999992</v>
      </c>
      <c r="O41" s="348">
        <v>8.5391999999999992</v>
      </c>
      <c r="P41" s="348">
        <v>-2.3142</v>
      </c>
      <c r="Q41" s="348">
        <v>5.8803000000000001</v>
      </c>
      <c r="R41" s="348">
        <v>6.5490000000000004</v>
      </c>
      <c r="S41" s="348">
        <v>2.6518999999999999</v>
      </c>
      <c r="T41" s="348">
        <v>2.6299000000000001</v>
      </c>
      <c r="U41" s="354">
        <v>2.9039999999999999</v>
      </c>
      <c r="V41" s="348">
        <v>3.5598999999999998</v>
      </c>
      <c r="W41" s="348">
        <v>6.2694000000000001</v>
      </c>
      <c r="X41" s="348">
        <v>5.9466000000000001</v>
      </c>
      <c r="Y41" s="375">
        <v>4.9059999999999997</v>
      </c>
      <c r="Z41" s="348">
        <v>6.1749000000000001</v>
      </c>
      <c r="AA41" s="348">
        <v>8.5838999999999999</v>
      </c>
      <c r="AB41" s="348">
        <v>2.0463</v>
      </c>
      <c r="AC41" s="348">
        <v>3.3702999999999999</v>
      </c>
      <c r="AD41" s="348">
        <v>3.0981000000000001</v>
      </c>
      <c r="AE41" s="348">
        <v>8.5838999999999999</v>
      </c>
      <c r="AF41" s="348">
        <v>6.7172999999999998</v>
      </c>
      <c r="AG41" s="569"/>
      <c r="AH41" s="346">
        <v>1</v>
      </c>
      <c r="AI41" s="346">
        <v>1</v>
      </c>
      <c r="AJ41" s="346">
        <v>1</v>
      </c>
      <c r="AK41" s="346">
        <v>1</v>
      </c>
      <c r="AL41" s="346">
        <v>2</v>
      </c>
      <c r="AM41" s="346">
        <v>2</v>
      </c>
      <c r="AN41" s="346">
        <v>2</v>
      </c>
      <c r="AO41" s="572">
        <v>2</v>
      </c>
      <c r="AP41" s="346">
        <v>2</v>
      </c>
      <c r="AQ41" s="346">
        <v>2</v>
      </c>
      <c r="AR41" s="346">
        <v>2</v>
      </c>
      <c r="AS41" s="346">
        <v>1</v>
      </c>
      <c r="AT41" s="346">
        <v>1</v>
      </c>
      <c r="AU41" s="346">
        <v>2</v>
      </c>
      <c r="AV41" s="346">
        <v>2</v>
      </c>
      <c r="AW41" s="346">
        <v>2</v>
      </c>
      <c r="AX41" s="346">
        <v>2</v>
      </c>
      <c r="AY41" s="346">
        <v>2</v>
      </c>
      <c r="AZ41" s="584"/>
      <c r="BA41" s="467">
        <v>47.15</v>
      </c>
      <c r="BB41" s="348">
        <v>26.24</v>
      </c>
      <c r="BC41" s="348">
        <v>16.149999999999999</v>
      </c>
      <c r="BD41" s="348">
        <v>2.94</v>
      </c>
      <c r="BE41" s="375" t="s">
        <v>430</v>
      </c>
      <c r="BF41" s="375">
        <v>7.52</v>
      </c>
      <c r="BG41" s="374"/>
      <c r="BH41" s="594">
        <v>7.52</v>
      </c>
      <c r="BI41" s="348" t="s">
        <v>430</v>
      </c>
      <c r="BJ41" s="348" t="s">
        <v>430</v>
      </c>
      <c r="BK41" s="348">
        <v>45.33</v>
      </c>
      <c r="BL41" s="348" t="s">
        <v>430</v>
      </c>
      <c r="BM41" s="375">
        <v>47.15</v>
      </c>
      <c r="BN41" s="375" t="s">
        <v>430</v>
      </c>
      <c r="BO41" s="375" t="s">
        <v>430</v>
      </c>
      <c r="BP41" s="375" t="s">
        <v>430</v>
      </c>
      <c r="BQ41" s="375" t="s">
        <v>430</v>
      </c>
      <c r="BR41" s="374"/>
      <c r="BS41" s="468">
        <v>8.8155578608815599</v>
      </c>
      <c r="BT41" s="348">
        <v>13.206494231320599</v>
      </c>
      <c r="BU41" s="374"/>
      <c r="BV41" s="430" t="s">
        <v>555</v>
      </c>
    </row>
    <row r="42" spans="1:74" x14ac:dyDescent="0.25">
      <c r="A42" s="318" t="s">
        <v>93</v>
      </c>
      <c r="B42" s="43"/>
      <c r="C42" s="720"/>
      <c r="D42" s="43"/>
      <c r="E42" s="51"/>
      <c r="F42" s="43"/>
      <c r="G42" s="55"/>
      <c r="H42" s="66"/>
      <c r="I42" s="59"/>
      <c r="J42" s="59"/>
      <c r="K42" s="59"/>
      <c r="L42" s="59"/>
      <c r="M42" s="258"/>
      <c r="N42" s="70">
        <v>5.8567999999999998</v>
      </c>
      <c r="O42" s="59">
        <v>5.8567999999999998</v>
      </c>
      <c r="P42" s="59">
        <v>-4.0579999999999998</v>
      </c>
      <c r="Q42" s="59">
        <v>5.0620000000000003</v>
      </c>
      <c r="R42" s="59">
        <v>7.7573999999999996</v>
      </c>
      <c r="S42" s="59">
        <v>3.3411</v>
      </c>
      <c r="T42" s="59">
        <v>2.9397000000000002</v>
      </c>
      <c r="U42" s="88">
        <v>3.2223000000000002</v>
      </c>
      <c r="V42" s="59">
        <v>3.9222999999999999</v>
      </c>
      <c r="W42" s="59">
        <v>6.7564000000000002</v>
      </c>
      <c r="X42" s="59">
        <v>6.4991000000000003</v>
      </c>
      <c r="Y42" s="276">
        <v>4.9059999999999997</v>
      </c>
      <c r="Z42" s="59">
        <v>6.1749000000000001</v>
      </c>
      <c r="AA42" s="59">
        <v>10.277699999999999</v>
      </c>
      <c r="AB42" s="59">
        <v>2.5169999999999999</v>
      </c>
      <c r="AC42" s="59">
        <v>3.6918000000000002</v>
      </c>
      <c r="AD42" s="59">
        <v>3.4664999999999999</v>
      </c>
      <c r="AE42" s="59">
        <v>10.277699999999999</v>
      </c>
      <c r="AF42" s="59">
        <v>6.3880999999999997</v>
      </c>
      <c r="AG42" s="553"/>
      <c r="AH42" s="51">
        <v>2</v>
      </c>
      <c r="AI42" s="51">
        <v>2</v>
      </c>
      <c r="AJ42" s="51">
        <v>2</v>
      </c>
      <c r="AK42" s="51">
        <v>2</v>
      </c>
      <c r="AL42" s="51">
        <v>2</v>
      </c>
      <c r="AM42" s="51">
        <v>2</v>
      </c>
      <c r="AN42" s="51">
        <v>2</v>
      </c>
      <c r="AO42" s="560">
        <v>2</v>
      </c>
      <c r="AP42" s="51">
        <v>2</v>
      </c>
      <c r="AQ42" s="51">
        <v>2</v>
      </c>
      <c r="AR42" s="51">
        <v>2</v>
      </c>
      <c r="AS42" s="51">
        <v>1</v>
      </c>
      <c r="AT42" s="51">
        <v>1</v>
      </c>
      <c r="AU42" s="51">
        <v>2</v>
      </c>
      <c r="AV42" s="51">
        <v>2</v>
      </c>
      <c r="AW42" s="51">
        <v>2</v>
      </c>
      <c r="AX42" s="51">
        <v>2</v>
      </c>
      <c r="AY42" s="51">
        <v>2</v>
      </c>
      <c r="AZ42" s="579"/>
      <c r="BA42" s="577"/>
      <c r="BB42" s="59"/>
      <c r="BC42" s="59"/>
      <c r="BD42" s="59"/>
      <c r="BE42" s="276"/>
      <c r="BF42" s="276"/>
      <c r="BG42" s="66"/>
      <c r="BH42" s="586"/>
      <c r="BI42" s="59"/>
      <c r="BJ42" s="59"/>
      <c r="BK42" s="59"/>
      <c r="BL42" s="59"/>
      <c r="BM42" s="276"/>
      <c r="BN42" s="587"/>
      <c r="BO42" s="587"/>
      <c r="BP42" s="587"/>
      <c r="BQ42" s="587"/>
      <c r="BR42" s="602"/>
      <c r="BS42" s="267"/>
      <c r="BT42" s="59"/>
      <c r="BU42" s="66"/>
      <c r="BV42" s="34"/>
    </row>
    <row r="43" spans="1:74" x14ac:dyDescent="0.25">
      <c r="A43" s="320" t="s">
        <v>94</v>
      </c>
      <c r="B43" s="44"/>
      <c r="C43" s="721"/>
      <c r="D43" s="44"/>
      <c r="E43" s="52"/>
      <c r="F43" s="44"/>
      <c r="G43" s="56"/>
      <c r="H43" s="67"/>
      <c r="I43" s="60"/>
      <c r="J43" s="60"/>
      <c r="K43" s="60"/>
      <c r="L43" s="60"/>
      <c r="M43" s="259"/>
      <c r="N43" s="71">
        <v>8.5391999999999992</v>
      </c>
      <c r="O43" s="60">
        <v>8.5391999999999992</v>
      </c>
      <c r="P43" s="60">
        <v>-2.3142</v>
      </c>
      <c r="Q43" s="60">
        <v>5.8803000000000001</v>
      </c>
      <c r="R43" s="60">
        <v>8.9657</v>
      </c>
      <c r="S43" s="60">
        <v>4.0303000000000004</v>
      </c>
      <c r="T43" s="60">
        <v>3.2494000000000001</v>
      </c>
      <c r="U43" s="89">
        <v>3.5406</v>
      </c>
      <c r="V43" s="60">
        <v>4.2847</v>
      </c>
      <c r="W43" s="60">
        <v>7.2434000000000003</v>
      </c>
      <c r="X43" s="60">
        <v>7.0515999999999996</v>
      </c>
      <c r="Y43" s="277">
        <v>4.9059999999999997</v>
      </c>
      <c r="Z43" s="60">
        <v>6.1749000000000001</v>
      </c>
      <c r="AA43" s="60">
        <v>11.971500000000001</v>
      </c>
      <c r="AB43" s="60">
        <v>2.9878</v>
      </c>
      <c r="AC43" s="60">
        <v>4.0133999999999999</v>
      </c>
      <c r="AD43" s="60">
        <v>3.8349000000000002</v>
      </c>
      <c r="AE43" s="60">
        <v>11.971500000000001</v>
      </c>
      <c r="AF43" s="60">
        <v>6.7172999999999998</v>
      </c>
      <c r="AG43" s="554"/>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0" t="s">
        <v>95</v>
      </c>
      <c r="B44" s="44"/>
      <c r="C44" s="721"/>
      <c r="D44" s="44"/>
      <c r="E44" s="52"/>
      <c r="F44" s="44"/>
      <c r="G44" s="56"/>
      <c r="H44" s="67"/>
      <c r="I44" s="60"/>
      <c r="J44" s="60"/>
      <c r="K44" s="60"/>
      <c r="L44" s="60"/>
      <c r="M44" s="259"/>
      <c r="N44" s="71">
        <v>3.1743999999999999</v>
      </c>
      <c r="O44" s="60">
        <v>3.1743999999999999</v>
      </c>
      <c r="P44" s="60">
        <v>-5.8018000000000001</v>
      </c>
      <c r="Q44" s="60">
        <v>4.2435999999999998</v>
      </c>
      <c r="R44" s="60">
        <v>6.5490000000000004</v>
      </c>
      <c r="S44" s="60">
        <v>2.6518999999999999</v>
      </c>
      <c r="T44" s="60">
        <v>2.6299000000000001</v>
      </c>
      <c r="U44" s="89">
        <v>2.9039999999999999</v>
      </c>
      <c r="V44" s="60">
        <v>3.5598999999999998</v>
      </c>
      <c r="W44" s="60">
        <v>6.2694000000000001</v>
      </c>
      <c r="X44" s="60">
        <v>5.9466000000000001</v>
      </c>
      <c r="Y44" s="277">
        <v>4.9059999999999997</v>
      </c>
      <c r="Z44" s="60">
        <v>6.1749000000000001</v>
      </c>
      <c r="AA44" s="60">
        <v>8.5838999999999999</v>
      </c>
      <c r="AB44" s="60">
        <v>2.0463</v>
      </c>
      <c r="AC44" s="60">
        <v>3.3702999999999999</v>
      </c>
      <c r="AD44" s="60">
        <v>3.0981000000000001</v>
      </c>
      <c r="AE44" s="60">
        <v>8.5838999999999999</v>
      </c>
      <c r="AF44" s="60">
        <v>6.0587999999999997</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1" t="s">
        <v>96</v>
      </c>
      <c r="B45" s="45"/>
      <c r="C45" s="722"/>
      <c r="D45" s="45"/>
      <c r="E45" s="53"/>
      <c r="F45" s="45"/>
      <c r="G45" s="57"/>
      <c r="H45" s="68"/>
      <c r="I45" s="61"/>
      <c r="J45" s="61"/>
      <c r="K45" s="61"/>
      <c r="L45" s="61"/>
      <c r="M45" s="262"/>
      <c r="N45" s="72">
        <v>5.8567999999999998</v>
      </c>
      <c r="O45" s="61">
        <v>5.8567999999999998</v>
      </c>
      <c r="P45" s="61">
        <v>-4.0579999999999998</v>
      </c>
      <c r="Q45" s="61">
        <v>5.0619500000000004</v>
      </c>
      <c r="R45" s="61">
        <v>7.7573499999999997</v>
      </c>
      <c r="S45" s="61">
        <v>3.3411</v>
      </c>
      <c r="T45" s="61">
        <v>2.9396499999999999</v>
      </c>
      <c r="U45" s="90">
        <v>3.2223000000000002</v>
      </c>
      <c r="V45" s="61">
        <v>3.9222999999999999</v>
      </c>
      <c r="W45" s="61">
        <v>6.7564000000000002</v>
      </c>
      <c r="X45" s="61">
        <v>6.4991000000000003</v>
      </c>
      <c r="Y45" s="279">
        <v>4.9059999999999997</v>
      </c>
      <c r="Z45" s="61">
        <v>6.1749000000000001</v>
      </c>
      <c r="AA45" s="61">
        <v>10.277699999999999</v>
      </c>
      <c r="AB45" s="61">
        <v>2.5169999999999999</v>
      </c>
      <c r="AC45" s="61">
        <v>3.6918000000000002</v>
      </c>
      <c r="AD45" s="61">
        <v>3.4664999999999999</v>
      </c>
      <c r="AE45" s="61">
        <v>10.277699999999999</v>
      </c>
      <c r="AF45" s="61">
        <v>6.3880499999999998</v>
      </c>
      <c r="AG45" s="556"/>
      <c r="AH45" s="53"/>
      <c r="AI45" s="53"/>
      <c r="AJ45" s="53"/>
      <c r="AK45" s="53"/>
      <c r="AL45" s="53"/>
      <c r="AM45" s="53"/>
      <c r="AN45" s="53"/>
      <c r="AO45" s="563"/>
      <c r="AP45" s="53"/>
      <c r="AQ45" s="53"/>
      <c r="AR45" s="53"/>
      <c r="AS45" s="53"/>
      <c r="AT45" s="53"/>
      <c r="AU45" s="53"/>
      <c r="AV45" s="53"/>
      <c r="AW45" s="53"/>
      <c r="AX45" s="53"/>
      <c r="AY45" s="53"/>
      <c r="AZ45" s="581"/>
      <c r="BA45" s="578"/>
      <c r="BB45" s="61"/>
      <c r="BC45" s="61"/>
      <c r="BD45" s="61"/>
      <c r="BE45" s="279"/>
      <c r="BF45" s="279"/>
      <c r="BG45" s="68"/>
      <c r="BH45" s="590"/>
      <c r="BI45" s="61"/>
      <c r="BJ45" s="61"/>
      <c r="BK45" s="61"/>
      <c r="BL45" s="61"/>
      <c r="BM45" s="279"/>
      <c r="BN45" s="591"/>
      <c r="BO45" s="591"/>
      <c r="BP45" s="591"/>
      <c r="BQ45" s="591"/>
      <c r="BR45" s="603"/>
      <c r="BS45" s="270"/>
      <c r="BT45" s="61"/>
      <c r="BU45" s="68"/>
      <c r="BV45" s="272"/>
    </row>
    <row r="46" spans="1:74" ht="14.5" x14ac:dyDescent="0.25">
      <c r="A46" s="323" t="s">
        <v>254</v>
      </c>
      <c r="B46" s="46"/>
      <c r="C46" s="723"/>
      <c r="D46" s="46"/>
      <c r="E46" s="54"/>
      <c r="F46" s="46"/>
      <c r="G46" s="58"/>
      <c r="H46" s="69"/>
      <c r="I46" s="62"/>
      <c r="J46" s="62"/>
      <c r="K46" s="62"/>
      <c r="L46" s="62"/>
      <c r="M46" s="263"/>
      <c r="N46" s="73"/>
      <c r="O46" s="62"/>
      <c r="P46" s="62"/>
      <c r="Q46" s="62"/>
      <c r="R46" s="62"/>
      <c r="S46" s="62"/>
      <c r="T46" s="62"/>
      <c r="U46" s="91"/>
      <c r="V46" s="62"/>
      <c r="W46" s="62"/>
      <c r="X46" s="62"/>
      <c r="Y46" s="245"/>
      <c r="Z46" s="62"/>
      <c r="AA46" s="62"/>
      <c r="AB46" s="62"/>
      <c r="AC46" s="62"/>
      <c r="AD46" s="62"/>
      <c r="AE46" s="62"/>
      <c r="AF46" s="62"/>
      <c r="AG46" s="557"/>
      <c r="AH46" s="54"/>
      <c r="AI46" s="54"/>
      <c r="AJ46" s="54"/>
      <c r="AK46" s="54"/>
      <c r="AL46" s="54"/>
      <c r="AM46" s="54"/>
      <c r="AN46" s="54"/>
      <c r="AO46" s="564"/>
      <c r="AP46" s="54"/>
      <c r="AQ46" s="54"/>
      <c r="AR46" s="54"/>
      <c r="AS46" s="54"/>
      <c r="AT46" s="54"/>
      <c r="AU46" s="54"/>
      <c r="AV46" s="54"/>
      <c r="AW46" s="54"/>
      <c r="AX46" s="54"/>
      <c r="AY46" s="54"/>
      <c r="AZ46" s="582"/>
      <c r="BA46" s="280"/>
      <c r="BB46" s="62"/>
      <c r="BC46" s="62"/>
      <c r="BD46" s="62"/>
      <c r="BE46" s="245"/>
      <c r="BF46" s="245"/>
      <c r="BG46" s="69"/>
      <c r="BH46" s="585"/>
      <c r="BI46" s="62"/>
      <c r="BJ46" s="62"/>
      <c r="BK46" s="62"/>
      <c r="BL46" s="62"/>
      <c r="BM46" s="245"/>
      <c r="BN46" s="592"/>
      <c r="BO46" s="592"/>
      <c r="BP46" s="592"/>
      <c r="BQ46" s="592"/>
      <c r="BR46" s="545"/>
      <c r="BS46" s="271"/>
      <c r="BT46" s="62"/>
      <c r="BU46" s="69"/>
      <c r="BV46" s="41"/>
    </row>
    <row r="47" spans="1:74" s="428" customFormat="1" x14ac:dyDescent="0.25">
      <c r="A47" s="345" t="s">
        <v>7746</v>
      </c>
      <c r="B47" s="373"/>
      <c r="C47" s="719">
        <v>44393</v>
      </c>
      <c r="D47" s="373"/>
      <c r="E47" s="346">
        <v>171.61</v>
      </c>
      <c r="F47" s="373"/>
      <c r="G47" s="347">
        <v>1272.8920000000001</v>
      </c>
      <c r="H47" s="374"/>
      <c r="I47" s="348">
        <v>4.07</v>
      </c>
      <c r="J47" s="348">
        <v>7.33</v>
      </c>
      <c r="K47" s="348">
        <v>3.08</v>
      </c>
      <c r="L47" s="348">
        <v>3.21</v>
      </c>
      <c r="M47" s="362"/>
      <c r="N47" s="350">
        <v>2.3536999999999999</v>
      </c>
      <c r="O47" s="348">
        <v>2.3536999999999999</v>
      </c>
      <c r="P47" s="348">
        <v>-6.6212</v>
      </c>
      <c r="Q47" s="348">
        <v>3.4218999999999999</v>
      </c>
      <c r="R47" s="348">
        <v>8.1302000000000003</v>
      </c>
      <c r="S47" s="348">
        <v>3.1532</v>
      </c>
      <c r="T47" s="348">
        <v>2.3729</v>
      </c>
      <c r="U47" s="354">
        <v>2.6716000000000002</v>
      </c>
      <c r="V47" s="348">
        <v>3.4278</v>
      </c>
      <c r="W47" s="348">
        <v>6.4122000000000003</v>
      </c>
      <c r="X47" s="348">
        <v>6.2297000000000002</v>
      </c>
      <c r="Y47" s="375" t="s">
        <v>430</v>
      </c>
      <c r="Z47" s="348" t="s">
        <v>430</v>
      </c>
      <c r="AA47" s="348">
        <v>11.144</v>
      </c>
      <c r="AB47" s="348">
        <v>2.1065</v>
      </c>
      <c r="AC47" s="348">
        <v>3.1343000000000001</v>
      </c>
      <c r="AD47" s="348">
        <v>2.9702999999999999</v>
      </c>
      <c r="AE47" s="348">
        <v>11.144</v>
      </c>
      <c r="AF47" s="348">
        <v>5.1736000000000004</v>
      </c>
      <c r="AG47" s="569"/>
      <c r="AH47" s="346">
        <v>2</v>
      </c>
      <c r="AI47" s="346">
        <v>2</v>
      </c>
      <c r="AJ47" s="346">
        <v>2</v>
      </c>
      <c r="AK47" s="346">
        <v>2</v>
      </c>
      <c r="AL47" s="346">
        <v>1</v>
      </c>
      <c r="AM47" s="346">
        <v>1</v>
      </c>
      <c r="AN47" s="346">
        <v>1</v>
      </c>
      <c r="AO47" s="572">
        <v>1</v>
      </c>
      <c r="AP47" s="346">
        <v>1</v>
      </c>
      <c r="AQ47" s="346">
        <v>1</v>
      </c>
      <c r="AR47" s="346">
        <v>1</v>
      </c>
      <c r="AS47" s="346" t="s">
        <v>430</v>
      </c>
      <c r="AT47" s="346" t="s">
        <v>430</v>
      </c>
      <c r="AU47" s="346">
        <v>1</v>
      </c>
      <c r="AV47" s="346">
        <v>1</v>
      </c>
      <c r="AW47" s="346">
        <v>1</v>
      </c>
      <c r="AX47" s="346">
        <v>1</v>
      </c>
      <c r="AY47" s="346">
        <v>1</v>
      </c>
      <c r="AZ47" s="584"/>
      <c r="BA47" s="467">
        <v>43.53</v>
      </c>
      <c r="BB47" s="348">
        <v>37.6</v>
      </c>
      <c r="BC47" s="348">
        <v>6.96</v>
      </c>
      <c r="BD47" s="348">
        <v>2.2799999999999998</v>
      </c>
      <c r="BE47" s="375" t="s">
        <v>430</v>
      </c>
      <c r="BF47" s="375">
        <v>9.6300000000000008</v>
      </c>
      <c r="BG47" s="374"/>
      <c r="BH47" s="594">
        <v>9.6300000000000008</v>
      </c>
      <c r="BI47" s="348">
        <v>10.69</v>
      </c>
      <c r="BJ47" s="348" t="s">
        <v>430</v>
      </c>
      <c r="BK47" s="348">
        <v>36.15</v>
      </c>
      <c r="BL47" s="348" t="s">
        <v>430</v>
      </c>
      <c r="BM47" s="375">
        <v>43.53</v>
      </c>
      <c r="BN47" s="375" t="s">
        <v>430</v>
      </c>
      <c r="BO47" s="375" t="s">
        <v>430</v>
      </c>
      <c r="BP47" s="375" t="s">
        <v>430</v>
      </c>
      <c r="BQ47" s="375" t="s">
        <v>430</v>
      </c>
      <c r="BR47" s="374"/>
      <c r="BS47" s="468" t="s">
        <v>430</v>
      </c>
      <c r="BT47" s="348">
        <v>2.8624770605725001</v>
      </c>
      <c r="BU47" s="374"/>
      <c r="BV47" s="430" t="s">
        <v>555</v>
      </c>
    </row>
    <row r="48" spans="1:74" s="428" customFormat="1" x14ac:dyDescent="0.25">
      <c r="A48" s="345" t="s">
        <v>7747</v>
      </c>
      <c r="B48" s="373"/>
      <c r="C48" s="719">
        <v>35782</v>
      </c>
      <c r="D48" s="373"/>
      <c r="E48" s="346">
        <v>33.86</v>
      </c>
      <c r="F48" s="373"/>
      <c r="G48" s="347">
        <v>70.508200000000002</v>
      </c>
      <c r="H48" s="374"/>
      <c r="I48" s="348">
        <v>4.28</v>
      </c>
      <c r="J48" s="348">
        <v>7.48</v>
      </c>
      <c r="K48" s="348">
        <v>3.26</v>
      </c>
      <c r="L48" s="348">
        <v>3.4</v>
      </c>
      <c r="M48" s="362"/>
      <c r="N48" s="350">
        <v>7.8391000000000002</v>
      </c>
      <c r="O48" s="348">
        <v>7.8391000000000002</v>
      </c>
      <c r="P48" s="348">
        <v>-3.0081000000000002</v>
      </c>
      <c r="Q48" s="348">
        <v>4.6487999999999996</v>
      </c>
      <c r="R48" s="348">
        <v>5.5736999999999997</v>
      </c>
      <c r="S48" s="348">
        <v>1.6760999999999999</v>
      </c>
      <c r="T48" s="348">
        <v>1.7206999999999999</v>
      </c>
      <c r="U48" s="354">
        <v>2.0430999999999999</v>
      </c>
      <c r="V48" s="348">
        <v>2.7149000000000001</v>
      </c>
      <c r="W48" s="348">
        <v>5.3619000000000003</v>
      </c>
      <c r="X48" s="348">
        <v>5.0232000000000001</v>
      </c>
      <c r="Y48" s="375">
        <v>3.9590999999999998</v>
      </c>
      <c r="Z48" s="348">
        <v>5.2286000000000001</v>
      </c>
      <c r="AA48" s="348">
        <v>7.6063000000000001</v>
      </c>
      <c r="AB48" s="348">
        <v>1.0709</v>
      </c>
      <c r="AC48" s="348">
        <v>2.4765999999999999</v>
      </c>
      <c r="AD48" s="348">
        <v>2.2431999999999999</v>
      </c>
      <c r="AE48" s="348">
        <v>7.6063000000000001</v>
      </c>
      <c r="AF48" s="348">
        <v>7.1031000000000004</v>
      </c>
      <c r="AG48" s="569"/>
      <c r="AH48" s="346">
        <v>1</v>
      </c>
      <c r="AI48" s="346">
        <v>1</v>
      </c>
      <c r="AJ48" s="346">
        <v>1</v>
      </c>
      <c r="AK48" s="346">
        <v>1</v>
      </c>
      <c r="AL48" s="346">
        <v>2</v>
      </c>
      <c r="AM48" s="346">
        <v>2</v>
      </c>
      <c r="AN48" s="346">
        <v>2</v>
      </c>
      <c r="AO48" s="572">
        <v>2</v>
      </c>
      <c r="AP48" s="346">
        <v>2</v>
      </c>
      <c r="AQ48" s="346">
        <v>2</v>
      </c>
      <c r="AR48" s="346">
        <v>2</v>
      </c>
      <c r="AS48" s="346">
        <v>1</v>
      </c>
      <c r="AT48" s="346">
        <v>1</v>
      </c>
      <c r="AU48" s="346">
        <v>2</v>
      </c>
      <c r="AV48" s="346">
        <v>2</v>
      </c>
      <c r="AW48" s="346">
        <v>2</v>
      </c>
      <c r="AX48" s="346">
        <v>2</v>
      </c>
      <c r="AY48" s="346">
        <v>2</v>
      </c>
      <c r="AZ48" s="584"/>
      <c r="BA48" s="467">
        <v>47.15</v>
      </c>
      <c r="BB48" s="348">
        <v>26.24</v>
      </c>
      <c r="BC48" s="348">
        <v>16.149999999999999</v>
      </c>
      <c r="BD48" s="348">
        <v>2.94</v>
      </c>
      <c r="BE48" s="375" t="s">
        <v>430</v>
      </c>
      <c r="BF48" s="375">
        <v>7.52</v>
      </c>
      <c r="BG48" s="374"/>
      <c r="BH48" s="594">
        <v>7.52</v>
      </c>
      <c r="BI48" s="348" t="s">
        <v>430</v>
      </c>
      <c r="BJ48" s="348" t="s">
        <v>430</v>
      </c>
      <c r="BK48" s="348">
        <v>45.33</v>
      </c>
      <c r="BL48" s="348" t="s">
        <v>430</v>
      </c>
      <c r="BM48" s="375">
        <v>47.15</v>
      </c>
      <c r="BN48" s="375" t="s">
        <v>430</v>
      </c>
      <c r="BO48" s="375" t="s">
        <v>430</v>
      </c>
      <c r="BP48" s="375" t="s">
        <v>430</v>
      </c>
      <c r="BQ48" s="375" t="s">
        <v>430</v>
      </c>
      <c r="BR48" s="374"/>
      <c r="BS48" s="468">
        <v>8.8155578608815599</v>
      </c>
      <c r="BT48" s="348">
        <v>13.206494231320599</v>
      </c>
      <c r="BU48" s="374"/>
      <c r="BV48" s="430" t="s">
        <v>555</v>
      </c>
    </row>
    <row r="49" spans="1:74" x14ac:dyDescent="0.25">
      <c r="A49" s="318" t="s">
        <v>93</v>
      </c>
      <c r="B49" s="43"/>
      <c r="C49" s="720"/>
      <c r="D49" s="43"/>
      <c r="E49" s="51"/>
      <c r="F49" s="43"/>
      <c r="G49" s="55"/>
      <c r="H49" s="66"/>
      <c r="I49" s="59"/>
      <c r="J49" s="59"/>
      <c r="K49" s="59"/>
      <c r="L49" s="59"/>
      <c r="M49" s="258"/>
      <c r="N49" s="70">
        <v>5.0964</v>
      </c>
      <c r="O49" s="59">
        <v>5.0964</v>
      </c>
      <c r="P49" s="59">
        <v>-4.8147000000000002</v>
      </c>
      <c r="Q49" s="59">
        <v>4.0354000000000001</v>
      </c>
      <c r="R49" s="59">
        <v>6.8520000000000003</v>
      </c>
      <c r="S49" s="59">
        <v>2.4146999999999998</v>
      </c>
      <c r="T49" s="59">
        <v>2.0468000000000002</v>
      </c>
      <c r="U49" s="88">
        <v>2.3574000000000002</v>
      </c>
      <c r="V49" s="59">
        <v>3.0714000000000001</v>
      </c>
      <c r="W49" s="59">
        <v>5.8871000000000002</v>
      </c>
      <c r="X49" s="59">
        <v>5.6265000000000001</v>
      </c>
      <c r="Y49" s="276">
        <v>3.9590999999999998</v>
      </c>
      <c r="Z49" s="59">
        <v>5.2286000000000001</v>
      </c>
      <c r="AA49" s="59">
        <v>9.3750999999999998</v>
      </c>
      <c r="AB49" s="59">
        <v>1.5887</v>
      </c>
      <c r="AC49" s="59">
        <v>2.8054999999999999</v>
      </c>
      <c r="AD49" s="59">
        <v>2.6067</v>
      </c>
      <c r="AE49" s="59">
        <v>9.3750999999999998</v>
      </c>
      <c r="AF49" s="59">
        <v>6.1383999999999999</v>
      </c>
      <c r="AG49" s="553"/>
      <c r="AH49" s="51">
        <v>2</v>
      </c>
      <c r="AI49" s="51">
        <v>2</v>
      </c>
      <c r="AJ49" s="51">
        <v>2</v>
      </c>
      <c r="AK49" s="51">
        <v>2</v>
      </c>
      <c r="AL49" s="51">
        <v>2</v>
      </c>
      <c r="AM49" s="51">
        <v>2</v>
      </c>
      <c r="AN49" s="51">
        <v>2</v>
      </c>
      <c r="AO49" s="560">
        <v>2</v>
      </c>
      <c r="AP49" s="51">
        <v>2</v>
      </c>
      <c r="AQ49" s="51">
        <v>2</v>
      </c>
      <c r="AR49" s="51">
        <v>2</v>
      </c>
      <c r="AS49" s="51">
        <v>1</v>
      </c>
      <c r="AT49" s="51">
        <v>1</v>
      </c>
      <c r="AU49" s="51">
        <v>2</v>
      </c>
      <c r="AV49" s="51">
        <v>2</v>
      </c>
      <c r="AW49" s="51">
        <v>2</v>
      </c>
      <c r="AX49" s="51">
        <v>2</v>
      </c>
      <c r="AY49" s="51">
        <v>2</v>
      </c>
      <c r="AZ49" s="579"/>
      <c r="BA49" s="577"/>
      <c r="BB49" s="59"/>
      <c r="BC49" s="59"/>
      <c r="BD49" s="59"/>
      <c r="BE49" s="276"/>
      <c r="BF49" s="276"/>
      <c r="BG49" s="66"/>
      <c r="BH49" s="586"/>
      <c r="BI49" s="59"/>
      <c r="BJ49" s="59"/>
      <c r="BK49" s="59"/>
      <c r="BL49" s="59"/>
      <c r="BM49" s="276"/>
      <c r="BN49" s="587"/>
      <c r="BO49" s="587"/>
      <c r="BP49" s="587"/>
      <c r="BQ49" s="587"/>
      <c r="BR49" s="602"/>
      <c r="BS49" s="267"/>
      <c r="BT49" s="59"/>
      <c r="BU49" s="66"/>
      <c r="BV49" s="34"/>
    </row>
    <row r="50" spans="1:74" x14ac:dyDescent="0.25">
      <c r="A50" s="320" t="s">
        <v>94</v>
      </c>
      <c r="B50" s="44"/>
      <c r="C50" s="721"/>
      <c r="D50" s="44"/>
      <c r="E50" s="52"/>
      <c r="F50" s="44"/>
      <c r="G50" s="56"/>
      <c r="H50" s="67"/>
      <c r="I50" s="60"/>
      <c r="J50" s="60"/>
      <c r="K50" s="60"/>
      <c r="L50" s="60"/>
      <c r="M50" s="259"/>
      <c r="N50" s="71">
        <v>7.8391000000000002</v>
      </c>
      <c r="O50" s="60">
        <v>7.8391000000000002</v>
      </c>
      <c r="P50" s="60">
        <v>-3.0081000000000002</v>
      </c>
      <c r="Q50" s="60">
        <v>4.6487999999999996</v>
      </c>
      <c r="R50" s="60">
        <v>8.1302000000000003</v>
      </c>
      <c r="S50" s="60">
        <v>3.1532</v>
      </c>
      <c r="T50" s="60">
        <v>2.3729</v>
      </c>
      <c r="U50" s="89">
        <v>2.6716000000000002</v>
      </c>
      <c r="V50" s="60">
        <v>3.4278</v>
      </c>
      <c r="W50" s="60">
        <v>6.4122000000000003</v>
      </c>
      <c r="X50" s="60">
        <v>6.2297000000000002</v>
      </c>
      <c r="Y50" s="277">
        <v>3.9590999999999998</v>
      </c>
      <c r="Z50" s="60">
        <v>5.2286000000000001</v>
      </c>
      <c r="AA50" s="60">
        <v>11.144</v>
      </c>
      <c r="AB50" s="60">
        <v>2.1065</v>
      </c>
      <c r="AC50" s="60">
        <v>3.1343000000000001</v>
      </c>
      <c r="AD50" s="60">
        <v>2.9702999999999999</v>
      </c>
      <c r="AE50" s="60">
        <v>11.144</v>
      </c>
      <c r="AF50" s="60">
        <v>7.1031000000000004</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596"/>
      <c r="BS50" s="268"/>
      <c r="BT50" s="60"/>
      <c r="BU50" s="67"/>
      <c r="BV50" s="26"/>
    </row>
    <row r="51" spans="1:74" x14ac:dyDescent="0.25">
      <c r="A51" s="320" t="s">
        <v>95</v>
      </c>
      <c r="B51" s="44"/>
      <c r="C51" s="721"/>
      <c r="D51" s="44"/>
      <c r="E51" s="52"/>
      <c r="F51" s="44"/>
      <c r="G51" s="56"/>
      <c r="H51" s="67"/>
      <c r="I51" s="60"/>
      <c r="J51" s="60"/>
      <c r="K51" s="60"/>
      <c r="L51" s="60"/>
      <c r="M51" s="259"/>
      <c r="N51" s="71">
        <v>2.3536999999999999</v>
      </c>
      <c r="O51" s="60">
        <v>2.3536999999999999</v>
      </c>
      <c r="P51" s="60">
        <v>-6.6212</v>
      </c>
      <c r="Q51" s="60">
        <v>3.4218999999999999</v>
      </c>
      <c r="R51" s="60">
        <v>5.5736999999999997</v>
      </c>
      <c r="S51" s="60">
        <v>1.6760999999999999</v>
      </c>
      <c r="T51" s="60">
        <v>1.7206999999999999</v>
      </c>
      <c r="U51" s="89">
        <v>2.0430999999999999</v>
      </c>
      <c r="V51" s="60">
        <v>2.7149000000000001</v>
      </c>
      <c r="W51" s="60">
        <v>5.3619000000000003</v>
      </c>
      <c r="X51" s="60">
        <v>5.0232000000000001</v>
      </c>
      <c r="Y51" s="277">
        <v>3.9590999999999998</v>
      </c>
      <c r="Z51" s="60">
        <v>5.2286000000000001</v>
      </c>
      <c r="AA51" s="60">
        <v>7.6063000000000001</v>
      </c>
      <c r="AB51" s="60">
        <v>1.0709</v>
      </c>
      <c r="AC51" s="60">
        <v>2.4765999999999999</v>
      </c>
      <c r="AD51" s="60">
        <v>2.2431999999999999</v>
      </c>
      <c r="AE51" s="60">
        <v>7.6063000000000001</v>
      </c>
      <c r="AF51" s="60">
        <v>5.1736000000000004</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596"/>
      <c r="BS51" s="268"/>
      <c r="BT51" s="60"/>
      <c r="BU51" s="67"/>
      <c r="BV51" s="26"/>
    </row>
    <row r="52" spans="1:74" x14ac:dyDescent="0.25">
      <c r="A52" s="321" t="s">
        <v>96</v>
      </c>
      <c r="B52" s="45"/>
      <c r="C52" s="722"/>
      <c r="D52" s="45"/>
      <c r="E52" s="53"/>
      <c r="F52" s="45"/>
      <c r="G52" s="57"/>
      <c r="H52" s="68"/>
      <c r="I52" s="61"/>
      <c r="J52" s="61"/>
      <c r="K52" s="61"/>
      <c r="L52" s="61"/>
      <c r="M52" s="262"/>
      <c r="N52" s="72">
        <v>5.0964</v>
      </c>
      <c r="O52" s="61">
        <v>5.0964</v>
      </c>
      <c r="P52" s="61">
        <v>-4.8146500000000003</v>
      </c>
      <c r="Q52" s="61">
        <v>4.0353500000000002</v>
      </c>
      <c r="R52" s="61">
        <v>6.8519500000000004</v>
      </c>
      <c r="S52" s="61">
        <v>2.41465</v>
      </c>
      <c r="T52" s="61">
        <v>2.0468000000000002</v>
      </c>
      <c r="U52" s="90">
        <v>2.3573499999999998</v>
      </c>
      <c r="V52" s="61">
        <v>3.0713499999999998</v>
      </c>
      <c r="W52" s="61">
        <v>5.8870500000000003</v>
      </c>
      <c r="X52" s="61">
        <v>5.6264500000000002</v>
      </c>
      <c r="Y52" s="279">
        <v>3.9590999999999998</v>
      </c>
      <c r="Z52" s="61">
        <v>5.2286000000000001</v>
      </c>
      <c r="AA52" s="61">
        <v>9.3750999999999998</v>
      </c>
      <c r="AB52" s="61">
        <v>1.5887</v>
      </c>
      <c r="AC52" s="61">
        <v>2.8054999999999999</v>
      </c>
      <c r="AD52" s="61">
        <v>2.6067</v>
      </c>
      <c r="AE52" s="61">
        <v>9.3750999999999998</v>
      </c>
      <c r="AF52" s="61">
        <v>6.13835</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603"/>
      <c r="BS52" s="270"/>
      <c r="BT52" s="61"/>
      <c r="BU52" s="68"/>
      <c r="BV52" s="272"/>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7720</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7721</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421" t="s">
        <v>430</v>
      </c>
      <c r="Z55" s="433" t="s">
        <v>430</v>
      </c>
      <c r="AA55" s="433" t="s">
        <v>430</v>
      </c>
      <c r="AB55" s="433" t="s">
        <v>430</v>
      </c>
      <c r="AC55" s="433" t="s">
        <v>430</v>
      </c>
      <c r="AD55" s="433" t="s">
        <v>430</v>
      </c>
      <c r="AE55" s="433" t="s">
        <v>430</v>
      </c>
      <c r="AF55" s="433" t="s">
        <v>430</v>
      </c>
      <c r="AG55" s="575"/>
      <c r="AH55" s="435"/>
      <c r="AI55" s="435"/>
      <c r="AJ55" s="435"/>
      <c r="AK55" s="435"/>
      <c r="AL55" s="435"/>
      <c r="AM55" s="435"/>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10279</v>
      </c>
      <c r="BM60" s="277"/>
    </row>
    <row r="61" spans="1:74" x14ac:dyDescent="0.25">
      <c r="A61" s="488" t="s">
        <v>350</v>
      </c>
      <c r="BM61" s="277"/>
    </row>
  </sheetData>
  <mergeCells count="21">
    <mergeCell ref="BS5:BT5"/>
    <mergeCell ref="BU5:BU6"/>
    <mergeCell ref="BV5:BV6"/>
    <mergeCell ref="A5:A6"/>
    <mergeCell ref="V6:AF6"/>
    <mergeCell ref="AH6:AY6"/>
    <mergeCell ref="AZ5:AZ6"/>
    <mergeCell ref="BA5:BF5"/>
    <mergeCell ref="BG5:BG6"/>
    <mergeCell ref="B5:B6"/>
    <mergeCell ref="C5:C6"/>
    <mergeCell ref="D5:D6"/>
    <mergeCell ref="E5:E6"/>
    <mergeCell ref="F5:F6"/>
    <mergeCell ref="BR5:BR6"/>
    <mergeCell ref="G5:G6"/>
    <mergeCell ref="BH5:BQ5"/>
    <mergeCell ref="H5:H6"/>
    <mergeCell ref="I5:L5"/>
    <mergeCell ref="M5:M6"/>
    <mergeCell ref="N6:U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9A7C2-71BD-481B-ACE4-B95836208D0C}">
  <sheetPr codeName="Sheet31"/>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80.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255</v>
      </c>
    </row>
    <row r="4" spans="1:74" x14ac:dyDescent="0.25">
      <c r="A4" s="488" t="s">
        <v>425</v>
      </c>
    </row>
    <row r="5" spans="1:74" ht="33" x14ac:dyDescent="0.25">
      <c r="A5" s="1065" t="s">
        <v>256</v>
      </c>
      <c r="B5" s="1066"/>
      <c r="C5" s="1096" t="s">
        <v>44</v>
      </c>
      <c r="D5" s="1066"/>
      <c r="E5" s="1096" t="s">
        <v>45</v>
      </c>
      <c r="F5" s="1066"/>
      <c r="G5" s="1096" t="s">
        <v>46</v>
      </c>
      <c r="H5" s="1066"/>
      <c r="I5" s="1105" t="s">
        <v>184</v>
      </c>
      <c r="J5" s="1115"/>
      <c r="K5" s="1115"/>
      <c r="L5" s="1116"/>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198</v>
      </c>
      <c r="BB5" s="1113"/>
      <c r="BC5" s="1113"/>
      <c r="BD5" s="1113"/>
      <c r="BE5" s="1113"/>
      <c r="BF5" s="1114"/>
      <c r="BG5" s="1111"/>
      <c r="BH5" s="1072" t="s">
        <v>209</v>
      </c>
      <c r="BI5" s="1113"/>
      <c r="BJ5" s="1113"/>
      <c r="BK5" s="1113"/>
      <c r="BL5" s="1113"/>
      <c r="BM5" s="1113"/>
      <c r="BN5" s="1113"/>
      <c r="BO5" s="1113"/>
      <c r="BP5" s="1113"/>
      <c r="BQ5" s="1114"/>
      <c r="BR5" s="1066"/>
      <c r="BS5" s="1105" t="s">
        <v>212</v>
      </c>
      <c r="BT5" s="1116"/>
      <c r="BU5" s="1066"/>
      <c r="BV5" s="1105" t="s">
        <v>88</v>
      </c>
    </row>
    <row r="6" spans="1:74" ht="33" x14ac:dyDescent="0.25">
      <c r="A6" s="1065"/>
      <c r="B6" s="1067"/>
      <c r="C6" s="1104"/>
      <c r="D6" s="1067"/>
      <c r="E6" s="1104"/>
      <c r="F6" s="1067"/>
      <c r="G6" s="1104"/>
      <c r="H6" s="1067"/>
      <c r="I6" s="83" t="s">
        <v>180</v>
      </c>
      <c r="J6" s="28" t="s">
        <v>181</v>
      </c>
      <c r="K6" s="28" t="s">
        <v>182</v>
      </c>
      <c r="L6" s="251" t="s">
        <v>183</v>
      </c>
      <c r="M6" s="1112"/>
      <c r="N6" s="1117" t="s">
        <v>185</v>
      </c>
      <c r="O6" s="1107"/>
      <c r="P6" s="1107"/>
      <c r="Q6" s="1107"/>
      <c r="R6" s="1107"/>
      <c r="S6" s="1107"/>
      <c r="T6" s="1107"/>
      <c r="U6" s="1107"/>
      <c r="V6" s="1117" t="s">
        <v>57</v>
      </c>
      <c r="W6" s="1107"/>
      <c r="X6" s="1107"/>
      <c r="Y6" s="1107"/>
      <c r="Z6" s="1107"/>
      <c r="AA6" s="1107"/>
      <c r="AB6" s="1107"/>
      <c r="AC6" s="1107"/>
      <c r="AD6" s="1107"/>
      <c r="AE6" s="1107"/>
      <c r="AF6" s="1108"/>
      <c r="AG6" s="232"/>
      <c r="AH6" s="1082" t="s">
        <v>68</v>
      </c>
      <c r="AI6" s="1109"/>
      <c r="AJ6" s="1109"/>
      <c r="AK6" s="1109"/>
      <c r="AL6" s="1109"/>
      <c r="AM6" s="1109"/>
      <c r="AN6" s="1109"/>
      <c r="AO6" s="1109"/>
      <c r="AP6" s="1109"/>
      <c r="AQ6" s="1109"/>
      <c r="AR6" s="1109"/>
      <c r="AS6" s="1109"/>
      <c r="AT6" s="1109"/>
      <c r="AU6" s="1109"/>
      <c r="AV6" s="1109"/>
      <c r="AW6" s="1109"/>
      <c r="AX6" s="1109"/>
      <c r="AY6" s="1110"/>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67"/>
      <c r="BS6" s="83" t="s">
        <v>210</v>
      </c>
      <c r="BT6" s="82" t="s">
        <v>211</v>
      </c>
      <c r="BU6" s="1067"/>
      <c r="BV6" s="1106"/>
    </row>
    <row r="7" spans="1:74" ht="14.5" x14ac:dyDescent="0.25">
      <c r="A7" s="323" t="s">
        <v>257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7750</v>
      </c>
      <c r="B8" s="369"/>
      <c r="C8" s="718">
        <v>41276</v>
      </c>
      <c r="D8" s="369"/>
      <c r="E8" s="338">
        <v>2707.36</v>
      </c>
      <c r="F8" s="369"/>
      <c r="G8" s="339">
        <v>43.778300000000002</v>
      </c>
      <c r="H8" s="370"/>
      <c r="I8" s="340">
        <v>14.99</v>
      </c>
      <c r="J8" s="340">
        <v>7.73</v>
      </c>
      <c r="K8" s="340">
        <v>5.82</v>
      </c>
      <c r="L8" s="340">
        <v>6.06</v>
      </c>
      <c r="M8" s="361"/>
      <c r="N8" s="342">
        <v>10.9597</v>
      </c>
      <c r="O8" s="340">
        <v>10.9597</v>
      </c>
      <c r="P8" s="340">
        <v>-3.2852999999999999</v>
      </c>
      <c r="Q8" s="340">
        <v>8.5559999999999992</v>
      </c>
      <c r="R8" s="340">
        <v>13.253500000000001</v>
      </c>
      <c r="S8" s="340">
        <v>3.0464000000000002</v>
      </c>
      <c r="T8" s="340">
        <v>2.4830000000000001</v>
      </c>
      <c r="U8" s="344">
        <v>2.2342</v>
      </c>
      <c r="V8" s="340">
        <v>3.0931999999999999</v>
      </c>
      <c r="W8" s="340">
        <v>7.2686999999999999</v>
      </c>
      <c r="X8" s="340">
        <v>7.2183000000000002</v>
      </c>
      <c r="Y8" s="371">
        <v>6.2842000000000002</v>
      </c>
      <c r="Z8" s="340">
        <v>7.4659000000000004</v>
      </c>
      <c r="AA8" s="340">
        <v>15.2643</v>
      </c>
      <c r="AB8" s="340">
        <v>1.9598</v>
      </c>
      <c r="AC8" s="340">
        <v>3.5891999999999999</v>
      </c>
      <c r="AD8" s="340">
        <v>2.9901</v>
      </c>
      <c r="AE8" s="340">
        <v>15.2643</v>
      </c>
      <c r="AF8" s="340">
        <v>7.9265999999999996</v>
      </c>
      <c r="AG8" s="568"/>
      <c r="AH8" s="338">
        <v>6</v>
      </c>
      <c r="AI8" s="338">
        <v>6</v>
      </c>
      <c r="AJ8" s="338">
        <v>2</v>
      </c>
      <c r="AK8" s="338">
        <v>3</v>
      </c>
      <c r="AL8" s="338">
        <v>4</v>
      </c>
      <c r="AM8" s="338">
        <v>7</v>
      </c>
      <c r="AN8" s="338">
        <v>3</v>
      </c>
      <c r="AO8" s="570">
        <v>3</v>
      </c>
      <c r="AP8" s="338">
        <v>1</v>
      </c>
      <c r="AQ8" s="338">
        <v>1</v>
      </c>
      <c r="AR8" s="338">
        <v>1</v>
      </c>
      <c r="AS8" s="338">
        <v>2</v>
      </c>
      <c r="AT8" s="338">
        <v>2</v>
      </c>
      <c r="AU8" s="338">
        <v>6</v>
      </c>
      <c r="AV8" s="338">
        <v>4</v>
      </c>
      <c r="AW8" s="338">
        <v>3</v>
      </c>
      <c r="AX8" s="338">
        <v>3</v>
      </c>
      <c r="AY8" s="338">
        <v>6</v>
      </c>
      <c r="AZ8" s="583"/>
      <c r="BA8" s="464">
        <v>54.9</v>
      </c>
      <c r="BB8" s="340">
        <v>40.1</v>
      </c>
      <c r="BC8" s="340" t="s">
        <v>430</v>
      </c>
      <c r="BD8" s="340" t="s">
        <v>430</v>
      </c>
      <c r="BE8" s="371">
        <v>-14.82</v>
      </c>
      <c r="BF8" s="371">
        <v>5</v>
      </c>
      <c r="BG8" s="370"/>
      <c r="BH8" s="593">
        <v>5</v>
      </c>
      <c r="BI8" s="340">
        <v>13.92</v>
      </c>
      <c r="BJ8" s="340" t="s">
        <v>430</v>
      </c>
      <c r="BK8" s="340">
        <v>26.18</v>
      </c>
      <c r="BL8" s="340" t="s">
        <v>430</v>
      </c>
      <c r="BM8" s="371">
        <v>54.9</v>
      </c>
      <c r="BN8" s="371" t="s">
        <v>430</v>
      </c>
      <c r="BO8" s="371" t="s">
        <v>430</v>
      </c>
      <c r="BP8" s="371" t="s">
        <v>430</v>
      </c>
      <c r="BQ8" s="371">
        <v>-14.82</v>
      </c>
      <c r="BR8" s="609"/>
      <c r="BS8" s="369">
        <v>4.4813411854243599</v>
      </c>
      <c r="BT8" s="344" t="s">
        <v>430</v>
      </c>
      <c r="BU8" s="571"/>
      <c r="BV8" s="370" t="s">
        <v>555</v>
      </c>
    </row>
    <row r="9" spans="1:74" s="425" customFormat="1" x14ac:dyDescent="0.25">
      <c r="A9" s="337" t="s">
        <v>7751</v>
      </c>
      <c r="B9" s="369"/>
      <c r="C9" s="718">
        <v>41275</v>
      </c>
      <c r="D9" s="369"/>
      <c r="E9" s="338">
        <v>2027.83</v>
      </c>
      <c r="F9" s="369"/>
      <c r="G9" s="339">
        <v>78.367099999999994</v>
      </c>
      <c r="H9" s="370"/>
      <c r="I9" s="340">
        <v>7.28</v>
      </c>
      <c r="J9" s="340">
        <v>7.99</v>
      </c>
      <c r="K9" s="340">
        <v>4.3600000000000003</v>
      </c>
      <c r="L9" s="340">
        <v>4.5599999999999996</v>
      </c>
      <c r="M9" s="361"/>
      <c r="N9" s="342">
        <v>14.144399999999999</v>
      </c>
      <c r="O9" s="340">
        <v>14.144399999999999</v>
      </c>
      <c r="P9" s="340">
        <v>-7.9987000000000004</v>
      </c>
      <c r="Q9" s="340">
        <v>4.5624000000000002</v>
      </c>
      <c r="R9" s="340">
        <v>12.0776</v>
      </c>
      <c r="S9" s="340">
        <v>4.4550000000000001</v>
      </c>
      <c r="T9" s="340">
        <v>2.8035000000000001</v>
      </c>
      <c r="U9" s="344">
        <v>2.9405000000000001</v>
      </c>
      <c r="V9" s="340">
        <v>3.0750999999999999</v>
      </c>
      <c r="W9" s="340">
        <v>6.9867999999999997</v>
      </c>
      <c r="X9" s="340">
        <v>6.9413999999999998</v>
      </c>
      <c r="Y9" s="371">
        <v>6.266</v>
      </c>
      <c r="Z9" s="340">
        <v>7.9157000000000002</v>
      </c>
      <c r="AA9" s="340">
        <v>15.4214</v>
      </c>
      <c r="AB9" s="340">
        <v>2.6366999999999998</v>
      </c>
      <c r="AC9" s="340">
        <v>3.8218999999999999</v>
      </c>
      <c r="AD9" s="340">
        <v>3.2206000000000001</v>
      </c>
      <c r="AE9" s="340">
        <v>15.4214</v>
      </c>
      <c r="AF9" s="340">
        <v>7.9157999999999999</v>
      </c>
      <c r="AG9" s="568"/>
      <c r="AH9" s="338">
        <v>5</v>
      </c>
      <c r="AI9" s="338">
        <v>5</v>
      </c>
      <c r="AJ9" s="338">
        <v>5</v>
      </c>
      <c r="AK9" s="338">
        <v>8</v>
      </c>
      <c r="AL9" s="338">
        <v>8</v>
      </c>
      <c r="AM9" s="338">
        <v>2</v>
      </c>
      <c r="AN9" s="338">
        <v>2</v>
      </c>
      <c r="AO9" s="570">
        <v>2</v>
      </c>
      <c r="AP9" s="338">
        <v>2</v>
      </c>
      <c r="AQ9" s="338">
        <v>2</v>
      </c>
      <c r="AR9" s="338">
        <v>3</v>
      </c>
      <c r="AS9" s="338">
        <v>4</v>
      </c>
      <c r="AT9" s="338">
        <v>1</v>
      </c>
      <c r="AU9" s="338">
        <v>5</v>
      </c>
      <c r="AV9" s="338">
        <v>2</v>
      </c>
      <c r="AW9" s="338">
        <v>2</v>
      </c>
      <c r="AX9" s="338">
        <v>2</v>
      </c>
      <c r="AY9" s="338">
        <v>5</v>
      </c>
      <c r="AZ9" s="583"/>
      <c r="BA9" s="464">
        <v>37.81</v>
      </c>
      <c r="BB9" s="340">
        <v>16.45</v>
      </c>
      <c r="BC9" s="340">
        <v>6.18</v>
      </c>
      <c r="BD9" s="340">
        <v>34.1</v>
      </c>
      <c r="BE9" s="371">
        <v>4.92</v>
      </c>
      <c r="BF9" s="371">
        <v>5.46</v>
      </c>
      <c r="BG9" s="370"/>
      <c r="BH9" s="593">
        <v>5.18</v>
      </c>
      <c r="BI9" s="340">
        <v>2.42</v>
      </c>
      <c r="BJ9" s="340" t="s">
        <v>430</v>
      </c>
      <c r="BK9" s="340">
        <v>54.32</v>
      </c>
      <c r="BL9" s="340" t="s">
        <v>430</v>
      </c>
      <c r="BM9" s="371">
        <v>37.81</v>
      </c>
      <c r="BN9" s="371" t="s">
        <v>430</v>
      </c>
      <c r="BO9" s="371" t="s">
        <v>430</v>
      </c>
      <c r="BP9" s="371" t="s">
        <v>430</v>
      </c>
      <c r="BQ9" s="371">
        <v>5.2</v>
      </c>
      <c r="BR9" s="463"/>
      <c r="BS9" s="369">
        <v>1.2286252048283199</v>
      </c>
      <c r="BT9" s="344">
        <v>11.042332241901001</v>
      </c>
      <c r="BU9" s="571"/>
      <c r="BV9" s="370" t="s">
        <v>7752</v>
      </c>
    </row>
    <row r="10" spans="1:74" s="428" customFormat="1" ht="11" x14ac:dyDescent="0.3">
      <c r="A10" s="841" t="s">
        <v>7753</v>
      </c>
      <c r="B10" s="842"/>
      <c r="C10" s="843">
        <v>41275</v>
      </c>
      <c r="D10" s="842"/>
      <c r="E10" s="844">
        <v>1889.95</v>
      </c>
      <c r="F10" s="842"/>
      <c r="G10" s="845">
        <v>88.199799999999996</v>
      </c>
      <c r="H10" s="847"/>
      <c r="I10" s="846">
        <v>11.47</v>
      </c>
      <c r="J10" s="846">
        <v>7.69</v>
      </c>
      <c r="K10" s="846">
        <v>5.91</v>
      </c>
      <c r="L10" s="846">
        <v>6.14</v>
      </c>
      <c r="M10" s="851"/>
      <c r="N10" s="848">
        <v>15.0684</v>
      </c>
      <c r="O10" s="846">
        <v>15.0684</v>
      </c>
      <c r="P10" s="846">
        <v>-6.2355</v>
      </c>
      <c r="Q10" s="846">
        <v>6.7511000000000001</v>
      </c>
      <c r="R10" s="846">
        <v>14.7179</v>
      </c>
      <c r="S10" s="846">
        <v>3.6278999999999999</v>
      </c>
      <c r="T10" s="846">
        <v>2.0724</v>
      </c>
      <c r="U10" s="856">
        <v>2.0827</v>
      </c>
      <c r="V10" s="846">
        <v>2.6071</v>
      </c>
      <c r="W10" s="846">
        <v>6.8787000000000003</v>
      </c>
      <c r="X10" s="846">
        <v>6.9701000000000004</v>
      </c>
      <c r="Y10" s="852">
        <v>6.2683</v>
      </c>
      <c r="Z10" s="846">
        <v>7.3052999999999999</v>
      </c>
      <c r="AA10" s="846">
        <v>17.794599999999999</v>
      </c>
      <c r="AB10" s="846">
        <v>1.7664</v>
      </c>
      <c r="AC10" s="846">
        <v>3.2852000000000001</v>
      </c>
      <c r="AD10" s="846">
        <v>2.6217999999999999</v>
      </c>
      <c r="AE10" s="846">
        <v>17.794599999999999</v>
      </c>
      <c r="AF10" s="846">
        <v>7.5793999999999997</v>
      </c>
      <c r="AG10" s="936"/>
      <c r="AH10" s="844">
        <v>4</v>
      </c>
      <c r="AI10" s="844">
        <v>4</v>
      </c>
      <c r="AJ10" s="844">
        <v>3</v>
      </c>
      <c r="AK10" s="844">
        <v>4</v>
      </c>
      <c r="AL10" s="844">
        <v>2</v>
      </c>
      <c r="AM10" s="844">
        <v>6</v>
      </c>
      <c r="AN10" s="844">
        <v>6</v>
      </c>
      <c r="AO10" s="937">
        <v>4</v>
      </c>
      <c r="AP10" s="844">
        <v>4</v>
      </c>
      <c r="AQ10" s="844">
        <v>3</v>
      </c>
      <c r="AR10" s="844">
        <v>2</v>
      </c>
      <c r="AS10" s="844">
        <v>3</v>
      </c>
      <c r="AT10" s="844">
        <v>4</v>
      </c>
      <c r="AU10" s="844">
        <v>3</v>
      </c>
      <c r="AV10" s="844">
        <v>5</v>
      </c>
      <c r="AW10" s="844">
        <v>5</v>
      </c>
      <c r="AX10" s="844">
        <v>4</v>
      </c>
      <c r="AY10" s="844">
        <v>3</v>
      </c>
      <c r="AZ10" s="938"/>
      <c r="BA10" s="853">
        <v>59.32</v>
      </c>
      <c r="BB10" s="846">
        <v>34.17</v>
      </c>
      <c r="BC10" s="846" t="s">
        <v>430</v>
      </c>
      <c r="BD10" s="846" t="s">
        <v>430</v>
      </c>
      <c r="BE10" s="852" t="s">
        <v>430</v>
      </c>
      <c r="BF10" s="852">
        <v>6.52</v>
      </c>
      <c r="BG10" s="847"/>
      <c r="BH10" s="939">
        <v>1.89</v>
      </c>
      <c r="BI10" s="846">
        <v>10.039999999999999</v>
      </c>
      <c r="BJ10" s="846" t="s">
        <v>430</v>
      </c>
      <c r="BK10" s="846">
        <v>24.12</v>
      </c>
      <c r="BL10" s="846" t="s">
        <v>430</v>
      </c>
      <c r="BM10" s="852">
        <v>59.32</v>
      </c>
      <c r="BN10" s="852" t="s">
        <v>430</v>
      </c>
      <c r="BO10" s="852" t="s">
        <v>430</v>
      </c>
      <c r="BP10" s="852" t="s">
        <v>430</v>
      </c>
      <c r="BQ10" s="852">
        <v>4.63</v>
      </c>
      <c r="BR10" s="850"/>
      <c r="BS10" s="842">
        <v>0.10639589998936</v>
      </c>
      <c r="BT10" s="856">
        <v>1.32971187986703</v>
      </c>
      <c r="BU10" s="906"/>
      <c r="BV10" s="847" t="s">
        <v>555</v>
      </c>
    </row>
    <row r="11" spans="1:74" s="428" customFormat="1" x14ac:dyDescent="0.25">
      <c r="A11" s="345" t="s">
        <v>7754</v>
      </c>
      <c r="B11" s="373"/>
      <c r="C11" s="719">
        <v>41275</v>
      </c>
      <c r="D11" s="373"/>
      <c r="E11" s="346">
        <v>1773.58</v>
      </c>
      <c r="F11" s="373"/>
      <c r="G11" s="347">
        <v>137.39930000000001</v>
      </c>
      <c r="H11" s="374"/>
      <c r="I11" s="348">
        <v>15.89</v>
      </c>
      <c r="J11" s="348">
        <v>7.71</v>
      </c>
      <c r="K11" s="348">
        <v>6.66</v>
      </c>
      <c r="L11" s="348">
        <v>6.95</v>
      </c>
      <c r="M11" s="362"/>
      <c r="N11" s="350">
        <v>8.0545000000000009</v>
      </c>
      <c r="O11" s="348">
        <v>8.0545000000000009</v>
      </c>
      <c r="P11" s="348">
        <v>-11.3262</v>
      </c>
      <c r="Q11" s="348">
        <v>5.6440000000000001</v>
      </c>
      <c r="R11" s="348">
        <v>14.451700000000001</v>
      </c>
      <c r="S11" s="348">
        <v>2.5230000000000001</v>
      </c>
      <c r="T11" s="348">
        <v>1.0269999999999999</v>
      </c>
      <c r="U11" s="354">
        <v>1.1024</v>
      </c>
      <c r="V11" s="348">
        <v>1.5025999999999999</v>
      </c>
      <c r="W11" s="348">
        <v>6.2786999999999997</v>
      </c>
      <c r="X11" s="348">
        <v>6.1567999999999996</v>
      </c>
      <c r="Y11" s="375">
        <v>5.6875</v>
      </c>
      <c r="Z11" s="348">
        <v>7.2396000000000003</v>
      </c>
      <c r="AA11" s="348">
        <v>16.2913</v>
      </c>
      <c r="AB11" s="348">
        <v>0.73880000000000001</v>
      </c>
      <c r="AC11" s="348">
        <v>2.2332000000000001</v>
      </c>
      <c r="AD11" s="348">
        <v>1.8709</v>
      </c>
      <c r="AE11" s="348">
        <v>16.2913</v>
      </c>
      <c r="AF11" s="348">
        <v>7.5818000000000003</v>
      </c>
      <c r="AG11" s="569"/>
      <c r="AH11" s="346">
        <v>9</v>
      </c>
      <c r="AI11" s="346">
        <v>9</v>
      </c>
      <c r="AJ11" s="346">
        <v>8</v>
      </c>
      <c r="AK11" s="346">
        <v>7</v>
      </c>
      <c r="AL11" s="346">
        <v>3</v>
      </c>
      <c r="AM11" s="346">
        <v>9</v>
      </c>
      <c r="AN11" s="346">
        <v>9</v>
      </c>
      <c r="AO11" s="572">
        <v>9</v>
      </c>
      <c r="AP11" s="346">
        <v>9</v>
      </c>
      <c r="AQ11" s="346">
        <v>9</v>
      </c>
      <c r="AR11" s="346">
        <v>8</v>
      </c>
      <c r="AS11" s="346">
        <v>7</v>
      </c>
      <c r="AT11" s="346">
        <v>5</v>
      </c>
      <c r="AU11" s="346">
        <v>4</v>
      </c>
      <c r="AV11" s="346">
        <v>9</v>
      </c>
      <c r="AW11" s="346">
        <v>9</v>
      </c>
      <c r="AX11" s="346">
        <v>9</v>
      </c>
      <c r="AY11" s="346">
        <v>4</v>
      </c>
      <c r="AZ11" s="584"/>
      <c r="BA11" s="467">
        <v>61.31</v>
      </c>
      <c r="BB11" s="348">
        <v>33.729999999999997</v>
      </c>
      <c r="BC11" s="348" t="s">
        <v>430</v>
      </c>
      <c r="BD11" s="348" t="s">
        <v>430</v>
      </c>
      <c r="BE11" s="375">
        <v>0.03</v>
      </c>
      <c r="BF11" s="375">
        <v>4.96</v>
      </c>
      <c r="BG11" s="374"/>
      <c r="BH11" s="594">
        <v>4.96</v>
      </c>
      <c r="BI11" s="348" t="s">
        <v>430</v>
      </c>
      <c r="BJ11" s="348" t="s">
        <v>430</v>
      </c>
      <c r="BK11" s="348">
        <v>33.729999999999997</v>
      </c>
      <c r="BL11" s="348" t="s">
        <v>430</v>
      </c>
      <c r="BM11" s="375">
        <v>61.31</v>
      </c>
      <c r="BN11" s="375" t="s">
        <v>430</v>
      </c>
      <c r="BO11" s="375" t="s">
        <v>430</v>
      </c>
      <c r="BP11" s="375" t="s">
        <v>430</v>
      </c>
      <c r="BQ11" s="375">
        <v>0.03</v>
      </c>
      <c r="BR11" s="466"/>
      <c r="BS11" s="373">
        <v>10.778918137537801</v>
      </c>
      <c r="BT11" s="354">
        <v>1.3957230550648301</v>
      </c>
      <c r="BU11" s="430"/>
      <c r="BV11" s="374" t="s">
        <v>555</v>
      </c>
    </row>
    <row r="12" spans="1:74" s="428" customFormat="1" x14ac:dyDescent="0.25">
      <c r="A12" s="345" t="s">
        <v>7755</v>
      </c>
      <c r="B12" s="373"/>
      <c r="C12" s="719">
        <v>41275</v>
      </c>
      <c r="D12" s="373"/>
      <c r="E12" s="346">
        <v>828.178</v>
      </c>
      <c r="F12" s="373"/>
      <c r="G12" s="347">
        <v>65.660899999999998</v>
      </c>
      <c r="H12" s="374"/>
      <c r="I12" s="348">
        <v>12.49</v>
      </c>
      <c r="J12" s="348">
        <v>7.48</v>
      </c>
      <c r="K12" s="348">
        <v>6.26</v>
      </c>
      <c r="L12" s="348">
        <v>6.51</v>
      </c>
      <c r="M12" s="362"/>
      <c r="N12" s="350">
        <v>18.483499999999999</v>
      </c>
      <c r="O12" s="348">
        <v>18.483499999999999</v>
      </c>
      <c r="P12" s="348">
        <v>-8.5307999999999993</v>
      </c>
      <c r="Q12" s="348">
        <v>6.1929999999999996</v>
      </c>
      <c r="R12" s="348">
        <v>12.119899999999999</v>
      </c>
      <c r="S12" s="348">
        <v>3.7155999999999998</v>
      </c>
      <c r="T12" s="348">
        <v>2.1854</v>
      </c>
      <c r="U12" s="354">
        <v>1.6906000000000001</v>
      </c>
      <c r="V12" s="348">
        <v>1.9077</v>
      </c>
      <c r="W12" s="348">
        <v>6.6722999999999999</v>
      </c>
      <c r="X12" s="348">
        <v>6.6559999999999997</v>
      </c>
      <c r="Y12" s="375">
        <v>5.7497999999999996</v>
      </c>
      <c r="Z12" s="348">
        <v>6.4451999999999998</v>
      </c>
      <c r="AA12" s="348">
        <v>19.180800000000001</v>
      </c>
      <c r="AB12" s="348">
        <v>1.6737</v>
      </c>
      <c r="AC12" s="348">
        <v>2.8447</v>
      </c>
      <c r="AD12" s="348">
        <v>2.1930999999999998</v>
      </c>
      <c r="AE12" s="348">
        <v>19.180800000000001</v>
      </c>
      <c r="AF12" s="348">
        <v>7.0545999999999998</v>
      </c>
      <c r="AG12" s="569"/>
      <c r="AH12" s="346">
        <v>1</v>
      </c>
      <c r="AI12" s="346">
        <v>1</v>
      </c>
      <c r="AJ12" s="346">
        <v>6</v>
      </c>
      <c r="AK12" s="346">
        <v>6</v>
      </c>
      <c r="AL12" s="346">
        <v>7</v>
      </c>
      <c r="AM12" s="346">
        <v>4</v>
      </c>
      <c r="AN12" s="346">
        <v>5</v>
      </c>
      <c r="AO12" s="572">
        <v>8</v>
      </c>
      <c r="AP12" s="346">
        <v>7</v>
      </c>
      <c r="AQ12" s="346">
        <v>4</v>
      </c>
      <c r="AR12" s="346">
        <v>4</v>
      </c>
      <c r="AS12" s="346">
        <v>6</v>
      </c>
      <c r="AT12" s="346">
        <v>7</v>
      </c>
      <c r="AU12" s="346">
        <v>2</v>
      </c>
      <c r="AV12" s="346">
        <v>6</v>
      </c>
      <c r="AW12" s="346">
        <v>6</v>
      </c>
      <c r="AX12" s="346">
        <v>7</v>
      </c>
      <c r="AY12" s="346">
        <v>2</v>
      </c>
      <c r="AZ12" s="584"/>
      <c r="BA12" s="467">
        <v>68.099999999999994</v>
      </c>
      <c r="BB12" s="348">
        <v>27.96</v>
      </c>
      <c r="BC12" s="348" t="s">
        <v>430</v>
      </c>
      <c r="BD12" s="348" t="s">
        <v>430</v>
      </c>
      <c r="BE12" s="375" t="s">
        <v>430</v>
      </c>
      <c r="BF12" s="375">
        <v>3.94</v>
      </c>
      <c r="BG12" s="374"/>
      <c r="BH12" s="594">
        <v>3.4</v>
      </c>
      <c r="BI12" s="348">
        <v>8.85</v>
      </c>
      <c r="BJ12" s="348" t="s">
        <v>430</v>
      </c>
      <c r="BK12" s="348">
        <v>19.100000000000001</v>
      </c>
      <c r="BL12" s="348" t="s">
        <v>430</v>
      </c>
      <c r="BM12" s="375">
        <v>68.099999999999994</v>
      </c>
      <c r="BN12" s="375" t="s">
        <v>430</v>
      </c>
      <c r="BO12" s="375" t="s">
        <v>430</v>
      </c>
      <c r="BP12" s="375" t="s">
        <v>430</v>
      </c>
      <c r="BQ12" s="375">
        <v>0.54</v>
      </c>
      <c r="BR12" s="466"/>
      <c r="BS12" s="373">
        <v>1.82553677</v>
      </c>
      <c r="BT12" s="354" t="s">
        <v>430</v>
      </c>
      <c r="BU12" s="430"/>
      <c r="BV12" s="374" t="s">
        <v>555</v>
      </c>
    </row>
    <row r="13" spans="1:74" s="428" customFormat="1" x14ac:dyDescent="0.25">
      <c r="A13" s="345" t="s">
        <v>7756</v>
      </c>
      <c r="B13" s="373"/>
      <c r="C13" s="719">
        <v>41275</v>
      </c>
      <c r="D13" s="373"/>
      <c r="E13" s="346">
        <v>427.44099999999997</v>
      </c>
      <c r="F13" s="373"/>
      <c r="G13" s="347">
        <v>72.879099999999994</v>
      </c>
      <c r="H13" s="374"/>
      <c r="I13" s="348">
        <v>13.04</v>
      </c>
      <c r="J13" s="348">
        <v>7.61</v>
      </c>
      <c r="K13" s="348">
        <v>5.17</v>
      </c>
      <c r="L13" s="348">
        <v>5.42</v>
      </c>
      <c r="M13" s="362"/>
      <c r="N13" s="350">
        <v>16.683800000000002</v>
      </c>
      <c r="O13" s="348">
        <v>16.683800000000002</v>
      </c>
      <c r="P13" s="348">
        <v>-13.530099999999999</v>
      </c>
      <c r="Q13" s="348">
        <v>3.4388000000000001</v>
      </c>
      <c r="R13" s="348">
        <v>15.136200000000001</v>
      </c>
      <c r="S13" s="348">
        <v>7.6605999999999996</v>
      </c>
      <c r="T13" s="348">
        <v>4.3695000000000004</v>
      </c>
      <c r="U13" s="354">
        <v>3.4655</v>
      </c>
      <c r="V13" s="348">
        <v>2.6959</v>
      </c>
      <c r="W13" s="348">
        <v>6.3501000000000003</v>
      </c>
      <c r="X13" s="348">
        <v>6.1321000000000003</v>
      </c>
      <c r="Y13" s="375">
        <v>5.1188000000000002</v>
      </c>
      <c r="Z13" s="348">
        <v>7.0053000000000001</v>
      </c>
      <c r="AA13" s="348">
        <v>19.4999</v>
      </c>
      <c r="AB13" s="348">
        <v>5.5389999999999997</v>
      </c>
      <c r="AC13" s="348">
        <v>5.0842999999999998</v>
      </c>
      <c r="AD13" s="348">
        <v>4.0147000000000004</v>
      </c>
      <c r="AE13" s="348">
        <v>19.4999</v>
      </c>
      <c r="AF13" s="348">
        <v>7.5587</v>
      </c>
      <c r="AG13" s="569"/>
      <c r="AH13" s="346">
        <v>2</v>
      </c>
      <c r="AI13" s="346">
        <v>2</v>
      </c>
      <c r="AJ13" s="346">
        <v>9</v>
      </c>
      <c r="AK13" s="346">
        <v>9</v>
      </c>
      <c r="AL13" s="346">
        <v>1</v>
      </c>
      <c r="AM13" s="346">
        <v>1</v>
      </c>
      <c r="AN13" s="346">
        <v>1</v>
      </c>
      <c r="AO13" s="572">
        <v>1</v>
      </c>
      <c r="AP13" s="346">
        <v>3</v>
      </c>
      <c r="AQ13" s="346">
        <v>8</v>
      </c>
      <c r="AR13" s="346">
        <v>9</v>
      </c>
      <c r="AS13" s="346">
        <v>9</v>
      </c>
      <c r="AT13" s="346">
        <v>6</v>
      </c>
      <c r="AU13" s="346">
        <v>1</v>
      </c>
      <c r="AV13" s="346">
        <v>1</v>
      </c>
      <c r="AW13" s="346">
        <v>1</v>
      </c>
      <c r="AX13" s="346">
        <v>1</v>
      </c>
      <c r="AY13" s="346">
        <v>1</v>
      </c>
      <c r="AZ13" s="584"/>
      <c r="BA13" s="467">
        <v>33.270000000000003</v>
      </c>
      <c r="BB13" s="348">
        <v>62.35</v>
      </c>
      <c r="BC13" s="348" t="s">
        <v>430</v>
      </c>
      <c r="BD13" s="348" t="s">
        <v>430</v>
      </c>
      <c r="BE13" s="375" t="s">
        <v>430</v>
      </c>
      <c r="BF13" s="375">
        <v>4.38</v>
      </c>
      <c r="BG13" s="374"/>
      <c r="BH13" s="594">
        <v>4.3499999999999996</v>
      </c>
      <c r="BI13" s="348" t="s">
        <v>430</v>
      </c>
      <c r="BJ13" s="348" t="s">
        <v>430</v>
      </c>
      <c r="BK13" s="348">
        <v>62.35</v>
      </c>
      <c r="BL13" s="348" t="s">
        <v>430</v>
      </c>
      <c r="BM13" s="375">
        <v>33.270000000000003</v>
      </c>
      <c r="BN13" s="375" t="s">
        <v>430</v>
      </c>
      <c r="BO13" s="375" t="s">
        <v>430</v>
      </c>
      <c r="BP13" s="375" t="s">
        <v>430</v>
      </c>
      <c r="BQ13" s="375" t="s">
        <v>430</v>
      </c>
      <c r="BR13" s="466"/>
      <c r="BS13" s="373">
        <v>7.7571314007757097</v>
      </c>
      <c r="BT13" s="354">
        <v>9.3239740509323994</v>
      </c>
      <c r="BU13" s="430"/>
      <c r="BV13" s="374" t="s">
        <v>908</v>
      </c>
    </row>
    <row r="14" spans="1:74" s="428" customFormat="1" x14ac:dyDescent="0.25">
      <c r="A14" s="345" t="s">
        <v>7757</v>
      </c>
      <c r="B14" s="373"/>
      <c r="C14" s="719">
        <v>41275</v>
      </c>
      <c r="D14" s="373"/>
      <c r="E14" s="346">
        <v>368.173</v>
      </c>
      <c r="F14" s="373"/>
      <c r="G14" s="347">
        <v>102.2761</v>
      </c>
      <c r="H14" s="374"/>
      <c r="I14" s="348">
        <v>11.74</v>
      </c>
      <c r="J14" s="348">
        <v>7.44</v>
      </c>
      <c r="K14" s="348">
        <v>6.38</v>
      </c>
      <c r="L14" s="348">
        <v>6.66</v>
      </c>
      <c r="M14" s="362"/>
      <c r="N14" s="350">
        <v>9.1786999999999992</v>
      </c>
      <c r="O14" s="348">
        <v>9.1786999999999992</v>
      </c>
      <c r="P14" s="348">
        <v>-7.2854000000000001</v>
      </c>
      <c r="Q14" s="348">
        <v>9.8280999999999992</v>
      </c>
      <c r="R14" s="348">
        <v>12.334199999999999</v>
      </c>
      <c r="S14" s="348">
        <v>3.8565</v>
      </c>
      <c r="T14" s="348">
        <v>2.1926000000000001</v>
      </c>
      <c r="U14" s="354">
        <v>1.8866000000000001</v>
      </c>
      <c r="V14" s="348">
        <v>1.9827999999999999</v>
      </c>
      <c r="W14" s="348">
        <v>6.5819999999999999</v>
      </c>
      <c r="X14" s="348">
        <v>6.6242000000000001</v>
      </c>
      <c r="Y14" s="375">
        <v>6.0637999999999996</v>
      </c>
      <c r="Z14" s="348">
        <v>7.4450000000000003</v>
      </c>
      <c r="AA14" s="348">
        <v>14.5426</v>
      </c>
      <c r="AB14" s="348">
        <v>2.0238</v>
      </c>
      <c r="AC14" s="348">
        <v>3.4287000000000001</v>
      </c>
      <c r="AD14" s="348">
        <v>2.5647000000000002</v>
      </c>
      <c r="AE14" s="348">
        <v>14.5426</v>
      </c>
      <c r="AF14" s="348">
        <v>7.7758000000000003</v>
      </c>
      <c r="AG14" s="569"/>
      <c r="AH14" s="346">
        <v>7</v>
      </c>
      <c r="AI14" s="346">
        <v>7</v>
      </c>
      <c r="AJ14" s="346">
        <v>4</v>
      </c>
      <c r="AK14" s="346">
        <v>1</v>
      </c>
      <c r="AL14" s="346">
        <v>5</v>
      </c>
      <c r="AM14" s="346">
        <v>3</v>
      </c>
      <c r="AN14" s="346">
        <v>4</v>
      </c>
      <c r="AO14" s="572">
        <v>5</v>
      </c>
      <c r="AP14" s="346">
        <v>6</v>
      </c>
      <c r="AQ14" s="346">
        <v>6</v>
      </c>
      <c r="AR14" s="346">
        <v>5</v>
      </c>
      <c r="AS14" s="346">
        <v>5</v>
      </c>
      <c r="AT14" s="346">
        <v>3</v>
      </c>
      <c r="AU14" s="346">
        <v>7</v>
      </c>
      <c r="AV14" s="346">
        <v>3</v>
      </c>
      <c r="AW14" s="346">
        <v>4</v>
      </c>
      <c r="AX14" s="346">
        <v>5</v>
      </c>
      <c r="AY14" s="346">
        <v>7</v>
      </c>
      <c r="AZ14" s="584"/>
      <c r="BA14" s="467">
        <v>80.7</v>
      </c>
      <c r="BB14" s="348">
        <v>15.19</v>
      </c>
      <c r="BC14" s="348" t="s">
        <v>430</v>
      </c>
      <c r="BD14" s="348" t="s">
        <v>430</v>
      </c>
      <c r="BE14" s="375">
        <v>0.33</v>
      </c>
      <c r="BF14" s="375">
        <v>3.78</v>
      </c>
      <c r="BG14" s="374"/>
      <c r="BH14" s="594">
        <v>3.62</v>
      </c>
      <c r="BI14" s="348" t="s">
        <v>430</v>
      </c>
      <c r="BJ14" s="348" t="s">
        <v>430</v>
      </c>
      <c r="BK14" s="348">
        <v>15.19</v>
      </c>
      <c r="BL14" s="348" t="s">
        <v>430</v>
      </c>
      <c r="BM14" s="375">
        <v>80.7</v>
      </c>
      <c r="BN14" s="375" t="s">
        <v>430</v>
      </c>
      <c r="BO14" s="375" t="s">
        <v>430</v>
      </c>
      <c r="BP14" s="375" t="s">
        <v>430</v>
      </c>
      <c r="BQ14" s="375">
        <v>0.33</v>
      </c>
      <c r="BR14" s="466"/>
      <c r="BS14" s="373" t="s">
        <v>430</v>
      </c>
      <c r="BT14" s="354" t="s">
        <v>430</v>
      </c>
      <c r="BU14" s="430"/>
      <c r="BV14" s="374" t="s">
        <v>7758</v>
      </c>
    </row>
    <row r="15" spans="1:74" s="428" customFormat="1" x14ac:dyDescent="0.25">
      <c r="A15" s="345" t="s">
        <v>7759</v>
      </c>
      <c r="B15" s="373"/>
      <c r="C15" s="719">
        <v>41275</v>
      </c>
      <c r="D15" s="373"/>
      <c r="E15" s="346">
        <v>300.60399999999998</v>
      </c>
      <c r="F15" s="373"/>
      <c r="G15" s="347">
        <v>81.547899999999998</v>
      </c>
      <c r="H15" s="374"/>
      <c r="I15" s="348">
        <v>7.86</v>
      </c>
      <c r="J15" s="348">
        <v>8.01</v>
      </c>
      <c r="K15" s="348">
        <v>4.57</v>
      </c>
      <c r="L15" s="348">
        <v>4.76</v>
      </c>
      <c r="M15" s="362"/>
      <c r="N15" s="350">
        <v>8.2263000000000002</v>
      </c>
      <c r="O15" s="348">
        <v>8.2263000000000002</v>
      </c>
      <c r="P15" s="348">
        <v>-3.1120999999999999</v>
      </c>
      <c r="Q15" s="348">
        <v>9.1821999999999999</v>
      </c>
      <c r="R15" s="348">
        <v>12.054</v>
      </c>
      <c r="S15" s="348">
        <v>3.6505999999999998</v>
      </c>
      <c r="T15" s="348">
        <v>1.7845</v>
      </c>
      <c r="U15" s="354">
        <v>1.8588</v>
      </c>
      <c r="V15" s="348">
        <v>2.0325000000000002</v>
      </c>
      <c r="W15" s="348">
        <v>6.5609999999999999</v>
      </c>
      <c r="X15" s="348">
        <v>6.2923999999999998</v>
      </c>
      <c r="Y15" s="375">
        <v>8.4105000000000008</v>
      </c>
      <c r="Z15" s="348">
        <v>5.9061000000000003</v>
      </c>
      <c r="AA15" s="348">
        <v>14.3154</v>
      </c>
      <c r="AB15" s="348">
        <v>1.61</v>
      </c>
      <c r="AC15" s="348">
        <v>2.8307000000000002</v>
      </c>
      <c r="AD15" s="348">
        <v>2.2953000000000001</v>
      </c>
      <c r="AE15" s="348">
        <v>14.3154</v>
      </c>
      <c r="AF15" s="348">
        <v>6.7491000000000003</v>
      </c>
      <c r="AG15" s="569"/>
      <c r="AH15" s="346">
        <v>8</v>
      </c>
      <c r="AI15" s="346">
        <v>8</v>
      </c>
      <c r="AJ15" s="346">
        <v>1</v>
      </c>
      <c r="AK15" s="346">
        <v>2</v>
      </c>
      <c r="AL15" s="346">
        <v>9</v>
      </c>
      <c r="AM15" s="346">
        <v>5</v>
      </c>
      <c r="AN15" s="346">
        <v>7</v>
      </c>
      <c r="AO15" s="572">
        <v>6</v>
      </c>
      <c r="AP15" s="346">
        <v>5</v>
      </c>
      <c r="AQ15" s="346">
        <v>7</v>
      </c>
      <c r="AR15" s="346">
        <v>7</v>
      </c>
      <c r="AS15" s="346">
        <v>1</v>
      </c>
      <c r="AT15" s="346">
        <v>9</v>
      </c>
      <c r="AU15" s="346">
        <v>8</v>
      </c>
      <c r="AV15" s="346">
        <v>7</v>
      </c>
      <c r="AW15" s="346">
        <v>7</v>
      </c>
      <c r="AX15" s="346">
        <v>6</v>
      </c>
      <c r="AY15" s="346">
        <v>8</v>
      </c>
      <c r="AZ15" s="584"/>
      <c r="BA15" s="467">
        <v>42.97</v>
      </c>
      <c r="BB15" s="348">
        <v>31.18</v>
      </c>
      <c r="BC15" s="348">
        <v>17.59</v>
      </c>
      <c r="BD15" s="348">
        <v>5.01</v>
      </c>
      <c r="BE15" s="375" t="s">
        <v>430</v>
      </c>
      <c r="BF15" s="375">
        <v>3.25</v>
      </c>
      <c r="BG15" s="374"/>
      <c r="BH15" s="594">
        <v>3.25</v>
      </c>
      <c r="BI15" s="348">
        <v>7.83</v>
      </c>
      <c r="BJ15" s="348" t="s">
        <v>430</v>
      </c>
      <c r="BK15" s="348">
        <v>45.94</v>
      </c>
      <c r="BL15" s="348" t="s">
        <v>430</v>
      </c>
      <c r="BM15" s="375">
        <v>42.97</v>
      </c>
      <c r="BN15" s="375" t="s">
        <v>430</v>
      </c>
      <c r="BO15" s="375" t="s">
        <v>430</v>
      </c>
      <c r="BP15" s="375" t="s">
        <v>430</v>
      </c>
      <c r="BQ15" s="375" t="s">
        <v>430</v>
      </c>
      <c r="BR15" s="466"/>
      <c r="BS15" s="373">
        <v>8.3344172483331196</v>
      </c>
      <c r="BT15" s="354">
        <v>8.2575095083484999</v>
      </c>
      <c r="BU15" s="430"/>
      <c r="BV15" s="374" t="s">
        <v>555</v>
      </c>
    </row>
    <row r="16" spans="1:74" s="428" customFormat="1" x14ac:dyDescent="0.25">
      <c r="A16" s="345" t="s">
        <v>7760</v>
      </c>
      <c r="B16" s="373"/>
      <c r="C16" s="719">
        <v>41281</v>
      </c>
      <c r="D16" s="373"/>
      <c r="E16" s="346">
        <v>48.116</v>
      </c>
      <c r="F16" s="373"/>
      <c r="G16" s="347">
        <v>47.863399999999999</v>
      </c>
      <c r="H16" s="374"/>
      <c r="I16" s="348">
        <v>9.59</v>
      </c>
      <c r="J16" s="348">
        <v>7.6</v>
      </c>
      <c r="K16" s="348">
        <v>5.08</v>
      </c>
      <c r="L16" s="348">
        <v>5.32</v>
      </c>
      <c r="M16" s="362"/>
      <c r="N16" s="350">
        <v>16.468699999999998</v>
      </c>
      <c r="O16" s="348">
        <v>16.468699999999998</v>
      </c>
      <c r="P16" s="348">
        <v>-9.9274000000000004</v>
      </c>
      <c r="Q16" s="348">
        <v>6.52</v>
      </c>
      <c r="R16" s="348">
        <v>12.291499999999999</v>
      </c>
      <c r="S16" s="348">
        <v>2.7665999999999999</v>
      </c>
      <c r="T16" s="348">
        <v>1.3201000000000001</v>
      </c>
      <c r="U16" s="354">
        <v>1.6998</v>
      </c>
      <c r="V16" s="348">
        <v>1.8754999999999999</v>
      </c>
      <c r="W16" s="348">
        <v>6.6120000000000001</v>
      </c>
      <c r="X16" s="348">
        <v>6.4264000000000001</v>
      </c>
      <c r="Y16" s="375">
        <v>5.3594999999999997</v>
      </c>
      <c r="Z16" s="348">
        <v>6.3657000000000004</v>
      </c>
      <c r="AA16" s="348">
        <v>14.017300000000001</v>
      </c>
      <c r="AB16" s="348">
        <v>0.99060000000000004</v>
      </c>
      <c r="AC16" s="348">
        <v>2.2803</v>
      </c>
      <c r="AD16" s="348">
        <v>2.1415000000000002</v>
      </c>
      <c r="AE16" s="348">
        <v>14.017300000000001</v>
      </c>
      <c r="AF16" s="348">
        <v>6.7607999999999997</v>
      </c>
      <c r="AG16" s="569"/>
      <c r="AH16" s="346">
        <v>3</v>
      </c>
      <c r="AI16" s="346">
        <v>3</v>
      </c>
      <c r="AJ16" s="346">
        <v>7</v>
      </c>
      <c r="AK16" s="346">
        <v>5</v>
      </c>
      <c r="AL16" s="346">
        <v>6</v>
      </c>
      <c r="AM16" s="346">
        <v>8</v>
      </c>
      <c r="AN16" s="346">
        <v>8</v>
      </c>
      <c r="AO16" s="572">
        <v>7</v>
      </c>
      <c r="AP16" s="346">
        <v>8</v>
      </c>
      <c r="AQ16" s="346">
        <v>5</v>
      </c>
      <c r="AR16" s="346">
        <v>6</v>
      </c>
      <c r="AS16" s="346">
        <v>8</v>
      </c>
      <c r="AT16" s="346">
        <v>8</v>
      </c>
      <c r="AU16" s="346">
        <v>9</v>
      </c>
      <c r="AV16" s="346">
        <v>8</v>
      </c>
      <c r="AW16" s="346">
        <v>8</v>
      </c>
      <c r="AX16" s="346">
        <v>8</v>
      </c>
      <c r="AY16" s="346">
        <v>9</v>
      </c>
      <c r="AZ16" s="584"/>
      <c r="BA16" s="467">
        <v>51.12</v>
      </c>
      <c r="BB16" s="348">
        <v>45.61</v>
      </c>
      <c r="BC16" s="348" t="s">
        <v>430</v>
      </c>
      <c r="BD16" s="348" t="s">
        <v>430</v>
      </c>
      <c r="BE16" s="375" t="s">
        <v>430</v>
      </c>
      <c r="BF16" s="375">
        <v>3.28</v>
      </c>
      <c r="BG16" s="374"/>
      <c r="BH16" s="594">
        <v>3.28</v>
      </c>
      <c r="BI16" s="348">
        <v>5.76</v>
      </c>
      <c r="BJ16" s="348" t="s">
        <v>430</v>
      </c>
      <c r="BK16" s="348">
        <v>39.85</v>
      </c>
      <c r="BL16" s="348" t="s">
        <v>430</v>
      </c>
      <c r="BM16" s="375">
        <v>51.12</v>
      </c>
      <c r="BN16" s="375" t="s">
        <v>430</v>
      </c>
      <c r="BO16" s="375" t="s">
        <v>430</v>
      </c>
      <c r="BP16" s="375" t="s">
        <v>430</v>
      </c>
      <c r="BQ16" s="375" t="s">
        <v>430</v>
      </c>
      <c r="BR16" s="466"/>
      <c r="BS16" s="373" t="s">
        <v>430</v>
      </c>
      <c r="BT16" s="354" t="s">
        <v>430</v>
      </c>
      <c r="BU16" s="430"/>
      <c r="BV16" s="374" t="s">
        <v>555</v>
      </c>
    </row>
    <row r="17" spans="1:74" x14ac:dyDescent="0.25">
      <c r="A17" s="318" t="s">
        <v>93</v>
      </c>
      <c r="B17" s="43"/>
      <c r="C17" s="720"/>
      <c r="D17" s="43"/>
      <c r="E17" s="51"/>
      <c r="F17" s="43"/>
      <c r="G17" s="55"/>
      <c r="H17" s="66"/>
      <c r="I17" s="59"/>
      <c r="J17" s="59"/>
      <c r="K17" s="59"/>
      <c r="L17" s="59"/>
      <c r="M17" s="258"/>
      <c r="N17" s="70">
        <v>13.0298</v>
      </c>
      <c r="O17" s="59">
        <v>13.0298</v>
      </c>
      <c r="P17" s="59">
        <v>-7.9146000000000001</v>
      </c>
      <c r="Q17" s="59">
        <v>6.7416999999999998</v>
      </c>
      <c r="R17" s="59">
        <v>13.159599999999999</v>
      </c>
      <c r="S17" s="59">
        <v>3.9224999999999999</v>
      </c>
      <c r="T17" s="59">
        <v>2.2486999999999999</v>
      </c>
      <c r="U17" s="88">
        <v>2.1067999999999998</v>
      </c>
      <c r="V17" s="59">
        <v>2.3079999999999998</v>
      </c>
      <c r="W17" s="59">
        <v>6.6878000000000002</v>
      </c>
      <c r="X17" s="59">
        <v>6.6020000000000003</v>
      </c>
      <c r="Y17" s="276">
        <v>6.1342999999999996</v>
      </c>
      <c r="Z17" s="59">
        <v>7.0103999999999997</v>
      </c>
      <c r="AA17" s="59">
        <v>16.258600000000001</v>
      </c>
      <c r="AB17" s="59">
        <v>2.1042999999999998</v>
      </c>
      <c r="AC17" s="59">
        <v>3.2665000000000002</v>
      </c>
      <c r="AD17" s="59">
        <v>2.657</v>
      </c>
      <c r="AE17" s="59">
        <v>16.258600000000001</v>
      </c>
      <c r="AF17" s="59">
        <v>7.4336000000000002</v>
      </c>
      <c r="AG17" s="553"/>
      <c r="AH17" s="51">
        <v>9</v>
      </c>
      <c r="AI17" s="51">
        <v>9</v>
      </c>
      <c r="AJ17" s="51">
        <v>9</v>
      </c>
      <c r="AK17" s="51">
        <v>9</v>
      </c>
      <c r="AL17" s="51">
        <v>9</v>
      </c>
      <c r="AM17" s="51">
        <v>9</v>
      </c>
      <c r="AN17" s="51">
        <v>9</v>
      </c>
      <c r="AO17" s="560">
        <v>9</v>
      </c>
      <c r="AP17" s="51">
        <v>9</v>
      </c>
      <c r="AQ17" s="51">
        <v>9</v>
      </c>
      <c r="AR17" s="51">
        <v>9</v>
      </c>
      <c r="AS17" s="51">
        <v>9</v>
      </c>
      <c r="AT17" s="51">
        <v>9</v>
      </c>
      <c r="AU17" s="51">
        <v>9</v>
      </c>
      <c r="AV17" s="51">
        <v>9</v>
      </c>
      <c r="AW17" s="51">
        <v>9</v>
      </c>
      <c r="AX17" s="51">
        <v>9</v>
      </c>
      <c r="AY17" s="51">
        <v>9</v>
      </c>
      <c r="AZ17" s="579"/>
      <c r="BA17" s="577"/>
      <c r="BB17" s="59"/>
      <c r="BC17" s="59"/>
      <c r="BD17" s="59"/>
      <c r="BE17" s="276"/>
      <c r="BF17" s="276"/>
      <c r="BG17" s="66"/>
      <c r="BH17" s="586"/>
      <c r="BI17" s="59"/>
      <c r="BJ17" s="59"/>
      <c r="BK17" s="59"/>
      <c r="BL17" s="59"/>
      <c r="BM17" s="276"/>
      <c r="BN17" s="587"/>
      <c r="BO17" s="587"/>
      <c r="BP17" s="587"/>
      <c r="BQ17" s="587"/>
      <c r="BR17" s="148"/>
      <c r="BS17" s="43"/>
      <c r="BT17" s="88"/>
      <c r="BU17" s="34"/>
      <c r="BV17" s="66"/>
    </row>
    <row r="18" spans="1:74" x14ac:dyDescent="0.25">
      <c r="A18" s="320" t="s">
        <v>94</v>
      </c>
      <c r="B18" s="44"/>
      <c r="C18" s="721"/>
      <c r="D18" s="44"/>
      <c r="E18" s="52"/>
      <c r="F18" s="44"/>
      <c r="G18" s="56"/>
      <c r="H18" s="67"/>
      <c r="I18" s="60"/>
      <c r="J18" s="60"/>
      <c r="K18" s="60"/>
      <c r="L18" s="60"/>
      <c r="M18" s="259"/>
      <c r="N18" s="71">
        <v>18.483499999999999</v>
      </c>
      <c r="O18" s="60">
        <v>18.483499999999999</v>
      </c>
      <c r="P18" s="60">
        <v>-3.1120999999999999</v>
      </c>
      <c r="Q18" s="60">
        <v>9.8280999999999992</v>
      </c>
      <c r="R18" s="60">
        <v>15.136200000000001</v>
      </c>
      <c r="S18" s="60">
        <v>7.6605999999999996</v>
      </c>
      <c r="T18" s="60">
        <v>4.3695000000000004</v>
      </c>
      <c r="U18" s="89">
        <v>3.4655</v>
      </c>
      <c r="V18" s="60">
        <v>3.0931999999999999</v>
      </c>
      <c r="W18" s="60">
        <v>7.2686999999999999</v>
      </c>
      <c r="X18" s="60">
        <v>7.2183000000000002</v>
      </c>
      <c r="Y18" s="277">
        <v>8.4105000000000008</v>
      </c>
      <c r="Z18" s="60">
        <v>7.9157000000000002</v>
      </c>
      <c r="AA18" s="60">
        <v>19.4999</v>
      </c>
      <c r="AB18" s="60">
        <v>5.5389999999999997</v>
      </c>
      <c r="AC18" s="60">
        <v>5.0842999999999998</v>
      </c>
      <c r="AD18" s="60">
        <v>4.0147000000000004</v>
      </c>
      <c r="AE18" s="60">
        <v>19.4999</v>
      </c>
      <c r="AF18" s="60">
        <v>7.9265999999999996</v>
      </c>
      <c r="AG18" s="554"/>
      <c r="AH18" s="52"/>
      <c r="AI18" s="52"/>
      <c r="AJ18" s="52"/>
      <c r="AK18" s="52"/>
      <c r="AL18" s="52"/>
      <c r="AM18" s="52"/>
      <c r="AN18" s="52"/>
      <c r="AO18" s="561"/>
      <c r="AP18" s="52"/>
      <c r="AQ18" s="52"/>
      <c r="AR18" s="52"/>
      <c r="AS18" s="52"/>
      <c r="AT18" s="52"/>
      <c r="AU18" s="52"/>
      <c r="AV18" s="52"/>
      <c r="AW18" s="52"/>
      <c r="AX18" s="52"/>
      <c r="AY18" s="52"/>
      <c r="AZ18" s="580"/>
      <c r="BA18" s="551"/>
      <c r="BB18" s="60"/>
      <c r="BC18" s="60"/>
      <c r="BD18" s="60"/>
      <c r="BE18" s="277"/>
      <c r="BF18" s="277"/>
      <c r="BG18" s="67"/>
      <c r="BH18" s="588"/>
      <c r="BI18" s="60"/>
      <c r="BJ18" s="60"/>
      <c r="BK18" s="60"/>
      <c r="BL18" s="60"/>
      <c r="BM18" s="277"/>
      <c r="BN18" s="589"/>
      <c r="BO18" s="589"/>
      <c r="BP18" s="589"/>
      <c r="BQ18" s="589"/>
      <c r="BR18" s="146"/>
      <c r="BS18" s="44"/>
      <c r="BT18" s="89"/>
      <c r="BU18" s="26"/>
      <c r="BV18" s="67"/>
    </row>
    <row r="19" spans="1:74" x14ac:dyDescent="0.25">
      <c r="A19" s="320" t="s">
        <v>95</v>
      </c>
      <c r="B19" s="44"/>
      <c r="C19" s="721"/>
      <c r="D19" s="44"/>
      <c r="E19" s="52"/>
      <c r="F19" s="44"/>
      <c r="G19" s="56"/>
      <c r="H19" s="67"/>
      <c r="I19" s="60"/>
      <c r="J19" s="60"/>
      <c r="K19" s="60"/>
      <c r="L19" s="60"/>
      <c r="M19" s="259"/>
      <c r="N19" s="71">
        <v>8.0545000000000009</v>
      </c>
      <c r="O19" s="60">
        <v>8.0545000000000009</v>
      </c>
      <c r="P19" s="60">
        <v>-13.530099999999999</v>
      </c>
      <c r="Q19" s="60">
        <v>3.4388000000000001</v>
      </c>
      <c r="R19" s="60">
        <v>12.054</v>
      </c>
      <c r="S19" s="60">
        <v>2.5230000000000001</v>
      </c>
      <c r="T19" s="60">
        <v>1.0269999999999999</v>
      </c>
      <c r="U19" s="89">
        <v>1.1024</v>
      </c>
      <c r="V19" s="60">
        <v>1.5025999999999999</v>
      </c>
      <c r="W19" s="60">
        <v>6.2786999999999997</v>
      </c>
      <c r="X19" s="60">
        <v>6.1321000000000003</v>
      </c>
      <c r="Y19" s="277">
        <v>5.1188000000000002</v>
      </c>
      <c r="Z19" s="60">
        <v>5.9061000000000003</v>
      </c>
      <c r="AA19" s="60">
        <v>14.017300000000001</v>
      </c>
      <c r="AB19" s="60">
        <v>0.73880000000000001</v>
      </c>
      <c r="AC19" s="60">
        <v>2.2332000000000001</v>
      </c>
      <c r="AD19" s="60">
        <v>1.8709</v>
      </c>
      <c r="AE19" s="60">
        <v>14.017300000000001</v>
      </c>
      <c r="AF19" s="60">
        <v>6.7491000000000003</v>
      </c>
      <c r="AG19" s="554"/>
      <c r="AH19" s="52"/>
      <c r="AI19" s="52"/>
      <c r="AJ19" s="52"/>
      <c r="AK19" s="52"/>
      <c r="AL19" s="52"/>
      <c r="AM19" s="52"/>
      <c r="AN19" s="52"/>
      <c r="AO19" s="561"/>
      <c r="AP19" s="52"/>
      <c r="AQ19" s="52"/>
      <c r="AR19" s="52"/>
      <c r="AS19" s="52"/>
      <c r="AT19" s="52"/>
      <c r="AU19" s="52"/>
      <c r="AV19" s="52"/>
      <c r="AW19" s="52"/>
      <c r="AX19" s="52"/>
      <c r="AY19" s="52"/>
      <c r="AZ19" s="580"/>
      <c r="BA19" s="551"/>
      <c r="BB19" s="60"/>
      <c r="BC19" s="60"/>
      <c r="BD19" s="60"/>
      <c r="BE19" s="277"/>
      <c r="BF19" s="277"/>
      <c r="BG19" s="67"/>
      <c r="BH19" s="588"/>
      <c r="BI19" s="60"/>
      <c r="BJ19" s="60"/>
      <c r="BK19" s="60"/>
      <c r="BL19" s="60"/>
      <c r="BM19" s="277"/>
      <c r="BN19" s="589"/>
      <c r="BO19" s="589"/>
      <c r="BP19" s="589"/>
      <c r="BQ19" s="589"/>
      <c r="BR19" s="146"/>
      <c r="BS19" s="44"/>
      <c r="BT19" s="89"/>
      <c r="BU19" s="26"/>
      <c r="BV19" s="67"/>
    </row>
    <row r="20" spans="1:74" x14ac:dyDescent="0.25">
      <c r="A20" s="321" t="s">
        <v>96</v>
      </c>
      <c r="B20" s="45"/>
      <c r="C20" s="722"/>
      <c r="D20" s="45"/>
      <c r="E20" s="53"/>
      <c r="F20" s="45"/>
      <c r="G20" s="57"/>
      <c r="H20" s="68"/>
      <c r="I20" s="61"/>
      <c r="J20" s="61"/>
      <c r="K20" s="61"/>
      <c r="L20" s="61"/>
      <c r="M20" s="262"/>
      <c r="N20" s="72">
        <v>14.144399999999999</v>
      </c>
      <c r="O20" s="61">
        <v>14.144399999999999</v>
      </c>
      <c r="P20" s="61">
        <v>-7.9987000000000004</v>
      </c>
      <c r="Q20" s="61">
        <v>6.52</v>
      </c>
      <c r="R20" s="61">
        <v>12.334199999999999</v>
      </c>
      <c r="S20" s="61">
        <v>3.6505999999999998</v>
      </c>
      <c r="T20" s="61">
        <v>2.1854</v>
      </c>
      <c r="U20" s="90">
        <v>1.8866000000000001</v>
      </c>
      <c r="V20" s="61">
        <v>2.0325000000000002</v>
      </c>
      <c r="W20" s="61">
        <v>6.6120000000000001</v>
      </c>
      <c r="X20" s="61">
        <v>6.6242000000000001</v>
      </c>
      <c r="Y20" s="279">
        <v>6.0637999999999996</v>
      </c>
      <c r="Z20" s="61">
        <v>7.2396000000000003</v>
      </c>
      <c r="AA20" s="61">
        <v>15.4214</v>
      </c>
      <c r="AB20" s="61">
        <v>1.7664</v>
      </c>
      <c r="AC20" s="61">
        <v>3.2852000000000001</v>
      </c>
      <c r="AD20" s="61">
        <v>2.5647000000000002</v>
      </c>
      <c r="AE20" s="61">
        <v>15.4214</v>
      </c>
      <c r="AF20" s="61">
        <v>7.5793999999999997</v>
      </c>
      <c r="AG20" s="556"/>
      <c r="AH20" s="53"/>
      <c r="AI20" s="53"/>
      <c r="AJ20" s="53"/>
      <c r="AK20" s="53"/>
      <c r="AL20" s="53"/>
      <c r="AM20" s="53"/>
      <c r="AN20" s="53"/>
      <c r="AO20" s="563"/>
      <c r="AP20" s="53"/>
      <c r="AQ20" s="53"/>
      <c r="AR20" s="53"/>
      <c r="AS20" s="53"/>
      <c r="AT20" s="53"/>
      <c r="AU20" s="53"/>
      <c r="AV20" s="53"/>
      <c r="AW20" s="53"/>
      <c r="AX20" s="53"/>
      <c r="AY20" s="53"/>
      <c r="AZ20" s="581"/>
      <c r="BA20" s="578"/>
      <c r="BB20" s="61"/>
      <c r="BC20" s="61"/>
      <c r="BD20" s="61"/>
      <c r="BE20" s="279"/>
      <c r="BF20" s="279"/>
      <c r="BG20" s="68"/>
      <c r="BH20" s="590"/>
      <c r="BI20" s="61"/>
      <c r="BJ20" s="61"/>
      <c r="BK20" s="61"/>
      <c r="BL20" s="61"/>
      <c r="BM20" s="279"/>
      <c r="BN20" s="591"/>
      <c r="BO20" s="591"/>
      <c r="BP20" s="591"/>
      <c r="BQ20" s="591"/>
      <c r="BR20" s="149"/>
      <c r="BS20" s="45"/>
      <c r="BT20" s="90"/>
      <c r="BU20" s="272"/>
      <c r="BV20" s="68"/>
    </row>
    <row r="21" spans="1:74" ht="14.5" x14ac:dyDescent="0.25">
      <c r="A21" s="323" t="s">
        <v>258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564"/>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4" s="425" customFormat="1" x14ac:dyDescent="0.25">
      <c r="A22" s="337" t="s">
        <v>7761</v>
      </c>
      <c r="B22" s="369"/>
      <c r="C22" s="718">
        <v>39678</v>
      </c>
      <c r="D22" s="369"/>
      <c r="E22" s="338">
        <v>2707.36</v>
      </c>
      <c r="F22" s="369"/>
      <c r="G22" s="339">
        <v>41.201599999999999</v>
      </c>
      <c r="H22" s="370"/>
      <c r="I22" s="340">
        <v>14.99</v>
      </c>
      <c r="J22" s="340">
        <v>7.73</v>
      </c>
      <c r="K22" s="340">
        <v>5.82</v>
      </c>
      <c r="L22" s="340">
        <v>6.06</v>
      </c>
      <c r="M22" s="361"/>
      <c r="N22" s="342">
        <v>10.5808</v>
      </c>
      <c r="O22" s="340">
        <v>10.5808</v>
      </c>
      <c r="P22" s="340">
        <v>-3.6802000000000001</v>
      </c>
      <c r="Q22" s="340">
        <v>8.1502999999999997</v>
      </c>
      <c r="R22" s="340">
        <v>12.8498</v>
      </c>
      <c r="S22" s="340">
        <v>2.6482999999999999</v>
      </c>
      <c r="T22" s="340">
        <v>2.0857999999999999</v>
      </c>
      <c r="U22" s="344">
        <v>1.8305</v>
      </c>
      <c r="V22" s="340">
        <v>2.681</v>
      </c>
      <c r="W22" s="340">
        <v>6.8384999999999998</v>
      </c>
      <c r="X22" s="340">
        <v>6.7854000000000001</v>
      </c>
      <c r="Y22" s="371">
        <v>5.7824</v>
      </c>
      <c r="Z22" s="340">
        <v>6.9151999999999996</v>
      </c>
      <c r="AA22" s="340">
        <v>14.860799999999999</v>
      </c>
      <c r="AB22" s="340">
        <v>1.5638000000000001</v>
      </c>
      <c r="AC22" s="340">
        <v>3.1878000000000002</v>
      </c>
      <c r="AD22" s="340">
        <v>2.5823</v>
      </c>
      <c r="AE22" s="340">
        <v>14.860799999999999</v>
      </c>
      <c r="AF22" s="340">
        <v>8.3274000000000008</v>
      </c>
      <c r="AG22" s="568"/>
      <c r="AH22" s="338">
        <v>6</v>
      </c>
      <c r="AI22" s="338">
        <v>6</v>
      </c>
      <c r="AJ22" s="338">
        <v>2</v>
      </c>
      <c r="AK22" s="338">
        <v>3</v>
      </c>
      <c r="AL22" s="338">
        <v>4</v>
      </c>
      <c r="AM22" s="338">
        <v>8</v>
      </c>
      <c r="AN22" s="338">
        <v>2</v>
      </c>
      <c r="AO22" s="570">
        <v>3</v>
      </c>
      <c r="AP22" s="338">
        <v>1</v>
      </c>
      <c r="AQ22" s="338">
        <v>1</v>
      </c>
      <c r="AR22" s="338">
        <v>1</v>
      </c>
      <c r="AS22" s="338">
        <v>2</v>
      </c>
      <c r="AT22" s="338">
        <v>2</v>
      </c>
      <c r="AU22" s="338">
        <v>5</v>
      </c>
      <c r="AV22" s="338">
        <v>4</v>
      </c>
      <c r="AW22" s="338">
        <v>2</v>
      </c>
      <c r="AX22" s="338">
        <v>2</v>
      </c>
      <c r="AY22" s="338">
        <v>5</v>
      </c>
      <c r="AZ22" s="583"/>
      <c r="BA22" s="464">
        <v>54.9</v>
      </c>
      <c r="BB22" s="340">
        <v>40.1</v>
      </c>
      <c r="BC22" s="340" t="s">
        <v>430</v>
      </c>
      <c r="BD22" s="340" t="s">
        <v>430</v>
      </c>
      <c r="BE22" s="371">
        <v>-14.82</v>
      </c>
      <c r="BF22" s="371">
        <v>5</v>
      </c>
      <c r="BG22" s="370"/>
      <c r="BH22" s="593">
        <v>5</v>
      </c>
      <c r="BI22" s="340">
        <v>13.92</v>
      </c>
      <c r="BJ22" s="340" t="s">
        <v>430</v>
      </c>
      <c r="BK22" s="340">
        <v>26.18</v>
      </c>
      <c r="BL22" s="340" t="s">
        <v>430</v>
      </c>
      <c r="BM22" s="371">
        <v>54.9</v>
      </c>
      <c r="BN22" s="371" t="s">
        <v>430</v>
      </c>
      <c r="BO22" s="371" t="s">
        <v>430</v>
      </c>
      <c r="BP22" s="371" t="s">
        <v>430</v>
      </c>
      <c r="BQ22" s="371">
        <v>-14.82</v>
      </c>
      <c r="BR22" s="463"/>
      <c r="BS22" s="369">
        <v>4.4813411854243599</v>
      </c>
      <c r="BT22" s="344" t="s">
        <v>430</v>
      </c>
      <c r="BU22" s="571"/>
      <c r="BV22" s="370" t="s">
        <v>555</v>
      </c>
    </row>
    <row r="23" spans="1:74" s="428" customFormat="1" x14ac:dyDescent="0.25">
      <c r="A23" s="345" t="s">
        <v>7762</v>
      </c>
      <c r="B23" s="373"/>
      <c r="C23" s="719">
        <v>36124</v>
      </c>
      <c r="D23" s="373"/>
      <c r="E23" s="346">
        <v>2027.83</v>
      </c>
      <c r="F23" s="373"/>
      <c r="G23" s="347">
        <v>72.212800000000001</v>
      </c>
      <c r="H23" s="374"/>
      <c r="I23" s="348">
        <v>7.28</v>
      </c>
      <c r="J23" s="348">
        <v>7.99</v>
      </c>
      <c r="K23" s="348">
        <v>4.3600000000000003</v>
      </c>
      <c r="L23" s="348">
        <v>4.5599999999999996</v>
      </c>
      <c r="M23" s="362"/>
      <c r="N23" s="350">
        <v>13.4261</v>
      </c>
      <c r="O23" s="348">
        <v>13.4261</v>
      </c>
      <c r="P23" s="348">
        <v>-8.7152999999999992</v>
      </c>
      <c r="Q23" s="348">
        <v>3.8471000000000002</v>
      </c>
      <c r="R23" s="348">
        <v>11.3522</v>
      </c>
      <c r="S23" s="348">
        <v>3.7271000000000001</v>
      </c>
      <c r="T23" s="348">
        <v>2.0760999999999998</v>
      </c>
      <c r="U23" s="354">
        <v>2.2107000000000001</v>
      </c>
      <c r="V23" s="348">
        <v>2.3437999999999999</v>
      </c>
      <c r="W23" s="348">
        <v>6.2438000000000002</v>
      </c>
      <c r="X23" s="348">
        <v>6.2118000000000002</v>
      </c>
      <c r="Y23" s="375">
        <v>5.5522999999999998</v>
      </c>
      <c r="Z23" s="348">
        <v>7.1725000000000003</v>
      </c>
      <c r="AA23" s="348">
        <v>14.696300000000001</v>
      </c>
      <c r="AB23" s="348">
        <v>1.9129</v>
      </c>
      <c r="AC23" s="348">
        <v>3.0878000000000001</v>
      </c>
      <c r="AD23" s="348">
        <v>2.4891999999999999</v>
      </c>
      <c r="AE23" s="348">
        <v>14.696300000000001</v>
      </c>
      <c r="AF23" s="348">
        <v>7.4482999999999997</v>
      </c>
      <c r="AG23" s="569"/>
      <c r="AH23" s="346">
        <v>5</v>
      </c>
      <c r="AI23" s="346">
        <v>5</v>
      </c>
      <c r="AJ23" s="346">
        <v>5</v>
      </c>
      <c r="AK23" s="346">
        <v>8</v>
      </c>
      <c r="AL23" s="346">
        <v>9</v>
      </c>
      <c r="AM23" s="346">
        <v>3</v>
      </c>
      <c r="AN23" s="346">
        <v>3</v>
      </c>
      <c r="AO23" s="572">
        <v>2</v>
      </c>
      <c r="AP23" s="346">
        <v>2</v>
      </c>
      <c r="AQ23" s="346">
        <v>2</v>
      </c>
      <c r="AR23" s="346">
        <v>2</v>
      </c>
      <c r="AS23" s="346">
        <v>3</v>
      </c>
      <c r="AT23" s="346">
        <v>1</v>
      </c>
      <c r="AU23" s="346">
        <v>6</v>
      </c>
      <c r="AV23" s="346">
        <v>2</v>
      </c>
      <c r="AW23" s="346">
        <v>3</v>
      </c>
      <c r="AX23" s="346">
        <v>3</v>
      </c>
      <c r="AY23" s="346">
        <v>6</v>
      </c>
      <c r="AZ23" s="584"/>
      <c r="BA23" s="467">
        <v>37.81</v>
      </c>
      <c r="BB23" s="348">
        <v>16.45</v>
      </c>
      <c r="BC23" s="348">
        <v>6.18</v>
      </c>
      <c r="BD23" s="348">
        <v>34.1</v>
      </c>
      <c r="BE23" s="375">
        <v>4.92</v>
      </c>
      <c r="BF23" s="375">
        <v>5.46</v>
      </c>
      <c r="BG23" s="374"/>
      <c r="BH23" s="594">
        <v>5.18</v>
      </c>
      <c r="BI23" s="348">
        <v>2.42</v>
      </c>
      <c r="BJ23" s="348" t="s">
        <v>430</v>
      </c>
      <c r="BK23" s="348">
        <v>54.32</v>
      </c>
      <c r="BL23" s="348" t="s">
        <v>430</v>
      </c>
      <c r="BM23" s="375">
        <v>37.81</v>
      </c>
      <c r="BN23" s="375" t="s">
        <v>430</v>
      </c>
      <c r="BO23" s="375" t="s">
        <v>430</v>
      </c>
      <c r="BP23" s="375" t="s">
        <v>430</v>
      </c>
      <c r="BQ23" s="375">
        <v>5.2</v>
      </c>
      <c r="BR23" s="466"/>
      <c r="BS23" s="373">
        <v>1.2286252048283199</v>
      </c>
      <c r="BT23" s="354">
        <v>11.042332241901001</v>
      </c>
      <c r="BU23" s="430"/>
      <c r="BV23" s="374" t="s">
        <v>513</v>
      </c>
    </row>
    <row r="24" spans="1:74" s="428" customFormat="1" ht="11" x14ac:dyDescent="0.3">
      <c r="A24" s="841" t="s">
        <v>7763</v>
      </c>
      <c r="B24" s="842"/>
      <c r="C24" s="843">
        <v>36489</v>
      </c>
      <c r="D24" s="842"/>
      <c r="E24" s="844">
        <v>1889.95</v>
      </c>
      <c r="F24" s="842"/>
      <c r="G24" s="845">
        <v>77.929599999999994</v>
      </c>
      <c r="H24" s="847"/>
      <c r="I24" s="846">
        <v>11.47</v>
      </c>
      <c r="J24" s="846">
        <v>7.69</v>
      </c>
      <c r="K24" s="846">
        <v>5.91</v>
      </c>
      <c r="L24" s="846">
        <v>6.14</v>
      </c>
      <c r="M24" s="851"/>
      <c r="N24" s="848">
        <v>14.098699999999999</v>
      </c>
      <c r="O24" s="846">
        <v>14.098699999999999</v>
      </c>
      <c r="P24" s="846">
        <v>-7.2030000000000003</v>
      </c>
      <c r="Q24" s="846">
        <v>5.7838000000000003</v>
      </c>
      <c r="R24" s="846">
        <v>13.744400000000001</v>
      </c>
      <c r="S24" s="846">
        <v>2.6537000000000002</v>
      </c>
      <c r="T24" s="846">
        <v>1.1008</v>
      </c>
      <c r="U24" s="856">
        <v>1.1082000000000001</v>
      </c>
      <c r="V24" s="846">
        <v>1.6238999999999999</v>
      </c>
      <c r="W24" s="846">
        <v>5.8594999999999997</v>
      </c>
      <c r="X24" s="846">
        <v>5.8948</v>
      </c>
      <c r="Y24" s="852">
        <v>5.1656000000000004</v>
      </c>
      <c r="Z24" s="846">
        <v>6.2354000000000003</v>
      </c>
      <c r="AA24" s="846">
        <v>16.82</v>
      </c>
      <c r="AB24" s="846">
        <v>0.79710000000000003</v>
      </c>
      <c r="AC24" s="846">
        <v>2.3062999999999998</v>
      </c>
      <c r="AD24" s="846">
        <v>1.6420999999999999</v>
      </c>
      <c r="AE24" s="846">
        <v>16.82</v>
      </c>
      <c r="AF24" s="846">
        <v>8.0755999999999997</v>
      </c>
      <c r="AG24" s="936"/>
      <c r="AH24" s="844">
        <v>4</v>
      </c>
      <c r="AI24" s="844">
        <v>4</v>
      </c>
      <c r="AJ24" s="844">
        <v>3</v>
      </c>
      <c r="AK24" s="844">
        <v>5</v>
      </c>
      <c r="AL24" s="844">
        <v>3</v>
      </c>
      <c r="AM24" s="844">
        <v>7</v>
      </c>
      <c r="AN24" s="844">
        <v>8</v>
      </c>
      <c r="AO24" s="937">
        <v>6</v>
      </c>
      <c r="AP24" s="844">
        <v>6</v>
      </c>
      <c r="AQ24" s="844">
        <v>6</v>
      </c>
      <c r="AR24" s="844">
        <v>4</v>
      </c>
      <c r="AS24" s="844">
        <v>5</v>
      </c>
      <c r="AT24" s="844">
        <v>6</v>
      </c>
      <c r="AU24" s="844">
        <v>3</v>
      </c>
      <c r="AV24" s="844">
        <v>8</v>
      </c>
      <c r="AW24" s="844">
        <v>7</v>
      </c>
      <c r="AX24" s="844">
        <v>7</v>
      </c>
      <c r="AY24" s="844">
        <v>3</v>
      </c>
      <c r="AZ24" s="938"/>
      <c r="BA24" s="853">
        <v>59.32</v>
      </c>
      <c r="BB24" s="846">
        <v>34.17</v>
      </c>
      <c r="BC24" s="846" t="s">
        <v>430</v>
      </c>
      <c r="BD24" s="846" t="s">
        <v>430</v>
      </c>
      <c r="BE24" s="852" t="s">
        <v>430</v>
      </c>
      <c r="BF24" s="852">
        <v>6.52</v>
      </c>
      <c r="BG24" s="847"/>
      <c r="BH24" s="939">
        <v>1.89</v>
      </c>
      <c r="BI24" s="846">
        <v>10.039999999999999</v>
      </c>
      <c r="BJ24" s="846" t="s">
        <v>430</v>
      </c>
      <c r="BK24" s="846">
        <v>24.12</v>
      </c>
      <c r="BL24" s="846" t="s">
        <v>430</v>
      </c>
      <c r="BM24" s="852">
        <v>59.32</v>
      </c>
      <c r="BN24" s="852" t="s">
        <v>430</v>
      </c>
      <c r="BO24" s="852" t="s">
        <v>430</v>
      </c>
      <c r="BP24" s="852" t="s">
        <v>430</v>
      </c>
      <c r="BQ24" s="852">
        <v>4.63</v>
      </c>
      <c r="BR24" s="850"/>
      <c r="BS24" s="842">
        <v>0.10639589998936</v>
      </c>
      <c r="BT24" s="856">
        <v>1.32971187986703</v>
      </c>
      <c r="BU24" s="906"/>
      <c r="BV24" s="847" t="s">
        <v>555</v>
      </c>
    </row>
    <row r="25" spans="1:74" s="428" customFormat="1" x14ac:dyDescent="0.25">
      <c r="A25" s="345" t="s">
        <v>7764</v>
      </c>
      <c r="B25" s="373"/>
      <c r="C25" s="719">
        <v>34993</v>
      </c>
      <c r="D25" s="373"/>
      <c r="E25" s="346">
        <v>1773.58</v>
      </c>
      <c r="F25" s="373"/>
      <c r="G25" s="347">
        <v>126.9504</v>
      </c>
      <c r="H25" s="374"/>
      <c r="I25" s="348">
        <v>15.89</v>
      </c>
      <c r="J25" s="348">
        <v>7.71</v>
      </c>
      <c r="K25" s="348">
        <v>6.66</v>
      </c>
      <c r="L25" s="348">
        <v>6.95</v>
      </c>
      <c r="M25" s="362"/>
      <c r="N25" s="350">
        <v>7.6527000000000003</v>
      </c>
      <c r="O25" s="348">
        <v>7.6527000000000003</v>
      </c>
      <c r="P25" s="348">
        <v>-11.7247</v>
      </c>
      <c r="Q25" s="348">
        <v>4.8556999999999997</v>
      </c>
      <c r="R25" s="348">
        <v>13.8675</v>
      </c>
      <c r="S25" s="348">
        <v>2.0459000000000001</v>
      </c>
      <c r="T25" s="348">
        <v>0.57830000000000004</v>
      </c>
      <c r="U25" s="354">
        <v>0.66180000000000005</v>
      </c>
      <c r="V25" s="348">
        <v>1.0418000000000001</v>
      </c>
      <c r="W25" s="348">
        <v>5.8085000000000004</v>
      </c>
      <c r="X25" s="348">
        <v>5.6932999999999998</v>
      </c>
      <c r="Y25" s="375">
        <v>5.2313999999999998</v>
      </c>
      <c r="Z25" s="348">
        <v>6.6348000000000003</v>
      </c>
      <c r="AA25" s="348">
        <v>15.6822</v>
      </c>
      <c r="AB25" s="348">
        <v>0.2762</v>
      </c>
      <c r="AC25" s="348">
        <v>1.7847</v>
      </c>
      <c r="AD25" s="348">
        <v>1.4288000000000001</v>
      </c>
      <c r="AE25" s="348">
        <v>15.6822</v>
      </c>
      <c r="AF25" s="348">
        <v>8.6777999999999995</v>
      </c>
      <c r="AG25" s="569"/>
      <c r="AH25" s="346">
        <v>9</v>
      </c>
      <c r="AI25" s="346">
        <v>9</v>
      </c>
      <c r="AJ25" s="346">
        <v>8</v>
      </c>
      <c r="AK25" s="346">
        <v>7</v>
      </c>
      <c r="AL25" s="346">
        <v>2</v>
      </c>
      <c r="AM25" s="346">
        <v>9</v>
      </c>
      <c r="AN25" s="346">
        <v>9</v>
      </c>
      <c r="AO25" s="572">
        <v>9</v>
      </c>
      <c r="AP25" s="346">
        <v>9</v>
      </c>
      <c r="AQ25" s="346">
        <v>7</v>
      </c>
      <c r="AR25" s="346">
        <v>7</v>
      </c>
      <c r="AS25" s="346">
        <v>4</v>
      </c>
      <c r="AT25" s="346">
        <v>3</v>
      </c>
      <c r="AU25" s="346">
        <v>4</v>
      </c>
      <c r="AV25" s="346">
        <v>9</v>
      </c>
      <c r="AW25" s="346">
        <v>9</v>
      </c>
      <c r="AX25" s="346">
        <v>9</v>
      </c>
      <c r="AY25" s="346">
        <v>4</v>
      </c>
      <c r="AZ25" s="584"/>
      <c r="BA25" s="467">
        <v>61.31</v>
      </c>
      <c r="BB25" s="348">
        <v>33.729999999999997</v>
      </c>
      <c r="BC25" s="348" t="s">
        <v>430</v>
      </c>
      <c r="BD25" s="348" t="s">
        <v>430</v>
      </c>
      <c r="BE25" s="375">
        <v>0.03</v>
      </c>
      <c r="BF25" s="375">
        <v>4.96</v>
      </c>
      <c r="BG25" s="374"/>
      <c r="BH25" s="594">
        <v>4.96</v>
      </c>
      <c r="BI25" s="348" t="s">
        <v>430</v>
      </c>
      <c r="BJ25" s="348" t="s">
        <v>430</v>
      </c>
      <c r="BK25" s="348">
        <v>33.729999999999997</v>
      </c>
      <c r="BL25" s="348" t="s">
        <v>430</v>
      </c>
      <c r="BM25" s="375">
        <v>61.31</v>
      </c>
      <c r="BN25" s="375" t="s">
        <v>430</v>
      </c>
      <c r="BO25" s="375" t="s">
        <v>430</v>
      </c>
      <c r="BP25" s="375" t="s">
        <v>430</v>
      </c>
      <c r="BQ25" s="375">
        <v>0.03</v>
      </c>
      <c r="BR25" s="466"/>
      <c r="BS25" s="373">
        <v>10.778918137537801</v>
      </c>
      <c r="BT25" s="354">
        <v>1.3957230550648301</v>
      </c>
      <c r="BU25" s="430"/>
      <c r="BV25" s="374" t="s">
        <v>555</v>
      </c>
    </row>
    <row r="26" spans="1:74" s="428" customFormat="1" x14ac:dyDescent="0.25">
      <c r="A26" s="345" t="s">
        <v>7765</v>
      </c>
      <c r="B26" s="373"/>
      <c r="C26" s="719">
        <v>36780</v>
      </c>
      <c r="D26" s="373"/>
      <c r="E26" s="346">
        <v>828.178</v>
      </c>
      <c r="F26" s="373"/>
      <c r="G26" s="347">
        <v>59.066499999999998</v>
      </c>
      <c r="H26" s="374"/>
      <c r="I26" s="348">
        <v>12.49</v>
      </c>
      <c r="J26" s="348">
        <v>7.48</v>
      </c>
      <c r="K26" s="348">
        <v>6.26</v>
      </c>
      <c r="L26" s="348">
        <v>6.51</v>
      </c>
      <c r="M26" s="362"/>
      <c r="N26" s="350">
        <v>17.8643</v>
      </c>
      <c r="O26" s="348">
        <v>17.8643</v>
      </c>
      <c r="P26" s="348">
        <v>-9.1295999999999999</v>
      </c>
      <c r="Q26" s="348">
        <v>5.5867000000000004</v>
      </c>
      <c r="R26" s="348">
        <v>11.5299</v>
      </c>
      <c r="S26" s="348">
        <v>3.0897999999999999</v>
      </c>
      <c r="T26" s="348">
        <v>1.5707</v>
      </c>
      <c r="U26" s="354">
        <v>1.0817000000000001</v>
      </c>
      <c r="V26" s="348">
        <v>1.2986</v>
      </c>
      <c r="W26" s="348">
        <v>6.0396999999999998</v>
      </c>
      <c r="X26" s="348">
        <v>6.0073999999999996</v>
      </c>
      <c r="Y26" s="375">
        <v>4.7823000000000002</v>
      </c>
      <c r="Z26" s="348">
        <v>5.6318999999999999</v>
      </c>
      <c r="AA26" s="348">
        <v>18.553899999999999</v>
      </c>
      <c r="AB26" s="348">
        <v>1.0503</v>
      </c>
      <c r="AC26" s="348">
        <v>2.2294</v>
      </c>
      <c r="AD26" s="348">
        <v>1.5823</v>
      </c>
      <c r="AE26" s="348">
        <v>18.553899999999999</v>
      </c>
      <c r="AF26" s="348">
        <v>7.1722000000000001</v>
      </c>
      <c r="AG26" s="569"/>
      <c r="AH26" s="346">
        <v>1</v>
      </c>
      <c r="AI26" s="346">
        <v>1</v>
      </c>
      <c r="AJ26" s="346">
        <v>6</v>
      </c>
      <c r="AK26" s="346">
        <v>6</v>
      </c>
      <c r="AL26" s="346">
        <v>7</v>
      </c>
      <c r="AM26" s="346">
        <v>5</v>
      </c>
      <c r="AN26" s="346">
        <v>5</v>
      </c>
      <c r="AO26" s="572">
        <v>7</v>
      </c>
      <c r="AP26" s="346">
        <v>7</v>
      </c>
      <c r="AQ26" s="346">
        <v>4</v>
      </c>
      <c r="AR26" s="346">
        <v>3</v>
      </c>
      <c r="AS26" s="346">
        <v>7</v>
      </c>
      <c r="AT26" s="346">
        <v>7</v>
      </c>
      <c r="AU26" s="346">
        <v>2</v>
      </c>
      <c r="AV26" s="346">
        <v>7</v>
      </c>
      <c r="AW26" s="346">
        <v>8</v>
      </c>
      <c r="AX26" s="346">
        <v>8</v>
      </c>
      <c r="AY26" s="346">
        <v>2</v>
      </c>
      <c r="AZ26" s="584"/>
      <c r="BA26" s="467">
        <v>68.099999999999994</v>
      </c>
      <c r="BB26" s="348">
        <v>27.96</v>
      </c>
      <c r="BC26" s="348" t="s">
        <v>430</v>
      </c>
      <c r="BD26" s="348" t="s">
        <v>430</v>
      </c>
      <c r="BE26" s="375" t="s">
        <v>430</v>
      </c>
      <c r="BF26" s="375">
        <v>3.94</v>
      </c>
      <c r="BG26" s="374"/>
      <c r="BH26" s="594">
        <v>3.4</v>
      </c>
      <c r="BI26" s="348">
        <v>8.85</v>
      </c>
      <c r="BJ26" s="348" t="s">
        <v>430</v>
      </c>
      <c r="BK26" s="348">
        <v>19.100000000000001</v>
      </c>
      <c r="BL26" s="348" t="s">
        <v>430</v>
      </c>
      <c r="BM26" s="375">
        <v>68.099999999999994</v>
      </c>
      <c r="BN26" s="375" t="s">
        <v>430</v>
      </c>
      <c r="BO26" s="375" t="s">
        <v>430</v>
      </c>
      <c r="BP26" s="375" t="s">
        <v>430</v>
      </c>
      <c r="BQ26" s="375">
        <v>0.54</v>
      </c>
      <c r="BR26" s="466"/>
      <c r="BS26" s="373">
        <v>1.82553677</v>
      </c>
      <c r="BT26" s="354" t="s">
        <v>430</v>
      </c>
      <c r="BU26" s="430"/>
      <c r="BV26" s="374" t="s">
        <v>555</v>
      </c>
    </row>
    <row r="27" spans="1:74" s="428" customFormat="1" x14ac:dyDescent="0.25">
      <c r="A27" s="345" t="s">
        <v>7766</v>
      </c>
      <c r="B27" s="373"/>
      <c r="C27" s="719">
        <v>36721</v>
      </c>
      <c r="D27" s="373"/>
      <c r="E27" s="346">
        <v>427.44099999999997</v>
      </c>
      <c r="F27" s="373"/>
      <c r="G27" s="347">
        <v>66.25</v>
      </c>
      <c r="H27" s="374"/>
      <c r="I27" s="348">
        <v>13.04</v>
      </c>
      <c r="J27" s="348">
        <v>7.61</v>
      </c>
      <c r="K27" s="348">
        <v>5.17</v>
      </c>
      <c r="L27" s="348">
        <v>5.42</v>
      </c>
      <c r="M27" s="362"/>
      <c r="N27" s="350">
        <v>16.0168</v>
      </c>
      <c r="O27" s="348">
        <v>16.0168</v>
      </c>
      <c r="P27" s="348">
        <v>-14.199199999999999</v>
      </c>
      <c r="Q27" s="348">
        <v>2.7654999999999998</v>
      </c>
      <c r="R27" s="348">
        <v>14.455399999999999</v>
      </c>
      <c r="S27" s="348">
        <v>6.9823000000000004</v>
      </c>
      <c r="T27" s="348">
        <v>3.6920999999999999</v>
      </c>
      <c r="U27" s="354">
        <v>2.7863000000000002</v>
      </c>
      <c r="V27" s="348">
        <v>2.0169999999999999</v>
      </c>
      <c r="W27" s="348">
        <v>5.6475</v>
      </c>
      <c r="X27" s="348">
        <v>5.4314</v>
      </c>
      <c r="Y27" s="375">
        <v>4.4268999999999998</v>
      </c>
      <c r="Z27" s="348">
        <v>6.2610999999999999</v>
      </c>
      <c r="AA27" s="348">
        <v>18.814900000000002</v>
      </c>
      <c r="AB27" s="348">
        <v>4.8627000000000002</v>
      </c>
      <c r="AC27" s="348">
        <v>4.4024000000000001</v>
      </c>
      <c r="AD27" s="348">
        <v>3.3311999999999999</v>
      </c>
      <c r="AE27" s="348">
        <v>18.814900000000002</v>
      </c>
      <c r="AF27" s="348">
        <v>7.6032999999999999</v>
      </c>
      <c r="AG27" s="569"/>
      <c r="AH27" s="346">
        <v>2</v>
      </c>
      <c r="AI27" s="346">
        <v>2</v>
      </c>
      <c r="AJ27" s="346">
        <v>9</v>
      </c>
      <c r="AK27" s="346">
        <v>9</v>
      </c>
      <c r="AL27" s="346">
        <v>1</v>
      </c>
      <c r="AM27" s="346">
        <v>1</v>
      </c>
      <c r="AN27" s="346">
        <v>1</v>
      </c>
      <c r="AO27" s="572">
        <v>1</v>
      </c>
      <c r="AP27" s="346">
        <v>3</v>
      </c>
      <c r="AQ27" s="346">
        <v>9</v>
      </c>
      <c r="AR27" s="346">
        <v>9</v>
      </c>
      <c r="AS27" s="346">
        <v>9</v>
      </c>
      <c r="AT27" s="346">
        <v>5</v>
      </c>
      <c r="AU27" s="346">
        <v>1</v>
      </c>
      <c r="AV27" s="346">
        <v>1</v>
      </c>
      <c r="AW27" s="346">
        <v>1</v>
      </c>
      <c r="AX27" s="346">
        <v>1</v>
      </c>
      <c r="AY27" s="346">
        <v>1</v>
      </c>
      <c r="AZ27" s="584"/>
      <c r="BA27" s="467">
        <v>33.270000000000003</v>
      </c>
      <c r="BB27" s="348">
        <v>62.35</v>
      </c>
      <c r="BC27" s="348" t="s">
        <v>430</v>
      </c>
      <c r="BD27" s="348" t="s">
        <v>430</v>
      </c>
      <c r="BE27" s="375" t="s">
        <v>430</v>
      </c>
      <c r="BF27" s="375">
        <v>4.38</v>
      </c>
      <c r="BG27" s="374"/>
      <c r="BH27" s="594">
        <v>4.3499999999999996</v>
      </c>
      <c r="BI27" s="348" t="s">
        <v>430</v>
      </c>
      <c r="BJ27" s="348" t="s">
        <v>430</v>
      </c>
      <c r="BK27" s="348">
        <v>62.35</v>
      </c>
      <c r="BL27" s="348" t="s">
        <v>430</v>
      </c>
      <c r="BM27" s="375">
        <v>33.270000000000003</v>
      </c>
      <c r="BN27" s="375" t="s">
        <v>430</v>
      </c>
      <c r="BO27" s="375" t="s">
        <v>430</v>
      </c>
      <c r="BP27" s="375" t="s">
        <v>430</v>
      </c>
      <c r="BQ27" s="375" t="s">
        <v>430</v>
      </c>
      <c r="BR27" s="466"/>
      <c r="BS27" s="373">
        <v>7.7571314007757097</v>
      </c>
      <c r="BT27" s="354">
        <v>9.3239740509323994</v>
      </c>
      <c r="BU27" s="430"/>
      <c r="BV27" s="374" t="s">
        <v>908</v>
      </c>
    </row>
    <row r="28" spans="1:74" s="428" customFormat="1" x14ac:dyDescent="0.25">
      <c r="A28" s="345" t="s">
        <v>7767</v>
      </c>
      <c r="B28" s="373"/>
      <c r="C28" s="719">
        <v>35796</v>
      </c>
      <c r="D28" s="373"/>
      <c r="E28" s="346">
        <v>368.173</v>
      </c>
      <c r="F28" s="373"/>
      <c r="G28" s="347">
        <v>90.818899999999999</v>
      </c>
      <c r="H28" s="374"/>
      <c r="I28" s="348">
        <v>11.74</v>
      </c>
      <c r="J28" s="348">
        <v>7.44</v>
      </c>
      <c r="K28" s="348">
        <v>6.38</v>
      </c>
      <c r="L28" s="348">
        <v>6.66</v>
      </c>
      <c r="M28" s="362"/>
      <c r="N28" s="350">
        <v>8.3384</v>
      </c>
      <c r="O28" s="348">
        <v>8.3384</v>
      </c>
      <c r="P28" s="348">
        <v>-8.1286000000000005</v>
      </c>
      <c r="Q28" s="348">
        <v>8.9817</v>
      </c>
      <c r="R28" s="348">
        <v>11.5151</v>
      </c>
      <c r="S28" s="348">
        <v>3.0083000000000002</v>
      </c>
      <c r="T28" s="348">
        <v>1.3346</v>
      </c>
      <c r="U28" s="354">
        <v>1.0255000000000001</v>
      </c>
      <c r="V28" s="348">
        <v>1.1184000000000001</v>
      </c>
      <c r="W28" s="348">
        <v>5.6797000000000004</v>
      </c>
      <c r="X28" s="348">
        <v>5.7253999999999996</v>
      </c>
      <c r="Y28" s="375">
        <v>5.0548000000000002</v>
      </c>
      <c r="Z28" s="348">
        <v>6.4824999999999999</v>
      </c>
      <c r="AA28" s="348">
        <v>13.7258</v>
      </c>
      <c r="AB28" s="348">
        <v>1.1739999999999999</v>
      </c>
      <c r="AC28" s="348">
        <v>2.5625</v>
      </c>
      <c r="AD28" s="348">
        <v>1.6981999999999999</v>
      </c>
      <c r="AE28" s="348">
        <v>13.7258</v>
      </c>
      <c r="AF28" s="348">
        <v>8.0969999999999995</v>
      </c>
      <c r="AG28" s="569"/>
      <c r="AH28" s="346">
        <v>7</v>
      </c>
      <c r="AI28" s="346">
        <v>7</v>
      </c>
      <c r="AJ28" s="346">
        <v>4</v>
      </c>
      <c r="AK28" s="346">
        <v>1</v>
      </c>
      <c r="AL28" s="346">
        <v>8</v>
      </c>
      <c r="AM28" s="346">
        <v>6</v>
      </c>
      <c r="AN28" s="346">
        <v>7</v>
      </c>
      <c r="AO28" s="572">
        <v>8</v>
      </c>
      <c r="AP28" s="346">
        <v>8</v>
      </c>
      <c r="AQ28" s="346">
        <v>8</v>
      </c>
      <c r="AR28" s="346">
        <v>6</v>
      </c>
      <c r="AS28" s="346">
        <v>6</v>
      </c>
      <c r="AT28" s="346">
        <v>4</v>
      </c>
      <c r="AU28" s="346">
        <v>8</v>
      </c>
      <c r="AV28" s="346">
        <v>6</v>
      </c>
      <c r="AW28" s="346">
        <v>4</v>
      </c>
      <c r="AX28" s="346">
        <v>6</v>
      </c>
      <c r="AY28" s="346">
        <v>8</v>
      </c>
      <c r="AZ28" s="584"/>
      <c r="BA28" s="467">
        <v>80.7</v>
      </c>
      <c r="BB28" s="348">
        <v>15.19</v>
      </c>
      <c r="BC28" s="348" t="s">
        <v>430</v>
      </c>
      <c r="BD28" s="348" t="s">
        <v>430</v>
      </c>
      <c r="BE28" s="375">
        <v>0.33</v>
      </c>
      <c r="BF28" s="375">
        <v>3.78</v>
      </c>
      <c r="BG28" s="374"/>
      <c r="BH28" s="594">
        <v>3.62</v>
      </c>
      <c r="BI28" s="348" t="s">
        <v>430</v>
      </c>
      <c r="BJ28" s="348" t="s">
        <v>430</v>
      </c>
      <c r="BK28" s="348">
        <v>15.19</v>
      </c>
      <c r="BL28" s="348" t="s">
        <v>430</v>
      </c>
      <c r="BM28" s="375">
        <v>80.7</v>
      </c>
      <c r="BN28" s="375" t="s">
        <v>430</v>
      </c>
      <c r="BO28" s="375" t="s">
        <v>430</v>
      </c>
      <c r="BP28" s="375" t="s">
        <v>430</v>
      </c>
      <c r="BQ28" s="375">
        <v>0.33</v>
      </c>
      <c r="BR28" s="466"/>
      <c r="BS28" s="373" t="s">
        <v>430</v>
      </c>
      <c r="BT28" s="354" t="s">
        <v>430</v>
      </c>
      <c r="BU28" s="430"/>
      <c r="BV28" s="374" t="s">
        <v>7758</v>
      </c>
    </row>
    <row r="29" spans="1:74" s="428" customFormat="1" x14ac:dyDescent="0.25">
      <c r="A29" s="345" t="s">
        <v>7768</v>
      </c>
      <c r="B29" s="373"/>
      <c r="C29" s="719">
        <v>35919</v>
      </c>
      <c r="D29" s="373"/>
      <c r="E29" s="346">
        <v>300.60399999999998</v>
      </c>
      <c r="F29" s="373"/>
      <c r="G29" s="347">
        <v>74.617800000000003</v>
      </c>
      <c r="H29" s="374"/>
      <c r="I29" s="348">
        <v>7.86</v>
      </c>
      <c r="J29" s="348">
        <v>8.01</v>
      </c>
      <c r="K29" s="348">
        <v>4.57</v>
      </c>
      <c r="L29" s="348">
        <v>4.76</v>
      </c>
      <c r="M29" s="362"/>
      <c r="N29" s="350">
        <v>7.8642000000000003</v>
      </c>
      <c r="O29" s="348">
        <v>7.8642000000000003</v>
      </c>
      <c r="P29" s="348">
        <v>-3.4777</v>
      </c>
      <c r="Q29" s="348">
        <v>8.8065999999999995</v>
      </c>
      <c r="R29" s="348">
        <v>11.679399999999999</v>
      </c>
      <c r="S29" s="348">
        <v>3.2835999999999999</v>
      </c>
      <c r="T29" s="348">
        <v>1.405</v>
      </c>
      <c r="U29" s="354">
        <v>1.4676</v>
      </c>
      <c r="V29" s="348">
        <v>1.6347</v>
      </c>
      <c r="W29" s="348">
        <v>6.1398999999999999</v>
      </c>
      <c r="X29" s="348">
        <v>5.8848000000000003</v>
      </c>
      <c r="Y29" s="375">
        <v>8.0190000000000001</v>
      </c>
      <c r="Z29" s="348">
        <v>5.3136000000000001</v>
      </c>
      <c r="AA29" s="348">
        <v>13.9384</v>
      </c>
      <c r="AB29" s="348">
        <v>1.2412000000000001</v>
      </c>
      <c r="AC29" s="348">
        <v>2.4451999999999998</v>
      </c>
      <c r="AD29" s="348">
        <v>1.9019999999999999</v>
      </c>
      <c r="AE29" s="348">
        <v>13.9384</v>
      </c>
      <c r="AF29" s="348">
        <v>7.4417</v>
      </c>
      <c r="AG29" s="569"/>
      <c r="AH29" s="346">
        <v>8</v>
      </c>
      <c r="AI29" s="346">
        <v>8</v>
      </c>
      <c r="AJ29" s="346">
        <v>1</v>
      </c>
      <c r="AK29" s="346">
        <v>2</v>
      </c>
      <c r="AL29" s="346">
        <v>6</v>
      </c>
      <c r="AM29" s="346">
        <v>4</v>
      </c>
      <c r="AN29" s="346">
        <v>6</v>
      </c>
      <c r="AO29" s="572">
        <v>5</v>
      </c>
      <c r="AP29" s="346">
        <v>5</v>
      </c>
      <c r="AQ29" s="346">
        <v>3</v>
      </c>
      <c r="AR29" s="346">
        <v>5</v>
      </c>
      <c r="AS29" s="346">
        <v>1</v>
      </c>
      <c r="AT29" s="346">
        <v>9</v>
      </c>
      <c r="AU29" s="346">
        <v>7</v>
      </c>
      <c r="AV29" s="346">
        <v>5</v>
      </c>
      <c r="AW29" s="346">
        <v>6</v>
      </c>
      <c r="AX29" s="346">
        <v>5</v>
      </c>
      <c r="AY29" s="346">
        <v>7</v>
      </c>
      <c r="AZ29" s="584"/>
      <c r="BA29" s="467">
        <v>42.97</v>
      </c>
      <c r="BB29" s="348">
        <v>31.18</v>
      </c>
      <c r="BC29" s="348">
        <v>17.59</v>
      </c>
      <c r="BD29" s="348">
        <v>5.01</v>
      </c>
      <c r="BE29" s="375" t="s">
        <v>430</v>
      </c>
      <c r="BF29" s="375">
        <v>3.25</v>
      </c>
      <c r="BG29" s="374"/>
      <c r="BH29" s="594">
        <v>3.25</v>
      </c>
      <c r="BI29" s="348">
        <v>7.83</v>
      </c>
      <c r="BJ29" s="348" t="s">
        <v>430</v>
      </c>
      <c r="BK29" s="348">
        <v>45.94</v>
      </c>
      <c r="BL29" s="348" t="s">
        <v>430</v>
      </c>
      <c r="BM29" s="375">
        <v>42.97</v>
      </c>
      <c r="BN29" s="375" t="s">
        <v>430</v>
      </c>
      <c r="BO29" s="375" t="s">
        <v>430</v>
      </c>
      <c r="BP29" s="375" t="s">
        <v>430</v>
      </c>
      <c r="BQ29" s="375" t="s">
        <v>430</v>
      </c>
      <c r="BR29" s="466"/>
      <c r="BS29" s="373">
        <v>8.3344172483331196</v>
      </c>
      <c r="BT29" s="354">
        <v>8.2575095083484999</v>
      </c>
      <c r="BU29" s="430"/>
      <c r="BV29" s="374" t="s">
        <v>555</v>
      </c>
    </row>
    <row r="30" spans="1:74" s="428" customFormat="1" x14ac:dyDescent="0.25">
      <c r="A30" s="345" t="s">
        <v>7769</v>
      </c>
      <c r="B30" s="373"/>
      <c r="C30" s="719">
        <v>37600</v>
      </c>
      <c r="D30" s="373"/>
      <c r="E30" s="346">
        <v>48.116</v>
      </c>
      <c r="F30" s="373"/>
      <c r="G30" s="347">
        <v>42.887799999999999</v>
      </c>
      <c r="H30" s="374"/>
      <c r="I30" s="348">
        <v>9.59</v>
      </c>
      <c r="J30" s="348">
        <v>7.6</v>
      </c>
      <c r="K30" s="348">
        <v>5.08</v>
      </c>
      <c r="L30" s="348">
        <v>5.32</v>
      </c>
      <c r="M30" s="362"/>
      <c r="N30" s="350">
        <v>15.9641</v>
      </c>
      <c r="O30" s="348">
        <v>15.9641</v>
      </c>
      <c r="P30" s="348">
        <v>-10.434900000000001</v>
      </c>
      <c r="Q30" s="348">
        <v>6.0076999999999998</v>
      </c>
      <c r="R30" s="348">
        <v>12.4879</v>
      </c>
      <c r="S30" s="348">
        <v>4.1218000000000004</v>
      </c>
      <c r="T30" s="348">
        <v>1.6953</v>
      </c>
      <c r="U30" s="354">
        <v>1.7382</v>
      </c>
      <c r="V30" s="348">
        <v>1.7054</v>
      </c>
      <c r="W30" s="348">
        <v>5.8722000000000003</v>
      </c>
      <c r="X30" s="348">
        <v>5.5011999999999999</v>
      </c>
      <c r="Y30" s="375">
        <v>4.4333</v>
      </c>
      <c r="Z30" s="348">
        <v>5.4842000000000004</v>
      </c>
      <c r="AA30" s="348">
        <v>13.5046</v>
      </c>
      <c r="AB30" s="348">
        <v>1.9109</v>
      </c>
      <c r="AC30" s="348">
        <v>2.5289999999999999</v>
      </c>
      <c r="AD30" s="348">
        <v>2.1187999999999998</v>
      </c>
      <c r="AE30" s="348">
        <v>13.5046</v>
      </c>
      <c r="AF30" s="348">
        <v>6.4214000000000002</v>
      </c>
      <c r="AG30" s="569"/>
      <c r="AH30" s="346">
        <v>3</v>
      </c>
      <c r="AI30" s="346">
        <v>3</v>
      </c>
      <c r="AJ30" s="346">
        <v>7</v>
      </c>
      <c r="AK30" s="346">
        <v>4</v>
      </c>
      <c r="AL30" s="346">
        <v>5</v>
      </c>
      <c r="AM30" s="346">
        <v>2</v>
      </c>
      <c r="AN30" s="346">
        <v>4</v>
      </c>
      <c r="AO30" s="572">
        <v>4</v>
      </c>
      <c r="AP30" s="346">
        <v>4</v>
      </c>
      <c r="AQ30" s="346">
        <v>5</v>
      </c>
      <c r="AR30" s="346">
        <v>8</v>
      </c>
      <c r="AS30" s="346">
        <v>8</v>
      </c>
      <c r="AT30" s="346">
        <v>8</v>
      </c>
      <c r="AU30" s="346">
        <v>9</v>
      </c>
      <c r="AV30" s="346">
        <v>3</v>
      </c>
      <c r="AW30" s="346">
        <v>5</v>
      </c>
      <c r="AX30" s="346">
        <v>4</v>
      </c>
      <c r="AY30" s="346">
        <v>9</v>
      </c>
      <c r="AZ30" s="584"/>
      <c r="BA30" s="467">
        <v>51.12</v>
      </c>
      <c r="BB30" s="348">
        <v>45.61</v>
      </c>
      <c r="BC30" s="348" t="s">
        <v>430</v>
      </c>
      <c r="BD30" s="348" t="s">
        <v>430</v>
      </c>
      <c r="BE30" s="375" t="s">
        <v>430</v>
      </c>
      <c r="BF30" s="375">
        <v>3.28</v>
      </c>
      <c r="BG30" s="374"/>
      <c r="BH30" s="594">
        <v>3.28</v>
      </c>
      <c r="BI30" s="348">
        <v>5.76</v>
      </c>
      <c r="BJ30" s="348" t="s">
        <v>430</v>
      </c>
      <c r="BK30" s="348">
        <v>39.85</v>
      </c>
      <c r="BL30" s="348" t="s">
        <v>430</v>
      </c>
      <c r="BM30" s="375">
        <v>51.12</v>
      </c>
      <c r="BN30" s="375" t="s">
        <v>430</v>
      </c>
      <c r="BO30" s="375" t="s">
        <v>430</v>
      </c>
      <c r="BP30" s="375" t="s">
        <v>430</v>
      </c>
      <c r="BQ30" s="375" t="s">
        <v>430</v>
      </c>
      <c r="BR30" s="466"/>
      <c r="BS30" s="373" t="s">
        <v>430</v>
      </c>
      <c r="BT30" s="354" t="s">
        <v>430</v>
      </c>
      <c r="BU30" s="430"/>
      <c r="BV30" s="374" t="s">
        <v>555</v>
      </c>
    </row>
    <row r="31" spans="1:74" x14ac:dyDescent="0.25">
      <c r="A31" s="318" t="s">
        <v>93</v>
      </c>
      <c r="B31" s="43"/>
      <c r="C31" s="720"/>
      <c r="D31" s="43"/>
      <c r="E31" s="51"/>
      <c r="F31" s="43"/>
      <c r="G31" s="55"/>
      <c r="H31" s="66"/>
      <c r="I31" s="59"/>
      <c r="J31" s="59"/>
      <c r="K31" s="59"/>
      <c r="L31" s="59"/>
      <c r="M31" s="258"/>
      <c r="N31" s="70">
        <v>12.4229</v>
      </c>
      <c r="O31" s="59">
        <v>12.4229</v>
      </c>
      <c r="P31" s="59">
        <v>-8.5214999999999996</v>
      </c>
      <c r="Q31" s="59">
        <v>6.0872000000000002</v>
      </c>
      <c r="R31" s="59">
        <v>12.6091</v>
      </c>
      <c r="S31" s="59">
        <v>3.5068000000000001</v>
      </c>
      <c r="T31" s="59">
        <v>1.7264999999999999</v>
      </c>
      <c r="U31" s="88">
        <v>1.5456000000000001</v>
      </c>
      <c r="V31" s="59">
        <v>1.7182999999999999</v>
      </c>
      <c r="W31" s="59">
        <v>6.0144000000000002</v>
      </c>
      <c r="X31" s="59">
        <v>5.9039000000000001</v>
      </c>
      <c r="Y31" s="276">
        <v>5.3830999999999998</v>
      </c>
      <c r="Z31" s="59">
        <v>6.2367999999999997</v>
      </c>
      <c r="AA31" s="59">
        <v>15.6219</v>
      </c>
      <c r="AB31" s="59">
        <v>1.6432</v>
      </c>
      <c r="AC31" s="59">
        <v>2.7261000000000002</v>
      </c>
      <c r="AD31" s="59">
        <v>2.0861000000000001</v>
      </c>
      <c r="AE31" s="59">
        <v>15.6219</v>
      </c>
      <c r="AF31" s="59">
        <v>7.6961000000000004</v>
      </c>
      <c r="AG31" s="553"/>
      <c r="AH31" s="51">
        <v>9</v>
      </c>
      <c r="AI31" s="51">
        <v>9</v>
      </c>
      <c r="AJ31" s="51">
        <v>9</v>
      </c>
      <c r="AK31" s="51">
        <v>9</v>
      </c>
      <c r="AL31" s="51">
        <v>9</v>
      </c>
      <c r="AM31" s="51">
        <v>9</v>
      </c>
      <c r="AN31" s="51">
        <v>9</v>
      </c>
      <c r="AO31" s="560">
        <v>9</v>
      </c>
      <c r="AP31" s="51">
        <v>9</v>
      </c>
      <c r="AQ31" s="51">
        <v>9</v>
      </c>
      <c r="AR31" s="51">
        <v>9</v>
      </c>
      <c r="AS31" s="51">
        <v>9</v>
      </c>
      <c r="AT31" s="51">
        <v>9</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4" x14ac:dyDescent="0.25">
      <c r="A32" s="320" t="s">
        <v>94</v>
      </c>
      <c r="B32" s="44"/>
      <c r="C32" s="721"/>
      <c r="D32" s="44"/>
      <c r="E32" s="52"/>
      <c r="F32" s="44"/>
      <c r="G32" s="56"/>
      <c r="H32" s="67"/>
      <c r="I32" s="60"/>
      <c r="J32" s="60"/>
      <c r="K32" s="60"/>
      <c r="L32" s="60"/>
      <c r="M32" s="259"/>
      <c r="N32" s="71">
        <v>17.8643</v>
      </c>
      <c r="O32" s="60">
        <v>17.8643</v>
      </c>
      <c r="P32" s="60">
        <v>-3.4777</v>
      </c>
      <c r="Q32" s="60">
        <v>8.9817</v>
      </c>
      <c r="R32" s="60">
        <v>14.455399999999999</v>
      </c>
      <c r="S32" s="60">
        <v>6.9823000000000004</v>
      </c>
      <c r="T32" s="60">
        <v>3.6920999999999999</v>
      </c>
      <c r="U32" s="89">
        <v>2.7863000000000002</v>
      </c>
      <c r="V32" s="60">
        <v>2.681</v>
      </c>
      <c r="W32" s="60">
        <v>6.8384999999999998</v>
      </c>
      <c r="X32" s="60">
        <v>6.7854000000000001</v>
      </c>
      <c r="Y32" s="277">
        <v>8.0190000000000001</v>
      </c>
      <c r="Z32" s="60">
        <v>7.1725000000000003</v>
      </c>
      <c r="AA32" s="60">
        <v>18.814900000000002</v>
      </c>
      <c r="AB32" s="60">
        <v>4.8627000000000002</v>
      </c>
      <c r="AC32" s="60">
        <v>4.4024000000000001</v>
      </c>
      <c r="AD32" s="60">
        <v>3.3311999999999999</v>
      </c>
      <c r="AE32" s="60">
        <v>18.814900000000002</v>
      </c>
      <c r="AF32" s="60">
        <v>8.6777999999999995</v>
      </c>
      <c r="AG32" s="554"/>
      <c r="AH32" s="52"/>
      <c r="AI32" s="52"/>
      <c r="AJ32" s="52"/>
      <c r="AK32" s="52"/>
      <c r="AL32" s="52"/>
      <c r="AM32" s="52"/>
      <c r="AN32" s="52"/>
      <c r="AO32" s="561"/>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4" x14ac:dyDescent="0.25">
      <c r="A33" s="320" t="s">
        <v>95</v>
      </c>
      <c r="B33" s="44"/>
      <c r="C33" s="721"/>
      <c r="D33" s="44"/>
      <c r="E33" s="52"/>
      <c r="F33" s="44"/>
      <c r="G33" s="56"/>
      <c r="H33" s="67"/>
      <c r="I33" s="60"/>
      <c r="J33" s="60"/>
      <c r="K33" s="60"/>
      <c r="L33" s="60"/>
      <c r="M33" s="259"/>
      <c r="N33" s="71">
        <v>7.6527000000000003</v>
      </c>
      <c r="O33" s="60">
        <v>7.6527000000000003</v>
      </c>
      <c r="P33" s="60">
        <v>-14.199199999999999</v>
      </c>
      <c r="Q33" s="60">
        <v>2.7654999999999998</v>
      </c>
      <c r="R33" s="60">
        <v>11.3522</v>
      </c>
      <c r="S33" s="60">
        <v>2.0459000000000001</v>
      </c>
      <c r="T33" s="60">
        <v>0.57830000000000004</v>
      </c>
      <c r="U33" s="89">
        <v>0.66180000000000005</v>
      </c>
      <c r="V33" s="60">
        <v>1.0418000000000001</v>
      </c>
      <c r="W33" s="60">
        <v>5.6475</v>
      </c>
      <c r="X33" s="60">
        <v>5.4314</v>
      </c>
      <c r="Y33" s="277">
        <v>4.4268999999999998</v>
      </c>
      <c r="Z33" s="60">
        <v>5.3136000000000001</v>
      </c>
      <c r="AA33" s="60">
        <v>13.5046</v>
      </c>
      <c r="AB33" s="60">
        <v>0.2762</v>
      </c>
      <c r="AC33" s="60">
        <v>1.7847</v>
      </c>
      <c r="AD33" s="60">
        <v>1.4288000000000001</v>
      </c>
      <c r="AE33" s="60">
        <v>13.5046</v>
      </c>
      <c r="AF33" s="60">
        <v>6.4214000000000002</v>
      </c>
      <c r="AG33" s="554"/>
      <c r="AH33" s="52"/>
      <c r="AI33" s="52"/>
      <c r="AJ33" s="52"/>
      <c r="AK33" s="52"/>
      <c r="AL33" s="52"/>
      <c r="AM33" s="52"/>
      <c r="AN33" s="52"/>
      <c r="AO33" s="561"/>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4" x14ac:dyDescent="0.25">
      <c r="A34" s="321" t="s">
        <v>96</v>
      </c>
      <c r="B34" s="45"/>
      <c r="C34" s="722"/>
      <c r="D34" s="45"/>
      <c r="E34" s="53"/>
      <c r="F34" s="45"/>
      <c r="G34" s="57"/>
      <c r="H34" s="68"/>
      <c r="I34" s="61"/>
      <c r="J34" s="61"/>
      <c r="K34" s="61"/>
      <c r="L34" s="61"/>
      <c r="M34" s="262"/>
      <c r="N34" s="72">
        <v>13.4261</v>
      </c>
      <c r="O34" s="61">
        <v>13.4261</v>
      </c>
      <c r="P34" s="61">
        <v>-8.7152999999999992</v>
      </c>
      <c r="Q34" s="61">
        <v>5.7838000000000003</v>
      </c>
      <c r="R34" s="61">
        <v>12.4879</v>
      </c>
      <c r="S34" s="61">
        <v>3.0897999999999999</v>
      </c>
      <c r="T34" s="61">
        <v>1.5707</v>
      </c>
      <c r="U34" s="90">
        <v>1.4676</v>
      </c>
      <c r="V34" s="61">
        <v>1.6347</v>
      </c>
      <c r="W34" s="61">
        <v>5.8722000000000003</v>
      </c>
      <c r="X34" s="61">
        <v>5.8848000000000003</v>
      </c>
      <c r="Y34" s="279">
        <v>5.1656000000000004</v>
      </c>
      <c r="Z34" s="61">
        <v>6.2610999999999999</v>
      </c>
      <c r="AA34" s="61">
        <v>14.860799999999999</v>
      </c>
      <c r="AB34" s="61">
        <v>1.2412000000000001</v>
      </c>
      <c r="AC34" s="61">
        <v>2.5289999999999999</v>
      </c>
      <c r="AD34" s="61">
        <v>1.9019999999999999</v>
      </c>
      <c r="AE34" s="61">
        <v>14.860799999999999</v>
      </c>
      <c r="AF34" s="61">
        <v>7.6032999999999999</v>
      </c>
      <c r="AG34" s="556"/>
      <c r="AH34" s="53"/>
      <c r="AI34" s="53"/>
      <c r="AJ34" s="53"/>
      <c r="AK34" s="53"/>
      <c r="AL34" s="53"/>
      <c r="AM34" s="53"/>
      <c r="AN34" s="53"/>
      <c r="AO34" s="563"/>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4" ht="14.5" x14ac:dyDescent="0.25">
      <c r="A35" s="323" t="s">
        <v>259</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564"/>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4" s="428" customFormat="1" x14ac:dyDescent="0.25">
      <c r="A36" s="345" t="s">
        <v>7770</v>
      </c>
      <c r="B36" s="373"/>
      <c r="C36" s="719">
        <v>41275</v>
      </c>
      <c r="D36" s="373"/>
      <c r="E36" s="346">
        <v>187.941</v>
      </c>
      <c r="F36" s="373"/>
      <c r="G36" s="347">
        <v>80.205699999999993</v>
      </c>
      <c r="H36" s="374"/>
      <c r="I36" s="348">
        <v>10.72</v>
      </c>
      <c r="J36" s="348">
        <v>7.37</v>
      </c>
      <c r="K36" s="348">
        <v>5.37</v>
      </c>
      <c r="L36" s="348">
        <v>5.6</v>
      </c>
      <c r="M36" s="362"/>
      <c r="N36" s="350">
        <v>18.2913</v>
      </c>
      <c r="O36" s="348">
        <v>18.2913</v>
      </c>
      <c r="P36" s="348">
        <v>-4.7675000000000001</v>
      </c>
      <c r="Q36" s="348">
        <v>8.4364000000000008</v>
      </c>
      <c r="R36" s="348">
        <v>12.9777</v>
      </c>
      <c r="S36" s="348">
        <v>3.8816999999999999</v>
      </c>
      <c r="T36" s="348">
        <v>2.9887000000000001</v>
      </c>
      <c r="U36" s="354">
        <v>2.5703999999999998</v>
      </c>
      <c r="V36" s="348">
        <v>3.3140999999999998</v>
      </c>
      <c r="W36" s="348">
        <v>7.6073000000000004</v>
      </c>
      <c r="X36" s="348">
        <v>7.3192000000000004</v>
      </c>
      <c r="Y36" s="375">
        <v>6.0433000000000003</v>
      </c>
      <c r="Z36" s="348">
        <v>6.8112000000000004</v>
      </c>
      <c r="AA36" s="348">
        <v>17.003699999999998</v>
      </c>
      <c r="AB36" s="348">
        <v>2.7221000000000002</v>
      </c>
      <c r="AC36" s="348">
        <v>4.0307000000000004</v>
      </c>
      <c r="AD36" s="348">
        <v>2.8222999999999998</v>
      </c>
      <c r="AE36" s="348">
        <v>17.003699999999998</v>
      </c>
      <c r="AF36" s="348">
        <v>7.0758999999999999</v>
      </c>
      <c r="AG36" s="569"/>
      <c r="AH36" s="346">
        <v>1</v>
      </c>
      <c r="AI36" s="346">
        <v>1</v>
      </c>
      <c r="AJ36" s="346">
        <v>2</v>
      </c>
      <c r="AK36" s="346">
        <v>1</v>
      </c>
      <c r="AL36" s="346">
        <v>1</v>
      </c>
      <c r="AM36" s="346">
        <v>1</v>
      </c>
      <c r="AN36" s="346">
        <v>1</v>
      </c>
      <c r="AO36" s="572">
        <v>2</v>
      </c>
      <c r="AP36" s="346">
        <v>1</v>
      </c>
      <c r="AQ36" s="346">
        <v>1</v>
      </c>
      <c r="AR36" s="346">
        <v>1</v>
      </c>
      <c r="AS36" s="346">
        <v>1</v>
      </c>
      <c r="AT36" s="346">
        <v>2</v>
      </c>
      <c r="AU36" s="346">
        <v>1</v>
      </c>
      <c r="AV36" s="346">
        <v>1</v>
      </c>
      <c r="AW36" s="346">
        <v>1</v>
      </c>
      <c r="AX36" s="346">
        <v>2</v>
      </c>
      <c r="AY36" s="346">
        <v>1</v>
      </c>
      <c r="AZ36" s="584"/>
      <c r="BA36" s="467">
        <v>58.84</v>
      </c>
      <c r="BB36" s="348">
        <v>35.97</v>
      </c>
      <c r="BC36" s="348" t="s">
        <v>430</v>
      </c>
      <c r="BD36" s="348" t="s">
        <v>430</v>
      </c>
      <c r="BE36" s="375" t="s">
        <v>430</v>
      </c>
      <c r="BF36" s="375">
        <v>5.19</v>
      </c>
      <c r="BG36" s="374"/>
      <c r="BH36" s="594">
        <v>5.19</v>
      </c>
      <c r="BI36" s="348">
        <v>7.53</v>
      </c>
      <c r="BJ36" s="348" t="s">
        <v>430</v>
      </c>
      <c r="BK36" s="348">
        <v>28.44</v>
      </c>
      <c r="BL36" s="348" t="s">
        <v>430</v>
      </c>
      <c r="BM36" s="375">
        <v>58.84</v>
      </c>
      <c r="BN36" s="375" t="s">
        <v>430</v>
      </c>
      <c r="BO36" s="375" t="s">
        <v>430</v>
      </c>
      <c r="BP36" s="375" t="s">
        <v>430</v>
      </c>
      <c r="BQ36" s="375" t="s">
        <v>430</v>
      </c>
      <c r="BR36" s="466"/>
      <c r="BS36" s="373" t="s">
        <v>430</v>
      </c>
      <c r="BT36" s="354" t="s">
        <v>430</v>
      </c>
      <c r="BU36" s="430"/>
      <c r="BV36" s="374" t="s">
        <v>4597</v>
      </c>
    </row>
    <row r="37" spans="1:74" s="428" customFormat="1" x14ac:dyDescent="0.25">
      <c r="A37" s="345" t="s">
        <v>7771</v>
      </c>
      <c r="B37" s="373"/>
      <c r="C37" s="719">
        <v>41276</v>
      </c>
      <c r="D37" s="373"/>
      <c r="E37" s="346">
        <v>112.79300000000001</v>
      </c>
      <c r="F37" s="373"/>
      <c r="G37" s="347">
        <v>63.383000000000003</v>
      </c>
      <c r="H37" s="374"/>
      <c r="I37" s="348">
        <v>10.09</v>
      </c>
      <c r="J37" s="348">
        <v>6.95</v>
      </c>
      <c r="K37" s="348">
        <v>4.1500000000000004</v>
      </c>
      <c r="L37" s="348">
        <v>4.34</v>
      </c>
      <c r="M37" s="362"/>
      <c r="N37" s="350">
        <v>15.491300000000001</v>
      </c>
      <c r="O37" s="348">
        <v>15.491300000000001</v>
      </c>
      <c r="P37" s="348">
        <v>-2.6804999999999999</v>
      </c>
      <c r="Q37" s="348">
        <v>5.7012</v>
      </c>
      <c r="R37" s="348">
        <v>7.8654000000000002</v>
      </c>
      <c r="S37" s="348">
        <v>3.6118000000000001</v>
      </c>
      <c r="T37" s="348">
        <v>1.9807999999999999</v>
      </c>
      <c r="U37" s="354">
        <v>2.0928</v>
      </c>
      <c r="V37" s="348">
        <v>2.0697999999999999</v>
      </c>
      <c r="W37" s="348">
        <v>6.3853</v>
      </c>
      <c r="X37" s="348">
        <v>6.1923000000000004</v>
      </c>
      <c r="Y37" s="375">
        <v>5.4263000000000003</v>
      </c>
      <c r="Z37" s="348">
        <v>7.0427999999999997</v>
      </c>
      <c r="AA37" s="348">
        <v>10.638400000000001</v>
      </c>
      <c r="AB37" s="348">
        <v>2.4055</v>
      </c>
      <c r="AC37" s="348">
        <v>2.5912999999999999</v>
      </c>
      <c r="AD37" s="348">
        <v>2.4655</v>
      </c>
      <c r="AE37" s="348">
        <v>10.638400000000001</v>
      </c>
      <c r="AF37" s="348">
        <v>7.5064000000000002</v>
      </c>
      <c r="AG37" s="569"/>
      <c r="AH37" s="346">
        <v>2</v>
      </c>
      <c r="AI37" s="346">
        <v>2</v>
      </c>
      <c r="AJ37" s="346">
        <v>1</v>
      </c>
      <c r="AK37" s="346">
        <v>3</v>
      </c>
      <c r="AL37" s="346">
        <v>4</v>
      </c>
      <c r="AM37" s="346">
        <v>2</v>
      </c>
      <c r="AN37" s="346">
        <v>4</v>
      </c>
      <c r="AO37" s="572">
        <v>4</v>
      </c>
      <c r="AP37" s="346">
        <v>4</v>
      </c>
      <c r="AQ37" s="346">
        <v>3</v>
      </c>
      <c r="AR37" s="346">
        <v>3</v>
      </c>
      <c r="AS37" s="346">
        <v>3</v>
      </c>
      <c r="AT37" s="346">
        <v>1</v>
      </c>
      <c r="AU37" s="346">
        <v>4</v>
      </c>
      <c r="AV37" s="346">
        <v>2</v>
      </c>
      <c r="AW37" s="346">
        <v>4</v>
      </c>
      <c r="AX37" s="346">
        <v>3</v>
      </c>
      <c r="AY37" s="346">
        <v>4</v>
      </c>
      <c r="AZ37" s="584"/>
      <c r="BA37" s="467">
        <v>95.05</v>
      </c>
      <c r="BB37" s="348" t="s">
        <v>430</v>
      </c>
      <c r="BC37" s="348" t="s">
        <v>430</v>
      </c>
      <c r="BD37" s="348" t="s">
        <v>430</v>
      </c>
      <c r="BE37" s="375" t="s">
        <v>430</v>
      </c>
      <c r="BF37" s="375">
        <v>4.95</v>
      </c>
      <c r="BG37" s="374"/>
      <c r="BH37" s="594">
        <v>4.95</v>
      </c>
      <c r="BI37" s="348" t="s">
        <v>430</v>
      </c>
      <c r="BJ37" s="348" t="s">
        <v>430</v>
      </c>
      <c r="BK37" s="348" t="s">
        <v>430</v>
      </c>
      <c r="BL37" s="348" t="s">
        <v>430</v>
      </c>
      <c r="BM37" s="375">
        <v>94.19</v>
      </c>
      <c r="BN37" s="375" t="s">
        <v>430</v>
      </c>
      <c r="BO37" s="375">
        <v>0.86</v>
      </c>
      <c r="BP37" s="375" t="s">
        <v>430</v>
      </c>
      <c r="BQ37" s="375" t="s">
        <v>430</v>
      </c>
      <c r="BR37" s="466"/>
      <c r="BS37" s="373" t="s">
        <v>430</v>
      </c>
      <c r="BT37" s="354" t="s">
        <v>430</v>
      </c>
      <c r="BU37" s="430"/>
      <c r="BV37" s="374" t="s">
        <v>555</v>
      </c>
    </row>
    <row r="38" spans="1:74" s="428" customFormat="1" x14ac:dyDescent="0.25">
      <c r="A38" s="345" t="s">
        <v>7772</v>
      </c>
      <c r="B38" s="373"/>
      <c r="C38" s="719">
        <v>45559</v>
      </c>
      <c r="D38" s="373"/>
      <c r="E38" s="346">
        <v>47.04</v>
      </c>
      <c r="F38" s="373"/>
      <c r="G38" s="347">
        <v>10.999000000000001</v>
      </c>
      <c r="H38" s="374"/>
      <c r="I38" s="348">
        <v>11.01</v>
      </c>
      <c r="J38" s="348">
        <v>7.89</v>
      </c>
      <c r="K38" s="348">
        <v>5.28</v>
      </c>
      <c r="L38" s="348">
        <v>5.51</v>
      </c>
      <c r="M38" s="362"/>
      <c r="N38" s="350">
        <v>8.9664999999999999</v>
      </c>
      <c r="O38" s="348">
        <v>8.9664999999999999</v>
      </c>
      <c r="P38" s="348">
        <v>-6.1555999999999997</v>
      </c>
      <c r="Q38" s="348">
        <v>7.2496999999999998</v>
      </c>
      <c r="R38" s="348">
        <v>11.1629</v>
      </c>
      <c r="S38" s="348">
        <v>3.4321000000000002</v>
      </c>
      <c r="T38" s="348">
        <v>2.6099000000000001</v>
      </c>
      <c r="U38" s="354">
        <v>2.7806000000000002</v>
      </c>
      <c r="V38" s="348">
        <v>3.2484999999999999</v>
      </c>
      <c r="W38" s="348" t="s">
        <v>430</v>
      </c>
      <c r="X38" s="348" t="s">
        <v>430</v>
      </c>
      <c r="Y38" s="375" t="s">
        <v>430</v>
      </c>
      <c r="Z38" s="348" t="s">
        <v>430</v>
      </c>
      <c r="AA38" s="348">
        <v>13.688800000000001</v>
      </c>
      <c r="AB38" s="348">
        <v>2.3374999999999999</v>
      </c>
      <c r="AC38" s="348">
        <v>3.6720000000000002</v>
      </c>
      <c r="AD38" s="348">
        <v>3.0863999999999998</v>
      </c>
      <c r="AE38" s="348">
        <v>13.688800000000001</v>
      </c>
      <c r="AF38" s="348">
        <v>6.1753999999999998</v>
      </c>
      <c r="AG38" s="569"/>
      <c r="AH38" s="346">
        <v>4</v>
      </c>
      <c r="AI38" s="346">
        <v>4</v>
      </c>
      <c r="AJ38" s="346">
        <v>3</v>
      </c>
      <c r="AK38" s="346">
        <v>2</v>
      </c>
      <c r="AL38" s="346">
        <v>2</v>
      </c>
      <c r="AM38" s="346">
        <v>3</v>
      </c>
      <c r="AN38" s="346">
        <v>2</v>
      </c>
      <c r="AO38" s="572">
        <v>1</v>
      </c>
      <c r="AP38" s="346">
        <v>2</v>
      </c>
      <c r="AQ38" s="346" t="s">
        <v>430</v>
      </c>
      <c r="AR38" s="346" t="s">
        <v>430</v>
      </c>
      <c r="AS38" s="346" t="s">
        <v>430</v>
      </c>
      <c r="AT38" s="346" t="s">
        <v>430</v>
      </c>
      <c r="AU38" s="346">
        <v>2</v>
      </c>
      <c r="AV38" s="346">
        <v>3</v>
      </c>
      <c r="AW38" s="346">
        <v>2</v>
      </c>
      <c r="AX38" s="346">
        <v>1</v>
      </c>
      <c r="AY38" s="346">
        <v>2</v>
      </c>
      <c r="AZ38" s="584"/>
      <c r="BA38" s="467">
        <v>61.69</v>
      </c>
      <c r="BB38" s="348">
        <v>19.37</v>
      </c>
      <c r="BC38" s="348" t="s">
        <v>430</v>
      </c>
      <c r="BD38" s="348">
        <v>15.83</v>
      </c>
      <c r="BE38" s="375" t="s">
        <v>430</v>
      </c>
      <c r="BF38" s="375">
        <v>3.1</v>
      </c>
      <c r="BG38" s="374"/>
      <c r="BH38" s="594">
        <v>3.1</v>
      </c>
      <c r="BI38" s="348" t="s">
        <v>430</v>
      </c>
      <c r="BJ38" s="348" t="s">
        <v>430</v>
      </c>
      <c r="BK38" s="348">
        <v>35.21</v>
      </c>
      <c r="BL38" s="348" t="s">
        <v>430</v>
      </c>
      <c r="BM38" s="375">
        <v>61.69</v>
      </c>
      <c r="BN38" s="375" t="s">
        <v>430</v>
      </c>
      <c r="BO38" s="375" t="s">
        <v>430</v>
      </c>
      <c r="BP38" s="375" t="s">
        <v>430</v>
      </c>
      <c r="BQ38" s="375" t="s">
        <v>430</v>
      </c>
      <c r="BR38" s="466"/>
      <c r="BS38" s="373" t="s">
        <v>430</v>
      </c>
      <c r="BT38" s="354">
        <v>9.5869024390413102</v>
      </c>
      <c r="BU38" s="430"/>
      <c r="BV38" s="374" t="s">
        <v>555</v>
      </c>
    </row>
    <row r="39" spans="1:74" s="428" customFormat="1" x14ac:dyDescent="0.25">
      <c r="A39" s="345" t="s">
        <v>7773</v>
      </c>
      <c r="B39" s="373"/>
      <c r="C39" s="719">
        <v>41275</v>
      </c>
      <c r="D39" s="373"/>
      <c r="E39" s="346">
        <v>29.907</v>
      </c>
      <c r="F39" s="373"/>
      <c r="G39" s="347">
        <v>70.867000000000004</v>
      </c>
      <c r="H39" s="374"/>
      <c r="I39" s="348">
        <v>5.51</v>
      </c>
      <c r="J39" s="348">
        <v>7.04</v>
      </c>
      <c r="K39" s="348">
        <v>4</v>
      </c>
      <c r="L39" s="348">
        <v>4.17</v>
      </c>
      <c r="M39" s="362"/>
      <c r="N39" s="350">
        <v>10.653700000000001</v>
      </c>
      <c r="O39" s="348">
        <v>10.653700000000001</v>
      </c>
      <c r="P39" s="348">
        <v>-12.031700000000001</v>
      </c>
      <c r="Q39" s="348">
        <v>2.3197999999999999</v>
      </c>
      <c r="R39" s="348">
        <v>8.8112999999999992</v>
      </c>
      <c r="S39" s="348">
        <v>2.8683999999999998</v>
      </c>
      <c r="T39" s="348">
        <v>1.9993000000000001</v>
      </c>
      <c r="U39" s="354">
        <v>2.0937999999999999</v>
      </c>
      <c r="V39" s="348">
        <v>2.8227000000000002</v>
      </c>
      <c r="W39" s="348">
        <v>6.9682000000000004</v>
      </c>
      <c r="X39" s="348">
        <v>6.6600999999999999</v>
      </c>
      <c r="Y39" s="375">
        <v>5.4771000000000001</v>
      </c>
      <c r="Z39" s="348">
        <v>4.8986000000000001</v>
      </c>
      <c r="AA39" s="348">
        <v>11.6578</v>
      </c>
      <c r="AB39" s="348">
        <v>1.7927</v>
      </c>
      <c r="AC39" s="348">
        <v>2.8965000000000001</v>
      </c>
      <c r="AD39" s="348">
        <v>2.266</v>
      </c>
      <c r="AE39" s="348">
        <v>11.6578</v>
      </c>
      <c r="AF39" s="348">
        <v>5.6215999999999999</v>
      </c>
      <c r="AG39" s="569"/>
      <c r="AH39" s="346">
        <v>3</v>
      </c>
      <c r="AI39" s="346">
        <v>3</v>
      </c>
      <c r="AJ39" s="346">
        <v>4</v>
      </c>
      <c r="AK39" s="346">
        <v>4</v>
      </c>
      <c r="AL39" s="346">
        <v>3</v>
      </c>
      <c r="AM39" s="346">
        <v>4</v>
      </c>
      <c r="AN39" s="346">
        <v>3</v>
      </c>
      <c r="AO39" s="572">
        <v>3</v>
      </c>
      <c r="AP39" s="346">
        <v>3</v>
      </c>
      <c r="AQ39" s="346">
        <v>2</v>
      </c>
      <c r="AR39" s="346">
        <v>2</v>
      </c>
      <c r="AS39" s="346">
        <v>2</v>
      </c>
      <c r="AT39" s="346">
        <v>3</v>
      </c>
      <c r="AU39" s="346">
        <v>3</v>
      </c>
      <c r="AV39" s="346">
        <v>4</v>
      </c>
      <c r="AW39" s="346">
        <v>3</v>
      </c>
      <c r="AX39" s="346">
        <v>4</v>
      </c>
      <c r="AY39" s="346">
        <v>3</v>
      </c>
      <c r="AZ39" s="584"/>
      <c r="BA39" s="467">
        <v>70.61</v>
      </c>
      <c r="BB39" s="348">
        <v>23.39</v>
      </c>
      <c r="BC39" s="348" t="s">
        <v>430</v>
      </c>
      <c r="BD39" s="348" t="s">
        <v>430</v>
      </c>
      <c r="BE39" s="375" t="s">
        <v>430</v>
      </c>
      <c r="BF39" s="375">
        <v>6.01</v>
      </c>
      <c r="BG39" s="374"/>
      <c r="BH39" s="594">
        <v>6.01</v>
      </c>
      <c r="BI39" s="348" t="s">
        <v>430</v>
      </c>
      <c r="BJ39" s="348" t="s">
        <v>430</v>
      </c>
      <c r="BK39" s="348">
        <v>23.39</v>
      </c>
      <c r="BL39" s="348" t="s">
        <v>430</v>
      </c>
      <c r="BM39" s="375">
        <v>70.61</v>
      </c>
      <c r="BN39" s="375" t="s">
        <v>430</v>
      </c>
      <c r="BO39" s="375" t="s">
        <v>430</v>
      </c>
      <c r="BP39" s="375" t="s">
        <v>430</v>
      </c>
      <c r="BQ39" s="375" t="s">
        <v>430</v>
      </c>
      <c r="BR39" s="466"/>
      <c r="BS39" s="373" t="s">
        <v>430</v>
      </c>
      <c r="BT39" s="354" t="s">
        <v>430</v>
      </c>
      <c r="BU39" s="430"/>
      <c r="BV39" s="374" t="s">
        <v>555</v>
      </c>
    </row>
    <row r="40" spans="1:74" x14ac:dyDescent="0.25">
      <c r="A40" s="318" t="s">
        <v>93</v>
      </c>
      <c r="B40" s="43"/>
      <c r="C40" s="720"/>
      <c r="D40" s="43"/>
      <c r="E40" s="51"/>
      <c r="F40" s="43"/>
      <c r="G40" s="55"/>
      <c r="H40" s="66"/>
      <c r="I40" s="59"/>
      <c r="J40" s="59"/>
      <c r="K40" s="59"/>
      <c r="L40" s="59"/>
      <c r="M40" s="258"/>
      <c r="N40" s="70">
        <v>13.3507</v>
      </c>
      <c r="O40" s="59">
        <v>13.3507</v>
      </c>
      <c r="P40" s="59">
        <v>-6.4088000000000003</v>
      </c>
      <c r="Q40" s="59">
        <v>5.9268000000000001</v>
      </c>
      <c r="R40" s="59">
        <v>10.2043</v>
      </c>
      <c r="S40" s="59">
        <v>3.4485000000000001</v>
      </c>
      <c r="T40" s="59">
        <v>2.3946999999999998</v>
      </c>
      <c r="U40" s="88">
        <v>2.3843999999999999</v>
      </c>
      <c r="V40" s="59">
        <v>2.8637999999999999</v>
      </c>
      <c r="W40" s="59">
        <v>6.9869000000000003</v>
      </c>
      <c r="X40" s="59">
        <v>6.7239000000000004</v>
      </c>
      <c r="Y40" s="276">
        <v>5.6489000000000003</v>
      </c>
      <c r="Z40" s="59">
        <v>6.2508999999999997</v>
      </c>
      <c r="AA40" s="59">
        <v>13.247199999999999</v>
      </c>
      <c r="AB40" s="59">
        <v>2.3144999999999998</v>
      </c>
      <c r="AC40" s="59">
        <v>3.2976000000000001</v>
      </c>
      <c r="AD40" s="59">
        <v>2.6600999999999999</v>
      </c>
      <c r="AE40" s="59">
        <v>13.247199999999999</v>
      </c>
      <c r="AF40" s="59">
        <v>6.5948000000000002</v>
      </c>
      <c r="AG40" s="553"/>
      <c r="AH40" s="51">
        <v>4</v>
      </c>
      <c r="AI40" s="51">
        <v>4</v>
      </c>
      <c r="AJ40" s="51">
        <v>4</v>
      </c>
      <c r="AK40" s="51">
        <v>4</v>
      </c>
      <c r="AL40" s="51">
        <v>4</v>
      </c>
      <c r="AM40" s="51">
        <v>4</v>
      </c>
      <c r="AN40" s="51">
        <v>4</v>
      </c>
      <c r="AO40" s="560">
        <v>4</v>
      </c>
      <c r="AP40" s="51">
        <v>4</v>
      </c>
      <c r="AQ40" s="51">
        <v>3</v>
      </c>
      <c r="AR40" s="51">
        <v>3</v>
      </c>
      <c r="AS40" s="51">
        <v>3</v>
      </c>
      <c r="AT40" s="51">
        <v>3</v>
      </c>
      <c r="AU40" s="51">
        <v>4</v>
      </c>
      <c r="AV40" s="51">
        <v>4</v>
      </c>
      <c r="AW40" s="51">
        <v>4</v>
      </c>
      <c r="AX40" s="51">
        <v>4</v>
      </c>
      <c r="AY40" s="51">
        <v>4</v>
      </c>
      <c r="AZ40" s="579"/>
      <c r="BA40" s="577"/>
      <c r="BB40" s="59"/>
      <c r="BC40" s="59"/>
      <c r="BD40" s="59"/>
      <c r="BE40" s="276"/>
      <c r="BF40" s="276"/>
      <c r="BG40" s="66"/>
      <c r="BH40" s="586"/>
      <c r="BI40" s="59"/>
      <c r="BJ40" s="59"/>
      <c r="BK40" s="59"/>
      <c r="BL40" s="59"/>
      <c r="BM40" s="276"/>
      <c r="BN40" s="587"/>
      <c r="BO40" s="587"/>
      <c r="BP40" s="587"/>
      <c r="BQ40" s="587"/>
      <c r="BR40" s="148"/>
      <c r="BS40" s="43"/>
      <c r="BT40" s="88"/>
      <c r="BU40" s="34"/>
      <c r="BV40" s="66"/>
    </row>
    <row r="41" spans="1:74" x14ac:dyDescent="0.25">
      <c r="A41" s="320" t="s">
        <v>94</v>
      </c>
      <c r="B41" s="44"/>
      <c r="C41" s="721"/>
      <c r="D41" s="44"/>
      <c r="E41" s="52"/>
      <c r="F41" s="44"/>
      <c r="G41" s="56"/>
      <c r="H41" s="67"/>
      <c r="I41" s="60"/>
      <c r="J41" s="60"/>
      <c r="K41" s="60"/>
      <c r="L41" s="60"/>
      <c r="M41" s="259"/>
      <c r="N41" s="71">
        <v>18.2913</v>
      </c>
      <c r="O41" s="60">
        <v>18.2913</v>
      </c>
      <c r="P41" s="60">
        <v>-2.6804999999999999</v>
      </c>
      <c r="Q41" s="60">
        <v>8.4364000000000008</v>
      </c>
      <c r="R41" s="60">
        <v>12.9777</v>
      </c>
      <c r="S41" s="60">
        <v>3.8816999999999999</v>
      </c>
      <c r="T41" s="60">
        <v>2.9887000000000001</v>
      </c>
      <c r="U41" s="89">
        <v>2.7806000000000002</v>
      </c>
      <c r="V41" s="60">
        <v>3.3140999999999998</v>
      </c>
      <c r="W41" s="60">
        <v>7.6073000000000004</v>
      </c>
      <c r="X41" s="60">
        <v>7.3192000000000004</v>
      </c>
      <c r="Y41" s="277">
        <v>6.0433000000000003</v>
      </c>
      <c r="Z41" s="60">
        <v>7.0427999999999997</v>
      </c>
      <c r="AA41" s="60">
        <v>17.003699999999998</v>
      </c>
      <c r="AB41" s="60">
        <v>2.7221000000000002</v>
      </c>
      <c r="AC41" s="60">
        <v>4.0307000000000004</v>
      </c>
      <c r="AD41" s="60">
        <v>3.0863999999999998</v>
      </c>
      <c r="AE41" s="60">
        <v>17.003699999999998</v>
      </c>
      <c r="AF41" s="60">
        <v>7.5064000000000002</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0" t="s">
        <v>95</v>
      </c>
      <c r="B42" s="44"/>
      <c r="C42" s="721"/>
      <c r="D42" s="44"/>
      <c r="E42" s="52"/>
      <c r="F42" s="44"/>
      <c r="G42" s="56"/>
      <c r="H42" s="67"/>
      <c r="I42" s="60"/>
      <c r="J42" s="60"/>
      <c r="K42" s="60"/>
      <c r="L42" s="60"/>
      <c r="M42" s="259"/>
      <c r="N42" s="71">
        <v>8.9664999999999999</v>
      </c>
      <c r="O42" s="60">
        <v>8.9664999999999999</v>
      </c>
      <c r="P42" s="60">
        <v>-12.031700000000001</v>
      </c>
      <c r="Q42" s="60">
        <v>2.3197999999999999</v>
      </c>
      <c r="R42" s="60">
        <v>7.8654000000000002</v>
      </c>
      <c r="S42" s="60">
        <v>2.8683999999999998</v>
      </c>
      <c r="T42" s="60">
        <v>1.9807999999999999</v>
      </c>
      <c r="U42" s="89">
        <v>2.0928</v>
      </c>
      <c r="V42" s="60">
        <v>2.0697999999999999</v>
      </c>
      <c r="W42" s="60">
        <v>6.3853</v>
      </c>
      <c r="X42" s="60">
        <v>6.1923000000000004</v>
      </c>
      <c r="Y42" s="277">
        <v>5.4263000000000003</v>
      </c>
      <c r="Z42" s="60">
        <v>4.8986000000000001</v>
      </c>
      <c r="AA42" s="60">
        <v>10.638400000000001</v>
      </c>
      <c r="AB42" s="60">
        <v>1.7927</v>
      </c>
      <c r="AC42" s="60">
        <v>2.5912999999999999</v>
      </c>
      <c r="AD42" s="60">
        <v>2.266</v>
      </c>
      <c r="AE42" s="60">
        <v>10.638400000000001</v>
      </c>
      <c r="AF42" s="60">
        <v>5.6215999999999999</v>
      </c>
      <c r="AG42" s="554"/>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321" t="s">
        <v>96</v>
      </c>
      <c r="B43" s="45"/>
      <c r="C43" s="722"/>
      <c r="D43" s="45"/>
      <c r="E43" s="53"/>
      <c r="F43" s="45"/>
      <c r="G43" s="57"/>
      <c r="H43" s="68"/>
      <c r="I43" s="61"/>
      <c r="J43" s="61"/>
      <c r="K43" s="61"/>
      <c r="L43" s="61"/>
      <c r="M43" s="262"/>
      <c r="N43" s="72">
        <v>13.0725</v>
      </c>
      <c r="O43" s="61">
        <v>13.0725</v>
      </c>
      <c r="P43" s="61">
        <v>-5.4615499999999999</v>
      </c>
      <c r="Q43" s="61">
        <v>6.4754500000000004</v>
      </c>
      <c r="R43" s="61">
        <v>9.9870999999999999</v>
      </c>
      <c r="S43" s="61">
        <v>3.5219499999999999</v>
      </c>
      <c r="T43" s="61">
        <v>2.3046000000000002</v>
      </c>
      <c r="U43" s="90">
        <v>2.3321000000000001</v>
      </c>
      <c r="V43" s="61">
        <v>3.0356000000000001</v>
      </c>
      <c r="W43" s="61">
        <v>6.9682000000000004</v>
      </c>
      <c r="X43" s="61">
        <v>6.6600999999999999</v>
      </c>
      <c r="Y43" s="279">
        <v>5.4771000000000001</v>
      </c>
      <c r="Z43" s="61">
        <v>6.8112000000000004</v>
      </c>
      <c r="AA43" s="61">
        <v>12.673299999999999</v>
      </c>
      <c r="AB43" s="61">
        <v>2.3715000000000002</v>
      </c>
      <c r="AC43" s="61">
        <v>3.2843</v>
      </c>
      <c r="AD43" s="61">
        <v>2.6438999999999999</v>
      </c>
      <c r="AE43" s="61">
        <v>12.673299999999999</v>
      </c>
      <c r="AF43" s="61">
        <v>6.6256500000000003</v>
      </c>
      <c r="AG43" s="556"/>
      <c r="AH43" s="53"/>
      <c r="AI43" s="53"/>
      <c r="AJ43" s="53"/>
      <c r="AK43" s="53"/>
      <c r="AL43" s="53"/>
      <c r="AM43" s="53"/>
      <c r="AN43" s="53"/>
      <c r="AO43" s="563"/>
      <c r="AP43" s="53"/>
      <c r="AQ43" s="53"/>
      <c r="AR43" s="53"/>
      <c r="AS43" s="53"/>
      <c r="AT43" s="53"/>
      <c r="AU43" s="53"/>
      <c r="AV43" s="53"/>
      <c r="AW43" s="53"/>
      <c r="AX43" s="53"/>
      <c r="AY43" s="53"/>
      <c r="AZ43" s="581"/>
      <c r="BA43" s="578"/>
      <c r="BB43" s="61"/>
      <c r="BC43" s="61"/>
      <c r="BD43" s="61"/>
      <c r="BE43" s="279"/>
      <c r="BF43" s="279"/>
      <c r="BG43" s="68"/>
      <c r="BH43" s="590"/>
      <c r="BI43" s="61"/>
      <c r="BJ43" s="61"/>
      <c r="BK43" s="61"/>
      <c r="BL43" s="61"/>
      <c r="BM43" s="279"/>
      <c r="BN43" s="591"/>
      <c r="BO43" s="591"/>
      <c r="BP43" s="591"/>
      <c r="BQ43" s="591"/>
      <c r="BR43" s="149"/>
      <c r="BS43" s="45"/>
      <c r="BT43" s="90"/>
      <c r="BU43" s="272"/>
      <c r="BV43" s="68"/>
    </row>
    <row r="44" spans="1:74" ht="14.5" x14ac:dyDescent="0.25">
      <c r="A44" s="323" t="s">
        <v>260</v>
      </c>
      <c r="B44" s="46"/>
      <c r="C44" s="723"/>
      <c r="D44" s="46"/>
      <c r="E44" s="54"/>
      <c r="F44" s="46"/>
      <c r="G44" s="58"/>
      <c r="H44" s="69"/>
      <c r="I44" s="62"/>
      <c r="J44" s="62"/>
      <c r="K44" s="62"/>
      <c r="L44" s="62"/>
      <c r="M44" s="263"/>
      <c r="N44" s="73"/>
      <c r="O44" s="62"/>
      <c r="P44" s="62"/>
      <c r="Q44" s="62"/>
      <c r="R44" s="62"/>
      <c r="S44" s="62"/>
      <c r="T44" s="62"/>
      <c r="U44" s="91"/>
      <c r="V44" s="62"/>
      <c r="W44" s="62"/>
      <c r="X44" s="62"/>
      <c r="Y44" s="245"/>
      <c r="Z44" s="62"/>
      <c r="AA44" s="62"/>
      <c r="AB44" s="62"/>
      <c r="AC44" s="62"/>
      <c r="AD44" s="62"/>
      <c r="AE44" s="62"/>
      <c r="AF44" s="62"/>
      <c r="AG44" s="557"/>
      <c r="AH44" s="54"/>
      <c r="AI44" s="54"/>
      <c r="AJ44" s="54"/>
      <c r="AK44" s="54"/>
      <c r="AL44" s="54"/>
      <c r="AM44" s="54"/>
      <c r="AN44" s="54"/>
      <c r="AO44" s="564"/>
      <c r="AP44" s="54"/>
      <c r="AQ44" s="54"/>
      <c r="AR44" s="54"/>
      <c r="AS44" s="54"/>
      <c r="AT44" s="54"/>
      <c r="AU44" s="54"/>
      <c r="AV44" s="54"/>
      <c r="AW44" s="54"/>
      <c r="AX44" s="54"/>
      <c r="AY44" s="54"/>
      <c r="AZ44" s="582"/>
      <c r="BA44" s="280"/>
      <c r="BB44" s="62"/>
      <c r="BC44" s="62"/>
      <c r="BD44" s="62"/>
      <c r="BE44" s="245"/>
      <c r="BF44" s="245"/>
      <c r="BG44" s="69"/>
      <c r="BH44" s="585"/>
      <c r="BI44" s="62"/>
      <c r="BJ44" s="62"/>
      <c r="BK44" s="62"/>
      <c r="BL44" s="62"/>
      <c r="BM44" s="245"/>
      <c r="BN44" s="592"/>
      <c r="BO44" s="592"/>
      <c r="BP44" s="592"/>
      <c r="BQ44" s="592"/>
      <c r="BR44" s="150"/>
      <c r="BS44" s="46"/>
      <c r="BT44" s="91"/>
      <c r="BU44" s="41"/>
      <c r="BV44" s="69"/>
    </row>
    <row r="45" spans="1:74" s="428" customFormat="1" x14ac:dyDescent="0.25">
      <c r="A45" s="345" t="s">
        <v>7774</v>
      </c>
      <c r="B45" s="373"/>
      <c r="C45" s="719">
        <v>36334</v>
      </c>
      <c r="D45" s="373"/>
      <c r="E45" s="346">
        <v>187.941</v>
      </c>
      <c r="F45" s="373"/>
      <c r="G45" s="347">
        <v>73.942499999999995</v>
      </c>
      <c r="H45" s="374"/>
      <c r="I45" s="348">
        <v>10.72</v>
      </c>
      <c r="J45" s="348">
        <v>7.37</v>
      </c>
      <c r="K45" s="348">
        <v>5.37</v>
      </c>
      <c r="L45" s="348">
        <v>5.6</v>
      </c>
      <c r="M45" s="362"/>
      <c r="N45" s="350">
        <v>17.879100000000001</v>
      </c>
      <c r="O45" s="348">
        <v>17.879100000000001</v>
      </c>
      <c r="P45" s="348">
        <v>-5.1708999999999996</v>
      </c>
      <c r="Q45" s="348">
        <v>8.0284999999999993</v>
      </c>
      <c r="R45" s="348">
        <v>12.5852</v>
      </c>
      <c r="S45" s="348">
        <v>3.5543</v>
      </c>
      <c r="T45" s="348">
        <v>2.3279999999999998</v>
      </c>
      <c r="U45" s="354">
        <v>1.7834000000000001</v>
      </c>
      <c r="V45" s="348">
        <v>2.4569000000000001</v>
      </c>
      <c r="W45" s="348">
        <v>6.6199000000000003</v>
      </c>
      <c r="X45" s="348">
        <v>6.3201000000000001</v>
      </c>
      <c r="Y45" s="375">
        <v>5.2990000000000004</v>
      </c>
      <c r="Z45" s="348">
        <v>6.1425000000000001</v>
      </c>
      <c r="AA45" s="348">
        <v>16.595099999999999</v>
      </c>
      <c r="AB45" s="348">
        <v>2.2658999999999998</v>
      </c>
      <c r="AC45" s="348">
        <v>3.3176999999999999</v>
      </c>
      <c r="AD45" s="348">
        <v>2.0125999999999999</v>
      </c>
      <c r="AE45" s="348">
        <v>16.595099999999999</v>
      </c>
      <c r="AF45" s="348">
        <v>7.7321999999999997</v>
      </c>
      <c r="AG45" s="569"/>
      <c r="AH45" s="346">
        <v>1</v>
      </c>
      <c r="AI45" s="346">
        <v>1</v>
      </c>
      <c r="AJ45" s="346">
        <v>2</v>
      </c>
      <c r="AK45" s="346">
        <v>1</v>
      </c>
      <c r="AL45" s="346">
        <v>1</v>
      </c>
      <c r="AM45" s="346">
        <v>1</v>
      </c>
      <c r="AN45" s="346">
        <v>1</v>
      </c>
      <c r="AO45" s="572">
        <v>2</v>
      </c>
      <c r="AP45" s="346">
        <v>2</v>
      </c>
      <c r="AQ45" s="346">
        <v>1</v>
      </c>
      <c r="AR45" s="346">
        <v>1</v>
      </c>
      <c r="AS45" s="346">
        <v>1</v>
      </c>
      <c r="AT45" s="346">
        <v>1</v>
      </c>
      <c r="AU45" s="346">
        <v>1</v>
      </c>
      <c r="AV45" s="346">
        <v>1</v>
      </c>
      <c r="AW45" s="346">
        <v>1</v>
      </c>
      <c r="AX45" s="346">
        <v>2</v>
      </c>
      <c r="AY45" s="346">
        <v>1</v>
      </c>
      <c r="AZ45" s="584"/>
      <c r="BA45" s="467">
        <v>58.84</v>
      </c>
      <c r="BB45" s="348">
        <v>35.97</v>
      </c>
      <c r="BC45" s="348" t="s">
        <v>430</v>
      </c>
      <c r="BD45" s="348" t="s">
        <v>430</v>
      </c>
      <c r="BE45" s="375" t="s">
        <v>430</v>
      </c>
      <c r="BF45" s="375">
        <v>5.19</v>
      </c>
      <c r="BG45" s="374"/>
      <c r="BH45" s="594">
        <v>5.19</v>
      </c>
      <c r="BI45" s="348">
        <v>7.53</v>
      </c>
      <c r="BJ45" s="348" t="s">
        <v>430</v>
      </c>
      <c r="BK45" s="348">
        <v>28.44</v>
      </c>
      <c r="BL45" s="348" t="s">
        <v>430</v>
      </c>
      <c r="BM45" s="375">
        <v>58.84</v>
      </c>
      <c r="BN45" s="375" t="s">
        <v>430</v>
      </c>
      <c r="BO45" s="375" t="s">
        <v>430</v>
      </c>
      <c r="BP45" s="375" t="s">
        <v>430</v>
      </c>
      <c r="BQ45" s="375" t="s">
        <v>430</v>
      </c>
      <c r="BR45" s="466"/>
      <c r="BS45" s="373" t="s">
        <v>430</v>
      </c>
      <c r="BT45" s="354" t="s">
        <v>430</v>
      </c>
      <c r="BU45" s="430"/>
      <c r="BV45" s="374" t="s">
        <v>4597</v>
      </c>
    </row>
    <row r="46" spans="1:74" s="428" customFormat="1" x14ac:dyDescent="0.25">
      <c r="A46" s="345" t="s">
        <v>7775</v>
      </c>
      <c r="B46" s="373"/>
      <c r="C46" s="719">
        <v>37518</v>
      </c>
      <c r="D46" s="373"/>
      <c r="E46" s="346">
        <v>112.79300000000001</v>
      </c>
      <c r="F46" s="373"/>
      <c r="G46" s="347">
        <v>55.997799999999998</v>
      </c>
      <c r="H46" s="374"/>
      <c r="I46" s="348">
        <v>10.09</v>
      </c>
      <c r="J46" s="348">
        <v>6.95</v>
      </c>
      <c r="K46" s="348">
        <v>4.1500000000000004</v>
      </c>
      <c r="L46" s="348">
        <v>4.34</v>
      </c>
      <c r="M46" s="362"/>
      <c r="N46" s="350">
        <v>14.4003</v>
      </c>
      <c r="O46" s="348">
        <v>14.4003</v>
      </c>
      <c r="P46" s="348">
        <v>-3.7591999999999999</v>
      </c>
      <c r="Q46" s="348">
        <v>4.6127000000000002</v>
      </c>
      <c r="R46" s="348">
        <v>6.7862</v>
      </c>
      <c r="S46" s="348">
        <v>2.4738000000000002</v>
      </c>
      <c r="T46" s="348">
        <v>0.83</v>
      </c>
      <c r="U46" s="354">
        <v>0.94159999999999999</v>
      </c>
      <c r="V46" s="348">
        <v>0.91479999999999995</v>
      </c>
      <c r="W46" s="348">
        <v>5.1868999999999996</v>
      </c>
      <c r="X46" s="348">
        <v>4.9961000000000002</v>
      </c>
      <c r="Y46" s="375">
        <v>4.2412999999999998</v>
      </c>
      <c r="Z46" s="348">
        <v>5.9406999999999996</v>
      </c>
      <c r="AA46" s="348">
        <v>9.5716999999999999</v>
      </c>
      <c r="AB46" s="348">
        <v>1.2607999999999999</v>
      </c>
      <c r="AC46" s="348">
        <v>1.4362999999999999</v>
      </c>
      <c r="AD46" s="348">
        <v>1.3107</v>
      </c>
      <c r="AE46" s="348">
        <v>9.5716999999999999</v>
      </c>
      <c r="AF46" s="348">
        <v>7.5663</v>
      </c>
      <c r="AG46" s="569"/>
      <c r="AH46" s="346">
        <v>2</v>
      </c>
      <c r="AI46" s="346">
        <v>2</v>
      </c>
      <c r="AJ46" s="346">
        <v>1</v>
      </c>
      <c r="AK46" s="346">
        <v>3</v>
      </c>
      <c r="AL46" s="346">
        <v>4</v>
      </c>
      <c r="AM46" s="346">
        <v>3</v>
      </c>
      <c r="AN46" s="346">
        <v>4</v>
      </c>
      <c r="AO46" s="572">
        <v>4</v>
      </c>
      <c r="AP46" s="346">
        <v>4</v>
      </c>
      <c r="AQ46" s="346">
        <v>3</v>
      </c>
      <c r="AR46" s="346">
        <v>3</v>
      </c>
      <c r="AS46" s="346">
        <v>3</v>
      </c>
      <c r="AT46" s="346">
        <v>2</v>
      </c>
      <c r="AU46" s="346">
        <v>4</v>
      </c>
      <c r="AV46" s="346">
        <v>4</v>
      </c>
      <c r="AW46" s="346">
        <v>4</v>
      </c>
      <c r="AX46" s="346">
        <v>4</v>
      </c>
      <c r="AY46" s="346">
        <v>4</v>
      </c>
      <c r="AZ46" s="584"/>
      <c r="BA46" s="467">
        <v>95.05</v>
      </c>
      <c r="BB46" s="348" t="s">
        <v>430</v>
      </c>
      <c r="BC46" s="348" t="s">
        <v>430</v>
      </c>
      <c r="BD46" s="348" t="s">
        <v>430</v>
      </c>
      <c r="BE46" s="375" t="s">
        <v>430</v>
      </c>
      <c r="BF46" s="375">
        <v>4.95</v>
      </c>
      <c r="BG46" s="374"/>
      <c r="BH46" s="594">
        <v>4.95</v>
      </c>
      <c r="BI46" s="348" t="s">
        <v>430</v>
      </c>
      <c r="BJ46" s="348" t="s">
        <v>430</v>
      </c>
      <c r="BK46" s="348" t="s">
        <v>430</v>
      </c>
      <c r="BL46" s="348" t="s">
        <v>430</v>
      </c>
      <c r="BM46" s="375">
        <v>94.19</v>
      </c>
      <c r="BN46" s="375" t="s">
        <v>430</v>
      </c>
      <c r="BO46" s="375">
        <v>0.86</v>
      </c>
      <c r="BP46" s="375" t="s">
        <v>430</v>
      </c>
      <c r="BQ46" s="375" t="s">
        <v>430</v>
      </c>
      <c r="BR46" s="466"/>
      <c r="BS46" s="373" t="s">
        <v>430</v>
      </c>
      <c r="BT46" s="354" t="s">
        <v>430</v>
      </c>
      <c r="BU46" s="430"/>
      <c r="BV46" s="374" t="s">
        <v>555</v>
      </c>
    </row>
    <row r="47" spans="1:74" s="428" customFormat="1" x14ac:dyDescent="0.25">
      <c r="A47" s="345" t="s">
        <v>7776</v>
      </c>
      <c r="B47" s="373"/>
      <c r="C47" s="719">
        <v>45559</v>
      </c>
      <c r="D47" s="373"/>
      <c r="E47" s="346">
        <v>47.04</v>
      </c>
      <c r="F47" s="373"/>
      <c r="G47" s="347">
        <v>10.909599999999999</v>
      </c>
      <c r="H47" s="374"/>
      <c r="I47" s="348">
        <v>11.01</v>
      </c>
      <c r="J47" s="348">
        <v>7.89</v>
      </c>
      <c r="K47" s="348">
        <v>5.28</v>
      </c>
      <c r="L47" s="348">
        <v>5.51</v>
      </c>
      <c r="M47" s="362"/>
      <c r="N47" s="350">
        <v>8.3698999999999995</v>
      </c>
      <c r="O47" s="348">
        <v>8.3698999999999995</v>
      </c>
      <c r="P47" s="348">
        <v>-6.6828000000000003</v>
      </c>
      <c r="Q47" s="348">
        <v>6.7325999999999997</v>
      </c>
      <c r="R47" s="348">
        <v>10.6615</v>
      </c>
      <c r="S47" s="348">
        <v>2.9318</v>
      </c>
      <c r="T47" s="348">
        <v>2.1027999999999998</v>
      </c>
      <c r="U47" s="354">
        <v>2.2637</v>
      </c>
      <c r="V47" s="348">
        <v>2.7246000000000001</v>
      </c>
      <c r="W47" s="348" t="s">
        <v>430</v>
      </c>
      <c r="X47" s="348" t="s">
        <v>430</v>
      </c>
      <c r="Y47" s="375" t="s">
        <v>430</v>
      </c>
      <c r="Z47" s="348" t="s">
        <v>430</v>
      </c>
      <c r="AA47" s="348">
        <v>13.192299999999999</v>
      </c>
      <c r="AB47" s="348">
        <v>1.8380000000000001</v>
      </c>
      <c r="AC47" s="348">
        <v>3.1585000000000001</v>
      </c>
      <c r="AD47" s="348">
        <v>2.5674999999999999</v>
      </c>
      <c r="AE47" s="348">
        <v>13.192299999999999</v>
      </c>
      <c r="AF47" s="348">
        <v>5.6315</v>
      </c>
      <c r="AG47" s="569"/>
      <c r="AH47" s="346">
        <v>4</v>
      </c>
      <c r="AI47" s="346">
        <v>4</v>
      </c>
      <c r="AJ47" s="346">
        <v>3</v>
      </c>
      <c r="AK47" s="346">
        <v>2</v>
      </c>
      <c r="AL47" s="346">
        <v>2</v>
      </c>
      <c r="AM47" s="346">
        <v>2</v>
      </c>
      <c r="AN47" s="346">
        <v>2</v>
      </c>
      <c r="AO47" s="572">
        <v>1</v>
      </c>
      <c r="AP47" s="346">
        <v>1</v>
      </c>
      <c r="AQ47" s="346" t="s">
        <v>430</v>
      </c>
      <c r="AR47" s="346" t="s">
        <v>430</v>
      </c>
      <c r="AS47" s="346" t="s">
        <v>430</v>
      </c>
      <c r="AT47" s="346" t="s">
        <v>430</v>
      </c>
      <c r="AU47" s="346">
        <v>2</v>
      </c>
      <c r="AV47" s="346">
        <v>2</v>
      </c>
      <c r="AW47" s="346">
        <v>2</v>
      </c>
      <c r="AX47" s="346">
        <v>1</v>
      </c>
      <c r="AY47" s="346">
        <v>2</v>
      </c>
      <c r="AZ47" s="584"/>
      <c r="BA47" s="467">
        <v>61.69</v>
      </c>
      <c r="BB47" s="348">
        <v>19.37</v>
      </c>
      <c r="BC47" s="348" t="s">
        <v>430</v>
      </c>
      <c r="BD47" s="348">
        <v>15.83</v>
      </c>
      <c r="BE47" s="375" t="s">
        <v>430</v>
      </c>
      <c r="BF47" s="375">
        <v>3.1</v>
      </c>
      <c r="BG47" s="374"/>
      <c r="BH47" s="594">
        <v>3.1</v>
      </c>
      <c r="BI47" s="348" t="s">
        <v>430</v>
      </c>
      <c r="BJ47" s="348" t="s">
        <v>430</v>
      </c>
      <c r="BK47" s="348">
        <v>35.21</v>
      </c>
      <c r="BL47" s="348" t="s">
        <v>430</v>
      </c>
      <c r="BM47" s="375">
        <v>61.69</v>
      </c>
      <c r="BN47" s="375" t="s">
        <v>430</v>
      </c>
      <c r="BO47" s="375" t="s">
        <v>430</v>
      </c>
      <c r="BP47" s="375" t="s">
        <v>430</v>
      </c>
      <c r="BQ47" s="375" t="s">
        <v>430</v>
      </c>
      <c r="BR47" s="466"/>
      <c r="BS47" s="373" t="s">
        <v>430</v>
      </c>
      <c r="BT47" s="354">
        <v>9.5869024390413102</v>
      </c>
      <c r="BU47" s="430"/>
      <c r="BV47" s="374" t="s">
        <v>555</v>
      </c>
    </row>
    <row r="48" spans="1:74" s="428" customFormat="1" x14ac:dyDescent="0.25">
      <c r="A48" s="345" t="s">
        <v>7777</v>
      </c>
      <c r="B48" s="373"/>
      <c r="C48" s="719">
        <v>34790</v>
      </c>
      <c r="D48" s="373"/>
      <c r="E48" s="346">
        <v>29.907</v>
      </c>
      <c r="F48" s="373"/>
      <c r="G48" s="347">
        <v>63.350900000000003</v>
      </c>
      <c r="H48" s="374"/>
      <c r="I48" s="348">
        <v>5.51</v>
      </c>
      <c r="J48" s="348">
        <v>7.04</v>
      </c>
      <c r="K48" s="348">
        <v>4</v>
      </c>
      <c r="L48" s="348">
        <v>4.17</v>
      </c>
      <c r="M48" s="362"/>
      <c r="N48" s="350">
        <v>10.1873</v>
      </c>
      <c r="O48" s="348">
        <v>10.1873</v>
      </c>
      <c r="P48" s="348">
        <v>-12.497299999999999</v>
      </c>
      <c r="Q48" s="348">
        <v>1.8491</v>
      </c>
      <c r="R48" s="348">
        <v>8.3367000000000004</v>
      </c>
      <c r="S48" s="348">
        <v>2.3877000000000002</v>
      </c>
      <c r="T48" s="348">
        <v>1.5163</v>
      </c>
      <c r="U48" s="354">
        <v>1.6076999999999999</v>
      </c>
      <c r="V48" s="348">
        <v>2.331</v>
      </c>
      <c r="W48" s="348">
        <v>6.4543999999999997</v>
      </c>
      <c r="X48" s="348">
        <v>6.1250999999999998</v>
      </c>
      <c r="Y48" s="375">
        <v>4.8654999999999999</v>
      </c>
      <c r="Z48" s="348">
        <v>4.0723000000000003</v>
      </c>
      <c r="AA48" s="348">
        <v>11.181699999999999</v>
      </c>
      <c r="AB48" s="348">
        <v>1.3124</v>
      </c>
      <c r="AC48" s="348">
        <v>2.4104999999999999</v>
      </c>
      <c r="AD48" s="348">
        <v>1.7788999999999999</v>
      </c>
      <c r="AE48" s="348">
        <v>11.181699999999999</v>
      </c>
      <c r="AF48" s="348">
        <v>6.1170999999999998</v>
      </c>
      <c r="AG48" s="569"/>
      <c r="AH48" s="346">
        <v>3</v>
      </c>
      <c r="AI48" s="346">
        <v>3</v>
      </c>
      <c r="AJ48" s="346">
        <v>4</v>
      </c>
      <c r="AK48" s="346">
        <v>4</v>
      </c>
      <c r="AL48" s="346">
        <v>3</v>
      </c>
      <c r="AM48" s="346">
        <v>4</v>
      </c>
      <c r="AN48" s="346">
        <v>3</v>
      </c>
      <c r="AO48" s="572">
        <v>3</v>
      </c>
      <c r="AP48" s="346">
        <v>3</v>
      </c>
      <c r="AQ48" s="346">
        <v>2</v>
      </c>
      <c r="AR48" s="346">
        <v>2</v>
      </c>
      <c r="AS48" s="346">
        <v>2</v>
      </c>
      <c r="AT48" s="346">
        <v>3</v>
      </c>
      <c r="AU48" s="346">
        <v>3</v>
      </c>
      <c r="AV48" s="346">
        <v>3</v>
      </c>
      <c r="AW48" s="346">
        <v>3</v>
      </c>
      <c r="AX48" s="346">
        <v>3</v>
      </c>
      <c r="AY48" s="346">
        <v>3</v>
      </c>
      <c r="AZ48" s="584"/>
      <c r="BA48" s="467">
        <v>70.61</v>
      </c>
      <c r="BB48" s="348">
        <v>23.39</v>
      </c>
      <c r="BC48" s="348" t="s">
        <v>430</v>
      </c>
      <c r="BD48" s="348" t="s">
        <v>430</v>
      </c>
      <c r="BE48" s="375" t="s">
        <v>430</v>
      </c>
      <c r="BF48" s="375">
        <v>6.01</v>
      </c>
      <c r="BG48" s="374"/>
      <c r="BH48" s="594">
        <v>6.01</v>
      </c>
      <c r="BI48" s="348" t="s">
        <v>430</v>
      </c>
      <c r="BJ48" s="348" t="s">
        <v>430</v>
      </c>
      <c r="BK48" s="348">
        <v>23.39</v>
      </c>
      <c r="BL48" s="348" t="s">
        <v>430</v>
      </c>
      <c r="BM48" s="375">
        <v>70.61</v>
      </c>
      <c r="BN48" s="375" t="s">
        <v>430</v>
      </c>
      <c r="BO48" s="375" t="s">
        <v>430</v>
      </c>
      <c r="BP48" s="375" t="s">
        <v>430</v>
      </c>
      <c r="BQ48" s="375" t="s">
        <v>430</v>
      </c>
      <c r="BR48" s="466"/>
      <c r="BS48" s="373" t="s">
        <v>430</v>
      </c>
      <c r="BT48" s="354" t="s">
        <v>430</v>
      </c>
      <c r="BU48" s="430"/>
      <c r="BV48" s="374" t="s">
        <v>555</v>
      </c>
    </row>
    <row r="49" spans="1:74" x14ac:dyDescent="0.25">
      <c r="A49" s="318" t="s">
        <v>93</v>
      </c>
      <c r="B49" s="43"/>
      <c r="C49" s="720"/>
      <c r="D49" s="43"/>
      <c r="E49" s="51"/>
      <c r="F49" s="43"/>
      <c r="G49" s="55"/>
      <c r="H49" s="66"/>
      <c r="I49" s="59"/>
      <c r="J49" s="59"/>
      <c r="K49" s="59"/>
      <c r="L49" s="59"/>
      <c r="M49" s="258"/>
      <c r="N49" s="70">
        <v>12.709199999999999</v>
      </c>
      <c r="O49" s="59">
        <v>12.709199999999999</v>
      </c>
      <c r="P49" s="59">
        <v>-7.0275999999999996</v>
      </c>
      <c r="Q49" s="59">
        <v>5.3056999999999999</v>
      </c>
      <c r="R49" s="59">
        <v>9.5923999999999996</v>
      </c>
      <c r="S49" s="59">
        <v>2.8369</v>
      </c>
      <c r="T49" s="59">
        <v>1.6942999999999999</v>
      </c>
      <c r="U49" s="88">
        <v>1.6491</v>
      </c>
      <c r="V49" s="59">
        <v>2.1067999999999998</v>
      </c>
      <c r="W49" s="59">
        <v>6.0871000000000004</v>
      </c>
      <c r="X49" s="59">
        <v>5.8137999999999996</v>
      </c>
      <c r="Y49" s="276">
        <v>4.8018999999999998</v>
      </c>
      <c r="Z49" s="59">
        <v>5.3852000000000002</v>
      </c>
      <c r="AA49" s="59">
        <v>12.635199999999999</v>
      </c>
      <c r="AB49" s="59">
        <v>1.6693</v>
      </c>
      <c r="AC49" s="59">
        <v>2.5807000000000002</v>
      </c>
      <c r="AD49" s="59">
        <v>1.9174</v>
      </c>
      <c r="AE49" s="59">
        <v>12.635199999999999</v>
      </c>
      <c r="AF49" s="59">
        <v>6.7618</v>
      </c>
      <c r="AG49" s="553"/>
      <c r="AH49" s="51">
        <v>4</v>
      </c>
      <c r="AI49" s="51">
        <v>4</v>
      </c>
      <c r="AJ49" s="51">
        <v>4</v>
      </c>
      <c r="AK49" s="51">
        <v>4</v>
      </c>
      <c r="AL49" s="51">
        <v>4</v>
      </c>
      <c r="AM49" s="51">
        <v>4</v>
      </c>
      <c r="AN49" s="51">
        <v>4</v>
      </c>
      <c r="AO49" s="560">
        <v>4</v>
      </c>
      <c r="AP49" s="51">
        <v>4</v>
      </c>
      <c r="AQ49" s="51">
        <v>3</v>
      </c>
      <c r="AR49" s="51">
        <v>3</v>
      </c>
      <c r="AS49" s="51">
        <v>3</v>
      </c>
      <c r="AT49" s="51">
        <v>3</v>
      </c>
      <c r="AU49" s="51">
        <v>4</v>
      </c>
      <c r="AV49" s="51">
        <v>4</v>
      </c>
      <c r="AW49" s="51">
        <v>4</v>
      </c>
      <c r="AX49" s="51">
        <v>4</v>
      </c>
      <c r="AY49" s="51">
        <v>4</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44"/>
      <c r="C50" s="721"/>
      <c r="D50" s="44"/>
      <c r="E50" s="52"/>
      <c r="F50" s="44"/>
      <c r="G50" s="56"/>
      <c r="H50" s="67"/>
      <c r="I50" s="60"/>
      <c r="J50" s="60"/>
      <c r="K50" s="60"/>
      <c r="L50" s="60"/>
      <c r="M50" s="259"/>
      <c r="N50" s="71">
        <v>17.879100000000001</v>
      </c>
      <c r="O50" s="60">
        <v>17.879100000000001</v>
      </c>
      <c r="P50" s="60">
        <v>-3.7591999999999999</v>
      </c>
      <c r="Q50" s="60">
        <v>8.0284999999999993</v>
      </c>
      <c r="R50" s="60">
        <v>12.5852</v>
      </c>
      <c r="S50" s="60">
        <v>3.5543</v>
      </c>
      <c r="T50" s="60">
        <v>2.3279999999999998</v>
      </c>
      <c r="U50" s="89">
        <v>2.2637</v>
      </c>
      <c r="V50" s="60">
        <v>2.7246000000000001</v>
      </c>
      <c r="W50" s="60">
        <v>6.6199000000000003</v>
      </c>
      <c r="X50" s="60">
        <v>6.3201000000000001</v>
      </c>
      <c r="Y50" s="277">
        <v>5.2990000000000004</v>
      </c>
      <c r="Z50" s="60">
        <v>6.1425000000000001</v>
      </c>
      <c r="AA50" s="60">
        <v>16.595099999999999</v>
      </c>
      <c r="AB50" s="60">
        <v>2.2658999999999998</v>
      </c>
      <c r="AC50" s="60">
        <v>3.3176999999999999</v>
      </c>
      <c r="AD50" s="60">
        <v>2.5674999999999999</v>
      </c>
      <c r="AE50" s="60">
        <v>16.595099999999999</v>
      </c>
      <c r="AF50" s="60">
        <v>7.7321999999999997</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44"/>
      <c r="C51" s="721"/>
      <c r="D51" s="44"/>
      <c r="E51" s="52"/>
      <c r="F51" s="44"/>
      <c r="G51" s="56"/>
      <c r="H51" s="67"/>
      <c r="I51" s="60"/>
      <c r="J51" s="60"/>
      <c r="K51" s="60"/>
      <c r="L51" s="60"/>
      <c r="M51" s="259"/>
      <c r="N51" s="71">
        <v>8.3698999999999995</v>
      </c>
      <c r="O51" s="60">
        <v>8.3698999999999995</v>
      </c>
      <c r="P51" s="60">
        <v>-12.497299999999999</v>
      </c>
      <c r="Q51" s="60">
        <v>1.8491</v>
      </c>
      <c r="R51" s="60">
        <v>6.7862</v>
      </c>
      <c r="S51" s="60">
        <v>2.3877000000000002</v>
      </c>
      <c r="T51" s="60">
        <v>0.83</v>
      </c>
      <c r="U51" s="89">
        <v>0.94159999999999999</v>
      </c>
      <c r="V51" s="60">
        <v>0.91479999999999995</v>
      </c>
      <c r="W51" s="60">
        <v>5.1868999999999996</v>
      </c>
      <c r="X51" s="60">
        <v>4.9961000000000002</v>
      </c>
      <c r="Y51" s="277">
        <v>4.2412999999999998</v>
      </c>
      <c r="Z51" s="60">
        <v>4.0723000000000003</v>
      </c>
      <c r="AA51" s="60">
        <v>9.5716999999999999</v>
      </c>
      <c r="AB51" s="60">
        <v>1.2607999999999999</v>
      </c>
      <c r="AC51" s="60">
        <v>1.4362999999999999</v>
      </c>
      <c r="AD51" s="60">
        <v>1.3107</v>
      </c>
      <c r="AE51" s="60">
        <v>9.5716999999999999</v>
      </c>
      <c r="AF51" s="60">
        <v>5.6315</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45"/>
      <c r="C52" s="722"/>
      <c r="D52" s="45"/>
      <c r="E52" s="53"/>
      <c r="F52" s="45"/>
      <c r="G52" s="57"/>
      <c r="H52" s="68"/>
      <c r="I52" s="61"/>
      <c r="J52" s="61"/>
      <c r="K52" s="61"/>
      <c r="L52" s="61"/>
      <c r="M52" s="262"/>
      <c r="N52" s="72">
        <v>12.293799999999999</v>
      </c>
      <c r="O52" s="61">
        <v>12.293799999999999</v>
      </c>
      <c r="P52" s="61">
        <v>-5.92685</v>
      </c>
      <c r="Q52" s="61">
        <v>5.67265</v>
      </c>
      <c r="R52" s="61">
        <v>9.4991000000000003</v>
      </c>
      <c r="S52" s="61">
        <v>2.7027999999999999</v>
      </c>
      <c r="T52" s="61">
        <v>1.80955</v>
      </c>
      <c r="U52" s="90">
        <v>1.6955499999999999</v>
      </c>
      <c r="V52" s="61">
        <v>2.3939499999999998</v>
      </c>
      <c r="W52" s="61">
        <v>6.4543999999999997</v>
      </c>
      <c r="X52" s="61">
        <v>6.1250999999999998</v>
      </c>
      <c r="Y52" s="279">
        <v>4.8654999999999999</v>
      </c>
      <c r="Z52" s="61">
        <v>5.9406999999999996</v>
      </c>
      <c r="AA52" s="61">
        <v>12.186999999999999</v>
      </c>
      <c r="AB52" s="61">
        <v>1.5751999999999999</v>
      </c>
      <c r="AC52" s="61">
        <v>2.7845</v>
      </c>
      <c r="AD52" s="61">
        <v>1.8956999999999999</v>
      </c>
      <c r="AE52" s="61">
        <v>12.186999999999999</v>
      </c>
      <c r="AF52" s="61">
        <v>6.8417000000000003</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7748</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7749</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375" t="s">
        <v>430</v>
      </c>
      <c r="Z55" s="433" t="s">
        <v>430</v>
      </c>
      <c r="AA55" s="433" t="s">
        <v>430</v>
      </c>
      <c r="AB55" s="433" t="s">
        <v>430</v>
      </c>
      <c r="AC55" s="433" t="s">
        <v>430</v>
      </c>
      <c r="AD55" s="433" t="s">
        <v>430</v>
      </c>
      <c r="AE55" s="433" t="s">
        <v>430</v>
      </c>
      <c r="AF55" s="433" t="s">
        <v>430</v>
      </c>
      <c r="AG55" s="575"/>
      <c r="AH55" s="435"/>
      <c r="AI55" s="435"/>
      <c r="AJ55" s="435"/>
      <c r="AK55" s="435"/>
      <c r="AL55" s="435"/>
      <c r="AM55" s="414"/>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10279</v>
      </c>
      <c r="BM60" s="277"/>
    </row>
    <row r="61" spans="1:74" x14ac:dyDescent="0.25">
      <c r="A61" s="488" t="s">
        <v>350</v>
      </c>
      <c r="BM61" s="277"/>
    </row>
  </sheetData>
  <mergeCells count="21">
    <mergeCell ref="BS5:BT5"/>
    <mergeCell ref="BU5:BU6"/>
    <mergeCell ref="BV5:BV6"/>
    <mergeCell ref="A5:A6"/>
    <mergeCell ref="V6:AF6"/>
    <mergeCell ref="AH6:AY6"/>
    <mergeCell ref="AZ5:AZ6"/>
    <mergeCell ref="BA5:BF5"/>
    <mergeCell ref="BG5:BG6"/>
    <mergeCell ref="B5:B6"/>
    <mergeCell ref="C5:C6"/>
    <mergeCell ref="D5:D6"/>
    <mergeCell ref="E5:E6"/>
    <mergeCell ref="F5:F6"/>
    <mergeCell ref="BR5:BR6"/>
    <mergeCell ref="G5:G6"/>
    <mergeCell ref="BH5:BQ5"/>
    <mergeCell ref="H5:H6"/>
    <mergeCell ref="I5:L5"/>
    <mergeCell ref="M5:M6"/>
    <mergeCell ref="N6:U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DB08F-0BCF-429B-BA42-85D2BA40C7E1}">
  <sheetPr codeName="Sheet32"/>
  <dimension ref="A1:BW5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8.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3.81640625" style="21" bestFit="1" customWidth="1"/>
    <col min="75" max="16384" width="8.90625" style="21"/>
  </cols>
  <sheetData>
    <row r="1" spans="1:75" ht="33" customHeight="1" x14ac:dyDescent="0.25">
      <c r="A1" s="488" t="s">
        <v>43</v>
      </c>
    </row>
    <row r="3" spans="1:75" ht="20.5" x14ac:dyDescent="0.45">
      <c r="A3" s="23" t="s">
        <v>261</v>
      </c>
    </row>
    <row r="4" spans="1:75" x14ac:dyDescent="0.25">
      <c r="A4" s="488" t="s">
        <v>425</v>
      </c>
    </row>
    <row r="5" spans="1:75" ht="33" x14ac:dyDescent="0.25">
      <c r="A5" s="1065" t="s">
        <v>262</v>
      </c>
      <c r="B5" s="1066"/>
      <c r="C5" s="1096" t="s">
        <v>44</v>
      </c>
      <c r="D5" s="1066"/>
      <c r="E5" s="1096" t="s">
        <v>45</v>
      </c>
      <c r="F5" s="1066"/>
      <c r="G5" s="1096" t="s">
        <v>46</v>
      </c>
      <c r="H5" s="1066"/>
      <c r="I5" s="1105" t="s">
        <v>184</v>
      </c>
      <c r="J5" s="1115"/>
      <c r="K5" s="1115"/>
      <c r="L5" s="1116"/>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2"/>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198</v>
      </c>
      <c r="BB5" s="1113"/>
      <c r="BC5" s="1113"/>
      <c r="BD5" s="1113"/>
      <c r="BE5" s="1113"/>
      <c r="BF5" s="1114"/>
      <c r="BG5" s="1111"/>
      <c r="BH5" s="1072" t="s">
        <v>209</v>
      </c>
      <c r="BI5" s="1113"/>
      <c r="BJ5" s="1113"/>
      <c r="BK5" s="1113"/>
      <c r="BL5" s="1113"/>
      <c r="BM5" s="1113"/>
      <c r="BN5" s="1113"/>
      <c r="BO5" s="1113"/>
      <c r="BP5" s="1113"/>
      <c r="BQ5" s="1114"/>
      <c r="BR5" s="1066"/>
      <c r="BS5" s="1105" t="s">
        <v>212</v>
      </c>
      <c r="BT5" s="1116"/>
      <c r="BU5" s="1066"/>
      <c r="BV5" s="1105" t="s">
        <v>88</v>
      </c>
    </row>
    <row r="6" spans="1:75" ht="33" x14ac:dyDescent="0.25">
      <c r="A6" s="1065"/>
      <c r="B6" s="1067"/>
      <c r="C6" s="1104"/>
      <c r="D6" s="1067"/>
      <c r="E6" s="1104"/>
      <c r="F6" s="1067"/>
      <c r="G6" s="1104"/>
      <c r="H6" s="1067"/>
      <c r="I6" s="83" t="s">
        <v>180</v>
      </c>
      <c r="J6" s="28" t="s">
        <v>181</v>
      </c>
      <c r="K6" s="28" t="s">
        <v>182</v>
      </c>
      <c r="L6" s="251" t="s">
        <v>183</v>
      </c>
      <c r="M6" s="1112"/>
      <c r="N6" s="1117" t="s">
        <v>185</v>
      </c>
      <c r="O6" s="1107"/>
      <c r="P6" s="1107"/>
      <c r="Q6" s="1107"/>
      <c r="R6" s="1107"/>
      <c r="S6" s="1107"/>
      <c r="T6" s="1107"/>
      <c r="U6" s="1107"/>
      <c r="V6" s="1117" t="s">
        <v>57</v>
      </c>
      <c r="W6" s="1107"/>
      <c r="X6" s="1107"/>
      <c r="Y6" s="1107"/>
      <c r="Z6" s="1107"/>
      <c r="AA6" s="1107"/>
      <c r="AB6" s="1107"/>
      <c r="AC6" s="1107"/>
      <c r="AD6" s="1107"/>
      <c r="AE6" s="1107"/>
      <c r="AF6" s="1108"/>
      <c r="AG6" s="634"/>
      <c r="AH6" s="1082" t="s">
        <v>68</v>
      </c>
      <c r="AI6" s="1109"/>
      <c r="AJ6" s="1109"/>
      <c r="AK6" s="1109"/>
      <c r="AL6" s="1109"/>
      <c r="AM6" s="1109"/>
      <c r="AN6" s="1109"/>
      <c r="AO6" s="1109"/>
      <c r="AP6" s="1109"/>
      <c r="AQ6" s="1109"/>
      <c r="AR6" s="1109"/>
      <c r="AS6" s="1109"/>
      <c r="AT6" s="1109"/>
      <c r="AU6" s="1109"/>
      <c r="AV6" s="1109"/>
      <c r="AW6" s="1109"/>
      <c r="AX6" s="1109"/>
      <c r="AY6" s="1110"/>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67"/>
      <c r="BS6" s="83" t="s">
        <v>210</v>
      </c>
      <c r="BT6" s="82" t="s">
        <v>211</v>
      </c>
      <c r="BU6" s="1067"/>
      <c r="BV6" s="1106"/>
    </row>
    <row r="7" spans="1:75" ht="14.5" x14ac:dyDescent="0.25">
      <c r="A7" s="323" t="s">
        <v>417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5" s="425" customFormat="1" x14ac:dyDescent="0.25">
      <c r="A8" s="337" t="s">
        <v>7780</v>
      </c>
      <c r="B8" s="369"/>
      <c r="C8" s="718">
        <v>43287</v>
      </c>
      <c r="D8" s="369"/>
      <c r="E8" s="338">
        <v>7391.63</v>
      </c>
      <c r="F8" s="369"/>
      <c r="G8" s="339">
        <v>18.186599999999999</v>
      </c>
      <c r="H8" s="370"/>
      <c r="I8" s="340">
        <v>22.03</v>
      </c>
      <c r="J8" s="340">
        <v>7.76</v>
      </c>
      <c r="K8" s="340">
        <v>10.29</v>
      </c>
      <c r="L8" s="340">
        <v>10.68</v>
      </c>
      <c r="M8" s="361"/>
      <c r="N8" s="342">
        <v>19.230399999999999</v>
      </c>
      <c r="O8" s="340">
        <v>19.230399999999999</v>
      </c>
      <c r="P8" s="340">
        <v>-8.0154999999999994</v>
      </c>
      <c r="Q8" s="340">
        <v>11.9964</v>
      </c>
      <c r="R8" s="340">
        <v>18.497800000000002</v>
      </c>
      <c r="S8" s="340">
        <v>-0.25409999999999999</v>
      </c>
      <c r="T8" s="340">
        <v>-1.9590000000000001</v>
      </c>
      <c r="U8" s="344">
        <v>-1.8314999999999999</v>
      </c>
      <c r="V8" s="340">
        <v>-1.3778999999999999</v>
      </c>
      <c r="W8" s="340">
        <v>5.6936</v>
      </c>
      <c r="X8" s="340">
        <v>6.0407000000000002</v>
      </c>
      <c r="Y8" s="371">
        <v>5.4349999999999996</v>
      </c>
      <c r="Z8" s="340" t="s">
        <v>430</v>
      </c>
      <c r="AA8" s="340">
        <v>26.220600000000001</v>
      </c>
      <c r="AB8" s="340">
        <v>-2.7341000000000002</v>
      </c>
      <c r="AC8" s="340">
        <v>-8.5400000000000004E-2</v>
      </c>
      <c r="AD8" s="340">
        <v>-0.47620000000000001</v>
      </c>
      <c r="AE8" s="340">
        <v>26.220600000000001</v>
      </c>
      <c r="AF8" s="340">
        <v>7.9550999999999998</v>
      </c>
      <c r="AG8" s="568"/>
      <c r="AH8" s="338">
        <v>7</v>
      </c>
      <c r="AI8" s="338">
        <v>7</v>
      </c>
      <c r="AJ8" s="338">
        <v>4</v>
      </c>
      <c r="AK8" s="338">
        <v>5</v>
      </c>
      <c r="AL8" s="338">
        <v>9</v>
      </c>
      <c r="AM8" s="338">
        <v>8</v>
      </c>
      <c r="AN8" s="338">
        <v>9</v>
      </c>
      <c r="AO8" s="604">
        <v>8</v>
      </c>
      <c r="AP8" s="338">
        <v>5</v>
      </c>
      <c r="AQ8" s="338">
        <v>5</v>
      </c>
      <c r="AR8" s="338">
        <v>4</v>
      </c>
      <c r="AS8" s="338">
        <v>1</v>
      </c>
      <c r="AT8" s="338" t="s">
        <v>430</v>
      </c>
      <c r="AU8" s="338">
        <v>7</v>
      </c>
      <c r="AV8" s="338">
        <v>9</v>
      </c>
      <c r="AW8" s="338">
        <v>9</v>
      </c>
      <c r="AX8" s="338">
        <v>8</v>
      </c>
      <c r="AY8" s="338">
        <v>7</v>
      </c>
      <c r="AZ8" s="583"/>
      <c r="BA8" s="464">
        <v>96.85</v>
      </c>
      <c r="BB8" s="340" t="s">
        <v>430</v>
      </c>
      <c r="BC8" s="340" t="s">
        <v>430</v>
      </c>
      <c r="BD8" s="340" t="s">
        <v>430</v>
      </c>
      <c r="BE8" s="371" t="s">
        <v>430</v>
      </c>
      <c r="BF8" s="371">
        <v>3.15</v>
      </c>
      <c r="BG8" s="370"/>
      <c r="BH8" s="593">
        <v>3.14</v>
      </c>
      <c r="BI8" s="340" t="s">
        <v>430</v>
      </c>
      <c r="BJ8" s="340" t="s">
        <v>430</v>
      </c>
      <c r="BK8" s="340" t="s">
        <v>430</v>
      </c>
      <c r="BL8" s="340" t="s">
        <v>430</v>
      </c>
      <c r="BM8" s="371">
        <v>96.85</v>
      </c>
      <c r="BN8" s="371" t="s">
        <v>430</v>
      </c>
      <c r="BO8" s="371" t="s">
        <v>430</v>
      </c>
      <c r="BP8" s="371" t="s">
        <v>430</v>
      </c>
      <c r="BQ8" s="371" t="s">
        <v>430</v>
      </c>
      <c r="BR8" s="609"/>
      <c r="BS8" s="369" t="s">
        <v>430</v>
      </c>
      <c r="BT8" s="344" t="s">
        <v>430</v>
      </c>
      <c r="BU8" s="571"/>
      <c r="BV8" s="370" t="s">
        <v>555</v>
      </c>
    </row>
    <row r="9" spans="1:75" s="425" customFormat="1" x14ac:dyDescent="0.25">
      <c r="A9" s="337" t="s">
        <v>7781</v>
      </c>
      <c r="B9" s="369"/>
      <c r="C9" s="718">
        <v>44946</v>
      </c>
      <c r="D9" s="369"/>
      <c r="E9" s="338">
        <v>3376.78</v>
      </c>
      <c r="F9" s="369"/>
      <c r="G9" s="339">
        <v>12.285500000000001</v>
      </c>
      <c r="H9" s="370"/>
      <c r="I9" s="340">
        <v>29.23</v>
      </c>
      <c r="J9" s="340">
        <v>7.87</v>
      </c>
      <c r="K9" s="340">
        <v>11.13</v>
      </c>
      <c r="L9" s="340">
        <v>11.57</v>
      </c>
      <c r="M9" s="361"/>
      <c r="N9" s="342">
        <v>38.646099999999997</v>
      </c>
      <c r="O9" s="340">
        <v>38.646099999999997</v>
      </c>
      <c r="P9" s="340">
        <v>-6.5702999999999996</v>
      </c>
      <c r="Q9" s="340">
        <v>21.007200000000001</v>
      </c>
      <c r="R9" s="340">
        <v>27.179600000000001</v>
      </c>
      <c r="S9" s="340">
        <v>1.5108999999999999</v>
      </c>
      <c r="T9" s="340">
        <v>-1.1152</v>
      </c>
      <c r="U9" s="344">
        <v>-1.4057999999999999</v>
      </c>
      <c r="V9" s="340">
        <v>-2.0152999999999999</v>
      </c>
      <c r="W9" s="340">
        <v>5.4630999999999998</v>
      </c>
      <c r="X9" s="340">
        <v>5.8975</v>
      </c>
      <c r="Y9" s="371" t="s">
        <v>430</v>
      </c>
      <c r="Z9" s="340" t="s">
        <v>430</v>
      </c>
      <c r="AA9" s="340">
        <v>36.547800000000002</v>
      </c>
      <c r="AB9" s="340">
        <v>-1.6268</v>
      </c>
      <c r="AC9" s="340">
        <v>0.40889999999999999</v>
      </c>
      <c r="AD9" s="340">
        <v>-5.5199999999999999E-2</v>
      </c>
      <c r="AE9" s="340">
        <v>36.547800000000002</v>
      </c>
      <c r="AF9" s="340">
        <v>6.5000999999999998</v>
      </c>
      <c r="AG9" s="568"/>
      <c r="AH9" s="338">
        <v>1</v>
      </c>
      <c r="AI9" s="338">
        <v>1</v>
      </c>
      <c r="AJ9" s="338">
        <v>3</v>
      </c>
      <c r="AK9" s="338">
        <v>1</v>
      </c>
      <c r="AL9" s="338">
        <v>1</v>
      </c>
      <c r="AM9" s="338">
        <v>4</v>
      </c>
      <c r="AN9" s="338">
        <v>6</v>
      </c>
      <c r="AO9" s="604">
        <v>7</v>
      </c>
      <c r="AP9" s="338">
        <v>6</v>
      </c>
      <c r="AQ9" s="338">
        <v>6</v>
      </c>
      <c r="AR9" s="338">
        <v>5</v>
      </c>
      <c r="AS9" s="338" t="s">
        <v>430</v>
      </c>
      <c r="AT9" s="338" t="s">
        <v>430</v>
      </c>
      <c r="AU9" s="338">
        <v>1</v>
      </c>
      <c r="AV9" s="338">
        <v>7</v>
      </c>
      <c r="AW9" s="338">
        <v>8</v>
      </c>
      <c r="AX9" s="338">
        <v>7</v>
      </c>
      <c r="AY9" s="338">
        <v>1</v>
      </c>
      <c r="AZ9" s="583"/>
      <c r="BA9" s="464">
        <v>96.15</v>
      </c>
      <c r="BB9" s="340" t="s">
        <v>430</v>
      </c>
      <c r="BC9" s="340" t="s">
        <v>430</v>
      </c>
      <c r="BD9" s="340" t="s">
        <v>430</v>
      </c>
      <c r="BE9" s="371" t="s">
        <v>430</v>
      </c>
      <c r="BF9" s="371">
        <v>3.85</v>
      </c>
      <c r="BG9" s="370"/>
      <c r="BH9" s="593">
        <v>3.85</v>
      </c>
      <c r="BI9" s="340" t="s">
        <v>430</v>
      </c>
      <c r="BJ9" s="340" t="s">
        <v>430</v>
      </c>
      <c r="BK9" s="340" t="s">
        <v>430</v>
      </c>
      <c r="BL9" s="340" t="s">
        <v>430</v>
      </c>
      <c r="BM9" s="371">
        <v>96.15</v>
      </c>
      <c r="BN9" s="371" t="s">
        <v>430</v>
      </c>
      <c r="BO9" s="371" t="s">
        <v>430</v>
      </c>
      <c r="BP9" s="371" t="s">
        <v>430</v>
      </c>
      <c r="BQ9" s="371" t="s">
        <v>430</v>
      </c>
      <c r="BR9" s="463"/>
      <c r="BS9" s="369" t="s">
        <v>430</v>
      </c>
      <c r="BT9" s="344" t="s">
        <v>430</v>
      </c>
      <c r="BU9" s="571"/>
      <c r="BV9" s="370" t="s">
        <v>555</v>
      </c>
    </row>
    <row r="10" spans="1:75" s="428" customFormat="1" x14ac:dyDescent="0.25">
      <c r="A10" s="345" t="s">
        <v>7782</v>
      </c>
      <c r="B10" s="373"/>
      <c r="C10" s="719">
        <v>44916</v>
      </c>
      <c r="D10" s="373"/>
      <c r="E10" s="346">
        <v>1586.48</v>
      </c>
      <c r="F10" s="373"/>
      <c r="G10" s="347">
        <v>12.5161</v>
      </c>
      <c r="H10" s="374"/>
      <c r="I10" s="348">
        <v>35.229999999999997</v>
      </c>
      <c r="J10" s="348">
        <v>7.71</v>
      </c>
      <c r="K10" s="348">
        <v>10.42</v>
      </c>
      <c r="L10" s="348">
        <v>10.83</v>
      </c>
      <c r="M10" s="362"/>
      <c r="N10" s="350">
        <v>36.269199999999998</v>
      </c>
      <c r="O10" s="348">
        <v>36.269199999999998</v>
      </c>
      <c r="P10" s="348">
        <v>-9.1907999999999994</v>
      </c>
      <c r="Q10" s="348">
        <v>8.4008000000000003</v>
      </c>
      <c r="R10" s="348">
        <v>20.7057</v>
      </c>
      <c r="S10" s="348">
        <v>1.3230999999999999</v>
      </c>
      <c r="T10" s="348">
        <v>8.8200000000000001E-2</v>
      </c>
      <c r="U10" s="354">
        <v>-0.1045</v>
      </c>
      <c r="V10" s="348">
        <v>-1.2763</v>
      </c>
      <c r="W10" s="348">
        <v>5.8068999999999997</v>
      </c>
      <c r="X10" s="348">
        <v>6.1910999999999996</v>
      </c>
      <c r="Y10" s="375" t="s">
        <v>430</v>
      </c>
      <c r="Z10" s="348" t="s">
        <v>430</v>
      </c>
      <c r="AA10" s="348">
        <v>30.776399999999999</v>
      </c>
      <c r="AB10" s="348">
        <v>-0.46789999999999998</v>
      </c>
      <c r="AC10" s="348">
        <v>1.3102</v>
      </c>
      <c r="AD10" s="348">
        <v>0.96779999999999999</v>
      </c>
      <c r="AE10" s="348">
        <v>30.776399999999999</v>
      </c>
      <c r="AF10" s="348">
        <v>6.9275000000000002</v>
      </c>
      <c r="AG10" s="569"/>
      <c r="AH10" s="346">
        <v>2</v>
      </c>
      <c r="AI10" s="346">
        <v>2</v>
      </c>
      <c r="AJ10" s="346">
        <v>5</v>
      </c>
      <c r="AK10" s="346">
        <v>7</v>
      </c>
      <c r="AL10" s="346">
        <v>6</v>
      </c>
      <c r="AM10" s="346">
        <v>5</v>
      </c>
      <c r="AN10" s="346">
        <v>2</v>
      </c>
      <c r="AO10" s="429">
        <v>2</v>
      </c>
      <c r="AP10" s="346">
        <v>4</v>
      </c>
      <c r="AQ10" s="346">
        <v>4</v>
      </c>
      <c r="AR10" s="346">
        <v>3</v>
      </c>
      <c r="AS10" s="346" t="s">
        <v>430</v>
      </c>
      <c r="AT10" s="346" t="s">
        <v>430</v>
      </c>
      <c r="AU10" s="346">
        <v>5</v>
      </c>
      <c r="AV10" s="346">
        <v>3</v>
      </c>
      <c r="AW10" s="346">
        <v>3</v>
      </c>
      <c r="AX10" s="346">
        <v>2</v>
      </c>
      <c r="AY10" s="346">
        <v>5</v>
      </c>
      <c r="AZ10" s="584"/>
      <c r="BA10" s="467">
        <v>83.85</v>
      </c>
      <c r="BB10" s="348" t="s">
        <v>430</v>
      </c>
      <c r="BC10" s="348" t="s">
        <v>430</v>
      </c>
      <c r="BD10" s="348" t="s">
        <v>430</v>
      </c>
      <c r="BE10" s="375" t="s">
        <v>430</v>
      </c>
      <c r="BF10" s="375">
        <v>16.149999999999999</v>
      </c>
      <c r="BG10" s="374"/>
      <c r="BH10" s="594">
        <v>16.149999999999999</v>
      </c>
      <c r="BI10" s="348" t="s">
        <v>430</v>
      </c>
      <c r="BJ10" s="348" t="s">
        <v>430</v>
      </c>
      <c r="BK10" s="348" t="s">
        <v>430</v>
      </c>
      <c r="BL10" s="348" t="s">
        <v>430</v>
      </c>
      <c r="BM10" s="375">
        <v>83.85</v>
      </c>
      <c r="BN10" s="375" t="s">
        <v>430</v>
      </c>
      <c r="BO10" s="375" t="s">
        <v>430</v>
      </c>
      <c r="BP10" s="375" t="s">
        <v>430</v>
      </c>
      <c r="BQ10" s="375" t="s">
        <v>430</v>
      </c>
      <c r="BR10" s="466"/>
      <c r="BS10" s="373" t="s">
        <v>430</v>
      </c>
      <c r="BT10" s="354" t="s">
        <v>430</v>
      </c>
      <c r="BU10" s="430"/>
      <c r="BV10" s="374" t="s">
        <v>555</v>
      </c>
    </row>
    <row r="11" spans="1:75" s="428" customFormat="1" x14ac:dyDescent="0.25">
      <c r="A11" s="345" t="s">
        <v>7783</v>
      </c>
      <c r="B11" s="373"/>
      <c r="C11" s="719">
        <v>41275</v>
      </c>
      <c r="D11" s="373"/>
      <c r="E11" s="346">
        <v>886.53300000000002</v>
      </c>
      <c r="F11" s="373"/>
      <c r="G11" s="347">
        <v>98.7209</v>
      </c>
      <c r="H11" s="374"/>
      <c r="I11" s="348">
        <v>29.44</v>
      </c>
      <c r="J11" s="348">
        <v>7.95</v>
      </c>
      <c r="K11" s="348">
        <v>10.79</v>
      </c>
      <c r="L11" s="348">
        <v>11.22</v>
      </c>
      <c r="M11" s="362"/>
      <c r="N11" s="350">
        <v>11.1761</v>
      </c>
      <c r="O11" s="348">
        <v>11.1761</v>
      </c>
      <c r="P11" s="348">
        <v>-13.817600000000001</v>
      </c>
      <c r="Q11" s="348">
        <v>7.6069000000000004</v>
      </c>
      <c r="R11" s="348">
        <v>19.174199999999999</v>
      </c>
      <c r="S11" s="348">
        <v>-0.51449999999999996</v>
      </c>
      <c r="T11" s="348">
        <v>-1.2378</v>
      </c>
      <c r="U11" s="354">
        <v>-0.93610000000000004</v>
      </c>
      <c r="V11" s="348">
        <v>-0.22539999999999999</v>
      </c>
      <c r="W11" s="348">
        <v>6.1889000000000003</v>
      </c>
      <c r="X11" s="348">
        <v>6.4755000000000003</v>
      </c>
      <c r="Y11" s="375">
        <v>5.2876000000000003</v>
      </c>
      <c r="Z11" s="348">
        <v>7.3518999999999997</v>
      </c>
      <c r="AA11" s="348">
        <v>24.849299999999999</v>
      </c>
      <c r="AB11" s="348">
        <v>-1.6436999999999999</v>
      </c>
      <c r="AC11" s="348">
        <v>0.43559999999999999</v>
      </c>
      <c r="AD11" s="348">
        <v>0.21290000000000001</v>
      </c>
      <c r="AE11" s="348">
        <v>24.849299999999999</v>
      </c>
      <c r="AF11" s="348">
        <v>7.7680999999999996</v>
      </c>
      <c r="AG11" s="569"/>
      <c r="AH11" s="346">
        <v>9</v>
      </c>
      <c r="AI11" s="346">
        <v>9</v>
      </c>
      <c r="AJ11" s="346">
        <v>8</v>
      </c>
      <c r="AK11" s="346">
        <v>8</v>
      </c>
      <c r="AL11" s="346">
        <v>7</v>
      </c>
      <c r="AM11" s="346">
        <v>9</v>
      </c>
      <c r="AN11" s="346">
        <v>7</v>
      </c>
      <c r="AO11" s="429">
        <v>4</v>
      </c>
      <c r="AP11" s="346">
        <v>2</v>
      </c>
      <c r="AQ11" s="346">
        <v>2</v>
      </c>
      <c r="AR11" s="346">
        <v>2</v>
      </c>
      <c r="AS11" s="346">
        <v>2</v>
      </c>
      <c r="AT11" s="346">
        <v>1</v>
      </c>
      <c r="AU11" s="346">
        <v>8</v>
      </c>
      <c r="AV11" s="346">
        <v>8</v>
      </c>
      <c r="AW11" s="346">
        <v>7</v>
      </c>
      <c r="AX11" s="346">
        <v>4</v>
      </c>
      <c r="AY11" s="346">
        <v>8</v>
      </c>
      <c r="AZ11" s="584"/>
      <c r="BA11" s="467">
        <v>96.37</v>
      </c>
      <c r="BB11" s="348">
        <v>0.08</v>
      </c>
      <c r="BC11" s="348" t="s">
        <v>430</v>
      </c>
      <c r="BD11" s="348" t="s">
        <v>430</v>
      </c>
      <c r="BE11" s="375" t="s">
        <v>430</v>
      </c>
      <c r="BF11" s="375">
        <v>3.55</v>
      </c>
      <c r="BG11" s="374"/>
      <c r="BH11" s="594">
        <v>3.55</v>
      </c>
      <c r="BI11" s="348" t="s">
        <v>430</v>
      </c>
      <c r="BJ11" s="348" t="s">
        <v>430</v>
      </c>
      <c r="BK11" s="348">
        <v>0.08</v>
      </c>
      <c r="BL11" s="348" t="s">
        <v>430</v>
      </c>
      <c r="BM11" s="375">
        <v>96.37</v>
      </c>
      <c r="BN11" s="375" t="s">
        <v>430</v>
      </c>
      <c r="BO11" s="375" t="s">
        <v>430</v>
      </c>
      <c r="BP11" s="375" t="s">
        <v>430</v>
      </c>
      <c r="BQ11" s="375" t="s">
        <v>430</v>
      </c>
      <c r="BR11" s="466"/>
      <c r="BS11" s="373" t="s">
        <v>430</v>
      </c>
      <c r="BT11" s="354" t="s">
        <v>430</v>
      </c>
      <c r="BU11" s="430"/>
      <c r="BV11" s="374" t="s">
        <v>555</v>
      </c>
    </row>
    <row r="12" spans="1:75" s="428" customFormat="1" x14ac:dyDescent="0.25">
      <c r="A12" s="345" t="s">
        <v>7784</v>
      </c>
      <c r="B12" s="373"/>
      <c r="C12" s="719">
        <v>44922</v>
      </c>
      <c r="D12" s="373"/>
      <c r="E12" s="346">
        <v>231.80799999999999</v>
      </c>
      <c r="F12" s="373"/>
      <c r="G12" s="347">
        <v>1236.4985999999999</v>
      </c>
      <c r="H12" s="374"/>
      <c r="I12" s="348">
        <v>29</v>
      </c>
      <c r="J12" s="348">
        <v>7.7</v>
      </c>
      <c r="K12" s="348">
        <v>10.119999999999999</v>
      </c>
      <c r="L12" s="348">
        <v>10.52</v>
      </c>
      <c r="M12" s="362"/>
      <c r="N12" s="350">
        <v>28.401299999999999</v>
      </c>
      <c r="O12" s="348">
        <v>28.401299999999999</v>
      </c>
      <c r="P12" s="348">
        <v>-12.7193</v>
      </c>
      <c r="Q12" s="348">
        <v>13.584300000000001</v>
      </c>
      <c r="R12" s="348">
        <v>25.0687</v>
      </c>
      <c r="S12" s="348">
        <v>1.5523</v>
      </c>
      <c r="T12" s="348">
        <v>-0.7913</v>
      </c>
      <c r="U12" s="354">
        <v>-1.2793000000000001</v>
      </c>
      <c r="V12" s="348">
        <v>-2.1461000000000001</v>
      </c>
      <c r="W12" s="348">
        <v>5.3379000000000003</v>
      </c>
      <c r="X12" s="348">
        <v>5.8559000000000001</v>
      </c>
      <c r="Y12" s="375" t="s">
        <v>430</v>
      </c>
      <c r="Z12" s="348" t="s">
        <v>430</v>
      </c>
      <c r="AA12" s="348">
        <v>32.497900000000001</v>
      </c>
      <c r="AB12" s="348">
        <v>-1.518</v>
      </c>
      <c r="AC12" s="348">
        <v>0.50109999999999999</v>
      </c>
      <c r="AD12" s="348">
        <v>8.6099999999999996E-2</v>
      </c>
      <c r="AE12" s="348">
        <v>32.497900000000001</v>
      </c>
      <c r="AF12" s="348">
        <v>6.5738000000000003</v>
      </c>
      <c r="AG12" s="569"/>
      <c r="AH12" s="346">
        <v>5</v>
      </c>
      <c r="AI12" s="346">
        <v>5</v>
      </c>
      <c r="AJ12" s="346">
        <v>7</v>
      </c>
      <c r="AK12" s="346">
        <v>4</v>
      </c>
      <c r="AL12" s="346">
        <v>2</v>
      </c>
      <c r="AM12" s="346">
        <v>3</v>
      </c>
      <c r="AN12" s="346">
        <v>5</v>
      </c>
      <c r="AO12" s="429">
        <v>5</v>
      </c>
      <c r="AP12" s="346">
        <v>7</v>
      </c>
      <c r="AQ12" s="346">
        <v>7</v>
      </c>
      <c r="AR12" s="346">
        <v>6</v>
      </c>
      <c r="AS12" s="346" t="s">
        <v>430</v>
      </c>
      <c r="AT12" s="346" t="s">
        <v>430</v>
      </c>
      <c r="AU12" s="346">
        <v>2</v>
      </c>
      <c r="AV12" s="346">
        <v>6</v>
      </c>
      <c r="AW12" s="346">
        <v>6</v>
      </c>
      <c r="AX12" s="346">
        <v>5</v>
      </c>
      <c r="AY12" s="346">
        <v>2</v>
      </c>
      <c r="AZ12" s="584"/>
      <c r="BA12" s="467">
        <v>86.87</v>
      </c>
      <c r="BB12" s="348" t="s">
        <v>430</v>
      </c>
      <c r="BC12" s="348" t="s">
        <v>430</v>
      </c>
      <c r="BD12" s="348" t="s">
        <v>430</v>
      </c>
      <c r="BE12" s="375" t="s">
        <v>430</v>
      </c>
      <c r="BF12" s="375">
        <v>13.13</v>
      </c>
      <c r="BG12" s="374"/>
      <c r="BH12" s="594">
        <v>13.13</v>
      </c>
      <c r="BI12" s="348" t="s">
        <v>430</v>
      </c>
      <c r="BJ12" s="348" t="s">
        <v>430</v>
      </c>
      <c r="BK12" s="348" t="s">
        <v>430</v>
      </c>
      <c r="BL12" s="348" t="s">
        <v>430</v>
      </c>
      <c r="BM12" s="375">
        <v>86.87</v>
      </c>
      <c r="BN12" s="375" t="s">
        <v>430</v>
      </c>
      <c r="BO12" s="375" t="s">
        <v>430</v>
      </c>
      <c r="BP12" s="375" t="s">
        <v>430</v>
      </c>
      <c r="BQ12" s="375" t="s">
        <v>430</v>
      </c>
      <c r="BR12" s="466"/>
      <c r="BS12" s="373" t="s">
        <v>430</v>
      </c>
      <c r="BT12" s="354" t="s">
        <v>430</v>
      </c>
      <c r="BU12" s="430"/>
      <c r="BV12" s="374" t="s">
        <v>555</v>
      </c>
    </row>
    <row r="13" spans="1:75" s="428" customFormat="1" x14ac:dyDescent="0.25">
      <c r="A13" s="345" t="s">
        <v>7785</v>
      </c>
      <c r="B13" s="373"/>
      <c r="C13" s="719">
        <v>44781</v>
      </c>
      <c r="D13" s="373"/>
      <c r="E13" s="346">
        <v>124.486</v>
      </c>
      <c r="F13" s="373"/>
      <c r="G13" s="347">
        <v>13.089700000000001</v>
      </c>
      <c r="H13" s="374"/>
      <c r="I13" s="348">
        <v>22.57</v>
      </c>
      <c r="J13" s="348">
        <v>7.77</v>
      </c>
      <c r="K13" s="348">
        <v>8.5500000000000007</v>
      </c>
      <c r="L13" s="348">
        <v>8.92</v>
      </c>
      <c r="M13" s="362"/>
      <c r="N13" s="350">
        <v>16.753799999999998</v>
      </c>
      <c r="O13" s="348">
        <v>16.753799999999998</v>
      </c>
      <c r="P13" s="348">
        <v>-20.4742</v>
      </c>
      <c r="Q13" s="348">
        <v>4.3692000000000002</v>
      </c>
      <c r="R13" s="348">
        <v>18.5289</v>
      </c>
      <c r="S13" s="348">
        <v>1.0344</v>
      </c>
      <c r="T13" s="348">
        <v>-0.32579999999999998</v>
      </c>
      <c r="U13" s="354">
        <v>-0.26719999999999999</v>
      </c>
      <c r="V13" s="348">
        <v>-0.20849999999999999</v>
      </c>
      <c r="W13" s="348">
        <v>6.4039000000000001</v>
      </c>
      <c r="X13" s="348">
        <v>6.5918999999999999</v>
      </c>
      <c r="Y13" s="375" t="s">
        <v>430</v>
      </c>
      <c r="Z13" s="348" t="s">
        <v>430</v>
      </c>
      <c r="AA13" s="348">
        <v>21.348600000000001</v>
      </c>
      <c r="AB13" s="348">
        <v>-0.32619999999999999</v>
      </c>
      <c r="AC13" s="348">
        <v>1.4231</v>
      </c>
      <c r="AD13" s="348">
        <v>0.46779999999999999</v>
      </c>
      <c r="AE13" s="348">
        <v>21.348600000000001</v>
      </c>
      <c r="AF13" s="348">
        <v>7.5049000000000001</v>
      </c>
      <c r="AG13" s="569"/>
      <c r="AH13" s="346">
        <v>8</v>
      </c>
      <c r="AI13" s="346">
        <v>8</v>
      </c>
      <c r="AJ13" s="346">
        <v>9</v>
      </c>
      <c r="AK13" s="346">
        <v>9</v>
      </c>
      <c r="AL13" s="346">
        <v>8</v>
      </c>
      <c r="AM13" s="346">
        <v>7</v>
      </c>
      <c r="AN13" s="346">
        <v>3</v>
      </c>
      <c r="AO13" s="429">
        <v>3</v>
      </c>
      <c r="AP13" s="346">
        <v>1</v>
      </c>
      <c r="AQ13" s="346">
        <v>1</v>
      </c>
      <c r="AR13" s="346">
        <v>1</v>
      </c>
      <c r="AS13" s="346" t="s">
        <v>430</v>
      </c>
      <c r="AT13" s="346" t="s">
        <v>430</v>
      </c>
      <c r="AU13" s="346">
        <v>9</v>
      </c>
      <c r="AV13" s="346">
        <v>2</v>
      </c>
      <c r="AW13" s="346">
        <v>2</v>
      </c>
      <c r="AX13" s="346">
        <v>3</v>
      </c>
      <c r="AY13" s="346">
        <v>9</v>
      </c>
      <c r="AZ13" s="584"/>
      <c r="BA13" s="467">
        <v>75.7</v>
      </c>
      <c r="BB13" s="348">
        <v>17.940000000000001</v>
      </c>
      <c r="BC13" s="348" t="s">
        <v>430</v>
      </c>
      <c r="BD13" s="348" t="s">
        <v>430</v>
      </c>
      <c r="BE13" s="375" t="s">
        <v>430</v>
      </c>
      <c r="BF13" s="375">
        <v>6.36</v>
      </c>
      <c r="BG13" s="374"/>
      <c r="BH13" s="594">
        <v>6.36</v>
      </c>
      <c r="BI13" s="348" t="s">
        <v>430</v>
      </c>
      <c r="BJ13" s="348" t="s">
        <v>430</v>
      </c>
      <c r="BK13" s="348">
        <v>17.940000000000001</v>
      </c>
      <c r="BL13" s="348" t="s">
        <v>430</v>
      </c>
      <c r="BM13" s="375">
        <v>75.7</v>
      </c>
      <c r="BN13" s="375" t="s">
        <v>430</v>
      </c>
      <c r="BO13" s="375" t="s">
        <v>430</v>
      </c>
      <c r="BP13" s="375" t="s">
        <v>430</v>
      </c>
      <c r="BQ13" s="375" t="s">
        <v>430</v>
      </c>
      <c r="BR13" s="466"/>
      <c r="BS13" s="373" t="s">
        <v>430</v>
      </c>
      <c r="BT13" s="354" t="s">
        <v>430</v>
      </c>
      <c r="BU13" s="430"/>
      <c r="BV13" s="374" t="s">
        <v>555</v>
      </c>
    </row>
    <row r="14" spans="1:75" s="428" customFormat="1" ht="11" x14ac:dyDescent="0.3">
      <c r="A14" s="841" t="s">
        <v>7786</v>
      </c>
      <c r="B14" s="842"/>
      <c r="C14" s="843">
        <v>45362</v>
      </c>
      <c r="D14" s="842"/>
      <c r="E14" s="844">
        <v>95.241600000000005</v>
      </c>
      <c r="F14" s="842"/>
      <c r="G14" s="845">
        <v>10.9727</v>
      </c>
      <c r="H14" s="847"/>
      <c r="I14" s="846">
        <v>17.16</v>
      </c>
      <c r="J14" s="846">
        <v>7.84</v>
      </c>
      <c r="K14" s="846">
        <v>11.64</v>
      </c>
      <c r="L14" s="846">
        <v>12.09</v>
      </c>
      <c r="M14" s="851"/>
      <c r="N14" s="848">
        <v>29.3432</v>
      </c>
      <c r="O14" s="846">
        <v>29.3432</v>
      </c>
      <c r="P14" s="846">
        <v>-0.38009999999999999</v>
      </c>
      <c r="Q14" s="846">
        <v>17.244499999999999</v>
      </c>
      <c r="R14" s="846">
        <v>21.848199999999999</v>
      </c>
      <c r="S14" s="846">
        <v>3.3803000000000001</v>
      </c>
      <c r="T14" s="846">
        <v>-1.3596999999999999</v>
      </c>
      <c r="U14" s="856">
        <v>-2.0924</v>
      </c>
      <c r="V14" s="846">
        <v>-2.4453999999999998</v>
      </c>
      <c r="W14" s="846">
        <v>5.2229000000000001</v>
      </c>
      <c r="X14" s="846" t="s">
        <v>430</v>
      </c>
      <c r="Y14" s="852" t="s">
        <v>430</v>
      </c>
      <c r="Z14" s="846" t="s">
        <v>430</v>
      </c>
      <c r="AA14" s="846">
        <v>31.2089</v>
      </c>
      <c r="AB14" s="846">
        <v>-0.55630000000000002</v>
      </c>
      <c r="AC14" s="846">
        <v>0.6855</v>
      </c>
      <c r="AD14" s="846">
        <v>-0.8548</v>
      </c>
      <c r="AE14" s="846">
        <v>31.2089</v>
      </c>
      <c r="AF14" s="846">
        <v>4.4569999999999999</v>
      </c>
      <c r="AG14" s="936"/>
      <c r="AH14" s="844">
        <v>3</v>
      </c>
      <c r="AI14" s="844">
        <v>3</v>
      </c>
      <c r="AJ14" s="844">
        <v>1</v>
      </c>
      <c r="AK14" s="844">
        <v>2</v>
      </c>
      <c r="AL14" s="844">
        <v>4</v>
      </c>
      <c r="AM14" s="844">
        <v>1</v>
      </c>
      <c r="AN14" s="844">
        <v>8</v>
      </c>
      <c r="AO14" s="941">
        <v>9</v>
      </c>
      <c r="AP14" s="844">
        <v>8</v>
      </c>
      <c r="AQ14" s="844">
        <v>8</v>
      </c>
      <c r="AR14" s="844" t="s">
        <v>430</v>
      </c>
      <c r="AS14" s="844" t="s">
        <v>430</v>
      </c>
      <c r="AT14" s="844" t="s">
        <v>430</v>
      </c>
      <c r="AU14" s="844">
        <v>4</v>
      </c>
      <c r="AV14" s="844">
        <v>4</v>
      </c>
      <c r="AW14" s="844">
        <v>5</v>
      </c>
      <c r="AX14" s="844">
        <v>9</v>
      </c>
      <c r="AY14" s="844">
        <v>4</v>
      </c>
      <c r="AZ14" s="938"/>
      <c r="BA14" s="853">
        <v>98.63</v>
      </c>
      <c r="BB14" s="846" t="s">
        <v>430</v>
      </c>
      <c r="BC14" s="846" t="s">
        <v>430</v>
      </c>
      <c r="BD14" s="846" t="s">
        <v>430</v>
      </c>
      <c r="BE14" s="852" t="s">
        <v>430</v>
      </c>
      <c r="BF14" s="852">
        <v>1.37</v>
      </c>
      <c r="BG14" s="847"/>
      <c r="BH14" s="939">
        <v>1.37</v>
      </c>
      <c r="BI14" s="846" t="s">
        <v>430</v>
      </c>
      <c r="BJ14" s="846" t="s">
        <v>430</v>
      </c>
      <c r="BK14" s="846" t="s">
        <v>430</v>
      </c>
      <c r="BL14" s="846" t="s">
        <v>430</v>
      </c>
      <c r="BM14" s="852">
        <v>98.63</v>
      </c>
      <c r="BN14" s="852" t="s">
        <v>430</v>
      </c>
      <c r="BO14" s="852" t="s">
        <v>430</v>
      </c>
      <c r="BP14" s="852" t="s">
        <v>430</v>
      </c>
      <c r="BQ14" s="852" t="s">
        <v>430</v>
      </c>
      <c r="BR14" s="850"/>
      <c r="BS14" s="842" t="s">
        <v>430</v>
      </c>
      <c r="BT14" s="856" t="s">
        <v>430</v>
      </c>
      <c r="BU14" s="906"/>
      <c r="BV14" s="847" t="s">
        <v>555</v>
      </c>
      <c r="BW14" s="943"/>
    </row>
    <row r="15" spans="1:75" s="428" customFormat="1" x14ac:dyDescent="0.25">
      <c r="A15" s="345" t="s">
        <v>7787</v>
      </c>
      <c r="B15" s="373"/>
      <c r="C15" s="719">
        <v>45371</v>
      </c>
      <c r="D15" s="373"/>
      <c r="E15" s="346">
        <v>82.609399999999994</v>
      </c>
      <c r="F15" s="373"/>
      <c r="G15" s="347">
        <v>11.1593</v>
      </c>
      <c r="H15" s="374"/>
      <c r="I15" s="348">
        <v>21.25</v>
      </c>
      <c r="J15" s="348">
        <v>7.5</v>
      </c>
      <c r="K15" s="348">
        <v>8.94</v>
      </c>
      <c r="L15" s="348">
        <v>9.2799999999999994</v>
      </c>
      <c r="M15" s="362"/>
      <c r="N15" s="350">
        <v>25.347000000000001</v>
      </c>
      <c r="O15" s="348">
        <v>25.347000000000001</v>
      </c>
      <c r="P15" s="348">
        <v>-10.5853</v>
      </c>
      <c r="Q15" s="348">
        <v>16.883199999999999</v>
      </c>
      <c r="R15" s="348">
        <v>21.5199</v>
      </c>
      <c r="S15" s="348">
        <v>3.3491</v>
      </c>
      <c r="T15" s="348">
        <v>0.5514</v>
      </c>
      <c r="U15" s="354">
        <v>0.1459</v>
      </c>
      <c r="V15" s="348">
        <v>-0.88939999999999997</v>
      </c>
      <c r="W15" s="348">
        <v>6.0266000000000002</v>
      </c>
      <c r="X15" s="348" t="s">
        <v>430</v>
      </c>
      <c r="Y15" s="375" t="s">
        <v>430</v>
      </c>
      <c r="Z15" s="348" t="s">
        <v>430</v>
      </c>
      <c r="AA15" s="348">
        <v>30.3965</v>
      </c>
      <c r="AB15" s="348">
        <v>1.0097</v>
      </c>
      <c r="AC15" s="348">
        <v>2.1545999999999998</v>
      </c>
      <c r="AD15" s="348">
        <v>1.2548999999999999</v>
      </c>
      <c r="AE15" s="348">
        <v>30.3965</v>
      </c>
      <c r="AF15" s="348">
        <v>5.3513000000000002</v>
      </c>
      <c r="AG15" s="569"/>
      <c r="AH15" s="346">
        <v>6</v>
      </c>
      <c r="AI15" s="346">
        <v>6</v>
      </c>
      <c r="AJ15" s="346">
        <v>6</v>
      </c>
      <c r="AK15" s="346">
        <v>3</v>
      </c>
      <c r="AL15" s="346">
        <v>5</v>
      </c>
      <c r="AM15" s="346">
        <v>2</v>
      </c>
      <c r="AN15" s="346">
        <v>1</v>
      </c>
      <c r="AO15" s="429">
        <v>1</v>
      </c>
      <c r="AP15" s="346">
        <v>3</v>
      </c>
      <c r="AQ15" s="346">
        <v>3</v>
      </c>
      <c r="AR15" s="346" t="s">
        <v>430</v>
      </c>
      <c r="AS15" s="346" t="s">
        <v>430</v>
      </c>
      <c r="AT15" s="346" t="s">
        <v>430</v>
      </c>
      <c r="AU15" s="346">
        <v>6</v>
      </c>
      <c r="AV15" s="346">
        <v>1</v>
      </c>
      <c r="AW15" s="346">
        <v>1</v>
      </c>
      <c r="AX15" s="346">
        <v>1</v>
      </c>
      <c r="AY15" s="346">
        <v>6</v>
      </c>
      <c r="AZ15" s="584"/>
      <c r="BA15" s="467">
        <v>82.52</v>
      </c>
      <c r="BB15" s="348" t="s">
        <v>430</v>
      </c>
      <c r="BC15" s="348" t="s">
        <v>430</v>
      </c>
      <c r="BD15" s="348" t="s">
        <v>430</v>
      </c>
      <c r="BE15" s="375" t="s">
        <v>430</v>
      </c>
      <c r="BF15" s="375">
        <v>17.48</v>
      </c>
      <c r="BG15" s="374"/>
      <c r="BH15" s="594">
        <v>17.48</v>
      </c>
      <c r="BI15" s="348" t="s">
        <v>430</v>
      </c>
      <c r="BJ15" s="348" t="s">
        <v>430</v>
      </c>
      <c r="BK15" s="348" t="s">
        <v>430</v>
      </c>
      <c r="BL15" s="348" t="s">
        <v>430</v>
      </c>
      <c r="BM15" s="375">
        <v>82.52</v>
      </c>
      <c r="BN15" s="375" t="s">
        <v>430</v>
      </c>
      <c r="BO15" s="375" t="s">
        <v>430</v>
      </c>
      <c r="BP15" s="375" t="s">
        <v>430</v>
      </c>
      <c r="BQ15" s="375" t="s">
        <v>430</v>
      </c>
      <c r="BR15" s="466"/>
      <c r="BS15" s="373" t="s">
        <v>430</v>
      </c>
      <c r="BT15" s="354" t="s">
        <v>430</v>
      </c>
      <c r="BU15" s="430"/>
      <c r="BV15" s="374" t="s">
        <v>555</v>
      </c>
    </row>
    <row r="16" spans="1:75" s="428" customFormat="1" x14ac:dyDescent="0.25">
      <c r="A16" s="345" t="s">
        <v>7788</v>
      </c>
      <c r="B16" s="373"/>
      <c r="C16" s="719">
        <v>45002</v>
      </c>
      <c r="D16" s="373"/>
      <c r="E16" s="346">
        <v>70.923400000000001</v>
      </c>
      <c r="F16" s="373"/>
      <c r="G16" s="347">
        <v>12.0962</v>
      </c>
      <c r="H16" s="374"/>
      <c r="I16" s="348">
        <v>28.03</v>
      </c>
      <c r="J16" s="348">
        <v>7.72</v>
      </c>
      <c r="K16" s="348">
        <v>9.81</v>
      </c>
      <c r="L16" s="348">
        <v>10.19</v>
      </c>
      <c r="M16" s="362"/>
      <c r="N16" s="350">
        <v>29.036899999999999</v>
      </c>
      <c r="O16" s="348">
        <v>29.036899999999999</v>
      </c>
      <c r="P16" s="348">
        <v>-4.7805</v>
      </c>
      <c r="Q16" s="348">
        <v>11.952</v>
      </c>
      <c r="R16" s="348">
        <v>22.396999999999998</v>
      </c>
      <c r="S16" s="348">
        <v>1.3219000000000001</v>
      </c>
      <c r="T16" s="348">
        <v>-0.42020000000000002</v>
      </c>
      <c r="U16" s="354">
        <v>-1.2807999999999999</v>
      </c>
      <c r="V16" s="348">
        <v>-2.4969000000000001</v>
      </c>
      <c r="W16" s="348">
        <v>4.7309000000000001</v>
      </c>
      <c r="X16" s="348">
        <v>5.7122999999999999</v>
      </c>
      <c r="Y16" s="375" t="s">
        <v>430</v>
      </c>
      <c r="Z16" s="348" t="s">
        <v>430</v>
      </c>
      <c r="AA16" s="348">
        <v>31.577300000000001</v>
      </c>
      <c r="AB16" s="348">
        <v>-0.96930000000000005</v>
      </c>
      <c r="AC16" s="348">
        <v>0.71609999999999996</v>
      </c>
      <c r="AD16" s="348">
        <v>3.8100000000000002E-2</v>
      </c>
      <c r="AE16" s="348">
        <v>31.577300000000001</v>
      </c>
      <c r="AF16" s="348">
        <v>6.2996999999999996</v>
      </c>
      <c r="AG16" s="569"/>
      <c r="AH16" s="346">
        <v>4</v>
      </c>
      <c r="AI16" s="346">
        <v>4</v>
      </c>
      <c r="AJ16" s="346">
        <v>2</v>
      </c>
      <c r="AK16" s="346">
        <v>6</v>
      </c>
      <c r="AL16" s="346">
        <v>3</v>
      </c>
      <c r="AM16" s="346">
        <v>6</v>
      </c>
      <c r="AN16" s="346">
        <v>4</v>
      </c>
      <c r="AO16" s="429">
        <v>6</v>
      </c>
      <c r="AP16" s="346">
        <v>9</v>
      </c>
      <c r="AQ16" s="346">
        <v>9</v>
      </c>
      <c r="AR16" s="346">
        <v>7</v>
      </c>
      <c r="AS16" s="346" t="s">
        <v>430</v>
      </c>
      <c r="AT16" s="346" t="s">
        <v>430</v>
      </c>
      <c r="AU16" s="346">
        <v>3</v>
      </c>
      <c r="AV16" s="346">
        <v>5</v>
      </c>
      <c r="AW16" s="346">
        <v>4</v>
      </c>
      <c r="AX16" s="346">
        <v>6</v>
      </c>
      <c r="AY16" s="346">
        <v>3</v>
      </c>
      <c r="AZ16" s="584"/>
      <c r="BA16" s="467">
        <v>86.64</v>
      </c>
      <c r="BB16" s="348" t="s">
        <v>430</v>
      </c>
      <c r="BC16" s="348" t="s">
        <v>430</v>
      </c>
      <c r="BD16" s="348" t="s">
        <v>430</v>
      </c>
      <c r="BE16" s="375" t="s">
        <v>430</v>
      </c>
      <c r="BF16" s="375">
        <v>13.36</v>
      </c>
      <c r="BG16" s="374"/>
      <c r="BH16" s="594">
        <v>13.36</v>
      </c>
      <c r="BI16" s="348" t="s">
        <v>430</v>
      </c>
      <c r="BJ16" s="348" t="s">
        <v>430</v>
      </c>
      <c r="BK16" s="348" t="s">
        <v>430</v>
      </c>
      <c r="BL16" s="348" t="s">
        <v>430</v>
      </c>
      <c r="BM16" s="375">
        <v>86.64</v>
      </c>
      <c r="BN16" s="375" t="s">
        <v>430</v>
      </c>
      <c r="BO16" s="375" t="s">
        <v>430</v>
      </c>
      <c r="BP16" s="375" t="s">
        <v>430</v>
      </c>
      <c r="BQ16" s="375" t="s">
        <v>430</v>
      </c>
      <c r="BR16" s="466"/>
      <c r="BS16" s="373" t="s">
        <v>430</v>
      </c>
      <c r="BT16" s="354" t="s">
        <v>430</v>
      </c>
      <c r="BU16" s="430"/>
      <c r="BV16" s="374" t="s">
        <v>555</v>
      </c>
    </row>
    <row r="17" spans="1:75" x14ac:dyDescent="0.25">
      <c r="A17" s="610" t="s">
        <v>93</v>
      </c>
      <c r="B17" s="746"/>
      <c r="C17" s="717"/>
      <c r="D17" s="746"/>
      <c r="E17" s="747"/>
      <c r="F17" s="746"/>
      <c r="G17" s="748"/>
      <c r="H17" s="750"/>
      <c r="I17" s="749"/>
      <c r="J17" s="749"/>
      <c r="K17" s="749"/>
      <c r="L17" s="749"/>
      <c r="M17" s="751"/>
      <c r="N17" s="752">
        <v>26.0227</v>
      </c>
      <c r="O17" s="749">
        <v>26.0227</v>
      </c>
      <c r="P17" s="749">
        <v>-9.6148000000000007</v>
      </c>
      <c r="Q17" s="749">
        <v>12.560499999999999</v>
      </c>
      <c r="R17" s="749">
        <v>21.657800000000002</v>
      </c>
      <c r="S17" s="749">
        <v>1.4115</v>
      </c>
      <c r="T17" s="749">
        <v>-0.72989999999999999</v>
      </c>
      <c r="U17" s="753">
        <v>-1.0057</v>
      </c>
      <c r="V17" s="749">
        <v>-1.4535</v>
      </c>
      <c r="W17" s="749">
        <v>5.6527000000000003</v>
      </c>
      <c r="X17" s="749">
        <v>6.1093000000000002</v>
      </c>
      <c r="Y17" s="754">
        <v>5.3613</v>
      </c>
      <c r="Z17" s="749">
        <v>7.3518999999999997</v>
      </c>
      <c r="AA17" s="749">
        <v>29.491499999999998</v>
      </c>
      <c r="AB17" s="749">
        <v>-0.98140000000000005</v>
      </c>
      <c r="AC17" s="749">
        <v>0.83889999999999998</v>
      </c>
      <c r="AD17" s="749">
        <v>0.18240000000000001</v>
      </c>
      <c r="AE17" s="749">
        <v>29.491499999999998</v>
      </c>
      <c r="AF17" s="749">
        <v>6.5930999999999997</v>
      </c>
      <c r="AG17" s="755"/>
      <c r="AH17" s="747">
        <v>9</v>
      </c>
      <c r="AI17" s="747">
        <v>9</v>
      </c>
      <c r="AJ17" s="747">
        <v>9</v>
      </c>
      <c r="AK17" s="747">
        <v>9</v>
      </c>
      <c r="AL17" s="747">
        <v>9</v>
      </c>
      <c r="AM17" s="747">
        <v>9</v>
      </c>
      <c r="AN17" s="747">
        <v>9</v>
      </c>
      <c r="AO17" s="756">
        <v>9</v>
      </c>
      <c r="AP17" s="747">
        <v>9</v>
      </c>
      <c r="AQ17" s="747">
        <v>9</v>
      </c>
      <c r="AR17" s="747">
        <v>7</v>
      </c>
      <c r="AS17" s="747">
        <v>2</v>
      </c>
      <c r="AT17" s="747">
        <v>1</v>
      </c>
      <c r="AU17" s="747">
        <v>9</v>
      </c>
      <c r="AV17" s="747">
        <v>9</v>
      </c>
      <c r="AW17" s="747">
        <v>9</v>
      </c>
      <c r="AX17" s="747">
        <v>9</v>
      </c>
      <c r="AY17" s="747">
        <v>9</v>
      </c>
      <c r="AZ17" s="757"/>
      <c r="BA17" s="758"/>
      <c r="BB17" s="749"/>
      <c r="BC17" s="749"/>
      <c r="BD17" s="749"/>
      <c r="BE17" s="754"/>
      <c r="BF17" s="754"/>
      <c r="BG17" s="750"/>
      <c r="BH17" s="759"/>
      <c r="BI17" s="749"/>
      <c r="BJ17" s="749"/>
      <c r="BK17" s="749"/>
      <c r="BL17" s="749"/>
      <c r="BM17" s="754"/>
      <c r="BN17" s="754"/>
      <c r="BO17" s="754"/>
      <c r="BP17" s="754"/>
      <c r="BQ17" s="754"/>
      <c r="BR17" s="745"/>
      <c r="BS17" s="746"/>
      <c r="BT17" s="753"/>
      <c r="BU17" s="760"/>
      <c r="BV17" s="750"/>
    </row>
    <row r="18" spans="1:75" x14ac:dyDescent="0.25">
      <c r="A18" s="613" t="s">
        <v>94</v>
      </c>
      <c r="B18" s="761"/>
      <c r="C18" s="718"/>
      <c r="D18" s="761"/>
      <c r="E18" s="762"/>
      <c r="F18" s="761"/>
      <c r="G18" s="763"/>
      <c r="H18" s="765"/>
      <c r="I18" s="764"/>
      <c r="J18" s="764"/>
      <c r="K18" s="764"/>
      <c r="L18" s="764"/>
      <c r="M18" s="766"/>
      <c r="N18" s="767">
        <v>38.646099999999997</v>
      </c>
      <c r="O18" s="764">
        <v>38.646099999999997</v>
      </c>
      <c r="P18" s="764">
        <v>-0.38009999999999999</v>
      </c>
      <c r="Q18" s="764">
        <v>21.007200000000001</v>
      </c>
      <c r="R18" s="764">
        <v>27.179600000000001</v>
      </c>
      <c r="S18" s="764">
        <v>3.3803000000000001</v>
      </c>
      <c r="T18" s="764">
        <v>0.5514</v>
      </c>
      <c r="U18" s="768">
        <v>0.1459</v>
      </c>
      <c r="V18" s="764">
        <v>-0.20849999999999999</v>
      </c>
      <c r="W18" s="764">
        <v>6.4039000000000001</v>
      </c>
      <c r="X18" s="764">
        <v>6.5918999999999999</v>
      </c>
      <c r="Y18" s="769">
        <v>5.4349999999999996</v>
      </c>
      <c r="Z18" s="764">
        <v>7.3518999999999997</v>
      </c>
      <c r="AA18" s="764">
        <v>36.547800000000002</v>
      </c>
      <c r="AB18" s="764">
        <v>1.0097</v>
      </c>
      <c r="AC18" s="764">
        <v>2.1545999999999998</v>
      </c>
      <c r="AD18" s="764">
        <v>1.2548999999999999</v>
      </c>
      <c r="AE18" s="764">
        <v>36.547800000000002</v>
      </c>
      <c r="AF18" s="764">
        <v>7.9550999999999998</v>
      </c>
      <c r="AG18" s="770"/>
      <c r="AH18" s="762"/>
      <c r="AI18" s="762"/>
      <c r="AJ18" s="762"/>
      <c r="AK18" s="762"/>
      <c r="AL18" s="762"/>
      <c r="AM18" s="762"/>
      <c r="AN18" s="762"/>
      <c r="AO18" s="771"/>
      <c r="AP18" s="762"/>
      <c r="AQ18" s="762"/>
      <c r="AR18" s="762"/>
      <c r="AS18" s="762"/>
      <c r="AT18" s="762"/>
      <c r="AU18" s="762"/>
      <c r="AV18" s="762"/>
      <c r="AW18" s="762"/>
      <c r="AX18" s="762"/>
      <c r="AY18" s="762"/>
      <c r="AZ18" s="772"/>
      <c r="BA18" s="773"/>
      <c r="BB18" s="764"/>
      <c r="BC18" s="764"/>
      <c r="BD18" s="764"/>
      <c r="BE18" s="769"/>
      <c r="BF18" s="769"/>
      <c r="BG18" s="765"/>
      <c r="BH18" s="774"/>
      <c r="BI18" s="764"/>
      <c r="BJ18" s="764"/>
      <c r="BK18" s="764"/>
      <c r="BL18" s="764"/>
      <c r="BM18" s="769"/>
      <c r="BN18" s="769"/>
      <c r="BO18" s="769"/>
      <c r="BP18" s="769"/>
      <c r="BQ18" s="769"/>
      <c r="BR18" s="699"/>
      <c r="BS18" s="761"/>
      <c r="BT18" s="768"/>
      <c r="BU18" s="775"/>
      <c r="BV18" s="765"/>
    </row>
    <row r="19" spans="1:75" x14ac:dyDescent="0.25">
      <c r="A19" s="613" t="s">
        <v>95</v>
      </c>
      <c r="B19" s="761"/>
      <c r="C19" s="718"/>
      <c r="D19" s="761"/>
      <c r="E19" s="762"/>
      <c r="F19" s="761"/>
      <c r="G19" s="763"/>
      <c r="H19" s="765"/>
      <c r="I19" s="764"/>
      <c r="J19" s="764"/>
      <c r="K19" s="764"/>
      <c r="L19" s="764"/>
      <c r="M19" s="766"/>
      <c r="N19" s="767">
        <v>11.1761</v>
      </c>
      <c r="O19" s="764">
        <v>11.1761</v>
      </c>
      <c r="P19" s="764">
        <v>-20.4742</v>
      </c>
      <c r="Q19" s="764">
        <v>4.3692000000000002</v>
      </c>
      <c r="R19" s="764">
        <v>18.497800000000002</v>
      </c>
      <c r="S19" s="764">
        <v>-0.51449999999999996</v>
      </c>
      <c r="T19" s="764">
        <v>-1.9590000000000001</v>
      </c>
      <c r="U19" s="768">
        <v>-2.0924</v>
      </c>
      <c r="V19" s="764">
        <v>-2.4969000000000001</v>
      </c>
      <c r="W19" s="764">
        <v>4.7309000000000001</v>
      </c>
      <c r="X19" s="764">
        <v>5.7122999999999999</v>
      </c>
      <c r="Y19" s="769">
        <v>5.2876000000000003</v>
      </c>
      <c r="Z19" s="764">
        <v>7.3518999999999997</v>
      </c>
      <c r="AA19" s="764">
        <v>21.348600000000001</v>
      </c>
      <c r="AB19" s="764">
        <v>-2.7341000000000002</v>
      </c>
      <c r="AC19" s="764">
        <v>-8.5400000000000004E-2</v>
      </c>
      <c r="AD19" s="764">
        <v>-0.8548</v>
      </c>
      <c r="AE19" s="764">
        <v>21.348600000000001</v>
      </c>
      <c r="AF19" s="764">
        <v>4.4569999999999999</v>
      </c>
      <c r="AG19" s="770"/>
      <c r="AH19" s="762"/>
      <c r="AI19" s="762"/>
      <c r="AJ19" s="762"/>
      <c r="AK19" s="762"/>
      <c r="AL19" s="762"/>
      <c r="AM19" s="762"/>
      <c r="AN19" s="762"/>
      <c r="AO19" s="771"/>
      <c r="AP19" s="762"/>
      <c r="AQ19" s="762"/>
      <c r="AR19" s="762"/>
      <c r="AS19" s="762"/>
      <c r="AT19" s="762"/>
      <c r="AU19" s="762"/>
      <c r="AV19" s="762"/>
      <c r="AW19" s="762"/>
      <c r="AX19" s="762"/>
      <c r="AY19" s="762"/>
      <c r="AZ19" s="772"/>
      <c r="BA19" s="773"/>
      <c r="BB19" s="764"/>
      <c r="BC19" s="764"/>
      <c r="BD19" s="764"/>
      <c r="BE19" s="769"/>
      <c r="BF19" s="769"/>
      <c r="BG19" s="765"/>
      <c r="BH19" s="774"/>
      <c r="BI19" s="764"/>
      <c r="BJ19" s="764"/>
      <c r="BK19" s="764"/>
      <c r="BL19" s="764"/>
      <c r="BM19" s="769"/>
      <c r="BN19" s="769"/>
      <c r="BO19" s="769"/>
      <c r="BP19" s="769"/>
      <c r="BQ19" s="769"/>
      <c r="BR19" s="699"/>
      <c r="BS19" s="761"/>
      <c r="BT19" s="768"/>
      <c r="BU19" s="775"/>
      <c r="BV19" s="765"/>
    </row>
    <row r="20" spans="1:75" x14ac:dyDescent="0.25">
      <c r="A20" s="614" t="s">
        <v>96</v>
      </c>
      <c r="B20" s="777"/>
      <c r="C20" s="738"/>
      <c r="D20" s="777"/>
      <c r="E20" s="778"/>
      <c r="F20" s="777"/>
      <c r="G20" s="779"/>
      <c r="H20" s="781"/>
      <c r="I20" s="780"/>
      <c r="J20" s="780"/>
      <c r="K20" s="780"/>
      <c r="L20" s="780"/>
      <c r="M20" s="782"/>
      <c r="N20" s="783">
        <v>28.401299999999999</v>
      </c>
      <c r="O20" s="780">
        <v>28.401299999999999</v>
      </c>
      <c r="P20" s="780">
        <v>-9.1907999999999994</v>
      </c>
      <c r="Q20" s="780">
        <v>11.9964</v>
      </c>
      <c r="R20" s="780">
        <v>21.5199</v>
      </c>
      <c r="S20" s="780">
        <v>1.3230999999999999</v>
      </c>
      <c r="T20" s="780">
        <v>-0.7913</v>
      </c>
      <c r="U20" s="784">
        <v>-1.2793000000000001</v>
      </c>
      <c r="V20" s="780">
        <v>-1.3778999999999999</v>
      </c>
      <c r="W20" s="780">
        <v>5.6936</v>
      </c>
      <c r="X20" s="780">
        <v>6.0407000000000002</v>
      </c>
      <c r="Y20" s="785">
        <v>5.3613</v>
      </c>
      <c r="Z20" s="780">
        <v>7.3518999999999997</v>
      </c>
      <c r="AA20" s="780">
        <v>30.776399999999999</v>
      </c>
      <c r="AB20" s="780">
        <v>-0.96930000000000005</v>
      </c>
      <c r="AC20" s="780">
        <v>0.6855</v>
      </c>
      <c r="AD20" s="780">
        <v>8.6099999999999996E-2</v>
      </c>
      <c r="AE20" s="780">
        <v>30.776399999999999</v>
      </c>
      <c r="AF20" s="780">
        <v>6.5738000000000003</v>
      </c>
      <c r="AG20" s="786"/>
      <c r="AH20" s="778"/>
      <c r="AI20" s="778"/>
      <c r="AJ20" s="778"/>
      <c r="AK20" s="778"/>
      <c r="AL20" s="778"/>
      <c r="AM20" s="778"/>
      <c r="AN20" s="778"/>
      <c r="AO20" s="787"/>
      <c r="AP20" s="778"/>
      <c r="AQ20" s="778"/>
      <c r="AR20" s="778"/>
      <c r="AS20" s="778"/>
      <c r="AT20" s="778"/>
      <c r="AU20" s="778"/>
      <c r="AV20" s="778"/>
      <c r="AW20" s="778"/>
      <c r="AX20" s="778"/>
      <c r="AY20" s="778"/>
      <c r="AZ20" s="788"/>
      <c r="BA20" s="789"/>
      <c r="BB20" s="780"/>
      <c r="BC20" s="780"/>
      <c r="BD20" s="780"/>
      <c r="BE20" s="785"/>
      <c r="BF20" s="785"/>
      <c r="BG20" s="781"/>
      <c r="BH20" s="790"/>
      <c r="BI20" s="780"/>
      <c r="BJ20" s="780"/>
      <c r="BK20" s="780"/>
      <c r="BL20" s="780"/>
      <c r="BM20" s="785"/>
      <c r="BN20" s="785"/>
      <c r="BO20" s="785"/>
      <c r="BP20" s="785"/>
      <c r="BQ20" s="785"/>
      <c r="BR20" s="776"/>
      <c r="BS20" s="777"/>
      <c r="BT20" s="784"/>
      <c r="BU20" s="791"/>
      <c r="BV20" s="781"/>
    </row>
    <row r="21" spans="1:75" ht="14.5" x14ac:dyDescent="0.25">
      <c r="A21" s="323" t="s">
        <v>418</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247"/>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5" s="336" customFormat="1" x14ac:dyDescent="0.25">
      <c r="A22" s="337" t="s">
        <v>7789</v>
      </c>
      <c r="B22" s="369"/>
      <c r="C22" s="718">
        <v>43287</v>
      </c>
      <c r="D22" s="369"/>
      <c r="E22" s="338">
        <v>7391.63</v>
      </c>
      <c r="F22" s="369"/>
      <c r="G22" s="339">
        <v>17.743300000000001</v>
      </c>
      <c r="H22" s="370"/>
      <c r="I22" s="340">
        <v>22.03</v>
      </c>
      <c r="J22" s="340">
        <v>7.76</v>
      </c>
      <c r="K22" s="340">
        <v>10.29</v>
      </c>
      <c r="L22" s="340">
        <v>10.68</v>
      </c>
      <c r="M22" s="361"/>
      <c r="N22" s="342">
        <v>18.954899999999999</v>
      </c>
      <c r="O22" s="340">
        <v>18.954899999999999</v>
      </c>
      <c r="P22" s="340">
        <v>-8.3033999999999999</v>
      </c>
      <c r="Q22" s="340">
        <v>11.6896</v>
      </c>
      <c r="R22" s="340">
        <v>18.18</v>
      </c>
      <c r="S22" s="340">
        <v>-0.57289999999999996</v>
      </c>
      <c r="T22" s="340">
        <v>-2.2707000000000002</v>
      </c>
      <c r="U22" s="344">
        <v>-2.1396999999999999</v>
      </c>
      <c r="V22" s="340">
        <v>-1.6850000000000001</v>
      </c>
      <c r="W22" s="340">
        <v>5.3685</v>
      </c>
      <c r="X22" s="340">
        <v>5.7157999999999998</v>
      </c>
      <c r="Y22" s="371">
        <v>5.1096000000000004</v>
      </c>
      <c r="Z22" s="340" t="s">
        <v>430</v>
      </c>
      <c r="AA22" s="340">
        <v>25.902699999999999</v>
      </c>
      <c r="AB22" s="340">
        <v>-3.0468000000000002</v>
      </c>
      <c r="AC22" s="340">
        <v>-0.3987</v>
      </c>
      <c r="AD22" s="340">
        <v>-0.78759999999999997</v>
      </c>
      <c r="AE22" s="340">
        <v>25.902699999999999</v>
      </c>
      <c r="AF22" s="340">
        <v>7.6147</v>
      </c>
      <c r="AG22" s="568"/>
      <c r="AH22" s="338">
        <v>7</v>
      </c>
      <c r="AI22" s="338">
        <v>7</v>
      </c>
      <c r="AJ22" s="338">
        <v>4</v>
      </c>
      <c r="AK22" s="338">
        <v>5</v>
      </c>
      <c r="AL22" s="338">
        <v>8</v>
      </c>
      <c r="AM22" s="338">
        <v>8</v>
      </c>
      <c r="AN22" s="338">
        <v>9</v>
      </c>
      <c r="AO22" s="604">
        <v>7</v>
      </c>
      <c r="AP22" s="338">
        <v>5</v>
      </c>
      <c r="AQ22" s="338">
        <v>5</v>
      </c>
      <c r="AR22" s="338">
        <v>4</v>
      </c>
      <c r="AS22" s="338">
        <v>1</v>
      </c>
      <c r="AT22" s="338" t="s">
        <v>430</v>
      </c>
      <c r="AU22" s="338">
        <v>7</v>
      </c>
      <c r="AV22" s="338">
        <v>9</v>
      </c>
      <c r="AW22" s="338">
        <v>9</v>
      </c>
      <c r="AX22" s="338">
        <v>7</v>
      </c>
      <c r="AY22" s="338">
        <v>7</v>
      </c>
      <c r="AZ22" s="583"/>
      <c r="BA22" s="464">
        <v>96.85</v>
      </c>
      <c r="BB22" s="340" t="s">
        <v>430</v>
      </c>
      <c r="BC22" s="340" t="s">
        <v>430</v>
      </c>
      <c r="BD22" s="340" t="s">
        <v>430</v>
      </c>
      <c r="BE22" s="371" t="s">
        <v>430</v>
      </c>
      <c r="BF22" s="371">
        <v>3.15</v>
      </c>
      <c r="BG22" s="370"/>
      <c r="BH22" s="593">
        <v>3.14</v>
      </c>
      <c r="BI22" s="340" t="s">
        <v>430</v>
      </c>
      <c r="BJ22" s="340" t="s">
        <v>430</v>
      </c>
      <c r="BK22" s="340" t="s">
        <v>430</v>
      </c>
      <c r="BL22" s="340" t="s">
        <v>430</v>
      </c>
      <c r="BM22" s="371">
        <v>96.85</v>
      </c>
      <c r="BN22" s="371" t="s">
        <v>430</v>
      </c>
      <c r="BO22" s="371" t="s">
        <v>430</v>
      </c>
      <c r="BP22" s="371" t="s">
        <v>430</v>
      </c>
      <c r="BQ22" s="371" t="s">
        <v>430</v>
      </c>
      <c r="BR22" s="463"/>
      <c r="BS22" s="369" t="s">
        <v>430</v>
      </c>
      <c r="BT22" s="344" t="s">
        <v>430</v>
      </c>
      <c r="BU22" s="571"/>
      <c r="BV22" s="370" t="s">
        <v>555</v>
      </c>
    </row>
    <row r="23" spans="1:75" s="355" customFormat="1" x14ac:dyDescent="0.25">
      <c r="A23" s="345" t="s">
        <v>7790</v>
      </c>
      <c r="B23" s="373"/>
      <c r="C23" s="719">
        <v>44946</v>
      </c>
      <c r="D23" s="373"/>
      <c r="E23" s="346">
        <v>3376.78</v>
      </c>
      <c r="F23" s="373"/>
      <c r="G23" s="347">
        <v>12.146599999999999</v>
      </c>
      <c r="H23" s="374"/>
      <c r="I23" s="348">
        <v>29.23</v>
      </c>
      <c r="J23" s="348">
        <v>7.87</v>
      </c>
      <c r="K23" s="348">
        <v>11.13</v>
      </c>
      <c r="L23" s="348">
        <v>11.57</v>
      </c>
      <c r="M23" s="362"/>
      <c r="N23" s="350">
        <v>38.283000000000001</v>
      </c>
      <c r="O23" s="348">
        <v>38.283000000000001</v>
      </c>
      <c r="P23" s="348">
        <v>-6.9023000000000003</v>
      </c>
      <c r="Q23" s="348">
        <v>20.660499999999999</v>
      </c>
      <c r="R23" s="348">
        <v>26.838200000000001</v>
      </c>
      <c r="S23" s="348">
        <v>1.1988000000000001</v>
      </c>
      <c r="T23" s="348">
        <v>-1.4327000000000001</v>
      </c>
      <c r="U23" s="354">
        <v>-1.7321</v>
      </c>
      <c r="V23" s="348">
        <v>-2.3424999999999998</v>
      </c>
      <c r="W23" s="348">
        <v>5.1043000000000003</v>
      </c>
      <c r="X23" s="348">
        <v>5.5346000000000002</v>
      </c>
      <c r="Y23" s="375" t="s">
        <v>430</v>
      </c>
      <c r="Z23" s="348" t="s">
        <v>430</v>
      </c>
      <c r="AA23" s="348">
        <v>36.202399999999997</v>
      </c>
      <c r="AB23" s="348">
        <v>-1.9398</v>
      </c>
      <c r="AC23" s="348">
        <v>8.4900000000000003E-2</v>
      </c>
      <c r="AD23" s="348">
        <v>-0.3861</v>
      </c>
      <c r="AE23" s="348">
        <v>36.202399999999997</v>
      </c>
      <c r="AF23" s="348">
        <v>6.1302000000000003</v>
      </c>
      <c r="AG23" s="569"/>
      <c r="AH23" s="346">
        <v>1</v>
      </c>
      <c r="AI23" s="346">
        <v>1</v>
      </c>
      <c r="AJ23" s="346">
        <v>3</v>
      </c>
      <c r="AK23" s="346">
        <v>1</v>
      </c>
      <c r="AL23" s="346">
        <v>1</v>
      </c>
      <c r="AM23" s="346">
        <v>4</v>
      </c>
      <c r="AN23" s="346">
        <v>6</v>
      </c>
      <c r="AO23" s="429">
        <v>6</v>
      </c>
      <c r="AP23" s="346">
        <v>6</v>
      </c>
      <c r="AQ23" s="346">
        <v>6</v>
      </c>
      <c r="AR23" s="346">
        <v>5</v>
      </c>
      <c r="AS23" s="346" t="s">
        <v>430</v>
      </c>
      <c r="AT23" s="346" t="s">
        <v>430</v>
      </c>
      <c r="AU23" s="346">
        <v>1</v>
      </c>
      <c r="AV23" s="346">
        <v>7</v>
      </c>
      <c r="AW23" s="346">
        <v>6</v>
      </c>
      <c r="AX23" s="346">
        <v>6</v>
      </c>
      <c r="AY23" s="346">
        <v>1</v>
      </c>
      <c r="AZ23" s="584"/>
      <c r="BA23" s="467">
        <v>96.15</v>
      </c>
      <c r="BB23" s="348" t="s">
        <v>430</v>
      </c>
      <c r="BC23" s="348" t="s">
        <v>430</v>
      </c>
      <c r="BD23" s="348" t="s">
        <v>430</v>
      </c>
      <c r="BE23" s="375" t="s">
        <v>430</v>
      </c>
      <c r="BF23" s="375">
        <v>3.85</v>
      </c>
      <c r="BG23" s="374"/>
      <c r="BH23" s="594">
        <v>3.85</v>
      </c>
      <c r="BI23" s="348" t="s">
        <v>430</v>
      </c>
      <c r="BJ23" s="348" t="s">
        <v>430</v>
      </c>
      <c r="BK23" s="348" t="s">
        <v>430</v>
      </c>
      <c r="BL23" s="348" t="s">
        <v>430</v>
      </c>
      <c r="BM23" s="375">
        <v>96.15</v>
      </c>
      <c r="BN23" s="375" t="s">
        <v>430</v>
      </c>
      <c r="BO23" s="375" t="s">
        <v>430</v>
      </c>
      <c r="BP23" s="375" t="s">
        <v>430</v>
      </c>
      <c r="BQ23" s="375" t="s">
        <v>430</v>
      </c>
      <c r="BR23" s="466"/>
      <c r="BS23" s="373" t="s">
        <v>430</v>
      </c>
      <c r="BT23" s="354" t="s">
        <v>430</v>
      </c>
      <c r="BU23" s="430"/>
      <c r="BV23" s="374" t="s">
        <v>555</v>
      </c>
    </row>
    <row r="24" spans="1:75" s="355" customFormat="1" x14ac:dyDescent="0.25">
      <c r="A24" s="345" t="s">
        <v>7791</v>
      </c>
      <c r="B24" s="373"/>
      <c r="C24" s="719">
        <v>44916</v>
      </c>
      <c r="D24" s="373"/>
      <c r="E24" s="346">
        <v>1586.48</v>
      </c>
      <c r="F24" s="373"/>
      <c r="G24" s="347">
        <v>12.343500000000001</v>
      </c>
      <c r="H24" s="374"/>
      <c r="I24" s="348">
        <v>35.229999999999997</v>
      </c>
      <c r="J24" s="348">
        <v>7.71</v>
      </c>
      <c r="K24" s="348">
        <v>10.42</v>
      </c>
      <c r="L24" s="348">
        <v>10.83</v>
      </c>
      <c r="M24" s="362"/>
      <c r="N24" s="350">
        <v>35.8855</v>
      </c>
      <c r="O24" s="348">
        <v>35.8855</v>
      </c>
      <c r="P24" s="348">
        <v>-9.5716000000000001</v>
      </c>
      <c r="Q24" s="348">
        <v>8.0297000000000001</v>
      </c>
      <c r="R24" s="348">
        <v>20.3386</v>
      </c>
      <c r="S24" s="348">
        <v>0.95840000000000003</v>
      </c>
      <c r="T24" s="348">
        <v>-0.2742</v>
      </c>
      <c r="U24" s="354">
        <v>-0.46550000000000002</v>
      </c>
      <c r="V24" s="348">
        <v>-1.6341000000000001</v>
      </c>
      <c r="W24" s="348">
        <v>5.3930999999999996</v>
      </c>
      <c r="X24" s="348">
        <v>5.7557999999999998</v>
      </c>
      <c r="Y24" s="375" t="s">
        <v>430</v>
      </c>
      <c r="Z24" s="348" t="s">
        <v>430</v>
      </c>
      <c r="AA24" s="348">
        <v>30.3918</v>
      </c>
      <c r="AB24" s="348">
        <v>-0.83179999999999998</v>
      </c>
      <c r="AC24" s="348">
        <v>0.94740000000000002</v>
      </c>
      <c r="AD24" s="348">
        <v>0.60319999999999996</v>
      </c>
      <c r="AE24" s="348">
        <v>30.3918</v>
      </c>
      <c r="AF24" s="348">
        <v>6.4851999999999999</v>
      </c>
      <c r="AG24" s="569"/>
      <c r="AH24" s="346">
        <v>2</v>
      </c>
      <c r="AI24" s="346">
        <v>2</v>
      </c>
      <c r="AJ24" s="346">
        <v>5</v>
      </c>
      <c r="AK24" s="346">
        <v>7</v>
      </c>
      <c r="AL24" s="346">
        <v>6</v>
      </c>
      <c r="AM24" s="346">
        <v>5</v>
      </c>
      <c r="AN24" s="346">
        <v>2</v>
      </c>
      <c r="AO24" s="429">
        <v>2</v>
      </c>
      <c r="AP24" s="346">
        <v>4</v>
      </c>
      <c r="AQ24" s="346">
        <v>4</v>
      </c>
      <c r="AR24" s="346">
        <v>3</v>
      </c>
      <c r="AS24" s="346" t="s">
        <v>430</v>
      </c>
      <c r="AT24" s="346" t="s">
        <v>430</v>
      </c>
      <c r="AU24" s="346">
        <v>5</v>
      </c>
      <c r="AV24" s="346">
        <v>2</v>
      </c>
      <c r="AW24" s="346">
        <v>2</v>
      </c>
      <c r="AX24" s="346">
        <v>2</v>
      </c>
      <c r="AY24" s="346">
        <v>5</v>
      </c>
      <c r="AZ24" s="584"/>
      <c r="BA24" s="467">
        <v>83.85</v>
      </c>
      <c r="BB24" s="348" t="s">
        <v>430</v>
      </c>
      <c r="BC24" s="348" t="s">
        <v>430</v>
      </c>
      <c r="BD24" s="348" t="s">
        <v>430</v>
      </c>
      <c r="BE24" s="375" t="s">
        <v>430</v>
      </c>
      <c r="BF24" s="375">
        <v>16.149999999999999</v>
      </c>
      <c r="BG24" s="374"/>
      <c r="BH24" s="594">
        <v>16.149999999999999</v>
      </c>
      <c r="BI24" s="348" t="s">
        <v>430</v>
      </c>
      <c r="BJ24" s="348" t="s">
        <v>430</v>
      </c>
      <c r="BK24" s="348" t="s">
        <v>430</v>
      </c>
      <c r="BL24" s="348" t="s">
        <v>430</v>
      </c>
      <c r="BM24" s="375">
        <v>83.85</v>
      </c>
      <c r="BN24" s="375" t="s">
        <v>430</v>
      </c>
      <c r="BO24" s="375" t="s">
        <v>430</v>
      </c>
      <c r="BP24" s="375" t="s">
        <v>430</v>
      </c>
      <c r="BQ24" s="375" t="s">
        <v>430</v>
      </c>
      <c r="BR24" s="466"/>
      <c r="BS24" s="373" t="s">
        <v>430</v>
      </c>
      <c r="BT24" s="354" t="s">
        <v>430</v>
      </c>
      <c r="BU24" s="430"/>
      <c r="BV24" s="374" t="s">
        <v>555</v>
      </c>
    </row>
    <row r="25" spans="1:75" s="355" customFormat="1" x14ac:dyDescent="0.25">
      <c r="A25" s="345" t="s">
        <v>7792</v>
      </c>
      <c r="B25" s="373"/>
      <c r="C25" s="719">
        <v>35985</v>
      </c>
      <c r="D25" s="373"/>
      <c r="E25" s="346">
        <v>886.53300000000002</v>
      </c>
      <c r="F25" s="373"/>
      <c r="G25" s="347">
        <v>89.833399999999997</v>
      </c>
      <c r="H25" s="374"/>
      <c r="I25" s="348">
        <v>29.44</v>
      </c>
      <c r="J25" s="348">
        <v>7.95</v>
      </c>
      <c r="K25" s="348">
        <v>10.79</v>
      </c>
      <c r="L25" s="348">
        <v>11.22</v>
      </c>
      <c r="M25" s="362"/>
      <c r="N25" s="350">
        <v>10.668200000000001</v>
      </c>
      <c r="O25" s="348">
        <v>10.668200000000001</v>
      </c>
      <c r="P25" s="348">
        <v>-14.3264</v>
      </c>
      <c r="Q25" s="348">
        <v>7.0948000000000002</v>
      </c>
      <c r="R25" s="348">
        <v>18.654699999999998</v>
      </c>
      <c r="S25" s="348">
        <v>-1.0230999999999999</v>
      </c>
      <c r="T25" s="348">
        <v>-1.7488999999999999</v>
      </c>
      <c r="U25" s="354">
        <v>-1.4516</v>
      </c>
      <c r="V25" s="348">
        <v>-0.75090000000000001</v>
      </c>
      <c r="W25" s="348">
        <v>5.6143999999999998</v>
      </c>
      <c r="X25" s="348">
        <v>5.9149000000000003</v>
      </c>
      <c r="Y25" s="375">
        <v>4.7175000000000002</v>
      </c>
      <c r="Z25" s="348">
        <v>6.7011000000000003</v>
      </c>
      <c r="AA25" s="348">
        <v>24.330100000000002</v>
      </c>
      <c r="AB25" s="348">
        <v>-2.1526999999999998</v>
      </c>
      <c r="AC25" s="348">
        <v>-8.1199999999999994E-2</v>
      </c>
      <c r="AD25" s="348">
        <v>-0.3095</v>
      </c>
      <c r="AE25" s="348">
        <v>24.330100000000002</v>
      </c>
      <c r="AF25" s="348">
        <v>8.2112999999999996</v>
      </c>
      <c r="AG25" s="569"/>
      <c r="AH25" s="346">
        <v>9</v>
      </c>
      <c r="AI25" s="346">
        <v>9</v>
      </c>
      <c r="AJ25" s="346">
        <v>8</v>
      </c>
      <c r="AK25" s="346">
        <v>8</v>
      </c>
      <c r="AL25" s="346">
        <v>7</v>
      </c>
      <c r="AM25" s="346">
        <v>9</v>
      </c>
      <c r="AN25" s="346">
        <v>8</v>
      </c>
      <c r="AO25" s="429">
        <v>4</v>
      </c>
      <c r="AP25" s="346">
        <v>1</v>
      </c>
      <c r="AQ25" s="346">
        <v>2</v>
      </c>
      <c r="AR25" s="346">
        <v>1</v>
      </c>
      <c r="AS25" s="346">
        <v>2</v>
      </c>
      <c r="AT25" s="346">
        <v>1</v>
      </c>
      <c r="AU25" s="346">
        <v>8</v>
      </c>
      <c r="AV25" s="346">
        <v>8</v>
      </c>
      <c r="AW25" s="346">
        <v>7</v>
      </c>
      <c r="AX25" s="346">
        <v>5</v>
      </c>
      <c r="AY25" s="346">
        <v>8</v>
      </c>
      <c r="AZ25" s="584"/>
      <c r="BA25" s="467">
        <v>96.37</v>
      </c>
      <c r="BB25" s="348">
        <v>0.08</v>
      </c>
      <c r="BC25" s="348" t="s">
        <v>430</v>
      </c>
      <c r="BD25" s="348" t="s">
        <v>430</v>
      </c>
      <c r="BE25" s="375" t="s">
        <v>430</v>
      </c>
      <c r="BF25" s="375">
        <v>3.55</v>
      </c>
      <c r="BG25" s="374"/>
      <c r="BH25" s="594">
        <v>3.55</v>
      </c>
      <c r="BI25" s="348" t="s">
        <v>430</v>
      </c>
      <c r="BJ25" s="348" t="s">
        <v>430</v>
      </c>
      <c r="BK25" s="348">
        <v>0.08</v>
      </c>
      <c r="BL25" s="348" t="s">
        <v>430</v>
      </c>
      <c r="BM25" s="375">
        <v>96.37</v>
      </c>
      <c r="BN25" s="375" t="s">
        <v>430</v>
      </c>
      <c r="BO25" s="375" t="s">
        <v>430</v>
      </c>
      <c r="BP25" s="375" t="s">
        <v>430</v>
      </c>
      <c r="BQ25" s="375" t="s">
        <v>430</v>
      </c>
      <c r="BR25" s="466"/>
      <c r="BS25" s="373" t="s">
        <v>430</v>
      </c>
      <c r="BT25" s="354" t="s">
        <v>430</v>
      </c>
      <c r="BU25" s="430"/>
      <c r="BV25" s="374" t="s">
        <v>555</v>
      </c>
    </row>
    <row r="26" spans="1:75" s="355" customFormat="1" ht="12" customHeight="1" x14ac:dyDescent="0.25">
      <c r="A26" s="345" t="s">
        <v>7793</v>
      </c>
      <c r="B26" s="373"/>
      <c r="C26" s="719">
        <v>44922</v>
      </c>
      <c r="D26" s="373"/>
      <c r="E26" s="346">
        <v>231.80799999999999</v>
      </c>
      <c r="F26" s="373"/>
      <c r="G26" s="347">
        <v>1218.6938</v>
      </c>
      <c r="H26" s="374"/>
      <c r="I26" s="348">
        <v>29</v>
      </c>
      <c r="J26" s="348">
        <v>7.7</v>
      </c>
      <c r="K26" s="348">
        <v>10.119999999999999</v>
      </c>
      <c r="L26" s="348">
        <v>10.52</v>
      </c>
      <c r="M26" s="362"/>
      <c r="N26" s="350">
        <v>27.956600000000002</v>
      </c>
      <c r="O26" s="348">
        <v>27.956600000000002</v>
      </c>
      <c r="P26" s="348">
        <v>-13.1623</v>
      </c>
      <c r="Q26" s="348">
        <v>14.5806</v>
      </c>
      <c r="R26" s="348">
        <v>25.2776</v>
      </c>
      <c r="S26" s="348">
        <v>1.3334999999999999</v>
      </c>
      <c r="T26" s="348">
        <v>-1.1198999999999999</v>
      </c>
      <c r="U26" s="354">
        <v>-1.6429</v>
      </c>
      <c r="V26" s="348">
        <v>-2.5226000000000002</v>
      </c>
      <c r="W26" s="348">
        <v>4.9042000000000003</v>
      </c>
      <c r="X26" s="348">
        <v>5.4103000000000003</v>
      </c>
      <c r="Y26" s="375" t="s">
        <v>430</v>
      </c>
      <c r="Z26" s="348" t="s">
        <v>430</v>
      </c>
      <c r="AA26" s="348">
        <v>32.805300000000003</v>
      </c>
      <c r="AB26" s="348">
        <v>-1.7858000000000001</v>
      </c>
      <c r="AC26" s="348">
        <v>0.156</v>
      </c>
      <c r="AD26" s="348">
        <v>-0.28720000000000001</v>
      </c>
      <c r="AE26" s="348">
        <v>32.805300000000003</v>
      </c>
      <c r="AF26" s="348">
        <v>6.1112000000000002</v>
      </c>
      <c r="AG26" s="569"/>
      <c r="AH26" s="346">
        <v>5</v>
      </c>
      <c r="AI26" s="346">
        <v>5</v>
      </c>
      <c r="AJ26" s="346">
        <v>7</v>
      </c>
      <c r="AK26" s="346">
        <v>4</v>
      </c>
      <c r="AL26" s="346">
        <v>2</v>
      </c>
      <c r="AM26" s="346">
        <v>3</v>
      </c>
      <c r="AN26" s="346">
        <v>4</v>
      </c>
      <c r="AO26" s="429">
        <v>5</v>
      </c>
      <c r="AP26" s="346">
        <v>7</v>
      </c>
      <c r="AQ26" s="346">
        <v>8</v>
      </c>
      <c r="AR26" s="346">
        <v>6</v>
      </c>
      <c r="AS26" s="346" t="s">
        <v>430</v>
      </c>
      <c r="AT26" s="346" t="s">
        <v>430</v>
      </c>
      <c r="AU26" s="346">
        <v>2</v>
      </c>
      <c r="AV26" s="346">
        <v>5</v>
      </c>
      <c r="AW26" s="346">
        <v>5</v>
      </c>
      <c r="AX26" s="346">
        <v>4</v>
      </c>
      <c r="AY26" s="346">
        <v>2</v>
      </c>
      <c r="AZ26" s="584"/>
      <c r="BA26" s="467">
        <v>86.87</v>
      </c>
      <c r="BB26" s="348" t="s">
        <v>430</v>
      </c>
      <c r="BC26" s="348" t="s">
        <v>430</v>
      </c>
      <c r="BD26" s="348" t="s">
        <v>430</v>
      </c>
      <c r="BE26" s="375" t="s">
        <v>430</v>
      </c>
      <c r="BF26" s="375">
        <v>13.13</v>
      </c>
      <c r="BG26" s="374"/>
      <c r="BH26" s="594">
        <v>13.13</v>
      </c>
      <c r="BI26" s="348" t="s">
        <v>430</v>
      </c>
      <c r="BJ26" s="348" t="s">
        <v>430</v>
      </c>
      <c r="BK26" s="348" t="s">
        <v>430</v>
      </c>
      <c r="BL26" s="348" t="s">
        <v>430</v>
      </c>
      <c r="BM26" s="375">
        <v>86.87</v>
      </c>
      <c r="BN26" s="375" t="s">
        <v>430</v>
      </c>
      <c r="BO26" s="375" t="s">
        <v>430</v>
      </c>
      <c r="BP26" s="375" t="s">
        <v>430</v>
      </c>
      <c r="BQ26" s="375" t="s">
        <v>430</v>
      </c>
      <c r="BR26" s="466"/>
      <c r="BS26" s="373" t="s">
        <v>430</v>
      </c>
      <c r="BT26" s="354" t="s">
        <v>430</v>
      </c>
      <c r="BU26" s="430"/>
      <c r="BV26" s="374" t="s">
        <v>555</v>
      </c>
    </row>
    <row r="27" spans="1:75" s="355" customFormat="1" x14ac:dyDescent="0.25">
      <c r="A27" s="345" t="s">
        <v>7794</v>
      </c>
      <c r="B27" s="373"/>
      <c r="C27" s="719">
        <v>44781</v>
      </c>
      <c r="D27" s="373"/>
      <c r="E27" s="346">
        <v>124.486</v>
      </c>
      <c r="F27" s="373"/>
      <c r="G27" s="347">
        <v>12.784800000000001</v>
      </c>
      <c r="H27" s="374"/>
      <c r="I27" s="348">
        <v>22.57</v>
      </c>
      <c r="J27" s="348">
        <v>7.77</v>
      </c>
      <c r="K27" s="348">
        <v>8.5500000000000007</v>
      </c>
      <c r="L27" s="348">
        <v>8.92</v>
      </c>
      <c r="M27" s="362"/>
      <c r="N27" s="350">
        <v>16.1996</v>
      </c>
      <c r="O27" s="348">
        <v>16.1996</v>
      </c>
      <c r="P27" s="348">
        <v>-21.000900000000001</v>
      </c>
      <c r="Q27" s="348">
        <v>4.2281000000000004</v>
      </c>
      <c r="R27" s="348">
        <v>18.151299999999999</v>
      </c>
      <c r="S27" s="348">
        <v>0.47</v>
      </c>
      <c r="T27" s="348">
        <v>-0.93679999999999997</v>
      </c>
      <c r="U27" s="354">
        <v>-0.89380000000000004</v>
      </c>
      <c r="V27" s="348">
        <v>-0.82779999999999998</v>
      </c>
      <c r="W27" s="348">
        <v>5.7295999999999996</v>
      </c>
      <c r="X27" s="348">
        <v>5.9085999999999999</v>
      </c>
      <c r="Y27" s="375" t="s">
        <v>430</v>
      </c>
      <c r="Z27" s="348" t="s">
        <v>430</v>
      </c>
      <c r="AA27" s="348">
        <v>21.003900000000002</v>
      </c>
      <c r="AB27" s="348">
        <v>-0.90990000000000004</v>
      </c>
      <c r="AC27" s="348">
        <v>0.8</v>
      </c>
      <c r="AD27" s="348">
        <v>-0.1648</v>
      </c>
      <c r="AE27" s="348">
        <v>21.003900000000002</v>
      </c>
      <c r="AF27" s="348">
        <v>6.8259999999999996</v>
      </c>
      <c r="AG27" s="569"/>
      <c r="AH27" s="346">
        <v>8</v>
      </c>
      <c r="AI27" s="346">
        <v>8</v>
      </c>
      <c r="AJ27" s="346">
        <v>9</v>
      </c>
      <c r="AK27" s="346">
        <v>9</v>
      </c>
      <c r="AL27" s="346">
        <v>9</v>
      </c>
      <c r="AM27" s="346">
        <v>6</v>
      </c>
      <c r="AN27" s="346">
        <v>3</v>
      </c>
      <c r="AO27" s="429">
        <v>3</v>
      </c>
      <c r="AP27" s="346">
        <v>2</v>
      </c>
      <c r="AQ27" s="346">
        <v>1</v>
      </c>
      <c r="AR27" s="346">
        <v>2</v>
      </c>
      <c r="AS27" s="346" t="s">
        <v>430</v>
      </c>
      <c r="AT27" s="346" t="s">
        <v>430</v>
      </c>
      <c r="AU27" s="346">
        <v>9</v>
      </c>
      <c r="AV27" s="346">
        <v>4</v>
      </c>
      <c r="AW27" s="346">
        <v>3</v>
      </c>
      <c r="AX27" s="346">
        <v>3</v>
      </c>
      <c r="AY27" s="346">
        <v>9</v>
      </c>
      <c r="AZ27" s="584"/>
      <c r="BA27" s="467">
        <v>75.7</v>
      </c>
      <c r="BB27" s="348">
        <v>17.940000000000001</v>
      </c>
      <c r="BC27" s="348" t="s">
        <v>430</v>
      </c>
      <c r="BD27" s="348" t="s">
        <v>430</v>
      </c>
      <c r="BE27" s="375" t="s">
        <v>430</v>
      </c>
      <c r="BF27" s="375">
        <v>6.36</v>
      </c>
      <c r="BG27" s="374"/>
      <c r="BH27" s="594">
        <v>6.36</v>
      </c>
      <c r="BI27" s="348" t="s">
        <v>430</v>
      </c>
      <c r="BJ27" s="348" t="s">
        <v>430</v>
      </c>
      <c r="BK27" s="348">
        <v>17.940000000000001</v>
      </c>
      <c r="BL27" s="348" t="s">
        <v>430</v>
      </c>
      <c r="BM27" s="375">
        <v>75.7</v>
      </c>
      <c r="BN27" s="375" t="s">
        <v>430</v>
      </c>
      <c r="BO27" s="375" t="s">
        <v>430</v>
      </c>
      <c r="BP27" s="375" t="s">
        <v>430</v>
      </c>
      <c r="BQ27" s="375" t="s">
        <v>430</v>
      </c>
      <c r="BR27" s="466"/>
      <c r="BS27" s="373" t="s">
        <v>430</v>
      </c>
      <c r="BT27" s="354" t="s">
        <v>430</v>
      </c>
      <c r="BU27" s="430"/>
      <c r="BV27" s="374" t="s">
        <v>555</v>
      </c>
    </row>
    <row r="28" spans="1:75" s="355" customFormat="1" ht="11" x14ac:dyDescent="0.3">
      <c r="A28" s="841" t="s">
        <v>7795</v>
      </c>
      <c r="B28" s="842"/>
      <c r="C28" s="843">
        <v>45362</v>
      </c>
      <c r="D28" s="842"/>
      <c r="E28" s="844">
        <v>95.241600000000005</v>
      </c>
      <c r="F28" s="842"/>
      <c r="G28" s="845">
        <v>10.9048</v>
      </c>
      <c r="H28" s="847"/>
      <c r="I28" s="846">
        <v>17.16</v>
      </c>
      <c r="J28" s="846">
        <v>7.84</v>
      </c>
      <c r="K28" s="846">
        <v>11.64</v>
      </c>
      <c r="L28" s="846">
        <v>12.09</v>
      </c>
      <c r="M28" s="851"/>
      <c r="N28" s="848">
        <v>28.965900000000001</v>
      </c>
      <c r="O28" s="846">
        <v>28.965900000000001</v>
      </c>
      <c r="P28" s="846">
        <v>-0.71709999999999996</v>
      </c>
      <c r="Q28" s="846">
        <v>16.916499999999999</v>
      </c>
      <c r="R28" s="846">
        <v>21.5276</v>
      </c>
      <c r="S28" s="846">
        <v>3.0575999999999999</v>
      </c>
      <c r="T28" s="846">
        <v>-1.667</v>
      </c>
      <c r="U28" s="856">
        <v>-2.3923000000000001</v>
      </c>
      <c r="V28" s="846">
        <v>-2.7397</v>
      </c>
      <c r="W28" s="846">
        <v>4.9141000000000004</v>
      </c>
      <c r="X28" s="846" t="s">
        <v>430</v>
      </c>
      <c r="Y28" s="852" t="s">
        <v>430</v>
      </c>
      <c r="Z28" s="846" t="s">
        <v>430</v>
      </c>
      <c r="AA28" s="846">
        <v>30.8887</v>
      </c>
      <c r="AB28" s="846">
        <v>-0.87009999999999998</v>
      </c>
      <c r="AC28" s="846">
        <v>0.37880000000000003</v>
      </c>
      <c r="AD28" s="846">
        <v>-1.1554</v>
      </c>
      <c r="AE28" s="846">
        <v>30.8887</v>
      </c>
      <c r="AF28" s="846">
        <v>4.1528</v>
      </c>
      <c r="AG28" s="936"/>
      <c r="AH28" s="844">
        <v>3</v>
      </c>
      <c r="AI28" s="844">
        <v>3</v>
      </c>
      <c r="AJ28" s="844">
        <v>1</v>
      </c>
      <c r="AK28" s="844">
        <v>2</v>
      </c>
      <c r="AL28" s="844">
        <v>3</v>
      </c>
      <c r="AM28" s="844">
        <v>1</v>
      </c>
      <c r="AN28" s="844">
        <v>7</v>
      </c>
      <c r="AO28" s="941">
        <v>9</v>
      </c>
      <c r="AP28" s="844">
        <v>8</v>
      </c>
      <c r="AQ28" s="844">
        <v>7</v>
      </c>
      <c r="AR28" s="844" t="s">
        <v>430</v>
      </c>
      <c r="AS28" s="844" t="s">
        <v>430</v>
      </c>
      <c r="AT28" s="844" t="s">
        <v>430</v>
      </c>
      <c r="AU28" s="844">
        <v>3</v>
      </c>
      <c r="AV28" s="844">
        <v>3</v>
      </c>
      <c r="AW28" s="844">
        <v>4</v>
      </c>
      <c r="AX28" s="844">
        <v>9</v>
      </c>
      <c r="AY28" s="844">
        <v>3</v>
      </c>
      <c r="AZ28" s="938"/>
      <c r="BA28" s="853">
        <v>98.63</v>
      </c>
      <c r="BB28" s="846" t="s">
        <v>430</v>
      </c>
      <c r="BC28" s="846" t="s">
        <v>430</v>
      </c>
      <c r="BD28" s="846" t="s">
        <v>430</v>
      </c>
      <c r="BE28" s="852" t="s">
        <v>430</v>
      </c>
      <c r="BF28" s="852">
        <v>1.37</v>
      </c>
      <c r="BG28" s="847"/>
      <c r="BH28" s="939">
        <v>1.37</v>
      </c>
      <c r="BI28" s="846" t="s">
        <v>430</v>
      </c>
      <c r="BJ28" s="846" t="s">
        <v>430</v>
      </c>
      <c r="BK28" s="846" t="s">
        <v>430</v>
      </c>
      <c r="BL28" s="846" t="s">
        <v>430</v>
      </c>
      <c r="BM28" s="852">
        <v>98.63</v>
      </c>
      <c r="BN28" s="852" t="s">
        <v>430</v>
      </c>
      <c r="BO28" s="852" t="s">
        <v>430</v>
      </c>
      <c r="BP28" s="852" t="s">
        <v>430</v>
      </c>
      <c r="BQ28" s="852" t="s">
        <v>430</v>
      </c>
      <c r="BR28" s="850"/>
      <c r="BS28" s="842" t="s">
        <v>430</v>
      </c>
      <c r="BT28" s="856" t="s">
        <v>430</v>
      </c>
      <c r="BU28" s="906"/>
      <c r="BV28" s="847" t="s">
        <v>555</v>
      </c>
      <c r="BW28" s="944"/>
    </row>
    <row r="29" spans="1:75" s="355" customFormat="1" x14ac:dyDescent="0.25">
      <c r="A29" s="345" t="s">
        <v>7796</v>
      </c>
      <c r="B29" s="373"/>
      <c r="C29" s="719">
        <v>45371</v>
      </c>
      <c r="D29" s="373"/>
      <c r="E29" s="346">
        <v>82.609399999999994</v>
      </c>
      <c r="F29" s="373"/>
      <c r="G29" s="347">
        <v>11.0639</v>
      </c>
      <c r="H29" s="374"/>
      <c r="I29" s="348">
        <v>21.25</v>
      </c>
      <c r="J29" s="348">
        <v>7.5</v>
      </c>
      <c r="K29" s="348">
        <v>8.94</v>
      </c>
      <c r="L29" s="348">
        <v>9.2799999999999994</v>
      </c>
      <c r="M29" s="362"/>
      <c r="N29" s="350">
        <v>25.0139</v>
      </c>
      <c r="O29" s="348">
        <v>25.0139</v>
      </c>
      <c r="P29" s="348">
        <v>-11.004899999999999</v>
      </c>
      <c r="Q29" s="348">
        <v>16.480799999999999</v>
      </c>
      <c r="R29" s="348">
        <v>21.113199999999999</v>
      </c>
      <c r="S29" s="348">
        <v>2.9352</v>
      </c>
      <c r="T29" s="348">
        <v>0.14149999999999999</v>
      </c>
      <c r="U29" s="354">
        <v>-0.2636</v>
      </c>
      <c r="V29" s="348">
        <v>-1.2952999999999999</v>
      </c>
      <c r="W29" s="348">
        <v>5.5953999999999997</v>
      </c>
      <c r="X29" s="348" t="s">
        <v>430</v>
      </c>
      <c r="Y29" s="375" t="s">
        <v>430</v>
      </c>
      <c r="Z29" s="348" t="s">
        <v>430</v>
      </c>
      <c r="AA29" s="348">
        <v>29.974799999999998</v>
      </c>
      <c r="AB29" s="348">
        <v>0.59889999999999999</v>
      </c>
      <c r="AC29" s="348">
        <v>1.7408999999999999</v>
      </c>
      <c r="AD29" s="348">
        <v>0.84099999999999997</v>
      </c>
      <c r="AE29" s="348">
        <v>29.974799999999998</v>
      </c>
      <c r="AF29" s="348">
        <v>4.9222999999999999</v>
      </c>
      <c r="AG29" s="569"/>
      <c r="AH29" s="346">
        <v>6</v>
      </c>
      <c r="AI29" s="346">
        <v>6</v>
      </c>
      <c r="AJ29" s="346">
        <v>6</v>
      </c>
      <c r="AK29" s="346">
        <v>3</v>
      </c>
      <c r="AL29" s="346">
        <v>5</v>
      </c>
      <c r="AM29" s="346">
        <v>2</v>
      </c>
      <c r="AN29" s="346">
        <v>1</v>
      </c>
      <c r="AO29" s="429">
        <v>1</v>
      </c>
      <c r="AP29" s="346">
        <v>3</v>
      </c>
      <c r="AQ29" s="346">
        <v>3</v>
      </c>
      <c r="AR29" s="346" t="s">
        <v>430</v>
      </c>
      <c r="AS29" s="346" t="s">
        <v>430</v>
      </c>
      <c r="AT29" s="346" t="s">
        <v>430</v>
      </c>
      <c r="AU29" s="346">
        <v>6</v>
      </c>
      <c r="AV29" s="346">
        <v>1</v>
      </c>
      <c r="AW29" s="346">
        <v>1</v>
      </c>
      <c r="AX29" s="346">
        <v>1</v>
      </c>
      <c r="AY29" s="346">
        <v>6</v>
      </c>
      <c r="AZ29" s="584"/>
      <c r="BA29" s="467">
        <v>82.52</v>
      </c>
      <c r="BB29" s="348" t="s">
        <v>430</v>
      </c>
      <c r="BC29" s="348" t="s">
        <v>430</v>
      </c>
      <c r="BD29" s="348" t="s">
        <v>430</v>
      </c>
      <c r="BE29" s="375" t="s">
        <v>430</v>
      </c>
      <c r="BF29" s="375">
        <v>17.48</v>
      </c>
      <c r="BG29" s="374"/>
      <c r="BH29" s="594">
        <v>17.48</v>
      </c>
      <c r="BI29" s="348" t="s">
        <v>430</v>
      </c>
      <c r="BJ29" s="348" t="s">
        <v>430</v>
      </c>
      <c r="BK29" s="348" t="s">
        <v>430</v>
      </c>
      <c r="BL29" s="348" t="s">
        <v>430</v>
      </c>
      <c r="BM29" s="375">
        <v>82.52</v>
      </c>
      <c r="BN29" s="375" t="s">
        <v>430</v>
      </c>
      <c r="BO29" s="375" t="s">
        <v>430</v>
      </c>
      <c r="BP29" s="375" t="s">
        <v>430</v>
      </c>
      <c r="BQ29" s="375" t="s">
        <v>430</v>
      </c>
      <c r="BR29" s="466"/>
      <c r="BS29" s="373" t="s">
        <v>430</v>
      </c>
      <c r="BT29" s="354" t="s">
        <v>430</v>
      </c>
      <c r="BU29" s="430"/>
      <c r="BV29" s="374" t="s">
        <v>555</v>
      </c>
    </row>
    <row r="30" spans="1:75" s="355" customFormat="1" x14ac:dyDescent="0.25">
      <c r="A30" s="345" t="s">
        <v>7797</v>
      </c>
      <c r="B30" s="373"/>
      <c r="C30" s="719">
        <v>45002</v>
      </c>
      <c r="D30" s="373"/>
      <c r="E30" s="346">
        <v>70.923400000000001</v>
      </c>
      <c r="F30" s="373"/>
      <c r="G30" s="347">
        <v>11.7506</v>
      </c>
      <c r="H30" s="374"/>
      <c r="I30" s="348">
        <v>28.03</v>
      </c>
      <c r="J30" s="348">
        <v>7.72</v>
      </c>
      <c r="K30" s="348">
        <v>9.81</v>
      </c>
      <c r="L30" s="348">
        <v>10.19</v>
      </c>
      <c r="M30" s="362"/>
      <c r="N30" s="350">
        <v>28.124400000000001</v>
      </c>
      <c r="O30" s="348">
        <v>28.124400000000001</v>
      </c>
      <c r="P30" s="348">
        <v>-5.7180999999999997</v>
      </c>
      <c r="Q30" s="348">
        <v>11.029199999999999</v>
      </c>
      <c r="R30" s="348">
        <v>21.477</v>
      </c>
      <c r="S30" s="348">
        <v>0.40770000000000001</v>
      </c>
      <c r="T30" s="348">
        <v>-1.3258000000000001</v>
      </c>
      <c r="U30" s="354">
        <v>-2.1642000000000001</v>
      </c>
      <c r="V30" s="348">
        <v>-3.3776999999999999</v>
      </c>
      <c r="W30" s="348">
        <v>3.7734000000000001</v>
      </c>
      <c r="X30" s="348">
        <v>4.7389000000000001</v>
      </c>
      <c r="Y30" s="375" t="s">
        <v>430</v>
      </c>
      <c r="Z30" s="348" t="s">
        <v>430</v>
      </c>
      <c r="AA30" s="348">
        <v>30.660799999999998</v>
      </c>
      <c r="AB30" s="348">
        <v>-1.8789</v>
      </c>
      <c r="AC30" s="348">
        <v>-0.1915</v>
      </c>
      <c r="AD30" s="348">
        <v>-0.85660000000000003</v>
      </c>
      <c r="AE30" s="348">
        <v>30.660799999999998</v>
      </c>
      <c r="AF30" s="348">
        <v>5.3151000000000002</v>
      </c>
      <c r="AG30" s="569"/>
      <c r="AH30" s="346">
        <v>4</v>
      </c>
      <c r="AI30" s="346">
        <v>4</v>
      </c>
      <c r="AJ30" s="346">
        <v>2</v>
      </c>
      <c r="AK30" s="346">
        <v>6</v>
      </c>
      <c r="AL30" s="346">
        <v>4</v>
      </c>
      <c r="AM30" s="346">
        <v>7</v>
      </c>
      <c r="AN30" s="346">
        <v>5</v>
      </c>
      <c r="AO30" s="429">
        <v>8</v>
      </c>
      <c r="AP30" s="346">
        <v>9</v>
      </c>
      <c r="AQ30" s="346">
        <v>9</v>
      </c>
      <c r="AR30" s="346">
        <v>7</v>
      </c>
      <c r="AS30" s="346" t="s">
        <v>430</v>
      </c>
      <c r="AT30" s="346" t="s">
        <v>430</v>
      </c>
      <c r="AU30" s="346">
        <v>4</v>
      </c>
      <c r="AV30" s="346">
        <v>6</v>
      </c>
      <c r="AW30" s="346">
        <v>8</v>
      </c>
      <c r="AX30" s="346">
        <v>8</v>
      </c>
      <c r="AY30" s="346">
        <v>4</v>
      </c>
      <c r="AZ30" s="584"/>
      <c r="BA30" s="467">
        <v>86.64</v>
      </c>
      <c r="BB30" s="348" t="s">
        <v>430</v>
      </c>
      <c r="BC30" s="348" t="s">
        <v>430</v>
      </c>
      <c r="BD30" s="348" t="s">
        <v>430</v>
      </c>
      <c r="BE30" s="375" t="s">
        <v>430</v>
      </c>
      <c r="BF30" s="375">
        <v>13.36</v>
      </c>
      <c r="BG30" s="374"/>
      <c r="BH30" s="594">
        <v>13.36</v>
      </c>
      <c r="BI30" s="348" t="s">
        <v>430</v>
      </c>
      <c r="BJ30" s="348" t="s">
        <v>430</v>
      </c>
      <c r="BK30" s="348" t="s">
        <v>430</v>
      </c>
      <c r="BL30" s="348" t="s">
        <v>430</v>
      </c>
      <c r="BM30" s="375">
        <v>86.64</v>
      </c>
      <c r="BN30" s="375" t="s">
        <v>430</v>
      </c>
      <c r="BO30" s="375" t="s">
        <v>430</v>
      </c>
      <c r="BP30" s="375" t="s">
        <v>430</v>
      </c>
      <c r="BQ30" s="375" t="s">
        <v>430</v>
      </c>
      <c r="BR30" s="466"/>
      <c r="BS30" s="373" t="s">
        <v>430</v>
      </c>
      <c r="BT30" s="354" t="s">
        <v>430</v>
      </c>
      <c r="BU30" s="430"/>
      <c r="BV30" s="374" t="s">
        <v>555</v>
      </c>
    </row>
    <row r="31" spans="1:75" x14ac:dyDescent="0.25">
      <c r="A31" s="318" t="s">
        <v>93</v>
      </c>
      <c r="B31" s="43"/>
      <c r="C31" s="720"/>
      <c r="D31" s="43"/>
      <c r="E31" s="51"/>
      <c r="F31" s="43"/>
      <c r="G31" s="55"/>
      <c r="H31" s="66"/>
      <c r="I31" s="59"/>
      <c r="J31" s="59"/>
      <c r="K31" s="59"/>
      <c r="L31" s="59"/>
      <c r="M31" s="258"/>
      <c r="N31" s="70">
        <v>25.561299999999999</v>
      </c>
      <c r="O31" s="59">
        <v>25.561299999999999</v>
      </c>
      <c r="P31" s="59">
        <v>-10.0786</v>
      </c>
      <c r="Q31" s="59">
        <v>12.3011</v>
      </c>
      <c r="R31" s="59">
        <v>21.284199999999998</v>
      </c>
      <c r="S31" s="59">
        <v>0.97389999999999999</v>
      </c>
      <c r="T31" s="59">
        <v>-1.1816</v>
      </c>
      <c r="U31" s="88">
        <v>-1.4605999999999999</v>
      </c>
      <c r="V31" s="59">
        <v>-1.9084000000000001</v>
      </c>
      <c r="W31" s="59">
        <v>5.1551999999999998</v>
      </c>
      <c r="X31" s="59">
        <v>5.5683999999999996</v>
      </c>
      <c r="Y31" s="276">
        <v>4.9135999999999997</v>
      </c>
      <c r="Z31" s="59">
        <v>6.7011000000000003</v>
      </c>
      <c r="AA31" s="59">
        <v>29.128900000000002</v>
      </c>
      <c r="AB31" s="59">
        <v>-1.4240999999999999</v>
      </c>
      <c r="AC31" s="59">
        <v>0.38179999999999997</v>
      </c>
      <c r="AD31" s="59">
        <v>-0.27810000000000001</v>
      </c>
      <c r="AE31" s="59">
        <v>29.128900000000002</v>
      </c>
      <c r="AF31" s="59">
        <v>6.1965000000000003</v>
      </c>
      <c r="AG31" s="553"/>
      <c r="AH31" s="51">
        <v>9</v>
      </c>
      <c r="AI31" s="51">
        <v>9</v>
      </c>
      <c r="AJ31" s="51">
        <v>9</v>
      </c>
      <c r="AK31" s="51">
        <v>9</v>
      </c>
      <c r="AL31" s="51">
        <v>9</v>
      </c>
      <c r="AM31" s="51">
        <v>9</v>
      </c>
      <c r="AN31" s="51">
        <v>9</v>
      </c>
      <c r="AO31" s="319">
        <v>9</v>
      </c>
      <c r="AP31" s="51">
        <v>9</v>
      </c>
      <c r="AQ31" s="51">
        <v>9</v>
      </c>
      <c r="AR31" s="51">
        <v>7</v>
      </c>
      <c r="AS31" s="51">
        <v>2</v>
      </c>
      <c r="AT31" s="51">
        <v>1</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5" x14ac:dyDescent="0.25">
      <c r="A32" s="320" t="s">
        <v>94</v>
      </c>
      <c r="B32" s="44"/>
      <c r="C32" s="721"/>
      <c r="D32" s="44"/>
      <c r="E32" s="52"/>
      <c r="F32" s="44"/>
      <c r="G32" s="56"/>
      <c r="H32" s="67"/>
      <c r="I32" s="60"/>
      <c r="J32" s="60"/>
      <c r="K32" s="60"/>
      <c r="L32" s="60"/>
      <c r="M32" s="259"/>
      <c r="N32" s="71">
        <v>38.283000000000001</v>
      </c>
      <c r="O32" s="60">
        <v>38.283000000000001</v>
      </c>
      <c r="P32" s="60">
        <v>-0.71709999999999996</v>
      </c>
      <c r="Q32" s="60">
        <v>20.660499999999999</v>
      </c>
      <c r="R32" s="60">
        <v>26.838200000000001</v>
      </c>
      <c r="S32" s="60">
        <v>3.0575999999999999</v>
      </c>
      <c r="T32" s="60">
        <v>0.14149999999999999</v>
      </c>
      <c r="U32" s="89">
        <v>-0.2636</v>
      </c>
      <c r="V32" s="60">
        <v>-0.75090000000000001</v>
      </c>
      <c r="W32" s="60">
        <v>5.7295999999999996</v>
      </c>
      <c r="X32" s="60">
        <v>5.9149000000000003</v>
      </c>
      <c r="Y32" s="277">
        <v>5.1096000000000004</v>
      </c>
      <c r="Z32" s="60">
        <v>6.7011000000000003</v>
      </c>
      <c r="AA32" s="60">
        <v>36.202399999999997</v>
      </c>
      <c r="AB32" s="60">
        <v>0.59889999999999999</v>
      </c>
      <c r="AC32" s="60">
        <v>1.7408999999999999</v>
      </c>
      <c r="AD32" s="60">
        <v>0.84099999999999997</v>
      </c>
      <c r="AE32" s="60">
        <v>36.202399999999997</v>
      </c>
      <c r="AF32" s="60">
        <v>8.2112999999999996</v>
      </c>
      <c r="AG32" s="554"/>
      <c r="AH32" s="52"/>
      <c r="AI32" s="52"/>
      <c r="AJ32" s="52"/>
      <c r="AK32" s="52"/>
      <c r="AL32" s="52"/>
      <c r="AM32" s="52"/>
      <c r="AN32" s="52"/>
      <c r="AO32" s="313"/>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5" x14ac:dyDescent="0.25">
      <c r="A33" s="320" t="s">
        <v>95</v>
      </c>
      <c r="B33" s="44"/>
      <c r="C33" s="721"/>
      <c r="D33" s="44"/>
      <c r="E33" s="52"/>
      <c r="F33" s="44"/>
      <c r="G33" s="56"/>
      <c r="H33" s="67"/>
      <c r="I33" s="60"/>
      <c r="J33" s="60"/>
      <c r="K33" s="60"/>
      <c r="L33" s="60"/>
      <c r="M33" s="259"/>
      <c r="N33" s="71">
        <v>10.668200000000001</v>
      </c>
      <c r="O33" s="60">
        <v>10.668200000000001</v>
      </c>
      <c r="P33" s="60">
        <v>-21.000900000000001</v>
      </c>
      <c r="Q33" s="60">
        <v>4.2281000000000004</v>
      </c>
      <c r="R33" s="60">
        <v>18.151299999999999</v>
      </c>
      <c r="S33" s="60">
        <v>-1.0230999999999999</v>
      </c>
      <c r="T33" s="60">
        <v>-2.2707000000000002</v>
      </c>
      <c r="U33" s="89">
        <v>-2.3923000000000001</v>
      </c>
      <c r="V33" s="60">
        <v>-3.3776999999999999</v>
      </c>
      <c r="W33" s="60">
        <v>3.7734000000000001</v>
      </c>
      <c r="X33" s="60">
        <v>4.7389000000000001</v>
      </c>
      <c r="Y33" s="277">
        <v>4.7175000000000002</v>
      </c>
      <c r="Z33" s="60">
        <v>6.7011000000000003</v>
      </c>
      <c r="AA33" s="60">
        <v>21.003900000000002</v>
      </c>
      <c r="AB33" s="60">
        <v>-3.0468000000000002</v>
      </c>
      <c r="AC33" s="60">
        <v>-0.3987</v>
      </c>
      <c r="AD33" s="60">
        <v>-1.1554</v>
      </c>
      <c r="AE33" s="60">
        <v>21.003900000000002</v>
      </c>
      <c r="AF33" s="60">
        <v>4.1528</v>
      </c>
      <c r="AG33" s="554"/>
      <c r="AH33" s="52"/>
      <c r="AI33" s="52"/>
      <c r="AJ33" s="52"/>
      <c r="AK33" s="52"/>
      <c r="AL33" s="52"/>
      <c r="AM33" s="52"/>
      <c r="AN33" s="52"/>
      <c r="AO33" s="313"/>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5" x14ac:dyDescent="0.25">
      <c r="A34" s="321" t="s">
        <v>96</v>
      </c>
      <c r="B34" s="45"/>
      <c r="C34" s="722"/>
      <c r="D34" s="45"/>
      <c r="E34" s="53"/>
      <c r="F34" s="45"/>
      <c r="G34" s="57"/>
      <c r="H34" s="68"/>
      <c r="I34" s="61"/>
      <c r="J34" s="61"/>
      <c r="K34" s="61"/>
      <c r="L34" s="61"/>
      <c r="M34" s="262"/>
      <c r="N34" s="72">
        <v>27.956600000000002</v>
      </c>
      <c r="O34" s="61">
        <v>27.956600000000002</v>
      </c>
      <c r="P34" s="61">
        <v>-9.5716000000000001</v>
      </c>
      <c r="Q34" s="61">
        <v>11.6896</v>
      </c>
      <c r="R34" s="61">
        <v>21.113199999999999</v>
      </c>
      <c r="S34" s="61">
        <v>0.95840000000000003</v>
      </c>
      <c r="T34" s="61">
        <v>-1.3258000000000001</v>
      </c>
      <c r="U34" s="90">
        <v>-1.6429</v>
      </c>
      <c r="V34" s="61">
        <v>-1.6850000000000001</v>
      </c>
      <c r="W34" s="61">
        <v>5.3685</v>
      </c>
      <c r="X34" s="61">
        <v>5.7157999999999998</v>
      </c>
      <c r="Y34" s="279">
        <v>4.9135499999999999</v>
      </c>
      <c r="Z34" s="61">
        <v>6.7011000000000003</v>
      </c>
      <c r="AA34" s="61">
        <v>30.3918</v>
      </c>
      <c r="AB34" s="61">
        <v>-1.7858000000000001</v>
      </c>
      <c r="AC34" s="61">
        <v>0.156</v>
      </c>
      <c r="AD34" s="61">
        <v>-0.3095</v>
      </c>
      <c r="AE34" s="61">
        <v>30.3918</v>
      </c>
      <c r="AF34" s="61">
        <v>6.1302000000000003</v>
      </c>
      <c r="AG34" s="556"/>
      <c r="AH34" s="53"/>
      <c r="AI34" s="53"/>
      <c r="AJ34" s="53"/>
      <c r="AK34" s="53"/>
      <c r="AL34" s="53"/>
      <c r="AM34" s="53"/>
      <c r="AN34" s="53"/>
      <c r="AO34" s="322"/>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5" ht="14.5" x14ac:dyDescent="0.25">
      <c r="A35" s="323" t="s">
        <v>263</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247"/>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5" s="355" customFormat="1" x14ac:dyDescent="0.25">
      <c r="A36" s="345" t="s">
        <v>7798</v>
      </c>
      <c r="B36" s="373"/>
      <c r="C36" s="719">
        <v>45635</v>
      </c>
      <c r="D36" s="373"/>
      <c r="E36" s="346">
        <v>17.0627</v>
      </c>
      <c r="F36" s="373"/>
      <c r="G36" s="347">
        <v>10.322100000000001</v>
      </c>
      <c r="H36" s="374"/>
      <c r="I36" s="348">
        <v>27.17</v>
      </c>
      <c r="J36" s="348">
        <v>7.68</v>
      </c>
      <c r="K36" s="348">
        <v>10.52</v>
      </c>
      <c r="L36" s="348">
        <v>10.93</v>
      </c>
      <c r="M36" s="362"/>
      <c r="N36" s="350">
        <v>38.784599999999998</v>
      </c>
      <c r="O36" s="348">
        <v>38.784599999999998</v>
      </c>
      <c r="P36" s="348">
        <v>-5.5004</v>
      </c>
      <c r="Q36" s="348">
        <v>19.543500000000002</v>
      </c>
      <c r="R36" s="348">
        <v>24.3566</v>
      </c>
      <c r="S36" s="348">
        <v>0.70450000000000002</v>
      </c>
      <c r="T36" s="348">
        <v>-0.29299999999999998</v>
      </c>
      <c r="U36" s="354">
        <v>-1.3380000000000001</v>
      </c>
      <c r="V36" s="348">
        <v>-1.9339999999999999</v>
      </c>
      <c r="W36" s="348" t="s">
        <v>430</v>
      </c>
      <c r="X36" s="348" t="s">
        <v>430</v>
      </c>
      <c r="Y36" s="375" t="s">
        <v>430</v>
      </c>
      <c r="Z36" s="348" t="s">
        <v>430</v>
      </c>
      <c r="AA36" s="348">
        <v>32.372500000000002</v>
      </c>
      <c r="AB36" s="348">
        <v>-1.2372000000000001</v>
      </c>
      <c r="AC36" s="348">
        <v>0.88429999999999997</v>
      </c>
      <c r="AD36" s="348">
        <v>-9.3899999999999997E-2</v>
      </c>
      <c r="AE36" s="348">
        <v>32.372500000000002</v>
      </c>
      <c r="AF36" s="348">
        <v>2.3224</v>
      </c>
      <c r="AG36" s="569"/>
      <c r="AH36" s="346">
        <v>1</v>
      </c>
      <c r="AI36" s="346">
        <v>1</v>
      </c>
      <c r="AJ36" s="346">
        <v>1</v>
      </c>
      <c r="AK36" s="346">
        <v>1</v>
      </c>
      <c r="AL36" s="346">
        <v>1</v>
      </c>
      <c r="AM36" s="346">
        <v>2</v>
      </c>
      <c r="AN36" s="346">
        <v>2</v>
      </c>
      <c r="AO36" s="429">
        <v>2</v>
      </c>
      <c r="AP36" s="346">
        <v>2</v>
      </c>
      <c r="AQ36" s="346" t="s">
        <v>430</v>
      </c>
      <c r="AR36" s="346" t="s">
        <v>430</v>
      </c>
      <c r="AS36" s="346" t="s">
        <v>430</v>
      </c>
      <c r="AT36" s="346" t="s">
        <v>430</v>
      </c>
      <c r="AU36" s="346">
        <v>1</v>
      </c>
      <c r="AV36" s="346">
        <v>2</v>
      </c>
      <c r="AW36" s="346">
        <v>2</v>
      </c>
      <c r="AX36" s="346">
        <v>2</v>
      </c>
      <c r="AY36" s="346">
        <v>1</v>
      </c>
      <c r="AZ36" s="584"/>
      <c r="BA36" s="467">
        <v>90.85</v>
      </c>
      <c r="BB36" s="348" t="s">
        <v>430</v>
      </c>
      <c r="BC36" s="348" t="s">
        <v>430</v>
      </c>
      <c r="BD36" s="348" t="s">
        <v>430</v>
      </c>
      <c r="BE36" s="375" t="s">
        <v>430</v>
      </c>
      <c r="BF36" s="375">
        <v>9.15</v>
      </c>
      <c r="BG36" s="374"/>
      <c r="BH36" s="594">
        <v>9.15</v>
      </c>
      <c r="BI36" s="348" t="s">
        <v>430</v>
      </c>
      <c r="BJ36" s="348" t="s">
        <v>430</v>
      </c>
      <c r="BK36" s="348" t="s">
        <v>430</v>
      </c>
      <c r="BL36" s="348" t="s">
        <v>430</v>
      </c>
      <c r="BM36" s="375">
        <v>90.85</v>
      </c>
      <c r="BN36" s="375" t="s">
        <v>430</v>
      </c>
      <c r="BO36" s="375" t="s">
        <v>430</v>
      </c>
      <c r="BP36" s="375" t="s">
        <v>430</v>
      </c>
      <c r="BQ36" s="375" t="s">
        <v>430</v>
      </c>
      <c r="BR36" s="466"/>
      <c r="BS36" s="373" t="s">
        <v>430</v>
      </c>
      <c r="BT36" s="354" t="s">
        <v>430</v>
      </c>
      <c r="BU36" s="430"/>
      <c r="BV36" s="374" t="s">
        <v>555</v>
      </c>
      <c r="BW36" s="428"/>
    </row>
    <row r="37" spans="1:75" s="355" customFormat="1" x14ac:dyDescent="0.25">
      <c r="A37" s="345" t="s">
        <v>7799</v>
      </c>
      <c r="B37" s="373"/>
      <c r="C37" s="719">
        <v>45637</v>
      </c>
      <c r="D37" s="373"/>
      <c r="E37" s="346">
        <v>15.57</v>
      </c>
      <c r="F37" s="373"/>
      <c r="G37" s="347">
        <v>10.621</v>
      </c>
      <c r="H37" s="374"/>
      <c r="I37" s="348">
        <v>18.18</v>
      </c>
      <c r="J37" s="348">
        <v>7.75</v>
      </c>
      <c r="K37" s="348">
        <v>7.95</v>
      </c>
      <c r="L37" s="348">
        <v>8.26</v>
      </c>
      <c r="M37" s="362"/>
      <c r="N37" s="350">
        <v>11.007</v>
      </c>
      <c r="O37" s="348">
        <v>11.007</v>
      </c>
      <c r="P37" s="348">
        <v>-10.827299999999999</v>
      </c>
      <c r="Q37" s="348">
        <v>5.1650999999999998</v>
      </c>
      <c r="R37" s="348">
        <v>12.1409</v>
      </c>
      <c r="S37" s="348">
        <v>2.0609000000000002</v>
      </c>
      <c r="T37" s="348">
        <v>1.1126</v>
      </c>
      <c r="U37" s="354">
        <v>2.1332</v>
      </c>
      <c r="V37" s="348">
        <v>0.28449999999999998</v>
      </c>
      <c r="W37" s="348" t="s">
        <v>430</v>
      </c>
      <c r="X37" s="348" t="s">
        <v>430</v>
      </c>
      <c r="Y37" s="375" t="s">
        <v>430</v>
      </c>
      <c r="Z37" s="348" t="s">
        <v>430</v>
      </c>
      <c r="AA37" s="348">
        <v>18.042899999999999</v>
      </c>
      <c r="AB37" s="348">
        <v>0.89839999999999998</v>
      </c>
      <c r="AC37" s="348">
        <v>2.7134999999999998</v>
      </c>
      <c r="AD37" s="348">
        <v>2.6877</v>
      </c>
      <c r="AE37" s="348">
        <v>18.042899999999999</v>
      </c>
      <c r="AF37" s="348">
        <v>4.4779999999999998</v>
      </c>
      <c r="AG37" s="569"/>
      <c r="AH37" s="346">
        <v>2</v>
      </c>
      <c r="AI37" s="346">
        <v>2</v>
      </c>
      <c r="AJ37" s="346">
        <v>2</v>
      </c>
      <c r="AK37" s="346">
        <v>2</v>
      </c>
      <c r="AL37" s="346">
        <v>2</v>
      </c>
      <c r="AM37" s="346">
        <v>1</v>
      </c>
      <c r="AN37" s="346">
        <v>1</v>
      </c>
      <c r="AO37" s="429">
        <v>1</v>
      </c>
      <c r="AP37" s="346">
        <v>1</v>
      </c>
      <c r="AQ37" s="346" t="s">
        <v>430</v>
      </c>
      <c r="AR37" s="346" t="s">
        <v>430</v>
      </c>
      <c r="AS37" s="346" t="s">
        <v>430</v>
      </c>
      <c r="AT37" s="346" t="s">
        <v>430</v>
      </c>
      <c r="AU37" s="346">
        <v>2</v>
      </c>
      <c r="AV37" s="346">
        <v>1</v>
      </c>
      <c r="AW37" s="346">
        <v>1</v>
      </c>
      <c r="AX37" s="346">
        <v>1</v>
      </c>
      <c r="AY37" s="346">
        <v>2</v>
      </c>
      <c r="AZ37" s="584"/>
      <c r="BA37" s="467">
        <v>92.03</v>
      </c>
      <c r="BB37" s="348" t="s">
        <v>430</v>
      </c>
      <c r="BC37" s="348" t="s">
        <v>430</v>
      </c>
      <c r="BD37" s="348" t="s">
        <v>430</v>
      </c>
      <c r="BE37" s="375" t="s">
        <v>430</v>
      </c>
      <c r="BF37" s="375">
        <v>7.97</v>
      </c>
      <c r="BG37" s="374"/>
      <c r="BH37" s="594">
        <v>7.97</v>
      </c>
      <c r="BI37" s="348" t="s">
        <v>430</v>
      </c>
      <c r="BJ37" s="348" t="s">
        <v>430</v>
      </c>
      <c r="BK37" s="348" t="s">
        <v>430</v>
      </c>
      <c r="BL37" s="348" t="s">
        <v>430</v>
      </c>
      <c r="BM37" s="375">
        <v>92.03</v>
      </c>
      <c r="BN37" s="375" t="s">
        <v>430</v>
      </c>
      <c r="BO37" s="375" t="s">
        <v>430</v>
      </c>
      <c r="BP37" s="375" t="s">
        <v>430</v>
      </c>
      <c r="BQ37" s="375" t="s">
        <v>430</v>
      </c>
      <c r="BR37" s="466"/>
      <c r="BS37" s="373" t="s">
        <v>430</v>
      </c>
      <c r="BT37" s="354" t="s">
        <v>430</v>
      </c>
      <c r="BU37" s="430"/>
      <c r="BV37" s="374" t="s">
        <v>555</v>
      </c>
      <c r="BW37" s="428"/>
    </row>
    <row r="38" spans="1:75" x14ac:dyDescent="0.25">
      <c r="A38" s="318" t="s">
        <v>93</v>
      </c>
      <c r="B38" s="43"/>
      <c r="C38" s="720"/>
      <c r="D38" s="43"/>
      <c r="E38" s="51"/>
      <c r="F38" s="43"/>
      <c r="G38" s="55"/>
      <c r="H38" s="66"/>
      <c r="I38" s="59"/>
      <c r="J38" s="59"/>
      <c r="K38" s="59"/>
      <c r="L38" s="59"/>
      <c r="M38" s="258"/>
      <c r="N38" s="70">
        <v>24.895800000000001</v>
      </c>
      <c r="O38" s="59">
        <v>24.895800000000001</v>
      </c>
      <c r="P38" s="59">
        <v>-8.1638999999999999</v>
      </c>
      <c r="Q38" s="59">
        <v>12.3543</v>
      </c>
      <c r="R38" s="59">
        <v>18.248799999999999</v>
      </c>
      <c r="S38" s="59">
        <v>1.3827</v>
      </c>
      <c r="T38" s="59">
        <v>0.4098</v>
      </c>
      <c r="U38" s="88">
        <v>0.39760000000000001</v>
      </c>
      <c r="V38" s="59">
        <v>-0.82479999999999998</v>
      </c>
      <c r="W38" s="59" t="s">
        <v>430</v>
      </c>
      <c r="X38" s="59" t="s">
        <v>430</v>
      </c>
      <c r="Y38" s="276" t="s">
        <v>430</v>
      </c>
      <c r="Z38" s="59" t="s">
        <v>430</v>
      </c>
      <c r="AA38" s="59">
        <v>25.207699999999999</v>
      </c>
      <c r="AB38" s="59">
        <v>-0.1694</v>
      </c>
      <c r="AC38" s="59">
        <v>1.7988999999999999</v>
      </c>
      <c r="AD38" s="59">
        <v>1.2968999999999999</v>
      </c>
      <c r="AE38" s="59">
        <v>25.207699999999999</v>
      </c>
      <c r="AF38" s="59">
        <v>3.4001999999999999</v>
      </c>
      <c r="AG38" s="553"/>
      <c r="AH38" s="51">
        <v>2</v>
      </c>
      <c r="AI38" s="51">
        <v>2</v>
      </c>
      <c r="AJ38" s="51">
        <v>2</v>
      </c>
      <c r="AK38" s="51">
        <v>2</v>
      </c>
      <c r="AL38" s="51">
        <v>2</v>
      </c>
      <c r="AM38" s="51">
        <v>2</v>
      </c>
      <c r="AN38" s="51">
        <v>2</v>
      </c>
      <c r="AO38" s="319">
        <v>2</v>
      </c>
      <c r="AP38" s="51">
        <v>2</v>
      </c>
      <c r="AQ38" s="51">
        <v>0</v>
      </c>
      <c r="AR38" s="51">
        <v>0</v>
      </c>
      <c r="AS38" s="51">
        <v>0</v>
      </c>
      <c r="AT38" s="51">
        <v>0</v>
      </c>
      <c r="AU38" s="51">
        <v>2</v>
      </c>
      <c r="AV38" s="51">
        <v>2</v>
      </c>
      <c r="AW38" s="51">
        <v>2</v>
      </c>
      <c r="AX38" s="51">
        <v>2</v>
      </c>
      <c r="AY38" s="51">
        <v>2</v>
      </c>
      <c r="AZ38" s="579"/>
      <c r="BA38" s="577"/>
      <c r="BB38" s="59"/>
      <c r="BC38" s="59"/>
      <c r="BD38" s="59"/>
      <c r="BE38" s="276"/>
      <c r="BF38" s="276"/>
      <c r="BG38" s="66"/>
      <c r="BH38" s="586"/>
      <c r="BI38" s="59"/>
      <c r="BJ38" s="59"/>
      <c r="BK38" s="59"/>
      <c r="BL38" s="59"/>
      <c r="BM38" s="276"/>
      <c r="BN38" s="587"/>
      <c r="BO38" s="587"/>
      <c r="BP38" s="587"/>
      <c r="BQ38" s="587"/>
      <c r="BR38" s="148"/>
      <c r="BS38" s="43"/>
      <c r="BT38" s="88"/>
      <c r="BU38" s="34"/>
      <c r="BV38" s="66"/>
    </row>
    <row r="39" spans="1:75" x14ac:dyDescent="0.25">
      <c r="A39" s="320" t="s">
        <v>94</v>
      </c>
      <c r="B39" s="44"/>
      <c r="C39" s="721"/>
      <c r="D39" s="44"/>
      <c r="E39" s="52"/>
      <c r="F39" s="44"/>
      <c r="G39" s="56"/>
      <c r="H39" s="67"/>
      <c r="I39" s="60"/>
      <c r="J39" s="60"/>
      <c r="K39" s="60"/>
      <c r="L39" s="60"/>
      <c r="M39" s="259"/>
      <c r="N39" s="71">
        <v>38.784599999999998</v>
      </c>
      <c r="O39" s="60">
        <v>38.784599999999998</v>
      </c>
      <c r="P39" s="60">
        <v>-5.5004</v>
      </c>
      <c r="Q39" s="60">
        <v>19.543500000000002</v>
      </c>
      <c r="R39" s="60">
        <v>24.3566</v>
      </c>
      <c r="S39" s="60">
        <v>2.0609000000000002</v>
      </c>
      <c r="T39" s="60">
        <v>1.1126</v>
      </c>
      <c r="U39" s="89">
        <v>2.1332</v>
      </c>
      <c r="V39" s="60">
        <v>0.28449999999999998</v>
      </c>
      <c r="W39" s="60" t="s">
        <v>430</v>
      </c>
      <c r="X39" s="60" t="s">
        <v>430</v>
      </c>
      <c r="Y39" s="277" t="s">
        <v>430</v>
      </c>
      <c r="Z39" s="60" t="s">
        <v>430</v>
      </c>
      <c r="AA39" s="60">
        <v>32.372500000000002</v>
      </c>
      <c r="AB39" s="60">
        <v>0.89839999999999998</v>
      </c>
      <c r="AC39" s="60">
        <v>2.7134999999999998</v>
      </c>
      <c r="AD39" s="60">
        <v>2.6877</v>
      </c>
      <c r="AE39" s="60">
        <v>32.372500000000002</v>
      </c>
      <c r="AF39" s="60">
        <v>4.4779999999999998</v>
      </c>
      <c r="AG39" s="554"/>
      <c r="AH39" s="52"/>
      <c r="AI39" s="52"/>
      <c r="AJ39" s="52"/>
      <c r="AK39" s="52"/>
      <c r="AL39" s="52"/>
      <c r="AM39" s="52"/>
      <c r="AN39" s="52"/>
      <c r="AO39" s="313"/>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5" x14ac:dyDescent="0.25">
      <c r="A40" s="320" t="s">
        <v>95</v>
      </c>
      <c r="B40" s="44"/>
      <c r="C40" s="721"/>
      <c r="D40" s="44"/>
      <c r="E40" s="52"/>
      <c r="F40" s="44"/>
      <c r="G40" s="56"/>
      <c r="H40" s="67"/>
      <c r="I40" s="60"/>
      <c r="J40" s="60"/>
      <c r="K40" s="60"/>
      <c r="L40" s="60"/>
      <c r="M40" s="259"/>
      <c r="N40" s="71">
        <v>11.007</v>
      </c>
      <c r="O40" s="60">
        <v>11.007</v>
      </c>
      <c r="P40" s="60">
        <v>-10.827299999999999</v>
      </c>
      <c r="Q40" s="60">
        <v>5.1650999999999998</v>
      </c>
      <c r="R40" s="60">
        <v>12.1409</v>
      </c>
      <c r="S40" s="60">
        <v>0.70450000000000002</v>
      </c>
      <c r="T40" s="60">
        <v>-0.29299999999999998</v>
      </c>
      <c r="U40" s="89">
        <v>-1.3380000000000001</v>
      </c>
      <c r="V40" s="60">
        <v>-1.9339999999999999</v>
      </c>
      <c r="W40" s="60" t="s">
        <v>430</v>
      </c>
      <c r="X40" s="60" t="s">
        <v>430</v>
      </c>
      <c r="Y40" s="277" t="s">
        <v>430</v>
      </c>
      <c r="Z40" s="60" t="s">
        <v>430</v>
      </c>
      <c r="AA40" s="60">
        <v>18.042899999999999</v>
      </c>
      <c r="AB40" s="60">
        <v>-1.2372000000000001</v>
      </c>
      <c r="AC40" s="60">
        <v>0.88429999999999997</v>
      </c>
      <c r="AD40" s="60">
        <v>-9.3899999999999997E-2</v>
      </c>
      <c r="AE40" s="60">
        <v>18.042899999999999</v>
      </c>
      <c r="AF40" s="60">
        <v>2.3224</v>
      </c>
      <c r="AG40" s="554"/>
      <c r="AH40" s="52"/>
      <c r="AI40" s="52"/>
      <c r="AJ40" s="52"/>
      <c r="AK40" s="52"/>
      <c r="AL40" s="52"/>
      <c r="AM40" s="52"/>
      <c r="AN40" s="52"/>
      <c r="AO40" s="313"/>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5" x14ac:dyDescent="0.25">
      <c r="A41" s="321" t="s">
        <v>96</v>
      </c>
      <c r="B41" s="45"/>
      <c r="C41" s="722"/>
      <c r="D41" s="45"/>
      <c r="E41" s="53"/>
      <c r="F41" s="45"/>
      <c r="G41" s="57"/>
      <c r="H41" s="68"/>
      <c r="I41" s="61"/>
      <c r="J41" s="61"/>
      <c r="K41" s="61"/>
      <c r="L41" s="61"/>
      <c r="M41" s="262"/>
      <c r="N41" s="72">
        <v>24.895800000000001</v>
      </c>
      <c r="O41" s="61">
        <v>24.895800000000001</v>
      </c>
      <c r="P41" s="61">
        <v>-8.1638500000000001</v>
      </c>
      <c r="Q41" s="61">
        <v>12.3543</v>
      </c>
      <c r="R41" s="61">
        <v>18.248799999999999</v>
      </c>
      <c r="S41" s="61">
        <v>1.3827</v>
      </c>
      <c r="T41" s="61">
        <v>0.4098</v>
      </c>
      <c r="U41" s="90">
        <v>0.39760000000000001</v>
      </c>
      <c r="V41" s="61">
        <v>-0.82474999999999998</v>
      </c>
      <c r="W41" s="61" t="s">
        <v>430</v>
      </c>
      <c r="X41" s="61" t="s">
        <v>430</v>
      </c>
      <c r="Y41" s="279" t="s">
        <v>430</v>
      </c>
      <c r="Z41" s="61" t="s">
        <v>430</v>
      </c>
      <c r="AA41" s="61">
        <v>25.207699999999999</v>
      </c>
      <c r="AB41" s="61">
        <v>-0.1694</v>
      </c>
      <c r="AC41" s="61">
        <v>1.7988999999999999</v>
      </c>
      <c r="AD41" s="61">
        <v>1.2968999999999999</v>
      </c>
      <c r="AE41" s="61">
        <v>25.207699999999999</v>
      </c>
      <c r="AF41" s="61">
        <v>3.4001999999999999</v>
      </c>
      <c r="AG41" s="556"/>
      <c r="AH41" s="53"/>
      <c r="AI41" s="53"/>
      <c r="AJ41" s="53"/>
      <c r="AK41" s="53"/>
      <c r="AL41" s="53"/>
      <c r="AM41" s="53"/>
      <c r="AN41" s="53"/>
      <c r="AO41" s="322"/>
      <c r="AP41" s="53"/>
      <c r="AQ41" s="53"/>
      <c r="AR41" s="53"/>
      <c r="AS41" s="53"/>
      <c r="AT41" s="53"/>
      <c r="AU41" s="53"/>
      <c r="AV41" s="53"/>
      <c r="AW41" s="53"/>
      <c r="AX41" s="53"/>
      <c r="AY41" s="53"/>
      <c r="AZ41" s="581"/>
      <c r="BA41" s="578"/>
      <c r="BB41" s="61"/>
      <c r="BC41" s="61"/>
      <c r="BD41" s="61"/>
      <c r="BE41" s="279"/>
      <c r="BF41" s="279"/>
      <c r="BG41" s="68"/>
      <c r="BH41" s="590"/>
      <c r="BI41" s="61"/>
      <c r="BJ41" s="61"/>
      <c r="BK41" s="61"/>
      <c r="BL41" s="61"/>
      <c r="BM41" s="279"/>
      <c r="BN41" s="591"/>
      <c r="BO41" s="591"/>
      <c r="BP41" s="591"/>
      <c r="BQ41" s="591"/>
      <c r="BR41" s="149"/>
      <c r="BS41" s="45"/>
      <c r="BT41" s="90"/>
      <c r="BU41" s="272"/>
      <c r="BV41" s="68"/>
    </row>
    <row r="42" spans="1:75" ht="14.5" x14ac:dyDescent="0.25">
      <c r="A42" s="323" t="s">
        <v>264</v>
      </c>
      <c r="B42" s="46"/>
      <c r="C42" s="723"/>
      <c r="D42" s="46"/>
      <c r="E42" s="54"/>
      <c r="F42" s="46"/>
      <c r="G42" s="58"/>
      <c r="H42" s="69"/>
      <c r="I42" s="62"/>
      <c r="J42" s="62"/>
      <c r="K42" s="62"/>
      <c r="L42" s="62"/>
      <c r="M42" s="263"/>
      <c r="N42" s="73"/>
      <c r="O42" s="62"/>
      <c r="P42" s="62"/>
      <c r="Q42" s="62"/>
      <c r="R42" s="62"/>
      <c r="S42" s="62"/>
      <c r="T42" s="62"/>
      <c r="U42" s="91"/>
      <c r="V42" s="62"/>
      <c r="W42" s="62"/>
      <c r="X42" s="62"/>
      <c r="Y42" s="245"/>
      <c r="Z42" s="62"/>
      <c r="AA42" s="62"/>
      <c r="AB42" s="62"/>
      <c r="AC42" s="62"/>
      <c r="AD42" s="62"/>
      <c r="AE42" s="62"/>
      <c r="AF42" s="62"/>
      <c r="AG42" s="557"/>
      <c r="AH42" s="54"/>
      <c r="AI42" s="54"/>
      <c r="AJ42" s="54"/>
      <c r="AK42" s="54"/>
      <c r="AL42" s="54"/>
      <c r="AM42" s="54"/>
      <c r="AN42" s="54"/>
      <c r="AO42" s="247"/>
      <c r="AP42" s="54"/>
      <c r="AQ42" s="54"/>
      <c r="AR42" s="54"/>
      <c r="AS42" s="54"/>
      <c r="AT42" s="54"/>
      <c r="AU42" s="54"/>
      <c r="AV42" s="54"/>
      <c r="AW42" s="54"/>
      <c r="AX42" s="54"/>
      <c r="AY42" s="54"/>
      <c r="AZ42" s="582"/>
      <c r="BA42" s="280"/>
      <c r="BB42" s="62"/>
      <c r="BC42" s="62"/>
      <c r="BD42" s="62"/>
      <c r="BE42" s="245"/>
      <c r="BF42" s="245"/>
      <c r="BG42" s="69"/>
      <c r="BH42" s="585"/>
      <c r="BI42" s="62"/>
      <c r="BJ42" s="62"/>
      <c r="BK42" s="62"/>
      <c r="BL42" s="62"/>
      <c r="BM42" s="245"/>
      <c r="BN42" s="592"/>
      <c r="BO42" s="592"/>
      <c r="BP42" s="592"/>
      <c r="BQ42" s="592"/>
      <c r="BR42" s="150"/>
      <c r="BS42" s="46"/>
      <c r="BT42" s="91"/>
      <c r="BU42" s="41"/>
      <c r="BV42" s="69"/>
    </row>
    <row r="43" spans="1:75" s="355" customFormat="1" x14ac:dyDescent="0.25">
      <c r="A43" s="345" t="s">
        <v>7800</v>
      </c>
      <c r="B43" s="373"/>
      <c r="C43" s="719">
        <v>45635</v>
      </c>
      <c r="D43" s="373"/>
      <c r="E43" s="346">
        <v>17.0627</v>
      </c>
      <c r="F43" s="373"/>
      <c r="G43" s="347">
        <v>10.249599999999999</v>
      </c>
      <c r="H43" s="374"/>
      <c r="I43" s="348">
        <v>27.17</v>
      </c>
      <c r="J43" s="348">
        <v>7.68</v>
      </c>
      <c r="K43" s="348">
        <v>10.52</v>
      </c>
      <c r="L43" s="348">
        <v>10.93</v>
      </c>
      <c r="M43" s="362"/>
      <c r="N43" s="350">
        <v>38.223599999999998</v>
      </c>
      <c r="O43" s="348">
        <v>38.223599999999998</v>
      </c>
      <c r="P43" s="348">
        <v>-6.0468999999999999</v>
      </c>
      <c r="Q43" s="348">
        <v>18.959900000000001</v>
      </c>
      <c r="R43" s="348">
        <v>23.7788</v>
      </c>
      <c r="S43" s="348">
        <v>0.14249999999999999</v>
      </c>
      <c r="T43" s="348">
        <v>-0.76019999999999999</v>
      </c>
      <c r="U43" s="354">
        <v>-1.7481</v>
      </c>
      <c r="V43" s="348">
        <v>-2.3828999999999998</v>
      </c>
      <c r="W43" s="348" t="s">
        <v>430</v>
      </c>
      <c r="X43" s="348" t="s">
        <v>430</v>
      </c>
      <c r="Y43" s="375" t="s">
        <v>430</v>
      </c>
      <c r="Z43" s="348" t="s">
        <v>430</v>
      </c>
      <c r="AA43" s="348">
        <v>31.805099999999999</v>
      </c>
      <c r="AB43" s="348">
        <v>-1.7945</v>
      </c>
      <c r="AC43" s="348">
        <v>0.44409999999999999</v>
      </c>
      <c r="AD43" s="348">
        <v>-0.52070000000000005</v>
      </c>
      <c r="AE43" s="348">
        <v>31.805099999999999</v>
      </c>
      <c r="AF43" s="348">
        <v>1.8015000000000001</v>
      </c>
      <c r="AG43" s="569"/>
      <c r="AH43" s="346">
        <v>1</v>
      </c>
      <c r="AI43" s="346">
        <v>1</v>
      </c>
      <c r="AJ43" s="346">
        <v>1</v>
      </c>
      <c r="AK43" s="346">
        <v>1</v>
      </c>
      <c r="AL43" s="346">
        <v>1</v>
      </c>
      <c r="AM43" s="346">
        <v>2</v>
      </c>
      <c r="AN43" s="346">
        <v>2</v>
      </c>
      <c r="AO43" s="429">
        <v>2</v>
      </c>
      <c r="AP43" s="346">
        <v>2</v>
      </c>
      <c r="AQ43" s="346" t="s">
        <v>430</v>
      </c>
      <c r="AR43" s="346" t="s">
        <v>430</v>
      </c>
      <c r="AS43" s="346" t="s">
        <v>430</v>
      </c>
      <c r="AT43" s="346" t="s">
        <v>430</v>
      </c>
      <c r="AU43" s="346">
        <v>1</v>
      </c>
      <c r="AV43" s="346">
        <v>2</v>
      </c>
      <c r="AW43" s="346">
        <v>2</v>
      </c>
      <c r="AX43" s="346">
        <v>2</v>
      </c>
      <c r="AY43" s="346">
        <v>1</v>
      </c>
      <c r="AZ43" s="584"/>
      <c r="BA43" s="467">
        <v>90.85</v>
      </c>
      <c r="BB43" s="348" t="s">
        <v>430</v>
      </c>
      <c r="BC43" s="348" t="s">
        <v>430</v>
      </c>
      <c r="BD43" s="348" t="s">
        <v>430</v>
      </c>
      <c r="BE43" s="375" t="s">
        <v>430</v>
      </c>
      <c r="BF43" s="375">
        <v>9.15</v>
      </c>
      <c r="BG43" s="374"/>
      <c r="BH43" s="594">
        <v>9.15</v>
      </c>
      <c r="BI43" s="348" t="s">
        <v>430</v>
      </c>
      <c r="BJ43" s="348" t="s">
        <v>430</v>
      </c>
      <c r="BK43" s="348" t="s">
        <v>430</v>
      </c>
      <c r="BL43" s="348" t="s">
        <v>430</v>
      </c>
      <c r="BM43" s="375">
        <v>90.85</v>
      </c>
      <c r="BN43" s="375" t="s">
        <v>430</v>
      </c>
      <c r="BO43" s="375" t="s">
        <v>430</v>
      </c>
      <c r="BP43" s="375" t="s">
        <v>430</v>
      </c>
      <c r="BQ43" s="375" t="s">
        <v>430</v>
      </c>
      <c r="BR43" s="466"/>
      <c r="BS43" s="373" t="s">
        <v>430</v>
      </c>
      <c r="BT43" s="354" t="s">
        <v>430</v>
      </c>
      <c r="BU43" s="430"/>
      <c r="BV43" s="374" t="s">
        <v>555</v>
      </c>
    </row>
    <row r="44" spans="1:75" s="355" customFormat="1" x14ac:dyDescent="0.25">
      <c r="A44" s="345" t="s">
        <v>7801</v>
      </c>
      <c r="B44" s="373"/>
      <c r="C44" s="719">
        <v>45637</v>
      </c>
      <c r="D44" s="373"/>
      <c r="E44" s="346">
        <v>15.57</v>
      </c>
      <c r="F44" s="373"/>
      <c r="G44" s="347">
        <v>10.5494</v>
      </c>
      <c r="H44" s="374"/>
      <c r="I44" s="348">
        <v>18.18</v>
      </c>
      <c r="J44" s="348">
        <v>7.75</v>
      </c>
      <c r="K44" s="348">
        <v>7.95</v>
      </c>
      <c r="L44" s="348">
        <v>8.26</v>
      </c>
      <c r="M44" s="362"/>
      <c r="N44" s="350">
        <v>10.6197</v>
      </c>
      <c r="O44" s="348">
        <v>10.6197</v>
      </c>
      <c r="P44" s="348">
        <v>-11.245100000000001</v>
      </c>
      <c r="Q44" s="348">
        <v>4.7041000000000004</v>
      </c>
      <c r="R44" s="348">
        <v>11.6889</v>
      </c>
      <c r="S44" s="348">
        <v>1.6094999999999999</v>
      </c>
      <c r="T44" s="348">
        <v>0.67910000000000004</v>
      </c>
      <c r="U44" s="354">
        <v>1.6809000000000001</v>
      </c>
      <c r="V44" s="348">
        <v>-0.1835</v>
      </c>
      <c r="W44" s="348" t="s">
        <v>430</v>
      </c>
      <c r="X44" s="348" t="s">
        <v>430</v>
      </c>
      <c r="Y44" s="375" t="s">
        <v>430</v>
      </c>
      <c r="Z44" s="348" t="s">
        <v>430</v>
      </c>
      <c r="AA44" s="348">
        <v>17.582999999999998</v>
      </c>
      <c r="AB44" s="348">
        <v>0.45610000000000001</v>
      </c>
      <c r="AC44" s="348">
        <v>2.2706</v>
      </c>
      <c r="AD44" s="348">
        <v>2.2252000000000001</v>
      </c>
      <c r="AE44" s="348">
        <v>17.582999999999998</v>
      </c>
      <c r="AF44" s="348">
        <v>3.9653999999999998</v>
      </c>
      <c r="AG44" s="569"/>
      <c r="AH44" s="346">
        <v>2</v>
      </c>
      <c r="AI44" s="346">
        <v>2</v>
      </c>
      <c r="AJ44" s="346">
        <v>2</v>
      </c>
      <c r="AK44" s="346">
        <v>2</v>
      </c>
      <c r="AL44" s="346">
        <v>2</v>
      </c>
      <c r="AM44" s="346">
        <v>1</v>
      </c>
      <c r="AN44" s="346">
        <v>1</v>
      </c>
      <c r="AO44" s="429">
        <v>1</v>
      </c>
      <c r="AP44" s="346">
        <v>1</v>
      </c>
      <c r="AQ44" s="346" t="s">
        <v>430</v>
      </c>
      <c r="AR44" s="346" t="s">
        <v>430</v>
      </c>
      <c r="AS44" s="346" t="s">
        <v>430</v>
      </c>
      <c r="AT44" s="346" t="s">
        <v>430</v>
      </c>
      <c r="AU44" s="346">
        <v>2</v>
      </c>
      <c r="AV44" s="346">
        <v>1</v>
      </c>
      <c r="AW44" s="346">
        <v>1</v>
      </c>
      <c r="AX44" s="346">
        <v>1</v>
      </c>
      <c r="AY44" s="346">
        <v>2</v>
      </c>
      <c r="AZ44" s="584"/>
      <c r="BA44" s="467">
        <v>92.03</v>
      </c>
      <c r="BB44" s="348" t="s">
        <v>430</v>
      </c>
      <c r="BC44" s="348" t="s">
        <v>430</v>
      </c>
      <c r="BD44" s="348" t="s">
        <v>430</v>
      </c>
      <c r="BE44" s="375" t="s">
        <v>430</v>
      </c>
      <c r="BF44" s="375">
        <v>7.97</v>
      </c>
      <c r="BG44" s="374"/>
      <c r="BH44" s="594">
        <v>7.97</v>
      </c>
      <c r="BI44" s="348" t="s">
        <v>430</v>
      </c>
      <c r="BJ44" s="348" t="s">
        <v>430</v>
      </c>
      <c r="BK44" s="348" t="s">
        <v>430</v>
      </c>
      <c r="BL44" s="348" t="s">
        <v>430</v>
      </c>
      <c r="BM44" s="375">
        <v>92.03</v>
      </c>
      <c r="BN44" s="375" t="s">
        <v>430</v>
      </c>
      <c r="BO44" s="375" t="s">
        <v>430</v>
      </c>
      <c r="BP44" s="375" t="s">
        <v>430</v>
      </c>
      <c r="BQ44" s="375" t="s">
        <v>430</v>
      </c>
      <c r="BR44" s="466"/>
      <c r="BS44" s="373" t="s">
        <v>430</v>
      </c>
      <c r="BT44" s="354" t="s">
        <v>430</v>
      </c>
      <c r="BU44" s="430"/>
      <c r="BV44" s="374" t="s">
        <v>555</v>
      </c>
    </row>
    <row r="45" spans="1:75" x14ac:dyDescent="0.25">
      <c r="A45" s="318" t="s">
        <v>93</v>
      </c>
      <c r="B45" s="43"/>
      <c r="C45" s="720"/>
      <c r="D45" s="43"/>
      <c r="E45" s="51"/>
      <c r="F45" s="43"/>
      <c r="G45" s="55"/>
      <c r="H45" s="66"/>
      <c r="I45" s="59"/>
      <c r="J45" s="59"/>
      <c r="K45" s="59"/>
      <c r="L45" s="59"/>
      <c r="M45" s="258"/>
      <c r="N45" s="70">
        <v>24.421700000000001</v>
      </c>
      <c r="O45" s="59">
        <v>24.421700000000001</v>
      </c>
      <c r="P45" s="59">
        <v>-8.6460000000000008</v>
      </c>
      <c r="Q45" s="59">
        <v>11.832000000000001</v>
      </c>
      <c r="R45" s="59">
        <v>17.733899999999998</v>
      </c>
      <c r="S45" s="59">
        <v>0.876</v>
      </c>
      <c r="T45" s="59">
        <v>-4.0599999999999997E-2</v>
      </c>
      <c r="U45" s="88">
        <v>-3.3599999999999998E-2</v>
      </c>
      <c r="V45" s="59">
        <v>-1.2831999999999999</v>
      </c>
      <c r="W45" s="59" t="s">
        <v>430</v>
      </c>
      <c r="X45" s="59" t="s">
        <v>430</v>
      </c>
      <c r="Y45" s="276" t="s">
        <v>430</v>
      </c>
      <c r="Z45" s="59" t="s">
        <v>430</v>
      </c>
      <c r="AA45" s="59">
        <v>24.694099999999999</v>
      </c>
      <c r="AB45" s="59">
        <v>-0.66920000000000002</v>
      </c>
      <c r="AC45" s="59">
        <v>1.3573999999999999</v>
      </c>
      <c r="AD45" s="59">
        <v>0.85229999999999995</v>
      </c>
      <c r="AE45" s="59">
        <v>24.694099999999999</v>
      </c>
      <c r="AF45" s="59">
        <v>2.8835000000000002</v>
      </c>
      <c r="AG45" s="553"/>
      <c r="AH45" s="51">
        <v>2</v>
      </c>
      <c r="AI45" s="51">
        <v>2</v>
      </c>
      <c r="AJ45" s="51">
        <v>2</v>
      </c>
      <c r="AK45" s="51">
        <v>2</v>
      </c>
      <c r="AL45" s="51">
        <v>2</v>
      </c>
      <c r="AM45" s="51">
        <v>2</v>
      </c>
      <c r="AN45" s="51">
        <v>2</v>
      </c>
      <c r="AO45" s="319">
        <v>2</v>
      </c>
      <c r="AP45" s="51">
        <v>2</v>
      </c>
      <c r="AQ45" s="51">
        <v>0</v>
      </c>
      <c r="AR45" s="51">
        <v>0</v>
      </c>
      <c r="AS45" s="51">
        <v>0</v>
      </c>
      <c r="AT45" s="51">
        <v>0</v>
      </c>
      <c r="AU45" s="51">
        <v>2</v>
      </c>
      <c r="AV45" s="51">
        <v>2</v>
      </c>
      <c r="AW45" s="51">
        <v>2</v>
      </c>
      <c r="AX45" s="51">
        <v>2</v>
      </c>
      <c r="AY45" s="51">
        <v>2</v>
      </c>
      <c r="AZ45" s="579"/>
      <c r="BA45" s="577"/>
      <c r="BB45" s="59"/>
      <c r="BC45" s="59"/>
      <c r="BD45" s="59"/>
      <c r="BE45" s="276"/>
      <c r="BF45" s="276"/>
      <c r="BG45" s="66"/>
      <c r="BH45" s="586"/>
      <c r="BI45" s="59"/>
      <c r="BJ45" s="59"/>
      <c r="BK45" s="59"/>
      <c r="BL45" s="59"/>
      <c r="BM45" s="276"/>
      <c r="BN45" s="587"/>
      <c r="BO45" s="587"/>
      <c r="BP45" s="587"/>
      <c r="BQ45" s="587"/>
      <c r="BR45" s="148"/>
      <c r="BS45" s="43"/>
      <c r="BT45" s="88"/>
      <c r="BU45" s="34"/>
      <c r="BV45" s="66"/>
    </row>
    <row r="46" spans="1:75" x14ac:dyDescent="0.25">
      <c r="A46" s="320" t="s">
        <v>94</v>
      </c>
      <c r="B46" s="44"/>
      <c r="C46" s="721"/>
      <c r="D46" s="44"/>
      <c r="E46" s="52"/>
      <c r="F46" s="44"/>
      <c r="G46" s="56"/>
      <c r="H46" s="67"/>
      <c r="I46" s="60"/>
      <c r="J46" s="60"/>
      <c r="K46" s="60"/>
      <c r="L46" s="60"/>
      <c r="M46" s="259"/>
      <c r="N46" s="71">
        <v>38.223599999999998</v>
      </c>
      <c r="O46" s="60">
        <v>38.223599999999998</v>
      </c>
      <c r="P46" s="60">
        <v>-6.0468999999999999</v>
      </c>
      <c r="Q46" s="60">
        <v>18.959900000000001</v>
      </c>
      <c r="R46" s="60">
        <v>23.7788</v>
      </c>
      <c r="S46" s="60">
        <v>1.6094999999999999</v>
      </c>
      <c r="T46" s="60">
        <v>0.67910000000000004</v>
      </c>
      <c r="U46" s="89">
        <v>1.6809000000000001</v>
      </c>
      <c r="V46" s="60">
        <v>-0.1835</v>
      </c>
      <c r="W46" s="60" t="s">
        <v>430</v>
      </c>
      <c r="X46" s="60" t="s">
        <v>430</v>
      </c>
      <c r="Y46" s="277" t="s">
        <v>430</v>
      </c>
      <c r="Z46" s="60" t="s">
        <v>430</v>
      </c>
      <c r="AA46" s="60">
        <v>31.805099999999999</v>
      </c>
      <c r="AB46" s="60">
        <v>0.45610000000000001</v>
      </c>
      <c r="AC46" s="60">
        <v>2.2706</v>
      </c>
      <c r="AD46" s="60">
        <v>2.2252000000000001</v>
      </c>
      <c r="AE46" s="60">
        <v>31.805099999999999</v>
      </c>
      <c r="AF46" s="60">
        <v>3.9653999999999998</v>
      </c>
      <c r="AG46" s="554"/>
      <c r="AH46" s="52"/>
      <c r="AI46" s="52"/>
      <c r="AJ46" s="52"/>
      <c r="AK46" s="52"/>
      <c r="AL46" s="52"/>
      <c r="AM46" s="52"/>
      <c r="AN46" s="52"/>
      <c r="AO46" s="313"/>
      <c r="AP46" s="52"/>
      <c r="AQ46" s="52"/>
      <c r="AR46" s="52"/>
      <c r="AS46" s="52"/>
      <c r="AT46" s="52"/>
      <c r="AU46" s="52"/>
      <c r="AV46" s="52"/>
      <c r="AW46" s="52"/>
      <c r="AX46" s="52"/>
      <c r="AY46" s="52"/>
      <c r="AZ46" s="580"/>
      <c r="BA46" s="551"/>
      <c r="BB46" s="60"/>
      <c r="BC46" s="60"/>
      <c r="BD46" s="60"/>
      <c r="BE46" s="277"/>
      <c r="BF46" s="277"/>
      <c r="BG46" s="67"/>
      <c r="BH46" s="588"/>
      <c r="BI46" s="60"/>
      <c r="BJ46" s="60"/>
      <c r="BK46" s="60"/>
      <c r="BL46" s="60"/>
      <c r="BM46" s="277"/>
      <c r="BN46" s="589"/>
      <c r="BO46" s="589"/>
      <c r="BP46" s="589"/>
      <c r="BQ46" s="589"/>
      <c r="BR46" s="146"/>
      <c r="BS46" s="44"/>
      <c r="BT46" s="89"/>
      <c r="BU46" s="26"/>
      <c r="BV46" s="67"/>
    </row>
    <row r="47" spans="1:75" x14ac:dyDescent="0.25">
      <c r="A47" s="320" t="s">
        <v>95</v>
      </c>
      <c r="B47" s="44"/>
      <c r="C47" s="721"/>
      <c r="D47" s="44"/>
      <c r="E47" s="52"/>
      <c r="F47" s="44"/>
      <c r="G47" s="56"/>
      <c r="H47" s="67"/>
      <c r="I47" s="60"/>
      <c r="J47" s="60"/>
      <c r="K47" s="60"/>
      <c r="L47" s="60"/>
      <c r="M47" s="259"/>
      <c r="N47" s="71">
        <v>10.6197</v>
      </c>
      <c r="O47" s="60">
        <v>10.6197</v>
      </c>
      <c r="P47" s="60">
        <v>-11.245100000000001</v>
      </c>
      <c r="Q47" s="60">
        <v>4.7041000000000004</v>
      </c>
      <c r="R47" s="60">
        <v>11.6889</v>
      </c>
      <c r="S47" s="60">
        <v>0.14249999999999999</v>
      </c>
      <c r="T47" s="60">
        <v>-0.76019999999999999</v>
      </c>
      <c r="U47" s="89">
        <v>-1.7481</v>
      </c>
      <c r="V47" s="60">
        <v>-2.3828999999999998</v>
      </c>
      <c r="W47" s="60" t="s">
        <v>430</v>
      </c>
      <c r="X47" s="60" t="s">
        <v>430</v>
      </c>
      <c r="Y47" s="277" t="s">
        <v>430</v>
      </c>
      <c r="Z47" s="60" t="s">
        <v>430</v>
      </c>
      <c r="AA47" s="60">
        <v>17.582999999999998</v>
      </c>
      <c r="AB47" s="60">
        <v>-1.7945</v>
      </c>
      <c r="AC47" s="60">
        <v>0.44409999999999999</v>
      </c>
      <c r="AD47" s="60">
        <v>-0.52070000000000005</v>
      </c>
      <c r="AE47" s="60">
        <v>17.582999999999998</v>
      </c>
      <c r="AF47" s="60">
        <v>1.8015000000000001</v>
      </c>
      <c r="AG47" s="554"/>
      <c r="AH47" s="52"/>
      <c r="AI47" s="52"/>
      <c r="AJ47" s="52"/>
      <c r="AK47" s="52"/>
      <c r="AL47" s="52"/>
      <c r="AM47" s="52"/>
      <c r="AN47" s="52"/>
      <c r="AO47" s="313"/>
      <c r="AP47" s="52"/>
      <c r="AQ47" s="52"/>
      <c r="AR47" s="52"/>
      <c r="AS47" s="52"/>
      <c r="AT47" s="52"/>
      <c r="AU47" s="52"/>
      <c r="AV47" s="52"/>
      <c r="AW47" s="52"/>
      <c r="AX47" s="52"/>
      <c r="AY47" s="52"/>
      <c r="AZ47" s="580"/>
      <c r="BA47" s="551"/>
      <c r="BB47" s="60"/>
      <c r="BC47" s="60"/>
      <c r="BD47" s="60"/>
      <c r="BE47" s="277"/>
      <c r="BF47" s="277"/>
      <c r="BG47" s="67"/>
      <c r="BH47" s="588"/>
      <c r="BI47" s="60"/>
      <c r="BJ47" s="60"/>
      <c r="BK47" s="60"/>
      <c r="BL47" s="60"/>
      <c r="BM47" s="277"/>
      <c r="BN47" s="589"/>
      <c r="BO47" s="589"/>
      <c r="BP47" s="589"/>
      <c r="BQ47" s="589"/>
      <c r="BR47" s="146"/>
      <c r="BS47" s="44"/>
      <c r="BT47" s="89"/>
      <c r="BU47" s="26"/>
      <c r="BV47" s="67"/>
    </row>
    <row r="48" spans="1:75" x14ac:dyDescent="0.25">
      <c r="A48" s="321" t="s">
        <v>96</v>
      </c>
      <c r="B48" s="45"/>
      <c r="C48" s="722"/>
      <c r="D48" s="45"/>
      <c r="E48" s="53"/>
      <c r="F48" s="45"/>
      <c r="G48" s="57"/>
      <c r="H48" s="68"/>
      <c r="I48" s="61"/>
      <c r="J48" s="61"/>
      <c r="K48" s="61"/>
      <c r="L48" s="61"/>
      <c r="M48" s="262"/>
      <c r="N48" s="72">
        <v>24.421700000000001</v>
      </c>
      <c r="O48" s="61">
        <v>24.421700000000001</v>
      </c>
      <c r="P48" s="61">
        <v>-8.6460000000000008</v>
      </c>
      <c r="Q48" s="61">
        <v>11.832000000000001</v>
      </c>
      <c r="R48" s="61">
        <v>17.733899999999998</v>
      </c>
      <c r="S48" s="61">
        <v>0.876</v>
      </c>
      <c r="T48" s="61">
        <v>-4.0550000000000003E-2</v>
      </c>
      <c r="U48" s="90">
        <v>-3.3599999999999998E-2</v>
      </c>
      <c r="V48" s="61">
        <v>-1.2831999999999999</v>
      </c>
      <c r="W48" s="61" t="s">
        <v>430</v>
      </c>
      <c r="X48" s="61" t="s">
        <v>430</v>
      </c>
      <c r="Y48" s="279" t="s">
        <v>430</v>
      </c>
      <c r="Z48" s="61" t="s">
        <v>430</v>
      </c>
      <c r="AA48" s="61">
        <v>24.694099999999999</v>
      </c>
      <c r="AB48" s="61">
        <v>-0.66920000000000002</v>
      </c>
      <c r="AC48" s="61">
        <v>1.3573999999999999</v>
      </c>
      <c r="AD48" s="61">
        <v>0.85229999999999995</v>
      </c>
      <c r="AE48" s="61">
        <v>24.694099999999999</v>
      </c>
      <c r="AF48" s="61">
        <v>2.8834499999999998</v>
      </c>
      <c r="AG48" s="556"/>
      <c r="AH48" s="53"/>
      <c r="AI48" s="53"/>
      <c r="AJ48" s="53"/>
      <c r="AK48" s="53"/>
      <c r="AL48" s="53"/>
      <c r="AM48" s="53"/>
      <c r="AN48" s="53"/>
      <c r="AO48" s="322"/>
      <c r="AP48" s="53"/>
      <c r="AQ48" s="53"/>
      <c r="AR48" s="53"/>
      <c r="AS48" s="53"/>
      <c r="AT48" s="53"/>
      <c r="AU48" s="53"/>
      <c r="AV48" s="53"/>
      <c r="AW48" s="53"/>
      <c r="AX48" s="53"/>
      <c r="AY48" s="53"/>
      <c r="AZ48" s="581"/>
      <c r="BA48" s="578"/>
      <c r="BB48" s="61"/>
      <c r="BC48" s="61"/>
      <c r="BD48" s="61"/>
      <c r="BE48" s="279"/>
      <c r="BF48" s="279"/>
      <c r="BG48" s="68"/>
      <c r="BH48" s="590"/>
      <c r="BI48" s="61"/>
      <c r="BJ48" s="61"/>
      <c r="BK48" s="61"/>
      <c r="BL48" s="61"/>
      <c r="BM48" s="279"/>
      <c r="BN48" s="591"/>
      <c r="BO48" s="591"/>
      <c r="BP48" s="591"/>
      <c r="BQ48" s="591"/>
      <c r="BR48" s="149"/>
      <c r="BS48" s="45"/>
      <c r="BT48" s="90"/>
      <c r="BU48" s="272"/>
      <c r="BV48" s="68"/>
    </row>
    <row r="49" spans="1:74" ht="14.5" x14ac:dyDescent="0.25">
      <c r="A49" s="323" t="s">
        <v>91</v>
      </c>
      <c r="B49" s="69"/>
      <c r="C49" s="726"/>
      <c r="D49" s="69"/>
      <c r="E49" s="40"/>
      <c r="F49" s="69"/>
      <c r="G49" s="40"/>
      <c r="H49" s="69"/>
      <c r="I49" s="62"/>
      <c r="J49" s="62"/>
      <c r="K49" s="62"/>
      <c r="L49" s="62"/>
      <c r="M49" s="263"/>
      <c r="N49" s="73"/>
      <c r="O49" s="62"/>
      <c r="P49" s="62"/>
      <c r="Q49" s="62"/>
      <c r="R49" s="62"/>
      <c r="S49" s="62"/>
      <c r="T49" s="62"/>
      <c r="U49" s="91"/>
      <c r="V49" s="62"/>
      <c r="W49" s="62"/>
      <c r="X49" s="62"/>
      <c r="Y49" s="245"/>
      <c r="Z49" s="62"/>
      <c r="AA49" s="62"/>
      <c r="AB49" s="62"/>
      <c r="AC49" s="62"/>
      <c r="AD49" s="62"/>
      <c r="AE49" s="62"/>
      <c r="AF49" s="62"/>
      <c r="AG49" s="557"/>
      <c r="AH49" s="54"/>
      <c r="AI49" s="54"/>
      <c r="AJ49" s="54"/>
      <c r="AK49" s="54"/>
      <c r="AL49" s="54"/>
      <c r="AM49" s="54"/>
      <c r="AN49" s="54"/>
      <c r="AO49" s="247"/>
      <c r="AP49" s="247"/>
      <c r="AQ49" s="247"/>
      <c r="AR49" s="247"/>
      <c r="AS49" s="247"/>
      <c r="AT49" s="247"/>
      <c r="AU49" s="247"/>
      <c r="AV49" s="247"/>
      <c r="AW49" s="247"/>
      <c r="AX49" s="247"/>
      <c r="AY49" s="247"/>
      <c r="AZ49" s="69"/>
      <c r="BA49" s="245"/>
      <c r="BB49" s="245"/>
      <c r="BC49" s="245"/>
      <c r="BD49" s="245"/>
      <c r="BE49" s="245"/>
      <c r="BF49" s="245"/>
      <c r="BG49" s="69"/>
      <c r="BH49" s="245"/>
      <c r="BI49" s="245"/>
      <c r="BJ49" s="245"/>
      <c r="BK49" s="245"/>
      <c r="BL49" s="245"/>
      <c r="BM49" s="245"/>
      <c r="BN49" s="245"/>
      <c r="BO49" s="245"/>
      <c r="BP49" s="245"/>
      <c r="BQ49" s="245"/>
      <c r="BR49" s="255"/>
      <c r="BS49" s="40"/>
      <c r="BT49" s="40"/>
      <c r="BU49" s="41"/>
      <c r="BV49" s="69"/>
    </row>
    <row r="50" spans="1:74" s="355" customFormat="1" x14ac:dyDescent="0.25">
      <c r="A50" s="685" t="s">
        <v>7778</v>
      </c>
      <c r="B50" s="406"/>
      <c r="C50" s="730"/>
      <c r="D50" s="406"/>
      <c r="E50" s="401"/>
      <c r="F50" s="406"/>
      <c r="G50" s="401"/>
      <c r="H50" s="406"/>
      <c r="I50" s="405"/>
      <c r="J50" s="405"/>
      <c r="K50" s="405"/>
      <c r="L50" s="405"/>
      <c r="M50" s="409"/>
      <c r="N50" s="407" t="s">
        <v>430</v>
      </c>
      <c r="O50" s="405" t="s">
        <v>430</v>
      </c>
      <c r="P50" s="405" t="s">
        <v>430</v>
      </c>
      <c r="Q50" s="405" t="s">
        <v>430</v>
      </c>
      <c r="R50" s="405" t="s">
        <v>430</v>
      </c>
      <c r="S50" s="405" t="s">
        <v>430</v>
      </c>
      <c r="T50" s="405" t="s">
        <v>430</v>
      </c>
      <c r="U50" s="411" t="s">
        <v>430</v>
      </c>
      <c r="V50" s="405" t="s">
        <v>430</v>
      </c>
      <c r="W50" s="405" t="s">
        <v>430</v>
      </c>
      <c r="X50" s="405" t="s">
        <v>430</v>
      </c>
      <c r="Y50" s="410" t="s">
        <v>430</v>
      </c>
      <c r="Z50" s="405" t="s">
        <v>430</v>
      </c>
      <c r="AA50" s="405" t="s">
        <v>430</v>
      </c>
      <c r="AB50" s="405" t="s">
        <v>430</v>
      </c>
      <c r="AC50" s="405" t="s">
        <v>430</v>
      </c>
      <c r="AD50" s="405" t="s">
        <v>430</v>
      </c>
      <c r="AE50" s="405" t="s">
        <v>430</v>
      </c>
      <c r="AF50" s="405" t="s">
        <v>430</v>
      </c>
      <c r="AG50" s="629"/>
      <c r="AH50" s="403"/>
      <c r="AI50" s="403"/>
      <c r="AJ50" s="403"/>
      <c r="AK50" s="403"/>
      <c r="AL50" s="403"/>
      <c r="AM50" s="403"/>
      <c r="AN50" s="403"/>
      <c r="AO50" s="426"/>
      <c r="AP50" s="403"/>
      <c r="AQ50" s="403"/>
      <c r="AR50" s="403"/>
      <c r="AS50" s="403"/>
      <c r="AT50" s="403"/>
      <c r="AU50" s="426"/>
      <c r="AV50" s="426"/>
      <c r="AW50" s="426"/>
      <c r="AX50" s="426"/>
      <c r="AY50" s="426"/>
      <c r="AZ50" s="406"/>
      <c r="BA50" s="410"/>
      <c r="BB50" s="410"/>
      <c r="BC50" s="410"/>
      <c r="BD50" s="410"/>
      <c r="BE50" s="410"/>
      <c r="BF50" s="410"/>
      <c r="BG50" s="406"/>
      <c r="BH50" s="410"/>
      <c r="BI50" s="410"/>
      <c r="BJ50" s="410"/>
      <c r="BK50" s="410"/>
      <c r="BL50" s="410"/>
      <c r="BM50" s="410"/>
      <c r="BN50" s="410"/>
      <c r="BO50" s="410"/>
      <c r="BP50" s="410"/>
      <c r="BQ50" s="410"/>
      <c r="BR50" s="401"/>
      <c r="BS50" s="401"/>
      <c r="BT50" s="401"/>
      <c r="BU50" s="401"/>
      <c r="BV50" s="427"/>
    </row>
    <row r="51" spans="1:74" s="355" customFormat="1" x14ac:dyDescent="0.25">
      <c r="A51" s="687" t="s">
        <v>7779</v>
      </c>
      <c r="B51" s="417"/>
      <c r="C51" s="744"/>
      <c r="D51" s="417"/>
      <c r="E51" s="412"/>
      <c r="F51" s="417"/>
      <c r="G51" s="412"/>
      <c r="H51" s="417"/>
      <c r="I51" s="416"/>
      <c r="J51" s="416"/>
      <c r="K51" s="416"/>
      <c r="L51" s="416"/>
      <c r="M51" s="420"/>
      <c r="N51" s="418" t="s">
        <v>430</v>
      </c>
      <c r="O51" s="416" t="s">
        <v>430</v>
      </c>
      <c r="P51" s="416" t="s">
        <v>430</v>
      </c>
      <c r="Q51" s="416" t="s">
        <v>430</v>
      </c>
      <c r="R51" s="416" t="s">
        <v>430</v>
      </c>
      <c r="S51" s="416" t="s">
        <v>430</v>
      </c>
      <c r="T51" s="416" t="s">
        <v>430</v>
      </c>
      <c r="U51" s="422" t="s">
        <v>430</v>
      </c>
      <c r="V51" s="416" t="s">
        <v>430</v>
      </c>
      <c r="W51" s="416" t="s">
        <v>430</v>
      </c>
      <c r="X51" s="416" t="s">
        <v>430</v>
      </c>
      <c r="Y51" s="421" t="s">
        <v>430</v>
      </c>
      <c r="Z51" s="416" t="s">
        <v>430</v>
      </c>
      <c r="AA51" s="416" t="s">
        <v>430</v>
      </c>
      <c r="AB51" s="416" t="s">
        <v>430</v>
      </c>
      <c r="AC51" s="416" t="s">
        <v>430</v>
      </c>
      <c r="AD51" s="416" t="s">
        <v>430</v>
      </c>
      <c r="AE51" s="416" t="s">
        <v>430</v>
      </c>
      <c r="AF51" s="416" t="s">
        <v>430</v>
      </c>
      <c r="AG51" s="575"/>
      <c r="AH51" s="414"/>
      <c r="AI51" s="414"/>
      <c r="AJ51" s="414"/>
      <c r="AK51" s="414"/>
      <c r="AL51" s="414"/>
      <c r="AM51" s="414"/>
      <c r="AN51" s="414"/>
      <c r="AO51" s="633"/>
      <c r="AP51" s="414"/>
      <c r="AQ51" s="414"/>
      <c r="AR51" s="414"/>
      <c r="AS51" s="414"/>
      <c r="AT51" s="414"/>
      <c r="AU51" s="633"/>
      <c r="AV51" s="633"/>
      <c r="AW51" s="633"/>
      <c r="AX51" s="633"/>
      <c r="AY51" s="633"/>
      <c r="AZ51" s="417"/>
      <c r="BA51" s="421"/>
      <c r="BB51" s="421"/>
      <c r="BC51" s="421"/>
      <c r="BD51" s="421"/>
      <c r="BE51" s="421"/>
      <c r="BF51" s="421"/>
      <c r="BG51" s="417"/>
      <c r="BH51" s="421"/>
      <c r="BI51" s="421"/>
      <c r="BJ51" s="421"/>
      <c r="BK51" s="421"/>
      <c r="BL51" s="421"/>
      <c r="BM51" s="421"/>
      <c r="BN51" s="421"/>
      <c r="BO51" s="421"/>
      <c r="BP51" s="421"/>
      <c r="BQ51" s="421"/>
      <c r="BR51" s="412"/>
      <c r="BS51" s="412"/>
      <c r="BT51" s="412"/>
      <c r="BU51" s="412"/>
      <c r="BV51" s="546"/>
    </row>
    <row r="52" spans="1:74" x14ac:dyDescent="0.25">
      <c r="BM52" s="277"/>
    </row>
    <row r="53" spans="1:74" x14ac:dyDescent="0.25">
      <c r="BM53" s="277"/>
    </row>
    <row r="54" spans="1:74" x14ac:dyDescent="0.25">
      <c r="BM54" s="277"/>
    </row>
    <row r="55" spans="1:74" hidden="1" x14ac:dyDescent="0.25">
      <c r="A55" s="488" t="s">
        <v>179</v>
      </c>
      <c r="BM55" s="277"/>
    </row>
    <row r="56" spans="1:74" x14ac:dyDescent="0.25">
      <c r="A56" s="488" t="s">
        <v>10279</v>
      </c>
      <c r="BM56" s="277"/>
    </row>
    <row r="57" spans="1:74" x14ac:dyDescent="0.25">
      <c r="A57" s="488" t="s">
        <v>350</v>
      </c>
      <c r="BM57" s="277"/>
    </row>
  </sheetData>
  <mergeCells count="21">
    <mergeCell ref="BS5:BT5"/>
    <mergeCell ref="BU5:BU6"/>
    <mergeCell ref="BV5:BV6"/>
    <mergeCell ref="A5:A6"/>
    <mergeCell ref="V6:AF6"/>
    <mergeCell ref="AH6:AY6"/>
    <mergeCell ref="AZ5:AZ6"/>
    <mergeCell ref="BA5:BF5"/>
    <mergeCell ref="BG5:BG6"/>
    <mergeCell ref="B5:B6"/>
    <mergeCell ref="C5:C6"/>
    <mergeCell ref="D5:D6"/>
    <mergeCell ref="E5:E6"/>
    <mergeCell ref="F5:F6"/>
    <mergeCell ref="BR5:BR6"/>
    <mergeCell ref="G5:G6"/>
    <mergeCell ref="BH5:BQ5"/>
    <mergeCell ref="H5:H6"/>
    <mergeCell ref="I5:L5"/>
    <mergeCell ref="M5:M6"/>
    <mergeCell ref="N6:U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B8436-DB79-4DED-916B-4CC80E0C0737}">
  <sheetPr codeName="Sheet33"/>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6.81640625" style="21" bestFit="1" customWidth="1"/>
    <col min="75" max="16384" width="8.90625" style="21"/>
  </cols>
  <sheetData>
    <row r="1" spans="1:74" ht="33" customHeight="1" x14ac:dyDescent="0.25">
      <c r="A1" s="488" t="s">
        <v>43</v>
      </c>
    </row>
    <row r="3" spans="1:74" ht="20.5" x14ac:dyDescent="0.45">
      <c r="A3" s="23" t="s">
        <v>265</v>
      </c>
    </row>
    <row r="4" spans="1:74" x14ac:dyDescent="0.25">
      <c r="A4" s="488" t="s">
        <v>425</v>
      </c>
    </row>
    <row r="5" spans="1:74" ht="33" x14ac:dyDescent="0.25">
      <c r="A5" s="1065" t="s">
        <v>266</v>
      </c>
      <c r="B5" s="1066"/>
      <c r="C5" s="1096" t="s">
        <v>44</v>
      </c>
      <c r="D5" s="1066"/>
      <c r="E5" s="1096" t="s">
        <v>45</v>
      </c>
      <c r="F5" s="1066"/>
      <c r="G5" s="1096" t="s">
        <v>46</v>
      </c>
      <c r="H5" s="1066"/>
      <c r="I5" s="1105" t="s">
        <v>184</v>
      </c>
      <c r="J5" s="1115"/>
      <c r="K5" s="1115"/>
      <c r="L5" s="1115"/>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198</v>
      </c>
      <c r="BB5" s="1113"/>
      <c r="BC5" s="1113"/>
      <c r="BD5" s="1113"/>
      <c r="BE5" s="1113"/>
      <c r="BF5" s="1114"/>
      <c r="BG5" s="1111"/>
      <c r="BH5" s="1072" t="s">
        <v>209</v>
      </c>
      <c r="BI5" s="1113"/>
      <c r="BJ5" s="1113"/>
      <c r="BK5" s="1113"/>
      <c r="BL5" s="1113"/>
      <c r="BM5" s="1113"/>
      <c r="BN5" s="1113"/>
      <c r="BO5" s="1113"/>
      <c r="BP5" s="1113"/>
      <c r="BQ5" s="1114"/>
      <c r="BR5" s="1111"/>
      <c r="BS5" s="1105" t="s">
        <v>212</v>
      </c>
      <c r="BT5" s="1116"/>
      <c r="BU5" s="1111"/>
      <c r="BV5" s="1105" t="s">
        <v>88</v>
      </c>
    </row>
    <row r="6" spans="1:74" ht="33" x14ac:dyDescent="0.25">
      <c r="A6" s="1065"/>
      <c r="B6" s="1067"/>
      <c r="C6" s="1104"/>
      <c r="D6" s="1067"/>
      <c r="E6" s="1104"/>
      <c r="F6" s="1067"/>
      <c r="G6" s="1104"/>
      <c r="H6" s="1067"/>
      <c r="I6" s="83" t="s">
        <v>180</v>
      </c>
      <c r="J6" s="28" t="s">
        <v>181</v>
      </c>
      <c r="K6" s="28" t="s">
        <v>182</v>
      </c>
      <c r="L6" s="28" t="s">
        <v>183</v>
      </c>
      <c r="M6" s="1112"/>
      <c r="N6" s="1117" t="s">
        <v>185</v>
      </c>
      <c r="O6" s="1107"/>
      <c r="P6" s="1107"/>
      <c r="Q6" s="1107"/>
      <c r="R6" s="1107"/>
      <c r="S6" s="1107"/>
      <c r="T6" s="1107"/>
      <c r="U6" s="1107"/>
      <c r="V6" s="1117" t="s">
        <v>57</v>
      </c>
      <c r="W6" s="1107"/>
      <c r="X6" s="1107"/>
      <c r="Y6" s="1107"/>
      <c r="Z6" s="1107"/>
      <c r="AA6" s="1107"/>
      <c r="AB6" s="1107"/>
      <c r="AC6" s="1107"/>
      <c r="AD6" s="1107"/>
      <c r="AE6" s="1107"/>
      <c r="AF6" s="1108"/>
      <c r="AG6" s="232"/>
      <c r="AH6" s="1082" t="s">
        <v>68</v>
      </c>
      <c r="AI6" s="1109"/>
      <c r="AJ6" s="1109"/>
      <c r="AK6" s="1109"/>
      <c r="AL6" s="1109"/>
      <c r="AM6" s="1109"/>
      <c r="AN6" s="1109"/>
      <c r="AO6" s="1109"/>
      <c r="AP6" s="1109"/>
      <c r="AQ6" s="1109"/>
      <c r="AR6" s="1109"/>
      <c r="AS6" s="1109"/>
      <c r="AT6" s="1109"/>
      <c r="AU6" s="1109"/>
      <c r="AV6" s="1109"/>
      <c r="AW6" s="1109"/>
      <c r="AX6" s="1109"/>
      <c r="AY6" s="1110"/>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112"/>
      <c r="BS6" s="83" t="s">
        <v>210</v>
      </c>
      <c r="BT6" s="82" t="s">
        <v>211</v>
      </c>
      <c r="BU6" s="1112"/>
      <c r="BV6" s="1106"/>
    </row>
    <row r="7" spans="1:74" ht="14.5" x14ac:dyDescent="0.25">
      <c r="A7" s="323" t="s">
        <v>267</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7804</v>
      </c>
      <c r="B8" s="369"/>
      <c r="C8" s="718">
        <v>41276</v>
      </c>
      <c r="D8" s="369"/>
      <c r="E8" s="338">
        <v>13971.2</v>
      </c>
      <c r="F8" s="369"/>
      <c r="G8" s="339">
        <v>41.490600000000001</v>
      </c>
      <c r="H8" s="370"/>
      <c r="I8" s="340">
        <v>12.59</v>
      </c>
      <c r="J8" s="340">
        <v>8.11</v>
      </c>
      <c r="K8" s="340">
        <v>5.28</v>
      </c>
      <c r="L8" s="340">
        <v>5.51</v>
      </c>
      <c r="M8" s="340"/>
      <c r="N8" s="342">
        <v>11.447100000000001</v>
      </c>
      <c r="O8" s="340">
        <v>11.447100000000001</v>
      </c>
      <c r="P8" s="340">
        <v>-5.0347</v>
      </c>
      <c r="Q8" s="340">
        <v>8.1122999999999994</v>
      </c>
      <c r="R8" s="340">
        <v>14.213800000000001</v>
      </c>
      <c r="S8" s="340">
        <v>4.4028999999999998</v>
      </c>
      <c r="T8" s="340">
        <v>3.7040000000000002</v>
      </c>
      <c r="U8" s="344">
        <v>3.9043000000000001</v>
      </c>
      <c r="V8" s="340">
        <v>4.6498999999999997</v>
      </c>
      <c r="W8" s="340">
        <v>7.8529</v>
      </c>
      <c r="X8" s="340">
        <v>7.7625999999999999</v>
      </c>
      <c r="Y8" s="371">
        <v>7.0609999999999999</v>
      </c>
      <c r="Z8" s="340">
        <v>8.4994999999999994</v>
      </c>
      <c r="AA8" s="340">
        <v>16.6934</v>
      </c>
      <c r="AB8" s="340">
        <v>3.3767999999999998</v>
      </c>
      <c r="AC8" s="340">
        <v>4.5255000000000001</v>
      </c>
      <c r="AD8" s="340">
        <v>4.4641999999999999</v>
      </c>
      <c r="AE8" s="340">
        <v>16.6934</v>
      </c>
      <c r="AF8" s="340">
        <v>9.4047999999999998</v>
      </c>
      <c r="AG8" s="568"/>
      <c r="AH8" s="338">
        <v>7</v>
      </c>
      <c r="AI8" s="338">
        <v>7</v>
      </c>
      <c r="AJ8" s="338">
        <v>8</v>
      </c>
      <c r="AK8" s="338">
        <v>5</v>
      </c>
      <c r="AL8" s="338">
        <v>6</v>
      </c>
      <c r="AM8" s="338">
        <v>8</v>
      </c>
      <c r="AN8" s="338">
        <v>6</v>
      </c>
      <c r="AO8" s="631">
        <v>3</v>
      </c>
      <c r="AP8" s="338">
        <v>2</v>
      </c>
      <c r="AQ8" s="338">
        <v>3</v>
      </c>
      <c r="AR8" s="338">
        <v>2</v>
      </c>
      <c r="AS8" s="338">
        <v>3</v>
      </c>
      <c r="AT8" s="338">
        <v>1</v>
      </c>
      <c r="AU8" s="338">
        <v>6</v>
      </c>
      <c r="AV8" s="338">
        <v>6</v>
      </c>
      <c r="AW8" s="338">
        <v>6</v>
      </c>
      <c r="AX8" s="338">
        <v>3</v>
      </c>
      <c r="AY8" s="338">
        <v>6</v>
      </c>
      <c r="AZ8" s="583"/>
      <c r="BA8" s="464">
        <v>48.02</v>
      </c>
      <c r="BB8" s="340">
        <v>15.72</v>
      </c>
      <c r="BC8" s="340">
        <v>10.039999999999999</v>
      </c>
      <c r="BD8" s="340">
        <v>22.17</v>
      </c>
      <c r="BE8" s="371">
        <v>-5.36</v>
      </c>
      <c r="BF8" s="371">
        <v>4.0599999999999996</v>
      </c>
      <c r="BG8" s="370"/>
      <c r="BH8" s="593">
        <v>4.0599999999999996</v>
      </c>
      <c r="BI8" s="340">
        <v>7.35</v>
      </c>
      <c r="BJ8" s="340" t="s">
        <v>430</v>
      </c>
      <c r="BK8" s="340">
        <v>40.56</v>
      </c>
      <c r="BL8" s="340" t="s">
        <v>430</v>
      </c>
      <c r="BM8" s="371">
        <v>48.02</v>
      </c>
      <c r="BN8" s="371" t="s">
        <v>430</v>
      </c>
      <c r="BO8" s="371" t="s">
        <v>430</v>
      </c>
      <c r="BP8" s="371" t="s">
        <v>430</v>
      </c>
      <c r="BQ8" s="371">
        <v>-5.36</v>
      </c>
      <c r="BR8" s="370"/>
      <c r="BS8" s="465">
        <v>7.5905371523904197</v>
      </c>
      <c r="BT8" s="340">
        <v>9.0853909914387891</v>
      </c>
      <c r="BU8" s="370"/>
      <c r="BV8" s="571" t="s">
        <v>3309</v>
      </c>
    </row>
    <row r="9" spans="1:74" s="425" customFormat="1" x14ac:dyDescent="0.25">
      <c r="A9" s="337" t="s">
        <v>7805</v>
      </c>
      <c r="B9" s="369"/>
      <c r="C9" s="718">
        <v>41275</v>
      </c>
      <c r="D9" s="369"/>
      <c r="E9" s="338">
        <v>3960.05</v>
      </c>
      <c r="F9" s="369"/>
      <c r="G9" s="339">
        <v>41.359400000000001</v>
      </c>
      <c r="H9" s="370"/>
      <c r="I9" s="340">
        <v>4.2699999999999996</v>
      </c>
      <c r="J9" s="340">
        <v>7.3</v>
      </c>
      <c r="K9" s="340">
        <v>3.55</v>
      </c>
      <c r="L9" s="340">
        <v>3.68</v>
      </c>
      <c r="M9" s="340"/>
      <c r="N9" s="342">
        <v>18.797000000000001</v>
      </c>
      <c r="O9" s="340">
        <v>18.797000000000001</v>
      </c>
      <c r="P9" s="340">
        <v>1.6015999999999999</v>
      </c>
      <c r="Q9" s="340">
        <v>7.1806000000000001</v>
      </c>
      <c r="R9" s="340">
        <v>4.1395</v>
      </c>
      <c r="S9" s="340">
        <v>4.5622999999999996</v>
      </c>
      <c r="T9" s="340">
        <v>2.8698000000000001</v>
      </c>
      <c r="U9" s="344">
        <v>2.7881999999999998</v>
      </c>
      <c r="V9" s="340">
        <v>3.9557000000000002</v>
      </c>
      <c r="W9" s="340">
        <v>7.6329000000000002</v>
      </c>
      <c r="X9" s="340">
        <v>7.2820999999999998</v>
      </c>
      <c r="Y9" s="371">
        <v>6.1650999999999998</v>
      </c>
      <c r="Z9" s="340">
        <v>7.1440999999999999</v>
      </c>
      <c r="AA9" s="340">
        <v>6.8691000000000004</v>
      </c>
      <c r="AB9" s="340">
        <v>3.1343000000000001</v>
      </c>
      <c r="AC9" s="340">
        <v>4.1805000000000003</v>
      </c>
      <c r="AD9" s="340">
        <v>3.1717</v>
      </c>
      <c r="AE9" s="340">
        <v>6.8691000000000004</v>
      </c>
      <c r="AF9" s="340">
        <v>7.7382999999999997</v>
      </c>
      <c r="AG9" s="568"/>
      <c r="AH9" s="338">
        <v>4</v>
      </c>
      <c r="AI9" s="338">
        <v>4</v>
      </c>
      <c r="AJ9" s="338">
        <v>2</v>
      </c>
      <c r="AK9" s="338">
        <v>7</v>
      </c>
      <c r="AL9" s="338">
        <v>12</v>
      </c>
      <c r="AM9" s="338">
        <v>7</v>
      </c>
      <c r="AN9" s="338">
        <v>8</v>
      </c>
      <c r="AO9" s="631">
        <v>9</v>
      </c>
      <c r="AP9" s="338">
        <v>5</v>
      </c>
      <c r="AQ9" s="338">
        <v>5</v>
      </c>
      <c r="AR9" s="338">
        <v>7</v>
      </c>
      <c r="AS9" s="338">
        <v>9</v>
      </c>
      <c r="AT9" s="338">
        <v>10</v>
      </c>
      <c r="AU9" s="338">
        <v>12</v>
      </c>
      <c r="AV9" s="338">
        <v>8</v>
      </c>
      <c r="AW9" s="338">
        <v>9</v>
      </c>
      <c r="AX9" s="338">
        <v>9</v>
      </c>
      <c r="AY9" s="338">
        <v>12</v>
      </c>
      <c r="AZ9" s="583"/>
      <c r="BA9" s="464">
        <v>97.3</v>
      </c>
      <c r="BB9" s="340" t="s">
        <v>430</v>
      </c>
      <c r="BC9" s="340" t="s">
        <v>430</v>
      </c>
      <c r="BD9" s="340" t="s">
        <v>430</v>
      </c>
      <c r="BE9" s="371" t="s">
        <v>430</v>
      </c>
      <c r="BF9" s="371">
        <v>2.7</v>
      </c>
      <c r="BG9" s="370"/>
      <c r="BH9" s="593">
        <v>2.66</v>
      </c>
      <c r="BI9" s="340" t="s">
        <v>430</v>
      </c>
      <c r="BJ9" s="340" t="s">
        <v>430</v>
      </c>
      <c r="BK9" s="340" t="s">
        <v>430</v>
      </c>
      <c r="BL9" s="340" t="s">
        <v>430</v>
      </c>
      <c r="BM9" s="371">
        <v>97.3</v>
      </c>
      <c r="BN9" s="371" t="s">
        <v>430</v>
      </c>
      <c r="BO9" s="371" t="s">
        <v>430</v>
      </c>
      <c r="BP9" s="371" t="s">
        <v>430</v>
      </c>
      <c r="BQ9" s="371" t="s">
        <v>430</v>
      </c>
      <c r="BR9" s="370"/>
      <c r="BS9" s="465" t="s">
        <v>430</v>
      </c>
      <c r="BT9" s="340" t="s">
        <v>430</v>
      </c>
      <c r="BU9" s="370"/>
      <c r="BV9" s="571" t="s">
        <v>555</v>
      </c>
    </row>
    <row r="10" spans="1:74" s="428" customFormat="1" x14ac:dyDescent="0.25">
      <c r="A10" s="345" t="s">
        <v>7806</v>
      </c>
      <c r="B10" s="373"/>
      <c r="C10" s="719">
        <v>41275</v>
      </c>
      <c r="D10" s="373"/>
      <c r="E10" s="346">
        <v>3849.91</v>
      </c>
      <c r="F10" s="373"/>
      <c r="G10" s="347">
        <v>40.487200000000001</v>
      </c>
      <c r="H10" s="374"/>
      <c r="I10" s="348">
        <v>5.13</v>
      </c>
      <c r="J10" s="348">
        <v>7.61</v>
      </c>
      <c r="K10" s="348">
        <v>3.49</v>
      </c>
      <c r="L10" s="348">
        <v>3.65</v>
      </c>
      <c r="M10" s="348"/>
      <c r="N10" s="350">
        <v>3.0057999999999998</v>
      </c>
      <c r="O10" s="348">
        <v>3.0057999999999998</v>
      </c>
      <c r="P10" s="348">
        <v>2.9121999999999999</v>
      </c>
      <c r="Q10" s="348">
        <v>9.4614999999999991</v>
      </c>
      <c r="R10" s="348">
        <v>11.2326</v>
      </c>
      <c r="S10" s="348">
        <v>7.4943999999999997</v>
      </c>
      <c r="T10" s="348">
        <v>4.6050000000000004</v>
      </c>
      <c r="U10" s="354">
        <v>4.1212999999999997</v>
      </c>
      <c r="V10" s="348">
        <v>3.4319000000000002</v>
      </c>
      <c r="W10" s="348">
        <v>7.6223000000000001</v>
      </c>
      <c r="X10" s="348">
        <v>7.4016999999999999</v>
      </c>
      <c r="Y10" s="375">
        <v>6.6315999999999997</v>
      </c>
      <c r="Z10" s="348">
        <v>8.0513999999999992</v>
      </c>
      <c r="AA10" s="348">
        <v>11.9344</v>
      </c>
      <c r="AB10" s="348">
        <v>5.9560000000000004</v>
      </c>
      <c r="AC10" s="348">
        <v>5.1124000000000001</v>
      </c>
      <c r="AD10" s="348">
        <v>4.3888999999999996</v>
      </c>
      <c r="AE10" s="348">
        <v>11.9344</v>
      </c>
      <c r="AF10" s="348">
        <v>8.0856999999999992</v>
      </c>
      <c r="AG10" s="569"/>
      <c r="AH10" s="346">
        <v>12</v>
      </c>
      <c r="AI10" s="346">
        <v>12</v>
      </c>
      <c r="AJ10" s="346">
        <v>1</v>
      </c>
      <c r="AK10" s="346">
        <v>3</v>
      </c>
      <c r="AL10" s="346">
        <v>10</v>
      </c>
      <c r="AM10" s="346">
        <v>2</v>
      </c>
      <c r="AN10" s="346">
        <v>3</v>
      </c>
      <c r="AO10" s="573">
        <v>2</v>
      </c>
      <c r="AP10" s="346">
        <v>7</v>
      </c>
      <c r="AQ10" s="346">
        <v>6</v>
      </c>
      <c r="AR10" s="346">
        <v>6</v>
      </c>
      <c r="AS10" s="346">
        <v>6</v>
      </c>
      <c r="AT10" s="346">
        <v>2</v>
      </c>
      <c r="AU10" s="346">
        <v>11</v>
      </c>
      <c r="AV10" s="346">
        <v>2</v>
      </c>
      <c r="AW10" s="346">
        <v>4</v>
      </c>
      <c r="AX10" s="346">
        <v>4</v>
      </c>
      <c r="AY10" s="346">
        <v>11</v>
      </c>
      <c r="AZ10" s="584"/>
      <c r="BA10" s="467">
        <v>30.78</v>
      </c>
      <c r="BB10" s="348">
        <v>67.72</v>
      </c>
      <c r="BC10" s="348" t="s">
        <v>430</v>
      </c>
      <c r="BD10" s="348" t="s">
        <v>430</v>
      </c>
      <c r="BE10" s="375" t="s">
        <v>430</v>
      </c>
      <c r="BF10" s="375">
        <v>1.51</v>
      </c>
      <c r="BG10" s="374"/>
      <c r="BH10" s="594">
        <v>1.51</v>
      </c>
      <c r="BI10" s="348">
        <v>38.090000000000003</v>
      </c>
      <c r="BJ10" s="348" t="s">
        <v>430</v>
      </c>
      <c r="BK10" s="348">
        <v>29.63</v>
      </c>
      <c r="BL10" s="348" t="s">
        <v>430</v>
      </c>
      <c r="BM10" s="375">
        <v>30.78</v>
      </c>
      <c r="BN10" s="375" t="s">
        <v>430</v>
      </c>
      <c r="BO10" s="375" t="s">
        <v>430</v>
      </c>
      <c r="BP10" s="375" t="s">
        <v>430</v>
      </c>
      <c r="BQ10" s="375" t="s">
        <v>430</v>
      </c>
      <c r="BR10" s="374"/>
      <c r="BS10" s="468">
        <v>5.06023289</v>
      </c>
      <c r="BT10" s="348" t="s">
        <v>430</v>
      </c>
      <c r="BU10" s="374"/>
      <c r="BV10" s="430" t="s">
        <v>3309</v>
      </c>
    </row>
    <row r="11" spans="1:74" s="428" customFormat="1" ht="11" x14ac:dyDescent="0.3">
      <c r="A11" s="841" t="s">
        <v>7807</v>
      </c>
      <c r="B11" s="842"/>
      <c r="C11" s="843">
        <v>41275</v>
      </c>
      <c r="D11" s="842"/>
      <c r="E11" s="844">
        <v>2438.79</v>
      </c>
      <c r="F11" s="842"/>
      <c r="G11" s="845">
        <v>42.170699999999997</v>
      </c>
      <c r="H11" s="847"/>
      <c r="I11" s="846">
        <v>10.35</v>
      </c>
      <c r="J11" s="846">
        <v>7.9</v>
      </c>
      <c r="K11" s="846">
        <v>4.6100000000000003</v>
      </c>
      <c r="L11" s="846">
        <v>4.83</v>
      </c>
      <c r="M11" s="846"/>
      <c r="N11" s="848">
        <v>12.736599999999999</v>
      </c>
      <c r="O11" s="846">
        <v>12.736599999999999</v>
      </c>
      <c r="P11" s="846">
        <v>-1.298</v>
      </c>
      <c r="Q11" s="846">
        <v>6.3212999999999999</v>
      </c>
      <c r="R11" s="846">
        <v>15.510400000000001</v>
      </c>
      <c r="S11" s="846">
        <v>5.1795999999999998</v>
      </c>
      <c r="T11" s="846">
        <v>2.8475999999999999</v>
      </c>
      <c r="U11" s="856">
        <v>3.2025999999999999</v>
      </c>
      <c r="V11" s="846">
        <v>3.1017000000000001</v>
      </c>
      <c r="W11" s="846">
        <v>7.5370999999999997</v>
      </c>
      <c r="X11" s="846">
        <v>7.5045999999999999</v>
      </c>
      <c r="Y11" s="852">
        <v>6.5637999999999996</v>
      </c>
      <c r="Z11" s="846">
        <v>8.0443999999999996</v>
      </c>
      <c r="AA11" s="846">
        <v>18.143899999999999</v>
      </c>
      <c r="AB11" s="846">
        <v>3.3445</v>
      </c>
      <c r="AC11" s="846">
        <v>4.1824000000000003</v>
      </c>
      <c r="AD11" s="846">
        <v>3.9171</v>
      </c>
      <c r="AE11" s="846">
        <v>18.143899999999999</v>
      </c>
      <c r="AF11" s="846">
        <v>8.5142000000000007</v>
      </c>
      <c r="AG11" s="936"/>
      <c r="AH11" s="844">
        <v>6</v>
      </c>
      <c r="AI11" s="844">
        <v>6</v>
      </c>
      <c r="AJ11" s="844">
        <v>4</v>
      </c>
      <c r="AK11" s="844">
        <v>10</v>
      </c>
      <c r="AL11" s="844">
        <v>3</v>
      </c>
      <c r="AM11" s="844">
        <v>6</v>
      </c>
      <c r="AN11" s="844">
        <v>9</v>
      </c>
      <c r="AO11" s="945">
        <v>8</v>
      </c>
      <c r="AP11" s="844">
        <v>8</v>
      </c>
      <c r="AQ11" s="844">
        <v>8</v>
      </c>
      <c r="AR11" s="844">
        <v>4</v>
      </c>
      <c r="AS11" s="844">
        <v>7</v>
      </c>
      <c r="AT11" s="844">
        <v>3</v>
      </c>
      <c r="AU11" s="844">
        <v>4</v>
      </c>
      <c r="AV11" s="844">
        <v>7</v>
      </c>
      <c r="AW11" s="844">
        <v>8</v>
      </c>
      <c r="AX11" s="844">
        <v>8</v>
      </c>
      <c r="AY11" s="844">
        <v>4</v>
      </c>
      <c r="AZ11" s="938"/>
      <c r="BA11" s="853">
        <v>37.380000000000003</v>
      </c>
      <c r="BB11" s="846">
        <v>22.64</v>
      </c>
      <c r="BC11" s="846">
        <v>16.79</v>
      </c>
      <c r="BD11" s="846">
        <v>9.89</v>
      </c>
      <c r="BE11" s="852" t="s">
        <v>430</v>
      </c>
      <c r="BF11" s="852">
        <v>13.3</v>
      </c>
      <c r="BG11" s="847"/>
      <c r="BH11" s="939">
        <v>3.27</v>
      </c>
      <c r="BI11" s="846">
        <v>3.83</v>
      </c>
      <c r="BJ11" s="846" t="s">
        <v>430</v>
      </c>
      <c r="BK11" s="846">
        <v>45.49</v>
      </c>
      <c r="BL11" s="846" t="s">
        <v>430</v>
      </c>
      <c r="BM11" s="852">
        <v>37.380000000000003</v>
      </c>
      <c r="BN11" s="852" t="s">
        <v>430</v>
      </c>
      <c r="BO11" s="852" t="s">
        <v>430</v>
      </c>
      <c r="BP11" s="852" t="s">
        <v>430</v>
      </c>
      <c r="BQ11" s="852">
        <v>10.029999999999999</v>
      </c>
      <c r="BR11" s="847"/>
      <c r="BS11" s="854" t="s">
        <v>430</v>
      </c>
      <c r="BT11" s="846">
        <v>12.30016881877</v>
      </c>
      <c r="BU11" s="847"/>
      <c r="BV11" s="906" t="s">
        <v>555</v>
      </c>
    </row>
    <row r="12" spans="1:74" s="428" customFormat="1" x14ac:dyDescent="0.25">
      <c r="A12" s="345" t="s">
        <v>7808</v>
      </c>
      <c r="B12" s="373"/>
      <c r="C12" s="719">
        <v>41275</v>
      </c>
      <c r="D12" s="373"/>
      <c r="E12" s="346">
        <v>2070.59</v>
      </c>
      <c r="F12" s="373"/>
      <c r="G12" s="347">
        <v>38.773899999999998</v>
      </c>
      <c r="H12" s="374"/>
      <c r="I12" s="348">
        <v>13.8</v>
      </c>
      <c r="J12" s="348">
        <v>7.62</v>
      </c>
      <c r="K12" s="348">
        <v>5.9</v>
      </c>
      <c r="L12" s="348">
        <v>6.17</v>
      </c>
      <c r="M12" s="348"/>
      <c r="N12" s="350">
        <v>21.973199999999999</v>
      </c>
      <c r="O12" s="348">
        <v>21.973199999999999</v>
      </c>
      <c r="P12" s="348">
        <v>-16.595500000000001</v>
      </c>
      <c r="Q12" s="348">
        <v>3.3933</v>
      </c>
      <c r="R12" s="348">
        <v>14.658899999999999</v>
      </c>
      <c r="S12" s="348">
        <v>7.92</v>
      </c>
      <c r="T12" s="348">
        <v>5.0968999999999998</v>
      </c>
      <c r="U12" s="354">
        <v>3.3266</v>
      </c>
      <c r="V12" s="348">
        <v>1.4458</v>
      </c>
      <c r="W12" s="348">
        <v>7.0871000000000004</v>
      </c>
      <c r="X12" s="348">
        <v>6.9436</v>
      </c>
      <c r="Y12" s="375">
        <v>5.8836000000000004</v>
      </c>
      <c r="Z12" s="348">
        <v>7.6773999999999996</v>
      </c>
      <c r="AA12" s="348">
        <v>20.087</v>
      </c>
      <c r="AB12" s="348">
        <v>6.3048999999999999</v>
      </c>
      <c r="AC12" s="348">
        <v>5.9351000000000003</v>
      </c>
      <c r="AD12" s="348">
        <v>4.2529000000000003</v>
      </c>
      <c r="AE12" s="348">
        <v>20.087</v>
      </c>
      <c r="AF12" s="348">
        <v>8.1466999999999992</v>
      </c>
      <c r="AG12" s="569"/>
      <c r="AH12" s="346">
        <v>2</v>
      </c>
      <c r="AI12" s="346">
        <v>2</v>
      </c>
      <c r="AJ12" s="346">
        <v>12</v>
      </c>
      <c r="AK12" s="346">
        <v>11</v>
      </c>
      <c r="AL12" s="346">
        <v>4</v>
      </c>
      <c r="AM12" s="346">
        <v>1</v>
      </c>
      <c r="AN12" s="346">
        <v>1</v>
      </c>
      <c r="AO12" s="573">
        <v>7</v>
      </c>
      <c r="AP12" s="346">
        <v>11</v>
      </c>
      <c r="AQ12" s="346">
        <v>9</v>
      </c>
      <c r="AR12" s="346">
        <v>9</v>
      </c>
      <c r="AS12" s="346">
        <v>10</v>
      </c>
      <c r="AT12" s="346">
        <v>5</v>
      </c>
      <c r="AU12" s="346">
        <v>2</v>
      </c>
      <c r="AV12" s="346">
        <v>1</v>
      </c>
      <c r="AW12" s="346">
        <v>1</v>
      </c>
      <c r="AX12" s="346">
        <v>6</v>
      </c>
      <c r="AY12" s="346">
        <v>2</v>
      </c>
      <c r="AZ12" s="584"/>
      <c r="BA12" s="467">
        <v>46.29</v>
      </c>
      <c r="BB12" s="348">
        <v>49.54</v>
      </c>
      <c r="BC12" s="348" t="s">
        <v>430</v>
      </c>
      <c r="BD12" s="348" t="s">
        <v>430</v>
      </c>
      <c r="BE12" s="375" t="s">
        <v>430</v>
      </c>
      <c r="BF12" s="375">
        <v>4.17</v>
      </c>
      <c r="BG12" s="374"/>
      <c r="BH12" s="594">
        <v>4.1399999999999997</v>
      </c>
      <c r="BI12" s="348" t="s">
        <v>430</v>
      </c>
      <c r="BJ12" s="348" t="s">
        <v>430</v>
      </c>
      <c r="BK12" s="348">
        <v>49.54</v>
      </c>
      <c r="BL12" s="348" t="s">
        <v>430</v>
      </c>
      <c r="BM12" s="375">
        <v>46.29</v>
      </c>
      <c r="BN12" s="375" t="s">
        <v>430</v>
      </c>
      <c r="BO12" s="375" t="s">
        <v>430</v>
      </c>
      <c r="BP12" s="375" t="s">
        <v>430</v>
      </c>
      <c r="BQ12" s="375" t="s">
        <v>430</v>
      </c>
      <c r="BR12" s="374"/>
      <c r="BS12" s="468">
        <v>7.6096983315219404</v>
      </c>
      <c r="BT12" s="348">
        <v>3.5171452707034301</v>
      </c>
      <c r="BU12" s="374"/>
      <c r="BV12" s="430" t="s">
        <v>555</v>
      </c>
    </row>
    <row r="13" spans="1:74" s="428" customFormat="1" x14ac:dyDescent="0.25">
      <c r="A13" s="345" t="s">
        <v>7809</v>
      </c>
      <c r="B13" s="373"/>
      <c r="C13" s="719">
        <v>41275</v>
      </c>
      <c r="D13" s="373"/>
      <c r="E13" s="346">
        <v>1511.84</v>
      </c>
      <c r="F13" s="373"/>
      <c r="G13" s="347">
        <v>51.544899999999998</v>
      </c>
      <c r="H13" s="374"/>
      <c r="I13" s="348">
        <v>8.64</v>
      </c>
      <c r="J13" s="348">
        <v>8.68</v>
      </c>
      <c r="K13" s="348">
        <v>4.76</v>
      </c>
      <c r="L13" s="348">
        <v>5.0199999999999996</v>
      </c>
      <c r="M13" s="348"/>
      <c r="N13" s="350">
        <v>4.6044999999999998</v>
      </c>
      <c r="O13" s="348">
        <v>4.6044999999999998</v>
      </c>
      <c r="P13" s="348">
        <v>-6.0525000000000002</v>
      </c>
      <c r="Q13" s="348">
        <v>7.1920000000000002</v>
      </c>
      <c r="R13" s="348">
        <v>13.051399999999999</v>
      </c>
      <c r="S13" s="348">
        <v>5.585</v>
      </c>
      <c r="T13" s="348">
        <v>3.7301000000000002</v>
      </c>
      <c r="U13" s="354">
        <v>3.7915000000000001</v>
      </c>
      <c r="V13" s="348">
        <v>3.8690000000000002</v>
      </c>
      <c r="W13" s="348">
        <v>8.0315999999999992</v>
      </c>
      <c r="X13" s="348">
        <v>7.5481999999999996</v>
      </c>
      <c r="Y13" s="375">
        <v>7.2352999999999996</v>
      </c>
      <c r="Z13" s="348">
        <v>6.6463999999999999</v>
      </c>
      <c r="AA13" s="348">
        <v>12.731199999999999</v>
      </c>
      <c r="AB13" s="348">
        <v>3.5794000000000001</v>
      </c>
      <c r="AC13" s="348">
        <v>4.6345000000000001</v>
      </c>
      <c r="AD13" s="348">
        <v>4.1466000000000003</v>
      </c>
      <c r="AE13" s="348">
        <v>12.731199999999999</v>
      </c>
      <c r="AF13" s="348">
        <v>7.5949999999999998</v>
      </c>
      <c r="AG13" s="569"/>
      <c r="AH13" s="346">
        <v>11</v>
      </c>
      <c r="AI13" s="346">
        <v>11</v>
      </c>
      <c r="AJ13" s="346">
        <v>9</v>
      </c>
      <c r="AK13" s="346">
        <v>6</v>
      </c>
      <c r="AL13" s="346">
        <v>7</v>
      </c>
      <c r="AM13" s="346">
        <v>5</v>
      </c>
      <c r="AN13" s="346">
        <v>5</v>
      </c>
      <c r="AO13" s="573">
        <v>5</v>
      </c>
      <c r="AP13" s="346">
        <v>6</v>
      </c>
      <c r="AQ13" s="346">
        <v>2</v>
      </c>
      <c r="AR13" s="346">
        <v>3</v>
      </c>
      <c r="AS13" s="346">
        <v>2</v>
      </c>
      <c r="AT13" s="346">
        <v>11</v>
      </c>
      <c r="AU13" s="346">
        <v>10</v>
      </c>
      <c r="AV13" s="346">
        <v>5</v>
      </c>
      <c r="AW13" s="346">
        <v>5</v>
      </c>
      <c r="AX13" s="346">
        <v>7</v>
      </c>
      <c r="AY13" s="346">
        <v>10</v>
      </c>
      <c r="AZ13" s="584"/>
      <c r="BA13" s="467">
        <v>39.14</v>
      </c>
      <c r="BB13" s="348">
        <v>25.08</v>
      </c>
      <c r="BC13" s="348">
        <v>10.56</v>
      </c>
      <c r="BD13" s="348">
        <v>25.27</v>
      </c>
      <c r="BE13" s="375">
        <v>12.71</v>
      </c>
      <c r="BF13" s="375">
        <v>-12.41</v>
      </c>
      <c r="BG13" s="374"/>
      <c r="BH13" s="594">
        <v>-12.41</v>
      </c>
      <c r="BI13" s="348" t="s">
        <v>430</v>
      </c>
      <c r="BJ13" s="348" t="s">
        <v>430</v>
      </c>
      <c r="BK13" s="348">
        <v>73.27</v>
      </c>
      <c r="BL13" s="348" t="s">
        <v>430</v>
      </c>
      <c r="BM13" s="375">
        <v>39.14</v>
      </c>
      <c r="BN13" s="375" t="s">
        <v>430</v>
      </c>
      <c r="BO13" s="375" t="s">
        <v>430</v>
      </c>
      <c r="BP13" s="375" t="s">
        <v>430</v>
      </c>
      <c r="BQ13" s="375">
        <v>0.35</v>
      </c>
      <c r="BR13" s="374"/>
      <c r="BS13" s="468" t="s">
        <v>430</v>
      </c>
      <c r="BT13" s="348">
        <v>13.0963139434086</v>
      </c>
      <c r="BU13" s="374"/>
      <c r="BV13" s="430" t="s">
        <v>7810</v>
      </c>
    </row>
    <row r="14" spans="1:74" s="428" customFormat="1" x14ac:dyDescent="0.25">
      <c r="A14" s="345" t="s">
        <v>7811</v>
      </c>
      <c r="B14" s="373"/>
      <c r="C14" s="719">
        <v>41276</v>
      </c>
      <c r="D14" s="373"/>
      <c r="E14" s="346">
        <v>1068.21</v>
      </c>
      <c r="F14" s="373"/>
      <c r="G14" s="347">
        <v>33.808799999999998</v>
      </c>
      <c r="H14" s="374"/>
      <c r="I14" s="348">
        <v>9.56</v>
      </c>
      <c r="J14" s="348">
        <v>7.46</v>
      </c>
      <c r="K14" s="348">
        <v>4.87</v>
      </c>
      <c r="L14" s="348">
        <v>5.09</v>
      </c>
      <c r="M14" s="348"/>
      <c r="N14" s="350">
        <v>20.727599999999999</v>
      </c>
      <c r="O14" s="348">
        <v>20.727599999999999</v>
      </c>
      <c r="P14" s="348">
        <v>-3.129</v>
      </c>
      <c r="Q14" s="348">
        <v>9.077</v>
      </c>
      <c r="R14" s="348">
        <v>14.532400000000001</v>
      </c>
      <c r="S14" s="348">
        <v>6.9237000000000002</v>
      </c>
      <c r="T14" s="348">
        <v>4.3787000000000003</v>
      </c>
      <c r="U14" s="354">
        <v>4.2159000000000004</v>
      </c>
      <c r="V14" s="348">
        <v>3.9899</v>
      </c>
      <c r="W14" s="348">
        <v>7.5510000000000002</v>
      </c>
      <c r="X14" s="348">
        <v>7.2073</v>
      </c>
      <c r="Y14" s="375">
        <v>6.1889000000000003</v>
      </c>
      <c r="Z14" s="348">
        <v>7.7340999999999998</v>
      </c>
      <c r="AA14" s="348">
        <v>17.7926</v>
      </c>
      <c r="AB14" s="348">
        <v>4.625</v>
      </c>
      <c r="AC14" s="348">
        <v>5.7050000000000001</v>
      </c>
      <c r="AD14" s="348">
        <v>4.4650999999999996</v>
      </c>
      <c r="AE14" s="348">
        <v>17.7926</v>
      </c>
      <c r="AF14" s="348">
        <v>8.3170000000000002</v>
      </c>
      <c r="AG14" s="569"/>
      <c r="AH14" s="346">
        <v>3</v>
      </c>
      <c r="AI14" s="346">
        <v>3</v>
      </c>
      <c r="AJ14" s="346">
        <v>6</v>
      </c>
      <c r="AK14" s="346">
        <v>4</v>
      </c>
      <c r="AL14" s="346">
        <v>5</v>
      </c>
      <c r="AM14" s="346">
        <v>3</v>
      </c>
      <c r="AN14" s="346">
        <v>4</v>
      </c>
      <c r="AO14" s="573">
        <v>1</v>
      </c>
      <c r="AP14" s="346">
        <v>4</v>
      </c>
      <c r="AQ14" s="346">
        <v>7</v>
      </c>
      <c r="AR14" s="346">
        <v>8</v>
      </c>
      <c r="AS14" s="346">
        <v>8</v>
      </c>
      <c r="AT14" s="346">
        <v>4</v>
      </c>
      <c r="AU14" s="346">
        <v>5</v>
      </c>
      <c r="AV14" s="346">
        <v>4</v>
      </c>
      <c r="AW14" s="346">
        <v>2</v>
      </c>
      <c r="AX14" s="346">
        <v>2</v>
      </c>
      <c r="AY14" s="346">
        <v>5</v>
      </c>
      <c r="AZ14" s="584"/>
      <c r="BA14" s="467">
        <v>45.38</v>
      </c>
      <c r="BB14" s="348">
        <v>47.03</v>
      </c>
      <c r="BC14" s="348" t="s">
        <v>430</v>
      </c>
      <c r="BD14" s="348" t="s">
        <v>430</v>
      </c>
      <c r="BE14" s="375" t="s">
        <v>430</v>
      </c>
      <c r="BF14" s="375">
        <v>7.59</v>
      </c>
      <c r="BG14" s="374"/>
      <c r="BH14" s="594">
        <v>6.25</v>
      </c>
      <c r="BI14" s="348">
        <v>17.579999999999998</v>
      </c>
      <c r="BJ14" s="348" t="s">
        <v>430</v>
      </c>
      <c r="BK14" s="348">
        <v>29.45</v>
      </c>
      <c r="BL14" s="348" t="s">
        <v>430</v>
      </c>
      <c r="BM14" s="375">
        <v>45.38</v>
      </c>
      <c r="BN14" s="375" t="s">
        <v>430</v>
      </c>
      <c r="BO14" s="375" t="s">
        <v>430</v>
      </c>
      <c r="BP14" s="375" t="s">
        <v>430</v>
      </c>
      <c r="BQ14" s="375">
        <v>1.34</v>
      </c>
      <c r="BR14" s="374"/>
      <c r="BS14" s="468" t="s">
        <v>430</v>
      </c>
      <c r="BT14" s="348">
        <v>0.25987114976611603</v>
      </c>
      <c r="BU14" s="374"/>
      <c r="BV14" s="430" t="s">
        <v>555</v>
      </c>
    </row>
    <row r="15" spans="1:74" s="428" customFormat="1" x14ac:dyDescent="0.25">
      <c r="A15" s="345" t="s">
        <v>7812</v>
      </c>
      <c r="B15" s="373"/>
      <c r="C15" s="719">
        <v>41275</v>
      </c>
      <c r="D15" s="373"/>
      <c r="E15" s="346">
        <v>769.803</v>
      </c>
      <c r="F15" s="373"/>
      <c r="G15" s="347">
        <v>3616.4915999999998</v>
      </c>
      <c r="H15" s="374"/>
      <c r="I15" s="348">
        <v>18.53</v>
      </c>
      <c r="J15" s="348">
        <v>7.68</v>
      </c>
      <c r="K15" s="348">
        <v>7.46</v>
      </c>
      <c r="L15" s="348">
        <v>7.81</v>
      </c>
      <c r="M15" s="348"/>
      <c r="N15" s="350">
        <v>24.769300000000001</v>
      </c>
      <c r="O15" s="348">
        <v>24.769300000000001</v>
      </c>
      <c r="P15" s="348">
        <v>-6.0975999999999999</v>
      </c>
      <c r="Q15" s="348">
        <v>10.8462</v>
      </c>
      <c r="R15" s="348">
        <v>17.797000000000001</v>
      </c>
      <c r="S15" s="348">
        <v>2.1164999999999998</v>
      </c>
      <c r="T15" s="348">
        <v>0.1764</v>
      </c>
      <c r="U15" s="354">
        <v>0.37640000000000001</v>
      </c>
      <c r="V15" s="348">
        <v>-0.26800000000000002</v>
      </c>
      <c r="W15" s="348">
        <v>6.1349999999999998</v>
      </c>
      <c r="X15" s="348">
        <v>6.7159000000000004</v>
      </c>
      <c r="Y15" s="375">
        <v>5.8577000000000004</v>
      </c>
      <c r="Z15" s="348">
        <v>7.1589999999999998</v>
      </c>
      <c r="AA15" s="348">
        <v>24.200900000000001</v>
      </c>
      <c r="AB15" s="348">
        <v>-0.32979999999999998</v>
      </c>
      <c r="AC15" s="348">
        <v>1.3728</v>
      </c>
      <c r="AD15" s="348">
        <v>1.1677</v>
      </c>
      <c r="AE15" s="348">
        <v>24.200900000000001</v>
      </c>
      <c r="AF15" s="348">
        <v>7.7451999999999996</v>
      </c>
      <c r="AG15" s="569"/>
      <c r="AH15" s="346">
        <v>1</v>
      </c>
      <c r="AI15" s="346">
        <v>1</v>
      </c>
      <c r="AJ15" s="346">
        <v>10</v>
      </c>
      <c r="AK15" s="346">
        <v>1</v>
      </c>
      <c r="AL15" s="346">
        <v>1</v>
      </c>
      <c r="AM15" s="346">
        <v>12</v>
      </c>
      <c r="AN15" s="346">
        <v>12</v>
      </c>
      <c r="AO15" s="573">
        <v>12</v>
      </c>
      <c r="AP15" s="346">
        <v>12</v>
      </c>
      <c r="AQ15" s="346">
        <v>12</v>
      </c>
      <c r="AR15" s="346">
        <v>11</v>
      </c>
      <c r="AS15" s="346">
        <v>11</v>
      </c>
      <c r="AT15" s="346">
        <v>9</v>
      </c>
      <c r="AU15" s="346">
        <v>1</v>
      </c>
      <c r="AV15" s="346">
        <v>12</v>
      </c>
      <c r="AW15" s="346">
        <v>12</v>
      </c>
      <c r="AX15" s="346">
        <v>12</v>
      </c>
      <c r="AY15" s="346">
        <v>1</v>
      </c>
      <c r="AZ15" s="584"/>
      <c r="BA15" s="467">
        <v>60.57</v>
      </c>
      <c r="BB15" s="348">
        <v>23.66</v>
      </c>
      <c r="BC15" s="348">
        <v>9.5399999999999991</v>
      </c>
      <c r="BD15" s="348" t="s">
        <v>430</v>
      </c>
      <c r="BE15" s="375" t="s">
        <v>430</v>
      </c>
      <c r="BF15" s="375">
        <v>6.23</v>
      </c>
      <c r="BG15" s="374"/>
      <c r="BH15" s="594">
        <v>6.23</v>
      </c>
      <c r="BI15" s="348">
        <v>10.76</v>
      </c>
      <c r="BJ15" s="348" t="s">
        <v>430</v>
      </c>
      <c r="BK15" s="348">
        <v>22.44</v>
      </c>
      <c r="BL15" s="348" t="s">
        <v>430</v>
      </c>
      <c r="BM15" s="375">
        <v>60.57</v>
      </c>
      <c r="BN15" s="375" t="s">
        <v>430</v>
      </c>
      <c r="BO15" s="375" t="s">
        <v>430</v>
      </c>
      <c r="BP15" s="375" t="s">
        <v>430</v>
      </c>
      <c r="BQ15" s="375" t="s">
        <v>430</v>
      </c>
      <c r="BR15" s="374"/>
      <c r="BS15" s="468" t="s">
        <v>430</v>
      </c>
      <c r="BT15" s="348">
        <v>3.1962420300000001</v>
      </c>
      <c r="BU15" s="374"/>
      <c r="BV15" s="430" t="s">
        <v>555</v>
      </c>
    </row>
    <row r="16" spans="1:74" s="428" customFormat="1" x14ac:dyDescent="0.25">
      <c r="A16" s="345" t="s">
        <v>7813</v>
      </c>
      <c r="B16" s="373"/>
      <c r="C16" s="719">
        <v>41275</v>
      </c>
      <c r="D16" s="373"/>
      <c r="E16" s="346">
        <v>589.19799999999998</v>
      </c>
      <c r="F16" s="373"/>
      <c r="G16" s="347">
        <v>100.7281</v>
      </c>
      <c r="H16" s="374"/>
      <c r="I16" s="348">
        <v>18.68</v>
      </c>
      <c r="J16" s="348">
        <v>7.55</v>
      </c>
      <c r="K16" s="348">
        <v>6.7</v>
      </c>
      <c r="L16" s="348">
        <v>6.96</v>
      </c>
      <c r="M16" s="348"/>
      <c r="N16" s="350">
        <v>8.0739000000000001</v>
      </c>
      <c r="O16" s="348">
        <v>8.0739000000000001</v>
      </c>
      <c r="P16" s="348">
        <v>-5.0061</v>
      </c>
      <c r="Q16" s="348">
        <v>9.5780999999999992</v>
      </c>
      <c r="R16" s="348">
        <v>15.941800000000001</v>
      </c>
      <c r="S16" s="348">
        <v>3.6575000000000002</v>
      </c>
      <c r="T16" s="348">
        <v>1.9710000000000001</v>
      </c>
      <c r="U16" s="354">
        <v>1.6122000000000001</v>
      </c>
      <c r="V16" s="348">
        <v>1.6211</v>
      </c>
      <c r="W16" s="348">
        <v>6.5056000000000003</v>
      </c>
      <c r="X16" s="348">
        <v>6.7019000000000002</v>
      </c>
      <c r="Y16" s="375">
        <v>6.8455000000000004</v>
      </c>
      <c r="Z16" s="348">
        <v>6.6349</v>
      </c>
      <c r="AA16" s="348">
        <v>19.069099999999999</v>
      </c>
      <c r="AB16" s="348">
        <v>2.3222999999999998</v>
      </c>
      <c r="AC16" s="348">
        <v>3.2153999999999998</v>
      </c>
      <c r="AD16" s="348">
        <v>2.4371</v>
      </c>
      <c r="AE16" s="348">
        <v>19.069099999999999</v>
      </c>
      <c r="AF16" s="348">
        <v>7.49</v>
      </c>
      <c r="AG16" s="569"/>
      <c r="AH16" s="346">
        <v>10</v>
      </c>
      <c r="AI16" s="346">
        <v>10</v>
      </c>
      <c r="AJ16" s="346">
        <v>7</v>
      </c>
      <c r="AK16" s="346">
        <v>2</v>
      </c>
      <c r="AL16" s="346">
        <v>2</v>
      </c>
      <c r="AM16" s="346">
        <v>11</v>
      </c>
      <c r="AN16" s="346">
        <v>10</v>
      </c>
      <c r="AO16" s="573">
        <v>11</v>
      </c>
      <c r="AP16" s="346">
        <v>10</v>
      </c>
      <c r="AQ16" s="346">
        <v>11</v>
      </c>
      <c r="AR16" s="346">
        <v>12</v>
      </c>
      <c r="AS16" s="346">
        <v>5</v>
      </c>
      <c r="AT16" s="346">
        <v>12</v>
      </c>
      <c r="AU16" s="346">
        <v>3</v>
      </c>
      <c r="AV16" s="346">
        <v>10</v>
      </c>
      <c r="AW16" s="346">
        <v>10</v>
      </c>
      <c r="AX16" s="346">
        <v>11</v>
      </c>
      <c r="AY16" s="346">
        <v>3</v>
      </c>
      <c r="AZ16" s="584"/>
      <c r="BA16" s="467">
        <v>77.73</v>
      </c>
      <c r="BB16" s="348">
        <v>6.96</v>
      </c>
      <c r="BC16" s="348" t="s">
        <v>430</v>
      </c>
      <c r="BD16" s="348" t="s">
        <v>430</v>
      </c>
      <c r="BE16" s="375" t="s">
        <v>430</v>
      </c>
      <c r="BF16" s="375">
        <v>15.31</v>
      </c>
      <c r="BG16" s="374"/>
      <c r="BH16" s="594">
        <v>10.82</v>
      </c>
      <c r="BI16" s="348" t="s">
        <v>430</v>
      </c>
      <c r="BJ16" s="348" t="s">
        <v>430</v>
      </c>
      <c r="BK16" s="348">
        <v>6.96</v>
      </c>
      <c r="BL16" s="348" t="s">
        <v>430</v>
      </c>
      <c r="BM16" s="375">
        <v>77.73</v>
      </c>
      <c r="BN16" s="375" t="s">
        <v>430</v>
      </c>
      <c r="BO16" s="375" t="s">
        <v>430</v>
      </c>
      <c r="BP16" s="375" t="s">
        <v>430</v>
      </c>
      <c r="BQ16" s="375">
        <v>4.49</v>
      </c>
      <c r="BR16" s="374"/>
      <c r="BS16" s="468">
        <v>0.100105790030032</v>
      </c>
      <c r="BT16" s="348" t="s">
        <v>430</v>
      </c>
      <c r="BU16" s="374"/>
      <c r="BV16" s="430" t="s">
        <v>555</v>
      </c>
    </row>
    <row r="17" spans="1:74" s="428" customFormat="1" x14ac:dyDescent="0.25">
      <c r="A17" s="345" t="s">
        <v>7814</v>
      </c>
      <c r="B17" s="373"/>
      <c r="C17" s="719">
        <v>41449</v>
      </c>
      <c r="D17" s="373"/>
      <c r="E17" s="346">
        <v>588.15</v>
      </c>
      <c r="F17" s="373"/>
      <c r="G17" s="347">
        <v>24.8399</v>
      </c>
      <c r="H17" s="374"/>
      <c r="I17" s="348">
        <v>6.18</v>
      </c>
      <c r="J17" s="348">
        <v>7.7</v>
      </c>
      <c r="K17" s="348" t="s">
        <v>430</v>
      </c>
      <c r="L17" s="348">
        <v>4.63</v>
      </c>
      <c r="M17" s="348"/>
      <c r="N17" s="350">
        <v>8.4305000000000003</v>
      </c>
      <c r="O17" s="348">
        <v>8.4305000000000003</v>
      </c>
      <c r="P17" s="348">
        <v>-0.79759999999999998</v>
      </c>
      <c r="Q17" s="348">
        <v>1.2496</v>
      </c>
      <c r="R17" s="348">
        <v>10.7722</v>
      </c>
      <c r="S17" s="348">
        <v>3.7902999999999998</v>
      </c>
      <c r="T17" s="348">
        <v>3.1730999999999998</v>
      </c>
      <c r="U17" s="354">
        <v>3.819</v>
      </c>
      <c r="V17" s="348">
        <v>5.0984999999999996</v>
      </c>
      <c r="W17" s="348">
        <v>8.1428999999999991</v>
      </c>
      <c r="X17" s="348">
        <v>7.8689</v>
      </c>
      <c r="Y17" s="375">
        <v>6.9682000000000004</v>
      </c>
      <c r="Z17" s="348">
        <v>7.2054999999999998</v>
      </c>
      <c r="AA17" s="348">
        <v>15.0837</v>
      </c>
      <c r="AB17" s="348">
        <v>2.6892999999999998</v>
      </c>
      <c r="AC17" s="348">
        <v>4.2991999999999999</v>
      </c>
      <c r="AD17" s="348">
        <v>4.5730000000000004</v>
      </c>
      <c r="AE17" s="348">
        <v>15.0837</v>
      </c>
      <c r="AF17" s="348">
        <v>7.3377999999999997</v>
      </c>
      <c r="AG17" s="569"/>
      <c r="AH17" s="346">
        <v>9</v>
      </c>
      <c r="AI17" s="346">
        <v>9</v>
      </c>
      <c r="AJ17" s="346">
        <v>3</v>
      </c>
      <c r="AK17" s="346">
        <v>12</v>
      </c>
      <c r="AL17" s="346">
        <v>11</v>
      </c>
      <c r="AM17" s="346">
        <v>10</v>
      </c>
      <c r="AN17" s="346">
        <v>7</v>
      </c>
      <c r="AO17" s="573">
        <v>4</v>
      </c>
      <c r="AP17" s="346">
        <v>1</v>
      </c>
      <c r="AQ17" s="346">
        <v>1</v>
      </c>
      <c r="AR17" s="346">
        <v>1</v>
      </c>
      <c r="AS17" s="346">
        <v>4</v>
      </c>
      <c r="AT17" s="346">
        <v>7</v>
      </c>
      <c r="AU17" s="346">
        <v>7</v>
      </c>
      <c r="AV17" s="346">
        <v>9</v>
      </c>
      <c r="AW17" s="346">
        <v>7</v>
      </c>
      <c r="AX17" s="346">
        <v>1</v>
      </c>
      <c r="AY17" s="346">
        <v>7</v>
      </c>
      <c r="AZ17" s="584"/>
      <c r="BA17" s="467">
        <v>46.71</v>
      </c>
      <c r="BB17" s="348">
        <v>25.01</v>
      </c>
      <c r="BC17" s="348">
        <v>11.97</v>
      </c>
      <c r="BD17" s="348">
        <v>4.21</v>
      </c>
      <c r="BE17" s="375" t="s">
        <v>430</v>
      </c>
      <c r="BF17" s="375">
        <v>12.1</v>
      </c>
      <c r="BG17" s="374"/>
      <c r="BH17" s="594">
        <v>2.5099999999999998</v>
      </c>
      <c r="BI17" s="348">
        <v>1.95</v>
      </c>
      <c r="BJ17" s="348" t="s">
        <v>430</v>
      </c>
      <c r="BK17" s="348">
        <v>39.24</v>
      </c>
      <c r="BL17" s="348" t="s">
        <v>430</v>
      </c>
      <c r="BM17" s="375">
        <v>46.71</v>
      </c>
      <c r="BN17" s="375" t="s">
        <v>430</v>
      </c>
      <c r="BO17" s="375" t="s">
        <v>430</v>
      </c>
      <c r="BP17" s="375" t="s">
        <v>430</v>
      </c>
      <c r="BQ17" s="375">
        <v>9.6</v>
      </c>
      <c r="BR17" s="374"/>
      <c r="BS17" s="468">
        <v>11.03304357</v>
      </c>
      <c r="BT17" s="348">
        <v>7.7417566600000001</v>
      </c>
      <c r="BU17" s="374"/>
      <c r="BV17" s="430" t="s">
        <v>555</v>
      </c>
    </row>
    <row r="18" spans="1:74" s="428" customFormat="1" x14ac:dyDescent="0.25">
      <c r="A18" s="345" t="s">
        <v>7815</v>
      </c>
      <c r="B18" s="373"/>
      <c r="C18" s="719">
        <v>41275</v>
      </c>
      <c r="D18" s="373"/>
      <c r="E18" s="346">
        <v>418.21600000000001</v>
      </c>
      <c r="F18" s="373"/>
      <c r="G18" s="347">
        <v>34.914999999999999</v>
      </c>
      <c r="H18" s="374"/>
      <c r="I18" s="348">
        <v>5.82</v>
      </c>
      <c r="J18" s="348">
        <v>7.58</v>
      </c>
      <c r="K18" s="348">
        <v>3.15</v>
      </c>
      <c r="L18" s="348">
        <v>3.31</v>
      </c>
      <c r="M18" s="348"/>
      <c r="N18" s="350">
        <v>9.3460000000000001</v>
      </c>
      <c r="O18" s="348">
        <v>9.3460000000000001</v>
      </c>
      <c r="P18" s="348">
        <v>-1.6422000000000001</v>
      </c>
      <c r="Q18" s="348">
        <v>6.3849999999999998</v>
      </c>
      <c r="R18" s="348">
        <v>12.724600000000001</v>
      </c>
      <c r="S18" s="348">
        <v>6.6611000000000002</v>
      </c>
      <c r="T18" s="348">
        <v>4.6542000000000003</v>
      </c>
      <c r="U18" s="354">
        <v>3.7117</v>
      </c>
      <c r="V18" s="348">
        <v>4.1195000000000004</v>
      </c>
      <c r="W18" s="348">
        <v>7.6616</v>
      </c>
      <c r="X18" s="348">
        <v>7.4592999999999998</v>
      </c>
      <c r="Y18" s="375">
        <v>9.4189000000000007</v>
      </c>
      <c r="Z18" s="348">
        <v>7.3059000000000003</v>
      </c>
      <c r="AA18" s="348">
        <v>14.7601</v>
      </c>
      <c r="AB18" s="348">
        <v>4.9846000000000004</v>
      </c>
      <c r="AC18" s="348">
        <v>5.4404000000000003</v>
      </c>
      <c r="AD18" s="348">
        <v>4.2587000000000002</v>
      </c>
      <c r="AE18" s="348">
        <v>14.7601</v>
      </c>
      <c r="AF18" s="348">
        <v>7.9945000000000004</v>
      </c>
      <c r="AG18" s="569"/>
      <c r="AH18" s="346">
        <v>8</v>
      </c>
      <c r="AI18" s="346">
        <v>8</v>
      </c>
      <c r="AJ18" s="346">
        <v>5</v>
      </c>
      <c r="AK18" s="346">
        <v>9</v>
      </c>
      <c r="AL18" s="346">
        <v>8</v>
      </c>
      <c r="AM18" s="346">
        <v>4</v>
      </c>
      <c r="AN18" s="346">
        <v>2</v>
      </c>
      <c r="AO18" s="573">
        <v>6</v>
      </c>
      <c r="AP18" s="346">
        <v>3</v>
      </c>
      <c r="AQ18" s="346">
        <v>4</v>
      </c>
      <c r="AR18" s="346">
        <v>5</v>
      </c>
      <c r="AS18" s="346">
        <v>1</v>
      </c>
      <c r="AT18" s="346">
        <v>6</v>
      </c>
      <c r="AU18" s="346">
        <v>8</v>
      </c>
      <c r="AV18" s="346">
        <v>3</v>
      </c>
      <c r="AW18" s="346">
        <v>3</v>
      </c>
      <c r="AX18" s="346">
        <v>5</v>
      </c>
      <c r="AY18" s="346">
        <v>8</v>
      </c>
      <c r="AZ18" s="584"/>
      <c r="BA18" s="467">
        <v>21.12</v>
      </c>
      <c r="BB18" s="348">
        <v>56.63</v>
      </c>
      <c r="BC18" s="348">
        <v>15.5</v>
      </c>
      <c r="BD18" s="348" t="s">
        <v>430</v>
      </c>
      <c r="BE18" s="375" t="s">
        <v>430</v>
      </c>
      <c r="BF18" s="375">
        <v>6.75</v>
      </c>
      <c r="BG18" s="374"/>
      <c r="BH18" s="594">
        <v>6.75</v>
      </c>
      <c r="BI18" s="348">
        <v>17</v>
      </c>
      <c r="BJ18" s="348" t="s">
        <v>430</v>
      </c>
      <c r="BK18" s="348">
        <v>55.14</v>
      </c>
      <c r="BL18" s="348" t="s">
        <v>430</v>
      </c>
      <c r="BM18" s="375">
        <v>17.690000000000001</v>
      </c>
      <c r="BN18" s="375" t="s">
        <v>430</v>
      </c>
      <c r="BO18" s="375">
        <v>3.43</v>
      </c>
      <c r="BP18" s="375" t="s">
        <v>430</v>
      </c>
      <c r="BQ18" s="375" t="s">
        <v>430</v>
      </c>
      <c r="BR18" s="374"/>
      <c r="BS18" s="468">
        <v>10.947470579999999</v>
      </c>
      <c r="BT18" s="348">
        <v>10.67884244</v>
      </c>
      <c r="BU18" s="374"/>
      <c r="BV18" s="430" t="s">
        <v>555</v>
      </c>
    </row>
    <row r="19" spans="1:74" s="428" customFormat="1" x14ac:dyDescent="0.25">
      <c r="A19" s="345" t="s">
        <v>7816</v>
      </c>
      <c r="B19" s="373"/>
      <c r="C19" s="719">
        <v>41275</v>
      </c>
      <c r="D19" s="373"/>
      <c r="E19" s="346">
        <v>127.169</v>
      </c>
      <c r="F19" s="373"/>
      <c r="G19" s="347">
        <v>32.755699999999997</v>
      </c>
      <c r="H19" s="374"/>
      <c r="I19" s="348">
        <v>7.29</v>
      </c>
      <c r="J19" s="348">
        <v>7.57</v>
      </c>
      <c r="K19" s="348">
        <v>4.32</v>
      </c>
      <c r="L19" s="348">
        <v>4.53</v>
      </c>
      <c r="M19" s="348"/>
      <c r="N19" s="350">
        <v>17.668900000000001</v>
      </c>
      <c r="O19" s="348">
        <v>17.668900000000001</v>
      </c>
      <c r="P19" s="348">
        <v>-9.4069000000000003</v>
      </c>
      <c r="Q19" s="348">
        <v>6.4070999999999998</v>
      </c>
      <c r="R19" s="348">
        <v>12.1038</v>
      </c>
      <c r="S19" s="348">
        <v>4.0162000000000004</v>
      </c>
      <c r="T19" s="348">
        <v>1.9467000000000001</v>
      </c>
      <c r="U19" s="354">
        <v>1.9214</v>
      </c>
      <c r="V19" s="348">
        <v>1.7848999999999999</v>
      </c>
      <c r="W19" s="348">
        <v>6.8631000000000002</v>
      </c>
      <c r="X19" s="348">
        <v>6.7519999999999998</v>
      </c>
      <c r="Y19" s="375">
        <v>5.8170999999999999</v>
      </c>
      <c r="Z19" s="348">
        <v>7.181</v>
      </c>
      <c r="AA19" s="348">
        <v>13.278</v>
      </c>
      <c r="AB19" s="348">
        <v>1.9416</v>
      </c>
      <c r="AC19" s="348">
        <v>2.8992</v>
      </c>
      <c r="AD19" s="348">
        <v>2.4839000000000002</v>
      </c>
      <c r="AE19" s="348">
        <v>13.278</v>
      </c>
      <c r="AF19" s="348">
        <v>7.7812999999999999</v>
      </c>
      <c r="AG19" s="569"/>
      <c r="AH19" s="346">
        <v>5</v>
      </c>
      <c r="AI19" s="346">
        <v>5</v>
      </c>
      <c r="AJ19" s="346">
        <v>11</v>
      </c>
      <c r="AK19" s="346">
        <v>8</v>
      </c>
      <c r="AL19" s="346">
        <v>9</v>
      </c>
      <c r="AM19" s="346">
        <v>9</v>
      </c>
      <c r="AN19" s="346">
        <v>11</v>
      </c>
      <c r="AO19" s="573">
        <v>10</v>
      </c>
      <c r="AP19" s="346">
        <v>9</v>
      </c>
      <c r="AQ19" s="346">
        <v>10</v>
      </c>
      <c r="AR19" s="346">
        <v>10</v>
      </c>
      <c r="AS19" s="346">
        <v>12</v>
      </c>
      <c r="AT19" s="346">
        <v>8</v>
      </c>
      <c r="AU19" s="346">
        <v>9</v>
      </c>
      <c r="AV19" s="346">
        <v>11</v>
      </c>
      <c r="AW19" s="346">
        <v>11</v>
      </c>
      <c r="AX19" s="346">
        <v>10</v>
      </c>
      <c r="AY19" s="346">
        <v>9</v>
      </c>
      <c r="AZ19" s="584"/>
      <c r="BA19" s="467">
        <v>40.11</v>
      </c>
      <c r="BB19" s="348">
        <v>55.93</v>
      </c>
      <c r="BC19" s="348" t="s">
        <v>430</v>
      </c>
      <c r="BD19" s="348" t="s">
        <v>430</v>
      </c>
      <c r="BE19" s="375" t="s">
        <v>430</v>
      </c>
      <c r="BF19" s="375">
        <v>3.96</v>
      </c>
      <c r="BG19" s="374"/>
      <c r="BH19" s="594">
        <v>3.96</v>
      </c>
      <c r="BI19" s="348" t="s">
        <v>430</v>
      </c>
      <c r="BJ19" s="348" t="s">
        <v>430</v>
      </c>
      <c r="BK19" s="348">
        <v>55.93</v>
      </c>
      <c r="BL19" s="348" t="s">
        <v>430</v>
      </c>
      <c r="BM19" s="375">
        <v>40.11</v>
      </c>
      <c r="BN19" s="375" t="s">
        <v>430</v>
      </c>
      <c r="BO19" s="375" t="s">
        <v>430</v>
      </c>
      <c r="BP19" s="375" t="s">
        <v>430</v>
      </c>
      <c r="BQ19" s="375" t="s">
        <v>430</v>
      </c>
      <c r="BR19" s="374"/>
      <c r="BS19" s="468" t="s">
        <v>430</v>
      </c>
      <c r="BT19" s="348" t="s">
        <v>430</v>
      </c>
      <c r="BU19" s="374"/>
      <c r="BV19" s="430" t="s">
        <v>555</v>
      </c>
    </row>
    <row r="20" spans="1:74" x14ac:dyDescent="0.25">
      <c r="A20" s="318" t="s">
        <v>93</v>
      </c>
      <c r="B20" s="43"/>
      <c r="C20" s="720"/>
      <c r="D20" s="43"/>
      <c r="E20" s="51"/>
      <c r="F20" s="43"/>
      <c r="G20" s="55"/>
      <c r="H20" s="66"/>
      <c r="I20" s="59"/>
      <c r="J20" s="59"/>
      <c r="K20" s="59"/>
      <c r="L20" s="59"/>
      <c r="M20" s="59"/>
      <c r="N20" s="70">
        <v>13.465</v>
      </c>
      <c r="O20" s="59">
        <v>13.465</v>
      </c>
      <c r="P20" s="59">
        <v>-4.2122000000000002</v>
      </c>
      <c r="Q20" s="59">
        <v>7.1002999999999998</v>
      </c>
      <c r="R20" s="59">
        <v>13.0565</v>
      </c>
      <c r="S20" s="59">
        <v>5.1924999999999999</v>
      </c>
      <c r="T20" s="59">
        <v>3.2627999999999999</v>
      </c>
      <c r="U20" s="88">
        <v>3.0659000000000001</v>
      </c>
      <c r="V20" s="59">
        <v>3.0667</v>
      </c>
      <c r="W20" s="59">
        <v>7.3853</v>
      </c>
      <c r="X20" s="59">
        <v>7.2622999999999998</v>
      </c>
      <c r="Y20" s="276">
        <v>6.7196999999999996</v>
      </c>
      <c r="Z20" s="59">
        <v>7.4402999999999997</v>
      </c>
      <c r="AA20" s="59">
        <v>15.887</v>
      </c>
      <c r="AB20" s="59">
        <v>3.4941</v>
      </c>
      <c r="AC20" s="59">
        <v>4.2919</v>
      </c>
      <c r="AD20" s="59">
        <v>3.6438999999999999</v>
      </c>
      <c r="AE20" s="59">
        <v>15.887</v>
      </c>
      <c r="AF20" s="59">
        <v>8.0124999999999993</v>
      </c>
      <c r="AG20" s="553"/>
      <c r="AH20" s="51">
        <v>12</v>
      </c>
      <c r="AI20" s="51">
        <v>12</v>
      </c>
      <c r="AJ20" s="51">
        <v>12</v>
      </c>
      <c r="AK20" s="51">
        <v>12</v>
      </c>
      <c r="AL20" s="51">
        <v>12</v>
      </c>
      <c r="AM20" s="51">
        <v>12</v>
      </c>
      <c r="AN20" s="51">
        <v>12</v>
      </c>
      <c r="AO20" s="630">
        <v>12</v>
      </c>
      <c r="AP20" s="51">
        <v>12</v>
      </c>
      <c r="AQ20" s="51">
        <v>12</v>
      </c>
      <c r="AR20" s="51">
        <v>12</v>
      </c>
      <c r="AS20" s="51">
        <v>12</v>
      </c>
      <c r="AT20" s="51">
        <v>12</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602"/>
      <c r="BS20" s="267"/>
      <c r="BT20" s="59"/>
      <c r="BU20" s="66"/>
      <c r="BV20" s="34"/>
    </row>
    <row r="21" spans="1:74" x14ac:dyDescent="0.25">
      <c r="A21" s="320" t="s">
        <v>94</v>
      </c>
      <c r="B21" s="44"/>
      <c r="C21" s="721"/>
      <c r="D21" s="44"/>
      <c r="E21" s="52"/>
      <c r="F21" s="44"/>
      <c r="G21" s="56"/>
      <c r="H21" s="67"/>
      <c r="I21" s="60"/>
      <c r="J21" s="60"/>
      <c r="K21" s="60"/>
      <c r="L21" s="60"/>
      <c r="M21" s="60"/>
      <c r="N21" s="71">
        <v>24.769300000000001</v>
      </c>
      <c r="O21" s="60">
        <v>24.769300000000001</v>
      </c>
      <c r="P21" s="60">
        <v>2.9121999999999999</v>
      </c>
      <c r="Q21" s="60">
        <v>10.8462</v>
      </c>
      <c r="R21" s="60">
        <v>17.797000000000001</v>
      </c>
      <c r="S21" s="60">
        <v>7.92</v>
      </c>
      <c r="T21" s="60">
        <v>5.0968999999999998</v>
      </c>
      <c r="U21" s="89">
        <v>4.2159000000000004</v>
      </c>
      <c r="V21" s="60">
        <v>5.0984999999999996</v>
      </c>
      <c r="W21" s="60">
        <v>8.1428999999999991</v>
      </c>
      <c r="X21" s="60">
        <v>7.8689</v>
      </c>
      <c r="Y21" s="277">
        <v>9.4189000000000007</v>
      </c>
      <c r="Z21" s="60">
        <v>8.4994999999999994</v>
      </c>
      <c r="AA21" s="60">
        <v>24.200900000000001</v>
      </c>
      <c r="AB21" s="60">
        <v>6.3048999999999999</v>
      </c>
      <c r="AC21" s="60">
        <v>5.9351000000000003</v>
      </c>
      <c r="AD21" s="60">
        <v>4.5730000000000004</v>
      </c>
      <c r="AE21" s="60">
        <v>24.200900000000001</v>
      </c>
      <c r="AF21" s="60">
        <v>9.4047999999999998</v>
      </c>
      <c r="AG21" s="554"/>
      <c r="AH21" s="52"/>
      <c r="AI21" s="52"/>
      <c r="AJ21" s="52"/>
      <c r="AK21" s="52"/>
      <c r="AL21" s="52"/>
      <c r="AM21" s="52"/>
      <c r="AN21" s="52"/>
      <c r="AO21" s="314"/>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0" t="s">
        <v>95</v>
      </c>
      <c r="B22" s="44"/>
      <c r="C22" s="721"/>
      <c r="D22" s="44"/>
      <c r="E22" s="52"/>
      <c r="F22" s="44"/>
      <c r="G22" s="56"/>
      <c r="H22" s="67"/>
      <c r="I22" s="60"/>
      <c r="J22" s="60"/>
      <c r="K22" s="60"/>
      <c r="L22" s="60"/>
      <c r="M22" s="60"/>
      <c r="N22" s="71">
        <v>3.0057999999999998</v>
      </c>
      <c r="O22" s="60">
        <v>3.0057999999999998</v>
      </c>
      <c r="P22" s="60">
        <v>-16.595500000000001</v>
      </c>
      <c r="Q22" s="60">
        <v>1.2496</v>
      </c>
      <c r="R22" s="60">
        <v>4.1395</v>
      </c>
      <c r="S22" s="60">
        <v>2.1164999999999998</v>
      </c>
      <c r="T22" s="60">
        <v>0.1764</v>
      </c>
      <c r="U22" s="89">
        <v>0.37640000000000001</v>
      </c>
      <c r="V22" s="60">
        <v>-0.26800000000000002</v>
      </c>
      <c r="W22" s="60">
        <v>6.1349999999999998</v>
      </c>
      <c r="X22" s="60">
        <v>6.7019000000000002</v>
      </c>
      <c r="Y22" s="277">
        <v>5.8170999999999999</v>
      </c>
      <c r="Z22" s="60">
        <v>6.6349</v>
      </c>
      <c r="AA22" s="60">
        <v>6.8691000000000004</v>
      </c>
      <c r="AB22" s="60">
        <v>-0.32979999999999998</v>
      </c>
      <c r="AC22" s="60">
        <v>1.3728</v>
      </c>
      <c r="AD22" s="60">
        <v>1.1677</v>
      </c>
      <c r="AE22" s="60">
        <v>6.8691000000000004</v>
      </c>
      <c r="AF22" s="60">
        <v>7.3377999999999997</v>
      </c>
      <c r="AG22" s="554"/>
      <c r="AH22" s="52"/>
      <c r="AI22" s="52"/>
      <c r="AJ22" s="52"/>
      <c r="AK22" s="52"/>
      <c r="AL22" s="52"/>
      <c r="AM22" s="52"/>
      <c r="AN22" s="52"/>
      <c r="AO22" s="314"/>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596"/>
      <c r="BS22" s="268"/>
      <c r="BT22" s="60"/>
      <c r="BU22" s="67"/>
      <c r="BV22" s="26"/>
    </row>
    <row r="23" spans="1:74" x14ac:dyDescent="0.25">
      <c r="A23" s="321" t="s">
        <v>96</v>
      </c>
      <c r="B23" s="45"/>
      <c r="C23" s="722"/>
      <c r="D23" s="45"/>
      <c r="E23" s="53"/>
      <c r="F23" s="45"/>
      <c r="G23" s="57"/>
      <c r="H23" s="68"/>
      <c r="I23" s="61"/>
      <c r="J23" s="61"/>
      <c r="K23" s="61"/>
      <c r="L23" s="61"/>
      <c r="M23" s="61"/>
      <c r="N23" s="72">
        <v>12.091900000000001</v>
      </c>
      <c r="O23" s="61">
        <v>12.091900000000001</v>
      </c>
      <c r="P23" s="61">
        <v>-4.0675499999999998</v>
      </c>
      <c r="Q23" s="61">
        <v>7.1863000000000001</v>
      </c>
      <c r="R23" s="61">
        <v>13.6326</v>
      </c>
      <c r="S23" s="61">
        <v>4.8709499999999997</v>
      </c>
      <c r="T23" s="61">
        <v>3.4385500000000002</v>
      </c>
      <c r="U23" s="90">
        <v>3.5191499999999998</v>
      </c>
      <c r="V23" s="61">
        <v>3.6504500000000002</v>
      </c>
      <c r="W23" s="61">
        <v>7.5866499999999997</v>
      </c>
      <c r="X23" s="61">
        <v>7.3418999999999999</v>
      </c>
      <c r="Y23" s="279">
        <v>6.5976999999999997</v>
      </c>
      <c r="Z23" s="61">
        <v>7.2557</v>
      </c>
      <c r="AA23" s="61">
        <v>15.8886</v>
      </c>
      <c r="AB23" s="61">
        <v>3.3605999999999998</v>
      </c>
      <c r="AC23" s="61">
        <v>4.4123999999999999</v>
      </c>
      <c r="AD23" s="61">
        <v>4.1997</v>
      </c>
      <c r="AE23" s="61">
        <v>15.8886</v>
      </c>
      <c r="AF23" s="61">
        <v>7.8879000000000001</v>
      </c>
      <c r="AG23" s="556"/>
      <c r="AH23" s="53"/>
      <c r="AI23" s="53"/>
      <c r="AJ23" s="53"/>
      <c r="AK23" s="53"/>
      <c r="AL23" s="53"/>
      <c r="AM23" s="53"/>
      <c r="AN23" s="53"/>
      <c r="AO23" s="567"/>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603"/>
      <c r="BS23" s="270"/>
      <c r="BT23" s="61"/>
      <c r="BU23" s="68"/>
      <c r="BV23" s="272"/>
    </row>
    <row r="24" spans="1:74" ht="14.5" x14ac:dyDescent="0.25">
      <c r="A24" s="323" t="s">
        <v>268</v>
      </c>
      <c r="B24" s="46"/>
      <c r="C24" s="723"/>
      <c r="D24" s="46"/>
      <c r="E24" s="54"/>
      <c r="F24" s="46"/>
      <c r="G24" s="58"/>
      <c r="H24" s="69"/>
      <c r="I24" s="62"/>
      <c r="J24" s="62"/>
      <c r="K24" s="62"/>
      <c r="L24" s="62"/>
      <c r="M24" s="62"/>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312"/>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545"/>
      <c r="BS24" s="271"/>
      <c r="BT24" s="62"/>
      <c r="BU24" s="69"/>
      <c r="BV24" s="41"/>
    </row>
    <row r="25" spans="1:74" s="425" customFormat="1" x14ac:dyDescent="0.25">
      <c r="A25" s="337" t="s">
        <v>7817</v>
      </c>
      <c r="B25" s="369"/>
      <c r="C25" s="718">
        <v>40198</v>
      </c>
      <c r="D25" s="369"/>
      <c r="E25" s="338">
        <v>13971.2</v>
      </c>
      <c r="F25" s="369"/>
      <c r="G25" s="339">
        <v>38.1965</v>
      </c>
      <c r="H25" s="370"/>
      <c r="I25" s="340">
        <v>12.59</v>
      </c>
      <c r="J25" s="340">
        <v>8.11</v>
      </c>
      <c r="K25" s="340">
        <v>5.28</v>
      </c>
      <c r="L25" s="340">
        <v>5.51</v>
      </c>
      <c r="M25" s="340"/>
      <c r="N25" s="342">
        <v>10.807700000000001</v>
      </c>
      <c r="O25" s="340">
        <v>10.807700000000001</v>
      </c>
      <c r="P25" s="340">
        <v>-5.6726999999999999</v>
      </c>
      <c r="Q25" s="340">
        <v>7.4748999999999999</v>
      </c>
      <c r="R25" s="340">
        <v>13.566599999999999</v>
      </c>
      <c r="S25" s="340">
        <v>3.7440000000000002</v>
      </c>
      <c r="T25" s="340">
        <v>3.0266999999999999</v>
      </c>
      <c r="U25" s="344">
        <v>3.2122999999999999</v>
      </c>
      <c r="V25" s="340">
        <v>3.9399000000000002</v>
      </c>
      <c r="W25" s="340">
        <v>7.1096000000000004</v>
      </c>
      <c r="X25" s="340">
        <v>7.0069999999999997</v>
      </c>
      <c r="Y25" s="371">
        <v>6.2877999999999998</v>
      </c>
      <c r="Z25" s="340">
        <v>7.7256999999999998</v>
      </c>
      <c r="AA25" s="340">
        <v>16.0474</v>
      </c>
      <c r="AB25" s="340">
        <v>2.7121</v>
      </c>
      <c r="AC25" s="340">
        <v>3.8410000000000002</v>
      </c>
      <c r="AD25" s="340">
        <v>3.7648999999999999</v>
      </c>
      <c r="AE25" s="340">
        <v>16.0474</v>
      </c>
      <c r="AF25" s="340">
        <v>8.5821000000000005</v>
      </c>
      <c r="AG25" s="568"/>
      <c r="AH25" s="338">
        <v>7</v>
      </c>
      <c r="AI25" s="338">
        <v>7</v>
      </c>
      <c r="AJ25" s="338">
        <v>7</v>
      </c>
      <c r="AK25" s="338">
        <v>5</v>
      </c>
      <c r="AL25" s="338">
        <v>6</v>
      </c>
      <c r="AM25" s="338">
        <v>8</v>
      </c>
      <c r="AN25" s="338">
        <v>6</v>
      </c>
      <c r="AO25" s="631">
        <v>4</v>
      </c>
      <c r="AP25" s="338">
        <v>2</v>
      </c>
      <c r="AQ25" s="338">
        <v>5</v>
      </c>
      <c r="AR25" s="338">
        <v>2</v>
      </c>
      <c r="AS25" s="338">
        <v>4</v>
      </c>
      <c r="AT25" s="338">
        <v>1</v>
      </c>
      <c r="AU25" s="338">
        <v>6</v>
      </c>
      <c r="AV25" s="338">
        <v>7</v>
      </c>
      <c r="AW25" s="338">
        <v>7</v>
      </c>
      <c r="AX25" s="338">
        <v>3</v>
      </c>
      <c r="AY25" s="338">
        <v>6</v>
      </c>
      <c r="AZ25" s="583"/>
      <c r="BA25" s="464">
        <v>48.02</v>
      </c>
      <c r="BB25" s="340">
        <v>15.72</v>
      </c>
      <c r="BC25" s="340">
        <v>10.039999999999999</v>
      </c>
      <c r="BD25" s="340">
        <v>22.17</v>
      </c>
      <c r="BE25" s="371">
        <v>-5.36</v>
      </c>
      <c r="BF25" s="371">
        <v>4.0599999999999996</v>
      </c>
      <c r="BG25" s="370"/>
      <c r="BH25" s="593">
        <v>4.0599999999999996</v>
      </c>
      <c r="BI25" s="340">
        <v>7.35</v>
      </c>
      <c r="BJ25" s="340" t="s">
        <v>430</v>
      </c>
      <c r="BK25" s="340">
        <v>40.56</v>
      </c>
      <c r="BL25" s="340" t="s">
        <v>430</v>
      </c>
      <c r="BM25" s="371">
        <v>48.02</v>
      </c>
      <c r="BN25" s="371" t="s">
        <v>430</v>
      </c>
      <c r="BO25" s="371" t="s">
        <v>430</v>
      </c>
      <c r="BP25" s="371" t="s">
        <v>430</v>
      </c>
      <c r="BQ25" s="371">
        <v>-5.36</v>
      </c>
      <c r="BR25" s="370"/>
      <c r="BS25" s="465">
        <v>7.5905371523904197</v>
      </c>
      <c r="BT25" s="340">
        <v>9.0853909914387891</v>
      </c>
      <c r="BU25" s="370"/>
      <c r="BV25" s="571" t="s">
        <v>3309</v>
      </c>
    </row>
    <row r="26" spans="1:74" s="428" customFormat="1" x14ac:dyDescent="0.25">
      <c r="A26" s="345" t="s">
        <v>7818</v>
      </c>
      <c r="B26" s="373"/>
      <c r="C26" s="719">
        <v>38306</v>
      </c>
      <c r="D26" s="373"/>
      <c r="E26" s="346">
        <v>3960.05</v>
      </c>
      <c r="F26" s="373"/>
      <c r="G26" s="347">
        <v>38.426699999999997</v>
      </c>
      <c r="H26" s="374"/>
      <c r="I26" s="348">
        <v>4.2699999999999996</v>
      </c>
      <c r="J26" s="348">
        <v>7.3</v>
      </c>
      <c r="K26" s="348">
        <v>3.55</v>
      </c>
      <c r="L26" s="348">
        <v>3.68</v>
      </c>
      <c r="M26" s="348"/>
      <c r="N26" s="350">
        <v>18.423500000000001</v>
      </c>
      <c r="O26" s="348">
        <v>18.423500000000001</v>
      </c>
      <c r="P26" s="348">
        <v>1.2215</v>
      </c>
      <c r="Q26" s="348">
        <v>6.7888000000000002</v>
      </c>
      <c r="R26" s="348">
        <v>3.7501000000000002</v>
      </c>
      <c r="S26" s="348">
        <v>4.1561000000000003</v>
      </c>
      <c r="T26" s="348">
        <v>2.4645999999999999</v>
      </c>
      <c r="U26" s="354">
        <v>2.3841999999999999</v>
      </c>
      <c r="V26" s="348">
        <v>3.5463</v>
      </c>
      <c r="W26" s="348">
        <v>7.2119999999999997</v>
      </c>
      <c r="X26" s="348">
        <v>6.8631000000000002</v>
      </c>
      <c r="Y26" s="375">
        <v>5.7405999999999997</v>
      </c>
      <c r="Z26" s="348">
        <v>6.5948000000000002</v>
      </c>
      <c r="AA26" s="348">
        <v>6.4809000000000001</v>
      </c>
      <c r="AB26" s="348">
        <v>2.7296</v>
      </c>
      <c r="AC26" s="348">
        <v>3.7728999999999999</v>
      </c>
      <c r="AD26" s="348">
        <v>2.7660999999999998</v>
      </c>
      <c r="AE26" s="348">
        <v>6.4809000000000001</v>
      </c>
      <c r="AF26" s="348">
        <v>6.4737999999999998</v>
      </c>
      <c r="AG26" s="569"/>
      <c r="AH26" s="346">
        <v>4</v>
      </c>
      <c r="AI26" s="346">
        <v>4</v>
      </c>
      <c r="AJ26" s="346">
        <v>2</v>
      </c>
      <c r="AK26" s="346">
        <v>6</v>
      </c>
      <c r="AL26" s="346">
        <v>12</v>
      </c>
      <c r="AM26" s="346">
        <v>7</v>
      </c>
      <c r="AN26" s="346">
        <v>8</v>
      </c>
      <c r="AO26" s="573">
        <v>9</v>
      </c>
      <c r="AP26" s="346">
        <v>4</v>
      </c>
      <c r="AQ26" s="346">
        <v>4</v>
      </c>
      <c r="AR26" s="346">
        <v>5</v>
      </c>
      <c r="AS26" s="346">
        <v>8</v>
      </c>
      <c r="AT26" s="346">
        <v>7</v>
      </c>
      <c r="AU26" s="346">
        <v>12</v>
      </c>
      <c r="AV26" s="346">
        <v>6</v>
      </c>
      <c r="AW26" s="346">
        <v>8</v>
      </c>
      <c r="AX26" s="346">
        <v>9</v>
      </c>
      <c r="AY26" s="346">
        <v>12</v>
      </c>
      <c r="AZ26" s="584"/>
      <c r="BA26" s="467">
        <v>97.3</v>
      </c>
      <c r="BB26" s="348" t="s">
        <v>430</v>
      </c>
      <c r="BC26" s="348" t="s">
        <v>430</v>
      </c>
      <c r="BD26" s="348" t="s">
        <v>430</v>
      </c>
      <c r="BE26" s="375" t="s">
        <v>430</v>
      </c>
      <c r="BF26" s="375">
        <v>2.7</v>
      </c>
      <c r="BG26" s="374"/>
      <c r="BH26" s="594">
        <v>2.66</v>
      </c>
      <c r="BI26" s="348" t="s">
        <v>430</v>
      </c>
      <c r="BJ26" s="348" t="s">
        <v>430</v>
      </c>
      <c r="BK26" s="348" t="s">
        <v>430</v>
      </c>
      <c r="BL26" s="348" t="s">
        <v>430</v>
      </c>
      <c r="BM26" s="375">
        <v>97.3</v>
      </c>
      <c r="BN26" s="375" t="s">
        <v>430</v>
      </c>
      <c r="BO26" s="375" t="s">
        <v>430</v>
      </c>
      <c r="BP26" s="375" t="s">
        <v>430</v>
      </c>
      <c r="BQ26" s="375" t="s">
        <v>430</v>
      </c>
      <c r="BR26" s="374"/>
      <c r="BS26" s="468" t="s">
        <v>430</v>
      </c>
      <c r="BT26" s="348" t="s">
        <v>430</v>
      </c>
      <c r="BU26" s="374"/>
      <c r="BV26" s="430" t="s">
        <v>555</v>
      </c>
    </row>
    <row r="27" spans="1:74" s="428" customFormat="1" x14ac:dyDescent="0.25">
      <c r="A27" s="345" t="s">
        <v>7819</v>
      </c>
      <c r="B27" s="373"/>
      <c r="C27" s="719">
        <v>38026</v>
      </c>
      <c r="D27" s="373"/>
      <c r="E27" s="346">
        <v>3849.91</v>
      </c>
      <c r="F27" s="373"/>
      <c r="G27" s="347">
        <v>36.777999999999999</v>
      </c>
      <c r="H27" s="374"/>
      <c r="I27" s="348">
        <v>5.13</v>
      </c>
      <c r="J27" s="348">
        <v>7.61</v>
      </c>
      <c r="K27" s="348">
        <v>3.49</v>
      </c>
      <c r="L27" s="348">
        <v>3.65</v>
      </c>
      <c r="M27" s="348"/>
      <c r="N27" s="350">
        <v>2.2829999999999999</v>
      </c>
      <c r="O27" s="348">
        <v>2.2829999999999999</v>
      </c>
      <c r="P27" s="348">
        <v>2.1842999999999999</v>
      </c>
      <c r="Q27" s="348">
        <v>8.7271999999999998</v>
      </c>
      <c r="R27" s="348">
        <v>10.5006</v>
      </c>
      <c r="S27" s="348">
        <v>6.7648000000000001</v>
      </c>
      <c r="T27" s="348">
        <v>3.8525999999999998</v>
      </c>
      <c r="U27" s="354">
        <v>3.3460999999999999</v>
      </c>
      <c r="V27" s="348">
        <v>2.6459000000000001</v>
      </c>
      <c r="W27" s="348">
        <v>6.7770999999999999</v>
      </c>
      <c r="X27" s="348">
        <v>6.5513000000000003</v>
      </c>
      <c r="Y27" s="375">
        <v>5.7983000000000002</v>
      </c>
      <c r="Z27" s="348">
        <v>7.2413999999999996</v>
      </c>
      <c r="AA27" s="348">
        <v>11.2075</v>
      </c>
      <c r="AB27" s="348">
        <v>5.2202999999999999</v>
      </c>
      <c r="AC27" s="348">
        <v>4.3498999999999999</v>
      </c>
      <c r="AD27" s="348">
        <v>3.6071</v>
      </c>
      <c r="AE27" s="348">
        <v>11.2075</v>
      </c>
      <c r="AF27" s="348">
        <v>6.0347</v>
      </c>
      <c r="AG27" s="569"/>
      <c r="AH27" s="346">
        <v>12</v>
      </c>
      <c r="AI27" s="346">
        <v>12</v>
      </c>
      <c r="AJ27" s="346">
        <v>1</v>
      </c>
      <c r="AK27" s="346">
        <v>4</v>
      </c>
      <c r="AL27" s="346">
        <v>11</v>
      </c>
      <c r="AM27" s="346">
        <v>2</v>
      </c>
      <c r="AN27" s="346">
        <v>3</v>
      </c>
      <c r="AO27" s="573">
        <v>3</v>
      </c>
      <c r="AP27" s="346">
        <v>7</v>
      </c>
      <c r="AQ27" s="346">
        <v>6</v>
      </c>
      <c r="AR27" s="346">
        <v>8</v>
      </c>
      <c r="AS27" s="346">
        <v>7</v>
      </c>
      <c r="AT27" s="346">
        <v>3</v>
      </c>
      <c r="AU27" s="346">
        <v>11</v>
      </c>
      <c r="AV27" s="346">
        <v>2</v>
      </c>
      <c r="AW27" s="346">
        <v>4</v>
      </c>
      <c r="AX27" s="346">
        <v>4</v>
      </c>
      <c r="AY27" s="346">
        <v>11</v>
      </c>
      <c r="AZ27" s="584"/>
      <c r="BA27" s="467">
        <v>30.78</v>
      </c>
      <c r="BB27" s="348">
        <v>67.72</v>
      </c>
      <c r="BC27" s="348" t="s">
        <v>430</v>
      </c>
      <c r="BD27" s="348" t="s">
        <v>430</v>
      </c>
      <c r="BE27" s="375" t="s">
        <v>430</v>
      </c>
      <c r="BF27" s="375">
        <v>1.51</v>
      </c>
      <c r="BG27" s="374"/>
      <c r="BH27" s="594">
        <v>1.51</v>
      </c>
      <c r="BI27" s="348">
        <v>38.090000000000003</v>
      </c>
      <c r="BJ27" s="348" t="s">
        <v>430</v>
      </c>
      <c r="BK27" s="348">
        <v>29.63</v>
      </c>
      <c r="BL27" s="348" t="s">
        <v>430</v>
      </c>
      <c r="BM27" s="375">
        <v>30.78</v>
      </c>
      <c r="BN27" s="375" t="s">
        <v>430</v>
      </c>
      <c r="BO27" s="375" t="s">
        <v>430</v>
      </c>
      <c r="BP27" s="375" t="s">
        <v>430</v>
      </c>
      <c r="BQ27" s="375" t="s">
        <v>430</v>
      </c>
      <c r="BR27" s="374"/>
      <c r="BS27" s="468">
        <v>5.06023289</v>
      </c>
      <c r="BT27" s="348" t="s">
        <v>430</v>
      </c>
      <c r="BU27" s="374"/>
      <c r="BV27" s="430" t="s">
        <v>3309</v>
      </c>
    </row>
    <row r="28" spans="1:74" s="428" customFormat="1" ht="11" x14ac:dyDescent="0.3">
      <c r="A28" s="841" t="s">
        <v>7820</v>
      </c>
      <c r="B28" s="842"/>
      <c r="C28" s="843">
        <v>39594</v>
      </c>
      <c r="D28" s="842"/>
      <c r="E28" s="844">
        <v>2438.79</v>
      </c>
      <c r="F28" s="842"/>
      <c r="G28" s="845">
        <v>38.422499999999999</v>
      </c>
      <c r="H28" s="847"/>
      <c r="I28" s="846">
        <v>10.35</v>
      </c>
      <c r="J28" s="846">
        <v>7.9</v>
      </c>
      <c r="K28" s="846">
        <v>4.6100000000000003</v>
      </c>
      <c r="L28" s="846">
        <v>4.83</v>
      </c>
      <c r="M28" s="846"/>
      <c r="N28" s="848">
        <v>12.0131</v>
      </c>
      <c r="O28" s="846">
        <v>12.0131</v>
      </c>
      <c r="P28" s="846">
        <v>-2.0348000000000002</v>
      </c>
      <c r="Q28" s="846">
        <v>5.5759999999999996</v>
      </c>
      <c r="R28" s="846">
        <v>14.7601</v>
      </c>
      <c r="S28" s="846">
        <v>4.4217000000000004</v>
      </c>
      <c r="T28" s="846">
        <v>2.0937999999999999</v>
      </c>
      <c r="U28" s="856">
        <v>2.4432999999999998</v>
      </c>
      <c r="V28" s="846">
        <v>2.3372000000000002</v>
      </c>
      <c r="W28" s="846">
        <v>6.7283999999999997</v>
      </c>
      <c r="X28" s="846">
        <v>6.6555999999999997</v>
      </c>
      <c r="Y28" s="852">
        <v>5.6894</v>
      </c>
      <c r="Z28" s="846">
        <v>7.2691999999999997</v>
      </c>
      <c r="AA28" s="846">
        <v>17.394200000000001</v>
      </c>
      <c r="AB28" s="846">
        <v>2.5895000000000001</v>
      </c>
      <c r="AC28" s="846">
        <v>3.4220000000000002</v>
      </c>
      <c r="AD28" s="846">
        <v>3.1522999999999999</v>
      </c>
      <c r="AE28" s="846">
        <v>17.394200000000001</v>
      </c>
      <c r="AF28" s="846">
        <v>7.7956000000000003</v>
      </c>
      <c r="AG28" s="936"/>
      <c r="AH28" s="844">
        <v>6</v>
      </c>
      <c r="AI28" s="844">
        <v>6</v>
      </c>
      <c r="AJ28" s="844">
        <v>4</v>
      </c>
      <c r="AK28" s="844">
        <v>10</v>
      </c>
      <c r="AL28" s="844">
        <v>3</v>
      </c>
      <c r="AM28" s="844">
        <v>6</v>
      </c>
      <c r="AN28" s="844">
        <v>9</v>
      </c>
      <c r="AO28" s="945">
        <v>8</v>
      </c>
      <c r="AP28" s="844">
        <v>8</v>
      </c>
      <c r="AQ28" s="844">
        <v>8</v>
      </c>
      <c r="AR28" s="844">
        <v>6</v>
      </c>
      <c r="AS28" s="844">
        <v>9</v>
      </c>
      <c r="AT28" s="844">
        <v>2</v>
      </c>
      <c r="AU28" s="844">
        <v>5</v>
      </c>
      <c r="AV28" s="844">
        <v>8</v>
      </c>
      <c r="AW28" s="844">
        <v>9</v>
      </c>
      <c r="AX28" s="844">
        <v>8</v>
      </c>
      <c r="AY28" s="844">
        <v>5</v>
      </c>
      <c r="AZ28" s="938"/>
      <c r="BA28" s="853">
        <v>37.380000000000003</v>
      </c>
      <c r="BB28" s="846">
        <v>22.64</v>
      </c>
      <c r="BC28" s="846">
        <v>16.79</v>
      </c>
      <c r="BD28" s="846">
        <v>9.89</v>
      </c>
      <c r="BE28" s="852" t="s">
        <v>430</v>
      </c>
      <c r="BF28" s="852">
        <v>13.3</v>
      </c>
      <c r="BG28" s="847"/>
      <c r="BH28" s="939">
        <v>3.27</v>
      </c>
      <c r="BI28" s="846">
        <v>3.83</v>
      </c>
      <c r="BJ28" s="846" t="s">
        <v>430</v>
      </c>
      <c r="BK28" s="846">
        <v>45.49</v>
      </c>
      <c r="BL28" s="846" t="s">
        <v>430</v>
      </c>
      <c r="BM28" s="852">
        <v>37.380000000000003</v>
      </c>
      <c r="BN28" s="852" t="s">
        <v>430</v>
      </c>
      <c r="BO28" s="852" t="s">
        <v>430</v>
      </c>
      <c r="BP28" s="852" t="s">
        <v>430</v>
      </c>
      <c r="BQ28" s="852">
        <v>10.029999999999999</v>
      </c>
      <c r="BR28" s="847"/>
      <c r="BS28" s="854" t="s">
        <v>430</v>
      </c>
      <c r="BT28" s="846">
        <v>12.30016881877</v>
      </c>
      <c r="BU28" s="847"/>
      <c r="BV28" s="906" t="s">
        <v>555</v>
      </c>
    </row>
    <row r="29" spans="1:74" s="428" customFormat="1" x14ac:dyDescent="0.25">
      <c r="A29" s="345" t="s">
        <v>7821</v>
      </c>
      <c r="B29" s="373"/>
      <c r="C29" s="719">
        <v>39785</v>
      </c>
      <c r="D29" s="373"/>
      <c r="E29" s="346">
        <v>2070.59</v>
      </c>
      <c r="F29" s="373"/>
      <c r="G29" s="347">
        <v>34.639800000000001</v>
      </c>
      <c r="H29" s="374"/>
      <c r="I29" s="348">
        <v>13.8</v>
      </c>
      <c r="J29" s="348">
        <v>7.62</v>
      </c>
      <c r="K29" s="348">
        <v>5.9</v>
      </c>
      <c r="L29" s="348">
        <v>6.17</v>
      </c>
      <c r="M29" s="348"/>
      <c r="N29" s="350">
        <v>21.110600000000002</v>
      </c>
      <c r="O29" s="348">
        <v>21.110600000000002</v>
      </c>
      <c r="P29" s="348">
        <v>-17.462900000000001</v>
      </c>
      <c r="Q29" s="348">
        <v>2.5238</v>
      </c>
      <c r="R29" s="348">
        <v>13.7828</v>
      </c>
      <c r="S29" s="348">
        <v>7.0430000000000001</v>
      </c>
      <c r="T29" s="348">
        <v>4.2159000000000004</v>
      </c>
      <c r="U29" s="354">
        <v>2.4466000000000001</v>
      </c>
      <c r="V29" s="348">
        <v>0.57550000000000001</v>
      </c>
      <c r="W29" s="348">
        <v>6.1662999999999997</v>
      </c>
      <c r="X29" s="348">
        <v>6.0259999999999998</v>
      </c>
      <c r="Y29" s="375">
        <v>4.9737</v>
      </c>
      <c r="Z29" s="348">
        <v>6.7914000000000003</v>
      </c>
      <c r="AA29" s="348">
        <v>19.208400000000001</v>
      </c>
      <c r="AB29" s="348">
        <v>5.4269999999999996</v>
      </c>
      <c r="AC29" s="348">
        <v>5.0467000000000004</v>
      </c>
      <c r="AD29" s="348">
        <v>3.3643000000000001</v>
      </c>
      <c r="AE29" s="348">
        <v>19.208400000000001</v>
      </c>
      <c r="AF29" s="348">
        <v>7.3978000000000002</v>
      </c>
      <c r="AG29" s="569"/>
      <c r="AH29" s="346">
        <v>2</v>
      </c>
      <c r="AI29" s="346">
        <v>2</v>
      </c>
      <c r="AJ29" s="346">
        <v>12</v>
      </c>
      <c r="AK29" s="346">
        <v>11</v>
      </c>
      <c r="AL29" s="346">
        <v>5</v>
      </c>
      <c r="AM29" s="346">
        <v>1</v>
      </c>
      <c r="AN29" s="346">
        <v>1</v>
      </c>
      <c r="AO29" s="573">
        <v>7</v>
      </c>
      <c r="AP29" s="346">
        <v>11</v>
      </c>
      <c r="AQ29" s="346">
        <v>10</v>
      </c>
      <c r="AR29" s="346">
        <v>10</v>
      </c>
      <c r="AS29" s="346">
        <v>12</v>
      </c>
      <c r="AT29" s="346">
        <v>5</v>
      </c>
      <c r="AU29" s="346">
        <v>2</v>
      </c>
      <c r="AV29" s="346">
        <v>1</v>
      </c>
      <c r="AW29" s="346">
        <v>2</v>
      </c>
      <c r="AX29" s="346">
        <v>7</v>
      </c>
      <c r="AY29" s="346">
        <v>2</v>
      </c>
      <c r="AZ29" s="584"/>
      <c r="BA29" s="467">
        <v>46.29</v>
      </c>
      <c r="BB29" s="348">
        <v>49.54</v>
      </c>
      <c r="BC29" s="348" t="s">
        <v>430</v>
      </c>
      <c r="BD29" s="348" t="s">
        <v>430</v>
      </c>
      <c r="BE29" s="375" t="s">
        <v>430</v>
      </c>
      <c r="BF29" s="375">
        <v>4.17</v>
      </c>
      <c r="BG29" s="374"/>
      <c r="BH29" s="594">
        <v>4.1399999999999997</v>
      </c>
      <c r="BI29" s="348" t="s">
        <v>430</v>
      </c>
      <c r="BJ29" s="348" t="s">
        <v>430</v>
      </c>
      <c r="BK29" s="348">
        <v>49.54</v>
      </c>
      <c r="BL29" s="348" t="s">
        <v>430</v>
      </c>
      <c r="BM29" s="375">
        <v>46.29</v>
      </c>
      <c r="BN29" s="375" t="s">
        <v>430</v>
      </c>
      <c r="BO29" s="375" t="s">
        <v>430</v>
      </c>
      <c r="BP29" s="375" t="s">
        <v>430</v>
      </c>
      <c r="BQ29" s="375" t="s">
        <v>430</v>
      </c>
      <c r="BR29" s="374"/>
      <c r="BS29" s="468">
        <v>7.6096983315219404</v>
      </c>
      <c r="BT29" s="348">
        <v>3.5171452707034301</v>
      </c>
      <c r="BU29" s="374"/>
      <c r="BV29" s="430" t="s">
        <v>555</v>
      </c>
    </row>
    <row r="30" spans="1:74" s="428" customFormat="1" x14ac:dyDescent="0.25">
      <c r="A30" s="345" t="s">
        <v>7822</v>
      </c>
      <c r="B30" s="373"/>
      <c r="C30" s="719">
        <v>38257</v>
      </c>
      <c r="D30" s="373"/>
      <c r="E30" s="346">
        <v>1511.84</v>
      </c>
      <c r="F30" s="373"/>
      <c r="G30" s="347">
        <v>47.819899999999997</v>
      </c>
      <c r="H30" s="374"/>
      <c r="I30" s="348">
        <v>8.64</v>
      </c>
      <c r="J30" s="348">
        <v>8.68</v>
      </c>
      <c r="K30" s="348">
        <v>4.76</v>
      </c>
      <c r="L30" s="348">
        <v>5.0199999999999996</v>
      </c>
      <c r="M30" s="348"/>
      <c r="N30" s="350">
        <v>4.0213000000000001</v>
      </c>
      <c r="O30" s="348">
        <v>4.0213000000000001</v>
      </c>
      <c r="P30" s="348">
        <v>-6.6321000000000003</v>
      </c>
      <c r="Q30" s="348">
        <v>6.6904000000000003</v>
      </c>
      <c r="R30" s="348">
        <v>12.4964</v>
      </c>
      <c r="S30" s="348">
        <v>5.0019</v>
      </c>
      <c r="T30" s="348">
        <v>3.1371000000000002</v>
      </c>
      <c r="U30" s="354">
        <v>3.1901999999999999</v>
      </c>
      <c r="V30" s="348">
        <v>3.2656999999999998</v>
      </c>
      <c r="W30" s="348">
        <v>7.4004000000000003</v>
      </c>
      <c r="X30" s="348">
        <v>6.9233000000000002</v>
      </c>
      <c r="Y30" s="375">
        <v>6.6078000000000001</v>
      </c>
      <c r="Z30" s="348">
        <v>6.0324</v>
      </c>
      <c r="AA30" s="348">
        <v>12.1828</v>
      </c>
      <c r="AB30" s="348">
        <v>2.9942000000000002</v>
      </c>
      <c r="AC30" s="348">
        <v>4.0361000000000002</v>
      </c>
      <c r="AD30" s="348">
        <v>3.5419</v>
      </c>
      <c r="AE30" s="348">
        <v>12.1828</v>
      </c>
      <c r="AF30" s="348">
        <v>7.5156000000000001</v>
      </c>
      <c r="AG30" s="569"/>
      <c r="AH30" s="346">
        <v>11</v>
      </c>
      <c r="AI30" s="346">
        <v>11</v>
      </c>
      <c r="AJ30" s="346">
        <v>9</v>
      </c>
      <c r="AK30" s="346">
        <v>7</v>
      </c>
      <c r="AL30" s="346">
        <v>7</v>
      </c>
      <c r="AM30" s="346">
        <v>5</v>
      </c>
      <c r="AN30" s="346">
        <v>5</v>
      </c>
      <c r="AO30" s="573">
        <v>5</v>
      </c>
      <c r="AP30" s="346">
        <v>5</v>
      </c>
      <c r="AQ30" s="346">
        <v>2</v>
      </c>
      <c r="AR30" s="346">
        <v>3</v>
      </c>
      <c r="AS30" s="346">
        <v>3</v>
      </c>
      <c r="AT30" s="346">
        <v>11</v>
      </c>
      <c r="AU30" s="346">
        <v>10</v>
      </c>
      <c r="AV30" s="346">
        <v>5</v>
      </c>
      <c r="AW30" s="346">
        <v>6</v>
      </c>
      <c r="AX30" s="346">
        <v>5</v>
      </c>
      <c r="AY30" s="346">
        <v>10</v>
      </c>
      <c r="AZ30" s="584"/>
      <c r="BA30" s="467">
        <v>39.14</v>
      </c>
      <c r="BB30" s="348">
        <v>25.08</v>
      </c>
      <c r="BC30" s="348">
        <v>10.56</v>
      </c>
      <c r="BD30" s="348">
        <v>25.27</v>
      </c>
      <c r="BE30" s="375">
        <v>12.71</v>
      </c>
      <c r="BF30" s="375">
        <v>-12.41</v>
      </c>
      <c r="BG30" s="374"/>
      <c r="BH30" s="594">
        <v>-12.41</v>
      </c>
      <c r="BI30" s="348" t="s">
        <v>430</v>
      </c>
      <c r="BJ30" s="348" t="s">
        <v>430</v>
      </c>
      <c r="BK30" s="348">
        <v>73.27</v>
      </c>
      <c r="BL30" s="348" t="s">
        <v>430</v>
      </c>
      <c r="BM30" s="375">
        <v>39.14</v>
      </c>
      <c r="BN30" s="375" t="s">
        <v>430</v>
      </c>
      <c r="BO30" s="375" t="s">
        <v>430</v>
      </c>
      <c r="BP30" s="375" t="s">
        <v>430</v>
      </c>
      <c r="BQ30" s="375">
        <v>0.35</v>
      </c>
      <c r="BR30" s="374"/>
      <c r="BS30" s="468" t="s">
        <v>430</v>
      </c>
      <c r="BT30" s="348">
        <v>13.0963139434086</v>
      </c>
      <c r="BU30" s="374"/>
      <c r="BV30" s="430" t="s">
        <v>7810</v>
      </c>
    </row>
    <row r="31" spans="1:74" s="428" customFormat="1" x14ac:dyDescent="0.25">
      <c r="A31" s="345" t="s">
        <v>7823</v>
      </c>
      <c r="B31" s="373"/>
      <c r="C31" s="719">
        <v>40660</v>
      </c>
      <c r="D31" s="373"/>
      <c r="E31" s="346">
        <v>1068.21</v>
      </c>
      <c r="F31" s="373"/>
      <c r="G31" s="347">
        <v>30.7089</v>
      </c>
      <c r="H31" s="374"/>
      <c r="I31" s="348">
        <v>9.56</v>
      </c>
      <c r="J31" s="348">
        <v>7.46</v>
      </c>
      <c r="K31" s="348">
        <v>4.87</v>
      </c>
      <c r="L31" s="348">
        <v>5.09</v>
      </c>
      <c r="M31" s="348"/>
      <c r="N31" s="350">
        <v>20.438199999999998</v>
      </c>
      <c r="O31" s="348">
        <v>20.438199999999998</v>
      </c>
      <c r="P31" s="348">
        <v>-3.4445999999999999</v>
      </c>
      <c r="Q31" s="348">
        <v>8.8595000000000006</v>
      </c>
      <c r="R31" s="348">
        <v>14.261100000000001</v>
      </c>
      <c r="S31" s="348">
        <v>6.6224999999999996</v>
      </c>
      <c r="T31" s="348">
        <v>4.0698999999999996</v>
      </c>
      <c r="U31" s="354">
        <v>3.9015</v>
      </c>
      <c r="V31" s="348">
        <v>3.6715</v>
      </c>
      <c r="W31" s="348">
        <v>7.2202999999999999</v>
      </c>
      <c r="X31" s="348">
        <v>6.8788</v>
      </c>
      <c r="Y31" s="375">
        <v>5.8235999999999999</v>
      </c>
      <c r="Z31" s="348">
        <v>7.1558999999999999</v>
      </c>
      <c r="AA31" s="348">
        <v>17.524699999999999</v>
      </c>
      <c r="AB31" s="348">
        <v>4.3216999999999999</v>
      </c>
      <c r="AC31" s="348">
        <v>5.3912000000000004</v>
      </c>
      <c r="AD31" s="348">
        <v>4.1483999999999996</v>
      </c>
      <c r="AE31" s="348">
        <v>17.524699999999999</v>
      </c>
      <c r="AF31" s="348">
        <v>7.7606999999999999</v>
      </c>
      <c r="AG31" s="569"/>
      <c r="AH31" s="346">
        <v>3</v>
      </c>
      <c r="AI31" s="346">
        <v>3</v>
      </c>
      <c r="AJ31" s="346">
        <v>6</v>
      </c>
      <c r="AK31" s="346">
        <v>3</v>
      </c>
      <c r="AL31" s="346">
        <v>4</v>
      </c>
      <c r="AM31" s="346">
        <v>3</v>
      </c>
      <c r="AN31" s="346">
        <v>2</v>
      </c>
      <c r="AO31" s="573">
        <v>1</v>
      </c>
      <c r="AP31" s="346">
        <v>3</v>
      </c>
      <c r="AQ31" s="346">
        <v>3</v>
      </c>
      <c r="AR31" s="346">
        <v>4</v>
      </c>
      <c r="AS31" s="346">
        <v>6</v>
      </c>
      <c r="AT31" s="346">
        <v>4</v>
      </c>
      <c r="AU31" s="346">
        <v>4</v>
      </c>
      <c r="AV31" s="346">
        <v>3</v>
      </c>
      <c r="AW31" s="346">
        <v>1</v>
      </c>
      <c r="AX31" s="346">
        <v>2</v>
      </c>
      <c r="AY31" s="346">
        <v>4</v>
      </c>
      <c r="AZ31" s="584"/>
      <c r="BA31" s="467">
        <v>45.38</v>
      </c>
      <c r="BB31" s="348">
        <v>47.03</v>
      </c>
      <c r="BC31" s="348" t="s">
        <v>430</v>
      </c>
      <c r="BD31" s="348" t="s">
        <v>430</v>
      </c>
      <c r="BE31" s="375" t="s">
        <v>430</v>
      </c>
      <c r="BF31" s="375">
        <v>7.59</v>
      </c>
      <c r="BG31" s="374"/>
      <c r="BH31" s="594">
        <v>6.25</v>
      </c>
      <c r="BI31" s="348">
        <v>17.579999999999998</v>
      </c>
      <c r="BJ31" s="348" t="s">
        <v>430</v>
      </c>
      <c r="BK31" s="348">
        <v>29.45</v>
      </c>
      <c r="BL31" s="348" t="s">
        <v>430</v>
      </c>
      <c r="BM31" s="375">
        <v>45.38</v>
      </c>
      <c r="BN31" s="375" t="s">
        <v>430</v>
      </c>
      <c r="BO31" s="375" t="s">
        <v>430</v>
      </c>
      <c r="BP31" s="375" t="s">
        <v>430</v>
      </c>
      <c r="BQ31" s="375">
        <v>1.34</v>
      </c>
      <c r="BR31" s="374"/>
      <c r="BS31" s="468" t="s">
        <v>430</v>
      </c>
      <c r="BT31" s="348">
        <v>0.25987114976611603</v>
      </c>
      <c r="BU31" s="374"/>
      <c r="BV31" s="430" t="s">
        <v>555</v>
      </c>
    </row>
    <row r="32" spans="1:74" s="428" customFormat="1" x14ac:dyDescent="0.25">
      <c r="A32" s="345" t="s">
        <v>7824</v>
      </c>
      <c r="B32" s="373"/>
      <c r="C32" s="719">
        <v>39764</v>
      </c>
      <c r="D32" s="373"/>
      <c r="E32" s="346">
        <v>769.803</v>
      </c>
      <c r="F32" s="373"/>
      <c r="G32" s="347">
        <v>3374.9250999999999</v>
      </c>
      <c r="H32" s="374"/>
      <c r="I32" s="348">
        <v>18.53</v>
      </c>
      <c r="J32" s="348">
        <v>7.68</v>
      </c>
      <c r="K32" s="348">
        <v>7.46</v>
      </c>
      <c r="L32" s="348">
        <v>7.81</v>
      </c>
      <c r="M32" s="348"/>
      <c r="N32" s="350">
        <v>24.097799999999999</v>
      </c>
      <c r="O32" s="348">
        <v>24.097799999999999</v>
      </c>
      <c r="P32" s="348">
        <v>-6.7667999999999999</v>
      </c>
      <c r="Q32" s="348">
        <v>10.173500000000001</v>
      </c>
      <c r="R32" s="348">
        <v>17.116599999999998</v>
      </c>
      <c r="S32" s="348">
        <v>1.4430000000000001</v>
      </c>
      <c r="T32" s="348">
        <v>-0.49840000000000001</v>
      </c>
      <c r="U32" s="354">
        <v>-0.30070000000000002</v>
      </c>
      <c r="V32" s="348">
        <v>-0.93889999999999996</v>
      </c>
      <c r="W32" s="348">
        <v>5.4280999999999997</v>
      </c>
      <c r="X32" s="348">
        <v>6.0099</v>
      </c>
      <c r="Y32" s="375">
        <v>5.1711999999999998</v>
      </c>
      <c r="Z32" s="348">
        <v>6.5484999999999998</v>
      </c>
      <c r="AA32" s="348">
        <v>23.516999999999999</v>
      </c>
      <c r="AB32" s="348">
        <v>-1.0011000000000001</v>
      </c>
      <c r="AC32" s="348">
        <v>0.69279999999999997</v>
      </c>
      <c r="AD32" s="348">
        <v>0.48599999999999999</v>
      </c>
      <c r="AE32" s="348">
        <v>23.516999999999999</v>
      </c>
      <c r="AF32" s="348">
        <v>7.2126000000000001</v>
      </c>
      <c r="AG32" s="569"/>
      <c r="AH32" s="346">
        <v>1</v>
      </c>
      <c r="AI32" s="346">
        <v>1</v>
      </c>
      <c r="AJ32" s="346">
        <v>10</v>
      </c>
      <c r="AK32" s="346">
        <v>1</v>
      </c>
      <c r="AL32" s="346">
        <v>1</v>
      </c>
      <c r="AM32" s="346">
        <v>12</v>
      </c>
      <c r="AN32" s="346">
        <v>12</v>
      </c>
      <c r="AO32" s="573">
        <v>12</v>
      </c>
      <c r="AP32" s="346">
        <v>12</v>
      </c>
      <c r="AQ32" s="346">
        <v>12</v>
      </c>
      <c r="AR32" s="346">
        <v>11</v>
      </c>
      <c r="AS32" s="346">
        <v>11</v>
      </c>
      <c r="AT32" s="346">
        <v>8</v>
      </c>
      <c r="AU32" s="346">
        <v>1</v>
      </c>
      <c r="AV32" s="346">
        <v>12</v>
      </c>
      <c r="AW32" s="346">
        <v>12</v>
      </c>
      <c r="AX32" s="346">
        <v>12</v>
      </c>
      <c r="AY32" s="346">
        <v>1</v>
      </c>
      <c r="AZ32" s="584"/>
      <c r="BA32" s="467">
        <v>60.57</v>
      </c>
      <c r="BB32" s="348">
        <v>23.66</v>
      </c>
      <c r="BC32" s="348">
        <v>9.5399999999999991</v>
      </c>
      <c r="BD32" s="348" t="s">
        <v>430</v>
      </c>
      <c r="BE32" s="375" t="s">
        <v>430</v>
      </c>
      <c r="BF32" s="375">
        <v>6.23</v>
      </c>
      <c r="BG32" s="374"/>
      <c r="BH32" s="594">
        <v>6.23</v>
      </c>
      <c r="BI32" s="348">
        <v>10.76</v>
      </c>
      <c r="BJ32" s="348" t="s">
        <v>430</v>
      </c>
      <c r="BK32" s="348">
        <v>22.44</v>
      </c>
      <c r="BL32" s="348" t="s">
        <v>430</v>
      </c>
      <c r="BM32" s="375">
        <v>60.57</v>
      </c>
      <c r="BN32" s="375" t="s">
        <v>430</v>
      </c>
      <c r="BO32" s="375" t="s">
        <v>430</v>
      </c>
      <c r="BP32" s="375" t="s">
        <v>430</v>
      </c>
      <c r="BQ32" s="375" t="s">
        <v>430</v>
      </c>
      <c r="BR32" s="374"/>
      <c r="BS32" s="468" t="s">
        <v>430</v>
      </c>
      <c r="BT32" s="348">
        <v>3.1962420300000001</v>
      </c>
      <c r="BU32" s="374"/>
      <c r="BV32" s="430" t="s">
        <v>555</v>
      </c>
    </row>
    <row r="33" spans="1:74" s="428" customFormat="1" x14ac:dyDescent="0.25">
      <c r="A33" s="345" t="s">
        <v>7825</v>
      </c>
      <c r="B33" s="373"/>
      <c r="C33" s="719">
        <v>35548</v>
      </c>
      <c r="D33" s="373"/>
      <c r="E33" s="346">
        <v>589.19799999999998</v>
      </c>
      <c r="F33" s="373"/>
      <c r="G33" s="347">
        <v>90.747200000000007</v>
      </c>
      <c r="H33" s="374"/>
      <c r="I33" s="348">
        <v>18.68</v>
      </c>
      <c r="J33" s="348">
        <v>7.55</v>
      </c>
      <c r="K33" s="348">
        <v>6.7</v>
      </c>
      <c r="L33" s="348">
        <v>6.96</v>
      </c>
      <c r="M33" s="348"/>
      <c r="N33" s="350">
        <v>7.3918999999999997</v>
      </c>
      <c r="O33" s="348">
        <v>7.3918999999999997</v>
      </c>
      <c r="P33" s="348">
        <v>-5.6822999999999997</v>
      </c>
      <c r="Q33" s="348">
        <v>8.9019999999999992</v>
      </c>
      <c r="R33" s="348">
        <v>15.258900000000001</v>
      </c>
      <c r="S33" s="348">
        <v>3.0255999999999998</v>
      </c>
      <c r="T33" s="348">
        <v>1.3223</v>
      </c>
      <c r="U33" s="354">
        <v>0.92979999999999996</v>
      </c>
      <c r="V33" s="348">
        <v>0.91290000000000004</v>
      </c>
      <c r="W33" s="348">
        <v>5.7173999999999996</v>
      </c>
      <c r="X33" s="348">
        <v>5.9019000000000004</v>
      </c>
      <c r="Y33" s="375">
        <v>5.9032999999999998</v>
      </c>
      <c r="Z33" s="348">
        <v>5.8231000000000002</v>
      </c>
      <c r="AA33" s="348">
        <v>18.383600000000001</v>
      </c>
      <c r="AB33" s="348">
        <v>1.6839</v>
      </c>
      <c r="AC33" s="348">
        <v>2.5554000000000001</v>
      </c>
      <c r="AD33" s="348">
        <v>1.7416</v>
      </c>
      <c r="AE33" s="348">
        <v>18.383600000000001</v>
      </c>
      <c r="AF33" s="348">
        <v>7.8971999999999998</v>
      </c>
      <c r="AG33" s="569"/>
      <c r="AH33" s="346">
        <v>10</v>
      </c>
      <c r="AI33" s="346">
        <v>10</v>
      </c>
      <c r="AJ33" s="346">
        <v>8</v>
      </c>
      <c r="AK33" s="346">
        <v>2</v>
      </c>
      <c r="AL33" s="346">
        <v>2</v>
      </c>
      <c r="AM33" s="346">
        <v>11</v>
      </c>
      <c r="AN33" s="346">
        <v>11</v>
      </c>
      <c r="AO33" s="573">
        <v>11</v>
      </c>
      <c r="AP33" s="346">
        <v>10</v>
      </c>
      <c r="AQ33" s="346">
        <v>11</v>
      </c>
      <c r="AR33" s="346">
        <v>12</v>
      </c>
      <c r="AS33" s="346">
        <v>5</v>
      </c>
      <c r="AT33" s="346">
        <v>12</v>
      </c>
      <c r="AU33" s="346">
        <v>3</v>
      </c>
      <c r="AV33" s="346">
        <v>10</v>
      </c>
      <c r="AW33" s="346">
        <v>10</v>
      </c>
      <c r="AX33" s="346">
        <v>11</v>
      </c>
      <c r="AY33" s="346">
        <v>3</v>
      </c>
      <c r="AZ33" s="584"/>
      <c r="BA33" s="467">
        <v>77.73</v>
      </c>
      <c r="BB33" s="348">
        <v>6.96</v>
      </c>
      <c r="BC33" s="348" t="s">
        <v>430</v>
      </c>
      <c r="BD33" s="348" t="s">
        <v>430</v>
      </c>
      <c r="BE33" s="375" t="s">
        <v>430</v>
      </c>
      <c r="BF33" s="375">
        <v>15.31</v>
      </c>
      <c r="BG33" s="374"/>
      <c r="BH33" s="594">
        <v>10.82</v>
      </c>
      <c r="BI33" s="348" t="s">
        <v>430</v>
      </c>
      <c r="BJ33" s="348" t="s">
        <v>430</v>
      </c>
      <c r="BK33" s="348">
        <v>6.96</v>
      </c>
      <c r="BL33" s="348" t="s">
        <v>430</v>
      </c>
      <c r="BM33" s="375">
        <v>77.73</v>
      </c>
      <c r="BN33" s="375" t="s">
        <v>430</v>
      </c>
      <c r="BO33" s="375" t="s">
        <v>430</v>
      </c>
      <c r="BP33" s="375" t="s">
        <v>430</v>
      </c>
      <c r="BQ33" s="375">
        <v>4.49</v>
      </c>
      <c r="BR33" s="374"/>
      <c r="BS33" s="468">
        <v>0.100105790030032</v>
      </c>
      <c r="BT33" s="348" t="s">
        <v>430</v>
      </c>
      <c r="BU33" s="374"/>
      <c r="BV33" s="430" t="s">
        <v>555</v>
      </c>
    </row>
    <row r="34" spans="1:74" s="428" customFormat="1" x14ac:dyDescent="0.25">
      <c r="A34" s="345" t="s">
        <v>7826</v>
      </c>
      <c r="B34" s="373"/>
      <c r="C34" s="719">
        <v>41449</v>
      </c>
      <c r="D34" s="373"/>
      <c r="E34" s="346">
        <v>588.15</v>
      </c>
      <c r="F34" s="373"/>
      <c r="G34" s="347">
        <v>23.496500000000001</v>
      </c>
      <c r="H34" s="374"/>
      <c r="I34" s="348">
        <v>6.18</v>
      </c>
      <c r="J34" s="348">
        <v>7.7</v>
      </c>
      <c r="K34" s="348" t="s">
        <v>430</v>
      </c>
      <c r="L34" s="348">
        <v>4.63</v>
      </c>
      <c r="M34" s="348"/>
      <c r="N34" s="350">
        <v>8.1868999999999996</v>
      </c>
      <c r="O34" s="348">
        <v>8.1868999999999996</v>
      </c>
      <c r="P34" s="348">
        <v>-1.0206</v>
      </c>
      <c r="Q34" s="348">
        <v>0.999</v>
      </c>
      <c r="R34" s="348">
        <v>10.526300000000001</v>
      </c>
      <c r="S34" s="348">
        <v>3.5379</v>
      </c>
      <c r="T34" s="348">
        <v>2.92</v>
      </c>
      <c r="U34" s="354">
        <v>3.5628000000000002</v>
      </c>
      <c r="V34" s="348">
        <v>4.8362999999999996</v>
      </c>
      <c r="W34" s="348">
        <v>7.8727</v>
      </c>
      <c r="X34" s="348">
        <v>7.5994000000000002</v>
      </c>
      <c r="Y34" s="375">
        <v>6.7009999999999996</v>
      </c>
      <c r="Z34" s="348">
        <v>6.7634999999999996</v>
      </c>
      <c r="AA34" s="348">
        <v>14.8322</v>
      </c>
      <c r="AB34" s="348">
        <v>2.4365999999999999</v>
      </c>
      <c r="AC34" s="348">
        <v>4.0434000000000001</v>
      </c>
      <c r="AD34" s="348">
        <v>4.3140999999999998</v>
      </c>
      <c r="AE34" s="348">
        <v>14.8322</v>
      </c>
      <c r="AF34" s="348">
        <v>6.8742999999999999</v>
      </c>
      <c r="AG34" s="569"/>
      <c r="AH34" s="346">
        <v>9</v>
      </c>
      <c r="AI34" s="346">
        <v>9</v>
      </c>
      <c r="AJ34" s="346">
        <v>3</v>
      </c>
      <c r="AK34" s="346">
        <v>12</v>
      </c>
      <c r="AL34" s="346">
        <v>10</v>
      </c>
      <c r="AM34" s="346">
        <v>10</v>
      </c>
      <c r="AN34" s="346">
        <v>7</v>
      </c>
      <c r="AO34" s="573">
        <v>2</v>
      </c>
      <c r="AP34" s="346">
        <v>1</v>
      </c>
      <c r="AQ34" s="346">
        <v>1</v>
      </c>
      <c r="AR34" s="346">
        <v>1</v>
      </c>
      <c r="AS34" s="346">
        <v>2</v>
      </c>
      <c r="AT34" s="346">
        <v>6</v>
      </c>
      <c r="AU34" s="346">
        <v>7</v>
      </c>
      <c r="AV34" s="346">
        <v>9</v>
      </c>
      <c r="AW34" s="346">
        <v>5</v>
      </c>
      <c r="AX34" s="346">
        <v>1</v>
      </c>
      <c r="AY34" s="346">
        <v>7</v>
      </c>
      <c r="AZ34" s="584"/>
      <c r="BA34" s="467">
        <v>46.71</v>
      </c>
      <c r="BB34" s="348">
        <v>25.01</v>
      </c>
      <c r="BC34" s="348">
        <v>11.97</v>
      </c>
      <c r="BD34" s="348">
        <v>4.21</v>
      </c>
      <c r="BE34" s="375" t="s">
        <v>430</v>
      </c>
      <c r="BF34" s="375">
        <v>12.1</v>
      </c>
      <c r="BG34" s="374"/>
      <c r="BH34" s="594">
        <v>2.5099999999999998</v>
      </c>
      <c r="BI34" s="348">
        <v>1.95</v>
      </c>
      <c r="BJ34" s="348" t="s">
        <v>430</v>
      </c>
      <c r="BK34" s="348">
        <v>39.24</v>
      </c>
      <c r="BL34" s="348" t="s">
        <v>430</v>
      </c>
      <c r="BM34" s="375">
        <v>46.71</v>
      </c>
      <c r="BN34" s="375" t="s">
        <v>430</v>
      </c>
      <c r="BO34" s="375" t="s">
        <v>430</v>
      </c>
      <c r="BP34" s="375" t="s">
        <v>430</v>
      </c>
      <c r="BQ34" s="375">
        <v>9.6</v>
      </c>
      <c r="BR34" s="374"/>
      <c r="BS34" s="468">
        <v>11.03304357</v>
      </c>
      <c r="BT34" s="348">
        <v>7.7417566600000001</v>
      </c>
      <c r="BU34" s="374"/>
      <c r="BV34" s="430" t="s">
        <v>555</v>
      </c>
    </row>
    <row r="35" spans="1:74" s="428" customFormat="1" x14ac:dyDescent="0.25">
      <c r="A35" s="345" t="s">
        <v>7827</v>
      </c>
      <c r="B35" s="373"/>
      <c r="C35" s="719">
        <v>40352</v>
      </c>
      <c r="D35" s="373"/>
      <c r="E35" s="346">
        <v>418.21600000000001</v>
      </c>
      <c r="F35" s="373"/>
      <c r="G35" s="347">
        <v>31.9056</v>
      </c>
      <c r="H35" s="374"/>
      <c r="I35" s="348">
        <v>5.82</v>
      </c>
      <c r="J35" s="348">
        <v>7.58</v>
      </c>
      <c r="K35" s="348">
        <v>3.15</v>
      </c>
      <c r="L35" s="348">
        <v>3.31</v>
      </c>
      <c r="M35" s="348"/>
      <c r="N35" s="350">
        <v>8.5479000000000003</v>
      </c>
      <c r="O35" s="348">
        <v>8.5479000000000003</v>
      </c>
      <c r="P35" s="348">
        <v>-2.4339</v>
      </c>
      <c r="Q35" s="348">
        <v>5.5849000000000002</v>
      </c>
      <c r="R35" s="348">
        <v>11.913600000000001</v>
      </c>
      <c r="S35" s="348">
        <v>5.8398000000000003</v>
      </c>
      <c r="T35" s="348">
        <v>3.8228</v>
      </c>
      <c r="U35" s="354">
        <v>2.8738999999999999</v>
      </c>
      <c r="V35" s="348">
        <v>3.2656000000000001</v>
      </c>
      <c r="W35" s="348">
        <v>6.7651000000000003</v>
      </c>
      <c r="X35" s="348">
        <v>6.5575999999999999</v>
      </c>
      <c r="Y35" s="375">
        <v>8.5967000000000002</v>
      </c>
      <c r="Z35" s="348">
        <v>6.5330000000000004</v>
      </c>
      <c r="AA35" s="348">
        <v>13.9467</v>
      </c>
      <c r="AB35" s="348">
        <v>4.1624999999999996</v>
      </c>
      <c r="AC35" s="348">
        <v>4.6021999999999998</v>
      </c>
      <c r="AD35" s="348">
        <v>3.4129</v>
      </c>
      <c r="AE35" s="348">
        <v>13.9467</v>
      </c>
      <c r="AF35" s="348">
        <v>7.5919999999999996</v>
      </c>
      <c r="AG35" s="569"/>
      <c r="AH35" s="346">
        <v>8</v>
      </c>
      <c r="AI35" s="346">
        <v>8</v>
      </c>
      <c r="AJ35" s="346">
        <v>5</v>
      </c>
      <c r="AK35" s="346">
        <v>9</v>
      </c>
      <c r="AL35" s="346">
        <v>8</v>
      </c>
      <c r="AM35" s="346">
        <v>4</v>
      </c>
      <c r="AN35" s="346">
        <v>4</v>
      </c>
      <c r="AO35" s="573">
        <v>6</v>
      </c>
      <c r="AP35" s="346">
        <v>6</v>
      </c>
      <c r="AQ35" s="346">
        <v>7</v>
      </c>
      <c r="AR35" s="346">
        <v>7</v>
      </c>
      <c r="AS35" s="346">
        <v>1</v>
      </c>
      <c r="AT35" s="346">
        <v>9</v>
      </c>
      <c r="AU35" s="346">
        <v>8</v>
      </c>
      <c r="AV35" s="346">
        <v>4</v>
      </c>
      <c r="AW35" s="346">
        <v>3</v>
      </c>
      <c r="AX35" s="346">
        <v>6</v>
      </c>
      <c r="AY35" s="346">
        <v>8</v>
      </c>
      <c r="AZ35" s="584"/>
      <c r="BA35" s="467">
        <v>21.12</v>
      </c>
      <c r="BB35" s="348">
        <v>56.63</v>
      </c>
      <c r="BC35" s="348">
        <v>15.5</v>
      </c>
      <c r="BD35" s="348" t="s">
        <v>430</v>
      </c>
      <c r="BE35" s="375" t="s">
        <v>430</v>
      </c>
      <c r="BF35" s="375">
        <v>6.75</v>
      </c>
      <c r="BG35" s="374"/>
      <c r="BH35" s="594">
        <v>6.75</v>
      </c>
      <c r="BI35" s="348">
        <v>17</v>
      </c>
      <c r="BJ35" s="348" t="s">
        <v>430</v>
      </c>
      <c r="BK35" s="348">
        <v>55.14</v>
      </c>
      <c r="BL35" s="348" t="s">
        <v>430</v>
      </c>
      <c r="BM35" s="375">
        <v>17.690000000000001</v>
      </c>
      <c r="BN35" s="375" t="s">
        <v>430</v>
      </c>
      <c r="BO35" s="375">
        <v>3.43</v>
      </c>
      <c r="BP35" s="375" t="s">
        <v>430</v>
      </c>
      <c r="BQ35" s="375" t="s">
        <v>430</v>
      </c>
      <c r="BR35" s="374"/>
      <c r="BS35" s="468">
        <v>10.947470579999999</v>
      </c>
      <c r="BT35" s="348">
        <v>10.67884244</v>
      </c>
      <c r="BU35" s="374"/>
      <c r="BV35" s="430" t="s">
        <v>555</v>
      </c>
    </row>
    <row r="36" spans="1:74" s="428" customFormat="1" x14ac:dyDescent="0.25">
      <c r="A36" s="345" t="s">
        <v>7828</v>
      </c>
      <c r="B36" s="373"/>
      <c r="C36" s="719">
        <v>40448</v>
      </c>
      <c r="D36" s="373"/>
      <c r="E36" s="346">
        <v>127.169</v>
      </c>
      <c r="F36" s="373"/>
      <c r="G36" s="347">
        <v>30.123899999999999</v>
      </c>
      <c r="H36" s="374"/>
      <c r="I36" s="348">
        <v>7.29</v>
      </c>
      <c r="J36" s="348">
        <v>7.57</v>
      </c>
      <c r="K36" s="348">
        <v>4.32</v>
      </c>
      <c r="L36" s="348">
        <v>4.53</v>
      </c>
      <c r="M36" s="348"/>
      <c r="N36" s="350">
        <v>17.351500000000001</v>
      </c>
      <c r="O36" s="348">
        <v>17.351500000000001</v>
      </c>
      <c r="P36" s="348">
        <v>-9.7443000000000008</v>
      </c>
      <c r="Q36" s="348">
        <v>6.0636999999999999</v>
      </c>
      <c r="R36" s="348">
        <v>11.76</v>
      </c>
      <c r="S36" s="348">
        <v>3.6720000000000002</v>
      </c>
      <c r="T36" s="348">
        <v>1.5348999999999999</v>
      </c>
      <c r="U36" s="354">
        <v>1.4624999999999999</v>
      </c>
      <c r="V36" s="348">
        <v>1.2977000000000001</v>
      </c>
      <c r="W36" s="348">
        <v>6.2984999999999998</v>
      </c>
      <c r="X36" s="348">
        <v>6.1981999999999999</v>
      </c>
      <c r="Y36" s="375">
        <v>5.2005999999999997</v>
      </c>
      <c r="Z36" s="348">
        <v>6.4500999999999999</v>
      </c>
      <c r="AA36" s="348">
        <v>12.934799999999999</v>
      </c>
      <c r="AB36" s="348">
        <v>1.5988</v>
      </c>
      <c r="AC36" s="348">
        <v>2.4676</v>
      </c>
      <c r="AD36" s="348">
        <v>2.0137999999999998</v>
      </c>
      <c r="AE36" s="348">
        <v>12.934799999999999</v>
      </c>
      <c r="AF36" s="348">
        <v>7.3285999999999998</v>
      </c>
      <c r="AG36" s="569"/>
      <c r="AH36" s="346">
        <v>5</v>
      </c>
      <c r="AI36" s="346">
        <v>5</v>
      </c>
      <c r="AJ36" s="346">
        <v>11</v>
      </c>
      <c r="AK36" s="346">
        <v>8</v>
      </c>
      <c r="AL36" s="346">
        <v>9</v>
      </c>
      <c r="AM36" s="346">
        <v>9</v>
      </c>
      <c r="AN36" s="346">
        <v>10</v>
      </c>
      <c r="AO36" s="573">
        <v>10</v>
      </c>
      <c r="AP36" s="346">
        <v>9</v>
      </c>
      <c r="AQ36" s="346">
        <v>9</v>
      </c>
      <c r="AR36" s="346">
        <v>9</v>
      </c>
      <c r="AS36" s="346">
        <v>10</v>
      </c>
      <c r="AT36" s="346">
        <v>10</v>
      </c>
      <c r="AU36" s="346">
        <v>9</v>
      </c>
      <c r="AV36" s="346">
        <v>11</v>
      </c>
      <c r="AW36" s="346">
        <v>11</v>
      </c>
      <c r="AX36" s="346">
        <v>10</v>
      </c>
      <c r="AY36" s="346">
        <v>9</v>
      </c>
      <c r="AZ36" s="584"/>
      <c r="BA36" s="467">
        <v>40.11</v>
      </c>
      <c r="BB36" s="348">
        <v>55.93</v>
      </c>
      <c r="BC36" s="348" t="s">
        <v>430</v>
      </c>
      <c r="BD36" s="348" t="s">
        <v>430</v>
      </c>
      <c r="BE36" s="375" t="s">
        <v>430</v>
      </c>
      <c r="BF36" s="375">
        <v>3.96</v>
      </c>
      <c r="BG36" s="374"/>
      <c r="BH36" s="594">
        <v>3.96</v>
      </c>
      <c r="BI36" s="348" t="s">
        <v>430</v>
      </c>
      <c r="BJ36" s="348" t="s">
        <v>430</v>
      </c>
      <c r="BK36" s="348">
        <v>55.93</v>
      </c>
      <c r="BL36" s="348" t="s">
        <v>430</v>
      </c>
      <c r="BM36" s="375">
        <v>40.11</v>
      </c>
      <c r="BN36" s="375" t="s">
        <v>430</v>
      </c>
      <c r="BO36" s="375" t="s">
        <v>430</v>
      </c>
      <c r="BP36" s="375" t="s">
        <v>430</v>
      </c>
      <c r="BQ36" s="375" t="s">
        <v>430</v>
      </c>
      <c r="BR36" s="374"/>
      <c r="BS36" s="468" t="s">
        <v>430</v>
      </c>
      <c r="BT36" s="348" t="s">
        <v>430</v>
      </c>
      <c r="BU36" s="374"/>
      <c r="BV36" s="430" t="s">
        <v>555</v>
      </c>
    </row>
    <row r="37" spans="1:74" x14ac:dyDescent="0.25">
      <c r="A37" s="318" t="s">
        <v>93</v>
      </c>
      <c r="B37" s="43"/>
      <c r="C37" s="720"/>
      <c r="D37" s="43"/>
      <c r="E37" s="51"/>
      <c r="F37" s="43"/>
      <c r="G37" s="55"/>
      <c r="H37" s="66"/>
      <c r="I37" s="59"/>
      <c r="J37" s="59"/>
      <c r="K37" s="59"/>
      <c r="L37" s="59"/>
      <c r="M37" s="59"/>
      <c r="N37" s="70">
        <v>12.8895</v>
      </c>
      <c r="O37" s="59">
        <v>12.8895</v>
      </c>
      <c r="P37" s="59">
        <v>-4.7907999999999999</v>
      </c>
      <c r="Q37" s="59">
        <v>6.5303000000000004</v>
      </c>
      <c r="R37" s="59">
        <v>12.474399999999999</v>
      </c>
      <c r="S37" s="59">
        <v>4.6059999999999999</v>
      </c>
      <c r="T37" s="59">
        <v>2.6635</v>
      </c>
      <c r="U37" s="88">
        <v>2.4544000000000001</v>
      </c>
      <c r="V37" s="59">
        <v>2.4462999999999999</v>
      </c>
      <c r="W37" s="59">
        <v>6.7247000000000003</v>
      </c>
      <c r="X37" s="59">
        <v>6.5976999999999997</v>
      </c>
      <c r="Y37" s="276">
        <v>6.0411999999999999</v>
      </c>
      <c r="Z37" s="59">
        <v>6.7441000000000004</v>
      </c>
      <c r="AA37" s="59">
        <v>15.305</v>
      </c>
      <c r="AB37" s="59">
        <v>2.9062999999999999</v>
      </c>
      <c r="AC37" s="59">
        <v>3.6850999999999998</v>
      </c>
      <c r="AD37" s="59">
        <v>3.0261</v>
      </c>
      <c r="AE37" s="59">
        <v>15.305</v>
      </c>
      <c r="AF37" s="59">
        <v>7.3720999999999997</v>
      </c>
      <c r="AG37" s="553"/>
      <c r="AH37" s="51">
        <v>12</v>
      </c>
      <c r="AI37" s="51">
        <v>12</v>
      </c>
      <c r="AJ37" s="51">
        <v>12</v>
      </c>
      <c r="AK37" s="51">
        <v>12</v>
      </c>
      <c r="AL37" s="51">
        <v>12</v>
      </c>
      <c r="AM37" s="51">
        <v>12</v>
      </c>
      <c r="AN37" s="51">
        <v>12</v>
      </c>
      <c r="AO37" s="630">
        <v>12</v>
      </c>
      <c r="AP37" s="51">
        <v>12</v>
      </c>
      <c r="AQ37" s="51">
        <v>12</v>
      </c>
      <c r="AR37" s="51">
        <v>12</v>
      </c>
      <c r="AS37" s="51">
        <v>12</v>
      </c>
      <c r="AT37" s="51">
        <v>12</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602"/>
      <c r="BS37" s="267"/>
      <c r="BT37" s="59"/>
      <c r="BU37" s="66"/>
      <c r="BV37" s="34"/>
    </row>
    <row r="38" spans="1:74" x14ac:dyDescent="0.25">
      <c r="A38" s="320" t="s">
        <v>94</v>
      </c>
      <c r="B38" s="44"/>
      <c r="C38" s="721"/>
      <c r="D38" s="44"/>
      <c r="E38" s="52"/>
      <c r="F38" s="44"/>
      <c r="G38" s="56"/>
      <c r="H38" s="67"/>
      <c r="I38" s="60"/>
      <c r="J38" s="60"/>
      <c r="K38" s="60"/>
      <c r="L38" s="60"/>
      <c r="M38" s="60"/>
      <c r="N38" s="71">
        <v>24.097799999999999</v>
      </c>
      <c r="O38" s="60">
        <v>24.097799999999999</v>
      </c>
      <c r="P38" s="60">
        <v>2.1842999999999999</v>
      </c>
      <c r="Q38" s="60">
        <v>10.173500000000001</v>
      </c>
      <c r="R38" s="60">
        <v>17.116599999999998</v>
      </c>
      <c r="S38" s="60">
        <v>7.0430000000000001</v>
      </c>
      <c r="T38" s="60">
        <v>4.2159000000000004</v>
      </c>
      <c r="U38" s="89">
        <v>3.9015</v>
      </c>
      <c r="V38" s="60">
        <v>4.8362999999999996</v>
      </c>
      <c r="W38" s="60">
        <v>7.8727</v>
      </c>
      <c r="X38" s="60">
        <v>7.5994000000000002</v>
      </c>
      <c r="Y38" s="277">
        <v>8.5967000000000002</v>
      </c>
      <c r="Z38" s="60">
        <v>7.7256999999999998</v>
      </c>
      <c r="AA38" s="60">
        <v>23.516999999999999</v>
      </c>
      <c r="AB38" s="60">
        <v>5.4269999999999996</v>
      </c>
      <c r="AC38" s="60">
        <v>5.3912000000000004</v>
      </c>
      <c r="AD38" s="60">
        <v>4.3140999999999998</v>
      </c>
      <c r="AE38" s="60">
        <v>23.516999999999999</v>
      </c>
      <c r="AF38" s="60">
        <v>8.5821000000000005</v>
      </c>
      <c r="AG38" s="554"/>
      <c r="AH38" s="52"/>
      <c r="AI38" s="52"/>
      <c r="AJ38" s="52"/>
      <c r="AK38" s="52"/>
      <c r="AL38" s="52"/>
      <c r="AM38" s="52"/>
      <c r="AN38" s="52"/>
      <c r="AO38" s="314"/>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596"/>
      <c r="BS38" s="268"/>
      <c r="BT38" s="60"/>
      <c r="BU38" s="67"/>
      <c r="BV38" s="26"/>
    </row>
    <row r="39" spans="1:74" x14ac:dyDescent="0.25">
      <c r="A39" s="320" t="s">
        <v>95</v>
      </c>
      <c r="B39" s="44"/>
      <c r="C39" s="721"/>
      <c r="D39" s="44"/>
      <c r="E39" s="52"/>
      <c r="F39" s="44"/>
      <c r="G39" s="56"/>
      <c r="H39" s="67"/>
      <c r="I39" s="60"/>
      <c r="J39" s="60"/>
      <c r="K39" s="60"/>
      <c r="L39" s="60"/>
      <c r="M39" s="60"/>
      <c r="N39" s="71">
        <v>2.2829999999999999</v>
      </c>
      <c r="O39" s="60">
        <v>2.2829999999999999</v>
      </c>
      <c r="P39" s="60">
        <v>-17.462900000000001</v>
      </c>
      <c r="Q39" s="60">
        <v>0.999</v>
      </c>
      <c r="R39" s="60">
        <v>3.7501000000000002</v>
      </c>
      <c r="S39" s="60">
        <v>1.4430000000000001</v>
      </c>
      <c r="T39" s="60">
        <v>-0.49840000000000001</v>
      </c>
      <c r="U39" s="89">
        <v>-0.30070000000000002</v>
      </c>
      <c r="V39" s="60">
        <v>-0.93889999999999996</v>
      </c>
      <c r="W39" s="60">
        <v>5.4280999999999997</v>
      </c>
      <c r="X39" s="60">
        <v>5.9019000000000004</v>
      </c>
      <c r="Y39" s="277">
        <v>4.9737</v>
      </c>
      <c r="Z39" s="60">
        <v>5.8231000000000002</v>
      </c>
      <c r="AA39" s="60">
        <v>6.4809000000000001</v>
      </c>
      <c r="AB39" s="60">
        <v>-1.0011000000000001</v>
      </c>
      <c r="AC39" s="60">
        <v>0.69279999999999997</v>
      </c>
      <c r="AD39" s="60">
        <v>0.48599999999999999</v>
      </c>
      <c r="AE39" s="60">
        <v>6.4809000000000001</v>
      </c>
      <c r="AF39" s="60">
        <v>6.0347</v>
      </c>
      <c r="AG39" s="554"/>
      <c r="AH39" s="52"/>
      <c r="AI39" s="52"/>
      <c r="AJ39" s="52"/>
      <c r="AK39" s="52"/>
      <c r="AL39" s="52"/>
      <c r="AM39" s="52"/>
      <c r="AN39" s="52"/>
      <c r="AO39" s="314"/>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596"/>
      <c r="BS39" s="268"/>
      <c r="BT39" s="60"/>
      <c r="BU39" s="67"/>
      <c r="BV39" s="26"/>
    </row>
    <row r="40" spans="1:74" x14ac:dyDescent="0.25">
      <c r="A40" s="321" t="s">
        <v>96</v>
      </c>
      <c r="B40" s="45"/>
      <c r="C40" s="722"/>
      <c r="D40" s="45"/>
      <c r="E40" s="53"/>
      <c r="F40" s="45"/>
      <c r="G40" s="57"/>
      <c r="H40" s="68"/>
      <c r="I40" s="61"/>
      <c r="J40" s="61"/>
      <c r="K40" s="61"/>
      <c r="L40" s="61"/>
      <c r="M40" s="61"/>
      <c r="N40" s="72">
        <v>11.410399999999999</v>
      </c>
      <c r="O40" s="61">
        <v>11.410399999999999</v>
      </c>
      <c r="P40" s="61">
        <v>-4.5586500000000001</v>
      </c>
      <c r="Q40" s="61">
        <v>6.7396000000000003</v>
      </c>
      <c r="R40" s="61">
        <v>13.031499999999999</v>
      </c>
      <c r="S40" s="61">
        <v>4.2888999999999999</v>
      </c>
      <c r="T40" s="61">
        <v>2.9733499999999999</v>
      </c>
      <c r="U40" s="90">
        <v>2.66025</v>
      </c>
      <c r="V40" s="61">
        <v>2.9557500000000001</v>
      </c>
      <c r="W40" s="61">
        <v>6.7710999999999997</v>
      </c>
      <c r="X40" s="61">
        <v>6.6066000000000003</v>
      </c>
      <c r="Y40" s="279">
        <v>5.8109500000000001</v>
      </c>
      <c r="Z40" s="61">
        <v>6.6791499999999999</v>
      </c>
      <c r="AA40" s="61">
        <v>15.4398</v>
      </c>
      <c r="AB40" s="61">
        <v>2.7208000000000001</v>
      </c>
      <c r="AC40" s="61">
        <v>3.9386000000000001</v>
      </c>
      <c r="AD40" s="61">
        <v>3.3885999999999998</v>
      </c>
      <c r="AE40" s="61">
        <v>15.4398</v>
      </c>
      <c r="AF40" s="61">
        <v>7.4566999999999997</v>
      </c>
      <c r="AG40" s="556"/>
      <c r="AH40" s="53"/>
      <c r="AI40" s="53"/>
      <c r="AJ40" s="53"/>
      <c r="AK40" s="53"/>
      <c r="AL40" s="53"/>
      <c r="AM40" s="53"/>
      <c r="AN40" s="53"/>
      <c r="AO40" s="567"/>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603"/>
      <c r="BS40" s="270"/>
      <c r="BT40" s="61"/>
      <c r="BU40" s="68"/>
      <c r="BV40" s="272"/>
    </row>
    <row r="41" spans="1:74" ht="14.5" x14ac:dyDescent="0.25">
      <c r="A41" s="323" t="s">
        <v>269</v>
      </c>
      <c r="B41" s="46"/>
      <c r="C41" s="723"/>
      <c r="D41" s="46"/>
      <c r="E41" s="54"/>
      <c r="F41" s="46"/>
      <c r="G41" s="58"/>
      <c r="H41" s="69"/>
      <c r="I41" s="62"/>
      <c r="J41" s="62"/>
      <c r="K41" s="62"/>
      <c r="L41" s="62"/>
      <c r="M41" s="62"/>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312"/>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545"/>
      <c r="BS41" s="271"/>
      <c r="BT41" s="62"/>
      <c r="BU41" s="69"/>
      <c r="BV41" s="41"/>
    </row>
    <row r="42" spans="1:74" s="428" customFormat="1" x14ac:dyDescent="0.25">
      <c r="A42" s="345" t="s">
        <v>7829</v>
      </c>
      <c r="B42" s="373"/>
      <c r="C42" s="719">
        <v>41276</v>
      </c>
      <c r="D42" s="373"/>
      <c r="E42" s="346">
        <v>126.42</v>
      </c>
      <c r="F42" s="373"/>
      <c r="G42" s="347">
        <v>51.327100000000002</v>
      </c>
      <c r="H42" s="374"/>
      <c r="I42" s="348">
        <v>4.43</v>
      </c>
      <c r="J42" s="348">
        <v>7.11</v>
      </c>
      <c r="K42" s="348">
        <v>3.09</v>
      </c>
      <c r="L42" s="348">
        <v>3.22</v>
      </c>
      <c r="M42" s="348"/>
      <c r="N42" s="350">
        <v>9.3940999999999999</v>
      </c>
      <c r="O42" s="348">
        <v>9.3940999999999999</v>
      </c>
      <c r="P42" s="348">
        <v>-8.8841000000000001</v>
      </c>
      <c r="Q42" s="348">
        <v>2.8323</v>
      </c>
      <c r="R42" s="348">
        <v>10.154999999999999</v>
      </c>
      <c r="S42" s="348">
        <v>1.8526</v>
      </c>
      <c r="T42" s="348">
        <v>5.3499999999999999E-2</v>
      </c>
      <c r="U42" s="354">
        <v>0.49209999999999998</v>
      </c>
      <c r="V42" s="348">
        <v>0.41210000000000002</v>
      </c>
      <c r="W42" s="348">
        <v>6.1124000000000001</v>
      </c>
      <c r="X42" s="348">
        <v>6.3247</v>
      </c>
      <c r="Y42" s="375">
        <v>5.8865999999999996</v>
      </c>
      <c r="Z42" s="348">
        <v>6.9406999999999996</v>
      </c>
      <c r="AA42" s="348">
        <v>13.379099999999999</v>
      </c>
      <c r="AB42" s="348">
        <v>-0.58240000000000003</v>
      </c>
      <c r="AC42" s="348">
        <v>1.2418</v>
      </c>
      <c r="AD42" s="348">
        <v>1.0182</v>
      </c>
      <c r="AE42" s="348">
        <v>13.379099999999999</v>
      </c>
      <c r="AF42" s="348">
        <v>7.6630000000000003</v>
      </c>
      <c r="AG42" s="569"/>
      <c r="AH42" s="346">
        <v>5</v>
      </c>
      <c r="AI42" s="346">
        <v>5</v>
      </c>
      <c r="AJ42" s="346">
        <v>8</v>
      </c>
      <c r="AK42" s="346">
        <v>8</v>
      </c>
      <c r="AL42" s="346">
        <v>5</v>
      </c>
      <c r="AM42" s="346">
        <v>9</v>
      </c>
      <c r="AN42" s="346">
        <v>9</v>
      </c>
      <c r="AO42" s="573">
        <v>8</v>
      </c>
      <c r="AP42" s="346">
        <v>8</v>
      </c>
      <c r="AQ42" s="346">
        <v>7</v>
      </c>
      <c r="AR42" s="346">
        <v>7</v>
      </c>
      <c r="AS42" s="346">
        <v>5</v>
      </c>
      <c r="AT42" s="346">
        <v>3</v>
      </c>
      <c r="AU42" s="346">
        <v>4</v>
      </c>
      <c r="AV42" s="346">
        <v>9</v>
      </c>
      <c r="AW42" s="346">
        <v>9</v>
      </c>
      <c r="AX42" s="346">
        <v>8</v>
      </c>
      <c r="AY42" s="346">
        <v>4</v>
      </c>
      <c r="AZ42" s="584"/>
      <c r="BA42" s="467">
        <v>41.76</v>
      </c>
      <c r="BB42" s="348">
        <v>43.06</v>
      </c>
      <c r="BC42" s="348" t="s">
        <v>430</v>
      </c>
      <c r="BD42" s="348" t="s">
        <v>430</v>
      </c>
      <c r="BE42" s="375" t="s">
        <v>430</v>
      </c>
      <c r="BF42" s="375">
        <v>15.18</v>
      </c>
      <c r="BG42" s="374"/>
      <c r="BH42" s="594">
        <v>15.05</v>
      </c>
      <c r="BI42" s="348">
        <v>16.38</v>
      </c>
      <c r="BJ42" s="348" t="s">
        <v>430</v>
      </c>
      <c r="BK42" s="348">
        <v>26.68</v>
      </c>
      <c r="BL42" s="348" t="s">
        <v>430</v>
      </c>
      <c r="BM42" s="375">
        <v>41.76</v>
      </c>
      <c r="BN42" s="375" t="s">
        <v>430</v>
      </c>
      <c r="BO42" s="375" t="s">
        <v>430</v>
      </c>
      <c r="BP42" s="375" t="s">
        <v>430</v>
      </c>
      <c r="BQ42" s="375">
        <v>0.13</v>
      </c>
      <c r="BR42" s="374"/>
      <c r="BS42" s="468" t="s">
        <v>430</v>
      </c>
      <c r="BT42" s="348" t="s">
        <v>430</v>
      </c>
      <c r="BU42" s="374"/>
      <c r="BV42" s="430" t="s">
        <v>555</v>
      </c>
    </row>
    <row r="43" spans="1:74" s="428" customFormat="1" x14ac:dyDescent="0.25">
      <c r="A43" s="345" t="s">
        <v>7830</v>
      </c>
      <c r="B43" s="373"/>
      <c r="C43" s="719">
        <v>42818</v>
      </c>
      <c r="D43" s="373"/>
      <c r="E43" s="346">
        <v>116.003</v>
      </c>
      <c r="F43" s="373"/>
      <c r="G43" s="347">
        <v>18.559000000000001</v>
      </c>
      <c r="H43" s="374"/>
      <c r="I43" s="348">
        <v>0.87</v>
      </c>
      <c r="J43" s="348">
        <v>6.76</v>
      </c>
      <c r="K43" s="348">
        <v>0.81</v>
      </c>
      <c r="L43" s="348">
        <v>0.85</v>
      </c>
      <c r="M43" s="348"/>
      <c r="N43" s="350">
        <v>4.7874999999999996</v>
      </c>
      <c r="O43" s="348">
        <v>4.7874999999999996</v>
      </c>
      <c r="P43" s="348">
        <v>2.3892000000000002</v>
      </c>
      <c r="Q43" s="348">
        <v>5.4478999999999997</v>
      </c>
      <c r="R43" s="348">
        <v>8.0097000000000005</v>
      </c>
      <c r="S43" s="348">
        <v>6.5099</v>
      </c>
      <c r="T43" s="348">
        <v>5.5629</v>
      </c>
      <c r="U43" s="354">
        <v>5.6375000000000002</v>
      </c>
      <c r="V43" s="348">
        <v>6.4305000000000003</v>
      </c>
      <c r="W43" s="348">
        <v>7.7232000000000003</v>
      </c>
      <c r="X43" s="348">
        <v>7.2751999999999999</v>
      </c>
      <c r="Y43" s="375">
        <v>5.9024000000000001</v>
      </c>
      <c r="Z43" s="348" t="s">
        <v>430</v>
      </c>
      <c r="AA43" s="348">
        <v>8.3035999999999994</v>
      </c>
      <c r="AB43" s="348">
        <v>5.6353</v>
      </c>
      <c r="AC43" s="348">
        <v>5.8769</v>
      </c>
      <c r="AD43" s="348">
        <v>5.8239999999999998</v>
      </c>
      <c r="AE43" s="348">
        <v>8.3035999999999994</v>
      </c>
      <c r="AF43" s="348">
        <v>7.0326000000000004</v>
      </c>
      <c r="AG43" s="569"/>
      <c r="AH43" s="346">
        <v>10</v>
      </c>
      <c r="AI43" s="346">
        <v>10</v>
      </c>
      <c r="AJ43" s="346">
        <v>1</v>
      </c>
      <c r="AK43" s="346">
        <v>3</v>
      </c>
      <c r="AL43" s="346">
        <v>8</v>
      </c>
      <c r="AM43" s="346">
        <v>1</v>
      </c>
      <c r="AN43" s="346">
        <v>1</v>
      </c>
      <c r="AO43" s="573">
        <v>1</v>
      </c>
      <c r="AP43" s="346">
        <v>1</v>
      </c>
      <c r="AQ43" s="346">
        <v>1</v>
      </c>
      <c r="AR43" s="346">
        <v>2</v>
      </c>
      <c r="AS43" s="346">
        <v>4</v>
      </c>
      <c r="AT43" s="346" t="s">
        <v>430</v>
      </c>
      <c r="AU43" s="346">
        <v>9</v>
      </c>
      <c r="AV43" s="346">
        <v>1</v>
      </c>
      <c r="AW43" s="346">
        <v>1</v>
      </c>
      <c r="AX43" s="346">
        <v>1</v>
      </c>
      <c r="AY43" s="346">
        <v>9</v>
      </c>
      <c r="AZ43" s="584"/>
      <c r="BA43" s="467">
        <v>39.340000000000003</v>
      </c>
      <c r="BB43" s="348">
        <v>51.68</v>
      </c>
      <c r="BC43" s="348" t="s">
        <v>430</v>
      </c>
      <c r="BD43" s="348" t="s">
        <v>430</v>
      </c>
      <c r="BE43" s="375" t="s">
        <v>430</v>
      </c>
      <c r="BF43" s="375">
        <v>8.98</v>
      </c>
      <c r="BG43" s="374"/>
      <c r="BH43" s="594">
        <v>8.98</v>
      </c>
      <c r="BI43" s="348" t="s">
        <v>430</v>
      </c>
      <c r="BJ43" s="348" t="s">
        <v>430</v>
      </c>
      <c r="BK43" s="348">
        <v>51.68</v>
      </c>
      <c r="BL43" s="348" t="s">
        <v>430</v>
      </c>
      <c r="BM43" s="375">
        <v>39.340000000000003</v>
      </c>
      <c r="BN43" s="375" t="s">
        <v>430</v>
      </c>
      <c r="BO43" s="375" t="s">
        <v>430</v>
      </c>
      <c r="BP43" s="375" t="s">
        <v>430</v>
      </c>
      <c r="BQ43" s="375" t="s">
        <v>430</v>
      </c>
      <c r="BR43" s="374"/>
      <c r="BS43" s="468" t="s">
        <v>430</v>
      </c>
      <c r="BT43" s="348" t="s">
        <v>430</v>
      </c>
      <c r="BU43" s="374"/>
      <c r="BV43" s="430" t="s">
        <v>555</v>
      </c>
    </row>
    <row r="44" spans="1:74" s="428" customFormat="1" x14ac:dyDescent="0.25">
      <c r="A44" s="345" t="s">
        <v>7831</v>
      </c>
      <c r="B44" s="373"/>
      <c r="C44" s="719">
        <v>41275</v>
      </c>
      <c r="D44" s="373"/>
      <c r="E44" s="346">
        <v>92.591099999999997</v>
      </c>
      <c r="F44" s="373"/>
      <c r="G44" s="347">
        <v>24.469200000000001</v>
      </c>
      <c r="H44" s="374"/>
      <c r="I44" s="348">
        <v>25.84</v>
      </c>
      <c r="J44" s="348">
        <v>7.74</v>
      </c>
      <c r="K44" s="348">
        <v>9.26</v>
      </c>
      <c r="L44" s="348">
        <v>9.64</v>
      </c>
      <c r="M44" s="348"/>
      <c r="N44" s="350">
        <v>30.1066</v>
      </c>
      <c r="O44" s="348">
        <v>30.1066</v>
      </c>
      <c r="P44" s="348">
        <v>-12.818099999999999</v>
      </c>
      <c r="Q44" s="348">
        <v>6.6120000000000001</v>
      </c>
      <c r="R44" s="348">
        <v>19.950299999999999</v>
      </c>
      <c r="S44" s="348">
        <v>0.46129999999999999</v>
      </c>
      <c r="T44" s="348">
        <v>-1.5</v>
      </c>
      <c r="U44" s="354">
        <v>-1.4543999999999999</v>
      </c>
      <c r="V44" s="348">
        <v>-1.4637</v>
      </c>
      <c r="W44" s="348">
        <v>5.0084999999999997</v>
      </c>
      <c r="X44" s="348">
        <v>5.2198000000000002</v>
      </c>
      <c r="Y44" s="375">
        <v>4.3998999999999997</v>
      </c>
      <c r="Z44" s="348">
        <v>5.8197999999999999</v>
      </c>
      <c r="AA44" s="348">
        <v>29.992699999999999</v>
      </c>
      <c r="AB44" s="348">
        <v>-2.5806</v>
      </c>
      <c r="AC44" s="348">
        <v>-0.29709999999999998</v>
      </c>
      <c r="AD44" s="348">
        <v>-0.63300000000000001</v>
      </c>
      <c r="AE44" s="348">
        <v>29.992699999999999</v>
      </c>
      <c r="AF44" s="348">
        <v>6.3083</v>
      </c>
      <c r="AG44" s="569"/>
      <c r="AH44" s="346">
        <v>1</v>
      </c>
      <c r="AI44" s="346">
        <v>1</v>
      </c>
      <c r="AJ44" s="346">
        <v>10</v>
      </c>
      <c r="AK44" s="346">
        <v>1</v>
      </c>
      <c r="AL44" s="346">
        <v>1</v>
      </c>
      <c r="AM44" s="346">
        <v>10</v>
      </c>
      <c r="AN44" s="346">
        <v>10</v>
      </c>
      <c r="AO44" s="573">
        <v>10</v>
      </c>
      <c r="AP44" s="346">
        <v>10</v>
      </c>
      <c r="AQ44" s="346">
        <v>10</v>
      </c>
      <c r="AR44" s="346">
        <v>10</v>
      </c>
      <c r="AS44" s="346">
        <v>9</v>
      </c>
      <c r="AT44" s="346">
        <v>6</v>
      </c>
      <c r="AU44" s="346">
        <v>1</v>
      </c>
      <c r="AV44" s="346">
        <v>10</v>
      </c>
      <c r="AW44" s="346">
        <v>10</v>
      </c>
      <c r="AX44" s="346">
        <v>10</v>
      </c>
      <c r="AY44" s="346">
        <v>1</v>
      </c>
      <c r="AZ44" s="584"/>
      <c r="BA44" s="467">
        <v>74.680000000000007</v>
      </c>
      <c r="BB44" s="348">
        <v>18.309999999999999</v>
      </c>
      <c r="BC44" s="348" t="s">
        <v>430</v>
      </c>
      <c r="BD44" s="348" t="s">
        <v>430</v>
      </c>
      <c r="BE44" s="375" t="s">
        <v>430</v>
      </c>
      <c r="BF44" s="375">
        <v>7.01</v>
      </c>
      <c r="BG44" s="374"/>
      <c r="BH44" s="594">
        <v>7.01</v>
      </c>
      <c r="BI44" s="348">
        <v>2.09</v>
      </c>
      <c r="BJ44" s="348" t="s">
        <v>430</v>
      </c>
      <c r="BK44" s="348">
        <v>16.21</v>
      </c>
      <c r="BL44" s="348" t="s">
        <v>430</v>
      </c>
      <c r="BM44" s="375">
        <v>74.63</v>
      </c>
      <c r="BN44" s="375" t="s">
        <v>430</v>
      </c>
      <c r="BO44" s="375">
        <v>0.05</v>
      </c>
      <c r="BP44" s="375" t="s">
        <v>430</v>
      </c>
      <c r="BQ44" s="375" t="s">
        <v>430</v>
      </c>
      <c r="BR44" s="374"/>
      <c r="BS44" s="468" t="s">
        <v>430</v>
      </c>
      <c r="BT44" s="348" t="s">
        <v>430</v>
      </c>
      <c r="BU44" s="374"/>
      <c r="BV44" s="430" t="s">
        <v>555</v>
      </c>
    </row>
    <row r="45" spans="1:74" s="428" customFormat="1" x14ac:dyDescent="0.25">
      <c r="A45" s="345" t="s">
        <v>7832</v>
      </c>
      <c r="B45" s="373"/>
      <c r="C45" s="719">
        <v>42143</v>
      </c>
      <c r="D45" s="373"/>
      <c r="E45" s="346">
        <v>86.47</v>
      </c>
      <c r="F45" s="373"/>
      <c r="G45" s="347">
        <v>22.2668</v>
      </c>
      <c r="H45" s="374"/>
      <c r="I45" s="348">
        <v>7.37</v>
      </c>
      <c r="J45" s="348">
        <v>6.94</v>
      </c>
      <c r="K45" s="348">
        <v>3.87</v>
      </c>
      <c r="L45" s="348">
        <v>4.0599999999999996</v>
      </c>
      <c r="M45" s="348"/>
      <c r="N45" s="350">
        <v>18.003299999999999</v>
      </c>
      <c r="O45" s="348">
        <v>18.003299999999999</v>
      </c>
      <c r="P45" s="348">
        <v>-10.3766</v>
      </c>
      <c r="Q45" s="348">
        <v>4.9268999999999998</v>
      </c>
      <c r="R45" s="348">
        <v>11.193899999999999</v>
      </c>
      <c r="S45" s="348">
        <v>2.8058999999999998</v>
      </c>
      <c r="T45" s="348">
        <v>1.4113</v>
      </c>
      <c r="U45" s="354">
        <v>1.8922000000000001</v>
      </c>
      <c r="V45" s="348">
        <v>2.0257999999999998</v>
      </c>
      <c r="W45" s="348">
        <v>6.9931000000000001</v>
      </c>
      <c r="X45" s="348">
        <v>7.0682999999999998</v>
      </c>
      <c r="Y45" s="375">
        <v>6.2096</v>
      </c>
      <c r="Z45" s="348">
        <v>7.3682999999999996</v>
      </c>
      <c r="AA45" s="348">
        <v>14.617900000000001</v>
      </c>
      <c r="AB45" s="348">
        <v>1.6095999999999999</v>
      </c>
      <c r="AC45" s="348">
        <v>2.5625</v>
      </c>
      <c r="AD45" s="348">
        <v>2.4009</v>
      </c>
      <c r="AE45" s="348">
        <v>14.617900000000001</v>
      </c>
      <c r="AF45" s="348">
        <v>7.5858999999999996</v>
      </c>
      <c r="AG45" s="569"/>
      <c r="AH45" s="346">
        <v>2</v>
      </c>
      <c r="AI45" s="346">
        <v>2</v>
      </c>
      <c r="AJ45" s="346">
        <v>9</v>
      </c>
      <c r="AK45" s="346">
        <v>4</v>
      </c>
      <c r="AL45" s="346">
        <v>4</v>
      </c>
      <c r="AM45" s="346">
        <v>7</v>
      </c>
      <c r="AN45" s="346">
        <v>7</v>
      </c>
      <c r="AO45" s="573">
        <v>6</v>
      </c>
      <c r="AP45" s="346">
        <v>4</v>
      </c>
      <c r="AQ45" s="346">
        <v>5</v>
      </c>
      <c r="AR45" s="346">
        <v>4</v>
      </c>
      <c r="AS45" s="346">
        <v>2</v>
      </c>
      <c r="AT45" s="346">
        <v>2</v>
      </c>
      <c r="AU45" s="346">
        <v>2</v>
      </c>
      <c r="AV45" s="346">
        <v>5</v>
      </c>
      <c r="AW45" s="346">
        <v>6</v>
      </c>
      <c r="AX45" s="346">
        <v>5</v>
      </c>
      <c r="AY45" s="346">
        <v>2</v>
      </c>
      <c r="AZ45" s="584"/>
      <c r="BA45" s="467">
        <v>49.69</v>
      </c>
      <c r="BB45" s="348">
        <v>27.08</v>
      </c>
      <c r="BC45" s="348" t="s">
        <v>430</v>
      </c>
      <c r="BD45" s="348" t="s">
        <v>430</v>
      </c>
      <c r="BE45" s="375" t="s">
        <v>430</v>
      </c>
      <c r="BF45" s="375">
        <v>23.23</v>
      </c>
      <c r="BG45" s="374"/>
      <c r="BH45" s="594">
        <v>23.23</v>
      </c>
      <c r="BI45" s="348" t="s">
        <v>430</v>
      </c>
      <c r="BJ45" s="348" t="s">
        <v>430</v>
      </c>
      <c r="BK45" s="348">
        <v>27.08</v>
      </c>
      <c r="BL45" s="348" t="s">
        <v>430</v>
      </c>
      <c r="BM45" s="375">
        <v>49.69</v>
      </c>
      <c r="BN45" s="375" t="s">
        <v>430</v>
      </c>
      <c r="BO45" s="375" t="s">
        <v>430</v>
      </c>
      <c r="BP45" s="375" t="s">
        <v>430</v>
      </c>
      <c r="BQ45" s="375" t="s">
        <v>430</v>
      </c>
      <c r="BR45" s="374"/>
      <c r="BS45" s="468" t="s">
        <v>430</v>
      </c>
      <c r="BT45" s="348" t="s">
        <v>430</v>
      </c>
      <c r="BU45" s="374"/>
      <c r="BV45" s="430" t="s">
        <v>555</v>
      </c>
    </row>
    <row r="46" spans="1:74" s="428" customFormat="1" x14ac:dyDescent="0.25">
      <c r="A46" s="345" t="s">
        <v>7833</v>
      </c>
      <c r="B46" s="373"/>
      <c r="C46" s="719">
        <v>41276</v>
      </c>
      <c r="D46" s="373"/>
      <c r="E46" s="346">
        <v>90.043599999999998</v>
      </c>
      <c r="F46" s="373"/>
      <c r="G46" s="347">
        <v>32.581299999999999</v>
      </c>
      <c r="H46" s="374"/>
      <c r="I46" s="348">
        <v>9.3000000000000007</v>
      </c>
      <c r="J46" s="348">
        <v>7.3</v>
      </c>
      <c r="K46" s="348">
        <v>5.09</v>
      </c>
      <c r="L46" s="348">
        <v>5.31</v>
      </c>
      <c r="M46" s="348"/>
      <c r="N46" s="350">
        <v>13.0839</v>
      </c>
      <c r="O46" s="348">
        <v>13.0839</v>
      </c>
      <c r="P46" s="348">
        <v>-0.86409999999999998</v>
      </c>
      <c r="Q46" s="348">
        <v>5.8867000000000003</v>
      </c>
      <c r="R46" s="348">
        <v>4.8624999999999998</v>
      </c>
      <c r="S46" s="348">
        <v>2.3008000000000002</v>
      </c>
      <c r="T46" s="348">
        <v>0.66759999999999997</v>
      </c>
      <c r="U46" s="354">
        <v>0.27410000000000001</v>
      </c>
      <c r="V46" s="348">
        <v>-0.39889999999999998</v>
      </c>
      <c r="W46" s="348">
        <v>5.4595000000000002</v>
      </c>
      <c r="X46" s="348">
        <v>5.7126000000000001</v>
      </c>
      <c r="Y46" s="375">
        <v>5.2655000000000003</v>
      </c>
      <c r="Z46" s="348">
        <v>6.6402000000000001</v>
      </c>
      <c r="AA46" s="348">
        <v>10.8156</v>
      </c>
      <c r="AB46" s="348">
        <v>0.54959999999999998</v>
      </c>
      <c r="AC46" s="348">
        <v>1.9266000000000001</v>
      </c>
      <c r="AD46" s="348">
        <v>1.0045999999999999</v>
      </c>
      <c r="AE46" s="348">
        <v>10.8156</v>
      </c>
      <c r="AF46" s="348">
        <v>7.4096000000000002</v>
      </c>
      <c r="AG46" s="569"/>
      <c r="AH46" s="346">
        <v>3</v>
      </c>
      <c r="AI46" s="346">
        <v>3</v>
      </c>
      <c r="AJ46" s="346">
        <v>2</v>
      </c>
      <c r="AK46" s="346">
        <v>2</v>
      </c>
      <c r="AL46" s="346">
        <v>9</v>
      </c>
      <c r="AM46" s="346">
        <v>8</v>
      </c>
      <c r="AN46" s="346">
        <v>8</v>
      </c>
      <c r="AO46" s="573">
        <v>9</v>
      </c>
      <c r="AP46" s="346">
        <v>9</v>
      </c>
      <c r="AQ46" s="346">
        <v>9</v>
      </c>
      <c r="AR46" s="346">
        <v>9</v>
      </c>
      <c r="AS46" s="346">
        <v>7</v>
      </c>
      <c r="AT46" s="346">
        <v>5</v>
      </c>
      <c r="AU46" s="346">
        <v>6</v>
      </c>
      <c r="AV46" s="346">
        <v>8</v>
      </c>
      <c r="AW46" s="346">
        <v>8</v>
      </c>
      <c r="AX46" s="346">
        <v>9</v>
      </c>
      <c r="AY46" s="346">
        <v>6</v>
      </c>
      <c r="AZ46" s="584"/>
      <c r="BA46" s="467">
        <v>89.6</v>
      </c>
      <c r="BB46" s="348" t="s">
        <v>430</v>
      </c>
      <c r="BC46" s="348" t="s">
        <v>430</v>
      </c>
      <c r="BD46" s="348" t="s">
        <v>430</v>
      </c>
      <c r="BE46" s="375" t="s">
        <v>430</v>
      </c>
      <c r="BF46" s="375">
        <v>10.4</v>
      </c>
      <c r="BG46" s="374"/>
      <c r="BH46" s="594">
        <v>10.4</v>
      </c>
      <c r="BI46" s="348" t="s">
        <v>430</v>
      </c>
      <c r="BJ46" s="348" t="s">
        <v>430</v>
      </c>
      <c r="BK46" s="348" t="s">
        <v>430</v>
      </c>
      <c r="BL46" s="348" t="s">
        <v>430</v>
      </c>
      <c r="BM46" s="375">
        <v>89.6</v>
      </c>
      <c r="BN46" s="375" t="s">
        <v>430</v>
      </c>
      <c r="BO46" s="375" t="s">
        <v>430</v>
      </c>
      <c r="BP46" s="375" t="s">
        <v>430</v>
      </c>
      <c r="BQ46" s="375" t="s">
        <v>430</v>
      </c>
      <c r="BR46" s="374"/>
      <c r="BS46" s="468" t="s">
        <v>430</v>
      </c>
      <c r="BT46" s="348" t="s">
        <v>430</v>
      </c>
      <c r="BU46" s="374"/>
      <c r="BV46" s="430" t="s">
        <v>555</v>
      </c>
    </row>
    <row r="47" spans="1:74" s="428" customFormat="1" x14ac:dyDescent="0.25">
      <c r="A47" s="345" t="s">
        <v>7834</v>
      </c>
      <c r="B47" s="373"/>
      <c r="C47" s="719">
        <v>41275</v>
      </c>
      <c r="D47" s="373"/>
      <c r="E47" s="346">
        <v>83.678100000000001</v>
      </c>
      <c r="F47" s="373"/>
      <c r="G47" s="347">
        <v>3055.5484000000001</v>
      </c>
      <c r="H47" s="374"/>
      <c r="I47" s="348">
        <v>4.57</v>
      </c>
      <c r="J47" s="348">
        <v>6.92</v>
      </c>
      <c r="K47" s="348">
        <v>3.11</v>
      </c>
      <c r="L47" s="348">
        <v>3.25</v>
      </c>
      <c r="M47" s="348"/>
      <c r="N47" s="350">
        <v>10.405799999999999</v>
      </c>
      <c r="O47" s="348">
        <v>10.405799999999999</v>
      </c>
      <c r="P47" s="348">
        <v>-5.9526000000000003</v>
      </c>
      <c r="Q47" s="348">
        <v>4.7458</v>
      </c>
      <c r="R47" s="348">
        <v>11.484</v>
      </c>
      <c r="S47" s="348">
        <v>3.5034999999999998</v>
      </c>
      <c r="T47" s="348">
        <v>1.4836</v>
      </c>
      <c r="U47" s="354">
        <v>2.0775000000000001</v>
      </c>
      <c r="V47" s="348">
        <v>1.9815</v>
      </c>
      <c r="W47" s="348">
        <v>7.1695000000000002</v>
      </c>
      <c r="X47" s="348">
        <v>7.2355999999999998</v>
      </c>
      <c r="Y47" s="375">
        <v>6.2309000000000001</v>
      </c>
      <c r="Z47" s="348">
        <v>7.7668999999999997</v>
      </c>
      <c r="AA47" s="348">
        <v>13.1214</v>
      </c>
      <c r="AB47" s="348">
        <v>1.2999000000000001</v>
      </c>
      <c r="AC47" s="348">
        <v>2.8620000000000001</v>
      </c>
      <c r="AD47" s="348">
        <v>2.5933000000000002</v>
      </c>
      <c r="AE47" s="348">
        <v>13.1214</v>
      </c>
      <c r="AF47" s="348">
        <v>8.0096000000000007</v>
      </c>
      <c r="AG47" s="569"/>
      <c r="AH47" s="346">
        <v>4</v>
      </c>
      <c r="AI47" s="346">
        <v>4</v>
      </c>
      <c r="AJ47" s="346">
        <v>5</v>
      </c>
      <c r="AK47" s="346">
        <v>5</v>
      </c>
      <c r="AL47" s="346">
        <v>3</v>
      </c>
      <c r="AM47" s="346">
        <v>5</v>
      </c>
      <c r="AN47" s="346">
        <v>6</v>
      </c>
      <c r="AO47" s="573">
        <v>5</v>
      </c>
      <c r="AP47" s="346">
        <v>5</v>
      </c>
      <c r="AQ47" s="346">
        <v>3</v>
      </c>
      <c r="AR47" s="346">
        <v>3</v>
      </c>
      <c r="AS47" s="346">
        <v>1</v>
      </c>
      <c r="AT47" s="346">
        <v>1</v>
      </c>
      <c r="AU47" s="346">
        <v>5</v>
      </c>
      <c r="AV47" s="346">
        <v>7</v>
      </c>
      <c r="AW47" s="346">
        <v>5</v>
      </c>
      <c r="AX47" s="346">
        <v>4</v>
      </c>
      <c r="AY47" s="346">
        <v>5</v>
      </c>
      <c r="AZ47" s="584"/>
      <c r="BA47" s="467">
        <v>34.89</v>
      </c>
      <c r="BB47" s="348">
        <v>35.520000000000003</v>
      </c>
      <c r="BC47" s="348" t="s">
        <v>430</v>
      </c>
      <c r="BD47" s="348" t="s">
        <v>430</v>
      </c>
      <c r="BE47" s="375" t="s">
        <v>430</v>
      </c>
      <c r="BF47" s="375">
        <v>29.59</v>
      </c>
      <c r="BG47" s="374"/>
      <c r="BH47" s="594">
        <v>29.59</v>
      </c>
      <c r="BI47" s="348">
        <v>12.44</v>
      </c>
      <c r="BJ47" s="348" t="s">
        <v>430</v>
      </c>
      <c r="BK47" s="348">
        <v>23.08</v>
      </c>
      <c r="BL47" s="348" t="s">
        <v>430</v>
      </c>
      <c r="BM47" s="375">
        <v>34.89</v>
      </c>
      <c r="BN47" s="375" t="s">
        <v>430</v>
      </c>
      <c r="BO47" s="375" t="s">
        <v>430</v>
      </c>
      <c r="BP47" s="375" t="s">
        <v>430</v>
      </c>
      <c r="BQ47" s="375" t="s">
        <v>430</v>
      </c>
      <c r="BR47" s="374"/>
      <c r="BS47" s="468" t="s">
        <v>430</v>
      </c>
      <c r="BT47" s="348" t="s">
        <v>430</v>
      </c>
      <c r="BU47" s="374"/>
      <c r="BV47" s="430" t="s">
        <v>555</v>
      </c>
    </row>
    <row r="48" spans="1:74" s="428" customFormat="1" x14ac:dyDescent="0.25">
      <c r="A48" s="345" t="s">
        <v>7835</v>
      </c>
      <c r="B48" s="373"/>
      <c r="C48" s="719">
        <v>43332</v>
      </c>
      <c r="D48" s="373"/>
      <c r="E48" s="346">
        <v>69.59</v>
      </c>
      <c r="F48" s="373"/>
      <c r="G48" s="347">
        <v>15.959</v>
      </c>
      <c r="H48" s="374"/>
      <c r="I48" s="348">
        <v>6.64</v>
      </c>
      <c r="J48" s="348">
        <v>7.7</v>
      </c>
      <c r="K48" s="348">
        <v>3.48</v>
      </c>
      <c r="L48" s="348">
        <v>3.65</v>
      </c>
      <c r="M48" s="348"/>
      <c r="N48" s="350">
        <v>8.5444999999999993</v>
      </c>
      <c r="O48" s="348">
        <v>8.5444999999999993</v>
      </c>
      <c r="P48" s="348">
        <v>-6.6894</v>
      </c>
      <c r="Q48" s="348">
        <v>4.5823</v>
      </c>
      <c r="R48" s="348">
        <v>12.466200000000001</v>
      </c>
      <c r="S48" s="348">
        <v>5.4520999999999997</v>
      </c>
      <c r="T48" s="348">
        <v>2.9662000000000002</v>
      </c>
      <c r="U48" s="354">
        <v>3.3597999999999999</v>
      </c>
      <c r="V48" s="348">
        <v>3.7978000000000001</v>
      </c>
      <c r="W48" s="348">
        <v>7.609</v>
      </c>
      <c r="X48" s="348">
        <v>7.3048000000000002</v>
      </c>
      <c r="Y48" s="375">
        <v>5.8648999999999996</v>
      </c>
      <c r="Z48" s="348" t="s">
        <v>430</v>
      </c>
      <c r="AA48" s="348">
        <v>13.6473</v>
      </c>
      <c r="AB48" s="348">
        <v>3.5207999999999999</v>
      </c>
      <c r="AC48" s="348">
        <v>3.6795</v>
      </c>
      <c r="AD48" s="348">
        <v>3.9908999999999999</v>
      </c>
      <c r="AE48" s="348">
        <v>13.6473</v>
      </c>
      <c r="AF48" s="348">
        <v>6.2667000000000002</v>
      </c>
      <c r="AG48" s="569"/>
      <c r="AH48" s="346">
        <v>6</v>
      </c>
      <c r="AI48" s="346">
        <v>6</v>
      </c>
      <c r="AJ48" s="346">
        <v>6</v>
      </c>
      <c r="AK48" s="346">
        <v>7</v>
      </c>
      <c r="AL48" s="346">
        <v>2</v>
      </c>
      <c r="AM48" s="346">
        <v>2</v>
      </c>
      <c r="AN48" s="346">
        <v>3</v>
      </c>
      <c r="AO48" s="573">
        <v>2</v>
      </c>
      <c r="AP48" s="346">
        <v>2</v>
      </c>
      <c r="AQ48" s="346">
        <v>2</v>
      </c>
      <c r="AR48" s="346">
        <v>1</v>
      </c>
      <c r="AS48" s="346">
        <v>6</v>
      </c>
      <c r="AT48" s="346" t="s">
        <v>430</v>
      </c>
      <c r="AU48" s="346">
        <v>3</v>
      </c>
      <c r="AV48" s="346">
        <v>3</v>
      </c>
      <c r="AW48" s="346">
        <v>3</v>
      </c>
      <c r="AX48" s="346">
        <v>2</v>
      </c>
      <c r="AY48" s="346">
        <v>3</v>
      </c>
      <c r="AZ48" s="584"/>
      <c r="BA48" s="467">
        <v>26.97</v>
      </c>
      <c r="BB48" s="348">
        <v>45.18</v>
      </c>
      <c r="BC48" s="348">
        <v>10.029999999999999</v>
      </c>
      <c r="BD48" s="348">
        <v>10.5</v>
      </c>
      <c r="BE48" s="375" t="s">
        <v>430</v>
      </c>
      <c r="BF48" s="375">
        <v>7.33</v>
      </c>
      <c r="BG48" s="374"/>
      <c r="BH48" s="594">
        <v>5.18</v>
      </c>
      <c r="BI48" s="348">
        <v>9.7100000000000009</v>
      </c>
      <c r="BJ48" s="348" t="s">
        <v>430</v>
      </c>
      <c r="BK48" s="348">
        <v>55.99</v>
      </c>
      <c r="BL48" s="348" t="s">
        <v>430</v>
      </c>
      <c r="BM48" s="375">
        <v>26.97</v>
      </c>
      <c r="BN48" s="375" t="s">
        <v>430</v>
      </c>
      <c r="BO48" s="375" t="s">
        <v>430</v>
      </c>
      <c r="BP48" s="375" t="s">
        <v>430</v>
      </c>
      <c r="BQ48" s="375">
        <v>2.15</v>
      </c>
      <c r="BR48" s="374"/>
      <c r="BS48" s="468">
        <v>7.0995477285800899</v>
      </c>
      <c r="BT48" s="348">
        <v>10.0261393879948</v>
      </c>
      <c r="BU48" s="374"/>
      <c r="BV48" s="430" t="s">
        <v>555</v>
      </c>
    </row>
    <row r="49" spans="1:74" s="428" customFormat="1" x14ac:dyDescent="0.25">
      <c r="A49" s="345" t="s">
        <v>7836</v>
      </c>
      <c r="B49" s="373"/>
      <c r="C49" s="719">
        <v>41275</v>
      </c>
      <c r="D49" s="373"/>
      <c r="E49" s="346">
        <v>53.5642</v>
      </c>
      <c r="F49" s="373"/>
      <c r="G49" s="347">
        <v>45.571199999999997</v>
      </c>
      <c r="H49" s="374"/>
      <c r="I49" s="348">
        <v>4.8899999999999997</v>
      </c>
      <c r="J49" s="348">
        <v>7.44</v>
      </c>
      <c r="K49" s="348">
        <v>3.7</v>
      </c>
      <c r="L49" s="348">
        <v>3.9</v>
      </c>
      <c r="M49" s="348"/>
      <c r="N49" s="350">
        <v>7.9077999999999999</v>
      </c>
      <c r="O49" s="348">
        <v>7.9077999999999999</v>
      </c>
      <c r="P49" s="348">
        <v>-5.0525000000000002</v>
      </c>
      <c r="Q49" s="348">
        <v>4.7455999999999996</v>
      </c>
      <c r="R49" s="348">
        <v>8.2502999999999993</v>
      </c>
      <c r="S49" s="348">
        <v>3.0792999999999999</v>
      </c>
      <c r="T49" s="348">
        <v>1.8489</v>
      </c>
      <c r="U49" s="354">
        <v>2.3961000000000001</v>
      </c>
      <c r="V49" s="348">
        <v>2.7942999999999998</v>
      </c>
      <c r="W49" s="348">
        <v>7.1363000000000003</v>
      </c>
      <c r="X49" s="348">
        <v>6.7110000000000003</v>
      </c>
      <c r="Y49" s="375">
        <v>5.9965999999999999</v>
      </c>
      <c r="Z49" s="348">
        <v>6.7888000000000002</v>
      </c>
      <c r="AA49" s="348">
        <v>9.3793000000000006</v>
      </c>
      <c r="AB49" s="348">
        <v>1.3565</v>
      </c>
      <c r="AC49" s="348">
        <v>3.0575000000000001</v>
      </c>
      <c r="AD49" s="348">
        <v>2.7768999999999999</v>
      </c>
      <c r="AE49" s="348">
        <v>9.3793000000000006</v>
      </c>
      <c r="AF49" s="348">
        <v>7.3822999999999999</v>
      </c>
      <c r="AG49" s="569"/>
      <c r="AH49" s="346">
        <v>8</v>
      </c>
      <c r="AI49" s="346">
        <v>8</v>
      </c>
      <c r="AJ49" s="346">
        <v>4</v>
      </c>
      <c r="AK49" s="346">
        <v>6</v>
      </c>
      <c r="AL49" s="346">
        <v>7</v>
      </c>
      <c r="AM49" s="346">
        <v>6</v>
      </c>
      <c r="AN49" s="346">
        <v>4</v>
      </c>
      <c r="AO49" s="573">
        <v>3</v>
      </c>
      <c r="AP49" s="346">
        <v>3</v>
      </c>
      <c r="AQ49" s="346">
        <v>4</v>
      </c>
      <c r="AR49" s="346">
        <v>6</v>
      </c>
      <c r="AS49" s="346">
        <v>3</v>
      </c>
      <c r="AT49" s="346">
        <v>4</v>
      </c>
      <c r="AU49" s="346">
        <v>8</v>
      </c>
      <c r="AV49" s="346">
        <v>6</v>
      </c>
      <c r="AW49" s="346">
        <v>4</v>
      </c>
      <c r="AX49" s="346">
        <v>3</v>
      </c>
      <c r="AY49" s="346">
        <v>8</v>
      </c>
      <c r="AZ49" s="584"/>
      <c r="BA49" s="467">
        <v>31.65</v>
      </c>
      <c r="BB49" s="348">
        <v>57.23</v>
      </c>
      <c r="BC49" s="348">
        <v>7.48</v>
      </c>
      <c r="BD49" s="348" t="s">
        <v>430</v>
      </c>
      <c r="BE49" s="375" t="s">
        <v>430</v>
      </c>
      <c r="BF49" s="375">
        <v>3.64</v>
      </c>
      <c r="BG49" s="374"/>
      <c r="BH49" s="594">
        <v>3.64</v>
      </c>
      <c r="BI49" s="348">
        <v>13.96</v>
      </c>
      <c r="BJ49" s="348" t="s">
        <v>430</v>
      </c>
      <c r="BK49" s="348">
        <v>50.75</v>
      </c>
      <c r="BL49" s="348" t="s">
        <v>430</v>
      </c>
      <c r="BM49" s="375">
        <v>31.65</v>
      </c>
      <c r="BN49" s="375" t="s">
        <v>430</v>
      </c>
      <c r="BO49" s="375" t="s">
        <v>430</v>
      </c>
      <c r="BP49" s="375" t="s">
        <v>430</v>
      </c>
      <c r="BQ49" s="375" t="s">
        <v>430</v>
      </c>
      <c r="BR49" s="374"/>
      <c r="BS49" s="468">
        <v>9.1993282990800704</v>
      </c>
      <c r="BT49" s="348">
        <v>14.9340953885066</v>
      </c>
      <c r="BU49" s="374"/>
      <c r="BV49" s="430" t="s">
        <v>555</v>
      </c>
    </row>
    <row r="50" spans="1:74" s="428" customFormat="1" x14ac:dyDescent="0.25">
      <c r="A50" s="345" t="s">
        <v>7837</v>
      </c>
      <c r="B50" s="373"/>
      <c r="C50" s="719">
        <v>43438</v>
      </c>
      <c r="D50" s="373"/>
      <c r="E50" s="346">
        <v>37.770099999999999</v>
      </c>
      <c r="F50" s="373"/>
      <c r="G50" s="347">
        <v>1551.5994000000001</v>
      </c>
      <c r="H50" s="374"/>
      <c r="I50" s="348">
        <v>6</v>
      </c>
      <c r="J50" s="348">
        <v>7.38</v>
      </c>
      <c r="K50" s="348">
        <v>2.29</v>
      </c>
      <c r="L50" s="348">
        <v>2.38</v>
      </c>
      <c r="M50" s="348"/>
      <c r="N50" s="350">
        <v>8.3222000000000005</v>
      </c>
      <c r="O50" s="348">
        <v>8.3222000000000005</v>
      </c>
      <c r="P50" s="348">
        <v>-6.8049999999999997</v>
      </c>
      <c r="Q50" s="348">
        <v>1.4986999999999999</v>
      </c>
      <c r="R50" s="348">
        <v>9.5474999999999994</v>
      </c>
      <c r="S50" s="348">
        <v>3.8294000000000001</v>
      </c>
      <c r="T50" s="348">
        <v>1.6867000000000001</v>
      </c>
      <c r="U50" s="354">
        <v>1.4021999999999999</v>
      </c>
      <c r="V50" s="348">
        <v>0.81969999999999998</v>
      </c>
      <c r="W50" s="348">
        <v>5.6028000000000002</v>
      </c>
      <c r="X50" s="348">
        <v>5.7152000000000003</v>
      </c>
      <c r="Y50" s="375">
        <v>5.2096</v>
      </c>
      <c r="Z50" s="348" t="s">
        <v>430</v>
      </c>
      <c r="AA50" s="348">
        <v>10.4191</v>
      </c>
      <c r="AB50" s="348">
        <v>1.8223</v>
      </c>
      <c r="AC50" s="348">
        <v>2.2355999999999998</v>
      </c>
      <c r="AD50" s="348">
        <v>2.1240000000000001</v>
      </c>
      <c r="AE50" s="348">
        <v>10.4191</v>
      </c>
      <c r="AF50" s="348">
        <v>6.1159999999999997</v>
      </c>
      <c r="AG50" s="569"/>
      <c r="AH50" s="346">
        <v>7</v>
      </c>
      <c r="AI50" s="346">
        <v>7</v>
      </c>
      <c r="AJ50" s="346">
        <v>7</v>
      </c>
      <c r="AK50" s="346">
        <v>9</v>
      </c>
      <c r="AL50" s="346">
        <v>6</v>
      </c>
      <c r="AM50" s="346">
        <v>4</v>
      </c>
      <c r="AN50" s="346">
        <v>5</v>
      </c>
      <c r="AO50" s="573">
        <v>7</v>
      </c>
      <c r="AP50" s="346">
        <v>7</v>
      </c>
      <c r="AQ50" s="346">
        <v>8</v>
      </c>
      <c r="AR50" s="346">
        <v>8</v>
      </c>
      <c r="AS50" s="346">
        <v>8</v>
      </c>
      <c r="AT50" s="346" t="s">
        <v>430</v>
      </c>
      <c r="AU50" s="346">
        <v>7</v>
      </c>
      <c r="AV50" s="346">
        <v>4</v>
      </c>
      <c r="AW50" s="346">
        <v>7</v>
      </c>
      <c r="AX50" s="346">
        <v>7</v>
      </c>
      <c r="AY50" s="346">
        <v>7</v>
      </c>
      <c r="AZ50" s="584"/>
      <c r="BA50" s="467">
        <v>14.4</v>
      </c>
      <c r="BB50" s="348">
        <v>75.86</v>
      </c>
      <c r="BC50" s="348" t="s">
        <v>430</v>
      </c>
      <c r="BD50" s="348" t="s">
        <v>430</v>
      </c>
      <c r="BE50" s="375" t="s">
        <v>430</v>
      </c>
      <c r="BF50" s="375">
        <v>9.73</v>
      </c>
      <c r="BG50" s="374"/>
      <c r="BH50" s="594">
        <v>9.73</v>
      </c>
      <c r="BI50" s="348">
        <v>35.83</v>
      </c>
      <c r="BJ50" s="348">
        <v>23.65</v>
      </c>
      <c r="BK50" s="348">
        <v>16.38</v>
      </c>
      <c r="BL50" s="348" t="s">
        <v>430</v>
      </c>
      <c r="BM50" s="375">
        <v>14.4</v>
      </c>
      <c r="BN50" s="375" t="s">
        <v>430</v>
      </c>
      <c r="BO50" s="375" t="s">
        <v>430</v>
      </c>
      <c r="BP50" s="375" t="s">
        <v>430</v>
      </c>
      <c r="BQ50" s="375" t="s">
        <v>430</v>
      </c>
      <c r="BR50" s="374"/>
      <c r="BS50" s="468">
        <v>2.67363813026736</v>
      </c>
      <c r="BT50" s="348">
        <v>15.236587821523701</v>
      </c>
      <c r="BU50" s="374"/>
      <c r="BV50" s="430" t="s">
        <v>555</v>
      </c>
    </row>
    <row r="51" spans="1:74" s="428" customFormat="1" x14ac:dyDescent="0.25">
      <c r="A51" s="345" t="s">
        <v>7838</v>
      </c>
      <c r="B51" s="373"/>
      <c r="C51" s="719">
        <v>44392</v>
      </c>
      <c r="D51" s="373"/>
      <c r="E51" s="346">
        <v>29.95</v>
      </c>
      <c r="F51" s="373"/>
      <c r="G51" s="347">
        <v>13.381500000000001</v>
      </c>
      <c r="H51" s="374"/>
      <c r="I51" s="348">
        <v>5.13</v>
      </c>
      <c r="J51" s="348">
        <v>6.7</v>
      </c>
      <c r="K51" s="348">
        <v>3.66</v>
      </c>
      <c r="L51" s="348">
        <v>3.79</v>
      </c>
      <c r="M51" s="348"/>
      <c r="N51" s="350">
        <v>6.2767999999999997</v>
      </c>
      <c r="O51" s="348">
        <v>6.2767999999999997</v>
      </c>
      <c r="P51" s="348">
        <v>-1.9087000000000001</v>
      </c>
      <c r="Q51" s="348">
        <v>0.40920000000000001</v>
      </c>
      <c r="R51" s="348">
        <v>2.6808999999999998</v>
      </c>
      <c r="S51" s="348">
        <v>4.4210000000000003</v>
      </c>
      <c r="T51" s="348">
        <v>3.4731999999999998</v>
      </c>
      <c r="U51" s="354">
        <v>2.2166999999999999</v>
      </c>
      <c r="V51" s="348">
        <v>1.9568000000000001</v>
      </c>
      <c r="W51" s="348">
        <v>6.774</v>
      </c>
      <c r="X51" s="348">
        <v>6.8554000000000004</v>
      </c>
      <c r="Y51" s="375" t="s">
        <v>430</v>
      </c>
      <c r="Z51" s="348" t="s">
        <v>430</v>
      </c>
      <c r="AA51" s="348">
        <v>2.8650000000000002</v>
      </c>
      <c r="AB51" s="348">
        <v>4.1458000000000004</v>
      </c>
      <c r="AC51" s="348">
        <v>4.5049000000000001</v>
      </c>
      <c r="AD51" s="348">
        <v>2.2145999999999999</v>
      </c>
      <c r="AE51" s="348">
        <v>2.8650000000000002</v>
      </c>
      <c r="AF51" s="348">
        <v>6.2748999999999997</v>
      </c>
      <c r="AG51" s="569"/>
      <c r="AH51" s="346">
        <v>9</v>
      </c>
      <c r="AI51" s="346">
        <v>9</v>
      </c>
      <c r="AJ51" s="346">
        <v>3</v>
      </c>
      <c r="AK51" s="346">
        <v>10</v>
      </c>
      <c r="AL51" s="346">
        <v>10</v>
      </c>
      <c r="AM51" s="346">
        <v>3</v>
      </c>
      <c r="AN51" s="346">
        <v>2</v>
      </c>
      <c r="AO51" s="573">
        <v>4</v>
      </c>
      <c r="AP51" s="346">
        <v>6</v>
      </c>
      <c r="AQ51" s="346">
        <v>6</v>
      </c>
      <c r="AR51" s="346">
        <v>5</v>
      </c>
      <c r="AS51" s="346" t="s">
        <v>430</v>
      </c>
      <c r="AT51" s="346" t="s">
        <v>430</v>
      </c>
      <c r="AU51" s="346">
        <v>10</v>
      </c>
      <c r="AV51" s="346">
        <v>2</v>
      </c>
      <c r="AW51" s="346">
        <v>2</v>
      </c>
      <c r="AX51" s="346">
        <v>6</v>
      </c>
      <c r="AY51" s="346">
        <v>10</v>
      </c>
      <c r="AZ51" s="584"/>
      <c r="BA51" s="467">
        <v>67.400000000000006</v>
      </c>
      <c r="BB51" s="348">
        <v>18.399999999999999</v>
      </c>
      <c r="BC51" s="348" t="s">
        <v>430</v>
      </c>
      <c r="BD51" s="348" t="s">
        <v>430</v>
      </c>
      <c r="BE51" s="375" t="s">
        <v>430</v>
      </c>
      <c r="BF51" s="375">
        <v>14.2</v>
      </c>
      <c r="BG51" s="374"/>
      <c r="BH51" s="594">
        <v>14.2</v>
      </c>
      <c r="BI51" s="348">
        <v>11.86</v>
      </c>
      <c r="BJ51" s="348">
        <v>6.54</v>
      </c>
      <c r="BK51" s="348" t="s">
        <v>430</v>
      </c>
      <c r="BL51" s="348" t="s">
        <v>430</v>
      </c>
      <c r="BM51" s="375">
        <v>51</v>
      </c>
      <c r="BN51" s="375" t="s">
        <v>430</v>
      </c>
      <c r="BO51" s="375">
        <v>16.399999999999999</v>
      </c>
      <c r="BP51" s="375" t="s">
        <v>430</v>
      </c>
      <c r="BQ51" s="375" t="s">
        <v>430</v>
      </c>
      <c r="BR51" s="374"/>
      <c r="BS51" s="468" t="s">
        <v>430</v>
      </c>
      <c r="BT51" s="348">
        <v>6.5426561906542702</v>
      </c>
      <c r="BU51" s="374"/>
      <c r="BV51" s="430" t="s">
        <v>555</v>
      </c>
    </row>
    <row r="52" spans="1:74" x14ac:dyDescent="0.25">
      <c r="A52" s="318" t="s">
        <v>93</v>
      </c>
      <c r="B52" s="43"/>
      <c r="C52" s="720"/>
      <c r="D52" s="43"/>
      <c r="E52" s="51"/>
      <c r="F52" s="43"/>
      <c r="G52" s="55"/>
      <c r="H52" s="66"/>
      <c r="I52" s="59"/>
      <c r="J52" s="59"/>
      <c r="K52" s="59"/>
      <c r="L52" s="59"/>
      <c r="M52" s="59"/>
      <c r="N52" s="70">
        <v>11.683299999999999</v>
      </c>
      <c r="O52" s="59">
        <v>11.683299999999999</v>
      </c>
      <c r="P52" s="59">
        <v>-5.6962000000000002</v>
      </c>
      <c r="Q52" s="59">
        <v>4.1687000000000003</v>
      </c>
      <c r="R52" s="59">
        <v>9.86</v>
      </c>
      <c r="S52" s="59">
        <v>3.4216000000000002</v>
      </c>
      <c r="T52" s="59">
        <v>1.7654000000000001</v>
      </c>
      <c r="U52" s="88">
        <v>1.8293999999999999</v>
      </c>
      <c r="V52" s="59">
        <v>1.8355999999999999</v>
      </c>
      <c r="W52" s="59">
        <v>6.5587999999999997</v>
      </c>
      <c r="X52" s="59">
        <v>6.5423</v>
      </c>
      <c r="Y52" s="276">
        <v>5.6628999999999996</v>
      </c>
      <c r="Z52" s="59">
        <v>6.8875000000000002</v>
      </c>
      <c r="AA52" s="59">
        <v>12.6541</v>
      </c>
      <c r="AB52" s="59">
        <v>1.6777</v>
      </c>
      <c r="AC52" s="59">
        <v>2.7650000000000001</v>
      </c>
      <c r="AD52" s="59">
        <v>2.3313999999999999</v>
      </c>
      <c r="AE52" s="59">
        <v>12.6541</v>
      </c>
      <c r="AF52" s="59">
        <v>7.0049000000000001</v>
      </c>
      <c r="AG52" s="553"/>
      <c r="AH52" s="51">
        <v>10</v>
      </c>
      <c r="AI52" s="51">
        <v>10</v>
      </c>
      <c r="AJ52" s="51">
        <v>10</v>
      </c>
      <c r="AK52" s="51">
        <v>10</v>
      </c>
      <c r="AL52" s="51">
        <v>10</v>
      </c>
      <c r="AM52" s="51">
        <v>10</v>
      </c>
      <c r="AN52" s="51">
        <v>10</v>
      </c>
      <c r="AO52" s="630">
        <v>10</v>
      </c>
      <c r="AP52" s="51">
        <v>10</v>
      </c>
      <c r="AQ52" s="51">
        <v>10</v>
      </c>
      <c r="AR52" s="51">
        <v>10</v>
      </c>
      <c r="AS52" s="51">
        <v>9</v>
      </c>
      <c r="AT52" s="51">
        <v>6</v>
      </c>
      <c r="AU52" s="51">
        <v>10</v>
      </c>
      <c r="AV52" s="51">
        <v>10</v>
      </c>
      <c r="AW52" s="51">
        <v>10</v>
      </c>
      <c r="AX52" s="51">
        <v>10</v>
      </c>
      <c r="AY52" s="51">
        <v>10</v>
      </c>
      <c r="AZ52" s="579"/>
      <c r="BA52" s="577"/>
      <c r="BB52" s="59"/>
      <c r="BC52" s="59"/>
      <c r="BD52" s="59"/>
      <c r="BE52" s="276"/>
      <c r="BF52" s="276"/>
      <c r="BG52" s="66"/>
      <c r="BH52" s="586"/>
      <c r="BI52" s="59"/>
      <c r="BJ52" s="59"/>
      <c r="BK52" s="59"/>
      <c r="BL52" s="59"/>
      <c r="BM52" s="276"/>
      <c r="BN52" s="587"/>
      <c r="BO52" s="587"/>
      <c r="BP52" s="587"/>
      <c r="BQ52" s="587"/>
      <c r="BR52" s="602"/>
      <c r="BS52" s="267"/>
      <c r="BT52" s="59"/>
      <c r="BU52" s="66"/>
      <c r="BV52" s="34"/>
    </row>
    <row r="53" spans="1:74" x14ac:dyDescent="0.25">
      <c r="A53" s="320" t="s">
        <v>94</v>
      </c>
      <c r="B53" s="44"/>
      <c r="C53" s="721"/>
      <c r="D53" s="44"/>
      <c r="E53" s="52"/>
      <c r="F53" s="44"/>
      <c r="G53" s="56"/>
      <c r="H53" s="67"/>
      <c r="I53" s="60"/>
      <c r="J53" s="60"/>
      <c r="K53" s="60"/>
      <c r="L53" s="60"/>
      <c r="M53" s="60"/>
      <c r="N53" s="71">
        <v>30.1066</v>
      </c>
      <c r="O53" s="60">
        <v>30.1066</v>
      </c>
      <c r="P53" s="60">
        <v>2.3892000000000002</v>
      </c>
      <c r="Q53" s="60">
        <v>6.6120000000000001</v>
      </c>
      <c r="R53" s="60">
        <v>19.950299999999999</v>
      </c>
      <c r="S53" s="60">
        <v>6.5099</v>
      </c>
      <c r="T53" s="60">
        <v>5.5629</v>
      </c>
      <c r="U53" s="89">
        <v>5.6375000000000002</v>
      </c>
      <c r="V53" s="60">
        <v>6.4305000000000003</v>
      </c>
      <c r="W53" s="60">
        <v>7.7232000000000003</v>
      </c>
      <c r="X53" s="60">
        <v>7.3048000000000002</v>
      </c>
      <c r="Y53" s="277">
        <v>6.2309000000000001</v>
      </c>
      <c r="Z53" s="60">
        <v>7.7668999999999997</v>
      </c>
      <c r="AA53" s="60">
        <v>29.992699999999999</v>
      </c>
      <c r="AB53" s="60">
        <v>5.6353</v>
      </c>
      <c r="AC53" s="60">
        <v>5.8769</v>
      </c>
      <c r="AD53" s="60">
        <v>5.8239999999999998</v>
      </c>
      <c r="AE53" s="60">
        <v>29.992699999999999</v>
      </c>
      <c r="AF53" s="60">
        <v>8.0096000000000007</v>
      </c>
      <c r="AG53" s="554"/>
      <c r="AH53" s="52"/>
      <c r="AI53" s="52"/>
      <c r="AJ53" s="52"/>
      <c r="AK53" s="52"/>
      <c r="AL53" s="52"/>
      <c r="AM53" s="52"/>
      <c r="AN53" s="52"/>
      <c r="AO53" s="314"/>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0" t="s">
        <v>95</v>
      </c>
      <c r="B54" s="44"/>
      <c r="C54" s="721"/>
      <c r="D54" s="44"/>
      <c r="E54" s="52"/>
      <c r="F54" s="44"/>
      <c r="G54" s="56"/>
      <c r="H54" s="67"/>
      <c r="I54" s="60"/>
      <c r="J54" s="60"/>
      <c r="K54" s="60"/>
      <c r="L54" s="60"/>
      <c r="M54" s="60"/>
      <c r="N54" s="71">
        <v>4.7874999999999996</v>
      </c>
      <c r="O54" s="60">
        <v>4.7874999999999996</v>
      </c>
      <c r="P54" s="60">
        <v>-12.818099999999999</v>
      </c>
      <c r="Q54" s="60">
        <v>0.40920000000000001</v>
      </c>
      <c r="R54" s="60">
        <v>2.6808999999999998</v>
      </c>
      <c r="S54" s="60">
        <v>0.46129999999999999</v>
      </c>
      <c r="T54" s="60">
        <v>-1.5</v>
      </c>
      <c r="U54" s="89">
        <v>-1.4543999999999999</v>
      </c>
      <c r="V54" s="60">
        <v>-1.4637</v>
      </c>
      <c r="W54" s="60">
        <v>5.0084999999999997</v>
      </c>
      <c r="X54" s="60">
        <v>5.2198000000000002</v>
      </c>
      <c r="Y54" s="277">
        <v>4.3998999999999997</v>
      </c>
      <c r="Z54" s="60">
        <v>5.8197999999999999</v>
      </c>
      <c r="AA54" s="60">
        <v>2.8650000000000002</v>
      </c>
      <c r="AB54" s="60">
        <v>-2.5806</v>
      </c>
      <c r="AC54" s="60">
        <v>-0.29709999999999998</v>
      </c>
      <c r="AD54" s="60">
        <v>-0.63300000000000001</v>
      </c>
      <c r="AE54" s="60">
        <v>2.8650000000000002</v>
      </c>
      <c r="AF54" s="60">
        <v>6.1159999999999997</v>
      </c>
      <c r="AG54" s="554"/>
      <c r="AH54" s="52"/>
      <c r="AI54" s="52"/>
      <c r="AJ54" s="52"/>
      <c r="AK54" s="52"/>
      <c r="AL54" s="52"/>
      <c r="AM54" s="52"/>
      <c r="AN54" s="52"/>
      <c r="AO54" s="314"/>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1" t="s">
        <v>96</v>
      </c>
      <c r="B55" s="45"/>
      <c r="C55" s="722"/>
      <c r="D55" s="45"/>
      <c r="E55" s="53"/>
      <c r="F55" s="45"/>
      <c r="G55" s="57"/>
      <c r="H55" s="68"/>
      <c r="I55" s="61"/>
      <c r="J55" s="61"/>
      <c r="K55" s="61"/>
      <c r="L55" s="61"/>
      <c r="M55" s="61"/>
      <c r="N55" s="72">
        <v>8.9693000000000005</v>
      </c>
      <c r="O55" s="61">
        <v>8.9693000000000005</v>
      </c>
      <c r="P55" s="61">
        <v>-6.3209999999999997</v>
      </c>
      <c r="Q55" s="61">
        <v>4.7457000000000003</v>
      </c>
      <c r="R55" s="61">
        <v>9.8512500000000003</v>
      </c>
      <c r="S55" s="61">
        <v>3.2913999999999999</v>
      </c>
      <c r="T55" s="61">
        <v>1.5851500000000001</v>
      </c>
      <c r="U55" s="90">
        <v>1.98485</v>
      </c>
      <c r="V55" s="61">
        <v>1.96915</v>
      </c>
      <c r="W55" s="61">
        <v>6.8835499999999996</v>
      </c>
      <c r="X55" s="61">
        <v>6.7831999999999999</v>
      </c>
      <c r="Y55" s="279">
        <v>5.8865999999999996</v>
      </c>
      <c r="Z55" s="61">
        <v>6.8647499999999999</v>
      </c>
      <c r="AA55" s="61">
        <v>11.968500000000001</v>
      </c>
      <c r="AB55" s="61">
        <v>1.4831000000000001</v>
      </c>
      <c r="AC55" s="61">
        <v>2.7122999999999999</v>
      </c>
      <c r="AD55" s="61">
        <v>2.3077000000000001</v>
      </c>
      <c r="AE55" s="61">
        <v>11.968500000000001</v>
      </c>
      <c r="AF55" s="61">
        <v>7.2074499999999997</v>
      </c>
      <c r="AG55" s="556"/>
      <c r="AH55" s="53"/>
      <c r="AI55" s="53"/>
      <c r="AJ55" s="53"/>
      <c r="AK55" s="53"/>
      <c r="AL55" s="53"/>
      <c r="AM55" s="53"/>
      <c r="AN55" s="53"/>
      <c r="AO55" s="567"/>
      <c r="AP55" s="53"/>
      <c r="AQ55" s="53"/>
      <c r="AR55" s="53"/>
      <c r="AS55" s="53"/>
      <c r="AT55" s="53"/>
      <c r="AU55" s="53"/>
      <c r="AV55" s="53"/>
      <c r="AW55" s="53"/>
      <c r="AX55" s="53"/>
      <c r="AY55" s="53"/>
      <c r="AZ55" s="581"/>
      <c r="BA55" s="578"/>
      <c r="BB55" s="61"/>
      <c r="BC55" s="61"/>
      <c r="BD55" s="61"/>
      <c r="BE55" s="279"/>
      <c r="BF55" s="279"/>
      <c r="BG55" s="68"/>
      <c r="BH55" s="590"/>
      <c r="BI55" s="61"/>
      <c r="BJ55" s="61"/>
      <c r="BK55" s="61"/>
      <c r="BL55" s="61"/>
      <c r="BM55" s="279"/>
      <c r="BN55" s="591"/>
      <c r="BO55" s="591"/>
      <c r="BP55" s="591"/>
      <c r="BQ55" s="591"/>
      <c r="BR55" s="603"/>
      <c r="BS55" s="270"/>
      <c r="BT55" s="61"/>
      <c r="BU55" s="68"/>
      <c r="BV55" s="272"/>
    </row>
    <row r="56" spans="1:74" ht="14.5" x14ac:dyDescent="0.25">
      <c r="A56" s="323" t="s">
        <v>270</v>
      </c>
      <c r="B56" s="46"/>
      <c r="C56" s="723"/>
      <c r="D56" s="46"/>
      <c r="E56" s="54"/>
      <c r="F56" s="46"/>
      <c r="G56" s="58"/>
      <c r="H56" s="69"/>
      <c r="I56" s="62"/>
      <c r="J56" s="62"/>
      <c r="K56" s="62"/>
      <c r="L56" s="62"/>
      <c r="M56" s="62"/>
      <c r="N56" s="73"/>
      <c r="O56" s="62"/>
      <c r="P56" s="62"/>
      <c r="Q56" s="62"/>
      <c r="R56" s="62"/>
      <c r="S56" s="62"/>
      <c r="T56" s="62"/>
      <c r="U56" s="91"/>
      <c r="V56" s="62"/>
      <c r="W56" s="62"/>
      <c r="X56" s="62"/>
      <c r="Y56" s="245"/>
      <c r="Z56" s="62"/>
      <c r="AA56" s="62"/>
      <c r="AB56" s="62"/>
      <c r="AC56" s="62"/>
      <c r="AD56" s="62"/>
      <c r="AE56" s="62"/>
      <c r="AF56" s="62"/>
      <c r="AG56" s="557"/>
      <c r="AH56" s="54"/>
      <c r="AI56" s="54"/>
      <c r="AJ56" s="54"/>
      <c r="AK56" s="54"/>
      <c r="AL56" s="54"/>
      <c r="AM56" s="54"/>
      <c r="AN56" s="54"/>
      <c r="AO56" s="312"/>
      <c r="AP56" s="54"/>
      <c r="AQ56" s="54"/>
      <c r="AR56" s="54"/>
      <c r="AS56" s="54"/>
      <c r="AT56" s="54"/>
      <c r="AU56" s="54"/>
      <c r="AV56" s="54"/>
      <c r="AW56" s="54"/>
      <c r="AX56" s="54"/>
      <c r="AY56" s="54"/>
      <c r="AZ56" s="582"/>
      <c r="BA56" s="280"/>
      <c r="BB56" s="62"/>
      <c r="BC56" s="62"/>
      <c r="BD56" s="62"/>
      <c r="BE56" s="245"/>
      <c r="BF56" s="245"/>
      <c r="BG56" s="69"/>
      <c r="BH56" s="585"/>
      <c r="BI56" s="62"/>
      <c r="BJ56" s="62"/>
      <c r="BK56" s="62"/>
      <c r="BL56" s="62"/>
      <c r="BM56" s="245"/>
      <c r="BN56" s="592"/>
      <c r="BO56" s="592"/>
      <c r="BP56" s="592"/>
      <c r="BQ56" s="592"/>
      <c r="BR56" s="545"/>
      <c r="BS56" s="271"/>
      <c r="BT56" s="62"/>
      <c r="BU56" s="69"/>
      <c r="BV56" s="41"/>
    </row>
    <row r="57" spans="1:74" s="428" customFormat="1" x14ac:dyDescent="0.25">
      <c r="A57" s="345" t="s">
        <v>7839</v>
      </c>
      <c r="B57" s="373"/>
      <c r="C57" s="719">
        <v>38253</v>
      </c>
      <c r="D57" s="373"/>
      <c r="E57" s="346">
        <v>126.42</v>
      </c>
      <c r="F57" s="373"/>
      <c r="G57" s="347">
        <v>45.726100000000002</v>
      </c>
      <c r="H57" s="374"/>
      <c r="I57" s="348">
        <v>4.43</v>
      </c>
      <c r="J57" s="348">
        <v>7.11</v>
      </c>
      <c r="K57" s="348">
        <v>3.09</v>
      </c>
      <c r="L57" s="348">
        <v>3.22</v>
      </c>
      <c r="M57" s="348"/>
      <c r="N57" s="350">
        <v>8.4138000000000002</v>
      </c>
      <c r="O57" s="348">
        <v>8.4138000000000002</v>
      </c>
      <c r="P57" s="348">
        <v>-9.8680000000000003</v>
      </c>
      <c r="Q57" s="348">
        <v>1.8544</v>
      </c>
      <c r="R57" s="348">
        <v>9.1681000000000008</v>
      </c>
      <c r="S57" s="348">
        <v>0.85499999999999998</v>
      </c>
      <c r="T57" s="348">
        <v>-0.94199999999999995</v>
      </c>
      <c r="U57" s="354">
        <v>-0.5071</v>
      </c>
      <c r="V57" s="348">
        <v>-0.58679999999999999</v>
      </c>
      <c r="W57" s="348">
        <v>5.1006999999999998</v>
      </c>
      <c r="X57" s="348">
        <v>5.3086000000000002</v>
      </c>
      <c r="Y57" s="375">
        <v>4.8068999999999997</v>
      </c>
      <c r="Z57" s="348">
        <v>5.8967999999999998</v>
      </c>
      <c r="AA57" s="348">
        <v>12.3935</v>
      </c>
      <c r="AB57" s="348">
        <v>-1.5748</v>
      </c>
      <c r="AC57" s="348">
        <v>0.2394</v>
      </c>
      <c r="AD57" s="348">
        <v>1.46E-2</v>
      </c>
      <c r="AE57" s="348">
        <v>12.3935</v>
      </c>
      <c r="AF57" s="348">
        <v>7.2891000000000004</v>
      </c>
      <c r="AG57" s="569"/>
      <c r="AH57" s="346">
        <v>5</v>
      </c>
      <c r="AI57" s="346">
        <v>5</v>
      </c>
      <c r="AJ57" s="346">
        <v>8</v>
      </c>
      <c r="AK57" s="346">
        <v>8</v>
      </c>
      <c r="AL57" s="346">
        <v>5</v>
      </c>
      <c r="AM57" s="346">
        <v>9</v>
      </c>
      <c r="AN57" s="346">
        <v>9</v>
      </c>
      <c r="AO57" s="573">
        <v>8</v>
      </c>
      <c r="AP57" s="346">
        <v>8</v>
      </c>
      <c r="AQ57" s="346">
        <v>7</v>
      </c>
      <c r="AR57" s="346">
        <v>7</v>
      </c>
      <c r="AS57" s="346">
        <v>5</v>
      </c>
      <c r="AT57" s="346">
        <v>3</v>
      </c>
      <c r="AU57" s="346">
        <v>4</v>
      </c>
      <c r="AV57" s="346">
        <v>9</v>
      </c>
      <c r="AW57" s="346">
        <v>9</v>
      </c>
      <c r="AX57" s="346">
        <v>8</v>
      </c>
      <c r="AY57" s="346">
        <v>4</v>
      </c>
      <c r="AZ57" s="584"/>
      <c r="BA57" s="467">
        <v>41.76</v>
      </c>
      <c r="BB57" s="348">
        <v>43.06</v>
      </c>
      <c r="BC57" s="348" t="s">
        <v>430</v>
      </c>
      <c r="BD57" s="348" t="s">
        <v>430</v>
      </c>
      <c r="BE57" s="375" t="s">
        <v>430</v>
      </c>
      <c r="BF57" s="375">
        <v>15.18</v>
      </c>
      <c r="BG57" s="374"/>
      <c r="BH57" s="594">
        <v>15.05</v>
      </c>
      <c r="BI57" s="348">
        <v>16.38</v>
      </c>
      <c r="BJ57" s="348" t="s">
        <v>430</v>
      </c>
      <c r="BK57" s="348">
        <v>26.68</v>
      </c>
      <c r="BL57" s="348" t="s">
        <v>430</v>
      </c>
      <c r="BM57" s="375">
        <v>41.76</v>
      </c>
      <c r="BN57" s="375" t="s">
        <v>430</v>
      </c>
      <c r="BO57" s="375" t="s">
        <v>430</v>
      </c>
      <c r="BP57" s="375" t="s">
        <v>430</v>
      </c>
      <c r="BQ57" s="375">
        <v>0.13</v>
      </c>
      <c r="BR57" s="374"/>
      <c r="BS57" s="468" t="s">
        <v>430</v>
      </c>
      <c r="BT57" s="348" t="s">
        <v>430</v>
      </c>
      <c r="BU57" s="374"/>
      <c r="BV57" s="430" t="s">
        <v>555</v>
      </c>
    </row>
    <row r="58" spans="1:74" s="428" customFormat="1" x14ac:dyDescent="0.25">
      <c r="A58" s="345" t="s">
        <v>7840</v>
      </c>
      <c r="B58" s="373"/>
      <c r="C58" s="719">
        <v>42818</v>
      </c>
      <c r="D58" s="373"/>
      <c r="E58" s="346">
        <v>116.003</v>
      </c>
      <c r="F58" s="373"/>
      <c r="G58" s="347">
        <v>16.857700000000001</v>
      </c>
      <c r="H58" s="374"/>
      <c r="I58" s="348">
        <v>0.87</v>
      </c>
      <c r="J58" s="348">
        <v>6.76</v>
      </c>
      <c r="K58" s="348">
        <v>0.81</v>
      </c>
      <c r="L58" s="348">
        <v>0.85</v>
      </c>
      <c r="M58" s="348"/>
      <c r="N58" s="350">
        <v>3.9708000000000001</v>
      </c>
      <c r="O58" s="348">
        <v>3.9708000000000001</v>
      </c>
      <c r="P58" s="348">
        <v>1.5469999999999999</v>
      </c>
      <c r="Q58" s="348">
        <v>4.5858999999999996</v>
      </c>
      <c r="R58" s="348">
        <v>7.1463000000000001</v>
      </c>
      <c r="S58" s="348">
        <v>5.6295999999999999</v>
      </c>
      <c r="T58" s="348">
        <v>4.6722999999999999</v>
      </c>
      <c r="U58" s="354">
        <v>4.7568000000000001</v>
      </c>
      <c r="V58" s="348">
        <v>5.5289000000000001</v>
      </c>
      <c r="W58" s="348">
        <v>6.7884000000000002</v>
      </c>
      <c r="X58" s="348">
        <v>6.3318000000000003</v>
      </c>
      <c r="Y58" s="375">
        <v>4.9428999999999998</v>
      </c>
      <c r="Z58" s="348" t="s">
        <v>430</v>
      </c>
      <c r="AA58" s="348">
        <v>7.4344000000000001</v>
      </c>
      <c r="AB58" s="348">
        <v>4.7495000000000003</v>
      </c>
      <c r="AC58" s="348">
        <v>4.9824000000000002</v>
      </c>
      <c r="AD58" s="348">
        <v>4.9379</v>
      </c>
      <c r="AE58" s="348">
        <v>7.4344000000000001</v>
      </c>
      <c r="AF58" s="348">
        <v>5.9074999999999998</v>
      </c>
      <c r="AG58" s="569"/>
      <c r="AH58" s="346">
        <v>10</v>
      </c>
      <c r="AI58" s="346">
        <v>10</v>
      </c>
      <c r="AJ58" s="346">
        <v>1</v>
      </c>
      <c r="AK58" s="346">
        <v>3</v>
      </c>
      <c r="AL58" s="346">
        <v>8</v>
      </c>
      <c r="AM58" s="346">
        <v>1</v>
      </c>
      <c r="AN58" s="346">
        <v>1</v>
      </c>
      <c r="AO58" s="573">
        <v>1</v>
      </c>
      <c r="AP58" s="346">
        <v>1</v>
      </c>
      <c r="AQ58" s="346">
        <v>1</v>
      </c>
      <c r="AR58" s="346">
        <v>2</v>
      </c>
      <c r="AS58" s="346">
        <v>3</v>
      </c>
      <c r="AT58" s="346" t="s">
        <v>430</v>
      </c>
      <c r="AU58" s="346">
        <v>9</v>
      </c>
      <c r="AV58" s="346">
        <v>1</v>
      </c>
      <c r="AW58" s="346">
        <v>1</v>
      </c>
      <c r="AX58" s="346">
        <v>1</v>
      </c>
      <c r="AY58" s="346">
        <v>9</v>
      </c>
      <c r="AZ58" s="584"/>
      <c r="BA58" s="467">
        <v>39.340000000000003</v>
      </c>
      <c r="BB58" s="348">
        <v>51.68</v>
      </c>
      <c r="BC58" s="348" t="s">
        <v>430</v>
      </c>
      <c r="BD58" s="348" t="s">
        <v>430</v>
      </c>
      <c r="BE58" s="375" t="s">
        <v>430</v>
      </c>
      <c r="BF58" s="375">
        <v>8.98</v>
      </c>
      <c r="BG58" s="374"/>
      <c r="BH58" s="594">
        <v>8.98</v>
      </c>
      <c r="BI58" s="348" t="s">
        <v>430</v>
      </c>
      <c r="BJ58" s="348" t="s">
        <v>430</v>
      </c>
      <c r="BK58" s="348">
        <v>51.68</v>
      </c>
      <c r="BL58" s="348" t="s">
        <v>430</v>
      </c>
      <c r="BM58" s="375">
        <v>39.340000000000003</v>
      </c>
      <c r="BN58" s="375" t="s">
        <v>430</v>
      </c>
      <c r="BO58" s="375" t="s">
        <v>430</v>
      </c>
      <c r="BP58" s="375" t="s">
        <v>430</v>
      </c>
      <c r="BQ58" s="375" t="s">
        <v>430</v>
      </c>
      <c r="BR58" s="374"/>
      <c r="BS58" s="468" t="s">
        <v>430</v>
      </c>
      <c r="BT58" s="348" t="s">
        <v>430</v>
      </c>
      <c r="BU58" s="374"/>
      <c r="BV58" s="430" t="s">
        <v>555</v>
      </c>
    </row>
    <row r="59" spans="1:74" s="428" customFormat="1" x14ac:dyDescent="0.25">
      <c r="A59" s="345" t="s">
        <v>7841</v>
      </c>
      <c r="B59" s="373"/>
      <c r="C59" s="719">
        <v>40952</v>
      </c>
      <c r="D59" s="373"/>
      <c r="E59" s="346">
        <v>92.591099999999997</v>
      </c>
      <c r="F59" s="373"/>
      <c r="G59" s="347">
        <v>23.1112</v>
      </c>
      <c r="H59" s="374"/>
      <c r="I59" s="348">
        <v>25.84</v>
      </c>
      <c r="J59" s="348">
        <v>7.74</v>
      </c>
      <c r="K59" s="348">
        <v>9.26</v>
      </c>
      <c r="L59" s="348">
        <v>9.64</v>
      </c>
      <c r="M59" s="348"/>
      <c r="N59" s="350">
        <v>29.816800000000001</v>
      </c>
      <c r="O59" s="348">
        <v>29.816800000000001</v>
      </c>
      <c r="P59" s="348">
        <v>-13.097899999999999</v>
      </c>
      <c r="Q59" s="348">
        <v>6.3212999999999999</v>
      </c>
      <c r="R59" s="348">
        <v>19.656700000000001</v>
      </c>
      <c r="S59" s="348">
        <v>0.158</v>
      </c>
      <c r="T59" s="348">
        <v>-1.8016000000000001</v>
      </c>
      <c r="U59" s="354">
        <v>-1.7493000000000001</v>
      </c>
      <c r="V59" s="348">
        <v>-1.7547999999999999</v>
      </c>
      <c r="W59" s="348">
        <v>4.7148000000000003</v>
      </c>
      <c r="X59" s="348">
        <v>4.9382000000000001</v>
      </c>
      <c r="Y59" s="375">
        <v>4.1292999999999997</v>
      </c>
      <c r="Z59" s="348">
        <v>5.4592000000000001</v>
      </c>
      <c r="AA59" s="348">
        <v>29.697900000000001</v>
      </c>
      <c r="AB59" s="348">
        <v>-2.8820000000000001</v>
      </c>
      <c r="AC59" s="348">
        <v>-0.59870000000000001</v>
      </c>
      <c r="AD59" s="348">
        <v>-0.9284</v>
      </c>
      <c r="AE59" s="348">
        <v>29.697900000000001</v>
      </c>
      <c r="AF59" s="348">
        <v>6.0721999999999996</v>
      </c>
      <c r="AG59" s="569"/>
      <c r="AH59" s="346">
        <v>1</v>
      </c>
      <c r="AI59" s="346">
        <v>1</v>
      </c>
      <c r="AJ59" s="346">
        <v>10</v>
      </c>
      <c r="AK59" s="346">
        <v>1</v>
      </c>
      <c r="AL59" s="346">
        <v>1</v>
      </c>
      <c r="AM59" s="346">
        <v>10</v>
      </c>
      <c r="AN59" s="346">
        <v>10</v>
      </c>
      <c r="AO59" s="573">
        <v>10</v>
      </c>
      <c r="AP59" s="346">
        <v>10</v>
      </c>
      <c r="AQ59" s="346">
        <v>8</v>
      </c>
      <c r="AR59" s="346">
        <v>8</v>
      </c>
      <c r="AS59" s="346">
        <v>9</v>
      </c>
      <c r="AT59" s="346">
        <v>5</v>
      </c>
      <c r="AU59" s="346">
        <v>1</v>
      </c>
      <c r="AV59" s="346">
        <v>10</v>
      </c>
      <c r="AW59" s="346">
        <v>10</v>
      </c>
      <c r="AX59" s="346">
        <v>10</v>
      </c>
      <c r="AY59" s="346">
        <v>1</v>
      </c>
      <c r="AZ59" s="584"/>
      <c r="BA59" s="467">
        <v>74.680000000000007</v>
      </c>
      <c r="BB59" s="348">
        <v>18.309999999999999</v>
      </c>
      <c r="BC59" s="348" t="s">
        <v>430</v>
      </c>
      <c r="BD59" s="348" t="s">
        <v>430</v>
      </c>
      <c r="BE59" s="375" t="s">
        <v>430</v>
      </c>
      <c r="BF59" s="375">
        <v>7.01</v>
      </c>
      <c r="BG59" s="374"/>
      <c r="BH59" s="594">
        <v>7.01</v>
      </c>
      <c r="BI59" s="348">
        <v>2.09</v>
      </c>
      <c r="BJ59" s="348" t="s">
        <v>430</v>
      </c>
      <c r="BK59" s="348">
        <v>16.21</v>
      </c>
      <c r="BL59" s="348" t="s">
        <v>430</v>
      </c>
      <c r="BM59" s="375">
        <v>74.63</v>
      </c>
      <c r="BN59" s="375" t="s">
        <v>430</v>
      </c>
      <c r="BO59" s="375">
        <v>0.05</v>
      </c>
      <c r="BP59" s="375" t="s">
        <v>430</v>
      </c>
      <c r="BQ59" s="375" t="s">
        <v>430</v>
      </c>
      <c r="BR59" s="374"/>
      <c r="BS59" s="468" t="s">
        <v>430</v>
      </c>
      <c r="BT59" s="348" t="s">
        <v>430</v>
      </c>
      <c r="BU59" s="374"/>
      <c r="BV59" s="430" t="s">
        <v>555</v>
      </c>
    </row>
    <row r="60" spans="1:74" s="428" customFormat="1" x14ac:dyDescent="0.25">
      <c r="A60" s="345" t="s">
        <v>7842</v>
      </c>
      <c r="B60" s="373"/>
      <c r="C60" s="719">
        <v>42826</v>
      </c>
      <c r="D60" s="373"/>
      <c r="E60" s="346">
        <v>86.47</v>
      </c>
      <c r="F60" s="373"/>
      <c r="G60" s="347">
        <v>21.824200000000001</v>
      </c>
      <c r="H60" s="374"/>
      <c r="I60" s="348">
        <v>7.37</v>
      </c>
      <c r="J60" s="348">
        <v>6.94</v>
      </c>
      <c r="K60" s="348">
        <v>3.87</v>
      </c>
      <c r="L60" s="348">
        <v>4.0599999999999996</v>
      </c>
      <c r="M60" s="348"/>
      <c r="N60" s="350">
        <v>17.474299999999999</v>
      </c>
      <c r="O60" s="348">
        <v>17.474299999999999</v>
      </c>
      <c r="P60" s="348">
        <v>-10.8721</v>
      </c>
      <c r="Q60" s="348">
        <v>4.4156000000000004</v>
      </c>
      <c r="R60" s="348">
        <v>10.675599999999999</v>
      </c>
      <c r="S60" s="348">
        <v>2.2930000000000001</v>
      </c>
      <c r="T60" s="348">
        <v>0.89810000000000001</v>
      </c>
      <c r="U60" s="354">
        <v>1.3757999999999999</v>
      </c>
      <c r="V60" s="348">
        <v>1.5175000000000001</v>
      </c>
      <c r="W60" s="348">
        <v>6.4863999999999997</v>
      </c>
      <c r="X60" s="348">
        <v>6.6007999999999996</v>
      </c>
      <c r="Y60" s="375">
        <v>5.8802000000000003</v>
      </c>
      <c r="Z60" s="348" t="s">
        <v>430</v>
      </c>
      <c r="AA60" s="348">
        <v>14.1013</v>
      </c>
      <c r="AB60" s="348">
        <v>1.0973999999999999</v>
      </c>
      <c r="AC60" s="348">
        <v>2.0457999999999998</v>
      </c>
      <c r="AD60" s="348">
        <v>1.8817999999999999</v>
      </c>
      <c r="AE60" s="348">
        <v>14.1013</v>
      </c>
      <c r="AF60" s="348">
        <v>6.5564</v>
      </c>
      <c r="AG60" s="569"/>
      <c r="AH60" s="346">
        <v>2</v>
      </c>
      <c r="AI60" s="346">
        <v>2</v>
      </c>
      <c r="AJ60" s="346">
        <v>9</v>
      </c>
      <c r="AK60" s="346">
        <v>4</v>
      </c>
      <c r="AL60" s="346">
        <v>3</v>
      </c>
      <c r="AM60" s="346">
        <v>7</v>
      </c>
      <c r="AN60" s="346">
        <v>5</v>
      </c>
      <c r="AO60" s="573">
        <v>4</v>
      </c>
      <c r="AP60" s="346">
        <v>4</v>
      </c>
      <c r="AQ60" s="346">
        <v>3</v>
      </c>
      <c r="AR60" s="346">
        <v>1</v>
      </c>
      <c r="AS60" s="346">
        <v>1</v>
      </c>
      <c r="AT60" s="346" t="s">
        <v>430</v>
      </c>
      <c r="AU60" s="346">
        <v>2</v>
      </c>
      <c r="AV60" s="346">
        <v>4</v>
      </c>
      <c r="AW60" s="346">
        <v>5</v>
      </c>
      <c r="AX60" s="346">
        <v>4</v>
      </c>
      <c r="AY60" s="346">
        <v>2</v>
      </c>
      <c r="AZ60" s="584"/>
      <c r="BA60" s="467">
        <v>49.69</v>
      </c>
      <c r="BB60" s="348">
        <v>27.08</v>
      </c>
      <c r="BC60" s="348" t="s">
        <v>430</v>
      </c>
      <c r="BD60" s="348" t="s">
        <v>430</v>
      </c>
      <c r="BE60" s="375" t="s">
        <v>430</v>
      </c>
      <c r="BF60" s="375">
        <v>23.23</v>
      </c>
      <c r="BG60" s="374"/>
      <c r="BH60" s="594">
        <v>23.23</v>
      </c>
      <c r="BI60" s="348" t="s">
        <v>430</v>
      </c>
      <c r="BJ60" s="348" t="s">
        <v>430</v>
      </c>
      <c r="BK60" s="348">
        <v>27.08</v>
      </c>
      <c r="BL60" s="348" t="s">
        <v>430</v>
      </c>
      <c r="BM60" s="375">
        <v>49.69</v>
      </c>
      <c r="BN60" s="375" t="s">
        <v>430</v>
      </c>
      <c r="BO60" s="375" t="s">
        <v>430</v>
      </c>
      <c r="BP60" s="375" t="s">
        <v>430</v>
      </c>
      <c r="BQ60" s="375" t="s">
        <v>430</v>
      </c>
      <c r="BR60" s="374"/>
      <c r="BS60" s="468" t="s">
        <v>430</v>
      </c>
      <c r="BT60" s="348" t="s">
        <v>430</v>
      </c>
      <c r="BU60" s="374"/>
      <c r="BV60" s="430" t="s">
        <v>555</v>
      </c>
    </row>
    <row r="61" spans="1:74" s="428" customFormat="1" x14ac:dyDescent="0.25">
      <c r="A61" s="345" t="s">
        <v>7843</v>
      </c>
      <c r="B61" s="373"/>
      <c r="C61" s="719">
        <v>39962</v>
      </c>
      <c r="D61" s="373"/>
      <c r="E61" s="346">
        <v>90.043599999999998</v>
      </c>
      <c r="F61" s="373"/>
      <c r="G61" s="347">
        <v>29.279699999999998</v>
      </c>
      <c r="H61" s="374"/>
      <c r="I61" s="348">
        <v>9.3000000000000007</v>
      </c>
      <c r="J61" s="348">
        <v>7.3</v>
      </c>
      <c r="K61" s="348">
        <v>5.09</v>
      </c>
      <c r="L61" s="348">
        <v>5.31</v>
      </c>
      <c r="M61" s="348"/>
      <c r="N61" s="350">
        <v>12.103999999999999</v>
      </c>
      <c r="O61" s="348">
        <v>12.103999999999999</v>
      </c>
      <c r="P61" s="348">
        <v>-1.887</v>
      </c>
      <c r="Q61" s="348">
        <v>4.8708</v>
      </c>
      <c r="R61" s="348">
        <v>3.8327</v>
      </c>
      <c r="S61" s="348">
        <v>1.2685999999999999</v>
      </c>
      <c r="T61" s="348">
        <v>-0.38690000000000002</v>
      </c>
      <c r="U61" s="354">
        <v>-0.7893</v>
      </c>
      <c r="V61" s="348">
        <v>-1.4658</v>
      </c>
      <c r="W61" s="348">
        <v>4.3202999999999996</v>
      </c>
      <c r="X61" s="348">
        <v>4.5704000000000002</v>
      </c>
      <c r="Y61" s="375">
        <v>4.1310000000000002</v>
      </c>
      <c r="Z61" s="348">
        <v>5.6632999999999996</v>
      </c>
      <c r="AA61" s="348">
        <v>9.7798999999999996</v>
      </c>
      <c r="AB61" s="348">
        <v>-0.48509999999999998</v>
      </c>
      <c r="AC61" s="348">
        <v>0.86009999999999998</v>
      </c>
      <c r="AD61" s="348">
        <v>-6.7900000000000002E-2</v>
      </c>
      <c r="AE61" s="348">
        <v>9.7798999999999996</v>
      </c>
      <c r="AF61" s="348">
        <v>6.5538999999999996</v>
      </c>
      <c r="AG61" s="569"/>
      <c r="AH61" s="346">
        <v>3</v>
      </c>
      <c r="AI61" s="346">
        <v>3</v>
      </c>
      <c r="AJ61" s="346">
        <v>2</v>
      </c>
      <c r="AK61" s="346">
        <v>2</v>
      </c>
      <c r="AL61" s="346">
        <v>9</v>
      </c>
      <c r="AM61" s="346">
        <v>8</v>
      </c>
      <c r="AN61" s="346">
        <v>8</v>
      </c>
      <c r="AO61" s="573">
        <v>9</v>
      </c>
      <c r="AP61" s="346">
        <v>9</v>
      </c>
      <c r="AQ61" s="346">
        <v>10</v>
      </c>
      <c r="AR61" s="346">
        <v>10</v>
      </c>
      <c r="AS61" s="346">
        <v>8</v>
      </c>
      <c r="AT61" s="346">
        <v>4</v>
      </c>
      <c r="AU61" s="346">
        <v>6</v>
      </c>
      <c r="AV61" s="346">
        <v>8</v>
      </c>
      <c r="AW61" s="346">
        <v>8</v>
      </c>
      <c r="AX61" s="346">
        <v>9</v>
      </c>
      <c r="AY61" s="346">
        <v>6</v>
      </c>
      <c r="AZ61" s="584"/>
      <c r="BA61" s="467">
        <v>89.6</v>
      </c>
      <c r="BB61" s="348" t="s">
        <v>430</v>
      </c>
      <c r="BC61" s="348" t="s">
        <v>430</v>
      </c>
      <c r="BD61" s="348" t="s">
        <v>430</v>
      </c>
      <c r="BE61" s="375" t="s">
        <v>430</v>
      </c>
      <c r="BF61" s="375">
        <v>10.4</v>
      </c>
      <c r="BG61" s="374"/>
      <c r="BH61" s="594">
        <v>10.4</v>
      </c>
      <c r="BI61" s="348" t="s">
        <v>430</v>
      </c>
      <c r="BJ61" s="348" t="s">
        <v>430</v>
      </c>
      <c r="BK61" s="348" t="s">
        <v>430</v>
      </c>
      <c r="BL61" s="348" t="s">
        <v>430</v>
      </c>
      <c r="BM61" s="375">
        <v>89.6</v>
      </c>
      <c r="BN61" s="375" t="s">
        <v>430</v>
      </c>
      <c r="BO61" s="375" t="s">
        <v>430</v>
      </c>
      <c r="BP61" s="375" t="s">
        <v>430</v>
      </c>
      <c r="BQ61" s="375" t="s">
        <v>430</v>
      </c>
      <c r="BR61" s="374"/>
      <c r="BS61" s="468" t="s">
        <v>430</v>
      </c>
      <c r="BT61" s="348" t="s">
        <v>430</v>
      </c>
      <c r="BU61" s="374"/>
      <c r="BV61" s="430" t="s">
        <v>555</v>
      </c>
    </row>
    <row r="62" spans="1:74" s="428" customFormat="1" x14ac:dyDescent="0.25">
      <c r="A62" s="345" t="s">
        <v>7844</v>
      </c>
      <c r="B62" s="373"/>
      <c r="C62" s="719">
        <v>40920</v>
      </c>
      <c r="D62" s="373"/>
      <c r="E62" s="346">
        <v>83.678100000000001</v>
      </c>
      <c r="F62" s="373"/>
      <c r="G62" s="347">
        <v>2663.2979</v>
      </c>
      <c r="H62" s="374"/>
      <c r="I62" s="348">
        <v>4.57</v>
      </c>
      <c r="J62" s="348">
        <v>6.92</v>
      </c>
      <c r="K62" s="348">
        <v>3.11</v>
      </c>
      <c r="L62" s="348">
        <v>3.25</v>
      </c>
      <c r="M62" s="348"/>
      <c r="N62" s="350">
        <v>9.2462999999999997</v>
      </c>
      <c r="O62" s="348">
        <v>9.2462999999999997</v>
      </c>
      <c r="P62" s="348">
        <v>-7.1097000000000001</v>
      </c>
      <c r="Q62" s="348">
        <v>3.5853999999999999</v>
      </c>
      <c r="R62" s="348">
        <v>10.3162</v>
      </c>
      <c r="S62" s="348">
        <v>2.3308</v>
      </c>
      <c r="T62" s="348">
        <v>0.29020000000000001</v>
      </c>
      <c r="U62" s="354">
        <v>0.8639</v>
      </c>
      <c r="V62" s="348">
        <v>0.75590000000000002</v>
      </c>
      <c r="W62" s="348">
        <v>5.8411</v>
      </c>
      <c r="X62" s="348">
        <v>5.8964999999999996</v>
      </c>
      <c r="Y62" s="375">
        <v>4.9210000000000003</v>
      </c>
      <c r="Z62" s="348">
        <v>6.5603999999999996</v>
      </c>
      <c r="AA62" s="348">
        <v>11.952299999999999</v>
      </c>
      <c r="AB62" s="348">
        <v>0.1245</v>
      </c>
      <c r="AC62" s="348">
        <v>1.6536999999999999</v>
      </c>
      <c r="AD62" s="348">
        <v>1.3714999999999999</v>
      </c>
      <c r="AE62" s="348">
        <v>11.952299999999999</v>
      </c>
      <c r="AF62" s="348">
        <v>7.0909000000000004</v>
      </c>
      <c r="AG62" s="569"/>
      <c r="AH62" s="346">
        <v>4</v>
      </c>
      <c r="AI62" s="346">
        <v>4</v>
      </c>
      <c r="AJ62" s="346">
        <v>5</v>
      </c>
      <c r="AK62" s="346">
        <v>6</v>
      </c>
      <c r="AL62" s="346">
        <v>4</v>
      </c>
      <c r="AM62" s="346">
        <v>6</v>
      </c>
      <c r="AN62" s="346">
        <v>7</v>
      </c>
      <c r="AO62" s="573">
        <v>6</v>
      </c>
      <c r="AP62" s="346">
        <v>6</v>
      </c>
      <c r="AQ62" s="346">
        <v>5</v>
      </c>
      <c r="AR62" s="346">
        <v>5</v>
      </c>
      <c r="AS62" s="346">
        <v>4</v>
      </c>
      <c r="AT62" s="346">
        <v>1</v>
      </c>
      <c r="AU62" s="346">
        <v>5</v>
      </c>
      <c r="AV62" s="346">
        <v>7</v>
      </c>
      <c r="AW62" s="346">
        <v>6</v>
      </c>
      <c r="AX62" s="346">
        <v>5</v>
      </c>
      <c r="AY62" s="346">
        <v>5</v>
      </c>
      <c r="AZ62" s="584"/>
      <c r="BA62" s="467">
        <v>34.89</v>
      </c>
      <c r="BB62" s="348">
        <v>35.520000000000003</v>
      </c>
      <c r="BC62" s="348" t="s">
        <v>430</v>
      </c>
      <c r="BD62" s="348" t="s">
        <v>430</v>
      </c>
      <c r="BE62" s="375" t="s">
        <v>430</v>
      </c>
      <c r="BF62" s="375">
        <v>29.59</v>
      </c>
      <c r="BG62" s="374"/>
      <c r="BH62" s="594">
        <v>29.59</v>
      </c>
      <c r="BI62" s="348">
        <v>12.44</v>
      </c>
      <c r="BJ62" s="348" t="s">
        <v>430</v>
      </c>
      <c r="BK62" s="348">
        <v>23.08</v>
      </c>
      <c r="BL62" s="348" t="s">
        <v>430</v>
      </c>
      <c r="BM62" s="375">
        <v>34.89</v>
      </c>
      <c r="BN62" s="375" t="s">
        <v>430</v>
      </c>
      <c r="BO62" s="375" t="s">
        <v>430</v>
      </c>
      <c r="BP62" s="375" t="s">
        <v>430</v>
      </c>
      <c r="BQ62" s="375" t="s">
        <v>430</v>
      </c>
      <c r="BR62" s="374"/>
      <c r="BS62" s="468" t="s">
        <v>430</v>
      </c>
      <c r="BT62" s="348" t="s">
        <v>430</v>
      </c>
      <c r="BU62" s="374"/>
      <c r="BV62" s="430" t="s">
        <v>555</v>
      </c>
    </row>
    <row r="63" spans="1:74" s="428" customFormat="1" x14ac:dyDescent="0.25">
      <c r="A63" s="345" t="s">
        <v>7845</v>
      </c>
      <c r="B63" s="373"/>
      <c r="C63" s="719">
        <v>43332</v>
      </c>
      <c r="D63" s="373"/>
      <c r="E63" s="346">
        <v>69.59</v>
      </c>
      <c r="F63" s="373"/>
      <c r="G63" s="347">
        <v>14.636699999999999</v>
      </c>
      <c r="H63" s="374"/>
      <c r="I63" s="348">
        <v>6.64</v>
      </c>
      <c r="J63" s="348">
        <v>7.7</v>
      </c>
      <c r="K63" s="348">
        <v>3.48</v>
      </c>
      <c r="L63" s="348">
        <v>3.65</v>
      </c>
      <c r="M63" s="348"/>
      <c r="N63" s="350">
        <v>7.4025999999999996</v>
      </c>
      <c r="O63" s="348">
        <v>7.4025999999999996</v>
      </c>
      <c r="P63" s="348">
        <v>-7.8257000000000003</v>
      </c>
      <c r="Q63" s="348">
        <v>3.4245000000000001</v>
      </c>
      <c r="R63" s="348">
        <v>11.305199999999999</v>
      </c>
      <c r="S63" s="348">
        <v>4.2812999999999999</v>
      </c>
      <c r="T63" s="348">
        <v>1.7887999999999999</v>
      </c>
      <c r="U63" s="354">
        <v>2.1673</v>
      </c>
      <c r="V63" s="348">
        <v>2.5893000000000002</v>
      </c>
      <c r="W63" s="348">
        <v>6.3520000000000003</v>
      </c>
      <c r="X63" s="348">
        <v>6.0568999999999997</v>
      </c>
      <c r="Y63" s="375">
        <v>4.6702000000000004</v>
      </c>
      <c r="Z63" s="348" t="s">
        <v>430</v>
      </c>
      <c r="AA63" s="348">
        <v>12.481199999999999</v>
      </c>
      <c r="AB63" s="348">
        <v>2.3536000000000001</v>
      </c>
      <c r="AC63" s="348">
        <v>2.4943</v>
      </c>
      <c r="AD63" s="348">
        <v>2.7892999999999999</v>
      </c>
      <c r="AE63" s="348">
        <v>12.481199999999999</v>
      </c>
      <c r="AF63" s="348">
        <v>5.0782999999999996</v>
      </c>
      <c r="AG63" s="569"/>
      <c r="AH63" s="346">
        <v>6</v>
      </c>
      <c r="AI63" s="346">
        <v>6</v>
      </c>
      <c r="AJ63" s="346">
        <v>7</v>
      </c>
      <c r="AK63" s="346">
        <v>7</v>
      </c>
      <c r="AL63" s="346">
        <v>2</v>
      </c>
      <c r="AM63" s="346">
        <v>2</v>
      </c>
      <c r="AN63" s="346">
        <v>3</v>
      </c>
      <c r="AO63" s="573">
        <v>2</v>
      </c>
      <c r="AP63" s="346">
        <v>2</v>
      </c>
      <c r="AQ63" s="346">
        <v>4</v>
      </c>
      <c r="AR63" s="346">
        <v>4</v>
      </c>
      <c r="AS63" s="346">
        <v>6</v>
      </c>
      <c r="AT63" s="346" t="s">
        <v>430</v>
      </c>
      <c r="AU63" s="346">
        <v>3</v>
      </c>
      <c r="AV63" s="346">
        <v>3</v>
      </c>
      <c r="AW63" s="346">
        <v>4</v>
      </c>
      <c r="AX63" s="346">
        <v>2</v>
      </c>
      <c r="AY63" s="346">
        <v>3</v>
      </c>
      <c r="AZ63" s="584"/>
      <c r="BA63" s="467">
        <v>26.97</v>
      </c>
      <c r="BB63" s="348">
        <v>45.18</v>
      </c>
      <c r="BC63" s="348">
        <v>10.029999999999999</v>
      </c>
      <c r="BD63" s="348">
        <v>10.5</v>
      </c>
      <c r="BE63" s="375" t="s">
        <v>430</v>
      </c>
      <c r="BF63" s="375">
        <v>7.33</v>
      </c>
      <c r="BG63" s="374"/>
      <c r="BH63" s="594">
        <v>5.18</v>
      </c>
      <c r="BI63" s="348">
        <v>9.7100000000000009</v>
      </c>
      <c r="BJ63" s="348" t="s">
        <v>430</v>
      </c>
      <c r="BK63" s="348">
        <v>55.99</v>
      </c>
      <c r="BL63" s="348" t="s">
        <v>430</v>
      </c>
      <c r="BM63" s="375">
        <v>26.97</v>
      </c>
      <c r="BN63" s="375" t="s">
        <v>430</v>
      </c>
      <c r="BO63" s="375" t="s">
        <v>430</v>
      </c>
      <c r="BP63" s="375" t="s">
        <v>430</v>
      </c>
      <c r="BQ63" s="375">
        <v>2.15</v>
      </c>
      <c r="BR63" s="374"/>
      <c r="BS63" s="468">
        <v>7.0995477285800899</v>
      </c>
      <c r="BT63" s="348">
        <v>10.0261393879948</v>
      </c>
      <c r="BU63" s="374"/>
      <c r="BV63" s="430" t="s">
        <v>555</v>
      </c>
    </row>
    <row r="64" spans="1:74" s="428" customFormat="1" x14ac:dyDescent="0.25">
      <c r="A64" s="345" t="s">
        <v>7846</v>
      </c>
      <c r="B64" s="373"/>
      <c r="C64" s="719">
        <v>37797</v>
      </c>
      <c r="D64" s="373"/>
      <c r="E64" s="346">
        <v>53.5642</v>
      </c>
      <c r="F64" s="373"/>
      <c r="G64" s="347">
        <v>42.531700000000001</v>
      </c>
      <c r="H64" s="374"/>
      <c r="I64" s="348">
        <v>4.8899999999999997</v>
      </c>
      <c r="J64" s="348">
        <v>7.44</v>
      </c>
      <c r="K64" s="348">
        <v>3.7</v>
      </c>
      <c r="L64" s="348">
        <v>3.9</v>
      </c>
      <c r="M64" s="348"/>
      <c r="N64" s="350">
        <v>7.3562000000000003</v>
      </c>
      <c r="O64" s="348">
        <v>7.3562000000000003</v>
      </c>
      <c r="P64" s="348">
        <v>-5.5967000000000002</v>
      </c>
      <c r="Q64" s="348">
        <v>4.2057000000000002</v>
      </c>
      <c r="R64" s="348">
        <v>7.7073</v>
      </c>
      <c r="S64" s="348">
        <v>2.5291999999999999</v>
      </c>
      <c r="T64" s="348">
        <v>1.2965</v>
      </c>
      <c r="U64" s="354">
        <v>1.8474999999999999</v>
      </c>
      <c r="V64" s="348">
        <v>2.2622</v>
      </c>
      <c r="W64" s="348">
        <v>6.6184000000000003</v>
      </c>
      <c r="X64" s="348">
        <v>6.242</v>
      </c>
      <c r="Y64" s="375">
        <v>5.5102000000000002</v>
      </c>
      <c r="Z64" s="348">
        <v>6.2286000000000001</v>
      </c>
      <c r="AA64" s="348">
        <v>8.8362999999999996</v>
      </c>
      <c r="AB64" s="348">
        <v>0.8075</v>
      </c>
      <c r="AC64" s="348">
        <v>2.5002</v>
      </c>
      <c r="AD64" s="348">
        <v>2.2317</v>
      </c>
      <c r="AE64" s="348">
        <v>8.8362999999999996</v>
      </c>
      <c r="AF64" s="348">
        <v>6.5391000000000004</v>
      </c>
      <c r="AG64" s="569"/>
      <c r="AH64" s="346">
        <v>7</v>
      </c>
      <c r="AI64" s="346">
        <v>7</v>
      </c>
      <c r="AJ64" s="346">
        <v>4</v>
      </c>
      <c r="AK64" s="346">
        <v>5</v>
      </c>
      <c r="AL64" s="346">
        <v>7</v>
      </c>
      <c r="AM64" s="346">
        <v>5</v>
      </c>
      <c r="AN64" s="346">
        <v>4</v>
      </c>
      <c r="AO64" s="573">
        <v>3</v>
      </c>
      <c r="AP64" s="346">
        <v>3</v>
      </c>
      <c r="AQ64" s="346">
        <v>2</v>
      </c>
      <c r="AR64" s="346">
        <v>3</v>
      </c>
      <c r="AS64" s="346">
        <v>2</v>
      </c>
      <c r="AT64" s="346">
        <v>2</v>
      </c>
      <c r="AU64" s="346">
        <v>8</v>
      </c>
      <c r="AV64" s="346">
        <v>6</v>
      </c>
      <c r="AW64" s="346">
        <v>3</v>
      </c>
      <c r="AX64" s="346">
        <v>3</v>
      </c>
      <c r="AY64" s="346">
        <v>8</v>
      </c>
      <c r="AZ64" s="584"/>
      <c r="BA64" s="467">
        <v>31.65</v>
      </c>
      <c r="BB64" s="348">
        <v>57.23</v>
      </c>
      <c r="BC64" s="348">
        <v>7.48</v>
      </c>
      <c r="BD64" s="348" t="s">
        <v>430</v>
      </c>
      <c r="BE64" s="375" t="s">
        <v>430</v>
      </c>
      <c r="BF64" s="375">
        <v>3.64</v>
      </c>
      <c r="BG64" s="374"/>
      <c r="BH64" s="594">
        <v>3.64</v>
      </c>
      <c r="BI64" s="348">
        <v>13.96</v>
      </c>
      <c r="BJ64" s="348" t="s">
        <v>430</v>
      </c>
      <c r="BK64" s="348">
        <v>50.75</v>
      </c>
      <c r="BL64" s="348" t="s">
        <v>430</v>
      </c>
      <c r="BM64" s="375">
        <v>31.65</v>
      </c>
      <c r="BN64" s="375" t="s">
        <v>430</v>
      </c>
      <c r="BO64" s="375" t="s">
        <v>430</v>
      </c>
      <c r="BP64" s="375" t="s">
        <v>430</v>
      </c>
      <c r="BQ64" s="375" t="s">
        <v>430</v>
      </c>
      <c r="BR64" s="374"/>
      <c r="BS64" s="468">
        <v>9.1993282990800704</v>
      </c>
      <c r="BT64" s="348">
        <v>14.9340953885066</v>
      </c>
      <c r="BU64" s="374"/>
      <c r="BV64" s="430" t="s">
        <v>555</v>
      </c>
    </row>
    <row r="65" spans="1:74" s="428" customFormat="1" x14ac:dyDescent="0.25">
      <c r="A65" s="345" t="s">
        <v>7847</v>
      </c>
      <c r="B65" s="373"/>
      <c r="C65" s="719">
        <v>43438</v>
      </c>
      <c r="D65" s="373"/>
      <c r="E65" s="346">
        <v>37.770099999999999</v>
      </c>
      <c r="F65" s="373"/>
      <c r="G65" s="347">
        <v>1476.6029000000001</v>
      </c>
      <c r="H65" s="374"/>
      <c r="I65" s="348">
        <v>6</v>
      </c>
      <c r="J65" s="348">
        <v>7.38</v>
      </c>
      <c r="K65" s="348">
        <v>2.29</v>
      </c>
      <c r="L65" s="348">
        <v>2.38</v>
      </c>
      <c r="M65" s="348"/>
      <c r="N65" s="350">
        <v>7.3253000000000004</v>
      </c>
      <c r="O65" s="348">
        <v>7.3253000000000004</v>
      </c>
      <c r="P65" s="348">
        <v>-7.7995000000000001</v>
      </c>
      <c r="Q65" s="348">
        <v>0.50239999999999996</v>
      </c>
      <c r="R65" s="348">
        <v>8.5525000000000002</v>
      </c>
      <c r="S65" s="348">
        <v>2.91</v>
      </c>
      <c r="T65" s="348">
        <v>0.82530000000000003</v>
      </c>
      <c r="U65" s="354">
        <v>0.5585</v>
      </c>
      <c r="V65" s="348">
        <v>-1.23E-2</v>
      </c>
      <c r="W65" s="348">
        <v>4.6566999999999998</v>
      </c>
      <c r="X65" s="348">
        <v>4.7584999999999997</v>
      </c>
      <c r="Y65" s="375">
        <v>4.4310999999999998</v>
      </c>
      <c r="Z65" s="348" t="s">
        <v>430</v>
      </c>
      <c r="AA65" s="348">
        <v>9.4156999999999993</v>
      </c>
      <c r="AB65" s="348">
        <v>0.93210000000000004</v>
      </c>
      <c r="AC65" s="348">
        <v>1.3777999999999999</v>
      </c>
      <c r="AD65" s="348">
        <v>1.2779</v>
      </c>
      <c r="AE65" s="348">
        <v>9.4156999999999993</v>
      </c>
      <c r="AF65" s="348">
        <v>5.4080000000000004</v>
      </c>
      <c r="AG65" s="569"/>
      <c r="AH65" s="346">
        <v>8</v>
      </c>
      <c r="AI65" s="346">
        <v>8</v>
      </c>
      <c r="AJ65" s="346">
        <v>6</v>
      </c>
      <c r="AK65" s="346">
        <v>9</v>
      </c>
      <c r="AL65" s="346">
        <v>6</v>
      </c>
      <c r="AM65" s="346">
        <v>4</v>
      </c>
      <c r="AN65" s="346">
        <v>6</v>
      </c>
      <c r="AO65" s="573">
        <v>7</v>
      </c>
      <c r="AP65" s="346">
        <v>7</v>
      </c>
      <c r="AQ65" s="346">
        <v>9</v>
      </c>
      <c r="AR65" s="346">
        <v>9</v>
      </c>
      <c r="AS65" s="346">
        <v>7</v>
      </c>
      <c r="AT65" s="346" t="s">
        <v>430</v>
      </c>
      <c r="AU65" s="346">
        <v>7</v>
      </c>
      <c r="AV65" s="346">
        <v>5</v>
      </c>
      <c r="AW65" s="346">
        <v>7</v>
      </c>
      <c r="AX65" s="346">
        <v>6</v>
      </c>
      <c r="AY65" s="346">
        <v>7</v>
      </c>
      <c r="AZ65" s="584"/>
      <c r="BA65" s="467">
        <v>14.4</v>
      </c>
      <c r="BB65" s="348">
        <v>75.86</v>
      </c>
      <c r="BC65" s="348" t="s">
        <v>430</v>
      </c>
      <c r="BD65" s="348" t="s">
        <v>430</v>
      </c>
      <c r="BE65" s="375" t="s">
        <v>430</v>
      </c>
      <c r="BF65" s="375">
        <v>9.73</v>
      </c>
      <c r="BG65" s="374"/>
      <c r="BH65" s="594">
        <v>9.73</v>
      </c>
      <c r="BI65" s="348">
        <v>35.83</v>
      </c>
      <c r="BJ65" s="348">
        <v>23.65</v>
      </c>
      <c r="BK65" s="348">
        <v>16.38</v>
      </c>
      <c r="BL65" s="348" t="s">
        <v>430</v>
      </c>
      <c r="BM65" s="375">
        <v>14.4</v>
      </c>
      <c r="BN65" s="375" t="s">
        <v>430</v>
      </c>
      <c r="BO65" s="375" t="s">
        <v>430</v>
      </c>
      <c r="BP65" s="375" t="s">
        <v>430</v>
      </c>
      <c r="BQ65" s="375" t="s">
        <v>430</v>
      </c>
      <c r="BR65" s="374"/>
      <c r="BS65" s="468">
        <v>2.67363813026736</v>
      </c>
      <c r="BT65" s="348">
        <v>15.236587821523701</v>
      </c>
      <c r="BU65" s="374"/>
      <c r="BV65" s="430" t="s">
        <v>555</v>
      </c>
    </row>
    <row r="66" spans="1:74" s="428" customFormat="1" x14ac:dyDescent="0.25">
      <c r="A66" s="345" t="s">
        <v>7848</v>
      </c>
      <c r="B66" s="373"/>
      <c r="C66" s="719">
        <v>44392</v>
      </c>
      <c r="D66" s="373"/>
      <c r="E66" s="346">
        <v>29.95</v>
      </c>
      <c r="F66" s="373"/>
      <c r="G66" s="347">
        <v>12.720499999999999</v>
      </c>
      <c r="H66" s="374"/>
      <c r="I66" s="348">
        <v>5.13</v>
      </c>
      <c r="J66" s="348">
        <v>6.7</v>
      </c>
      <c r="K66" s="348">
        <v>3.66</v>
      </c>
      <c r="L66" s="348">
        <v>3.79</v>
      </c>
      <c r="M66" s="348"/>
      <c r="N66" s="350">
        <v>5.3585000000000003</v>
      </c>
      <c r="O66" s="348">
        <v>5.3585000000000003</v>
      </c>
      <c r="P66" s="348">
        <v>-2.8677999999999999</v>
      </c>
      <c r="Q66" s="348">
        <v>-0.53280000000000005</v>
      </c>
      <c r="R66" s="348">
        <v>1.7149000000000001</v>
      </c>
      <c r="S66" s="348">
        <v>3.3917000000000002</v>
      </c>
      <c r="T66" s="348">
        <v>2.4222000000000001</v>
      </c>
      <c r="U66" s="354">
        <v>1.1589</v>
      </c>
      <c r="V66" s="348">
        <v>0.89539999999999997</v>
      </c>
      <c r="W66" s="348">
        <v>5.6627999999999998</v>
      </c>
      <c r="X66" s="348">
        <v>5.7430000000000003</v>
      </c>
      <c r="Y66" s="375" t="s">
        <v>430</v>
      </c>
      <c r="Z66" s="348" t="s">
        <v>430</v>
      </c>
      <c r="AA66" s="348">
        <v>1.9156</v>
      </c>
      <c r="AB66" s="348">
        <v>3.1059999999999999</v>
      </c>
      <c r="AC66" s="348">
        <v>3.4453999999999998</v>
      </c>
      <c r="AD66" s="348">
        <v>1.1538999999999999</v>
      </c>
      <c r="AE66" s="348">
        <v>1.9156</v>
      </c>
      <c r="AF66" s="348">
        <v>5.1559999999999997</v>
      </c>
      <c r="AG66" s="569"/>
      <c r="AH66" s="346">
        <v>9</v>
      </c>
      <c r="AI66" s="346">
        <v>9</v>
      </c>
      <c r="AJ66" s="346">
        <v>3</v>
      </c>
      <c r="AK66" s="346">
        <v>10</v>
      </c>
      <c r="AL66" s="346">
        <v>10</v>
      </c>
      <c r="AM66" s="346">
        <v>3</v>
      </c>
      <c r="AN66" s="346">
        <v>2</v>
      </c>
      <c r="AO66" s="573">
        <v>5</v>
      </c>
      <c r="AP66" s="346">
        <v>5</v>
      </c>
      <c r="AQ66" s="346">
        <v>6</v>
      </c>
      <c r="AR66" s="346">
        <v>6</v>
      </c>
      <c r="AS66" s="346" t="s">
        <v>430</v>
      </c>
      <c r="AT66" s="346" t="s">
        <v>430</v>
      </c>
      <c r="AU66" s="346">
        <v>10</v>
      </c>
      <c r="AV66" s="346">
        <v>2</v>
      </c>
      <c r="AW66" s="346">
        <v>2</v>
      </c>
      <c r="AX66" s="346">
        <v>7</v>
      </c>
      <c r="AY66" s="346">
        <v>10</v>
      </c>
      <c r="AZ66" s="584"/>
      <c r="BA66" s="467">
        <v>67.400000000000006</v>
      </c>
      <c r="BB66" s="348">
        <v>18.399999999999999</v>
      </c>
      <c r="BC66" s="348" t="s">
        <v>430</v>
      </c>
      <c r="BD66" s="348" t="s">
        <v>430</v>
      </c>
      <c r="BE66" s="375" t="s">
        <v>430</v>
      </c>
      <c r="BF66" s="375">
        <v>14.2</v>
      </c>
      <c r="BG66" s="374"/>
      <c r="BH66" s="594">
        <v>14.2</v>
      </c>
      <c r="BI66" s="348">
        <v>11.86</v>
      </c>
      <c r="BJ66" s="348">
        <v>6.54</v>
      </c>
      <c r="BK66" s="348" t="s">
        <v>430</v>
      </c>
      <c r="BL66" s="348" t="s">
        <v>430</v>
      </c>
      <c r="BM66" s="375">
        <v>51</v>
      </c>
      <c r="BN66" s="375" t="s">
        <v>430</v>
      </c>
      <c r="BO66" s="375">
        <v>16.399999999999999</v>
      </c>
      <c r="BP66" s="375" t="s">
        <v>430</v>
      </c>
      <c r="BQ66" s="375" t="s">
        <v>430</v>
      </c>
      <c r="BR66" s="374"/>
      <c r="BS66" s="468" t="s">
        <v>430</v>
      </c>
      <c r="BT66" s="348">
        <v>6.5426561906542702</v>
      </c>
      <c r="BU66" s="374"/>
      <c r="BV66" s="430" t="s">
        <v>555</v>
      </c>
    </row>
    <row r="67" spans="1:74" x14ac:dyDescent="0.25">
      <c r="A67" s="318" t="s">
        <v>93</v>
      </c>
      <c r="B67" s="43"/>
      <c r="C67" s="720"/>
      <c r="D67" s="43"/>
      <c r="E67" s="51"/>
      <c r="F67" s="43"/>
      <c r="G67" s="55"/>
      <c r="H67" s="66"/>
      <c r="I67" s="59"/>
      <c r="J67" s="59"/>
      <c r="K67" s="59"/>
      <c r="L67" s="59"/>
      <c r="M67" s="59"/>
      <c r="N67" s="70">
        <v>10.8469</v>
      </c>
      <c r="O67" s="59">
        <v>10.8469</v>
      </c>
      <c r="P67" s="59">
        <v>-6.5377000000000001</v>
      </c>
      <c r="Q67" s="59">
        <v>3.3233000000000001</v>
      </c>
      <c r="R67" s="59">
        <v>9.0076000000000001</v>
      </c>
      <c r="S67" s="59">
        <v>2.5647000000000002</v>
      </c>
      <c r="T67" s="59">
        <v>0.90629999999999999</v>
      </c>
      <c r="U67" s="88">
        <v>0.96830000000000005</v>
      </c>
      <c r="V67" s="59">
        <v>0.97299999999999998</v>
      </c>
      <c r="W67" s="59">
        <v>5.6542000000000003</v>
      </c>
      <c r="X67" s="59">
        <v>5.6447000000000003</v>
      </c>
      <c r="Y67" s="276">
        <v>4.8247999999999998</v>
      </c>
      <c r="Z67" s="59">
        <v>5.9617000000000004</v>
      </c>
      <c r="AA67" s="59">
        <v>11.800800000000001</v>
      </c>
      <c r="AB67" s="59">
        <v>0.82289999999999996</v>
      </c>
      <c r="AC67" s="59">
        <v>1.9</v>
      </c>
      <c r="AD67" s="59">
        <v>1.4661999999999999</v>
      </c>
      <c r="AE67" s="59">
        <v>11.800800000000001</v>
      </c>
      <c r="AF67" s="59">
        <v>6.1650999999999998</v>
      </c>
      <c r="AG67" s="553"/>
      <c r="AH67" s="51">
        <v>10</v>
      </c>
      <c r="AI67" s="51">
        <v>10</v>
      </c>
      <c r="AJ67" s="51">
        <v>10</v>
      </c>
      <c r="AK67" s="51">
        <v>10</v>
      </c>
      <c r="AL67" s="51">
        <v>10</v>
      </c>
      <c r="AM67" s="51">
        <v>10</v>
      </c>
      <c r="AN67" s="51">
        <v>10</v>
      </c>
      <c r="AO67" s="630">
        <v>10</v>
      </c>
      <c r="AP67" s="51">
        <v>10</v>
      </c>
      <c r="AQ67" s="51">
        <v>10</v>
      </c>
      <c r="AR67" s="51">
        <v>10</v>
      </c>
      <c r="AS67" s="51">
        <v>9</v>
      </c>
      <c r="AT67" s="51">
        <v>5</v>
      </c>
      <c r="AU67" s="51">
        <v>10</v>
      </c>
      <c r="AV67" s="51">
        <v>10</v>
      </c>
      <c r="AW67" s="51">
        <v>10</v>
      </c>
      <c r="AX67" s="51">
        <v>10</v>
      </c>
      <c r="AY67" s="51">
        <v>10</v>
      </c>
      <c r="AZ67" s="579"/>
      <c r="BA67" s="577"/>
      <c r="BB67" s="59"/>
      <c r="BC67" s="59"/>
      <c r="BD67" s="59"/>
      <c r="BE67" s="276"/>
      <c r="BF67" s="276"/>
      <c r="BG67" s="66"/>
      <c r="BH67" s="586"/>
      <c r="BI67" s="59"/>
      <c r="BJ67" s="59"/>
      <c r="BK67" s="59"/>
      <c r="BL67" s="59"/>
      <c r="BM67" s="276"/>
      <c r="BN67" s="587"/>
      <c r="BO67" s="587"/>
      <c r="BP67" s="587"/>
      <c r="BQ67" s="587"/>
      <c r="BR67" s="602"/>
      <c r="BS67" s="267"/>
      <c r="BT67" s="59"/>
      <c r="BU67" s="66"/>
      <c r="BV67" s="34"/>
    </row>
    <row r="68" spans="1:74" x14ac:dyDescent="0.25">
      <c r="A68" s="320" t="s">
        <v>94</v>
      </c>
      <c r="B68" s="44"/>
      <c r="C68" s="721"/>
      <c r="D68" s="44"/>
      <c r="E68" s="52"/>
      <c r="F68" s="44"/>
      <c r="G68" s="56"/>
      <c r="H68" s="67"/>
      <c r="I68" s="60"/>
      <c r="J68" s="60"/>
      <c r="K68" s="60"/>
      <c r="L68" s="60"/>
      <c r="M68" s="60"/>
      <c r="N68" s="71">
        <v>29.816800000000001</v>
      </c>
      <c r="O68" s="60">
        <v>29.816800000000001</v>
      </c>
      <c r="P68" s="60">
        <v>1.5469999999999999</v>
      </c>
      <c r="Q68" s="60">
        <v>6.3212999999999999</v>
      </c>
      <c r="R68" s="60">
        <v>19.656700000000001</v>
      </c>
      <c r="S68" s="60">
        <v>5.6295999999999999</v>
      </c>
      <c r="T68" s="60">
        <v>4.6722999999999999</v>
      </c>
      <c r="U68" s="89">
        <v>4.7568000000000001</v>
      </c>
      <c r="V68" s="60">
        <v>5.5289000000000001</v>
      </c>
      <c r="W68" s="60">
        <v>6.7884000000000002</v>
      </c>
      <c r="X68" s="60">
        <v>6.6007999999999996</v>
      </c>
      <c r="Y68" s="277">
        <v>5.8802000000000003</v>
      </c>
      <c r="Z68" s="60">
        <v>6.5603999999999996</v>
      </c>
      <c r="AA68" s="60">
        <v>29.697900000000001</v>
      </c>
      <c r="AB68" s="60">
        <v>4.7495000000000003</v>
      </c>
      <c r="AC68" s="60">
        <v>4.9824000000000002</v>
      </c>
      <c r="AD68" s="60">
        <v>4.9379</v>
      </c>
      <c r="AE68" s="60">
        <v>29.697900000000001</v>
      </c>
      <c r="AF68" s="60">
        <v>7.2891000000000004</v>
      </c>
      <c r="AG68" s="554"/>
      <c r="AH68" s="52"/>
      <c r="AI68" s="52"/>
      <c r="AJ68" s="52"/>
      <c r="AK68" s="52"/>
      <c r="AL68" s="52"/>
      <c r="AM68" s="52"/>
      <c r="AN68" s="52"/>
      <c r="AO68" s="314"/>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596"/>
      <c r="BS68" s="268"/>
      <c r="BT68" s="60"/>
      <c r="BU68" s="67"/>
      <c r="BV68" s="26"/>
    </row>
    <row r="69" spans="1:74" x14ac:dyDescent="0.25">
      <c r="A69" s="320" t="s">
        <v>95</v>
      </c>
      <c r="B69" s="44"/>
      <c r="C69" s="721"/>
      <c r="D69" s="44"/>
      <c r="E69" s="52"/>
      <c r="F69" s="44"/>
      <c r="G69" s="56"/>
      <c r="H69" s="67"/>
      <c r="I69" s="60"/>
      <c r="J69" s="60"/>
      <c r="K69" s="60"/>
      <c r="L69" s="60"/>
      <c r="M69" s="60"/>
      <c r="N69" s="71">
        <v>3.9708000000000001</v>
      </c>
      <c r="O69" s="60">
        <v>3.9708000000000001</v>
      </c>
      <c r="P69" s="60">
        <v>-13.097899999999999</v>
      </c>
      <c r="Q69" s="60">
        <v>-0.53280000000000005</v>
      </c>
      <c r="R69" s="60">
        <v>1.7149000000000001</v>
      </c>
      <c r="S69" s="60">
        <v>0.158</v>
      </c>
      <c r="T69" s="60">
        <v>-1.8016000000000001</v>
      </c>
      <c r="U69" s="89">
        <v>-1.7493000000000001</v>
      </c>
      <c r="V69" s="60">
        <v>-1.7547999999999999</v>
      </c>
      <c r="W69" s="60">
        <v>4.3202999999999996</v>
      </c>
      <c r="X69" s="60">
        <v>4.5704000000000002</v>
      </c>
      <c r="Y69" s="277">
        <v>4.1292999999999997</v>
      </c>
      <c r="Z69" s="60">
        <v>5.4592000000000001</v>
      </c>
      <c r="AA69" s="60">
        <v>1.9156</v>
      </c>
      <c r="AB69" s="60">
        <v>-2.8820000000000001</v>
      </c>
      <c r="AC69" s="60">
        <v>-0.59870000000000001</v>
      </c>
      <c r="AD69" s="60">
        <v>-0.9284</v>
      </c>
      <c r="AE69" s="60">
        <v>1.9156</v>
      </c>
      <c r="AF69" s="60">
        <v>5.0782999999999996</v>
      </c>
      <c r="AG69" s="554"/>
      <c r="AH69" s="52"/>
      <c r="AI69" s="52"/>
      <c r="AJ69" s="52"/>
      <c r="AK69" s="52"/>
      <c r="AL69" s="52"/>
      <c r="AM69" s="52"/>
      <c r="AN69" s="52"/>
      <c r="AO69" s="314"/>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596"/>
      <c r="BS69" s="268"/>
      <c r="BT69" s="60"/>
      <c r="BU69" s="67"/>
      <c r="BV69" s="26"/>
    </row>
    <row r="70" spans="1:74" x14ac:dyDescent="0.25">
      <c r="A70" s="321" t="s">
        <v>96</v>
      </c>
      <c r="B70" s="45"/>
      <c r="C70" s="722"/>
      <c r="D70" s="45"/>
      <c r="E70" s="53"/>
      <c r="F70" s="45"/>
      <c r="G70" s="57"/>
      <c r="H70" s="68"/>
      <c r="I70" s="61"/>
      <c r="J70" s="61"/>
      <c r="K70" s="61"/>
      <c r="L70" s="61"/>
      <c r="M70" s="61"/>
      <c r="N70" s="72">
        <v>7.9081999999999999</v>
      </c>
      <c r="O70" s="61">
        <v>7.9081999999999999</v>
      </c>
      <c r="P70" s="61">
        <v>-7.4546000000000001</v>
      </c>
      <c r="Q70" s="61">
        <v>3.8955500000000001</v>
      </c>
      <c r="R70" s="61">
        <v>8.8603000000000005</v>
      </c>
      <c r="S70" s="61">
        <v>2.4300000000000002</v>
      </c>
      <c r="T70" s="61">
        <v>0.86170000000000002</v>
      </c>
      <c r="U70" s="90">
        <v>1.0114000000000001</v>
      </c>
      <c r="V70" s="61">
        <v>0.82565</v>
      </c>
      <c r="W70" s="61">
        <v>5.7519499999999999</v>
      </c>
      <c r="X70" s="61">
        <v>5.81975</v>
      </c>
      <c r="Y70" s="279">
        <v>4.8068999999999997</v>
      </c>
      <c r="Z70" s="61">
        <v>5.8967999999999998</v>
      </c>
      <c r="AA70" s="61">
        <v>10.866099999999999</v>
      </c>
      <c r="AB70" s="61">
        <v>0.86980000000000002</v>
      </c>
      <c r="AC70" s="61">
        <v>1.8498000000000001</v>
      </c>
      <c r="AD70" s="61">
        <v>1.3247</v>
      </c>
      <c r="AE70" s="61">
        <v>10.866099999999999</v>
      </c>
      <c r="AF70" s="61">
        <v>6.30565</v>
      </c>
      <c r="AG70" s="556"/>
      <c r="AH70" s="53"/>
      <c r="AI70" s="53"/>
      <c r="AJ70" s="53"/>
      <c r="AK70" s="53"/>
      <c r="AL70" s="53"/>
      <c r="AM70" s="53"/>
      <c r="AN70" s="53"/>
      <c r="AO70" s="567"/>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603"/>
      <c r="BS70" s="270"/>
      <c r="BT70" s="61"/>
      <c r="BU70" s="68"/>
      <c r="BV70" s="272"/>
    </row>
    <row r="71" spans="1:74" ht="14.5" x14ac:dyDescent="0.25">
      <c r="A71" s="323" t="s">
        <v>91</v>
      </c>
      <c r="B71" s="69"/>
      <c r="C71" s="726"/>
      <c r="D71" s="69"/>
      <c r="E71" s="40"/>
      <c r="F71" s="69"/>
      <c r="G71" s="40"/>
      <c r="H71" s="69"/>
      <c r="I71" s="62"/>
      <c r="J71" s="62"/>
      <c r="K71" s="62"/>
      <c r="L71" s="62"/>
      <c r="M71" s="62"/>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7802</v>
      </c>
      <c r="B72" s="374"/>
      <c r="C72" s="731"/>
      <c r="D72" s="374"/>
      <c r="E72" s="372"/>
      <c r="F72" s="374"/>
      <c r="G72" s="372"/>
      <c r="H72" s="374"/>
      <c r="I72" s="348"/>
      <c r="J72" s="348"/>
      <c r="K72" s="348"/>
      <c r="L72" s="348"/>
      <c r="M72" s="348"/>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7803</v>
      </c>
      <c r="B73" s="417"/>
      <c r="C73" s="732"/>
      <c r="D73" s="417"/>
      <c r="E73" s="431"/>
      <c r="F73" s="417"/>
      <c r="G73" s="431"/>
      <c r="H73" s="432"/>
      <c r="I73" s="433"/>
      <c r="J73" s="433"/>
      <c r="K73" s="433"/>
      <c r="L73" s="433"/>
      <c r="M73" s="433"/>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435"/>
      <c r="AN73" s="435"/>
      <c r="AO73" s="573"/>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10279</v>
      </c>
      <c r="BM78" s="277"/>
    </row>
    <row r="79" spans="1:74" x14ac:dyDescent="0.25">
      <c r="A79" s="488" t="s">
        <v>350</v>
      </c>
      <c r="BM79" s="277"/>
    </row>
  </sheetData>
  <mergeCells count="21">
    <mergeCell ref="BS5:BT5"/>
    <mergeCell ref="BU5:BU6"/>
    <mergeCell ref="BV5:BV6"/>
    <mergeCell ref="A5:A6"/>
    <mergeCell ref="V6:AF6"/>
    <mergeCell ref="AH6:AY6"/>
    <mergeCell ref="AZ5:AZ6"/>
    <mergeCell ref="BA5:BF5"/>
    <mergeCell ref="BG5:BG6"/>
    <mergeCell ref="B5:B6"/>
    <mergeCell ref="C5:C6"/>
    <mergeCell ref="D5:D6"/>
    <mergeCell ref="E5:E6"/>
    <mergeCell ref="F5:F6"/>
    <mergeCell ref="BR5:BR6"/>
    <mergeCell ref="G5:G6"/>
    <mergeCell ref="BH5:BQ5"/>
    <mergeCell ref="H5:H6"/>
    <mergeCell ref="I5:L5"/>
    <mergeCell ref="M5:M6"/>
    <mergeCell ref="N6:U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14FE4-C0B8-4042-9FE9-3472D3FB1095}">
  <sheetPr codeName="Sheet34"/>
  <dimension ref="A1:BV7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0.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271</v>
      </c>
    </row>
    <row r="4" spans="1:74" x14ac:dyDescent="0.25">
      <c r="A4" s="488" t="s">
        <v>425</v>
      </c>
    </row>
    <row r="5" spans="1:74" ht="33" x14ac:dyDescent="0.25">
      <c r="A5" s="1065" t="s">
        <v>272</v>
      </c>
      <c r="B5" s="1066"/>
      <c r="C5" s="1096" t="s">
        <v>44</v>
      </c>
      <c r="D5" s="1066"/>
      <c r="E5" s="1096" t="s">
        <v>45</v>
      </c>
      <c r="F5" s="1066"/>
      <c r="G5" s="1096" t="s">
        <v>46</v>
      </c>
      <c r="H5" s="1066"/>
      <c r="I5" s="1105" t="s">
        <v>184</v>
      </c>
      <c r="J5" s="1115"/>
      <c r="K5" s="1115"/>
      <c r="L5" s="1116"/>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198</v>
      </c>
      <c r="BB5" s="1113"/>
      <c r="BC5" s="1113"/>
      <c r="BD5" s="1113"/>
      <c r="BE5" s="1113"/>
      <c r="BF5" s="1114"/>
      <c r="BG5" s="1111"/>
      <c r="BH5" s="1072" t="s">
        <v>209</v>
      </c>
      <c r="BI5" s="1113"/>
      <c r="BJ5" s="1113"/>
      <c r="BK5" s="1113"/>
      <c r="BL5" s="1113"/>
      <c r="BM5" s="1113"/>
      <c r="BN5" s="1113"/>
      <c r="BO5" s="1113"/>
      <c r="BP5" s="1113"/>
      <c r="BQ5" s="1114"/>
      <c r="BR5" s="1111"/>
      <c r="BS5" s="1105" t="s">
        <v>212</v>
      </c>
      <c r="BT5" s="1116"/>
      <c r="BU5" s="1111"/>
      <c r="BV5" s="1105" t="s">
        <v>88</v>
      </c>
    </row>
    <row r="6" spans="1:74" ht="33" x14ac:dyDescent="0.25">
      <c r="A6" s="1065"/>
      <c r="B6" s="1067"/>
      <c r="C6" s="1104"/>
      <c r="D6" s="1067"/>
      <c r="E6" s="1104"/>
      <c r="F6" s="1067"/>
      <c r="G6" s="1104"/>
      <c r="H6" s="1067"/>
      <c r="I6" s="83" t="s">
        <v>180</v>
      </c>
      <c r="J6" s="28" t="s">
        <v>181</v>
      </c>
      <c r="K6" s="28" t="s">
        <v>182</v>
      </c>
      <c r="L6" s="251" t="s">
        <v>183</v>
      </c>
      <c r="M6" s="1112"/>
      <c r="N6" s="1117" t="s">
        <v>185</v>
      </c>
      <c r="O6" s="1107"/>
      <c r="P6" s="1107"/>
      <c r="Q6" s="1107"/>
      <c r="R6" s="1107"/>
      <c r="S6" s="1107"/>
      <c r="T6" s="1107"/>
      <c r="U6" s="1107"/>
      <c r="V6" s="1117" t="s">
        <v>57</v>
      </c>
      <c r="W6" s="1107"/>
      <c r="X6" s="1107"/>
      <c r="Y6" s="1107"/>
      <c r="Z6" s="1107"/>
      <c r="AA6" s="1107"/>
      <c r="AB6" s="1107"/>
      <c r="AC6" s="1107"/>
      <c r="AD6" s="1107"/>
      <c r="AE6" s="1107"/>
      <c r="AF6" s="1108"/>
      <c r="AG6" s="232"/>
      <c r="AH6" s="1082" t="s">
        <v>68</v>
      </c>
      <c r="AI6" s="1109"/>
      <c r="AJ6" s="1109"/>
      <c r="AK6" s="1109"/>
      <c r="AL6" s="1109"/>
      <c r="AM6" s="1109"/>
      <c r="AN6" s="1109"/>
      <c r="AO6" s="1109"/>
      <c r="AP6" s="1109"/>
      <c r="AQ6" s="1109"/>
      <c r="AR6" s="1109"/>
      <c r="AS6" s="1109"/>
      <c r="AT6" s="1109"/>
      <c r="AU6" s="1109"/>
      <c r="AV6" s="1109"/>
      <c r="AW6" s="1109"/>
      <c r="AX6" s="1109"/>
      <c r="AY6" s="1110"/>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112"/>
      <c r="BS6" s="83" t="s">
        <v>210</v>
      </c>
      <c r="BT6" s="82" t="s">
        <v>211</v>
      </c>
      <c r="BU6" s="1112"/>
      <c r="BV6" s="1106"/>
    </row>
    <row r="7" spans="1:74" ht="14.5" x14ac:dyDescent="0.25">
      <c r="A7" s="323" t="s">
        <v>273</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7852</v>
      </c>
      <c r="B8" s="369"/>
      <c r="C8" s="718">
        <v>41275</v>
      </c>
      <c r="D8" s="369"/>
      <c r="E8" s="338">
        <v>31836</v>
      </c>
      <c r="F8" s="369"/>
      <c r="G8" s="339">
        <v>34.445700000000002</v>
      </c>
      <c r="H8" s="370"/>
      <c r="I8" s="340">
        <v>7.36</v>
      </c>
      <c r="J8" s="340">
        <v>7.65</v>
      </c>
      <c r="K8" s="340">
        <v>4.2300000000000004</v>
      </c>
      <c r="L8" s="340">
        <v>4.47</v>
      </c>
      <c r="M8" s="361"/>
      <c r="N8" s="342">
        <v>12.587400000000001</v>
      </c>
      <c r="O8" s="340">
        <v>12.587400000000001</v>
      </c>
      <c r="P8" s="340">
        <v>-4.2351000000000001</v>
      </c>
      <c r="Q8" s="340">
        <v>5.8715000000000002</v>
      </c>
      <c r="R8" s="340">
        <v>10.8597</v>
      </c>
      <c r="S8" s="340">
        <v>4.1234999999999999</v>
      </c>
      <c r="T8" s="340">
        <v>2.7563</v>
      </c>
      <c r="U8" s="344">
        <v>3.4336000000000002</v>
      </c>
      <c r="V8" s="340">
        <v>4.3539000000000003</v>
      </c>
      <c r="W8" s="340">
        <v>7.1877000000000004</v>
      </c>
      <c r="X8" s="340">
        <v>7.2732000000000001</v>
      </c>
      <c r="Y8" s="371">
        <v>6.3216999999999999</v>
      </c>
      <c r="Z8" s="340">
        <v>7.5274999999999999</v>
      </c>
      <c r="AA8" s="340">
        <v>12.3566</v>
      </c>
      <c r="AB8" s="340">
        <v>2.2477</v>
      </c>
      <c r="AC8" s="340">
        <v>3.7961</v>
      </c>
      <c r="AD8" s="340">
        <v>3.927</v>
      </c>
      <c r="AE8" s="340">
        <v>12.3566</v>
      </c>
      <c r="AF8" s="340">
        <v>7.9356</v>
      </c>
      <c r="AG8" s="568"/>
      <c r="AH8" s="338">
        <v>2</v>
      </c>
      <c r="AI8" s="338">
        <v>2</v>
      </c>
      <c r="AJ8" s="338">
        <v>12</v>
      </c>
      <c r="AK8" s="338">
        <v>6</v>
      </c>
      <c r="AL8" s="338">
        <v>3</v>
      </c>
      <c r="AM8" s="338">
        <v>14</v>
      </c>
      <c r="AN8" s="338">
        <v>14</v>
      </c>
      <c r="AO8" s="604">
        <v>14</v>
      </c>
      <c r="AP8" s="338">
        <v>13</v>
      </c>
      <c r="AQ8" s="338">
        <v>14</v>
      </c>
      <c r="AR8" s="338">
        <v>11</v>
      </c>
      <c r="AS8" s="338">
        <v>7</v>
      </c>
      <c r="AT8" s="338">
        <v>4</v>
      </c>
      <c r="AU8" s="338">
        <v>2</v>
      </c>
      <c r="AV8" s="338">
        <v>14</v>
      </c>
      <c r="AW8" s="338">
        <v>14</v>
      </c>
      <c r="AX8" s="338">
        <v>14</v>
      </c>
      <c r="AY8" s="338">
        <v>2</v>
      </c>
      <c r="AZ8" s="583"/>
      <c r="BA8" s="464">
        <v>21.45</v>
      </c>
      <c r="BB8" s="340">
        <v>74.989999999999995</v>
      </c>
      <c r="BC8" s="340" t="s">
        <v>430</v>
      </c>
      <c r="BD8" s="340" t="s">
        <v>430</v>
      </c>
      <c r="BE8" s="371" t="s">
        <v>430</v>
      </c>
      <c r="BF8" s="371">
        <v>3.55</v>
      </c>
      <c r="BG8" s="370"/>
      <c r="BH8" s="593">
        <v>3.55</v>
      </c>
      <c r="BI8" s="340" t="s">
        <v>430</v>
      </c>
      <c r="BJ8" s="340" t="s">
        <v>430</v>
      </c>
      <c r="BK8" s="340">
        <v>74.989999999999995</v>
      </c>
      <c r="BL8" s="340" t="s">
        <v>430</v>
      </c>
      <c r="BM8" s="371">
        <v>21.45</v>
      </c>
      <c r="BN8" s="371" t="s">
        <v>430</v>
      </c>
      <c r="BO8" s="371" t="s">
        <v>430</v>
      </c>
      <c r="BP8" s="371" t="s">
        <v>430</v>
      </c>
      <c r="BQ8" s="371" t="s">
        <v>430</v>
      </c>
      <c r="BR8" s="370"/>
      <c r="BS8" s="465">
        <v>6.2892921406289304</v>
      </c>
      <c r="BT8" s="340">
        <v>12.1274434612127</v>
      </c>
      <c r="BU8" s="370"/>
      <c r="BV8" s="571" t="s">
        <v>555</v>
      </c>
    </row>
    <row r="9" spans="1:74" s="425" customFormat="1" x14ac:dyDescent="0.25">
      <c r="A9" s="337" t="s">
        <v>7853</v>
      </c>
      <c r="B9" s="369"/>
      <c r="C9" s="718">
        <v>41276</v>
      </c>
      <c r="D9" s="369"/>
      <c r="E9" s="338">
        <v>32726.3</v>
      </c>
      <c r="F9" s="369"/>
      <c r="G9" s="339">
        <v>32.735500000000002</v>
      </c>
      <c r="H9" s="370"/>
      <c r="I9" s="340">
        <v>5.2</v>
      </c>
      <c r="J9" s="340">
        <v>7.75</v>
      </c>
      <c r="K9" s="340">
        <v>2.97</v>
      </c>
      <c r="L9" s="340">
        <v>3.12</v>
      </c>
      <c r="M9" s="361"/>
      <c r="N9" s="342">
        <v>10.378299999999999</v>
      </c>
      <c r="O9" s="340">
        <v>10.378299999999999</v>
      </c>
      <c r="P9" s="340">
        <v>-2.1335999999999999</v>
      </c>
      <c r="Q9" s="340">
        <v>6.4189999999999996</v>
      </c>
      <c r="R9" s="340">
        <v>10.8058</v>
      </c>
      <c r="S9" s="340">
        <v>5.5393999999999997</v>
      </c>
      <c r="T9" s="340">
        <v>4.6063000000000001</v>
      </c>
      <c r="U9" s="344">
        <v>5.0548999999999999</v>
      </c>
      <c r="V9" s="340">
        <v>5.8144</v>
      </c>
      <c r="W9" s="340">
        <v>7.6432000000000002</v>
      </c>
      <c r="X9" s="340">
        <v>7.6273</v>
      </c>
      <c r="Y9" s="371">
        <v>6.7446000000000002</v>
      </c>
      <c r="Z9" s="340">
        <v>7.5890000000000004</v>
      </c>
      <c r="AA9" s="340">
        <v>11.515700000000001</v>
      </c>
      <c r="AB9" s="340">
        <v>4.1963999999999997</v>
      </c>
      <c r="AC9" s="340">
        <v>5.3516000000000004</v>
      </c>
      <c r="AD9" s="340">
        <v>5.3692000000000002</v>
      </c>
      <c r="AE9" s="340">
        <v>11.515700000000001</v>
      </c>
      <c r="AF9" s="340">
        <v>8.0946999999999996</v>
      </c>
      <c r="AG9" s="568"/>
      <c r="AH9" s="338">
        <v>5</v>
      </c>
      <c r="AI9" s="338">
        <v>5</v>
      </c>
      <c r="AJ9" s="338">
        <v>5</v>
      </c>
      <c r="AK9" s="338">
        <v>2</v>
      </c>
      <c r="AL9" s="338">
        <v>5</v>
      </c>
      <c r="AM9" s="338">
        <v>5</v>
      </c>
      <c r="AN9" s="338">
        <v>3</v>
      </c>
      <c r="AO9" s="604">
        <v>3</v>
      </c>
      <c r="AP9" s="338">
        <v>3</v>
      </c>
      <c r="AQ9" s="338">
        <v>6</v>
      </c>
      <c r="AR9" s="338">
        <v>3</v>
      </c>
      <c r="AS9" s="338">
        <v>2</v>
      </c>
      <c r="AT9" s="338">
        <v>2</v>
      </c>
      <c r="AU9" s="338">
        <v>4</v>
      </c>
      <c r="AV9" s="338">
        <v>4</v>
      </c>
      <c r="AW9" s="338">
        <v>3</v>
      </c>
      <c r="AX9" s="338">
        <v>3</v>
      </c>
      <c r="AY9" s="338">
        <v>4</v>
      </c>
      <c r="AZ9" s="583"/>
      <c r="BA9" s="464">
        <v>17.11</v>
      </c>
      <c r="BB9" s="340">
        <v>81.05</v>
      </c>
      <c r="BC9" s="340">
        <v>0.53</v>
      </c>
      <c r="BD9" s="340" t="s">
        <v>430</v>
      </c>
      <c r="BE9" s="371">
        <v>-4.1399999999999997</v>
      </c>
      <c r="BF9" s="371">
        <v>1.3</v>
      </c>
      <c r="BG9" s="370"/>
      <c r="BH9" s="593">
        <v>1.3</v>
      </c>
      <c r="BI9" s="340">
        <v>3.1</v>
      </c>
      <c r="BJ9" s="340" t="s">
        <v>430</v>
      </c>
      <c r="BK9" s="340">
        <v>78.48</v>
      </c>
      <c r="BL9" s="340" t="s">
        <v>430</v>
      </c>
      <c r="BM9" s="371">
        <v>17.100000000000001</v>
      </c>
      <c r="BN9" s="371" t="s">
        <v>430</v>
      </c>
      <c r="BO9" s="371">
        <v>0.01</v>
      </c>
      <c r="BP9" s="371" t="s">
        <v>430</v>
      </c>
      <c r="BQ9" s="371">
        <v>-4.1399999999999997</v>
      </c>
      <c r="BR9" s="370"/>
      <c r="BS9" s="465">
        <v>14.406115229462999</v>
      </c>
      <c r="BT9" s="340">
        <v>5.7121270356214602</v>
      </c>
      <c r="BU9" s="370"/>
      <c r="BV9" s="571" t="s">
        <v>555</v>
      </c>
    </row>
    <row r="10" spans="1:74" s="428" customFormat="1" x14ac:dyDescent="0.25">
      <c r="A10" s="345" t="s">
        <v>7854</v>
      </c>
      <c r="B10" s="373"/>
      <c r="C10" s="719">
        <v>41275</v>
      </c>
      <c r="D10" s="373"/>
      <c r="E10" s="346">
        <v>25436.2</v>
      </c>
      <c r="F10" s="373"/>
      <c r="G10" s="347">
        <v>119.01430000000001</v>
      </c>
      <c r="H10" s="374"/>
      <c r="I10" s="348">
        <v>7</v>
      </c>
      <c r="J10" s="348">
        <v>7.64</v>
      </c>
      <c r="K10" s="348">
        <v>4.13</v>
      </c>
      <c r="L10" s="348">
        <v>4.37</v>
      </c>
      <c r="M10" s="362"/>
      <c r="N10" s="350">
        <v>13.099399999999999</v>
      </c>
      <c r="O10" s="348">
        <v>13.099399999999999</v>
      </c>
      <c r="P10" s="348">
        <v>-6.4280999999999997</v>
      </c>
      <c r="Q10" s="348">
        <v>5.1009000000000002</v>
      </c>
      <c r="R10" s="348">
        <v>10.8499</v>
      </c>
      <c r="S10" s="348">
        <v>4.4663000000000004</v>
      </c>
      <c r="T10" s="348">
        <v>3.1107999999999998</v>
      </c>
      <c r="U10" s="354">
        <v>3.6105</v>
      </c>
      <c r="V10" s="348">
        <v>4.3506999999999998</v>
      </c>
      <c r="W10" s="348">
        <v>7.2771999999999997</v>
      </c>
      <c r="X10" s="348">
        <v>7.2881999999999998</v>
      </c>
      <c r="Y10" s="375">
        <v>6.3837000000000002</v>
      </c>
      <c r="Z10" s="348">
        <v>7.5358999999999998</v>
      </c>
      <c r="AA10" s="348">
        <v>12.487399999999999</v>
      </c>
      <c r="AB10" s="348">
        <v>2.4649000000000001</v>
      </c>
      <c r="AC10" s="348">
        <v>4.1338999999999997</v>
      </c>
      <c r="AD10" s="348">
        <v>4.0529000000000002</v>
      </c>
      <c r="AE10" s="348">
        <v>12.487399999999999</v>
      </c>
      <c r="AF10" s="348">
        <v>8.0299999999999994</v>
      </c>
      <c r="AG10" s="569"/>
      <c r="AH10" s="346">
        <v>1</v>
      </c>
      <c r="AI10" s="346">
        <v>1</v>
      </c>
      <c r="AJ10" s="346">
        <v>13</v>
      </c>
      <c r="AK10" s="346">
        <v>12</v>
      </c>
      <c r="AL10" s="346">
        <v>4</v>
      </c>
      <c r="AM10" s="346">
        <v>11</v>
      </c>
      <c r="AN10" s="346">
        <v>12</v>
      </c>
      <c r="AO10" s="429">
        <v>13</v>
      </c>
      <c r="AP10" s="346">
        <v>14</v>
      </c>
      <c r="AQ10" s="346">
        <v>13</v>
      </c>
      <c r="AR10" s="346">
        <v>9</v>
      </c>
      <c r="AS10" s="346">
        <v>6</v>
      </c>
      <c r="AT10" s="346">
        <v>3</v>
      </c>
      <c r="AU10" s="346">
        <v>1</v>
      </c>
      <c r="AV10" s="346">
        <v>13</v>
      </c>
      <c r="AW10" s="346">
        <v>12</v>
      </c>
      <c r="AX10" s="346">
        <v>13</v>
      </c>
      <c r="AY10" s="346">
        <v>1</v>
      </c>
      <c r="AZ10" s="584"/>
      <c r="BA10" s="467">
        <v>19.739999999999998</v>
      </c>
      <c r="BB10" s="348">
        <v>77.209999999999994</v>
      </c>
      <c r="BC10" s="348" t="s">
        <v>430</v>
      </c>
      <c r="BD10" s="348" t="s">
        <v>430</v>
      </c>
      <c r="BE10" s="375">
        <v>0.01</v>
      </c>
      <c r="BF10" s="375">
        <v>3.05</v>
      </c>
      <c r="BG10" s="374"/>
      <c r="BH10" s="594">
        <v>3.05</v>
      </c>
      <c r="BI10" s="348">
        <v>0.65</v>
      </c>
      <c r="BJ10" s="348" t="s">
        <v>430</v>
      </c>
      <c r="BK10" s="348">
        <v>76.56</v>
      </c>
      <c r="BL10" s="348" t="s">
        <v>430</v>
      </c>
      <c r="BM10" s="375">
        <v>19.739999999999998</v>
      </c>
      <c r="BN10" s="375" t="s">
        <v>430</v>
      </c>
      <c r="BO10" s="375" t="s">
        <v>430</v>
      </c>
      <c r="BP10" s="375" t="s">
        <v>430</v>
      </c>
      <c r="BQ10" s="375">
        <v>0.01</v>
      </c>
      <c r="BR10" s="374"/>
      <c r="BS10" s="468">
        <v>8.51136289965355</v>
      </c>
      <c r="BT10" s="348">
        <v>12.074748062209</v>
      </c>
      <c r="BU10" s="374"/>
      <c r="BV10" s="430" t="s">
        <v>555</v>
      </c>
    </row>
    <row r="11" spans="1:74" s="428" customFormat="1" x14ac:dyDescent="0.25">
      <c r="A11" s="345" t="s">
        <v>7855</v>
      </c>
      <c r="B11" s="373"/>
      <c r="C11" s="719">
        <v>43497</v>
      </c>
      <c r="D11" s="373"/>
      <c r="E11" s="346">
        <v>21895.1</v>
      </c>
      <c r="F11" s="373"/>
      <c r="G11" s="347">
        <v>16.6309</v>
      </c>
      <c r="H11" s="374"/>
      <c r="I11" s="348">
        <v>5</v>
      </c>
      <c r="J11" s="348">
        <v>7.75</v>
      </c>
      <c r="K11" s="348">
        <v>2.84</v>
      </c>
      <c r="L11" s="348">
        <v>2.97</v>
      </c>
      <c r="M11" s="362"/>
      <c r="N11" s="350">
        <v>10.7636</v>
      </c>
      <c r="O11" s="348">
        <v>10.7636</v>
      </c>
      <c r="P11" s="348">
        <v>-1.3478000000000001</v>
      </c>
      <c r="Q11" s="348">
        <v>6.0495000000000001</v>
      </c>
      <c r="R11" s="348">
        <v>9.6430000000000007</v>
      </c>
      <c r="S11" s="348">
        <v>4.3154000000000003</v>
      </c>
      <c r="T11" s="348">
        <v>3.4817</v>
      </c>
      <c r="U11" s="354">
        <v>4.0180999999999996</v>
      </c>
      <c r="V11" s="348">
        <v>4.9988000000000001</v>
      </c>
      <c r="W11" s="348">
        <v>7.5526999999999997</v>
      </c>
      <c r="X11" s="348">
        <v>7.2868000000000004</v>
      </c>
      <c r="Y11" s="375">
        <v>6.2257999999999996</v>
      </c>
      <c r="Z11" s="348" t="s">
        <v>430</v>
      </c>
      <c r="AA11" s="348">
        <v>10.295400000000001</v>
      </c>
      <c r="AB11" s="348">
        <v>2.9769000000000001</v>
      </c>
      <c r="AC11" s="348">
        <v>4.3788999999999998</v>
      </c>
      <c r="AD11" s="348">
        <v>4.4351000000000003</v>
      </c>
      <c r="AE11" s="348">
        <v>10.295400000000001</v>
      </c>
      <c r="AF11" s="348">
        <v>7.2803000000000004</v>
      </c>
      <c r="AG11" s="569"/>
      <c r="AH11" s="346">
        <v>4</v>
      </c>
      <c r="AI11" s="346">
        <v>4</v>
      </c>
      <c r="AJ11" s="346">
        <v>3</v>
      </c>
      <c r="AK11" s="346">
        <v>3</v>
      </c>
      <c r="AL11" s="346">
        <v>10</v>
      </c>
      <c r="AM11" s="346">
        <v>12</v>
      </c>
      <c r="AN11" s="346">
        <v>11</v>
      </c>
      <c r="AO11" s="429">
        <v>10</v>
      </c>
      <c r="AP11" s="346">
        <v>10</v>
      </c>
      <c r="AQ11" s="346">
        <v>10</v>
      </c>
      <c r="AR11" s="346">
        <v>10</v>
      </c>
      <c r="AS11" s="346">
        <v>10</v>
      </c>
      <c r="AT11" s="346" t="s">
        <v>430</v>
      </c>
      <c r="AU11" s="346">
        <v>8</v>
      </c>
      <c r="AV11" s="346">
        <v>11</v>
      </c>
      <c r="AW11" s="346">
        <v>11</v>
      </c>
      <c r="AX11" s="346">
        <v>11</v>
      </c>
      <c r="AY11" s="346">
        <v>8</v>
      </c>
      <c r="AZ11" s="584"/>
      <c r="BA11" s="467">
        <v>9.01</v>
      </c>
      <c r="BB11" s="348">
        <v>87.06</v>
      </c>
      <c r="BC11" s="348" t="s">
        <v>430</v>
      </c>
      <c r="BD11" s="348" t="s">
        <v>430</v>
      </c>
      <c r="BE11" s="375" t="s">
        <v>430</v>
      </c>
      <c r="BF11" s="375">
        <v>3.93</v>
      </c>
      <c r="BG11" s="374"/>
      <c r="BH11" s="594">
        <v>3.93</v>
      </c>
      <c r="BI11" s="348">
        <v>10.1</v>
      </c>
      <c r="BJ11" s="348" t="s">
        <v>430</v>
      </c>
      <c r="BK11" s="348">
        <v>76.959999999999994</v>
      </c>
      <c r="BL11" s="348" t="s">
        <v>430</v>
      </c>
      <c r="BM11" s="375">
        <v>9.01</v>
      </c>
      <c r="BN11" s="375" t="s">
        <v>430</v>
      </c>
      <c r="BO11" s="375" t="s">
        <v>430</v>
      </c>
      <c r="BP11" s="375" t="s">
        <v>430</v>
      </c>
      <c r="BQ11" s="375" t="s">
        <v>430</v>
      </c>
      <c r="BR11" s="374"/>
      <c r="BS11" s="468">
        <v>5.7182901005718296</v>
      </c>
      <c r="BT11" s="348">
        <v>8.5002629808500192</v>
      </c>
      <c r="BU11" s="374"/>
      <c r="BV11" s="430" t="s">
        <v>555</v>
      </c>
    </row>
    <row r="12" spans="1:74" s="428" customFormat="1" ht="11" x14ac:dyDescent="0.3">
      <c r="A12" s="841" t="s">
        <v>7856</v>
      </c>
      <c r="B12" s="842"/>
      <c r="C12" s="843">
        <v>41285</v>
      </c>
      <c r="D12" s="842"/>
      <c r="E12" s="844">
        <v>16993.099999999999</v>
      </c>
      <c r="F12" s="842"/>
      <c r="G12" s="845">
        <v>4110.0235000000002</v>
      </c>
      <c r="H12" s="847"/>
      <c r="I12" s="846">
        <v>3.9</v>
      </c>
      <c r="J12" s="846">
        <v>7.74</v>
      </c>
      <c r="K12" s="846">
        <v>2.74</v>
      </c>
      <c r="L12" s="846">
        <v>2.91</v>
      </c>
      <c r="M12" s="851"/>
      <c r="N12" s="848">
        <v>9.4410000000000007</v>
      </c>
      <c r="O12" s="846">
        <v>9.4410000000000007</v>
      </c>
      <c r="P12" s="846">
        <v>-2.9357000000000002</v>
      </c>
      <c r="Q12" s="846">
        <v>5.5991999999999997</v>
      </c>
      <c r="R12" s="846">
        <v>9.9692000000000007</v>
      </c>
      <c r="S12" s="846">
        <v>4.7306999999999997</v>
      </c>
      <c r="T12" s="846">
        <v>3.7462</v>
      </c>
      <c r="U12" s="856">
        <v>4.3395000000000001</v>
      </c>
      <c r="V12" s="846">
        <v>5.3003</v>
      </c>
      <c r="W12" s="846">
        <v>7.6806000000000001</v>
      </c>
      <c r="X12" s="846">
        <v>7.4832000000000001</v>
      </c>
      <c r="Y12" s="852">
        <v>6.4877000000000002</v>
      </c>
      <c r="Z12" s="846">
        <v>7.4560000000000004</v>
      </c>
      <c r="AA12" s="846">
        <v>9.6252999999999993</v>
      </c>
      <c r="AB12" s="846">
        <v>3.4527999999999999</v>
      </c>
      <c r="AC12" s="846">
        <v>4.6195000000000004</v>
      </c>
      <c r="AD12" s="846">
        <v>4.7218999999999998</v>
      </c>
      <c r="AE12" s="846">
        <v>9.6252999999999993</v>
      </c>
      <c r="AF12" s="846">
        <v>7.9077000000000002</v>
      </c>
      <c r="AG12" s="936"/>
      <c r="AH12" s="844">
        <v>9</v>
      </c>
      <c r="AI12" s="844">
        <v>9</v>
      </c>
      <c r="AJ12" s="844">
        <v>9</v>
      </c>
      <c r="AK12" s="844">
        <v>8</v>
      </c>
      <c r="AL12" s="844">
        <v>7</v>
      </c>
      <c r="AM12" s="844">
        <v>9</v>
      </c>
      <c r="AN12" s="844">
        <v>7</v>
      </c>
      <c r="AO12" s="941">
        <v>8</v>
      </c>
      <c r="AP12" s="844">
        <v>7</v>
      </c>
      <c r="AQ12" s="844">
        <v>5</v>
      </c>
      <c r="AR12" s="844">
        <v>5</v>
      </c>
      <c r="AS12" s="844">
        <v>5</v>
      </c>
      <c r="AT12" s="844">
        <v>5</v>
      </c>
      <c r="AU12" s="844">
        <v>12</v>
      </c>
      <c r="AV12" s="844">
        <v>8</v>
      </c>
      <c r="AW12" s="844">
        <v>6</v>
      </c>
      <c r="AX12" s="844">
        <v>7</v>
      </c>
      <c r="AY12" s="844">
        <v>12</v>
      </c>
      <c r="AZ12" s="938"/>
      <c r="BA12" s="853">
        <v>11.6</v>
      </c>
      <c r="BB12" s="846">
        <v>87.29</v>
      </c>
      <c r="BC12" s="846" t="s">
        <v>430</v>
      </c>
      <c r="BD12" s="846" t="s">
        <v>430</v>
      </c>
      <c r="BE12" s="852" t="s">
        <v>430</v>
      </c>
      <c r="BF12" s="852">
        <v>1.1100000000000001</v>
      </c>
      <c r="BG12" s="847"/>
      <c r="BH12" s="939">
        <v>1.1100000000000001</v>
      </c>
      <c r="BI12" s="846">
        <v>2.4700000000000002</v>
      </c>
      <c r="BJ12" s="846" t="s">
        <v>430</v>
      </c>
      <c r="BK12" s="846">
        <v>84.81</v>
      </c>
      <c r="BL12" s="846" t="s">
        <v>430</v>
      </c>
      <c r="BM12" s="852">
        <v>11.6</v>
      </c>
      <c r="BN12" s="852" t="s">
        <v>430</v>
      </c>
      <c r="BO12" s="852" t="s">
        <v>430</v>
      </c>
      <c r="BP12" s="852" t="s">
        <v>430</v>
      </c>
      <c r="BQ12" s="852" t="s">
        <v>430</v>
      </c>
      <c r="BR12" s="847"/>
      <c r="BS12" s="854">
        <v>8.3926141716785292</v>
      </c>
      <c r="BT12" s="846">
        <v>11.621650642324299</v>
      </c>
      <c r="BU12" s="847"/>
      <c r="BV12" s="906" t="s">
        <v>555</v>
      </c>
    </row>
    <row r="13" spans="1:74" s="428" customFormat="1" x14ac:dyDescent="0.25">
      <c r="A13" s="345" t="s">
        <v>7857</v>
      </c>
      <c r="B13" s="373"/>
      <c r="C13" s="719">
        <v>42381</v>
      </c>
      <c r="D13" s="373"/>
      <c r="E13" s="346">
        <v>13607.4</v>
      </c>
      <c r="F13" s="373"/>
      <c r="G13" s="347">
        <v>20.669899999999998</v>
      </c>
      <c r="H13" s="374"/>
      <c r="I13" s="348">
        <v>2.2400000000000002</v>
      </c>
      <c r="J13" s="348">
        <v>7.35</v>
      </c>
      <c r="K13" s="348">
        <v>1.85</v>
      </c>
      <c r="L13" s="348">
        <v>1.97</v>
      </c>
      <c r="M13" s="362"/>
      <c r="N13" s="350">
        <v>9.2483000000000004</v>
      </c>
      <c r="O13" s="348">
        <v>9.2483000000000004</v>
      </c>
      <c r="P13" s="348">
        <v>-6.6261000000000001</v>
      </c>
      <c r="Q13" s="348">
        <v>3.3593999999999999</v>
      </c>
      <c r="R13" s="348">
        <v>9.3588000000000005</v>
      </c>
      <c r="S13" s="348">
        <v>6.3631000000000002</v>
      </c>
      <c r="T13" s="348">
        <v>4.4814999999999996</v>
      </c>
      <c r="U13" s="354">
        <v>4.5423999999999998</v>
      </c>
      <c r="V13" s="348">
        <v>5.4198000000000004</v>
      </c>
      <c r="W13" s="348">
        <v>7.5990000000000002</v>
      </c>
      <c r="X13" s="348">
        <v>7.3079999999999998</v>
      </c>
      <c r="Y13" s="375">
        <v>6.0671999999999997</v>
      </c>
      <c r="Z13" s="348">
        <v>7.2411000000000003</v>
      </c>
      <c r="AA13" s="348">
        <v>9.2319999999999993</v>
      </c>
      <c r="AB13" s="348">
        <v>4.6707000000000001</v>
      </c>
      <c r="AC13" s="348">
        <v>5.0937999999999999</v>
      </c>
      <c r="AD13" s="348">
        <v>4.8517999999999999</v>
      </c>
      <c r="AE13" s="348">
        <v>9.2319999999999993</v>
      </c>
      <c r="AF13" s="348">
        <v>7.3068999999999997</v>
      </c>
      <c r="AG13" s="569"/>
      <c r="AH13" s="346">
        <v>11</v>
      </c>
      <c r="AI13" s="346">
        <v>11</v>
      </c>
      <c r="AJ13" s="346">
        <v>14</v>
      </c>
      <c r="AK13" s="346">
        <v>14</v>
      </c>
      <c r="AL13" s="346">
        <v>12</v>
      </c>
      <c r="AM13" s="346">
        <v>3</v>
      </c>
      <c r="AN13" s="346">
        <v>4</v>
      </c>
      <c r="AO13" s="429">
        <v>5</v>
      </c>
      <c r="AP13" s="346">
        <v>6</v>
      </c>
      <c r="AQ13" s="346">
        <v>8</v>
      </c>
      <c r="AR13" s="346">
        <v>8</v>
      </c>
      <c r="AS13" s="346">
        <v>12</v>
      </c>
      <c r="AT13" s="346">
        <v>8</v>
      </c>
      <c r="AU13" s="346">
        <v>13</v>
      </c>
      <c r="AV13" s="346">
        <v>3</v>
      </c>
      <c r="AW13" s="346">
        <v>4</v>
      </c>
      <c r="AX13" s="346">
        <v>6</v>
      </c>
      <c r="AY13" s="346">
        <v>13</v>
      </c>
      <c r="AZ13" s="584"/>
      <c r="BA13" s="467">
        <v>4.46</v>
      </c>
      <c r="BB13" s="348">
        <v>87.13</v>
      </c>
      <c r="BC13" s="348" t="s">
        <v>430</v>
      </c>
      <c r="BD13" s="348" t="s">
        <v>430</v>
      </c>
      <c r="BE13" s="375" t="s">
        <v>430</v>
      </c>
      <c r="BF13" s="375">
        <v>8.41</v>
      </c>
      <c r="BG13" s="374"/>
      <c r="BH13" s="594">
        <v>8.4</v>
      </c>
      <c r="BI13" s="348">
        <v>14.9</v>
      </c>
      <c r="BJ13" s="348" t="s">
        <v>430</v>
      </c>
      <c r="BK13" s="348">
        <v>72.23</v>
      </c>
      <c r="BL13" s="348" t="s">
        <v>430</v>
      </c>
      <c r="BM13" s="375">
        <v>4.46</v>
      </c>
      <c r="BN13" s="375" t="s">
        <v>430</v>
      </c>
      <c r="BO13" s="375" t="s">
        <v>430</v>
      </c>
      <c r="BP13" s="375" t="s">
        <v>430</v>
      </c>
      <c r="BQ13" s="375" t="s">
        <v>430</v>
      </c>
      <c r="BR13" s="374"/>
      <c r="BS13" s="468">
        <v>7.1561088121468304</v>
      </c>
      <c r="BT13" s="348">
        <v>8.6812634126043804</v>
      </c>
      <c r="BU13" s="374"/>
      <c r="BV13" s="430" t="s">
        <v>555</v>
      </c>
    </row>
    <row r="14" spans="1:74" s="428" customFormat="1" x14ac:dyDescent="0.25">
      <c r="A14" s="345" t="s">
        <v>7858</v>
      </c>
      <c r="B14" s="373"/>
      <c r="C14" s="719">
        <v>41275</v>
      </c>
      <c r="D14" s="373"/>
      <c r="E14" s="346">
        <v>8629.48</v>
      </c>
      <c r="F14" s="373"/>
      <c r="G14" s="347">
        <v>65.627399999999994</v>
      </c>
      <c r="H14" s="374"/>
      <c r="I14" s="348">
        <v>3.06</v>
      </c>
      <c r="J14" s="348">
        <v>7.66</v>
      </c>
      <c r="K14" s="348">
        <v>2.5099999999999998</v>
      </c>
      <c r="L14" s="348">
        <v>2.65</v>
      </c>
      <c r="M14" s="362"/>
      <c r="N14" s="350">
        <v>9.0538000000000007</v>
      </c>
      <c r="O14" s="348">
        <v>9.0538000000000007</v>
      </c>
      <c r="P14" s="348">
        <v>-2.7555999999999998</v>
      </c>
      <c r="Q14" s="348">
        <v>5.1428000000000003</v>
      </c>
      <c r="R14" s="348">
        <v>9.7319999999999993</v>
      </c>
      <c r="S14" s="348">
        <v>5.0712999999999999</v>
      </c>
      <c r="T14" s="348">
        <v>3.6779999999999999</v>
      </c>
      <c r="U14" s="354">
        <v>4.1661000000000001</v>
      </c>
      <c r="V14" s="348">
        <v>5.1234999999999999</v>
      </c>
      <c r="W14" s="348">
        <v>7.7568000000000001</v>
      </c>
      <c r="X14" s="348">
        <v>7.5837000000000003</v>
      </c>
      <c r="Y14" s="375">
        <v>6.8102</v>
      </c>
      <c r="Z14" s="348">
        <v>7.4473000000000003</v>
      </c>
      <c r="AA14" s="348">
        <v>10.1309</v>
      </c>
      <c r="AB14" s="348">
        <v>3.6259000000000001</v>
      </c>
      <c r="AC14" s="348">
        <v>4.5548000000000002</v>
      </c>
      <c r="AD14" s="348">
        <v>4.5819999999999999</v>
      </c>
      <c r="AE14" s="348">
        <v>10.1309</v>
      </c>
      <c r="AF14" s="348">
        <v>7.8883999999999999</v>
      </c>
      <c r="AG14" s="569"/>
      <c r="AH14" s="346">
        <v>13</v>
      </c>
      <c r="AI14" s="346">
        <v>13</v>
      </c>
      <c r="AJ14" s="346">
        <v>7</v>
      </c>
      <c r="AK14" s="346">
        <v>11</v>
      </c>
      <c r="AL14" s="346">
        <v>8</v>
      </c>
      <c r="AM14" s="346">
        <v>7</v>
      </c>
      <c r="AN14" s="346">
        <v>8</v>
      </c>
      <c r="AO14" s="429">
        <v>9</v>
      </c>
      <c r="AP14" s="346">
        <v>9</v>
      </c>
      <c r="AQ14" s="346">
        <v>3</v>
      </c>
      <c r="AR14" s="346">
        <v>4</v>
      </c>
      <c r="AS14" s="346">
        <v>1</v>
      </c>
      <c r="AT14" s="346">
        <v>6</v>
      </c>
      <c r="AU14" s="346">
        <v>9</v>
      </c>
      <c r="AV14" s="346">
        <v>6</v>
      </c>
      <c r="AW14" s="346">
        <v>8</v>
      </c>
      <c r="AX14" s="346">
        <v>9</v>
      </c>
      <c r="AY14" s="346">
        <v>9</v>
      </c>
      <c r="AZ14" s="584"/>
      <c r="BA14" s="467">
        <v>14.74</v>
      </c>
      <c r="BB14" s="348">
        <v>80.510000000000005</v>
      </c>
      <c r="BC14" s="348" t="s">
        <v>430</v>
      </c>
      <c r="BD14" s="348" t="s">
        <v>430</v>
      </c>
      <c r="BE14" s="375" t="s">
        <v>430</v>
      </c>
      <c r="BF14" s="375">
        <v>4.76</v>
      </c>
      <c r="BG14" s="374"/>
      <c r="BH14" s="594">
        <v>4.75</v>
      </c>
      <c r="BI14" s="348">
        <v>0.28000000000000003</v>
      </c>
      <c r="BJ14" s="348" t="s">
        <v>430</v>
      </c>
      <c r="BK14" s="348">
        <v>80.23</v>
      </c>
      <c r="BL14" s="348" t="s">
        <v>430</v>
      </c>
      <c r="BM14" s="375">
        <v>14.74</v>
      </c>
      <c r="BN14" s="375" t="s">
        <v>430</v>
      </c>
      <c r="BO14" s="375" t="s">
        <v>430</v>
      </c>
      <c r="BP14" s="375" t="s">
        <v>430</v>
      </c>
      <c r="BQ14" s="375" t="s">
        <v>430</v>
      </c>
      <c r="BR14" s="374"/>
      <c r="BS14" s="468">
        <v>7.6448576692355097</v>
      </c>
      <c r="BT14" s="348">
        <v>9.0378937190962105</v>
      </c>
      <c r="BU14" s="374"/>
      <c r="BV14" s="430" t="s">
        <v>555</v>
      </c>
    </row>
    <row r="15" spans="1:74" s="428" customFormat="1" x14ac:dyDescent="0.25">
      <c r="A15" s="345" t="s">
        <v>7859</v>
      </c>
      <c r="B15" s="373"/>
      <c r="C15" s="719">
        <v>42929</v>
      </c>
      <c r="D15" s="373"/>
      <c r="E15" s="346">
        <v>8953.09</v>
      </c>
      <c r="F15" s="373"/>
      <c r="G15" s="347">
        <v>18.910900000000002</v>
      </c>
      <c r="H15" s="374"/>
      <c r="I15" s="348">
        <v>2.79</v>
      </c>
      <c r="J15" s="348">
        <v>7.57</v>
      </c>
      <c r="K15" s="348">
        <v>2.2400000000000002</v>
      </c>
      <c r="L15" s="348">
        <v>2.37</v>
      </c>
      <c r="M15" s="362"/>
      <c r="N15" s="350">
        <v>9.6582000000000008</v>
      </c>
      <c r="O15" s="348">
        <v>9.6582000000000008</v>
      </c>
      <c r="P15" s="348">
        <v>-2.6732</v>
      </c>
      <c r="Q15" s="348">
        <v>5.7617000000000003</v>
      </c>
      <c r="R15" s="348">
        <v>10.8834</v>
      </c>
      <c r="S15" s="348">
        <v>5.7351999999999999</v>
      </c>
      <c r="T15" s="348">
        <v>4.1566999999999998</v>
      </c>
      <c r="U15" s="354">
        <v>4.7171000000000003</v>
      </c>
      <c r="V15" s="348">
        <v>5.6555</v>
      </c>
      <c r="W15" s="348">
        <v>8.0147999999999993</v>
      </c>
      <c r="X15" s="348">
        <v>7.7225000000000001</v>
      </c>
      <c r="Y15" s="375">
        <v>6.7186000000000003</v>
      </c>
      <c r="Z15" s="348" t="s">
        <v>430</v>
      </c>
      <c r="AA15" s="348">
        <v>11.091900000000001</v>
      </c>
      <c r="AB15" s="348">
        <v>4.1234999999999999</v>
      </c>
      <c r="AC15" s="348">
        <v>4.9886999999999997</v>
      </c>
      <c r="AD15" s="348">
        <v>5.0717999999999996</v>
      </c>
      <c r="AE15" s="348">
        <v>11.091900000000001</v>
      </c>
      <c r="AF15" s="348">
        <v>7.5137999999999998</v>
      </c>
      <c r="AG15" s="569"/>
      <c r="AH15" s="346">
        <v>8</v>
      </c>
      <c r="AI15" s="346">
        <v>8</v>
      </c>
      <c r="AJ15" s="346">
        <v>6</v>
      </c>
      <c r="AK15" s="346">
        <v>7</v>
      </c>
      <c r="AL15" s="346">
        <v>2</v>
      </c>
      <c r="AM15" s="346">
        <v>4</v>
      </c>
      <c r="AN15" s="346">
        <v>5</v>
      </c>
      <c r="AO15" s="429">
        <v>4</v>
      </c>
      <c r="AP15" s="346">
        <v>4</v>
      </c>
      <c r="AQ15" s="346">
        <v>2</v>
      </c>
      <c r="AR15" s="346">
        <v>2</v>
      </c>
      <c r="AS15" s="346">
        <v>3</v>
      </c>
      <c r="AT15" s="346" t="s">
        <v>430</v>
      </c>
      <c r="AU15" s="346">
        <v>6</v>
      </c>
      <c r="AV15" s="346">
        <v>5</v>
      </c>
      <c r="AW15" s="346">
        <v>5</v>
      </c>
      <c r="AX15" s="346">
        <v>4</v>
      </c>
      <c r="AY15" s="346">
        <v>6</v>
      </c>
      <c r="AZ15" s="584"/>
      <c r="BA15" s="467">
        <v>8.11</v>
      </c>
      <c r="BB15" s="348">
        <v>85.97</v>
      </c>
      <c r="BC15" s="348" t="s">
        <v>430</v>
      </c>
      <c r="BD15" s="348" t="s">
        <v>430</v>
      </c>
      <c r="BE15" s="375" t="s">
        <v>430</v>
      </c>
      <c r="BF15" s="375">
        <v>5.92</v>
      </c>
      <c r="BG15" s="374"/>
      <c r="BH15" s="594">
        <v>5.92</v>
      </c>
      <c r="BI15" s="348">
        <v>9.89</v>
      </c>
      <c r="BJ15" s="348" t="s">
        <v>430</v>
      </c>
      <c r="BK15" s="348">
        <v>76.08</v>
      </c>
      <c r="BL15" s="348" t="s">
        <v>430</v>
      </c>
      <c r="BM15" s="375">
        <v>7.8</v>
      </c>
      <c r="BN15" s="375" t="s">
        <v>430</v>
      </c>
      <c r="BO15" s="375">
        <v>0.31</v>
      </c>
      <c r="BP15" s="375" t="s">
        <v>430</v>
      </c>
      <c r="BQ15" s="375" t="s">
        <v>430</v>
      </c>
      <c r="BR15" s="374"/>
      <c r="BS15" s="468">
        <v>4.9031811090193598</v>
      </c>
      <c r="BT15" s="348">
        <v>11.470758977705801</v>
      </c>
      <c r="BU15" s="374"/>
      <c r="BV15" s="430" t="s">
        <v>555</v>
      </c>
    </row>
    <row r="16" spans="1:74" s="428" customFormat="1" x14ac:dyDescent="0.25">
      <c r="A16" s="345" t="s">
        <v>7860</v>
      </c>
      <c r="B16" s="373"/>
      <c r="C16" s="719">
        <v>41275</v>
      </c>
      <c r="D16" s="373"/>
      <c r="E16" s="346">
        <v>6084.84</v>
      </c>
      <c r="F16" s="373"/>
      <c r="G16" s="347">
        <v>81.284499999999994</v>
      </c>
      <c r="H16" s="374"/>
      <c r="I16" s="348">
        <v>2.5</v>
      </c>
      <c r="J16" s="348">
        <v>7.43</v>
      </c>
      <c r="K16" s="348">
        <v>2.15</v>
      </c>
      <c r="L16" s="348">
        <v>2.2799999999999998</v>
      </c>
      <c r="M16" s="362"/>
      <c r="N16" s="350">
        <v>11.446300000000001</v>
      </c>
      <c r="O16" s="348">
        <v>11.446300000000001</v>
      </c>
      <c r="P16" s="348">
        <v>-3.9165000000000001</v>
      </c>
      <c r="Q16" s="348">
        <v>5.9215</v>
      </c>
      <c r="R16" s="348">
        <v>9.4102999999999994</v>
      </c>
      <c r="S16" s="348">
        <v>4.8506</v>
      </c>
      <c r="T16" s="348">
        <v>3.6657999999999999</v>
      </c>
      <c r="U16" s="354">
        <v>4.4074</v>
      </c>
      <c r="V16" s="348">
        <v>5.5876000000000001</v>
      </c>
      <c r="W16" s="348">
        <v>7.7130999999999998</v>
      </c>
      <c r="X16" s="348">
        <v>7.2153</v>
      </c>
      <c r="Y16" s="375">
        <v>6.2416</v>
      </c>
      <c r="Z16" s="348">
        <v>7.4364999999999997</v>
      </c>
      <c r="AA16" s="348">
        <v>9.6259999999999994</v>
      </c>
      <c r="AB16" s="348">
        <v>3.3896999999999999</v>
      </c>
      <c r="AC16" s="348">
        <v>4.4325000000000001</v>
      </c>
      <c r="AD16" s="348">
        <v>4.9115000000000002</v>
      </c>
      <c r="AE16" s="348">
        <v>9.6259999999999994</v>
      </c>
      <c r="AF16" s="348">
        <v>7.5872999999999999</v>
      </c>
      <c r="AG16" s="569"/>
      <c r="AH16" s="346">
        <v>3</v>
      </c>
      <c r="AI16" s="346">
        <v>3</v>
      </c>
      <c r="AJ16" s="346">
        <v>10</v>
      </c>
      <c r="AK16" s="346">
        <v>5</v>
      </c>
      <c r="AL16" s="346">
        <v>11</v>
      </c>
      <c r="AM16" s="346">
        <v>8</v>
      </c>
      <c r="AN16" s="346">
        <v>9</v>
      </c>
      <c r="AO16" s="429">
        <v>6</v>
      </c>
      <c r="AP16" s="346">
        <v>5</v>
      </c>
      <c r="AQ16" s="346">
        <v>4</v>
      </c>
      <c r="AR16" s="346">
        <v>14</v>
      </c>
      <c r="AS16" s="346">
        <v>9</v>
      </c>
      <c r="AT16" s="346">
        <v>7</v>
      </c>
      <c r="AU16" s="346">
        <v>11</v>
      </c>
      <c r="AV16" s="346">
        <v>9</v>
      </c>
      <c r="AW16" s="346">
        <v>9</v>
      </c>
      <c r="AX16" s="346">
        <v>5</v>
      </c>
      <c r="AY16" s="346">
        <v>11</v>
      </c>
      <c r="AZ16" s="584"/>
      <c r="BA16" s="467">
        <v>13.81</v>
      </c>
      <c r="BB16" s="348">
        <v>85.12</v>
      </c>
      <c r="BC16" s="348" t="s">
        <v>430</v>
      </c>
      <c r="BD16" s="348" t="s">
        <v>430</v>
      </c>
      <c r="BE16" s="375" t="s">
        <v>430</v>
      </c>
      <c r="BF16" s="375">
        <v>1.07</v>
      </c>
      <c r="BG16" s="374"/>
      <c r="BH16" s="594">
        <v>1.07</v>
      </c>
      <c r="BI16" s="348" t="s">
        <v>430</v>
      </c>
      <c r="BJ16" s="348" t="s">
        <v>430</v>
      </c>
      <c r="BK16" s="348">
        <v>85.12</v>
      </c>
      <c r="BL16" s="348" t="s">
        <v>430</v>
      </c>
      <c r="BM16" s="375">
        <v>13.81</v>
      </c>
      <c r="BN16" s="375" t="s">
        <v>430</v>
      </c>
      <c r="BO16" s="375" t="s">
        <v>430</v>
      </c>
      <c r="BP16" s="375" t="s">
        <v>430</v>
      </c>
      <c r="BQ16" s="375" t="s">
        <v>430</v>
      </c>
      <c r="BR16" s="374"/>
      <c r="BS16" s="468">
        <v>1.7878284301787799</v>
      </c>
      <c r="BT16" s="348">
        <v>10.196032321019601</v>
      </c>
      <c r="BU16" s="374"/>
      <c r="BV16" s="430" t="s">
        <v>555</v>
      </c>
    </row>
    <row r="17" spans="1:74" s="428" customFormat="1" x14ac:dyDescent="0.25">
      <c r="A17" s="345" t="s">
        <v>7861</v>
      </c>
      <c r="B17" s="373"/>
      <c r="C17" s="719">
        <v>43320</v>
      </c>
      <c r="D17" s="373"/>
      <c r="E17" s="346">
        <v>5526.56</v>
      </c>
      <c r="F17" s="373"/>
      <c r="G17" s="347">
        <v>17.470700000000001</v>
      </c>
      <c r="H17" s="374"/>
      <c r="I17" s="348">
        <v>3.83</v>
      </c>
      <c r="J17" s="348">
        <v>7.58</v>
      </c>
      <c r="K17" s="348">
        <v>2.4900000000000002</v>
      </c>
      <c r="L17" s="348">
        <v>2.63</v>
      </c>
      <c r="M17" s="362"/>
      <c r="N17" s="350">
        <v>9.6876999999999995</v>
      </c>
      <c r="O17" s="348">
        <v>9.6876999999999995</v>
      </c>
      <c r="P17" s="348">
        <v>-1.9691000000000001</v>
      </c>
      <c r="Q17" s="348">
        <v>5.9679000000000002</v>
      </c>
      <c r="R17" s="348">
        <v>10.7248</v>
      </c>
      <c r="S17" s="348">
        <v>5.1768999999999998</v>
      </c>
      <c r="T17" s="348">
        <v>3.8229000000000002</v>
      </c>
      <c r="U17" s="354">
        <v>4.3874000000000004</v>
      </c>
      <c r="V17" s="348">
        <v>5.2089999999999996</v>
      </c>
      <c r="W17" s="348">
        <v>7.5689000000000002</v>
      </c>
      <c r="X17" s="348">
        <v>7.3475000000000001</v>
      </c>
      <c r="Y17" s="375">
        <v>6.2803000000000004</v>
      </c>
      <c r="Z17" s="348" t="s">
        <v>430</v>
      </c>
      <c r="AA17" s="348">
        <v>11.1485</v>
      </c>
      <c r="AB17" s="348">
        <v>3.5651999999999999</v>
      </c>
      <c r="AC17" s="348">
        <v>4.5824999999999996</v>
      </c>
      <c r="AD17" s="348">
        <v>4.6978999999999997</v>
      </c>
      <c r="AE17" s="348">
        <v>11.1485</v>
      </c>
      <c r="AF17" s="348">
        <v>7.4915000000000003</v>
      </c>
      <c r="AG17" s="569"/>
      <c r="AH17" s="346">
        <v>7</v>
      </c>
      <c r="AI17" s="346">
        <v>7</v>
      </c>
      <c r="AJ17" s="346">
        <v>4</v>
      </c>
      <c r="AK17" s="346">
        <v>4</v>
      </c>
      <c r="AL17" s="346">
        <v>6</v>
      </c>
      <c r="AM17" s="346">
        <v>6</v>
      </c>
      <c r="AN17" s="346">
        <v>6</v>
      </c>
      <c r="AO17" s="429">
        <v>7</v>
      </c>
      <c r="AP17" s="346">
        <v>8</v>
      </c>
      <c r="AQ17" s="346">
        <v>9</v>
      </c>
      <c r="AR17" s="346">
        <v>7</v>
      </c>
      <c r="AS17" s="346">
        <v>8</v>
      </c>
      <c r="AT17" s="346" t="s">
        <v>430</v>
      </c>
      <c r="AU17" s="346">
        <v>5</v>
      </c>
      <c r="AV17" s="346">
        <v>7</v>
      </c>
      <c r="AW17" s="346">
        <v>7</v>
      </c>
      <c r="AX17" s="346">
        <v>8</v>
      </c>
      <c r="AY17" s="346">
        <v>5</v>
      </c>
      <c r="AZ17" s="584"/>
      <c r="BA17" s="467">
        <v>9.58</v>
      </c>
      <c r="BB17" s="348">
        <v>87.11</v>
      </c>
      <c r="BC17" s="348" t="s">
        <v>430</v>
      </c>
      <c r="BD17" s="348" t="s">
        <v>430</v>
      </c>
      <c r="BE17" s="375" t="s">
        <v>430</v>
      </c>
      <c r="BF17" s="375">
        <v>3.31</v>
      </c>
      <c r="BG17" s="374"/>
      <c r="BH17" s="594">
        <v>3.31</v>
      </c>
      <c r="BI17" s="348">
        <v>8.59</v>
      </c>
      <c r="BJ17" s="348" t="s">
        <v>430</v>
      </c>
      <c r="BK17" s="348">
        <v>76.53</v>
      </c>
      <c r="BL17" s="348" t="s">
        <v>430</v>
      </c>
      <c r="BM17" s="375">
        <v>9.58</v>
      </c>
      <c r="BN17" s="375" t="s">
        <v>430</v>
      </c>
      <c r="BO17" s="375" t="s">
        <v>430</v>
      </c>
      <c r="BP17" s="375">
        <v>1.99</v>
      </c>
      <c r="BQ17" s="375" t="s">
        <v>430</v>
      </c>
      <c r="BR17" s="374"/>
      <c r="BS17" s="468">
        <v>10.0327281020065</v>
      </c>
      <c r="BT17" s="348">
        <v>13.129332512625901</v>
      </c>
      <c r="BU17" s="374"/>
      <c r="BV17" s="430" t="s">
        <v>555</v>
      </c>
    </row>
    <row r="18" spans="1:74" s="428" customFormat="1" x14ac:dyDescent="0.25">
      <c r="A18" s="345" t="s">
        <v>7862</v>
      </c>
      <c r="B18" s="373"/>
      <c r="C18" s="719">
        <v>41275</v>
      </c>
      <c r="D18" s="373"/>
      <c r="E18" s="346">
        <v>5544.16</v>
      </c>
      <c r="F18" s="373"/>
      <c r="G18" s="347">
        <v>3537.4886999999999</v>
      </c>
      <c r="H18" s="374"/>
      <c r="I18" s="348">
        <v>4.04</v>
      </c>
      <c r="J18" s="348">
        <v>7.55</v>
      </c>
      <c r="K18" s="348">
        <v>3.08</v>
      </c>
      <c r="L18" s="348">
        <v>3.25</v>
      </c>
      <c r="M18" s="362"/>
      <c r="N18" s="350">
        <v>10.124599999999999</v>
      </c>
      <c r="O18" s="348">
        <v>10.124599999999999</v>
      </c>
      <c r="P18" s="348">
        <v>-4.1001000000000003</v>
      </c>
      <c r="Q18" s="348">
        <v>4.9306999999999999</v>
      </c>
      <c r="R18" s="348">
        <v>9.2822999999999993</v>
      </c>
      <c r="S18" s="348">
        <v>4.2195</v>
      </c>
      <c r="T18" s="348">
        <v>3.0819000000000001</v>
      </c>
      <c r="U18" s="354">
        <v>3.7621000000000002</v>
      </c>
      <c r="V18" s="348">
        <v>4.7504999999999997</v>
      </c>
      <c r="W18" s="348">
        <v>7.4313000000000002</v>
      </c>
      <c r="X18" s="348">
        <v>7.2352999999999996</v>
      </c>
      <c r="Y18" s="375">
        <v>6.0955000000000004</v>
      </c>
      <c r="Z18" s="348">
        <v>7.1660000000000004</v>
      </c>
      <c r="AA18" s="348">
        <v>10.386799999999999</v>
      </c>
      <c r="AB18" s="348">
        <v>2.5911</v>
      </c>
      <c r="AC18" s="348">
        <v>4.0655000000000001</v>
      </c>
      <c r="AD18" s="348">
        <v>4.2032999999999996</v>
      </c>
      <c r="AE18" s="348">
        <v>10.386799999999999</v>
      </c>
      <c r="AF18" s="348">
        <v>7.3337000000000003</v>
      </c>
      <c r="AG18" s="569"/>
      <c r="AH18" s="346">
        <v>6</v>
      </c>
      <c r="AI18" s="346">
        <v>6</v>
      </c>
      <c r="AJ18" s="346">
        <v>11</v>
      </c>
      <c r="AK18" s="346">
        <v>13</v>
      </c>
      <c r="AL18" s="346">
        <v>13</v>
      </c>
      <c r="AM18" s="346">
        <v>13</v>
      </c>
      <c r="AN18" s="346">
        <v>13</v>
      </c>
      <c r="AO18" s="429">
        <v>12</v>
      </c>
      <c r="AP18" s="346">
        <v>11</v>
      </c>
      <c r="AQ18" s="346">
        <v>12</v>
      </c>
      <c r="AR18" s="346">
        <v>13</v>
      </c>
      <c r="AS18" s="346">
        <v>11</v>
      </c>
      <c r="AT18" s="346">
        <v>9</v>
      </c>
      <c r="AU18" s="346">
        <v>7</v>
      </c>
      <c r="AV18" s="346">
        <v>12</v>
      </c>
      <c r="AW18" s="346">
        <v>13</v>
      </c>
      <c r="AX18" s="346">
        <v>12</v>
      </c>
      <c r="AY18" s="346">
        <v>7</v>
      </c>
      <c r="AZ18" s="584"/>
      <c r="BA18" s="467">
        <v>19.690000000000001</v>
      </c>
      <c r="BB18" s="348">
        <v>76.17</v>
      </c>
      <c r="BC18" s="348" t="s">
        <v>430</v>
      </c>
      <c r="BD18" s="348" t="s">
        <v>430</v>
      </c>
      <c r="BE18" s="375" t="s">
        <v>430</v>
      </c>
      <c r="BF18" s="375">
        <v>4.1399999999999997</v>
      </c>
      <c r="BG18" s="374"/>
      <c r="BH18" s="594">
        <v>4.1399999999999997</v>
      </c>
      <c r="BI18" s="348">
        <v>4.75</v>
      </c>
      <c r="BJ18" s="348" t="s">
        <v>430</v>
      </c>
      <c r="BK18" s="348">
        <v>71.42</v>
      </c>
      <c r="BL18" s="348" t="s">
        <v>430</v>
      </c>
      <c r="BM18" s="375">
        <v>19.649999999999999</v>
      </c>
      <c r="BN18" s="375" t="s">
        <v>430</v>
      </c>
      <c r="BO18" s="375">
        <v>0.04</v>
      </c>
      <c r="BP18" s="375" t="s">
        <v>430</v>
      </c>
      <c r="BQ18" s="375" t="s">
        <v>430</v>
      </c>
      <c r="BR18" s="374"/>
      <c r="BS18" s="468">
        <v>11.565368947686901</v>
      </c>
      <c r="BT18" s="348">
        <v>7.7667295384466497</v>
      </c>
      <c r="BU18" s="374"/>
      <c r="BV18" s="430" t="s">
        <v>555</v>
      </c>
    </row>
    <row r="19" spans="1:74" s="428" customFormat="1" x14ac:dyDescent="0.25">
      <c r="A19" s="345" t="s">
        <v>7863</v>
      </c>
      <c r="B19" s="373"/>
      <c r="C19" s="719">
        <v>44531</v>
      </c>
      <c r="D19" s="373"/>
      <c r="E19" s="346">
        <v>3883.47</v>
      </c>
      <c r="F19" s="373"/>
      <c r="G19" s="347">
        <v>13.1271</v>
      </c>
      <c r="H19" s="374"/>
      <c r="I19" s="348">
        <v>5.28</v>
      </c>
      <c r="J19" s="348">
        <v>7.86</v>
      </c>
      <c r="K19" s="348">
        <v>3.26</v>
      </c>
      <c r="L19" s="348">
        <v>3.44</v>
      </c>
      <c r="M19" s="362"/>
      <c r="N19" s="350">
        <v>9.1826000000000008</v>
      </c>
      <c r="O19" s="348">
        <v>9.1826000000000008</v>
      </c>
      <c r="P19" s="348">
        <v>-2.8187000000000002</v>
      </c>
      <c r="Q19" s="348">
        <v>5.194</v>
      </c>
      <c r="R19" s="348">
        <v>9.6852</v>
      </c>
      <c r="S19" s="348">
        <v>4.6877000000000004</v>
      </c>
      <c r="T19" s="348">
        <v>3.6002000000000001</v>
      </c>
      <c r="U19" s="354">
        <v>3.952</v>
      </c>
      <c r="V19" s="348">
        <v>4.6521999999999997</v>
      </c>
      <c r="W19" s="348">
        <v>7.4747000000000003</v>
      </c>
      <c r="X19" s="348">
        <v>7.3601000000000001</v>
      </c>
      <c r="Y19" s="375" t="s">
        <v>430</v>
      </c>
      <c r="Z19" s="348" t="s">
        <v>430</v>
      </c>
      <c r="AA19" s="348">
        <v>10.095000000000001</v>
      </c>
      <c r="AB19" s="348">
        <v>3.2222</v>
      </c>
      <c r="AC19" s="348">
        <v>4.4208999999999996</v>
      </c>
      <c r="AD19" s="348">
        <v>4.4671000000000003</v>
      </c>
      <c r="AE19" s="348">
        <v>10.095000000000001</v>
      </c>
      <c r="AF19" s="348">
        <v>6.3710000000000004</v>
      </c>
      <c r="AG19" s="569"/>
      <c r="AH19" s="346">
        <v>12</v>
      </c>
      <c r="AI19" s="346">
        <v>12</v>
      </c>
      <c r="AJ19" s="346">
        <v>8</v>
      </c>
      <c r="AK19" s="346">
        <v>10</v>
      </c>
      <c r="AL19" s="346">
        <v>9</v>
      </c>
      <c r="AM19" s="346">
        <v>10</v>
      </c>
      <c r="AN19" s="346">
        <v>10</v>
      </c>
      <c r="AO19" s="429">
        <v>11</v>
      </c>
      <c r="AP19" s="346">
        <v>12</v>
      </c>
      <c r="AQ19" s="346">
        <v>11</v>
      </c>
      <c r="AR19" s="346">
        <v>6</v>
      </c>
      <c r="AS19" s="346" t="s">
        <v>430</v>
      </c>
      <c r="AT19" s="346" t="s">
        <v>430</v>
      </c>
      <c r="AU19" s="346">
        <v>10</v>
      </c>
      <c r="AV19" s="346">
        <v>10</v>
      </c>
      <c r="AW19" s="346">
        <v>10</v>
      </c>
      <c r="AX19" s="346">
        <v>10</v>
      </c>
      <c r="AY19" s="346">
        <v>10</v>
      </c>
      <c r="AZ19" s="584"/>
      <c r="BA19" s="467">
        <v>13.19</v>
      </c>
      <c r="BB19" s="348">
        <v>73.22</v>
      </c>
      <c r="BC19" s="348">
        <v>10.97</v>
      </c>
      <c r="BD19" s="348" t="s">
        <v>430</v>
      </c>
      <c r="BE19" s="375" t="s">
        <v>430</v>
      </c>
      <c r="BF19" s="375">
        <v>2.61</v>
      </c>
      <c r="BG19" s="374"/>
      <c r="BH19" s="594">
        <v>2.61</v>
      </c>
      <c r="BI19" s="348" t="s">
        <v>430</v>
      </c>
      <c r="BJ19" s="348" t="s">
        <v>430</v>
      </c>
      <c r="BK19" s="348">
        <v>84.19</v>
      </c>
      <c r="BL19" s="348" t="s">
        <v>430</v>
      </c>
      <c r="BM19" s="375">
        <v>13.19</v>
      </c>
      <c r="BN19" s="375" t="s">
        <v>430</v>
      </c>
      <c r="BO19" s="375" t="s">
        <v>430</v>
      </c>
      <c r="BP19" s="375" t="s">
        <v>430</v>
      </c>
      <c r="BQ19" s="375" t="s">
        <v>430</v>
      </c>
      <c r="BR19" s="374"/>
      <c r="BS19" s="468">
        <v>8.3998829491600109</v>
      </c>
      <c r="BT19" s="348">
        <v>13.023034308697699</v>
      </c>
      <c r="BU19" s="374"/>
      <c r="BV19" s="430" t="s">
        <v>555</v>
      </c>
    </row>
    <row r="20" spans="1:74" s="428" customFormat="1" x14ac:dyDescent="0.25">
      <c r="A20" s="345" t="s">
        <v>7864</v>
      </c>
      <c r="B20" s="373"/>
      <c r="C20" s="719">
        <v>43353</v>
      </c>
      <c r="D20" s="373"/>
      <c r="E20" s="346">
        <v>3201.12</v>
      </c>
      <c r="F20" s="373"/>
      <c r="G20" s="347">
        <v>17.053799999999999</v>
      </c>
      <c r="H20" s="374"/>
      <c r="I20" s="348">
        <v>0.96</v>
      </c>
      <c r="J20" s="348">
        <v>7.25</v>
      </c>
      <c r="K20" s="348">
        <v>0.87</v>
      </c>
      <c r="L20" s="348">
        <v>0.92</v>
      </c>
      <c r="M20" s="362"/>
      <c r="N20" s="350">
        <v>4.2820999999999998</v>
      </c>
      <c r="O20" s="348">
        <v>4.2820999999999998</v>
      </c>
      <c r="P20" s="348">
        <v>0.64219999999999999</v>
      </c>
      <c r="Q20" s="348">
        <v>5.4077999999999999</v>
      </c>
      <c r="R20" s="348">
        <v>8.82</v>
      </c>
      <c r="S20" s="348">
        <v>6.4039000000000001</v>
      </c>
      <c r="T20" s="348">
        <v>5.2222</v>
      </c>
      <c r="U20" s="354">
        <v>5.4686000000000003</v>
      </c>
      <c r="V20" s="348">
        <v>6.3223000000000003</v>
      </c>
      <c r="W20" s="348">
        <v>7.6395999999999997</v>
      </c>
      <c r="X20" s="348">
        <v>7.2512999999999996</v>
      </c>
      <c r="Y20" s="375">
        <v>5.8258999999999999</v>
      </c>
      <c r="Z20" s="348" t="s">
        <v>430</v>
      </c>
      <c r="AA20" s="348">
        <v>8.9850999999999992</v>
      </c>
      <c r="AB20" s="348">
        <v>5.3154000000000003</v>
      </c>
      <c r="AC20" s="348">
        <v>5.5209000000000001</v>
      </c>
      <c r="AD20" s="348">
        <v>5.6981999999999999</v>
      </c>
      <c r="AE20" s="348">
        <v>8.9850999999999992</v>
      </c>
      <c r="AF20" s="348">
        <v>7.2435999999999998</v>
      </c>
      <c r="AG20" s="569"/>
      <c r="AH20" s="346">
        <v>14</v>
      </c>
      <c r="AI20" s="346">
        <v>14</v>
      </c>
      <c r="AJ20" s="346">
        <v>2</v>
      </c>
      <c r="AK20" s="346">
        <v>9</v>
      </c>
      <c r="AL20" s="346">
        <v>14</v>
      </c>
      <c r="AM20" s="346">
        <v>1</v>
      </c>
      <c r="AN20" s="346">
        <v>2</v>
      </c>
      <c r="AO20" s="429">
        <v>2</v>
      </c>
      <c r="AP20" s="346">
        <v>2</v>
      </c>
      <c r="AQ20" s="346">
        <v>7</v>
      </c>
      <c r="AR20" s="346">
        <v>12</v>
      </c>
      <c r="AS20" s="346">
        <v>13</v>
      </c>
      <c r="AT20" s="346" t="s">
        <v>430</v>
      </c>
      <c r="AU20" s="346">
        <v>14</v>
      </c>
      <c r="AV20" s="346">
        <v>1</v>
      </c>
      <c r="AW20" s="346">
        <v>2</v>
      </c>
      <c r="AX20" s="346">
        <v>2</v>
      </c>
      <c r="AY20" s="346">
        <v>14</v>
      </c>
      <c r="AZ20" s="584"/>
      <c r="BA20" s="467">
        <v>16.73</v>
      </c>
      <c r="BB20" s="348">
        <v>82.82</v>
      </c>
      <c r="BC20" s="348" t="s">
        <v>430</v>
      </c>
      <c r="BD20" s="348" t="s">
        <v>430</v>
      </c>
      <c r="BE20" s="375" t="s">
        <v>430</v>
      </c>
      <c r="BF20" s="375">
        <v>0.45</v>
      </c>
      <c r="BG20" s="374"/>
      <c r="BH20" s="594">
        <v>0.45</v>
      </c>
      <c r="BI20" s="348">
        <v>8.81</v>
      </c>
      <c r="BJ20" s="348" t="s">
        <v>430</v>
      </c>
      <c r="BK20" s="348">
        <v>74.010000000000005</v>
      </c>
      <c r="BL20" s="348" t="s">
        <v>430</v>
      </c>
      <c r="BM20" s="375">
        <v>16.73</v>
      </c>
      <c r="BN20" s="375" t="s">
        <v>430</v>
      </c>
      <c r="BO20" s="375" t="s">
        <v>430</v>
      </c>
      <c r="BP20" s="375" t="s">
        <v>430</v>
      </c>
      <c r="BQ20" s="375" t="s">
        <v>430</v>
      </c>
      <c r="BR20" s="374"/>
      <c r="BS20" s="468">
        <v>8.5101324582979707</v>
      </c>
      <c r="BT20" s="348">
        <v>15.842242426831501</v>
      </c>
      <c r="BU20" s="374"/>
      <c r="BV20" s="430" t="s">
        <v>555</v>
      </c>
    </row>
    <row r="21" spans="1:74" s="428" customFormat="1" x14ac:dyDescent="0.25">
      <c r="A21" s="345" t="s">
        <v>7865</v>
      </c>
      <c r="B21" s="373"/>
      <c r="C21" s="719">
        <v>41275</v>
      </c>
      <c r="D21" s="373"/>
      <c r="E21" s="346">
        <v>1283.1300000000001</v>
      </c>
      <c r="F21" s="373"/>
      <c r="G21" s="347">
        <v>113.49769999999999</v>
      </c>
      <c r="H21" s="374"/>
      <c r="I21" s="348">
        <v>5.38</v>
      </c>
      <c r="J21" s="348">
        <v>7.79</v>
      </c>
      <c r="K21" s="348">
        <v>3.15</v>
      </c>
      <c r="L21" s="348">
        <v>3.34</v>
      </c>
      <c r="M21" s="362"/>
      <c r="N21" s="350">
        <v>9.4406999999999996</v>
      </c>
      <c r="O21" s="348">
        <v>9.4406999999999996</v>
      </c>
      <c r="P21" s="348">
        <v>3.8942000000000001</v>
      </c>
      <c r="Q21" s="348">
        <v>7.0296000000000003</v>
      </c>
      <c r="R21" s="348">
        <v>10.951000000000001</v>
      </c>
      <c r="S21" s="348">
        <v>6.3838999999999997</v>
      </c>
      <c r="T21" s="348">
        <v>5.5658000000000003</v>
      </c>
      <c r="U21" s="354">
        <v>5.5343</v>
      </c>
      <c r="V21" s="348">
        <v>7.6222000000000003</v>
      </c>
      <c r="W21" s="348">
        <v>8.5813000000000006</v>
      </c>
      <c r="X21" s="348">
        <v>8.0006000000000004</v>
      </c>
      <c r="Y21" s="375">
        <v>6.6657999999999999</v>
      </c>
      <c r="Z21" s="348">
        <v>7.8630000000000004</v>
      </c>
      <c r="AA21" s="348">
        <v>11.6951</v>
      </c>
      <c r="AB21" s="348">
        <v>5.1059000000000001</v>
      </c>
      <c r="AC21" s="348">
        <v>5.8516000000000004</v>
      </c>
      <c r="AD21" s="348">
        <v>5.8490000000000002</v>
      </c>
      <c r="AE21" s="348">
        <v>11.6951</v>
      </c>
      <c r="AF21" s="348">
        <v>8.3636999999999997</v>
      </c>
      <c r="AG21" s="569"/>
      <c r="AH21" s="346">
        <v>10</v>
      </c>
      <c r="AI21" s="346">
        <v>10</v>
      </c>
      <c r="AJ21" s="346">
        <v>1</v>
      </c>
      <c r="AK21" s="346">
        <v>1</v>
      </c>
      <c r="AL21" s="346">
        <v>1</v>
      </c>
      <c r="AM21" s="346">
        <v>2</v>
      </c>
      <c r="AN21" s="346">
        <v>1</v>
      </c>
      <c r="AO21" s="429">
        <v>1</v>
      </c>
      <c r="AP21" s="346">
        <v>1</v>
      </c>
      <c r="AQ21" s="346">
        <v>1</v>
      </c>
      <c r="AR21" s="346">
        <v>1</v>
      </c>
      <c r="AS21" s="346">
        <v>4</v>
      </c>
      <c r="AT21" s="346">
        <v>1</v>
      </c>
      <c r="AU21" s="346">
        <v>3</v>
      </c>
      <c r="AV21" s="346">
        <v>2</v>
      </c>
      <c r="AW21" s="346">
        <v>1</v>
      </c>
      <c r="AX21" s="346">
        <v>1</v>
      </c>
      <c r="AY21" s="346">
        <v>3</v>
      </c>
      <c r="AZ21" s="584"/>
      <c r="BA21" s="467">
        <v>14.68</v>
      </c>
      <c r="BB21" s="348">
        <v>73.069999999999993</v>
      </c>
      <c r="BC21" s="348" t="s">
        <v>430</v>
      </c>
      <c r="BD21" s="348">
        <v>7.2</v>
      </c>
      <c r="BE21" s="375">
        <v>3.99</v>
      </c>
      <c r="BF21" s="375">
        <v>5.05</v>
      </c>
      <c r="BG21" s="374"/>
      <c r="BH21" s="594">
        <v>5.05</v>
      </c>
      <c r="BI21" s="348" t="s">
        <v>430</v>
      </c>
      <c r="BJ21" s="348" t="s">
        <v>430</v>
      </c>
      <c r="BK21" s="348">
        <v>80.27</v>
      </c>
      <c r="BL21" s="348" t="s">
        <v>430</v>
      </c>
      <c r="BM21" s="375">
        <v>14.68</v>
      </c>
      <c r="BN21" s="375" t="s">
        <v>430</v>
      </c>
      <c r="BO21" s="375" t="s">
        <v>430</v>
      </c>
      <c r="BP21" s="375" t="s">
        <v>430</v>
      </c>
      <c r="BQ21" s="375">
        <v>3.99</v>
      </c>
      <c r="BR21" s="374"/>
      <c r="BS21" s="468">
        <v>7.0674224135910002</v>
      </c>
      <c r="BT21" s="348">
        <v>15.566603612780799</v>
      </c>
      <c r="BU21" s="374"/>
      <c r="BV21" s="430" t="s">
        <v>555</v>
      </c>
    </row>
    <row r="22" spans="1:74" x14ac:dyDescent="0.25">
      <c r="A22" s="318" t="s">
        <v>93</v>
      </c>
      <c r="B22" s="43"/>
      <c r="C22" s="720"/>
      <c r="D22" s="43"/>
      <c r="E22" s="51"/>
      <c r="F22" s="43"/>
      <c r="G22" s="55"/>
      <c r="H22" s="66"/>
      <c r="I22" s="59"/>
      <c r="J22" s="59"/>
      <c r="K22" s="59"/>
      <c r="L22" s="59"/>
      <c r="M22" s="258"/>
      <c r="N22" s="70">
        <v>9.8853000000000009</v>
      </c>
      <c r="O22" s="59">
        <v>9.8853000000000009</v>
      </c>
      <c r="P22" s="59">
        <v>-2.6717</v>
      </c>
      <c r="Q22" s="59">
        <v>5.5540000000000003</v>
      </c>
      <c r="R22" s="59">
        <v>10.069699999999999</v>
      </c>
      <c r="S22" s="59">
        <v>5.1477000000000004</v>
      </c>
      <c r="T22" s="59">
        <v>3.9268999999999998</v>
      </c>
      <c r="U22" s="88">
        <v>4.3853</v>
      </c>
      <c r="V22" s="59">
        <v>5.3685999999999998</v>
      </c>
      <c r="W22" s="59">
        <v>7.6515000000000004</v>
      </c>
      <c r="X22" s="59">
        <v>7.4273999999999996</v>
      </c>
      <c r="Y22" s="276">
        <v>6.3745000000000003</v>
      </c>
      <c r="Z22" s="59">
        <v>7.4736000000000002</v>
      </c>
      <c r="AA22" s="59">
        <v>10.619400000000001</v>
      </c>
      <c r="AB22" s="59">
        <v>3.6392000000000002</v>
      </c>
      <c r="AC22" s="59">
        <v>4.6993999999999998</v>
      </c>
      <c r="AD22" s="59">
        <v>4.7742000000000004</v>
      </c>
      <c r="AE22" s="59">
        <v>10.619400000000001</v>
      </c>
      <c r="AF22" s="59">
        <v>7.5963000000000003</v>
      </c>
      <c r="AG22" s="553"/>
      <c r="AH22" s="51">
        <v>14</v>
      </c>
      <c r="AI22" s="51">
        <v>14</v>
      </c>
      <c r="AJ22" s="51">
        <v>14</v>
      </c>
      <c r="AK22" s="51">
        <v>14</v>
      </c>
      <c r="AL22" s="51">
        <v>14</v>
      </c>
      <c r="AM22" s="51">
        <v>14</v>
      </c>
      <c r="AN22" s="51">
        <v>14</v>
      </c>
      <c r="AO22" s="319">
        <v>14</v>
      </c>
      <c r="AP22" s="51">
        <v>14</v>
      </c>
      <c r="AQ22" s="51">
        <v>14</v>
      </c>
      <c r="AR22" s="51">
        <v>14</v>
      </c>
      <c r="AS22" s="51">
        <v>13</v>
      </c>
      <c r="AT22" s="51">
        <v>9</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602"/>
      <c r="BS22" s="267"/>
      <c r="BT22" s="59"/>
      <c r="BU22" s="66"/>
      <c r="BV22" s="34"/>
    </row>
    <row r="23" spans="1:74" x14ac:dyDescent="0.25">
      <c r="A23" s="320" t="s">
        <v>94</v>
      </c>
      <c r="B23" s="44"/>
      <c r="C23" s="721"/>
      <c r="D23" s="44"/>
      <c r="E23" s="52"/>
      <c r="F23" s="44"/>
      <c r="G23" s="56"/>
      <c r="H23" s="67"/>
      <c r="I23" s="60"/>
      <c r="J23" s="60"/>
      <c r="K23" s="60"/>
      <c r="L23" s="60"/>
      <c r="M23" s="259"/>
      <c r="N23" s="71">
        <v>13.099399999999999</v>
      </c>
      <c r="O23" s="60">
        <v>13.099399999999999</v>
      </c>
      <c r="P23" s="60">
        <v>3.8942000000000001</v>
      </c>
      <c r="Q23" s="60">
        <v>7.0296000000000003</v>
      </c>
      <c r="R23" s="60">
        <v>10.951000000000001</v>
      </c>
      <c r="S23" s="60">
        <v>6.4039000000000001</v>
      </c>
      <c r="T23" s="60">
        <v>5.5658000000000003</v>
      </c>
      <c r="U23" s="89">
        <v>5.5343</v>
      </c>
      <c r="V23" s="60">
        <v>7.6222000000000003</v>
      </c>
      <c r="W23" s="60">
        <v>8.5813000000000006</v>
      </c>
      <c r="X23" s="60">
        <v>8.0006000000000004</v>
      </c>
      <c r="Y23" s="277">
        <v>6.8102</v>
      </c>
      <c r="Z23" s="60">
        <v>7.8630000000000004</v>
      </c>
      <c r="AA23" s="60">
        <v>12.487399999999999</v>
      </c>
      <c r="AB23" s="60">
        <v>5.3154000000000003</v>
      </c>
      <c r="AC23" s="60">
        <v>5.8516000000000004</v>
      </c>
      <c r="AD23" s="60">
        <v>5.8490000000000002</v>
      </c>
      <c r="AE23" s="60">
        <v>12.487399999999999</v>
      </c>
      <c r="AF23" s="60">
        <v>8.3636999999999997</v>
      </c>
      <c r="AG23" s="554"/>
      <c r="AH23" s="52"/>
      <c r="AI23" s="52"/>
      <c r="AJ23" s="52"/>
      <c r="AK23" s="52"/>
      <c r="AL23" s="52"/>
      <c r="AM23" s="52"/>
      <c r="AN23" s="52"/>
      <c r="AO23" s="313"/>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596"/>
      <c r="BS23" s="268"/>
      <c r="BT23" s="60"/>
      <c r="BU23" s="67"/>
      <c r="BV23" s="26"/>
    </row>
    <row r="24" spans="1:74" x14ac:dyDescent="0.25">
      <c r="A24" s="320" t="s">
        <v>95</v>
      </c>
      <c r="B24" s="44"/>
      <c r="C24" s="721"/>
      <c r="D24" s="44"/>
      <c r="E24" s="52"/>
      <c r="F24" s="44"/>
      <c r="G24" s="56"/>
      <c r="H24" s="67"/>
      <c r="I24" s="60"/>
      <c r="J24" s="60"/>
      <c r="K24" s="60"/>
      <c r="L24" s="60"/>
      <c r="M24" s="259"/>
      <c r="N24" s="71">
        <v>4.2820999999999998</v>
      </c>
      <c r="O24" s="60">
        <v>4.2820999999999998</v>
      </c>
      <c r="P24" s="60">
        <v>-6.6261000000000001</v>
      </c>
      <c r="Q24" s="60">
        <v>3.3593999999999999</v>
      </c>
      <c r="R24" s="60">
        <v>8.82</v>
      </c>
      <c r="S24" s="60">
        <v>4.1234999999999999</v>
      </c>
      <c r="T24" s="60">
        <v>2.7563</v>
      </c>
      <c r="U24" s="89">
        <v>3.4336000000000002</v>
      </c>
      <c r="V24" s="60">
        <v>4.3506999999999998</v>
      </c>
      <c r="W24" s="60">
        <v>7.1877000000000004</v>
      </c>
      <c r="X24" s="60">
        <v>7.2153</v>
      </c>
      <c r="Y24" s="277">
        <v>5.8258999999999999</v>
      </c>
      <c r="Z24" s="60">
        <v>7.1660000000000004</v>
      </c>
      <c r="AA24" s="60">
        <v>8.9850999999999992</v>
      </c>
      <c r="AB24" s="60">
        <v>2.2477</v>
      </c>
      <c r="AC24" s="60">
        <v>3.7961</v>
      </c>
      <c r="AD24" s="60">
        <v>3.927</v>
      </c>
      <c r="AE24" s="60">
        <v>8.9850999999999992</v>
      </c>
      <c r="AF24" s="60">
        <v>6.3710000000000004</v>
      </c>
      <c r="AG24" s="554"/>
      <c r="AH24" s="52"/>
      <c r="AI24" s="52"/>
      <c r="AJ24" s="52"/>
      <c r="AK24" s="52"/>
      <c r="AL24" s="52"/>
      <c r="AM24" s="52"/>
      <c r="AN24" s="52"/>
      <c r="AO24" s="313"/>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268"/>
      <c r="BT24" s="60"/>
      <c r="BU24" s="67"/>
      <c r="BV24" s="26"/>
    </row>
    <row r="25" spans="1:74" x14ac:dyDescent="0.25">
      <c r="A25" s="321" t="s">
        <v>96</v>
      </c>
      <c r="B25" s="45"/>
      <c r="C25" s="722"/>
      <c r="D25" s="45"/>
      <c r="E25" s="53"/>
      <c r="F25" s="45"/>
      <c r="G25" s="57"/>
      <c r="H25" s="68"/>
      <c r="I25" s="61"/>
      <c r="J25" s="61"/>
      <c r="K25" s="61"/>
      <c r="L25" s="61"/>
      <c r="M25" s="262"/>
      <c r="N25" s="72">
        <v>9.6729500000000002</v>
      </c>
      <c r="O25" s="61">
        <v>9.6729500000000002</v>
      </c>
      <c r="P25" s="61">
        <v>-2.78715</v>
      </c>
      <c r="Q25" s="61">
        <v>5.6804500000000004</v>
      </c>
      <c r="R25" s="61">
        <v>9.8506</v>
      </c>
      <c r="S25" s="61">
        <v>4.9609500000000004</v>
      </c>
      <c r="T25" s="61">
        <v>3.7121</v>
      </c>
      <c r="U25" s="90">
        <v>4.3634500000000003</v>
      </c>
      <c r="V25" s="61">
        <v>5.2546499999999998</v>
      </c>
      <c r="W25" s="61">
        <v>7.6193</v>
      </c>
      <c r="X25" s="61">
        <v>7.32775</v>
      </c>
      <c r="Y25" s="279">
        <v>6.3216999999999999</v>
      </c>
      <c r="Z25" s="61">
        <v>7.4560000000000004</v>
      </c>
      <c r="AA25" s="61">
        <v>10.341100000000001</v>
      </c>
      <c r="AB25" s="61">
        <v>3.5089999999999999</v>
      </c>
      <c r="AC25" s="61">
        <v>4.5686</v>
      </c>
      <c r="AD25" s="61">
        <v>4.7099000000000002</v>
      </c>
      <c r="AE25" s="61">
        <v>10.341100000000001</v>
      </c>
      <c r="AF25" s="61">
        <v>7.5505500000000003</v>
      </c>
      <c r="AG25" s="556"/>
      <c r="AH25" s="53"/>
      <c r="AI25" s="53"/>
      <c r="AJ25" s="53"/>
      <c r="AK25" s="53"/>
      <c r="AL25" s="53"/>
      <c r="AM25" s="53"/>
      <c r="AN25" s="53"/>
      <c r="AO25" s="322"/>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603"/>
      <c r="BS25" s="270"/>
      <c r="BT25" s="61"/>
      <c r="BU25" s="68"/>
      <c r="BV25" s="272"/>
    </row>
    <row r="26" spans="1:74" ht="14.5" x14ac:dyDescent="0.25">
      <c r="A26" s="323" t="s">
        <v>274</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557"/>
      <c r="AH26" s="54"/>
      <c r="AI26" s="54"/>
      <c r="AJ26" s="54"/>
      <c r="AK26" s="54"/>
      <c r="AL26" s="54"/>
      <c r="AM26" s="54"/>
      <c r="AN26" s="54"/>
      <c r="AO26" s="247"/>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545"/>
      <c r="BS26" s="271"/>
      <c r="BT26" s="62"/>
      <c r="BU26" s="69"/>
      <c r="BV26" s="41"/>
    </row>
    <row r="27" spans="1:74" s="425" customFormat="1" x14ac:dyDescent="0.25">
      <c r="A27" s="337" t="s">
        <v>7866</v>
      </c>
      <c r="B27" s="369"/>
      <c r="C27" s="718">
        <v>40358</v>
      </c>
      <c r="D27" s="369"/>
      <c r="E27" s="338">
        <v>31836</v>
      </c>
      <c r="F27" s="369"/>
      <c r="G27" s="339">
        <v>33.639400000000002</v>
      </c>
      <c r="H27" s="370"/>
      <c r="I27" s="340">
        <v>7.36</v>
      </c>
      <c r="J27" s="340">
        <v>7.65</v>
      </c>
      <c r="K27" s="340">
        <v>4.2300000000000004</v>
      </c>
      <c r="L27" s="340">
        <v>4.47</v>
      </c>
      <c r="M27" s="361"/>
      <c r="N27" s="342">
        <v>12.345800000000001</v>
      </c>
      <c r="O27" s="340">
        <v>12.345800000000001</v>
      </c>
      <c r="P27" s="340">
        <v>-4.4757999999999996</v>
      </c>
      <c r="Q27" s="340">
        <v>5.6233000000000004</v>
      </c>
      <c r="R27" s="340">
        <v>10.6127</v>
      </c>
      <c r="S27" s="340">
        <v>3.8704000000000001</v>
      </c>
      <c r="T27" s="340">
        <v>2.4977</v>
      </c>
      <c r="U27" s="344">
        <v>3.1722000000000001</v>
      </c>
      <c r="V27" s="340">
        <v>4.0923999999999996</v>
      </c>
      <c r="W27" s="340">
        <v>6.9218999999999999</v>
      </c>
      <c r="X27" s="340">
        <v>7.0068999999999999</v>
      </c>
      <c r="Y27" s="371">
        <v>6.0401999999999996</v>
      </c>
      <c r="Z27" s="340">
        <v>7.3064</v>
      </c>
      <c r="AA27" s="340">
        <v>12.1031</v>
      </c>
      <c r="AB27" s="340">
        <v>1.9935</v>
      </c>
      <c r="AC27" s="340">
        <v>3.5350000000000001</v>
      </c>
      <c r="AD27" s="340">
        <v>3.6646999999999998</v>
      </c>
      <c r="AE27" s="340">
        <v>12.1031</v>
      </c>
      <c r="AF27" s="340">
        <v>7.9603000000000002</v>
      </c>
      <c r="AG27" s="568"/>
      <c r="AH27" s="338">
        <v>2</v>
      </c>
      <c r="AI27" s="338">
        <v>2</v>
      </c>
      <c r="AJ27" s="338">
        <v>11</v>
      </c>
      <c r="AK27" s="338">
        <v>6</v>
      </c>
      <c r="AL27" s="338">
        <v>2</v>
      </c>
      <c r="AM27" s="338">
        <v>13</v>
      </c>
      <c r="AN27" s="338">
        <v>14</v>
      </c>
      <c r="AO27" s="604">
        <v>14</v>
      </c>
      <c r="AP27" s="338">
        <v>13</v>
      </c>
      <c r="AQ27" s="338">
        <v>13</v>
      </c>
      <c r="AR27" s="338">
        <v>8</v>
      </c>
      <c r="AS27" s="338">
        <v>7</v>
      </c>
      <c r="AT27" s="338">
        <v>2</v>
      </c>
      <c r="AU27" s="338">
        <v>2</v>
      </c>
      <c r="AV27" s="338">
        <v>14</v>
      </c>
      <c r="AW27" s="338">
        <v>14</v>
      </c>
      <c r="AX27" s="338">
        <v>14</v>
      </c>
      <c r="AY27" s="338">
        <v>2</v>
      </c>
      <c r="AZ27" s="583"/>
      <c r="BA27" s="464">
        <v>21.45</v>
      </c>
      <c r="BB27" s="340">
        <v>74.989999999999995</v>
      </c>
      <c r="BC27" s="340" t="s">
        <v>430</v>
      </c>
      <c r="BD27" s="340" t="s">
        <v>430</v>
      </c>
      <c r="BE27" s="371" t="s">
        <v>430</v>
      </c>
      <c r="BF27" s="371">
        <v>3.55</v>
      </c>
      <c r="BG27" s="370"/>
      <c r="BH27" s="593">
        <v>3.55</v>
      </c>
      <c r="BI27" s="340" t="s">
        <v>430</v>
      </c>
      <c r="BJ27" s="340" t="s">
        <v>430</v>
      </c>
      <c r="BK27" s="340">
        <v>74.989999999999995</v>
      </c>
      <c r="BL27" s="340" t="s">
        <v>430</v>
      </c>
      <c r="BM27" s="371">
        <v>21.45</v>
      </c>
      <c r="BN27" s="371" t="s">
        <v>430</v>
      </c>
      <c r="BO27" s="371" t="s">
        <v>430</v>
      </c>
      <c r="BP27" s="371" t="s">
        <v>430</v>
      </c>
      <c r="BQ27" s="371" t="s">
        <v>430</v>
      </c>
      <c r="BR27" s="370"/>
      <c r="BS27" s="465">
        <v>6.2892921406289304</v>
      </c>
      <c r="BT27" s="340">
        <v>12.1274434612127</v>
      </c>
      <c r="BU27" s="370"/>
      <c r="BV27" s="571" t="s">
        <v>555</v>
      </c>
    </row>
    <row r="28" spans="1:74" s="428" customFormat="1" x14ac:dyDescent="0.25">
      <c r="A28" s="345" t="s">
        <v>7867</v>
      </c>
      <c r="B28" s="373"/>
      <c r="C28" s="719">
        <v>40036</v>
      </c>
      <c r="D28" s="373"/>
      <c r="E28" s="346">
        <v>32726.3</v>
      </c>
      <c r="F28" s="373"/>
      <c r="G28" s="347">
        <v>31.1965</v>
      </c>
      <c r="H28" s="374"/>
      <c r="I28" s="348">
        <v>5.2</v>
      </c>
      <c r="J28" s="348">
        <v>7.75</v>
      </c>
      <c r="K28" s="348">
        <v>2.97</v>
      </c>
      <c r="L28" s="348">
        <v>3.12</v>
      </c>
      <c r="M28" s="362"/>
      <c r="N28" s="350">
        <v>10.1485</v>
      </c>
      <c r="O28" s="348">
        <v>10.1485</v>
      </c>
      <c r="P28" s="348">
        <v>-2.339</v>
      </c>
      <c r="Q28" s="348">
        <v>6.2073999999999998</v>
      </c>
      <c r="R28" s="348">
        <v>10.602</v>
      </c>
      <c r="S28" s="348">
        <v>5.3315999999999999</v>
      </c>
      <c r="T28" s="348">
        <v>4.3888999999999996</v>
      </c>
      <c r="U28" s="354">
        <v>4.8320999999999996</v>
      </c>
      <c r="V28" s="348">
        <v>5.5838000000000001</v>
      </c>
      <c r="W28" s="348">
        <v>7.4042000000000003</v>
      </c>
      <c r="X28" s="348">
        <v>7.3910999999999998</v>
      </c>
      <c r="Y28" s="375">
        <v>6.4787999999999997</v>
      </c>
      <c r="Z28" s="348">
        <v>7.2832999999999997</v>
      </c>
      <c r="AA28" s="348">
        <v>11.312900000000001</v>
      </c>
      <c r="AB28" s="348">
        <v>3.9853000000000001</v>
      </c>
      <c r="AC28" s="348">
        <v>5.1322000000000001</v>
      </c>
      <c r="AD28" s="348">
        <v>5.1444000000000001</v>
      </c>
      <c r="AE28" s="348">
        <v>11.312900000000001</v>
      </c>
      <c r="AF28" s="348">
        <v>7.0411999999999999</v>
      </c>
      <c r="AG28" s="569"/>
      <c r="AH28" s="346">
        <v>5</v>
      </c>
      <c r="AI28" s="346">
        <v>5</v>
      </c>
      <c r="AJ28" s="346">
        <v>5</v>
      </c>
      <c r="AK28" s="346">
        <v>2</v>
      </c>
      <c r="AL28" s="346">
        <v>3</v>
      </c>
      <c r="AM28" s="346">
        <v>4</v>
      </c>
      <c r="AN28" s="346">
        <v>3</v>
      </c>
      <c r="AO28" s="429">
        <v>3</v>
      </c>
      <c r="AP28" s="346">
        <v>3</v>
      </c>
      <c r="AQ28" s="346">
        <v>2</v>
      </c>
      <c r="AR28" s="346">
        <v>2</v>
      </c>
      <c r="AS28" s="346">
        <v>1</v>
      </c>
      <c r="AT28" s="346">
        <v>3</v>
      </c>
      <c r="AU28" s="346">
        <v>3</v>
      </c>
      <c r="AV28" s="346">
        <v>4</v>
      </c>
      <c r="AW28" s="346">
        <v>3</v>
      </c>
      <c r="AX28" s="346">
        <v>3</v>
      </c>
      <c r="AY28" s="346">
        <v>3</v>
      </c>
      <c r="AZ28" s="584"/>
      <c r="BA28" s="467">
        <v>17.11</v>
      </c>
      <c r="BB28" s="348">
        <v>81.05</v>
      </c>
      <c r="BC28" s="348">
        <v>0.53</v>
      </c>
      <c r="BD28" s="348" t="s">
        <v>430</v>
      </c>
      <c r="BE28" s="375">
        <v>-4.1399999999999997</v>
      </c>
      <c r="BF28" s="375">
        <v>1.3</v>
      </c>
      <c r="BG28" s="374"/>
      <c r="BH28" s="594">
        <v>1.3</v>
      </c>
      <c r="BI28" s="348">
        <v>3.1</v>
      </c>
      <c r="BJ28" s="348" t="s">
        <v>430</v>
      </c>
      <c r="BK28" s="348">
        <v>78.48</v>
      </c>
      <c r="BL28" s="348" t="s">
        <v>430</v>
      </c>
      <c r="BM28" s="375">
        <v>17.100000000000001</v>
      </c>
      <c r="BN28" s="375" t="s">
        <v>430</v>
      </c>
      <c r="BO28" s="375">
        <v>0.01</v>
      </c>
      <c r="BP28" s="375" t="s">
        <v>430</v>
      </c>
      <c r="BQ28" s="375">
        <v>-4.1399999999999997</v>
      </c>
      <c r="BR28" s="374"/>
      <c r="BS28" s="468">
        <v>14.406115229462999</v>
      </c>
      <c r="BT28" s="348">
        <v>5.7121270356214602</v>
      </c>
      <c r="BU28" s="374"/>
      <c r="BV28" s="430" t="s">
        <v>555</v>
      </c>
    </row>
    <row r="29" spans="1:74" s="428" customFormat="1" x14ac:dyDescent="0.25">
      <c r="A29" s="345" t="s">
        <v>7868</v>
      </c>
      <c r="B29" s="373"/>
      <c r="C29" s="719">
        <v>35492</v>
      </c>
      <c r="D29" s="373"/>
      <c r="E29" s="346">
        <v>25436.2</v>
      </c>
      <c r="F29" s="373"/>
      <c r="G29" s="347">
        <v>116.8488</v>
      </c>
      <c r="H29" s="374"/>
      <c r="I29" s="348">
        <v>7</v>
      </c>
      <c r="J29" s="348">
        <v>7.64</v>
      </c>
      <c r="K29" s="348">
        <v>4.13</v>
      </c>
      <c r="L29" s="348">
        <v>4.37</v>
      </c>
      <c r="M29" s="362"/>
      <c r="N29" s="350">
        <v>12.9146</v>
      </c>
      <c r="O29" s="348">
        <v>12.9146</v>
      </c>
      <c r="P29" s="348">
        <v>-6.6138000000000003</v>
      </c>
      <c r="Q29" s="348">
        <v>4.9223999999999997</v>
      </c>
      <c r="R29" s="348">
        <v>10.664899999999999</v>
      </c>
      <c r="S29" s="348">
        <v>4.2782999999999998</v>
      </c>
      <c r="T29" s="348">
        <v>2.9211999999999998</v>
      </c>
      <c r="U29" s="354">
        <v>3.4188999999999998</v>
      </c>
      <c r="V29" s="348">
        <v>4.1580000000000004</v>
      </c>
      <c r="W29" s="348">
        <v>7.0819000000000001</v>
      </c>
      <c r="X29" s="348">
        <v>7.0937999999999999</v>
      </c>
      <c r="Y29" s="375">
        <v>6.1999000000000004</v>
      </c>
      <c r="Z29" s="348">
        <v>7.3754</v>
      </c>
      <c r="AA29" s="348">
        <v>12.3026</v>
      </c>
      <c r="AB29" s="348">
        <v>2.2772999999999999</v>
      </c>
      <c r="AC29" s="348">
        <v>3.9428000000000001</v>
      </c>
      <c r="AD29" s="348">
        <v>3.8607</v>
      </c>
      <c r="AE29" s="348">
        <v>12.3026</v>
      </c>
      <c r="AF29" s="348">
        <v>8.7927999999999997</v>
      </c>
      <c r="AG29" s="569"/>
      <c r="AH29" s="346">
        <v>1</v>
      </c>
      <c r="AI29" s="346">
        <v>1</v>
      </c>
      <c r="AJ29" s="346">
        <v>13</v>
      </c>
      <c r="AK29" s="346">
        <v>10</v>
      </c>
      <c r="AL29" s="346">
        <v>1</v>
      </c>
      <c r="AM29" s="346">
        <v>10</v>
      </c>
      <c r="AN29" s="346">
        <v>12</v>
      </c>
      <c r="AO29" s="429">
        <v>11</v>
      </c>
      <c r="AP29" s="346">
        <v>12</v>
      </c>
      <c r="AQ29" s="346">
        <v>11</v>
      </c>
      <c r="AR29" s="346">
        <v>5</v>
      </c>
      <c r="AS29" s="346">
        <v>3</v>
      </c>
      <c r="AT29" s="346">
        <v>1</v>
      </c>
      <c r="AU29" s="346">
        <v>1</v>
      </c>
      <c r="AV29" s="346">
        <v>12</v>
      </c>
      <c r="AW29" s="346">
        <v>11</v>
      </c>
      <c r="AX29" s="346">
        <v>12</v>
      </c>
      <c r="AY29" s="346">
        <v>1</v>
      </c>
      <c r="AZ29" s="584"/>
      <c r="BA29" s="467">
        <v>19.739999999999998</v>
      </c>
      <c r="BB29" s="348">
        <v>77.209999999999994</v>
      </c>
      <c r="BC29" s="348" t="s">
        <v>430</v>
      </c>
      <c r="BD29" s="348" t="s">
        <v>430</v>
      </c>
      <c r="BE29" s="375">
        <v>0.01</v>
      </c>
      <c r="BF29" s="375">
        <v>3.05</v>
      </c>
      <c r="BG29" s="374"/>
      <c r="BH29" s="594">
        <v>3.05</v>
      </c>
      <c r="BI29" s="348">
        <v>0.65</v>
      </c>
      <c r="BJ29" s="348" t="s">
        <v>430</v>
      </c>
      <c r="BK29" s="348">
        <v>76.56</v>
      </c>
      <c r="BL29" s="348" t="s">
        <v>430</v>
      </c>
      <c r="BM29" s="375">
        <v>19.739999999999998</v>
      </c>
      <c r="BN29" s="375" t="s">
        <v>430</v>
      </c>
      <c r="BO29" s="375" t="s">
        <v>430</v>
      </c>
      <c r="BP29" s="375" t="s">
        <v>430</v>
      </c>
      <c r="BQ29" s="375">
        <v>0.01</v>
      </c>
      <c r="BR29" s="374"/>
      <c r="BS29" s="468">
        <v>8.51136289965355</v>
      </c>
      <c r="BT29" s="348">
        <v>12.074748062209</v>
      </c>
      <c r="BU29" s="374"/>
      <c r="BV29" s="430" t="s">
        <v>555</v>
      </c>
    </row>
    <row r="30" spans="1:74" s="428" customFormat="1" x14ac:dyDescent="0.25">
      <c r="A30" s="345" t="s">
        <v>7869</v>
      </c>
      <c r="B30" s="373"/>
      <c r="C30" s="719">
        <v>43497</v>
      </c>
      <c r="D30" s="373"/>
      <c r="E30" s="346">
        <v>21895.1</v>
      </c>
      <c r="F30" s="373"/>
      <c r="G30" s="347">
        <v>16.088799999999999</v>
      </c>
      <c r="H30" s="374"/>
      <c r="I30" s="348">
        <v>5</v>
      </c>
      <c r="J30" s="348">
        <v>7.75</v>
      </c>
      <c r="K30" s="348">
        <v>2.84</v>
      </c>
      <c r="L30" s="348">
        <v>2.97</v>
      </c>
      <c r="M30" s="362"/>
      <c r="N30" s="350">
        <v>10.369</v>
      </c>
      <c r="O30" s="348">
        <v>10.369</v>
      </c>
      <c r="P30" s="348">
        <v>-1.7495000000000001</v>
      </c>
      <c r="Q30" s="348">
        <v>5.6515000000000004</v>
      </c>
      <c r="R30" s="348">
        <v>9.2269000000000005</v>
      </c>
      <c r="S30" s="348">
        <v>3.9039999999999999</v>
      </c>
      <c r="T30" s="348">
        <v>3.0665</v>
      </c>
      <c r="U30" s="354">
        <v>3.5977000000000001</v>
      </c>
      <c r="V30" s="348">
        <v>4.5698999999999996</v>
      </c>
      <c r="W30" s="348">
        <v>7.0993000000000004</v>
      </c>
      <c r="X30" s="348">
        <v>6.8250000000000002</v>
      </c>
      <c r="Y30" s="375">
        <v>5.7617000000000003</v>
      </c>
      <c r="Z30" s="348" t="s">
        <v>430</v>
      </c>
      <c r="AA30" s="348">
        <v>9.8857999999999997</v>
      </c>
      <c r="AB30" s="348">
        <v>2.5649000000000002</v>
      </c>
      <c r="AC30" s="348">
        <v>3.9597000000000002</v>
      </c>
      <c r="AD30" s="348">
        <v>4.0124000000000004</v>
      </c>
      <c r="AE30" s="348">
        <v>9.8857999999999997</v>
      </c>
      <c r="AF30" s="348">
        <v>6.7903000000000002</v>
      </c>
      <c r="AG30" s="569"/>
      <c r="AH30" s="346">
        <v>4</v>
      </c>
      <c r="AI30" s="346">
        <v>4</v>
      </c>
      <c r="AJ30" s="346">
        <v>3</v>
      </c>
      <c r="AK30" s="346">
        <v>4</v>
      </c>
      <c r="AL30" s="346">
        <v>9</v>
      </c>
      <c r="AM30" s="346">
        <v>12</v>
      </c>
      <c r="AN30" s="346">
        <v>10</v>
      </c>
      <c r="AO30" s="429">
        <v>10</v>
      </c>
      <c r="AP30" s="346">
        <v>10</v>
      </c>
      <c r="AQ30" s="346">
        <v>10</v>
      </c>
      <c r="AR30" s="346">
        <v>12</v>
      </c>
      <c r="AS30" s="346">
        <v>10</v>
      </c>
      <c r="AT30" s="346" t="s">
        <v>430</v>
      </c>
      <c r="AU30" s="346">
        <v>8</v>
      </c>
      <c r="AV30" s="346">
        <v>11</v>
      </c>
      <c r="AW30" s="346">
        <v>10</v>
      </c>
      <c r="AX30" s="346">
        <v>10</v>
      </c>
      <c r="AY30" s="346">
        <v>8</v>
      </c>
      <c r="AZ30" s="584"/>
      <c r="BA30" s="467">
        <v>9.01</v>
      </c>
      <c r="BB30" s="348">
        <v>87.06</v>
      </c>
      <c r="BC30" s="348" t="s">
        <v>430</v>
      </c>
      <c r="BD30" s="348" t="s">
        <v>430</v>
      </c>
      <c r="BE30" s="375" t="s">
        <v>430</v>
      </c>
      <c r="BF30" s="375">
        <v>3.93</v>
      </c>
      <c r="BG30" s="374"/>
      <c r="BH30" s="594">
        <v>3.93</v>
      </c>
      <c r="BI30" s="348">
        <v>10.1</v>
      </c>
      <c r="BJ30" s="348" t="s">
        <v>430</v>
      </c>
      <c r="BK30" s="348">
        <v>76.959999999999994</v>
      </c>
      <c r="BL30" s="348" t="s">
        <v>430</v>
      </c>
      <c r="BM30" s="375">
        <v>9.01</v>
      </c>
      <c r="BN30" s="375" t="s">
        <v>430</v>
      </c>
      <c r="BO30" s="375" t="s">
        <v>430</v>
      </c>
      <c r="BP30" s="375" t="s">
        <v>430</v>
      </c>
      <c r="BQ30" s="375" t="s">
        <v>430</v>
      </c>
      <c r="BR30" s="374"/>
      <c r="BS30" s="468">
        <v>5.7182901005718296</v>
      </c>
      <c r="BT30" s="348">
        <v>8.5002629808500192</v>
      </c>
      <c r="BU30" s="374"/>
      <c r="BV30" s="430" t="s">
        <v>555</v>
      </c>
    </row>
    <row r="31" spans="1:74" s="428" customFormat="1" ht="11" x14ac:dyDescent="0.3">
      <c r="A31" s="841" t="s">
        <v>7870</v>
      </c>
      <c r="B31" s="842"/>
      <c r="C31" s="843">
        <v>39346</v>
      </c>
      <c r="D31" s="842"/>
      <c r="E31" s="844">
        <v>16993.099999999999</v>
      </c>
      <c r="F31" s="842"/>
      <c r="G31" s="845">
        <v>3925.5499</v>
      </c>
      <c r="H31" s="847"/>
      <c r="I31" s="846">
        <v>3.9</v>
      </c>
      <c r="J31" s="846">
        <v>7.74</v>
      </c>
      <c r="K31" s="846">
        <v>2.74</v>
      </c>
      <c r="L31" s="846">
        <v>2.91</v>
      </c>
      <c r="M31" s="851"/>
      <c r="N31" s="848">
        <v>9.1102000000000007</v>
      </c>
      <c r="O31" s="846">
        <v>9.1102000000000007</v>
      </c>
      <c r="P31" s="846">
        <v>-3.2658</v>
      </c>
      <c r="Q31" s="846">
        <v>5.2682000000000002</v>
      </c>
      <c r="R31" s="846">
        <v>9.6359999999999992</v>
      </c>
      <c r="S31" s="846">
        <v>4.3956999999999997</v>
      </c>
      <c r="T31" s="846">
        <v>3.4094000000000002</v>
      </c>
      <c r="U31" s="856">
        <v>3.9969000000000001</v>
      </c>
      <c r="V31" s="846">
        <v>4.9489999999999998</v>
      </c>
      <c r="W31" s="846">
        <v>7.3231999999999999</v>
      </c>
      <c r="X31" s="846">
        <v>7.1261999999999999</v>
      </c>
      <c r="Y31" s="852">
        <v>6.1246999999999998</v>
      </c>
      <c r="Z31" s="846">
        <v>7.1260000000000003</v>
      </c>
      <c r="AA31" s="846">
        <v>9.2927</v>
      </c>
      <c r="AB31" s="846">
        <v>3.1183000000000001</v>
      </c>
      <c r="AC31" s="846">
        <v>4.2803000000000004</v>
      </c>
      <c r="AD31" s="846">
        <v>4.3766999999999996</v>
      </c>
      <c r="AE31" s="846">
        <v>9.2927</v>
      </c>
      <c r="AF31" s="846">
        <v>7.6245000000000003</v>
      </c>
      <c r="AG31" s="936"/>
      <c r="AH31" s="844">
        <v>8</v>
      </c>
      <c r="AI31" s="844">
        <v>8</v>
      </c>
      <c r="AJ31" s="844">
        <v>8</v>
      </c>
      <c r="AK31" s="844">
        <v>8</v>
      </c>
      <c r="AL31" s="844">
        <v>7</v>
      </c>
      <c r="AM31" s="844">
        <v>9</v>
      </c>
      <c r="AN31" s="844">
        <v>7</v>
      </c>
      <c r="AO31" s="941">
        <v>8</v>
      </c>
      <c r="AP31" s="844">
        <v>7</v>
      </c>
      <c r="AQ31" s="844">
        <v>7</v>
      </c>
      <c r="AR31" s="844">
        <v>4</v>
      </c>
      <c r="AS31" s="844">
        <v>4</v>
      </c>
      <c r="AT31" s="844">
        <v>5</v>
      </c>
      <c r="AU31" s="844">
        <v>12</v>
      </c>
      <c r="AV31" s="844">
        <v>8</v>
      </c>
      <c r="AW31" s="844">
        <v>6</v>
      </c>
      <c r="AX31" s="844">
        <v>7</v>
      </c>
      <c r="AY31" s="844">
        <v>12</v>
      </c>
      <c r="AZ31" s="938"/>
      <c r="BA31" s="853">
        <v>11.6</v>
      </c>
      <c r="BB31" s="846">
        <v>87.29</v>
      </c>
      <c r="BC31" s="846" t="s">
        <v>430</v>
      </c>
      <c r="BD31" s="846" t="s">
        <v>430</v>
      </c>
      <c r="BE31" s="852" t="s">
        <v>430</v>
      </c>
      <c r="BF31" s="852">
        <v>1.1100000000000001</v>
      </c>
      <c r="BG31" s="847"/>
      <c r="BH31" s="939">
        <v>1.1100000000000001</v>
      </c>
      <c r="BI31" s="846">
        <v>2.4700000000000002</v>
      </c>
      <c r="BJ31" s="846" t="s">
        <v>430</v>
      </c>
      <c r="BK31" s="846">
        <v>84.81</v>
      </c>
      <c r="BL31" s="846" t="s">
        <v>430</v>
      </c>
      <c r="BM31" s="852">
        <v>11.6</v>
      </c>
      <c r="BN31" s="852" t="s">
        <v>430</v>
      </c>
      <c r="BO31" s="852" t="s">
        <v>430</v>
      </c>
      <c r="BP31" s="852" t="s">
        <v>430</v>
      </c>
      <c r="BQ31" s="852" t="s">
        <v>430</v>
      </c>
      <c r="BR31" s="847"/>
      <c r="BS31" s="854">
        <v>8.3926141716785292</v>
      </c>
      <c r="BT31" s="846">
        <v>11.621650642324299</v>
      </c>
      <c r="BU31" s="847"/>
      <c r="BV31" s="906" t="s">
        <v>555</v>
      </c>
    </row>
    <row r="32" spans="1:74" s="428" customFormat="1" x14ac:dyDescent="0.25">
      <c r="A32" s="345" t="s">
        <v>7871</v>
      </c>
      <c r="B32" s="373"/>
      <c r="C32" s="719">
        <v>42381</v>
      </c>
      <c r="D32" s="373"/>
      <c r="E32" s="346">
        <v>13607.4</v>
      </c>
      <c r="F32" s="373"/>
      <c r="G32" s="347">
        <v>20.020299999999999</v>
      </c>
      <c r="H32" s="374"/>
      <c r="I32" s="348">
        <v>2.2400000000000002</v>
      </c>
      <c r="J32" s="348">
        <v>7.35</v>
      </c>
      <c r="K32" s="348">
        <v>1.85</v>
      </c>
      <c r="L32" s="348">
        <v>1.97</v>
      </c>
      <c r="M32" s="362"/>
      <c r="N32" s="350">
        <v>8.8790999999999993</v>
      </c>
      <c r="O32" s="348">
        <v>8.8790999999999993</v>
      </c>
      <c r="P32" s="348">
        <v>-6.9706999999999999</v>
      </c>
      <c r="Q32" s="348">
        <v>3.0377999999999998</v>
      </c>
      <c r="R32" s="348">
        <v>9.0375999999999994</v>
      </c>
      <c r="S32" s="348">
        <v>6.0381</v>
      </c>
      <c r="T32" s="348">
        <v>4.1543000000000001</v>
      </c>
      <c r="U32" s="354">
        <v>4.2108999999999996</v>
      </c>
      <c r="V32" s="348">
        <v>5.0820999999999996</v>
      </c>
      <c r="W32" s="348">
        <v>7.2542</v>
      </c>
      <c r="X32" s="348">
        <v>6.9701000000000004</v>
      </c>
      <c r="Y32" s="375">
        <v>5.7380000000000004</v>
      </c>
      <c r="Z32" s="348">
        <v>6.9090999999999996</v>
      </c>
      <c r="AA32" s="348">
        <v>8.9108000000000001</v>
      </c>
      <c r="AB32" s="348">
        <v>4.3449</v>
      </c>
      <c r="AC32" s="348">
        <v>4.7637</v>
      </c>
      <c r="AD32" s="348">
        <v>4.5185000000000004</v>
      </c>
      <c r="AE32" s="348">
        <v>8.9108000000000001</v>
      </c>
      <c r="AF32" s="348">
        <v>6.9745999999999997</v>
      </c>
      <c r="AG32" s="569"/>
      <c r="AH32" s="346">
        <v>11</v>
      </c>
      <c r="AI32" s="346">
        <v>11</v>
      </c>
      <c r="AJ32" s="346">
        <v>14</v>
      </c>
      <c r="AK32" s="346">
        <v>14</v>
      </c>
      <c r="AL32" s="346">
        <v>12</v>
      </c>
      <c r="AM32" s="346">
        <v>2</v>
      </c>
      <c r="AN32" s="346">
        <v>4</v>
      </c>
      <c r="AO32" s="429">
        <v>4</v>
      </c>
      <c r="AP32" s="346">
        <v>5</v>
      </c>
      <c r="AQ32" s="346">
        <v>8</v>
      </c>
      <c r="AR32" s="346">
        <v>10</v>
      </c>
      <c r="AS32" s="346">
        <v>11</v>
      </c>
      <c r="AT32" s="346">
        <v>8</v>
      </c>
      <c r="AU32" s="346">
        <v>13</v>
      </c>
      <c r="AV32" s="346">
        <v>3</v>
      </c>
      <c r="AW32" s="346">
        <v>4</v>
      </c>
      <c r="AX32" s="346">
        <v>5</v>
      </c>
      <c r="AY32" s="346">
        <v>13</v>
      </c>
      <c r="AZ32" s="584"/>
      <c r="BA32" s="467">
        <v>4.46</v>
      </c>
      <c r="BB32" s="348">
        <v>87.13</v>
      </c>
      <c r="BC32" s="348" t="s">
        <v>430</v>
      </c>
      <c r="BD32" s="348" t="s">
        <v>430</v>
      </c>
      <c r="BE32" s="375" t="s">
        <v>430</v>
      </c>
      <c r="BF32" s="375">
        <v>8.41</v>
      </c>
      <c r="BG32" s="374"/>
      <c r="BH32" s="594">
        <v>8.4</v>
      </c>
      <c r="BI32" s="348">
        <v>14.9</v>
      </c>
      <c r="BJ32" s="348" t="s">
        <v>430</v>
      </c>
      <c r="BK32" s="348">
        <v>72.23</v>
      </c>
      <c r="BL32" s="348" t="s">
        <v>430</v>
      </c>
      <c r="BM32" s="375">
        <v>4.46</v>
      </c>
      <c r="BN32" s="375" t="s">
        <v>430</v>
      </c>
      <c r="BO32" s="375" t="s">
        <v>430</v>
      </c>
      <c r="BP32" s="375" t="s">
        <v>430</v>
      </c>
      <c r="BQ32" s="375" t="s">
        <v>430</v>
      </c>
      <c r="BR32" s="374"/>
      <c r="BS32" s="468">
        <v>7.1561088121468304</v>
      </c>
      <c r="BT32" s="348">
        <v>8.6812634126043804</v>
      </c>
      <c r="BU32" s="374"/>
      <c r="BV32" s="430" t="s">
        <v>555</v>
      </c>
    </row>
    <row r="33" spans="1:74" s="428" customFormat="1" x14ac:dyDescent="0.25">
      <c r="A33" s="345" t="s">
        <v>7872</v>
      </c>
      <c r="B33" s="373"/>
      <c r="C33" s="719">
        <v>36783</v>
      </c>
      <c r="D33" s="373"/>
      <c r="E33" s="346">
        <v>8629.48</v>
      </c>
      <c r="F33" s="373"/>
      <c r="G33" s="347">
        <v>62.334400000000002</v>
      </c>
      <c r="H33" s="374"/>
      <c r="I33" s="348">
        <v>3.06</v>
      </c>
      <c r="J33" s="348">
        <v>7.66</v>
      </c>
      <c r="K33" s="348">
        <v>2.5099999999999998</v>
      </c>
      <c r="L33" s="348">
        <v>2.65</v>
      </c>
      <c r="M33" s="362"/>
      <c r="N33" s="350">
        <v>8.6527999999999992</v>
      </c>
      <c r="O33" s="348">
        <v>8.6527999999999992</v>
      </c>
      <c r="P33" s="348">
        <v>-3.1516999999999999</v>
      </c>
      <c r="Q33" s="348">
        <v>4.7389999999999999</v>
      </c>
      <c r="R33" s="348">
        <v>9.3192000000000004</v>
      </c>
      <c r="S33" s="348">
        <v>4.6498999999999997</v>
      </c>
      <c r="T33" s="348">
        <v>3.2610999999999999</v>
      </c>
      <c r="U33" s="354">
        <v>3.7511000000000001</v>
      </c>
      <c r="V33" s="348">
        <v>4.7068000000000003</v>
      </c>
      <c r="W33" s="348">
        <v>7.3502000000000001</v>
      </c>
      <c r="X33" s="348">
        <v>7.1886999999999999</v>
      </c>
      <c r="Y33" s="375">
        <v>6.4160000000000004</v>
      </c>
      <c r="Z33" s="348">
        <v>7.0175999999999998</v>
      </c>
      <c r="AA33" s="348">
        <v>9.7188999999999997</v>
      </c>
      <c r="AB33" s="348">
        <v>3.2040999999999999</v>
      </c>
      <c r="AC33" s="348">
        <v>4.1375000000000002</v>
      </c>
      <c r="AD33" s="348">
        <v>4.1666999999999996</v>
      </c>
      <c r="AE33" s="348">
        <v>9.7188999999999997</v>
      </c>
      <c r="AF33" s="348">
        <v>7.4</v>
      </c>
      <c r="AG33" s="569"/>
      <c r="AH33" s="346">
        <v>12</v>
      </c>
      <c r="AI33" s="346">
        <v>12</v>
      </c>
      <c r="AJ33" s="346">
        <v>6</v>
      </c>
      <c r="AK33" s="346">
        <v>11</v>
      </c>
      <c r="AL33" s="346">
        <v>8</v>
      </c>
      <c r="AM33" s="346">
        <v>7</v>
      </c>
      <c r="AN33" s="346">
        <v>9</v>
      </c>
      <c r="AO33" s="429">
        <v>9</v>
      </c>
      <c r="AP33" s="346">
        <v>9</v>
      </c>
      <c r="AQ33" s="346">
        <v>6</v>
      </c>
      <c r="AR33" s="346">
        <v>3</v>
      </c>
      <c r="AS33" s="346">
        <v>2</v>
      </c>
      <c r="AT33" s="346">
        <v>6</v>
      </c>
      <c r="AU33" s="346">
        <v>9</v>
      </c>
      <c r="AV33" s="346">
        <v>7</v>
      </c>
      <c r="AW33" s="346">
        <v>8</v>
      </c>
      <c r="AX33" s="346">
        <v>9</v>
      </c>
      <c r="AY33" s="346">
        <v>9</v>
      </c>
      <c r="AZ33" s="584"/>
      <c r="BA33" s="467">
        <v>14.74</v>
      </c>
      <c r="BB33" s="348">
        <v>80.510000000000005</v>
      </c>
      <c r="BC33" s="348" t="s">
        <v>430</v>
      </c>
      <c r="BD33" s="348" t="s">
        <v>430</v>
      </c>
      <c r="BE33" s="375" t="s">
        <v>430</v>
      </c>
      <c r="BF33" s="375">
        <v>4.76</v>
      </c>
      <c r="BG33" s="374"/>
      <c r="BH33" s="594">
        <v>4.75</v>
      </c>
      <c r="BI33" s="348">
        <v>0.28000000000000003</v>
      </c>
      <c r="BJ33" s="348" t="s">
        <v>430</v>
      </c>
      <c r="BK33" s="348">
        <v>80.23</v>
      </c>
      <c r="BL33" s="348" t="s">
        <v>430</v>
      </c>
      <c r="BM33" s="375">
        <v>14.74</v>
      </c>
      <c r="BN33" s="375" t="s">
        <v>430</v>
      </c>
      <c r="BO33" s="375" t="s">
        <v>430</v>
      </c>
      <c r="BP33" s="375" t="s">
        <v>430</v>
      </c>
      <c r="BQ33" s="375" t="s">
        <v>430</v>
      </c>
      <c r="BR33" s="374"/>
      <c r="BS33" s="468">
        <v>7.6448576692355097</v>
      </c>
      <c r="BT33" s="348">
        <v>9.0378937190962105</v>
      </c>
      <c r="BU33" s="374"/>
      <c r="BV33" s="430" t="s">
        <v>555</v>
      </c>
    </row>
    <row r="34" spans="1:74" s="428" customFormat="1" x14ac:dyDescent="0.25">
      <c r="A34" s="345" t="s">
        <v>7873</v>
      </c>
      <c r="B34" s="373"/>
      <c r="C34" s="719">
        <v>42929</v>
      </c>
      <c r="D34" s="373"/>
      <c r="E34" s="346">
        <v>8953.09</v>
      </c>
      <c r="F34" s="373"/>
      <c r="G34" s="347">
        <v>17.782699999999998</v>
      </c>
      <c r="H34" s="374"/>
      <c r="I34" s="348">
        <v>2.79</v>
      </c>
      <c r="J34" s="348">
        <v>7.57</v>
      </c>
      <c r="K34" s="348">
        <v>2.2400000000000002</v>
      </c>
      <c r="L34" s="348">
        <v>2.37</v>
      </c>
      <c r="M34" s="362"/>
      <c r="N34" s="350">
        <v>9.1065000000000005</v>
      </c>
      <c r="O34" s="348">
        <v>9.1065000000000005</v>
      </c>
      <c r="P34" s="348">
        <v>-3.2526999999999999</v>
      </c>
      <c r="Q34" s="348">
        <v>5.3033999999999999</v>
      </c>
      <c r="R34" s="348">
        <v>10.339499999999999</v>
      </c>
      <c r="S34" s="348">
        <v>5.1574</v>
      </c>
      <c r="T34" s="348">
        <v>3.5651999999999999</v>
      </c>
      <c r="U34" s="354">
        <v>4.1139999999999999</v>
      </c>
      <c r="V34" s="348">
        <v>5.0388000000000002</v>
      </c>
      <c r="W34" s="348">
        <v>7.3777999999999997</v>
      </c>
      <c r="X34" s="348">
        <v>7.0757000000000003</v>
      </c>
      <c r="Y34" s="375">
        <v>6.0433000000000003</v>
      </c>
      <c r="Z34" s="348" t="s">
        <v>430</v>
      </c>
      <c r="AA34" s="348">
        <v>10.557499999999999</v>
      </c>
      <c r="AB34" s="348">
        <v>3.5413999999999999</v>
      </c>
      <c r="AC34" s="348">
        <v>4.3916000000000004</v>
      </c>
      <c r="AD34" s="348">
        <v>4.4641000000000002</v>
      </c>
      <c r="AE34" s="348">
        <v>10.557499999999999</v>
      </c>
      <c r="AF34" s="348">
        <v>6.7644000000000002</v>
      </c>
      <c r="AG34" s="569"/>
      <c r="AH34" s="346">
        <v>9</v>
      </c>
      <c r="AI34" s="346">
        <v>9</v>
      </c>
      <c r="AJ34" s="346">
        <v>7</v>
      </c>
      <c r="AK34" s="346">
        <v>7</v>
      </c>
      <c r="AL34" s="346">
        <v>6</v>
      </c>
      <c r="AM34" s="346">
        <v>5</v>
      </c>
      <c r="AN34" s="346">
        <v>5</v>
      </c>
      <c r="AO34" s="429">
        <v>6</v>
      </c>
      <c r="AP34" s="346">
        <v>6</v>
      </c>
      <c r="AQ34" s="346">
        <v>4</v>
      </c>
      <c r="AR34" s="346">
        <v>6</v>
      </c>
      <c r="AS34" s="346">
        <v>6</v>
      </c>
      <c r="AT34" s="346" t="s">
        <v>430</v>
      </c>
      <c r="AU34" s="346">
        <v>6</v>
      </c>
      <c r="AV34" s="346">
        <v>5</v>
      </c>
      <c r="AW34" s="346">
        <v>5</v>
      </c>
      <c r="AX34" s="346">
        <v>6</v>
      </c>
      <c r="AY34" s="346">
        <v>6</v>
      </c>
      <c r="AZ34" s="584"/>
      <c r="BA34" s="467">
        <v>8.11</v>
      </c>
      <c r="BB34" s="348">
        <v>85.97</v>
      </c>
      <c r="BC34" s="348" t="s">
        <v>430</v>
      </c>
      <c r="BD34" s="348" t="s">
        <v>430</v>
      </c>
      <c r="BE34" s="375" t="s">
        <v>430</v>
      </c>
      <c r="BF34" s="375">
        <v>5.92</v>
      </c>
      <c r="BG34" s="374"/>
      <c r="BH34" s="594">
        <v>5.92</v>
      </c>
      <c r="BI34" s="348">
        <v>9.89</v>
      </c>
      <c r="BJ34" s="348" t="s">
        <v>430</v>
      </c>
      <c r="BK34" s="348">
        <v>76.08</v>
      </c>
      <c r="BL34" s="348" t="s">
        <v>430</v>
      </c>
      <c r="BM34" s="375">
        <v>7.8</v>
      </c>
      <c r="BN34" s="375" t="s">
        <v>430</v>
      </c>
      <c r="BO34" s="375">
        <v>0.31</v>
      </c>
      <c r="BP34" s="375" t="s">
        <v>430</v>
      </c>
      <c r="BQ34" s="375" t="s">
        <v>430</v>
      </c>
      <c r="BR34" s="374"/>
      <c r="BS34" s="468">
        <v>4.9031811090193598</v>
      </c>
      <c r="BT34" s="348">
        <v>11.470758977705801</v>
      </c>
      <c r="BU34" s="374"/>
      <c r="BV34" s="430" t="s">
        <v>555</v>
      </c>
    </row>
    <row r="35" spans="1:74" s="428" customFormat="1" x14ac:dyDescent="0.25">
      <c r="A35" s="345" t="s">
        <v>7874</v>
      </c>
      <c r="B35" s="373"/>
      <c r="C35" s="719">
        <v>35520</v>
      </c>
      <c r="D35" s="373"/>
      <c r="E35" s="346">
        <v>6084.84</v>
      </c>
      <c r="F35" s="373"/>
      <c r="G35" s="347">
        <v>76.1387</v>
      </c>
      <c r="H35" s="374"/>
      <c r="I35" s="348">
        <v>2.5</v>
      </c>
      <c r="J35" s="348">
        <v>7.43</v>
      </c>
      <c r="K35" s="348">
        <v>2.15</v>
      </c>
      <c r="L35" s="348">
        <v>2.2799999999999998</v>
      </c>
      <c r="M35" s="362"/>
      <c r="N35" s="350">
        <v>11.164</v>
      </c>
      <c r="O35" s="348">
        <v>11.164</v>
      </c>
      <c r="P35" s="348">
        <v>-4.2084000000000001</v>
      </c>
      <c r="Q35" s="348">
        <v>5.6277999999999997</v>
      </c>
      <c r="R35" s="348">
        <v>9.1134000000000004</v>
      </c>
      <c r="S35" s="348">
        <v>4.5557999999999996</v>
      </c>
      <c r="T35" s="348">
        <v>3.3664999999999998</v>
      </c>
      <c r="U35" s="354">
        <v>4.1356000000000002</v>
      </c>
      <c r="V35" s="348">
        <v>5.2907999999999999</v>
      </c>
      <c r="W35" s="348">
        <v>7.3792</v>
      </c>
      <c r="X35" s="348">
        <v>6.8727</v>
      </c>
      <c r="Y35" s="375">
        <v>5.8936999999999999</v>
      </c>
      <c r="Z35" s="348">
        <v>7.0048000000000004</v>
      </c>
      <c r="AA35" s="348">
        <v>9.3303999999999991</v>
      </c>
      <c r="AB35" s="348">
        <v>3.0956000000000001</v>
      </c>
      <c r="AC35" s="348">
        <v>4.1306000000000003</v>
      </c>
      <c r="AD35" s="348">
        <v>4.6323999999999996</v>
      </c>
      <c r="AE35" s="348">
        <v>9.3303999999999991</v>
      </c>
      <c r="AF35" s="348">
        <v>7.2267000000000001</v>
      </c>
      <c r="AG35" s="569"/>
      <c r="AH35" s="346">
        <v>3</v>
      </c>
      <c r="AI35" s="346">
        <v>3</v>
      </c>
      <c r="AJ35" s="346">
        <v>10</v>
      </c>
      <c r="AK35" s="346">
        <v>5</v>
      </c>
      <c r="AL35" s="346">
        <v>11</v>
      </c>
      <c r="AM35" s="346">
        <v>8</v>
      </c>
      <c r="AN35" s="346">
        <v>8</v>
      </c>
      <c r="AO35" s="429">
        <v>5</v>
      </c>
      <c r="AP35" s="346">
        <v>4</v>
      </c>
      <c r="AQ35" s="346">
        <v>3</v>
      </c>
      <c r="AR35" s="346">
        <v>11</v>
      </c>
      <c r="AS35" s="346">
        <v>9</v>
      </c>
      <c r="AT35" s="346">
        <v>7</v>
      </c>
      <c r="AU35" s="346">
        <v>11</v>
      </c>
      <c r="AV35" s="346">
        <v>9</v>
      </c>
      <c r="AW35" s="346">
        <v>9</v>
      </c>
      <c r="AX35" s="346">
        <v>4</v>
      </c>
      <c r="AY35" s="346">
        <v>11</v>
      </c>
      <c r="AZ35" s="584"/>
      <c r="BA35" s="467">
        <v>13.81</v>
      </c>
      <c r="BB35" s="348">
        <v>85.12</v>
      </c>
      <c r="BC35" s="348" t="s">
        <v>430</v>
      </c>
      <c r="BD35" s="348" t="s">
        <v>430</v>
      </c>
      <c r="BE35" s="375" t="s">
        <v>430</v>
      </c>
      <c r="BF35" s="375">
        <v>1.07</v>
      </c>
      <c r="BG35" s="374"/>
      <c r="BH35" s="594">
        <v>1.07</v>
      </c>
      <c r="BI35" s="348" t="s">
        <v>430</v>
      </c>
      <c r="BJ35" s="348" t="s">
        <v>430</v>
      </c>
      <c r="BK35" s="348">
        <v>85.12</v>
      </c>
      <c r="BL35" s="348" t="s">
        <v>430</v>
      </c>
      <c r="BM35" s="375">
        <v>13.81</v>
      </c>
      <c r="BN35" s="375" t="s">
        <v>430</v>
      </c>
      <c r="BO35" s="375" t="s">
        <v>430</v>
      </c>
      <c r="BP35" s="375" t="s">
        <v>430</v>
      </c>
      <c r="BQ35" s="375" t="s">
        <v>430</v>
      </c>
      <c r="BR35" s="374"/>
      <c r="BS35" s="468">
        <v>1.7878284301787799</v>
      </c>
      <c r="BT35" s="348">
        <v>10.196032321019601</v>
      </c>
      <c r="BU35" s="374"/>
      <c r="BV35" s="430" t="s">
        <v>555</v>
      </c>
    </row>
    <row r="36" spans="1:74" s="428" customFormat="1" x14ac:dyDescent="0.25">
      <c r="A36" s="345" t="s">
        <v>7875</v>
      </c>
      <c r="B36" s="373"/>
      <c r="C36" s="719">
        <v>43320</v>
      </c>
      <c r="D36" s="373"/>
      <c r="E36" s="346">
        <v>5526.56</v>
      </c>
      <c r="F36" s="373"/>
      <c r="G36" s="347">
        <v>17.0548</v>
      </c>
      <c r="H36" s="374"/>
      <c r="I36" s="348">
        <v>3.83</v>
      </c>
      <c r="J36" s="348">
        <v>7.58</v>
      </c>
      <c r="K36" s="348">
        <v>2.4900000000000002</v>
      </c>
      <c r="L36" s="348">
        <v>2.63</v>
      </c>
      <c r="M36" s="362"/>
      <c r="N36" s="350">
        <v>9.3524999999999991</v>
      </c>
      <c r="O36" s="348">
        <v>9.3524999999999991</v>
      </c>
      <c r="P36" s="348">
        <v>-2.2614999999999998</v>
      </c>
      <c r="Q36" s="348">
        <v>5.6684000000000001</v>
      </c>
      <c r="R36" s="348">
        <v>10.4194</v>
      </c>
      <c r="S36" s="348">
        <v>4.8586</v>
      </c>
      <c r="T36" s="348">
        <v>3.4996</v>
      </c>
      <c r="U36" s="354">
        <v>4.0625</v>
      </c>
      <c r="V36" s="348">
        <v>4.8852000000000002</v>
      </c>
      <c r="W36" s="348">
        <v>7.2450000000000001</v>
      </c>
      <c r="X36" s="348">
        <v>7.0236000000000001</v>
      </c>
      <c r="Y36" s="375">
        <v>5.9469000000000003</v>
      </c>
      <c r="Z36" s="348" t="s">
        <v>430</v>
      </c>
      <c r="AA36" s="348">
        <v>10.842599999999999</v>
      </c>
      <c r="AB36" s="348">
        <v>3.2454999999999998</v>
      </c>
      <c r="AC36" s="348">
        <v>4.2567000000000004</v>
      </c>
      <c r="AD36" s="348">
        <v>4.3735999999999997</v>
      </c>
      <c r="AE36" s="348">
        <v>10.842599999999999</v>
      </c>
      <c r="AF36" s="348">
        <v>7.1566999999999998</v>
      </c>
      <c r="AG36" s="569"/>
      <c r="AH36" s="346">
        <v>7</v>
      </c>
      <c r="AI36" s="346">
        <v>7</v>
      </c>
      <c r="AJ36" s="346">
        <v>4</v>
      </c>
      <c r="AK36" s="346">
        <v>3</v>
      </c>
      <c r="AL36" s="346">
        <v>5</v>
      </c>
      <c r="AM36" s="346">
        <v>6</v>
      </c>
      <c r="AN36" s="346">
        <v>6</v>
      </c>
      <c r="AO36" s="429">
        <v>7</v>
      </c>
      <c r="AP36" s="346">
        <v>8</v>
      </c>
      <c r="AQ36" s="346">
        <v>9</v>
      </c>
      <c r="AR36" s="346">
        <v>7</v>
      </c>
      <c r="AS36" s="346">
        <v>8</v>
      </c>
      <c r="AT36" s="346" t="s">
        <v>430</v>
      </c>
      <c r="AU36" s="346">
        <v>5</v>
      </c>
      <c r="AV36" s="346">
        <v>6</v>
      </c>
      <c r="AW36" s="346">
        <v>7</v>
      </c>
      <c r="AX36" s="346">
        <v>8</v>
      </c>
      <c r="AY36" s="346">
        <v>5</v>
      </c>
      <c r="AZ36" s="584"/>
      <c r="BA36" s="467">
        <v>9.58</v>
      </c>
      <c r="BB36" s="348">
        <v>87.11</v>
      </c>
      <c r="BC36" s="348" t="s">
        <v>430</v>
      </c>
      <c r="BD36" s="348" t="s">
        <v>430</v>
      </c>
      <c r="BE36" s="375" t="s">
        <v>430</v>
      </c>
      <c r="BF36" s="375">
        <v>3.31</v>
      </c>
      <c r="BG36" s="374"/>
      <c r="BH36" s="594">
        <v>3.31</v>
      </c>
      <c r="BI36" s="348">
        <v>8.59</v>
      </c>
      <c r="BJ36" s="348" t="s">
        <v>430</v>
      </c>
      <c r="BK36" s="348">
        <v>76.53</v>
      </c>
      <c r="BL36" s="348" t="s">
        <v>430</v>
      </c>
      <c r="BM36" s="375">
        <v>9.58</v>
      </c>
      <c r="BN36" s="375" t="s">
        <v>430</v>
      </c>
      <c r="BO36" s="375" t="s">
        <v>430</v>
      </c>
      <c r="BP36" s="375">
        <v>1.99</v>
      </c>
      <c r="BQ36" s="375" t="s">
        <v>430</v>
      </c>
      <c r="BR36" s="374"/>
      <c r="BS36" s="468">
        <v>10.0327281020065</v>
      </c>
      <c r="BT36" s="348">
        <v>13.129332512625901</v>
      </c>
      <c r="BU36" s="374"/>
      <c r="BV36" s="430" t="s">
        <v>555</v>
      </c>
    </row>
    <row r="37" spans="1:74" s="428" customFormat="1" x14ac:dyDescent="0.25">
      <c r="A37" s="345" t="s">
        <v>7876</v>
      </c>
      <c r="B37" s="373"/>
      <c r="C37" s="719">
        <v>39296</v>
      </c>
      <c r="D37" s="373"/>
      <c r="E37" s="346">
        <v>5544.16</v>
      </c>
      <c r="F37" s="373"/>
      <c r="G37" s="347">
        <v>3290.2438000000002</v>
      </c>
      <c r="H37" s="374"/>
      <c r="I37" s="348">
        <v>4.04</v>
      </c>
      <c r="J37" s="348">
        <v>7.55</v>
      </c>
      <c r="K37" s="348">
        <v>3.08</v>
      </c>
      <c r="L37" s="348">
        <v>3.25</v>
      </c>
      <c r="M37" s="362"/>
      <c r="N37" s="350">
        <v>9.7236999999999991</v>
      </c>
      <c r="O37" s="348">
        <v>9.7236999999999991</v>
      </c>
      <c r="P37" s="348">
        <v>-4.5004999999999997</v>
      </c>
      <c r="Q37" s="348">
        <v>4.5293000000000001</v>
      </c>
      <c r="R37" s="348">
        <v>8.8785000000000007</v>
      </c>
      <c r="S37" s="348">
        <v>3.8153999999999999</v>
      </c>
      <c r="T37" s="348">
        <v>2.6760000000000002</v>
      </c>
      <c r="U37" s="354">
        <v>3.3538000000000001</v>
      </c>
      <c r="V37" s="348">
        <v>4.3341000000000003</v>
      </c>
      <c r="W37" s="348">
        <v>7.0065999999999997</v>
      </c>
      <c r="X37" s="348">
        <v>6.8243999999999998</v>
      </c>
      <c r="Y37" s="375">
        <v>5.6874000000000002</v>
      </c>
      <c r="Z37" s="348">
        <v>6.6601999999999997</v>
      </c>
      <c r="AA37" s="348">
        <v>9.9830000000000005</v>
      </c>
      <c r="AB37" s="348">
        <v>2.1878000000000002</v>
      </c>
      <c r="AC37" s="348">
        <v>3.6564999999999999</v>
      </c>
      <c r="AD37" s="348">
        <v>3.7923</v>
      </c>
      <c r="AE37" s="348">
        <v>9.9830000000000005</v>
      </c>
      <c r="AF37" s="348">
        <v>6.5586000000000002</v>
      </c>
      <c r="AG37" s="569"/>
      <c r="AH37" s="346">
        <v>6</v>
      </c>
      <c r="AI37" s="346">
        <v>6</v>
      </c>
      <c r="AJ37" s="346">
        <v>12</v>
      </c>
      <c r="AK37" s="346">
        <v>13</v>
      </c>
      <c r="AL37" s="346">
        <v>13</v>
      </c>
      <c r="AM37" s="346">
        <v>14</v>
      </c>
      <c r="AN37" s="346">
        <v>13</v>
      </c>
      <c r="AO37" s="429">
        <v>13</v>
      </c>
      <c r="AP37" s="346">
        <v>11</v>
      </c>
      <c r="AQ37" s="346">
        <v>12</v>
      </c>
      <c r="AR37" s="346">
        <v>13</v>
      </c>
      <c r="AS37" s="346">
        <v>12</v>
      </c>
      <c r="AT37" s="346">
        <v>9</v>
      </c>
      <c r="AU37" s="346">
        <v>7</v>
      </c>
      <c r="AV37" s="346">
        <v>13</v>
      </c>
      <c r="AW37" s="346">
        <v>13</v>
      </c>
      <c r="AX37" s="346">
        <v>13</v>
      </c>
      <c r="AY37" s="346">
        <v>7</v>
      </c>
      <c r="AZ37" s="584"/>
      <c r="BA37" s="467">
        <v>19.690000000000001</v>
      </c>
      <c r="BB37" s="348">
        <v>76.17</v>
      </c>
      <c r="BC37" s="348" t="s">
        <v>430</v>
      </c>
      <c r="BD37" s="348" t="s">
        <v>430</v>
      </c>
      <c r="BE37" s="375" t="s">
        <v>430</v>
      </c>
      <c r="BF37" s="375">
        <v>4.1399999999999997</v>
      </c>
      <c r="BG37" s="374"/>
      <c r="BH37" s="594">
        <v>4.1399999999999997</v>
      </c>
      <c r="BI37" s="348">
        <v>4.75</v>
      </c>
      <c r="BJ37" s="348" t="s">
        <v>430</v>
      </c>
      <c r="BK37" s="348">
        <v>71.42</v>
      </c>
      <c r="BL37" s="348" t="s">
        <v>430</v>
      </c>
      <c r="BM37" s="375">
        <v>19.649999999999999</v>
      </c>
      <c r="BN37" s="375" t="s">
        <v>430</v>
      </c>
      <c r="BO37" s="375">
        <v>0.04</v>
      </c>
      <c r="BP37" s="375" t="s">
        <v>430</v>
      </c>
      <c r="BQ37" s="375" t="s">
        <v>430</v>
      </c>
      <c r="BR37" s="374"/>
      <c r="BS37" s="468">
        <v>11.565368947686901</v>
      </c>
      <c r="BT37" s="348">
        <v>7.7667295384466497</v>
      </c>
      <c r="BU37" s="374"/>
      <c r="BV37" s="430" t="s">
        <v>555</v>
      </c>
    </row>
    <row r="38" spans="1:74" s="428" customFormat="1" x14ac:dyDescent="0.25">
      <c r="A38" s="345" t="s">
        <v>7877</v>
      </c>
      <c r="B38" s="373"/>
      <c r="C38" s="719">
        <v>44531</v>
      </c>
      <c r="D38" s="373"/>
      <c r="E38" s="346">
        <v>3883.47</v>
      </c>
      <c r="F38" s="373"/>
      <c r="G38" s="347">
        <v>12.805199999999999</v>
      </c>
      <c r="H38" s="374"/>
      <c r="I38" s="348">
        <v>5.28</v>
      </c>
      <c r="J38" s="348">
        <v>7.86</v>
      </c>
      <c r="K38" s="348">
        <v>3.26</v>
      </c>
      <c r="L38" s="348">
        <v>3.44</v>
      </c>
      <c r="M38" s="362"/>
      <c r="N38" s="350">
        <v>8.6524000000000001</v>
      </c>
      <c r="O38" s="348">
        <v>8.6524000000000001</v>
      </c>
      <c r="P38" s="348">
        <v>-3.3776000000000002</v>
      </c>
      <c r="Q38" s="348">
        <v>4.6299000000000001</v>
      </c>
      <c r="R38" s="348">
        <v>9.1645000000000003</v>
      </c>
      <c r="S38" s="348">
        <v>4.1464999999999996</v>
      </c>
      <c r="T38" s="348">
        <v>3.0495999999999999</v>
      </c>
      <c r="U38" s="354">
        <v>3.3971</v>
      </c>
      <c r="V38" s="348">
        <v>4.09</v>
      </c>
      <c r="W38" s="348">
        <v>6.9071999999999996</v>
      </c>
      <c r="X38" s="348">
        <v>6.7965999999999998</v>
      </c>
      <c r="Y38" s="375" t="s">
        <v>430</v>
      </c>
      <c r="Z38" s="348" t="s">
        <v>430</v>
      </c>
      <c r="AA38" s="348">
        <v>9.5792999999999999</v>
      </c>
      <c r="AB38" s="348">
        <v>2.6808000000000001</v>
      </c>
      <c r="AC38" s="348">
        <v>3.8698999999999999</v>
      </c>
      <c r="AD38" s="348">
        <v>3.9079999999999999</v>
      </c>
      <c r="AE38" s="348">
        <v>9.5792999999999999</v>
      </c>
      <c r="AF38" s="348">
        <v>5.7732000000000001</v>
      </c>
      <c r="AG38" s="569"/>
      <c r="AH38" s="346">
        <v>13</v>
      </c>
      <c r="AI38" s="346">
        <v>13</v>
      </c>
      <c r="AJ38" s="346">
        <v>9</v>
      </c>
      <c r="AK38" s="346">
        <v>12</v>
      </c>
      <c r="AL38" s="346">
        <v>10</v>
      </c>
      <c r="AM38" s="346">
        <v>11</v>
      </c>
      <c r="AN38" s="346">
        <v>11</v>
      </c>
      <c r="AO38" s="429">
        <v>12</v>
      </c>
      <c r="AP38" s="346">
        <v>14</v>
      </c>
      <c r="AQ38" s="346">
        <v>14</v>
      </c>
      <c r="AR38" s="346">
        <v>14</v>
      </c>
      <c r="AS38" s="346" t="s">
        <v>430</v>
      </c>
      <c r="AT38" s="346" t="s">
        <v>430</v>
      </c>
      <c r="AU38" s="346">
        <v>10</v>
      </c>
      <c r="AV38" s="346">
        <v>10</v>
      </c>
      <c r="AW38" s="346">
        <v>12</v>
      </c>
      <c r="AX38" s="346">
        <v>11</v>
      </c>
      <c r="AY38" s="346">
        <v>10</v>
      </c>
      <c r="AZ38" s="584"/>
      <c r="BA38" s="467">
        <v>13.19</v>
      </c>
      <c r="BB38" s="348">
        <v>73.22</v>
      </c>
      <c r="BC38" s="348">
        <v>10.97</v>
      </c>
      <c r="BD38" s="348" t="s">
        <v>430</v>
      </c>
      <c r="BE38" s="375" t="s">
        <v>430</v>
      </c>
      <c r="BF38" s="375">
        <v>2.61</v>
      </c>
      <c r="BG38" s="374"/>
      <c r="BH38" s="594">
        <v>2.61</v>
      </c>
      <c r="BI38" s="348" t="s">
        <v>430</v>
      </c>
      <c r="BJ38" s="348" t="s">
        <v>430</v>
      </c>
      <c r="BK38" s="348">
        <v>84.19</v>
      </c>
      <c r="BL38" s="348" t="s">
        <v>430</v>
      </c>
      <c r="BM38" s="375">
        <v>13.19</v>
      </c>
      <c r="BN38" s="375" t="s">
        <v>430</v>
      </c>
      <c r="BO38" s="375" t="s">
        <v>430</v>
      </c>
      <c r="BP38" s="375" t="s">
        <v>430</v>
      </c>
      <c r="BQ38" s="375" t="s">
        <v>430</v>
      </c>
      <c r="BR38" s="374"/>
      <c r="BS38" s="468">
        <v>8.3998829491600109</v>
      </c>
      <c r="BT38" s="348">
        <v>13.023034308697699</v>
      </c>
      <c r="BU38" s="374"/>
      <c r="BV38" s="430" t="s">
        <v>555</v>
      </c>
    </row>
    <row r="39" spans="1:74" s="428" customFormat="1" x14ac:dyDescent="0.25">
      <c r="A39" s="345" t="s">
        <v>7878</v>
      </c>
      <c r="B39" s="373"/>
      <c r="C39" s="719">
        <v>43353</v>
      </c>
      <c r="D39" s="373"/>
      <c r="E39" s="346">
        <v>3201.12</v>
      </c>
      <c r="F39" s="373"/>
      <c r="G39" s="347">
        <v>16.7272</v>
      </c>
      <c r="H39" s="374"/>
      <c r="I39" s="348">
        <v>0.96</v>
      </c>
      <c r="J39" s="348">
        <v>7.25</v>
      </c>
      <c r="K39" s="348">
        <v>0.87</v>
      </c>
      <c r="L39" s="348">
        <v>0.92</v>
      </c>
      <c r="M39" s="362"/>
      <c r="N39" s="350">
        <v>4.0746000000000002</v>
      </c>
      <c r="O39" s="348">
        <v>4.0746000000000002</v>
      </c>
      <c r="P39" s="348">
        <v>0.40529999999999999</v>
      </c>
      <c r="Q39" s="348">
        <v>5.1536</v>
      </c>
      <c r="R39" s="348">
        <v>8.5719999999999992</v>
      </c>
      <c r="S39" s="348">
        <v>6.1608000000000001</v>
      </c>
      <c r="T39" s="348">
        <v>4.9686000000000003</v>
      </c>
      <c r="U39" s="354">
        <v>5.2091000000000003</v>
      </c>
      <c r="V39" s="348">
        <v>6.0547000000000004</v>
      </c>
      <c r="W39" s="348">
        <v>7.3674999999999997</v>
      </c>
      <c r="X39" s="348">
        <v>6.9785000000000004</v>
      </c>
      <c r="Y39" s="375">
        <v>5.5579000000000001</v>
      </c>
      <c r="Z39" s="348" t="s">
        <v>430</v>
      </c>
      <c r="AA39" s="348">
        <v>8.7277000000000005</v>
      </c>
      <c r="AB39" s="348">
        <v>5.0719000000000003</v>
      </c>
      <c r="AC39" s="348">
        <v>5.2657999999999996</v>
      </c>
      <c r="AD39" s="348">
        <v>5.4362000000000004</v>
      </c>
      <c r="AE39" s="348">
        <v>8.7277000000000005</v>
      </c>
      <c r="AF39" s="348">
        <v>6.9722999999999997</v>
      </c>
      <c r="AG39" s="569"/>
      <c r="AH39" s="346">
        <v>14</v>
      </c>
      <c r="AI39" s="346">
        <v>14</v>
      </c>
      <c r="AJ39" s="346">
        <v>2</v>
      </c>
      <c r="AK39" s="346">
        <v>9</v>
      </c>
      <c r="AL39" s="346">
        <v>14</v>
      </c>
      <c r="AM39" s="346">
        <v>1</v>
      </c>
      <c r="AN39" s="346">
        <v>2</v>
      </c>
      <c r="AO39" s="429">
        <v>1</v>
      </c>
      <c r="AP39" s="346">
        <v>2</v>
      </c>
      <c r="AQ39" s="346">
        <v>5</v>
      </c>
      <c r="AR39" s="346">
        <v>9</v>
      </c>
      <c r="AS39" s="346">
        <v>13</v>
      </c>
      <c r="AT39" s="346" t="s">
        <v>430</v>
      </c>
      <c r="AU39" s="346">
        <v>14</v>
      </c>
      <c r="AV39" s="346">
        <v>1</v>
      </c>
      <c r="AW39" s="346">
        <v>2</v>
      </c>
      <c r="AX39" s="346">
        <v>1</v>
      </c>
      <c r="AY39" s="346">
        <v>14</v>
      </c>
      <c r="AZ39" s="584"/>
      <c r="BA39" s="467">
        <v>16.73</v>
      </c>
      <c r="BB39" s="348">
        <v>82.82</v>
      </c>
      <c r="BC39" s="348" t="s">
        <v>430</v>
      </c>
      <c r="BD39" s="348" t="s">
        <v>430</v>
      </c>
      <c r="BE39" s="375" t="s">
        <v>430</v>
      </c>
      <c r="BF39" s="375">
        <v>0.45</v>
      </c>
      <c r="BG39" s="374"/>
      <c r="BH39" s="594">
        <v>0.45</v>
      </c>
      <c r="BI39" s="348">
        <v>8.81</v>
      </c>
      <c r="BJ39" s="348" t="s">
        <v>430</v>
      </c>
      <c r="BK39" s="348">
        <v>74.010000000000005</v>
      </c>
      <c r="BL39" s="348" t="s">
        <v>430</v>
      </c>
      <c r="BM39" s="375">
        <v>16.73</v>
      </c>
      <c r="BN39" s="375" t="s">
        <v>430</v>
      </c>
      <c r="BO39" s="375" t="s">
        <v>430</v>
      </c>
      <c r="BP39" s="375" t="s">
        <v>430</v>
      </c>
      <c r="BQ39" s="375" t="s">
        <v>430</v>
      </c>
      <c r="BR39" s="374"/>
      <c r="BS39" s="468">
        <v>8.5101324582979707</v>
      </c>
      <c r="BT39" s="348">
        <v>15.842242426831501</v>
      </c>
      <c r="BU39" s="374"/>
      <c r="BV39" s="430" t="s">
        <v>555</v>
      </c>
    </row>
    <row r="40" spans="1:74" s="428" customFormat="1" x14ac:dyDescent="0.25">
      <c r="A40" s="345" t="s">
        <v>7879</v>
      </c>
      <c r="B40" s="373"/>
      <c r="C40" s="719">
        <v>35604</v>
      </c>
      <c r="D40" s="373"/>
      <c r="E40" s="346">
        <v>1283.1300000000001</v>
      </c>
      <c r="F40" s="373"/>
      <c r="G40" s="347">
        <v>104.35290000000001</v>
      </c>
      <c r="H40" s="374"/>
      <c r="I40" s="348">
        <v>5.38</v>
      </c>
      <c r="J40" s="348">
        <v>7.79</v>
      </c>
      <c r="K40" s="348">
        <v>3.15</v>
      </c>
      <c r="L40" s="348">
        <v>3.34</v>
      </c>
      <c r="M40" s="362"/>
      <c r="N40" s="350">
        <v>8.9375</v>
      </c>
      <c r="O40" s="348">
        <v>8.9375</v>
      </c>
      <c r="P40" s="348">
        <v>3.4</v>
      </c>
      <c r="Q40" s="348">
        <v>6.5346000000000002</v>
      </c>
      <c r="R40" s="348">
        <v>10.455500000000001</v>
      </c>
      <c r="S40" s="348">
        <v>5.8997999999999999</v>
      </c>
      <c r="T40" s="348">
        <v>5.0499000000000001</v>
      </c>
      <c r="U40" s="354">
        <v>4.9882</v>
      </c>
      <c r="V40" s="348">
        <v>7.0469999999999997</v>
      </c>
      <c r="W40" s="348">
        <v>7.9863999999999997</v>
      </c>
      <c r="X40" s="348">
        <v>7.4169999999999998</v>
      </c>
      <c r="Y40" s="375">
        <v>6.0907</v>
      </c>
      <c r="Z40" s="348">
        <v>7.2568999999999999</v>
      </c>
      <c r="AA40" s="348">
        <v>11.1982</v>
      </c>
      <c r="AB40" s="348">
        <v>4.6136999999999997</v>
      </c>
      <c r="AC40" s="348">
        <v>5.3250000000000002</v>
      </c>
      <c r="AD40" s="348">
        <v>5.2954999999999997</v>
      </c>
      <c r="AE40" s="348">
        <v>11.1982</v>
      </c>
      <c r="AF40" s="348">
        <v>8.4644999999999992</v>
      </c>
      <c r="AG40" s="569"/>
      <c r="AH40" s="346">
        <v>10</v>
      </c>
      <c r="AI40" s="346">
        <v>10</v>
      </c>
      <c r="AJ40" s="346">
        <v>1</v>
      </c>
      <c r="AK40" s="346">
        <v>1</v>
      </c>
      <c r="AL40" s="346">
        <v>4</v>
      </c>
      <c r="AM40" s="346">
        <v>3</v>
      </c>
      <c r="AN40" s="346">
        <v>1</v>
      </c>
      <c r="AO40" s="429">
        <v>2</v>
      </c>
      <c r="AP40" s="346">
        <v>1</v>
      </c>
      <c r="AQ40" s="346">
        <v>1</v>
      </c>
      <c r="AR40" s="346">
        <v>1</v>
      </c>
      <c r="AS40" s="346">
        <v>5</v>
      </c>
      <c r="AT40" s="346">
        <v>4</v>
      </c>
      <c r="AU40" s="346">
        <v>4</v>
      </c>
      <c r="AV40" s="346">
        <v>2</v>
      </c>
      <c r="AW40" s="346">
        <v>1</v>
      </c>
      <c r="AX40" s="346">
        <v>2</v>
      </c>
      <c r="AY40" s="346">
        <v>4</v>
      </c>
      <c r="AZ40" s="584"/>
      <c r="BA40" s="467">
        <v>14.68</v>
      </c>
      <c r="BB40" s="348">
        <v>73.069999999999993</v>
      </c>
      <c r="BC40" s="348" t="s">
        <v>430</v>
      </c>
      <c r="BD40" s="348">
        <v>7.2</v>
      </c>
      <c r="BE40" s="375">
        <v>3.99</v>
      </c>
      <c r="BF40" s="375">
        <v>5.05</v>
      </c>
      <c r="BG40" s="374"/>
      <c r="BH40" s="594">
        <v>5.05</v>
      </c>
      <c r="BI40" s="348" t="s">
        <v>430</v>
      </c>
      <c r="BJ40" s="348" t="s">
        <v>430</v>
      </c>
      <c r="BK40" s="348">
        <v>80.27</v>
      </c>
      <c r="BL40" s="348" t="s">
        <v>430</v>
      </c>
      <c r="BM40" s="375">
        <v>14.68</v>
      </c>
      <c r="BN40" s="375" t="s">
        <v>430</v>
      </c>
      <c r="BO40" s="375" t="s">
        <v>430</v>
      </c>
      <c r="BP40" s="375" t="s">
        <v>430</v>
      </c>
      <c r="BQ40" s="375">
        <v>3.99</v>
      </c>
      <c r="BR40" s="374"/>
      <c r="BS40" s="468">
        <v>7.0674224135910002</v>
      </c>
      <c r="BT40" s="348">
        <v>15.566603612780799</v>
      </c>
      <c r="BU40" s="374"/>
      <c r="BV40" s="430" t="s">
        <v>555</v>
      </c>
    </row>
    <row r="41" spans="1:74" x14ac:dyDescent="0.25">
      <c r="A41" s="318" t="s">
        <v>93</v>
      </c>
      <c r="B41" s="43"/>
      <c r="C41" s="720"/>
      <c r="D41" s="43"/>
      <c r="E41" s="51"/>
      <c r="F41" s="43"/>
      <c r="G41" s="55"/>
      <c r="H41" s="66"/>
      <c r="I41" s="59"/>
      <c r="J41" s="59"/>
      <c r="K41" s="59"/>
      <c r="L41" s="59"/>
      <c r="M41" s="258"/>
      <c r="N41" s="70">
        <v>9.5307999999999993</v>
      </c>
      <c r="O41" s="59">
        <v>9.5307999999999993</v>
      </c>
      <c r="P41" s="59">
        <v>-3.0257999999999998</v>
      </c>
      <c r="Q41" s="59">
        <v>5.2069000000000001</v>
      </c>
      <c r="R41" s="59">
        <v>9.7172999999999998</v>
      </c>
      <c r="S41" s="59">
        <v>4.7901999999999996</v>
      </c>
      <c r="T41" s="59">
        <v>3.5625</v>
      </c>
      <c r="U41" s="88">
        <v>4.0171999999999999</v>
      </c>
      <c r="V41" s="59">
        <v>4.9916</v>
      </c>
      <c r="W41" s="59">
        <v>7.2645999999999997</v>
      </c>
      <c r="X41" s="59">
        <v>7.0422000000000002</v>
      </c>
      <c r="Y41" s="276">
        <v>5.9984000000000002</v>
      </c>
      <c r="Z41" s="59">
        <v>7.1044</v>
      </c>
      <c r="AA41" s="59">
        <v>10.2675</v>
      </c>
      <c r="AB41" s="59">
        <v>3.2804000000000002</v>
      </c>
      <c r="AC41" s="59">
        <v>4.3319000000000001</v>
      </c>
      <c r="AD41" s="59">
        <v>4.4032999999999998</v>
      </c>
      <c r="AE41" s="59">
        <v>10.2675</v>
      </c>
      <c r="AF41" s="59">
        <v>7.25</v>
      </c>
      <c r="AG41" s="553"/>
      <c r="AH41" s="51">
        <v>14</v>
      </c>
      <c r="AI41" s="51">
        <v>14</v>
      </c>
      <c r="AJ41" s="51">
        <v>14</v>
      </c>
      <c r="AK41" s="51">
        <v>14</v>
      </c>
      <c r="AL41" s="51">
        <v>14</v>
      </c>
      <c r="AM41" s="51">
        <v>14</v>
      </c>
      <c r="AN41" s="51">
        <v>14</v>
      </c>
      <c r="AO41" s="319">
        <v>14</v>
      </c>
      <c r="AP41" s="51">
        <v>14</v>
      </c>
      <c r="AQ41" s="51">
        <v>14</v>
      </c>
      <c r="AR41" s="51">
        <v>14</v>
      </c>
      <c r="AS41" s="51">
        <v>13</v>
      </c>
      <c r="AT41" s="51">
        <v>9</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602"/>
      <c r="BS41" s="267"/>
      <c r="BT41" s="59"/>
      <c r="BU41" s="66"/>
      <c r="BV41" s="34"/>
    </row>
    <row r="42" spans="1:74" x14ac:dyDescent="0.25">
      <c r="A42" s="320" t="s">
        <v>94</v>
      </c>
      <c r="B42" s="44"/>
      <c r="C42" s="721"/>
      <c r="D42" s="44"/>
      <c r="E42" s="52"/>
      <c r="F42" s="44"/>
      <c r="G42" s="56"/>
      <c r="H42" s="67"/>
      <c r="I42" s="60"/>
      <c r="J42" s="60"/>
      <c r="K42" s="60"/>
      <c r="L42" s="60"/>
      <c r="M42" s="259"/>
      <c r="N42" s="71">
        <v>12.9146</v>
      </c>
      <c r="O42" s="60">
        <v>12.9146</v>
      </c>
      <c r="P42" s="60">
        <v>3.4</v>
      </c>
      <c r="Q42" s="60">
        <v>6.5346000000000002</v>
      </c>
      <c r="R42" s="60">
        <v>10.664899999999999</v>
      </c>
      <c r="S42" s="60">
        <v>6.1608000000000001</v>
      </c>
      <c r="T42" s="60">
        <v>5.0499000000000001</v>
      </c>
      <c r="U42" s="89">
        <v>5.2091000000000003</v>
      </c>
      <c r="V42" s="60">
        <v>7.0469999999999997</v>
      </c>
      <c r="W42" s="60">
        <v>7.9863999999999997</v>
      </c>
      <c r="X42" s="60">
        <v>7.4169999999999998</v>
      </c>
      <c r="Y42" s="277">
        <v>6.4787999999999997</v>
      </c>
      <c r="Z42" s="60">
        <v>7.3754</v>
      </c>
      <c r="AA42" s="60">
        <v>12.3026</v>
      </c>
      <c r="AB42" s="60">
        <v>5.0719000000000003</v>
      </c>
      <c r="AC42" s="60">
        <v>5.3250000000000002</v>
      </c>
      <c r="AD42" s="60">
        <v>5.4362000000000004</v>
      </c>
      <c r="AE42" s="60">
        <v>12.3026</v>
      </c>
      <c r="AF42" s="60">
        <v>8.7927999999999997</v>
      </c>
      <c r="AG42" s="554"/>
      <c r="AH42" s="52"/>
      <c r="AI42" s="52"/>
      <c r="AJ42" s="52"/>
      <c r="AK42" s="52"/>
      <c r="AL42" s="52"/>
      <c r="AM42" s="52"/>
      <c r="AN42" s="52"/>
      <c r="AO42" s="313"/>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596"/>
      <c r="BS42" s="268"/>
      <c r="BT42" s="60"/>
      <c r="BU42" s="67"/>
      <c r="BV42" s="26"/>
    </row>
    <row r="43" spans="1:74" x14ac:dyDescent="0.25">
      <c r="A43" s="320" t="s">
        <v>95</v>
      </c>
      <c r="B43" s="44"/>
      <c r="C43" s="721"/>
      <c r="D43" s="44"/>
      <c r="E43" s="52"/>
      <c r="F43" s="44"/>
      <c r="G43" s="56"/>
      <c r="H43" s="67"/>
      <c r="I43" s="60"/>
      <c r="J43" s="60"/>
      <c r="K43" s="60"/>
      <c r="L43" s="60"/>
      <c r="M43" s="259"/>
      <c r="N43" s="71">
        <v>4.0746000000000002</v>
      </c>
      <c r="O43" s="60">
        <v>4.0746000000000002</v>
      </c>
      <c r="P43" s="60">
        <v>-6.9706999999999999</v>
      </c>
      <c r="Q43" s="60">
        <v>3.0377999999999998</v>
      </c>
      <c r="R43" s="60">
        <v>8.5719999999999992</v>
      </c>
      <c r="S43" s="60">
        <v>3.8153999999999999</v>
      </c>
      <c r="T43" s="60">
        <v>2.4977</v>
      </c>
      <c r="U43" s="89">
        <v>3.1722000000000001</v>
      </c>
      <c r="V43" s="60">
        <v>4.09</v>
      </c>
      <c r="W43" s="60">
        <v>6.9071999999999996</v>
      </c>
      <c r="X43" s="60">
        <v>6.7965999999999998</v>
      </c>
      <c r="Y43" s="277">
        <v>5.5579000000000001</v>
      </c>
      <c r="Z43" s="60">
        <v>6.6601999999999997</v>
      </c>
      <c r="AA43" s="60">
        <v>8.7277000000000005</v>
      </c>
      <c r="AB43" s="60">
        <v>1.9935</v>
      </c>
      <c r="AC43" s="60">
        <v>3.5350000000000001</v>
      </c>
      <c r="AD43" s="60">
        <v>3.6646999999999998</v>
      </c>
      <c r="AE43" s="60">
        <v>8.7277000000000005</v>
      </c>
      <c r="AF43" s="60">
        <v>5.7732000000000001</v>
      </c>
      <c r="AG43" s="554"/>
      <c r="AH43" s="52"/>
      <c r="AI43" s="52"/>
      <c r="AJ43" s="52"/>
      <c r="AK43" s="52"/>
      <c r="AL43" s="52"/>
      <c r="AM43" s="52"/>
      <c r="AN43" s="52"/>
      <c r="AO43" s="313"/>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1" t="s">
        <v>96</v>
      </c>
      <c r="B44" s="45"/>
      <c r="C44" s="722"/>
      <c r="D44" s="45"/>
      <c r="E44" s="53"/>
      <c r="F44" s="45"/>
      <c r="G44" s="57"/>
      <c r="H44" s="68"/>
      <c r="I44" s="61"/>
      <c r="J44" s="61"/>
      <c r="K44" s="61"/>
      <c r="L44" s="61"/>
      <c r="M44" s="262"/>
      <c r="N44" s="72">
        <v>9.2313500000000008</v>
      </c>
      <c r="O44" s="61">
        <v>9.2313500000000008</v>
      </c>
      <c r="P44" s="61">
        <v>-3.2592500000000002</v>
      </c>
      <c r="Q44" s="61">
        <v>5.2858000000000001</v>
      </c>
      <c r="R44" s="61">
        <v>9.4776000000000007</v>
      </c>
      <c r="S44" s="61">
        <v>4.6028500000000001</v>
      </c>
      <c r="T44" s="61">
        <v>3.38795</v>
      </c>
      <c r="U44" s="90">
        <v>4.0297000000000001</v>
      </c>
      <c r="V44" s="61">
        <v>4.9170999999999996</v>
      </c>
      <c r="W44" s="61">
        <v>7.2887000000000004</v>
      </c>
      <c r="X44" s="61">
        <v>7.01525</v>
      </c>
      <c r="Y44" s="279">
        <v>6.0401999999999996</v>
      </c>
      <c r="Z44" s="61">
        <v>7.1260000000000003</v>
      </c>
      <c r="AA44" s="61">
        <v>9.9344000000000001</v>
      </c>
      <c r="AB44" s="61">
        <v>3.1612</v>
      </c>
      <c r="AC44" s="61">
        <v>4.1970999999999998</v>
      </c>
      <c r="AD44" s="61">
        <v>4.3750999999999998</v>
      </c>
      <c r="AE44" s="61">
        <v>9.9344000000000001</v>
      </c>
      <c r="AF44" s="61">
        <v>7.0989500000000003</v>
      </c>
      <c r="AG44" s="556"/>
      <c r="AH44" s="53"/>
      <c r="AI44" s="53"/>
      <c r="AJ44" s="53"/>
      <c r="AK44" s="53"/>
      <c r="AL44" s="53"/>
      <c r="AM44" s="53"/>
      <c r="AN44" s="53"/>
      <c r="AO44" s="322"/>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603"/>
      <c r="BS44" s="270"/>
      <c r="BT44" s="61"/>
      <c r="BU44" s="68"/>
      <c r="BV44" s="272"/>
    </row>
    <row r="45" spans="1:74" ht="14.5" x14ac:dyDescent="0.25">
      <c r="A45" s="323" t="s">
        <v>275</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557"/>
      <c r="AH45" s="54"/>
      <c r="AI45" s="54"/>
      <c r="AJ45" s="54"/>
      <c r="AK45" s="54"/>
      <c r="AL45" s="54"/>
      <c r="AM45" s="54"/>
      <c r="AN45" s="54"/>
      <c r="AO45" s="247"/>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545"/>
      <c r="BS45" s="271"/>
      <c r="BT45" s="62"/>
      <c r="BU45" s="69"/>
      <c r="BV45" s="41"/>
    </row>
    <row r="46" spans="1:74" s="508" customFormat="1" x14ac:dyDescent="0.25">
      <c r="A46" s="345" t="s">
        <v>7880</v>
      </c>
      <c r="B46" s="509"/>
      <c r="C46" s="719">
        <v>41407</v>
      </c>
      <c r="D46" s="509"/>
      <c r="E46" s="510">
        <v>619.92999999999995</v>
      </c>
      <c r="F46" s="509"/>
      <c r="G46" s="511">
        <v>43.163499999999999</v>
      </c>
      <c r="H46" s="513"/>
      <c r="I46" s="512">
        <v>2.89</v>
      </c>
      <c r="J46" s="512">
        <v>7.52</v>
      </c>
      <c r="K46" s="512">
        <v>2.16</v>
      </c>
      <c r="L46" s="512">
        <v>2.2999999999999998</v>
      </c>
      <c r="M46" s="515"/>
      <c r="N46" s="514">
        <v>5.7247000000000003</v>
      </c>
      <c r="O46" s="512">
        <v>5.7247000000000003</v>
      </c>
      <c r="P46" s="512">
        <v>-3.9834999999999998</v>
      </c>
      <c r="Q46" s="512">
        <v>4.2591999999999999</v>
      </c>
      <c r="R46" s="512">
        <v>9.2594999999999992</v>
      </c>
      <c r="S46" s="512">
        <v>4.3167999999999997</v>
      </c>
      <c r="T46" s="512">
        <v>3.2225000000000001</v>
      </c>
      <c r="U46" s="517">
        <v>3.9342999999999999</v>
      </c>
      <c r="V46" s="512">
        <v>4.8276000000000003</v>
      </c>
      <c r="W46" s="512">
        <v>7.3472</v>
      </c>
      <c r="X46" s="512">
        <v>7.0412999999999997</v>
      </c>
      <c r="Y46" s="516">
        <v>6.0141999999999998</v>
      </c>
      <c r="Z46" s="512">
        <v>7.3430999999999997</v>
      </c>
      <c r="AA46" s="512">
        <v>9.0234000000000005</v>
      </c>
      <c r="AB46" s="512">
        <v>2.9954000000000001</v>
      </c>
      <c r="AC46" s="512">
        <v>4.0827</v>
      </c>
      <c r="AD46" s="512">
        <v>4.3287000000000004</v>
      </c>
      <c r="AE46" s="512">
        <v>9.0234000000000005</v>
      </c>
      <c r="AF46" s="512">
        <v>7.4473000000000003</v>
      </c>
      <c r="AG46" s="635"/>
      <c r="AH46" s="510">
        <v>7</v>
      </c>
      <c r="AI46" s="510">
        <v>7</v>
      </c>
      <c r="AJ46" s="510">
        <v>5</v>
      </c>
      <c r="AK46" s="510">
        <v>5</v>
      </c>
      <c r="AL46" s="510">
        <v>5</v>
      </c>
      <c r="AM46" s="510">
        <v>4</v>
      </c>
      <c r="AN46" s="510">
        <v>6</v>
      </c>
      <c r="AO46" s="518">
        <v>5</v>
      </c>
      <c r="AP46" s="510">
        <v>3</v>
      </c>
      <c r="AQ46" s="510">
        <v>3</v>
      </c>
      <c r="AR46" s="510">
        <v>4</v>
      </c>
      <c r="AS46" s="510">
        <v>3</v>
      </c>
      <c r="AT46" s="510">
        <v>1</v>
      </c>
      <c r="AU46" s="510">
        <v>5</v>
      </c>
      <c r="AV46" s="510">
        <v>4</v>
      </c>
      <c r="AW46" s="510">
        <v>5</v>
      </c>
      <c r="AX46" s="510">
        <v>4</v>
      </c>
      <c r="AY46" s="510">
        <v>5</v>
      </c>
      <c r="AZ46" s="636"/>
      <c r="BA46" s="637">
        <v>3.32</v>
      </c>
      <c r="BB46" s="512">
        <v>85.88</v>
      </c>
      <c r="BC46" s="512" t="s">
        <v>430</v>
      </c>
      <c r="BD46" s="512" t="s">
        <v>430</v>
      </c>
      <c r="BE46" s="516" t="s">
        <v>430</v>
      </c>
      <c r="BF46" s="516">
        <v>10.8</v>
      </c>
      <c r="BG46" s="513"/>
      <c r="BH46" s="638">
        <v>10.8</v>
      </c>
      <c r="BI46" s="512">
        <v>1.56</v>
      </c>
      <c r="BJ46" s="512" t="s">
        <v>430</v>
      </c>
      <c r="BK46" s="512">
        <v>84.32</v>
      </c>
      <c r="BL46" s="512" t="s">
        <v>430</v>
      </c>
      <c r="BM46" s="516">
        <v>3.32</v>
      </c>
      <c r="BN46" s="516" t="s">
        <v>430</v>
      </c>
      <c r="BO46" s="516" t="s">
        <v>430</v>
      </c>
      <c r="BP46" s="516" t="s">
        <v>430</v>
      </c>
      <c r="BQ46" s="516" t="s">
        <v>430</v>
      </c>
      <c r="BR46" s="513"/>
      <c r="BS46" s="639">
        <v>10.846583661084701</v>
      </c>
      <c r="BT46" s="512">
        <v>16.445463011644499</v>
      </c>
      <c r="BU46" s="513"/>
      <c r="BV46" s="519" t="s">
        <v>555</v>
      </c>
    </row>
    <row r="47" spans="1:74" s="508" customFormat="1" x14ac:dyDescent="0.25">
      <c r="A47" s="345" t="s">
        <v>7881</v>
      </c>
      <c r="B47" s="509"/>
      <c r="C47" s="719">
        <v>43245</v>
      </c>
      <c r="D47" s="509"/>
      <c r="E47" s="510">
        <v>510.95499999999998</v>
      </c>
      <c r="F47" s="509"/>
      <c r="G47" s="511">
        <v>16.202300000000001</v>
      </c>
      <c r="H47" s="513"/>
      <c r="I47" s="512">
        <v>4.66</v>
      </c>
      <c r="J47" s="512">
        <v>7.6</v>
      </c>
      <c r="K47" s="512">
        <v>3.09</v>
      </c>
      <c r="L47" s="512">
        <v>3.29</v>
      </c>
      <c r="M47" s="515"/>
      <c r="N47" s="514">
        <v>12.8543</v>
      </c>
      <c r="O47" s="512">
        <v>12.8543</v>
      </c>
      <c r="P47" s="512">
        <v>-6.0111999999999997</v>
      </c>
      <c r="Q47" s="512">
        <v>4.1742999999999997</v>
      </c>
      <c r="R47" s="512">
        <v>9.9594000000000005</v>
      </c>
      <c r="S47" s="512">
        <v>4.2416</v>
      </c>
      <c r="T47" s="512">
        <v>2.7542</v>
      </c>
      <c r="U47" s="517">
        <v>3.4325000000000001</v>
      </c>
      <c r="V47" s="512">
        <v>4.6681999999999997</v>
      </c>
      <c r="W47" s="512">
        <v>7.2965</v>
      </c>
      <c r="X47" s="512">
        <v>7.032</v>
      </c>
      <c r="Y47" s="516">
        <v>5.827</v>
      </c>
      <c r="Z47" s="512" t="s">
        <v>430</v>
      </c>
      <c r="AA47" s="512">
        <v>10.7818</v>
      </c>
      <c r="AB47" s="512">
        <v>2.4079000000000002</v>
      </c>
      <c r="AC47" s="512">
        <v>3.7242000000000002</v>
      </c>
      <c r="AD47" s="512">
        <v>3.9146999999999998</v>
      </c>
      <c r="AE47" s="512">
        <v>10.7818</v>
      </c>
      <c r="AF47" s="512">
        <v>6.2752999999999997</v>
      </c>
      <c r="AG47" s="635"/>
      <c r="AH47" s="510">
        <v>1</v>
      </c>
      <c r="AI47" s="510">
        <v>1</v>
      </c>
      <c r="AJ47" s="510">
        <v>7</v>
      </c>
      <c r="AK47" s="510">
        <v>6</v>
      </c>
      <c r="AL47" s="510">
        <v>3</v>
      </c>
      <c r="AM47" s="510">
        <v>7</v>
      </c>
      <c r="AN47" s="510">
        <v>7</v>
      </c>
      <c r="AO47" s="518">
        <v>7</v>
      </c>
      <c r="AP47" s="510">
        <v>5</v>
      </c>
      <c r="AQ47" s="510">
        <v>5</v>
      </c>
      <c r="AR47" s="510">
        <v>5</v>
      </c>
      <c r="AS47" s="510">
        <v>5</v>
      </c>
      <c r="AT47" s="510" t="s">
        <v>430</v>
      </c>
      <c r="AU47" s="510">
        <v>1</v>
      </c>
      <c r="AV47" s="510">
        <v>7</v>
      </c>
      <c r="AW47" s="510">
        <v>7</v>
      </c>
      <c r="AX47" s="510">
        <v>7</v>
      </c>
      <c r="AY47" s="510">
        <v>1</v>
      </c>
      <c r="AZ47" s="636"/>
      <c r="BA47" s="637">
        <v>7.66</v>
      </c>
      <c r="BB47" s="512">
        <v>80.06</v>
      </c>
      <c r="BC47" s="512">
        <v>5.52</v>
      </c>
      <c r="BD47" s="512" t="s">
        <v>430</v>
      </c>
      <c r="BE47" s="516" t="s">
        <v>430</v>
      </c>
      <c r="BF47" s="516">
        <v>6.77</v>
      </c>
      <c r="BG47" s="513"/>
      <c r="BH47" s="638">
        <v>6.77</v>
      </c>
      <c r="BI47" s="512">
        <v>0.9</v>
      </c>
      <c r="BJ47" s="512" t="s">
        <v>430</v>
      </c>
      <c r="BK47" s="512">
        <v>84.67</v>
      </c>
      <c r="BL47" s="512" t="s">
        <v>430</v>
      </c>
      <c r="BM47" s="516">
        <v>7.6</v>
      </c>
      <c r="BN47" s="516" t="s">
        <v>430</v>
      </c>
      <c r="BO47" s="516">
        <v>0.05</v>
      </c>
      <c r="BP47" s="516" t="s">
        <v>430</v>
      </c>
      <c r="BQ47" s="516" t="s">
        <v>430</v>
      </c>
      <c r="BR47" s="513"/>
      <c r="BS47" s="639">
        <v>3.6594252092681199</v>
      </c>
      <c r="BT47" s="512">
        <v>8.2606448383478703</v>
      </c>
      <c r="BU47" s="513"/>
      <c r="BV47" s="519" t="s">
        <v>555</v>
      </c>
    </row>
    <row r="48" spans="1:74" s="508" customFormat="1" x14ac:dyDescent="0.25">
      <c r="A48" s="345" t="s">
        <v>7882</v>
      </c>
      <c r="B48" s="509"/>
      <c r="C48" s="719">
        <v>41276</v>
      </c>
      <c r="D48" s="509"/>
      <c r="E48" s="510">
        <v>267.38</v>
      </c>
      <c r="F48" s="509"/>
      <c r="G48" s="511">
        <v>30.526499999999999</v>
      </c>
      <c r="H48" s="513"/>
      <c r="I48" s="512">
        <v>2.74</v>
      </c>
      <c r="J48" s="512">
        <v>7.54</v>
      </c>
      <c r="K48" s="512">
        <v>2.14</v>
      </c>
      <c r="L48" s="512">
        <v>2.27</v>
      </c>
      <c r="M48" s="515"/>
      <c r="N48" s="514">
        <v>12.128299999999999</v>
      </c>
      <c r="O48" s="512">
        <v>12.128299999999999</v>
      </c>
      <c r="P48" s="512">
        <v>-1.7758</v>
      </c>
      <c r="Q48" s="512">
        <v>3.6261999999999999</v>
      </c>
      <c r="R48" s="512">
        <v>11.5876</v>
      </c>
      <c r="S48" s="512">
        <v>6.0063000000000004</v>
      </c>
      <c r="T48" s="512">
        <v>4.0742000000000003</v>
      </c>
      <c r="U48" s="517">
        <v>4.6090999999999998</v>
      </c>
      <c r="V48" s="512">
        <v>5.7389999999999999</v>
      </c>
      <c r="W48" s="512">
        <v>7.9707999999999997</v>
      </c>
      <c r="X48" s="512">
        <v>7.5724999999999998</v>
      </c>
      <c r="Y48" s="516">
        <v>6.0697999999999999</v>
      </c>
      <c r="Z48" s="512">
        <v>6.3352000000000004</v>
      </c>
      <c r="AA48" s="512">
        <v>10.1234</v>
      </c>
      <c r="AB48" s="512">
        <v>4.0759999999999996</v>
      </c>
      <c r="AC48" s="512">
        <v>4.8593999999999999</v>
      </c>
      <c r="AD48" s="512">
        <v>5.0255999999999998</v>
      </c>
      <c r="AE48" s="512">
        <v>10.1234</v>
      </c>
      <c r="AF48" s="512">
        <v>6.9810999999999996</v>
      </c>
      <c r="AG48" s="635"/>
      <c r="AH48" s="510">
        <v>2</v>
      </c>
      <c r="AI48" s="510">
        <v>2</v>
      </c>
      <c r="AJ48" s="510">
        <v>2</v>
      </c>
      <c r="AK48" s="510">
        <v>7</v>
      </c>
      <c r="AL48" s="510">
        <v>1</v>
      </c>
      <c r="AM48" s="510">
        <v>1</v>
      </c>
      <c r="AN48" s="510">
        <v>1</v>
      </c>
      <c r="AO48" s="518">
        <v>1</v>
      </c>
      <c r="AP48" s="510">
        <v>1</v>
      </c>
      <c r="AQ48" s="510">
        <v>1</v>
      </c>
      <c r="AR48" s="510">
        <v>1</v>
      </c>
      <c r="AS48" s="510">
        <v>2</v>
      </c>
      <c r="AT48" s="510">
        <v>4</v>
      </c>
      <c r="AU48" s="510">
        <v>3</v>
      </c>
      <c r="AV48" s="510">
        <v>1</v>
      </c>
      <c r="AW48" s="510">
        <v>1</v>
      </c>
      <c r="AX48" s="510">
        <v>1</v>
      </c>
      <c r="AY48" s="510">
        <v>3</v>
      </c>
      <c r="AZ48" s="636"/>
      <c r="BA48" s="637">
        <v>5.42</v>
      </c>
      <c r="BB48" s="512">
        <v>81.86</v>
      </c>
      <c r="BC48" s="512" t="s">
        <v>430</v>
      </c>
      <c r="BD48" s="512" t="s">
        <v>430</v>
      </c>
      <c r="BE48" s="516" t="s">
        <v>430</v>
      </c>
      <c r="BF48" s="516">
        <v>12.72</v>
      </c>
      <c r="BG48" s="513"/>
      <c r="BH48" s="638">
        <v>8.3000000000000007</v>
      </c>
      <c r="BI48" s="512">
        <v>2.42</v>
      </c>
      <c r="BJ48" s="512" t="s">
        <v>430</v>
      </c>
      <c r="BK48" s="512">
        <v>79.44</v>
      </c>
      <c r="BL48" s="512" t="s">
        <v>430</v>
      </c>
      <c r="BM48" s="516">
        <v>5.42</v>
      </c>
      <c r="BN48" s="516" t="s">
        <v>430</v>
      </c>
      <c r="BO48" s="516" t="s">
        <v>430</v>
      </c>
      <c r="BP48" s="516" t="s">
        <v>430</v>
      </c>
      <c r="BQ48" s="516">
        <v>4.42</v>
      </c>
      <c r="BR48" s="513"/>
      <c r="BS48" s="639">
        <v>10.9716163989028</v>
      </c>
      <c r="BT48" s="512">
        <v>7.2426627792757303</v>
      </c>
      <c r="BU48" s="513"/>
      <c r="BV48" s="519" t="s">
        <v>555</v>
      </c>
    </row>
    <row r="49" spans="1:74" s="508" customFormat="1" x14ac:dyDescent="0.25">
      <c r="A49" s="345" t="s">
        <v>7883</v>
      </c>
      <c r="B49" s="509"/>
      <c r="C49" s="719">
        <v>44946</v>
      </c>
      <c r="D49" s="509"/>
      <c r="E49" s="510">
        <v>120.74</v>
      </c>
      <c r="F49" s="509"/>
      <c r="G49" s="511">
        <v>1248.2733000000001</v>
      </c>
      <c r="H49" s="513"/>
      <c r="I49" s="512">
        <v>2.25</v>
      </c>
      <c r="J49" s="512">
        <v>7.33</v>
      </c>
      <c r="K49" s="512">
        <v>1.94</v>
      </c>
      <c r="L49" s="512">
        <v>2.0699999999999998</v>
      </c>
      <c r="M49" s="515"/>
      <c r="N49" s="514">
        <v>8.4406999999999996</v>
      </c>
      <c r="O49" s="512">
        <v>8.4406999999999996</v>
      </c>
      <c r="P49" s="512">
        <v>-3.2431999999999999</v>
      </c>
      <c r="Q49" s="512">
        <v>4.58</v>
      </c>
      <c r="R49" s="512">
        <v>9.6836000000000002</v>
      </c>
      <c r="S49" s="512">
        <v>4.2854999999999999</v>
      </c>
      <c r="T49" s="512">
        <v>3.4870999999999999</v>
      </c>
      <c r="U49" s="517">
        <v>3.7736000000000001</v>
      </c>
      <c r="V49" s="512">
        <v>4.7617000000000003</v>
      </c>
      <c r="W49" s="512">
        <v>7.0213000000000001</v>
      </c>
      <c r="X49" s="512">
        <v>6.8779000000000003</v>
      </c>
      <c r="Y49" s="516" t="s">
        <v>430</v>
      </c>
      <c r="Z49" s="512" t="s">
        <v>430</v>
      </c>
      <c r="AA49" s="512">
        <v>9.9117999999999995</v>
      </c>
      <c r="AB49" s="512">
        <v>3.5558999999999998</v>
      </c>
      <c r="AC49" s="512">
        <v>3.8961000000000001</v>
      </c>
      <c r="AD49" s="512">
        <v>4.1204999999999998</v>
      </c>
      <c r="AE49" s="512">
        <v>9.9117999999999995</v>
      </c>
      <c r="AF49" s="512">
        <v>7.0202999999999998</v>
      </c>
      <c r="AG49" s="635"/>
      <c r="AH49" s="510">
        <v>5</v>
      </c>
      <c r="AI49" s="510">
        <v>5</v>
      </c>
      <c r="AJ49" s="510">
        <v>4</v>
      </c>
      <c r="AK49" s="510">
        <v>4</v>
      </c>
      <c r="AL49" s="510">
        <v>4</v>
      </c>
      <c r="AM49" s="510">
        <v>5</v>
      </c>
      <c r="AN49" s="510">
        <v>3</v>
      </c>
      <c r="AO49" s="518">
        <v>6</v>
      </c>
      <c r="AP49" s="510">
        <v>4</v>
      </c>
      <c r="AQ49" s="510">
        <v>6</v>
      </c>
      <c r="AR49" s="510">
        <v>6</v>
      </c>
      <c r="AS49" s="510" t="s">
        <v>430</v>
      </c>
      <c r="AT49" s="510" t="s">
        <v>430</v>
      </c>
      <c r="AU49" s="510">
        <v>4</v>
      </c>
      <c r="AV49" s="510">
        <v>3</v>
      </c>
      <c r="AW49" s="510">
        <v>6</v>
      </c>
      <c r="AX49" s="510">
        <v>6</v>
      </c>
      <c r="AY49" s="510">
        <v>4</v>
      </c>
      <c r="AZ49" s="636"/>
      <c r="BA49" s="637">
        <v>14.31</v>
      </c>
      <c r="BB49" s="512">
        <v>79.62</v>
      </c>
      <c r="BC49" s="512" t="s">
        <v>430</v>
      </c>
      <c r="BD49" s="512" t="s">
        <v>430</v>
      </c>
      <c r="BE49" s="516" t="s">
        <v>430</v>
      </c>
      <c r="BF49" s="516">
        <v>6.07</v>
      </c>
      <c r="BG49" s="513"/>
      <c r="BH49" s="638">
        <v>6.07</v>
      </c>
      <c r="BI49" s="512" t="s">
        <v>430</v>
      </c>
      <c r="BJ49" s="512" t="s">
        <v>430</v>
      </c>
      <c r="BK49" s="512">
        <v>79.62</v>
      </c>
      <c r="BL49" s="512" t="s">
        <v>430</v>
      </c>
      <c r="BM49" s="516">
        <v>12.59</v>
      </c>
      <c r="BN49" s="516" t="s">
        <v>430</v>
      </c>
      <c r="BO49" s="516">
        <v>1.72</v>
      </c>
      <c r="BP49" s="516" t="s">
        <v>430</v>
      </c>
      <c r="BQ49" s="516" t="s">
        <v>430</v>
      </c>
      <c r="BR49" s="513"/>
      <c r="BS49" s="639">
        <v>4.17982663</v>
      </c>
      <c r="BT49" s="512">
        <v>4.1294923700000004</v>
      </c>
      <c r="BU49" s="513"/>
      <c r="BV49" s="519" t="s">
        <v>555</v>
      </c>
    </row>
    <row r="50" spans="1:74" s="508" customFormat="1" x14ac:dyDescent="0.25">
      <c r="A50" s="345" t="s">
        <v>7884</v>
      </c>
      <c r="B50" s="509"/>
      <c r="C50" s="719">
        <v>41677</v>
      </c>
      <c r="D50" s="509"/>
      <c r="E50" s="510">
        <v>109.11799999999999</v>
      </c>
      <c r="F50" s="509"/>
      <c r="G50" s="511">
        <v>24.1449</v>
      </c>
      <c r="H50" s="513"/>
      <c r="I50" s="512">
        <v>2.78</v>
      </c>
      <c r="J50" s="512">
        <v>7.39</v>
      </c>
      <c r="K50" s="512">
        <v>2.2400000000000002</v>
      </c>
      <c r="L50" s="512">
        <v>2.4</v>
      </c>
      <c r="M50" s="515"/>
      <c r="N50" s="514">
        <v>6.8569000000000004</v>
      </c>
      <c r="O50" s="512">
        <v>6.8569000000000004</v>
      </c>
      <c r="P50" s="512">
        <v>-1.3386</v>
      </c>
      <c r="Q50" s="512">
        <v>5.1283000000000003</v>
      </c>
      <c r="R50" s="512">
        <v>7.2813999999999997</v>
      </c>
      <c r="S50" s="512">
        <v>5.0335000000000001</v>
      </c>
      <c r="T50" s="512">
        <v>3.5674999999999999</v>
      </c>
      <c r="U50" s="517">
        <v>3.9426999999999999</v>
      </c>
      <c r="V50" s="512">
        <v>4.3985000000000003</v>
      </c>
      <c r="W50" s="512">
        <v>6.8205999999999998</v>
      </c>
      <c r="X50" s="512">
        <v>6.7836999999999996</v>
      </c>
      <c r="Y50" s="516">
        <v>5.8159999999999998</v>
      </c>
      <c r="Z50" s="512">
        <v>6.9370000000000003</v>
      </c>
      <c r="AA50" s="512">
        <v>8.3488000000000007</v>
      </c>
      <c r="AB50" s="512">
        <v>3.6562000000000001</v>
      </c>
      <c r="AC50" s="512">
        <v>4.3545999999999996</v>
      </c>
      <c r="AD50" s="512">
        <v>4.2942999999999998</v>
      </c>
      <c r="AE50" s="512">
        <v>8.3488000000000007</v>
      </c>
      <c r="AF50" s="512">
        <v>7.4771000000000001</v>
      </c>
      <c r="AG50" s="635"/>
      <c r="AH50" s="510">
        <v>6</v>
      </c>
      <c r="AI50" s="510">
        <v>6</v>
      </c>
      <c r="AJ50" s="510">
        <v>1</v>
      </c>
      <c r="AK50" s="510">
        <v>2</v>
      </c>
      <c r="AL50" s="510">
        <v>7</v>
      </c>
      <c r="AM50" s="510">
        <v>2</v>
      </c>
      <c r="AN50" s="510">
        <v>2</v>
      </c>
      <c r="AO50" s="518">
        <v>4</v>
      </c>
      <c r="AP50" s="510">
        <v>7</v>
      </c>
      <c r="AQ50" s="510">
        <v>7</v>
      </c>
      <c r="AR50" s="510">
        <v>7</v>
      </c>
      <c r="AS50" s="510">
        <v>6</v>
      </c>
      <c r="AT50" s="510">
        <v>3</v>
      </c>
      <c r="AU50" s="510">
        <v>7</v>
      </c>
      <c r="AV50" s="510">
        <v>2</v>
      </c>
      <c r="AW50" s="510">
        <v>3</v>
      </c>
      <c r="AX50" s="510">
        <v>5</v>
      </c>
      <c r="AY50" s="510">
        <v>7</v>
      </c>
      <c r="AZ50" s="636"/>
      <c r="BA50" s="637">
        <v>19.41</v>
      </c>
      <c r="BB50" s="512">
        <v>73.95</v>
      </c>
      <c r="BC50" s="512" t="s">
        <v>430</v>
      </c>
      <c r="BD50" s="512" t="s">
        <v>430</v>
      </c>
      <c r="BE50" s="516" t="s">
        <v>430</v>
      </c>
      <c r="BF50" s="516">
        <v>6.64</v>
      </c>
      <c r="BG50" s="513"/>
      <c r="BH50" s="638">
        <v>6.64</v>
      </c>
      <c r="BI50" s="512" t="s">
        <v>430</v>
      </c>
      <c r="BJ50" s="512" t="s">
        <v>430</v>
      </c>
      <c r="BK50" s="512">
        <v>73.95</v>
      </c>
      <c r="BL50" s="512" t="s">
        <v>430</v>
      </c>
      <c r="BM50" s="516">
        <v>18.510000000000002</v>
      </c>
      <c r="BN50" s="516" t="s">
        <v>430</v>
      </c>
      <c r="BO50" s="516">
        <v>0.9</v>
      </c>
      <c r="BP50" s="516" t="s">
        <v>430</v>
      </c>
      <c r="BQ50" s="516" t="s">
        <v>430</v>
      </c>
      <c r="BR50" s="513"/>
      <c r="BS50" s="639">
        <v>9.1835794490816394</v>
      </c>
      <c r="BT50" s="512">
        <v>13.800109468620001</v>
      </c>
      <c r="BU50" s="513"/>
      <c r="BV50" s="519" t="s">
        <v>555</v>
      </c>
    </row>
    <row r="51" spans="1:74" s="508" customFormat="1" x14ac:dyDescent="0.25">
      <c r="A51" s="345" t="s">
        <v>7885</v>
      </c>
      <c r="B51" s="509"/>
      <c r="C51" s="719">
        <v>41275</v>
      </c>
      <c r="D51" s="509"/>
      <c r="E51" s="510">
        <v>81.583100000000002</v>
      </c>
      <c r="F51" s="509"/>
      <c r="G51" s="511">
        <v>50.0413</v>
      </c>
      <c r="H51" s="513"/>
      <c r="I51" s="512">
        <v>3.31</v>
      </c>
      <c r="J51" s="512">
        <v>7.36</v>
      </c>
      <c r="K51" s="512">
        <v>2.56</v>
      </c>
      <c r="L51" s="512">
        <v>2.73</v>
      </c>
      <c r="M51" s="515"/>
      <c r="N51" s="514">
        <v>11.2675</v>
      </c>
      <c r="O51" s="512">
        <v>11.2675</v>
      </c>
      <c r="P51" s="512">
        <v>-4.2895000000000003</v>
      </c>
      <c r="Q51" s="512">
        <v>5.0529999999999999</v>
      </c>
      <c r="R51" s="512">
        <v>10.7943</v>
      </c>
      <c r="S51" s="512">
        <v>4.6504000000000003</v>
      </c>
      <c r="T51" s="512">
        <v>3.3767</v>
      </c>
      <c r="U51" s="517">
        <v>4.1257000000000001</v>
      </c>
      <c r="V51" s="512">
        <v>5.0603999999999996</v>
      </c>
      <c r="W51" s="512">
        <v>7.4897</v>
      </c>
      <c r="X51" s="512">
        <v>7.2519999999999998</v>
      </c>
      <c r="Y51" s="516">
        <v>6.375</v>
      </c>
      <c r="Z51" s="512">
        <v>7.1791</v>
      </c>
      <c r="AA51" s="512">
        <v>10.7118</v>
      </c>
      <c r="AB51" s="512">
        <v>2.9704999999999999</v>
      </c>
      <c r="AC51" s="512">
        <v>4.3905000000000003</v>
      </c>
      <c r="AD51" s="512">
        <v>4.5259</v>
      </c>
      <c r="AE51" s="512">
        <v>10.7118</v>
      </c>
      <c r="AF51" s="512">
        <v>7.4862000000000002</v>
      </c>
      <c r="AG51" s="635"/>
      <c r="AH51" s="510">
        <v>3</v>
      </c>
      <c r="AI51" s="510">
        <v>3</v>
      </c>
      <c r="AJ51" s="510">
        <v>6</v>
      </c>
      <c r="AK51" s="510">
        <v>3</v>
      </c>
      <c r="AL51" s="510">
        <v>2</v>
      </c>
      <c r="AM51" s="510">
        <v>3</v>
      </c>
      <c r="AN51" s="510">
        <v>5</v>
      </c>
      <c r="AO51" s="518">
        <v>2</v>
      </c>
      <c r="AP51" s="510">
        <v>2</v>
      </c>
      <c r="AQ51" s="510">
        <v>2</v>
      </c>
      <c r="AR51" s="510">
        <v>2</v>
      </c>
      <c r="AS51" s="510">
        <v>1</v>
      </c>
      <c r="AT51" s="510">
        <v>2</v>
      </c>
      <c r="AU51" s="510">
        <v>2</v>
      </c>
      <c r="AV51" s="510">
        <v>5</v>
      </c>
      <c r="AW51" s="510">
        <v>2</v>
      </c>
      <c r="AX51" s="510">
        <v>2</v>
      </c>
      <c r="AY51" s="510">
        <v>2</v>
      </c>
      <c r="AZ51" s="636"/>
      <c r="BA51" s="637">
        <v>10.88</v>
      </c>
      <c r="BB51" s="512">
        <v>63.59</v>
      </c>
      <c r="BC51" s="512">
        <v>11.12</v>
      </c>
      <c r="BD51" s="512" t="s">
        <v>430</v>
      </c>
      <c r="BE51" s="516" t="s">
        <v>430</v>
      </c>
      <c r="BF51" s="516">
        <v>14.41</v>
      </c>
      <c r="BG51" s="513"/>
      <c r="BH51" s="638">
        <v>14.41</v>
      </c>
      <c r="BI51" s="512" t="s">
        <v>430</v>
      </c>
      <c r="BJ51" s="512" t="s">
        <v>430</v>
      </c>
      <c r="BK51" s="512">
        <v>74.709999999999994</v>
      </c>
      <c r="BL51" s="512" t="s">
        <v>430</v>
      </c>
      <c r="BM51" s="516">
        <v>10.88</v>
      </c>
      <c r="BN51" s="516" t="s">
        <v>430</v>
      </c>
      <c r="BO51" s="516" t="s">
        <v>430</v>
      </c>
      <c r="BP51" s="516" t="s">
        <v>430</v>
      </c>
      <c r="BQ51" s="516" t="s">
        <v>430</v>
      </c>
      <c r="BR51" s="513"/>
      <c r="BS51" s="639">
        <v>6.1687466187662503</v>
      </c>
      <c r="BT51" s="512">
        <v>12.9630766974074</v>
      </c>
      <c r="BU51" s="513"/>
      <c r="BV51" s="519" t="s">
        <v>555</v>
      </c>
    </row>
    <row r="52" spans="1:74" s="508" customFormat="1" x14ac:dyDescent="0.25">
      <c r="A52" s="345" t="s">
        <v>7886</v>
      </c>
      <c r="B52" s="509"/>
      <c r="C52" s="719">
        <v>44272</v>
      </c>
      <c r="D52" s="509"/>
      <c r="E52" s="510">
        <v>46.548900000000003</v>
      </c>
      <c r="F52" s="509"/>
      <c r="G52" s="511">
        <v>13.5143</v>
      </c>
      <c r="H52" s="513"/>
      <c r="I52" s="512">
        <v>3.74</v>
      </c>
      <c r="J52" s="512">
        <v>7.49</v>
      </c>
      <c r="K52" s="512">
        <v>2.78</v>
      </c>
      <c r="L52" s="512">
        <v>2.92</v>
      </c>
      <c r="M52" s="515"/>
      <c r="N52" s="514">
        <v>9.4603000000000002</v>
      </c>
      <c r="O52" s="512">
        <v>9.4603000000000002</v>
      </c>
      <c r="P52" s="512">
        <v>-3.2004999999999999</v>
      </c>
      <c r="Q52" s="512">
        <v>5.4904000000000002</v>
      </c>
      <c r="R52" s="512">
        <v>7.7347999999999999</v>
      </c>
      <c r="S52" s="512">
        <v>4.2698</v>
      </c>
      <c r="T52" s="512">
        <v>3.4615</v>
      </c>
      <c r="U52" s="517">
        <v>3.9661</v>
      </c>
      <c r="V52" s="512">
        <v>4.665</v>
      </c>
      <c r="W52" s="512">
        <v>7.3278999999999996</v>
      </c>
      <c r="X52" s="512">
        <v>7.0515999999999996</v>
      </c>
      <c r="Y52" s="516">
        <v>5.9897999999999998</v>
      </c>
      <c r="Z52" s="512" t="s">
        <v>430</v>
      </c>
      <c r="AA52" s="512">
        <v>8.7387999999999995</v>
      </c>
      <c r="AB52" s="512">
        <v>2.9241999999999999</v>
      </c>
      <c r="AC52" s="512">
        <v>4.2504999999999997</v>
      </c>
      <c r="AD52" s="512">
        <v>4.3499999999999996</v>
      </c>
      <c r="AE52" s="512">
        <v>8.7387999999999995</v>
      </c>
      <c r="AF52" s="512">
        <v>6.0644999999999998</v>
      </c>
      <c r="AG52" s="635"/>
      <c r="AH52" s="510">
        <v>4</v>
      </c>
      <c r="AI52" s="510">
        <v>4</v>
      </c>
      <c r="AJ52" s="510">
        <v>3</v>
      </c>
      <c r="AK52" s="510">
        <v>1</v>
      </c>
      <c r="AL52" s="510">
        <v>6</v>
      </c>
      <c r="AM52" s="510">
        <v>6</v>
      </c>
      <c r="AN52" s="510">
        <v>4</v>
      </c>
      <c r="AO52" s="518">
        <v>3</v>
      </c>
      <c r="AP52" s="510">
        <v>6</v>
      </c>
      <c r="AQ52" s="510">
        <v>4</v>
      </c>
      <c r="AR52" s="510">
        <v>3</v>
      </c>
      <c r="AS52" s="510">
        <v>4</v>
      </c>
      <c r="AT52" s="510" t="s">
        <v>430</v>
      </c>
      <c r="AU52" s="510">
        <v>6</v>
      </c>
      <c r="AV52" s="510">
        <v>6</v>
      </c>
      <c r="AW52" s="510">
        <v>4</v>
      </c>
      <c r="AX52" s="510">
        <v>3</v>
      </c>
      <c r="AY52" s="510">
        <v>6</v>
      </c>
      <c r="AZ52" s="636"/>
      <c r="BA52" s="637">
        <v>17.399999999999999</v>
      </c>
      <c r="BB52" s="512">
        <v>71.349999999999994</v>
      </c>
      <c r="BC52" s="512">
        <v>6.36</v>
      </c>
      <c r="BD52" s="512" t="s">
        <v>430</v>
      </c>
      <c r="BE52" s="516" t="s">
        <v>430</v>
      </c>
      <c r="BF52" s="516">
        <v>4.8899999999999997</v>
      </c>
      <c r="BG52" s="513"/>
      <c r="BH52" s="638">
        <v>4.8899999999999997</v>
      </c>
      <c r="BI52" s="512" t="s">
        <v>430</v>
      </c>
      <c r="BJ52" s="512" t="s">
        <v>430</v>
      </c>
      <c r="BK52" s="512">
        <v>77.709999999999994</v>
      </c>
      <c r="BL52" s="512" t="s">
        <v>430</v>
      </c>
      <c r="BM52" s="516">
        <v>17.399999999999999</v>
      </c>
      <c r="BN52" s="516" t="s">
        <v>430</v>
      </c>
      <c r="BO52" s="516" t="s">
        <v>430</v>
      </c>
      <c r="BP52" s="516" t="s">
        <v>430</v>
      </c>
      <c r="BQ52" s="516" t="s">
        <v>430</v>
      </c>
      <c r="BR52" s="513"/>
      <c r="BS52" s="639">
        <v>4.23547280957645</v>
      </c>
      <c r="BT52" s="512">
        <v>12.687911748731199</v>
      </c>
      <c r="BU52" s="513"/>
      <c r="BV52" s="519" t="s">
        <v>555</v>
      </c>
    </row>
    <row r="53" spans="1:74" x14ac:dyDescent="0.25">
      <c r="A53" s="318" t="s">
        <v>93</v>
      </c>
      <c r="B53" s="43"/>
      <c r="C53" s="720"/>
      <c r="D53" s="43"/>
      <c r="E53" s="51"/>
      <c r="F53" s="43"/>
      <c r="G53" s="55"/>
      <c r="H53" s="66"/>
      <c r="I53" s="59"/>
      <c r="J53" s="59"/>
      <c r="K53" s="59"/>
      <c r="L53" s="59"/>
      <c r="M53" s="258"/>
      <c r="N53" s="70">
        <v>9.5332000000000008</v>
      </c>
      <c r="O53" s="59">
        <v>9.5332000000000008</v>
      </c>
      <c r="P53" s="59">
        <v>-3.4060000000000001</v>
      </c>
      <c r="Q53" s="59">
        <v>4.6158999999999999</v>
      </c>
      <c r="R53" s="59">
        <v>9.4715000000000007</v>
      </c>
      <c r="S53" s="59">
        <v>4.6863000000000001</v>
      </c>
      <c r="T53" s="59">
        <v>3.4205000000000001</v>
      </c>
      <c r="U53" s="88">
        <v>3.9691000000000001</v>
      </c>
      <c r="V53" s="59">
        <v>4.8742999999999999</v>
      </c>
      <c r="W53" s="59">
        <v>7.3249000000000004</v>
      </c>
      <c r="X53" s="59">
        <v>7.0872999999999999</v>
      </c>
      <c r="Y53" s="276">
        <v>6.0152999999999999</v>
      </c>
      <c r="Z53" s="59">
        <v>6.9485999999999999</v>
      </c>
      <c r="AA53" s="59">
        <v>9.6628000000000007</v>
      </c>
      <c r="AB53" s="59">
        <v>3.2265999999999999</v>
      </c>
      <c r="AC53" s="59">
        <v>4.2225999999999999</v>
      </c>
      <c r="AD53" s="59">
        <v>4.3657000000000004</v>
      </c>
      <c r="AE53" s="59">
        <v>9.6628000000000007</v>
      </c>
      <c r="AF53" s="59">
        <v>6.9645000000000001</v>
      </c>
      <c r="AG53" s="553"/>
      <c r="AH53" s="51">
        <v>7</v>
      </c>
      <c r="AI53" s="51">
        <v>7</v>
      </c>
      <c r="AJ53" s="51">
        <v>7</v>
      </c>
      <c r="AK53" s="51">
        <v>7</v>
      </c>
      <c r="AL53" s="51">
        <v>7</v>
      </c>
      <c r="AM53" s="51">
        <v>7</v>
      </c>
      <c r="AN53" s="51">
        <v>7</v>
      </c>
      <c r="AO53" s="319">
        <v>7</v>
      </c>
      <c r="AP53" s="51">
        <v>7</v>
      </c>
      <c r="AQ53" s="51">
        <v>7</v>
      </c>
      <c r="AR53" s="51">
        <v>7</v>
      </c>
      <c r="AS53" s="51">
        <v>6</v>
      </c>
      <c r="AT53" s="51">
        <v>4</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602"/>
      <c r="BS53" s="267"/>
      <c r="BT53" s="59"/>
      <c r="BU53" s="66"/>
      <c r="BV53" s="34"/>
    </row>
    <row r="54" spans="1:74" x14ac:dyDescent="0.25">
      <c r="A54" s="320" t="s">
        <v>94</v>
      </c>
      <c r="B54" s="44"/>
      <c r="C54" s="721"/>
      <c r="D54" s="44"/>
      <c r="E54" s="52"/>
      <c r="F54" s="44"/>
      <c r="G54" s="56"/>
      <c r="H54" s="67"/>
      <c r="I54" s="60"/>
      <c r="J54" s="60"/>
      <c r="K54" s="60"/>
      <c r="L54" s="60"/>
      <c r="M54" s="259"/>
      <c r="N54" s="71">
        <v>12.8543</v>
      </c>
      <c r="O54" s="60">
        <v>12.8543</v>
      </c>
      <c r="P54" s="60">
        <v>-1.3386</v>
      </c>
      <c r="Q54" s="60">
        <v>5.4904000000000002</v>
      </c>
      <c r="R54" s="60">
        <v>11.5876</v>
      </c>
      <c r="S54" s="60">
        <v>6.0063000000000004</v>
      </c>
      <c r="T54" s="60">
        <v>4.0742000000000003</v>
      </c>
      <c r="U54" s="89">
        <v>4.6090999999999998</v>
      </c>
      <c r="V54" s="60">
        <v>5.7389999999999999</v>
      </c>
      <c r="W54" s="60">
        <v>7.9707999999999997</v>
      </c>
      <c r="X54" s="60">
        <v>7.5724999999999998</v>
      </c>
      <c r="Y54" s="277">
        <v>6.375</v>
      </c>
      <c r="Z54" s="60">
        <v>7.3430999999999997</v>
      </c>
      <c r="AA54" s="60">
        <v>10.7818</v>
      </c>
      <c r="AB54" s="60">
        <v>4.0759999999999996</v>
      </c>
      <c r="AC54" s="60">
        <v>4.8593999999999999</v>
      </c>
      <c r="AD54" s="60">
        <v>5.0255999999999998</v>
      </c>
      <c r="AE54" s="60">
        <v>10.7818</v>
      </c>
      <c r="AF54" s="60">
        <v>7.4862000000000002</v>
      </c>
      <c r="AG54" s="554"/>
      <c r="AH54" s="52"/>
      <c r="AI54" s="52"/>
      <c r="AJ54" s="52"/>
      <c r="AK54" s="52"/>
      <c r="AL54" s="52"/>
      <c r="AM54" s="52"/>
      <c r="AN54" s="52"/>
      <c r="AO54" s="313"/>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0" t="s">
        <v>95</v>
      </c>
      <c r="B55" s="44"/>
      <c r="C55" s="721"/>
      <c r="D55" s="44"/>
      <c r="E55" s="52"/>
      <c r="F55" s="44"/>
      <c r="G55" s="56"/>
      <c r="H55" s="67"/>
      <c r="I55" s="60"/>
      <c r="J55" s="60"/>
      <c r="K55" s="60"/>
      <c r="L55" s="60"/>
      <c r="M55" s="259"/>
      <c r="N55" s="71">
        <v>5.7247000000000003</v>
      </c>
      <c r="O55" s="60">
        <v>5.7247000000000003</v>
      </c>
      <c r="P55" s="60">
        <v>-6.0111999999999997</v>
      </c>
      <c r="Q55" s="60">
        <v>3.6261999999999999</v>
      </c>
      <c r="R55" s="60">
        <v>7.2813999999999997</v>
      </c>
      <c r="S55" s="60">
        <v>4.2416</v>
      </c>
      <c r="T55" s="60">
        <v>2.7542</v>
      </c>
      <c r="U55" s="89">
        <v>3.4325000000000001</v>
      </c>
      <c r="V55" s="60">
        <v>4.3985000000000003</v>
      </c>
      <c r="W55" s="60">
        <v>6.8205999999999998</v>
      </c>
      <c r="X55" s="60">
        <v>6.7836999999999996</v>
      </c>
      <c r="Y55" s="277">
        <v>5.8159999999999998</v>
      </c>
      <c r="Z55" s="60">
        <v>6.3352000000000004</v>
      </c>
      <c r="AA55" s="60">
        <v>8.3488000000000007</v>
      </c>
      <c r="AB55" s="60">
        <v>2.4079000000000002</v>
      </c>
      <c r="AC55" s="60">
        <v>3.7242000000000002</v>
      </c>
      <c r="AD55" s="60">
        <v>3.9146999999999998</v>
      </c>
      <c r="AE55" s="60">
        <v>8.3488000000000007</v>
      </c>
      <c r="AF55" s="60">
        <v>6.0644999999999998</v>
      </c>
      <c r="AG55" s="554"/>
      <c r="AH55" s="52"/>
      <c r="AI55" s="52"/>
      <c r="AJ55" s="52"/>
      <c r="AK55" s="52"/>
      <c r="AL55" s="52"/>
      <c r="AM55" s="52"/>
      <c r="AN55" s="52"/>
      <c r="AO55" s="313"/>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1" t="s">
        <v>96</v>
      </c>
      <c r="B56" s="45"/>
      <c r="C56" s="722"/>
      <c r="D56" s="45"/>
      <c r="E56" s="53"/>
      <c r="F56" s="45"/>
      <c r="G56" s="57"/>
      <c r="H56" s="68"/>
      <c r="I56" s="61"/>
      <c r="J56" s="61"/>
      <c r="K56" s="61"/>
      <c r="L56" s="61"/>
      <c r="M56" s="262"/>
      <c r="N56" s="72">
        <v>9.4603000000000002</v>
      </c>
      <c r="O56" s="61">
        <v>9.4603000000000002</v>
      </c>
      <c r="P56" s="61">
        <v>-3.2431999999999999</v>
      </c>
      <c r="Q56" s="61">
        <v>4.58</v>
      </c>
      <c r="R56" s="61">
        <v>9.6836000000000002</v>
      </c>
      <c r="S56" s="61">
        <v>4.3167999999999997</v>
      </c>
      <c r="T56" s="61">
        <v>3.4615</v>
      </c>
      <c r="U56" s="90">
        <v>3.9426999999999999</v>
      </c>
      <c r="V56" s="61">
        <v>4.7617000000000003</v>
      </c>
      <c r="W56" s="61">
        <v>7.3278999999999996</v>
      </c>
      <c r="X56" s="61">
        <v>7.0412999999999997</v>
      </c>
      <c r="Y56" s="279">
        <v>6.0019999999999998</v>
      </c>
      <c r="Z56" s="61">
        <v>7.0580499999999997</v>
      </c>
      <c r="AA56" s="61">
        <v>9.9117999999999995</v>
      </c>
      <c r="AB56" s="61">
        <v>2.9954000000000001</v>
      </c>
      <c r="AC56" s="61">
        <v>4.2504999999999997</v>
      </c>
      <c r="AD56" s="61">
        <v>4.3287000000000004</v>
      </c>
      <c r="AE56" s="61">
        <v>9.9117999999999995</v>
      </c>
      <c r="AF56" s="61">
        <v>7.0202999999999998</v>
      </c>
      <c r="AG56" s="556"/>
      <c r="AH56" s="53"/>
      <c r="AI56" s="53"/>
      <c r="AJ56" s="53"/>
      <c r="AK56" s="53"/>
      <c r="AL56" s="53"/>
      <c r="AM56" s="53"/>
      <c r="AN56" s="53"/>
      <c r="AO56" s="322"/>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603"/>
      <c r="BS56" s="270"/>
      <c r="BT56" s="61"/>
      <c r="BU56" s="68"/>
      <c r="BV56" s="272"/>
    </row>
    <row r="57" spans="1:74" ht="14.5" x14ac:dyDescent="0.25">
      <c r="A57" s="323" t="s">
        <v>276</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247"/>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545"/>
      <c r="BS57" s="271"/>
      <c r="BT57" s="62"/>
      <c r="BU57" s="69"/>
      <c r="BV57" s="41"/>
    </row>
    <row r="58" spans="1:74" s="428" customFormat="1" x14ac:dyDescent="0.25">
      <c r="A58" s="345" t="s">
        <v>7887</v>
      </c>
      <c r="B58" s="373"/>
      <c r="C58" s="719">
        <v>38351</v>
      </c>
      <c r="D58" s="373"/>
      <c r="E58" s="346">
        <v>619.92999999999995</v>
      </c>
      <c r="F58" s="373"/>
      <c r="G58" s="347">
        <v>41.653700000000001</v>
      </c>
      <c r="H58" s="374"/>
      <c r="I58" s="348">
        <v>2.89</v>
      </c>
      <c r="J58" s="348">
        <v>7.52</v>
      </c>
      <c r="K58" s="348">
        <v>2.16</v>
      </c>
      <c r="L58" s="348">
        <v>2.2999999999999998</v>
      </c>
      <c r="M58" s="362"/>
      <c r="N58" s="350">
        <v>5.4938000000000002</v>
      </c>
      <c r="O58" s="348">
        <v>5.4938000000000002</v>
      </c>
      <c r="P58" s="348">
        <v>-4.2152000000000003</v>
      </c>
      <c r="Q58" s="348">
        <v>4.0559000000000003</v>
      </c>
      <c r="R58" s="348">
        <v>9.0292999999999992</v>
      </c>
      <c r="S58" s="348">
        <v>4.0316000000000001</v>
      </c>
      <c r="T58" s="348">
        <v>2.9504000000000001</v>
      </c>
      <c r="U58" s="354">
        <v>3.6753</v>
      </c>
      <c r="V58" s="348">
        <v>4.5726000000000004</v>
      </c>
      <c r="W58" s="348">
        <v>7.0898000000000003</v>
      </c>
      <c r="X58" s="348">
        <v>6.79</v>
      </c>
      <c r="Y58" s="375">
        <v>5.7629999999999999</v>
      </c>
      <c r="Z58" s="348">
        <v>7.0095999999999998</v>
      </c>
      <c r="AA58" s="348">
        <v>8.8066999999999993</v>
      </c>
      <c r="AB58" s="348">
        <v>2.7044999999999999</v>
      </c>
      <c r="AC58" s="348">
        <v>3.8147000000000002</v>
      </c>
      <c r="AD58" s="348">
        <v>4.0708000000000002</v>
      </c>
      <c r="AE58" s="348">
        <v>8.8066999999999993</v>
      </c>
      <c r="AF58" s="348">
        <v>6.9132999999999996</v>
      </c>
      <c r="AG58" s="569"/>
      <c r="AH58" s="346">
        <v>7</v>
      </c>
      <c r="AI58" s="346">
        <v>7</v>
      </c>
      <c r="AJ58" s="346">
        <v>5</v>
      </c>
      <c r="AK58" s="346">
        <v>5</v>
      </c>
      <c r="AL58" s="346">
        <v>5</v>
      </c>
      <c r="AM58" s="346">
        <v>3</v>
      </c>
      <c r="AN58" s="346">
        <v>4</v>
      </c>
      <c r="AO58" s="429">
        <v>2</v>
      </c>
      <c r="AP58" s="346">
        <v>2</v>
      </c>
      <c r="AQ58" s="346">
        <v>2</v>
      </c>
      <c r="AR58" s="346">
        <v>2</v>
      </c>
      <c r="AS58" s="346">
        <v>1</v>
      </c>
      <c r="AT58" s="346">
        <v>1</v>
      </c>
      <c r="AU58" s="346">
        <v>5</v>
      </c>
      <c r="AV58" s="346">
        <v>4</v>
      </c>
      <c r="AW58" s="346">
        <v>2</v>
      </c>
      <c r="AX58" s="346">
        <v>2</v>
      </c>
      <c r="AY58" s="346">
        <v>5</v>
      </c>
      <c r="AZ58" s="584"/>
      <c r="BA58" s="467">
        <v>3.32</v>
      </c>
      <c r="BB58" s="348">
        <v>85.88</v>
      </c>
      <c r="BC58" s="348" t="s">
        <v>430</v>
      </c>
      <c r="BD58" s="348" t="s">
        <v>430</v>
      </c>
      <c r="BE58" s="375" t="s">
        <v>430</v>
      </c>
      <c r="BF58" s="375">
        <v>10.8</v>
      </c>
      <c r="BG58" s="374"/>
      <c r="BH58" s="594">
        <v>10.8</v>
      </c>
      <c r="BI58" s="348">
        <v>1.56</v>
      </c>
      <c r="BJ58" s="348" t="s">
        <v>430</v>
      </c>
      <c r="BK58" s="348">
        <v>84.32</v>
      </c>
      <c r="BL58" s="348" t="s">
        <v>430</v>
      </c>
      <c r="BM58" s="375">
        <v>3.32</v>
      </c>
      <c r="BN58" s="375" t="s">
        <v>430</v>
      </c>
      <c r="BO58" s="375" t="s">
        <v>430</v>
      </c>
      <c r="BP58" s="375" t="s">
        <v>430</v>
      </c>
      <c r="BQ58" s="375" t="s">
        <v>430</v>
      </c>
      <c r="BR58" s="374"/>
      <c r="BS58" s="468">
        <v>10.846583661084701</v>
      </c>
      <c r="BT58" s="348">
        <v>16.445463011644499</v>
      </c>
      <c r="BU58" s="374"/>
      <c r="BV58" s="430" t="s">
        <v>555</v>
      </c>
    </row>
    <row r="59" spans="1:74" s="428" customFormat="1" x14ac:dyDescent="0.25">
      <c r="A59" s="345" t="s">
        <v>7888</v>
      </c>
      <c r="B59" s="373"/>
      <c r="C59" s="719">
        <v>43245</v>
      </c>
      <c r="D59" s="373"/>
      <c r="E59" s="346">
        <v>510.95499999999998</v>
      </c>
      <c r="F59" s="373"/>
      <c r="G59" s="347">
        <v>15.8042</v>
      </c>
      <c r="H59" s="374"/>
      <c r="I59" s="348">
        <v>4.66</v>
      </c>
      <c r="J59" s="348">
        <v>7.6</v>
      </c>
      <c r="K59" s="348">
        <v>3.09</v>
      </c>
      <c r="L59" s="348">
        <v>3.29</v>
      </c>
      <c r="M59" s="362"/>
      <c r="N59" s="350">
        <v>12.4842</v>
      </c>
      <c r="O59" s="348">
        <v>12.4842</v>
      </c>
      <c r="P59" s="348">
        <v>-6.327</v>
      </c>
      <c r="Q59" s="348">
        <v>3.8658999999999999</v>
      </c>
      <c r="R59" s="348">
        <v>9.6365999999999996</v>
      </c>
      <c r="S59" s="348">
        <v>3.9304999999999999</v>
      </c>
      <c r="T59" s="348">
        <v>2.4624999999999999</v>
      </c>
      <c r="U59" s="354">
        <v>3.1414</v>
      </c>
      <c r="V59" s="348">
        <v>4.3727</v>
      </c>
      <c r="W59" s="348">
        <v>6.9808000000000003</v>
      </c>
      <c r="X59" s="348">
        <v>6.7115999999999998</v>
      </c>
      <c r="Y59" s="375">
        <v>5.4973000000000001</v>
      </c>
      <c r="Z59" s="348" t="s">
        <v>430</v>
      </c>
      <c r="AA59" s="348">
        <v>10.464600000000001</v>
      </c>
      <c r="AB59" s="348">
        <v>2.1065</v>
      </c>
      <c r="AC59" s="348">
        <v>3.4321000000000002</v>
      </c>
      <c r="AD59" s="348">
        <v>3.6231</v>
      </c>
      <c r="AE59" s="348">
        <v>10.464600000000001</v>
      </c>
      <c r="AF59" s="348">
        <v>5.9424000000000001</v>
      </c>
      <c r="AG59" s="569"/>
      <c r="AH59" s="346">
        <v>1</v>
      </c>
      <c r="AI59" s="346">
        <v>1</v>
      </c>
      <c r="AJ59" s="346">
        <v>7</v>
      </c>
      <c r="AK59" s="346">
        <v>6</v>
      </c>
      <c r="AL59" s="346">
        <v>3</v>
      </c>
      <c r="AM59" s="346">
        <v>4</v>
      </c>
      <c r="AN59" s="346">
        <v>7</v>
      </c>
      <c r="AO59" s="429">
        <v>7</v>
      </c>
      <c r="AP59" s="346">
        <v>3</v>
      </c>
      <c r="AQ59" s="346">
        <v>3</v>
      </c>
      <c r="AR59" s="346">
        <v>3</v>
      </c>
      <c r="AS59" s="346">
        <v>5</v>
      </c>
      <c r="AT59" s="346" t="s">
        <v>430</v>
      </c>
      <c r="AU59" s="346">
        <v>1</v>
      </c>
      <c r="AV59" s="346">
        <v>7</v>
      </c>
      <c r="AW59" s="346">
        <v>7</v>
      </c>
      <c r="AX59" s="346">
        <v>6</v>
      </c>
      <c r="AY59" s="346">
        <v>1</v>
      </c>
      <c r="AZ59" s="584"/>
      <c r="BA59" s="467">
        <v>7.66</v>
      </c>
      <c r="BB59" s="348">
        <v>80.06</v>
      </c>
      <c r="BC59" s="348">
        <v>5.52</v>
      </c>
      <c r="BD59" s="348" t="s">
        <v>430</v>
      </c>
      <c r="BE59" s="375" t="s">
        <v>430</v>
      </c>
      <c r="BF59" s="375">
        <v>6.77</v>
      </c>
      <c r="BG59" s="374"/>
      <c r="BH59" s="594">
        <v>6.77</v>
      </c>
      <c r="BI59" s="348">
        <v>0.9</v>
      </c>
      <c r="BJ59" s="348" t="s">
        <v>430</v>
      </c>
      <c r="BK59" s="348">
        <v>84.67</v>
      </c>
      <c r="BL59" s="348" t="s">
        <v>430</v>
      </c>
      <c r="BM59" s="375">
        <v>7.6</v>
      </c>
      <c r="BN59" s="375" t="s">
        <v>430</v>
      </c>
      <c r="BO59" s="375">
        <v>0.05</v>
      </c>
      <c r="BP59" s="375" t="s">
        <v>430</v>
      </c>
      <c r="BQ59" s="375" t="s">
        <v>430</v>
      </c>
      <c r="BR59" s="374"/>
      <c r="BS59" s="468">
        <v>3.6594252092681199</v>
      </c>
      <c r="BT59" s="348">
        <v>8.2606448383478703</v>
      </c>
      <c r="BU59" s="374"/>
      <c r="BV59" s="430" t="s">
        <v>555</v>
      </c>
    </row>
    <row r="60" spans="1:74" s="428" customFormat="1" x14ac:dyDescent="0.25">
      <c r="A60" s="345" t="s">
        <v>7889</v>
      </c>
      <c r="B60" s="373"/>
      <c r="C60" s="719">
        <v>39760</v>
      </c>
      <c r="D60" s="373"/>
      <c r="E60" s="346">
        <v>267.38</v>
      </c>
      <c r="F60" s="373"/>
      <c r="G60" s="347">
        <v>28.678799999999999</v>
      </c>
      <c r="H60" s="374"/>
      <c r="I60" s="348">
        <v>2.74</v>
      </c>
      <c r="J60" s="348">
        <v>7.54</v>
      </c>
      <c r="K60" s="348">
        <v>2.14</v>
      </c>
      <c r="L60" s="348">
        <v>2.27</v>
      </c>
      <c r="M60" s="362"/>
      <c r="N60" s="350">
        <v>11.847799999999999</v>
      </c>
      <c r="O60" s="348">
        <v>11.847799999999999</v>
      </c>
      <c r="P60" s="348">
        <v>-2.0537000000000001</v>
      </c>
      <c r="Q60" s="348">
        <v>3.3405999999999998</v>
      </c>
      <c r="R60" s="348">
        <v>11.282400000000001</v>
      </c>
      <c r="S60" s="348">
        <v>5.6506999999999996</v>
      </c>
      <c r="T60" s="348">
        <v>3.7035</v>
      </c>
      <c r="U60" s="354">
        <v>4.2281000000000004</v>
      </c>
      <c r="V60" s="348">
        <v>5.3478000000000003</v>
      </c>
      <c r="W60" s="348">
        <v>7.6862000000000004</v>
      </c>
      <c r="X60" s="348">
        <v>7.2476000000000003</v>
      </c>
      <c r="Y60" s="375">
        <v>5.6818</v>
      </c>
      <c r="Z60" s="348">
        <v>5.8745000000000003</v>
      </c>
      <c r="AA60" s="348">
        <v>9.8331999999999997</v>
      </c>
      <c r="AB60" s="348">
        <v>3.7139000000000002</v>
      </c>
      <c r="AC60" s="348">
        <v>4.4839000000000002</v>
      </c>
      <c r="AD60" s="348">
        <v>4.6417000000000002</v>
      </c>
      <c r="AE60" s="348">
        <v>9.8331999999999997</v>
      </c>
      <c r="AF60" s="348">
        <v>6.2138999999999998</v>
      </c>
      <c r="AG60" s="569"/>
      <c r="AH60" s="346">
        <v>2</v>
      </c>
      <c r="AI60" s="346">
        <v>2</v>
      </c>
      <c r="AJ60" s="346">
        <v>2</v>
      </c>
      <c r="AK60" s="346">
        <v>7</v>
      </c>
      <c r="AL60" s="346">
        <v>1</v>
      </c>
      <c r="AM60" s="346">
        <v>1</v>
      </c>
      <c r="AN60" s="346">
        <v>1</v>
      </c>
      <c r="AO60" s="429">
        <v>1</v>
      </c>
      <c r="AP60" s="346">
        <v>1</v>
      </c>
      <c r="AQ60" s="346">
        <v>1</v>
      </c>
      <c r="AR60" s="346">
        <v>1</v>
      </c>
      <c r="AS60" s="346">
        <v>2</v>
      </c>
      <c r="AT60" s="346">
        <v>4</v>
      </c>
      <c r="AU60" s="346">
        <v>3</v>
      </c>
      <c r="AV60" s="346">
        <v>1</v>
      </c>
      <c r="AW60" s="346">
        <v>1</v>
      </c>
      <c r="AX60" s="346">
        <v>1</v>
      </c>
      <c r="AY60" s="346">
        <v>3</v>
      </c>
      <c r="AZ60" s="584"/>
      <c r="BA60" s="467">
        <v>5.42</v>
      </c>
      <c r="BB60" s="348">
        <v>81.86</v>
      </c>
      <c r="BC60" s="348" t="s">
        <v>430</v>
      </c>
      <c r="BD60" s="348" t="s">
        <v>430</v>
      </c>
      <c r="BE60" s="375" t="s">
        <v>430</v>
      </c>
      <c r="BF60" s="375">
        <v>12.72</v>
      </c>
      <c r="BG60" s="374"/>
      <c r="BH60" s="594">
        <v>8.3000000000000007</v>
      </c>
      <c r="BI60" s="348">
        <v>2.42</v>
      </c>
      <c r="BJ60" s="348" t="s">
        <v>430</v>
      </c>
      <c r="BK60" s="348">
        <v>79.44</v>
      </c>
      <c r="BL60" s="348" t="s">
        <v>430</v>
      </c>
      <c r="BM60" s="375">
        <v>5.42</v>
      </c>
      <c r="BN60" s="375" t="s">
        <v>430</v>
      </c>
      <c r="BO60" s="375" t="s">
        <v>430</v>
      </c>
      <c r="BP60" s="375" t="s">
        <v>430</v>
      </c>
      <c r="BQ60" s="375">
        <v>4.42</v>
      </c>
      <c r="BR60" s="374"/>
      <c r="BS60" s="468">
        <v>10.9716163989028</v>
      </c>
      <c r="BT60" s="348">
        <v>7.2426627792757303</v>
      </c>
      <c r="BU60" s="374"/>
      <c r="BV60" s="430" t="s">
        <v>555</v>
      </c>
    </row>
    <row r="61" spans="1:74" s="428" customFormat="1" x14ac:dyDescent="0.25">
      <c r="A61" s="345" t="s">
        <v>7890</v>
      </c>
      <c r="B61" s="373"/>
      <c r="C61" s="719">
        <v>44946</v>
      </c>
      <c r="D61" s="373"/>
      <c r="E61" s="346">
        <v>120.74</v>
      </c>
      <c r="F61" s="373"/>
      <c r="G61" s="347">
        <v>1231.9840999999999</v>
      </c>
      <c r="H61" s="374"/>
      <c r="I61" s="348">
        <v>2.25</v>
      </c>
      <c r="J61" s="348">
        <v>7.33</v>
      </c>
      <c r="K61" s="348">
        <v>1.94</v>
      </c>
      <c r="L61" s="348">
        <v>2.0699999999999998</v>
      </c>
      <c r="M61" s="362"/>
      <c r="N61" s="350">
        <v>8.0490999999999993</v>
      </c>
      <c r="O61" s="348">
        <v>8.0490999999999993</v>
      </c>
      <c r="P61" s="348">
        <v>-3.6352000000000002</v>
      </c>
      <c r="Q61" s="348">
        <v>4.1871</v>
      </c>
      <c r="R61" s="348">
        <v>9.2871000000000006</v>
      </c>
      <c r="S61" s="348">
        <v>3.8614000000000002</v>
      </c>
      <c r="T61" s="348">
        <v>3.0693000000000001</v>
      </c>
      <c r="U61" s="354">
        <v>3.3546</v>
      </c>
      <c r="V61" s="348">
        <v>4.3368000000000002</v>
      </c>
      <c r="W61" s="348">
        <v>6.59</v>
      </c>
      <c r="X61" s="348">
        <v>6.4493999999999998</v>
      </c>
      <c r="Y61" s="375" t="s">
        <v>430</v>
      </c>
      <c r="Z61" s="348" t="s">
        <v>430</v>
      </c>
      <c r="AA61" s="348">
        <v>9.5167000000000002</v>
      </c>
      <c r="AB61" s="348">
        <v>3.1356000000000002</v>
      </c>
      <c r="AC61" s="348">
        <v>3.4771000000000001</v>
      </c>
      <c r="AD61" s="348">
        <v>3.6999</v>
      </c>
      <c r="AE61" s="348">
        <v>9.5167000000000002</v>
      </c>
      <c r="AF61" s="348">
        <v>6.5911</v>
      </c>
      <c r="AG61" s="569"/>
      <c r="AH61" s="346">
        <v>5</v>
      </c>
      <c r="AI61" s="346">
        <v>5</v>
      </c>
      <c r="AJ61" s="346">
        <v>4</v>
      </c>
      <c r="AK61" s="346">
        <v>4</v>
      </c>
      <c r="AL61" s="346">
        <v>4</v>
      </c>
      <c r="AM61" s="346">
        <v>6</v>
      </c>
      <c r="AN61" s="346">
        <v>2</v>
      </c>
      <c r="AO61" s="429">
        <v>4</v>
      </c>
      <c r="AP61" s="346">
        <v>4</v>
      </c>
      <c r="AQ61" s="346">
        <v>6</v>
      </c>
      <c r="AR61" s="346">
        <v>6</v>
      </c>
      <c r="AS61" s="346" t="s">
        <v>430</v>
      </c>
      <c r="AT61" s="346" t="s">
        <v>430</v>
      </c>
      <c r="AU61" s="346">
        <v>4</v>
      </c>
      <c r="AV61" s="346">
        <v>2</v>
      </c>
      <c r="AW61" s="346">
        <v>6</v>
      </c>
      <c r="AX61" s="346">
        <v>5</v>
      </c>
      <c r="AY61" s="346">
        <v>4</v>
      </c>
      <c r="AZ61" s="584"/>
      <c r="BA61" s="467">
        <v>14.31</v>
      </c>
      <c r="BB61" s="348">
        <v>79.62</v>
      </c>
      <c r="BC61" s="348" t="s">
        <v>430</v>
      </c>
      <c r="BD61" s="348" t="s">
        <v>430</v>
      </c>
      <c r="BE61" s="375" t="s">
        <v>430</v>
      </c>
      <c r="BF61" s="375">
        <v>6.07</v>
      </c>
      <c r="BG61" s="374"/>
      <c r="BH61" s="594">
        <v>6.07</v>
      </c>
      <c r="BI61" s="348" t="s">
        <v>430</v>
      </c>
      <c r="BJ61" s="348" t="s">
        <v>430</v>
      </c>
      <c r="BK61" s="348">
        <v>79.62</v>
      </c>
      <c r="BL61" s="348" t="s">
        <v>430</v>
      </c>
      <c r="BM61" s="375">
        <v>12.59</v>
      </c>
      <c r="BN61" s="375" t="s">
        <v>430</v>
      </c>
      <c r="BO61" s="375">
        <v>1.72</v>
      </c>
      <c r="BP61" s="375" t="s">
        <v>430</v>
      </c>
      <c r="BQ61" s="375" t="s">
        <v>430</v>
      </c>
      <c r="BR61" s="374"/>
      <c r="BS61" s="468">
        <v>4.17982663</v>
      </c>
      <c r="BT61" s="348">
        <v>4.1294923700000004</v>
      </c>
      <c r="BU61" s="374"/>
      <c r="BV61" s="430" t="s">
        <v>555</v>
      </c>
    </row>
    <row r="62" spans="1:74" s="428" customFormat="1" x14ac:dyDescent="0.25">
      <c r="A62" s="345" t="s">
        <v>7891</v>
      </c>
      <c r="B62" s="373"/>
      <c r="C62" s="719">
        <v>41677</v>
      </c>
      <c r="D62" s="373"/>
      <c r="E62" s="346">
        <v>109.11799999999999</v>
      </c>
      <c r="F62" s="373"/>
      <c r="G62" s="347">
        <v>22.414999999999999</v>
      </c>
      <c r="H62" s="374"/>
      <c r="I62" s="348">
        <v>2.78</v>
      </c>
      <c r="J62" s="348">
        <v>7.39</v>
      </c>
      <c r="K62" s="348">
        <v>2.2400000000000002</v>
      </c>
      <c r="L62" s="348">
        <v>2.4</v>
      </c>
      <c r="M62" s="362"/>
      <c r="N62" s="350">
        <v>6.2453000000000003</v>
      </c>
      <c r="O62" s="348">
        <v>6.2453000000000003</v>
      </c>
      <c r="P62" s="348">
        <v>-1.9765999999999999</v>
      </c>
      <c r="Q62" s="348">
        <v>4.4973999999999998</v>
      </c>
      <c r="R62" s="348">
        <v>6.6135000000000002</v>
      </c>
      <c r="S62" s="348">
        <v>4.3875000000000002</v>
      </c>
      <c r="T62" s="348">
        <v>2.9081999999999999</v>
      </c>
      <c r="U62" s="354">
        <v>3.2726000000000002</v>
      </c>
      <c r="V62" s="348">
        <v>3.7191000000000001</v>
      </c>
      <c r="W62" s="348">
        <v>6.1345000000000001</v>
      </c>
      <c r="X62" s="348">
        <v>6.0972999999999997</v>
      </c>
      <c r="Y62" s="375">
        <v>5.1391999999999998</v>
      </c>
      <c r="Z62" s="348">
        <v>6.2309000000000001</v>
      </c>
      <c r="AA62" s="348">
        <v>7.6725000000000003</v>
      </c>
      <c r="AB62" s="348">
        <v>3.0085000000000002</v>
      </c>
      <c r="AC62" s="348">
        <v>3.6890999999999998</v>
      </c>
      <c r="AD62" s="348">
        <v>3.6202999999999999</v>
      </c>
      <c r="AE62" s="348">
        <v>7.6725000000000003</v>
      </c>
      <c r="AF62" s="348">
        <v>6.8254000000000001</v>
      </c>
      <c r="AG62" s="569"/>
      <c r="AH62" s="346">
        <v>6</v>
      </c>
      <c r="AI62" s="346">
        <v>6</v>
      </c>
      <c r="AJ62" s="346">
        <v>1</v>
      </c>
      <c r="AK62" s="346">
        <v>2</v>
      </c>
      <c r="AL62" s="346">
        <v>7</v>
      </c>
      <c r="AM62" s="346">
        <v>2</v>
      </c>
      <c r="AN62" s="346">
        <v>5</v>
      </c>
      <c r="AO62" s="429">
        <v>6</v>
      </c>
      <c r="AP62" s="346">
        <v>7</v>
      </c>
      <c r="AQ62" s="346">
        <v>7</v>
      </c>
      <c r="AR62" s="346">
        <v>7</v>
      </c>
      <c r="AS62" s="346">
        <v>6</v>
      </c>
      <c r="AT62" s="346">
        <v>3</v>
      </c>
      <c r="AU62" s="346">
        <v>7</v>
      </c>
      <c r="AV62" s="346">
        <v>3</v>
      </c>
      <c r="AW62" s="346">
        <v>4</v>
      </c>
      <c r="AX62" s="346">
        <v>7</v>
      </c>
      <c r="AY62" s="346">
        <v>7</v>
      </c>
      <c r="AZ62" s="584"/>
      <c r="BA62" s="467">
        <v>19.41</v>
      </c>
      <c r="BB62" s="348">
        <v>73.95</v>
      </c>
      <c r="BC62" s="348" t="s">
        <v>430</v>
      </c>
      <c r="BD62" s="348" t="s">
        <v>430</v>
      </c>
      <c r="BE62" s="375" t="s">
        <v>430</v>
      </c>
      <c r="BF62" s="375">
        <v>6.64</v>
      </c>
      <c r="BG62" s="374"/>
      <c r="BH62" s="594">
        <v>6.64</v>
      </c>
      <c r="BI62" s="348" t="s">
        <v>430</v>
      </c>
      <c r="BJ62" s="348" t="s">
        <v>430</v>
      </c>
      <c r="BK62" s="348">
        <v>73.95</v>
      </c>
      <c r="BL62" s="348" t="s">
        <v>430</v>
      </c>
      <c r="BM62" s="375">
        <v>18.510000000000002</v>
      </c>
      <c r="BN62" s="375" t="s">
        <v>430</v>
      </c>
      <c r="BO62" s="375">
        <v>0.9</v>
      </c>
      <c r="BP62" s="375" t="s">
        <v>430</v>
      </c>
      <c r="BQ62" s="375" t="s">
        <v>430</v>
      </c>
      <c r="BR62" s="374"/>
      <c r="BS62" s="468">
        <v>9.1835794490816394</v>
      </c>
      <c r="BT62" s="348">
        <v>13.800109468620001</v>
      </c>
      <c r="BU62" s="374"/>
      <c r="BV62" s="430" t="s">
        <v>555</v>
      </c>
    </row>
    <row r="63" spans="1:74" s="428" customFormat="1" x14ac:dyDescent="0.25">
      <c r="A63" s="345" t="s">
        <v>7892</v>
      </c>
      <c r="B63" s="373"/>
      <c r="C63" s="719">
        <v>37642</v>
      </c>
      <c r="D63" s="373"/>
      <c r="E63" s="346">
        <v>81.583100000000002</v>
      </c>
      <c r="F63" s="373"/>
      <c r="G63" s="347">
        <v>44.645899999999997</v>
      </c>
      <c r="H63" s="374"/>
      <c r="I63" s="348">
        <v>3.31</v>
      </c>
      <c r="J63" s="348">
        <v>7.36</v>
      </c>
      <c r="K63" s="348">
        <v>2.56</v>
      </c>
      <c r="L63" s="348">
        <v>2.73</v>
      </c>
      <c r="M63" s="362"/>
      <c r="N63" s="350">
        <v>10.5282</v>
      </c>
      <c r="O63" s="348">
        <v>10.5282</v>
      </c>
      <c r="P63" s="348">
        <v>-5.0522</v>
      </c>
      <c r="Q63" s="348">
        <v>4.2933000000000003</v>
      </c>
      <c r="R63" s="348">
        <v>10.027100000000001</v>
      </c>
      <c r="S63" s="348">
        <v>3.8792</v>
      </c>
      <c r="T63" s="348">
        <v>2.6069</v>
      </c>
      <c r="U63" s="354">
        <v>3.3472</v>
      </c>
      <c r="V63" s="348">
        <v>4.2697000000000003</v>
      </c>
      <c r="W63" s="348">
        <v>6.6924000000000001</v>
      </c>
      <c r="X63" s="348">
        <v>6.4730999999999996</v>
      </c>
      <c r="Y63" s="375">
        <v>5.6224999999999996</v>
      </c>
      <c r="Z63" s="348">
        <v>6.2885999999999997</v>
      </c>
      <c r="AA63" s="348">
        <v>9.9467999999999996</v>
      </c>
      <c r="AB63" s="348">
        <v>2.2010999999999998</v>
      </c>
      <c r="AC63" s="348">
        <v>3.6154000000000002</v>
      </c>
      <c r="AD63" s="348">
        <v>3.7431999999999999</v>
      </c>
      <c r="AE63" s="348">
        <v>9.9467999999999996</v>
      </c>
      <c r="AF63" s="348">
        <v>6.6380999999999997</v>
      </c>
      <c r="AG63" s="569"/>
      <c r="AH63" s="346">
        <v>3</v>
      </c>
      <c r="AI63" s="346">
        <v>3</v>
      </c>
      <c r="AJ63" s="346">
        <v>6</v>
      </c>
      <c r="AK63" s="346">
        <v>3</v>
      </c>
      <c r="AL63" s="346">
        <v>2</v>
      </c>
      <c r="AM63" s="346">
        <v>5</v>
      </c>
      <c r="AN63" s="346">
        <v>6</v>
      </c>
      <c r="AO63" s="429">
        <v>5</v>
      </c>
      <c r="AP63" s="346">
        <v>5</v>
      </c>
      <c r="AQ63" s="346">
        <v>5</v>
      </c>
      <c r="AR63" s="346">
        <v>5</v>
      </c>
      <c r="AS63" s="346">
        <v>3</v>
      </c>
      <c r="AT63" s="346">
        <v>2</v>
      </c>
      <c r="AU63" s="346">
        <v>2</v>
      </c>
      <c r="AV63" s="346">
        <v>6</v>
      </c>
      <c r="AW63" s="346">
        <v>5</v>
      </c>
      <c r="AX63" s="346">
        <v>4</v>
      </c>
      <c r="AY63" s="346">
        <v>2</v>
      </c>
      <c r="AZ63" s="584"/>
      <c r="BA63" s="467">
        <v>10.88</v>
      </c>
      <c r="BB63" s="348">
        <v>63.59</v>
      </c>
      <c r="BC63" s="348">
        <v>11.12</v>
      </c>
      <c r="BD63" s="348" t="s">
        <v>430</v>
      </c>
      <c r="BE63" s="375" t="s">
        <v>430</v>
      </c>
      <c r="BF63" s="375">
        <v>14.41</v>
      </c>
      <c r="BG63" s="374"/>
      <c r="BH63" s="594">
        <v>14.41</v>
      </c>
      <c r="BI63" s="348" t="s">
        <v>430</v>
      </c>
      <c r="BJ63" s="348" t="s">
        <v>430</v>
      </c>
      <c r="BK63" s="348">
        <v>74.709999999999994</v>
      </c>
      <c r="BL63" s="348" t="s">
        <v>430</v>
      </c>
      <c r="BM63" s="375">
        <v>10.88</v>
      </c>
      <c r="BN63" s="375" t="s">
        <v>430</v>
      </c>
      <c r="BO63" s="375" t="s">
        <v>430</v>
      </c>
      <c r="BP63" s="375" t="s">
        <v>430</v>
      </c>
      <c r="BQ63" s="375" t="s">
        <v>430</v>
      </c>
      <c r="BR63" s="374"/>
      <c r="BS63" s="468">
        <v>6.1687466187662503</v>
      </c>
      <c r="BT63" s="348">
        <v>12.9630766974074</v>
      </c>
      <c r="BU63" s="374"/>
      <c r="BV63" s="430" t="s">
        <v>555</v>
      </c>
    </row>
    <row r="64" spans="1:74" s="428" customFormat="1" x14ac:dyDescent="0.25">
      <c r="A64" s="345" t="s">
        <v>7893</v>
      </c>
      <c r="B64" s="373"/>
      <c r="C64" s="719">
        <v>44272</v>
      </c>
      <c r="D64" s="373"/>
      <c r="E64" s="346">
        <v>46.548900000000003</v>
      </c>
      <c r="F64" s="373"/>
      <c r="G64" s="347">
        <v>13.214399999999999</v>
      </c>
      <c r="H64" s="374"/>
      <c r="I64" s="348">
        <v>3.74</v>
      </c>
      <c r="J64" s="348">
        <v>7.49</v>
      </c>
      <c r="K64" s="348">
        <v>2.78</v>
      </c>
      <c r="L64" s="348">
        <v>2.92</v>
      </c>
      <c r="M64" s="362"/>
      <c r="N64" s="350">
        <v>9.1219000000000001</v>
      </c>
      <c r="O64" s="348">
        <v>9.1219000000000001</v>
      </c>
      <c r="P64" s="348">
        <v>-3.5882999999999998</v>
      </c>
      <c r="Q64" s="348">
        <v>5.0804</v>
      </c>
      <c r="R64" s="348">
        <v>7.2977999999999996</v>
      </c>
      <c r="S64" s="348">
        <v>3.8292000000000002</v>
      </c>
      <c r="T64" s="348">
        <v>3.0209999999999999</v>
      </c>
      <c r="U64" s="354">
        <v>3.5347</v>
      </c>
      <c r="V64" s="348">
        <v>4.2243000000000004</v>
      </c>
      <c r="W64" s="348">
        <v>6.8686999999999996</v>
      </c>
      <c r="X64" s="348">
        <v>6.5875000000000004</v>
      </c>
      <c r="Y64" s="375">
        <v>5.5271999999999997</v>
      </c>
      <c r="Z64" s="348" t="s">
        <v>430</v>
      </c>
      <c r="AA64" s="348">
        <v>8.3168000000000006</v>
      </c>
      <c r="AB64" s="348">
        <v>2.4866999999999999</v>
      </c>
      <c r="AC64" s="348">
        <v>3.8081999999999998</v>
      </c>
      <c r="AD64" s="348">
        <v>3.9150999999999998</v>
      </c>
      <c r="AE64" s="348">
        <v>8.3168000000000006</v>
      </c>
      <c r="AF64" s="348">
        <v>5.6002000000000001</v>
      </c>
      <c r="AG64" s="569"/>
      <c r="AH64" s="346">
        <v>4</v>
      </c>
      <c r="AI64" s="346">
        <v>4</v>
      </c>
      <c r="AJ64" s="346">
        <v>3</v>
      </c>
      <c r="AK64" s="346">
        <v>1</v>
      </c>
      <c r="AL64" s="346">
        <v>6</v>
      </c>
      <c r="AM64" s="346">
        <v>7</v>
      </c>
      <c r="AN64" s="346">
        <v>3</v>
      </c>
      <c r="AO64" s="429">
        <v>3</v>
      </c>
      <c r="AP64" s="346">
        <v>6</v>
      </c>
      <c r="AQ64" s="346">
        <v>4</v>
      </c>
      <c r="AR64" s="346">
        <v>4</v>
      </c>
      <c r="AS64" s="346">
        <v>4</v>
      </c>
      <c r="AT64" s="346" t="s">
        <v>430</v>
      </c>
      <c r="AU64" s="346">
        <v>6</v>
      </c>
      <c r="AV64" s="346">
        <v>5</v>
      </c>
      <c r="AW64" s="346">
        <v>3</v>
      </c>
      <c r="AX64" s="346">
        <v>3</v>
      </c>
      <c r="AY64" s="346">
        <v>6</v>
      </c>
      <c r="AZ64" s="584"/>
      <c r="BA64" s="467">
        <v>17.399999999999999</v>
      </c>
      <c r="BB64" s="348">
        <v>71.349999999999994</v>
      </c>
      <c r="BC64" s="348">
        <v>6.36</v>
      </c>
      <c r="BD64" s="348" t="s">
        <v>430</v>
      </c>
      <c r="BE64" s="375" t="s">
        <v>430</v>
      </c>
      <c r="BF64" s="375">
        <v>4.8899999999999997</v>
      </c>
      <c r="BG64" s="374"/>
      <c r="BH64" s="594">
        <v>4.8899999999999997</v>
      </c>
      <c r="BI64" s="348" t="s">
        <v>430</v>
      </c>
      <c r="BJ64" s="348" t="s">
        <v>430</v>
      </c>
      <c r="BK64" s="348">
        <v>77.709999999999994</v>
      </c>
      <c r="BL64" s="348" t="s">
        <v>430</v>
      </c>
      <c r="BM64" s="375">
        <v>17.399999999999999</v>
      </c>
      <c r="BN64" s="375" t="s">
        <v>430</v>
      </c>
      <c r="BO64" s="375" t="s">
        <v>430</v>
      </c>
      <c r="BP64" s="375" t="s">
        <v>430</v>
      </c>
      <c r="BQ64" s="375" t="s">
        <v>430</v>
      </c>
      <c r="BR64" s="374"/>
      <c r="BS64" s="468">
        <v>4.23547280957645</v>
      </c>
      <c r="BT64" s="348">
        <v>12.687911748731199</v>
      </c>
      <c r="BU64" s="374"/>
      <c r="BV64" s="430" t="s">
        <v>555</v>
      </c>
    </row>
    <row r="65" spans="1:74" x14ac:dyDescent="0.25">
      <c r="A65" s="318" t="s">
        <v>93</v>
      </c>
      <c r="B65" s="43"/>
      <c r="C65" s="720"/>
      <c r="D65" s="43"/>
      <c r="E65" s="51"/>
      <c r="F65" s="43"/>
      <c r="G65" s="55"/>
      <c r="H65" s="66"/>
      <c r="I65" s="59"/>
      <c r="J65" s="59"/>
      <c r="K65" s="59"/>
      <c r="L65" s="59"/>
      <c r="M65" s="258"/>
      <c r="N65" s="70">
        <v>9.11</v>
      </c>
      <c r="O65" s="59">
        <v>9.11</v>
      </c>
      <c r="P65" s="59">
        <v>-3.8355000000000001</v>
      </c>
      <c r="Q65" s="59">
        <v>4.1886999999999999</v>
      </c>
      <c r="R65" s="59">
        <v>9.0248000000000008</v>
      </c>
      <c r="S65" s="59">
        <v>4.2243000000000004</v>
      </c>
      <c r="T65" s="59">
        <v>2.9603000000000002</v>
      </c>
      <c r="U65" s="88">
        <v>3.5076999999999998</v>
      </c>
      <c r="V65" s="59">
        <v>4.4061000000000003</v>
      </c>
      <c r="W65" s="59">
        <v>6.8632</v>
      </c>
      <c r="X65" s="59">
        <v>6.6223999999999998</v>
      </c>
      <c r="Y65" s="276">
        <v>5.5385</v>
      </c>
      <c r="Z65" s="59">
        <v>6.3509000000000002</v>
      </c>
      <c r="AA65" s="59">
        <v>9.2225000000000001</v>
      </c>
      <c r="AB65" s="59">
        <v>2.7652999999999999</v>
      </c>
      <c r="AC65" s="59">
        <v>3.7601</v>
      </c>
      <c r="AD65" s="59">
        <v>3.9020000000000001</v>
      </c>
      <c r="AE65" s="59">
        <v>9.2225000000000001</v>
      </c>
      <c r="AF65" s="59">
        <v>6.3891999999999998</v>
      </c>
      <c r="AG65" s="553"/>
      <c r="AH65" s="51">
        <v>7</v>
      </c>
      <c r="AI65" s="51">
        <v>7</v>
      </c>
      <c r="AJ65" s="51">
        <v>7</v>
      </c>
      <c r="AK65" s="51">
        <v>7</v>
      </c>
      <c r="AL65" s="51">
        <v>7</v>
      </c>
      <c r="AM65" s="51">
        <v>7</v>
      </c>
      <c r="AN65" s="51">
        <v>7</v>
      </c>
      <c r="AO65" s="319">
        <v>7</v>
      </c>
      <c r="AP65" s="51">
        <v>7</v>
      </c>
      <c r="AQ65" s="51">
        <v>7</v>
      </c>
      <c r="AR65" s="51">
        <v>7</v>
      </c>
      <c r="AS65" s="51">
        <v>6</v>
      </c>
      <c r="AT65" s="51">
        <v>4</v>
      </c>
      <c r="AU65" s="51">
        <v>7</v>
      </c>
      <c r="AV65" s="51">
        <v>7</v>
      </c>
      <c r="AW65" s="51">
        <v>7</v>
      </c>
      <c r="AX65" s="51">
        <v>7</v>
      </c>
      <c r="AY65" s="51">
        <v>7</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44"/>
      <c r="C66" s="721"/>
      <c r="D66" s="44"/>
      <c r="E66" s="52"/>
      <c r="F66" s="44"/>
      <c r="G66" s="56"/>
      <c r="H66" s="67"/>
      <c r="I66" s="60"/>
      <c r="J66" s="60"/>
      <c r="K66" s="60"/>
      <c r="L66" s="60"/>
      <c r="M66" s="259"/>
      <c r="N66" s="71">
        <v>12.4842</v>
      </c>
      <c r="O66" s="60">
        <v>12.4842</v>
      </c>
      <c r="P66" s="60">
        <v>-1.9765999999999999</v>
      </c>
      <c r="Q66" s="60">
        <v>5.0804</v>
      </c>
      <c r="R66" s="60">
        <v>11.282400000000001</v>
      </c>
      <c r="S66" s="60">
        <v>5.6506999999999996</v>
      </c>
      <c r="T66" s="60">
        <v>3.7035</v>
      </c>
      <c r="U66" s="89">
        <v>4.2281000000000004</v>
      </c>
      <c r="V66" s="60">
        <v>5.3478000000000003</v>
      </c>
      <c r="W66" s="60">
        <v>7.6862000000000004</v>
      </c>
      <c r="X66" s="60">
        <v>7.2476000000000003</v>
      </c>
      <c r="Y66" s="277">
        <v>5.7629999999999999</v>
      </c>
      <c r="Z66" s="60">
        <v>7.0095999999999998</v>
      </c>
      <c r="AA66" s="60">
        <v>10.464600000000001</v>
      </c>
      <c r="AB66" s="60">
        <v>3.7139000000000002</v>
      </c>
      <c r="AC66" s="60">
        <v>4.4839000000000002</v>
      </c>
      <c r="AD66" s="60">
        <v>4.6417000000000002</v>
      </c>
      <c r="AE66" s="60">
        <v>10.464600000000001</v>
      </c>
      <c r="AF66" s="60">
        <v>6.9132999999999996</v>
      </c>
      <c r="AG66" s="554"/>
      <c r="AH66" s="52"/>
      <c r="AI66" s="52"/>
      <c r="AJ66" s="52"/>
      <c r="AK66" s="52"/>
      <c r="AL66" s="52"/>
      <c r="AM66" s="52"/>
      <c r="AN66" s="52"/>
      <c r="AO66" s="313"/>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44"/>
      <c r="C67" s="721"/>
      <c r="D67" s="44"/>
      <c r="E67" s="52"/>
      <c r="F67" s="44"/>
      <c r="G67" s="56"/>
      <c r="H67" s="67"/>
      <c r="I67" s="60"/>
      <c r="J67" s="60"/>
      <c r="K67" s="60"/>
      <c r="L67" s="60"/>
      <c r="M67" s="259"/>
      <c r="N67" s="71">
        <v>5.4938000000000002</v>
      </c>
      <c r="O67" s="60">
        <v>5.4938000000000002</v>
      </c>
      <c r="P67" s="60">
        <v>-6.327</v>
      </c>
      <c r="Q67" s="60">
        <v>3.3405999999999998</v>
      </c>
      <c r="R67" s="60">
        <v>6.6135000000000002</v>
      </c>
      <c r="S67" s="60">
        <v>3.8292000000000002</v>
      </c>
      <c r="T67" s="60">
        <v>2.4624999999999999</v>
      </c>
      <c r="U67" s="89">
        <v>3.1414</v>
      </c>
      <c r="V67" s="60">
        <v>3.7191000000000001</v>
      </c>
      <c r="W67" s="60">
        <v>6.1345000000000001</v>
      </c>
      <c r="X67" s="60">
        <v>6.0972999999999997</v>
      </c>
      <c r="Y67" s="277">
        <v>5.1391999999999998</v>
      </c>
      <c r="Z67" s="60">
        <v>5.8745000000000003</v>
      </c>
      <c r="AA67" s="60">
        <v>7.6725000000000003</v>
      </c>
      <c r="AB67" s="60">
        <v>2.1065</v>
      </c>
      <c r="AC67" s="60">
        <v>3.4321000000000002</v>
      </c>
      <c r="AD67" s="60">
        <v>3.6202999999999999</v>
      </c>
      <c r="AE67" s="60">
        <v>7.6725000000000003</v>
      </c>
      <c r="AF67" s="60">
        <v>5.6002000000000001</v>
      </c>
      <c r="AG67" s="554"/>
      <c r="AH67" s="52"/>
      <c r="AI67" s="52"/>
      <c r="AJ67" s="52"/>
      <c r="AK67" s="52"/>
      <c r="AL67" s="52"/>
      <c r="AM67" s="52"/>
      <c r="AN67" s="52"/>
      <c r="AO67" s="313"/>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45"/>
      <c r="C68" s="722"/>
      <c r="D68" s="45"/>
      <c r="E68" s="53"/>
      <c r="F68" s="45"/>
      <c r="G68" s="57"/>
      <c r="H68" s="68"/>
      <c r="I68" s="61"/>
      <c r="J68" s="61"/>
      <c r="K68" s="61"/>
      <c r="L68" s="61"/>
      <c r="M68" s="262"/>
      <c r="N68" s="72">
        <v>9.1219000000000001</v>
      </c>
      <c r="O68" s="61">
        <v>9.1219000000000001</v>
      </c>
      <c r="P68" s="61">
        <v>-3.6352000000000002</v>
      </c>
      <c r="Q68" s="61">
        <v>4.1871</v>
      </c>
      <c r="R68" s="61">
        <v>9.2871000000000006</v>
      </c>
      <c r="S68" s="61">
        <v>3.9304999999999999</v>
      </c>
      <c r="T68" s="61">
        <v>2.9504000000000001</v>
      </c>
      <c r="U68" s="90">
        <v>3.3546</v>
      </c>
      <c r="V68" s="61">
        <v>4.3368000000000002</v>
      </c>
      <c r="W68" s="61">
        <v>6.8686999999999996</v>
      </c>
      <c r="X68" s="61">
        <v>6.5875000000000004</v>
      </c>
      <c r="Y68" s="279">
        <v>5.5748499999999996</v>
      </c>
      <c r="Z68" s="61">
        <v>6.2597500000000004</v>
      </c>
      <c r="AA68" s="61">
        <v>9.5167000000000002</v>
      </c>
      <c r="AB68" s="61">
        <v>2.7044999999999999</v>
      </c>
      <c r="AC68" s="61">
        <v>3.6890999999999998</v>
      </c>
      <c r="AD68" s="61">
        <v>3.7431999999999999</v>
      </c>
      <c r="AE68" s="61">
        <v>9.5167000000000002</v>
      </c>
      <c r="AF68" s="61">
        <v>6.5911</v>
      </c>
      <c r="AG68" s="556"/>
      <c r="AH68" s="53"/>
      <c r="AI68" s="53"/>
      <c r="AJ68" s="53"/>
      <c r="AK68" s="53"/>
      <c r="AL68" s="53"/>
      <c r="AM68" s="53"/>
      <c r="AN68" s="53"/>
      <c r="AO68" s="322"/>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640" t="s">
        <v>91</v>
      </c>
      <c r="B69" s="66"/>
      <c r="C69" s="792"/>
      <c r="D69" s="66"/>
      <c r="E69" s="25"/>
      <c r="F69" s="66"/>
      <c r="G69" s="25"/>
      <c r="H69" s="67"/>
      <c r="I69" s="60"/>
      <c r="J69" s="60"/>
      <c r="K69" s="60"/>
      <c r="L69" s="60"/>
      <c r="M69" s="259"/>
      <c r="N69" s="71"/>
      <c r="O69" s="60"/>
      <c r="P69" s="60"/>
      <c r="Q69" s="60"/>
      <c r="R69" s="60"/>
      <c r="S69" s="60"/>
      <c r="T69" s="60"/>
      <c r="U69" s="89"/>
      <c r="V69" s="60"/>
      <c r="W69" s="60"/>
      <c r="X69" s="60"/>
      <c r="Y69" s="277"/>
      <c r="Z69" s="60"/>
      <c r="AA69" s="60"/>
      <c r="AB69" s="60"/>
      <c r="AC69" s="60"/>
      <c r="AD69" s="60"/>
      <c r="AE69" s="60"/>
      <c r="AF69" s="60"/>
      <c r="AG69" s="554"/>
      <c r="AH69" s="52"/>
      <c r="AI69" s="52"/>
      <c r="AJ69" s="52"/>
      <c r="AK69" s="52"/>
      <c r="AL69" s="52"/>
      <c r="AM69" s="52"/>
      <c r="AN69" s="52"/>
      <c r="AO69" s="313"/>
      <c r="AP69" s="313"/>
      <c r="AQ69" s="313"/>
      <c r="AR69" s="313"/>
      <c r="AS69" s="313"/>
      <c r="AT69" s="313"/>
      <c r="AU69" s="313"/>
      <c r="AV69" s="313"/>
      <c r="AW69" s="313"/>
      <c r="AX69" s="313"/>
      <c r="AY69" s="313"/>
      <c r="AZ69" s="67"/>
      <c r="BA69" s="277"/>
      <c r="BB69" s="277"/>
      <c r="BC69" s="277"/>
      <c r="BD69" s="277"/>
      <c r="BE69" s="277"/>
      <c r="BF69" s="277"/>
      <c r="BG69" s="67"/>
      <c r="BH69" s="277"/>
      <c r="BI69" s="277"/>
      <c r="BJ69" s="277"/>
      <c r="BK69" s="277"/>
      <c r="BL69" s="277"/>
      <c r="BM69" s="277"/>
      <c r="BN69" s="277"/>
      <c r="BO69" s="277"/>
      <c r="BP69" s="277"/>
      <c r="BQ69" s="277"/>
      <c r="BR69" s="67"/>
      <c r="BS69" s="25"/>
      <c r="BT69" s="25"/>
      <c r="BU69" s="67"/>
      <c r="BV69" s="26"/>
    </row>
    <row r="70" spans="1:74" s="401" customFormat="1" x14ac:dyDescent="0.25">
      <c r="A70" s="685" t="s">
        <v>7849</v>
      </c>
      <c r="B70" s="406"/>
      <c r="C70" s="730"/>
      <c r="D70" s="406"/>
      <c r="F70" s="406"/>
      <c r="H70" s="406"/>
      <c r="I70" s="405"/>
      <c r="J70" s="405"/>
      <c r="K70" s="405"/>
      <c r="L70" s="405"/>
      <c r="M70" s="409"/>
      <c r="N70" s="407" t="s">
        <v>430</v>
      </c>
      <c r="O70" s="405" t="s">
        <v>430</v>
      </c>
      <c r="P70" s="405" t="s">
        <v>430</v>
      </c>
      <c r="Q70" s="405" t="s">
        <v>430</v>
      </c>
      <c r="R70" s="405" t="s">
        <v>430</v>
      </c>
      <c r="S70" s="405" t="s">
        <v>430</v>
      </c>
      <c r="T70" s="405" t="s">
        <v>430</v>
      </c>
      <c r="U70" s="411" t="s">
        <v>430</v>
      </c>
      <c r="V70" s="405" t="s">
        <v>430</v>
      </c>
      <c r="W70" s="405" t="s">
        <v>430</v>
      </c>
      <c r="X70" s="405" t="s">
        <v>430</v>
      </c>
      <c r="Y70" s="410" t="s">
        <v>430</v>
      </c>
      <c r="Z70" s="405" t="s">
        <v>430</v>
      </c>
      <c r="AA70" s="405" t="s">
        <v>430</v>
      </c>
      <c r="AB70" s="405" t="s">
        <v>430</v>
      </c>
      <c r="AC70" s="405" t="s">
        <v>430</v>
      </c>
      <c r="AD70" s="405" t="s">
        <v>430</v>
      </c>
      <c r="AE70" s="405" t="s">
        <v>430</v>
      </c>
      <c r="AF70" s="405" t="s">
        <v>430</v>
      </c>
      <c r="AG70" s="629"/>
      <c r="AH70" s="403"/>
      <c r="AI70" s="403"/>
      <c r="AJ70" s="403"/>
      <c r="AK70" s="403"/>
      <c r="AL70" s="403"/>
      <c r="AM70" s="403"/>
      <c r="AN70" s="403"/>
      <c r="AO70" s="426"/>
      <c r="AP70" s="403"/>
      <c r="AQ70" s="403"/>
      <c r="AR70" s="403"/>
      <c r="AS70" s="403"/>
      <c r="AT70" s="403"/>
      <c r="AU70" s="426"/>
      <c r="AV70" s="426"/>
      <c r="AW70" s="426"/>
      <c r="AX70" s="426"/>
      <c r="AY70" s="426"/>
      <c r="AZ70" s="406"/>
      <c r="BA70" s="410"/>
      <c r="BB70" s="410"/>
      <c r="BC70" s="410"/>
      <c r="BD70" s="410"/>
      <c r="BE70" s="410"/>
      <c r="BF70" s="410"/>
      <c r="BG70" s="406"/>
      <c r="BH70" s="410"/>
      <c r="BI70" s="410"/>
      <c r="BJ70" s="410"/>
      <c r="BK70" s="410"/>
      <c r="BL70" s="410"/>
      <c r="BM70" s="410"/>
      <c r="BN70" s="410"/>
      <c r="BO70" s="410"/>
      <c r="BP70" s="410"/>
      <c r="BQ70" s="410"/>
      <c r="BR70" s="406"/>
      <c r="BU70" s="406"/>
      <c r="BV70" s="427"/>
    </row>
    <row r="71" spans="1:74" s="372" customFormat="1" x14ac:dyDescent="0.25">
      <c r="A71" s="686" t="s">
        <v>7850</v>
      </c>
      <c r="B71" s="374"/>
      <c r="C71" s="731"/>
      <c r="D71" s="374"/>
      <c r="F71" s="374"/>
      <c r="H71" s="374"/>
      <c r="I71" s="348"/>
      <c r="J71" s="348"/>
      <c r="K71" s="348"/>
      <c r="L71" s="348"/>
      <c r="M71" s="362"/>
      <c r="N71" s="350" t="s">
        <v>430</v>
      </c>
      <c r="O71" s="348" t="s">
        <v>430</v>
      </c>
      <c r="P71" s="348" t="s">
        <v>430</v>
      </c>
      <c r="Q71" s="348" t="s">
        <v>430</v>
      </c>
      <c r="R71" s="348" t="s">
        <v>430</v>
      </c>
      <c r="S71" s="348" t="s">
        <v>430</v>
      </c>
      <c r="T71" s="348" t="s">
        <v>430</v>
      </c>
      <c r="U71" s="354" t="s">
        <v>430</v>
      </c>
      <c r="V71" s="348" t="s">
        <v>430</v>
      </c>
      <c r="W71" s="348" t="s">
        <v>430</v>
      </c>
      <c r="X71" s="348" t="s">
        <v>430</v>
      </c>
      <c r="Y71" s="375" t="s">
        <v>430</v>
      </c>
      <c r="Z71" s="348" t="s">
        <v>430</v>
      </c>
      <c r="AA71" s="348" t="s">
        <v>430</v>
      </c>
      <c r="AB71" s="348" t="s">
        <v>430</v>
      </c>
      <c r="AC71" s="348" t="s">
        <v>430</v>
      </c>
      <c r="AD71" s="348" t="s">
        <v>430</v>
      </c>
      <c r="AE71" s="348" t="s">
        <v>430</v>
      </c>
      <c r="AF71" s="348" t="s">
        <v>430</v>
      </c>
      <c r="AG71" s="569"/>
      <c r="AH71" s="346"/>
      <c r="AI71" s="346"/>
      <c r="AJ71" s="346"/>
      <c r="AK71" s="346"/>
      <c r="AL71" s="346"/>
      <c r="AM71" s="346"/>
      <c r="AN71" s="346"/>
      <c r="AO71" s="429"/>
      <c r="AP71" s="346"/>
      <c r="AQ71" s="346"/>
      <c r="AR71" s="346"/>
      <c r="AS71" s="346"/>
      <c r="AT71" s="346"/>
      <c r="AU71" s="429"/>
      <c r="AV71" s="429"/>
      <c r="AW71" s="429"/>
      <c r="AX71" s="429"/>
      <c r="AY71" s="429"/>
      <c r="AZ71" s="374"/>
      <c r="BA71" s="375"/>
      <c r="BB71" s="375"/>
      <c r="BC71" s="375"/>
      <c r="BD71" s="375"/>
      <c r="BE71" s="375"/>
      <c r="BF71" s="375"/>
      <c r="BG71" s="374"/>
      <c r="BH71" s="375"/>
      <c r="BI71" s="375"/>
      <c r="BJ71" s="375"/>
      <c r="BK71" s="375"/>
      <c r="BL71" s="375"/>
      <c r="BM71" s="375"/>
      <c r="BN71" s="375"/>
      <c r="BO71" s="375"/>
      <c r="BP71" s="375"/>
      <c r="BQ71" s="375"/>
      <c r="BR71" s="374"/>
      <c r="BU71" s="374"/>
      <c r="BV71" s="430"/>
    </row>
    <row r="72" spans="1:74" s="412" customFormat="1" x14ac:dyDescent="0.25">
      <c r="A72" s="687" t="s">
        <v>7851</v>
      </c>
      <c r="B72" s="417"/>
      <c r="C72" s="744"/>
      <c r="D72" s="417"/>
      <c r="F72" s="417"/>
      <c r="H72" s="417"/>
      <c r="I72" s="416"/>
      <c r="J72" s="416"/>
      <c r="K72" s="416"/>
      <c r="L72" s="416"/>
      <c r="M72" s="420"/>
      <c r="N72" s="418" t="s">
        <v>430</v>
      </c>
      <c r="O72" s="416" t="s">
        <v>430</v>
      </c>
      <c r="P72" s="416" t="s">
        <v>430</v>
      </c>
      <c r="Q72" s="416" t="s">
        <v>430</v>
      </c>
      <c r="R72" s="416" t="s">
        <v>430</v>
      </c>
      <c r="S72" s="416" t="s">
        <v>430</v>
      </c>
      <c r="T72" s="416" t="s">
        <v>430</v>
      </c>
      <c r="U72" s="422" t="s">
        <v>430</v>
      </c>
      <c r="V72" s="416" t="s">
        <v>430</v>
      </c>
      <c r="W72" s="416" t="s">
        <v>430</v>
      </c>
      <c r="X72" s="416" t="s">
        <v>430</v>
      </c>
      <c r="Y72" s="421" t="s">
        <v>430</v>
      </c>
      <c r="Z72" s="416" t="s">
        <v>430</v>
      </c>
      <c r="AA72" s="416" t="s">
        <v>430</v>
      </c>
      <c r="AB72" s="416" t="s">
        <v>430</v>
      </c>
      <c r="AC72" s="416" t="s">
        <v>430</v>
      </c>
      <c r="AD72" s="416" t="s">
        <v>430</v>
      </c>
      <c r="AE72" s="416" t="s">
        <v>430</v>
      </c>
      <c r="AF72" s="416" t="s">
        <v>430</v>
      </c>
      <c r="AG72" s="575"/>
      <c r="AH72" s="414"/>
      <c r="AI72" s="414"/>
      <c r="AJ72" s="414"/>
      <c r="AK72" s="414"/>
      <c r="AL72" s="414"/>
      <c r="AM72" s="414"/>
      <c r="AN72" s="414"/>
      <c r="AO72" s="633"/>
      <c r="AP72" s="414"/>
      <c r="AQ72" s="414"/>
      <c r="AR72" s="414"/>
      <c r="AS72" s="414"/>
      <c r="AT72" s="414"/>
      <c r="AU72" s="633"/>
      <c r="AV72" s="633"/>
      <c r="AW72" s="633"/>
      <c r="AX72" s="633"/>
      <c r="AY72" s="633"/>
      <c r="AZ72" s="417"/>
      <c r="BA72" s="421"/>
      <c r="BB72" s="421"/>
      <c r="BC72" s="421"/>
      <c r="BD72" s="421"/>
      <c r="BE72" s="421"/>
      <c r="BF72" s="421"/>
      <c r="BG72" s="417"/>
      <c r="BH72" s="421"/>
      <c r="BI72" s="421"/>
      <c r="BJ72" s="421"/>
      <c r="BK72" s="421"/>
      <c r="BL72" s="421"/>
      <c r="BM72" s="421"/>
      <c r="BN72" s="421"/>
      <c r="BO72" s="421"/>
      <c r="BP72" s="421"/>
      <c r="BQ72" s="421"/>
      <c r="BR72" s="417"/>
      <c r="BU72" s="417"/>
      <c r="BV72" s="546"/>
    </row>
    <row r="73" spans="1:74" x14ac:dyDescent="0.25">
      <c r="BM73" s="277"/>
    </row>
    <row r="74" spans="1:74" x14ac:dyDescent="0.25">
      <c r="BM74" s="277"/>
    </row>
    <row r="75" spans="1:74" x14ac:dyDescent="0.25">
      <c r="BM75" s="277"/>
    </row>
    <row r="76" spans="1:74" hidden="1" x14ac:dyDescent="0.25">
      <c r="A76" s="488" t="s">
        <v>179</v>
      </c>
      <c r="BM76" s="277"/>
    </row>
    <row r="77" spans="1:74" x14ac:dyDescent="0.25">
      <c r="A77" s="488" t="s">
        <v>10279</v>
      </c>
      <c r="BM77" s="277"/>
    </row>
    <row r="78" spans="1:74" x14ac:dyDescent="0.25">
      <c r="A78" s="488" t="s">
        <v>350</v>
      </c>
      <c r="BM78" s="277"/>
    </row>
  </sheetData>
  <mergeCells count="21">
    <mergeCell ref="BS5:BT5"/>
    <mergeCell ref="BU5:BU6"/>
    <mergeCell ref="BV5:BV6"/>
    <mergeCell ref="A5:A6"/>
    <mergeCell ref="V6:AF6"/>
    <mergeCell ref="AH6:AY6"/>
    <mergeCell ref="AZ5:AZ6"/>
    <mergeCell ref="BA5:BF5"/>
    <mergeCell ref="BG5:BG6"/>
    <mergeCell ref="B5:B6"/>
    <mergeCell ref="C5:C6"/>
    <mergeCell ref="D5:D6"/>
    <mergeCell ref="E5:E6"/>
    <mergeCell ref="F5:F6"/>
    <mergeCell ref="BR5:BR6"/>
    <mergeCell ref="G5:G6"/>
    <mergeCell ref="BH5:BQ5"/>
    <mergeCell ref="H5:H6"/>
    <mergeCell ref="I5:L5"/>
    <mergeCell ref="M5:M6"/>
    <mergeCell ref="N6:U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7014F-91C9-4ACE-AB1D-B40C0D06D61B}">
  <sheetPr codeName="Sheet35"/>
  <dimension ref="A1:BV63"/>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C5" sqref="C5:C6"/>
    </sheetView>
  </sheetViews>
  <sheetFormatPr defaultColWidth="8.90625" defaultRowHeight="10.5" x14ac:dyDescent="0.25"/>
  <cols>
    <col min="1" max="1" width="52.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112.08984375" style="21" bestFit="1" customWidth="1"/>
    <col min="75" max="16384" width="8.90625" style="21"/>
  </cols>
  <sheetData>
    <row r="1" spans="1:74" ht="33" customHeight="1" x14ac:dyDescent="0.25">
      <c r="A1" s="488" t="s">
        <v>43</v>
      </c>
    </row>
    <row r="3" spans="1:74" ht="20.5" x14ac:dyDescent="0.45">
      <c r="A3" s="23" t="s">
        <v>277</v>
      </c>
    </row>
    <row r="4" spans="1:74" x14ac:dyDescent="0.25">
      <c r="A4" s="488" t="s">
        <v>425</v>
      </c>
    </row>
    <row r="5" spans="1:74" ht="33" x14ac:dyDescent="0.25">
      <c r="A5" s="1065" t="s">
        <v>278</v>
      </c>
      <c r="B5" s="1066"/>
      <c r="C5" s="1096" t="s">
        <v>44</v>
      </c>
      <c r="D5" s="1066"/>
      <c r="E5" s="1096" t="s">
        <v>45</v>
      </c>
      <c r="F5" s="1066"/>
      <c r="G5" s="1096" t="s">
        <v>46</v>
      </c>
      <c r="H5" s="1066"/>
      <c r="I5" s="1105" t="s">
        <v>184</v>
      </c>
      <c r="J5" s="1115"/>
      <c r="K5" s="1115"/>
      <c r="L5" s="1115"/>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198</v>
      </c>
      <c r="BB5" s="1113"/>
      <c r="BC5" s="1113"/>
      <c r="BD5" s="1113"/>
      <c r="BE5" s="1113"/>
      <c r="BF5" s="1114"/>
      <c r="BG5" s="1111"/>
      <c r="BH5" s="1072" t="s">
        <v>209</v>
      </c>
      <c r="BI5" s="1113"/>
      <c r="BJ5" s="1113"/>
      <c r="BK5" s="1113"/>
      <c r="BL5" s="1113"/>
      <c r="BM5" s="1113"/>
      <c r="BN5" s="1113"/>
      <c r="BO5" s="1113"/>
      <c r="BP5" s="1113"/>
      <c r="BQ5" s="1114"/>
      <c r="BR5" s="1111"/>
      <c r="BS5" s="1105" t="s">
        <v>212</v>
      </c>
      <c r="BT5" s="1116"/>
      <c r="BU5" s="1111"/>
      <c r="BV5" s="1105" t="s">
        <v>88</v>
      </c>
    </row>
    <row r="6" spans="1:74" ht="33" x14ac:dyDescent="0.25">
      <c r="A6" s="1065"/>
      <c r="B6" s="1067"/>
      <c r="C6" s="1104"/>
      <c r="D6" s="1067"/>
      <c r="E6" s="1104"/>
      <c r="F6" s="1067"/>
      <c r="G6" s="1104"/>
      <c r="H6" s="1067"/>
      <c r="I6" s="83" t="s">
        <v>180</v>
      </c>
      <c r="J6" s="28" t="s">
        <v>181</v>
      </c>
      <c r="K6" s="28" t="s">
        <v>182</v>
      </c>
      <c r="L6" s="28" t="s">
        <v>183</v>
      </c>
      <c r="M6" s="1112"/>
      <c r="N6" s="1117" t="s">
        <v>185</v>
      </c>
      <c r="O6" s="1107"/>
      <c r="P6" s="1107"/>
      <c r="Q6" s="1107"/>
      <c r="R6" s="1107"/>
      <c r="S6" s="1107"/>
      <c r="T6" s="1107"/>
      <c r="U6" s="1107"/>
      <c r="V6" s="1117" t="s">
        <v>57</v>
      </c>
      <c r="W6" s="1107"/>
      <c r="X6" s="1107"/>
      <c r="Y6" s="1107"/>
      <c r="Z6" s="1107"/>
      <c r="AA6" s="1107"/>
      <c r="AB6" s="1107"/>
      <c r="AC6" s="1107"/>
      <c r="AD6" s="1107"/>
      <c r="AE6" s="1107"/>
      <c r="AF6" s="1108"/>
      <c r="AG6" s="232"/>
      <c r="AH6" s="1082" t="s">
        <v>68</v>
      </c>
      <c r="AI6" s="1109"/>
      <c r="AJ6" s="1109"/>
      <c r="AK6" s="1109"/>
      <c r="AL6" s="1109"/>
      <c r="AM6" s="1109"/>
      <c r="AN6" s="1109"/>
      <c r="AO6" s="1109"/>
      <c r="AP6" s="1109"/>
      <c r="AQ6" s="1109"/>
      <c r="AR6" s="1109"/>
      <c r="AS6" s="1109"/>
      <c r="AT6" s="1109"/>
      <c r="AU6" s="1109"/>
      <c r="AV6" s="1109"/>
      <c r="AW6" s="1109"/>
      <c r="AX6" s="1109"/>
      <c r="AY6" s="1110"/>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112"/>
      <c r="BS6" s="83" t="s">
        <v>210</v>
      </c>
      <c r="BT6" s="82" t="s">
        <v>211</v>
      </c>
      <c r="BU6" s="1112"/>
      <c r="BV6" s="1106"/>
    </row>
    <row r="7" spans="1:74" ht="14.5" x14ac:dyDescent="0.25">
      <c r="A7" s="323" t="s">
        <v>279</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7896</v>
      </c>
      <c r="B8" s="369"/>
      <c r="C8" s="718">
        <v>41723</v>
      </c>
      <c r="D8" s="369"/>
      <c r="E8" s="338">
        <v>6759.7</v>
      </c>
      <c r="F8" s="369"/>
      <c r="G8" s="339">
        <v>27.491</v>
      </c>
      <c r="H8" s="370"/>
      <c r="I8" s="340">
        <v>3.74</v>
      </c>
      <c r="J8" s="340">
        <v>8.59</v>
      </c>
      <c r="K8" s="340">
        <v>2.33</v>
      </c>
      <c r="L8" s="340">
        <v>2.46</v>
      </c>
      <c r="M8" s="361"/>
      <c r="N8" s="342">
        <v>9.3010999999999999</v>
      </c>
      <c r="O8" s="340">
        <v>9.3010999999999999</v>
      </c>
      <c r="P8" s="340">
        <v>3.4542999999999999</v>
      </c>
      <c r="Q8" s="340">
        <v>6.4839000000000002</v>
      </c>
      <c r="R8" s="340">
        <v>12.299200000000001</v>
      </c>
      <c r="S8" s="340">
        <v>7.8666</v>
      </c>
      <c r="T8" s="340">
        <v>6.0528000000000004</v>
      </c>
      <c r="U8" s="344">
        <v>6.4734999999999996</v>
      </c>
      <c r="V8" s="340">
        <v>7.1444999999999999</v>
      </c>
      <c r="W8" s="340">
        <v>8.3112999999999992</v>
      </c>
      <c r="X8" s="340">
        <v>8.0422999999999991</v>
      </c>
      <c r="Y8" s="371">
        <v>7.2968999999999999</v>
      </c>
      <c r="Z8" s="340">
        <v>8.0982000000000003</v>
      </c>
      <c r="AA8" s="340">
        <v>13.2483</v>
      </c>
      <c r="AB8" s="340">
        <v>6.3003</v>
      </c>
      <c r="AC8" s="340">
        <v>6.7061000000000002</v>
      </c>
      <c r="AD8" s="340">
        <v>6.8524000000000003</v>
      </c>
      <c r="AE8" s="340">
        <v>13.2483</v>
      </c>
      <c r="AF8" s="340">
        <v>8.7178000000000004</v>
      </c>
      <c r="AG8" s="568"/>
      <c r="AH8" s="338">
        <v>3</v>
      </c>
      <c r="AI8" s="338">
        <v>3</v>
      </c>
      <c r="AJ8" s="338">
        <v>2</v>
      </c>
      <c r="AK8" s="338">
        <v>5</v>
      </c>
      <c r="AL8" s="338">
        <v>3</v>
      </c>
      <c r="AM8" s="338">
        <v>6</v>
      </c>
      <c r="AN8" s="338">
        <v>7</v>
      </c>
      <c r="AO8" s="570">
        <v>8</v>
      </c>
      <c r="AP8" s="338">
        <v>9</v>
      </c>
      <c r="AQ8" s="338">
        <v>9</v>
      </c>
      <c r="AR8" s="338">
        <v>9</v>
      </c>
      <c r="AS8" s="338">
        <v>9</v>
      </c>
      <c r="AT8" s="338">
        <v>4</v>
      </c>
      <c r="AU8" s="338">
        <v>4</v>
      </c>
      <c r="AV8" s="338">
        <v>6</v>
      </c>
      <c r="AW8" s="338">
        <v>7</v>
      </c>
      <c r="AX8" s="338">
        <v>8</v>
      </c>
      <c r="AY8" s="338">
        <v>4</v>
      </c>
      <c r="AZ8" s="583"/>
      <c r="BA8" s="464">
        <v>10.56</v>
      </c>
      <c r="BB8" s="340">
        <v>17.82</v>
      </c>
      <c r="BC8" s="340">
        <v>10.35</v>
      </c>
      <c r="BD8" s="340">
        <v>40.15</v>
      </c>
      <c r="BE8" s="371">
        <v>13.09</v>
      </c>
      <c r="BF8" s="371">
        <v>8.0399999999999991</v>
      </c>
      <c r="BG8" s="370"/>
      <c r="BH8" s="593">
        <v>2.81</v>
      </c>
      <c r="BI8" s="340">
        <v>4.3099999999999996</v>
      </c>
      <c r="BJ8" s="340" t="s">
        <v>430</v>
      </c>
      <c r="BK8" s="340">
        <v>77.099999999999994</v>
      </c>
      <c r="BL8" s="340" t="s">
        <v>430</v>
      </c>
      <c r="BM8" s="371">
        <v>10.56</v>
      </c>
      <c r="BN8" s="371" t="s">
        <v>430</v>
      </c>
      <c r="BO8" s="371" t="s">
        <v>430</v>
      </c>
      <c r="BP8" s="371" t="s">
        <v>430</v>
      </c>
      <c r="BQ8" s="371">
        <v>5.23</v>
      </c>
      <c r="BR8" s="370"/>
      <c r="BS8" s="465">
        <v>5.2536763184239001</v>
      </c>
      <c r="BT8" s="340">
        <v>6.9854754679043598</v>
      </c>
      <c r="BU8" s="370"/>
      <c r="BV8" s="571" t="s">
        <v>7897</v>
      </c>
    </row>
    <row r="9" spans="1:74" s="425" customFormat="1" x14ac:dyDescent="0.25">
      <c r="A9" s="337" t="s">
        <v>7898</v>
      </c>
      <c r="B9" s="369"/>
      <c r="C9" s="718">
        <v>41276</v>
      </c>
      <c r="D9" s="369"/>
      <c r="E9" s="338">
        <v>5859.73</v>
      </c>
      <c r="F9" s="369"/>
      <c r="G9" s="339">
        <v>37.427100000000003</v>
      </c>
      <c r="H9" s="370"/>
      <c r="I9" s="340">
        <v>2.8</v>
      </c>
      <c r="J9" s="340">
        <v>8.83</v>
      </c>
      <c r="K9" s="340">
        <v>1.79</v>
      </c>
      <c r="L9" s="340">
        <v>1.89</v>
      </c>
      <c r="M9" s="361"/>
      <c r="N9" s="342">
        <v>5.9518000000000004</v>
      </c>
      <c r="O9" s="340">
        <v>5.9518000000000004</v>
      </c>
      <c r="P9" s="340">
        <v>1.6724000000000001</v>
      </c>
      <c r="Q9" s="340">
        <v>1.7078</v>
      </c>
      <c r="R9" s="340">
        <v>12.2986</v>
      </c>
      <c r="S9" s="340">
        <v>7.1420000000000003</v>
      </c>
      <c r="T9" s="340">
        <v>6.7690000000000001</v>
      </c>
      <c r="U9" s="344">
        <v>7.7122999999999999</v>
      </c>
      <c r="V9" s="340">
        <v>8.5380000000000003</v>
      </c>
      <c r="W9" s="340">
        <v>9.2798999999999996</v>
      </c>
      <c r="X9" s="340">
        <v>8.8397000000000006</v>
      </c>
      <c r="Y9" s="371">
        <v>8.0309000000000008</v>
      </c>
      <c r="Z9" s="340">
        <v>8.5762999999999998</v>
      </c>
      <c r="AA9" s="340">
        <v>14.069000000000001</v>
      </c>
      <c r="AB9" s="340">
        <v>6.1547000000000001</v>
      </c>
      <c r="AC9" s="340">
        <v>7.3719999999999999</v>
      </c>
      <c r="AD9" s="340">
        <v>8.1059000000000001</v>
      </c>
      <c r="AE9" s="340">
        <v>14.069000000000001</v>
      </c>
      <c r="AF9" s="340">
        <v>8.9167000000000005</v>
      </c>
      <c r="AG9" s="568"/>
      <c r="AH9" s="338">
        <v>11</v>
      </c>
      <c r="AI9" s="338">
        <v>11</v>
      </c>
      <c r="AJ9" s="338">
        <v>4</v>
      </c>
      <c r="AK9" s="338">
        <v>11</v>
      </c>
      <c r="AL9" s="338">
        <v>4</v>
      </c>
      <c r="AM9" s="338">
        <v>7</v>
      </c>
      <c r="AN9" s="338">
        <v>5</v>
      </c>
      <c r="AO9" s="570">
        <v>3</v>
      </c>
      <c r="AP9" s="338">
        <v>4</v>
      </c>
      <c r="AQ9" s="338">
        <v>4</v>
      </c>
      <c r="AR9" s="338">
        <v>5</v>
      </c>
      <c r="AS9" s="338">
        <v>6</v>
      </c>
      <c r="AT9" s="338">
        <v>3</v>
      </c>
      <c r="AU9" s="338">
        <v>3</v>
      </c>
      <c r="AV9" s="338">
        <v>7</v>
      </c>
      <c r="AW9" s="338">
        <v>4</v>
      </c>
      <c r="AX9" s="338">
        <v>3</v>
      </c>
      <c r="AY9" s="338">
        <v>3</v>
      </c>
      <c r="AZ9" s="583"/>
      <c r="BA9" s="464">
        <v>9.7200000000000006</v>
      </c>
      <c r="BB9" s="340">
        <v>11.45</v>
      </c>
      <c r="BC9" s="340">
        <v>8.4</v>
      </c>
      <c r="BD9" s="340">
        <v>40.729999999999997</v>
      </c>
      <c r="BE9" s="371">
        <v>17.18</v>
      </c>
      <c r="BF9" s="371">
        <v>12.51</v>
      </c>
      <c r="BG9" s="370"/>
      <c r="BH9" s="593">
        <v>3.28</v>
      </c>
      <c r="BI9" s="340">
        <v>8.4499999999999993</v>
      </c>
      <c r="BJ9" s="340" t="s">
        <v>430</v>
      </c>
      <c r="BK9" s="340">
        <v>69.319999999999993</v>
      </c>
      <c r="BL9" s="340" t="s">
        <v>430</v>
      </c>
      <c r="BM9" s="371">
        <v>9.7200000000000006</v>
      </c>
      <c r="BN9" s="371" t="s">
        <v>430</v>
      </c>
      <c r="BO9" s="371" t="s">
        <v>430</v>
      </c>
      <c r="BP9" s="371" t="s">
        <v>430</v>
      </c>
      <c r="BQ9" s="371">
        <v>9.23</v>
      </c>
      <c r="BR9" s="370"/>
      <c r="BS9" s="465">
        <v>0.25845819981907903</v>
      </c>
      <c r="BT9" s="340">
        <v>8.8716093137898806</v>
      </c>
      <c r="BU9" s="370"/>
      <c r="BV9" s="571" t="s">
        <v>513</v>
      </c>
    </row>
    <row r="10" spans="1:74" s="428" customFormat="1" x14ac:dyDescent="0.25">
      <c r="A10" s="345" t="s">
        <v>7899</v>
      </c>
      <c r="B10" s="373"/>
      <c r="C10" s="719">
        <v>41276</v>
      </c>
      <c r="D10" s="373"/>
      <c r="E10" s="346">
        <v>2140.12</v>
      </c>
      <c r="F10" s="373"/>
      <c r="G10" s="347">
        <v>52.173400000000001</v>
      </c>
      <c r="H10" s="374"/>
      <c r="I10" s="348">
        <v>2.02</v>
      </c>
      <c r="J10" s="348">
        <v>8.7200000000000006</v>
      </c>
      <c r="K10" s="348">
        <v>1.65</v>
      </c>
      <c r="L10" s="348">
        <v>1.75</v>
      </c>
      <c r="M10" s="362"/>
      <c r="N10" s="350">
        <v>7.7938000000000001</v>
      </c>
      <c r="O10" s="348">
        <v>7.7938000000000001</v>
      </c>
      <c r="P10" s="348">
        <v>-4.3139000000000003</v>
      </c>
      <c r="Q10" s="348">
        <v>6.5023999999999997</v>
      </c>
      <c r="R10" s="348">
        <v>10.1358</v>
      </c>
      <c r="S10" s="348">
        <v>8.6503999999999994</v>
      </c>
      <c r="T10" s="348">
        <v>6.65</v>
      </c>
      <c r="U10" s="354">
        <v>6.6569000000000003</v>
      </c>
      <c r="V10" s="348">
        <v>7.2397</v>
      </c>
      <c r="W10" s="348">
        <v>8.5798000000000005</v>
      </c>
      <c r="X10" s="348">
        <v>8.1807999999999996</v>
      </c>
      <c r="Y10" s="375">
        <v>7.5479000000000003</v>
      </c>
      <c r="Z10" s="348">
        <v>7.8925000000000001</v>
      </c>
      <c r="AA10" s="348">
        <v>10.604900000000001</v>
      </c>
      <c r="AB10" s="348">
        <v>6.9507000000000003</v>
      </c>
      <c r="AC10" s="348">
        <v>6.9158999999999997</v>
      </c>
      <c r="AD10" s="348">
        <v>6.9451999999999998</v>
      </c>
      <c r="AE10" s="348">
        <v>10.604900000000001</v>
      </c>
      <c r="AF10" s="348">
        <v>8.5866000000000007</v>
      </c>
      <c r="AG10" s="569"/>
      <c r="AH10" s="346">
        <v>4</v>
      </c>
      <c r="AI10" s="346">
        <v>4</v>
      </c>
      <c r="AJ10" s="346">
        <v>11</v>
      </c>
      <c r="AK10" s="346">
        <v>4</v>
      </c>
      <c r="AL10" s="346">
        <v>8</v>
      </c>
      <c r="AM10" s="346">
        <v>3</v>
      </c>
      <c r="AN10" s="346">
        <v>6</v>
      </c>
      <c r="AO10" s="572">
        <v>7</v>
      </c>
      <c r="AP10" s="346">
        <v>8</v>
      </c>
      <c r="AQ10" s="346">
        <v>7</v>
      </c>
      <c r="AR10" s="346">
        <v>8</v>
      </c>
      <c r="AS10" s="346">
        <v>7</v>
      </c>
      <c r="AT10" s="346">
        <v>5</v>
      </c>
      <c r="AU10" s="346">
        <v>8</v>
      </c>
      <c r="AV10" s="346">
        <v>4</v>
      </c>
      <c r="AW10" s="346">
        <v>6</v>
      </c>
      <c r="AX10" s="346">
        <v>7</v>
      </c>
      <c r="AY10" s="346">
        <v>8</v>
      </c>
      <c r="AZ10" s="584"/>
      <c r="BA10" s="467">
        <v>12.71</v>
      </c>
      <c r="BB10" s="348">
        <v>5.24</v>
      </c>
      <c r="BC10" s="348">
        <v>3.51</v>
      </c>
      <c r="BD10" s="348">
        <v>51.34</v>
      </c>
      <c r="BE10" s="375">
        <v>11.95</v>
      </c>
      <c r="BF10" s="375">
        <v>15.26</v>
      </c>
      <c r="BG10" s="374"/>
      <c r="BH10" s="594">
        <v>7.69</v>
      </c>
      <c r="BI10" s="348">
        <v>2.19</v>
      </c>
      <c r="BJ10" s="348" t="s">
        <v>430</v>
      </c>
      <c r="BK10" s="348">
        <v>69.84</v>
      </c>
      <c r="BL10" s="348" t="s">
        <v>430</v>
      </c>
      <c r="BM10" s="375">
        <v>10.48</v>
      </c>
      <c r="BN10" s="375" t="s">
        <v>430</v>
      </c>
      <c r="BO10" s="375">
        <v>2.23</v>
      </c>
      <c r="BP10" s="375" t="s">
        <v>430</v>
      </c>
      <c r="BQ10" s="375">
        <v>7.57</v>
      </c>
      <c r="BR10" s="374"/>
      <c r="BS10" s="468">
        <v>3.5068197103506802</v>
      </c>
      <c r="BT10" s="348">
        <v>3.7339775203733998</v>
      </c>
      <c r="BU10" s="374"/>
      <c r="BV10" s="430" t="s">
        <v>7900</v>
      </c>
    </row>
    <row r="11" spans="1:74" s="428" customFormat="1" x14ac:dyDescent="0.25">
      <c r="A11" s="345" t="s">
        <v>7901</v>
      </c>
      <c r="B11" s="373"/>
      <c r="C11" s="719">
        <v>42111</v>
      </c>
      <c r="D11" s="373"/>
      <c r="E11" s="346">
        <v>1201.0999999999999</v>
      </c>
      <c r="F11" s="373"/>
      <c r="G11" s="347">
        <v>27.1935</v>
      </c>
      <c r="H11" s="374"/>
      <c r="I11" s="348">
        <v>2.72</v>
      </c>
      <c r="J11" s="348">
        <v>8.59</v>
      </c>
      <c r="K11" s="348">
        <v>2.04</v>
      </c>
      <c r="L11" s="348">
        <v>2.17</v>
      </c>
      <c r="M11" s="362"/>
      <c r="N11" s="350">
        <v>10.0303</v>
      </c>
      <c r="O11" s="348">
        <v>10.0303</v>
      </c>
      <c r="P11" s="348">
        <v>0.67120000000000002</v>
      </c>
      <c r="Q11" s="348">
        <v>5.4859</v>
      </c>
      <c r="R11" s="348">
        <v>18.524000000000001</v>
      </c>
      <c r="S11" s="348">
        <v>9.9</v>
      </c>
      <c r="T11" s="348">
        <v>14.8146</v>
      </c>
      <c r="U11" s="354">
        <v>13.172700000000001</v>
      </c>
      <c r="V11" s="348">
        <v>13.115500000000001</v>
      </c>
      <c r="W11" s="348">
        <v>15.610200000000001</v>
      </c>
      <c r="X11" s="348">
        <v>12.8803</v>
      </c>
      <c r="Y11" s="375">
        <v>10.7332</v>
      </c>
      <c r="Z11" s="348">
        <v>9.4398</v>
      </c>
      <c r="AA11" s="348">
        <v>14.074400000000001</v>
      </c>
      <c r="AB11" s="348">
        <v>18.9727</v>
      </c>
      <c r="AC11" s="348">
        <v>14.4216</v>
      </c>
      <c r="AD11" s="348">
        <v>13.343</v>
      </c>
      <c r="AE11" s="348">
        <v>14.074400000000001</v>
      </c>
      <c r="AF11" s="348">
        <v>9.4886999999999997</v>
      </c>
      <c r="AG11" s="569"/>
      <c r="AH11" s="346">
        <v>2</v>
      </c>
      <c r="AI11" s="346">
        <v>2</v>
      </c>
      <c r="AJ11" s="346">
        <v>6</v>
      </c>
      <c r="AK11" s="346">
        <v>8</v>
      </c>
      <c r="AL11" s="346">
        <v>2</v>
      </c>
      <c r="AM11" s="346">
        <v>2</v>
      </c>
      <c r="AN11" s="346">
        <v>1</v>
      </c>
      <c r="AO11" s="572">
        <v>1</v>
      </c>
      <c r="AP11" s="346">
        <v>2</v>
      </c>
      <c r="AQ11" s="346">
        <v>2</v>
      </c>
      <c r="AR11" s="346">
        <v>2</v>
      </c>
      <c r="AS11" s="346">
        <v>2</v>
      </c>
      <c r="AT11" s="346">
        <v>1</v>
      </c>
      <c r="AU11" s="346">
        <v>2</v>
      </c>
      <c r="AV11" s="346">
        <v>2</v>
      </c>
      <c r="AW11" s="346">
        <v>1</v>
      </c>
      <c r="AX11" s="346">
        <v>1</v>
      </c>
      <c r="AY11" s="346">
        <v>2</v>
      </c>
      <c r="AZ11" s="584"/>
      <c r="BA11" s="467">
        <v>10.4</v>
      </c>
      <c r="BB11" s="348">
        <v>13.27</v>
      </c>
      <c r="BC11" s="348">
        <v>7.92</v>
      </c>
      <c r="BD11" s="348">
        <v>39.19</v>
      </c>
      <c r="BE11" s="375">
        <v>16.59</v>
      </c>
      <c r="BF11" s="375">
        <v>12.63</v>
      </c>
      <c r="BG11" s="374"/>
      <c r="BH11" s="594">
        <v>4.45</v>
      </c>
      <c r="BI11" s="348" t="s">
        <v>430</v>
      </c>
      <c r="BJ11" s="348" t="s">
        <v>430</v>
      </c>
      <c r="BK11" s="348">
        <v>76.97</v>
      </c>
      <c r="BL11" s="348" t="s">
        <v>430</v>
      </c>
      <c r="BM11" s="375">
        <v>10.4</v>
      </c>
      <c r="BN11" s="375" t="s">
        <v>430</v>
      </c>
      <c r="BO11" s="375" t="s">
        <v>430</v>
      </c>
      <c r="BP11" s="375" t="s">
        <v>430</v>
      </c>
      <c r="BQ11" s="375">
        <v>8.18</v>
      </c>
      <c r="BR11" s="374"/>
      <c r="BS11" s="468" t="s">
        <v>430</v>
      </c>
      <c r="BT11" s="348">
        <v>11.561308528843901</v>
      </c>
      <c r="BU11" s="374"/>
      <c r="BV11" s="430" t="s">
        <v>7902</v>
      </c>
    </row>
    <row r="12" spans="1:74" s="428" customFormat="1" x14ac:dyDescent="0.25">
      <c r="A12" s="345" t="s">
        <v>7903</v>
      </c>
      <c r="B12" s="373"/>
      <c r="C12" s="719">
        <v>41275</v>
      </c>
      <c r="D12" s="373"/>
      <c r="E12" s="346">
        <v>1105.83</v>
      </c>
      <c r="F12" s="373"/>
      <c r="G12" s="347">
        <v>41.028599999999997</v>
      </c>
      <c r="H12" s="374"/>
      <c r="I12" s="348">
        <v>2.4300000000000002</v>
      </c>
      <c r="J12" s="348">
        <v>9.07</v>
      </c>
      <c r="K12" s="348">
        <v>2.02</v>
      </c>
      <c r="L12" s="348">
        <v>2.1</v>
      </c>
      <c r="M12" s="362"/>
      <c r="N12" s="350">
        <v>6.0523999999999996</v>
      </c>
      <c r="O12" s="348">
        <v>6.0523999999999996</v>
      </c>
      <c r="P12" s="348">
        <v>0.72450000000000003</v>
      </c>
      <c r="Q12" s="348">
        <v>6.9703999999999997</v>
      </c>
      <c r="R12" s="348">
        <v>11.287699999999999</v>
      </c>
      <c r="S12" s="348">
        <v>8.5178999999999991</v>
      </c>
      <c r="T12" s="348">
        <v>6.8860999999999999</v>
      </c>
      <c r="U12" s="354">
        <v>7.1695000000000002</v>
      </c>
      <c r="V12" s="348">
        <v>8.2195999999999998</v>
      </c>
      <c r="W12" s="348">
        <v>9.1888000000000005</v>
      </c>
      <c r="X12" s="348">
        <v>8.8889999999999993</v>
      </c>
      <c r="Y12" s="375">
        <v>9.1446000000000005</v>
      </c>
      <c r="Z12" s="348">
        <v>6.7183999999999999</v>
      </c>
      <c r="AA12" s="348">
        <v>11.726800000000001</v>
      </c>
      <c r="AB12" s="348">
        <v>7.0731000000000002</v>
      </c>
      <c r="AC12" s="348">
        <v>7.3000999999999996</v>
      </c>
      <c r="AD12" s="348">
        <v>7.7645</v>
      </c>
      <c r="AE12" s="348">
        <v>11.726800000000001</v>
      </c>
      <c r="AF12" s="348">
        <v>7.5815000000000001</v>
      </c>
      <c r="AG12" s="569"/>
      <c r="AH12" s="346">
        <v>9</v>
      </c>
      <c r="AI12" s="346">
        <v>9</v>
      </c>
      <c r="AJ12" s="346">
        <v>5</v>
      </c>
      <c r="AK12" s="346">
        <v>3</v>
      </c>
      <c r="AL12" s="346">
        <v>6</v>
      </c>
      <c r="AM12" s="346">
        <v>4</v>
      </c>
      <c r="AN12" s="346">
        <v>4</v>
      </c>
      <c r="AO12" s="572">
        <v>5</v>
      </c>
      <c r="AP12" s="346">
        <v>5</v>
      </c>
      <c r="AQ12" s="346">
        <v>5</v>
      </c>
      <c r="AR12" s="346">
        <v>4</v>
      </c>
      <c r="AS12" s="346">
        <v>5</v>
      </c>
      <c r="AT12" s="346">
        <v>9</v>
      </c>
      <c r="AU12" s="346">
        <v>7</v>
      </c>
      <c r="AV12" s="346">
        <v>3</v>
      </c>
      <c r="AW12" s="346">
        <v>5</v>
      </c>
      <c r="AX12" s="346">
        <v>4</v>
      </c>
      <c r="AY12" s="346">
        <v>7</v>
      </c>
      <c r="AZ12" s="584"/>
      <c r="BA12" s="467">
        <v>16.559999999999999</v>
      </c>
      <c r="BB12" s="348">
        <v>17.36</v>
      </c>
      <c r="BC12" s="348">
        <v>0.94</v>
      </c>
      <c r="BD12" s="348">
        <v>38.33</v>
      </c>
      <c r="BE12" s="375">
        <v>22.68</v>
      </c>
      <c r="BF12" s="375">
        <v>4.13</v>
      </c>
      <c r="BG12" s="374"/>
      <c r="BH12" s="594">
        <v>4.12</v>
      </c>
      <c r="BI12" s="348">
        <v>4.67</v>
      </c>
      <c r="BJ12" s="348">
        <v>0.92</v>
      </c>
      <c r="BK12" s="348">
        <v>73.73</v>
      </c>
      <c r="BL12" s="348" t="s">
        <v>430</v>
      </c>
      <c r="BM12" s="375">
        <v>16.559999999999999</v>
      </c>
      <c r="BN12" s="375" t="s">
        <v>430</v>
      </c>
      <c r="BO12" s="375" t="s">
        <v>430</v>
      </c>
      <c r="BP12" s="375" t="s">
        <v>430</v>
      </c>
      <c r="BQ12" s="375" t="s">
        <v>430</v>
      </c>
      <c r="BR12" s="374"/>
      <c r="BS12" s="468">
        <v>3.82661631923468</v>
      </c>
      <c r="BT12" s="348">
        <v>5.6951228388609696</v>
      </c>
      <c r="BU12" s="374"/>
      <c r="BV12" s="430" t="s">
        <v>1020</v>
      </c>
    </row>
    <row r="13" spans="1:74" s="428" customFormat="1" ht="11" x14ac:dyDescent="0.3">
      <c r="A13" s="841" t="s">
        <v>7904</v>
      </c>
      <c r="B13" s="842"/>
      <c r="C13" s="843">
        <v>41275</v>
      </c>
      <c r="D13" s="842"/>
      <c r="E13" s="844">
        <v>691.18100000000004</v>
      </c>
      <c r="F13" s="842"/>
      <c r="G13" s="845">
        <v>35.203099999999999</v>
      </c>
      <c r="H13" s="847"/>
      <c r="I13" s="846">
        <v>2.8</v>
      </c>
      <c r="J13" s="846">
        <v>8.57</v>
      </c>
      <c r="K13" s="846">
        <v>2.11</v>
      </c>
      <c r="L13" s="846">
        <v>2.2400000000000002</v>
      </c>
      <c r="M13" s="851"/>
      <c r="N13" s="848">
        <v>6.7085999999999997</v>
      </c>
      <c r="O13" s="846">
        <v>6.7085999999999997</v>
      </c>
      <c r="P13" s="846">
        <v>2.6823999999999999</v>
      </c>
      <c r="Q13" s="846">
        <v>2.7505000000000002</v>
      </c>
      <c r="R13" s="846">
        <v>11.131600000000001</v>
      </c>
      <c r="S13" s="846">
        <v>6.4641999999999999</v>
      </c>
      <c r="T13" s="846">
        <v>5.4208999999999996</v>
      </c>
      <c r="U13" s="856">
        <v>6.9429999999999996</v>
      </c>
      <c r="V13" s="846">
        <v>8.0899000000000001</v>
      </c>
      <c r="W13" s="846">
        <v>8.3575999999999997</v>
      </c>
      <c r="X13" s="846">
        <v>8.3483999999999998</v>
      </c>
      <c r="Y13" s="852">
        <v>6.6971999999999996</v>
      </c>
      <c r="Z13" s="846">
        <v>7.5991</v>
      </c>
      <c r="AA13" s="846">
        <v>12.2643</v>
      </c>
      <c r="AB13" s="846">
        <v>5.6195000000000004</v>
      </c>
      <c r="AC13" s="846">
        <v>6.3830999999999998</v>
      </c>
      <c r="AD13" s="846">
        <v>7.4371999999999998</v>
      </c>
      <c r="AE13" s="846">
        <v>12.2643</v>
      </c>
      <c r="AF13" s="846">
        <v>8.2312999999999992</v>
      </c>
      <c r="AG13" s="936"/>
      <c r="AH13" s="844">
        <v>8</v>
      </c>
      <c r="AI13" s="844">
        <v>8</v>
      </c>
      <c r="AJ13" s="844">
        <v>3</v>
      </c>
      <c r="AK13" s="844">
        <v>10</v>
      </c>
      <c r="AL13" s="844">
        <v>7</v>
      </c>
      <c r="AM13" s="844">
        <v>9</v>
      </c>
      <c r="AN13" s="844">
        <v>10</v>
      </c>
      <c r="AO13" s="937">
        <v>6</v>
      </c>
      <c r="AP13" s="844">
        <v>6</v>
      </c>
      <c r="AQ13" s="844">
        <v>8</v>
      </c>
      <c r="AR13" s="844">
        <v>7</v>
      </c>
      <c r="AS13" s="844">
        <v>10</v>
      </c>
      <c r="AT13" s="844">
        <v>8</v>
      </c>
      <c r="AU13" s="844">
        <v>5</v>
      </c>
      <c r="AV13" s="844">
        <v>8</v>
      </c>
      <c r="AW13" s="844">
        <v>8</v>
      </c>
      <c r="AX13" s="844">
        <v>6</v>
      </c>
      <c r="AY13" s="844">
        <v>5</v>
      </c>
      <c r="AZ13" s="938"/>
      <c r="BA13" s="853">
        <v>12.1</v>
      </c>
      <c r="BB13" s="846">
        <v>12.95</v>
      </c>
      <c r="BC13" s="846">
        <v>1.6</v>
      </c>
      <c r="BD13" s="846">
        <v>51.58</v>
      </c>
      <c r="BE13" s="852">
        <v>9.9600000000000009</v>
      </c>
      <c r="BF13" s="852">
        <v>11.81</v>
      </c>
      <c r="BG13" s="847"/>
      <c r="BH13" s="939">
        <v>1.99</v>
      </c>
      <c r="BI13" s="846" t="s">
        <v>430</v>
      </c>
      <c r="BJ13" s="846" t="s">
        <v>430</v>
      </c>
      <c r="BK13" s="846">
        <v>76.09</v>
      </c>
      <c r="BL13" s="846" t="s">
        <v>430</v>
      </c>
      <c r="BM13" s="852">
        <v>12.1</v>
      </c>
      <c r="BN13" s="852" t="s">
        <v>430</v>
      </c>
      <c r="BO13" s="852" t="s">
        <v>430</v>
      </c>
      <c r="BP13" s="852" t="s">
        <v>430</v>
      </c>
      <c r="BQ13" s="852">
        <v>9.83</v>
      </c>
      <c r="BR13" s="847"/>
      <c r="BS13" s="854">
        <v>5.80676682</v>
      </c>
      <c r="BT13" s="846">
        <v>4.3468032900000004</v>
      </c>
      <c r="BU13" s="847"/>
      <c r="BV13" s="906" t="s">
        <v>443</v>
      </c>
    </row>
    <row r="14" spans="1:74" s="428" customFormat="1" x14ac:dyDescent="0.25">
      <c r="A14" s="345" t="s">
        <v>7905</v>
      </c>
      <c r="B14" s="373"/>
      <c r="C14" s="719">
        <v>41275</v>
      </c>
      <c r="D14" s="373"/>
      <c r="E14" s="346">
        <v>477.13799999999998</v>
      </c>
      <c r="F14" s="373"/>
      <c r="G14" s="347">
        <v>36.740299999999998</v>
      </c>
      <c r="H14" s="374"/>
      <c r="I14" s="348">
        <v>2.0499999999999998</v>
      </c>
      <c r="J14" s="348">
        <v>8.24</v>
      </c>
      <c r="K14" s="348">
        <v>1.48</v>
      </c>
      <c r="L14" s="348">
        <v>1.56</v>
      </c>
      <c r="M14" s="362"/>
      <c r="N14" s="350">
        <v>7.2233999999999998</v>
      </c>
      <c r="O14" s="348">
        <v>7.2233999999999998</v>
      </c>
      <c r="P14" s="348">
        <v>-0.7379</v>
      </c>
      <c r="Q14" s="348">
        <v>6.2525000000000004</v>
      </c>
      <c r="R14" s="348">
        <v>8.5769000000000002</v>
      </c>
      <c r="S14" s="348">
        <v>6.4389000000000003</v>
      </c>
      <c r="T14" s="348">
        <v>5.5052000000000003</v>
      </c>
      <c r="U14" s="354">
        <v>5.6208</v>
      </c>
      <c r="V14" s="348">
        <v>17.796600000000002</v>
      </c>
      <c r="W14" s="348">
        <v>14.0909</v>
      </c>
      <c r="X14" s="348">
        <v>11.7003</v>
      </c>
      <c r="Y14" s="375">
        <v>9.3428000000000004</v>
      </c>
      <c r="Z14" s="348">
        <v>7.8372999999999999</v>
      </c>
      <c r="AA14" s="348">
        <v>8.9596999999999998</v>
      </c>
      <c r="AB14" s="348">
        <v>5.3433999999999999</v>
      </c>
      <c r="AC14" s="348">
        <v>5.8586</v>
      </c>
      <c r="AD14" s="348">
        <v>5.8221999999999996</v>
      </c>
      <c r="AE14" s="348">
        <v>8.9596999999999998</v>
      </c>
      <c r="AF14" s="348">
        <v>8.1926000000000005</v>
      </c>
      <c r="AG14" s="569"/>
      <c r="AH14" s="346">
        <v>6</v>
      </c>
      <c r="AI14" s="346">
        <v>6</v>
      </c>
      <c r="AJ14" s="346">
        <v>9</v>
      </c>
      <c r="AK14" s="346">
        <v>7</v>
      </c>
      <c r="AL14" s="346">
        <v>11</v>
      </c>
      <c r="AM14" s="346">
        <v>10</v>
      </c>
      <c r="AN14" s="346">
        <v>9</v>
      </c>
      <c r="AO14" s="572">
        <v>10</v>
      </c>
      <c r="AP14" s="346">
        <v>1</v>
      </c>
      <c r="AQ14" s="346">
        <v>3</v>
      </c>
      <c r="AR14" s="346">
        <v>3</v>
      </c>
      <c r="AS14" s="346">
        <v>4</v>
      </c>
      <c r="AT14" s="346">
        <v>6</v>
      </c>
      <c r="AU14" s="346">
        <v>11</v>
      </c>
      <c r="AV14" s="346">
        <v>10</v>
      </c>
      <c r="AW14" s="346">
        <v>10</v>
      </c>
      <c r="AX14" s="346">
        <v>10</v>
      </c>
      <c r="AY14" s="346">
        <v>11</v>
      </c>
      <c r="AZ14" s="584"/>
      <c r="BA14" s="467">
        <v>11.66</v>
      </c>
      <c r="BB14" s="348">
        <v>25.58</v>
      </c>
      <c r="BC14" s="348">
        <v>4.78</v>
      </c>
      <c r="BD14" s="348">
        <v>55.94</v>
      </c>
      <c r="BE14" s="375" t="s">
        <v>430</v>
      </c>
      <c r="BF14" s="375">
        <v>2.0299999999999998</v>
      </c>
      <c r="BG14" s="374"/>
      <c r="BH14" s="594">
        <v>2.0299999999999998</v>
      </c>
      <c r="BI14" s="348">
        <v>5.09</v>
      </c>
      <c r="BJ14" s="348" t="s">
        <v>430</v>
      </c>
      <c r="BK14" s="348">
        <v>81.22</v>
      </c>
      <c r="BL14" s="348" t="s">
        <v>430</v>
      </c>
      <c r="BM14" s="375">
        <v>11.66</v>
      </c>
      <c r="BN14" s="375" t="s">
        <v>430</v>
      </c>
      <c r="BO14" s="375" t="s">
        <v>430</v>
      </c>
      <c r="BP14" s="375" t="s">
        <v>430</v>
      </c>
      <c r="BQ14" s="375" t="s">
        <v>430</v>
      </c>
      <c r="BR14" s="374"/>
      <c r="BS14" s="468">
        <v>6.6997293200000003</v>
      </c>
      <c r="BT14" s="348">
        <v>5.62449215</v>
      </c>
      <c r="BU14" s="374"/>
      <c r="BV14" s="430" t="s">
        <v>443</v>
      </c>
    </row>
    <row r="15" spans="1:74" s="428" customFormat="1" x14ac:dyDescent="0.25">
      <c r="A15" s="345" t="s">
        <v>7906</v>
      </c>
      <c r="B15" s="373"/>
      <c r="C15" s="719">
        <v>41835</v>
      </c>
      <c r="D15" s="373"/>
      <c r="E15" s="346">
        <v>355.68700000000001</v>
      </c>
      <c r="F15" s="373"/>
      <c r="G15" s="347">
        <v>25.516200000000001</v>
      </c>
      <c r="H15" s="374"/>
      <c r="I15" s="348">
        <v>3.35</v>
      </c>
      <c r="J15" s="348">
        <v>8.82</v>
      </c>
      <c r="K15" s="348">
        <v>2.39</v>
      </c>
      <c r="L15" s="348">
        <v>2.5</v>
      </c>
      <c r="M15" s="362"/>
      <c r="N15" s="350">
        <v>10.7379</v>
      </c>
      <c r="O15" s="348">
        <v>10.7379</v>
      </c>
      <c r="P15" s="348">
        <v>0</v>
      </c>
      <c r="Q15" s="348">
        <v>6.3400999999999996</v>
      </c>
      <c r="R15" s="348">
        <v>11.687799999999999</v>
      </c>
      <c r="S15" s="348">
        <v>8.1190999999999995</v>
      </c>
      <c r="T15" s="348">
        <v>6.9622999999999999</v>
      </c>
      <c r="U15" s="354">
        <v>7.5797999999999996</v>
      </c>
      <c r="V15" s="348">
        <v>8.0656999999999996</v>
      </c>
      <c r="W15" s="348">
        <v>8.9483999999999995</v>
      </c>
      <c r="X15" s="348">
        <v>8.4885999999999999</v>
      </c>
      <c r="Y15" s="375">
        <v>7.5437000000000003</v>
      </c>
      <c r="Z15" s="348">
        <v>7.7870999999999997</v>
      </c>
      <c r="AA15" s="348">
        <v>11.8271</v>
      </c>
      <c r="AB15" s="348">
        <v>6.5637999999999996</v>
      </c>
      <c r="AC15" s="348">
        <v>7.4034000000000004</v>
      </c>
      <c r="AD15" s="348">
        <v>7.7031999999999998</v>
      </c>
      <c r="AE15" s="348">
        <v>11.8271</v>
      </c>
      <c r="AF15" s="348">
        <v>8.2680000000000007</v>
      </c>
      <c r="AG15" s="569"/>
      <c r="AH15" s="346">
        <v>1</v>
      </c>
      <c r="AI15" s="346">
        <v>1</v>
      </c>
      <c r="AJ15" s="346">
        <v>8</v>
      </c>
      <c r="AK15" s="346">
        <v>6</v>
      </c>
      <c r="AL15" s="346">
        <v>5</v>
      </c>
      <c r="AM15" s="346">
        <v>5</v>
      </c>
      <c r="AN15" s="346">
        <v>3</v>
      </c>
      <c r="AO15" s="572">
        <v>4</v>
      </c>
      <c r="AP15" s="346">
        <v>7</v>
      </c>
      <c r="AQ15" s="346">
        <v>6</v>
      </c>
      <c r="AR15" s="346">
        <v>6</v>
      </c>
      <c r="AS15" s="346">
        <v>8</v>
      </c>
      <c r="AT15" s="346">
        <v>7</v>
      </c>
      <c r="AU15" s="346">
        <v>6</v>
      </c>
      <c r="AV15" s="346">
        <v>5</v>
      </c>
      <c r="AW15" s="346">
        <v>3</v>
      </c>
      <c r="AX15" s="346">
        <v>5</v>
      </c>
      <c r="AY15" s="346">
        <v>6</v>
      </c>
      <c r="AZ15" s="584"/>
      <c r="BA15" s="467">
        <v>9.67</v>
      </c>
      <c r="BB15" s="348">
        <v>7</v>
      </c>
      <c r="BC15" s="348">
        <v>2.91</v>
      </c>
      <c r="BD15" s="348">
        <v>53.15</v>
      </c>
      <c r="BE15" s="375">
        <v>17.239999999999998</v>
      </c>
      <c r="BF15" s="375">
        <v>10.039999999999999</v>
      </c>
      <c r="BG15" s="374"/>
      <c r="BH15" s="594">
        <v>2.76</v>
      </c>
      <c r="BI15" s="348" t="s">
        <v>430</v>
      </c>
      <c r="BJ15" s="348" t="s">
        <v>430</v>
      </c>
      <c r="BK15" s="348">
        <v>80.3</v>
      </c>
      <c r="BL15" s="348" t="s">
        <v>430</v>
      </c>
      <c r="BM15" s="375">
        <v>9.67</v>
      </c>
      <c r="BN15" s="375" t="s">
        <v>430</v>
      </c>
      <c r="BO15" s="375" t="s">
        <v>430</v>
      </c>
      <c r="BP15" s="375" t="s">
        <v>430</v>
      </c>
      <c r="BQ15" s="375">
        <v>7.28</v>
      </c>
      <c r="BR15" s="374"/>
      <c r="BS15" s="468" t="s">
        <v>430</v>
      </c>
      <c r="BT15" s="348">
        <v>3.4022884808138198</v>
      </c>
      <c r="BU15" s="374"/>
      <c r="BV15" s="430" t="s">
        <v>463</v>
      </c>
    </row>
    <row r="16" spans="1:74" s="428" customFormat="1" x14ac:dyDescent="0.25">
      <c r="A16" s="345" t="s">
        <v>7907</v>
      </c>
      <c r="B16" s="373"/>
      <c r="C16" s="719">
        <v>41275</v>
      </c>
      <c r="D16" s="373"/>
      <c r="E16" s="346">
        <v>252.49799999999999</v>
      </c>
      <c r="F16" s="373"/>
      <c r="G16" s="347">
        <v>20.323899999999998</v>
      </c>
      <c r="H16" s="374"/>
      <c r="I16" s="348">
        <v>2.62</v>
      </c>
      <c r="J16" s="348">
        <v>8.25</v>
      </c>
      <c r="K16" s="348">
        <v>1.96</v>
      </c>
      <c r="L16" s="348">
        <v>2.06</v>
      </c>
      <c r="M16" s="362"/>
      <c r="N16" s="350">
        <v>7.6074999999999999</v>
      </c>
      <c r="O16" s="348">
        <v>7.6074999999999999</v>
      </c>
      <c r="P16" s="348">
        <v>4.9306000000000001</v>
      </c>
      <c r="Q16" s="348">
        <v>7.5776000000000003</v>
      </c>
      <c r="R16" s="348">
        <v>9.7372999999999994</v>
      </c>
      <c r="S16" s="348">
        <v>6.6544999999999996</v>
      </c>
      <c r="T16" s="348">
        <v>5.7366999999999999</v>
      </c>
      <c r="U16" s="354">
        <v>6.0328999999999997</v>
      </c>
      <c r="V16" s="348">
        <v>6.6144999999999996</v>
      </c>
      <c r="W16" s="348">
        <v>8.0494000000000003</v>
      </c>
      <c r="X16" s="348">
        <v>7.7613000000000003</v>
      </c>
      <c r="Y16" s="375">
        <v>10.1374</v>
      </c>
      <c r="Z16" s="348">
        <v>3.6707999999999998</v>
      </c>
      <c r="AA16" s="348">
        <v>10.254</v>
      </c>
      <c r="AB16" s="348">
        <v>5.5890000000000004</v>
      </c>
      <c r="AC16" s="348">
        <v>6.3550000000000004</v>
      </c>
      <c r="AD16" s="348">
        <v>6.2573999999999996</v>
      </c>
      <c r="AE16" s="348">
        <v>10.254</v>
      </c>
      <c r="AF16" s="348">
        <v>5.3696999999999999</v>
      </c>
      <c r="AG16" s="569"/>
      <c r="AH16" s="346">
        <v>5</v>
      </c>
      <c r="AI16" s="346">
        <v>5</v>
      </c>
      <c r="AJ16" s="346">
        <v>1</v>
      </c>
      <c r="AK16" s="346">
        <v>2</v>
      </c>
      <c r="AL16" s="346">
        <v>9</v>
      </c>
      <c r="AM16" s="346">
        <v>8</v>
      </c>
      <c r="AN16" s="346">
        <v>8</v>
      </c>
      <c r="AO16" s="572">
        <v>9</v>
      </c>
      <c r="AP16" s="346">
        <v>10</v>
      </c>
      <c r="AQ16" s="346">
        <v>10</v>
      </c>
      <c r="AR16" s="346">
        <v>10</v>
      </c>
      <c r="AS16" s="346">
        <v>3</v>
      </c>
      <c r="AT16" s="346">
        <v>10</v>
      </c>
      <c r="AU16" s="346">
        <v>9</v>
      </c>
      <c r="AV16" s="346">
        <v>9</v>
      </c>
      <c r="AW16" s="346">
        <v>9</v>
      </c>
      <c r="AX16" s="346">
        <v>9</v>
      </c>
      <c r="AY16" s="346">
        <v>9</v>
      </c>
      <c r="AZ16" s="584"/>
      <c r="BA16" s="467">
        <v>15.03</v>
      </c>
      <c r="BB16" s="348">
        <v>5.86</v>
      </c>
      <c r="BC16" s="348">
        <v>7.08</v>
      </c>
      <c r="BD16" s="348">
        <v>60.55</v>
      </c>
      <c r="BE16" s="375" t="s">
        <v>430</v>
      </c>
      <c r="BF16" s="375">
        <v>11.49</v>
      </c>
      <c r="BG16" s="374"/>
      <c r="BH16" s="594">
        <v>9.4700000000000006</v>
      </c>
      <c r="BI16" s="348" t="s">
        <v>430</v>
      </c>
      <c r="BJ16" s="348" t="s">
        <v>430</v>
      </c>
      <c r="BK16" s="348">
        <v>73.48</v>
      </c>
      <c r="BL16" s="348" t="s">
        <v>430</v>
      </c>
      <c r="BM16" s="375">
        <v>15.03</v>
      </c>
      <c r="BN16" s="375" t="s">
        <v>430</v>
      </c>
      <c r="BO16" s="375" t="s">
        <v>430</v>
      </c>
      <c r="BP16" s="375" t="s">
        <v>430</v>
      </c>
      <c r="BQ16" s="375">
        <v>2.02</v>
      </c>
      <c r="BR16" s="374"/>
      <c r="BS16" s="468">
        <v>5.9899365294010103</v>
      </c>
      <c r="BT16" s="348">
        <v>5.74228255942577</v>
      </c>
      <c r="BU16" s="374"/>
      <c r="BV16" s="430" t="s">
        <v>436</v>
      </c>
    </row>
    <row r="17" spans="1:74" s="428" customFormat="1" x14ac:dyDescent="0.25">
      <c r="A17" s="345" t="s">
        <v>7908</v>
      </c>
      <c r="B17" s="373"/>
      <c r="C17" s="719">
        <v>42797</v>
      </c>
      <c r="D17" s="373"/>
      <c r="E17" s="346">
        <v>231.172</v>
      </c>
      <c r="F17" s="373"/>
      <c r="G17" s="347">
        <v>18.575399999999998</v>
      </c>
      <c r="H17" s="374"/>
      <c r="I17" s="348">
        <v>1.96</v>
      </c>
      <c r="J17" s="348">
        <v>7.9</v>
      </c>
      <c r="K17" s="348">
        <v>1.63</v>
      </c>
      <c r="L17" s="348">
        <v>1.75</v>
      </c>
      <c r="M17" s="362"/>
      <c r="N17" s="350">
        <v>6.0289000000000001</v>
      </c>
      <c r="O17" s="348">
        <v>6.0289000000000001</v>
      </c>
      <c r="P17" s="348">
        <v>-2.7214999999999998</v>
      </c>
      <c r="Q17" s="348">
        <v>5.0766999999999998</v>
      </c>
      <c r="R17" s="348">
        <v>9.5724</v>
      </c>
      <c r="S17" s="348">
        <v>6.0673000000000004</v>
      </c>
      <c r="T17" s="348">
        <v>4.7141000000000002</v>
      </c>
      <c r="U17" s="354">
        <v>4.8068999999999997</v>
      </c>
      <c r="V17" s="348">
        <v>5.1776999999999997</v>
      </c>
      <c r="W17" s="348">
        <v>7.3361000000000001</v>
      </c>
      <c r="X17" s="348">
        <v>7.1516999999999999</v>
      </c>
      <c r="Y17" s="375">
        <v>6.3444000000000003</v>
      </c>
      <c r="Z17" s="348" t="s">
        <v>430</v>
      </c>
      <c r="AA17" s="348">
        <v>9.5571000000000002</v>
      </c>
      <c r="AB17" s="348">
        <v>4.5063000000000004</v>
      </c>
      <c r="AC17" s="348">
        <v>5.1143000000000001</v>
      </c>
      <c r="AD17" s="348">
        <v>4.9817</v>
      </c>
      <c r="AE17" s="348">
        <v>9.5571000000000002</v>
      </c>
      <c r="AF17" s="348">
        <v>6.9972000000000003</v>
      </c>
      <c r="AG17" s="569"/>
      <c r="AH17" s="346">
        <v>10</v>
      </c>
      <c r="AI17" s="346">
        <v>10</v>
      </c>
      <c r="AJ17" s="346">
        <v>10</v>
      </c>
      <c r="AK17" s="346">
        <v>9</v>
      </c>
      <c r="AL17" s="346">
        <v>10</v>
      </c>
      <c r="AM17" s="346">
        <v>11</v>
      </c>
      <c r="AN17" s="346">
        <v>11</v>
      </c>
      <c r="AO17" s="572">
        <v>11</v>
      </c>
      <c r="AP17" s="346">
        <v>11</v>
      </c>
      <c r="AQ17" s="346">
        <v>11</v>
      </c>
      <c r="AR17" s="346">
        <v>11</v>
      </c>
      <c r="AS17" s="346">
        <v>11</v>
      </c>
      <c r="AT17" s="346" t="s">
        <v>430</v>
      </c>
      <c r="AU17" s="346">
        <v>10</v>
      </c>
      <c r="AV17" s="346">
        <v>11</v>
      </c>
      <c r="AW17" s="346">
        <v>11</v>
      </c>
      <c r="AX17" s="346">
        <v>11</v>
      </c>
      <c r="AY17" s="346">
        <v>10</v>
      </c>
      <c r="AZ17" s="584"/>
      <c r="BA17" s="467">
        <v>4.0599999999999996</v>
      </c>
      <c r="BB17" s="348">
        <v>12.92</v>
      </c>
      <c r="BC17" s="348">
        <v>6.46</v>
      </c>
      <c r="BD17" s="348">
        <v>64.180000000000007</v>
      </c>
      <c r="BE17" s="375" t="s">
        <v>430</v>
      </c>
      <c r="BF17" s="375">
        <v>12.38</v>
      </c>
      <c r="BG17" s="374"/>
      <c r="BH17" s="594">
        <v>12.35</v>
      </c>
      <c r="BI17" s="348" t="s">
        <v>430</v>
      </c>
      <c r="BJ17" s="348" t="s">
        <v>430</v>
      </c>
      <c r="BK17" s="348">
        <v>83.56</v>
      </c>
      <c r="BL17" s="348" t="s">
        <v>430</v>
      </c>
      <c r="BM17" s="375">
        <v>4.0599999999999996</v>
      </c>
      <c r="BN17" s="375" t="s">
        <v>430</v>
      </c>
      <c r="BO17" s="375" t="s">
        <v>430</v>
      </c>
      <c r="BP17" s="375" t="s">
        <v>430</v>
      </c>
      <c r="BQ17" s="375" t="s">
        <v>430</v>
      </c>
      <c r="BR17" s="374"/>
      <c r="BS17" s="468">
        <v>17.036555906592699</v>
      </c>
      <c r="BT17" s="348">
        <v>10.959092167808199</v>
      </c>
      <c r="BU17" s="374"/>
      <c r="BV17" s="430" t="s">
        <v>908</v>
      </c>
    </row>
    <row r="18" spans="1:74" s="428" customFormat="1" x14ac:dyDescent="0.25">
      <c r="A18" s="345" t="s">
        <v>7909</v>
      </c>
      <c r="B18" s="373"/>
      <c r="C18" s="719">
        <v>41275</v>
      </c>
      <c r="D18" s="373"/>
      <c r="E18" s="346">
        <v>242.333</v>
      </c>
      <c r="F18" s="373"/>
      <c r="G18" s="347">
        <v>59.239100000000001</v>
      </c>
      <c r="H18" s="374"/>
      <c r="I18" s="348">
        <v>2.81</v>
      </c>
      <c r="J18" s="348">
        <v>8.23</v>
      </c>
      <c r="K18" s="348">
        <v>2.08</v>
      </c>
      <c r="L18" s="348">
        <v>2.19</v>
      </c>
      <c r="M18" s="362"/>
      <c r="N18" s="350">
        <v>6.9047999999999998</v>
      </c>
      <c r="O18" s="348">
        <v>6.9047999999999998</v>
      </c>
      <c r="P18" s="348">
        <v>0.14960000000000001</v>
      </c>
      <c r="Q18" s="348">
        <v>163.81899999999999</v>
      </c>
      <c r="R18" s="348">
        <v>76.680300000000003</v>
      </c>
      <c r="S18" s="348">
        <v>25.375399999999999</v>
      </c>
      <c r="T18" s="348">
        <v>14.7784</v>
      </c>
      <c r="U18" s="354">
        <v>11.545299999999999</v>
      </c>
      <c r="V18" s="348">
        <v>11.4506</v>
      </c>
      <c r="W18" s="348">
        <v>17.240600000000001</v>
      </c>
      <c r="X18" s="348">
        <v>16.7775</v>
      </c>
      <c r="Y18" s="375">
        <v>13.0724</v>
      </c>
      <c r="Z18" s="348">
        <v>8.9430999999999994</v>
      </c>
      <c r="AA18" s="348">
        <v>92.866799999999998</v>
      </c>
      <c r="AB18" s="348">
        <v>19.916</v>
      </c>
      <c r="AC18" s="348">
        <v>13.930400000000001</v>
      </c>
      <c r="AD18" s="348">
        <v>11.1973</v>
      </c>
      <c r="AE18" s="348">
        <v>92.866799999999998</v>
      </c>
      <c r="AF18" s="348">
        <v>9.2548999999999992</v>
      </c>
      <c r="AG18" s="569"/>
      <c r="AH18" s="346">
        <v>7</v>
      </c>
      <c r="AI18" s="346">
        <v>7</v>
      </c>
      <c r="AJ18" s="346">
        <v>7</v>
      </c>
      <c r="AK18" s="346">
        <v>1</v>
      </c>
      <c r="AL18" s="346">
        <v>1</v>
      </c>
      <c r="AM18" s="346">
        <v>1</v>
      </c>
      <c r="AN18" s="346">
        <v>2</v>
      </c>
      <c r="AO18" s="572">
        <v>2</v>
      </c>
      <c r="AP18" s="346">
        <v>3</v>
      </c>
      <c r="AQ18" s="346">
        <v>1</v>
      </c>
      <c r="AR18" s="346">
        <v>1</v>
      </c>
      <c r="AS18" s="346">
        <v>1</v>
      </c>
      <c r="AT18" s="346">
        <v>2</v>
      </c>
      <c r="AU18" s="346">
        <v>1</v>
      </c>
      <c r="AV18" s="346">
        <v>1</v>
      </c>
      <c r="AW18" s="346">
        <v>2</v>
      </c>
      <c r="AX18" s="346">
        <v>2</v>
      </c>
      <c r="AY18" s="346">
        <v>1</v>
      </c>
      <c r="AZ18" s="584"/>
      <c r="BA18" s="467">
        <v>13.48</v>
      </c>
      <c r="BB18" s="348">
        <v>11.64</v>
      </c>
      <c r="BC18" s="348">
        <v>4.66</v>
      </c>
      <c r="BD18" s="348">
        <v>53.34</v>
      </c>
      <c r="BE18" s="375">
        <v>4.79</v>
      </c>
      <c r="BF18" s="375">
        <v>12.09</v>
      </c>
      <c r="BG18" s="374"/>
      <c r="BH18" s="594">
        <v>4.96</v>
      </c>
      <c r="BI18" s="348" t="s">
        <v>430</v>
      </c>
      <c r="BJ18" s="348" t="s">
        <v>430</v>
      </c>
      <c r="BK18" s="348">
        <v>74.42</v>
      </c>
      <c r="BL18" s="348" t="s">
        <v>430</v>
      </c>
      <c r="BM18" s="375">
        <v>13.48</v>
      </c>
      <c r="BN18" s="375" t="s">
        <v>430</v>
      </c>
      <c r="BO18" s="375" t="s">
        <v>430</v>
      </c>
      <c r="BP18" s="375" t="s">
        <v>430</v>
      </c>
      <c r="BQ18" s="375">
        <v>7.13</v>
      </c>
      <c r="BR18" s="374"/>
      <c r="BS18" s="468">
        <v>4.5505033295449504</v>
      </c>
      <c r="BT18" s="348">
        <v>7.1244410992875604</v>
      </c>
      <c r="BU18" s="374"/>
      <c r="BV18" s="430" t="s">
        <v>7910</v>
      </c>
    </row>
    <row r="19" spans="1:74" x14ac:dyDescent="0.25">
      <c r="A19" s="318" t="s">
        <v>93</v>
      </c>
      <c r="B19" s="43"/>
      <c r="C19" s="720"/>
      <c r="D19" s="43"/>
      <c r="E19" s="51"/>
      <c r="F19" s="43"/>
      <c r="G19" s="55"/>
      <c r="H19" s="66"/>
      <c r="I19" s="59"/>
      <c r="J19" s="59"/>
      <c r="K19" s="59"/>
      <c r="L19" s="59"/>
      <c r="M19" s="258"/>
      <c r="N19" s="70">
        <v>7.6673</v>
      </c>
      <c r="O19" s="59">
        <v>7.6673</v>
      </c>
      <c r="P19" s="59">
        <v>0.59199999999999997</v>
      </c>
      <c r="Q19" s="59">
        <v>19.906099999999999</v>
      </c>
      <c r="R19" s="59">
        <v>17.4483</v>
      </c>
      <c r="S19" s="59">
        <v>9.1997</v>
      </c>
      <c r="T19" s="59">
        <v>7.6627000000000001</v>
      </c>
      <c r="U19" s="88">
        <v>7.6102999999999996</v>
      </c>
      <c r="V19" s="59">
        <v>9.2228999999999992</v>
      </c>
      <c r="W19" s="59">
        <v>10.453900000000001</v>
      </c>
      <c r="X19" s="59">
        <v>9.7326999999999995</v>
      </c>
      <c r="Y19" s="276">
        <v>8.7173999999999996</v>
      </c>
      <c r="Z19" s="59">
        <v>7.6562999999999999</v>
      </c>
      <c r="AA19" s="59">
        <v>19.0411</v>
      </c>
      <c r="AB19" s="59">
        <v>8.4535999999999998</v>
      </c>
      <c r="AC19" s="59">
        <v>7.9782000000000002</v>
      </c>
      <c r="AD19" s="59">
        <v>7.8555000000000001</v>
      </c>
      <c r="AE19" s="59">
        <v>19.0411</v>
      </c>
      <c r="AF19" s="59">
        <v>8.1458999999999993</v>
      </c>
      <c r="AG19" s="553"/>
      <c r="AH19" s="51">
        <v>11</v>
      </c>
      <c r="AI19" s="51">
        <v>11</v>
      </c>
      <c r="AJ19" s="51">
        <v>11</v>
      </c>
      <c r="AK19" s="51">
        <v>11</v>
      </c>
      <c r="AL19" s="51">
        <v>11</v>
      </c>
      <c r="AM19" s="51">
        <v>11</v>
      </c>
      <c r="AN19" s="51">
        <v>11</v>
      </c>
      <c r="AO19" s="560">
        <v>11</v>
      </c>
      <c r="AP19" s="51">
        <v>11</v>
      </c>
      <c r="AQ19" s="51">
        <v>11</v>
      </c>
      <c r="AR19" s="51">
        <v>11</v>
      </c>
      <c r="AS19" s="51">
        <v>11</v>
      </c>
      <c r="AT19" s="51">
        <v>10</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10.7379</v>
      </c>
      <c r="O20" s="60">
        <v>10.7379</v>
      </c>
      <c r="P20" s="60">
        <v>4.9306000000000001</v>
      </c>
      <c r="Q20" s="60">
        <v>163.81899999999999</v>
      </c>
      <c r="R20" s="60">
        <v>76.680300000000003</v>
      </c>
      <c r="S20" s="60">
        <v>25.375399999999999</v>
      </c>
      <c r="T20" s="60">
        <v>14.8146</v>
      </c>
      <c r="U20" s="89">
        <v>13.172700000000001</v>
      </c>
      <c r="V20" s="60">
        <v>17.796600000000002</v>
      </c>
      <c r="W20" s="60">
        <v>17.240600000000001</v>
      </c>
      <c r="X20" s="60">
        <v>16.7775</v>
      </c>
      <c r="Y20" s="277">
        <v>13.0724</v>
      </c>
      <c r="Z20" s="60">
        <v>9.4398</v>
      </c>
      <c r="AA20" s="60">
        <v>92.866799999999998</v>
      </c>
      <c r="AB20" s="60">
        <v>19.916</v>
      </c>
      <c r="AC20" s="60">
        <v>14.4216</v>
      </c>
      <c r="AD20" s="60">
        <v>13.343</v>
      </c>
      <c r="AE20" s="60">
        <v>92.866799999999998</v>
      </c>
      <c r="AF20" s="60">
        <v>9.4886999999999997</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5.9518000000000004</v>
      </c>
      <c r="O21" s="60">
        <v>5.9518000000000004</v>
      </c>
      <c r="P21" s="60">
        <v>-4.3139000000000003</v>
      </c>
      <c r="Q21" s="60">
        <v>1.7078</v>
      </c>
      <c r="R21" s="60">
        <v>8.5769000000000002</v>
      </c>
      <c r="S21" s="60">
        <v>6.0673000000000004</v>
      </c>
      <c r="T21" s="60">
        <v>4.7141000000000002</v>
      </c>
      <c r="U21" s="89">
        <v>4.8068999999999997</v>
      </c>
      <c r="V21" s="60">
        <v>5.1776999999999997</v>
      </c>
      <c r="W21" s="60">
        <v>7.3361000000000001</v>
      </c>
      <c r="X21" s="60">
        <v>7.1516999999999999</v>
      </c>
      <c r="Y21" s="277">
        <v>6.3444000000000003</v>
      </c>
      <c r="Z21" s="60">
        <v>3.6707999999999998</v>
      </c>
      <c r="AA21" s="60">
        <v>8.9596999999999998</v>
      </c>
      <c r="AB21" s="60">
        <v>4.5063000000000004</v>
      </c>
      <c r="AC21" s="60">
        <v>5.1143000000000001</v>
      </c>
      <c r="AD21" s="60">
        <v>4.9817</v>
      </c>
      <c r="AE21" s="60">
        <v>8.9596999999999998</v>
      </c>
      <c r="AF21" s="60">
        <v>5.3696999999999999</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7.2233999999999998</v>
      </c>
      <c r="O22" s="61">
        <v>7.2233999999999998</v>
      </c>
      <c r="P22" s="61">
        <v>0.67120000000000002</v>
      </c>
      <c r="Q22" s="61">
        <v>6.3400999999999996</v>
      </c>
      <c r="R22" s="61">
        <v>11.287699999999999</v>
      </c>
      <c r="S22" s="61">
        <v>7.8666</v>
      </c>
      <c r="T22" s="61">
        <v>6.65</v>
      </c>
      <c r="U22" s="90">
        <v>6.9429999999999996</v>
      </c>
      <c r="V22" s="61">
        <v>8.0899000000000001</v>
      </c>
      <c r="W22" s="61">
        <v>8.9483999999999995</v>
      </c>
      <c r="X22" s="61">
        <v>8.4885999999999999</v>
      </c>
      <c r="Y22" s="279">
        <v>8.0309000000000008</v>
      </c>
      <c r="Z22" s="61">
        <v>7.8648999999999996</v>
      </c>
      <c r="AA22" s="61">
        <v>11.8271</v>
      </c>
      <c r="AB22" s="61">
        <v>6.3003</v>
      </c>
      <c r="AC22" s="61">
        <v>6.9158999999999997</v>
      </c>
      <c r="AD22" s="61">
        <v>7.4371999999999998</v>
      </c>
      <c r="AE22" s="61">
        <v>11.8271</v>
      </c>
      <c r="AF22" s="61">
        <v>8.2680000000000007</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280</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7911</v>
      </c>
      <c r="B24" s="369"/>
      <c r="C24" s="718">
        <v>41723</v>
      </c>
      <c r="D24" s="369"/>
      <c r="E24" s="338">
        <v>6759.7</v>
      </c>
      <c r="F24" s="369"/>
      <c r="G24" s="339">
        <v>25.3247</v>
      </c>
      <c r="H24" s="370"/>
      <c r="I24" s="340">
        <v>3.74</v>
      </c>
      <c r="J24" s="340">
        <v>8.59</v>
      </c>
      <c r="K24" s="340">
        <v>2.33</v>
      </c>
      <c r="L24" s="340">
        <v>2.46</v>
      </c>
      <c r="M24" s="361"/>
      <c r="N24" s="342">
        <v>8.8462999999999994</v>
      </c>
      <c r="O24" s="340">
        <v>8.8462999999999994</v>
      </c>
      <c r="P24" s="340">
        <v>2.9460000000000002</v>
      </c>
      <c r="Q24" s="340">
        <v>5.9847000000000001</v>
      </c>
      <c r="R24" s="340">
        <v>11.7676</v>
      </c>
      <c r="S24" s="340">
        <v>7.3169000000000004</v>
      </c>
      <c r="T24" s="340">
        <v>5.4741999999999997</v>
      </c>
      <c r="U24" s="344">
        <v>5.8750999999999998</v>
      </c>
      <c r="V24" s="340">
        <v>6.5321999999999996</v>
      </c>
      <c r="W24" s="340">
        <v>7.6805000000000003</v>
      </c>
      <c r="X24" s="340">
        <v>7.4025999999999996</v>
      </c>
      <c r="Y24" s="371">
        <v>6.6546000000000003</v>
      </c>
      <c r="Z24" s="340">
        <v>7.4104000000000001</v>
      </c>
      <c r="AA24" s="340">
        <v>12.732699999999999</v>
      </c>
      <c r="AB24" s="340">
        <v>5.742</v>
      </c>
      <c r="AC24" s="340">
        <v>6.1199000000000003</v>
      </c>
      <c r="AD24" s="340">
        <v>6.2480000000000002</v>
      </c>
      <c r="AE24" s="340">
        <v>12.732699999999999</v>
      </c>
      <c r="AF24" s="340">
        <v>7.9828000000000001</v>
      </c>
      <c r="AG24" s="568"/>
      <c r="AH24" s="338">
        <v>3</v>
      </c>
      <c r="AI24" s="338">
        <v>3</v>
      </c>
      <c r="AJ24" s="338">
        <v>2</v>
      </c>
      <c r="AK24" s="338">
        <v>4</v>
      </c>
      <c r="AL24" s="338">
        <v>3</v>
      </c>
      <c r="AM24" s="338">
        <v>6</v>
      </c>
      <c r="AN24" s="338">
        <v>7</v>
      </c>
      <c r="AO24" s="570">
        <v>8</v>
      </c>
      <c r="AP24" s="338">
        <v>9</v>
      </c>
      <c r="AQ24" s="338">
        <v>8</v>
      </c>
      <c r="AR24" s="338">
        <v>8</v>
      </c>
      <c r="AS24" s="338">
        <v>9</v>
      </c>
      <c r="AT24" s="338">
        <v>4</v>
      </c>
      <c r="AU24" s="338">
        <v>4</v>
      </c>
      <c r="AV24" s="338">
        <v>6</v>
      </c>
      <c r="AW24" s="338">
        <v>7</v>
      </c>
      <c r="AX24" s="338">
        <v>8</v>
      </c>
      <c r="AY24" s="338">
        <v>4</v>
      </c>
      <c r="AZ24" s="583"/>
      <c r="BA24" s="464">
        <v>10.56</v>
      </c>
      <c r="BB24" s="340">
        <v>17.82</v>
      </c>
      <c r="BC24" s="340">
        <v>10.35</v>
      </c>
      <c r="BD24" s="340">
        <v>40.15</v>
      </c>
      <c r="BE24" s="371">
        <v>13.09</v>
      </c>
      <c r="BF24" s="371">
        <v>8.0399999999999991</v>
      </c>
      <c r="BG24" s="370"/>
      <c r="BH24" s="593">
        <v>2.81</v>
      </c>
      <c r="BI24" s="340">
        <v>4.3099999999999996</v>
      </c>
      <c r="BJ24" s="340" t="s">
        <v>430</v>
      </c>
      <c r="BK24" s="340">
        <v>77.099999999999994</v>
      </c>
      <c r="BL24" s="340" t="s">
        <v>430</v>
      </c>
      <c r="BM24" s="371">
        <v>10.56</v>
      </c>
      <c r="BN24" s="371" t="s">
        <v>430</v>
      </c>
      <c r="BO24" s="371" t="s">
        <v>430</v>
      </c>
      <c r="BP24" s="371" t="s">
        <v>430</v>
      </c>
      <c r="BQ24" s="371">
        <v>5.23</v>
      </c>
      <c r="BR24" s="370"/>
      <c r="BS24" s="465">
        <v>5.2536763184239001</v>
      </c>
      <c r="BT24" s="340">
        <v>6.9854754679043598</v>
      </c>
      <c r="BU24" s="370"/>
      <c r="BV24" s="571" t="s">
        <v>7897</v>
      </c>
    </row>
    <row r="25" spans="1:74" s="428" customFormat="1" x14ac:dyDescent="0.25">
      <c r="A25" s="345" t="s">
        <v>7912</v>
      </c>
      <c r="B25" s="373"/>
      <c r="C25" s="719">
        <v>40515</v>
      </c>
      <c r="D25" s="373"/>
      <c r="E25" s="346">
        <v>5859.73</v>
      </c>
      <c r="F25" s="373"/>
      <c r="G25" s="347">
        <v>33.785499999999999</v>
      </c>
      <c r="H25" s="374"/>
      <c r="I25" s="348">
        <v>2.8</v>
      </c>
      <c r="J25" s="348">
        <v>8.83</v>
      </c>
      <c r="K25" s="348">
        <v>1.79</v>
      </c>
      <c r="L25" s="348">
        <v>1.89</v>
      </c>
      <c r="M25" s="362"/>
      <c r="N25" s="350">
        <v>5.2960000000000003</v>
      </c>
      <c r="O25" s="348">
        <v>5.2960000000000003</v>
      </c>
      <c r="P25" s="348">
        <v>1.0187999999999999</v>
      </c>
      <c r="Q25" s="348">
        <v>1.0422</v>
      </c>
      <c r="R25" s="348">
        <v>11.6317</v>
      </c>
      <c r="S25" s="348">
        <v>6.4955999999999996</v>
      </c>
      <c r="T25" s="348">
        <v>6.1106999999999996</v>
      </c>
      <c r="U25" s="354">
        <v>7.0377000000000001</v>
      </c>
      <c r="V25" s="348">
        <v>7.8434999999999997</v>
      </c>
      <c r="W25" s="348">
        <v>8.5810999999999993</v>
      </c>
      <c r="X25" s="348">
        <v>8.1323000000000008</v>
      </c>
      <c r="Y25" s="375">
        <v>7.3243</v>
      </c>
      <c r="Z25" s="348">
        <v>7.7916999999999996</v>
      </c>
      <c r="AA25" s="348">
        <v>13.3916</v>
      </c>
      <c r="AB25" s="348">
        <v>5.5065</v>
      </c>
      <c r="AC25" s="348">
        <v>6.7080000000000002</v>
      </c>
      <c r="AD25" s="348">
        <v>7.4252000000000002</v>
      </c>
      <c r="AE25" s="348">
        <v>13.3916</v>
      </c>
      <c r="AF25" s="348">
        <v>8.2218</v>
      </c>
      <c r="AG25" s="569"/>
      <c r="AH25" s="346">
        <v>9</v>
      </c>
      <c r="AI25" s="346">
        <v>9</v>
      </c>
      <c r="AJ25" s="346">
        <v>4</v>
      </c>
      <c r="AK25" s="346">
        <v>11</v>
      </c>
      <c r="AL25" s="346">
        <v>4</v>
      </c>
      <c r="AM25" s="346">
        <v>7</v>
      </c>
      <c r="AN25" s="346">
        <v>4</v>
      </c>
      <c r="AO25" s="572">
        <v>3</v>
      </c>
      <c r="AP25" s="346">
        <v>4</v>
      </c>
      <c r="AQ25" s="346">
        <v>4</v>
      </c>
      <c r="AR25" s="346">
        <v>4</v>
      </c>
      <c r="AS25" s="346">
        <v>6</v>
      </c>
      <c r="AT25" s="346">
        <v>3</v>
      </c>
      <c r="AU25" s="346">
        <v>2</v>
      </c>
      <c r="AV25" s="346">
        <v>7</v>
      </c>
      <c r="AW25" s="346">
        <v>3</v>
      </c>
      <c r="AX25" s="346">
        <v>3</v>
      </c>
      <c r="AY25" s="346">
        <v>2</v>
      </c>
      <c r="AZ25" s="584"/>
      <c r="BA25" s="467">
        <v>9.7200000000000006</v>
      </c>
      <c r="BB25" s="348">
        <v>11.45</v>
      </c>
      <c r="BC25" s="348">
        <v>8.4</v>
      </c>
      <c r="BD25" s="348">
        <v>40.729999999999997</v>
      </c>
      <c r="BE25" s="375">
        <v>17.18</v>
      </c>
      <c r="BF25" s="375">
        <v>12.51</v>
      </c>
      <c r="BG25" s="374"/>
      <c r="BH25" s="594">
        <v>3.28</v>
      </c>
      <c r="BI25" s="348">
        <v>8.4499999999999993</v>
      </c>
      <c r="BJ25" s="348" t="s">
        <v>430</v>
      </c>
      <c r="BK25" s="348">
        <v>69.319999999999993</v>
      </c>
      <c r="BL25" s="348" t="s">
        <v>430</v>
      </c>
      <c r="BM25" s="375">
        <v>9.7200000000000006</v>
      </c>
      <c r="BN25" s="375" t="s">
        <v>430</v>
      </c>
      <c r="BO25" s="375" t="s">
        <v>430</v>
      </c>
      <c r="BP25" s="375" t="s">
        <v>430</v>
      </c>
      <c r="BQ25" s="375">
        <v>9.23</v>
      </c>
      <c r="BR25" s="374"/>
      <c r="BS25" s="468">
        <v>0.25845819981907903</v>
      </c>
      <c r="BT25" s="348">
        <v>8.8716093137898806</v>
      </c>
      <c r="BU25" s="374"/>
      <c r="BV25" s="430" t="s">
        <v>513</v>
      </c>
    </row>
    <row r="26" spans="1:74" s="428" customFormat="1" x14ac:dyDescent="0.25">
      <c r="A26" s="345" t="s">
        <v>7913</v>
      </c>
      <c r="B26" s="373"/>
      <c r="C26" s="719">
        <v>38187</v>
      </c>
      <c r="D26" s="373"/>
      <c r="E26" s="346">
        <v>2140.12</v>
      </c>
      <c r="F26" s="373"/>
      <c r="G26" s="347">
        <v>48.057899999999997</v>
      </c>
      <c r="H26" s="374"/>
      <c r="I26" s="348">
        <v>2.02</v>
      </c>
      <c r="J26" s="348">
        <v>8.7200000000000006</v>
      </c>
      <c r="K26" s="348">
        <v>1.65</v>
      </c>
      <c r="L26" s="348">
        <v>1.75</v>
      </c>
      <c r="M26" s="362"/>
      <c r="N26" s="350">
        <v>7.1435000000000004</v>
      </c>
      <c r="O26" s="348">
        <v>7.1435000000000004</v>
      </c>
      <c r="P26" s="348">
        <v>-4.9645999999999999</v>
      </c>
      <c r="Q26" s="348">
        <v>5.8449999999999998</v>
      </c>
      <c r="R26" s="348">
        <v>9.4763000000000002</v>
      </c>
      <c r="S26" s="348">
        <v>7.9794</v>
      </c>
      <c r="T26" s="348">
        <v>5.9809000000000001</v>
      </c>
      <c r="U26" s="354">
        <v>5.98</v>
      </c>
      <c r="V26" s="348">
        <v>6.5453999999999999</v>
      </c>
      <c r="W26" s="348">
        <v>7.8723999999999998</v>
      </c>
      <c r="X26" s="348">
        <v>7.4812000000000003</v>
      </c>
      <c r="Y26" s="375">
        <v>6.8620999999999999</v>
      </c>
      <c r="Z26" s="348">
        <v>7.1624999999999996</v>
      </c>
      <c r="AA26" s="348">
        <v>9.9461999999999993</v>
      </c>
      <c r="AB26" s="348">
        <v>6.2797999999999998</v>
      </c>
      <c r="AC26" s="348">
        <v>6.2481999999999998</v>
      </c>
      <c r="AD26" s="348">
        <v>6.2626999999999997</v>
      </c>
      <c r="AE26" s="348">
        <v>9.9461999999999993</v>
      </c>
      <c r="AF26" s="348">
        <v>7.4691999999999998</v>
      </c>
      <c r="AG26" s="569"/>
      <c r="AH26" s="346">
        <v>4</v>
      </c>
      <c r="AI26" s="346">
        <v>4</v>
      </c>
      <c r="AJ26" s="346">
        <v>11</v>
      </c>
      <c r="AK26" s="346">
        <v>5</v>
      </c>
      <c r="AL26" s="346">
        <v>8</v>
      </c>
      <c r="AM26" s="346">
        <v>3</v>
      </c>
      <c r="AN26" s="346">
        <v>6</v>
      </c>
      <c r="AO26" s="572">
        <v>6</v>
      </c>
      <c r="AP26" s="346">
        <v>8</v>
      </c>
      <c r="AQ26" s="346">
        <v>7</v>
      </c>
      <c r="AR26" s="346">
        <v>7</v>
      </c>
      <c r="AS26" s="346">
        <v>7</v>
      </c>
      <c r="AT26" s="346">
        <v>5</v>
      </c>
      <c r="AU26" s="346">
        <v>8</v>
      </c>
      <c r="AV26" s="346">
        <v>3</v>
      </c>
      <c r="AW26" s="346">
        <v>6</v>
      </c>
      <c r="AX26" s="346">
        <v>7</v>
      </c>
      <c r="AY26" s="346">
        <v>8</v>
      </c>
      <c r="AZ26" s="584"/>
      <c r="BA26" s="467">
        <v>12.71</v>
      </c>
      <c r="BB26" s="348">
        <v>5.24</v>
      </c>
      <c r="BC26" s="348">
        <v>3.51</v>
      </c>
      <c r="BD26" s="348">
        <v>51.34</v>
      </c>
      <c r="BE26" s="375">
        <v>11.95</v>
      </c>
      <c r="BF26" s="375">
        <v>15.26</v>
      </c>
      <c r="BG26" s="374"/>
      <c r="BH26" s="594">
        <v>7.69</v>
      </c>
      <c r="BI26" s="348">
        <v>2.19</v>
      </c>
      <c r="BJ26" s="348" t="s">
        <v>430</v>
      </c>
      <c r="BK26" s="348">
        <v>69.84</v>
      </c>
      <c r="BL26" s="348" t="s">
        <v>430</v>
      </c>
      <c r="BM26" s="375">
        <v>10.48</v>
      </c>
      <c r="BN26" s="375" t="s">
        <v>430</v>
      </c>
      <c r="BO26" s="375">
        <v>2.23</v>
      </c>
      <c r="BP26" s="375" t="s">
        <v>430</v>
      </c>
      <c r="BQ26" s="375">
        <v>7.57</v>
      </c>
      <c r="BR26" s="374"/>
      <c r="BS26" s="468">
        <v>3.5068197103506802</v>
      </c>
      <c r="BT26" s="348">
        <v>3.7339775203733998</v>
      </c>
      <c r="BU26" s="374"/>
      <c r="BV26" s="430" t="s">
        <v>7900</v>
      </c>
    </row>
    <row r="27" spans="1:74" s="428" customFormat="1" x14ac:dyDescent="0.25">
      <c r="A27" s="345" t="s">
        <v>7914</v>
      </c>
      <c r="B27" s="373"/>
      <c r="C27" s="719">
        <v>42111</v>
      </c>
      <c r="D27" s="373"/>
      <c r="E27" s="346">
        <v>1201.0999999999999</v>
      </c>
      <c r="F27" s="373"/>
      <c r="G27" s="347">
        <v>24.640599999999999</v>
      </c>
      <c r="H27" s="374"/>
      <c r="I27" s="348">
        <v>2.72</v>
      </c>
      <c r="J27" s="348">
        <v>8.59</v>
      </c>
      <c r="K27" s="348">
        <v>2.04</v>
      </c>
      <c r="L27" s="348">
        <v>2.17</v>
      </c>
      <c r="M27" s="362"/>
      <c r="N27" s="350">
        <v>9.2403999999999993</v>
      </c>
      <c r="O27" s="348">
        <v>9.2403999999999993</v>
      </c>
      <c r="P27" s="348">
        <v>-0.14810000000000001</v>
      </c>
      <c r="Q27" s="348">
        <v>4.6532</v>
      </c>
      <c r="R27" s="348">
        <v>17.683599999999998</v>
      </c>
      <c r="S27" s="348">
        <v>9.0250000000000004</v>
      </c>
      <c r="T27" s="348">
        <v>13.8904</v>
      </c>
      <c r="U27" s="354">
        <v>12.224600000000001</v>
      </c>
      <c r="V27" s="348">
        <v>12.145799999999999</v>
      </c>
      <c r="W27" s="348">
        <v>14.6112</v>
      </c>
      <c r="X27" s="348">
        <v>11.9003</v>
      </c>
      <c r="Y27" s="375">
        <v>9.7714999999999996</v>
      </c>
      <c r="Z27" s="348">
        <v>8.452</v>
      </c>
      <c r="AA27" s="348">
        <v>13.2462</v>
      </c>
      <c r="AB27" s="348">
        <v>18.0641</v>
      </c>
      <c r="AC27" s="348">
        <v>13.4887</v>
      </c>
      <c r="AD27" s="348">
        <v>12.386100000000001</v>
      </c>
      <c r="AE27" s="348">
        <v>13.2462</v>
      </c>
      <c r="AF27" s="348">
        <v>8.5150000000000006</v>
      </c>
      <c r="AG27" s="569"/>
      <c r="AH27" s="346">
        <v>2</v>
      </c>
      <c r="AI27" s="346">
        <v>2</v>
      </c>
      <c r="AJ27" s="346">
        <v>6</v>
      </c>
      <c r="AK27" s="346">
        <v>8</v>
      </c>
      <c r="AL27" s="346">
        <v>2</v>
      </c>
      <c r="AM27" s="346">
        <v>2</v>
      </c>
      <c r="AN27" s="346">
        <v>2</v>
      </c>
      <c r="AO27" s="572">
        <v>1</v>
      </c>
      <c r="AP27" s="346">
        <v>2</v>
      </c>
      <c r="AQ27" s="346">
        <v>2</v>
      </c>
      <c r="AR27" s="346">
        <v>2</v>
      </c>
      <c r="AS27" s="346">
        <v>2</v>
      </c>
      <c r="AT27" s="346">
        <v>1</v>
      </c>
      <c r="AU27" s="346">
        <v>3</v>
      </c>
      <c r="AV27" s="346">
        <v>2</v>
      </c>
      <c r="AW27" s="346">
        <v>1</v>
      </c>
      <c r="AX27" s="346">
        <v>1</v>
      </c>
      <c r="AY27" s="346">
        <v>3</v>
      </c>
      <c r="AZ27" s="584"/>
      <c r="BA27" s="467">
        <v>10.4</v>
      </c>
      <c r="BB27" s="348">
        <v>13.27</v>
      </c>
      <c r="BC27" s="348">
        <v>7.92</v>
      </c>
      <c r="BD27" s="348">
        <v>39.19</v>
      </c>
      <c r="BE27" s="375">
        <v>16.59</v>
      </c>
      <c r="BF27" s="375">
        <v>12.63</v>
      </c>
      <c r="BG27" s="374"/>
      <c r="BH27" s="594">
        <v>4.45</v>
      </c>
      <c r="BI27" s="348" t="s">
        <v>430</v>
      </c>
      <c r="BJ27" s="348" t="s">
        <v>430</v>
      </c>
      <c r="BK27" s="348">
        <v>76.97</v>
      </c>
      <c r="BL27" s="348" t="s">
        <v>430</v>
      </c>
      <c r="BM27" s="375">
        <v>10.4</v>
      </c>
      <c r="BN27" s="375" t="s">
        <v>430</v>
      </c>
      <c r="BO27" s="375" t="s">
        <v>430</v>
      </c>
      <c r="BP27" s="375" t="s">
        <v>430</v>
      </c>
      <c r="BQ27" s="375">
        <v>8.18</v>
      </c>
      <c r="BR27" s="374"/>
      <c r="BS27" s="468" t="s">
        <v>430</v>
      </c>
      <c r="BT27" s="348">
        <v>11.561308528843901</v>
      </c>
      <c r="BU27" s="374"/>
      <c r="BV27" s="430" t="s">
        <v>7902</v>
      </c>
    </row>
    <row r="28" spans="1:74" s="428" customFormat="1" x14ac:dyDescent="0.25">
      <c r="A28" s="345" t="s">
        <v>7915</v>
      </c>
      <c r="B28" s="373"/>
      <c r="C28" s="719">
        <v>38511</v>
      </c>
      <c r="D28" s="373"/>
      <c r="E28" s="346">
        <v>1105.83</v>
      </c>
      <c r="F28" s="373"/>
      <c r="G28" s="347">
        <v>37.051600000000001</v>
      </c>
      <c r="H28" s="374"/>
      <c r="I28" s="348">
        <v>2.4300000000000002</v>
      </c>
      <c r="J28" s="348">
        <v>9.07</v>
      </c>
      <c r="K28" s="348">
        <v>2.02</v>
      </c>
      <c r="L28" s="348">
        <v>2.1</v>
      </c>
      <c r="M28" s="362"/>
      <c r="N28" s="350">
        <v>5.2891000000000004</v>
      </c>
      <c r="O28" s="348">
        <v>5.2891000000000004</v>
      </c>
      <c r="P28" s="348">
        <v>-5.6300000000000003E-2</v>
      </c>
      <c r="Q28" s="348">
        <v>6.1927000000000003</v>
      </c>
      <c r="R28" s="348">
        <v>10.464499999999999</v>
      </c>
      <c r="S28" s="348">
        <v>7.7106000000000003</v>
      </c>
      <c r="T28" s="348">
        <v>6.0867000000000004</v>
      </c>
      <c r="U28" s="354">
        <v>6.367</v>
      </c>
      <c r="V28" s="348">
        <v>7.3967999999999998</v>
      </c>
      <c r="W28" s="348">
        <v>8.3621999999999996</v>
      </c>
      <c r="X28" s="348">
        <v>8.0681999999999992</v>
      </c>
      <c r="Y28" s="375">
        <v>8.3701000000000008</v>
      </c>
      <c r="Z28" s="348">
        <v>5.9330999999999996</v>
      </c>
      <c r="AA28" s="348">
        <v>10.901999999999999</v>
      </c>
      <c r="AB28" s="348">
        <v>6.2682000000000002</v>
      </c>
      <c r="AC28" s="348">
        <v>6.4988000000000001</v>
      </c>
      <c r="AD28" s="348">
        <v>6.9549000000000003</v>
      </c>
      <c r="AE28" s="348">
        <v>10.901999999999999</v>
      </c>
      <c r="AF28" s="348">
        <v>6.4676</v>
      </c>
      <c r="AG28" s="569"/>
      <c r="AH28" s="346">
        <v>10</v>
      </c>
      <c r="AI28" s="346">
        <v>10</v>
      </c>
      <c r="AJ28" s="346">
        <v>5</v>
      </c>
      <c r="AK28" s="346">
        <v>3</v>
      </c>
      <c r="AL28" s="346">
        <v>6</v>
      </c>
      <c r="AM28" s="346">
        <v>4</v>
      </c>
      <c r="AN28" s="346">
        <v>5</v>
      </c>
      <c r="AO28" s="572">
        <v>5</v>
      </c>
      <c r="AP28" s="346">
        <v>5</v>
      </c>
      <c r="AQ28" s="346">
        <v>5</v>
      </c>
      <c r="AR28" s="346">
        <v>5</v>
      </c>
      <c r="AS28" s="346">
        <v>5</v>
      </c>
      <c r="AT28" s="346">
        <v>9</v>
      </c>
      <c r="AU28" s="346">
        <v>7</v>
      </c>
      <c r="AV28" s="346">
        <v>4</v>
      </c>
      <c r="AW28" s="346">
        <v>5</v>
      </c>
      <c r="AX28" s="346">
        <v>4</v>
      </c>
      <c r="AY28" s="346">
        <v>7</v>
      </c>
      <c r="AZ28" s="584"/>
      <c r="BA28" s="467">
        <v>16.559999999999999</v>
      </c>
      <c r="BB28" s="348">
        <v>17.36</v>
      </c>
      <c r="BC28" s="348">
        <v>0.94</v>
      </c>
      <c r="BD28" s="348">
        <v>38.33</v>
      </c>
      <c r="BE28" s="375">
        <v>22.68</v>
      </c>
      <c r="BF28" s="375">
        <v>4.13</v>
      </c>
      <c r="BG28" s="374"/>
      <c r="BH28" s="594">
        <v>4.12</v>
      </c>
      <c r="BI28" s="348">
        <v>4.67</v>
      </c>
      <c r="BJ28" s="348">
        <v>0.92</v>
      </c>
      <c r="BK28" s="348">
        <v>73.73</v>
      </c>
      <c r="BL28" s="348" t="s">
        <v>430</v>
      </c>
      <c r="BM28" s="375">
        <v>16.559999999999999</v>
      </c>
      <c r="BN28" s="375" t="s">
        <v>430</v>
      </c>
      <c r="BO28" s="375" t="s">
        <v>430</v>
      </c>
      <c r="BP28" s="375" t="s">
        <v>430</v>
      </c>
      <c r="BQ28" s="375" t="s">
        <v>430</v>
      </c>
      <c r="BR28" s="374"/>
      <c r="BS28" s="468">
        <v>3.82661631923468</v>
      </c>
      <c r="BT28" s="348">
        <v>5.6951228388609696</v>
      </c>
      <c r="BU28" s="374"/>
      <c r="BV28" s="430" t="s">
        <v>1020</v>
      </c>
    </row>
    <row r="29" spans="1:74" s="428" customFormat="1" ht="11" x14ac:dyDescent="0.3">
      <c r="A29" s="841" t="s">
        <v>7916</v>
      </c>
      <c r="B29" s="842"/>
      <c r="C29" s="843">
        <v>40309</v>
      </c>
      <c r="D29" s="842"/>
      <c r="E29" s="844">
        <v>691.18100000000004</v>
      </c>
      <c r="F29" s="842"/>
      <c r="G29" s="845">
        <v>31.059899999999999</v>
      </c>
      <c r="H29" s="847"/>
      <c r="I29" s="846">
        <v>2.8</v>
      </c>
      <c r="J29" s="846">
        <v>8.57</v>
      </c>
      <c r="K29" s="846">
        <v>2.11</v>
      </c>
      <c r="L29" s="846">
        <v>2.2400000000000002</v>
      </c>
      <c r="M29" s="851"/>
      <c r="N29" s="848">
        <v>5.7610000000000001</v>
      </c>
      <c r="O29" s="846">
        <v>5.7610000000000001</v>
      </c>
      <c r="P29" s="846">
        <v>1.7633000000000001</v>
      </c>
      <c r="Q29" s="846">
        <v>1.8311999999999999</v>
      </c>
      <c r="R29" s="846">
        <v>10.1976</v>
      </c>
      <c r="S29" s="846">
        <v>5.5297000000000001</v>
      </c>
      <c r="T29" s="846">
        <v>4.4787999999999997</v>
      </c>
      <c r="U29" s="856">
        <v>5.9798999999999998</v>
      </c>
      <c r="V29" s="846">
        <v>7.1018999999999997</v>
      </c>
      <c r="W29" s="846">
        <v>7.3590999999999998</v>
      </c>
      <c r="X29" s="846">
        <v>7.3433999999999999</v>
      </c>
      <c r="Y29" s="852">
        <v>5.6862000000000004</v>
      </c>
      <c r="Z29" s="846">
        <v>6.5738000000000003</v>
      </c>
      <c r="AA29" s="846">
        <v>11.336499999999999</v>
      </c>
      <c r="AB29" s="846">
        <v>4.6835000000000004</v>
      </c>
      <c r="AC29" s="846">
        <v>5.4329999999999998</v>
      </c>
      <c r="AD29" s="846">
        <v>6.4661999999999997</v>
      </c>
      <c r="AE29" s="846">
        <v>11.336499999999999</v>
      </c>
      <c r="AF29" s="846">
        <v>7.3532999999999999</v>
      </c>
      <c r="AG29" s="936"/>
      <c r="AH29" s="844">
        <v>8</v>
      </c>
      <c r="AI29" s="844">
        <v>8</v>
      </c>
      <c r="AJ29" s="844">
        <v>3</v>
      </c>
      <c r="AK29" s="844">
        <v>10</v>
      </c>
      <c r="AL29" s="844">
        <v>7</v>
      </c>
      <c r="AM29" s="844">
        <v>10</v>
      </c>
      <c r="AN29" s="844">
        <v>10</v>
      </c>
      <c r="AO29" s="937">
        <v>7</v>
      </c>
      <c r="AP29" s="844">
        <v>7</v>
      </c>
      <c r="AQ29" s="844">
        <v>9</v>
      </c>
      <c r="AR29" s="844">
        <v>9</v>
      </c>
      <c r="AS29" s="844">
        <v>10</v>
      </c>
      <c r="AT29" s="844">
        <v>8</v>
      </c>
      <c r="AU29" s="844">
        <v>5</v>
      </c>
      <c r="AV29" s="844">
        <v>9</v>
      </c>
      <c r="AW29" s="844">
        <v>9</v>
      </c>
      <c r="AX29" s="844">
        <v>6</v>
      </c>
      <c r="AY29" s="844">
        <v>5</v>
      </c>
      <c r="AZ29" s="938"/>
      <c r="BA29" s="853">
        <v>12.1</v>
      </c>
      <c r="BB29" s="846">
        <v>12.95</v>
      </c>
      <c r="BC29" s="846">
        <v>1.6</v>
      </c>
      <c r="BD29" s="846">
        <v>51.58</v>
      </c>
      <c r="BE29" s="852">
        <v>9.9600000000000009</v>
      </c>
      <c r="BF29" s="852">
        <v>11.81</v>
      </c>
      <c r="BG29" s="847"/>
      <c r="BH29" s="939">
        <v>1.99</v>
      </c>
      <c r="BI29" s="846" t="s">
        <v>430</v>
      </c>
      <c r="BJ29" s="846" t="s">
        <v>430</v>
      </c>
      <c r="BK29" s="846">
        <v>76.09</v>
      </c>
      <c r="BL29" s="846" t="s">
        <v>430</v>
      </c>
      <c r="BM29" s="852">
        <v>12.1</v>
      </c>
      <c r="BN29" s="852" t="s">
        <v>430</v>
      </c>
      <c r="BO29" s="852" t="s">
        <v>430</v>
      </c>
      <c r="BP29" s="852" t="s">
        <v>430</v>
      </c>
      <c r="BQ29" s="852">
        <v>9.83</v>
      </c>
      <c r="BR29" s="847"/>
      <c r="BS29" s="854">
        <v>5.80676682</v>
      </c>
      <c r="BT29" s="846">
        <v>4.3468032900000004</v>
      </c>
      <c r="BU29" s="847"/>
      <c r="BV29" s="906" t="s">
        <v>443</v>
      </c>
    </row>
    <row r="30" spans="1:74" s="428" customFormat="1" x14ac:dyDescent="0.25">
      <c r="A30" s="345" t="s">
        <v>7917</v>
      </c>
      <c r="B30" s="373"/>
      <c r="C30" s="719">
        <v>40094</v>
      </c>
      <c r="D30" s="373"/>
      <c r="E30" s="346">
        <v>477.13799999999998</v>
      </c>
      <c r="F30" s="373"/>
      <c r="G30" s="347">
        <v>33.6982</v>
      </c>
      <c r="H30" s="374"/>
      <c r="I30" s="348">
        <v>2.0499999999999998</v>
      </c>
      <c r="J30" s="348">
        <v>8.24</v>
      </c>
      <c r="K30" s="348">
        <v>1.48</v>
      </c>
      <c r="L30" s="348">
        <v>1.56</v>
      </c>
      <c r="M30" s="362"/>
      <c r="N30" s="350">
        <v>6.5385</v>
      </c>
      <c r="O30" s="348">
        <v>6.5385</v>
      </c>
      <c r="P30" s="348">
        <v>-1.4077</v>
      </c>
      <c r="Q30" s="348">
        <v>5.5667999999999997</v>
      </c>
      <c r="R30" s="348">
        <v>7.8930999999999996</v>
      </c>
      <c r="S30" s="348">
        <v>5.7488000000000001</v>
      </c>
      <c r="T30" s="348">
        <v>4.8075999999999999</v>
      </c>
      <c r="U30" s="354">
        <v>4.9135999999999997</v>
      </c>
      <c r="V30" s="348">
        <v>16.980899999999998</v>
      </c>
      <c r="W30" s="348">
        <v>13.230499999999999</v>
      </c>
      <c r="X30" s="348">
        <v>10.8421</v>
      </c>
      <c r="Y30" s="375">
        <v>8.4890000000000008</v>
      </c>
      <c r="Z30" s="348">
        <v>7.0396999999999998</v>
      </c>
      <c r="AA30" s="348">
        <v>8.2742000000000004</v>
      </c>
      <c r="AB30" s="348">
        <v>4.6528</v>
      </c>
      <c r="AC30" s="348">
        <v>5.1567999999999996</v>
      </c>
      <c r="AD30" s="348">
        <v>5.1086999999999998</v>
      </c>
      <c r="AE30" s="348">
        <v>8.2742000000000004</v>
      </c>
      <c r="AF30" s="348">
        <v>7.6111000000000004</v>
      </c>
      <c r="AG30" s="569"/>
      <c r="AH30" s="346">
        <v>6</v>
      </c>
      <c r="AI30" s="346">
        <v>6</v>
      </c>
      <c r="AJ30" s="346">
        <v>9</v>
      </c>
      <c r="AK30" s="346">
        <v>7</v>
      </c>
      <c r="AL30" s="346">
        <v>11</v>
      </c>
      <c r="AM30" s="346">
        <v>9</v>
      </c>
      <c r="AN30" s="346">
        <v>9</v>
      </c>
      <c r="AO30" s="572">
        <v>10</v>
      </c>
      <c r="AP30" s="346">
        <v>1</v>
      </c>
      <c r="AQ30" s="346">
        <v>3</v>
      </c>
      <c r="AR30" s="346">
        <v>3</v>
      </c>
      <c r="AS30" s="346">
        <v>4</v>
      </c>
      <c r="AT30" s="346">
        <v>6</v>
      </c>
      <c r="AU30" s="346">
        <v>11</v>
      </c>
      <c r="AV30" s="346">
        <v>10</v>
      </c>
      <c r="AW30" s="346">
        <v>10</v>
      </c>
      <c r="AX30" s="346">
        <v>10</v>
      </c>
      <c r="AY30" s="346">
        <v>11</v>
      </c>
      <c r="AZ30" s="584"/>
      <c r="BA30" s="467">
        <v>11.66</v>
      </c>
      <c r="BB30" s="348">
        <v>25.58</v>
      </c>
      <c r="BC30" s="348">
        <v>4.78</v>
      </c>
      <c r="BD30" s="348">
        <v>55.94</v>
      </c>
      <c r="BE30" s="375" t="s">
        <v>430</v>
      </c>
      <c r="BF30" s="375">
        <v>2.0299999999999998</v>
      </c>
      <c r="BG30" s="374"/>
      <c r="BH30" s="594">
        <v>2.0299999999999998</v>
      </c>
      <c r="BI30" s="348">
        <v>5.09</v>
      </c>
      <c r="BJ30" s="348" t="s">
        <v>430</v>
      </c>
      <c r="BK30" s="348">
        <v>81.22</v>
      </c>
      <c r="BL30" s="348" t="s">
        <v>430</v>
      </c>
      <c r="BM30" s="375">
        <v>11.66</v>
      </c>
      <c r="BN30" s="375" t="s">
        <v>430</v>
      </c>
      <c r="BO30" s="375" t="s">
        <v>430</v>
      </c>
      <c r="BP30" s="375" t="s">
        <v>430</v>
      </c>
      <c r="BQ30" s="375" t="s">
        <v>430</v>
      </c>
      <c r="BR30" s="374"/>
      <c r="BS30" s="468">
        <v>6.6997293200000003</v>
      </c>
      <c r="BT30" s="348">
        <v>5.62449215</v>
      </c>
      <c r="BU30" s="374"/>
      <c r="BV30" s="430" t="s">
        <v>443</v>
      </c>
    </row>
    <row r="31" spans="1:74" s="428" customFormat="1" x14ac:dyDescent="0.25">
      <c r="A31" s="345" t="s">
        <v>7918</v>
      </c>
      <c r="B31" s="373"/>
      <c r="C31" s="719">
        <v>41835</v>
      </c>
      <c r="D31" s="373"/>
      <c r="E31" s="346">
        <v>355.68700000000001</v>
      </c>
      <c r="F31" s="373"/>
      <c r="G31" s="347">
        <v>22.6737</v>
      </c>
      <c r="H31" s="374"/>
      <c r="I31" s="348">
        <v>3.35</v>
      </c>
      <c r="J31" s="348">
        <v>8.82</v>
      </c>
      <c r="K31" s="348">
        <v>2.39</v>
      </c>
      <c r="L31" s="348">
        <v>2.5</v>
      </c>
      <c r="M31" s="362"/>
      <c r="N31" s="350">
        <v>9.9888999999999992</v>
      </c>
      <c r="O31" s="348">
        <v>9.9888999999999992</v>
      </c>
      <c r="P31" s="348">
        <v>-0.78180000000000005</v>
      </c>
      <c r="Q31" s="348">
        <v>5.7042000000000002</v>
      </c>
      <c r="R31" s="348">
        <v>10.975300000000001</v>
      </c>
      <c r="S31" s="348">
        <v>7.3554000000000004</v>
      </c>
      <c r="T31" s="348">
        <v>6.1771000000000003</v>
      </c>
      <c r="U31" s="354">
        <v>6.7739000000000003</v>
      </c>
      <c r="V31" s="348">
        <v>7.2407000000000004</v>
      </c>
      <c r="W31" s="348">
        <v>8.1183999999999994</v>
      </c>
      <c r="X31" s="348">
        <v>7.6643999999999997</v>
      </c>
      <c r="Y31" s="375">
        <v>6.6776999999999997</v>
      </c>
      <c r="Z31" s="348">
        <v>6.6958000000000002</v>
      </c>
      <c r="AA31" s="348">
        <v>11.126899999999999</v>
      </c>
      <c r="AB31" s="348">
        <v>5.7949999999999999</v>
      </c>
      <c r="AC31" s="348">
        <v>6.6109999999999998</v>
      </c>
      <c r="AD31" s="348">
        <v>6.8921999999999999</v>
      </c>
      <c r="AE31" s="348">
        <v>11.126899999999999</v>
      </c>
      <c r="AF31" s="348">
        <v>7.1890000000000001</v>
      </c>
      <c r="AG31" s="569"/>
      <c r="AH31" s="346">
        <v>1</v>
      </c>
      <c r="AI31" s="346">
        <v>1</v>
      </c>
      <c r="AJ31" s="346">
        <v>8</v>
      </c>
      <c r="AK31" s="346">
        <v>6</v>
      </c>
      <c r="AL31" s="346">
        <v>5</v>
      </c>
      <c r="AM31" s="346">
        <v>5</v>
      </c>
      <c r="AN31" s="346">
        <v>3</v>
      </c>
      <c r="AO31" s="572">
        <v>4</v>
      </c>
      <c r="AP31" s="346">
        <v>6</v>
      </c>
      <c r="AQ31" s="346">
        <v>6</v>
      </c>
      <c r="AR31" s="346">
        <v>6</v>
      </c>
      <c r="AS31" s="346">
        <v>8</v>
      </c>
      <c r="AT31" s="346">
        <v>7</v>
      </c>
      <c r="AU31" s="346">
        <v>6</v>
      </c>
      <c r="AV31" s="346">
        <v>5</v>
      </c>
      <c r="AW31" s="346">
        <v>4</v>
      </c>
      <c r="AX31" s="346">
        <v>5</v>
      </c>
      <c r="AY31" s="346">
        <v>6</v>
      </c>
      <c r="AZ31" s="584"/>
      <c r="BA31" s="467">
        <v>9.67</v>
      </c>
      <c r="BB31" s="348">
        <v>7</v>
      </c>
      <c r="BC31" s="348">
        <v>2.91</v>
      </c>
      <c r="BD31" s="348">
        <v>53.15</v>
      </c>
      <c r="BE31" s="375">
        <v>17.239999999999998</v>
      </c>
      <c r="BF31" s="375">
        <v>10.039999999999999</v>
      </c>
      <c r="BG31" s="374"/>
      <c r="BH31" s="594">
        <v>2.76</v>
      </c>
      <c r="BI31" s="348" t="s">
        <v>430</v>
      </c>
      <c r="BJ31" s="348" t="s">
        <v>430</v>
      </c>
      <c r="BK31" s="348">
        <v>80.3</v>
      </c>
      <c r="BL31" s="348" t="s">
        <v>430</v>
      </c>
      <c r="BM31" s="375">
        <v>9.67</v>
      </c>
      <c r="BN31" s="375" t="s">
        <v>430</v>
      </c>
      <c r="BO31" s="375" t="s">
        <v>430</v>
      </c>
      <c r="BP31" s="375" t="s">
        <v>430</v>
      </c>
      <c r="BQ31" s="375">
        <v>7.28</v>
      </c>
      <c r="BR31" s="374"/>
      <c r="BS31" s="468" t="s">
        <v>430</v>
      </c>
      <c r="BT31" s="348">
        <v>3.4022884808138198</v>
      </c>
      <c r="BU31" s="374"/>
      <c r="BV31" s="430" t="s">
        <v>463</v>
      </c>
    </row>
    <row r="32" spans="1:74" s="428" customFormat="1" x14ac:dyDescent="0.25">
      <c r="A32" s="345" t="s">
        <v>7919</v>
      </c>
      <c r="B32" s="373"/>
      <c r="C32" s="719">
        <v>41232</v>
      </c>
      <c r="D32" s="373"/>
      <c r="E32" s="346">
        <v>252.49799999999999</v>
      </c>
      <c r="F32" s="373"/>
      <c r="G32" s="347">
        <v>17.884499999999999</v>
      </c>
      <c r="H32" s="374"/>
      <c r="I32" s="348">
        <v>2.62</v>
      </c>
      <c r="J32" s="348">
        <v>8.25</v>
      </c>
      <c r="K32" s="348">
        <v>1.96</v>
      </c>
      <c r="L32" s="348">
        <v>2.06</v>
      </c>
      <c r="M32" s="362"/>
      <c r="N32" s="350">
        <v>6.9428999999999998</v>
      </c>
      <c r="O32" s="348">
        <v>6.9428999999999998</v>
      </c>
      <c r="P32" s="348">
        <v>4.2602000000000002</v>
      </c>
      <c r="Q32" s="348">
        <v>6.9135</v>
      </c>
      <c r="R32" s="348">
        <v>9.0622000000000007</v>
      </c>
      <c r="S32" s="348">
        <v>5.9408000000000003</v>
      </c>
      <c r="T32" s="348">
        <v>4.9817999999999998</v>
      </c>
      <c r="U32" s="354">
        <v>5.2613000000000003</v>
      </c>
      <c r="V32" s="348">
        <v>5.8654000000000002</v>
      </c>
      <c r="W32" s="348">
        <v>7.3254999999999999</v>
      </c>
      <c r="X32" s="348">
        <v>7.0091999999999999</v>
      </c>
      <c r="Y32" s="375">
        <v>9.3497000000000003</v>
      </c>
      <c r="Z32" s="348">
        <v>2.7786</v>
      </c>
      <c r="AA32" s="348">
        <v>9.5839999999999996</v>
      </c>
      <c r="AB32" s="348">
        <v>4.8592000000000004</v>
      </c>
      <c r="AC32" s="348">
        <v>5.5890000000000004</v>
      </c>
      <c r="AD32" s="348">
        <v>5.4897999999999998</v>
      </c>
      <c r="AE32" s="348">
        <v>9.5839999999999996</v>
      </c>
      <c r="AF32" s="348">
        <v>4.4191000000000003</v>
      </c>
      <c r="AG32" s="569"/>
      <c r="AH32" s="346">
        <v>5</v>
      </c>
      <c r="AI32" s="346">
        <v>5</v>
      </c>
      <c r="AJ32" s="346">
        <v>1</v>
      </c>
      <c r="AK32" s="346">
        <v>2</v>
      </c>
      <c r="AL32" s="346">
        <v>9</v>
      </c>
      <c r="AM32" s="346">
        <v>8</v>
      </c>
      <c r="AN32" s="346">
        <v>8</v>
      </c>
      <c r="AO32" s="572">
        <v>9</v>
      </c>
      <c r="AP32" s="346">
        <v>10</v>
      </c>
      <c r="AQ32" s="346">
        <v>10</v>
      </c>
      <c r="AR32" s="346">
        <v>10</v>
      </c>
      <c r="AS32" s="346">
        <v>3</v>
      </c>
      <c r="AT32" s="346">
        <v>10</v>
      </c>
      <c r="AU32" s="346">
        <v>9</v>
      </c>
      <c r="AV32" s="346">
        <v>8</v>
      </c>
      <c r="AW32" s="346">
        <v>8</v>
      </c>
      <c r="AX32" s="346">
        <v>9</v>
      </c>
      <c r="AY32" s="346">
        <v>9</v>
      </c>
      <c r="AZ32" s="584"/>
      <c r="BA32" s="467">
        <v>15.03</v>
      </c>
      <c r="BB32" s="348">
        <v>5.86</v>
      </c>
      <c r="BC32" s="348">
        <v>7.08</v>
      </c>
      <c r="BD32" s="348">
        <v>60.55</v>
      </c>
      <c r="BE32" s="375" t="s">
        <v>430</v>
      </c>
      <c r="BF32" s="375">
        <v>11.49</v>
      </c>
      <c r="BG32" s="374"/>
      <c r="BH32" s="594">
        <v>9.4700000000000006</v>
      </c>
      <c r="BI32" s="348" t="s">
        <v>430</v>
      </c>
      <c r="BJ32" s="348" t="s">
        <v>430</v>
      </c>
      <c r="BK32" s="348">
        <v>73.48</v>
      </c>
      <c r="BL32" s="348" t="s">
        <v>430</v>
      </c>
      <c r="BM32" s="375">
        <v>15.03</v>
      </c>
      <c r="BN32" s="375" t="s">
        <v>430</v>
      </c>
      <c r="BO32" s="375" t="s">
        <v>430</v>
      </c>
      <c r="BP32" s="375" t="s">
        <v>430</v>
      </c>
      <c r="BQ32" s="375">
        <v>2.02</v>
      </c>
      <c r="BR32" s="374"/>
      <c r="BS32" s="468">
        <v>5.9899365294010103</v>
      </c>
      <c r="BT32" s="348">
        <v>5.74228255942577</v>
      </c>
      <c r="BU32" s="374"/>
      <c r="BV32" s="430" t="s">
        <v>436</v>
      </c>
    </row>
    <row r="33" spans="1:74" s="428" customFormat="1" x14ac:dyDescent="0.25">
      <c r="A33" s="345" t="s">
        <v>7920</v>
      </c>
      <c r="B33" s="373"/>
      <c r="C33" s="719">
        <v>42797</v>
      </c>
      <c r="D33" s="373"/>
      <c r="E33" s="346">
        <v>231.172</v>
      </c>
      <c r="F33" s="373"/>
      <c r="G33" s="347">
        <v>16.9726</v>
      </c>
      <c r="H33" s="374"/>
      <c r="I33" s="348">
        <v>1.96</v>
      </c>
      <c r="J33" s="348">
        <v>7.9</v>
      </c>
      <c r="K33" s="348">
        <v>1.63</v>
      </c>
      <c r="L33" s="348">
        <v>1.75</v>
      </c>
      <c r="M33" s="362"/>
      <c r="N33" s="350">
        <v>5.0917000000000003</v>
      </c>
      <c r="O33" s="348">
        <v>5.0917000000000003</v>
      </c>
      <c r="P33" s="348">
        <v>-3.7147000000000001</v>
      </c>
      <c r="Q33" s="348">
        <v>4.077</v>
      </c>
      <c r="R33" s="348">
        <v>8.5597999999999992</v>
      </c>
      <c r="S33" s="348">
        <v>5.0439999999999996</v>
      </c>
      <c r="T33" s="348">
        <v>3.6833</v>
      </c>
      <c r="U33" s="354">
        <v>3.7664</v>
      </c>
      <c r="V33" s="348">
        <v>4.1235999999999997</v>
      </c>
      <c r="W33" s="348">
        <v>6.2634999999999996</v>
      </c>
      <c r="X33" s="348">
        <v>6.0956999999999999</v>
      </c>
      <c r="Y33" s="375">
        <v>5.3154000000000003</v>
      </c>
      <c r="Z33" s="348" t="s">
        <v>430</v>
      </c>
      <c r="AA33" s="348">
        <v>8.5442999999999998</v>
      </c>
      <c r="AB33" s="348">
        <v>3.4849000000000001</v>
      </c>
      <c r="AC33" s="348">
        <v>4.0792999999999999</v>
      </c>
      <c r="AD33" s="348">
        <v>3.9369000000000001</v>
      </c>
      <c r="AE33" s="348">
        <v>8.5442999999999998</v>
      </c>
      <c r="AF33" s="348">
        <v>5.9478999999999997</v>
      </c>
      <c r="AG33" s="569"/>
      <c r="AH33" s="346">
        <v>11</v>
      </c>
      <c r="AI33" s="346">
        <v>11</v>
      </c>
      <c r="AJ33" s="346">
        <v>10</v>
      </c>
      <c r="AK33" s="346">
        <v>9</v>
      </c>
      <c r="AL33" s="346">
        <v>10</v>
      </c>
      <c r="AM33" s="346">
        <v>11</v>
      </c>
      <c r="AN33" s="346">
        <v>11</v>
      </c>
      <c r="AO33" s="572">
        <v>11</v>
      </c>
      <c r="AP33" s="346">
        <v>11</v>
      </c>
      <c r="AQ33" s="346">
        <v>11</v>
      </c>
      <c r="AR33" s="346">
        <v>11</v>
      </c>
      <c r="AS33" s="346">
        <v>11</v>
      </c>
      <c r="AT33" s="346" t="s">
        <v>430</v>
      </c>
      <c r="AU33" s="346">
        <v>10</v>
      </c>
      <c r="AV33" s="346">
        <v>11</v>
      </c>
      <c r="AW33" s="346">
        <v>11</v>
      </c>
      <c r="AX33" s="346">
        <v>11</v>
      </c>
      <c r="AY33" s="346">
        <v>10</v>
      </c>
      <c r="AZ33" s="584"/>
      <c r="BA33" s="467">
        <v>4.0599999999999996</v>
      </c>
      <c r="BB33" s="348">
        <v>12.92</v>
      </c>
      <c r="BC33" s="348">
        <v>6.46</v>
      </c>
      <c r="BD33" s="348">
        <v>64.180000000000007</v>
      </c>
      <c r="BE33" s="375" t="s">
        <v>430</v>
      </c>
      <c r="BF33" s="375">
        <v>12.38</v>
      </c>
      <c r="BG33" s="374"/>
      <c r="BH33" s="594">
        <v>12.35</v>
      </c>
      <c r="BI33" s="348" t="s">
        <v>430</v>
      </c>
      <c r="BJ33" s="348" t="s">
        <v>430</v>
      </c>
      <c r="BK33" s="348">
        <v>83.56</v>
      </c>
      <c r="BL33" s="348" t="s">
        <v>430</v>
      </c>
      <c r="BM33" s="375">
        <v>4.0599999999999996</v>
      </c>
      <c r="BN33" s="375" t="s">
        <v>430</v>
      </c>
      <c r="BO33" s="375" t="s">
        <v>430</v>
      </c>
      <c r="BP33" s="375" t="s">
        <v>430</v>
      </c>
      <c r="BQ33" s="375" t="s">
        <v>430</v>
      </c>
      <c r="BR33" s="374"/>
      <c r="BS33" s="468">
        <v>17.036555906592699</v>
      </c>
      <c r="BT33" s="348">
        <v>10.959092167808199</v>
      </c>
      <c r="BU33" s="374"/>
      <c r="BV33" s="430" t="s">
        <v>908</v>
      </c>
    </row>
    <row r="34" spans="1:74" s="428" customFormat="1" x14ac:dyDescent="0.25">
      <c r="A34" s="345" t="s">
        <v>7921</v>
      </c>
      <c r="B34" s="373"/>
      <c r="C34" s="719">
        <v>37754</v>
      </c>
      <c r="D34" s="373"/>
      <c r="E34" s="346">
        <v>242.333</v>
      </c>
      <c r="F34" s="373"/>
      <c r="G34" s="347">
        <v>53.9148</v>
      </c>
      <c r="H34" s="374"/>
      <c r="I34" s="348">
        <v>2.81</v>
      </c>
      <c r="J34" s="348">
        <v>8.23</v>
      </c>
      <c r="K34" s="348">
        <v>2.08</v>
      </c>
      <c r="L34" s="348">
        <v>2.19</v>
      </c>
      <c r="M34" s="362"/>
      <c r="N34" s="350">
        <v>6.1412000000000004</v>
      </c>
      <c r="O34" s="348">
        <v>6.1412000000000004</v>
      </c>
      <c r="P34" s="348">
        <v>-0.60919999999999996</v>
      </c>
      <c r="Q34" s="348">
        <v>163.01400000000001</v>
      </c>
      <c r="R34" s="348">
        <v>75.861999999999995</v>
      </c>
      <c r="S34" s="348">
        <v>24.520399999999999</v>
      </c>
      <c r="T34" s="348">
        <v>13.900399999999999</v>
      </c>
      <c r="U34" s="354">
        <v>10.6608</v>
      </c>
      <c r="V34" s="348">
        <v>10.5665</v>
      </c>
      <c r="W34" s="348">
        <v>16.329799999999999</v>
      </c>
      <c r="X34" s="348">
        <v>15.888299999999999</v>
      </c>
      <c r="Y34" s="375">
        <v>12.166700000000001</v>
      </c>
      <c r="Z34" s="348">
        <v>8.1173000000000002</v>
      </c>
      <c r="AA34" s="348">
        <v>92.055300000000003</v>
      </c>
      <c r="AB34" s="348">
        <v>19.0565</v>
      </c>
      <c r="AC34" s="348">
        <v>13.044600000000001</v>
      </c>
      <c r="AD34" s="348">
        <v>10.312799999999999</v>
      </c>
      <c r="AE34" s="348">
        <v>92.055300000000003</v>
      </c>
      <c r="AF34" s="348">
        <v>7.6097000000000001</v>
      </c>
      <c r="AG34" s="569"/>
      <c r="AH34" s="346">
        <v>7</v>
      </c>
      <c r="AI34" s="346">
        <v>7</v>
      </c>
      <c r="AJ34" s="346">
        <v>7</v>
      </c>
      <c r="AK34" s="346">
        <v>1</v>
      </c>
      <c r="AL34" s="346">
        <v>1</v>
      </c>
      <c r="AM34" s="346">
        <v>1</v>
      </c>
      <c r="AN34" s="346">
        <v>1</v>
      </c>
      <c r="AO34" s="572">
        <v>2</v>
      </c>
      <c r="AP34" s="346">
        <v>3</v>
      </c>
      <c r="AQ34" s="346">
        <v>1</v>
      </c>
      <c r="AR34" s="346">
        <v>1</v>
      </c>
      <c r="AS34" s="346">
        <v>1</v>
      </c>
      <c r="AT34" s="346">
        <v>2</v>
      </c>
      <c r="AU34" s="346">
        <v>1</v>
      </c>
      <c r="AV34" s="346">
        <v>1</v>
      </c>
      <c r="AW34" s="346">
        <v>2</v>
      </c>
      <c r="AX34" s="346">
        <v>2</v>
      </c>
      <c r="AY34" s="346">
        <v>1</v>
      </c>
      <c r="AZ34" s="584"/>
      <c r="BA34" s="467">
        <v>13.48</v>
      </c>
      <c r="BB34" s="348">
        <v>11.64</v>
      </c>
      <c r="BC34" s="348">
        <v>4.66</v>
      </c>
      <c r="BD34" s="348">
        <v>53.34</v>
      </c>
      <c r="BE34" s="375">
        <v>4.79</v>
      </c>
      <c r="BF34" s="375">
        <v>12.09</v>
      </c>
      <c r="BG34" s="374"/>
      <c r="BH34" s="594">
        <v>4.96</v>
      </c>
      <c r="BI34" s="348" t="s">
        <v>430</v>
      </c>
      <c r="BJ34" s="348" t="s">
        <v>430</v>
      </c>
      <c r="BK34" s="348">
        <v>74.42</v>
      </c>
      <c r="BL34" s="348" t="s">
        <v>430</v>
      </c>
      <c r="BM34" s="375">
        <v>13.48</v>
      </c>
      <c r="BN34" s="375" t="s">
        <v>430</v>
      </c>
      <c r="BO34" s="375" t="s">
        <v>430</v>
      </c>
      <c r="BP34" s="375" t="s">
        <v>430</v>
      </c>
      <c r="BQ34" s="375">
        <v>7.13</v>
      </c>
      <c r="BR34" s="374"/>
      <c r="BS34" s="468">
        <v>4.5505033295449504</v>
      </c>
      <c r="BT34" s="348">
        <v>7.1244410992875604</v>
      </c>
      <c r="BU34" s="374"/>
      <c r="BV34" s="430" t="s">
        <v>7910</v>
      </c>
    </row>
    <row r="35" spans="1:74" x14ac:dyDescent="0.25">
      <c r="A35" s="318" t="s">
        <v>93</v>
      </c>
      <c r="B35" s="43"/>
      <c r="C35" s="720"/>
      <c r="D35" s="43"/>
      <c r="E35" s="51"/>
      <c r="F35" s="43"/>
      <c r="G35" s="55"/>
      <c r="H35" s="66"/>
      <c r="I35" s="59"/>
      <c r="J35" s="59"/>
      <c r="K35" s="59"/>
      <c r="L35" s="59"/>
      <c r="M35" s="258"/>
      <c r="N35" s="70">
        <v>6.9344999999999999</v>
      </c>
      <c r="O35" s="59">
        <v>6.9344999999999999</v>
      </c>
      <c r="P35" s="59">
        <v>-0.154</v>
      </c>
      <c r="Q35" s="59">
        <v>19.165900000000001</v>
      </c>
      <c r="R35" s="59">
        <v>16.688500000000001</v>
      </c>
      <c r="S35" s="59">
        <v>8.4242000000000008</v>
      </c>
      <c r="T35" s="59">
        <v>6.8701999999999996</v>
      </c>
      <c r="U35" s="88">
        <v>6.8037000000000001</v>
      </c>
      <c r="V35" s="59">
        <v>8.3948</v>
      </c>
      <c r="W35" s="59">
        <v>9.6121999999999996</v>
      </c>
      <c r="X35" s="59">
        <v>8.8933999999999997</v>
      </c>
      <c r="Y35" s="276">
        <v>7.8788</v>
      </c>
      <c r="Z35" s="59">
        <v>6.7954999999999997</v>
      </c>
      <c r="AA35" s="59">
        <v>18.285399999999999</v>
      </c>
      <c r="AB35" s="59">
        <v>7.6719999999999997</v>
      </c>
      <c r="AC35" s="59">
        <v>7.1797000000000004</v>
      </c>
      <c r="AD35" s="59">
        <v>7.0438999999999998</v>
      </c>
      <c r="AE35" s="59">
        <v>18.285399999999999</v>
      </c>
      <c r="AF35" s="59">
        <v>7.1623999999999999</v>
      </c>
      <c r="AG35" s="553"/>
      <c r="AH35" s="51">
        <v>11</v>
      </c>
      <c r="AI35" s="51">
        <v>11</v>
      </c>
      <c r="AJ35" s="51">
        <v>11</v>
      </c>
      <c r="AK35" s="51">
        <v>11</v>
      </c>
      <c r="AL35" s="51">
        <v>11</v>
      </c>
      <c r="AM35" s="51">
        <v>11</v>
      </c>
      <c r="AN35" s="51">
        <v>11</v>
      </c>
      <c r="AO35" s="560">
        <v>11</v>
      </c>
      <c r="AP35" s="51">
        <v>11</v>
      </c>
      <c r="AQ35" s="51">
        <v>11</v>
      </c>
      <c r="AR35" s="51">
        <v>11</v>
      </c>
      <c r="AS35" s="51">
        <v>11</v>
      </c>
      <c r="AT35" s="51">
        <v>10</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9.9888999999999992</v>
      </c>
      <c r="O36" s="60">
        <v>9.9888999999999992</v>
      </c>
      <c r="P36" s="60">
        <v>4.2602000000000002</v>
      </c>
      <c r="Q36" s="60">
        <v>163.01400000000001</v>
      </c>
      <c r="R36" s="60">
        <v>75.861999999999995</v>
      </c>
      <c r="S36" s="60">
        <v>24.520399999999999</v>
      </c>
      <c r="T36" s="60">
        <v>13.900399999999999</v>
      </c>
      <c r="U36" s="89">
        <v>12.224600000000001</v>
      </c>
      <c r="V36" s="60">
        <v>16.980899999999998</v>
      </c>
      <c r="W36" s="60">
        <v>16.329799999999999</v>
      </c>
      <c r="X36" s="60">
        <v>15.888299999999999</v>
      </c>
      <c r="Y36" s="277">
        <v>12.166700000000001</v>
      </c>
      <c r="Z36" s="60">
        <v>8.452</v>
      </c>
      <c r="AA36" s="60">
        <v>92.055300000000003</v>
      </c>
      <c r="AB36" s="60">
        <v>19.0565</v>
      </c>
      <c r="AC36" s="60">
        <v>13.4887</v>
      </c>
      <c r="AD36" s="60">
        <v>12.386100000000001</v>
      </c>
      <c r="AE36" s="60">
        <v>92.055300000000003</v>
      </c>
      <c r="AF36" s="60">
        <v>8.5150000000000006</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5.0917000000000003</v>
      </c>
      <c r="O37" s="60">
        <v>5.0917000000000003</v>
      </c>
      <c r="P37" s="60">
        <v>-4.9645999999999999</v>
      </c>
      <c r="Q37" s="60">
        <v>1.0422</v>
      </c>
      <c r="R37" s="60">
        <v>7.8930999999999996</v>
      </c>
      <c r="S37" s="60">
        <v>5.0439999999999996</v>
      </c>
      <c r="T37" s="60">
        <v>3.6833</v>
      </c>
      <c r="U37" s="89">
        <v>3.7664</v>
      </c>
      <c r="V37" s="60">
        <v>4.1235999999999997</v>
      </c>
      <c r="W37" s="60">
        <v>6.2634999999999996</v>
      </c>
      <c r="X37" s="60">
        <v>6.0956999999999999</v>
      </c>
      <c r="Y37" s="277">
        <v>5.3154000000000003</v>
      </c>
      <c r="Z37" s="60">
        <v>2.7786</v>
      </c>
      <c r="AA37" s="60">
        <v>8.2742000000000004</v>
      </c>
      <c r="AB37" s="60">
        <v>3.4849000000000001</v>
      </c>
      <c r="AC37" s="60">
        <v>4.0792999999999999</v>
      </c>
      <c r="AD37" s="60">
        <v>3.9369000000000001</v>
      </c>
      <c r="AE37" s="60">
        <v>8.2742000000000004</v>
      </c>
      <c r="AF37" s="60">
        <v>4.4191000000000003</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6.5385</v>
      </c>
      <c r="O38" s="61">
        <v>6.5385</v>
      </c>
      <c r="P38" s="61">
        <v>-0.14810000000000001</v>
      </c>
      <c r="Q38" s="61">
        <v>5.7042000000000002</v>
      </c>
      <c r="R38" s="61">
        <v>10.464499999999999</v>
      </c>
      <c r="S38" s="61">
        <v>7.3169000000000004</v>
      </c>
      <c r="T38" s="61">
        <v>5.9809000000000001</v>
      </c>
      <c r="U38" s="90">
        <v>5.98</v>
      </c>
      <c r="V38" s="61">
        <v>7.2407000000000004</v>
      </c>
      <c r="W38" s="61">
        <v>8.1183999999999994</v>
      </c>
      <c r="X38" s="61">
        <v>7.6643999999999997</v>
      </c>
      <c r="Y38" s="279">
        <v>7.3243</v>
      </c>
      <c r="Z38" s="61">
        <v>7.1010999999999997</v>
      </c>
      <c r="AA38" s="61">
        <v>11.126899999999999</v>
      </c>
      <c r="AB38" s="61">
        <v>5.742</v>
      </c>
      <c r="AC38" s="61">
        <v>6.2481999999999998</v>
      </c>
      <c r="AD38" s="61">
        <v>6.4661999999999997</v>
      </c>
      <c r="AE38" s="61">
        <v>11.126899999999999</v>
      </c>
      <c r="AF38" s="61">
        <v>7.4691999999999998</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281</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7922</v>
      </c>
      <c r="B40" s="373"/>
      <c r="C40" s="719">
        <v>42027</v>
      </c>
      <c r="D40" s="373"/>
      <c r="E40" s="346">
        <v>174.56</v>
      </c>
      <c r="F40" s="373"/>
      <c r="G40" s="347">
        <v>25.8507</v>
      </c>
      <c r="H40" s="374"/>
      <c r="I40" s="348">
        <v>2.2599999999999998</v>
      </c>
      <c r="J40" s="348">
        <v>8.18</v>
      </c>
      <c r="K40" s="348">
        <v>1.65</v>
      </c>
      <c r="L40" s="348">
        <v>1.74</v>
      </c>
      <c r="M40" s="362"/>
      <c r="N40" s="350">
        <v>8.9017999999999997</v>
      </c>
      <c r="O40" s="348">
        <v>8.9017999999999997</v>
      </c>
      <c r="P40" s="348">
        <v>2.6234999999999999</v>
      </c>
      <c r="Q40" s="348">
        <v>5.5385</v>
      </c>
      <c r="R40" s="348">
        <v>9.9163999999999994</v>
      </c>
      <c r="S40" s="348">
        <v>7.5426000000000002</v>
      </c>
      <c r="T40" s="348">
        <v>6.0640000000000001</v>
      </c>
      <c r="U40" s="354">
        <v>6.6147</v>
      </c>
      <c r="V40" s="348">
        <v>7.3116000000000003</v>
      </c>
      <c r="W40" s="348">
        <v>8.6158999999999999</v>
      </c>
      <c r="X40" s="348">
        <v>8.4321999999999999</v>
      </c>
      <c r="Y40" s="375">
        <v>9.1943000000000001</v>
      </c>
      <c r="Z40" s="348">
        <v>8.4280000000000008</v>
      </c>
      <c r="AA40" s="348">
        <v>9.1396999999999995</v>
      </c>
      <c r="AB40" s="348">
        <v>5.9436</v>
      </c>
      <c r="AC40" s="348">
        <v>6.4714999999999998</v>
      </c>
      <c r="AD40" s="348">
        <v>6.7861000000000002</v>
      </c>
      <c r="AE40" s="348">
        <v>9.1396999999999995</v>
      </c>
      <c r="AF40" s="348">
        <v>8.7959999999999994</v>
      </c>
      <c r="AG40" s="569"/>
      <c r="AH40" s="346">
        <v>1</v>
      </c>
      <c r="AI40" s="346">
        <v>1</v>
      </c>
      <c r="AJ40" s="346">
        <v>2</v>
      </c>
      <c r="AK40" s="346">
        <v>3</v>
      </c>
      <c r="AL40" s="346">
        <v>2</v>
      </c>
      <c r="AM40" s="346">
        <v>2</v>
      </c>
      <c r="AN40" s="346">
        <v>3</v>
      </c>
      <c r="AO40" s="572">
        <v>3</v>
      </c>
      <c r="AP40" s="346">
        <v>3</v>
      </c>
      <c r="AQ40" s="346">
        <v>3</v>
      </c>
      <c r="AR40" s="346">
        <v>2</v>
      </c>
      <c r="AS40" s="346">
        <v>2</v>
      </c>
      <c r="AT40" s="346">
        <v>1</v>
      </c>
      <c r="AU40" s="346">
        <v>2</v>
      </c>
      <c r="AV40" s="346">
        <v>3</v>
      </c>
      <c r="AW40" s="346">
        <v>3</v>
      </c>
      <c r="AX40" s="346">
        <v>3</v>
      </c>
      <c r="AY40" s="346">
        <v>2</v>
      </c>
      <c r="AZ40" s="584"/>
      <c r="BA40" s="467">
        <v>12.88</v>
      </c>
      <c r="BB40" s="348">
        <v>9.92</v>
      </c>
      <c r="BC40" s="348">
        <v>12.72</v>
      </c>
      <c r="BD40" s="348">
        <v>55.25</v>
      </c>
      <c r="BE40" s="375" t="s">
        <v>430</v>
      </c>
      <c r="BF40" s="375">
        <v>9.23</v>
      </c>
      <c r="BG40" s="374"/>
      <c r="BH40" s="594">
        <v>6.3</v>
      </c>
      <c r="BI40" s="348" t="s">
        <v>430</v>
      </c>
      <c r="BJ40" s="348" t="s">
        <v>430</v>
      </c>
      <c r="BK40" s="348">
        <v>77.89</v>
      </c>
      <c r="BL40" s="348" t="s">
        <v>430</v>
      </c>
      <c r="BM40" s="375">
        <v>12.88</v>
      </c>
      <c r="BN40" s="375" t="s">
        <v>430</v>
      </c>
      <c r="BO40" s="375" t="s">
        <v>430</v>
      </c>
      <c r="BP40" s="375" t="s">
        <v>430</v>
      </c>
      <c r="BQ40" s="375">
        <v>2.94</v>
      </c>
      <c r="BR40" s="374"/>
      <c r="BS40" s="468">
        <v>9.7368294390263195</v>
      </c>
      <c r="BT40" s="348">
        <v>4.3065313895693498</v>
      </c>
      <c r="BU40" s="374"/>
      <c r="BV40" s="430" t="s">
        <v>443</v>
      </c>
    </row>
    <row r="41" spans="1:74" s="428" customFormat="1" x14ac:dyDescent="0.25">
      <c r="A41" s="345" t="s">
        <v>7923</v>
      </c>
      <c r="B41" s="373"/>
      <c r="C41" s="719">
        <v>41886</v>
      </c>
      <c r="D41" s="373"/>
      <c r="E41" s="346">
        <v>159.54</v>
      </c>
      <c r="F41" s="373"/>
      <c r="G41" s="347">
        <v>2285.8489</v>
      </c>
      <c r="H41" s="374"/>
      <c r="I41" s="348">
        <v>2.3199999999999998</v>
      </c>
      <c r="J41" s="348">
        <v>7.81</v>
      </c>
      <c r="K41" s="348">
        <v>1.83</v>
      </c>
      <c r="L41" s="348">
        <v>1.92</v>
      </c>
      <c r="M41" s="362"/>
      <c r="N41" s="350">
        <v>3.3296999999999999</v>
      </c>
      <c r="O41" s="348">
        <v>3.3296999999999999</v>
      </c>
      <c r="P41" s="348">
        <v>-1.0475000000000001</v>
      </c>
      <c r="Q41" s="348">
        <v>38.421700000000001</v>
      </c>
      <c r="R41" s="348">
        <v>23.493200000000002</v>
      </c>
      <c r="S41" s="348">
        <v>11.005699999999999</v>
      </c>
      <c r="T41" s="348">
        <v>8.2835999999999999</v>
      </c>
      <c r="U41" s="354">
        <v>7.4047999999999998</v>
      </c>
      <c r="V41" s="348">
        <v>7.4733999999999998</v>
      </c>
      <c r="W41" s="348">
        <v>9.7642000000000007</v>
      </c>
      <c r="X41" s="348">
        <v>9.4507999999999992</v>
      </c>
      <c r="Y41" s="375">
        <v>8.2469000000000001</v>
      </c>
      <c r="Z41" s="348">
        <v>6.7965</v>
      </c>
      <c r="AA41" s="348">
        <v>28.0914</v>
      </c>
      <c r="AB41" s="348">
        <v>9.2903000000000002</v>
      </c>
      <c r="AC41" s="348">
        <v>8.4704999999999995</v>
      </c>
      <c r="AD41" s="348">
        <v>7.4649000000000001</v>
      </c>
      <c r="AE41" s="348">
        <v>28.0914</v>
      </c>
      <c r="AF41" s="348">
        <v>7.3529999999999998</v>
      </c>
      <c r="AG41" s="569"/>
      <c r="AH41" s="346">
        <v>3</v>
      </c>
      <c r="AI41" s="346">
        <v>3</v>
      </c>
      <c r="AJ41" s="346">
        <v>3</v>
      </c>
      <c r="AK41" s="346">
        <v>1</v>
      </c>
      <c r="AL41" s="346">
        <v>1</v>
      </c>
      <c r="AM41" s="346">
        <v>1</v>
      </c>
      <c r="AN41" s="346">
        <v>2</v>
      </c>
      <c r="AO41" s="572">
        <v>2</v>
      </c>
      <c r="AP41" s="346">
        <v>2</v>
      </c>
      <c r="AQ41" s="346">
        <v>1</v>
      </c>
      <c r="AR41" s="346">
        <v>1</v>
      </c>
      <c r="AS41" s="346">
        <v>3</v>
      </c>
      <c r="AT41" s="346">
        <v>2</v>
      </c>
      <c r="AU41" s="346">
        <v>1</v>
      </c>
      <c r="AV41" s="346">
        <v>2</v>
      </c>
      <c r="AW41" s="346">
        <v>2</v>
      </c>
      <c r="AX41" s="346">
        <v>2</v>
      </c>
      <c r="AY41" s="346">
        <v>1</v>
      </c>
      <c r="AZ41" s="584"/>
      <c r="BA41" s="467">
        <v>21.97</v>
      </c>
      <c r="BB41" s="348" t="s">
        <v>430</v>
      </c>
      <c r="BC41" s="348">
        <v>10.69</v>
      </c>
      <c r="BD41" s="348">
        <v>51.13</v>
      </c>
      <c r="BE41" s="375" t="s">
        <v>430</v>
      </c>
      <c r="BF41" s="375">
        <v>16.149999999999999</v>
      </c>
      <c r="BG41" s="374"/>
      <c r="BH41" s="594">
        <v>15.66</v>
      </c>
      <c r="BI41" s="348" t="s">
        <v>430</v>
      </c>
      <c r="BJ41" s="348" t="s">
        <v>430</v>
      </c>
      <c r="BK41" s="348">
        <v>61.82</v>
      </c>
      <c r="BL41" s="348" t="s">
        <v>430</v>
      </c>
      <c r="BM41" s="375">
        <v>21.97</v>
      </c>
      <c r="BN41" s="375" t="s">
        <v>430</v>
      </c>
      <c r="BO41" s="375" t="s">
        <v>430</v>
      </c>
      <c r="BP41" s="375" t="s">
        <v>430</v>
      </c>
      <c r="BQ41" s="375">
        <v>0.54</v>
      </c>
      <c r="BR41" s="374"/>
      <c r="BS41" s="468">
        <v>8.1989646183602094</v>
      </c>
      <c r="BT41" s="348">
        <v>7.53464494849307</v>
      </c>
      <c r="BU41" s="374"/>
      <c r="BV41" s="430" t="s">
        <v>443</v>
      </c>
    </row>
    <row r="42" spans="1:74" s="428" customFormat="1" x14ac:dyDescent="0.25">
      <c r="A42" s="345" t="s">
        <v>7924</v>
      </c>
      <c r="B42" s="373"/>
      <c r="C42" s="719">
        <v>42062</v>
      </c>
      <c r="D42" s="373"/>
      <c r="E42" s="346">
        <v>99.35</v>
      </c>
      <c r="F42" s="373"/>
      <c r="G42" s="347">
        <v>13.7888</v>
      </c>
      <c r="H42" s="374"/>
      <c r="I42" s="348">
        <v>0.83</v>
      </c>
      <c r="J42" s="348">
        <v>5.67</v>
      </c>
      <c r="K42" s="348">
        <v>0.5</v>
      </c>
      <c r="L42" s="348">
        <v>0.54</v>
      </c>
      <c r="M42" s="362"/>
      <c r="N42" s="350">
        <v>4.3250999999999999</v>
      </c>
      <c r="O42" s="348">
        <v>4.3250999999999999</v>
      </c>
      <c r="P42" s="348">
        <v>3.1406000000000001</v>
      </c>
      <c r="Q42" s="348">
        <v>6.2925000000000004</v>
      </c>
      <c r="R42" s="348">
        <v>9.9024000000000001</v>
      </c>
      <c r="S42" s="348">
        <v>6.7153</v>
      </c>
      <c r="T42" s="348">
        <v>15.9068</v>
      </c>
      <c r="U42" s="354">
        <v>13.011100000000001</v>
      </c>
      <c r="V42" s="348">
        <v>11.4466</v>
      </c>
      <c r="W42" s="348">
        <v>8.6555999999999997</v>
      </c>
      <c r="X42" s="348">
        <v>8.0732999999999997</v>
      </c>
      <c r="Y42" s="375">
        <v>26.761199999999999</v>
      </c>
      <c r="Z42" s="348">
        <v>2.1688999999999998</v>
      </c>
      <c r="AA42" s="348">
        <v>7.0959000000000003</v>
      </c>
      <c r="AB42" s="348">
        <v>21.499400000000001</v>
      </c>
      <c r="AC42" s="348">
        <v>14.550800000000001</v>
      </c>
      <c r="AD42" s="348">
        <v>12.520799999999999</v>
      </c>
      <c r="AE42" s="348">
        <v>7.0959000000000003</v>
      </c>
      <c r="AF42" s="348">
        <v>2.9180000000000001</v>
      </c>
      <c r="AG42" s="569"/>
      <c r="AH42" s="346">
        <v>2</v>
      </c>
      <c r="AI42" s="346">
        <v>2</v>
      </c>
      <c r="AJ42" s="346">
        <v>1</v>
      </c>
      <c r="AK42" s="346">
        <v>2</v>
      </c>
      <c r="AL42" s="346">
        <v>3</v>
      </c>
      <c r="AM42" s="346">
        <v>3</v>
      </c>
      <c r="AN42" s="346">
        <v>1</v>
      </c>
      <c r="AO42" s="572">
        <v>1</v>
      </c>
      <c r="AP42" s="346">
        <v>1</v>
      </c>
      <c r="AQ42" s="346">
        <v>2</v>
      </c>
      <c r="AR42" s="346">
        <v>3</v>
      </c>
      <c r="AS42" s="346">
        <v>1</v>
      </c>
      <c r="AT42" s="346">
        <v>3</v>
      </c>
      <c r="AU42" s="346">
        <v>3</v>
      </c>
      <c r="AV42" s="346">
        <v>1</v>
      </c>
      <c r="AW42" s="346">
        <v>1</v>
      </c>
      <c r="AX42" s="346">
        <v>1</v>
      </c>
      <c r="AY42" s="346">
        <v>3</v>
      </c>
      <c r="AZ42" s="584"/>
      <c r="BA42" s="467" t="s">
        <v>430</v>
      </c>
      <c r="BB42" s="348">
        <v>9.85</v>
      </c>
      <c r="BC42" s="348" t="s">
        <v>430</v>
      </c>
      <c r="BD42" s="348">
        <v>59.85</v>
      </c>
      <c r="BE42" s="375" t="s">
        <v>430</v>
      </c>
      <c r="BF42" s="375">
        <v>30.3</v>
      </c>
      <c r="BG42" s="374"/>
      <c r="BH42" s="594">
        <v>30.3</v>
      </c>
      <c r="BI42" s="348">
        <v>9.85</v>
      </c>
      <c r="BJ42" s="348" t="s">
        <v>430</v>
      </c>
      <c r="BK42" s="348">
        <v>59.85</v>
      </c>
      <c r="BL42" s="348" t="s">
        <v>430</v>
      </c>
      <c r="BM42" s="375" t="s">
        <v>430</v>
      </c>
      <c r="BN42" s="375" t="s">
        <v>430</v>
      </c>
      <c r="BO42" s="375" t="s">
        <v>430</v>
      </c>
      <c r="BP42" s="375" t="s">
        <v>430</v>
      </c>
      <c r="BQ42" s="375" t="s">
        <v>430</v>
      </c>
      <c r="BR42" s="374"/>
      <c r="BS42" s="468" t="s">
        <v>430</v>
      </c>
      <c r="BT42" s="348">
        <v>9.9817467309981698</v>
      </c>
      <c r="BU42" s="374"/>
      <c r="BV42" s="430" t="s">
        <v>7925</v>
      </c>
    </row>
    <row r="43" spans="1:74" x14ac:dyDescent="0.25">
      <c r="A43" s="318" t="s">
        <v>93</v>
      </c>
      <c r="B43" s="43"/>
      <c r="C43" s="720"/>
      <c r="D43" s="43"/>
      <c r="E43" s="51"/>
      <c r="F43" s="43"/>
      <c r="G43" s="55"/>
      <c r="H43" s="66"/>
      <c r="I43" s="59"/>
      <c r="J43" s="59"/>
      <c r="K43" s="59"/>
      <c r="L43" s="59"/>
      <c r="M43" s="258"/>
      <c r="N43" s="70">
        <v>5.5189000000000004</v>
      </c>
      <c r="O43" s="59">
        <v>5.5189000000000004</v>
      </c>
      <c r="P43" s="59">
        <v>1.5722</v>
      </c>
      <c r="Q43" s="59">
        <v>16.750900000000001</v>
      </c>
      <c r="R43" s="59">
        <v>14.4373</v>
      </c>
      <c r="S43" s="59">
        <v>8.4212000000000007</v>
      </c>
      <c r="T43" s="59">
        <v>10.0848</v>
      </c>
      <c r="U43" s="88">
        <v>9.0101999999999993</v>
      </c>
      <c r="V43" s="59">
        <v>8.7439</v>
      </c>
      <c r="W43" s="59">
        <v>9.0119000000000007</v>
      </c>
      <c r="X43" s="59">
        <v>8.6521000000000008</v>
      </c>
      <c r="Y43" s="276">
        <v>14.7341</v>
      </c>
      <c r="Z43" s="59">
        <v>5.7977999999999996</v>
      </c>
      <c r="AA43" s="59">
        <v>14.775700000000001</v>
      </c>
      <c r="AB43" s="59">
        <v>12.244400000000001</v>
      </c>
      <c r="AC43" s="59">
        <v>9.8308999999999997</v>
      </c>
      <c r="AD43" s="59">
        <v>8.9239999999999995</v>
      </c>
      <c r="AE43" s="59">
        <v>14.775700000000001</v>
      </c>
      <c r="AF43" s="59">
        <v>6.3556999999999997</v>
      </c>
      <c r="AG43" s="553"/>
      <c r="AH43" s="51">
        <v>3</v>
      </c>
      <c r="AI43" s="51">
        <v>3</v>
      </c>
      <c r="AJ43" s="51">
        <v>3</v>
      </c>
      <c r="AK43" s="51">
        <v>3</v>
      </c>
      <c r="AL43" s="51">
        <v>3</v>
      </c>
      <c r="AM43" s="51">
        <v>3</v>
      </c>
      <c r="AN43" s="51">
        <v>3</v>
      </c>
      <c r="AO43" s="560">
        <v>3</v>
      </c>
      <c r="AP43" s="51">
        <v>3</v>
      </c>
      <c r="AQ43" s="51">
        <v>3</v>
      </c>
      <c r="AR43" s="51">
        <v>3</v>
      </c>
      <c r="AS43" s="51">
        <v>3</v>
      </c>
      <c r="AT43" s="51">
        <v>3</v>
      </c>
      <c r="AU43" s="51">
        <v>3</v>
      </c>
      <c r="AV43" s="51">
        <v>3</v>
      </c>
      <c r="AW43" s="51">
        <v>3</v>
      </c>
      <c r="AX43" s="51">
        <v>3</v>
      </c>
      <c r="AY43" s="51">
        <v>3</v>
      </c>
      <c r="AZ43" s="579"/>
      <c r="BA43" s="577"/>
      <c r="BB43" s="59"/>
      <c r="BC43" s="59"/>
      <c r="BD43" s="59"/>
      <c r="BE43" s="276"/>
      <c r="BF43" s="276"/>
      <c r="BG43" s="66"/>
      <c r="BH43" s="586"/>
      <c r="BI43" s="59"/>
      <c r="BJ43" s="59"/>
      <c r="BK43" s="59"/>
      <c r="BL43" s="59"/>
      <c r="BM43" s="276"/>
      <c r="BN43" s="587"/>
      <c r="BO43" s="587"/>
      <c r="BP43" s="587"/>
      <c r="BQ43" s="587"/>
      <c r="BR43" s="602"/>
      <c r="BS43" s="267"/>
      <c r="BT43" s="59"/>
      <c r="BU43" s="66"/>
      <c r="BV43" s="34"/>
    </row>
    <row r="44" spans="1:74" x14ac:dyDescent="0.25">
      <c r="A44" s="320" t="s">
        <v>94</v>
      </c>
      <c r="B44" s="44"/>
      <c r="C44" s="721"/>
      <c r="D44" s="44"/>
      <c r="E44" s="52"/>
      <c r="F44" s="44"/>
      <c r="G44" s="56"/>
      <c r="H44" s="67"/>
      <c r="I44" s="60"/>
      <c r="J44" s="60"/>
      <c r="K44" s="60"/>
      <c r="L44" s="60"/>
      <c r="M44" s="259"/>
      <c r="N44" s="71">
        <v>8.9017999999999997</v>
      </c>
      <c r="O44" s="60">
        <v>8.9017999999999997</v>
      </c>
      <c r="P44" s="60">
        <v>3.1406000000000001</v>
      </c>
      <c r="Q44" s="60">
        <v>38.421700000000001</v>
      </c>
      <c r="R44" s="60">
        <v>23.493200000000002</v>
      </c>
      <c r="S44" s="60">
        <v>11.005699999999999</v>
      </c>
      <c r="T44" s="60">
        <v>15.9068</v>
      </c>
      <c r="U44" s="89">
        <v>13.011100000000001</v>
      </c>
      <c r="V44" s="60">
        <v>11.4466</v>
      </c>
      <c r="W44" s="60">
        <v>9.7642000000000007</v>
      </c>
      <c r="X44" s="60">
        <v>9.4507999999999992</v>
      </c>
      <c r="Y44" s="277">
        <v>26.761199999999999</v>
      </c>
      <c r="Z44" s="60">
        <v>8.4280000000000008</v>
      </c>
      <c r="AA44" s="60">
        <v>28.0914</v>
      </c>
      <c r="AB44" s="60">
        <v>21.499400000000001</v>
      </c>
      <c r="AC44" s="60">
        <v>14.550800000000001</v>
      </c>
      <c r="AD44" s="60">
        <v>12.520799999999999</v>
      </c>
      <c r="AE44" s="60">
        <v>28.0914</v>
      </c>
      <c r="AF44" s="60">
        <v>8.7959999999999994</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0" t="s">
        <v>95</v>
      </c>
      <c r="B45" s="44"/>
      <c r="C45" s="721"/>
      <c r="D45" s="44"/>
      <c r="E45" s="52"/>
      <c r="F45" s="44"/>
      <c r="G45" s="56"/>
      <c r="H45" s="67"/>
      <c r="I45" s="60"/>
      <c r="J45" s="60"/>
      <c r="K45" s="60"/>
      <c r="L45" s="60"/>
      <c r="M45" s="259"/>
      <c r="N45" s="71">
        <v>3.3296999999999999</v>
      </c>
      <c r="O45" s="60">
        <v>3.3296999999999999</v>
      </c>
      <c r="P45" s="60">
        <v>-1.0475000000000001</v>
      </c>
      <c r="Q45" s="60">
        <v>5.5385</v>
      </c>
      <c r="R45" s="60">
        <v>9.9024000000000001</v>
      </c>
      <c r="S45" s="60">
        <v>6.7153</v>
      </c>
      <c r="T45" s="60">
        <v>6.0640000000000001</v>
      </c>
      <c r="U45" s="89">
        <v>6.6147</v>
      </c>
      <c r="V45" s="60">
        <v>7.3116000000000003</v>
      </c>
      <c r="W45" s="60">
        <v>8.6158999999999999</v>
      </c>
      <c r="X45" s="60">
        <v>8.0732999999999997</v>
      </c>
      <c r="Y45" s="277">
        <v>8.2469000000000001</v>
      </c>
      <c r="Z45" s="60">
        <v>2.1688999999999998</v>
      </c>
      <c r="AA45" s="60">
        <v>7.0959000000000003</v>
      </c>
      <c r="AB45" s="60">
        <v>5.9436</v>
      </c>
      <c r="AC45" s="60">
        <v>6.4714999999999998</v>
      </c>
      <c r="AD45" s="60">
        <v>6.7861000000000002</v>
      </c>
      <c r="AE45" s="60">
        <v>7.0959000000000003</v>
      </c>
      <c r="AF45" s="60">
        <v>2.9180000000000001</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596"/>
      <c r="BS45" s="268"/>
      <c r="BT45" s="60"/>
      <c r="BU45" s="67"/>
      <c r="BV45" s="26"/>
    </row>
    <row r="46" spans="1:74" x14ac:dyDescent="0.25">
      <c r="A46" s="321" t="s">
        <v>96</v>
      </c>
      <c r="B46" s="45"/>
      <c r="C46" s="722"/>
      <c r="D46" s="45"/>
      <c r="E46" s="53"/>
      <c r="F46" s="45"/>
      <c r="G46" s="57"/>
      <c r="H46" s="68"/>
      <c r="I46" s="61"/>
      <c r="J46" s="61"/>
      <c r="K46" s="61"/>
      <c r="L46" s="61"/>
      <c r="M46" s="262"/>
      <c r="N46" s="72">
        <v>4.3250999999999999</v>
      </c>
      <c r="O46" s="61">
        <v>4.3250999999999999</v>
      </c>
      <c r="P46" s="61">
        <v>2.6234999999999999</v>
      </c>
      <c r="Q46" s="61">
        <v>6.2925000000000004</v>
      </c>
      <c r="R46" s="61">
        <v>9.9163999999999994</v>
      </c>
      <c r="S46" s="61">
        <v>7.5426000000000002</v>
      </c>
      <c r="T46" s="61">
        <v>8.2835999999999999</v>
      </c>
      <c r="U46" s="90">
        <v>7.4047999999999998</v>
      </c>
      <c r="V46" s="61">
        <v>7.4733999999999998</v>
      </c>
      <c r="W46" s="61">
        <v>8.6555999999999997</v>
      </c>
      <c r="X46" s="61">
        <v>8.4321999999999999</v>
      </c>
      <c r="Y46" s="279">
        <v>9.1943000000000001</v>
      </c>
      <c r="Z46" s="61">
        <v>6.7965</v>
      </c>
      <c r="AA46" s="61">
        <v>9.1396999999999995</v>
      </c>
      <c r="AB46" s="61">
        <v>9.2903000000000002</v>
      </c>
      <c r="AC46" s="61">
        <v>8.4704999999999995</v>
      </c>
      <c r="AD46" s="61">
        <v>7.4649000000000001</v>
      </c>
      <c r="AE46" s="61">
        <v>9.1396999999999995</v>
      </c>
      <c r="AF46" s="61">
        <v>7.3529999999999998</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603"/>
      <c r="BS46" s="270"/>
      <c r="BT46" s="61"/>
      <c r="BU46" s="68"/>
      <c r="BV46" s="272"/>
    </row>
    <row r="47" spans="1:74" ht="14.5" x14ac:dyDescent="0.25">
      <c r="A47" s="323" t="s">
        <v>282</v>
      </c>
      <c r="B47" s="46"/>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545"/>
      <c r="BS47" s="271"/>
      <c r="BT47" s="62"/>
      <c r="BU47" s="69"/>
      <c r="BV47" s="41"/>
    </row>
    <row r="48" spans="1:74" s="428" customFormat="1" x14ac:dyDescent="0.25">
      <c r="A48" s="345" t="s">
        <v>7926</v>
      </c>
      <c r="B48" s="373"/>
      <c r="C48" s="719">
        <v>42027</v>
      </c>
      <c r="D48" s="373"/>
      <c r="E48" s="346">
        <v>174.56</v>
      </c>
      <c r="F48" s="373"/>
      <c r="G48" s="347">
        <v>23.339400000000001</v>
      </c>
      <c r="H48" s="374"/>
      <c r="I48" s="348">
        <v>2.2599999999999998</v>
      </c>
      <c r="J48" s="348">
        <v>8.18</v>
      </c>
      <c r="K48" s="348">
        <v>1.65</v>
      </c>
      <c r="L48" s="348">
        <v>1.74</v>
      </c>
      <c r="M48" s="362"/>
      <c r="N48" s="350">
        <v>8.0853999999999999</v>
      </c>
      <c r="O48" s="348">
        <v>8.0853999999999999</v>
      </c>
      <c r="P48" s="348">
        <v>1.8103</v>
      </c>
      <c r="Q48" s="348">
        <v>4.7336999999999998</v>
      </c>
      <c r="R48" s="348">
        <v>9.1051000000000002</v>
      </c>
      <c r="S48" s="348">
        <v>6.7553999999999998</v>
      </c>
      <c r="T48" s="348">
        <v>5.2763</v>
      </c>
      <c r="U48" s="354">
        <v>5.8154000000000003</v>
      </c>
      <c r="V48" s="348">
        <v>6.4965999999999999</v>
      </c>
      <c r="W48" s="348">
        <v>7.7763999999999998</v>
      </c>
      <c r="X48" s="348">
        <v>7.5941000000000001</v>
      </c>
      <c r="Y48" s="375">
        <v>8.3497000000000003</v>
      </c>
      <c r="Z48" s="348">
        <v>7.4774000000000003</v>
      </c>
      <c r="AA48" s="348">
        <v>8.3279999999999994</v>
      </c>
      <c r="AB48" s="348">
        <v>5.1592000000000002</v>
      </c>
      <c r="AC48" s="348">
        <v>5.6802000000000001</v>
      </c>
      <c r="AD48" s="348">
        <v>5.9836</v>
      </c>
      <c r="AE48" s="348">
        <v>8.3279999999999994</v>
      </c>
      <c r="AF48" s="348">
        <v>7.8135000000000003</v>
      </c>
      <c r="AG48" s="569"/>
      <c r="AH48" s="346">
        <v>1</v>
      </c>
      <c r="AI48" s="346">
        <v>1</v>
      </c>
      <c r="AJ48" s="346">
        <v>2</v>
      </c>
      <c r="AK48" s="346">
        <v>3</v>
      </c>
      <c r="AL48" s="346">
        <v>3</v>
      </c>
      <c r="AM48" s="346">
        <v>2</v>
      </c>
      <c r="AN48" s="346">
        <v>3</v>
      </c>
      <c r="AO48" s="572">
        <v>3</v>
      </c>
      <c r="AP48" s="346">
        <v>2</v>
      </c>
      <c r="AQ48" s="346">
        <v>3</v>
      </c>
      <c r="AR48" s="346">
        <v>3</v>
      </c>
      <c r="AS48" s="346">
        <v>2</v>
      </c>
      <c r="AT48" s="346">
        <v>1</v>
      </c>
      <c r="AU48" s="346">
        <v>2</v>
      </c>
      <c r="AV48" s="346">
        <v>3</v>
      </c>
      <c r="AW48" s="346">
        <v>3</v>
      </c>
      <c r="AX48" s="346">
        <v>3</v>
      </c>
      <c r="AY48" s="346">
        <v>2</v>
      </c>
      <c r="AZ48" s="584"/>
      <c r="BA48" s="467">
        <v>12.88</v>
      </c>
      <c r="BB48" s="348">
        <v>9.92</v>
      </c>
      <c r="BC48" s="348">
        <v>12.72</v>
      </c>
      <c r="BD48" s="348">
        <v>55.25</v>
      </c>
      <c r="BE48" s="375" t="s">
        <v>430</v>
      </c>
      <c r="BF48" s="375">
        <v>9.23</v>
      </c>
      <c r="BG48" s="374"/>
      <c r="BH48" s="594">
        <v>6.3</v>
      </c>
      <c r="BI48" s="348" t="s">
        <v>430</v>
      </c>
      <c r="BJ48" s="348" t="s">
        <v>430</v>
      </c>
      <c r="BK48" s="348">
        <v>77.89</v>
      </c>
      <c r="BL48" s="348" t="s">
        <v>430</v>
      </c>
      <c r="BM48" s="375">
        <v>12.88</v>
      </c>
      <c r="BN48" s="375" t="s">
        <v>430</v>
      </c>
      <c r="BO48" s="375" t="s">
        <v>430</v>
      </c>
      <c r="BP48" s="375" t="s">
        <v>430</v>
      </c>
      <c r="BQ48" s="375">
        <v>2.94</v>
      </c>
      <c r="BR48" s="374"/>
      <c r="BS48" s="468">
        <v>9.7368294390263195</v>
      </c>
      <c r="BT48" s="348">
        <v>4.3065313895693498</v>
      </c>
      <c r="BU48" s="374"/>
      <c r="BV48" s="430" t="s">
        <v>443</v>
      </c>
    </row>
    <row r="49" spans="1:74" s="428" customFormat="1" x14ac:dyDescent="0.25">
      <c r="A49" s="345" t="s">
        <v>7927</v>
      </c>
      <c r="B49" s="373"/>
      <c r="C49" s="719">
        <v>41886</v>
      </c>
      <c r="D49" s="373"/>
      <c r="E49" s="346">
        <v>159.54</v>
      </c>
      <c r="F49" s="373"/>
      <c r="G49" s="347">
        <v>2034.2891999999999</v>
      </c>
      <c r="H49" s="374"/>
      <c r="I49" s="348">
        <v>2.3199999999999998</v>
      </c>
      <c r="J49" s="348">
        <v>7.81</v>
      </c>
      <c r="K49" s="348">
        <v>1.83</v>
      </c>
      <c r="L49" s="348">
        <v>1.92</v>
      </c>
      <c r="M49" s="362"/>
      <c r="N49" s="350">
        <v>2.1516999999999999</v>
      </c>
      <c r="O49" s="348">
        <v>2.1516999999999999</v>
      </c>
      <c r="P49" s="348">
        <v>-2.2246999999999999</v>
      </c>
      <c r="Q49" s="348">
        <v>37.226900000000001</v>
      </c>
      <c r="R49" s="348">
        <v>22.293500000000002</v>
      </c>
      <c r="S49" s="348">
        <v>9.8495000000000008</v>
      </c>
      <c r="T49" s="348">
        <v>7.0907</v>
      </c>
      <c r="U49" s="354">
        <v>6.1919000000000004</v>
      </c>
      <c r="V49" s="348">
        <v>6.2359</v>
      </c>
      <c r="W49" s="348">
        <v>8.4939</v>
      </c>
      <c r="X49" s="348">
        <v>8.2041000000000004</v>
      </c>
      <c r="Y49" s="375">
        <v>6.9878</v>
      </c>
      <c r="Z49" s="348">
        <v>5.6896000000000004</v>
      </c>
      <c r="AA49" s="348">
        <v>26.889700000000001</v>
      </c>
      <c r="AB49" s="348">
        <v>8.1213999999999995</v>
      </c>
      <c r="AC49" s="348">
        <v>7.2671000000000001</v>
      </c>
      <c r="AD49" s="348">
        <v>6.2446999999999999</v>
      </c>
      <c r="AE49" s="348">
        <v>26.889700000000001</v>
      </c>
      <c r="AF49" s="348">
        <v>6.2842000000000002</v>
      </c>
      <c r="AG49" s="569"/>
      <c r="AH49" s="346">
        <v>3</v>
      </c>
      <c r="AI49" s="346">
        <v>3</v>
      </c>
      <c r="AJ49" s="346">
        <v>3</v>
      </c>
      <c r="AK49" s="346">
        <v>1</v>
      </c>
      <c r="AL49" s="346">
        <v>1</v>
      </c>
      <c r="AM49" s="346">
        <v>1</v>
      </c>
      <c r="AN49" s="346">
        <v>2</v>
      </c>
      <c r="AO49" s="572">
        <v>2</v>
      </c>
      <c r="AP49" s="346">
        <v>3</v>
      </c>
      <c r="AQ49" s="346">
        <v>1</v>
      </c>
      <c r="AR49" s="346">
        <v>1</v>
      </c>
      <c r="AS49" s="346">
        <v>3</v>
      </c>
      <c r="AT49" s="346">
        <v>2</v>
      </c>
      <c r="AU49" s="346">
        <v>1</v>
      </c>
      <c r="AV49" s="346">
        <v>2</v>
      </c>
      <c r="AW49" s="346">
        <v>2</v>
      </c>
      <c r="AX49" s="346">
        <v>2</v>
      </c>
      <c r="AY49" s="346">
        <v>1</v>
      </c>
      <c r="AZ49" s="584"/>
      <c r="BA49" s="467">
        <v>21.97</v>
      </c>
      <c r="BB49" s="348" t="s">
        <v>430</v>
      </c>
      <c r="BC49" s="348">
        <v>10.69</v>
      </c>
      <c r="BD49" s="348">
        <v>51.13</v>
      </c>
      <c r="BE49" s="375" t="s">
        <v>430</v>
      </c>
      <c r="BF49" s="375">
        <v>16.149999999999999</v>
      </c>
      <c r="BG49" s="374"/>
      <c r="BH49" s="594">
        <v>15.66</v>
      </c>
      <c r="BI49" s="348" t="s">
        <v>430</v>
      </c>
      <c r="BJ49" s="348" t="s">
        <v>430</v>
      </c>
      <c r="BK49" s="348">
        <v>61.82</v>
      </c>
      <c r="BL49" s="348" t="s">
        <v>430</v>
      </c>
      <c r="BM49" s="375">
        <v>21.97</v>
      </c>
      <c r="BN49" s="375" t="s">
        <v>430</v>
      </c>
      <c r="BO49" s="375" t="s">
        <v>430</v>
      </c>
      <c r="BP49" s="375" t="s">
        <v>430</v>
      </c>
      <c r="BQ49" s="375">
        <v>0.54</v>
      </c>
      <c r="BR49" s="374"/>
      <c r="BS49" s="468">
        <v>8.1989646183602094</v>
      </c>
      <c r="BT49" s="348">
        <v>7.53464494849307</v>
      </c>
      <c r="BU49" s="374"/>
      <c r="BV49" s="430" t="s">
        <v>443</v>
      </c>
    </row>
    <row r="50" spans="1:74" s="428" customFormat="1" x14ac:dyDescent="0.25">
      <c r="A50" s="345" t="s">
        <v>7928</v>
      </c>
      <c r="B50" s="373"/>
      <c r="C50" s="719">
        <v>42062</v>
      </c>
      <c r="D50" s="373"/>
      <c r="E50" s="346">
        <v>99.35</v>
      </c>
      <c r="F50" s="373"/>
      <c r="G50" s="347">
        <v>13.414300000000001</v>
      </c>
      <c r="H50" s="374"/>
      <c r="I50" s="348">
        <v>0.83</v>
      </c>
      <c r="J50" s="348">
        <v>5.67</v>
      </c>
      <c r="K50" s="348">
        <v>0.5</v>
      </c>
      <c r="L50" s="348">
        <v>0.54</v>
      </c>
      <c r="M50" s="362"/>
      <c r="N50" s="350">
        <v>3.9013</v>
      </c>
      <c r="O50" s="348">
        <v>3.9013</v>
      </c>
      <c r="P50" s="348">
        <v>2.6835</v>
      </c>
      <c r="Q50" s="348">
        <v>5.8437000000000001</v>
      </c>
      <c r="R50" s="348">
        <v>9.4494000000000007</v>
      </c>
      <c r="S50" s="348">
        <v>6.2907999999999999</v>
      </c>
      <c r="T50" s="348">
        <v>15.4657</v>
      </c>
      <c r="U50" s="354">
        <v>12.5646</v>
      </c>
      <c r="V50" s="348">
        <v>10.9954</v>
      </c>
      <c r="W50" s="348">
        <v>8.2399000000000004</v>
      </c>
      <c r="X50" s="348">
        <v>7.6891999999999996</v>
      </c>
      <c r="Y50" s="375">
        <v>26.3565</v>
      </c>
      <c r="Z50" s="348">
        <v>1.9024000000000001</v>
      </c>
      <c r="AA50" s="348">
        <v>6.6333000000000002</v>
      </c>
      <c r="AB50" s="348">
        <v>21.057400000000001</v>
      </c>
      <c r="AC50" s="348">
        <v>14.1088</v>
      </c>
      <c r="AD50" s="348">
        <v>12.074</v>
      </c>
      <c r="AE50" s="348">
        <v>6.6333000000000002</v>
      </c>
      <c r="AF50" s="348">
        <v>2.6646000000000001</v>
      </c>
      <c r="AG50" s="569"/>
      <c r="AH50" s="346">
        <v>2</v>
      </c>
      <c r="AI50" s="346">
        <v>2</v>
      </c>
      <c r="AJ50" s="346">
        <v>1</v>
      </c>
      <c r="AK50" s="346">
        <v>2</v>
      </c>
      <c r="AL50" s="346">
        <v>2</v>
      </c>
      <c r="AM50" s="346">
        <v>3</v>
      </c>
      <c r="AN50" s="346">
        <v>1</v>
      </c>
      <c r="AO50" s="572">
        <v>1</v>
      </c>
      <c r="AP50" s="346">
        <v>1</v>
      </c>
      <c r="AQ50" s="346">
        <v>2</v>
      </c>
      <c r="AR50" s="346">
        <v>2</v>
      </c>
      <c r="AS50" s="346">
        <v>1</v>
      </c>
      <c r="AT50" s="346">
        <v>3</v>
      </c>
      <c r="AU50" s="346">
        <v>3</v>
      </c>
      <c r="AV50" s="346">
        <v>1</v>
      </c>
      <c r="AW50" s="346">
        <v>1</v>
      </c>
      <c r="AX50" s="346">
        <v>1</v>
      </c>
      <c r="AY50" s="346">
        <v>3</v>
      </c>
      <c r="AZ50" s="584"/>
      <c r="BA50" s="467" t="s">
        <v>430</v>
      </c>
      <c r="BB50" s="348">
        <v>9.85</v>
      </c>
      <c r="BC50" s="348" t="s">
        <v>430</v>
      </c>
      <c r="BD50" s="348">
        <v>59.85</v>
      </c>
      <c r="BE50" s="375" t="s">
        <v>430</v>
      </c>
      <c r="BF50" s="375">
        <v>30.3</v>
      </c>
      <c r="BG50" s="374"/>
      <c r="BH50" s="594">
        <v>30.3</v>
      </c>
      <c r="BI50" s="348">
        <v>9.85</v>
      </c>
      <c r="BJ50" s="348" t="s">
        <v>430</v>
      </c>
      <c r="BK50" s="348">
        <v>59.85</v>
      </c>
      <c r="BL50" s="348" t="s">
        <v>430</v>
      </c>
      <c r="BM50" s="375" t="s">
        <v>430</v>
      </c>
      <c r="BN50" s="375" t="s">
        <v>430</v>
      </c>
      <c r="BO50" s="375" t="s">
        <v>430</v>
      </c>
      <c r="BP50" s="375" t="s">
        <v>430</v>
      </c>
      <c r="BQ50" s="375" t="s">
        <v>430</v>
      </c>
      <c r="BR50" s="374"/>
      <c r="BS50" s="468" t="s">
        <v>430</v>
      </c>
      <c r="BT50" s="348">
        <v>9.9817467309981698</v>
      </c>
      <c r="BU50" s="374"/>
      <c r="BV50" s="430" t="s">
        <v>7925</v>
      </c>
    </row>
    <row r="51" spans="1:74" x14ac:dyDescent="0.25">
      <c r="A51" s="318" t="s">
        <v>93</v>
      </c>
      <c r="B51" s="43"/>
      <c r="C51" s="720"/>
      <c r="D51" s="43"/>
      <c r="E51" s="51"/>
      <c r="F51" s="43"/>
      <c r="G51" s="55"/>
      <c r="H51" s="66"/>
      <c r="I51" s="59"/>
      <c r="J51" s="59"/>
      <c r="K51" s="59"/>
      <c r="L51" s="59"/>
      <c r="M51" s="258"/>
      <c r="N51" s="70">
        <v>4.7127999999999997</v>
      </c>
      <c r="O51" s="59">
        <v>4.7127999999999997</v>
      </c>
      <c r="P51" s="59">
        <v>0.75639999999999996</v>
      </c>
      <c r="Q51" s="59">
        <v>15.934799999999999</v>
      </c>
      <c r="R51" s="59">
        <v>13.616</v>
      </c>
      <c r="S51" s="59">
        <v>7.6318999999999999</v>
      </c>
      <c r="T51" s="59">
        <v>9.2775999999999996</v>
      </c>
      <c r="U51" s="88">
        <v>8.1905999999999999</v>
      </c>
      <c r="V51" s="59">
        <v>7.9093</v>
      </c>
      <c r="W51" s="59">
        <v>8.1700999999999997</v>
      </c>
      <c r="X51" s="59">
        <v>7.8291000000000004</v>
      </c>
      <c r="Y51" s="276">
        <v>13.898</v>
      </c>
      <c r="Z51" s="59">
        <v>5.0231000000000003</v>
      </c>
      <c r="AA51" s="59">
        <v>13.9503</v>
      </c>
      <c r="AB51" s="59">
        <v>11.446</v>
      </c>
      <c r="AC51" s="59">
        <v>9.0187000000000008</v>
      </c>
      <c r="AD51" s="59">
        <v>8.1006999999999998</v>
      </c>
      <c r="AE51" s="59">
        <v>13.9503</v>
      </c>
      <c r="AF51" s="59">
        <v>5.5873999999999997</v>
      </c>
      <c r="AG51" s="553"/>
      <c r="AH51" s="51">
        <v>3</v>
      </c>
      <c r="AI51" s="51">
        <v>3</v>
      </c>
      <c r="AJ51" s="51">
        <v>3</v>
      </c>
      <c r="AK51" s="51">
        <v>3</v>
      </c>
      <c r="AL51" s="51">
        <v>3</v>
      </c>
      <c r="AM51" s="51">
        <v>3</v>
      </c>
      <c r="AN51" s="51">
        <v>3</v>
      </c>
      <c r="AO51" s="560">
        <v>3</v>
      </c>
      <c r="AP51" s="51">
        <v>3</v>
      </c>
      <c r="AQ51" s="51">
        <v>3</v>
      </c>
      <c r="AR51" s="51">
        <v>3</v>
      </c>
      <c r="AS51" s="51">
        <v>3</v>
      </c>
      <c r="AT51" s="51">
        <v>3</v>
      </c>
      <c r="AU51" s="51">
        <v>3</v>
      </c>
      <c r="AV51" s="51">
        <v>3</v>
      </c>
      <c r="AW51" s="51">
        <v>3</v>
      </c>
      <c r="AX51" s="51">
        <v>3</v>
      </c>
      <c r="AY51" s="51">
        <v>3</v>
      </c>
      <c r="AZ51" s="579"/>
      <c r="BA51" s="577"/>
      <c r="BB51" s="59"/>
      <c r="BC51" s="59"/>
      <c r="BD51" s="59"/>
      <c r="BE51" s="276"/>
      <c r="BF51" s="276"/>
      <c r="BG51" s="66"/>
      <c r="BH51" s="586"/>
      <c r="BI51" s="59"/>
      <c r="BJ51" s="59"/>
      <c r="BK51" s="59"/>
      <c r="BL51" s="59"/>
      <c r="BM51" s="276"/>
      <c r="BN51" s="587"/>
      <c r="BO51" s="587"/>
      <c r="BP51" s="587"/>
      <c r="BQ51" s="587"/>
      <c r="BR51" s="602"/>
      <c r="BS51" s="267"/>
      <c r="BT51" s="59"/>
      <c r="BU51" s="66"/>
      <c r="BV51" s="34"/>
    </row>
    <row r="52" spans="1:74" x14ac:dyDescent="0.25">
      <c r="A52" s="320" t="s">
        <v>94</v>
      </c>
      <c r="B52" s="44"/>
      <c r="C52" s="721"/>
      <c r="D52" s="44"/>
      <c r="E52" s="52"/>
      <c r="F52" s="44"/>
      <c r="G52" s="56"/>
      <c r="H52" s="67"/>
      <c r="I52" s="60"/>
      <c r="J52" s="60"/>
      <c r="K52" s="60"/>
      <c r="L52" s="60"/>
      <c r="M52" s="259"/>
      <c r="N52" s="71">
        <v>8.0853999999999999</v>
      </c>
      <c r="O52" s="60">
        <v>8.0853999999999999</v>
      </c>
      <c r="P52" s="60">
        <v>2.6835</v>
      </c>
      <c r="Q52" s="60">
        <v>37.226900000000001</v>
      </c>
      <c r="R52" s="60">
        <v>22.293500000000002</v>
      </c>
      <c r="S52" s="60">
        <v>9.8495000000000008</v>
      </c>
      <c r="T52" s="60">
        <v>15.4657</v>
      </c>
      <c r="U52" s="89">
        <v>12.5646</v>
      </c>
      <c r="V52" s="60">
        <v>10.9954</v>
      </c>
      <c r="W52" s="60">
        <v>8.4939</v>
      </c>
      <c r="X52" s="60">
        <v>8.2041000000000004</v>
      </c>
      <c r="Y52" s="277">
        <v>26.3565</v>
      </c>
      <c r="Z52" s="60">
        <v>7.4774000000000003</v>
      </c>
      <c r="AA52" s="60">
        <v>26.889700000000001</v>
      </c>
      <c r="AB52" s="60">
        <v>21.057400000000001</v>
      </c>
      <c r="AC52" s="60">
        <v>14.1088</v>
      </c>
      <c r="AD52" s="60">
        <v>12.074</v>
      </c>
      <c r="AE52" s="60">
        <v>26.889700000000001</v>
      </c>
      <c r="AF52" s="60">
        <v>7.8135000000000003</v>
      </c>
      <c r="AG52" s="554"/>
      <c r="AH52" s="52"/>
      <c r="AI52" s="52"/>
      <c r="AJ52" s="52"/>
      <c r="AK52" s="52"/>
      <c r="AL52" s="52"/>
      <c r="AM52" s="52"/>
      <c r="AN52" s="52"/>
      <c r="AO52" s="561"/>
      <c r="AP52" s="52"/>
      <c r="AQ52" s="52"/>
      <c r="AR52" s="52"/>
      <c r="AS52" s="52"/>
      <c r="AT52" s="52"/>
      <c r="AU52" s="52"/>
      <c r="AV52" s="52"/>
      <c r="AW52" s="52"/>
      <c r="AX52" s="52"/>
      <c r="AY52" s="52"/>
      <c r="AZ52" s="580"/>
      <c r="BA52" s="551"/>
      <c r="BB52" s="60"/>
      <c r="BC52" s="60"/>
      <c r="BD52" s="60"/>
      <c r="BE52" s="277"/>
      <c r="BF52" s="277"/>
      <c r="BG52" s="67"/>
      <c r="BH52" s="588"/>
      <c r="BI52" s="60"/>
      <c r="BJ52" s="60"/>
      <c r="BK52" s="60"/>
      <c r="BL52" s="60"/>
      <c r="BM52" s="277"/>
      <c r="BN52" s="589"/>
      <c r="BO52" s="589"/>
      <c r="BP52" s="589"/>
      <c r="BQ52" s="589"/>
      <c r="BR52" s="596"/>
      <c r="BS52" s="268"/>
      <c r="BT52" s="60"/>
      <c r="BU52" s="67"/>
      <c r="BV52" s="26"/>
    </row>
    <row r="53" spans="1:74" x14ac:dyDescent="0.25">
      <c r="A53" s="320" t="s">
        <v>95</v>
      </c>
      <c r="B53" s="44"/>
      <c r="C53" s="721"/>
      <c r="D53" s="44"/>
      <c r="E53" s="52"/>
      <c r="F53" s="44"/>
      <c r="G53" s="56"/>
      <c r="H53" s="67"/>
      <c r="I53" s="60"/>
      <c r="J53" s="60"/>
      <c r="K53" s="60"/>
      <c r="L53" s="60"/>
      <c r="M53" s="259"/>
      <c r="N53" s="71">
        <v>2.1516999999999999</v>
      </c>
      <c r="O53" s="60">
        <v>2.1516999999999999</v>
      </c>
      <c r="P53" s="60">
        <v>-2.2246999999999999</v>
      </c>
      <c r="Q53" s="60">
        <v>4.7336999999999998</v>
      </c>
      <c r="R53" s="60">
        <v>9.1051000000000002</v>
      </c>
      <c r="S53" s="60">
        <v>6.2907999999999999</v>
      </c>
      <c r="T53" s="60">
        <v>5.2763</v>
      </c>
      <c r="U53" s="89">
        <v>5.8154000000000003</v>
      </c>
      <c r="V53" s="60">
        <v>6.2359</v>
      </c>
      <c r="W53" s="60">
        <v>7.7763999999999998</v>
      </c>
      <c r="X53" s="60">
        <v>7.5941000000000001</v>
      </c>
      <c r="Y53" s="277">
        <v>6.9878</v>
      </c>
      <c r="Z53" s="60">
        <v>1.9024000000000001</v>
      </c>
      <c r="AA53" s="60">
        <v>6.6333000000000002</v>
      </c>
      <c r="AB53" s="60">
        <v>5.1592000000000002</v>
      </c>
      <c r="AC53" s="60">
        <v>5.6802000000000001</v>
      </c>
      <c r="AD53" s="60">
        <v>5.9836</v>
      </c>
      <c r="AE53" s="60">
        <v>6.6333000000000002</v>
      </c>
      <c r="AF53" s="60">
        <v>2.6646000000000001</v>
      </c>
      <c r="AG53" s="554"/>
      <c r="AH53" s="52"/>
      <c r="AI53" s="52"/>
      <c r="AJ53" s="52"/>
      <c r="AK53" s="52"/>
      <c r="AL53" s="52"/>
      <c r="AM53" s="52"/>
      <c r="AN53" s="52"/>
      <c r="AO53" s="561"/>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1" t="s">
        <v>96</v>
      </c>
      <c r="B54" s="45"/>
      <c r="C54" s="722"/>
      <c r="D54" s="45"/>
      <c r="E54" s="53"/>
      <c r="F54" s="45"/>
      <c r="G54" s="57"/>
      <c r="H54" s="68"/>
      <c r="I54" s="61"/>
      <c r="J54" s="61"/>
      <c r="K54" s="61"/>
      <c r="L54" s="61"/>
      <c r="M54" s="262"/>
      <c r="N54" s="72">
        <v>3.9013</v>
      </c>
      <c r="O54" s="61">
        <v>3.9013</v>
      </c>
      <c r="P54" s="61">
        <v>1.8103</v>
      </c>
      <c r="Q54" s="61">
        <v>5.8437000000000001</v>
      </c>
      <c r="R54" s="61">
        <v>9.4494000000000007</v>
      </c>
      <c r="S54" s="61">
        <v>6.7553999999999998</v>
      </c>
      <c r="T54" s="61">
        <v>7.0907</v>
      </c>
      <c r="U54" s="90">
        <v>6.1919000000000004</v>
      </c>
      <c r="V54" s="61">
        <v>6.4965999999999999</v>
      </c>
      <c r="W54" s="61">
        <v>8.2399000000000004</v>
      </c>
      <c r="X54" s="61">
        <v>7.6891999999999996</v>
      </c>
      <c r="Y54" s="279">
        <v>8.3497000000000003</v>
      </c>
      <c r="Z54" s="61">
        <v>5.6896000000000004</v>
      </c>
      <c r="AA54" s="61">
        <v>8.3279999999999994</v>
      </c>
      <c r="AB54" s="61">
        <v>8.1213999999999995</v>
      </c>
      <c r="AC54" s="61">
        <v>7.2671000000000001</v>
      </c>
      <c r="AD54" s="61">
        <v>6.2446999999999999</v>
      </c>
      <c r="AE54" s="61">
        <v>8.3279999999999994</v>
      </c>
      <c r="AF54" s="61">
        <v>6.2842000000000002</v>
      </c>
      <c r="AG54" s="556"/>
      <c r="AH54" s="53"/>
      <c r="AI54" s="53"/>
      <c r="AJ54" s="53"/>
      <c r="AK54" s="53"/>
      <c r="AL54" s="53"/>
      <c r="AM54" s="53"/>
      <c r="AN54" s="53"/>
      <c r="AO54" s="563"/>
      <c r="AP54" s="53"/>
      <c r="AQ54" s="53"/>
      <c r="AR54" s="53"/>
      <c r="AS54" s="53"/>
      <c r="AT54" s="53"/>
      <c r="AU54" s="53"/>
      <c r="AV54" s="53"/>
      <c r="AW54" s="53"/>
      <c r="AX54" s="53"/>
      <c r="AY54" s="53"/>
      <c r="AZ54" s="581"/>
      <c r="BA54" s="578"/>
      <c r="BB54" s="61"/>
      <c r="BC54" s="61"/>
      <c r="BD54" s="61"/>
      <c r="BE54" s="279"/>
      <c r="BF54" s="279"/>
      <c r="BG54" s="68"/>
      <c r="BH54" s="590"/>
      <c r="BI54" s="61"/>
      <c r="BJ54" s="61"/>
      <c r="BK54" s="61"/>
      <c r="BL54" s="61"/>
      <c r="BM54" s="279"/>
      <c r="BN54" s="591"/>
      <c r="BO54" s="591"/>
      <c r="BP54" s="591"/>
      <c r="BQ54" s="591"/>
      <c r="BR54" s="603"/>
      <c r="BS54" s="270"/>
      <c r="BT54" s="61"/>
      <c r="BU54" s="68"/>
      <c r="BV54" s="272"/>
    </row>
    <row r="55" spans="1:74" ht="14.5" x14ac:dyDescent="0.25">
      <c r="A55" s="323" t="s">
        <v>91</v>
      </c>
      <c r="B55" s="69"/>
      <c r="C55" s="726"/>
      <c r="D55" s="69"/>
      <c r="E55" s="40"/>
      <c r="F55" s="69"/>
      <c r="G55" s="40"/>
      <c r="H55" s="69"/>
      <c r="I55" s="62"/>
      <c r="J55" s="62"/>
      <c r="K55" s="62"/>
      <c r="L55" s="62"/>
      <c r="M55" s="263"/>
      <c r="N55" s="73"/>
      <c r="O55" s="62"/>
      <c r="P55" s="62"/>
      <c r="Q55" s="62"/>
      <c r="R55" s="62"/>
      <c r="S55" s="62"/>
      <c r="T55" s="62"/>
      <c r="U55" s="91"/>
      <c r="V55" s="62"/>
      <c r="W55" s="62"/>
      <c r="X55" s="62"/>
      <c r="Y55" s="245"/>
      <c r="Z55" s="62"/>
      <c r="AA55" s="62"/>
      <c r="AB55" s="62"/>
      <c r="AC55" s="62"/>
      <c r="AD55" s="62"/>
      <c r="AE55" s="62"/>
      <c r="AF55" s="62"/>
      <c r="AG55" s="557"/>
      <c r="AH55" s="54"/>
      <c r="AI55" s="54"/>
      <c r="AJ55" s="54"/>
      <c r="AK55" s="54"/>
      <c r="AL55" s="54"/>
      <c r="AM55" s="54"/>
      <c r="AN55" s="54"/>
      <c r="AO55" s="312"/>
      <c r="AP55" s="247"/>
      <c r="AQ55" s="247"/>
      <c r="AR55" s="247"/>
      <c r="AS55" s="247"/>
      <c r="AT55" s="247"/>
      <c r="AU55" s="247"/>
      <c r="AV55" s="247"/>
      <c r="AW55" s="247"/>
      <c r="AX55" s="247"/>
      <c r="AY55" s="247"/>
      <c r="AZ55" s="69"/>
      <c r="BA55" s="245"/>
      <c r="BB55" s="245"/>
      <c r="BC55" s="245"/>
      <c r="BD55" s="245"/>
      <c r="BE55" s="245"/>
      <c r="BF55" s="245"/>
      <c r="BG55" s="69"/>
      <c r="BH55" s="245"/>
      <c r="BI55" s="245"/>
      <c r="BJ55" s="245"/>
      <c r="BK55" s="245"/>
      <c r="BL55" s="245"/>
      <c r="BM55" s="245"/>
      <c r="BN55" s="245"/>
      <c r="BO55" s="245"/>
      <c r="BP55" s="245"/>
      <c r="BQ55" s="245"/>
      <c r="BR55" s="69"/>
      <c r="BS55" s="40"/>
      <c r="BT55" s="40"/>
      <c r="BU55" s="69"/>
      <c r="BV55" s="41"/>
    </row>
    <row r="56" spans="1:74" s="428" customFormat="1" x14ac:dyDescent="0.25">
      <c r="A56" s="345" t="s">
        <v>7894</v>
      </c>
      <c r="B56" s="374"/>
      <c r="C56" s="731"/>
      <c r="D56" s="374"/>
      <c r="E56" s="372"/>
      <c r="F56" s="374"/>
      <c r="G56" s="372"/>
      <c r="H56" s="374"/>
      <c r="I56" s="348"/>
      <c r="J56" s="348"/>
      <c r="K56" s="348"/>
      <c r="L56" s="348"/>
      <c r="M56" s="362"/>
      <c r="N56" s="350" t="s">
        <v>430</v>
      </c>
      <c r="O56" s="348" t="s">
        <v>430</v>
      </c>
      <c r="P56" s="348" t="s">
        <v>430</v>
      </c>
      <c r="Q56" s="348" t="s">
        <v>430</v>
      </c>
      <c r="R56" s="348" t="s">
        <v>430</v>
      </c>
      <c r="S56" s="348" t="s">
        <v>430</v>
      </c>
      <c r="T56" s="348" t="s">
        <v>430</v>
      </c>
      <c r="U56" s="354" t="s">
        <v>430</v>
      </c>
      <c r="V56" s="348" t="s">
        <v>430</v>
      </c>
      <c r="W56" s="348" t="s">
        <v>430</v>
      </c>
      <c r="X56" s="348" t="s">
        <v>430</v>
      </c>
      <c r="Y56" s="375" t="s">
        <v>430</v>
      </c>
      <c r="Z56" s="348" t="s">
        <v>430</v>
      </c>
      <c r="AA56" s="348" t="s">
        <v>430</v>
      </c>
      <c r="AB56" s="348" t="s">
        <v>430</v>
      </c>
      <c r="AC56" s="348" t="s">
        <v>430</v>
      </c>
      <c r="AD56" s="348" t="s">
        <v>430</v>
      </c>
      <c r="AE56" s="348" t="s">
        <v>430</v>
      </c>
      <c r="AF56" s="348" t="s">
        <v>430</v>
      </c>
      <c r="AG56" s="569"/>
      <c r="AH56" s="346"/>
      <c r="AI56" s="346"/>
      <c r="AJ56" s="346"/>
      <c r="AK56" s="346"/>
      <c r="AL56" s="346"/>
      <c r="AM56" s="346"/>
      <c r="AN56" s="346"/>
      <c r="AO56" s="573"/>
      <c r="AP56" s="346"/>
      <c r="AQ56" s="346"/>
      <c r="AR56" s="346"/>
      <c r="AS56" s="346"/>
      <c r="AT56" s="346"/>
      <c r="AU56" s="429"/>
      <c r="AV56" s="429"/>
      <c r="AW56" s="429"/>
      <c r="AX56" s="429"/>
      <c r="AY56" s="429"/>
      <c r="AZ56" s="374"/>
      <c r="BA56" s="375"/>
      <c r="BB56" s="375"/>
      <c r="BC56" s="375"/>
      <c r="BD56" s="375"/>
      <c r="BE56" s="375"/>
      <c r="BF56" s="375"/>
      <c r="BG56" s="374"/>
      <c r="BH56" s="375"/>
      <c r="BI56" s="375"/>
      <c r="BJ56" s="375"/>
      <c r="BK56" s="375"/>
      <c r="BL56" s="375"/>
      <c r="BM56" s="375"/>
      <c r="BN56" s="375"/>
      <c r="BO56" s="632"/>
      <c r="BP56" s="632"/>
      <c r="BQ56" s="632"/>
      <c r="BR56" s="374"/>
      <c r="BS56" s="372"/>
      <c r="BT56" s="372"/>
      <c r="BU56" s="374"/>
      <c r="BV56" s="430"/>
    </row>
    <row r="57" spans="1:74" s="428" customFormat="1" x14ac:dyDescent="0.25">
      <c r="A57" s="495" t="s">
        <v>7895</v>
      </c>
      <c r="B57" s="417"/>
      <c r="C57" s="732"/>
      <c r="D57" s="417"/>
      <c r="E57" s="431"/>
      <c r="F57" s="417"/>
      <c r="G57" s="431"/>
      <c r="H57" s="432"/>
      <c r="I57" s="433"/>
      <c r="J57" s="433"/>
      <c r="K57" s="433"/>
      <c r="L57" s="433"/>
      <c r="M57" s="420"/>
      <c r="N57" s="434" t="s">
        <v>430</v>
      </c>
      <c r="O57" s="433" t="s">
        <v>430</v>
      </c>
      <c r="P57" s="433" t="s">
        <v>430</v>
      </c>
      <c r="Q57" s="433" t="s">
        <v>430</v>
      </c>
      <c r="R57" s="433" t="s">
        <v>430</v>
      </c>
      <c r="S57" s="433" t="s">
        <v>430</v>
      </c>
      <c r="T57" s="433" t="s">
        <v>430</v>
      </c>
      <c r="U57" s="574" t="s">
        <v>430</v>
      </c>
      <c r="V57" s="433" t="s">
        <v>430</v>
      </c>
      <c r="W57" s="433" t="s">
        <v>430</v>
      </c>
      <c r="X57" s="433" t="s">
        <v>430</v>
      </c>
      <c r="Y57" s="375" t="s">
        <v>430</v>
      </c>
      <c r="Z57" s="433" t="s">
        <v>430</v>
      </c>
      <c r="AA57" s="433" t="s">
        <v>430</v>
      </c>
      <c r="AB57" s="433" t="s">
        <v>430</v>
      </c>
      <c r="AC57" s="433" t="s">
        <v>430</v>
      </c>
      <c r="AD57" s="433" t="s">
        <v>430</v>
      </c>
      <c r="AE57" s="433" t="s">
        <v>430</v>
      </c>
      <c r="AF57" s="433" t="s">
        <v>430</v>
      </c>
      <c r="AG57" s="575"/>
      <c r="AH57" s="435"/>
      <c r="AI57" s="435"/>
      <c r="AJ57" s="435"/>
      <c r="AK57" s="435"/>
      <c r="AL57" s="435"/>
      <c r="AM57" s="435"/>
      <c r="AN57" s="346"/>
      <c r="AO57" s="576"/>
      <c r="AP57" s="435"/>
      <c r="AQ57" s="435"/>
      <c r="AR57" s="435"/>
      <c r="AS57" s="435"/>
      <c r="AT57" s="435"/>
      <c r="AU57" s="429"/>
      <c r="AV57" s="436"/>
      <c r="AW57" s="436"/>
      <c r="AX57" s="436"/>
      <c r="AY57" s="436"/>
      <c r="AZ57" s="417"/>
      <c r="BA57" s="437"/>
      <c r="BB57" s="437"/>
      <c r="BC57" s="437"/>
      <c r="BD57" s="437"/>
      <c r="BE57" s="437"/>
      <c r="BF57" s="437"/>
      <c r="BG57" s="417"/>
      <c r="BH57" s="437"/>
      <c r="BI57" s="437"/>
      <c r="BJ57" s="437"/>
      <c r="BK57" s="437"/>
      <c r="BL57" s="437"/>
      <c r="BM57" s="421"/>
      <c r="BN57" s="437"/>
      <c r="BO57" s="421"/>
      <c r="BP57" s="421"/>
      <c r="BQ57" s="421"/>
      <c r="BR57" s="417"/>
      <c r="BS57" s="412"/>
      <c r="BT57" s="412"/>
      <c r="BU57" s="417"/>
      <c r="BV57" s="438"/>
    </row>
    <row r="58" spans="1:74" x14ac:dyDescent="0.25">
      <c r="BM58" s="277"/>
    </row>
    <row r="59" spans="1:74" x14ac:dyDescent="0.25">
      <c r="BM59" s="277"/>
    </row>
    <row r="60" spans="1:74" x14ac:dyDescent="0.25">
      <c r="BM60" s="277"/>
    </row>
    <row r="61" spans="1:74" hidden="1" x14ac:dyDescent="0.25">
      <c r="A61" s="488" t="s">
        <v>179</v>
      </c>
      <c r="BM61" s="277"/>
    </row>
    <row r="62" spans="1:74" x14ac:dyDescent="0.25">
      <c r="A62" s="488" t="s">
        <v>10279</v>
      </c>
      <c r="BM62" s="277"/>
    </row>
    <row r="63" spans="1:74" x14ac:dyDescent="0.25">
      <c r="A63" s="488" t="s">
        <v>350</v>
      </c>
      <c r="BM63" s="277"/>
    </row>
  </sheetData>
  <mergeCells count="21">
    <mergeCell ref="BS5:BT5"/>
    <mergeCell ref="BU5:BU6"/>
    <mergeCell ref="BV5:BV6"/>
    <mergeCell ref="A5:A6"/>
    <mergeCell ref="V6:AF6"/>
    <mergeCell ref="AH6:AY6"/>
    <mergeCell ref="AZ5:AZ6"/>
    <mergeCell ref="BA5:BF5"/>
    <mergeCell ref="BG5:BG6"/>
    <mergeCell ref="B5:B6"/>
    <mergeCell ref="C5:C6"/>
    <mergeCell ref="D5:D6"/>
    <mergeCell ref="E5:E6"/>
    <mergeCell ref="F5:F6"/>
    <mergeCell ref="BR5:BR6"/>
    <mergeCell ref="G5:G6"/>
    <mergeCell ref="BH5:BQ5"/>
    <mergeCell ref="H5:H6"/>
    <mergeCell ref="I5:L5"/>
    <mergeCell ref="M5:M6"/>
    <mergeCell ref="N6:U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5DF41-CD1F-402D-AC5A-9E196DB150BC}">
  <sheetPr codeName="Sheet36"/>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43.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4.1796875" style="235" bestFit="1" customWidth="1"/>
    <col min="62"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283</v>
      </c>
    </row>
    <row r="4" spans="1:74" x14ac:dyDescent="0.25">
      <c r="A4" s="488" t="s">
        <v>425</v>
      </c>
    </row>
    <row r="5" spans="1:74" ht="33" x14ac:dyDescent="0.25">
      <c r="A5" s="1065" t="s">
        <v>284</v>
      </c>
      <c r="B5" s="1066"/>
      <c r="C5" s="1096" t="s">
        <v>44</v>
      </c>
      <c r="D5" s="1066"/>
      <c r="E5" s="1096" t="s">
        <v>45</v>
      </c>
      <c r="F5" s="1066"/>
      <c r="G5" s="1096" t="s">
        <v>46</v>
      </c>
      <c r="H5" s="1066"/>
      <c r="I5" s="1105" t="s">
        <v>184</v>
      </c>
      <c r="J5" s="1115"/>
      <c r="K5" s="1115"/>
      <c r="L5" s="1116"/>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198</v>
      </c>
      <c r="BB5" s="1113"/>
      <c r="BC5" s="1113"/>
      <c r="BD5" s="1113"/>
      <c r="BE5" s="1113"/>
      <c r="BF5" s="1114"/>
      <c r="BG5" s="1111"/>
      <c r="BH5" s="1072" t="s">
        <v>209</v>
      </c>
      <c r="BI5" s="1113"/>
      <c r="BJ5" s="1113"/>
      <c r="BK5" s="1113"/>
      <c r="BL5" s="1113"/>
      <c r="BM5" s="1113"/>
      <c r="BN5" s="1113"/>
      <c r="BO5" s="1113"/>
      <c r="BP5" s="1113"/>
      <c r="BQ5" s="1114"/>
      <c r="BR5" s="1066"/>
      <c r="BS5" s="1105" t="s">
        <v>212</v>
      </c>
      <c r="BT5" s="1116"/>
      <c r="BU5" s="1066"/>
      <c r="BV5" s="1105" t="s">
        <v>88</v>
      </c>
    </row>
    <row r="6" spans="1:74" ht="33" x14ac:dyDescent="0.25">
      <c r="A6" s="1065"/>
      <c r="B6" s="1067"/>
      <c r="C6" s="1104"/>
      <c r="D6" s="1067"/>
      <c r="E6" s="1104"/>
      <c r="F6" s="1067"/>
      <c r="G6" s="1104"/>
      <c r="H6" s="1067"/>
      <c r="I6" s="83" t="s">
        <v>180</v>
      </c>
      <c r="J6" s="28" t="s">
        <v>181</v>
      </c>
      <c r="K6" s="28" t="s">
        <v>182</v>
      </c>
      <c r="L6" s="251" t="s">
        <v>183</v>
      </c>
      <c r="M6" s="1112"/>
      <c r="N6" s="1117" t="s">
        <v>185</v>
      </c>
      <c r="O6" s="1107"/>
      <c r="P6" s="1107"/>
      <c r="Q6" s="1107"/>
      <c r="R6" s="1107"/>
      <c r="S6" s="1107"/>
      <c r="T6" s="1107"/>
      <c r="U6" s="1107"/>
      <c r="V6" s="1075" t="s">
        <v>57</v>
      </c>
      <c r="W6" s="1107"/>
      <c r="X6" s="1107"/>
      <c r="Y6" s="1107"/>
      <c r="Z6" s="1107"/>
      <c r="AA6" s="1107"/>
      <c r="AB6" s="1107"/>
      <c r="AC6" s="1107"/>
      <c r="AD6" s="1107"/>
      <c r="AE6" s="1107"/>
      <c r="AF6" s="1108"/>
      <c r="AG6" s="232"/>
      <c r="AH6" s="1082" t="s">
        <v>68</v>
      </c>
      <c r="AI6" s="1109"/>
      <c r="AJ6" s="1109"/>
      <c r="AK6" s="1109"/>
      <c r="AL6" s="1109"/>
      <c r="AM6" s="1109"/>
      <c r="AN6" s="1109"/>
      <c r="AO6" s="1109"/>
      <c r="AP6" s="1109"/>
      <c r="AQ6" s="1109"/>
      <c r="AR6" s="1109"/>
      <c r="AS6" s="1109"/>
      <c r="AT6" s="1109"/>
      <c r="AU6" s="1109"/>
      <c r="AV6" s="1109"/>
      <c r="AW6" s="1109"/>
      <c r="AX6" s="1109"/>
      <c r="AY6" s="1110"/>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67"/>
      <c r="BS6" s="83" t="s">
        <v>210</v>
      </c>
      <c r="BT6" s="82" t="s">
        <v>211</v>
      </c>
      <c r="BU6" s="1067"/>
      <c r="BV6" s="1106"/>
    </row>
    <row r="7" spans="1:74" ht="14.5" x14ac:dyDescent="0.25">
      <c r="A7" s="323" t="s">
        <v>285</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7931</v>
      </c>
      <c r="B8" s="369"/>
      <c r="C8" s="718">
        <v>41275</v>
      </c>
      <c r="D8" s="369"/>
      <c r="E8" s="338">
        <v>12638.3</v>
      </c>
      <c r="F8" s="369"/>
      <c r="G8" s="339">
        <v>2832.7044000000001</v>
      </c>
      <c r="H8" s="370"/>
      <c r="I8" s="340">
        <v>2.83</v>
      </c>
      <c r="J8" s="340">
        <v>7.48</v>
      </c>
      <c r="K8" s="340">
        <v>2.21</v>
      </c>
      <c r="L8" s="340">
        <v>2.36</v>
      </c>
      <c r="M8" s="361"/>
      <c r="N8" s="342">
        <v>8.6494999999999997</v>
      </c>
      <c r="O8" s="340">
        <v>8.6494999999999997</v>
      </c>
      <c r="P8" s="340">
        <v>-3.1840000000000002</v>
      </c>
      <c r="Q8" s="340">
        <v>4.8246000000000002</v>
      </c>
      <c r="R8" s="340">
        <v>9.5510999999999999</v>
      </c>
      <c r="S8" s="340">
        <v>5.0994999999999999</v>
      </c>
      <c r="T8" s="340">
        <v>3.9378000000000002</v>
      </c>
      <c r="U8" s="344">
        <v>4.4263000000000003</v>
      </c>
      <c r="V8" s="340">
        <v>5.2557999999999998</v>
      </c>
      <c r="W8" s="340">
        <v>7.2415000000000003</v>
      </c>
      <c r="X8" s="340">
        <v>7.0103999999999997</v>
      </c>
      <c r="Y8" s="371">
        <v>6.0812999999999997</v>
      </c>
      <c r="Z8" s="340">
        <v>7.2766000000000002</v>
      </c>
      <c r="AA8" s="340">
        <v>9.4829000000000008</v>
      </c>
      <c r="AB8" s="340">
        <v>3.7105000000000001</v>
      </c>
      <c r="AC8" s="340">
        <v>4.6580000000000004</v>
      </c>
      <c r="AD8" s="340">
        <v>4.7698</v>
      </c>
      <c r="AE8" s="340">
        <v>9.4829000000000008</v>
      </c>
      <c r="AF8" s="340">
        <v>7.71</v>
      </c>
      <c r="AG8" s="568"/>
      <c r="AH8" s="338">
        <v>8</v>
      </c>
      <c r="AI8" s="338">
        <v>8</v>
      </c>
      <c r="AJ8" s="338">
        <v>7</v>
      </c>
      <c r="AK8" s="338">
        <v>9</v>
      </c>
      <c r="AL8" s="338">
        <v>11</v>
      </c>
      <c r="AM8" s="338">
        <v>4</v>
      </c>
      <c r="AN8" s="338">
        <v>6</v>
      </c>
      <c r="AO8" s="570">
        <v>6</v>
      </c>
      <c r="AP8" s="338">
        <v>7</v>
      </c>
      <c r="AQ8" s="338">
        <v>11</v>
      </c>
      <c r="AR8" s="338">
        <v>10</v>
      </c>
      <c r="AS8" s="338">
        <v>10</v>
      </c>
      <c r="AT8" s="338">
        <v>7</v>
      </c>
      <c r="AU8" s="338">
        <v>11</v>
      </c>
      <c r="AV8" s="338">
        <v>5</v>
      </c>
      <c r="AW8" s="338">
        <v>6</v>
      </c>
      <c r="AX8" s="338">
        <v>6</v>
      </c>
      <c r="AY8" s="338">
        <v>11</v>
      </c>
      <c r="AZ8" s="583"/>
      <c r="BA8" s="464">
        <v>8.1</v>
      </c>
      <c r="BB8" s="340">
        <v>86.3</v>
      </c>
      <c r="BC8" s="340" t="s">
        <v>430</v>
      </c>
      <c r="BD8" s="340" t="s">
        <v>430</v>
      </c>
      <c r="BE8" s="371">
        <v>0.01</v>
      </c>
      <c r="BF8" s="371">
        <v>5.58</v>
      </c>
      <c r="BG8" s="370"/>
      <c r="BH8" s="593">
        <v>5.58</v>
      </c>
      <c r="BI8" s="340">
        <v>23.38</v>
      </c>
      <c r="BJ8" s="340" t="s">
        <v>430</v>
      </c>
      <c r="BK8" s="340">
        <v>62.92</v>
      </c>
      <c r="BL8" s="340" t="s">
        <v>430</v>
      </c>
      <c r="BM8" s="371">
        <v>7.31</v>
      </c>
      <c r="BN8" s="371" t="s">
        <v>430</v>
      </c>
      <c r="BO8" s="371">
        <v>0.79</v>
      </c>
      <c r="BP8" s="371" t="s">
        <v>430</v>
      </c>
      <c r="BQ8" s="371">
        <v>0.01</v>
      </c>
      <c r="BR8" s="609"/>
      <c r="BS8" s="369">
        <v>2.8356652994328702</v>
      </c>
      <c r="BT8" s="344">
        <v>7.3872049485225597</v>
      </c>
      <c r="BU8" s="571"/>
      <c r="BV8" s="370" t="s">
        <v>555</v>
      </c>
    </row>
    <row r="9" spans="1:74" s="425" customFormat="1" x14ac:dyDescent="0.25">
      <c r="A9" s="337" t="s">
        <v>7932</v>
      </c>
      <c r="B9" s="369"/>
      <c r="C9" s="718">
        <v>41340</v>
      </c>
      <c r="D9" s="369"/>
      <c r="E9" s="338">
        <v>12140.1</v>
      </c>
      <c r="F9" s="369"/>
      <c r="G9" s="339">
        <v>26.427</v>
      </c>
      <c r="H9" s="370"/>
      <c r="I9" s="340">
        <v>2.25</v>
      </c>
      <c r="J9" s="340">
        <v>7.32</v>
      </c>
      <c r="K9" s="340">
        <v>1.85</v>
      </c>
      <c r="L9" s="340">
        <v>1.97</v>
      </c>
      <c r="M9" s="361"/>
      <c r="N9" s="342">
        <v>8.0620999999999992</v>
      </c>
      <c r="O9" s="340">
        <v>8.0620999999999992</v>
      </c>
      <c r="P9" s="340">
        <v>-6.0307000000000004</v>
      </c>
      <c r="Q9" s="340">
        <v>3.1013999999999999</v>
      </c>
      <c r="R9" s="340">
        <v>9.8841000000000001</v>
      </c>
      <c r="S9" s="340">
        <v>6.0872999999999999</v>
      </c>
      <c r="T9" s="340">
        <v>4.4867999999999997</v>
      </c>
      <c r="U9" s="344">
        <v>4.6470000000000002</v>
      </c>
      <c r="V9" s="340">
        <v>5.3536999999999999</v>
      </c>
      <c r="W9" s="340">
        <v>7.2614999999999998</v>
      </c>
      <c r="X9" s="340">
        <v>7.0103999999999997</v>
      </c>
      <c r="Y9" s="371">
        <v>6.0998999999999999</v>
      </c>
      <c r="Z9" s="340">
        <v>7.2492999999999999</v>
      </c>
      <c r="AA9" s="340">
        <v>9.5146999999999995</v>
      </c>
      <c r="AB9" s="340">
        <v>4.5792000000000002</v>
      </c>
      <c r="AC9" s="340">
        <v>4.9934000000000003</v>
      </c>
      <c r="AD9" s="340">
        <v>4.8414999999999999</v>
      </c>
      <c r="AE9" s="340">
        <v>9.5146999999999995</v>
      </c>
      <c r="AF9" s="340">
        <v>7.6712999999999996</v>
      </c>
      <c r="AG9" s="568"/>
      <c r="AH9" s="338">
        <v>9</v>
      </c>
      <c r="AI9" s="338">
        <v>9</v>
      </c>
      <c r="AJ9" s="338">
        <v>13</v>
      </c>
      <c r="AK9" s="338">
        <v>13</v>
      </c>
      <c r="AL9" s="338">
        <v>8</v>
      </c>
      <c r="AM9" s="338">
        <v>3</v>
      </c>
      <c r="AN9" s="338">
        <v>3</v>
      </c>
      <c r="AO9" s="570">
        <v>5</v>
      </c>
      <c r="AP9" s="338">
        <v>5</v>
      </c>
      <c r="AQ9" s="338">
        <v>10</v>
      </c>
      <c r="AR9" s="338">
        <v>10</v>
      </c>
      <c r="AS9" s="338">
        <v>9</v>
      </c>
      <c r="AT9" s="338">
        <v>8</v>
      </c>
      <c r="AU9" s="338">
        <v>10</v>
      </c>
      <c r="AV9" s="338">
        <v>3</v>
      </c>
      <c r="AW9" s="338">
        <v>5</v>
      </c>
      <c r="AX9" s="338">
        <v>5</v>
      </c>
      <c r="AY9" s="338">
        <v>10</v>
      </c>
      <c r="AZ9" s="583"/>
      <c r="BA9" s="464">
        <v>5.66</v>
      </c>
      <c r="BB9" s="340">
        <v>85.71</v>
      </c>
      <c r="BC9" s="340" t="s">
        <v>430</v>
      </c>
      <c r="BD9" s="340" t="s">
        <v>430</v>
      </c>
      <c r="BE9" s="371" t="s">
        <v>430</v>
      </c>
      <c r="BF9" s="371">
        <v>8.6300000000000008</v>
      </c>
      <c r="BG9" s="370"/>
      <c r="BH9" s="593">
        <v>8.6199999999999992</v>
      </c>
      <c r="BI9" s="340">
        <v>18.350000000000001</v>
      </c>
      <c r="BJ9" s="340">
        <v>1.92</v>
      </c>
      <c r="BK9" s="340">
        <v>65.430000000000007</v>
      </c>
      <c r="BL9" s="340" t="s">
        <v>430</v>
      </c>
      <c r="BM9" s="371">
        <v>5.66</v>
      </c>
      <c r="BN9" s="371" t="s">
        <v>430</v>
      </c>
      <c r="BO9" s="371" t="s">
        <v>430</v>
      </c>
      <c r="BP9" s="371" t="s">
        <v>430</v>
      </c>
      <c r="BQ9" s="371" t="s">
        <v>430</v>
      </c>
      <c r="BR9" s="463"/>
      <c r="BS9" s="369" t="s">
        <v>430</v>
      </c>
      <c r="BT9" s="344" t="s">
        <v>430</v>
      </c>
      <c r="BU9" s="571"/>
      <c r="BV9" s="370" t="s">
        <v>555</v>
      </c>
    </row>
    <row r="10" spans="1:74" s="428" customFormat="1" x14ac:dyDescent="0.25">
      <c r="A10" s="345" t="s">
        <v>7933</v>
      </c>
      <c r="B10" s="373"/>
      <c r="C10" s="719">
        <v>41346</v>
      </c>
      <c r="D10" s="373"/>
      <c r="E10" s="346">
        <v>9185.77</v>
      </c>
      <c r="F10" s="373"/>
      <c r="G10" s="347">
        <v>35.641500000000001</v>
      </c>
      <c r="H10" s="374"/>
      <c r="I10" s="348">
        <v>5.05</v>
      </c>
      <c r="J10" s="348">
        <v>7.64</v>
      </c>
      <c r="K10" s="348">
        <v>2.83</v>
      </c>
      <c r="L10" s="348">
        <v>2.98</v>
      </c>
      <c r="M10" s="362"/>
      <c r="N10" s="350">
        <v>9.6682000000000006</v>
      </c>
      <c r="O10" s="348">
        <v>9.6682000000000006</v>
      </c>
      <c r="P10" s="348">
        <v>-3.1143000000000001</v>
      </c>
      <c r="Q10" s="348">
        <v>5.7255000000000003</v>
      </c>
      <c r="R10" s="348">
        <v>10.5459</v>
      </c>
      <c r="S10" s="348">
        <v>4.8699000000000003</v>
      </c>
      <c r="T10" s="348">
        <v>4.3930999999999996</v>
      </c>
      <c r="U10" s="354">
        <v>4.7747999999999999</v>
      </c>
      <c r="V10" s="348">
        <v>5.4485999999999999</v>
      </c>
      <c r="W10" s="348">
        <v>7.4457000000000004</v>
      </c>
      <c r="X10" s="348">
        <v>7.4527999999999999</v>
      </c>
      <c r="Y10" s="375">
        <v>6.7076000000000002</v>
      </c>
      <c r="Z10" s="348">
        <v>7.5570000000000004</v>
      </c>
      <c r="AA10" s="348">
        <v>10.974</v>
      </c>
      <c r="AB10" s="348">
        <v>3.5695000000000001</v>
      </c>
      <c r="AC10" s="348">
        <v>5.0823999999999998</v>
      </c>
      <c r="AD10" s="348">
        <v>5.0738000000000003</v>
      </c>
      <c r="AE10" s="348">
        <v>10.974</v>
      </c>
      <c r="AF10" s="348">
        <v>8.0610999999999997</v>
      </c>
      <c r="AG10" s="569"/>
      <c r="AH10" s="346">
        <v>6</v>
      </c>
      <c r="AI10" s="346">
        <v>6</v>
      </c>
      <c r="AJ10" s="346">
        <v>6</v>
      </c>
      <c r="AK10" s="346">
        <v>2</v>
      </c>
      <c r="AL10" s="346">
        <v>4</v>
      </c>
      <c r="AM10" s="346">
        <v>9</v>
      </c>
      <c r="AN10" s="346">
        <v>4</v>
      </c>
      <c r="AO10" s="572">
        <v>3</v>
      </c>
      <c r="AP10" s="346">
        <v>3</v>
      </c>
      <c r="AQ10" s="346">
        <v>5</v>
      </c>
      <c r="AR10" s="346">
        <v>2</v>
      </c>
      <c r="AS10" s="346">
        <v>2</v>
      </c>
      <c r="AT10" s="346">
        <v>2</v>
      </c>
      <c r="AU10" s="346">
        <v>4</v>
      </c>
      <c r="AV10" s="346">
        <v>6</v>
      </c>
      <c r="AW10" s="346">
        <v>4</v>
      </c>
      <c r="AX10" s="346">
        <v>3</v>
      </c>
      <c r="AY10" s="346">
        <v>4</v>
      </c>
      <c r="AZ10" s="584"/>
      <c r="BA10" s="467">
        <v>11.51</v>
      </c>
      <c r="BB10" s="348">
        <v>84.16</v>
      </c>
      <c r="BC10" s="348">
        <v>0.88</v>
      </c>
      <c r="BD10" s="348" t="s">
        <v>430</v>
      </c>
      <c r="BE10" s="375">
        <v>-1.1000000000000001</v>
      </c>
      <c r="BF10" s="375">
        <v>3.44</v>
      </c>
      <c r="BG10" s="374"/>
      <c r="BH10" s="594">
        <v>3.44</v>
      </c>
      <c r="BI10" s="348">
        <v>9.34</v>
      </c>
      <c r="BJ10" s="348" t="s">
        <v>430</v>
      </c>
      <c r="BK10" s="348">
        <v>75.7</v>
      </c>
      <c r="BL10" s="348" t="s">
        <v>430</v>
      </c>
      <c r="BM10" s="375">
        <v>11.51</v>
      </c>
      <c r="BN10" s="375" t="s">
        <v>430</v>
      </c>
      <c r="BO10" s="375" t="s">
        <v>430</v>
      </c>
      <c r="BP10" s="375" t="s">
        <v>430</v>
      </c>
      <c r="BQ10" s="375">
        <v>-1.1000000000000001</v>
      </c>
      <c r="BR10" s="466"/>
      <c r="BS10" s="373">
        <v>3.83470725372357</v>
      </c>
      <c r="BT10" s="354">
        <v>0.74587777230446795</v>
      </c>
      <c r="BU10" s="430"/>
      <c r="BV10" s="374" t="s">
        <v>555</v>
      </c>
    </row>
    <row r="11" spans="1:74" s="428" customFormat="1" x14ac:dyDescent="0.25">
      <c r="A11" s="345" t="s">
        <v>7934</v>
      </c>
      <c r="B11" s="373"/>
      <c r="C11" s="719">
        <v>41275</v>
      </c>
      <c r="D11" s="373"/>
      <c r="E11" s="346">
        <v>8826.34</v>
      </c>
      <c r="F11" s="373"/>
      <c r="G11" s="347">
        <v>395.69970000000001</v>
      </c>
      <c r="H11" s="374"/>
      <c r="I11" s="348">
        <v>3.91</v>
      </c>
      <c r="J11" s="348">
        <v>7.5</v>
      </c>
      <c r="K11" s="348">
        <v>2.76</v>
      </c>
      <c r="L11" s="348">
        <v>2.91</v>
      </c>
      <c r="M11" s="362"/>
      <c r="N11" s="350">
        <v>7.9009999999999998</v>
      </c>
      <c r="O11" s="348">
        <v>7.9009999999999998</v>
      </c>
      <c r="P11" s="348">
        <v>-2.9738000000000002</v>
      </c>
      <c r="Q11" s="348">
        <v>4.1323999999999996</v>
      </c>
      <c r="R11" s="348">
        <v>9.8238000000000003</v>
      </c>
      <c r="S11" s="348">
        <v>5.0652999999999997</v>
      </c>
      <c r="T11" s="348">
        <v>3.4222999999999999</v>
      </c>
      <c r="U11" s="354">
        <v>4.0148000000000001</v>
      </c>
      <c r="V11" s="348">
        <v>4.8563000000000001</v>
      </c>
      <c r="W11" s="348">
        <v>7.3135000000000003</v>
      </c>
      <c r="X11" s="348">
        <v>7.1673999999999998</v>
      </c>
      <c r="Y11" s="375">
        <v>6.2885</v>
      </c>
      <c r="Z11" s="348">
        <v>7.5056000000000003</v>
      </c>
      <c r="AA11" s="348">
        <v>9.9494000000000007</v>
      </c>
      <c r="AB11" s="348">
        <v>3.2850999999999999</v>
      </c>
      <c r="AC11" s="348">
        <v>4.4058000000000002</v>
      </c>
      <c r="AD11" s="348">
        <v>4.4032999999999998</v>
      </c>
      <c r="AE11" s="348">
        <v>9.9494000000000007</v>
      </c>
      <c r="AF11" s="348">
        <v>8.2576000000000001</v>
      </c>
      <c r="AG11" s="569"/>
      <c r="AH11" s="346">
        <v>11</v>
      </c>
      <c r="AI11" s="346">
        <v>11</v>
      </c>
      <c r="AJ11" s="346">
        <v>5</v>
      </c>
      <c r="AK11" s="346">
        <v>12</v>
      </c>
      <c r="AL11" s="346">
        <v>9</v>
      </c>
      <c r="AM11" s="346">
        <v>6</v>
      </c>
      <c r="AN11" s="346">
        <v>11</v>
      </c>
      <c r="AO11" s="572">
        <v>11</v>
      </c>
      <c r="AP11" s="346">
        <v>11</v>
      </c>
      <c r="AQ11" s="346">
        <v>8</v>
      </c>
      <c r="AR11" s="346">
        <v>7</v>
      </c>
      <c r="AS11" s="346">
        <v>5</v>
      </c>
      <c r="AT11" s="346">
        <v>3</v>
      </c>
      <c r="AU11" s="346">
        <v>8</v>
      </c>
      <c r="AV11" s="346">
        <v>11</v>
      </c>
      <c r="AW11" s="346">
        <v>8</v>
      </c>
      <c r="AX11" s="346">
        <v>11</v>
      </c>
      <c r="AY11" s="346">
        <v>8</v>
      </c>
      <c r="AZ11" s="584"/>
      <c r="BA11" s="467">
        <v>12.81</v>
      </c>
      <c r="BB11" s="348">
        <v>84.03</v>
      </c>
      <c r="BC11" s="348" t="s">
        <v>430</v>
      </c>
      <c r="BD11" s="348" t="s">
        <v>430</v>
      </c>
      <c r="BE11" s="375">
        <v>0.02</v>
      </c>
      <c r="BF11" s="375">
        <v>3.15</v>
      </c>
      <c r="BG11" s="374"/>
      <c r="BH11" s="594">
        <v>3.15</v>
      </c>
      <c r="BI11" s="348">
        <v>28.4</v>
      </c>
      <c r="BJ11" s="348" t="s">
        <v>430</v>
      </c>
      <c r="BK11" s="348">
        <v>55.63</v>
      </c>
      <c r="BL11" s="348" t="s">
        <v>430</v>
      </c>
      <c r="BM11" s="375">
        <v>12.81</v>
      </c>
      <c r="BN11" s="375" t="s">
        <v>430</v>
      </c>
      <c r="BO11" s="375" t="s">
        <v>430</v>
      </c>
      <c r="BP11" s="375" t="s">
        <v>430</v>
      </c>
      <c r="BQ11" s="375">
        <v>0.02</v>
      </c>
      <c r="BR11" s="466"/>
      <c r="BS11" s="373">
        <v>1.70409243082813</v>
      </c>
      <c r="BT11" s="354">
        <v>7.2501868664349596</v>
      </c>
      <c r="BU11" s="430"/>
      <c r="BV11" s="374" t="s">
        <v>555</v>
      </c>
    </row>
    <row r="12" spans="1:74" s="428" customFormat="1" x14ac:dyDescent="0.25">
      <c r="A12" s="345" t="s">
        <v>7935</v>
      </c>
      <c r="B12" s="373"/>
      <c r="C12" s="719">
        <v>41724</v>
      </c>
      <c r="D12" s="373"/>
      <c r="E12" s="346">
        <v>5348</v>
      </c>
      <c r="F12" s="373"/>
      <c r="G12" s="347">
        <v>24.9117</v>
      </c>
      <c r="H12" s="374"/>
      <c r="I12" s="348">
        <v>4.3099999999999996</v>
      </c>
      <c r="J12" s="348">
        <v>7.58</v>
      </c>
      <c r="K12" s="348">
        <v>3.06</v>
      </c>
      <c r="L12" s="348">
        <v>3.25</v>
      </c>
      <c r="M12" s="362"/>
      <c r="N12" s="350">
        <v>10.313800000000001</v>
      </c>
      <c r="O12" s="348">
        <v>10.313800000000001</v>
      </c>
      <c r="P12" s="348">
        <v>-3.5350000000000001</v>
      </c>
      <c r="Q12" s="348">
        <v>5.6637000000000004</v>
      </c>
      <c r="R12" s="348">
        <v>10.1828</v>
      </c>
      <c r="S12" s="348">
        <v>4.5269000000000004</v>
      </c>
      <c r="T12" s="348">
        <v>3.4432999999999998</v>
      </c>
      <c r="U12" s="354">
        <v>4.0345000000000004</v>
      </c>
      <c r="V12" s="348">
        <v>4.8853999999999997</v>
      </c>
      <c r="W12" s="348">
        <v>7.3205999999999998</v>
      </c>
      <c r="X12" s="348">
        <v>7.2103000000000002</v>
      </c>
      <c r="Y12" s="375">
        <v>6.2721999999999998</v>
      </c>
      <c r="Z12" s="348">
        <v>7.46</v>
      </c>
      <c r="AA12" s="348">
        <v>10.1363</v>
      </c>
      <c r="AB12" s="348">
        <v>2.9632000000000001</v>
      </c>
      <c r="AC12" s="348">
        <v>4.3880999999999997</v>
      </c>
      <c r="AD12" s="348">
        <v>4.4179000000000004</v>
      </c>
      <c r="AE12" s="348">
        <v>10.1363</v>
      </c>
      <c r="AF12" s="348">
        <v>7.8380000000000001</v>
      </c>
      <c r="AG12" s="569"/>
      <c r="AH12" s="346">
        <v>5</v>
      </c>
      <c r="AI12" s="346">
        <v>5</v>
      </c>
      <c r="AJ12" s="346">
        <v>9</v>
      </c>
      <c r="AK12" s="346">
        <v>3</v>
      </c>
      <c r="AL12" s="346">
        <v>5</v>
      </c>
      <c r="AM12" s="346">
        <v>12</v>
      </c>
      <c r="AN12" s="346">
        <v>10</v>
      </c>
      <c r="AO12" s="572">
        <v>10</v>
      </c>
      <c r="AP12" s="346">
        <v>10</v>
      </c>
      <c r="AQ12" s="346">
        <v>7</v>
      </c>
      <c r="AR12" s="346">
        <v>6</v>
      </c>
      <c r="AS12" s="346">
        <v>6</v>
      </c>
      <c r="AT12" s="346">
        <v>4</v>
      </c>
      <c r="AU12" s="346">
        <v>7</v>
      </c>
      <c r="AV12" s="346">
        <v>12</v>
      </c>
      <c r="AW12" s="346">
        <v>9</v>
      </c>
      <c r="AX12" s="346">
        <v>10</v>
      </c>
      <c r="AY12" s="346">
        <v>7</v>
      </c>
      <c r="AZ12" s="584"/>
      <c r="BA12" s="467">
        <v>11.23</v>
      </c>
      <c r="BB12" s="348">
        <v>83.41</v>
      </c>
      <c r="BC12" s="348">
        <v>1.61</v>
      </c>
      <c r="BD12" s="348" t="s">
        <v>430</v>
      </c>
      <c r="BE12" s="375" t="s">
        <v>430</v>
      </c>
      <c r="BF12" s="375">
        <v>3.75</v>
      </c>
      <c r="BG12" s="374"/>
      <c r="BH12" s="594">
        <v>3.75</v>
      </c>
      <c r="BI12" s="348">
        <v>3.12</v>
      </c>
      <c r="BJ12" s="348" t="s">
        <v>430</v>
      </c>
      <c r="BK12" s="348">
        <v>81.900000000000006</v>
      </c>
      <c r="BL12" s="348" t="s">
        <v>430</v>
      </c>
      <c r="BM12" s="375">
        <v>11.23</v>
      </c>
      <c r="BN12" s="375" t="s">
        <v>430</v>
      </c>
      <c r="BO12" s="375" t="s">
        <v>430</v>
      </c>
      <c r="BP12" s="375" t="s">
        <v>430</v>
      </c>
      <c r="BQ12" s="375" t="s">
        <v>430</v>
      </c>
      <c r="BR12" s="466"/>
      <c r="BS12" s="373">
        <v>3.2755879396724401</v>
      </c>
      <c r="BT12" s="354">
        <v>2.7369160797263099</v>
      </c>
      <c r="BU12" s="430"/>
      <c r="BV12" s="374" t="s">
        <v>555</v>
      </c>
    </row>
    <row r="13" spans="1:74" s="428" customFormat="1" x14ac:dyDescent="0.25">
      <c r="A13" s="345" t="s">
        <v>7936</v>
      </c>
      <c r="B13" s="373"/>
      <c r="C13" s="719">
        <v>42139</v>
      </c>
      <c r="D13" s="373"/>
      <c r="E13" s="346">
        <v>5176.74</v>
      </c>
      <c r="F13" s="373"/>
      <c r="G13" s="347">
        <v>22.376000000000001</v>
      </c>
      <c r="H13" s="374"/>
      <c r="I13" s="348">
        <v>3.16</v>
      </c>
      <c r="J13" s="348">
        <v>7.39</v>
      </c>
      <c r="K13" s="348">
        <v>2.58</v>
      </c>
      <c r="L13" s="348">
        <v>2.75</v>
      </c>
      <c r="M13" s="362"/>
      <c r="N13" s="350">
        <v>12.627800000000001</v>
      </c>
      <c r="O13" s="348">
        <v>12.627800000000001</v>
      </c>
      <c r="P13" s="348">
        <v>-3.7490999999999999</v>
      </c>
      <c r="Q13" s="348">
        <v>4.7858999999999998</v>
      </c>
      <c r="R13" s="348">
        <v>10.8225</v>
      </c>
      <c r="S13" s="348">
        <v>5.0313999999999997</v>
      </c>
      <c r="T13" s="348">
        <v>3.3357999999999999</v>
      </c>
      <c r="U13" s="354">
        <v>3.8532000000000002</v>
      </c>
      <c r="V13" s="348">
        <v>4.7458</v>
      </c>
      <c r="W13" s="348">
        <v>7.3022</v>
      </c>
      <c r="X13" s="348">
        <v>7.1395</v>
      </c>
      <c r="Y13" s="375">
        <v>6.2396000000000003</v>
      </c>
      <c r="Z13" s="348">
        <v>7.4511000000000003</v>
      </c>
      <c r="AA13" s="348">
        <v>10.9504</v>
      </c>
      <c r="AB13" s="348">
        <v>3.3182999999999998</v>
      </c>
      <c r="AC13" s="348">
        <v>4.2679999999999998</v>
      </c>
      <c r="AD13" s="348">
        <v>4.2123999999999997</v>
      </c>
      <c r="AE13" s="348">
        <v>10.9504</v>
      </c>
      <c r="AF13" s="348">
        <v>7.6261000000000001</v>
      </c>
      <c r="AG13" s="569"/>
      <c r="AH13" s="346">
        <v>2</v>
      </c>
      <c r="AI13" s="346">
        <v>2</v>
      </c>
      <c r="AJ13" s="346">
        <v>10</v>
      </c>
      <c r="AK13" s="346">
        <v>10</v>
      </c>
      <c r="AL13" s="346">
        <v>2</v>
      </c>
      <c r="AM13" s="346">
        <v>7</v>
      </c>
      <c r="AN13" s="346">
        <v>12</v>
      </c>
      <c r="AO13" s="572">
        <v>12</v>
      </c>
      <c r="AP13" s="346">
        <v>12</v>
      </c>
      <c r="AQ13" s="346">
        <v>9</v>
      </c>
      <c r="AR13" s="346">
        <v>8</v>
      </c>
      <c r="AS13" s="346">
        <v>7</v>
      </c>
      <c r="AT13" s="346">
        <v>5</v>
      </c>
      <c r="AU13" s="346">
        <v>5</v>
      </c>
      <c r="AV13" s="346">
        <v>9</v>
      </c>
      <c r="AW13" s="346">
        <v>12</v>
      </c>
      <c r="AX13" s="346">
        <v>12</v>
      </c>
      <c r="AY13" s="346">
        <v>5</v>
      </c>
      <c r="AZ13" s="584"/>
      <c r="BA13" s="467">
        <v>11.17</v>
      </c>
      <c r="BB13" s="348">
        <v>82.02</v>
      </c>
      <c r="BC13" s="348" t="s">
        <v>430</v>
      </c>
      <c r="BD13" s="348" t="s">
        <v>430</v>
      </c>
      <c r="BE13" s="375">
        <v>-0.01</v>
      </c>
      <c r="BF13" s="375">
        <v>6.82</v>
      </c>
      <c r="BG13" s="374"/>
      <c r="BH13" s="594">
        <v>6.79</v>
      </c>
      <c r="BI13" s="348">
        <v>6.37</v>
      </c>
      <c r="BJ13" s="348">
        <v>0.91</v>
      </c>
      <c r="BK13" s="348">
        <v>74.739999999999995</v>
      </c>
      <c r="BL13" s="348" t="s">
        <v>430</v>
      </c>
      <c r="BM13" s="375">
        <v>8.2899999999999991</v>
      </c>
      <c r="BN13" s="375" t="s">
        <v>430</v>
      </c>
      <c r="BO13" s="375">
        <v>2.88</v>
      </c>
      <c r="BP13" s="375" t="s">
        <v>430</v>
      </c>
      <c r="BQ13" s="375">
        <v>-0.01</v>
      </c>
      <c r="BR13" s="466"/>
      <c r="BS13" s="373">
        <v>9.6495700000000004E-2</v>
      </c>
      <c r="BT13" s="354">
        <v>2.5014056999999998</v>
      </c>
      <c r="BU13" s="430"/>
      <c r="BV13" s="374" t="s">
        <v>555</v>
      </c>
    </row>
    <row r="14" spans="1:74" s="428" customFormat="1" ht="11" x14ac:dyDescent="0.3">
      <c r="A14" s="841" t="s">
        <v>7937</v>
      </c>
      <c r="B14" s="842"/>
      <c r="C14" s="843">
        <v>41275</v>
      </c>
      <c r="D14" s="842"/>
      <c r="E14" s="844">
        <v>5164.0600000000004</v>
      </c>
      <c r="F14" s="842"/>
      <c r="G14" s="845">
        <v>71.171499999999995</v>
      </c>
      <c r="H14" s="847"/>
      <c r="I14" s="846">
        <v>3.52</v>
      </c>
      <c r="J14" s="846">
        <v>7.55</v>
      </c>
      <c r="K14" s="846">
        <v>2.79</v>
      </c>
      <c r="L14" s="846">
        <v>2.99</v>
      </c>
      <c r="M14" s="851"/>
      <c r="N14" s="848">
        <v>12.218</v>
      </c>
      <c r="O14" s="846">
        <v>12.218</v>
      </c>
      <c r="P14" s="846">
        <v>-2.7679</v>
      </c>
      <c r="Q14" s="846">
        <v>5.2746000000000004</v>
      </c>
      <c r="R14" s="846">
        <v>9.4907000000000004</v>
      </c>
      <c r="S14" s="846">
        <v>4.9973000000000001</v>
      </c>
      <c r="T14" s="846">
        <v>4.3659999999999997</v>
      </c>
      <c r="U14" s="856">
        <v>4.6508000000000003</v>
      </c>
      <c r="V14" s="846">
        <v>5.3865999999999996</v>
      </c>
      <c r="W14" s="846">
        <v>7.6292999999999997</v>
      </c>
      <c r="X14" s="846">
        <v>7.4057000000000004</v>
      </c>
      <c r="Y14" s="852">
        <v>6.5484999999999998</v>
      </c>
      <c r="Z14" s="846">
        <v>7.6200999999999999</v>
      </c>
      <c r="AA14" s="846">
        <v>8.8018999999999998</v>
      </c>
      <c r="AB14" s="846">
        <v>3.7138</v>
      </c>
      <c r="AC14" s="846">
        <v>5.2939999999999996</v>
      </c>
      <c r="AD14" s="846">
        <v>4.9553000000000003</v>
      </c>
      <c r="AE14" s="846">
        <v>8.8018999999999998</v>
      </c>
      <c r="AF14" s="846">
        <v>8.0609999999999999</v>
      </c>
      <c r="AG14" s="936"/>
      <c r="AH14" s="844">
        <v>3</v>
      </c>
      <c r="AI14" s="844">
        <v>3</v>
      </c>
      <c r="AJ14" s="844">
        <v>4</v>
      </c>
      <c r="AK14" s="844">
        <v>4</v>
      </c>
      <c r="AL14" s="844">
        <v>12</v>
      </c>
      <c r="AM14" s="844">
        <v>8</v>
      </c>
      <c r="AN14" s="844">
        <v>5</v>
      </c>
      <c r="AO14" s="937">
        <v>4</v>
      </c>
      <c r="AP14" s="844">
        <v>4</v>
      </c>
      <c r="AQ14" s="844">
        <v>3</v>
      </c>
      <c r="AR14" s="844">
        <v>3</v>
      </c>
      <c r="AS14" s="844">
        <v>3</v>
      </c>
      <c r="AT14" s="844">
        <v>1</v>
      </c>
      <c r="AU14" s="844">
        <v>13</v>
      </c>
      <c r="AV14" s="844">
        <v>4</v>
      </c>
      <c r="AW14" s="844">
        <v>3</v>
      </c>
      <c r="AX14" s="844">
        <v>4</v>
      </c>
      <c r="AY14" s="844">
        <v>13</v>
      </c>
      <c r="AZ14" s="938"/>
      <c r="BA14" s="853">
        <v>9.51</v>
      </c>
      <c r="BB14" s="846">
        <v>84.42</v>
      </c>
      <c r="BC14" s="846">
        <v>2.8</v>
      </c>
      <c r="BD14" s="846" t="s">
        <v>430</v>
      </c>
      <c r="BE14" s="852" t="s">
        <v>430</v>
      </c>
      <c r="BF14" s="852">
        <v>3.26</v>
      </c>
      <c r="BG14" s="847"/>
      <c r="BH14" s="939">
        <v>3.26</v>
      </c>
      <c r="BI14" s="846">
        <v>7.3</v>
      </c>
      <c r="BJ14" s="846" t="s">
        <v>430</v>
      </c>
      <c r="BK14" s="846">
        <v>79.930000000000007</v>
      </c>
      <c r="BL14" s="846" t="s">
        <v>430</v>
      </c>
      <c r="BM14" s="852">
        <v>9.51</v>
      </c>
      <c r="BN14" s="852" t="s">
        <v>430</v>
      </c>
      <c r="BO14" s="852" t="s">
        <v>430</v>
      </c>
      <c r="BP14" s="852" t="s">
        <v>430</v>
      </c>
      <c r="BQ14" s="852" t="s">
        <v>430</v>
      </c>
      <c r="BR14" s="850"/>
      <c r="BS14" s="842">
        <v>2.4155266097584498</v>
      </c>
      <c r="BT14" s="856" t="s">
        <v>430</v>
      </c>
      <c r="BU14" s="906"/>
      <c r="BV14" s="847" t="s">
        <v>555</v>
      </c>
    </row>
    <row r="15" spans="1:74" s="428" customFormat="1" x14ac:dyDescent="0.25">
      <c r="A15" s="345" t="s">
        <v>7938</v>
      </c>
      <c r="B15" s="373"/>
      <c r="C15" s="719">
        <v>41275</v>
      </c>
      <c r="D15" s="373"/>
      <c r="E15" s="346">
        <v>4035.53</v>
      </c>
      <c r="F15" s="373"/>
      <c r="G15" s="347">
        <v>26.603899999999999</v>
      </c>
      <c r="H15" s="374"/>
      <c r="I15" s="348">
        <v>3.15</v>
      </c>
      <c r="J15" s="348">
        <v>7.45</v>
      </c>
      <c r="K15" s="348">
        <v>2.5299999999999998</v>
      </c>
      <c r="L15" s="348">
        <v>2.68</v>
      </c>
      <c r="M15" s="362"/>
      <c r="N15" s="350">
        <v>7.8711000000000002</v>
      </c>
      <c r="O15" s="348">
        <v>7.8711000000000002</v>
      </c>
      <c r="P15" s="348">
        <v>-3.9365999999999999</v>
      </c>
      <c r="Q15" s="348">
        <v>4.9092000000000002</v>
      </c>
      <c r="R15" s="348">
        <v>9.6738</v>
      </c>
      <c r="S15" s="348">
        <v>4.7766999999999999</v>
      </c>
      <c r="T15" s="348">
        <v>3.6185</v>
      </c>
      <c r="U15" s="354">
        <v>4.2503000000000002</v>
      </c>
      <c r="V15" s="348">
        <v>5.2751000000000001</v>
      </c>
      <c r="W15" s="348">
        <v>7.1161000000000003</v>
      </c>
      <c r="X15" s="348">
        <v>6.9295</v>
      </c>
      <c r="Y15" s="375">
        <v>5.6196999999999999</v>
      </c>
      <c r="Z15" s="348">
        <v>7.0110999999999999</v>
      </c>
      <c r="AA15" s="348">
        <v>9.6880000000000006</v>
      </c>
      <c r="AB15" s="348">
        <v>3.3147000000000002</v>
      </c>
      <c r="AC15" s="348">
        <v>4.3544999999999998</v>
      </c>
      <c r="AD15" s="348">
        <v>4.6402000000000001</v>
      </c>
      <c r="AE15" s="348">
        <v>9.6880000000000006</v>
      </c>
      <c r="AF15" s="348">
        <v>7.4179000000000004</v>
      </c>
      <c r="AG15" s="569"/>
      <c r="AH15" s="346">
        <v>12</v>
      </c>
      <c r="AI15" s="346">
        <v>12</v>
      </c>
      <c r="AJ15" s="346">
        <v>11</v>
      </c>
      <c r="AK15" s="346">
        <v>8</v>
      </c>
      <c r="AL15" s="346">
        <v>10</v>
      </c>
      <c r="AM15" s="346">
        <v>10</v>
      </c>
      <c r="AN15" s="346">
        <v>8</v>
      </c>
      <c r="AO15" s="572">
        <v>7</v>
      </c>
      <c r="AP15" s="346">
        <v>6</v>
      </c>
      <c r="AQ15" s="346">
        <v>12</v>
      </c>
      <c r="AR15" s="346">
        <v>12</v>
      </c>
      <c r="AS15" s="346">
        <v>13</v>
      </c>
      <c r="AT15" s="346">
        <v>12</v>
      </c>
      <c r="AU15" s="346">
        <v>9</v>
      </c>
      <c r="AV15" s="346">
        <v>10</v>
      </c>
      <c r="AW15" s="346">
        <v>10</v>
      </c>
      <c r="AX15" s="346">
        <v>7</v>
      </c>
      <c r="AY15" s="346">
        <v>9</v>
      </c>
      <c r="AZ15" s="584"/>
      <c r="BA15" s="467">
        <v>16.079999999999998</v>
      </c>
      <c r="BB15" s="348">
        <v>82.21</v>
      </c>
      <c r="BC15" s="348" t="s">
        <v>430</v>
      </c>
      <c r="BD15" s="348" t="s">
        <v>430</v>
      </c>
      <c r="BE15" s="375" t="s">
        <v>430</v>
      </c>
      <c r="BF15" s="375">
        <v>1.72</v>
      </c>
      <c r="BG15" s="374"/>
      <c r="BH15" s="594">
        <v>1.72</v>
      </c>
      <c r="BI15" s="348">
        <v>16.22</v>
      </c>
      <c r="BJ15" s="348" t="s">
        <v>430</v>
      </c>
      <c r="BK15" s="348">
        <v>65.98</v>
      </c>
      <c r="BL15" s="348" t="s">
        <v>430</v>
      </c>
      <c r="BM15" s="375">
        <v>16.079999999999998</v>
      </c>
      <c r="BN15" s="375" t="s">
        <v>430</v>
      </c>
      <c r="BO15" s="375" t="s">
        <v>430</v>
      </c>
      <c r="BP15" s="375" t="s">
        <v>430</v>
      </c>
      <c r="BQ15" s="375" t="s">
        <v>430</v>
      </c>
      <c r="BR15" s="466"/>
      <c r="BS15" s="373" t="s">
        <v>430</v>
      </c>
      <c r="BT15" s="354">
        <v>1.9306726601930699</v>
      </c>
      <c r="BU15" s="430"/>
      <c r="BV15" s="374" t="s">
        <v>555</v>
      </c>
    </row>
    <row r="16" spans="1:74" s="428" customFormat="1" x14ac:dyDescent="0.25">
      <c r="A16" s="345" t="s">
        <v>7939</v>
      </c>
      <c r="B16" s="373"/>
      <c r="C16" s="719">
        <v>41281</v>
      </c>
      <c r="D16" s="373"/>
      <c r="E16" s="346">
        <v>3745.45</v>
      </c>
      <c r="F16" s="373"/>
      <c r="G16" s="347">
        <v>3446.5882000000001</v>
      </c>
      <c r="H16" s="374"/>
      <c r="I16" s="348">
        <v>5.1100000000000003</v>
      </c>
      <c r="J16" s="348">
        <v>7.49</v>
      </c>
      <c r="K16" s="348">
        <v>2.57</v>
      </c>
      <c r="L16" s="348">
        <v>2.72</v>
      </c>
      <c r="M16" s="362"/>
      <c r="N16" s="350">
        <v>10.964399999999999</v>
      </c>
      <c r="O16" s="348">
        <v>10.964399999999999</v>
      </c>
      <c r="P16" s="348">
        <v>-1.9982</v>
      </c>
      <c r="Q16" s="348">
        <v>5.1021000000000001</v>
      </c>
      <c r="R16" s="348">
        <v>10.0268</v>
      </c>
      <c r="S16" s="348">
        <v>4.6699000000000002</v>
      </c>
      <c r="T16" s="348">
        <v>3.4487999999999999</v>
      </c>
      <c r="U16" s="354">
        <v>4.1692999999999998</v>
      </c>
      <c r="V16" s="348">
        <v>5.0212000000000003</v>
      </c>
      <c r="W16" s="348">
        <v>7.3650000000000002</v>
      </c>
      <c r="X16" s="348">
        <v>7.1318999999999999</v>
      </c>
      <c r="Y16" s="375">
        <v>6.0324</v>
      </c>
      <c r="Z16" s="348">
        <v>7.2313000000000001</v>
      </c>
      <c r="AA16" s="348">
        <v>11.110799999999999</v>
      </c>
      <c r="AB16" s="348">
        <v>3.4119000000000002</v>
      </c>
      <c r="AC16" s="348">
        <v>4.3263999999999996</v>
      </c>
      <c r="AD16" s="348">
        <v>4.4560000000000004</v>
      </c>
      <c r="AE16" s="348">
        <v>11.110799999999999</v>
      </c>
      <c r="AF16" s="348">
        <v>7.7973999999999997</v>
      </c>
      <c r="AG16" s="569"/>
      <c r="AH16" s="346">
        <v>4</v>
      </c>
      <c r="AI16" s="346">
        <v>4</v>
      </c>
      <c r="AJ16" s="346">
        <v>3</v>
      </c>
      <c r="AK16" s="346">
        <v>5</v>
      </c>
      <c r="AL16" s="346">
        <v>6</v>
      </c>
      <c r="AM16" s="346">
        <v>11</v>
      </c>
      <c r="AN16" s="346">
        <v>9</v>
      </c>
      <c r="AO16" s="572">
        <v>8</v>
      </c>
      <c r="AP16" s="346">
        <v>9</v>
      </c>
      <c r="AQ16" s="346">
        <v>6</v>
      </c>
      <c r="AR16" s="346">
        <v>9</v>
      </c>
      <c r="AS16" s="346">
        <v>11</v>
      </c>
      <c r="AT16" s="346">
        <v>9</v>
      </c>
      <c r="AU16" s="346">
        <v>3</v>
      </c>
      <c r="AV16" s="346">
        <v>8</v>
      </c>
      <c r="AW16" s="346">
        <v>11</v>
      </c>
      <c r="AX16" s="346">
        <v>9</v>
      </c>
      <c r="AY16" s="346">
        <v>3</v>
      </c>
      <c r="AZ16" s="584"/>
      <c r="BA16" s="467">
        <v>11.13</v>
      </c>
      <c r="BB16" s="348">
        <v>75.81</v>
      </c>
      <c r="BC16" s="348">
        <v>7.49</v>
      </c>
      <c r="BD16" s="348" t="s">
        <v>430</v>
      </c>
      <c r="BE16" s="375" t="s">
        <v>430</v>
      </c>
      <c r="BF16" s="375">
        <v>5.57</v>
      </c>
      <c r="BG16" s="374"/>
      <c r="BH16" s="594">
        <v>5.57</v>
      </c>
      <c r="BI16" s="348">
        <v>38.29</v>
      </c>
      <c r="BJ16" s="348" t="s">
        <v>430</v>
      </c>
      <c r="BK16" s="348">
        <v>45.01</v>
      </c>
      <c r="BL16" s="348" t="s">
        <v>430</v>
      </c>
      <c r="BM16" s="375">
        <v>11.13</v>
      </c>
      <c r="BN16" s="375" t="s">
        <v>430</v>
      </c>
      <c r="BO16" s="375" t="s">
        <v>430</v>
      </c>
      <c r="BP16" s="375" t="s">
        <v>430</v>
      </c>
      <c r="BQ16" s="375" t="s">
        <v>430</v>
      </c>
      <c r="BR16" s="466"/>
      <c r="BS16" s="373" t="s">
        <v>430</v>
      </c>
      <c r="BT16" s="354">
        <v>5.7248529994275099</v>
      </c>
      <c r="BU16" s="430"/>
      <c r="BV16" s="374" t="s">
        <v>555</v>
      </c>
    </row>
    <row r="17" spans="1:74" s="428" customFormat="1" x14ac:dyDescent="0.25">
      <c r="A17" s="345" t="s">
        <v>7940</v>
      </c>
      <c r="B17" s="373"/>
      <c r="C17" s="719">
        <v>41531</v>
      </c>
      <c r="D17" s="373"/>
      <c r="E17" s="346">
        <v>3396.12</v>
      </c>
      <c r="F17" s="373"/>
      <c r="G17" s="347">
        <v>25.7515</v>
      </c>
      <c r="H17" s="374"/>
      <c r="I17" s="348">
        <v>7.16</v>
      </c>
      <c r="J17" s="348">
        <v>7.61</v>
      </c>
      <c r="K17" s="348">
        <v>4.0999999999999996</v>
      </c>
      <c r="L17" s="348">
        <v>4.3499999999999996</v>
      </c>
      <c r="M17" s="362"/>
      <c r="N17" s="350">
        <v>15.374499999999999</v>
      </c>
      <c r="O17" s="348">
        <v>15.374499999999999</v>
      </c>
      <c r="P17" s="348">
        <v>-5.1582999999999997</v>
      </c>
      <c r="Q17" s="348">
        <v>5.0720000000000001</v>
      </c>
      <c r="R17" s="348">
        <v>11.719799999999999</v>
      </c>
      <c r="S17" s="348">
        <v>4.1219999999999999</v>
      </c>
      <c r="T17" s="348">
        <v>2.5609999999999999</v>
      </c>
      <c r="U17" s="354">
        <v>3.2490999999999999</v>
      </c>
      <c r="V17" s="348">
        <v>3.8054000000000001</v>
      </c>
      <c r="W17" s="348">
        <v>7.0473999999999997</v>
      </c>
      <c r="X17" s="348">
        <v>6.9683000000000002</v>
      </c>
      <c r="Y17" s="375">
        <v>5.9497</v>
      </c>
      <c r="Z17" s="348">
        <v>7.1813000000000002</v>
      </c>
      <c r="AA17" s="348">
        <v>12.5678</v>
      </c>
      <c r="AB17" s="348">
        <v>2.1688999999999998</v>
      </c>
      <c r="AC17" s="348">
        <v>3.5560999999999998</v>
      </c>
      <c r="AD17" s="348">
        <v>3.7486999999999999</v>
      </c>
      <c r="AE17" s="348">
        <v>12.5678</v>
      </c>
      <c r="AF17" s="348">
        <v>7.7804000000000002</v>
      </c>
      <c r="AG17" s="569"/>
      <c r="AH17" s="346">
        <v>1</v>
      </c>
      <c r="AI17" s="346">
        <v>1</v>
      </c>
      <c r="AJ17" s="346">
        <v>12</v>
      </c>
      <c r="AK17" s="346">
        <v>6</v>
      </c>
      <c r="AL17" s="346">
        <v>1</v>
      </c>
      <c r="AM17" s="346">
        <v>13</v>
      </c>
      <c r="AN17" s="346">
        <v>13</v>
      </c>
      <c r="AO17" s="572">
        <v>13</v>
      </c>
      <c r="AP17" s="346">
        <v>13</v>
      </c>
      <c r="AQ17" s="346">
        <v>13</v>
      </c>
      <c r="AR17" s="346">
        <v>11</v>
      </c>
      <c r="AS17" s="346">
        <v>12</v>
      </c>
      <c r="AT17" s="346">
        <v>10</v>
      </c>
      <c r="AU17" s="346">
        <v>1</v>
      </c>
      <c r="AV17" s="346">
        <v>13</v>
      </c>
      <c r="AW17" s="346">
        <v>13</v>
      </c>
      <c r="AX17" s="346">
        <v>13</v>
      </c>
      <c r="AY17" s="346">
        <v>1</v>
      </c>
      <c r="AZ17" s="584"/>
      <c r="BA17" s="467">
        <v>14.9</v>
      </c>
      <c r="BB17" s="348">
        <v>83.75</v>
      </c>
      <c r="BC17" s="348" t="s">
        <v>430</v>
      </c>
      <c r="BD17" s="348" t="s">
        <v>430</v>
      </c>
      <c r="BE17" s="375" t="s">
        <v>430</v>
      </c>
      <c r="BF17" s="375">
        <v>1.36</v>
      </c>
      <c r="BG17" s="374"/>
      <c r="BH17" s="594">
        <v>1.36</v>
      </c>
      <c r="BI17" s="348">
        <v>9.24</v>
      </c>
      <c r="BJ17" s="348">
        <v>1.4</v>
      </c>
      <c r="BK17" s="348">
        <v>73.11</v>
      </c>
      <c r="BL17" s="348" t="s">
        <v>430</v>
      </c>
      <c r="BM17" s="375">
        <v>14.9</v>
      </c>
      <c r="BN17" s="375" t="s">
        <v>430</v>
      </c>
      <c r="BO17" s="375" t="s">
        <v>430</v>
      </c>
      <c r="BP17" s="375" t="s">
        <v>430</v>
      </c>
      <c r="BQ17" s="375" t="s">
        <v>430</v>
      </c>
      <c r="BR17" s="466"/>
      <c r="BS17" s="373">
        <v>0.76261645</v>
      </c>
      <c r="BT17" s="354">
        <v>2.2889677399999999</v>
      </c>
      <c r="BU17" s="430"/>
      <c r="BV17" s="374" t="s">
        <v>555</v>
      </c>
    </row>
    <row r="18" spans="1:74" s="428" customFormat="1" x14ac:dyDescent="0.25">
      <c r="A18" s="345" t="s">
        <v>7941</v>
      </c>
      <c r="B18" s="373"/>
      <c r="C18" s="719">
        <v>41276</v>
      </c>
      <c r="D18" s="373"/>
      <c r="E18" s="346">
        <v>1859.06</v>
      </c>
      <c r="F18" s="373"/>
      <c r="G18" s="347">
        <v>39.089700000000001</v>
      </c>
      <c r="H18" s="374"/>
      <c r="I18" s="348">
        <v>3.32</v>
      </c>
      <c r="J18" s="348">
        <v>7.33</v>
      </c>
      <c r="K18" s="348">
        <v>2.21</v>
      </c>
      <c r="L18" s="348">
        <v>2.33</v>
      </c>
      <c r="M18" s="362"/>
      <c r="N18" s="350">
        <v>9.1265000000000001</v>
      </c>
      <c r="O18" s="348">
        <v>9.1265000000000001</v>
      </c>
      <c r="P18" s="348">
        <v>-3.3193999999999999</v>
      </c>
      <c r="Q18" s="348">
        <v>4.4093999999999998</v>
      </c>
      <c r="R18" s="348">
        <v>9.9878</v>
      </c>
      <c r="S18" s="348">
        <v>5.0854999999999997</v>
      </c>
      <c r="T18" s="348">
        <v>3.7084000000000001</v>
      </c>
      <c r="U18" s="354">
        <v>4.1646000000000001</v>
      </c>
      <c r="V18" s="348">
        <v>5.0696000000000003</v>
      </c>
      <c r="W18" s="348">
        <v>7.4767000000000001</v>
      </c>
      <c r="X18" s="348">
        <v>7.2447999999999997</v>
      </c>
      <c r="Y18" s="375">
        <v>6.1131000000000002</v>
      </c>
      <c r="Z18" s="348">
        <v>7.1444000000000001</v>
      </c>
      <c r="AA18" s="348">
        <v>10.307700000000001</v>
      </c>
      <c r="AB18" s="348">
        <v>3.5522999999999998</v>
      </c>
      <c r="AC18" s="348">
        <v>4.4595000000000002</v>
      </c>
      <c r="AD18" s="348">
        <v>4.5259999999999998</v>
      </c>
      <c r="AE18" s="348">
        <v>10.307700000000001</v>
      </c>
      <c r="AF18" s="348">
        <v>7.3635000000000002</v>
      </c>
      <c r="AG18" s="569"/>
      <c r="AH18" s="346">
        <v>7</v>
      </c>
      <c r="AI18" s="346">
        <v>7</v>
      </c>
      <c r="AJ18" s="346">
        <v>8</v>
      </c>
      <c r="AK18" s="346">
        <v>11</v>
      </c>
      <c r="AL18" s="346">
        <v>7</v>
      </c>
      <c r="AM18" s="346">
        <v>5</v>
      </c>
      <c r="AN18" s="346">
        <v>7</v>
      </c>
      <c r="AO18" s="572">
        <v>9</v>
      </c>
      <c r="AP18" s="346">
        <v>8</v>
      </c>
      <c r="AQ18" s="346">
        <v>4</v>
      </c>
      <c r="AR18" s="346">
        <v>4</v>
      </c>
      <c r="AS18" s="346">
        <v>8</v>
      </c>
      <c r="AT18" s="346">
        <v>11</v>
      </c>
      <c r="AU18" s="346">
        <v>6</v>
      </c>
      <c r="AV18" s="346">
        <v>7</v>
      </c>
      <c r="AW18" s="346">
        <v>7</v>
      </c>
      <c r="AX18" s="346">
        <v>8</v>
      </c>
      <c r="AY18" s="346">
        <v>6</v>
      </c>
      <c r="AZ18" s="584"/>
      <c r="BA18" s="467">
        <v>9.16</v>
      </c>
      <c r="BB18" s="348">
        <v>87.04</v>
      </c>
      <c r="BC18" s="348" t="s">
        <v>430</v>
      </c>
      <c r="BD18" s="348" t="s">
        <v>430</v>
      </c>
      <c r="BE18" s="375" t="s">
        <v>430</v>
      </c>
      <c r="BF18" s="375">
        <v>3.81</v>
      </c>
      <c r="BG18" s="374"/>
      <c r="BH18" s="594">
        <v>3.81</v>
      </c>
      <c r="BI18" s="348">
        <v>29.65</v>
      </c>
      <c r="BJ18" s="348" t="s">
        <v>430</v>
      </c>
      <c r="BK18" s="348">
        <v>57.38</v>
      </c>
      <c r="BL18" s="348" t="s">
        <v>430</v>
      </c>
      <c r="BM18" s="375">
        <v>6.46</v>
      </c>
      <c r="BN18" s="375" t="s">
        <v>430</v>
      </c>
      <c r="BO18" s="375">
        <v>2.7</v>
      </c>
      <c r="BP18" s="375" t="s">
        <v>430</v>
      </c>
      <c r="BQ18" s="375" t="s">
        <v>430</v>
      </c>
      <c r="BR18" s="466"/>
      <c r="BS18" s="373" t="s">
        <v>430</v>
      </c>
      <c r="BT18" s="354" t="s">
        <v>430</v>
      </c>
      <c r="BU18" s="430"/>
      <c r="BV18" s="374" t="s">
        <v>555</v>
      </c>
    </row>
    <row r="19" spans="1:74" s="428" customFormat="1" x14ac:dyDescent="0.25">
      <c r="A19" s="345" t="s">
        <v>7942</v>
      </c>
      <c r="B19" s="373"/>
      <c r="C19" s="719">
        <v>41673</v>
      </c>
      <c r="D19" s="373"/>
      <c r="E19" s="346">
        <v>1211.92</v>
      </c>
      <c r="F19" s="373"/>
      <c r="G19" s="347">
        <v>23.408100000000001</v>
      </c>
      <c r="H19" s="374"/>
      <c r="I19" s="348">
        <v>1.06</v>
      </c>
      <c r="J19" s="348">
        <v>7.29</v>
      </c>
      <c r="K19" s="348">
        <v>0.98</v>
      </c>
      <c r="L19" s="348">
        <v>1.03</v>
      </c>
      <c r="M19" s="362"/>
      <c r="N19" s="350">
        <v>3.5354000000000001</v>
      </c>
      <c r="O19" s="348">
        <v>3.5354000000000001</v>
      </c>
      <c r="P19" s="348">
        <v>-0.20050000000000001</v>
      </c>
      <c r="Q19" s="348">
        <v>5.0327999999999999</v>
      </c>
      <c r="R19" s="348">
        <v>9.2314000000000007</v>
      </c>
      <c r="S19" s="348">
        <v>6.3882000000000003</v>
      </c>
      <c r="T19" s="348">
        <v>5.1079999999999997</v>
      </c>
      <c r="U19" s="354">
        <v>5.3277000000000001</v>
      </c>
      <c r="V19" s="348">
        <v>6.2214999999999998</v>
      </c>
      <c r="W19" s="348">
        <v>7.6338999999999997</v>
      </c>
      <c r="X19" s="348">
        <v>7.2408000000000001</v>
      </c>
      <c r="Y19" s="375">
        <v>7.4863999999999997</v>
      </c>
      <c r="Z19" s="348">
        <v>6.7123999999999997</v>
      </c>
      <c r="AA19" s="348">
        <v>9.2510999999999992</v>
      </c>
      <c r="AB19" s="348">
        <v>5.1452</v>
      </c>
      <c r="AC19" s="348">
        <v>5.4405999999999999</v>
      </c>
      <c r="AD19" s="348">
        <v>5.6124999999999998</v>
      </c>
      <c r="AE19" s="348">
        <v>9.2510999999999992</v>
      </c>
      <c r="AF19" s="348">
        <v>7.1982999999999997</v>
      </c>
      <c r="AG19" s="569"/>
      <c r="AH19" s="346">
        <v>13</v>
      </c>
      <c r="AI19" s="346">
        <v>13</v>
      </c>
      <c r="AJ19" s="346">
        <v>2</v>
      </c>
      <c r="AK19" s="346">
        <v>7</v>
      </c>
      <c r="AL19" s="346">
        <v>13</v>
      </c>
      <c r="AM19" s="346">
        <v>2</v>
      </c>
      <c r="AN19" s="346">
        <v>2</v>
      </c>
      <c r="AO19" s="572">
        <v>2</v>
      </c>
      <c r="AP19" s="346">
        <v>1</v>
      </c>
      <c r="AQ19" s="346">
        <v>2</v>
      </c>
      <c r="AR19" s="346">
        <v>5</v>
      </c>
      <c r="AS19" s="346">
        <v>1</v>
      </c>
      <c r="AT19" s="346">
        <v>13</v>
      </c>
      <c r="AU19" s="346">
        <v>12</v>
      </c>
      <c r="AV19" s="346">
        <v>1</v>
      </c>
      <c r="AW19" s="346">
        <v>2</v>
      </c>
      <c r="AX19" s="346">
        <v>2</v>
      </c>
      <c r="AY19" s="346">
        <v>12</v>
      </c>
      <c r="AZ19" s="584"/>
      <c r="BA19" s="467">
        <v>10.119999999999999</v>
      </c>
      <c r="BB19" s="348">
        <v>87.03</v>
      </c>
      <c r="BC19" s="348" t="s">
        <v>430</v>
      </c>
      <c r="BD19" s="348" t="s">
        <v>430</v>
      </c>
      <c r="BE19" s="375" t="s">
        <v>430</v>
      </c>
      <c r="BF19" s="375">
        <v>2.85</v>
      </c>
      <c r="BG19" s="374"/>
      <c r="BH19" s="594">
        <v>2.85</v>
      </c>
      <c r="BI19" s="348">
        <v>24.16</v>
      </c>
      <c r="BJ19" s="348">
        <v>5.47</v>
      </c>
      <c r="BK19" s="348">
        <v>57.4</v>
      </c>
      <c r="BL19" s="348" t="s">
        <v>430</v>
      </c>
      <c r="BM19" s="375">
        <v>10.119999999999999</v>
      </c>
      <c r="BN19" s="375" t="s">
        <v>430</v>
      </c>
      <c r="BO19" s="375" t="s">
        <v>430</v>
      </c>
      <c r="BP19" s="375" t="s">
        <v>430</v>
      </c>
      <c r="BQ19" s="375" t="s">
        <v>430</v>
      </c>
      <c r="BR19" s="466"/>
      <c r="BS19" s="373">
        <v>4.4698072399999997</v>
      </c>
      <c r="BT19" s="354">
        <v>9.5111778499999993</v>
      </c>
      <c r="BU19" s="430"/>
      <c r="BV19" s="374" t="s">
        <v>555</v>
      </c>
    </row>
    <row r="20" spans="1:74" s="428" customFormat="1" x14ac:dyDescent="0.25">
      <c r="A20" s="345" t="s">
        <v>7943</v>
      </c>
      <c r="B20" s="373"/>
      <c r="C20" s="719">
        <v>41754</v>
      </c>
      <c r="D20" s="373"/>
      <c r="E20" s="346">
        <v>474.1</v>
      </c>
      <c r="F20" s="373"/>
      <c r="G20" s="347">
        <v>24.661000000000001</v>
      </c>
      <c r="H20" s="374"/>
      <c r="I20" s="348">
        <v>5.93</v>
      </c>
      <c r="J20" s="348">
        <v>7.53</v>
      </c>
      <c r="K20" s="348">
        <v>3.49</v>
      </c>
      <c r="L20" s="348">
        <v>3.69</v>
      </c>
      <c r="M20" s="362"/>
      <c r="N20" s="350">
        <v>8.0470000000000006</v>
      </c>
      <c r="O20" s="348">
        <v>8.0470000000000006</v>
      </c>
      <c r="P20" s="348">
        <v>3.9781</v>
      </c>
      <c r="Q20" s="348">
        <v>6.6242000000000001</v>
      </c>
      <c r="R20" s="348">
        <v>10.7781</v>
      </c>
      <c r="S20" s="348">
        <v>6.4063999999999997</v>
      </c>
      <c r="T20" s="348">
        <v>5.4753999999999996</v>
      </c>
      <c r="U20" s="354">
        <v>5.6696999999999997</v>
      </c>
      <c r="V20" s="348">
        <v>6.1711</v>
      </c>
      <c r="W20" s="348">
        <v>7.7266000000000004</v>
      </c>
      <c r="X20" s="348">
        <v>7.4631999999999996</v>
      </c>
      <c r="Y20" s="375">
        <v>6.3247</v>
      </c>
      <c r="Z20" s="348">
        <v>7.4252000000000002</v>
      </c>
      <c r="AA20" s="348">
        <v>11.3626</v>
      </c>
      <c r="AB20" s="348">
        <v>4.9946000000000002</v>
      </c>
      <c r="AC20" s="348">
        <v>5.8924000000000003</v>
      </c>
      <c r="AD20" s="348">
        <v>5.8837999999999999</v>
      </c>
      <c r="AE20" s="348">
        <v>11.3626</v>
      </c>
      <c r="AF20" s="348">
        <v>7.8029000000000002</v>
      </c>
      <c r="AG20" s="569"/>
      <c r="AH20" s="346">
        <v>10</v>
      </c>
      <c r="AI20" s="346">
        <v>10</v>
      </c>
      <c r="AJ20" s="346">
        <v>1</v>
      </c>
      <c r="AK20" s="346">
        <v>1</v>
      </c>
      <c r="AL20" s="346">
        <v>3</v>
      </c>
      <c r="AM20" s="346">
        <v>1</v>
      </c>
      <c r="AN20" s="346">
        <v>1</v>
      </c>
      <c r="AO20" s="572">
        <v>1</v>
      </c>
      <c r="AP20" s="346">
        <v>2</v>
      </c>
      <c r="AQ20" s="346">
        <v>1</v>
      </c>
      <c r="AR20" s="346">
        <v>1</v>
      </c>
      <c r="AS20" s="346">
        <v>4</v>
      </c>
      <c r="AT20" s="346">
        <v>6</v>
      </c>
      <c r="AU20" s="346">
        <v>2</v>
      </c>
      <c r="AV20" s="346">
        <v>2</v>
      </c>
      <c r="AW20" s="346">
        <v>1</v>
      </c>
      <c r="AX20" s="346">
        <v>1</v>
      </c>
      <c r="AY20" s="346">
        <v>2</v>
      </c>
      <c r="AZ20" s="584"/>
      <c r="BA20" s="467">
        <v>18.53</v>
      </c>
      <c r="BB20" s="348">
        <v>72.5</v>
      </c>
      <c r="BC20" s="348" t="s">
        <v>430</v>
      </c>
      <c r="BD20" s="348">
        <v>3.89</v>
      </c>
      <c r="BE20" s="375" t="s">
        <v>430</v>
      </c>
      <c r="BF20" s="375">
        <v>5.08</v>
      </c>
      <c r="BG20" s="374"/>
      <c r="BH20" s="594">
        <v>5.08</v>
      </c>
      <c r="BI20" s="348">
        <v>25.01</v>
      </c>
      <c r="BJ20" s="348" t="s">
        <v>430</v>
      </c>
      <c r="BK20" s="348">
        <v>51.38</v>
      </c>
      <c r="BL20" s="348" t="s">
        <v>430</v>
      </c>
      <c r="BM20" s="375">
        <v>18.53</v>
      </c>
      <c r="BN20" s="375" t="s">
        <v>430</v>
      </c>
      <c r="BO20" s="375" t="s">
        <v>430</v>
      </c>
      <c r="BP20" s="375" t="s">
        <v>430</v>
      </c>
      <c r="BQ20" s="375" t="s">
        <v>430</v>
      </c>
      <c r="BR20" s="466"/>
      <c r="BS20" s="373" t="s">
        <v>430</v>
      </c>
      <c r="BT20" s="354">
        <v>6.3936284700000003</v>
      </c>
      <c r="BU20" s="430"/>
      <c r="BV20" s="374" t="s">
        <v>555</v>
      </c>
    </row>
    <row r="21" spans="1:74" x14ac:dyDescent="0.25">
      <c r="A21" s="318" t="s">
        <v>93</v>
      </c>
      <c r="B21" s="43"/>
      <c r="C21" s="720"/>
      <c r="D21" s="43"/>
      <c r="E21" s="51"/>
      <c r="F21" s="43"/>
      <c r="G21" s="55"/>
      <c r="H21" s="66"/>
      <c r="I21" s="59"/>
      <c r="J21" s="59"/>
      <c r="K21" s="59"/>
      <c r="L21" s="59"/>
      <c r="M21" s="258"/>
      <c r="N21" s="70">
        <v>9.5661000000000005</v>
      </c>
      <c r="O21" s="59">
        <v>9.5661000000000005</v>
      </c>
      <c r="P21" s="59">
        <v>-2.7684000000000002</v>
      </c>
      <c r="Q21" s="59">
        <v>4.9737</v>
      </c>
      <c r="R21" s="59">
        <v>10.132199999999999</v>
      </c>
      <c r="S21" s="59">
        <v>5.1635999999999997</v>
      </c>
      <c r="T21" s="59">
        <v>3.9466000000000001</v>
      </c>
      <c r="U21" s="88">
        <v>4.4024999999999999</v>
      </c>
      <c r="V21" s="59">
        <v>5.1920000000000002</v>
      </c>
      <c r="W21" s="59">
        <v>7.3754</v>
      </c>
      <c r="X21" s="59">
        <v>7.1826999999999996</v>
      </c>
      <c r="Y21" s="276">
        <v>6.2895000000000003</v>
      </c>
      <c r="Z21" s="59">
        <v>7.2942999999999998</v>
      </c>
      <c r="AA21" s="59">
        <v>10.315200000000001</v>
      </c>
      <c r="AB21" s="59">
        <v>3.6713</v>
      </c>
      <c r="AC21" s="59">
        <v>4.7015000000000002</v>
      </c>
      <c r="AD21" s="59">
        <v>4.7339000000000002</v>
      </c>
      <c r="AE21" s="59">
        <v>10.315200000000001</v>
      </c>
      <c r="AF21" s="59">
        <v>7.7373000000000003</v>
      </c>
      <c r="AG21" s="553"/>
      <c r="AH21" s="51">
        <v>13</v>
      </c>
      <c r="AI21" s="51">
        <v>13</v>
      </c>
      <c r="AJ21" s="51">
        <v>13</v>
      </c>
      <c r="AK21" s="51">
        <v>13</v>
      </c>
      <c r="AL21" s="51">
        <v>13</v>
      </c>
      <c r="AM21" s="51">
        <v>13</v>
      </c>
      <c r="AN21" s="51">
        <v>13</v>
      </c>
      <c r="AO21" s="560">
        <v>13</v>
      </c>
      <c r="AP21" s="51">
        <v>13</v>
      </c>
      <c r="AQ21" s="51">
        <v>13</v>
      </c>
      <c r="AR21" s="51">
        <v>12</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44"/>
      <c r="C22" s="721"/>
      <c r="D22" s="44"/>
      <c r="E22" s="52"/>
      <c r="F22" s="44"/>
      <c r="G22" s="56"/>
      <c r="H22" s="67"/>
      <c r="I22" s="60"/>
      <c r="J22" s="60"/>
      <c r="K22" s="60"/>
      <c r="L22" s="60"/>
      <c r="M22" s="259"/>
      <c r="N22" s="71">
        <v>15.374499999999999</v>
      </c>
      <c r="O22" s="60">
        <v>15.374499999999999</v>
      </c>
      <c r="P22" s="60">
        <v>3.9781</v>
      </c>
      <c r="Q22" s="60">
        <v>6.6242000000000001</v>
      </c>
      <c r="R22" s="60">
        <v>11.719799999999999</v>
      </c>
      <c r="S22" s="60">
        <v>6.4063999999999997</v>
      </c>
      <c r="T22" s="60">
        <v>5.4753999999999996</v>
      </c>
      <c r="U22" s="89">
        <v>5.6696999999999997</v>
      </c>
      <c r="V22" s="60">
        <v>6.2214999999999998</v>
      </c>
      <c r="W22" s="60">
        <v>7.7266000000000004</v>
      </c>
      <c r="X22" s="60">
        <v>7.4631999999999996</v>
      </c>
      <c r="Y22" s="277">
        <v>7.4863999999999997</v>
      </c>
      <c r="Z22" s="60">
        <v>7.6200999999999999</v>
      </c>
      <c r="AA22" s="60">
        <v>12.5678</v>
      </c>
      <c r="AB22" s="60">
        <v>5.1452</v>
      </c>
      <c r="AC22" s="60">
        <v>5.8924000000000003</v>
      </c>
      <c r="AD22" s="60">
        <v>5.8837999999999999</v>
      </c>
      <c r="AE22" s="60">
        <v>12.5678</v>
      </c>
      <c r="AF22" s="60">
        <v>8.2576000000000001</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44"/>
      <c r="C23" s="721"/>
      <c r="D23" s="44"/>
      <c r="E23" s="52"/>
      <c r="F23" s="44"/>
      <c r="G23" s="56"/>
      <c r="H23" s="67"/>
      <c r="I23" s="60"/>
      <c r="J23" s="60"/>
      <c r="K23" s="60"/>
      <c r="L23" s="60"/>
      <c r="M23" s="259"/>
      <c r="N23" s="71">
        <v>3.5354000000000001</v>
      </c>
      <c r="O23" s="60">
        <v>3.5354000000000001</v>
      </c>
      <c r="P23" s="60">
        <v>-6.0307000000000004</v>
      </c>
      <c r="Q23" s="60">
        <v>3.1013999999999999</v>
      </c>
      <c r="R23" s="60">
        <v>9.2314000000000007</v>
      </c>
      <c r="S23" s="60">
        <v>4.1219999999999999</v>
      </c>
      <c r="T23" s="60">
        <v>2.5609999999999999</v>
      </c>
      <c r="U23" s="89">
        <v>3.2490999999999999</v>
      </c>
      <c r="V23" s="60">
        <v>3.8054000000000001</v>
      </c>
      <c r="W23" s="60">
        <v>7.0473999999999997</v>
      </c>
      <c r="X23" s="60">
        <v>6.9295</v>
      </c>
      <c r="Y23" s="277">
        <v>5.6196999999999999</v>
      </c>
      <c r="Z23" s="60">
        <v>6.7123999999999997</v>
      </c>
      <c r="AA23" s="60">
        <v>8.8018999999999998</v>
      </c>
      <c r="AB23" s="60">
        <v>2.1688999999999998</v>
      </c>
      <c r="AC23" s="60">
        <v>3.5560999999999998</v>
      </c>
      <c r="AD23" s="60">
        <v>3.7486999999999999</v>
      </c>
      <c r="AE23" s="60">
        <v>8.8018999999999998</v>
      </c>
      <c r="AF23" s="60">
        <v>7.1982999999999997</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45"/>
      <c r="C24" s="722"/>
      <c r="D24" s="45"/>
      <c r="E24" s="53"/>
      <c r="F24" s="45"/>
      <c r="G24" s="57"/>
      <c r="H24" s="68"/>
      <c r="I24" s="61"/>
      <c r="J24" s="61"/>
      <c r="K24" s="61"/>
      <c r="L24" s="61"/>
      <c r="M24" s="262"/>
      <c r="N24" s="72">
        <v>9.1265000000000001</v>
      </c>
      <c r="O24" s="61">
        <v>9.1265000000000001</v>
      </c>
      <c r="P24" s="61">
        <v>-3.1840000000000002</v>
      </c>
      <c r="Q24" s="61">
        <v>5.0327999999999999</v>
      </c>
      <c r="R24" s="61">
        <v>9.9878</v>
      </c>
      <c r="S24" s="61">
        <v>5.0313999999999997</v>
      </c>
      <c r="T24" s="61">
        <v>3.7084000000000001</v>
      </c>
      <c r="U24" s="90">
        <v>4.2503000000000002</v>
      </c>
      <c r="V24" s="61">
        <v>5.2557999999999998</v>
      </c>
      <c r="W24" s="61">
        <v>7.3205999999999998</v>
      </c>
      <c r="X24" s="61">
        <v>7.1673999999999998</v>
      </c>
      <c r="Y24" s="279">
        <v>6.2396000000000003</v>
      </c>
      <c r="Z24" s="61">
        <v>7.2766000000000002</v>
      </c>
      <c r="AA24" s="61">
        <v>10.1363</v>
      </c>
      <c r="AB24" s="61">
        <v>3.5522999999999998</v>
      </c>
      <c r="AC24" s="61">
        <v>4.4595000000000002</v>
      </c>
      <c r="AD24" s="61">
        <v>4.6402000000000001</v>
      </c>
      <c r="AE24" s="61">
        <v>10.1363</v>
      </c>
      <c r="AF24" s="61">
        <v>7.7804000000000002</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286</v>
      </c>
      <c r="B25" s="46"/>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425" customFormat="1" x14ac:dyDescent="0.25">
      <c r="A26" s="337" t="s">
        <v>7944</v>
      </c>
      <c r="B26" s="369"/>
      <c r="C26" s="718">
        <v>41068</v>
      </c>
      <c r="D26" s="369"/>
      <c r="E26" s="338">
        <v>12638.3</v>
      </c>
      <c r="F26" s="369"/>
      <c r="G26" s="339">
        <v>2740.7031000000002</v>
      </c>
      <c r="H26" s="370"/>
      <c r="I26" s="340">
        <v>2.83</v>
      </c>
      <c r="J26" s="340">
        <v>7.48</v>
      </c>
      <c r="K26" s="340">
        <v>2.21</v>
      </c>
      <c r="L26" s="340">
        <v>2.36</v>
      </c>
      <c r="M26" s="361"/>
      <c r="N26" s="342">
        <v>8.3671000000000006</v>
      </c>
      <c r="O26" s="340">
        <v>8.3671000000000006</v>
      </c>
      <c r="P26" s="340">
        <v>-3.4664000000000001</v>
      </c>
      <c r="Q26" s="340">
        <v>4.5419999999999998</v>
      </c>
      <c r="R26" s="340">
        <v>9.2667999999999999</v>
      </c>
      <c r="S26" s="340">
        <v>4.8154000000000003</v>
      </c>
      <c r="T26" s="340">
        <v>3.6520999999999999</v>
      </c>
      <c r="U26" s="344">
        <v>4.1369999999999996</v>
      </c>
      <c r="V26" s="340">
        <v>4.9612999999999996</v>
      </c>
      <c r="W26" s="340">
        <v>6.9406999999999996</v>
      </c>
      <c r="X26" s="340">
        <v>6.7084000000000001</v>
      </c>
      <c r="Y26" s="371">
        <v>5.7781000000000002</v>
      </c>
      <c r="Z26" s="340">
        <v>6.9874000000000001</v>
      </c>
      <c r="AA26" s="340">
        <v>9.1986000000000008</v>
      </c>
      <c r="AB26" s="340">
        <v>3.4268000000000001</v>
      </c>
      <c r="AC26" s="340">
        <v>4.3704999999999998</v>
      </c>
      <c r="AD26" s="340">
        <v>4.4789000000000003</v>
      </c>
      <c r="AE26" s="340">
        <v>9.1986000000000008</v>
      </c>
      <c r="AF26" s="340">
        <v>7.5266999999999999</v>
      </c>
      <c r="AG26" s="568"/>
      <c r="AH26" s="338">
        <v>8</v>
      </c>
      <c r="AI26" s="338">
        <v>8</v>
      </c>
      <c r="AJ26" s="338">
        <v>7</v>
      </c>
      <c r="AK26" s="338">
        <v>9</v>
      </c>
      <c r="AL26" s="338">
        <v>11</v>
      </c>
      <c r="AM26" s="338">
        <v>4</v>
      </c>
      <c r="AN26" s="338">
        <v>6</v>
      </c>
      <c r="AO26" s="570">
        <v>6</v>
      </c>
      <c r="AP26" s="338">
        <v>6</v>
      </c>
      <c r="AQ26" s="338">
        <v>7</v>
      </c>
      <c r="AR26" s="338">
        <v>9</v>
      </c>
      <c r="AS26" s="338">
        <v>8</v>
      </c>
      <c r="AT26" s="338">
        <v>7</v>
      </c>
      <c r="AU26" s="338">
        <v>11</v>
      </c>
      <c r="AV26" s="338">
        <v>4</v>
      </c>
      <c r="AW26" s="338">
        <v>6</v>
      </c>
      <c r="AX26" s="338">
        <v>6</v>
      </c>
      <c r="AY26" s="338">
        <v>11</v>
      </c>
      <c r="AZ26" s="583"/>
      <c r="BA26" s="464">
        <v>8.1</v>
      </c>
      <c r="BB26" s="340">
        <v>86.3</v>
      </c>
      <c r="BC26" s="340" t="s">
        <v>430</v>
      </c>
      <c r="BD26" s="340" t="s">
        <v>430</v>
      </c>
      <c r="BE26" s="371">
        <v>0.01</v>
      </c>
      <c r="BF26" s="371">
        <v>5.58</v>
      </c>
      <c r="BG26" s="370"/>
      <c r="BH26" s="593">
        <v>5.58</v>
      </c>
      <c r="BI26" s="340">
        <v>23.38</v>
      </c>
      <c r="BJ26" s="340" t="s">
        <v>430</v>
      </c>
      <c r="BK26" s="340">
        <v>62.92</v>
      </c>
      <c r="BL26" s="340" t="s">
        <v>430</v>
      </c>
      <c r="BM26" s="371">
        <v>7.31</v>
      </c>
      <c r="BN26" s="371" t="s">
        <v>430</v>
      </c>
      <c r="BO26" s="371">
        <v>0.79</v>
      </c>
      <c r="BP26" s="371" t="s">
        <v>430</v>
      </c>
      <c r="BQ26" s="371">
        <v>0.01</v>
      </c>
      <c r="BR26" s="463"/>
      <c r="BS26" s="369">
        <v>2.8356652994328702</v>
      </c>
      <c r="BT26" s="344">
        <v>7.3872049485225597</v>
      </c>
      <c r="BU26" s="571"/>
      <c r="BV26" s="370" t="s">
        <v>555</v>
      </c>
    </row>
    <row r="27" spans="1:74" s="428" customFormat="1" x14ac:dyDescent="0.25">
      <c r="A27" s="345" t="s">
        <v>7945</v>
      </c>
      <c r="B27" s="373"/>
      <c r="C27" s="719">
        <v>41340</v>
      </c>
      <c r="D27" s="373"/>
      <c r="E27" s="346">
        <v>12140.1</v>
      </c>
      <c r="F27" s="373"/>
      <c r="G27" s="347">
        <v>25.614699999999999</v>
      </c>
      <c r="H27" s="374"/>
      <c r="I27" s="348">
        <v>2.25</v>
      </c>
      <c r="J27" s="348">
        <v>7.32</v>
      </c>
      <c r="K27" s="348">
        <v>1.85</v>
      </c>
      <c r="L27" s="348">
        <v>1.97</v>
      </c>
      <c r="M27" s="362"/>
      <c r="N27" s="350">
        <v>7.6997</v>
      </c>
      <c r="O27" s="348">
        <v>7.6997</v>
      </c>
      <c r="P27" s="348">
        <v>-6.3434999999999997</v>
      </c>
      <c r="Q27" s="348">
        <v>2.7917999999999998</v>
      </c>
      <c r="R27" s="348">
        <v>9.5785999999999998</v>
      </c>
      <c r="S27" s="348">
        <v>5.7811000000000003</v>
      </c>
      <c r="T27" s="348">
        <v>4.1784999999999997</v>
      </c>
      <c r="U27" s="354">
        <v>4.335</v>
      </c>
      <c r="V27" s="348">
        <v>5.0364000000000004</v>
      </c>
      <c r="W27" s="348">
        <v>6.9386000000000001</v>
      </c>
      <c r="X27" s="348">
        <v>6.6883999999999997</v>
      </c>
      <c r="Y27" s="375">
        <v>5.7778</v>
      </c>
      <c r="Z27" s="348">
        <v>6.9524999999999997</v>
      </c>
      <c r="AA27" s="348">
        <v>9.2085000000000008</v>
      </c>
      <c r="AB27" s="348">
        <v>4.2728999999999999</v>
      </c>
      <c r="AC27" s="348">
        <v>4.6836000000000002</v>
      </c>
      <c r="AD27" s="348">
        <v>4.5282999999999998</v>
      </c>
      <c r="AE27" s="348">
        <v>9.2085000000000008</v>
      </c>
      <c r="AF27" s="348">
        <v>7.4158999999999997</v>
      </c>
      <c r="AG27" s="569"/>
      <c r="AH27" s="346">
        <v>10</v>
      </c>
      <c r="AI27" s="346">
        <v>10</v>
      </c>
      <c r="AJ27" s="346">
        <v>13</v>
      </c>
      <c r="AK27" s="346">
        <v>13</v>
      </c>
      <c r="AL27" s="346">
        <v>8</v>
      </c>
      <c r="AM27" s="346">
        <v>3</v>
      </c>
      <c r="AN27" s="346">
        <v>3</v>
      </c>
      <c r="AO27" s="572">
        <v>4</v>
      </c>
      <c r="AP27" s="346">
        <v>4</v>
      </c>
      <c r="AQ27" s="346">
        <v>8</v>
      </c>
      <c r="AR27" s="346">
        <v>10</v>
      </c>
      <c r="AS27" s="346">
        <v>9</v>
      </c>
      <c r="AT27" s="346">
        <v>8</v>
      </c>
      <c r="AU27" s="346">
        <v>10</v>
      </c>
      <c r="AV27" s="346">
        <v>3</v>
      </c>
      <c r="AW27" s="346">
        <v>5</v>
      </c>
      <c r="AX27" s="346">
        <v>5</v>
      </c>
      <c r="AY27" s="346">
        <v>10</v>
      </c>
      <c r="AZ27" s="584"/>
      <c r="BA27" s="467">
        <v>5.66</v>
      </c>
      <c r="BB27" s="348">
        <v>85.71</v>
      </c>
      <c r="BC27" s="348" t="s">
        <v>430</v>
      </c>
      <c r="BD27" s="348" t="s">
        <v>430</v>
      </c>
      <c r="BE27" s="375" t="s">
        <v>430</v>
      </c>
      <c r="BF27" s="375">
        <v>8.6300000000000008</v>
      </c>
      <c r="BG27" s="374"/>
      <c r="BH27" s="594">
        <v>8.6199999999999992</v>
      </c>
      <c r="BI27" s="348">
        <v>18.350000000000001</v>
      </c>
      <c r="BJ27" s="348">
        <v>1.92</v>
      </c>
      <c r="BK27" s="348">
        <v>65.430000000000007</v>
      </c>
      <c r="BL27" s="348" t="s">
        <v>430</v>
      </c>
      <c r="BM27" s="375">
        <v>5.66</v>
      </c>
      <c r="BN27" s="375" t="s">
        <v>430</v>
      </c>
      <c r="BO27" s="375" t="s">
        <v>430</v>
      </c>
      <c r="BP27" s="375" t="s">
        <v>430</v>
      </c>
      <c r="BQ27" s="375" t="s">
        <v>430</v>
      </c>
      <c r="BR27" s="466"/>
      <c r="BS27" s="373" t="s">
        <v>430</v>
      </c>
      <c r="BT27" s="354" t="s">
        <v>430</v>
      </c>
      <c r="BU27" s="430"/>
      <c r="BV27" s="374" t="s">
        <v>555</v>
      </c>
    </row>
    <row r="28" spans="1:74" s="428" customFormat="1" x14ac:dyDescent="0.25">
      <c r="A28" s="345" t="s">
        <v>7946</v>
      </c>
      <c r="B28" s="373"/>
      <c r="C28" s="719">
        <v>40179</v>
      </c>
      <c r="D28" s="373"/>
      <c r="E28" s="346">
        <v>9185.77</v>
      </c>
      <c r="F28" s="373"/>
      <c r="G28" s="347">
        <v>34.096499999999999</v>
      </c>
      <c r="H28" s="374"/>
      <c r="I28" s="348">
        <v>5.05</v>
      </c>
      <c r="J28" s="348">
        <v>7.64</v>
      </c>
      <c r="K28" s="348">
        <v>2.83</v>
      </c>
      <c r="L28" s="348">
        <v>2.98</v>
      </c>
      <c r="M28" s="362"/>
      <c r="N28" s="350">
        <v>9.3203999999999994</v>
      </c>
      <c r="O28" s="348">
        <v>9.3203999999999994</v>
      </c>
      <c r="P28" s="348">
        <v>-3.4386000000000001</v>
      </c>
      <c r="Q28" s="348">
        <v>5.3864999999999998</v>
      </c>
      <c r="R28" s="348">
        <v>10.2056</v>
      </c>
      <c r="S28" s="348">
        <v>4.5270000000000001</v>
      </c>
      <c r="T28" s="348">
        <v>4.0461</v>
      </c>
      <c r="U28" s="354">
        <v>4.4231999999999996</v>
      </c>
      <c r="V28" s="348">
        <v>5.0888</v>
      </c>
      <c r="W28" s="348">
        <v>7.0755999999999997</v>
      </c>
      <c r="X28" s="348">
        <v>7.0888999999999998</v>
      </c>
      <c r="Y28" s="375">
        <v>6.3056000000000001</v>
      </c>
      <c r="Z28" s="348">
        <v>7.1538000000000004</v>
      </c>
      <c r="AA28" s="348">
        <v>10.6333</v>
      </c>
      <c r="AB28" s="348">
        <v>3.2262</v>
      </c>
      <c r="AC28" s="348">
        <v>4.7325999999999997</v>
      </c>
      <c r="AD28" s="348">
        <v>4.7202000000000002</v>
      </c>
      <c r="AE28" s="348">
        <v>10.6333</v>
      </c>
      <c r="AF28" s="348">
        <v>7.8013000000000003</v>
      </c>
      <c r="AG28" s="569"/>
      <c r="AH28" s="346">
        <v>6</v>
      </c>
      <c r="AI28" s="346">
        <v>6</v>
      </c>
      <c r="AJ28" s="346">
        <v>6</v>
      </c>
      <c r="AK28" s="346">
        <v>2</v>
      </c>
      <c r="AL28" s="346">
        <v>4</v>
      </c>
      <c r="AM28" s="346">
        <v>9</v>
      </c>
      <c r="AN28" s="346">
        <v>4</v>
      </c>
      <c r="AO28" s="572">
        <v>3</v>
      </c>
      <c r="AP28" s="346">
        <v>3</v>
      </c>
      <c r="AQ28" s="346">
        <v>4</v>
      </c>
      <c r="AR28" s="346">
        <v>2</v>
      </c>
      <c r="AS28" s="346">
        <v>2</v>
      </c>
      <c r="AT28" s="346">
        <v>3</v>
      </c>
      <c r="AU28" s="346">
        <v>4</v>
      </c>
      <c r="AV28" s="346">
        <v>6</v>
      </c>
      <c r="AW28" s="346">
        <v>4</v>
      </c>
      <c r="AX28" s="346">
        <v>3</v>
      </c>
      <c r="AY28" s="346">
        <v>4</v>
      </c>
      <c r="AZ28" s="584"/>
      <c r="BA28" s="467">
        <v>11.51</v>
      </c>
      <c r="BB28" s="348">
        <v>84.16</v>
      </c>
      <c r="BC28" s="348">
        <v>0.88</v>
      </c>
      <c r="BD28" s="348" t="s">
        <v>430</v>
      </c>
      <c r="BE28" s="375">
        <v>-1.1000000000000001</v>
      </c>
      <c r="BF28" s="375">
        <v>3.44</v>
      </c>
      <c r="BG28" s="374"/>
      <c r="BH28" s="594">
        <v>3.44</v>
      </c>
      <c r="BI28" s="348">
        <v>9.34</v>
      </c>
      <c r="BJ28" s="348" t="s">
        <v>430</v>
      </c>
      <c r="BK28" s="348">
        <v>75.7</v>
      </c>
      <c r="BL28" s="348" t="s">
        <v>430</v>
      </c>
      <c r="BM28" s="375">
        <v>11.51</v>
      </c>
      <c r="BN28" s="375" t="s">
        <v>430</v>
      </c>
      <c r="BO28" s="375" t="s">
        <v>430</v>
      </c>
      <c r="BP28" s="375" t="s">
        <v>430</v>
      </c>
      <c r="BQ28" s="375">
        <v>-1.1000000000000001</v>
      </c>
      <c r="BR28" s="466"/>
      <c r="BS28" s="373">
        <v>3.83470725372357</v>
      </c>
      <c r="BT28" s="354">
        <v>0.74587777230446795</v>
      </c>
      <c r="BU28" s="430"/>
      <c r="BV28" s="374" t="s">
        <v>555</v>
      </c>
    </row>
    <row r="29" spans="1:74" s="428" customFormat="1" x14ac:dyDescent="0.25">
      <c r="A29" s="345" t="s">
        <v>7947</v>
      </c>
      <c r="B29" s="373"/>
      <c r="C29" s="719">
        <v>39570</v>
      </c>
      <c r="D29" s="373"/>
      <c r="E29" s="346">
        <v>8826.34</v>
      </c>
      <c r="F29" s="373"/>
      <c r="G29" s="347">
        <v>380.20249999999999</v>
      </c>
      <c r="H29" s="374"/>
      <c r="I29" s="348">
        <v>3.91</v>
      </c>
      <c r="J29" s="348">
        <v>7.5</v>
      </c>
      <c r="K29" s="348">
        <v>2.76</v>
      </c>
      <c r="L29" s="348">
        <v>2.91</v>
      </c>
      <c r="M29" s="362"/>
      <c r="N29" s="350">
        <v>7.5632000000000001</v>
      </c>
      <c r="O29" s="348">
        <v>7.5632000000000001</v>
      </c>
      <c r="P29" s="348">
        <v>-3.3098999999999998</v>
      </c>
      <c r="Q29" s="348">
        <v>3.8374999999999999</v>
      </c>
      <c r="R29" s="348">
        <v>9.5030999999999999</v>
      </c>
      <c r="S29" s="348">
        <v>4.7287999999999997</v>
      </c>
      <c r="T29" s="348">
        <v>3.0806</v>
      </c>
      <c r="U29" s="354">
        <v>3.6674000000000002</v>
      </c>
      <c r="V29" s="348">
        <v>4.5034999999999998</v>
      </c>
      <c r="W29" s="348">
        <v>6.9513999999999996</v>
      </c>
      <c r="X29" s="348">
        <v>6.8038999999999996</v>
      </c>
      <c r="Y29" s="375">
        <v>5.9259000000000004</v>
      </c>
      <c r="Z29" s="348">
        <v>7.1550000000000002</v>
      </c>
      <c r="AA29" s="348">
        <v>9.6319999999999997</v>
      </c>
      <c r="AB29" s="348">
        <v>2.9476</v>
      </c>
      <c r="AC29" s="348">
        <v>4.0609000000000002</v>
      </c>
      <c r="AD29" s="348">
        <v>4.0536000000000003</v>
      </c>
      <c r="AE29" s="348">
        <v>9.6319999999999997</v>
      </c>
      <c r="AF29" s="348">
        <v>7.7030000000000003</v>
      </c>
      <c r="AG29" s="569"/>
      <c r="AH29" s="346">
        <v>11</v>
      </c>
      <c r="AI29" s="346">
        <v>11</v>
      </c>
      <c r="AJ29" s="346">
        <v>5</v>
      </c>
      <c r="AK29" s="346">
        <v>12</v>
      </c>
      <c r="AL29" s="346">
        <v>9</v>
      </c>
      <c r="AM29" s="346">
        <v>5</v>
      </c>
      <c r="AN29" s="346">
        <v>9</v>
      </c>
      <c r="AO29" s="572">
        <v>10</v>
      </c>
      <c r="AP29" s="346">
        <v>10</v>
      </c>
      <c r="AQ29" s="346">
        <v>6</v>
      </c>
      <c r="AR29" s="346">
        <v>5</v>
      </c>
      <c r="AS29" s="346">
        <v>5</v>
      </c>
      <c r="AT29" s="346">
        <v>2</v>
      </c>
      <c r="AU29" s="346">
        <v>8</v>
      </c>
      <c r="AV29" s="346">
        <v>10</v>
      </c>
      <c r="AW29" s="346">
        <v>7</v>
      </c>
      <c r="AX29" s="346">
        <v>8</v>
      </c>
      <c r="AY29" s="346">
        <v>8</v>
      </c>
      <c r="AZ29" s="584"/>
      <c r="BA29" s="467">
        <v>12.81</v>
      </c>
      <c r="BB29" s="348">
        <v>84.03</v>
      </c>
      <c r="BC29" s="348" t="s">
        <v>430</v>
      </c>
      <c r="BD29" s="348" t="s">
        <v>430</v>
      </c>
      <c r="BE29" s="375">
        <v>0.02</v>
      </c>
      <c r="BF29" s="375">
        <v>3.15</v>
      </c>
      <c r="BG29" s="374"/>
      <c r="BH29" s="594">
        <v>3.15</v>
      </c>
      <c r="BI29" s="348">
        <v>28.4</v>
      </c>
      <c r="BJ29" s="348" t="s">
        <v>430</v>
      </c>
      <c r="BK29" s="348">
        <v>55.63</v>
      </c>
      <c r="BL29" s="348" t="s">
        <v>430</v>
      </c>
      <c r="BM29" s="375">
        <v>12.81</v>
      </c>
      <c r="BN29" s="375" t="s">
        <v>430</v>
      </c>
      <c r="BO29" s="375" t="s">
        <v>430</v>
      </c>
      <c r="BP29" s="375" t="s">
        <v>430</v>
      </c>
      <c r="BQ29" s="375">
        <v>0.02</v>
      </c>
      <c r="BR29" s="466"/>
      <c r="BS29" s="373">
        <v>1.70409243082813</v>
      </c>
      <c r="BT29" s="354">
        <v>7.2501868664349596</v>
      </c>
      <c r="BU29" s="430"/>
      <c r="BV29" s="374" t="s">
        <v>555</v>
      </c>
    </row>
    <row r="30" spans="1:74" s="428" customFormat="1" x14ac:dyDescent="0.25">
      <c r="A30" s="345" t="s">
        <v>7948</v>
      </c>
      <c r="B30" s="373"/>
      <c r="C30" s="719">
        <v>41724</v>
      </c>
      <c r="D30" s="373"/>
      <c r="E30" s="346">
        <v>5348</v>
      </c>
      <c r="F30" s="373"/>
      <c r="G30" s="347">
        <v>23.851400000000002</v>
      </c>
      <c r="H30" s="374"/>
      <c r="I30" s="348">
        <v>4.3099999999999996</v>
      </c>
      <c r="J30" s="348">
        <v>7.58</v>
      </c>
      <c r="K30" s="348">
        <v>3.06</v>
      </c>
      <c r="L30" s="348">
        <v>3.25</v>
      </c>
      <c r="M30" s="362"/>
      <c r="N30" s="350">
        <v>9.9550999999999998</v>
      </c>
      <c r="O30" s="348">
        <v>9.9550999999999998</v>
      </c>
      <c r="P30" s="348">
        <v>-3.9102999999999999</v>
      </c>
      <c r="Q30" s="348">
        <v>5.3013000000000003</v>
      </c>
      <c r="R30" s="348">
        <v>9.8008000000000006</v>
      </c>
      <c r="S30" s="348">
        <v>4.1778000000000004</v>
      </c>
      <c r="T30" s="348">
        <v>3.069</v>
      </c>
      <c r="U30" s="354">
        <v>3.6480999999999999</v>
      </c>
      <c r="V30" s="348">
        <v>4.4886999999999997</v>
      </c>
      <c r="W30" s="348">
        <v>6.9096000000000002</v>
      </c>
      <c r="X30" s="348">
        <v>6.7939999999999996</v>
      </c>
      <c r="Y30" s="375">
        <v>5.8411999999999997</v>
      </c>
      <c r="Z30" s="348">
        <v>7.0072999999999999</v>
      </c>
      <c r="AA30" s="348">
        <v>9.7734000000000005</v>
      </c>
      <c r="AB30" s="348">
        <v>2.6034999999999999</v>
      </c>
      <c r="AC30" s="348">
        <v>4.0079000000000002</v>
      </c>
      <c r="AD30" s="348">
        <v>4.0279999999999996</v>
      </c>
      <c r="AE30" s="348">
        <v>9.7734000000000005</v>
      </c>
      <c r="AF30" s="348">
        <v>7.4508999999999999</v>
      </c>
      <c r="AG30" s="569"/>
      <c r="AH30" s="346">
        <v>5</v>
      </c>
      <c r="AI30" s="346">
        <v>5</v>
      </c>
      <c r="AJ30" s="346">
        <v>9</v>
      </c>
      <c r="AK30" s="346">
        <v>3</v>
      </c>
      <c r="AL30" s="346">
        <v>5</v>
      </c>
      <c r="AM30" s="346">
        <v>12</v>
      </c>
      <c r="AN30" s="346">
        <v>10</v>
      </c>
      <c r="AO30" s="572">
        <v>11</v>
      </c>
      <c r="AP30" s="346">
        <v>11</v>
      </c>
      <c r="AQ30" s="346">
        <v>10</v>
      </c>
      <c r="AR30" s="346">
        <v>6</v>
      </c>
      <c r="AS30" s="346">
        <v>6</v>
      </c>
      <c r="AT30" s="346">
        <v>6</v>
      </c>
      <c r="AU30" s="346">
        <v>7</v>
      </c>
      <c r="AV30" s="346">
        <v>12</v>
      </c>
      <c r="AW30" s="346">
        <v>8</v>
      </c>
      <c r="AX30" s="346">
        <v>11</v>
      </c>
      <c r="AY30" s="346">
        <v>7</v>
      </c>
      <c r="AZ30" s="584"/>
      <c r="BA30" s="467">
        <v>11.23</v>
      </c>
      <c r="BB30" s="348">
        <v>83.41</v>
      </c>
      <c r="BC30" s="348">
        <v>1.61</v>
      </c>
      <c r="BD30" s="348" t="s">
        <v>430</v>
      </c>
      <c r="BE30" s="375" t="s">
        <v>430</v>
      </c>
      <c r="BF30" s="375">
        <v>3.75</v>
      </c>
      <c r="BG30" s="374"/>
      <c r="BH30" s="594">
        <v>3.75</v>
      </c>
      <c r="BI30" s="348">
        <v>3.12</v>
      </c>
      <c r="BJ30" s="348" t="s">
        <v>430</v>
      </c>
      <c r="BK30" s="348">
        <v>81.900000000000006</v>
      </c>
      <c r="BL30" s="348" t="s">
        <v>430</v>
      </c>
      <c r="BM30" s="375">
        <v>11.23</v>
      </c>
      <c r="BN30" s="375" t="s">
        <v>430</v>
      </c>
      <c r="BO30" s="375" t="s">
        <v>430</v>
      </c>
      <c r="BP30" s="375" t="s">
        <v>430</v>
      </c>
      <c r="BQ30" s="375" t="s">
        <v>430</v>
      </c>
      <c r="BR30" s="466"/>
      <c r="BS30" s="373">
        <v>3.2755879396724401</v>
      </c>
      <c r="BT30" s="354">
        <v>2.7369160797263099</v>
      </c>
      <c r="BU30" s="430"/>
      <c r="BV30" s="374" t="s">
        <v>555</v>
      </c>
    </row>
    <row r="31" spans="1:74" s="428" customFormat="1" x14ac:dyDescent="0.25">
      <c r="A31" s="345" t="s">
        <v>7949</v>
      </c>
      <c r="B31" s="373"/>
      <c r="C31" s="719">
        <v>42139</v>
      </c>
      <c r="D31" s="373"/>
      <c r="E31" s="346">
        <v>5176.74</v>
      </c>
      <c r="F31" s="373"/>
      <c r="G31" s="347">
        <v>21.492000000000001</v>
      </c>
      <c r="H31" s="374"/>
      <c r="I31" s="348">
        <v>3.16</v>
      </c>
      <c r="J31" s="348">
        <v>7.39</v>
      </c>
      <c r="K31" s="348">
        <v>2.58</v>
      </c>
      <c r="L31" s="348">
        <v>2.75</v>
      </c>
      <c r="M31" s="362"/>
      <c r="N31" s="350">
        <v>12.183400000000001</v>
      </c>
      <c r="O31" s="348">
        <v>12.183400000000001</v>
      </c>
      <c r="P31" s="348">
        <v>-4.1696</v>
      </c>
      <c r="Q31" s="348">
        <v>4.3986999999999998</v>
      </c>
      <c r="R31" s="348">
        <v>10.434900000000001</v>
      </c>
      <c r="S31" s="348">
        <v>4.6379000000000001</v>
      </c>
      <c r="T31" s="348">
        <v>2.9321999999999999</v>
      </c>
      <c r="U31" s="354">
        <v>3.4472999999999998</v>
      </c>
      <c r="V31" s="348">
        <v>4.3337000000000003</v>
      </c>
      <c r="W31" s="348">
        <v>6.8830999999999998</v>
      </c>
      <c r="X31" s="348">
        <v>6.7210000000000001</v>
      </c>
      <c r="Y31" s="375">
        <v>5.7919999999999998</v>
      </c>
      <c r="Z31" s="348">
        <v>7.0396000000000001</v>
      </c>
      <c r="AA31" s="348">
        <v>10.572100000000001</v>
      </c>
      <c r="AB31" s="348">
        <v>2.92</v>
      </c>
      <c r="AC31" s="348">
        <v>3.8620999999999999</v>
      </c>
      <c r="AD31" s="348">
        <v>3.8046000000000002</v>
      </c>
      <c r="AE31" s="348">
        <v>10.572100000000001</v>
      </c>
      <c r="AF31" s="348">
        <v>7.2309999999999999</v>
      </c>
      <c r="AG31" s="569"/>
      <c r="AH31" s="346">
        <v>2</v>
      </c>
      <c r="AI31" s="346">
        <v>2</v>
      </c>
      <c r="AJ31" s="346">
        <v>10</v>
      </c>
      <c r="AK31" s="346">
        <v>10</v>
      </c>
      <c r="AL31" s="346">
        <v>3</v>
      </c>
      <c r="AM31" s="346">
        <v>8</v>
      </c>
      <c r="AN31" s="346">
        <v>12</v>
      </c>
      <c r="AO31" s="572">
        <v>12</v>
      </c>
      <c r="AP31" s="346">
        <v>12</v>
      </c>
      <c r="AQ31" s="346">
        <v>11</v>
      </c>
      <c r="AR31" s="346">
        <v>7</v>
      </c>
      <c r="AS31" s="346">
        <v>7</v>
      </c>
      <c r="AT31" s="346">
        <v>5</v>
      </c>
      <c r="AU31" s="346">
        <v>5</v>
      </c>
      <c r="AV31" s="346">
        <v>11</v>
      </c>
      <c r="AW31" s="346">
        <v>12</v>
      </c>
      <c r="AX31" s="346">
        <v>12</v>
      </c>
      <c r="AY31" s="346">
        <v>5</v>
      </c>
      <c r="AZ31" s="584"/>
      <c r="BA31" s="467">
        <v>11.17</v>
      </c>
      <c r="BB31" s="348">
        <v>82.02</v>
      </c>
      <c r="BC31" s="348" t="s">
        <v>430</v>
      </c>
      <c r="BD31" s="348" t="s">
        <v>430</v>
      </c>
      <c r="BE31" s="375">
        <v>-0.01</v>
      </c>
      <c r="BF31" s="375">
        <v>6.82</v>
      </c>
      <c r="BG31" s="374"/>
      <c r="BH31" s="594">
        <v>6.79</v>
      </c>
      <c r="BI31" s="348">
        <v>6.37</v>
      </c>
      <c r="BJ31" s="348">
        <v>0.91</v>
      </c>
      <c r="BK31" s="348">
        <v>74.739999999999995</v>
      </c>
      <c r="BL31" s="348" t="s">
        <v>430</v>
      </c>
      <c r="BM31" s="375">
        <v>8.2899999999999991</v>
      </c>
      <c r="BN31" s="375" t="s">
        <v>430</v>
      </c>
      <c r="BO31" s="375">
        <v>2.88</v>
      </c>
      <c r="BP31" s="375" t="s">
        <v>430</v>
      </c>
      <c r="BQ31" s="375">
        <v>-0.01</v>
      </c>
      <c r="BR31" s="466"/>
      <c r="BS31" s="373">
        <v>9.6495700000000004E-2</v>
      </c>
      <c r="BT31" s="354">
        <v>2.5014056999999998</v>
      </c>
      <c r="BU31" s="430"/>
      <c r="BV31" s="374" t="s">
        <v>555</v>
      </c>
    </row>
    <row r="32" spans="1:74" s="428" customFormat="1" ht="11" x14ac:dyDescent="0.3">
      <c r="A32" s="841" t="s">
        <v>7950</v>
      </c>
      <c r="B32" s="842"/>
      <c r="C32" s="843">
        <v>36158</v>
      </c>
      <c r="D32" s="842"/>
      <c r="E32" s="844">
        <v>5164.0600000000004</v>
      </c>
      <c r="F32" s="842"/>
      <c r="G32" s="845">
        <v>68.111099999999993</v>
      </c>
      <c r="H32" s="847"/>
      <c r="I32" s="846">
        <v>3.52</v>
      </c>
      <c r="J32" s="846">
        <v>7.55</v>
      </c>
      <c r="K32" s="846">
        <v>2.79</v>
      </c>
      <c r="L32" s="846">
        <v>2.99</v>
      </c>
      <c r="M32" s="851"/>
      <c r="N32" s="848">
        <v>11.854699999999999</v>
      </c>
      <c r="O32" s="846">
        <v>11.854699999999999</v>
      </c>
      <c r="P32" s="846">
        <v>-3.1215999999999999</v>
      </c>
      <c r="Q32" s="846">
        <v>4.9241999999999999</v>
      </c>
      <c r="R32" s="846">
        <v>9.1372999999999998</v>
      </c>
      <c r="S32" s="846">
        <v>4.6391</v>
      </c>
      <c r="T32" s="846">
        <v>4.0064000000000002</v>
      </c>
      <c r="U32" s="856">
        <v>4.2872000000000003</v>
      </c>
      <c r="V32" s="846">
        <v>5.0163000000000002</v>
      </c>
      <c r="W32" s="846">
        <v>7.2446000000000002</v>
      </c>
      <c r="X32" s="846">
        <v>6.9923000000000002</v>
      </c>
      <c r="Y32" s="852">
        <v>6.1253000000000002</v>
      </c>
      <c r="Z32" s="846">
        <v>7.2154999999999996</v>
      </c>
      <c r="AA32" s="846">
        <v>8.4501000000000008</v>
      </c>
      <c r="AB32" s="846">
        <v>3.3569</v>
      </c>
      <c r="AC32" s="846">
        <v>4.9318</v>
      </c>
      <c r="AD32" s="846">
        <v>4.5898000000000003</v>
      </c>
      <c r="AE32" s="846">
        <v>8.4501000000000008</v>
      </c>
      <c r="AF32" s="846">
        <v>7.2679999999999998</v>
      </c>
      <c r="AG32" s="936"/>
      <c r="AH32" s="844">
        <v>3</v>
      </c>
      <c r="AI32" s="844">
        <v>3</v>
      </c>
      <c r="AJ32" s="844">
        <v>4</v>
      </c>
      <c r="AK32" s="844">
        <v>4</v>
      </c>
      <c r="AL32" s="844">
        <v>12</v>
      </c>
      <c r="AM32" s="844">
        <v>7</v>
      </c>
      <c r="AN32" s="844">
        <v>5</v>
      </c>
      <c r="AO32" s="937">
        <v>5</v>
      </c>
      <c r="AP32" s="844">
        <v>5</v>
      </c>
      <c r="AQ32" s="844">
        <v>3</v>
      </c>
      <c r="AR32" s="844">
        <v>3</v>
      </c>
      <c r="AS32" s="844">
        <v>3</v>
      </c>
      <c r="AT32" s="844">
        <v>1</v>
      </c>
      <c r="AU32" s="844">
        <v>13</v>
      </c>
      <c r="AV32" s="844">
        <v>5</v>
      </c>
      <c r="AW32" s="844">
        <v>3</v>
      </c>
      <c r="AX32" s="844">
        <v>4</v>
      </c>
      <c r="AY32" s="844">
        <v>13</v>
      </c>
      <c r="AZ32" s="938"/>
      <c r="BA32" s="853">
        <v>9.51</v>
      </c>
      <c r="BB32" s="846">
        <v>84.42</v>
      </c>
      <c r="BC32" s="846">
        <v>2.8</v>
      </c>
      <c r="BD32" s="846" t="s">
        <v>430</v>
      </c>
      <c r="BE32" s="852" t="s">
        <v>430</v>
      </c>
      <c r="BF32" s="852">
        <v>3.26</v>
      </c>
      <c r="BG32" s="847"/>
      <c r="BH32" s="939">
        <v>3.26</v>
      </c>
      <c r="BI32" s="846">
        <v>7.3</v>
      </c>
      <c r="BJ32" s="846" t="s">
        <v>430</v>
      </c>
      <c r="BK32" s="846">
        <v>79.930000000000007</v>
      </c>
      <c r="BL32" s="846" t="s">
        <v>430</v>
      </c>
      <c r="BM32" s="852">
        <v>9.51</v>
      </c>
      <c r="BN32" s="852" t="s">
        <v>430</v>
      </c>
      <c r="BO32" s="852" t="s">
        <v>430</v>
      </c>
      <c r="BP32" s="852" t="s">
        <v>430</v>
      </c>
      <c r="BQ32" s="852" t="s">
        <v>430</v>
      </c>
      <c r="BR32" s="850"/>
      <c r="BS32" s="842">
        <v>2.4155266097584498</v>
      </c>
      <c r="BT32" s="856" t="s">
        <v>430</v>
      </c>
      <c r="BU32" s="906"/>
      <c r="BV32" s="847" t="s">
        <v>555</v>
      </c>
    </row>
    <row r="33" spans="1:74" s="428" customFormat="1" x14ac:dyDescent="0.25">
      <c r="A33" s="345" t="s">
        <v>7951</v>
      </c>
      <c r="B33" s="373"/>
      <c r="C33" s="719">
        <v>41164</v>
      </c>
      <c r="D33" s="373"/>
      <c r="E33" s="346">
        <v>4035.53</v>
      </c>
      <c r="F33" s="373"/>
      <c r="G33" s="347">
        <v>25.1892</v>
      </c>
      <c r="H33" s="374"/>
      <c r="I33" s="348">
        <v>3.15</v>
      </c>
      <c r="J33" s="348">
        <v>7.45</v>
      </c>
      <c r="K33" s="348">
        <v>2.5299999999999998</v>
      </c>
      <c r="L33" s="348">
        <v>2.68</v>
      </c>
      <c r="M33" s="362"/>
      <c r="N33" s="350">
        <v>7.5396000000000001</v>
      </c>
      <c r="O33" s="348">
        <v>7.5396000000000001</v>
      </c>
      <c r="P33" s="348">
        <v>-4.2815000000000003</v>
      </c>
      <c r="Q33" s="348">
        <v>4.5621</v>
      </c>
      <c r="R33" s="348">
        <v>9.3284000000000002</v>
      </c>
      <c r="S33" s="348">
        <v>4.4320000000000004</v>
      </c>
      <c r="T33" s="348">
        <v>3.2723</v>
      </c>
      <c r="U33" s="354">
        <v>3.9186000000000001</v>
      </c>
      <c r="V33" s="348">
        <v>4.9231999999999996</v>
      </c>
      <c r="W33" s="348">
        <v>6.734</v>
      </c>
      <c r="X33" s="348">
        <v>6.5403000000000002</v>
      </c>
      <c r="Y33" s="375">
        <v>5.2289000000000003</v>
      </c>
      <c r="Z33" s="348">
        <v>6.5801999999999996</v>
      </c>
      <c r="AA33" s="348">
        <v>9.3432999999999993</v>
      </c>
      <c r="AB33" s="348">
        <v>2.9706999999999999</v>
      </c>
      <c r="AC33" s="348">
        <v>4.0057</v>
      </c>
      <c r="AD33" s="348">
        <v>4.3029999999999999</v>
      </c>
      <c r="AE33" s="348">
        <v>9.3432999999999993</v>
      </c>
      <c r="AF33" s="348">
        <v>7.0128000000000004</v>
      </c>
      <c r="AG33" s="569"/>
      <c r="AH33" s="346">
        <v>12</v>
      </c>
      <c r="AI33" s="346">
        <v>12</v>
      </c>
      <c r="AJ33" s="346">
        <v>11</v>
      </c>
      <c r="AK33" s="346">
        <v>8</v>
      </c>
      <c r="AL33" s="346">
        <v>10</v>
      </c>
      <c r="AM33" s="346">
        <v>10</v>
      </c>
      <c r="AN33" s="346">
        <v>7</v>
      </c>
      <c r="AO33" s="572">
        <v>7</v>
      </c>
      <c r="AP33" s="346">
        <v>7</v>
      </c>
      <c r="AQ33" s="346">
        <v>13</v>
      </c>
      <c r="AR33" s="346">
        <v>13</v>
      </c>
      <c r="AS33" s="346">
        <v>13</v>
      </c>
      <c r="AT33" s="346">
        <v>11</v>
      </c>
      <c r="AU33" s="346">
        <v>9</v>
      </c>
      <c r="AV33" s="346">
        <v>9</v>
      </c>
      <c r="AW33" s="346">
        <v>9</v>
      </c>
      <c r="AX33" s="346">
        <v>7</v>
      </c>
      <c r="AY33" s="346">
        <v>9</v>
      </c>
      <c r="AZ33" s="584"/>
      <c r="BA33" s="467">
        <v>16.079999999999998</v>
      </c>
      <c r="BB33" s="348">
        <v>82.21</v>
      </c>
      <c r="BC33" s="348" t="s">
        <v>430</v>
      </c>
      <c r="BD33" s="348" t="s">
        <v>430</v>
      </c>
      <c r="BE33" s="375" t="s">
        <v>430</v>
      </c>
      <c r="BF33" s="375">
        <v>1.72</v>
      </c>
      <c r="BG33" s="374"/>
      <c r="BH33" s="594">
        <v>1.72</v>
      </c>
      <c r="BI33" s="348">
        <v>16.22</v>
      </c>
      <c r="BJ33" s="348" t="s">
        <v>430</v>
      </c>
      <c r="BK33" s="348">
        <v>65.98</v>
      </c>
      <c r="BL33" s="348" t="s">
        <v>430</v>
      </c>
      <c r="BM33" s="375">
        <v>16.079999999999998</v>
      </c>
      <c r="BN33" s="375" t="s">
        <v>430</v>
      </c>
      <c r="BO33" s="375" t="s">
        <v>430</v>
      </c>
      <c r="BP33" s="375" t="s">
        <v>430</v>
      </c>
      <c r="BQ33" s="375" t="s">
        <v>430</v>
      </c>
      <c r="BR33" s="466"/>
      <c r="BS33" s="373" t="s">
        <v>430</v>
      </c>
      <c r="BT33" s="354">
        <v>1.9306726601930699</v>
      </c>
      <c r="BU33" s="430"/>
      <c r="BV33" s="374" t="s">
        <v>555</v>
      </c>
    </row>
    <row r="34" spans="1:74" s="428" customFormat="1" x14ac:dyDescent="0.25">
      <c r="A34" s="345" t="s">
        <v>7952</v>
      </c>
      <c r="B34" s="373"/>
      <c r="C34" s="719">
        <v>40095</v>
      </c>
      <c r="D34" s="373"/>
      <c r="E34" s="346">
        <v>3745.45</v>
      </c>
      <c r="F34" s="373"/>
      <c r="G34" s="347">
        <v>3232.8395999999998</v>
      </c>
      <c r="H34" s="374"/>
      <c r="I34" s="348">
        <v>5.1100000000000003</v>
      </c>
      <c r="J34" s="348">
        <v>7.49</v>
      </c>
      <c r="K34" s="348">
        <v>2.57</v>
      </c>
      <c r="L34" s="348">
        <v>2.72</v>
      </c>
      <c r="M34" s="362"/>
      <c r="N34" s="350">
        <v>10.5883</v>
      </c>
      <c r="O34" s="348">
        <v>10.5883</v>
      </c>
      <c r="P34" s="348">
        <v>-2.3738999999999999</v>
      </c>
      <c r="Q34" s="348">
        <v>4.7255000000000003</v>
      </c>
      <c r="R34" s="348">
        <v>9.6537000000000006</v>
      </c>
      <c r="S34" s="348">
        <v>4.2942999999999998</v>
      </c>
      <c r="T34" s="348">
        <v>3.0529000000000002</v>
      </c>
      <c r="U34" s="354">
        <v>3.7656999999999998</v>
      </c>
      <c r="V34" s="348">
        <v>4.6082999999999998</v>
      </c>
      <c r="W34" s="348">
        <v>6.9154</v>
      </c>
      <c r="X34" s="348">
        <v>6.6658999999999997</v>
      </c>
      <c r="Y34" s="375">
        <v>5.5568</v>
      </c>
      <c r="Z34" s="348">
        <v>6.7087000000000003</v>
      </c>
      <c r="AA34" s="348">
        <v>10.7319</v>
      </c>
      <c r="AB34" s="348">
        <v>3.0253000000000001</v>
      </c>
      <c r="AC34" s="348">
        <v>3.9276</v>
      </c>
      <c r="AD34" s="348">
        <v>4.0496999999999996</v>
      </c>
      <c r="AE34" s="348">
        <v>10.7319</v>
      </c>
      <c r="AF34" s="348">
        <v>7.3430999999999997</v>
      </c>
      <c r="AG34" s="569"/>
      <c r="AH34" s="346">
        <v>4</v>
      </c>
      <c r="AI34" s="346">
        <v>4</v>
      </c>
      <c r="AJ34" s="346">
        <v>3</v>
      </c>
      <c r="AK34" s="346">
        <v>7</v>
      </c>
      <c r="AL34" s="346">
        <v>6</v>
      </c>
      <c r="AM34" s="346">
        <v>11</v>
      </c>
      <c r="AN34" s="346">
        <v>11</v>
      </c>
      <c r="AO34" s="572">
        <v>8</v>
      </c>
      <c r="AP34" s="346">
        <v>8</v>
      </c>
      <c r="AQ34" s="346">
        <v>9</v>
      </c>
      <c r="AR34" s="346">
        <v>12</v>
      </c>
      <c r="AS34" s="346">
        <v>12</v>
      </c>
      <c r="AT34" s="346">
        <v>10</v>
      </c>
      <c r="AU34" s="346">
        <v>3</v>
      </c>
      <c r="AV34" s="346">
        <v>8</v>
      </c>
      <c r="AW34" s="346">
        <v>11</v>
      </c>
      <c r="AX34" s="346">
        <v>9</v>
      </c>
      <c r="AY34" s="346">
        <v>3</v>
      </c>
      <c r="AZ34" s="584"/>
      <c r="BA34" s="467">
        <v>11.13</v>
      </c>
      <c r="BB34" s="348">
        <v>75.81</v>
      </c>
      <c r="BC34" s="348">
        <v>7.49</v>
      </c>
      <c r="BD34" s="348" t="s">
        <v>430</v>
      </c>
      <c r="BE34" s="375" t="s">
        <v>430</v>
      </c>
      <c r="BF34" s="375">
        <v>5.57</v>
      </c>
      <c r="BG34" s="374"/>
      <c r="BH34" s="594">
        <v>5.57</v>
      </c>
      <c r="BI34" s="348">
        <v>38.29</v>
      </c>
      <c r="BJ34" s="348" t="s">
        <v>430</v>
      </c>
      <c r="BK34" s="348">
        <v>45.01</v>
      </c>
      <c r="BL34" s="348" t="s">
        <v>430</v>
      </c>
      <c r="BM34" s="375">
        <v>11.13</v>
      </c>
      <c r="BN34" s="375" t="s">
        <v>430</v>
      </c>
      <c r="BO34" s="375" t="s">
        <v>430</v>
      </c>
      <c r="BP34" s="375" t="s">
        <v>430</v>
      </c>
      <c r="BQ34" s="375" t="s">
        <v>430</v>
      </c>
      <c r="BR34" s="466"/>
      <c r="BS34" s="373" t="s">
        <v>430</v>
      </c>
      <c r="BT34" s="354">
        <v>5.7248529994275099</v>
      </c>
      <c r="BU34" s="430"/>
      <c r="BV34" s="374" t="s">
        <v>555</v>
      </c>
    </row>
    <row r="35" spans="1:74" s="428" customFormat="1" x14ac:dyDescent="0.25">
      <c r="A35" s="345" t="s">
        <v>7953</v>
      </c>
      <c r="B35" s="373"/>
      <c r="C35" s="719">
        <v>41531</v>
      </c>
      <c r="D35" s="373"/>
      <c r="E35" s="346">
        <v>3396.12</v>
      </c>
      <c r="F35" s="373"/>
      <c r="G35" s="347">
        <v>24.815200000000001</v>
      </c>
      <c r="H35" s="374"/>
      <c r="I35" s="348">
        <v>7.16</v>
      </c>
      <c r="J35" s="348">
        <v>7.61</v>
      </c>
      <c r="K35" s="348">
        <v>4.0999999999999996</v>
      </c>
      <c r="L35" s="348">
        <v>4.3499999999999996</v>
      </c>
      <c r="M35" s="362"/>
      <c r="N35" s="350">
        <v>15.1197</v>
      </c>
      <c r="O35" s="348">
        <v>15.1197</v>
      </c>
      <c r="P35" s="348">
        <v>-5.4156000000000004</v>
      </c>
      <c r="Q35" s="348">
        <v>4.7996999999999996</v>
      </c>
      <c r="R35" s="348">
        <v>11.450200000000001</v>
      </c>
      <c r="S35" s="348">
        <v>3.8490000000000002</v>
      </c>
      <c r="T35" s="348">
        <v>2.2879</v>
      </c>
      <c r="U35" s="354">
        <v>2.9786000000000001</v>
      </c>
      <c r="V35" s="348">
        <v>3.5348000000000002</v>
      </c>
      <c r="W35" s="348">
        <v>6.7519999999999998</v>
      </c>
      <c r="X35" s="348">
        <v>6.6830999999999996</v>
      </c>
      <c r="Y35" s="375">
        <v>5.6745000000000001</v>
      </c>
      <c r="Z35" s="348">
        <v>6.8829000000000002</v>
      </c>
      <c r="AA35" s="348">
        <v>12.2973</v>
      </c>
      <c r="AB35" s="348">
        <v>1.8972</v>
      </c>
      <c r="AC35" s="348">
        <v>3.2816999999999998</v>
      </c>
      <c r="AD35" s="348">
        <v>3.4775</v>
      </c>
      <c r="AE35" s="348">
        <v>12.2973</v>
      </c>
      <c r="AF35" s="348">
        <v>7.4645999999999999</v>
      </c>
      <c r="AG35" s="569"/>
      <c r="AH35" s="346">
        <v>1</v>
      </c>
      <c r="AI35" s="346">
        <v>1</v>
      </c>
      <c r="AJ35" s="346">
        <v>12</v>
      </c>
      <c r="AK35" s="346">
        <v>5</v>
      </c>
      <c r="AL35" s="346">
        <v>1</v>
      </c>
      <c r="AM35" s="346">
        <v>13</v>
      </c>
      <c r="AN35" s="346">
        <v>13</v>
      </c>
      <c r="AO35" s="572">
        <v>13</v>
      </c>
      <c r="AP35" s="346">
        <v>13</v>
      </c>
      <c r="AQ35" s="346">
        <v>12</v>
      </c>
      <c r="AR35" s="346">
        <v>11</v>
      </c>
      <c r="AS35" s="346">
        <v>10</v>
      </c>
      <c r="AT35" s="346">
        <v>9</v>
      </c>
      <c r="AU35" s="346">
        <v>1</v>
      </c>
      <c r="AV35" s="346">
        <v>13</v>
      </c>
      <c r="AW35" s="346">
        <v>13</v>
      </c>
      <c r="AX35" s="346">
        <v>13</v>
      </c>
      <c r="AY35" s="346">
        <v>1</v>
      </c>
      <c r="AZ35" s="584"/>
      <c r="BA35" s="467">
        <v>14.9</v>
      </c>
      <c r="BB35" s="348">
        <v>83.75</v>
      </c>
      <c r="BC35" s="348" t="s">
        <v>430</v>
      </c>
      <c r="BD35" s="348" t="s">
        <v>430</v>
      </c>
      <c r="BE35" s="375" t="s">
        <v>430</v>
      </c>
      <c r="BF35" s="375">
        <v>1.36</v>
      </c>
      <c r="BG35" s="374"/>
      <c r="BH35" s="594">
        <v>1.36</v>
      </c>
      <c r="BI35" s="348">
        <v>9.24</v>
      </c>
      <c r="BJ35" s="348">
        <v>1.4</v>
      </c>
      <c r="BK35" s="348">
        <v>73.11</v>
      </c>
      <c r="BL35" s="348" t="s">
        <v>430</v>
      </c>
      <c r="BM35" s="375">
        <v>14.9</v>
      </c>
      <c r="BN35" s="375" t="s">
        <v>430</v>
      </c>
      <c r="BO35" s="375" t="s">
        <v>430</v>
      </c>
      <c r="BP35" s="375" t="s">
        <v>430</v>
      </c>
      <c r="BQ35" s="375" t="s">
        <v>430</v>
      </c>
      <c r="BR35" s="466"/>
      <c r="BS35" s="373">
        <v>0.76261645</v>
      </c>
      <c r="BT35" s="354">
        <v>2.2889677399999999</v>
      </c>
      <c r="BU35" s="430"/>
      <c r="BV35" s="374" t="s">
        <v>555</v>
      </c>
    </row>
    <row r="36" spans="1:74" s="428" customFormat="1" x14ac:dyDescent="0.25">
      <c r="A36" s="345" t="s">
        <v>7954</v>
      </c>
      <c r="B36" s="373"/>
      <c r="C36" s="719">
        <v>39233</v>
      </c>
      <c r="D36" s="373"/>
      <c r="E36" s="346">
        <v>1859.06</v>
      </c>
      <c r="F36" s="373"/>
      <c r="G36" s="347">
        <v>36.106299999999997</v>
      </c>
      <c r="H36" s="374"/>
      <c r="I36" s="348">
        <v>3.32</v>
      </c>
      <c r="J36" s="348">
        <v>7.33</v>
      </c>
      <c r="K36" s="348">
        <v>2.21</v>
      </c>
      <c r="L36" s="348">
        <v>2.33</v>
      </c>
      <c r="M36" s="362"/>
      <c r="N36" s="350">
        <v>8.7675000000000001</v>
      </c>
      <c r="O36" s="348">
        <v>8.7675000000000001</v>
      </c>
      <c r="P36" s="348">
        <v>-3.6943999999999999</v>
      </c>
      <c r="Q36" s="348">
        <v>4.0354000000000001</v>
      </c>
      <c r="R36" s="348">
        <v>9.6062999999999992</v>
      </c>
      <c r="S36" s="348">
        <v>4.6879999999999997</v>
      </c>
      <c r="T36" s="348">
        <v>3.2564000000000002</v>
      </c>
      <c r="U36" s="354">
        <v>3.6876000000000002</v>
      </c>
      <c r="V36" s="348">
        <v>4.5742000000000003</v>
      </c>
      <c r="W36" s="348">
        <v>6.9553000000000003</v>
      </c>
      <c r="X36" s="348">
        <v>6.7133000000000003</v>
      </c>
      <c r="Y36" s="375">
        <v>5.5666000000000002</v>
      </c>
      <c r="Z36" s="348">
        <v>6.5457999999999998</v>
      </c>
      <c r="AA36" s="348">
        <v>9.9306000000000001</v>
      </c>
      <c r="AB36" s="348">
        <v>3.1347</v>
      </c>
      <c r="AC36" s="348">
        <v>3.9971000000000001</v>
      </c>
      <c r="AD36" s="348">
        <v>4.0430999999999999</v>
      </c>
      <c r="AE36" s="348">
        <v>9.9306000000000001</v>
      </c>
      <c r="AF36" s="348">
        <v>7.0212000000000003</v>
      </c>
      <c r="AG36" s="569"/>
      <c r="AH36" s="346">
        <v>7</v>
      </c>
      <c r="AI36" s="346">
        <v>7</v>
      </c>
      <c r="AJ36" s="346">
        <v>8</v>
      </c>
      <c r="AK36" s="346">
        <v>11</v>
      </c>
      <c r="AL36" s="346">
        <v>7</v>
      </c>
      <c r="AM36" s="346">
        <v>6</v>
      </c>
      <c r="AN36" s="346">
        <v>8</v>
      </c>
      <c r="AO36" s="572">
        <v>9</v>
      </c>
      <c r="AP36" s="346">
        <v>9</v>
      </c>
      <c r="AQ36" s="346">
        <v>5</v>
      </c>
      <c r="AR36" s="346">
        <v>8</v>
      </c>
      <c r="AS36" s="346">
        <v>11</v>
      </c>
      <c r="AT36" s="346">
        <v>12</v>
      </c>
      <c r="AU36" s="346">
        <v>6</v>
      </c>
      <c r="AV36" s="346">
        <v>7</v>
      </c>
      <c r="AW36" s="346">
        <v>10</v>
      </c>
      <c r="AX36" s="346">
        <v>10</v>
      </c>
      <c r="AY36" s="346">
        <v>6</v>
      </c>
      <c r="AZ36" s="584"/>
      <c r="BA36" s="467">
        <v>9.16</v>
      </c>
      <c r="BB36" s="348">
        <v>87.04</v>
      </c>
      <c r="BC36" s="348" t="s">
        <v>430</v>
      </c>
      <c r="BD36" s="348" t="s">
        <v>430</v>
      </c>
      <c r="BE36" s="375" t="s">
        <v>430</v>
      </c>
      <c r="BF36" s="375">
        <v>3.81</v>
      </c>
      <c r="BG36" s="374"/>
      <c r="BH36" s="594">
        <v>3.81</v>
      </c>
      <c r="BI36" s="348">
        <v>29.65</v>
      </c>
      <c r="BJ36" s="348" t="s">
        <v>430</v>
      </c>
      <c r="BK36" s="348">
        <v>57.38</v>
      </c>
      <c r="BL36" s="348" t="s">
        <v>430</v>
      </c>
      <c r="BM36" s="375">
        <v>6.46</v>
      </c>
      <c r="BN36" s="375" t="s">
        <v>430</v>
      </c>
      <c r="BO36" s="375">
        <v>2.7</v>
      </c>
      <c r="BP36" s="375" t="s">
        <v>430</v>
      </c>
      <c r="BQ36" s="375" t="s">
        <v>430</v>
      </c>
      <c r="BR36" s="466"/>
      <c r="BS36" s="373" t="s">
        <v>430</v>
      </c>
      <c r="BT36" s="354" t="s">
        <v>430</v>
      </c>
      <c r="BU36" s="430"/>
      <c r="BV36" s="374" t="s">
        <v>555</v>
      </c>
    </row>
    <row r="37" spans="1:74" s="428" customFormat="1" x14ac:dyDescent="0.25">
      <c r="A37" s="345" t="s">
        <v>7955</v>
      </c>
      <c r="B37" s="373"/>
      <c r="C37" s="719">
        <v>41673</v>
      </c>
      <c r="D37" s="373"/>
      <c r="E37" s="346">
        <v>1211.92</v>
      </c>
      <c r="F37" s="373"/>
      <c r="G37" s="347">
        <v>22.967500000000001</v>
      </c>
      <c r="H37" s="374"/>
      <c r="I37" s="348">
        <v>1.06</v>
      </c>
      <c r="J37" s="348">
        <v>7.29</v>
      </c>
      <c r="K37" s="348">
        <v>0.98</v>
      </c>
      <c r="L37" s="348">
        <v>1.03</v>
      </c>
      <c r="M37" s="362"/>
      <c r="N37" s="350">
        <v>3.2852000000000001</v>
      </c>
      <c r="O37" s="348">
        <v>3.2852000000000001</v>
      </c>
      <c r="P37" s="348">
        <v>-0.45400000000000001</v>
      </c>
      <c r="Q37" s="348">
        <v>4.7877000000000001</v>
      </c>
      <c r="R37" s="348">
        <v>8.9880999999999993</v>
      </c>
      <c r="S37" s="348">
        <v>6.1284000000000001</v>
      </c>
      <c r="T37" s="348">
        <v>4.8442999999999996</v>
      </c>
      <c r="U37" s="354">
        <v>5.0618999999999996</v>
      </c>
      <c r="V37" s="348">
        <v>5.9617000000000004</v>
      </c>
      <c r="W37" s="348">
        <v>7.3871000000000002</v>
      </c>
      <c r="X37" s="348">
        <v>6.9593999999999996</v>
      </c>
      <c r="Y37" s="375">
        <v>7.2205000000000004</v>
      </c>
      <c r="Z37" s="348">
        <v>6.5404999999999998</v>
      </c>
      <c r="AA37" s="348">
        <v>9.0061999999999998</v>
      </c>
      <c r="AB37" s="348">
        <v>4.8849999999999998</v>
      </c>
      <c r="AC37" s="348">
        <v>5.1750999999999996</v>
      </c>
      <c r="AD37" s="348">
        <v>5.3483000000000001</v>
      </c>
      <c r="AE37" s="348">
        <v>9.0061999999999998</v>
      </c>
      <c r="AF37" s="348">
        <v>7.0319000000000003</v>
      </c>
      <c r="AG37" s="569"/>
      <c r="AH37" s="346">
        <v>13</v>
      </c>
      <c r="AI37" s="346">
        <v>13</v>
      </c>
      <c r="AJ37" s="346">
        <v>2</v>
      </c>
      <c r="AK37" s="346">
        <v>6</v>
      </c>
      <c r="AL37" s="346">
        <v>13</v>
      </c>
      <c r="AM37" s="346">
        <v>1</v>
      </c>
      <c r="AN37" s="346">
        <v>2</v>
      </c>
      <c r="AO37" s="572">
        <v>2</v>
      </c>
      <c r="AP37" s="346">
        <v>1</v>
      </c>
      <c r="AQ37" s="346">
        <v>1</v>
      </c>
      <c r="AR37" s="346">
        <v>4</v>
      </c>
      <c r="AS37" s="346">
        <v>1</v>
      </c>
      <c r="AT37" s="346">
        <v>13</v>
      </c>
      <c r="AU37" s="346">
        <v>12</v>
      </c>
      <c r="AV37" s="346">
        <v>1</v>
      </c>
      <c r="AW37" s="346">
        <v>2</v>
      </c>
      <c r="AX37" s="346">
        <v>2</v>
      </c>
      <c r="AY37" s="346">
        <v>12</v>
      </c>
      <c r="AZ37" s="584"/>
      <c r="BA37" s="467">
        <v>10.119999999999999</v>
      </c>
      <c r="BB37" s="348">
        <v>87.03</v>
      </c>
      <c r="BC37" s="348" t="s">
        <v>430</v>
      </c>
      <c r="BD37" s="348" t="s">
        <v>430</v>
      </c>
      <c r="BE37" s="375" t="s">
        <v>430</v>
      </c>
      <c r="BF37" s="375">
        <v>2.85</v>
      </c>
      <c r="BG37" s="374"/>
      <c r="BH37" s="594">
        <v>2.85</v>
      </c>
      <c r="BI37" s="348">
        <v>24.16</v>
      </c>
      <c r="BJ37" s="348">
        <v>5.47</v>
      </c>
      <c r="BK37" s="348">
        <v>57.4</v>
      </c>
      <c r="BL37" s="348" t="s">
        <v>430</v>
      </c>
      <c r="BM37" s="375">
        <v>10.119999999999999</v>
      </c>
      <c r="BN37" s="375" t="s">
        <v>430</v>
      </c>
      <c r="BO37" s="375" t="s">
        <v>430</v>
      </c>
      <c r="BP37" s="375" t="s">
        <v>430</v>
      </c>
      <c r="BQ37" s="375" t="s">
        <v>430</v>
      </c>
      <c r="BR37" s="466"/>
      <c r="BS37" s="373">
        <v>4.4698072399999997</v>
      </c>
      <c r="BT37" s="354">
        <v>9.5111778499999993</v>
      </c>
      <c r="BU37" s="430"/>
      <c r="BV37" s="374" t="s">
        <v>555</v>
      </c>
    </row>
    <row r="38" spans="1:74" s="428" customFormat="1" x14ac:dyDescent="0.25">
      <c r="A38" s="345" t="s">
        <v>7956</v>
      </c>
      <c r="B38" s="373"/>
      <c r="C38" s="719">
        <v>41754</v>
      </c>
      <c r="D38" s="373"/>
      <c r="E38" s="346">
        <v>474.1</v>
      </c>
      <c r="F38" s="373"/>
      <c r="G38" s="347">
        <v>23.546099999999999</v>
      </c>
      <c r="H38" s="374"/>
      <c r="I38" s="348">
        <v>5.93</v>
      </c>
      <c r="J38" s="348">
        <v>7.53</v>
      </c>
      <c r="K38" s="348">
        <v>3.49</v>
      </c>
      <c r="L38" s="348">
        <v>3.69</v>
      </c>
      <c r="M38" s="362"/>
      <c r="N38" s="350">
        <v>7.7039999999999997</v>
      </c>
      <c r="O38" s="348">
        <v>7.7039999999999997</v>
      </c>
      <c r="P38" s="348">
        <v>3.6564999999999999</v>
      </c>
      <c r="Q38" s="348">
        <v>6.3155000000000001</v>
      </c>
      <c r="R38" s="348">
        <v>10.478400000000001</v>
      </c>
      <c r="S38" s="348">
        <v>6.1174999999999997</v>
      </c>
      <c r="T38" s="348">
        <v>5.1731999999999996</v>
      </c>
      <c r="U38" s="354">
        <v>5.3510999999999997</v>
      </c>
      <c r="V38" s="348">
        <v>5.8379000000000003</v>
      </c>
      <c r="W38" s="348">
        <v>7.3766999999999996</v>
      </c>
      <c r="X38" s="348">
        <v>7.1154999999999999</v>
      </c>
      <c r="Y38" s="375">
        <v>5.9733000000000001</v>
      </c>
      <c r="Z38" s="348">
        <v>7.0541999999999998</v>
      </c>
      <c r="AA38" s="348">
        <v>11.0547</v>
      </c>
      <c r="AB38" s="348">
        <v>4.7016999999999998</v>
      </c>
      <c r="AC38" s="348">
        <v>5.5853000000000002</v>
      </c>
      <c r="AD38" s="348">
        <v>5.5601000000000003</v>
      </c>
      <c r="AE38" s="348">
        <v>11.0547</v>
      </c>
      <c r="AF38" s="348">
        <v>7.3884999999999996</v>
      </c>
      <c r="AG38" s="569"/>
      <c r="AH38" s="346">
        <v>9</v>
      </c>
      <c r="AI38" s="346">
        <v>9</v>
      </c>
      <c r="AJ38" s="346">
        <v>1</v>
      </c>
      <c r="AK38" s="346">
        <v>1</v>
      </c>
      <c r="AL38" s="346">
        <v>2</v>
      </c>
      <c r="AM38" s="346">
        <v>2</v>
      </c>
      <c r="AN38" s="346">
        <v>1</v>
      </c>
      <c r="AO38" s="572">
        <v>1</v>
      </c>
      <c r="AP38" s="346">
        <v>2</v>
      </c>
      <c r="AQ38" s="346">
        <v>2</v>
      </c>
      <c r="AR38" s="346">
        <v>1</v>
      </c>
      <c r="AS38" s="346">
        <v>4</v>
      </c>
      <c r="AT38" s="346">
        <v>4</v>
      </c>
      <c r="AU38" s="346">
        <v>2</v>
      </c>
      <c r="AV38" s="346">
        <v>2</v>
      </c>
      <c r="AW38" s="346">
        <v>1</v>
      </c>
      <c r="AX38" s="346">
        <v>1</v>
      </c>
      <c r="AY38" s="346">
        <v>2</v>
      </c>
      <c r="AZ38" s="584"/>
      <c r="BA38" s="467">
        <v>18.53</v>
      </c>
      <c r="BB38" s="348">
        <v>72.5</v>
      </c>
      <c r="BC38" s="348" t="s">
        <v>430</v>
      </c>
      <c r="BD38" s="348">
        <v>3.89</v>
      </c>
      <c r="BE38" s="375" t="s">
        <v>430</v>
      </c>
      <c r="BF38" s="375">
        <v>5.08</v>
      </c>
      <c r="BG38" s="374"/>
      <c r="BH38" s="594">
        <v>5.08</v>
      </c>
      <c r="BI38" s="348">
        <v>25.01</v>
      </c>
      <c r="BJ38" s="348" t="s">
        <v>430</v>
      </c>
      <c r="BK38" s="348">
        <v>51.38</v>
      </c>
      <c r="BL38" s="348" t="s">
        <v>430</v>
      </c>
      <c r="BM38" s="375">
        <v>18.53</v>
      </c>
      <c r="BN38" s="375" t="s">
        <v>430</v>
      </c>
      <c r="BO38" s="375" t="s">
        <v>430</v>
      </c>
      <c r="BP38" s="375" t="s">
        <v>430</v>
      </c>
      <c r="BQ38" s="375" t="s">
        <v>430</v>
      </c>
      <c r="BR38" s="466"/>
      <c r="BS38" s="373" t="s">
        <v>430</v>
      </c>
      <c r="BT38" s="354">
        <v>6.3936284700000003</v>
      </c>
      <c r="BU38" s="430"/>
      <c r="BV38" s="374" t="s">
        <v>555</v>
      </c>
    </row>
    <row r="39" spans="1:74" x14ac:dyDescent="0.25">
      <c r="A39" s="318" t="s">
        <v>93</v>
      </c>
      <c r="B39" s="43"/>
      <c r="C39" s="720"/>
      <c r="D39" s="43"/>
      <c r="E39" s="51"/>
      <c r="F39" s="43"/>
      <c r="G39" s="55"/>
      <c r="H39" s="66"/>
      <c r="I39" s="59"/>
      <c r="J39" s="59"/>
      <c r="K39" s="59"/>
      <c r="L39" s="59"/>
      <c r="M39" s="258"/>
      <c r="N39" s="70">
        <v>9.2268000000000008</v>
      </c>
      <c r="O39" s="59">
        <v>9.2268000000000008</v>
      </c>
      <c r="P39" s="59">
        <v>-3.1017999999999999</v>
      </c>
      <c r="Q39" s="59">
        <v>4.6467999999999998</v>
      </c>
      <c r="R39" s="59">
        <v>9.8025000000000002</v>
      </c>
      <c r="S39" s="59">
        <v>4.8319999999999999</v>
      </c>
      <c r="T39" s="59">
        <v>3.6040000000000001</v>
      </c>
      <c r="U39" s="88">
        <v>4.0545</v>
      </c>
      <c r="V39" s="59">
        <v>4.8361000000000001</v>
      </c>
      <c r="W39" s="59">
        <v>7.0049000000000001</v>
      </c>
      <c r="X39" s="59">
        <v>6.8056999999999999</v>
      </c>
      <c r="Y39" s="276">
        <v>5.9051</v>
      </c>
      <c r="Z39" s="59">
        <v>6.9095000000000004</v>
      </c>
      <c r="AA39" s="59">
        <v>9.9870999999999999</v>
      </c>
      <c r="AB39" s="59">
        <v>3.3359999999999999</v>
      </c>
      <c r="AC39" s="59">
        <v>4.3555000000000001</v>
      </c>
      <c r="AD39" s="59">
        <v>4.3834999999999997</v>
      </c>
      <c r="AE39" s="59">
        <v>9.9870999999999999</v>
      </c>
      <c r="AF39" s="59">
        <v>7.3583999999999996</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44"/>
      <c r="C40" s="721"/>
      <c r="D40" s="44"/>
      <c r="E40" s="52"/>
      <c r="F40" s="44"/>
      <c r="G40" s="56"/>
      <c r="H40" s="67"/>
      <c r="I40" s="60"/>
      <c r="J40" s="60"/>
      <c r="K40" s="60"/>
      <c r="L40" s="60"/>
      <c r="M40" s="259"/>
      <c r="N40" s="71">
        <v>15.1197</v>
      </c>
      <c r="O40" s="60">
        <v>15.1197</v>
      </c>
      <c r="P40" s="60">
        <v>3.6564999999999999</v>
      </c>
      <c r="Q40" s="60">
        <v>6.3155000000000001</v>
      </c>
      <c r="R40" s="60">
        <v>11.450200000000001</v>
      </c>
      <c r="S40" s="60">
        <v>6.1284000000000001</v>
      </c>
      <c r="T40" s="60">
        <v>5.1731999999999996</v>
      </c>
      <c r="U40" s="89">
        <v>5.3510999999999997</v>
      </c>
      <c r="V40" s="60">
        <v>5.9617000000000004</v>
      </c>
      <c r="W40" s="60">
        <v>7.3871000000000002</v>
      </c>
      <c r="X40" s="60">
        <v>7.1154999999999999</v>
      </c>
      <c r="Y40" s="277">
        <v>7.2205000000000004</v>
      </c>
      <c r="Z40" s="60">
        <v>7.2154999999999996</v>
      </c>
      <c r="AA40" s="60">
        <v>12.2973</v>
      </c>
      <c r="AB40" s="60">
        <v>4.8849999999999998</v>
      </c>
      <c r="AC40" s="60">
        <v>5.5853000000000002</v>
      </c>
      <c r="AD40" s="60">
        <v>5.5601000000000003</v>
      </c>
      <c r="AE40" s="60">
        <v>12.2973</v>
      </c>
      <c r="AF40" s="60">
        <v>7.8013000000000003</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44"/>
      <c r="C41" s="721"/>
      <c r="D41" s="44"/>
      <c r="E41" s="52"/>
      <c r="F41" s="44"/>
      <c r="G41" s="56"/>
      <c r="H41" s="67"/>
      <c r="I41" s="60"/>
      <c r="J41" s="60"/>
      <c r="K41" s="60"/>
      <c r="L41" s="60"/>
      <c r="M41" s="259"/>
      <c r="N41" s="71">
        <v>3.2852000000000001</v>
      </c>
      <c r="O41" s="60">
        <v>3.2852000000000001</v>
      </c>
      <c r="P41" s="60">
        <v>-6.3434999999999997</v>
      </c>
      <c r="Q41" s="60">
        <v>2.7917999999999998</v>
      </c>
      <c r="R41" s="60">
        <v>8.9880999999999993</v>
      </c>
      <c r="S41" s="60">
        <v>3.8490000000000002</v>
      </c>
      <c r="T41" s="60">
        <v>2.2879</v>
      </c>
      <c r="U41" s="89">
        <v>2.9786000000000001</v>
      </c>
      <c r="V41" s="60">
        <v>3.5348000000000002</v>
      </c>
      <c r="W41" s="60">
        <v>6.734</v>
      </c>
      <c r="X41" s="60">
        <v>6.5403000000000002</v>
      </c>
      <c r="Y41" s="277">
        <v>5.2289000000000003</v>
      </c>
      <c r="Z41" s="60">
        <v>6.5404999999999998</v>
      </c>
      <c r="AA41" s="60">
        <v>8.4501000000000008</v>
      </c>
      <c r="AB41" s="60">
        <v>1.8972</v>
      </c>
      <c r="AC41" s="60">
        <v>3.2816999999999998</v>
      </c>
      <c r="AD41" s="60">
        <v>3.4775</v>
      </c>
      <c r="AE41" s="60">
        <v>8.4501000000000008</v>
      </c>
      <c r="AF41" s="60">
        <v>7.0128000000000004</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45"/>
      <c r="C42" s="722"/>
      <c r="D42" s="45"/>
      <c r="E42" s="53"/>
      <c r="F42" s="45"/>
      <c r="G42" s="57"/>
      <c r="H42" s="68"/>
      <c r="I42" s="61"/>
      <c r="J42" s="61"/>
      <c r="K42" s="61"/>
      <c r="L42" s="61"/>
      <c r="M42" s="262"/>
      <c r="N42" s="72">
        <v>8.7675000000000001</v>
      </c>
      <c r="O42" s="61">
        <v>8.7675000000000001</v>
      </c>
      <c r="P42" s="61">
        <v>-3.4664000000000001</v>
      </c>
      <c r="Q42" s="61">
        <v>4.7255000000000003</v>
      </c>
      <c r="R42" s="61">
        <v>9.6062999999999992</v>
      </c>
      <c r="S42" s="61">
        <v>4.6391</v>
      </c>
      <c r="T42" s="61">
        <v>3.2723</v>
      </c>
      <c r="U42" s="90">
        <v>3.9186000000000001</v>
      </c>
      <c r="V42" s="61">
        <v>4.9231999999999996</v>
      </c>
      <c r="W42" s="61">
        <v>6.9406999999999996</v>
      </c>
      <c r="X42" s="61">
        <v>6.7210000000000001</v>
      </c>
      <c r="Y42" s="279">
        <v>5.7919999999999998</v>
      </c>
      <c r="Z42" s="61">
        <v>6.9874000000000001</v>
      </c>
      <c r="AA42" s="61">
        <v>9.7734000000000005</v>
      </c>
      <c r="AB42" s="61">
        <v>3.1347</v>
      </c>
      <c r="AC42" s="61">
        <v>4.0609000000000002</v>
      </c>
      <c r="AD42" s="61">
        <v>4.3029999999999999</v>
      </c>
      <c r="AE42" s="61">
        <v>9.7734000000000005</v>
      </c>
      <c r="AF42" s="61">
        <v>7.3884999999999996</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287</v>
      </c>
      <c r="B43" s="46"/>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428" customFormat="1" x14ac:dyDescent="0.25">
      <c r="A44" s="345" t="s">
        <v>7957</v>
      </c>
      <c r="B44" s="373"/>
      <c r="C44" s="719">
        <v>41530</v>
      </c>
      <c r="D44" s="373"/>
      <c r="E44" s="346">
        <v>495.75299999999999</v>
      </c>
      <c r="F44" s="373"/>
      <c r="G44" s="347">
        <v>26.488600000000002</v>
      </c>
      <c r="H44" s="374"/>
      <c r="I44" s="348">
        <v>2.81</v>
      </c>
      <c r="J44" s="348">
        <v>7.45</v>
      </c>
      <c r="K44" s="348">
        <v>2.34</v>
      </c>
      <c r="L44" s="348">
        <v>2.5099999999999998</v>
      </c>
      <c r="M44" s="362"/>
      <c r="N44" s="350">
        <v>12.920500000000001</v>
      </c>
      <c r="O44" s="348">
        <v>12.920500000000001</v>
      </c>
      <c r="P44" s="348">
        <v>-2.5381</v>
      </c>
      <c r="Q44" s="348">
        <v>4.9503000000000004</v>
      </c>
      <c r="R44" s="348">
        <v>9.1156000000000006</v>
      </c>
      <c r="S44" s="348">
        <v>4.6348000000000003</v>
      </c>
      <c r="T44" s="348">
        <v>3.3132000000000001</v>
      </c>
      <c r="U44" s="354">
        <v>3.6566000000000001</v>
      </c>
      <c r="V44" s="348">
        <v>4.6345999999999998</v>
      </c>
      <c r="W44" s="348">
        <v>7.3695000000000004</v>
      </c>
      <c r="X44" s="348">
        <v>6.9358000000000004</v>
      </c>
      <c r="Y44" s="375">
        <v>6.2098000000000004</v>
      </c>
      <c r="Z44" s="348">
        <v>7.5648</v>
      </c>
      <c r="AA44" s="348">
        <v>9.1198999999999995</v>
      </c>
      <c r="AB44" s="348">
        <v>3.0407999999999999</v>
      </c>
      <c r="AC44" s="348">
        <v>4.1048</v>
      </c>
      <c r="AD44" s="348">
        <v>4.0891999999999999</v>
      </c>
      <c r="AE44" s="348">
        <v>9.1198999999999995</v>
      </c>
      <c r="AF44" s="348">
        <v>8.0198</v>
      </c>
      <c r="AG44" s="569"/>
      <c r="AH44" s="346">
        <v>2</v>
      </c>
      <c r="AI44" s="346">
        <v>2</v>
      </c>
      <c r="AJ44" s="346">
        <v>3</v>
      </c>
      <c r="AK44" s="346">
        <v>2</v>
      </c>
      <c r="AL44" s="346">
        <v>4</v>
      </c>
      <c r="AM44" s="346">
        <v>4</v>
      </c>
      <c r="AN44" s="346">
        <v>5</v>
      </c>
      <c r="AO44" s="572">
        <v>6</v>
      </c>
      <c r="AP44" s="346">
        <v>5</v>
      </c>
      <c r="AQ44" s="346">
        <v>2</v>
      </c>
      <c r="AR44" s="346">
        <v>4</v>
      </c>
      <c r="AS44" s="346">
        <v>2</v>
      </c>
      <c r="AT44" s="346">
        <v>1</v>
      </c>
      <c r="AU44" s="346">
        <v>4</v>
      </c>
      <c r="AV44" s="346">
        <v>3</v>
      </c>
      <c r="AW44" s="346">
        <v>5</v>
      </c>
      <c r="AX44" s="346">
        <v>6</v>
      </c>
      <c r="AY44" s="346">
        <v>4</v>
      </c>
      <c r="AZ44" s="584"/>
      <c r="BA44" s="467">
        <v>8.4</v>
      </c>
      <c r="BB44" s="348">
        <v>87.23</v>
      </c>
      <c r="BC44" s="348" t="s">
        <v>430</v>
      </c>
      <c r="BD44" s="348" t="s">
        <v>430</v>
      </c>
      <c r="BE44" s="375" t="s">
        <v>430</v>
      </c>
      <c r="BF44" s="375">
        <v>4.37</v>
      </c>
      <c r="BG44" s="374"/>
      <c r="BH44" s="594">
        <v>4.37</v>
      </c>
      <c r="BI44" s="348">
        <v>5.13</v>
      </c>
      <c r="BJ44" s="348" t="s">
        <v>430</v>
      </c>
      <c r="BK44" s="348">
        <v>82.1</v>
      </c>
      <c r="BL44" s="348" t="s">
        <v>430</v>
      </c>
      <c r="BM44" s="375">
        <v>8.4</v>
      </c>
      <c r="BN44" s="375" t="s">
        <v>430</v>
      </c>
      <c r="BO44" s="375" t="s">
        <v>430</v>
      </c>
      <c r="BP44" s="375" t="s">
        <v>430</v>
      </c>
      <c r="BQ44" s="375" t="s">
        <v>430</v>
      </c>
      <c r="BR44" s="466"/>
      <c r="BS44" s="373">
        <v>2.20188099955962E-2</v>
      </c>
      <c r="BT44" s="354">
        <v>5.30773428893845</v>
      </c>
      <c r="BU44" s="430"/>
      <c r="BV44" s="374" t="s">
        <v>555</v>
      </c>
    </row>
    <row r="45" spans="1:74" s="428" customFormat="1" x14ac:dyDescent="0.25">
      <c r="A45" s="345" t="s">
        <v>7958</v>
      </c>
      <c r="B45" s="373"/>
      <c r="C45" s="719">
        <v>45243</v>
      </c>
      <c r="D45" s="373"/>
      <c r="E45" s="346">
        <v>323.483</v>
      </c>
      <c r="F45" s="373"/>
      <c r="G45" s="347">
        <v>11.946300000000001</v>
      </c>
      <c r="H45" s="374"/>
      <c r="I45" s="348">
        <v>2.77</v>
      </c>
      <c r="J45" s="348">
        <v>7.4</v>
      </c>
      <c r="K45" s="348">
        <v>2.25</v>
      </c>
      <c r="L45" s="348">
        <v>2.4</v>
      </c>
      <c r="M45" s="362"/>
      <c r="N45" s="350">
        <v>12.846</v>
      </c>
      <c r="O45" s="348">
        <v>12.846</v>
      </c>
      <c r="P45" s="348">
        <v>-4.9710999999999999</v>
      </c>
      <c r="Q45" s="348">
        <v>3.3871000000000002</v>
      </c>
      <c r="R45" s="348">
        <v>8.5776000000000003</v>
      </c>
      <c r="S45" s="348">
        <v>4.0147000000000004</v>
      </c>
      <c r="T45" s="348">
        <v>2.9624999999999999</v>
      </c>
      <c r="U45" s="354">
        <v>3.6690999999999998</v>
      </c>
      <c r="V45" s="348">
        <v>4.7770000000000001</v>
      </c>
      <c r="W45" s="348">
        <v>7.4078999999999997</v>
      </c>
      <c r="X45" s="348" t="s">
        <v>430</v>
      </c>
      <c r="Y45" s="375" t="s">
        <v>430</v>
      </c>
      <c r="Z45" s="348" t="s">
        <v>430</v>
      </c>
      <c r="AA45" s="348">
        <v>8.6324000000000005</v>
      </c>
      <c r="AB45" s="348">
        <v>2.6892</v>
      </c>
      <c r="AC45" s="348">
        <v>4.0199999999999996</v>
      </c>
      <c r="AD45" s="348">
        <v>4.1607000000000003</v>
      </c>
      <c r="AE45" s="348">
        <v>8.6324000000000005</v>
      </c>
      <c r="AF45" s="348">
        <v>7.5133000000000001</v>
      </c>
      <c r="AG45" s="569"/>
      <c r="AH45" s="346">
        <v>3</v>
      </c>
      <c r="AI45" s="346">
        <v>3</v>
      </c>
      <c r="AJ45" s="346">
        <v>7</v>
      </c>
      <c r="AK45" s="346">
        <v>7</v>
      </c>
      <c r="AL45" s="346">
        <v>5</v>
      </c>
      <c r="AM45" s="346">
        <v>5</v>
      </c>
      <c r="AN45" s="346">
        <v>7</v>
      </c>
      <c r="AO45" s="572">
        <v>5</v>
      </c>
      <c r="AP45" s="346">
        <v>3</v>
      </c>
      <c r="AQ45" s="346">
        <v>1</v>
      </c>
      <c r="AR45" s="346" t="s">
        <v>430</v>
      </c>
      <c r="AS45" s="346" t="s">
        <v>430</v>
      </c>
      <c r="AT45" s="346" t="s">
        <v>430</v>
      </c>
      <c r="AU45" s="346">
        <v>5</v>
      </c>
      <c r="AV45" s="346">
        <v>6</v>
      </c>
      <c r="AW45" s="346">
        <v>6</v>
      </c>
      <c r="AX45" s="346">
        <v>5</v>
      </c>
      <c r="AY45" s="346">
        <v>5</v>
      </c>
      <c r="AZ45" s="584"/>
      <c r="BA45" s="467">
        <v>8.75</v>
      </c>
      <c r="BB45" s="348">
        <v>82.25</v>
      </c>
      <c r="BC45" s="348" t="s">
        <v>430</v>
      </c>
      <c r="BD45" s="348" t="s">
        <v>430</v>
      </c>
      <c r="BE45" s="375" t="s">
        <v>430</v>
      </c>
      <c r="BF45" s="375">
        <v>9</v>
      </c>
      <c r="BG45" s="374"/>
      <c r="BH45" s="594">
        <v>9</v>
      </c>
      <c r="BI45" s="348">
        <v>25</v>
      </c>
      <c r="BJ45" s="348" t="s">
        <v>430</v>
      </c>
      <c r="BK45" s="348">
        <v>57.25</v>
      </c>
      <c r="BL45" s="348" t="s">
        <v>430</v>
      </c>
      <c r="BM45" s="375">
        <v>8.75</v>
      </c>
      <c r="BN45" s="375" t="s">
        <v>430</v>
      </c>
      <c r="BO45" s="375" t="s">
        <v>430</v>
      </c>
      <c r="BP45" s="375" t="s">
        <v>430</v>
      </c>
      <c r="BQ45" s="375" t="s">
        <v>430</v>
      </c>
      <c r="BR45" s="466"/>
      <c r="BS45" s="373" t="s">
        <v>430</v>
      </c>
      <c r="BT45" s="354">
        <v>10.702132990000001</v>
      </c>
      <c r="BU45" s="430"/>
      <c r="BV45" s="374" t="s">
        <v>555</v>
      </c>
    </row>
    <row r="46" spans="1:74" s="428" customFormat="1" x14ac:dyDescent="0.25">
      <c r="A46" s="345" t="s">
        <v>7959</v>
      </c>
      <c r="B46" s="373"/>
      <c r="C46" s="719">
        <v>41283</v>
      </c>
      <c r="D46" s="373"/>
      <c r="E46" s="346">
        <v>274.02999999999997</v>
      </c>
      <c r="F46" s="373"/>
      <c r="G46" s="347">
        <v>45.464100000000002</v>
      </c>
      <c r="H46" s="374"/>
      <c r="I46" s="348">
        <v>2.34</v>
      </c>
      <c r="J46" s="348">
        <v>7.41</v>
      </c>
      <c r="K46" s="348">
        <v>1.91</v>
      </c>
      <c r="L46" s="348">
        <v>2.04</v>
      </c>
      <c r="M46" s="362"/>
      <c r="N46" s="350">
        <v>6.1848999999999998</v>
      </c>
      <c r="O46" s="348">
        <v>6.1848999999999998</v>
      </c>
      <c r="P46" s="348">
        <v>-3.5186000000000002</v>
      </c>
      <c r="Q46" s="348">
        <v>4.5496999999999996</v>
      </c>
      <c r="R46" s="348">
        <v>9.516</v>
      </c>
      <c r="S46" s="348">
        <v>5.0046999999999997</v>
      </c>
      <c r="T46" s="348">
        <v>3.6959</v>
      </c>
      <c r="U46" s="354">
        <v>4.3026999999999997</v>
      </c>
      <c r="V46" s="348">
        <v>5.0303000000000004</v>
      </c>
      <c r="W46" s="348">
        <v>7.3517999999999999</v>
      </c>
      <c r="X46" s="348">
        <v>7.0942999999999996</v>
      </c>
      <c r="Y46" s="375">
        <v>5.8125</v>
      </c>
      <c r="Z46" s="348">
        <v>6.5545999999999998</v>
      </c>
      <c r="AA46" s="348">
        <v>9.1633999999999993</v>
      </c>
      <c r="AB46" s="348">
        <v>3.5026999999999999</v>
      </c>
      <c r="AC46" s="348">
        <v>4.4500999999999999</v>
      </c>
      <c r="AD46" s="348">
        <v>4.5858999999999996</v>
      </c>
      <c r="AE46" s="348">
        <v>9.1633999999999993</v>
      </c>
      <c r="AF46" s="348">
        <v>7.1218000000000004</v>
      </c>
      <c r="AG46" s="569"/>
      <c r="AH46" s="346">
        <v>6</v>
      </c>
      <c r="AI46" s="346">
        <v>6</v>
      </c>
      <c r="AJ46" s="346">
        <v>5</v>
      </c>
      <c r="AK46" s="346">
        <v>3</v>
      </c>
      <c r="AL46" s="346">
        <v>3</v>
      </c>
      <c r="AM46" s="346">
        <v>2</v>
      </c>
      <c r="AN46" s="346">
        <v>2</v>
      </c>
      <c r="AO46" s="572">
        <v>2</v>
      </c>
      <c r="AP46" s="346">
        <v>2</v>
      </c>
      <c r="AQ46" s="346">
        <v>3</v>
      </c>
      <c r="AR46" s="346">
        <v>2</v>
      </c>
      <c r="AS46" s="346">
        <v>4</v>
      </c>
      <c r="AT46" s="346">
        <v>3</v>
      </c>
      <c r="AU46" s="346">
        <v>3</v>
      </c>
      <c r="AV46" s="346">
        <v>2</v>
      </c>
      <c r="AW46" s="346">
        <v>2</v>
      </c>
      <c r="AX46" s="346">
        <v>2</v>
      </c>
      <c r="AY46" s="346">
        <v>3</v>
      </c>
      <c r="AZ46" s="584"/>
      <c r="BA46" s="467">
        <v>1.85</v>
      </c>
      <c r="BB46" s="348">
        <v>84.58</v>
      </c>
      <c r="BC46" s="348" t="s">
        <v>430</v>
      </c>
      <c r="BD46" s="348" t="s">
        <v>430</v>
      </c>
      <c r="BE46" s="375" t="s">
        <v>430</v>
      </c>
      <c r="BF46" s="375">
        <v>13.57</v>
      </c>
      <c r="BG46" s="374"/>
      <c r="BH46" s="594">
        <v>13.57</v>
      </c>
      <c r="BI46" s="348">
        <v>3.43</v>
      </c>
      <c r="BJ46" s="348" t="s">
        <v>430</v>
      </c>
      <c r="BK46" s="348">
        <v>81.150000000000006</v>
      </c>
      <c r="BL46" s="348" t="s">
        <v>430</v>
      </c>
      <c r="BM46" s="375">
        <v>1.85</v>
      </c>
      <c r="BN46" s="375" t="s">
        <v>430</v>
      </c>
      <c r="BO46" s="375" t="s">
        <v>430</v>
      </c>
      <c r="BP46" s="375" t="s">
        <v>430</v>
      </c>
      <c r="BQ46" s="375" t="s">
        <v>430</v>
      </c>
      <c r="BR46" s="466"/>
      <c r="BS46" s="373" t="s">
        <v>430</v>
      </c>
      <c r="BT46" s="354">
        <v>7.2729755392727</v>
      </c>
      <c r="BU46" s="430"/>
      <c r="BV46" s="374" t="s">
        <v>555</v>
      </c>
    </row>
    <row r="47" spans="1:74" s="428" customFormat="1" x14ac:dyDescent="0.25">
      <c r="A47" s="345" t="s">
        <v>7960</v>
      </c>
      <c r="B47" s="373"/>
      <c r="C47" s="719">
        <v>44795</v>
      </c>
      <c r="D47" s="373"/>
      <c r="E47" s="346">
        <v>186.06800000000001</v>
      </c>
      <c r="F47" s="373"/>
      <c r="G47" s="347">
        <v>12.629099999999999</v>
      </c>
      <c r="H47" s="374"/>
      <c r="I47" s="348">
        <v>3.45</v>
      </c>
      <c r="J47" s="348">
        <v>7.41</v>
      </c>
      <c r="K47" s="348">
        <v>2.75</v>
      </c>
      <c r="L47" s="348">
        <v>2.92</v>
      </c>
      <c r="M47" s="362"/>
      <c r="N47" s="350">
        <v>12.6334</v>
      </c>
      <c r="O47" s="348">
        <v>12.6334</v>
      </c>
      <c r="P47" s="348">
        <v>-1.1557999999999999</v>
      </c>
      <c r="Q47" s="348">
        <v>5.8139000000000003</v>
      </c>
      <c r="R47" s="348">
        <v>9.5206</v>
      </c>
      <c r="S47" s="348">
        <v>4.7596999999999996</v>
      </c>
      <c r="T47" s="348">
        <v>3.3403</v>
      </c>
      <c r="U47" s="354">
        <v>4.0448000000000004</v>
      </c>
      <c r="V47" s="348">
        <v>4.5509000000000004</v>
      </c>
      <c r="W47" s="348">
        <v>6.7666000000000004</v>
      </c>
      <c r="X47" s="348">
        <v>6.6639999999999997</v>
      </c>
      <c r="Y47" s="375" t="s">
        <v>430</v>
      </c>
      <c r="Z47" s="348" t="s">
        <v>430</v>
      </c>
      <c r="AA47" s="348">
        <v>10.800599999999999</v>
      </c>
      <c r="AB47" s="348">
        <v>2.9902000000000002</v>
      </c>
      <c r="AC47" s="348">
        <v>4.1871</v>
      </c>
      <c r="AD47" s="348">
        <v>4.3536000000000001</v>
      </c>
      <c r="AE47" s="348">
        <v>10.800599999999999</v>
      </c>
      <c r="AF47" s="348">
        <v>6.5444000000000004</v>
      </c>
      <c r="AG47" s="569"/>
      <c r="AH47" s="346">
        <v>4</v>
      </c>
      <c r="AI47" s="346">
        <v>4</v>
      </c>
      <c r="AJ47" s="346">
        <v>2</v>
      </c>
      <c r="AK47" s="346">
        <v>1</v>
      </c>
      <c r="AL47" s="346">
        <v>2</v>
      </c>
      <c r="AM47" s="346">
        <v>3</v>
      </c>
      <c r="AN47" s="346">
        <v>4</v>
      </c>
      <c r="AO47" s="572">
        <v>3</v>
      </c>
      <c r="AP47" s="346">
        <v>6</v>
      </c>
      <c r="AQ47" s="346">
        <v>7</v>
      </c>
      <c r="AR47" s="346">
        <v>6</v>
      </c>
      <c r="AS47" s="346" t="s">
        <v>430</v>
      </c>
      <c r="AT47" s="346" t="s">
        <v>430</v>
      </c>
      <c r="AU47" s="346">
        <v>1</v>
      </c>
      <c r="AV47" s="346">
        <v>4</v>
      </c>
      <c r="AW47" s="346">
        <v>3</v>
      </c>
      <c r="AX47" s="346">
        <v>3</v>
      </c>
      <c r="AY47" s="346">
        <v>1</v>
      </c>
      <c r="AZ47" s="584"/>
      <c r="BA47" s="467">
        <v>8.44</v>
      </c>
      <c r="BB47" s="348">
        <v>83.02</v>
      </c>
      <c r="BC47" s="348" t="s">
        <v>430</v>
      </c>
      <c r="BD47" s="348" t="s">
        <v>430</v>
      </c>
      <c r="BE47" s="375" t="s">
        <v>430</v>
      </c>
      <c r="BF47" s="375">
        <v>8.5399999999999991</v>
      </c>
      <c r="BG47" s="374"/>
      <c r="BH47" s="594">
        <v>8.5399999999999991</v>
      </c>
      <c r="BI47" s="348" t="s">
        <v>430</v>
      </c>
      <c r="BJ47" s="348" t="s">
        <v>430</v>
      </c>
      <c r="BK47" s="348">
        <v>83.02</v>
      </c>
      <c r="BL47" s="348" t="s">
        <v>430</v>
      </c>
      <c r="BM47" s="375">
        <v>7.92</v>
      </c>
      <c r="BN47" s="375" t="s">
        <v>430</v>
      </c>
      <c r="BO47" s="375">
        <v>0.53</v>
      </c>
      <c r="BP47" s="375" t="s">
        <v>430</v>
      </c>
      <c r="BQ47" s="375" t="s">
        <v>430</v>
      </c>
      <c r="BR47" s="466"/>
      <c r="BS47" s="373">
        <v>8.0438118500000009</v>
      </c>
      <c r="BT47" s="354">
        <v>5.3731227600000002</v>
      </c>
      <c r="BU47" s="430"/>
      <c r="BV47" s="374" t="s">
        <v>555</v>
      </c>
    </row>
    <row r="48" spans="1:74" s="428" customFormat="1" x14ac:dyDescent="0.25">
      <c r="A48" s="345" t="s">
        <v>7961</v>
      </c>
      <c r="B48" s="373"/>
      <c r="C48" s="719">
        <v>44228</v>
      </c>
      <c r="D48" s="373"/>
      <c r="E48" s="889">
        <v>130.72</v>
      </c>
      <c r="F48" s="373"/>
      <c r="G48" s="347" t="s">
        <v>430</v>
      </c>
      <c r="H48" s="374"/>
      <c r="I48" s="890">
        <v>2.2599999999999998</v>
      </c>
      <c r="J48" s="890">
        <v>6.93</v>
      </c>
      <c r="K48" s="890">
        <v>1.94</v>
      </c>
      <c r="L48" s="890">
        <v>2.0499999999999998</v>
      </c>
      <c r="M48" s="362"/>
      <c r="N48" s="350" t="s">
        <v>430</v>
      </c>
      <c r="O48" s="348" t="s">
        <v>430</v>
      </c>
      <c r="P48" s="348" t="s">
        <v>430</v>
      </c>
      <c r="Q48" s="348" t="s">
        <v>430</v>
      </c>
      <c r="R48" s="348" t="s">
        <v>430</v>
      </c>
      <c r="S48" s="348" t="s">
        <v>430</v>
      </c>
      <c r="T48" s="348" t="s">
        <v>430</v>
      </c>
      <c r="U48" s="354" t="s">
        <v>430</v>
      </c>
      <c r="V48" s="348" t="s">
        <v>430</v>
      </c>
      <c r="W48" s="348" t="s">
        <v>430</v>
      </c>
      <c r="X48" s="348" t="s">
        <v>430</v>
      </c>
      <c r="Y48" s="375" t="s">
        <v>430</v>
      </c>
      <c r="Z48" s="348" t="s">
        <v>430</v>
      </c>
      <c r="AA48" s="348" t="s">
        <v>430</v>
      </c>
      <c r="AB48" s="348" t="s">
        <v>430</v>
      </c>
      <c r="AC48" s="348" t="s">
        <v>430</v>
      </c>
      <c r="AD48" s="348" t="s">
        <v>430</v>
      </c>
      <c r="AE48" s="348" t="s">
        <v>430</v>
      </c>
      <c r="AF48" s="348" t="s">
        <v>430</v>
      </c>
      <c r="AG48" s="569"/>
      <c r="AH48" s="346" t="s">
        <v>430</v>
      </c>
      <c r="AI48" s="346" t="s">
        <v>430</v>
      </c>
      <c r="AJ48" s="346" t="s">
        <v>430</v>
      </c>
      <c r="AK48" s="346" t="s">
        <v>430</v>
      </c>
      <c r="AL48" s="346" t="s">
        <v>430</v>
      </c>
      <c r="AM48" s="346" t="s">
        <v>430</v>
      </c>
      <c r="AN48" s="346" t="s">
        <v>430</v>
      </c>
      <c r="AO48" s="572" t="s">
        <v>430</v>
      </c>
      <c r="AP48" s="346" t="s">
        <v>430</v>
      </c>
      <c r="AQ48" s="346" t="s">
        <v>430</v>
      </c>
      <c r="AR48" s="346" t="s">
        <v>430</v>
      </c>
      <c r="AS48" s="346" t="s">
        <v>430</v>
      </c>
      <c r="AT48" s="346" t="s">
        <v>430</v>
      </c>
      <c r="AU48" s="346" t="s">
        <v>430</v>
      </c>
      <c r="AV48" s="346" t="s">
        <v>430</v>
      </c>
      <c r="AW48" s="346" t="s">
        <v>430</v>
      </c>
      <c r="AX48" s="346" t="s">
        <v>430</v>
      </c>
      <c r="AY48" s="346" t="s">
        <v>430</v>
      </c>
      <c r="AZ48" s="584"/>
      <c r="BA48" s="951">
        <v>15.63</v>
      </c>
      <c r="BB48" s="890">
        <v>76.91</v>
      </c>
      <c r="BC48" s="348" t="s">
        <v>430</v>
      </c>
      <c r="BD48" s="348" t="s">
        <v>430</v>
      </c>
      <c r="BE48" s="375" t="s">
        <v>430</v>
      </c>
      <c r="BF48" s="952">
        <v>7.46</v>
      </c>
      <c r="BG48" s="374"/>
      <c r="BH48" s="953">
        <v>7.46</v>
      </c>
      <c r="BI48" s="348" t="s">
        <v>430</v>
      </c>
      <c r="BJ48" s="348" t="s">
        <v>430</v>
      </c>
      <c r="BK48" s="890">
        <v>76.91</v>
      </c>
      <c r="BL48" s="348" t="s">
        <v>430</v>
      </c>
      <c r="BM48" s="952">
        <v>15.63</v>
      </c>
      <c r="BN48" s="375" t="s">
        <v>430</v>
      </c>
      <c r="BO48" s="375" t="s">
        <v>430</v>
      </c>
      <c r="BP48" s="375" t="s">
        <v>430</v>
      </c>
      <c r="BQ48" s="375" t="s">
        <v>430</v>
      </c>
      <c r="BR48" s="466"/>
      <c r="BS48" s="373" t="s">
        <v>430</v>
      </c>
      <c r="BT48" s="354" t="s">
        <v>430</v>
      </c>
      <c r="BU48" s="430"/>
      <c r="BV48" s="374" t="s">
        <v>555</v>
      </c>
    </row>
    <row r="49" spans="1:74" s="428" customFormat="1" x14ac:dyDescent="0.25">
      <c r="A49" s="345" t="s">
        <v>7962</v>
      </c>
      <c r="B49" s="373"/>
      <c r="C49" s="719">
        <v>41275</v>
      </c>
      <c r="D49" s="373"/>
      <c r="E49" s="346">
        <v>96.42</v>
      </c>
      <c r="F49" s="373"/>
      <c r="G49" s="347">
        <v>2518.08</v>
      </c>
      <c r="H49" s="374"/>
      <c r="I49" s="348">
        <v>4.13</v>
      </c>
      <c r="J49" s="348">
        <v>7.35</v>
      </c>
      <c r="K49" s="348">
        <v>2.98</v>
      </c>
      <c r="L49" s="348">
        <v>3.16</v>
      </c>
      <c r="M49" s="362"/>
      <c r="N49" s="350">
        <v>13.712899999999999</v>
      </c>
      <c r="O49" s="348">
        <v>13.712899999999999</v>
      </c>
      <c r="P49" s="348">
        <v>-4.3234000000000004</v>
      </c>
      <c r="Q49" s="348">
        <v>3.6614</v>
      </c>
      <c r="R49" s="348">
        <v>9.5351999999999997</v>
      </c>
      <c r="S49" s="348">
        <v>3.9156</v>
      </c>
      <c r="T49" s="348">
        <v>3.4089999999999998</v>
      </c>
      <c r="U49" s="354">
        <v>3.9312</v>
      </c>
      <c r="V49" s="348">
        <v>4.6388999999999996</v>
      </c>
      <c r="W49" s="348">
        <v>7.2755000000000001</v>
      </c>
      <c r="X49" s="348">
        <v>7.0693000000000001</v>
      </c>
      <c r="Y49" s="375">
        <v>5.673</v>
      </c>
      <c r="Z49" s="348">
        <v>6.7438000000000002</v>
      </c>
      <c r="AA49" s="348">
        <v>10.3851</v>
      </c>
      <c r="AB49" s="348">
        <v>2.9142999999999999</v>
      </c>
      <c r="AC49" s="348">
        <v>4.1847000000000003</v>
      </c>
      <c r="AD49" s="348">
        <v>4.2119999999999997</v>
      </c>
      <c r="AE49" s="348">
        <v>10.3851</v>
      </c>
      <c r="AF49" s="348">
        <v>7.1459999999999999</v>
      </c>
      <c r="AG49" s="569"/>
      <c r="AH49" s="346">
        <v>1</v>
      </c>
      <c r="AI49" s="346">
        <v>1</v>
      </c>
      <c r="AJ49" s="346">
        <v>6</v>
      </c>
      <c r="AK49" s="346">
        <v>6</v>
      </c>
      <c r="AL49" s="346">
        <v>1</v>
      </c>
      <c r="AM49" s="346">
        <v>6</v>
      </c>
      <c r="AN49" s="346">
        <v>3</v>
      </c>
      <c r="AO49" s="572">
        <v>4</v>
      </c>
      <c r="AP49" s="346">
        <v>4</v>
      </c>
      <c r="AQ49" s="346">
        <v>5</v>
      </c>
      <c r="AR49" s="346">
        <v>3</v>
      </c>
      <c r="AS49" s="346">
        <v>5</v>
      </c>
      <c r="AT49" s="346">
        <v>2</v>
      </c>
      <c r="AU49" s="346">
        <v>2</v>
      </c>
      <c r="AV49" s="346">
        <v>5</v>
      </c>
      <c r="AW49" s="346">
        <v>4</v>
      </c>
      <c r="AX49" s="346">
        <v>4</v>
      </c>
      <c r="AY49" s="346">
        <v>2</v>
      </c>
      <c r="AZ49" s="584"/>
      <c r="BA49" s="467">
        <v>15.39</v>
      </c>
      <c r="BB49" s="348">
        <v>74.67</v>
      </c>
      <c r="BC49" s="348" t="s">
        <v>430</v>
      </c>
      <c r="BD49" s="348" t="s">
        <v>430</v>
      </c>
      <c r="BE49" s="375" t="s">
        <v>430</v>
      </c>
      <c r="BF49" s="375">
        <v>9.94</v>
      </c>
      <c r="BG49" s="374"/>
      <c r="BH49" s="594">
        <v>9.94</v>
      </c>
      <c r="BI49" s="348" t="s">
        <v>430</v>
      </c>
      <c r="BJ49" s="348" t="s">
        <v>430</v>
      </c>
      <c r="BK49" s="348">
        <v>74.67</v>
      </c>
      <c r="BL49" s="348" t="s">
        <v>430</v>
      </c>
      <c r="BM49" s="375">
        <v>15.39</v>
      </c>
      <c r="BN49" s="375" t="s">
        <v>430</v>
      </c>
      <c r="BO49" s="375" t="s">
        <v>430</v>
      </c>
      <c r="BP49" s="375" t="s">
        <v>430</v>
      </c>
      <c r="BQ49" s="375" t="s">
        <v>430</v>
      </c>
      <c r="BR49" s="466"/>
      <c r="BS49" s="373" t="s">
        <v>430</v>
      </c>
      <c r="BT49" s="354" t="s">
        <v>430</v>
      </c>
      <c r="BU49" s="430"/>
      <c r="BV49" s="374" t="s">
        <v>555</v>
      </c>
    </row>
    <row r="50" spans="1:74" s="428" customFormat="1" x14ac:dyDescent="0.25">
      <c r="A50" s="345" t="s">
        <v>7963</v>
      </c>
      <c r="B50" s="373"/>
      <c r="C50" s="719">
        <v>44036</v>
      </c>
      <c r="D50" s="373"/>
      <c r="E50" s="346">
        <v>42.030799999999999</v>
      </c>
      <c r="F50" s="373"/>
      <c r="G50" s="347">
        <v>13.7219</v>
      </c>
      <c r="H50" s="374"/>
      <c r="I50" s="348">
        <v>3.31</v>
      </c>
      <c r="J50" s="348">
        <v>7.27</v>
      </c>
      <c r="K50" s="348">
        <v>2.58</v>
      </c>
      <c r="L50" s="348">
        <v>2.73</v>
      </c>
      <c r="M50" s="362"/>
      <c r="N50" s="350">
        <v>7.9851999999999999</v>
      </c>
      <c r="O50" s="348">
        <v>7.9851999999999999</v>
      </c>
      <c r="P50" s="348">
        <v>-3.0381999999999998</v>
      </c>
      <c r="Q50" s="348">
        <v>3.9580000000000002</v>
      </c>
      <c r="R50" s="348">
        <v>7.9561000000000002</v>
      </c>
      <c r="S50" s="348">
        <v>3.8157000000000001</v>
      </c>
      <c r="T50" s="348">
        <v>3.0219999999999998</v>
      </c>
      <c r="U50" s="354">
        <v>3.6383000000000001</v>
      </c>
      <c r="V50" s="348">
        <v>4.3009000000000004</v>
      </c>
      <c r="W50" s="348">
        <v>7.0441000000000003</v>
      </c>
      <c r="X50" s="348">
        <v>6.8841000000000001</v>
      </c>
      <c r="Y50" s="375">
        <v>5.8750999999999998</v>
      </c>
      <c r="Z50" s="348" t="s">
        <v>430</v>
      </c>
      <c r="AA50" s="348">
        <v>8.3664000000000005</v>
      </c>
      <c r="AB50" s="348">
        <v>2.6736</v>
      </c>
      <c r="AC50" s="348">
        <v>3.8902000000000001</v>
      </c>
      <c r="AD50" s="348">
        <v>3.9559000000000002</v>
      </c>
      <c r="AE50" s="348">
        <v>8.3664000000000005</v>
      </c>
      <c r="AF50" s="348">
        <v>5.6452</v>
      </c>
      <c r="AG50" s="569"/>
      <c r="AH50" s="346">
        <v>5</v>
      </c>
      <c r="AI50" s="346">
        <v>5</v>
      </c>
      <c r="AJ50" s="346">
        <v>4</v>
      </c>
      <c r="AK50" s="346">
        <v>5</v>
      </c>
      <c r="AL50" s="346">
        <v>7</v>
      </c>
      <c r="AM50" s="346">
        <v>7</v>
      </c>
      <c r="AN50" s="346">
        <v>6</v>
      </c>
      <c r="AO50" s="572">
        <v>7</v>
      </c>
      <c r="AP50" s="346">
        <v>7</v>
      </c>
      <c r="AQ50" s="346">
        <v>6</v>
      </c>
      <c r="AR50" s="346">
        <v>5</v>
      </c>
      <c r="AS50" s="346">
        <v>3</v>
      </c>
      <c r="AT50" s="346" t="s">
        <v>430</v>
      </c>
      <c r="AU50" s="346">
        <v>6</v>
      </c>
      <c r="AV50" s="346">
        <v>7</v>
      </c>
      <c r="AW50" s="346">
        <v>7</v>
      </c>
      <c r="AX50" s="346">
        <v>7</v>
      </c>
      <c r="AY50" s="346">
        <v>6</v>
      </c>
      <c r="AZ50" s="584"/>
      <c r="BA50" s="467">
        <v>12.35</v>
      </c>
      <c r="BB50" s="348">
        <v>77.400000000000006</v>
      </c>
      <c r="BC50" s="348" t="s">
        <v>430</v>
      </c>
      <c r="BD50" s="348" t="s">
        <v>430</v>
      </c>
      <c r="BE50" s="375" t="s">
        <v>430</v>
      </c>
      <c r="BF50" s="375">
        <v>10.25</v>
      </c>
      <c r="BG50" s="374"/>
      <c r="BH50" s="594">
        <v>10.25</v>
      </c>
      <c r="BI50" s="348">
        <v>17.809999999999999</v>
      </c>
      <c r="BJ50" s="348" t="s">
        <v>430</v>
      </c>
      <c r="BK50" s="348">
        <v>59.6</v>
      </c>
      <c r="BL50" s="348" t="s">
        <v>430</v>
      </c>
      <c r="BM50" s="375">
        <v>12.35</v>
      </c>
      <c r="BN50" s="375" t="s">
        <v>430</v>
      </c>
      <c r="BO50" s="375" t="s">
        <v>430</v>
      </c>
      <c r="BP50" s="375" t="s">
        <v>430</v>
      </c>
      <c r="BQ50" s="375" t="s">
        <v>430</v>
      </c>
      <c r="BR50" s="466"/>
      <c r="BS50" s="373" t="s">
        <v>430</v>
      </c>
      <c r="BT50" s="354">
        <v>2.3187005604637401</v>
      </c>
      <c r="BU50" s="430"/>
      <c r="BV50" s="374" t="s">
        <v>555</v>
      </c>
    </row>
    <row r="51" spans="1:74" s="428" customFormat="1" x14ac:dyDescent="0.25">
      <c r="A51" s="345" t="s">
        <v>7964</v>
      </c>
      <c r="B51" s="373"/>
      <c r="C51" s="719">
        <v>44126</v>
      </c>
      <c r="D51" s="373"/>
      <c r="E51" s="346">
        <v>37.909999999999997</v>
      </c>
      <c r="F51" s="373"/>
      <c r="G51" s="347">
        <v>13.9459</v>
      </c>
      <c r="H51" s="374"/>
      <c r="I51" s="348">
        <v>1.88</v>
      </c>
      <c r="J51" s="348">
        <v>7.23</v>
      </c>
      <c r="K51" s="348">
        <v>1.49</v>
      </c>
      <c r="L51" s="348">
        <v>1.57</v>
      </c>
      <c r="M51" s="362"/>
      <c r="N51" s="350">
        <v>3.4906999999999999</v>
      </c>
      <c r="O51" s="348">
        <v>3.4906999999999999</v>
      </c>
      <c r="P51" s="348">
        <v>-1.0467</v>
      </c>
      <c r="Q51" s="348">
        <v>4.4194000000000004</v>
      </c>
      <c r="R51" s="348">
        <v>8.0071999999999992</v>
      </c>
      <c r="S51" s="348">
        <v>5.4283999999999999</v>
      </c>
      <c r="T51" s="348">
        <v>4.3399000000000001</v>
      </c>
      <c r="U51" s="354">
        <v>4.7689000000000004</v>
      </c>
      <c r="V51" s="348">
        <v>5.3944000000000001</v>
      </c>
      <c r="W51" s="348">
        <v>7.2840999999999996</v>
      </c>
      <c r="X51" s="348">
        <v>7.2073999999999998</v>
      </c>
      <c r="Y51" s="375">
        <v>6.3819999999999997</v>
      </c>
      <c r="Z51" s="348" t="s">
        <v>430</v>
      </c>
      <c r="AA51" s="348">
        <v>8.0546000000000006</v>
      </c>
      <c r="AB51" s="348">
        <v>4.5458999999999996</v>
      </c>
      <c r="AC51" s="348">
        <v>4.8125999999999998</v>
      </c>
      <c r="AD51" s="348">
        <v>4.9532999999999996</v>
      </c>
      <c r="AE51" s="348">
        <v>8.0546000000000006</v>
      </c>
      <c r="AF51" s="348">
        <v>6.2163000000000004</v>
      </c>
      <c r="AG51" s="569"/>
      <c r="AH51" s="346">
        <v>7</v>
      </c>
      <c r="AI51" s="346">
        <v>7</v>
      </c>
      <c r="AJ51" s="346">
        <v>1</v>
      </c>
      <c r="AK51" s="346">
        <v>4</v>
      </c>
      <c r="AL51" s="346">
        <v>6</v>
      </c>
      <c r="AM51" s="346">
        <v>1</v>
      </c>
      <c r="AN51" s="346">
        <v>1</v>
      </c>
      <c r="AO51" s="572">
        <v>1</v>
      </c>
      <c r="AP51" s="346">
        <v>1</v>
      </c>
      <c r="AQ51" s="346">
        <v>4</v>
      </c>
      <c r="AR51" s="346">
        <v>1</v>
      </c>
      <c r="AS51" s="346">
        <v>1</v>
      </c>
      <c r="AT51" s="346" t="s">
        <v>430</v>
      </c>
      <c r="AU51" s="346">
        <v>7</v>
      </c>
      <c r="AV51" s="346">
        <v>1</v>
      </c>
      <c r="AW51" s="346">
        <v>1</v>
      </c>
      <c r="AX51" s="346">
        <v>1</v>
      </c>
      <c r="AY51" s="346">
        <v>7</v>
      </c>
      <c r="AZ51" s="584"/>
      <c r="BA51" s="467">
        <v>12.83</v>
      </c>
      <c r="BB51" s="348">
        <v>81.95</v>
      </c>
      <c r="BC51" s="348" t="s">
        <v>430</v>
      </c>
      <c r="BD51" s="348" t="s">
        <v>430</v>
      </c>
      <c r="BE51" s="375" t="s">
        <v>430</v>
      </c>
      <c r="BF51" s="375">
        <v>5.22</v>
      </c>
      <c r="BG51" s="374"/>
      <c r="BH51" s="594">
        <v>5.22</v>
      </c>
      <c r="BI51" s="348">
        <v>20.86</v>
      </c>
      <c r="BJ51" s="348" t="s">
        <v>430</v>
      </c>
      <c r="BK51" s="348">
        <v>61.09</v>
      </c>
      <c r="BL51" s="348" t="s">
        <v>430</v>
      </c>
      <c r="BM51" s="375">
        <v>10.210000000000001</v>
      </c>
      <c r="BN51" s="375" t="s">
        <v>430</v>
      </c>
      <c r="BO51" s="375">
        <v>2.62</v>
      </c>
      <c r="BP51" s="375" t="s">
        <v>430</v>
      </c>
      <c r="BQ51" s="375" t="s">
        <v>430</v>
      </c>
      <c r="BR51" s="466"/>
      <c r="BS51" s="373" t="s">
        <v>430</v>
      </c>
      <c r="BT51" s="354" t="s">
        <v>430</v>
      </c>
      <c r="BU51" s="430"/>
      <c r="BV51" s="374" t="s">
        <v>555</v>
      </c>
    </row>
    <row r="52" spans="1:74" s="428" customFormat="1" x14ac:dyDescent="0.25">
      <c r="A52" s="345" t="s">
        <v>7965</v>
      </c>
      <c r="B52" s="373"/>
      <c r="C52" s="719">
        <v>44182</v>
      </c>
      <c r="D52" s="373"/>
      <c r="E52" s="889">
        <v>26.92</v>
      </c>
      <c r="F52" s="373"/>
      <c r="G52" s="347" t="s">
        <v>430</v>
      </c>
      <c r="H52" s="374"/>
      <c r="I52" s="348" t="s">
        <v>430</v>
      </c>
      <c r="J52" s="348" t="s">
        <v>430</v>
      </c>
      <c r="K52" s="348" t="s">
        <v>430</v>
      </c>
      <c r="L52" s="348" t="s">
        <v>430</v>
      </c>
      <c r="M52" s="362"/>
      <c r="N52" s="350" t="s">
        <v>430</v>
      </c>
      <c r="O52" s="348" t="s">
        <v>430</v>
      </c>
      <c r="P52" s="348" t="s">
        <v>430</v>
      </c>
      <c r="Q52" s="348" t="s">
        <v>430</v>
      </c>
      <c r="R52" s="348" t="s">
        <v>430</v>
      </c>
      <c r="S52" s="348" t="s">
        <v>430</v>
      </c>
      <c r="T52" s="348" t="s">
        <v>430</v>
      </c>
      <c r="U52" s="354" t="s">
        <v>430</v>
      </c>
      <c r="V52" s="348" t="s">
        <v>430</v>
      </c>
      <c r="W52" s="348" t="s">
        <v>430</v>
      </c>
      <c r="X52" s="348" t="s">
        <v>430</v>
      </c>
      <c r="Y52" s="375" t="s">
        <v>430</v>
      </c>
      <c r="Z52" s="348" t="s">
        <v>430</v>
      </c>
      <c r="AA52" s="348" t="s">
        <v>430</v>
      </c>
      <c r="AB52" s="348" t="s">
        <v>430</v>
      </c>
      <c r="AC52" s="348" t="s">
        <v>430</v>
      </c>
      <c r="AD52" s="348" t="s">
        <v>430</v>
      </c>
      <c r="AE52" s="348" t="s">
        <v>430</v>
      </c>
      <c r="AF52" s="348" t="s">
        <v>430</v>
      </c>
      <c r="AG52" s="569"/>
      <c r="AH52" s="346" t="s">
        <v>430</v>
      </c>
      <c r="AI52" s="346" t="s">
        <v>430</v>
      </c>
      <c r="AJ52" s="346" t="s">
        <v>430</v>
      </c>
      <c r="AK52" s="346" t="s">
        <v>430</v>
      </c>
      <c r="AL52" s="346" t="s">
        <v>430</v>
      </c>
      <c r="AM52" s="346" t="s">
        <v>430</v>
      </c>
      <c r="AN52" s="346" t="s">
        <v>430</v>
      </c>
      <c r="AO52" s="572" t="s">
        <v>430</v>
      </c>
      <c r="AP52" s="346" t="s">
        <v>430</v>
      </c>
      <c r="AQ52" s="346" t="s">
        <v>430</v>
      </c>
      <c r="AR52" s="346" t="s">
        <v>430</v>
      </c>
      <c r="AS52" s="346" t="s">
        <v>430</v>
      </c>
      <c r="AT52" s="346" t="s">
        <v>430</v>
      </c>
      <c r="AU52" s="346" t="s">
        <v>430</v>
      </c>
      <c r="AV52" s="346" t="s">
        <v>430</v>
      </c>
      <c r="AW52" s="346" t="s">
        <v>430</v>
      </c>
      <c r="AX52" s="346" t="s">
        <v>430</v>
      </c>
      <c r="AY52" s="346" t="s">
        <v>430</v>
      </c>
      <c r="AZ52" s="584"/>
      <c r="BA52" s="467" t="s">
        <v>430</v>
      </c>
      <c r="BB52" s="348" t="s">
        <v>430</v>
      </c>
      <c r="BC52" s="348" t="s">
        <v>430</v>
      </c>
      <c r="BD52" s="348" t="s">
        <v>430</v>
      </c>
      <c r="BE52" s="375" t="s">
        <v>430</v>
      </c>
      <c r="BF52" s="375" t="s">
        <v>430</v>
      </c>
      <c r="BG52" s="374"/>
      <c r="BH52" s="594" t="s">
        <v>430</v>
      </c>
      <c r="BI52" s="348" t="s">
        <v>430</v>
      </c>
      <c r="BJ52" s="348" t="s">
        <v>430</v>
      </c>
      <c r="BK52" s="348" t="s">
        <v>430</v>
      </c>
      <c r="BL52" s="348" t="s">
        <v>430</v>
      </c>
      <c r="BM52" s="375" t="s">
        <v>430</v>
      </c>
      <c r="BN52" s="375" t="s">
        <v>430</v>
      </c>
      <c r="BO52" s="375" t="s">
        <v>430</v>
      </c>
      <c r="BP52" s="375" t="s">
        <v>430</v>
      </c>
      <c r="BQ52" s="375" t="s">
        <v>430</v>
      </c>
      <c r="BR52" s="466"/>
      <c r="BS52" s="373" t="s">
        <v>430</v>
      </c>
      <c r="BT52" s="354" t="s">
        <v>430</v>
      </c>
      <c r="BU52" s="430"/>
      <c r="BV52" s="374" t="s">
        <v>555</v>
      </c>
    </row>
    <row r="53" spans="1:74" x14ac:dyDescent="0.25">
      <c r="A53" s="318" t="s">
        <v>93</v>
      </c>
      <c r="B53" s="43"/>
      <c r="C53" s="720"/>
      <c r="D53" s="43"/>
      <c r="E53" s="51"/>
      <c r="F53" s="43"/>
      <c r="G53" s="55"/>
      <c r="H53" s="66"/>
      <c r="I53" s="59"/>
      <c r="J53" s="59"/>
      <c r="K53" s="59"/>
      <c r="L53" s="59"/>
      <c r="M53" s="258"/>
      <c r="N53" s="70">
        <v>9.9677000000000007</v>
      </c>
      <c r="O53" s="59">
        <v>9.9677000000000007</v>
      </c>
      <c r="P53" s="59">
        <v>-2.9417</v>
      </c>
      <c r="Q53" s="59">
        <v>4.3914</v>
      </c>
      <c r="R53" s="59">
        <v>8.8897999999999993</v>
      </c>
      <c r="S53" s="59">
        <v>4.5105000000000004</v>
      </c>
      <c r="T53" s="59">
        <v>3.4403999999999999</v>
      </c>
      <c r="U53" s="88">
        <v>4.0016999999999996</v>
      </c>
      <c r="V53" s="59">
        <v>4.7610000000000001</v>
      </c>
      <c r="W53" s="59">
        <v>7.2141999999999999</v>
      </c>
      <c r="X53" s="59">
        <v>6.9757999999999996</v>
      </c>
      <c r="Y53" s="276">
        <v>5.9904999999999999</v>
      </c>
      <c r="Z53" s="59">
        <v>6.9543999999999997</v>
      </c>
      <c r="AA53" s="59">
        <v>9.2174999999999994</v>
      </c>
      <c r="AB53" s="59">
        <v>3.1938</v>
      </c>
      <c r="AC53" s="59">
        <v>4.2355999999999998</v>
      </c>
      <c r="AD53" s="59">
        <v>4.3300999999999998</v>
      </c>
      <c r="AE53" s="59">
        <v>9.2174999999999994</v>
      </c>
      <c r="AF53" s="59">
        <v>6.8867000000000003</v>
      </c>
      <c r="AG53" s="553"/>
      <c r="AH53" s="51">
        <v>7</v>
      </c>
      <c r="AI53" s="51">
        <v>7</v>
      </c>
      <c r="AJ53" s="51">
        <v>7</v>
      </c>
      <c r="AK53" s="51">
        <v>7</v>
      </c>
      <c r="AL53" s="51">
        <v>7</v>
      </c>
      <c r="AM53" s="51">
        <v>7</v>
      </c>
      <c r="AN53" s="51">
        <v>7</v>
      </c>
      <c r="AO53" s="560">
        <v>7</v>
      </c>
      <c r="AP53" s="51">
        <v>7</v>
      </c>
      <c r="AQ53" s="51">
        <v>7</v>
      </c>
      <c r="AR53" s="51">
        <v>6</v>
      </c>
      <c r="AS53" s="51">
        <v>5</v>
      </c>
      <c r="AT53" s="51">
        <v>3</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148"/>
      <c r="BS53" s="43"/>
      <c r="BT53" s="88"/>
      <c r="BU53" s="34"/>
      <c r="BV53" s="66"/>
    </row>
    <row r="54" spans="1:74" x14ac:dyDescent="0.25">
      <c r="A54" s="320" t="s">
        <v>94</v>
      </c>
      <c r="B54" s="44"/>
      <c r="C54" s="721"/>
      <c r="D54" s="44"/>
      <c r="E54" s="52"/>
      <c r="F54" s="44"/>
      <c r="G54" s="56"/>
      <c r="H54" s="67"/>
      <c r="I54" s="60"/>
      <c r="J54" s="60"/>
      <c r="K54" s="60"/>
      <c r="L54" s="60"/>
      <c r="M54" s="259"/>
      <c r="N54" s="71">
        <v>13.712899999999999</v>
      </c>
      <c r="O54" s="60">
        <v>13.712899999999999</v>
      </c>
      <c r="P54" s="60">
        <v>-1.0467</v>
      </c>
      <c r="Q54" s="60">
        <v>5.8139000000000003</v>
      </c>
      <c r="R54" s="60">
        <v>9.5351999999999997</v>
      </c>
      <c r="S54" s="60">
        <v>5.4283999999999999</v>
      </c>
      <c r="T54" s="60">
        <v>4.3399000000000001</v>
      </c>
      <c r="U54" s="89">
        <v>4.7689000000000004</v>
      </c>
      <c r="V54" s="60">
        <v>5.3944000000000001</v>
      </c>
      <c r="W54" s="60">
        <v>7.4078999999999997</v>
      </c>
      <c r="X54" s="60">
        <v>7.2073999999999998</v>
      </c>
      <c r="Y54" s="277">
        <v>6.3819999999999997</v>
      </c>
      <c r="Z54" s="60">
        <v>7.5648</v>
      </c>
      <c r="AA54" s="60">
        <v>10.800599999999999</v>
      </c>
      <c r="AB54" s="60">
        <v>4.5458999999999996</v>
      </c>
      <c r="AC54" s="60">
        <v>4.8125999999999998</v>
      </c>
      <c r="AD54" s="60">
        <v>4.9532999999999996</v>
      </c>
      <c r="AE54" s="60">
        <v>10.800599999999999</v>
      </c>
      <c r="AF54" s="60">
        <v>8.0198</v>
      </c>
      <c r="AG54" s="554"/>
      <c r="AH54" s="52"/>
      <c r="AI54" s="52"/>
      <c r="AJ54" s="52"/>
      <c r="AK54" s="52"/>
      <c r="AL54" s="52"/>
      <c r="AM54" s="52"/>
      <c r="AN54" s="52"/>
      <c r="AO54" s="561"/>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146"/>
      <c r="BS54" s="44"/>
      <c r="BT54" s="89"/>
      <c r="BU54" s="26"/>
      <c r="BV54" s="67"/>
    </row>
    <row r="55" spans="1:74" x14ac:dyDescent="0.25">
      <c r="A55" s="320" t="s">
        <v>95</v>
      </c>
      <c r="B55" s="44"/>
      <c r="C55" s="721"/>
      <c r="D55" s="44"/>
      <c r="E55" s="52"/>
      <c r="F55" s="44"/>
      <c r="G55" s="56"/>
      <c r="H55" s="67"/>
      <c r="I55" s="60"/>
      <c r="J55" s="60"/>
      <c r="K55" s="60"/>
      <c r="L55" s="60"/>
      <c r="M55" s="259"/>
      <c r="N55" s="71">
        <v>3.4906999999999999</v>
      </c>
      <c r="O55" s="60">
        <v>3.4906999999999999</v>
      </c>
      <c r="P55" s="60">
        <v>-4.9710999999999999</v>
      </c>
      <c r="Q55" s="60">
        <v>3.3871000000000002</v>
      </c>
      <c r="R55" s="60">
        <v>7.9561000000000002</v>
      </c>
      <c r="S55" s="60">
        <v>3.8157000000000001</v>
      </c>
      <c r="T55" s="60">
        <v>2.9624999999999999</v>
      </c>
      <c r="U55" s="89">
        <v>3.6383000000000001</v>
      </c>
      <c r="V55" s="60">
        <v>4.3009000000000004</v>
      </c>
      <c r="W55" s="60">
        <v>6.7666000000000004</v>
      </c>
      <c r="X55" s="60">
        <v>6.6639999999999997</v>
      </c>
      <c r="Y55" s="277">
        <v>5.673</v>
      </c>
      <c r="Z55" s="60">
        <v>6.5545999999999998</v>
      </c>
      <c r="AA55" s="60">
        <v>8.0546000000000006</v>
      </c>
      <c r="AB55" s="60">
        <v>2.6736</v>
      </c>
      <c r="AC55" s="60">
        <v>3.8902000000000001</v>
      </c>
      <c r="AD55" s="60">
        <v>3.9559000000000002</v>
      </c>
      <c r="AE55" s="60">
        <v>8.0546000000000006</v>
      </c>
      <c r="AF55" s="60">
        <v>5.6452</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146"/>
      <c r="BS55" s="44"/>
      <c r="BT55" s="89"/>
      <c r="BU55" s="26"/>
      <c r="BV55" s="67"/>
    </row>
    <row r="56" spans="1:74" x14ac:dyDescent="0.25">
      <c r="A56" s="321" t="s">
        <v>96</v>
      </c>
      <c r="B56" s="45"/>
      <c r="C56" s="722"/>
      <c r="D56" s="45"/>
      <c r="E56" s="53"/>
      <c r="F56" s="45"/>
      <c r="G56" s="57"/>
      <c r="H56" s="68"/>
      <c r="I56" s="61"/>
      <c r="J56" s="61"/>
      <c r="K56" s="61"/>
      <c r="L56" s="61"/>
      <c r="M56" s="262"/>
      <c r="N56" s="72">
        <v>12.6334</v>
      </c>
      <c r="O56" s="61">
        <v>12.6334</v>
      </c>
      <c r="P56" s="61">
        <v>-3.0381999999999998</v>
      </c>
      <c r="Q56" s="61">
        <v>4.4194000000000004</v>
      </c>
      <c r="R56" s="61">
        <v>9.1156000000000006</v>
      </c>
      <c r="S56" s="61">
        <v>4.6348000000000003</v>
      </c>
      <c r="T56" s="61">
        <v>3.3403</v>
      </c>
      <c r="U56" s="90">
        <v>3.9312</v>
      </c>
      <c r="V56" s="61">
        <v>4.6388999999999996</v>
      </c>
      <c r="W56" s="61">
        <v>7.2840999999999996</v>
      </c>
      <c r="X56" s="61">
        <v>7.0025500000000003</v>
      </c>
      <c r="Y56" s="279">
        <v>5.8750999999999998</v>
      </c>
      <c r="Z56" s="61">
        <v>6.7438000000000002</v>
      </c>
      <c r="AA56" s="61">
        <v>9.1198999999999995</v>
      </c>
      <c r="AB56" s="61">
        <v>2.9902000000000002</v>
      </c>
      <c r="AC56" s="61">
        <v>4.1847000000000003</v>
      </c>
      <c r="AD56" s="61">
        <v>4.2119999999999997</v>
      </c>
      <c r="AE56" s="61">
        <v>9.1198999999999995</v>
      </c>
      <c r="AF56" s="61">
        <v>7.1218000000000004</v>
      </c>
      <c r="AG56" s="556"/>
      <c r="AH56" s="53"/>
      <c r="AI56" s="53"/>
      <c r="AJ56" s="53"/>
      <c r="AK56" s="53"/>
      <c r="AL56" s="53"/>
      <c r="AM56" s="53"/>
      <c r="AN56" s="53"/>
      <c r="AO56" s="563"/>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149"/>
      <c r="BS56" s="45"/>
      <c r="BT56" s="90"/>
      <c r="BU56" s="272"/>
      <c r="BV56" s="68"/>
    </row>
    <row r="57" spans="1:74" ht="14.5" x14ac:dyDescent="0.25">
      <c r="A57" s="323" t="s">
        <v>288</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564"/>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150"/>
      <c r="BS57" s="46"/>
      <c r="BT57" s="91"/>
      <c r="BU57" s="41"/>
      <c r="BV57" s="69"/>
    </row>
    <row r="58" spans="1:74" s="428" customFormat="1" x14ac:dyDescent="0.25">
      <c r="A58" s="345" t="s">
        <v>7966</v>
      </c>
      <c r="B58" s="373"/>
      <c r="C58" s="719">
        <v>41530</v>
      </c>
      <c r="D58" s="373"/>
      <c r="E58" s="346">
        <v>495.75299999999999</v>
      </c>
      <c r="F58" s="373"/>
      <c r="G58" s="347">
        <v>25.500499999999999</v>
      </c>
      <c r="H58" s="374"/>
      <c r="I58" s="348">
        <v>2.81</v>
      </c>
      <c r="J58" s="348">
        <v>7.45</v>
      </c>
      <c r="K58" s="348">
        <v>2.34</v>
      </c>
      <c r="L58" s="348">
        <v>2.5099999999999998</v>
      </c>
      <c r="M58" s="362"/>
      <c r="N58" s="350">
        <v>12.656700000000001</v>
      </c>
      <c r="O58" s="348">
        <v>12.656700000000001</v>
      </c>
      <c r="P58" s="348">
        <v>-2.8203</v>
      </c>
      <c r="Q58" s="348">
        <v>4.6601999999999997</v>
      </c>
      <c r="R58" s="348">
        <v>8.8246000000000002</v>
      </c>
      <c r="S58" s="348">
        <v>4.3350999999999997</v>
      </c>
      <c r="T58" s="348">
        <v>3.0118</v>
      </c>
      <c r="U58" s="354">
        <v>3.3515999999999999</v>
      </c>
      <c r="V58" s="348">
        <v>4.3223000000000003</v>
      </c>
      <c r="W58" s="348">
        <v>7.0433000000000003</v>
      </c>
      <c r="X58" s="348">
        <v>6.609</v>
      </c>
      <c r="Y58" s="375">
        <v>5.8779000000000003</v>
      </c>
      <c r="Z58" s="348">
        <v>7.2397999999999998</v>
      </c>
      <c r="AA58" s="348">
        <v>8.8308999999999997</v>
      </c>
      <c r="AB58" s="348">
        <v>2.7422</v>
      </c>
      <c r="AC58" s="348">
        <v>3.8010999999999999</v>
      </c>
      <c r="AD58" s="348">
        <v>3.7816999999999998</v>
      </c>
      <c r="AE58" s="348">
        <v>8.8308999999999997</v>
      </c>
      <c r="AF58" s="348">
        <v>7.6951000000000001</v>
      </c>
      <c r="AG58" s="569"/>
      <c r="AH58" s="346">
        <v>2</v>
      </c>
      <c r="AI58" s="346">
        <v>2</v>
      </c>
      <c r="AJ58" s="346">
        <v>3</v>
      </c>
      <c r="AK58" s="346">
        <v>2</v>
      </c>
      <c r="AL58" s="346">
        <v>4</v>
      </c>
      <c r="AM58" s="346">
        <v>4</v>
      </c>
      <c r="AN58" s="346">
        <v>5</v>
      </c>
      <c r="AO58" s="572">
        <v>5</v>
      </c>
      <c r="AP58" s="346">
        <v>3</v>
      </c>
      <c r="AQ58" s="346">
        <v>2</v>
      </c>
      <c r="AR58" s="346">
        <v>4</v>
      </c>
      <c r="AS58" s="346">
        <v>1</v>
      </c>
      <c r="AT58" s="346">
        <v>1</v>
      </c>
      <c r="AU58" s="346">
        <v>4</v>
      </c>
      <c r="AV58" s="346">
        <v>3</v>
      </c>
      <c r="AW58" s="346">
        <v>5</v>
      </c>
      <c r="AX58" s="346">
        <v>5</v>
      </c>
      <c r="AY58" s="346">
        <v>4</v>
      </c>
      <c r="AZ58" s="584"/>
      <c r="BA58" s="467">
        <v>8.4</v>
      </c>
      <c r="BB58" s="348">
        <v>87.23</v>
      </c>
      <c r="BC58" s="348" t="s">
        <v>430</v>
      </c>
      <c r="BD58" s="348" t="s">
        <v>430</v>
      </c>
      <c r="BE58" s="375" t="s">
        <v>430</v>
      </c>
      <c r="BF58" s="375">
        <v>4.37</v>
      </c>
      <c r="BG58" s="374"/>
      <c r="BH58" s="594">
        <v>4.37</v>
      </c>
      <c r="BI58" s="348">
        <v>5.13</v>
      </c>
      <c r="BJ58" s="348" t="s">
        <v>430</v>
      </c>
      <c r="BK58" s="348">
        <v>82.1</v>
      </c>
      <c r="BL58" s="348" t="s">
        <v>430</v>
      </c>
      <c r="BM58" s="375">
        <v>8.4</v>
      </c>
      <c r="BN58" s="375" t="s">
        <v>430</v>
      </c>
      <c r="BO58" s="375" t="s">
        <v>430</v>
      </c>
      <c r="BP58" s="375" t="s">
        <v>430</v>
      </c>
      <c r="BQ58" s="375" t="s">
        <v>430</v>
      </c>
      <c r="BR58" s="466"/>
      <c r="BS58" s="373">
        <v>2.20188099955962E-2</v>
      </c>
      <c r="BT58" s="354">
        <v>5.30773428893845</v>
      </c>
      <c r="BU58" s="430"/>
      <c r="BV58" s="374" t="s">
        <v>555</v>
      </c>
    </row>
    <row r="59" spans="1:74" s="428" customFormat="1" x14ac:dyDescent="0.25">
      <c r="A59" s="345" t="s">
        <v>7967</v>
      </c>
      <c r="B59" s="373"/>
      <c r="C59" s="719">
        <v>45243</v>
      </c>
      <c r="D59" s="373"/>
      <c r="E59" s="346">
        <v>323.483</v>
      </c>
      <c r="F59" s="373"/>
      <c r="G59" s="347">
        <v>11.786099999999999</v>
      </c>
      <c r="H59" s="374"/>
      <c r="I59" s="348">
        <v>2.77</v>
      </c>
      <c r="J59" s="348">
        <v>7.4</v>
      </c>
      <c r="K59" s="348">
        <v>2.25</v>
      </c>
      <c r="L59" s="348">
        <v>2.4</v>
      </c>
      <c r="M59" s="362"/>
      <c r="N59" s="350">
        <v>12.2967</v>
      </c>
      <c r="O59" s="348">
        <v>12.2967</v>
      </c>
      <c r="P59" s="348">
        <v>-5.4801000000000002</v>
      </c>
      <c r="Q59" s="348">
        <v>2.8567</v>
      </c>
      <c r="R59" s="348">
        <v>8.0364000000000004</v>
      </c>
      <c r="S59" s="348">
        <v>3.4634</v>
      </c>
      <c r="T59" s="348">
        <v>2.4074</v>
      </c>
      <c r="U59" s="354">
        <v>3.1053000000000002</v>
      </c>
      <c r="V59" s="348">
        <v>4.2031000000000001</v>
      </c>
      <c r="W59" s="348">
        <v>6.8192000000000004</v>
      </c>
      <c r="X59" s="348" t="s">
        <v>430</v>
      </c>
      <c r="Y59" s="375" t="s">
        <v>430</v>
      </c>
      <c r="Z59" s="348" t="s">
        <v>430</v>
      </c>
      <c r="AA59" s="348">
        <v>8.0884999999999998</v>
      </c>
      <c r="AB59" s="348">
        <v>2.14</v>
      </c>
      <c r="AC59" s="348">
        <v>3.4605000000000001</v>
      </c>
      <c r="AD59" s="348">
        <v>3.5933000000000002</v>
      </c>
      <c r="AE59" s="348">
        <v>8.0884999999999998</v>
      </c>
      <c r="AF59" s="348">
        <v>6.9236000000000004</v>
      </c>
      <c r="AG59" s="569"/>
      <c r="AH59" s="346">
        <v>3</v>
      </c>
      <c r="AI59" s="346">
        <v>3</v>
      </c>
      <c r="AJ59" s="346">
        <v>7</v>
      </c>
      <c r="AK59" s="346">
        <v>7</v>
      </c>
      <c r="AL59" s="346">
        <v>5</v>
      </c>
      <c r="AM59" s="346">
        <v>6</v>
      </c>
      <c r="AN59" s="346">
        <v>7</v>
      </c>
      <c r="AO59" s="572">
        <v>7</v>
      </c>
      <c r="AP59" s="346">
        <v>6</v>
      </c>
      <c r="AQ59" s="346">
        <v>4</v>
      </c>
      <c r="AR59" s="346" t="s">
        <v>430</v>
      </c>
      <c r="AS59" s="346" t="s">
        <v>430</v>
      </c>
      <c r="AT59" s="346" t="s">
        <v>430</v>
      </c>
      <c r="AU59" s="346">
        <v>5</v>
      </c>
      <c r="AV59" s="346">
        <v>7</v>
      </c>
      <c r="AW59" s="346">
        <v>6</v>
      </c>
      <c r="AX59" s="346">
        <v>6</v>
      </c>
      <c r="AY59" s="346">
        <v>5</v>
      </c>
      <c r="AZ59" s="584"/>
      <c r="BA59" s="467">
        <v>8.75</v>
      </c>
      <c r="BB59" s="348">
        <v>82.25</v>
      </c>
      <c r="BC59" s="348" t="s">
        <v>430</v>
      </c>
      <c r="BD59" s="348" t="s">
        <v>430</v>
      </c>
      <c r="BE59" s="375" t="s">
        <v>430</v>
      </c>
      <c r="BF59" s="375">
        <v>9</v>
      </c>
      <c r="BG59" s="374"/>
      <c r="BH59" s="594">
        <v>9</v>
      </c>
      <c r="BI59" s="348">
        <v>25</v>
      </c>
      <c r="BJ59" s="348" t="s">
        <v>430</v>
      </c>
      <c r="BK59" s="348">
        <v>57.25</v>
      </c>
      <c r="BL59" s="348" t="s">
        <v>430</v>
      </c>
      <c r="BM59" s="375">
        <v>8.75</v>
      </c>
      <c r="BN59" s="375" t="s">
        <v>430</v>
      </c>
      <c r="BO59" s="375" t="s">
        <v>430</v>
      </c>
      <c r="BP59" s="375" t="s">
        <v>430</v>
      </c>
      <c r="BQ59" s="375" t="s">
        <v>430</v>
      </c>
      <c r="BR59" s="466"/>
      <c r="BS59" s="373" t="s">
        <v>430</v>
      </c>
      <c r="BT59" s="354">
        <v>10.702132990000001</v>
      </c>
      <c r="BU59" s="430"/>
      <c r="BV59" s="374" t="s">
        <v>555</v>
      </c>
    </row>
    <row r="60" spans="1:74" s="428" customFormat="1" x14ac:dyDescent="0.25">
      <c r="A60" s="345" t="s">
        <v>7968</v>
      </c>
      <c r="B60" s="373"/>
      <c r="C60" s="719">
        <v>38351</v>
      </c>
      <c r="D60" s="373"/>
      <c r="E60" s="346">
        <v>274.02999999999997</v>
      </c>
      <c r="F60" s="373"/>
      <c r="G60" s="347">
        <v>44.771299999999997</v>
      </c>
      <c r="H60" s="374"/>
      <c r="I60" s="348">
        <v>2.34</v>
      </c>
      <c r="J60" s="348">
        <v>7.41</v>
      </c>
      <c r="K60" s="348">
        <v>1.91</v>
      </c>
      <c r="L60" s="348">
        <v>2.04</v>
      </c>
      <c r="M60" s="362"/>
      <c r="N60" s="350">
        <v>6.0358999999999998</v>
      </c>
      <c r="O60" s="348">
        <v>6.0358999999999998</v>
      </c>
      <c r="P60" s="348">
        <v>-3.6661000000000001</v>
      </c>
      <c r="Q60" s="348">
        <v>4.3689</v>
      </c>
      <c r="R60" s="348">
        <v>9.3491</v>
      </c>
      <c r="S60" s="348">
        <v>4.8342999999999998</v>
      </c>
      <c r="T60" s="348">
        <v>3.5331999999999999</v>
      </c>
      <c r="U60" s="354">
        <v>4.1445999999999996</v>
      </c>
      <c r="V60" s="348">
        <v>4.8730000000000002</v>
      </c>
      <c r="W60" s="348">
        <v>7.1969000000000003</v>
      </c>
      <c r="X60" s="348">
        <v>6.9409999999999998</v>
      </c>
      <c r="Y60" s="375">
        <v>5.6597999999999997</v>
      </c>
      <c r="Z60" s="348">
        <v>6.4222999999999999</v>
      </c>
      <c r="AA60" s="348">
        <v>8.9970999999999997</v>
      </c>
      <c r="AB60" s="348">
        <v>3.3325</v>
      </c>
      <c r="AC60" s="348">
        <v>4.2887000000000004</v>
      </c>
      <c r="AD60" s="348">
        <v>4.4280999999999997</v>
      </c>
      <c r="AE60" s="348">
        <v>8.9970999999999997</v>
      </c>
      <c r="AF60" s="348">
        <v>7.2754000000000003</v>
      </c>
      <c r="AG60" s="569"/>
      <c r="AH60" s="346">
        <v>6</v>
      </c>
      <c r="AI60" s="346">
        <v>6</v>
      </c>
      <c r="AJ60" s="346">
        <v>5</v>
      </c>
      <c r="AK60" s="346">
        <v>3</v>
      </c>
      <c r="AL60" s="346">
        <v>1</v>
      </c>
      <c r="AM60" s="346">
        <v>2</v>
      </c>
      <c r="AN60" s="346">
        <v>2</v>
      </c>
      <c r="AO60" s="572">
        <v>2</v>
      </c>
      <c r="AP60" s="346">
        <v>1</v>
      </c>
      <c r="AQ60" s="346">
        <v>1</v>
      </c>
      <c r="AR60" s="346">
        <v>1</v>
      </c>
      <c r="AS60" s="346">
        <v>3</v>
      </c>
      <c r="AT60" s="346">
        <v>2</v>
      </c>
      <c r="AU60" s="346">
        <v>3</v>
      </c>
      <c r="AV60" s="346">
        <v>2</v>
      </c>
      <c r="AW60" s="346">
        <v>1</v>
      </c>
      <c r="AX60" s="346">
        <v>1</v>
      </c>
      <c r="AY60" s="346">
        <v>3</v>
      </c>
      <c r="AZ60" s="584"/>
      <c r="BA60" s="467">
        <v>1.85</v>
      </c>
      <c r="BB60" s="348">
        <v>84.58</v>
      </c>
      <c r="BC60" s="348" t="s">
        <v>430</v>
      </c>
      <c r="BD60" s="348" t="s">
        <v>430</v>
      </c>
      <c r="BE60" s="375" t="s">
        <v>430</v>
      </c>
      <c r="BF60" s="375">
        <v>13.57</v>
      </c>
      <c r="BG60" s="374"/>
      <c r="BH60" s="594">
        <v>13.57</v>
      </c>
      <c r="BI60" s="348">
        <v>3.43</v>
      </c>
      <c r="BJ60" s="348" t="s">
        <v>430</v>
      </c>
      <c r="BK60" s="348">
        <v>81.150000000000006</v>
      </c>
      <c r="BL60" s="348" t="s">
        <v>430</v>
      </c>
      <c r="BM60" s="375">
        <v>1.85</v>
      </c>
      <c r="BN60" s="375" t="s">
        <v>430</v>
      </c>
      <c r="BO60" s="375" t="s">
        <v>430</v>
      </c>
      <c r="BP60" s="375" t="s">
        <v>430</v>
      </c>
      <c r="BQ60" s="375" t="s">
        <v>430</v>
      </c>
      <c r="BR60" s="466"/>
      <c r="BS60" s="373" t="s">
        <v>430</v>
      </c>
      <c r="BT60" s="354">
        <v>7.2729755392727</v>
      </c>
      <c r="BU60" s="430"/>
      <c r="BV60" s="374" t="s">
        <v>555</v>
      </c>
    </row>
    <row r="61" spans="1:74" s="428" customFormat="1" x14ac:dyDescent="0.25">
      <c r="A61" s="345" t="s">
        <v>7969</v>
      </c>
      <c r="B61" s="373"/>
      <c r="C61" s="719">
        <v>44795</v>
      </c>
      <c r="D61" s="373"/>
      <c r="E61" s="346">
        <v>186.06800000000001</v>
      </c>
      <c r="F61" s="373"/>
      <c r="G61" s="347">
        <v>12.4892</v>
      </c>
      <c r="H61" s="374"/>
      <c r="I61" s="348">
        <v>3.45</v>
      </c>
      <c r="J61" s="348">
        <v>7.41</v>
      </c>
      <c r="K61" s="348">
        <v>2.75</v>
      </c>
      <c r="L61" s="348">
        <v>2.92</v>
      </c>
      <c r="M61" s="362"/>
      <c r="N61" s="350">
        <v>12.287000000000001</v>
      </c>
      <c r="O61" s="348">
        <v>12.287000000000001</v>
      </c>
      <c r="P61" s="348">
        <v>-1.4609000000000001</v>
      </c>
      <c r="Q61" s="348">
        <v>5.4808000000000003</v>
      </c>
      <c r="R61" s="348">
        <v>9.1971000000000007</v>
      </c>
      <c r="S61" s="348">
        <v>4.4581999999999997</v>
      </c>
      <c r="T61" s="348">
        <v>3.0286</v>
      </c>
      <c r="U61" s="354">
        <v>3.72</v>
      </c>
      <c r="V61" s="348">
        <v>4.2186000000000003</v>
      </c>
      <c r="W61" s="348">
        <v>6.4356999999999998</v>
      </c>
      <c r="X61" s="348">
        <v>6.3368000000000002</v>
      </c>
      <c r="Y61" s="375" t="s">
        <v>430</v>
      </c>
      <c r="Z61" s="348" t="s">
        <v>430</v>
      </c>
      <c r="AA61" s="348">
        <v>10.4717</v>
      </c>
      <c r="AB61" s="348">
        <v>2.6882000000000001</v>
      </c>
      <c r="AC61" s="348">
        <v>3.8706</v>
      </c>
      <c r="AD61" s="348">
        <v>4.0256999999999996</v>
      </c>
      <c r="AE61" s="348">
        <v>10.4717</v>
      </c>
      <c r="AF61" s="348">
        <v>6.2225000000000001</v>
      </c>
      <c r="AG61" s="569"/>
      <c r="AH61" s="346">
        <v>4</v>
      </c>
      <c r="AI61" s="346">
        <v>4</v>
      </c>
      <c r="AJ61" s="346">
        <v>1</v>
      </c>
      <c r="AK61" s="346">
        <v>1</v>
      </c>
      <c r="AL61" s="346">
        <v>2</v>
      </c>
      <c r="AM61" s="346">
        <v>3</v>
      </c>
      <c r="AN61" s="346">
        <v>4</v>
      </c>
      <c r="AO61" s="572">
        <v>3</v>
      </c>
      <c r="AP61" s="346">
        <v>5</v>
      </c>
      <c r="AQ61" s="346">
        <v>7</v>
      </c>
      <c r="AR61" s="346">
        <v>6</v>
      </c>
      <c r="AS61" s="346" t="s">
        <v>430</v>
      </c>
      <c r="AT61" s="346" t="s">
        <v>430</v>
      </c>
      <c r="AU61" s="346">
        <v>1</v>
      </c>
      <c r="AV61" s="346">
        <v>4</v>
      </c>
      <c r="AW61" s="346">
        <v>3</v>
      </c>
      <c r="AX61" s="346">
        <v>3</v>
      </c>
      <c r="AY61" s="346">
        <v>1</v>
      </c>
      <c r="AZ61" s="584"/>
      <c r="BA61" s="467">
        <v>8.44</v>
      </c>
      <c r="BB61" s="348">
        <v>83.02</v>
      </c>
      <c r="BC61" s="348" t="s">
        <v>430</v>
      </c>
      <c r="BD61" s="348" t="s">
        <v>430</v>
      </c>
      <c r="BE61" s="375" t="s">
        <v>430</v>
      </c>
      <c r="BF61" s="375">
        <v>8.5399999999999991</v>
      </c>
      <c r="BG61" s="374"/>
      <c r="BH61" s="594">
        <v>8.5399999999999991</v>
      </c>
      <c r="BI61" s="348" t="s">
        <v>430</v>
      </c>
      <c r="BJ61" s="348" t="s">
        <v>430</v>
      </c>
      <c r="BK61" s="348">
        <v>83.02</v>
      </c>
      <c r="BL61" s="348" t="s">
        <v>430</v>
      </c>
      <c r="BM61" s="375">
        <v>7.92</v>
      </c>
      <c r="BN61" s="375" t="s">
        <v>430</v>
      </c>
      <c r="BO61" s="375">
        <v>0.53</v>
      </c>
      <c r="BP61" s="375" t="s">
        <v>430</v>
      </c>
      <c r="BQ61" s="375" t="s">
        <v>430</v>
      </c>
      <c r="BR61" s="466"/>
      <c r="BS61" s="373">
        <v>8.0438118500000009</v>
      </c>
      <c r="BT61" s="354">
        <v>5.3731227600000002</v>
      </c>
      <c r="BU61" s="430"/>
      <c r="BV61" s="374" t="s">
        <v>555</v>
      </c>
    </row>
    <row r="62" spans="1:74" s="428" customFormat="1" x14ac:dyDescent="0.25">
      <c r="A62" s="345" t="s">
        <v>7970</v>
      </c>
      <c r="B62" s="373"/>
      <c r="C62" s="719">
        <v>44228</v>
      </c>
      <c r="D62" s="373"/>
      <c r="E62" s="889">
        <v>130.72</v>
      </c>
      <c r="F62" s="373"/>
      <c r="G62" s="347" t="s">
        <v>430</v>
      </c>
      <c r="H62" s="374"/>
      <c r="I62" s="890">
        <v>2.2599999999999998</v>
      </c>
      <c r="J62" s="890">
        <v>6.93</v>
      </c>
      <c r="K62" s="890">
        <v>1.94</v>
      </c>
      <c r="L62" s="890">
        <v>2.0499999999999998</v>
      </c>
      <c r="M62" s="362"/>
      <c r="N62" s="350" t="s">
        <v>430</v>
      </c>
      <c r="O62" s="348" t="s">
        <v>430</v>
      </c>
      <c r="P62" s="348" t="s">
        <v>430</v>
      </c>
      <c r="Q62" s="348" t="s">
        <v>430</v>
      </c>
      <c r="R62" s="348" t="s">
        <v>430</v>
      </c>
      <c r="S62" s="348" t="s">
        <v>430</v>
      </c>
      <c r="T62" s="348" t="s">
        <v>430</v>
      </c>
      <c r="U62" s="354" t="s">
        <v>430</v>
      </c>
      <c r="V62" s="348" t="s">
        <v>430</v>
      </c>
      <c r="W62" s="348" t="s">
        <v>430</v>
      </c>
      <c r="X62" s="348" t="s">
        <v>430</v>
      </c>
      <c r="Y62" s="375" t="s">
        <v>430</v>
      </c>
      <c r="Z62" s="348" t="s">
        <v>430</v>
      </c>
      <c r="AA62" s="348" t="s">
        <v>430</v>
      </c>
      <c r="AB62" s="348" t="s">
        <v>430</v>
      </c>
      <c r="AC62" s="348" t="s">
        <v>430</v>
      </c>
      <c r="AD62" s="348" t="s">
        <v>430</v>
      </c>
      <c r="AE62" s="348" t="s">
        <v>430</v>
      </c>
      <c r="AF62" s="348" t="s">
        <v>430</v>
      </c>
      <c r="AG62" s="569"/>
      <c r="AH62" s="346" t="s">
        <v>430</v>
      </c>
      <c r="AI62" s="346" t="s">
        <v>430</v>
      </c>
      <c r="AJ62" s="346" t="s">
        <v>430</v>
      </c>
      <c r="AK62" s="346" t="s">
        <v>430</v>
      </c>
      <c r="AL62" s="346" t="s">
        <v>430</v>
      </c>
      <c r="AM62" s="346" t="s">
        <v>430</v>
      </c>
      <c r="AN62" s="346" t="s">
        <v>430</v>
      </c>
      <c r="AO62" s="572" t="s">
        <v>430</v>
      </c>
      <c r="AP62" s="346" t="s">
        <v>430</v>
      </c>
      <c r="AQ62" s="346" t="s">
        <v>430</v>
      </c>
      <c r="AR62" s="346" t="s">
        <v>430</v>
      </c>
      <c r="AS62" s="346" t="s">
        <v>430</v>
      </c>
      <c r="AT62" s="346" t="s">
        <v>430</v>
      </c>
      <c r="AU62" s="346" t="s">
        <v>430</v>
      </c>
      <c r="AV62" s="346" t="s">
        <v>430</v>
      </c>
      <c r="AW62" s="346" t="s">
        <v>430</v>
      </c>
      <c r="AX62" s="346" t="s">
        <v>430</v>
      </c>
      <c r="AY62" s="346" t="s">
        <v>430</v>
      </c>
      <c r="AZ62" s="584"/>
      <c r="BA62" s="951">
        <v>15.63</v>
      </c>
      <c r="BB62" s="890">
        <v>76.91</v>
      </c>
      <c r="BC62" s="348" t="s">
        <v>430</v>
      </c>
      <c r="BD62" s="348" t="s">
        <v>430</v>
      </c>
      <c r="BE62" s="375" t="s">
        <v>430</v>
      </c>
      <c r="BF62" s="952">
        <v>7.46</v>
      </c>
      <c r="BG62" s="374"/>
      <c r="BH62" s="953">
        <v>7.46</v>
      </c>
      <c r="BI62" s="348" t="s">
        <v>430</v>
      </c>
      <c r="BJ62" s="348" t="s">
        <v>430</v>
      </c>
      <c r="BK62" s="890">
        <v>76.91</v>
      </c>
      <c r="BL62" s="348" t="s">
        <v>430</v>
      </c>
      <c r="BM62" s="952">
        <v>15.63</v>
      </c>
      <c r="BN62" s="375" t="s">
        <v>430</v>
      </c>
      <c r="BO62" s="375" t="s">
        <v>430</v>
      </c>
      <c r="BP62" s="375" t="s">
        <v>430</v>
      </c>
      <c r="BQ62" s="375" t="s">
        <v>430</v>
      </c>
      <c r="BR62" s="466"/>
      <c r="BS62" s="373" t="s">
        <v>430</v>
      </c>
      <c r="BT62" s="354" t="s">
        <v>430</v>
      </c>
      <c r="BU62" s="430"/>
      <c r="BV62" s="374" t="s">
        <v>555</v>
      </c>
    </row>
    <row r="63" spans="1:74" s="428" customFormat="1" x14ac:dyDescent="0.25">
      <c r="A63" s="345" t="s">
        <v>7971</v>
      </c>
      <c r="B63" s="373"/>
      <c r="C63" s="719">
        <v>41272</v>
      </c>
      <c r="D63" s="373"/>
      <c r="E63" s="346">
        <v>96.42</v>
      </c>
      <c r="F63" s="373"/>
      <c r="G63" s="347">
        <v>2344.8499000000002</v>
      </c>
      <c r="H63" s="374"/>
      <c r="I63" s="348">
        <v>4.13</v>
      </c>
      <c r="J63" s="348">
        <v>7.35</v>
      </c>
      <c r="K63" s="348">
        <v>2.98</v>
      </c>
      <c r="L63" s="348">
        <v>3.16</v>
      </c>
      <c r="M63" s="362"/>
      <c r="N63" s="350">
        <v>13.336499999999999</v>
      </c>
      <c r="O63" s="348">
        <v>13.336499999999999</v>
      </c>
      <c r="P63" s="348">
        <v>-4.6985000000000001</v>
      </c>
      <c r="Q63" s="348">
        <v>3.2856999999999998</v>
      </c>
      <c r="R63" s="348">
        <v>9.1562999999999999</v>
      </c>
      <c r="S63" s="348">
        <v>3.5678000000000001</v>
      </c>
      <c r="T63" s="348">
        <v>3.0407000000000002</v>
      </c>
      <c r="U63" s="354">
        <v>3.5514999999999999</v>
      </c>
      <c r="V63" s="348">
        <v>4.2503000000000002</v>
      </c>
      <c r="W63" s="348">
        <v>6.8757999999999999</v>
      </c>
      <c r="X63" s="348">
        <v>6.7051999999999996</v>
      </c>
      <c r="Y63" s="375">
        <v>5.28</v>
      </c>
      <c r="Z63" s="348">
        <v>6.3236999999999997</v>
      </c>
      <c r="AA63" s="348">
        <v>10.0069</v>
      </c>
      <c r="AB63" s="348">
        <v>2.5583999999999998</v>
      </c>
      <c r="AC63" s="348">
        <v>3.8115999999999999</v>
      </c>
      <c r="AD63" s="348">
        <v>3.8296000000000001</v>
      </c>
      <c r="AE63" s="348">
        <v>10.0069</v>
      </c>
      <c r="AF63" s="348">
        <v>6.5998999999999999</v>
      </c>
      <c r="AG63" s="569"/>
      <c r="AH63" s="346">
        <v>1</v>
      </c>
      <c r="AI63" s="346">
        <v>1</v>
      </c>
      <c r="AJ63" s="346">
        <v>6</v>
      </c>
      <c r="AK63" s="346">
        <v>6</v>
      </c>
      <c r="AL63" s="346">
        <v>3</v>
      </c>
      <c r="AM63" s="346">
        <v>5</v>
      </c>
      <c r="AN63" s="346">
        <v>3</v>
      </c>
      <c r="AO63" s="572">
        <v>4</v>
      </c>
      <c r="AP63" s="346">
        <v>4</v>
      </c>
      <c r="AQ63" s="346">
        <v>3</v>
      </c>
      <c r="AR63" s="346">
        <v>2</v>
      </c>
      <c r="AS63" s="346">
        <v>5</v>
      </c>
      <c r="AT63" s="346">
        <v>3</v>
      </c>
      <c r="AU63" s="346">
        <v>2</v>
      </c>
      <c r="AV63" s="346">
        <v>5</v>
      </c>
      <c r="AW63" s="346">
        <v>4</v>
      </c>
      <c r="AX63" s="346">
        <v>4</v>
      </c>
      <c r="AY63" s="346">
        <v>2</v>
      </c>
      <c r="AZ63" s="584"/>
      <c r="BA63" s="467">
        <v>15.39</v>
      </c>
      <c r="BB63" s="348">
        <v>74.67</v>
      </c>
      <c r="BC63" s="348" t="s">
        <v>430</v>
      </c>
      <c r="BD63" s="348" t="s">
        <v>430</v>
      </c>
      <c r="BE63" s="375" t="s">
        <v>430</v>
      </c>
      <c r="BF63" s="375">
        <v>9.94</v>
      </c>
      <c r="BG63" s="374"/>
      <c r="BH63" s="594">
        <v>9.94</v>
      </c>
      <c r="BI63" s="348" t="s">
        <v>430</v>
      </c>
      <c r="BJ63" s="348" t="s">
        <v>430</v>
      </c>
      <c r="BK63" s="348">
        <v>74.67</v>
      </c>
      <c r="BL63" s="348" t="s">
        <v>430</v>
      </c>
      <c r="BM63" s="375">
        <v>15.39</v>
      </c>
      <c r="BN63" s="375" t="s">
        <v>430</v>
      </c>
      <c r="BO63" s="375" t="s">
        <v>430</v>
      </c>
      <c r="BP63" s="375" t="s">
        <v>430</v>
      </c>
      <c r="BQ63" s="375" t="s">
        <v>430</v>
      </c>
      <c r="BR63" s="466"/>
      <c r="BS63" s="373" t="s">
        <v>430</v>
      </c>
      <c r="BT63" s="354" t="s">
        <v>430</v>
      </c>
      <c r="BU63" s="430"/>
      <c r="BV63" s="374" t="s">
        <v>555</v>
      </c>
    </row>
    <row r="64" spans="1:74" s="428" customFormat="1" x14ac:dyDescent="0.25">
      <c r="A64" s="345" t="s">
        <v>7972</v>
      </c>
      <c r="B64" s="373"/>
      <c r="C64" s="719">
        <v>44036</v>
      </c>
      <c r="D64" s="373"/>
      <c r="E64" s="346">
        <v>42.030799999999999</v>
      </c>
      <c r="F64" s="373"/>
      <c r="G64" s="347">
        <v>13.371600000000001</v>
      </c>
      <c r="H64" s="374"/>
      <c r="I64" s="348">
        <v>3.31</v>
      </c>
      <c r="J64" s="348">
        <v>7.27</v>
      </c>
      <c r="K64" s="348">
        <v>2.58</v>
      </c>
      <c r="L64" s="348">
        <v>2.73</v>
      </c>
      <c r="M64" s="362"/>
      <c r="N64" s="350">
        <v>7.4657</v>
      </c>
      <c r="O64" s="348">
        <v>7.4657</v>
      </c>
      <c r="P64" s="348">
        <v>-3.5072000000000001</v>
      </c>
      <c r="Q64" s="348">
        <v>3.4948000000000001</v>
      </c>
      <c r="R64" s="348">
        <v>7.47</v>
      </c>
      <c r="S64" s="348">
        <v>3.3454000000000002</v>
      </c>
      <c r="T64" s="348">
        <v>2.5533000000000001</v>
      </c>
      <c r="U64" s="354">
        <v>3.1739000000000002</v>
      </c>
      <c r="V64" s="348">
        <v>3.8296999999999999</v>
      </c>
      <c r="W64" s="348">
        <v>6.5533999999999999</v>
      </c>
      <c r="X64" s="348">
        <v>6.4009999999999998</v>
      </c>
      <c r="Y64" s="375">
        <v>5.4020999999999999</v>
      </c>
      <c r="Z64" s="348" t="s">
        <v>430</v>
      </c>
      <c r="AA64" s="348">
        <v>7.8807999999999998</v>
      </c>
      <c r="AB64" s="348">
        <v>2.2039</v>
      </c>
      <c r="AC64" s="348">
        <v>3.4196</v>
      </c>
      <c r="AD64" s="348">
        <v>3.4893000000000001</v>
      </c>
      <c r="AE64" s="348">
        <v>7.8807999999999998</v>
      </c>
      <c r="AF64" s="348">
        <v>5.1721000000000004</v>
      </c>
      <c r="AG64" s="569"/>
      <c r="AH64" s="346">
        <v>5</v>
      </c>
      <c r="AI64" s="346">
        <v>5</v>
      </c>
      <c r="AJ64" s="346">
        <v>4</v>
      </c>
      <c r="AK64" s="346">
        <v>5</v>
      </c>
      <c r="AL64" s="346">
        <v>7</v>
      </c>
      <c r="AM64" s="346">
        <v>7</v>
      </c>
      <c r="AN64" s="346">
        <v>6</v>
      </c>
      <c r="AO64" s="572">
        <v>6</v>
      </c>
      <c r="AP64" s="346">
        <v>7</v>
      </c>
      <c r="AQ64" s="346">
        <v>6</v>
      </c>
      <c r="AR64" s="346">
        <v>5</v>
      </c>
      <c r="AS64" s="346">
        <v>4</v>
      </c>
      <c r="AT64" s="346" t="s">
        <v>430</v>
      </c>
      <c r="AU64" s="346">
        <v>6</v>
      </c>
      <c r="AV64" s="346">
        <v>6</v>
      </c>
      <c r="AW64" s="346">
        <v>7</v>
      </c>
      <c r="AX64" s="346">
        <v>7</v>
      </c>
      <c r="AY64" s="346">
        <v>6</v>
      </c>
      <c r="AZ64" s="584"/>
      <c r="BA64" s="467">
        <v>12.35</v>
      </c>
      <c r="BB64" s="348">
        <v>77.400000000000006</v>
      </c>
      <c r="BC64" s="348" t="s">
        <v>430</v>
      </c>
      <c r="BD64" s="348" t="s">
        <v>430</v>
      </c>
      <c r="BE64" s="375" t="s">
        <v>430</v>
      </c>
      <c r="BF64" s="375">
        <v>10.25</v>
      </c>
      <c r="BG64" s="374"/>
      <c r="BH64" s="594">
        <v>10.25</v>
      </c>
      <c r="BI64" s="348">
        <v>17.809999999999999</v>
      </c>
      <c r="BJ64" s="348" t="s">
        <v>430</v>
      </c>
      <c r="BK64" s="348">
        <v>59.6</v>
      </c>
      <c r="BL64" s="348" t="s">
        <v>430</v>
      </c>
      <c r="BM64" s="375">
        <v>12.35</v>
      </c>
      <c r="BN64" s="375" t="s">
        <v>430</v>
      </c>
      <c r="BO64" s="375" t="s">
        <v>430</v>
      </c>
      <c r="BP64" s="375" t="s">
        <v>430</v>
      </c>
      <c r="BQ64" s="375" t="s">
        <v>430</v>
      </c>
      <c r="BR64" s="466"/>
      <c r="BS64" s="373" t="s">
        <v>430</v>
      </c>
      <c r="BT64" s="354">
        <v>2.3187005604637401</v>
      </c>
      <c r="BU64" s="430"/>
      <c r="BV64" s="374" t="s">
        <v>555</v>
      </c>
    </row>
    <row r="65" spans="1:74" s="428" customFormat="1" x14ac:dyDescent="0.25">
      <c r="A65" s="345" t="s">
        <v>7973</v>
      </c>
      <c r="B65" s="373"/>
      <c r="C65" s="719">
        <v>44126</v>
      </c>
      <c r="D65" s="373"/>
      <c r="E65" s="346">
        <v>37.909999999999997</v>
      </c>
      <c r="F65" s="373"/>
      <c r="G65" s="347">
        <v>13.529299999999999</v>
      </c>
      <c r="H65" s="374"/>
      <c r="I65" s="348">
        <v>1.88</v>
      </c>
      <c r="J65" s="348">
        <v>7.23</v>
      </c>
      <c r="K65" s="348">
        <v>1.49</v>
      </c>
      <c r="L65" s="348">
        <v>1.57</v>
      </c>
      <c r="M65" s="362"/>
      <c r="N65" s="350">
        <v>3.0583</v>
      </c>
      <c r="O65" s="348">
        <v>3.0583</v>
      </c>
      <c r="P65" s="348">
        <v>-1.5797000000000001</v>
      </c>
      <c r="Q65" s="348">
        <v>3.8984000000000001</v>
      </c>
      <c r="R65" s="348">
        <v>7.4793000000000003</v>
      </c>
      <c r="S65" s="348">
        <v>4.8811999999999998</v>
      </c>
      <c r="T65" s="348">
        <v>3.7848000000000002</v>
      </c>
      <c r="U65" s="354">
        <v>4.2046999999999999</v>
      </c>
      <c r="V65" s="348">
        <v>4.8209999999999997</v>
      </c>
      <c r="W65" s="348">
        <v>6.6938000000000004</v>
      </c>
      <c r="X65" s="348">
        <v>6.6186999999999996</v>
      </c>
      <c r="Y65" s="375">
        <v>5.7990000000000004</v>
      </c>
      <c r="Z65" s="348" t="s">
        <v>430</v>
      </c>
      <c r="AA65" s="348">
        <v>7.5256999999999996</v>
      </c>
      <c r="AB65" s="348">
        <v>3.9982000000000002</v>
      </c>
      <c r="AC65" s="348">
        <v>4.2550999999999997</v>
      </c>
      <c r="AD65" s="348">
        <v>4.3863000000000003</v>
      </c>
      <c r="AE65" s="348">
        <v>7.5256999999999996</v>
      </c>
      <c r="AF65" s="348">
        <v>5.6337999999999999</v>
      </c>
      <c r="AG65" s="569"/>
      <c r="AH65" s="346">
        <v>7</v>
      </c>
      <c r="AI65" s="346">
        <v>7</v>
      </c>
      <c r="AJ65" s="346">
        <v>2</v>
      </c>
      <c r="AK65" s="346">
        <v>4</v>
      </c>
      <c r="AL65" s="346">
        <v>6</v>
      </c>
      <c r="AM65" s="346">
        <v>1</v>
      </c>
      <c r="AN65" s="346">
        <v>1</v>
      </c>
      <c r="AO65" s="572">
        <v>1</v>
      </c>
      <c r="AP65" s="346">
        <v>2</v>
      </c>
      <c r="AQ65" s="346">
        <v>5</v>
      </c>
      <c r="AR65" s="346">
        <v>3</v>
      </c>
      <c r="AS65" s="346">
        <v>2</v>
      </c>
      <c r="AT65" s="346" t="s">
        <v>430</v>
      </c>
      <c r="AU65" s="346">
        <v>7</v>
      </c>
      <c r="AV65" s="346">
        <v>1</v>
      </c>
      <c r="AW65" s="346">
        <v>2</v>
      </c>
      <c r="AX65" s="346">
        <v>2</v>
      </c>
      <c r="AY65" s="346">
        <v>7</v>
      </c>
      <c r="AZ65" s="584"/>
      <c r="BA65" s="467">
        <v>12.83</v>
      </c>
      <c r="BB65" s="348">
        <v>81.95</v>
      </c>
      <c r="BC65" s="348" t="s">
        <v>430</v>
      </c>
      <c r="BD65" s="348" t="s">
        <v>430</v>
      </c>
      <c r="BE65" s="375" t="s">
        <v>430</v>
      </c>
      <c r="BF65" s="375">
        <v>5.22</v>
      </c>
      <c r="BG65" s="374"/>
      <c r="BH65" s="594">
        <v>5.22</v>
      </c>
      <c r="BI65" s="348">
        <v>20.86</v>
      </c>
      <c r="BJ65" s="348" t="s">
        <v>430</v>
      </c>
      <c r="BK65" s="348">
        <v>61.09</v>
      </c>
      <c r="BL65" s="348" t="s">
        <v>430</v>
      </c>
      <c r="BM65" s="375">
        <v>10.210000000000001</v>
      </c>
      <c r="BN65" s="375" t="s">
        <v>430</v>
      </c>
      <c r="BO65" s="375">
        <v>2.62</v>
      </c>
      <c r="BP65" s="375" t="s">
        <v>430</v>
      </c>
      <c r="BQ65" s="375" t="s">
        <v>430</v>
      </c>
      <c r="BR65" s="466"/>
      <c r="BS65" s="373" t="s">
        <v>430</v>
      </c>
      <c r="BT65" s="354" t="s">
        <v>430</v>
      </c>
      <c r="BU65" s="430"/>
      <c r="BV65" s="374" t="s">
        <v>555</v>
      </c>
    </row>
    <row r="66" spans="1:74" s="428" customFormat="1" x14ac:dyDescent="0.25">
      <c r="A66" s="345" t="s">
        <v>7974</v>
      </c>
      <c r="B66" s="373"/>
      <c r="C66" s="719">
        <v>44182</v>
      </c>
      <c r="D66" s="373"/>
      <c r="E66" s="889">
        <v>26.92</v>
      </c>
      <c r="F66" s="373"/>
      <c r="G66" s="347" t="s">
        <v>430</v>
      </c>
      <c r="H66" s="374"/>
      <c r="I66" s="348" t="s">
        <v>430</v>
      </c>
      <c r="J66" s="348" t="s">
        <v>430</v>
      </c>
      <c r="K66" s="348" t="s">
        <v>430</v>
      </c>
      <c r="L66" s="348" t="s">
        <v>430</v>
      </c>
      <c r="M66" s="362"/>
      <c r="N66" s="350" t="s">
        <v>430</v>
      </c>
      <c r="O66" s="348" t="s">
        <v>430</v>
      </c>
      <c r="P66" s="348" t="s">
        <v>430</v>
      </c>
      <c r="Q66" s="348" t="s">
        <v>430</v>
      </c>
      <c r="R66" s="348" t="s">
        <v>430</v>
      </c>
      <c r="S66" s="348" t="s">
        <v>430</v>
      </c>
      <c r="T66" s="348" t="s">
        <v>430</v>
      </c>
      <c r="U66" s="354" t="s">
        <v>430</v>
      </c>
      <c r="V66" s="348" t="s">
        <v>430</v>
      </c>
      <c r="W66" s="348" t="s">
        <v>430</v>
      </c>
      <c r="X66" s="348" t="s">
        <v>430</v>
      </c>
      <c r="Y66" s="375" t="s">
        <v>430</v>
      </c>
      <c r="Z66" s="348" t="s">
        <v>430</v>
      </c>
      <c r="AA66" s="348" t="s">
        <v>430</v>
      </c>
      <c r="AB66" s="348" t="s">
        <v>430</v>
      </c>
      <c r="AC66" s="348" t="s">
        <v>430</v>
      </c>
      <c r="AD66" s="348" t="s">
        <v>430</v>
      </c>
      <c r="AE66" s="348" t="s">
        <v>430</v>
      </c>
      <c r="AF66" s="348" t="s">
        <v>430</v>
      </c>
      <c r="AG66" s="569"/>
      <c r="AH66" s="346" t="s">
        <v>430</v>
      </c>
      <c r="AI66" s="346" t="s">
        <v>430</v>
      </c>
      <c r="AJ66" s="346" t="s">
        <v>430</v>
      </c>
      <c r="AK66" s="346" t="s">
        <v>430</v>
      </c>
      <c r="AL66" s="346" t="s">
        <v>430</v>
      </c>
      <c r="AM66" s="346" t="s">
        <v>430</v>
      </c>
      <c r="AN66" s="346" t="s">
        <v>430</v>
      </c>
      <c r="AO66" s="572" t="s">
        <v>430</v>
      </c>
      <c r="AP66" s="346" t="s">
        <v>430</v>
      </c>
      <c r="AQ66" s="346" t="s">
        <v>430</v>
      </c>
      <c r="AR66" s="346" t="s">
        <v>430</v>
      </c>
      <c r="AS66" s="346" t="s">
        <v>430</v>
      </c>
      <c r="AT66" s="346" t="s">
        <v>430</v>
      </c>
      <c r="AU66" s="346" t="s">
        <v>430</v>
      </c>
      <c r="AV66" s="346" t="s">
        <v>430</v>
      </c>
      <c r="AW66" s="346" t="s">
        <v>430</v>
      </c>
      <c r="AX66" s="346" t="s">
        <v>430</v>
      </c>
      <c r="AY66" s="346" t="s">
        <v>430</v>
      </c>
      <c r="AZ66" s="584"/>
      <c r="BA66" s="467" t="s">
        <v>430</v>
      </c>
      <c r="BB66" s="348" t="s">
        <v>430</v>
      </c>
      <c r="BC66" s="348" t="s">
        <v>430</v>
      </c>
      <c r="BD66" s="348" t="s">
        <v>430</v>
      </c>
      <c r="BE66" s="375" t="s">
        <v>430</v>
      </c>
      <c r="BF66" s="375" t="s">
        <v>430</v>
      </c>
      <c r="BG66" s="374"/>
      <c r="BH66" s="594" t="s">
        <v>430</v>
      </c>
      <c r="BI66" s="348" t="s">
        <v>430</v>
      </c>
      <c r="BJ66" s="348" t="s">
        <v>430</v>
      </c>
      <c r="BK66" s="348" t="s">
        <v>430</v>
      </c>
      <c r="BL66" s="348" t="s">
        <v>430</v>
      </c>
      <c r="BM66" s="375" t="s">
        <v>430</v>
      </c>
      <c r="BN66" s="375" t="s">
        <v>430</v>
      </c>
      <c r="BO66" s="375" t="s">
        <v>430</v>
      </c>
      <c r="BP66" s="375" t="s">
        <v>430</v>
      </c>
      <c r="BQ66" s="375" t="s">
        <v>430</v>
      </c>
      <c r="BR66" s="466"/>
      <c r="BS66" s="373" t="s">
        <v>430</v>
      </c>
      <c r="BT66" s="354" t="s">
        <v>430</v>
      </c>
      <c r="BU66" s="430"/>
      <c r="BV66" s="374" t="s">
        <v>555</v>
      </c>
    </row>
    <row r="67" spans="1:74" x14ac:dyDescent="0.25">
      <c r="A67" s="318" t="s">
        <v>93</v>
      </c>
      <c r="B67" s="43"/>
      <c r="C67" s="720"/>
      <c r="D67" s="43"/>
      <c r="E67" s="51"/>
      <c r="F67" s="43"/>
      <c r="G67" s="55"/>
      <c r="H67" s="66"/>
      <c r="I67" s="59"/>
      <c r="J67" s="59"/>
      <c r="K67" s="59"/>
      <c r="L67" s="59"/>
      <c r="M67" s="258"/>
      <c r="N67" s="70">
        <v>9.5909999999999993</v>
      </c>
      <c r="O67" s="59">
        <v>9.5909999999999993</v>
      </c>
      <c r="P67" s="59">
        <v>-3.3161</v>
      </c>
      <c r="Q67" s="59">
        <v>4.0065</v>
      </c>
      <c r="R67" s="59">
        <v>8.5017999999999994</v>
      </c>
      <c r="S67" s="59">
        <v>4.1265000000000001</v>
      </c>
      <c r="T67" s="59">
        <v>3.0514000000000001</v>
      </c>
      <c r="U67" s="88">
        <v>3.6074000000000002</v>
      </c>
      <c r="V67" s="59">
        <v>4.3597000000000001</v>
      </c>
      <c r="W67" s="59">
        <v>6.8026</v>
      </c>
      <c r="X67" s="59">
        <v>6.6020000000000003</v>
      </c>
      <c r="Y67" s="276">
        <v>5.6037999999999997</v>
      </c>
      <c r="Z67" s="59">
        <v>6.6619000000000002</v>
      </c>
      <c r="AA67" s="59">
        <v>8.8287999999999993</v>
      </c>
      <c r="AB67" s="59">
        <v>2.8090999999999999</v>
      </c>
      <c r="AC67" s="59">
        <v>3.8439000000000001</v>
      </c>
      <c r="AD67" s="59">
        <v>3.9333999999999998</v>
      </c>
      <c r="AE67" s="59">
        <v>8.8287999999999993</v>
      </c>
      <c r="AF67" s="59">
        <v>6.5031999999999996</v>
      </c>
      <c r="AG67" s="553"/>
      <c r="AH67" s="51">
        <v>7</v>
      </c>
      <c r="AI67" s="51">
        <v>7</v>
      </c>
      <c r="AJ67" s="51">
        <v>7</v>
      </c>
      <c r="AK67" s="51">
        <v>7</v>
      </c>
      <c r="AL67" s="51">
        <v>7</v>
      </c>
      <c r="AM67" s="51">
        <v>7</v>
      </c>
      <c r="AN67" s="51">
        <v>7</v>
      </c>
      <c r="AO67" s="560">
        <v>7</v>
      </c>
      <c r="AP67" s="51">
        <v>7</v>
      </c>
      <c r="AQ67" s="51">
        <v>7</v>
      </c>
      <c r="AR67" s="51">
        <v>6</v>
      </c>
      <c r="AS67" s="51">
        <v>5</v>
      </c>
      <c r="AT67" s="51">
        <v>3</v>
      </c>
      <c r="AU67" s="51">
        <v>7</v>
      </c>
      <c r="AV67" s="51">
        <v>7</v>
      </c>
      <c r="AW67" s="51">
        <v>7</v>
      </c>
      <c r="AX67" s="51">
        <v>7</v>
      </c>
      <c r="AY67" s="51">
        <v>7</v>
      </c>
      <c r="AZ67" s="579"/>
      <c r="BA67" s="577"/>
      <c r="BB67" s="59"/>
      <c r="BC67" s="59"/>
      <c r="BD67" s="59"/>
      <c r="BE67" s="276"/>
      <c r="BF67" s="276"/>
      <c r="BG67" s="66"/>
      <c r="BH67" s="586"/>
      <c r="BI67" s="59"/>
      <c r="BJ67" s="59"/>
      <c r="BK67" s="59"/>
      <c r="BL67" s="59"/>
      <c r="BM67" s="276"/>
      <c r="BN67" s="587"/>
      <c r="BO67" s="587"/>
      <c r="BP67" s="587"/>
      <c r="BQ67" s="587"/>
      <c r="BR67" s="148"/>
      <c r="BS67" s="43"/>
      <c r="BT67" s="88"/>
      <c r="BU67" s="34"/>
      <c r="BV67" s="66"/>
    </row>
    <row r="68" spans="1:74" x14ac:dyDescent="0.25">
      <c r="A68" s="320" t="s">
        <v>94</v>
      </c>
      <c r="B68" s="44"/>
      <c r="C68" s="721"/>
      <c r="D68" s="44"/>
      <c r="E68" s="52"/>
      <c r="F68" s="44"/>
      <c r="G68" s="56"/>
      <c r="H68" s="67"/>
      <c r="I68" s="60"/>
      <c r="J68" s="60"/>
      <c r="K68" s="60"/>
      <c r="L68" s="60"/>
      <c r="M68" s="259"/>
      <c r="N68" s="71">
        <v>13.336499999999999</v>
      </c>
      <c r="O68" s="60">
        <v>13.336499999999999</v>
      </c>
      <c r="P68" s="60">
        <v>-1.4609000000000001</v>
      </c>
      <c r="Q68" s="60">
        <v>5.4808000000000003</v>
      </c>
      <c r="R68" s="60">
        <v>9.3491</v>
      </c>
      <c r="S68" s="60">
        <v>4.8811999999999998</v>
      </c>
      <c r="T68" s="60">
        <v>3.7848000000000002</v>
      </c>
      <c r="U68" s="89">
        <v>4.2046999999999999</v>
      </c>
      <c r="V68" s="60">
        <v>4.8730000000000002</v>
      </c>
      <c r="W68" s="60">
        <v>7.1969000000000003</v>
      </c>
      <c r="X68" s="60">
        <v>6.9409999999999998</v>
      </c>
      <c r="Y68" s="277">
        <v>5.8779000000000003</v>
      </c>
      <c r="Z68" s="60">
        <v>7.2397999999999998</v>
      </c>
      <c r="AA68" s="60">
        <v>10.4717</v>
      </c>
      <c r="AB68" s="60">
        <v>3.9982000000000002</v>
      </c>
      <c r="AC68" s="60">
        <v>4.2887000000000004</v>
      </c>
      <c r="AD68" s="60">
        <v>4.4280999999999997</v>
      </c>
      <c r="AE68" s="60">
        <v>10.4717</v>
      </c>
      <c r="AF68" s="60">
        <v>7.6951000000000001</v>
      </c>
      <c r="AG68" s="554"/>
      <c r="AH68" s="52"/>
      <c r="AI68" s="52"/>
      <c r="AJ68" s="52"/>
      <c r="AK68" s="52"/>
      <c r="AL68" s="52"/>
      <c r="AM68" s="52"/>
      <c r="AN68" s="52"/>
      <c r="AO68" s="561"/>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146"/>
      <c r="BS68" s="44"/>
      <c r="BT68" s="89"/>
      <c r="BU68" s="26"/>
      <c r="BV68" s="67"/>
    </row>
    <row r="69" spans="1:74" x14ac:dyDescent="0.25">
      <c r="A69" s="320" t="s">
        <v>95</v>
      </c>
      <c r="B69" s="44"/>
      <c r="C69" s="721"/>
      <c r="D69" s="44"/>
      <c r="E69" s="52"/>
      <c r="F69" s="44"/>
      <c r="G69" s="56"/>
      <c r="H69" s="67"/>
      <c r="I69" s="60"/>
      <c r="J69" s="60"/>
      <c r="K69" s="60"/>
      <c r="L69" s="60"/>
      <c r="M69" s="259"/>
      <c r="N69" s="71">
        <v>3.0583</v>
      </c>
      <c r="O69" s="60">
        <v>3.0583</v>
      </c>
      <c r="P69" s="60">
        <v>-5.4801000000000002</v>
      </c>
      <c r="Q69" s="60">
        <v>2.8567</v>
      </c>
      <c r="R69" s="60">
        <v>7.47</v>
      </c>
      <c r="S69" s="60">
        <v>3.3454000000000002</v>
      </c>
      <c r="T69" s="60">
        <v>2.4074</v>
      </c>
      <c r="U69" s="89">
        <v>3.1053000000000002</v>
      </c>
      <c r="V69" s="60">
        <v>3.8296999999999999</v>
      </c>
      <c r="W69" s="60">
        <v>6.4356999999999998</v>
      </c>
      <c r="X69" s="60">
        <v>6.3368000000000002</v>
      </c>
      <c r="Y69" s="277">
        <v>5.28</v>
      </c>
      <c r="Z69" s="60">
        <v>6.3236999999999997</v>
      </c>
      <c r="AA69" s="60">
        <v>7.5256999999999996</v>
      </c>
      <c r="AB69" s="60">
        <v>2.14</v>
      </c>
      <c r="AC69" s="60">
        <v>3.4196</v>
      </c>
      <c r="AD69" s="60">
        <v>3.4893000000000001</v>
      </c>
      <c r="AE69" s="60">
        <v>7.5256999999999996</v>
      </c>
      <c r="AF69" s="60">
        <v>5.1721000000000004</v>
      </c>
      <c r="AG69" s="554"/>
      <c r="AH69" s="52"/>
      <c r="AI69" s="52"/>
      <c r="AJ69" s="52"/>
      <c r="AK69" s="52"/>
      <c r="AL69" s="52"/>
      <c r="AM69" s="52"/>
      <c r="AN69" s="52"/>
      <c r="AO69" s="561"/>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146"/>
      <c r="BS69" s="44"/>
      <c r="BT69" s="89"/>
      <c r="BU69" s="26"/>
      <c r="BV69" s="67"/>
    </row>
    <row r="70" spans="1:74" x14ac:dyDescent="0.25">
      <c r="A70" s="321" t="s">
        <v>96</v>
      </c>
      <c r="B70" s="45"/>
      <c r="C70" s="722"/>
      <c r="D70" s="45"/>
      <c r="E70" s="53"/>
      <c r="F70" s="45"/>
      <c r="G70" s="57"/>
      <c r="H70" s="68"/>
      <c r="I70" s="61"/>
      <c r="J70" s="61"/>
      <c r="K70" s="61"/>
      <c r="L70" s="61"/>
      <c r="M70" s="262"/>
      <c r="N70" s="72">
        <v>12.287000000000001</v>
      </c>
      <c r="O70" s="61">
        <v>12.287000000000001</v>
      </c>
      <c r="P70" s="61">
        <v>-3.5072000000000001</v>
      </c>
      <c r="Q70" s="61">
        <v>3.8984000000000001</v>
      </c>
      <c r="R70" s="61">
        <v>8.8246000000000002</v>
      </c>
      <c r="S70" s="61">
        <v>4.3350999999999997</v>
      </c>
      <c r="T70" s="61">
        <v>3.0286</v>
      </c>
      <c r="U70" s="90">
        <v>3.5514999999999999</v>
      </c>
      <c r="V70" s="61">
        <v>4.2503000000000002</v>
      </c>
      <c r="W70" s="61">
        <v>6.8192000000000004</v>
      </c>
      <c r="X70" s="61">
        <v>6.6138500000000002</v>
      </c>
      <c r="Y70" s="279">
        <v>5.6597999999999997</v>
      </c>
      <c r="Z70" s="61">
        <v>6.4222999999999999</v>
      </c>
      <c r="AA70" s="61">
        <v>8.8308999999999997</v>
      </c>
      <c r="AB70" s="61">
        <v>2.6882000000000001</v>
      </c>
      <c r="AC70" s="61">
        <v>3.8115999999999999</v>
      </c>
      <c r="AD70" s="61">
        <v>3.8296000000000001</v>
      </c>
      <c r="AE70" s="61">
        <v>8.8308999999999997</v>
      </c>
      <c r="AF70" s="61">
        <v>6.5998999999999999</v>
      </c>
      <c r="AG70" s="556"/>
      <c r="AH70" s="53"/>
      <c r="AI70" s="53"/>
      <c r="AJ70" s="53"/>
      <c r="AK70" s="53"/>
      <c r="AL70" s="53"/>
      <c r="AM70" s="53"/>
      <c r="AN70" s="53"/>
      <c r="AO70" s="563"/>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149"/>
      <c r="BS70" s="45"/>
      <c r="BT70" s="90"/>
      <c r="BU70" s="272"/>
      <c r="BV70" s="68"/>
    </row>
    <row r="71" spans="1:74" ht="14.5" x14ac:dyDescent="0.25">
      <c r="A71" s="323" t="s">
        <v>91</v>
      </c>
      <c r="B71" s="69"/>
      <c r="C71" s="726"/>
      <c r="D71" s="69"/>
      <c r="E71" s="40"/>
      <c r="F71" s="69"/>
      <c r="G71" s="40"/>
      <c r="H71" s="69"/>
      <c r="I71" s="62"/>
      <c r="J71" s="62"/>
      <c r="K71" s="62"/>
      <c r="L71" s="62"/>
      <c r="M71" s="263"/>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7929</v>
      </c>
      <c r="B72" s="374"/>
      <c r="C72" s="731"/>
      <c r="D72" s="374"/>
      <c r="E72" s="372"/>
      <c r="F72" s="374"/>
      <c r="G72" s="372"/>
      <c r="H72" s="374"/>
      <c r="I72" s="348"/>
      <c r="J72" s="348"/>
      <c r="K72" s="348"/>
      <c r="L72" s="348"/>
      <c r="M72" s="362"/>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7930</v>
      </c>
      <c r="B73" s="417"/>
      <c r="C73" s="732"/>
      <c r="D73" s="417"/>
      <c r="E73" s="431"/>
      <c r="F73" s="417"/>
      <c r="G73" s="431"/>
      <c r="H73" s="432"/>
      <c r="I73" s="433"/>
      <c r="J73" s="433"/>
      <c r="K73" s="433"/>
      <c r="L73" s="433"/>
      <c r="M73" s="420"/>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346"/>
      <c r="AN73" s="346"/>
      <c r="AO73" s="576"/>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10279</v>
      </c>
      <c r="BM78" s="277"/>
    </row>
    <row r="79" spans="1:74" x14ac:dyDescent="0.25">
      <c r="A79" s="488" t="s">
        <v>350</v>
      </c>
      <c r="BM79" s="277"/>
    </row>
  </sheetData>
  <mergeCells count="21">
    <mergeCell ref="BS5:BT5"/>
    <mergeCell ref="BU5:BU6"/>
    <mergeCell ref="BV5:BV6"/>
    <mergeCell ref="A5:A6"/>
    <mergeCell ref="V6:AF6"/>
    <mergeCell ref="AH6:AY6"/>
    <mergeCell ref="AZ5:AZ6"/>
    <mergeCell ref="BA5:BF5"/>
    <mergeCell ref="BG5:BG6"/>
    <mergeCell ref="B5:B6"/>
    <mergeCell ref="C5:C6"/>
    <mergeCell ref="D5:D6"/>
    <mergeCell ref="E5:E6"/>
    <mergeCell ref="F5:F6"/>
    <mergeCell ref="BR5:BR6"/>
    <mergeCell ref="G5:G6"/>
    <mergeCell ref="BH5:BQ5"/>
    <mergeCell ref="H5:H6"/>
    <mergeCell ref="I5:L5"/>
    <mergeCell ref="M5:M6"/>
    <mergeCell ref="N6:U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F1AB1-24C6-4795-BE57-9469D82E5912}">
  <sheetPr codeName="Sheet37"/>
  <dimension ref="A1:BV82"/>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6.54296875" style="22"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1796875" style="21" bestFit="1" customWidth="1"/>
    <col min="75" max="16384" width="8.90625" style="21"/>
  </cols>
  <sheetData>
    <row r="1" spans="1:74" ht="33" customHeight="1" x14ac:dyDescent="0.25">
      <c r="A1" s="22" t="s">
        <v>43</v>
      </c>
    </row>
    <row r="3" spans="1:74" ht="20.5" x14ac:dyDescent="0.45">
      <c r="A3" s="693" t="s">
        <v>289</v>
      </c>
    </row>
    <row r="4" spans="1:74" x14ac:dyDescent="0.25">
      <c r="A4" s="22" t="s">
        <v>425</v>
      </c>
    </row>
    <row r="5" spans="1:74" ht="33" x14ac:dyDescent="0.25">
      <c r="A5" s="1130" t="s">
        <v>290</v>
      </c>
      <c r="B5" s="1066"/>
      <c r="C5" s="1096" t="s">
        <v>44</v>
      </c>
      <c r="D5" s="1066"/>
      <c r="E5" s="1096" t="s">
        <v>45</v>
      </c>
      <c r="F5" s="1066"/>
      <c r="G5" s="1096" t="s">
        <v>46</v>
      </c>
      <c r="H5" s="1066"/>
      <c r="I5" s="1105" t="s">
        <v>184</v>
      </c>
      <c r="J5" s="1115"/>
      <c r="K5" s="1115"/>
      <c r="L5" s="1116"/>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643"/>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198</v>
      </c>
      <c r="BB5" s="1113"/>
      <c r="BC5" s="1113"/>
      <c r="BD5" s="1113"/>
      <c r="BE5" s="1113"/>
      <c r="BF5" s="1114"/>
      <c r="BG5" s="1111"/>
      <c r="BH5" s="1072" t="s">
        <v>209</v>
      </c>
      <c r="BI5" s="1113"/>
      <c r="BJ5" s="1113"/>
      <c r="BK5" s="1113"/>
      <c r="BL5" s="1113"/>
      <c r="BM5" s="1113"/>
      <c r="BN5" s="1113"/>
      <c r="BO5" s="1113"/>
      <c r="BP5" s="1113"/>
      <c r="BQ5" s="1114"/>
      <c r="BR5" s="1066"/>
      <c r="BS5" s="1105" t="s">
        <v>212</v>
      </c>
      <c r="BT5" s="1116"/>
      <c r="BU5" s="1066"/>
      <c r="BV5" s="1105" t="s">
        <v>88</v>
      </c>
    </row>
    <row r="6" spans="1:74" ht="33" x14ac:dyDescent="0.25">
      <c r="A6" s="1130"/>
      <c r="B6" s="1067"/>
      <c r="C6" s="1104"/>
      <c r="D6" s="1067"/>
      <c r="E6" s="1104"/>
      <c r="F6" s="1067"/>
      <c r="G6" s="1104"/>
      <c r="H6" s="1067"/>
      <c r="I6" s="83" t="s">
        <v>180</v>
      </c>
      <c r="J6" s="28" t="s">
        <v>181</v>
      </c>
      <c r="K6" s="28" t="s">
        <v>182</v>
      </c>
      <c r="L6" s="251" t="s">
        <v>183</v>
      </c>
      <c r="M6" s="1112"/>
      <c r="N6" s="1117" t="s">
        <v>185</v>
      </c>
      <c r="O6" s="1107"/>
      <c r="P6" s="1107"/>
      <c r="Q6" s="1107"/>
      <c r="R6" s="1107"/>
      <c r="S6" s="1107"/>
      <c r="T6" s="1107"/>
      <c r="U6" s="1107"/>
      <c r="V6" s="1117" t="s">
        <v>57</v>
      </c>
      <c r="W6" s="1107"/>
      <c r="X6" s="1107"/>
      <c r="Y6" s="1107"/>
      <c r="Z6" s="1107"/>
      <c r="AA6" s="1107"/>
      <c r="AB6" s="1107"/>
      <c r="AC6" s="1107"/>
      <c r="AD6" s="1107"/>
      <c r="AE6" s="1107"/>
      <c r="AF6" s="1108"/>
      <c r="AG6" s="644"/>
      <c r="AH6" s="1082" t="s">
        <v>68</v>
      </c>
      <c r="AI6" s="1109"/>
      <c r="AJ6" s="1109"/>
      <c r="AK6" s="1109"/>
      <c r="AL6" s="1109"/>
      <c r="AM6" s="1109"/>
      <c r="AN6" s="1109"/>
      <c r="AO6" s="1109"/>
      <c r="AP6" s="1109"/>
      <c r="AQ6" s="1109"/>
      <c r="AR6" s="1109"/>
      <c r="AS6" s="1109"/>
      <c r="AT6" s="1109"/>
      <c r="AU6" s="1109"/>
      <c r="AV6" s="1109"/>
      <c r="AW6" s="1109"/>
      <c r="AX6" s="1109"/>
      <c r="AY6" s="1110"/>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67"/>
      <c r="BS6" s="83" t="s">
        <v>210</v>
      </c>
      <c r="BT6" s="82" t="s">
        <v>211</v>
      </c>
      <c r="BU6" s="1067"/>
      <c r="BV6" s="1106"/>
    </row>
    <row r="7" spans="1:74" ht="14.5" x14ac:dyDescent="0.25">
      <c r="A7" s="694" t="s">
        <v>291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18"/>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667" t="s">
        <v>7978</v>
      </c>
      <c r="B8" s="369"/>
      <c r="C8" s="718">
        <v>41276</v>
      </c>
      <c r="D8" s="369"/>
      <c r="E8" s="338">
        <v>9404.83</v>
      </c>
      <c r="F8" s="369"/>
      <c r="G8" s="339">
        <v>71.140100000000004</v>
      </c>
      <c r="H8" s="370"/>
      <c r="I8" s="340">
        <v>11.97</v>
      </c>
      <c r="J8" s="340">
        <v>6.91</v>
      </c>
      <c r="K8" s="340">
        <v>5.24</v>
      </c>
      <c r="L8" s="340">
        <v>5.44</v>
      </c>
      <c r="M8" s="361"/>
      <c r="N8" s="342">
        <v>3.6951999999999998</v>
      </c>
      <c r="O8" s="340">
        <v>3.6951999999999998</v>
      </c>
      <c r="P8" s="340">
        <v>1.371</v>
      </c>
      <c r="Q8" s="340">
        <v>9.4194999999999993</v>
      </c>
      <c r="R8" s="340">
        <v>12.2309</v>
      </c>
      <c r="S8" s="340">
        <v>4.1022999999999996</v>
      </c>
      <c r="T8" s="340">
        <v>1.8611</v>
      </c>
      <c r="U8" s="344">
        <v>1.5964</v>
      </c>
      <c r="V8" s="340">
        <v>0.80740000000000001</v>
      </c>
      <c r="W8" s="340">
        <v>6.4964000000000004</v>
      </c>
      <c r="X8" s="340">
        <v>6.6430999999999996</v>
      </c>
      <c r="Y8" s="371">
        <v>6.2169999999999996</v>
      </c>
      <c r="Z8" s="340">
        <v>8.0541</v>
      </c>
      <c r="AA8" s="340">
        <v>15.6005</v>
      </c>
      <c r="AB8" s="340">
        <v>2.8717999999999999</v>
      </c>
      <c r="AC8" s="340">
        <v>2.9373</v>
      </c>
      <c r="AD8" s="340">
        <v>2.1716000000000002</v>
      </c>
      <c r="AE8" s="340">
        <v>15.6005</v>
      </c>
      <c r="AF8" s="340">
        <v>8.8010999999999999</v>
      </c>
      <c r="AG8" s="568"/>
      <c r="AH8" s="338">
        <v>14</v>
      </c>
      <c r="AI8" s="338">
        <v>14</v>
      </c>
      <c r="AJ8" s="338">
        <v>1</v>
      </c>
      <c r="AK8" s="338">
        <v>7</v>
      </c>
      <c r="AL8" s="338">
        <v>14</v>
      </c>
      <c r="AM8" s="338">
        <v>3</v>
      </c>
      <c r="AN8" s="338">
        <v>5</v>
      </c>
      <c r="AO8" s="570">
        <v>5</v>
      </c>
      <c r="AP8" s="338">
        <v>5</v>
      </c>
      <c r="AQ8" s="338">
        <v>5</v>
      </c>
      <c r="AR8" s="338">
        <v>5</v>
      </c>
      <c r="AS8" s="338">
        <v>2</v>
      </c>
      <c r="AT8" s="338">
        <v>3</v>
      </c>
      <c r="AU8" s="338">
        <v>14</v>
      </c>
      <c r="AV8" s="338">
        <v>3</v>
      </c>
      <c r="AW8" s="338">
        <v>5</v>
      </c>
      <c r="AX8" s="338">
        <v>5</v>
      </c>
      <c r="AY8" s="338">
        <v>14</v>
      </c>
      <c r="AZ8" s="583"/>
      <c r="BA8" s="464">
        <v>79.400000000000006</v>
      </c>
      <c r="BB8" s="340" t="s">
        <v>430</v>
      </c>
      <c r="BC8" s="340" t="s">
        <v>430</v>
      </c>
      <c r="BD8" s="340" t="s">
        <v>430</v>
      </c>
      <c r="BE8" s="371" t="s">
        <v>430</v>
      </c>
      <c r="BF8" s="371">
        <v>20.6</v>
      </c>
      <c r="BG8" s="370"/>
      <c r="BH8" s="593">
        <v>20.6</v>
      </c>
      <c r="BI8" s="340" t="s">
        <v>430</v>
      </c>
      <c r="BJ8" s="340" t="s">
        <v>430</v>
      </c>
      <c r="BK8" s="340" t="s">
        <v>430</v>
      </c>
      <c r="BL8" s="340" t="s">
        <v>430</v>
      </c>
      <c r="BM8" s="371">
        <v>66.349999999999994</v>
      </c>
      <c r="BN8" s="371" t="s">
        <v>430</v>
      </c>
      <c r="BO8" s="371">
        <v>13.06</v>
      </c>
      <c r="BP8" s="371" t="s">
        <v>430</v>
      </c>
      <c r="BQ8" s="371" t="s">
        <v>430</v>
      </c>
      <c r="BR8" s="609"/>
      <c r="BS8" s="369" t="s">
        <v>430</v>
      </c>
      <c r="BT8" s="344" t="s">
        <v>430</v>
      </c>
      <c r="BU8" s="571"/>
      <c r="BV8" s="370" t="s">
        <v>555</v>
      </c>
    </row>
    <row r="9" spans="1:74" s="425" customFormat="1" x14ac:dyDescent="0.25">
      <c r="A9" s="667" t="s">
        <v>7979</v>
      </c>
      <c r="B9" s="369"/>
      <c r="C9" s="718">
        <v>41275</v>
      </c>
      <c r="D9" s="369"/>
      <c r="E9" s="338">
        <v>9110.01</v>
      </c>
      <c r="F9" s="369"/>
      <c r="G9" s="339">
        <v>113.75579999999999</v>
      </c>
      <c r="H9" s="370"/>
      <c r="I9" s="340">
        <v>20.02</v>
      </c>
      <c r="J9" s="340">
        <v>7.59</v>
      </c>
      <c r="K9" s="340">
        <v>8.39</v>
      </c>
      <c r="L9" s="340">
        <v>8.7100000000000009</v>
      </c>
      <c r="M9" s="361"/>
      <c r="N9" s="342">
        <v>17.640899999999998</v>
      </c>
      <c r="O9" s="340">
        <v>17.640899999999998</v>
      </c>
      <c r="P9" s="340">
        <v>-8.7493999999999996</v>
      </c>
      <c r="Q9" s="340">
        <v>9.0568000000000008</v>
      </c>
      <c r="R9" s="340">
        <v>16.683</v>
      </c>
      <c r="S9" s="340">
        <v>2.4053</v>
      </c>
      <c r="T9" s="340">
        <v>2.1091000000000002</v>
      </c>
      <c r="U9" s="344">
        <v>2.1232000000000002</v>
      </c>
      <c r="V9" s="340">
        <v>3.0007999999999999</v>
      </c>
      <c r="W9" s="340">
        <v>7.2009999999999996</v>
      </c>
      <c r="X9" s="340">
        <v>7.3621999999999996</v>
      </c>
      <c r="Y9" s="371">
        <v>6.7081</v>
      </c>
      <c r="Z9" s="340">
        <v>8.1422000000000008</v>
      </c>
      <c r="AA9" s="340">
        <v>22.246600000000001</v>
      </c>
      <c r="AB9" s="340">
        <v>1.6273</v>
      </c>
      <c r="AC9" s="340">
        <v>3.2035</v>
      </c>
      <c r="AD9" s="340">
        <v>2.7143000000000002</v>
      </c>
      <c r="AE9" s="340">
        <v>22.246600000000001</v>
      </c>
      <c r="AF9" s="340">
        <v>8.3689</v>
      </c>
      <c r="AG9" s="568"/>
      <c r="AH9" s="338">
        <v>11</v>
      </c>
      <c r="AI9" s="338">
        <v>11</v>
      </c>
      <c r="AJ9" s="338">
        <v>6</v>
      </c>
      <c r="AK9" s="338">
        <v>8</v>
      </c>
      <c r="AL9" s="338">
        <v>8</v>
      </c>
      <c r="AM9" s="338">
        <v>6</v>
      </c>
      <c r="AN9" s="338">
        <v>3</v>
      </c>
      <c r="AO9" s="570">
        <v>3</v>
      </c>
      <c r="AP9" s="338">
        <v>1</v>
      </c>
      <c r="AQ9" s="338">
        <v>2</v>
      </c>
      <c r="AR9" s="338">
        <v>1</v>
      </c>
      <c r="AS9" s="338">
        <v>1</v>
      </c>
      <c r="AT9" s="338">
        <v>1</v>
      </c>
      <c r="AU9" s="338">
        <v>9</v>
      </c>
      <c r="AV9" s="338">
        <v>5</v>
      </c>
      <c r="AW9" s="338">
        <v>3</v>
      </c>
      <c r="AX9" s="338">
        <v>3</v>
      </c>
      <c r="AY9" s="338">
        <v>9</v>
      </c>
      <c r="AZ9" s="583"/>
      <c r="BA9" s="464">
        <v>93.88</v>
      </c>
      <c r="BB9" s="340" t="s">
        <v>430</v>
      </c>
      <c r="BC9" s="340" t="s">
        <v>430</v>
      </c>
      <c r="BD9" s="340" t="s">
        <v>430</v>
      </c>
      <c r="BE9" s="371" t="s">
        <v>430</v>
      </c>
      <c r="BF9" s="371">
        <v>6.12</v>
      </c>
      <c r="BG9" s="370"/>
      <c r="BH9" s="593">
        <v>6.12</v>
      </c>
      <c r="BI9" s="340" t="s">
        <v>430</v>
      </c>
      <c r="BJ9" s="340" t="s">
        <v>430</v>
      </c>
      <c r="BK9" s="340" t="s">
        <v>430</v>
      </c>
      <c r="BL9" s="340" t="s">
        <v>430</v>
      </c>
      <c r="BM9" s="371">
        <v>86.87</v>
      </c>
      <c r="BN9" s="371" t="s">
        <v>430</v>
      </c>
      <c r="BO9" s="371">
        <v>7.01</v>
      </c>
      <c r="BP9" s="371" t="s">
        <v>430</v>
      </c>
      <c r="BQ9" s="371" t="s">
        <v>430</v>
      </c>
      <c r="BR9" s="463"/>
      <c r="BS9" s="369" t="s">
        <v>430</v>
      </c>
      <c r="BT9" s="344" t="s">
        <v>430</v>
      </c>
      <c r="BU9" s="571"/>
      <c r="BV9" s="370" t="s">
        <v>555</v>
      </c>
    </row>
    <row r="10" spans="1:74" s="428" customFormat="1" ht="11" x14ac:dyDescent="0.3">
      <c r="A10" s="860" t="s">
        <v>7980</v>
      </c>
      <c r="B10" s="842"/>
      <c r="C10" s="843">
        <v>41275</v>
      </c>
      <c r="D10" s="842"/>
      <c r="E10" s="844">
        <v>2461.4299999999998</v>
      </c>
      <c r="F10" s="842"/>
      <c r="G10" s="845">
        <v>108.58669999999999</v>
      </c>
      <c r="H10" s="847"/>
      <c r="I10" s="846">
        <v>17.940000000000001</v>
      </c>
      <c r="J10" s="846">
        <v>7.74</v>
      </c>
      <c r="K10" s="846">
        <v>8.48</v>
      </c>
      <c r="L10" s="846">
        <v>8.81</v>
      </c>
      <c r="M10" s="851"/>
      <c r="N10" s="848">
        <v>22.664200000000001</v>
      </c>
      <c r="O10" s="846">
        <v>22.664200000000001</v>
      </c>
      <c r="P10" s="846">
        <v>-7.4851000000000001</v>
      </c>
      <c r="Q10" s="846">
        <v>12.787599999999999</v>
      </c>
      <c r="R10" s="846">
        <v>17.346</v>
      </c>
      <c r="S10" s="846">
        <v>1.9567000000000001</v>
      </c>
      <c r="T10" s="846">
        <v>-0.68069999999999997</v>
      </c>
      <c r="U10" s="856">
        <v>-1.1286</v>
      </c>
      <c r="V10" s="846">
        <v>-1.8241000000000001</v>
      </c>
      <c r="W10" s="846">
        <v>5.2518000000000002</v>
      </c>
      <c r="X10" s="846">
        <v>5.8118999999999996</v>
      </c>
      <c r="Y10" s="852">
        <v>5.5971000000000002</v>
      </c>
      <c r="Z10" s="846">
        <v>7.4612999999999996</v>
      </c>
      <c r="AA10" s="846">
        <v>23.341899999999999</v>
      </c>
      <c r="AB10" s="846">
        <v>-0.62819999999999998</v>
      </c>
      <c r="AC10" s="846">
        <v>0.78029999999999999</v>
      </c>
      <c r="AD10" s="846">
        <v>3.0300000000000001E-2</v>
      </c>
      <c r="AE10" s="846">
        <v>23.341899999999999</v>
      </c>
      <c r="AF10" s="846">
        <v>7.7998000000000003</v>
      </c>
      <c r="AG10" s="936"/>
      <c r="AH10" s="844">
        <v>7</v>
      </c>
      <c r="AI10" s="844">
        <v>7</v>
      </c>
      <c r="AJ10" s="844">
        <v>4</v>
      </c>
      <c r="AK10" s="844">
        <v>2</v>
      </c>
      <c r="AL10" s="844">
        <v>7</v>
      </c>
      <c r="AM10" s="844">
        <v>8</v>
      </c>
      <c r="AN10" s="844">
        <v>13</v>
      </c>
      <c r="AO10" s="937">
        <v>13</v>
      </c>
      <c r="AP10" s="844">
        <v>13</v>
      </c>
      <c r="AQ10" s="844">
        <v>13</v>
      </c>
      <c r="AR10" s="844">
        <v>12</v>
      </c>
      <c r="AS10" s="844">
        <v>10</v>
      </c>
      <c r="AT10" s="844">
        <v>8</v>
      </c>
      <c r="AU10" s="844">
        <v>8</v>
      </c>
      <c r="AV10" s="844">
        <v>10</v>
      </c>
      <c r="AW10" s="844">
        <v>13</v>
      </c>
      <c r="AX10" s="844">
        <v>13</v>
      </c>
      <c r="AY10" s="844">
        <v>8</v>
      </c>
      <c r="AZ10" s="938"/>
      <c r="BA10" s="853">
        <v>93.56</v>
      </c>
      <c r="BB10" s="846" t="s">
        <v>430</v>
      </c>
      <c r="BC10" s="846" t="s">
        <v>430</v>
      </c>
      <c r="BD10" s="846" t="s">
        <v>430</v>
      </c>
      <c r="BE10" s="852" t="s">
        <v>430</v>
      </c>
      <c r="BF10" s="852">
        <v>6.44</v>
      </c>
      <c r="BG10" s="847"/>
      <c r="BH10" s="939">
        <v>6.44</v>
      </c>
      <c r="BI10" s="846" t="s">
        <v>430</v>
      </c>
      <c r="BJ10" s="846" t="s">
        <v>430</v>
      </c>
      <c r="BK10" s="846" t="s">
        <v>430</v>
      </c>
      <c r="BL10" s="846" t="s">
        <v>430</v>
      </c>
      <c r="BM10" s="852">
        <v>93.56</v>
      </c>
      <c r="BN10" s="852" t="s">
        <v>430</v>
      </c>
      <c r="BO10" s="852" t="s">
        <v>430</v>
      </c>
      <c r="BP10" s="852" t="s">
        <v>430</v>
      </c>
      <c r="BQ10" s="852" t="s">
        <v>430</v>
      </c>
      <c r="BR10" s="850"/>
      <c r="BS10" s="842" t="s">
        <v>430</v>
      </c>
      <c r="BT10" s="856" t="s">
        <v>430</v>
      </c>
      <c r="BU10" s="906"/>
      <c r="BV10" s="847" t="s">
        <v>555</v>
      </c>
    </row>
    <row r="11" spans="1:74" s="428" customFormat="1" x14ac:dyDescent="0.25">
      <c r="A11" s="353" t="s">
        <v>7981</v>
      </c>
      <c r="B11" s="373"/>
      <c r="C11" s="719">
        <v>41275</v>
      </c>
      <c r="D11" s="373"/>
      <c r="E11" s="346">
        <v>2276.04</v>
      </c>
      <c r="F11" s="373"/>
      <c r="G11" s="347">
        <v>59.0075</v>
      </c>
      <c r="H11" s="374"/>
      <c r="I11" s="348">
        <v>19.57</v>
      </c>
      <c r="J11" s="348">
        <v>7.61</v>
      </c>
      <c r="K11" s="348">
        <v>7.67</v>
      </c>
      <c r="L11" s="348">
        <v>7.96</v>
      </c>
      <c r="M11" s="362"/>
      <c r="N11" s="350">
        <v>11.764099999999999</v>
      </c>
      <c r="O11" s="348">
        <v>11.764099999999999</v>
      </c>
      <c r="P11" s="348">
        <v>-10.5473</v>
      </c>
      <c r="Q11" s="348">
        <v>9.8947000000000003</v>
      </c>
      <c r="R11" s="348">
        <v>15.573700000000001</v>
      </c>
      <c r="S11" s="348">
        <v>1.6327</v>
      </c>
      <c r="T11" s="348">
        <v>0.64649999999999996</v>
      </c>
      <c r="U11" s="354">
        <v>0.63300000000000001</v>
      </c>
      <c r="V11" s="348">
        <v>0.68440000000000001</v>
      </c>
      <c r="W11" s="348">
        <v>6.3640999999999996</v>
      </c>
      <c r="X11" s="348">
        <v>6.4012000000000002</v>
      </c>
      <c r="Y11" s="375">
        <v>5.5239000000000003</v>
      </c>
      <c r="Z11" s="348">
        <v>6.6466000000000003</v>
      </c>
      <c r="AA11" s="348">
        <v>20.617000000000001</v>
      </c>
      <c r="AB11" s="348">
        <v>0.31969999999999998</v>
      </c>
      <c r="AC11" s="348">
        <v>1.9237</v>
      </c>
      <c r="AD11" s="348">
        <v>1.4009</v>
      </c>
      <c r="AE11" s="348">
        <v>20.617000000000001</v>
      </c>
      <c r="AF11" s="348">
        <v>7.3334999999999999</v>
      </c>
      <c r="AG11" s="569"/>
      <c r="AH11" s="346">
        <v>12</v>
      </c>
      <c r="AI11" s="346">
        <v>12</v>
      </c>
      <c r="AJ11" s="346">
        <v>8</v>
      </c>
      <c r="AK11" s="346">
        <v>6</v>
      </c>
      <c r="AL11" s="346">
        <v>11</v>
      </c>
      <c r="AM11" s="346">
        <v>11</v>
      </c>
      <c r="AN11" s="346">
        <v>7</v>
      </c>
      <c r="AO11" s="572">
        <v>6</v>
      </c>
      <c r="AP11" s="346">
        <v>7</v>
      </c>
      <c r="AQ11" s="346">
        <v>7</v>
      </c>
      <c r="AR11" s="346">
        <v>9</v>
      </c>
      <c r="AS11" s="346">
        <v>12</v>
      </c>
      <c r="AT11" s="346">
        <v>14</v>
      </c>
      <c r="AU11" s="346">
        <v>12</v>
      </c>
      <c r="AV11" s="346">
        <v>7</v>
      </c>
      <c r="AW11" s="346">
        <v>7</v>
      </c>
      <c r="AX11" s="346">
        <v>7</v>
      </c>
      <c r="AY11" s="346">
        <v>12</v>
      </c>
      <c r="AZ11" s="584"/>
      <c r="BA11" s="467">
        <v>89.67</v>
      </c>
      <c r="BB11" s="348" t="s">
        <v>430</v>
      </c>
      <c r="BC11" s="348" t="s">
        <v>430</v>
      </c>
      <c r="BD11" s="348" t="s">
        <v>430</v>
      </c>
      <c r="BE11" s="375" t="s">
        <v>430</v>
      </c>
      <c r="BF11" s="375">
        <v>10.33</v>
      </c>
      <c r="BG11" s="374"/>
      <c r="BH11" s="594">
        <v>10.33</v>
      </c>
      <c r="BI11" s="348" t="s">
        <v>430</v>
      </c>
      <c r="BJ11" s="348" t="s">
        <v>430</v>
      </c>
      <c r="BK11" s="348" t="s">
        <v>430</v>
      </c>
      <c r="BL11" s="348" t="s">
        <v>430</v>
      </c>
      <c r="BM11" s="375">
        <v>89.67</v>
      </c>
      <c r="BN11" s="375" t="s">
        <v>430</v>
      </c>
      <c r="BO11" s="375" t="s">
        <v>430</v>
      </c>
      <c r="BP11" s="375" t="s">
        <v>430</v>
      </c>
      <c r="BQ11" s="375" t="s">
        <v>430</v>
      </c>
      <c r="BR11" s="466"/>
      <c r="BS11" s="373" t="s">
        <v>430</v>
      </c>
      <c r="BT11" s="354" t="s">
        <v>430</v>
      </c>
      <c r="BU11" s="430"/>
      <c r="BV11" s="374" t="s">
        <v>555</v>
      </c>
    </row>
    <row r="12" spans="1:74" s="428" customFormat="1" x14ac:dyDescent="0.25">
      <c r="A12" s="353" t="s">
        <v>7982</v>
      </c>
      <c r="B12" s="373"/>
      <c r="C12" s="719">
        <v>41275</v>
      </c>
      <c r="D12" s="373"/>
      <c r="E12" s="346">
        <v>2455.64</v>
      </c>
      <c r="F12" s="373"/>
      <c r="G12" s="347">
        <v>39.2804</v>
      </c>
      <c r="H12" s="374"/>
      <c r="I12" s="348">
        <v>19.5</v>
      </c>
      <c r="J12" s="348">
        <v>7.44</v>
      </c>
      <c r="K12" s="348">
        <v>7.46</v>
      </c>
      <c r="L12" s="348">
        <v>7.74</v>
      </c>
      <c r="M12" s="362"/>
      <c r="N12" s="350">
        <v>30.305800000000001</v>
      </c>
      <c r="O12" s="348">
        <v>30.305800000000001</v>
      </c>
      <c r="P12" s="348">
        <v>-19.085000000000001</v>
      </c>
      <c r="Q12" s="348">
        <v>4.5610999999999997</v>
      </c>
      <c r="R12" s="348">
        <v>15.3436</v>
      </c>
      <c r="S12" s="348">
        <v>8.8838000000000008</v>
      </c>
      <c r="T12" s="348">
        <v>5.6920999999999999</v>
      </c>
      <c r="U12" s="354">
        <v>3.6118999999999999</v>
      </c>
      <c r="V12" s="348">
        <v>1.7282</v>
      </c>
      <c r="W12" s="348">
        <v>7.3609999999999998</v>
      </c>
      <c r="X12" s="348">
        <v>7.2145999999999999</v>
      </c>
      <c r="Y12" s="375">
        <v>6.0834999999999999</v>
      </c>
      <c r="Z12" s="348">
        <v>8.0908999999999995</v>
      </c>
      <c r="AA12" s="348">
        <v>23.636600000000001</v>
      </c>
      <c r="AB12" s="348">
        <v>7.2496999999999998</v>
      </c>
      <c r="AC12" s="348">
        <v>6.4234</v>
      </c>
      <c r="AD12" s="348">
        <v>4.5338000000000003</v>
      </c>
      <c r="AE12" s="348">
        <v>23.636600000000001</v>
      </c>
      <c r="AF12" s="348">
        <v>8.5639000000000003</v>
      </c>
      <c r="AG12" s="569"/>
      <c r="AH12" s="346">
        <v>4</v>
      </c>
      <c r="AI12" s="346">
        <v>4</v>
      </c>
      <c r="AJ12" s="346">
        <v>14</v>
      </c>
      <c r="AK12" s="346">
        <v>14</v>
      </c>
      <c r="AL12" s="346">
        <v>12</v>
      </c>
      <c r="AM12" s="346">
        <v>2</v>
      </c>
      <c r="AN12" s="346">
        <v>2</v>
      </c>
      <c r="AO12" s="572">
        <v>1</v>
      </c>
      <c r="AP12" s="346">
        <v>3</v>
      </c>
      <c r="AQ12" s="346">
        <v>1</v>
      </c>
      <c r="AR12" s="346">
        <v>2</v>
      </c>
      <c r="AS12" s="346">
        <v>3</v>
      </c>
      <c r="AT12" s="346">
        <v>2</v>
      </c>
      <c r="AU12" s="346">
        <v>6</v>
      </c>
      <c r="AV12" s="346">
        <v>1</v>
      </c>
      <c r="AW12" s="346">
        <v>2</v>
      </c>
      <c r="AX12" s="346">
        <v>1</v>
      </c>
      <c r="AY12" s="346">
        <v>6</v>
      </c>
      <c r="AZ12" s="584"/>
      <c r="BA12" s="467">
        <v>96.93</v>
      </c>
      <c r="BB12" s="348" t="s">
        <v>430</v>
      </c>
      <c r="BC12" s="348" t="s">
        <v>430</v>
      </c>
      <c r="BD12" s="348" t="s">
        <v>430</v>
      </c>
      <c r="BE12" s="375" t="s">
        <v>430</v>
      </c>
      <c r="BF12" s="375">
        <v>3.07</v>
      </c>
      <c r="BG12" s="374"/>
      <c r="BH12" s="594">
        <v>3.03</v>
      </c>
      <c r="BI12" s="348" t="s">
        <v>430</v>
      </c>
      <c r="BJ12" s="348" t="s">
        <v>430</v>
      </c>
      <c r="BK12" s="348" t="s">
        <v>430</v>
      </c>
      <c r="BL12" s="348" t="s">
        <v>430</v>
      </c>
      <c r="BM12" s="375">
        <v>96.93</v>
      </c>
      <c r="BN12" s="375" t="s">
        <v>430</v>
      </c>
      <c r="BO12" s="375" t="s">
        <v>430</v>
      </c>
      <c r="BP12" s="375" t="s">
        <v>430</v>
      </c>
      <c r="BQ12" s="375" t="s">
        <v>430</v>
      </c>
      <c r="BR12" s="466"/>
      <c r="BS12" s="373" t="s">
        <v>430</v>
      </c>
      <c r="BT12" s="354" t="s">
        <v>430</v>
      </c>
      <c r="BU12" s="430"/>
      <c r="BV12" s="374" t="s">
        <v>555</v>
      </c>
    </row>
    <row r="13" spans="1:74" s="428" customFormat="1" x14ac:dyDescent="0.25">
      <c r="A13" s="353" t="s">
        <v>7983</v>
      </c>
      <c r="B13" s="373"/>
      <c r="C13" s="719">
        <v>41275</v>
      </c>
      <c r="D13" s="373"/>
      <c r="E13" s="346">
        <v>1689.52</v>
      </c>
      <c r="F13" s="373"/>
      <c r="G13" s="347">
        <v>43.243299999999998</v>
      </c>
      <c r="H13" s="374"/>
      <c r="I13" s="348">
        <v>16.84</v>
      </c>
      <c r="J13" s="348">
        <v>7.19</v>
      </c>
      <c r="K13" s="348">
        <v>7.09</v>
      </c>
      <c r="L13" s="348">
        <v>7.36</v>
      </c>
      <c r="M13" s="362"/>
      <c r="N13" s="350">
        <v>20.206600000000002</v>
      </c>
      <c r="O13" s="348">
        <v>20.206600000000002</v>
      </c>
      <c r="P13" s="348">
        <v>-11.562099999999999</v>
      </c>
      <c r="Q13" s="348">
        <v>8.4013000000000009</v>
      </c>
      <c r="R13" s="348">
        <v>18.816299999999998</v>
      </c>
      <c r="S13" s="348">
        <v>3.5706000000000002</v>
      </c>
      <c r="T13" s="348">
        <v>0.9496</v>
      </c>
      <c r="U13" s="354">
        <v>0.32769999999999999</v>
      </c>
      <c r="V13" s="348">
        <v>-6.5000000000000002E-2</v>
      </c>
      <c r="W13" s="348">
        <v>5.9861000000000004</v>
      </c>
      <c r="X13" s="348">
        <v>6.2497999999999996</v>
      </c>
      <c r="Y13" s="375">
        <v>5.6216999999999997</v>
      </c>
      <c r="Z13" s="348">
        <v>8.0006000000000004</v>
      </c>
      <c r="AA13" s="348">
        <v>24.0138</v>
      </c>
      <c r="AB13" s="348">
        <v>1.1279999999999999</v>
      </c>
      <c r="AC13" s="348">
        <v>2.2212000000000001</v>
      </c>
      <c r="AD13" s="348">
        <v>1.2193000000000001</v>
      </c>
      <c r="AE13" s="348">
        <v>24.0138</v>
      </c>
      <c r="AF13" s="348">
        <v>8.6584000000000003</v>
      </c>
      <c r="AG13" s="569"/>
      <c r="AH13" s="346">
        <v>9</v>
      </c>
      <c r="AI13" s="346">
        <v>9</v>
      </c>
      <c r="AJ13" s="346">
        <v>12</v>
      </c>
      <c r="AK13" s="346">
        <v>11</v>
      </c>
      <c r="AL13" s="346">
        <v>5</v>
      </c>
      <c r="AM13" s="346">
        <v>5</v>
      </c>
      <c r="AN13" s="346">
        <v>6</v>
      </c>
      <c r="AO13" s="572">
        <v>8</v>
      </c>
      <c r="AP13" s="346">
        <v>9</v>
      </c>
      <c r="AQ13" s="346">
        <v>10</v>
      </c>
      <c r="AR13" s="346">
        <v>11</v>
      </c>
      <c r="AS13" s="346">
        <v>9</v>
      </c>
      <c r="AT13" s="346">
        <v>4</v>
      </c>
      <c r="AU13" s="346">
        <v>5</v>
      </c>
      <c r="AV13" s="346">
        <v>6</v>
      </c>
      <c r="AW13" s="346">
        <v>6</v>
      </c>
      <c r="AX13" s="346">
        <v>8</v>
      </c>
      <c r="AY13" s="346">
        <v>5</v>
      </c>
      <c r="AZ13" s="584"/>
      <c r="BA13" s="467">
        <v>90.58</v>
      </c>
      <c r="BB13" s="348" t="s">
        <v>430</v>
      </c>
      <c r="BC13" s="348" t="s">
        <v>430</v>
      </c>
      <c r="BD13" s="348" t="s">
        <v>430</v>
      </c>
      <c r="BE13" s="375">
        <v>-0.03</v>
      </c>
      <c r="BF13" s="375">
        <v>9.4499999999999993</v>
      </c>
      <c r="BG13" s="374"/>
      <c r="BH13" s="594">
        <v>9.32</v>
      </c>
      <c r="BI13" s="348" t="s">
        <v>430</v>
      </c>
      <c r="BJ13" s="348" t="s">
        <v>430</v>
      </c>
      <c r="BK13" s="348" t="s">
        <v>430</v>
      </c>
      <c r="BL13" s="348" t="s">
        <v>430</v>
      </c>
      <c r="BM13" s="375">
        <v>81.86</v>
      </c>
      <c r="BN13" s="375" t="s">
        <v>430</v>
      </c>
      <c r="BO13" s="375">
        <v>8.7200000000000006</v>
      </c>
      <c r="BP13" s="375" t="s">
        <v>430</v>
      </c>
      <c r="BQ13" s="375">
        <v>-0.03</v>
      </c>
      <c r="BR13" s="466"/>
      <c r="BS13" s="373" t="s">
        <v>430</v>
      </c>
      <c r="BT13" s="354" t="s">
        <v>430</v>
      </c>
      <c r="BU13" s="430"/>
      <c r="BV13" s="374" t="s">
        <v>555</v>
      </c>
    </row>
    <row r="14" spans="1:74" s="428" customFormat="1" x14ac:dyDescent="0.25">
      <c r="A14" s="353" t="s">
        <v>7984</v>
      </c>
      <c r="B14" s="373"/>
      <c r="C14" s="719">
        <v>41275</v>
      </c>
      <c r="D14" s="373"/>
      <c r="E14" s="346">
        <v>1406.4</v>
      </c>
      <c r="F14" s="373"/>
      <c r="G14" s="347">
        <v>86.4422</v>
      </c>
      <c r="H14" s="374"/>
      <c r="I14" s="348">
        <v>32.08</v>
      </c>
      <c r="J14" s="348">
        <v>7.89</v>
      </c>
      <c r="K14" s="348">
        <v>10.92</v>
      </c>
      <c r="L14" s="348">
        <v>11.34</v>
      </c>
      <c r="M14" s="362"/>
      <c r="N14" s="350">
        <v>18.607299999999999</v>
      </c>
      <c r="O14" s="348">
        <v>18.607299999999999</v>
      </c>
      <c r="P14" s="348">
        <v>-13.561</v>
      </c>
      <c r="Q14" s="348">
        <v>10.164400000000001</v>
      </c>
      <c r="R14" s="348">
        <v>23.238900000000001</v>
      </c>
      <c r="S14" s="348">
        <v>0.46589999999999998</v>
      </c>
      <c r="T14" s="348">
        <v>-1.4305000000000001</v>
      </c>
      <c r="U14" s="354">
        <v>-1.5741000000000001</v>
      </c>
      <c r="V14" s="348">
        <v>-2.0333999999999999</v>
      </c>
      <c r="W14" s="348">
        <v>5.0132000000000003</v>
      </c>
      <c r="X14" s="348">
        <v>5.6791999999999998</v>
      </c>
      <c r="Y14" s="375">
        <v>5.3792</v>
      </c>
      <c r="Z14" s="348">
        <v>7.5426000000000002</v>
      </c>
      <c r="AA14" s="348">
        <v>29.9206</v>
      </c>
      <c r="AB14" s="348">
        <v>-2.0123000000000002</v>
      </c>
      <c r="AC14" s="348">
        <v>0.10920000000000001</v>
      </c>
      <c r="AD14" s="348">
        <v>-0.34050000000000002</v>
      </c>
      <c r="AE14" s="348">
        <v>29.9206</v>
      </c>
      <c r="AF14" s="348">
        <v>8.2199000000000009</v>
      </c>
      <c r="AG14" s="569"/>
      <c r="AH14" s="346">
        <v>10</v>
      </c>
      <c r="AI14" s="346">
        <v>10</v>
      </c>
      <c r="AJ14" s="346">
        <v>13</v>
      </c>
      <c r="AK14" s="346">
        <v>5</v>
      </c>
      <c r="AL14" s="346">
        <v>3</v>
      </c>
      <c r="AM14" s="346">
        <v>14</v>
      </c>
      <c r="AN14" s="346">
        <v>14</v>
      </c>
      <c r="AO14" s="572">
        <v>14</v>
      </c>
      <c r="AP14" s="346">
        <v>14</v>
      </c>
      <c r="AQ14" s="346">
        <v>14</v>
      </c>
      <c r="AR14" s="346">
        <v>14</v>
      </c>
      <c r="AS14" s="346">
        <v>13</v>
      </c>
      <c r="AT14" s="346">
        <v>7</v>
      </c>
      <c r="AU14" s="346">
        <v>4</v>
      </c>
      <c r="AV14" s="346">
        <v>14</v>
      </c>
      <c r="AW14" s="346">
        <v>14</v>
      </c>
      <c r="AX14" s="346">
        <v>14</v>
      </c>
      <c r="AY14" s="346">
        <v>4</v>
      </c>
      <c r="AZ14" s="584"/>
      <c r="BA14" s="467">
        <v>98.15</v>
      </c>
      <c r="BB14" s="348" t="s">
        <v>430</v>
      </c>
      <c r="BC14" s="348" t="s">
        <v>430</v>
      </c>
      <c r="BD14" s="348" t="s">
        <v>430</v>
      </c>
      <c r="BE14" s="375">
        <v>-0.02</v>
      </c>
      <c r="BF14" s="375">
        <v>1.85</v>
      </c>
      <c r="BG14" s="374"/>
      <c r="BH14" s="594">
        <v>1.85</v>
      </c>
      <c r="BI14" s="348" t="s">
        <v>430</v>
      </c>
      <c r="BJ14" s="348" t="s">
        <v>430</v>
      </c>
      <c r="BK14" s="348" t="s">
        <v>430</v>
      </c>
      <c r="BL14" s="348" t="s">
        <v>430</v>
      </c>
      <c r="BM14" s="375">
        <v>98.15</v>
      </c>
      <c r="BN14" s="375" t="s">
        <v>430</v>
      </c>
      <c r="BO14" s="375" t="s">
        <v>430</v>
      </c>
      <c r="BP14" s="375" t="s">
        <v>430</v>
      </c>
      <c r="BQ14" s="375">
        <v>-0.02</v>
      </c>
      <c r="BR14" s="466"/>
      <c r="BS14" s="373" t="s">
        <v>430</v>
      </c>
      <c r="BT14" s="354" t="s">
        <v>430</v>
      </c>
      <c r="BU14" s="430"/>
      <c r="BV14" s="374" t="s">
        <v>555</v>
      </c>
    </row>
    <row r="15" spans="1:74" s="428" customFormat="1" x14ac:dyDescent="0.25">
      <c r="A15" s="353" t="s">
        <v>7985</v>
      </c>
      <c r="B15" s="373"/>
      <c r="C15" s="719">
        <v>41275</v>
      </c>
      <c r="D15" s="373"/>
      <c r="E15" s="346">
        <v>1271.6600000000001</v>
      </c>
      <c r="F15" s="373"/>
      <c r="G15" s="347">
        <v>102.95910000000001</v>
      </c>
      <c r="H15" s="374"/>
      <c r="I15" s="348">
        <v>27.73</v>
      </c>
      <c r="J15" s="348">
        <v>7.95</v>
      </c>
      <c r="K15" s="348">
        <v>10.96</v>
      </c>
      <c r="L15" s="348">
        <v>11.39</v>
      </c>
      <c r="M15" s="362"/>
      <c r="N15" s="350">
        <v>41.060299999999998</v>
      </c>
      <c r="O15" s="348">
        <v>41.060299999999998</v>
      </c>
      <c r="P15" s="348">
        <v>-4.5338000000000003</v>
      </c>
      <c r="Q15" s="348">
        <v>17.125699999999998</v>
      </c>
      <c r="R15" s="348">
        <v>24.7715</v>
      </c>
      <c r="S15" s="348">
        <v>2.2919999999999998</v>
      </c>
      <c r="T15" s="348">
        <v>0.20610000000000001</v>
      </c>
      <c r="U15" s="354">
        <v>0.38529999999999998</v>
      </c>
      <c r="V15" s="348">
        <v>-0.29599999999999999</v>
      </c>
      <c r="W15" s="348">
        <v>6.3098999999999998</v>
      </c>
      <c r="X15" s="348">
        <v>6.6238999999999999</v>
      </c>
      <c r="Y15" s="375">
        <v>5.9812000000000003</v>
      </c>
      <c r="Z15" s="348">
        <v>7.9005000000000001</v>
      </c>
      <c r="AA15" s="348">
        <v>35.472999999999999</v>
      </c>
      <c r="AB15" s="348">
        <v>-0.3795</v>
      </c>
      <c r="AC15" s="348">
        <v>1.2201</v>
      </c>
      <c r="AD15" s="348">
        <v>1.4313</v>
      </c>
      <c r="AE15" s="348">
        <v>35.472999999999999</v>
      </c>
      <c r="AF15" s="348">
        <v>7.8490000000000002</v>
      </c>
      <c r="AG15" s="569"/>
      <c r="AH15" s="346">
        <v>1</v>
      </c>
      <c r="AI15" s="346">
        <v>1</v>
      </c>
      <c r="AJ15" s="346">
        <v>3</v>
      </c>
      <c r="AK15" s="346">
        <v>1</v>
      </c>
      <c r="AL15" s="346">
        <v>1</v>
      </c>
      <c r="AM15" s="346">
        <v>7</v>
      </c>
      <c r="AN15" s="346">
        <v>10</v>
      </c>
      <c r="AO15" s="572">
        <v>7</v>
      </c>
      <c r="AP15" s="346">
        <v>10</v>
      </c>
      <c r="AQ15" s="346">
        <v>8</v>
      </c>
      <c r="AR15" s="346">
        <v>6</v>
      </c>
      <c r="AS15" s="346">
        <v>4</v>
      </c>
      <c r="AT15" s="346">
        <v>5</v>
      </c>
      <c r="AU15" s="346">
        <v>1</v>
      </c>
      <c r="AV15" s="346">
        <v>9</v>
      </c>
      <c r="AW15" s="346">
        <v>10</v>
      </c>
      <c r="AX15" s="346">
        <v>6</v>
      </c>
      <c r="AY15" s="346">
        <v>1</v>
      </c>
      <c r="AZ15" s="584"/>
      <c r="BA15" s="467">
        <v>99.76</v>
      </c>
      <c r="BB15" s="348" t="s">
        <v>430</v>
      </c>
      <c r="BC15" s="348" t="s">
        <v>430</v>
      </c>
      <c r="BD15" s="348" t="s">
        <v>430</v>
      </c>
      <c r="BE15" s="375" t="s">
        <v>430</v>
      </c>
      <c r="BF15" s="375">
        <v>0.24</v>
      </c>
      <c r="BG15" s="374"/>
      <c r="BH15" s="594">
        <v>0.24</v>
      </c>
      <c r="BI15" s="348" t="s">
        <v>430</v>
      </c>
      <c r="BJ15" s="348" t="s">
        <v>430</v>
      </c>
      <c r="BK15" s="348" t="s">
        <v>430</v>
      </c>
      <c r="BL15" s="348" t="s">
        <v>430</v>
      </c>
      <c r="BM15" s="375">
        <v>99.76</v>
      </c>
      <c r="BN15" s="375" t="s">
        <v>430</v>
      </c>
      <c r="BO15" s="375" t="s">
        <v>430</v>
      </c>
      <c r="BP15" s="375" t="s">
        <v>430</v>
      </c>
      <c r="BQ15" s="375" t="s">
        <v>430</v>
      </c>
      <c r="BR15" s="466"/>
      <c r="BS15" s="373" t="s">
        <v>430</v>
      </c>
      <c r="BT15" s="354" t="s">
        <v>430</v>
      </c>
      <c r="BU15" s="430"/>
      <c r="BV15" s="374" t="s">
        <v>555</v>
      </c>
    </row>
    <row r="16" spans="1:74" s="428" customFormat="1" x14ac:dyDescent="0.25">
      <c r="A16" s="353" t="s">
        <v>7986</v>
      </c>
      <c r="B16" s="373"/>
      <c r="C16" s="719">
        <v>41275</v>
      </c>
      <c r="D16" s="373"/>
      <c r="E16" s="346">
        <v>1065.77</v>
      </c>
      <c r="F16" s="373"/>
      <c r="G16" s="347">
        <v>88.047899999999998</v>
      </c>
      <c r="H16" s="374"/>
      <c r="I16" s="348">
        <v>26.94</v>
      </c>
      <c r="J16" s="348">
        <v>7.78</v>
      </c>
      <c r="K16" s="348">
        <v>10.4</v>
      </c>
      <c r="L16" s="348">
        <v>10.8</v>
      </c>
      <c r="M16" s="362"/>
      <c r="N16" s="350">
        <v>38.814500000000002</v>
      </c>
      <c r="O16" s="348">
        <v>38.814500000000002</v>
      </c>
      <c r="P16" s="348">
        <v>-10.5732</v>
      </c>
      <c r="Q16" s="348">
        <v>12.4512</v>
      </c>
      <c r="R16" s="348">
        <v>23.6996</v>
      </c>
      <c r="S16" s="348">
        <v>1.7054</v>
      </c>
      <c r="T16" s="348">
        <v>-0.32040000000000002</v>
      </c>
      <c r="U16" s="354">
        <v>-0.74229999999999996</v>
      </c>
      <c r="V16" s="348">
        <v>0.24340000000000001</v>
      </c>
      <c r="W16" s="348">
        <v>5.9440999999999997</v>
      </c>
      <c r="X16" s="348">
        <v>6.3587999999999996</v>
      </c>
      <c r="Y16" s="375">
        <v>5.8398000000000003</v>
      </c>
      <c r="Z16" s="348">
        <v>6.9675000000000002</v>
      </c>
      <c r="AA16" s="348">
        <v>35.246200000000002</v>
      </c>
      <c r="AB16" s="348">
        <v>-1.0379</v>
      </c>
      <c r="AC16" s="348">
        <v>1.0161</v>
      </c>
      <c r="AD16" s="348">
        <v>0.3856</v>
      </c>
      <c r="AE16" s="348">
        <v>35.246200000000002</v>
      </c>
      <c r="AF16" s="348">
        <v>7.7603999999999997</v>
      </c>
      <c r="AG16" s="569"/>
      <c r="AH16" s="346">
        <v>2</v>
      </c>
      <c r="AI16" s="346">
        <v>2</v>
      </c>
      <c r="AJ16" s="346">
        <v>9</v>
      </c>
      <c r="AK16" s="346">
        <v>4</v>
      </c>
      <c r="AL16" s="346">
        <v>2</v>
      </c>
      <c r="AM16" s="346">
        <v>10</v>
      </c>
      <c r="AN16" s="346">
        <v>12</v>
      </c>
      <c r="AO16" s="572">
        <v>12</v>
      </c>
      <c r="AP16" s="346">
        <v>8</v>
      </c>
      <c r="AQ16" s="346">
        <v>11</v>
      </c>
      <c r="AR16" s="346">
        <v>10</v>
      </c>
      <c r="AS16" s="346">
        <v>7</v>
      </c>
      <c r="AT16" s="346">
        <v>11</v>
      </c>
      <c r="AU16" s="346">
        <v>2</v>
      </c>
      <c r="AV16" s="346">
        <v>12</v>
      </c>
      <c r="AW16" s="346">
        <v>11</v>
      </c>
      <c r="AX16" s="346">
        <v>11</v>
      </c>
      <c r="AY16" s="346">
        <v>2</v>
      </c>
      <c r="AZ16" s="584"/>
      <c r="BA16" s="467">
        <v>97.66</v>
      </c>
      <c r="BB16" s="348" t="s">
        <v>430</v>
      </c>
      <c r="BC16" s="348" t="s">
        <v>430</v>
      </c>
      <c r="BD16" s="348" t="s">
        <v>430</v>
      </c>
      <c r="BE16" s="375" t="s">
        <v>430</v>
      </c>
      <c r="BF16" s="375">
        <v>2.34</v>
      </c>
      <c r="BG16" s="374"/>
      <c r="BH16" s="594">
        <v>2.34</v>
      </c>
      <c r="BI16" s="348" t="s">
        <v>430</v>
      </c>
      <c r="BJ16" s="348" t="s">
        <v>430</v>
      </c>
      <c r="BK16" s="348" t="s">
        <v>430</v>
      </c>
      <c r="BL16" s="348" t="s">
        <v>430</v>
      </c>
      <c r="BM16" s="375">
        <v>97.66</v>
      </c>
      <c r="BN16" s="375" t="s">
        <v>430</v>
      </c>
      <c r="BO16" s="375" t="s">
        <v>430</v>
      </c>
      <c r="BP16" s="375" t="s">
        <v>430</v>
      </c>
      <c r="BQ16" s="375" t="s">
        <v>430</v>
      </c>
      <c r="BR16" s="466"/>
      <c r="BS16" s="373" t="s">
        <v>430</v>
      </c>
      <c r="BT16" s="354" t="s">
        <v>430</v>
      </c>
      <c r="BU16" s="430"/>
      <c r="BV16" s="374" t="s">
        <v>555</v>
      </c>
    </row>
    <row r="17" spans="1:74" s="428" customFormat="1" x14ac:dyDescent="0.25">
      <c r="A17" s="353" t="s">
        <v>7987</v>
      </c>
      <c r="B17" s="373"/>
      <c r="C17" s="719">
        <v>41276</v>
      </c>
      <c r="D17" s="373"/>
      <c r="E17" s="346">
        <v>754.19</v>
      </c>
      <c r="F17" s="373"/>
      <c r="G17" s="347">
        <v>47.207099999999997</v>
      </c>
      <c r="H17" s="374"/>
      <c r="I17" s="348">
        <v>12.14</v>
      </c>
      <c r="J17" s="348">
        <v>7.24</v>
      </c>
      <c r="K17" s="348">
        <v>6.35</v>
      </c>
      <c r="L17" s="348">
        <v>6.59</v>
      </c>
      <c r="M17" s="362"/>
      <c r="N17" s="350">
        <v>20.498200000000001</v>
      </c>
      <c r="O17" s="348">
        <v>20.498200000000001</v>
      </c>
      <c r="P17" s="348">
        <v>-10.7142</v>
      </c>
      <c r="Q17" s="348">
        <v>5.8840000000000003</v>
      </c>
      <c r="R17" s="348">
        <v>12.9764</v>
      </c>
      <c r="S17" s="348">
        <v>1.4285000000000001</v>
      </c>
      <c r="T17" s="348">
        <v>0.2356</v>
      </c>
      <c r="U17" s="354">
        <v>-5.8000000000000003E-2</v>
      </c>
      <c r="V17" s="348">
        <v>0.72170000000000001</v>
      </c>
      <c r="W17" s="348">
        <v>6.4546000000000001</v>
      </c>
      <c r="X17" s="348">
        <v>6.4962</v>
      </c>
      <c r="Y17" s="375">
        <v>5.7259000000000002</v>
      </c>
      <c r="Z17" s="348">
        <v>6.8013000000000003</v>
      </c>
      <c r="AA17" s="348">
        <v>18.696999999999999</v>
      </c>
      <c r="AB17" s="348">
        <v>-0.18290000000000001</v>
      </c>
      <c r="AC17" s="348">
        <v>1.538</v>
      </c>
      <c r="AD17" s="348">
        <v>0.43099999999999999</v>
      </c>
      <c r="AE17" s="348">
        <v>18.696999999999999</v>
      </c>
      <c r="AF17" s="348">
        <v>7.4974999999999996</v>
      </c>
      <c r="AG17" s="569"/>
      <c r="AH17" s="346">
        <v>8</v>
      </c>
      <c r="AI17" s="346">
        <v>8</v>
      </c>
      <c r="AJ17" s="346">
        <v>10</v>
      </c>
      <c r="AK17" s="346">
        <v>13</v>
      </c>
      <c r="AL17" s="346">
        <v>13</v>
      </c>
      <c r="AM17" s="346">
        <v>13</v>
      </c>
      <c r="AN17" s="346">
        <v>9</v>
      </c>
      <c r="AO17" s="572">
        <v>10</v>
      </c>
      <c r="AP17" s="346">
        <v>6</v>
      </c>
      <c r="AQ17" s="346">
        <v>6</v>
      </c>
      <c r="AR17" s="346">
        <v>8</v>
      </c>
      <c r="AS17" s="346">
        <v>8</v>
      </c>
      <c r="AT17" s="346">
        <v>13</v>
      </c>
      <c r="AU17" s="346">
        <v>13</v>
      </c>
      <c r="AV17" s="346">
        <v>8</v>
      </c>
      <c r="AW17" s="346">
        <v>9</v>
      </c>
      <c r="AX17" s="346">
        <v>10</v>
      </c>
      <c r="AY17" s="346">
        <v>13</v>
      </c>
      <c r="AZ17" s="584"/>
      <c r="BA17" s="467">
        <v>89.48</v>
      </c>
      <c r="BB17" s="348" t="s">
        <v>430</v>
      </c>
      <c r="BC17" s="348" t="s">
        <v>430</v>
      </c>
      <c r="BD17" s="348" t="s">
        <v>430</v>
      </c>
      <c r="BE17" s="375" t="s">
        <v>430</v>
      </c>
      <c r="BF17" s="375">
        <v>10.52</v>
      </c>
      <c r="BG17" s="374"/>
      <c r="BH17" s="594">
        <v>10.52</v>
      </c>
      <c r="BI17" s="348" t="s">
        <v>430</v>
      </c>
      <c r="BJ17" s="348" t="s">
        <v>430</v>
      </c>
      <c r="BK17" s="348" t="s">
        <v>430</v>
      </c>
      <c r="BL17" s="348" t="s">
        <v>430</v>
      </c>
      <c r="BM17" s="375">
        <v>89.48</v>
      </c>
      <c r="BN17" s="375" t="s">
        <v>430</v>
      </c>
      <c r="BO17" s="375" t="s">
        <v>430</v>
      </c>
      <c r="BP17" s="375" t="s">
        <v>430</v>
      </c>
      <c r="BQ17" s="375" t="s">
        <v>430</v>
      </c>
      <c r="BR17" s="466"/>
      <c r="BS17" s="373" t="s">
        <v>430</v>
      </c>
      <c r="BT17" s="354" t="s">
        <v>430</v>
      </c>
      <c r="BU17" s="430"/>
      <c r="BV17" s="374" t="s">
        <v>555</v>
      </c>
    </row>
    <row r="18" spans="1:74" s="428" customFormat="1" x14ac:dyDescent="0.25">
      <c r="A18" s="353" t="s">
        <v>7988</v>
      </c>
      <c r="B18" s="373"/>
      <c r="C18" s="719">
        <v>41275</v>
      </c>
      <c r="D18" s="373"/>
      <c r="E18" s="346">
        <v>548.51</v>
      </c>
      <c r="F18" s="373"/>
      <c r="G18" s="347">
        <v>67.298599999999993</v>
      </c>
      <c r="H18" s="374"/>
      <c r="I18" s="348">
        <v>11.56</v>
      </c>
      <c r="J18" s="348">
        <v>6.52</v>
      </c>
      <c r="K18" s="348">
        <v>4.43</v>
      </c>
      <c r="L18" s="348">
        <v>4.59</v>
      </c>
      <c r="M18" s="362"/>
      <c r="N18" s="350">
        <v>10.2773</v>
      </c>
      <c r="O18" s="348">
        <v>10.2773</v>
      </c>
      <c r="P18" s="348">
        <v>-2.3233999999999999</v>
      </c>
      <c r="Q18" s="348">
        <v>7.5373000000000001</v>
      </c>
      <c r="R18" s="348">
        <v>18.430299999999999</v>
      </c>
      <c r="S18" s="348">
        <v>9.3172999999999995</v>
      </c>
      <c r="T18" s="348">
        <v>5.8643999999999998</v>
      </c>
      <c r="U18" s="354">
        <v>3.5710999999999999</v>
      </c>
      <c r="V18" s="348">
        <v>2.7538</v>
      </c>
      <c r="W18" s="348">
        <v>7.1456</v>
      </c>
      <c r="X18" s="348">
        <v>6.9391999999999996</v>
      </c>
      <c r="Y18" s="375">
        <v>5.8807</v>
      </c>
      <c r="Z18" s="348">
        <v>7.6639999999999997</v>
      </c>
      <c r="AA18" s="348">
        <v>23.4771</v>
      </c>
      <c r="AB18" s="348">
        <v>7.1497000000000002</v>
      </c>
      <c r="AC18" s="348">
        <v>6.4401999999999999</v>
      </c>
      <c r="AD18" s="348">
        <v>4.2694999999999999</v>
      </c>
      <c r="AE18" s="348">
        <v>23.4771</v>
      </c>
      <c r="AF18" s="348">
        <v>8.1005000000000003</v>
      </c>
      <c r="AG18" s="569"/>
      <c r="AH18" s="346">
        <v>13</v>
      </c>
      <c r="AI18" s="346">
        <v>13</v>
      </c>
      <c r="AJ18" s="346">
        <v>2</v>
      </c>
      <c r="AK18" s="346">
        <v>12</v>
      </c>
      <c r="AL18" s="346">
        <v>6</v>
      </c>
      <c r="AM18" s="346">
        <v>1</v>
      </c>
      <c r="AN18" s="346">
        <v>1</v>
      </c>
      <c r="AO18" s="572">
        <v>2</v>
      </c>
      <c r="AP18" s="346">
        <v>2</v>
      </c>
      <c r="AQ18" s="346">
        <v>3</v>
      </c>
      <c r="AR18" s="346">
        <v>4</v>
      </c>
      <c r="AS18" s="346">
        <v>6</v>
      </c>
      <c r="AT18" s="346">
        <v>6</v>
      </c>
      <c r="AU18" s="346">
        <v>7</v>
      </c>
      <c r="AV18" s="346">
        <v>2</v>
      </c>
      <c r="AW18" s="346">
        <v>1</v>
      </c>
      <c r="AX18" s="346">
        <v>2</v>
      </c>
      <c r="AY18" s="346">
        <v>7</v>
      </c>
      <c r="AZ18" s="584"/>
      <c r="BA18" s="467">
        <v>90.48</v>
      </c>
      <c r="BB18" s="348" t="s">
        <v>430</v>
      </c>
      <c r="BC18" s="348" t="s">
        <v>430</v>
      </c>
      <c r="BD18" s="348" t="s">
        <v>430</v>
      </c>
      <c r="BE18" s="375" t="s">
        <v>430</v>
      </c>
      <c r="BF18" s="375">
        <v>9.52</v>
      </c>
      <c r="BG18" s="374"/>
      <c r="BH18" s="594">
        <v>9.52</v>
      </c>
      <c r="BI18" s="348" t="s">
        <v>430</v>
      </c>
      <c r="BJ18" s="348" t="s">
        <v>430</v>
      </c>
      <c r="BK18" s="348" t="s">
        <v>430</v>
      </c>
      <c r="BL18" s="348" t="s">
        <v>430</v>
      </c>
      <c r="BM18" s="375">
        <v>37.020000000000003</v>
      </c>
      <c r="BN18" s="375" t="s">
        <v>430</v>
      </c>
      <c r="BO18" s="375">
        <v>53.46</v>
      </c>
      <c r="BP18" s="375" t="s">
        <v>430</v>
      </c>
      <c r="BQ18" s="375" t="s">
        <v>430</v>
      </c>
      <c r="BR18" s="466"/>
      <c r="BS18" s="373" t="s">
        <v>430</v>
      </c>
      <c r="BT18" s="354" t="s">
        <v>430</v>
      </c>
      <c r="BU18" s="430"/>
      <c r="BV18" s="374" t="s">
        <v>555</v>
      </c>
    </row>
    <row r="19" spans="1:74" s="428" customFormat="1" x14ac:dyDescent="0.25">
      <c r="A19" s="353" t="s">
        <v>7989</v>
      </c>
      <c r="B19" s="373"/>
      <c r="C19" s="719">
        <v>41275</v>
      </c>
      <c r="D19" s="373"/>
      <c r="E19" s="346">
        <v>439.65100000000001</v>
      </c>
      <c r="F19" s="373"/>
      <c r="G19" s="347">
        <v>27.758900000000001</v>
      </c>
      <c r="H19" s="374"/>
      <c r="I19" s="348">
        <v>16.75</v>
      </c>
      <c r="J19" s="348">
        <v>7.31</v>
      </c>
      <c r="K19" s="348">
        <v>6.83</v>
      </c>
      <c r="L19" s="348">
        <v>7.09</v>
      </c>
      <c r="M19" s="362"/>
      <c r="N19" s="350">
        <v>23.714200000000002</v>
      </c>
      <c r="O19" s="348">
        <v>23.714200000000002</v>
      </c>
      <c r="P19" s="348">
        <v>-8.9260000000000002</v>
      </c>
      <c r="Q19" s="348">
        <v>8.9436999999999998</v>
      </c>
      <c r="R19" s="348">
        <v>15.827500000000001</v>
      </c>
      <c r="S19" s="348">
        <v>3.9401999999999999</v>
      </c>
      <c r="T19" s="348">
        <v>1.9006000000000001</v>
      </c>
      <c r="U19" s="354">
        <v>1.7924</v>
      </c>
      <c r="V19" s="348">
        <v>1.0375000000000001</v>
      </c>
      <c r="W19" s="348">
        <v>6.9222000000000001</v>
      </c>
      <c r="X19" s="348">
        <v>7.0342000000000002</v>
      </c>
      <c r="Y19" s="375">
        <v>5.9528999999999996</v>
      </c>
      <c r="Z19" s="348">
        <v>7.3757000000000001</v>
      </c>
      <c r="AA19" s="348">
        <v>21.4312</v>
      </c>
      <c r="AB19" s="348">
        <v>2.1158000000000001</v>
      </c>
      <c r="AC19" s="348">
        <v>3.1206</v>
      </c>
      <c r="AD19" s="348">
        <v>2.2342</v>
      </c>
      <c r="AE19" s="348">
        <v>21.4312</v>
      </c>
      <c r="AF19" s="348">
        <v>7.4264999999999999</v>
      </c>
      <c r="AG19" s="569"/>
      <c r="AH19" s="346">
        <v>6</v>
      </c>
      <c r="AI19" s="346">
        <v>6</v>
      </c>
      <c r="AJ19" s="346">
        <v>7</v>
      </c>
      <c r="AK19" s="346">
        <v>9</v>
      </c>
      <c r="AL19" s="346">
        <v>9</v>
      </c>
      <c r="AM19" s="346">
        <v>4</v>
      </c>
      <c r="AN19" s="346">
        <v>4</v>
      </c>
      <c r="AO19" s="572">
        <v>4</v>
      </c>
      <c r="AP19" s="346">
        <v>4</v>
      </c>
      <c r="AQ19" s="346">
        <v>4</v>
      </c>
      <c r="AR19" s="346">
        <v>3</v>
      </c>
      <c r="AS19" s="346">
        <v>5</v>
      </c>
      <c r="AT19" s="346">
        <v>9</v>
      </c>
      <c r="AU19" s="346">
        <v>11</v>
      </c>
      <c r="AV19" s="346">
        <v>4</v>
      </c>
      <c r="AW19" s="346">
        <v>4</v>
      </c>
      <c r="AX19" s="346">
        <v>4</v>
      </c>
      <c r="AY19" s="346">
        <v>11</v>
      </c>
      <c r="AZ19" s="584"/>
      <c r="BA19" s="467">
        <v>91.67</v>
      </c>
      <c r="BB19" s="348" t="s">
        <v>430</v>
      </c>
      <c r="BC19" s="348" t="s">
        <v>430</v>
      </c>
      <c r="BD19" s="348" t="s">
        <v>430</v>
      </c>
      <c r="BE19" s="375" t="s">
        <v>430</v>
      </c>
      <c r="BF19" s="375">
        <v>8.33</v>
      </c>
      <c r="BG19" s="374"/>
      <c r="BH19" s="594">
        <v>8.33</v>
      </c>
      <c r="BI19" s="348" t="s">
        <v>430</v>
      </c>
      <c r="BJ19" s="348" t="s">
        <v>430</v>
      </c>
      <c r="BK19" s="348" t="s">
        <v>430</v>
      </c>
      <c r="BL19" s="348" t="s">
        <v>430</v>
      </c>
      <c r="BM19" s="375">
        <v>80.61</v>
      </c>
      <c r="BN19" s="375" t="s">
        <v>430</v>
      </c>
      <c r="BO19" s="375">
        <v>11.06</v>
      </c>
      <c r="BP19" s="375" t="s">
        <v>430</v>
      </c>
      <c r="BQ19" s="375" t="s">
        <v>430</v>
      </c>
      <c r="BR19" s="466"/>
      <c r="BS19" s="373" t="s">
        <v>430</v>
      </c>
      <c r="BT19" s="354" t="s">
        <v>430</v>
      </c>
      <c r="BU19" s="430"/>
      <c r="BV19" s="374" t="s">
        <v>555</v>
      </c>
    </row>
    <row r="20" spans="1:74" s="428" customFormat="1" x14ac:dyDescent="0.25">
      <c r="A20" s="353" t="s">
        <v>7990</v>
      </c>
      <c r="B20" s="373"/>
      <c r="C20" s="719">
        <v>41275</v>
      </c>
      <c r="D20" s="373"/>
      <c r="E20" s="346">
        <v>186.01</v>
      </c>
      <c r="F20" s="373"/>
      <c r="G20" s="347">
        <v>75.812799999999996</v>
      </c>
      <c r="H20" s="374"/>
      <c r="I20" s="348">
        <v>16.36</v>
      </c>
      <c r="J20" s="348">
        <v>7.51</v>
      </c>
      <c r="K20" s="348">
        <v>7.17</v>
      </c>
      <c r="L20" s="348">
        <v>7.45</v>
      </c>
      <c r="M20" s="362"/>
      <c r="N20" s="350">
        <v>24.216799999999999</v>
      </c>
      <c r="O20" s="348">
        <v>24.216799999999999</v>
      </c>
      <c r="P20" s="348">
        <v>-11.536099999999999</v>
      </c>
      <c r="Q20" s="348">
        <v>8.4215</v>
      </c>
      <c r="R20" s="348">
        <v>15.672800000000001</v>
      </c>
      <c r="S20" s="348">
        <v>1.5584</v>
      </c>
      <c r="T20" s="348">
        <v>-0.30559999999999998</v>
      </c>
      <c r="U20" s="354">
        <v>-0.38840000000000002</v>
      </c>
      <c r="V20" s="348">
        <v>-0.88480000000000003</v>
      </c>
      <c r="W20" s="348">
        <v>5.5267999999999997</v>
      </c>
      <c r="X20" s="348">
        <v>5.8117000000000001</v>
      </c>
      <c r="Y20" s="375">
        <v>5.2670000000000003</v>
      </c>
      <c r="Z20" s="348">
        <v>6.9931000000000001</v>
      </c>
      <c r="AA20" s="348">
        <v>21.489699999999999</v>
      </c>
      <c r="AB20" s="348">
        <v>-0.84460000000000002</v>
      </c>
      <c r="AC20" s="348">
        <v>0.96309999999999996</v>
      </c>
      <c r="AD20" s="348">
        <v>0.37</v>
      </c>
      <c r="AE20" s="348">
        <v>21.489699999999999</v>
      </c>
      <c r="AF20" s="348">
        <v>8.1722999999999999</v>
      </c>
      <c r="AG20" s="569"/>
      <c r="AH20" s="346">
        <v>5</v>
      </c>
      <c r="AI20" s="346">
        <v>5</v>
      </c>
      <c r="AJ20" s="346">
        <v>11</v>
      </c>
      <c r="AK20" s="346">
        <v>10</v>
      </c>
      <c r="AL20" s="346">
        <v>10</v>
      </c>
      <c r="AM20" s="346">
        <v>12</v>
      </c>
      <c r="AN20" s="346">
        <v>11</v>
      </c>
      <c r="AO20" s="572">
        <v>11</v>
      </c>
      <c r="AP20" s="346">
        <v>12</v>
      </c>
      <c r="AQ20" s="346">
        <v>12</v>
      </c>
      <c r="AR20" s="346">
        <v>13</v>
      </c>
      <c r="AS20" s="346">
        <v>14</v>
      </c>
      <c r="AT20" s="346">
        <v>10</v>
      </c>
      <c r="AU20" s="346">
        <v>10</v>
      </c>
      <c r="AV20" s="346">
        <v>11</v>
      </c>
      <c r="AW20" s="346">
        <v>12</v>
      </c>
      <c r="AX20" s="346">
        <v>12</v>
      </c>
      <c r="AY20" s="346">
        <v>10</v>
      </c>
      <c r="AZ20" s="584"/>
      <c r="BA20" s="467">
        <v>85.07</v>
      </c>
      <c r="BB20" s="348" t="s">
        <v>430</v>
      </c>
      <c r="BC20" s="348" t="s">
        <v>430</v>
      </c>
      <c r="BD20" s="348" t="s">
        <v>430</v>
      </c>
      <c r="BE20" s="375" t="s">
        <v>430</v>
      </c>
      <c r="BF20" s="375">
        <v>14.93</v>
      </c>
      <c r="BG20" s="374"/>
      <c r="BH20" s="594">
        <v>14.93</v>
      </c>
      <c r="BI20" s="348" t="s">
        <v>430</v>
      </c>
      <c r="BJ20" s="348" t="s">
        <v>430</v>
      </c>
      <c r="BK20" s="348" t="s">
        <v>430</v>
      </c>
      <c r="BL20" s="348" t="s">
        <v>430</v>
      </c>
      <c r="BM20" s="375">
        <v>85.07</v>
      </c>
      <c r="BN20" s="375" t="s">
        <v>430</v>
      </c>
      <c r="BO20" s="375" t="s">
        <v>430</v>
      </c>
      <c r="BP20" s="375" t="s">
        <v>430</v>
      </c>
      <c r="BQ20" s="375" t="s">
        <v>430</v>
      </c>
      <c r="BR20" s="466"/>
      <c r="BS20" s="373" t="s">
        <v>430</v>
      </c>
      <c r="BT20" s="354" t="s">
        <v>430</v>
      </c>
      <c r="BU20" s="430"/>
      <c r="BV20" s="374" t="s">
        <v>555</v>
      </c>
    </row>
    <row r="21" spans="1:74" s="428" customFormat="1" x14ac:dyDescent="0.25">
      <c r="A21" s="353" t="s">
        <v>7991</v>
      </c>
      <c r="B21" s="373"/>
      <c r="C21" s="719">
        <v>41275</v>
      </c>
      <c r="D21" s="373"/>
      <c r="E21" s="346">
        <v>161.30000000000001</v>
      </c>
      <c r="F21" s="373"/>
      <c r="G21" s="347">
        <v>3153.1053999999999</v>
      </c>
      <c r="H21" s="374"/>
      <c r="I21" s="348">
        <v>24.2</v>
      </c>
      <c r="J21" s="348">
        <v>7.58</v>
      </c>
      <c r="K21" s="348">
        <v>9.2799999999999994</v>
      </c>
      <c r="L21" s="348">
        <v>9.64</v>
      </c>
      <c r="M21" s="362"/>
      <c r="N21" s="350">
        <v>36.5139</v>
      </c>
      <c r="O21" s="348">
        <v>36.5139</v>
      </c>
      <c r="P21" s="348">
        <v>-8.5335999999999999</v>
      </c>
      <c r="Q21" s="348">
        <v>12.5207</v>
      </c>
      <c r="R21" s="348">
        <v>22.367000000000001</v>
      </c>
      <c r="S21" s="348">
        <v>1.8349</v>
      </c>
      <c r="T21" s="348">
        <v>0.58989999999999998</v>
      </c>
      <c r="U21" s="354">
        <v>5.4600000000000003E-2</v>
      </c>
      <c r="V21" s="348">
        <v>-0.5504</v>
      </c>
      <c r="W21" s="348">
        <v>6.0750000000000002</v>
      </c>
      <c r="X21" s="348">
        <v>6.5617999999999999</v>
      </c>
      <c r="Y21" s="375">
        <v>5.5345000000000004</v>
      </c>
      <c r="Z21" s="348">
        <v>6.9196999999999997</v>
      </c>
      <c r="AA21" s="348">
        <v>32.505699999999997</v>
      </c>
      <c r="AB21" s="348">
        <v>-1.1727000000000001</v>
      </c>
      <c r="AC21" s="348">
        <v>1.7135</v>
      </c>
      <c r="AD21" s="348">
        <v>0.93669999999999998</v>
      </c>
      <c r="AE21" s="348">
        <v>32.505699999999997</v>
      </c>
      <c r="AF21" s="348">
        <v>7.2214</v>
      </c>
      <c r="AG21" s="569"/>
      <c r="AH21" s="346">
        <v>3</v>
      </c>
      <c r="AI21" s="346">
        <v>3</v>
      </c>
      <c r="AJ21" s="346">
        <v>5</v>
      </c>
      <c r="AK21" s="346">
        <v>3</v>
      </c>
      <c r="AL21" s="346">
        <v>4</v>
      </c>
      <c r="AM21" s="346">
        <v>9</v>
      </c>
      <c r="AN21" s="346">
        <v>8</v>
      </c>
      <c r="AO21" s="572">
        <v>9</v>
      </c>
      <c r="AP21" s="346">
        <v>11</v>
      </c>
      <c r="AQ21" s="346">
        <v>9</v>
      </c>
      <c r="AR21" s="346">
        <v>7</v>
      </c>
      <c r="AS21" s="346">
        <v>11</v>
      </c>
      <c r="AT21" s="346">
        <v>12</v>
      </c>
      <c r="AU21" s="346">
        <v>3</v>
      </c>
      <c r="AV21" s="346">
        <v>13</v>
      </c>
      <c r="AW21" s="346">
        <v>8</v>
      </c>
      <c r="AX21" s="346">
        <v>9</v>
      </c>
      <c r="AY21" s="346">
        <v>3</v>
      </c>
      <c r="AZ21" s="584"/>
      <c r="BA21" s="467">
        <v>86.98</v>
      </c>
      <c r="BB21" s="348" t="s">
        <v>430</v>
      </c>
      <c r="BC21" s="348" t="s">
        <v>430</v>
      </c>
      <c r="BD21" s="348" t="s">
        <v>430</v>
      </c>
      <c r="BE21" s="375" t="s">
        <v>430</v>
      </c>
      <c r="BF21" s="375">
        <v>13.02</v>
      </c>
      <c r="BG21" s="374"/>
      <c r="BH21" s="594">
        <v>13.02</v>
      </c>
      <c r="BI21" s="348" t="s">
        <v>430</v>
      </c>
      <c r="BJ21" s="348" t="s">
        <v>430</v>
      </c>
      <c r="BK21" s="348" t="s">
        <v>430</v>
      </c>
      <c r="BL21" s="348" t="s">
        <v>430</v>
      </c>
      <c r="BM21" s="375">
        <v>86.98</v>
      </c>
      <c r="BN21" s="375" t="s">
        <v>430</v>
      </c>
      <c r="BO21" s="375" t="s">
        <v>430</v>
      </c>
      <c r="BP21" s="375" t="s">
        <v>430</v>
      </c>
      <c r="BQ21" s="375" t="s">
        <v>430</v>
      </c>
      <c r="BR21" s="466"/>
      <c r="BS21" s="373" t="s">
        <v>430</v>
      </c>
      <c r="BT21" s="354" t="s">
        <v>430</v>
      </c>
      <c r="BU21" s="430"/>
      <c r="BV21" s="374" t="s">
        <v>555</v>
      </c>
    </row>
    <row r="22" spans="1:74" x14ac:dyDescent="0.25">
      <c r="A22" s="695" t="s">
        <v>93</v>
      </c>
      <c r="B22" s="43"/>
      <c r="C22" s="720"/>
      <c r="D22" s="43"/>
      <c r="E22" s="51"/>
      <c r="F22" s="43"/>
      <c r="G22" s="55"/>
      <c r="H22" s="66"/>
      <c r="I22" s="59"/>
      <c r="J22" s="59"/>
      <c r="K22" s="59"/>
      <c r="L22" s="59"/>
      <c r="M22" s="258"/>
      <c r="N22" s="70">
        <v>22.855699999999999</v>
      </c>
      <c r="O22" s="59">
        <v>22.855699999999999</v>
      </c>
      <c r="P22" s="59">
        <v>-9.0541999999999998</v>
      </c>
      <c r="Q22" s="59">
        <v>9.7978000000000005</v>
      </c>
      <c r="R22" s="59">
        <v>18.069800000000001</v>
      </c>
      <c r="S22" s="59">
        <v>3.2210000000000001</v>
      </c>
      <c r="T22" s="59">
        <v>1.2370000000000001</v>
      </c>
      <c r="U22" s="88">
        <v>0.72889999999999999</v>
      </c>
      <c r="V22" s="59">
        <v>0.38030000000000003</v>
      </c>
      <c r="W22" s="59">
        <v>6.2893999999999997</v>
      </c>
      <c r="X22" s="59">
        <v>6.5133999999999999</v>
      </c>
      <c r="Y22" s="276">
        <v>5.8079999999999998</v>
      </c>
      <c r="Z22" s="59">
        <v>7.4686000000000003</v>
      </c>
      <c r="AA22" s="59">
        <v>24.8355</v>
      </c>
      <c r="AB22" s="59">
        <v>1.1574</v>
      </c>
      <c r="AC22" s="59">
        <v>2.4007000000000001</v>
      </c>
      <c r="AD22" s="59">
        <v>1.5563</v>
      </c>
      <c r="AE22" s="59">
        <v>24.8355</v>
      </c>
      <c r="AF22" s="59">
        <v>7.9837999999999996</v>
      </c>
      <c r="AG22" s="611"/>
      <c r="AH22" s="51">
        <v>14</v>
      </c>
      <c r="AI22" s="51">
        <v>14</v>
      </c>
      <c r="AJ22" s="51">
        <v>14</v>
      </c>
      <c r="AK22" s="51">
        <v>14</v>
      </c>
      <c r="AL22" s="51">
        <v>14</v>
      </c>
      <c r="AM22" s="51">
        <v>14</v>
      </c>
      <c r="AN22" s="51">
        <v>14</v>
      </c>
      <c r="AO22" s="560">
        <v>14</v>
      </c>
      <c r="AP22" s="51">
        <v>14</v>
      </c>
      <c r="AQ22" s="51">
        <v>14</v>
      </c>
      <c r="AR22" s="51">
        <v>14</v>
      </c>
      <c r="AS22" s="51">
        <v>14</v>
      </c>
      <c r="AT22" s="51">
        <v>14</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148"/>
      <c r="BS22" s="43"/>
      <c r="BT22" s="88"/>
      <c r="BU22" s="34"/>
      <c r="BV22" s="66"/>
    </row>
    <row r="23" spans="1:74" x14ac:dyDescent="0.25">
      <c r="A23" s="696" t="s">
        <v>94</v>
      </c>
      <c r="B23" s="44"/>
      <c r="C23" s="721"/>
      <c r="D23" s="44"/>
      <c r="E23" s="52"/>
      <c r="F23" s="44"/>
      <c r="G23" s="56"/>
      <c r="H23" s="67"/>
      <c r="I23" s="60"/>
      <c r="J23" s="60"/>
      <c r="K23" s="60"/>
      <c r="L23" s="60"/>
      <c r="M23" s="259"/>
      <c r="N23" s="71">
        <v>41.060299999999998</v>
      </c>
      <c r="O23" s="60">
        <v>41.060299999999998</v>
      </c>
      <c r="P23" s="60">
        <v>1.371</v>
      </c>
      <c r="Q23" s="60">
        <v>17.125699999999998</v>
      </c>
      <c r="R23" s="60">
        <v>24.7715</v>
      </c>
      <c r="S23" s="60">
        <v>9.3172999999999995</v>
      </c>
      <c r="T23" s="60">
        <v>5.8643999999999998</v>
      </c>
      <c r="U23" s="89">
        <v>3.6118999999999999</v>
      </c>
      <c r="V23" s="60">
        <v>3.0007999999999999</v>
      </c>
      <c r="W23" s="60">
        <v>7.3609999999999998</v>
      </c>
      <c r="X23" s="60">
        <v>7.3621999999999996</v>
      </c>
      <c r="Y23" s="277">
        <v>6.7081</v>
      </c>
      <c r="Z23" s="60">
        <v>8.1422000000000008</v>
      </c>
      <c r="AA23" s="60">
        <v>35.472999999999999</v>
      </c>
      <c r="AB23" s="60">
        <v>7.2496999999999998</v>
      </c>
      <c r="AC23" s="60">
        <v>6.4401999999999999</v>
      </c>
      <c r="AD23" s="60">
        <v>4.5338000000000003</v>
      </c>
      <c r="AE23" s="60">
        <v>35.472999999999999</v>
      </c>
      <c r="AF23" s="60">
        <v>8.8010999999999999</v>
      </c>
      <c r="AG23" s="568"/>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696" t="s">
        <v>95</v>
      </c>
      <c r="B24" s="44"/>
      <c r="C24" s="721"/>
      <c r="D24" s="44"/>
      <c r="E24" s="52"/>
      <c r="F24" s="44"/>
      <c r="G24" s="56"/>
      <c r="H24" s="67"/>
      <c r="I24" s="60"/>
      <c r="J24" s="60"/>
      <c r="K24" s="60"/>
      <c r="L24" s="60"/>
      <c r="M24" s="259"/>
      <c r="N24" s="71">
        <v>3.6951999999999998</v>
      </c>
      <c r="O24" s="60">
        <v>3.6951999999999998</v>
      </c>
      <c r="P24" s="60">
        <v>-19.085000000000001</v>
      </c>
      <c r="Q24" s="60">
        <v>4.5610999999999997</v>
      </c>
      <c r="R24" s="60">
        <v>12.2309</v>
      </c>
      <c r="S24" s="60">
        <v>0.46589999999999998</v>
      </c>
      <c r="T24" s="60">
        <v>-1.4305000000000001</v>
      </c>
      <c r="U24" s="89">
        <v>-1.5741000000000001</v>
      </c>
      <c r="V24" s="60">
        <v>-2.0333999999999999</v>
      </c>
      <c r="W24" s="60">
        <v>5.0132000000000003</v>
      </c>
      <c r="X24" s="60">
        <v>5.6791999999999998</v>
      </c>
      <c r="Y24" s="277">
        <v>5.2670000000000003</v>
      </c>
      <c r="Z24" s="60">
        <v>6.6466000000000003</v>
      </c>
      <c r="AA24" s="60">
        <v>15.6005</v>
      </c>
      <c r="AB24" s="60">
        <v>-2.0123000000000002</v>
      </c>
      <c r="AC24" s="60">
        <v>0.10920000000000001</v>
      </c>
      <c r="AD24" s="60">
        <v>-0.34050000000000002</v>
      </c>
      <c r="AE24" s="60">
        <v>15.6005</v>
      </c>
      <c r="AF24" s="60">
        <v>7.2214</v>
      </c>
      <c r="AG24" s="568"/>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146"/>
      <c r="BS24" s="44"/>
      <c r="BT24" s="89"/>
      <c r="BU24" s="26"/>
      <c r="BV24" s="67"/>
    </row>
    <row r="25" spans="1:74" x14ac:dyDescent="0.25">
      <c r="A25" s="697" t="s">
        <v>96</v>
      </c>
      <c r="B25" s="45"/>
      <c r="C25" s="722"/>
      <c r="D25" s="45"/>
      <c r="E25" s="53"/>
      <c r="F25" s="45"/>
      <c r="G25" s="57"/>
      <c r="H25" s="68"/>
      <c r="I25" s="61"/>
      <c r="J25" s="61"/>
      <c r="K25" s="61"/>
      <c r="L25" s="61"/>
      <c r="M25" s="262"/>
      <c r="N25" s="72">
        <v>21.581199999999999</v>
      </c>
      <c r="O25" s="61">
        <v>21.581199999999999</v>
      </c>
      <c r="P25" s="61">
        <v>-9.7366499999999991</v>
      </c>
      <c r="Q25" s="61">
        <v>9.2381499999999992</v>
      </c>
      <c r="R25" s="61">
        <v>17.014500000000002</v>
      </c>
      <c r="S25" s="61">
        <v>2.1243500000000002</v>
      </c>
      <c r="T25" s="61">
        <v>0.61819999999999997</v>
      </c>
      <c r="U25" s="90">
        <v>0.35649999999999998</v>
      </c>
      <c r="V25" s="61">
        <v>0.46389999999999998</v>
      </c>
      <c r="W25" s="61">
        <v>6.3369999999999997</v>
      </c>
      <c r="X25" s="61">
        <v>6.5289999999999999</v>
      </c>
      <c r="Y25" s="279">
        <v>5.7828499999999998</v>
      </c>
      <c r="Z25" s="61">
        <v>7.5019499999999999</v>
      </c>
      <c r="AA25" s="61">
        <v>23.409500000000001</v>
      </c>
      <c r="AB25" s="61">
        <v>6.8400000000000002E-2</v>
      </c>
      <c r="AC25" s="61">
        <v>1.8186</v>
      </c>
      <c r="AD25" s="61">
        <v>1.3101</v>
      </c>
      <c r="AE25" s="61">
        <v>23.409500000000001</v>
      </c>
      <c r="AF25" s="61">
        <v>7.9747500000000002</v>
      </c>
      <c r="AG25" s="616"/>
      <c r="AH25" s="53"/>
      <c r="AI25" s="53"/>
      <c r="AJ25" s="53"/>
      <c r="AK25" s="53"/>
      <c r="AL25" s="53"/>
      <c r="AM25" s="53"/>
      <c r="AN25" s="53"/>
      <c r="AO25" s="563"/>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149"/>
      <c r="BS25" s="45"/>
      <c r="BT25" s="90"/>
      <c r="BU25" s="272"/>
      <c r="BV25" s="68"/>
    </row>
    <row r="26" spans="1:74" ht="14.5" x14ac:dyDescent="0.25">
      <c r="A26" s="694" t="s">
        <v>292</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619"/>
      <c r="AH26" s="54"/>
      <c r="AI26" s="54"/>
      <c r="AJ26" s="54"/>
      <c r="AK26" s="54"/>
      <c r="AL26" s="54"/>
      <c r="AM26" s="54"/>
      <c r="AN26" s="54"/>
      <c r="AO26" s="564"/>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150"/>
      <c r="BS26" s="46"/>
      <c r="BT26" s="91"/>
      <c r="BU26" s="41"/>
      <c r="BV26" s="69"/>
    </row>
    <row r="27" spans="1:74" s="425" customFormat="1" x14ac:dyDescent="0.25">
      <c r="A27" s="667" t="s">
        <v>7992</v>
      </c>
      <c r="B27" s="369"/>
      <c r="C27" s="718">
        <v>36890</v>
      </c>
      <c r="D27" s="369"/>
      <c r="E27" s="338">
        <v>9404.83</v>
      </c>
      <c r="F27" s="369"/>
      <c r="G27" s="339">
        <v>66.904600000000002</v>
      </c>
      <c r="H27" s="370"/>
      <c r="I27" s="340">
        <v>11.97</v>
      </c>
      <c r="J27" s="340">
        <v>6.91</v>
      </c>
      <c r="K27" s="340">
        <v>5.24</v>
      </c>
      <c r="L27" s="340">
        <v>5.44</v>
      </c>
      <c r="M27" s="361"/>
      <c r="N27" s="342">
        <v>3.2014</v>
      </c>
      <c r="O27" s="340">
        <v>3.2014</v>
      </c>
      <c r="P27" s="340">
        <v>0.88859999999999995</v>
      </c>
      <c r="Q27" s="340">
        <v>8.9268999999999998</v>
      </c>
      <c r="R27" s="340">
        <v>11.734299999999999</v>
      </c>
      <c r="S27" s="340">
        <v>3.6021000000000001</v>
      </c>
      <c r="T27" s="340">
        <v>1.3658999999999999</v>
      </c>
      <c r="U27" s="344">
        <v>1.1035999999999999</v>
      </c>
      <c r="V27" s="340">
        <v>0.31900000000000001</v>
      </c>
      <c r="W27" s="340">
        <v>5.9850000000000003</v>
      </c>
      <c r="X27" s="340">
        <v>6.1323999999999996</v>
      </c>
      <c r="Y27" s="371">
        <v>5.7084999999999999</v>
      </c>
      <c r="Z27" s="340">
        <v>7.5141</v>
      </c>
      <c r="AA27" s="340">
        <v>15.1029</v>
      </c>
      <c r="AB27" s="340">
        <v>2.3731</v>
      </c>
      <c r="AC27" s="340">
        <v>2.4398</v>
      </c>
      <c r="AD27" s="340">
        <v>1.6767000000000001</v>
      </c>
      <c r="AE27" s="340">
        <v>15.1029</v>
      </c>
      <c r="AF27" s="340">
        <v>7.7888999999999999</v>
      </c>
      <c r="AG27" s="568"/>
      <c r="AH27" s="338">
        <v>14</v>
      </c>
      <c r="AI27" s="338">
        <v>14</v>
      </c>
      <c r="AJ27" s="338">
        <v>1</v>
      </c>
      <c r="AK27" s="338">
        <v>7</v>
      </c>
      <c r="AL27" s="338">
        <v>14</v>
      </c>
      <c r="AM27" s="338">
        <v>3</v>
      </c>
      <c r="AN27" s="338">
        <v>5</v>
      </c>
      <c r="AO27" s="570">
        <v>5</v>
      </c>
      <c r="AP27" s="338">
        <v>6</v>
      </c>
      <c r="AQ27" s="338">
        <v>6</v>
      </c>
      <c r="AR27" s="338">
        <v>6</v>
      </c>
      <c r="AS27" s="338">
        <v>2</v>
      </c>
      <c r="AT27" s="338">
        <v>2</v>
      </c>
      <c r="AU27" s="338">
        <v>14</v>
      </c>
      <c r="AV27" s="338">
        <v>3</v>
      </c>
      <c r="AW27" s="338">
        <v>5</v>
      </c>
      <c r="AX27" s="338">
        <v>5</v>
      </c>
      <c r="AY27" s="338">
        <v>14</v>
      </c>
      <c r="AZ27" s="583"/>
      <c r="BA27" s="464">
        <v>79.400000000000006</v>
      </c>
      <c r="BB27" s="340" t="s">
        <v>430</v>
      </c>
      <c r="BC27" s="340" t="s">
        <v>430</v>
      </c>
      <c r="BD27" s="340" t="s">
        <v>430</v>
      </c>
      <c r="BE27" s="371" t="s">
        <v>430</v>
      </c>
      <c r="BF27" s="371">
        <v>20.6</v>
      </c>
      <c r="BG27" s="370"/>
      <c r="BH27" s="593">
        <v>20.6</v>
      </c>
      <c r="BI27" s="340" t="s">
        <v>430</v>
      </c>
      <c r="BJ27" s="340" t="s">
        <v>430</v>
      </c>
      <c r="BK27" s="340" t="s">
        <v>430</v>
      </c>
      <c r="BL27" s="340" t="s">
        <v>430</v>
      </c>
      <c r="BM27" s="371">
        <v>66.349999999999994</v>
      </c>
      <c r="BN27" s="371" t="s">
        <v>430</v>
      </c>
      <c r="BO27" s="371">
        <v>13.06</v>
      </c>
      <c r="BP27" s="371" t="s">
        <v>430</v>
      </c>
      <c r="BQ27" s="371" t="s">
        <v>430</v>
      </c>
      <c r="BR27" s="463"/>
      <c r="BS27" s="369" t="s">
        <v>430</v>
      </c>
      <c r="BT27" s="344" t="s">
        <v>430</v>
      </c>
      <c r="BU27" s="571"/>
      <c r="BV27" s="370" t="s">
        <v>555</v>
      </c>
    </row>
    <row r="28" spans="1:74" s="428" customFormat="1" x14ac:dyDescent="0.25">
      <c r="A28" s="353" t="s">
        <v>7993</v>
      </c>
      <c r="B28" s="373"/>
      <c r="C28" s="719">
        <v>36391</v>
      </c>
      <c r="D28" s="373"/>
      <c r="E28" s="346">
        <v>9110.01</v>
      </c>
      <c r="F28" s="373"/>
      <c r="G28" s="347">
        <v>105.13209999999999</v>
      </c>
      <c r="H28" s="374"/>
      <c r="I28" s="348">
        <v>20.02</v>
      </c>
      <c r="J28" s="348">
        <v>7.59</v>
      </c>
      <c r="K28" s="348">
        <v>8.39</v>
      </c>
      <c r="L28" s="348">
        <v>8.7100000000000009</v>
      </c>
      <c r="M28" s="362"/>
      <c r="N28" s="350">
        <v>17.105399999999999</v>
      </c>
      <c r="O28" s="348">
        <v>17.105399999999999</v>
      </c>
      <c r="P28" s="348">
        <v>-9.2780000000000005</v>
      </c>
      <c r="Q28" s="348">
        <v>8.5263000000000009</v>
      </c>
      <c r="R28" s="348">
        <v>16.145099999999999</v>
      </c>
      <c r="S28" s="348">
        <v>1.8726</v>
      </c>
      <c r="T28" s="348">
        <v>1.5742</v>
      </c>
      <c r="U28" s="354">
        <v>1.5858000000000001</v>
      </c>
      <c r="V28" s="348">
        <v>2.4563000000000001</v>
      </c>
      <c r="W28" s="348">
        <v>6.6342999999999996</v>
      </c>
      <c r="X28" s="348">
        <v>6.8052999999999999</v>
      </c>
      <c r="Y28" s="375">
        <v>6.1281999999999996</v>
      </c>
      <c r="Z28" s="348">
        <v>7.5552999999999999</v>
      </c>
      <c r="AA28" s="348">
        <v>21.707599999999999</v>
      </c>
      <c r="AB28" s="348">
        <v>1.0949</v>
      </c>
      <c r="AC28" s="348">
        <v>2.6644999999999999</v>
      </c>
      <c r="AD28" s="348">
        <v>2.1736</v>
      </c>
      <c r="AE28" s="348">
        <v>21.707599999999999</v>
      </c>
      <c r="AF28" s="348">
        <v>9.2087000000000003</v>
      </c>
      <c r="AG28" s="569"/>
      <c r="AH28" s="346">
        <v>11</v>
      </c>
      <c r="AI28" s="346">
        <v>11</v>
      </c>
      <c r="AJ28" s="346">
        <v>5</v>
      </c>
      <c r="AK28" s="346">
        <v>8</v>
      </c>
      <c r="AL28" s="346">
        <v>8</v>
      </c>
      <c r="AM28" s="346">
        <v>6</v>
      </c>
      <c r="AN28" s="346">
        <v>3</v>
      </c>
      <c r="AO28" s="572">
        <v>3</v>
      </c>
      <c r="AP28" s="346">
        <v>1</v>
      </c>
      <c r="AQ28" s="346">
        <v>3</v>
      </c>
      <c r="AR28" s="346">
        <v>1</v>
      </c>
      <c r="AS28" s="346">
        <v>1</v>
      </c>
      <c r="AT28" s="346">
        <v>1</v>
      </c>
      <c r="AU28" s="346">
        <v>9</v>
      </c>
      <c r="AV28" s="346">
        <v>5</v>
      </c>
      <c r="AW28" s="346">
        <v>4</v>
      </c>
      <c r="AX28" s="346">
        <v>3</v>
      </c>
      <c r="AY28" s="346">
        <v>9</v>
      </c>
      <c r="AZ28" s="584"/>
      <c r="BA28" s="467">
        <v>93.88</v>
      </c>
      <c r="BB28" s="348" t="s">
        <v>430</v>
      </c>
      <c r="BC28" s="348" t="s">
        <v>430</v>
      </c>
      <c r="BD28" s="348" t="s">
        <v>430</v>
      </c>
      <c r="BE28" s="375" t="s">
        <v>430</v>
      </c>
      <c r="BF28" s="375">
        <v>6.12</v>
      </c>
      <c r="BG28" s="374"/>
      <c r="BH28" s="594">
        <v>6.12</v>
      </c>
      <c r="BI28" s="348" t="s">
        <v>430</v>
      </c>
      <c r="BJ28" s="348" t="s">
        <v>430</v>
      </c>
      <c r="BK28" s="348" t="s">
        <v>430</v>
      </c>
      <c r="BL28" s="348" t="s">
        <v>430</v>
      </c>
      <c r="BM28" s="375">
        <v>86.87</v>
      </c>
      <c r="BN28" s="375" t="s">
        <v>430</v>
      </c>
      <c r="BO28" s="375">
        <v>7.01</v>
      </c>
      <c r="BP28" s="375" t="s">
        <v>430</v>
      </c>
      <c r="BQ28" s="375" t="s">
        <v>430</v>
      </c>
      <c r="BR28" s="466"/>
      <c r="BS28" s="373" t="s">
        <v>430</v>
      </c>
      <c r="BT28" s="354" t="s">
        <v>430</v>
      </c>
      <c r="BU28" s="430"/>
      <c r="BV28" s="374" t="s">
        <v>555</v>
      </c>
    </row>
    <row r="29" spans="1:74" s="428" customFormat="1" ht="11" x14ac:dyDescent="0.3">
      <c r="A29" s="860" t="s">
        <v>7994</v>
      </c>
      <c r="B29" s="842"/>
      <c r="C29" s="843">
        <v>36158</v>
      </c>
      <c r="D29" s="842"/>
      <c r="E29" s="844">
        <v>2461.4299999999998</v>
      </c>
      <c r="F29" s="842"/>
      <c r="G29" s="845">
        <v>94.888599999999997</v>
      </c>
      <c r="H29" s="847"/>
      <c r="I29" s="846">
        <v>17.940000000000001</v>
      </c>
      <c r="J29" s="846">
        <v>7.74</v>
      </c>
      <c r="K29" s="846">
        <v>8.48</v>
      </c>
      <c r="L29" s="846">
        <v>8.81</v>
      </c>
      <c r="M29" s="851"/>
      <c r="N29" s="848">
        <v>21.643599999999999</v>
      </c>
      <c r="O29" s="846">
        <v>21.643599999999999</v>
      </c>
      <c r="P29" s="846">
        <v>-8.4981000000000009</v>
      </c>
      <c r="Q29" s="846">
        <v>11.7713</v>
      </c>
      <c r="R29" s="846">
        <v>16.320599999999999</v>
      </c>
      <c r="S29" s="846">
        <v>0.94289999999999996</v>
      </c>
      <c r="T29" s="846">
        <v>-1.6852</v>
      </c>
      <c r="U29" s="856">
        <v>-2.1265999999999998</v>
      </c>
      <c r="V29" s="846">
        <v>-2.8113000000000001</v>
      </c>
      <c r="W29" s="846">
        <v>4.1924999999999999</v>
      </c>
      <c r="X29" s="846">
        <v>4.7374999999999998</v>
      </c>
      <c r="Y29" s="852">
        <v>4.5106000000000002</v>
      </c>
      <c r="Z29" s="846">
        <v>6.3677000000000001</v>
      </c>
      <c r="AA29" s="846">
        <v>22.313700000000001</v>
      </c>
      <c r="AB29" s="846">
        <v>-1.6352</v>
      </c>
      <c r="AC29" s="846">
        <v>-0.23180000000000001</v>
      </c>
      <c r="AD29" s="846">
        <v>-0.97619999999999996</v>
      </c>
      <c r="AE29" s="846">
        <v>22.313700000000001</v>
      </c>
      <c r="AF29" s="846">
        <v>8.5765999999999991</v>
      </c>
      <c r="AG29" s="936"/>
      <c r="AH29" s="844">
        <v>7</v>
      </c>
      <c r="AI29" s="844">
        <v>7</v>
      </c>
      <c r="AJ29" s="844">
        <v>4</v>
      </c>
      <c r="AK29" s="844">
        <v>2</v>
      </c>
      <c r="AL29" s="844">
        <v>7</v>
      </c>
      <c r="AM29" s="844">
        <v>11</v>
      </c>
      <c r="AN29" s="844">
        <v>13</v>
      </c>
      <c r="AO29" s="937">
        <v>13</v>
      </c>
      <c r="AP29" s="844">
        <v>14</v>
      </c>
      <c r="AQ29" s="844">
        <v>14</v>
      </c>
      <c r="AR29" s="844">
        <v>13</v>
      </c>
      <c r="AS29" s="844">
        <v>13</v>
      </c>
      <c r="AT29" s="844">
        <v>9</v>
      </c>
      <c r="AU29" s="844">
        <v>8</v>
      </c>
      <c r="AV29" s="844">
        <v>10</v>
      </c>
      <c r="AW29" s="844">
        <v>13</v>
      </c>
      <c r="AX29" s="844">
        <v>13</v>
      </c>
      <c r="AY29" s="844">
        <v>8</v>
      </c>
      <c r="AZ29" s="938"/>
      <c r="BA29" s="853">
        <v>93.56</v>
      </c>
      <c r="BB29" s="846" t="s">
        <v>430</v>
      </c>
      <c r="BC29" s="846" t="s">
        <v>430</v>
      </c>
      <c r="BD29" s="846" t="s">
        <v>430</v>
      </c>
      <c r="BE29" s="852" t="s">
        <v>430</v>
      </c>
      <c r="BF29" s="852">
        <v>6.44</v>
      </c>
      <c r="BG29" s="847"/>
      <c r="BH29" s="939">
        <v>6.44</v>
      </c>
      <c r="BI29" s="846" t="s">
        <v>430</v>
      </c>
      <c r="BJ29" s="846" t="s">
        <v>430</v>
      </c>
      <c r="BK29" s="846" t="s">
        <v>430</v>
      </c>
      <c r="BL29" s="846" t="s">
        <v>430</v>
      </c>
      <c r="BM29" s="852">
        <v>93.56</v>
      </c>
      <c r="BN29" s="852" t="s">
        <v>430</v>
      </c>
      <c r="BO29" s="852" t="s">
        <v>430</v>
      </c>
      <c r="BP29" s="852" t="s">
        <v>430</v>
      </c>
      <c r="BQ29" s="852" t="s">
        <v>430</v>
      </c>
      <c r="BR29" s="850"/>
      <c r="BS29" s="842" t="s">
        <v>430</v>
      </c>
      <c r="BT29" s="856" t="s">
        <v>430</v>
      </c>
      <c r="BU29" s="906"/>
      <c r="BV29" s="847" t="s">
        <v>555</v>
      </c>
    </row>
    <row r="30" spans="1:74" s="428" customFormat="1" x14ac:dyDescent="0.25">
      <c r="A30" s="353" t="s">
        <v>7995</v>
      </c>
      <c r="B30" s="373"/>
      <c r="C30" s="719">
        <v>37097</v>
      </c>
      <c r="D30" s="373"/>
      <c r="E30" s="346">
        <v>2276.04</v>
      </c>
      <c r="F30" s="373"/>
      <c r="G30" s="347">
        <v>55.854799999999997</v>
      </c>
      <c r="H30" s="374"/>
      <c r="I30" s="348">
        <v>19.57</v>
      </c>
      <c r="J30" s="348">
        <v>7.61</v>
      </c>
      <c r="K30" s="348">
        <v>7.67</v>
      </c>
      <c r="L30" s="348">
        <v>7.96</v>
      </c>
      <c r="M30" s="362"/>
      <c r="N30" s="350">
        <v>11.359400000000001</v>
      </c>
      <c r="O30" s="348">
        <v>11.359400000000001</v>
      </c>
      <c r="P30" s="348">
        <v>-10.974</v>
      </c>
      <c r="Q30" s="348">
        <v>9.4582999999999995</v>
      </c>
      <c r="R30" s="348">
        <v>15.153</v>
      </c>
      <c r="S30" s="348">
        <v>1.1833</v>
      </c>
      <c r="T30" s="348">
        <v>0.2034</v>
      </c>
      <c r="U30" s="354">
        <v>0.19350000000000001</v>
      </c>
      <c r="V30" s="348">
        <v>0.24629999999999999</v>
      </c>
      <c r="W30" s="348">
        <v>5.9016000000000002</v>
      </c>
      <c r="X30" s="348">
        <v>5.9409999999999998</v>
      </c>
      <c r="Y30" s="375">
        <v>5.0670000000000002</v>
      </c>
      <c r="Z30" s="348">
        <v>6.1989999999999998</v>
      </c>
      <c r="AA30" s="348">
        <v>20.1721</v>
      </c>
      <c r="AB30" s="348">
        <v>-0.1295</v>
      </c>
      <c r="AC30" s="348">
        <v>1.4787999999999999</v>
      </c>
      <c r="AD30" s="348">
        <v>0.95930000000000004</v>
      </c>
      <c r="AE30" s="348">
        <v>20.1721</v>
      </c>
      <c r="AF30" s="348">
        <v>7.1905999999999999</v>
      </c>
      <c r="AG30" s="569"/>
      <c r="AH30" s="346">
        <v>12</v>
      </c>
      <c r="AI30" s="346">
        <v>12</v>
      </c>
      <c r="AJ30" s="346">
        <v>8</v>
      </c>
      <c r="AK30" s="346">
        <v>6</v>
      </c>
      <c r="AL30" s="346">
        <v>10</v>
      </c>
      <c r="AM30" s="346">
        <v>9</v>
      </c>
      <c r="AN30" s="346">
        <v>6</v>
      </c>
      <c r="AO30" s="572">
        <v>6</v>
      </c>
      <c r="AP30" s="346">
        <v>7</v>
      </c>
      <c r="AQ30" s="346">
        <v>7</v>
      </c>
      <c r="AR30" s="346">
        <v>8</v>
      </c>
      <c r="AS30" s="346">
        <v>8</v>
      </c>
      <c r="AT30" s="346">
        <v>10</v>
      </c>
      <c r="AU30" s="346">
        <v>12</v>
      </c>
      <c r="AV30" s="346">
        <v>7</v>
      </c>
      <c r="AW30" s="346">
        <v>6</v>
      </c>
      <c r="AX30" s="346">
        <v>6</v>
      </c>
      <c r="AY30" s="346">
        <v>12</v>
      </c>
      <c r="AZ30" s="584"/>
      <c r="BA30" s="467">
        <v>89.67</v>
      </c>
      <c r="BB30" s="348" t="s">
        <v>430</v>
      </c>
      <c r="BC30" s="348" t="s">
        <v>430</v>
      </c>
      <c r="BD30" s="348" t="s">
        <v>430</v>
      </c>
      <c r="BE30" s="375" t="s">
        <v>430</v>
      </c>
      <c r="BF30" s="375">
        <v>10.33</v>
      </c>
      <c r="BG30" s="374"/>
      <c r="BH30" s="594">
        <v>10.33</v>
      </c>
      <c r="BI30" s="348" t="s">
        <v>430</v>
      </c>
      <c r="BJ30" s="348" t="s">
        <v>430</v>
      </c>
      <c r="BK30" s="348" t="s">
        <v>430</v>
      </c>
      <c r="BL30" s="348" t="s">
        <v>430</v>
      </c>
      <c r="BM30" s="375">
        <v>89.67</v>
      </c>
      <c r="BN30" s="375" t="s">
        <v>430</v>
      </c>
      <c r="BO30" s="375" t="s">
        <v>430</v>
      </c>
      <c r="BP30" s="375" t="s">
        <v>430</v>
      </c>
      <c r="BQ30" s="375" t="s">
        <v>430</v>
      </c>
      <c r="BR30" s="466"/>
      <c r="BS30" s="373" t="s">
        <v>430</v>
      </c>
      <c r="BT30" s="354" t="s">
        <v>430</v>
      </c>
      <c r="BU30" s="430"/>
      <c r="BV30" s="374" t="s">
        <v>555</v>
      </c>
    </row>
    <row r="31" spans="1:74" s="428" customFormat="1" x14ac:dyDescent="0.25">
      <c r="A31" s="353" t="s">
        <v>7996</v>
      </c>
      <c r="B31" s="373"/>
      <c r="C31" s="719">
        <v>39785</v>
      </c>
      <c r="D31" s="373"/>
      <c r="E31" s="346">
        <v>2455.64</v>
      </c>
      <c r="F31" s="373"/>
      <c r="G31" s="347">
        <v>36.150700000000001</v>
      </c>
      <c r="H31" s="374"/>
      <c r="I31" s="348">
        <v>19.5</v>
      </c>
      <c r="J31" s="348">
        <v>7.44</v>
      </c>
      <c r="K31" s="348">
        <v>7.46</v>
      </c>
      <c r="L31" s="348">
        <v>7.74</v>
      </c>
      <c r="M31" s="362"/>
      <c r="N31" s="350">
        <v>29.722899999999999</v>
      </c>
      <c r="O31" s="348">
        <v>29.722899999999999</v>
      </c>
      <c r="P31" s="348">
        <v>-19.700199999999999</v>
      </c>
      <c r="Q31" s="348">
        <v>3.9508999999999999</v>
      </c>
      <c r="R31" s="348">
        <v>14.717599999999999</v>
      </c>
      <c r="S31" s="348">
        <v>8.2507999999999999</v>
      </c>
      <c r="T31" s="348">
        <v>5.0556000000000001</v>
      </c>
      <c r="U31" s="354">
        <v>2.9691000000000001</v>
      </c>
      <c r="V31" s="348">
        <v>1.0939000000000001</v>
      </c>
      <c r="W31" s="348">
        <v>6.6939000000000002</v>
      </c>
      <c r="X31" s="348">
        <v>6.5492999999999997</v>
      </c>
      <c r="Y31" s="375">
        <v>5.4249000000000001</v>
      </c>
      <c r="Z31" s="348">
        <v>7.4397000000000002</v>
      </c>
      <c r="AA31" s="348">
        <v>23.012799999999999</v>
      </c>
      <c r="AB31" s="348">
        <v>6.6155999999999997</v>
      </c>
      <c r="AC31" s="348">
        <v>5.7793000000000001</v>
      </c>
      <c r="AD31" s="348">
        <v>3.8856000000000002</v>
      </c>
      <c r="AE31" s="348">
        <v>23.012799999999999</v>
      </c>
      <c r="AF31" s="348">
        <v>7.6615000000000002</v>
      </c>
      <c r="AG31" s="569"/>
      <c r="AH31" s="346">
        <v>4</v>
      </c>
      <c r="AI31" s="346">
        <v>4</v>
      </c>
      <c r="AJ31" s="346">
        <v>14</v>
      </c>
      <c r="AK31" s="346">
        <v>14</v>
      </c>
      <c r="AL31" s="346">
        <v>11</v>
      </c>
      <c r="AM31" s="346">
        <v>2</v>
      </c>
      <c r="AN31" s="346">
        <v>2</v>
      </c>
      <c r="AO31" s="572">
        <v>2</v>
      </c>
      <c r="AP31" s="346">
        <v>3</v>
      </c>
      <c r="AQ31" s="346">
        <v>2</v>
      </c>
      <c r="AR31" s="346">
        <v>4</v>
      </c>
      <c r="AS31" s="346">
        <v>5</v>
      </c>
      <c r="AT31" s="346">
        <v>3</v>
      </c>
      <c r="AU31" s="346">
        <v>7</v>
      </c>
      <c r="AV31" s="346">
        <v>2</v>
      </c>
      <c r="AW31" s="346">
        <v>2</v>
      </c>
      <c r="AX31" s="346">
        <v>2</v>
      </c>
      <c r="AY31" s="346">
        <v>7</v>
      </c>
      <c r="AZ31" s="584"/>
      <c r="BA31" s="467">
        <v>96.93</v>
      </c>
      <c r="BB31" s="348" t="s">
        <v>430</v>
      </c>
      <c r="BC31" s="348" t="s">
        <v>430</v>
      </c>
      <c r="BD31" s="348" t="s">
        <v>430</v>
      </c>
      <c r="BE31" s="375" t="s">
        <v>430</v>
      </c>
      <c r="BF31" s="375">
        <v>3.07</v>
      </c>
      <c r="BG31" s="374"/>
      <c r="BH31" s="594">
        <v>3.03</v>
      </c>
      <c r="BI31" s="348" t="s">
        <v>430</v>
      </c>
      <c r="BJ31" s="348" t="s">
        <v>430</v>
      </c>
      <c r="BK31" s="348" t="s">
        <v>430</v>
      </c>
      <c r="BL31" s="348" t="s">
        <v>430</v>
      </c>
      <c r="BM31" s="375">
        <v>96.93</v>
      </c>
      <c r="BN31" s="375" t="s">
        <v>430</v>
      </c>
      <c r="BO31" s="375" t="s">
        <v>430</v>
      </c>
      <c r="BP31" s="375" t="s">
        <v>430</v>
      </c>
      <c r="BQ31" s="375" t="s">
        <v>430</v>
      </c>
      <c r="BR31" s="466"/>
      <c r="BS31" s="373" t="s">
        <v>430</v>
      </c>
      <c r="BT31" s="354" t="s">
        <v>430</v>
      </c>
      <c r="BU31" s="430"/>
      <c r="BV31" s="374" t="s">
        <v>555</v>
      </c>
    </row>
    <row r="32" spans="1:74" s="428" customFormat="1" x14ac:dyDescent="0.25">
      <c r="A32" s="353" t="s">
        <v>7997</v>
      </c>
      <c r="B32" s="373"/>
      <c r="C32" s="719">
        <v>39682</v>
      </c>
      <c r="D32" s="373"/>
      <c r="E32" s="346">
        <v>1689.52</v>
      </c>
      <c r="F32" s="373"/>
      <c r="G32" s="347">
        <v>38.112400000000001</v>
      </c>
      <c r="H32" s="374"/>
      <c r="I32" s="348">
        <v>16.84</v>
      </c>
      <c r="J32" s="348">
        <v>7.19</v>
      </c>
      <c r="K32" s="348">
        <v>7.09</v>
      </c>
      <c r="L32" s="348">
        <v>7.36</v>
      </c>
      <c r="M32" s="362"/>
      <c r="N32" s="350">
        <v>19.472300000000001</v>
      </c>
      <c r="O32" s="348">
        <v>19.472300000000001</v>
      </c>
      <c r="P32" s="348">
        <v>-12.297800000000001</v>
      </c>
      <c r="Q32" s="348">
        <v>7.6428000000000003</v>
      </c>
      <c r="R32" s="348">
        <v>18.070799999999998</v>
      </c>
      <c r="S32" s="348">
        <v>2.8126000000000002</v>
      </c>
      <c r="T32" s="348">
        <v>0.1812</v>
      </c>
      <c r="U32" s="354">
        <v>-0.44130000000000003</v>
      </c>
      <c r="V32" s="348">
        <v>-0.83450000000000002</v>
      </c>
      <c r="W32" s="348">
        <v>5.1661000000000001</v>
      </c>
      <c r="X32" s="348">
        <v>5.4301000000000004</v>
      </c>
      <c r="Y32" s="375">
        <v>4.7317999999999998</v>
      </c>
      <c r="Z32" s="348">
        <v>7.0038999999999998</v>
      </c>
      <c r="AA32" s="348">
        <v>23.269600000000001</v>
      </c>
      <c r="AB32" s="348">
        <v>0.36709999999999998</v>
      </c>
      <c r="AC32" s="348">
        <v>1.4452</v>
      </c>
      <c r="AD32" s="348">
        <v>0.44290000000000002</v>
      </c>
      <c r="AE32" s="348">
        <v>23.269600000000001</v>
      </c>
      <c r="AF32" s="348">
        <v>7.8564999999999996</v>
      </c>
      <c r="AG32" s="569"/>
      <c r="AH32" s="346">
        <v>9</v>
      </c>
      <c r="AI32" s="346">
        <v>9</v>
      </c>
      <c r="AJ32" s="346">
        <v>11</v>
      </c>
      <c r="AK32" s="346">
        <v>10</v>
      </c>
      <c r="AL32" s="346">
        <v>6</v>
      </c>
      <c r="AM32" s="346">
        <v>5</v>
      </c>
      <c r="AN32" s="346">
        <v>7</v>
      </c>
      <c r="AO32" s="572">
        <v>9</v>
      </c>
      <c r="AP32" s="346">
        <v>8</v>
      </c>
      <c r="AQ32" s="346">
        <v>10</v>
      </c>
      <c r="AR32" s="346">
        <v>10</v>
      </c>
      <c r="AS32" s="346">
        <v>11</v>
      </c>
      <c r="AT32" s="346">
        <v>6</v>
      </c>
      <c r="AU32" s="346">
        <v>5</v>
      </c>
      <c r="AV32" s="346">
        <v>6</v>
      </c>
      <c r="AW32" s="346">
        <v>7</v>
      </c>
      <c r="AX32" s="346">
        <v>8</v>
      </c>
      <c r="AY32" s="346">
        <v>5</v>
      </c>
      <c r="AZ32" s="584"/>
      <c r="BA32" s="467">
        <v>90.58</v>
      </c>
      <c r="BB32" s="348" t="s">
        <v>430</v>
      </c>
      <c r="BC32" s="348" t="s">
        <v>430</v>
      </c>
      <c r="BD32" s="348" t="s">
        <v>430</v>
      </c>
      <c r="BE32" s="375">
        <v>-0.03</v>
      </c>
      <c r="BF32" s="375">
        <v>9.4499999999999993</v>
      </c>
      <c r="BG32" s="374"/>
      <c r="BH32" s="594">
        <v>9.32</v>
      </c>
      <c r="BI32" s="348" t="s">
        <v>430</v>
      </c>
      <c r="BJ32" s="348" t="s">
        <v>430</v>
      </c>
      <c r="BK32" s="348" t="s">
        <v>430</v>
      </c>
      <c r="BL32" s="348" t="s">
        <v>430</v>
      </c>
      <c r="BM32" s="375">
        <v>81.86</v>
      </c>
      <c r="BN32" s="375" t="s">
        <v>430</v>
      </c>
      <c r="BO32" s="375">
        <v>8.7200000000000006</v>
      </c>
      <c r="BP32" s="375" t="s">
        <v>430</v>
      </c>
      <c r="BQ32" s="375">
        <v>-0.03</v>
      </c>
      <c r="BR32" s="466"/>
      <c r="BS32" s="373" t="s">
        <v>430</v>
      </c>
      <c r="BT32" s="354" t="s">
        <v>430</v>
      </c>
      <c r="BU32" s="430"/>
      <c r="BV32" s="374" t="s">
        <v>555</v>
      </c>
    </row>
    <row r="33" spans="1:74" s="428" customFormat="1" x14ac:dyDescent="0.25">
      <c r="A33" s="353" t="s">
        <v>7998</v>
      </c>
      <c r="B33" s="373"/>
      <c r="C33" s="719">
        <v>36444</v>
      </c>
      <c r="D33" s="373"/>
      <c r="E33" s="346">
        <v>1406.4</v>
      </c>
      <c r="F33" s="373"/>
      <c r="G33" s="347">
        <v>80.036799999999999</v>
      </c>
      <c r="H33" s="374"/>
      <c r="I33" s="348">
        <v>32.08</v>
      </c>
      <c r="J33" s="348">
        <v>7.89</v>
      </c>
      <c r="K33" s="348">
        <v>10.92</v>
      </c>
      <c r="L33" s="348">
        <v>11.34</v>
      </c>
      <c r="M33" s="362"/>
      <c r="N33" s="350">
        <v>17.964099999999998</v>
      </c>
      <c r="O33" s="348">
        <v>17.964099999999998</v>
      </c>
      <c r="P33" s="348">
        <v>-14.209199999999999</v>
      </c>
      <c r="Q33" s="348">
        <v>9.7369000000000003</v>
      </c>
      <c r="R33" s="348">
        <v>22.680499999999999</v>
      </c>
      <c r="S33" s="348">
        <v>-0.14940000000000001</v>
      </c>
      <c r="T33" s="348">
        <v>-2.0577000000000001</v>
      </c>
      <c r="U33" s="354">
        <v>-2.2035</v>
      </c>
      <c r="V33" s="348">
        <v>-2.6530999999999998</v>
      </c>
      <c r="W33" s="348">
        <v>4.3423999999999996</v>
      </c>
      <c r="X33" s="348">
        <v>5.0030000000000001</v>
      </c>
      <c r="Y33" s="375">
        <v>4.6986999999999997</v>
      </c>
      <c r="Z33" s="348">
        <v>6.8970000000000002</v>
      </c>
      <c r="AA33" s="348">
        <v>29.375599999999999</v>
      </c>
      <c r="AB33" s="348">
        <v>-2.6307999999999998</v>
      </c>
      <c r="AC33" s="348">
        <v>-0.52490000000000003</v>
      </c>
      <c r="AD33" s="348">
        <v>-0.97660000000000002</v>
      </c>
      <c r="AE33" s="348">
        <v>29.375599999999999</v>
      </c>
      <c r="AF33" s="348">
        <v>8.1452000000000009</v>
      </c>
      <c r="AG33" s="569"/>
      <c r="AH33" s="346">
        <v>10</v>
      </c>
      <c r="AI33" s="346">
        <v>10</v>
      </c>
      <c r="AJ33" s="346">
        <v>13</v>
      </c>
      <c r="AK33" s="346">
        <v>5</v>
      </c>
      <c r="AL33" s="346">
        <v>2</v>
      </c>
      <c r="AM33" s="346">
        <v>14</v>
      </c>
      <c r="AN33" s="346">
        <v>14</v>
      </c>
      <c r="AO33" s="572">
        <v>14</v>
      </c>
      <c r="AP33" s="346">
        <v>13</v>
      </c>
      <c r="AQ33" s="346">
        <v>12</v>
      </c>
      <c r="AR33" s="346">
        <v>12</v>
      </c>
      <c r="AS33" s="346">
        <v>12</v>
      </c>
      <c r="AT33" s="346">
        <v>7</v>
      </c>
      <c r="AU33" s="346">
        <v>4</v>
      </c>
      <c r="AV33" s="346">
        <v>14</v>
      </c>
      <c r="AW33" s="346">
        <v>14</v>
      </c>
      <c r="AX33" s="346">
        <v>14</v>
      </c>
      <c r="AY33" s="346">
        <v>4</v>
      </c>
      <c r="AZ33" s="584"/>
      <c r="BA33" s="467">
        <v>98.15</v>
      </c>
      <c r="BB33" s="348" t="s">
        <v>430</v>
      </c>
      <c r="BC33" s="348" t="s">
        <v>430</v>
      </c>
      <c r="BD33" s="348" t="s">
        <v>430</v>
      </c>
      <c r="BE33" s="375">
        <v>-0.02</v>
      </c>
      <c r="BF33" s="375">
        <v>1.85</v>
      </c>
      <c r="BG33" s="374"/>
      <c r="BH33" s="594">
        <v>1.85</v>
      </c>
      <c r="BI33" s="348" t="s">
        <v>430</v>
      </c>
      <c r="BJ33" s="348" t="s">
        <v>430</v>
      </c>
      <c r="BK33" s="348" t="s">
        <v>430</v>
      </c>
      <c r="BL33" s="348" t="s">
        <v>430</v>
      </c>
      <c r="BM33" s="375">
        <v>98.15</v>
      </c>
      <c r="BN33" s="375" t="s">
        <v>430</v>
      </c>
      <c r="BO33" s="375" t="s">
        <v>430</v>
      </c>
      <c r="BP33" s="375" t="s">
        <v>430</v>
      </c>
      <c r="BQ33" s="375">
        <v>-0.02</v>
      </c>
      <c r="BR33" s="466"/>
      <c r="BS33" s="373" t="s">
        <v>430</v>
      </c>
      <c r="BT33" s="354" t="s">
        <v>430</v>
      </c>
      <c r="BU33" s="430"/>
      <c r="BV33" s="374" t="s">
        <v>555</v>
      </c>
    </row>
    <row r="34" spans="1:74" s="428" customFormat="1" x14ac:dyDescent="0.25">
      <c r="A34" s="353" t="s">
        <v>7999</v>
      </c>
      <c r="B34" s="373"/>
      <c r="C34" s="719">
        <v>36433</v>
      </c>
      <c r="D34" s="373"/>
      <c r="E34" s="346">
        <v>1271.6600000000001</v>
      </c>
      <c r="F34" s="373"/>
      <c r="G34" s="347">
        <v>96.161600000000007</v>
      </c>
      <c r="H34" s="374"/>
      <c r="I34" s="348">
        <v>27.73</v>
      </c>
      <c r="J34" s="348">
        <v>7.95</v>
      </c>
      <c r="K34" s="348">
        <v>10.96</v>
      </c>
      <c r="L34" s="348">
        <v>11.39</v>
      </c>
      <c r="M34" s="362"/>
      <c r="N34" s="350">
        <v>40.469700000000003</v>
      </c>
      <c r="O34" s="348">
        <v>40.469700000000003</v>
      </c>
      <c r="P34" s="348">
        <v>-5.1192000000000002</v>
      </c>
      <c r="Q34" s="348">
        <v>16.531400000000001</v>
      </c>
      <c r="R34" s="348">
        <v>24.172599999999999</v>
      </c>
      <c r="S34" s="348">
        <v>1.7063999999999999</v>
      </c>
      <c r="T34" s="348">
        <v>-0.3836</v>
      </c>
      <c r="U34" s="354">
        <v>-0.20649999999999999</v>
      </c>
      <c r="V34" s="348">
        <v>-0.87919999999999998</v>
      </c>
      <c r="W34" s="348">
        <v>5.6738999999999997</v>
      </c>
      <c r="X34" s="348">
        <v>6.0034999999999998</v>
      </c>
      <c r="Y34" s="375">
        <v>5.3830999999999998</v>
      </c>
      <c r="Z34" s="348">
        <v>7.2568000000000001</v>
      </c>
      <c r="AA34" s="348">
        <v>34.869300000000003</v>
      </c>
      <c r="AB34" s="348">
        <v>-0.96279999999999999</v>
      </c>
      <c r="AC34" s="348">
        <v>0.625</v>
      </c>
      <c r="AD34" s="348">
        <v>0.83550000000000002</v>
      </c>
      <c r="AE34" s="348">
        <v>34.869300000000003</v>
      </c>
      <c r="AF34" s="348">
        <v>8.8846000000000007</v>
      </c>
      <c r="AG34" s="569"/>
      <c r="AH34" s="346">
        <v>1</v>
      </c>
      <c r="AI34" s="346">
        <v>1</v>
      </c>
      <c r="AJ34" s="346">
        <v>3</v>
      </c>
      <c r="AK34" s="346">
        <v>1</v>
      </c>
      <c r="AL34" s="346">
        <v>1</v>
      </c>
      <c r="AM34" s="346">
        <v>7</v>
      </c>
      <c r="AN34" s="346">
        <v>10</v>
      </c>
      <c r="AO34" s="572">
        <v>7</v>
      </c>
      <c r="AP34" s="346">
        <v>10</v>
      </c>
      <c r="AQ34" s="346">
        <v>8</v>
      </c>
      <c r="AR34" s="346">
        <v>7</v>
      </c>
      <c r="AS34" s="346">
        <v>6</v>
      </c>
      <c r="AT34" s="346">
        <v>5</v>
      </c>
      <c r="AU34" s="346">
        <v>1</v>
      </c>
      <c r="AV34" s="346">
        <v>9</v>
      </c>
      <c r="AW34" s="346">
        <v>10</v>
      </c>
      <c r="AX34" s="346">
        <v>7</v>
      </c>
      <c r="AY34" s="346">
        <v>1</v>
      </c>
      <c r="AZ34" s="584"/>
      <c r="BA34" s="467">
        <v>99.76</v>
      </c>
      <c r="BB34" s="348" t="s">
        <v>430</v>
      </c>
      <c r="BC34" s="348" t="s">
        <v>430</v>
      </c>
      <c r="BD34" s="348" t="s">
        <v>430</v>
      </c>
      <c r="BE34" s="375" t="s">
        <v>430</v>
      </c>
      <c r="BF34" s="375">
        <v>0.24</v>
      </c>
      <c r="BG34" s="374"/>
      <c r="BH34" s="594">
        <v>0.24</v>
      </c>
      <c r="BI34" s="348" t="s">
        <v>430</v>
      </c>
      <c r="BJ34" s="348" t="s">
        <v>430</v>
      </c>
      <c r="BK34" s="348" t="s">
        <v>430</v>
      </c>
      <c r="BL34" s="348" t="s">
        <v>430</v>
      </c>
      <c r="BM34" s="375">
        <v>99.76</v>
      </c>
      <c r="BN34" s="375" t="s">
        <v>430</v>
      </c>
      <c r="BO34" s="375" t="s">
        <v>430</v>
      </c>
      <c r="BP34" s="375" t="s">
        <v>430</v>
      </c>
      <c r="BQ34" s="375" t="s">
        <v>430</v>
      </c>
      <c r="BR34" s="466"/>
      <c r="BS34" s="373" t="s">
        <v>430</v>
      </c>
      <c r="BT34" s="354" t="s">
        <v>430</v>
      </c>
      <c r="BU34" s="430"/>
      <c r="BV34" s="374" t="s">
        <v>555</v>
      </c>
    </row>
    <row r="35" spans="1:74" s="428" customFormat="1" x14ac:dyDescent="0.25">
      <c r="A35" s="353" t="s">
        <v>8000</v>
      </c>
      <c r="B35" s="373"/>
      <c r="C35" s="719">
        <v>36409</v>
      </c>
      <c r="D35" s="373"/>
      <c r="E35" s="346">
        <v>1065.77</v>
      </c>
      <c r="F35" s="373"/>
      <c r="G35" s="347">
        <v>77.947999999999993</v>
      </c>
      <c r="H35" s="374"/>
      <c r="I35" s="348">
        <v>26.94</v>
      </c>
      <c r="J35" s="348">
        <v>7.78</v>
      </c>
      <c r="K35" s="348">
        <v>10.4</v>
      </c>
      <c r="L35" s="348">
        <v>10.8</v>
      </c>
      <c r="M35" s="362"/>
      <c r="N35" s="350">
        <v>37.686500000000002</v>
      </c>
      <c r="O35" s="348">
        <v>37.686500000000002</v>
      </c>
      <c r="P35" s="348">
        <v>-11.680300000000001</v>
      </c>
      <c r="Q35" s="348">
        <v>11.3375</v>
      </c>
      <c r="R35" s="348">
        <v>22.573399999999999</v>
      </c>
      <c r="S35" s="348">
        <v>0.6018</v>
      </c>
      <c r="T35" s="348">
        <v>-1.4128000000000001</v>
      </c>
      <c r="U35" s="354">
        <v>-1.8252999999999999</v>
      </c>
      <c r="V35" s="348">
        <v>-0.84670000000000001</v>
      </c>
      <c r="W35" s="348">
        <v>4.7763</v>
      </c>
      <c r="X35" s="348">
        <v>5.2394999999999996</v>
      </c>
      <c r="Y35" s="375">
        <v>4.8155999999999999</v>
      </c>
      <c r="Z35" s="348">
        <v>5.9668000000000001</v>
      </c>
      <c r="AA35" s="348">
        <v>34.112099999999998</v>
      </c>
      <c r="AB35" s="348">
        <v>-2.1324999999999998</v>
      </c>
      <c r="AC35" s="348">
        <v>-8.3799999999999999E-2</v>
      </c>
      <c r="AD35" s="348">
        <v>-0.70679999999999998</v>
      </c>
      <c r="AE35" s="348">
        <v>34.112099999999998</v>
      </c>
      <c r="AF35" s="348">
        <v>8.0076000000000001</v>
      </c>
      <c r="AG35" s="569"/>
      <c r="AH35" s="346">
        <v>2</v>
      </c>
      <c r="AI35" s="346">
        <v>2</v>
      </c>
      <c r="AJ35" s="346">
        <v>10</v>
      </c>
      <c r="AK35" s="346">
        <v>4</v>
      </c>
      <c r="AL35" s="346">
        <v>3</v>
      </c>
      <c r="AM35" s="346">
        <v>12</v>
      </c>
      <c r="AN35" s="346">
        <v>12</v>
      </c>
      <c r="AO35" s="572">
        <v>12</v>
      </c>
      <c r="AP35" s="346">
        <v>9</v>
      </c>
      <c r="AQ35" s="346">
        <v>11</v>
      </c>
      <c r="AR35" s="346">
        <v>11</v>
      </c>
      <c r="AS35" s="346">
        <v>9</v>
      </c>
      <c r="AT35" s="346">
        <v>13</v>
      </c>
      <c r="AU35" s="346">
        <v>2</v>
      </c>
      <c r="AV35" s="346">
        <v>13</v>
      </c>
      <c r="AW35" s="346">
        <v>11</v>
      </c>
      <c r="AX35" s="346">
        <v>11</v>
      </c>
      <c r="AY35" s="346">
        <v>2</v>
      </c>
      <c r="AZ35" s="584"/>
      <c r="BA35" s="467">
        <v>97.66</v>
      </c>
      <c r="BB35" s="348" t="s">
        <v>430</v>
      </c>
      <c r="BC35" s="348" t="s">
        <v>430</v>
      </c>
      <c r="BD35" s="348" t="s">
        <v>430</v>
      </c>
      <c r="BE35" s="375" t="s">
        <v>430</v>
      </c>
      <c r="BF35" s="375">
        <v>2.34</v>
      </c>
      <c r="BG35" s="374"/>
      <c r="BH35" s="594">
        <v>2.34</v>
      </c>
      <c r="BI35" s="348" t="s">
        <v>430</v>
      </c>
      <c r="BJ35" s="348" t="s">
        <v>430</v>
      </c>
      <c r="BK35" s="348" t="s">
        <v>430</v>
      </c>
      <c r="BL35" s="348" t="s">
        <v>430</v>
      </c>
      <c r="BM35" s="375">
        <v>97.66</v>
      </c>
      <c r="BN35" s="375" t="s">
        <v>430</v>
      </c>
      <c r="BO35" s="375" t="s">
        <v>430</v>
      </c>
      <c r="BP35" s="375" t="s">
        <v>430</v>
      </c>
      <c r="BQ35" s="375" t="s">
        <v>430</v>
      </c>
      <c r="BR35" s="466"/>
      <c r="BS35" s="373" t="s">
        <v>430</v>
      </c>
      <c r="BT35" s="354" t="s">
        <v>430</v>
      </c>
      <c r="BU35" s="430"/>
      <c r="BV35" s="374" t="s">
        <v>555</v>
      </c>
    </row>
    <row r="36" spans="1:74" s="428" customFormat="1" x14ac:dyDescent="0.25">
      <c r="A36" s="353" t="s">
        <v>8001</v>
      </c>
      <c r="B36" s="373"/>
      <c r="C36" s="719">
        <v>37336</v>
      </c>
      <c r="D36" s="373"/>
      <c r="E36" s="346">
        <v>754.19</v>
      </c>
      <c r="F36" s="373"/>
      <c r="G36" s="347">
        <v>42.915100000000002</v>
      </c>
      <c r="H36" s="374"/>
      <c r="I36" s="348">
        <v>12.14</v>
      </c>
      <c r="J36" s="348">
        <v>7.24</v>
      </c>
      <c r="K36" s="348">
        <v>6.35</v>
      </c>
      <c r="L36" s="348">
        <v>6.59</v>
      </c>
      <c r="M36" s="362"/>
      <c r="N36" s="350">
        <v>20.1907</v>
      </c>
      <c r="O36" s="348">
        <v>20.1907</v>
      </c>
      <c r="P36" s="348">
        <v>-10.997</v>
      </c>
      <c r="Q36" s="348">
        <v>5.6010999999999997</v>
      </c>
      <c r="R36" s="348">
        <v>12.69</v>
      </c>
      <c r="S36" s="348">
        <v>1.1276999999999999</v>
      </c>
      <c r="T36" s="348">
        <v>-6.9599999999999995E-2</v>
      </c>
      <c r="U36" s="354">
        <v>-0.36449999999999999</v>
      </c>
      <c r="V36" s="348">
        <v>0.41210000000000002</v>
      </c>
      <c r="W36" s="348">
        <v>6.1262999999999996</v>
      </c>
      <c r="X36" s="348">
        <v>6.1668000000000003</v>
      </c>
      <c r="Y36" s="375">
        <v>5.2278000000000002</v>
      </c>
      <c r="Z36" s="348">
        <v>6.1307</v>
      </c>
      <c r="AA36" s="348">
        <v>18.417100000000001</v>
      </c>
      <c r="AB36" s="348">
        <v>-0.48480000000000001</v>
      </c>
      <c r="AC36" s="348">
        <v>1.2294</v>
      </c>
      <c r="AD36" s="348">
        <v>0.123</v>
      </c>
      <c r="AE36" s="348">
        <v>18.417100000000001</v>
      </c>
      <c r="AF36" s="348">
        <v>6.2257999999999996</v>
      </c>
      <c r="AG36" s="569"/>
      <c r="AH36" s="346">
        <v>8</v>
      </c>
      <c r="AI36" s="346">
        <v>8</v>
      </c>
      <c r="AJ36" s="346">
        <v>9</v>
      </c>
      <c r="AK36" s="346">
        <v>13</v>
      </c>
      <c r="AL36" s="346">
        <v>13</v>
      </c>
      <c r="AM36" s="346">
        <v>10</v>
      </c>
      <c r="AN36" s="346">
        <v>9</v>
      </c>
      <c r="AO36" s="572">
        <v>8</v>
      </c>
      <c r="AP36" s="346">
        <v>5</v>
      </c>
      <c r="AQ36" s="346">
        <v>5</v>
      </c>
      <c r="AR36" s="346">
        <v>5</v>
      </c>
      <c r="AS36" s="346">
        <v>7</v>
      </c>
      <c r="AT36" s="346">
        <v>11</v>
      </c>
      <c r="AU36" s="346">
        <v>13</v>
      </c>
      <c r="AV36" s="346">
        <v>8</v>
      </c>
      <c r="AW36" s="346">
        <v>8</v>
      </c>
      <c r="AX36" s="346">
        <v>10</v>
      </c>
      <c r="AY36" s="346">
        <v>13</v>
      </c>
      <c r="AZ36" s="584"/>
      <c r="BA36" s="467">
        <v>89.48</v>
      </c>
      <c r="BB36" s="348" t="s">
        <v>430</v>
      </c>
      <c r="BC36" s="348" t="s">
        <v>430</v>
      </c>
      <c r="BD36" s="348" t="s">
        <v>430</v>
      </c>
      <c r="BE36" s="375" t="s">
        <v>430</v>
      </c>
      <c r="BF36" s="375">
        <v>10.52</v>
      </c>
      <c r="BG36" s="374"/>
      <c r="BH36" s="594">
        <v>10.52</v>
      </c>
      <c r="BI36" s="348" t="s">
        <v>430</v>
      </c>
      <c r="BJ36" s="348" t="s">
        <v>430</v>
      </c>
      <c r="BK36" s="348" t="s">
        <v>430</v>
      </c>
      <c r="BL36" s="348" t="s">
        <v>430</v>
      </c>
      <c r="BM36" s="375">
        <v>89.48</v>
      </c>
      <c r="BN36" s="375" t="s">
        <v>430</v>
      </c>
      <c r="BO36" s="375" t="s">
        <v>430</v>
      </c>
      <c r="BP36" s="375" t="s">
        <v>430</v>
      </c>
      <c r="BQ36" s="375" t="s">
        <v>430</v>
      </c>
      <c r="BR36" s="466"/>
      <c r="BS36" s="373" t="s">
        <v>430</v>
      </c>
      <c r="BT36" s="354" t="s">
        <v>430</v>
      </c>
      <c r="BU36" s="430"/>
      <c r="BV36" s="374" t="s">
        <v>555</v>
      </c>
    </row>
    <row r="37" spans="1:74" s="428" customFormat="1" x14ac:dyDescent="0.25">
      <c r="A37" s="353" t="s">
        <v>8002</v>
      </c>
      <c r="B37" s="373"/>
      <c r="C37" s="719">
        <v>37277</v>
      </c>
      <c r="D37" s="373"/>
      <c r="E37" s="346">
        <v>548.51</v>
      </c>
      <c r="F37" s="373"/>
      <c r="G37" s="347">
        <v>64.818799999999996</v>
      </c>
      <c r="H37" s="374"/>
      <c r="I37" s="348">
        <v>11.56</v>
      </c>
      <c r="J37" s="348">
        <v>6.52</v>
      </c>
      <c r="K37" s="348">
        <v>4.43</v>
      </c>
      <c r="L37" s="348">
        <v>4.59</v>
      </c>
      <c r="M37" s="362"/>
      <c r="N37" s="350">
        <v>9.9564000000000004</v>
      </c>
      <c r="O37" s="348">
        <v>9.9564000000000004</v>
      </c>
      <c r="P37" s="348">
        <v>-2.6453000000000002</v>
      </c>
      <c r="Q37" s="348">
        <v>7.2115999999999998</v>
      </c>
      <c r="R37" s="348">
        <v>18.0823</v>
      </c>
      <c r="S37" s="348">
        <v>8.8750999999999998</v>
      </c>
      <c r="T37" s="348">
        <v>5.4560000000000004</v>
      </c>
      <c r="U37" s="354">
        <v>3.2090000000000001</v>
      </c>
      <c r="V37" s="348">
        <v>2.4140000000000001</v>
      </c>
      <c r="W37" s="348">
        <v>6.8281999999999998</v>
      </c>
      <c r="X37" s="348">
        <v>6.6353999999999997</v>
      </c>
      <c r="Y37" s="375">
        <v>5.5835999999999997</v>
      </c>
      <c r="Z37" s="348">
        <v>7.3643000000000001</v>
      </c>
      <c r="AA37" s="348">
        <v>23.149799999999999</v>
      </c>
      <c r="AB37" s="348">
        <v>6.7079000000000004</v>
      </c>
      <c r="AC37" s="348">
        <v>6.0437000000000003</v>
      </c>
      <c r="AD37" s="348">
        <v>3.9125000000000001</v>
      </c>
      <c r="AE37" s="348">
        <v>23.149799999999999</v>
      </c>
      <c r="AF37" s="348">
        <v>8.0020000000000007</v>
      </c>
      <c r="AG37" s="569"/>
      <c r="AH37" s="346">
        <v>13</v>
      </c>
      <c r="AI37" s="346">
        <v>13</v>
      </c>
      <c r="AJ37" s="346">
        <v>2</v>
      </c>
      <c r="AK37" s="346">
        <v>12</v>
      </c>
      <c r="AL37" s="346">
        <v>5</v>
      </c>
      <c r="AM37" s="346">
        <v>1</v>
      </c>
      <c r="AN37" s="346">
        <v>1</v>
      </c>
      <c r="AO37" s="572">
        <v>1</v>
      </c>
      <c r="AP37" s="346">
        <v>2</v>
      </c>
      <c r="AQ37" s="346">
        <v>1</v>
      </c>
      <c r="AR37" s="346">
        <v>2</v>
      </c>
      <c r="AS37" s="346">
        <v>3</v>
      </c>
      <c r="AT37" s="346">
        <v>4</v>
      </c>
      <c r="AU37" s="346">
        <v>6</v>
      </c>
      <c r="AV37" s="346">
        <v>1</v>
      </c>
      <c r="AW37" s="346">
        <v>1</v>
      </c>
      <c r="AX37" s="346">
        <v>1</v>
      </c>
      <c r="AY37" s="346">
        <v>6</v>
      </c>
      <c r="AZ37" s="584"/>
      <c r="BA37" s="467">
        <v>90.48</v>
      </c>
      <c r="BB37" s="348" t="s">
        <v>430</v>
      </c>
      <c r="BC37" s="348" t="s">
        <v>430</v>
      </c>
      <c r="BD37" s="348" t="s">
        <v>430</v>
      </c>
      <c r="BE37" s="375" t="s">
        <v>430</v>
      </c>
      <c r="BF37" s="375">
        <v>9.52</v>
      </c>
      <c r="BG37" s="374"/>
      <c r="BH37" s="594">
        <v>9.52</v>
      </c>
      <c r="BI37" s="348" t="s">
        <v>430</v>
      </c>
      <c r="BJ37" s="348" t="s">
        <v>430</v>
      </c>
      <c r="BK37" s="348" t="s">
        <v>430</v>
      </c>
      <c r="BL37" s="348" t="s">
        <v>430</v>
      </c>
      <c r="BM37" s="375">
        <v>37.020000000000003</v>
      </c>
      <c r="BN37" s="375" t="s">
        <v>430</v>
      </c>
      <c r="BO37" s="375">
        <v>53.46</v>
      </c>
      <c r="BP37" s="375" t="s">
        <v>430</v>
      </c>
      <c r="BQ37" s="375" t="s">
        <v>430</v>
      </c>
      <c r="BR37" s="466"/>
      <c r="BS37" s="373" t="s">
        <v>430</v>
      </c>
      <c r="BT37" s="354" t="s">
        <v>430</v>
      </c>
      <c r="BU37" s="430"/>
      <c r="BV37" s="374" t="s">
        <v>555</v>
      </c>
    </row>
    <row r="38" spans="1:74" s="428" customFormat="1" x14ac:dyDescent="0.25">
      <c r="A38" s="353" t="s">
        <v>8003</v>
      </c>
      <c r="B38" s="373"/>
      <c r="C38" s="719">
        <v>40931</v>
      </c>
      <c r="D38" s="373"/>
      <c r="E38" s="346">
        <v>439.65100000000001</v>
      </c>
      <c r="F38" s="373"/>
      <c r="G38" s="347">
        <v>25.969799999999999</v>
      </c>
      <c r="H38" s="374"/>
      <c r="I38" s="348">
        <v>16.75</v>
      </c>
      <c r="J38" s="348">
        <v>7.31</v>
      </c>
      <c r="K38" s="348">
        <v>6.83</v>
      </c>
      <c r="L38" s="348">
        <v>7.09</v>
      </c>
      <c r="M38" s="362"/>
      <c r="N38" s="350">
        <v>23.328700000000001</v>
      </c>
      <c r="O38" s="348">
        <v>23.328700000000001</v>
      </c>
      <c r="P38" s="348">
        <v>-9.3196999999999992</v>
      </c>
      <c r="Q38" s="348">
        <v>8.4298999999999999</v>
      </c>
      <c r="R38" s="348">
        <v>15.3681</v>
      </c>
      <c r="S38" s="348">
        <v>3.5173999999999999</v>
      </c>
      <c r="T38" s="348">
        <v>1.4883</v>
      </c>
      <c r="U38" s="354">
        <v>1.3815999999999999</v>
      </c>
      <c r="V38" s="348">
        <v>0.62970000000000004</v>
      </c>
      <c r="W38" s="348">
        <v>6.4927999999999999</v>
      </c>
      <c r="X38" s="348">
        <v>6.6063999999999998</v>
      </c>
      <c r="Y38" s="375">
        <v>5.4442000000000004</v>
      </c>
      <c r="Z38" s="348">
        <v>6.8456000000000001</v>
      </c>
      <c r="AA38" s="348">
        <v>20.9651</v>
      </c>
      <c r="AB38" s="348">
        <v>1.6981999999999999</v>
      </c>
      <c r="AC38" s="348">
        <v>2.7056</v>
      </c>
      <c r="AD38" s="348">
        <v>1.8219000000000001</v>
      </c>
      <c r="AE38" s="348">
        <v>20.9651</v>
      </c>
      <c r="AF38" s="348">
        <v>6.9173</v>
      </c>
      <c r="AG38" s="569"/>
      <c r="AH38" s="346">
        <v>5</v>
      </c>
      <c r="AI38" s="346">
        <v>5</v>
      </c>
      <c r="AJ38" s="346">
        <v>7</v>
      </c>
      <c r="AK38" s="346">
        <v>9</v>
      </c>
      <c r="AL38" s="346">
        <v>9</v>
      </c>
      <c r="AM38" s="346">
        <v>4</v>
      </c>
      <c r="AN38" s="346">
        <v>4</v>
      </c>
      <c r="AO38" s="572">
        <v>4</v>
      </c>
      <c r="AP38" s="346">
        <v>4</v>
      </c>
      <c r="AQ38" s="346">
        <v>4</v>
      </c>
      <c r="AR38" s="346">
        <v>3</v>
      </c>
      <c r="AS38" s="346">
        <v>4</v>
      </c>
      <c r="AT38" s="346">
        <v>8</v>
      </c>
      <c r="AU38" s="346">
        <v>10</v>
      </c>
      <c r="AV38" s="346">
        <v>4</v>
      </c>
      <c r="AW38" s="346">
        <v>3</v>
      </c>
      <c r="AX38" s="346">
        <v>4</v>
      </c>
      <c r="AY38" s="346">
        <v>10</v>
      </c>
      <c r="AZ38" s="584"/>
      <c r="BA38" s="467">
        <v>91.67</v>
      </c>
      <c r="BB38" s="348" t="s">
        <v>430</v>
      </c>
      <c r="BC38" s="348" t="s">
        <v>430</v>
      </c>
      <c r="BD38" s="348" t="s">
        <v>430</v>
      </c>
      <c r="BE38" s="375" t="s">
        <v>430</v>
      </c>
      <c r="BF38" s="375">
        <v>8.33</v>
      </c>
      <c r="BG38" s="374"/>
      <c r="BH38" s="594">
        <v>8.33</v>
      </c>
      <c r="BI38" s="348" t="s">
        <v>430</v>
      </c>
      <c r="BJ38" s="348" t="s">
        <v>430</v>
      </c>
      <c r="BK38" s="348" t="s">
        <v>430</v>
      </c>
      <c r="BL38" s="348" t="s">
        <v>430</v>
      </c>
      <c r="BM38" s="375">
        <v>80.61</v>
      </c>
      <c r="BN38" s="375" t="s">
        <v>430</v>
      </c>
      <c r="BO38" s="375">
        <v>11.06</v>
      </c>
      <c r="BP38" s="375" t="s">
        <v>430</v>
      </c>
      <c r="BQ38" s="375" t="s">
        <v>430</v>
      </c>
      <c r="BR38" s="466"/>
      <c r="BS38" s="373" t="s">
        <v>430</v>
      </c>
      <c r="BT38" s="354" t="s">
        <v>430</v>
      </c>
      <c r="BU38" s="430"/>
      <c r="BV38" s="374" t="s">
        <v>555</v>
      </c>
    </row>
    <row r="39" spans="1:74" s="428" customFormat="1" x14ac:dyDescent="0.25">
      <c r="A39" s="353" t="s">
        <v>8004</v>
      </c>
      <c r="B39" s="373"/>
      <c r="C39" s="719">
        <v>36614</v>
      </c>
      <c r="D39" s="373"/>
      <c r="E39" s="346">
        <v>186.01</v>
      </c>
      <c r="F39" s="373"/>
      <c r="G39" s="347">
        <v>65.518100000000004</v>
      </c>
      <c r="H39" s="374"/>
      <c r="I39" s="348">
        <v>16.36</v>
      </c>
      <c r="J39" s="348">
        <v>7.51</v>
      </c>
      <c r="K39" s="348">
        <v>7.17</v>
      </c>
      <c r="L39" s="348">
        <v>7.45</v>
      </c>
      <c r="M39" s="362"/>
      <c r="N39" s="350">
        <v>23.126300000000001</v>
      </c>
      <c r="O39" s="348">
        <v>23.126300000000001</v>
      </c>
      <c r="P39" s="348">
        <v>-12.631399999999999</v>
      </c>
      <c r="Q39" s="348">
        <v>7.3185000000000002</v>
      </c>
      <c r="R39" s="348">
        <v>14.5618</v>
      </c>
      <c r="S39" s="348">
        <v>0.45610000000000001</v>
      </c>
      <c r="T39" s="348">
        <v>-1.4006000000000001</v>
      </c>
      <c r="U39" s="354">
        <v>-1.4802999999999999</v>
      </c>
      <c r="V39" s="348">
        <v>-1.984</v>
      </c>
      <c r="W39" s="348">
        <v>4.3045999999999998</v>
      </c>
      <c r="X39" s="348">
        <v>4.5681000000000003</v>
      </c>
      <c r="Y39" s="375">
        <v>4.0212000000000003</v>
      </c>
      <c r="Z39" s="348">
        <v>5.6571999999999996</v>
      </c>
      <c r="AA39" s="348">
        <v>20.374600000000001</v>
      </c>
      <c r="AB39" s="348">
        <v>-1.9391</v>
      </c>
      <c r="AC39" s="348">
        <v>-0.13900000000000001</v>
      </c>
      <c r="AD39" s="348">
        <v>-0.73140000000000005</v>
      </c>
      <c r="AE39" s="348">
        <v>20.374600000000001</v>
      </c>
      <c r="AF39" s="348">
        <v>7.4690000000000003</v>
      </c>
      <c r="AG39" s="569"/>
      <c r="AH39" s="346">
        <v>6</v>
      </c>
      <c r="AI39" s="346">
        <v>6</v>
      </c>
      <c r="AJ39" s="346">
        <v>12</v>
      </c>
      <c r="AK39" s="346">
        <v>11</v>
      </c>
      <c r="AL39" s="346">
        <v>12</v>
      </c>
      <c r="AM39" s="346">
        <v>13</v>
      </c>
      <c r="AN39" s="346">
        <v>11</v>
      </c>
      <c r="AO39" s="572">
        <v>11</v>
      </c>
      <c r="AP39" s="346">
        <v>12</v>
      </c>
      <c r="AQ39" s="346">
        <v>13</v>
      </c>
      <c r="AR39" s="346">
        <v>14</v>
      </c>
      <c r="AS39" s="346">
        <v>14</v>
      </c>
      <c r="AT39" s="346">
        <v>14</v>
      </c>
      <c r="AU39" s="346">
        <v>11</v>
      </c>
      <c r="AV39" s="346">
        <v>12</v>
      </c>
      <c r="AW39" s="346">
        <v>12</v>
      </c>
      <c r="AX39" s="346">
        <v>12</v>
      </c>
      <c r="AY39" s="346">
        <v>11</v>
      </c>
      <c r="AZ39" s="584"/>
      <c r="BA39" s="467">
        <v>85.07</v>
      </c>
      <c r="BB39" s="348" t="s">
        <v>430</v>
      </c>
      <c r="BC39" s="348" t="s">
        <v>430</v>
      </c>
      <c r="BD39" s="348" t="s">
        <v>430</v>
      </c>
      <c r="BE39" s="375" t="s">
        <v>430</v>
      </c>
      <c r="BF39" s="375">
        <v>14.93</v>
      </c>
      <c r="BG39" s="374"/>
      <c r="BH39" s="594">
        <v>14.93</v>
      </c>
      <c r="BI39" s="348" t="s">
        <v>430</v>
      </c>
      <c r="BJ39" s="348" t="s">
        <v>430</v>
      </c>
      <c r="BK39" s="348" t="s">
        <v>430</v>
      </c>
      <c r="BL39" s="348" t="s">
        <v>430</v>
      </c>
      <c r="BM39" s="375">
        <v>85.07</v>
      </c>
      <c r="BN39" s="375" t="s">
        <v>430</v>
      </c>
      <c r="BO39" s="375" t="s">
        <v>430</v>
      </c>
      <c r="BP39" s="375" t="s">
        <v>430</v>
      </c>
      <c r="BQ39" s="375" t="s">
        <v>430</v>
      </c>
      <c r="BR39" s="466"/>
      <c r="BS39" s="373" t="s">
        <v>430</v>
      </c>
      <c r="BT39" s="354" t="s">
        <v>430</v>
      </c>
      <c r="BU39" s="430"/>
      <c r="BV39" s="374" t="s">
        <v>555</v>
      </c>
    </row>
    <row r="40" spans="1:74" s="428" customFormat="1" x14ac:dyDescent="0.25">
      <c r="A40" s="353" t="s">
        <v>8005</v>
      </c>
      <c r="B40" s="373"/>
      <c r="C40" s="719">
        <v>39487</v>
      </c>
      <c r="D40" s="373"/>
      <c r="E40" s="346">
        <v>161.30000000000001</v>
      </c>
      <c r="F40" s="373"/>
      <c r="G40" s="347">
        <v>2834.8869</v>
      </c>
      <c r="H40" s="374"/>
      <c r="I40" s="348">
        <v>24.2</v>
      </c>
      <c r="J40" s="348">
        <v>7.58</v>
      </c>
      <c r="K40" s="348">
        <v>9.2799999999999994</v>
      </c>
      <c r="L40" s="348">
        <v>9.64</v>
      </c>
      <c r="M40" s="362"/>
      <c r="N40" s="350">
        <v>35.736600000000003</v>
      </c>
      <c r="O40" s="348">
        <v>35.736600000000003</v>
      </c>
      <c r="P40" s="348">
        <v>-9.3072999999999997</v>
      </c>
      <c r="Q40" s="348">
        <v>11.7423</v>
      </c>
      <c r="R40" s="348">
        <v>21.575700000000001</v>
      </c>
      <c r="S40" s="348">
        <v>1.3452</v>
      </c>
      <c r="T40" s="348">
        <v>-5.1499999999999997E-2</v>
      </c>
      <c r="U40" s="354">
        <v>-0.62780000000000002</v>
      </c>
      <c r="V40" s="348">
        <v>-1.2542</v>
      </c>
      <c r="W40" s="348">
        <v>5.2873999999999999</v>
      </c>
      <c r="X40" s="348">
        <v>5.7796000000000003</v>
      </c>
      <c r="Y40" s="375">
        <v>4.7460000000000004</v>
      </c>
      <c r="Z40" s="348">
        <v>6.1106999999999996</v>
      </c>
      <c r="AA40" s="348">
        <v>31.712499999999999</v>
      </c>
      <c r="AB40" s="348">
        <v>-1.7276</v>
      </c>
      <c r="AC40" s="348">
        <v>1.0485</v>
      </c>
      <c r="AD40" s="348">
        <v>0.24060000000000001</v>
      </c>
      <c r="AE40" s="348">
        <v>31.712499999999999</v>
      </c>
      <c r="AF40" s="348">
        <v>5.8841999999999999</v>
      </c>
      <c r="AG40" s="569"/>
      <c r="AH40" s="346">
        <v>3</v>
      </c>
      <c r="AI40" s="346">
        <v>3</v>
      </c>
      <c r="AJ40" s="346">
        <v>6</v>
      </c>
      <c r="AK40" s="346">
        <v>3</v>
      </c>
      <c r="AL40" s="346">
        <v>4</v>
      </c>
      <c r="AM40" s="346">
        <v>8</v>
      </c>
      <c r="AN40" s="346">
        <v>8</v>
      </c>
      <c r="AO40" s="572">
        <v>10</v>
      </c>
      <c r="AP40" s="346">
        <v>11</v>
      </c>
      <c r="AQ40" s="346">
        <v>9</v>
      </c>
      <c r="AR40" s="346">
        <v>9</v>
      </c>
      <c r="AS40" s="346">
        <v>10</v>
      </c>
      <c r="AT40" s="346">
        <v>12</v>
      </c>
      <c r="AU40" s="346">
        <v>3</v>
      </c>
      <c r="AV40" s="346">
        <v>11</v>
      </c>
      <c r="AW40" s="346">
        <v>9</v>
      </c>
      <c r="AX40" s="346">
        <v>9</v>
      </c>
      <c r="AY40" s="346">
        <v>3</v>
      </c>
      <c r="AZ40" s="584"/>
      <c r="BA40" s="467">
        <v>86.98</v>
      </c>
      <c r="BB40" s="348" t="s">
        <v>430</v>
      </c>
      <c r="BC40" s="348" t="s">
        <v>430</v>
      </c>
      <c r="BD40" s="348" t="s">
        <v>430</v>
      </c>
      <c r="BE40" s="375" t="s">
        <v>430</v>
      </c>
      <c r="BF40" s="375">
        <v>13.02</v>
      </c>
      <c r="BG40" s="374"/>
      <c r="BH40" s="594">
        <v>13.02</v>
      </c>
      <c r="BI40" s="348" t="s">
        <v>430</v>
      </c>
      <c r="BJ40" s="348" t="s">
        <v>430</v>
      </c>
      <c r="BK40" s="348" t="s">
        <v>430</v>
      </c>
      <c r="BL40" s="348" t="s">
        <v>430</v>
      </c>
      <c r="BM40" s="375">
        <v>86.98</v>
      </c>
      <c r="BN40" s="375" t="s">
        <v>430</v>
      </c>
      <c r="BO40" s="375" t="s">
        <v>430</v>
      </c>
      <c r="BP40" s="375" t="s">
        <v>430</v>
      </c>
      <c r="BQ40" s="375" t="s">
        <v>430</v>
      </c>
      <c r="BR40" s="466"/>
      <c r="BS40" s="373" t="s">
        <v>430</v>
      </c>
      <c r="BT40" s="354" t="s">
        <v>430</v>
      </c>
      <c r="BU40" s="430"/>
      <c r="BV40" s="374" t="s">
        <v>555</v>
      </c>
    </row>
    <row r="41" spans="1:74" x14ac:dyDescent="0.25">
      <c r="A41" s="695" t="s">
        <v>93</v>
      </c>
      <c r="B41" s="43"/>
      <c r="C41" s="720"/>
      <c r="D41" s="43"/>
      <c r="E41" s="51"/>
      <c r="F41" s="43"/>
      <c r="G41" s="55"/>
      <c r="H41" s="66"/>
      <c r="I41" s="59"/>
      <c r="J41" s="59"/>
      <c r="K41" s="59"/>
      <c r="L41" s="59"/>
      <c r="M41" s="258"/>
      <c r="N41" s="70">
        <v>22.2117</v>
      </c>
      <c r="O41" s="59">
        <v>22.2117</v>
      </c>
      <c r="P41" s="59">
        <v>-9.6978000000000009</v>
      </c>
      <c r="Q41" s="59">
        <v>9.1561000000000003</v>
      </c>
      <c r="R41" s="59">
        <v>17.4176</v>
      </c>
      <c r="S41" s="59">
        <v>2.5817999999999999</v>
      </c>
      <c r="T41" s="59">
        <v>0.59030000000000005</v>
      </c>
      <c r="U41" s="88">
        <v>8.3299999999999999E-2</v>
      </c>
      <c r="V41" s="59">
        <v>-0.26369999999999999</v>
      </c>
      <c r="W41" s="59">
        <v>5.6003999999999996</v>
      </c>
      <c r="X41" s="59">
        <v>5.8284000000000002</v>
      </c>
      <c r="Y41" s="276">
        <v>5.1064999999999996</v>
      </c>
      <c r="Z41" s="59">
        <v>6.7363</v>
      </c>
      <c r="AA41" s="59">
        <v>24.182500000000001</v>
      </c>
      <c r="AB41" s="59">
        <v>0.51529999999999998</v>
      </c>
      <c r="AC41" s="59">
        <v>1.7485999999999999</v>
      </c>
      <c r="AD41" s="59">
        <v>0.90580000000000005</v>
      </c>
      <c r="AE41" s="59">
        <v>24.182500000000001</v>
      </c>
      <c r="AF41" s="59">
        <v>7.7012999999999998</v>
      </c>
      <c r="AG41" s="611"/>
      <c r="AH41" s="51">
        <v>14</v>
      </c>
      <c r="AI41" s="51">
        <v>14</v>
      </c>
      <c r="AJ41" s="51">
        <v>14</v>
      </c>
      <c r="AK41" s="51">
        <v>14</v>
      </c>
      <c r="AL41" s="51">
        <v>14</v>
      </c>
      <c r="AM41" s="51">
        <v>14</v>
      </c>
      <c r="AN41" s="51">
        <v>14</v>
      </c>
      <c r="AO41" s="560">
        <v>14</v>
      </c>
      <c r="AP41" s="51">
        <v>14</v>
      </c>
      <c r="AQ41" s="51">
        <v>14</v>
      </c>
      <c r="AR41" s="51">
        <v>14</v>
      </c>
      <c r="AS41" s="51">
        <v>14</v>
      </c>
      <c r="AT41" s="51">
        <v>14</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148"/>
      <c r="BS41" s="43"/>
      <c r="BT41" s="88"/>
      <c r="BU41" s="34"/>
      <c r="BV41" s="66"/>
    </row>
    <row r="42" spans="1:74" x14ac:dyDescent="0.25">
      <c r="A42" s="696" t="s">
        <v>94</v>
      </c>
      <c r="B42" s="44"/>
      <c r="C42" s="721"/>
      <c r="D42" s="44"/>
      <c r="E42" s="52"/>
      <c r="F42" s="44"/>
      <c r="G42" s="56"/>
      <c r="H42" s="67"/>
      <c r="I42" s="60"/>
      <c r="J42" s="60"/>
      <c r="K42" s="60"/>
      <c r="L42" s="60"/>
      <c r="M42" s="259"/>
      <c r="N42" s="71">
        <v>40.469700000000003</v>
      </c>
      <c r="O42" s="60">
        <v>40.469700000000003</v>
      </c>
      <c r="P42" s="60">
        <v>0.88859999999999995</v>
      </c>
      <c r="Q42" s="60">
        <v>16.531400000000001</v>
      </c>
      <c r="R42" s="60">
        <v>24.172599999999999</v>
      </c>
      <c r="S42" s="60">
        <v>8.8750999999999998</v>
      </c>
      <c r="T42" s="60">
        <v>5.4560000000000004</v>
      </c>
      <c r="U42" s="89">
        <v>3.2090000000000001</v>
      </c>
      <c r="V42" s="60">
        <v>2.4563000000000001</v>
      </c>
      <c r="W42" s="60">
        <v>6.8281999999999998</v>
      </c>
      <c r="X42" s="60">
        <v>6.8052999999999999</v>
      </c>
      <c r="Y42" s="277">
        <v>6.1281999999999996</v>
      </c>
      <c r="Z42" s="60">
        <v>7.5552999999999999</v>
      </c>
      <c r="AA42" s="60">
        <v>34.869300000000003</v>
      </c>
      <c r="AB42" s="60">
        <v>6.7079000000000004</v>
      </c>
      <c r="AC42" s="60">
        <v>6.0437000000000003</v>
      </c>
      <c r="AD42" s="60">
        <v>3.9125000000000001</v>
      </c>
      <c r="AE42" s="60">
        <v>34.869300000000003</v>
      </c>
      <c r="AF42" s="60">
        <v>9.2087000000000003</v>
      </c>
      <c r="AG42" s="568"/>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696" t="s">
        <v>95</v>
      </c>
      <c r="B43" s="44"/>
      <c r="C43" s="721"/>
      <c r="D43" s="44"/>
      <c r="E43" s="52"/>
      <c r="F43" s="44"/>
      <c r="G43" s="56"/>
      <c r="H43" s="67"/>
      <c r="I43" s="60"/>
      <c r="J43" s="60"/>
      <c r="K43" s="60"/>
      <c r="L43" s="60"/>
      <c r="M43" s="259"/>
      <c r="N43" s="71">
        <v>3.2014</v>
      </c>
      <c r="O43" s="60">
        <v>3.2014</v>
      </c>
      <c r="P43" s="60">
        <v>-19.700199999999999</v>
      </c>
      <c r="Q43" s="60">
        <v>3.9508999999999999</v>
      </c>
      <c r="R43" s="60">
        <v>11.734299999999999</v>
      </c>
      <c r="S43" s="60">
        <v>-0.14940000000000001</v>
      </c>
      <c r="T43" s="60">
        <v>-2.0577000000000001</v>
      </c>
      <c r="U43" s="89">
        <v>-2.2035</v>
      </c>
      <c r="V43" s="60">
        <v>-2.8113000000000001</v>
      </c>
      <c r="W43" s="60">
        <v>4.1924999999999999</v>
      </c>
      <c r="X43" s="60">
        <v>4.5681000000000003</v>
      </c>
      <c r="Y43" s="277">
        <v>4.0212000000000003</v>
      </c>
      <c r="Z43" s="60">
        <v>5.6571999999999996</v>
      </c>
      <c r="AA43" s="60">
        <v>15.1029</v>
      </c>
      <c r="AB43" s="60">
        <v>-2.6307999999999998</v>
      </c>
      <c r="AC43" s="60">
        <v>-0.52490000000000003</v>
      </c>
      <c r="AD43" s="60">
        <v>-0.97660000000000002</v>
      </c>
      <c r="AE43" s="60">
        <v>15.1029</v>
      </c>
      <c r="AF43" s="60">
        <v>5.8841999999999999</v>
      </c>
      <c r="AG43" s="568"/>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146"/>
      <c r="BS43" s="44"/>
      <c r="BT43" s="89"/>
      <c r="BU43" s="26"/>
      <c r="BV43" s="67"/>
    </row>
    <row r="44" spans="1:74" x14ac:dyDescent="0.25">
      <c r="A44" s="697" t="s">
        <v>96</v>
      </c>
      <c r="B44" s="45"/>
      <c r="C44" s="722"/>
      <c r="D44" s="45"/>
      <c r="E44" s="53"/>
      <c r="F44" s="45"/>
      <c r="G44" s="57"/>
      <c r="H44" s="68"/>
      <c r="I44" s="61"/>
      <c r="J44" s="61"/>
      <c r="K44" s="61"/>
      <c r="L44" s="61"/>
      <c r="M44" s="262"/>
      <c r="N44" s="72">
        <v>20.917100000000001</v>
      </c>
      <c r="O44" s="61">
        <v>20.917100000000001</v>
      </c>
      <c r="P44" s="61">
        <v>-10.1469</v>
      </c>
      <c r="Q44" s="61">
        <v>8.7265999999999995</v>
      </c>
      <c r="R44" s="61">
        <v>16.232800000000001</v>
      </c>
      <c r="S44" s="61">
        <v>1.5258</v>
      </c>
      <c r="T44" s="61">
        <v>6.4850000000000005E-2</v>
      </c>
      <c r="U44" s="90">
        <v>-0.28549999999999998</v>
      </c>
      <c r="V44" s="61">
        <v>-0.29409999999999997</v>
      </c>
      <c r="W44" s="61">
        <v>5.78775</v>
      </c>
      <c r="X44" s="61">
        <v>5.9722499999999998</v>
      </c>
      <c r="Y44" s="279">
        <v>5.1474000000000002</v>
      </c>
      <c r="Z44" s="61">
        <v>6.8712999999999997</v>
      </c>
      <c r="AA44" s="61">
        <v>22.6633</v>
      </c>
      <c r="AB44" s="61">
        <v>-0.30719999999999997</v>
      </c>
      <c r="AC44" s="61">
        <v>1.3372999999999999</v>
      </c>
      <c r="AD44" s="61">
        <v>0.63919999999999999</v>
      </c>
      <c r="AE44" s="61">
        <v>22.6633</v>
      </c>
      <c r="AF44" s="61">
        <v>7.8227000000000002</v>
      </c>
      <c r="AG44" s="616"/>
      <c r="AH44" s="53"/>
      <c r="AI44" s="53"/>
      <c r="AJ44" s="53"/>
      <c r="AK44" s="53"/>
      <c r="AL44" s="53"/>
      <c r="AM44" s="53"/>
      <c r="AN44" s="53"/>
      <c r="AO44" s="563"/>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149"/>
      <c r="BS44" s="45"/>
      <c r="BT44" s="90"/>
      <c r="BU44" s="272"/>
      <c r="BV44" s="68"/>
    </row>
    <row r="45" spans="1:74" ht="14.5" x14ac:dyDescent="0.25">
      <c r="A45" s="694" t="s">
        <v>293</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619"/>
      <c r="AH45" s="54"/>
      <c r="AI45" s="54"/>
      <c r="AJ45" s="54"/>
      <c r="AK45" s="54"/>
      <c r="AL45" s="54"/>
      <c r="AM45" s="54"/>
      <c r="AN45" s="54"/>
      <c r="AO45" s="564"/>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150"/>
      <c r="BS45" s="46"/>
      <c r="BT45" s="91"/>
      <c r="BU45" s="41"/>
      <c r="BV45" s="69"/>
    </row>
    <row r="46" spans="1:74" s="428" customFormat="1" x14ac:dyDescent="0.25">
      <c r="A46" s="353" t="s">
        <v>8006</v>
      </c>
      <c r="B46" s="373"/>
      <c r="C46" s="719">
        <v>41275</v>
      </c>
      <c r="D46" s="373"/>
      <c r="E46" s="346">
        <v>164.67</v>
      </c>
      <c r="F46" s="373"/>
      <c r="G46" s="347">
        <v>66.134299999999996</v>
      </c>
      <c r="H46" s="374"/>
      <c r="I46" s="348">
        <v>24.02</v>
      </c>
      <c r="J46" s="348">
        <v>7.82</v>
      </c>
      <c r="K46" s="348">
        <v>8.93</v>
      </c>
      <c r="L46" s="348">
        <v>9.2799999999999994</v>
      </c>
      <c r="M46" s="362"/>
      <c r="N46" s="350">
        <v>4.1590999999999996</v>
      </c>
      <c r="O46" s="348">
        <v>4.1590999999999996</v>
      </c>
      <c r="P46" s="348">
        <v>1.3407</v>
      </c>
      <c r="Q46" s="348">
        <v>8.8724000000000007</v>
      </c>
      <c r="R46" s="348">
        <v>17.5246</v>
      </c>
      <c r="S46" s="348">
        <v>4.5867000000000004</v>
      </c>
      <c r="T46" s="348">
        <v>4.0186999999999999</v>
      </c>
      <c r="U46" s="354">
        <v>3.2320000000000002</v>
      </c>
      <c r="V46" s="348">
        <v>2.4540999999999999</v>
      </c>
      <c r="W46" s="348">
        <v>6.6025</v>
      </c>
      <c r="X46" s="348">
        <v>6.2260999999999997</v>
      </c>
      <c r="Y46" s="375">
        <v>5.3369999999999997</v>
      </c>
      <c r="Z46" s="348">
        <v>6.1779999999999999</v>
      </c>
      <c r="AA46" s="348">
        <v>24.970099999999999</v>
      </c>
      <c r="AB46" s="348">
        <v>3.5524</v>
      </c>
      <c r="AC46" s="348">
        <v>4.8968999999999996</v>
      </c>
      <c r="AD46" s="348">
        <v>3.8178000000000001</v>
      </c>
      <c r="AE46" s="348">
        <v>24.970099999999999</v>
      </c>
      <c r="AF46" s="348">
        <v>7.0058999999999996</v>
      </c>
      <c r="AG46" s="569"/>
      <c r="AH46" s="346">
        <v>9</v>
      </c>
      <c r="AI46" s="346">
        <v>9</v>
      </c>
      <c r="AJ46" s="346">
        <v>1</v>
      </c>
      <c r="AK46" s="346">
        <v>3</v>
      </c>
      <c r="AL46" s="346">
        <v>4</v>
      </c>
      <c r="AM46" s="346">
        <v>2</v>
      </c>
      <c r="AN46" s="346">
        <v>1</v>
      </c>
      <c r="AO46" s="572">
        <v>1</v>
      </c>
      <c r="AP46" s="346">
        <v>1</v>
      </c>
      <c r="AQ46" s="346">
        <v>1</v>
      </c>
      <c r="AR46" s="346">
        <v>2</v>
      </c>
      <c r="AS46" s="346">
        <v>4</v>
      </c>
      <c r="AT46" s="346">
        <v>5</v>
      </c>
      <c r="AU46" s="346">
        <v>3</v>
      </c>
      <c r="AV46" s="346">
        <v>2</v>
      </c>
      <c r="AW46" s="346">
        <v>1</v>
      </c>
      <c r="AX46" s="346">
        <v>1</v>
      </c>
      <c r="AY46" s="346">
        <v>3</v>
      </c>
      <c r="AZ46" s="584"/>
      <c r="BA46" s="467">
        <v>95.57</v>
      </c>
      <c r="BB46" s="348" t="s">
        <v>430</v>
      </c>
      <c r="BC46" s="348" t="s">
        <v>430</v>
      </c>
      <c r="BD46" s="348" t="s">
        <v>430</v>
      </c>
      <c r="BE46" s="375" t="s">
        <v>430</v>
      </c>
      <c r="BF46" s="375">
        <v>4.43</v>
      </c>
      <c r="BG46" s="374"/>
      <c r="BH46" s="594">
        <v>4.43</v>
      </c>
      <c r="BI46" s="348" t="s">
        <v>430</v>
      </c>
      <c r="BJ46" s="348" t="s">
        <v>430</v>
      </c>
      <c r="BK46" s="348" t="s">
        <v>430</v>
      </c>
      <c r="BL46" s="348" t="s">
        <v>430</v>
      </c>
      <c r="BM46" s="375">
        <v>95.57</v>
      </c>
      <c r="BN46" s="375" t="s">
        <v>430</v>
      </c>
      <c r="BO46" s="375" t="s">
        <v>430</v>
      </c>
      <c r="BP46" s="375" t="s">
        <v>430</v>
      </c>
      <c r="BQ46" s="375" t="s">
        <v>430</v>
      </c>
      <c r="BR46" s="466"/>
      <c r="BS46" s="373" t="s">
        <v>430</v>
      </c>
      <c r="BT46" s="354" t="s">
        <v>430</v>
      </c>
      <c r="BU46" s="430"/>
      <c r="BV46" s="374" t="s">
        <v>555</v>
      </c>
    </row>
    <row r="47" spans="1:74" s="428" customFormat="1" x14ac:dyDescent="0.25">
      <c r="A47" s="353" t="s">
        <v>8007</v>
      </c>
      <c r="B47" s="373"/>
      <c r="C47" s="719">
        <v>41683</v>
      </c>
      <c r="D47" s="373"/>
      <c r="E47" s="346">
        <v>136.11699999999999</v>
      </c>
      <c r="F47" s="373"/>
      <c r="G47" s="347">
        <v>26.150700000000001</v>
      </c>
      <c r="H47" s="374"/>
      <c r="I47" s="348">
        <v>8.99</v>
      </c>
      <c r="J47" s="348">
        <v>6.27</v>
      </c>
      <c r="K47" s="348">
        <v>3.58</v>
      </c>
      <c r="L47" s="348">
        <v>3.8</v>
      </c>
      <c r="M47" s="362"/>
      <c r="N47" s="350">
        <v>28.8674</v>
      </c>
      <c r="O47" s="348">
        <v>28.8674</v>
      </c>
      <c r="P47" s="348">
        <v>-14.911799999999999</v>
      </c>
      <c r="Q47" s="348">
        <v>5.5949999999999998</v>
      </c>
      <c r="R47" s="348">
        <v>12.651300000000001</v>
      </c>
      <c r="S47" s="348">
        <v>0.995</v>
      </c>
      <c r="T47" s="348">
        <v>-0.21759999999999999</v>
      </c>
      <c r="U47" s="354">
        <v>-0.41789999999999999</v>
      </c>
      <c r="V47" s="348">
        <v>-0.88580000000000003</v>
      </c>
      <c r="W47" s="348">
        <v>5.5538999999999996</v>
      </c>
      <c r="X47" s="348">
        <v>6.0594000000000001</v>
      </c>
      <c r="Y47" s="375">
        <v>5.5919999999999996</v>
      </c>
      <c r="Z47" s="348">
        <v>7.4706000000000001</v>
      </c>
      <c r="AA47" s="348">
        <v>12.474299999999999</v>
      </c>
      <c r="AB47" s="348">
        <v>-0.9929</v>
      </c>
      <c r="AC47" s="348">
        <v>0.4768</v>
      </c>
      <c r="AD47" s="348">
        <v>0.26579999999999998</v>
      </c>
      <c r="AE47" s="348">
        <v>12.474299999999999</v>
      </c>
      <c r="AF47" s="348">
        <v>8.1923999999999992</v>
      </c>
      <c r="AG47" s="569"/>
      <c r="AH47" s="346">
        <v>3</v>
      </c>
      <c r="AI47" s="346">
        <v>3</v>
      </c>
      <c r="AJ47" s="346">
        <v>9</v>
      </c>
      <c r="AK47" s="346">
        <v>7</v>
      </c>
      <c r="AL47" s="346">
        <v>6</v>
      </c>
      <c r="AM47" s="346">
        <v>7</v>
      </c>
      <c r="AN47" s="346">
        <v>6</v>
      </c>
      <c r="AO47" s="572">
        <v>7</v>
      </c>
      <c r="AP47" s="346">
        <v>6</v>
      </c>
      <c r="AQ47" s="346">
        <v>5</v>
      </c>
      <c r="AR47" s="346">
        <v>3</v>
      </c>
      <c r="AS47" s="346">
        <v>2</v>
      </c>
      <c r="AT47" s="346">
        <v>1</v>
      </c>
      <c r="AU47" s="346">
        <v>9</v>
      </c>
      <c r="AV47" s="346">
        <v>6</v>
      </c>
      <c r="AW47" s="346">
        <v>7</v>
      </c>
      <c r="AX47" s="346">
        <v>7</v>
      </c>
      <c r="AY47" s="346">
        <v>9</v>
      </c>
      <c r="AZ47" s="584"/>
      <c r="BA47" s="467">
        <v>95.62</v>
      </c>
      <c r="BB47" s="348" t="s">
        <v>430</v>
      </c>
      <c r="BC47" s="348" t="s">
        <v>430</v>
      </c>
      <c r="BD47" s="348" t="s">
        <v>430</v>
      </c>
      <c r="BE47" s="375" t="s">
        <v>430</v>
      </c>
      <c r="BF47" s="375">
        <v>4.38</v>
      </c>
      <c r="BG47" s="374"/>
      <c r="BH47" s="594">
        <v>4.38</v>
      </c>
      <c r="BI47" s="348" t="s">
        <v>430</v>
      </c>
      <c r="BJ47" s="348" t="s">
        <v>430</v>
      </c>
      <c r="BK47" s="348" t="s">
        <v>430</v>
      </c>
      <c r="BL47" s="348" t="s">
        <v>430</v>
      </c>
      <c r="BM47" s="375">
        <v>35.19</v>
      </c>
      <c r="BN47" s="375" t="s">
        <v>430</v>
      </c>
      <c r="BO47" s="375">
        <v>60.43</v>
      </c>
      <c r="BP47" s="375" t="s">
        <v>430</v>
      </c>
      <c r="BQ47" s="375" t="s">
        <v>430</v>
      </c>
      <c r="BR47" s="466"/>
      <c r="BS47" s="373" t="s">
        <v>430</v>
      </c>
      <c r="BT47" s="354" t="s">
        <v>430</v>
      </c>
      <c r="BU47" s="430"/>
      <c r="BV47" s="374" t="s">
        <v>555</v>
      </c>
    </row>
    <row r="48" spans="1:74" s="428" customFormat="1" x14ac:dyDescent="0.25">
      <c r="A48" s="353" t="s">
        <v>8008</v>
      </c>
      <c r="B48" s="373"/>
      <c r="C48" s="719">
        <v>41276</v>
      </c>
      <c r="D48" s="373"/>
      <c r="E48" s="346">
        <v>125.94799999999999</v>
      </c>
      <c r="F48" s="373"/>
      <c r="G48" s="347">
        <v>81.700599999999994</v>
      </c>
      <c r="H48" s="374"/>
      <c r="I48" s="348">
        <v>7.39</v>
      </c>
      <c r="J48" s="348">
        <v>7.08</v>
      </c>
      <c r="K48" s="348">
        <v>4.84</v>
      </c>
      <c r="L48" s="348">
        <v>5.03</v>
      </c>
      <c r="M48" s="362"/>
      <c r="N48" s="350">
        <v>12.148899999999999</v>
      </c>
      <c r="O48" s="348">
        <v>12.148899999999999</v>
      </c>
      <c r="P48" s="348">
        <v>-7.431</v>
      </c>
      <c r="Q48" s="348">
        <v>4.7729999999999997</v>
      </c>
      <c r="R48" s="348">
        <v>6.5968</v>
      </c>
      <c r="S48" s="348">
        <v>2.7582</v>
      </c>
      <c r="T48" s="348">
        <v>0.54200000000000004</v>
      </c>
      <c r="U48" s="354">
        <v>0.13350000000000001</v>
      </c>
      <c r="V48" s="348">
        <v>-0.61629999999999996</v>
      </c>
      <c r="W48" s="348">
        <v>5.6153000000000004</v>
      </c>
      <c r="X48" s="348">
        <v>5.9230999999999998</v>
      </c>
      <c r="Y48" s="375">
        <v>5.3735999999999997</v>
      </c>
      <c r="Z48" s="348">
        <v>7.0815999999999999</v>
      </c>
      <c r="AA48" s="348">
        <v>13.545199999999999</v>
      </c>
      <c r="AB48" s="348">
        <v>0.4551</v>
      </c>
      <c r="AC48" s="348">
        <v>1.5003</v>
      </c>
      <c r="AD48" s="348">
        <v>0.9123</v>
      </c>
      <c r="AE48" s="348">
        <v>13.545199999999999</v>
      </c>
      <c r="AF48" s="348">
        <v>7.6807999999999996</v>
      </c>
      <c r="AG48" s="569"/>
      <c r="AH48" s="346">
        <v>8</v>
      </c>
      <c r="AI48" s="346">
        <v>8</v>
      </c>
      <c r="AJ48" s="346">
        <v>3</v>
      </c>
      <c r="AK48" s="346">
        <v>8</v>
      </c>
      <c r="AL48" s="346">
        <v>9</v>
      </c>
      <c r="AM48" s="346">
        <v>4</v>
      </c>
      <c r="AN48" s="346">
        <v>4</v>
      </c>
      <c r="AO48" s="572">
        <v>4</v>
      </c>
      <c r="AP48" s="346">
        <v>5</v>
      </c>
      <c r="AQ48" s="346">
        <v>4</v>
      </c>
      <c r="AR48" s="346">
        <v>5</v>
      </c>
      <c r="AS48" s="346">
        <v>3</v>
      </c>
      <c r="AT48" s="346">
        <v>2</v>
      </c>
      <c r="AU48" s="346">
        <v>8</v>
      </c>
      <c r="AV48" s="346">
        <v>4</v>
      </c>
      <c r="AW48" s="346">
        <v>4</v>
      </c>
      <c r="AX48" s="346">
        <v>4</v>
      </c>
      <c r="AY48" s="346">
        <v>8</v>
      </c>
      <c r="AZ48" s="584"/>
      <c r="BA48" s="467">
        <v>84.17</v>
      </c>
      <c r="BB48" s="348" t="s">
        <v>430</v>
      </c>
      <c r="BC48" s="348" t="s">
        <v>430</v>
      </c>
      <c r="BD48" s="348" t="s">
        <v>430</v>
      </c>
      <c r="BE48" s="375" t="s">
        <v>430</v>
      </c>
      <c r="BF48" s="375">
        <v>15.83</v>
      </c>
      <c r="BG48" s="374"/>
      <c r="BH48" s="594">
        <v>15.83</v>
      </c>
      <c r="BI48" s="348" t="s">
        <v>430</v>
      </c>
      <c r="BJ48" s="348" t="s">
        <v>430</v>
      </c>
      <c r="BK48" s="348" t="s">
        <v>430</v>
      </c>
      <c r="BL48" s="348" t="s">
        <v>430</v>
      </c>
      <c r="BM48" s="375">
        <v>84.17</v>
      </c>
      <c r="BN48" s="375" t="s">
        <v>430</v>
      </c>
      <c r="BO48" s="375" t="s">
        <v>430</v>
      </c>
      <c r="BP48" s="375" t="s">
        <v>430</v>
      </c>
      <c r="BQ48" s="375" t="s">
        <v>430</v>
      </c>
      <c r="BR48" s="466"/>
      <c r="BS48" s="373" t="s">
        <v>430</v>
      </c>
      <c r="BT48" s="354" t="s">
        <v>430</v>
      </c>
      <c r="BU48" s="430"/>
      <c r="BV48" s="374" t="s">
        <v>555</v>
      </c>
    </row>
    <row r="49" spans="1:74" s="428" customFormat="1" x14ac:dyDescent="0.25">
      <c r="A49" s="353" t="s">
        <v>8009</v>
      </c>
      <c r="B49" s="373"/>
      <c r="C49" s="719">
        <v>41275</v>
      </c>
      <c r="D49" s="373"/>
      <c r="E49" s="346">
        <v>93.306700000000006</v>
      </c>
      <c r="F49" s="373"/>
      <c r="G49" s="347">
        <v>32.825499999999998</v>
      </c>
      <c r="H49" s="374"/>
      <c r="I49" s="348">
        <v>13.43</v>
      </c>
      <c r="J49" s="348">
        <v>6.93</v>
      </c>
      <c r="K49" s="348">
        <v>6.18</v>
      </c>
      <c r="L49" s="348">
        <v>6.41</v>
      </c>
      <c r="M49" s="362"/>
      <c r="N49" s="350">
        <v>24.177099999999999</v>
      </c>
      <c r="O49" s="348">
        <v>24.177099999999999</v>
      </c>
      <c r="P49" s="348">
        <v>-10.6212</v>
      </c>
      <c r="Q49" s="348">
        <v>7.6231</v>
      </c>
      <c r="R49" s="348">
        <v>14.690099999999999</v>
      </c>
      <c r="S49" s="348">
        <v>1.6174999999999999</v>
      </c>
      <c r="T49" s="348">
        <v>-0.63100000000000001</v>
      </c>
      <c r="U49" s="354">
        <v>-0.31709999999999999</v>
      </c>
      <c r="V49" s="348">
        <v>-0.20169999999999999</v>
      </c>
      <c r="W49" s="348">
        <v>6.0021000000000004</v>
      </c>
      <c r="X49" s="348">
        <v>6.4192</v>
      </c>
      <c r="Y49" s="375">
        <v>5.6908000000000003</v>
      </c>
      <c r="Z49" s="348">
        <v>6.9985999999999997</v>
      </c>
      <c r="AA49" s="348">
        <v>21.215800000000002</v>
      </c>
      <c r="AB49" s="348">
        <v>-1.0267999999999999</v>
      </c>
      <c r="AC49" s="348">
        <v>0.8629</v>
      </c>
      <c r="AD49" s="348">
        <v>0.42409999999999998</v>
      </c>
      <c r="AE49" s="348">
        <v>21.215800000000002</v>
      </c>
      <c r="AF49" s="348">
        <v>7.3978999999999999</v>
      </c>
      <c r="AG49" s="569"/>
      <c r="AH49" s="346">
        <v>5</v>
      </c>
      <c r="AI49" s="346">
        <v>5</v>
      </c>
      <c r="AJ49" s="346">
        <v>6</v>
      </c>
      <c r="AK49" s="346">
        <v>5</v>
      </c>
      <c r="AL49" s="346">
        <v>5</v>
      </c>
      <c r="AM49" s="346">
        <v>6</v>
      </c>
      <c r="AN49" s="346">
        <v>7</v>
      </c>
      <c r="AO49" s="572">
        <v>6</v>
      </c>
      <c r="AP49" s="346">
        <v>4</v>
      </c>
      <c r="AQ49" s="346">
        <v>2</v>
      </c>
      <c r="AR49" s="346">
        <v>1</v>
      </c>
      <c r="AS49" s="346">
        <v>1</v>
      </c>
      <c r="AT49" s="346">
        <v>3</v>
      </c>
      <c r="AU49" s="346">
        <v>5</v>
      </c>
      <c r="AV49" s="346">
        <v>7</v>
      </c>
      <c r="AW49" s="346">
        <v>5</v>
      </c>
      <c r="AX49" s="346">
        <v>6</v>
      </c>
      <c r="AY49" s="346">
        <v>5</v>
      </c>
      <c r="AZ49" s="584"/>
      <c r="BA49" s="467">
        <v>89.9</v>
      </c>
      <c r="BB49" s="348" t="s">
        <v>430</v>
      </c>
      <c r="BC49" s="348" t="s">
        <v>430</v>
      </c>
      <c r="BD49" s="348" t="s">
        <v>430</v>
      </c>
      <c r="BE49" s="375" t="s">
        <v>430</v>
      </c>
      <c r="BF49" s="375">
        <v>10.1</v>
      </c>
      <c r="BG49" s="374"/>
      <c r="BH49" s="594">
        <v>10.1</v>
      </c>
      <c r="BI49" s="348" t="s">
        <v>430</v>
      </c>
      <c r="BJ49" s="348" t="s">
        <v>430</v>
      </c>
      <c r="BK49" s="348" t="s">
        <v>430</v>
      </c>
      <c r="BL49" s="348" t="s">
        <v>430</v>
      </c>
      <c r="BM49" s="375">
        <v>74.2</v>
      </c>
      <c r="BN49" s="375" t="s">
        <v>430</v>
      </c>
      <c r="BO49" s="375">
        <v>15.7</v>
      </c>
      <c r="BP49" s="375" t="s">
        <v>430</v>
      </c>
      <c r="BQ49" s="375" t="s">
        <v>430</v>
      </c>
      <c r="BR49" s="466"/>
      <c r="BS49" s="373" t="s">
        <v>430</v>
      </c>
      <c r="BT49" s="354" t="s">
        <v>430</v>
      </c>
      <c r="BU49" s="430"/>
      <c r="BV49" s="374" t="s">
        <v>555</v>
      </c>
    </row>
    <row r="50" spans="1:74" s="428" customFormat="1" x14ac:dyDescent="0.25">
      <c r="A50" s="353" t="s">
        <v>8010</v>
      </c>
      <c r="B50" s="373"/>
      <c r="C50" s="719">
        <v>44916</v>
      </c>
      <c r="D50" s="373"/>
      <c r="E50" s="346">
        <v>89.959199999999996</v>
      </c>
      <c r="F50" s="373"/>
      <c r="G50" s="347">
        <v>12.293900000000001</v>
      </c>
      <c r="H50" s="374"/>
      <c r="I50" s="348">
        <v>10.030139999999999</v>
      </c>
      <c r="J50" s="348">
        <v>6.91</v>
      </c>
      <c r="K50" s="348">
        <v>5.3506799999999997</v>
      </c>
      <c r="L50" s="348">
        <v>5.5589000000000004</v>
      </c>
      <c r="M50" s="362"/>
      <c r="N50" s="350">
        <v>23.5</v>
      </c>
      <c r="O50" s="348">
        <v>23.5</v>
      </c>
      <c r="P50" s="348">
        <v>-5.7195999999999998</v>
      </c>
      <c r="Q50" s="348">
        <v>8.2116000000000007</v>
      </c>
      <c r="R50" s="348">
        <v>12.632400000000001</v>
      </c>
      <c r="S50" s="348">
        <v>3.2789000000000001</v>
      </c>
      <c r="T50" s="348">
        <v>1.7459</v>
      </c>
      <c r="U50" s="354">
        <v>1.2411000000000001</v>
      </c>
      <c r="V50" s="348">
        <v>1.512</v>
      </c>
      <c r="W50" s="348">
        <v>5.7210999999999999</v>
      </c>
      <c r="X50" s="348">
        <v>6.0148999999999999</v>
      </c>
      <c r="Y50" s="375" t="s">
        <v>430</v>
      </c>
      <c r="Z50" s="348" t="s">
        <v>430</v>
      </c>
      <c r="AA50" s="348">
        <v>16.821899999999999</v>
      </c>
      <c r="AB50" s="348">
        <v>1.7504999999999999</v>
      </c>
      <c r="AC50" s="348">
        <v>2.8279000000000001</v>
      </c>
      <c r="AD50" s="348">
        <v>1.7277</v>
      </c>
      <c r="AE50" s="348">
        <v>16.821899999999999</v>
      </c>
      <c r="AF50" s="348">
        <v>6.3574000000000002</v>
      </c>
      <c r="AG50" s="569"/>
      <c r="AH50" s="346">
        <v>6</v>
      </c>
      <c r="AI50" s="346">
        <v>6</v>
      </c>
      <c r="AJ50" s="346">
        <v>2</v>
      </c>
      <c r="AK50" s="346">
        <v>4</v>
      </c>
      <c r="AL50" s="346">
        <v>7</v>
      </c>
      <c r="AM50" s="346">
        <v>3</v>
      </c>
      <c r="AN50" s="346">
        <v>3</v>
      </c>
      <c r="AO50" s="572">
        <v>2</v>
      </c>
      <c r="AP50" s="346">
        <v>2</v>
      </c>
      <c r="AQ50" s="346">
        <v>3</v>
      </c>
      <c r="AR50" s="346">
        <v>4</v>
      </c>
      <c r="AS50" s="346" t="s">
        <v>430</v>
      </c>
      <c r="AT50" s="346" t="s">
        <v>430</v>
      </c>
      <c r="AU50" s="346">
        <v>6</v>
      </c>
      <c r="AV50" s="346">
        <v>3</v>
      </c>
      <c r="AW50" s="346">
        <v>2</v>
      </c>
      <c r="AX50" s="346">
        <v>2</v>
      </c>
      <c r="AY50" s="346">
        <v>6</v>
      </c>
      <c r="AZ50" s="584"/>
      <c r="BA50" s="467">
        <v>83.45</v>
      </c>
      <c r="BB50" s="348" t="s">
        <v>430</v>
      </c>
      <c r="BC50" s="348" t="s">
        <v>430</v>
      </c>
      <c r="BD50" s="348" t="s">
        <v>430</v>
      </c>
      <c r="BE50" s="375" t="s">
        <v>430</v>
      </c>
      <c r="BF50" s="375">
        <v>16.55</v>
      </c>
      <c r="BG50" s="374"/>
      <c r="BH50" s="594">
        <v>16.55</v>
      </c>
      <c r="BI50" s="348" t="s">
        <v>430</v>
      </c>
      <c r="BJ50" s="348" t="s">
        <v>430</v>
      </c>
      <c r="BK50" s="348" t="s">
        <v>430</v>
      </c>
      <c r="BL50" s="348" t="s">
        <v>430</v>
      </c>
      <c r="BM50" s="375">
        <v>83.45</v>
      </c>
      <c r="BN50" s="375" t="s">
        <v>430</v>
      </c>
      <c r="BO50" s="375" t="s">
        <v>430</v>
      </c>
      <c r="BP50" s="375" t="s">
        <v>430</v>
      </c>
      <c r="BQ50" s="375" t="s">
        <v>430</v>
      </c>
      <c r="BR50" s="466"/>
      <c r="BS50" s="373" t="s">
        <v>430</v>
      </c>
      <c r="BT50" s="354" t="s">
        <v>430</v>
      </c>
      <c r="BU50" s="430"/>
      <c r="BV50" s="374" t="s">
        <v>555</v>
      </c>
    </row>
    <row r="51" spans="1:74" s="428" customFormat="1" x14ac:dyDescent="0.25">
      <c r="A51" s="353" t="s">
        <v>8011</v>
      </c>
      <c r="B51" s="373"/>
      <c r="C51" s="719">
        <v>44781</v>
      </c>
      <c r="D51" s="373"/>
      <c r="E51" s="346">
        <v>90.066999999999993</v>
      </c>
      <c r="F51" s="373"/>
      <c r="G51" s="347">
        <v>12.2174</v>
      </c>
      <c r="H51" s="374"/>
      <c r="I51" s="348">
        <v>32.44</v>
      </c>
      <c r="J51" s="348">
        <v>7.85</v>
      </c>
      <c r="K51" s="348">
        <v>11.12</v>
      </c>
      <c r="L51" s="348">
        <v>11.55</v>
      </c>
      <c r="M51" s="362"/>
      <c r="N51" s="350">
        <v>38.862200000000001</v>
      </c>
      <c r="O51" s="348">
        <v>38.862200000000001</v>
      </c>
      <c r="P51" s="348">
        <v>-11.497999999999999</v>
      </c>
      <c r="Q51" s="348">
        <v>11.273199999999999</v>
      </c>
      <c r="R51" s="348">
        <v>25.712299999999999</v>
      </c>
      <c r="S51" s="348">
        <v>-0.2621</v>
      </c>
      <c r="T51" s="348">
        <v>-2.0745</v>
      </c>
      <c r="U51" s="354">
        <v>-2.3757999999999999</v>
      </c>
      <c r="V51" s="348">
        <v>-2.4958999999999998</v>
      </c>
      <c r="W51" s="348">
        <v>4.6680000000000001</v>
      </c>
      <c r="X51" s="348">
        <v>5.1726999999999999</v>
      </c>
      <c r="Y51" s="375" t="s">
        <v>430</v>
      </c>
      <c r="Z51" s="348" t="s">
        <v>430</v>
      </c>
      <c r="AA51" s="348">
        <v>38.182899999999997</v>
      </c>
      <c r="AB51" s="348">
        <v>-3.4144999999999999</v>
      </c>
      <c r="AC51" s="348">
        <v>-0.97940000000000005</v>
      </c>
      <c r="AD51" s="348">
        <v>-1.1756</v>
      </c>
      <c r="AE51" s="348">
        <v>38.182899999999997</v>
      </c>
      <c r="AF51" s="348">
        <v>5.5305</v>
      </c>
      <c r="AG51" s="569"/>
      <c r="AH51" s="346">
        <v>1</v>
      </c>
      <c r="AI51" s="346">
        <v>1</v>
      </c>
      <c r="AJ51" s="346">
        <v>7</v>
      </c>
      <c r="AK51" s="346">
        <v>2</v>
      </c>
      <c r="AL51" s="346">
        <v>1</v>
      </c>
      <c r="AM51" s="346">
        <v>9</v>
      </c>
      <c r="AN51" s="346">
        <v>9</v>
      </c>
      <c r="AO51" s="572">
        <v>9</v>
      </c>
      <c r="AP51" s="346">
        <v>8</v>
      </c>
      <c r="AQ51" s="346">
        <v>7</v>
      </c>
      <c r="AR51" s="346">
        <v>7</v>
      </c>
      <c r="AS51" s="346" t="s">
        <v>430</v>
      </c>
      <c r="AT51" s="346" t="s">
        <v>430</v>
      </c>
      <c r="AU51" s="346">
        <v>1</v>
      </c>
      <c r="AV51" s="346">
        <v>9</v>
      </c>
      <c r="AW51" s="346">
        <v>9</v>
      </c>
      <c r="AX51" s="346">
        <v>9</v>
      </c>
      <c r="AY51" s="346">
        <v>1</v>
      </c>
      <c r="AZ51" s="584"/>
      <c r="BA51" s="467">
        <v>94.43</v>
      </c>
      <c r="BB51" s="348" t="s">
        <v>430</v>
      </c>
      <c r="BC51" s="348" t="s">
        <v>430</v>
      </c>
      <c r="BD51" s="348" t="s">
        <v>430</v>
      </c>
      <c r="BE51" s="375" t="s">
        <v>430</v>
      </c>
      <c r="BF51" s="375">
        <v>5.57</v>
      </c>
      <c r="BG51" s="374"/>
      <c r="BH51" s="594">
        <v>5.57</v>
      </c>
      <c r="BI51" s="348" t="s">
        <v>430</v>
      </c>
      <c r="BJ51" s="348" t="s">
        <v>430</v>
      </c>
      <c r="BK51" s="348" t="s">
        <v>430</v>
      </c>
      <c r="BL51" s="348" t="s">
        <v>430</v>
      </c>
      <c r="BM51" s="375">
        <v>94.43</v>
      </c>
      <c r="BN51" s="375" t="s">
        <v>430</v>
      </c>
      <c r="BO51" s="375" t="s">
        <v>430</v>
      </c>
      <c r="BP51" s="375" t="s">
        <v>430</v>
      </c>
      <c r="BQ51" s="375" t="s">
        <v>430</v>
      </c>
      <c r="BR51" s="466"/>
      <c r="BS51" s="373" t="s">
        <v>430</v>
      </c>
      <c r="BT51" s="354" t="s">
        <v>430</v>
      </c>
      <c r="BU51" s="430"/>
      <c r="BV51" s="374" t="s">
        <v>555</v>
      </c>
    </row>
    <row r="52" spans="1:74" s="428" customFormat="1" x14ac:dyDescent="0.25">
      <c r="A52" s="353" t="s">
        <v>8012</v>
      </c>
      <c r="B52" s="373"/>
      <c r="C52" s="719">
        <v>41275</v>
      </c>
      <c r="D52" s="373"/>
      <c r="E52" s="346">
        <v>44.778399999999998</v>
      </c>
      <c r="F52" s="373"/>
      <c r="G52" s="347">
        <v>65.120400000000004</v>
      </c>
      <c r="H52" s="374"/>
      <c r="I52" s="348">
        <v>27.39</v>
      </c>
      <c r="J52" s="348">
        <v>7.76</v>
      </c>
      <c r="K52" s="348">
        <v>10.67</v>
      </c>
      <c r="L52" s="348">
        <v>11.08</v>
      </c>
      <c r="M52" s="362"/>
      <c r="N52" s="350">
        <v>23.173999999999999</v>
      </c>
      <c r="O52" s="348">
        <v>23.173999999999999</v>
      </c>
      <c r="P52" s="348">
        <v>-13.982900000000001</v>
      </c>
      <c r="Q52" s="348">
        <v>12.7736</v>
      </c>
      <c r="R52" s="348">
        <v>22.0947</v>
      </c>
      <c r="S52" s="348">
        <v>0.51939999999999997</v>
      </c>
      <c r="T52" s="348">
        <v>-0.90169999999999995</v>
      </c>
      <c r="U52" s="354">
        <v>-1.6220000000000001</v>
      </c>
      <c r="V52" s="348">
        <v>-2.0952999999999999</v>
      </c>
      <c r="W52" s="348">
        <v>4.7332999999999998</v>
      </c>
      <c r="X52" s="348">
        <v>5.3192000000000004</v>
      </c>
      <c r="Y52" s="375">
        <v>4.7491000000000003</v>
      </c>
      <c r="Z52" s="348">
        <v>6.8941999999999997</v>
      </c>
      <c r="AA52" s="348">
        <v>31.112300000000001</v>
      </c>
      <c r="AB52" s="348">
        <v>-1.7014</v>
      </c>
      <c r="AC52" s="348">
        <v>7.3800000000000004E-2</v>
      </c>
      <c r="AD52" s="348">
        <v>-0.52780000000000005</v>
      </c>
      <c r="AE52" s="348">
        <v>31.112300000000001</v>
      </c>
      <c r="AF52" s="348">
        <v>7.0868000000000002</v>
      </c>
      <c r="AG52" s="569"/>
      <c r="AH52" s="346">
        <v>7</v>
      </c>
      <c r="AI52" s="346">
        <v>7</v>
      </c>
      <c r="AJ52" s="346">
        <v>8</v>
      </c>
      <c r="AK52" s="346">
        <v>1</v>
      </c>
      <c r="AL52" s="346">
        <v>2</v>
      </c>
      <c r="AM52" s="346">
        <v>8</v>
      </c>
      <c r="AN52" s="346">
        <v>8</v>
      </c>
      <c r="AO52" s="572">
        <v>8</v>
      </c>
      <c r="AP52" s="346">
        <v>7</v>
      </c>
      <c r="AQ52" s="346">
        <v>6</v>
      </c>
      <c r="AR52" s="346">
        <v>6</v>
      </c>
      <c r="AS52" s="346">
        <v>5</v>
      </c>
      <c r="AT52" s="346">
        <v>4</v>
      </c>
      <c r="AU52" s="346">
        <v>2</v>
      </c>
      <c r="AV52" s="346">
        <v>8</v>
      </c>
      <c r="AW52" s="346">
        <v>8</v>
      </c>
      <c r="AX52" s="346">
        <v>8</v>
      </c>
      <c r="AY52" s="346">
        <v>2</v>
      </c>
      <c r="AZ52" s="584"/>
      <c r="BA52" s="467">
        <v>97.44</v>
      </c>
      <c r="BB52" s="348" t="s">
        <v>430</v>
      </c>
      <c r="BC52" s="348" t="s">
        <v>430</v>
      </c>
      <c r="BD52" s="348" t="s">
        <v>430</v>
      </c>
      <c r="BE52" s="375" t="s">
        <v>430</v>
      </c>
      <c r="BF52" s="375">
        <v>2.56</v>
      </c>
      <c r="BG52" s="374"/>
      <c r="BH52" s="594">
        <v>2.56</v>
      </c>
      <c r="BI52" s="348" t="s">
        <v>430</v>
      </c>
      <c r="BJ52" s="348" t="s">
        <v>430</v>
      </c>
      <c r="BK52" s="348" t="s">
        <v>430</v>
      </c>
      <c r="BL52" s="348" t="s">
        <v>430</v>
      </c>
      <c r="BM52" s="375">
        <v>97.44</v>
      </c>
      <c r="BN52" s="375" t="s">
        <v>430</v>
      </c>
      <c r="BO52" s="375" t="s">
        <v>430</v>
      </c>
      <c r="BP52" s="375" t="s">
        <v>430</v>
      </c>
      <c r="BQ52" s="375" t="s">
        <v>430</v>
      </c>
      <c r="BR52" s="466"/>
      <c r="BS52" s="373" t="s">
        <v>430</v>
      </c>
      <c r="BT52" s="354" t="s">
        <v>430</v>
      </c>
      <c r="BU52" s="430"/>
      <c r="BV52" s="374" t="s">
        <v>8013</v>
      </c>
    </row>
    <row r="53" spans="1:74" s="428" customFormat="1" x14ac:dyDescent="0.25">
      <c r="A53" s="353" t="s">
        <v>8014</v>
      </c>
      <c r="B53" s="373"/>
      <c r="C53" s="719">
        <v>45786</v>
      </c>
      <c r="D53" s="373"/>
      <c r="E53" s="346">
        <v>34.866</v>
      </c>
      <c r="F53" s="373"/>
      <c r="G53" s="347">
        <v>9.9215</v>
      </c>
      <c r="H53" s="374"/>
      <c r="I53" s="348">
        <v>9.94</v>
      </c>
      <c r="J53" s="348">
        <v>6.29</v>
      </c>
      <c r="K53" s="348">
        <v>3.08</v>
      </c>
      <c r="L53" s="348">
        <v>3.19</v>
      </c>
      <c r="M53" s="362"/>
      <c r="N53" s="350">
        <v>34.310099999999998</v>
      </c>
      <c r="O53" s="348">
        <v>34.310099999999998</v>
      </c>
      <c r="P53" s="348">
        <v>-10.385199999999999</v>
      </c>
      <c r="Q53" s="348">
        <v>5.7938999999999998</v>
      </c>
      <c r="R53" s="348">
        <v>11.988200000000001</v>
      </c>
      <c r="S53" s="348">
        <v>2.0583</v>
      </c>
      <c r="T53" s="348">
        <v>3.44E-2</v>
      </c>
      <c r="U53" s="354">
        <v>-0.25009999999999999</v>
      </c>
      <c r="V53" s="348" t="s">
        <v>430</v>
      </c>
      <c r="W53" s="348" t="s">
        <v>430</v>
      </c>
      <c r="X53" s="348" t="s">
        <v>430</v>
      </c>
      <c r="Y53" s="375" t="s">
        <v>430</v>
      </c>
      <c r="Z53" s="348" t="s">
        <v>430</v>
      </c>
      <c r="AA53" s="348">
        <v>15.2118</v>
      </c>
      <c r="AB53" s="348">
        <v>-0.1885</v>
      </c>
      <c r="AC53" s="348">
        <v>0.80989999999999995</v>
      </c>
      <c r="AD53" s="348">
        <v>0.73660000000000003</v>
      </c>
      <c r="AE53" s="348">
        <v>15.2118</v>
      </c>
      <c r="AF53" s="348">
        <v>-0.81169999999999998</v>
      </c>
      <c r="AG53" s="569"/>
      <c r="AH53" s="346">
        <v>2</v>
      </c>
      <c r="AI53" s="346">
        <v>2</v>
      </c>
      <c r="AJ53" s="346">
        <v>5</v>
      </c>
      <c r="AK53" s="346">
        <v>6</v>
      </c>
      <c r="AL53" s="346">
        <v>8</v>
      </c>
      <c r="AM53" s="346">
        <v>5</v>
      </c>
      <c r="AN53" s="346">
        <v>5</v>
      </c>
      <c r="AO53" s="572">
        <v>5</v>
      </c>
      <c r="AP53" s="346" t="s">
        <v>430</v>
      </c>
      <c r="AQ53" s="346" t="s">
        <v>430</v>
      </c>
      <c r="AR53" s="346" t="s">
        <v>430</v>
      </c>
      <c r="AS53" s="346" t="s">
        <v>430</v>
      </c>
      <c r="AT53" s="346" t="s">
        <v>430</v>
      </c>
      <c r="AU53" s="346">
        <v>7</v>
      </c>
      <c r="AV53" s="346">
        <v>5</v>
      </c>
      <c r="AW53" s="346">
        <v>6</v>
      </c>
      <c r="AX53" s="346">
        <v>5</v>
      </c>
      <c r="AY53" s="346">
        <v>7</v>
      </c>
      <c r="AZ53" s="584"/>
      <c r="BA53" s="467">
        <v>82.09</v>
      </c>
      <c r="BB53" s="348" t="s">
        <v>430</v>
      </c>
      <c r="BC53" s="348" t="s">
        <v>430</v>
      </c>
      <c r="BD53" s="348" t="s">
        <v>430</v>
      </c>
      <c r="BE53" s="375" t="s">
        <v>430</v>
      </c>
      <c r="BF53" s="375">
        <v>17.91</v>
      </c>
      <c r="BG53" s="374"/>
      <c r="BH53" s="594">
        <v>17.91</v>
      </c>
      <c r="BI53" s="348" t="s">
        <v>430</v>
      </c>
      <c r="BJ53" s="348" t="s">
        <v>430</v>
      </c>
      <c r="BK53" s="348" t="s">
        <v>430</v>
      </c>
      <c r="BL53" s="348" t="s">
        <v>430</v>
      </c>
      <c r="BM53" s="375">
        <v>24.45</v>
      </c>
      <c r="BN53" s="375" t="s">
        <v>430</v>
      </c>
      <c r="BO53" s="375">
        <v>57.64</v>
      </c>
      <c r="BP53" s="375" t="s">
        <v>430</v>
      </c>
      <c r="BQ53" s="375" t="s">
        <v>430</v>
      </c>
      <c r="BR53" s="466"/>
      <c r="BS53" s="373" t="s">
        <v>430</v>
      </c>
      <c r="BT53" s="354" t="s">
        <v>430</v>
      </c>
      <c r="BU53" s="430"/>
      <c r="BV53" s="374" t="s">
        <v>555</v>
      </c>
    </row>
    <row r="54" spans="1:74" s="428" customFormat="1" x14ac:dyDescent="0.25">
      <c r="A54" s="353" t="s">
        <v>8015</v>
      </c>
      <c r="B54" s="373"/>
      <c r="C54" s="719">
        <v>45672</v>
      </c>
      <c r="D54" s="373"/>
      <c r="E54" s="346">
        <v>32.4024</v>
      </c>
      <c r="F54" s="373"/>
      <c r="G54" s="347">
        <v>1049.3112000000001</v>
      </c>
      <c r="H54" s="374"/>
      <c r="I54" s="348">
        <v>5.36</v>
      </c>
      <c r="J54" s="348">
        <v>5.8</v>
      </c>
      <c r="K54" s="348">
        <v>1.7</v>
      </c>
      <c r="L54" s="348">
        <v>1.77</v>
      </c>
      <c r="M54" s="362"/>
      <c r="N54" s="350">
        <v>26.3263</v>
      </c>
      <c r="O54" s="348">
        <v>26.3263</v>
      </c>
      <c r="P54" s="348">
        <v>-10.251200000000001</v>
      </c>
      <c r="Q54" s="348">
        <v>4.5026999999999999</v>
      </c>
      <c r="R54" s="348">
        <v>20.6373</v>
      </c>
      <c r="S54" s="348">
        <v>6.3102999999999998</v>
      </c>
      <c r="T54" s="348">
        <v>2.0651999999999999</v>
      </c>
      <c r="U54" s="354">
        <v>0.48010000000000003</v>
      </c>
      <c r="V54" s="348">
        <v>-0.15770000000000001</v>
      </c>
      <c r="W54" s="348" t="s">
        <v>430</v>
      </c>
      <c r="X54" s="348" t="s">
        <v>430</v>
      </c>
      <c r="Y54" s="375" t="s">
        <v>430</v>
      </c>
      <c r="Z54" s="348" t="s">
        <v>430</v>
      </c>
      <c r="AA54" s="348">
        <v>24.291</v>
      </c>
      <c r="AB54" s="348">
        <v>3.6650999999999998</v>
      </c>
      <c r="AC54" s="348">
        <v>2.6570999999999998</v>
      </c>
      <c r="AD54" s="348">
        <v>1.2565999999999999</v>
      </c>
      <c r="AE54" s="348">
        <v>24.291</v>
      </c>
      <c r="AF54" s="348">
        <v>3.8336999999999999</v>
      </c>
      <c r="AG54" s="569"/>
      <c r="AH54" s="346">
        <v>4</v>
      </c>
      <c r="AI54" s="346">
        <v>4</v>
      </c>
      <c r="AJ54" s="346">
        <v>4</v>
      </c>
      <c r="AK54" s="346">
        <v>9</v>
      </c>
      <c r="AL54" s="346">
        <v>3</v>
      </c>
      <c r="AM54" s="346">
        <v>1</v>
      </c>
      <c r="AN54" s="346">
        <v>2</v>
      </c>
      <c r="AO54" s="572">
        <v>3</v>
      </c>
      <c r="AP54" s="346">
        <v>3</v>
      </c>
      <c r="AQ54" s="346" t="s">
        <v>430</v>
      </c>
      <c r="AR54" s="346" t="s">
        <v>430</v>
      </c>
      <c r="AS54" s="346" t="s">
        <v>430</v>
      </c>
      <c r="AT54" s="346" t="s">
        <v>430</v>
      </c>
      <c r="AU54" s="346">
        <v>4</v>
      </c>
      <c r="AV54" s="346">
        <v>1</v>
      </c>
      <c r="AW54" s="346">
        <v>3</v>
      </c>
      <c r="AX54" s="346">
        <v>3</v>
      </c>
      <c r="AY54" s="346">
        <v>4</v>
      </c>
      <c r="AZ54" s="584"/>
      <c r="BA54" s="467">
        <v>91.68</v>
      </c>
      <c r="BB54" s="348" t="s">
        <v>430</v>
      </c>
      <c r="BC54" s="348" t="s">
        <v>430</v>
      </c>
      <c r="BD54" s="348" t="s">
        <v>430</v>
      </c>
      <c r="BE54" s="375" t="s">
        <v>430</v>
      </c>
      <c r="BF54" s="375">
        <v>8.32</v>
      </c>
      <c r="BG54" s="374"/>
      <c r="BH54" s="594">
        <v>8.32</v>
      </c>
      <c r="BI54" s="348" t="s">
        <v>430</v>
      </c>
      <c r="BJ54" s="348" t="s">
        <v>430</v>
      </c>
      <c r="BK54" s="348" t="s">
        <v>430</v>
      </c>
      <c r="BL54" s="348" t="s">
        <v>430</v>
      </c>
      <c r="BM54" s="375">
        <v>14.16</v>
      </c>
      <c r="BN54" s="375" t="s">
        <v>430</v>
      </c>
      <c r="BO54" s="375">
        <v>77.52</v>
      </c>
      <c r="BP54" s="375" t="s">
        <v>430</v>
      </c>
      <c r="BQ54" s="375" t="s">
        <v>430</v>
      </c>
      <c r="BR54" s="466"/>
      <c r="BS54" s="373" t="s">
        <v>430</v>
      </c>
      <c r="BT54" s="354" t="s">
        <v>430</v>
      </c>
      <c r="BU54" s="430"/>
      <c r="BV54" s="374" t="s">
        <v>555</v>
      </c>
    </row>
    <row r="55" spans="1:74" x14ac:dyDescent="0.25">
      <c r="A55" s="695" t="s">
        <v>93</v>
      </c>
      <c r="B55" s="43"/>
      <c r="C55" s="720"/>
      <c r="D55" s="43"/>
      <c r="E55" s="51"/>
      <c r="F55" s="43"/>
      <c r="G55" s="55"/>
      <c r="H55" s="66"/>
      <c r="I55" s="59"/>
      <c r="J55" s="59"/>
      <c r="K55" s="59"/>
      <c r="L55" s="59"/>
      <c r="M55" s="258"/>
      <c r="N55" s="70">
        <v>23.947199999999999</v>
      </c>
      <c r="O55" s="59">
        <v>23.947199999999999</v>
      </c>
      <c r="P55" s="59">
        <v>-9.2734000000000005</v>
      </c>
      <c r="Q55" s="59">
        <v>7.7131999999999996</v>
      </c>
      <c r="R55" s="59">
        <v>16.058599999999998</v>
      </c>
      <c r="S55" s="59">
        <v>2.4291</v>
      </c>
      <c r="T55" s="59">
        <v>0.50900000000000001</v>
      </c>
      <c r="U55" s="88">
        <v>1.15E-2</v>
      </c>
      <c r="V55" s="59">
        <v>-0.31080000000000002</v>
      </c>
      <c r="W55" s="59">
        <v>5.5566000000000004</v>
      </c>
      <c r="X55" s="59">
        <v>5.8764000000000003</v>
      </c>
      <c r="Y55" s="276">
        <v>5.3484999999999996</v>
      </c>
      <c r="Z55" s="59">
        <v>6.9245999999999999</v>
      </c>
      <c r="AA55" s="59">
        <v>21.980599999999999</v>
      </c>
      <c r="AB55" s="59">
        <v>0.23319999999999999</v>
      </c>
      <c r="AC55" s="59">
        <v>1.4584999999999999</v>
      </c>
      <c r="AD55" s="59">
        <v>0.82640000000000002</v>
      </c>
      <c r="AE55" s="59">
        <v>21.980599999999999</v>
      </c>
      <c r="AF55" s="59">
        <v>5.8082000000000003</v>
      </c>
      <c r="AG55" s="611"/>
      <c r="AH55" s="51">
        <v>9</v>
      </c>
      <c r="AI55" s="51">
        <v>9</v>
      </c>
      <c r="AJ55" s="51">
        <v>9</v>
      </c>
      <c r="AK55" s="51">
        <v>9</v>
      </c>
      <c r="AL55" s="51">
        <v>9</v>
      </c>
      <c r="AM55" s="51">
        <v>9</v>
      </c>
      <c r="AN55" s="51">
        <v>9</v>
      </c>
      <c r="AO55" s="560">
        <v>9</v>
      </c>
      <c r="AP55" s="51">
        <v>8</v>
      </c>
      <c r="AQ55" s="51">
        <v>7</v>
      </c>
      <c r="AR55" s="51">
        <v>7</v>
      </c>
      <c r="AS55" s="51">
        <v>5</v>
      </c>
      <c r="AT55" s="51">
        <v>5</v>
      </c>
      <c r="AU55" s="51">
        <v>9</v>
      </c>
      <c r="AV55" s="51">
        <v>9</v>
      </c>
      <c r="AW55" s="51">
        <v>9</v>
      </c>
      <c r="AX55" s="51">
        <v>9</v>
      </c>
      <c r="AY55" s="51">
        <v>9</v>
      </c>
      <c r="AZ55" s="579"/>
      <c r="BA55" s="577"/>
      <c r="BB55" s="59"/>
      <c r="BC55" s="59"/>
      <c r="BD55" s="59"/>
      <c r="BE55" s="276"/>
      <c r="BF55" s="276"/>
      <c r="BG55" s="66"/>
      <c r="BH55" s="586"/>
      <c r="BI55" s="59"/>
      <c r="BJ55" s="59"/>
      <c r="BK55" s="59"/>
      <c r="BL55" s="59"/>
      <c r="BM55" s="276"/>
      <c r="BN55" s="587"/>
      <c r="BO55" s="587"/>
      <c r="BP55" s="587"/>
      <c r="BQ55" s="587"/>
      <c r="BR55" s="148"/>
      <c r="BS55" s="43"/>
      <c r="BT55" s="88"/>
      <c r="BU55" s="34"/>
      <c r="BV55" s="66"/>
    </row>
    <row r="56" spans="1:74" x14ac:dyDescent="0.25">
      <c r="A56" s="696" t="s">
        <v>94</v>
      </c>
      <c r="B56" s="44"/>
      <c r="C56" s="721"/>
      <c r="D56" s="44"/>
      <c r="E56" s="52"/>
      <c r="F56" s="44"/>
      <c r="G56" s="56"/>
      <c r="H56" s="67"/>
      <c r="I56" s="60"/>
      <c r="J56" s="60"/>
      <c r="K56" s="60"/>
      <c r="L56" s="60"/>
      <c r="M56" s="259"/>
      <c r="N56" s="71">
        <v>38.862200000000001</v>
      </c>
      <c r="O56" s="60">
        <v>38.862200000000001</v>
      </c>
      <c r="P56" s="60">
        <v>1.3407</v>
      </c>
      <c r="Q56" s="60">
        <v>12.7736</v>
      </c>
      <c r="R56" s="60">
        <v>25.712299999999999</v>
      </c>
      <c r="S56" s="60">
        <v>6.3102999999999998</v>
      </c>
      <c r="T56" s="60">
        <v>4.0186999999999999</v>
      </c>
      <c r="U56" s="89">
        <v>3.2320000000000002</v>
      </c>
      <c r="V56" s="60">
        <v>2.4540999999999999</v>
      </c>
      <c r="W56" s="60">
        <v>6.6025</v>
      </c>
      <c r="X56" s="60">
        <v>6.4192</v>
      </c>
      <c r="Y56" s="277">
        <v>5.6908000000000003</v>
      </c>
      <c r="Z56" s="60">
        <v>7.4706000000000001</v>
      </c>
      <c r="AA56" s="60">
        <v>38.182899999999997</v>
      </c>
      <c r="AB56" s="60">
        <v>3.6650999999999998</v>
      </c>
      <c r="AC56" s="60">
        <v>4.8968999999999996</v>
      </c>
      <c r="AD56" s="60">
        <v>3.8178000000000001</v>
      </c>
      <c r="AE56" s="60">
        <v>38.182899999999997</v>
      </c>
      <c r="AF56" s="60">
        <v>8.1923999999999992</v>
      </c>
      <c r="AG56" s="568"/>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146"/>
      <c r="BS56" s="44"/>
      <c r="BT56" s="89"/>
      <c r="BU56" s="26"/>
      <c r="BV56" s="67"/>
    </row>
    <row r="57" spans="1:74" x14ac:dyDescent="0.25">
      <c r="A57" s="696" t="s">
        <v>95</v>
      </c>
      <c r="B57" s="44"/>
      <c r="C57" s="721"/>
      <c r="D57" s="44"/>
      <c r="E57" s="52"/>
      <c r="F57" s="44"/>
      <c r="G57" s="56"/>
      <c r="H57" s="67"/>
      <c r="I57" s="60"/>
      <c r="J57" s="60"/>
      <c r="K57" s="60"/>
      <c r="L57" s="60"/>
      <c r="M57" s="259"/>
      <c r="N57" s="71">
        <v>4.1590999999999996</v>
      </c>
      <c r="O57" s="60">
        <v>4.1590999999999996</v>
      </c>
      <c r="P57" s="60">
        <v>-14.911799999999999</v>
      </c>
      <c r="Q57" s="60">
        <v>4.5026999999999999</v>
      </c>
      <c r="R57" s="60">
        <v>6.5968</v>
      </c>
      <c r="S57" s="60">
        <v>-0.2621</v>
      </c>
      <c r="T57" s="60">
        <v>-2.0745</v>
      </c>
      <c r="U57" s="89">
        <v>-2.3757999999999999</v>
      </c>
      <c r="V57" s="60">
        <v>-2.4958999999999998</v>
      </c>
      <c r="W57" s="60">
        <v>4.6680000000000001</v>
      </c>
      <c r="X57" s="60">
        <v>5.1726999999999999</v>
      </c>
      <c r="Y57" s="277">
        <v>4.7491000000000003</v>
      </c>
      <c r="Z57" s="60">
        <v>6.1779999999999999</v>
      </c>
      <c r="AA57" s="60">
        <v>12.474299999999999</v>
      </c>
      <c r="AB57" s="60">
        <v>-3.4144999999999999</v>
      </c>
      <c r="AC57" s="60">
        <v>-0.97940000000000005</v>
      </c>
      <c r="AD57" s="60">
        <v>-1.1756</v>
      </c>
      <c r="AE57" s="60">
        <v>12.474299999999999</v>
      </c>
      <c r="AF57" s="60">
        <v>-0.81169999999999998</v>
      </c>
      <c r="AG57" s="568"/>
      <c r="AH57" s="52"/>
      <c r="AI57" s="52"/>
      <c r="AJ57" s="52"/>
      <c r="AK57" s="52"/>
      <c r="AL57" s="52"/>
      <c r="AM57" s="52"/>
      <c r="AN57" s="52"/>
      <c r="AO57" s="561"/>
      <c r="AP57" s="52"/>
      <c r="AQ57" s="52"/>
      <c r="AR57" s="52"/>
      <c r="AS57" s="52"/>
      <c r="AT57" s="52"/>
      <c r="AU57" s="52"/>
      <c r="AV57" s="52"/>
      <c r="AW57" s="52"/>
      <c r="AX57" s="52"/>
      <c r="AY57" s="52"/>
      <c r="AZ57" s="580"/>
      <c r="BA57" s="551"/>
      <c r="BB57" s="60"/>
      <c r="BC57" s="60"/>
      <c r="BD57" s="60"/>
      <c r="BE57" s="277"/>
      <c r="BF57" s="277"/>
      <c r="BG57" s="67"/>
      <c r="BH57" s="588"/>
      <c r="BI57" s="60"/>
      <c r="BJ57" s="60"/>
      <c r="BK57" s="60"/>
      <c r="BL57" s="60"/>
      <c r="BM57" s="277"/>
      <c r="BN57" s="589"/>
      <c r="BO57" s="589"/>
      <c r="BP57" s="589"/>
      <c r="BQ57" s="589"/>
      <c r="BR57" s="146"/>
      <c r="BS57" s="44"/>
      <c r="BT57" s="89"/>
      <c r="BU57" s="26"/>
      <c r="BV57" s="67"/>
    </row>
    <row r="58" spans="1:74" x14ac:dyDescent="0.25">
      <c r="A58" s="697" t="s">
        <v>96</v>
      </c>
      <c r="B58" s="45"/>
      <c r="C58" s="722"/>
      <c r="D58" s="45"/>
      <c r="E58" s="53"/>
      <c r="F58" s="45"/>
      <c r="G58" s="57"/>
      <c r="H58" s="68"/>
      <c r="I58" s="61"/>
      <c r="J58" s="61"/>
      <c r="K58" s="61"/>
      <c r="L58" s="61"/>
      <c r="M58" s="262"/>
      <c r="N58" s="72">
        <v>24.177099999999999</v>
      </c>
      <c r="O58" s="61">
        <v>24.177099999999999</v>
      </c>
      <c r="P58" s="61">
        <v>-10.385199999999999</v>
      </c>
      <c r="Q58" s="61">
        <v>7.6231</v>
      </c>
      <c r="R58" s="61">
        <v>14.690099999999999</v>
      </c>
      <c r="S58" s="61">
        <v>2.0583</v>
      </c>
      <c r="T58" s="61">
        <v>3.44E-2</v>
      </c>
      <c r="U58" s="90">
        <v>-0.25009999999999999</v>
      </c>
      <c r="V58" s="61">
        <v>-0.40899999999999997</v>
      </c>
      <c r="W58" s="61">
        <v>5.6153000000000004</v>
      </c>
      <c r="X58" s="61">
        <v>6.0148999999999999</v>
      </c>
      <c r="Y58" s="279">
        <v>5.3735999999999997</v>
      </c>
      <c r="Z58" s="61">
        <v>6.9985999999999997</v>
      </c>
      <c r="AA58" s="61">
        <v>21.215800000000002</v>
      </c>
      <c r="AB58" s="61">
        <v>-0.1885</v>
      </c>
      <c r="AC58" s="61">
        <v>0.8629</v>
      </c>
      <c r="AD58" s="61">
        <v>0.73660000000000003</v>
      </c>
      <c r="AE58" s="61">
        <v>21.215800000000002</v>
      </c>
      <c r="AF58" s="61">
        <v>7.0058999999999996</v>
      </c>
      <c r="AG58" s="616"/>
      <c r="AH58" s="53"/>
      <c r="AI58" s="53"/>
      <c r="AJ58" s="53"/>
      <c r="AK58" s="53"/>
      <c r="AL58" s="53"/>
      <c r="AM58" s="53"/>
      <c r="AN58" s="53"/>
      <c r="AO58" s="563"/>
      <c r="AP58" s="53"/>
      <c r="AQ58" s="53"/>
      <c r="AR58" s="53"/>
      <c r="AS58" s="53"/>
      <c r="AT58" s="53"/>
      <c r="AU58" s="53"/>
      <c r="AV58" s="53"/>
      <c r="AW58" s="53"/>
      <c r="AX58" s="53"/>
      <c r="AY58" s="53"/>
      <c r="AZ58" s="581"/>
      <c r="BA58" s="578"/>
      <c r="BB58" s="61"/>
      <c r="BC58" s="61"/>
      <c r="BD58" s="61"/>
      <c r="BE58" s="279"/>
      <c r="BF58" s="279"/>
      <c r="BG58" s="68"/>
      <c r="BH58" s="590"/>
      <c r="BI58" s="61"/>
      <c r="BJ58" s="61"/>
      <c r="BK58" s="61"/>
      <c r="BL58" s="61"/>
      <c r="BM58" s="279"/>
      <c r="BN58" s="591"/>
      <c r="BO58" s="591"/>
      <c r="BP58" s="591"/>
      <c r="BQ58" s="591"/>
      <c r="BR58" s="149"/>
      <c r="BS58" s="45"/>
      <c r="BT58" s="90"/>
      <c r="BU58" s="272"/>
      <c r="BV58" s="68"/>
    </row>
    <row r="59" spans="1:74" ht="14.5" x14ac:dyDescent="0.25">
      <c r="A59" s="694" t="s">
        <v>294</v>
      </c>
      <c r="B59" s="46"/>
      <c r="C59" s="723"/>
      <c r="D59" s="46"/>
      <c r="E59" s="54"/>
      <c r="F59" s="46"/>
      <c r="G59" s="58"/>
      <c r="H59" s="69"/>
      <c r="I59" s="62"/>
      <c r="J59" s="62"/>
      <c r="K59" s="62"/>
      <c r="L59" s="62"/>
      <c r="M59" s="263"/>
      <c r="N59" s="73"/>
      <c r="O59" s="62"/>
      <c r="P59" s="62"/>
      <c r="Q59" s="62"/>
      <c r="R59" s="62"/>
      <c r="S59" s="62"/>
      <c r="T59" s="62"/>
      <c r="U59" s="91"/>
      <c r="V59" s="62"/>
      <c r="W59" s="62"/>
      <c r="X59" s="62"/>
      <c r="Y59" s="245"/>
      <c r="Z59" s="62"/>
      <c r="AA59" s="62"/>
      <c r="AB59" s="62"/>
      <c r="AC59" s="62"/>
      <c r="AD59" s="62"/>
      <c r="AE59" s="62"/>
      <c r="AF59" s="62"/>
      <c r="AG59" s="619"/>
      <c r="AH59" s="54"/>
      <c r="AI59" s="54"/>
      <c r="AJ59" s="54"/>
      <c r="AK59" s="54"/>
      <c r="AL59" s="54"/>
      <c r="AM59" s="54"/>
      <c r="AN59" s="54"/>
      <c r="AO59" s="564"/>
      <c r="AP59" s="54"/>
      <c r="AQ59" s="54"/>
      <c r="AR59" s="54"/>
      <c r="AS59" s="54"/>
      <c r="AT59" s="54"/>
      <c r="AU59" s="54"/>
      <c r="AV59" s="54"/>
      <c r="AW59" s="54"/>
      <c r="AX59" s="54"/>
      <c r="AY59" s="54"/>
      <c r="AZ59" s="582"/>
      <c r="BA59" s="280"/>
      <c r="BB59" s="62"/>
      <c r="BC59" s="62"/>
      <c r="BD59" s="62"/>
      <c r="BE59" s="245"/>
      <c r="BF59" s="245"/>
      <c r="BG59" s="69"/>
      <c r="BH59" s="585"/>
      <c r="BI59" s="62"/>
      <c r="BJ59" s="62"/>
      <c r="BK59" s="62"/>
      <c r="BL59" s="62"/>
      <c r="BM59" s="245"/>
      <c r="BN59" s="592"/>
      <c r="BO59" s="592"/>
      <c r="BP59" s="592"/>
      <c r="BQ59" s="592"/>
      <c r="BR59" s="150"/>
      <c r="BS59" s="46"/>
      <c r="BT59" s="91"/>
      <c r="BU59" s="41"/>
      <c r="BV59" s="69"/>
    </row>
    <row r="60" spans="1:74" s="428" customFormat="1" x14ac:dyDescent="0.25">
      <c r="A60" s="353" t="s">
        <v>8016</v>
      </c>
      <c r="B60" s="373"/>
      <c r="C60" s="719">
        <v>37232</v>
      </c>
      <c r="D60" s="373"/>
      <c r="E60" s="346">
        <v>164.67</v>
      </c>
      <c r="F60" s="373"/>
      <c r="G60" s="347">
        <v>60.082700000000003</v>
      </c>
      <c r="H60" s="374"/>
      <c r="I60" s="348">
        <v>24.02</v>
      </c>
      <c r="J60" s="348">
        <v>7.82</v>
      </c>
      <c r="K60" s="348">
        <v>8.93</v>
      </c>
      <c r="L60" s="348">
        <v>9.2799999999999994</v>
      </c>
      <c r="M60" s="362"/>
      <c r="N60" s="350">
        <v>3.6663000000000001</v>
      </c>
      <c r="O60" s="348">
        <v>3.6663000000000001</v>
      </c>
      <c r="P60" s="348">
        <v>0.84199999999999997</v>
      </c>
      <c r="Q60" s="348">
        <v>8.3756000000000004</v>
      </c>
      <c r="R60" s="348">
        <v>17.007100000000001</v>
      </c>
      <c r="S60" s="348">
        <v>4.0095999999999998</v>
      </c>
      <c r="T60" s="348">
        <v>3.4337</v>
      </c>
      <c r="U60" s="354">
        <v>2.6602999999999999</v>
      </c>
      <c r="V60" s="348">
        <v>1.891</v>
      </c>
      <c r="W60" s="348">
        <v>6.0303000000000004</v>
      </c>
      <c r="X60" s="348">
        <v>5.6706000000000003</v>
      </c>
      <c r="Y60" s="375">
        <v>4.8169000000000004</v>
      </c>
      <c r="Z60" s="348">
        <v>5.5117000000000003</v>
      </c>
      <c r="AA60" s="348">
        <v>24.4619</v>
      </c>
      <c r="AB60" s="348">
        <v>2.9704999999999999</v>
      </c>
      <c r="AC60" s="348">
        <v>4.3128000000000002</v>
      </c>
      <c r="AD60" s="348">
        <v>3.2452000000000001</v>
      </c>
      <c r="AE60" s="348">
        <v>24.4619</v>
      </c>
      <c r="AF60" s="348">
        <v>7.6247999999999996</v>
      </c>
      <c r="AG60" s="569"/>
      <c r="AH60" s="346">
        <v>9</v>
      </c>
      <c r="AI60" s="346">
        <v>9</v>
      </c>
      <c r="AJ60" s="346">
        <v>1</v>
      </c>
      <c r="AK60" s="346">
        <v>3</v>
      </c>
      <c r="AL60" s="346">
        <v>4</v>
      </c>
      <c r="AM60" s="346">
        <v>2</v>
      </c>
      <c r="AN60" s="346">
        <v>1</v>
      </c>
      <c r="AO60" s="572">
        <v>1</v>
      </c>
      <c r="AP60" s="346">
        <v>1</v>
      </c>
      <c r="AQ60" s="346">
        <v>1</v>
      </c>
      <c r="AR60" s="346">
        <v>1</v>
      </c>
      <c r="AS60" s="346">
        <v>2</v>
      </c>
      <c r="AT60" s="346">
        <v>5</v>
      </c>
      <c r="AU60" s="346">
        <v>3</v>
      </c>
      <c r="AV60" s="346">
        <v>1</v>
      </c>
      <c r="AW60" s="346">
        <v>1</v>
      </c>
      <c r="AX60" s="346">
        <v>1</v>
      </c>
      <c r="AY60" s="346">
        <v>3</v>
      </c>
      <c r="AZ60" s="584"/>
      <c r="BA60" s="467">
        <v>95.57</v>
      </c>
      <c r="BB60" s="348" t="s">
        <v>430</v>
      </c>
      <c r="BC60" s="348" t="s">
        <v>430</v>
      </c>
      <c r="BD60" s="348" t="s">
        <v>430</v>
      </c>
      <c r="BE60" s="375" t="s">
        <v>430</v>
      </c>
      <c r="BF60" s="375">
        <v>4.43</v>
      </c>
      <c r="BG60" s="374"/>
      <c r="BH60" s="594">
        <v>4.43</v>
      </c>
      <c r="BI60" s="348" t="s">
        <v>430</v>
      </c>
      <c r="BJ60" s="348" t="s">
        <v>430</v>
      </c>
      <c r="BK60" s="348" t="s">
        <v>430</v>
      </c>
      <c r="BL60" s="348" t="s">
        <v>430</v>
      </c>
      <c r="BM60" s="375">
        <v>95.57</v>
      </c>
      <c r="BN60" s="375" t="s">
        <v>430</v>
      </c>
      <c r="BO60" s="375" t="s">
        <v>430</v>
      </c>
      <c r="BP60" s="375" t="s">
        <v>430</v>
      </c>
      <c r="BQ60" s="375" t="s">
        <v>430</v>
      </c>
      <c r="BR60" s="466"/>
      <c r="BS60" s="373" t="s">
        <v>430</v>
      </c>
      <c r="BT60" s="354" t="s">
        <v>430</v>
      </c>
      <c r="BU60" s="430"/>
      <c r="BV60" s="374" t="s">
        <v>555</v>
      </c>
    </row>
    <row r="61" spans="1:74" s="428" customFormat="1" x14ac:dyDescent="0.25">
      <c r="A61" s="353" t="s">
        <v>8017</v>
      </c>
      <c r="B61" s="373"/>
      <c r="C61" s="719">
        <v>41683</v>
      </c>
      <c r="D61" s="373"/>
      <c r="E61" s="346">
        <v>136.11699999999999</v>
      </c>
      <c r="F61" s="373"/>
      <c r="G61" s="347">
        <v>24.4483</v>
      </c>
      <c r="H61" s="374"/>
      <c r="I61" s="348">
        <v>8.99</v>
      </c>
      <c r="J61" s="348">
        <v>6.27</v>
      </c>
      <c r="K61" s="348">
        <v>3.58</v>
      </c>
      <c r="L61" s="348">
        <v>3.8</v>
      </c>
      <c r="M61" s="362"/>
      <c r="N61" s="350">
        <v>28.232299999999999</v>
      </c>
      <c r="O61" s="348">
        <v>28.232299999999999</v>
      </c>
      <c r="P61" s="348">
        <v>-15.5441</v>
      </c>
      <c r="Q61" s="348">
        <v>4.9574999999999996</v>
      </c>
      <c r="R61" s="348">
        <v>11.997199999999999</v>
      </c>
      <c r="S61" s="348">
        <v>0.34029999999999999</v>
      </c>
      <c r="T61" s="348">
        <v>-0.86899999999999999</v>
      </c>
      <c r="U61" s="354">
        <v>-1.0661</v>
      </c>
      <c r="V61" s="348">
        <v>-1.5268999999999999</v>
      </c>
      <c r="W61" s="348">
        <v>4.8659999999999997</v>
      </c>
      <c r="X61" s="348">
        <v>5.3651999999999997</v>
      </c>
      <c r="Y61" s="375">
        <v>4.8925000000000001</v>
      </c>
      <c r="Z61" s="348">
        <v>6.8525</v>
      </c>
      <c r="AA61" s="348">
        <v>11.8249</v>
      </c>
      <c r="AB61" s="348">
        <v>-1.645</v>
      </c>
      <c r="AC61" s="348">
        <v>-0.17630000000000001</v>
      </c>
      <c r="AD61" s="348">
        <v>-0.38469999999999999</v>
      </c>
      <c r="AE61" s="348">
        <v>11.8249</v>
      </c>
      <c r="AF61" s="348">
        <v>7.5975000000000001</v>
      </c>
      <c r="AG61" s="569"/>
      <c r="AH61" s="346">
        <v>3</v>
      </c>
      <c r="AI61" s="346">
        <v>3</v>
      </c>
      <c r="AJ61" s="346">
        <v>9</v>
      </c>
      <c r="AK61" s="346">
        <v>6</v>
      </c>
      <c r="AL61" s="346">
        <v>6</v>
      </c>
      <c r="AM61" s="346">
        <v>7</v>
      </c>
      <c r="AN61" s="346">
        <v>5</v>
      </c>
      <c r="AO61" s="572">
        <v>5</v>
      </c>
      <c r="AP61" s="346">
        <v>6</v>
      </c>
      <c r="AQ61" s="346">
        <v>3</v>
      </c>
      <c r="AR61" s="346">
        <v>3</v>
      </c>
      <c r="AS61" s="346">
        <v>1</v>
      </c>
      <c r="AT61" s="346">
        <v>1</v>
      </c>
      <c r="AU61" s="346">
        <v>9</v>
      </c>
      <c r="AV61" s="346">
        <v>6</v>
      </c>
      <c r="AW61" s="346">
        <v>6</v>
      </c>
      <c r="AX61" s="346">
        <v>6</v>
      </c>
      <c r="AY61" s="346">
        <v>9</v>
      </c>
      <c r="AZ61" s="584"/>
      <c r="BA61" s="467">
        <v>95.62</v>
      </c>
      <c r="BB61" s="348" t="s">
        <v>430</v>
      </c>
      <c r="BC61" s="348" t="s">
        <v>430</v>
      </c>
      <c r="BD61" s="348" t="s">
        <v>430</v>
      </c>
      <c r="BE61" s="375" t="s">
        <v>430</v>
      </c>
      <c r="BF61" s="375">
        <v>4.38</v>
      </c>
      <c r="BG61" s="374"/>
      <c r="BH61" s="594">
        <v>4.38</v>
      </c>
      <c r="BI61" s="348" t="s">
        <v>430</v>
      </c>
      <c r="BJ61" s="348" t="s">
        <v>430</v>
      </c>
      <c r="BK61" s="348" t="s">
        <v>430</v>
      </c>
      <c r="BL61" s="348" t="s">
        <v>430</v>
      </c>
      <c r="BM61" s="375">
        <v>35.19</v>
      </c>
      <c r="BN61" s="375" t="s">
        <v>430</v>
      </c>
      <c r="BO61" s="375">
        <v>60.43</v>
      </c>
      <c r="BP61" s="375" t="s">
        <v>430</v>
      </c>
      <c r="BQ61" s="375" t="s">
        <v>430</v>
      </c>
      <c r="BR61" s="466"/>
      <c r="BS61" s="373" t="s">
        <v>430</v>
      </c>
      <c r="BT61" s="354" t="s">
        <v>430</v>
      </c>
      <c r="BU61" s="430"/>
      <c r="BV61" s="374" t="s">
        <v>555</v>
      </c>
    </row>
    <row r="62" spans="1:74" s="428" customFormat="1" x14ac:dyDescent="0.25">
      <c r="A62" s="353" t="s">
        <v>8018</v>
      </c>
      <c r="B62" s="373"/>
      <c r="C62" s="719">
        <v>36523</v>
      </c>
      <c r="D62" s="373"/>
      <c r="E62" s="346">
        <v>125.94799999999999</v>
      </c>
      <c r="F62" s="373"/>
      <c r="G62" s="347">
        <v>75.404300000000006</v>
      </c>
      <c r="H62" s="374"/>
      <c r="I62" s="348">
        <v>7.39</v>
      </c>
      <c r="J62" s="348">
        <v>7.08</v>
      </c>
      <c r="K62" s="348">
        <v>4.84</v>
      </c>
      <c r="L62" s="348">
        <v>5.03</v>
      </c>
      <c r="M62" s="362"/>
      <c r="N62" s="350">
        <v>11.385999999999999</v>
      </c>
      <c r="O62" s="348">
        <v>11.385999999999999</v>
      </c>
      <c r="P62" s="348">
        <v>-8.1745999999999999</v>
      </c>
      <c r="Q62" s="348">
        <v>4.0308000000000002</v>
      </c>
      <c r="R62" s="348">
        <v>5.9036999999999997</v>
      </c>
      <c r="S62" s="348">
        <v>2.0106999999999999</v>
      </c>
      <c r="T62" s="348">
        <v>-0.20799999999999999</v>
      </c>
      <c r="U62" s="354">
        <v>-0.61219999999999997</v>
      </c>
      <c r="V62" s="348">
        <v>-1.3469</v>
      </c>
      <c r="W62" s="348">
        <v>4.8510999999999997</v>
      </c>
      <c r="X62" s="348">
        <v>5.1585000000000001</v>
      </c>
      <c r="Y62" s="375">
        <v>4.6291000000000002</v>
      </c>
      <c r="Z62" s="348">
        <v>6.3608000000000002</v>
      </c>
      <c r="AA62" s="348">
        <v>12.8645</v>
      </c>
      <c r="AB62" s="348">
        <v>-0.29260000000000003</v>
      </c>
      <c r="AC62" s="348">
        <v>0.74690000000000001</v>
      </c>
      <c r="AD62" s="348">
        <v>0.1623</v>
      </c>
      <c r="AE62" s="348">
        <v>12.8645</v>
      </c>
      <c r="AF62" s="348">
        <v>7.9702000000000002</v>
      </c>
      <c r="AG62" s="569"/>
      <c r="AH62" s="346">
        <v>8</v>
      </c>
      <c r="AI62" s="346">
        <v>8</v>
      </c>
      <c r="AJ62" s="346">
        <v>3</v>
      </c>
      <c r="AK62" s="346">
        <v>8</v>
      </c>
      <c r="AL62" s="346">
        <v>9</v>
      </c>
      <c r="AM62" s="346">
        <v>4</v>
      </c>
      <c r="AN62" s="346">
        <v>4</v>
      </c>
      <c r="AO62" s="572">
        <v>4</v>
      </c>
      <c r="AP62" s="346">
        <v>5</v>
      </c>
      <c r="AQ62" s="346">
        <v>4</v>
      </c>
      <c r="AR62" s="346">
        <v>4</v>
      </c>
      <c r="AS62" s="346">
        <v>4</v>
      </c>
      <c r="AT62" s="346">
        <v>2</v>
      </c>
      <c r="AU62" s="346">
        <v>8</v>
      </c>
      <c r="AV62" s="346">
        <v>4</v>
      </c>
      <c r="AW62" s="346">
        <v>4</v>
      </c>
      <c r="AX62" s="346">
        <v>4</v>
      </c>
      <c r="AY62" s="346">
        <v>8</v>
      </c>
      <c r="AZ62" s="584"/>
      <c r="BA62" s="467">
        <v>84.17</v>
      </c>
      <c r="BB62" s="348" t="s">
        <v>430</v>
      </c>
      <c r="BC62" s="348" t="s">
        <v>430</v>
      </c>
      <c r="BD62" s="348" t="s">
        <v>430</v>
      </c>
      <c r="BE62" s="375" t="s">
        <v>430</v>
      </c>
      <c r="BF62" s="375">
        <v>15.83</v>
      </c>
      <c r="BG62" s="374"/>
      <c r="BH62" s="594">
        <v>15.83</v>
      </c>
      <c r="BI62" s="348" t="s">
        <v>430</v>
      </c>
      <c r="BJ62" s="348" t="s">
        <v>430</v>
      </c>
      <c r="BK62" s="348" t="s">
        <v>430</v>
      </c>
      <c r="BL62" s="348" t="s">
        <v>430</v>
      </c>
      <c r="BM62" s="375">
        <v>84.17</v>
      </c>
      <c r="BN62" s="375" t="s">
        <v>430</v>
      </c>
      <c r="BO62" s="375" t="s">
        <v>430</v>
      </c>
      <c r="BP62" s="375" t="s">
        <v>430</v>
      </c>
      <c r="BQ62" s="375" t="s">
        <v>430</v>
      </c>
      <c r="BR62" s="466"/>
      <c r="BS62" s="373" t="s">
        <v>430</v>
      </c>
      <c r="BT62" s="354" t="s">
        <v>430</v>
      </c>
      <c r="BU62" s="430"/>
      <c r="BV62" s="374" t="s">
        <v>555</v>
      </c>
    </row>
    <row r="63" spans="1:74" s="428" customFormat="1" x14ac:dyDescent="0.25">
      <c r="A63" s="353" t="s">
        <v>8019</v>
      </c>
      <c r="B63" s="373"/>
      <c r="C63" s="719">
        <v>39748</v>
      </c>
      <c r="D63" s="373"/>
      <c r="E63" s="346">
        <v>93.306700000000006</v>
      </c>
      <c r="F63" s="373"/>
      <c r="G63" s="347">
        <v>30.130099999999999</v>
      </c>
      <c r="H63" s="374"/>
      <c r="I63" s="348">
        <v>13.43</v>
      </c>
      <c r="J63" s="348">
        <v>6.93</v>
      </c>
      <c r="K63" s="348">
        <v>6.18</v>
      </c>
      <c r="L63" s="348">
        <v>6.41</v>
      </c>
      <c r="M63" s="362"/>
      <c r="N63" s="350">
        <v>23.344200000000001</v>
      </c>
      <c r="O63" s="348">
        <v>23.344200000000001</v>
      </c>
      <c r="P63" s="348">
        <v>-11.4314</v>
      </c>
      <c r="Q63" s="348">
        <v>6.8102999999999998</v>
      </c>
      <c r="R63" s="348">
        <v>13.878</v>
      </c>
      <c r="S63" s="348">
        <v>0.82</v>
      </c>
      <c r="T63" s="348">
        <v>-1.4419</v>
      </c>
      <c r="U63" s="354">
        <v>-1.1349</v>
      </c>
      <c r="V63" s="348">
        <v>-1.0306</v>
      </c>
      <c r="W63" s="348">
        <v>5.0309999999999997</v>
      </c>
      <c r="X63" s="348">
        <v>5.4085999999999999</v>
      </c>
      <c r="Y63" s="375">
        <v>4.6387</v>
      </c>
      <c r="Z63" s="348">
        <v>6.1695000000000002</v>
      </c>
      <c r="AA63" s="348">
        <v>20.394600000000001</v>
      </c>
      <c r="AB63" s="348">
        <v>-1.8281000000000001</v>
      </c>
      <c r="AC63" s="348">
        <v>4.2299999999999997E-2</v>
      </c>
      <c r="AD63" s="348">
        <v>-0.3987</v>
      </c>
      <c r="AE63" s="348">
        <v>20.394600000000001</v>
      </c>
      <c r="AF63" s="348">
        <v>6.5016999999999996</v>
      </c>
      <c r="AG63" s="569"/>
      <c r="AH63" s="346">
        <v>5</v>
      </c>
      <c r="AI63" s="346">
        <v>5</v>
      </c>
      <c r="AJ63" s="346">
        <v>5</v>
      </c>
      <c r="AK63" s="346">
        <v>5</v>
      </c>
      <c r="AL63" s="346">
        <v>5</v>
      </c>
      <c r="AM63" s="346">
        <v>6</v>
      </c>
      <c r="AN63" s="346">
        <v>7</v>
      </c>
      <c r="AO63" s="572">
        <v>6</v>
      </c>
      <c r="AP63" s="346">
        <v>4</v>
      </c>
      <c r="AQ63" s="346">
        <v>2</v>
      </c>
      <c r="AR63" s="346">
        <v>2</v>
      </c>
      <c r="AS63" s="346">
        <v>3</v>
      </c>
      <c r="AT63" s="346">
        <v>3</v>
      </c>
      <c r="AU63" s="346">
        <v>5</v>
      </c>
      <c r="AV63" s="346">
        <v>7</v>
      </c>
      <c r="AW63" s="346">
        <v>5</v>
      </c>
      <c r="AX63" s="346">
        <v>7</v>
      </c>
      <c r="AY63" s="346">
        <v>5</v>
      </c>
      <c r="AZ63" s="584"/>
      <c r="BA63" s="467">
        <v>89.9</v>
      </c>
      <c r="BB63" s="348" t="s">
        <v>430</v>
      </c>
      <c r="BC63" s="348" t="s">
        <v>430</v>
      </c>
      <c r="BD63" s="348" t="s">
        <v>430</v>
      </c>
      <c r="BE63" s="375" t="s">
        <v>430</v>
      </c>
      <c r="BF63" s="375">
        <v>10.1</v>
      </c>
      <c r="BG63" s="374"/>
      <c r="BH63" s="594">
        <v>10.1</v>
      </c>
      <c r="BI63" s="348" t="s">
        <v>430</v>
      </c>
      <c r="BJ63" s="348" t="s">
        <v>430</v>
      </c>
      <c r="BK63" s="348" t="s">
        <v>430</v>
      </c>
      <c r="BL63" s="348" t="s">
        <v>430</v>
      </c>
      <c r="BM63" s="375">
        <v>74.2</v>
      </c>
      <c r="BN63" s="375" t="s">
        <v>430</v>
      </c>
      <c r="BO63" s="375">
        <v>15.7</v>
      </c>
      <c r="BP63" s="375" t="s">
        <v>430</v>
      </c>
      <c r="BQ63" s="375" t="s">
        <v>430</v>
      </c>
      <c r="BR63" s="466"/>
      <c r="BS63" s="373" t="s">
        <v>430</v>
      </c>
      <c r="BT63" s="354" t="s">
        <v>430</v>
      </c>
      <c r="BU63" s="430"/>
      <c r="BV63" s="374" t="s">
        <v>555</v>
      </c>
    </row>
    <row r="64" spans="1:74" s="428" customFormat="1" x14ac:dyDescent="0.25">
      <c r="A64" s="353" t="s">
        <v>8020</v>
      </c>
      <c r="B64" s="373"/>
      <c r="C64" s="719">
        <v>44916</v>
      </c>
      <c r="D64" s="373"/>
      <c r="E64" s="346">
        <v>89.959199999999996</v>
      </c>
      <c r="F64" s="373"/>
      <c r="G64" s="347">
        <v>11.9124</v>
      </c>
      <c r="H64" s="374"/>
      <c r="I64" s="348">
        <v>10.030139999999999</v>
      </c>
      <c r="J64" s="348">
        <v>6.91</v>
      </c>
      <c r="K64" s="348">
        <v>5.3506799999999997</v>
      </c>
      <c r="L64" s="348">
        <v>5.5589000000000004</v>
      </c>
      <c r="M64" s="362"/>
      <c r="N64" s="350">
        <v>22.4086</v>
      </c>
      <c r="O64" s="348">
        <v>22.4086</v>
      </c>
      <c r="P64" s="348">
        <v>-6.8631000000000002</v>
      </c>
      <c r="Q64" s="348">
        <v>7.0663999999999998</v>
      </c>
      <c r="R64" s="348">
        <v>11.487500000000001</v>
      </c>
      <c r="S64" s="348">
        <v>2.1562000000000001</v>
      </c>
      <c r="T64" s="348">
        <v>0.64859999999999995</v>
      </c>
      <c r="U64" s="354">
        <v>0.1701</v>
      </c>
      <c r="V64" s="348">
        <v>0.47649999999999998</v>
      </c>
      <c r="W64" s="348">
        <v>4.7061000000000002</v>
      </c>
      <c r="X64" s="348">
        <v>5.016</v>
      </c>
      <c r="Y64" s="375" t="s">
        <v>430</v>
      </c>
      <c r="Z64" s="348" t="s">
        <v>430</v>
      </c>
      <c r="AA64" s="348">
        <v>15.67</v>
      </c>
      <c r="AB64" s="348">
        <v>0.64029999999999998</v>
      </c>
      <c r="AC64" s="348">
        <v>1.7293000000000001</v>
      </c>
      <c r="AD64" s="348">
        <v>0.6643</v>
      </c>
      <c r="AE64" s="348">
        <v>15.67</v>
      </c>
      <c r="AF64" s="348">
        <v>5.3613999999999997</v>
      </c>
      <c r="AG64" s="569"/>
      <c r="AH64" s="346">
        <v>7</v>
      </c>
      <c r="AI64" s="346">
        <v>7</v>
      </c>
      <c r="AJ64" s="346">
        <v>2</v>
      </c>
      <c r="AK64" s="346">
        <v>4</v>
      </c>
      <c r="AL64" s="346">
        <v>7</v>
      </c>
      <c r="AM64" s="346">
        <v>3</v>
      </c>
      <c r="AN64" s="346">
        <v>3</v>
      </c>
      <c r="AO64" s="572">
        <v>2</v>
      </c>
      <c r="AP64" s="346">
        <v>2</v>
      </c>
      <c r="AQ64" s="346">
        <v>5</v>
      </c>
      <c r="AR64" s="346">
        <v>5</v>
      </c>
      <c r="AS64" s="346" t="s">
        <v>430</v>
      </c>
      <c r="AT64" s="346" t="s">
        <v>430</v>
      </c>
      <c r="AU64" s="346">
        <v>6</v>
      </c>
      <c r="AV64" s="346">
        <v>3</v>
      </c>
      <c r="AW64" s="346">
        <v>3</v>
      </c>
      <c r="AX64" s="346">
        <v>2</v>
      </c>
      <c r="AY64" s="346">
        <v>6</v>
      </c>
      <c r="AZ64" s="584"/>
      <c r="BA64" s="467">
        <v>83.45</v>
      </c>
      <c r="BB64" s="348" t="s">
        <v>430</v>
      </c>
      <c r="BC64" s="348" t="s">
        <v>430</v>
      </c>
      <c r="BD64" s="348" t="s">
        <v>430</v>
      </c>
      <c r="BE64" s="375" t="s">
        <v>430</v>
      </c>
      <c r="BF64" s="375">
        <v>16.55</v>
      </c>
      <c r="BG64" s="374"/>
      <c r="BH64" s="594">
        <v>16.55</v>
      </c>
      <c r="BI64" s="348" t="s">
        <v>430</v>
      </c>
      <c r="BJ64" s="348" t="s">
        <v>430</v>
      </c>
      <c r="BK64" s="348" t="s">
        <v>430</v>
      </c>
      <c r="BL64" s="348" t="s">
        <v>430</v>
      </c>
      <c r="BM64" s="375">
        <v>83.45</v>
      </c>
      <c r="BN64" s="375" t="s">
        <v>430</v>
      </c>
      <c r="BO64" s="375" t="s">
        <v>430</v>
      </c>
      <c r="BP64" s="375" t="s">
        <v>430</v>
      </c>
      <c r="BQ64" s="375" t="s">
        <v>430</v>
      </c>
      <c r="BR64" s="466"/>
      <c r="BS64" s="373" t="s">
        <v>430</v>
      </c>
      <c r="BT64" s="354" t="s">
        <v>430</v>
      </c>
      <c r="BU64" s="430"/>
      <c r="BV64" s="374" t="s">
        <v>555</v>
      </c>
    </row>
    <row r="65" spans="1:74" s="428" customFormat="1" x14ac:dyDescent="0.25">
      <c r="A65" s="353" t="s">
        <v>8021</v>
      </c>
      <c r="B65" s="373"/>
      <c r="C65" s="719">
        <v>44781</v>
      </c>
      <c r="D65" s="373"/>
      <c r="E65" s="346">
        <v>90.066999999999993</v>
      </c>
      <c r="F65" s="373"/>
      <c r="G65" s="347">
        <v>11.996499999999999</v>
      </c>
      <c r="H65" s="374"/>
      <c r="I65" s="348">
        <v>32.44</v>
      </c>
      <c r="J65" s="348">
        <v>7.85</v>
      </c>
      <c r="K65" s="348">
        <v>11.12</v>
      </c>
      <c r="L65" s="348">
        <v>11.55</v>
      </c>
      <c r="M65" s="362"/>
      <c r="N65" s="350">
        <v>38.3553</v>
      </c>
      <c r="O65" s="348">
        <v>38.3553</v>
      </c>
      <c r="P65" s="348">
        <v>-11.925599999999999</v>
      </c>
      <c r="Q65" s="348">
        <v>10.846</v>
      </c>
      <c r="R65" s="348">
        <v>25.2637</v>
      </c>
      <c r="S65" s="348">
        <v>-0.70199999999999996</v>
      </c>
      <c r="T65" s="348">
        <v>-2.5238999999999998</v>
      </c>
      <c r="U65" s="354">
        <v>-2.8254000000000001</v>
      </c>
      <c r="V65" s="348">
        <v>-2.9437000000000002</v>
      </c>
      <c r="W65" s="348">
        <v>4.2031999999999998</v>
      </c>
      <c r="X65" s="348">
        <v>4.6775000000000002</v>
      </c>
      <c r="Y65" s="375" t="s">
        <v>430</v>
      </c>
      <c r="Z65" s="348" t="s">
        <v>430</v>
      </c>
      <c r="AA65" s="348">
        <v>37.738399999999999</v>
      </c>
      <c r="AB65" s="348">
        <v>-3.8551000000000002</v>
      </c>
      <c r="AC65" s="348">
        <v>-1.4322999999999999</v>
      </c>
      <c r="AD65" s="348">
        <v>-1.6294999999999999</v>
      </c>
      <c r="AE65" s="348">
        <v>37.738399999999999</v>
      </c>
      <c r="AF65" s="348">
        <v>5.0141999999999998</v>
      </c>
      <c r="AG65" s="569"/>
      <c r="AH65" s="346">
        <v>1</v>
      </c>
      <c r="AI65" s="346">
        <v>1</v>
      </c>
      <c r="AJ65" s="346">
        <v>7</v>
      </c>
      <c r="AK65" s="346">
        <v>2</v>
      </c>
      <c r="AL65" s="346">
        <v>1</v>
      </c>
      <c r="AM65" s="346">
        <v>9</v>
      </c>
      <c r="AN65" s="346">
        <v>9</v>
      </c>
      <c r="AO65" s="572">
        <v>9</v>
      </c>
      <c r="AP65" s="346">
        <v>8</v>
      </c>
      <c r="AQ65" s="346">
        <v>6</v>
      </c>
      <c r="AR65" s="346">
        <v>6</v>
      </c>
      <c r="AS65" s="346" t="s">
        <v>430</v>
      </c>
      <c r="AT65" s="346" t="s">
        <v>430</v>
      </c>
      <c r="AU65" s="346">
        <v>1</v>
      </c>
      <c r="AV65" s="346">
        <v>9</v>
      </c>
      <c r="AW65" s="346">
        <v>9</v>
      </c>
      <c r="AX65" s="346">
        <v>9</v>
      </c>
      <c r="AY65" s="346">
        <v>1</v>
      </c>
      <c r="AZ65" s="584"/>
      <c r="BA65" s="467">
        <v>94.43</v>
      </c>
      <c r="BB65" s="348" t="s">
        <v>430</v>
      </c>
      <c r="BC65" s="348" t="s">
        <v>430</v>
      </c>
      <c r="BD65" s="348" t="s">
        <v>430</v>
      </c>
      <c r="BE65" s="375" t="s">
        <v>430</v>
      </c>
      <c r="BF65" s="375">
        <v>5.57</v>
      </c>
      <c r="BG65" s="374"/>
      <c r="BH65" s="594">
        <v>5.57</v>
      </c>
      <c r="BI65" s="348" t="s">
        <v>430</v>
      </c>
      <c r="BJ65" s="348" t="s">
        <v>430</v>
      </c>
      <c r="BK65" s="348" t="s">
        <v>430</v>
      </c>
      <c r="BL65" s="348" t="s">
        <v>430</v>
      </c>
      <c r="BM65" s="375">
        <v>94.43</v>
      </c>
      <c r="BN65" s="375" t="s">
        <v>430</v>
      </c>
      <c r="BO65" s="375" t="s">
        <v>430</v>
      </c>
      <c r="BP65" s="375" t="s">
        <v>430</v>
      </c>
      <c r="BQ65" s="375" t="s">
        <v>430</v>
      </c>
      <c r="BR65" s="466"/>
      <c r="BS65" s="373" t="s">
        <v>430</v>
      </c>
      <c r="BT65" s="354" t="s">
        <v>430</v>
      </c>
      <c r="BU65" s="430"/>
      <c r="BV65" s="374" t="s">
        <v>555</v>
      </c>
    </row>
    <row r="66" spans="1:74" s="428" customFormat="1" x14ac:dyDescent="0.25">
      <c r="A66" s="353" t="s">
        <v>8022</v>
      </c>
      <c r="B66" s="373"/>
      <c r="C66" s="719">
        <v>36504</v>
      </c>
      <c r="D66" s="373"/>
      <c r="E66" s="346">
        <v>44.778399999999998</v>
      </c>
      <c r="F66" s="373"/>
      <c r="G66" s="347">
        <v>58.792099999999998</v>
      </c>
      <c r="H66" s="374"/>
      <c r="I66" s="348">
        <v>27.39</v>
      </c>
      <c r="J66" s="348">
        <v>7.76</v>
      </c>
      <c r="K66" s="348">
        <v>10.67</v>
      </c>
      <c r="L66" s="348">
        <v>11.08</v>
      </c>
      <c r="M66" s="362"/>
      <c r="N66" s="350">
        <v>22.765000000000001</v>
      </c>
      <c r="O66" s="348">
        <v>22.765000000000001</v>
      </c>
      <c r="P66" s="348">
        <v>-14.4077</v>
      </c>
      <c r="Q66" s="348">
        <v>12.3462</v>
      </c>
      <c r="R66" s="348">
        <v>21.661799999999999</v>
      </c>
      <c r="S66" s="348">
        <v>9.3799999999999994E-2</v>
      </c>
      <c r="T66" s="348">
        <v>-1.4750000000000001</v>
      </c>
      <c r="U66" s="354">
        <v>-2.2454999999999998</v>
      </c>
      <c r="V66" s="348">
        <v>-2.7361</v>
      </c>
      <c r="W66" s="348">
        <v>4.0096999999999996</v>
      </c>
      <c r="X66" s="348">
        <v>4.58</v>
      </c>
      <c r="Y66" s="375">
        <v>4.0087000000000002</v>
      </c>
      <c r="Z66" s="348">
        <v>6.0598999999999998</v>
      </c>
      <c r="AA66" s="348">
        <v>30.6784</v>
      </c>
      <c r="AB66" s="348">
        <v>-2.1829999999999998</v>
      </c>
      <c r="AC66" s="348">
        <v>-0.52359999999999995</v>
      </c>
      <c r="AD66" s="348">
        <v>-1.1641999999999999</v>
      </c>
      <c r="AE66" s="348">
        <v>30.6784</v>
      </c>
      <c r="AF66" s="348">
        <v>6.9409000000000001</v>
      </c>
      <c r="AG66" s="569"/>
      <c r="AH66" s="346">
        <v>6</v>
      </c>
      <c r="AI66" s="346">
        <v>6</v>
      </c>
      <c r="AJ66" s="346">
        <v>8</v>
      </c>
      <c r="AK66" s="346">
        <v>1</v>
      </c>
      <c r="AL66" s="346">
        <v>2</v>
      </c>
      <c r="AM66" s="346">
        <v>8</v>
      </c>
      <c r="AN66" s="346">
        <v>8</v>
      </c>
      <c r="AO66" s="572">
        <v>8</v>
      </c>
      <c r="AP66" s="346">
        <v>7</v>
      </c>
      <c r="AQ66" s="346">
        <v>7</v>
      </c>
      <c r="AR66" s="346">
        <v>7</v>
      </c>
      <c r="AS66" s="346">
        <v>5</v>
      </c>
      <c r="AT66" s="346">
        <v>4</v>
      </c>
      <c r="AU66" s="346">
        <v>2</v>
      </c>
      <c r="AV66" s="346">
        <v>8</v>
      </c>
      <c r="AW66" s="346">
        <v>8</v>
      </c>
      <c r="AX66" s="346">
        <v>8</v>
      </c>
      <c r="AY66" s="346">
        <v>2</v>
      </c>
      <c r="AZ66" s="584"/>
      <c r="BA66" s="467">
        <v>97.44</v>
      </c>
      <c r="BB66" s="348" t="s">
        <v>430</v>
      </c>
      <c r="BC66" s="348" t="s">
        <v>430</v>
      </c>
      <c r="BD66" s="348" t="s">
        <v>430</v>
      </c>
      <c r="BE66" s="375" t="s">
        <v>430</v>
      </c>
      <c r="BF66" s="375">
        <v>2.56</v>
      </c>
      <c r="BG66" s="374"/>
      <c r="BH66" s="594">
        <v>2.56</v>
      </c>
      <c r="BI66" s="348" t="s">
        <v>430</v>
      </c>
      <c r="BJ66" s="348" t="s">
        <v>430</v>
      </c>
      <c r="BK66" s="348" t="s">
        <v>430</v>
      </c>
      <c r="BL66" s="348" t="s">
        <v>430</v>
      </c>
      <c r="BM66" s="375">
        <v>97.44</v>
      </c>
      <c r="BN66" s="375" t="s">
        <v>430</v>
      </c>
      <c r="BO66" s="375" t="s">
        <v>430</v>
      </c>
      <c r="BP66" s="375" t="s">
        <v>430</v>
      </c>
      <c r="BQ66" s="375" t="s">
        <v>430</v>
      </c>
      <c r="BR66" s="466"/>
      <c r="BS66" s="373" t="s">
        <v>430</v>
      </c>
      <c r="BT66" s="354" t="s">
        <v>430</v>
      </c>
      <c r="BU66" s="430"/>
      <c r="BV66" s="374" t="s">
        <v>8013</v>
      </c>
    </row>
    <row r="67" spans="1:74" s="428" customFormat="1" x14ac:dyDescent="0.25">
      <c r="A67" s="353" t="s">
        <v>8023</v>
      </c>
      <c r="B67" s="373"/>
      <c r="C67" s="719">
        <v>45786</v>
      </c>
      <c r="D67" s="373"/>
      <c r="E67" s="346">
        <v>34.866</v>
      </c>
      <c r="F67" s="373"/>
      <c r="G67" s="347">
        <v>9.8247999999999998</v>
      </c>
      <c r="H67" s="374"/>
      <c r="I67" s="348">
        <v>9.94</v>
      </c>
      <c r="J67" s="348">
        <v>6.29</v>
      </c>
      <c r="K67" s="348">
        <v>3.08</v>
      </c>
      <c r="L67" s="348">
        <v>3.19</v>
      </c>
      <c r="M67" s="362"/>
      <c r="N67" s="350">
        <v>33.154400000000003</v>
      </c>
      <c r="O67" s="348">
        <v>33.154400000000003</v>
      </c>
      <c r="P67" s="348">
        <v>-11.491400000000001</v>
      </c>
      <c r="Q67" s="348">
        <v>4.6520999999999999</v>
      </c>
      <c r="R67" s="348">
        <v>10.848800000000001</v>
      </c>
      <c r="S67" s="348">
        <v>1.0014000000000001</v>
      </c>
      <c r="T67" s="348">
        <v>-0.98509999999999998</v>
      </c>
      <c r="U67" s="354">
        <v>-1.2559</v>
      </c>
      <c r="V67" s="348" t="s">
        <v>430</v>
      </c>
      <c r="W67" s="348" t="s">
        <v>430</v>
      </c>
      <c r="X67" s="348" t="s">
        <v>430</v>
      </c>
      <c r="Y67" s="375" t="s">
        <v>430</v>
      </c>
      <c r="Z67" s="348" t="s">
        <v>430</v>
      </c>
      <c r="AA67" s="348">
        <v>14.0556</v>
      </c>
      <c r="AB67" s="348">
        <v>-1.224</v>
      </c>
      <c r="AC67" s="348">
        <v>-0.20949999999999999</v>
      </c>
      <c r="AD67" s="348">
        <v>-0.27579999999999999</v>
      </c>
      <c r="AE67" s="348">
        <v>14.0556</v>
      </c>
      <c r="AF67" s="348">
        <v>-1.8116000000000001</v>
      </c>
      <c r="AG67" s="569"/>
      <c r="AH67" s="346">
        <v>2</v>
      </c>
      <c r="AI67" s="346">
        <v>2</v>
      </c>
      <c r="AJ67" s="346">
        <v>6</v>
      </c>
      <c r="AK67" s="346">
        <v>7</v>
      </c>
      <c r="AL67" s="346">
        <v>8</v>
      </c>
      <c r="AM67" s="346">
        <v>5</v>
      </c>
      <c r="AN67" s="346">
        <v>6</v>
      </c>
      <c r="AO67" s="572">
        <v>7</v>
      </c>
      <c r="AP67" s="346" t="s">
        <v>430</v>
      </c>
      <c r="AQ67" s="346" t="s">
        <v>430</v>
      </c>
      <c r="AR67" s="346" t="s">
        <v>430</v>
      </c>
      <c r="AS67" s="346" t="s">
        <v>430</v>
      </c>
      <c r="AT67" s="346" t="s">
        <v>430</v>
      </c>
      <c r="AU67" s="346">
        <v>7</v>
      </c>
      <c r="AV67" s="346">
        <v>5</v>
      </c>
      <c r="AW67" s="346">
        <v>7</v>
      </c>
      <c r="AX67" s="346">
        <v>5</v>
      </c>
      <c r="AY67" s="346">
        <v>7</v>
      </c>
      <c r="AZ67" s="584"/>
      <c r="BA67" s="467">
        <v>82.09</v>
      </c>
      <c r="BB67" s="348" t="s">
        <v>430</v>
      </c>
      <c r="BC67" s="348" t="s">
        <v>430</v>
      </c>
      <c r="BD67" s="348" t="s">
        <v>430</v>
      </c>
      <c r="BE67" s="375" t="s">
        <v>430</v>
      </c>
      <c r="BF67" s="375">
        <v>17.91</v>
      </c>
      <c r="BG67" s="374"/>
      <c r="BH67" s="594">
        <v>17.91</v>
      </c>
      <c r="BI67" s="348" t="s">
        <v>430</v>
      </c>
      <c r="BJ67" s="348" t="s">
        <v>430</v>
      </c>
      <c r="BK67" s="348" t="s">
        <v>430</v>
      </c>
      <c r="BL67" s="348" t="s">
        <v>430</v>
      </c>
      <c r="BM67" s="375">
        <v>24.45</v>
      </c>
      <c r="BN67" s="375" t="s">
        <v>430</v>
      </c>
      <c r="BO67" s="375">
        <v>57.64</v>
      </c>
      <c r="BP67" s="375" t="s">
        <v>430</v>
      </c>
      <c r="BQ67" s="375" t="s">
        <v>430</v>
      </c>
      <c r="BR67" s="466"/>
      <c r="BS67" s="373" t="s">
        <v>430</v>
      </c>
      <c r="BT67" s="354" t="s">
        <v>430</v>
      </c>
      <c r="BU67" s="430"/>
      <c r="BV67" s="374" t="s">
        <v>555</v>
      </c>
    </row>
    <row r="68" spans="1:74" s="428" customFormat="1" x14ac:dyDescent="0.25">
      <c r="A68" s="353" t="s">
        <v>8024</v>
      </c>
      <c r="B68" s="373"/>
      <c r="C68" s="719">
        <v>45672</v>
      </c>
      <c r="D68" s="373"/>
      <c r="E68" s="346">
        <v>32.4024</v>
      </c>
      <c r="F68" s="373"/>
      <c r="G68" s="347">
        <v>1038.6041</v>
      </c>
      <c r="H68" s="374"/>
      <c r="I68" s="348">
        <v>5.36</v>
      </c>
      <c r="J68" s="348">
        <v>5.8</v>
      </c>
      <c r="K68" s="348">
        <v>1.7</v>
      </c>
      <c r="L68" s="348">
        <v>1.77</v>
      </c>
      <c r="M68" s="362"/>
      <c r="N68" s="350">
        <v>25.427700000000002</v>
      </c>
      <c r="O68" s="348">
        <v>25.427700000000002</v>
      </c>
      <c r="P68" s="348">
        <v>-11.1462</v>
      </c>
      <c r="Q68" s="348">
        <v>3.6049000000000002</v>
      </c>
      <c r="R68" s="348">
        <v>19.8903</v>
      </c>
      <c r="S68" s="348">
        <v>5.4550999999999998</v>
      </c>
      <c r="T68" s="348">
        <v>1.1861999999999999</v>
      </c>
      <c r="U68" s="354">
        <v>-0.4017</v>
      </c>
      <c r="V68" s="348">
        <v>-0.99399999999999999</v>
      </c>
      <c r="W68" s="348" t="s">
        <v>430</v>
      </c>
      <c r="X68" s="348" t="s">
        <v>430</v>
      </c>
      <c r="Y68" s="375" t="s">
        <v>430</v>
      </c>
      <c r="Z68" s="348" t="s">
        <v>430</v>
      </c>
      <c r="AA68" s="348">
        <v>23.378699999999998</v>
      </c>
      <c r="AB68" s="348">
        <v>2.7999000000000001</v>
      </c>
      <c r="AC68" s="348">
        <v>1.7703</v>
      </c>
      <c r="AD68" s="348">
        <v>0.36770000000000003</v>
      </c>
      <c r="AE68" s="348">
        <v>23.378699999999998</v>
      </c>
      <c r="AF68" s="348">
        <v>3.0047000000000001</v>
      </c>
      <c r="AG68" s="569"/>
      <c r="AH68" s="346">
        <v>4</v>
      </c>
      <c r="AI68" s="346">
        <v>4</v>
      </c>
      <c r="AJ68" s="346">
        <v>4</v>
      </c>
      <c r="AK68" s="346">
        <v>9</v>
      </c>
      <c r="AL68" s="346">
        <v>3</v>
      </c>
      <c r="AM68" s="346">
        <v>1</v>
      </c>
      <c r="AN68" s="346">
        <v>2</v>
      </c>
      <c r="AO68" s="572">
        <v>3</v>
      </c>
      <c r="AP68" s="346">
        <v>3</v>
      </c>
      <c r="AQ68" s="346" t="s">
        <v>430</v>
      </c>
      <c r="AR68" s="346" t="s">
        <v>430</v>
      </c>
      <c r="AS68" s="346" t="s">
        <v>430</v>
      </c>
      <c r="AT68" s="346" t="s">
        <v>430</v>
      </c>
      <c r="AU68" s="346">
        <v>4</v>
      </c>
      <c r="AV68" s="346">
        <v>2</v>
      </c>
      <c r="AW68" s="346">
        <v>2</v>
      </c>
      <c r="AX68" s="346">
        <v>3</v>
      </c>
      <c r="AY68" s="346">
        <v>4</v>
      </c>
      <c r="AZ68" s="584"/>
      <c r="BA68" s="467">
        <v>91.68</v>
      </c>
      <c r="BB68" s="348" t="s">
        <v>430</v>
      </c>
      <c r="BC68" s="348" t="s">
        <v>430</v>
      </c>
      <c r="BD68" s="348" t="s">
        <v>430</v>
      </c>
      <c r="BE68" s="375" t="s">
        <v>430</v>
      </c>
      <c r="BF68" s="375">
        <v>8.32</v>
      </c>
      <c r="BG68" s="374"/>
      <c r="BH68" s="594">
        <v>8.32</v>
      </c>
      <c r="BI68" s="348" t="s">
        <v>430</v>
      </c>
      <c r="BJ68" s="348" t="s">
        <v>430</v>
      </c>
      <c r="BK68" s="348" t="s">
        <v>430</v>
      </c>
      <c r="BL68" s="348" t="s">
        <v>430</v>
      </c>
      <c r="BM68" s="375">
        <v>14.16</v>
      </c>
      <c r="BN68" s="375" t="s">
        <v>430</v>
      </c>
      <c r="BO68" s="375">
        <v>77.52</v>
      </c>
      <c r="BP68" s="375" t="s">
        <v>430</v>
      </c>
      <c r="BQ68" s="375" t="s">
        <v>430</v>
      </c>
      <c r="BR68" s="466"/>
      <c r="BS68" s="373" t="s">
        <v>430</v>
      </c>
      <c r="BT68" s="354" t="s">
        <v>430</v>
      </c>
      <c r="BU68" s="430"/>
      <c r="BV68" s="374" t="s">
        <v>555</v>
      </c>
    </row>
    <row r="69" spans="1:74" x14ac:dyDescent="0.25">
      <c r="A69" s="695" t="s">
        <v>93</v>
      </c>
      <c r="B69" s="43"/>
      <c r="C69" s="720"/>
      <c r="D69" s="43"/>
      <c r="E69" s="51"/>
      <c r="F69" s="43"/>
      <c r="G69" s="55"/>
      <c r="H69" s="66"/>
      <c r="I69" s="59"/>
      <c r="J69" s="59"/>
      <c r="K69" s="59"/>
      <c r="L69" s="59"/>
      <c r="M69" s="258"/>
      <c r="N69" s="70">
        <v>23.193300000000001</v>
      </c>
      <c r="O69" s="59">
        <v>23.193300000000001</v>
      </c>
      <c r="P69" s="59">
        <v>-10.0158</v>
      </c>
      <c r="Q69" s="59">
        <v>6.9654999999999996</v>
      </c>
      <c r="R69" s="59">
        <v>15.326499999999999</v>
      </c>
      <c r="S69" s="59">
        <v>1.6872</v>
      </c>
      <c r="T69" s="59">
        <v>-0.24829999999999999</v>
      </c>
      <c r="U69" s="88">
        <v>-0.74570000000000003</v>
      </c>
      <c r="V69" s="59">
        <v>-1.0263</v>
      </c>
      <c r="W69" s="59">
        <v>4.8139000000000003</v>
      </c>
      <c r="X69" s="59">
        <v>5.1252000000000004</v>
      </c>
      <c r="Y69" s="276">
        <v>4.5972</v>
      </c>
      <c r="Z69" s="59">
        <v>6.1909000000000001</v>
      </c>
      <c r="AA69" s="59">
        <v>21.229700000000001</v>
      </c>
      <c r="AB69" s="59">
        <v>-0.51300000000000001</v>
      </c>
      <c r="AC69" s="59">
        <v>0.6956</v>
      </c>
      <c r="AD69" s="59">
        <v>6.5199999999999994E-2</v>
      </c>
      <c r="AE69" s="59">
        <v>21.229700000000001</v>
      </c>
      <c r="AF69" s="59">
        <v>5.3559999999999999</v>
      </c>
      <c r="AG69" s="611"/>
      <c r="AH69" s="51">
        <v>9</v>
      </c>
      <c r="AI69" s="51">
        <v>9</v>
      </c>
      <c r="AJ69" s="51">
        <v>9</v>
      </c>
      <c r="AK69" s="51">
        <v>9</v>
      </c>
      <c r="AL69" s="51">
        <v>9</v>
      </c>
      <c r="AM69" s="51">
        <v>9</v>
      </c>
      <c r="AN69" s="51">
        <v>9</v>
      </c>
      <c r="AO69" s="560">
        <v>9</v>
      </c>
      <c r="AP69" s="51">
        <v>8</v>
      </c>
      <c r="AQ69" s="51">
        <v>7</v>
      </c>
      <c r="AR69" s="51">
        <v>7</v>
      </c>
      <c r="AS69" s="51">
        <v>5</v>
      </c>
      <c r="AT69" s="51">
        <v>5</v>
      </c>
      <c r="AU69" s="51">
        <v>9</v>
      </c>
      <c r="AV69" s="51">
        <v>9</v>
      </c>
      <c r="AW69" s="51">
        <v>9</v>
      </c>
      <c r="AX69" s="51">
        <v>9</v>
      </c>
      <c r="AY69" s="51">
        <v>9</v>
      </c>
      <c r="AZ69" s="579"/>
      <c r="BA69" s="577"/>
      <c r="BB69" s="59"/>
      <c r="BC69" s="59"/>
      <c r="BD69" s="59"/>
      <c r="BE69" s="276"/>
      <c r="BF69" s="276"/>
      <c r="BG69" s="66"/>
      <c r="BH69" s="586"/>
      <c r="BI69" s="59"/>
      <c r="BJ69" s="59"/>
      <c r="BK69" s="59"/>
      <c r="BL69" s="59"/>
      <c r="BM69" s="276"/>
      <c r="BN69" s="587"/>
      <c r="BO69" s="587"/>
      <c r="BP69" s="587"/>
      <c r="BQ69" s="587"/>
      <c r="BR69" s="148"/>
      <c r="BS69" s="43"/>
      <c r="BT69" s="88"/>
      <c r="BU69" s="34"/>
      <c r="BV69" s="66"/>
    </row>
    <row r="70" spans="1:74" x14ac:dyDescent="0.25">
      <c r="A70" s="696" t="s">
        <v>94</v>
      </c>
      <c r="B70" s="44"/>
      <c r="C70" s="721"/>
      <c r="D70" s="44"/>
      <c r="E70" s="52"/>
      <c r="F70" s="44"/>
      <c r="G70" s="56"/>
      <c r="H70" s="67"/>
      <c r="I70" s="60"/>
      <c r="J70" s="60"/>
      <c r="K70" s="60"/>
      <c r="L70" s="60"/>
      <c r="M70" s="259"/>
      <c r="N70" s="71">
        <v>38.3553</v>
      </c>
      <c r="O70" s="60">
        <v>38.3553</v>
      </c>
      <c r="P70" s="60">
        <v>0.84199999999999997</v>
      </c>
      <c r="Q70" s="60">
        <v>12.3462</v>
      </c>
      <c r="R70" s="60">
        <v>25.2637</v>
      </c>
      <c r="S70" s="60">
        <v>5.4550999999999998</v>
      </c>
      <c r="T70" s="60">
        <v>3.4337</v>
      </c>
      <c r="U70" s="89">
        <v>2.6602999999999999</v>
      </c>
      <c r="V70" s="60">
        <v>1.891</v>
      </c>
      <c r="W70" s="60">
        <v>6.0303000000000004</v>
      </c>
      <c r="X70" s="60">
        <v>5.6706000000000003</v>
      </c>
      <c r="Y70" s="277">
        <v>4.8925000000000001</v>
      </c>
      <c r="Z70" s="60">
        <v>6.8525</v>
      </c>
      <c r="AA70" s="60">
        <v>37.738399999999999</v>
      </c>
      <c r="AB70" s="60">
        <v>2.9704999999999999</v>
      </c>
      <c r="AC70" s="60">
        <v>4.3128000000000002</v>
      </c>
      <c r="AD70" s="60">
        <v>3.2452000000000001</v>
      </c>
      <c r="AE70" s="60">
        <v>37.738399999999999</v>
      </c>
      <c r="AF70" s="60">
        <v>7.9702000000000002</v>
      </c>
      <c r="AG70" s="568"/>
      <c r="AH70" s="52"/>
      <c r="AI70" s="52"/>
      <c r="AJ70" s="52"/>
      <c r="AK70" s="52"/>
      <c r="AL70" s="52"/>
      <c r="AM70" s="52"/>
      <c r="AN70" s="52"/>
      <c r="AO70" s="561"/>
      <c r="AP70" s="52"/>
      <c r="AQ70" s="52"/>
      <c r="AR70" s="52"/>
      <c r="AS70" s="52"/>
      <c r="AT70" s="52"/>
      <c r="AU70" s="52"/>
      <c r="AV70" s="52"/>
      <c r="AW70" s="52"/>
      <c r="AX70" s="52"/>
      <c r="AY70" s="52"/>
      <c r="AZ70" s="580"/>
      <c r="BA70" s="551"/>
      <c r="BB70" s="60"/>
      <c r="BC70" s="60"/>
      <c r="BD70" s="60"/>
      <c r="BE70" s="277"/>
      <c r="BF70" s="277"/>
      <c r="BG70" s="67"/>
      <c r="BH70" s="588"/>
      <c r="BI70" s="60"/>
      <c r="BJ70" s="60"/>
      <c r="BK70" s="60"/>
      <c r="BL70" s="60"/>
      <c r="BM70" s="277"/>
      <c r="BN70" s="589"/>
      <c r="BO70" s="589"/>
      <c r="BP70" s="589"/>
      <c r="BQ70" s="589"/>
      <c r="BR70" s="146"/>
      <c r="BS70" s="44"/>
      <c r="BT70" s="89"/>
      <c r="BU70" s="26"/>
      <c r="BV70" s="67"/>
    </row>
    <row r="71" spans="1:74" x14ac:dyDescent="0.25">
      <c r="A71" s="696" t="s">
        <v>95</v>
      </c>
      <c r="B71" s="44"/>
      <c r="C71" s="721"/>
      <c r="D71" s="44"/>
      <c r="E71" s="52"/>
      <c r="F71" s="44"/>
      <c r="G71" s="56"/>
      <c r="H71" s="67"/>
      <c r="I71" s="60"/>
      <c r="J71" s="60"/>
      <c r="K71" s="60"/>
      <c r="L71" s="60"/>
      <c r="M71" s="259"/>
      <c r="N71" s="71">
        <v>3.6663000000000001</v>
      </c>
      <c r="O71" s="60">
        <v>3.6663000000000001</v>
      </c>
      <c r="P71" s="60">
        <v>-15.5441</v>
      </c>
      <c r="Q71" s="60">
        <v>3.6049000000000002</v>
      </c>
      <c r="R71" s="60">
        <v>5.9036999999999997</v>
      </c>
      <c r="S71" s="60">
        <v>-0.70199999999999996</v>
      </c>
      <c r="T71" s="60">
        <v>-2.5238999999999998</v>
      </c>
      <c r="U71" s="89">
        <v>-2.8254000000000001</v>
      </c>
      <c r="V71" s="60">
        <v>-2.9437000000000002</v>
      </c>
      <c r="W71" s="60">
        <v>4.0096999999999996</v>
      </c>
      <c r="X71" s="60">
        <v>4.58</v>
      </c>
      <c r="Y71" s="277">
        <v>4.0087000000000002</v>
      </c>
      <c r="Z71" s="60">
        <v>5.5117000000000003</v>
      </c>
      <c r="AA71" s="60">
        <v>11.8249</v>
      </c>
      <c r="AB71" s="60">
        <v>-3.8551000000000002</v>
      </c>
      <c r="AC71" s="60">
        <v>-1.4322999999999999</v>
      </c>
      <c r="AD71" s="60">
        <v>-1.6294999999999999</v>
      </c>
      <c r="AE71" s="60">
        <v>11.8249</v>
      </c>
      <c r="AF71" s="60">
        <v>-1.8116000000000001</v>
      </c>
      <c r="AG71" s="568"/>
      <c r="AH71" s="52"/>
      <c r="AI71" s="52"/>
      <c r="AJ71" s="52"/>
      <c r="AK71" s="52"/>
      <c r="AL71" s="52"/>
      <c r="AM71" s="52"/>
      <c r="AN71" s="52"/>
      <c r="AO71" s="561"/>
      <c r="AP71" s="52"/>
      <c r="AQ71" s="52"/>
      <c r="AR71" s="52"/>
      <c r="AS71" s="52"/>
      <c r="AT71" s="52"/>
      <c r="AU71" s="52"/>
      <c r="AV71" s="52"/>
      <c r="AW71" s="52"/>
      <c r="AX71" s="52"/>
      <c r="AY71" s="52"/>
      <c r="AZ71" s="580"/>
      <c r="BA71" s="551"/>
      <c r="BB71" s="60"/>
      <c r="BC71" s="60"/>
      <c r="BD71" s="60"/>
      <c r="BE71" s="277"/>
      <c r="BF71" s="277"/>
      <c r="BG71" s="67"/>
      <c r="BH71" s="588"/>
      <c r="BI71" s="60"/>
      <c r="BJ71" s="60"/>
      <c r="BK71" s="60"/>
      <c r="BL71" s="60"/>
      <c r="BM71" s="277"/>
      <c r="BN71" s="589"/>
      <c r="BO71" s="589"/>
      <c r="BP71" s="589"/>
      <c r="BQ71" s="589"/>
      <c r="BR71" s="146"/>
      <c r="BS71" s="44"/>
      <c r="BT71" s="89"/>
      <c r="BU71" s="26"/>
      <c r="BV71" s="67"/>
    </row>
    <row r="72" spans="1:74" x14ac:dyDescent="0.25">
      <c r="A72" s="697" t="s">
        <v>96</v>
      </c>
      <c r="B72" s="45"/>
      <c r="C72" s="722"/>
      <c r="D72" s="45"/>
      <c r="E72" s="53"/>
      <c r="F72" s="45"/>
      <c r="G72" s="57"/>
      <c r="H72" s="68"/>
      <c r="I72" s="61"/>
      <c r="J72" s="61"/>
      <c r="K72" s="61"/>
      <c r="L72" s="61"/>
      <c r="M72" s="262"/>
      <c r="N72" s="72">
        <v>23.344200000000001</v>
      </c>
      <c r="O72" s="61">
        <v>23.344200000000001</v>
      </c>
      <c r="P72" s="61">
        <v>-11.4314</v>
      </c>
      <c r="Q72" s="61">
        <v>6.8102999999999998</v>
      </c>
      <c r="R72" s="61">
        <v>13.878</v>
      </c>
      <c r="S72" s="61">
        <v>1.0014000000000001</v>
      </c>
      <c r="T72" s="61">
        <v>-0.86899999999999999</v>
      </c>
      <c r="U72" s="90">
        <v>-1.0661</v>
      </c>
      <c r="V72" s="61">
        <v>-1.18875</v>
      </c>
      <c r="W72" s="61">
        <v>4.8510999999999997</v>
      </c>
      <c r="X72" s="61">
        <v>5.1585000000000001</v>
      </c>
      <c r="Y72" s="279">
        <v>4.6387</v>
      </c>
      <c r="Z72" s="61">
        <v>6.1695000000000002</v>
      </c>
      <c r="AA72" s="61">
        <v>20.394600000000001</v>
      </c>
      <c r="AB72" s="61">
        <v>-1.224</v>
      </c>
      <c r="AC72" s="61">
        <v>4.2299999999999997E-2</v>
      </c>
      <c r="AD72" s="61">
        <v>-0.27579999999999999</v>
      </c>
      <c r="AE72" s="61">
        <v>20.394600000000001</v>
      </c>
      <c r="AF72" s="61">
        <v>6.5016999999999996</v>
      </c>
      <c r="AG72" s="616"/>
      <c r="AH72" s="53"/>
      <c r="AI72" s="53"/>
      <c r="AJ72" s="53"/>
      <c r="AK72" s="53"/>
      <c r="AL72" s="53"/>
      <c r="AM72" s="53"/>
      <c r="AN72" s="53"/>
      <c r="AO72" s="563"/>
      <c r="AP72" s="53"/>
      <c r="AQ72" s="53"/>
      <c r="AR72" s="53"/>
      <c r="AS72" s="53"/>
      <c r="AT72" s="53"/>
      <c r="AU72" s="53"/>
      <c r="AV72" s="53"/>
      <c r="AW72" s="53"/>
      <c r="AX72" s="53"/>
      <c r="AY72" s="53"/>
      <c r="AZ72" s="581"/>
      <c r="BA72" s="578"/>
      <c r="BB72" s="61"/>
      <c r="BC72" s="61"/>
      <c r="BD72" s="61"/>
      <c r="BE72" s="279"/>
      <c r="BF72" s="279"/>
      <c r="BG72" s="68"/>
      <c r="BH72" s="590"/>
      <c r="BI72" s="61"/>
      <c r="BJ72" s="61"/>
      <c r="BK72" s="61"/>
      <c r="BL72" s="61"/>
      <c r="BM72" s="279"/>
      <c r="BN72" s="591"/>
      <c r="BO72" s="591"/>
      <c r="BP72" s="591"/>
      <c r="BQ72" s="591"/>
      <c r="BR72" s="149"/>
      <c r="BS72" s="45"/>
      <c r="BT72" s="90"/>
      <c r="BU72" s="272"/>
      <c r="BV72" s="68"/>
    </row>
    <row r="73" spans="1:74" ht="14.5" x14ac:dyDescent="0.25">
      <c r="A73" s="694" t="s">
        <v>91</v>
      </c>
      <c r="B73" s="69"/>
      <c r="C73" s="726"/>
      <c r="D73" s="69"/>
      <c r="E73" s="40"/>
      <c r="F73" s="69"/>
      <c r="G73" s="40"/>
      <c r="H73" s="69"/>
      <c r="I73" s="62"/>
      <c r="J73" s="62"/>
      <c r="K73" s="62"/>
      <c r="L73" s="62"/>
      <c r="M73" s="263"/>
      <c r="N73" s="73"/>
      <c r="O73" s="62"/>
      <c r="P73" s="62"/>
      <c r="Q73" s="62"/>
      <c r="R73" s="62"/>
      <c r="S73" s="62"/>
      <c r="T73" s="62"/>
      <c r="U73" s="91"/>
      <c r="V73" s="62"/>
      <c r="W73" s="62"/>
      <c r="X73" s="62"/>
      <c r="Y73" s="245"/>
      <c r="Z73" s="62"/>
      <c r="AA73" s="62"/>
      <c r="AB73" s="62"/>
      <c r="AC73" s="62"/>
      <c r="AD73" s="62"/>
      <c r="AE73" s="62"/>
      <c r="AF73" s="62"/>
      <c r="AG73" s="619"/>
      <c r="AH73" s="54"/>
      <c r="AI73" s="54"/>
      <c r="AJ73" s="54"/>
      <c r="AK73" s="54"/>
      <c r="AL73" s="54"/>
      <c r="AM73" s="54"/>
      <c r="AN73" s="54"/>
      <c r="AO73" s="312"/>
      <c r="AP73" s="247"/>
      <c r="AQ73" s="247"/>
      <c r="AR73" s="247"/>
      <c r="AS73" s="247"/>
      <c r="AT73" s="247"/>
      <c r="AU73" s="247"/>
      <c r="AV73" s="247"/>
      <c r="AW73" s="247"/>
      <c r="AX73" s="247"/>
      <c r="AY73" s="247"/>
      <c r="AZ73" s="69"/>
      <c r="BA73" s="245"/>
      <c r="BB73" s="245"/>
      <c r="BC73" s="245"/>
      <c r="BD73" s="245"/>
      <c r="BE73" s="245"/>
      <c r="BF73" s="245"/>
      <c r="BG73" s="69"/>
      <c r="BH73" s="245"/>
      <c r="BI73" s="245"/>
      <c r="BJ73" s="245"/>
      <c r="BK73" s="245"/>
      <c r="BL73" s="245"/>
      <c r="BM73" s="245"/>
      <c r="BN73" s="245"/>
      <c r="BO73" s="245"/>
      <c r="BP73" s="245"/>
      <c r="BQ73" s="245"/>
      <c r="BR73" s="255"/>
      <c r="BS73" s="40"/>
      <c r="BT73" s="40"/>
      <c r="BU73" s="41"/>
      <c r="BV73" s="69"/>
    </row>
    <row r="74" spans="1:74" s="428" customFormat="1" x14ac:dyDescent="0.25">
      <c r="A74" s="353" t="s">
        <v>7975</v>
      </c>
      <c r="B74" s="374"/>
      <c r="C74" s="731"/>
      <c r="D74" s="374"/>
      <c r="E74" s="372"/>
      <c r="F74" s="374"/>
      <c r="G74" s="372"/>
      <c r="H74" s="374"/>
      <c r="I74" s="348"/>
      <c r="J74" s="348"/>
      <c r="K74" s="348"/>
      <c r="L74" s="348"/>
      <c r="M74" s="362"/>
      <c r="N74" s="350" t="s">
        <v>430</v>
      </c>
      <c r="O74" s="348" t="s">
        <v>430</v>
      </c>
      <c r="P74" s="348" t="s">
        <v>430</v>
      </c>
      <c r="Q74" s="348" t="s">
        <v>430</v>
      </c>
      <c r="R74" s="348" t="s">
        <v>430</v>
      </c>
      <c r="S74" s="348" t="s">
        <v>430</v>
      </c>
      <c r="T74" s="348" t="s">
        <v>430</v>
      </c>
      <c r="U74" s="354" t="s">
        <v>430</v>
      </c>
      <c r="V74" s="348" t="s">
        <v>430</v>
      </c>
      <c r="W74" s="348" t="s">
        <v>430</v>
      </c>
      <c r="X74" s="348" t="s">
        <v>430</v>
      </c>
      <c r="Y74" s="375" t="s">
        <v>430</v>
      </c>
      <c r="Z74" s="348" t="s">
        <v>430</v>
      </c>
      <c r="AA74" s="348" t="s">
        <v>430</v>
      </c>
      <c r="AB74" s="348" t="s">
        <v>430</v>
      </c>
      <c r="AC74" s="348" t="s">
        <v>430</v>
      </c>
      <c r="AD74" s="348" t="s">
        <v>430</v>
      </c>
      <c r="AE74" s="348" t="s">
        <v>430</v>
      </c>
      <c r="AF74" s="348" t="s">
        <v>430</v>
      </c>
      <c r="AG74" s="569"/>
      <c r="AH74" s="346"/>
      <c r="AI74" s="346"/>
      <c r="AJ74" s="346"/>
      <c r="AK74" s="346"/>
      <c r="AL74" s="346"/>
      <c r="AM74" s="346"/>
      <c r="AN74" s="346"/>
      <c r="AO74" s="573"/>
      <c r="AP74" s="346"/>
      <c r="AQ74" s="346"/>
      <c r="AR74" s="346"/>
      <c r="AS74" s="346"/>
      <c r="AT74" s="346"/>
      <c r="AU74" s="429"/>
      <c r="AV74" s="429"/>
      <c r="AW74" s="429"/>
      <c r="AX74" s="429"/>
      <c r="AY74" s="429"/>
      <c r="AZ74" s="374"/>
      <c r="BA74" s="375"/>
      <c r="BB74" s="375"/>
      <c r="BC74" s="375"/>
      <c r="BD74" s="375"/>
      <c r="BE74" s="375"/>
      <c r="BF74" s="375"/>
      <c r="BG74" s="372"/>
      <c r="BH74" s="375"/>
      <c r="BI74" s="375"/>
      <c r="BJ74" s="375"/>
      <c r="BK74" s="375"/>
      <c r="BL74" s="375"/>
      <c r="BM74" s="375"/>
      <c r="BN74" s="375"/>
      <c r="BO74" s="632"/>
      <c r="BP74" s="632"/>
      <c r="BQ74" s="632"/>
      <c r="BR74" s="372"/>
      <c r="BS74" s="372"/>
      <c r="BT74" s="372"/>
      <c r="BU74" s="372"/>
      <c r="BV74" s="430"/>
    </row>
    <row r="75" spans="1:74" s="428" customFormat="1" x14ac:dyDescent="0.25">
      <c r="A75" s="353" t="s">
        <v>7976</v>
      </c>
      <c r="B75" s="374"/>
      <c r="C75" s="731"/>
      <c r="D75" s="374"/>
      <c r="E75" s="372"/>
      <c r="F75" s="374"/>
      <c r="G75" s="372"/>
      <c r="H75" s="374"/>
      <c r="I75" s="348"/>
      <c r="J75" s="348"/>
      <c r="K75" s="348"/>
      <c r="L75" s="348"/>
      <c r="M75" s="362"/>
      <c r="N75" s="350" t="s">
        <v>430</v>
      </c>
      <c r="O75" s="348" t="s">
        <v>430</v>
      </c>
      <c r="P75" s="348" t="s">
        <v>430</v>
      </c>
      <c r="Q75" s="348" t="s">
        <v>430</v>
      </c>
      <c r="R75" s="348" t="s">
        <v>430</v>
      </c>
      <c r="S75" s="348" t="s">
        <v>430</v>
      </c>
      <c r="T75" s="348" t="s">
        <v>430</v>
      </c>
      <c r="U75" s="354" t="s">
        <v>430</v>
      </c>
      <c r="V75" s="348" t="s">
        <v>430</v>
      </c>
      <c r="W75" s="348" t="s">
        <v>430</v>
      </c>
      <c r="X75" s="348" t="s">
        <v>430</v>
      </c>
      <c r="Y75" s="375" t="s">
        <v>430</v>
      </c>
      <c r="Z75" s="348" t="s">
        <v>430</v>
      </c>
      <c r="AA75" s="348" t="s">
        <v>430</v>
      </c>
      <c r="AB75" s="348" t="s">
        <v>430</v>
      </c>
      <c r="AC75" s="348" t="s">
        <v>430</v>
      </c>
      <c r="AD75" s="348" t="s">
        <v>430</v>
      </c>
      <c r="AE75" s="348" t="s">
        <v>430</v>
      </c>
      <c r="AF75" s="348" t="s">
        <v>430</v>
      </c>
      <c r="AG75" s="569"/>
      <c r="AH75" s="346"/>
      <c r="AI75" s="346"/>
      <c r="AJ75" s="346"/>
      <c r="AK75" s="346"/>
      <c r="AL75" s="346"/>
      <c r="AM75" s="346"/>
      <c r="AN75" s="346"/>
      <c r="AO75" s="573"/>
      <c r="AP75" s="346"/>
      <c r="AQ75" s="346"/>
      <c r="AR75" s="346"/>
      <c r="AS75" s="346"/>
      <c r="AT75" s="346"/>
      <c r="AU75" s="429"/>
      <c r="AV75" s="429"/>
      <c r="AW75" s="429"/>
      <c r="AX75" s="429"/>
      <c r="AY75" s="429"/>
      <c r="AZ75" s="374"/>
      <c r="BA75" s="375"/>
      <c r="BB75" s="375"/>
      <c r="BC75" s="375"/>
      <c r="BD75" s="375"/>
      <c r="BE75" s="375"/>
      <c r="BF75" s="375"/>
      <c r="BG75" s="372"/>
      <c r="BH75" s="375"/>
      <c r="BI75" s="375"/>
      <c r="BJ75" s="375"/>
      <c r="BK75" s="375"/>
      <c r="BL75" s="375"/>
      <c r="BM75" s="375"/>
      <c r="BN75" s="375"/>
      <c r="BO75" s="632"/>
      <c r="BP75" s="632"/>
      <c r="BQ75" s="375"/>
      <c r="BR75" s="372"/>
      <c r="BS75" s="372"/>
      <c r="BT75" s="372"/>
      <c r="BU75" s="372"/>
      <c r="BV75" s="430"/>
    </row>
    <row r="76" spans="1:74" s="428" customFormat="1" x14ac:dyDescent="0.25">
      <c r="A76" s="698" t="s">
        <v>7977</v>
      </c>
      <c r="B76" s="417"/>
      <c r="C76" s="732"/>
      <c r="D76" s="417"/>
      <c r="E76" s="431"/>
      <c r="F76" s="417"/>
      <c r="G76" s="431"/>
      <c r="H76" s="432"/>
      <c r="I76" s="433"/>
      <c r="J76" s="433"/>
      <c r="K76" s="433"/>
      <c r="L76" s="433"/>
      <c r="M76" s="420"/>
      <c r="N76" s="434" t="s">
        <v>430</v>
      </c>
      <c r="O76" s="433" t="s">
        <v>430</v>
      </c>
      <c r="P76" s="433" t="s">
        <v>430</v>
      </c>
      <c r="Q76" s="433" t="s">
        <v>430</v>
      </c>
      <c r="R76" s="433" t="s">
        <v>430</v>
      </c>
      <c r="S76" s="433" t="s">
        <v>430</v>
      </c>
      <c r="T76" s="433" t="s">
        <v>430</v>
      </c>
      <c r="U76" s="574" t="s">
        <v>430</v>
      </c>
      <c r="V76" s="433" t="s">
        <v>430</v>
      </c>
      <c r="W76" s="433" t="s">
        <v>430</v>
      </c>
      <c r="X76" s="433" t="s">
        <v>430</v>
      </c>
      <c r="Y76" s="375" t="s">
        <v>430</v>
      </c>
      <c r="Z76" s="433" t="s">
        <v>430</v>
      </c>
      <c r="AA76" s="433" t="s">
        <v>430</v>
      </c>
      <c r="AB76" s="433" t="s">
        <v>430</v>
      </c>
      <c r="AC76" s="433" t="s">
        <v>430</v>
      </c>
      <c r="AD76" s="433" t="s">
        <v>430</v>
      </c>
      <c r="AE76" s="433" t="s">
        <v>430</v>
      </c>
      <c r="AF76" s="433"/>
      <c r="AG76" s="575"/>
      <c r="AH76" s="435"/>
      <c r="AI76" s="435"/>
      <c r="AJ76" s="435"/>
      <c r="AK76" s="435"/>
      <c r="AL76" s="435"/>
      <c r="AM76" s="346"/>
      <c r="AN76" s="346"/>
      <c r="AO76" s="576"/>
      <c r="AP76" s="435"/>
      <c r="AQ76" s="435"/>
      <c r="AR76" s="435"/>
      <c r="AS76" s="435"/>
      <c r="AT76" s="435"/>
      <c r="AU76" s="429"/>
      <c r="AV76" s="436"/>
      <c r="AW76" s="436"/>
      <c r="AX76" s="436"/>
      <c r="AY76" s="436"/>
      <c r="AZ76" s="417"/>
      <c r="BA76" s="437"/>
      <c r="BB76" s="437"/>
      <c r="BC76" s="437"/>
      <c r="BD76" s="437"/>
      <c r="BE76" s="437"/>
      <c r="BF76" s="437"/>
      <c r="BG76" s="431"/>
      <c r="BH76" s="437"/>
      <c r="BI76" s="437"/>
      <c r="BJ76" s="437"/>
      <c r="BK76" s="437"/>
      <c r="BL76" s="437"/>
      <c r="BM76" s="421"/>
      <c r="BN76" s="437"/>
      <c r="BO76" s="421"/>
      <c r="BP76" s="421"/>
      <c r="BQ76" s="421"/>
      <c r="BR76" s="412"/>
      <c r="BS76" s="412"/>
      <c r="BT76" s="412"/>
      <c r="BU76" s="412"/>
      <c r="BV76" s="438"/>
    </row>
    <row r="77" spans="1:74" x14ac:dyDescent="0.25">
      <c r="BM77" s="277"/>
    </row>
    <row r="78" spans="1:74" x14ac:dyDescent="0.25">
      <c r="BM78" s="277"/>
    </row>
    <row r="79" spans="1:74" x14ac:dyDescent="0.25">
      <c r="BM79" s="277"/>
    </row>
    <row r="80" spans="1:74" hidden="1" x14ac:dyDescent="0.25">
      <c r="A80" s="22" t="s">
        <v>179</v>
      </c>
      <c r="BM80" s="277"/>
    </row>
    <row r="81" spans="1:65" x14ac:dyDescent="0.25">
      <c r="A81" s="22" t="s">
        <v>10279</v>
      </c>
      <c r="BM81" s="277"/>
    </row>
    <row r="82" spans="1:65" x14ac:dyDescent="0.25">
      <c r="A82" s="22" t="s">
        <v>350</v>
      </c>
      <c r="BM82" s="277"/>
    </row>
  </sheetData>
  <mergeCells count="21">
    <mergeCell ref="BS5:BT5"/>
    <mergeCell ref="BU5:BU6"/>
    <mergeCell ref="BV5:BV6"/>
    <mergeCell ref="A5:A6"/>
    <mergeCell ref="V6:AF6"/>
    <mergeCell ref="AH6:AY6"/>
    <mergeCell ref="AZ5:AZ6"/>
    <mergeCell ref="BA5:BF5"/>
    <mergeCell ref="BG5:BG6"/>
    <mergeCell ref="B5:B6"/>
    <mergeCell ref="C5:C6"/>
    <mergeCell ref="D5:D6"/>
    <mergeCell ref="E5:E6"/>
    <mergeCell ref="F5:F6"/>
    <mergeCell ref="BR5:BR6"/>
    <mergeCell ref="G5:G6"/>
    <mergeCell ref="BH5:BQ5"/>
    <mergeCell ref="H5:H6"/>
    <mergeCell ref="I5:L5"/>
    <mergeCell ref="M5:M6"/>
    <mergeCell ref="N6:U6"/>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D676D-FC1F-4949-A367-4051B497442F}">
  <sheetPr codeName="Sheet38"/>
  <dimension ref="A1:BV35"/>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4.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295</v>
      </c>
    </row>
    <row r="4" spans="1:74" x14ac:dyDescent="0.25">
      <c r="A4" s="488" t="s">
        <v>425</v>
      </c>
    </row>
    <row r="5" spans="1:74" ht="33" x14ac:dyDescent="0.25">
      <c r="A5" s="1065" t="s">
        <v>296</v>
      </c>
      <c r="B5" s="1066"/>
      <c r="C5" s="1096" t="s">
        <v>44</v>
      </c>
      <c r="D5" s="1066"/>
      <c r="E5" s="1096" t="s">
        <v>45</v>
      </c>
      <c r="F5" s="1066"/>
      <c r="G5" s="1096" t="s">
        <v>46</v>
      </c>
      <c r="H5" s="1066"/>
      <c r="I5" s="1105" t="s">
        <v>184</v>
      </c>
      <c r="J5" s="1115"/>
      <c r="K5" s="1115"/>
      <c r="L5" s="1116"/>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198</v>
      </c>
      <c r="BB5" s="1113"/>
      <c r="BC5" s="1113"/>
      <c r="BD5" s="1113"/>
      <c r="BE5" s="1113"/>
      <c r="BF5" s="1114"/>
      <c r="BG5" s="1111"/>
      <c r="BH5" s="1072" t="s">
        <v>209</v>
      </c>
      <c r="BI5" s="1113"/>
      <c r="BJ5" s="1113"/>
      <c r="BK5" s="1113"/>
      <c r="BL5" s="1113"/>
      <c r="BM5" s="1113"/>
      <c r="BN5" s="1113"/>
      <c r="BO5" s="1113"/>
      <c r="BP5" s="1113"/>
      <c r="BQ5" s="1114"/>
      <c r="BR5" s="1111"/>
      <c r="BS5" s="1111" t="s">
        <v>212</v>
      </c>
      <c r="BT5" s="1116"/>
      <c r="BU5" s="1111"/>
      <c r="BV5" s="1105" t="s">
        <v>88</v>
      </c>
    </row>
    <row r="6" spans="1:74" ht="33" x14ac:dyDescent="0.25">
      <c r="A6" s="1065"/>
      <c r="B6" s="1067"/>
      <c r="C6" s="1104"/>
      <c r="D6" s="1067"/>
      <c r="E6" s="1104"/>
      <c r="F6" s="1067"/>
      <c r="G6" s="1104"/>
      <c r="H6" s="1067"/>
      <c r="I6" s="83" t="s">
        <v>180</v>
      </c>
      <c r="J6" s="28" t="s">
        <v>181</v>
      </c>
      <c r="K6" s="28" t="s">
        <v>182</v>
      </c>
      <c r="L6" s="251" t="s">
        <v>183</v>
      </c>
      <c r="M6" s="1112"/>
      <c r="N6" s="1117" t="s">
        <v>185</v>
      </c>
      <c r="O6" s="1107"/>
      <c r="P6" s="1107"/>
      <c r="Q6" s="1107"/>
      <c r="R6" s="1107"/>
      <c r="S6" s="1107"/>
      <c r="T6" s="1107"/>
      <c r="U6" s="1107"/>
      <c r="V6" s="1075" t="s">
        <v>57</v>
      </c>
      <c r="W6" s="1107"/>
      <c r="X6" s="1107"/>
      <c r="Y6" s="1107"/>
      <c r="Z6" s="1107"/>
      <c r="AA6" s="1107"/>
      <c r="AB6" s="1107"/>
      <c r="AC6" s="1107"/>
      <c r="AD6" s="1107"/>
      <c r="AE6" s="1107"/>
      <c r="AF6" s="1108"/>
      <c r="AG6" s="232"/>
      <c r="AH6" s="1082" t="s">
        <v>68</v>
      </c>
      <c r="AI6" s="1109"/>
      <c r="AJ6" s="1109"/>
      <c r="AK6" s="1109"/>
      <c r="AL6" s="1109"/>
      <c r="AM6" s="1109"/>
      <c r="AN6" s="1109"/>
      <c r="AO6" s="1109"/>
      <c r="AP6" s="1109"/>
      <c r="AQ6" s="1109"/>
      <c r="AR6" s="1109"/>
      <c r="AS6" s="1109"/>
      <c r="AT6" s="1109"/>
      <c r="AU6" s="1109"/>
      <c r="AV6" s="1109"/>
      <c r="AW6" s="1109"/>
      <c r="AX6" s="1109"/>
      <c r="AY6" s="1110"/>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112"/>
      <c r="BS6" s="232" t="s">
        <v>210</v>
      </c>
      <c r="BT6" s="251" t="s">
        <v>211</v>
      </c>
      <c r="BU6" s="1112"/>
      <c r="BV6" s="1106"/>
    </row>
    <row r="7" spans="1:74" ht="14.5" x14ac:dyDescent="0.25">
      <c r="A7" s="323" t="s">
        <v>297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648"/>
      <c r="BT7" s="40"/>
      <c r="BU7" s="69"/>
      <c r="BV7" s="41"/>
    </row>
    <row r="8" spans="1:74" s="425" customFormat="1" x14ac:dyDescent="0.25">
      <c r="A8" s="699" t="s">
        <v>8027</v>
      </c>
      <c r="B8" s="369"/>
      <c r="C8" s="718">
        <v>41894</v>
      </c>
      <c r="D8" s="369"/>
      <c r="E8" s="338">
        <v>2264.33</v>
      </c>
      <c r="F8" s="369"/>
      <c r="G8" s="339">
        <v>25.8766</v>
      </c>
      <c r="H8" s="370"/>
      <c r="I8" s="340">
        <v>10.050000000000001</v>
      </c>
      <c r="J8" s="340">
        <v>7.24</v>
      </c>
      <c r="K8" s="340">
        <v>6.79</v>
      </c>
      <c r="L8" s="340">
        <v>7.03</v>
      </c>
      <c r="M8" s="361"/>
      <c r="N8" s="342">
        <v>15.1587</v>
      </c>
      <c r="O8" s="340">
        <v>15.1587</v>
      </c>
      <c r="P8" s="340">
        <v>-12.5838</v>
      </c>
      <c r="Q8" s="340">
        <v>6.2413999999999996</v>
      </c>
      <c r="R8" s="340">
        <v>6.8834</v>
      </c>
      <c r="S8" s="340">
        <v>2.1046999999999998</v>
      </c>
      <c r="T8" s="340">
        <v>2.2349999999999999</v>
      </c>
      <c r="U8" s="344">
        <v>1.9921</v>
      </c>
      <c r="V8" s="340">
        <v>2.6665999999999999</v>
      </c>
      <c r="W8" s="340">
        <v>7.5975000000000001</v>
      </c>
      <c r="X8" s="340">
        <v>7.1101000000000001</v>
      </c>
      <c r="Y8" s="371">
        <v>5.9737</v>
      </c>
      <c r="Z8" s="340">
        <v>7.9710000000000001</v>
      </c>
      <c r="AA8" s="340">
        <v>15.359400000000001</v>
      </c>
      <c r="AB8" s="340">
        <v>0.98440000000000005</v>
      </c>
      <c r="AC8" s="340">
        <v>3.1417999999999999</v>
      </c>
      <c r="AD8" s="340">
        <v>2.1981000000000002</v>
      </c>
      <c r="AE8" s="340">
        <v>15.359400000000001</v>
      </c>
      <c r="AF8" s="340">
        <v>8.5183999999999997</v>
      </c>
      <c r="AG8" s="568"/>
      <c r="AH8" s="338">
        <v>4</v>
      </c>
      <c r="AI8" s="338">
        <v>4</v>
      </c>
      <c r="AJ8" s="338">
        <v>5</v>
      </c>
      <c r="AK8" s="338">
        <v>2</v>
      </c>
      <c r="AL8" s="338">
        <v>4</v>
      </c>
      <c r="AM8" s="338">
        <v>2</v>
      </c>
      <c r="AN8" s="338">
        <v>2</v>
      </c>
      <c r="AO8" s="570">
        <v>2</v>
      </c>
      <c r="AP8" s="338">
        <v>2</v>
      </c>
      <c r="AQ8" s="338">
        <v>2</v>
      </c>
      <c r="AR8" s="338">
        <v>2</v>
      </c>
      <c r="AS8" s="338">
        <v>1</v>
      </c>
      <c r="AT8" s="338">
        <v>2</v>
      </c>
      <c r="AU8" s="338">
        <v>2</v>
      </c>
      <c r="AV8" s="338">
        <v>2</v>
      </c>
      <c r="AW8" s="338">
        <v>2</v>
      </c>
      <c r="AX8" s="338">
        <v>2</v>
      </c>
      <c r="AY8" s="338">
        <v>2</v>
      </c>
      <c r="AZ8" s="583"/>
      <c r="BA8" s="464">
        <v>95.96</v>
      </c>
      <c r="BB8" s="340" t="s">
        <v>430</v>
      </c>
      <c r="BC8" s="340" t="s">
        <v>430</v>
      </c>
      <c r="BD8" s="340" t="s">
        <v>430</v>
      </c>
      <c r="BE8" s="371">
        <v>-6.49</v>
      </c>
      <c r="BF8" s="371">
        <v>4.04</v>
      </c>
      <c r="BG8" s="370"/>
      <c r="BH8" s="593">
        <v>4.04</v>
      </c>
      <c r="BI8" s="340" t="s">
        <v>430</v>
      </c>
      <c r="BJ8" s="340" t="s">
        <v>430</v>
      </c>
      <c r="BK8" s="340" t="s">
        <v>430</v>
      </c>
      <c r="BL8" s="340" t="s">
        <v>430</v>
      </c>
      <c r="BM8" s="371">
        <v>95.96</v>
      </c>
      <c r="BN8" s="371" t="s">
        <v>430</v>
      </c>
      <c r="BO8" s="371" t="s">
        <v>430</v>
      </c>
      <c r="BP8" s="371" t="s">
        <v>430</v>
      </c>
      <c r="BQ8" s="371">
        <v>-6.49</v>
      </c>
      <c r="BR8" s="370"/>
      <c r="BS8" s="609" t="s">
        <v>430</v>
      </c>
      <c r="BT8" s="340" t="s">
        <v>430</v>
      </c>
      <c r="BU8" s="370"/>
      <c r="BV8" s="571" t="s">
        <v>555</v>
      </c>
    </row>
    <row r="9" spans="1:74" s="425" customFormat="1" x14ac:dyDescent="0.25">
      <c r="A9" s="699" t="s">
        <v>8028</v>
      </c>
      <c r="B9" s="369"/>
      <c r="C9" s="718">
        <v>41276</v>
      </c>
      <c r="D9" s="369"/>
      <c r="E9" s="338">
        <v>1651.92</v>
      </c>
      <c r="F9" s="369"/>
      <c r="G9" s="339">
        <v>67.635400000000004</v>
      </c>
      <c r="H9" s="370"/>
      <c r="I9" s="340">
        <v>9.66</v>
      </c>
      <c r="J9" s="340">
        <v>7.25</v>
      </c>
      <c r="K9" s="340">
        <v>6.77</v>
      </c>
      <c r="L9" s="340">
        <v>7.01</v>
      </c>
      <c r="M9" s="361"/>
      <c r="N9" s="342">
        <v>16.085100000000001</v>
      </c>
      <c r="O9" s="340">
        <v>16.085100000000001</v>
      </c>
      <c r="P9" s="340">
        <v>-11.2315</v>
      </c>
      <c r="Q9" s="340">
        <v>7.0461</v>
      </c>
      <c r="R9" s="340">
        <v>8.1914999999999996</v>
      </c>
      <c r="S9" s="340">
        <v>1.865</v>
      </c>
      <c r="T9" s="340">
        <v>1.7072000000000001</v>
      </c>
      <c r="U9" s="344">
        <v>1.6618999999999999</v>
      </c>
      <c r="V9" s="340">
        <v>2.1265000000000001</v>
      </c>
      <c r="W9" s="340">
        <v>7.2098000000000004</v>
      </c>
      <c r="X9" s="340">
        <v>6.9043999999999999</v>
      </c>
      <c r="Y9" s="371">
        <v>5.8719999999999999</v>
      </c>
      <c r="Z9" s="340">
        <v>7.8936000000000002</v>
      </c>
      <c r="AA9" s="340">
        <v>15.136100000000001</v>
      </c>
      <c r="AB9" s="340">
        <v>0.56330000000000002</v>
      </c>
      <c r="AC9" s="340">
        <v>2.8033000000000001</v>
      </c>
      <c r="AD9" s="340">
        <v>1.9093</v>
      </c>
      <c r="AE9" s="340">
        <v>15.136100000000001</v>
      </c>
      <c r="AF9" s="340">
        <v>8.5244999999999997</v>
      </c>
      <c r="AG9" s="568"/>
      <c r="AH9" s="338">
        <v>3</v>
      </c>
      <c r="AI9" s="338">
        <v>3</v>
      </c>
      <c r="AJ9" s="338">
        <v>4</v>
      </c>
      <c r="AK9" s="338">
        <v>1</v>
      </c>
      <c r="AL9" s="338">
        <v>2</v>
      </c>
      <c r="AM9" s="338">
        <v>3</v>
      </c>
      <c r="AN9" s="338">
        <v>3</v>
      </c>
      <c r="AO9" s="570">
        <v>3</v>
      </c>
      <c r="AP9" s="338">
        <v>4</v>
      </c>
      <c r="AQ9" s="338">
        <v>3</v>
      </c>
      <c r="AR9" s="338">
        <v>3</v>
      </c>
      <c r="AS9" s="338">
        <v>2</v>
      </c>
      <c r="AT9" s="338">
        <v>3</v>
      </c>
      <c r="AU9" s="338">
        <v>4</v>
      </c>
      <c r="AV9" s="338">
        <v>3</v>
      </c>
      <c r="AW9" s="338">
        <v>3</v>
      </c>
      <c r="AX9" s="338">
        <v>3</v>
      </c>
      <c r="AY9" s="338">
        <v>4</v>
      </c>
      <c r="AZ9" s="583"/>
      <c r="BA9" s="464">
        <v>97.19</v>
      </c>
      <c r="BB9" s="340" t="s">
        <v>430</v>
      </c>
      <c r="BC9" s="340" t="s">
        <v>430</v>
      </c>
      <c r="BD9" s="340" t="s">
        <v>430</v>
      </c>
      <c r="BE9" s="371" t="s">
        <v>430</v>
      </c>
      <c r="BF9" s="371">
        <v>2.81</v>
      </c>
      <c r="BG9" s="370"/>
      <c r="BH9" s="593">
        <v>2.81</v>
      </c>
      <c r="BI9" s="340" t="s">
        <v>430</v>
      </c>
      <c r="BJ9" s="340" t="s">
        <v>430</v>
      </c>
      <c r="BK9" s="340" t="s">
        <v>430</v>
      </c>
      <c r="BL9" s="340" t="s">
        <v>430</v>
      </c>
      <c r="BM9" s="371">
        <v>97.19</v>
      </c>
      <c r="BN9" s="371" t="s">
        <v>430</v>
      </c>
      <c r="BO9" s="371" t="s">
        <v>430</v>
      </c>
      <c r="BP9" s="371" t="s">
        <v>430</v>
      </c>
      <c r="BQ9" s="371" t="s">
        <v>430</v>
      </c>
      <c r="BR9" s="370"/>
      <c r="BS9" s="609" t="s">
        <v>430</v>
      </c>
      <c r="BT9" s="340" t="s">
        <v>430</v>
      </c>
      <c r="BU9" s="370"/>
      <c r="BV9" s="571" t="s">
        <v>555</v>
      </c>
    </row>
    <row r="10" spans="1:74" s="428" customFormat="1" x14ac:dyDescent="0.25">
      <c r="A10" s="686" t="s">
        <v>8029</v>
      </c>
      <c r="B10" s="373"/>
      <c r="C10" s="719">
        <v>41275</v>
      </c>
      <c r="D10" s="373"/>
      <c r="E10" s="346">
        <v>327.572</v>
      </c>
      <c r="F10" s="373"/>
      <c r="G10" s="347">
        <v>47.869399999999999</v>
      </c>
      <c r="H10" s="374"/>
      <c r="I10" s="348">
        <v>9.23</v>
      </c>
      <c r="J10" s="348">
        <v>7.21</v>
      </c>
      <c r="K10" s="348">
        <v>6.44</v>
      </c>
      <c r="L10" s="348">
        <v>6.67</v>
      </c>
      <c r="M10" s="362"/>
      <c r="N10" s="350">
        <v>13.511100000000001</v>
      </c>
      <c r="O10" s="348">
        <v>13.511100000000001</v>
      </c>
      <c r="P10" s="348">
        <v>-8.9168000000000003</v>
      </c>
      <c r="Q10" s="348">
        <v>3.9437000000000002</v>
      </c>
      <c r="R10" s="348">
        <v>11.286300000000001</v>
      </c>
      <c r="S10" s="348">
        <v>2.4958999999999998</v>
      </c>
      <c r="T10" s="348">
        <v>2.6023000000000001</v>
      </c>
      <c r="U10" s="354">
        <v>2.6248</v>
      </c>
      <c r="V10" s="348">
        <v>2.9403000000000001</v>
      </c>
      <c r="W10" s="348">
        <v>7.8516000000000004</v>
      </c>
      <c r="X10" s="348">
        <v>7.4180000000000001</v>
      </c>
      <c r="Y10" s="375">
        <v>5.8470000000000004</v>
      </c>
      <c r="Z10" s="348">
        <v>8.0684000000000005</v>
      </c>
      <c r="AA10" s="348">
        <v>20.1693</v>
      </c>
      <c r="AB10" s="348">
        <v>1.9912000000000001</v>
      </c>
      <c r="AC10" s="348">
        <v>3.8460999999999999</v>
      </c>
      <c r="AD10" s="348">
        <v>2.9062000000000001</v>
      </c>
      <c r="AE10" s="348">
        <v>20.1693</v>
      </c>
      <c r="AF10" s="348">
        <v>8.7121999999999993</v>
      </c>
      <c r="AG10" s="569"/>
      <c r="AH10" s="346">
        <v>5</v>
      </c>
      <c r="AI10" s="346">
        <v>5</v>
      </c>
      <c r="AJ10" s="346">
        <v>1</v>
      </c>
      <c r="AK10" s="346">
        <v>5</v>
      </c>
      <c r="AL10" s="346">
        <v>1</v>
      </c>
      <c r="AM10" s="346">
        <v>1</v>
      </c>
      <c r="AN10" s="346">
        <v>1</v>
      </c>
      <c r="AO10" s="572">
        <v>1</v>
      </c>
      <c r="AP10" s="346">
        <v>1</v>
      </c>
      <c r="AQ10" s="346">
        <v>1</v>
      </c>
      <c r="AR10" s="346">
        <v>1</v>
      </c>
      <c r="AS10" s="346">
        <v>3</v>
      </c>
      <c r="AT10" s="346">
        <v>1</v>
      </c>
      <c r="AU10" s="346">
        <v>1</v>
      </c>
      <c r="AV10" s="346">
        <v>1</v>
      </c>
      <c r="AW10" s="346">
        <v>1</v>
      </c>
      <c r="AX10" s="346">
        <v>1</v>
      </c>
      <c r="AY10" s="346">
        <v>1</v>
      </c>
      <c r="AZ10" s="584"/>
      <c r="BA10" s="467">
        <v>97.5</v>
      </c>
      <c r="BB10" s="348" t="s">
        <v>430</v>
      </c>
      <c r="BC10" s="348" t="s">
        <v>430</v>
      </c>
      <c r="BD10" s="348" t="s">
        <v>430</v>
      </c>
      <c r="BE10" s="375" t="s">
        <v>430</v>
      </c>
      <c r="BF10" s="375">
        <v>2.5</v>
      </c>
      <c r="BG10" s="374"/>
      <c r="BH10" s="594">
        <v>2.5</v>
      </c>
      <c r="BI10" s="348" t="s">
        <v>430</v>
      </c>
      <c r="BJ10" s="348" t="s">
        <v>430</v>
      </c>
      <c r="BK10" s="348" t="s">
        <v>430</v>
      </c>
      <c r="BL10" s="348" t="s">
        <v>430</v>
      </c>
      <c r="BM10" s="375">
        <v>97.5</v>
      </c>
      <c r="BN10" s="375" t="s">
        <v>430</v>
      </c>
      <c r="BO10" s="375" t="s">
        <v>430</v>
      </c>
      <c r="BP10" s="375" t="s">
        <v>430</v>
      </c>
      <c r="BQ10" s="375" t="s">
        <v>430</v>
      </c>
      <c r="BR10" s="374"/>
      <c r="BS10" s="649" t="s">
        <v>430</v>
      </c>
      <c r="BT10" s="348" t="s">
        <v>430</v>
      </c>
      <c r="BU10" s="374"/>
      <c r="BV10" s="430" t="s">
        <v>555</v>
      </c>
    </row>
    <row r="11" spans="1:74" s="428" customFormat="1" x14ac:dyDescent="0.25">
      <c r="A11" s="686" t="s">
        <v>8030</v>
      </c>
      <c r="B11" s="373"/>
      <c r="C11" s="719">
        <v>44774</v>
      </c>
      <c r="D11" s="373"/>
      <c r="E11" s="346">
        <v>124.39700000000001</v>
      </c>
      <c r="F11" s="373"/>
      <c r="G11" s="347">
        <v>13.0351</v>
      </c>
      <c r="H11" s="374"/>
      <c r="I11" s="348">
        <v>9.25</v>
      </c>
      <c r="J11" s="348">
        <v>7.17</v>
      </c>
      <c r="K11" s="348">
        <v>6.51</v>
      </c>
      <c r="L11" s="348">
        <v>6.74</v>
      </c>
      <c r="M11" s="362"/>
      <c r="N11" s="350">
        <v>19.913499999999999</v>
      </c>
      <c r="O11" s="348">
        <v>19.913499999999999</v>
      </c>
      <c r="P11" s="348">
        <v>-11.2164</v>
      </c>
      <c r="Q11" s="348">
        <v>5.3914</v>
      </c>
      <c r="R11" s="348">
        <v>8.1859000000000002</v>
      </c>
      <c r="S11" s="348">
        <v>1.4770000000000001</v>
      </c>
      <c r="T11" s="348">
        <v>1.5504</v>
      </c>
      <c r="U11" s="354">
        <v>1.5550999999999999</v>
      </c>
      <c r="V11" s="348">
        <v>2.1362000000000001</v>
      </c>
      <c r="W11" s="348">
        <v>7.2035</v>
      </c>
      <c r="X11" s="348">
        <v>6.8932000000000002</v>
      </c>
      <c r="Y11" s="375" t="s">
        <v>430</v>
      </c>
      <c r="Z11" s="348" t="s">
        <v>430</v>
      </c>
      <c r="AA11" s="348">
        <v>15.334199999999999</v>
      </c>
      <c r="AB11" s="348">
        <v>0.30420000000000003</v>
      </c>
      <c r="AC11" s="348">
        <v>2.6219000000000001</v>
      </c>
      <c r="AD11" s="348">
        <v>1.7774000000000001</v>
      </c>
      <c r="AE11" s="348">
        <v>15.334199999999999</v>
      </c>
      <c r="AF11" s="348">
        <v>7.3449</v>
      </c>
      <c r="AG11" s="569"/>
      <c r="AH11" s="346">
        <v>1</v>
      </c>
      <c r="AI11" s="346">
        <v>1</v>
      </c>
      <c r="AJ11" s="346">
        <v>3</v>
      </c>
      <c r="AK11" s="346">
        <v>4</v>
      </c>
      <c r="AL11" s="346">
        <v>3</v>
      </c>
      <c r="AM11" s="346">
        <v>4</v>
      </c>
      <c r="AN11" s="346">
        <v>4</v>
      </c>
      <c r="AO11" s="572">
        <v>4</v>
      </c>
      <c r="AP11" s="346">
        <v>3</v>
      </c>
      <c r="AQ11" s="346">
        <v>4</v>
      </c>
      <c r="AR11" s="346">
        <v>4</v>
      </c>
      <c r="AS11" s="346" t="s">
        <v>430</v>
      </c>
      <c r="AT11" s="346" t="s">
        <v>430</v>
      </c>
      <c r="AU11" s="346">
        <v>3</v>
      </c>
      <c r="AV11" s="346">
        <v>4</v>
      </c>
      <c r="AW11" s="346">
        <v>4</v>
      </c>
      <c r="AX11" s="346">
        <v>4</v>
      </c>
      <c r="AY11" s="346">
        <v>3</v>
      </c>
      <c r="AZ11" s="584"/>
      <c r="BA11" s="467">
        <v>95.55</v>
      </c>
      <c r="BB11" s="348" t="s">
        <v>430</v>
      </c>
      <c r="BC11" s="348" t="s">
        <v>430</v>
      </c>
      <c r="BD11" s="348" t="s">
        <v>430</v>
      </c>
      <c r="BE11" s="375" t="s">
        <v>430</v>
      </c>
      <c r="BF11" s="375">
        <v>4.45</v>
      </c>
      <c r="BG11" s="374"/>
      <c r="BH11" s="594">
        <v>4.45</v>
      </c>
      <c r="BI11" s="348" t="s">
        <v>430</v>
      </c>
      <c r="BJ11" s="348" t="s">
        <v>430</v>
      </c>
      <c r="BK11" s="348" t="s">
        <v>430</v>
      </c>
      <c r="BL11" s="348" t="s">
        <v>430</v>
      </c>
      <c r="BM11" s="375">
        <v>95.55</v>
      </c>
      <c r="BN11" s="375" t="s">
        <v>430</v>
      </c>
      <c r="BO11" s="375" t="s">
        <v>430</v>
      </c>
      <c r="BP11" s="375" t="s">
        <v>430</v>
      </c>
      <c r="BQ11" s="375" t="s">
        <v>430</v>
      </c>
      <c r="BR11" s="374"/>
      <c r="BS11" s="649" t="s">
        <v>430</v>
      </c>
      <c r="BT11" s="348" t="s">
        <v>430</v>
      </c>
      <c r="BU11" s="374"/>
      <c r="BV11" s="430" t="s">
        <v>555</v>
      </c>
    </row>
    <row r="12" spans="1:74" s="428" customFormat="1" x14ac:dyDescent="0.25">
      <c r="A12" s="686" t="s">
        <v>8031</v>
      </c>
      <c r="B12" s="373"/>
      <c r="C12" s="719">
        <v>41908</v>
      </c>
      <c r="D12" s="373"/>
      <c r="E12" s="346">
        <v>48.764699999999998</v>
      </c>
      <c r="F12" s="373"/>
      <c r="G12" s="347">
        <v>22.5824</v>
      </c>
      <c r="H12" s="374"/>
      <c r="I12" s="348">
        <v>9.3699999999999992</v>
      </c>
      <c r="J12" s="348">
        <v>7.14</v>
      </c>
      <c r="K12" s="348">
        <v>6.63</v>
      </c>
      <c r="L12" s="348">
        <v>6.86</v>
      </c>
      <c r="M12" s="362"/>
      <c r="N12" s="350">
        <v>18.940200000000001</v>
      </c>
      <c r="O12" s="348">
        <v>18.940200000000001</v>
      </c>
      <c r="P12" s="348">
        <v>-10.0479</v>
      </c>
      <c r="Q12" s="348">
        <v>5.4375</v>
      </c>
      <c r="R12" s="348">
        <v>5.8686999999999996</v>
      </c>
      <c r="S12" s="348">
        <v>0.17610000000000001</v>
      </c>
      <c r="T12" s="348">
        <v>0.1386</v>
      </c>
      <c r="U12" s="354">
        <v>0.43419999999999997</v>
      </c>
      <c r="V12" s="348">
        <v>1.3485</v>
      </c>
      <c r="W12" s="348">
        <v>6.5431999999999997</v>
      </c>
      <c r="X12" s="348">
        <v>6.3977000000000004</v>
      </c>
      <c r="Y12" s="375">
        <v>4.7183000000000002</v>
      </c>
      <c r="Z12" s="348">
        <v>6.6771000000000003</v>
      </c>
      <c r="AA12" s="348">
        <v>13.4154</v>
      </c>
      <c r="AB12" s="348">
        <v>-0.85419999999999996</v>
      </c>
      <c r="AC12" s="348">
        <v>1.298</v>
      </c>
      <c r="AD12" s="348">
        <v>0.59570000000000001</v>
      </c>
      <c r="AE12" s="348">
        <v>13.4154</v>
      </c>
      <c r="AF12" s="348">
        <v>7.2801</v>
      </c>
      <c r="AG12" s="569"/>
      <c r="AH12" s="346">
        <v>2</v>
      </c>
      <c r="AI12" s="346">
        <v>2</v>
      </c>
      <c r="AJ12" s="346">
        <v>2</v>
      </c>
      <c r="AK12" s="346">
        <v>3</v>
      </c>
      <c r="AL12" s="346">
        <v>5</v>
      </c>
      <c r="AM12" s="346">
        <v>5</v>
      </c>
      <c r="AN12" s="346">
        <v>5</v>
      </c>
      <c r="AO12" s="572">
        <v>5</v>
      </c>
      <c r="AP12" s="346">
        <v>5</v>
      </c>
      <c r="AQ12" s="346">
        <v>5</v>
      </c>
      <c r="AR12" s="346">
        <v>5</v>
      </c>
      <c r="AS12" s="346">
        <v>4</v>
      </c>
      <c r="AT12" s="346">
        <v>4</v>
      </c>
      <c r="AU12" s="346">
        <v>5</v>
      </c>
      <c r="AV12" s="346">
        <v>5</v>
      </c>
      <c r="AW12" s="346">
        <v>5</v>
      </c>
      <c r="AX12" s="346">
        <v>5</v>
      </c>
      <c r="AY12" s="346">
        <v>5</v>
      </c>
      <c r="AZ12" s="584"/>
      <c r="BA12" s="467">
        <v>98.35</v>
      </c>
      <c r="BB12" s="348" t="s">
        <v>430</v>
      </c>
      <c r="BC12" s="348" t="s">
        <v>430</v>
      </c>
      <c r="BD12" s="348" t="s">
        <v>430</v>
      </c>
      <c r="BE12" s="375" t="s">
        <v>430</v>
      </c>
      <c r="BF12" s="375">
        <v>1.65</v>
      </c>
      <c r="BG12" s="374"/>
      <c r="BH12" s="594">
        <v>1.65</v>
      </c>
      <c r="BI12" s="348" t="s">
        <v>430</v>
      </c>
      <c r="BJ12" s="348" t="s">
        <v>430</v>
      </c>
      <c r="BK12" s="348" t="s">
        <v>430</v>
      </c>
      <c r="BL12" s="348" t="s">
        <v>430</v>
      </c>
      <c r="BM12" s="375">
        <v>98.35</v>
      </c>
      <c r="BN12" s="375" t="s">
        <v>430</v>
      </c>
      <c r="BO12" s="375" t="s">
        <v>430</v>
      </c>
      <c r="BP12" s="375" t="s">
        <v>430</v>
      </c>
      <c r="BQ12" s="375" t="s">
        <v>430</v>
      </c>
      <c r="BR12" s="374"/>
      <c r="BS12" s="649" t="s">
        <v>430</v>
      </c>
      <c r="BT12" s="348" t="s">
        <v>430</v>
      </c>
      <c r="BU12" s="374"/>
      <c r="BV12" s="430" t="s">
        <v>555</v>
      </c>
    </row>
    <row r="13" spans="1:74" x14ac:dyDescent="0.25">
      <c r="A13" s="318" t="s">
        <v>93</v>
      </c>
      <c r="B13" s="43"/>
      <c r="C13" s="720"/>
      <c r="D13" s="43"/>
      <c r="E13" s="51"/>
      <c r="F13" s="43"/>
      <c r="G13" s="55"/>
      <c r="H13" s="66"/>
      <c r="I13" s="59"/>
      <c r="J13" s="59"/>
      <c r="K13" s="59"/>
      <c r="L13" s="59"/>
      <c r="M13" s="258"/>
      <c r="N13" s="70">
        <v>16.721699999999998</v>
      </c>
      <c r="O13" s="59">
        <v>16.721699999999998</v>
      </c>
      <c r="P13" s="59">
        <v>-10.799300000000001</v>
      </c>
      <c r="Q13" s="59">
        <v>5.6120000000000001</v>
      </c>
      <c r="R13" s="59">
        <v>8.0831999999999997</v>
      </c>
      <c r="S13" s="59">
        <v>1.6236999999999999</v>
      </c>
      <c r="T13" s="59">
        <v>1.6467000000000001</v>
      </c>
      <c r="U13" s="88">
        <v>1.6536</v>
      </c>
      <c r="V13" s="59">
        <v>2.2435999999999998</v>
      </c>
      <c r="W13" s="59">
        <v>7.2811000000000003</v>
      </c>
      <c r="X13" s="59">
        <v>6.9447000000000001</v>
      </c>
      <c r="Y13" s="276">
        <v>5.6028000000000002</v>
      </c>
      <c r="Z13" s="59">
        <v>7.6524999999999999</v>
      </c>
      <c r="AA13" s="59">
        <v>15.882899999999999</v>
      </c>
      <c r="AB13" s="59">
        <v>0.5978</v>
      </c>
      <c r="AC13" s="59">
        <v>2.7422</v>
      </c>
      <c r="AD13" s="59">
        <v>1.8773</v>
      </c>
      <c r="AE13" s="59">
        <v>15.882899999999999</v>
      </c>
      <c r="AF13" s="59">
        <v>8.0760000000000005</v>
      </c>
      <c r="AG13" s="553"/>
      <c r="AH13" s="51">
        <v>5</v>
      </c>
      <c r="AI13" s="51">
        <v>5</v>
      </c>
      <c r="AJ13" s="51">
        <v>5</v>
      </c>
      <c r="AK13" s="51">
        <v>5</v>
      </c>
      <c r="AL13" s="51">
        <v>5</v>
      </c>
      <c r="AM13" s="51">
        <v>5</v>
      </c>
      <c r="AN13" s="51">
        <v>5</v>
      </c>
      <c r="AO13" s="560">
        <v>5</v>
      </c>
      <c r="AP13" s="51">
        <v>5</v>
      </c>
      <c r="AQ13" s="51">
        <v>5</v>
      </c>
      <c r="AR13" s="51">
        <v>5</v>
      </c>
      <c r="AS13" s="51">
        <v>4</v>
      </c>
      <c r="AT13" s="51">
        <v>4</v>
      </c>
      <c r="AU13" s="51">
        <v>5</v>
      </c>
      <c r="AV13" s="51">
        <v>5</v>
      </c>
      <c r="AW13" s="51">
        <v>5</v>
      </c>
      <c r="AX13" s="51">
        <v>5</v>
      </c>
      <c r="AY13" s="51">
        <v>5</v>
      </c>
      <c r="AZ13" s="579"/>
      <c r="BA13" s="577"/>
      <c r="BB13" s="59"/>
      <c r="BC13" s="59"/>
      <c r="BD13" s="59"/>
      <c r="BE13" s="276"/>
      <c r="BF13" s="276"/>
      <c r="BG13" s="66"/>
      <c r="BH13" s="586"/>
      <c r="BI13" s="59"/>
      <c r="BJ13" s="59"/>
      <c r="BK13" s="59"/>
      <c r="BL13" s="59"/>
      <c r="BM13" s="276"/>
      <c r="BN13" s="587"/>
      <c r="BO13" s="587"/>
      <c r="BP13" s="587"/>
      <c r="BQ13" s="587"/>
      <c r="BR13" s="602"/>
      <c r="BS13" s="645"/>
      <c r="BT13" s="59"/>
      <c r="BU13" s="66"/>
      <c r="BV13" s="34"/>
    </row>
    <row r="14" spans="1:74" x14ac:dyDescent="0.25">
      <c r="A14" s="320" t="s">
        <v>94</v>
      </c>
      <c r="B14" s="44"/>
      <c r="C14" s="721"/>
      <c r="D14" s="44"/>
      <c r="E14" s="52"/>
      <c r="F14" s="44"/>
      <c r="G14" s="56"/>
      <c r="H14" s="67"/>
      <c r="I14" s="60"/>
      <c r="J14" s="60"/>
      <c r="K14" s="60"/>
      <c r="L14" s="60"/>
      <c r="M14" s="259"/>
      <c r="N14" s="71">
        <v>19.913499999999999</v>
      </c>
      <c r="O14" s="60">
        <v>19.913499999999999</v>
      </c>
      <c r="P14" s="60">
        <v>-8.9168000000000003</v>
      </c>
      <c r="Q14" s="60">
        <v>7.0461</v>
      </c>
      <c r="R14" s="60">
        <v>11.286300000000001</v>
      </c>
      <c r="S14" s="60">
        <v>2.4958999999999998</v>
      </c>
      <c r="T14" s="60">
        <v>2.6023000000000001</v>
      </c>
      <c r="U14" s="89">
        <v>2.6248</v>
      </c>
      <c r="V14" s="60">
        <v>2.9403000000000001</v>
      </c>
      <c r="W14" s="60">
        <v>7.8516000000000004</v>
      </c>
      <c r="X14" s="60">
        <v>7.4180000000000001</v>
      </c>
      <c r="Y14" s="277">
        <v>5.9737</v>
      </c>
      <c r="Z14" s="60">
        <v>8.0684000000000005</v>
      </c>
      <c r="AA14" s="60">
        <v>20.1693</v>
      </c>
      <c r="AB14" s="60">
        <v>1.9912000000000001</v>
      </c>
      <c r="AC14" s="60">
        <v>3.8460999999999999</v>
      </c>
      <c r="AD14" s="60">
        <v>2.9062000000000001</v>
      </c>
      <c r="AE14" s="60">
        <v>20.1693</v>
      </c>
      <c r="AF14" s="60">
        <v>8.7121999999999993</v>
      </c>
      <c r="AG14" s="554"/>
      <c r="AH14" s="52"/>
      <c r="AI14" s="52"/>
      <c r="AJ14" s="52"/>
      <c r="AK14" s="52"/>
      <c r="AL14" s="52"/>
      <c r="AM14" s="52"/>
      <c r="AN14" s="52"/>
      <c r="AO14" s="561"/>
      <c r="AP14" s="52"/>
      <c r="AQ14" s="52"/>
      <c r="AR14" s="52"/>
      <c r="AS14" s="52"/>
      <c r="AT14" s="52"/>
      <c r="AU14" s="52"/>
      <c r="AV14" s="52"/>
      <c r="AW14" s="52"/>
      <c r="AX14" s="52"/>
      <c r="AY14" s="52"/>
      <c r="AZ14" s="580"/>
      <c r="BA14" s="551"/>
      <c r="BB14" s="60"/>
      <c r="BC14" s="60"/>
      <c r="BD14" s="60"/>
      <c r="BE14" s="277"/>
      <c r="BF14" s="277"/>
      <c r="BG14" s="67"/>
      <c r="BH14" s="588"/>
      <c r="BI14" s="60"/>
      <c r="BJ14" s="60"/>
      <c r="BK14" s="60"/>
      <c r="BL14" s="60"/>
      <c r="BM14" s="277"/>
      <c r="BN14" s="589"/>
      <c r="BO14" s="589"/>
      <c r="BP14" s="589"/>
      <c r="BQ14" s="589"/>
      <c r="BR14" s="596"/>
      <c r="BS14" s="646"/>
      <c r="BT14" s="60"/>
      <c r="BU14" s="67"/>
      <c r="BV14" s="26"/>
    </row>
    <row r="15" spans="1:74" x14ac:dyDescent="0.25">
      <c r="A15" s="320" t="s">
        <v>95</v>
      </c>
      <c r="B15" s="44"/>
      <c r="C15" s="721"/>
      <c r="D15" s="44"/>
      <c r="E15" s="52"/>
      <c r="F15" s="44"/>
      <c r="G15" s="56"/>
      <c r="H15" s="67"/>
      <c r="I15" s="60"/>
      <c r="J15" s="60"/>
      <c r="K15" s="60"/>
      <c r="L15" s="60"/>
      <c r="M15" s="259"/>
      <c r="N15" s="71">
        <v>13.511100000000001</v>
      </c>
      <c r="O15" s="60">
        <v>13.511100000000001</v>
      </c>
      <c r="P15" s="60">
        <v>-12.5838</v>
      </c>
      <c r="Q15" s="60">
        <v>3.9437000000000002</v>
      </c>
      <c r="R15" s="60">
        <v>5.8686999999999996</v>
      </c>
      <c r="S15" s="60">
        <v>0.17610000000000001</v>
      </c>
      <c r="T15" s="60">
        <v>0.1386</v>
      </c>
      <c r="U15" s="89">
        <v>0.43419999999999997</v>
      </c>
      <c r="V15" s="60">
        <v>1.3485</v>
      </c>
      <c r="W15" s="60">
        <v>6.5431999999999997</v>
      </c>
      <c r="X15" s="60">
        <v>6.3977000000000004</v>
      </c>
      <c r="Y15" s="277">
        <v>4.7183000000000002</v>
      </c>
      <c r="Z15" s="60">
        <v>6.6771000000000003</v>
      </c>
      <c r="AA15" s="60">
        <v>13.4154</v>
      </c>
      <c r="AB15" s="60">
        <v>-0.85419999999999996</v>
      </c>
      <c r="AC15" s="60">
        <v>1.298</v>
      </c>
      <c r="AD15" s="60">
        <v>0.59570000000000001</v>
      </c>
      <c r="AE15" s="60">
        <v>13.4154</v>
      </c>
      <c r="AF15" s="60">
        <v>7.2801</v>
      </c>
      <c r="AG15" s="554"/>
      <c r="AH15" s="52"/>
      <c r="AI15" s="52"/>
      <c r="AJ15" s="52"/>
      <c r="AK15" s="52"/>
      <c r="AL15" s="52"/>
      <c r="AM15" s="52"/>
      <c r="AN15" s="52"/>
      <c r="AO15" s="561"/>
      <c r="AP15" s="52"/>
      <c r="AQ15" s="52"/>
      <c r="AR15" s="52"/>
      <c r="AS15" s="52"/>
      <c r="AT15" s="52"/>
      <c r="AU15" s="52"/>
      <c r="AV15" s="52"/>
      <c r="AW15" s="52"/>
      <c r="AX15" s="52"/>
      <c r="AY15" s="52"/>
      <c r="AZ15" s="580"/>
      <c r="BA15" s="551"/>
      <c r="BB15" s="60"/>
      <c r="BC15" s="60"/>
      <c r="BD15" s="60"/>
      <c r="BE15" s="277"/>
      <c r="BF15" s="277"/>
      <c r="BG15" s="67"/>
      <c r="BH15" s="588"/>
      <c r="BI15" s="60"/>
      <c r="BJ15" s="60"/>
      <c r="BK15" s="60"/>
      <c r="BL15" s="60"/>
      <c r="BM15" s="277"/>
      <c r="BN15" s="589"/>
      <c r="BO15" s="589"/>
      <c r="BP15" s="589"/>
      <c r="BQ15" s="589"/>
      <c r="BR15" s="596"/>
      <c r="BS15" s="646"/>
      <c r="BT15" s="60"/>
      <c r="BU15" s="67"/>
      <c r="BV15" s="26"/>
    </row>
    <row r="16" spans="1:74" x14ac:dyDescent="0.25">
      <c r="A16" s="321" t="s">
        <v>96</v>
      </c>
      <c r="B16" s="45"/>
      <c r="C16" s="722"/>
      <c r="D16" s="45"/>
      <c r="E16" s="53"/>
      <c r="F16" s="45"/>
      <c r="G16" s="57"/>
      <c r="H16" s="68"/>
      <c r="I16" s="61"/>
      <c r="J16" s="61"/>
      <c r="K16" s="61"/>
      <c r="L16" s="61"/>
      <c r="M16" s="262"/>
      <c r="N16" s="72">
        <v>16.085100000000001</v>
      </c>
      <c r="O16" s="61">
        <v>16.085100000000001</v>
      </c>
      <c r="P16" s="61">
        <v>-11.2164</v>
      </c>
      <c r="Q16" s="61">
        <v>5.4375</v>
      </c>
      <c r="R16" s="61">
        <v>8.1859000000000002</v>
      </c>
      <c r="S16" s="61">
        <v>1.865</v>
      </c>
      <c r="T16" s="61">
        <v>1.7072000000000001</v>
      </c>
      <c r="U16" s="90">
        <v>1.6618999999999999</v>
      </c>
      <c r="V16" s="61">
        <v>2.1362000000000001</v>
      </c>
      <c r="W16" s="61">
        <v>7.2098000000000004</v>
      </c>
      <c r="X16" s="61">
        <v>6.9043999999999999</v>
      </c>
      <c r="Y16" s="279">
        <v>5.8594999999999997</v>
      </c>
      <c r="Z16" s="61">
        <v>7.9322999999999997</v>
      </c>
      <c r="AA16" s="61">
        <v>15.334199999999999</v>
      </c>
      <c r="AB16" s="61">
        <v>0.56330000000000002</v>
      </c>
      <c r="AC16" s="61">
        <v>2.8033000000000001</v>
      </c>
      <c r="AD16" s="61">
        <v>1.9093</v>
      </c>
      <c r="AE16" s="61">
        <v>15.334199999999999</v>
      </c>
      <c r="AF16" s="61">
        <v>8.5183999999999997</v>
      </c>
      <c r="AG16" s="556"/>
      <c r="AH16" s="53"/>
      <c r="AI16" s="53"/>
      <c r="AJ16" s="53"/>
      <c r="AK16" s="53"/>
      <c r="AL16" s="53"/>
      <c r="AM16" s="53"/>
      <c r="AN16" s="53"/>
      <c r="AO16" s="563"/>
      <c r="AP16" s="53"/>
      <c r="AQ16" s="53"/>
      <c r="AR16" s="53"/>
      <c r="AS16" s="53"/>
      <c r="AT16" s="53"/>
      <c r="AU16" s="53"/>
      <c r="AV16" s="53"/>
      <c r="AW16" s="53"/>
      <c r="AX16" s="53"/>
      <c r="AY16" s="53"/>
      <c r="AZ16" s="581"/>
      <c r="BA16" s="578"/>
      <c r="BB16" s="61"/>
      <c r="BC16" s="61"/>
      <c r="BD16" s="61"/>
      <c r="BE16" s="279"/>
      <c r="BF16" s="279"/>
      <c r="BG16" s="68"/>
      <c r="BH16" s="590"/>
      <c r="BI16" s="61"/>
      <c r="BJ16" s="61"/>
      <c r="BK16" s="61"/>
      <c r="BL16" s="61"/>
      <c r="BM16" s="279"/>
      <c r="BN16" s="591"/>
      <c r="BO16" s="591"/>
      <c r="BP16" s="591"/>
      <c r="BQ16" s="591"/>
      <c r="BR16" s="603"/>
      <c r="BS16" s="647"/>
      <c r="BT16" s="61"/>
      <c r="BU16" s="68"/>
      <c r="BV16" s="272"/>
    </row>
    <row r="17" spans="1:74" ht="14.5" x14ac:dyDescent="0.25">
      <c r="A17" s="323" t="s">
        <v>298</v>
      </c>
      <c r="B17" s="46"/>
      <c r="C17" s="723"/>
      <c r="D17" s="46"/>
      <c r="E17" s="54"/>
      <c r="F17" s="46"/>
      <c r="G17" s="58"/>
      <c r="H17" s="69"/>
      <c r="I17" s="62"/>
      <c r="J17" s="62"/>
      <c r="K17" s="62"/>
      <c r="L17" s="62"/>
      <c r="M17" s="263"/>
      <c r="N17" s="73"/>
      <c r="O17" s="62"/>
      <c r="P17" s="62"/>
      <c r="Q17" s="62"/>
      <c r="R17" s="62"/>
      <c r="S17" s="62"/>
      <c r="T17" s="62"/>
      <c r="U17" s="91"/>
      <c r="V17" s="62"/>
      <c r="W17" s="62"/>
      <c r="X17" s="62"/>
      <c r="Y17" s="245"/>
      <c r="Z17" s="62"/>
      <c r="AA17" s="62"/>
      <c r="AB17" s="62"/>
      <c r="AC17" s="62"/>
      <c r="AD17" s="62"/>
      <c r="AE17" s="62"/>
      <c r="AF17" s="62"/>
      <c r="AG17" s="557"/>
      <c r="AH17" s="54"/>
      <c r="AI17" s="54"/>
      <c r="AJ17" s="54"/>
      <c r="AK17" s="54"/>
      <c r="AL17" s="54"/>
      <c r="AM17" s="54"/>
      <c r="AN17" s="54"/>
      <c r="AO17" s="564"/>
      <c r="AP17" s="54"/>
      <c r="AQ17" s="54"/>
      <c r="AR17" s="54"/>
      <c r="AS17" s="54"/>
      <c r="AT17" s="54"/>
      <c r="AU17" s="54"/>
      <c r="AV17" s="54"/>
      <c r="AW17" s="54"/>
      <c r="AX17" s="54"/>
      <c r="AY17" s="54"/>
      <c r="AZ17" s="582"/>
      <c r="BA17" s="280"/>
      <c r="BB17" s="62"/>
      <c r="BC17" s="62"/>
      <c r="BD17" s="62"/>
      <c r="BE17" s="245"/>
      <c r="BF17" s="245"/>
      <c r="BG17" s="69"/>
      <c r="BH17" s="585"/>
      <c r="BI17" s="62"/>
      <c r="BJ17" s="62"/>
      <c r="BK17" s="62"/>
      <c r="BL17" s="62"/>
      <c r="BM17" s="245"/>
      <c r="BN17" s="592"/>
      <c r="BO17" s="592"/>
      <c r="BP17" s="592"/>
      <c r="BQ17" s="592"/>
      <c r="BR17" s="545"/>
      <c r="BS17" s="648"/>
      <c r="BT17" s="62"/>
      <c r="BU17" s="69"/>
      <c r="BV17" s="41"/>
    </row>
    <row r="18" spans="1:74" s="425" customFormat="1" x14ac:dyDescent="0.25">
      <c r="A18" s="337" t="s">
        <v>8032</v>
      </c>
      <c r="B18" s="369"/>
      <c r="C18" s="718">
        <v>41894</v>
      </c>
      <c r="D18" s="369"/>
      <c r="E18" s="338">
        <v>2264.33</v>
      </c>
      <c r="F18" s="369"/>
      <c r="G18" s="339">
        <v>25.2819</v>
      </c>
      <c r="H18" s="370"/>
      <c r="I18" s="340">
        <v>10.050000000000001</v>
      </c>
      <c r="J18" s="340">
        <v>7.24</v>
      </c>
      <c r="K18" s="340">
        <v>6.79</v>
      </c>
      <c r="L18" s="340">
        <v>7.03</v>
      </c>
      <c r="M18" s="361"/>
      <c r="N18" s="342">
        <v>15.033200000000001</v>
      </c>
      <c r="O18" s="340">
        <v>15.033200000000001</v>
      </c>
      <c r="P18" s="340">
        <v>-12.6944</v>
      </c>
      <c r="Q18" s="340">
        <v>6.1192000000000002</v>
      </c>
      <c r="R18" s="340">
        <v>6.7588999999999997</v>
      </c>
      <c r="S18" s="340">
        <v>1.9681999999999999</v>
      </c>
      <c r="T18" s="340">
        <v>2.0912000000000002</v>
      </c>
      <c r="U18" s="344">
        <v>1.8447</v>
      </c>
      <c r="V18" s="340">
        <v>2.516</v>
      </c>
      <c r="W18" s="340">
        <v>7.4337</v>
      </c>
      <c r="X18" s="340">
        <v>6.9462000000000002</v>
      </c>
      <c r="Y18" s="371">
        <v>5.8089000000000004</v>
      </c>
      <c r="Z18" s="340">
        <v>7.7785000000000002</v>
      </c>
      <c r="AA18" s="340">
        <v>15.243499999999999</v>
      </c>
      <c r="AB18" s="340">
        <v>0.84509999999999996</v>
      </c>
      <c r="AC18" s="340">
        <v>2.9952999999999999</v>
      </c>
      <c r="AD18" s="340">
        <v>2.0499999999999998</v>
      </c>
      <c r="AE18" s="340">
        <v>15.243499999999999</v>
      </c>
      <c r="AF18" s="340">
        <v>8.3016000000000005</v>
      </c>
      <c r="AG18" s="568"/>
      <c r="AH18" s="338">
        <v>4</v>
      </c>
      <c r="AI18" s="338">
        <v>4</v>
      </c>
      <c r="AJ18" s="338">
        <v>5</v>
      </c>
      <c r="AK18" s="338">
        <v>2</v>
      </c>
      <c r="AL18" s="338">
        <v>4</v>
      </c>
      <c r="AM18" s="338">
        <v>2</v>
      </c>
      <c r="AN18" s="338">
        <v>2</v>
      </c>
      <c r="AO18" s="570">
        <v>2</v>
      </c>
      <c r="AP18" s="338">
        <v>2</v>
      </c>
      <c r="AQ18" s="338">
        <v>2</v>
      </c>
      <c r="AR18" s="338">
        <v>2</v>
      </c>
      <c r="AS18" s="338">
        <v>1</v>
      </c>
      <c r="AT18" s="338">
        <v>2</v>
      </c>
      <c r="AU18" s="338">
        <v>2</v>
      </c>
      <c r="AV18" s="338">
        <v>2</v>
      </c>
      <c r="AW18" s="338">
        <v>2</v>
      </c>
      <c r="AX18" s="338">
        <v>2</v>
      </c>
      <c r="AY18" s="338">
        <v>2</v>
      </c>
      <c r="AZ18" s="583"/>
      <c r="BA18" s="464">
        <v>95.96</v>
      </c>
      <c r="BB18" s="340" t="s">
        <v>430</v>
      </c>
      <c r="BC18" s="340" t="s">
        <v>430</v>
      </c>
      <c r="BD18" s="340" t="s">
        <v>430</v>
      </c>
      <c r="BE18" s="371">
        <v>-6.49</v>
      </c>
      <c r="BF18" s="371">
        <v>4.04</v>
      </c>
      <c r="BG18" s="370"/>
      <c r="BH18" s="593">
        <v>4.04</v>
      </c>
      <c r="BI18" s="340" t="s">
        <v>430</v>
      </c>
      <c r="BJ18" s="340" t="s">
        <v>430</v>
      </c>
      <c r="BK18" s="340" t="s">
        <v>430</v>
      </c>
      <c r="BL18" s="340" t="s">
        <v>430</v>
      </c>
      <c r="BM18" s="371">
        <v>95.96</v>
      </c>
      <c r="BN18" s="371" t="s">
        <v>430</v>
      </c>
      <c r="BO18" s="371" t="s">
        <v>430</v>
      </c>
      <c r="BP18" s="371" t="s">
        <v>430</v>
      </c>
      <c r="BQ18" s="371">
        <v>-6.49</v>
      </c>
      <c r="BR18" s="370"/>
      <c r="BS18" s="609" t="s">
        <v>430</v>
      </c>
      <c r="BT18" s="340" t="s">
        <v>430</v>
      </c>
      <c r="BU18" s="370"/>
      <c r="BV18" s="571" t="s">
        <v>555</v>
      </c>
    </row>
    <row r="19" spans="1:74" s="428" customFormat="1" x14ac:dyDescent="0.25">
      <c r="A19" s="345" t="s">
        <v>8033</v>
      </c>
      <c r="B19" s="373"/>
      <c r="C19" s="719">
        <v>36901</v>
      </c>
      <c r="D19" s="373"/>
      <c r="E19" s="346">
        <v>1651.92</v>
      </c>
      <c r="F19" s="373"/>
      <c r="G19" s="347">
        <v>64.880399999999995</v>
      </c>
      <c r="H19" s="374"/>
      <c r="I19" s="348">
        <v>9.66</v>
      </c>
      <c r="J19" s="348">
        <v>7.25</v>
      </c>
      <c r="K19" s="348">
        <v>6.77</v>
      </c>
      <c r="L19" s="348">
        <v>7.01</v>
      </c>
      <c r="M19" s="362"/>
      <c r="N19" s="350">
        <v>15.7537</v>
      </c>
      <c r="O19" s="348">
        <v>15.7537</v>
      </c>
      <c r="P19" s="348">
        <v>-11.555300000000001</v>
      </c>
      <c r="Q19" s="348">
        <v>6.7279999999999998</v>
      </c>
      <c r="R19" s="348">
        <v>7.8701999999999996</v>
      </c>
      <c r="S19" s="348">
        <v>1.5442</v>
      </c>
      <c r="T19" s="348">
        <v>1.3885000000000001</v>
      </c>
      <c r="U19" s="354">
        <v>1.3421000000000001</v>
      </c>
      <c r="V19" s="348">
        <v>1.8033999999999999</v>
      </c>
      <c r="W19" s="348">
        <v>6.8665000000000003</v>
      </c>
      <c r="X19" s="348">
        <v>6.56</v>
      </c>
      <c r="Y19" s="375">
        <v>5.5366</v>
      </c>
      <c r="Z19" s="348">
        <v>7.5422000000000002</v>
      </c>
      <c r="AA19" s="348">
        <v>14.816700000000001</v>
      </c>
      <c r="AB19" s="348">
        <v>0.24349999999999999</v>
      </c>
      <c r="AC19" s="348">
        <v>2.4828999999999999</v>
      </c>
      <c r="AD19" s="348">
        <v>1.5881000000000001</v>
      </c>
      <c r="AE19" s="348">
        <v>14.816700000000001</v>
      </c>
      <c r="AF19" s="348">
        <v>7.6512000000000002</v>
      </c>
      <c r="AG19" s="569"/>
      <c r="AH19" s="346">
        <v>3</v>
      </c>
      <c r="AI19" s="346">
        <v>3</v>
      </c>
      <c r="AJ19" s="346">
        <v>3</v>
      </c>
      <c r="AK19" s="346">
        <v>1</v>
      </c>
      <c r="AL19" s="346">
        <v>2</v>
      </c>
      <c r="AM19" s="346">
        <v>3</v>
      </c>
      <c r="AN19" s="346">
        <v>3</v>
      </c>
      <c r="AO19" s="572">
        <v>3</v>
      </c>
      <c r="AP19" s="346">
        <v>3</v>
      </c>
      <c r="AQ19" s="346">
        <v>3</v>
      </c>
      <c r="AR19" s="346">
        <v>3</v>
      </c>
      <c r="AS19" s="346">
        <v>3</v>
      </c>
      <c r="AT19" s="346">
        <v>3</v>
      </c>
      <c r="AU19" s="346">
        <v>4</v>
      </c>
      <c r="AV19" s="346">
        <v>3</v>
      </c>
      <c r="AW19" s="346">
        <v>3</v>
      </c>
      <c r="AX19" s="346">
        <v>3</v>
      </c>
      <c r="AY19" s="346">
        <v>4</v>
      </c>
      <c r="AZ19" s="584"/>
      <c r="BA19" s="467">
        <v>97.19</v>
      </c>
      <c r="BB19" s="348" t="s">
        <v>430</v>
      </c>
      <c r="BC19" s="348" t="s">
        <v>430</v>
      </c>
      <c r="BD19" s="348" t="s">
        <v>430</v>
      </c>
      <c r="BE19" s="375" t="s">
        <v>430</v>
      </c>
      <c r="BF19" s="375">
        <v>2.81</v>
      </c>
      <c r="BG19" s="374"/>
      <c r="BH19" s="594">
        <v>2.81</v>
      </c>
      <c r="BI19" s="348" t="s">
        <v>430</v>
      </c>
      <c r="BJ19" s="348" t="s">
        <v>430</v>
      </c>
      <c r="BK19" s="348" t="s">
        <v>430</v>
      </c>
      <c r="BL19" s="348" t="s">
        <v>430</v>
      </c>
      <c r="BM19" s="375">
        <v>97.19</v>
      </c>
      <c r="BN19" s="375" t="s">
        <v>430</v>
      </c>
      <c r="BO19" s="375" t="s">
        <v>430</v>
      </c>
      <c r="BP19" s="375" t="s">
        <v>430</v>
      </c>
      <c r="BQ19" s="375" t="s">
        <v>430</v>
      </c>
      <c r="BR19" s="374"/>
      <c r="BS19" s="649" t="s">
        <v>430</v>
      </c>
      <c r="BT19" s="348" t="s">
        <v>430</v>
      </c>
      <c r="BU19" s="374"/>
      <c r="BV19" s="430" t="s">
        <v>555</v>
      </c>
    </row>
    <row r="20" spans="1:74" s="428" customFormat="1" x14ac:dyDescent="0.25">
      <c r="A20" s="345" t="s">
        <v>8034</v>
      </c>
      <c r="B20" s="373"/>
      <c r="C20" s="719">
        <v>37324</v>
      </c>
      <c r="D20" s="373"/>
      <c r="E20" s="346">
        <v>327.572</v>
      </c>
      <c r="F20" s="373"/>
      <c r="G20" s="347">
        <v>46.997700000000002</v>
      </c>
      <c r="H20" s="374"/>
      <c r="I20" s="348">
        <v>9.23</v>
      </c>
      <c r="J20" s="348">
        <v>7.21</v>
      </c>
      <c r="K20" s="348">
        <v>6.44</v>
      </c>
      <c r="L20" s="348">
        <v>6.67</v>
      </c>
      <c r="M20" s="362"/>
      <c r="N20" s="350">
        <v>13.2949</v>
      </c>
      <c r="O20" s="348">
        <v>13.2949</v>
      </c>
      <c r="P20" s="348">
        <v>-9.1260999999999992</v>
      </c>
      <c r="Q20" s="348">
        <v>3.7275999999999998</v>
      </c>
      <c r="R20" s="348">
        <v>11.0661</v>
      </c>
      <c r="S20" s="348">
        <v>2.2761999999999998</v>
      </c>
      <c r="T20" s="348">
        <v>2.38</v>
      </c>
      <c r="U20" s="354">
        <v>2.4007999999999998</v>
      </c>
      <c r="V20" s="348">
        <v>2.7130000000000001</v>
      </c>
      <c r="W20" s="348">
        <v>7.6130000000000004</v>
      </c>
      <c r="X20" s="348">
        <v>7.1871999999999998</v>
      </c>
      <c r="Y20" s="375">
        <v>5.6509999999999998</v>
      </c>
      <c r="Z20" s="348">
        <v>7.9051</v>
      </c>
      <c r="AA20" s="348">
        <v>19.950500000000002</v>
      </c>
      <c r="AB20" s="348">
        <v>1.7717000000000001</v>
      </c>
      <c r="AC20" s="348">
        <v>3.6215999999999999</v>
      </c>
      <c r="AD20" s="348">
        <v>2.681</v>
      </c>
      <c r="AE20" s="348">
        <v>19.950500000000002</v>
      </c>
      <c r="AF20" s="348">
        <v>6.6174999999999997</v>
      </c>
      <c r="AG20" s="569"/>
      <c r="AH20" s="346">
        <v>5</v>
      </c>
      <c r="AI20" s="346">
        <v>5</v>
      </c>
      <c r="AJ20" s="346">
        <v>1</v>
      </c>
      <c r="AK20" s="346">
        <v>5</v>
      </c>
      <c r="AL20" s="346">
        <v>1</v>
      </c>
      <c r="AM20" s="346">
        <v>1</v>
      </c>
      <c r="AN20" s="346">
        <v>1</v>
      </c>
      <c r="AO20" s="572">
        <v>1</v>
      </c>
      <c r="AP20" s="346">
        <v>1</v>
      </c>
      <c r="AQ20" s="346">
        <v>1</v>
      </c>
      <c r="AR20" s="346">
        <v>1</v>
      </c>
      <c r="AS20" s="346">
        <v>2</v>
      </c>
      <c r="AT20" s="346">
        <v>1</v>
      </c>
      <c r="AU20" s="346">
        <v>1</v>
      </c>
      <c r="AV20" s="346">
        <v>1</v>
      </c>
      <c r="AW20" s="346">
        <v>1</v>
      </c>
      <c r="AX20" s="346">
        <v>1</v>
      </c>
      <c r="AY20" s="346">
        <v>1</v>
      </c>
      <c r="AZ20" s="584"/>
      <c r="BA20" s="467">
        <v>97.5</v>
      </c>
      <c r="BB20" s="348" t="s">
        <v>430</v>
      </c>
      <c r="BC20" s="348" t="s">
        <v>430</v>
      </c>
      <c r="BD20" s="348" t="s">
        <v>430</v>
      </c>
      <c r="BE20" s="375" t="s">
        <v>430</v>
      </c>
      <c r="BF20" s="375">
        <v>2.5</v>
      </c>
      <c r="BG20" s="374"/>
      <c r="BH20" s="594">
        <v>2.5</v>
      </c>
      <c r="BI20" s="348" t="s">
        <v>430</v>
      </c>
      <c r="BJ20" s="348" t="s">
        <v>430</v>
      </c>
      <c r="BK20" s="348" t="s">
        <v>430</v>
      </c>
      <c r="BL20" s="348" t="s">
        <v>430</v>
      </c>
      <c r="BM20" s="375">
        <v>97.5</v>
      </c>
      <c r="BN20" s="375" t="s">
        <v>430</v>
      </c>
      <c r="BO20" s="375" t="s">
        <v>430</v>
      </c>
      <c r="BP20" s="375" t="s">
        <v>430</v>
      </c>
      <c r="BQ20" s="375" t="s">
        <v>430</v>
      </c>
      <c r="BR20" s="374"/>
      <c r="BS20" s="649" t="s">
        <v>430</v>
      </c>
      <c r="BT20" s="348" t="s">
        <v>430</v>
      </c>
      <c r="BU20" s="374"/>
      <c r="BV20" s="430" t="s">
        <v>555</v>
      </c>
    </row>
    <row r="21" spans="1:74" s="428" customFormat="1" x14ac:dyDescent="0.25">
      <c r="A21" s="345" t="s">
        <v>8035</v>
      </c>
      <c r="B21" s="373"/>
      <c r="C21" s="719">
        <v>44774</v>
      </c>
      <c r="D21" s="373"/>
      <c r="E21" s="346">
        <v>124.39700000000001</v>
      </c>
      <c r="F21" s="373"/>
      <c r="G21" s="347">
        <v>12.8024</v>
      </c>
      <c r="H21" s="374"/>
      <c r="I21" s="348">
        <v>9.25</v>
      </c>
      <c r="J21" s="348">
        <v>7.17</v>
      </c>
      <c r="K21" s="348">
        <v>6.51</v>
      </c>
      <c r="L21" s="348">
        <v>6.74</v>
      </c>
      <c r="M21" s="362"/>
      <c r="N21" s="350">
        <v>19.417899999999999</v>
      </c>
      <c r="O21" s="348">
        <v>19.417899999999999</v>
      </c>
      <c r="P21" s="348">
        <v>-11.6631</v>
      </c>
      <c r="Q21" s="348">
        <v>4.9375</v>
      </c>
      <c r="R21" s="348">
        <v>7.7205000000000004</v>
      </c>
      <c r="S21" s="348">
        <v>1.0099</v>
      </c>
      <c r="T21" s="348">
        <v>1.0788</v>
      </c>
      <c r="U21" s="354">
        <v>1.0778000000000001</v>
      </c>
      <c r="V21" s="348">
        <v>1.6554</v>
      </c>
      <c r="W21" s="348">
        <v>6.6978</v>
      </c>
      <c r="X21" s="348">
        <v>6.3834999999999997</v>
      </c>
      <c r="Y21" s="375" t="s">
        <v>430</v>
      </c>
      <c r="Z21" s="348" t="s">
        <v>430</v>
      </c>
      <c r="AA21" s="348">
        <v>14.871</v>
      </c>
      <c r="AB21" s="348">
        <v>-0.16320000000000001</v>
      </c>
      <c r="AC21" s="348">
        <v>2.1444999999999999</v>
      </c>
      <c r="AD21" s="348">
        <v>1.2990999999999999</v>
      </c>
      <c r="AE21" s="348">
        <v>14.871</v>
      </c>
      <c r="AF21" s="348">
        <v>6.8291000000000004</v>
      </c>
      <c r="AG21" s="569"/>
      <c r="AH21" s="346">
        <v>1</v>
      </c>
      <c r="AI21" s="346">
        <v>1</v>
      </c>
      <c r="AJ21" s="346">
        <v>4</v>
      </c>
      <c r="AK21" s="346">
        <v>4</v>
      </c>
      <c r="AL21" s="346">
        <v>3</v>
      </c>
      <c r="AM21" s="346">
        <v>4</v>
      </c>
      <c r="AN21" s="346">
        <v>4</v>
      </c>
      <c r="AO21" s="572">
        <v>4</v>
      </c>
      <c r="AP21" s="346">
        <v>4</v>
      </c>
      <c r="AQ21" s="346">
        <v>4</v>
      </c>
      <c r="AR21" s="346">
        <v>4</v>
      </c>
      <c r="AS21" s="346" t="s">
        <v>430</v>
      </c>
      <c r="AT21" s="346" t="s">
        <v>430</v>
      </c>
      <c r="AU21" s="346">
        <v>3</v>
      </c>
      <c r="AV21" s="346">
        <v>4</v>
      </c>
      <c r="AW21" s="346">
        <v>4</v>
      </c>
      <c r="AX21" s="346">
        <v>4</v>
      </c>
      <c r="AY21" s="346">
        <v>3</v>
      </c>
      <c r="AZ21" s="584"/>
      <c r="BA21" s="467">
        <v>95.55</v>
      </c>
      <c r="BB21" s="348" t="s">
        <v>430</v>
      </c>
      <c r="BC21" s="348" t="s">
        <v>430</v>
      </c>
      <c r="BD21" s="348" t="s">
        <v>430</v>
      </c>
      <c r="BE21" s="375" t="s">
        <v>430</v>
      </c>
      <c r="BF21" s="375">
        <v>4.45</v>
      </c>
      <c r="BG21" s="374"/>
      <c r="BH21" s="594">
        <v>4.45</v>
      </c>
      <c r="BI21" s="348" t="s">
        <v>430</v>
      </c>
      <c r="BJ21" s="348" t="s">
        <v>430</v>
      </c>
      <c r="BK21" s="348" t="s">
        <v>430</v>
      </c>
      <c r="BL21" s="348" t="s">
        <v>430</v>
      </c>
      <c r="BM21" s="375">
        <v>95.55</v>
      </c>
      <c r="BN21" s="375" t="s">
        <v>430</v>
      </c>
      <c r="BO21" s="375" t="s">
        <v>430</v>
      </c>
      <c r="BP21" s="375" t="s">
        <v>430</v>
      </c>
      <c r="BQ21" s="375" t="s">
        <v>430</v>
      </c>
      <c r="BR21" s="374"/>
      <c r="BS21" s="649" t="s">
        <v>430</v>
      </c>
      <c r="BT21" s="348" t="s">
        <v>430</v>
      </c>
      <c r="BU21" s="374"/>
      <c r="BV21" s="430" t="s">
        <v>555</v>
      </c>
    </row>
    <row r="22" spans="1:74" s="428" customFormat="1" x14ac:dyDescent="0.25">
      <c r="A22" s="345" t="s">
        <v>8036</v>
      </c>
      <c r="B22" s="373"/>
      <c r="C22" s="719">
        <v>41908</v>
      </c>
      <c r="D22" s="373"/>
      <c r="E22" s="346">
        <v>48.764699999999998</v>
      </c>
      <c r="F22" s="373"/>
      <c r="G22" s="347">
        <v>22.004799999999999</v>
      </c>
      <c r="H22" s="374"/>
      <c r="I22" s="348">
        <v>9.3699999999999992</v>
      </c>
      <c r="J22" s="348">
        <v>7.14</v>
      </c>
      <c r="K22" s="348">
        <v>6.63</v>
      </c>
      <c r="L22" s="348">
        <v>6.86</v>
      </c>
      <c r="M22" s="362"/>
      <c r="N22" s="350">
        <v>18.717099999999999</v>
      </c>
      <c r="O22" s="348">
        <v>18.717099999999999</v>
      </c>
      <c r="P22" s="348">
        <v>-10.2875</v>
      </c>
      <c r="Q22" s="348">
        <v>5.2117000000000004</v>
      </c>
      <c r="R22" s="348">
        <v>5.6452</v>
      </c>
      <c r="S22" s="348">
        <v>-4.0500000000000001E-2</v>
      </c>
      <c r="T22" s="348">
        <v>-7.4700000000000003E-2</v>
      </c>
      <c r="U22" s="354">
        <v>0.22450000000000001</v>
      </c>
      <c r="V22" s="348">
        <v>1.1387</v>
      </c>
      <c r="W22" s="348">
        <v>6.3240999999999996</v>
      </c>
      <c r="X22" s="348">
        <v>6.1802999999999999</v>
      </c>
      <c r="Y22" s="375">
        <v>4.5015999999999998</v>
      </c>
      <c r="Z22" s="348">
        <v>6.4432999999999998</v>
      </c>
      <c r="AA22" s="348">
        <v>13.1884</v>
      </c>
      <c r="AB22" s="348">
        <v>-1.0681</v>
      </c>
      <c r="AC22" s="348">
        <v>1.0845</v>
      </c>
      <c r="AD22" s="348">
        <v>0.38640000000000002</v>
      </c>
      <c r="AE22" s="348">
        <v>13.1884</v>
      </c>
      <c r="AF22" s="348">
        <v>7.0404999999999998</v>
      </c>
      <c r="AG22" s="569"/>
      <c r="AH22" s="346">
        <v>2</v>
      </c>
      <c r="AI22" s="346">
        <v>2</v>
      </c>
      <c r="AJ22" s="346">
        <v>2</v>
      </c>
      <c r="AK22" s="346">
        <v>3</v>
      </c>
      <c r="AL22" s="346">
        <v>5</v>
      </c>
      <c r="AM22" s="346">
        <v>5</v>
      </c>
      <c r="AN22" s="346">
        <v>5</v>
      </c>
      <c r="AO22" s="572">
        <v>5</v>
      </c>
      <c r="AP22" s="346">
        <v>5</v>
      </c>
      <c r="AQ22" s="346">
        <v>5</v>
      </c>
      <c r="AR22" s="346">
        <v>5</v>
      </c>
      <c r="AS22" s="346">
        <v>4</v>
      </c>
      <c r="AT22" s="346">
        <v>4</v>
      </c>
      <c r="AU22" s="346">
        <v>5</v>
      </c>
      <c r="AV22" s="346">
        <v>5</v>
      </c>
      <c r="AW22" s="346">
        <v>5</v>
      </c>
      <c r="AX22" s="346">
        <v>5</v>
      </c>
      <c r="AY22" s="346">
        <v>5</v>
      </c>
      <c r="AZ22" s="584"/>
      <c r="BA22" s="467">
        <v>98.35</v>
      </c>
      <c r="BB22" s="348" t="s">
        <v>430</v>
      </c>
      <c r="BC22" s="348" t="s">
        <v>430</v>
      </c>
      <c r="BD22" s="348" t="s">
        <v>430</v>
      </c>
      <c r="BE22" s="375" t="s">
        <v>430</v>
      </c>
      <c r="BF22" s="375">
        <v>1.65</v>
      </c>
      <c r="BG22" s="374"/>
      <c r="BH22" s="594">
        <v>1.65</v>
      </c>
      <c r="BI22" s="348" t="s">
        <v>430</v>
      </c>
      <c r="BJ22" s="348" t="s">
        <v>430</v>
      </c>
      <c r="BK22" s="348" t="s">
        <v>430</v>
      </c>
      <c r="BL22" s="348" t="s">
        <v>430</v>
      </c>
      <c r="BM22" s="375">
        <v>98.35</v>
      </c>
      <c r="BN22" s="375" t="s">
        <v>430</v>
      </c>
      <c r="BO22" s="375" t="s">
        <v>430</v>
      </c>
      <c r="BP22" s="375" t="s">
        <v>430</v>
      </c>
      <c r="BQ22" s="375" t="s">
        <v>430</v>
      </c>
      <c r="BR22" s="374"/>
      <c r="BS22" s="649" t="s">
        <v>430</v>
      </c>
      <c r="BT22" s="348" t="s">
        <v>430</v>
      </c>
      <c r="BU22" s="374"/>
      <c r="BV22" s="430" t="s">
        <v>555</v>
      </c>
    </row>
    <row r="23" spans="1:74" x14ac:dyDescent="0.25">
      <c r="A23" s="318" t="s">
        <v>93</v>
      </c>
      <c r="B23" s="43"/>
      <c r="C23" s="720"/>
      <c r="D23" s="43"/>
      <c r="E23" s="51"/>
      <c r="F23" s="43"/>
      <c r="G23" s="55"/>
      <c r="H23" s="66"/>
      <c r="I23" s="59"/>
      <c r="J23" s="59"/>
      <c r="K23" s="59"/>
      <c r="L23" s="59"/>
      <c r="M23" s="258"/>
      <c r="N23" s="70">
        <v>16.4434</v>
      </c>
      <c r="O23" s="59">
        <v>16.4434</v>
      </c>
      <c r="P23" s="59">
        <v>-11.065300000000001</v>
      </c>
      <c r="Q23" s="59">
        <v>5.3448000000000002</v>
      </c>
      <c r="R23" s="59">
        <v>7.8121999999999998</v>
      </c>
      <c r="S23" s="59">
        <v>1.3515999999999999</v>
      </c>
      <c r="T23" s="59">
        <v>1.3728</v>
      </c>
      <c r="U23" s="88">
        <v>1.3779999999999999</v>
      </c>
      <c r="V23" s="59">
        <v>1.9653</v>
      </c>
      <c r="W23" s="59">
        <v>6.9870000000000001</v>
      </c>
      <c r="X23" s="59">
        <v>6.6513999999999998</v>
      </c>
      <c r="Y23" s="276">
        <v>5.3745000000000003</v>
      </c>
      <c r="Z23" s="59">
        <v>7.4173</v>
      </c>
      <c r="AA23" s="59">
        <v>15.614000000000001</v>
      </c>
      <c r="AB23" s="59">
        <v>0.32579999999999998</v>
      </c>
      <c r="AC23" s="59">
        <v>2.4658000000000002</v>
      </c>
      <c r="AD23" s="59">
        <v>1.6009</v>
      </c>
      <c r="AE23" s="59">
        <v>15.614000000000001</v>
      </c>
      <c r="AF23" s="59">
        <v>7.2880000000000003</v>
      </c>
      <c r="AG23" s="553"/>
      <c r="AH23" s="51">
        <v>5</v>
      </c>
      <c r="AI23" s="51">
        <v>5</v>
      </c>
      <c r="AJ23" s="51">
        <v>5</v>
      </c>
      <c r="AK23" s="51">
        <v>5</v>
      </c>
      <c r="AL23" s="51">
        <v>5</v>
      </c>
      <c r="AM23" s="51">
        <v>5</v>
      </c>
      <c r="AN23" s="51">
        <v>5</v>
      </c>
      <c r="AO23" s="560">
        <v>5</v>
      </c>
      <c r="AP23" s="51">
        <v>5</v>
      </c>
      <c r="AQ23" s="51">
        <v>5</v>
      </c>
      <c r="AR23" s="51">
        <v>5</v>
      </c>
      <c r="AS23" s="51">
        <v>4</v>
      </c>
      <c r="AT23" s="51">
        <v>4</v>
      </c>
      <c r="AU23" s="51">
        <v>5</v>
      </c>
      <c r="AV23" s="51">
        <v>5</v>
      </c>
      <c r="AW23" s="51">
        <v>5</v>
      </c>
      <c r="AX23" s="51">
        <v>5</v>
      </c>
      <c r="AY23" s="51">
        <v>5</v>
      </c>
      <c r="AZ23" s="579"/>
      <c r="BA23" s="577"/>
      <c r="BB23" s="59"/>
      <c r="BC23" s="59"/>
      <c r="BD23" s="59"/>
      <c r="BE23" s="276"/>
      <c r="BF23" s="276"/>
      <c r="BG23" s="66"/>
      <c r="BH23" s="586"/>
      <c r="BI23" s="59"/>
      <c r="BJ23" s="59"/>
      <c r="BK23" s="59"/>
      <c r="BL23" s="59"/>
      <c r="BM23" s="276"/>
      <c r="BN23" s="587"/>
      <c r="BO23" s="587"/>
      <c r="BP23" s="587"/>
      <c r="BQ23" s="587"/>
      <c r="BR23" s="602"/>
      <c r="BS23" s="645"/>
      <c r="BT23" s="59"/>
      <c r="BU23" s="66"/>
      <c r="BV23" s="34"/>
    </row>
    <row r="24" spans="1:74" x14ac:dyDescent="0.25">
      <c r="A24" s="320" t="s">
        <v>94</v>
      </c>
      <c r="B24" s="44"/>
      <c r="C24" s="721"/>
      <c r="D24" s="44"/>
      <c r="E24" s="52"/>
      <c r="F24" s="44"/>
      <c r="G24" s="56"/>
      <c r="H24" s="67"/>
      <c r="I24" s="60"/>
      <c r="J24" s="60"/>
      <c r="K24" s="60"/>
      <c r="L24" s="60"/>
      <c r="M24" s="259"/>
      <c r="N24" s="71">
        <v>19.417899999999999</v>
      </c>
      <c r="O24" s="60">
        <v>19.417899999999999</v>
      </c>
      <c r="P24" s="60">
        <v>-9.1260999999999992</v>
      </c>
      <c r="Q24" s="60">
        <v>6.7279999999999998</v>
      </c>
      <c r="R24" s="60">
        <v>11.0661</v>
      </c>
      <c r="S24" s="60">
        <v>2.2761999999999998</v>
      </c>
      <c r="T24" s="60">
        <v>2.38</v>
      </c>
      <c r="U24" s="89">
        <v>2.4007999999999998</v>
      </c>
      <c r="V24" s="60">
        <v>2.7130000000000001</v>
      </c>
      <c r="W24" s="60">
        <v>7.6130000000000004</v>
      </c>
      <c r="X24" s="60">
        <v>7.1871999999999998</v>
      </c>
      <c r="Y24" s="277">
        <v>5.8089000000000004</v>
      </c>
      <c r="Z24" s="60">
        <v>7.9051</v>
      </c>
      <c r="AA24" s="60">
        <v>19.950500000000002</v>
      </c>
      <c r="AB24" s="60">
        <v>1.7717000000000001</v>
      </c>
      <c r="AC24" s="60">
        <v>3.6215999999999999</v>
      </c>
      <c r="AD24" s="60">
        <v>2.681</v>
      </c>
      <c r="AE24" s="60">
        <v>19.950500000000002</v>
      </c>
      <c r="AF24" s="60">
        <v>8.3016000000000005</v>
      </c>
      <c r="AG24" s="554"/>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646"/>
      <c r="BT24" s="60"/>
      <c r="BU24" s="67"/>
      <c r="BV24" s="26"/>
    </row>
    <row r="25" spans="1:74" x14ac:dyDescent="0.25">
      <c r="A25" s="320" t="s">
        <v>95</v>
      </c>
      <c r="B25" s="44"/>
      <c r="C25" s="721"/>
      <c r="D25" s="44"/>
      <c r="E25" s="52"/>
      <c r="F25" s="44"/>
      <c r="G25" s="56"/>
      <c r="H25" s="67"/>
      <c r="I25" s="60"/>
      <c r="J25" s="60"/>
      <c r="K25" s="60"/>
      <c r="L25" s="60"/>
      <c r="M25" s="259"/>
      <c r="N25" s="71">
        <v>13.2949</v>
      </c>
      <c r="O25" s="60">
        <v>13.2949</v>
      </c>
      <c r="P25" s="60">
        <v>-12.6944</v>
      </c>
      <c r="Q25" s="60">
        <v>3.7275999999999998</v>
      </c>
      <c r="R25" s="60">
        <v>5.6452</v>
      </c>
      <c r="S25" s="60">
        <v>-4.0500000000000001E-2</v>
      </c>
      <c r="T25" s="60">
        <v>-7.4700000000000003E-2</v>
      </c>
      <c r="U25" s="89">
        <v>0.22450000000000001</v>
      </c>
      <c r="V25" s="60">
        <v>1.1387</v>
      </c>
      <c r="W25" s="60">
        <v>6.3240999999999996</v>
      </c>
      <c r="X25" s="60">
        <v>6.1802999999999999</v>
      </c>
      <c r="Y25" s="277">
        <v>4.5015999999999998</v>
      </c>
      <c r="Z25" s="60">
        <v>6.4432999999999998</v>
      </c>
      <c r="AA25" s="60">
        <v>13.1884</v>
      </c>
      <c r="AB25" s="60">
        <v>-1.0681</v>
      </c>
      <c r="AC25" s="60">
        <v>1.0845</v>
      </c>
      <c r="AD25" s="60">
        <v>0.38640000000000002</v>
      </c>
      <c r="AE25" s="60">
        <v>13.1884</v>
      </c>
      <c r="AF25" s="60">
        <v>6.6174999999999997</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596"/>
      <c r="BS25" s="646"/>
      <c r="BT25" s="60"/>
      <c r="BU25" s="67"/>
      <c r="BV25" s="26"/>
    </row>
    <row r="26" spans="1:74" x14ac:dyDescent="0.25">
      <c r="A26" s="321" t="s">
        <v>96</v>
      </c>
      <c r="B26" s="45"/>
      <c r="C26" s="722"/>
      <c r="D26" s="45"/>
      <c r="E26" s="53"/>
      <c r="F26" s="45"/>
      <c r="G26" s="57"/>
      <c r="H26" s="68"/>
      <c r="I26" s="61"/>
      <c r="J26" s="61"/>
      <c r="K26" s="61"/>
      <c r="L26" s="61"/>
      <c r="M26" s="262"/>
      <c r="N26" s="72">
        <v>15.7537</v>
      </c>
      <c r="O26" s="61">
        <v>15.7537</v>
      </c>
      <c r="P26" s="61">
        <v>-11.555300000000001</v>
      </c>
      <c r="Q26" s="61">
        <v>5.2117000000000004</v>
      </c>
      <c r="R26" s="61">
        <v>7.7205000000000004</v>
      </c>
      <c r="S26" s="61">
        <v>1.5442</v>
      </c>
      <c r="T26" s="61">
        <v>1.3885000000000001</v>
      </c>
      <c r="U26" s="90">
        <v>1.3421000000000001</v>
      </c>
      <c r="V26" s="61">
        <v>1.8033999999999999</v>
      </c>
      <c r="W26" s="61">
        <v>6.8665000000000003</v>
      </c>
      <c r="X26" s="61">
        <v>6.56</v>
      </c>
      <c r="Y26" s="279">
        <v>5.5937999999999999</v>
      </c>
      <c r="Z26" s="61">
        <v>7.6603500000000002</v>
      </c>
      <c r="AA26" s="61">
        <v>14.871</v>
      </c>
      <c r="AB26" s="61">
        <v>0.24349999999999999</v>
      </c>
      <c r="AC26" s="61">
        <v>2.4828999999999999</v>
      </c>
      <c r="AD26" s="61">
        <v>1.5881000000000001</v>
      </c>
      <c r="AE26" s="61">
        <v>14.871</v>
      </c>
      <c r="AF26" s="61">
        <v>7.0404999999999998</v>
      </c>
      <c r="AG26" s="556"/>
      <c r="AH26" s="53"/>
      <c r="AI26" s="53"/>
      <c r="AJ26" s="53"/>
      <c r="AK26" s="53"/>
      <c r="AL26" s="53"/>
      <c r="AM26" s="53"/>
      <c r="AN26" s="53"/>
      <c r="AO26" s="563"/>
      <c r="AP26" s="53"/>
      <c r="AQ26" s="53"/>
      <c r="AR26" s="53"/>
      <c r="AS26" s="53"/>
      <c r="AT26" s="53"/>
      <c r="AU26" s="53"/>
      <c r="AV26" s="53"/>
      <c r="AW26" s="53"/>
      <c r="AX26" s="53"/>
      <c r="AY26" s="53"/>
      <c r="AZ26" s="581"/>
      <c r="BA26" s="578"/>
      <c r="BB26" s="61"/>
      <c r="BC26" s="61"/>
      <c r="BD26" s="61"/>
      <c r="BE26" s="279"/>
      <c r="BF26" s="279"/>
      <c r="BG26" s="68"/>
      <c r="BH26" s="590"/>
      <c r="BI26" s="61"/>
      <c r="BJ26" s="61"/>
      <c r="BK26" s="61"/>
      <c r="BL26" s="61"/>
      <c r="BM26" s="279"/>
      <c r="BN26" s="591"/>
      <c r="BO26" s="591"/>
      <c r="BP26" s="591"/>
      <c r="BQ26" s="591"/>
      <c r="BR26" s="603"/>
      <c r="BS26" s="647"/>
      <c r="BT26" s="61"/>
      <c r="BU26" s="68"/>
      <c r="BV26" s="272"/>
    </row>
    <row r="27" spans="1:74" ht="14.5" x14ac:dyDescent="0.25">
      <c r="A27" s="323" t="s">
        <v>91</v>
      </c>
      <c r="B27" s="69"/>
      <c r="C27" s="726"/>
      <c r="D27" s="69"/>
      <c r="E27" s="40"/>
      <c r="F27" s="69"/>
      <c r="G27" s="40"/>
      <c r="H27" s="69"/>
      <c r="I27" s="62"/>
      <c r="J27" s="62"/>
      <c r="K27" s="62"/>
      <c r="L27" s="62"/>
      <c r="M27" s="263"/>
      <c r="N27" s="73"/>
      <c r="O27" s="62"/>
      <c r="P27" s="62"/>
      <c r="Q27" s="62"/>
      <c r="R27" s="62"/>
      <c r="S27" s="62"/>
      <c r="T27" s="62"/>
      <c r="U27" s="91"/>
      <c r="V27" s="62"/>
      <c r="W27" s="62"/>
      <c r="X27" s="62"/>
      <c r="Y27" s="245"/>
      <c r="Z27" s="62"/>
      <c r="AA27" s="62"/>
      <c r="AB27" s="62"/>
      <c r="AC27" s="62"/>
      <c r="AD27" s="62"/>
      <c r="AE27" s="62"/>
      <c r="AF27" s="62"/>
      <c r="AG27" s="557"/>
      <c r="AH27" s="54"/>
      <c r="AI27" s="54"/>
      <c r="AJ27" s="54"/>
      <c r="AK27" s="54"/>
      <c r="AL27" s="54"/>
      <c r="AM27" s="54"/>
      <c r="AN27" s="54"/>
      <c r="AO27" s="312"/>
      <c r="AP27" s="247"/>
      <c r="AQ27" s="247"/>
      <c r="AR27" s="247"/>
      <c r="AS27" s="247"/>
      <c r="AT27" s="247"/>
      <c r="AU27" s="247"/>
      <c r="AV27" s="247"/>
      <c r="AW27" s="247"/>
      <c r="AX27" s="247"/>
      <c r="AY27" s="247"/>
      <c r="AZ27" s="69"/>
      <c r="BA27" s="245"/>
      <c r="BB27" s="245"/>
      <c r="BC27" s="245"/>
      <c r="BD27" s="245"/>
      <c r="BE27" s="245"/>
      <c r="BF27" s="245"/>
      <c r="BG27" s="69"/>
      <c r="BH27" s="245"/>
      <c r="BI27" s="245"/>
      <c r="BJ27" s="245"/>
      <c r="BK27" s="245"/>
      <c r="BL27" s="245"/>
      <c r="BM27" s="245"/>
      <c r="BN27" s="245"/>
      <c r="BO27" s="245"/>
      <c r="BP27" s="245"/>
      <c r="BQ27" s="245"/>
      <c r="BR27" s="69"/>
      <c r="BS27" s="255"/>
      <c r="BT27" s="40"/>
      <c r="BU27" s="69"/>
      <c r="BV27" s="41"/>
    </row>
    <row r="28" spans="1:74" s="428" customFormat="1" x14ac:dyDescent="0.25">
      <c r="A28" s="345" t="s">
        <v>8025</v>
      </c>
      <c r="B28" s="374"/>
      <c r="C28" s="731"/>
      <c r="D28" s="374"/>
      <c r="E28" s="372"/>
      <c r="F28" s="374"/>
      <c r="G28" s="372"/>
      <c r="H28" s="374"/>
      <c r="I28" s="348"/>
      <c r="J28" s="348"/>
      <c r="K28" s="348"/>
      <c r="L28" s="348"/>
      <c r="M28" s="362"/>
      <c r="N28" s="350" t="s">
        <v>430</v>
      </c>
      <c r="O28" s="348" t="s">
        <v>430</v>
      </c>
      <c r="P28" s="348" t="s">
        <v>430</v>
      </c>
      <c r="Q28" s="348" t="s">
        <v>430</v>
      </c>
      <c r="R28" s="348" t="s">
        <v>430</v>
      </c>
      <c r="S28" s="348" t="s">
        <v>430</v>
      </c>
      <c r="T28" s="348" t="s">
        <v>430</v>
      </c>
      <c r="U28" s="354" t="s">
        <v>430</v>
      </c>
      <c r="V28" s="348" t="s">
        <v>430</v>
      </c>
      <c r="W28" s="348" t="s">
        <v>430</v>
      </c>
      <c r="X28" s="348" t="s">
        <v>430</v>
      </c>
      <c r="Y28" s="375" t="s">
        <v>430</v>
      </c>
      <c r="Z28" s="348" t="s">
        <v>430</v>
      </c>
      <c r="AA28" s="348" t="s">
        <v>430</v>
      </c>
      <c r="AB28" s="348" t="s">
        <v>430</v>
      </c>
      <c r="AC28" s="348" t="s">
        <v>430</v>
      </c>
      <c r="AD28" s="348" t="s">
        <v>430</v>
      </c>
      <c r="AE28" s="348" t="s">
        <v>430</v>
      </c>
      <c r="AF28" s="348"/>
      <c r="AG28" s="569"/>
      <c r="AH28" s="346"/>
      <c r="AI28" s="346"/>
      <c r="AJ28" s="346"/>
      <c r="AK28" s="346"/>
      <c r="AL28" s="346"/>
      <c r="AM28" s="346"/>
      <c r="AN28" s="346"/>
      <c r="AO28" s="573"/>
      <c r="AP28" s="346"/>
      <c r="AQ28" s="346"/>
      <c r="AR28" s="346"/>
      <c r="AS28" s="346"/>
      <c r="AT28" s="346"/>
      <c r="AU28" s="429"/>
      <c r="AV28" s="429"/>
      <c r="AW28" s="429"/>
      <c r="AX28" s="429"/>
      <c r="AY28" s="429"/>
      <c r="AZ28" s="374"/>
      <c r="BA28" s="375"/>
      <c r="BB28" s="375"/>
      <c r="BC28" s="375"/>
      <c r="BD28" s="375"/>
      <c r="BE28" s="375"/>
      <c r="BF28" s="375"/>
      <c r="BG28" s="374"/>
      <c r="BH28" s="375"/>
      <c r="BI28" s="375"/>
      <c r="BJ28" s="375"/>
      <c r="BK28" s="375"/>
      <c r="BL28" s="375"/>
      <c r="BM28" s="375"/>
      <c r="BN28" s="375"/>
      <c r="BO28" s="632"/>
      <c r="BP28" s="632"/>
      <c r="BQ28" s="632"/>
      <c r="BR28" s="374"/>
      <c r="BS28" s="466"/>
      <c r="BT28" s="372"/>
      <c r="BU28" s="374"/>
      <c r="BV28" s="430"/>
    </row>
    <row r="29" spans="1:74" s="428" customFormat="1" x14ac:dyDescent="0.25">
      <c r="A29" s="495" t="s">
        <v>8026</v>
      </c>
      <c r="B29" s="417"/>
      <c r="C29" s="732"/>
      <c r="D29" s="417"/>
      <c r="E29" s="431"/>
      <c r="F29" s="417"/>
      <c r="G29" s="431"/>
      <c r="H29" s="432"/>
      <c r="I29" s="433"/>
      <c r="J29" s="433"/>
      <c r="K29" s="433"/>
      <c r="L29" s="433"/>
      <c r="M29" s="420"/>
      <c r="N29" s="434" t="s">
        <v>430</v>
      </c>
      <c r="O29" s="433" t="s">
        <v>430</v>
      </c>
      <c r="P29" s="433" t="s">
        <v>430</v>
      </c>
      <c r="Q29" s="433" t="s">
        <v>430</v>
      </c>
      <c r="R29" s="433" t="s">
        <v>430</v>
      </c>
      <c r="S29" s="433" t="s">
        <v>430</v>
      </c>
      <c r="T29" s="433" t="s">
        <v>430</v>
      </c>
      <c r="U29" s="574" t="s">
        <v>430</v>
      </c>
      <c r="V29" s="433" t="s">
        <v>430</v>
      </c>
      <c r="W29" s="433" t="s">
        <v>430</v>
      </c>
      <c r="X29" s="433" t="s">
        <v>430</v>
      </c>
      <c r="Y29" s="375" t="s">
        <v>430</v>
      </c>
      <c r="Z29" s="433" t="s">
        <v>430</v>
      </c>
      <c r="AA29" s="433" t="s">
        <v>430</v>
      </c>
      <c r="AB29" s="433" t="s">
        <v>430</v>
      </c>
      <c r="AC29" s="433" t="s">
        <v>430</v>
      </c>
      <c r="AD29" s="433" t="s">
        <v>430</v>
      </c>
      <c r="AE29" s="433" t="s">
        <v>430</v>
      </c>
      <c r="AF29" s="433" t="s">
        <v>430</v>
      </c>
      <c r="AG29" s="575"/>
      <c r="AH29" s="435"/>
      <c r="AI29" s="435"/>
      <c r="AJ29" s="435"/>
      <c r="AK29" s="435"/>
      <c r="AL29" s="435"/>
      <c r="AM29" s="435"/>
      <c r="AN29" s="346"/>
      <c r="AO29" s="576"/>
      <c r="AP29" s="435"/>
      <c r="AQ29" s="435"/>
      <c r="AR29" s="435"/>
      <c r="AS29" s="435"/>
      <c r="AT29" s="435"/>
      <c r="AU29" s="429"/>
      <c r="AV29" s="436"/>
      <c r="AW29" s="436"/>
      <c r="AX29" s="436"/>
      <c r="AY29" s="436"/>
      <c r="AZ29" s="417"/>
      <c r="BA29" s="437"/>
      <c r="BB29" s="437"/>
      <c r="BC29" s="437"/>
      <c r="BD29" s="437"/>
      <c r="BE29" s="437"/>
      <c r="BF29" s="437"/>
      <c r="BG29" s="417"/>
      <c r="BH29" s="437"/>
      <c r="BI29" s="437"/>
      <c r="BJ29" s="437"/>
      <c r="BK29" s="437"/>
      <c r="BL29" s="437"/>
      <c r="BM29" s="421"/>
      <c r="BN29" s="437"/>
      <c r="BO29" s="421"/>
      <c r="BP29" s="421"/>
      <c r="BQ29" s="421"/>
      <c r="BR29" s="417"/>
      <c r="BS29" s="476"/>
      <c r="BT29" s="412"/>
      <c r="BU29" s="417"/>
      <c r="BV29" s="438"/>
    </row>
    <row r="30" spans="1:74" x14ac:dyDescent="0.25">
      <c r="BM30" s="277"/>
    </row>
    <row r="31" spans="1:74" x14ac:dyDescent="0.25">
      <c r="BM31" s="277"/>
    </row>
    <row r="32" spans="1:74" x14ac:dyDescent="0.25">
      <c r="BM32" s="277"/>
    </row>
    <row r="33" spans="1:65" hidden="1" x14ac:dyDescent="0.25">
      <c r="A33" s="488" t="s">
        <v>179</v>
      </c>
      <c r="BM33" s="277"/>
    </row>
    <row r="34" spans="1:65" x14ac:dyDescent="0.25">
      <c r="A34" s="488" t="s">
        <v>10279</v>
      </c>
      <c r="BM34" s="277"/>
    </row>
    <row r="35" spans="1:65" x14ac:dyDescent="0.25">
      <c r="A35" s="488" t="s">
        <v>350</v>
      </c>
      <c r="BM35" s="277"/>
    </row>
  </sheetData>
  <mergeCells count="21">
    <mergeCell ref="BS5:BT5"/>
    <mergeCell ref="BU5:BU6"/>
    <mergeCell ref="BV5:BV6"/>
    <mergeCell ref="A5:A6"/>
    <mergeCell ref="V6:AF6"/>
    <mergeCell ref="AH6:AY6"/>
    <mergeCell ref="AZ5:AZ6"/>
    <mergeCell ref="BA5:BF5"/>
    <mergeCell ref="BG5:BG6"/>
    <mergeCell ref="B5:B6"/>
    <mergeCell ref="C5:C6"/>
    <mergeCell ref="D5:D6"/>
    <mergeCell ref="E5:E6"/>
    <mergeCell ref="F5:F6"/>
    <mergeCell ref="BR5:BR6"/>
    <mergeCell ref="G5:G6"/>
    <mergeCell ref="BH5:BQ5"/>
    <mergeCell ref="H5:H6"/>
    <mergeCell ref="I5:L5"/>
    <mergeCell ref="M5:M6"/>
    <mergeCell ref="N6:U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43FF6-681E-4DE6-AC7E-066ABDBF8E12}">
  <sheetPr codeName="Sheet39"/>
  <dimension ref="A1:BV6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089843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3.1796875" style="21" bestFit="1" customWidth="1"/>
    <col min="75" max="16384" width="8.90625" style="21"/>
  </cols>
  <sheetData>
    <row r="1" spans="1:74" ht="33" customHeight="1" x14ac:dyDescent="0.25">
      <c r="A1" s="22" t="s">
        <v>43</v>
      </c>
    </row>
    <row r="3" spans="1:74" ht="20.5" x14ac:dyDescent="0.45">
      <c r="A3" s="23" t="s">
        <v>299</v>
      </c>
    </row>
    <row r="4" spans="1:74" x14ac:dyDescent="0.25">
      <c r="A4" s="21" t="s">
        <v>425</v>
      </c>
    </row>
    <row r="5" spans="1:74" ht="33" x14ac:dyDescent="0.25">
      <c r="A5" s="1065" t="s">
        <v>300</v>
      </c>
      <c r="B5" s="1111"/>
      <c r="C5" s="1096" t="s">
        <v>44</v>
      </c>
      <c r="D5" s="1066"/>
      <c r="E5" s="1096" t="s">
        <v>45</v>
      </c>
      <c r="F5" s="1066"/>
      <c r="G5" s="1096" t="s">
        <v>46</v>
      </c>
      <c r="H5" s="1066"/>
      <c r="I5" s="1105" t="s">
        <v>184</v>
      </c>
      <c r="J5" s="1115"/>
      <c r="K5" s="1115"/>
      <c r="L5" s="1116"/>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198</v>
      </c>
      <c r="BB5" s="1113"/>
      <c r="BC5" s="1113"/>
      <c r="BD5" s="1113"/>
      <c r="BE5" s="1113"/>
      <c r="BF5" s="1114"/>
      <c r="BG5" s="1111"/>
      <c r="BH5" s="1072" t="s">
        <v>209</v>
      </c>
      <c r="BI5" s="1113"/>
      <c r="BJ5" s="1113"/>
      <c r="BK5" s="1113"/>
      <c r="BL5" s="1113"/>
      <c r="BM5" s="1113"/>
      <c r="BN5" s="1113"/>
      <c r="BO5" s="1113"/>
      <c r="BP5" s="1113"/>
      <c r="BQ5" s="1114"/>
      <c r="BR5" s="1066"/>
      <c r="BS5" s="1105" t="s">
        <v>212</v>
      </c>
      <c r="BT5" s="1116"/>
      <c r="BU5" s="1066"/>
      <c r="BV5" s="1105" t="s">
        <v>88</v>
      </c>
    </row>
    <row r="6" spans="1:74" ht="33" x14ac:dyDescent="0.25">
      <c r="A6" s="1065"/>
      <c r="B6" s="1112"/>
      <c r="C6" s="1104"/>
      <c r="D6" s="1067"/>
      <c r="E6" s="1104"/>
      <c r="F6" s="1067"/>
      <c r="G6" s="1104"/>
      <c r="H6" s="1067"/>
      <c r="I6" s="83" t="s">
        <v>180</v>
      </c>
      <c r="J6" s="28" t="s">
        <v>181</v>
      </c>
      <c r="K6" s="28" t="s">
        <v>182</v>
      </c>
      <c r="L6" s="251" t="s">
        <v>183</v>
      </c>
      <c r="M6" s="1112"/>
      <c r="N6" s="1117" t="s">
        <v>185</v>
      </c>
      <c r="O6" s="1107"/>
      <c r="P6" s="1107"/>
      <c r="Q6" s="1107"/>
      <c r="R6" s="1107"/>
      <c r="S6" s="1107"/>
      <c r="T6" s="1107"/>
      <c r="U6" s="1107"/>
      <c r="V6" s="1117" t="s">
        <v>57</v>
      </c>
      <c r="W6" s="1107"/>
      <c r="X6" s="1107"/>
      <c r="Y6" s="1107"/>
      <c r="Z6" s="1107"/>
      <c r="AA6" s="1107"/>
      <c r="AB6" s="1107"/>
      <c r="AC6" s="1107"/>
      <c r="AD6" s="1107"/>
      <c r="AE6" s="1107"/>
      <c r="AF6" s="1108"/>
      <c r="AG6" s="232"/>
      <c r="AH6" s="1082" t="s">
        <v>68</v>
      </c>
      <c r="AI6" s="1109"/>
      <c r="AJ6" s="1109"/>
      <c r="AK6" s="1109"/>
      <c r="AL6" s="1109"/>
      <c r="AM6" s="1109"/>
      <c r="AN6" s="1109"/>
      <c r="AO6" s="1109"/>
      <c r="AP6" s="1109"/>
      <c r="AQ6" s="1109"/>
      <c r="AR6" s="1109"/>
      <c r="AS6" s="1109"/>
      <c r="AT6" s="1109"/>
      <c r="AU6" s="1109"/>
      <c r="AV6" s="1109"/>
      <c r="AW6" s="1109"/>
      <c r="AX6" s="1109"/>
      <c r="AY6" s="1110"/>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067"/>
      <c r="BS6" s="83" t="s">
        <v>210</v>
      </c>
      <c r="BT6" s="82" t="s">
        <v>211</v>
      </c>
      <c r="BU6" s="1067"/>
      <c r="BV6" s="1106"/>
    </row>
    <row r="7" spans="1:74" ht="14.5" x14ac:dyDescent="0.25">
      <c r="A7" s="323" t="s">
        <v>301</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8037</v>
      </c>
      <c r="B8" s="67"/>
      <c r="C8" s="721">
        <v>41275</v>
      </c>
      <c r="D8" s="44"/>
      <c r="E8" s="52">
        <v>16477.400000000001</v>
      </c>
      <c r="F8" s="44"/>
      <c r="G8" s="56">
        <v>53.588000000000001</v>
      </c>
      <c r="H8" s="67"/>
      <c r="I8" s="60">
        <v>4.05</v>
      </c>
      <c r="J8" s="60">
        <v>7.76</v>
      </c>
      <c r="K8" s="60">
        <v>1.77</v>
      </c>
      <c r="L8" s="60">
        <v>1.88</v>
      </c>
      <c r="M8" s="259"/>
      <c r="N8" s="71">
        <v>8.4062999999999999</v>
      </c>
      <c r="O8" s="60">
        <v>8.4062999999999999</v>
      </c>
      <c r="P8" s="60">
        <v>1.236</v>
      </c>
      <c r="Q8" s="60">
        <v>6.6188000000000002</v>
      </c>
      <c r="R8" s="60">
        <v>9.0755999999999997</v>
      </c>
      <c r="S8" s="60">
        <v>6.4966999999999997</v>
      </c>
      <c r="T8" s="60">
        <v>5.5019999999999998</v>
      </c>
      <c r="U8" s="89">
        <v>5.6178999999999997</v>
      </c>
      <c r="V8" s="60">
        <v>6.3773999999999997</v>
      </c>
      <c r="W8" s="60">
        <v>7.7496999999999998</v>
      </c>
      <c r="X8" s="60">
        <v>7.8769</v>
      </c>
      <c r="Y8" s="277">
        <v>6.8460999999999999</v>
      </c>
      <c r="Z8" s="60">
        <v>7.3817000000000004</v>
      </c>
      <c r="AA8" s="60">
        <v>8.7162000000000006</v>
      </c>
      <c r="AB8" s="60">
        <v>5.2488000000000001</v>
      </c>
      <c r="AC8" s="60">
        <v>5.7850000000000001</v>
      </c>
      <c r="AD8" s="60">
        <v>5.8775000000000004</v>
      </c>
      <c r="AE8" s="60">
        <v>8.7162000000000006</v>
      </c>
      <c r="AF8" s="60">
        <v>7.8273000000000001</v>
      </c>
      <c r="AG8" s="554"/>
      <c r="AH8" s="52">
        <v>4</v>
      </c>
      <c r="AI8" s="52">
        <v>4</v>
      </c>
      <c r="AJ8" s="52">
        <v>6</v>
      </c>
      <c r="AK8" s="52">
        <v>4</v>
      </c>
      <c r="AL8" s="52">
        <v>4</v>
      </c>
      <c r="AM8" s="52">
        <v>7</v>
      </c>
      <c r="AN8" s="52">
        <v>6</v>
      </c>
      <c r="AO8" s="561">
        <v>5</v>
      </c>
      <c r="AP8" s="52">
        <v>5</v>
      </c>
      <c r="AQ8" s="52">
        <v>7</v>
      </c>
      <c r="AR8" s="52">
        <v>6</v>
      </c>
      <c r="AS8" s="52">
        <v>4</v>
      </c>
      <c r="AT8" s="52">
        <v>3</v>
      </c>
      <c r="AU8" s="52">
        <v>5</v>
      </c>
      <c r="AV8" s="52">
        <v>7</v>
      </c>
      <c r="AW8" s="52">
        <v>8</v>
      </c>
      <c r="AX8" s="52">
        <v>6</v>
      </c>
      <c r="AY8" s="52">
        <v>5</v>
      </c>
      <c r="AZ8" s="580"/>
      <c r="BA8" s="551">
        <v>26.84</v>
      </c>
      <c r="BB8" s="60">
        <v>56.74</v>
      </c>
      <c r="BC8" s="60">
        <v>3.16</v>
      </c>
      <c r="BD8" s="60">
        <v>8.49</v>
      </c>
      <c r="BE8" s="277" t="s">
        <v>430</v>
      </c>
      <c r="BF8" s="277">
        <v>4.76</v>
      </c>
      <c r="BG8" s="67"/>
      <c r="BH8" s="588">
        <v>4.76</v>
      </c>
      <c r="BI8" s="60">
        <v>1.1399999999999999</v>
      </c>
      <c r="BJ8" s="60" t="s">
        <v>430</v>
      </c>
      <c r="BK8" s="60">
        <v>67.260000000000005</v>
      </c>
      <c r="BL8" s="60" t="s">
        <v>430</v>
      </c>
      <c r="BM8" s="277">
        <v>26.84</v>
      </c>
      <c r="BN8" s="589" t="s">
        <v>430</v>
      </c>
      <c r="BO8" s="589" t="s">
        <v>430</v>
      </c>
      <c r="BP8" s="589" t="s">
        <v>430</v>
      </c>
      <c r="BQ8" s="589" t="s">
        <v>430</v>
      </c>
      <c r="BR8" s="566"/>
      <c r="BS8" s="44">
        <v>6.4435076961339002</v>
      </c>
      <c r="BT8" s="89">
        <v>10.709545613574299</v>
      </c>
      <c r="BU8" s="26"/>
      <c r="BV8" s="67" t="s">
        <v>555</v>
      </c>
    </row>
    <row r="9" spans="1:74" x14ac:dyDescent="0.25">
      <c r="A9" s="35" t="s">
        <v>8038</v>
      </c>
      <c r="B9" s="67"/>
      <c r="C9" s="721">
        <v>41275</v>
      </c>
      <c r="D9" s="44"/>
      <c r="E9" s="52">
        <v>13609.2</v>
      </c>
      <c r="F9" s="44"/>
      <c r="G9" s="56">
        <v>376.08929999999998</v>
      </c>
      <c r="H9" s="67"/>
      <c r="I9" s="60">
        <v>1.72</v>
      </c>
      <c r="J9" s="60">
        <v>7.26</v>
      </c>
      <c r="K9" s="60">
        <v>1.04</v>
      </c>
      <c r="L9" s="60">
        <v>1.0900000000000001</v>
      </c>
      <c r="M9" s="259"/>
      <c r="N9" s="71">
        <v>4.1067</v>
      </c>
      <c r="O9" s="60">
        <v>4.1067</v>
      </c>
      <c r="P9" s="60">
        <v>1.4007000000000001</v>
      </c>
      <c r="Q9" s="60">
        <v>5.5583</v>
      </c>
      <c r="R9" s="60">
        <v>8.5127000000000006</v>
      </c>
      <c r="S9" s="60">
        <v>6.4184000000000001</v>
      </c>
      <c r="T9" s="60">
        <v>5.633</v>
      </c>
      <c r="U9" s="89">
        <v>5.7881</v>
      </c>
      <c r="V9" s="60">
        <v>6.4470000000000001</v>
      </c>
      <c r="W9" s="60">
        <v>7.5186999999999999</v>
      </c>
      <c r="X9" s="60">
        <v>7.6060999999999996</v>
      </c>
      <c r="Y9" s="277">
        <v>6.6725000000000003</v>
      </c>
      <c r="Z9" s="60">
        <v>7.3456999999999999</v>
      </c>
      <c r="AA9" s="60">
        <v>8.1567000000000007</v>
      </c>
      <c r="AB9" s="60">
        <v>5.4017999999999997</v>
      </c>
      <c r="AC9" s="60">
        <v>5.8998999999999997</v>
      </c>
      <c r="AD9" s="60">
        <v>6.0061999999999998</v>
      </c>
      <c r="AE9" s="60">
        <v>8.1567000000000007</v>
      </c>
      <c r="AF9" s="60">
        <v>7.9004000000000003</v>
      </c>
      <c r="AG9" s="554"/>
      <c r="AH9" s="52">
        <v>10</v>
      </c>
      <c r="AI9" s="52">
        <v>10</v>
      </c>
      <c r="AJ9" s="52">
        <v>5</v>
      </c>
      <c r="AK9" s="52">
        <v>9</v>
      </c>
      <c r="AL9" s="52">
        <v>8</v>
      </c>
      <c r="AM9" s="52">
        <v>8</v>
      </c>
      <c r="AN9" s="52">
        <v>5</v>
      </c>
      <c r="AO9" s="561">
        <v>3</v>
      </c>
      <c r="AP9" s="52">
        <v>4</v>
      </c>
      <c r="AQ9" s="52">
        <v>10</v>
      </c>
      <c r="AR9" s="52">
        <v>10</v>
      </c>
      <c r="AS9" s="52">
        <v>5</v>
      </c>
      <c r="AT9" s="52">
        <v>4</v>
      </c>
      <c r="AU9" s="52">
        <v>8</v>
      </c>
      <c r="AV9" s="52">
        <v>6</v>
      </c>
      <c r="AW9" s="52">
        <v>6</v>
      </c>
      <c r="AX9" s="52">
        <v>3</v>
      </c>
      <c r="AY9" s="52">
        <v>8</v>
      </c>
      <c r="AZ9" s="580"/>
      <c r="BA9" s="551">
        <v>12.97</v>
      </c>
      <c r="BB9" s="60">
        <v>84.09</v>
      </c>
      <c r="BC9" s="60" t="s">
        <v>430</v>
      </c>
      <c r="BD9" s="60" t="s">
        <v>430</v>
      </c>
      <c r="BE9" s="277">
        <v>0.14000000000000001</v>
      </c>
      <c r="BF9" s="277">
        <v>2.94</v>
      </c>
      <c r="BG9" s="67"/>
      <c r="BH9" s="588">
        <v>2.94</v>
      </c>
      <c r="BI9" s="60">
        <v>30.27</v>
      </c>
      <c r="BJ9" s="60" t="s">
        <v>430</v>
      </c>
      <c r="BK9" s="60">
        <v>53.82</v>
      </c>
      <c r="BL9" s="60" t="s">
        <v>430</v>
      </c>
      <c r="BM9" s="277">
        <v>12.97</v>
      </c>
      <c r="BN9" s="589" t="s">
        <v>430</v>
      </c>
      <c r="BO9" s="589" t="s">
        <v>430</v>
      </c>
      <c r="BP9" s="589" t="s">
        <v>430</v>
      </c>
      <c r="BQ9" s="589">
        <v>0.14000000000000001</v>
      </c>
      <c r="BR9" s="146"/>
      <c r="BS9" s="44">
        <v>6.7210768329481896</v>
      </c>
      <c r="BT9" s="89">
        <v>9.4882787405244802</v>
      </c>
      <c r="BU9" s="26"/>
      <c r="BV9" s="67" t="s">
        <v>555</v>
      </c>
    </row>
    <row r="10" spans="1:74" s="107" customFormat="1" x14ac:dyDescent="0.25">
      <c r="A10" s="108" t="s">
        <v>8039</v>
      </c>
      <c r="B10" s="113"/>
      <c r="C10" s="734">
        <v>41275</v>
      </c>
      <c r="D10" s="109"/>
      <c r="E10" s="110">
        <v>7571.29</v>
      </c>
      <c r="F10" s="109"/>
      <c r="G10" s="111">
        <v>49.776699999999998</v>
      </c>
      <c r="H10" s="113"/>
      <c r="I10" s="112">
        <v>2.67</v>
      </c>
      <c r="J10" s="112">
        <v>8.3699999999999992</v>
      </c>
      <c r="K10" s="112">
        <v>2.1800000000000002</v>
      </c>
      <c r="L10" s="112">
        <v>2.29</v>
      </c>
      <c r="M10" s="260"/>
      <c r="N10" s="114">
        <v>9.8582999999999998</v>
      </c>
      <c r="O10" s="112">
        <v>9.8582999999999998</v>
      </c>
      <c r="P10" s="112">
        <v>-0.64939999999999998</v>
      </c>
      <c r="Q10" s="112">
        <v>5.8163</v>
      </c>
      <c r="R10" s="112">
        <v>8.6662999999999997</v>
      </c>
      <c r="S10" s="112">
        <v>5.2706</v>
      </c>
      <c r="T10" s="112">
        <v>4.2648000000000001</v>
      </c>
      <c r="U10" s="119">
        <v>4.9062000000000001</v>
      </c>
      <c r="V10" s="112">
        <v>5.8384999999999998</v>
      </c>
      <c r="W10" s="112">
        <v>7.7130000000000001</v>
      </c>
      <c r="X10" s="112">
        <v>7.6351000000000004</v>
      </c>
      <c r="Y10" s="278">
        <v>6.5605000000000002</v>
      </c>
      <c r="Z10" s="112">
        <v>7.3920000000000003</v>
      </c>
      <c r="AA10" s="112">
        <v>8.4876000000000005</v>
      </c>
      <c r="AB10" s="112">
        <v>4.1894</v>
      </c>
      <c r="AC10" s="112">
        <v>4.9856999999999996</v>
      </c>
      <c r="AD10" s="112">
        <v>5.2321999999999997</v>
      </c>
      <c r="AE10" s="112">
        <v>8.4876000000000005</v>
      </c>
      <c r="AF10" s="112">
        <v>7.8795000000000002</v>
      </c>
      <c r="AG10" s="555"/>
      <c r="AH10" s="110">
        <v>3</v>
      </c>
      <c r="AI10" s="110">
        <v>3</v>
      </c>
      <c r="AJ10" s="110">
        <v>8</v>
      </c>
      <c r="AK10" s="110">
        <v>6</v>
      </c>
      <c r="AL10" s="110">
        <v>7</v>
      </c>
      <c r="AM10" s="110">
        <v>11</v>
      </c>
      <c r="AN10" s="110">
        <v>11</v>
      </c>
      <c r="AO10" s="562">
        <v>10</v>
      </c>
      <c r="AP10" s="110">
        <v>10</v>
      </c>
      <c r="AQ10" s="110">
        <v>8</v>
      </c>
      <c r="AR10" s="110">
        <v>9</v>
      </c>
      <c r="AS10" s="110">
        <v>8</v>
      </c>
      <c r="AT10" s="110">
        <v>2</v>
      </c>
      <c r="AU10" s="110">
        <v>6</v>
      </c>
      <c r="AV10" s="110">
        <v>11</v>
      </c>
      <c r="AW10" s="110">
        <v>11</v>
      </c>
      <c r="AX10" s="110">
        <v>10</v>
      </c>
      <c r="AY10" s="110">
        <v>6</v>
      </c>
      <c r="AZ10" s="595"/>
      <c r="BA10" s="605">
        <v>21.83</v>
      </c>
      <c r="BB10" s="112">
        <v>73.3</v>
      </c>
      <c r="BC10" s="112" t="s">
        <v>430</v>
      </c>
      <c r="BD10" s="112" t="s">
        <v>430</v>
      </c>
      <c r="BE10" s="278">
        <v>0.01</v>
      </c>
      <c r="BF10" s="278">
        <v>4.8600000000000003</v>
      </c>
      <c r="BG10" s="113"/>
      <c r="BH10" s="606">
        <v>4.83</v>
      </c>
      <c r="BI10" s="112">
        <v>4.1900000000000004</v>
      </c>
      <c r="BJ10" s="112" t="s">
        <v>430</v>
      </c>
      <c r="BK10" s="112">
        <v>69.12</v>
      </c>
      <c r="BL10" s="112" t="s">
        <v>430</v>
      </c>
      <c r="BM10" s="278">
        <v>21.83</v>
      </c>
      <c r="BN10" s="607" t="s">
        <v>430</v>
      </c>
      <c r="BO10" s="607" t="s">
        <v>430</v>
      </c>
      <c r="BP10" s="607" t="s">
        <v>430</v>
      </c>
      <c r="BQ10" s="607">
        <v>0.01</v>
      </c>
      <c r="BR10" s="147"/>
      <c r="BS10" s="109">
        <v>9.1522710690847706</v>
      </c>
      <c r="BT10" s="119">
        <v>10.609628888939</v>
      </c>
      <c r="BU10" s="139"/>
      <c r="BV10" s="113" t="s">
        <v>555</v>
      </c>
    </row>
    <row r="11" spans="1:74" s="107" customFormat="1" x14ac:dyDescent="0.25">
      <c r="A11" s="108" t="s">
        <v>8040</v>
      </c>
      <c r="B11" s="113"/>
      <c r="C11" s="734">
        <v>41275</v>
      </c>
      <c r="D11" s="109"/>
      <c r="E11" s="110">
        <v>7504.75</v>
      </c>
      <c r="F11" s="109"/>
      <c r="G11" s="111">
        <v>489.66719999999998</v>
      </c>
      <c r="H11" s="113"/>
      <c r="I11" s="112">
        <v>2.61</v>
      </c>
      <c r="J11" s="112">
        <v>7.59</v>
      </c>
      <c r="K11" s="112">
        <v>1.7</v>
      </c>
      <c r="L11" s="112">
        <v>1.8</v>
      </c>
      <c r="M11" s="260"/>
      <c r="N11" s="114">
        <v>7.7621000000000002</v>
      </c>
      <c r="O11" s="112">
        <v>7.7621000000000002</v>
      </c>
      <c r="P11" s="112">
        <v>-0.75490000000000002</v>
      </c>
      <c r="Q11" s="112">
        <v>5.4480000000000004</v>
      </c>
      <c r="R11" s="112">
        <v>8.7586999999999993</v>
      </c>
      <c r="S11" s="112">
        <v>6.7384000000000004</v>
      </c>
      <c r="T11" s="112">
        <v>6.3986000000000001</v>
      </c>
      <c r="U11" s="119">
        <v>6.4158999999999997</v>
      </c>
      <c r="V11" s="112">
        <v>7</v>
      </c>
      <c r="W11" s="112">
        <v>7.9775</v>
      </c>
      <c r="X11" s="112">
        <v>8.2559000000000005</v>
      </c>
      <c r="Y11" s="278">
        <v>7.2313999999999998</v>
      </c>
      <c r="Z11" s="112">
        <v>7.7962999999999996</v>
      </c>
      <c r="AA11" s="112">
        <v>8.4870999999999999</v>
      </c>
      <c r="AB11" s="112">
        <v>5.7474999999999996</v>
      </c>
      <c r="AC11" s="112">
        <v>6.7122999999999999</v>
      </c>
      <c r="AD11" s="112">
        <v>6.5670999999999999</v>
      </c>
      <c r="AE11" s="112">
        <v>8.4870999999999999</v>
      </c>
      <c r="AF11" s="112">
        <v>8.2342999999999993</v>
      </c>
      <c r="AG11" s="555"/>
      <c r="AH11" s="110">
        <v>5</v>
      </c>
      <c r="AI11" s="110">
        <v>5</v>
      </c>
      <c r="AJ11" s="110">
        <v>9</v>
      </c>
      <c r="AK11" s="110">
        <v>10</v>
      </c>
      <c r="AL11" s="110">
        <v>6</v>
      </c>
      <c r="AM11" s="110">
        <v>6</v>
      </c>
      <c r="AN11" s="110">
        <v>1</v>
      </c>
      <c r="AO11" s="562">
        <v>1</v>
      </c>
      <c r="AP11" s="110">
        <v>1</v>
      </c>
      <c r="AQ11" s="110">
        <v>5</v>
      </c>
      <c r="AR11" s="110">
        <v>2</v>
      </c>
      <c r="AS11" s="110">
        <v>1</v>
      </c>
      <c r="AT11" s="110">
        <v>1</v>
      </c>
      <c r="AU11" s="110">
        <v>7</v>
      </c>
      <c r="AV11" s="110">
        <v>4</v>
      </c>
      <c r="AW11" s="110">
        <v>1</v>
      </c>
      <c r="AX11" s="110">
        <v>1</v>
      </c>
      <c r="AY11" s="110">
        <v>7</v>
      </c>
      <c r="AZ11" s="595"/>
      <c r="BA11" s="605">
        <v>16.96</v>
      </c>
      <c r="BB11" s="112">
        <v>81.41</v>
      </c>
      <c r="BC11" s="112" t="s">
        <v>430</v>
      </c>
      <c r="BD11" s="112" t="s">
        <v>430</v>
      </c>
      <c r="BE11" s="278">
        <v>-45.8</v>
      </c>
      <c r="BF11" s="278">
        <v>1.63</v>
      </c>
      <c r="BG11" s="113"/>
      <c r="BH11" s="606">
        <v>1.63</v>
      </c>
      <c r="BI11" s="112">
        <v>8</v>
      </c>
      <c r="BJ11" s="112" t="s">
        <v>430</v>
      </c>
      <c r="BK11" s="112">
        <v>73.41</v>
      </c>
      <c r="BL11" s="112" t="s">
        <v>430</v>
      </c>
      <c r="BM11" s="278">
        <v>16.96</v>
      </c>
      <c r="BN11" s="607" t="s">
        <v>430</v>
      </c>
      <c r="BO11" s="607" t="s">
        <v>430</v>
      </c>
      <c r="BP11" s="607" t="s">
        <v>430</v>
      </c>
      <c r="BQ11" s="607">
        <v>-45.8</v>
      </c>
      <c r="BR11" s="147"/>
      <c r="BS11" s="109">
        <v>11.499831091619299</v>
      </c>
      <c r="BT11" s="119">
        <v>10.3383583081716</v>
      </c>
      <c r="BU11" s="139"/>
      <c r="BV11" s="113" t="s">
        <v>555</v>
      </c>
    </row>
    <row r="12" spans="1:74" s="107" customFormat="1" ht="11" x14ac:dyDescent="0.3">
      <c r="A12" s="841" t="s">
        <v>8041</v>
      </c>
      <c r="B12" s="859"/>
      <c r="C12" s="843">
        <v>43599</v>
      </c>
      <c r="D12" s="858"/>
      <c r="E12" s="844">
        <v>3446.67</v>
      </c>
      <c r="F12" s="858"/>
      <c r="G12" s="845">
        <v>1628.1775</v>
      </c>
      <c r="H12" s="859"/>
      <c r="I12" s="846">
        <v>2.2599999999999998</v>
      </c>
      <c r="J12" s="846">
        <v>7.79</v>
      </c>
      <c r="K12" s="846">
        <v>1.85</v>
      </c>
      <c r="L12" s="846">
        <v>1.95</v>
      </c>
      <c r="M12" s="851"/>
      <c r="N12" s="848">
        <v>5.8867000000000003</v>
      </c>
      <c r="O12" s="846">
        <v>5.8867000000000003</v>
      </c>
      <c r="P12" s="846">
        <v>3.3599999999999998E-2</v>
      </c>
      <c r="Q12" s="846">
        <v>6.4443000000000001</v>
      </c>
      <c r="R12" s="846">
        <v>8.4315999999999995</v>
      </c>
      <c r="S12" s="846">
        <v>5.5484</v>
      </c>
      <c r="T12" s="846">
        <v>5.3131000000000004</v>
      </c>
      <c r="U12" s="856">
        <v>5.5853999999999999</v>
      </c>
      <c r="V12" s="846">
        <v>6.5778999999999996</v>
      </c>
      <c r="W12" s="846">
        <v>8.0524000000000004</v>
      </c>
      <c r="X12" s="846">
        <v>7.9489000000000001</v>
      </c>
      <c r="Y12" s="861">
        <v>6.8601000000000001</v>
      </c>
      <c r="Z12" s="846" t="s">
        <v>430</v>
      </c>
      <c r="AA12" s="846">
        <v>7.3216999999999999</v>
      </c>
      <c r="AB12" s="846">
        <v>4.7190000000000003</v>
      </c>
      <c r="AC12" s="846">
        <v>5.6515000000000004</v>
      </c>
      <c r="AD12" s="846">
        <v>5.9135999999999997</v>
      </c>
      <c r="AE12" s="846">
        <v>7.3216999999999999</v>
      </c>
      <c r="AF12" s="846">
        <v>7.2560000000000002</v>
      </c>
      <c r="AG12" s="936"/>
      <c r="AH12" s="844">
        <v>6</v>
      </c>
      <c r="AI12" s="844">
        <v>6</v>
      </c>
      <c r="AJ12" s="844">
        <v>7</v>
      </c>
      <c r="AK12" s="844">
        <v>5</v>
      </c>
      <c r="AL12" s="844">
        <v>9</v>
      </c>
      <c r="AM12" s="844">
        <v>10</v>
      </c>
      <c r="AN12" s="844">
        <v>7</v>
      </c>
      <c r="AO12" s="946">
        <v>6</v>
      </c>
      <c r="AP12" s="844">
        <v>2</v>
      </c>
      <c r="AQ12" s="844">
        <v>4</v>
      </c>
      <c r="AR12" s="844">
        <v>4</v>
      </c>
      <c r="AS12" s="844">
        <v>3</v>
      </c>
      <c r="AT12" s="844" t="s">
        <v>430</v>
      </c>
      <c r="AU12" s="844">
        <v>9</v>
      </c>
      <c r="AV12" s="844">
        <v>10</v>
      </c>
      <c r="AW12" s="844">
        <v>10</v>
      </c>
      <c r="AX12" s="844">
        <v>5</v>
      </c>
      <c r="AY12" s="844">
        <v>9</v>
      </c>
      <c r="AZ12" s="938"/>
      <c r="BA12" s="918">
        <v>11.55</v>
      </c>
      <c r="BB12" s="846">
        <v>73.88</v>
      </c>
      <c r="BC12" s="846">
        <v>4.68</v>
      </c>
      <c r="BD12" s="846">
        <v>8.08</v>
      </c>
      <c r="BE12" s="861" t="s">
        <v>430</v>
      </c>
      <c r="BF12" s="861">
        <v>1.82</v>
      </c>
      <c r="BG12" s="859"/>
      <c r="BH12" s="947">
        <v>1.82</v>
      </c>
      <c r="BI12" s="846">
        <v>9.41</v>
      </c>
      <c r="BJ12" s="846" t="s">
        <v>430</v>
      </c>
      <c r="BK12" s="846">
        <v>77.23</v>
      </c>
      <c r="BL12" s="846" t="s">
        <v>430</v>
      </c>
      <c r="BM12" s="861">
        <v>11.55</v>
      </c>
      <c r="BN12" s="948" t="s">
        <v>430</v>
      </c>
      <c r="BO12" s="948" t="s">
        <v>430</v>
      </c>
      <c r="BP12" s="948" t="s">
        <v>430</v>
      </c>
      <c r="BQ12" s="948" t="s">
        <v>430</v>
      </c>
      <c r="BR12" s="949"/>
      <c r="BS12" s="858">
        <v>9.2725273318545103</v>
      </c>
      <c r="BT12" s="856">
        <v>9.1317291618263496</v>
      </c>
      <c r="BU12" s="950"/>
      <c r="BV12" s="859" t="s">
        <v>555</v>
      </c>
    </row>
    <row r="13" spans="1:74" s="107" customFormat="1" x14ac:dyDescent="0.25">
      <c r="A13" s="108" t="s">
        <v>8042</v>
      </c>
      <c r="B13" s="113"/>
      <c r="C13" s="734">
        <v>43403</v>
      </c>
      <c r="D13" s="109"/>
      <c r="E13" s="110">
        <v>1522.46</v>
      </c>
      <c r="F13" s="109"/>
      <c r="G13" s="111">
        <v>1645.0917999999999</v>
      </c>
      <c r="H13" s="113"/>
      <c r="I13" s="112">
        <v>1.51</v>
      </c>
      <c r="J13" s="112">
        <v>7.9</v>
      </c>
      <c r="K13" s="112">
        <v>1.08</v>
      </c>
      <c r="L13" s="112">
        <v>1.1200000000000001</v>
      </c>
      <c r="M13" s="260"/>
      <c r="N13" s="114">
        <v>5.5115999999999996</v>
      </c>
      <c r="O13" s="112">
        <v>5.5115999999999996</v>
      </c>
      <c r="P13" s="112">
        <v>2.3231000000000002</v>
      </c>
      <c r="Q13" s="112">
        <v>5.5606999999999998</v>
      </c>
      <c r="R13" s="112">
        <v>9.1211000000000002</v>
      </c>
      <c r="S13" s="112">
        <v>6.97</v>
      </c>
      <c r="T13" s="112">
        <v>5.7325999999999997</v>
      </c>
      <c r="U13" s="119">
        <v>5.6994999999999996</v>
      </c>
      <c r="V13" s="112">
        <v>6.2624000000000004</v>
      </c>
      <c r="W13" s="112">
        <v>7.1867999999999999</v>
      </c>
      <c r="X13" s="112">
        <v>7.2441000000000004</v>
      </c>
      <c r="Y13" s="278">
        <v>6.2465999999999999</v>
      </c>
      <c r="Z13" s="112" t="s">
        <v>430</v>
      </c>
      <c r="AA13" s="112">
        <v>8.9771999999999998</v>
      </c>
      <c r="AB13" s="112">
        <v>5.8552</v>
      </c>
      <c r="AC13" s="112">
        <v>6.1006</v>
      </c>
      <c r="AD13" s="112">
        <v>5.9455</v>
      </c>
      <c r="AE13" s="112">
        <v>8.9771999999999998</v>
      </c>
      <c r="AF13" s="112">
        <v>6.8663999999999996</v>
      </c>
      <c r="AG13" s="555"/>
      <c r="AH13" s="110">
        <v>7</v>
      </c>
      <c r="AI13" s="110">
        <v>7</v>
      </c>
      <c r="AJ13" s="110">
        <v>3</v>
      </c>
      <c r="AK13" s="110">
        <v>8</v>
      </c>
      <c r="AL13" s="110">
        <v>3</v>
      </c>
      <c r="AM13" s="110">
        <v>5</v>
      </c>
      <c r="AN13" s="110">
        <v>4</v>
      </c>
      <c r="AO13" s="562">
        <v>4</v>
      </c>
      <c r="AP13" s="110">
        <v>6</v>
      </c>
      <c r="AQ13" s="110">
        <v>12</v>
      </c>
      <c r="AR13" s="110">
        <v>12</v>
      </c>
      <c r="AS13" s="110">
        <v>10</v>
      </c>
      <c r="AT13" s="110" t="s">
        <v>430</v>
      </c>
      <c r="AU13" s="110">
        <v>4</v>
      </c>
      <c r="AV13" s="110">
        <v>3</v>
      </c>
      <c r="AW13" s="110">
        <v>4</v>
      </c>
      <c r="AX13" s="110">
        <v>4</v>
      </c>
      <c r="AY13" s="110">
        <v>4</v>
      </c>
      <c r="AZ13" s="595"/>
      <c r="BA13" s="605">
        <v>10.97</v>
      </c>
      <c r="BB13" s="112">
        <v>83.41</v>
      </c>
      <c r="BC13" s="112" t="s">
        <v>430</v>
      </c>
      <c r="BD13" s="112" t="s">
        <v>430</v>
      </c>
      <c r="BE13" s="278" t="s">
        <v>430</v>
      </c>
      <c r="BF13" s="278">
        <v>5.62</v>
      </c>
      <c r="BG13" s="113"/>
      <c r="BH13" s="606">
        <v>5.62</v>
      </c>
      <c r="BI13" s="112">
        <v>12.66</v>
      </c>
      <c r="BJ13" s="112">
        <v>1.58</v>
      </c>
      <c r="BK13" s="112">
        <v>69.17</v>
      </c>
      <c r="BL13" s="112" t="s">
        <v>430</v>
      </c>
      <c r="BM13" s="278">
        <v>10.97</v>
      </c>
      <c r="BN13" s="607" t="s">
        <v>430</v>
      </c>
      <c r="BO13" s="607" t="s">
        <v>430</v>
      </c>
      <c r="BP13" s="607" t="s">
        <v>430</v>
      </c>
      <c r="BQ13" s="607" t="s">
        <v>430</v>
      </c>
      <c r="BR13" s="147"/>
      <c r="BS13" s="109">
        <v>11.2158677477568</v>
      </c>
      <c r="BT13" s="119">
        <v>12.5353105974929</v>
      </c>
      <c r="BU13" s="139"/>
      <c r="BV13" s="113" t="s">
        <v>555</v>
      </c>
    </row>
    <row r="14" spans="1:74" s="107" customFormat="1" x14ac:dyDescent="0.25">
      <c r="A14" s="108" t="s">
        <v>8043</v>
      </c>
      <c r="B14" s="113"/>
      <c r="C14" s="734">
        <v>44131</v>
      </c>
      <c r="D14" s="109"/>
      <c r="E14" s="110">
        <v>696.59299999999996</v>
      </c>
      <c r="F14" s="109"/>
      <c r="G14" s="111">
        <v>14.0718</v>
      </c>
      <c r="H14" s="113"/>
      <c r="I14" s="112">
        <v>5.68</v>
      </c>
      <c r="J14" s="112">
        <v>7.15</v>
      </c>
      <c r="K14" s="112">
        <v>1.28</v>
      </c>
      <c r="L14" s="112">
        <v>1.34</v>
      </c>
      <c r="M14" s="260"/>
      <c r="N14" s="114">
        <v>-6.2220000000000004</v>
      </c>
      <c r="O14" s="112">
        <v>-6.2220000000000004</v>
      </c>
      <c r="P14" s="112">
        <v>5.6383999999999999</v>
      </c>
      <c r="Q14" s="112">
        <v>11.6126</v>
      </c>
      <c r="R14" s="112">
        <v>5.3456999999999999</v>
      </c>
      <c r="S14" s="112">
        <v>7.3235000000000001</v>
      </c>
      <c r="T14" s="112">
        <v>5.8765999999999998</v>
      </c>
      <c r="U14" s="119">
        <v>5.2967000000000004</v>
      </c>
      <c r="V14" s="112">
        <v>5.9767000000000001</v>
      </c>
      <c r="W14" s="112">
        <v>7.4306999999999999</v>
      </c>
      <c r="X14" s="112">
        <v>7.6744000000000003</v>
      </c>
      <c r="Y14" s="278">
        <v>6.5675999999999997</v>
      </c>
      <c r="Z14" s="112" t="s">
        <v>430</v>
      </c>
      <c r="AA14" s="112">
        <v>3.5735999999999999</v>
      </c>
      <c r="AB14" s="112">
        <v>6.5713999999999997</v>
      </c>
      <c r="AC14" s="112">
        <v>5.6687000000000003</v>
      </c>
      <c r="AD14" s="112">
        <v>5.4524999999999997</v>
      </c>
      <c r="AE14" s="112">
        <v>3.5735999999999999</v>
      </c>
      <c r="AF14" s="112">
        <v>6.4059999999999997</v>
      </c>
      <c r="AG14" s="555"/>
      <c r="AH14" s="110">
        <v>12</v>
      </c>
      <c r="AI14" s="110">
        <v>12</v>
      </c>
      <c r="AJ14" s="110">
        <v>1</v>
      </c>
      <c r="AK14" s="110">
        <v>1</v>
      </c>
      <c r="AL14" s="110">
        <v>12</v>
      </c>
      <c r="AM14" s="110">
        <v>2</v>
      </c>
      <c r="AN14" s="110">
        <v>3</v>
      </c>
      <c r="AO14" s="562">
        <v>8</v>
      </c>
      <c r="AP14" s="110">
        <v>8</v>
      </c>
      <c r="AQ14" s="110">
        <v>11</v>
      </c>
      <c r="AR14" s="110">
        <v>8</v>
      </c>
      <c r="AS14" s="110">
        <v>7</v>
      </c>
      <c r="AT14" s="110" t="s">
        <v>430</v>
      </c>
      <c r="AU14" s="110">
        <v>12</v>
      </c>
      <c r="AV14" s="110">
        <v>1</v>
      </c>
      <c r="AW14" s="110">
        <v>9</v>
      </c>
      <c r="AX14" s="110">
        <v>9</v>
      </c>
      <c r="AY14" s="110">
        <v>12</v>
      </c>
      <c r="AZ14" s="595"/>
      <c r="BA14" s="605">
        <v>70.72</v>
      </c>
      <c r="BB14" s="112">
        <v>4.33</v>
      </c>
      <c r="BC14" s="112" t="s">
        <v>430</v>
      </c>
      <c r="BD14" s="112" t="s">
        <v>430</v>
      </c>
      <c r="BE14" s="278">
        <v>-65.56</v>
      </c>
      <c r="BF14" s="278">
        <v>24.95</v>
      </c>
      <c r="BG14" s="113"/>
      <c r="BH14" s="606">
        <v>24.95</v>
      </c>
      <c r="BI14" s="112" t="s">
        <v>430</v>
      </c>
      <c r="BJ14" s="112" t="s">
        <v>430</v>
      </c>
      <c r="BK14" s="112">
        <v>4.33</v>
      </c>
      <c r="BL14" s="112" t="s">
        <v>430</v>
      </c>
      <c r="BM14" s="278">
        <v>70.72</v>
      </c>
      <c r="BN14" s="607" t="s">
        <v>430</v>
      </c>
      <c r="BO14" s="607" t="s">
        <v>430</v>
      </c>
      <c r="BP14" s="607" t="s">
        <v>430</v>
      </c>
      <c r="BQ14" s="607">
        <v>-65.56</v>
      </c>
      <c r="BR14" s="147"/>
      <c r="BS14" s="109">
        <v>4.3348728804424699</v>
      </c>
      <c r="BT14" s="119" t="s">
        <v>430</v>
      </c>
      <c r="BU14" s="139"/>
      <c r="BV14" s="113" t="s">
        <v>8044</v>
      </c>
    </row>
    <row r="15" spans="1:74" s="107" customFormat="1" x14ac:dyDescent="0.25">
      <c r="A15" s="108" t="s">
        <v>8045</v>
      </c>
      <c r="B15" s="113"/>
      <c r="C15" s="734">
        <v>44274</v>
      </c>
      <c r="D15" s="109"/>
      <c r="E15" s="110">
        <v>335.98599999999999</v>
      </c>
      <c r="F15" s="109"/>
      <c r="G15" s="111">
        <v>13.9451</v>
      </c>
      <c r="H15" s="113"/>
      <c r="I15" s="112">
        <v>4.57</v>
      </c>
      <c r="J15" s="112">
        <v>8.08</v>
      </c>
      <c r="K15" s="112">
        <v>2.46</v>
      </c>
      <c r="L15" s="112">
        <v>2.6</v>
      </c>
      <c r="M15" s="260"/>
      <c r="N15" s="114">
        <v>10.4786</v>
      </c>
      <c r="O15" s="112">
        <v>10.4786</v>
      </c>
      <c r="P15" s="112">
        <v>-4.4085000000000001</v>
      </c>
      <c r="Q15" s="112">
        <v>4.1383000000000001</v>
      </c>
      <c r="R15" s="112">
        <v>8.9412000000000003</v>
      </c>
      <c r="S15" s="112">
        <v>5.2316000000000003</v>
      </c>
      <c r="T15" s="112">
        <v>4.1932</v>
      </c>
      <c r="U15" s="119">
        <v>4.7305999999999999</v>
      </c>
      <c r="V15" s="112">
        <v>5.1306000000000003</v>
      </c>
      <c r="W15" s="112">
        <v>7.7748999999999997</v>
      </c>
      <c r="X15" s="112">
        <v>7.9478</v>
      </c>
      <c r="Y15" s="278">
        <v>6.6142000000000003</v>
      </c>
      <c r="Z15" s="112" t="s">
        <v>430</v>
      </c>
      <c r="AA15" s="112">
        <v>10.1281</v>
      </c>
      <c r="AB15" s="112">
        <v>4.0198</v>
      </c>
      <c r="AC15" s="112">
        <v>4.7916999999999996</v>
      </c>
      <c r="AD15" s="112">
        <v>4.8678999999999997</v>
      </c>
      <c r="AE15" s="112">
        <v>10.1281</v>
      </c>
      <c r="AF15" s="112">
        <v>6.7247000000000003</v>
      </c>
      <c r="AG15" s="555"/>
      <c r="AH15" s="110">
        <v>2</v>
      </c>
      <c r="AI15" s="110">
        <v>2</v>
      </c>
      <c r="AJ15" s="110">
        <v>11</v>
      </c>
      <c r="AK15" s="110">
        <v>12</v>
      </c>
      <c r="AL15" s="110">
        <v>5</v>
      </c>
      <c r="AM15" s="110">
        <v>12</v>
      </c>
      <c r="AN15" s="110">
        <v>12</v>
      </c>
      <c r="AO15" s="562">
        <v>12</v>
      </c>
      <c r="AP15" s="110">
        <v>11</v>
      </c>
      <c r="AQ15" s="110">
        <v>6</v>
      </c>
      <c r="AR15" s="110">
        <v>5</v>
      </c>
      <c r="AS15" s="110">
        <v>6</v>
      </c>
      <c r="AT15" s="110" t="s">
        <v>430</v>
      </c>
      <c r="AU15" s="110">
        <v>2</v>
      </c>
      <c r="AV15" s="110">
        <v>12</v>
      </c>
      <c r="AW15" s="110">
        <v>12</v>
      </c>
      <c r="AX15" s="110">
        <v>12</v>
      </c>
      <c r="AY15" s="110">
        <v>2</v>
      </c>
      <c r="AZ15" s="595"/>
      <c r="BA15" s="605">
        <v>31.37</v>
      </c>
      <c r="BB15" s="112">
        <v>62.45</v>
      </c>
      <c r="BC15" s="112">
        <v>7.57</v>
      </c>
      <c r="BD15" s="112" t="s">
        <v>430</v>
      </c>
      <c r="BE15" s="278" t="s">
        <v>430</v>
      </c>
      <c r="BF15" s="278">
        <v>-1.39</v>
      </c>
      <c r="BG15" s="113"/>
      <c r="BH15" s="606">
        <v>-1.39</v>
      </c>
      <c r="BI15" s="112">
        <v>33.549999999999997</v>
      </c>
      <c r="BJ15" s="112" t="s">
        <v>430</v>
      </c>
      <c r="BK15" s="112">
        <v>36.47</v>
      </c>
      <c r="BL15" s="112" t="s">
        <v>430</v>
      </c>
      <c r="BM15" s="278">
        <v>31.37</v>
      </c>
      <c r="BN15" s="607" t="s">
        <v>430</v>
      </c>
      <c r="BO15" s="607" t="s">
        <v>430</v>
      </c>
      <c r="BP15" s="607" t="s">
        <v>430</v>
      </c>
      <c r="BQ15" s="607" t="s">
        <v>430</v>
      </c>
      <c r="BR15" s="147"/>
      <c r="BS15" s="109" t="s">
        <v>430</v>
      </c>
      <c r="BT15" s="119">
        <v>14.972993281497301</v>
      </c>
      <c r="BU15" s="139"/>
      <c r="BV15" s="113" t="s">
        <v>555</v>
      </c>
    </row>
    <row r="16" spans="1:74" s="107" customFormat="1" x14ac:dyDescent="0.25">
      <c r="A16" s="108" t="s">
        <v>8046</v>
      </c>
      <c r="B16" s="113"/>
      <c r="C16" s="734">
        <v>41274</v>
      </c>
      <c r="D16" s="109"/>
      <c r="E16" s="110">
        <v>303.25</v>
      </c>
      <c r="F16" s="109"/>
      <c r="G16" s="111">
        <v>46.993899999999996</v>
      </c>
      <c r="H16" s="113"/>
      <c r="I16" s="112">
        <v>5.51</v>
      </c>
      <c r="J16" s="112">
        <v>7.81</v>
      </c>
      <c r="K16" s="112">
        <v>2.4500000000000002</v>
      </c>
      <c r="L16" s="112">
        <v>2.58</v>
      </c>
      <c r="M16" s="260"/>
      <c r="N16" s="114">
        <v>0</v>
      </c>
      <c r="O16" s="112">
        <v>0</v>
      </c>
      <c r="P16" s="112">
        <v>4.7644000000000002</v>
      </c>
      <c r="Q16" s="112">
        <v>8.5327000000000002</v>
      </c>
      <c r="R16" s="112">
        <v>7.4276999999999997</v>
      </c>
      <c r="S16" s="112">
        <v>7.3632</v>
      </c>
      <c r="T16" s="112">
        <v>6.2854999999999999</v>
      </c>
      <c r="U16" s="119">
        <v>5.8536000000000001</v>
      </c>
      <c r="V16" s="112">
        <v>6.5621999999999998</v>
      </c>
      <c r="W16" s="112">
        <v>8.3439999999999994</v>
      </c>
      <c r="X16" s="112">
        <v>8.3867999999999991</v>
      </c>
      <c r="Y16" s="278">
        <v>7.0887000000000002</v>
      </c>
      <c r="Z16" s="112">
        <v>6.9711999999999996</v>
      </c>
      <c r="AA16" s="112">
        <v>7.2243000000000004</v>
      </c>
      <c r="AB16" s="112">
        <v>6.3855000000000004</v>
      </c>
      <c r="AC16" s="112">
        <v>6.6159999999999997</v>
      </c>
      <c r="AD16" s="112">
        <v>6.1342999999999996</v>
      </c>
      <c r="AE16" s="112">
        <v>7.2243000000000004</v>
      </c>
      <c r="AF16" s="112">
        <v>7.1245000000000003</v>
      </c>
      <c r="AG16" s="555"/>
      <c r="AH16" s="110">
        <v>11</v>
      </c>
      <c r="AI16" s="110">
        <v>11</v>
      </c>
      <c r="AJ16" s="110">
        <v>2</v>
      </c>
      <c r="AK16" s="110">
        <v>2</v>
      </c>
      <c r="AL16" s="110">
        <v>11</v>
      </c>
      <c r="AM16" s="110">
        <v>1</v>
      </c>
      <c r="AN16" s="110">
        <v>2</v>
      </c>
      <c r="AO16" s="562">
        <v>2</v>
      </c>
      <c r="AP16" s="110">
        <v>3</v>
      </c>
      <c r="AQ16" s="110">
        <v>2</v>
      </c>
      <c r="AR16" s="110">
        <v>1</v>
      </c>
      <c r="AS16" s="110">
        <v>2</v>
      </c>
      <c r="AT16" s="110">
        <v>5</v>
      </c>
      <c r="AU16" s="110">
        <v>10</v>
      </c>
      <c r="AV16" s="110">
        <v>2</v>
      </c>
      <c r="AW16" s="110">
        <v>2</v>
      </c>
      <c r="AX16" s="110">
        <v>2</v>
      </c>
      <c r="AY16" s="110">
        <v>10</v>
      </c>
      <c r="AZ16" s="595"/>
      <c r="BA16" s="605">
        <v>38.049999999999997</v>
      </c>
      <c r="BB16" s="112">
        <v>55.09</v>
      </c>
      <c r="BC16" s="112" t="s">
        <v>430</v>
      </c>
      <c r="BD16" s="112">
        <v>15.65</v>
      </c>
      <c r="BE16" s="278">
        <v>60.97</v>
      </c>
      <c r="BF16" s="278">
        <v>-8.8000000000000007</v>
      </c>
      <c r="BG16" s="113"/>
      <c r="BH16" s="606">
        <v>-8.8000000000000007</v>
      </c>
      <c r="BI16" s="112">
        <v>40.799999999999997</v>
      </c>
      <c r="BJ16" s="112" t="s">
        <v>430</v>
      </c>
      <c r="BK16" s="112">
        <v>29.94</v>
      </c>
      <c r="BL16" s="112" t="s">
        <v>430</v>
      </c>
      <c r="BM16" s="278">
        <v>38.049999999999997</v>
      </c>
      <c r="BN16" s="607" t="s">
        <v>430</v>
      </c>
      <c r="BO16" s="607" t="s">
        <v>430</v>
      </c>
      <c r="BP16" s="607" t="s">
        <v>430</v>
      </c>
      <c r="BQ16" s="607">
        <v>60.97</v>
      </c>
      <c r="BR16" s="147"/>
      <c r="BS16" s="109">
        <v>3.5277551498243498</v>
      </c>
      <c r="BT16" s="119">
        <v>10.766820494652301</v>
      </c>
      <c r="BU16" s="139"/>
      <c r="BV16" s="113" t="s">
        <v>555</v>
      </c>
    </row>
    <row r="17" spans="1:74" s="107" customFormat="1" x14ac:dyDescent="0.25">
      <c r="A17" s="108" t="s">
        <v>8047</v>
      </c>
      <c r="B17" s="113"/>
      <c r="C17" s="734">
        <v>44245</v>
      </c>
      <c r="D17" s="109"/>
      <c r="E17" s="110">
        <v>254.048</v>
      </c>
      <c r="F17" s="109"/>
      <c r="G17" s="111">
        <v>13.8269</v>
      </c>
      <c r="H17" s="113"/>
      <c r="I17" s="112">
        <v>2.5499999999999998</v>
      </c>
      <c r="J17" s="112">
        <v>8.5399999999999991</v>
      </c>
      <c r="K17" s="112">
        <v>1.9</v>
      </c>
      <c r="L17" s="112">
        <v>2.0099999999999998</v>
      </c>
      <c r="M17" s="260"/>
      <c r="N17" s="114">
        <v>4.3132000000000001</v>
      </c>
      <c r="O17" s="112">
        <v>4.3132000000000001</v>
      </c>
      <c r="P17" s="112">
        <v>-6.9672000000000001</v>
      </c>
      <c r="Q17" s="112">
        <v>4.2683</v>
      </c>
      <c r="R17" s="112">
        <v>9.7969000000000008</v>
      </c>
      <c r="S17" s="112">
        <v>7.1395</v>
      </c>
      <c r="T17" s="112">
        <v>5.2984999999999998</v>
      </c>
      <c r="U17" s="119">
        <v>5.4523999999999999</v>
      </c>
      <c r="V17" s="112">
        <v>6.0453000000000001</v>
      </c>
      <c r="W17" s="112">
        <v>8.0858000000000008</v>
      </c>
      <c r="X17" s="112">
        <v>7.7073999999999998</v>
      </c>
      <c r="Y17" s="278">
        <v>6.5072999999999999</v>
      </c>
      <c r="Z17" s="112" t="s">
        <v>430</v>
      </c>
      <c r="AA17" s="112">
        <v>9.8978000000000002</v>
      </c>
      <c r="AB17" s="112">
        <v>5.4241999999999999</v>
      </c>
      <c r="AC17" s="112">
        <v>5.8803000000000001</v>
      </c>
      <c r="AD17" s="112">
        <v>5.6879</v>
      </c>
      <c r="AE17" s="112">
        <v>9.8978000000000002</v>
      </c>
      <c r="AF17" s="112">
        <v>6.4436</v>
      </c>
      <c r="AG17" s="555"/>
      <c r="AH17" s="110">
        <v>9</v>
      </c>
      <c r="AI17" s="110">
        <v>9</v>
      </c>
      <c r="AJ17" s="110">
        <v>12</v>
      </c>
      <c r="AK17" s="110">
        <v>11</v>
      </c>
      <c r="AL17" s="110">
        <v>2</v>
      </c>
      <c r="AM17" s="110">
        <v>4</v>
      </c>
      <c r="AN17" s="110">
        <v>9</v>
      </c>
      <c r="AO17" s="562">
        <v>7</v>
      </c>
      <c r="AP17" s="110">
        <v>7</v>
      </c>
      <c r="AQ17" s="110">
        <v>3</v>
      </c>
      <c r="AR17" s="110">
        <v>7</v>
      </c>
      <c r="AS17" s="110">
        <v>9</v>
      </c>
      <c r="AT17" s="110" t="s">
        <v>430</v>
      </c>
      <c r="AU17" s="110">
        <v>3</v>
      </c>
      <c r="AV17" s="110">
        <v>5</v>
      </c>
      <c r="AW17" s="110">
        <v>7</v>
      </c>
      <c r="AX17" s="110">
        <v>7</v>
      </c>
      <c r="AY17" s="110">
        <v>3</v>
      </c>
      <c r="AZ17" s="595"/>
      <c r="BA17" s="605">
        <v>9.18</v>
      </c>
      <c r="BB17" s="112">
        <v>52.21</v>
      </c>
      <c r="BC17" s="112">
        <v>15.71</v>
      </c>
      <c r="BD17" s="112">
        <v>17.57</v>
      </c>
      <c r="BE17" s="278">
        <v>0.03</v>
      </c>
      <c r="BF17" s="278">
        <v>5.3</v>
      </c>
      <c r="BG17" s="113"/>
      <c r="BH17" s="606">
        <v>5.13</v>
      </c>
      <c r="BI17" s="112">
        <v>9.3800000000000008</v>
      </c>
      <c r="BJ17" s="112" t="s">
        <v>430</v>
      </c>
      <c r="BK17" s="112">
        <v>76.12</v>
      </c>
      <c r="BL17" s="112" t="s">
        <v>430</v>
      </c>
      <c r="BM17" s="278">
        <v>9.18</v>
      </c>
      <c r="BN17" s="607" t="s">
        <v>430</v>
      </c>
      <c r="BO17" s="607" t="s">
        <v>430</v>
      </c>
      <c r="BP17" s="607" t="s">
        <v>430</v>
      </c>
      <c r="BQ17" s="607">
        <v>0.03</v>
      </c>
      <c r="BR17" s="147"/>
      <c r="BS17" s="109">
        <v>5.8592876900000004</v>
      </c>
      <c r="BT17" s="119">
        <v>9.7820673599999992</v>
      </c>
      <c r="BU17" s="139"/>
      <c r="BV17" s="113" t="s">
        <v>555</v>
      </c>
    </row>
    <row r="18" spans="1:74" s="107" customFormat="1" x14ac:dyDescent="0.25">
      <c r="A18" s="108" t="s">
        <v>8048</v>
      </c>
      <c r="B18" s="113"/>
      <c r="C18" s="734">
        <v>44406</v>
      </c>
      <c r="D18" s="109"/>
      <c r="E18" s="110">
        <v>148.46199999999999</v>
      </c>
      <c r="F18" s="109"/>
      <c r="G18" s="111">
        <v>1379.1981000000001</v>
      </c>
      <c r="H18" s="113"/>
      <c r="I18" s="112">
        <v>10.28</v>
      </c>
      <c r="J18" s="112">
        <v>8.57</v>
      </c>
      <c r="K18" s="112">
        <v>4.41</v>
      </c>
      <c r="L18" s="112">
        <v>4.6100000000000003</v>
      </c>
      <c r="M18" s="260"/>
      <c r="N18" s="114">
        <v>14.153</v>
      </c>
      <c r="O18" s="112">
        <v>14.153</v>
      </c>
      <c r="P18" s="112">
        <v>-3.2330999999999999</v>
      </c>
      <c r="Q18" s="112">
        <v>7.6684999999999999</v>
      </c>
      <c r="R18" s="112">
        <v>15.5252</v>
      </c>
      <c r="S18" s="112">
        <v>7.2736999999999998</v>
      </c>
      <c r="T18" s="112">
        <v>5.0646000000000004</v>
      </c>
      <c r="U18" s="119">
        <v>4.7975000000000003</v>
      </c>
      <c r="V18" s="112">
        <v>4.5137</v>
      </c>
      <c r="W18" s="112">
        <v>8.4741</v>
      </c>
      <c r="X18" s="112">
        <v>7.9993999999999996</v>
      </c>
      <c r="Y18" s="278" t="s">
        <v>430</v>
      </c>
      <c r="Z18" s="112" t="s">
        <v>430</v>
      </c>
      <c r="AA18" s="112">
        <v>18.959900000000001</v>
      </c>
      <c r="AB18" s="112">
        <v>5.2378</v>
      </c>
      <c r="AC18" s="112">
        <v>6.0307000000000004</v>
      </c>
      <c r="AD18" s="112">
        <v>5.1024000000000003</v>
      </c>
      <c r="AE18" s="112">
        <v>18.959900000000001</v>
      </c>
      <c r="AF18" s="112">
        <v>7.0058999999999996</v>
      </c>
      <c r="AG18" s="555"/>
      <c r="AH18" s="110">
        <v>1</v>
      </c>
      <c r="AI18" s="110">
        <v>1</v>
      </c>
      <c r="AJ18" s="110">
        <v>10</v>
      </c>
      <c r="AK18" s="110">
        <v>3</v>
      </c>
      <c r="AL18" s="110">
        <v>1</v>
      </c>
      <c r="AM18" s="110">
        <v>3</v>
      </c>
      <c r="AN18" s="110">
        <v>10</v>
      </c>
      <c r="AO18" s="562">
        <v>11</v>
      </c>
      <c r="AP18" s="110">
        <v>12</v>
      </c>
      <c r="AQ18" s="110">
        <v>1</v>
      </c>
      <c r="AR18" s="110">
        <v>3</v>
      </c>
      <c r="AS18" s="110" t="s">
        <v>430</v>
      </c>
      <c r="AT18" s="110" t="s">
        <v>430</v>
      </c>
      <c r="AU18" s="110">
        <v>1</v>
      </c>
      <c r="AV18" s="110">
        <v>8</v>
      </c>
      <c r="AW18" s="110">
        <v>5</v>
      </c>
      <c r="AX18" s="110">
        <v>11</v>
      </c>
      <c r="AY18" s="110">
        <v>1</v>
      </c>
      <c r="AZ18" s="595"/>
      <c r="BA18" s="605">
        <v>43.55</v>
      </c>
      <c r="BB18" s="112">
        <v>39.119999999999997</v>
      </c>
      <c r="BC18" s="112">
        <v>3.39</v>
      </c>
      <c r="BD18" s="112">
        <v>10.73</v>
      </c>
      <c r="BE18" s="278">
        <v>0.02</v>
      </c>
      <c r="BF18" s="278">
        <v>3.19</v>
      </c>
      <c r="BG18" s="113"/>
      <c r="BH18" s="606">
        <v>3</v>
      </c>
      <c r="BI18" s="112">
        <v>29.03</v>
      </c>
      <c r="BJ18" s="112" t="s">
        <v>430</v>
      </c>
      <c r="BK18" s="112">
        <v>24.21</v>
      </c>
      <c r="BL18" s="112" t="s">
        <v>430</v>
      </c>
      <c r="BM18" s="278">
        <v>43.55</v>
      </c>
      <c r="BN18" s="607" t="s">
        <v>430</v>
      </c>
      <c r="BO18" s="607" t="s">
        <v>430</v>
      </c>
      <c r="BP18" s="607" t="s">
        <v>430</v>
      </c>
      <c r="BQ18" s="607">
        <v>0.21</v>
      </c>
      <c r="BR18" s="147"/>
      <c r="BS18" s="109" t="s">
        <v>430</v>
      </c>
      <c r="BT18" s="119" t="s">
        <v>430</v>
      </c>
      <c r="BU18" s="139"/>
      <c r="BV18" s="113" t="s">
        <v>555</v>
      </c>
    </row>
    <row r="19" spans="1:74" s="107" customFormat="1" x14ac:dyDescent="0.25">
      <c r="A19" s="108" t="s">
        <v>8049</v>
      </c>
      <c r="B19" s="113"/>
      <c r="C19" s="734">
        <v>44384</v>
      </c>
      <c r="D19" s="109"/>
      <c r="E19" s="110">
        <v>110.46</v>
      </c>
      <c r="F19" s="109"/>
      <c r="G19" s="111">
        <v>13.633599999999999</v>
      </c>
      <c r="H19" s="113"/>
      <c r="I19" s="112">
        <v>1.87</v>
      </c>
      <c r="J19" s="112">
        <v>6.94</v>
      </c>
      <c r="K19" s="112">
        <v>1.0900000000000001</v>
      </c>
      <c r="L19" s="112">
        <v>1.18</v>
      </c>
      <c r="M19" s="260"/>
      <c r="N19" s="114">
        <v>5.0888</v>
      </c>
      <c r="O19" s="112">
        <v>5.0888</v>
      </c>
      <c r="P19" s="112">
        <v>1.9895</v>
      </c>
      <c r="Q19" s="112">
        <v>5.7302999999999997</v>
      </c>
      <c r="R19" s="112">
        <v>7.5004999999999997</v>
      </c>
      <c r="S19" s="112">
        <v>5.8449999999999998</v>
      </c>
      <c r="T19" s="112">
        <v>5.3120000000000003</v>
      </c>
      <c r="U19" s="119">
        <v>5.2965</v>
      </c>
      <c r="V19" s="112">
        <v>5.8598999999999997</v>
      </c>
      <c r="W19" s="112">
        <v>7.7055999999999996</v>
      </c>
      <c r="X19" s="112">
        <v>7.5667999999999997</v>
      </c>
      <c r="Y19" s="278" t="s">
        <v>430</v>
      </c>
      <c r="Z19" s="112" t="s">
        <v>430</v>
      </c>
      <c r="AA19" s="112">
        <v>6.6462000000000003</v>
      </c>
      <c r="AB19" s="112">
        <v>5.0480999999999998</v>
      </c>
      <c r="AC19" s="112">
        <v>6.149</v>
      </c>
      <c r="AD19" s="112">
        <v>5.5998000000000001</v>
      </c>
      <c r="AE19" s="112">
        <v>6.6462000000000003</v>
      </c>
      <c r="AF19" s="112">
        <v>6.6585999999999999</v>
      </c>
      <c r="AG19" s="555"/>
      <c r="AH19" s="110">
        <v>8</v>
      </c>
      <c r="AI19" s="110">
        <v>8</v>
      </c>
      <c r="AJ19" s="110">
        <v>4</v>
      </c>
      <c r="AK19" s="110">
        <v>7</v>
      </c>
      <c r="AL19" s="110">
        <v>10</v>
      </c>
      <c r="AM19" s="110">
        <v>9</v>
      </c>
      <c r="AN19" s="110">
        <v>8</v>
      </c>
      <c r="AO19" s="562">
        <v>9</v>
      </c>
      <c r="AP19" s="110">
        <v>9</v>
      </c>
      <c r="AQ19" s="110">
        <v>9</v>
      </c>
      <c r="AR19" s="110">
        <v>11</v>
      </c>
      <c r="AS19" s="110" t="s">
        <v>430</v>
      </c>
      <c r="AT19" s="110" t="s">
        <v>430</v>
      </c>
      <c r="AU19" s="110">
        <v>11</v>
      </c>
      <c r="AV19" s="110">
        <v>9</v>
      </c>
      <c r="AW19" s="110">
        <v>3</v>
      </c>
      <c r="AX19" s="110">
        <v>8</v>
      </c>
      <c r="AY19" s="110">
        <v>11</v>
      </c>
      <c r="AZ19" s="595"/>
      <c r="BA19" s="605">
        <v>13.84</v>
      </c>
      <c r="BB19" s="112">
        <v>70.319999999999993</v>
      </c>
      <c r="BC19" s="112">
        <v>4.5599999999999996</v>
      </c>
      <c r="BD19" s="112">
        <v>4.57</v>
      </c>
      <c r="BE19" s="278">
        <v>68.349999999999994</v>
      </c>
      <c r="BF19" s="278">
        <v>-61.63</v>
      </c>
      <c r="BG19" s="113"/>
      <c r="BH19" s="606">
        <v>-61.63</v>
      </c>
      <c r="BI19" s="112" t="s">
        <v>430</v>
      </c>
      <c r="BJ19" s="112" t="s">
        <v>430</v>
      </c>
      <c r="BK19" s="112">
        <v>79.45</v>
      </c>
      <c r="BL19" s="112" t="s">
        <v>430</v>
      </c>
      <c r="BM19" s="278">
        <v>13.84</v>
      </c>
      <c r="BN19" s="607" t="s">
        <v>430</v>
      </c>
      <c r="BO19" s="607" t="s">
        <v>430</v>
      </c>
      <c r="BP19" s="607" t="s">
        <v>430</v>
      </c>
      <c r="BQ19" s="607">
        <v>68.349999999999994</v>
      </c>
      <c r="BR19" s="147"/>
      <c r="BS19" s="109">
        <v>8.2319456208232005</v>
      </c>
      <c r="BT19" s="119">
        <v>9.0472611909047291</v>
      </c>
      <c r="BU19" s="139"/>
      <c r="BV19" s="113" t="s">
        <v>555</v>
      </c>
    </row>
    <row r="20" spans="1:74" x14ac:dyDescent="0.25">
      <c r="A20" s="318" t="s">
        <v>93</v>
      </c>
      <c r="B20" s="66"/>
      <c r="C20" s="720"/>
      <c r="D20" s="43"/>
      <c r="E20" s="51"/>
      <c r="F20" s="43"/>
      <c r="G20" s="55"/>
      <c r="H20" s="66"/>
      <c r="I20" s="59"/>
      <c r="J20" s="59"/>
      <c r="K20" s="59"/>
      <c r="L20" s="59"/>
      <c r="M20" s="258"/>
      <c r="N20" s="70">
        <v>5.7786</v>
      </c>
      <c r="O20" s="59">
        <v>5.7786</v>
      </c>
      <c r="P20" s="59">
        <v>0.1144</v>
      </c>
      <c r="Q20" s="59">
        <v>6.4497999999999998</v>
      </c>
      <c r="R20" s="59">
        <v>8.9253</v>
      </c>
      <c r="S20" s="59">
        <v>6.4683000000000002</v>
      </c>
      <c r="T20" s="59">
        <v>5.4062000000000001</v>
      </c>
      <c r="U20" s="88">
        <v>5.4534000000000002</v>
      </c>
      <c r="V20" s="59">
        <v>6.0492999999999997</v>
      </c>
      <c r="W20" s="59">
        <v>7.8343999999999996</v>
      </c>
      <c r="X20" s="59">
        <v>7.8208000000000002</v>
      </c>
      <c r="Y20" s="276">
        <v>6.7195</v>
      </c>
      <c r="Z20" s="59">
        <v>7.3773999999999997</v>
      </c>
      <c r="AA20" s="59">
        <v>8.8813999999999993</v>
      </c>
      <c r="AB20" s="59">
        <v>5.3207000000000004</v>
      </c>
      <c r="AC20" s="59">
        <v>5.8559999999999999</v>
      </c>
      <c r="AD20" s="59">
        <v>5.6989000000000001</v>
      </c>
      <c r="AE20" s="59">
        <v>8.8813999999999993</v>
      </c>
      <c r="AF20" s="59">
        <v>7.1939000000000002</v>
      </c>
      <c r="AG20" s="553"/>
      <c r="AH20" s="51">
        <v>12</v>
      </c>
      <c r="AI20" s="51">
        <v>12</v>
      </c>
      <c r="AJ20" s="51">
        <v>12</v>
      </c>
      <c r="AK20" s="51">
        <v>12</v>
      </c>
      <c r="AL20" s="51">
        <v>12</v>
      </c>
      <c r="AM20" s="51">
        <v>12</v>
      </c>
      <c r="AN20" s="51">
        <v>12</v>
      </c>
      <c r="AO20" s="560">
        <v>12</v>
      </c>
      <c r="AP20" s="51">
        <v>12</v>
      </c>
      <c r="AQ20" s="51">
        <v>12</v>
      </c>
      <c r="AR20" s="51">
        <v>12</v>
      </c>
      <c r="AS20" s="51">
        <v>10</v>
      </c>
      <c r="AT20" s="51">
        <v>5</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148"/>
      <c r="BS20" s="43"/>
      <c r="BT20" s="88"/>
      <c r="BU20" s="34"/>
      <c r="BV20" s="66"/>
    </row>
    <row r="21" spans="1:74" x14ac:dyDescent="0.25">
      <c r="A21" s="320" t="s">
        <v>94</v>
      </c>
      <c r="B21" s="67"/>
      <c r="C21" s="721"/>
      <c r="D21" s="44"/>
      <c r="E21" s="52"/>
      <c r="F21" s="44"/>
      <c r="G21" s="56"/>
      <c r="H21" s="67"/>
      <c r="I21" s="60"/>
      <c r="J21" s="60"/>
      <c r="K21" s="60"/>
      <c r="L21" s="60"/>
      <c r="M21" s="259"/>
      <c r="N21" s="71">
        <v>14.153</v>
      </c>
      <c r="O21" s="60">
        <v>14.153</v>
      </c>
      <c r="P21" s="60">
        <v>5.6383999999999999</v>
      </c>
      <c r="Q21" s="60">
        <v>11.6126</v>
      </c>
      <c r="R21" s="60">
        <v>15.5252</v>
      </c>
      <c r="S21" s="60">
        <v>7.3632</v>
      </c>
      <c r="T21" s="60">
        <v>6.3986000000000001</v>
      </c>
      <c r="U21" s="89">
        <v>6.4158999999999997</v>
      </c>
      <c r="V21" s="60">
        <v>7</v>
      </c>
      <c r="W21" s="60">
        <v>8.4741</v>
      </c>
      <c r="X21" s="60">
        <v>8.3867999999999991</v>
      </c>
      <c r="Y21" s="277">
        <v>7.2313999999999998</v>
      </c>
      <c r="Z21" s="60">
        <v>7.7962999999999996</v>
      </c>
      <c r="AA21" s="60">
        <v>18.959900000000001</v>
      </c>
      <c r="AB21" s="60">
        <v>6.5713999999999997</v>
      </c>
      <c r="AC21" s="60">
        <v>6.7122999999999999</v>
      </c>
      <c r="AD21" s="60">
        <v>6.5670999999999999</v>
      </c>
      <c r="AE21" s="60">
        <v>18.959900000000001</v>
      </c>
      <c r="AF21" s="60">
        <v>8.2342999999999993</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146"/>
      <c r="BS21" s="44"/>
      <c r="BT21" s="89"/>
      <c r="BU21" s="26"/>
      <c r="BV21" s="67"/>
    </row>
    <row r="22" spans="1:74" x14ac:dyDescent="0.25">
      <c r="A22" s="320" t="s">
        <v>95</v>
      </c>
      <c r="B22" s="67"/>
      <c r="C22" s="721"/>
      <c r="D22" s="44"/>
      <c r="E22" s="52"/>
      <c r="F22" s="44"/>
      <c r="G22" s="56"/>
      <c r="H22" s="67"/>
      <c r="I22" s="60"/>
      <c r="J22" s="60"/>
      <c r="K22" s="60"/>
      <c r="L22" s="60"/>
      <c r="M22" s="259"/>
      <c r="N22" s="71">
        <v>-6.2220000000000004</v>
      </c>
      <c r="O22" s="60">
        <v>-6.2220000000000004</v>
      </c>
      <c r="P22" s="60">
        <v>-6.9672000000000001</v>
      </c>
      <c r="Q22" s="60">
        <v>4.1383000000000001</v>
      </c>
      <c r="R22" s="60">
        <v>5.3456999999999999</v>
      </c>
      <c r="S22" s="60">
        <v>5.2316000000000003</v>
      </c>
      <c r="T22" s="60">
        <v>4.1932</v>
      </c>
      <c r="U22" s="89">
        <v>4.7305999999999999</v>
      </c>
      <c r="V22" s="60">
        <v>4.5137</v>
      </c>
      <c r="W22" s="60">
        <v>7.1867999999999999</v>
      </c>
      <c r="X22" s="60">
        <v>7.2441000000000004</v>
      </c>
      <c r="Y22" s="277">
        <v>6.2465999999999999</v>
      </c>
      <c r="Z22" s="60">
        <v>6.9711999999999996</v>
      </c>
      <c r="AA22" s="60">
        <v>3.5735999999999999</v>
      </c>
      <c r="AB22" s="60">
        <v>4.0198</v>
      </c>
      <c r="AC22" s="60">
        <v>4.7916999999999996</v>
      </c>
      <c r="AD22" s="60">
        <v>4.8678999999999997</v>
      </c>
      <c r="AE22" s="60">
        <v>3.5735999999999999</v>
      </c>
      <c r="AF22" s="60">
        <v>6.4059999999999997</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1" t="s">
        <v>96</v>
      </c>
      <c r="B23" s="68"/>
      <c r="C23" s="722"/>
      <c r="D23" s="45"/>
      <c r="E23" s="53"/>
      <c r="F23" s="45"/>
      <c r="G23" s="57"/>
      <c r="H23" s="68"/>
      <c r="I23" s="61"/>
      <c r="J23" s="61"/>
      <c r="K23" s="61"/>
      <c r="L23" s="61"/>
      <c r="M23" s="262"/>
      <c r="N23" s="72">
        <v>5.6991500000000004</v>
      </c>
      <c r="O23" s="61">
        <v>5.6991500000000004</v>
      </c>
      <c r="P23" s="61">
        <v>0.63480000000000003</v>
      </c>
      <c r="Q23" s="61">
        <v>5.7732999999999999</v>
      </c>
      <c r="R23" s="61">
        <v>8.7125000000000004</v>
      </c>
      <c r="S23" s="61">
        <v>6.6175499999999996</v>
      </c>
      <c r="T23" s="61">
        <v>5.4075499999999996</v>
      </c>
      <c r="U23" s="90">
        <v>5.5189000000000004</v>
      </c>
      <c r="V23" s="61">
        <v>6.1538500000000003</v>
      </c>
      <c r="W23" s="61">
        <v>7.7622999999999998</v>
      </c>
      <c r="X23" s="61">
        <v>7.7921500000000004</v>
      </c>
      <c r="Y23" s="279">
        <v>6.6433499999999999</v>
      </c>
      <c r="Z23" s="61">
        <v>7.3817000000000004</v>
      </c>
      <c r="AA23" s="61">
        <v>8.4872999999999994</v>
      </c>
      <c r="AB23" s="61">
        <v>5.3253000000000004</v>
      </c>
      <c r="AC23" s="61">
        <v>5.8901000000000003</v>
      </c>
      <c r="AD23" s="61">
        <v>5.7827000000000002</v>
      </c>
      <c r="AE23" s="61">
        <v>8.4872999999999994</v>
      </c>
      <c r="AF23" s="61">
        <v>7.0651999999999999</v>
      </c>
      <c r="AG23" s="556"/>
      <c r="AH23" s="53"/>
      <c r="AI23" s="53"/>
      <c r="AJ23" s="53"/>
      <c r="AK23" s="53"/>
      <c r="AL23" s="53"/>
      <c r="AM23" s="53"/>
      <c r="AN23" s="53"/>
      <c r="AO23" s="563"/>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149"/>
      <c r="BS23" s="45"/>
      <c r="BT23" s="90"/>
      <c r="BU23" s="272"/>
      <c r="BV23" s="68"/>
    </row>
    <row r="24" spans="1:74" ht="14.5" x14ac:dyDescent="0.25">
      <c r="A24" s="323" t="s">
        <v>302</v>
      </c>
      <c r="B24" s="69"/>
      <c r="C24" s="723"/>
      <c r="D24" s="46"/>
      <c r="E24" s="54"/>
      <c r="F24" s="46"/>
      <c r="G24" s="58"/>
      <c r="H24" s="69"/>
      <c r="I24" s="62"/>
      <c r="J24" s="62"/>
      <c r="K24" s="62"/>
      <c r="L24" s="62"/>
      <c r="M24" s="263"/>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564"/>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150"/>
      <c r="BS24" s="46"/>
      <c r="BT24" s="91"/>
      <c r="BU24" s="41"/>
      <c r="BV24" s="69"/>
    </row>
    <row r="25" spans="1:74" x14ac:dyDescent="0.25">
      <c r="A25" s="35" t="s">
        <v>8050</v>
      </c>
      <c r="B25" s="67"/>
      <c r="C25" s="721">
        <v>39378</v>
      </c>
      <c r="D25" s="44"/>
      <c r="E25" s="52">
        <v>16477.400000000001</v>
      </c>
      <c r="F25" s="44"/>
      <c r="G25" s="56">
        <v>52.432400000000001</v>
      </c>
      <c r="H25" s="67"/>
      <c r="I25" s="60">
        <v>4.05</v>
      </c>
      <c r="J25" s="60">
        <v>7.76</v>
      </c>
      <c r="K25" s="60">
        <v>1.77</v>
      </c>
      <c r="L25" s="60">
        <v>1.88</v>
      </c>
      <c r="M25" s="259"/>
      <c r="N25" s="71">
        <v>8.1735000000000007</v>
      </c>
      <c r="O25" s="60">
        <v>8.1735000000000007</v>
      </c>
      <c r="P25" s="60">
        <v>1.0045999999999999</v>
      </c>
      <c r="Q25" s="60">
        <v>6.3802000000000003</v>
      </c>
      <c r="R25" s="60">
        <v>8.8347999999999995</v>
      </c>
      <c r="S25" s="60">
        <v>6.2493999999999996</v>
      </c>
      <c r="T25" s="60">
        <v>5.2586000000000004</v>
      </c>
      <c r="U25" s="89">
        <v>5.3743999999999996</v>
      </c>
      <c r="V25" s="60">
        <v>6.1288999999999998</v>
      </c>
      <c r="W25" s="60">
        <v>7.4993999999999996</v>
      </c>
      <c r="X25" s="60">
        <v>7.6276999999999999</v>
      </c>
      <c r="Y25" s="277">
        <v>6.5971000000000002</v>
      </c>
      <c r="Z25" s="60">
        <v>7.1718999999999999</v>
      </c>
      <c r="AA25" s="60">
        <v>8.4629999999999992</v>
      </c>
      <c r="AB25" s="60">
        <v>5.0042999999999997</v>
      </c>
      <c r="AC25" s="60">
        <v>5.5412999999999997</v>
      </c>
      <c r="AD25" s="60">
        <v>5.6326999999999998</v>
      </c>
      <c r="AE25" s="60">
        <v>8.4629999999999992</v>
      </c>
      <c r="AF25" s="60">
        <v>7.7385000000000002</v>
      </c>
      <c r="AG25" s="554"/>
      <c r="AH25" s="52">
        <v>4</v>
      </c>
      <c r="AI25" s="52">
        <v>4</v>
      </c>
      <c r="AJ25" s="52">
        <v>6</v>
      </c>
      <c r="AK25" s="52">
        <v>4</v>
      </c>
      <c r="AL25" s="52">
        <v>3</v>
      </c>
      <c r="AM25" s="52">
        <v>6</v>
      </c>
      <c r="AN25" s="52">
        <v>6</v>
      </c>
      <c r="AO25" s="561">
        <v>3</v>
      </c>
      <c r="AP25" s="52">
        <v>4</v>
      </c>
      <c r="AQ25" s="52">
        <v>4</v>
      </c>
      <c r="AR25" s="52">
        <v>3</v>
      </c>
      <c r="AS25" s="52">
        <v>1</v>
      </c>
      <c r="AT25" s="52">
        <v>1</v>
      </c>
      <c r="AU25" s="52">
        <v>5</v>
      </c>
      <c r="AV25" s="52">
        <v>7</v>
      </c>
      <c r="AW25" s="52">
        <v>7</v>
      </c>
      <c r="AX25" s="52">
        <v>3</v>
      </c>
      <c r="AY25" s="52">
        <v>5</v>
      </c>
      <c r="AZ25" s="580"/>
      <c r="BA25" s="551">
        <v>26.84</v>
      </c>
      <c r="BB25" s="60">
        <v>56.74</v>
      </c>
      <c r="BC25" s="60">
        <v>3.16</v>
      </c>
      <c r="BD25" s="60">
        <v>8.49</v>
      </c>
      <c r="BE25" s="277" t="s">
        <v>430</v>
      </c>
      <c r="BF25" s="277">
        <v>4.76</v>
      </c>
      <c r="BG25" s="67"/>
      <c r="BH25" s="588">
        <v>4.76</v>
      </c>
      <c r="BI25" s="60">
        <v>1.1399999999999999</v>
      </c>
      <c r="BJ25" s="60" t="s">
        <v>430</v>
      </c>
      <c r="BK25" s="60">
        <v>67.260000000000005</v>
      </c>
      <c r="BL25" s="60" t="s">
        <v>430</v>
      </c>
      <c r="BM25" s="277">
        <v>26.84</v>
      </c>
      <c r="BN25" s="589" t="s">
        <v>430</v>
      </c>
      <c r="BO25" s="589" t="s">
        <v>430</v>
      </c>
      <c r="BP25" s="589" t="s">
        <v>430</v>
      </c>
      <c r="BQ25" s="589" t="s">
        <v>430</v>
      </c>
      <c r="BR25" s="146"/>
      <c r="BS25" s="44">
        <v>6.4435076961339002</v>
      </c>
      <c r="BT25" s="89">
        <v>10.709545613574299</v>
      </c>
      <c r="BU25" s="26"/>
      <c r="BV25" s="67" t="s">
        <v>555</v>
      </c>
    </row>
    <row r="26" spans="1:74" s="107" customFormat="1" x14ac:dyDescent="0.25">
      <c r="A26" s="108" t="s">
        <v>8051</v>
      </c>
      <c r="B26" s="113"/>
      <c r="C26" s="734">
        <v>39896</v>
      </c>
      <c r="D26" s="109"/>
      <c r="E26" s="110">
        <v>13609.2</v>
      </c>
      <c r="F26" s="109"/>
      <c r="G26" s="111">
        <v>365.32670000000002</v>
      </c>
      <c r="H26" s="113"/>
      <c r="I26" s="112">
        <v>1.72</v>
      </c>
      <c r="J26" s="112">
        <v>7.26</v>
      </c>
      <c r="K26" s="112">
        <v>1.04</v>
      </c>
      <c r="L26" s="112">
        <v>1.0900000000000001</v>
      </c>
      <c r="M26" s="260"/>
      <c r="N26" s="114">
        <v>3.9310999999999998</v>
      </c>
      <c r="O26" s="112">
        <v>3.9310999999999998</v>
      </c>
      <c r="P26" s="112">
        <v>1.222</v>
      </c>
      <c r="Q26" s="112">
        <v>5.4227999999999996</v>
      </c>
      <c r="R26" s="112">
        <v>8.3484999999999996</v>
      </c>
      <c r="S26" s="112">
        <v>6.2215999999999996</v>
      </c>
      <c r="T26" s="112">
        <v>5.4242999999999997</v>
      </c>
      <c r="U26" s="119">
        <v>5.5739999999999998</v>
      </c>
      <c r="V26" s="112">
        <v>6.2282000000000002</v>
      </c>
      <c r="W26" s="112">
        <v>7.2938000000000001</v>
      </c>
      <c r="X26" s="112">
        <v>7.3753000000000002</v>
      </c>
      <c r="Y26" s="278">
        <v>6.4428999999999998</v>
      </c>
      <c r="Z26" s="112">
        <v>7.1116999999999999</v>
      </c>
      <c r="AA26" s="112">
        <v>7.9996</v>
      </c>
      <c r="AB26" s="112">
        <v>5.2009999999999996</v>
      </c>
      <c r="AC26" s="112">
        <v>5.6890999999999998</v>
      </c>
      <c r="AD26" s="112">
        <v>5.7904999999999998</v>
      </c>
      <c r="AE26" s="112">
        <v>7.9996</v>
      </c>
      <c r="AF26" s="112">
        <v>7.8692000000000002</v>
      </c>
      <c r="AG26" s="555"/>
      <c r="AH26" s="110">
        <v>9</v>
      </c>
      <c r="AI26" s="110">
        <v>9</v>
      </c>
      <c r="AJ26" s="110">
        <v>5</v>
      </c>
      <c r="AK26" s="110">
        <v>7</v>
      </c>
      <c r="AL26" s="110">
        <v>7</v>
      </c>
      <c r="AM26" s="110">
        <v>7</v>
      </c>
      <c r="AN26" s="110">
        <v>4</v>
      </c>
      <c r="AO26" s="562">
        <v>2</v>
      </c>
      <c r="AP26" s="110">
        <v>2</v>
      </c>
      <c r="AQ26" s="110">
        <v>9</v>
      </c>
      <c r="AR26" s="110">
        <v>8</v>
      </c>
      <c r="AS26" s="110">
        <v>3</v>
      </c>
      <c r="AT26" s="110">
        <v>2</v>
      </c>
      <c r="AU26" s="110">
        <v>7</v>
      </c>
      <c r="AV26" s="110">
        <v>4</v>
      </c>
      <c r="AW26" s="110">
        <v>5</v>
      </c>
      <c r="AX26" s="110">
        <v>2</v>
      </c>
      <c r="AY26" s="110">
        <v>7</v>
      </c>
      <c r="AZ26" s="595"/>
      <c r="BA26" s="605">
        <v>12.97</v>
      </c>
      <c r="BB26" s="112">
        <v>84.09</v>
      </c>
      <c r="BC26" s="112" t="s">
        <v>430</v>
      </c>
      <c r="BD26" s="112" t="s">
        <v>430</v>
      </c>
      <c r="BE26" s="278">
        <v>0.14000000000000001</v>
      </c>
      <c r="BF26" s="278">
        <v>2.94</v>
      </c>
      <c r="BG26" s="113"/>
      <c r="BH26" s="606">
        <v>2.94</v>
      </c>
      <c r="BI26" s="112">
        <v>30.27</v>
      </c>
      <c r="BJ26" s="112" t="s">
        <v>430</v>
      </c>
      <c r="BK26" s="112">
        <v>53.82</v>
      </c>
      <c r="BL26" s="112" t="s">
        <v>430</v>
      </c>
      <c r="BM26" s="278">
        <v>12.97</v>
      </c>
      <c r="BN26" s="607" t="s">
        <v>430</v>
      </c>
      <c r="BO26" s="607" t="s">
        <v>430</v>
      </c>
      <c r="BP26" s="607" t="s">
        <v>430</v>
      </c>
      <c r="BQ26" s="607">
        <v>0.14000000000000001</v>
      </c>
      <c r="BR26" s="147"/>
      <c r="BS26" s="109">
        <v>6.7210768329481896</v>
      </c>
      <c r="BT26" s="119">
        <v>9.4882787405244802</v>
      </c>
      <c r="BU26" s="139"/>
      <c r="BV26" s="113" t="s">
        <v>555</v>
      </c>
    </row>
    <row r="27" spans="1:74" s="107" customFormat="1" x14ac:dyDescent="0.25">
      <c r="A27" s="108" t="s">
        <v>8052</v>
      </c>
      <c r="B27" s="113"/>
      <c r="C27" s="734">
        <v>38226</v>
      </c>
      <c r="D27" s="109"/>
      <c r="E27" s="110">
        <v>7571.29</v>
      </c>
      <c r="F27" s="109"/>
      <c r="G27" s="111">
        <v>47.1937</v>
      </c>
      <c r="H27" s="113"/>
      <c r="I27" s="112">
        <v>2.67</v>
      </c>
      <c r="J27" s="112">
        <v>8.3699999999999992</v>
      </c>
      <c r="K27" s="112">
        <v>2.1800000000000002</v>
      </c>
      <c r="L27" s="112">
        <v>2.29</v>
      </c>
      <c r="M27" s="260"/>
      <c r="N27" s="114">
        <v>9.5719999999999992</v>
      </c>
      <c r="O27" s="112">
        <v>9.5719999999999992</v>
      </c>
      <c r="P27" s="112">
        <v>-0.95</v>
      </c>
      <c r="Q27" s="112">
        <v>5.5138999999999996</v>
      </c>
      <c r="R27" s="112">
        <v>8.3771000000000004</v>
      </c>
      <c r="S27" s="112">
        <v>4.9783999999999997</v>
      </c>
      <c r="T27" s="112">
        <v>3.9643000000000002</v>
      </c>
      <c r="U27" s="119">
        <v>4.5991</v>
      </c>
      <c r="V27" s="112">
        <v>5.5242000000000004</v>
      </c>
      <c r="W27" s="112">
        <v>7.3977000000000004</v>
      </c>
      <c r="X27" s="112">
        <v>7.3205</v>
      </c>
      <c r="Y27" s="278">
        <v>6.2332999999999998</v>
      </c>
      <c r="Z27" s="112">
        <v>6.9992000000000001</v>
      </c>
      <c r="AA27" s="112">
        <v>8.1997</v>
      </c>
      <c r="AB27" s="112">
        <v>3.8946000000000001</v>
      </c>
      <c r="AC27" s="112">
        <v>4.6824000000000003</v>
      </c>
      <c r="AD27" s="112">
        <v>4.923</v>
      </c>
      <c r="AE27" s="112">
        <v>8.1997</v>
      </c>
      <c r="AF27" s="112">
        <v>7.4196999999999997</v>
      </c>
      <c r="AG27" s="555"/>
      <c r="AH27" s="110">
        <v>3</v>
      </c>
      <c r="AI27" s="110">
        <v>3</v>
      </c>
      <c r="AJ27" s="110">
        <v>8</v>
      </c>
      <c r="AK27" s="110">
        <v>6</v>
      </c>
      <c r="AL27" s="110">
        <v>6</v>
      </c>
      <c r="AM27" s="110">
        <v>11</v>
      </c>
      <c r="AN27" s="110">
        <v>11</v>
      </c>
      <c r="AO27" s="562">
        <v>10</v>
      </c>
      <c r="AP27" s="110">
        <v>8</v>
      </c>
      <c r="AQ27" s="110">
        <v>7</v>
      </c>
      <c r="AR27" s="110">
        <v>9</v>
      </c>
      <c r="AS27" s="110">
        <v>8</v>
      </c>
      <c r="AT27" s="110">
        <v>4</v>
      </c>
      <c r="AU27" s="110">
        <v>6</v>
      </c>
      <c r="AV27" s="110">
        <v>11</v>
      </c>
      <c r="AW27" s="110">
        <v>11</v>
      </c>
      <c r="AX27" s="110">
        <v>10</v>
      </c>
      <c r="AY27" s="110">
        <v>6</v>
      </c>
      <c r="AZ27" s="595"/>
      <c r="BA27" s="605">
        <v>21.83</v>
      </c>
      <c r="BB27" s="112">
        <v>73.3</v>
      </c>
      <c r="BC27" s="112" t="s">
        <v>430</v>
      </c>
      <c r="BD27" s="112" t="s">
        <v>430</v>
      </c>
      <c r="BE27" s="278">
        <v>0.01</v>
      </c>
      <c r="BF27" s="278">
        <v>4.8600000000000003</v>
      </c>
      <c r="BG27" s="113"/>
      <c r="BH27" s="606">
        <v>4.83</v>
      </c>
      <c r="BI27" s="112">
        <v>4.1900000000000004</v>
      </c>
      <c r="BJ27" s="112" t="s">
        <v>430</v>
      </c>
      <c r="BK27" s="112">
        <v>69.12</v>
      </c>
      <c r="BL27" s="112" t="s">
        <v>430</v>
      </c>
      <c r="BM27" s="278">
        <v>21.83</v>
      </c>
      <c r="BN27" s="607" t="s">
        <v>430</v>
      </c>
      <c r="BO27" s="607" t="s">
        <v>430</v>
      </c>
      <c r="BP27" s="607" t="s">
        <v>430</v>
      </c>
      <c r="BQ27" s="607">
        <v>0.01</v>
      </c>
      <c r="BR27" s="147"/>
      <c r="BS27" s="109">
        <v>9.1522710690847706</v>
      </c>
      <c r="BT27" s="119">
        <v>10.609628888939</v>
      </c>
      <c r="BU27" s="139"/>
      <c r="BV27" s="113" t="s">
        <v>555</v>
      </c>
    </row>
    <row r="28" spans="1:74" s="107" customFormat="1" x14ac:dyDescent="0.25">
      <c r="A28" s="108" t="s">
        <v>8053</v>
      </c>
      <c r="B28" s="113"/>
      <c r="C28" s="734">
        <v>38674</v>
      </c>
      <c r="D28" s="109"/>
      <c r="E28" s="110">
        <v>7504.75</v>
      </c>
      <c r="F28" s="109"/>
      <c r="G28" s="111">
        <v>446.11849999999998</v>
      </c>
      <c r="H28" s="113"/>
      <c r="I28" s="112">
        <v>2.61</v>
      </c>
      <c r="J28" s="112">
        <v>7.59</v>
      </c>
      <c r="K28" s="112">
        <v>1.7</v>
      </c>
      <c r="L28" s="112">
        <v>1.8</v>
      </c>
      <c r="M28" s="260"/>
      <c r="N28" s="114">
        <v>7.2122999999999999</v>
      </c>
      <c r="O28" s="112">
        <v>7.2122999999999999</v>
      </c>
      <c r="P28" s="112">
        <v>-1.3051999999999999</v>
      </c>
      <c r="Q28" s="112">
        <v>4.8966000000000003</v>
      </c>
      <c r="R28" s="112">
        <v>8.2035999999999998</v>
      </c>
      <c r="S28" s="112">
        <v>6.1824000000000003</v>
      </c>
      <c r="T28" s="112">
        <v>5.7864000000000004</v>
      </c>
      <c r="U28" s="119">
        <v>5.7779999999999996</v>
      </c>
      <c r="V28" s="112">
        <v>6.3415999999999997</v>
      </c>
      <c r="W28" s="112">
        <v>7.3061999999999996</v>
      </c>
      <c r="X28" s="112">
        <v>7.5774999999999997</v>
      </c>
      <c r="Y28" s="278">
        <v>6.5274999999999999</v>
      </c>
      <c r="Z28" s="112">
        <v>7.0213000000000001</v>
      </c>
      <c r="AA28" s="112">
        <v>7.9337</v>
      </c>
      <c r="AB28" s="112">
        <v>5.1688000000000001</v>
      </c>
      <c r="AC28" s="112">
        <v>6.0902000000000003</v>
      </c>
      <c r="AD28" s="112">
        <v>5.9233000000000002</v>
      </c>
      <c r="AE28" s="112">
        <v>7.9337</v>
      </c>
      <c r="AF28" s="112">
        <v>7.5857999999999999</v>
      </c>
      <c r="AG28" s="555"/>
      <c r="AH28" s="110">
        <v>5</v>
      </c>
      <c r="AI28" s="110">
        <v>5</v>
      </c>
      <c r="AJ28" s="110">
        <v>9</v>
      </c>
      <c r="AK28" s="110">
        <v>10</v>
      </c>
      <c r="AL28" s="110">
        <v>8</v>
      </c>
      <c r="AM28" s="110">
        <v>8</v>
      </c>
      <c r="AN28" s="110">
        <v>1</v>
      </c>
      <c r="AO28" s="562">
        <v>1</v>
      </c>
      <c r="AP28" s="110">
        <v>1</v>
      </c>
      <c r="AQ28" s="110">
        <v>8</v>
      </c>
      <c r="AR28" s="110">
        <v>5</v>
      </c>
      <c r="AS28" s="110">
        <v>2</v>
      </c>
      <c r="AT28" s="110">
        <v>3</v>
      </c>
      <c r="AU28" s="110">
        <v>8</v>
      </c>
      <c r="AV28" s="110">
        <v>5</v>
      </c>
      <c r="AW28" s="110">
        <v>1</v>
      </c>
      <c r="AX28" s="110">
        <v>1</v>
      </c>
      <c r="AY28" s="110">
        <v>8</v>
      </c>
      <c r="AZ28" s="595"/>
      <c r="BA28" s="605">
        <v>16.96</v>
      </c>
      <c r="BB28" s="112">
        <v>81.41</v>
      </c>
      <c r="BC28" s="112" t="s">
        <v>430</v>
      </c>
      <c r="BD28" s="112" t="s">
        <v>430</v>
      </c>
      <c r="BE28" s="278">
        <v>-45.8</v>
      </c>
      <c r="BF28" s="278">
        <v>1.63</v>
      </c>
      <c r="BG28" s="113"/>
      <c r="BH28" s="606">
        <v>1.63</v>
      </c>
      <c r="BI28" s="112">
        <v>8</v>
      </c>
      <c r="BJ28" s="112" t="s">
        <v>430</v>
      </c>
      <c r="BK28" s="112">
        <v>73.41</v>
      </c>
      <c r="BL28" s="112" t="s">
        <v>430</v>
      </c>
      <c r="BM28" s="278">
        <v>16.96</v>
      </c>
      <c r="BN28" s="607" t="s">
        <v>430</v>
      </c>
      <c r="BO28" s="607" t="s">
        <v>430</v>
      </c>
      <c r="BP28" s="607" t="s">
        <v>430</v>
      </c>
      <c r="BQ28" s="607">
        <v>-45.8</v>
      </c>
      <c r="BR28" s="147"/>
      <c r="BS28" s="109">
        <v>11.499831091619299</v>
      </c>
      <c r="BT28" s="119">
        <v>10.3383583081716</v>
      </c>
      <c r="BU28" s="139"/>
      <c r="BV28" s="113" t="s">
        <v>555</v>
      </c>
    </row>
    <row r="29" spans="1:74" s="107" customFormat="1" ht="11" x14ac:dyDescent="0.3">
      <c r="A29" s="841" t="s">
        <v>8054</v>
      </c>
      <c r="B29" s="859"/>
      <c r="C29" s="843">
        <v>43599</v>
      </c>
      <c r="D29" s="858"/>
      <c r="E29" s="844">
        <v>3446.67</v>
      </c>
      <c r="F29" s="858"/>
      <c r="G29" s="845">
        <v>1585.4350999999999</v>
      </c>
      <c r="H29" s="859"/>
      <c r="I29" s="846">
        <v>2.2599999999999998</v>
      </c>
      <c r="J29" s="846">
        <v>7.79</v>
      </c>
      <c r="K29" s="846">
        <v>1.85</v>
      </c>
      <c r="L29" s="846">
        <v>1.95</v>
      </c>
      <c r="M29" s="851"/>
      <c r="N29" s="848">
        <v>5.4878999999999998</v>
      </c>
      <c r="O29" s="846">
        <v>5.4878999999999998</v>
      </c>
      <c r="P29" s="846">
        <v>-0.36180000000000001</v>
      </c>
      <c r="Q29" s="846">
        <v>6.0510999999999999</v>
      </c>
      <c r="R29" s="846">
        <v>8.0345999999999993</v>
      </c>
      <c r="S29" s="846">
        <v>5.1417000000000002</v>
      </c>
      <c r="T29" s="846">
        <v>4.9067999999999996</v>
      </c>
      <c r="U29" s="856">
        <v>5.1738999999999997</v>
      </c>
      <c r="V29" s="846">
        <v>6.1558999999999999</v>
      </c>
      <c r="W29" s="846">
        <v>7.6243999999999996</v>
      </c>
      <c r="X29" s="846">
        <v>7.5175000000000001</v>
      </c>
      <c r="Y29" s="861">
        <v>6.4325000000000001</v>
      </c>
      <c r="Z29" s="846" t="s">
        <v>430</v>
      </c>
      <c r="AA29" s="846">
        <v>6.9278000000000004</v>
      </c>
      <c r="AB29" s="846">
        <v>4.3144999999999998</v>
      </c>
      <c r="AC29" s="846">
        <v>5.2442000000000002</v>
      </c>
      <c r="AD29" s="846">
        <v>5.4992000000000001</v>
      </c>
      <c r="AE29" s="846">
        <v>6.9278000000000004</v>
      </c>
      <c r="AF29" s="846">
        <v>6.8468</v>
      </c>
      <c r="AG29" s="936"/>
      <c r="AH29" s="844">
        <v>6</v>
      </c>
      <c r="AI29" s="844">
        <v>6</v>
      </c>
      <c r="AJ29" s="844">
        <v>7</v>
      </c>
      <c r="AK29" s="844">
        <v>5</v>
      </c>
      <c r="AL29" s="844">
        <v>9</v>
      </c>
      <c r="AM29" s="844">
        <v>10</v>
      </c>
      <c r="AN29" s="844">
        <v>7</v>
      </c>
      <c r="AO29" s="946">
        <v>5</v>
      </c>
      <c r="AP29" s="844">
        <v>3</v>
      </c>
      <c r="AQ29" s="844">
        <v>2</v>
      </c>
      <c r="AR29" s="844">
        <v>6</v>
      </c>
      <c r="AS29" s="844">
        <v>4</v>
      </c>
      <c r="AT29" s="844" t="s">
        <v>430</v>
      </c>
      <c r="AU29" s="844">
        <v>9</v>
      </c>
      <c r="AV29" s="844">
        <v>10</v>
      </c>
      <c r="AW29" s="844">
        <v>9</v>
      </c>
      <c r="AX29" s="844">
        <v>4</v>
      </c>
      <c r="AY29" s="844">
        <v>9</v>
      </c>
      <c r="AZ29" s="938"/>
      <c r="BA29" s="918">
        <v>11.55</v>
      </c>
      <c r="BB29" s="846">
        <v>73.88</v>
      </c>
      <c r="BC29" s="846">
        <v>4.68</v>
      </c>
      <c r="BD29" s="846">
        <v>8.08</v>
      </c>
      <c r="BE29" s="861" t="s">
        <v>430</v>
      </c>
      <c r="BF29" s="861">
        <v>1.82</v>
      </c>
      <c r="BG29" s="859"/>
      <c r="BH29" s="947">
        <v>1.82</v>
      </c>
      <c r="BI29" s="846">
        <v>9.41</v>
      </c>
      <c r="BJ29" s="846" t="s">
        <v>430</v>
      </c>
      <c r="BK29" s="846">
        <v>77.23</v>
      </c>
      <c r="BL29" s="846" t="s">
        <v>430</v>
      </c>
      <c r="BM29" s="861">
        <v>11.55</v>
      </c>
      <c r="BN29" s="948" t="s">
        <v>430</v>
      </c>
      <c r="BO29" s="948" t="s">
        <v>430</v>
      </c>
      <c r="BP29" s="948" t="s">
        <v>430</v>
      </c>
      <c r="BQ29" s="948" t="s">
        <v>430</v>
      </c>
      <c r="BR29" s="949"/>
      <c r="BS29" s="858">
        <v>9.2725273318545103</v>
      </c>
      <c r="BT29" s="856">
        <v>9.1317291618263496</v>
      </c>
      <c r="BU29" s="950"/>
      <c r="BV29" s="859" t="s">
        <v>555</v>
      </c>
    </row>
    <row r="30" spans="1:74" s="107" customFormat="1" x14ac:dyDescent="0.25">
      <c r="A30" s="108" t="s">
        <v>8055</v>
      </c>
      <c r="B30" s="113"/>
      <c r="C30" s="734">
        <v>43403</v>
      </c>
      <c r="D30" s="109"/>
      <c r="E30" s="110">
        <v>1522.46</v>
      </c>
      <c r="F30" s="109"/>
      <c r="G30" s="111">
        <v>1566.5749000000001</v>
      </c>
      <c r="H30" s="113"/>
      <c r="I30" s="112">
        <v>1.51</v>
      </c>
      <c r="J30" s="112">
        <v>7.9</v>
      </c>
      <c r="K30" s="112">
        <v>1.08</v>
      </c>
      <c r="L30" s="112">
        <v>1.1200000000000001</v>
      </c>
      <c r="M30" s="260"/>
      <c r="N30" s="114">
        <v>5.0960999999999999</v>
      </c>
      <c r="O30" s="112">
        <v>5.0960999999999999</v>
      </c>
      <c r="P30" s="112">
        <v>1.9078999999999999</v>
      </c>
      <c r="Q30" s="112">
        <v>5.1448</v>
      </c>
      <c r="R30" s="112">
        <v>8.6983999999999995</v>
      </c>
      <c r="S30" s="112">
        <v>6.5232000000000001</v>
      </c>
      <c r="T30" s="112">
        <v>5.2640000000000002</v>
      </c>
      <c r="U30" s="119">
        <v>5.2192999999999996</v>
      </c>
      <c r="V30" s="112">
        <v>5.7911000000000001</v>
      </c>
      <c r="W30" s="112">
        <v>6.7272999999999996</v>
      </c>
      <c r="X30" s="112">
        <v>6.7598000000000003</v>
      </c>
      <c r="Y30" s="278">
        <v>5.7206999999999999</v>
      </c>
      <c r="Z30" s="112" t="s">
        <v>430</v>
      </c>
      <c r="AA30" s="112">
        <v>8.5594999999999999</v>
      </c>
      <c r="AB30" s="112">
        <v>5.4015000000000004</v>
      </c>
      <c r="AC30" s="112">
        <v>5.6260000000000003</v>
      </c>
      <c r="AD30" s="112">
        <v>5.4669999999999996</v>
      </c>
      <c r="AE30" s="112">
        <v>8.5594999999999999</v>
      </c>
      <c r="AF30" s="112">
        <v>6.1714000000000002</v>
      </c>
      <c r="AG30" s="555"/>
      <c r="AH30" s="110">
        <v>7</v>
      </c>
      <c r="AI30" s="110">
        <v>7</v>
      </c>
      <c r="AJ30" s="110">
        <v>3</v>
      </c>
      <c r="AK30" s="110">
        <v>9</v>
      </c>
      <c r="AL30" s="110">
        <v>4</v>
      </c>
      <c r="AM30" s="110">
        <v>4</v>
      </c>
      <c r="AN30" s="110">
        <v>5</v>
      </c>
      <c r="AO30" s="562">
        <v>4</v>
      </c>
      <c r="AP30" s="110">
        <v>7</v>
      </c>
      <c r="AQ30" s="110">
        <v>12</v>
      </c>
      <c r="AR30" s="110">
        <v>12</v>
      </c>
      <c r="AS30" s="110">
        <v>10</v>
      </c>
      <c r="AT30" s="110" t="s">
        <v>430</v>
      </c>
      <c r="AU30" s="110">
        <v>4</v>
      </c>
      <c r="AV30" s="110">
        <v>3</v>
      </c>
      <c r="AW30" s="110">
        <v>6</v>
      </c>
      <c r="AX30" s="110">
        <v>5</v>
      </c>
      <c r="AY30" s="110">
        <v>4</v>
      </c>
      <c r="AZ30" s="595"/>
      <c r="BA30" s="605">
        <v>10.97</v>
      </c>
      <c r="BB30" s="112">
        <v>83.41</v>
      </c>
      <c r="BC30" s="112" t="s">
        <v>430</v>
      </c>
      <c r="BD30" s="112" t="s">
        <v>430</v>
      </c>
      <c r="BE30" s="278" t="s">
        <v>430</v>
      </c>
      <c r="BF30" s="278">
        <v>5.62</v>
      </c>
      <c r="BG30" s="113"/>
      <c r="BH30" s="606">
        <v>5.62</v>
      </c>
      <c r="BI30" s="112">
        <v>12.66</v>
      </c>
      <c r="BJ30" s="112">
        <v>1.58</v>
      </c>
      <c r="BK30" s="112">
        <v>69.17</v>
      </c>
      <c r="BL30" s="112" t="s">
        <v>430</v>
      </c>
      <c r="BM30" s="278">
        <v>10.97</v>
      </c>
      <c r="BN30" s="607" t="s">
        <v>430</v>
      </c>
      <c r="BO30" s="607" t="s">
        <v>430</v>
      </c>
      <c r="BP30" s="607" t="s">
        <v>430</v>
      </c>
      <c r="BQ30" s="607" t="s">
        <v>430</v>
      </c>
      <c r="BR30" s="147"/>
      <c r="BS30" s="109">
        <v>11.2158677477568</v>
      </c>
      <c r="BT30" s="119">
        <v>12.5353105974929</v>
      </c>
      <c r="BU30" s="139"/>
      <c r="BV30" s="113" t="s">
        <v>555</v>
      </c>
    </row>
    <row r="31" spans="1:74" s="107" customFormat="1" x14ac:dyDescent="0.25">
      <c r="A31" s="108" t="s">
        <v>8056</v>
      </c>
      <c r="B31" s="113"/>
      <c r="C31" s="734">
        <v>44131</v>
      </c>
      <c r="D31" s="109"/>
      <c r="E31" s="110">
        <v>696.59299999999996</v>
      </c>
      <c r="F31" s="109"/>
      <c r="G31" s="111">
        <v>13.926399999999999</v>
      </c>
      <c r="H31" s="113"/>
      <c r="I31" s="112">
        <v>5.68</v>
      </c>
      <c r="J31" s="112">
        <v>7.15</v>
      </c>
      <c r="K31" s="112">
        <v>1.28</v>
      </c>
      <c r="L31" s="112">
        <v>1.34</v>
      </c>
      <c r="M31" s="260"/>
      <c r="N31" s="114">
        <v>-6.3742000000000001</v>
      </c>
      <c r="O31" s="112">
        <v>-6.3742000000000001</v>
      </c>
      <c r="P31" s="112">
        <v>5.5098000000000003</v>
      </c>
      <c r="Q31" s="112">
        <v>11.47</v>
      </c>
      <c r="R31" s="112">
        <v>5.1970000000000001</v>
      </c>
      <c r="S31" s="112">
        <v>7.1719999999999997</v>
      </c>
      <c r="T31" s="112">
        <v>5.7202000000000002</v>
      </c>
      <c r="U31" s="119">
        <v>5.1387</v>
      </c>
      <c r="V31" s="112">
        <v>5.8167999999999997</v>
      </c>
      <c r="W31" s="112">
        <v>7.2521000000000004</v>
      </c>
      <c r="X31" s="112">
        <v>7.484</v>
      </c>
      <c r="Y31" s="278">
        <v>6.3684000000000003</v>
      </c>
      <c r="Z31" s="112" t="s">
        <v>430</v>
      </c>
      <c r="AA31" s="112">
        <v>3.4256000000000002</v>
      </c>
      <c r="AB31" s="112">
        <v>6.4173</v>
      </c>
      <c r="AC31" s="112">
        <v>5.5133999999999999</v>
      </c>
      <c r="AD31" s="112">
        <v>5.2934999999999999</v>
      </c>
      <c r="AE31" s="112">
        <v>3.4256000000000002</v>
      </c>
      <c r="AF31" s="112">
        <v>6.2053000000000003</v>
      </c>
      <c r="AG31" s="555"/>
      <c r="AH31" s="110">
        <v>12</v>
      </c>
      <c r="AI31" s="110">
        <v>12</v>
      </c>
      <c r="AJ31" s="110">
        <v>1</v>
      </c>
      <c r="AK31" s="110">
        <v>1</v>
      </c>
      <c r="AL31" s="110">
        <v>12</v>
      </c>
      <c r="AM31" s="110">
        <v>1</v>
      </c>
      <c r="AN31" s="110">
        <v>2</v>
      </c>
      <c r="AO31" s="562">
        <v>6</v>
      </c>
      <c r="AP31" s="110">
        <v>5</v>
      </c>
      <c r="AQ31" s="110">
        <v>10</v>
      </c>
      <c r="AR31" s="110">
        <v>7</v>
      </c>
      <c r="AS31" s="110">
        <v>5</v>
      </c>
      <c r="AT31" s="110" t="s">
        <v>430</v>
      </c>
      <c r="AU31" s="110">
        <v>12</v>
      </c>
      <c r="AV31" s="110">
        <v>1</v>
      </c>
      <c r="AW31" s="110">
        <v>8</v>
      </c>
      <c r="AX31" s="110">
        <v>7</v>
      </c>
      <c r="AY31" s="110">
        <v>12</v>
      </c>
      <c r="AZ31" s="595"/>
      <c r="BA31" s="605">
        <v>70.72</v>
      </c>
      <c r="BB31" s="112">
        <v>4.33</v>
      </c>
      <c r="BC31" s="112" t="s">
        <v>430</v>
      </c>
      <c r="BD31" s="112" t="s">
        <v>430</v>
      </c>
      <c r="BE31" s="278">
        <v>-65.56</v>
      </c>
      <c r="BF31" s="278">
        <v>24.95</v>
      </c>
      <c r="BG31" s="113"/>
      <c r="BH31" s="606">
        <v>24.95</v>
      </c>
      <c r="BI31" s="112" t="s">
        <v>430</v>
      </c>
      <c r="BJ31" s="112" t="s">
        <v>430</v>
      </c>
      <c r="BK31" s="112">
        <v>4.33</v>
      </c>
      <c r="BL31" s="112" t="s">
        <v>430</v>
      </c>
      <c r="BM31" s="278">
        <v>70.72</v>
      </c>
      <c r="BN31" s="607" t="s">
        <v>430</v>
      </c>
      <c r="BO31" s="607" t="s">
        <v>430</v>
      </c>
      <c r="BP31" s="607" t="s">
        <v>430</v>
      </c>
      <c r="BQ31" s="607">
        <v>-65.56</v>
      </c>
      <c r="BR31" s="147"/>
      <c r="BS31" s="109">
        <v>4.3348728804424699</v>
      </c>
      <c r="BT31" s="119" t="s">
        <v>430</v>
      </c>
      <c r="BU31" s="139"/>
      <c r="BV31" s="113" t="s">
        <v>8044</v>
      </c>
    </row>
    <row r="32" spans="1:74" s="107" customFormat="1" x14ac:dyDescent="0.25">
      <c r="A32" s="108" t="s">
        <v>8057</v>
      </c>
      <c r="B32" s="113"/>
      <c r="C32" s="734">
        <v>44274</v>
      </c>
      <c r="D32" s="109"/>
      <c r="E32" s="110">
        <v>335.98599999999999</v>
      </c>
      <c r="F32" s="109"/>
      <c r="G32" s="111">
        <v>13.7494</v>
      </c>
      <c r="H32" s="113"/>
      <c r="I32" s="112">
        <v>4.57</v>
      </c>
      <c r="J32" s="112">
        <v>8.08</v>
      </c>
      <c r="K32" s="112">
        <v>2.46</v>
      </c>
      <c r="L32" s="112">
        <v>2.6</v>
      </c>
      <c r="M32" s="260"/>
      <c r="N32" s="114">
        <v>10.184699999999999</v>
      </c>
      <c r="O32" s="112">
        <v>10.184699999999999</v>
      </c>
      <c r="P32" s="112">
        <v>-4.6982999999999997</v>
      </c>
      <c r="Q32" s="112">
        <v>3.855</v>
      </c>
      <c r="R32" s="112">
        <v>8.6608999999999998</v>
      </c>
      <c r="S32" s="112">
        <v>4.9501999999999997</v>
      </c>
      <c r="T32" s="112">
        <v>3.9049</v>
      </c>
      <c r="U32" s="119">
        <v>4.4345999999999997</v>
      </c>
      <c r="V32" s="112">
        <v>4.8346999999999998</v>
      </c>
      <c r="W32" s="112">
        <v>7.4785000000000004</v>
      </c>
      <c r="X32" s="112">
        <v>7.6444999999999999</v>
      </c>
      <c r="Y32" s="278">
        <v>6.3202999999999996</v>
      </c>
      <c r="Z32" s="112" t="s">
        <v>430</v>
      </c>
      <c r="AA32" s="112">
        <v>9.8542000000000005</v>
      </c>
      <c r="AB32" s="112">
        <v>3.7381000000000002</v>
      </c>
      <c r="AC32" s="112">
        <v>4.5002000000000004</v>
      </c>
      <c r="AD32" s="112">
        <v>4.5713999999999997</v>
      </c>
      <c r="AE32" s="112">
        <v>9.8542000000000005</v>
      </c>
      <c r="AF32" s="112">
        <v>6.4298999999999999</v>
      </c>
      <c r="AG32" s="555"/>
      <c r="AH32" s="110">
        <v>2</v>
      </c>
      <c r="AI32" s="110">
        <v>2</v>
      </c>
      <c r="AJ32" s="110">
        <v>11</v>
      </c>
      <c r="AK32" s="110">
        <v>11</v>
      </c>
      <c r="AL32" s="110">
        <v>5</v>
      </c>
      <c r="AM32" s="110">
        <v>12</v>
      </c>
      <c r="AN32" s="110">
        <v>12</v>
      </c>
      <c r="AO32" s="562">
        <v>12</v>
      </c>
      <c r="AP32" s="110">
        <v>11</v>
      </c>
      <c r="AQ32" s="110">
        <v>6</v>
      </c>
      <c r="AR32" s="110">
        <v>2</v>
      </c>
      <c r="AS32" s="110">
        <v>7</v>
      </c>
      <c r="AT32" s="110" t="s">
        <v>430</v>
      </c>
      <c r="AU32" s="110">
        <v>2</v>
      </c>
      <c r="AV32" s="110">
        <v>12</v>
      </c>
      <c r="AW32" s="110">
        <v>12</v>
      </c>
      <c r="AX32" s="110">
        <v>12</v>
      </c>
      <c r="AY32" s="110">
        <v>2</v>
      </c>
      <c r="AZ32" s="595"/>
      <c r="BA32" s="605">
        <v>31.37</v>
      </c>
      <c r="BB32" s="112">
        <v>62.45</v>
      </c>
      <c r="BC32" s="112">
        <v>7.57</v>
      </c>
      <c r="BD32" s="112" t="s">
        <v>430</v>
      </c>
      <c r="BE32" s="278" t="s">
        <v>430</v>
      </c>
      <c r="BF32" s="278">
        <v>-1.39</v>
      </c>
      <c r="BG32" s="113"/>
      <c r="BH32" s="606">
        <v>-1.39</v>
      </c>
      <c r="BI32" s="112">
        <v>33.549999999999997</v>
      </c>
      <c r="BJ32" s="112" t="s">
        <v>430</v>
      </c>
      <c r="BK32" s="112">
        <v>36.47</v>
      </c>
      <c r="BL32" s="112" t="s">
        <v>430</v>
      </c>
      <c r="BM32" s="278">
        <v>31.37</v>
      </c>
      <c r="BN32" s="607" t="s">
        <v>430</v>
      </c>
      <c r="BO32" s="607" t="s">
        <v>430</v>
      </c>
      <c r="BP32" s="607" t="s">
        <v>430</v>
      </c>
      <c r="BQ32" s="607" t="s">
        <v>430</v>
      </c>
      <c r="BR32" s="147"/>
      <c r="BS32" s="109" t="s">
        <v>430</v>
      </c>
      <c r="BT32" s="119">
        <v>14.972993281497301</v>
      </c>
      <c r="BU32" s="139"/>
      <c r="BV32" s="113" t="s">
        <v>555</v>
      </c>
    </row>
    <row r="33" spans="1:74" s="107" customFormat="1" x14ac:dyDescent="0.25">
      <c r="A33" s="108" t="s">
        <v>8058</v>
      </c>
      <c r="B33" s="113"/>
      <c r="C33" s="734">
        <v>37004</v>
      </c>
      <c r="D33" s="109"/>
      <c r="E33" s="110">
        <v>303.25</v>
      </c>
      <c r="F33" s="109"/>
      <c r="G33" s="111">
        <v>42.798200000000001</v>
      </c>
      <c r="H33" s="113"/>
      <c r="I33" s="112">
        <v>5.51</v>
      </c>
      <c r="J33" s="112">
        <v>7.81</v>
      </c>
      <c r="K33" s="112">
        <v>2.4500000000000002</v>
      </c>
      <c r="L33" s="112">
        <v>2.58</v>
      </c>
      <c r="M33" s="260"/>
      <c r="N33" s="114">
        <v>-0.68220000000000003</v>
      </c>
      <c r="O33" s="112">
        <v>-0.68220000000000003</v>
      </c>
      <c r="P33" s="112">
        <v>4.0846</v>
      </c>
      <c r="Q33" s="112">
        <v>7.8575999999999997</v>
      </c>
      <c r="R33" s="112">
        <v>6.74</v>
      </c>
      <c r="S33" s="112">
        <v>6.6603000000000003</v>
      </c>
      <c r="T33" s="112">
        <v>5.5603999999999996</v>
      </c>
      <c r="U33" s="119">
        <v>5.1123000000000003</v>
      </c>
      <c r="V33" s="112">
        <v>5.8023999999999996</v>
      </c>
      <c r="W33" s="112">
        <v>7.5682999999999998</v>
      </c>
      <c r="X33" s="112">
        <v>7.6148999999999996</v>
      </c>
      <c r="Y33" s="278">
        <v>6.3326000000000002</v>
      </c>
      <c r="Z33" s="112">
        <v>6.2731000000000003</v>
      </c>
      <c r="AA33" s="112">
        <v>6.5354999999999999</v>
      </c>
      <c r="AB33" s="112">
        <v>5.6761999999999997</v>
      </c>
      <c r="AC33" s="112">
        <v>5.8833000000000002</v>
      </c>
      <c r="AD33" s="112">
        <v>5.3875999999999999</v>
      </c>
      <c r="AE33" s="112">
        <v>6.5354999999999999</v>
      </c>
      <c r="AF33" s="112">
        <v>5.9813000000000001</v>
      </c>
      <c r="AG33" s="555"/>
      <c r="AH33" s="110">
        <v>11</v>
      </c>
      <c r="AI33" s="110">
        <v>11</v>
      </c>
      <c r="AJ33" s="110">
        <v>2</v>
      </c>
      <c r="AK33" s="110">
        <v>3</v>
      </c>
      <c r="AL33" s="110">
        <v>11</v>
      </c>
      <c r="AM33" s="110">
        <v>3</v>
      </c>
      <c r="AN33" s="110">
        <v>3</v>
      </c>
      <c r="AO33" s="562">
        <v>7</v>
      </c>
      <c r="AP33" s="110">
        <v>6</v>
      </c>
      <c r="AQ33" s="110">
        <v>3</v>
      </c>
      <c r="AR33" s="110">
        <v>4</v>
      </c>
      <c r="AS33" s="110">
        <v>6</v>
      </c>
      <c r="AT33" s="110">
        <v>5</v>
      </c>
      <c r="AU33" s="110">
        <v>10</v>
      </c>
      <c r="AV33" s="110">
        <v>2</v>
      </c>
      <c r="AW33" s="110">
        <v>2</v>
      </c>
      <c r="AX33" s="110">
        <v>6</v>
      </c>
      <c r="AY33" s="110">
        <v>10</v>
      </c>
      <c r="AZ33" s="595"/>
      <c r="BA33" s="605">
        <v>38.049999999999997</v>
      </c>
      <c r="BB33" s="112">
        <v>55.09</v>
      </c>
      <c r="BC33" s="112" t="s">
        <v>430</v>
      </c>
      <c r="BD33" s="112">
        <v>15.65</v>
      </c>
      <c r="BE33" s="278">
        <v>60.97</v>
      </c>
      <c r="BF33" s="278">
        <v>-8.8000000000000007</v>
      </c>
      <c r="BG33" s="113"/>
      <c r="BH33" s="606">
        <v>-8.8000000000000007</v>
      </c>
      <c r="BI33" s="112">
        <v>40.799999999999997</v>
      </c>
      <c r="BJ33" s="112" t="s">
        <v>430</v>
      </c>
      <c r="BK33" s="112">
        <v>29.94</v>
      </c>
      <c r="BL33" s="112" t="s">
        <v>430</v>
      </c>
      <c r="BM33" s="278">
        <v>38.049999999999997</v>
      </c>
      <c r="BN33" s="607" t="s">
        <v>430</v>
      </c>
      <c r="BO33" s="607" t="s">
        <v>430</v>
      </c>
      <c r="BP33" s="607" t="s">
        <v>430</v>
      </c>
      <c r="BQ33" s="607">
        <v>60.97</v>
      </c>
      <c r="BR33" s="147"/>
      <c r="BS33" s="109">
        <v>3.5277551498243498</v>
      </c>
      <c r="BT33" s="119">
        <v>10.766820494652301</v>
      </c>
      <c r="BU33" s="139"/>
      <c r="BV33" s="113" t="s">
        <v>555</v>
      </c>
    </row>
    <row r="34" spans="1:74" s="107" customFormat="1" x14ac:dyDescent="0.25">
      <c r="A34" s="108" t="s">
        <v>8059</v>
      </c>
      <c r="B34" s="113"/>
      <c r="C34" s="734">
        <v>44245</v>
      </c>
      <c r="D34" s="109"/>
      <c r="E34" s="110">
        <v>254.048</v>
      </c>
      <c r="F34" s="109"/>
      <c r="G34" s="111">
        <v>13.4655</v>
      </c>
      <c r="H34" s="113"/>
      <c r="I34" s="112">
        <v>2.5499999999999998</v>
      </c>
      <c r="J34" s="112">
        <v>8.5399999999999991</v>
      </c>
      <c r="K34" s="112">
        <v>1.9</v>
      </c>
      <c r="L34" s="112">
        <v>2.0099999999999998</v>
      </c>
      <c r="M34" s="260"/>
      <c r="N34" s="114">
        <v>3.7057000000000002</v>
      </c>
      <c r="O34" s="112">
        <v>3.7057000000000002</v>
      </c>
      <c r="P34" s="112">
        <v>-7.6173000000000002</v>
      </c>
      <c r="Q34" s="112">
        <v>3.6450999999999998</v>
      </c>
      <c r="R34" s="112">
        <v>9.1645000000000003</v>
      </c>
      <c r="S34" s="112">
        <v>6.4871999999999996</v>
      </c>
      <c r="T34" s="112">
        <v>4.6384999999999996</v>
      </c>
      <c r="U34" s="119">
        <v>4.7870999999999997</v>
      </c>
      <c r="V34" s="112">
        <v>5.3903999999999996</v>
      </c>
      <c r="W34" s="112">
        <v>7.4898999999999996</v>
      </c>
      <c r="X34" s="112">
        <v>7.1386000000000003</v>
      </c>
      <c r="Y34" s="278">
        <v>5.9640000000000004</v>
      </c>
      <c r="Z34" s="112" t="s">
        <v>430</v>
      </c>
      <c r="AA34" s="112">
        <v>9.2691999999999997</v>
      </c>
      <c r="AB34" s="112">
        <v>4.7702999999999998</v>
      </c>
      <c r="AC34" s="112">
        <v>5.2159000000000004</v>
      </c>
      <c r="AD34" s="112">
        <v>5.0210999999999997</v>
      </c>
      <c r="AE34" s="112">
        <v>9.2691999999999997</v>
      </c>
      <c r="AF34" s="112">
        <v>5.9016999999999999</v>
      </c>
      <c r="AG34" s="555"/>
      <c r="AH34" s="110">
        <v>10</v>
      </c>
      <c r="AI34" s="110">
        <v>10</v>
      </c>
      <c r="AJ34" s="110">
        <v>12</v>
      </c>
      <c r="AK34" s="110">
        <v>12</v>
      </c>
      <c r="AL34" s="110">
        <v>2</v>
      </c>
      <c r="AM34" s="110">
        <v>5</v>
      </c>
      <c r="AN34" s="110">
        <v>10</v>
      </c>
      <c r="AO34" s="562">
        <v>9</v>
      </c>
      <c r="AP34" s="110">
        <v>10</v>
      </c>
      <c r="AQ34" s="110">
        <v>5</v>
      </c>
      <c r="AR34" s="110">
        <v>10</v>
      </c>
      <c r="AS34" s="110">
        <v>9</v>
      </c>
      <c r="AT34" s="110" t="s">
        <v>430</v>
      </c>
      <c r="AU34" s="110">
        <v>3</v>
      </c>
      <c r="AV34" s="110">
        <v>8</v>
      </c>
      <c r="AW34" s="110">
        <v>10</v>
      </c>
      <c r="AX34" s="110">
        <v>9</v>
      </c>
      <c r="AY34" s="110">
        <v>3</v>
      </c>
      <c r="AZ34" s="595"/>
      <c r="BA34" s="605">
        <v>9.18</v>
      </c>
      <c r="BB34" s="112">
        <v>52.21</v>
      </c>
      <c r="BC34" s="112">
        <v>15.71</v>
      </c>
      <c r="BD34" s="112">
        <v>17.57</v>
      </c>
      <c r="BE34" s="278">
        <v>0.03</v>
      </c>
      <c r="BF34" s="278">
        <v>5.3</v>
      </c>
      <c r="BG34" s="113"/>
      <c r="BH34" s="606">
        <v>5.13</v>
      </c>
      <c r="BI34" s="112">
        <v>9.3800000000000008</v>
      </c>
      <c r="BJ34" s="112" t="s">
        <v>430</v>
      </c>
      <c r="BK34" s="112">
        <v>76.12</v>
      </c>
      <c r="BL34" s="112" t="s">
        <v>430</v>
      </c>
      <c r="BM34" s="278">
        <v>9.18</v>
      </c>
      <c r="BN34" s="607" t="s">
        <v>430</v>
      </c>
      <c r="BO34" s="607" t="s">
        <v>430</v>
      </c>
      <c r="BP34" s="607" t="s">
        <v>430</v>
      </c>
      <c r="BQ34" s="607">
        <v>0.03</v>
      </c>
      <c r="BR34" s="147"/>
      <c r="BS34" s="109">
        <v>5.8592876900000004</v>
      </c>
      <c r="BT34" s="119">
        <v>9.7820673599999992</v>
      </c>
      <c r="BU34" s="139"/>
      <c r="BV34" s="113" t="s">
        <v>555</v>
      </c>
    </row>
    <row r="35" spans="1:74" s="107" customFormat="1" x14ac:dyDescent="0.25">
      <c r="A35" s="108" t="s">
        <v>8060</v>
      </c>
      <c r="B35" s="113"/>
      <c r="C35" s="734">
        <v>44406</v>
      </c>
      <c r="D35" s="109"/>
      <c r="E35" s="110">
        <v>148.46199999999999</v>
      </c>
      <c r="F35" s="109"/>
      <c r="G35" s="111">
        <v>1356.1378</v>
      </c>
      <c r="H35" s="113"/>
      <c r="I35" s="112">
        <v>10.28</v>
      </c>
      <c r="J35" s="112">
        <v>8.57</v>
      </c>
      <c r="K35" s="112">
        <v>4.41</v>
      </c>
      <c r="L35" s="112">
        <v>4.6100000000000003</v>
      </c>
      <c r="M35" s="260"/>
      <c r="N35" s="114">
        <v>13.851699999999999</v>
      </c>
      <c r="O35" s="112">
        <v>13.851699999999999</v>
      </c>
      <c r="P35" s="112">
        <v>-3.5333999999999999</v>
      </c>
      <c r="Q35" s="112">
        <v>8.0602</v>
      </c>
      <c r="R35" s="112">
        <v>15.5366</v>
      </c>
      <c r="S35" s="112">
        <v>7.0776000000000003</v>
      </c>
      <c r="T35" s="112">
        <v>4.8116000000000003</v>
      </c>
      <c r="U35" s="119">
        <v>4.5182000000000002</v>
      </c>
      <c r="V35" s="112">
        <v>4.2140000000000004</v>
      </c>
      <c r="W35" s="112">
        <v>8.1432000000000002</v>
      </c>
      <c r="X35" s="112">
        <v>7.6521999999999997</v>
      </c>
      <c r="Y35" s="278" t="s">
        <v>430</v>
      </c>
      <c r="Z35" s="112" t="s">
        <v>430</v>
      </c>
      <c r="AA35" s="112">
        <v>19.0181</v>
      </c>
      <c r="AB35" s="112">
        <v>5.0167999999999999</v>
      </c>
      <c r="AC35" s="112">
        <v>5.7683999999999997</v>
      </c>
      <c r="AD35" s="112">
        <v>4.8155000000000001</v>
      </c>
      <c r="AE35" s="112">
        <v>19.0181</v>
      </c>
      <c r="AF35" s="112">
        <v>6.6265999999999998</v>
      </c>
      <c r="AG35" s="555"/>
      <c r="AH35" s="110">
        <v>1</v>
      </c>
      <c r="AI35" s="110">
        <v>1</v>
      </c>
      <c r="AJ35" s="110">
        <v>10</v>
      </c>
      <c r="AK35" s="110">
        <v>2</v>
      </c>
      <c r="AL35" s="110">
        <v>1</v>
      </c>
      <c r="AM35" s="110">
        <v>2</v>
      </c>
      <c r="AN35" s="110">
        <v>9</v>
      </c>
      <c r="AO35" s="562">
        <v>11</v>
      </c>
      <c r="AP35" s="110">
        <v>12</v>
      </c>
      <c r="AQ35" s="110">
        <v>1</v>
      </c>
      <c r="AR35" s="110">
        <v>1</v>
      </c>
      <c r="AS35" s="110" t="s">
        <v>430</v>
      </c>
      <c r="AT35" s="110" t="s">
        <v>430</v>
      </c>
      <c r="AU35" s="110">
        <v>1</v>
      </c>
      <c r="AV35" s="110">
        <v>6</v>
      </c>
      <c r="AW35" s="110">
        <v>3</v>
      </c>
      <c r="AX35" s="110">
        <v>11</v>
      </c>
      <c r="AY35" s="110">
        <v>1</v>
      </c>
      <c r="AZ35" s="595"/>
      <c r="BA35" s="605">
        <v>43.55</v>
      </c>
      <c r="BB35" s="112">
        <v>39.119999999999997</v>
      </c>
      <c r="BC35" s="112">
        <v>3.39</v>
      </c>
      <c r="BD35" s="112">
        <v>10.73</v>
      </c>
      <c r="BE35" s="278">
        <v>0.02</v>
      </c>
      <c r="BF35" s="278">
        <v>3.19</v>
      </c>
      <c r="BG35" s="113"/>
      <c r="BH35" s="606">
        <v>3</v>
      </c>
      <c r="BI35" s="112">
        <v>29.03</v>
      </c>
      <c r="BJ35" s="112" t="s">
        <v>430</v>
      </c>
      <c r="BK35" s="112">
        <v>24.21</v>
      </c>
      <c r="BL35" s="112" t="s">
        <v>430</v>
      </c>
      <c r="BM35" s="278">
        <v>43.55</v>
      </c>
      <c r="BN35" s="607" t="s">
        <v>430</v>
      </c>
      <c r="BO35" s="607" t="s">
        <v>430</v>
      </c>
      <c r="BP35" s="607" t="s">
        <v>430</v>
      </c>
      <c r="BQ35" s="607">
        <v>0.21</v>
      </c>
      <c r="BR35" s="147"/>
      <c r="BS35" s="109" t="s">
        <v>430</v>
      </c>
      <c r="BT35" s="119" t="s">
        <v>430</v>
      </c>
      <c r="BU35" s="139"/>
      <c r="BV35" s="113" t="s">
        <v>555</v>
      </c>
    </row>
    <row r="36" spans="1:74" s="107" customFormat="1" x14ac:dyDescent="0.25">
      <c r="A36" s="108" t="s">
        <v>8061</v>
      </c>
      <c r="B36" s="113"/>
      <c r="C36" s="734">
        <v>44384</v>
      </c>
      <c r="D36" s="109"/>
      <c r="E36" s="110">
        <v>110.46</v>
      </c>
      <c r="F36" s="109"/>
      <c r="G36" s="111">
        <v>13.3531</v>
      </c>
      <c r="H36" s="113"/>
      <c r="I36" s="112">
        <v>1.87</v>
      </c>
      <c r="J36" s="112">
        <v>6.94</v>
      </c>
      <c r="K36" s="112">
        <v>1.0900000000000001</v>
      </c>
      <c r="L36" s="112">
        <v>1.18</v>
      </c>
      <c r="M36" s="260"/>
      <c r="N36" s="114">
        <v>4.7397999999999998</v>
      </c>
      <c r="O36" s="112">
        <v>4.7397999999999998</v>
      </c>
      <c r="P36" s="112">
        <v>1.6014999999999999</v>
      </c>
      <c r="Q36" s="112">
        <v>5.3215000000000003</v>
      </c>
      <c r="R36" s="112">
        <v>7.0787000000000004</v>
      </c>
      <c r="S36" s="112">
        <v>5.4573999999999998</v>
      </c>
      <c r="T36" s="112">
        <v>4.8894000000000002</v>
      </c>
      <c r="U36" s="119">
        <v>4.8639999999999999</v>
      </c>
      <c r="V36" s="112">
        <v>5.4176000000000002</v>
      </c>
      <c r="W36" s="112">
        <v>7.2443</v>
      </c>
      <c r="X36" s="112">
        <v>7.1127000000000002</v>
      </c>
      <c r="Y36" s="278" t="s">
        <v>430</v>
      </c>
      <c r="Z36" s="112" t="s">
        <v>430</v>
      </c>
      <c r="AA36" s="112">
        <v>6.2243000000000004</v>
      </c>
      <c r="AB36" s="112">
        <v>4.6520999999999999</v>
      </c>
      <c r="AC36" s="112">
        <v>5.7202000000000002</v>
      </c>
      <c r="AD36" s="112">
        <v>5.1638000000000002</v>
      </c>
      <c r="AE36" s="112">
        <v>6.2243000000000004</v>
      </c>
      <c r="AF36" s="112">
        <v>6.1985000000000001</v>
      </c>
      <c r="AG36" s="555"/>
      <c r="AH36" s="110">
        <v>8</v>
      </c>
      <c r="AI36" s="110">
        <v>8</v>
      </c>
      <c r="AJ36" s="110">
        <v>4</v>
      </c>
      <c r="AK36" s="110">
        <v>8</v>
      </c>
      <c r="AL36" s="110">
        <v>10</v>
      </c>
      <c r="AM36" s="110">
        <v>9</v>
      </c>
      <c r="AN36" s="110">
        <v>8</v>
      </c>
      <c r="AO36" s="562">
        <v>8</v>
      </c>
      <c r="AP36" s="110">
        <v>9</v>
      </c>
      <c r="AQ36" s="110">
        <v>11</v>
      </c>
      <c r="AR36" s="110">
        <v>11</v>
      </c>
      <c r="AS36" s="110" t="s">
        <v>430</v>
      </c>
      <c r="AT36" s="110" t="s">
        <v>430</v>
      </c>
      <c r="AU36" s="110">
        <v>11</v>
      </c>
      <c r="AV36" s="110">
        <v>9</v>
      </c>
      <c r="AW36" s="110">
        <v>4</v>
      </c>
      <c r="AX36" s="110">
        <v>8</v>
      </c>
      <c r="AY36" s="110">
        <v>11</v>
      </c>
      <c r="AZ36" s="595"/>
      <c r="BA36" s="605">
        <v>13.84</v>
      </c>
      <c r="BB36" s="112">
        <v>70.319999999999993</v>
      </c>
      <c r="BC36" s="112">
        <v>4.5599999999999996</v>
      </c>
      <c r="BD36" s="112">
        <v>4.57</v>
      </c>
      <c r="BE36" s="278">
        <v>68.349999999999994</v>
      </c>
      <c r="BF36" s="278">
        <v>-61.63</v>
      </c>
      <c r="BG36" s="113"/>
      <c r="BH36" s="606">
        <v>-61.63</v>
      </c>
      <c r="BI36" s="112" t="s">
        <v>430</v>
      </c>
      <c r="BJ36" s="112" t="s">
        <v>430</v>
      </c>
      <c r="BK36" s="112">
        <v>79.45</v>
      </c>
      <c r="BL36" s="112" t="s">
        <v>430</v>
      </c>
      <c r="BM36" s="278">
        <v>13.84</v>
      </c>
      <c r="BN36" s="607" t="s">
        <v>430</v>
      </c>
      <c r="BO36" s="607" t="s">
        <v>430</v>
      </c>
      <c r="BP36" s="607" t="s">
        <v>430</v>
      </c>
      <c r="BQ36" s="607">
        <v>68.349999999999994</v>
      </c>
      <c r="BR36" s="147"/>
      <c r="BS36" s="109">
        <v>8.2319456208232005</v>
      </c>
      <c r="BT36" s="119">
        <v>9.0472611909047291</v>
      </c>
      <c r="BU36" s="139"/>
      <c r="BV36" s="113" t="s">
        <v>555</v>
      </c>
    </row>
    <row r="37" spans="1:74" x14ac:dyDescent="0.25">
      <c r="A37" s="318" t="s">
        <v>93</v>
      </c>
      <c r="B37" s="66"/>
      <c r="C37" s="720"/>
      <c r="D37" s="43"/>
      <c r="E37" s="51"/>
      <c r="F37" s="43"/>
      <c r="G37" s="55"/>
      <c r="H37" s="66"/>
      <c r="I37" s="59"/>
      <c r="J37" s="59"/>
      <c r="K37" s="59"/>
      <c r="L37" s="59"/>
      <c r="M37" s="258"/>
      <c r="N37" s="70">
        <v>5.4081999999999999</v>
      </c>
      <c r="O37" s="59">
        <v>5.4081999999999999</v>
      </c>
      <c r="P37" s="59">
        <v>-0.26129999999999998</v>
      </c>
      <c r="Q37" s="59">
        <v>6.1349</v>
      </c>
      <c r="R37" s="59">
        <v>8.5729000000000006</v>
      </c>
      <c r="S37" s="59">
        <v>6.0918000000000001</v>
      </c>
      <c r="T37" s="59">
        <v>5.0107999999999997</v>
      </c>
      <c r="U37" s="88">
        <v>5.0477999999999996</v>
      </c>
      <c r="V37" s="59">
        <v>5.6372</v>
      </c>
      <c r="W37" s="59">
        <v>7.4188000000000001</v>
      </c>
      <c r="X37" s="59">
        <v>7.4020999999999999</v>
      </c>
      <c r="Y37" s="276">
        <v>6.2938999999999998</v>
      </c>
      <c r="Z37" s="59">
        <v>6.9154</v>
      </c>
      <c r="AA37" s="59">
        <v>8.5342000000000002</v>
      </c>
      <c r="AB37" s="59">
        <v>4.9379999999999997</v>
      </c>
      <c r="AC37" s="59">
        <v>5.4561999999999999</v>
      </c>
      <c r="AD37" s="59">
        <v>5.2907000000000002</v>
      </c>
      <c r="AE37" s="59">
        <v>8.5342000000000002</v>
      </c>
      <c r="AF37" s="59">
        <v>6.7478999999999996</v>
      </c>
      <c r="AG37" s="553"/>
      <c r="AH37" s="51">
        <v>12</v>
      </c>
      <c r="AI37" s="51">
        <v>12</v>
      </c>
      <c r="AJ37" s="51">
        <v>12</v>
      </c>
      <c r="AK37" s="51">
        <v>12</v>
      </c>
      <c r="AL37" s="51">
        <v>12</v>
      </c>
      <c r="AM37" s="51">
        <v>12</v>
      </c>
      <c r="AN37" s="51">
        <v>12</v>
      </c>
      <c r="AO37" s="560">
        <v>12</v>
      </c>
      <c r="AP37" s="51">
        <v>12</v>
      </c>
      <c r="AQ37" s="51">
        <v>12</v>
      </c>
      <c r="AR37" s="51">
        <v>12</v>
      </c>
      <c r="AS37" s="51">
        <v>10</v>
      </c>
      <c r="AT37" s="51">
        <v>5</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148"/>
      <c r="BS37" s="43"/>
      <c r="BT37" s="88"/>
      <c r="BU37" s="34"/>
      <c r="BV37" s="66"/>
    </row>
    <row r="38" spans="1:74" x14ac:dyDescent="0.25">
      <c r="A38" s="320" t="s">
        <v>94</v>
      </c>
      <c r="B38" s="67"/>
      <c r="C38" s="721"/>
      <c r="D38" s="44"/>
      <c r="E38" s="52"/>
      <c r="F38" s="44"/>
      <c r="G38" s="56"/>
      <c r="H38" s="67"/>
      <c r="I38" s="60"/>
      <c r="J38" s="60"/>
      <c r="K38" s="60"/>
      <c r="L38" s="60"/>
      <c r="M38" s="259"/>
      <c r="N38" s="71">
        <v>13.851699999999999</v>
      </c>
      <c r="O38" s="60">
        <v>13.851699999999999</v>
      </c>
      <c r="P38" s="60">
        <v>5.5098000000000003</v>
      </c>
      <c r="Q38" s="60">
        <v>11.47</v>
      </c>
      <c r="R38" s="60">
        <v>15.5366</v>
      </c>
      <c r="S38" s="60">
        <v>7.1719999999999997</v>
      </c>
      <c r="T38" s="60">
        <v>5.7864000000000004</v>
      </c>
      <c r="U38" s="89">
        <v>5.7779999999999996</v>
      </c>
      <c r="V38" s="60">
        <v>6.3415999999999997</v>
      </c>
      <c r="W38" s="60">
        <v>8.1432000000000002</v>
      </c>
      <c r="X38" s="60">
        <v>7.6521999999999997</v>
      </c>
      <c r="Y38" s="277">
        <v>6.5971000000000002</v>
      </c>
      <c r="Z38" s="60">
        <v>7.1718999999999999</v>
      </c>
      <c r="AA38" s="60">
        <v>19.0181</v>
      </c>
      <c r="AB38" s="60">
        <v>6.4173</v>
      </c>
      <c r="AC38" s="60">
        <v>6.0902000000000003</v>
      </c>
      <c r="AD38" s="60">
        <v>5.9233000000000002</v>
      </c>
      <c r="AE38" s="60">
        <v>19.0181</v>
      </c>
      <c r="AF38" s="60">
        <v>7.8692000000000002</v>
      </c>
      <c r="AG38" s="554"/>
      <c r="AH38" s="52"/>
      <c r="AI38" s="52"/>
      <c r="AJ38" s="52"/>
      <c r="AK38" s="52"/>
      <c r="AL38" s="52"/>
      <c r="AM38" s="52"/>
      <c r="AN38" s="52"/>
      <c r="AO38" s="561"/>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146"/>
      <c r="BS38" s="44"/>
      <c r="BT38" s="89"/>
      <c r="BU38" s="26"/>
      <c r="BV38" s="67"/>
    </row>
    <row r="39" spans="1:74" x14ac:dyDescent="0.25">
      <c r="A39" s="320" t="s">
        <v>95</v>
      </c>
      <c r="B39" s="67"/>
      <c r="C39" s="721"/>
      <c r="D39" s="44"/>
      <c r="E39" s="52"/>
      <c r="F39" s="44"/>
      <c r="G39" s="56"/>
      <c r="H39" s="67"/>
      <c r="I39" s="60"/>
      <c r="J39" s="60"/>
      <c r="K39" s="60"/>
      <c r="L39" s="60"/>
      <c r="M39" s="259"/>
      <c r="N39" s="71">
        <v>-6.3742000000000001</v>
      </c>
      <c r="O39" s="60">
        <v>-6.3742000000000001</v>
      </c>
      <c r="P39" s="60">
        <v>-7.6173000000000002</v>
      </c>
      <c r="Q39" s="60">
        <v>3.6450999999999998</v>
      </c>
      <c r="R39" s="60">
        <v>5.1970000000000001</v>
      </c>
      <c r="S39" s="60">
        <v>4.9501999999999997</v>
      </c>
      <c r="T39" s="60">
        <v>3.9049</v>
      </c>
      <c r="U39" s="89">
        <v>4.4345999999999997</v>
      </c>
      <c r="V39" s="60">
        <v>4.2140000000000004</v>
      </c>
      <c r="W39" s="60">
        <v>6.7272999999999996</v>
      </c>
      <c r="X39" s="60">
        <v>6.7598000000000003</v>
      </c>
      <c r="Y39" s="277">
        <v>5.7206999999999999</v>
      </c>
      <c r="Z39" s="60">
        <v>6.2731000000000003</v>
      </c>
      <c r="AA39" s="60">
        <v>3.4256000000000002</v>
      </c>
      <c r="AB39" s="60">
        <v>3.7381000000000002</v>
      </c>
      <c r="AC39" s="60">
        <v>4.5002000000000004</v>
      </c>
      <c r="AD39" s="60">
        <v>4.5713999999999997</v>
      </c>
      <c r="AE39" s="60">
        <v>3.4256000000000002</v>
      </c>
      <c r="AF39" s="60">
        <v>5.9016999999999999</v>
      </c>
      <c r="AG39" s="554"/>
      <c r="AH39" s="52"/>
      <c r="AI39" s="52"/>
      <c r="AJ39" s="52"/>
      <c r="AK39" s="52"/>
      <c r="AL39" s="52"/>
      <c r="AM39" s="52"/>
      <c r="AN39" s="52"/>
      <c r="AO39" s="561"/>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4" x14ac:dyDescent="0.25">
      <c r="A40" s="321" t="s">
        <v>96</v>
      </c>
      <c r="B40" s="68"/>
      <c r="C40" s="722"/>
      <c r="D40" s="45"/>
      <c r="E40" s="53"/>
      <c r="F40" s="45"/>
      <c r="G40" s="57"/>
      <c r="H40" s="68"/>
      <c r="I40" s="61"/>
      <c r="J40" s="61"/>
      <c r="K40" s="61"/>
      <c r="L40" s="61"/>
      <c r="M40" s="262"/>
      <c r="N40" s="72">
        <v>5.2919999999999998</v>
      </c>
      <c r="O40" s="61">
        <v>5.2919999999999998</v>
      </c>
      <c r="P40" s="61">
        <v>0.32140000000000002</v>
      </c>
      <c r="Q40" s="61">
        <v>5.46835</v>
      </c>
      <c r="R40" s="61">
        <v>8.3628</v>
      </c>
      <c r="S40" s="61">
        <v>6.2355</v>
      </c>
      <c r="T40" s="61">
        <v>5.0827</v>
      </c>
      <c r="U40" s="90">
        <v>5.1254999999999997</v>
      </c>
      <c r="V40" s="61">
        <v>5.7967500000000003</v>
      </c>
      <c r="W40" s="61">
        <v>7.4381000000000004</v>
      </c>
      <c r="X40" s="61">
        <v>7.50075</v>
      </c>
      <c r="Y40" s="279">
        <v>6.3505000000000003</v>
      </c>
      <c r="Z40" s="61">
        <v>7.0213000000000001</v>
      </c>
      <c r="AA40" s="61">
        <v>8.0996000000000006</v>
      </c>
      <c r="AB40" s="61">
        <v>5.0105000000000004</v>
      </c>
      <c r="AC40" s="61">
        <v>5.5837000000000003</v>
      </c>
      <c r="AD40" s="61">
        <v>5.3404999999999996</v>
      </c>
      <c r="AE40" s="61">
        <v>8.0996000000000006</v>
      </c>
      <c r="AF40" s="61">
        <v>6.5282499999999999</v>
      </c>
      <c r="AG40" s="556"/>
      <c r="AH40" s="53"/>
      <c r="AI40" s="53"/>
      <c r="AJ40" s="53"/>
      <c r="AK40" s="53"/>
      <c r="AL40" s="53"/>
      <c r="AM40" s="53"/>
      <c r="AN40" s="53"/>
      <c r="AO40" s="563"/>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149"/>
      <c r="BS40" s="45"/>
      <c r="BT40" s="90"/>
      <c r="BU40" s="272"/>
      <c r="BV40" s="68"/>
    </row>
    <row r="41" spans="1:74" ht="14.5" x14ac:dyDescent="0.25">
      <c r="A41" s="323" t="s">
        <v>303</v>
      </c>
      <c r="B41" s="69"/>
      <c r="C41" s="723"/>
      <c r="D41" s="46"/>
      <c r="E41" s="54"/>
      <c r="F41" s="46"/>
      <c r="G41" s="58"/>
      <c r="H41" s="69"/>
      <c r="I41" s="62"/>
      <c r="J41" s="62"/>
      <c r="K41" s="62"/>
      <c r="L41" s="62"/>
      <c r="M41" s="263"/>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564"/>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150"/>
      <c r="BS41" s="46"/>
      <c r="BT41" s="91"/>
      <c r="BU41" s="41"/>
      <c r="BV41" s="69"/>
    </row>
    <row r="42" spans="1:74" s="107" customFormat="1" x14ac:dyDescent="0.25">
      <c r="A42" s="108" t="s">
        <v>8048</v>
      </c>
      <c r="B42" s="113"/>
      <c r="C42" s="734">
        <v>44406</v>
      </c>
      <c r="D42" s="109"/>
      <c r="E42" s="110">
        <v>148.46199999999999</v>
      </c>
      <c r="F42" s="109"/>
      <c r="G42" s="111">
        <v>1379.1981000000001</v>
      </c>
      <c r="H42" s="113"/>
      <c r="I42" s="112">
        <v>10.28</v>
      </c>
      <c r="J42" s="112">
        <v>8.57</v>
      </c>
      <c r="K42" s="112">
        <v>4.41</v>
      </c>
      <c r="L42" s="112">
        <v>4.6100000000000003</v>
      </c>
      <c r="M42" s="260"/>
      <c r="N42" s="114">
        <v>14.153</v>
      </c>
      <c r="O42" s="112">
        <v>14.153</v>
      </c>
      <c r="P42" s="112">
        <v>-3.2330999999999999</v>
      </c>
      <c r="Q42" s="112">
        <v>7.6684999999999999</v>
      </c>
      <c r="R42" s="112">
        <v>15.5252</v>
      </c>
      <c r="S42" s="112">
        <v>7.2736999999999998</v>
      </c>
      <c r="T42" s="112">
        <v>5.0646000000000004</v>
      </c>
      <c r="U42" s="119">
        <v>4.7975000000000003</v>
      </c>
      <c r="V42" s="112">
        <v>4.5137</v>
      </c>
      <c r="W42" s="112">
        <v>8.4741</v>
      </c>
      <c r="X42" s="112">
        <v>7.9993999999999996</v>
      </c>
      <c r="Y42" s="278" t="s">
        <v>430</v>
      </c>
      <c r="Z42" s="112" t="s">
        <v>430</v>
      </c>
      <c r="AA42" s="112">
        <v>18.959900000000001</v>
      </c>
      <c r="AB42" s="112">
        <v>5.2378</v>
      </c>
      <c r="AC42" s="112">
        <v>6.0307000000000004</v>
      </c>
      <c r="AD42" s="112">
        <v>5.1024000000000003</v>
      </c>
      <c r="AE42" s="112">
        <v>18.959900000000001</v>
      </c>
      <c r="AF42" s="112">
        <v>7.0058999999999996</v>
      </c>
      <c r="AG42" s="555"/>
      <c r="AH42" s="110">
        <v>1</v>
      </c>
      <c r="AI42" s="110">
        <v>1</v>
      </c>
      <c r="AJ42" s="110">
        <v>1</v>
      </c>
      <c r="AK42" s="110">
        <v>1</v>
      </c>
      <c r="AL42" s="110">
        <v>1</v>
      </c>
      <c r="AM42" s="110">
        <v>1</v>
      </c>
      <c r="AN42" s="110">
        <v>1</v>
      </c>
      <c r="AO42" s="562">
        <v>1</v>
      </c>
      <c r="AP42" s="110">
        <v>1</v>
      </c>
      <c r="AQ42" s="110">
        <v>1</v>
      </c>
      <c r="AR42" s="110">
        <v>1</v>
      </c>
      <c r="AS42" s="110" t="s">
        <v>430</v>
      </c>
      <c r="AT42" s="110" t="s">
        <v>430</v>
      </c>
      <c r="AU42" s="110">
        <v>1</v>
      </c>
      <c r="AV42" s="110">
        <v>1</v>
      </c>
      <c r="AW42" s="110">
        <v>1</v>
      </c>
      <c r="AX42" s="110">
        <v>1</v>
      </c>
      <c r="AY42" s="110">
        <v>1</v>
      </c>
      <c r="AZ42" s="595"/>
      <c r="BA42" s="605">
        <v>43.55</v>
      </c>
      <c r="BB42" s="112">
        <v>39.119999999999997</v>
      </c>
      <c r="BC42" s="112">
        <v>3.39</v>
      </c>
      <c r="BD42" s="112">
        <v>10.73</v>
      </c>
      <c r="BE42" s="278">
        <v>0.02</v>
      </c>
      <c r="BF42" s="278">
        <v>3.19</v>
      </c>
      <c r="BG42" s="113"/>
      <c r="BH42" s="606">
        <v>3</v>
      </c>
      <c r="BI42" s="112">
        <v>29.03</v>
      </c>
      <c r="BJ42" s="112" t="s">
        <v>430</v>
      </c>
      <c r="BK42" s="112">
        <v>24.21</v>
      </c>
      <c r="BL42" s="112" t="s">
        <v>430</v>
      </c>
      <c r="BM42" s="278">
        <v>43.55</v>
      </c>
      <c r="BN42" s="607" t="s">
        <v>430</v>
      </c>
      <c r="BO42" s="607" t="s">
        <v>430</v>
      </c>
      <c r="BP42" s="607" t="s">
        <v>430</v>
      </c>
      <c r="BQ42" s="607">
        <v>0.21</v>
      </c>
      <c r="BR42" s="147"/>
      <c r="BS42" s="109" t="s">
        <v>430</v>
      </c>
      <c r="BT42" s="119" t="s">
        <v>430</v>
      </c>
      <c r="BU42" s="139"/>
      <c r="BV42" s="113" t="s">
        <v>555</v>
      </c>
    </row>
    <row r="43" spans="1:74" x14ac:dyDescent="0.25">
      <c r="A43" s="318" t="s">
        <v>93</v>
      </c>
      <c r="B43" s="66"/>
      <c r="C43" s="720"/>
      <c r="D43" s="43"/>
      <c r="E43" s="51"/>
      <c r="F43" s="43"/>
      <c r="G43" s="55"/>
      <c r="H43" s="66"/>
      <c r="I43" s="59"/>
      <c r="J43" s="59"/>
      <c r="K43" s="59"/>
      <c r="L43" s="59"/>
      <c r="M43" s="258"/>
      <c r="N43" s="70">
        <v>14.153</v>
      </c>
      <c r="O43" s="59">
        <v>14.153</v>
      </c>
      <c r="P43" s="59">
        <v>-3.2330999999999999</v>
      </c>
      <c r="Q43" s="59">
        <v>7.6684999999999999</v>
      </c>
      <c r="R43" s="59">
        <v>15.5252</v>
      </c>
      <c r="S43" s="59">
        <v>7.2736999999999998</v>
      </c>
      <c r="T43" s="59">
        <v>5.0646000000000004</v>
      </c>
      <c r="U43" s="88">
        <v>4.7975000000000003</v>
      </c>
      <c r="V43" s="59">
        <v>4.5137</v>
      </c>
      <c r="W43" s="59">
        <v>8.4741</v>
      </c>
      <c r="X43" s="59">
        <v>7.9993999999999996</v>
      </c>
      <c r="Y43" s="276" t="s">
        <v>430</v>
      </c>
      <c r="Z43" s="59" t="s">
        <v>430</v>
      </c>
      <c r="AA43" s="59">
        <v>18.959900000000001</v>
      </c>
      <c r="AB43" s="59">
        <v>5.2378</v>
      </c>
      <c r="AC43" s="59">
        <v>6.0307000000000004</v>
      </c>
      <c r="AD43" s="59">
        <v>5.1024000000000003</v>
      </c>
      <c r="AE43" s="59">
        <v>18.959900000000001</v>
      </c>
      <c r="AF43" s="59">
        <v>7.0058999999999996</v>
      </c>
      <c r="AG43" s="553"/>
      <c r="AH43" s="51">
        <v>1</v>
      </c>
      <c r="AI43" s="51">
        <v>1</v>
      </c>
      <c r="AJ43" s="51">
        <v>1</v>
      </c>
      <c r="AK43" s="51">
        <v>1</v>
      </c>
      <c r="AL43" s="51">
        <v>1</v>
      </c>
      <c r="AM43" s="51">
        <v>1</v>
      </c>
      <c r="AN43" s="51">
        <v>1</v>
      </c>
      <c r="AO43" s="560">
        <v>1</v>
      </c>
      <c r="AP43" s="51">
        <v>1</v>
      </c>
      <c r="AQ43" s="51">
        <v>1</v>
      </c>
      <c r="AR43" s="51">
        <v>1</v>
      </c>
      <c r="AS43" s="51">
        <v>0</v>
      </c>
      <c r="AT43" s="51">
        <v>0</v>
      </c>
      <c r="AU43" s="51">
        <v>1</v>
      </c>
      <c r="AV43" s="51">
        <v>1</v>
      </c>
      <c r="AW43" s="51">
        <v>1</v>
      </c>
      <c r="AX43" s="51">
        <v>1</v>
      </c>
      <c r="AY43" s="51">
        <v>1</v>
      </c>
      <c r="AZ43" s="579"/>
      <c r="BA43" s="577"/>
      <c r="BB43" s="59"/>
      <c r="BC43" s="59"/>
      <c r="BD43" s="59"/>
      <c r="BE43" s="276"/>
      <c r="BF43" s="276"/>
      <c r="BG43" s="66"/>
      <c r="BH43" s="586"/>
      <c r="BI43" s="59"/>
      <c r="BJ43" s="59"/>
      <c r="BK43" s="59"/>
      <c r="BL43" s="59"/>
      <c r="BM43" s="276"/>
      <c r="BN43" s="587"/>
      <c r="BO43" s="587"/>
      <c r="BP43" s="587"/>
      <c r="BQ43" s="587"/>
      <c r="BR43" s="148"/>
      <c r="BS43" s="43"/>
      <c r="BT43" s="88"/>
      <c r="BU43" s="34"/>
      <c r="BV43" s="66"/>
    </row>
    <row r="44" spans="1:74" x14ac:dyDescent="0.25">
      <c r="A44" s="320" t="s">
        <v>94</v>
      </c>
      <c r="B44" s="67"/>
      <c r="C44" s="721"/>
      <c r="D44" s="44"/>
      <c r="E44" s="52"/>
      <c r="F44" s="44"/>
      <c r="G44" s="56"/>
      <c r="H44" s="67"/>
      <c r="I44" s="60"/>
      <c r="J44" s="60"/>
      <c r="K44" s="60"/>
      <c r="L44" s="60"/>
      <c r="M44" s="259"/>
      <c r="N44" s="71">
        <v>14.153</v>
      </c>
      <c r="O44" s="60">
        <v>14.153</v>
      </c>
      <c r="P44" s="60">
        <v>-3.2330999999999999</v>
      </c>
      <c r="Q44" s="60">
        <v>7.6684999999999999</v>
      </c>
      <c r="R44" s="60">
        <v>15.5252</v>
      </c>
      <c r="S44" s="60">
        <v>7.2736999999999998</v>
      </c>
      <c r="T44" s="60">
        <v>5.0646000000000004</v>
      </c>
      <c r="U44" s="89">
        <v>4.7975000000000003</v>
      </c>
      <c r="V44" s="60">
        <v>4.5137</v>
      </c>
      <c r="W44" s="60">
        <v>8.4741</v>
      </c>
      <c r="X44" s="60">
        <v>7.9993999999999996</v>
      </c>
      <c r="Y44" s="277" t="s">
        <v>430</v>
      </c>
      <c r="Z44" s="60" t="s">
        <v>430</v>
      </c>
      <c r="AA44" s="60">
        <v>18.959900000000001</v>
      </c>
      <c r="AB44" s="60">
        <v>5.2378</v>
      </c>
      <c r="AC44" s="60">
        <v>6.0307000000000004</v>
      </c>
      <c r="AD44" s="60">
        <v>5.1024000000000003</v>
      </c>
      <c r="AE44" s="60">
        <v>18.959900000000001</v>
      </c>
      <c r="AF44" s="60">
        <v>7.0058999999999996</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146"/>
      <c r="BS44" s="44"/>
      <c r="BT44" s="89"/>
      <c r="BU44" s="26"/>
      <c r="BV44" s="67"/>
    </row>
    <row r="45" spans="1:74" x14ac:dyDescent="0.25">
      <c r="A45" s="320" t="s">
        <v>95</v>
      </c>
      <c r="B45" s="67"/>
      <c r="C45" s="721"/>
      <c r="D45" s="44"/>
      <c r="E45" s="52"/>
      <c r="F45" s="44"/>
      <c r="G45" s="56"/>
      <c r="H45" s="67"/>
      <c r="I45" s="60"/>
      <c r="J45" s="60"/>
      <c r="K45" s="60"/>
      <c r="L45" s="60"/>
      <c r="M45" s="259"/>
      <c r="N45" s="71">
        <v>14.153</v>
      </c>
      <c r="O45" s="60">
        <v>14.153</v>
      </c>
      <c r="P45" s="60">
        <v>-3.2330999999999999</v>
      </c>
      <c r="Q45" s="60">
        <v>7.6684999999999999</v>
      </c>
      <c r="R45" s="60">
        <v>15.5252</v>
      </c>
      <c r="S45" s="60">
        <v>7.2736999999999998</v>
      </c>
      <c r="T45" s="60">
        <v>5.0646000000000004</v>
      </c>
      <c r="U45" s="89">
        <v>4.7975000000000003</v>
      </c>
      <c r="V45" s="60">
        <v>4.5137</v>
      </c>
      <c r="W45" s="60">
        <v>8.4741</v>
      </c>
      <c r="X45" s="60">
        <v>7.9993999999999996</v>
      </c>
      <c r="Y45" s="277" t="s">
        <v>430</v>
      </c>
      <c r="Z45" s="60" t="s">
        <v>430</v>
      </c>
      <c r="AA45" s="60">
        <v>18.959900000000001</v>
      </c>
      <c r="AB45" s="60">
        <v>5.2378</v>
      </c>
      <c r="AC45" s="60">
        <v>6.0307000000000004</v>
      </c>
      <c r="AD45" s="60">
        <v>5.1024000000000003</v>
      </c>
      <c r="AE45" s="60">
        <v>18.959900000000001</v>
      </c>
      <c r="AF45" s="60">
        <v>7.0058999999999996</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146"/>
      <c r="BS45" s="44"/>
      <c r="BT45" s="89"/>
      <c r="BU45" s="26"/>
      <c r="BV45" s="67"/>
    </row>
    <row r="46" spans="1:74" x14ac:dyDescent="0.25">
      <c r="A46" s="321" t="s">
        <v>96</v>
      </c>
      <c r="B46" s="68"/>
      <c r="C46" s="722"/>
      <c r="D46" s="45"/>
      <c r="E46" s="53"/>
      <c r="F46" s="45"/>
      <c r="G46" s="57"/>
      <c r="H46" s="68"/>
      <c r="I46" s="61"/>
      <c r="J46" s="61"/>
      <c r="K46" s="61"/>
      <c r="L46" s="61"/>
      <c r="M46" s="262"/>
      <c r="N46" s="72">
        <v>14.153</v>
      </c>
      <c r="O46" s="61">
        <v>14.153</v>
      </c>
      <c r="P46" s="61">
        <v>-3.2330999999999999</v>
      </c>
      <c r="Q46" s="61">
        <v>7.6684999999999999</v>
      </c>
      <c r="R46" s="61">
        <v>15.5252</v>
      </c>
      <c r="S46" s="61">
        <v>7.2736999999999998</v>
      </c>
      <c r="T46" s="61">
        <v>5.0646000000000004</v>
      </c>
      <c r="U46" s="90">
        <v>4.7975000000000003</v>
      </c>
      <c r="V46" s="61">
        <v>4.5137</v>
      </c>
      <c r="W46" s="61">
        <v>8.4741</v>
      </c>
      <c r="X46" s="61">
        <v>7.9993999999999996</v>
      </c>
      <c r="Y46" s="279" t="s">
        <v>430</v>
      </c>
      <c r="Z46" s="61" t="s">
        <v>430</v>
      </c>
      <c r="AA46" s="61">
        <v>18.959900000000001</v>
      </c>
      <c r="AB46" s="61">
        <v>5.2378</v>
      </c>
      <c r="AC46" s="61">
        <v>6.0307000000000004</v>
      </c>
      <c r="AD46" s="61">
        <v>5.1024000000000003</v>
      </c>
      <c r="AE46" s="61">
        <v>18.959900000000001</v>
      </c>
      <c r="AF46" s="61">
        <v>7.0058999999999996</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149"/>
      <c r="BS46" s="45"/>
      <c r="BT46" s="90"/>
      <c r="BU46" s="272"/>
      <c r="BV46" s="68"/>
    </row>
    <row r="47" spans="1:74" ht="14.5" x14ac:dyDescent="0.25">
      <c r="A47" s="323" t="s">
        <v>304</v>
      </c>
      <c r="B47" s="69"/>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150"/>
      <c r="BS47" s="46"/>
      <c r="BT47" s="91"/>
      <c r="BU47" s="41"/>
      <c r="BV47" s="69"/>
    </row>
    <row r="48" spans="1:74" s="107" customFormat="1" x14ac:dyDescent="0.25">
      <c r="A48" s="108" t="s">
        <v>8060</v>
      </c>
      <c r="B48" s="113"/>
      <c r="C48" s="734">
        <v>44406</v>
      </c>
      <c r="D48" s="109"/>
      <c r="E48" s="110">
        <v>148.46199999999999</v>
      </c>
      <c r="F48" s="109"/>
      <c r="G48" s="111">
        <v>1356.1378</v>
      </c>
      <c r="H48" s="113"/>
      <c r="I48" s="112">
        <v>10.28</v>
      </c>
      <c r="J48" s="112">
        <v>8.57</v>
      </c>
      <c r="K48" s="112">
        <v>4.41</v>
      </c>
      <c r="L48" s="112">
        <v>4.6100000000000003</v>
      </c>
      <c r="M48" s="260"/>
      <c r="N48" s="114">
        <v>13.851699999999999</v>
      </c>
      <c r="O48" s="112">
        <v>13.851699999999999</v>
      </c>
      <c r="P48" s="112">
        <v>-3.5333999999999999</v>
      </c>
      <c r="Q48" s="112">
        <v>8.0602</v>
      </c>
      <c r="R48" s="112">
        <v>15.5366</v>
      </c>
      <c r="S48" s="112">
        <v>7.0776000000000003</v>
      </c>
      <c r="T48" s="112">
        <v>4.8116000000000003</v>
      </c>
      <c r="U48" s="119">
        <v>4.5182000000000002</v>
      </c>
      <c r="V48" s="112">
        <v>4.2140000000000004</v>
      </c>
      <c r="W48" s="112">
        <v>8.1432000000000002</v>
      </c>
      <c r="X48" s="112">
        <v>7.6521999999999997</v>
      </c>
      <c r="Y48" s="278" t="s">
        <v>430</v>
      </c>
      <c r="Z48" s="112" t="s">
        <v>430</v>
      </c>
      <c r="AA48" s="112">
        <v>19.0181</v>
      </c>
      <c r="AB48" s="112">
        <v>5.0167999999999999</v>
      </c>
      <c r="AC48" s="112">
        <v>5.7683999999999997</v>
      </c>
      <c r="AD48" s="112">
        <v>4.8155000000000001</v>
      </c>
      <c r="AE48" s="112">
        <v>19.0181</v>
      </c>
      <c r="AF48" s="112">
        <v>6.6265999999999998</v>
      </c>
      <c r="AG48" s="555"/>
      <c r="AH48" s="110">
        <v>1</v>
      </c>
      <c r="AI48" s="110">
        <v>1</v>
      </c>
      <c r="AJ48" s="110">
        <v>1</v>
      </c>
      <c r="AK48" s="110">
        <v>1</v>
      </c>
      <c r="AL48" s="110">
        <v>1</v>
      </c>
      <c r="AM48" s="110">
        <v>1</v>
      </c>
      <c r="AN48" s="110">
        <v>1</v>
      </c>
      <c r="AO48" s="562">
        <v>1</v>
      </c>
      <c r="AP48" s="110">
        <v>1</v>
      </c>
      <c r="AQ48" s="110">
        <v>1</v>
      </c>
      <c r="AR48" s="110">
        <v>1</v>
      </c>
      <c r="AS48" s="110" t="s">
        <v>430</v>
      </c>
      <c r="AT48" s="110" t="s">
        <v>430</v>
      </c>
      <c r="AU48" s="110">
        <v>1</v>
      </c>
      <c r="AV48" s="110">
        <v>1</v>
      </c>
      <c r="AW48" s="110">
        <v>1</v>
      </c>
      <c r="AX48" s="110">
        <v>1</v>
      </c>
      <c r="AY48" s="110">
        <v>1</v>
      </c>
      <c r="AZ48" s="595"/>
      <c r="BA48" s="605">
        <v>43.55</v>
      </c>
      <c r="BB48" s="112">
        <v>39.119999999999997</v>
      </c>
      <c r="BC48" s="112">
        <v>3.39</v>
      </c>
      <c r="BD48" s="112">
        <v>10.73</v>
      </c>
      <c r="BE48" s="278">
        <v>0.02</v>
      </c>
      <c r="BF48" s="278">
        <v>3.19</v>
      </c>
      <c r="BG48" s="113"/>
      <c r="BH48" s="606">
        <v>3</v>
      </c>
      <c r="BI48" s="112">
        <v>29.03</v>
      </c>
      <c r="BJ48" s="112" t="s">
        <v>430</v>
      </c>
      <c r="BK48" s="112">
        <v>24.21</v>
      </c>
      <c r="BL48" s="112" t="s">
        <v>430</v>
      </c>
      <c r="BM48" s="278">
        <v>43.55</v>
      </c>
      <c r="BN48" s="607" t="s">
        <v>430</v>
      </c>
      <c r="BO48" s="607" t="s">
        <v>430</v>
      </c>
      <c r="BP48" s="607" t="s">
        <v>430</v>
      </c>
      <c r="BQ48" s="607">
        <v>0.21</v>
      </c>
      <c r="BR48" s="147"/>
      <c r="BS48" s="109" t="s">
        <v>430</v>
      </c>
      <c r="BT48" s="119" t="s">
        <v>430</v>
      </c>
      <c r="BU48" s="139"/>
      <c r="BV48" s="113" t="s">
        <v>555</v>
      </c>
    </row>
    <row r="49" spans="1:74" x14ac:dyDescent="0.25">
      <c r="A49" s="318" t="s">
        <v>93</v>
      </c>
      <c r="B49" s="66"/>
      <c r="C49" s="720"/>
      <c r="D49" s="43"/>
      <c r="E49" s="51"/>
      <c r="F49" s="43"/>
      <c r="G49" s="55"/>
      <c r="H49" s="66"/>
      <c r="I49" s="59"/>
      <c r="J49" s="59"/>
      <c r="K49" s="59"/>
      <c r="L49" s="59"/>
      <c r="M49" s="258"/>
      <c r="N49" s="70">
        <v>13.851699999999999</v>
      </c>
      <c r="O49" s="59">
        <v>13.851699999999999</v>
      </c>
      <c r="P49" s="59">
        <v>-3.5333999999999999</v>
      </c>
      <c r="Q49" s="59">
        <v>8.0602</v>
      </c>
      <c r="R49" s="59">
        <v>15.5366</v>
      </c>
      <c r="S49" s="59">
        <v>7.0776000000000003</v>
      </c>
      <c r="T49" s="59">
        <v>4.8116000000000003</v>
      </c>
      <c r="U49" s="88">
        <v>4.5182000000000002</v>
      </c>
      <c r="V49" s="59">
        <v>4.2140000000000004</v>
      </c>
      <c r="W49" s="59">
        <v>8.1432000000000002</v>
      </c>
      <c r="X49" s="59">
        <v>7.6521999999999997</v>
      </c>
      <c r="Y49" s="276" t="s">
        <v>430</v>
      </c>
      <c r="Z49" s="59" t="s">
        <v>430</v>
      </c>
      <c r="AA49" s="59">
        <v>19.0181</v>
      </c>
      <c r="AB49" s="59">
        <v>5.0167999999999999</v>
      </c>
      <c r="AC49" s="59">
        <v>5.7683999999999997</v>
      </c>
      <c r="AD49" s="59">
        <v>4.8155000000000001</v>
      </c>
      <c r="AE49" s="59">
        <v>19.0181</v>
      </c>
      <c r="AF49" s="59">
        <v>6.6265999999999998</v>
      </c>
      <c r="AG49" s="553"/>
      <c r="AH49" s="51">
        <v>1</v>
      </c>
      <c r="AI49" s="51">
        <v>1</v>
      </c>
      <c r="AJ49" s="51">
        <v>1</v>
      </c>
      <c r="AK49" s="51">
        <v>1</v>
      </c>
      <c r="AL49" s="51">
        <v>1</v>
      </c>
      <c r="AM49" s="51">
        <v>1</v>
      </c>
      <c r="AN49" s="51">
        <v>1</v>
      </c>
      <c r="AO49" s="560">
        <v>1</v>
      </c>
      <c r="AP49" s="51">
        <v>1</v>
      </c>
      <c r="AQ49" s="51">
        <v>1</v>
      </c>
      <c r="AR49" s="51">
        <v>1</v>
      </c>
      <c r="AS49" s="51">
        <v>0</v>
      </c>
      <c r="AT49" s="51">
        <v>0</v>
      </c>
      <c r="AU49" s="51">
        <v>1</v>
      </c>
      <c r="AV49" s="51">
        <v>1</v>
      </c>
      <c r="AW49" s="51">
        <v>1</v>
      </c>
      <c r="AX49" s="51">
        <v>1</v>
      </c>
      <c r="AY49" s="51">
        <v>1</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71">
        <v>13.851699999999999</v>
      </c>
      <c r="O50" s="60">
        <v>13.851699999999999</v>
      </c>
      <c r="P50" s="60">
        <v>-3.5333999999999999</v>
      </c>
      <c r="Q50" s="60">
        <v>8.0602</v>
      </c>
      <c r="R50" s="60">
        <v>15.5366</v>
      </c>
      <c r="S50" s="60">
        <v>7.0776000000000003</v>
      </c>
      <c r="T50" s="60">
        <v>4.8116000000000003</v>
      </c>
      <c r="U50" s="89">
        <v>4.5182000000000002</v>
      </c>
      <c r="V50" s="60">
        <v>4.2140000000000004</v>
      </c>
      <c r="W50" s="60">
        <v>8.1432000000000002</v>
      </c>
      <c r="X50" s="60">
        <v>7.6521999999999997</v>
      </c>
      <c r="Y50" s="277" t="s">
        <v>430</v>
      </c>
      <c r="Z50" s="60" t="s">
        <v>430</v>
      </c>
      <c r="AA50" s="60">
        <v>19.0181</v>
      </c>
      <c r="AB50" s="60">
        <v>5.0167999999999999</v>
      </c>
      <c r="AC50" s="60">
        <v>5.7683999999999997</v>
      </c>
      <c r="AD50" s="60">
        <v>4.8155000000000001</v>
      </c>
      <c r="AE50" s="60">
        <v>19.0181</v>
      </c>
      <c r="AF50" s="60">
        <v>6.6265999999999998</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71">
        <v>13.851699999999999</v>
      </c>
      <c r="O51" s="60">
        <v>13.851699999999999</v>
      </c>
      <c r="P51" s="60">
        <v>-3.5333999999999999</v>
      </c>
      <c r="Q51" s="60">
        <v>8.0602</v>
      </c>
      <c r="R51" s="60">
        <v>15.5366</v>
      </c>
      <c r="S51" s="60">
        <v>7.0776000000000003</v>
      </c>
      <c r="T51" s="60">
        <v>4.8116000000000003</v>
      </c>
      <c r="U51" s="89">
        <v>4.5182000000000002</v>
      </c>
      <c r="V51" s="60">
        <v>4.2140000000000004</v>
      </c>
      <c r="W51" s="60">
        <v>8.1432000000000002</v>
      </c>
      <c r="X51" s="60">
        <v>7.6521999999999997</v>
      </c>
      <c r="Y51" s="277" t="s">
        <v>430</v>
      </c>
      <c r="Z51" s="60" t="s">
        <v>430</v>
      </c>
      <c r="AA51" s="60">
        <v>19.0181</v>
      </c>
      <c r="AB51" s="60">
        <v>5.0167999999999999</v>
      </c>
      <c r="AC51" s="60">
        <v>5.7683999999999997</v>
      </c>
      <c r="AD51" s="60">
        <v>4.8155000000000001</v>
      </c>
      <c r="AE51" s="60">
        <v>19.0181</v>
      </c>
      <c r="AF51" s="60">
        <v>6.6265999999999998</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72">
        <v>13.851699999999999</v>
      </c>
      <c r="O52" s="61">
        <v>13.851699999999999</v>
      </c>
      <c r="P52" s="61">
        <v>-3.5333999999999999</v>
      </c>
      <c r="Q52" s="61">
        <v>8.0602</v>
      </c>
      <c r="R52" s="61">
        <v>15.5366</v>
      </c>
      <c r="S52" s="61">
        <v>7.0776000000000003</v>
      </c>
      <c r="T52" s="61">
        <v>4.8116000000000003</v>
      </c>
      <c r="U52" s="90">
        <v>4.5182000000000002</v>
      </c>
      <c r="V52" s="61">
        <v>4.2140000000000004</v>
      </c>
      <c r="W52" s="61">
        <v>8.1432000000000002</v>
      </c>
      <c r="X52" s="61">
        <v>7.6521999999999997</v>
      </c>
      <c r="Y52" s="279" t="s">
        <v>430</v>
      </c>
      <c r="Z52" s="61" t="s">
        <v>430</v>
      </c>
      <c r="AA52" s="61">
        <v>19.0181</v>
      </c>
      <c r="AB52" s="61">
        <v>5.0167999999999999</v>
      </c>
      <c r="AC52" s="61">
        <v>5.7683999999999997</v>
      </c>
      <c r="AD52" s="61">
        <v>4.8155000000000001</v>
      </c>
      <c r="AE52" s="61">
        <v>19.0181</v>
      </c>
      <c r="AF52" s="61">
        <v>6.6265999999999998</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255"/>
      <c r="BS53" s="40"/>
      <c r="BT53" s="40"/>
      <c r="BU53" s="41"/>
      <c r="BV53" s="69"/>
    </row>
    <row r="54" spans="1:74" s="107" customFormat="1" x14ac:dyDescent="0.25">
      <c r="A54" s="117" t="s">
        <v>7666</v>
      </c>
      <c r="B54" s="113"/>
      <c r="C54" s="728"/>
      <c r="D54" s="113"/>
      <c r="E54" s="117"/>
      <c r="F54" s="113"/>
      <c r="G54" s="117"/>
      <c r="H54" s="113"/>
      <c r="I54" s="112"/>
      <c r="J54" s="112"/>
      <c r="K54" s="112"/>
      <c r="L54" s="112"/>
      <c r="M54" s="260"/>
      <c r="N54" s="114" t="s">
        <v>430</v>
      </c>
      <c r="O54" s="112" t="s">
        <v>430</v>
      </c>
      <c r="P54" s="112" t="s">
        <v>430</v>
      </c>
      <c r="Q54" s="112" t="s">
        <v>430</v>
      </c>
      <c r="R54" s="112" t="s">
        <v>430</v>
      </c>
      <c r="S54" s="112" t="s">
        <v>430</v>
      </c>
      <c r="T54" s="112" t="s">
        <v>430</v>
      </c>
      <c r="U54" s="119" t="s">
        <v>430</v>
      </c>
      <c r="V54" s="112" t="s">
        <v>430</v>
      </c>
      <c r="W54" s="112" t="s">
        <v>430</v>
      </c>
      <c r="X54" s="112" t="s">
        <v>430</v>
      </c>
      <c r="Y54" s="278" t="s">
        <v>430</v>
      </c>
      <c r="Z54" s="112" t="s">
        <v>430</v>
      </c>
      <c r="AA54" s="112" t="s">
        <v>430</v>
      </c>
      <c r="AB54" s="112" t="s">
        <v>430</v>
      </c>
      <c r="AC54" s="112" t="s">
        <v>430</v>
      </c>
      <c r="AD54" s="112" t="s">
        <v>430</v>
      </c>
      <c r="AE54" s="112" t="s">
        <v>430</v>
      </c>
      <c r="AF54" s="112" t="s">
        <v>430</v>
      </c>
      <c r="AG54" s="555"/>
      <c r="AH54" s="110"/>
      <c r="AI54" s="110"/>
      <c r="AJ54" s="110"/>
      <c r="AK54" s="110"/>
      <c r="AL54" s="110"/>
      <c r="AM54" s="110"/>
      <c r="AN54" s="110"/>
      <c r="AO54" s="315"/>
      <c r="AP54" s="110"/>
      <c r="AQ54" s="110"/>
      <c r="AR54" s="110"/>
      <c r="AS54" s="110"/>
      <c r="AT54" s="110"/>
      <c r="AU54" s="249"/>
      <c r="AV54" s="249"/>
      <c r="AW54" s="249"/>
      <c r="AX54" s="249"/>
      <c r="AY54" s="249"/>
      <c r="AZ54" s="113"/>
      <c r="BA54" s="278"/>
      <c r="BB54" s="278"/>
      <c r="BC54" s="278"/>
      <c r="BD54" s="278"/>
      <c r="BE54" s="278"/>
      <c r="BF54" s="278"/>
      <c r="BG54" s="113"/>
      <c r="BH54" s="278"/>
      <c r="BI54" s="278"/>
      <c r="BJ54" s="278"/>
      <c r="BK54" s="278"/>
      <c r="BL54" s="278"/>
      <c r="BM54" s="278"/>
      <c r="BN54" s="278"/>
      <c r="BO54" s="608"/>
      <c r="BP54" s="608"/>
      <c r="BQ54" s="608"/>
      <c r="BR54" s="117"/>
      <c r="BS54" s="117"/>
      <c r="BT54" s="117"/>
      <c r="BU54" s="117"/>
      <c r="BV54" s="139"/>
    </row>
    <row r="55" spans="1:74" s="107" customFormat="1" x14ac:dyDescent="0.25">
      <c r="A55" s="117" t="s">
        <v>7561</v>
      </c>
      <c r="B55" s="113"/>
      <c r="C55" s="728"/>
      <c r="D55" s="113"/>
      <c r="E55" s="117"/>
      <c r="F55" s="113"/>
      <c r="G55" s="117"/>
      <c r="H55" s="113"/>
      <c r="I55" s="112"/>
      <c r="J55" s="112"/>
      <c r="K55" s="112"/>
      <c r="L55" s="112"/>
      <c r="M55" s="260"/>
      <c r="N55" s="114" t="s">
        <v>430</v>
      </c>
      <c r="O55" s="112" t="s">
        <v>430</v>
      </c>
      <c r="P55" s="112" t="s">
        <v>430</v>
      </c>
      <c r="Q55" s="112" t="s">
        <v>430</v>
      </c>
      <c r="R55" s="112" t="s">
        <v>430</v>
      </c>
      <c r="S55" s="112" t="s">
        <v>430</v>
      </c>
      <c r="T55" s="112" t="s">
        <v>430</v>
      </c>
      <c r="U55" s="119" t="s">
        <v>430</v>
      </c>
      <c r="V55" s="112" t="s">
        <v>430</v>
      </c>
      <c r="W55" s="112" t="s">
        <v>430</v>
      </c>
      <c r="X55" s="112" t="s">
        <v>430</v>
      </c>
      <c r="Y55" s="278" t="s">
        <v>430</v>
      </c>
      <c r="Z55" s="112" t="s">
        <v>430</v>
      </c>
      <c r="AA55" s="112" t="s">
        <v>430</v>
      </c>
      <c r="AB55" s="112" t="s">
        <v>430</v>
      </c>
      <c r="AC55" s="112" t="s">
        <v>430</v>
      </c>
      <c r="AD55" s="112" t="s">
        <v>430</v>
      </c>
      <c r="AE55" s="112" t="s">
        <v>430</v>
      </c>
      <c r="AF55" s="112" t="s">
        <v>430</v>
      </c>
      <c r="AG55" s="555"/>
      <c r="AH55" s="110"/>
      <c r="AI55" s="110"/>
      <c r="AJ55" s="110"/>
      <c r="AK55" s="110"/>
      <c r="AL55" s="110"/>
      <c r="AM55" s="110"/>
      <c r="AN55" s="110"/>
      <c r="AO55" s="315"/>
      <c r="AP55" s="110"/>
      <c r="AQ55" s="110"/>
      <c r="AR55" s="110"/>
      <c r="AS55" s="110"/>
      <c r="AT55" s="110"/>
      <c r="AU55" s="249"/>
      <c r="AV55" s="249"/>
      <c r="AW55" s="249"/>
      <c r="AX55" s="249"/>
      <c r="AY55" s="249"/>
      <c r="AZ55" s="113"/>
      <c r="BA55" s="278"/>
      <c r="BB55" s="278"/>
      <c r="BC55" s="278"/>
      <c r="BD55" s="278"/>
      <c r="BE55" s="278"/>
      <c r="BF55" s="278"/>
      <c r="BG55" s="113"/>
      <c r="BH55" s="278"/>
      <c r="BI55" s="278"/>
      <c r="BJ55" s="278"/>
      <c r="BK55" s="278"/>
      <c r="BL55" s="278"/>
      <c r="BM55" s="278"/>
      <c r="BN55" s="278"/>
      <c r="BO55" s="608"/>
      <c r="BP55" s="608"/>
      <c r="BQ55" s="278"/>
      <c r="BR55" s="117"/>
      <c r="BS55" s="117"/>
      <c r="BT55" s="117"/>
      <c r="BU55" s="117"/>
      <c r="BV55" s="139"/>
    </row>
    <row r="56" spans="1:74" s="107" customFormat="1" x14ac:dyDescent="0.25">
      <c r="A56" s="117" t="s">
        <v>7721</v>
      </c>
      <c r="B56" s="113"/>
      <c r="C56" s="728"/>
      <c r="D56" s="113"/>
      <c r="E56" s="117"/>
      <c r="F56" s="113"/>
      <c r="G56" s="117"/>
      <c r="H56" s="113"/>
      <c r="I56" s="112"/>
      <c r="J56" s="112"/>
      <c r="K56" s="112"/>
      <c r="L56" s="112"/>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c r="AI56" s="110"/>
      <c r="AJ56" s="110"/>
      <c r="AK56" s="110"/>
      <c r="AL56" s="110"/>
      <c r="AM56" s="110"/>
      <c r="AN56" s="110"/>
      <c r="AO56" s="315"/>
      <c r="AP56" s="110"/>
      <c r="AQ56" s="110"/>
      <c r="AR56" s="110"/>
      <c r="AS56" s="110"/>
      <c r="AT56" s="110"/>
      <c r="AU56" s="249"/>
      <c r="AV56" s="249"/>
      <c r="AW56" s="249"/>
      <c r="AX56" s="249"/>
      <c r="AY56" s="249"/>
      <c r="AZ56" s="113"/>
      <c r="BA56" s="278"/>
      <c r="BB56" s="278"/>
      <c r="BC56" s="278"/>
      <c r="BD56" s="278"/>
      <c r="BE56" s="278"/>
      <c r="BF56" s="278"/>
      <c r="BG56" s="113"/>
      <c r="BH56" s="278"/>
      <c r="BI56" s="278"/>
      <c r="BJ56" s="278"/>
      <c r="BK56" s="278"/>
      <c r="BL56" s="278"/>
      <c r="BM56" s="278"/>
      <c r="BN56" s="278"/>
      <c r="BO56" s="608"/>
      <c r="BP56" s="608"/>
      <c r="BQ56" s="278"/>
      <c r="BR56" s="117"/>
      <c r="BS56" s="117"/>
      <c r="BT56" s="117"/>
      <c r="BU56" s="117"/>
      <c r="BV56" s="139"/>
    </row>
    <row r="57" spans="1:74" s="107" customFormat="1" x14ac:dyDescent="0.25">
      <c r="A57" s="117" t="s">
        <v>7749</v>
      </c>
      <c r="B57" s="113"/>
      <c r="C57" s="728"/>
      <c r="D57" s="113"/>
      <c r="E57" s="117"/>
      <c r="F57" s="113"/>
      <c r="G57" s="117"/>
      <c r="H57" s="113"/>
      <c r="I57" s="112"/>
      <c r="J57" s="112"/>
      <c r="K57" s="112"/>
      <c r="L57" s="112"/>
      <c r="M57" s="260"/>
      <c r="N57" s="114" t="s">
        <v>430</v>
      </c>
      <c r="O57" s="112" t="s">
        <v>430</v>
      </c>
      <c r="P57" s="112" t="s">
        <v>430</v>
      </c>
      <c r="Q57" s="112" t="s">
        <v>430</v>
      </c>
      <c r="R57" s="112" t="s">
        <v>430</v>
      </c>
      <c r="S57" s="112" t="s">
        <v>430</v>
      </c>
      <c r="T57" s="112" t="s">
        <v>430</v>
      </c>
      <c r="U57" s="119" t="s">
        <v>430</v>
      </c>
      <c r="V57" s="112" t="s">
        <v>430</v>
      </c>
      <c r="W57" s="112" t="s">
        <v>430</v>
      </c>
      <c r="X57" s="112" t="s">
        <v>430</v>
      </c>
      <c r="Y57" s="278" t="s">
        <v>430</v>
      </c>
      <c r="Z57" s="112" t="s">
        <v>430</v>
      </c>
      <c r="AA57" s="112" t="s">
        <v>430</v>
      </c>
      <c r="AB57" s="112" t="s">
        <v>430</v>
      </c>
      <c r="AC57" s="112" t="s">
        <v>430</v>
      </c>
      <c r="AD57" s="112" t="s">
        <v>430</v>
      </c>
      <c r="AE57" s="112" t="s">
        <v>430</v>
      </c>
      <c r="AF57" s="112" t="s">
        <v>430</v>
      </c>
      <c r="AG57" s="555"/>
      <c r="AH57" s="110"/>
      <c r="AI57" s="110"/>
      <c r="AJ57" s="110"/>
      <c r="AK57" s="110"/>
      <c r="AL57" s="110"/>
      <c r="AM57" s="110"/>
      <c r="AN57" s="110"/>
      <c r="AO57" s="315"/>
      <c r="AP57" s="110"/>
      <c r="AQ57" s="110"/>
      <c r="AR57" s="110"/>
      <c r="AS57" s="110"/>
      <c r="AT57" s="110"/>
      <c r="AU57" s="249"/>
      <c r="AV57" s="249"/>
      <c r="AW57" s="249"/>
      <c r="AX57" s="249"/>
      <c r="AY57" s="249"/>
      <c r="AZ57" s="113"/>
      <c r="BA57" s="278"/>
      <c r="BB57" s="278"/>
      <c r="BC57" s="278"/>
      <c r="BD57" s="278"/>
      <c r="BE57" s="278"/>
      <c r="BF57" s="278"/>
      <c r="BG57" s="113"/>
      <c r="BH57" s="278"/>
      <c r="BI57" s="278"/>
      <c r="BJ57" s="278"/>
      <c r="BK57" s="278"/>
      <c r="BL57" s="278"/>
      <c r="BM57" s="278"/>
      <c r="BN57" s="278"/>
      <c r="BO57" s="608"/>
      <c r="BP57" s="608"/>
      <c r="BQ57" s="278"/>
      <c r="BR57" s="117"/>
      <c r="BS57" s="117"/>
      <c r="BT57" s="117"/>
      <c r="BU57" s="117"/>
      <c r="BV57" s="139"/>
    </row>
    <row r="58" spans="1:74" s="107" customFormat="1" x14ac:dyDescent="0.25">
      <c r="A58" s="140" t="s">
        <v>7668</v>
      </c>
      <c r="B58" s="122"/>
      <c r="C58" s="729"/>
      <c r="D58" s="122"/>
      <c r="E58" s="140"/>
      <c r="F58" s="122"/>
      <c r="G58" s="140"/>
      <c r="H58" s="141"/>
      <c r="I58" s="142"/>
      <c r="J58" s="142"/>
      <c r="K58" s="142"/>
      <c r="L58" s="142"/>
      <c r="M58" s="265"/>
      <c r="N58" s="143" t="s">
        <v>430</v>
      </c>
      <c r="O58" s="142" t="s">
        <v>430</v>
      </c>
      <c r="P58" s="142" t="s">
        <v>430</v>
      </c>
      <c r="Q58" s="142" t="s">
        <v>430</v>
      </c>
      <c r="R58" s="142" t="s">
        <v>430</v>
      </c>
      <c r="S58" s="142" t="s">
        <v>430</v>
      </c>
      <c r="T58" s="142" t="s">
        <v>430</v>
      </c>
      <c r="U58" s="552" t="s">
        <v>430</v>
      </c>
      <c r="V58" s="142" t="s">
        <v>430</v>
      </c>
      <c r="W58" s="142" t="s">
        <v>430</v>
      </c>
      <c r="X58" s="142" t="s">
        <v>430</v>
      </c>
      <c r="Y58" s="278" t="s">
        <v>430</v>
      </c>
      <c r="Z58" s="142" t="s">
        <v>430</v>
      </c>
      <c r="AA58" s="142" t="s">
        <v>430</v>
      </c>
      <c r="AB58" s="142" t="s">
        <v>430</v>
      </c>
      <c r="AC58" s="142" t="s">
        <v>430</v>
      </c>
      <c r="AD58" s="142" t="s">
        <v>430</v>
      </c>
      <c r="AE58" s="142" t="s">
        <v>430</v>
      </c>
      <c r="AF58" s="142" t="s">
        <v>430</v>
      </c>
      <c r="AG58" s="558"/>
      <c r="AH58" s="144"/>
      <c r="AI58" s="144"/>
      <c r="AJ58" s="144"/>
      <c r="AK58" s="144"/>
      <c r="AL58" s="144"/>
      <c r="AM58" s="144"/>
      <c r="AN58" s="110"/>
      <c r="AO58" s="565"/>
      <c r="AP58" s="144"/>
      <c r="AQ58" s="144"/>
      <c r="AR58" s="144"/>
      <c r="AS58" s="144"/>
      <c r="AT58" s="144"/>
      <c r="AU58" s="249"/>
      <c r="AV58" s="250"/>
      <c r="AW58" s="250"/>
      <c r="AX58" s="250"/>
      <c r="AY58" s="250"/>
      <c r="AZ58" s="122"/>
      <c r="BA58" s="325"/>
      <c r="BB58" s="325"/>
      <c r="BC58" s="325"/>
      <c r="BD58" s="325"/>
      <c r="BE58" s="325"/>
      <c r="BF58" s="325"/>
      <c r="BG58" s="122"/>
      <c r="BH58" s="325"/>
      <c r="BI58" s="325"/>
      <c r="BJ58" s="325"/>
      <c r="BK58" s="325"/>
      <c r="BL58" s="325"/>
      <c r="BM58" s="281"/>
      <c r="BN58" s="325"/>
      <c r="BO58" s="281"/>
      <c r="BP58" s="281"/>
      <c r="BQ58" s="281"/>
      <c r="BR58" s="124"/>
      <c r="BS58" s="124"/>
      <c r="BT58" s="124"/>
      <c r="BU58" s="124"/>
      <c r="BV58" s="145"/>
    </row>
    <row r="59" spans="1:74" x14ac:dyDescent="0.25">
      <c r="BM59" s="277"/>
    </row>
    <row r="60" spans="1:74" x14ac:dyDescent="0.25">
      <c r="BM60" s="277"/>
    </row>
    <row r="61" spans="1:74" x14ac:dyDescent="0.25">
      <c r="BM61" s="277"/>
    </row>
    <row r="62" spans="1:74" hidden="1" x14ac:dyDescent="0.25">
      <c r="A62" s="22" t="s">
        <v>179</v>
      </c>
      <c r="BM62" s="277"/>
    </row>
    <row r="63" spans="1:74" x14ac:dyDescent="0.25">
      <c r="A63" s="22" t="s">
        <v>10279</v>
      </c>
      <c r="BM63" s="277"/>
    </row>
    <row r="64" spans="1:74" x14ac:dyDescent="0.25">
      <c r="A64" s="21" t="s">
        <v>350</v>
      </c>
      <c r="BM64" s="277"/>
    </row>
  </sheetData>
  <mergeCells count="21">
    <mergeCell ref="BS5:BT5"/>
    <mergeCell ref="BU5:BU6"/>
    <mergeCell ref="BV5:BV6"/>
    <mergeCell ref="A5:A6"/>
    <mergeCell ref="V6:AF6"/>
    <mergeCell ref="AH6:AY6"/>
    <mergeCell ref="AZ5:AZ6"/>
    <mergeCell ref="BA5:BF5"/>
    <mergeCell ref="BG5:BG6"/>
    <mergeCell ref="B5:B6"/>
    <mergeCell ref="C5:C6"/>
    <mergeCell ref="D5:D6"/>
    <mergeCell ref="E5:E6"/>
    <mergeCell ref="F5:F6"/>
    <mergeCell ref="BR5:BR6"/>
    <mergeCell ref="G5:G6"/>
    <mergeCell ref="BH5:BQ5"/>
    <mergeCell ref="H5:H6"/>
    <mergeCell ref="I5:L5"/>
    <mergeCell ref="M5:M6"/>
    <mergeCell ref="N6:U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460B-32E8-4095-B724-72CF3FF36938}">
  <sheetPr codeName="Sheet40"/>
  <dimension ref="A1:BV4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66.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305</v>
      </c>
    </row>
    <row r="4" spans="1:74" x14ac:dyDescent="0.25">
      <c r="A4" s="488" t="s">
        <v>425</v>
      </c>
    </row>
    <row r="5" spans="1:74" ht="33" x14ac:dyDescent="0.25">
      <c r="A5" s="1065" t="s">
        <v>306</v>
      </c>
      <c r="B5" s="1066"/>
      <c r="C5" s="1096" t="s">
        <v>44</v>
      </c>
      <c r="D5" s="1066"/>
      <c r="E5" s="1096" t="s">
        <v>45</v>
      </c>
      <c r="F5" s="1066"/>
      <c r="G5" s="1096" t="s">
        <v>46</v>
      </c>
      <c r="H5" s="1066"/>
      <c r="I5" s="1105" t="s">
        <v>184</v>
      </c>
      <c r="J5" s="1115"/>
      <c r="K5" s="1115"/>
      <c r="L5" s="1116"/>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198</v>
      </c>
      <c r="BB5" s="1113"/>
      <c r="BC5" s="1113"/>
      <c r="BD5" s="1113"/>
      <c r="BE5" s="1113"/>
      <c r="BF5" s="1114"/>
      <c r="BG5" s="1111"/>
      <c r="BH5" s="1072" t="s">
        <v>209</v>
      </c>
      <c r="BI5" s="1113"/>
      <c r="BJ5" s="1113"/>
      <c r="BK5" s="1113"/>
      <c r="BL5" s="1113"/>
      <c r="BM5" s="1113"/>
      <c r="BN5" s="1113"/>
      <c r="BO5" s="1113"/>
      <c r="BP5" s="1113"/>
      <c r="BQ5" s="1114"/>
      <c r="BR5" s="1111"/>
      <c r="BS5" s="1105" t="s">
        <v>212</v>
      </c>
      <c r="BT5" s="1116"/>
      <c r="BU5" s="1111"/>
      <c r="BV5" s="1105" t="s">
        <v>88</v>
      </c>
    </row>
    <row r="6" spans="1:74" ht="33" x14ac:dyDescent="0.25">
      <c r="A6" s="1065"/>
      <c r="B6" s="1067"/>
      <c r="C6" s="1104"/>
      <c r="D6" s="1067"/>
      <c r="E6" s="1104"/>
      <c r="F6" s="1067"/>
      <c r="G6" s="1104"/>
      <c r="H6" s="1067"/>
      <c r="I6" s="83" t="s">
        <v>180</v>
      </c>
      <c r="J6" s="28" t="s">
        <v>181</v>
      </c>
      <c r="K6" s="28" t="s">
        <v>182</v>
      </c>
      <c r="L6" s="251" t="s">
        <v>183</v>
      </c>
      <c r="M6" s="1112"/>
      <c r="N6" s="1117" t="s">
        <v>185</v>
      </c>
      <c r="O6" s="1107"/>
      <c r="P6" s="1107"/>
      <c r="Q6" s="1107"/>
      <c r="R6" s="1107"/>
      <c r="S6" s="1107"/>
      <c r="T6" s="1107"/>
      <c r="U6" s="1107"/>
      <c r="V6" s="1075" t="s">
        <v>57</v>
      </c>
      <c r="W6" s="1107"/>
      <c r="X6" s="1107"/>
      <c r="Y6" s="1107"/>
      <c r="Z6" s="1107"/>
      <c r="AA6" s="1107"/>
      <c r="AB6" s="1107"/>
      <c r="AC6" s="1107"/>
      <c r="AD6" s="1107"/>
      <c r="AE6" s="1107"/>
      <c r="AF6" s="1108"/>
      <c r="AG6" s="232"/>
      <c r="AH6" s="1082" t="s">
        <v>68</v>
      </c>
      <c r="AI6" s="1109"/>
      <c r="AJ6" s="1109"/>
      <c r="AK6" s="1109"/>
      <c r="AL6" s="1109"/>
      <c r="AM6" s="1109"/>
      <c r="AN6" s="1109"/>
      <c r="AO6" s="1109"/>
      <c r="AP6" s="1109"/>
      <c r="AQ6" s="1109"/>
      <c r="AR6" s="1109"/>
      <c r="AS6" s="1109"/>
      <c r="AT6" s="1109"/>
      <c r="AU6" s="1109"/>
      <c r="AV6" s="1109"/>
      <c r="AW6" s="1109"/>
      <c r="AX6" s="1109"/>
      <c r="AY6" s="1110"/>
      <c r="AZ6" s="1112"/>
      <c r="BA6" s="326" t="s">
        <v>192</v>
      </c>
      <c r="BB6" s="303" t="s">
        <v>193</v>
      </c>
      <c r="BC6" s="303" t="s">
        <v>194</v>
      </c>
      <c r="BD6" s="303" t="s">
        <v>195</v>
      </c>
      <c r="BE6" s="303" t="s">
        <v>196</v>
      </c>
      <c r="BF6" s="327" t="s">
        <v>197</v>
      </c>
      <c r="BG6" s="1112"/>
      <c r="BH6" s="326" t="s">
        <v>199</v>
      </c>
      <c r="BI6" s="303" t="s">
        <v>200</v>
      </c>
      <c r="BJ6" s="303" t="s">
        <v>201</v>
      </c>
      <c r="BK6" s="303" t="s">
        <v>202</v>
      </c>
      <c r="BL6" s="303" t="s">
        <v>203</v>
      </c>
      <c r="BM6" s="303" t="s">
        <v>204</v>
      </c>
      <c r="BN6" s="303" t="s">
        <v>205</v>
      </c>
      <c r="BO6" s="303" t="s">
        <v>206</v>
      </c>
      <c r="BP6" s="303" t="s">
        <v>207</v>
      </c>
      <c r="BQ6" s="327" t="s">
        <v>208</v>
      </c>
      <c r="BR6" s="1112"/>
      <c r="BS6" s="83" t="s">
        <v>210</v>
      </c>
      <c r="BT6" s="82" t="s">
        <v>211</v>
      </c>
      <c r="BU6" s="1112"/>
      <c r="BV6" s="1106"/>
    </row>
    <row r="7" spans="1:74" ht="14.5" x14ac:dyDescent="0.25">
      <c r="A7" s="323" t="s">
        <v>307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8160</v>
      </c>
      <c r="B8" s="369"/>
      <c r="C8" s="718">
        <v>43826</v>
      </c>
      <c r="D8" s="369"/>
      <c r="E8" s="338">
        <v>9361.81</v>
      </c>
      <c r="F8" s="369"/>
      <c r="G8" s="339">
        <v>15.653700000000001</v>
      </c>
      <c r="H8" s="370"/>
      <c r="I8" s="340">
        <v>3.66</v>
      </c>
      <c r="J8" s="340">
        <v>7.4</v>
      </c>
      <c r="K8" s="340">
        <v>3.04</v>
      </c>
      <c r="L8" s="340">
        <v>3.26</v>
      </c>
      <c r="M8" s="361"/>
      <c r="N8" s="342" t="s">
        <v>430</v>
      </c>
      <c r="O8" s="340" t="s">
        <v>430</v>
      </c>
      <c r="P8" s="340">
        <v>-1.6318999999999999</v>
      </c>
      <c r="Q8" s="340">
        <v>5.1376999999999997</v>
      </c>
      <c r="R8" s="340">
        <v>14.968</v>
      </c>
      <c r="S8" s="340">
        <v>4.6993999999999998</v>
      </c>
      <c r="T8" s="340">
        <v>2.5775000000000001</v>
      </c>
      <c r="U8" s="344">
        <v>3.6059000000000001</v>
      </c>
      <c r="V8" s="340">
        <v>4.6532999999999998</v>
      </c>
      <c r="W8" s="340">
        <v>7.6580000000000004</v>
      </c>
      <c r="X8" s="340">
        <v>7.1914999999999996</v>
      </c>
      <c r="Y8" s="371">
        <v>6.5461</v>
      </c>
      <c r="Z8" s="340" t="s">
        <v>430</v>
      </c>
      <c r="AA8" s="340">
        <v>23.58</v>
      </c>
      <c r="AB8" s="340">
        <v>2.0855000000000001</v>
      </c>
      <c r="AC8" s="340">
        <v>3.8582000000000001</v>
      </c>
      <c r="AD8" s="340">
        <v>4.3098999999999998</v>
      </c>
      <c r="AE8" s="340">
        <v>23.58</v>
      </c>
      <c r="AF8" s="340">
        <v>7.3371000000000004</v>
      </c>
      <c r="AG8" s="568"/>
      <c r="AH8" s="338" t="s">
        <v>430</v>
      </c>
      <c r="AI8" s="338" t="s">
        <v>430</v>
      </c>
      <c r="AJ8" s="338">
        <v>88</v>
      </c>
      <c r="AK8" s="338">
        <v>92</v>
      </c>
      <c r="AL8" s="338">
        <v>4</v>
      </c>
      <c r="AM8" s="338">
        <v>91</v>
      </c>
      <c r="AN8" s="338">
        <v>116</v>
      </c>
      <c r="AO8" s="570">
        <v>104</v>
      </c>
      <c r="AP8" s="338">
        <v>95</v>
      </c>
      <c r="AQ8" s="338">
        <v>59</v>
      </c>
      <c r="AR8" s="338">
        <v>72</v>
      </c>
      <c r="AS8" s="338">
        <v>5</v>
      </c>
      <c r="AT8" s="338" t="s">
        <v>430</v>
      </c>
      <c r="AU8" s="338">
        <v>2</v>
      </c>
      <c r="AV8" s="338">
        <v>122</v>
      </c>
      <c r="AW8" s="338">
        <v>112</v>
      </c>
      <c r="AX8" s="338">
        <v>99</v>
      </c>
      <c r="AY8" s="338">
        <v>2</v>
      </c>
      <c r="AZ8" s="583"/>
      <c r="BA8" s="464" t="s">
        <v>430</v>
      </c>
      <c r="BB8" s="340">
        <v>100.22</v>
      </c>
      <c r="BC8" s="340" t="s">
        <v>430</v>
      </c>
      <c r="BD8" s="340" t="s">
        <v>430</v>
      </c>
      <c r="BE8" s="371" t="s">
        <v>430</v>
      </c>
      <c r="BF8" s="371">
        <v>-0.22</v>
      </c>
      <c r="BG8" s="370"/>
      <c r="BH8" s="593">
        <v>-0.22</v>
      </c>
      <c r="BI8" s="340" t="s">
        <v>430</v>
      </c>
      <c r="BJ8" s="340" t="s">
        <v>430</v>
      </c>
      <c r="BK8" s="340" t="s">
        <v>430</v>
      </c>
      <c r="BL8" s="340" t="s">
        <v>430</v>
      </c>
      <c r="BM8" s="371" t="s">
        <v>430</v>
      </c>
      <c r="BN8" s="371" t="s">
        <v>430</v>
      </c>
      <c r="BO8" s="371" t="s">
        <v>430</v>
      </c>
      <c r="BP8" s="371">
        <v>100.22</v>
      </c>
      <c r="BQ8" s="371" t="s">
        <v>430</v>
      </c>
      <c r="BR8" s="370"/>
      <c r="BS8" s="465" t="s">
        <v>430</v>
      </c>
      <c r="BT8" s="340" t="s">
        <v>430</v>
      </c>
      <c r="BU8" s="370"/>
      <c r="BV8" s="571" t="s">
        <v>4711</v>
      </c>
    </row>
    <row r="9" spans="1:74" s="425" customFormat="1" x14ac:dyDescent="0.25">
      <c r="A9" s="337" t="s">
        <v>8161</v>
      </c>
      <c r="B9" s="369"/>
      <c r="C9" s="718">
        <v>44467</v>
      </c>
      <c r="D9" s="369"/>
      <c r="E9" s="338">
        <v>8814.99</v>
      </c>
      <c r="F9" s="369"/>
      <c r="G9" s="339">
        <v>13.077500000000001</v>
      </c>
      <c r="H9" s="370"/>
      <c r="I9" s="340">
        <v>1.34</v>
      </c>
      <c r="J9" s="340">
        <v>6.82</v>
      </c>
      <c r="K9" s="340">
        <v>1.22</v>
      </c>
      <c r="L9" s="340">
        <v>1.28</v>
      </c>
      <c r="M9" s="361"/>
      <c r="N9" s="342">
        <v>6.5159000000000002</v>
      </c>
      <c r="O9" s="340">
        <v>6.5159000000000002</v>
      </c>
      <c r="P9" s="340">
        <v>4.6292999999999997</v>
      </c>
      <c r="Q9" s="340">
        <v>7.6177999999999999</v>
      </c>
      <c r="R9" s="340">
        <v>6.0450999999999997</v>
      </c>
      <c r="S9" s="340">
        <v>5.6058000000000003</v>
      </c>
      <c r="T9" s="340">
        <v>4.9145000000000003</v>
      </c>
      <c r="U9" s="344">
        <v>5.1557000000000004</v>
      </c>
      <c r="V9" s="340">
        <v>6.1501999999999999</v>
      </c>
      <c r="W9" s="340">
        <v>7.7447999999999997</v>
      </c>
      <c r="X9" s="340">
        <v>7.3429000000000002</v>
      </c>
      <c r="Y9" s="371" t="s">
        <v>430</v>
      </c>
      <c r="Z9" s="340" t="s">
        <v>430</v>
      </c>
      <c r="AA9" s="340">
        <v>6.4500999999999999</v>
      </c>
      <c r="AB9" s="340">
        <v>4.8795999999999999</v>
      </c>
      <c r="AC9" s="340">
        <v>5.4549000000000003</v>
      </c>
      <c r="AD9" s="340">
        <v>5.4279999999999999</v>
      </c>
      <c r="AE9" s="340">
        <v>6.4500999999999999</v>
      </c>
      <c r="AF9" s="340">
        <v>6.0320999999999998</v>
      </c>
      <c r="AG9" s="568"/>
      <c r="AH9" s="338">
        <v>51</v>
      </c>
      <c r="AI9" s="338">
        <v>51</v>
      </c>
      <c r="AJ9" s="338">
        <v>27</v>
      </c>
      <c r="AK9" s="338">
        <v>30</v>
      </c>
      <c r="AL9" s="338">
        <v>107</v>
      </c>
      <c r="AM9" s="338">
        <v>59</v>
      </c>
      <c r="AN9" s="338">
        <v>70</v>
      </c>
      <c r="AO9" s="570">
        <v>69</v>
      </c>
      <c r="AP9" s="338">
        <v>48</v>
      </c>
      <c r="AQ9" s="338">
        <v>46</v>
      </c>
      <c r="AR9" s="338">
        <v>46</v>
      </c>
      <c r="AS9" s="338" t="s">
        <v>430</v>
      </c>
      <c r="AT9" s="338" t="s">
        <v>430</v>
      </c>
      <c r="AU9" s="338">
        <v>106</v>
      </c>
      <c r="AV9" s="338">
        <v>68</v>
      </c>
      <c r="AW9" s="338">
        <v>60</v>
      </c>
      <c r="AX9" s="338">
        <v>64</v>
      </c>
      <c r="AY9" s="338">
        <v>106</v>
      </c>
      <c r="AZ9" s="583"/>
      <c r="BA9" s="464">
        <v>59.49</v>
      </c>
      <c r="BB9" s="340">
        <v>37.42</v>
      </c>
      <c r="BC9" s="340" t="s">
        <v>430</v>
      </c>
      <c r="BD9" s="340" t="s">
        <v>430</v>
      </c>
      <c r="BE9" s="371" t="s">
        <v>430</v>
      </c>
      <c r="BF9" s="371">
        <v>3.09</v>
      </c>
      <c r="BG9" s="370"/>
      <c r="BH9" s="593">
        <v>3.09</v>
      </c>
      <c r="BI9" s="340" t="s">
        <v>430</v>
      </c>
      <c r="BJ9" s="340" t="s">
        <v>430</v>
      </c>
      <c r="BK9" s="340">
        <v>37.42</v>
      </c>
      <c r="BL9" s="340" t="s">
        <v>430</v>
      </c>
      <c r="BM9" s="371">
        <v>59.49</v>
      </c>
      <c r="BN9" s="371" t="s">
        <v>430</v>
      </c>
      <c r="BO9" s="371" t="s">
        <v>430</v>
      </c>
      <c r="BP9" s="371" t="s">
        <v>430</v>
      </c>
      <c r="BQ9" s="371" t="s">
        <v>430</v>
      </c>
      <c r="BR9" s="370"/>
      <c r="BS9" s="465" t="s">
        <v>430</v>
      </c>
      <c r="BT9" s="340" t="s">
        <v>430</v>
      </c>
      <c r="BU9" s="370"/>
      <c r="BV9" s="571" t="s">
        <v>555</v>
      </c>
    </row>
    <row r="10" spans="1:74" s="428" customFormat="1" x14ac:dyDescent="0.25">
      <c r="A10" s="345" t="s">
        <v>8162</v>
      </c>
      <c r="B10" s="373"/>
      <c r="C10" s="719">
        <v>44580</v>
      </c>
      <c r="D10" s="373"/>
      <c r="E10" s="346">
        <v>8503.5499999999993</v>
      </c>
      <c r="F10" s="373"/>
      <c r="G10" s="347">
        <v>12.9451</v>
      </c>
      <c r="H10" s="374"/>
      <c r="I10" s="348">
        <v>0.24</v>
      </c>
      <c r="J10" s="348">
        <v>6.58</v>
      </c>
      <c r="K10" s="348">
        <v>0.23</v>
      </c>
      <c r="L10" s="348">
        <v>0.24</v>
      </c>
      <c r="M10" s="362"/>
      <c r="N10" s="350">
        <v>5.0773999999999999</v>
      </c>
      <c r="O10" s="348">
        <v>5.0773999999999999</v>
      </c>
      <c r="P10" s="348">
        <v>4.3135000000000003</v>
      </c>
      <c r="Q10" s="348">
        <v>5.8132999999999999</v>
      </c>
      <c r="R10" s="348">
        <v>7.7178000000000004</v>
      </c>
      <c r="S10" s="348">
        <v>6.4836999999999998</v>
      </c>
      <c r="T10" s="348">
        <v>5.8548999999999998</v>
      </c>
      <c r="U10" s="354">
        <v>5.8613999999999997</v>
      </c>
      <c r="V10" s="348">
        <v>6.4439000000000002</v>
      </c>
      <c r="W10" s="348">
        <v>7.4611000000000001</v>
      </c>
      <c r="X10" s="348">
        <v>7.1760000000000002</v>
      </c>
      <c r="Y10" s="375" t="s">
        <v>430</v>
      </c>
      <c r="Z10" s="348" t="s">
        <v>430</v>
      </c>
      <c r="AA10" s="348">
        <v>7.6665999999999999</v>
      </c>
      <c r="AB10" s="348">
        <v>5.9730999999999996</v>
      </c>
      <c r="AC10" s="348">
        <v>5.96</v>
      </c>
      <c r="AD10" s="348">
        <v>5.9626999999999999</v>
      </c>
      <c r="AE10" s="348">
        <v>7.6665999999999999</v>
      </c>
      <c r="AF10" s="348">
        <v>6.2298999999999998</v>
      </c>
      <c r="AG10" s="569"/>
      <c r="AH10" s="346">
        <v>82</v>
      </c>
      <c r="AI10" s="346">
        <v>82</v>
      </c>
      <c r="AJ10" s="346">
        <v>29</v>
      </c>
      <c r="AK10" s="346">
        <v>78</v>
      </c>
      <c r="AL10" s="346">
        <v>80</v>
      </c>
      <c r="AM10" s="346">
        <v>27</v>
      </c>
      <c r="AN10" s="346">
        <v>18</v>
      </c>
      <c r="AO10" s="572">
        <v>19</v>
      </c>
      <c r="AP10" s="346">
        <v>27</v>
      </c>
      <c r="AQ10" s="346">
        <v>74</v>
      </c>
      <c r="AR10" s="346">
        <v>78</v>
      </c>
      <c r="AS10" s="346" t="s">
        <v>430</v>
      </c>
      <c r="AT10" s="346" t="s">
        <v>430</v>
      </c>
      <c r="AU10" s="346">
        <v>88</v>
      </c>
      <c r="AV10" s="346">
        <v>17</v>
      </c>
      <c r="AW10" s="346">
        <v>27</v>
      </c>
      <c r="AX10" s="346">
        <v>24</v>
      </c>
      <c r="AY10" s="346">
        <v>88</v>
      </c>
      <c r="AZ10" s="584"/>
      <c r="BA10" s="467">
        <v>50.08</v>
      </c>
      <c r="BB10" s="348">
        <v>43.97</v>
      </c>
      <c r="BC10" s="348" t="s">
        <v>430</v>
      </c>
      <c r="BD10" s="348" t="s">
        <v>430</v>
      </c>
      <c r="BE10" s="375" t="s">
        <v>430</v>
      </c>
      <c r="BF10" s="375">
        <v>5.95</v>
      </c>
      <c r="BG10" s="374"/>
      <c r="BH10" s="594">
        <v>5.95</v>
      </c>
      <c r="BI10" s="348" t="s">
        <v>430</v>
      </c>
      <c r="BJ10" s="348" t="s">
        <v>430</v>
      </c>
      <c r="BK10" s="348">
        <v>43.97</v>
      </c>
      <c r="BL10" s="348" t="s">
        <v>430</v>
      </c>
      <c r="BM10" s="375">
        <v>50.08</v>
      </c>
      <c r="BN10" s="375" t="s">
        <v>430</v>
      </c>
      <c r="BO10" s="375" t="s">
        <v>430</v>
      </c>
      <c r="BP10" s="375" t="s">
        <v>430</v>
      </c>
      <c r="BQ10" s="375" t="s">
        <v>430</v>
      </c>
      <c r="BR10" s="374"/>
      <c r="BS10" s="468" t="s">
        <v>430</v>
      </c>
      <c r="BT10" s="348" t="s">
        <v>430</v>
      </c>
      <c r="BU10" s="374"/>
      <c r="BV10" s="430" t="s">
        <v>8163</v>
      </c>
    </row>
    <row r="11" spans="1:74" s="428" customFormat="1" x14ac:dyDescent="0.25">
      <c r="A11" s="345" t="s">
        <v>8164</v>
      </c>
      <c r="B11" s="373"/>
      <c r="C11" s="719">
        <v>44463</v>
      </c>
      <c r="D11" s="373"/>
      <c r="E11" s="346">
        <v>8083.58</v>
      </c>
      <c r="F11" s="373"/>
      <c r="G11" s="347">
        <v>13.0479</v>
      </c>
      <c r="H11" s="374"/>
      <c r="I11" s="348">
        <v>0.35</v>
      </c>
      <c r="J11" s="348">
        <v>6.56</v>
      </c>
      <c r="K11" s="348">
        <v>0.33</v>
      </c>
      <c r="L11" s="348">
        <v>0.34</v>
      </c>
      <c r="M11" s="362"/>
      <c r="N11" s="350">
        <v>5.5972999999999997</v>
      </c>
      <c r="O11" s="348">
        <v>5.5972999999999997</v>
      </c>
      <c r="P11" s="348">
        <v>4.0793999999999997</v>
      </c>
      <c r="Q11" s="348">
        <v>6.2691999999999997</v>
      </c>
      <c r="R11" s="348">
        <v>8.2143999999999995</v>
      </c>
      <c r="S11" s="348">
        <v>6.4542999999999999</v>
      </c>
      <c r="T11" s="348">
        <v>5.8480999999999996</v>
      </c>
      <c r="U11" s="354">
        <v>5.8441000000000001</v>
      </c>
      <c r="V11" s="348">
        <v>6.4424999999999999</v>
      </c>
      <c r="W11" s="348">
        <v>7.4924999999999997</v>
      </c>
      <c r="X11" s="348">
        <v>7.2085999999999997</v>
      </c>
      <c r="Y11" s="375" t="s">
        <v>430</v>
      </c>
      <c r="Z11" s="348" t="s">
        <v>430</v>
      </c>
      <c r="AA11" s="348">
        <v>8.1509</v>
      </c>
      <c r="AB11" s="348">
        <v>5.9599000000000002</v>
      </c>
      <c r="AC11" s="348">
        <v>5.9729999999999999</v>
      </c>
      <c r="AD11" s="348">
        <v>5.9767999999999999</v>
      </c>
      <c r="AE11" s="348">
        <v>8.1509</v>
      </c>
      <c r="AF11" s="348">
        <v>5.9649999999999999</v>
      </c>
      <c r="AG11" s="569"/>
      <c r="AH11" s="346">
        <v>72</v>
      </c>
      <c r="AI11" s="346">
        <v>72</v>
      </c>
      <c r="AJ11" s="346">
        <v>32</v>
      </c>
      <c r="AK11" s="346">
        <v>60</v>
      </c>
      <c r="AL11" s="346">
        <v>64</v>
      </c>
      <c r="AM11" s="346">
        <v>29</v>
      </c>
      <c r="AN11" s="346">
        <v>19</v>
      </c>
      <c r="AO11" s="572">
        <v>21</v>
      </c>
      <c r="AP11" s="346">
        <v>28</v>
      </c>
      <c r="AQ11" s="346">
        <v>73</v>
      </c>
      <c r="AR11" s="346">
        <v>71</v>
      </c>
      <c r="AS11" s="346" t="s">
        <v>430</v>
      </c>
      <c r="AT11" s="346" t="s">
        <v>430</v>
      </c>
      <c r="AU11" s="346">
        <v>76</v>
      </c>
      <c r="AV11" s="346">
        <v>19</v>
      </c>
      <c r="AW11" s="346">
        <v>26</v>
      </c>
      <c r="AX11" s="346">
        <v>22</v>
      </c>
      <c r="AY11" s="346">
        <v>76</v>
      </c>
      <c r="AZ11" s="584"/>
      <c r="BA11" s="467">
        <v>59.18</v>
      </c>
      <c r="BB11" s="348">
        <v>38.01</v>
      </c>
      <c r="BC11" s="348" t="s">
        <v>430</v>
      </c>
      <c r="BD11" s="348" t="s">
        <v>430</v>
      </c>
      <c r="BE11" s="375" t="s">
        <v>430</v>
      </c>
      <c r="BF11" s="375">
        <v>2.81</v>
      </c>
      <c r="BG11" s="374"/>
      <c r="BH11" s="594">
        <v>2.81</v>
      </c>
      <c r="BI11" s="348" t="s">
        <v>430</v>
      </c>
      <c r="BJ11" s="348" t="s">
        <v>430</v>
      </c>
      <c r="BK11" s="348">
        <v>38.01</v>
      </c>
      <c r="BL11" s="348" t="s">
        <v>430</v>
      </c>
      <c r="BM11" s="375">
        <v>59.18</v>
      </c>
      <c r="BN11" s="375" t="s">
        <v>430</v>
      </c>
      <c r="BO11" s="375" t="s">
        <v>430</v>
      </c>
      <c r="BP11" s="375" t="s">
        <v>430</v>
      </c>
      <c r="BQ11" s="375" t="s">
        <v>430</v>
      </c>
      <c r="BR11" s="374"/>
      <c r="BS11" s="468" t="s">
        <v>430</v>
      </c>
      <c r="BT11" s="348" t="s">
        <v>430</v>
      </c>
      <c r="BU11" s="374"/>
      <c r="BV11" s="430" t="s">
        <v>555</v>
      </c>
    </row>
    <row r="12" spans="1:74" s="428" customFormat="1" ht="11" x14ac:dyDescent="0.3">
      <c r="A12" s="841" t="s">
        <v>8165</v>
      </c>
      <c r="B12" s="842"/>
      <c r="C12" s="843">
        <v>44882</v>
      </c>
      <c r="D12" s="842"/>
      <c r="E12" s="844">
        <v>7723.07</v>
      </c>
      <c r="F12" s="842"/>
      <c r="G12" s="845">
        <v>12.9262</v>
      </c>
      <c r="H12" s="847"/>
      <c r="I12" s="846">
        <v>2.63</v>
      </c>
      <c r="J12" s="846">
        <v>7.58</v>
      </c>
      <c r="K12" s="846">
        <v>1.94</v>
      </c>
      <c r="L12" s="846">
        <v>2.04</v>
      </c>
      <c r="M12" s="851"/>
      <c r="N12" s="848">
        <v>5.6501000000000001</v>
      </c>
      <c r="O12" s="846">
        <v>5.6501000000000001</v>
      </c>
      <c r="P12" s="846">
        <v>-4.3932000000000002</v>
      </c>
      <c r="Q12" s="846">
        <v>3.9794</v>
      </c>
      <c r="R12" s="846">
        <v>7.6829999999999998</v>
      </c>
      <c r="S12" s="846">
        <v>5.4370000000000003</v>
      </c>
      <c r="T12" s="846">
        <v>4.8676000000000004</v>
      </c>
      <c r="U12" s="856">
        <v>5.1135000000000002</v>
      </c>
      <c r="V12" s="846">
        <v>5.6753</v>
      </c>
      <c r="W12" s="846">
        <v>8.4244000000000003</v>
      </c>
      <c r="X12" s="846">
        <v>7.7718999999999996</v>
      </c>
      <c r="Y12" s="852" t="s">
        <v>430</v>
      </c>
      <c r="Z12" s="846" t="s">
        <v>430</v>
      </c>
      <c r="AA12" s="846">
        <v>7.6566999999999998</v>
      </c>
      <c r="AB12" s="846">
        <v>4.6962000000000002</v>
      </c>
      <c r="AC12" s="846">
        <v>5.4</v>
      </c>
      <c r="AD12" s="846">
        <v>5.3552</v>
      </c>
      <c r="AE12" s="846">
        <v>7.6566999999999998</v>
      </c>
      <c r="AF12" s="846">
        <v>7.7378</v>
      </c>
      <c r="AG12" s="936"/>
      <c r="AH12" s="844">
        <v>71</v>
      </c>
      <c r="AI12" s="844">
        <v>71</v>
      </c>
      <c r="AJ12" s="844">
        <v>106</v>
      </c>
      <c r="AK12" s="844">
        <v>119</v>
      </c>
      <c r="AL12" s="844">
        <v>81</v>
      </c>
      <c r="AM12" s="844">
        <v>69</v>
      </c>
      <c r="AN12" s="844">
        <v>73</v>
      </c>
      <c r="AO12" s="937">
        <v>73</v>
      </c>
      <c r="AP12" s="844">
        <v>71</v>
      </c>
      <c r="AQ12" s="844">
        <v>7</v>
      </c>
      <c r="AR12" s="844">
        <v>5</v>
      </c>
      <c r="AS12" s="844" t="s">
        <v>430</v>
      </c>
      <c r="AT12" s="844" t="s">
        <v>430</v>
      </c>
      <c r="AU12" s="844">
        <v>89</v>
      </c>
      <c r="AV12" s="844">
        <v>76</v>
      </c>
      <c r="AW12" s="844">
        <v>67</v>
      </c>
      <c r="AX12" s="844">
        <v>68</v>
      </c>
      <c r="AY12" s="844">
        <v>89</v>
      </c>
      <c r="AZ12" s="938"/>
      <c r="BA12" s="853" t="s">
        <v>430</v>
      </c>
      <c r="BB12" s="846">
        <v>98.53</v>
      </c>
      <c r="BC12" s="846" t="s">
        <v>430</v>
      </c>
      <c r="BD12" s="846" t="s">
        <v>430</v>
      </c>
      <c r="BE12" s="852" t="s">
        <v>430</v>
      </c>
      <c r="BF12" s="852">
        <v>1.47</v>
      </c>
      <c r="BG12" s="847"/>
      <c r="BH12" s="939">
        <v>1.47</v>
      </c>
      <c r="BI12" s="846" t="s">
        <v>430</v>
      </c>
      <c r="BJ12" s="846" t="s">
        <v>430</v>
      </c>
      <c r="BK12" s="846" t="s">
        <v>430</v>
      </c>
      <c r="BL12" s="846" t="s">
        <v>430</v>
      </c>
      <c r="BM12" s="852" t="s">
        <v>430</v>
      </c>
      <c r="BN12" s="852" t="s">
        <v>430</v>
      </c>
      <c r="BO12" s="852" t="s">
        <v>430</v>
      </c>
      <c r="BP12" s="852">
        <v>98.53</v>
      </c>
      <c r="BQ12" s="852" t="s">
        <v>430</v>
      </c>
      <c r="BR12" s="847"/>
      <c r="BS12" s="854" t="s">
        <v>430</v>
      </c>
      <c r="BT12" s="846" t="s">
        <v>430</v>
      </c>
      <c r="BU12" s="847"/>
      <c r="BV12" s="906" t="s">
        <v>555</v>
      </c>
    </row>
    <row r="13" spans="1:74" s="428" customFormat="1" ht="11" x14ac:dyDescent="0.3">
      <c r="A13" s="841" t="s">
        <v>8166</v>
      </c>
      <c r="B13" s="842"/>
      <c r="C13" s="843">
        <v>44603</v>
      </c>
      <c r="D13" s="842"/>
      <c r="E13" s="844">
        <v>6759.84</v>
      </c>
      <c r="F13" s="842"/>
      <c r="G13" s="845">
        <v>12.9834</v>
      </c>
      <c r="H13" s="847"/>
      <c r="I13" s="846">
        <v>0.92</v>
      </c>
      <c r="J13" s="846">
        <v>6.1</v>
      </c>
      <c r="K13" s="846">
        <v>0.88</v>
      </c>
      <c r="L13" s="846">
        <v>0.9</v>
      </c>
      <c r="M13" s="851"/>
      <c r="N13" s="848">
        <v>6.1879999999999997</v>
      </c>
      <c r="O13" s="846">
        <v>6.1879999999999997</v>
      </c>
      <c r="P13" s="846">
        <v>3.1345000000000001</v>
      </c>
      <c r="Q13" s="846">
        <v>4.1230000000000002</v>
      </c>
      <c r="R13" s="846">
        <v>6.5292000000000003</v>
      </c>
      <c r="S13" s="846">
        <v>6.6448999999999998</v>
      </c>
      <c r="T13" s="846">
        <v>6.0746000000000002</v>
      </c>
      <c r="U13" s="856">
        <v>5.9367000000000001</v>
      </c>
      <c r="V13" s="846">
        <v>6.5618999999999996</v>
      </c>
      <c r="W13" s="846">
        <v>7.9096000000000002</v>
      </c>
      <c r="X13" s="846">
        <v>7.4653</v>
      </c>
      <c r="Y13" s="852" t="s">
        <v>430</v>
      </c>
      <c r="Z13" s="846" t="s">
        <v>430</v>
      </c>
      <c r="AA13" s="846">
        <v>6.9702999999999999</v>
      </c>
      <c r="AB13" s="846">
        <v>6.1699000000000002</v>
      </c>
      <c r="AC13" s="846">
        <v>6.3670999999999998</v>
      </c>
      <c r="AD13" s="846">
        <v>6.0728</v>
      </c>
      <c r="AE13" s="846">
        <v>6.9702999999999999</v>
      </c>
      <c r="AF13" s="846">
        <v>6.4006999999999996</v>
      </c>
      <c r="AG13" s="936"/>
      <c r="AH13" s="844">
        <v>55</v>
      </c>
      <c r="AI13" s="844">
        <v>55</v>
      </c>
      <c r="AJ13" s="844">
        <v>40</v>
      </c>
      <c r="AK13" s="844">
        <v>115</v>
      </c>
      <c r="AL13" s="844">
        <v>99</v>
      </c>
      <c r="AM13" s="844">
        <v>17</v>
      </c>
      <c r="AN13" s="844">
        <v>13</v>
      </c>
      <c r="AO13" s="937">
        <v>15</v>
      </c>
      <c r="AP13" s="844">
        <v>18</v>
      </c>
      <c r="AQ13" s="844">
        <v>20</v>
      </c>
      <c r="AR13" s="844">
        <v>24</v>
      </c>
      <c r="AS13" s="844" t="s">
        <v>430</v>
      </c>
      <c r="AT13" s="844" t="s">
        <v>430</v>
      </c>
      <c r="AU13" s="844">
        <v>99</v>
      </c>
      <c r="AV13" s="844">
        <v>14</v>
      </c>
      <c r="AW13" s="844">
        <v>11</v>
      </c>
      <c r="AX13" s="844">
        <v>18</v>
      </c>
      <c r="AY13" s="844">
        <v>99</v>
      </c>
      <c r="AZ13" s="938"/>
      <c r="BA13" s="853">
        <v>98.36</v>
      </c>
      <c r="BB13" s="846" t="s">
        <v>430</v>
      </c>
      <c r="BC13" s="846" t="s">
        <v>430</v>
      </c>
      <c r="BD13" s="846" t="s">
        <v>430</v>
      </c>
      <c r="BE13" s="852" t="s">
        <v>430</v>
      </c>
      <c r="BF13" s="852">
        <v>1.64</v>
      </c>
      <c r="BG13" s="847"/>
      <c r="BH13" s="939">
        <v>1.64</v>
      </c>
      <c r="BI13" s="846" t="s">
        <v>430</v>
      </c>
      <c r="BJ13" s="846" t="s">
        <v>430</v>
      </c>
      <c r="BK13" s="846" t="s">
        <v>430</v>
      </c>
      <c r="BL13" s="846" t="s">
        <v>430</v>
      </c>
      <c r="BM13" s="852">
        <v>98.36</v>
      </c>
      <c r="BN13" s="852" t="s">
        <v>430</v>
      </c>
      <c r="BO13" s="852" t="s">
        <v>430</v>
      </c>
      <c r="BP13" s="852" t="s">
        <v>430</v>
      </c>
      <c r="BQ13" s="852" t="s">
        <v>430</v>
      </c>
      <c r="BR13" s="847"/>
      <c r="BS13" s="854" t="s">
        <v>430</v>
      </c>
      <c r="BT13" s="846" t="s">
        <v>430</v>
      </c>
      <c r="BU13" s="847"/>
      <c r="BV13" s="906" t="s">
        <v>8163</v>
      </c>
    </row>
    <row r="14" spans="1:74" s="428" customFormat="1" x14ac:dyDescent="0.25">
      <c r="A14" s="345" t="s">
        <v>8167</v>
      </c>
      <c r="B14" s="373"/>
      <c r="C14" s="719">
        <v>44273</v>
      </c>
      <c r="D14" s="373"/>
      <c r="E14" s="346">
        <v>5665.25</v>
      </c>
      <c r="F14" s="373"/>
      <c r="G14" s="347">
        <v>13.710699999999999</v>
      </c>
      <c r="H14" s="374"/>
      <c r="I14" s="348">
        <v>0.05</v>
      </c>
      <c r="J14" s="348">
        <v>6.69</v>
      </c>
      <c r="K14" s="348">
        <v>0.05</v>
      </c>
      <c r="L14" s="348">
        <v>0.05</v>
      </c>
      <c r="M14" s="362"/>
      <c r="N14" s="350">
        <v>4.7938000000000001</v>
      </c>
      <c r="O14" s="348">
        <v>4.7938000000000001</v>
      </c>
      <c r="P14" s="348">
        <v>4.8724999999999996</v>
      </c>
      <c r="Q14" s="348">
        <v>4.9343000000000004</v>
      </c>
      <c r="R14" s="348">
        <v>6.0682</v>
      </c>
      <c r="S14" s="348">
        <v>5.9394999999999998</v>
      </c>
      <c r="T14" s="348">
        <v>5.7957000000000001</v>
      </c>
      <c r="U14" s="354">
        <v>5.7878999999999996</v>
      </c>
      <c r="V14" s="348">
        <v>6.2542999999999997</v>
      </c>
      <c r="W14" s="348">
        <v>7.2266000000000004</v>
      </c>
      <c r="X14" s="348">
        <v>7.0483000000000002</v>
      </c>
      <c r="Y14" s="375">
        <v>6.1280999999999999</v>
      </c>
      <c r="Z14" s="348" t="s">
        <v>430</v>
      </c>
      <c r="AA14" s="348">
        <v>5.9320000000000004</v>
      </c>
      <c r="AB14" s="348">
        <v>5.7302999999999997</v>
      </c>
      <c r="AC14" s="348">
        <v>5.7999000000000001</v>
      </c>
      <c r="AD14" s="348">
        <v>5.8646000000000003</v>
      </c>
      <c r="AE14" s="348">
        <v>5.9320000000000004</v>
      </c>
      <c r="AF14" s="348">
        <v>6.3677000000000001</v>
      </c>
      <c r="AG14" s="569"/>
      <c r="AH14" s="346">
        <v>86</v>
      </c>
      <c r="AI14" s="346">
        <v>86</v>
      </c>
      <c r="AJ14" s="346">
        <v>21</v>
      </c>
      <c r="AK14" s="346">
        <v>95</v>
      </c>
      <c r="AL14" s="346">
        <v>106</v>
      </c>
      <c r="AM14" s="346">
        <v>45</v>
      </c>
      <c r="AN14" s="346">
        <v>22</v>
      </c>
      <c r="AO14" s="572">
        <v>26</v>
      </c>
      <c r="AP14" s="346">
        <v>40</v>
      </c>
      <c r="AQ14" s="346">
        <v>87</v>
      </c>
      <c r="AR14" s="346">
        <v>87</v>
      </c>
      <c r="AS14" s="346">
        <v>13</v>
      </c>
      <c r="AT14" s="346" t="s">
        <v>430</v>
      </c>
      <c r="AU14" s="346">
        <v>113</v>
      </c>
      <c r="AV14" s="346">
        <v>25</v>
      </c>
      <c r="AW14" s="346">
        <v>35</v>
      </c>
      <c r="AX14" s="346">
        <v>35</v>
      </c>
      <c r="AY14" s="346">
        <v>113</v>
      </c>
      <c r="AZ14" s="584"/>
      <c r="BA14" s="467">
        <v>39.700000000000003</v>
      </c>
      <c r="BB14" s="348">
        <v>53.1</v>
      </c>
      <c r="BC14" s="348" t="s">
        <v>430</v>
      </c>
      <c r="BD14" s="348" t="s">
        <v>430</v>
      </c>
      <c r="BE14" s="375" t="s">
        <v>430</v>
      </c>
      <c r="BF14" s="375">
        <v>7.19</v>
      </c>
      <c r="BG14" s="374"/>
      <c r="BH14" s="594">
        <v>7.19</v>
      </c>
      <c r="BI14" s="348" t="s">
        <v>430</v>
      </c>
      <c r="BJ14" s="348">
        <v>22.93</v>
      </c>
      <c r="BK14" s="348">
        <v>30.17</v>
      </c>
      <c r="BL14" s="348" t="s">
        <v>430</v>
      </c>
      <c r="BM14" s="375">
        <v>9</v>
      </c>
      <c r="BN14" s="375" t="s">
        <v>430</v>
      </c>
      <c r="BO14" s="375">
        <v>30.71</v>
      </c>
      <c r="BP14" s="375" t="s">
        <v>430</v>
      </c>
      <c r="BQ14" s="375" t="s">
        <v>430</v>
      </c>
      <c r="BR14" s="374"/>
      <c r="BS14" s="468" t="s">
        <v>430</v>
      </c>
      <c r="BT14" s="348" t="s">
        <v>430</v>
      </c>
      <c r="BU14" s="374"/>
      <c r="BV14" s="430" t="s">
        <v>4711</v>
      </c>
    </row>
    <row r="15" spans="1:74" s="428" customFormat="1" x14ac:dyDescent="0.25">
      <c r="A15" s="345" t="s">
        <v>8168</v>
      </c>
      <c r="B15" s="373"/>
      <c r="C15" s="719">
        <v>44278</v>
      </c>
      <c r="D15" s="373"/>
      <c r="E15" s="346">
        <v>5805.22</v>
      </c>
      <c r="F15" s="373"/>
      <c r="G15" s="347">
        <v>13.6404</v>
      </c>
      <c r="H15" s="374"/>
      <c r="I15" s="348">
        <v>1.1399999999999999</v>
      </c>
      <c r="J15" s="348">
        <v>5.94</v>
      </c>
      <c r="K15" s="348">
        <v>1.06</v>
      </c>
      <c r="L15" s="348">
        <v>1.0900000000000001</v>
      </c>
      <c r="M15" s="362"/>
      <c r="N15" s="350">
        <v>6.6040999999999999</v>
      </c>
      <c r="O15" s="348">
        <v>6.6040999999999999</v>
      </c>
      <c r="P15" s="348">
        <v>2.1798000000000002</v>
      </c>
      <c r="Q15" s="348">
        <v>6.5339999999999998</v>
      </c>
      <c r="R15" s="348">
        <v>5.2977999999999996</v>
      </c>
      <c r="S15" s="348">
        <v>5.5301999999999998</v>
      </c>
      <c r="T15" s="348">
        <v>5.2319000000000004</v>
      </c>
      <c r="U15" s="354">
        <v>5.3849999999999998</v>
      </c>
      <c r="V15" s="348">
        <v>6.1470000000000002</v>
      </c>
      <c r="W15" s="348">
        <v>7.7309999999999999</v>
      </c>
      <c r="X15" s="348">
        <v>7.2568999999999999</v>
      </c>
      <c r="Y15" s="375">
        <v>6.1521999999999997</v>
      </c>
      <c r="Z15" s="348" t="s">
        <v>430</v>
      </c>
      <c r="AA15" s="348">
        <v>6.0526999999999997</v>
      </c>
      <c r="AB15" s="348">
        <v>5.0644</v>
      </c>
      <c r="AC15" s="348">
        <v>5.4405999999999999</v>
      </c>
      <c r="AD15" s="348">
        <v>5.5823</v>
      </c>
      <c r="AE15" s="348">
        <v>6.0526999999999997</v>
      </c>
      <c r="AF15" s="348">
        <v>6.2781000000000002</v>
      </c>
      <c r="AG15" s="569"/>
      <c r="AH15" s="346">
        <v>48</v>
      </c>
      <c r="AI15" s="346">
        <v>48</v>
      </c>
      <c r="AJ15" s="346">
        <v>55</v>
      </c>
      <c r="AK15" s="346">
        <v>54</v>
      </c>
      <c r="AL15" s="346">
        <v>116</v>
      </c>
      <c r="AM15" s="346">
        <v>64</v>
      </c>
      <c r="AN15" s="346">
        <v>52</v>
      </c>
      <c r="AO15" s="572">
        <v>53</v>
      </c>
      <c r="AP15" s="346">
        <v>49</v>
      </c>
      <c r="AQ15" s="346">
        <v>50</v>
      </c>
      <c r="AR15" s="346">
        <v>61</v>
      </c>
      <c r="AS15" s="346">
        <v>11</v>
      </c>
      <c r="AT15" s="346" t="s">
        <v>430</v>
      </c>
      <c r="AU15" s="346">
        <v>111</v>
      </c>
      <c r="AV15" s="346">
        <v>56</v>
      </c>
      <c r="AW15" s="346">
        <v>61</v>
      </c>
      <c r="AX15" s="346">
        <v>49</v>
      </c>
      <c r="AY15" s="346">
        <v>111</v>
      </c>
      <c r="AZ15" s="584"/>
      <c r="BA15" s="467">
        <v>97.97</v>
      </c>
      <c r="BB15" s="348" t="s">
        <v>430</v>
      </c>
      <c r="BC15" s="348" t="s">
        <v>430</v>
      </c>
      <c r="BD15" s="348" t="s">
        <v>430</v>
      </c>
      <c r="BE15" s="375" t="s">
        <v>430</v>
      </c>
      <c r="BF15" s="375">
        <v>2.0299999999999998</v>
      </c>
      <c r="BG15" s="374"/>
      <c r="BH15" s="594">
        <v>2.0299999999999998</v>
      </c>
      <c r="BI15" s="348" t="s">
        <v>430</v>
      </c>
      <c r="BJ15" s="348" t="s">
        <v>430</v>
      </c>
      <c r="BK15" s="348" t="s">
        <v>430</v>
      </c>
      <c r="BL15" s="348" t="s">
        <v>430</v>
      </c>
      <c r="BM15" s="375">
        <v>97.97</v>
      </c>
      <c r="BN15" s="375" t="s">
        <v>430</v>
      </c>
      <c r="BO15" s="375" t="s">
        <v>430</v>
      </c>
      <c r="BP15" s="375" t="s">
        <v>430</v>
      </c>
      <c r="BQ15" s="375" t="s">
        <v>430</v>
      </c>
      <c r="BR15" s="374"/>
      <c r="BS15" s="468" t="s">
        <v>430</v>
      </c>
      <c r="BT15" s="348" t="s">
        <v>430</v>
      </c>
      <c r="BU15" s="374"/>
      <c r="BV15" s="430" t="s">
        <v>555</v>
      </c>
    </row>
    <row r="16" spans="1:74" s="428" customFormat="1" x14ac:dyDescent="0.25">
      <c r="A16" s="345" t="s">
        <v>8169</v>
      </c>
      <c r="B16" s="373"/>
      <c r="C16" s="719">
        <v>44035</v>
      </c>
      <c r="D16" s="373"/>
      <c r="E16" s="346">
        <v>4594.88</v>
      </c>
      <c r="F16" s="373"/>
      <c r="G16" s="347">
        <v>13.9796</v>
      </c>
      <c r="H16" s="374"/>
      <c r="I16" s="348">
        <v>4.84</v>
      </c>
      <c r="J16" s="348">
        <v>7.5</v>
      </c>
      <c r="K16" s="348">
        <v>3.81</v>
      </c>
      <c r="L16" s="348">
        <v>4.0999999999999996</v>
      </c>
      <c r="M16" s="362"/>
      <c r="N16" s="350" t="s">
        <v>430</v>
      </c>
      <c r="O16" s="348" t="s">
        <v>430</v>
      </c>
      <c r="P16" s="348">
        <v>6.532</v>
      </c>
      <c r="Q16" s="348">
        <v>9.2352000000000007</v>
      </c>
      <c r="R16" s="348">
        <v>19.6693</v>
      </c>
      <c r="S16" s="348">
        <v>4.3236999999999997</v>
      </c>
      <c r="T16" s="348">
        <v>1.2681</v>
      </c>
      <c r="U16" s="354">
        <v>3.0701000000000001</v>
      </c>
      <c r="V16" s="348">
        <v>4.4255000000000004</v>
      </c>
      <c r="W16" s="348">
        <v>7.6192000000000002</v>
      </c>
      <c r="X16" s="348">
        <v>7.2359</v>
      </c>
      <c r="Y16" s="375">
        <v>6.3867000000000003</v>
      </c>
      <c r="Z16" s="348" t="s">
        <v>430</v>
      </c>
      <c r="AA16" s="348">
        <v>23.519500000000001</v>
      </c>
      <c r="AB16" s="348">
        <v>1.4448000000000001</v>
      </c>
      <c r="AC16" s="348">
        <v>3.4723999999999999</v>
      </c>
      <c r="AD16" s="348">
        <v>3.7993999999999999</v>
      </c>
      <c r="AE16" s="348">
        <v>23.519500000000001</v>
      </c>
      <c r="AF16" s="348">
        <v>5.9924999999999997</v>
      </c>
      <c r="AG16" s="569"/>
      <c r="AH16" s="346" t="s">
        <v>430</v>
      </c>
      <c r="AI16" s="346" t="s">
        <v>430</v>
      </c>
      <c r="AJ16" s="346">
        <v>11</v>
      </c>
      <c r="AK16" s="346">
        <v>8</v>
      </c>
      <c r="AL16" s="346">
        <v>1</v>
      </c>
      <c r="AM16" s="346">
        <v>99</v>
      </c>
      <c r="AN16" s="346">
        <v>129</v>
      </c>
      <c r="AO16" s="572">
        <v>108</v>
      </c>
      <c r="AP16" s="346">
        <v>97</v>
      </c>
      <c r="AQ16" s="346">
        <v>62</v>
      </c>
      <c r="AR16" s="346">
        <v>67</v>
      </c>
      <c r="AS16" s="346">
        <v>8</v>
      </c>
      <c r="AT16" s="346" t="s">
        <v>430</v>
      </c>
      <c r="AU16" s="346">
        <v>3</v>
      </c>
      <c r="AV16" s="346">
        <v>127</v>
      </c>
      <c r="AW16" s="346">
        <v>120</v>
      </c>
      <c r="AX16" s="346">
        <v>101</v>
      </c>
      <c r="AY16" s="346">
        <v>3</v>
      </c>
      <c r="AZ16" s="584"/>
      <c r="BA16" s="467" t="s">
        <v>430</v>
      </c>
      <c r="BB16" s="348">
        <v>99.8</v>
      </c>
      <c r="BC16" s="348" t="s">
        <v>430</v>
      </c>
      <c r="BD16" s="348" t="s">
        <v>430</v>
      </c>
      <c r="BE16" s="375" t="s">
        <v>430</v>
      </c>
      <c r="BF16" s="375">
        <v>0.2</v>
      </c>
      <c r="BG16" s="374"/>
      <c r="BH16" s="594">
        <v>0.2</v>
      </c>
      <c r="BI16" s="348" t="s">
        <v>430</v>
      </c>
      <c r="BJ16" s="348" t="s">
        <v>430</v>
      </c>
      <c r="BK16" s="348" t="s">
        <v>430</v>
      </c>
      <c r="BL16" s="348" t="s">
        <v>430</v>
      </c>
      <c r="BM16" s="375" t="s">
        <v>430</v>
      </c>
      <c r="BN16" s="375" t="s">
        <v>430</v>
      </c>
      <c r="BO16" s="375" t="s">
        <v>430</v>
      </c>
      <c r="BP16" s="375">
        <v>99.8</v>
      </c>
      <c r="BQ16" s="375" t="s">
        <v>430</v>
      </c>
      <c r="BR16" s="374"/>
      <c r="BS16" s="468" t="s">
        <v>430</v>
      </c>
      <c r="BT16" s="348" t="s">
        <v>430</v>
      </c>
      <c r="BU16" s="374"/>
      <c r="BV16" s="430" t="s">
        <v>4711</v>
      </c>
    </row>
    <row r="17" spans="1:74" s="428" customFormat="1" x14ac:dyDescent="0.25">
      <c r="A17" s="345" t="s">
        <v>8170</v>
      </c>
      <c r="B17" s="373"/>
      <c r="C17" s="719">
        <v>44545</v>
      </c>
      <c r="D17" s="373"/>
      <c r="E17" s="346">
        <v>4372.24</v>
      </c>
      <c r="F17" s="373"/>
      <c r="G17" s="347">
        <v>13.1096</v>
      </c>
      <c r="H17" s="374"/>
      <c r="I17" s="348">
        <v>5.83</v>
      </c>
      <c r="J17" s="348">
        <v>7.52</v>
      </c>
      <c r="K17" s="348">
        <v>4.49</v>
      </c>
      <c r="L17" s="348">
        <v>4.83</v>
      </c>
      <c r="M17" s="362"/>
      <c r="N17" s="350" t="s">
        <v>430</v>
      </c>
      <c r="O17" s="348" t="s">
        <v>430</v>
      </c>
      <c r="P17" s="348">
        <v>-5.7736000000000001</v>
      </c>
      <c r="Q17" s="348">
        <v>8.2464999999999993</v>
      </c>
      <c r="R17" s="348">
        <v>16.463200000000001</v>
      </c>
      <c r="S17" s="348">
        <v>2.6958000000000002</v>
      </c>
      <c r="T17" s="348">
        <v>0.80889999999999995</v>
      </c>
      <c r="U17" s="354">
        <v>3.0501</v>
      </c>
      <c r="V17" s="348">
        <v>3.8795000000000002</v>
      </c>
      <c r="W17" s="348">
        <v>7.5465999999999998</v>
      </c>
      <c r="X17" s="348">
        <v>7.2760999999999996</v>
      </c>
      <c r="Y17" s="375" t="s">
        <v>430</v>
      </c>
      <c r="Z17" s="348" t="s">
        <v>430</v>
      </c>
      <c r="AA17" s="348">
        <v>23.154599999999999</v>
      </c>
      <c r="AB17" s="348">
        <v>0.4133</v>
      </c>
      <c r="AC17" s="348">
        <v>2.9933999999999998</v>
      </c>
      <c r="AD17" s="348">
        <v>3.5583</v>
      </c>
      <c r="AE17" s="348">
        <v>23.154599999999999</v>
      </c>
      <c r="AF17" s="348">
        <v>6.4081999999999999</v>
      </c>
      <c r="AG17" s="569"/>
      <c r="AH17" s="346" t="s">
        <v>430</v>
      </c>
      <c r="AI17" s="346" t="s">
        <v>430</v>
      </c>
      <c r="AJ17" s="346">
        <v>114</v>
      </c>
      <c r="AK17" s="346">
        <v>17</v>
      </c>
      <c r="AL17" s="346">
        <v>2</v>
      </c>
      <c r="AM17" s="346">
        <v>125</v>
      </c>
      <c r="AN17" s="346">
        <v>131</v>
      </c>
      <c r="AO17" s="572">
        <v>109</v>
      </c>
      <c r="AP17" s="346">
        <v>99</v>
      </c>
      <c r="AQ17" s="346">
        <v>69</v>
      </c>
      <c r="AR17" s="346">
        <v>57</v>
      </c>
      <c r="AS17" s="346" t="s">
        <v>430</v>
      </c>
      <c r="AT17" s="346" t="s">
        <v>430</v>
      </c>
      <c r="AU17" s="346">
        <v>4</v>
      </c>
      <c r="AV17" s="346">
        <v>132</v>
      </c>
      <c r="AW17" s="346">
        <v>127</v>
      </c>
      <c r="AX17" s="346">
        <v>106</v>
      </c>
      <c r="AY17" s="346">
        <v>4</v>
      </c>
      <c r="AZ17" s="584"/>
      <c r="BA17" s="467" t="s">
        <v>430</v>
      </c>
      <c r="BB17" s="348">
        <v>99.44</v>
      </c>
      <c r="BC17" s="348" t="s">
        <v>430</v>
      </c>
      <c r="BD17" s="348" t="s">
        <v>430</v>
      </c>
      <c r="BE17" s="375" t="s">
        <v>430</v>
      </c>
      <c r="BF17" s="375">
        <v>0.56000000000000005</v>
      </c>
      <c r="BG17" s="374"/>
      <c r="BH17" s="594">
        <v>0.56000000000000005</v>
      </c>
      <c r="BI17" s="348" t="s">
        <v>430</v>
      </c>
      <c r="BJ17" s="348" t="s">
        <v>430</v>
      </c>
      <c r="BK17" s="348" t="s">
        <v>430</v>
      </c>
      <c r="BL17" s="348" t="s">
        <v>430</v>
      </c>
      <c r="BM17" s="375" t="s">
        <v>430</v>
      </c>
      <c r="BN17" s="375" t="s">
        <v>430</v>
      </c>
      <c r="BO17" s="375" t="s">
        <v>430</v>
      </c>
      <c r="BP17" s="375">
        <v>99.44</v>
      </c>
      <c r="BQ17" s="375" t="s">
        <v>430</v>
      </c>
      <c r="BR17" s="374"/>
      <c r="BS17" s="468" t="s">
        <v>430</v>
      </c>
      <c r="BT17" s="348" t="s">
        <v>430</v>
      </c>
      <c r="BU17" s="374"/>
      <c r="BV17" s="430" t="s">
        <v>4711</v>
      </c>
    </row>
    <row r="18" spans="1:74" s="428" customFormat="1" x14ac:dyDescent="0.25">
      <c r="A18" s="345" t="s">
        <v>8171</v>
      </c>
      <c r="B18" s="373"/>
      <c r="C18" s="719">
        <v>44035</v>
      </c>
      <c r="D18" s="373"/>
      <c r="E18" s="889">
        <v>4072.13</v>
      </c>
      <c r="F18" s="373"/>
      <c r="G18" s="347" t="s">
        <v>430</v>
      </c>
      <c r="H18" s="374"/>
      <c r="I18" s="348" t="s">
        <v>430</v>
      </c>
      <c r="J18" s="348" t="s">
        <v>430</v>
      </c>
      <c r="K18" s="348" t="s">
        <v>430</v>
      </c>
      <c r="L18" s="348" t="s">
        <v>430</v>
      </c>
      <c r="M18" s="362"/>
      <c r="N18" s="350" t="s">
        <v>430</v>
      </c>
      <c r="O18" s="348" t="s">
        <v>430</v>
      </c>
      <c r="P18" s="348" t="s">
        <v>430</v>
      </c>
      <c r="Q18" s="348" t="s">
        <v>430</v>
      </c>
      <c r="R18" s="348" t="s">
        <v>430</v>
      </c>
      <c r="S18" s="348" t="s">
        <v>430</v>
      </c>
      <c r="T18" s="348" t="s">
        <v>430</v>
      </c>
      <c r="U18" s="354" t="s">
        <v>430</v>
      </c>
      <c r="V18" s="348" t="s">
        <v>430</v>
      </c>
      <c r="W18" s="348" t="s">
        <v>430</v>
      </c>
      <c r="X18" s="348" t="s">
        <v>430</v>
      </c>
      <c r="Y18" s="375" t="s">
        <v>430</v>
      </c>
      <c r="Z18" s="348" t="s">
        <v>430</v>
      </c>
      <c r="AA18" s="348" t="s">
        <v>430</v>
      </c>
      <c r="AB18" s="348" t="s">
        <v>430</v>
      </c>
      <c r="AC18" s="348" t="s">
        <v>430</v>
      </c>
      <c r="AD18" s="348" t="s">
        <v>430</v>
      </c>
      <c r="AE18" s="348" t="s">
        <v>430</v>
      </c>
      <c r="AF18" s="348" t="s">
        <v>430</v>
      </c>
      <c r="AG18" s="569"/>
      <c r="AH18" s="346" t="s">
        <v>430</v>
      </c>
      <c r="AI18" s="346" t="s">
        <v>430</v>
      </c>
      <c r="AJ18" s="346" t="s">
        <v>430</v>
      </c>
      <c r="AK18" s="346" t="s">
        <v>430</v>
      </c>
      <c r="AL18" s="346" t="s">
        <v>430</v>
      </c>
      <c r="AM18" s="346" t="s">
        <v>430</v>
      </c>
      <c r="AN18" s="346" t="s">
        <v>430</v>
      </c>
      <c r="AO18" s="572" t="s">
        <v>430</v>
      </c>
      <c r="AP18" s="346" t="s">
        <v>430</v>
      </c>
      <c r="AQ18" s="346" t="s">
        <v>430</v>
      </c>
      <c r="AR18" s="346" t="s">
        <v>430</v>
      </c>
      <c r="AS18" s="346" t="s">
        <v>430</v>
      </c>
      <c r="AT18" s="346" t="s">
        <v>430</v>
      </c>
      <c r="AU18" s="346" t="s">
        <v>430</v>
      </c>
      <c r="AV18" s="346" t="s">
        <v>430</v>
      </c>
      <c r="AW18" s="346" t="s">
        <v>430</v>
      </c>
      <c r="AX18" s="346" t="s">
        <v>430</v>
      </c>
      <c r="AY18" s="346" t="s">
        <v>430</v>
      </c>
      <c r="AZ18" s="584"/>
      <c r="BA18" s="467" t="s">
        <v>430</v>
      </c>
      <c r="BB18" s="348" t="s">
        <v>430</v>
      </c>
      <c r="BC18" s="348" t="s">
        <v>430</v>
      </c>
      <c r="BD18" s="348" t="s">
        <v>430</v>
      </c>
      <c r="BE18" s="375" t="s">
        <v>430</v>
      </c>
      <c r="BF18" s="375" t="s">
        <v>430</v>
      </c>
      <c r="BG18" s="374"/>
      <c r="BH18" s="594" t="s">
        <v>430</v>
      </c>
      <c r="BI18" s="348" t="s">
        <v>430</v>
      </c>
      <c r="BJ18" s="348" t="s">
        <v>430</v>
      </c>
      <c r="BK18" s="348" t="s">
        <v>430</v>
      </c>
      <c r="BL18" s="348" t="s">
        <v>430</v>
      </c>
      <c r="BM18" s="375" t="s">
        <v>430</v>
      </c>
      <c r="BN18" s="375" t="s">
        <v>430</v>
      </c>
      <c r="BO18" s="375" t="s">
        <v>430</v>
      </c>
      <c r="BP18" s="375" t="s">
        <v>430</v>
      </c>
      <c r="BQ18" s="375" t="s">
        <v>430</v>
      </c>
      <c r="BR18" s="374"/>
      <c r="BS18" s="468" t="s">
        <v>430</v>
      </c>
      <c r="BT18" s="348" t="s">
        <v>430</v>
      </c>
      <c r="BU18" s="374"/>
      <c r="BV18" s="430" t="s">
        <v>4711</v>
      </c>
    </row>
    <row r="19" spans="1:74" s="428" customFormat="1" x14ac:dyDescent="0.25">
      <c r="A19" s="345" t="s">
        <v>8172</v>
      </c>
      <c r="B19" s="373"/>
      <c r="C19" s="719">
        <v>44278</v>
      </c>
      <c r="D19" s="373"/>
      <c r="E19" s="346">
        <v>3595.83</v>
      </c>
      <c r="F19" s="373"/>
      <c r="G19" s="347">
        <v>13.717700000000001</v>
      </c>
      <c r="H19" s="374"/>
      <c r="I19" s="348">
        <v>1.66</v>
      </c>
      <c r="J19" s="348">
        <v>6.19</v>
      </c>
      <c r="K19" s="348">
        <v>1.52</v>
      </c>
      <c r="L19" s="348">
        <v>1.57</v>
      </c>
      <c r="M19" s="362"/>
      <c r="N19" s="350">
        <v>-1.8623000000000001</v>
      </c>
      <c r="O19" s="348">
        <v>-1.8623000000000001</v>
      </c>
      <c r="P19" s="348">
        <v>-5.3540999999999999</v>
      </c>
      <c r="Q19" s="348">
        <v>5.5997000000000003</v>
      </c>
      <c r="R19" s="348">
        <v>7.1066000000000003</v>
      </c>
      <c r="S19" s="348">
        <v>4.9192999999999998</v>
      </c>
      <c r="T19" s="348">
        <v>4.9894999999999996</v>
      </c>
      <c r="U19" s="354">
        <v>5.2428999999999997</v>
      </c>
      <c r="V19" s="348">
        <v>6.0213000000000001</v>
      </c>
      <c r="W19" s="348">
        <v>7.8943000000000003</v>
      </c>
      <c r="X19" s="348">
        <v>7.3651999999999997</v>
      </c>
      <c r="Y19" s="375">
        <v>6.2786</v>
      </c>
      <c r="Z19" s="348" t="s">
        <v>430</v>
      </c>
      <c r="AA19" s="348">
        <v>7.9999000000000002</v>
      </c>
      <c r="AB19" s="348">
        <v>4.7469000000000001</v>
      </c>
      <c r="AC19" s="348">
        <v>5.4062999999999999</v>
      </c>
      <c r="AD19" s="348">
        <v>5.4421999999999997</v>
      </c>
      <c r="AE19" s="348">
        <v>7.9999000000000002</v>
      </c>
      <c r="AF19" s="348">
        <v>6.3959999999999999</v>
      </c>
      <c r="AG19" s="569"/>
      <c r="AH19" s="346">
        <v>119</v>
      </c>
      <c r="AI19" s="346">
        <v>119</v>
      </c>
      <c r="AJ19" s="346">
        <v>110</v>
      </c>
      <c r="AK19" s="346">
        <v>83</v>
      </c>
      <c r="AL19" s="346">
        <v>89</v>
      </c>
      <c r="AM19" s="346">
        <v>87</v>
      </c>
      <c r="AN19" s="346">
        <v>68</v>
      </c>
      <c r="AO19" s="572">
        <v>63</v>
      </c>
      <c r="AP19" s="346">
        <v>59</v>
      </c>
      <c r="AQ19" s="346">
        <v>22</v>
      </c>
      <c r="AR19" s="346">
        <v>43</v>
      </c>
      <c r="AS19" s="346">
        <v>10</v>
      </c>
      <c r="AT19" s="346" t="s">
        <v>430</v>
      </c>
      <c r="AU19" s="346">
        <v>80</v>
      </c>
      <c r="AV19" s="346">
        <v>75</v>
      </c>
      <c r="AW19" s="346">
        <v>66</v>
      </c>
      <c r="AX19" s="346">
        <v>62</v>
      </c>
      <c r="AY19" s="346">
        <v>80</v>
      </c>
      <c r="AZ19" s="584"/>
      <c r="BA19" s="467">
        <v>98.32</v>
      </c>
      <c r="BB19" s="348" t="s">
        <v>430</v>
      </c>
      <c r="BC19" s="348" t="s">
        <v>430</v>
      </c>
      <c r="BD19" s="348" t="s">
        <v>430</v>
      </c>
      <c r="BE19" s="375" t="s">
        <v>430</v>
      </c>
      <c r="BF19" s="375">
        <v>1.68</v>
      </c>
      <c r="BG19" s="374"/>
      <c r="BH19" s="594">
        <v>1.68</v>
      </c>
      <c r="BI19" s="348" t="s">
        <v>430</v>
      </c>
      <c r="BJ19" s="348" t="s">
        <v>430</v>
      </c>
      <c r="BK19" s="348" t="s">
        <v>430</v>
      </c>
      <c r="BL19" s="348" t="s">
        <v>430</v>
      </c>
      <c r="BM19" s="375">
        <v>98.32</v>
      </c>
      <c r="BN19" s="375" t="s">
        <v>430</v>
      </c>
      <c r="BO19" s="375" t="s">
        <v>430</v>
      </c>
      <c r="BP19" s="375" t="s">
        <v>430</v>
      </c>
      <c r="BQ19" s="375" t="s">
        <v>430</v>
      </c>
      <c r="BR19" s="374"/>
      <c r="BS19" s="468" t="s">
        <v>430</v>
      </c>
      <c r="BT19" s="348" t="s">
        <v>430</v>
      </c>
      <c r="BU19" s="374"/>
      <c r="BV19" s="430" t="s">
        <v>555</v>
      </c>
    </row>
    <row r="20" spans="1:74" s="428" customFormat="1" ht="11" x14ac:dyDescent="0.3">
      <c r="A20" s="841" t="s">
        <v>8173</v>
      </c>
      <c r="B20" s="842"/>
      <c r="C20" s="843">
        <v>44603</v>
      </c>
      <c r="D20" s="842"/>
      <c r="E20" s="844">
        <v>3438.81</v>
      </c>
      <c r="F20" s="842"/>
      <c r="G20" s="845">
        <v>13.1098</v>
      </c>
      <c r="H20" s="847"/>
      <c r="I20" s="846">
        <v>5.9</v>
      </c>
      <c r="J20" s="846">
        <v>7.6</v>
      </c>
      <c r="K20" s="846">
        <v>4.63</v>
      </c>
      <c r="L20" s="846">
        <v>4.8</v>
      </c>
      <c r="M20" s="851"/>
      <c r="N20" s="848">
        <v>-5.7511999999999999</v>
      </c>
      <c r="O20" s="846">
        <v>-5.7511999999999999</v>
      </c>
      <c r="P20" s="846">
        <v>-24.2286</v>
      </c>
      <c r="Q20" s="846">
        <v>-4.9424999999999999</v>
      </c>
      <c r="R20" s="846">
        <v>4.4353999999999996</v>
      </c>
      <c r="S20" s="846">
        <v>2.7094</v>
      </c>
      <c r="T20" s="846">
        <v>2.6002000000000001</v>
      </c>
      <c r="U20" s="856">
        <v>1.6081000000000001</v>
      </c>
      <c r="V20" s="846">
        <v>2.9390999999999998</v>
      </c>
      <c r="W20" s="846">
        <v>7.2000999999999999</v>
      </c>
      <c r="X20" s="846">
        <v>7.1844999999999999</v>
      </c>
      <c r="Y20" s="852" t="s">
        <v>430</v>
      </c>
      <c r="Z20" s="846" t="s">
        <v>430</v>
      </c>
      <c r="AA20" s="846">
        <v>7.1528</v>
      </c>
      <c r="AB20" s="846">
        <v>2.8818999999999999</v>
      </c>
      <c r="AC20" s="846">
        <v>3.4462999999999999</v>
      </c>
      <c r="AD20" s="846">
        <v>2.3997000000000002</v>
      </c>
      <c r="AE20" s="846">
        <v>7.1528</v>
      </c>
      <c r="AF20" s="846">
        <v>6.6459999999999999</v>
      </c>
      <c r="AG20" s="936"/>
      <c r="AH20" s="844">
        <v>121</v>
      </c>
      <c r="AI20" s="844">
        <v>121</v>
      </c>
      <c r="AJ20" s="844">
        <v>140</v>
      </c>
      <c r="AK20" s="844">
        <v>140</v>
      </c>
      <c r="AL20" s="844">
        <v>131</v>
      </c>
      <c r="AM20" s="844">
        <v>124</v>
      </c>
      <c r="AN20" s="844">
        <v>113</v>
      </c>
      <c r="AO20" s="937">
        <v>125</v>
      </c>
      <c r="AP20" s="844">
        <v>111</v>
      </c>
      <c r="AQ20" s="844">
        <v>89</v>
      </c>
      <c r="AR20" s="844">
        <v>75</v>
      </c>
      <c r="AS20" s="844" t="s">
        <v>430</v>
      </c>
      <c r="AT20" s="844" t="s">
        <v>430</v>
      </c>
      <c r="AU20" s="844">
        <v>96</v>
      </c>
      <c r="AV20" s="844">
        <v>113</v>
      </c>
      <c r="AW20" s="844">
        <v>121</v>
      </c>
      <c r="AX20" s="844">
        <v>118</v>
      </c>
      <c r="AY20" s="844">
        <v>96</v>
      </c>
      <c r="AZ20" s="938"/>
      <c r="BA20" s="853">
        <v>98.44</v>
      </c>
      <c r="BB20" s="846" t="s">
        <v>430</v>
      </c>
      <c r="BC20" s="846" t="s">
        <v>430</v>
      </c>
      <c r="BD20" s="846" t="s">
        <v>430</v>
      </c>
      <c r="BE20" s="852" t="s">
        <v>430</v>
      </c>
      <c r="BF20" s="852">
        <v>1.56</v>
      </c>
      <c r="BG20" s="847"/>
      <c r="BH20" s="939">
        <v>1.56</v>
      </c>
      <c r="BI20" s="846" t="s">
        <v>430</v>
      </c>
      <c r="BJ20" s="846" t="s">
        <v>430</v>
      </c>
      <c r="BK20" s="846" t="s">
        <v>430</v>
      </c>
      <c r="BL20" s="846" t="s">
        <v>430</v>
      </c>
      <c r="BM20" s="852">
        <v>98.44</v>
      </c>
      <c r="BN20" s="852" t="s">
        <v>430</v>
      </c>
      <c r="BO20" s="852" t="s">
        <v>430</v>
      </c>
      <c r="BP20" s="852" t="s">
        <v>430</v>
      </c>
      <c r="BQ20" s="852" t="s">
        <v>430</v>
      </c>
      <c r="BR20" s="847"/>
      <c r="BS20" s="854" t="s">
        <v>430</v>
      </c>
      <c r="BT20" s="846" t="s">
        <v>430</v>
      </c>
      <c r="BU20" s="847"/>
      <c r="BV20" s="906" t="s">
        <v>8163</v>
      </c>
    </row>
    <row r="21" spans="1:74" s="428" customFormat="1" x14ac:dyDescent="0.25">
      <c r="A21" s="345" t="s">
        <v>8174</v>
      </c>
      <c r="B21" s="373"/>
      <c r="C21" s="719">
        <v>45643</v>
      </c>
      <c r="D21" s="373"/>
      <c r="E21" s="346">
        <v>3485.03</v>
      </c>
      <c r="F21" s="373"/>
      <c r="G21" s="347">
        <v>10.9991</v>
      </c>
      <c r="H21" s="374"/>
      <c r="I21" s="348">
        <v>0.37</v>
      </c>
      <c r="J21" s="348">
        <v>7.54</v>
      </c>
      <c r="K21" s="348">
        <v>0.36</v>
      </c>
      <c r="L21" s="348">
        <v>0.37</v>
      </c>
      <c r="M21" s="362"/>
      <c r="N21" s="350">
        <v>4.7583000000000002</v>
      </c>
      <c r="O21" s="348">
        <v>4.7583000000000002</v>
      </c>
      <c r="P21" s="348">
        <v>2.9409000000000001</v>
      </c>
      <c r="Q21" s="348">
        <v>5.8202999999999996</v>
      </c>
      <c r="R21" s="348">
        <v>10.6067</v>
      </c>
      <c r="S21" s="348">
        <v>7.6908000000000003</v>
      </c>
      <c r="T21" s="348">
        <v>6.5972</v>
      </c>
      <c r="U21" s="354">
        <v>6.5279999999999996</v>
      </c>
      <c r="V21" s="348">
        <v>6.7720000000000002</v>
      </c>
      <c r="W21" s="348" t="s">
        <v>430</v>
      </c>
      <c r="X21" s="348" t="s">
        <v>430</v>
      </c>
      <c r="Y21" s="375" t="s">
        <v>430</v>
      </c>
      <c r="Z21" s="348" t="s">
        <v>430</v>
      </c>
      <c r="AA21" s="348">
        <v>10.303699999999999</v>
      </c>
      <c r="AB21" s="348">
        <v>6.7130999999999998</v>
      </c>
      <c r="AC21" s="348">
        <v>6.5583</v>
      </c>
      <c r="AD21" s="348">
        <v>6.6031000000000004</v>
      </c>
      <c r="AE21" s="348">
        <v>10.303699999999999</v>
      </c>
      <c r="AF21" s="348">
        <v>7.2591000000000001</v>
      </c>
      <c r="AG21" s="569"/>
      <c r="AH21" s="346">
        <v>89</v>
      </c>
      <c r="AI21" s="346">
        <v>89</v>
      </c>
      <c r="AJ21" s="346">
        <v>46</v>
      </c>
      <c r="AK21" s="346">
        <v>77</v>
      </c>
      <c r="AL21" s="346">
        <v>19</v>
      </c>
      <c r="AM21" s="346">
        <v>10</v>
      </c>
      <c r="AN21" s="346">
        <v>7</v>
      </c>
      <c r="AO21" s="572">
        <v>7</v>
      </c>
      <c r="AP21" s="346">
        <v>10</v>
      </c>
      <c r="AQ21" s="346" t="s">
        <v>430</v>
      </c>
      <c r="AR21" s="346" t="s">
        <v>430</v>
      </c>
      <c r="AS21" s="346" t="s">
        <v>430</v>
      </c>
      <c r="AT21" s="346" t="s">
        <v>430</v>
      </c>
      <c r="AU21" s="346">
        <v>41</v>
      </c>
      <c r="AV21" s="346">
        <v>7</v>
      </c>
      <c r="AW21" s="346">
        <v>7</v>
      </c>
      <c r="AX21" s="346">
        <v>7</v>
      </c>
      <c r="AY21" s="346">
        <v>41</v>
      </c>
      <c r="AZ21" s="584"/>
      <c r="BA21" s="467" t="s">
        <v>430</v>
      </c>
      <c r="BB21" s="348">
        <v>97.24</v>
      </c>
      <c r="BC21" s="348" t="s">
        <v>430</v>
      </c>
      <c r="BD21" s="348" t="s">
        <v>430</v>
      </c>
      <c r="BE21" s="375" t="s">
        <v>430</v>
      </c>
      <c r="BF21" s="375">
        <v>2.76</v>
      </c>
      <c r="BG21" s="374"/>
      <c r="BH21" s="594">
        <v>2.76</v>
      </c>
      <c r="BI21" s="348">
        <v>47.92</v>
      </c>
      <c r="BJ21" s="348">
        <v>5.04</v>
      </c>
      <c r="BK21" s="348">
        <v>44.28</v>
      </c>
      <c r="BL21" s="348" t="s">
        <v>430</v>
      </c>
      <c r="BM21" s="375" t="s">
        <v>430</v>
      </c>
      <c r="BN21" s="375" t="s">
        <v>430</v>
      </c>
      <c r="BO21" s="375" t="s">
        <v>430</v>
      </c>
      <c r="BP21" s="375" t="s">
        <v>430</v>
      </c>
      <c r="BQ21" s="375" t="s">
        <v>430</v>
      </c>
      <c r="BR21" s="374"/>
      <c r="BS21" s="468">
        <v>1.4716773301471699</v>
      </c>
      <c r="BT21" s="348">
        <v>4.5772172004577198</v>
      </c>
      <c r="BU21" s="374"/>
      <c r="BV21" s="430" t="s">
        <v>555</v>
      </c>
    </row>
    <row r="22" spans="1:74" s="428" customFormat="1" x14ac:dyDescent="0.25">
      <c r="A22" s="345" t="s">
        <v>8175</v>
      </c>
      <c r="B22" s="373"/>
      <c r="C22" s="719">
        <v>44589</v>
      </c>
      <c r="D22" s="373"/>
      <c r="E22" s="346">
        <v>3290.41</v>
      </c>
      <c r="F22" s="373"/>
      <c r="G22" s="347">
        <v>13.071199999999999</v>
      </c>
      <c r="H22" s="374"/>
      <c r="I22" s="348">
        <v>0.71</v>
      </c>
      <c r="J22" s="348">
        <v>5.99</v>
      </c>
      <c r="K22" s="348">
        <v>0.67</v>
      </c>
      <c r="L22" s="348">
        <v>0.69</v>
      </c>
      <c r="M22" s="362"/>
      <c r="N22" s="350">
        <v>5.96</v>
      </c>
      <c r="O22" s="348">
        <v>5.96</v>
      </c>
      <c r="P22" s="348">
        <v>5.0711000000000004</v>
      </c>
      <c r="Q22" s="348">
        <v>5.7370000000000001</v>
      </c>
      <c r="R22" s="348">
        <v>6.7218999999999998</v>
      </c>
      <c r="S22" s="348">
        <v>6.1035000000000004</v>
      </c>
      <c r="T22" s="348">
        <v>5.8585000000000003</v>
      </c>
      <c r="U22" s="354">
        <v>5.7847</v>
      </c>
      <c r="V22" s="348">
        <v>6.4381000000000004</v>
      </c>
      <c r="W22" s="348">
        <v>7.7183999999999999</v>
      </c>
      <c r="X22" s="348">
        <v>7.3470000000000004</v>
      </c>
      <c r="Y22" s="375" t="s">
        <v>430</v>
      </c>
      <c r="Z22" s="348" t="s">
        <v>430</v>
      </c>
      <c r="AA22" s="348">
        <v>7.0903999999999998</v>
      </c>
      <c r="AB22" s="348">
        <v>5.8449999999999998</v>
      </c>
      <c r="AC22" s="348">
        <v>6.1909000000000001</v>
      </c>
      <c r="AD22" s="348">
        <v>5.9227999999999996</v>
      </c>
      <c r="AE22" s="348">
        <v>7.0903999999999998</v>
      </c>
      <c r="AF22" s="348">
        <v>6.51</v>
      </c>
      <c r="AG22" s="569"/>
      <c r="AH22" s="346">
        <v>64</v>
      </c>
      <c r="AI22" s="346">
        <v>64</v>
      </c>
      <c r="AJ22" s="346">
        <v>18</v>
      </c>
      <c r="AK22" s="346">
        <v>81</v>
      </c>
      <c r="AL22" s="346">
        <v>96</v>
      </c>
      <c r="AM22" s="346">
        <v>40</v>
      </c>
      <c r="AN22" s="346">
        <v>16</v>
      </c>
      <c r="AO22" s="572">
        <v>27</v>
      </c>
      <c r="AP22" s="346">
        <v>29</v>
      </c>
      <c r="AQ22" s="346">
        <v>52</v>
      </c>
      <c r="AR22" s="346">
        <v>44</v>
      </c>
      <c r="AS22" s="346" t="s">
        <v>430</v>
      </c>
      <c r="AT22" s="346" t="s">
        <v>430</v>
      </c>
      <c r="AU22" s="346">
        <v>97</v>
      </c>
      <c r="AV22" s="346">
        <v>22</v>
      </c>
      <c r="AW22" s="346">
        <v>15</v>
      </c>
      <c r="AX22" s="346">
        <v>29</v>
      </c>
      <c r="AY22" s="346">
        <v>97</v>
      </c>
      <c r="AZ22" s="584"/>
      <c r="BA22" s="467">
        <v>97.77</v>
      </c>
      <c r="BB22" s="348" t="s">
        <v>430</v>
      </c>
      <c r="BC22" s="348" t="s">
        <v>430</v>
      </c>
      <c r="BD22" s="348" t="s">
        <v>430</v>
      </c>
      <c r="BE22" s="375" t="s">
        <v>430</v>
      </c>
      <c r="BF22" s="375">
        <v>2.23</v>
      </c>
      <c r="BG22" s="374"/>
      <c r="BH22" s="594">
        <v>2.23</v>
      </c>
      <c r="BI22" s="348" t="s">
        <v>430</v>
      </c>
      <c r="BJ22" s="348" t="s">
        <v>430</v>
      </c>
      <c r="BK22" s="348" t="s">
        <v>430</v>
      </c>
      <c r="BL22" s="348" t="s">
        <v>430</v>
      </c>
      <c r="BM22" s="375">
        <v>97.77</v>
      </c>
      <c r="BN22" s="375" t="s">
        <v>430</v>
      </c>
      <c r="BO22" s="375" t="s">
        <v>430</v>
      </c>
      <c r="BP22" s="375" t="s">
        <v>430</v>
      </c>
      <c r="BQ22" s="375" t="s">
        <v>430</v>
      </c>
      <c r="BR22" s="374"/>
      <c r="BS22" s="468" t="s">
        <v>430</v>
      </c>
      <c r="BT22" s="348" t="s">
        <v>430</v>
      </c>
      <c r="BU22" s="374"/>
      <c r="BV22" s="430" t="s">
        <v>555</v>
      </c>
    </row>
    <row r="23" spans="1:74" s="428" customFormat="1" x14ac:dyDescent="0.25">
      <c r="A23" s="345" t="s">
        <v>8176</v>
      </c>
      <c r="B23" s="373"/>
      <c r="C23" s="719">
        <v>44649</v>
      </c>
      <c r="D23" s="373"/>
      <c r="E23" s="346">
        <v>2989.56</v>
      </c>
      <c r="F23" s="373"/>
      <c r="G23" s="347">
        <v>12.864699999999999</v>
      </c>
      <c r="H23" s="374"/>
      <c r="I23" s="348">
        <v>0.75</v>
      </c>
      <c r="J23" s="348">
        <v>6.94</v>
      </c>
      <c r="K23" s="348">
        <v>0.7</v>
      </c>
      <c r="L23" s="348">
        <v>0.74</v>
      </c>
      <c r="M23" s="362"/>
      <c r="N23" s="350">
        <v>3.6894999999999998</v>
      </c>
      <c r="O23" s="348">
        <v>3.6894999999999998</v>
      </c>
      <c r="P23" s="348">
        <v>1.9056999999999999</v>
      </c>
      <c r="Q23" s="348">
        <v>4.7305000000000001</v>
      </c>
      <c r="R23" s="348">
        <v>8.6014999999999997</v>
      </c>
      <c r="S23" s="348">
        <v>6.8571</v>
      </c>
      <c r="T23" s="348">
        <v>5.7984</v>
      </c>
      <c r="U23" s="354">
        <v>5.8234000000000004</v>
      </c>
      <c r="V23" s="348">
        <v>6.5148000000000001</v>
      </c>
      <c r="W23" s="348">
        <v>7.6877000000000004</v>
      </c>
      <c r="X23" s="348">
        <v>7.3226000000000004</v>
      </c>
      <c r="Y23" s="375" t="s">
        <v>430</v>
      </c>
      <c r="Z23" s="348" t="s">
        <v>430</v>
      </c>
      <c r="AA23" s="348">
        <v>8.7729999999999997</v>
      </c>
      <c r="AB23" s="348">
        <v>5.9457000000000004</v>
      </c>
      <c r="AC23" s="348">
        <v>6.0566000000000004</v>
      </c>
      <c r="AD23" s="348">
        <v>5.9840999999999998</v>
      </c>
      <c r="AE23" s="348">
        <v>8.7729999999999997</v>
      </c>
      <c r="AF23" s="348">
        <v>6.3651</v>
      </c>
      <c r="AG23" s="569"/>
      <c r="AH23" s="346">
        <v>101</v>
      </c>
      <c r="AI23" s="346">
        <v>101</v>
      </c>
      <c r="AJ23" s="346">
        <v>63</v>
      </c>
      <c r="AK23" s="346">
        <v>103</v>
      </c>
      <c r="AL23" s="346">
        <v>55</v>
      </c>
      <c r="AM23" s="346">
        <v>14</v>
      </c>
      <c r="AN23" s="346">
        <v>21</v>
      </c>
      <c r="AO23" s="572">
        <v>22</v>
      </c>
      <c r="AP23" s="346">
        <v>19</v>
      </c>
      <c r="AQ23" s="346">
        <v>56</v>
      </c>
      <c r="AR23" s="346">
        <v>49</v>
      </c>
      <c r="AS23" s="346" t="s">
        <v>430</v>
      </c>
      <c r="AT23" s="346" t="s">
        <v>430</v>
      </c>
      <c r="AU23" s="346">
        <v>65</v>
      </c>
      <c r="AV23" s="346">
        <v>20</v>
      </c>
      <c r="AW23" s="346">
        <v>19</v>
      </c>
      <c r="AX23" s="346">
        <v>21</v>
      </c>
      <c r="AY23" s="346">
        <v>65</v>
      </c>
      <c r="AZ23" s="584"/>
      <c r="BA23" s="467">
        <v>37.86</v>
      </c>
      <c r="BB23" s="348">
        <v>59.43</v>
      </c>
      <c r="BC23" s="348" t="s">
        <v>430</v>
      </c>
      <c r="BD23" s="348" t="s">
        <v>430</v>
      </c>
      <c r="BE23" s="375" t="s">
        <v>430</v>
      </c>
      <c r="BF23" s="375">
        <v>2.71</v>
      </c>
      <c r="BG23" s="374"/>
      <c r="BH23" s="594">
        <v>2.71</v>
      </c>
      <c r="BI23" s="348" t="s">
        <v>430</v>
      </c>
      <c r="BJ23" s="348" t="s">
        <v>430</v>
      </c>
      <c r="BK23" s="348">
        <v>59.43</v>
      </c>
      <c r="BL23" s="348" t="s">
        <v>430</v>
      </c>
      <c r="BM23" s="375">
        <v>37.86</v>
      </c>
      <c r="BN23" s="375" t="s">
        <v>430</v>
      </c>
      <c r="BO23" s="375" t="s">
        <v>430</v>
      </c>
      <c r="BP23" s="375" t="s">
        <v>430</v>
      </c>
      <c r="BQ23" s="375" t="s">
        <v>430</v>
      </c>
      <c r="BR23" s="374"/>
      <c r="BS23" s="468" t="s">
        <v>430</v>
      </c>
      <c r="BT23" s="348" t="s">
        <v>430</v>
      </c>
      <c r="BU23" s="374"/>
      <c r="BV23" s="430" t="s">
        <v>555</v>
      </c>
    </row>
    <row r="24" spans="1:74" s="428" customFormat="1" x14ac:dyDescent="0.25">
      <c r="A24" s="345" t="s">
        <v>8177</v>
      </c>
      <c r="B24" s="373"/>
      <c r="C24" s="719">
        <v>41369</v>
      </c>
      <c r="D24" s="373"/>
      <c r="E24" s="346">
        <v>2941.85</v>
      </c>
      <c r="F24" s="373"/>
      <c r="G24" s="347">
        <v>70.295500000000004</v>
      </c>
      <c r="H24" s="374"/>
      <c r="I24" s="348" t="s">
        <v>430</v>
      </c>
      <c r="J24" s="348" t="s">
        <v>430</v>
      </c>
      <c r="K24" s="348" t="s">
        <v>430</v>
      </c>
      <c r="L24" s="348" t="s">
        <v>430</v>
      </c>
      <c r="M24" s="362"/>
      <c r="N24" s="350">
        <v>7.7588999999999997</v>
      </c>
      <c r="O24" s="348">
        <v>7.7588999999999997</v>
      </c>
      <c r="P24" s="348">
        <v>-2.3355000000000001</v>
      </c>
      <c r="Q24" s="348">
        <v>5.3106999999999998</v>
      </c>
      <c r="R24" s="348">
        <v>8.0815000000000001</v>
      </c>
      <c r="S24" s="348">
        <v>6.3715000000000002</v>
      </c>
      <c r="T24" s="348">
        <v>5.5382999999999996</v>
      </c>
      <c r="U24" s="354">
        <v>5.7087000000000003</v>
      </c>
      <c r="V24" s="348">
        <v>6.18</v>
      </c>
      <c r="W24" s="348">
        <v>8.9392999999999994</v>
      </c>
      <c r="X24" s="348">
        <v>11.3439</v>
      </c>
      <c r="Y24" s="375">
        <v>10.4138</v>
      </c>
      <c r="Z24" s="348">
        <v>9.4314</v>
      </c>
      <c r="AA24" s="348">
        <v>8.3338000000000001</v>
      </c>
      <c r="AB24" s="348">
        <v>5.4819000000000004</v>
      </c>
      <c r="AC24" s="348">
        <v>6.0033000000000003</v>
      </c>
      <c r="AD24" s="348">
        <v>5.8764000000000003</v>
      </c>
      <c r="AE24" s="348">
        <v>8.3338000000000001</v>
      </c>
      <c r="AF24" s="348">
        <v>9.6007999999999996</v>
      </c>
      <c r="AG24" s="569"/>
      <c r="AH24" s="346">
        <v>31</v>
      </c>
      <c r="AI24" s="346">
        <v>31</v>
      </c>
      <c r="AJ24" s="346">
        <v>92</v>
      </c>
      <c r="AK24" s="346">
        <v>90</v>
      </c>
      <c r="AL24" s="346">
        <v>68</v>
      </c>
      <c r="AM24" s="346">
        <v>32</v>
      </c>
      <c r="AN24" s="346">
        <v>42</v>
      </c>
      <c r="AO24" s="572">
        <v>30</v>
      </c>
      <c r="AP24" s="346">
        <v>44</v>
      </c>
      <c r="AQ24" s="346">
        <v>5</v>
      </c>
      <c r="AR24" s="346">
        <v>3</v>
      </c>
      <c r="AS24" s="346">
        <v>3</v>
      </c>
      <c r="AT24" s="346">
        <v>2</v>
      </c>
      <c r="AU24" s="346">
        <v>71</v>
      </c>
      <c r="AV24" s="346">
        <v>41</v>
      </c>
      <c r="AW24" s="346">
        <v>23</v>
      </c>
      <c r="AX24" s="346">
        <v>34</v>
      </c>
      <c r="AY24" s="346">
        <v>71</v>
      </c>
      <c r="AZ24" s="584"/>
      <c r="BA24" s="467" t="s">
        <v>430</v>
      </c>
      <c r="BB24" s="348">
        <v>96.34</v>
      </c>
      <c r="BC24" s="348" t="s">
        <v>430</v>
      </c>
      <c r="BD24" s="348" t="s">
        <v>430</v>
      </c>
      <c r="BE24" s="375" t="s">
        <v>430</v>
      </c>
      <c r="BF24" s="375">
        <v>3.66</v>
      </c>
      <c r="BG24" s="374"/>
      <c r="BH24" s="594">
        <v>3.66</v>
      </c>
      <c r="BI24" s="348" t="s">
        <v>430</v>
      </c>
      <c r="BJ24" s="348" t="s">
        <v>430</v>
      </c>
      <c r="BK24" s="348" t="s">
        <v>430</v>
      </c>
      <c r="BL24" s="348" t="s">
        <v>430</v>
      </c>
      <c r="BM24" s="375" t="s">
        <v>430</v>
      </c>
      <c r="BN24" s="375" t="s">
        <v>430</v>
      </c>
      <c r="BO24" s="375" t="s">
        <v>430</v>
      </c>
      <c r="BP24" s="375">
        <v>96.34</v>
      </c>
      <c r="BQ24" s="375" t="s">
        <v>430</v>
      </c>
      <c r="BR24" s="374"/>
      <c r="BS24" s="468" t="s">
        <v>430</v>
      </c>
      <c r="BT24" s="348" t="s">
        <v>430</v>
      </c>
      <c r="BU24" s="374"/>
      <c r="BV24" s="430" t="s">
        <v>555</v>
      </c>
    </row>
    <row r="25" spans="1:74" s="428" customFormat="1" x14ac:dyDescent="0.25">
      <c r="A25" s="345" t="s">
        <v>8178</v>
      </c>
      <c r="B25" s="373"/>
      <c r="C25" s="719">
        <v>44838</v>
      </c>
      <c r="D25" s="373"/>
      <c r="E25" s="346">
        <v>2627.62</v>
      </c>
      <c r="F25" s="373"/>
      <c r="G25" s="347">
        <v>13.1907</v>
      </c>
      <c r="H25" s="374"/>
      <c r="I25" s="348">
        <v>10.029999999999999</v>
      </c>
      <c r="J25" s="348">
        <v>7.25</v>
      </c>
      <c r="K25" s="348">
        <v>6.8</v>
      </c>
      <c r="L25" s="348">
        <v>7.04</v>
      </c>
      <c r="M25" s="362"/>
      <c r="N25" s="350">
        <v>15.515499999999999</v>
      </c>
      <c r="O25" s="348">
        <v>15.515499999999999</v>
      </c>
      <c r="P25" s="348">
        <v>-3.2</v>
      </c>
      <c r="Q25" s="348">
        <v>5.1886999999999999</v>
      </c>
      <c r="R25" s="348">
        <v>10.0466</v>
      </c>
      <c r="S25" s="348">
        <v>1.819</v>
      </c>
      <c r="T25" s="348">
        <v>2.3488000000000002</v>
      </c>
      <c r="U25" s="354">
        <v>1.5611999999999999</v>
      </c>
      <c r="V25" s="348">
        <v>2.1970999999999998</v>
      </c>
      <c r="W25" s="348">
        <v>7.5953999999999997</v>
      </c>
      <c r="X25" s="348">
        <v>7.3997000000000002</v>
      </c>
      <c r="Y25" s="375" t="s">
        <v>430</v>
      </c>
      <c r="Z25" s="348" t="s">
        <v>430</v>
      </c>
      <c r="AA25" s="348">
        <v>18.197099999999999</v>
      </c>
      <c r="AB25" s="348">
        <v>1.6524000000000001</v>
      </c>
      <c r="AC25" s="348">
        <v>3.6204999999999998</v>
      </c>
      <c r="AD25" s="348">
        <v>2.3016000000000001</v>
      </c>
      <c r="AE25" s="348">
        <v>18.197099999999999</v>
      </c>
      <c r="AF25" s="348">
        <v>8.0791000000000004</v>
      </c>
      <c r="AG25" s="569"/>
      <c r="AH25" s="346">
        <v>11</v>
      </c>
      <c r="AI25" s="346">
        <v>11</v>
      </c>
      <c r="AJ25" s="346">
        <v>101</v>
      </c>
      <c r="AK25" s="346">
        <v>91</v>
      </c>
      <c r="AL25" s="346">
        <v>29</v>
      </c>
      <c r="AM25" s="346">
        <v>131</v>
      </c>
      <c r="AN25" s="346">
        <v>121</v>
      </c>
      <c r="AO25" s="572">
        <v>127</v>
      </c>
      <c r="AP25" s="346">
        <v>116</v>
      </c>
      <c r="AQ25" s="346">
        <v>63</v>
      </c>
      <c r="AR25" s="346">
        <v>37</v>
      </c>
      <c r="AS25" s="346" t="s">
        <v>430</v>
      </c>
      <c r="AT25" s="346" t="s">
        <v>430</v>
      </c>
      <c r="AU25" s="346">
        <v>8</v>
      </c>
      <c r="AV25" s="346">
        <v>124</v>
      </c>
      <c r="AW25" s="346">
        <v>117</v>
      </c>
      <c r="AX25" s="346">
        <v>120</v>
      </c>
      <c r="AY25" s="346">
        <v>8</v>
      </c>
      <c r="AZ25" s="584"/>
      <c r="BA25" s="467">
        <v>96.27</v>
      </c>
      <c r="BB25" s="348" t="s">
        <v>430</v>
      </c>
      <c r="BC25" s="348" t="s">
        <v>430</v>
      </c>
      <c r="BD25" s="348" t="s">
        <v>430</v>
      </c>
      <c r="BE25" s="375" t="s">
        <v>430</v>
      </c>
      <c r="BF25" s="375">
        <v>3.73</v>
      </c>
      <c r="BG25" s="374"/>
      <c r="BH25" s="594">
        <v>3.73</v>
      </c>
      <c r="BI25" s="348" t="s">
        <v>430</v>
      </c>
      <c r="BJ25" s="348" t="s">
        <v>430</v>
      </c>
      <c r="BK25" s="348" t="s">
        <v>430</v>
      </c>
      <c r="BL25" s="348" t="s">
        <v>430</v>
      </c>
      <c r="BM25" s="375">
        <v>96.27</v>
      </c>
      <c r="BN25" s="375" t="s">
        <v>430</v>
      </c>
      <c r="BO25" s="375" t="s">
        <v>430</v>
      </c>
      <c r="BP25" s="375" t="s">
        <v>430</v>
      </c>
      <c r="BQ25" s="375" t="s">
        <v>430</v>
      </c>
      <c r="BR25" s="374"/>
      <c r="BS25" s="468" t="s">
        <v>430</v>
      </c>
      <c r="BT25" s="348" t="s">
        <v>430</v>
      </c>
      <c r="BU25" s="374"/>
      <c r="BV25" s="430" t="s">
        <v>8163</v>
      </c>
    </row>
    <row r="26" spans="1:74" s="428" customFormat="1" x14ac:dyDescent="0.25">
      <c r="A26" s="345" t="s">
        <v>8179</v>
      </c>
      <c r="B26" s="373"/>
      <c r="C26" s="719">
        <v>41275</v>
      </c>
      <c r="D26" s="373"/>
      <c r="E26" s="346">
        <v>2445.09</v>
      </c>
      <c r="F26" s="373"/>
      <c r="G26" s="347">
        <v>44.703000000000003</v>
      </c>
      <c r="H26" s="374"/>
      <c r="I26" s="348" t="s">
        <v>430</v>
      </c>
      <c r="J26" s="348" t="s">
        <v>430</v>
      </c>
      <c r="K26" s="348" t="s">
        <v>430</v>
      </c>
      <c r="L26" s="348" t="s">
        <v>430</v>
      </c>
      <c r="M26" s="362"/>
      <c r="N26" s="350">
        <v>6.9169999999999998</v>
      </c>
      <c r="O26" s="348">
        <v>6.9169999999999998</v>
      </c>
      <c r="P26" s="348">
        <v>-2.8561999999999999</v>
      </c>
      <c r="Q26" s="348">
        <v>4.5862999999999996</v>
      </c>
      <c r="R26" s="348">
        <v>8.5747</v>
      </c>
      <c r="S26" s="348">
        <v>5.4912999999999998</v>
      </c>
      <c r="T26" s="348">
        <v>4.6052999999999997</v>
      </c>
      <c r="U26" s="354">
        <v>4.7568000000000001</v>
      </c>
      <c r="V26" s="348">
        <v>5.2506000000000004</v>
      </c>
      <c r="W26" s="348">
        <v>5.7893999999999997</v>
      </c>
      <c r="X26" s="348">
        <v>12.367599999999999</v>
      </c>
      <c r="Y26" s="375">
        <v>12.5398</v>
      </c>
      <c r="Z26" s="348">
        <v>12.391</v>
      </c>
      <c r="AA26" s="348">
        <v>9.0998000000000001</v>
      </c>
      <c r="AB26" s="348">
        <v>4.3532000000000002</v>
      </c>
      <c r="AC26" s="348">
        <v>5.2054999999999998</v>
      </c>
      <c r="AD26" s="348">
        <v>5.0705</v>
      </c>
      <c r="AE26" s="348">
        <v>9.0998000000000001</v>
      </c>
      <c r="AF26" s="348">
        <v>11.186299999999999</v>
      </c>
      <c r="AG26" s="569"/>
      <c r="AH26" s="346">
        <v>39</v>
      </c>
      <c r="AI26" s="346">
        <v>39</v>
      </c>
      <c r="AJ26" s="346">
        <v>98</v>
      </c>
      <c r="AK26" s="346">
        <v>109</v>
      </c>
      <c r="AL26" s="346">
        <v>56</v>
      </c>
      <c r="AM26" s="346">
        <v>66</v>
      </c>
      <c r="AN26" s="346">
        <v>82</v>
      </c>
      <c r="AO26" s="572">
        <v>83</v>
      </c>
      <c r="AP26" s="346">
        <v>86</v>
      </c>
      <c r="AQ26" s="346">
        <v>97</v>
      </c>
      <c r="AR26" s="346">
        <v>2</v>
      </c>
      <c r="AS26" s="346">
        <v>2</v>
      </c>
      <c r="AT26" s="346">
        <v>1</v>
      </c>
      <c r="AU26" s="346">
        <v>62</v>
      </c>
      <c r="AV26" s="346">
        <v>83</v>
      </c>
      <c r="AW26" s="346">
        <v>84</v>
      </c>
      <c r="AX26" s="346">
        <v>79</v>
      </c>
      <c r="AY26" s="346">
        <v>62</v>
      </c>
      <c r="AZ26" s="584"/>
      <c r="BA26" s="467" t="s">
        <v>430</v>
      </c>
      <c r="BB26" s="348">
        <v>99.88</v>
      </c>
      <c r="BC26" s="348" t="s">
        <v>430</v>
      </c>
      <c r="BD26" s="348" t="s">
        <v>430</v>
      </c>
      <c r="BE26" s="375" t="s">
        <v>430</v>
      </c>
      <c r="BF26" s="375">
        <v>0.12</v>
      </c>
      <c r="BG26" s="374"/>
      <c r="BH26" s="594">
        <v>0.12</v>
      </c>
      <c r="BI26" s="348" t="s">
        <v>430</v>
      </c>
      <c r="BJ26" s="348" t="s">
        <v>430</v>
      </c>
      <c r="BK26" s="348" t="s">
        <v>430</v>
      </c>
      <c r="BL26" s="348" t="s">
        <v>430</v>
      </c>
      <c r="BM26" s="375" t="s">
        <v>430</v>
      </c>
      <c r="BN26" s="375" t="s">
        <v>430</v>
      </c>
      <c r="BO26" s="375" t="s">
        <v>430</v>
      </c>
      <c r="BP26" s="375">
        <v>99.88</v>
      </c>
      <c r="BQ26" s="375" t="s">
        <v>430</v>
      </c>
      <c r="BR26" s="374"/>
      <c r="BS26" s="468" t="s">
        <v>430</v>
      </c>
      <c r="BT26" s="348" t="s">
        <v>430</v>
      </c>
      <c r="BU26" s="374"/>
      <c r="BV26" s="430" t="s">
        <v>555</v>
      </c>
    </row>
    <row r="27" spans="1:74" s="428" customFormat="1" x14ac:dyDescent="0.25">
      <c r="A27" s="345" t="s">
        <v>8180</v>
      </c>
      <c r="B27" s="373"/>
      <c r="C27" s="719">
        <v>44483</v>
      </c>
      <c r="D27" s="373"/>
      <c r="E27" s="346">
        <v>2173.56</v>
      </c>
      <c r="F27" s="373"/>
      <c r="G27" s="347">
        <v>13.112299999999999</v>
      </c>
      <c r="H27" s="374"/>
      <c r="I27" s="348">
        <v>0.93</v>
      </c>
      <c r="J27" s="348">
        <v>6.79</v>
      </c>
      <c r="K27" s="348">
        <v>0.87</v>
      </c>
      <c r="L27" s="348">
        <v>0.93</v>
      </c>
      <c r="M27" s="362"/>
      <c r="N27" s="350">
        <v>2.5985999999999998</v>
      </c>
      <c r="O27" s="348">
        <v>2.5985999999999998</v>
      </c>
      <c r="P27" s="348">
        <v>0.51700000000000002</v>
      </c>
      <c r="Q27" s="348">
        <v>3.9628000000000001</v>
      </c>
      <c r="R27" s="348">
        <v>7.9097999999999997</v>
      </c>
      <c r="S27" s="348">
        <v>6.4890999999999996</v>
      </c>
      <c r="T27" s="348">
        <v>5.5403000000000002</v>
      </c>
      <c r="U27" s="354">
        <v>5.61</v>
      </c>
      <c r="V27" s="348">
        <v>6.3925000000000001</v>
      </c>
      <c r="W27" s="348">
        <v>7.7279999999999998</v>
      </c>
      <c r="X27" s="348">
        <v>7.3170999999999999</v>
      </c>
      <c r="Y27" s="375" t="s">
        <v>430</v>
      </c>
      <c r="Z27" s="348" t="s">
        <v>430</v>
      </c>
      <c r="AA27" s="348">
        <v>8.3506999999999998</v>
      </c>
      <c r="AB27" s="348">
        <v>5.6364000000000001</v>
      </c>
      <c r="AC27" s="348">
        <v>5.8742999999999999</v>
      </c>
      <c r="AD27" s="348">
        <v>5.8026999999999997</v>
      </c>
      <c r="AE27" s="348">
        <v>8.3506999999999998</v>
      </c>
      <c r="AF27" s="348">
        <v>6.1543000000000001</v>
      </c>
      <c r="AG27" s="569"/>
      <c r="AH27" s="346">
        <v>107</v>
      </c>
      <c r="AI27" s="346">
        <v>107</v>
      </c>
      <c r="AJ27" s="346">
        <v>71</v>
      </c>
      <c r="AK27" s="346">
        <v>120</v>
      </c>
      <c r="AL27" s="346">
        <v>76</v>
      </c>
      <c r="AM27" s="346">
        <v>26</v>
      </c>
      <c r="AN27" s="346">
        <v>41</v>
      </c>
      <c r="AO27" s="572">
        <v>41</v>
      </c>
      <c r="AP27" s="346">
        <v>30</v>
      </c>
      <c r="AQ27" s="346">
        <v>51</v>
      </c>
      <c r="AR27" s="346">
        <v>52</v>
      </c>
      <c r="AS27" s="346" t="s">
        <v>430</v>
      </c>
      <c r="AT27" s="346" t="s">
        <v>430</v>
      </c>
      <c r="AU27" s="346">
        <v>70</v>
      </c>
      <c r="AV27" s="346">
        <v>33</v>
      </c>
      <c r="AW27" s="346">
        <v>31</v>
      </c>
      <c r="AX27" s="346">
        <v>38</v>
      </c>
      <c r="AY27" s="346">
        <v>70</v>
      </c>
      <c r="AZ27" s="584"/>
      <c r="BA27" s="467">
        <v>45.68</v>
      </c>
      <c r="BB27" s="348">
        <v>51.85</v>
      </c>
      <c r="BC27" s="348" t="s">
        <v>430</v>
      </c>
      <c r="BD27" s="348" t="s">
        <v>430</v>
      </c>
      <c r="BE27" s="375" t="s">
        <v>430</v>
      </c>
      <c r="BF27" s="375">
        <v>2.4700000000000002</v>
      </c>
      <c r="BG27" s="374"/>
      <c r="BH27" s="594">
        <v>2.4700000000000002</v>
      </c>
      <c r="BI27" s="348" t="s">
        <v>430</v>
      </c>
      <c r="BJ27" s="348" t="s">
        <v>430</v>
      </c>
      <c r="BK27" s="348">
        <v>51.85</v>
      </c>
      <c r="BL27" s="348" t="s">
        <v>430</v>
      </c>
      <c r="BM27" s="375">
        <v>45.68</v>
      </c>
      <c r="BN27" s="375" t="s">
        <v>430</v>
      </c>
      <c r="BO27" s="375" t="s">
        <v>430</v>
      </c>
      <c r="BP27" s="375" t="s">
        <v>430</v>
      </c>
      <c r="BQ27" s="375" t="s">
        <v>430</v>
      </c>
      <c r="BR27" s="374"/>
      <c r="BS27" s="468" t="s">
        <v>430</v>
      </c>
      <c r="BT27" s="348" t="s">
        <v>430</v>
      </c>
      <c r="BU27" s="374"/>
      <c r="BV27" s="430" t="s">
        <v>8163</v>
      </c>
    </row>
    <row r="28" spans="1:74" s="428" customFormat="1" x14ac:dyDescent="0.25">
      <c r="A28" s="345" t="s">
        <v>8181</v>
      </c>
      <c r="B28" s="373"/>
      <c r="C28" s="719">
        <v>44909</v>
      </c>
      <c r="D28" s="373"/>
      <c r="E28" s="346">
        <v>2143.5500000000002</v>
      </c>
      <c r="F28" s="373"/>
      <c r="G28" s="347">
        <v>12.7803</v>
      </c>
      <c r="H28" s="374"/>
      <c r="I28" s="348">
        <v>6.69</v>
      </c>
      <c r="J28" s="348">
        <v>7.51</v>
      </c>
      <c r="K28" s="348">
        <v>4.9800000000000004</v>
      </c>
      <c r="L28" s="348">
        <v>5.35</v>
      </c>
      <c r="M28" s="362"/>
      <c r="N28" s="350" t="s">
        <v>430</v>
      </c>
      <c r="O28" s="348" t="s">
        <v>430</v>
      </c>
      <c r="P28" s="348">
        <v>-21.867000000000001</v>
      </c>
      <c r="Q28" s="348">
        <v>4.2633999999999999</v>
      </c>
      <c r="R28" s="348">
        <v>10.0938</v>
      </c>
      <c r="S28" s="348">
        <v>3.7124999999999999</v>
      </c>
      <c r="T28" s="348">
        <v>1.1681999999999999</v>
      </c>
      <c r="U28" s="354">
        <v>2.4632000000000001</v>
      </c>
      <c r="V28" s="348">
        <v>3.4634999999999998</v>
      </c>
      <c r="W28" s="348">
        <v>7.1212999999999997</v>
      </c>
      <c r="X28" s="348">
        <v>7.1879</v>
      </c>
      <c r="Y28" s="375" t="s">
        <v>430</v>
      </c>
      <c r="Z28" s="348" t="s">
        <v>430</v>
      </c>
      <c r="AA28" s="348">
        <v>26.6751</v>
      </c>
      <c r="AB28" s="348">
        <v>0.64259999999999995</v>
      </c>
      <c r="AC28" s="348">
        <v>2.9199000000000002</v>
      </c>
      <c r="AD28" s="348">
        <v>3.0085999999999999</v>
      </c>
      <c r="AE28" s="348">
        <v>26.6751</v>
      </c>
      <c r="AF28" s="348">
        <v>7.5697999999999999</v>
      </c>
      <c r="AG28" s="569"/>
      <c r="AH28" s="346" t="s">
        <v>430</v>
      </c>
      <c r="AI28" s="346" t="s">
        <v>430</v>
      </c>
      <c r="AJ28" s="346">
        <v>137</v>
      </c>
      <c r="AK28" s="346">
        <v>114</v>
      </c>
      <c r="AL28" s="346">
        <v>28</v>
      </c>
      <c r="AM28" s="346">
        <v>106</v>
      </c>
      <c r="AN28" s="346">
        <v>130</v>
      </c>
      <c r="AO28" s="572">
        <v>114</v>
      </c>
      <c r="AP28" s="346">
        <v>103</v>
      </c>
      <c r="AQ28" s="346">
        <v>91</v>
      </c>
      <c r="AR28" s="346">
        <v>74</v>
      </c>
      <c r="AS28" s="346" t="s">
        <v>430</v>
      </c>
      <c r="AT28" s="346" t="s">
        <v>430</v>
      </c>
      <c r="AU28" s="346">
        <v>1</v>
      </c>
      <c r="AV28" s="346">
        <v>131</v>
      </c>
      <c r="AW28" s="346">
        <v>128</v>
      </c>
      <c r="AX28" s="346">
        <v>110</v>
      </c>
      <c r="AY28" s="346">
        <v>1</v>
      </c>
      <c r="AZ28" s="584"/>
      <c r="BA28" s="467" t="s">
        <v>430</v>
      </c>
      <c r="BB28" s="348">
        <v>99.28</v>
      </c>
      <c r="BC28" s="348" t="s">
        <v>430</v>
      </c>
      <c r="BD28" s="348" t="s">
        <v>430</v>
      </c>
      <c r="BE28" s="375" t="s">
        <v>430</v>
      </c>
      <c r="BF28" s="375">
        <v>0.72</v>
      </c>
      <c r="BG28" s="374"/>
      <c r="BH28" s="594">
        <v>0.72</v>
      </c>
      <c r="BI28" s="348" t="s">
        <v>430</v>
      </c>
      <c r="BJ28" s="348" t="s">
        <v>430</v>
      </c>
      <c r="BK28" s="348" t="s">
        <v>430</v>
      </c>
      <c r="BL28" s="348" t="s">
        <v>430</v>
      </c>
      <c r="BM28" s="375" t="s">
        <v>430</v>
      </c>
      <c r="BN28" s="375" t="s">
        <v>430</v>
      </c>
      <c r="BO28" s="375" t="s">
        <v>430</v>
      </c>
      <c r="BP28" s="375">
        <v>99.28</v>
      </c>
      <c r="BQ28" s="375" t="s">
        <v>430</v>
      </c>
      <c r="BR28" s="374"/>
      <c r="BS28" s="468" t="s">
        <v>430</v>
      </c>
      <c r="BT28" s="348" t="s">
        <v>430</v>
      </c>
      <c r="BU28" s="374"/>
      <c r="BV28" s="430" t="s">
        <v>4711</v>
      </c>
    </row>
    <row r="29" spans="1:74" s="428" customFormat="1" x14ac:dyDescent="0.25">
      <c r="A29" s="345" t="s">
        <v>8182</v>
      </c>
      <c r="B29" s="373"/>
      <c r="C29" s="719">
        <v>43858</v>
      </c>
      <c r="D29" s="373"/>
      <c r="E29" s="346">
        <v>2110.23</v>
      </c>
      <c r="F29" s="373"/>
      <c r="G29" s="347">
        <v>15.3489</v>
      </c>
      <c r="H29" s="374"/>
      <c r="I29" s="348" t="s">
        <v>430</v>
      </c>
      <c r="J29" s="348" t="s">
        <v>430</v>
      </c>
      <c r="K29" s="348" t="s">
        <v>430</v>
      </c>
      <c r="L29" s="348" t="s">
        <v>430</v>
      </c>
      <c r="M29" s="362"/>
      <c r="N29" s="350" t="s">
        <v>430</v>
      </c>
      <c r="O29" s="348" t="s">
        <v>430</v>
      </c>
      <c r="P29" s="348">
        <v>-9.9768000000000008</v>
      </c>
      <c r="Q29" s="348">
        <v>4.5026999999999999</v>
      </c>
      <c r="R29" s="348">
        <v>9.2460000000000004</v>
      </c>
      <c r="S29" s="348">
        <v>5.8</v>
      </c>
      <c r="T29" s="348">
        <v>5.0174000000000003</v>
      </c>
      <c r="U29" s="354">
        <v>5.2045000000000003</v>
      </c>
      <c r="V29" s="348">
        <v>5.6580000000000004</v>
      </c>
      <c r="W29" s="348">
        <v>8.3731000000000009</v>
      </c>
      <c r="X29" s="348">
        <v>7.6818</v>
      </c>
      <c r="Y29" s="375">
        <v>6.7157999999999998</v>
      </c>
      <c r="Z29" s="348" t="s">
        <v>430</v>
      </c>
      <c r="AA29" s="348">
        <v>9.4515999999999991</v>
      </c>
      <c r="AB29" s="348">
        <v>4.8728999999999996</v>
      </c>
      <c r="AC29" s="348">
        <v>5.6116999999999999</v>
      </c>
      <c r="AD29" s="348">
        <v>5.4416000000000002</v>
      </c>
      <c r="AE29" s="348">
        <v>9.4515999999999991</v>
      </c>
      <c r="AF29" s="348">
        <v>7.1059000000000001</v>
      </c>
      <c r="AG29" s="569"/>
      <c r="AH29" s="346" t="s">
        <v>430</v>
      </c>
      <c r="AI29" s="346" t="s">
        <v>430</v>
      </c>
      <c r="AJ29" s="346">
        <v>126</v>
      </c>
      <c r="AK29" s="346">
        <v>111</v>
      </c>
      <c r="AL29" s="346">
        <v>47</v>
      </c>
      <c r="AM29" s="346">
        <v>49</v>
      </c>
      <c r="AN29" s="346">
        <v>66</v>
      </c>
      <c r="AO29" s="572">
        <v>65</v>
      </c>
      <c r="AP29" s="346">
        <v>74</v>
      </c>
      <c r="AQ29" s="346">
        <v>8</v>
      </c>
      <c r="AR29" s="346">
        <v>7</v>
      </c>
      <c r="AS29" s="346">
        <v>4</v>
      </c>
      <c r="AT29" s="346" t="s">
        <v>430</v>
      </c>
      <c r="AU29" s="346">
        <v>55</v>
      </c>
      <c r="AV29" s="346">
        <v>69</v>
      </c>
      <c r="AW29" s="346">
        <v>51</v>
      </c>
      <c r="AX29" s="346">
        <v>63</v>
      </c>
      <c r="AY29" s="346">
        <v>55</v>
      </c>
      <c r="AZ29" s="584"/>
      <c r="BA29" s="467" t="s">
        <v>430</v>
      </c>
      <c r="BB29" s="348">
        <v>96.98</v>
      </c>
      <c r="BC29" s="348" t="s">
        <v>430</v>
      </c>
      <c r="BD29" s="348" t="s">
        <v>430</v>
      </c>
      <c r="BE29" s="375" t="s">
        <v>430</v>
      </c>
      <c r="BF29" s="375">
        <v>3.02</v>
      </c>
      <c r="BG29" s="374"/>
      <c r="BH29" s="594">
        <v>3.02</v>
      </c>
      <c r="BI29" s="348" t="s">
        <v>430</v>
      </c>
      <c r="BJ29" s="348" t="s">
        <v>430</v>
      </c>
      <c r="BK29" s="348" t="s">
        <v>430</v>
      </c>
      <c r="BL29" s="348" t="s">
        <v>430</v>
      </c>
      <c r="BM29" s="375" t="s">
        <v>430</v>
      </c>
      <c r="BN29" s="375" t="s">
        <v>430</v>
      </c>
      <c r="BO29" s="375" t="s">
        <v>430</v>
      </c>
      <c r="BP29" s="375">
        <v>96.98</v>
      </c>
      <c r="BQ29" s="375" t="s">
        <v>430</v>
      </c>
      <c r="BR29" s="374"/>
      <c r="BS29" s="468" t="s">
        <v>430</v>
      </c>
      <c r="BT29" s="348" t="s">
        <v>430</v>
      </c>
      <c r="BU29" s="374"/>
      <c r="BV29" s="430" t="s">
        <v>555</v>
      </c>
    </row>
    <row r="30" spans="1:74" s="428" customFormat="1" x14ac:dyDescent="0.25">
      <c r="A30" s="345" t="s">
        <v>8183</v>
      </c>
      <c r="B30" s="373"/>
      <c r="C30" s="719">
        <v>44615</v>
      </c>
      <c r="D30" s="373"/>
      <c r="E30" s="346">
        <v>1998.13</v>
      </c>
      <c r="F30" s="373"/>
      <c r="G30" s="347">
        <v>12.9506</v>
      </c>
      <c r="H30" s="374"/>
      <c r="I30" s="348">
        <v>1.06</v>
      </c>
      <c r="J30" s="348">
        <v>6.27</v>
      </c>
      <c r="K30" s="348">
        <v>0.99</v>
      </c>
      <c r="L30" s="348">
        <v>1.02</v>
      </c>
      <c r="M30" s="362"/>
      <c r="N30" s="350">
        <v>6.4858000000000002</v>
      </c>
      <c r="O30" s="348">
        <v>6.4858000000000002</v>
      </c>
      <c r="P30" s="348">
        <v>6.6519000000000004</v>
      </c>
      <c r="Q30" s="348">
        <v>7.5914999999999999</v>
      </c>
      <c r="R30" s="348">
        <v>5.7005999999999997</v>
      </c>
      <c r="S30" s="348">
        <v>6.1999000000000004</v>
      </c>
      <c r="T30" s="348">
        <v>5.6425999999999998</v>
      </c>
      <c r="U30" s="354">
        <v>5.6542000000000003</v>
      </c>
      <c r="V30" s="348">
        <v>6.3601000000000001</v>
      </c>
      <c r="W30" s="348">
        <v>7.8841000000000001</v>
      </c>
      <c r="X30" s="348">
        <v>7.4630999999999998</v>
      </c>
      <c r="Y30" s="375" t="s">
        <v>430</v>
      </c>
      <c r="Z30" s="348" t="s">
        <v>430</v>
      </c>
      <c r="AA30" s="348">
        <v>6.2396000000000003</v>
      </c>
      <c r="AB30" s="348">
        <v>5.6531000000000002</v>
      </c>
      <c r="AC30" s="348">
        <v>6.0541</v>
      </c>
      <c r="AD30" s="348">
        <v>5.8540000000000001</v>
      </c>
      <c r="AE30" s="348">
        <v>6.2396000000000003</v>
      </c>
      <c r="AF30" s="348">
        <v>6.3882000000000003</v>
      </c>
      <c r="AG30" s="569"/>
      <c r="AH30" s="346">
        <v>52</v>
      </c>
      <c r="AI30" s="346">
        <v>52</v>
      </c>
      <c r="AJ30" s="346">
        <v>9</v>
      </c>
      <c r="AK30" s="346">
        <v>33</v>
      </c>
      <c r="AL30" s="346">
        <v>111</v>
      </c>
      <c r="AM30" s="346">
        <v>35</v>
      </c>
      <c r="AN30" s="346">
        <v>31</v>
      </c>
      <c r="AO30" s="572">
        <v>37</v>
      </c>
      <c r="AP30" s="346">
        <v>33</v>
      </c>
      <c r="AQ30" s="346">
        <v>26</v>
      </c>
      <c r="AR30" s="346">
        <v>25</v>
      </c>
      <c r="AS30" s="346" t="s">
        <v>430</v>
      </c>
      <c r="AT30" s="346" t="s">
        <v>430</v>
      </c>
      <c r="AU30" s="346">
        <v>109</v>
      </c>
      <c r="AV30" s="346">
        <v>32</v>
      </c>
      <c r="AW30" s="346">
        <v>20</v>
      </c>
      <c r="AX30" s="346">
        <v>36</v>
      </c>
      <c r="AY30" s="346">
        <v>109</v>
      </c>
      <c r="AZ30" s="584"/>
      <c r="BA30" s="467">
        <v>97.07</v>
      </c>
      <c r="BB30" s="348" t="s">
        <v>430</v>
      </c>
      <c r="BC30" s="348" t="s">
        <v>430</v>
      </c>
      <c r="BD30" s="348" t="s">
        <v>430</v>
      </c>
      <c r="BE30" s="375" t="s">
        <v>430</v>
      </c>
      <c r="BF30" s="375">
        <v>2.93</v>
      </c>
      <c r="BG30" s="374"/>
      <c r="BH30" s="594">
        <v>2.93</v>
      </c>
      <c r="BI30" s="348" t="s">
        <v>430</v>
      </c>
      <c r="BJ30" s="348" t="s">
        <v>430</v>
      </c>
      <c r="BK30" s="348" t="s">
        <v>430</v>
      </c>
      <c r="BL30" s="348" t="s">
        <v>430</v>
      </c>
      <c r="BM30" s="375">
        <v>97.07</v>
      </c>
      <c r="BN30" s="375" t="s">
        <v>430</v>
      </c>
      <c r="BO30" s="375" t="s">
        <v>430</v>
      </c>
      <c r="BP30" s="375" t="s">
        <v>430</v>
      </c>
      <c r="BQ30" s="375" t="s">
        <v>430</v>
      </c>
      <c r="BR30" s="374"/>
      <c r="BS30" s="468" t="s">
        <v>430</v>
      </c>
      <c r="BT30" s="348" t="s">
        <v>430</v>
      </c>
      <c r="BU30" s="374"/>
      <c r="BV30" s="430" t="s">
        <v>555</v>
      </c>
    </row>
    <row r="31" spans="1:74" s="428" customFormat="1" x14ac:dyDescent="0.25">
      <c r="A31" s="345" t="s">
        <v>8184</v>
      </c>
      <c r="B31" s="373"/>
      <c r="C31" s="719">
        <v>45783</v>
      </c>
      <c r="D31" s="373"/>
      <c r="E31" s="346">
        <v>2475.36</v>
      </c>
      <c r="F31" s="373"/>
      <c r="G31" s="347">
        <v>10.683199999999999</v>
      </c>
      <c r="H31" s="374"/>
      <c r="I31" s="348">
        <v>0.38081999999999999</v>
      </c>
      <c r="J31" s="348">
        <v>7.58</v>
      </c>
      <c r="K31" s="348">
        <v>0.35067999999999999</v>
      </c>
      <c r="L31" s="348">
        <v>0.37808000000000003</v>
      </c>
      <c r="M31" s="362"/>
      <c r="N31" s="350">
        <v>4.2152000000000003</v>
      </c>
      <c r="O31" s="348">
        <v>4.2152000000000003</v>
      </c>
      <c r="P31" s="348">
        <v>3.2233000000000001</v>
      </c>
      <c r="Q31" s="348">
        <v>6.2378999999999998</v>
      </c>
      <c r="R31" s="348">
        <v>10.8222</v>
      </c>
      <c r="S31" s="348">
        <v>7.899</v>
      </c>
      <c r="T31" s="348">
        <v>6.8852000000000002</v>
      </c>
      <c r="U31" s="354">
        <v>6.7553999999999998</v>
      </c>
      <c r="V31" s="348" t="s">
        <v>430</v>
      </c>
      <c r="W31" s="348" t="s">
        <v>430</v>
      </c>
      <c r="X31" s="348" t="s">
        <v>430</v>
      </c>
      <c r="Y31" s="375" t="s">
        <v>430</v>
      </c>
      <c r="Z31" s="348" t="s">
        <v>430</v>
      </c>
      <c r="AA31" s="348">
        <v>10.5593</v>
      </c>
      <c r="AB31" s="348">
        <v>6.9709000000000003</v>
      </c>
      <c r="AC31" s="348">
        <v>6.8003</v>
      </c>
      <c r="AD31" s="348">
        <v>6.8662999999999998</v>
      </c>
      <c r="AE31" s="348">
        <v>10.5593</v>
      </c>
      <c r="AF31" s="348">
        <v>7.0046999999999997</v>
      </c>
      <c r="AG31" s="569"/>
      <c r="AH31" s="346">
        <v>95</v>
      </c>
      <c r="AI31" s="346">
        <v>95</v>
      </c>
      <c r="AJ31" s="346">
        <v>38</v>
      </c>
      <c r="AK31" s="346">
        <v>62</v>
      </c>
      <c r="AL31" s="346">
        <v>16</v>
      </c>
      <c r="AM31" s="346">
        <v>7</v>
      </c>
      <c r="AN31" s="346">
        <v>4</v>
      </c>
      <c r="AO31" s="572">
        <v>4</v>
      </c>
      <c r="AP31" s="346" t="s">
        <v>430</v>
      </c>
      <c r="AQ31" s="346" t="s">
        <v>430</v>
      </c>
      <c r="AR31" s="346" t="s">
        <v>430</v>
      </c>
      <c r="AS31" s="346" t="s">
        <v>430</v>
      </c>
      <c r="AT31" s="346" t="s">
        <v>430</v>
      </c>
      <c r="AU31" s="346">
        <v>35</v>
      </c>
      <c r="AV31" s="346">
        <v>4</v>
      </c>
      <c r="AW31" s="346">
        <v>4</v>
      </c>
      <c r="AX31" s="346">
        <v>4</v>
      </c>
      <c r="AY31" s="346">
        <v>35</v>
      </c>
      <c r="AZ31" s="584"/>
      <c r="BA31" s="467" t="s">
        <v>430</v>
      </c>
      <c r="BB31" s="348">
        <v>95.68</v>
      </c>
      <c r="BC31" s="348" t="s">
        <v>430</v>
      </c>
      <c r="BD31" s="348" t="s">
        <v>430</v>
      </c>
      <c r="BE31" s="375" t="s">
        <v>430</v>
      </c>
      <c r="BF31" s="375">
        <v>4.32</v>
      </c>
      <c r="BG31" s="374"/>
      <c r="BH31" s="594">
        <v>4.32</v>
      </c>
      <c r="BI31" s="348">
        <v>13.31</v>
      </c>
      <c r="BJ31" s="348">
        <v>11.41</v>
      </c>
      <c r="BK31" s="348">
        <v>70.959999999999994</v>
      </c>
      <c r="BL31" s="348" t="s">
        <v>430</v>
      </c>
      <c r="BM31" s="375" t="s">
        <v>430</v>
      </c>
      <c r="BN31" s="375" t="s">
        <v>430</v>
      </c>
      <c r="BO31" s="375" t="s">
        <v>430</v>
      </c>
      <c r="BP31" s="375" t="s">
        <v>430</v>
      </c>
      <c r="BQ31" s="375" t="s">
        <v>430</v>
      </c>
      <c r="BR31" s="374"/>
      <c r="BS31" s="468">
        <v>1.2590776202518199</v>
      </c>
      <c r="BT31" s="348">
        <v>19.239792293848001</v>
      </c>
      <c r="BU31" s="374"/>
      <c r="BV31" s="430" t="s">
        <v>555</v>
      </c>
    </row>
    <row r="32" spans="1:74" s="428" customFormat="1" x14ac:dyDescent="0.25">
      <c r="A32" s="345" t="s">
        <v>8185</v>
      </c>
      <c r="B32" s="373"/>
      <c r="C32" s="719">
        <v>44651</v>
      </c>
      <c r="D32" s="373"/>
      <c r="E32" s="346">
        <v>1949.05</v>
      </c>
      <c r="F32" s="373"/>
      <c r="G32" s="347">
        <v>13.076700000000001</v>
      </c>
      <c r="H32" s="374"/>
      <c r="I32" s="348">
        <v>1.87</v>
      </c>
      <c r="J32" s="348">
        <v>6.57</v>
      </c>
      <c r="K32" s="348">
        <v>1.69</v>
      </c>
      <c r="L32" s="348">
        <v>1.74</v>
      </c>
      <c r="M32" s="362"/>
      <c r="N32" s="350">
        <v>3.7227999999999999</v>
      </c>
      <c r="O32" s="348">
        <v>3.7227999999999999</v>
      </c>
      <c r="P32" s="348">
        <v>-0.35880000000000001</v>
      </c>
      <c r="Q32" s="348">
        <v>7.1170999999999998</v>
      </c>
      <c r="R32" s="348">
        <v>8.1323000000000008</v>
      </c>
      <c r="S32" s="348">
        <v>4.5696000000000003</v>
      </c>
      <c r="T32" s="348">
        <v>4.5372000000000003</v>
      </c>
      <c r="U32" s="354">
        <v>4.7271999999999998</v>
      </c>
      <c r="V32" s="348">
        <v>5.7447999999999997</v>
      </c>
      <c r="W32" s="348">
        <v>7.8688000000000002</v>
      </c>
      <c r="X32" s="348">
        <v>7.3996000000000004</v>
      </c>
      <c r="Y32" s="375" t="s">
        <v>430</v>
      </c>
      <c r="Z32" s="348" t="s">
        <v>430</v>
      </c>
      <c r="AA32" s="348">
        <v>7.9444999999999997</v>
      </c>
      <c r="AB32" s="348">
        <v>3.879</v>
      </c>
      <c r="AC32" s="348">
        <v>5.2154999999999996</v>
      </c>
      <c r="AD32" s="348">
        <v>4.9744999999999999</v>
      </c>
      <c r="AE32" s="348">
        <v>7.9444999999999997</v>
      </c>
      <c r="AF32" s="348">
        <v>6.8013000000000003</v>
      </c>
      <c r="AG32" s="569"/>
      <c r="AH32" s="346">
        <v>100</v>
      </c>
      <c r="AI32" s="346">
        <v>100</v>
      </c>
      <c r="AJ32" s="346">
        <v>78</v>
      </c>
      <c r="AK32" s="346">
        <v>41</v>
      </c>
      <c r="AL32" s="346">
        <v>66</v>
      </c>
      <c r="AM32" s="346">
        <v>94</v>
      </c>
      <c r="AN32" s="346">
        <v>83</v>
      </c>
      <c r="AO32" s="572">
        <v>84</v>
      </c>
      <c r="AP32" s="346">
        <v>68</v>
      </c>
      <c r="AQ32" s="346">
        <v>28</v>
      </c>
      <c r="AR32" s="346">
        <v>38</v>
      </c>
      <c r="AS32" s="346" t="s">
        <v>430</v>
      </c>
      <c r="AT32" s="346" t="s">
        <v>430</v>
      </c>
      <c r="AU32" s="346">
        <v>81</v>
      </c>
      <c r="AV32" s="346">
        <v>94</v>
      </c>
      <c r="AW32" s="346">
        <v>81</v>
      </c>
      <c r="AX32" s="346">
        <v>81</v>
      </c>
      <c r="AY32" s="346">
        <v>81</v>
      </c>
      <c r="AZ32" s="584"/>
      <c r="BA32" s="467">
        <v>99.49</v>
      </c>
      <c r="BB32" s="348" t="s">
        <v>430</v>
      </c>
      <c r="BC32" s="348" t="s">
        <v>430</v>
      </c>
      <c r="BD32" s="348" t="s">
        <v>430</v>
      </c>
      <c r="BE32" s="375" t="s">
        <v>430</v>
      </c>
      <c r="BF32" s="375">
        <v>0.51</v>
      </c>
      <c r="BG32" s="374"/>
      <c r="BH32" s="594">
        <v>0.51</v>
      </c>
      <c r="BI32" s="348" t="s">
        <v>430</v>
      </c>
      <c r="BJ32" s="348" t="s">
        <v>430</v>
      </c>
      <c r="BK32" s="348" t="s">
        <v>430</v>
      </c>
      <c r="BL32" s="348" t="s">
        <v>430</v>
      </c>
      <c r="BM32" s="375">
        <v>99.49</v>
      </c>
      <c r="BN32" s="375" t="s">
        <v>430</v>
      </c>
      <c r="BO32" s="375" t="s">
        <v>430</v>
      </c>
      <c r="BP32" s="375" t="s">
        <v>430</v>
      </c>
      <c r="BQ32" s="375" t="s">
        <v>430</v>
      </c>
      <c r="BR32" s="374"/>
      <c r="BS32" s="468" t="s">
        <v>430</v>
      </c>
      <c r="BT32" s="348" t="s">
        <v>430</v>
      </c>
      <c r="BU32" s="374"/>
      <c r="BV32" s="430" t="s">
        <v>555</v>
      </c>
    </row>
    <row r="33" spans="1:74" s="428" customFormat="1" x14ac:dyDescent="0.25">
      <c r="A33" s="345" t="s">
        <v>8186</v>
      </c>
      <c r="B33" s="373"/>
      <c r="C33" s="719">
        <v>44838</v>
      </c>
      <c r="D33" s="373"/>
      <c r="E33" s="346">
        <v>1906.37</v>
      </c>
      <c r="F33" s="373"/>
      <c r="G33" s="347">
        <v>13.136200000000001</v>
      </c>
      <c r="H33" s="374"/>
      <c r="I33" s="348">
        <v>3.02</v>
      </c>
      <c r="J33" s="348">
        <v>6.6</v>
      </c>
      <c r="K33" s="348">
        <v>2.61</v>
      </c>
      <c r="L33" s="348">
        <v>2.69</v>
      </c>
      <c r="M33" s="362"/>
      <c r="N33" s="350">
        <v>-9.1623999999999999</v>
      </c>
      <c r="O33" s="348">
        <v>-9.1623999999999999</v>
      </c>
      <c r="P33" s="348">
        <v>-6.3829000000000002</v>
      </c>
      <c r="Q33" s="348">
        <v>7.9230999999999998</v>
      </c>
      <c r="R33" s="348">
        <v>8.5587999999999997</v>
      </c>
      <c r="S33" s="348">
        <v>2.8290999999999999</v>
      </c>
      <c r="T33" s="348">
        <v>4.0289000000000001</v>
      </c>
      <c r="U33" s="354">
        <v>4.6014999999999997</v>
      </c>
      <c r="V33" s="348">
        <v>5.4756999999999998</v>
      </c>
      <c r="W33" s="348">
        <v>8.1135999999999999</v>
      </c>
      <c r="X33" s="348">
        <v>7.5286</v>
      </c>
      <c r="Y33" s="375" t="s">
        <v>430</v>
      </c>
      <c r="Z33" s="348" t="s">
        <v>430</v>
      </c>
      <c r="AA33" s="348">
        <v>12.588900000000001</v>
      </c>
      <c r="AB33" s="348">
        <v>3.5767000000000002</v>
      </c>
      <c r="AC33" s="348">
        <v>4.5941000000000001</v>
      </c>
      <c r="AD33" s="348">
        <v>4.8022</v>
      </c>
      <c r="AE33" s="348">
        <v>12.588900000000001</v>
      </c>
      <c r="AF33" s="348">
        <v>7.9535999999999998</v>
      </c>
      <c r="AG33" s="569"/>
      <c r="AH33" s="346">
        <v>127</v>
      </c>
      <c r="AI33" s="346">
        <v>127</v>
      </c>
      <c r="AJ33" s="346">
        <v>116</v>
      </c>
      <c r="AK33" s="346">
        <v>24</v>
      </c>
      <c r="AL33" s="346">
        <v>58</v>
      </c>
      <c r="AM33" s="346">
        <v>122</v>
      </c>
      <c r="AN33" s="346">
        <v>100</v>
      </c>
      <c r="AO33" s="572">
        <v>91</v>
      </c>
      <c r="AP33" s="346">
        <v>84</v>
      </c>
      <c r="AQ33" s="346">
        <v>12</v>
      </c>
      <c r="AR33" s="346">
        <v>14</v>
      </c>
      <c r="AS33" s="346" t="s">
        <v>430</v>
      </c>
      <c r="AT33" s="346" t="s">
        <v>430</v>
      </c>
      <c r="AU33" s="346">
        <v>20</v>
      </c>
      <c r="AV33" s="346">
        <v>100</v>
      </c>
      <c r="AW33" s="346">
        <v>104</v>
      </c>
      <c r="AX33" s="346">
        <v>89</v>
      </c>
      <c r="AY33" s="346">
        <v>20</v>
      </c>
      <c r="AZ33" s="584"/>
      <c r="BA33" s="467">
        <v>96.06</v>
      </c>
      <c r="BB33" s="348" t="s">
        <v>430</v>
      </c>
      <c r="BC33" s="348" t="s">
        <v>430</v>
      </c>
      <c r="BD33" s="348" t="s">
        <v>430</v>
      </c>
      <c r="BE33" s="375" t="s">
        <v>430</v>
      </c>
      <c r="BF33" s="375">
        <v>3.94</v>
      </c>
      <c r="BG33" s="374"/>
      <c r="BH33" s="594">
        <v>3.94</v>
      </c>
      <c r="BI33" s="348" t="s">
        <v>430</v>
      </c>
      <c r="BJ33" s="348" t="s">
        <v>430</v>
      </c>
      <c r="BK33" s="348" t="s">
        <v>430</v>
      </c>
      <c r="BL33" s="348" t="s">
        <v>430</v>
      </c>
      <c r="BM33" s="375">
        <v>96.06</v>
      </c>
      <c r="BN33" s="375" t="s">
        <v>430</v>
      </c>
      <c r="BO33" s="375" t="s">
        <v>430</v>
      </c>
      <c r="BP33" s="375" t="s">
        <v>430</v>
      </c>
      <c r="BQ33" s="375" t="s">
        <v>430</v>
      </c>
      <c r="BR33" s="374"/>
      <c r="BS33" s="468" t="s">
        <v>430</v>
      </c>
      <c r="BT33" s="348" t="s">
        <v>430</v>
      </c>
      <c r="BU33" s="374"/>
      <c r="BV33" s="430" t="s">
        <v>8163</v>
      </c>
    </row>
    <row r="34" spans="1:74" s="428" customFormat="1" x14ac:dyDescent="0.25">
      <c r="A34" s="345" t="s">
        <v>8187</v>
      </c>
      <c r="B34" s="373"/>
      <c r="C34" s="719">
        <v>45737</v>
      </c>
      <c r="D34" s="373"/>
      <c r="E34" s="346">
        <v>1951.24</v>
      </c>
      <c r="F34" s="373"/>
      <c r="G34" s="347">
        <v>10.7834</v>
      </c>
      <c r="H34" s="374"/>
      <c r="I34" s="348">
        <v>0.91</v>
      </c>
      <c r="J34" s="348">
        <v>7.39</v>
      </c>
      <c r="K34" s="348">
        <v>0.09</v>
      </c>
      <c r="L34" s="348">
        <v>0.91</v>
      </c>
      <c r="M34" s="362"/>
      <c r="N34" s="350">
        <v>-0.33850000000000002</v>
      </c>
      <c r="O34" s="348">
        <v>-0.33850000000000002</v>
      </c>
      <c r="P34" s="348">
        <v>-0.82189999999999996</v>
      </c>
      <c r="Q34" s="348">
        <v>3.8984000000000001</v>
      </c>
      <c r="R34" s="348">
        <v>9.4990000000000006</v>
      </c>
      <c r="S34" s="348">
        <v>6.5232000000000001</v>
      </c>
      <c r="T34" s="348">
        <v>5.6958000000000002</v>
      </c>
      <c r="U34" s="354">
        <v>5.8739999999999997</v>
      </c>
      <c r="V34" s="348">
        <v>6.4861000000000004</v>
      </c>
      <c r="W34" s="348" t="s">
        <v>430</v>
      </c>
      <c r="X34" s="348" t="s">
        <v>430</v>
      </c>
      <c r="Y34" s="375" t="s">
        <v>430</v>
      </c>
      <c r="Z34" s="348" t="s">
        <v>430</v>
      </c>
      <c r="AA34" s="348">
        <v>9.5317000000000007</v>
      </c>
      <c r="AB34" s="348">
        <v>5.5833000000000004</v>
      </c>
      <c r="AC34" s="348">
        <v>5.8066000000000004</v>
      </c>
      <c r="AD34" s="348">
        <v>6.0618999999999996</v>
      </c>
      <c r="AE34" s="348">
        <v>9.5317000000000007</v>
      </c>
      <c r="AF34" s="348">
        <v>7.0880000000000001</v>
      </c>
      <c r="AG34" s="569"/>
      <c r="AH34" s="346">
        <v>114</v>
      </c>
      <c r="AI34" s="346">
        <v>114</v>
      </c>
      <c r="AJ34" s="346">
        <v>83</v>
      </c>
      <c r="AK34" s="346">
        <v>123</v>
      </c>
      <c r="AL34" s="346">
        <v>40</v>
      </c>
      <c r="AM34" s="346">
        <v>23</v>
      </c>
      <c r="AN34" s="346">
        <v>27</v>
      </c>
      <c r="AO34" s="572">
        <v>18</v>
      </c>
      <c r="AP34" s="346">
        <v>22</v>
      </c>
      <c r="AQ34" s="346" t="s">
        <v>430</v>
      </c>
      <c r="AR34" s="346" t="s">
        <v>430</v>
      </c>
      <c r="AS34" s="346" t="s">
        <v>430</v>
      </c>
      <c r="AT34" s="346" t="s">
        <v>430</v>
      </c>
      <c r="AU34" s="346">
        <v>53</v>
      </c>
      <c r="AV34" s="346">
        <v>36</v>
      </c>
      <c r="AW34" s="346">
        <v>34</v>
      </c>
      <c r="AX34" s="346">
        <v>19</v>
      </c>
      <c r="AY34" s="346">
        <v>53</v>
      </c>
      <c r="AZ34" s="584"/>
      <c r="BA34" s="467" t="s">
        <v>430</v>
      </c>
      <c r="BB34" s="348">
        <v>99.12</v>
      </c>
      <c r="BC34" s="348" t="s">
        <v>430</v>
      </c>
      <c r="BD34" s="348" t="s">
        <v>430</v>
      </c>
      <c r="BE34" s="375" t="s">
        <v>430</v>
      </c>
      <c r="BF34" s="375">
        <v>0.88</v>
      </c>
      <c r="BG34" s="374"/>
      <c r="BH34" s="594">
        <v>0.88</v>
      </c>
      <c r="BI34" s="348">
        <v>58.8</v>
      </c>
      <c r="BJ34" s="348">
        <v>29.36</v>
      </c>
      <c r="BK34" s="348">
        <v>10.96</v>
      </c>
      <c r="BL34" s="348" t="s">
        <v>430</v>
      </c>
      <c r="BM34" s="375" t="s">
        <v>430</v>
      </c>
      <c r="BN34" s="375" t="s">
        <v>430</v>
      </c>
      <c r="BO34" s="375" t="s">
        <v>430</v>
      </c>
      <c r="BP34" s="375" t="s">
        <v>430</v>
      </c>
      <c r="BQ34" s="375" t="s">
        <v>430</v>
      </c>
      <c r="BR34" s="374"/>
      <c r="BS34" s="468">
        <v>8.7678991499999999</v>
      </c>
      <c r="BT34" s="348">
        <v>21.80924168</v>
      </c>
      <c r="BU34" s="374"/>
      <c r="BV34" s="430" t="s">
        <v>555</v>
      </c>
    </row>
    <row r="35" spans="1:74" s="428" customFormat="1" x14ac:dyDescent="0.25">
      <c r="A35" s="345" t="s">
        <v>8188</v>
      </c>
      <c r="B35" s="373"/>
      <c r="C35" s="719">
        <v>45779</v>
      </c>
      <c r="D35" s="373"/>
      <c r="E35" s="346">
        <v>1832.66</v>
      </c>
      <c r="F35" s="373"/>
      <c r="G35" s="347">
        <v>10.5189</v>
      </c>
      <c r="H35" s="374"/>
      <c r="I35" s="348" t="s">
        <v>430</v>
      </c>
      <c r="J35" s="348" t="s">
        <v>430</v>
      </c>
      <c r="K35" s="348" t="s">
        <v>430</v>
      </c>
      <c r="L35" s="348" t="s">
        <v>430</v>
      </c>
      <c r="M35" s="362"/>
      <c r="N35" s="350">
        <v>3.2395</v>
      </c>
      <c r="O35" s="348">
        <v>3.2395</v>
      </c>
      <c r="P35" s="348">
        <v>-0.94169999999999998</v>
      </c>
      <c r="Q35" s="348">
        <v>3.8473999999999999</v>
      </c>
      <c r="R35" s="348">
        <v>6.8224999999999998</v>
      </c>
      <c r="S35" s="348">
        <v>5.5616000000000003</v>
      </c>
      <c r="T35" s="348">
        <v>4.8064999999999998</v>
      </c>
      <c r="U35" s="354">
        <v>4.9875999999999996</v>
      </c>
      <c r="V35" s="348" t="s">
        <v>430</v>
      </c>
      <c r="W35" s="348" t="s">
        <v>430</v>
      </c>
      <c r="X35" s="348" t="s">
        <v>430</v>
      </c>
      <c r="Y35" s="375" t="s">
        <v>430</v>
      </c>
      <c r="Z35" s="348" t="s">
        <v>430</v>
      </c>
      <c r="AA35" s="348">
        <v>6.8459000000000003</v>
      </c>
      <c r="AB35" s="348">
        <v>4.6351000000000004</v>
      </c>
      <c r="AC35" s="348">
        <v>5.3525</v>
      </c>
      <c r="AD35" s="348">
        <v>5.2172000000000001</v>
      </c>
      <c r="AE35" s="348">
        <v>6.8459000000000003</v>
      </c>
      <c r="AF35" s="348">
        <v>5.2610999999999999</v>
      </c>
      <c r="AG35" s="569"/>
      <c r="AH35" s="346">
        <v>103</v>
      </c>
      <c r="AI35" s="346">
        <v>103</v>
      </c>
      <c r="AJ35" s="346">
        <v>85</v>
      </c>
      <c r="AK35" s="346">
        <v>124</v>
      </c>
      <c r="AL35" s="346">
        <v>95</v>
      </c>
      <c r="AM35" s="346">
        <v>62</v>
      </c>
      <c r="AN35" s="346">
        <v>76</v>
      </c>
      <c r="AO35" s="572">
        <v>76</v>
      </c>
      <c r="AP35" s="346" t="s">
        <v>430</v>
      </c>
      <c r="AQ35" s="346" t="s">
        <v>430</v>
      </c>
      <c r="AR35" s="346" t="s">
        <v>430</v>
      </c>
      <c r="AS35" s="346" t="s">
        <v>430</v>
      </c>
      <c r="AT35" s="346" t="s">
        <v>430</v>
      </c>
      <c r="AU35" s="346">
        <v>101</v>
      </c>
      <c r="AV35" s="346">
        <v>78</v>
      </c>
      <c r="AW35" s="346">
        <v>73</v>
      </c>
      <c r="AX35" s="346">
        <v>74</v>
      </c>
      <c r="AY35" s="346">
        <v>101</v>
      </c>
      <c r="AZ35" s="584"/>
      <c r="BA35" s="467" t="s">
        <v>430</v>
      </c>
      <c r="BB35" s="348">
        <v>95.09</v>
      </c>
      <c r="BC35" s="348" t="s">
        <v>430</v>
      </c>
      <c r="BD35" s="348" t="s">
        <v>430</v>
      </c>
      <c r="BE35" s="375" t="s">
        <v>430</v>
      </c>
      <c r="BF35" s="375">
        <v>4.91</v>
      </c>
      <c r="BG35" s="374"/>
      <c r="BH35" s="594">
        <v>4.91</v>
      </c>
      <c r="BI35" s="348" t="s">
        <v>430</v>
      </c>
      <c r="BJ35" s="348" t="s">
        <v>430</v>
      </c>
      <c r="BK35" s="348" t="s">
        <v>430</v>
      </c>
      <c r="BL35" s="348" t="s">
        <v>430</v>
      </c>
      <c r="BM35" s="375" t="s">
        <v>430</v>
      </c>
      <c r="BN35" s="375" t="s">
        <v>430</v>
      </c>
      <c r="BO35" s="375" t="s">
        <v>430</v>
      </c>
      <c r="BP35" s="375">
        <v>95.09</v>
      </c>
      <c r="BQ35" s="375" t="s">
        <v>430</v>
      </c>
      <c r="BR35" s="374"/>
      <c r="BS35" s="468" t="s">
        <v>430</v>
      </c>
      <c r="BT35" s="348" t="s">
        <v>430</v>
      </c>
      <c r="BU35" s="374"/>
      <c r="BV35" s="430" t="s">
        <v>555</v>
      </c>
    </row>
    <row r="36" spans="1:74" s="428" customFormat="1" x14ac:dyDescent="0.25">
      <c r="A36" s="345" t="s">
        <v>8189</v>
      </c>
      <c r="B36" s="373"/>
      <c r="C36" s="719">
        <v>44641</v>
      </c>
      <c r="D36" s="373"/>
      <c r="E36" s="346">
        <v>1659.96</v>
      </c>
      <c r="F36" s="373"/>
      <c r="G36" s="347">
        <v>13.091200000000001</v>
      </c>
      <c r="H36" s="374"/>
      <c r="I36" s="348">
        <v>1.83</v>
      </c>
      <c r="J36" s="348">
        <v>6.44</v>
      </c>
      <c r="K36" s="348">
        <v>1.65</v>
      </c>
      <c r="L36" s="348">
        <v>1.71</v>
      </c>
      <c r="M36" s="362"/>
      <c r="N36" s="350">
        <v>3.0676999999999999</v>
      </c>
      <c r="O36" s="348">
        <v>3.0676999999999999</v>
      </c>
      <c r="P36" s="348">
        <v>-2.0306000000000002</v>
      </c>
      <c r="Q36" s="348">
        <v>7.0491000000000001</v>
      </c>
      <c r="R36" s="348">
        <v>7.7859999999999996</v>
      </c>
      <c r="S36" s="348">
        <v>4.6436999999999999</v>
      </c>
      <c r="T36" s="348">
        <v>4.7213000000000003</v>
      </c>
      <c r="U36" s="354">
        <v>4.9367000000000001</v>
      </c>
      <c r="V36" s="348">
        <v>5.8802000000000003</v>
      </c>
      <c r="W36" s="348">
        <v>7.9097999999999997</v>
      </c>
      <c r="X36" s="348">
        <v>7.4295</v>
      </c>
      <c r="Y36" s="375" t="s">
        <v>430</v>
      </c>
      <c r="Z36" s="348" t="s">
        <v>430</v>
      </c>
      <c r="AA36" s="348">
        <v>8.1550999999999991</v>
      </c>
      <c r="AB36" s="348">
        <v>4.1729000000000003</v>
      </c>
      <c r="AC36" s="348">
        <v>5.3228</v>
      </c>
      <c r="AD36" s="348">
        <v>5.1859000000000002</v>
      </c>
      <c r="AE36" s="348">
        <v>8.1550999999999991</v>
      </c>
      <c r="AF36" s="348">
        <v>6.7831999999999999</v>
      </c>
      <c r="AG36" s="569"/>
      <c r="AH36" s="346">
        <v>105</v>
      </c>
      <c r="AI36" s="346">
        <v>105</v>
      </c>
      <c r="AJ36" s="346">
        <v>90</v>
      </c>
      <c r="AK36" s="346">
        <v>44</v>
      </c>
      <c r="AL36" s="346">
        <v>79</v>
      </c>
      <c r="AM36" s="346">
        <v>92</v>
      </c>
      <c r="AN36" s="346">
        <v>78</v>
      </c>
      <c r="AO36" s="572">
        <v>78</v>
      </c>
      <c r="AP36" s="346">
        <v>63</v>
      </c>
      <c r="AQ36" s="346">
        <v>19</v>
      </c>
      <c r="AR36" s="346">
        <v>32</v>
      </c>
      <c r="AS36" s="346" t="s">
        <v>430</v>
      </c>
      <c r="AT36" s="346" t="s">
        <v>430</v>
      </c>
      <c r="AU36" s="346">
        <v>75</v>
      </c>
      <c r="AV36" s="346">
        <v>90</v>
      </c>
      <c r="AW36" s="346">
        <v>76</v>
      </c>
      <c r="AX36" s="346">
        <v>75</v>
      </c>
      <c r="AY36" s="346">
        <v>75</v>
      </c>
      <c r="AZ36" s="584"/>
      <c r="BA36" s="467">
        <v>98.85</v>
      </c>
      <c r="BB36" s="348" t="s">
        <v>430</v>
      </c>
      <c r="BC36" s="348" t="s">
        <v>430</v>
      </c>
      <c r="BD36" s="348" t="s">
        <v>430</v>
      </c>
      <c r="BE36" s="375" t="s">
        <v>430</v>
      </c>
      <c r="BF36" s="375">
        <v>1.1499999999999999</v>
      </c>
      <c r="BG36" s="374"/>
      <c r="BH36" s="594">
        <v>1.1499999999999999</v>
      </c>
      <c r="BI36" s="348" t="s">
        <v>430</v>
      </c>
      <c r="BJ36" s="348" t="s">
        <v>430</v>
      </c>
      <c r="BK36" s="348" t="s">
        <v>430</v>
      </c>
      <c r="BL36" s="348" t="s">
        <v>430</v>
      </c>
      <c r="BM36" s="375">
        <v>98.85</v>
      </c>
      <c r="BN36" s="375" t="s">
        <v>430</v>
      </c>
      <c r="BO36" s="375" t="s">
        <v>430</v>
      </c>
      <c r="BP36" s="375" t="s">
        <v>430</v>
      </c>
      <c r="BQ36" s="375" t="s">
        <v>430</v>
      </c>
      <c r="BR36" s="374"/>
      <c r="BS36" s="468" t="s">
        <v>430</v>
      </c>
      <c r="BT36" s="348" t="s">
        <v>430</v>
      </c>
      <c r="BU36" s="374"/>
      <c r="BV36" s="430" t="s">
        <v>555</v>
      </c>
    </row>
    <row r="37" spans="1:74" s="428" customFormat="1" x14ac:dyDescent="0.25">
      <c r="A37" s="345" t="s">
        <v>8190</v>
      </c>
      <c r="B37" s="373"/>
      <c r="C37" s="719">
        <v>41275</v>
      </c>
      <c r="D37" s="373"/>
      <c r="E37" s="346">
        <v>1613.98</v>
      </c>
      <c r="F37" s="373"/>
      <c r="G37" s="347">
        <v>48.1036</v>
      </c>
      <c r="H37" s="374"/>
      <c r="I37" s="348">
        <v>1.94</v>
      </c>
      <c r="J37" s="348">
        <v>7.31</v>
      </c>
      <c r="K37" s="348">
        <v>1.61</v>
      </c>
      <c r="L37" s="348">
        <v>1.71</v>
      </c>
      <c r="M37" s="362"/>
      <c r="N37" s="350">
        <v>6.0479000000000003</v>
      </c>
      <c r="O37" s="348">
        <v>6.0479000000000003</v>
      </c>
      <c r="P37" s="348">
        <v>-5.3818000000000001</v>
      </c>
      <c r="Q37" s="348">
        <v>3.3157000000000001</v>
      </c>
      <c r="R37" s="348">
        <v>7.5774999999999997</v>
      </c>
      <c r="S37" s="348">
        <v>6.4259000000000004</v>
      </c>
      <c r="T37" s="348">
        <v>5.2432999999999996</v>
      </c>
      <c r="U37" s="354">
        <v>5.1543000000000001</v>
      </c>
      <c r="V37" s="348">
        <v>5.7065000000000001</v>
      </c>
      <c r="W37" s="348">
        <v>7.5380000000000003</v>
      </c>
      <c r="X37" s="348">
        <v>7.2394999999999996</v>
      </c>
      <c r="Y37" s="375">
        <v>6.1384999999999996</v>
      </c>
      <c r="Z37" s="348">
        <v>7.2603</v>
      </c>
      <c r="AA37" s="348">
        <v>7.4657999999999998</v>
      </c>
      <c r="AB37" s="348">
        <v>5.2558999999999996</v>
      </c>
      <c r="AC37" s="348">
        <v>5.6353999999999997</v>
      </c>
      <c r="AD37" s="348">
        <v>5.3898000000000001</v>
      </c>
      <c r="AE37" s="348">
        <v>7.4657999999999998</v>
      </c>
      <c r="AF37" s="348">
        <v>7.7885</v>
      </c>
      <c r="AG37" s="569"/>
      <c r="AH37" s="346">
        <v>60</v>
      </c>
      <c r="AI37" s="346">
        <v>60</v>
      </c>
      <c r="AJ37" s="346">
        <v>111</v>
      </c>
      <c r="AK37" s="346">
        <v>128</v>
      </c>
      <c r="AL37" s="346">
        <v>84</v>
      </c>
      <c r="AM37" s="346">
        <v>30</v>
      </c>
      <c r="AN37" s="346">
        <v>51</v>
      </c>
      <c r="AO37" s="572">
        <v>70</v>
      </c>
      <c r="AP37" s="346">
        <v>69</v>
      </c>
      <c r="AQ37" s="346">
        <v>70</v>
      </c>
      <c r="AR37" s="346">
        <v>65</v>
      </c>
      <c r="AS37" s="346">
        <v>12</v>
      </c>
      <c r="AT37" s="346">
        <v>6</v>
      </c>
      <c r="AU37" s="346">
        <v>93</v>
      </c>
      <c r="AV37" s="346">
        <v>50</v>
      </c>
      <c r="AW37" s="346">
        <v>48</v>
      </c>
      <c r="AX37" s="346">
        <v>67</v>
      </c>
      <c r="AY37" s="346">
        <v>93</v>
      </c>
      <c r="AZ37" s="584"/>
      <c r="BA37" s="467" t="s">
        <v>430</v>
      </c>
      <c r="BB37" s="348">
        <v>100.01</v>
      </c>
      <c r="BC37" s="348" t="s">
        <v>430</v>
      </c>
      <c r="BD37" s="348" t="s">
        <v>430</v>
      </c>
      <c r="BE37" s="375" t="s">
        <v>430</v>
      </c>
      <c r="BF37" s="375">
        <v>-0.01</v>
      </c>
      <c r="BG37" s="374"/>
      <c r="BH37" s="594">
        <v>-0.02</v>
      </c>
      <c r="BI37" s="348" t="s">
        <v>430</v>
      </c>
      <c r="BJ37" s="348" t="s">
        <v>430</v>
      </c>
      <c r="BK37" s="348" t="s">
        <v>430</v>
      </c>
      <c r="BL37" s="348" t="s">
        <v>430</v>
      </c>
      <c r="BM37" s="375" t="s">
        <v>430</v>
      </c>
      <c r="BN37" s="375" t="s">
        <v>430</v>
      </c>
      <c r="BO37" s="375" t="s">
        <v>430</v>
      </c>
      <c r="BP37" s="375">
        <v>100.01</v>
      </c>
      <c r="BQ37" s="375" t="s">
        <v>430</v>
      </c>
      <c r="BR37" s="374"/>
      <c r="BS37" s="468" t="s">
        <v>430</v>
      </c>
      <c r="BT37" s="348" t="s">
        <v>430</v>
      </c>
      <c r="BU37" s="374"/>
      <c r="BV37" s="430" t="s">
        <v>555</v>
      </c>
    </row>
    <row r="38" spans="1:74" s="428" customFormat="1" x14ac:dyDescent="0.25">
      <c r="A38" s="345" t="s">
        <v>8191</v>
      </c>
      <c r="B38" s="373"/>
      <c r="C38" s="719">
        <v>45559</v>
      </c>
      <c r="D38" s="373"/>
      <c r="E38" s="346">
        <v>1752.19</v>
      </c>
      <c r="F38" s="373"/>
      <c r="G38" s="347">
        <v>11.278600000000001</v>
      </c>
      <c r="H38" s="374"/>
      <c r="I38" s="348">
        <v>1.05</v>
      </c>
      <c r="J38" s="348">
        <v>7.59</v>
      </c>
      <c r="K38" s="348">
        <v>0.92</v>
      </c>
      <c r="L38" s="348">
        <v>0.99</v>
      </c>
      <c r="M38" s="362"/>
      <c r="N38" s="350">
        <v>8.6359999999999992</v>
      </c>
      <c r="O38" s="348">
        <v>8.6359999999999992</v>
      </c>
      <c r="P38" s="348">
        <v>-0.13869999999999999</v>
      </c>
      <c r="Q38" s="348">
        <v>7.7668999999999997</v>
      </c>
      <c r="R38" s="348">
        <v>9.1740999999999993</v>
      </c>
      <c r="S38" s="348">
        <v>6.6405000000000003</v>
      </c>
      <c r="T38" s="348">
        <v>5.6642999999999999</v>
      </c>
      <c r="U38" s="354">
        <v>6.1052</v>
      </c>
      <c r="V38" s="348">
        <v>6.7808999999999999</v>
      </c>
      <c r="W38" s="348" t="s">
        <v>430</v>
      </c>
      <c r="X38" s="348" t="s">
        <v>430</v>
      </c>
      <c r="Y38" s="375" t="s">
        <v>430</v>
      </c>
      <c r="Z38" s="348" t="s">
        <v>430</v>
      </c>
      <c r="AA38" s="348">
        <v>9.5479000000000003</v>
      </c>
      <c r="AB38" s="348">
        <v>5.6547999999999998</v>
      </c>
      <c r="AC38" s="348">
        <v>5.9532999999999996</v>
      </c>
      <c r="AD38" s="348">
        <v>6.4044999999999996</v>
      </c>
      <c r="AE38" s="348">
        <v>9.5479000000000003</v>
      </c>
      <c r="AF38" s="348">
        <v>7.8659999999999997</v>
      </c>
      <c r="AG38" s="569"/>
      <c r="AH38" s="346">
        <v>24</v>
      </c>
      <c r="AI38" s="346">
        <v>24</v>
      </c>
      <c r="AJ38" s="346">
        <v>76</v>
      </c>
      <c r="AK38" s="346">
        <v>26</v>
      </c>
      <c r="AL38" s="346">
        <v>48</v>
      </c>
      <c r="AM38" s="346">
        <v>19</v>
      </c>
      <c r="AN38" s="346">
        <v>30</v>
      </c>
      <c r="AO38" s="572">
        <v>12</v>
      </c>
      <c r="AP38" s="346">
        <v>9</v>
      </c>
      <c r="AQ38" s="346" t="s">
        <v>430</v>
      </c>
      <c r="AR38" s="346" t="s">
        <v>430</v>
      </c>
      <c r="AS38" s="346" t="s">
        <v>430</v>
      </c>
      <c r="AT38" s="346" t="s">
        <v>430</v>
      </c>
      <c r="AU38" s="346">
        <v>52</v>
      </c>
      <c r="AV38" s="346">
        <v>31</v>
      </c>
      <c r="AW38" s="346">
        <v>28</v>
      </c>
      <c r="AX38" s="346">
        <v>12</v>
      </c>
      <c r="AY38" s="346">
        <v>52</v>
      </c>
      <c r="AZ38" s="584"/>
      <c r="BA38" s="467" t="s">
        <v>430</v>
      </c>
      <c r="BB38" s="348">
        <v>90.84</v>
      </c>
      <c r="BC38" s="348" t="s">
        <v>430</v>
      </c>
      <c r="BD38" s="348" t="s">
        <v>430</v>
      </c>
      <c r="BE38" s="375" t="s">
        <v>430</v>
      </c>
      <c r="BF38" s="375">
        <v>9.16</v>
      </c>
      <c r="BG38" s="374"/>
      <c r="BH38" s="594">
        <v>9.16</v>
      </c>
      <c r="BI38" s="348" t="s">
        <v>430</v>
      </c>
      <c r="BJ38" s="348" t="s">
        <v>430</v>
      </c>
      <c r="BK38" s="348">
        <v>90.84</v>
      </c>
      <c r="BL38" s="348" t="s">
        <v>430</v>
      </c>
      <c r="BM38" s="375" t="s">
        <v>430</v>
      </c>
      <c r="BN38" s="375" t="s">
        <v>430</v>
      </c>
      <c r="BO38" s="375" t="s">
        <v>430</v>
      </c>
      <c r="BP38" s="375" t="s">
        <v>430</v>
      </c>
      <c r="BQ38" s="375" t="s">
        <v>430</v>
      </c>
      <c r="BR38" s="374"/>
      <c r="BS38" s="468" t="s">
        <v>430</v>
      </c>
      <c r="BT38" s="348">
        <v>86.794595167358906</v>
      </c>
      <c r="BU38" s="374"/>
      <c r="BV38" s="430" t="s">
        <v>555</v>
      </c>
    </row>
    <row r="39" spans="1:74" s="428" customFormat="1" x14ac:dyDescent="0.25">
      <c r="A39" s="345" t="s">
        <v>8192</v>
      </c>
      <c r="B39" s="373"/>
      <c r="C39" s="719">
        <v>44838</v>
      </c>
      <c r="D39" s="373"/>
      <c r="E39" s="346">
        <v>1535.82</v>
      </c>
      <c r="F39" s="373"/>
      <c r="G39" s="347">
        <v>12.978199999999999</v>
      </c>
      <c r="H39" s="374"/>
      <c r="I39" s="348">
        <v>1.08</v>
      </c>
      <c r="J39" s="348">
        <v>6.29</v>
      </c>
      <c r="K39" s="348">
        <v>1.01</v>
      </c>
      <c r="L39" s="348">
        <v>1.04</v>
      </c>
      <c r="M39" s="362"/>
      <c r="N39" s="350">
        <v>6.8474000000000004</v>
      </c>
      <c r="O39" s="348">
        <v>6.8474000000000004</v>
      </c>
      <c r="P39" s="348">
        <v>6.5168999999999997</v>
      </c>
      <c r="Q39" s="348">
        <v>8.4847999999999999</v>
      </c>
      <c r="R39" s="348">
        <v>4.1607000000000003</v>
      </c>
      <c r="S39" s="348">
        <v>5.4341999999999997</v>
      </c>
      <c r="T39" s="348">
        <v>5.1284000000000001</v>
      </c>
      <c r="U39" s="354">
        <v>5.2164999999999999</v>
      </c>
      <c r="V39" s="348">
        <v>6.1440000000000001</v>
      </c>
      <c r="W39" s="348">
        <v>7.7972000000000001</v>
      </c>
      <c r="X39" s="348">
        <v>7.4303999999999997</v>
      </c>
      <c r="Y39" s="375" t="s">
        <v>430</v>
      </c>
      <c r="Z39" s="348" t="s">
        <v>430</v>
      </c>
      <c r="AA39" s="348">
        <v>4.7455999999999996</v>
      </c>
      <c r="AB39" s="348">
        <v>5.0861999999999998</v>
      </c>
      <c r="AC39" s="348">
        <v>5.6814</v>
      </c>
      <c r="AD39" s="348">
        <v>5.4897999999999998</v>
      </c>
      <c r="AE39" s="348">
        <v>4.7455999999999996</v>
      </c>
      <c r="AF39" s="348">
        <v>7.5876999999999999</v>
      </c>
      <c r="AG39" s="569"/>
      <c r="AH39" s="346">
        <v>41</v>
      </c>
      <c r="AI39" s="346">
        <v>41</v>
      </c>
      <c r="AJ39" s="346">
        <v>12</v>
      </c>
      <c r="AK39" s="346">
        <v>14</v>
      </c>
      <c r="AL39" s="346">
        <v>136</v>
      </c>
      <c r="AM39" s="346">
        <v>70</v>
      </c>
      <c r="AN39" s="346">
        <v>59</v>
      </c>
      <c r="AO39" s="572">
        <v>64</v>
      </c>
      <c r="AP39" s="346">
        <v>50</v>
      </c>
      <c r="AQ39" s="346">
        <v>36</v>
      </c>
      <c r="AR39" s="346">
        <v>31</v>
      </c>
      <c r="AS39" s="346" t="s">
        <v>430</v>
      </c>
      <c r="AT39" s="346" t="s">
        <v>430</v>
      </c>
      <c r="AU39" s="346">
        <v>133</v>
      </c>
      <c r="AV39" s="346">
        <v>55</v>
      </c>
      <c r="AW39" s="346">
        <v>45</v>
      </c>
      <c r="AX39" s="346">
        <v>58</v>
      </c>
      <c r="AY39" s="346">
        <v>133</v>
      </c>
      <c r="AZ39" s="584"/>
      <c r="BA39" s="467">
        <v>79.02</v>
      </c>
      <c r="BB39" s="348" t="s">
        <v>430</v>
      </c>
      <c r="BC39" s="348" t="s">
        <v>430</v>
      </c>
      <c r="BD39" s="348" t="s">
        <v>430</v>
      </c>
      <c r="BE39" s="375" t="s">
        <v>430</v>
      </c>
      <c r="BF39" s="375">
        <v>20.98</v>
      </c>
      <c r="BG39" s="374"/>
      <c r="BH39" s="594">
        <v>20.98</v>
      </c>
      <c r="BI39" s="348" t="s">
        <v>430</v>
      </c>
      <c r="BJ39" s="348" t="s">
        <v>430</v>
      </c>
      <c r="BK39" s="348" t="s">
        <v>430</v>
      </c>
      <c r="BL39" s="348" t="s">
        <v>430</v>
      </c>
      <c r="BM39" s="375">
        <v>79.02</v>
      </c>
      <c r="BN39" s="375" t="s">
        <v>430</v>
      </c>
      <c r="BO39" s="375" t="s">
        <v>430</v>
      </c>
      <c r="BP39" s="375" t="s">
        <v>430</v>
      </c>
      <c r="BQ39" s="375" t="s">
        <v>430</v>
      </c>
      <c r="BR39" s="374"/>
      <c r="BS39" s="468" t="s">
        <v>430</v>
      </c>
      <c r="BT39" s="348" t="s">
        <v>430</v>
      </c>
      <c r="BU39" s="374"/>
      <c r="BV39" s="430" t="s">
        <v>8163</v>
      </c>
    </row>
    <row r="40" spans="1:74" s="428" customFormat="1" x14ac:dyDescent="0.25">
      <c r="A40" s="345" t="s">
        <v>8193</v>
      </c>
      <c r="B40" s="373"/>
      <c r="C40" s="719">
        <v>41872</v>
      </c>
      <c r="D40" s="373"/>
      <c r="E40" s="346">
        <v>1483.64</v>
      </c>
      <c r="F40" s="373"/>
      <c r="G40" s="347">
        <v>23.3581</v>
      </c>
      <c r="H40" s="374"/>
      <c r="I40" s="348">
        <v>4.28</v>
      </c>
      <c r="J40" s="348">
        <v>7.51</v>
      </c>
      <c r="K40" s="348">
        <v>2.63</v>
      </c>
      <c r="L40" s="348">
        <v>2.8</v>
      </c>
      <c r="M40" s="362"/>
      <c r="N40" s="350" t="s">
        <v>430</v>
      </c>
      <c r="O40" s="348" t="s">
        <v>430</v>
      </c>
      <c r="P40" s="348">
        <v>-14.197800000000001</v>
      </c>
      <c r="Q40" s="348">
        <v>3.1139999999999999</v>
      </c>
      <c r="R40" s="348">
        <v>8.8947000000000003</v>
      </c>
      <c r="S40" s="348">
        <v>4.8676000000000004</v>
      </c>
      <c r="T40" s="348">
        <v>3.9655999999999998</v>
      </c>
      <c r="U40" s="354">
        <v>4.2912999999999997</v>
      </c>
      <c r="V40" s="348">
        <v>4.6444999999999999</v>
      </c>
      <c r="W40" s="348">
        <v>8.6606000000000005</v>
      </c>
      <c r="X40" s="348">
        <v>10.2454</v>
      </c>
      <c r="Y40" s="375">
        <v>5.4081000000000001</v>
      </c>
      <c r="Z40" s="348">
        <v>8.1822999999999997</v>
      </c>
      <c r="AA40" s="348">
        <v>9.4140999999999995</v>
      </c>
      <c r="AB40" s="348">
        <v>3.6433</v>
      </c>
      <c r="AC40" s="348">
        <v>4.6298000000000004</v>
      </c>
      <c r="AD40" s="348">
        <v>4.6368</v>
      </c>
      <c r="AE40" s="348">
        <v>9.4140999999999995</v>
      </c>
      <c r="AF40" s="348">
        <v>7.532</v>
      </c>
      <c r="AG40" s="569"/>
      <c r="AH40" s="346" t="s">
        <v>430</v>
      </c>
      <c r="AI40" s="346" t="s">
        <v>430</v>
      </c>
      <c r="AJ40" s="346">
        <v>131</v>
      </c>
      <c r="AK40" s="346">
        <v>130</v>
      </c>
      <c r="AL40" s="346">
        <v>51</v>
      </c>
      <c r="AM40" s="346">
        <v>88</v>
      </c>
      <c r="AN40" s="346">
        <v>102</v>
      </c>
      <c r="AO40" s="572">
        <v>98</v>
      </c>
      <c r="AP40" s="346">
        <v>96</v>
      </c>
      <c r="AQ40" s="346">
        <v>6</v>
      </c>
      <c r="AR40" s="346">
        <v>4</v>
      </c>
      <c r="AS40" s="346">
        <v>14</v>
      </c>
      <c r="AT40" s="346">
        <v>4</v>
      </c>
      <c r="AU40" s="346">
        <v>56</v>
      </c>
      <c r="AV40" s="346">
        <v>99</v>
      </c>
      <c r="AW40" s="346">
        <v>103</v>
      </c>
      <c r="AX40" s="346">
        <v>94</v>
      </c>
      <c r="AY40" s="346">
        <v>56</v>
      </c>
      <c r="AZ40" s="584"/>
      <c r="BA40" s="467" t="s">
        <v>430</v>
      </c>
      <c r="BB40" s="348">
        <v>99.62</v>
      </c>
      <c r="BC40" s="348" t="s">
        <v>430</v>
      </c>
      <c r="BD40" s="348" t="s">
        <v>430</v>
      </c>
      <c r="BE40" s="375" t="s">
        <v>430</v>
      </c>
      <c r="BF40" s="375">
        <v>0.38</v>
      </c>
      <c r="BG40" s="374"/>
      <c r="BH40" s="594">
        <v>0.38</v>
      </c>
      <c r="BI40" s="348" t="s">
        <v>430</v>
      </c>
      <c r="BJ40" s="348" t="s">
        <v>430</v>
      </c>
      <c r="BK40" s="348" t="s">
        <v>430</v>
      </c>
      <c r="BL40" s="348" t="s">
        <v>430</v>
      </c>
      <c r="BM40" s="375" t="s">
        <v>430</v>
      </c>
      <c r="BN40" s="375" t="s">
        <v>430</v>
      </c>
      <c r="BO40" s="375" t="s">
        <v>430</v>
      </c>
      <c r="BP40" s="375">
        <v>99.62</v>
      </c>
      <c r="BQ40" s="375" t="s">
        <v>430</v>
      </c>
      <c r="BR40" s="374"/>
      <c r="BS40" s="468" t="s">
        <v>430</v>
      </c>
      <c r="BT40" s="348" t="s">
        <v>430</v>
      </c>
      <c r="BU40" s="374"/>
      <c r="BV40" s="430" t="s">
        <v>555</v>
      </c>
    </row>
    <row r="41" spans="1:74" s="428" customFormat="1" x14ac:dyDescent="0.25">
      <c r="A41" s="345" t="s">
        <v>8194</v>
      </c>
      <c r="B41" s="373"/>
      <c r="C41" s="719">
        <v>44644</v>
      </c>
      <c r="D41" s="373"/>
      <c r="E41" s="346">
        <v>1450.81</v>
      </c>
      <c r="F41" s="373"/>
      <c r="G41" s="347">
        <v>12.9727</v>
      </c>
      <c r="H41" s="374"/>
      <c r="I41" s="348">
        <v>1.36</v>
      </c>
      <c r="J41" s="348">
        <v>6.41</v>
      </c>
      <c r="K41" s="348">
        <v>1.26</v>
      </c>
      <c r="L41" s="348">
        <v>1.3</v>
      </c>
      <c r="M41" s="362"/>
      <c r="N41" s="350">
        <v>6.9442000000000004</v>
      </c>
      <c r="O41" s="348">
        <v>6.9442000000000004</v>
      </c>
      <c r="P41" s="348">
        <v>6.8017000000000003</v>
      </c>
      <c r="Q41" s="348">
        <v>8.5896000000000008</v>
      </c>
      <c r="R41" s="348">
        <v>3.7147000000000001</v>
      </c>
      <c r="S41" s="348">
        <v>5.2984999999999998</v>
      </c>
      <c r="T41" s="348">
        <v>5.0671999999999997</v>
      </c>
      <c r="U41" s="354">
        <v>5.1692</v>
      </c>
      <c r="V41" s="348">
        <v>6.12</v>
      </c>
      <c r="W41" s="348">
        <v>7.8148999999999997</v>
      </c>
      <c r="X41" s="348">
        <v>7.4416000000000002</v>
      </c>
      <c r="Y41" s="375" t="s">
        <v>430</v>
      </c>
      <c r="Z41" s="348" t="s">
        <v>430</v>
      </c>
      <c r="AA41" s="348">
        <v>4.3384999999999998</v>
      </c>
      <c r="AB41" s="348">
        <v>4.9941000000000004</v>
      </c>
      <c r="AC41" s="348">
        <v>5.6407999999999996</v>
      </c>
      <c r="AD41" s="348">
        <v>5.4493</v>
      </c>
      <c r="AE41" s="348">
        <v>4.3384999999999998</v>
      </c>
      <c r="AF41" s="348">
        <v>6.5603999999999996</v>
      </c>
      <c r="AG41" s="569"/>
      <c r="AH41" s="346">
        <v>37</v>
      </c>
      <c r="AI41" s="346">
        <v>37</v>
      </c>
      <c r="AJ41" s="346">
        <v>7</v>
      </c>
      <c r="AK41" s="346">
        <v>12</v>
      </c>
      <c r="AL41" s="346">
        <v>139</v>
      </c>
      <c r="AM41" s="346">
        <v>78</v>
      </c>
      <c r="AN41" s="346">
        <v>62</v>
      </c>
      <c r="AO41" s="572">
        <v>67</v>
      </c>
      <c r="AP41" s="346">
        <v>55</v>
      </c>
      <c r="AQ41" s="346">
        <v>35</v>
      </c>
      <c r="AR41" s="346">
        <v>28</v>
      </c>
      <c r="AS41" s="346" t="s">
        <v>430</v>
      </c>
      <c r="AT41" s="346" t="s">
        <v>430</v>
      </c>
      <c r="AU41" s="346">
        <v>135</v>
      </c>
      <c r="AV41" s="346">
        <v>62</v>
      </c>
      <c r="AW41" s="346">
        <v>47</v>
      </c>
      <c r="AX41" s="346">
        <v>61</v>
      </c>
      <c r="AY41" s="346">
        <v>135</v>
      </c>
      <c r="AZ41" s="584"/>
      <c r="BA41" s="467">
        <v>98.6</v>
      </c>
      <c r="BB41" s="348" t="s">
        <v>430</v>
      </c>
      <c r="BC41" s="348" t="s">
        <v>430</v>
      </c>
      <c r="BD41" s="348" t="s">
        <v>430</v>
      </c>
      <c r="BE41" s="375" t="s">
        <v>430</v>
      </c>
      <c r="BF41" s="375">
        <v>1.4</v>
      </c>
      <c r="BG41" s="374"/>
      <c r="BH41" s="594">
        <v>1.4</v>
      </c>
      <c r="BI41" s="348" t="s">
        <v>430</v>
      </c>
      <c r="BJ41" s="348" t="s">
        <v>430</v>
      </c>
      <c r="BK41" s="348" t="s">
        <v>430</v>
      </c>
      <c r="BL41" s="348" t="s">
        <v>430</v>
      </c>
      <c r="BM41" s="375">
        <v>98.6</v>
      </c>
      <c r="BN41" s="375" t="s">
        <v>430</v>
      </c>
      <c r="BO41" s="375" t="s">
        <v>430</v>
      </c>
      <c r="BP41" s="375" t="s">
        <v>430</v>
      </c>
      <c r="BQ41" s="375" t="s">
        <v>430</v>
      </c>
      <c r="BR41" s="374"/>
      <c r="BS41" s="468" t="s">
        <v>430</v>
      </c>
      <c r="BT41" s="348" t="s">
        <v>430</v>
      </c>
      <c r="BU41" s="374"/>
      <c r="BV41" s="430" t="s">
        <v>555</v>
      </c>
    </row>
    <row r="42" spans="1:74" s="428" customFormat="1" x14ac:dyDescent="0.25">
      <c r="A42" s="345" t="s">
        <v>8195</v>
      </c>
      <c r="B42" s="373"/>
      <c r="C42" s="719">
        <v>44649</v>
      </c>
      <c r="D42" s="373"/>
      <c r="E42" s="346">
        <v>1408.08</v>
      </c>
      <c r="F42" s="373"/>
      <c r="G42" s="347">
        <v>12.885899999999999</v>
      </c>
      <c r="H42" s="374"/>
      <c r="I42" s="348">
        <v>0.78</v>
      </c>
      <c r="J42" s="348">
        <v>6.64</v>
      </c>
      <c r="K42" s="348">
        <v>0.73</v>
      </c>
      <c r="L42" s="348">
        <v>0.76</v>
      </c>
      <c r="M42" s="362"/>
      <c r="N42" s="350">
        <v>4.5338000000000003</v>
      </c>
      <c r="O42" s="348">
        <v>4.5338000000000003</v>
      </c>
      <c r="P42" s="348">
        <v>2.0644999999999998</v>
      </c>
      <c r="Q42" s="348">
        <v>4.9664000000000001</v>
      </c>
      <c r="R42" s="348">
        <v>7.9016000000000002</v>
      </c>
      <c r="S42" s="348">
        <v>6.6798000000000002</v>
      </c>
      <c r="T42" s="348">
        <v>5.8578000000000001</v>
      </c>
      <c r="U42" s="354">
        <v>5.8122999999999996</v>
      </c>
      <c r="V42" s="348">
        <v>6.4824000000000002</v>
      </c>
      <c r="W42" s="348">
        <v>7.7007000000000003</v>
      </c>
      <c r="X42" s="348">
        <v>7.3087</v>
      </c>
      <c r="Y42" s="375" t="s">
        <v>430</v>
      </c>
      <c r="Z42" s="348" t="s">
        <v>430</v>
      </c>
      <c r="AA42" s="348">
        <v>8.2327999999999992</v>
      </c>
      <c r="AB42" s="348">
        <v>5.9634</v>
      </c>
      <c r="AC42" s="348">
        <v>6.0681000000000003</v>
      </c>
      <c r="AD42" s="348">
        <v>5.9748000000000001</v>
      </c>
      <c r="AE42" s="348">
        <v>8.2327999999999992</v>
      </c>
      <c r="AF42" s="348">
        <v>6.4080000000000004</v>
      </c>
      <c r="AG42" s="569"/>
      <c r="AH42" s="346">
        <v>92</v>
      </c>
      <c r="AI42" s="346">
        <v>92</v>
      </c>
      <c r="AJ42" s="346">
        <v>60</v>
      </c>
      <c r="AK42" s="346">
        <v>94</v>
      </c>
      <c r="AL42" s="346">
        <v>77</v>
      </c>
      <c r="AM42" s="346">
        <v>16</v>
      </c>
      <c r="AN42" s="346">
        <v>17</v>
      </c>
      <c r="AO42" s="572">
        <v>24</v>
      </c>
      <c r="AP42" s="346">
        <v>23</v>
      </c>
      <c r="AQ42" s="346">
        <v>55</v>
      </c>
      <c r="AR42" s="346">
        <v>55</v>
      </c>
      <c r="AS42" s="346" t="s">
        <v>430</v>
      </c>
      <c r="AT42" s="346" t="s">
        <v>430</v>
      </c>
      <c r="AU42" s="346">
        <v>74</v>
      </c>
      <c r="AV42" s="346">
        <v>18</v>
      </c>
      <c r="AW42" s="346">
        <v>18</v>
      </c>
      <c r="AX42" s="346">
        <v>23</v>
      </c>
      <c r="AY42" s="346">
        <v>74</v>
      </c>
      <c r="AZ42" s="584"/>
      <c r="BA42" s="467">
        <v>59.15</v>
      </c>
      <c r="BB42" s="348">
        <v>37.92</v>
      </c>
      <c r="BC42" s="348" t="s">
        <v>430</v>
      </c>
      <c r="BD42" s="348" t="s">
        <v>430</v>
      </c>
      <c r="BE42" s="375" t="s">
        <v>430</v>
      </c>
      <c r="BF42" s="375">
        <v>2.93</v>
      </c>
      <c r="BG42" s="374"/>
      <c r="BH42" s="594">
        <v>2.93</v>
      </c>
      <c r="BI42" s="348" t="s">
        <v>430</v>
      </c>
      <c r="BJ42" s="348" t="s">
        <v>430</v>
      </c>
      <c r="BK42" s="348">
        <v>37.92</v>
      </c>
      <c r="BL42" s="348" t="s">
        <v>430</v>
      </c>
      <c r="BM42" s="375">
        <v>59.15</v>
      </c>
      <c r="BN42" s="375" t="s">
        <v>430</v>
      </c>
      <c r="BO42" s="375" t="s">
        <v>430</v>
      </c>
      <c r="BP42" s="375" t="s">
        <v>430</v>
      </c>
      <c r="BQ42" s="375" t="s">
        <v>430</v>
      </c>
      <c r="BR42" s="374"/>
      <c r="BS42" s="468" t="s">
        <v>430</v>
      </c>
      <c r="BT42" s="348" t="s">
        <v>430</v>
      </c>
      <c r="BU42" s="374"/>
      <c r="BV42" s="430" t="s">
        <v>555</v>
      </c>
    </row>
    <row r="43" spans="1:74" s="428" customFormat="1" x14ac:dyDescent="0.25">
      <c r="A43" s="345" t="s">
        <v>8196</v>
      </c>
      <c r="B43" s="373"/>
      <c r="C43" s="719">
        <v>44875</v>
      </c>
      <c r="D43" s="373"/>
      <c r="E43" s="346">
        <v>1132.6199999999999</v>
      </c>
      <c r="F43" s="373"/>
      <c r="G43" s="347">
        <v>12.794600000000001</v>
      </c>
      <c r="H43" s="374"/>
      <c r="I43" s="348">
        <v>0.59452000000000005</v>
      </c>
      <c r="J43" s="348">
        <v>5.87</v>
      </c>
      <c r="K43" s="348">
        <v>0.55889999999999995</v>
      </c>
      <c r="L43" s="348">
        <v>0.57533999999999996</v>
      </c>
      <c r="M43" s="362"/>
      <c r="N43" s="350">
        <v>5.4226999999999999</v>
      </c>
      <c r="O43" s="348">
        <v>5.4226999999999999</v>
      </c>
      <c r="P43" s="348">
        <v>2.6503000000000001</v>
      </c>
      <c r="Q43" s="348">
        <v>7.0694999999999997</v>
      </c>
      <c r="R43" s="348">
        <v>6.3097000000000003</v>
      </c>
      <c r="S43" s="348">
        <v>5.6859000000000002</v>
      </c>
      <c r="T43" s="348">
        <v>5.5708000000000002</v>
      </c>
      <c r="U43" s="354">
        <v>5.5754999999999999</v>
      </c>
      <c r="V43" s="348">
        <v>6.1412000000000004</v>
      </c>
      <c r="W43" s="348">
        <v>7.4156000000000004</v>
      </c>
      <c r="X43" s="348">
        <v>7.0823</v>
      </c>
      <c r="Y43" s="375" t="s">
        <v>430</v>
      </c>
      <c r="Z43" s="348" t="s">
        <v>430</v>
      </c>
      <c r="AA43" s="348">
        <v>7.4367000000000001</v>
      </c>
      <c r="AB43" s="348">
        <v>5.5312000000000001</v>
      </c>
      <c r="AC43" s="348">
        <v>5.6170999999999998</v>
      </c>
      <c r="AD43" s="348">
        <v>5.6032999999999999</v>
      </c>
      <c r="AE43" s="348">
        <v>7.4367000000000001</v>
      </c>
      <c r="AF43" s="348">
        <v>7.3756000000000004</v>
      </c>
      <c r="AG43" s="569"/>
      <c r="AH43" s="346">
        <v>75</v>
      </c>
      <c r="AI43" s="346">
        <v>75</v>
      </c>
      <c r="AJ43" s="346">
        <v>48</v>
      </c>
      <c r="AK43" s="346">
        <v>42</v>
      </c>
      <c r="AL43" s="346">
        <v>102</v>
      </c>
      <c r="AM43" s="346">
        <v>54</v>
      </c>
      <c r="AN43" s="346">
        <v>38</v>
      </c>
      <c r="AO43" s="572">
        <v>44</v>
      </c>
      <c r="AP43" s="346">
        <v>51</v>
      </c>
      <c r="AQ43" s="346">
        <v>79</v>
      </c>
      <c r="AR43" s="346">
        <v>85</v>
      </c>
      <c r="AS43" s="346" t="s">
        <v>430</v>
      </c>
      <c r="AT43" s="346" t="s">
        <v>430</v>
      </c>
      <c r="AU43" s="346">
        <v>94</v>
      </c>
      <c r="AV43" s="346">
        <v>40</v>
      </c>
      <c r="AW43" s="346">
        <v>50</v>
      </c>
      <c r="AX43" s="346">
        <v>47</v>
      </c>
      <c r="AY43" s="346">
        <v>94</v>
      </c>
      <c r="AZ43" s="584"/>
      <c r="BA43" s="467">
        <v>98</v>
      </c>
      <c r="BB43" s="348" t="s">
        <v>430</v>
      </c>
      <c r="BC43" s="348" t="s">
        <v>430</v>
      </c>
      <c r="BD43" s="348" t="s">
        <v>430</v>
      </c>
      <c r="BE43" s="375" t="s">
        <v>430</v>
      </c>
      <c r="BF43" s="375">
        <v>2</v>
      </c>
      <c r="BG43" s="374"/>
      <c r="BH43" s="594">
        <v>2</v>
      </c>
      <c r="BI43" s="348" t="s">
        <v>430</v>
      </c>
      <c r="BJ43" s="348" t="s">
        <v>430</v>
      </c>
      <c r="BK43" s="348" t="s">
        <v>430</v>
      </c>
      <c r="BL43" s="348" t="s">
        <v>430</v>
      </c>
      <c r="BM43" s="375">
        <v>98</v>
      </c>
      <c r="BN43" s="375" t="s">
        <v>430</v>
      </c>
      <c r="BO43" s="375" t="s">
        <v>430</v>
      </c>
      <c r="BP43" s="375" t="s">
        <v>430</v>
      </c>
      <c r="BQ43" s="375" t="s">
        <v>430</v>
      </c>
      <c r="BR43" s="374"/>
      <c r="BS43" s="468" t="s">
        <v>430</v>
      </c>
      <c r="BT43" s="348" t="s">
        <v>430</v>
      </c>
      <c r="BU43" s="374"/>
      <c r="BV43" s="430" t="s">
        <v>555</v>
      </c>
    </row>
    <row r="44" spans="1:74" s="428" customFormat="1" ht="11" x14ac:dyDescent="0.3">
      <c r="A44" s="841" t="s">
        <v>8197</v>
      </c>
      <c r="B44" s="842"/>
      <c r="C44" s="843">
        <v>45924</v>
      </c>
      <c r="D44" s="842"/>
      <c r="E44" s="844">
        <v>1169.94</v>
      </c>
      <c r="F44" s="842"/>
      <c r="G44" s="845">
        <v>10.345700000000001</v>
      </c>
      <c r="H44" s="847"/>
      <c r="I44" s="846">
        <v>0.81</v>
      </c>
      <c r="J44" s="846">
        <v>7.42</v>
      </c>
      <c r="K44" s="846">
        <v>0.79</v>
      </c>
      <c r="L44" s="846">
        <v>0.81</v>
      </c>
      <c r="M44" s="851"/>
      <c r="N44" s="848">
        <v>-0.23519999999999999</v>
      </c>
      <c r="O44" s="846">
        <v>-0.23519999999999999</v>
      </c>
      <c r="P44" s="846">
        <v>-0.60470000000000002</v>
      </c>
      <c r="Q44" s="846">
        <v>4.0888</v>
      </c>
      <c r="R44" s="846">
        <v>9.4414999999999996</v>
      </c>
      <c r="S44" s="846">
        <v>6.5486000000000004</v>
      </c>
      <c r="T44" s="846">
        <v>5.6771000000000003</v>
      </c>
      <c r="U44" s="856" t="s">
        <v>430</v>
      </c>
      <c r="V44" s="846" t="s">
        <v>430</v>
      </c>
      <c r="W44" s="846" t="s">
        <v>430</v>
      </c>
      <c r="X44" s="846" t="s">
        <v>430</v>
      </c>
      <c r="Y44" s="852" t="s">
        <v>430</v>
      </c>
      <c r="Z44" s="846" t="s">
        <v>430</v>
      </c>
      <c r="AA44" s="846">
        <v>9.7655999999999992</v>
      </c>
      <c r="AB44" s="846">
        <v>5.5675999999999997</v>
      </c>
      <c r="AC44" s="846">
        <v>5.7685000000000004</v>
      </c>
      <c r="AD44" s="846" t="s">
        <v>430</v>
      </c>
      <c r="AE44" s="846">
        <v>9.7655999999999992</v>
      </c>
      <c r="AF44" s="846">
        <v>5.8689</v>
      </c>
      <c r="AG44" s="936"/>
      <c r="AH44" s="844">
        <v>113</v>
      </c>
      <c r="AI44" s="844">
        <v>113</v>
      </c>
      <c r="AJ44" s="844">
        <v>80</v>
      </c>
      <c r="AK44" s="844">
        <v>116</v>
      </c>
      <c r="AL44" s="844">
        <v>42</v>
      </c>
      <c r="AM44" s="844">
        <v>22</v>
      </c>
      <c r="AN44" s="844">
        <v>29</v>
      </c>
      <c r="AO44" s="937" t="s">
        <v>430</v>
      </c>
      <c r="AP44" s="844" t="s">
        <v>430</v>
      </c>
      <c r="AQ44" s="844" t="s">
        <v>430</v>
      </c>
      <c r="AR44" s="844" t="s">
        <v>430</v>
      </c>
      <c r="AS44" s="844" t="s">
        <v>430</v>
      </c>
      <c r="AT44" s="844" t="s">
        <v>430</v>
      </c>
      <c r="AU44" s="844">
        <v>49</v>
      </c>
      <c r="AV44" s="844">
        <v>38</v>
      </c>
      <c r="AW44" s="844">
        <v>37</v>
      </c>
      <c r="AX44" s="844" t="s">
        <v>430</v>
      </c>
      <c r="AY44" s="844">
        <v>49</v>
      </c>
      <c r="AZ44" s="938"/>
      <c r="BA44" s="853" t="s">
        <v>430</v>
      </c>
      <c r="BB44" s="846">
        <v>96.68</v>
      </c>
      <c r="BC44" s="846" t="s">
        <v>430</v>
      </c>
      <c r="BD44" s="846" t="s">
        <v>430</v>
      </c>
      <c r="BE44" s="852" t="s">
        <v>430</v>
      </c>
      <c r="BF44" s="852">
        <v>3.32</v>
      </c>
      <c r="BG44" s="847"/>
      <c r="BH44" s="939">
        <v>3.32</v>
      </c>
      <c r="BI44" s="846">
        <v>35.17</v>
      </c>
      <c r="BJ44" s="846">
        <v>16.84</v>
      </c>
      <c r="BK44" s="846">
        <v>44.67</v>
      </c>
      <c r="BL44" s="846" t="s">
        <v>430</v>
      </c>
      <c r="BM44" s="852" t="s">
        <v>430</v>
      </c>
      <c r="BN44" s="852" t="s">
        <v>430</v>
      </c>
      <c r="BO44" s="852" t="s">
        <v>430</v>
      </c>
      <c r="BP44" s="852" t="s">
        <v>430</v>
      </c>
      <c r="BQ44" s="852" t="s">
        <v>430</v>
      </c>
      <c r="BR44" s="847"/>
      <c r="BS44" s="854">
        <v>12.617531008738201</v>
      </c>
      <c r="BT44" s="846">
        <v>8.8638003291136194</v>
      </c>
      <c r="BU44" s="847"/>
      <c r="BV44" s="906" t="s">
        <v>555</v>
      </c>
    </row>
    <row r="45" spans="1:74" s="428" customFormat="1" x14ac:dyDescent="0.25">
      <c r="A45" s="345" t="s">
        <v>8198</v>
      </c>
      <c r="B45" s="373"/>
      <c r="C45" s="719">
        <v>41275</v>
      </c>
      <c r="D45" s="373"/>
      <c r="E45" s="346">
        <v>1073.1400000000001</v>
      </c>
      <c r="F45" s="373"/>
      <c r="G45" s="347">
        <v>41.247399999999999</v>
      </c>
      <c r="H45" s="374"/>
      <c r="I45" s="348">
        <v>4</v>
      </c>
      <c r="J45" s="348">
        <v>7.45</v>
      </c>
      <c r="K45" s="348">
        <v>2.5299999999999998</v>
      </c>
      <c r="L45" s="348">
        <v>2.68</v>
      </c>
      <c r="M45" s="362"/>
      <c r="N45" s="350" t="s">
        <v>430</v>
      </c>
      <c r="O45" s="348" t="s">
        <v>430</v>
      </c>
      <c r="P45" s="348">
        <v>-8.9509000000000007</v>
      </c>
      <c r="Q45" s="348">
        <v>3.9384999999999999</v>
      </c>
      <c r="R45" s="348">
        <v>8.3170999999999999</v>
      </c>
      <c r="S45" s="348">
        <v>5.3190999999999997</v>
      </c>
      <c r="T45" s="348">
        <v>4.3833000000000002</v>
      </c>
      <c r="U45" s="354">
        <v>4.6536999999999997</v>
      </c>
      <c r="V45" s="348">
        <v>5.1703000000000001</v>
      </c>
      <c r="W45" s="348">
        <v>7.4490999999999996</v>
      </c>
      <c r="X45" s="348">
        <v>7.2329999999999997</v>
      </c>
      <c r="Y45" s="375">
        <v>6.3541999999999996</v>
      </c>
      <c r="Z45" s="348">
        <v>7.2089999999999996</v>
      </c>
      <c r="AA45" s="348">
        <v>8.6509</v>
      </c>
      <c r="AB45" s="348">
        <v>4.0457000000000001</v>
      </c>
      <c r="AC45" s="348">
        <v>5.0834999999999999</v>
      </c>
      <c r="AD45" s="348">
        <v>4.9569999999999999</v>
      </c>
      <c r="AE45" s="348">
        <v>8.6509</v>
      </c>
      <c r="AF45" s="348">
        <v>7.4657</v>
      </c>
      <c r="AG45" s="569"/>
      <c r="AH45" s="346" t="s">
        <v>430</v>
      </c>
      <c r="AI45" s="346" t="s">
        <v>430</v>
      </c>
      <c r="AJ45" s="346">
        <v>124</v>
      </c>
      <c r="AK45" s="346">
        <v>121</v>
      </c>
      <c r="AL45" s="346">
        <v>60</v>
      </c>
      <c r="AM45" s="346">
        <v>77</v>
      </c>
      <c r="AN45" s="346">
        <v>87</v>
      </c>
      <c r="AO45" s="572">
        <v>87</v>
      </c>
      <c r="AP45" s="346">
        <v>87</v>
      </c>
      <c r="AQ45" s="346">
        <v>77</v>
      </c>
      <c r="AR45" s="346">
        <v>68</v>
      </c>
      <c r="AS45" s="346">
        <v>9</v>
      </c>
      <c r="AT45" s="346">
        <v>7</v>
      </c>
      <c r="AU45" s="346">
        <v>66</v>
      </c>
      <c r="AV45" s="346">
        <v>93</v>
      </c>
      <c r="AW45" s="346">
        <v>91</v>
      </c>
      <c r="AX45" s="346">
        <v>82</v>
      </c>
      <c r="AY45" s="346">
        <v>66</v>
      </c>
      <c r="AZ45" s="584"/>
      <c r="BA45" s="467" t="s">
        <v>430</v>
      </c>
      <c r="BB45" s="348">
        <v>99.88</v>
      </c>
      <c r="BC45" s="348" t="s">
        <v>430</v>
      </c>
      <c r="BD45" s="348" t="s">
        <v>430</v>
      </c>
      <c r="BE45" s="375" t="s">
        <v>430</v>
      </c>
      <c r="BF45" s="375">
        <v>0.12</v>
      </c>
      <c r="BG45" s="374"/>
      <c r="BH45" s="594">
        <v>0.12</v>
      </c>
      <c r="BI45" s="348" t="s">
        <v>430</v>
      </c>
      <c r="BJ45" s="348" t="s">
        <v>430</v>
      </c>
      <c r="BK45" s="348" t="s">
        <v>430</v>
      </c>
      <c r="BL45" s="348" t="s">
        <v>430</v>
      </c>
      <c r="BM45" s="375" t="s">
        <v>430</v>
      </c>
      <c r="BN45" s="375" t="s">
        <v>430</v>
      </c>
      <c r="BO45" s="375" t="s">
        <v>430</v>
      </c>
      <c r="BP45" s="375">
        <v>99.88</v>
      </c>
      <c r="BQ45" s="375" t="s">
        <v>430</v>
      </c>
      <c r="BR45" s="374"/>
      <c r="BS45" s="468" t="s">
        <v>430</v>
      </c>
      <c r="BT45" s="348" t="s">
        <v>430</v>
      </c>
      <c r="BU45" s="374"/>
      <c r="BV45" s="430" t="s">
        <v>555</v>
      </c>
    </row>
    <row r="46" spans="1:74" s="428" customFormat="1" x14ac:dyDescent="0.25">
      <c r="A46" s="345" t="s">
        <v>8199</v>
      </c>
      <c r="B46" s="373"/>
      <c r="C46" s="719">
        <v>45000</v>
      </c>
      <c r="D46" s="373"/>
      <c r="E46" s="346">
        <v>902.99300000000005</v>
      </c>
      <c r="F46" s="373"/>
      <c r="G46" s="347">
        <v>12.805899999999999</v>
      </c>
      <c r="H46" s="374"/>
      <c r="I46" s="348">
        <v>10.06</v>
      </c>
      <c r="J46" s="348">
        <v>7.25</v>
      </c>
      <c r="K46" s="348">
        <v>6.84</v>
      </c>
      <c r="L46" s="348">
        <v>7.08</v>
      </c>
      <c r="M46" s="362"/>
      <c r="N46" s="350">
        <v>14.363200000000001</v>
      </c>
      <c r="O46" s="348">
        <v>14.363200000000001</v>
      </c>
      <c r="P46" s="348">
        <v>-2.9706999999999999</v>
      </c>
      <c r="Q46" s="348">
        <v>5.4267000000000003</v>
      </c>
      <c r="R46" s="348">
        <v>10.1921</v>
      </c>
      <c r="S46" s="348">
        <v>1.8515999999999999</v>
      </c>
      <c r="T46" s="348">
        <v>2.3994</v>
      </c>
      <c r="U46" s="354">
        <v>1.6087</v>
      </c>
      <c r="V46" s="348">
        <v>2.2458999999999998</v>
      </c>
      <c r="W46" s="348">
        <v>7.6877000000000004</v>
      </c>
      <c r="X46" s="348">
        <v>7.4909999999999997</v>
      </c>
      <c r="Y46" s="375" t="s">
        <v>430</v>
      </c>
      <c r="Z46" s="348" t="s">
        <v>430</v>
      </c>
      <c r="AA46" s="348">
        <v>18.425999999999998</v>
      </c>
      <c r="AB46" s="348">
        <v>1.6678999999999999</v>
      </c>
      <c r="AC46" s="348">
        <v>3.669</v>
      </c>
      <c r="AD46" s="348">
        <v>2.3613</v>
      </c>
      <c r="AE46" s="348">
        <v>18.425999999999998</v>
      </c>
      <c r="AF46" s="348">
        <v>8.2481000000000009</v>
      </c>
      <c r="AG46" s="569"/>
      <c r="AH46" s="346">
        <v>13</v>
      </c>
      <c r="AI46" s="346">
        <v>13</v>
      </c>
      <c r="AJ46" s="346">
        <v>99</v>
      </c>
      <c r="AK46" s="346">
        <v>88</v>
      </c>
      <c r="AL46" s="346">
        <v>26</v>
      </c>
      <c r="AM46" s="346">
        <v>130</v>
      </c>
      <c r="AN46" s="346">
        <v>120</v>
      </c>
      <c r="AO46" s="572">
        <v>124</v>
      </c>
      <c r="AP46" s="346">
        <v>115</v>
      </c>
      <c r="AQ46" s="346">
        <v>56</v>
      </c>
      <c r="AR46" s="346">
        <v>19</v>
      </c>
      <c r="AS46" s="346" t="s">
        <v>430</v>
      </c>
      <c r="AT46" s="346" t="s">
        <v>430</v>
      </c>
      <c r="AU46" s="346">
        <v>7</v>
      </c>
      <c r="AV46" s="346">
        <v>123</v>
      </c>
      <c r="AW46" s="346">
        <v>116</v>
      </c>
      <c r="AX46" s="346">
        <v>119</v>
      </c>
      <c r="AY46" s="346">
        <v>7</v>
      </c>
      <c r="AZ46" s="584"/>
      <c r="BA46" s="467">
        <v>96.87</v>
      </c>
      <c r="BB46" s="348" t="s">
        <v>430</v>
      </c>
      <c r="BC46" s="348" t="s">
        <v>430</v>
      </c>
      <c r="BD46" s="348" t="s">
        <v>430</v>
      </c>
      <c r="BE46" s="375" t="s">
        <v>430</v>
      </c>
      <c r="BF46" s="375">
        <v>3.13</v>
      </c>
      <c r="BG46" s="374"/>
      <c r="BH46" s="594">
        <v>3.13</v>
      </c>
      <c r="BI46" s="348" t="s">
        <v>430</v>
      </c>
      <c r="BJ46" s="348" t="s">
        <v>430</v>
      </c>
      <c r="BK46" s="348" t="s">
        <v>430</v>
      </c>
      <c r="BL46" s="348" t="s">
        <v>430</v>
      </c>
      <c r="BM46" s="375">
        <v>96.87</v>
      </c>
      <c r="BN46" s="375" t="s">
        <v>430</v>
      </c>
      <c r="BO46" s="375" t="s">
        <v>430</v>
      </c>
      <c r="BP46" s="375" t="s">
        <v>430</v>
      </c>
      <c r="BQ46" s="375" t="s">
        <v>430</v>
      </c>
      <c r="BR46" s="374"/>
      <c r="BS46" s="468" t="s">
        <v>430</v>
      </c>
      <c r="BT46" s="348" t="s">
        <v>430</v>
      </c>
      <c r="BU46" s="374"/>
      <c r="BV46" s="430" t="s">
        <v>555</v>
      </c>
    </row>
    <row r="47" spans="1:74" s="428" customFormat="1" x14ac:dyDescent="0.25">
      <c r="A47" s="345" t="s">
        <v>8200</v>
      </c>
      <c r="B47" s="373"/>
      <c r="C47" s="719">
        <v>44845</v>
      </c>
      <c r="D47" s="373"/>
      <c r="E47" s="346">
        <v>905.74099999999999</v>
      </c>
      <c r="F47" s="373"/>
      <c r="G47" s="347">
        <v>13.1197</v>
      </c>
      <c r="H47" s="374"/>
      <c r="I47" s="348">
        <v>10.58</v>
      </c>
      <c r="J47" s="348">
        <v>7.6</v>
      </c>
      <c r="K47" s="348">
        <v>7.05</v>
      </c>
      <c r="L47" s="348">
        <v>7.59</v>
      </c>
      <c r="M47" s="362"/>
      <c r="N47" s="350">
        <v>18.017399999999999</v>
      </c>
      <c r="O47" s="348">
        <v>18.017399999999999</v>
      </c>
      <c r="P47" s="348">
        <v>-11.381600000000001</v>
      </c>
      <c r="Q47" s="348">
        <v>12.3992</v>
      </c>
      <c r="R47" s="348">
        <v>10.256600000000001</v>
      </c>
      <c r="S47" s="348">
        <v>2.6196000000000002</v>
      </c>
      <c r="T47" s="348">
        <v>1.9742999999999999</v>
      </c>
      <c r="U47" s="354">
        <v>0.61160000000000003</v>
      </c>
      <c r="V47" s="348">
        <v>1.3952</v>
      </c>
      <c r="W47" s="348">
        <v>7.1902999999999997</v>
      </c>
      <c r="X47" s="348">
        <v>7.1562000000000001</v>
      </c>
      <c r="Y47" s="375" t="s">
        <v>430</v>
      </c>
      <c r="Z47" s="348" t="s">
        <v>430</v>
      </c>
      <c r="AA47" s="348">
        <v>16.331</v>
      </c>
      <c r="AB47" s="348">
        <v>2.1644999999999999</v>
      </c>
      <c r="AC47" s="348">
        <v>3.2155999999999998</v>
      </c>
      <c r="AD47" s="348">
        <v>1.2721</v>
      </c>
      <c r="AE47" s="348">
        <v>16.331</v>
      </c>
      <c r="AF47" s="348">
        <v>7.96</v>
      </c>
      <c r="AG47" s="569"/>
      <c r="AH47" s="346">
        <v>10</v>
      </c>
      <c r="AI47" s="346">
        <v>10</v>
      </c>
      <c r="AJ47" s="346">
        <v>129</v>
      </c>
      <c r="AK47" s="346">
        <v>5</v>
      </c>
      <c r="AL47" s="346">
        <v>24</v>
      </c>
      <c r="AM47" s="346">
        <v>126</v>
      </c>
      <c r="AN47" s="346">
        <v>125</v>
      </c>
      <c r="AO47" s="572">
        <v>128</v>
      </c>
      <c r="AP47" s="346">
        <v>117</v>
      </c>
      <c r="AQ47" s="346">
        <v>90</v>
      </c>
      <c r="AR47" s="346">
        <v>79</v>
      </c>
      <c r="AS47" s="346" t="s">
        <v>430</v>
      </c>
      <c r="AT47" s="346" t="s">
        <v>430</v>
      </c>
      <c r="AU47" s="346">
        <v>13</v>
      </c>
      <c r="AV47" s="346">
        <v>121</v>
      </c>
      <c r="AW47" s="346">
        <v>125</v>
      </c>
      <c r="AX47" s="346">
        <v>124</v>
      </c>
      <c r="AY47" s="346">
        <v>13</v>
      </c>
      <c r="AZ47" s="584"/>
      <c r="BA47" s="467">
        <v>97.69</v>
      </c>
      <c r="BB47" s="348" t="s">
        <v>430</v>
      </c>
      <c r="BC47" s="348" t="s">
        <v>430</v>
      </c>
      <c r="BD47" s="348" t="s">
        <v>430</v>
      </c>
      <c r="BE47" s="375" t="s">
        <v>430</v>
      </c>
      <c r="BF47" s="375">
        <v>2.31</v>
      </c>
      <c r="BG47" s="374"/>
      <c r="BH47" s="594">
        <v>2.31</v>
      </c>
      <c r="BI47" s="348" t="s">
        <v>430</v>
      </c>
      <c r="BJ47" s="348" t="s">
        <v>430</v>
      </c>
      <c r="BK47" s="348" t="s">
        <v>430</v>
      </c>
      <c r="BL47" s="348" t="s">
        <v>430</v>
      </c>
      <c r="BM47" s="375">
        <v>97.69</v>
      </c>
      <c r="BN47" s="375" t="s">
        <v>430</v>
      </c>
      <c r="BO47" s="375" t="s">
        <v>430</v>
      </c>
      <c r="BP47" s="375" t="s">
        <v>430</v>
      </c>
      <c r="BQ47" s="375" t="s">
        <v>430</v>
      </c>
      <c r="BR47" s="374"/>
      <c r="BS47" s="468" t="s">
        <v>430</v>
      </c>
      <c r="BT47" s="348" t="s">
        <v>430</v>
      </c>
      <c r="BU47" s="374"/>
      <c r="BV47" s="430" t="s">
        <v>4711</v>
      </c>
    </row>
    <row r="48" spans="1:74" s="428" customFormat="1" x14ac:dyDescent="0.25">
      <c r="A48" s="345" t="s">
        <v>8201</v>
      </c>
      <c r="B48" s="373"/>
      <c r="C48" s="719">
        <v>44846</v>
      </c>
      <c r="D48" s="373"/>
      <c r="E48" s="346">
        <v>829.31200000000001</v>
      </c>
      <c r="F48" s="373"/>
      <c r="G48" s="347">
        <v>13.1098</v>
      </c>
      <c r="H48" s="374"/>
      <c r="I48" s="348">
        <v>2.65</v>
      </c>
      <c r="J48" s="348">
        <v>6.87</v>
      </c>
      <c r="K48" s="348">
        <v>2.2999999999999998</v>
      </c>
      <c r="L48" s="348">
        <v>2.38</v>
      </c>
      <c r="M48" s="362"/>
      <c r="N48" s="350">
        <v>12.169700000000001</v>
      </c>
      <c r="O48" s="348">
        <v>12.169700000000001</v>
      </c>
      <c r="P48" s="348">
        <v>1.9497</v>
      </c>
      <c r="Q48" s="348">
        <v>8.7196999999999996</v>
      </c>
      <c r="R48" s="348">
        <v>4.3268000000000004</v>
      </c>
      <c r="S48" s="348">
        <v>3.4222000000000001</v>
      </c>
      <c r="T48" s="348">
        <v>3.8431000000000002</v>
      </c>
      <c r="U48" s="354">
        <v>3.4382000000000001</v>
      </c>
      <c r="V48" s="348">
        <v>5.1069000000000004</v>
      </c>
      <c r="W48" s="348">
        <v>7.9398999999999997</v>
      </c>
      <c r="X48" s="348">
        <v>7.5346000000000002</v>
      </c>
      <c r="Y48" s="375" t="s">
        <v>430</v>
      </c>
      <c r="Z48" s="348" t="s">
        <v>430</v>
      </c>
      <c r="AA48" s="348">
        <v>1.9</v>
      </c>
      <c r="AB48" s="348">
        <v>2.4874000000000001</v>
      </c>
      <c r="AC48" s="348">
        <v>5.1821999999999999</v>
      </c>
      <c r="AD48" s="348">
        <v>3.72</v>
      </c>
      <c r="AE48" s="348">
        <v>1.9</v>
      </c>
      <c r="AF48" s="348">
        <v>7.9433999999999996</v>
      </c>
      <c r="AG48" s="569"/>
      <c r="AH48" s="346">
        <v>17</v>
      </c>
      <c r="AI48" s="346">
        <v>17</v>
      </c>
      <c r="AJ48" s="346">
        <v>62</v>
      </c>
      <c r="AK48" s="346">
        <v>9</v>
      </c>
      <c r="AL48" s="346">
        <v>133</v>
      </c>
      <c r="AM48" s="346">
        <v>111</v>
      </c>
      <c r="AN48" s="346">
        <v>104</v>
      </c>
      <c r="AO48" s="572">
        <v>105</v>
      </c>
      <c r="AP48" s="346">
        <v>90</v>
      </c>
      <c r="AQ48" s="346">
        <v>16</v>
      </c>
      <c r="AR48" s="346">
        <v>13</v>
      </c>
      <c r="AS48" s="346" t="s">
        <v>430</v>
      </c>
      <c r="AT48" s="346" t="s">
        <v>430</v>
      </c>
      <c r="AU48" s="346">
        <v>138</v>
      </c>
      <c r="AV48" s="346">
        <v>118</v>
      </c>
      <c r="AW48" s="346">
        <v>86</v>
      </c>
      <c r="AX48" s="346">
        <v>102</v>
      </c>
      <c r="AY48" s="346">
        <v>138</v>
      </c>
      <c r="AZ48" s="584"/>
      <c r="BA48" s="467">
        <v>97.74</v>
      </c>
      <c r="BB48" s="348" t="s">
        <v>430</v>
      </c>
      <c r="BC48" s="348" t="s">
        <v>430</v>
      </c>
      <c r="BD48" s="348" t="s">
        <v>430</v>
      </c>
      <c r="BE48" s="375" t="s">
        <v>430</v>
      </c>
      <c r="BF48" s="375">
        <v>2.2599999999999998</v>
      </c>
      <c r="BG48" s="374"/>
      <c r="BH48" s="594">
        <v>2.2599999999999998</v>
      </c>
      <c r="BI48" s="348" t="s">
        <v>430</v>
      </c>
      <c r="BJ48" s="348" t="s">
        <v>430</v>
      </c>
      <c r="BK48" s="348" t="s">
        <v>430</v>
      </c>
      <c r="BL48" s="348" t="s">
        <v>430</v>
      </c>
      <c r="BM48" s="375">
        <v>97.74</v>
      </c>
      <c r="BN48" s="375" t="s">
        <v>430</v>
      </c>
      <c r="BO48" s="375" t="s">
        <v>430</v>
      </c>
      <c r="BP48" s="375" t="s">
        <v>430</v>
      </c>
      <c r="BQ48" s="375" t="s">
        <v>430</v>
      </c>
      <c r="BR48" s="374"/>
      <c r="BS48" s="468" t="s">
        <v>430</v>
      </c>
      <c r="BT48" s="348" t="s">
        <v>430</v>
      </c>
      <c r="BU48" s="374"/>
      <c r="BV48" s="430" t="s">
        <v>555</v>
      </c>
    </row>
    <row r="49" spans="1:74" s="428" customFormat="1" x14ac:dyDescent="0.25">
      <c r="A49" s="345" t="s">
        <v>8202</v>
      </c>
      <c r="B49" s="373"/>
      <c r="C49" s="719">
        <v>46083</v>
      </c>
      <c r="D49" s="373"/>
      <c r="E49" s="346">
        <v>862.16499999999996</v>
      </c>
      <c r="F49" s="373"/>
      <c r="G49" s="347">
        <v>10.104200000000001</v>
      </c>
      <c r="H49" s="374"/>
      <c r="I49" s="348">
        <v>0.9</v>
      </c>
      <c r="J49" s="348">
        <v>7.4</v>
      </c>
      <c r="K49" s="348">
        <v>0.84</v>
      </c>
      <c r="L49" s="348">
        <v>0.9</v>
      </c>
      <c r="M49" s="362"/>
      <c r="N49" s="350">
        <v>0</v>
      </c>
      <c r="O49" s="348">
        <v>0</v>
      </c>
      <c r="P49" s="348">
        <v>-0.72240000000000004</v>
      </c>
      <c r="Q49" s="348">
        <v>4.0313999999999997</v>
      </c>
      <c r="R49" s="348">
        <v>9.3492999999999995</v>
      </c>
      <c r="S49" s="348" t="s">
        <v>430</v>
      </c>
      <c r="T49" s="348" t="s">
        <v>430</v>
      </c>
      <c r="U49" s="354" t="s">
        <v>430</v>
      </c>
      <c r="V49" s="348" t="s">
        <v>430</v>
      </c>
      <c r="W49" s="348" t="s">
        <v>430</v>
      </c>
      <c r="X49" s="348" t="s">
        <v>430</v>
      </c>
      <c r="Y49" s="375" t="s">
        <v>430</v>
      </c>
      <c r="Z49" s="348" t="s">
        <v>430</v>
      </c>
      <c r="AA49" s="348">
        <v>9.2116000000000007</v>
      </c>
      <c r="AB49" s="348" t="s">
        <v>430</v>
      </c>
      <c r="AC49" s="348" t="s">
        <v>430</v>
      </c>
      <c r="AD49" s="348" t="s">
        <v>430</v>
      </c>
      <c r="AE49" s="348">
        <v>9.2116000000000007</v>
      </c>
      <c r="AF49" s="348">
        <v>6.7915999999999999</v>
      </c>
      <c r="AG49" s="569"/>
      <c r="AH49" s="346">
        <v>112</v>
      </c>
      <c r="AI49" s="346">
        <v>112</v>
      </c>
      <c r="AJ49" s="346">
        <v>81</v>
      </c>
      <c r="AK49" s="346">
        <v>117</v>
      </c>
      <c r="AL49" s="346">
        <v>43</v>
      </c>
      <c r="AM49" s="346" t="s">
        <v>430</v>
      </c>
      <c r="AN49" s="346" t="s">
        <v>430</v>
      </c>
      <c r="AO49" s="572" t="s">
        <v>430</v>
      </c>
      <c r="AP49" s="346" t="s">
        <v>430</v>
      </c>
      <c r="AQ49" s="346" t="s">
        <v>430</v>
      </c>
      <c r="AR49" s="346" t="s">
        <v>430</v>
      </c>
      <c r="AS49" s="346" t="s">
        <v>430</v>
      </c>
      <c r="AT49" s="346" t="s">
        <v>430</v>
      </c>
      <c r="AU49" s="346">
        <v>59</v>
      </c>
      <c r="AV49" s="346" t="s">
        <v>430</v>
      </c>
      <c r="AW49" s="346" t="s">
        <v>430</v>
      </c>
      <c r="AX49" s="346" t="s">
        <v>430</v>
      </c>
      <c r="AY49" s="346">
        <v>59</v>
      </c>
      <c r="AZ49" s="584"/>
      <c r="BA49" s="467" t="s">
        <v>430</v>
      </c>
      <c r="BB49" s="348">
        <v>98.66</v>
      </c>
      <c r="BC49" s="348" t="s">
        <v>430</v>
      </c>
      <c r="BD49" s="348" t="s">
        <v>430</v>
      </c>
      <c r="BE49" s="375" t="s">
        <v>430</v>
      </c>
      <c r="BF49" s="375">
        <v>1.34</v>
      </c>
      <c r="BG49" s="374"/>
      <c r="BH49" s="594">
        <v>1.33</v>
      </c>
      <c r="BI49" s="348">
        <v>51.78</v>
      </c>
      <c r="BJ49" s="348">
        <v>14.36</v>
      </c>
      <c r="BK49" s="348">
        <v>32.520000000000003</v>
      </c>
      <c r="BL49" s="348" t="s">
        <v>430</v>
      </c>
      <c r="BM49" s="375" t="s">
        <v>430</v>
      </c>
      <c r="BN49" s="375" t="s">
        <v>430</v>
      </c>
      <c r="BO49" s="375" t="s">
        <v>430</v>
      </c>
      <c r="BP49" s="375" t="s">
        <v>430</v>
      </c>
      <c r="BQ49" s="375" t="s">
        <v>430</v>
      </c>
      <c r="BR49" s="374"/>
      <c r="BS49" s="468">
        <v>6.1525629999999998</v>
      </c>
      <c r="BT49" s="348">
        <v>9.8229283499999998</v>
      </c>
      <c r="BU49" s="374"/>
      <c r="BV49" s="430" t="s">
        <v>555</v>
      </c>
    </row>
    <row r="50" spans="1:74" s="428" customFormat="1" x14ac:dyDescent="0.25">
      <c r="A50" s="345" t="s">
        <v>8203</v>
      </c>
      <c r="B50" s="373"/>
      <c r="C50" s="719">
        <v>44845</v>
      </c>
      <c r="D50" s="373"/>
      <c r="E50" s="346">
        <v>816.60199999999998</v>
      </c>
      <c r="F50" s="373"/>
      <c r="G50" s="347">
        <v>13.070499999999999</v>
      </c>
      <c r="H50" s="374"/>
      <c r="I50" s="348">
        <v>4.54</v>
      </c>
      <c r="J50" s="348">
        <v>7.01</v>
      </c>
      <c r="K50" s="348">
        <v>3.65</v>
      </c>
      <c r="L50" s="348">
        <v>3.78</v>
      </c>
      <c r="M50" s="362"/>
      <c r="N50" s="350">
        <v>12.766</v>
      </c>
      <c r="O50" s="348">
        <v>12.766</v>
      </c>
      <c r="P50" s="348">
        <v>-13.1317</v>
      </c>
      <c r="Q50" s="348">
        <v>-1.0367999999999999</v>
      </c>
      <c r="R50" s="348">
        <v>6.1029999999999998</v>
      </c>
      <c r="S50" s="348">
        <v>1.9737</v>
      </c>
      <c r="T50" s="348">
        <v>2.5798000000000001</v>
      </c>
      <c r="U50" s="354">
        <v>2.9510999999999998</v>
      </c>
      <c r="V50" s="348">
        <v>3.9969999999999999</v>
      </c>
      <c r="W50" s="348">
        <v>7.7012</v>
      </c>
      <c r="X50" s="348">
        <v>7.3834</v>
      </c>
      <c r="Y50" s="375" t="s">
        <v>430</v>
      </c>
      <c r="Z50" s="348" t="s">
        <v>430</v>
      </c>
      <c r="AA50" s="348">
        <v>12.579000000000001</v>
      </c>
      <c r="AB50" s="348">
        <v>1.2628999999999999</v>
      </c>
      <c r="AC50" s="348">
        <v>2.8807</v>
      </c>
      <c r="AD50" s="348">
        <v>3.3973</v>
      </c>
      <c r="AE50" s="348">
        <v>12.579000000000001</v>
      </c>
      <c r="AF50" s="348">
        <v>7.8456999999999999</v>
      </c>
      <c r="AG50" s="569"/>
      <c r="AH50" s="346">
        <v>14</v>
      </c>
      <c r="AI50" s="346">
        <v>14</v>
      </c>
      <c r="AJ50" s="346">
        <v>130</v>
      </c>
      <c r="AK50" s="346">
        <v>135</v>
      </c>
      <c r="AL50" s="346">
        <v>105</v>
      </c>
      <c r="AM50" s="346">
        <v>128</v>
      </c>
      <c r="AN50" s="346">
        <v>115</v>
      </c>
      <c r="AO50" s="572">
        <v>110</v>
      </c>
      <c r="AP50" s="346">
        <v>98</v>
      </c>
      <c r="AQ50" s="346">
        <v>54</v>
      </c>
      <c r="AR50" s="346">
        <v>39</v>
      </c>
      <c r="AS50" s="346" t="s">
        <v>430</v>
      </c>
      <c r="AT50" s="346" t="s">
        <v>430</v>
      </c>
      <c r="AU50" s="346">
        <v>21</v>
      </c>
      <c r="AV50" s="346">
        <v>129</v>
      </c>
      <c r="AW50" s="346">
        <v>130</v>
      </c>
      <c r="AX50" s="346">
        <v>107</v>
      </c>
      <c r="AY50" s="346">
        <v>21</v>
      </c>
      <c r="AZ50" s="584"/>
      <c r="BA50" s="467">
        <v>96.77</v>
      </c>
      <c r="BB50" s="348" t="s">
        <v>430</v>
      </c>
      <c r="BC50" s="348" t="s">
        <v>430</v>
      </c>
      <c r="BD50" s="348" t="s">
        <v>430</v>
      </c>
      <c r="BE50" s="375" t="s">
        <v>430</v>
      </c>
      <c r="BF50" s="375">
        <v>3.23</v>
      </c>
      <c r="BG50" s="374"/>
      <c r="BH50" s="594">
        <v>3.23</v>
      </c>
      <c r="BI50" s="348" t="s">
        <v>430</v>
      </c>
      <c r="BJ50" s="348" t="s">
        <v>430</v>
      </c>
      <c r="BK50" s="348" t="s">
        <v>430</v>
      </c>
      <c r="BL50" s="348" t="s">
        <v>430</v>
      </c>
      <c r="BM50" s="375">
        <v>96.77</v>
      </c>
      <c r="BN50" s="375" t="s">
        <v>430</v>
      </c>
      <c r="BO50" s="375" t="s">
        <v>430</v>
      </c>
      <c r="BP50" s="375" t="s">
        <v>430</v>
      </c>
      <c r="BQ50" s="375" t="s">
        <v>430</v>
      </c>
      <c r="BR50" s="374"/>
      <c r="BS50" s="468" t="s">
        <v>430</v>
      </c>
      <c r="BT50" s="348" t="s">
        <v>430</v>
      </c>
      <c r="BU50" s="374"/>
      <c r="BV50" s="430" t="s">
        <v>555</v>
      </c>
    </row>
    <row r="51" spans="1:74" s="428" customFormat="1" x14ac:dyDescent="0.25">
      <c r="A51" s="345" t="s">
        <v>8204</v>
      </c>
      <c r="B51" s="373"/>
      <c r="C51" s="719">
        <v>44834</v>
      </c>
      <c r="D51" s="373"/>
      <c r="E51" s="889">
        <v>793.34</v>
      </c>
      <c r="F51" s="373"/>
      <c r="G51" s="347" t="s">
        <v>430</v>
      </c>
      <c r="H51" s="374"/>
      <c r="I51" s="890">
        <v>0.19</v>
      </c>
      <c r="J51" s="890">
        <v>5.45</v>
      </c>
      <c r="K51" s="348" t="s">
        <v>430</v>
      </c>
      <c r="L51" s="890">
        <v>0.19</v>
      </c>
      <c r="M51" s="362"/>
      <c r="N51" s="350" t="s">
        <v>430</v>
      </c>
      <c r="O51" s="348" t="s">
        <v>430</v>
      </c>
      <c r="P51" s="348" t="s">
        <v>430</v>
      </c>
      <c r="Q51" s="348" t="s">
        <v>430</v>
      </c>
      <c r="R51" s="348" t="s">
        <v>430</v>
      </c>
      <c r="S51" s="348" t="s">
        <v>430</v>
      </c>
      <c r="T51" s="348" t="s">
        <v>430</v>
      </c>
      <c r="U51" s="354" t="s">
        <v>430</v>
      </c>
      <c r="V51" s="348" t="s">
        <v>430</v>
      </c>
      <c r="W51" s="348" t="s">
        <v>430</v>
      </c>
      <c r="X51" s="348" t="s">
        <v>430</v>
      </c>
      <c r="Y51" s="375" t="s">
        <v>430</v>
      </c>
      <c r="Z51" s="348" t="s">
        <v>430</v>
      </c>
      <c r="AA51" s="348" t="s">
        <v>430</v>
      </c>
      <c r="AB51" s="348" t="s">
        <v>430</v>
      </c>
      <c r="AC51" s="348" t="s">
        <v>430</v>
      </c>
      <c r="AD51" s="348" t="s">
        <v>430</v>
      </c>
      <c r="AE51" s="348" t="s">
        <v>430</v>
      </c>
      <c r="AF51" s="348" t="s">
        <v>430</v>
      </c>
      <c r="AG51" s="569"/>
      <c r="AH51" s="346" t="s">
        <v>430</v>
      </c>
      <c r="AI51" s="346" t="s">
        <v>430</v>
      </c>
      <c r="AJ51" s="346" t="s">
        <v>430</v>
      </c>
      <c r="AK51" s="346" t="s">
        <v>430</v>
      </c>
      <c r="AL51" s="346" t="s">
        <v>430</v>
      </c>
      <c r="AM51" s="346" t="s">
        <v>430</v>
      </c>
      <c r="AN51" s="346" t="s">
        <v>430</v>
      </c>
      <c r="AO51" s="572" t="s">
        <v>430</v>
      </c>
      <c r="AP51" s="346" t="s">
        <v>430</v>
      </c>
      <c r="AQ51" s="346" t="s">
        <v>430</v>
      </c>
      <c r="AR51" s="346" t="s">
        <v>430</v>
      </c>
      <c r="AS51" s="346" t="s">
        <v>430</v>
      </c>
      <c r="AT51" s="346" t="s">
        <v>430</v>
      </c>
      <c r="AU51" s="346" t="s">
        <v>430</v>
      </c>
      <c r="AV51" s="346" t="s">
        <v>430</v>
      </c>
      <c r="AW51" s="346" t="s">
        <v>430</v>
      </c>
      <c r="AX51" s="346" t="s">
        <v>430</v>
      </c>
      <c r="AY51" s="346" t="s">
        <v>430</v>
      </c>
      <c r="AZ51" s="584"/>
      <c r="BA51" s="951">
        <v>97.91</v>
      </c>
      <c r="BB51" s="348" t="s">
        <v>430</v>
      </c>
      <c r="BC51" s="348" t="s">
        <v>430</v>
      </c>
      <c r="BD51" s="348" t="s">
        <v>430</v>
      </c>
      <c r="BE51" s="375" t="s">
        <v>430</v>
      </c>
      <c r="BF51" s="952">
        <v>2.09</v>
      </c>
      <c r="BG51" s="374"/>
      <c r="BH51" s="953">
        <v>2.09</v>
      </c>
      <c r="BI51" s="348" t="s">
        <v>430</v>
      </c>
      <c r="BJ51" s="348" t="s">
        <v>430</v>
      </c>
      <c r="BK51" s="348" t="s">
        <v>430</v>
      </c>
      <c r="BL51" s="348" t="s">
        <v>430</v>
      </c>
      <c r="BM51" s="952">
        <v>97.91</v>
      </c>
      <c r="BN51" s="375" t="s">
        <v>430</v>
      </c>
      <c r="BO51" s="375" t="s">
        <v>430</v>
      </c>
      <c r="BP51" s="375" t="s">
        <v>430</v>
      </c>
      <c r="BQ51" s="375" t="s">
        <v>430</v>
      </c>
      <c r="BR51" s="374"/>
      <c r="BS51" s="468" t="s">
        <v>430</v>
      </c>
      <c r="BT51" s="348" t="s">
        <v>430</v>
      </c>
      <c r="BU51" s="374"/>
      <c r="BV51" s="430" t="s">
        <v>555</v>
      </c>
    </row>
    <row r="52" spans="1:74" s="428" customFormat="1" x14ac:dyDescent="0.25">
      <c r="A52" s="345" t="s">
        <v>8205</v>
      </c>
      <c r="B52" s="373"/>
      <c r="C52" s="719">
        <v>44914</v>
      </c>
      <c r="D52" s="373"/>
      <c r="E52" s="346">
        <v>788.99800000000005</v>
      </c>
      <c r="F52" s="373"/>
      <c r="G52" s="347">
        <v>12.911</v>
      </c>
      <c r="H52" s="374"/>
      <c r="I52" s="348">
        <v>10.06</v>
      </c>
      <c r="J52" s="348">
        <v>7.26</v>
      </c>
      <c r="K52" s="348">
        <v>6.86</v>
      </c>
      <c r="L52" s="348">
        <v>7.11</v>
      </c>
      <c r="M52" s="362"/>
      <c r="N52" s="350">
        <v>12.640599999999999</v>
      </c>
      <c r="O52" s="348">
        <v>12.640599999999999</v>
      </c>
      <c r="P52" s="348">
        <v>-2.9868999999999999</v>
      </c>
      <c r="Q52" s="348">
        <v>5.5041000000000002</v>
      </c>
      <c r="R52" s="348">
        <v>9.9413999999999998</v>
      </c>
      <c r="S52" s="348">
        <v>1.7477</v>
      </c>
      <c r="T52" s="348">
        <v>2.2715000000000001</v>
      </c>
      <c r="U52" s="354">
        <v>1.5974999999999999</v>
      </c>
      <c r="V52" s="348">
        <v>2.2627000000000002</v>
      </c>
      <c r="W52" s="348">
        <v>7.6805000000000003</v>
      </c>
      <c r="X52" s="348">
        <v>7.4950999999999999</v>
      </c>
      <c r="Y52" s="375" t="s">
        <v>430</v>
      </c>
      <c r="Z52" s="348" t="s">
        <v>430</v>
      </c>
      <c r="AA52" s="348">
        <v>17.7562</v>
      </c>
      <c r="AB52" s="348">
        <v>1.4639</v>
      </c>
      <c r="AC52" s="348">
        <v>3.5188000000000001</v>
      </c>
      <c r="AD52" s="348">
        <v>2.2978000000000001</v>
      </c>
      <c r="AE52" s="348">
        <v>17.7562</v>
      </c>
      <c r="AF52" s="348">
        <v>7.91</v>
      </c>
      <c r="AG52" s="569"/>
      <c r="AH52" s="346">
        <v>16</v>
      </c>
      <c r="AI52" s="346">
        <v>16</v>
      </c>
      <c r="AJ52" s="346">
        <v>100</v>
      </c>
      <c r="AK52" s="346">
        <v>84</v>
      </c>
      <c r="AL52" s="346">
        <v>32</v>
      </c>
      <c r="AM52" s="346">
        <v>132</v>
      </c>
      <c r="AN52" s="346">
        <v>123</v>
      </c>
      <c r="AO52" s="572">
        <v>126</v>
      </c>
      <c r="AP52" s="346">
        <v>114</v>
      </c>
      <c r="AQ52" s="346">
        <v>57</v>
      </c>
      <c r="AR52" s="346">
        <v>18</v>
      </c>
      <c r="AS52" s="346" t="s">
        <v>430</v>
      </c>
      <c r="AT52" s="346" t="s">
        <v>430</v>
      </c>
      <c r="AU52" s="346">
        <v>9</v>
      </c>
      <c r="AV52" s="346">
        <v>126</v>
      </c>
      <c r="AW52" s="346">
        <v>119</v>
      </c>
      <c r="AX52" s="346">
        <v>121</v>
      </c>
      <c r="AY52" s="346">
        <v>9</v>
      </c>
      <c r="AZ52" s="584"/>
      <c r="BA52" s="467">
        <v>97.26</v>
      </c>
      <c r="BB52" s="348" t="s">
        <v>430</v>
      </c>
      <c r="BC52" s="348" t="s">
        <v>430</v>
      </c>
      <c r="BD52" s="348" t="s">
        <v>430</v>
      </c>
      <c r="BE52" s="375" t="s">
        <v>430</v>
      </c>
      <c r="BF52" s="375">
        <v>2.74</v>
      </c>
      <c r="BG52" s="374"/>
      <c r="BH52" s="594">
        <v>2.73</v>
      </c>
      <c r="BI52" s="348" t="s">
        <v>430</v>
      </c>
      <c r="BJ52" s="348" t="s">
        <v>430</v>
      </c>
      <c r="BK52" s="348" t="s">
        <v>430</v>
      </c>
      <c r="BL52" s="348" t="s">
        <v>430</v>
      </c>
      <c r="BM52" s="375">
        <v>97.26</v>
      </c>
      <c r="BN52" s="375" t="s">
        <v>430</v>
      </c>
      <c r="BO52" s="375" t="s">
        <v>430</v>
      </c>
      <c r="BP52" s="375" t="s">
        <v>430</v>
      </c>
      <c r="BQ52" s="375" t="s">
        <v>430</v>
      </c>
      <c r="BR52" s="374"/>
      <c r="BS52" s="468" t="s">
        <v>430</v>
      </c>
      <c r="BT52" s="348" t="s">
        <v>430</v>
      </c>
      <c r="BU52" s="374"/>
      <c r="BV52" s="430" t="s">
        <v>555</v>
      </c>
    </row>
    <row r="53" spans="1:74" s="428" customFormat="1" x14ac:dyDescent="0.25">
      <c r="A53" s="345" t="s">
        <v>8206</v>
      </c>
      <c r="B53" s="373"/>
      <c r="C53" s="719">
        <v>46105</v>
      </c>
      <c r="D53" s="373"/>
      <c r="E53" s="346">
        <v>920.673</v>
      </c>
      <c r="F53" s="373"/>
      <c r="G53" s="347">
        <v>10.096500000000001</v>
      </c>
      <c r="H53" s="374"/>
      <c r="I53" s="348">
        <v>0.94794999999999996</v>
      </c>
      <c r="J53" s="348">
        <v>7.37</v>
      </c>
      <c r="K53" s="348">
        <v>0.87397000000000002</v>
      </c>
      <c r="L53" s="348">
        <v>0.93698999999999999</v>
      </c>
      <c r="M53" s="362"/>
      <c r="N53" s="350">
        <v>1.6873</v>
      </c>
      <c r="O53" s="348">
        <v>1.6873</v>
      </c>
      <c r="P53" s="348">
        <v>-0.20660000000000001</v>
      </c>
      <c r="Q53" s="348">
        <v>4.9154999999999998</v>
      </c>
      <c r="R53" s="348">
        <v>9.8423999999999996</v>
      </c>
      <c r="S53" s="348" t="s">
        <v>430</v>
      </c>
      <c r="T53" s="348" t="s">
        <v>430</v>
      </c>
      <c r="U53" s="354" t="s">
        <v>430</v>
      </c>
      <c r="V53" s="348" t="s">
        <v>430</v>
      </c>
      <c r="W53" s="348" t="s">
        <v>430</v>
      </c>
      <c r="X53" s="348" t="s">
        <v>430</v>
      </c>
      <c r="Y53" s="375" t="s">
        <v>430</v>
      </c>
      <c r="Z53" s="348" t="s">
        <v>430</v>
      </c>
      <c r="AA53" s="348">
        <v>9.5058000000000007</v>
      </c>
      <c r="AB53" s="348" t="s">
        <v>430</v>
      </c>
      <c r="AC53" s="348" t="s">
        <v>430</v>
      </c>
      <c r="AD53" s="348" t="s">
        <v>430</v>
      </c>
      <c r="AE53" s="348">
        <v>9.5058000000000007</v>
      </c>
      <c r="AF53" s="348">
        <v>10.3596</v>
      </c>
      <c r="AG53" s="569"/>
      <c r="AH53" s="346">
        <v>108</v>
      </c>
      <c r="AI53" s="346">
        <v>108</v>
      </c>
      <c r="AJ53" s="346">
        <v>77</v>
      </c>
      <c r="AK53" s="346">
        <v>96</v>
      </c>
      <c r="AL53" s="346">
        <v>36</v>
      </c>
      <c r="AM53" s="346" t="s">
        <v>430</v>
      </c>
      <c r="AN53" s="346" t="s">
        <v>430</v>
      </c>
      <c r="AO53" s="572" t="s">
        <v>430</v>
      </c>
      <c r="AP53" s="346" t="s">
        <v>430</v>
      </c>
      <c r="AQ53" s="346" t="s">
        <v>430</v>
      </c>
      <c r="AR53" s="346" t="s">
        <v>430</v>
      </c>
      <c r="AS53" s="346" t="s">
        <v>430</v>
      </c>
      <c r="AT53" s="346" t="s">
        <v>430</v>
      </c>
      <c r="AU53" s="346">
        <v>54</v>
      </c>
      <c r="AV53" s="346" t="s">
        <v>430</v>
      </c>
      <c r="AW53" s="346" t="s">
        <v>430</v>
      </c>
      <c r="AX53" s="346" t="s">
        <v>430</v>
      </c>
      <c r="AY53" s="346">
        <v>54</v>
      </c>
      <c r="AZ53" s="584"/>
      <c r="BA53" s="467" t="s">
        <v>430</v>
      </c>
      <c r="BB53" s="348">
        <v>99.1</v>
      </c>
      <c r="BC53" s="348" t="s">
        <v>430</v>
      </c>
      <c r="BD53" s="348" t="s">
        <v>430</v>
      </c>
      <c r="BE53" s="375" t="s">
        <v>430</v>
      </c>
      <c r="BF53" s="375">
        <v>0.9</v>
      </c>
      <c r="BG53" s="374"/>
      <c r="BH53" s="594">
        <v>0.9</v>
      </c>
      <c r="BI53" s="348">
        <v>69.569999999999993</v>
      </c>
      <c r="BJ53" s="348" t="s">
        <v>430</v>
      </c>
      <c r="BK53" s="348">
        <v>29.53</v>
      </c>
      <c r="BL53" s="348" t="s">
        <v>430</v>
      </c>
      <c r="BM53" s="375" t="s">
        <v>430</v>
      </c>
      <c r="BN53" s="375" t="s">
        <v>430</v>
      </c>
      <c r="BO53" s="375" t="s">
        <v>430</v>
      </c>
      <c r="BP53" s="375" t="s">
        <v>430</v>
      </c>
      <c r="BQ53" s="375" t="s">
        <v>430</v>
      </c>
      <c r="BR53" s="374"/>
      <c r="BS53" s="468">
        <v>6.5863850886827198</v>
      </c>
      <c r="BT53" s="348">
        <v>9.7025096280595005</v>
      </c>
      <c r="BU53" s="374"/>
      <c r="BV53" s="430" t="s">
        <v>555</v>
      </c>
    </row>
    <row r="54" spans="1:74" s="428" customFormat="1" x14ac:dyDescent="0.25">
      <c r="A54" s="345" t="s">
        <v>8207</v>
      </c>
      <c r="B54" s="373"/>
      <c r="C54" s="719">
        <v>44650</v>
      </c>
      <c r="D54" s="373"/>
      <c r="E54" s="346">
        <v>648.38</v>
      </c>
      <c r="F54" s="373"/>
      <c r="G54" s="347">
        <v>13.071199999999999</v>
      </c>
      <c r="H54" s="374"/>
      <c r="I54" s="348">
        <v>1.61</v>
      </c>
      <c r="J54" s="348">
        <v>6.8</v>
      </c>
      <c r="K54" s="348">
        <v>1.45</v>
      </c>
      <c r="L54" s="348">
        <v>1.52</v>
      </c>
      <c r="M54" s="362"/>
      <c r="N54" s="350">
        <v>6.0532000000000004</v>
      </c>
      <c r="O54" s="348">
        <v>6.0532000000000004</v>
      </c>
      <c r="P54" s="348">
        <v>3.0733999999999999</v>
      </c>
      <c r="Q54" s="348">
        <v>6.258</v>
      </c>
      <c r="R54" s="348">
        <v>4.6029</v>
      </c>
      <c r="S54" s="348">
        <v>4.9972000000000003</v>
      </c>
      <c r="T54" s="348">
        <v>4.4638</v>
      </c>
      <c r="U54" s="354">
        <v>4.8193999999999999</v>
      </c>
      <c r="V54" s="348">
        <v>5.9290000000000003</v>
      </c>
      <c r="W54" s="348">
        <v>7.7060000000000004</v>
      </c>
      <c r="X54" s="348">
        <v>7.3105000000000002</v>
      </c>
      <c r="Y54" s="375" t="s">
        <v>430</v>
      </c>
      <c r="Z54" s="348" t="s">
        <v>430</v>
      </c>
      <c r="AA54" s="348">
        <v>4.9617000000000004</v>
      </c>
      <c r="AB54" s="348">
        <v>4.2676999999999996</v>
      </c>
      <c r="AC54" s="348">
        <v>5.1158000000000001</v>
      </c>
      <c r="AD54" s="348">
        <v>5.1155999999999997</v>
      </c>
      <c r="AE54" s="348">
        <v>4.9617000000000004</v>
      </c>
      <c r="AF54" s="348">
        <v>6.7855999999999996</v>
      </c>
      <c r="AG54" s="569"/>
      <c r="AH54" s="346">
        <v>58</v>
      </c>
      <c r="AI54" s="346">
        <v>58</v>
      </c>
      <c r="AJ54" s="346">
        <v>43</v>
      </c>
      <c r="AK54" s="346">
        <v>61</v>
      </c>
      <c r="AL54" s="346">
        <v>127</v>
      </c>
      <c r="AM54" s="346">
        <v>85</v>
      </c>
      <c r="AN54" s="346">
        <v>85</v>
      </c>
      <c r="AO54" s="572">
        <v>82</v>
      </c>
      <c r="AP54" s="346">
        <v>62</v>
      </c>
      <c r="AQ54" s="346">
        <v>53</v>
      </c>
      <c r="AR54" s="346">
        <v>54</v>
      </c>
      <c r="AS54" s="346" t="s">
        <v>430</v>
      </c>
      <c r="AT54" s="346" t="s">
        <v>430</v>
      </c>
      <c r="AU54" s="346">
        <v>128</v>
      </c>
      <c r="AV54" s="346">
        <v>88</v>
      </c>
      <c r="AW54" s="346">
        <v>90</v>
      </c>
      <c r="AX54" s="346">
        <v>77</v>
      </c>
      <c r="AY54" s="346">
        <v>128</v>
      </c>
      <c r="AZ54" s="584"/>
      <c r="BA54" s="467">
        <v>59.68</v>
      </c>
      <c r="BB54" s="348">
        <v>37.42</v>
      </c>
      <c r="BC54" s="348" t="s">
        <v>430</v>
      </c>
      <c r="BD54" s="348" t="s">
        <v>430</v>
      </c>
      <c r="BE54" s="375" t="s">
        <v>430</v>
      </c>
      <c r="BF54" s="375">
        <v>2.9</v>
      </c>
      <c r="BG54" s="374"/>
      <c r="BH54" s="594">
        <v>2.9</v>
      </c>
      <c r="BI54" s="348" t="s">
        <v>430</v>
      </c>
      <c r="BJ54" s="348" t="s">
        <v>430</v>
      </c>
      <c r="BK54" s="348">
        <v>37.42</v>
      </c>
      <c r="BL54" s="348" t="s">
        <v>430</v>
      </c>
      <c r="BM54" s="375">
        <v>59.68</v>
      </c>
      <c r="BN54" s="375" t="s">
        <v>430</v>
      </c>
      <c r="BO54" s="375" t="s">
        <v>430</v>
      </c>
      <c r="BP54" s="375" t="s">
        <v>430</v>
      </c>
      <c r="BQ54" s="375" t="s">
        <v>430</v>
      </c>
      <c r="BR54" s="374"/>
      <c r="BS54" s="468" t="s">
        <v>430</v>
      </c>
      <c r="BT54" s="348" t="s">
        <v>430</v>
      </c>
      <c r="BU54" s="374"/>
      <c r="BV54" s="430" t="s">
        <v>555</v>
      </c>
    </row>
    <row r="55" spans="1:74" s="428" customFormat="1" x14ac:dyDescent="0.25">
      <c r="A55" s="345" t="s">
        <v>8208</v>
      </c>
      <c r="B55" s="373"/>
      <c r="C55" s="719">
        <v>44904</v>
      </c>
      <c r="D55" s="373"/>
      <c r="E55" s="346">
        <v>640.851</v>
      </c>
      <c r="F55" s="373"/>
      <c r="G55" s="347">
        <v>12.761200000000001</v>
      </c>
      <c r="H55" s="374"/>
      <c r="I55" s="348">
        <v>1.1599999999999999</v>
      </c>
      <c r="J55" s="348">
        <v>5.91</v>
      </c>
      <c r="K55" s="348">
        <v>1.08</v>
      </c>
      <c r="L55" s="348">
        <v>1.1100000000000001</v>
      </c>
      <c r="M55" s="362"/>
      <c r="N55" s="350">
        <v>6.0095000000000001</v>
      </c>
      <c r="O55" s="348">
        <v>6.0095000000000001</v>
      </c>
      <c r="P55" s="348">
        <v>2.0847000000000002</v>
      </c>
      <c r="Q55" s="348">
        <v>6.3487999999999998</v>
      </c>
      <c r="R55" s="348">
        <v>4.8080999999999996</v>
      </c>
      <c r="S55" s="348">
        <v>5.3613999999999997</v>
      </c>
      <c r="T55" s="348">
        <v>5.1417999999999999</v>
      </c>
      <c r="U55" s="354">
        <v>5.3423999999999996</v>
      </c>
      <c r="V55" s="348">
        <v>6.1214000000000004</v>
      </c>
      <c r="W55" s="348">
        <v>7.7413999999999996</v>
      </c>
      <c r="X55" s="348">
        <v>7.2441000000000004</v>
      </c>
      <c r="Y55" s="375" t="s">
        <v>430</v>
      </c>
      <c r="Z55" s="348" t="s">
        <v>430</v>
      </c>
      <c r="AA55" s="348">
        <v>5.3388999999999998</v>
      </c>
      <c r="AB55" s="348">
        <v>4.9394</v>
      </c>
      <c r="AC55" s="348">
        <v>5.3498999999999999</v>
      </c>
      <c r="AD55" s="348">
        <v>5.524</v>
      </c>
      <c r="AE55" s="348">
        <v>5.3388999999999998</v>
      </c>
      <c r="AF55" s="348">
        <v>7.4721000000000002</v>
      </c>
      <c r="AG55" s="569"/>
      <c r="AH55" s="346">
        <v>63</v>
      </c>
      <c r="AI55" s="346">
        <v>63</v>
      </c>
      <c r="AJ55" s="346">
        <v>59</v>
      </c>
      <c r="AK55" s="346">
        <v>57</v>
      </c>
      <c r="AL55" s="346">
        <v>126</v>
      </c>
      <c r="AM55" s="346">
        <v>72</v>
      </c>
      <c r="AN55" s="346">
        <v>56</v>
      </c>
      <c r="AO55" s="572">
        <v>56</v>
      </c>
      <c r="AP55" s="346">
        <v>54</v>
      </c>
      <c r="AQ55" s="346">
        <v>48</v>
      </c>
      <c r="AR55" s="346">
        <v>64</v>
      </c>
      <c r="AS55" s="346" t="s">
        <v>430</v>
      </c>
      <c r="AT55" s="346" t="s">
        <v>430</v>
      </c>
      <c r="AU55" s="346">
        <v>121</v>
      </c>
      <c r="AV55" s="346">
        <v>65</v>
      </c>
      <c r="AW55" s="346">
        <v>74</v>
      </c>
      <c r="AX55" s="346">
        <v>53</v>
      </c>
      <c r="AY55" s="346">
        <v>121</v>
      </c>
      <c r="AZ55" s="584"/>
      <c r="BA55" s="467">
        <v>96.78</v>
      </c>
      <c r="BB55" s="348" t="s">
        <v>430</v>
      </c>
      <c r="BC55" s="348" t="s">
        <v>430</v>
      </c>
      <c r="BD55" s="348" t="s">
        <v>430</v>
      </c>
      <c r="BE55" s="375" t="s">
        <v>430</v>
      </c>
      <c r="BF55" s="375">
        <v>3.22</v>
      </c>
      <c r="BG55" s="374"/>
      <c r="BH55" s="594">
        <v>3.22</v>
      </c>
      <c r="BI55" s="348" t="s">
        <v>430</v>
      </c>
      <c r="BJ55" s="348" t="s">
        <v>430</v>
      </c>
      <c r="BK55" s="348" t="s">
        <v>430</v>
      </c>
      <c r="BL55" s="348" t="s">
        <v>430</v>
      </c>
      <c r="BM55" s="375">
        <v>94.51</v>
      </c>
      <c r="BN55" s="375" t="s">
        <v>430</v>
      </c>
      <c r="BO55" s="375">
        <v>2.2599999999999998</v>
      </c>
      <c r="BP55" s="375" t="s">
        <v>430</v>
      </c>
      <c r="BQ55" s="375" t="s">
        <v>430</v>
      </c>
      <c r="BR55" s="374"/>
      <c r="BS55" s="468" t="s">
        <v>430</v>
      </c>
      <c r="BT55" s="348" t="s">
        <v>430</v>
      </c>
      <c r="BU55" s="374"/>
      <c r="BV55" s="430" t="s">
        <v>555</v>
      </c>
    </row>
    <row r="56" spans="1:74" s="428" customFormat="1" x14ac:dyDescent="0.25">
      <c r="A56" s="345" t="s">
        <v>8209</v>
      </c>
      <c r="B56" s="373"/>
      <c r="C56" s="719">
        <v>44875</v>
      </c>
      <c r="D56" s="373"/>
      <c r="E56" s="346">
        <v>636.27300000000002</v>
      </c>
      <c r="F56" s="373"/>
      <c r="G56" s="347">
        <v>13.0288</v>
      </c>
      <c r="H56" s="374"/>
      <c r="I56" s="348">
        <v>5.2</v>
      </c>
      <c r="J56" s="348">
        <v>7.07</v>
      </c>
      <c r="K56" s="348">
        <v>4.3</v>
      </c>
      <c r="L56" s="348">
        <v>4.45</v>
      </c>
      <c r="M56" s="362"/>
      <c r="N56" s="350">
        <v>11.684100000000001</v>
      </c>
      <c r="O56" s="348">
        <v>11.684100000000001</v>
      </c>
      <c r="P56" s="348">
        <v>-8.3510000000000009</v>
      </c>
      <c r="Q56" s="348">
        <v>2.6440999999999999</v>
      </c>
      <c r="R56" s="348">
        <v>11.8942</v>
      </c>
      <c r="S56" s="348">
        <v>3.8271000000000002</v>
      </c>
      <c r="T56" s="348">
        <v>2.8</v>
      </c>
      <c r="U56" s="354">
        <v>2.93</v>
      </c>
      <c r="V56" s="348">
        <v>3.8544</v>
      </c>
      <c r="W56" s="348">
        <v>8.0527999999999995</v>
      </c>
      <c r="X56" s="348">
        <v>7.5625</v>
      </c>
      <c r="Y56" s="375" t="s">
        <v>430</v>
      </c>
      <c r="Z56" s="348" t="s">
        <v>430</v>
      </c>
      <c r="AA56" s="348">
        <v>20.283799999999999</v>
      </c>
      <c r="AB56" s="348">
        <v>2.61</v>
      </c>
      <c r="AC56" s="348">
        <v>3.8370000000000002</v>
      </c>
      <c r="AD56" s="348">
        <v>3.6193</v>
      </c>
      <c r="AE56" s="348">
        <v>20.283799999999999</v>
      </c>
      <c r="AF56" s="348">
        <v>7.9394999999999998</v>
      </c>
      <c r="AG56" s="569"/>
      <c r="AH56" s="346">
        <v>19</v>
      </c>
      <c r="AI56" s="346">
        <v>19</v>
      </c>
      <c r="AJ56" s="346">
        <v>123</v>
      </c>
      <c r="AK56" s="346">
        <v>131</v>
      </c>
      <c r="AL56" s="346">
        <v>11</v>
      </c>
      <c r="AM56" s="346">
        <v>105</v>
      </c>
      <c r="AN56" s="346">
        <v>109</v>
      </c>
      <c r="AO56" s="572">
        <v>111</v>
      </c>
      <c r="AP56" s="346">
        <v>100</v>
      </c>
      <c r="AQ56" s="346">
        <v>13</v>
      </c>
      <c r="AR56" s="346">
        <v>11</v>
      </c>
      <c r="AS56" s="346" t="s">
        <v>430</v>
      </c>
      <c r="AT56" s="346" t="s">
        <v>430</v>
      </c>
      <c r="AU56" s="346">
        <v>5</v>
      </c>
      <c r="AV56" s="346">
        <v>117</v>
      </c>
      <c r="AW56" s="346">
        <v>113</v>
      </c>
      <c r="AX56" s="346">
        <v>105</v>
      </c>
      <c r="AY56" s="346">
        <v>5</v>
      </c>
      <c r="AZ56" s="584"/>
      <c r="BA56" s="467">
        <v>98.53</v>
      </c>
      <c r="BB56" s="348" t="s">
        <v>430</v>
      </c>
      <c r="BC56" s="348" t="s">
        <v>430</v>
      </c>
      <c r="BD56" s="348" t="s">
        <v>430</v>
      </c>
      <c r="BE56" s="375" t="s">
        <v>430</v>
      </c>
      <c r="BF56" s="375">
        <v>1.47</v>
      </c>
      <c r="BG56" s="374"/>
      <c r="BH56" s="594">
        <v>1.47</v>
      </c>
      <c r="BI56" s="348" t="s">
        <v>430</v>
      </c>
      <c r="BJ56" s="348" t="s">
        <v>430</v>
      </c>
      <c r="BK56" s="348" t="s">
        <v>430</v>
      </c>
      <c r="BL56" s="348" t="s">
        <v>430</v>
      </c>
      <c r="BM56" s="375">
        <v>98.53</v>
      </c>
      <c r="BN56" s="375" t="s">
        <v>430</v>
      </c>
      <c r="BO56" s="375" t="s">
        <v>430</v>
      </c>
      <c r="BP56" s="375" t="s">
        <v>430</v>
      </c>
      <c r="BQ56" s="375" t="s">
        <v>430</v>
      </c>
      <c r="BR56" s="374"/>
      <c r="BS56" s="468" t="s">
        <v>430</v>
      </c>
      <c r="BT56" s="348" t="s">
        <v>430</v>
      </c>
      <c r="BU56" s="374"/>
      <c r="BV56" s="430" t="s">
        <v>555</v>
      </c>
    </row>
    <row r="57" spans="1:74" s="428" customFormat="1" x14ac:dyDescent="0.25">
      <c r="A57" s="345" t="s">
        <v>8210</v>
      </c>
      <c r="B57" s="373"/>
      <c r="C57" s="719">
        <v>45825</v>
      </c>
      <c r="D57" s="373"/>
      <c r="E57" s="346">
        <v>619.85500000000002</v>
      </c>
      <c r="F57" s="373"/>
      <c r="G57" s="347">
        <v>10.461499999999999</v>
      </c>
      <c r="H57" s="374"/>
      <c r="I57" s="348">
        <v>1.9523299999999999</v>
      </c>
      <c r="J57" s="348">
        <v>7.5789499999999999</v>
      </c>
      <c r="K57" s="348">
        <v>1.6143799999999999</v>
      </c>
      <c r="L57" s="348">
        <v>1.73824</v>
      </c>
      <c r="M57" s="362"/>
      <c r="N57" s="350">
        <v>7.0983999999999998</v>
      </c>
      <c r="O57" s="348">
        <v>7.0983999999999998</v>
      </c>
      <c r="P57" s="348">
        <v>-2.1922000000000001</v>
      </c>
      <c r="Q57" s="348">
        <v>4.6936</v>
      </c>
      <c r="R57" s="348">
        <v>7.6463000000000001</v>
      </c>
      <c r="S57" s="348">
        <v>5.7000999999999999</v>
      </c>
      <c r="T57" s="348">
        <v>4.8516000000000004</v>
      </c>
      <c r="U57" s="354">
        <v>4.9984000000000002</v>
      </c>
      <c r="V57" s="348" t="s">
        <v>430</v>
      </c>
      <c r="W57" s="348" t="s">
        <v>430</v>
      </c>
      <c r="X57" s="348" t="s">
        <v>430</v>
      </c>
      <c r="Y57" s="375" t="s">
        <v>430</v>
      </c>
      <c r="Z57" s="348" t="s">
        <v>430</v>
      </c>
      <c r="AA57" s="348">
        <v>7.8852000000000002</v>
      </c>
      <c r="AB57" s="348">
        <v>4.7653999999999996</v>
      </c>
      <c r="AC57" s="348">
        <v>5.3933999999999997</v>
      </c>
      <c r="AD57" s="348">
        <v>5.2748999999999997</v>
      </c>
      <c r="AE57" s="348">
        <v>7.8852000000000002</v>
      </c>
      <c r="AF57" s="348">
        <v>5.3646000000000003</v>
      </c>
      <c r="AG57" s="569"/>
      <c r="AH57" s="346">
        <v>34</v>
      </c>
      <c r="AI57" s="346">
        <v>34</v>
      </c>
      <c r="AJ57" s="346">
        <v>91</v>
      </c>
      <c r="AK57" s="346">
        <v>105</v>
      </c>
      <c r="AL57" s="346">
        <v>82</v>
      </c>
      <c r="AM57" s="346">
        <v>53</v>
      </c>
      <c r="AN57" s="346">
        <v>75</v>
      </c>
      <c r="AO57" s="572">
        <v>75</v>
      </c>
      <c r="AP57" s="346" t="s">
        <v>430</v>
      </c>
      <c r="AQ57" s="346" t="s">
        <v>430</v>
      </c>
      <c r="AR57" s="346" t="s">
        <v>430</v>
      </c>
      <c r="AS57" s="346" t="s">
        <v>430</v>
      </c>
      <c r="AT57" s="346" t="s">
        <v>430</v>
      </c>
      <c r="AU57" s="346">
        <v>85</v>
      </c>
      <c r="AV57" s="346">
        <v>74</v>
      </c>
      <c r="AW57" s="346">
        <v>68</v>
      </c>
      <c r="AX57" s="346">
        <v>72</v>
      </c>
      <c r="AY57" s="346">
        <v>85</v>
      </c>
      <c r="AZ57" s="584"/>
      <c r="BA57" s="467" t="s">
        <v>430</v>
      </c>
      <c r="BB57" s="348">
        <v>98.45</v>
      </c>
      <c r="BC57" s="348" t="s">
        <v>430</v>
      </c>
      <c r="BD57" s="348" t="s">
        <v>430</v>
      </c>
      <c r="BE57" s="375" t="s">
        <v>430</v>
      </c>
      <c r="BF57" s="375">
        <v>1.55</v>
      </c>
      <c r="BG57" s="374"/>
      <c r="BH57" s="594">
        <v>1.54</v>
      </c>
      <c r="BI57" s="348" t="s">
        <v>430</v>
      </c>
      <c r="BJ57" s="348" t="s">
        <v>430</v>
      </c>
      <c r="BK57" s="348" t="s">
        <v>430</v>
      </c>
      <c r="BL57" s="348" t="s">
        <v>430</v>
      </c>
      <c r="BM57" s="375" t="s">
        <v>430</v>
      </c>
      <c r="BN57" s="375" t="s">
        <v>430</v>
      </c>
      <c r="BO57" s="375" t="s">
        <v>430</v>
      </c>
      <c r="BP57" s="375">
        <v>98.45</v>
      </c>
      <c r="BQ57" s="375" t="s">
        <v>430</v>
      </c>
      <c r="BR57" s="374"/>
      <c r="BS57" s="468" t="s">
        <v>430</v>
      </c>
      <c r="BT57" s="348" t="s">
        <v>430</v>
      </c>
      <c r="BU57" s="374"/>
      <c r="BV57" s="430" t="s">
        <v>555</v>
      </c>
    </row>
    <row r="58" spans="1:74" s="428" customFormat="1" x14ac:dyDescent="0.25">
      <c r="A58" s="345" t="s">
        <v>8211</v>
      </c>
      <c r="B58" s="373"/>
      <c r="C58" s="719">
        <v>44904</v>
      </c>
      <c r="D58" s="373"/>
      <c r="E58" s="346">
        <v>619.90200000000004</v>
      </c>
      <c r="F58" s="373"/>
      <c r="G58" s="347">
        <v>12.886100000000001</v>
      </c>
      <c r="H58" s="374"/>
      <c r="I58" s="348">
        <v>6.36</v>
      </c>
      <c r="J58" s="348">
        <v>7.17</v>
      </c>
      <c r="K58" s="348">
        <v>4.99</v>
      </c>
      <c r="L58" s="348">
        <v>5.17</v>
      </c>
      <c r="M58" s="362"/>
      <c r="N58" s="350">
        <v>-1.0385</v>
      </c>
      <c r="O58" s="348">
        <v>-1.0385</v>
      </c>
      <c r="P58" s="348">
        <v>-7.8785999999999996</v>
      </c>
      <c r="Q58" s="348">
        <v>3.2816999999999998</v>
      </c>
      <c r="R58" s="348">
        <v>7.8737000000000004</v>
      </c>
      <c r="S58" s="348">
        <v>3.2166000000000001</v>
      </c>
      <c r="T58" s="348">
        <v>2.3412999999999999</v>
      </c>
      <c r="U58" s="354">
        <v>2.4043999999999999</v>
      </c>
      <c r="V58" s="348">
        <v>3.3252000000000002</v>
      </c>
      <c r="W58" s="348">
        <v>7.8208000000000002</v>
      </c>
      <c r="X58" s="348">
        <v>7.4226000000000001</v>
      </c>
      <c r="Y58" s="375" t="s">
        <v>430</v>
      </c>
      <c r="Z58" s="348" t="s">
        <v>430</v>
      </c>
      <c r="AA58" s="348">
        <v>19.6906</v>
      </c>
      <c r="AB58" s="348">
        <v>2.4226999999999999</v>
      </c>
      <c r="AC58" s="348">
        <v>3.3130000000000002</v>
      </c>
      <c r="AD58" s="348">
        <v>2.9969999999999999</v>
      </c>
      <c r="AE58" s="348">
        <v>19.6906</v>
      </c>
      <c r="AF58" s="348">
        <v>7.7819000000000003</v>
      </c>
      <c r="AG58" s="569"/>
      <c r="AH58" s="346">
        <v>117</v>
      </c>
      <c r="AI58" s="346">
        <v>117</v>
      </c>
      <c r="AJ58" s="346">
        <v>122</v>
      </c>
      <c r="AK58" s="346">
        <v>129</v>
      </c>
      <c r="AL58" s="346">
        <v>78</v>
      </c>
      <c r="AM58" s="346">
        <v>117</v>
      </c>
      <c r="AN58" s="346">
        <v>122</v>
      </c>
      <c r="AO58" s="572">
        <v>115</v>
      </c>
      <c r="AP58" s="346">
        <v>104</v>
      </c>
      <c r="AQ58" s="346">
        <v>34</v>
      </c>
      <c r="AR58" s="346">
        <v>35</v>
      </c>
      <c r="AS58" s="346" t="s">
        <v>430</v>
      </c>
      <c r="AT58" s="346" t="s">
        <v>430</v>
      </c>
      <c r="AU58" s="346">
        <v>6</v>
      </c>
      <c r="AV58" s="346">
        <v>119</v>
      </c>
      <c r="AW58" s="346">
        <v>124</v>
      </c>
      <c r="AX58" s="346">
        <v>111</v>
      </c>
      <c r="AY58" s="346">
        <v>6</v>
      </c>
      <c r="AZ58" s="584"/>
      <c r="BA58" s="467">
        <v>98.97</v>
      </c>
      <c r="BB58" s="348" t="s">
        <v>430</v>
      </c>
      <c r="BC58" s="348" t="s">
        <v>430</v>
      </c>
      <c r="BD58" s="348" t="s">
        <v>430</v>
      </c>
      <c r="BE58" s="375" t="s">
        <v>430</v>
      </c>
      <c r="BF58" s="375">
        <v>1.03</v>
      </c>
      <c r="BG58" s="374"/>
      <c r="BH58" s="594">
        <v>1.03</v>
      </c>
      <c r="BI58" s="348" t="s">
        <v>430</v>
      </c>
      <c r="BJ58" s="348" t="s">
        <v>430</v>
      </c>
      <c r="BK58" s="348" t="s">
        <v>430</v>
      </c>
      <c r="BL58" s="348" t="s">
        <v>430</v>
      </c>
      <c r="BM58" s="375">
        <v>98.97</v>
      </c>
      <c r="BN58" s="375" t="s">
        <v>430</v>
      </c>
      <c r="BO58" s="375" t="s">
        <v>430</v>
      </c>
      <c r="BP58" s="375" t="s">
        <v>430</v>
      </c>
      <c r="BQ58" s="375" t="s">
        <v>430</v>
      </c>
      <c r="BR58" s="374"/>
      <c r="BS58" s="468" t="s">
        <v>430</v>
      </c>
      <c r="BT58" s="348" t="s">
        <v>430</v>
      </c>
      <c r="BU58" s="374"/>
      <c r="BV58" s="430" t="s">
        <v>555</v>
      </c>
    </row>
    <row r="59" spans="1:74" s="428" customFormat="1" x14ac:dyDescent="0.25">
      <c r="A59" s="345" t="s">
        <v>8212</v>
      </c>
      <c r="B59" s="373"/>
      <c r="C59" s="719">
        <v>44853</v>
      </c>
      <c r="D59" s="373"/>
      <c r="E59" s="346">
        <v>617.74900000000002</v>
      </c>
      <c r="F59" s="373"/>
      <c r="G59" s="347">
        <v>13.186</v>
      </c>
      <c r="H59" s="374"/>
      <c r="I59" s="348">
        <v>2.9</v>
      </c>
      <c r="J59" s="348">
        <v>6.58</v>
      </c>
      <c r="K59" s="348">
        <v>2.52</v>
      </c>
      <c r="L59" s="348">
        <v>2.6</v>
      </c>
      <c r="M59" s="362"/>
      <c r="N59" s="350">
        <v>-7.3771000000000004</v>
      </c>
      <c r="O59" s="348">
        <v>-7.3771000000000004</v>
      </c>
      <c r="P59" s="348">
        <v>-4.6619999999999999</v>
      </c>
      <c r="Q59" s="348">
        <v>8.6890000000000001</v>
      </c>
      <c r="R59" s="348">
        <v>8.6983999999999995</v>
      </c>
      <c r="S59" s="348">
        <v>3.0960000000000001</v>
      </c>
      <c r="T59" s="348">
        <v>4.0894000000000004</v>
      </c>
      <c r="U59" s="354">
        <v>4.6318000000000001</v>
      </c>
      <c r="V59" s="348">
        <v>5.516</v>
      </c>
      <c r="W59" s="348">
        <v>8.1471999999999998</v>
      </c>
      <c r="X59" s="348">
        <v>7.5648999999999997</v>
      </c>
      <c r="Y59" s="375" t="s">
        <v>430</v>
      </c>
      <c r="Z59" s="348" t="s">
        <v>430</v>
      </c>
      <c r="AA59" s="348">
        <v>12.478300000000001</v>
      </c>
      <c r="AB59" s="348">
        <v>3.6743999999999999</v>
      </c>
      <c r="AC59" s="348">
        <v>4.6795</v>
      </c>
      <c r="AD59" s="348">
        <v>4.8291000000000004</v>
      </c>
      <c r="AE59" s="348">
        <v>12.478300000000001</v>
      </c>
      <c r="AF59" s="348">
        <v>8.1661000000000001</v>
      </c>
      <c r="AG59" s="569"/>
      <c r="AH59" s="346">
        <v>124</v>
      </c>
      <c r="AI59" s="346">
        <v>124</v>
      </c>
      <c r="AJ59" s="346">
        <v>108</v>
      </c>
      <c r="AK59" s="346">
        <v>10</v>
      </c>
      <c r="AL59" s="346">
        <v>53</v>
      </c>
      <c r="AM59" s="346">
        <v>120</v>
      </c>
      <c r="AN59" s="346">
        <v>97</v>
      </c>
      <c r="AO59" s="572">
        <v>88</v>
      </c>
      <c r="AP59" s="346">
        <v>81</v>
      </c>
      <c r="AQ59" s="346">
        <v>10</v>
      </c>
      <c r="AR59" s="346">
        <v>9</v>
      </c>
      <c r="AS59" s="346" t="s">
        <v>430</v>
      </c>
      <c r="AT59" s="346" t="s">
        <v>430</v>
      </c>
      <c r="AU59" s="346">
        <v>22</v>
      </c>
      <c r="AV59" s="346">
        <v>97</v>
      </c>
      <c r="AW59" s="346">
        <v>100</v>
      </c>
      <c r="AX59" s="346">
        <v>87</v>
      </c>
      <c r="AY59" s="346">
        <v>22</v>
      </c>
      <c r="AZ59" s="584"/>
      <c r="BA59" s="467">
        <v>92.67</v>
      </c>
      <c r="BB59" s="348" t="s">
        <v>430</v>
      </c>
      <c r="BC59" s="348" t="s">
        <v>430</v>
      </c>
      <c r="BD59" s="348" t="s">
        <v>430</v>
      </c>
      <c r="BE59" s="375" t="s">
        <v>430</v>
      </c>
      <c r="BF59" s="375">
        <v>7.33</v>
      </c>
      <c r="BG59" s="374"/>
      <c r="BH59" s="594">
        <v>7.33</v>
      </c>
      <c r="BI59" s="348" t="s">
        <v>430</v>
      </c>
      <c r="BJ59" s="348" t="s">
        <v>430</v>
      </c>
      <c r="BK59" s="348" t="s">
        <v>430</v>
      </c>
      <c r="BL59" s="348" t="s">
        <v>430</v>
      </c>
      <c r="BM59" s="375">
        <v>92.67</v>
      </c>
      <c r="BN59" s="375" t="s">
        <v>430</v>
      </c>
      <c r="BO59" s="375" t="s">
        <v>430</v>
      </c>
      <c r="BP59" s="375" t="s">
        <v>430</v>
      </c>
      <c r="BQ59" s="375" t="s">
        <v>430</v>
      </c>
      <c r="BR59" s="374"/>
      <c r="BS59" s="468" t="s">
        <v>430</v>
      </c>
      <c r="BT59" s="348" t="s">
        <v>430</v>
      </c>
      <c r="BU59" s="374"/>
      <c r="BV59" s="430" t="s">
        <v>555</v>
      </c>
    </row>
    <row r="60" spans="1:74" s="428" customFormat="1" x14ac:dyDescent="0.25">
      <c r="A60" s="345" t="s">
        <v>8213</v>
      </c>
      <c r="B60" s="373"/>
      <c r="C60" s="719">
        <v>41759</v>
      </c>
      <c r="D60" s="373"/>
      <c r="E60" s="346">
        <v>554.41800000000001</v>
      </c>
      <c r="F60" s="373"/>
      <c r="G60" s="347">
        <v>23.646799999999999</v>
      </c>
      <c r="H60" s="374"/>
      <c r="I60" s="348">
        <v>2.2200000000000002</v>
      </c>
      <c r="J60" s="348">
        <v>7.39</v>
      </c>
      <c r="K60" s="348">
        <v>1.85</v>
      </c>
      <c r="L60" s="348">
        <v>1.96</v>
      </c>
      <c r="M60" s="362"/>
      <c r="N60" s="350" t="s">
        <v>430</v>
      </c>
      <c r="O60" s="348" t="s">
        <v>430</v>
      </c>
      <c r="P60" s="348">
        <v>-10.599600000000001</v>
      </c>
      <c r="Q60" s="348">
        <v>3.4977</v>
      </c>
      <c r="R60" s="348">
        <v>7.5071000000000003</v>
      </c>
      <c r="S60" s="348">
        <v>5.3235999999999999</v>
      </c>
      <c r="T60" s="348">
        <v>4.3813000000000004</v>
      </c>
      <c r="U60" s="354">
        <v>4.6585999999999999</v>
      </c>
      <c r="V60" s="348">
        <v>5.0705999999999998</v>
      </c>
      <c r="W60" s="348">
        <v>7.0045000000000002</v>
      </c>
      <c r="X60" s="348">
        <v>7.7237</v>
      </c>
      <c r="Y60" s="375">
        <v>6.5084</v>
      </c>
      <c r="Z60" s="348">
        <v>6.8421000000000003</v>
      </c>
      <c r="AA60" s="348">
        <v>7.5091999999999999</v>
      </c>
      <c r="AB60" s="348">
        <v>4.3114999999999997</v>
      </c>
      <c r="AC60" s="348">
        <v>4.8933</v>
      </c>
      <c r="AD60" s="348">
        <v>4.9890999999999996</v>
      </c>
      <c r="AE60" s="348">
        <v>7.5091999999999999</v>
      </c>
      <c r="AF60" s="348">
        <v>7.4405999999999999</v>
      </c>
      <c r="AG60" s="569"/>
      <c r="AH60" s="346" t="s">
        <v>430</v>
      </c>
      <c r="AI60" s="346" t="s">
        <v>430</v>
      </c>
      <c r="AJ60" s="346">
        <v>128</v>
      </c>
      <c r="AK60" s="346">
        <v>126</v>
      </c>
      <c r="AL60" s="346">
        <v>85</v>
      </c>
      <c r="AM60" s="346">
        <v>76</v>
      </c>
      <c r="AN60" s="346">
        <v>88</v>
      </c>
      <c r="AO60" s="572">
        <v>86</v>
      </c>
      <c r="AP60" s="346">
        <v>91</v>
      </c>
      <c r="AQ60" s="346">
        <v>93</v>
      </c>
      <c r="AR60" s="346">
        <v>6</v>
      </c>
      <c r="AS60" s="346">
        <v>6</v>
      </c>
      <c r="AT60" s="346">
        <v>8</v>
      </c>
      <c r="AU60" s="346">
        <v>92</v>
      </c>
      <c r="AV60" s="346">
        <v>84</v>
      </c>
      <c r="AW60" s="346">
        <v>98</v>
      </c>
      <c r="AX60" s="346">
        <v>80</v>
      </c>
      <c r="AY60" s="346">
        <v>92</v>
      </c>
      <c r="AZ60" s="584"/>
      <c r="BA60" s="467" t="s">
        <v>430</v>
      </c>
      <c r="BB60" s="348">
        <v>96.99</v>
      </c>
      <c r="BC60" s="348" t="s">
        <v>430</v>
      </c>
      <c r="BD60" s="348" t="s">
        <v>430</v>
      </c>
      <c r="BE60" s="375" t="s">
        <v>430</v>
      </c>
      <c r="BF60" s="375">
        <v>3.01</v>
      </c>
      <c r="BG60" s="374"/>
      <c r="BH60" s="594">
        <v>3.01</v>
      </c>
      <c r="BI60" s="348" t="s">
        <v>430</v>
      </c>
      <c r="BJ60" s="348" t="s">
        <v>430</v>
      </c>
      <c r="BK60" s="348" t="s">
        <v>430</v>
      </c>
      <c r="BL60" s="348" t="s">
        <v>430</v>
      </c>
      <c r="BM60" s="375" t="s">
        <v>430</v>
      </c>
      <c r="BN60" s="375" t="s">
        <v>430</v>
      </c>
      <c r="BO60" s="375" t="s">
        <v>430</v>
      </c>
      <c r="BP60" s="375">
        <v>96.99</v>
      </c>
      <c r="BQ60" s="375" t="s">
        <v>430</v>
      </c>
      <c r="BR60" s="374"/>
      <c r="BS60" s="468" t="s">
        <v>430</v>
      </c>
      <c r="BT60" s="348" t="s">
        <v>430</v>
      </c>
      <c r="BU60" s="374"/>
      <c r="BV60" s="430" t="s">
        <v>555</v>
      </c>
    </row>
    <row r="61" spans="1:74" s="428" customFormat="1" ht="11" x14ac:dyDescent="0.3">
      <c r="A61" s="841" t="s">
        <v>8214</v>
      </c>
      <c r="B61" s="842"/>
      <c r="C61" s="843">
        <v>44846</v>
      </c>
      <c r="D61" s="842"/>
      <c r="E61" s="844">
        <v>528.49300000000005</v>
      </c>
      <c r="F61" s="842"/>
      <c r="G61" s="845">
        <v>12.9764</v>
      </c>
      <c r="H61" s="847"/>
      <c r="I61" s="846">
        <v>1.99</v>
      </c>
      <c r="J61" s="846">
        <v>7.05</v>
      </c>
      <c r="K61" s="846">
        <v>1.77</v>
      </c>
      <c r="L61" s="846">
        <v>1.85</v>
      </c>
      <c r="M61" s="851"/>
      <c r="N61" s="848">
        <v>7.7870999999999997</v>
      </c>
      <c r="O61" s="846">
        <v>7.7870999999999997</v>
      </c>
      <c r="P61" s="846">
        <v>0.72340000000000004</v>
      </c>
      <c r="Q61" s="846">
        <v>6.9904000000000002</v>
      </c>
      <c r="R61" s="846">
        <v>7.4141000000000004</v>
      </c>
      <c r="S61" s="846">
        <v>4.3720999999999997</v>
      </c>
      <c r="T61" s="846">
        <v>4.1890000000000001</v>
      </c>
      <c r="U61" s="856">
        <v>4.3353999999999999</v>
      </c>
      <c r="V61" s="846">
        <v>5.6143999999999998</v>
      </c>
      <c r="W61" s="846">
        <v>7.7675999999999998</v>
      </c>
      <c r="X61" s="846">
        <v>7.3821000000000003</v>
      </c>
      <c r="Y61" s="852" t="s">
        <v>430</v>
      </c>
      <c r="Z61" s="846" t="s">
        <v>430</v>
      </c>
      <c r="AA61" s="846">
        <v>5.8487</v>
      </c>
      <c r="AB61" s="846">
        <v>3.3361000000000001</v>
      </c>
      <c r="AC61" s="846">
        <v>4.9703999999999997</v>
      </c>
      <c r="AD61" s="846">
        <v>4.6881000000000004</v>
      </c>
      <c r="AE61" s="846">
        <v>5.8487</v>
      </c>
      <c r="AF61" s="846">
        <v>7.6322000000000001</v>
      </c>
      <c r="AG61" s="936"/>
      <c r="AH61" s="844">
        <v>30</v>
      </c>
      <c r="AI61" s="844">
        <v>30</v>
      </c>
      <c r="AJ61" s="844">
        <v>70</v>
      </c>
      <c r="AK61" s="844">
        <v>46</v>
      </c>
      <c r="AL61" s="844">
        <v>87</v>
      </c>
      <c r="AM61" s="844">
        <v>98</v>
      </c>
      <c r="AN61" s="844">
        <v>95</v>
      </c>
      <c r="AO61" s="937">
        <v>97</v>
      </c>
      <c r="AP61" s="844">
        <v>78</v>
      </c>
      <c r="AQ61" s="844">
        <v>41</v>
      </c>
      <c r="AR61" s="844">
        <v>41</v>
      </c>
      <c r="AS61" s="844" t="s">
        <v>430</v>
      </c>
      <c r="AT61" s="844" t="s">
        <v>430</v>
      </c>
      <c r="AU61" s="844">
        <v>115</v>
      </c>
      <c r="AV61" s="844">
        <v>106</v>
      </c>
      <c r="AW61" s="844">
        <v>96</v>
      </c>
      <c r="AX61" s="844">
        <v>93</v>
      </c>
      <c r="AY61" s="844">
        <v>115</v>
      </c>
      <c r="AZ61" s="938"/>
      <c r="BA61" s="853">
        <v>58.51</v>
      </c>
      <c r="BB61" s="846">
        <v>38.35</v>
      </c>
      <c r="BC61" s="846" t="s">
        <v>430</v>
      </c>
      <c r="BD61" s="846" t="s">
        <v>430</v>
      </c>
      <c r="BE61" s="852" t="s">
        <v>430</v>
      </c>
      <c r="BF61" s="852">
        <v>3.14</v>
      </c>
      <c r="BG61" s="847"/>
      <c r="BH61" s="939">
        <v>3.14</v>
      </c>
      <c r="BI61" s="846" t="s">
        <v>430</v>
      </c>
      <c r="BJ61" s="846" t="s">
        <v>430</v>
      </c>
      <c r="BK61" s="846">
        <v>38.35</v>
      </c>
      <c r="BL61" s="846" t="s">
        <v>430</v>
      </c>
      <c r="BM61" s="852">
        <v>58.51</v>
      </c>
      <c r="BN61" s="852" t="s">
        <v>430</v>
      </c>
      <c r="BO61" s="852" t="s">
        <v>430</v>
      </c>
      <c r="BP61" s="852" t="s">
        <v>430</v>
      </c>
      <c r="BQ61" s="852" t="s">
        <v>430</v>
      </c>
      <c r="BR61" s="847"/>
      <c r="BS61" s="854" t="s">
        <v>430</v>
      </c>
      <c r="BT61" s="846" t="s">
        <v>430</v>
      </c>
      <c r="BU61" s="847"/>
      <c r="BV61" s="906" t="s">
        <v>8163</v>
      </c>
    </row>
    <row r="62" spans="1:74" s="428" customFormat="1" x14ac:dyDescent="0.25">
      <c r="A62" s="345" t="s">
        <v>8215</v>
      </c>
      <c r="B62" s="373"/>
      <c r="C62" s="719">
        <v>44630</v>
      </c>
      <c r="D62" s="373"/>
      <c r="E62" s="889">
        <v>532.1</v>
      </c>
      <c r="F62" s="373"/>
      <c r="G62" s="347" t="s">
        <v>430</v>
      </c>
      <c r="H62" s="374"/>
      <c r="I62" s="348" t="s">
        <v>430</v>
      </c>
      <c r="J62" s="348" t="s">
        <v>430</v>
      </c>
      <c r="K62" s="348" t="s">
        <v>430</v>
      </c>
      <c r="L62" s="348" t="s">
        <v>430</v>
      </c>
      <c r="M62" s="362"/>
      <c r="N62" s="350" t="s">
        <v>430</v>
      </c>
      <c r="O62" s="348" t="s">
        <v>430</v>
      </c>
      <c r="P62" s="348" t="s">
        <v>430</v>
      </c>
      <c r="Q62" s="348" t="s">
        <v>430</v>
      </c>
      <c r="R62" s="348" t="s">
        <v>430</v>
      </c>
      <c r="S62" s="348" t="s">
        <v>430</v>
      </c>
      <c r="T62" s="348" t="s">
        <v>430</v>
      </c>
      <c r="U62" s="354" t="s">
        <v>430</v>
      </c>
      <c r="V62" s="348" t="s">
        <v>430</v>
      </c>
      <c r="W62" s="348" t="s">
        <v>430</v>
      </c>
      <c r="X62" s="348" t="s">
        <v>430</v>
      </c>
      <c r="Y62" s="375" t="s">
        <v>430</v>
      </c>
      <c r="Z62" s="348" t="s">
        <v>430</v>
      </c>
      <c r="AA62" s="348" t="s">
        <v>430</v>
      </c>
      <c r="AB62" s="348" t="s">
        <v>430</v>
      </c>
      <c r="AC62" s="348" t="s">
        <v>430</v>
      </c>
      <c r="AD62" s="348" t="s">
        <v>430</v>
      </c>
      <c r="AE62" s="348" t="s">
        <v>430</v>
      </c>
      <c r="AF62" s="348" t="s">
        <v>430</v>
      </c>
      <c r="AG62" s="569"/>
      <c r="AH62" s="346" t="s">
        <v>430</v>
      </c>
      <c r="AI62" s="346" t="s">
        <v>430</v>
      </c>
      <c r="AJ62" s="346" t="s">
        <v>430</v>
      </c>
      <c r="AK62" s="346" t="s">
        <v>430</v>
      </c>
      <c r="AL62" s="346" t="s">
        <v>430</v>
      </c>
      <c r="AM62" s="346" t="s">
        <v>430</v>
      </c>
      <c r="AN62" s="346" t="s">
        <v>430</v>
      </c>
      <c r="AO62" s="572" t="s">
        <v>430</v>
      </c>
      <c r="AP62" s="346" t="s">
        <v>430</v>
      </c>
      <c r="AQ62" s="346" t="s">
        <v>430</v>
      </c>
      <c r="AR62" s="346" t="s">
        <v>430</v>
      </c>
      <c r="AS62" s="346" t="s">
        <v>430</v>
      </c>
      <c r="AT62" s="346" t="s">
        <v>430</v>
      </c>
      <c r="AU62" s="346" t="s">
        <v>430</v>
      </c>
      <c r="AV62" s="346" t="s">
        <v>430</v>
      </c>
      <c r="AW62" s="346" t="s">
        <v>430</v>
      </c>
      <c r="AX62" s="346" t="s">
        <v>430</v>
      </c>
      <c r="AY62" s="346" t="s">
        <v>430</v>
      </c>
      <c r="AZ62" s="584"/>
      <c r="BA62" s="467" t="s">
        <v>430</v>
      </c>
      <c r="BB62" s="348" t="s">
        <v>430</v>
      </c>
      <c r="BC62" s="348" t="s">
        <v>430</v>
      </c>
      <c r="BD62" s="348" t="s">
        <v>430</v>
      </c>
      <c r="BE62" s="375" t="s">
        <v>430</v>
      </c>
      <c r="BF62" s="375" t="s">
        <v>430</v>
      </c>
      <c r="BG62" s="374"/>
      <c r="BH62" s="594" t="s">
        <v>430</v>
      </c>
      <c r="BI62" s="348" t="s">
        <v>430</v>
      </c>
      <c r="BJ62" s="348" t="s">
        <v>430</v>
      </c>
      <c r="BK62" s="348" t="s">
        <v>430</v>
      </c>
      <c r="BL62" s="348" t="s">
        <v>430</v>
      </c>
      <c r="BM62" s="375" t="s">
        <v>430</v>
      </c>
      <c r="BN62" s="375" t="s">
        <v>430</v>
      </c>
      <c r="BO62" s="375" t="s">
        <v>430</v>
      </c>
      <c r="BP62" s="375" t="s">
        <v>430</v>
      </c>
      <c r="BQ62" s="375" t="s">
        <v>430</v>
      </c>
      <c r="BR62" s="374"/>
      <c r="BS62" s="468" t="s">
        <v>430</v>
      </c>
      <c r="BT62" s="348" t="s">
        <v>430</v>
      </c>
      <c r="BU62" s="374"/>
      <c r="BV62" s="430" t="s">
        <v>4711</v>
      </c>
    </row>
    <row r="63" spans="1:74" s="428" customFormat="1" ht="11" x14ac:dyDescent="0.3">
      <c r="A63" s="841" t="s">
        <v>8216</v>
      </c>
      <c r="B63" s="842"/>
      <c r="C63" s="843">
        <v>45548</v>
      </c>
      <c r="D63" s="842"/>
      <c r="E63" s="844">
        <v>497.13900000000001</v>
      </c>
      <c r="F63" s="842"/>
      <c r="G63" s="845">
        <v>11.3156</v>
      </c>
      <c r="H63" s="847"/>
      <c r="I63" s="846">
        <v>1.42</v>
      </c>
      <c r="J63" s="846">
        <v>7.68</v>
      </c>
      <c r="K63" s="846">
        <v>1.25</v>
      </c>
      <c r="L63" s="846">
        <v>1.34</v>
      </c>
      <c r="M63" s="851"/>
      <c r="N63" s="848">
        <v>7.9618000000000002</v>
      </c>
      <c r="O63" s="846">
        <v>7.9618000000000002</v>
      </c>
      <c r="P63" s="846">
        <v>2.4895</v>
      </c>
      <c r="Q63" s="846">
        <v>8.2514000000000003</v>
      </c>
      <c r="R63" s="846">
        <v>10.3392</v>
      </c>
      <c r="S63" s="846">
        <v>6.4962999999999997</v>
      </c>
      <c r="T63" s="846">
        <v>5.3514999999999997</v>
      </c>
      <c r="U63" s="856">
        <v>5.7958999999999996</v>
      </c>
      <c r="V63" s="846">
        <v>6.5781000000000001</v>
      </c>
      <c r="W63" s="846" t="s">
        <v>430</v>
      </c>
      <c r="X63" s="846" t="s">
        <v>430</v>
      </c>
      <c r="Y63" s="852" t="s">
        <v>430</v>
      </c>
      <c r="Z63" s="846" t="s">
        <v>430</v>
      </c>
      <c r="AA63" s="846">
        <v>10.729100000000001</v>
      </c>
      <c r="AB63" s="846">
        <v>5.1851000000000003</v>
      </c>
      <c r="AC63" s="846">
        <v>5.6711999999999998</v>
      </c>
      <c r="AD63" s="846">
        <v>6.0968999999999998</v>
      </c>
      <c r="AE63" s="846">
        <v>10.729100000000001</v>
      </c>
      <c r="AF63" s="846">
        <v>7.9321999999999999</v>
      </c>
      <c r="AG63" s="936"/>
      <c r="AH63" s="844">
        <v>29</v>
      </c>
      <c r="AI63" s="844">
        <v>29</v>
      </c>
      <c r="AJ63" s="844">
        <v>49</v>
      </c>
      <c r="AK63" s="844">
        <v>16</v>
      </c>
      <c r="AL63" s="844">
        <v>23</v>
      </c>
      <c r="AM63" s="844">
        <v>25</v>
      </c>
      <c r="AN63" s="844">
        <v>48</v>
      </c>
      <c r="AO63" s="937">
        <v>25</v>
      </c>
      <c r="AP63" s="844">
        <v>17</v>
      </c>
      <c r="AQ63" s="844" t="s">
        <v>430</v>
      </c>
      <c r="AR63" s="844" t="s">
        <v>430</v>
      </c>
      <c r="AS63" s="844" t="s">
        <v>430</v>
      </c>
      <c r="AT63" s="844" t="s">
        <v>430</v>
      </c>
      <c r="AU63" s="844">
        <v>31</v>
      </c>
      <c r="AV63" s="844">
        <v>52</v>
      </c>
      <c r="AW63" s="844">
        <v>46</v>
      </c>
      <c r="AX63" s="844">
        <v>16</v>
      </c>
      <c r="AY63" s="844">
        <v>31</v>
      </c>
      <c r="AZ63" s="938"/>
      <c r="BA63" s="853" t="s">
        <v>430</v>
      </c>
      <c r="BB63" s="846">
        <v>98.08</v>
      </c>
      <c r="BC63" s="846" t="s">
        <v>430</v>
      </c>
      <c r="BD63" s="846" t="s">
        <v>430</v>
      </c>
      <c r="BE63" s="852" t="s">
        <v>430</v>
      </c>
      <c r="BF63" s="852">
        <v>1.92</v>
      </c>
      <c r="BG63" s="847"/>
      <c r="BH63" s="939">
        <v>1.92</v>
      </c>
      <c r="BI63" s="846" t="s">
        <v>430</v>
      </c>
      <c r="BJ63" s="846" t="s">
        <v>430</v>
      </c>
      <c r="BK63" s="846">
        <v>98.08</v>
      </c>
      <c r="BL63" s="846" t="s">
        <v>430</v>
      </c>
      <c r="BM63" s="852" t="s">
        <v>430</v>
      </c>
      <c r="BN63" s="852" t="s">
        <v>430</v>
      </c>
      <c r="BO63" s="852" t="s">
        <v>430</v>
      </c>
      <c r="BP63" s="852" t="s">
        <v>430</v>
      </c>
      <c r="BQ63" s="852" t="s">
        <v>430</v>
      </c>
      <c r="BR63" s="847"/>
      <c r="BS63" s="854">
        <v>23.81748078</v>
      </c>
      <c r="BT63" s="846">
        <v>41.76161793</v>
      </c>
      <c r="BU63" s="847"/>
      <c r="BV63" s="906" t="s">
        <v>2387</v>
      </c>
    </row>
    <row r="64" spans="1:74" s="428" customFormat="1" x14ac:dyDescent="0.25">
      <c r="A64" s="345" t="s">
        <v>8217</v>
      </c>
      <c r="B64" s="373"/>
      <c r="C64" s="719">
        <v>44650</v>
      </c>
      <c r="D64" s="373"/>
      <c r="E64" s="346">
        <v>477.63299999999998</v>
      </c>
      <c r="F64" s="373"/>
      <c r="G64" s="347">
        <v>12.9686</v>
      </c>
      <c r="H64" s="374"/>
      <c r="I64" s="348">
        <v>1.1000000000000001</v>
      </c>
      <c r="J64" s="348">
        <v>6.31</v>
      </c>
      <c r="K64" s="348">
        <v>1.03</v>
      </c>
      <c r="L64" s="348">
        <v>1.06</v>
      </c>
      <c r="M64" s="362"/>
      <c r="N64" s="350">
        <v>6.5707000000000004</v>
      </c>
      <c r="O64" s="348">
        <v>6.5707000000000004</v>
      </c>
      <c r="P64" s="348">
        <v>6.7232000000000003</v>
      </c>
      <c r="Q64" s="348">
        <v>7.6010999999999997</v>
      </c>
      <c r="R64" s="348">
        <v>5.6835000000000004</v>
      </c>
      <c r="S64" s="348">
        <v>6.2266000000000004</v>
      </c>
      <c r="T64" s="348">
        <v>5.5854999999999997</v>
      </c>
      <c r="U64" s="354">
        <v>5.5773000000000001</v>
      </c>
      <c r="V64" s="348">
        <v>6.3212000000000002</v>
      </c>
      <c r="W64" s="348">
        <v>7.8644999999999996</v>
      </c>
      <c r="X64" s="348">
        <v>7.4558999999999997</v>
      </c>
      <c r="Y64" s="375" t="s">
        <v>430</v>
      </c>
      <c r="Z64" s="348" t="s">
        <v>430</v>
      </c>
      <c r="AA64" s="348">
        <v>6.2309000000000001</v>
      </c>
      <c r="AB64" s="348">
        <v>5.6551</v>
      </c>
      <c r="AC64" s="348">
        <v>5.9892000000000003</v>
      </c>
      <c r="AD64" s="348">
        <v>5.7849000000000004</v>
      </c>
      <c r="AE64" s="348">
        <v>6.2309000000000001</v>
      </c>
      <c r="AF64" s="348">
        <v>6.5795000000000003</v>
      </c>
      <c r="AG64" s="569"/>
      <c r="AH64" s="346">
        <v>49</v>
      </c>
      <c r="AI64" s="346">
        <v>49</v>
      </c>
      <c r="AJ64" s="346">
        <v>8</v>
      </c>
      <c r="AK64" s="346">
        <v>32</v>
      </c>
      <c r="AL64" s="346">
        <v>113</v>
      </c>
      <c r="AM64" s="346">
        <v>33</v>
      </c>
      <c r="AN64" s="346">
        <v>37</v>
      </c>
      <c r="AO64" s="572">
        <v>43</v>
      </c>
      <c r="AP64" s="346">
        <v>36</v>
      </c>
      <c r="AQ64" s="346">
        <v>29</v>
      </c>
      <c r="AR64" s="346">
        <v>27</v>
      </c>
      <c r="AS64" s="346" t="s">
        <v>430</v>
      </c>
      <c r="AT64" s="346" t="s">
        <v>430</v>
      </c>
      <c r="AU64" s="346">
        <v>110</v>
      </c>
      <c r="AV64" s="346">
        <v>30</v>
      </c>
      <c r="AW64" s="346">
        <v>24</v>
      </c>
      <c r="AX64" s="346">
        <v>39</v>
      </c>
      <c r="AY64" s="346">
        <v>110</v>
      </c>
      <c r="AZ64" s="584"/>
      <c r="BA64" s="467">
        <v>97.07</v>
      </c>
      <c r="BB64" s="348" t="s">
        <v>430</v>
      </c>
      <c r="BC64" s="348" t="s">
        <v>430</v>
      </c>
      <c r="BD64" s="348" t="s">
        <v>430</v>
      </c>
      <c r="BE64" s="375" t="s">
        <v>430</v>
      </c>
      <c r="BF64" s="375">
        <v>2.93</v>
      </c>
      <c r="BG64" s="374"/>
      <c r="BH64" s="594">
        <v>2.93</v>
      </c>
      <c r="BI64" s="348" t="s">
        <v>430</v>
      </c>
      <c r="BJ64" s="348" t="s">
        <v>430</v>
      </c>
      <c r="BK64" s="348" t="s">
        <v>430</v>
      </c>
      <c r="BL64" s="348" t="s">
        <v>430</v>
      </c>
      <c r="BM64" s="375">
        <v>97.07</v>
      </c>
      <c r="BN64" s="375" t="s">
        <v>430</v>
      </c>
      <c r="BO64" s="375" t="s">
        <v>430</v>
      </c>
      <c r="BP64" s="375" t="s">
        <v>430</v>
      </c>
      <c r="BQ64" s="375" t="s">
        <v>430</v>
      </c>
      <c r="BR64" s="374"/>
      <c r="BS64" s="468" t="s">
        <v>430</v>
      </c>
      <c r="BT64" s="348" t="s">
        <v>430</v>
      </c>
      <c r="BU64" s="374"/>
      <c r="BV64" s="430" t="s">
        <v>555</v>
      </c>
    </row>
    <row r="65" spans="1:74" s="428" customFormat="1" x14ac:dyDescent="0.25">
      <c r="A65" s="345" t="s">
        <v>8218</v>
      </c>
      <c r="B65" s="373"/>
      <c r="C65" s="719">
        <v>44589</v>
      </c>
      <c r="D65" s="373"/>
      <c r="E65" s="889">
        <v>452.2</v>
      </c>
      <c r="F65" s="373"/>
      <c r="G65" s="347" t="s">
        <v>430</v>
      </c>
      <c r="H65" s="374"/>
      <c r="I65" s="348" t="s">
        <v>430</v>
      </c>
      <c r="J65" s="348" t="s">
        <v>430</v>
      </c>
      <c r="K65" s="348" t="s">
        <v>430</v>
      </c>
      <c r="L65" s="348" t="s">
        <v>430</v>
      </c>
      <c r="M65" s="362"/>
      <c r="N65" s="350" t="s">
        <v>430</v>
      </c>
      <c r="O65" s="348" t="s">
        <v>430</v>
      </c>
      <c r="P65" s="348" t="s">
        <v>430</v>
      </c>
      <c r="Q65" s="348" t="s">
        <v>430</v>
      </c>
      <c r="R65" s="348" t="s">
        <v>430</v>
      </c>
      <c r="S65" s="348" t="s">
        <v>430</v>
      </c>
      <c r="T65" s="348" t="s">
        <v>430</v>
      </c>
      <c r="U65" s="354" t="s">
        <v>430</v>
      </c>
      <c r="V65" s="348" t="s">
        <v>430</v>
      </c>
      <c r="W65" s="348" t="s">
        <v>430</v>
      </c>
      <c r="X65" s="348" t="s">
        <v>430</v>
      </c>
      <c r="Y65" s="375" t="s">
        <v>430</v>
      </c>
      <c r="Z65" s="348" t="s">
        <v>430</v>
      </c>
      <c r="AA65" s="348" t="s">
        <v>430</v>
      </c>
      <c r="AB65" s="348" t="s">
        <v>430</v>
      </c>
      <c r="AC65" s="348" t="s">
        <v>430</v>
      </c>
      <c r="AD65" s="348" t="s">
        <v>430</v>
      </c>
      <c r="AE65" s="348" t="s">
        <v>430</v>
      </c>
      <c r="AF65" s="348" t="s">
        <v>430</v>
      </c>
      <c r="AG65" s="569"/>
      <c r="AH65" s="346" t="s">
        <v>430</v>
      </c>
      <c r="AI65" s="346" t="s">
        <v>430</v>
      </c>
      <c r="AJ65" s="346" t="s">
        <v>430</v>
      </c>
      <c r="AK65" s="346" t="s">
        <v>430</v>
      </c>
      <c r="AL65" s="346" t="s">
        <v>430</v>
      </c>
      <c r="AM65" s="346" t="s">
        <v>430</v>
      </c>
      <c r="AN65" s="346" t="s">
        <v>430</v>
      </c>
      <c r="AO65" s="572" t="s">
        <v>430</v>
      </c>
      <c r="AP65" s="346" t="s">
        <v>430</v>
      </c>
      <c r="AQ65" s="346" t="s">
        <v>430</v>
      </c>
      <c r="AR65" s="346" t="s">
        <v>430</v>
      </c>
      <c r="AS65" s="346" t="s">
        <v>430</v>
      </c>
      <c r="AT65" s="346" t="s">
        <v>430</v>
      </c>
      <c r="AU65" s="346" t="s">
        <v>430</v>
      </c>
      <c r="AV65" s="346" t="s">
        <v>430</v>
      </c>
      <c r="AW65" s="346" t="s">
        <v>430</v>
      </c>
      <c r="AX65" s="346" t="s">
        <v>430</v>
      </c>
      <c r="AY65" s="346" t="s">
        <v>430</v>
      </c>
      <c r="AZ65" s="584"/>
      <c r="BA65" s="467" t="s">
        <v>430</v>
      </c>
      <c r="BB65" s="348" t="s">
        <v>430</v>
      </c>
      <c r="BC65" s="348" t="s">
        <v>430</v>
      </c>
      <c r="BD65" s="348" t="s">
        <v>430</v>
      </c>
      <c r="BE65" s="375" t="s">
        <v>430</v>
      </c>
      <c r="BF65" s="375" t="s">
        <v>430</v>
      </c>
      <c r="BG65" s="374"/>
      <c r="BH65" s="594" t="s">
        <v>430</v>
      </c>
      <c r="BI65" s="348" t="s">
        <v>430</v>
      </c>
      <c r="BJ65" s="348" t="s">
        <v>430</v>
      </c>
      <c r="BK65" s="348" t="s">
        <v>430</v>
      </c>
      <c r="BL65" s="348" t="s">
        <v>430</v>
      </c>
      <c r="BM65" s="375" t="s">
        <v>430</v>
      </c>
      <c r="BN65" s="375" t="s">
        <v>430</v>
      </c>
      <c r="BO65" s="375" t="s">
        <v>430</v>
      </c>
      <c r="BP65" s="375" t="s">
        <v>430</v>
      </c>
      <c r="BQ65" s="375" t="s">
        <v>430</v>
      </c>
      <c r="BR65" s="374"/>
      <c r="BS65" s="468" t="s">
        <v>430</v>
      </c>
      <c r="BT65" s="348" t="s">
        <v>430</v>
      </c>
      <c r="BU65" s="374"/>
      <c r="BV65" s="430" t="s">
        <v>555</v>
      </c>
    </row>
    <row r="66" spans="1:74" s="428" customFormat="1" x14ac:dyDescent="0.25">
      <c r="A66" s="345" t="s">
        <v>8219</v>
      </c>
      <c r="B66" s="373"/>
      <c r="C66" s="719">
        <v>45735</v>
      </c>
      <c r="D66" s="373"/>
      <c r="E66" s="346">
        <v>443.92599999999999</v>
      </c>
      <c r="F66" s="373"/>
      <c r="G66" s="347">
        <v>10.7966</v>
      </c>
      <c r="H66" s="374"/>
      <c r="I66" s="348">
        <v>0.38</v>
      </c>
      <c r="J66" s="348">
        <v>7.6</v>
      </c>
      <c r="K66" s="348">
        <v>0.35</v>
      </c>
      <c r="L66" s="348">
        <v>0.38</v>
      </c>
      <c r="M66" s="362"/>
      <c r="N66" s="350">
        <v>3.9453999999999998</v>
      </c>
      <c r="O66" s="348">
        <v>3.9453999999999998</v>
      </c>
      <c r="P66" s="348">
        <v>3.2378</v>
      </c>
      <c r="Q66" s="348">
        <v>6.3421000000000003</v>
      </c>
      <c r="R66" s="348">
        <v>10.5632</v>
      </c>
      <c r="S66" s="348">
        <v>7.9314999999999998</v>
      </c>
      <c r="T66" s="348">
        <v>6.7012999999999998</v>
      </c>
      <c r="U66" s="354">
        <v>6.6242000000000001</v>
      </c>
      <c r="V66" s="348">
        <v>6.8131000000000004</v>
      </c>
      <c r="W66" s="348" t="s">
        <v>430</v>
      </c>
      <c r="X66" s="348" t="s">
        <v>430</v>
      </c>
      <c r="Y66" s="375" t="s">
        <v>430</v>
      </c>
      <c r="Z66" s="348" t="s">
        <v>430</v>
      </c>
      <c r="AA66" s="348">
        <v>10.358599999999999</v>
      </c>
      <c r="AB66" s="348">
        <v>6.8990999999999998</v>
      </c>
      <c r="AC66" s="348">
        <v>6.6319999999999997</v>
      </c>
      <c r="AD66" s="348">
        <v>6.6837</v>
      </c>
      <c r="AE66" s="348">
        <v>10.358599999999999</v>
      </c>
      <c r="AF66" s="348">
        <v>7.1700999999999997</v>
      </c>
      <c r="AG66" s="569"/>
      <c r="AH66" s="346">
        <v>97</v>
      </c>
      <c r="AI66" s="346">
        <v>97</v>
      </c>
      <c r="AJ66" s="346">
        <v>37</v>
      </c>
      <c r="AK66" s="346">
        <v>58</v>
      </c>
      <c r="AL66" s="346">
        <v>21</v>
      </c>
      <c r="AM66" s="346">
        <v>5</v>
      </c>
      <c r="AN66" s="346">
        <v>5</v>
      </c>
      <c r="AO66" s="572">
        <v>5</v>
      </c>
      <c r="AP66" s="346">
        <v>8</v>
      </c>
      <c r="AQ66" s="346" t="s">
        <v>430</v>
      </c>
      <c r="AR66" s="346" t="s">
        <v>430</v>
      </c>
      <c r="AS66" s="346" t="s">
        <v>430</v>
      </c>
      <c r="AT66" s="346" t="s">
        <v>430</v>
      </c>
      <c r="AU66" s="346">
        <v>38</v>
      </c>
      <c r="AV66" s="346">
        <v>5</v>
      </c>
      <c r="AW66" s="346">
        <v>6</v>
      </c>
      <c r="AX66" s="346">
        <v>6</v>
      </c>
      <c r="AY66" s="346">
        <v>38</v>
      </c>
      <c r="AZ66" s="584"/>
      <c r="BA66" s="467" t="s">
        <v>430</v>
      </c>
      <c r="BB66" s="348">
        <v>96.45</v>
      </c>
      <c r="BC66" s="348" t="s">
        <v>430</v>
      </c>
      <c r="BD66" s="348" t="s">
        <v>430</v>
      </c>
      <c r="BE66" s="375" t="s">
        <v>430</v>
      </c>
      <c r="BF66" s="375">
        <v>3.55</v>
      </c>
      <c r="BG66" s="374"/>
      <c r="BH66" s="594">
        <v>3.55</v>
      </c>
      <c r="BI66" s="348">
        <v>11.95</v>
      </c>
      <c r="BJ66" s="348">
        <v>26.9</v>
      </c>
      <c r="BK66" s="348">
        <v>57.6</v>
      </c>
      <c r="BL66" s="348" t="s">
        <v>430</v>
      </c>
      <c r="BM66" s="375" t="s">
        <v>430</v>
      </c>
      <c r="BN66" s="375" t="s">
        <v>430</v>
      </c>
      <c r="BO66" s="375" t="s">
        <v>430</v>
      </c>
      <c r="BP66" s="375" t="s">
        <v>430</v>
      </c>
      <c r="BQ66" s="375" t="s">
        <v>430</v>
      </c>
      <c r="BR66" s="374"/>
      <c r="BS66" s="468">
        <v>9.9946878919989395</v>
      </c>
      <c r="BT66" s="348">
        <v>28.383345355676699</v>
      </c>
      <c r="BU66" s="374"/>
      <c r="BV66" s="430" t="s">
        <v>555</v>
      </c>
    </row>
    <row r="67" spans="1:74" s="428" customFormat="1" x14ac:dyDescent="0.25">
      <c r="A67" s="345" t="s">
        <v>8220</v>
      </c>
      <c r="B67" s="373"/>
      <c r="C67" s="719">
        <v>44972</v>
      </c>
      <c r="D67" s="373"/>
      <c r="E67" s="346">
        <v>434.18400000000003</v>
      </c>
      <c r="F67" s="373"/>
      <c r="G67" s="347">
        <v>12.781499999999999</v>
      </c>
      <c r="H67" s="374"/>
      <c r="I67" s="348">
        <v>5.56</v>
      </c>
      <c r="J67" s="348">
        <v>7.04</v>
      </c>
      <c r="K67" s="348">
        <v>4.51</v>
      </c>
      <c r="L67" s="348">
        <v>4.66</v>
      </c>
      <c r="M67" s="362"/>
      <c r="N67" s="350">
        <v>9.7171000000000003</v>
      </c>
      <c r="O67" s="348">
        <v>9.7171000000000003</v>
      </c>
      <c r="P67" s="348">
        <v>-17.726400000000002</v>
      </c>
      <c r="Q67" s="348">
        <v>1.7962</v>
      </c>
      <c r="R67" s="348">
        <v>9.9212000000000007</v>
      </c>
      <c r="S67" s="348">
        <v>3.569</v>
      </c>
      <c r="T67" s="348">
        <v>2.6840000000000002</v>
      </c>
      <c r="U67" s="354">
        <v>2.6997</v>
      </c>
      <c r="V67" s="348">
        <v>3.5859000000000001</v>
      </c>
      <c r="W67" s="348">
        <v>7.9309000000000003</v>
      </c>
      <c r="X67" s="348">
        <v>7.5284000000000004</v>
      </c>
      <c r="Y67" s="375" t="s">
        <v>430</v>
      </c>
      <c r="Z67" s="348" t="s">
        <v>430</v>
      </c>
      <c r="AA67" s="348">
        <v>16.800999999999998</v>
      </c>
      <c r="AB67" s="348">
        <v>2.7801999999999998</v>
      </c>
      <c r="AC67" s="348">
        <v>3.7231999999999998</v>
      </c>
      <c r="AD67" s="348">
        <v>3.2517999999999998</v>
      </c>
      <c r="AE67" s="348">
        <v>16.800999999999998</v>
      </c>
      <c r="AF67" s="348">
        <v>7.9779999999999998</v>
      </c>
      <c r="AG67" s="569"/>
      <c r="AH67" s="346">
        <v>22</v>
      </c>
      <c r="AI67" s="346">
        <v>22</v>
      </c>
      <c r="AJ67" s="346">
        <v>135</v>
      </c>
      <c r="AK67" s="346">
        <v>133</v>
      </c>
      <c r="AL67" s="346">
        <v>33</v>
      </c>
      <c r="AM67" s="346">
        <v>108</v>
      </c>
      <c r="AN67" s="346">
        <v>111</v>
      </c>
      <c r="AO67" s="572">
        <v>112</v>
      </c>
      <c r="AP67" s="346">
        <v>101</v>
      </c>
      <c r="AQ67" s="346">
        <v>17</v>
      </c>
      <c r="AR67" s="346">
        <v>15</v>
      </c>
      <c r="AS67" s="346" t="s">
        <v>430</v>
      </c>
      <c r="AT67" s="346" t="s">
        <v>430</v>
      </c>
      <c r="AU67" s="346">
        <v>12</v>
      </c>
      <c r="AV67" s="346">
        <v>114</v>
      </c>
      <c r="AW67" s="346">
        <v>114</v>
      </c>
      <c r="AX67" s="346">
        <v>108</v>
      </c>
      <c r="AY67" s="346">
        <v>12</v>
      </c>
      <c r="AZ67" s="584"/>
      <c r="BA67" s="467">
        <v>96.34</v>
      </c>
      <c r="BB67" s="348" t="s">
        <v>430</v>
      </c>
      <c r="BC67" s="348" t="s">
        <v>430</v>
      </c>
      <c r="BD67" s="348" t="s">
        <v>430</v>
      </c>
      <c r="BE67" s="375" t="s">
        <v>430</v>
      </c>
      <c r="BF67" s="375">
        <v>3.66</v>
      </c>
      <c r="BG67" s="374"/>
      <c r="BH67" s="594">
        <v>3.66</v>
      </c>
      <c r="BI67" s="348" t="s">
        <v>430</v>
      </c>
      <c r="BJ67" s="348" t="s">
        <v>430</v>
      </c>
      <c r="BK67" s="348" t="s">
        <v>430</v>
      </c>
      <c r="BL67" s="348" t="s">
        <v>430</v>
      </c>
      <c r="BM67" s="375">
        <v>96.34</v>
      </c>
      <c r="BN67" s="375" t="s">
        <v>430</v>
      </c>
      <c r="BO67" s="375" t="s">
        <v>430</v>
      </c>
      <c r="BP67" s="375" t="s">
        <v>430</v>
      </c>
      <c r="BQ67" s="375" t="s">
        <v>430</v>
      </c>
      <c r="BR67" s="374"/>
      <c r="BS67" s="468" t="s">
        <v>430</v>
      </c>
      <c r="BT67" s="348" t="s">
        <v>430</v>
      </c>
      <c r="BU67" s="374"/>
      <c r="BV67" s="430" t="s">
        <v>555</v>
      </c>
    </row>
    <row r="68" spans="1:74" s="428" customFormat="1" x14ac:dyDescent="0.25">
      <c r="A68" s="345" t="s">
        <v>8221</v>
      </c>
      <c r="B68" s="373"/>
      <c r="C68" s="719">
        <v>44894</v>
      </c>
      <c r="D68" s="373"/>
      <c r="E68" s="346">
        <v>421.22899999999998</v>
      </c>
      <c r="F68" s="373"/>
      <c r="G68" s="347">
        <v>12.848800000000001</v>
      </c>
      <c r="H68" s="374"/>
      <c r="I68" s="348">
        <v>5.66</v>
      </c>
      <c r="J68" s="348">
        <v>7.45</v>
      </c>
      <c r="K68" s="348">
        <v>4.49</v>
      </c>
      <c r="L68" s="348">
        <v>4.66</v>
      </c>
      <c r="M68" s="362"/>
      <c r="N68" s="350">
        <v>0.18940000000000001</v>
      </c>
      <c r="O68" s="348">
        <v>0.18940000000000001</v>
      </c>
      <c r="P68" s="348">
        <v>-21.581</v>
      </c>
      <c r="Q68" s="348">
        <v>-2.8376000000000001</v>
      </c>
      <c r="R68" s="348">
        <v>4.96</v>
      </c>
      <c r="S68" s="348">
        <v>3.1459000000000001</v>
      </c>
      <c r="T68" s="348">
        <v>2.7467000000000001</v>
      </c>
      <c r="U68" s="354">
        <v>1.9256</v>
      </c>
      <c r="V68" s="348">
        <v>3.1454</v>
      </c>
      <c r="W68" s="348">
        <v>7.4119999999999999</v>
      </c>
      <c r="X68" s="348">
        <v>7.3113999999999999</v>
      </c>
      <c r="Y68" s="375" t="s">
        <v>430</v>
      </c>
      <c r="Z68" s="348" t="s">
        <v>430</v>
      </c>
      <c r="AA68" s="348">
        <v>8.3099000000000007</v>
      </c>
      <c r="AB68" s="348">
        <v>3.2382</v>
      </c>
      <c r="AC68" s="348">
        <v>3.6707000000000001</v>
      </c>
      <c r="AD68" s="348">
        <v>2.6648999999999998</v>
      </c>
      <c r="AE68" s="348">
        <v>8.3099000000000007</v>
      </c>
      <c r="AF68" s="348">
        <v>7.6256000000000004</v>
      </c>
      <c r="AG68" s="569"/>
      <c r="AH68" s="346">
        <v>111</v>
      </c>
      <c r="AI68" s="346">
        <v>111</v>
      </c>
      <c r="AJ68" s="346">
        <v>136</v>
      </c>
      <c r="AK68" s="346">
        <v>137</v>
      </c>
      <c r="AL68" s="346">
        <v>124</v>
      </c>
      <c r="AM68" s="346">
        <v>119</v>
      </c>
      <c r="AN68" s="346">
        <v>110</v>
      </c>
      <c r="AO68" s="572">
        <v>121</v>
      </c>
      <c r="AP68" s="346">
        <v>107</v>
      </c>
      <c r="AQ68" s="346">
        <v>80</v>
      </c>
      <c r="AR68" s="346">
        <v>53</v>
      </c>
      <c r="AS68" s="346" t="s">
        <v>430</v>
      </c>
      <c r="AT68" s="346" t="s">
        <v>430</v>
      </c>
      <c r="AU68" s="346">
        <v>72</v>
      </c>
      <c r="AV68" s="346">
        <v>109</v>
      </c>
      <c r="AW68" s="346">
        <v>115</v>
      </c>
      <c r="AX68" s="346">
        <v>114</v>
      </c>
      <c r="AY68" s="346">
        <v>72</v>
      </c>
      <c r="AZ68" s="584"/>
      <c r="BA68" s="467">
        <v>95.82</v>
      </c>
      <c r="BB68" s="348" t="s">
        <v>430</v>
      </c>
      <c r="BC68" s="348" t="s">
        <v>430</v>
      </c>
      <c r="BD68" s="348" t="s">
        <v>430</v>
      </c>
      <c r="BE68" s="375" t="s">
        <v>430</v>
      </c>
      <c r="BF68" s="375">
        <v>4.18</v>
      </c>
      <c r="BG68" s="374"/>
      <c r="BH68" s="594">
        <v>4.18</v>
      </c>
      <c r="BI68" s="348" t="s">
        <v>430</v>
      </c>
      <c r="BJ68" s="348" t="s">
        <v>430</v>
      </c>
      <c r="BK68" s="348" t="s">
        <v>430</v>
      </c>
      <c r="BL68" s="348" t="s">
        <v>430</v>
      </c>
      <c r="BM68" s="375">
        <v>95.82</v>
      </c>
      <c r="BN68" s="375" t="s">
        <v>430</v>
      </c>
      <c r="BO68" s="375" t="s">
        <v>430</v>
      </c>
      <c r="BP68" s="375" t="s">
        <v>430</v>
      </c>
      <c r="BQ68" s="375" t="s">
        <v>430</v>
      </c>
      <c r="BR68" s="374"/>
      <c r="BS68" s="468" t="s">
        <v>430</v>
      </c>
      <c r="BT68" s="348" t="s">
        <v>430</v>
      </c>
      <c r="BU68" s="374"/>
      <c r="BV68" s="430" t="s">
        <v>555</v>
      </c>
    </row>
    <row r="69" spans="1:74" s="428" customFormat="1" x14ac:dyDescent="0.25">
      <c r="A69" s="345" t="s">
        <v>8222</v>
      </c>
      <c r="B69" s="373"/>
      <c r="C69" s="719">
        <v>45729</v>
      </c>
      <c r="D69" s="373"/>
      <c r="E69" s="346">
        <v>440.50900000000001</v>
      </c>
      <c r="F69" s="373"/>
      <c r="G69" s="347">
        <v>10.804399999999999</v>
      </c>
      <c r="H69" s="374"/>
      <c r="I69" s="348">
        <v>0.39451999999999998</v>
      </c>
      <c r="J69" s="348">
        <v>7.46</v>
      </c>
      <c r="K69" s="348">
        <v>0.37259999999999999</v>
      </c>
      <c r="L69" s="348">
        <v>0.38904</v>
      </c>
      <c r="M69" s="362"/>
      <c r="N69" s="350">
        <v>3.9426000000000001</v>
      </c>
      <c r="O69" s="348">
        <v>3.9426000000000001</v>
      </c>
      <c r="P69" s="348">
        <v>3.1871999999999998</v>
      </c>
      <c r="Q69" s="348">
        <v>6.2163000000000004</v>
      </c>
      <c r="R69" s="348">
        <v>10.588800000000001</v>
      </c>
      <c r="S69" s="348">
        <v>7.6683000000000003</v>
      </c>
      <c r="T69" s="348">
        <v>6.5438000000000001</v>
      </c>
      <c r="U69" s="354">
        <v>6.4789000000000003</v>
      </c>
      <c r="V69" s="348">
        <v>6.7008000000000001</v>
      </c>
      <c r="W69" s="348" t="s">
        <v>430</v>
      </c>
      <c r="X69" s="348" t="s">
        <v>430</v>
      </c>
      <c r="Y69" s="375" t="s">
        <v>430</v>
      </c>
      <c r="Z69" s="348" t="s">
        <v>430</v>
      </c>
      <c r="AA69" s="348">
        <v>10.3383</v>
      </c>
      <c r="AB69" s="348">
        <v>6.6920000000000002</v>
      </c>
      <c r="AC69" s="348">
        <v>6.4878</v>
      </c>
      <c r="AD69" s="348">
        <v>6.5551000000000004</v>
      </c>
      <c r="AE69" s="348">
        <v>10.3383</v>
      </c>
      <c r="AF69" s="348">
        <v>7.1303999999999998</v>
      </c>
      <c r="AG69" s="569"/>
      <c r="AH69" s="346">
        <v>98</v>
      </c>
      <c r="AI69" s="346">
        <v>98</v>
      </c>
      <c r="AJ69" s="346">
        <v>39</v>
      </c>
      <c r="AK69" s="346">
        <v>63</v>
      </c>
      <c r="AL69" s="346">
        <v>20</v>
      </c>
      <c r="AM69" s="346">
        <v>11</v>
      </c>
      <c r="AN69" s="346">
        <v>9</v>
      </c>
      <c r="AO69" s="572">
        <v>8</v>
      </c>
      <c r="AP69" s="346">
        <v>13</v>
      </c>
      <c r="AQ69" s="346" t="s">
        <v>430</v>
      </c>
      <c r="AR69" s="346" t="s">
        <v>430</v>
      </c>
      <c r="AS69" s="346" t="s">
        <v>430</v>
      </c>
      <c r="AT69" s="346" t="s">
        <v>430</v>
      </c>
      <c r="AU69" s="346">
        <v>39</v>
      </c>
      <c r="AV69" s="346">
        <v>8</v>
      </c>
      <c r="AW69" s="346">
        <v>9</v>
      </c>
      <c r="AX69" s="346">
        <v>8</v>
      </c>
      <c r="AY69" s="346">
        <v>39</v>
      </c>
      <c r="AZ69" s="584"/>
      <c r="BA69" s="467" t="s">
        <v>430</v>
      </c>
      <c r="BB69" s="348">
        <v>96.13</v>
      </c>
      <c r="BC69" s="348" t="s">
        <v>430</v>
      </c>
      <c r="BD69" s="348" t="s">
        <v>430</v>
      </c>
      <c r="BE69" s="375" t="s">
        <v>430</v>
      </c>
      <c r="BF69" s="375">
        <v>3.87</v>
      </c>
      <c r="BG69" s="374"/>
      <c r="BH69" s="594">
        <v>3.86</v>
      </c>
      <c r="BI69" s="348">
        <v>34.630000000000003</v>
      </c>
      <c r="BJ69" s="348" t="s">
        <v>430</v>
      </c>
      <c r="BK69" s="348">
        <v>61.5</v>
      </c>
      <c r="BL69" s="348" t="s">
        <v>430</v>
      </c>
      <c r="BM69" s="375" t="s">
        <v>430</v>
      </c>
      <c r="BN69" s="375" t="s">
        <v>430</v>
      </c>
      <c r="BO69" s="375" t="s">
        <v>430</v>
      </c>
      <c r="BP69" s="375" t="s">
        <v>430</v>
      </c>
      <c r="BQ69" s="375" t="s">
        <v>430</v>
      </c>
      <c r="BR69" s="374"/>
      <c r="BS69" s="468">
        <v>11.911509607617701</v>
      </c>
      <c r="BT69" s="348">
        <v>18.6569830062686</v>
      </c>
      <c r="BU69" s="374"/>
      <c r="BV69" s="430" t="s">
        <v>555</v>
      </c>
    </row>
    <row r="70" spans="1:74" s="428" customFormat="1" x14ac:dyDescent="0.25">
      <c r="A70" s="345" t="s">
        <v>8223</v>
      </c>
      <c r="B70" s="373"/>
      <c r="C70" s="719">
        <v>44847</v>
      </c>
      <c r="D70" s="373"/>
      <c r="E70" s="346">
        <v>402.13400000000001</v>
      </c>
      <c r="F70" s="373"/>
      <c r="G70" s="347">
        <v>13.081300000000001</v>
      </c>
      <c r="H70" s="374"/>
      <c r="I70" s="348">
        <v>1.87</v>
      </c>
      <c r="J70" s="348">
        <v>6.57</v>
      </c>
      <c r="K70" s="348">
        <v>1.69</v>
      </c>
      <c r="L70" s="348">
        <v>1.75</v>
      </c>
      <c r="M70" s="362"/>
      <c r="N70" s="350">
        <v>4.3730000000000002</v>
      </c>
      <c r="O70" s="348">
        <v>4.3730000000000002</v>
      </c>
      <c r="P70" s="348">
        <v>-3.9899999999999998E-2</v>
      </c>
      <c r="Q70" s="348">
        <v>7.6155999999999997</v>
      </c>
      <c r="R70" s="348">
        <v>8.0655999999999999</v>
      </c>
      <c r="S70" s="348">
        <v>4.1752000000000002</v>
      </c>
      <c r="T70" s="348">
        <v>4.2793999999999999</v>
      </c>
      <c r="U70" s="354">
        <v>4.6224999999999996</v>
      </c>
      <c r="V70" s="348">
        <v>5.6653000000000002</v>
      </c>
      <c r="W70" s="348">
        <v>7.8594999999999997</v>
      </c>
      <c r="X70" s="348">
        <v>7.4135999999999997</v>
      </c>
      <c r="Y70" s="375" t="s">
        <v>430</v>
      </c>
      <c r="Z70" s="348" t="s">
        <v>430</v>
      </c>
      <c r="AA70" s="348">
        <v>7.8685</v>
      </c>
      <c r="AB70" s="348">
        <v>3.4504000000000001</v>
      </c>
      <c r="AC70" s="348">
        <v>5.0410000000000004</v>
      </c>
      <c r="AD70" s="348">
        <v>4.8753000000000002</v>
      </c>
      <c r="AE70" s="348">
        <v>7.8685</v>
      </c>
      <c r="AF70" s="348">
        <v>7.8834</v>
      </c>
      <c r="AG70" s="569"/>
      <c r="AH70" s="346">
        <v>93</v>
      </c>
      <c r="AI70" s="346">
        <v>93</v>
      </c>
      <c r="AJ70" s="346">
        <v>75</v>
      </c>
      <c r="AK70" s="346">
        <v>31</v>
      </c>
      <c r="AL70" s="346">
        <v>70</v>
      </c>
      <c r="AM70" s="346">
        <v>103</v>
      </c>
      <c r="AN70" s="346">
        <v>91</v>
      </c>
      <c r="AO70" s="572">
        <v>89</v>
      </c>
      <c r="AP70" s="346">
        <v>73</v>
      </c>
      <c r="AQ70" s="346">
        <v>32</v>
      </c>
      <c r="AR70" s="346">
        <v>36</v>
      </c>
      <c r="AS70" s="346" t="s">
        <v>430</v>
      </c>
      <c r="AT70" s="346" t="s">
        <v>430</v>
      </c>
      <c r="AU70" s="346">
        <v>86</v>
      </c>
      <c r="AV70" s="346">
        <v>103</v>
      </c>
      <c r="AW70" s="346">
        <v>94</v>
      </c>
      <c r="AX70" s="346">
        <v>83</v>
      </c>
      <c r="AY70" s="346">
        <v>86</v>
      </c>
      <c r="AZ70" s="584"/>
      <c r="BA70" s="467">
        <v>97.39</v>
      </c>
      <c r="BB70" s="348" t="s">
        <v>430</v>
      </c>
      <c r="BC70" s="348" t="s">
        <v>430</v>
      </c>
      <c r="BD70" s="348" t="s">
        <v>430</v>
      </c>
      <c r="BE70" s="375" t="s">
        <v>430</v>
      </c>
      <c r="BF70" s="375">
        <v>2.61</v>
      </c>
      <c r="BG70" s="374"/>
      <c r="BH70" s="594">
        <v>2.61</v>
      </c>
      <c r="BI70" s="348" t="s">
        <v>430</v>
      </c>
      <c r="BJ70" s="348" t="s">
        <v>430</v>
      </c>
      <c r="BK70" s="348" t="s">
        <v>430</v>
      </c>
      <c r="BL70" s="348" t="s">
        <v>430</v>
      </c>
      <c r="BM70" s="375">
        <v>97.39</v>
      </c>
      <c r="BN70" s="375" t="s">
        <v>430</v>
      </c>
      <c r="BO70" s="375" t="s">
        <v>430</v>
      </c>
      <c r="BP70" s="375" t="s">
        <v>430</v>
      </c>
      <c r="BQ70" s="375" t="s">
        <v>430</v>
      </c>
      <c r="BR70" s="374"/>
      <c r="BS70" s="468" t="s">
        <v>430</v>
      </c>
      <c r="BT70" s="348" t="s">
        <v>430</v>
      </c>
      <c r="BU70" s="374"/>
      <c r="BV70" s="430" t="s">
        <v>555</v>
      </c>
    </row>
    <row r="71" spans="1:74" s="428" customFormat="1" x14ac:dyDescent="0.25">
      <c r="A71" s="345" t="s">
        <v>8224</v>
      </c>
      <c r="B71" s="373"/>
      <c r="C71" s="719">
        <v>44901</v>
      </c>
      <c r="D71" s="373"/>
      <c r="E71" s="346">
        <v>360.01</v>
      </c>
      <c r="F71" s="373"/>
      <c r="G71" s="347">
        <v>12.7296</v>
      </c>
      <c r="H71" s="374"/>
      <c r="I71" s="348">
        <v>1.24</v>
      </c>
      <c r="J71" s="348">
        <v>5.93</v>
      </c>
      <c r="K71" s="348">
        <v>1.1499999999999999</v>
      </c>
      <c r="L71" s="348">
        <v>1.19</v>
      </c>
      <c r="M71" s="362"/>
      <c r="N71" s="350">
        <v>4.7808000000000002</v>
      </c>
      <c r="O71" s="348">
        <v>4.7808000000000002</v>
      </c>
      <c r="P71" s="348">
        <v>1.3110999999999999</v>
      </c>
      <c r="Q71" s="348">
        <v>6.5910000000000002</v>
      </c>
      <c r="R71" s="348">
        <v>4.8761000000000001</v>
      </c>
      <c r="S71" s="348">
        <v>5.3422000000000001</v>
      </c>
      <c r="T71" s="348">
        <v>5.1067999999999998</v>
      </c>
      <c r="U71" s="354">
        <v>5.3314000000000004</v>
      </c>
      <c r="V71" s="348">
        <v>6.1048999999999998</v>
      </c>
      <c r="W71" s="348">
        <v>7.7427000000000001</v>
      </c>
      <c r="X71" s="348">
        <v>7.2464000000000004</v>
      </c>
      <c r="Y71" s="375" t="s">
        <v>430</v>
      </c>
      <c r="Z71" s="348" t="s">
        <v>430</v>
      </c>
      <c r="AA71" s="348">
        <v>5.4295</v>
      </c>
      <c r="AB71" s="348">
        <v>4.9114000000000004</v>
      </c>
      <c r="AC71" s="348">
        <v>5.3445999999999998</v>
      </c>
      <c r="AD71" s="348">
        <v>5.5071000000000003</v>
      </c>
      <c r="AE71" s="348">
        <v>5.4295</v>
      </c>
      <c r="AF71" s="348">
        <v>7.3749000000000002</v>
      </c>
      <c r="AG71" s="569"/>
      <c r="AH71" s="346">
        <v>87</v>
      </c>
      <c r="AI71" s="346">
        <v>87</v>
      </c>
      <c r="AJ71" s="346">
        <v>66</v>
      </c>
      <c r="AK71" s="346">
        <v>52</v>
      </c>
      <c r="AL71" s="346">
        <v>125</v>
      </c>
      <c r="AM71" s="346">
        <v>75</v>
      </c>
      <c r="AN71" s="346">
        <v>60</v>
      </c>
      <c r="AO71" s="572">
        <v>57</v>
      </c>
      <c r="AP71" s="346">
        <v>57</v>
      </c>
      <c r="AQ71" s="346">
        <v>47</v>
      </c>
      <c r="AR71" s="346">
        <v>63</v>
      </c>
      <c r="AS71" s="346" t="s">
        <v>430</v>
      </c>
      <c r="AT71" s="346" t="s">
        <v>430</v>
      </c>
      <c r="AU71" s="346">
        <v>119</v>
      </c>
      <c r="AV71" s="346">
        <v>66</v>
      </c>
      <c r="AW71" s="346">
        <v>75</v>
      </c>
      <c r="AX71" s="346">
        <v>56</v>
      </c>
      <c r="AY71" s="346">
        <v>119</v>
      </c>
      <c r="AZ71" s="584"/>
      <c r="BA71" s="467">
        <v>97.21</v>
      </c>
      <c r="BB71" s="348" t="s">
        <v>430</v>
      </c>
      <c r="BC71" s="348" t="s">
        <v>430</v>
      </c>
      <c r="BD71" s="348" t="s">
        <v>430</v>
      </c>
      <c r="BE71" s="375" t="s">
        <v>430</v>
      </c>
      <c r="BF71" s="375">
        <v>2.79</v>
      </c>
      <c r="BG71" s="374"/>
      <c r="BH71" s="594">
        <v>2.78</v>
      </c>
      <c r="BI71" s="348" t="s">
        <v>430</v>
      </c>
      <c r="BJ71" s="348" t="s">
        <v>430</v>
      </c>
      <c r="BK71" s="348" t="s">
        <v>430</v>
      </c>
      <c r="BL71" s="348" t="s">
        <v>430</v>
      </c>
      <c r="BM71" s="375">
        <v>97.21</v>
      </c>
      <c r="BN71" s="375" t="s">
        <v>430</v>
      </c>
      <c r="BO71" s="375" t="s">
        <v>430</v>
      </c>
      <c r="BP71" s="375" t="s">
        <v>430</v>
      </c>
      <c r="BQ71" s="375" t="s">
        <v>430</v>
      </c>
      <c r="BR71" s="374"/>
      <c r="BS71" s="468" t="s">
        <v>430</v>
      </c>
      <c r="BT71" s="348" t="s">
        <v>430</v>
      </c>
      <c r="BU71" s="374"/>
      <c r="BV71" s="430" t="s">
        <v>555</v>
      </c>
    </row>
    <row r="72" spans="1:74" s="428" customFormat="1" x14ac:dyDescent="0.25">
      <c r="A72" s="345" t="s">
        <v>8225</v>
      </c>
      <c r="B72" s="373"/>
      <c r="C72" s="719">
        <v>44861</v>
      </c>
      <c r="D72" s="373"/>
      <c r="E72" s="346">
        <v>375.32</v>
      </c>
      <c r="F72" s="373"/>
      <c r="G72" s="347">
        <v>12.834</v>
      </c>
      <c r="H72" s="374"/>
      <c r="I72" s="348">
        <v>0.28999999999999998</v>
      </c>
      <c r="J72" s="348">
        <v>6.73</v>
      </c>
      <c r="K72" s="348">
        <v>0.27</v>
      </c>
      <c r="L72" s="348">
        <v>0.28999999999999998</v>
      </c>
      <c r="M72" s="362"/>
      <c r="N72" s="350">
        <v>5.2163000000000004</v>
      </c>
      <c r="O72" s="348">
        <v>5.2163000000000004</v>
      </c>
      <c r="P72" s="348">
        <v>3.944</v>
      </c>
      <c r="Q72" s="348">
        <v>6.0269000000000004</v>
      </c>
      <c r="R72" s="348">
        <v>7.9710000000000001</v>
      </c>
      <c r="S72" s="348">
        <v>6.5114000000000001</v>
      </c>
      <c r="T72" s="348">
        <v>5.9119999999999999</v>
      </c>
      <c r="U72" s="354">
        <v>5.9122000000000003</v>
      </c>
      <c r="V72" s="348">
        <v>6.4715999999999996</v>
      </c>
      <c r="W72" s="348">
        <v>7.4523999999999999</v>
      </c>
      <c r="X72" s="348">
        <v>7.1783000000000001</v>
      </c>
      <c r="Y72" s="375" t="s">
        <v>430</v>
      </c>
      <c r="Z72" s="348" t="s">
        <v>430</v>
      </c>
      <c r="AA72" s="348">
        <v>7.8990999999999998</v>
      </c>
      <c r="AB72" s="348">
        <v>6.0510999999999999</v>
      </c>
      <c r="AC72" s="348">
        <v>6.0293999999999999</v>
      </c>
      <c r="AD72" s="348">
        <v>6.0157999999999996</v>
      </c>
      <c r="AE72" s="348">
        <v>7.8990999999999998</v>
      </c>
      <c r="AF72" s="348">
        <v>7.3861999999999997</v>
      </c>
      <c r="AG72" s="569"/>
      <c r="AH72" s="346">
        <v>78</v>
      </c>
      <c r="AI72" s="346">
        <v>78</v>
      </c>
      <c r="AJ72" s="346">
        <v>34</v>
      </c>
      <c r="AK72" s="346">
        <v>70</v>
      </c>
      <c r="AL72" s="346">
        <v>75</v>
      </c>
      <c r="AM72" s="346">
        <v>24</v>
      </c>
      <c r="AN72" s="346">
        <v>14</v>
      </c>
      <c r="AO72" s="572">
        <v>16</v>
      </c>
      <c r="AP72" s="346">
        <v>25</v>
      </c>
      <c r="AQ72" s="346">
        <v>76</v>
      </c>
      <c r="AR72" s="346">
        <v>77</v>
      </c>
      <c r="AS72" s="346" t="s">
        <v>430</v>
      </c>
      <c r="AT72" s="346" t="s">
        <v>430</v>
      </c>
      <c r="AU72" s="346">
        <v>83</v>
      </c>
      <c r="AV72" s="346">
        <v>15</v>
      </c>
      <c r="AW72" s="346">
        <v>21</v>
      </c>
      <c r="AX72" s="346">
        <v>20</v>
      </c>
      <c r="AY72" s="346">
        <v>83</v>
      </c>
      <c r="AZ72" s="584"/>
      <c r="BA72" s="467">
        <v>48.06</v>
      </c>
      <c r="BB72" s="348">
        <v>48.6</v>
      </c>
      <c r="BC72" s="348" t="s">
        <v>430</v>
      </c>
      <c r="BD72" s="348" t="s">
        <v>430</v>
      </c>
      <c r="BE72" s="375" t="s">
        <v>430</v>
      </c>
      <c r="BF72" s="375">
        <v>3.34</v>
      </c>
      <c r="BG72" s="374"/>
      <c r="BH72" s="594">
        <v>3.34</v>
      </c>
      <c r="BI72" s="348" t="s">
        <v>430</v>
      </c>
      <c r="BJ72" s="348" t="s">
        <v>430</v>
      </c>
      <c r="BK72" s="348">
        <v>48.6</v>
      </c>
      <c r="BL72" s="348" t="s">
        <v>430</v>
      </c>
      <c r="BM72" s="375">
        <v>48.06</v>
      </c>
      <c r="BN72" s="375" t="s">
        <v>430</v>
      </c>
      <c r="BO72" s="375" t="s">
        <v>430</v>
      </c>
      <c r="BP72" s="375" t="s">
        <v>430</v>
      </c>
      <c r="BQ72" s="375" t="s">
        <v>430</v>
      </c>
      <c r="BR72" s="374"/>
      <c r="BS72" s="468" t="s">
        <v>430</v>
      </c>
      <c r="BT72" s="348" t="s">
        <v>430</v>
      </c>
      <c r="BU72" s="374"/>
      <c r="BV72" s="430" t="s">
        <v>555</v>
      </c>
    </row>
    <row r="73" spans="1:74" s="428" customFormat="1" x14ac:dyDescent="0.25">
      <c r="A73" s="345" t="s">
        <v>8226</v>
      </c>
      <c r="B73" s="373"/>
      <c r="C73" s="719">
        <v>44854</v>
      </c>
      <c r="D73" s="373"/>
      <c r="E73" s="346">
        <v>335.94600000000003</v>
      </c>
      <c r="F73" s="373"/>
      <c r="G73" s="347">
        <v>12.7605</v>
      </c>
      <c r="H73" s="374"/>
      <c r="I73" s="348">
        <v>4.3839999999999997E-2</v>
      </c>
      <c r="J73" s="348">
        <v>5.6</v>
      </c>
      <c r="K73" s="348">
        <v>4.1099999999999998E-2</v>
      </c>
      <c r="L73" s="348">
        <v>4.1099999999999998E-2</v>
      </c>
      <c r="M73" s="362"/>
      <c r="N73" s="350">
        <v>4.8646000000000003</v>
      </c>
      <c r="O73" s="348">
        <v>4.8646000000000003</v>
      </c>
      <c r="P73" s="348">
        <v>4.8672000000000004</v>
      </c>
      <c r="Q73" s="348">
        <v>4.7691999999999997</v>
      </c>
      <c r="R73" s="348">
        <v>5.1992000000000003</v>
      </c>
      <c r="S73" s="348">
        <v>5.2474999999999996</v>
      </c>
      <c r="T73" s="348">
        <v>5.3771000000000004</v>
      </c>
      <c r="U73" s="354">
        <v>5.3987999999999996</v>
      </c>
      <c r="V73" s="348">
        <v>5.8011999999999997</v>
      </c>
      <c r="W73" s="348">
        <v>6.9253999999999998</v>
      </c>
      <c r="X73" s="348">
        <v>6.7908999999999997</v>
      </c>
      <c r="Y73" s="375" t="s">
        <v>430</v>
      </c>
      <c r="Z73" s="348" t="s">
        <v>430</v>
      </c>
      <c r="AA73" s="348">
        <v>5.1791</v>
      </c>
      <c r="AB73" s="348">
        <v>5.2579000000000002</v>
      </c>
      <c r="AC73" s="348">
        <v>5.4112</v>
      </c>
      <c r="AD73" s="348">
        <v>5.4558</v>
      </c>
      <c r="AE73" s="348">
        <v>5.1791</v>
      </c>
      <c r="AF73" s="348">
        <v>7.1695000000000002</v>
      </c>
      <c r="AG73" s="569"/>
      <c r="AH73" s="346">
        <v>85</v>
      </c>
      <c r="AI73" s="346">
        <v>85</v>
      </c>
      <c r="AJ73" s="346">
        <v>22</v>
      </c>
      <c r="AK73" s="346">
        <v>100</v>
      </c>
      <c r="AL73" s="346">
        <v>119</v>
      </c>
      <c r="AM73" s="346">
        <v>81</v>
      </c>
      <c r="AN73" s="346">
        <v>46</v>
      </c>
      <c r="AO73" s="572">
        <v>51</v>
      </c>
      <c r="AP73" s="346">
        <v>67</v>
      </c>
      <c r="AQ73" s="346">
        <v>95</v>
      </c>
      <c r="AR73" s="346">
        <v>91</v>
      </c>
      <c r="AS73" s="346" t="s">
        <v>430</v>
      </c>
      <c r="AT73" s="346" t="s">
        <v>430</v>
      </c>
      <c r="AU73" s="346">
        <v>124</v>
      </c>
      <c r="AV73" s="346">
        <v>49</v>
      </c>
      <c r="AW73" s="346">
        <v>65</v>
      </c>
      <c r="AX73" s="346">
        <v>60</v>
      </c>
      <c r="AY73" s="346">
        <v>124</v>
      </c>
      <c r="AZ73" s="584"/>
      <c r="BA73" s="467">
        <v>95.67</v>
      </c>
      <c r="BB73" s="348" t="s">
        <v>430</v>
      </c>
      <c r="BC73" s="348" t="s">
        <v>430</v>
      </c>
      <c r="BD73" s="348" t="s">
        <v>430</v>
      </c>
      <c r="BE73" s="375" t="s">
        <v>430</v>
      </c>
      <c r="BF73" s="375">
        <v>4.33</v>
      </c>
      <c r="BG73" s="374"/>
      <c r="BH73" s="594">
        <v>4.33</v>
      </c>
      <c r="BI73" s="348" t="s">
        <v>430</v>
      </c>
      <c r="BJ73" s="348" t="s">
        <v>430</v>
      </c>
      <c r="BK73" s="348" t="s">
        <v>430</v>
      </c>
      <c r="BL73" s="348" t="s">
        <v>430</v>
      </c>
      <c r="BM73" s="375">
        <v>95.67</v>
      </c>
      <c r="BN73" s="375" t="s">
        <v>430</v>
      </c>
      <c r="BO73" s="375" t="s">
        <v>430</v>
      </c>
      <c r="BP73" s="375" t="s">
        <v>430</v>
      </c>
      <c r="BQ73" s="375" t="s">
        <v>430</v>
      </c>
      <c r="BR73" s="374"/>
      <c r="BS73" s="468" t="s">
        <v>430</v>
      </c>
      <c r="BT73" s="348" t="s">
        <v>430</v>
      </c>
      <c r="BU73" s="374"/>
      <c r="BV73" s="430" t="s">
        <v>555</v>
      </c>
    </row>
    <row r="74" spans="1:74" s="428" customFormat="1" x14ac:dyDescent="0.25">
      <c r="A74" s="345" t="s">
        <v>8227</v>
      </c>
      <c r="B74" s="373"/>
      <c r="C74" s="719">
        <v>44889</v>
      </c>
      <c r="D74" s="373"/>
      <c r="E74" s="346">
        <v>328.125</v>
      </c>
      <c r="F74" s="373"/>
      <c r="G74" s="347">
        <v>12.8614</v>
      </c>
      <c r="H74" s="374"/>
      <c r="I74" s="348">
        <v>1.9</v>
      </c>
      <c r="J74" s="348">
        <v>6.67</v>
      </c>
      <c r="K74" s="348">
        <v>1.71</v>
      </c>
      <c r="L74" s="348">
        <v>1.76</v>
      </c>
      <c r="M74" s="362"/>
      <c r="N74" s="350">
        <v>7.4779</v>
      </c>
      <c r="O74" s="348">
        <v>7.4779</v>
      </c>
      <c r="P74" s="348">
        <v>2.109</v>
      </c>
      <c r="Q74" s="348">
        <v>7.7257999999999996</v>
      </c>
      <c r="R74" s="348">
        <v>6.9619</v>
      </c>
      <c r="S74" s="348">
        <v>4.4051999999999998</v>
      </c>
      <c r="T74" s="348">
        <v>4.4794999999999998</v>
      </c>
      <c r="U74" s="354">
        <v>4.5468999999999999</v>
      </c>
      <c r="V74" s="348">
        <v>5.6734999999999998</v>
      </c>
      <c r="W74" s="348">
        <v>7.8697999999999997</v>
      </c>
      <c r="X74" s="348">
        <v>7.4725999999999999</v>
      </c>
      <c r="Y74" s="375" t="s">
        <v>430</v>
      </c>
      <c r="Z74" s="348" t="s">
        <v>430</v>
      </c>
      <c r="AA74" s="348">
        <v>5.9564000000000004</v>
      </c>
      <c r="AB74" s="348">
        <v>3.7284999999999999</v>
      </c>
      <c r="AC74" s="348">
        <v>5.2074999999999996</v>
      </c>
      <c r="AD74" s="348">
        <v>4.8446999999999996</v>
      </c>
      <c r="AE74" s="348">
        <v>5.9564000000000004</v>
      </c>
      <c r="AF74" s="348">
        <v>7.6247999999999996</v>
      </c>
      <c r="AG74" s="569"/>
      <c r="AH74" s="346">
        <v>32</v>
      </c>
      <c r="AI74" s="346">
        <v>32</v>
      </c>
      <c r="AJ74" s="346">
        <v>56</v>
      </c>
      <c r="AK74" s="346">
        <v>27</v>
      </c>
      <c r="AL74" s="346">
        <v>91</v>
      </c>
      <c r="AM74" s="346">
        <v>95</v>
      </c>
      <c r="AN74" s="346">
        <v>84</v>
      </c>
      <c r="AO74" s="572">
        <v>93</v>
      </c>
      <c r="AP74" s="346">
        <v>72</v>
      </c>
      <c r="AQ74" s="346">
        <v>27</v>
      </c>
      <c r="AR74" s="346">
        <v>21</v>
      </c>
      <c r="AS74" s="346" t="s">
        <v>430</v>
      </c>
      <c r="AT74" s="346" t="s">
        <v>430</v>
      </c>
      <c r="AU74" s="346">
        <v>112</v>
      </c>
      <c r="AV74" s="346">
        <v>96</v>
      </c>
      <c r="AW74" s="346">
        <v>82</v>
      </c>
      <c r="AX74" s="346">
        <v>85</v>
      </c>
      <c r="AY74" s="346">
        <v>112</v>
      </c>
      <c r="AZ74" s="584"/>
      <c r="BA74" s="467">
        <v>96.69</v>
      </c>
      <c r="BB74" s="348" t="s">
        <v>430</v>
      </c>
      <c r="BC74" s="348" t="s">
        <v>430</v>
      </c>
      <c r="BD74" s="348" t="s">
        <v>430</v>
      </c>
      <c r="BE74" s="375" t="s">
        <v>430</v>
      </c>
      <c r="BF74" s="375">
        <v>3.31</v>
      </c>
      <c r="BG74" s="374"/>
      <c r="BH74" s="594">
        <v>3.31</v>
      </c>
      <c r="BI74" s="348" t="s">
        <v>430</v>
      </c>
      <c r="BJ74" s="348" t="s">
        <v>430</v>
      </c>
      <c r="BK74" s="348" t="s">
        <v>430</v>
      </c>
      <c r="BL74" s="348" t="s">
        <v>430</v>
      </c>
      <c r="BM74" s="375">
        <v>96.69</v>
      </c>
      <c r="BN74" s="375" t="s">
        <v>430</v>
      </c>
      <c r="BO74" s="375" t="s">
        <v>430</v>
      </c>
      <c r="BP74" s="375" t="s">
        <v>430</v>
      </c>
      <c r="BQ74" s="375" t="s">
        <v>430</v>
      </c>
      <c r="BR74" s="374"/>
      <c r="BS74" s="468" t="s">
        <v>430</v>
      </c>
      <c r="BT74" s="348" t="s">
        <v>430</v>
      </c>
      <c r="BU74" s="374"/>
      <c r="BV74" s="430" t="s">
        <v>555</v>
      </c>
    </row>
    <row r="75" spans="1:74" s="428" customFormat="1" ht="11" x14ac:dyDescent="0.3">
      <c r="A75" s="841" t="s">
        <v>8228</v>
      </c>
      <c r="B75" s="842"/>
      <c r="C75" s="843">
        <v>45723</v>
      </c>
      <c r="D75" s="842"/>
      <c r="E75" s="844">
        <v>364.88</v>
      </c>
      <c r="F75" s="842"/>
      <c r="G75" s="845">
        <v>10.8094</v>
      </c>
      <c r="H75" s="847"/>
      <c r="I75" s="846">
        <v>0.39</v>
      </c>
      <c r="J75" s="846">
        <v>7.57</v>
      </c>
      <c r="K75" s="846">
        <v>0.37</v>
      </c>
      <c r="L75" s="846">
        <v>0.39</v>
      </c>
      <c r="M75" s="851"/>
      <c r="N75" s="848">
        <v>4.6166</v>
      </c>
      <c r="O75" s="846">
        <v>4.6166</v>
      </c>
      <c r="P75" s="846">
        <v>3.0891000000000002</v>
      </c>
      <c r="Q75" s="846">
        <v>6.0922000000000001</v>
      </c>
      <c r="R75" s="846">
        <v>10.8056</v>
      </c>
      <c r="S75" s="846">
        <v>7.5750999999999999</v>
      </c>
      <c r="T75" s="846">
        <v>6.5288000000000004</v>
      </c>
      <c r="U75" s="856">
        <v>6.4435000000000002</v>
      </c>
      <c r="V75" s="846">
        <v>6.6462000000000003</v>
      </c>
      <c r="W75" s="846" t="s">
        <v>430</v>
      </c>
      <c r="X75" s="846" t="s">
        <v>430</v>
      </c>
      <c r="Y75" s="852" t="s">
        <v>430</v>
      </c>
      <c r="Z75" s="846" t="s">
        <v>430</v>
      </c>
      <c r="AA75" s="846">
        <v>10.523999999999999</v>
      </c>
      <c r="AB75" s="846">
        <v>6.6346999999999996</v>
      </c>
      <c r="AC75" s="846">
        <v>6.4638</v>
      </c>
      <c r="AD75" s="846">
        <v>6.5294999999999996</v>
      </c>
      <c r="AE75" s="846">
        <v>10.523999999999999</v>
      </c>
      <c r="AF75" s="846">
        <v>7.0674999999999999</v>
      </c>
      <c r="AG75" s="936"/>
      <c r="AH75" s="844">
        <v>91</v>
      </c>
      <c r="AI75" s="844">
        <v>91</v>
      </c>
      <c r="AJ75" s="844">
        <v>41</v>
      </c>
      <c r="AK75" s="844">
        <v>68</v>
      </c>
      <c r="AL75" s="844">
        <v>17</v>
      </c>
      <c r="AM75" s="844">
        <v>13</v>
      </c>
      <c r="AN75" s="844">
        <v>10</v>
      </c>
      <c r="AO75" s="937">
        <v>9</v>
      </c>
      <c r="AP75" s="844">
        <v>15</v>
      </c>
      <c r="AQ75" s="844" t="s">
        <v>430</v>
      </c>
      <c r="AR75" s="844" t="s">
        <v>430</v>
      </c>
      <c r="AS75" s="844" t="s">
        <v>430</v>
      </c>
      <c r="AT75" s="844" t="s">
        <v>430</v>
      </c>
      <c r="AU75" s="844">
        <v>36</v>
      </c>
      <c r="AV75" s="844">
        <v>9</v>
      </c>
      <c r="AW75" s="844">
        <v>10</v>
      </c>
      <c r="AX75" s="844">
        <v>9</v>
      </c>
      <c r="AY75" s="844">
        <v>36</v>
      </c>
      <c r="AZ75" s="938"/>
      <c r="BA75" s="853" t="s">
        <v>430</v>
      </c>
      <c r="BB75" s="846">
        <v>98.05</v>
      </c>
      <c r="BC75" s="846" t="s">
        <v>430</v>
      </c>
      <c r="BD75" s="846" t="s">
        <v>430</v>
      </c>
      <c r="BE75" s="852" t="s">
        <v>430</v>
      </c>
      <c r="BF75" s="852">
        <v>1.95</v>
      </c>
      <c r="BG75" s="847"/>
      <c r="BH75" s="939">
        <v>1.95</v>
      </c>
      <c r="BI75" s="846">
        <v>39.119999999999997</v>
      </c>
      <c r="BJ75" s="846">
        <v>10.91</v>
      </c>
      <c r="BK75" s="846">
        <v>48.02</v>
      </c>
      <c r="BL75" s="846" t="s">
        <v>430</v>
      </c>
      <c r="BM75" s="852" t="s">
        <v>430</v>
      </c>
      <c r="BN75" s="852" t="s">
        <v>430</v>
      </c>
      <c r="BO75" s="852" t="s">
        <v>430</v>
      </c>
      <c r="BP75" s="852" t="s">
        <v>430</v>
      </c>
      <c r="BQ75" s="852" t="s">
        <v>430</v>
      </c>
      <c r="BR75" s="847"/>
      <c r="BS75" s="854">
        <v>4.7247749199999998</v>
      </c>
      <c r="BT75" s="846">
        <v>17.800140410000001</v>
      </c>
      <c r="BU75" s="847"/>
      <c r="BV75" s="906" t="s">
        <v>555</v>
      </c>
    </row>
    <row r="76" spans="1:74" s="428" customFormat="1" x14ac:dyDescent="0.25">
      <c r="A76" s="345" t="s">
        <v>8229</v>
      </c>
      <c r="B76" s="373"/>
      <c r="C76" s="719">
        <v>44977</v>
      </c>
      <c r="D76" s="373"/>
      <c r="E76" s="346">
        <v>309.35300000000001</v>
      </c>
      <c r="F76" s="373"/>
      <c r="G76" s="347">
        <v>12.6958</v>
      </c>
      <c r="H76" s="374"/>
      <c r="I76" s="348">
        <v>2.96</v>
      </c>
      <c r="J76" s="348">
        <v>6.9</v>
      </c>
      <c r="K76" s="348">
        <v>2.56</v>
      </c>
      <c r="L76" s="348">
        <v>2.65</v>
      </c>
      <c r="M76" s="362"/>
      <c r="N76" s="350">
        <v>6.0404</v>
      </c>
      <c r="O76" s="348">
        <v>6.0404</v>
      </c>
      <c r="P76" s="348">
        <v>1.8898999999999999</v>
      </c>
      <c r="Q76" s="348">
        <v>8.3435000000000006</v>
      </c>
      <c r="R76" s="348">
        <v>4.0293999999999999</v>
      </c>
      <c r="S76" s="348">
        <v>2.5781999999999998</v>
      </c>
      <c r="T76" s="348">
        <v>3.8839000000000001</v>
      </c>
      <c r="U76" s="354">
        <v>4.0781999999999998</v>
      </c>
      <c r="V76" s="348">
        <v>5.1253000000000002</v>
      </c>
      <c r="W76" s="348">
        <v>7.9153000000000002</v>
      </c>
      <c r="X76" s="348">
        <v>7.4958</v>
      </c>
      <c r="Y76" s="375" t="s">
        <v>430</v>
      </c>
      <c r="Z76" s="348" t="s">
        <v>430</v>
      </c>
      <c r="AA76" s="348">
        <v>5.1645000000000003</v>
      </c>
      <c r="AB76" s="348">
        <v>3.2048999999999999</v>
      </c>
      <c r="AC76" s="348">
        <v>4.6504000000000003</v>
      </c>
      <c r="AD76" s="348">
        <v>4.3155999999999999</v>
      </c>
      <c r="AE76" s="348">
        <v>5.1645000000000003</v>
      </c>
      <c r="AF76" s="348">
        <v>7.7857000000000003</v>
      </c>
      <c r="AG76" s="569"/>
      <c r="AH76" s="346">
        <v>61</v>
      </c>
      <c r="AI76" s="346">
        <v>61</v>
      </c>
      <c r="AJ76" s="346">
        <v>64</v>
      </c>
      <c r="AK76" s="346">
        <v>15</v>
      </c>
      <c r="AL76" s="346">
        <v>137</v>
      </c>
      <c r="AM76" s="346">
        <v>127</v>
      </c>
      <c r="AN76" s="346">
        <v>103</v>
      </c>
      <c r="AO76" s="572">
        <v>101</v>
      </c>
      <c r="AP76" s="346">
        <v>89</v>
      </c>
      <c r="AQ76" s="346">
        <v>18</v>
      </c>
      <c r="AR76" s="346">
        <v>17</v>
      </c>
      <c r="AS76" s="346" t="s">
        <v>430</v>
      </c>
      <c r="AT76" s="346" t="s">
        <v>430</v>
      </c>
      <c r="AU76" s="346">
        <v>125</v>
      </c>
      <c r="AV76" s="346">
        <v>111</v>
      </c>
      <c r="AW76" s="346">
        <v>102</v>
      </c>
      <c r="AX76" s="346">
        <v>98</v>
      </c>
      <c r="AY76" s="346">
        <v>125</v>
      </c>
      <c r="AZ76" s="584"/>
      <c r="BA76" s="467">
        <v>97.39</v>
      </c>
      <c r="BB76" s="348" t="s">
        <v>430</v>
      </c>
      <c r="BC76" s="348" t="s">
        <v>430</v>
      </c>
      <c r="BD76" s="348" t="s">
        <v>430</v>
      </c>
      <c r="BE76" s="375" t="s">
        <v>430</v>
      </c>
      <c r="BF76" s="375">
        <v>2.61</v>
      </c>
      <c r="BG76" s="374"/>
      <c r="BH76" s="594">
        <v>2.6</v>
      </c>
      <c r="BI76" s="348" t="s">
        <v>430</v>
      </c>
      <c r="BJ76" s="348" t="s">
        <v>430</v>
      </c>
      <c r="BK76" s="348" t="s">
        <v>430</v>
      </c>
      <c r="BL76" s="348" t="s">
        <v>430</v>
      </c>
      <c r="BM76" s="375">
        <v>97.39</v>
      </c>
      <c r="BN76" s="375" t="s">
        <v>430</v>
      </c>
      <c r="BO76" s="375" t="s">
        <v>430</v>
      </c>
      <c r="BP76" s="375" t="s">
        <v>430</v>
      </c>
      <c r="BQ76" s="375" t="s">
        <v>430</v>
      </c>
      <c r="BR76" s="374"/>
      <c r="BS76" s="468" t="s">
        <v>430</v>
      </c>
      <c r="BT76" s="348" t="s">
        <v>430</v>
      </c>
      <c r="BU76" s="374"/>
      <c r="BV76" s="430" t="s">
        <v>555</v>
      </c>
    </row>
    <row r="77" spans="1:74" s="428" customFormat="1" x14ac:dyDescent="0.25">
      <c r="A77" s="345" t="s">
        <v>8230</v>
      </c>
      <c r="B77" s="373"/>
      <c r="C77" s="719">
        <v>44951</v>
      </c>
      <c r="D77" s="373"/>
      <c r="E77" s="346">
        <v>288.26299999999998</v>
      </c>
      <c r="F77" s="373"/>
      <c r="G77" s="347">
        <v>12.7707</v>
      </c>
      <c r="H77" s="374"/>
      <c r="I77" s="348">
        <v>6.42</v>
      </c>
      <c r="J77" s="348">
        <v>7.42</v>
      </c>
      <c r="K77" s="348">
        <v>4.9400000000000004</v>
      </c>
      <c r="L77" s="348">
        <v>5.12</v>
      </c>
      <c r="M77" s="362"/>
      <c r="N77" s="350">
        <v>9.3436000000000003</v>
      </c>
      <c r="O77" s="348">
        <v>9.3436000000000003</v>
      </c>
      <c r="P77" s="348">
        <v>-6.6875</v>
      </c>
      <c r="Q77" s="348">
        <v>4.7449000000000003</v>
      </c>
      <c r="R77" s="348">
        <v>9.9015000000000004</v>
      </c>
      <c r="S77" s="348">
        <v>3.2749000000000001</v>
      </c>
      <c r="T77" s="348">
        <v>2.5848</v>
      </c>
      <c r="U77" s="354">
        <v>2.2688000000000001</v>
      </c>
      <c r="V77" s="348">
        <v>3.0402</v>
      </c>
      <c r="W77" s="348">
        <v>7.5846</v>
      </c>
      <c r="X77" s="348">
        <v>7.3446999999999996</v>
      </c>
      <c r="Y77" s="375" t="s">
        <v>430</v>
      </c>
      <c r="Z77" s="348" t="s">
        <v>430</v>
      </c>
      <c r="AA77" s="348">
        <v>14.281000000000001</v>
      </c>
      <c r="AB77" s="348">
        <v>3.2456999999999998</v>
      </c>
      <c r="AC77" s="348">
        <v>3.9449000000000001</v>
      </c>
      <c r="AD77" s="348">
        <v>2.5764999999999998</v>
      </c>
      <c r="AE77" s="348">
        <v>14.281000000000001</v>
      </c>
      <c r="AF77" s="348">
        <v>7.8036000000000003</v>
      </c>
      <c r="AG77" s="569"/>
      <c r="AH77" s="346">
        <v>23</v>
      </c>
      <c r="AI77" s="346">
        <v>23</v>
      </c>
      <c r="AJ77" s="346">
        <v>117</v>
      </c>
      <c r="AK77" s="346">
        <v>101</v>
      </c>
      <c r="AL77" s="346">
        <v>35</v>
      </c>
      <c r="AM77" s="346">
        <v>116</v>
      </c>
      <c r="AN77" s="346">
        <v>114</v>
      </c>
      <c r="AO77" s="572">
        <v>117</v>
      </c>
      <c r="AP77" s="346">
        <v>110</v>
      </c>
      <c r="AQ77" s="346">
        <v>64</v>
      </c>
      <c r="AR77" s="346">
        <v>45</v>
      </c>
      <c r="AS77" s="346" t="s">
        <v>430</v>
      </c>
      <c r="AT77" s="346" t="s">
        <v>430</v>
      </c>
      <c r="AU77" s="346">
        <v>16</v>
      </c>
      <c r="AV77" s="346">
        <v>108</v>
      </c>
      <c r="AW77" s="346">
        <v>110</v>
      </c>
      <c r="AX77" s="346">
        <v>116</v>
      </c>
      <c r="AY77" s="346">
        <v>16</v>
      </c>
      <c r="AZ77" s="584"/>
      <c r="BA77" s="467">
        <v>95.66</v>
      </c>
      <c r="BB77" s="348" t="s">
        <v>430</v>
      </c>
      <c r="BC77" s="348" t="s">
        <v>430</v>
      </c>
      <c r="BD77" s="348" t="s">
        <v>430</v>
      </c>
      <c r="BE77" s="375" t="s">
        <v>430</v>
      </c>
      <c r="BF77" s="375">
        <v>4.34</v>
      </c>
      <c r="BG77" s="374"/>
      <c r="BH77" s="594">
        <v>4.34</v>
      </c>
      <c r="BI77" s="348" t="s">
        <v>430</v>
      </c>
      <c r="BJ77" s="348" t="s">
        <v>430</v>
      </c>
      <c r="BK77" s="348" t="s">
        <v>430</v>
      </c>
      <c r="BL77" s="348" t="s">
        <v>430</v>
      </c>
      <c r="BM77" s="375">
        <v>95.66</v>
      </c>
      <c r="BN77" s="375" t="s">
        <v>430</v>
      </c>
      <c r="BO77" s="375" t="s">
        <v>430</v>
      </c>
      <c r="BP77" s="375" t="s">
        <v>430</v>
      </c>
      <c r="BQ77" s="375" t="s">
        <v>430</v>
      </c>
      <c r="BR77" s="374"/>
      <c r="BS77" s="468" t="s">
        <v>430</v>
      </c>
      <c r="BT77" s="348" t="s">
        <v>430</v>
      </c>
      <c r="BU77" s="374"/>
      <c r="BV77" s="430" t="s">
        <v>555</v>
      </c>
    </row>
    <row r="78" spans="1:74" s="428" customFormat="1" x14ac:dyDescent="0.25">
      <c r="A78" s="345" t="s">
        <v>8231</v>
      </c>
      <c r="B78" s="373"/>
      <c r="C78" s="719">
        <v>44916</v>
      </c>
      <c r="D78" s="373"/>
      <c r="E78" s="346">
        <v>297.32400000000001</v>
      </c>
      <c r="F78" s="373"/>
      <c r="G78" s="347">
        <v>12.727600000000001</v>
      </c>
      <c r="H78" s="374"/>
      <c r="I78" s="348">
        <v>6.74</v>
      </c>
      <c r="J78" s="348">
        <v>7.69</v>
      </c>
      <c r="K78" s="348">
        <v>5.12</v>
      </c>
      <c r="L78" s="348">
        <v>5.31</v>
      </c>
      <c r="M78" s="362"/>
      <c r="N78" s="350">
        <v>21.546500000000002</v>
      </c>
      <c r="O78" s="348">
        <v>21.546500000000002</v>
      </c>
      <c r="P78" s="348">
        <v>-0.73729999999999996</v>
      </c>
      <c r="Q78" s="348">
        <v>6.9626999999999999</v>
      </c>
      <c r="R78" s="348">
        <v>11.4802</v>
      </c>
      <c r="S78" s="348">
        <v>3.4481000000000002</v>
      </c>
      <c r="T78" s="348">
        <v>2.6438000000000001</v>
      </c>
      <c r="U78" s="354">
        <v>1.8287</v>
      </c>
      <c r="V78" s="348">
        <v>2.5428000000000002</v>
      </c>
      <c r="W78" s="348">
        <v>7.2531999999999996</v>
      </c>
      <c r="X78" s="348">
        <v>7.1795999999999998</v>
      </c>
      <c r="Y78" s="375" t="s">
        <v>430</v>
      </c>
      <c r="Z78" s="348" t="s">
        <v>430</v>
      </c>
      <c r="AA78" s="348">
        <v>12.434200000000001</v>
      </c>
      <c r="AB78" s="348">
        <v>4.1905000000000001</v>
      </c>
      <c r="AC78" s="348">
        <v>4.2504</v>
      </c>
      <c r="AD78" s="348">
        <v>1.8828</v>
      </c>
      <c r="AE78" s="348">
        <v>12.434200000000001</v>
      </c>
      <c r="AF78" s="348">
        <v>7.4635999999999996</v>
      </c>
      <c r="AG78" s="569"/>
      <c r="AH78" s="346">
        <v>9</v>
      </c>
      <c r="AI78" s="346">
        <v>9</v>
      </c>
      <c r="AJ78" s="346">
        <v>82</v>
      </c>
      <c r="AK78" s="346">
        <v>47</v>
      </c>
      <c r="AL78" s="346">
        <v>12</v>
      </c>
      <c r="AM78" s="346">
        <v>110</v>
      </c>
      <c r="AN78" s="346">
        <v>112</v>
      </c>
      <c r="AO78" s="572">
        <v>122</v>
      </c>
      <c r="AP78" s="346">
        <v>113</v>
      </c>
      <c r="AQ78" s="346">
        <v>85</v>
      </c>
      <c r="AR78" s="346">
        <v>76</v>
      </c>
      <c r="AS78" s="346" t="s">
        <v>430</v>
      </c>
      <c r="AT78" s="346" t="s">
        <v>430</v>
      </c>
      <c r="AU78" s="346">
        <v>23</v>
      </c>
      <c r="AV78" s="346">
        <v>89</v>
      </c>
      <c r="AW78" s="346">
        <v>109</v>
      </c>
      <c r="AX78" s="346">
        <v>122</v>
      </c>
      <c r="AY78" s="346">
        <v>23</v>
      </c>
      <c r="AZ78" s="584"/>
      <c r="BA78" s="467">
        <v>96.66</v>
      </c>
      <c r="BB78" s="348" t="s">
        <v>430</v>
      </c>
      <c r="BC78" s="348" t="s">
        <v>430</v>
      </c>
      <c r="BD78" s="348" t="s">
        <v>430</v>
      </c>
      <c r="BE78" s="375" t="s">
        <v>430</v>
      </c>
      <c r="BF78" s="375">
        <v>3.34</v>
      </c>
      <c r="BG78" s="374"/>
      <c r="BH78" s="594">
        <v>3.34</v>
      </c>
      <c r="BI78" s="348" t="s">
        <v>430</v>
      </c>
      <c r="BJ78" s="348" t="s">
        <v>430</v>
      </c>
      <c r="BK78" s="348" t="s">
        <v>430</v>
      </c>
      <c r="BL78" s="348" t="s">
        <v>430</v>
      </c>
      <c r="BM78" s="375">
        <v>96.66</v>
      </c>
      <c r="BN78" s="375" t="s">
        <v>430</v>
      </c>
      <c r="BO78" s="375" t="s">
        <v>430</v>
      </c>
      <c r="BP78" s="375" t="s">
        <v>430</v>
      </c>
      <c r="BQ78" s="375" t="s">
        <v>430</v>
      </c>
      <c r="BR78" s="374"/>
      <c r="BS78" s="468" t="s">
        <v>430</v>
      </c>
      <c r="BT78" s="348" t="s">
        <v>430</v>
      </c>
      <c r="BU78" s="374"/>
      <c r="BV78" s="430" t="s">
        <v>555</v>
      </c>
    </row>
    <row r="79" spans="1:74" s="428" customFormat="1" x14ac:dyDescent="0.25">
      <c r="A79" s="345" t="s">
        <v>8232</v>
      </c>
      <c r="B79" s="373"/>
      <c r="C79" s="719">
        <v>46093</v>
      </c>
      <c r="D79" s="373"/>
      <c r="E79" s="346">
        <v>290.15499999999997</v>
      </c>
      <c r="F79" s="373"/>
      <c r="G79" s="347">
        <v>10.1135</v>
      </c>
      <c r="H79" s="374"/>
      <c r="I79" s="348">
        <v>0.38</v>
      </c>
      <c r="J79" s="348">
        <v>7.49</v>
      </c>
      <c r="K79" s="348">
        <v>0.35</v>
      </c>
      <c r="L79" s="348">
        <v>0.37</v>
      </c>
      <c r="M79" s="362"/>
      <c r="N79" s="350">
        <v>4.0915999999999997</v>
      </c>
      <c r="O79" s="348">
        <v>4.0915999999999997</v>
      </c>
      <c r="P79" s="348">
        <v>2.734</v>
      </c>
      <c r="Q79" s="348">
        <v>5.9425999999999997</v>
      </c>
      <c r="R79" s="348">
        <v>10.643000000000001</v>
      </c>
      <c r="S79" s="348" t="s">
        <v>430</v>
      </c>
      <c r="T79" s="348" t="s">
        <v>430</v>
      </c>
      <c r="U79" s="354" t="s">
        <v>430</v>
      </c>
      <c r="V79" s="348" t="s">
        <v>430</v>
      </c>
      <c r="W79" s="348" t="s">
        <v>430</v>
      </c>
      <c r="X79" s="348" t="s">
        <v>430</v>
      </c>
      <c r="Y79" s="375" t="s">
        <v>430</v>
      </c>
      <c r="Z79" s="348" t="s">
        <v>430</v>
      </c>
      <c r="AA79" s="348">
        <v>10.1843</v>
      </c>
      <c r="AB79" s="348" t="s">
        <v>430</v>
      </c>
      <c r="AC79" s="348" t="s">
        <v>430</v>
      </c>
      <c r="AD79" s="348" t="s">
        <v>430</v>
      </c>
      <c r="AE79" s="348">
        <v>10.1843</v>
      </c>
      <c r="AF79" s="348">
        <v>9.0060000000000002</v>
      </c>
      <c r="AG79" s="569"/>
      <c r="AH79" s="346">
        <v>96</v>
      </c>
      <c r="AI79" s="346">
        <v>96</v>
      </c>
      <c r="AJ79" s="346">
        <v>47</v>
      </c>
      <c r="AK79" s="346">
        <v>74</v>
      </c>
      <c r="AL79" s="346">
        <v>18</v>
      </c>
      <c r="AM79" s="346" t="s">
        <v>430</v>
      </c>
      <c r="AN79" s="346" t="s">
        <v>430</v>
      </c>
      <c r="AO79" s="572" t="s">
        <v>430</v>
      </c>
      <c r="AP79" s="346" t="s">
        <v>430</v>
      </c>
      <c r="AQ79" s="346" t="s">
        <v>430</v>
      </c>
      <c r="AR79" s="346" t="s">
        <v>430</v>
      </c>
      <c r="AS79" s="346" t="s">
        <v>430</v>
      </c>
      <c r="AT79" s="346" t="s">
        <v>430</v>
      </c>
      <c r="AU79" s="346">
        <v>45</v>
      </c>
      <c r="AV79" s="346" t="s">
        <v>430</v>
      </c>
      <c r="AW79" s="346" t="s">
        <v>430</v>
      </c>
      <c r="AX79" s="346" t="s">
        <v>430</v>
      </c>
      <c r="AY79" s="346">
        <v>45</v>
      </c>
      <c r="AZ79" s="584"/>
      <c r="BA79" s="467" t="s">
        <v>430</v>
      </c>
      <c r="BB79" s="348">
        <v>96.66</v>
      </c>
      <c r="BC79" s="348" t="s">
        <v>430</v>
      </c>
      <c r="BD79" s="348" t="s">
        <v>430</v>
      </c>
      <c r="BE79" s="375" t="s">
        <v>430</v>
      </c>
      <c r="BF79" s="375">
        <v>3.34</v>
      </c>
      <c r="BG79" s="374"/>
      <c r="BH79" s="594">
        <v>3.32</v>
      </c>
      <c r="BI79" s="348">
        <v>37.72</v>
      </c>
      <c r="BJ79" s="348">
        <v>8.67</v>
      </c>
      <c r="BK79" s="348">
        <v>50.27</v>
      </c>
      <c r="BL79" s="348" t="s">
        <v>430</v>
      </c>
      <c r="BM79" s="375" t="s">
        <v>430</v>
      </c>
      <c r="BN79" s="375" t="s">
        <v>430</v>
      </c>
      <c r="BO79" s="375" t="s">
        <v>430</v>
      </c>
      <c r="BP79" s="375" t="s">
        <v>430</v>
      </c>
      <c r="BQ79" s="375" t="s">
        <v>430</v>
      </c>
      <c r="BR79" s="374"/>
      <c r="BS79" s="468">
        <v>12.270942399999999</v>
      </c>
      <c r="BT79" s="348">
        <v>10.43259937</v>
      </c>
      <c r="BU79" s="374"/>
      <c r="BV79" s="430" t="s">
        <v>555</v>
      </c>
    </row>
    <row r="80" spans="1:74" s="428" customFormat="1" x14ac:dyDescent="0.25">
      <c r="A80" s="345" t="s">
        <v>8233</v>
      </c>
      <c r="B80" s="373"/>
      <c r="C80" s="719">
        <v>45797</v>
      </c>
      <c r="D80" s="373"/>
      <c r="E80" s="346">
        <v>248.54</v>
      </c>
      <c r="F80" s="373"/>
      <c r="G80" s="347">
        <v>10.4681</v>
      </c>
      <c r="H80" s="374"/>
      <c r="I80" s="348">
        <v>5.28</v>
      </c>
      <c r="J80" s="348">
        <v>7.86</v>
      </c>
      <c r="K80" s="348">
        <v>3.25</v>
      </c>
      <c r="L80" s="348">
        <v>3.44</v>
      </c>
      <c r="M80" s="362"/>
      <c r="N80" s="350">
        <v>6.6284999999999998</v>
      </c>
      <c r="O80" s="348">
        <v>6.6284999999999998</v>
      </c>
      <c r="P80" s="348">
        <v>-2.6884000000000001</v>
      </c>
      <c r="Q80" s="348">
        <v>4.7157</v>
      </c>
      <c r="R80" s="348">
        <v>8.1999999999999993</v>
      </c>
      <c r="S80" s="348">
        <v>5.5690999999999997</v>
      </c>
      <c r="T80" s="348">
        <v>4.8605</v>
      </c>
      <c r="U80" s="354">
        <v>4.9257</v>
      </c>
      <c r="V80" s="348" t="s">
        <v>430</v>
      </c>
      <c r="W80" s="348" t="s">
        <v>430</v>
      </c>
      <c r="X80" s="348" t="s">
        <v>430</v>
      </c>
      <c r="Y80" s="375" t="s">
        <v>430</v>
      </c>
      <c r="Z80" s="348" t="s">
        <v>430</v>
      </c>
      <c r="AA80" s="348">
        <v>8.4466000000000001</v>
      </c>
      <c r="AB80" s="348">
        <v>4.5351999999999997</v>
      </c>
      <c r="AC80" s="348">
        <v>5.3544</v>
      </c>
      <c r="AD80" s="348">
        <v>5.2801999999999998</v>
      </c>
      <c r="AE80" s="348">
        <v>8.4466000000000001</v>
      </c>
      <c r="AF80" s="348">
        <v>4.9958</v>
      </c>
      <c r="AG80" s="569"/>
      <c r="AH80" s="346">
        <v>47</v>
      </c>
      <c r="AI80" s="346">
        <v>47</v>
      </c>
      <c r="AJ80" s="346">
        <v>97</v>
      </c>
      <c r="AK80" s="346">
        <v>104</v>
      </c>
      <c r="AL80" s="346">
        <v>65</v>
      </c>
      <c r="AM80" s="346">
        <v>61</v>
      </c>
      <c r="AN80" s="346">
        <v>74</v>
      </c>
      <c r="AO80" s="572">
        <v>80</v>
      </c>
      <c r="AP80" s="346" t="s">
        <v>430</v>
      </c>
      <c r="AQ80" s="346" t="s">
        <v>430</v>
      </c>
      <c r="AR80" s="346" t="s">
        <v>430</v>
      </c>
      <c r="AS80" s="346" t="s">
        <v>430</v>
      </c>
      <c r="AT80" s="346" t="s">
        <v>430</v>
      </c>
      <c r="AU80" s="346">
        <v>68</v>
      </c>
      <c r="AV80" s="346">
        <v>79</v>
      </c>
      <c r="AW80" s="346">
        <v>72</v>
      </c>
      <c r="AX80" s="346">
        <v>71</v>
      </c>
      <c r="AY80" s="346">
        <v>68</v>
      </c>
      <c r="AZ80" s="584"/>
      <c r="BA80" s="467" t="s">
        <v>430</v>
      </c>
      <c r="BB80" s="348">
        <v>100.06</v>
      </c>
      <c r="BC80" s="348" t="s">
        <v>430</v>
      </c>
      <c r="BD80" s="348" t="s">
        <v>430</v>
      </c>
      <c r="BE80" s="375" t="s">
        <v>430</v>
      </c>
      <c r="BF80" s="375">
        <v>-0.06</v>
      </c>
      <c r="BG80" s="374"/>
      <c r="BH80" s="594">
        <v>-0.06</v>
      </c>
      <c r="BI80" s="348" t="s">
        <v>430</v>
      </c>
      <c r="BJ80" s="348" t="s">
        <v>430</v>
      </c>
      <c r="BK80" s="348" t="s">
        <v>430</v>
      </c>
      <c r="BL80" s="348" t="s">
        <v>430</v>
      </c>
      <c r="BM80" s="375" t="s">
        <v>430</v>
      </c>
      <c r="BN80" s="375" t="s">
        <v>430</v>
      </c>
      <c r="BO80" s="375" t="s">
        <v>430</v>
      </c>
      <c r="BP80" s="375">
        <v>100.06</v>
      </c>
      <c r="BQ80" s="375" t="s">
        <v>430</v>
      </c>
      <c r="BR80" s="374"/>
      <c r="BS80" s="468" t="s">
        <v>430</v>
      </c>
      <c r="BT80" s="348" t="s">
        <v>430</v>
      </c>
      <c r="BU80" s="374"/>
      <c r="BV80" s="430" t="s">
        <v>2387</v>
      </c>
    </row>
    <row r="81" spans="1:74" s="428" customFormat="1" x14ac:dyDescent="0.25">
      <c r="A81" s="345" t="s">
        <v>8234</v>
      </c>
      <c r="B81" s="373"/>
      <c r="C81" s="719">
        <v>44916</v>
      </c>
      <c r="D81" s="373"/>
      <c r="E81" s="346">
        <v>256.19900000000001</v>
      </c>
      <c r="F81" s="373"/>
      <c r="G81" s="347">
        <v>12.664899999999999</v>
      </c>
      <c r="H81" s="374"/>
      <c r="I81" s="348">
        <v>0.3</v>
      </c>
      <c r="J81" s="348">
        <v>5.82</v>
      </c>
      <c r="K81" s="348">
        <v>0.28999999999999998</v>
      </c>
      <c r="L81" s="348">
        <v>0.3</v>
      </c>
      <c r="M81" s="362"/>
      <c r="N81" s="350">
        <v>6.1513</v>
      </c>
      <c r="O81" s="348">
        <v>6.1513</v>
      </c>
      <c r="P81" s="348">
        <v>4.9865000000000004</v>
      </c>
      <c r="Q81" s="348">
        <v>5.9421999999999997</v>
      </c>
      <c r="R81" s="348">
        <v>6.4687000000000001</v>
      </c>
      <c r="S81" s="348">
        <v>5.6165000000000003</v>
      </c>
      <c r="T81" s="348">
        <v>5.5625</v>
      </c>
      <c r="U81" s="354">
        <v>5.6577999999999999</v>
      </c>
      <c r="V81" s="348">
        <v>6.2896000000000001</v>
      </c>
      <c r="W81" s="348">
        <v>7.4321999999999999</v>
      </c>
      <c r="X81" s="348">
        <v>7.1889000000000003</v>
      </c>
      <c r="Y81" s="375" t="s">
        <v>430</v>
      </c>
      <c r="Z81" s="348" t="s">
        <v>430</v>
      </c>
      <c r="AA81" s="348">
        <v>6.5103</v>
      </c>
      <c r="AB81" s="348">
        <v>5.5761000000000003</v>
      </c>
      <c r="AC81" s="348">
        <v>5.7588999999999997</v>
      </c>
      <c r="AD81" s="348">
        <v>5.7568000000000001</v>
      </c>
      <c r="AE81" s="348">
        <v>6.5103</v>
      </c>
      <c r="AF81" s="348">
        <v>7.3052999999999999</v>
      </c>
      <c r="AG81" s="569"/>
      <c r="AH81" s="346">
        <v>57</v>
      </c>
      <c r="AI81" s="346">
        <v>57</v>
      </c>
      <c r="AJ81" s="346">
        <v>19</v>
      </c>
      <c r="AK81" s="346">
        <v>75</v>
      </c>
      <c r="AL81" s="346">
        <v>100</v>
      </c>
      <c r="AM81" s="346">
        <v>58</v>
      </c>
      <c r="AN81" s="346">
        <v>39</v>
      </c>
      <c r="AO81" s="572">
        <v>36</v>
      </c>
      <c r="AP81" s="346">
        <v>37</v>
      </c>
      <c r="AQ81" s="346">
        <v>78</v>
      </c>
      <c r="AR81" s="346">
        <v>73</v>
      </c>
      <c r="AS81" s="346" t="s">
        <v>430</v>
      </c>
      <c r="AT81" s="346" t="s">
        <v>430</v>
      </c>
      <c r="AU81" s="346">
        <v>105</v>
      </c>
      <c r="AV81" s="346">
        <v>37</v>
      </c>
      <c r="AW81" s="346">
        <v>38</v>
      </c>
      <c r="AX81" s="346">
        <v>41</v>
      </c>
      <c r="AY81" s="346">
        <v>105</v>
      </c>
      <c r="AZ81" s="584"/>
      <c r="BA81" s="467">
        <v>95.21</v>
      </c>
      <c r="BB81" s="348" t="s">
        <v>430</v>
      </c>
      <c r="BC81" s="348" t="s">
        <v>430</v>
      </c>
      <c r="BD81" s="348" t="s">
        <v>430</v>
      </c>
      <c r="BE81" s="375" t="s">
        <v>430</v>
      </c>
      <c r="BF81" s="375">
        <v>4.79</v>
      </c>
      <c r="BG81" s="374"/>
      <c r="BH81" s="594">
        <v>4.79</v>
      </c>
      <c r="BI81" s="348" t="s">
        <v>430</v>
      </c>
      <c r="BJ81" s="348" t="s">
        <v>430</v>
      </c>
      <c r="BK81" s="348" t="s">
        <v>430</v>
      </c>
      <c r="BL81" s="348" t="s">
        <v>430</v>
      </c>
      <c r="BM81" s="375">
        <v>95.21</v>
      </c>
      <c r="BN81" s="375" t="s">
        <v>430</v>
      </c>
      <c r="BO81" s="375" t="s">
        <v>430</v>
      </c>
      <c r="BP81" s="375" t="s">
        <v>430</v>
      </c>
      <c r="BQ81" s="375" t="s">
        <v>430</v>
      </c>
      <c r="BR81" s="374"/>
      <c r="BS81" s="468" t="s">
        <v>430</v>
      </c>
      <c r="BT81" s="348" t="s">
        <v>430</v>
      </c>
      <c r="BU81" s="374"/>
      <c r="BV81" s="430" t="s">
        <v>555</v>
      </c>
    </row>
    <row r="82" spans="1:74" s="428" customFormat="1" x14ac:dyDescent="0.25">
      <c r="A82" s="345" t="s">
        <v>8235</v>
      </c>
      <c r="B82" s="373"/>
      <c r="C82" s="719">
        <v>45924</v>
      </c>
      <c r="D82" s="373"/>
      <c r="E82" s="346">
        <v>264.02199999999999</v>
      </c>
      <c r="F82" s="373"/>
      <c r="G82" s="347">
        <v>10.3865</v>
      </c>
      <c r="H82" s="374"/>
      <c r="I82" s="348">
        <v>0.36</v>
      </c>
      <c r="J82" s="348">
        <v>7.5</v>
      </c>
      <c r="K82" s="348">
        <v>0.34</v>
      </c>
      <c r="L82" s="348">
        <v>0.36</v>
      </c>
      <c r="M82" s="362"/>
      <c r="N82" s="350">
        <v>3.8668</v>
      </c>
      <c r="O82" s="348">
        <v>3.8668</v>
      </c>
      <c r="P82" s="348">
        <v>3.0139</v>
      </c>
      <c r="Q82" s="348">
        <v>5.8365</v>
      </c>
      <c r="R82" s="348">
        <v>10.407</v>
      </c>
      <c r="S82" s="348">
        <v>7.5853999999999999</v>
      </c>
      <c r="T82" s="348">
        <v>6.5561999999999996</v>
      </c>
      <c r="U82" s="354" t="s">
        <v>430</v>
      </c>
      <c r="V82" s="348" t="s">
        <v>430</v>
      </c>
      <c r="W82" s="348" t="s">
        <v>430</v>
      </c>
      <c r="X82" s="348" t="s">
        <v>430</v>
      </c>
      <c r="Y82" s="375" t="s">
        <v>430</v>
      </c>
      <c r="Z82" s="348" t="s">
        <v>430</v>
      </c>
      <c r="AA82" s="348">
        <v>10.083600000000001</v>
      </c>
      <c r="AB82" s="348">
        <v>6.6097999999999999</v>
      </c>
      <c r="AC82" s="348">
        <v>6.5162000000000004</v>
      </c>
      <c r="AD82" s="348" t="s">
        <v>430</v>
      </c>
      <c r="AE82" s="348">
        <v>10.083600000000001</v>
      </c>
      <c r="AF82" s="348">
        <v>6.5614999999999997</v>
      </c>
      <c r="AG82" s="569"/>
      <c r="AH82" s="346">
        <v>99</v>
      </c>
      <c r="AI82" s="346">
        <v>99</v>
      </c>
      <c r="AJ82" s="346">
        <v>45</v>
      </c>
      <c r="AK82" s="346">
        <v>76</v>
      </c>
      <c r="AL82" s="346">
        <v>22</v>
      </c>
      <c r="AM82" s="346">
        <v>12</v>
      </c>
      <c r="AN82" s="346">
        <v>8</v>
      </c>
      <c r="AO82" s="572" t="s">
        <v>430</v>
      </c>
      <c r="AP82" s="346" t="s">
        <v>430</v>
      </c>
      <c r="AQ82" s="346" t="s">
        <v>430</v>
      </c>
      <c r="AR82" s="346" t="s">
        <v>430</v>
      </c>
      <c r="AS82" s="346" t="s">
        <v>430</v>
      </c>
      <c r="AT82" s="346" t="s">
        <v>430</v>
      </c>
      <c r="AU82" s="346">
        <v>46</v>
      </c>
      <c r="AV82" s="346">
        <v>10</v>
      </c>
      <c r="AW82" s="346">
        <v>8</v>
      </c>
      <c r="AX82" s="346" t="s">
        <v>430</v>
      </c>
      <c r="AY82" s="346">
        <v>46</v>
      </c>
      <c r="AZ82" s="584"/>
      <c r="BA82" s="467" t="s">
        <v>430</v>
      </c>
      <c r="BB82" s="348">
        <v>99.07</v>
      </c>
      <c r="BC82" s="348" t="s">
        <v>430</v>
      </c>
      <c r="BD82" s="348" t="s">
        <v>430</v>
      </c>
      <c r="BE82" s="375" t="s">
        <v>430</v>
      </c>
      <c r="BF82" s="375">
        <v>0.93</v>
      </c>
      <c r="BG82" s="374"/>
      <c r="BH82" s="594">
        <v>0.93</v>
      </c>
      <c r="BI82" s="348">
        <v>40.840000000000003</v>
      </c>
      <c r="BJ82" s="348">
        <v>12.41</v>
      </c>
      <c r="BK82" s="348">
        <v>45.82</v>
      </c>
      <c r="BL82" s="348" t="s">
        <v>430</v>
      </c>
      <c r="BM82" s="375" t="s">
        <v>430</v>
      </c>
      <c r="BN82" s="375" t="s">
        <v>430</v>
      </c>
      <c r="BO82" s="375" t="s">
        <v>430</v>
      </c>
      <c r="BP82" s="375" t="s">
        <v>430</v>
      </c>
      <c r="BQ82" s="375" t="s">
        <v>430</v>
      </c>
      <c r="BR82" s="374"/>
      <c r="BS82" s="468">
        <v>12.5947838</v>
      </c>
      <c r="BT82" s="348">
        <v>11.785931850000001</v>
      </c>
      <c r="BU82" s="374"/>
      <c r="BV82" s="430" t="s">
        <v>555</v>
      </c>
    </row>
    <row r="83" spans="1:74" s="428" customFormat="1" x14ac:dyDescent="0.25">
      <c r="A83" s="345" t="s">
        <v>8236</v>
      </c>
      <c r="B83" s="373"/>
      <c r="C83" s="719">
        <v>45859</v>
      </c>
      <c r="D83" s="373"/>
      <c r="E83" s="346">
        <v>231.15</v>
      </c>
      <c r="F83" s="373"/>
      <c r="G83" s="347">
        <v>1038.2345</v>
      </c>
      <c r="H83" s="374"/>
      <c r="I83" s="348" t="s">
        <v>430</v>
      </c>
      <c r="J83" s="348" t="s">
        <v>430</v>
      </c>
      <c r="K83" s="348" t="s">
        <v>430</v>
      </c>
      <c r="L83" s="348" t="s">
        <v>430</v>
      </c>
      <c r="M83" s="362"/>
      <c r="N83" s="350">
        <v>8.2109000000000005</v>
      </c>
      <c r="O83" s="348">
        <v>8.2109000000000005</v>
      </c>
      <c r="P83" s="348">
        <v>-3.4986999999999999</v>
      </c>
      <c r="Q83" s="348">
        <v>4.6874000000000002</v>
      </c>
      <c r="R83" s="348">
        <v>8.0869999999999997</v>
      </c>
      <c r="S83" s="348">
        <v>5.4413999999999998</v>
      </c>
      <c r="T83" s="348">
        <v>4.6787000000000001</v>
      </c>
      <c r="U83" s="354">
        <v>4.8865999999999996</v>
      </c>
      <c r="V83" s="348" t="s">
        <v>430</v>
      </c>
      <c r="W83" s="348" t="s">
        <v>430</v>
      </c>
      <c r="X83" s="348" t="s">
        <v>430</v>
      </c>
      <c r="Y83" s="375" t="s">
        <v>430</v>
      </c>
      <c r="Z83" s="348" t="s">
        <v>430</v>
      </c>
      <c r="AA83" s="348">
        <v>8.9444999999999997</v>
      </c>
      <c r="AB83" s="348">
        <v>4.3080999999999996</v>
      </c>
      <c r="AC83" s="348">
        <v>5.2484999999999999</v>
      </c>
      <c r="AD83" s="348" t="s">
        <v>430</v>
      </c>
      <c r="AE83" s="348">
        <v>8.9444999999999997</v>
      </c>
      <c r="AF83" s="348">
        <v>4.9840999999999998</v>
      </c>
      <c r="AG83" s="569"/>
      <c r="AH83" s="346">
        <v>28</v>
      </c>
      <c r="AI83" s="346">
        <v>28</v>
      </c>
      <c r="AJ83" s="346">
        <v>104</v>
      </c>
      <c r="AK83" s="346">
        <v>106</v>
      </c>
      <c r="AL83" s="346">
        <v>67</v>
      </c>
      <c r="AM83" s="346">
        <v>68</v>
      </c>
      <c r="AN83" s="346">
        <v>80</v>
      </c>
      <c r="AO83" s="572">
        <v>81</v>
      </c>
      <c r="AP83" s="346" t="s">
        <v>430</v>
      </c>
      <c r="AQ83" s="346" t="s">
        <v>430</v>
      </c>
      <c r="AR83" s="346" t="s">
        <v>430</v>
      </c>
      <c r="AS83" s="346" t="s">
        <v>430</v>
      </c>
      <c r="AT83" s="346" t="s">
        <v>430</v>
      </c>
      <c r="AU83" s="346">
        <v>64</v>
      </c>
      <c r="AV83" s="346">
        <v>85</v>
      </c>
      <c r="AW83" s="346">
        <v>77</v>
      </c>
      <c r="AX83" s="346" t="s">
        <v>430</v>
      </c>
      <c r="AY83" s="346">
        <v>64</v>
      </c>
      <c r="AZ83" s="584"/>
      <c r="BA83" s="467" t="s">
        <v>430</v>
      </c>
      <c r="BB83" s="348">
        <v>98.52</v>
      </c>
      <c r="BC83" s="348" t="s">
        <v>430</v>
      </c>
      <c r="BD83" s="348" t="s">
        <v>430</v>
      </c>
      <c r="BE83" s="375" t="s">
        <v>430</v>
      </c>
      <c r="BF83" s="375">
        <v>1.48</v>
      </c>
      <c r="BG83" s="374"/>
      <c r="BH83" s="594">
        <v>1.48</v>
      </c>
      <c r="BI83" s="348" t="s">
        <v>430</v>
      </c>
      <c r="BJ83" s="348" t="s">
        <v>430</v>
      </c>
      <c r="BK83" s="348" t="s">
        <v>430</v>
      </c>
      <c r="BL83" s="348" t="s">
        <v>430</v>
      </c>
      <c r="BM83" s="375" t="s">
        <v>430</v>
      </c>
      <c r="BN83" s="375" t="s">
        <v>430</v>
      </c>
      <c r="BO83" s="375" t="s">
        <v>430</v>
      </c>
      <c r="BP83" s="375">
        <v>98.52</v>
      </c>
      <c r="BQ83" s="375" t="s">
        <v>430</v>
      </c>
      <c r="BR83" s="374"/>
      <c r="BS83" s="468" t="s">
        <v>430</v>
      </c>
      <c r="BT83" s="348" t="s">
        <v>430</v>
      </c>
      <c r="BU83" s="374"/>
      <c r="BV83" s="430" t="s">
        <v>555</v>
      </c>
    </row>
    <row r="84" spans="1:74" s="428" customFormat="1" x14ac:dyDescent="0.25">
      <c r="A84" s="345" t="s">
        <v>8237</v>
      </c>
      <c r="B84" s="373"/>
      <c r="C84" s="719">
        <v>44854</v>
      </c>
      <c r="D84" s="373"/>
      <c r="E84" s="346">
        <v>219.86799999999999</v>
      </c>
      <c r="F84" s="373"/>
      <c r="G84" s="347">
        <v>13.1137</v>
      </c>
      <c r="H84" s="374"/>
      <c r="I84" s="348">
        <v>6.4</v>
      </c>
      <c r="J84" s="348">
        <v>7.08</v>
      </c>
      <c r="K84" s="348">
        <v>4.97</v>
      </c>
      <c r="L84" s="348">
        <v>5.14</v>
      </c>
      <c r="M84" s="362"/>
      <c r="N84" s="350">
        <v>-1.1132</v>
      </c>
      <c r="O84" s="348">
        <v>-1.1132</v>
      </c>
      <c r="P84" s="348">
        <v>-16.962800000000001</v>
      </c>
      <c r="Q84" s="348">
        <v>1.2729999999999999</v>
      </c>
      <c r="R84" s="348">
        <v>4.5517000000000003</v>
      </c>
      <c r="S84" s="348">
        <v>1.3777999999999999</v>
      </c>
      <c r="T84" s="348">
        <v>1.6918</v>
      </c>
      <c r="U84" s="354">
        <v>2.0648</v>
      </c>
      <c r="V84" s="348">
        <v>3.0589</v>
      </c>
      <c r="W84" s="348">
        <v>7.6543000000000001</v>
      </c>
      <c r="X84" s="348">
        <v>7.2637</v>
      </c>
      <c r="Y84" s="375" t="s">
        <v>430</v>
      </c>
      <c r="Z84" s="348" t="s">
        <v>430</v>
      </c>
      <c r="AA84" s="348">
        <v>9.2688000000000006</v>
      </c>
      <c r="AB84" s="348">
        <v>1.0407</v>
      </c>
      <c r="AC84" s="348">
        <v>2.8862000000000001</v>
      </c>
      <c r="AD84" s="348">
        <v>2.6505000000000001</v>
      </c>
      <c r="AE84" s="348">
        <v>9.2688000000000006</v>
      </c>
      <c r="AF84" s="348">
        <v>8.0038999999999998</v>
      </c>
      <c r="AG84" s="569"/>
      <c r="AH84" s="346">
        <v>118</v>
      </c>
      <c r="AI84" s="346">
        <v>118</v>
      </c>
      <c r="AJ84" s="346">
        <v>134</v>
      </c>
      <c r="AK84" s="346">
        <v>134</v>
      </c>
      <c r="AL84" s="346">
        <v>128</v>
      </c>
      <c r="AM84" s="346">
        <v>135</v>
      </c>
      <c r="AN84" s="346">
        <v>127</v>
      </c>
      <c r="AO84" s="572">
        <v>119</v>
      </c>
      <c r="AP84" s="346">
        <v>109</v>
      </c>
      <c r="AQ84" s="346">
        <v>60</v>
      </c>
      <c r="AR84" s="346">
        <v>59</v>
      </c>
      <c r="AS84" s="346" t="s">
        <v>430</v>
      </c>
      <c r="AT84" s="346" t="s">
        <v>430</v>
      </c>
      <c r="AU84" s="346">
        <v>58</v>
      </c>
      <c r="AV84" s="346">
        <v>130</v>
      </c>
      <c r="AW84" s="346">
        <v>129</v>
      </c>
      <c r="AX84" s="346">
        <v>115</v>
      </c>
      <c r="AY84" s="346">
        <v>58</v>
      </c>
      <c r="AZ84" s="584"/>
      <c r="BA84" s="467">
        <v>95.91</v>
      </c>
      <c r="BB84" s="348" t="s">
        <v>430</v>
      </c>
      <c r="BC84" s="348" t="s">
        <v>430</v>
      </c>
      <c r="BD84" s="348" t="s">
        <v>430</v>
      </c>
      <c r="BE84" s="375" t="s">
        <v>430</v>
      </c>
      <c r="BF84" s="375">
        <v>4.09</v>
      </c>
      <c r="BG84" s="374"/>
      <c r="BH84" s="594">
        <v>4.09</v>
      </c>
      <c r="BI84" s="348" t="s">
        <v>430</v>
      </c>
      <c r="BJ84" s="348" t="s">
        <v>430</v>
      </c>
      <c r="BK84" s="348" t="s">
        <v>430</v>
      </c>
      <c r="BL84" s="348" t="s">
        <v>430</v>
      </c>
      <c r="BM84" s="375">
        <v>95.91</v>
      </c>
      <c r="BN84" s="375" t="s">
        <v>430</v>
      </c>
      <c r="BO84" s="375" t="s">
        <v>430</v>
      </c>
      <c r="BP84" s="375" t="s">
        <v>430</v>
      </c>
      <c r="BQ84" s="375" t="s">
        <v>430</v>
      </c>
      <c r="BR84" s="374"/>
      <c r="BS84" s="468" t="s">
        <v>430</v>
      </c>
      <c r="BT84" s="348" t="s">
        <v>430</v>
      </c>
      <c r="BU84" s="374"/>
      <c r="BV84" s="430" t="s">
        <v>555</v>
      </c>
    </row>
    <row r="85" spans="1:74" s="428" customFormat="1" ht="11" x14ac:dyDescent="0.3">
      <c r="A85" s="841" t="s">
        <v>8238</v>
      </c>
      <c r="B85" s="842"/>
      <c r="C85" s="843">
        <v>45847</v>
      </c>
      <c r="D85" s="842"/>
      <c r="E85" s="844">
        <v>215.459</v>
      </c>
      <c r="F85" s="842"/>
      <c r="G85" s="845">
        <v>10.434100000000001</v>
      </c>
      <c r="H85" s="847"/>
      <c r="I85" s="846">
        <v>1.8</v>
      </c>
      <c r="J85" s="846">
        <v>7.7</v>
      </c>
      <c r="K85" s="846">
        <v>1.6</v>
      </c>
      <c r="L85" s="846">
        <v>1.72</v>
      </c>
      <c r="M85" s="851"/>
      <c r="N85" s="848">
        <v>5.1327999999999996</v>
      </c>
      <c r="O85" s="846">
        <v>5.1327999999999996</v>
      </c>
      <c r="P85" s="846">
        <v>-0.54969999999999997</v>
      </c>
      <c r="Q85" s="846">
        <v>6.6383000000000001</v>
      </c>
      <c r="R85" s="846">
        <v>9.4870000000000001</v>
      </c>
      <c r="S85" s="846">
        <v>5.5715000000000003</v>
      </c>
      <c r="T85" s="846">
        <v>4.7054</v>
      </c>
      <c r="U85" s="856">
        <v>5.3541999999999996</v>
      </c>
      <c r="V85" s="846" t="s">
        <v>430</v>
      </c>
      <c r="W85" s="846" t="s">
        <v>430</v>
      </c>
      <c r="X85" s="846" t="s">
        <v>430</v>
      </c>
      <c r="Y85" s="852" t="s">
        <v>430</v>
      </c>
      <c r="Z85" s="846" t="s">
        <v>430</v>
      </c>
      <c r="AA85" s="846">
        <v>9.7873999999999999</v>
      </c>
      <c r="AB85" s="846">
        <v>4.2735000000000003</v>
      </c>
      <c r="AC85" s="846">
        <v>5.2374000000000001</v>
      </c>
      <c r="AD85" s="846" t="s">
        <v>430</v>
      </c>
      <c r="AE85" s="846">
        <v>9.7873999999999999</v>
      </c>
      <c r="AF85" s="846">
        <v>5.4263000000000003</v>
      </c>
      <c r="AG85" s="936"/>
      <c r="AH85" s="844">
        <v>80</v>
      </c>
      <c r="AI85" s="844">
        <v>80</v>
      </c>
      <c r="AJ85" s="844">
        <v>79</v>
      </c>
      <c r="AK85" s="844">
        <v>51</v>
      </c>
      <c r="AL85" s="844">
        <v>41</v>
      </c>
      <c r="AM85" s="844">
        <v>60</v>
      </c>
      <c r="AN85" s="844">
        <v>79</v>
      </c>
      <c r="AO85" s="937">
        <v>55</v>
      </c>
      <c r="AP85" s="844" t="s">
        <v>430</v>
      </c>
      <c r="AQ85" s="844" t="s">
        <v>430</v>
      </c>
      <c r="AR85" s="844" t="s">
        <v>430</v>
      </c>
      <c r="AS85" s="844" t="s">
        <v>430</v>
      </c>
      <c r="AT85" s="844" t="s">
        <v>430</v>
      </c>
      <c r="AU85" s="844">
        <v>48</v>
      </c>
      <c r="AV85" s="844">
        <v>86</v>
      </c>
      <c r="AW85" s="844">
        <v>78</v>
      </c>
      <c r="AX85" s="844" t="s">
        <v>430</v>
      </c>
      <c r="AY85" s="844">
        <v>48</v>
      </c>
      <c r="AZ85" s="938"/>
      <c r="BA85" s="853" t="s">
        <v>430</v>
      </c>
      <c r="BB85" s="846">
        <v>96.07</v>
      </c>
      <c r="BC85" s="846" t="s">
        <v>430</v>
      </c>
      <c r="BD85" s="846" t="s">
        <v>430</v>
      </c>
      <c r="BE85" s="852" t="s">
        <v>430</v>
      </c>
      <c r="BF85" s="852">
        <v>3.93</v>
      </c>
      <c r="BG85" s="847"/>
      <c r="BH85" s="939">
        <v>3.93</v>
      </c>
      <c r="BI85" s="846" t="s">
        <v>430</v>
      </c>
      <c r="BJ85" s="846" t="s">
        <v>430</v>
      </c>
      <c r="BK85" s="846">
        <v>96.07</v>
      </c>
      <c r="BL85" s="846" t="s">
        <v>430</v>
      </c>
      <c r="BM85" s="852" t="s">
        <v>430</v>
      </c>
      <c r="BN85" s="852" t="s">
        <v>430</v>
      </c>
      <c r="BO85" s="852" t="s">
        <v>430</v>
      </c>
      <c r="BP85" s="852" t="s">
        <v>430</v>
      </c>
      <c r="BQ85" s="852" t="s">
        <v>430</v>
      </c>
      <c r="BR85" s="847"/>
      <c r="BS85" s="854">
        <v>30.156245586984401</v>
      </c>
      <c r="BT85" s="846">
        <v>42.691314945730902</v>
      </c>
      <c r="BU85" s="847"/>
      <c r="BV85" s="906" t="s">
        <v>555</v>
      </c>
    </row>
    <row r="86" spans="1:74" s="428" customFormat="1" x14ac:dyDescent="0.25">
      <c r="A86" s="345" t="s">
        <v>8239</v>
      </c>
      <c r="B86" s="373"/>
      <c r="C86" s="719">
        <v>45856</v>
      </c>
      <c r="D86" s="373"/>
      <c r="E86" s="889">
        <v>205.91</v>
      </c>
      <c r="F86" s="373"/>
      <c r="G86" s="347">
        <v>10.3986</v>
      </c>
      <c r="H86" s="374"/>
      <c r="I86" s="348" t="s">
        <v>430</v>
      </c>
      <c r="J86" s="348" t="s">
        <v>430</v>
      </c>
      <c r="K86" s="348" t="s">
        <v>430</v>
      </c>
      <c r="L86" s="348" t="s">
        <v>430</v>
      </c>
      <c r="M86" s="362"/>
      <c r="N86" s="350" t="s">
        <v>430</v>
      </c>
      <c r="O86" s="348" t="s">
        <v>430</v>
      </c>
      <c r="P86" s="348">
        <v>-7.5404999999999998</v>
      </c>
      <c r="Q86" s="348">
        <v>3.9296000000000002</v>
      </c>
      <c r="R86" s="348">
        <v>8.0092999999999996</v>
      </c>
      <c r="S86" s="348">
        <v>5.8582000000000001</v>
      </c>
      <c r="T86" s="348">
        <v>5.0354999999999999</v>
      </c>
      <c r="U86" s="354">
        <v>5.1639999999999997</v>
      </c>
      <c r="V86" s="348" t="s">
        <v>430</v>
      </c>
      <c r="W86" s="348" t="s">
        <v>430</v>
      </c>
      <c r="X86" s="348" t="s">
        <v>430</v>
      </c>
      <c r="Y86" s="375" t="s">
        <v>430</v>
      </c>
      <c r="Z86" s="348" t="s">
        <v>430</v>
      </c>
      <c r="AA86" s="348">
        <v>7.9241000000000001</v>
      </c>
      <c r="AB86" s="348">
        <v>4.8034999999999997</v>
      </c>
      <c r="AC86" s="348">
        <v>5.4589999999999996</v>
      </c>
      <c r="AD86" s="348" t="s">
        <v>430</v>
      </c>
      <c r="AE86" s="348">
        <v>7.9241000000000001</v>
      </c>
      <c r="AF86" s="348">
        <v>5.1959999999999997</v>
      </c>
      <c r="AG86" s="569"/>
      <c r="AH86" s="346" t="s">
        <v>430</v>
      </c>
      <c r="AI86" s="346" t="s">
        <v>430</v>
      </c>
      <c r="AJ86" s="346">
        <v>120</v>
      </c>
      <c r="AK86" s="346">
        <v>122</v>
      </c>
      <c r="AL86" s="346">
        <v>73</v>
      </c>
      <c r="AM86" s="346">
        <v>47</v>
      </c>
      <c r="AN86" s="346">
        <v>65</v>
      </c>
      <c r="AO86" s="572">
        <v>68</v>
      </c>
      <c r="AP86" s="346" t="s">
        <v>430</v>
      </c>
      <c r="AQ86" s="346" t="s">
        <v>430</v>
      </c>
      <c r="AR86" s="346" t="s">
        <v>430</v>
      </c>
      <c r="AS86" s="346" t="s">
        <v>430</v>
      </c>
      <c r="AT86" s="346" t="s">
        <v>430</v>
      </c>
      <c r="AU86" s="346">
        <v>82</v>
      </c>
      <c r="AV86" s="346">
        <v>72</v>
      </c>
      <c r="AW86" s="346">
        <v>58</v>
      </c>
      <c r="AX86" s="346" t="s">
        <v>430</v>
      </c>
      <c r="AY86" s="346">
        <v>82</v>
      </c>
      <c r="AZ86" s="584"/>
      <c r="BA86" s="467" t="s">
        <v>430</v>
      </c>
      <c r="BB86" s="348">
        <v>99.5</v>
      </c>
      <c r="BC86" s="348" t="s">
        <v>430</v>
      </c>
      <c r="BD86" s="348" t="s">
        <v>430</v>
      </c>
      <c r="BE86" s="375" t="s">
        <v>430</v>
      </c>
      <c r="BF86" s="375">
        <v>0.5</v>
      </c>
      <c r="BG86" s="374"/>
      <c r="BH86" s="594">
        <v>0.5</v>
      </c>
      <c r="BI86" s="348" t="s">
        <v>430</v>
      </c>
      <c r="BJ86" s="348" t="s">
        <v>430</v>
      </c>
      <c r="BK86" s="348" t="s">
        <v>430</v>
      </c>
      <c r="BL86" s="348" t="s">
        <v>430</v>
      </c>
      <c r="BM86" s="375" t="s">
        <v>430</v>
      </c>
      <c r="BN86" s="375" t="s">
        <v>430</v>
      </c>
      <c r="BO86" s="375" t="s">
        <v>430</v>
      </c>
      <c r="BP86" s="375">
        <v>99.5</v>
      </c>
      <c r="BQ86" s="375" t="s">
        <v>430</v>
      </c>
      <c r="BR86" s="374"/>
      <c r="BS86" s="468" t="s">
        <v>430</v>
      </c>
      <c r="BT86" s="348" t="s">
        <v>430</v>
      </c>
      <c r="BU86" s="374"/>
      <c r="BV86" s="430" t="s">
        <v>555</v>
      </c>
    </row>
    <row r="87" spans="1:74" s="428" customFormat="1" x14ac:dyDescent="0.25">
      <c r="A87" s="345" t="s">
        <v>8240</v>
      </c>
      <c r="B87" s="373"/>
      <c r="C87" s="719">
        <v>44841</v>
      </c>
      <c r="D87" s="373"/>
      <c r="E87" s="346">
        <v>198.238</v>
      </c>
      <c r="F87" s="373"/>
      <c r="G87" s="347">
        <v>12.779</v>
      </c>
      <c r="H87" s="374"/>
      <c r="I87" s="348">
        <v>0.03</v>
      </c>
      <c r="J87" s="348">
        <v>5.36</v>
      </c>
      <c r="K87" s="348">
        <v>0.03</v>
      </c>
      <c r="L87" s="348">
        <v>0.03</v>
      </c>
      <c r="M87" s="362"/>
      <c r="N87" s="350">
        <v>4.7622999999999998</v>
      </c>
      <c r="O87" s="348">
        <v>4.7622999999999998</v>
      </c>
      <c r="P87" s="348">
        <v>4.7784000000000004</v>
      </c>
      <c r="Q87" s="348">
        <v>4.6599000000000004</v>
      </c>
      <c r="R87" s="348">
        <v>5.2009999999999996</v>
      </c>
      <c r="S87" s="348">
        <v>5.2332999999999998</v>
      </c>
      <c r="T87" s="348">
        <v>5.3642000000000003</v>
      </c>
      <c r="U87" s="354">
        <v>5.3693999999999997</v>
      </c>
      <c r="V87" s="348">
        <v>5.8018999999999998</v>
      </c>
      <c r="W87" s="348">
        <v>6.9382000000000001</v>
      </c>
      <c r="X87" s="348">
        <v>6.7751999999999999</v>
      </c>
      <c r="Y87" s="375" t="s">
        <v>430</v>
      </c>
      <c r="Z87" s="348" t="s">
        <v>430</v>
      </c>
      <c r="AA87" s="348">
        <v>5.1181999999999999</v>
      </c>
      <c r="AB87" s="348">
        <v>5.2626999999999997</v>
      </c>
      <c r="AC87" s="348">
        <v>5.3842999999999996</v>
      </c>
      <c r="AD87" s="348">
        <v>5.4092000000000002</v>
      </c>
      <c r="AE87" s="348">
        <v>5.1181999999999999</v>
      </c>
      <c r="AF87" s="348">
        <v>7.1388999999999996</v>
      </c>
      <c r="AG87" s="569"/>
      <c r="AH87" s="346">
        <v>88</v>
      </c>
      <c r="AI87" s="346">
        <v>88</v>
      </c>
      <c r="AJ87" s="346">
        <v>23</v>
      </c>
      <c r="AK87" s="346">
        <v>107</v>
      </c>
      <c r="AL87" s="346">
        <v>118</v>
      </c>
      <c r="AM87" s="346">
        <v>83</v>
      </c>
      <c r="AN87" s="346">
        <v>47</v>
      </c>
      <c r="AO87" s="572">
        <v>54</v>
      </c>
      <c r="AP87" s="346">
        <v>66</v>
      </c>
      <c r="AQ87" s="346">
        <v>94</v>
      </c>
      <c r="AR87" s="346">
        <v>92</v>
      </c>
      <c r="AS87" s="346" t="s">
        <v>430</v>
      </c>
      <c r="AT87" s="346" t="s">
        <v>430</v>
      </c>
      <c r="AU87" s="346">
        <v>126</v>
      </c>
      <c r="AV87" s="346">
        <v>48</v>
      </c>
      <c r="AW87" s="346">
        <v>69</v>
      </c>
      <c r="AX87" s="346">
        <v>65</v>
      </c>
      <c r="AY87" s="346">
        <v>126</v>
      </c>
      <c r="AZ87" s="584"/>
      <c r="BA87" s="467">
        <v>94.92</v>
      </c>
      <c r="BB87" s="348" t="s">
        <v>430</v>
      </c>
      <c r="BC87" s="348" t="s">
        <v>430</v>
      </c>
      <c r="BD87" s="348" t="s">
        <v>430</v>
      </c>
      <c r="BE87" s="375" t="s">
        <v>430</v>
      </c>
      <c r="BF87" s="375">
        <v>5.08</v>
      </c>
      <c r="BG87" s="374"/>
      <c r="BH87" s="594">
        <v>5.08</v>
      </c>
      <c r="BI87" s="348" t="s">
        <v>430</v>
      </c>
      <c r="BJ87" s="348" t="s">
        <v>430</v>
      </c>
      <c r="BK87" s="348" t="s">
        <v>430</v>
      </c>
      <c r="BL87" s="348" t="s">
        <v>430</v>
      </c>
      <c r="BM87" s="375">
        <v>94.92</v>
      </c>
      <c r="BN87" s="375" t="s">
        <v>430</v>
      </c>
      <c r="BO87" s="375" t="s">
        <v>430</v>
      </c>
      <c r="BP87" s="375" t="s">
        <v>430</v>
      </c>
      <c r="BQ87" s="375" t="s">
        <v>430</v>
      </c>
      <c r="BR87" s="374"/>
      <c r="BS87" s="468" t="s">
        <v>430</v>
      </c>
      <c r="BT87" s="348" t="s">
        <v>430</v>
      </c>
      <c r="BU87" s="374"/>
      <c r="BV87" s="430" t="s">
        <v>555</v>
      </c>
    </row>
    <row r="88" spans="1:74" s="428" customFormat="1" ht="11" x14ac:dyDescent="0.3">
      <c r="A88" s="841" t="s">
        <v>8241</v>
      </c>
      <c r="B88" s="842"/>
      <c r="C88" s="843">
        <v>45705</v>
      </c>
      <c r="D88" s="842"/>
      <c r="E88" s="844">
        <v>172.97200000000001</v>
      </c>
      <c r="F88" s="842"/>
      <c r="G88" s="845">
        <v>10.9146</v>
      </c>
      <c r="H88" s="847"/>
      <c r="I88" s="846">
        <v>0.55000000000000004</v>
      </c>
      <c r="J88" s="846">
        <v>7.61</v>
      </c>
      <c r="K88" s="846">
        <v>0.5</v>
      </c>
      <c r="L88" s="846">
        <v>0.54</v>
      </c>
      <c r="M88" s="851"/>
      <c r="N88" s="848">
        <v>4.3489000000000004</v>
      </c>
      <c r="O88" s="846">
        <v>4.3489000000000004</v>
      </c>
      <c r="P88" s="846">
        <v>2.1029</v>
      </c>
      <c r="Q88" s="846">
        <v>6.0094000000000003</v>
      </c>
      <c r="R88" s="846">
        <v>10.9313</v>
      </c>
      <c r="S88" s="846">
        <v>7.79</v>
      </c>
      <c r="T88" s="846">
        <v>6.1062000000000003</v>
      </c>
      <c r="U88" s="856">
        <v>6.0861000000000001</v>
      </c>
      <c r="V88" s="846">
        <v>6.7449000000000003</v>
      </c>
      <c r="W88" s="846" t="s">
        <v>430</v>
      </c>
      <c r="X88" s="846" t="s">
        <v>430</v>
      </c>
      <c r="Y88" s="852" t="s">
        <v>430</v>
      </c>
      <c r="Z88" s="846" t="s">
        <v>430</v>
      </c>
      <c r="AA88" s="846">
        <v>10.698600000000001</v>
      </c>
      <c r="AB88" s="846">
        <v>6.3103999999999996</v>
      </c>
      <c r="AC88" s="846">
        <v>6.2394999999999996</v>
      </c>
      <c r="AD88" s="846">
        <v>6.2526999999999999</v>
      </c>
      <c r="AE88" s="846">
        <v>10.698600000000001</v>
      </c>
      <c r="AF88" s="846">
        <v>7.6379000000000001</v>
      </c>
      <c r="AG88" s="936"/>
      <c r="AH88" s="844">
        <v>94</v>
      </c>
      <c r="AI88" s="844">
        <v>94</v>
      </c>
      <c r="AJ88" s="844">
        <v>57</v>
      </c>
      <c r="AK88" s="844">
        <v>71</v>
      </c>
      <c r="AL88" s="844">
        <v>15</v>
      </c>
      <c r="AM88" s="844">
        <v>9</v>
      </c>
      <c r="AN88" s="844">
        <v>12</v>
      </c>
      <c r="AO88" s="937">
        <v>13</v>
      </c>
      <c r="AP88" s="844">
        <v>12</v>
      </c>
      <c r="AQ88" s="844" t="s">
        <v>430</v>
      </c>
      <c r="AR88" s="844" t="s">
        <v>430</v>
      </c>
      <c r="AS88" s="844" t="s">
        <v>430</v>
      </c>
      <c r="AT88" s="844" t="s">
        <v>430</v>
      </c>
      <c r="AU88" s="844">
        <v>32</v>
      </c>
      <c r="AV88" s="844">
        <v>12</v>
      </c>
      <c r="AW88" s="844">
        <v>14</v>
      </c>
      <c r="AX88" s="844">
        <v>14</v>
      </c>
      <c r="AY88" s="844">
        <v>32</v>
      </c>
      <c r="AZ88" s="938"/>
      <c r="BA88" s="853" t="s">
        <v>430</v>
      </c>
      <c r="BB88" s="846">
        <v>93.81</v>
      </c>
      <c r="BC88" s="846" t="s">
        <v>430</v>
      </c>
      <c r="BD88" s="846" t="s">
        <v>430</v>
      </c>
      <c r="BE88" s="852" t="s">
        <v>430</v>
      </c>
      <c r="BF88" s="852">
        <v>6.19</v>
      </c>
      <c r="BG88" s="847"/>
      <c r="BH88" s="939">
        <v>6.19</v>
      </c>
      <c r="BI88" s="846" t="s">
        <v>430</v>
      </c>
      <c r="BJ88" s="846" t="s">
        <v>430</v>
      </c>
      <c r="BK88" s="846">
        <v>93.81</v>
      </c>
      <c r="BL88" s="846" t="s">
        <v>430</v>
      </c>
      <c r="BM88" s="852" t="s">
        <v>430</v>
      </c>
      <c r="BN88" s="852" t="s">
        <v>430</v>
      </c>
      <c r="BO88" s="852" t="s">
        <v>430</v>
      </c>
      <c r="BP88" s="852" t="s">
        <v>430</v>
      </c>
      <c r="BQ88" s="852" t="s">
        <v>430</v>
      </c>
      <c r="BR88" s="847"/>
      <c r="BS88" s="854">
        <v>8.8147320191185301</v>
      </c>
      <c r="BT88" s="846">
        <v>40.257132595974298</v>
      </c>
      <c r="BU88" s="847"/>
      <c r="BV88" s="906" t="s">
        <v>555</v>
      </c>
    </row>
    <row r="89" spans="1:74" s="428" customFormat="1" ht="11" x14ac:dyDescent="0.3">
      <c r="A89" s="841" t="s">
        <v>8242</v>
      </c>
      <c r="B89" s="842"/>
      <c r="C89" s="843">
        <v>44972</v>
      </c>
      <c r="D89" s="842"/>
      <c r="E89" s="844">
        <v>192.94399999999999</v>
      </c>
      <c r="F89" s="842"/>
      <c r="G89" s="845">
        <v>12.657299999999999</v>
      </c>
      <c r="H89" s="847"/>
      <c r="I89" s="846">
        <v>6.82</v>
      </c>
      <c r="J89" s="846">
        <v>7.7</v>
      </c>
      <c r="K89" s="846">
        <v>5.14</v>
      </c>
      <c r="L89" s="846">
        <v>5.34</v>
      </c>
      <c r="M89" s="851"/>
      <c r="N89" s="848">
        <v>22.824100000000001</v>
      </c>
      <c r="O89" s="846">
        <v>22.824100000000001</v>
      </c>
      <c r="P89" s="846">
        <v>4.1227999999999998</v>
      </c>
      <c r="Q89" s="846">
        <v>9.3850999999999996</v>
      </c>
      <c r="R89" s="846">
        <v>13.7303</v>
      </c>
      <c r="S89" s="846">
        <v>3.3892000000000002</v>
      </c>
      <c r="T89" s="846">
        <v>2.4929000000000001</v>
      </c>
      <c r="U89" s="856">
        <v>1.9368000000000001</v>
      </c>
      <c r="V89" s="846">
        <v>2.5474000000000001</v>
      </c>
      <c r="W89" s="846">
        <v>7.2454000000000001</v>
      </c>
      <c r="X89" s="846">
        <v>7.1234999999999999</v>
      </c>
      <c r="Y89" s="852" t="s">
        <v>430</v>
      </c>
      <c r="Z89" s="846" t="s">
        <v>430</v>
      </c>
      <c r="AA89" s="846">
        <v>14.2685</v>
      </c>
      <c r="AB89" s="846">
        <v>4.1433</v>
      </c>
      <c r="AC89" s="846">
        <v>4.3396999999999997</v>
      </c>
      <c r="AD89" s="846">
        <v>1.8707</v>
      </c>
      <c r="AE89" s="846">
        <v>14.2685</v>
      </c>
      <c r="AF89" s="846">
        <v>7.6486999999999998</v>
      </c>
      <c r="AG89" s="936"/>
      <c r="AH89" s="844">
        <v>7</v>
      </c>
      <c r="AI89" s="844">
        <v>7</v>
      </c>
      <c r="AJ89" s="844">
        <v>31</v>
      </c>
      <c r="AK89" s="844">
        <v>7</v>
      </c>
      <c r="AL89" s="844">
        <v>6</v>
      </c>
      <c r="AM89" s="844">
        <v>112</v>
      </c>
      <c r="AN89" s="844">
        <v>119</v>
      </c>
      <c r="AO89" s="937">
        <v>120</v>
      </c>
      <c r="AP89" s="844">
        <v>112</v>
      </c>
      <c r="AQ89" s="844">
        <v>86</v>
      </c>
      <c r="AR89" s="844">
        <v>82</v>
      </c>
      <c r="AS89" s="844" t="s">
        <v>430</v>
      </c>
      <c r="AT89" s="844" t="s">
        <v>430</v>
      </c>
      <c r="AU89" s="844">
        <v>17</v>
      </c>
      <c r="AV89" s="844">
        <v>92</v>
      </c>
      <c r="AW89" s="844">
        <v>108</v>
      </c>
      <c r="AX89" s="844">
        <v>123</v>
      </c>
      <c r="AY89" s="844">
        <v>17</v>
      </c>
      <c r="AZ89" s="938"/>
      <c r="BA89" s="853">
        <v>96.46</v>
      </c>
      <c r="BB89" s="846" t="s">
        <v>430</v>
      </c>
      <c r="BC89" s="846" t="s">
        <v>430</v>
      </c>
      <c r="BD89" s="846" t="s">
        <v>430</v>
      </c>
      <c r="BE89" s="852" t="s">
        <v>430</v>
      </c>
      <c r="BF89" s="852">
        <v>3.54</v>
      </c>
      <c r="BG89" s="847"/>
      <c r="BH89" s="939">
        <v>3.54</v>
      </c>
      <c r="BI89" s="846" t="s">
        <v>430</v>
      </c>
      <c r="BJ89" s="846" t="s">
        <v>430</v>
      </c>
      <c r="BK89" s="846" t="s">
        <v>430</v>
      </c>
      <c r="BL89" s="846" t="s">
        <v>430</v>
      </c>
      <c r="BM89" s="852">
        <v>96.46</v>
      </c>
      <c r="BN89" s="852" t="s">
        <v>430</v>
      </c>
      <c r="BO89" s="852" t="s">
        <v>430</v>
      </c>
      <c r="BP89" s="852" t="s">
        <v>430</v>
      </c>
      <c r="BQ89" s="852" t="s">
        <v>430</v>
      </c>
      <c r="BR89" s="847"/>
      <c r="BS89" s="854" t="s">
        <v>430</v>
      </c>
      <c r="BT89" s="846" t="s">
        <v>430</v>
      </c>
      <c r="BU89" s="847"/>
      <c r="BV89" s="906" t="s">
        <v>555</v>
      </c>
    </row>
    <row r="90" spans="1:74" s="428" customFormat="1" x14ac:dyDescent="0.25">
      <c r="A90" s="345" t="s">
        <v>8243</v>
      </c>
      <c r="B90" s="373"/>
      <c r="C90" s="719">
        <v>45751</v>
      </c>
      <c r="D90" s="373"/>
      <c r="E90" s="346">
        <v>185.86199999999999</v>
      </c>
      <c r="F90" s="373"/>
      <c r="G90" s="347">
        <v>10.6509</v>
      </c>
      <c r="H90" s="374"/>
      <c r="I90" s="348">
        <v>2.57</v>
      </c>
      <c r="J90" s="348">
        <v>7.59</v>
      </c>
      <c r="K90" s="348">
        <v>1.75</v>
      </c>
      <c r="L90" s="348" t="s">
        <v>430</v>
      </c>
      <c r="M90" s="362"/>
      <c r="N90" s="350">
        <v>6.6289999999999996</v>
      </c>
      <c r="O90" s="348">
        <v>6.6289999999999996</v>
      </c>
      <c r="P90" s="348">
        <v>-2.4466999999999999</v>
      </c>
      <c r="Q90" s="348">
        <v>4.9047999999999998</v>
      </c>
      <c r="R90" s="348">
        <v>8.7759999999999998</v>
      </c>
      <c r="S90" s="348">
        <v>5.7266000000000004</v>
      </c>
      <c r="T90" s="348">
        <v>4.8875999999999999</v>
      </c>
      <c r="U90" s="354">
        <v>5.1147999999999998</v>
      </c>
      <c r="V90" s="348">
        <v>5.6276000000000002</v>
      </c>
      <c r="W90" s="348" t="s">
        <v>430</v>
      </c>
      <c r="X90" s="348" t="s">
        <v>430</v>
      </c>
      <c r="Y90" s="375" t="s">
        <v>430</v>
      </c>
      <c r="Z90" s="348" t="s">
        <v>430</v>
      </c>
      <c r="AA90" s="348">
        <v>9.1364000000000001</v>
      </c>
      <c r="AB90" s="348">
        <v>4.6734</v>
      </c>
      <c r="AC90" s="348">
        <v>5.3677000000000001</v>
      </c>
      <c r="AD90" s="348">
        <v>5.3394000000000004</v>
      </c>
      <c r="AE90" s="348">
        <v>9.1364000000000001</v>
      </c>
      <c r="AF90" s="348">
        <v>6.1116000000000001</v>
      </c>
      <c r="AG90" s="569"/>
      <c r="AH90" s="346">
        <v>46</v>
      </c>
      <c r="AI90" s="346">
        <v>46</v>
      </c>
      <c r="AJ90" s="346">
        <v>95</v>
      </c>
      <c r="AK90" s="346">
        <v>97</v>
      </c>
      <c r="AL90" s="346">
        <v>52</v>
      </c>
      <c r="AM90" s="346">
        <v>51</v>
      </c>
      <c r="AN90" s="346">
        <v>71</v>
      </c>
      <c r="AO90" s="572">
        <v>72</v>
      </c>
      <c r="AP90" s="346">
        <v>76</v>
      </c>
      <c r="AQ90" s="346" t="s">
        <v>430</v>
      </c>
      <c r="AR90" s="346" t="s">
        <v>430</v>
      </c>
      <c r="AS90" s="346" t="s">
        <v>430</v>
      </c>
      <c r="AT90" s="346" t="s">
        <v>430</v>
      </c>
      <c r="AU90" s="346">
        <v>61</v>
      </c>
      <c r="AV90" s="346">
        <v>77</v>
      </c>
      <c r="AW90" s="346">
        <v>71</v>
      </c>
      <c r="AX90" s="346">
        <v>69</v>
      </c>
      <c r="AY90" s="346">
        <v>61</v>
      </c>
      <c r="AZ90" s="584"/>
      <c r="BA90" s="467" t="s">
        <v>430</v>
      </c>
      <c r="BB90" s="348">
        <v>99.21</v>
      </c>
      <c r="BC90" s="348" t="s">
        <v>430</v>
      </c>
      <c r="BD90" s="348" t="s">
        <v>430</v>
      </c>
      <c r="BE90" s="375" t="s">
        <v>430</v>
      </c>
      <c r="BF90" s="375">
        <v>0.79</v>
      </c>
      <c r="BG90" s="374"/>
      <c r="BH90" s="594">
        <v>0.79</v>
      </c>
      <c r="BI90" s="348" t="s">
        <v>430</v>
      </c>
      <c r="BJ90" s="348" t="s">
        <v>430</v>
      </c>
      <c r="BK90" s="348" t="s">
        <v>430</v>
      </c>
      <c r="BL90" s="348" t="s">
        <v>430</v>
      </c>
      <c r="BM90" s="375" t="s">
        <v>430</v>
      </c>
      <c r="BN90" s="375" t="s">
        <v>430</v>
      </c>
      <c r="BO90" s="375" t="s">
        <v>430</v>
      </c>
      <c r="BP90" s="375">
        <v>99.21</v>
      </c>
      <c r="BQ90" s="375" t="s">
        <v>430</v>
      </c>
      <c r="BR90" s="374"/>
      <c r="BS90" s="468" t="s">
        <v>430</v>
      </c>
      <c r="BT90" s="348" t="s">
        <v>430</v>
      </c>
      <c r="BU90" s="374"/>
      <c r="BV90" s="430" t="s">
        <v>555</v>
      </c>
    </row>
    <row r="91" spans="1:74" s="428" customFormat="1" x14ac:dyDescent="0.25">
      <c r="A91" s="345" t="s">
        <v>8244</v>
      </c>
      <c r="B91" s="373"/>
      <c r="C91" s="719">
        <v>44981</v>
      </c>
      <c r="D91" s="373"/>
      <c r="E91" s="346">
        <v>183.44499999999999</v>
      </c>
      <c r="F91" s="373"/>
      <c r="G91" s="347">
        <v>12.616</v>
      </c>
      <c r="H91" s="374"/>
      <c r="I91" s="348">
        <v>0.38081999999999999</v>
      </c>
      <c r="J91" s="348">
        <v>5.87</v>
      </c>
      <c r="K91" s="348">
        <v>0.36712</v>
      </c>
      <c r="L91" s="348">
        <v>0.37808000000000003</v>
      </c>
      <c r="M91" s="362"/>
      <c r="N91" s="350">
        <v>6.3682999999999996</v>
      </c>
      <c r="O91" s="348">
        <v>6.3682999999999996</v>
      </c>
      <c r="P91" s="348">
        <v>5.1715</v>
      </c>
      <c r="Q91" s="348">
        <v>6.4013</v>
      </c>
      <c r="R91" s="348">
        <v>6.7015000000000002</v>
      </c>
      <c r="S91" s="348">
        <v>5.6485000000000003</v>
      </c>
      <c r="T91" s="348">
        <v>5.6032000000000002</v>
      </c>
      <c r="U91" s="354">
        <v>5.6943000000000001</v>
      </c>
      <c r="V91" s="348">
        <v>6.3217999999999996</v>
      </c>
      <c r="W91" s="348">
        <v>7.4968000000000004</v>
      </c>
      <c r="X91" s="348">
        <v>7.2157999999999998</v>
      </c>
      <c r="Y91" s="375" t="s">
        <v>430</v>
      </c>
      <c r="Z91" s="348" t="s">
        <v>430</v>
      </c>
      <c r="AA91" s="348">
        <v>6.7953999999999999</v>
      </c>
      <c r="AB91" s="348">
        <v>5.6262999999999996</v>
      </c>
      <c r="AC91" s="348">
        <v>5.81</v>
      </c>
      <c r="AD91" s="348">
        <v>5.8224</v>
      </c>
      <c r="AE91" s="348">
        <v>6.7953999999999999</v>
      </c>
      <c r="AF91" s="348">
        <v>7.5894000000000004</v>
      </c>
      <c r="AG91" s="569"/>
      <c r="AH91" s="346">
        <v>54</v>
      </c>
      <c r="AI91" s="346">
        <v>54</v>
      </c>
      <c r="AJ91" s="346">
        <v>16</v>
      </c>
      <c r="AK91" s="346">
        <v>55</v>
      </c>
      <c r="AL91" s="346">
        <v>97</v>
      </c>
      <c r="AM91" s="346">
        <v>57</v>
      </c>
      <c r="AN91" s="346">
        <v>35</v>
      </c>
      <c r="AO91" s="572">
        <v>34</v>
      </c>
      <c r="AP91" s="346">
        <v>35</v>
      </c>
      <c r="AQ91" s="346">
        <v>72</v>
      </c>
      <c r="AR91" s="346">
        <v>69</v>
      </c>
      <c r="AS91" s="346" t="s">
        <v>430</v>
      </c>
      <c r="AT91" s="346" t="s">
        <v>430</v>
      </c>
      <c r="AU91" s="346">
        <v>102</v>
      </c>
      <c r="AV91" s="346">
        <v>34</v>
      </c>
      <c r="AW91" s="346">
        <v>33</v>
      </c>
      <c r="AX91" s="346">
        <v>37</v>
      </c>
      <c r="AY91" s="346">
        <v>102</v>
      </c>
      <c r="AZ91" s="584"/>
      <c r="BA91" s="467">
        <v>96.31</v>
      </c>
      <c r="BB91" s="348" t="s">
        <v>430</v>
      </c>
      <c r="BC91" s="348" t="s">
        <v>430</v>
      </c>
      <c r="BD91" s="348" t="s">
        <v>430</v>
      </c>
      <c r="BE91" s="375" t="s">
        <v>430</v>
      </c>
      <c r="BF91" s="375">
        <v>3.69</v>
      </c>
      <c r="BG91" s="374"/>
      <c r="BH91" s="594">
        <v>3.69</v>
      </c>
      <c r="BI91" s="348" t="s">
        <v>430</v>
      </c>
      <c r="BJ91" s="348" t="s">
        <v>430</v>
      </c>
      <c r="BK91" s="348" t="s">
        <v>430</v>
      </c>
      <c r="BL91" s="348" t="s">
        <v>430</v>
      </c>
      <c r="BM91" s="375">
        <v>96.31</v>
      </c>
      <c r="BN91" s="375" t="s">
        <v>430</v>
      </c>
      <c r="BO91" s="375" t="s">
        <v>430</v>
      </c>
      <c r="BP91" s="375" t="s">
        <v>430</v>
      </c>
      <c r="BQ91" s="375" t="s">
        <v>430</v>
      </c>
      <c r="BR91" s="374"/>
      <c r="BS91" s="468" t="s">
        <v>430</v>
      </c>
      <c r="BT91" s="348" t="s">
        <v>430</v>
      </c>
      <c r="BU91" s="374"/>
      <c r="BV91" s="430" t="s">
        <v>555</v>
      </c>
    </row>
    <row r="92" spans="1:74" s="428" customFormat="1" x14ac:dyDescent="0.25">
      <c r="A92" s="345" t="s">
        <v>8245</v>
      </c>
      <c r="B92" s="373"/>
      <c r="C92" s="719">
        <v>45573</v>
      </c>
      <c r="D92" s="373"/>
      <c r="E92" s="346">
        <v>141.595</v>
      </c>
      <c r="F92" s="373"/>
      <c r="G92" s="347">
        <v>11.2402</v>
      </c>
      <c r="H92" s="374"/>
      <c r="I92" s="348">
        <v>0.3</v>
      </c>
      <c r="J92" s="348">
        <v>7.87</v>
      </c>
      <c r="K92" s="348">
        <v>0.28000000000000003</v>
      </c>
      <c r="L92" s="348">
        <v>0.3</v>
      </c>
      <c r="M92" s="362"/>
      <c r="N92" s="350">
        <v>3.1398000000000001</v>
      </c>
      <c r="O92" s="348">
        <v>3.1398000000000001</v>
      </c>
      <c r="P92" s="348">
        <v>4.2713000000000001</v>
      </c>
      <c r="Q92" s="348">
        <v>6.3010000000000002</v>
      </c>
      <c r="R92" s="348">
        <v>9.9083000000000006</v>
      </c>
      <c r="S92" s="348">
        <v>7.8636999999999997</v>
      </c>
      <c r="T92" s="348">
        <v>6.6928000000000001</v>
      </c>
      <c r="U92" s="354">
        <v>6.5339</v>
      </c>
      <c r="V92" s="348">
        <v>7.0891999999999999</v>
      </c>
      <c r="W92" s="348" t="s">
        <v>430</v>
      </c>
      <c r="X92" s="348" t="s">
        <v>430</v>
      </c>
      <c r="Y92" s="375" t="s">
        <v>430</v>
      </c>
      <c r="Z92" s="348" t="s">
        <v>430</v>
      </c>
      <c r="AA92" s="348">
        <v>9.6539000000000001</v>
      </c>
      <c r="AB92" s="348">
        <v>6.8498999999999999</v>
      </c>
      <c r="AC92" s="348">
        <v>6.6466000000000003</v>
      </c>
      <c r="AD92" s="348">
        <v>6.7272999999999996</v>
      </c>
      <c r="AE92" s="348">
        <v>9.6539000000000001</v>
      </c>
      <c r="AF92" s="348">
        <v>7.8308</v>
      </c>
      <c r="AG92" s="569"/>
      <c r="AH92" s="346">
        <v>104</v>
      </c>
      <c r="AI92" s="346">
        <v>104</v>
      </c>
      <c r="AJ92" s="346">
        <v>30</v>
      </c>
      <c r="AK92" s="346">
        <v>59</v>
      </c>
      <c r="AL92" s="346">
        <v>34</v>
      </c>
      <c r="AM92" s="346">
        <v>8</v>
      </c>
      <c r="AN92" s="346">
        <v>6</v>
      </c>
      <c r="AO92" s="572">
        <v>6</v>
      </c>
      <c r="AP92" s="346">
        <v>5</v>
      </c>
      <c r="AQ92" s="346" t="s">
        <v>430</v>
      </c>
      <c r="AR92" s="346" t="s">
        <v>430</v>
      </c>
      <c r="AS92" s="346" t="s">
        <v>430</v>
      </c>
      <c r="AT92" s="346" t="s">
        <v>430</v>
      </c>
      <c r="AU92" s="346">
        <v>51</v>
      </c>
      <c r="AV92" s="346">
        <v>6</v>
      </c>
      <c r="AW92" s="346">
        <v>5</v>
      </c>
      <c r="AX92" s="346">
        <v>5</v>
      </c>
      <c r="AY92" s="346">
        <v>51</v>
      </c>
      <c r="AZ92" s="584"/>
      <c r="BA92" s="467" t="s">
        <v>430</v>
      </c>
      <c r="BB92" s="348">
        <v>95.14</v>
      </c>
      <c r="BC92" s="348" t="s">
        <v>430</v>
      </c>
      <c r="BD92" s="348" t="s">
        <v>430</v>
      </c>
      <c r="BE92" s="375" t="s">
        <v>430</v>
      </c>
      <c r="BF92" s="375">
        <v>4.8600000000000003</v>
      </c>
      <c r="BG92" s="374"/>
      <c r="BH92" s="594">
        <v>4.8600000000000003</v>
      </c>
      <c r="BI92" s="348" t="s">
        <v>430</v>
      </c>
      <c r="BJ92" s="348">
        <v>5.36</v>
      </c>
      <c r="BK92" s="348">
        <v>89.79</v>
      </c>
      <c r="BL92" s="348" t="s">
        <v>430</v>
      </c>
      <c r="BM92" s="375" t="s">
        <v>430</v>
      </c>
      <c r="BN92" s="375" t="s">
        <v>430</v>
      </c>
      <c r="BO92" s="375" t="s">
        <v>430</v>
      </c>
      <c r="BP92" s="375" t="s">
        <v>430</v>
      </c>
      <c r="BQ92" s="375" t="s">
        <v>430</v>
      </c>
      <c r="BR92" s="374"/>
      <c r="BS92" s="468">
        <v>6.8318178700000001</v>
      </c>
      <c r="BT92" s="348">
        <v>65.696108949999996</v>
      </c>
      <c r="BU92" s="374"/>
      <c r="BV92" s="430" t="s">
        <v>555</v>
      </c>
    </row>
    <row r="93" spans="1:74" s="428" customFormat="1" x14ac:dyDescent="0.25">
      <c r="A93" s="345" t="s">
        <v>8246</v>
      </c>
      <c r="B93" s="373"/>
      <c r="C93" s="719">
        <v>45008</v>
      </c>
      <c r="D93" s="373"/>
      <c r="E93" s="346">
        <v>182.08099999999999</v>
      </c>
      <c r="F93" s="373"/>
      <c r="G93" s="347">
        <v>12.537000000000001</v>
      </c>
      <c r="H93" s="374"/>
      <c r="I93" s="348">
        <v>1.1399999999999999</v>
      </c>
      <c r="J93" s="348">
        <v>5.92</v>
      </c>
      <c r="K93" s="348">
        <v>1.06</v>
      </c>
      <c r="L93" s="348">
        <v>1.0900000000000001</v>
      </c>
      <c r="M93" s="362"/>
      <c r="N93" s="350">
        <v>5.3399000000000001</v>
      </c>
      <c r="O93" s="348">
        <v>5.3399000000000001</v>
      </c>
      <c r="P93" s="348">
        <v>2.2885</v>
      </c>
      <c r="Q93" s="348">
        <v>6.2119</v>
      </c>
      <c r="R93" s="348">
        <v>4.9607999999999999</v>
      </c>
      <c r="S93" s="348">
        <v>5.4752000000000001</v>
      </c>
      <c r="T93" s="348">
        <v>5.1872999999999996</v>
      </c>
      <c r="U93" s="354">
        <v>5.3903999999999996</v>
      </c>
      <c r="V93" s="348">
        <v>6.1580000000000004</v>
      </c>
      <c r="W93" s="348">
        <v>7.7458</v>
      </c>
      <c r="X93" s="348">
        <v>7.2664999999999997</v>
      </c>
      <c r="Y93" s="375" t="s">
        <v>430</v>
      </c>
      <c r="Z93" s="348" t="s">
        <v>430</v>
      </c>
      <c r="AA93" s="348">
        <v>5.5217000000000001</v>
      </c>
      <c r="AB93" s="348">
        <v>5.0086000000000004</v>
      </c>
      <c r="AC93" s="348">
        <v>5.4145000000000003</v>
      </c>
      <c r="AD93" s="348">
        <v>5.5734000000000004</v>
      </c>
      <c r="AE93" s="348">
        <v>5.5217000000000001</v>
      </c>
      <c r="AF93" s="348">
        <v>7.5696000000000003</v>
      </c>
      <c r="AG93" s="569"/>
      <c r="AH93" s="346">
        <v>76</v>
      </c>
      <c r="AI93" s="346">
        <v>76</v>
      </c>
      <c r="AJ93" s="346">
        <v>52</v>
      </c>
      <c r="AK93" s="346">
        <v>64</v>
      </c>
      <c r="AL93" s="346">
        <v>123</v>
      </c>
      <c r="AM93" s="346">
        <v>67</v>
      </c>
      <c r="AN93" s="346">
        <v>55</v>
      </c>
      <c r="AO93" s="572">
        <v>52</v>
      </c>
      <c r="AP93" s="346">
        <v>46</v>
      </c>
      <c r="AQ93" s="346">
        <v>45</v>
      </c>
      <c r="AR93" s="346">
        <v>58</v>
      </c>
      <c r="AS93" s="346" t="s">
        <v>430</v>
      </c>
      <c r="AT93" s="346" t="s">
        <v>430</v>
      </c>
      <c r="AU93" s="346">
        <v>118</v>
      </c>
      <c r="AV93" s="346">
        <v>60</v>
      </c>
      <c r="AW93" s="346">
        <v>63</v>
      </c>
      <c r="AX93" s="346">
        <v>50</v>
      </c>
      <c r="AY93" s="346">
        <v>118</v>
      </c>
      <c r="AZ93" s="584"/>
      <c r="BA93" s="467">
        <v>96.89</v>
      </c>
      <c r="BB93" s="348" t="s">
        <v>430</v>
      </c>
      <c r="BC93" s="348" t="s">
        <v>430</v>
      </c>
      <c r="BD93" s="348" t="s">
        <v>430</v>
      </c>
      <c r="BE93" s="375" t="s">
        <v>430</v>
      </c>
      <c r="BF93" s="375">
        <v>3.11</v>
      </c>
      <c r="BG93" s="374"/>
      <c r="BH93" s="594">
        <v>3.11</v>
      </c>
      <c r="BI93" s="348" t="s">
        <v>430</v>
      </c>
      <c r="BJ93" s="348" t="s">
        <v>430</v>
      </c>
      <c r="BK93" s="348" t="s">
        <v>430</v>
      </c>
      <c r="BL93" s="348" t="s">
        <v>430</v>
      </c>
      <c r="BM93" s="375">
        <v>96.89</v>
      </c>
      <c r="BN93" s="375" t="s">
        <v>430</v>
      </c>
      <c r="BO93" s="375" t="s">
        <v>430</v>
      </c>
      <c r="BP93" s="375" t="s">
        <v>430</v>
      </c>
      <c r="BQ93" s="375" t="s">
        <v>430</v>
      </c>
      <c r="BR93" s="374"/>
      <c r="BS93" s="468" t="s">
        <v>430</v>
      </c>
      <c r="BT93" s="348" t="s">
        <v>430</v>
      </c>
      <c r="BU93" s="374"/>
      <c r="BV93" s="430" t="s">
        <v>555</v>
      </c>
    </row>
    <row r="94" spans="1:74" s="428" customFormat="1" x14ac:dyDescent="0.25">
      <c r="A94" s="345" t="s">
        <v>8247</v>
      </c>
      <c r="B94" s="373"/>
      <c r="C94" s="719">
        <v>44967</v>
      </c>
      <c r="D94" s="373"/>
      <c r="E94" s="346">
        <v>122.43</v>
      </c>
      <c r="F94" s="373"/>
      <c r="G94" s="347">
        <v>12.5243</v>
      </c>
      <c r="H94" s="374"/>
      <c r="I94" s="348">
        <v>7.0000000000000007E-2</v>
      </c>
      <c r="J94" s="348">
        <v>5.45</v>
      </c>
      <c r="K94" s="348">
        <v>7.0000000000000007E-2</v>
      </c>
      <c r="L94" s="348">
        <v>7.0000000000000007E-2</v>
      </c>
      <c r="M94" s="362"/>
      <c r="N94" s="350">
        <v>5.8315000000000001</v>
      </c>
      <c r="O94" s="348">
        <v>5.8315000000000001</v>
      </c>
      <c r="P94" s="348">
        <v>4.7088000000000001</v>
      </c>
      <c r="Q94" s="348">
        <v>4.9010999999999996</v>
      </c>
      <c r="R94" s="348">
        <v>5.2503000000000002</v>
      </c>
      <c r="S94" s="348">
        <v>5.3478000000000003</v>
      </c>
      <c r="T94" s="348">
        <v>5.5454999999999997</v>
      </c>
      <c r="U94" s="354">
        <v>5.5873999999999997</v>
      </c>
      <c r="V94" s="348">
        <v>6.0913000000000004</v>
      </c>
      <c r="W94" s="348">
        <v>7.2060000000000004</v>
      </c>
      <c r="X94" s="348">
        <v>7.0484</v>
      </c>
      <c r="Y94" s="375" t="s">
        <v>430</v>
      </c>
      <c r="Z94" s="348" t="s">
        <v>430</v>
      </c>
      <c r="AA94" s="348">
        <v>5.1901000000000002</v>
      </c>
      <c r="AB94" s="348">
        <v>5.3226000000000004</v>
      </c>
      <c r="AC94" s="348">
        <v>5.5922000000000001</v>
      </c>
      <c r="AD94" s="348">
        <v>5.6790000000000003</v>
      </c>
      <c r="AE94" s="348">
        <v>5.1901000000000002</v>
      </c>
      <c r="AF94" s="348">
        <v>7.2614999999999998</v>
      </c>
      <c r="AG94" s="569"/>
      <c r="AH94" s="346">
        <v>67</v>
      </c>
      <c r="AI94" s="346">
        <v>67</v>
      </c>
      <c r="AJ94" s="346">
        <v>25</v>
      </c>
      <c r="AK94" s="346">
        <v>98</v>
      </c>
      <c r="AL94" s="346">
        <v>117</v>
      </c>
      <c r="AM94" s="346">
        <v>74</v>
      </c>
      <c r="AN94" s="346">
        <v>40</v>
      </c>
      <c r="AO94" s="572">
        <v>42</v>
      </c>
      <c r="AP94" s="346">
        <v>58</v>
      </c>
      <c r="AQ94" s="346">
        <v>88</v>
      </c>
      <c r="AR94" s="346">
        <v>86</v>
      </c>
      <c r="AS94" s="346" t="s">
        <v>430</v>
      </c>
      <c r="AT94" s="346" t="s">
        <v>430</v>
      </c>
      <c r="AU94" s="346">
        <v>122</v>
      </c>
      <c r="AV94" s="346">
        <v>45</v>
      </c>
      <c r="AW94" s="346">
        <v>53</v>
      </c>
      <c r="AX94" s="346">
        <v>43</v>
      </c>
      <c r="AY94" s="346">
        <v>122</v>
      </c>
      <c r="AZ94" s="584"/>
      <c r="BA94" s="467">
        <v>93.82</v>
      </c>
      <c r="BB94" s="348" t="s">
        <v>430</v>
      </c>
      <c r="BC94" s="348" t="s">
        <v>430</v>
      </c>
      <c r="BD94" s="348" t="s">
        <v>430</v>
      </c>
      <c r="BE94" s="375" t="s">
        <v>430</v>
      </c>
      <c r="BF94" s="375">
        <v>6.18</v>
      </c>
      <c r="BG94" s="374"/>
      <c r="BH94" s="594">
        <v>6.18</v>
      </c>
      <c r="BI94" s="348" t="s">
        <v>430</v>
      </c>
      <c r="BJ94" s="348" t="s">
        <v>430</v>
      </c>
      <c r="BK94" s="348" t="s">
        <v>430</v>
      </c>
      <c r="BL94" s="348" t="s">
        <v>430</v>
      </c>
      <c r="BM94" s="375">
        <v>38.58</v>
      </c>
      <c r="BN94" s="375" t="s">
        <v>430</v>
      </c>
      <c r="BO94" s="375">
        <v>55.24</v>
      </c>
      <c r="BP94" s="375" t="s">
        <v>430</v>
      </c>
      <c r="BQ94" s="375" t="s">
        <v>430</v>
      </c>
      <c r="BR94" s="374"/>
      <c r="BS94" s="468" t="s">
        <v>430</v>
      </c>
      <c r="BT94" s="348" t="s">
        <v>430</v>
      </c>
      <c r="BU94" s="374"/>
      <c r="BV94" s="430" t="s">
        <v>555</v>
      </c>
    </row>
    <row r="95" spans="1:74" s="428" customFormat="1" x14ac:dyDescent="0.25">
      <c r="A95" s="345" t="s">
        <v>8248</v>
      </c>
      <c r="B95" s="373"/>
      <c r="C95" s="719">
        <v>44489</v>
      </c>
      <c r="D95" s="373"/>
      <c r="E95" s="346">
        <v>161.76300000000001</v>
      </c>
      <c r="F95" s="373"/>
      <c r="G95" s="347">
        <v>12.828799999999999</v>
      </c>
      <c r="H95" s="374"/>
      <c r="I95" s="348" t="s">
        <v>430</v>
      </c>
      <c r="J95" s="348" t="s">
        <v>430</v>
      </c>
      <c r="K95" s="348" t="s">
        <v>430</v>
      </c>
      <c r="L95" s="348" t="s">
        <v>430</v>
      </c>
      <c r="M95" s="362"/>
      <c r="N95" s="350">
        <v>-9.1923999999999992</v>
      </c>
      <c r="O95" s="348">
        <v>-9.1923999999999992</v>
      </c>
      <c r="P95" s="348">
        <v>11.5688</v>
      </c>
      <c r="Q95" s="348">
        <v>5.7435999999999998</v>
      </c>
      <c r="R95" s="348">
        <v>13.216100000000001</v>
      </c>
      <c r="S95" s="348">
        <v>6.0576999999999996</v>
      </c>
      <c r="T95" s="348">
        <v>2.8797000000000001</v>
      </c>
      <c r="U95" s="354">
        <v>5.5141999999999998</v>
      </c>
      <c r="V95" s="348">
        <v>6.1063000000000001</v>
      </c>
      <c r="W95" s="348">
        <v>6.7729999999999997</v>
      </c>
      <c r="X95" s="348">
        <v>6.8773999999999997</v>
      </c>
      <c r="Y95" s="375" t="s">
        <v>430</v>
      </c>
      <c r="Z95" s="348" t="s">
        <v>430</v>
      </c>
      <c r="AA95" s="348">
        <v>13.119</v>
      </c>
      <c r="AB95" s="348">
        <v>6.1977000000000002</v>
      </c>
      <c r="AC95" s="348">
        <v>5.6307</v>
      </c>
      <c r="AD95" s="348">
        <v>5.6445999999999996</v>
      </c>
      <c r="AE95" s="348">
        <v>13.119</v>
      </c>
      <c r="AF95" s="348">
        <v>5.6651999999999996</v>
      </c>
      <c r="AG95" s="569"/>
      <c r="AH95" s="346">
        <v>128</v>
      </c>
      <c r="AI95" s="346">
        <v>128</v>
      </c>
      <c r="AJ95" s="346">
        <v>5</v>
      </c>
      <c r="AK95" s="346">
        <v>80</v>
      </c>
      <c r="AL95" s="346">
        <v>8</v>
      </c>
      <c r="AM95" s="346">
        <v>43</v>
      </c>
      <c r="AN95" s="346">
        <v>108</v>
      </c>
      <c r="AO95" s="572">
        <v>47</v>
      </c>
      <c r="AP95" s="346">
        <v>56</v>
      </c>
      <c r="AQ95" s="346">
        <v>96</v>
      </c>
      <c r="AR95" s="346">
        <v>90</v>
      </c>
      <c r="AS95" s="346" t="s">
        <v>430</v>
      </c>
      <c r="AT95" s="346" t="s">
        <v>430</v>
      </c>
      <c r="AU95" s="346">
        <v>19</v>
      </c>
      <c r="AV95" s="346">
        <v>13</v>
      </c>
      <c r="AW95" s="346">
        <v>49</v>
      </c>
      <c r="AX95" s="346">
        <v>45</v>
      </c>
      <c r="AY95" s="346">
        <v>19</v>
      </c>
      <c r="AZ95" s="584"/>
      <c r="BA95" s="467" t="s">
        <v>430</v>
      </c>
      <c r="BB95" s="348">
        <v>99.11</v>
      </c>
      <c r="BC95" s="348" t="s">
        <v>430</v>
      </c>
      <c r="BD95" s="348" t="s">
        <v>430</v>
      </c>
      <c r="BE95" s="375" t="s">
        <v>430</v>
      </c>
      <c r="BF95" s="375">
        <v>0.89</v>
      </c>
      <c r="BG95" s="374"/>
      <c r="BH95" s="594">
        <v>0.89</v>
      </c>
      <c r="BI95" s="348" t="s">
        <v>430</v>
      </c>
      <c r="BJ95" s="348" t="s">
        <v>430</v>
      </c>
      <c r="BK95" s="348" t="s">
        <v>430</v>
      </c>
      <c r="BL95" s="348" t="s">
        <v>430</v>
      </c>
      <c r="BM95" s="375" t="s">
        <v>430</v>
      </c>
      <c r="BN95" s="375" t="s">
        <v>430</v>
      </c>
      <c r="BO95" s="375" t="s">
        <v>430</v>
      </c>
      <c r="BP95" s="375">
        <v>99.11</v>
      </c>
      <c r="BQ95" s="375" t="s">
        <v>430</v>
      </c>
      <c r="BR95" s="374"/>
      <c r="BS95" s="468" t="s">
        <v>430</v>
      </c>
      <c r="BT95" s="348" t="s">
        <v>430</v>
      </c>
      <c r="BU95" s="374"/>
      <c r="BV95" s="430" t="s">
        <v>555</v>
      </c>
    </row>
    <row r="96" spans="1:74" s="428" customFormat="1" x14ac:dyDescent="0.25">
      <c r="A96" s="345" t="s">
        <v>8249</v>
      </c>
      <c r="B96" s="373"/>
      <c r="C96" s="719">
        <v>44995</v>
      </c>
      <c r="D96" s="373"/>
      <c r="E96" s="346">
        <v>166.709</v>
      </c>
      <c r="F96" s="373"/>
      <c r="G96" s="347">
        <v>12.783799999999999</v>
      </c>
      <c r="H96" s="374"/>
      <c r="I96" s="348">
        <v>3.01</v>
      </c>
      <c r="J96" s="348">
        <v>6.58</v>
      </c>
      <c r="K96" s="348">
        <v>2.6</v>
      </c>
      <c r="L96" s="348">
        <v>2.69</v>
      </c>
      <c r="M96" s="362"/>
      <c r="N96" s="350">
        <v>-6.0880000000000001</v>
      </c>
      <c r="O96" s="348">
        <v>-6.0880000000000001</v>
      </c>
      <c r="P96" s="348">
        <v>-4.4828000000000001</v>
      </c>
      <c r="Q96" s="348">
        <v>7.9985999999999997</v>
      </c>
      <c r="R96" s="348">
        <v>8.6282999999999994</v>
      </c>
      <c r="S96" s="348">
        <v>3.1619999999999999</v>
      </c>
      <c r="T96" s="348">
        <v>4.1374000000000004</v>
      </c>
      <c r="U96" s="354">
        <v>4.6673999999999998</v>
      </c>
      <c r="V96" s="348">
        <v>5.5484</v>
      </c>
      <c r="W96" s="348">
        <v>8.1465999999999994</v>
      </c>
      <c r="X96" s="348">
        <v>7.5593000000000004</v>
      </c>
      <c r="Y96" s="375" t="s">
        <v>430</v>
      </c>
      <c r="Z96" s="348" t="s">
        <v>430</v>
      </c>
      <c r="AA96" s="348">
        <v>12.314399999999999</v>
      </c>
      <c r="AB96" s="348">
        <v>3.6465000000000001</v>
      </c>
      <c r="AC96" s="348">
        <v>4.6694000000000004</v>
      </c>
      <c r="AD96" s="348">
        <v>4.8691000000000004</v>
      </c>
      <c r="AE96" s="348">
        <v>12.314399999999999</v>
      </c>
      <c r="AF96" s="348">
        <v>8.1509999999999998</v>
      </c>
      <c r="AG96" s="569"/>
      <c r="AH96" s="346">
        <v>123</v>
      </c>
      <c r="AI96" s="346">
        <v>123</v>
      </c>
      <c r="AJ96" s="346">
        <v>107</v>
      </c>
      <c r="AK96" s="346">
        <v>22</v>
      </c>
      <c r="AL96" s="346">
        <v>54</v>
      </c>
      <c r="AM96" s="346">
        <v>118</v>
      </c>
      <c r="AN96" s="346">
        <v>96</v>
      </c>
      <c r="AO96" s="572">
        <v>85</v>
      </c>
      <c r="AP96" s="346">
        <v>80</v>
      </c>
      <c r="AQ96" s="346">
        <v>11</v>
      </c>
      <c r="AR96" s="346">
        <v>12</v>
      </c>
      <c r="AS96" s="346" t="s">
        <v>430</v>
      </c>
      <c r="AT96" s="346" t="s">
        <v>430</v>
      </c>
      <c r="AU96" s="346">
        <v>25</v>
      </c>
      <c r="AV96" s="346">
        <v>98</v>
      </c>
      <c r="AW96" s="346">
        <v>101</v>
      </c>
      <c r="AX96" s="346">
        <v>84</v>
      </c>
      <c r="AY96" s="346">
        <v>25</v>
      </c>
      <c r="AZ96" s="584"/>
      <c r="BA96" s="467">
        <v>96.58</v>
      </c>
      <c r="BB96" s="348" t="s">
        <v>430</v>
      </c>
      <c r="BC96" s="348" t="s">
        <v>430</v>
      </c>
      <c r="BD96" s="348" t="s">
        <v>430</v>
      </c>
      <c r="BE96" s="375" t="s">
        <v>430</v>
      </c>
      <c r="BF96" s="375">
        <v>3.42</v>
      </c>
      <c r="BG96" s="374"/>
      <c r="BH96" s="594">
        <v>3.42</v>
      </c>
      <c r="BI96" s="348" t="s">
        <v>430</v>
      </c>
      <c r="BJ96" s="348" t="s">
        <v>430</v>
      </c>
      <c r="BK96" s="348" t="s">
        <v>430</v>
      </c>
      <c r="BL96" s="348" t="s">
        <v>430</v>
      </c>
      <c r="BM96" s="375">
        <v>96.58</v>
      </c>
      <c r="BN96" s="375" t="s">
        <v>430</v>
      </c>
      <c r="BO96" s="375" t="s">
        <v>430</v>
      </c>
      <c r="BP96" s="375" t="s">
        <v>430</v>
      </c>
      <c r="BQ96" s="375" t="s">
        <v>430</v>
      </c>
      <c r="BR96" s="374"/>
      <c r="BS96" s="468" t="s">
        <v>430</v>
      </c>
      <c r="BT96" s="348" t="s">
        <v>430</v>
      </c>
      <c r="BU96" s="374"/>
      <c r="BV96" s="430" t="s">
        <v>555</v>
      </c>
    </row>
    <row r="97" spans="1:74" s="428" customFormat="1" x14ac:dyDescent="0.25">
      <c r="A97" s="345" t="s">
        <v>8250</v>
      </c>
      <c r="B97" s="373"/>
      <c r="C97" s="719">
        <v>44971</v>
      </c>
      <c r="D97" s="373"/>
      <c r="E97" s="346">
        <v>153.602</v>
      </c>
      <c r="F97" s="373"/>
      <c r="G97" s="347">
        <v>12.690899999999999</v>
      </c>
      <c r="H97" s="374"/>
      <c r="I97" s="348">
        <v>5.96</v>
      </c>
      <c r="J97" s="348">
        <v>7.5</v>
      </c>
      <c r="K97" s="348">
        <v>4.67</v>
      </c>
      <c r="L97" s="348">
        <v>4.84</v>
      </c>
      <c r="M97" s="362"/>
      <c r="N97" s="350">
        <v>-0.86280000000000001</v>
      </c>
      <c r="O97" s="348">
        <v>-0.86280000000000001</v>
      </c>
      <c r="P97" s="348">
        <v>-23.2333</v>
      </c>
      <c r="Q97" s="348">
        <v>-3.4262000000000001</v>
      </c>
      <c r="R97" s="348">
        <v>5.5648999999999997</v>
      </c>
      <c r="S97" s="348">
        <v>2.8285999999999998</v>
      </c>
      <c r="T97" s="348">
        <v>2.5510000000000002</v>
      </c>
      <c r="U97" s="354">
        <v>1.7902</v>
      </c>
      <c r="V97" s="348">
        <v>3.089</v>
      </c>
      <c r="W97" s="348">
        <v>7.2906000000000004</v>
      </c>
      <c r="X97" s="348">
        <v>7.2393000000000001</v>
      </c>
      <c r="Y97" s="375" t="s">
        <v>430</v>
      </c>
      <c r="Z97" s="348" t="s">
        <v>430</v>
      </c>
      <c r="AA97" s="348">
        <v>9.1478000000000002</v>
      </c>
      <c r="AB97" s="348">
        <v>2.9354</v>
      </c>
      <c r="AC97" s="348">
        <v>3.4064000000000001</v>
      </c>
      <c r="AD97" s="348">
        <v>2.5184000000000002</v>
      </c>
      <c r="AE97" s="348">
        <v>9.1478000000000002</v>
      </c>
      <c r="AF97" s="348">
        <v>7.7312000000000003</v>
      </c>
      <c r="AG97" s="569"/>
      <c r="AH97" s="346">
        <v>116</v>
      </c>
      <c r="AI97" s="346">
        <v>116</v>
      </c>
      <c r="AJ97" s="346">
        <v>138</v>
      </c>
      <c r="AK97" s="346">
        <v>139</v>
      </c>
      <c r="AL97" s="346">
        <v>114</v>
      </c>
      <c r="AM97" s="346">
        <v>123</v>
      </c>
      <c r="AN97" s="346">
        <v>118</v>
      </c>
      <c r="AO97" s="572">
        <v>123</v>
      </c>
      <c r="AP97" s="346">
        <v>108</v>
      </c>
      <c r="AQ97" s="346">
        <v>83</v>
      </c>
      <c r="AR97" s="346">
        <v>66</v>
      </c>
      <c r="AS97" s="346" t="s">
        <v>430</v>
      </c>
      <c r="AT97" s="346" t="s">
        <v>430</v>
      </c>
      <c r="AU97" s="346">
        <v>60</v>
      </c>
      <c r="AV97" s="346">
        <v>112</v>
      </c>
      <c r="AW97" s="346">
        <v>123</v>
      </c>
      <c r="AX97" s="346">
        <v>117</v>
      </c>
      <c r="AY97" s="346">
        <v>60</v>
      </c>
      <c r="AZ97" s="584"/>
      <c r="BA97" s="467">
        <v>98.22</v>
      </c>
      <c r="BB97" s="348" t="s">
        <v>430</v>
      </c>
      <c r="BC97" s="348" t="s">
        <v>430</v>
      </c>
      <c r="BD97" s="348" t="s">
        <v>430</v>
      </c>
      <c r="BE97" s="375" t="s">
        <v>430</v>
      </c>
      <c r="BF97" s="375">
        <v>1.78</v>
      </c>
      <c r="BG97" s="374"/>
      <c r="BH97" s="594">
        <v>1.78</v>
      </c>
      <c r="BI97" s="348" t="s">
        <v>430</v>
      </c>
      <c r="BJ97" s="348" t="s">
        <v>430</v>
      </c>
      <c r="BK97" s="348" t="s">
        <v>430</v>
      </c>
      <c r="BL97" s="348" t="s">
        <v>430</v>
      </c>
      <c r="BM97" s="375">
        <v>98.22</v>
      </c>
      <c r="BN97" s="375" t="s">
        <v>430</v>
      </c>
      <c r="BO97" s="375" t="s">
        <v>430</v>
      </c>
      <c r="BP97" s="375" t="s">
        <v>430</v>
      </c>
      <c r="BQ97" s="375" t="s">
        <v>430</v>
      </c>
      <c r="BR97" s="374"/>
      <c r="BS97" s="468" t="s">
        <v>430</v>
      </c>
      <c r="BT97" s="348" t="s">
        <v>430</v>
      </c>
      <c r="BU97" s="374"/>
      <c r="BV97" s="430" t="s">
        <v>555</v>
      </c>
    </row>
    <row r="98" spans="1:74" s="428" customFormat="1" x14ac:dyDescent="0.25">
      <c r="A98" s="345" t="s">
        <v>8251</v>
      </c>
      <c r="B98" s="373"/>
      <c r="C98" s="719">
        <v>44889</v>
      </c>
      <c r="D98" s="373"/>
      <c r="E98" s="346">
        <v>149.66</v>
      </c>
      <c r="F98" s="373"/>
      <c r="G98" s="347">
        <v>12.8619</v>
      </c>
      <c r="H98" s="374"/>
      <c r="I98" s="348">
        <v>1.33</v>
      </c>
      <c r="J98" s="348">
        <v>6.36</v>
      </c>
      <c r="K98" s="348">
        <v>1.23</v>
      </c>
      <c r="L98" s="348">
        <v>1.27</v>
      </c>
      <c r="M98" s="362"/>
      <c r="N98" s="350">
        <v>6.9093</v>
      </c>
      <c r="O98" s="348">
        <v>6.9093</v>
      </c>
      <c r="P98" s="348">
        <v>6.5351999999999997</v>
      </c>
      <c r="Q98" s="348">
        <v>8.5210000000000008</v>
      </c>
      <c r="R98" s="348">
        <v>3.7652999999999999</v>
      </c>
      <c r="S98" s="348">
        <v>5.3577000000000004</v>
      </c>
      <c r="T98" s="348">
        <v>5.1414999999999997</v>
      </c>
      <c r="U98" s="354">
        <v>5.2721999999999998</v>
      </c>
      <c r="V98" s="348">
        <v>6.2195999999999998</v>
      </c>
      <c r="W98" s="348">
        <v>7.8612000000000002</v>
      </c>
      <c r="X98" s="348">
        <v>7.4722</v>
      </c>
      <c r="Y98" s="375" t="s">
        <v>430</v>
      </c>
      <c r="Z98" s="348" t="s">
        <v>430</v>
      </c>
      <c r="AA98" s="348">
        <v>4.4077000000000002</v>
      </c>
      <c r="AB98" s="348">
        <v>5.0503</v>
      </c>
      <c r="AC98" s="348">
        <v>5.6939000000000002</v>
      </c>
      <c r="AD98" s="348">
        <v>5.5510000000000002</v>
      </c>
      <c r="AE98" s="348">
        <v>4.4077000000000002</v>
      </c>
      <c r="AF98" s="348">
        <v>7.6260000000000003</v>
      </c>
      <c r="AG98" s="569"/>
      <c r="AH98" s="346">
        <v>40</v>
      </c>
      <c r="AI98" s="346">
        <v>40</v>
      </c>
      <c r="AJ98" s="346">
        <v>10</v>
      </c>
      <c r="AK98" s="346">
        <v>13</v>
      </c>
      <c r="AL98" s="346">
        <v>138</v>
      </c>
      <c r="AM98" s="346">
        <v>73</v>
      </c>
      <c r="AN98" s="346">
        <v>57</v>
      </c>
      <c r="AO98" s="572">
        <v>61</v>
      </c>
      <c r="AP98" s="346">
        <v>42</v>
      </c>
      <c r="AQ98" s="346">
        <v>31</v>
      </c>
      <c r="AR98" s="346">
        <v>22</v>
      </c>
      <c r="AS98" s="346" t="s">
        <v>430</v>
      </c>
      <c r="AT98" s="346" t="s">
        <v>430</v>
      </c>
      <c r="AU98" s="346">
        <v>134</v>
      </c>
      <c r="AV98" s="346">
        <v>57</v>
      </c>
      <c r="AW98" s="346">
        <v>43</v>
      </c>
      <c r="AX98" s="346">
        <v>51</v>
      </c>
      <c r="AY98" s="346">
        <v>134</v>
      </c>
      <c r="AZ98" s="584"/>
      <c r="BA98" s="467">
        <v>96.53</v>
      </c>
      <c r="BB98" s="348" t="s">
        <v>430</v>
      </c>
      <c r="BC98" s="348" t="s">
        <v>430</v>
      </c>
      <c r="BD98" s="348" t="s">
        <v>430</v>
      </c>
      <c r="BE98" s="375" t="s">
        <v>430</v>
      </c>
      <c r="BF98" s="375">
        <v>3.47</v>
      </c>
      <c r="BG98" s="374"/>
      <c r="BH98" s="594">
        <v>3.47</v>
      </c>
      <c r="BI98" s="348" t="s">
        <v>430</v>
      </c>
      <c r="BJ98" s="348" t="s">
        <v>430</v>
      </c>
      <c r="BK98" s="348" t="s">
        <v>430</v>
      </c>
      <c r="BL98" s="348" t="s">
        <v>430</v>
      </c>
      <c r="BM98" s="375">
        <v>96.53</v>
      </c>
      <c r="BN98" s="375" t="s">
        <v>430</v>
      </c>
      <c r="BO98" s="375" t="s">
        <v>430</v>
      </c>
      <c r="BP98" s="375" t="s">
        <v>430</v>
      </c>
      <c r="BQ98" s="375" t="s">
        <v>430</v>
      </c>
      <c r="BR98" s="374"/>
      <c r="BS98" s="468" t="s">
        <v>430</v>
      </c>
      <c r="BT98" s="348" t="s">
        <v>430</v>
      </c>
      <c r="BU98" s="374"/>
      <c r="BV98" s="430" t="s">
        <v>555</v>
      </c>
    </row>
    <row r="99" spans="1:74" s="428" customFormat="1" x14ac:dyDescent="0.25">
      <c r="A99" s="345" t="s">
        <v>8252</v>
      </c>
      <c r="B99" s="373"/>
      <c r="C99" s="719">
        <v>45580</v>
      </c>
      <c r="D99" s="373"/>
      <c r="E99" s="889">
        <v>146.03</v>
      </c>
      <c r="F99" s="373"/>
      <c r="G99" s="347" t="s">
        <v>430</v>
      </c>
      <c r="H99" s="374"/>
      <c r="I99" s="348" t="s">
        <v>430</v>
      </c>
      <c r="J99" s="348" t="s">
        <v>430</v>
      </c>
      <c r="K99" s="348" t="s">
        <v>430</v>
      </c>
      <c r="L99" s="348" t="s">
        <v>430</v>
      </c>
      <c r="M99" s="362"/>
      <c r="N99" s="350" t="s">
        <v>430</v>
      </c>
      <c r="O99" s="348" t="s">
        <v>430</v>
      </c>
      <c r="P99" s="348" t="s">
        <v>430</v>
      </c>
      <c r="Q99" s="348" t="s">
        <v>430</v>
      </c>
      <c r="R99" s="348" t="s">
        <v>430</v>
      </c>
      <c r="S99" s="348" t="s">
        <v>430</v>
      </c>
      <c r="T99" s="348" t="s">
        <v>430</v>
      </c>
      <c r="U99" s="354" t="s">
        <v>430</v>
      </c>
      <c r="V99" s="348" t="s">
        <v>430</v>
      </c>
      <c r="W99" s="348" t="s">
        <v>430</v>
      </c>
      <c r="X99" s="348" t="s">
        <v>430</v>
      </c>
      <c r="Y99" s="375" t="s">
        <v>430</v>
      </c>
      <c r="Z99" s="348" t="s">
        <v>430</v>
      </c>
      <c r="AA99" s="348" t="s">
        <v>430</v>
      </c>
      <c r="AB99" s="348" t="s">
        <v>430</v>
      </c>
      <c r="AC99" s="348" t="s">
        <v>430</v>
      </c>
      <c r="AD99" s="348" t="s">
        <v>430</v>
      </c>
      <c r="AE99" s="348" t="s">
        <v>430</v>
      </c>
      <c r="AF99" s="348" t="s">
        <v>430</v>
      </c>
      <c r="AG99" s="569"/>
      <c r="AH99" s="346" t="s">
        <v>430</v>
      </c>
      <c r="AI99" s="346" t="s">
        <v>430</v>
      </c>
      <c r="AJ99" s="346" t="s">
        <v>430</v>
      </c>
      <c r="AK99" s="346" t="s">
        <v>430</v>
      </c>
      <c r="AL99" s="346" t="s">
        <v>430</v>
      </c>
      <c r="AM99" s="346" t="s">
        <v>430</v>
      </c>
      <c r="AN99" s="346" t="s">
        <v>430</v>
      </c>
      <c r="AO99" s="572" t="s">
        <v>430</v>
      </c>
      <c r="AP99" s="346" t="s">
        <v>430</v>
      </c>
      <c r="AQ99" s="346" t="s">
        <v>430</v>
      </c>
      <c r="AR99" s="346" t="s">
        <v>430</v>
      </c>
      <c r="AS99" s="346" t="s">
        <v>430</v>
      </c>
      <c r="AT99" s="346" t="s">
        <v>430</v>
      </c>
      <c r="AU99" s="346" t="s">
        <v>430</v>
      </c>
      <c r="AV99" s="346" t="s">
        <v>430</v>
      </c>
      <c r="AW99" s="346" t="s">
        <v>430</v>
      </c>
      <c r="AX99" s="346" t="s">
        <v>430</v>
      </c>
      <c r="AY99" s="346" t="s">
        <v>430</v>
      </c>
      <c r="AZ99" s="584"/>
      <c r="BA99" s="467" t="s">
        <v>430</v>
      </c>
      <c r="BB99" s="348" t="s">
        <v>430</v>
      </c>
      <c r="BC99" s="348" t="s">
        <v>430</v>
      </c>
      <c r="BD99" s="348" t="s">
        <v>430</v>
      </c>
      <c r="BE99" s="375" t="s">
        <v>430</v>
      </c>
      <c r="BF99" s="375" t="s">
        <v>430</v>
      </c>
      <c r="BG99" s="374"/>
      <c r="BH99" s="594" t="s">
        <v>430</v>
      </c>
      <c r="BI99" s="348" t="s">
        <v>430</v>
      </c>
      <c r="BJ99" s="348" t="s">
        <v>430</v>
      </c>
      <c r="BK99" s="348" t="s">
        <v>430</v>
      </c>
      <c r="BL99" s="348" t="s">
        <v>430</v>
      </c>
      <c r="BM99" s="375" t="s">
        <v>430</v>
      </c>
      <c r="BN99" s="375" t="s">
        <v>430</v>
      </c>
      <c r="BO99" s="375" t="s">
        <v>430</v>
      </c>
      <c r="BP99" s="375" t="s">
        <v>430</v>
      </c>
      <c r="BQ99" s="375" t="s">
        <v>430</v>
      </c>
      <c r="BR99" s="374"/>
      <c r="BS99" s="468" t="s">
        <v>430</v>
      </c>
      <c r="BT99" s="348" t="s">
        <v>430</v>
      </c>
      <c r="BU99" s="374"/>
      <c r="BV99" s="430" t="s">
        <v>555</v>
      </c>
    </row>
    <row r="100" spans="1:74" s="428" customFormat="1" x14ac:dyDescent="0.25">
      <c r="A100" s="345" t="s">
        <v>8253</v>
      </c>
      <c r="B100" s="373"/>
      <c r="C100" s="719">
        <v>45230</v>
      </c>
      <c r="D100" s="373"/>
      <c r="E100" s="346">
        <v>145.88999999999999</v>
      </c>
      <c r="F100" s="373"/>
      <c r="G100" s="347">
        <v>12.9693</v>
      </c>
      <c r="H100" s="374"/>
      <c r="I100" s="348">
        <v>5.69</v>
      </c>
      <c r="J100" s="348">
        <v>4.04</v>
      </c>
      <c r="K100" s="348">
        <v>4.97</v>
      </c>
      <c r="L100" s="348" t="s">
        <v>430</v>
      </c>
      <c r="M100" s="362"/>
      <c r="N100" s="350">
        <v>24.501200000000001</v>
      </c>
      <c r="O100" s="348">
        <v>88.921599999999998</v>
      </c>
      <c r="P100" s="348">
        <v>56.572299999999998</v>
      </c>
      <c r="Q100" s="348">
        <v>41.353099999999998</v>
      </c>
      <c r="R100" s="348">
        <v>15.5825</v>
      </c>
      <c r="S100" s="348">
        <v>12.573499999999999</v>
      </c>
      <c r="T100" s="348">
        <v>15.350199999999999</v>
      </c>
      <c r="U100" s="354">
        <v>16.818899999999999</v>
      </c>
      <c r="V100" s="348">
        <v>15.1036</v>
      </c>
      <c r="W100" s="348">
        <v>12.478300000000001</v>
      </c>
      <c r="X100" s="348" t="s">
        <v>430</v>
      </c>
      <c r="Y100" s="375" t="s">
        <v>430</v>
      </c>
      <c r="Z100" s="348" t="s">
        <v>430</v>
      </c>
      <c r="AA100" s="348">
        <v>11.198499999999999</v>
      </c>
      <c r="AB100" s="348">
        <v>15.042999999999999</v>
      </c>
      <c r="AC100" s="348">
        <v>13.047000000000001</v>
      </c>
      <c r="AD100" s="348">
        <v>15.8909</v>
      </c>
      <c r="AE100" s="348">
        <v>11.198499999999999</v>
      </c>
      <c r="AF100" s="348">
        <v>11.042899999999999</v>
      </c>
      <c r="AG100" s="569"/>
      <c r="AH100" s="346">
        <v>6</v>
      </c>
      <c r="AI100" s="346">
        <v>5</v>
      </c>
      <c r="AJ100" s="346">
        <v>3</v>
      </c>
      <c r="AK100" s="346">
        <v>4</v>
      </c>
      <c r="AL100" s="346">
        <v>3</v>
      </c>
      <c r="AM100" s="346">
        <v>2</v>
      </c>
      <c r="AN100" s="346">
        <v>2</v>
      </c>
      <c r="AO100" s="572">
        <v>2</v>
      </c>
      <c r="AP100" s="346">
        <v>2</v>
      </c>
      <c r="AQ100" s="346">
        <v>2</v>
      </c>
      <c r="AR100" s="346" t="s">
        <v>430</v>
      </c>
      <c r="AS100" s="346" t="s">
        <v>430</v>
      </c>
      <c r="AT100" s="346" t="s">
        <v>430</v>
      </c>
      <c r="AU100" s="346">
        <v>30</v>
      </c>
      <c r="AV100" s="346">
        <v>2</v>
      </c>
      <c r="AW100" s="346">
        <v>3</v>
      </c>
      <c r="AX100" s="346">
        <v>2</v>
      </c>
      <c r="AY100" s="346">
        <v>30</v>
      </c>
      <c r="AZ100" s="584"/>
      <c r="BA100" s="467" t="s">
        <v>430</v>
      </c>
      <c r="BB100" s="348">
        <v>99.17</v>
      </c>
      <c r="BC100" s="348" t="s">
        <v>430</v>
      </c>
      <c r="BD100" s="348" t="s">
        <v>430</v>
      </c>
      <c r="BE100" s="375" t="s">
        <v>430</v>
      </c>
      <c r="BF100" s="375">
        <v>0.83</v>
      </c>
      <c r="BG100" s="374"/>
      <c r="BH100" s="594">
        <v>0.83</v>
      </c>
      <c r="BI100" s="348" t="s">
        <v>430</v>
      </c>
      <c r="BJ100" s="348" t="s">
        <v>430</v>
      </c>
      <c r="BK100" s="348" t="s">
        <v>430</v>
      </c>
      <c r="BL100" s="348" t="s">
        <v>430</v>
      </c>
      <c r="BM100" s="375" t="s">
        <v>430</v>
      </c>
      <c r="BN100" s="375" t="s">
        <v>430</v>
      </c>
      <c r="BO100" s="375" t="s">
        <v>430</v>
      </c>
      <c r="BP100" s="375">
        <v>99.17</v>
      </c>
      <c r="BQ100" s="375" t="s">
        <v>430</v>
      </c>
      <c r="BR100" s="374"/>
      <c r="BS100" s="468" t="s">
        <v>430</v>
      </c>
      <c r="BT100" s="348" t="s">
        <v>430</v>
      </c>
      <c r="BU100" s="374"/>
      <c r="BV100" s="430" t="s">
        <v>526</v>
      </c>
    </row>
    <row r="101" spans="1:74" s="428" customFormat="1" x14ac:dyDescent="0.25">
      <c r="A101" s="345" t="s">
        <v>8254</v>
      </c>
      <c r="B101" s="373"/>
      <c r="C101" s="719">
        <v>44650</v>
      </c>
      <c r="D101" s="373"/>
      <c r="E101" s="889">
        <v>136.15</v>
      </c>
      <c r="F101" s="373"/>
      <c r="G101" s="347" t="s">
        <v>430</v>
      </c>
      <c r="H101" s="374"/>
      <c r="I101" s="348" t="s">
        <v>430</v>
      </c>
      <c r="J101" s="348" t="s">
        <v>430</v>
      </c>
      <c r="K101" s="348" t="s">
        <v>430</v>
      </c>
      <c r="L101" s="348" t="s">
        <v>430</v>
      </c>
      <c r="M101" s="362"/>
      <c r="N101" s="350" t="s">
        <v>430</v>
      </c>
      <c r="O101" s="348" t="s">
        <v>430</v>
      </c>
      <c r="P101" s="348" t="s">
        <v>430</v>
      </c>
      <c r="Q101" s="348" t="s">
        <v>430</v>
      </c>
      <c r="R101" s="348" t="s">
        <v>430</v>
      </c>
      <c r="S101" s="348" t="s">
        <v>430</v>
      </c>
      <c r="T101" s="348" t="s">
        <v>430</v>
      </c>
      <c r="U101" s="354" t="s">
        <v>430</v>
      </c>
      <c r="V101" s="348" t="s">
        <v>430</v>
      </c>
      <c r="W101" s="348" t="s">
        <v>430</v>
      </c>
      <c r="X101" s="348" t="s">
        <v>430</v>
      </c>
      <c r="Y101" s="375" t="s">
        <v>430</v>
      </c>
      <c r="Z101" s="348" t="s">
        <v>430</v>
      </c>
      <c r="AA101" s="348" t="s">
        <v>430</v>
      </c>
      <c r="AB101" s="348" t="s">
        <v>430</v>
      </c>
      <c r="AC101" s="348" t="s">
        <v>430</v>
      </c>
      <c r="AD101" s="348" t="s">
        <v>430</v>
      </c>
      <c r="AE101" s="348" t="s">
        <v>430</v>
      </c>
      <c r="AF101" s="348" t="s">
        <v>430</v>
      </c>
      <c r="AG101" s="569"/>
      <c r="AH101" s="346" t="s">
        <v>430</v>
      </c>
      <c r="AI101" s="346" t="s">
        <v>430</v>
      </c>
      <c r="AJ101" s="346" t="s">
        <v>430</v>
      </c>
      <c r="AK101" s="346" t="s">
        <v>430</v>
      </c>
      <c r="AL101" s="346" t="s">
        <v>430</v>
      </c>
      <c r="AM101" s="346" t="s">
        <v>430</v>
      </c>
      <c r="AN101" s="346" t="s">
        <v>430</v>
      </c>
      <c r="AO101" s="572" t="s">
        <v>430</v>
      </c>
      <c r="AP101" s="346" t="s">
        <v>430</v>
      </c>
      <c r="AQ101" s="346" t="s">
        <v>430</v>
      </c>
      <c r="AR101" s="346" t="s">
        <v>430</v>
      </c>
      <c r="AS101" s="346" t="s">
        <v>430</v>
      </c>
      <c r="AT101" s="346" t="s">
        <v>430</v>
      </c>
      <c r="AU101" s="346" t="s">
        <v>430</v>
      </c>
      <c r="AV101" s="346" t="s">
        <v>430</v>
      </c>
      <c r="AW101" s="346" t="s">
        <v>430</v>
      </c>
      <c r="AX101" s="346" t="s">
        <v>430</v>
      </c>
      <c r="AY101" s="346" t="s">
        <v>430</v>
      </c>
      <c r="AZ101" s="584"/>
      <c r="BA101" s="467" t="s">
        <v>430</v>
      </c>
      <c r="BB101" s="348" t="s">
        <v>430</v>
      </c>
      <c r="BC101" s="348" t="s">
        <v>430</v>
      </c>
      <c r="BD101" s="348" t="s">
        <v>430</v>
      </c>
      <c r="BE101" s="375" t="s">
        <v>430</v>
      </c>
      <c r="BF101" s="375" t="s">
        <v>430</v>
      </c>
      <c r="BG101" s="374"/>
      <c r="BH101" s="594" t="s">
        <v>430</v>
      </c>
      <c r="BI101" s="348" t="s">
        <v>430</v>
      </c>
      <c r="BJ101" s="348" t="s">
        <v>430</v>
      </c>
      <c r="BK101" s="348" t="s">
        <v>430</v>
      </c>
      <c r="BL101" s="348" t="s">
        <v>430</v>
      </c>
      <c r="BM101" s="375" t="s">
        <v>430</v>
      </c>
      <c r="BN101" s="375" t="s">
        <v>430</v>
      </c>
      <c r="BO101" s="375" t="s">
        <v>430</v>
      </c>
      <c r="BP101" s="375" t="s">
        <v>430</v>
      </c>
      <c r="BQ101" s="375" t="s">
        <v>430</v>
      </c>
      <c r="BR101" s="374"/>
      <c r="BS101" s="468" t="s">
        <v>430</v>
      </c>
      <c r="BT101" s="348" t="s">
        <v>430</v>
      </c>
      <c r="BU101" s="374"/>
      <c r="BV101" s="430" t="s">
        <v>555</v>
      </c>
    </row>
    <row r="102" spans="1:74" s="428" customFormat="1" x14ac:dyDescent="0.25">
      <c r="A102" s="345" t="s">
        <v>8255</v>
      </c>
      <c r="B102" s="373"/>
      <c r="C102" s="719">
        <v>44875</v>
      </c>
      <c r="D102" s="373"/>
      <c r="E102" s="346">
        <v>135.339</v>
      </c>
      <c r="F102" s="373"/>
      <c r="G102" s="347">
        <v>13.0128</v>
      </c>
      <c r="H102" s="374"/>
      <c r="I102" s="348">
        <v>2.15</v>
      </c>
      <c r="J102" s="348">
        <v>6.66</v>
      </c>
      <c r="K102" s="348">
        <v>1.91</v>
      </c>
      <c r="L102" s="348">
        <v>2.04</v>
      </c>
      <c r="M102" s="362"/>
      <c r="N102" s="350">
        <v>6.1740000000000004</v>
      </c>
      <c r="O102" s="348">
        <v>6.1740000000000004</v>
      </c>
      <c r="P102" s="348">
        <v>0.44080000000000003</v>
      </c>
      <c r="Q102" s="348">
        <v>7.4139999999999997</v>
      </c>
      <c r="R102" s="348">
        <v>8.0716000000000001</v>
      </c>
      <c r="S102" s="348">
        <v>4.1879</v>
      </c>
      <c r="T102" s="348">
        <v>4.2702</v>
      </c>
      <c r="U102" s="354">
        <v>4.4878</v>
      </c>
      <c r="V102" s="348">
        <v>5.6294000000000004</v>
      </c>
      <c r="W102" s="348">
        <v>7.9802999999999997</v>
      </c>
      <c r="X102" s="348">
        <v>7.4877000000000002</v>
      </c>
      <c r="Y102" s="375" t="s">
        <v>430</v>
      </c>
      <c r="Z102" s="348" t="s">
        <v>430</v>
      </c>
      <c r="AA102" s="348">
        <v>7.8051000000000004</v>
      </c>
      <c r="AB102" s="348">
        <v>3.3437999999999999</v>
      </c>
      <c r="AC102" s="348">
        <v>5.2062999999999997</v>
      </c>
      <c r="AD102" s="348">
        <v>4.6985999999999999</v>
      </c>
      <c r="AE102" s="348">
        <v>7.8051000000000004</v>
      </c>
      <c r="AF102" s="348">
        <v>7.9012000000000002</v>
      </c>
      <c r="AG102" s="569"/>
      <c r="AH102" s="346">
        <v>56</v>
      </c>
      <c r="AI102" s="346">
        <v>56</v>
      </c>
      <c r="AJ102" s="346">
        <v>72</v>
      </c>
      <c r="AK102" s="346">
        <v>37</v>
      </c>
      <c r="AL102" s="346">
        <v>69</v>
      </c>
      <c r="AM102" s="346">
        <v>102</v>
      </c>
      <c r="AN102" s="346">
        <v>93</v>
      </c>
      <c r="AO102" s="572">
        <v>95</v>
      </c>
      <c r="AP102" s="346">
        <v>75</v>
      </c>
      <c r="AQ102" s="346">
        <v>15</v>
      </c>
      <c r="AR102" s="346">
        <v>20</v>
      </c>
      <c r="AS102" s="346" t="s">
        <v>430</v>
      </c>
      <c r="AT102" s="346" t="s">
        <v>430</v>
      </c>
      <c r="AU102" s="346">
        <v>87</v>
      </c>
      <c r="AV102" s="346">
        <v>105</v>
      </c>
      <c r="AW102" s="346">
        <v>83</v>
      </c>
      <c r="AX102" s="346">
        <v>92</v>
      </c>
      <c r="AY102" s="346">
        <v>87</v>
      </c>
      <c r="AZ102" s="584"/>
      <c r="BA102" s="467">
        <v>95.51</v>
      </c>
      <c r="BB102" s="348" t="s">
        <v>430</v>
      </c>
      <c r="BC102" s="348" t="s">
        <v>430</v>
      </c>
      <c r="BD102" s="348" t="s">
        <v>430</v>
      </c>
      <c r="BE102" s="375" t="s">
        <v>430</v>
      </c>
      <c r="BF102" s="375">
        <v>4.49</v>
      </c>
      <c r="BG102" s="374"/>
      <c r="BH102" s="594">
        <v>4.49</v>
      </c>
      <c r="BI102" s="348" t="s">
        <v>430</v>
      </c>
      <c r="BJ102" s="348" t="s">
        <v>430</v>
      </c>
      <c r="BK102" s="348" t="s">
        <v>430</v>
      </c>
      <c r="BL102" s="348" t="s">
        <v>430</v>
      </c>
      <c r="BM102" s="375">
        <v>95.51</v>
      </c>
      <c r="BN102" s="375" t="s">
        <v>430</v>
      </c>
      <c r="BO102" s="375" t="s">
        <v>430</v>
      </c>
      <c r="BP102" s="375" t="s">
        <v>430</v>
      </c>
      <c r="BQ102" s="375" t="s">
        <v>430</v>
      </c>
      <c r="BR102" s="374"/>
      <c r="BS102" s="468" t="s">
        <v>430</v>
      </c>
      <c r="BT102" s="348" t="s">
        <v>430</v>
      </c>
      <c r="BU102" s="374"/>
      <c r="BV102" s="430" t="s">
        <v>4711</v>
      </c>
    </row>
    <row r="103" spans="1:74" s="428" customFormat="1" x14ac:dyDescent="0.25">
      <c r="A103" s="345" t="s">
        <v>8256</v>
      </c>
      <c r="B103" s="373"/>
      <c r="C103" s="719">
        <v>44939</v>
      </c>
      <c r="D103" s="373"/>
      <c r="E103" s="346">
        <v>134.94999999999999</v>
      </c>
      <c r="F103" s="373"/>
      <c r="G103" s="347">
        <v>12.841799999999999</v>
      </c>
      <c r="H103" s="374"/>
      <c r="I103" s="348">
        <v>3.35</v>
      </c>
      <c r="J103" s="348">
        <v>6.64</v>
      </c>
      <c r="K103" s="348">
        <v>2.88</v>
      </c>
      <c r="L103" s="348">
        <v>2.97</v>
      </c>
      <c r="M103" s="362"/>
      <c r="N103" s="350">
        <v>1.0423</v>
      </c>
      <c r="O103" s="348">
        <v>1.0423</v>
      </c>
      <c r="P103" s="348">
        <v>-10.212199999999999</v>
      </c>
      <c r="Q103" s="348">
        <v>7.4926000000000004</v>
      </c>
      <c r="R103" s="348">
        <v>8.2913999999999994</v>
      </c>
      <c r="S103" s="348">
        <v>2.9296000000000002</v>
      </c>
      <c r="T103" s="348">
        <v>4.0320999999999998</v>
      </c>
      <c r="U103" s="354">
        <v>4.5342000000000002</v>
      </c>
      <c r="V103" s="348">
        <v>5.4158999999999997</v>
      </c>
      <c r="W103" s="348">
        <v>8.1991999999999994</v>
      </c>
      <c r="X103" s="348">
        <v>7.585</v>
      </c>
      <c r="Y103" s="375" t="s">
        <v>430</v>
      </c>
      <c r="Z103" s="348" t="s">
        <v>430</v>
      </c>
      <c r="AA103" s="348">
        <v>12.343999999999999</v>
      </c>
      <c r="AB103" s="348">
        <v>3.7665999999999999</v>
      </c>
      <c r="AC103" s="348">
        <v>4.5246000000000004</v>
      </c>
      <c r="AD103" s="348">
        <v>4.7605000000000004</v>
      </c>
      <c r="AE103" s="348">
        <v>12.343999999999999</v>
      </c>
      <c r="AF103" s="348">
        <v>7.9047000000000001</v>
      </c>
      <c r="AG103" s="569"/>
      <c r="AH103" s="346">
        <v>110</v>
      </c>
      <c r="AI103" s="346">
        <v>110</v>
      </c>
      <c r="AJ103" s="346">
        <v>127</v>
      </c>
      <c r="AK103" s="346">
        <v>34</v>
      </c>
      <c r="AL103" s="346">
        <v>62</v>
      </c>
      <c r="AM103" s="346">
        <v>121</v>
      </c>
      <c r="AN103" s="346">
        <v>99</v>
      </c>
      <c r="AO103" s="572">
        <v>94</v>
      </c>
      <c r="AP103" s="346">
        <v>85</v>
      </c>
      <c r="AQ103" s="346">
        <v>9</v>
      </c>
      <c r="AR103" s="346">
        <v>8</v>
      </c>
      <c r="AS103" s="346" t="s">
        <v>430</v>
      </c>
      <c r="AT103" s="346" t="s">
        <v>430</v>
      </c>
      <c r="AU103" s="346">
        <v>24</v>
      </c>
      <c r="AV103" s="346">
        <v>95</v>
      </c>
      <c r="AW103" s="346">
        <v>106</v>
      </c>
      <c r="AX103" s="346">
        <v>90</v>
      </c>
      <c r="AY103" s="346">
        <v>24</v>
      </c>
      <c r="AZ103" s="584"/>
      <c r="BA103" s="467">
        <v>96.84</v>
      </c>
      <c r="BB103" s="348" t="s">
        <v>430</v>
      </c>
      <c r="BC103" s="348" t="s">
        <v>430</v>
      </c>
      <c r="BD103" s="348" t="s">
        <v>430</v>
      </c>
      <c r="BE103" s="375" t="s">
        <v>430</v>
      </c>
      <c r="BF103" s="375">
        <v>3.16</v>
      </c>
      <c r="BG103" s="374"/>
      <c r="BH103" s="594">
        <v>3.16</v>
      </c>
      <c r="BI103" s="348" t="s">
        <v>430</v>
      </c>
      <c r="BJ103" s="348" t="s">
        <v>430</v>
      </c>
      <c r="BK103" s="348" t="s">
        <v>430</v>
      </c>
      <c r="BL103" s="348" t="s">
        <v>430</v>
      </c>
      <c r="BM103" s="375">
        <v>96.84</v>
      </c>
      <c r="BN103" s="375" t="s">
        <v>430</v>
      </c>
      <c r="BO103" s="375" t="s">
        <v>430</v>
      </c>
      <c r="BP103" s="375" t="s">
        <v>430</v>
      </c>
      <c r="BQ103" s="375" t="s">
        <v>430</v>
      </c>
      <c r="BR103" s="374"/>
      <c r="BS103" s="468" t="s">
        <v>430</v>
      </c>
      <c r="BT103" s="348" t="s">
        <v>430</v>
      </c>
      <c r="BU103" s="374"/>
      <c r="BV103" s="430" t="s">
        <v>555</v>
      </c>
    </row>
    <row r="104" spans="1:74" s="428" customFormat="1" x14ac:dyDescent="0.25">
      <c r="A104" s="345" t="s">
        <v>8257</v>
      </c>
      <c r="B104" s="373"/>
      <c r="C104" s="719">
        <v>44951</v>
      </c>
      <c r="D104" s="373"/>
      <c r="E104" s="346">
        <v>175.6</v>
      </c>
      <c r="F104" s="373"/>
      <c r="G104" s="347">
        <v>12.659700000000001</v>
      </c>
      <c r="H104" s="374"/>
      <c r="I104" s="348">
        <v>0.61</v>
      </c>
      <c r="J104" s="348">
        <v>5.91</v>
      </c>
      <c r="K104" s="348">
        <v>0.56999999999999995</v>
      </c>
      <c r="L104" s="348">
        <v>0.59</v>
      </c>
      <c r="M104" s="362"/>
      <c r="N104" s="350">
        <v>6.9234999999999998</v>
      </c>
      <c r="O104" s="348">
        <v>6.9234999999999998</v>
      </c>
      <c r="P104" s="348">
        <v>6.9287999999999998</v>
      </c>
      <c r="Q104" s="348">
        <v>7.2693000000000003</v>
      </c>
      <c r="R104" s="348">
        <v>7.4595000000000002</v>
      </c>
      <c r="S104" s="348">
        <v>5.9484000000000004</v>
      </c>
      <c r="T104" s="348">
        <v>5.8296000000000001</v>
      </c>
      <c r="U104" s="354">
        <v>5.7022000000000004</v>
      </c>
      <c r="V104" s="348">
        <v>6.4694000000000003</v>
      </c>
      <c r="W104" s="348">
        <v>7.7634999999999996</v>
      </c>
      <c r="X104" s="348">
        <v>7.3666</v>
      </c>
      <c r="Y104" s="375" t="s">
        <v>430</v>
      </c>
      <c r="Z104" s="348" t="s">
        <v>430</v>
      </c>
      <c r="AA104" s="348">
        <v>7.5164</v>
      </c>
      <c r="AB104" s="348">
        <v>5.8109999999999999</v>
      </c>
      <c r="AC104" s="348">
        <v>6.3075999999999999</v>
      </c>
      <c r="AD104" s="348">
        <v>5.8792</v>
      </c>
      <c r="AE104" s="348">
        <v>7.5164</v>
      </c>
      <c r="AF104" s="348">
        <v>7.5148999999999999</v>
      </c>
      <c r="AG104" s="569"/>
      <c r="AH104" s="346">
        <v>38</v>
      </c>
      <c r="AI104" s="346">
        <v>38</v>
      </c>
      <c r="AJ104" s="346">
        <v>6</v>
      </c>
      <c r="AK104" s="346">
        <v>39</v>
      </c>
      <c r="AL104" s="346">
        <v>86</v>
      </c>
      <c r="AM104" s="346">
        <v>44</v>
      </c>
      <c r="AN104" s="346">
        <v>20</v>
      </c>
      <c r="AO104" s="572">
        <v>31</v>
      </c>
      <c r="AP104" s="346">
        <v>26</v>
      </c>
      <c r="AQ104" s="346">
        <v>43</v>
      </c>
      <c r="AR104" s="346">
        <v>42</v>
      </c>
      <c r="AS104" s="346" t="s">
        <v>430</v>
      </c>
      <c r="AT104" s="346" t="s">
        <v>430</v>
      </c>
      <c r="AU104" s="346">
        <v>91</v>
      </c>
      <c r="AV104" s="346">
        <v>23</v>
      </c>
      <c r="AW104" s="346">
        <v>13</v>
      </c>
      <c r="AX104" s="346">
        <v>33</v>
      </c>
      <c r="AY104" s="346">
        <v>91</v>
      </c>
      <c r="AZ104" s="584"/>
      <c r="BA104" s="467">
        <v>96.75</v>
      </c>
      <c r="BB104" s="348" t="s">
        <v>430</v>
      </c>
      <c r="BC104" s="348" t="s">
        <v>430</v>
      </c>
      <c r="BD104" s="348" t="s">
        <v>430</v>
      </c>
      <c r="BE104" s="375" t="s">
        <v>430</v>
      </c>
      <c r="BF104" s="375">
        <v>3.25</v>
      </c>
      <c r="BG104" s="374"/>
      <c r="BH104" s="594">
        <v>3.25</v>
      </c>
      <c r="BI104" s="348" t="s">
        <v>430</v>
      </c>
      <c r="BJ104" s="348" t="s">
        <v>430</v>
      </c>
      <c r="BK104" s="348" t="s">
        <v>430</v>
      </c>
      <c r="BL104" s="348" t="s">
        <v>430</v>
      </c>
      <c r="BM104" s="375">
        <v>96.75</v>
      </c>
      <c r="BN104" s="375" t="s">
        <v>430</v>
      </c>
      <c r="BO104" s="375" t="s">
        <v>430</v>
      </c>
      <c r="BP104" s="375" t="s">
        <v>430</v>
      </c>
      <c r="BQ104" s="375" t="s">
        <v>430</v>
      </c>
      <c r="BR104" s="374"/>
      <c r="BS104" s="468" t="s">
        <v>430</v>
      </c>
      <c r="BT104" s="348" t="s">
        <v>430</v>
      </c>
      <c r="BU104" s="374"/>
      <c r="BV104" s="430" t="s">
        <v>555</v>
      </c>
    </row>
    <row r="105" spans="1:74" s="428" customFormat="1" x14ac:dyDescent="0.25">
      <c r="A105" s="345" t="s">
        <v>8258</v>
      </c>
      <c r="B105" s="373"/>
      <c r="C105" s="719">
        <v>44972</v>
      </c>
      <c r="D105" s="373"/>
      <c r="E105" s="346">
        <v>138.37899999999999</v>
      </c>
      <c r="F105" s="373"/>
      <c r="G105" s="347">
        <v>12.632300000000001</v>
      </c>
      <c r="H105" s="374"/>
      <c r="I105" s="348">
        <v>2.75</v>
      </c>
      <c r="J105" s="348">
        <v>6.62</v>
      </c>
      <c r="K105" s="348">
        <v>2.33</v>
      </c>
      <c r="L105" s="348">
        <v>2.48</v>
      </c>
      <c r="M105" s="362"/>
      <c r="N105" s="350">
        <v>8.4815000000000005</v>
      </c>
      <c r="O105" s="348">
        <v>8.4815000000000005</v>
      </c>
      <c r="P105" s="348">
        <v>-2.3517999999999999</v>
      </c>
      <c r="Q105" s="348">
        <v>5.6257999999999999</v>
      </c>
      <c r="R105" s="348">
        <v>8.3070000000000004</v>
      </c>
      <c r="S105" s="348">
        <v>4.9524999999999997</v>
      </c>
      <c r="T105" s="348">
        <v>4.3917000000000002</v>
      </c>
      <c r="U105" s="354">
        <v>4.6199000000000003</v>
      </c>
      <c r="V105" s="348">
        <v>5.4836</v>
      </c>
      <c r="W105" s="348">
        <v>7.5730000000000004</v>
      </c>
      <c r="X105" s="348">
        <v>7.2615999999999996</v>
      </c>
      <c r="Y105" s="375" t="s">
        <v>430</v>
      </c>
      <c r="Z105" s="348" t="s">
        <v>430</v>
      </c>
      <c r="AA105" s="348">
        <v>11.417899999999999</v>
      </c>
      <c r="AB105" s="348">
        <v>4.4611999999999998</v>
      </c>
      <c r="AC105" s="348">
        <v>4.9912999999999998</v>
      </c>
      <c r="AD105" s="348">
        <v>4.8373999999999997</v>
      </c>
      <c r="AE105" s="348">
        <v>11.417899999999999</v>
      </c>
      <c r="AF105" s="348">
        <v>7.5822000000000003</v>
      </c>
      <c r="AG105" s="569"/>
      <c r="AH105" s="346">
        <v>25</v>
      </c>
      <c r="AI105" s="346">
        <v>25</v>
      </c>
      <c r="AJ105" s="346">
        <v>93</v>
      </c>
      <c r="AK105" s="346">
        <v>82</v>
      </c>
      <c r="AL105" s="346">
        <v>61</v>
      </c>
      <c r="AM105" s="346">
        <v>86</v>
      </c>
      <c r="AN105" s="346">
        <v>86</v>
      </c>
      <c r="AO105" s="572">
        <v>90</v>
      </c>
      <c r="AP105" s="346">
        <v>82</v>
      </c>
      <c r="AQ105" s="346">
        <v>66</v>
      </c>
      <c r="AR105" s="346">
        <v>60</v>
      </c>
      <c r="AS105" s="346" t="s">
        <v>430</v>
      </c>
      <c r="AT105" s="346" t="s">
        <v>430</v>
      </c>
      <c r="AU105" s="346">
        <v>29</v>
      </c>
      <c r="AV105" s="346">
        <v>81</v>
      </c>
      <c r="AW105" s="346">
        <v>95</v>
      </c>
      <c r="AX105" s="346">
        <v>86</v>
      </c>
      <c r="AY105" s="346">
        <v>29</v>
      </c>
      <c r="AZ105" s="584"/>
      <c r="BA105" s="467">
        <v>94.08</v>
      </c>
      <c r="BB105" s="348" t="s">
        <v>430</v>
      </c>
      <c r="BC105" s="348" t="s">
        <v>430</v>
      </c>
      <c r="BD105" s="348" t="s">
        <v>430</v>
      </c>
      <c r="BE105" s="375" t="s">
        <v>430</v>
      </c>
      <c r="BF105" s="375">
        <v>5.92</v>
      </c>
      <c r="BG105" s="374"/>
      <c r="BH105" s="594">
        <v>5.92</v>
      </c>
      <c r="BI105" s="348" t="s">
        <v>430</v>
      </c>
      <c r="BJ105" s="348" t="s">
        <v>430</v>
      </c>
      <c r="BK105" s="348" t="s">
        <v>430</v>
      </c>
      <c r="BL105" s="348" t="s">
        <v>430</v>
      </c>
      <c r="BM105" s="375">
        <v>94.08</v>
      </c>
      <c r="BN105" s="375" t="s">
        <v>430</v>
      </c>
      <c r="BO105" s="375" t="s">
        <v>430</v>
      </c>
      <c r="BP105" s="375" t="s">
        <v>430</v>
      </c>
      <c r="BQ105" s="375" t="s">
        <v>430</v>
      </c>
      <c r="BR105" s="374"/>
      <c r="BS105" s="468" t="s">
        <v>430</v>
      </c>
      <c r="BT105" s="348" t="s">
        <v>430</v>
      </c>
      <c r="BU105" s="374"/>
      <c r="BV105" s="430" t="s">
        <v>555</v>
      </c>
    </row>
    <row r="106" spans="1:74" s="428" customFormat="1" x14ac:dyDescent="0.25">
      <c r="A106" s="345" t="s">
        <v>8259</v>
      </c>
      <c r="B106" s="373"/>
      <c r="C106" s="719">
        <v>44991</v>
      </c>
      <c r="D106" s="373"/>
      <c r="E106" s="346">
        <v>126.349</v>
      </c>
      <c r="F106" s="373"/>
      <c r="G106" s="347">
        <v>12.734999999999999</v>
      </c>
      <c r="H106" s="374"/>
      <c r="I106" s="348">
        <v>2.38</v>
      </c>
      <c r="J106" s="348">
        <v>6.44</v>
      </c>
      <c r="K106" s="348">
        <v>2.09</v>
      </c>
      <c r="L106" s="348">
        <v>2.15</v>
      </c>
      <c r="M106" s="362"/>
      <c r="N106" s="350">
        <v>-8.7830999999999992</v>
      </c>
      <c r="O106" s="348">
        <v>-8.7830999999999992</v>
      </c>
      <c r="P106" s="348">
        <v>-5.5217000000000001</v>
      </c>
      <c r="Q106" s="348">
        <v>4.8815</v>
      </c>
      <c r="R106" s="348">
        <v>10.032999999999999</v>
      </c>
      <c r="S106" s="348">
        <v>3.6438000000000001</v>
      </c>
      <c r="T106" s="348">
        <v>4.3324999999999996</v>
      </c>
      <c r="U106" s="354">
        <v>4.9558999999999997</v>
      </c>
      <c r="V106" s="348">
        <v>5.8449999999999998</v>
      </c>
      <c r="W106" s="348">
        <v>8.0103000000000009</v>
      </c>
      <c r="X106" s="348">
        <v>7.4306999999999999</v>
      </c>
      <c r="Y106" s="375" t="s">
        <v>430</v>
      </c>
      <c r="Z106" s="348" t="s">
        <v>430</v>
      </c>
      <c r="AA106" s="348">
        <v>11.5245</v>
      </c>
      <c r="AB106" s="348">
        <v>3.5577999999999999</v>
      </c>
      <c r="AC106" s="348">
        <v>4.9470000000000001</v>
      </c>
      <c r="AD106" s="348">
        <v>5.1807999999999996</v>
      </c>
      <c r="AE106" s="348">
        <v>11.5245</v>
      </c>
      <c r="AF106" s="348">
        <v>7.9901</v>
      </c>
      <c r="AG106" s="569"/>
      <c r="AH106" s="346">
        <v>126</v>
      </c>
      <c r="AI106" s="346">
        <v>126</v>
      </c>
      <c r="AJ106" s="346">
        <v>113</v>
      </c>
      <c r="AK106" s="346">
        <v>99</v>
      </c>
      <c r="AL106" s="346">
        <v>31</v>
      </c>
      <c r="AM106" s="346">
        <v>107</v>
      </c>
      <c r="AN106" s="346">
        <v>90</v>
      </c>
      <c r="AO106" s="572">
        <v>77</v>
      </c>
      <c r="AP106" s="346">
        <v>64</v>
      </c>
      <c r="AQ106" s="346">
        <v>14</v>
      </c>
      <c r="AR106" s="346">
        <v>30</v>
      </c>
      <c r="AS106" s="346" t="s">
        <v>430</v>
      </c>
      <c r="AT106" s="346" t="s">
        <v>430</v>
      </c>
      <c r="AU106" s="346">
        <v>28</v>
      </c>
      <c r="AV106" s="346">
        <v>101</v>
      </c>
      <c r="AW106" s="346">
        <v>97</v>
      </c>
      <c r="AX106" s="346">
        <v>76</v>
      </c>
      <c r="AY106" s="346">
        <v>28</v>
      </c>
      <c r="AZ106" s="584"/>
      <c r="BA106" s="467">
        <v>96.52</v>
      </c>
      <c r="BB106" s="348" t="s">
        <v>430</v>
      </c>
      <c r="BC106" s="348" t="s">
        <v>430</v>
      </c>
      <c r="BD106" s="348" t="s">
        <v>430</v>
      </c>
      <c r="BE106" s="375" t="s">
        <v>430</v>
      </c>
      <c r="BF106" s="375">
        <v>3.48</v>
      </c>
      <c r="BG106" s="374"/>
      <c r="BH106" s="594">
        <v>3.47</v>
      </c>
      <c r="BI106" s="348" t="s">
        <v>430</v>
      </c>
      <c r="BJ106" s="348" t="s">
        <v>430</v>
      </c>
      <c r="BK106" s="348" t="s">
        <v>430</v>
      </c>
      <c r="BL106" s="348" t="s">
        <v>430</v>
      </c>
      <c r="BM106" s="375">
        <v>96.52</v>
      </c>
      <c r="BN106" s="375" t="s">
        <v>430</v>
      </c>
      <c r="BO106" s="375" t="s">
        <v>430</v>
      </c>
      <c r="BP106" s="375" t="s">
        <v>430</v>
      </c>
      <c r="BQ106" s="375" t="s">
        <v>430</v>
      </c>
      <c r="BR106" s="374"/>
      <c r="BS106" s="468" t="s">
        <v>430</v>
      </c>
      <c r="BT106" s="348" t="s">
        <v>430</v>
      </c>
      <c r="BU106" s="374"/>
      <c r="BV106" s="430" t="s">
        <v>555</v>
      </c>
    </row>
    <row r="107" spans="1:74" s="428" customFormat="1" x14ac:dyDescent="0.25">
      <c r="A107" s="345" t="s">
        <v>8260</v>
      </c>
      <c r="B107" s="373"/>
      <c r="C107" s="719">
        <v>41971</v>
      </c>
      <c r="D107" s="373"/>
      <c r="E107" s="346">
        <v>135.77000000000001</v>
      </c>
      <c r="F107" s="373"/>
      <c r="G107" s="347">
        <v>24.786300000000001</v>
      </c>
      <c r="H107" s="374"/>
      <c r="I107" s="348" t="s">
        <v>430</v>
      </c>
      <c r="J107" s="348" t="s">
        <v>430</v>
      </c>
      <c r="K107" s="348" t="s">
        <v>430</v>
      </c>
      <c r="L107" s="348" t="s">
        <v>430</v>
      </c>
      <c r="M107" s="362"/>
      <c r="N107" s="350" t="s">
        <v>430</v>
      </c>
      <c r="O107" s="348" t="s">
        <v>430</v>
      </c>
      <c r="P107" s="348">
        <v>-3.3121</v>
      </c>
      <c r="Q107" s="348">
        <v>5.3231999999999999</v>
      </c>
      <c r="R107" s="348">
        <v>9.3170999999999999</v>
      </c>
      <c r="S107" s="348">
        <v>6.1101000000000001</v>
      </c>
      <c r="T107" s="348">
        <v>5.6936999999999998</v>
      </c>
      <c r="U107" s="354">
        <v>5.6120999999999999</v>
      </c>
      <c r="V107" s="348">
        <v>7.7751999999999999</v>
      </c>
      <c r="W107" s="348">
        <v>11.5512</v>
      </c>
      <c r="X107" s="348">
        <v>14.096399999999999</v>
      </c>
      <c r="Y107" s="375">
        <v>13.4648</v>
      </c>
      <c r="Z107" s="348">
        <v>8.6150000000000002</v>
      </c>
      <c r="AA107" s="348">
        <v>10.261900000000001</v>
      </c>
      <c r="AB107" s="348">
        <v>5.4721000000000002</v>
      </c>
      <c r="AC107" s="348">
        <v>6.0148999999999999</v>
      </c>
      <c r="AD107" s="348">
        <v>5.2847</v>
      </c>
      <c r="AE107" s="348">
        <v>10.261900000000001</v>
      </c>
      <c r="AF107" s="348">
        <v>8.2794000000000008</v>
      </c>
      <c r="AG107" s="569"/>
      <c r="AH107" s="346" t="s">
        <v>430</v>
      </c>
      <c r="AI107" s="346" t="s">
        <v>430</v>
      </c>
      <c r="AJ107" s="346">
        <v>102</v>
      </c>
      <c r="AK107" s="346">
        <v>89</v>
      </c>
      <c r="AL107" s="346">
        <v>44</v>
      </c>
      <c r="AM107" s="346">
        <v>39</v>
      </c>
      <c r="AN107" s="346">
        <v>28</v>
      </c>
      <c r="AO107" s="572">
        <v>40</v>
      </c>
      <c r="AP107" s="346">
        <v>4</v>
      </c>
      <c r="AQ107" s="346">
        <v>3</v>
      </c>
      <c r="AR107" s="346">
        <v>1</v>
      </c>
      <c r="AS107" s="346">
        <v>1</v>
      </c>
      <c r="AT107" s="346">
        <v>3</v>
      </c>
      <c r="AU107" s="346">
        <v>42</v>
      </c>
      <c r="AV107" s="346">
        <v>43</v>
      </c>
      <c r="AW107" s="346">
        <v>22</v>
      </c>
      <c r="AX107" s="346">
        <v>70</v>
      </c>
      <c r="AY107" s="346">
        <v>42</v>
      </c>
      <c r="AZ107" s="584"/>
      <c r="BA107" s="467" t="s">
        <v>430</v>
      </c>
      <c r="BB107" s="348">
        <v>98.24</v>
      </c>
      <c r="BC107" s="348" t="s">
        <v>430</v>
      </c>
      <c r="BD107" s="348" t="s">
        <v>430</v>
      </c>
      <c r="BE107" s="375" t="s">
        <v>430</v>
      </c>
      <c r="BF107" s="375">
        <v>1.76</v>
      </c>
      <c r="BG107" s="374"/>
      <c r="BH107" s="594">
        <v>1.76</v>
      </c>
      <c r="BI107" s="348" t="s">
        <v>430</v>
      </c>
      <c r="BJ107" s="348" t="s">
        <v>430</v>
      </c>
      <c r="BK107" s="348" t="s">
        <v>430</v>
      </c>
      <c r="BL107" s="348" t="s">
        <v>430</v>
      </c>
      <c r="BM107" s="375" t="s">
        <v>430</v>
      </c>
      <c r="BN107" s="375" t="s">
        <v>430</v>
      </c>
      <c r="BO107" s="375" t="s">
        <v>430</v>
      </c>
      <c r="BP107" s="375">
        <v>98.24</v>
      </c>
      <c r="BQ107" s="375" t="s">
        <v>430</v>
      </c>
      <c r="BR107" s="374"/>
      <c r="BS107" s="468" t="s">
        <v>430</v>
      </c>
      <c r="BT107" s="348" t="s">
        <v>430</v>
      </c>
      <c r="BU107" s="374"/>
      <c r="BV107" s="430" t="s">
        <v>555</v>
      </c>
    </row>
    <row r="108" spans="1:74" s="428" customFormat="1" x14ac:dyDescent="0.25">
      <c r="A108" s="345" t="s">
        <v>8261</v>
      </c>
      <c r="B108" s="373"/>
      <c r="C108" s="719">
        <v>41277</v>
      </c>
      <c r="D108" s="373"/>
      <c r="E108" s="346">
        <v>105.289</v>
      </c>
      <c r="F108" s="373"/>
      <c r="G108" s="347">
        <v>48.6554</v>
      </c>
      <c r="H108" s="374"/>
      <c r="I108" s="348" t="s">
        <v>430</v>
      </c>
      <c r="J108" s="348" t="s">
        <v>430</v>
      </c>
      <c r="K108" s="348" t="s">
        <v>430</v>
      </c>
      <c r="L108" s="348" t="s">
        <v>430</v>
      </c>
      <c r="M108" s="362"/>
      <c r="N108" s="350">
        <v>10.5115</v>
      </c>
      <c r="O108" s="348">
        <v>10.5115</v>
      </c>
      <c r="P108" s="348">
        <v>-4.3474000000000004</v>
      </c>
      <c r="Q108" s="348">
        <v>6.5805999999999996</v>
      </c>
      <c r="R108" s="348">
        <v>12.5143</v>
      </c>
      <c r="S108" s="348">
        <v>4.3982000000000001</v>
      </c>
      <c r="T108" s="348">
        <v>3.7804000000000002</v>
      </c>
      <c r="U108" s="354">
        <v>4.1497000000000002</v>
      </c>
      <c r="V108" s="348">
        <v>4.8632999999999997</v>
      </c>
      <c r="W108" s="348">
        <v>7.3826000000000001</v>
      </c>
      <c r="X108" s="348">
        <v>7.3833000000000002</v>
      </c>
      <c r="Y108" s="375">
        <v>6.4558999999999997</v>
      </c>
      <c r="Z108" s="348">
        <v>7.4629000000000003</v>
      </c>
      <c r="AA108" s="348">
        <v>14.567</v>
      </c>
      <c r="AB108" s="348">
        <v>3.3163999999999998</v>
      </c>
      <c r="AC108" s="348">
        <v>4.5347</v>
      </c>
      <c r="AD108" s="348">
        <v>4.6208</v>
      </c>
      <c r="AE108" s="348">
        <v>14.567</v>
      </c>
      <c r="AF108" s="348">
        <v>8.0391999999999992</v>
      </c>
      <c r="AG108" s="569"/>
      <c r="AH108" s="346">
        <v>21</v>
      </c>
      <c r="AI108" s="346">
        <v>21</v>
      </c>
      <c r="AJ108" s="346">
        <v>105</v>
      </c>
      <c r="AK108" s="346">
        <v>53</v>
      </c>
      <c r="AL108" s="346">
        <v>10</v>
      </c>
      <c r="AM108" s="346">
        <v>96</v>
      </c>
      <c r="AN108" s="346">
        <v>106</v>
      </c>
      <c r="AO108" s="572">
        <v>100</v>
      </c>
      <c r="AP108" s="346">
        <v>92</v>
      </c>
      <c r="AQ108" s="346">
        <v>81</v>
      </c>
      <c r="AR108" s="346">
        <v>40</v>
      </c>
      <c r="AS108" s="346">
        <v>7</v>
      </c>
      <c r="AT108" s="346">
        <v>5</v>
      </c>
      <c r="AU108" s="346">
        <v>15</v>
      </c>
      <c r="AV108" s="346">
        <v>107</v>
      </c>
      <c r="AW108" s="346">
        <v>105</v>
      </c>
      <c r="AX108" s="346">
        <v>95</v>
      </c>
      <c r="AY108" s="346">
        <v>15</v>
      </c>
      <c r="AZ108" s="584"/>
      <c r="BA108" s="467" t="s">
        <v>430</v>
      </c>
      <c r="BB108" s="348">
        <v>98.57</v>
      </c>
      <c r="BC108" s="348" t="s">
        <v>430</v>
      </c>
      <c r="BD108" s="348" t="s">
        <v>430</v>
      </c>
      <c r="BE108" s="375" t="s">
        <v>430</v>
      </c>
      <c r="BF108" s="375">
        <v>1.43</v>
      </c>
      <c r="BG108" s="374"/>
      <c r="BH108" s="594">
        <v>1.43</v>
      </c>
      <c r="BI108" s="348" t="s">
        <v>430</v>
      </c>
      <c r="BJ108" s="348" t="s">
        <v>430</v>
      </c>
      <c r="BK108" s="348" t="s">
        <v>430</v>
      </c>
      <c r="BL108" s="348" t="s">
        <v>430</v>
      </c>
      <c r="BM108" s="375" t="s">
        <v>430</v>
      </c>
      <c r="BN108" s="375" t="s">
        <v>430</v>
      </c>
      <c r="BO108" s="375" t="s">
        <v>430</v>
      </c>
      <c r="BP108" s="375">
        <v>98.57</v>
      </c>
      <c r="BQ108" s="375" t="s">
        <v>430</v>
      </c>
      <c r="BR108" s="374"/>
      <c r="BS108" s="468" t="s">
        <v>430</v>
      </c>
      <c r="BT108" s="348" t="s">
        <v>430</v>
      </c>
      <c r="BU108" s="374"/>
      <c r="BV108" s="430" t="s">
        <v>4597</v>
      </c>
    </row>
    <row r="109" spans="1:74" s="428" customFormat="1" x14ac:dyDescent="0.25">
      <c r="A109" s="345" t="s">
        <v>8262</v>
      </c>
      <c r="B109" s="373"/>
      <c r="C109" s="719">
        <v>45623</v>
      </c>
      <c r="D109" s="373"/>
      <c r="E109" s="346">
        <v>103.68</v>
      </c>
      <c r="F109" s="373"/>
      <c r="G109" s="347">
        <v>11.117000000000001</v>
      </c>
      <c r="H109" s="374"/>
      <c r="I109" s="348">
        <v>1.6</v>
      </c>
      <c r="J109" s="348">
        <v>7.71</v>
      </c>
      <c r="K109" s="348">
        <v>1.41</v>
      </c>
      <c r="L109" s="348">
        <v>1.52</v>
      </c>
      <c r="M109" s="362"/>
      <c r="N109" s="350">
        <v>5.4745999999999997</v>
      </c>
      <c r="O109" s="348">
        <v>5.4745999999999997</v>
      </c>
      <c r="P109" s="348">
        <v>0.93820000000000003</v>
      </c>
      <c r="Q109" s="348">
        <v>7.9981</v>
      </c>
      <c r="R109" s="348">
        <v>10.2561</v>
      </c>
      <c r="S109" s="348">
        <v>6.1852</v>
      </c>
      <c r="T109" s="348">
        <v>5.2576000000000001</v>
      </c>
      <c r="U109" s="354">
        <v>5.6954000000000002</v>
      </c>
      <c r="V109" s="348">
        <v>6.5814000000000004</v>
      </c>
      <c r="W109" s="348" t="s">
        <v>430</v>
      </c>
      <c r="X109" s="348" t="s">
        <v>430</v>
      </c>
      <c r="Y109" s="375" t="s">
        <v>430</v>
      </c>
      <c r="Z109" s="348" t="s">
        <v>430</v>
      </c>
      <c r="AA109" s="348">
        <v>10.662800000000001</v>
      </c>
      <c r="AB109" s="348">
        <v>5.0183999999999997</v>
      </c>
      <c r="AC109" s="348">
        <v>5.5933000000000002</v>
      </c>
      <c r="AD109" s="348">
        <v>6.0945999999999998</v>
      </c>
      <c r="AE109" s="348">
        <v>10.662800000000001</v>
      </c>
      <c r="AF109" s="348">
        <v>7.7779999999999996</v>
      </c>
      <c r="AG109" s="569"/>
      <c r="AH109" s="346">
        <v>73</v>
      </c>
      <c r="AI109" s="346">
        <v>73</v>
      </c>
      <c r="AJ109" s="346">
        <v>68</v>
      </c>
      <c r="AK109" s="346">
        <v>23</v>
      </c>
      <c r="AL109" s="346">
        <v>25</v>
      </c>
      <c r="AM109" s="346">
        <v>36</v>
      </c>
      <c r="AN109" s="346">
        <v>50</v>
      </c>
      <c r="AO109" s="572">
        <v>33</v>
      </c>
      <c r="AP109" s="346">
        <v>16</v>
      </c>
      <c r="AQ109" s="346" t="s">
        <v>430</v>
      </c>
      <c r="AR109" s="346" t="s">
        <v>430</v>
      </c>
      <c r="AS109" s="346" t="s">
        <v>430</v>
      </c>
      <c r="AT109" s="346" t="s">
        <v>430</v>
      </c>
      <c r="AU109" s="346">
        <v>33</v>
      </c>
      <c r="AV109" s="346">
        <v>59</v>
      </c>
      <c r="AW109" s="346">
        <v>52</v>
      </c>
      <c r="AX109" s="346">
        <v>17</v>
      </c>
      <c r="AY109" s="346">
        <v>33</v>
      </c>
      <c r="AZ109" s="584"/>
      <c r="BA109" s="467" t="s">
        <v>430</v>
      </c>
      <c r="BB109" s="348">
        <v>95.83</v>
      </c>
      <c r="BC109" s="348" t="s">
        <v>430</v>
      </c>
      <c r="BD109" s="348" t="s">
        <v>430</v>
      </c>
      <c r="BE109" s="375" t="s">
        <v>430</v>
      </c>
      <c r="BF109" s="375">
        <v>4.17</v>
      </c>
      <c r="BG109" s="374"/>
      <c r="BH109" s="594">
        <v>4.17</v>
      </c>
      <c r="BI109" s="348" t="s">
        <v>430</v>
      </c>
      <c r="BJ109" s="348" t="s">
        <v>430</v>
      </c>
      <c r="BK109" s="348">
        <v>95.83</v>
      </c>
      <c r="BL109" s="348" t="s">
        <v>430</v>
      </c>
      <c r="BM109" s="375" t="s">
        <v>430</v>
      </c>
      <c r="BN109" s="375" t="s">
        <v>430</v>
      </c>
      <c r="BO109" s="375" t="s">
        <v>430</v>
      </c>
      <c r="BP109" s="375" t="s">
        <v>430</v>
      </c>
      <c r="BQ109" s="375" t="s">
        <v>430</v>
      </c>
      <c r="BR109" s="374"/>
      <c r="BS109" s="468">
        <v>12.6939019312694</v>
      </c>
      <c r="BT109" s="348">
        <v>48.889646004889002</v>
      </c>
      <c r="BU109" s="374"/>
      <c r="BV109" s="430" t="s">
        <v>4711</v>
      </c>
    </row>
    <row r="110" spans="1:74" s="428" customFormat="1" ht="11" x14ac:dyDescent="0.3">
      <c r="A110" s="841" t="s">
        <v>8263</v>
      </c>
      <c r="B110" s="842"/>
      <c r="C110" s="843">
        <v>44917</v>
      </c>
      <c r="D110" s="842"/>
      <c r="E110" s="844">
        <v>97.022900000000007</v>
      </c>
      <c r="F110" s="842"/>
      <c r="G110" s="845">
        <v>12.6432</v>
      </c>
      <c r="H110" s="847"/>
      <c r="I110" s="846">
        <v>0.27</v>
      </c>
      <c r="J110" s="846">
        <v>5.82</v>
      </c>
      <c r="K110" s="846">
        <v>0.26</v>
      </c>
      <c r="L110" s="846">
        <v>0.27</v>
      </c>
      <c r="M110" s="851"/>
      <c r="N110" s="848">
        <v>5.2949999999999999</v>
      </c>
      <c r="O110" s="846">
        <v>5.2949999999999999</v>
      </c>
      <c r="P110" s="846">
        <v>4.7058</v>
      </c>
      <c r="Q110" s="846">
        <v>6.1387999999999998</v>
      </c>
      <c r="R110" s="846">
        <v>6.6398999999999999</v>
      </c>
      <c r="S110" s="846">
        <v>5.7121000000000004</v>
      </c>
      <c r="T110" s="846">
        <v>5.6310000000000002</v>
      </c>
      <c r="U110" s="856">
        <v>5.6645000000000003</v>
      </c>
      <c r="V110" s="846">
        <v>6.2610999999999999</v>
      </c>
      <c r="W110" s="846">
        <v>7.375</v>
      </c>
      <c r="X110" s="846">
        <v>7.1378000000000004</v>
      </c>
      <c r="Y110" s="852" t="s">
        <v>430</v>
      </c>
      <c r="Z110" s="846" t="s">
        <v>430</v>
      </c>
      <c r="AA110" s="846">
        <v>6.6835000000000004</v>
      </c>
      <c r="AB110" s="846">
        <v>5.6753999999999998</v>
      </c>
      <c r="AC110" s="846">
        <v>5.7838000000000003</v>
      </c>
      <c r="AD110" s="846">
        <v>5.7808000000000002</v>
      </c>
      <c r="AE110" s="846">
        <v>6.6835000000000004</v>
      </c>
      <c r="AF110" s="846">
        <v>7.2565</v>
      </c>
      <c r="AG110" s="936"/>
      <c r="AH110" s="844">
        <v>77</v>
      </c>
      <c r="AI110" s="844">
        <v>77</v>
      </c>
      <c r="AJ110" s="844">
        <v>26</v>
      </c>
      <c r="AK110" s="844">
        <v>66</v>
      </c>
      <c r="AL110" s="844">
        <v>98</v>
      </c>
      <c r="AM110" s="844">
        <v>52</v>
      </c>
      <c r="AN110" s="844">
        <v>33</v>
      </c>
      <c r="AO110" s="937">
        <v>35</v>
      </c>
      <c r="AP110" s="844">
        <v>39</v>
      </c>
      <c r="AQ110" s="844">
        <v>82</v>
      </c>
      <c r="AR110" s="844">
        <v>80</v>
      </c>
      <c r="AS110" s="844" t="s">
        <v>430</v>
      </c>
      <c r="AT110" s="844" t="s">
        <v>430</v>
      </c>
      <c r="AU110" s="844">
        <v>103</v>
      </c>
      <c r="AV110" s="844">
        <v>27</v>
      </c>
      <c r="AW110" s="844">
        <v>36</v>
      </c>
      <c r="AX110" s="844">
        <v>40</v>
      </c>
      <c r="AY110" s="844">
        <v>103</v>
      </c>
      <c r="AZ110" s="938"/>
      <c r="BA110" s="853">
        <v>97.58</v>
      </c>
      <c r="BB110" s="846" t="s">
        <v>430</v>
      </c>
      <c r="BC110" s="846" t="s">
        <v>430</v>
      </c>
      <c r="BD110" s="846" t="s">
        <v>430</v>
      </c>
      <c r="BE110" s="852" t="s">
        <v>430</v>
      </c>
      <c r="BF110" s="852">
        <v>2.42</v>
      </c>
      <c r="BG110" s="847"/>
      <c r="BH110" s="939">
        <v>2.42</v>
      </c>
      <c r="BI110" s="846" t="s">
        <v>430</v>
      </c>
      <c r="BJ110" s="846" t="s">
        <v>430</v>
      </c>
      <c r="BK110" s="846" t="s">
        <v>430</v>
      </c>
      <c r="BL110" s="846" t="s">
        <v>430</v>
      </c>
      <c r="BM110" s="852">
        <v>97.58</v>
      </c>
      <c r="BN110" s="852" t="s">
        <v>430</v>
      </c>
      <c r="BO110" s="852" t="s">
        <v>430</v>
      </c>
      <c r="BP110" s="852" t="s">
        <v>430</v>
      </c>
      <c r="BQ110" s="852" t="s">
        <v>430</v>
      </c>
      <c r="BR110" s="847"/>
      <c r="BS110" s="854" t="s">
        <v>430</v>
      </c>
      <c r="BT110" s="846" t="s">
        <v>430</v>
      </c>
      <c r="BU110" s="847"/>
      <c r="BV110" s="906" t="s">
        <v>555</v>
      </c>
    </row>
    <row r="111" spans="1:74" s="428" customFormat="1" x14ac:dyDescent="0.25">
      <c r="A111" s="345" t="s">
        <v>8264</v>
      </c>
      <c r="B111" s="373"/>
      <c r="C111" s="719">
        <v>45973</v>
      </c>
      <c r="D111" s="373"/>
      <c r="E111" s="346">
        <v>98.847800000000007</v>
      </c>
      <c r="F111" s="373"/>
      <c r="G111" s="347">
        <v>10.2677</v>
      </c>
      <c r="H111" s="374"/>
      <c r="I111" s="348" t="s">
        <v>430</v>
      </c>
      <c r="J111" s="348" t="s">
        <v>430</v>
      </c>
      <c r="K111" s="348" t="s">
        <v>430</v>
      </c>
      <c r="L111" s="348" t="s">
        <v>430</v>
      </c>
      <c r="M111" s="362"/>
      <c r="N111" s="350" t="s">
        <v>430</v>
      </c>
      <c r="O111" s="348" t="s">
        <v>430</v>
      </c>
      <c r="P111" s="348">
        <v>-6.9267000000000003</v>
      </c>
      <c r="Q111" s="348">
        <v>6.0867000000000004</v>
      </c>
      <c r="R111" s="348">
        <v>7.9835000000000003</v>
      </c>
      <c r="S111" s="348">
        <v>6.7211999999999996</v>
      </c>
      <c r="T111" s="348" t="s">
        <v>430</v>
      </c>
      <c r="U111" s="354" t="s">
        <v>430</v>
      </c>
      <c r="V111" s="348" t="s">
        <v>430</v>
      </c>
      <c r="W111" s="348" t="s">
        <v>430</v>
      </c>
      <c r="X111" s="348" t="s">
        <v>430</v>
      </c>
      <c r="Y111" s="375" t="s">
        <v>430</v>
      </c>
      <c r="Z111" s="348" t="s">
        <v>430</v>
      </c>
      <c r="AA111" s="348">
        <v>8.2353000000000005</v>
      </c>
      <c r="AB111" s="348">
        <v>5.9748999999999999</v>
      </c>
      <c r="AC111" s="348" t="s">
        <v>430</v>
      </c>
      <c r="AD111" s="348" t="s">
        <v>430</v>
      </c>
      <c r="AE111" s="348">
        <v>8.2353000000000005</v>
      </c>
      <c r="AF111" s="348">
        <v>5.9945000000000004</v>
      </c>
      <c r="AG111" s="569"/>
      <c r="AH111" s="346" t="s">
        <v>430</v>
      </c>
      <c r="AI111" s="346" t="s">
        <v>430</v>
      </c>
      <c r="AJ111" s="346">
        <v>118</v>
      </c>
      <c r="AK111" s="346">
        <v>69</v>
      </c>
      <c r="AL111" s="346">
        <v>74</v>
      </c>
      <c r="AM111" s="346">
        <v>15</v>
      </c>
      <c r="AN111" s="346" t="s">
        <v>430</v>
      </c>
      <c r="AO111" s="572" t="s">
        <v>430</v>
      </c>
      <c r="AP111" s="346" t="s">
        <v>430</v>
      </c>
      <c r="AQ111" s="346" t="s">
        <v>430</v>
      </c>
      <c r="AR111" s="346" t="s">
        <v>430</v>
      </c>
      <c r="AS111" s="346" t="s">
        <v>430</v>
      </c>
      <c r="AT111" s="346" t="s">
        <v>430</v>
      </c>
      <c r="AU111" s="346">
        <v>73</v>
      </c>
      <c r="AV111" s="346">
        <v>16</v>
      </c>
      <c r="AW111" s="346" t="s">
        <v>430</v>
      </c>
      <c r="AX111" s="346" t="s">
        <v>430</v>
      </c>
      <c r="AY111" s="346">
        <v>73</v>
      </c>
      <c r="AZ111" s="584"/>
      <c r="BA111" s="467" t="s">
        <v>430</v>
      </c>
      <c r="BB111" s="348">
        <v>96.36</v>
      </c>
      <c r="BC111" s="348" t="s">
        <v>430</v>
      </c>
      <c r="BD111" s="348" t="s">
        <v>430</v>
      </c>
      <c r="BE111" s="375" t="s">
        <v>430</v>
      </c>
      <c r="BF111" s="375">
        <v>3.64</v>
      </c>
      <c r="BG111" s="374"/>
      <c r="BH111" s="594">
        <v>3.64</v>
      </c>
      <c r="BI111" s="348" t="s">
        <v>430</v>
      </c>
      <c r="BJ111" s="348" t="s">
        <v>430</v>
      </c>
      <c r="BK111" s="348" t="s">
        <v>430</v>
      </c>
      <c r="BL111" s="348" t="s">
        <v>430</v>
      </c>
      <c r="BM111" s="375" t="s">
        <v>430</v>
      </c>
      <c r="BN111" s="375" t="s">
        <v>430</v>
      </c>
      <c r="BO111" s="375" t="s">
        <v>430</v>
      </c>
      <c r="BP111" s="375">
        <v>96.36</v>
      </c>
      <c r="BQ111" s="375" t="s">
        <v>430</v>
      </c>
      <c r="BR111" s="374"/>
      <c r="BS111" s="468" t="s">
        <v>430</v>
      </c>
      <c r="BT111" s="348" t="s">
        <v>430</v>
      </c>
      <c r="BU111" s="374"/>
      <c r="BV111" s="430" t="s">
        <v>555</v>
      </c>
    </row>
    <row r="112" spans="1:74" s="428" customFormat="1" x14ac:dyDescent="0.25">
      <c r="A112" s="345" t="s">
        <v>8265</v>
      </c>
      <c r="B112" s="373"/>
      <c r="C112" s="719">
        <v>44852</v>
      </c>
      <c r="D112" s="373"/>
      <c r="E112" s="346">
        <v>92.342500000000001</v>
      </c>
      <c r="F112" s="373"/>
      <c r="G112" s="347">
        <v>12.9787</v>
      </c>
      <c r="H112" s="374"/>
      <c r="I112" s="348">
        <v>1.1000000000000001</v>
      </c>
      <c r="J112" s="348">
        <v>6.03</v>
      </c>
      <c r="K112" s="348">
        <v>1.02</v>
      </c>
      <c r="L112" s="348">
        <v>1.08</v>
      </c>
      <c r="M112" s="362"/>
      <c r="N112" s="350">
        <v>5.4394999999999998</v>
      </c>
      <c r="O112" s="348">
        <v>5.4394999999999998</v>
      </c>
      <c r="P112" s="348">
        <v>3.6585999999999999</v>
      </c>
      <c r="Q112" s="348">
        <v>6.1210000000000004</v>
      </c>
      <c r="R112" s="348">
        <v>5.1298000000000004</v>
      </c>
      <c r="S112" s="348">
        <v>5.6811999999999996</v>
      </c>
      <c r="T112" s="348">
        <v>5.3951000000000002</v>
      </c>
      <c r="U112" s="354">
        <v>5.5130999999999997</v>
      </c>
      <c r="V112" s="348">
        <v>6.2397</v>
      </c>
      <c r="W112" s="348">
        <v>7.78</v>
      </c>
      <c r="X112" s="348">
        <v>7.3182</v>
      </c>
      <c r="Y112" s="375" t="s">
        <v>430</v>
      </c>
      <c r="Z112" s="348" t="s">
        <v>430</v>
      </c>
      <c r="AA112" s="348">
        <v>5.6375999999999999</v>
      </c>
      <c r="AB112" s="348">
        <v>5.3022</v>
      </c>
      <c r="AC112" s="348">
        <v>5.6825999999999999</v>
      </c>
      <c r="AD112" s="348">
        <v>5.6736000000000004</v>
      </c>
      <c r="AE112" s="348">
        <v>5.6375999999999999</v>
      </c>
      <c r="AF112" s="348">
        <v>7.6745000000000001</v>
      </c>
      <c r="AG112" s="569"/>
      <c r="AH112" s="346">
        <v>74</v>
      </c>
      <c r="AI112" s="346">
        <v>74</v>
      </c>
      <c r="AJ112" s="346">
        <v>36</v>
      </c>
      <c r="AK112" s="346">
        <v>67</v>
      </c>
      <c r="AL112" s="346">
        <v>120</v>
      </c>
      <c r="AM112" s="346">
        <v>55</v>
      </c>
      <c r="AN112" s="346">
        <v>45</v>
      </c>
      <c r="AO112" s="572">
        <v>48</v>
      </c>
      <c r="AP112" s="346">
        <v>41</v>
      </c>
      <c r="AQ112" s="346">
        <v>40</v>
      </c>
      <c r="AR112" s="346">
        <v>51</v>
      </c>
      <c r="AS112" s="346" t="s">
        <v>430</v>
      </c>
      <c r="AT112" s="346" t="s">
        <v>430</v>
      </c>
      <c r="AU112" s="346">
        <v>116</v>
      </c>
      <c r="AV112" s="346">
        <v>47</v>
      </c>
      <c r="AW112" s="346">
        <v>44</v>
      </c>
      <c r="AX112" s="346">
        <v>44</v>
      </c>
      <c r="AY112" s="346">
        <v>116</v>
      </c>
      <c r="AZ112" s="584"/>
      <c r="BA112" s="467">
        <v>98.04</v>
      </c>
      <c r="BB112" s="348" t="s">
        <v>430</v>
      </c>
      <c r="BC112" s="348" t="s">
        <v>430</v>
      </c>
      <c r="BD112" s="348" t="s">
        <v>430</v>
      </c>
      <c r="BE112" s="375" t="s">
        <v>430</v>
      </c>
      <c r="BF112" s="375">
        <v>1.96</v>
      </c>
      <c r="BG112" s="374"/>
      <c r="BH112" s="594">
        <v>1.96</v>
      </c>
      <c r="BI112" s="348" t="s">
        <v>430</v>
      </c>
      <c r="BJ112" s="348" t="s">
        <v>430</v>
      </c>
      <c r="BK112" s="348" t="s">
        <v>430</v>
      </c>
      <c r="BL112" s="348" t="s">
        <v>430</v>
      </c>
      <c r="BM112" s="375">
        <v>98.04</v>
      </c>
      <c r="BN112" s="375" t="s">
        <v>430</v>
      </c>
      <c r="BO112" s="375" t="s">
        <v>430</v>
      </c>
      <c r="BP112" s="375" t="s">
        <v>430</v>
      </c>
      <c r="BQ112" s="375" t="s">
        <v>430</v>
      </c>
      <c r="BR112" s="374"/>
      <c r="BS112" s="468" t="s">
        <v>430</v>
      </c>
      <c r="BT112" s="348" t="s">
        <v>430</v>
      </c>
      <c r="BU112" s="374"/>
      <c r="BV112" s="430" t="s">
        <v>4711</v>
      </c>
    </row>
    <row r="113" spans="1:74" s="428" customFormat="1" x14ac:dyDescent="0.25">
      <c r="A113" s="345" t="s">
        <v>8266</v>
      </c>
      <c r="B113" s="373"/>
      <c r="C113" s="719">
        <v>44882</v>
      </c>
      <c r="D113" s="373"/>
      <c r="E113" s="346">
        <v>91.891300000000001</v>
      </c>
      <c r="F113" s="373"/>
      <c r="G113" s="347">
        <v>12.8157</v>
      </c>
      <c r="H113" s="374"/>
      <c r="I113" s="348">
        <v>0.51232999999999995</v>
      </c>
      <c r="J113" s="348">
        <v>5.96</v>
      </c>
      <c r="K113" s="348">
        <v>0.48766999999999999</v>
      </c>
      <c r="L113" s="348">
        <v>0.50136999999999998</v>
      </c>
      <c r="M113" s="362"/>
      <c r="N113" s="350">
        <v>6.6490999999999998</v>
      </c>
      <c r="O113" s="348">
        <v>6.6490999999999998</v>
      </c>
      <c r="P113" s="348">
        <v>5.9878</v>
      </c>
      <c r="Q113" s="348">
        <v>7.0579000000000001</v>
      </c>
      <c r="R113" s="348">
        <v>6.8474000000000004</v>
      </c>
      <c r="S113" s="348">
        <v>5.8228999999999997</v>
      </c>
      <c r="T113" s="348">
        <v>5.7632000000000003</v>
      </c>
      <c r="U113" s="354">
        <v>5.8186</v>
      </c>
      <c r="V113" s="348">
        <v>6.4805999999999999</v>
      </c>
      <c r="W113" s="348">
        <v>7.6695000000000002</v>
      </c>
      <c r="X113" s="348">
        <v>7.3224999999999998</v>
      </c>
      <c r="Y113" s="375" t="s">
        <v>430</v>
      </c>
      <c r="Z113" s="348" t="s">
        <v>430</v>
      </c>
      <c r="AA113" s="348">
        <v>7.1684999999999999</v>
      </c>
      <c r="AB113" s="348">
        <v>5.7489999999999997</v>
      </c>
      <c r="AC113" s="348">
        <v>6.0719000000000003</v>
      </c>
      <c r="AD113" s="348">
        <v>5.9622999999999999</v>
      </c>
      <c r="AE113" s="348">
        <v>7.1684999999999999</v>
      </c>
      <c r="AF113" s="348">
        <v>7.4695999999999998</v>
      </c>
      <c r="AG113" s="569"/>
      <c r="AH113" s="346">
        <v>45</v>
      </c>
      <c r="AI113" s="346">
        <v>45</v>
      </c>
      <c r="AJ113" s="346">
        <v>14</v>
      </c>
      <c r="AK113" s="346">
        <v>43</v>
      </c>
      <c r="AL113" s="346">
        <v>94</v>
      </c>
      <c r="AM113" s="346">
        <v>48</v>
      </c>
      <c r="AN113" s="346">
        <v>24</v>
      </c>
      <c r="AO113" s="572">
        <v>23</v>
      </c>
      <c r="AP113" s="346">
        <v>24</v>
      </c>
      <c r="AQ113" s="346">
        <v>58</v>
      </c>
      <c r="AR113" s="346">
        <v>50</v>
      </c>
      <c r="AS113" s="346" t="s">
        <v>430</v>
      </c>
      <c r="AT113" s="346" t="s">
        <v>430</v>
      </c>
      <c r="AU113" s="346">
        <v>95</v>
      </c>
      <c r="AV113" s="346">
        <v>24</v>
      </c>
      <c r="AW113" s="346">
        <v>17</v>
      </c>
      <c r="AX113" s="346">
        <v>25</v>
      </c>
      <c r="AY113" s="346">
        <v>95</v>
      </c>
      <c r="AZ113" s="584"/>
      <c r="BA113" s="467">
        <v>96.62</v>
      </c>
      <c r="BB113" s="348" t="s">
        <v>430</v>
      </c>
      <c r="BC113" s="348" t="s">
        <v>430</v>
      </c>
      <c r="BD113" s="348" t="s">
        <v>430</v>
      </c>
      <c r="BE113" s="375" t="s">
        <v>430</v>
      </c>
      <c r="BF113" s="375">
        <v>3.38</v>
      </c>
      <c r="BG113" s="374"/>
      <c r="BH113" s="594">
        <v>3.38</v>
      </c>
      <c r="BI113" s="348" t="s">
        <v>430</v>
      </c>
      <c r="BJ113" s="348" t="s">
        <v>430</v>
      </c>
      <c r="BK113" s="348" t="s">
        <v>430</v>
      </c>
      <c r="BL113" s="348" t="s">
        <v>430</v>
      </c>
      <c r="BM113" s="375">
        <v>96.62</v>
      </c>
      <c r="BN113" s="375" t="s">
        <v>430</v>
      </c>
      <c r="BO113" s="375" t="s">
        <v>430</v>
      </c>
      <c r="BP113" s="375" t="s">
        <v>430</v>
      </c>
      <c r="BQ113" s="375" t="s">
        <v>430</v>
      </c>
      <c r="BR113" s="374"/>
      <c r="BS113" s="468" t="s">
        <v>430</v>
      </c>
      <c r="BT113" s="348" t="s">
        <v>430</v>
      </c>
      <c r="BU113" s="374"/>
      <c r="BV113" s="430" t="s">
        <v>555</v>
      </c>
    </row>
    <row r="114" spans="1:74" s="428" customFormat="1" x14ac:dyDescent="0.25">
      <c r="A114" s="345" t="s">
        <v>8267</v>
      </c>
      <c r="B114" s="373"/>
      <c r="C114" s="719">
        <v>44971</v>
      </c>
      <c r="D114" s="373"/>
      <c r="E114" s="346">
        <v>89.644300000000001</v>
      </c>
      <c r="F114" s="373"/>
      <c r="G114" s="347">
        <v>12.705</v>
      </c>
      <c r="H114" s="374"/>
      <c r="I114" s="348">
        <v>1.31</v>
      </c>
      <c r="J114" s="348">
        <v>6.23</v>
      </c>
      <c r="K114" s="348">
        <v>1.21</v>
      </c>
      <c r="L114" s="348">
        <v>1.25</v>
      </c>
      <c r="M114" s="362"/>
      <c r="N114" s="350">
        <v>5.0774999999999997</v>
      </c>
      <c r="O114" s="348">
        <v>5.0774999999999997</v>
      </c>
      <c r="P114" s="348">
        <v>3.0388000000000002</v>
      </c>
      <c r="Q114" s="348">
        <v>8.1516000000000002</v>
      </c>
      <c r="R114" s="348">
        <v>4.4931999999999999</v>
      </c>
      <c r="S114" s="348">
        <v>5.2870999999999997</v>
      </c>
      <c r="T114" s="348">
        <v>5.1318999999999999</v>
      </c>
      <c r="U114" s="354">
        <v>5.2824999999999998</v>
      </c>
      <c r="V114" s="348">
        <v>6.1245000000000003</v>
      </c>
      <c r="W114" s="348">
        <v>7.7919999999999998</v>
      </c>
      <c r="X114" s="348">
        <v>7.3651999999999997</v>
      </c>
      <c r="Y114" s="375" t="s">
        <v>430</v>
      </c>
      <c r="Z114" s="348" t="s">
        <v>430</v>
      </c>
      <c r="AA114" s="348">
        <v>5.1802999999999999</v>
      </c>
      <c r="AB114" s="348">
        <v>4.9513999999999996</v>
      </c>
      <c r="AC114" s="348">
        <v>5.5643000000000002</v>
      </c>
      <c r="AD114" s="348">
        <v>5.5171999999999999</v>
      </c>
      <c r="AE114" s="348">
        <v>5.1802999999999999</v>
      </c>
      <c r="AF114" s="348">
        <v>7.7686000000000002</v>
      </c>
      <c r="AG114" s="569"/>
      <c r="AH114" s="346">
        <v>81</v>
      </c>
      <c r="AI114" s="346">
        <v>81</v>
      </c>
      <c r="AJ114" s="346">
        <v>44</v>
      </c>
      <c r="AK114" s="346">
        <v>19</v>
      </c>
      <c r="AL114" s="346">
        <v>129</v>
      </c>
      <c r="AM114" s="346">
        <v>79</v>
      </c>
      <c r="AN114" s="346">
        <v>58</v>
      </c>
      <c r="AO114" s="572">
        <v>59</v>
      </c>
      <c r="AP114" s="346">
        <v>52</v>
      </c>
      <c r="AQ114" s="346">
        <v>37</v>
      </c>
      <c r="AR114" s="346">
        <v>43</v>
      </c>
      <c r="AS114" s="346" t="s">
        <v>430</v>
      </c>
      <c r="AT114" s="346" t="s">
        <v>430</v>
      </c>
      <c r="AU114" s="346">
        <v>123</v>
      </c>
      <c r="AV114" s="346">
        <v>64</v>
      </c>
      <c r="AW114" s="346">
        <v>55</v>
      </c>
      <c r="AX114" s="346">
        <v>54</v>
      </c>
      <c r="AY114" s="346">
        <v>123</v>
      </c>
      <c r="AZ114" s="584"/>
      <c r="BA114" s="467">
        <v>96.79</v>
      </c>
      <c r="BB114" s="348" t="s">
        <v>430</v>
      </c>
      <c r="BC114" s="348" t="s">
        <v>430</v>
      </c>
      <c r="BD114" s="348" t="s">
        <v>430</v>
      </c>
      <c r="BE114" s="375" t="s">
        <v>430</v>
      </c>
      <c r="BF114" s="375">
        <v>3.21</v>
      </c>
      <c r="BG114" s="374"/>
      <c r="BH114" s="594">
        <v>3.21</v>
      </c>
      <c r="BI114" s="348" t="s">
        <v>430</v>
      </c>
      <c r="BJ114" s="348" t="s">
        <v>430</v>
      </c>
      <c r="BK114" s="348" t="s">
        <v>430</v>
      </c>
      <c r="BL114" s="348" t="s">
        <v>430</v>
      </c>
      <c r="BM114" s="375">
        <v>96.79</v>
      </c>
      <c r="BN114" s="375" t="s">
        <v>430</v>
      </c>
      <c r="BO114" s="375" t="s">
        <v>430</v>
      </c>
      <c r="BP114" s="375" t="s">
        <v>430</v>
      </c>
      <c r="BQ114" s="375" t="s">
        <v>430</v>
      </c>
      <c r="BR114" s="374"/>
      <c r="BS114" s="468" t="s">
        <v>430</v>
      </c>
      <c r="BT114" s="348" t="s">
        <v>430</v>
      </c>
      <c r="BU114" s="374"/>
      <c r="BV114" s="430" t="s">
        <v>555</v>
      </c>
    </row>
    <row r="115" spans="1:74" s="428" customFormat="1" x14ac:dyDescent="0.25">
      <c r="A115" s="345" t="s">
        <v>8268</v>
      </c>
      <c r="B115" s="373"/>
      <c r="C115" s="719">
        <v>45833</v>
      </c>
      <c r="D115" s="373"/>
      <c r="E115" s="346">
        <v>104.768</v>
      </c>
      <c r="F115" s="373"/>
      <c r="G115" s="347">
        <v>10.501300000000001</v>
      </c>
      <c r="H115" s="374"/>
      <c r="I115" s="348">
        <v>0.64</v>
      </c>
      <c r="J115" s="348">
        <v>6.87</v>
      </c>
      <c r="K115" s="348">
        <v>0.59</v>
      </c>
      <c r="L115" s="348">
        <v>0.64</v>
      </c>
      <c r="M115" s="362"/>
      <c r="N115" s="350">
        <v>-0.46339999999999998</v>
      </c>
      <c r="O115" s="348">
        <v>-0.46339999999999998</v>
      </c>
      <c r="P115" s="348">
        <v>-0.89359999999999995</v>
      </c>
      <c r="Q115" s="348">
        <v>3.331</v>
      </c>
      <c r="R115" s="348">
        <v>8.5606000000000009</v>
      </c>
      <c r="S115" s="348">
        <v>6.6135000000000002</v>
      </c>
      <c r="T115" s="348">
        <v>5.6147999999999998</v>
      </c>
      <c r="U115" s="354">
        <v>5.7805999999999997</v>
      </c>
      <c r="V115" s="348" t="s">
        <v>430</v>
      </c>
      <c r="W115" s="348" t="s">
        <v>430</v>
      </c>
      <c r="X115" s="348" t="s">
        <v>430</v>
      </c>
      <c r="Y115" s="375" t="s">
        <v>430</v>
      </c>
      <c r="Z115" s="348" t="s">
        <v>430</v>
      </c>
      <c r="AA115" s="348">
        <v>8.5891000000000002</v>
      </c>
      <c r="AB115" s="348">
        <v>5.5606</v>
      </c>
      <c r="AC115" s="348">
        <v>5.7157</v>
      </c>
      <c r="AD115" s="348">
        <v>5.9339000000000004</v>
      </c>
      <c r="AE115" s="348">
        <v>8.5891000000000002</v>
      </c>
      <c r="AF115" s="348">
        <v>5.9795999999999996</v>
      </c>
      <c r="AG115" s="569"/>
      <c r="AH115" s="346">
        <v>115</v>
      </c>
      <c r="AI115" s="346">
        <v>115</v>
      </c>
      <c r="AJ115" s="346">
        <v>84</v>
      </c>
      <c r="AK115" s="346">
        <v>127</v>
      </c>
      <c r="AL115" s="346">
        <v>57</v>
      </c>
      <c r="AM115" s="346">
        <v>20</v>
      </c>
      <c r="AN115" s="346">
        <v>34</v>
      </c>
      <c r="AO115" s="572">
        <v>28</v>
      </c>
      <c r="AP115" s="346" t="s">
        <v>430</v>
      </c>
      <c r="AQ115" s="346" t="s">
        <v>430</v>
      </c>
      <c r="AR115" s="346" t="s">
        <v>430</v>
      </c>
      <c r="AS115" s="346" t="s">
        <v>430</v>
      </c>
      <c r="AT115" s="346" t="s">
        <v>430</v>
      </c>
      <c r="AU115" s="346">
        <v>67</v>
      </c>
      <c r="AV115" s="346">
        <v>39</v>
      </c>
      <c r="AW115" s="346">
        <v>40</v>
      </c>
      <c r="AX115" s="346">
        <v>28</v>
      </c>
      <c r="AY115" s="346">
        <v>67</v>
      </c>
      <c r="AZ115" s="584"/>
      <c r="BA115" s="467" t="s">
        <v>430</v>
      </c>
      <c r="BB115" s="348">
        <v>73.28</v>
      </c>
      <c r="BC115" s="348" t="s">
        <v>430</v>
      </c>
      <c r="BD115" s="348" t="s">
        <v>430</v>
      </c>
      <c r="BE115" s="375" t="s">
        <v>430</v>
      </c>
      <c r="BF115" s="375">
        <v>26.72</v>
      </c>
      <c r="BG115" s="374"/>
      <c r="BH115" s="594">
        <v>26.72</v>
      </c>
      <c r="BI115" s="348">
        <v>66.34</v>
      </c>
      <c r="BJ115" s="348" t="s">
        <v>430</v>
      </c>
      <c r="BK115" s="348">
        <v>6.95</v>
      </c>
      <c r="BL115" s="348" t="s">
        <v>430</v>
      </c>
      <c r="BM115" s="375" t="s">
        <v>430</v>
      </c>
      <c r="BN115" s="375" t="s">
        <v>430</v>
      </c>
      <c r="BO115" s="375" t="s">
        <v>430</v>
      </c>
      <c r="BP115" s="375" t="s">
        <v>430</v>
      </c>
      <c r="BQ115" s="375" t="s">
        <v>430</v>
      </c>
      <c r="BR115" s="374"/>
      <c r="BS115" s="468" t="s">
        <v>430</v>
      </c>
      <c r="BT115" s="348" t="s">
        <v>430</v>
      </c>
      <c r="BU115" s="374"/>
      <c r="BV115" s="430" t="s">
        <v>555</v>
      </c>
    </row>
    <row r="116" spans="1:74" s="428" customFormat="1" x14ac:dyDescent="0.25">
      <c r="A116" s="345" t="s">
        <v>8269</v>
      </c>
      <c r="B116" s="373"/>
      <c r="C116" s="719">
        <v>45590</v>
      </c>
      <c r="D116" s="373"/>
      <c r="E116" s="346">
        <v>86.265199999999993</v>
      </c>
      <c r="F116" s="373"/>
      <c r="G116" s="347">
        <v>11.1812</v>
      </c>
      <c r="H116" s="374"/>
      <c r="I116" s="348">
        <v>1.65</v>
      </c>
      <c r="J116" s="348">
        <v>7.7</v>
      </c>
      <c r="K116" s="348">
        <v>1.46</v>
      </c>
      <c r="L116" s="348">
        <v>1.57</v>
      </c>
      <c r="M116" s="362"/>
      <c r="N116" s="350">
        <v>6.7502000000000004</v>
      </c>
      <c r="O116" s="348">
        <v>6.7502000000000004</v>
      </c>
      <c r="P116" s="348">
        <v>4.6600000000000003E-2</v>
      </c>
      <c r="Q116" s="348">
        <v>8.0223999999999993</v>
      </c>
      <c r="R116" s="348">
        <v>10.186</v>
      </c>
      <c r="S116" s="348">
        <v>6.0707000000000004</v>
      </c>
      <c r="T116" s="348">
        <v>5.0644</v>
      </c>
      <c r="U116" s="354">
        <v>5.5404999999999998</v>
      </c>
      <c r="V116" s="348">
        <v>6.5118</v>
      </c>
      <c r="W116" s="348" t="s">
        <v>430</v>
      </c>
      <c r="X116" s="348" t="s">
        <v>430</v>
      </c>
      <c r="Y116" s="375" t="s">
        <v>430</v>
      </c>
      <c r="Z116" s="348" t="s">
        <v>430</v>
      </c>
      <c r="AA116" s="348">
        <v>10.317299999999999</v>
      </c>
      <c r="AB116" s="348">
        <v>4.8452000000000002</v>
      </c>
      <c r="AC116" s="348">
        <v>5.4570999999999996</v>
      </c>
      <c r="AD116" s="348">
        <v>5.9015000000000004</v>
      </c>
      <c r="AE116" s="348">
        <v>10.317299999999999</v>
      </c>
      <c r="AF116" s="348">
        <v>7.7054</v>
      </c>
      <c r="AG116" s="569"/>
      <c r="AH116" s="346">
        <v>44</v>
      </c>
      <c r="AI116" s="346">
        <v>44</v>
      </c>
      <c r="AJ116" s="346">
        <v>74</v>
      </c>
      <c r="AK116" s="346">
        <v>21</v>
      </c>
      <c r="AL116" s="346">
        <v>27</v>
      </c>
      <c r="AM116" s="346">
        <v>42</v>
      </c>
      <c r="AN116" s="346">
        <v>63</v>
      </c>
      <c r="AO116" s="572">
        <v>45</v>
      </c>
      <c r="AP116" s="346">
        <v>20</v>
      </c>
      <c r="AQ116" s="346" t="s">
        <v>430</v>
      </c>
      <c r="AR116" s="346" t="s">
        <v>430</v>
      </c>
      <c r="AS116" s="346" t="s">
        <v>430</v>
      </c>
      <c r="AT116" s="346" t="s">
        <v>430</v>
      </c>
      <c r="AU116" s="346">
        <v>40</v>
      </c>
      <c r="AV116" s="346">
        <v>70</v>
      </c>
      <c r="AW116" s="346">
        <v>59</v>
      </c>
      <c r="AX116" s="346">
        <v>30</v>
      </c>
      <c r="AY116" s="346">
        <v>40</v>
      </c>
      <c r="AZ116" s="584"/>
      <c r="BA116" s="467" t="s">
        <v>430</v>
      </c>
      <c r="BB116" s="348">
        <v>96.92</v>
      </c>
      <c r="BC116" s="348" t="s">
        <v>430</v>
      </c>
      <c r="BD116" s="348" t="s">
        <v>430</v>
      </c>
      <c r="BE116" s="375" t="s">
        <v>430</v>
      </c>
      <c r="BF116" s="375">
        <v>3.08</v>
      </c>
      <c r="BG116" s="374"/>
      <c r="BH116" s="594">
        <v>3.07</v>
      </c>
      <c r="BI116" s="348" t="s">
        <v>430</v>
      </c>
      <c r="BJ116" s="348" t="s">
        <v>430</v>
      </c>
      <c r="BK116" s="348">
        <v>96.92</v>
      </c>
      <c r="BL116" s="348" t="s">
        <v>430</v>
      </c>
      <c r="BM116" s="375" t="s">
        <v>430</v>
      </c>
      <c r="BN116" s="375" t="s">
        <v>430</v>
      </c>
      <c r="BO116" s="375" t="s">
        <v>430</v>
      </c>
      <c r="BP116" s="375" t="s">
        <v>430</v>
      </c>
      <c r="BQ116" s="375" t="s">
        <v>430</v>
      </c>
      <c r="BR116" s="374"/>
      <c r="BS116" s="468">
        <v>11.6924781988308</v>
      </c>
      <c r="BT116" s="348">
        <v>49.678070405032202</v>
      </c>
      <c r="BU116" s="374"/>
      <c r="BV116" s="430" t="s">
        <v>555</v>
      </c>
    </row>
    <row r="117" spans="1:74" s="428" customFormat="1" x14ac:dyDescent="0.25">
      <c r="A117" s="345" t="s">
        <v>8270</v>
      </c>
      <c r="B117" s="373"/>
      <c r="C117" s="719">
        <v>45706</v>
      </c>
      <c r="D117" s="373"/>
      <c r="E117" s="346">
        <v>85.592100000000002</v>
      </c>
      <c r="F117" s="373"/>
      <c r="G117" s="347">
        <v>10.9445</v>
      </c>
      <c r="H117" s="374"/>
      <c r="I117" s="348">
        <v>1.1200000000000001</v>
      </c>
      <c r="J117" s="348">
        <v>7.71</v>
      </c>
      <c r="K117" s="348">
        <v>0.99</v>
      </c>
      <c r="L117" s="348">
        <v>1.07</v>
      </c>
      <c r="M117" s="362"/>
      <c r="N117" s="350">
        <v>6.7850000000000001</v>
      </c>
      <c r="O117" s="348">
        <v>6.7850000000000001</v>
      </c>
      <c r="P117" s="348">
        <v>0.33350000000000002</v>
      </c>
      <c r="Q117" s="348">
        <v>7.6212999999999997</v>
      </c>
      <c r="R117" s="348">
        <v>9.2814999999999994</v>
      </c>
      <c r="S117" s="348">
        <v>6.5900999999999996</v>
      </c>
      <c r="T117" s="348">
        <v>5.7743000000000002</v>
      </c>
      <c r="U117" s="354">
        <v>6.1679000000000004</v>
      </c>
      <c r="V117" s="348">
        <v>6.8620999999999999</v>
      </c>
      <c r="W117" s="348" t="s">
        <v>430</v>
      </c>
      <c r="X117" s="348" t="s">
        <v>430</v>
      </c>
      <c r="Y117" s="375" t="s">
        <v>430</v>
      </c>
      <c r="Z117" s="348" t="s">
        <v>430</v>
      </c>
      <c r="AA117" s="348">
        <v>9.7162000000000006</v>
      </c>
      <c r="AB117" s="348">
        <v>5.6710000000000003</v>
      </c>
      <c r="AC117" s="348">
        <v>5.9877000000000002</v>
      </c>
      <c r="AD117" s="348">
        <v>6.5110000000000001</v>
      </c>
      <c r="AE117" s="348">
        <v>9.7162000000000006</v>
      </c>
      <c r="AF117" s="348">
        <v>7.9047000000000001</v>
      </c>
      <c r="AG117" s="569"/>
      <c r="AH117" s="346">
        <v>42</v>
      </c>
      <c r="AI117" s="346">
        <v>42</v>
      </c>
      <c r="AJ117" s="346">
        <v>73</v>
      </c>
      <c r="AK117" s="346">
        <v>29</v>
      </c>
      <c r="AL117" s="346">
        <v>46</v>
      </c>
      <c r="AM117" s="346">
        <v>21</v>
      </c>
      <c r="AN117" s="346">
        <v>23</v>
      </c>
      <c r="AO117" s="572">
        <v>11</v>
      </c>
      <c r="AP117" s="346">
        <v>7</v>
      </c>
      <c r="AQ117" s="346" t="s">
        <v>430</v>
      </c>
      <c r="AR117" s="346" t="s">
        <v>430</v>
      </c>
      <c r="AS117" s="346" t="s">
        <v>430</v>
      </c>
      <c r="AT117" s="346" t="s">
        <v>430</v>
      </c>
      <c r="AU117" s="346">
        <v>50</v>
      </c>
      <c r="AV117" s="346">
        <v>29</v>
      </c>
      <c r="AW117" s="346">
        <v>25</v>
      </c>
      <c r="AX117" s="346">
        <v>10</v>
      </c>
      <c r="AY117" s="346">
        <v>50</v>
      </c>
      <c r="AZ117" s="584"/>
      <c r="BA117" s="467" t="s">
        <v>430</v>
      </c>
      <c r="BB117" s="348">
        <v>92.78</v>
      </c>
      <c r="BC117" s="348" t="s">
        <v>430</v>
      </c>
      <c r="BD117" s="348" t="s">
        <v>430</v>
      </c>
      <c r="BE117" s="375" t="s">
        <v>430</v>
      </c>
      <c r="BF117" s="375">
        <v>7.22</v>
      </c>
      <c r="BG117" s="374"/>
      <c r="BH117" s="594">
        <v>7.22</v>
      </c>
      <c r="BI117" s="348" t="s">
        <v>430</v>
      </c>
      <c r="BJ117" s="348" t="s">
        <v>430</v>
      </c>
      <c r="BK117" s="348">
        <v>92.78</v>
      </c>
      <c r="BL117" s="348" t="s">
        <v>430</v>
      </c>
      <c r="BM117" s="375" t="s">
        <v>430</v>
      </c>
      <c r="BN117" s="375" t="s">
        <v>430</v>
      </c>
      <c r="BO117" s="375" t="s">
        <v>430</v>
      </c>
      <c r="BP117" s="375" t="s">
        <v>430</v>
      </c>
      <c r="BQ117" s="375" t="s">
        <v>430</v>
      </c>
      <c r="BR117" s="374"/>
      <c r="BS117" s="468">
        <v>21.370867375725801</v>
      </c>
      <c r="BT117" s="348">
        <v>53.558314779288402</v>
      </c>
      <c r="BU117" s="374"/>
      <c r="BV117" s="430" t="s">
        <v>4711</v>
      </c>
    </row>
    <row r="118" spans="1:74" s="428" customFormat="1" x14ac:dyDescent="0.25">
      <c r="A118" s="345" t="s">
        <v>8271</v>
      </c>
      <c r="B118" s="373"/>
      <c r="C118" s="719">
        <v>45230</v>
      </c>
      <c r="D118" s="373"/>
      <c r="E118" s="346">
        <v>82.811199999999999</v>
      </c>
      <c r="F118" s="373"/>
      <c r="G118" s="347">
        <v>12.658899999999999</v>
      </c>
      <c r="H118" s="374"/>
      <c r="I118" s="348">
        <v>1.95</v>
      </c>
      <c r="J118" s="348">
        <v>3.84</v>
      </c>
      <c r="K118" s="348">
        <v>1.85</v>
      </c>
      <c r="L118" s="348" t="s">
        <v>430</v>
      </c>
      <c r="M118" s="362"/>
      <c r="N118" s="350">
        <v>60.940199999999997</v>
      </c>
      <c r="O118" s="348">
        <v>96.681600000000003</v>
      </c>
      <c r="P118" s="348">
        <v>73.517700000000005</v>
      </c>
      <c r="Q118" s="348">
        <v>42.596299999999999</v>
      </c>
      <c r="R118" s="348">
        <v>12.7964</v>
      </c>
      <c r="S118" s="348">
        <v>12.433199999999999</v>
      </c>
      <c r="T118" s="348">
        <v>17.1753</v>
      </c>
      <c r="U118" s="354">
        <v>16.089600000000001</v>
      </c>
      <c r="V118" s="348">
        <v>14.3222</v>
      </c>
      <c r="W118" s="348">
        <v>11.3825</v>
      </c>
      <c r="X118" s="348" t="s">
        <v>430</v>
      </c>
      <c r="Y118" s="375" t="s">
        <v>430</v>
      </c>
      <c r="Z118" s="348" t="s">
        <v>430</v>
      </c>
      <c r="AA118" s="348">
        <v>10.1957</v>
      </c>
      <c r="AB118" s="348">
        <v>17.167100000000001</v>
      </c>
      <c r="AC118" s="348">
        <v>13.9384</v>
      </c>
      <c r="AD118" s="348">
        <v>15.8125</v>
      </c>
      <c r="AE118" s="348">
        <v>10.1957</v>
      </c>
      <c r="AF118" s="348">
        <v>9.9643999999999995</v>
      </c>
      <c r="AG118" s="569"/>
      <c r="AH118" s="346">
        <v>3</v>
      </c>
      <c r="AI118" s="346">
        <v>4</v>
      </c>
      <c r="AJ118" s="346">
        <v>1</v>
      </c>
      <c r="AK118" s="346">
        <v>3</v>
      </c>
      <c r="AL118" s="346">
        <v>9</v>
      </c>
      <c r="AM118" s="346">
        <v>3</v>
      </c>
      <c r="AN118" s="346">
        <v>1</v>
      </c>
      <c r="AO118" s="572">
        <v>3</v>
      </c>
      <c r="AP118" s="346">
        <v>3</v>
      </c>
      <c r="AQ118" s="346">
        <v>4</v>
      </c>
      <c r="AR118" s="346" t="s">
        <v>430</v>
      </c>
      <c r="AS118" s="346" t="s">
        <v>430</v>
      </c>
      <c r="AT118" s="346" t="s">
        <v>430</v>
      </c>
      <c r="AU118" s="346">
        <v>43</v>
      </c>
      <c r="AV118" s="346">
        <v>1</v>
      </c>
      <c r="AW118" s="346">
        <v>1</v>
      </c>
      <c r="AX118" s="346">
        <v>3</v>
      </c>
      <c r="AY118" s="346">
        <v>43</v>
      </c>
      <c r="AZ118" s="584"/>
      <c r="BA118" s="467" t="s">
        <v>430</v>
      </c>
      <c r="BB118" s="348">
        <v>98.36</v>
      </c>
      <c r="BC118" s="348" t="s">
        <v>430</v>
      </c>
      <c r="BD118" s="348" t="s">
        <v>430</v>
      </c>
      <c r="BE118" s="375" t="s">
        <v>430</v>
      </c>
      <c r="BF118" s="375">
        <v>1.64</v>
      </c>
      <c r="BG118" s="374"/>
      <c r="BH118" s="594">
        <v>1.64</v>
      </c>
      <c r="BI118" s="348" t="s">
        <v>430</v>
      </c>
      <c r="BJ118" s="348" t="s">
        <v>430</v>
      </c>
      <c r="BK118" s="348" t="s">
        <v>430</v>
      </c>
      <c r="BL118" s="348" t="s">
        <v>430</v>
      </c>
      <c r="BM118" s="375" t="s">
        <v>430</v>
      </c>
      <c r="BN118" s="375" t="s">
        <v>430</v>
      </c>
      <c r="BO118" s="375" t="s">
        <v>430</v>
      </c>
      <c r="BP118" s="375">
        <v>98.36</v>
      </c>
      <c r="BQ118" s="375" t="s">
        <v>430</v>
      </c>
      <c r="BR118" s="374"/>
      <c r="BS118" s="468" t="s">
        <v>430</v>
      </c>
      <c r="BT118" s="348" t="s">
        <v>430</v>
      </c>
      <c r="BU118" s="374"/>
      <c r="BV118" s="430" t="s">
        <v>526</v>
      </c>
    </row>
    <row r="119" spans="1:74" s="428" customFormat="1" x14ac:dyDescent="0.25">
      <c r="A119" s="345" t="s">
        <v>8272</v>
      </c>
      <c r="B119" s="373"/>
      <c r="C119" s="719">
        <v>45590</v>
      </c>
      <c r="D119" s="373"/>
      <c r="E119" s="346">
        <v>83.015600000000006</v>
      </c>
      <c r="F119" s="373"/>
      <c r="G119" s="347">
        <v>11.1816</v>
      </c>
      <c r="H119" s="374"/>
      <c r="I119" s="348">
        <v>0.52</v>
      </c>
      <c r="J119" s="348">
        <v>7.68</v>
      </c>
      <c r="K119" s="348">
        <v>0.48</v>
      </c>
      <c r="L119" s="348">
        <v>0.51</v>
      </c>
      <c r="M119" s="362"/>
      <c r="N119" s="350">
        <v>3.0474000000000001</v>
      </c>
      <c r="O119" s="348">
        <v>3.0474000000000001</v>
      </c>
      <c r="P119" s="348">
        <v>2.1926999999999999</v>
      </c>
      <c r="Q119" s="348">
        <v>6.1935000000000002</v>
      </c>
      <c r="R119" s="348">
        <v>11.0433</v>
      </c>
      <c r="S119" s="348">
        <v>7.9283000000000001</v>
      </c>
      <c r="T119" s="348">
        <v>6.2225999999999999</v>
      </c>
      <c r="U119" s="354">
        <v>6.2682000000000002</v>
      </c>
      <c r="V119" s="348">
        <v>6.9180000000000001</v>
      </c>
      <c r="W119" s="348" t="s">
        <v>430</v>
      </c>
      <c r="X119" s="348" t="s">
        <v>430</v>
      </c>
      <c r="Y119" s="375" t="s">
        <v>430</v>
      </c>
      <c r="Z119" s="348" t="s">
        <v>430</v>
      </c>
      <c r="AA119" s="348">
        <v>10.589399999999999</v>
      </c>
      <c r="AB119" s="348">
        <v>6.4150999999999998</v>
      </c>
      <c r="AC119" s="348">
        <v>6.35</v>
      </c>
      <c r="AD119" s="348">
        <v>6.4847000000000001</v>
      </c>
      <c r="AE119" s="348">
        <v>10.589399999999999</v>
      </c>
      <c r="AF119" s="348">
        <v>7.7079000000000004</v>
      </c>
      <c r="AG119" s="569"/>
      <c r="AH119" s="346">
        <v>106</v>
      </c>
      <c r="AI119" s="346">
        <v>106</v>
      </c>
      <c r="AJ119" s="346">
        <v>54</v>
      </c>
      <c r="AK119" s="346">
        <v>65</v>
      </c>
      <c r="AL119" s="346">
        <v>14</v>
      </c>
      <c r="AM119" s="346">
        <v>6</v>
      </c>
      <c r="AN119" s="346">
        <v>11</v>
      </c>
      <c r="AO119" s="572">
        <v>10</v>
      </c>
      <c r="AP119" s="346">
        <v>6</v>
      </c>
      <c r="AQ119" s="346" t="s">
        <v>430</v>
      </c>
      <c r="AR119" s="346" t="s">
        <v>430</v>
      </c>
      <c r="AS119" s="346" t="s">
        <v>430</v>
      </c>
      <c r="AT119" s="346" t="s">
        <v>430</v>
      </c>
      <c r="AU119" s="346">
        <v>34</v>
      </c>
      <c r="AV119" s="346">
        <v>11</v>
      </c>
      <c r="AW119" s="346">
        <v>12</v>
      </c>
      <c r="AX119" s="346">
        <v>11</v>
      </c>
      <c r="AY119" s="346">
        <v>34</v>
      </c>
      <c r="AZ119" s="584"/>
      <c r="BA119" s="467" t="s">
        <v>430</v>
      </c>
      <c r="BB119" s="348">
        <v>95.7</v>
      </c>
      <c r="BC119" s="348" t="s">
        <v>430</v>
      </c>
      <c r="BD119" s="348" t="s">
        <v>430</v>
      </c>
      <c r="BE119" s="375" t="s">
        <v>430</v>
      </c>
      <c r="BF119" s="375">
        <v>4.3</v>
      </c>
      <c r="BG119" s="374"/>
      <c r="BH119" s="594">
        <v>4.29</v>
      </c>
      <c r="BI119" s="348" t="s">
        <v>430</v>
      </c>
      <c r="BJ119" s="348" t="s">
        <v>430</v>
      </c>
      <c r="BK119" s="348">
        <v>95.7</v>
      </c>
      <c r="BL119" s="348" t="s">
        <v>430</v>
      </c>
      <c r="BM119" s="375" t="s">
        <v>430</v>
      </c>
      <c r="BN119" s="375" t="s">
        <v>430</v>
      </c>
      <c r="BO119" s="375" t="s">
        <v>430</v>
      </c>
      <c r="BP119" s="375" t="s">
        <v>430</v>
      </c>
      <c r="BQ119" s="375" t="s">
        <v>430</v>
      </c>
      <c r="BR119" s="374"/>
      <c r="BS119" s="468">
        <v>14.473403438552699</v>
      </c>
      <c r="BT119" s="348">
        <v>45.690649765430898</v>
      </c>
      <c r="BU119" s="374"/>
      <c r="BV119" s="430" t="s">
        <v>555</v>
      </c>
    </row>
    <row r="120" spans="1:74" s="428" customFormat="1" x14ac:dyDescent="0.25">
      <c r="A120" s="345" t="s">
        <v>8273</v>
      </c>
      <c r="B120" s="373"/>
      <c r="C120" s="719">
        <v>45005</v>
      </c>
      <c r="D120" s="373"/>
      <c r="E120" s="346">
        <v>81.38</v>
      </c>
      <c r="F120" s="373"/>
      <c r="G120" s="347">
        <v>1253.3088</v>
      </c>
      <c r="H120" s="374"/>
      <c r="I120" s="348">
        <v>1.1599999999999999</v>
      </c>
      <c r="J120" s="348">
        <v>5.92</v>
      </c>
      <c r="K120" s="348">
        <v>1.08</v>
      </c>
      <c r="L120" s="348">
        <v>1.1100000000000001</v>
      </c>
      <c r="M120" s="362"/>
      <c r="N120" s="350">
        <v>5.8089000000000004</v>
      </c>
      <c r="O120" s="348">
        <v>5.8089000000000004</v>
      </c>
      <c r="P120" s="348">
        <v>2.2113999999999998</v>
      </c>
      <c r="Q120" s="348">
        <v>6.3540000000000001</v>
      </c>
      <c r="R120" s="348">
        <v>5.0288000000000004</v>
      </c>
      <c r="S120" s="348">
        <v>5.5049000000000001</v>
      </c>
      <c r="T120" s="348">
        <v>5.2205000000000004</v>
      </c>
      <c r="U120" s="354">
        <v>5.4108000000000001</v>
      </c>
      <c r="V120" s="348">
        <v>6.1745000000000001</v>
      </c>
      <c r="W120" s="348">
        <v>7.7672999999999996</v>
      </c>
      <c r="X120" s="348">
        <v>7.2817999999999996</v>
      </c>
      <c r="Y120" s="375" t="s">
        <v>430</v>
      </c>
      <c r="Z120" s="348" t="s">
        <v>430</v>
      </c>
      <c r="AA120" s="348">
        <v>5.6307999999999998</v>
      </c>
      <c r="AB120" s="348">
        <v>5.0397999999999996</v>
      </c>
      <c r="AC120" s="348">
        <v>5.4382999999999999</v>
      </c>
      <c r="AD120" s="348">
        <v>5.5971000000000002</v>
      </c>
      <c r="AE120" s="348">
        <v>5.6307999999999998</v>
      </c>
      <c r="AF120" s="348">
        <v>7.5380000000000003</v>
      </c>
      <c r="AG120" s="569"/>
      <c r="AH120" s="346">
        <v>69</v>
      </c>
      <c r="AI120" s="346">
        <v>69</v>
      </c>
      <c r="AJ120" s="346">
        <v>53</v>
      </c>
      <c r="AK120" s="346">
        <v>56</v>
      </c>
      <c r="AL120" s="346">
        <v>121</v>
      </c>
      <c r="AM120" s="346">
        <v>65</v>
      </c>
      <c r="AN120" s="346">
        <v>53</v>
      </c>
      <c r="AO120" s="572">
        <v>50</v>
      </c>
      <c r="AP120" s="346">
        <v>45</v>
      </c>
      <c r="AQ120" s="346">
        <v>42</v>
      </c>
      <c r="AR120" s="346">
        <v>56</v>
      </c>
      <c r="AS120" s="346" t="s">
        <v>430</v>
      </c>
      <c r="AT120" s="346" t="s">
        <v>430</v>
      </c>
      <c r="AU120" s="346">
        <v>117</v>
      </c>
      <c r="AV120" s="346">
        <v>58</v>
      </c>
      <c r="AW120" s="346">
        <v>62</v>
      </c>
      <c r="AX120" s="346">
        <v>48</v>
      </c>
      <c r="AY120" s="346">
        <v>117</v>
      </c>
      <c r="AZ120" s="584"/>
      <c r="BA120" s="467">
        <v>97.02</v>
      </c>
      <c r="BB120" s="348" t="s">
        <v>430</v>
      </c>
      <c r="BC120" s="348" t="s">
        <v>430</v>
      </c>
      <c r="BD120" s="348" t="s">
        <v>430</v>
      </c>
      <c r="BE120" s="375" t="s">
        <v>430</v>
      </c>
      <c r="BF120" s="375">
        <v>2.98</v>
      </c>
      <c r="BG120" s="374"/>
      <c r="BH120" s="594">
        <v>2.98</v>
      </c>
      <c r="BI120" s="348" t="s">
        <v>430</v>
      </c>
      <c r="BJ120" s="348" t="s">
        <v>430</v>
      </c>
      <c r="BK120" s="348" t="s">
        <v>430</v>
      </c>
      <c r="BL120" s="348" t="s">
        <v>430</v>
      </c>
      <c r="BM120" s="375">
        <v>97.02</v>
      </c>
      <c r="BN120" s="375" t="s">
        <v>430</v>
      </c>
      <c r="BO120" s="375" t="s">
        <v>430</v>
      </c>
      <c r="BP120" s="375" t="s">
        <v>430</v>
      </c>
      <c r="BQ120" s="375" t="s">
        <v>430</v>
      </c>
      <c r="BR120" s="374"/>
      <c r="BS120" s="468" t="s">
        <v>430</v>
      </c>
      <c r="BT120" s="348" t="s">
        <v>430</v>
      </c>
      <c r="BU120" s="374"/>
      <c r="BV120" s="430" t="s">
        <v>2387</v>
      </c>
    </row>
    <row r="121" spans="1:74" s="428" customFormat="1" x14ac:dyDescent="0.25">
      <c r="A121" s="345" t="s">
        <v>8274</v>
      </c>
      <c r="B121" s="373"/>
      <c r="C121" s="719">
        <v>44854</v>
      </c>
      <c r="D121" s="373"/>
      <c r="E121" s="346">
        <v>71.120400000000004</v>
      </c>
      <c r="F121" s="373"/>
      <c r="G121" s="347">
        <v>12.800599999999999</v>
      </c>
      <c r="H121" s="374"/>
      <c r="I121" s="348">
        <v>0.05</v>
      </c>
      <c r="J121" s="348">
        <v>7.24</v>
      </c>
      <c r="K121" s="348">
        <v>0.04</v>
      </c>
      <c r="L121" s="348">
        <v>0.05</v>
      </c>
      <c r="M121" s="362"/>
      <c r="N121" s="350">
        <v>4.9444999999999997</v>
      </c>
      <c r="O121" s="348">
        <v>4.9444999999999997</v>
      </c>
      <c r="P121" s="348">
        <v>4.9336000000000002</v>
      </c>
      <c r="Q121" s="348">
        <v>4.9996</v>
      </c>
      <c r="R121" s="348">
        <v>6.4089999999999998</v>
      </c>
      <c r="S121" s="348">
        <v>6.1757</v>
      </c>
      <c r="T121" s="348">
        <v>5.9112999999999998</v>
      </c>
      <c r="U121" s="354">
        <v>5.8853999999999997</v>
      </c>
      <c r="V121" s="348">
        <v>6.3285</v>
      </c>
      <c r="W121" s="348">
        <v>7.2789999999999999</v>
      </c>
      <c r="X121" s="348">
        <v>7.0900999999999996</v>
      </c>
      <c r="Y121" s="375" t="s">
        <v>430</v>
      </c>
      <c r="Z121" s="348" t="s">
        <v>430</v>
      </c>
      <c r="AA121" s="348">
        <v>6.2916999999999996</v>
      </c>
      <c r="AB121" s="348">
        <v>5.8975999999999997</v>
      </c>
      <c r="AC121" s="348">
        <v>5.9245000000000001</v>
      </c>
      <c r="AD121" s="348">
        <v>5.9478</v>
      </c>
      <c r="AE121" s="348">
        <v>6.2916999999999996</v>
      </c>
      <c r="AF121" s="348">
        <v>7.2651000000000003</v>
      </c>
      <c r="AG121" s="569"/>
      <c r="AH121" s="346">
        <v>84</v>
      </c>
      <c r="AI121" s="346">
        <v>84</v>
      </c>
      <c r="AJ121" s="346">
        <v>20</v>
      </c>
      <c r="AK121" s="346">
        <v>93</v>
      </c>
      <c r="AL121" s="346">
        <v>101</v>
      </c>
      <c r="AM121" s="346">
        <v>37</v>
      </c>
      <c r="AN121" s="346">
        <v>15</v>
      </c>
      <c r="AO121" s="572">
        <v>17</v>
      </c>
      <c r="AP121" s="346">
        <v>34</v>
      </c>
      <c r="AQ121" s="346">
        <v>84</v>
      </c>
      <c r="AR121" s="346">
        <v>84</v>
      </c>
      <c r="AS121" s="346" t="s">
        <v>430</v>
      </c>
      <c r="AT121" s="346" t="s">
        <v>430</v>
      </c>
      <c r="AU121" s="346">
        <v>107</v>
      </c>
      <c r="AV121" s="346">
        <v>21</v>
      </c>
      <c r="AW121" s="346">
        <v>29</v>
      </c>
      <c r="AX121" s="346">
        <v>26</v>
      </c>
      <c r="AY121" s="346">
        <v>107</v>
      </c>
      <c r="AZ121" s="584"/>
      <c r="BA121" s="467">
        <v>13.78</v>
      </c>
      <c r="BB121" s="348">
        <v>74.28</v>
      </c>
      <c r="BC121" s="348" t="s">
        <v>430</v>
      </c>
      <c r="BD121" s="348" t="s">
        <v>430</v>
      </c>
      <c r="BE121" s="375" t="s">
        <v>430</v>
      </c>
      <c r="BF121" s="375">
        <v>11.94</v>
      </c>
      <c r="BG121" s="374"/>
      <c r="BH121" s="594">
        <v>11.94</v>
      </c>
      <c r="BI121" s="348" t="s">
        <v>430</v>
      </c>
      <c r="BJ121" s="348">
        <v>13.72</v>
      </c>
      <c r="BK121" s="348">
        <v>60.56</v>
      </c>
      <c r="BL121" s="348" t="s">
        <v>430</v>
      </c>
      <c r="BM121" s="375">
        <v>13.78</v>
      </c>
      <c r="BN121" s="375" t="s">
        <v>430</v>
      </c>
      <c r="BO121" s="375" t="s">
        <v>430</v>
      </c>
      <c r="BP121" s="375" t="s">
        <v>430</v>
      </c>
      <c r="BQ121" s="375" t="s">
        <v>430</v>
      </c>
      <c r="BR121" s="374"/>
      <c r="BS121" s="468" t="s">
        <v>430</v>
      </c>
      <c r="BT121" s="348" t="s">
        <v>430</v>
      </c>
      <c r="BU121" s="374"/>
      <c r="BV121" s="430" t="s">
        <v>555</v>
      </c>
    </row>
    <row r="122" spans="1:74" s="428" customFormat="1" x14ac:dyDescent="0.25">
      <c r="A122" s="345" t="s">
        <v>8275</v>
      </c>
      <c r="B122" s="373"/>
      <c r="C122" s="719">
        <v>44942</v>
      </c>
      <c r="D122" s="373"/>
      <c r="E122" s="346">
        <v>73.55</v>
      </c>
      <c r="F122" s="373"/>
      <c r="G122" s="347">
        <v>12.606400000000001</v>
      </c>
      <c r="H122" s="374"/>
      <c r="I122" s="348">
        <v>0.64</v>
      </c>
      <c r="J122" s="348">
        <v>5.88</v>
      </c>
      <c r="K122" s="348">
        <v>0.6</v>
      </c>
      <c r="L122" s="348">
        <v>0.62</v>
      </c>
      <c r="M122" s="362"/>
      <c r="N122" s="350">
        <v>5.2138999999999998</v>
      </c>
      <c r="O122" s="348">
        <v>5.2138999999999998</v>
      </c>
      <c r="P122" s="348">
        <v>3.8494999999999999</v>
      </c>
      <c r="Q122" s="348">
        <v>6.7803000000000004</v>
      </c>
      <c r="R122" s="348">
        <v>6.2816999999999998</v>
      </c>
      <c r="S122" s="348">
        <v>5.5404999999999998</v>
      </c>
      <c r="T122" s="348">
        <v>5.6412000000000004</v>
      </c>
      <c r="U122" s="354">
        <v>5.6143999999999998</v>
      </c>
      <c r="V122" s="348">
        <v>6.1985000000000001</v>
      </c>
      <c r="W122" s="348">
        <v>7.4524999999999997</v>
      </c>
      <c r="X122" s="348">
        <v>7.1376999999999997</v>
      </c>
      <c r="Y122" s="375" t="s">
        <v>430</v>
      </c>
      <c r="Z122" s="348" t="s">
        <v>430</v>
      </c>
      <c r="AA122" s="348">
        <v>6.9306000000000001</v>
      </c>
      <c r="AB122" s="348">
        <v>5.4768999999999997</v>
      </c>
      <c r="AC122" s="348">
        <v>5.7023000000000001</v>
      </c>
      <c r="AD122" s="348">
        <v>5.6161000000000003</v>
      </c>
      <c r="AE122" s="348">
        <v>6.9306000000000001</v>
      </c>
      <c r="AF122" s="348">
        <v>7.3181000000000003</v>
      </c>
      <c r="AG122" s="569"/>
      <c r="AH122" s="346">
        <v>79</v>
      </c>
      <c r="AI122" s="346">
        <v>79</v>
      </c>
      <c r="AJ122" s="346">
        <v>35</v>
      </c>
      <c r="AK122" s="346">
        <v>49</v>
      </c>
      <c r="AL122" s="346">
        <v>103</v>
      </c>
      <c r="AM122" s="346">
        <v>63</v>
      </c>
      <c r="AN122" s="346">
        <v>32</v>
      </c>
      <c r="AO122" s="572">
        <v>39</v>
      </c>
      <c r="AP122" s="346">
        <v>43</v>
      </c>
      <c r="AQ122" s="346">
        <v>75</v>
      </c>
      <c r="AR122" s="346">
        <v>81</v>
      </c>
      <c r="AS122" s="346" t="s">
        <v>430</v>
      </c>
      <c r="AT122" s="346" t="s">
        <v>430</v>
      </c>
      <c r="AU122" s="346">
        <v>100</v>
      </c>
      <c r="AV122" s="346">
        <v>42</v>
      </c>
      <c r="AW122" s="346">
        <v>42</v>
      </c>
      <c r="AX122" s="346">
        <v>46</v>
      </c>
      <c r="AY122" s="346">
        <v>100</v>
      </c>
      <c r="AZ122" s="584"/>
      <c r="BA122" s="467">
        <v>95.48</v>
      </c>
      <c r="BB122" s="348" t="s">
        <v>430</v>
      </c>
      <c r="BC122" s="348" t="s">
        <v>430</v>
      </c>
      <c r="BD122" s="348" t="s">
        <v>430</v>
      </c>
      <c r="BE122" s="375" t="s">
        <v>430</v>
      </c>
      <c r="BF122" s="375">
        <v>4.5199999999999996</v>
      </c>
      <c r="BG122" s="374"/>
      <c r="BH122" s="594">
        <v>4.5199999999999996</v>
      </c>
      <c r="BI122" s="348" t="s">
        <v>430</v>
      </c>
      <c r="BJ122" s="348" t="s">
        <v>430</v>
      </c>
      <c r="BK122" s="348" t="s">
        <v>430</v>
      </c>
      <c r="BL122" s="348" t="s">
        <v>430</v>
      </c>
      <c r="BM122" s="375">
        <v>95.48</v>
      </c>
      <c r="BN122" s="375" t="s">
        <v>430</v>
      </c>
      <c r="BO122" s="375" t="s">
        <v>430</v>
      </c>
      <c r="BP122" s="375" t="s">
        <v>430</v>
      </c>
      <c r="BQ122" s="375" t="s">
        <v>430</v>
      </c>
      <c r="BR122" s="374"/>
      <c r="BS122" s="468" t="s">
        <v>430</v>
      </c>
      <c r="BT122" s="348" t="s">
        <v>430</v>
      </c>
      <c r="BU122" s="374"/>
      <c r="BV122" s="430" t="s">
        <v>555</v>
      </c>
    </row>
    <row r="123" spans="1:74" s="428" customFormat="1" x14ac:dyDescent="0.25">
      <c r="A123" s="345" t="s">
        <v>8276</v>
      </c>
      <c r="B123" s="373"/>
      <c r="C123" s="719">
        <v>45016</v>
      </c>
      <c r="D123" s="373"/>
      <c r="E123" s="346">
        <v>69.095200000000006</v>
      </c>
      <c r="F123" s="373"/>
      <c r="G123" s="347">
        <v>12.560700000000001</v>
      </c>
      <c r="H123" s="374"/>
      <c r="I123" s="348">
        <v>2.06</v>
      </c>
      <c r="J123" s="348">
        <v>6.8</v>
      </c>
      <c r="K123" s="348">
        <v>1.84</v>
      </c>
      <c r="L123" s="348">
        <v>1.9</v>
      </c>
      <c r="M123" s="362"/>
      <c r="N123" s="350">
        <v>10.955399999999999</v>
      </c>
      <c r="O123" s="348">
        <v>10.955399999999999</v>
      </c>
      <c r="P123" s="348">
        <v>4.0713999999999997</v>
      </c>
      <c r="Q123" s="348">
        <v>8.1620000000000008</v>
      </c>
      <c r="R123" s="348">
        <v>6.2763</v>
      </c>
      <c r="S123" s="348">
        <v>4.1391</v>
      </c>
      <c r="T123" s="348">
        <v>4.2723000000000004</v>
      </c>
      <c r="U123" s="354">
        <v>4.1872999999999996</v>
      </c>
      <c r="V123" s="348">
        <v>5.4786000000000001</v>
      </c>
      <c r="W123" s="348">
        <v>7.9089</v>
      </c>
      <c r="X123" s="348">
        <v>7.5644</v>
      </c>
      <c r="Y123" s="375" t="s">
        <v>430</v>
      </c>
      <c r="Z123" s="348" t="s">
        <v>430</v>
      </c>
      <c r="AA123" s="348">
        <v>3.9723000000000002</v>
      </c>
      <c r="AB123" s="348">
        <v>3.2372000000000001</v>
      </c>
      <c r="AC123" s="348">
        <v>5.1398000000000001</v>
      </c>
      <c r="AD123" s="348">
        <v>4.5297000000000001</v>
      </c>
      <c r="AE123" s="348">
        <v>3.9723000000000002</v>
      </c>
      <c r="AF123" s="348">
        <v>7.6916000000000002</v>
      </c>
      <c r="AG123" s="569"/>
      <c r="AH123" s="346">
        <v>20</v>
      </c>
      <c r="AI123" s="346">
        <v>20</v>
      </c>
      <c r="AJ123" s="346">
        <v>33</v>
      </c>
      <c r="AK123" s="346">
        <v>18</v>
      </c>
      <c r="AL123" s="346">
        <v>104</v>
      </c>
      <c r="AM123" s="346">
        <v>104</v>
      </c>
      <c r="AN123" s="346">
        <v>92</v>
      </c>
      <c r="AO123" s="572">
        <v>99</v>
      </c>
      <c r="AP123" s="346">
        <v>83</v>
      </c>
      <c r="AQ123" s="346">
        <v>21</v>
      </c>
      <c r="AR123" s="346">
        <v>10</v>
      </c>
      <c r="AS123" s="346" t="s">
        <v>430</v>
      </c>
      <c r="AT123" s="346" t="s">
        <v>430</v>
      </c>
      <c r="AU123" s="346">
        <v>136</v>
      </c>
      <c r="AV123" s="346">
        <v>110</v>
      </c>
      <c r="AW123" s="346">
        <v>89</v>
      </c>
      <c r="AX123" s="346">
        <v>96</v>
      </c>
      <c r="AY123" s="346">
        <v>136</v>
      </c>
      <c r="AZ123" s="584"/>
      <c r="BA123" s="467">
        <v>96.08</v>
      </c>
      <c r="BB123" s="348" t="s">
        <v>430</v>
      </c>
      <c r="BC123" s="348" t="s">
        <v>430</v>
      </c>
      <c r="BD123" s="348" t="s">
        <v>430</v>
      </c>
      <c r="BE123" s="375" t="s">
        <v>430</v>
      </c>
      <c r="BF123" s="375">
        <v>3.92</v>
      </c>
      <c r="BG123" s="374"/>
      <c r="BH123" s="594">
        <v>3.92</v>
      </c>
      <c r="BI123" s="348" t="s">
        <v>430</v>
      </c>
      <c r="BJ123" s="348" t="s">
        <v>430</v>
      </c>
      <c r="BK123" s="348" t="s">
        <v>430</v>
      </c>
      <c r="BL123" s="348" t="s">
        <v>430</v>
      </c>
      <c r="BM123" s="375">
        <v>96.08</v>
      </c>
      <c r="BN123" s="375" t="s">
        <v>430</v>
      </c>
      <c r="BO123" s="375" t="s">
        <v>430</v>
      </c>
      <c r="BP123" s="375" t="s">
        <v>430</v>
      </c>
      <c r="BQ123" s="375" t="s">
        <v>430</v>
      </c>
      <c r="BR123" s="374"/>
      <c r="BS123" s="468" t="s">
        <v>430</v>
      </c>
      <c r="BT123" s="348" t="s">
        <v>430</v>
      </c>
      <c r="BU123" s="374"/>
      <c r="BV123" s="430" t="s">
        <v>555</v>
      </c>
    </row>
    <row r="124" spans="1:74" s="428" customFormat="1" x14ac:dyDescent="0.25">
      <c r="A124" s="345" t="s">
        <v>8277</v>
      </c>
      <c r="B124" s="373"/>
      <c r="C124" s="719">
        <v>45820</v>
      </c>
      <c r="D124" s="373"/>
      <c r="E124" s="346">
        <v>65.631500000000003</v>
      </c>
      <c r="F124" s="373"/>
      <c r="G124" s="347">
        <v>10.2882</v>
      </c>
      <c r="H124" s="374"/>
      <c r="I124" s="348">
        <v>8.92</v>
      </c>
      <c r="J124" s="348">
        <v>7.49</v>
      </c>
      <c r="K124" s="348">
        <v>3.63</v>
      </c>
      <c r="L124" s="348">
        <v>3.8</v>
      </c>
      <c r="M124" s="362"/>
      <c r="N124" s="350">
        <v>14.5632</v>
      </c>
      <c r="O124" s="348">
        <v>14.5632</v>
      </c>
      <c r="P124" s="348">
        <v>-5.4679000000000002</v>
      </c>
      <c r="Q124" s="348">
        <v>5.4851999999999999</v>
      </c>
      <c r="R124" s="348">
        <v>11.2067</v>
      </c>
      <c r="S124" s="348">
        <v>4.3025000000000002</v>
      </c>
      <c r="T124" s="348">
        <v>3.2164999999999999</v>
      </c>
      <c r="U124" s="354">
        <v>3.2126000000000001</v>
      </c>
      <c r="V124" s="348" t="s">
        <v>430</v>
      </c>
      <c r="W124" s="348" t="s">
        <v>430</v>
      </c>
      <c r="X124" s="348" t="s">
        <v>430</v>
      </c>
      <c r="Y124" s="375" t="s">
        <v>430</v>
      </c>
      <c r="Z124" s="348" t="s">
        <v>430</v>
      </c>
      <c r="AA124" s="348">
        <v>14.2342</v>
      </c>
      <c r="AB124" s="348">
        <v>2.7686000000000002</v>
      </c>
      <c r="AC124" s="348">
        <v>3.8622000000000001</v>
      </c>
      <c r="AD124" s="348">
        <v>3.706</v>
      </c>
      <c r="AE124" s="348">
        <v>14.2342</v>
      </c>
      <c r="AF124" s="348">
        <v>3.2976000000000001</v>
      </c>
      <c r="AG124" s="569"/>
      <c r="AH124" s="346">
        <v>12</v>
      </c>
      <c r="AI124" s="346">
        <v>12</v>
      </c>
      <c r="AJ124" s="346">
        <v>112</v>
      </c>
      <c r="AK124" s="346">
        <v>86</v>
      </c>
      <c r="AL124" s="346">
        <v>13</v>
      </c>
      <c r="AM124" s="346">
        <v>100</v>
      </c>
      <c r="AN124" s="346">
        <v>107</v>
      </c>
      <c r="AO124" s="572">
        <v>107</v>
      </c>
      <c r="AP124" s="346" t="s">
        <v>430</v>
      </c>
      <c r="AQ124" s="346" t="s">
        <v>430</v>
      </c>
      <c r="AR124" s="346" t="s">
        <v>430</v>
      </c>
      <c r="AS124" s="346" t="s">
        <v>430</v>
      </c>
      <c r="AT124" s="346" t="s">
        <v>430</v>
      </c>
      <c r="AU124" s="346">
        <v>18</v>
      </c>
      <c r="AV124" s="346">
        <v>115</v>
      </c>
      <c r="AW124" s="346">
        <v>111</v>
      </c>
      <c r="AX124" s="346">
        <v>103</v>
      </c>
      <c r="AY124" s="346">
        <v>18</v>
      </c>
      <c r="AZ124" s="584"/>
      <c r="BA124" s="467" t="s">
        <v>430</v>
      </c>
      <c r="BB124" s="348">
        <v>98.29</v>
      </c>
      <c r="BC124" s="348" t="s">
        <v>430</v>
      </c>
      <c r="BD124" s="348" t="s">
        <v>430</v>
      </c>
      <c r="BE124" s="375" t="s">
        <v>430</v>
      </c>
      <c r="BF124" s="375">
        <v>1.71</v>
      </c>
      <c r="BG124" s="374"/>
      <c r="BH124" s="594">
        <v>1.71</v>
      </c>
      <c r="BI124" s="348" t="s">
        <v>430</v>
      </c>
      <c r="BJ124" s="348" t="s">
        <v>430</v>
      </c>
      <c r="BK124" s="348" t="s">
        <v>430</v>
      </c>
      <c r="BL124" s="348" t="s">
        <v>430</v>
      </c>
      <c r="BM124" s="375" t="s">
        <v>430</v>
      </c>
      <c r="BN124" s="375" t="s">
        <v>430</v>
      </c>
      <c r="BO124" s="375" t="s">
        <v>430</v>
      </c>
      <c r="BP124" s="375">
        <v>98.29</v>
      </c>
      <c r="BQ124" s="375" t="s">
        <v>430</v>
      </c>
      <c r="BR124" s="374"/>
      <c r="BS124" s="468" t="s">
        <v>430</v>
      </c>
      <c r="BT124" s="348" t="s">
        <v>430</v>
      </c>
      <c r="BU124" s="374"/>
      <c r="BV124" s="430" t="s">
        <v>555</v>
      </c>
    </row>
    <row r="125" spans="1:74" s="428" customFormat="1" x14ac:dyDescent="0.25">
      <c r="A125" s="345" t="s">
        <v>8278</v>
      </c>
      <c r="B125" s="373"/>
      <c r="C125" s="719">
        <v>45369</v>
      </c>
      <c r="D125" s="373"/>
      <c r="E125" s="346">
        <v>68.648899999999998</v>
      </c>
      <c r="F125" s="373"/>
      <c r="G125" s="347">
        <v>12.5085</v>
      </c>
      <c r="H125" s="374"/>
      <c r="I125" s="348">
        <v>2.0000000000000002E-5</v>
      </c>
      <c r="J125" s="348">
        <v>4.3000800000000003</v>
      </c>
      <c r="K125" s="348">
        <v>6.1177999999999999</v>
      </c>
      <c r="L125" s="348">
        <v>6.1178100000000004</v>
      </c>
      <c r="M125" s="362"/>
      <c r="N125" s="350">
        <v>47.040599999999998</v>
      </c>
      <c r="O125" s="348">
        <v>106.35899999999999</v>
      </c>
      <c r="P125" s="348">
        <v>68.588499999999996</v>
      </c>
      <c r="Q125" s="348">
        <v>48.6205</v>
      </c>
      <c r="R125" s="348">
        <v>14.570499999999999</v>
      </c>
      <c r="S125" s="348">
        <v>13.9529</v>
      </c>
      <c r="T125" s="348">
        <v>15.165699999999999</v>
      </c>
      <c r="U125" s="354">
        <v>17.567699999999999</v>
      </c>
      <c r="V125" s="348">
        <v>15.225199999999999</v>
      </c>
      <c r="W125" s="348">
        <v>12.493499999999999</v>
      </c>
      <c r="X125" s="348" t="s">
        <v>430</v>
      </c>
      <c r="Y125" s="375" t="s">
        <v>430</v>
      </c>
      <c r="Z125" s="348" t="s">
        <v>430</v>
      </c>
      <c r="AA125" s="348">
        <v>1.2045999999999999</v>
      </c>
      <c r="AB125" s="348">
        <v>14.473800000000001</v>
      </c>
      <c r="AC125" s="348">
        <v>13.112399999999999</v>
      </c>
      <c r="AD125" s="348">
        <v>16.6325</v>
      </c>
      <c r="AE125" s="348">
        <v>1.2045999999999999</v>
      </c>
      <c r="AF125" s="348">
        <v>11.2392</v>
      </c>
      <c r="AG125" s="569"/>
      <c r="AH125" s="346">
        <v>4</v>
      </c>
      <c r="AI125" s="346">
        <v>3</v>
      </c>
      <c r="AJ125" s="346">
        <v>2</v>
      </c>
      <c r="AK125" s="346">
        <v>2</v>
      </c>
      <c r="AL125" s="346">
        <v>5</v>
      </c>
      <c r="AM125" s="346">
        <v>1</v>
      </c>
      <c r="AN125" s="346">
        <v>3</v>
      </c>
      <c r="AO125" s="572">
        <v>1</v>
      </c>
      <c r="AP125" s="346">
        <v>1</v>
      </c>
      <c r="AQ125" s="346">
        <v>1</v>
      </c>
      <c r="AR125" s="346" t="s">
        <v>430</v>
      </c>
      <c r="AS125" s="346" t="s">
        <v>430</v>
      </c>
      <c r="AT125" s="346" t="s">
        <v>430</v>
      </c>
      <c r="AU125" s="346">
        <v>139</v>
      </c>
      <c r="AV125" s="346">
        <v>3</v>
      </c>
      <c r="AW125" s="346">
        <v>2</v>
      </c>
      <c r="AX125" s="346">
        <v>1</v>
      </c>
      <c r="AY125" s="346">
        <v>139</v>
      </c>
      <c r="AZ125" s="584"/>
      <c r="BA125" s="467" t="s">
        <v>430</v>
      </c>
      <c r="BB125" s="348">
        <v>99.65</v>
      </c>
      <c r="BC125" s="348" t="s">
        <v>430</v>
      </c>
      <c r="BD125" s="348" t="s">
        <v>430</v>
      </c>
      <c r="BE125" s="375" t="s">
        <v>430</v>
      </c>
      <c r="BF125" s="375">
        <v>0.35</v>
      </c>
      <c r="BG125" s="374"/>
      <c r="BH125" s="594">
        <v>0.35</v>
      </c>
      <c r="BI125" s="348" t="s">
        <v>430</v>
      </c>
      <c r="BJ125" s="348" t="s">
        <v>430</v>
      </c>
      <c r="BK125" s="348" t="s">
        <v>430</v>
      </c>
      <c r="BL125" s="348" t="s">
        <v>430</v>
      </c>
      <c r="BM125" s="375" t="s">
        <v>430</v>
      </c>
      <c r="BN125" s="375" t="s">
        <v>430</v>
      </c>
      <c r="BO125" s="375" t="s">
        <v>430</v>
      </c>
      <c r="BP125" s="375">
        <v>99.65</v>
      </c>
      <c r="BQ125" s="375" t="s">
        <v>430</v>
      </c>
      <c r="BR125" s="374"/>
      <c r="BS125" s="468" t="s">
        <v>430</v>
      </c>
      <c r="BT125" s="348" t="s">
        <v>430</v>
      </c>
      <c r="BU125" s="374"/>
      <c r="BV125" s="430" t="s">
        <v>6727</v>
      </c>
    </row>
    <row r="126" spans="1:74" s="428" customFormat="1" x14ac:dyDescent="0.25">
      <c r="A126" s="345" t="s">
        <v>8279</v>
      </c>
      <c r="B126" s="373"/>
      <c r="C126" s="719">
        <v>44950</v>
      </c>
      <c r="D126" s="373"/>
      <c r="E126" s="346">
        <v>63.792299999999997</v>
      </c>
      <c r="F126" s="373"/>
      <c r="G126" s="347">
        <v>12.678800000000001</v>
      </c>
      <c r="H126" s="374"/>
      <c r="I126" s="348">
        <v>1.96</v>
      </c>
      <c r="J126" s="348">
        <v>6.69</v>
      </c>
      <c r="K126" s="348">
        <v>1.74</v>
      </c>
      <c r="L126" s="348">
        <v>1.8</v>
      </c>
      <c r="M126" s="362"/>
      <c r="N126" s="350">
        <v>5.8563999999999998</v>
      </c>
      <c r="O126" s="348">
        <v>5.8563999999999998</v>
      </c>
      <c r="P126" s="348">
        <v>0.90490000000000004</v>
      </c>
      <c r="Q126" s="348">
        <v>7.4238</v>
      </c>
      <c r="R126" s="348">
        <v>8.3516999999999992</v>
      </c>
      <c r="S126" s="348">
        <v>4.3810000000000002</v>
      </c>
      <c r="T126" s="348">
        <v>4.3735999999999997</v>
      </c>
      <c r="U126" s="354">
        <v>4.5532000000000004</v>
      </c>
      <c r="V126" s="348">
        <v>5.625</v>
      </c>
      <c r="W126" s="348">
        <v>7.8865999999999996</v>
      </c>
      <c r="X126" s="348">
        <v>7.4414999999999996</v>
      </c>
      <c r="Y126" s="375" t="s">
        <v>430</v>
      </c>
      <c r="Z126" s="348" t="s">
        <v>430</v>
      </c>
      <c r="AA126" s="348">
        <v>7.6559999999999997</v>
      </c>
      <c r="AB126" s="348">
        <v>3.5057999999999998</v>
      </c>
      <c r="AC126" s="348">
        <v>5.1504000000000003</v>
      </c>
      <c r="AD126" s="348">
        <v>4.8262</v>
      </c>
      <c r="AE126" s="348">
        <v>7.6559999999999997</v>
      </c>
      <c r="AF126" s="348">
        <v>7.5580999999999996</v>
      </c>
      <c r="AG126" s="569"/>
      <c r="AH126" s="346">
        <v>66</v>
      </c>
      <c r="AI126" s="346">
        <v>66</v>
      </c>
      <c r="AJ126" s="346">
        <v>69</v>
      </c>
      <c r="AK126" s="346">
        <v>36</v>
      </c>
      <c r="AL126" s="346">
        <v>59</v>
      </c>
      <c r="AM126" s="346">
        <v>97</v>
      </c>
      <c r="AN126" s="346">
        <v>89</v>
      </c>
      <c r="AO126" s="572">
        <v>92</v>
      </c>
      <c r="AP126" s="346">
        <v>77</v>
      </c>
      <c r="AQ126" s="346">
        <v>25</v>
      </c>
      <c r="AR126" s="346">
        <v>29</v>
      </c>
      <c r="AS126" s="346" t="s">
        <v>430</v>
      </c>
      <c r="AT126" s="346" t="s">
        <v>430</v>
      </c>
      <c r="AU126" s="346">
        <v>90</v>
      </c>
      <c r="AV126" s="346">
        <v>102</v>
      </c>
      <c r="AW126" s="346">
        <v>87</v>
      </c>
      <c r="AX126" s="346">
        <v>88</v>
      </c>
      <c r="AY126" s="346">
        <v>90</v>
      </c>
      <c r="AZ126" s="584"/>
      <c r="BA126" s="467">
        <v>95.8</v>
      </c>
      <c r="BB126" s="348" t="s">
        <v>430</v>
      </c>
      <c r="BC126" s="348" t="s">
        <v>430</v>
      </c>
      <c r="BD126" s="348" t="s">
        <v>430</v>
      </c>
      <c r="BE126" s="375" t="s">
        <v>430</v>
      </c>
      <c r="BF126" s="375">
        <v>4.2</v>
      </c>
      <c r="BG126" s="374"/>
      <c r="BH126" s="594">
        <v>4.2</v>
      </c>
      <c r="BI126" s="348" t="s">
        <v>430</v>
      </c>
      <c r="BJ126" s="348" t="s">
        <v>430</v>
      </c>
      <c r="BK126" s="348" t="s">
        <v>430</v>
      </c>
      <c r="BL126" s="348" t="s">
        <v>430</v>
      </c>
      <c r="BM126" s="375">
        <v>95.8</v>
      </c>
      <c r="BN126" s="375" t="s">
        <v>430</v>
      </c>
      <c r="BO126" s="375" t="s">
        <v>430</v>
      </c>
      <c r="BP126" s="375" t="s">
        <v>430</v>
      </c>
      <c r="BQ126" s="375" t="s">
        <v>430</v>
      </c>
      <c r="BR126" s="374"/>
      <c r="BS126" s="468" t="s">
        <v>430</v>
      </c>
      <c r="BT126" s="348" t="s">
        <v>430</v>
      </c>
      <c r="BU126" s="374"/>
      <c r="BV126" s="430" t="s">
        <v>555</v>
      </c>
    </row>
    <row r="127" spans="1:74" s="428" customFormat="1" x14ac:dyDescent="0.25">
      <c r="A127" s="345" t="s">
        <v>8280</v>
      </c>
      <c r="B127" s="373"/>
      <c r="C127" s="719">
        <v>45800</v>
      </c>
      <c r="D127" s="373"/>
      <c r="E127" s="346">
        <v>70.7</v>
      </c>
      <c r="F127" s="373"/>
      <c r="G127" s="347">
        <v>10.4961</v>
      </c>
      <c r="H127" s="374"/>
      <c r="I127" s="348" t="s">
        <v>430</v>
      </c>
      <c r="J127" s="348" t="s">
        <v>430</v>
      </c>
      <c r="K127" s="348" t="s">
        <v>430</v>
      </c>
      <c r="L127" s="348" t="s">
        <v>430</v>
      </c>
      <c r="M127" s="362"/>
      <c r="N127" s="350">
        <v>6.9588999999999999</v>
      </c>
      <c r="O127" s="348">
        <v>6.9588999999999999</v>
      </c>
      <c r="P127" s="348">
        <v>-2.3835000000000002</v>
      </c>
      <c r="Q127" s="348">
        <v>3.6564999999999999</v>
      </c>
      <c r="R127" s="348">
        <v>9.0658999999999992</v>
      </c>
      <c r="S127" s="348">
        <v>6.1265000000000001</v>
      </c>
      <c r="T127" s="348">
        <v>4.8872999999999998</v>
      </c>
      <c r="U127" s="354">
        <v>5.1524000000000001</v>
      </c>
      <c r="V127" s="348" t="s">
        <v>430</v>
      </c>
      <c r="W127" s="348" t="s">
        <v>430</v>
      </c>
      <c r="X127" s="348" t="s">
        <v>430</v>
      </c>
      <c r="Y127" s="375" t="s">
        <v>430</v>
      </c>
      <c r="Z127" s="348" t="s">
        <v>430</v>
      </c>
      <c r="AA127" s="348">
        <v>8.1240000000000006</v>
      </c>
      <c r="AB127" s="348">
        <v>4.7709000000000001</v>
      </c>
      <c r="AC127" s="348">
        <v>5.4139999999999997</v>
      </c>
      <c r="AD127" s="348">
        <v>5.4595000000000002</v>
      </c>
      <c r="AE127" s="348">
        <v>8.1240000000000006</v>
      </c>
      <c r="AF127" s="348">
        <v>5.3414999999999999</v>
      </c>
      <c r="AG127" s="569"/>
      <c r="AH127" s="346">
        <v>36</v>
      </c>
      <c r="AI127" s="346">
        <v>36</v>
      </c>
      <c r="AJ127" s="346">
        <v>94</v>
      </c>
      <c r="AK127" s="346">
        <v>125</v>
      </c>
      <c r="AL127" s="346">
        <v>49</v>
      </c>
      <c r="AM127" s="346">
        <v>38</v>
      </c>
      <c r="AN127" s="346">
        <v>72</v>
      </c>
      <c r="AO127" s="572">
        <v>71</v>
      </c>
      <c r="AP127" s="346" t="s">
        <v>430</v>
      </c>
      <c r="AQ127" s="346" t="s">
        <v>430</v>
      </c>
      <c r="AR127" s="346" t="s">
        <v>430</v>
      </c>
      <c r="AS127" s="346" t="s">
        <v>430</v>
      </c>
      <c r="AT127" s="346" t="s">
        <v>430</v>
      </c>
      <c r="AU127" s="346">
        <v>77</v>
      </c>
      <c r="AV127" s="346">
        <v>73</v>
      </c>
      <c r="AW127" s="346">
        <v>64</v>
      </c>
      <c r="AX127" s="346">
        <v>59</v>
      </c>
      <c r="AY127" s="346">
        <v>77</v>
      </c>
      <c r="AZ127" s="584"/>
      <c r="BA127" s="467" t="s">
        <v>430</v>
      </c>
      <c r="BB127" s="348">
        <v>98.88</v>
      </c>
      <c r="BC127" s="348" t="s">
        <v>430</v>
      </c>
      <c r="BD127" s="348" t="s">
        <v>430</v>
      </c>
      <c r="BE127" s="375" t="s">
        <v>430</v>
      </c>
      <c r="BF127" s="375">
        <v>1.1200000000000001</v>
      </c>
      <c r="BG127" s="374"/>
      <c r="BH127" s="594">
        <v>1.1200000000000001</v>
      </c>
      <c r="BI127" s="348" t="s">
        <v>430</v>
      </c>
      <c r="BJ127" s="348" t="s">
        <v>430</v>
      </c>
      <c r="BK127" s="348" t="s">
        <v>430</v>
      </c>
      <c r="BL127" s="348" t="s">
        <v>430</v>
      </c>
      <c r="BM127" s="375" t="s">
        <v>430</v>
      </c>
      <c r="BN127" s="375" t="s">
        <v>430</v>
      </c>
      <c r="BO127" s="375" t="s">
        <v>430</v>
      </c>
      <c r="BP127" s="375">
        <v>98.88</v>
      </c>
      <c r="BQ127" s="375" t="s">
        <v>430</v>
      </c>
      <c r="BR127" s="374"/>
      <c r="BS127" s="468" t="s">
        <v>430</v>
      </c>
      <c r="BT127" s="348" t="s">
        <v>430</v>
      </c>
      <c r="BU127" s="374"/>
      <c r="BV127" s="430" t="s">
        <v>555</v>
      </c>
    </row>
    <row r="128" spans="1:74" s="428" customFormat="1" x14ac:dyDescent="0.25">
      <c r="A128" s="345" t="s">
        <v>8281</v>
      </c>
      <c r="B128" s="373"/>
      <c r="C128" s="719">
        <v>46034</v>
      </c>
      <c r="D128" s="373"/>
      <c r="E128" s="346">
        <v>65.290000000000006</v>
      </c>
      <c r="F128" s="373"/>
      <c r="G128" s="347">
        <v>10.160500000000001</v>
      </c>
      <c r="H128" s="374"/>
      <c r="I128" s="348" t="s">
        <v>430</v>
      </c>
      <c r="J128" s="348" t="s">
        <v>430</v>
      </c>
      <c r="K128" s="348" t="s">
        <v>430</v>
      </c>
      <c r="L128" s="348" t="s">
        <v>430</v>
      </c>
      <c r="M128" s="362"/>
      <c r="N128" s="350" t="s">
        <v>430</v>
      </c>
      <c r="O128" s="348" t="s">
        <v>430</v>
      </c>
      <c r="P128" s="348">
        <v>-4.9367999999999999</v>
      </c>
      <c r="Q128" s="348">
        <v>4.3163999999999998</v>
      </c>
      <c r="R128" s="348">
        <v>8.0292999999999992</v>
      </c>
      <c r="S128" s="348">
        <v>5.8955000000000002</v>
      </c>
      <c r="T128" s="348" t="s">
        <v>430</v>
      </c>
      <c r="U128" s="354" t="s">
        <v>430</v>
      </c>
      <c r="V128" s="348" t="s">
        <v>430</v>
      </c>
      <c r="W128" s="348" t="s">
        <v>430</v>
      </c>
      <c r="X128" s="348" t="s">
        <v>430</v>
      </c>
      <c r="Y128" s="375" t="s">
        <v>430</v>
      </c>
      <c r="Z128" s="348" t="s">
        <v>430</v>
      </c>
      <c r="AA128" s="348">
        <v>8.3681000000000001</v>
      </c>
      <c r="AB128" s="348" t="s">
        <v>430</v>
      </c>
      <c r="AC128" s="348" t="s">
        <v>430</v>
      </c>
      <c r="AD128" s="348" t="s">
        <v>430</v>
      </c>
      <c r="AE128" s="348">
        <v>8.3681000000000001</v>
      </c>
      <c r="AF128" s="348">
        <v>5.7434000000000003</v>
      </c>
      <c r="AG128" s="569"/>
      <c r="AH128" s="346" t="s">
        <v>430</v>
      </c>
      <c r="AI128" s="346" t="s">
        <v>430</v>
      </c>
      <c r="AJ128" s="346">
        <v>109</v>
      </c>
      <c r="AK128" s="346">
        <v>112</v>
      </c>
      <c r="AL128" s="346">
        <v>72</v>
      </c>
      <c r="AM128" s="346">
        <v>46</v>
      </c>
      <c r="AN128" s="346" t="s">
        <v>430</v>
      </c>
      <c r="AO128" s="572" t="s">
        <v>430</v>
      </c>
      <c r="AP128" s="346" t="s">
        <v>430</v>
      </c>
      <c r="AQ128" s="346" t="s">
        <v>430</v>
      </c>
      <c r="AR128" s="346" t="s">
        <v>430</v>
      </c>
      <c r="AS128" s="346" t="s">
        <v>430</v>
      </c>
      <c r="AT128" s="346" t="s">
        <v>430</v>
      </c>
      <c r="AU128" s="346">
        <v>69</v>
      </c>
      <c r="AV128" s="346" t="s">
        <v>430</v>
      </c>
      <c r="AW128" s="346" t="s">
        <v>430</v>
      </c>
      <c r="AX128" s="346" t="s">
        <v>430</v>
      </c>
      <c r="AY128" s="346">
        <v>69</v>
      </c>
      <c r="AZ128" s="584"/>
      <c r="BA128" s="467" t="s">
        <v>430</v>
      </c>
      <c r="BB128" s="348">
        <v>99.9</v>
      </c>
      <c r="BC128" s="348" t="s">
        <v>430</v>
      </c>
      <c r="BD128" s="348" t="s">
        <v>430</v>
      </c>
      <c r="BE128" s="375" t="s">
        <v>430</v>
      </c>
      <c r="BF128" s="375">
        <v>0.1</v>
      </c>
      <c r="BG128" s="374"/>
      <c r="BH128" s="594">
        <v>0.1</v>
      </c>
      <c r="BI128" s="348" t="s">
        <v>430</v>
      </c>
      <c r="BJ128" s="348" t="s">
        <v>430</v>
      </c>
      <c r="BK128" s="348" t="s">
        <v>430</v>
      </c>
      <c r="BL128" s="348" t="s">
        <v>430</v>
      </c>
      <c r="BM128" s="375" t="s">
        <v>430</v>
      </c>
      <c r="BN128" s="375" t="s">
        <v>430</v>
      </c>
      <c r="BO128" s="375" t="s">
        <v>430</v>
      </c>
      <c r="BP128" s="375">
        <v>99.9</v>
      </c>
      <c r="BQ128" s="375" t="s">
        <v>430</v>
      </c>
      <c r="BR128" s="374"/>
      <c r="BS128" s="468" t="s">
        <v>430</v>
      </c>
      <c r="BT128" s="348" t="s">
        <v>430</v>
      </c>
      <c r="BU128" s="374"/>
      <c r="BV128" s="430" t="s">
        <v>555</v>
      </c>
    </row>
    <row r="129" spans="1:74" s="428" customFormat="1" x14ac:dyDescent="0.25">
      <c r="A129" s="345" t="s">
        <v>8282</v>
      </c>
      <c r="B129" s="373"/>
      <c r="C129" s="719">
        <v>44887</v>
      </c>
      <c r="D129" s="373"/>
      <c r="E129" s="346">
        <v>65.789500000000004</v>
      </c>
      <c r="F129" s="373"/>
      <c r="G129" s="347">
        <v>12.773099999999999</v>
      </c>
      <c r="H129" s="374"/>
      <c r="I129" s="348">
        <v>0.42</v>
      </c>
      <c r="J129" s="348">
        <v>6.01</v>
      </c>
      <c r="K129" s="348">
        <v>0.4</v>
      </c>
      <c r="L129" s="348">
        <v>0.42</v>
      </c>
      <c r="M129" s="362"/>
      <c r="N129" s="350">
        <v>6.7667000000000002</v>
      </c>
      <c r="O129" s="348">
        <v>6.7667000000000002</v>
      </c>
      <c r="P129" s="348">
        <v>5.3122999999999996</v>
      </c>
      <c r="Q129" s="348">
        <v>6.7121000000000004</v>
      </c>
      <c r="R129" s="348">
        <v>6.8609999999999998</v>
      </c>
      <c r="S129" s="348">
        <v>5.6792999999999996</v>
      </c>
      <c r="T129" s="348">
        <v>5.6020000000000003</v>
      </c>
      <c r="U129" s="354">
        <v>5.7282999999999999</v>
      </c>
      <c r="V129" s="348">
        <v>6.3845000000000001</v>
      </c>
      <c r="W129" s="348">
        <v>7.5610999999999997</v>
      </c>
      <c r="X129" s="348">
        <v>7.2504</v>
      </c>
      <c r="Y129" s="375" t="s">
        <v>430</v>
      </c>
      <c r="Z129" s="348" t="s">
        <v>430</v>
      </c>
      <c r="AA129" s="348">
        <v>6.9786999999999999</v>
      </c>
      <c r="AB129" s="348">
        <v>5.6140999999999996</v>
      </c>
      <c r="AC129" s="348">
        <v>5.8514999999999997</v>
      </c>
      <c r="AD129" s="348">
        <v>5.8891999999999998</v>
      </c>
      <c r="AE129" s="348">
        <v>6.9786999999999999</v>
      </c>
      <c r="AF129" s="348">
        <v>7.3962000000000003</v>
      </c>
      <c r="AG129" s="569"/>
      <c r="AH129" s="346">
        <v>43</v>
      </c>
      <c r="AI129" s="346">
        <v>43</v>
      </c>
      <c r="AJ129" s="346">
        <v>15</v>
      </c>
      <c r="AK129" s="346">
        <v>50</v>
      </c>
      <c r="AL129" s="346">
        <v>92</v>
      </c>
      <c r="AM129" s="346">
        <v>56</v>
      </c>
      <c r="AN129" s="346">
        <v>36</v>
      </c>
      <c r="AO129" s="572">
        <v>29</v>
      </c>
      <c r="AP129" s="346">
        <v>32</v>
      </c>
      <c r="AQ129" s="346">
        <v>68</v>
      </c>
      <c r="AR129" s="346">
        <v>62</v>
      </c>
      <c r="AS129" s="346" t="s">
        <v>430</v>
      </c>
      <c r="AT129" s="346" t="s">
        <v>430</v>
      </c>
      <c r="AU129" s="346">
        <v>98</v>
      </c>
      <c r="AV129" s="346">
        <v>35</v>
      </c>
      <c r="AW129" s="346">
        <v>32</v>
      </c>
      <c r="AX129" s="346">
        <v>31</v>
      </c>
      <c r="AY129" s="346">
        <v>98</v>
      </c>
      <c r="AZ129" s="584"/>
      <c r="BA129" s="467">
        <v>98.73</v>
      </c>
      <c r="BB129" s="348" t="s">
        <v>430</v>
      </c>
      <c r="BC129" s="348" t="s">
        <v>430</v>
      </c>
      <c r="BD129" s="348" t="s">
        <v>430</v>
      </c>
      <c r="BE129" s="375" t="s">
        <v>430</v>
      </c>
      <c r="BF129" s="375">
        <v>1.27</v>
      </c>
      <c r="BG129" s="374"/>
      <c r="BH129" s="594">
        <v>1.27</v>
      </c>
      <c r="BI129" s="348" t="s">
        <v>430</v>
      </c>
      <c r="BJ129" s="348" t="s">
        <v>430</v>
      </c>
      <c r="BK129" s="348" t="s">
        <v>430</v>
      </c>
      <c r="BL129" s="348" t="s">
        <v>430</v>
      </c>
      <c r="BM129" s="375">
        <v>98.73</v>
      </c>
      <c r="BN129" s="375" t="s">
        <v>430</v>
      </c>
      <c r="BO129" s="375" t="s">
        <v>430</v>
      </c>
      <c r="BP129" s="375" t="s">
        <v>430</v>
      </c>
      <c r="BQ129" s="375" t="s">
        <v>430</v>
      </c>
      <c r="BR129" s="374"/>
      <c r="BS129" s="468" t="s">
        <v>430</v>
      </c>
      <c r="BT129" s="348" t="s">
        <v>430</v>
      </c>
      <c r="BU129" s="374"/>
      <c r="BV129" s="430" t="s">
        <v>555</v>
      </c>
    </row>
    <row r="130" spans="1:74" s="428" customFormat="1" x14ac:dyDescent="0.25">
      <c r="A130" s="345" t="s">
        <v>8283</v>
      </c>
      <c r="B130" s="373"/>
      <c r="C130" s="719">
        <v>44936</v>
      </c>
      <c r="D130" s="373"/>
      <c r="E130" s="346">
        <v>64.758300000000006</v>
      </c>
      <c r="F130" s="373"/>
      <c r="G130" s="347">
        <v>12.7173</v>
      </c>
      <c r="H130" s="374"/>
      <c r="I130" s="348">
        <v>1.03</v>
      </c>
      <c r="J130" s="348">
        <v>6.27</v>
      </c>
      <c r="K130" s="348">
        <v>0.96</v>
      </c>
      <c r="L130" s="348">
        <v>0.99</v>
      </c>
      <c r="M130" s="362"/>
      <c r="N130" s="350">
        <v>6.4132999999999996</v>
      </c>
      <c r="O130" s="348">
        <v>6.4132999999999996</v>
      </c>
      <c r="P130" s="348">
        <v>6.1574999999999998</v>
      </c>
      <c r="Q130" s="348">
        <v>6.9271000000000003</v>
      </c>
      <c r="R130" s="348">
        <v>5.9741</v>
      </c>
      <c r="S130" s="348">
        <v>6.2233000000000001</v>
      </c>
      <c r="T130" s="348">
        <v>5.6973000000000003</v>
      </c>
      <c r="U130" s="354">
        <v>5.6978999999999997</v>
      </c>
      <c r="V130" s="348">
        <v>6.3912000000000004</v>
      </c>
      <c r="W130" s="348">
        <v>7.8617999999999997</v>
      </c>
      <c r="X130" s="348">
        <v>7.4560000000000004</v>
      </c>
      <c r="Y130" s="375" t="s">
        <v>430</v>
      </c>
      <c r="Z130" s="348" t="s">
        <v>430</v>
      </c>
      <c r="AA130" s="348">
        <v>6.5156000000000001</v>
      </c>
      <c r="AB130" s="348">
        <v>5.7103999999999999</v>
      </c>
      <c r="AC130" s="348">
        <v>6.0822000000000003</v>
      </c>
      <c r="AD130" s="348">
        <v>5.8817000000000004</v>
      </c>
      <c r="AE130" s="348">
        <v>6.5156000000000001</v>
      </c>
      <c r="AF130" s="348">
        <v>7.5658000000000003</v>
      </c>
      <c r="AG130" s="569"/>
      <c r="AH130" s="346">
        <v>53</v>
      </c>
      <c r="AI130" s="346">
        <v>53</v>
      </c>
      <c r="AJ130" s="346">
        <v>13</v>
      </c>
      <c r="AK130" s="346">
        <v>48</v>
      </c>
      <c r="AL130" s="346">
        <v>108</v>
      </c>
      <c r="AM130" s="346">
        <v>34</v>
      </c>
      <c r="AN130" s="346">
        <v>26</v>
      </c>
      <c r="AO130" s="572">
        <v>32</v>
      </c>
      <c r="AP130" s="346">
        <v>31</v>
      </c>
      <c r="AQ130" s="346">
        <v>30</v>
      </c>
      <c r="AR130" s="346">
        <v>26</v>
      </c>
      <c r="AS130" s="346" t="s">
        <v>430</v>
      </c>
      <c r="AT130" s="346" t="s">
        <v>430</v>
      </c>
      <c r="AU130" s="346">
        <v>104</v>
      </c>
      <c r="AV130" s="346">
        <v>26</v>
      </c>
      <c r="AW130" s="346">
        <v>16</v>
      </c>
      <c r="AX130" s="346">
        <v>32</v>
      </c>
      <c r="AY130" s="346">
        <v>104</v>
      </c>
      <c r="AZ130" s="584"/>
      <c r="BA130" s="467">
        <v>95.45</v>
      </c>
      <c r="BB130" s="348" t="s">
        <v>430</v>
      </c>
      <c r="BC130" s="348" t="s">
        <v>430</v>
      </c>
      <c r="BD130" s="348" t="s">
        <v>430</v>
      </c>
      <c r="BE130" s="375" t="s">
        <v>430</v>
      </c>
      <c r="BF130" s="375">
        <v>4.55</v>
      </c>
      <c r="BG130" s="374"/>
      <c r="BH130" s="594">
        <v>4.55</v>
      </c>
      <c r="BI130" s="348" t="s">
        <v>430</v>
      </c>
      <c r="BJ130" s="348" t="s">
        <v>430</v>
      </c>
      <c r="BK130" s="348" t="s">
        <v>430</v>
      </c>
      <c r="BL130" s="348" t="s">
        <v>430</v>
      </c>
      <c r="BM130" s="375">
        <v>95.45</v>
      </c>
      <c r="BN130" s="375" t="s">
        <v>430</v>
      </c>
      <c r="BO130" s="375" t="s">
        <v>430</v>
      </c>
      <c r="BP130" s="375" t="s">
        <v>430</v>
      </c>
      <c r="BQ130" s="375" t="s">
        <v>430</v>
      </c>
      <c r="BR130" s="374"/>
      <c r="BS130" s="468" t="s">
        <v>430</v>
      </c>
      <c r="BT130" s="348" t="s">
        <v>430</v>
      </c>
      <c r="BU130" s="374"/>
      <c r="BV130" s="430" t="s">
        <v>555</v>
      </c>
    </row>
    <row r="131" spans="1:74" s="428" customFormat="1" x14ac:dyDescent="0.25">
      <c r="A131" s="345" t="s">
        <v>8284</v>
      </c>
      <c r="B131" s="373"/>
      <c r="C131" s="719">
        <v>45637</v>
      </c>
      <c r="D131" s="373"/>
      <c r="E131" s="346">
        <v>37.142800000000001</v>
      </c>
      <c r="F131" s="373"/>
      <c r="G131" s="347">
        <v>11.062099999999999</v>
      </c>
      <c r="H131" s="374"/>
      <c r="I131" s="348">
        <v>1.04</v>
      </c>
      <c r="J131" s="348">
        <v>7.58</v>
      </c>
      <c r="K131" s="348">
        <v>0.92</v>
      </c>
      <c r="L131" s="348">
        <v>0.99</v>
      </c>
      <c r="M131" s="362"/>
      <c r="N131" s="350">
        <v>5.9420999999999999</v>
      </c>
      <c r="O131" s="348">
        <v>5.9420999999999999</v>
      </c>
      <c r="P131" s="348">
        <v>-1.2253000000000001</v>
      </c>
      <c r="Q131" s="348">
        <v>7.0186000000000002</v>
      </c>
      <c r="R131" s="348">
        <v>9.0091000000000001</v>
      </c>
      <c r="S131" s="348">
        <v>6.6439000000000004</v>
      </c>
      <c r="T131" s="348">
        <v>5.7016</v>
      </c>
      <c r="U131" s="354">
        <v>6.0286999999999997</v>
      </c>
      <c r="V131" s="348">
        <v>6.7534000000000001</v>
      </c>
      <c r="W131" s="348" t="s">
        <v>430</v>
      </c>
      <c r="X131" s="348" t="s">
        <v>430</v>
      </c>
      <c r="Y131" s="375" t="s">
        <v>430</v>
      </c>
      <c r="Z131" s="348" t="s">
        <v>430</v>
      </c>
      <c r="AA131" s="348">
        <v>9.3270999999999997</v>
      </c>
      <c r="AB131" s="348">
        <v>5.6738999999999997</v>
      </c>
      <c r="AC131" s="348">
        <v>5.8814000000000002</v>
      </c>
      <c r="AD131" s="348">
        <v>6.3372000000000002</v>
      </c>
      <c r="AE131" s="348">
        <v>9.3270999999999997</v>
      </c>
      <c r="AF131" s="348">
        <v>7.6153000000000004</v>
      </c>
      <c r="AG131" s="569"/>
      <c r="AH131" s="346">
        <v>65</v>
      </c>
      <c r="AI131" s="346">
        <v>65</v>
      </c>
      <c r="AJ131" s="346">
        <v>86</v>
      </c>
      <c r="AK131" s="346">
        <v>45</v>
      </c>
      <c r="AL131" s="346">
        <v>50</v>
      </c>
      <c r="AM131" s="346">
        <v>18</v>
      </c>
      <c r="AN131" s="346">
        <v>25</v>
      </c>
      <c r="AO131" s="572">
        <v>14</v>
      </c>
      <c r="AP131" s="346">
        <v>11</v>
      </c>
      <c r="AQ131" s="346" t="s">
        <v>430</v>
      </c>
      <c r="AR131" s="346" t="s">
        <v>430</v>
      </c>
      <c r="AS131" s="346" t="s">
        <v>430</v>
      </c>
      <c r="AT131" s="346" t="s">
        <v>430</v>
      </c>
      <c r="AU131" s="346">
        <v>57</v>
      </c>
      <c r="AV131" s="346">
        <v>28</v>
      </c>
      <c r="AW131" s="346">
        <v>30</v>
      </c>
      <c r="AX131" s="346">
        <v>13</v>
      </c>
      <c r="AY131" s="346">
        <v>57</v>
      </c>
      <c r="AZ131" s="584"/>
      <c r="BA131" s="467" t="s">
        <v>430</v>
      </c>
      <c r="BB131" s="348">
        <v>93.01</v>
      </c>
      <c r="BC131" s="348" t="s">
        <v>430</v>
      </c>
      <c r="BD131" s="348" t="s">
        <v>430</v>
      </c>
      <c r="BE131" s="375" t="s">
        <v>430</v>
      </c>
      <c r="BF131" s="375">
        <v>6.99</v>
      </c>
      <c r="BG131" s="374"/>
      <c r="BH131" s="594">
        <v>6.99</v>
      </c>
      <c r="BI131" s="348" t="s">
        <v>430</v>
      </c>
      <c r="BJ131" s="348" t="s">
        <v>430</v>
      </c>
      <c r="BK131" s="348">
        <v>93.01</v>
      </c>
      <c r="BL131" s="348" t="s">
        <v>430</v>
      </c>
      <c r="BM131" s="375" t="s">
        <v>430</v>
      </c>
      <c r="BN131" s="375" t="s">
        <v>430</v>
      </c>
      <c r="BO131" s="375" t="s">
        <v>430</v>
      </c>
      <c r="BP131" s="375" t="s">
        <v>430</v>
      </c>
      <c r="BQ131" s="375" t="s">
        <v>430</v>
      </c>
      <c r="BR131" s="374"/>
      <c r="BS131" s="468">
        <v>25.167828754966401</v>
      </c>
      <c r="BT131" s="348">
        <v>48.4893771003021</v>
      </c>
      <c r="BU131" s="374"/>
      <c r="BV131" s="430" t="s">
        <v>555</v>
      </c>
    </row>
    <row r="132" spans="1:74" s="428" customFormat="1" x14ac:dyDescent="0.25">
      <c r="A132" s="345" t="s">
        <v>8285</v>
      </c>
      <c r="B132" s="373"/>
      <c r="C132" s="719">
        <v>45008</v>
      </c>
      <c r="D132" s="373"/>
      <c r="E132" s="346">
        <v>48.0349</v>
      </c>
      <c r="F132" s="373"/>
      <c r="G132" s="347">
        <v>12.5406</v>
      </c>
      <c r="H132" s="374"/>
      <c r="I132" s="348">
        <v>1.1000000000000001</v>
      </c>
      <c r="J132" s="348">
        <v>6.01</v>
      </c>
      <c r="K132" s="348">
        <v>1.03</v>
      </c>
      <c r="L132" s="348">
        <v>1.06</v>
      </c>
      <c r="M132" s="362"/>
      <c r="N132" s="350">
        <v>6.0180999999999996</v>
      </c>
      <c r="O132" s="348">
        <v>6.0180999999999996</v>
      </c>
      <c r="P132" s="348">
        <v>3.0787</v>
      </c>
      <c r="Q132" s="348">
        <v>6.0011999999999999</v>
      </c>
      <c r="R132" s="348">
        <v>5.3098000000000001</v>
      </c>
      <c r="S132" s="348">
        <v>5.7628000000000004</v>
      </c>
      <c r="T132" s="348">
        <v>5.4486999999999997</v>
      </c>
      <c r="U132" s="354">
        <v>5.5385999999999997</v>
      </c>
      <c r="V132" s="348">
        <v>6.2663000000000002</v>
      </c>
      <c r="W132" s="348">
        <v>7.7866999999999997</v>
      </c>
      <c r="X132" s="348">
        <v>7.3228</v>
      </c>
      <c r="Y132" s="375" t="s">
        <v>430</v>
      </c>
      <c r="Z132" s="348" t="s">
        <v>430</v>
      </c>
      <c r="AA132" s="348">
        <v>5.8680000000000003</v>
      </c>
      <c r="AB132" s="348">
        <v>5.3516000000000004</v>
      </c>
      <c r="AC132" s="348">
        <v>5.7049000000000003</v>
      </c>
      <c r="AD132" s="348">
        <v>5.7126000000000001</v>
      </c>
      <c r="AE132" s="348">
        <v>5.8680000000000003</v>
      </c>
      <c r="AF132" s="348">
        <v>7.5795000000000003</v>
      </c>
      <c r="AG132" s="569"/>
      <c r="AH132" s="346">
        <v>62</v>
      </c>
      <c r="AI132" s="346">
        <v>62</v>
      </c>
      <c r="AJ132" s="346">
        <v>42</v>
      </c>
      <c r="AK132" s="346">
        <v>72</v>
      </c>
      <c r="AL132" s="346">
        <v>115</v>
      </c>
      <c r="AM132" s="346">
        <v>50</v>
      </c>
      <c r="AN132" s="346">
        <v>43</v>
      </c>
      <c r="AO132" s="572">
        <v>46</v>
      </c>
      <c r="AP132" s="346">
        <v>38</v>
      </c>
      <c r="AQ132" s="346">
        <v>39</v>
      </c>
      <c r="AR132" s="346">
        <v>48</v>
      </c>
      <c r="AS132" s="346" t="s">
        <v>430</v>
      </c>
      <c r="AT132" s="346" t="s">
        <v>430</v>
      </c>
      <c r="AU132" s="346">
        <v>114</v>
      </c>
      <c r="AV132" s="346">
        <v>44</v>
      </c>
      <c r="AW132" s="346">
        <v>41</v>
      </c>
      <c r="AX132" s="346">
        <v>42</v>
      </c>
      <c r="AY132" s="346">
        <v>114</v>
      </c>
      <c r="AZ132" s="584"/>
      <c r="BA132" s="467">
        <v>97.55</v>
      </c>
      <c r="BB132" s="348" t="s">
        <v>430</v>
      </c>
      <c r="BC132" s="348" t="s">
        <v>430</v>
      </c>
      <c r="BD132" s="348" t="s">
        <v>430</v>
      </c>
      <c r="BE132" s="375" t="s">
        <v>430</v>
      </c>
      <c r="BF132" s="375">
        <v>2.4500000000000002</v>
      </c>
      <c r="BG132" s="374"/>
      <c r="BH132" s="594">
        <v>2.4500000000000002</v>
      </c>
      <c r="BI132" s="348" t="s">
        <v>430</v>
      </c>
      <c r="BJ132" s="348" t="s">
        <v>430</v>
      </c>
      <c r="BK132" s="348" t="s">
        <v>430</v>
      </c>
      <c r="BL132" s="348" t="s">
        <v>430</v>
      </c>
      <c r="BM132" s="375">
        <v>97.55</v>
      </c>
      <c r="BN132" s="375" t="s">
        <v>430</v>
      </c>
      <c r="BO132" s="375" t="s">
        <v>430</v>
      </c>
      <c r="BP132" s="375" t="s">
        <v>430</v>
      </c>
      <c r="BQ132" s="375" t="s">
        <v>430</v>
      </c>
      <c r="BR132" s="374"/>
      <c r="BS132" s="468" t="s">
        <v>430</v>
      </c>
      <c r="BT132" s="348" t="s">
        <v>430</v>
      </c>
      <c r="BU132" s="374"/>
      <c r="BV132" s="430" t="s">
        <v>555</v>
      </c>
    </row>
    <row r="133" spans="1:74" s="428" customFormat="1" x14ac:dyDescent="0.25">
      <c r="A133" s="345" t="s">
        <v>8286</v>
      </c>
      <c r="B133" s="373"/>
      <c r="C133" s="719">
        <v>44475</v>
      </c>
      <c r="D133" s="373"/>
      <c r="E133" s="346">
        <v>55.21</v>
      </c>
      <c r="F133" s="373"/>
      <c r="G133" s="347">
        <v>13.032500000000001</v>
      </c>
      <c r="H133" s="374"/>
      <c r="I133" s="348" t="s">
        <v>430</v>
      </c>
      <c r="J133" s="348" t="s">
        <v>430</v>
      </c>
      <c r="K133" s="348" t="s">
        <v>430</v>
      </c>
      <c r="L133" s="348" t="s">
        <v>430</v>
      </c>
      <c r="M133" s="362"/>
      <c r="N133" s="350">
        <v>33.889099999999999</v>
      </c>
      <c r="O133" s="348">
        <v>33.889099999999999</v>
      </c>
      <c r="P133" s="348">
        <v>21.6145</v>
      </c>
      <c r="Q133" s="348">
        <v>12.139200000000001</v>
      </c>
      <c r="R133" s="348">
        <v>13.238200000000001</v>
      </c>
      <c r="S133" s="348">
        <v>7.9577</v>
      </c>
      <c r="T133" s="348">
        <v>4.0776000000000003</v>
      </c>
      <c r="U133" s="354">
        <v>3.6153</v>
      </c>
      <c r="V133" s="348">
        <v>4.8525999999999998</v>
      </c>
      <c r="W133" s="348">
        <v>7.5772000000000004</v>
      </c>
      <c r="X133" s="348">
        <v>7.0930999999999997</v>
      </c>
      <c r="Y133" s="375" t="s">
        <v>430</v>
      </c>
      <c r="Z133" s="348" t="s">
        <v>430</v>
      </c>
      <c r="AA133" s="348">
        <v>16.909300000000002</v>
      </c>
      <c r="AB133" s="348">
        <v>5.0029000000000003</v>
      </c>
      <c r="AC133" s="348">
        <v>4.681</v>
      </c>
      <c r="AD133" s="348">
        <v>4.5057</v>
      </c>
      <c r="AE133" s="348">
        <v>16.909300000000002</v>
      </c>
      <c r="AF133" s="348">
        <v>5.9817999999999998</v>
      </c>
      <c r="AG133" s="569"/>
      <c r="AH133" s="346">
        <v>5</v>
      </c>
      <c r="AI133" s="346">
        <v>6</v>
      </c>
      <c r="AJ133" s="346">
        <v>4</v>
      </c>
      <c r="AK133" s="346">
        <v>6</v>
      </c>
      <c r="AL133" s="346">
        <v>7</v>
      </c>
      <c r="AM133" s="346">
        <v>4</v>
      </c>
      <c r="AN133" s="346">
        <v>98</v>
      </c>
      <c r="AO133" s="572">
        <v>103</v>
      </c>
      <c r="AP133" s="346">
        <v>93</v>
      </c>
      <c r="AQ133" s="346">
        <v>65</v>
      </c>
      <c r="AR133" s="346">
        <v>83</v>
      </c>
      <c r="AS133" s="346" t="s">
        <v>430</v>
      </c>
      <c r="AT133" s="346" t="s">
        <v>430</v>
      </c>
      <c r="AU133" s="346">
        <v>11</v>
      </c>
      <c r="AV133" s="346">
        <v>61</v>
      </c>
      <c r="AW133" s="346">
        <v>99</v>
      </c>
      <c r="AX133" s="346">
        <v>97</v>
      </c>
      <c r="AY133" s="346">
        <v>11</v>
      </c>
      <c r="AZ133" s="584"/>
      <c r="BA133" s="467" t="s">
        <v>430</v>
      </c>
      <c r="BB133" s="348">
        <v>99.52</v>
      </c>
      <c r="BC133" s="348" t="s">
        <v>430</v>
      </c>
      <c r="BD133" s="348" t="s">
        <v>430</v>
      </c>
      <c r="BE133" s="375" t="s">
        <v>430</v>
      </c>
      <c r="BF133" s="375">
        <v>0.48</v>
      </c>
      <c r="BG133" s="374"/>
      <c r="BH133" s="594">
        <v>0.48</v>
      </c>
      <c r="BI133" s="348" t="s">
        <v>430</v>
      </c>
      <c r="BJ133" s="348" t="s">
        <v>430</v>
      </c>
      <c r="BK133" s="348" t="s">
        <v>430</v>
      </c>
      <c r="BL133" s="348" t="s">
        <v>430</v>
      </c>
      <c r="BM133" s="375" t="s">
        <v>430</v>
      </c>
      <c r="BN133" s="375" t="s">
        <v>430</v>
      </c>
      <c r="BO133" s="375" t="s">
        <v>430</v>
      </c>
      <c r="BP133" s="375">
        <v>99.52</v>
      </c>
      <c r="BQ133" s="375" t="s">
        <v>430</v>
      </c>
      <c r="BR133" s="374"/>
      <c r="BS133" s="468" t="s">
        <v>430</v>
      </c>
      <c r="BT133" s="348" t="s">
        <v>430</v>
      </c>
      <c r="BU133" s="374"/>
      <c r="BV133" s="430" t="s">
        <v>555</v>
      </c>
    </row>
    <row r="134" spans="1:74" s="428" customFormat="1" x14ac:dyDescent="0.25">
      <c r="A134" s="345" t="s">
        <v>8287</v>
      </c>
      <c r="B134" s="373"/>
      <c r="C134" s="719">
        <v>45014</v>
      </c>
      <c r="D134" s="373"/>
      <c r="E134" s="346">
        <v>53.03</v>
      </c>
      <c r="F134" s="373"/>
      <c r="G134" s="347">
        <v>1262.4064000000001</v>
      </c>
      <c r="H134" s="374"/>
      <c r="I134" s="348">
        <v>5.92</v>
      </c>
      <c r="J134" s="348">
        <v>7.1</v>
      </c>
      <c r="K134" s="348">
        <v>4.72</v>
      </c>
      <c r="L134" s="348">
        <v>4.8899999999999997</v>
      </c>
      <c r="M134" s="362"/>
      <c r="N134" s="350">
        <v>5.6889000000000003</v>
      </c>
      <c r="O134" s="348">
        <v>5.6889000000000003</v>
      </c>
      <c r="P134" s="348">
        <v>-16.196200000000001</v>
      </c>
      <c r="Q134" s="348">
        <v>1.8873</v>
      </c>
      <c r="R134" s="348">
        <v>9.5592000000000006</v>
      </c>
      <c r="S134" s="348">
        <v>3.5076000000000001</v>
      </c>
      <c r="T134" s="348">
        <v>2.5606</v>
      </c>
      <c r="U134" s="354">
        <v>2.5872000000000002</v>
      </c>
      <c r="V134" s="348">
        <v>3.4939</v>
      </c>
      <c r="W134" s="348">
        <v>7.8906999999999998</v>
      </c>
      <c r="X134" s="348">
        <v>7.5114999999999998</v>
      </c>
      <c r="Y134" s="375" t="s">
        <v>430</v>
      </c>
      <c r="Z134" s="348" t="s">
        <v>430</v>
      </c>
      <c r="AA134" s="348">
        <v>17.063099999999999</v>
      </c>
      <c r="AB134" s="348">
        <v>2.6981000000000002</v>
      </c>
      <c r="AC134" s="348">
        <v>3.5377000000000001</v>
      </c>
      <c r="AD134" s="348">
        <v>3.1625999999999999</v>
      </c>
      <c r="AE134" s="348">
        <v>17.063099999999999</v>
      </c>
      <c r="AF134" s="348">
        <v>7.8532999999999999</v>
      </c>
      <c r="AG134" s="569"/>
      <c r="AH134" s="346">
        <v>70</v>
      </c>
      <c r="AI134" s="346">
        <v>70</v>
      </c>
      <c r="AJ134" s="346">
        <v>133</v>
      </c>
      <c r="AK134" s="346">
        <v>132</v>
      </c>
      <c r="AL134" s="346">
        <v>39</v>
      </c>
      <c r="AM134" s="346">
        <v>109</v>
      </c>
      <c r="AN134" s="346">
        <v>117</v>
      </c>
      <c r="AO134" s="572">
        <v>113</v>
      </c>
      <c r="AP134" s="346">
        <v>102</v>
      </c>
      <c r="AQ134" s="346">
        <v>24</v>
      </c>
      <c r="AR134" s="346">
        <v>16</v>
      </c>
      <c r="AS134" s="346" t="s">
        <v>430</v>
      </c>
      <c r="AT134" s="346" t="s">
        <v>430</v>
      </c>
      <c r="AU134" s="346">
        <v>10</v>
      </c>
      <c r="AV134" s="346">
        <v>116</v>
      </c>
      <c r="AW134" s="346">
        <v>118</v>
      </c>
      <c r="AX134" s="346">
        <v>109</v>
      </c>
      <c r="AY134" s="346">
        <v>10</v>
      </c>
      <c r="AZ134" s="584"/>
      <c r="BA134" s="467">
        <v>97.72</v>
      </c>
      <c r="BB134" s="348" t="s">
        <v>430</v>
      </c>
      <c r="BC134" s="348" t="s">
        <v>430</v>
      </c>
      <c r="BD134" s="348" t="s">
        <v>430</v>
      </c>
      <c r="BE134" s="375" t="s">
        <v>430</v>
      </c>
      <c r="BF134" s="375">
        <v>2.2799999999999998</v>
      </c>
      <c r="BG134" s="374"/>
      <c r="BH134" s="594">
        <v>2.2799999999999998</v>
      </c>
      <c r="BI134" s="348" t="s">
        <v>430</v>
      </c>
      <c r="BJ134" s="348" t="s">
        <v>430</v>
      </c>
      <c r="BK134" s="348" t="s">
        <v>430</v>
      </c>
      <c r="BL134" s="348" t="s">
        <v>430</v>
      </c>
      <c r="BM134" s="375">
        <v>97.72</v>
      </c>
      <c r="BN134" s="375" t="s">
        <v>430</v>
      </c>
      <c r="BO134" s="375" t="s">
        <v>430</v>
      </c>
      <c r="BP134" s="375" t="s">
        <v>430</v>
      </c>
      <c r="BQ134" s="375" t="s">
        <v>430</v>
      </c>
      <c r="BR134" s="374"/>
      <c r="BS134" s="468" t="s">
        <v>430</v>
      </c>
      <c r="BT134" s="348" t="s">
        <v>430</v>
      </c>
      <c r="BU134" s="374"/>
      <c r="BV134" s="430" t="s">
        <v>2387</v>
      </c>
    </row>
    <row r="135" spans="1:74" s="428" customFormat="1" x14ac:dyDescent="0.25">
      <c r="A135" s="345" t="s">
        <v>8288</v>
      </c>
      <c r="B135" s="373"/>
      <c r="C135" s="719">
        <v>44897</v>
      </c>
      <c r="D135" s="373"/>
      <c r="E135" s="346">
        <v>41.402900000000002</v>
      </c>
      <c r="F135" s="373"/>
      <c r="G135" s="347">
        <v>12.5876</v>
      </c>
      <c r="H135" s="374"/>
      <c r="I135" s="348">
        <v>0.02</v>
      </c>
      <c r="J135" s="348">
        <v>5.7</v>
      </c>
      <c r="K135" s="348">
        <v>0.02</v>
      </c>
      <c r="L135" s="348">
        <v>0.02</v>
      </c>
      <c r="M135" s="362"/>
      <c r="N135" s="350">
        <v>4.7380000000000004</v>
      </c>
      <c r="O135" s="348">
        <v>4.7380000000000004</v>
      </c>
      <c r="P135" s="348">
        <v>4.7680999999999996</v>
      </c>
      <c r="Q135" s="348">
        <v>4.6478000000000002</v>
      </c>
      <c r="R135" s="348">
        <v>5.0162000000000004</v>
      </c>
      <c r="S135" s="348">
        <v>5.0263999999999998</v>
      </c>
      <c r="T135" s="348">
        <v>5.3186</v>
      </c>
      <c r="U135" s="354">
        <v>5.4271000000000003</v>
      </c>
      <c r="V135" s="348">
        <v>5.9459999999999997</v>
      </c>
      <c r="W135" s="348">
        <v>7.0361000000000002</v>
      </c>
      <c r="X135" s="348">
        <v>6.9076000000000004</v>
      </c>
      <c r="Y135" s="375" t="s">
        <v>430</v>
      </c>
      <c r="Z135" s="348" t="s">
        <v>430</v>
      </c>
      <c r="AA135" s="348">
        <v>4.9367000000000001</v>
      </c>
      <c r="AB135" s="348">
        <v>5.0956000000000001</v>
      </c>
      <c r="AC135" s="348">
        <v>5.3802000000000003</v>
      </c>
      <c r="AD135" s="348">
        <v>5.5141999999999998</v>
      </c>
      <c r="AE135" s="348">
        <v>4.9367000000000001</v>
      </c>
      <c r="AF135" s="348">
        <v>6.9969000000000001</v>
      </c>
      <c r="AG135" s="569"/>
      <c r="AH135" s="346">
        <v>90</v>
      </c>
      <c r="AI135" s="346">
        <v>90</v>
      </c>
      <c r="AJ135" s="346">
        <v>24</v>
      </c>
      <c r="AK135" s="346">
        <v>108</v>
      </c>
      <c r="AL135" s="346">
        <v>122</v>
      </c>
      <c r="AM135" s="346">
        <v>84</v>
      </c>
      <c r="AN135" s="346">
        <v>49</v>
      </c>
      <c r="AO135" s="572">
        <v>49</v>
      </c>
      <c r="AP135" s="346">
        <v>61</v>
      </c>
      <c r="AQ135" s="346">
        <v>92</v>
      </c>
      <c r="AR135" s="346">
        <v>89</v>
      </c>
      <c r="AS135" s="346" t="s">
        <v>430</v>
      </c>
      <c r="AT135" s="346" t="s">
        <v>430</v>
      </c>
      <c r="AU135" s="346">
        <v>129</v>
      </c>
      <c r="AV135" s="346">
        <v>53</v>
      </c>
      <c r="AW135" s="346">
        <v>70</v>
      </c>
      <c r="AX135" s="346">
        <v>55</v>
      </c>
      <c r="AY135" s="346">
        <v>129</v>
      </c>
      <c r="AZ135" s="584"/>
      <c r="BA135" s="467">
        <v>52.72</v>
      </c>
      <c r="BB135" s="348">
        <v>2.38</v>
      </c>
      <c r="BC135" s="348" t="s">
        <v>430</v>
      </c>
      <c r="BD135" s="348" t="s">
        <v>430</v>
      </c>
      <c r="BE135" s="375" t="s">
        <v>430</v>
      </c>
      <c r="BF135" s="375">
        <v>44.9</v>
      </c>
      <c r="BG135" s="374"/>
      <c r="BH135" s="594">
        <v>44.9</v>
      </c>
      <c r="BI135" s="348" t="s">
        <v>430</v>
      </c>
      <c r="BJ135" s="348" t="s">
        <v>430</v>
      </c>
      <c r="BK135" s="348">
        <v>2.38</v>
      </c>
      <c r="BL135" s="348" t="s">
        <v>430</v>
      </c>
      <c r="BM135" s="375">
        <v>52.72</v>
      </c>
      <c r="BN135" s="375" t="s">
        <v>430</v>
      </c>
      <c r="BO135" s="375" t="s">
        <v>430</v>
      </c>
      <c r="BP135" s="375" t="s">
        <v>430</v>
      </c>
      <c r="BQ135" s="375" t="s">
        <v>430</v>
      </c>
      <c r="BR135" s="374"/>
      <c r="BS135" s="468" t="s">
        <v>430</v>
      </c>
      <c r="BT135" s="348" t="s">
        <v>430</v>
      </c>
      <c r="BU135" s="374"/>
      <c r="BV135" s="430" t="s">
        <v>555</v>
      </c>
    </row>
    <row r="136" spans="1:74" s="428" customFormat="1" x14ac:dyDescent="0.25">
      <c r="A136" s="345" t="s">
        <v>8289</v>
      </c>
      <c r="B136" s="373"/>
      <c r="C136" s="719">
        <v>44995</v>
      </c>
      <c r="D136" s="373"/>
      <c r="E136" s="346">
        <v>40.255000000000003</v>
      </c>
      <c r="F136" s="373"/>
      <c r="G136" s="347">
        <v>12.6845</v>
      </c>
      <c r="H136" s="374"/>
      <c r="I136" s="348">
        <v>1.33</v>
      </c>
      <c r="J136" s="348">
        <v>6.31</v>
      </c>
      <c r="K136" s="348">
        <v>1.25</v>
      </c>
      <c r="L136" s="348">
        <v>1.29</v>
      </c>
      <c r="M136" s="362"/>
      <c r="N136" s="350">
        <v>7.1981000000000002</v>
      </c>
      <c r="O136" s="348">
        <v>7.1981000000000002</v>
      </c>
      <c r="P136" s="348">
        <v>5.1022999999999996</v>
      </c>
      <c r="Q136" s="348">
        <v>8.0406999999999993</v>
      </c>
      <c r="R136" s="348">
        <v>4.22</v>
      </c>
      <c r="S136" s="348">
        <v>5.2826000000000004</v>
      </c>
      <c r="T136" s="348">
        <v>5.0540000000000003</v>
      </c>
      <c r="U136" s="354">
        <v>5.2958999999999996</v>
      </c>
      <c r="V136" s="348">
        <v>6.1517999999999997</v>
      </c>
      <c r="W136" s="348">
        <v>7.8303000000000003</v>
      </c>
      <c r="X136" s="348">
        <v>7.4237000000000002</v>
      </c>
      <c r="Y136" s="375" t="s">
        <v>430</v>
      </c>
      <c r="Z136" s="348" t="s">
        <v>430</v>
      </c>
      <c r="AA136" s="348">
        <v>4.8666</v>
      </c>
      <c r="AB136" s="348">
        <v>4.9012000000000002</v>
      </c>
      <c r="AC136" s="348">
        <v>5.5311000000000003</v>
      </c>
      <c r="AD136" s="348">
        <v>5.5266000000000002</v>
      </c>
      <c r="AE136" s="348">
        <v>4.8666</v>
      </c>
      <c r="AF136" s="348">
        <v>7.8822000000000001</v>
      </c>
      <c r="AG136" s="569"/>
      <c r="AH136" s="346">
        <v>33</v>
      </c>
      <c r="AI136" s="346">
        <v>33</v>
      </c>
      <c r="AJ136" s="346">
        <v>17</v>
      </c>
      <c r="AK136" s="346">
        <v>20</v>
      </c>
      <c r="AL136" s="346">
        <v>135</v>
      </c>
      <c r="AM136" s="346">
        <v>80</v>
      </c>
      <c r="AN136" s="346">
        <v>64</v>
      </c>
      <c r="AO136" s="572">
        <v>58</v>
      </c>
      <c r="AP136" s="346">
        <v>47</v>
      </c>
      <c r="AQ136" s="346">
        <v>33</v>
      </c>
      <c r="AR136" s="346">
        <v>34</v>
      </c>
      <c r="AS136" s="346" t="s">
        <v>430</v>
      </c>
      <c r="AT136" s="346" t="s">
        <v>430</v>
      </c>
      <c r="AU136" s="346">
        <v>131</v>
      </c>
      <c r="AV136" s="346">
        <v>67</v>
      </c>
      <c r="AW136" s="346">
        <v>56</v>
      </c>
      <c r="AX136" s="346">
        <v>52</v>
      </c>
      <c r="AY136" s="346">
        <v>131</v>
      </c>
      <c r="AZ136" s="584"/>
      <c r="BA136" s="467">
        <v>95.66</v>
      </c>
      <c r="BB136" s="348" t="s">
        <v>430</v>
      </c>
      <c r="BC136" s="348" t="s">
        <v>430</v>
      </c>
      <c r="BD136" s="348" t="s">
        <v>430</v>
      </c>
      <c r="BE136" s="375" t="s">
        <v>430</v>
      </c>
      <c r="BF136" s="375">
        <v>4.34</v>
      </c>
      <c r="BG136" s="374"/>
      <c r="BH136" s="594">
        <v>4.34</v>
      </c>
      <c r="BI136" s="348" t="s">
        <v>430</v>
      </c>
      <c r="BJ136" s="348" t="s">
        <v>430</v>
      </c>
      <c r="BK136" s="348" t="s">
        <v>430</v>
      </c>
      <c r="BL136" s="348" t="s">
        <v>430</v>
      </c>
      <c r="BM136" s="375">
        <v>95.66</v>
      </c>
      <c r="BN136" s="375" t="s">
        <v>430</v>
      </c>
      <c r="BO136" s="375" t="s">
        <v>430</v>
      </c>
      <c r="BP136" s="375" t="s">
        <v>430</v>
      </c>
      <c r="BQ136" s="375" t="s">
        <v>430</v>
      </c>
      <c r="BR136" s="374"/>
      <c r="BS136" s="468" t="s">
        <v>430</v>
      </c>
      <c r="BT136" s="348" t="s">
        <v>430</v>
      </c>
      <c r="BU136" s="374"/>
      <c r="BV136" s="430" t="s">
        <v>555</v>
      </c>
    </row>
    <row r="137" spans="1:74" s="428" customFormat="1" ht="11" x14ac:dyDescent="0.3">
      <c r="A137" s="841" t="s">
        <v>8290</v>
      </c>
      <c r="B137" s="842"/>
      <c r="C137" s="843">
        <v>45379</v>
      </c>
      <c r="D137" s="842"/>
      <c r="E137" s="844">
        <v>37.68</v>
      </c>
      <c r="F137" s="842"/>
      <c r="G137" s="845" t="s">
        <v>430</v>
      </c>
      <c r="H137" s="847"/>
      <c r="I137" s="846" t="s">
        <v>430</v>
      </c>
      <c r="J137" s="846" t="s">
        <v>430</v>
      </c>
      <c r="K137" s="846" t="s">
        <v>430</v>
      </c>
      <c r="L137" s="846" t="s">
        <v>430</v>
      </c>
      <c r="M137" s="851"/>
      <c r="N137" s="848" t="s">
        <v>430</v>
      </c>
      <c r="O137" s="846" t="s">
        <v>430</v>
      </c>
      <c r="P137" s="846" t="s">
        <v>430</v>
      </c>
      <c r="Q137" s="846" t="s">
        <v>430</v>
      </c>
      <c r="R137" s="846" t="s">
        <v>430</v>
      </c>
      <c r="S137" s="846" t="s">
        <v>430</v>
      </c>
      <c r="T137" s="846" t="s">
        <v>430</v>
      </c>
      <c r="U137" s="856" t="s">
        <v>430</v>
      </c>
      <c r="V137" s="846" t="s">
        <v>430</v>
      </c>
      <c r="W137" s="846" t="s">
        <v>430</v>
      </c>
      <c r="X137" s="846" t="s">
        <v>430</v>
      </c>
      <c r="Y137" s="852" t="s">
        <v>430</v>
      </c>
      <c r="Z137" s="846" t="s">
        <v>430</v>
      </c>
      <c r="AA137" s="846" t="s">
        <v>430</v>
      </c>
      <c r="AB137" s="846" t="s">
        <v>430</v>
      </c>
      <c r="AC137" s="846" t="s">
        <v>430</v>
      </c>
      <c r="AD137" s="846" t="s">
        <v>430</v>
      </c>
      <c r="AE137" s="846" t="s">
        <v>430</v>
      </c>
      <c r="AF137" s="846" t="s">
        <v>430</v>
      </c>
      <c r="AG137" s="936"/>
      <c r="AH137" s="844" t="s">
        <v>430</v>
      </c>
      <c r="AI137" s="844" t="s">
        <v>430</v>
      </c>
      <c r="AJ137" s="844" t="s">
        <v>430</v>
      </c>
      <c r="AK137" s="844" t="s">
        <v>430</v>
      </c>
      <c r="AL137" s="844" t="s">
        <v>430</v>
      </c>
      <c r="AM137" s="844" t="s">
        <v>430</v>
      </c>
      <c r="AN137" s="844" t="s">
        <v>430</v>
      </c>
      <c r="AO137" s="937" t="s">
        <v>430</v>
      </c>
      <c r="AP137" s="844" t="s">
        <v>430</v>
      </c>
      <c r="AQ137" s="844" t="s">
        <v>430</v>
      </c>
      <c r="AR137" s="844" t="s">
        <v>430</v>
      </c>
      <c r="AS137" s="844" t="s">
        <v>430</v>
      </c>
      <c r="AT137" s="844" t="s">
        <v>430</v>
      </c>
      <c r="AU137" s="844" t="s">
        <v>430</v>
      </c>
      <c r="AV137" s="844" t="s">
        <v>430</v>
      </c>
      <c r="AW137" s="844" t="s">
        <v>430</v>
      </c>
      <c r="AX137" s="844" t="s">
        <v>430</v>
      </c>
      <c r="AY137" s="844" t="s">
        <v>430</v>
      </c>
      <c r="AZ137" s="938"/>
      <c r="BA137" s="853" t="s">
        <v>430</v>
      </c>
      <c r="BB137" s="846" t="s">
        <v>430</v>
      </c>
      <c r="BC137" s="846" t="s">
        <v>430</v>
      </c>
      <c r="BD137" s="846" t="s">
        <v>430</v>
      </c>
      <c r="BE137" s="852" t="s">
        <v>430</v>
      </c>
      <c r="BF137" s="852" t="s">
        <v>430</v>
      </c>
      <c r="BG137" s="847"/>
      <c r="BH137" s="939" t="s">
        <v>430</v>
      </c>
      <c r="BI137" s="846" t="s">
        <v>430</v>
      </c>
      <c r="BJ137" s="846" t="s">
        <v>430</v>
      </c>
      <c r="BK137" s="846" t="s">
        <v>430</v>
      </c>
      <c r="BL137" s="846" t="s">
        <v>430</v>
      </c>
      <c r="BM137" s="852" t="s">
        <v>430</v>
      </c>
      <c r="BN137" s="852" t="s">
        <v>430</v>
      </c>
      <c r="BO137" s="852" t="s">
        <v>430</v>
      </c>
      <c r="BP137" s="852" t="s">
        <v>430</v>
      </c>
      <c r="BQ137" s="852" t="s">
        <v>430</v>
      </c>
      <c r="BR137" s="847"/>
      <c r="BS137" s="854" t="s">
        <v>430</v>
      </c>
      <c r="BT137" s="846" t="s">
        <v>430</v>
      </c>
      <c r="BU137" s="847"/>
      <c r="BV137" s="906" t="s">
        <v>555</v>
      </c>
    </row>
    <row r="138" spans="1:74" s="428" customFormat="1" x14ac:dyDescent="0.25">
      <c r="A138" s="345" t="s">
        <v>8291</v>
      </c>
      <c r="B138" s="373"/>
      <c r="C138" s="719">
        <v>44984</v>
      </c>
      <c r="D138" s="373"/>
      <c r="E138" s="346">
        <v>35.557400000000001</v>
      </c>
      <c r="F138" s="373"/>
      <c r="G138" s="347">
        <v>12.6751</v>
      </c>
      <c r="H138" s="374"/>
      <c r="I138" s="348">
        <v>1.24</v>
      </c>
      <c r="J138" s="348">
        <v>6.14</v>
      </c>
      <c r="K138" s="348">
        <v>1.1499999999999999</v>
      </c>
      <c r="L138" s="348">
        <v>1.19</v>
      </c>
      <c r="M138" s="362"/>
      <c r="N138" s="350">
        <v>6.0503</v>
      </c>
      <c r="O138" s="348">
        <v>6.0503</v>
      </c>
      <c r="P138" s="348">
        <v>4.6115000000000004</v>
      </c>
      <c r="Q138" s="348">
        <v>7.4466000000000001</v>
      </c>
      <c r="R138" s="348">
        <v>4.2511999999999999</v>
      </c>
      <c r="S138" s="348">
        <v>5.3621999999999996</v>
      </c>
      <c r="T138" s="348">
        <v>5.0976999999999997</v>
      </c>
      <c r="U138" s="354">
        <v>5.2751000000000001</v>
      </c>
      <c r="V138" s="348">
        <v>6.1238999999999999</v>
      </c>
      <c r="W138" s="348">
        <v>7.7633000000000001</v>
      </c>
      <c r="X138" s="348">
        <v>7.3277000000000001</v>
      </c>
      <c r="Y138" s="375" t="s">
        <v>430</v>
      </c>
      <c r="Z138" s="348" t="s">
        <v>430</v>
      </c>
      <c r="AA138" s="348">
        <v>4.7950999999999997</v>
      </c>
      <c r="AB138" s="348">
        <v>4.9557000000000002</v>
      </c>
      <c r="AC138" s="348">
        <v>5.4957000000000003</v>
      </c>
      <c r="AD138" s="348">
        <v>5.4931999999999999</v>
      </c>
      <c r="AE138" s="348">
        <v>4.7950999999999997</v>
      </c>
      <c r="AF138" s="348">
        <v>7.7790999999999997</v>
      </c>
      <c r="AG138" s="569"/>
      <c r="AH138" s="346">
        <v>59</v>
      </c>
      <c r="AI138" s="346">
        <v>59</v>
      </c>
      <c r="AJ138" s="346">
        <v>28</v>
      </c>
      <c r="AK138" s="346">
        <v>35</v>
      </c>
      <c r="AL138" s="346">
        <v>134</v>
      </c>
      <c r="AM138" s="346">
        <v>71</v>
      </c>
      <c r="AN138" s="346">
        <v>61</v>
      </c>
      <c r="AO138" s="572">
        <v>60</v>
      </c>
      <c r="AP138" s="346">
        <v>53</v>
      </c>
      <c r="AQ138" s="346">
        <v>44</v>
      </c>
      <c r="AR138" s="346">
        <v>47</v>
      </c>
      <c r="AS138" s="346" t="s">
        <v>430</v>
      </c>
      <c r="AT138" s="346" t="s">
        <v>430</v>
      </c>
      <c r="AU138" s="346">
        <v>132</v>
      </c>
      <c r="AV138" s="346">
        <v>63</v>
      </c>
      <c r="AW138" s="346">
        <v>57</v>
      </c>
      <c r="AX138" s="346">
        <v>57</v>
      </c>
      <c r="AY138" s="346">
        <v>132</v>
      </c>
      <c r="AZ138" s="584"/>
      <c r="BA138" s="467">
        <v>95.49</v>
      </c>
      <c r="BB138" s="348" t="s">
        <v>430</v>
      </c>
      <c r="BC138" s="348" t="s">
        <v>430</v>
      </c>
      <c r="BD138" s="348" t="s">
        <v>430</v>
      </c>
      <c r="BE138" s="375" t="s">
        <v>430</v>
      </c>
      <c r="BF138" s="375">
        <v>4.51</v>
      </c>
      <c r="BG138" s="374"/>
      <c r="BH138" s="594">
        <v>4.51</v>
      </c>
      <c r="BI138" s="348" t="s">
        <v>430</v>
      </c>
      <c r="BJ138" s="348" t="s">
        <v>430</v>
      </c>
      <c r="BK138" s="348" t="s">
        <v>430</v>
      </c>
      <c r="BL138" s="348" t="s">
        <v>430</v>
      </c>
      <c r="BM138" s="375">
        <v>95.49</v>
      </c>
      <c r="BN138" s="375" t="s">
        <v>430</v>
      </c>
      <c r="BO138" s="375" t="s">
        <v>430</v>
      </c>
      <c r="BP138" s="375" t="s">
        <v>430</v>
      </c>
      <c r="BQ138" s="375" t="s">
        <v>430</v>
      </c>
      <c r="BR138" s="374"/>
      <c r="BS138" s="468" t="s">
        <v>430</v>
      </c>
      <c r="BT138" s="348" t="s">
        <v>430</v>
      </c>
      <c r="BU138" s="374"/>
      <c r="BV138" s="430" t="s">
        <v>555</v>
      </c>
    </row>
    <row r="139" spans="1:74" s="428" customFormat="1" x14ac:dyDescent="0.25">
      <c r="A139" s="345" t="s">
        <v>8292</v>
      </c>
      <c r="B139" s="373"/>
      <c r="C139" s="719">
        <v>45282</v>
      </c>
      <c r="D139" s="373"/>
      <c r="E139" s="346">
        <v>34.063800000000001</v>
      </c>
      <c r="F139" s="373"/>
      <c r="G139" s="347">
        <v>11.868</v>
      </c>
      <c r="H139" s="374"/>
      <c r="I139" s="348">
        <v>6.38</v>
      </c>
      <c r="J139" s="348">
        <v>7</v>
      </c>
      <c r="K139" s="348">
        <v>4.92</v>
      </c>
      <c r="L139" s="348">
        <v>5.09</v>
      </c>
      <c r="M139" s="362"/>
      <c r="N139" s="350">
        <v>-10.0383</v>
      </c>
      <c r="O139" s="348">
        <v>-10.0383</v>
      </c>
      <c r="P139" s="348">
        <v>-30.0535</v>
      </c>
      <c r="Q139" s="348">
        <v>-3.1156999999999999</v>
      </c>
      <c r="R139" s="348">
        <v>5.7423000000000002</v>
      </c>
      <c r="S139" s="348">
        <v>1.9089</v>
      </c>
      <c r="T139" s="348">
        <v>2.1555</v>
      </c>
      <c r="U139" s="354">
        <v>2.3487</v>
      </c>
      <c r="V139" s="348">
        <v>3.2307999999999999</v>
      </c>
      <c r="W139" s="348">
        <v>7.6398999999999999</v>
      </c>
      <c r="X139" s="348" t="s">
        <v>430</v>
      </c>
      <c r="Y139" s="375" t="s">
        <v>430</v>
      </c>
      <c r="Z139" s="348" t="s">
        <v>430</v>
      </c>
      <c r="AA139" s="348">
        <v>5.4208999999999996</v>
      </c>
      <c r="AB139" s="348">
        <v>1.5454000000000001</v>
      </c>
      <c r="AC139" s="348">
        <v>3.4177</v>
      </c>
      <c r="AD139" s="348">
        <v>2.8100999999999998</v>
      </c>
      <c r="AE139" s="348">
        <v>5.4208999999999996</v>
      </c>
      <c r="AF139" s="348">
        <v>7.5667</v>
      </c>
      <c r="AG139" s="569"/>
      <c r="AH139" s="346">
        <v>129</v>
      </c>
      <c r="AI139" s="346">
        <v>129</v>
      </c>
      <c r="AJ139" s="346">
        <v>141</v>
      </c>
      <c r="AK139" s="346">
        <v>138</v>
      </c>
      <c r="AL139" s="346">
        <v>110</v>
      </c>
      <c r="AM139" s="346">
        <v>129</v>
      </c>
      <c r="AN139" s="346">
        <v>124</v>
      </c>
      <c r="AO139" s="572">
        <v>116</v>
      </c>
      <c r="AP139" s="346">
        <v>105</v>
      </c>
      <c r="AQ139" s="346">
        <v>61</v>
      </c>
      <c r="AR139" s="346" t="s">
        <v>430</v>
      </c>
      <c r="AS139" s="346" t="s">
        <v>430</v>
      </c>
      <c r="AT139" s="346" t="s">
        <v>430</v>
      </c>
      <c r="AU139" s="346">
        <v>120</v>
      </c>
      <c r="AV139" s="346">
        <v>125</v>
      </c>
      <c r="AW139" s="346">
        <v>122</v>
      </c>
      <c r="AX139" s="346">
        <v>112</v>
      </c>
      <c r="AY139" s="346">
        <v>120</v>
      </c>
      <c r="AZ139" s="584"/>
      <c r="BA139" s="467">
        <v>92</v>
      </c>
      <c r="BB139" s="348" t="s">
        <v>430</v>
      </c>
      <c r="BC139" s="348" t="s">
        <v>430</v>
      </c>
      <c r="BD139" s="348" t="s">
        <v>430</v>
      </c>
      <c r="BE139" s="375" t="s">
        <v>430</v>
      </c>
      <c r="BF139" s="375">
        <v>8</v>
      </c>
      <c r="BG139" s="374"/>
      <c r="BH139" s="594">
        <v>8</v>
      </c>
      <c r="BI139" s="348" t="s">
        <v>430</v>
      </c>
      <c r="BJ139" s="348" t="s">
        <v>430</v>
      </c>
      <c r="BK139" s="348" t="s">
        <v>430</v>
      </c>
      <c r="BL139" s="348" t="s">
        <v>430</v>
      </c>
      <c r="BM139" s="375">
        <v>92</v>
      </c>
      <c r="BN139" s="375" t="s">
        <v>430</v>
      </c>
      <c r="BO139" s="375" t="s">
        <v>430</v>
      </c>
      <c r="BP139" s="375" t="s">
        <v>430</v>
      </c>
      <c r="BQ139" s="375" t="s">
        <v>430</v>
      </c>
      <c r="BR139" s="374"/>
      <c r="BS139" s="468" t="s">
        <v>430</v>
      </c>
      <c r="BT139" s="348" t="s">
        <v>430</v>
      </c>
      <c r="BU139" s="374"/>
      <c r="BV139" s="430" t="s">
        <v>555</v>
      </c>
    </row>
    <row r="140" spans="1:74" s="428" customFormat="1" x14ac:dyDescent="0.25">
      <c r="A140" s="345" t="s">
        <v>8293</v>
      </c>
      <c r="B140" s="373"/>
      <c r="C140" s="719">
        <v>44988</v>
      </c>
      <c r="D140" s="373"/>
      <c r="E140" s="346">
        <v>32.945</v>
      </c>
      <c r="F140" s="373"/>
      <c r="G140" s="347">
        <v>12.6585</v>
      </c>
      <c r="H140" s="374"/>
      <c r="I140" s="348">
        <v>1.92</v>
      </c>
      <c r="J140" s="348">
        <v>6.98</v>
      </c>
      <c r="K140" s="348">
        <v>1.71</v>
      </c>
      <c r="L140" s="348">
        <v>1.78</v>
      </c>
      <c r="M140" s="362"/>
      <c r="N140" s="350">
        <v>8.3676999999999992</v>
      </c>
      <c r="O140" s="348">
        <v>8.3676999999999992</v>
      </c>
      <c r="P140" s="348">
        <v>2.0604</v>
      </c>
      <c r="Q140" s="348">
        <v>7.27</v>
      </c>
      <c r="R140" s="348">
        <v>6.8575999999999997</v>
      </c>
      <c r="S140" s="348">
        <v>4.2605000000000004</v>
      </c>
      <c r="T140" s="348">
        <v>4.2617000000000003</v>
      </c>
      <c r="U140" s="354">
        <v>4.3765999999999998</v>
      </c>
      <c r="V140" s="348">
        <v>5.5590999999999999</v>
      </c>
      <c r="W140" s="348">
        <v>7.7874999999999996</v>
      </c>
      <c r="X140" s="348">
        <v>7.4248000000000003</v>
      </c>
      <c r="Y140" s="375" t="s">
        <v>430</v>
      </c>
      <c r="Z140" s="348" t="s">
        <v>430</v>
      </c>
      <c r="AA140" s="348">
        <v>5.0594999999999999</v>
      </c>
      <c r="AB140" s="348">
        <v>3.3805000000000001</v>
      </c>
      <c r="AC140" s="348">
        <v>5.0419</v>
      </c>
      <c r="AD140" s="348">
        <v>4.7049000000000003</v>
      </c>
      <c r="AE140" s="348">
        <v>5.0594999999999999</v>
      </c>
      <c r="AF140" s="348">
        <v>7.7622999999999998</v>
      </c>
      <c r="AG140" s="569"/>
      <c r="AH140" s="346">
        <v>26</v>
      </c>
      <c r="AI140" s="346">
        <v>26</v>
      </c>
      <c r="AJ140" s="346">
        <v>61</v>
      </c>
      <c r="AK140" s="346">
        <v>38</v>
      </c>
      <c r="AL140" s="346">
        <v>93</v>
      </c>
      <c r="AM140" s="346">
        <v>101</v>
      </c>
      <c r="AN140" s="346">
        <v>94</v>
      </c>
      <c r="AO140" s="572">
        <v>96</v>
      </c>
      <c r="AP140" s="346">
        <v>79</v>
      </c>
      <c r="AQ140" s="346">
        <v>38</v>
      </c>
      <c r="AR140" s="346">
        <v>33</v>
      </c>
      <c r="AS140" s="346" t="s">
        <v>430</v>
      </c>
      <c r="AT140" s="346" t="s">
        <v>430</v>
      </c>
      <c r="AU140" s="346">
        <v>127</v>
      </c>
      <c r="AV140" s="346">
        <v>104</v>
      </c>
      <c r="AW140" s="346">
        <v>93</v>
      </c>
      <c r="AX140" s="346">
        <v>91</v>
      </c>
      <c r="AY140" s="346">
        <v>127</v>
      </c>
      <c r="AZ140" s="584"/>
      <c r="BA140" s="467">
        <v>70.239999999999995</v>
      </c>
      <c r="BB140" s="348">
        <v>24.01</v>
      </c>
      <c r="BC140" s="348" t="s">
        <v>430</v>
      </c>
      <c r="BD140" s="348" t="s">
        <v>430</v>
      </c>
      <c r="BE140" s="375" t="s">
        <v>430</v>
      </c>
      <c r="BF140" s="375">
        <v>5.75</v>
      </c>
      <c r="BG140" s="374"/>
      <c r="BH140" s="594">
        <v>5.75</v>
      </c>
      <c r="BI140" s="348" t="s">
        <v>430</v>
      </c>
      <c r="BJ140" s="348" t="s">
        <v>430</v>
      </c>
      <c r="BK140" s="348">
        <v>24.01</v>
      </c>
      <c r="BL140" s="348" t="s">
        <v>430</v>
      </c>
      <c r="BM140" s="375">
        <v>70.239999999999995</v>
      </c>
      <c r="BN140" s="375" t="s">
        <v>430</v>
      </c>
      <c r="BO140" s="375" t="s">
        <v>430</v>
      </c>
      <c r="BP140" s="375" t="s">
        <v>430</v>
      </c>
      <c r="BQ140" s="375" t="s">
        <v>430</v>
      </c>
      <c r="BR140" s="374"/>
      <c r="BS140" s="468" t="s">
        <v>430</v>
      </c>
      <c r="BT140" s="348" t="s">
        <v>430</v>
      </c>
      <c r="BU140" s="374"/>
      <c r="BV140" s="430" t="s">
        <v>555</v>
      </c>
    </row>
    <row r="141" spans="1:74" s="428" customFormat="1" x14ac:dyDescent="0.25">
      <c r="A141" s="345" t="s">
        <v>8294</v>
      </c>
      <c r="B141" s="373"/>
      <c r="C141" s="719">
        <v>44832</v>
      </c>
      <c r="D141" s="373"/>
      <c r="E141" s="889">
        <v>33.57</v>
      </c>
      <c r="F141" s="373"/>
      <c r="G141" s="347" t="s">
        <v>430</v>
      </c>
      <c r="H141" s="374"/>
      <c r="I141" s="348" t="s">
        <v>430</v>
      </c>
      <c r="J141" s="348" t="s">
        <v>430</v>
      </c>
      <c r="K141" s="348" t="s">
        <v>430</v>
      </c>
      <c r="L141" s="348" t="s">
        <v>430</v>
      </c>
      <c r="M141" s="362"/>
      <c r="N141" s="350" t="s">
        <v>430</v>
      </c>
      <c r="O141" s="348" t="s">
        <v>430</v>
      </c>
      <c r="P141" s="348" t="s">
        <v>430</v>
      </c>
      <c r="Q141" s="348" t="s">
        <v>430</v>
      </c>
      <c r="R141" s="348" t="s">
        <v>430</v>
      </c>
      <c r="S141" s="348" t="s">
        <v>430</v>
      </c>
      <c r="T141" s="348" t="s">
        <v>430</v>
      </c>
      <c r="U141" s="354" t="s">
        <v>430</v>
      </c>
      <c r="V141" s="348" t="s">
        <v>430</v>
      </c>
      <c r="W141" s="348" t="s">
        <v>430</v>
      </c>
      <c r="X141" s="348" t="s">
        <v>430</v>
      </c>
      <c r="Y141" s="375" t="s">
        <v>430</v>
      </c>
      <c r="Z141" s="348" t="s">
        <v>430</v>
      </c>
      <c r="AA141" s="348" t="s">
        <v>430</v>
      </c>
      <c r="AB141" s="348" t="s">
        <v>430</v>
      </c>
      <c r="AC141" s="348" t="s">
        <v>430</v>
      </c>
      <c r="AD141" s="348" t="s">
        <v>430</v>
      </c>
      <c r="AE141" s="348" t="s">
        <v>430</v>
      </c>
      <c r="AF141" s="348" t="s">
        <v>430</v>
      </c>
      <c r="AG141" s="569"/>
      <c r="AH141" s="346" t="s">
        <v>430</v>
      </c>
      <c r="AI141" s="346" t="s">
        <v>430</v>
      </c>
      <c r="AJ141" s="346" t="s">
        <v>430</v>
      </c>
      <c r="AK141" s="346" t="s">
        <v>430</v>
      </c>
      <c r="AL141" s="346" t="s">
        <v>430</v>
      </c>
      <c r="AM141" s="346" t="s">
        <v>430</v>
      </c>
      <c r="AN141" s="346" t="s">
        <v>430</v>
      </c>
      <c r="AO141" s="572" t="s">
        <v>430</v>
      </c>
      <c r="AP141" s="346" t="s">
        <v>430</v>
      </c>
      <c r="AQ141" s="346" t="s">
        <v>430</v>
      </c>
      <c r="AR141" s="346" t="s">
        <v>430</v>
      </c>
      <c r="AS141" s="346" t="s">
        <v>430</v>
      </c>
      <c r="AT141" s="346" t="s">
        <v>430</v>
      </c>
      <c r="AU141" s="346" t="s">
        <v>430</v>
      </c>
      <c r="AV141" s="346" t="s">
        <v>430</v>
      </c>
      <c r="AW141" s="346" t="s">
        <v>430</v>
      </c>
      <c r="AX141" s="346" t="s">
        <v>430</v>
      </c>
      <c r="AY141" s="346" t="s">
        <v>430</v>
      </c>
      <c r="AZ141" s="584"/>
      <c r="BA141" s="467" t="s">
        <v>430</v>
      </c>
      <c r="BB141" s="348" t="s">
        <v>430</v>
      </c>
      <c r="BC141" s="348" t="s">
        <v>430</v>
      </c>
      <c r="BD141" s="348" t="s">
        <v>430</v>
      </c>
      <c r="BE141" s="375" t="s">
        <v>430</v>
      </c>
      <c r="BF141" s="375" t="s">
        <v>430</v>
      </c>
      <c r="BG141" s="374"/>
      <c r="BH141" s="594" t="s">
        <v>430</v>
      </c>
      <c r="BI141" s="348" t="s">
        <v>430</v>
      </c>
      <c r="BJ141" s="348" t="s">
        <v>430</v>
      </c>
      <c r="BK141" s="348" t="s">
        <v>430</v>
      </c>
      <c r="BL141" s="348" t="s">
        <v>430</v>
      </c>
      <c r="BM141" s="375" t="s">
        <v>430</v>
      </c>
      <c r="BN141" s="375" t="s">
        <v>430</v>
      </c>
      <c r="BO141" s="375" t="s">
        <v>430</v>
      </c>
      <c r="BP141" s="375" t="s">
        <v>430</v>
      </c>
      <c r="BQ141" s="375" t="s">
        <v>430</v>
      </c>
      <c r="BR141" s="374"/>
      <c r="BS141" s="468" t="s">
        <v>430</v>
      </c>
      <c r="BT141" s="348" t="s">
        <v>430</v>
      </c>
      <c r="BU141" s="374"/>
      <c r="BV141" s="430" t="s">
        <v>555</v>
      </c>
    </row>
    <row r="142" spans="1:74" s="428" customFormat="1" x14ac:dyDescent="0.25">
      <c r="A142" s="345" t="s">
        <v>8295</v>
      </c>
      <c r="B142" s="373"/>
      <c r="C142" s="719">
        <v>45609</v>
      </c>
      <c r="D142" s="373"/>
      <c r="E142" s="346">
        <v>13.098599999999999</v>
      </c>
      <c r="F142" s="373"/>
      <c r="G142" s="347">
        <v>11.138</v>
      </c>
      <c r="H142" s="374"/>
      <c r="I142" s="348">
        <v>1.34</v>
      </c>
      <c r="J142" s="348">
        <v>7.79</v>
      </c>
      <c r="K142" s="348">
        <v>1.19</v>
      </c>
      <c r="L142" s="348">
        <v>1.28</v>
      </c>
      <c r="M142" s="362"/>
      <c r="N142" s="350">
        <v>6.5576999999999996</v>
      </c>
      <c r="O142" s="348">
        <v>6.5576999999999996</v>
      </c>
      <c r="P142" s="348">
        <v>2.4355000000000002</v>
      </c>
      <c r="Q142" s="348">
        <v>7.8417000000000003</v>
      </c>
      <c r="R142" s="348">
        <v>9.7957999999999998</v>
      </c>
      <c r="S142" s="348">
        <v>6.4550000000000001</v>
      </c>
      <c r="T142" s="348">
        <v>5.4485999999999999</v>
      </c>
      <c r="U142" s="354">
        <v>5.8445</v>
      </c>
      <c r="V142" s="348">
        <v>6.6646000000000001</v>
      </c>
      <c r="W142" s="348" t="s">
        <v>430</v>
      </c>
      <c r="X142" s="348" t="s">
        <v>430</v>
      </c>
      <c r="Y142" s="375" t="s">
        <v>430</v>
      </c>
      <c r="Z142" s="348" t="s">
        <v>430</v>
      </c>
      <c r="AA142" s="348">
        <v>10.075699999999999</v>
      </c>
      <c r="AB142" s="348">
        <v>5.3040000000000003</v>
      </c>
      <c r="AC142" s="348">
        <v>5.7394999999999996</v>
      </c>
      <c r="AD142" s="348">
        <v>6.1787000000000001</v>
      </c>
      <c r="AE142" s="348">
        <v>10.075699999999999</v>
      </c>
      <c r="AF142" s="348">
        <v>7.7047999999999996</v>
      </c>
      <c r="AG142" s="569"/>
      <c r="AH142" s="346">
        <v>50</v>
      </c>
      <c r="AI142" s="346">
        <v>50</v>
      </c>
      <c r="AJ142" s="346">
        <v>50</v>
      </c>
      <c r="AK142" s="346">
        <v>25</v>
      </c>
      <c r="AL142" s="346">
        <v>37</v>
      </c>
      <c r="AM142" s="346">
        <v>28</v>
      </c>
      <c r="AN142" s="346">
        <v>44</v>
      </c>
      <c r="AO142" s="572">
        <v>20</v>
      </c>
      <c r="AP142" s="346">
        <v>14</v>
      </c>
      <c r="AQ142" s="346" t="s">
        <v>430</v>
      </c>
      <c r="AR142" s="346" t="s">
        <v>430</v>
      </c>
      <c r="AS142" s="346" t="s">
        <v>430</v>
      </c>
      <c r="AT142" s="346" t="s">
        <v>430</v>
      </c>
      <c r="AU142" s="346">
        <v>47</v>
      </c>
      <c r="AV142" s="346">
        <v>46</v>
      </c>
      <c r="AW142" s="346">
        <v>39</v>
      </c>
      <c r="AX142" s="346">
        <v>15</v>
      </c>
      <c r="AY142" s="346">
        <v>47</v>
      </c>
      <c r="AZ142" s="584"/>
      <c r="BA142" s="467" t="s">
        <v>430</v>
      </c>
      <c r="BB142" s="348">
        <v>100.86</v>
      </c>
      <c r="BC142" s="348" t="s">
        <v>430</v>
      </c>
      <c r="BD142" s="348" t="s">
        <v>430</v>
      </c>
      <c r="BE142" s="375" t="s">
        <v>430</v>
      </c>
      <c r="BF142" s="375">
        <v>-0.86</v>
      </c>
      <c r="BG142" s="374"/>
      <c r="BH142" s="594">
        <v>-0.86</v>
      </c>
      <c r="BI142" s="348" t="s">
        <v>430</v>
      </c>
      <c r="BJ142" s="348" t="s">
        <v>430</v>
      </c>
      <c r="BK142" s="348">
        <v>100.86</v>
      </c>
      <c r="BL142" s="348" t="s">
        <v>430</v>
      </c>
      <c r="BM142" s="375" t="s">
        <v>430</v>
      </c>
      <c r="BN142" s="375" t="s">
        <v>430</v>
      </c>
      <c r="BO142" s="375" t="s">
        <v>430</v>
      </c>
      <c r="BP142" s="375" t="s">
        <v>430</v>
      </c>
      <c r="BQ142" s="375" t="s">
        <v>430</v>
      </c>
      <c r="BR142" s="374"/>
      <c r="BS142" s="468">
        <v>15.9032732384097</v>
      </c>
      <c r="BT142" s="348">
        <v>51.247689314875203</v>
      </c>
      <c r="BU142" s="374"/>
      <c r="BV142" s="430" t="s">
        <v>555</v>
      </c>
    </row>
    <row r="143" spans="1:74" s="428" customFormat="1" x14ac:dyDescent="0.25">
      <c r="A143" s="345" t="s">
        <v>8296</v>
      </c>
      <c r="B143" s="373"/>
      <c r="C143" s="719">
        <v>45009</v>
      </c>
      <c r="D143" s="373"/>
      <c r="E143" s="346">
        <v>29.24</v>
      </c>
      <c r="F143" s="373"/>
      <c r="G143" s="347">
        <v>12.633699999999999</v>
      </c>
      <c r="H143" s="374"/>
      <c r="I143" s="348">
        <v>2.62</v>
      </c>
      <c r="J143" s="348">
        <v>6.73</v>
      </c>
      <c r="K143" s="348">
        <v>2.27</v>
      </c>
      <c r="L143" s="348">
        <v>2.35</v>
      </c>
      <c r="M143" s="362"/>
      <c r="N143" s="350">
        <v>11.9533</v>
      </c>
      <c r="O143" s="348">
        <v>11.9533</v>
      </c>
      <c r="P143" s="348">
        <v>1.8166</v>
      </c>
      <c r="Q143" s="348">
        <v>8.6547000000000001</v>
      </c>
      <c r="R143" s="348">
        <v>4.4248000000000003</v>
      </c>
      <c r="S143" s="348">
        <v>3.3401000000000001</v>
      </c>
      <c r="T143" s="348">
        <v>3.7995000000000001</v>
      </c>
      <c r="U143" s="354">
        <v>3.3628999999999998</v>
      </c>
      <c r="V143" s="348">
        <v>5.1265999999999998</v>
      </c>
      <c r="W143" s="348">
        <v>7.8909000000000002</v>
      </c>
      <c r="X143" s="348">
        <v>7.4672999999999998</v>
      </c>
      <c r="Y143" s="375" t="s">
        <v>430</v>
      </c>
      <c r="Z143" s="348" t="s">
        <v>430</v>
      </c>
      <c r="AA143" s="348">
        <v>2.0146999999999999</v>
      </c>
      <c r="AB143" s="348">
        <v>2.4188000000000001</v>
      </c>
      <c r="AC143" s="348">
        <v>5.1487999999999996</v>
      </c>
      <c r="AD143" s="348">
        <v>3.6442999999999999</v>
      </c>
      <c r="AE143" s="348">
        <v>2.0146999999999999</v>
      </c>
      <c r="AF143" s="348">
        <v>7.8437999999999999</v>
      </c>
      <c r="AG143" s="569"/>
      <c r="AH143" s="346">
        <v>18</v>
      </c>
      <c r="AI143" s="346">
        <v>18</v>
      </c>
      <c r="AJ143" s="346">
        <v>65</v>
      </c>
      <c r="AK143" s="346">
        <v>11</v>
      </c>
      <c r="AL143" s="346">
        <v>132</v>
      </c>
      <c r="AM143" s="346">
        <v>113</v>
      </c>
      <c r="AN143" s="346">
        <v>105</v>
      </c>
      <c r="AO143" s="572">
        <v>106</v>
      </c>
      <c r="AP143" s="346">
        <v>88</v>
      </c>
      <c r="AQ143" s="346">
        <v>23</v>
      </c>
      <c r="AR143" s="346">
        <v>23</v>
      </c>
      <c r="AS143" s="346" t="s">
        <v>430</v>
      </c>
      <c r="AT143" s="346" t="s">
        <v>430</v>
      </c>
      <c r="AU143" s="346">
        <v>137</v>
      </c>
      <c r="AV143" s="346">
        <v>120</v>
      </c>
      <c r="AW143" s="346">
        <v>88</v>
      </c>
      <c r="AX143" s="346">
        <v>104</v>
      </c>
      <c r="AY143" s="346">
        <v>137</v>
      </c>
      <c r="AZ143" s="584"/>
      <c r="BA143" s="467">
        <v>93.57</v>
      </c>
      <c r="BB143" s="348" t="s">
        <v>430</v>
      </c>
      <c r="BC143" s="348" t="s">
        <v>430</v>
      </c>
      <c r="BD143" s="348" t="s">
        <v>430</v>
      </c>
      <c r="BE143" s="375" t="s">
        <v>430</v>
      </c>
      <c r="BF143" s="375">
        <v>6.43</v>
      </c>
      <c r="BG143" s="374"/>
      <c r="BH143" s="594">
        <v>6.43</v>
      </c>
      <c r="BI143" s="348" t="s">
        <v>430</v>
      </c>
      <c r="BJ143" s="348" t="s">
        <v>430</v>
      </c>
      <c r="BK143" s="348" t="s">
        <v>430</v>
      </c>
      <c r="BL143" s="348" t="s">
        <v>430</v>
      </c>
      <c r="BM143" s="375">
        <v>93.57</v>
      </c>
      <c r="BN143" s="375" t="s">
        <v>430</v>
      </c>
      <c r="BO143" s="375" t="s">
        <v>430</v>
      </c>
      <c r="BP143" s="375" t="s">
        <v>430</v>
      </c>
      <c r="BQ143" s="375" t="s">
        <v>430</v>
      </c>
      <c r="BR143" s="374"/>
      <c r="BS143" s="468" t="s">
        <v>430</v>
      </c>
      <c r="BT143" s="348" t="s">
        <v>430</v>
      </c>
      <c r="BU143" s="374"/>
      <c r="BV143" s="430" t="s">
        <v>555</v>
      </c>
    </row>
    <row r="144" spans="1:74" s="428" customFormat="1" x14ac:dyDescent="0.25">
      <c r="A144" s="345" t="s">
        <v>8297</v>
      </c>
      <c r="B144" s="373"/>
      <c r="C144" s="719">
        <v>45887</v>
      </c>
      <c r="D144" s="373"/>
      <c r="E144" s="346">
        <v>29.6188</v>
      </c>
      <c r="F144" s="373"/>
      <c r="G144" s="347">
        <v>10.177300000000001</v>
      </c>
      <c r="H144" s="374"/>
      <c r="I144" s="348">
        <v>9.1999999999999993</v>
      </c>
      <c r="J144" s="348">
        <v>7</v>
      </c>
      <c r="K144" s="348">
        <v>6.6</v>
      </c>
      <c r="L144" s="348">
        <v>6.8</v>
      </c>
      <c r="M144" s="362"/>
      <c r="N144" s="350">
        <v>22.516400000000001</v>
      </c>
      <c r="O144" s="348">
        <v>22.516400000000001</v>
      </c>
      <c r="P144" s="348">
        <v>-9.3079999999999998</v>
      </c>
      <c r="Q144" s="348">
        <v>4.2850999999999999</v>
      </c>
      <c r="R144" s="348">
        <v>8.2248000000000001</v>
      </c>
      <c r="S144" s="348">
        <v>1.4116</v>
      </c>
      <c r="T144" s="348">
        <v>1.319</v>
      </c>
      <c r="U144" s="354" t="s">
        <v>430</v>
      </c>
      <c r="V144" s="348" t="s">
        <v>430</v>
      </c>
      <c r="W144" s="348" t="s">
        <v>430</v>
      </c>
      <c r="X144" s="348" t="s">
        <v>430</v>
      </c>
      <c r="Y144" s="375" t="s">
        <v>430</v>
      </c>
      <c r="Z144" s="348" t="s">
        <v>430</v>
      </c>
      <c r="AA144" s="348">
        <v>15.069699999999999</v>
      </c>
      <c r="AB144" s="348">
        <v>0.32829999999999998</v>
      </c>
      <c r="AC144" s="348">
        <v>2.4605999999999999</v>
      </c>
      <c r="AD144" s="348" t="s">
        <v>430</v>
      </c>
      <c r="AE144" s="348">
        <v>15.069699999999999</v>
      </c>
      <c r="AF144" s="348">
        <v>2.5680000000000001</v>
      </c>
      <c r="AG144" s="569"/>
      <c r="AH144" s="346">
        <v>8</v>
      </c>
      <c r="AI144" s="346">
        <v>8</v>
      </c>
      <c r="AJ144" s="346">
        <v>125</v>
      </c>
      <c r="AK144" s="346">
        <v>113</v>
      </c>
      <c r="AL144" s="346">
        <v>63</v>
      </c>
      <c r="AM144" s="346">
        <v>134</v>
      </c>
      <c r="AN144" s="346">
        <v>128</v>
      </c>
      <c r="AO144" s="572" t="s">
        <v>430</v>
      </c>
      <c r="AP144" s="346" t="s">
        <v>430</v>
      </c>
      <c r="AQ144" s="346" t="s">
        <v>430</v>
      </c>
      <c r="AR144" s="346" t="s">
        <v>430</v>
      </c>
      <c r="AS144" s="346" t="s">
        <v>430</v>
      </c>
      <c r="AT144" s="346" t="s">
        <v>430</v>
      </c>
      <c r="AU144" s="346">
        <v>14</v>
      </c>
      <c r="AV144" s="346">
        <v>133</v>
      </c>
      <c r="AW144" s="346">
        <v>131</v>
      </c>
      <c r="AX144" s="346" t="s">
        <v>430</v>
      </c>
      <c r="AY144" s="346">
        <v>14</v>
      </c>
      <c r="AZ144" s="584"/>
      <c r="BA144" s="467">
        <v>96.62</v>
      </c>
      <c r="BB144" s="348" t="s">
        <v>430</v>
      </c>
      <c r="BC144" s="348" t="s">
        <v>430</v>
      </c>
      <c r="BD144" s="348" t="s">
        <v>430</v>
      </c>
      <c r="BE144" s="375" t="s">
        <v>430</v>
      </c>
      <c r="BF144" s="375">
        <v>3.38</v>
      </c>
      <c r="BG144" s="374"/>
      <c r="BH144" s="594">
        <v>3.38</v>
      </c>
      <c r="BI144" s="348" t="s">
        <v>430</v>
      </c>
      <c r="BJ144" s="348" t="s">
        <v>430</v>
      </c>
      <c r="BK144" s="348" t="s">
        <v>430</v>
      </c>
      <c r="BL144" s="348" t="s">
        <v>430</v>
      </c>
      <c r="BM144" s="375">
        <v>96.62</v>
      </c>
      <c r="BN144" s="375" t="s">
        <v>430</v>
      </c>
      <c r="BO144" s="375" t="s">
        <v>430</v>
      </c>
      <c r="BP144" s="375" t="s">
        <v>430</v>
      </c>
      <c r="BQ144" s="375" t="s">
        <v>430</v>
      </c>
      <c r="BR144" s="374"/>
      <c r="BS144" s="468" t="s">
        <v>430</v>
      </c>
      <c r="BT144" s="348" t="s">
        <v>430</v>
      </c>
      <c r="BU144" s="374"/>
      <c r="BV144" s="430" t="s">
        <v>555</v>
      </c>
    </row>
    <row r="145" spans="1:74" s="428" customFormat="1" x14ac:dyDescent="0.25">
      <c r="A145" s="345" t="s">
        <v>8298</v>
      </c>
      <c r="B145" s="373"/>
      <c r="C145" s="719">
        <v>46093</v>
      </c>
      <c r="D145" s="373"/>
      <c r="E145" s="346">
        <v>29.893000000000001</v>
      </c>
      <c r="F145" s="373"/>
      <c r="G145" s="347">
        <v>10.0792</v>
      </c>
      <c r="H145" s="374"/>
      <c r="I145" s="348" t="s">
        <v>430</v>
      </c>
      <c r="J145" s="348" t="s">
        <v>430</v>
      </c>
      <c r="K145" s="348" t="s">
        <v>430</v>
      </c>
      <c r="L145" s="348" t="s">
        <v>430</v>
      </c>
      <c r="M145" s="362"/>
      <c r="N145" s="350">
        <v>7.0052000000000003</v>
      </c>
      <c r="O145" s="348">
        <v>7.0052000000000003</v>
      </c>
      <c r="P145" s="348">
        <v>1.1384000000000001</v>
      </c>
      <c r="Q145" s="348">
        <v>5.4953000000000003</v>
      </c>
      <c r="R145" s="348">
        <v>9.7287999999999997</v>
      </c>
      <c r="S145" s="348" t="s">
        <v>430</v>
      </c>
      <c r="T145" s="348" t="s">
        <v>430</v>
      </c>
      <c r="U145" s="354" t="s">
        <v>430</v>
      </c>
      <c r="V145" s="348" t="s">
        <v>430</v>
      </c>
      <c r="W145" s="348" t="s">
        <v>430</v>
      </c>
      <c r="X145" s="348" t="s">
        <v>430</v>
      </c>
      <c r="Y145" s="375" t="s">
        <v>430</v>
      </c>
      <c r="Z145" s="348" t="s">
        <v>430</v>
      </c>
      <c r="AA145" s="348">
        <v>10.1891</v>
      </c>
      <c r="AB145" s="348" t="s">
        <v>430</v>
      </c>
      <c r="AC145" s="348" t="s">
        <v>430</v>
      </c>
      <c r="AD145" s="348" t="s">
        <v>430</v>
      </c>
      <c r="AE145" s="348">
        <v>10.1891</v>
      </c>
      <c r="AF145" s="348">
        <v>6.2843</v>
      </c>
      <c r="AG145" s="569"/>
      <c r="AH145" s="346">
        <v>35</v>
      </c>
      <c r="AI145" s="346">
        <v>35</v>
      </c>
      <c r="AJ145" s="346">
        <v>67</v>
      </c>
      <c r="AK145" s="346">
        <v>85</v>
      </c>
      <c r="AL145" s="346">
        <v>38</v>
      </c>
      <c r="AM145" s="346" t="s">
        <v>430</v>
      </c>
      <c r="AN145" s="346" t="s">
        <v>430</v>
      </c>
      <c r="AO145" s="572" t="s">
        <v>430</v>
      </c>
      <c r="AP145" s="346" t="s">
        <v>430</v>
      </c>
      <c r="AQ145" s="346" t="s">
        <v>430</v>
      </c>
      <c r="AR145" s="346" t="s">
        <v>430</v>
      </c>
      <c r="AS145" s="346" t="s">
        <v>430</v>
      </c>
      <c r="AT145" s="346" t="s">
        <v>430</v>
      </c>
      <c r="AU145" s="346">
        <v>44</v>
      </c>
      <c r="AV145" s="346" t="s">
        <v>430</v>
      </c>
      <c r="AW145" s="346" t="s">
        <v>430</v>
      </c>
      <c r="AX145" s="346" t="s">
        <v>430</v>
      </c>
      <c r="AY145" s="346">
        <v>44</v>
      </c>
      <c r="AZ145" s="584"/>
      <c r="BA145" s="467" t="s">
        <v>430</v>
      </c>
      <c r="BB145" s="348">
        <v>97.43</v>
      </c>
      <c r="BC145" s="348" t="s">
        <v>430</v>
      </c>
      <c r="BD145" s="348" t="s">
        <v>430</v>
      </c>
      <c r="BE145" s="375" t="s">
        <v>430</v>
      </c>
      <c r="BF145" s="375">
        <v>2.57</v>
      </c>
      <c r="BG145" s="374"/>
      <c r="BH145" s="594">
        <v>2.57</v>
      </c>
      <c r="BI145" s="348" t="s">
        <v>430</v>
      </c>
      <c r="BJ145" s="348" t="s">
        <v>430</v>
      </c>
      <c r="BK145" s="348" t="s">
        <v>430</v>
      </c>
      <c r="BL145" s="348" t="s">
        <v>430</v>
      </c>
      <c r="BM145" s="375" t="s">
        <v>430</v>
      </c>
      <c r="BN145" s="375" t="s">
        <v>430</v>
      </c>
      <c r="BO145" s="375" t="s">
        <v>430</v>
      </c>
      <c r="BP145" s="375">
        <v>97.43</v>
      </c>
      <c r="BQ145" s="375" t="s">
        <v>430</v>
      </c>
      <c r="BR145" s="374"/>
      <c r="BS145" s="468" t="s">
        <v>430</v>
      </c>
      <c r="BT145" s="348" t="s">
        <v>430</v>
      </c>
      <c r="BU145" s="374"/>
      <c r="BV145" s="430" t="s">
        <v>8299</v>
      </c>
    </row>
    <row r="146" spans="1:74" s="428" customFormat="1" x14ac:dyDescent="0.25">
      <c r="A146" s="345" t="s">
        <v>8300</v>
      </c>
      <c r="B146" s="373"/>
      <c r="C146" s="719">
        <v>44979</v>
      </c>
      <c r="D146" s="373"/>
      <c r="E146" s="346">
        <v>21.784500000000001</v>
      </c>
      <c r="F146" s="373"/>
      <c r="G146" s="347">
        <v>12.660600000000001</v>
      </c>
      <c r="H146" s="374"/>
      <c r="I146" s="348">
        <v>1.78</v>
      </c>
      <c r="J146" s="348">
        <v>6.2</v>
      </c>
      <c r="K146" s="348">
        <v>1.61</v>
      </c>
      <c r="L146" s="348">
        <v>1.66</v>
      </c>
      <c r="M146" s="362"/>
      <c r="N146" s="350">
        <v>1.5378000000000001</v>
      </c>
      <c r="O146" s="348">
        <v>1.5378000000000001</v>
      </c>
      <c r="P146" s="348">
        <v>-1.3998999999999999</v>
      </c>
      <c r="Q146" s="348">
        <v>5.4478</v>
      </c>
      <c r="R146" s="348">
        <v>7.0071000000000003</v>
      </c>
      <c r="S146" s="348">
        <v>4.8132999999999999</v>
      </c>
      <c r="T146" s="348">
        <v>4.7678000000000003</v>
      </c>
      <c r="U146" s="354">
        <v>5.0636999999999999</v>
      </c>
      <c r="V146" s="348">
        <v>5.8232999999999997</v>
      </c>
      <c r="W146" s="348">
        <v>7.7382</v>
      </c>
      <c r="X146" s="348">
        <v>7.2142999999999997</v>
      </c>
      <c r="Y146" s="375" t="s">
        <v>430</v>
      </c>
      <c r="Z146" s="348" t="s">
        <v>430</v>
      </c>
      <c r="AA146" s="348">
        <v>8.0235000000000003</v>
      </c>
      <c r="AB146" s="348">
        <v>4.4638</v>
      </c>
      <c r="AC146" s="348">
        <v>5.2047999999999996</v>
      </c>
      <c r="AD146" s="348">
        <v>5.2542999999999997</v>
      </c>
      <c r="AE146" s="348">
        <v>8.0235000000000003</v>
      </c>
      <c r="AF146" s="348">
        <v>7.7054999999999998</v>
      </c>
      <c r="AG146" s="569"/>
      <c r="AH146" s="346">
        <v>109</v>
      </c>
      <c r="AI146" s="346">
        <v>109</v>
      </c>
      <c r="AJ146" s="346">
        <v>87</v>
      </c>
      <c r="AK146" s="346">
        <v>87</v>
      </c>
      <c r="AL146" s="346">
        <v>90</v>
      </c>
      <c r="AM146" s="346">
        <v>90</v>
      </c>
      <c r="AN146" s="346">
        <v>77</v>
      </c>
      <c r="AO146" s="572">
        <v>74</v>
      </c>
      <c r="AP146" s="346">
        <v>65</v>
      </c>
      <c r="AQ146" s="346">
        <v>49</v>
      </c>
      <c r="AR146" s="346">
        <v>70</v>
      </c>
      <c r="AS146" s="346" t="s">
        <v>430</v>
      </c>
      <c r="AT146" s="346" t="s">
        <v>430</v>
      </c>
      <c r="AU146" s="346">
        <v>79</v>
      </c>
      <c r="AV146" s="346">
        <v>80</v>
      </c>
      <c r="AW146" s="346">
        <v>85</v>
      </c>
      <c r="AX146" s="346">
        <v>73</v>
      </c>
      <c r="AY146" s="346">
        <v>79</v>
      </c>
      <c r="AZ146" s="584"/>
      <c r="BA146" s="467">
        <v>103.32</v>
      </c>
      <c r="BB146" s="348" t="s">
        <v>430</v>
      </c>
      <c r="BC146" s="348" t="s">
        <v>430</v>
      </c>
      <c r="BD146" s="348" t="s">
        <v>430</v>
      </c>
      <c r="BE146" s="375" t="s">
        <v>430</v>
      </c>
      <c r="BF146" s="375">
        <v>-3.32</v>
      </c>
      <c r="BG146" s="374"/>
      <c r="BH146" s="594">
        <v>-3.32</v>
      </c>
      <c r="BI146" s="348" t="s">
        <v>430</v>
      </c>
      <c r="BJ146" s="348" t="s">
        <v>430</v>
      </c>
      <c r="BK146" s="348" t="s">
        <v>430</v>
      </c>
      <c r="BL146" s="348" t="s">
        <v>430</v>
      </c>
      <c r="BM146" s="375">
        <v>103.32</v>
      </c>
      <c r="BN146" s="375" t="s">
        <v>430</v>
      </c>
      <c r="BO146" s="375" t="s">
        <v>430</v>
      </c>
      <c r="BP146" s="375" t="s">
        <v>430</v>
      </c>
      <c r="BQ146" s="375" t="s">
        <v>430</v>
      </c>
      <c r="BR146" s="374"/>
      <c r="BS146" s="468" t="s">
        <v>430</v>
      </c>
      <c r="BT146" s="348" t="s">
        <v>430</v>
      </c>
      <c r="BU146" s="374"/>
      <c r="BV146" s="430" t="s">
        <v>555</v>
      </c>
    </row>
    <row r="147" spans="1:74" s="428" customFormat="1" x14ac:dyDescent="0.25">
      <c r="A147" s="345" t="s">
        <v>8301</v>
      </c>
      <c r="B147" s="373"/>
      <c r="C147" s="719">
        <v>45996</v>
      </c>
      <c r="D147" s="373"/>
      <c r="E147" s="346">
        <v>18.64</v>
      </c>
      <c r="F147" s="373"/>
      <c r="G147" s="347">
        <v>10.202</v>
      </c>
      <c r="H147" s="374"/>
      <c r="I147" s="348" t="s">
        <v>430</v>
      </c>
      <c r="J147" s="348" t="s">
        <v>430</v>
      </c>
      <c r="K147" s="348" t="s">
        <v>430</v>
      </c>
      <c r="L147" s="348" t="s">
        <v>430</v>
      </c>
      <c r="M147" s="362"/>
      <c r="N147" s="350">
        <v>3.3401000000000001</v>
      </c>
      <c r="O147" s="348">
        <v>3.3401000000000001</v>
      </c>
      <c r="P147" s="348">
        <v>-2.4521000000000002</v>
      </c>
      <c r="Q147" s="348">
        <v>4.5054999999999996</v>
      </c>
      <c r="R147" s="348">
        <v>7.6082000000000001</v>
      </c>
      <c r="S147" s="348">
        <v>6.0804999999999998</v>
      </c>
      <c r="T147" s="348" t="s">
        <v>430</v>
      </c>
      <c r="U147" s="354" t="s">
        <v>430</v>
      </c>
      <c r="V147" s="348" t="s">
        <v>430</v>
      </c>
      <c r="W147" s="348" t="s">
        <v>430</v>
      </c>
      <c r="X147" s="348" t="s">
        <v>430</v>
      </c>
      <c r="Y147" s="375" t="s">
        <v>430</v>
      </c>
      <c r="Z147" s="348" t="s">
        <v>430</v>
      </c>
      <c r="AA147" s="348">
        <v>7.8902999999999999</v>
      </c>
      <c r="AB147" s="348">
        <v>5.2042999999999999</v>
      </c>
      <c r="AC147" s="348" t="s">
        <v>430</v>
      </c>
      <c r="AD147" s="348" t="s">
        <v>430</v>
      </c>
      <c r="AE147" s="348">
        <v>7.8902999999999999</v>
      </c>
      <c r="AF147" s="348">
        <v>5.1558999999999999</v>
      </c>
      <c r="AG147" s="569"/>
      <c r="AH147" s="346">
        <v>102</v>
      </c>
      <c r="AI147" s="346">
        <v>102</v>
      </c>
      <c r="AJ147" s="346">
        <v>96</v>
      </c>
      <c r="AK147" s="346">
        <v>110</v>
      </c>
      <c r="AL147" s="346">
        <v>83</v>
      </c>
      <c r="AM147" s="346">
        <v>41</v>
      </c>
      <c r="AN147" s="346" t="s">
        <v>430</v>
      </c>
      <c r="AO147" s="572" t="s">
        <v>430</v>
      </c>
      <c r="AP147" s="346" t="s">
        <v>430</v>
      </c>
      <c r="AQ147" s="346" t="s">
        <v>430</v>
      </c>
      <c r="AR147" s="346" t="s">
        <v>430</v>
      </c>
      <c r="AS147" s="346" t="s">
        <v>430</v>
      </c>
      <c r="AT147" s="346" t="s">
        <v>430</v>
      </c>
      <c r="AU147" s="346">
        <v>84</v>
      </c>
      <c r="AV147" s="346">
        <v>51</v>
      </c>
      <c r="AW147" s="346" t="s">
        <v>430</v>
      </c>
      <c r="AX147" s="346" t="s">
        <v>430</v>
      </c>
      <c r="AY147" s="346">
        <v>84</v>
      </c>
      <c r="AZ147" s="584"/>
      <c r="BA147" s="467" t="s">
        <v>430</v>
      </c>
      <c r="BB147" s="348">
        <v>98.85</v>
      </c>
      <c r="BC147" s="348" t="s">
        <v>430</v>
      </c>
      <c r="BD147" s="348" t="s">
        <v>430</v>
      </c>
      <c r="BE147" s="375" t="s">
        <v>430</v>
      </c>
      <c r="BF147" s="375">
        <v>1.1499999999999999</v>
      </c>
      <c r="BG147" s="374"/>
      <c r="BH147" s="594">
        <v>1.1499999999999999</v>
      </c>
      <c r="BI147" s="348" t="s">
        <v>430</v>
      </c>
      <c r="BJ147" s="348" t="s">
        <v>430</v>
      </c>
      <c r="BK147" s="348" t="s">
        <v>430</v>
      </c>
      <c r="BL147" s="348" t="s">
        <v>430</v>
      </c>
      <c r="BM147" s="375" t="s">
        <v>430</v>
      </c>
      <c r="BN147" s="375" t="s">
        <v>430</v>
      </c>
      <c r="BO147" s="375" t="s">
        <v>430</v>
      </c>
      <c r="BP147" s="375">
        <v>98.85</v>
      </c>
      <c r="BQ147" s="375" t="s">
        <v>430</v>
      </c>
      <c r="BR147" s="374"/>
      <c r="BS147" s="468" t="s">
        <v>430</v>
      </c>
      <c r="BT147" s="348" t="s">
        <v>430</v>
      </c>
      <c r="BU147" s="374"/>
      <c r="BV147" s="430" t="s">
        <v>555</v>
      </c>
    </row>
    <row r="148" spans="1:74" s="428" customFormat="1" x14ac:dyDescent="0.25">
      <c r="A148" s="345" t="s">
        <v>8302</v>
      </c>
      <c r="B148" s="373"/>
      <c r="C148" s="719">
        <v>45842</v>
      </c>
      <c r="D148" s="373"/>
      <c r="E148" s="346">
        <v>21.676600000000001</v>
      </c>
      <c r="F148" s="373"/>
      <c r="G148" s="347">
        <v>10.441000000000001</v>
      </c>
      <c r="H148" s="374"/>
      <c r="I148" s="348" t="s">
        <v>430</v>
      </c>
      <c r="J148" s="348" t="s">
        <v>430</v>
      </c>
      <c r="K148" s="348" t="s">
        <v>430</v>
      </c>
      <c r="L148" s="348" t="s">
        <v>430</v>
      </c>
      <c r="M148" s="362"/>
      <c r="N148" s="350">
        <v>5.8292000000000002</v>
      </c>
      <c r="O148" s="348">
        <v>5.8292000000000002</v>
      </c>
      <c r="P148" s="348">
        <v>-1.9968999999999999</v>
      </c>
      <c r="Q148" s="348">
        <v>4.0014000000000003</v>
      </c>
      <c r="R148" s="348">
        <v>5.7793999999999999</v>
      </c>
      <c r="S148" s="348">
        <v>4.8346</v>
      </c>
      <c r="T148" s="348">
        <v>4.9198000000000004</v>
      </c>
      <c r="U148" s="354">
        <v>5.1997999999999998</v>
      </c>
      <c r="V148" s="348" t="s">
        <v>430</v>
      </c>
      <c r="W148" s="348" t="s">
        <v>430</v>
      </c>
      <c r="X148" s="348" t="s">
        <v>430</v>
      </c>
      <c r="Y148" s="375" t="s">
        <v>430</v>
      </c>
      <c r="Z148" s="348" t="s">
        <v>430</v>
      </c>
      <c r="AA148" s="348">
        <v>6.2435</v>
      </c>
      <c r="AB148" s="348">
        <v>4.2706</v>
      </c>
      <c r="AC148" s="348">
        <v>5.2373000000000003</v>
      </c>
      <c r="AD148" s="348" t="s">
        <v>430</v>
      </c>
      <c r="AE148" s="348">
        <v>6.2435</v>
      </c>
      <c r="AF148" s="348">
        <v>5.4196999999999997</v>
      </c>
      <c r="AG148" s="569"/>
      <c r="AH148" s="346">
        <v>68</v>
      </c>
      <c r="AI148" s="346">
        <v>68</v>
      </c>
      <c r="AJ148" s="346">
        <v>89</v>
      </c>
      <c r="AK148" s="346">
        <v>118</v>
      </c>
      <c r="AL148" s="346">
        <v>109</v>
      </c>
      <c r="AM148" s="346">
        <v>89</v>
      </c>
      <c r="AN148" s="346">
        <v>69</v>
      </c>
      <c r="AO148" s="572">
        <v>66</v>
      </c>
      <c r="AP148" s="346" t="s">
        <v>430</v>
      </c>
      <c r="AQ148" s="346" t="s">
        <v>430</v>
      </c>
      <c r="AR148" s="346" t="s">
        <v>430</v>
      </c>
      <c r="AS148" s="346" t="s">
        <v>430</v>
      </c>
      <c r="AT148" s="346" t="s">
        <v>430</v>
      </c>
      <c r="AU148" s="346">
        <v>108</v>
      </c>
      <c r="AV148" s="346">
        <v>87</v>
      </c>
      <c r="AW148" s="346">
        <v>79</v>
      </c>
      <c r="AX148" s="346" t="s">
        <v>430</v>
      </c>
      <c r="AY148" s="346">
        <v>108</v>
      </c>
      <c r="AZ148" s="584"/>
      <c r="BA148" s="467" t="s">
        <v>430</v>
      </c>
      <c r="BB148" s="348">
        <v>98.37</v>
      </c>
      <c r="BC148" s="348" t="s">
        <v>430</v>
      </c>
      <c r="BD148" s="348" t="s">
        <v>430</v>
      </c>
      <c r="BE148" s="375" t="s">
        <v>430</v>
      </c>
      <c r="BF148" s="375">
        <v>1.63</v>
      </c>
      <c r="BG148" s="374"/>
      <c r="BH148" s="594">
        <v>1.63</v>
      </c>
      <c r="BI148" s="348" t="s">
        <v>430</v>
      </c>
      <c r="BJ148" s="348" t="s">
        <v>430</v>
      </c>
      <c r="BK148" s="348" t="s">
        <v>430</v>
      </c>
      <c r="BL148" s="348" t="s">
        <v>430</v>
      </c>
      <c r="BM148" s="375" t="s">
        <v>430</v>
      </c>
      <c r="BN148" s="375" t="s">
        <v>430</v>
      </c>
      <c r="BO148" s="375" t="s">
        <v>430</v>
      </c>
      <c r="BP148" s="375">
        <v>98.37</v>
      </c>
      <c r="BQ148" s="375" t="s">
        <v>430</v>
      </c>
      <c r="BR148" s="374"/>
      <c r="BS148" s="468" t="s">
        <v>430</v>
      </c>
      <c r="BT148" s="348" t="s">
        <v>430</v>
      </c>
      <c r="BU148" s="374"/>
      <c r="BV148" s="430" t="s">
        <v>4597</v>
      </c>
    </row>
    <row r="149" spans="1:74" s="428" customFormat="1" x14ac:dyDescent="0.25">
      <c r="A149" s="345" t="s">
        <v>8303</v>
      </c>
      <c r="B149" s="373"/>
      <c r="C149" s="719">
        <v>45000</v>
      </c>
      <c r="D149" s="373"/>
      <c r="E149" s="346">
        <v>20.6005</v>
      </c>
      <c r="F149" s="373"/>
      <c r="G149" s="347">
        <v>12.4626</v>
      </c>
      <c r="H149" s="374"/>
      <c r="I149" s="348">
        <v>1.68</v>
      </c>
      <c r="J149" s="348">
        <v>6.22</v>
      </c>
      <c r="K149" s="348">
        <v>1.54</v>
      </c>
      <c r="L149" s="348">
        <v>1.59</v>
      </c>
      <c r="M149" s="362"/>
      <c r="N149" s="350">
        <v>-2.9281000000000001</v>
      </c>
      <c r="O149" s="348">
        <v>-2.9281000000000001</v>
      </c>
      <c r="P149" s="348">
        <v>-5.9344000000000001</v>
      </c>
      <c r="Q149" s="348">
        <v>4.7363999999999997</v>
      </c>
      <c r="R149" s="348">
        <v>7.1191000000000004</v>
      </c>
      <c r="S149" s="348">
        <v>4.5910000000000002</v>
      </c>
      <c r="T149" s="348">
        <v>4.6599000000000004</v>
      </c>
      <c r="U149" s="354">
        <v>4.9301000000000004</v>
      </c>
      <c r="V149" s="348">
        <v>5.7041000000000004</v>
      </c>
      <c r="W149" s="348">
        <v>7.5305</v>
      </c>
      <c r="X149" s="348">
        <v>7.0098000000000003</v>
      </c>
      <c r="Y149" s="375" t="s">
        <v>430</v>
      </c>
      <c r="Z149" s="348" t="s">
        <v>430</v>
      </c>
      <c r="AA149" s="348">
        <v>8.0639000000000003</v>
      </c>
      <c r="AB149" s="348">
        <v>4.4481999999999999</v>
      </c>
      <c r="AC149" s="348">
        <v>5.0834000000000001</v>
      </c>
      <c r="AD149" s="348">
        <v>5.1106999999999996</v>
      </c>
      <c r="AE149" s="348">
        <v>8.0639000000000003</v>
      </c>
      <c r="AF149" s="348">
        <v>7.3095999999999997</v>
      </c>
      <c r="AG149" s="569"/>
      <c r="AH149" s="346">
        <v>120</v>
      </c>
      <c r="AI149" s="346">
        <v>120</v>
      </c>
      <c r="AJ149" s="346">
        <v>115</v>
      </c>
      <c r="AK149" s="346">
        <v>102</v>
      </c>
      <c r="AL149" s="346">
        <v>88</v>
      </c>
      <c r="AM149" s="346">
        <v>93</v>
      </c>
      <c r="AN149" s="346">
        <v>81</v>
      </c>
      <c r="AO149" s="572">
        <v>79</v>
      </c>
      <c r="AP149" s="346">
        <v>70</v>
      </c>
      <c r="AQ149" s="346">
        <v>71</v>
      </c>
      <c r="AR149" s="346">
        <v>88</v>
      </c>
      <c r="AS149" s="346" t="s">
        <v>430</v>
      </c>
      <c r="AT149" s="346" t="s">
        <v>430</v>
      </c>
      <c r="AU149" s="346">
        <v>78</v>
      </c>
      <c r="AV149" s="346">
        <v>82</v>
      </c>
      <c r="AW149" s="346">
        <v>92</v>
      </c>
      <c r="AX149" s="346">
        <v>78</v>
      </c>
      <c r="AY149" s="346">
        <v>78</v>
      </c>
      <c r="AZ149" s="584"/>
      <c r="BA149" s="467">
        <v>96.27</v>
      </c>
      <c r="BB149" s="348" t="s">
        <v>430</v>
      </c>
      <c r="BC149" s="348" t="s">
        <v>430</v>
      </c>
      <c r="BD149" s="348" t="s">
        <v>430</v>
      </c>
      <c r="BE149" s="375" t="s">
        <v>430</v>
      </c>
      <c r="BF149" s="375">
        <v>3.73</v>
      </c>
      <c r="BG149" s="374"/>
      <c r="BH149" s="594">
        <v>3.73</v>
      </c>
      <c r="BI149" s="348" t="s">
        <v>430</v>
      </c>
      <c r="BJ149" s="348" t="s">
        <v>430</v>
      </c>
      <c r="BK149" s="348" t="s">
        <v>430</v>
      </c>
      <c r="BL149" s="348" t="s">
        <v>430</v>
      </c>
      <c r="BM149" s="375">
        <v>96.27</v>
      </c>
      <c r="BN149" s="375" t="s">
        <v>430</v>
      </c>
      <c r="BO149" s="375" t="s">
        <v>430</v>
      </c>
      <c r="BP149" s="375" t="s">
        <v>430</v>
      </c>
      <c r="BQ149" s="375" t="s">
        <v>430</v>
      </c>
      <c r="BR149" s="374"/>
      <c r="BS149" s="468" t="s">
        <v>430</v>
      </c>
      <c r="BT149" s="348" t="s">
        <v>430</v>
      </c>
      <c r="BU149" s="374"/>
      <c r="BV149" s="430" t="s">
        <v>555</v>
      </c>
    </row>
    <row r="150" spans="1:74" s="428" customFormat="1" x14ac:dyDescent="0.25">
      <c r="A150" s="345" t="s">
        <v>8304</v>
      </c>
      <c r="B150" s="373"/>
      <c r="C150" s="719">
        <v>45618</v>
      </c>
      <c r="D150" s="373"/>
      <c r="E150" s="346">
        <v>16.535900000000002</v>
      </c>
      <c r="F150" s="373"/>
      <c r="G150" s="347">
        <v>11.107900000000001</v>
      </c>
      <c r="H150" s="374"/>
      <c r="I150" s="348">
        <v>1.24</v>
      </c>
      <c r="J150" s="348">
        <v>7.52</v>
      </c>
      <c r="K150" s="348">
        <v>1.0900000000000001</v>
      </c>
      <c r="L150" s="348">
        <v>1.18</v>
      </c>
      <c r="M150" s="362"/>
      <c r="N150" s="350">
        <v>8.3300999999999998</v>
      </c>
      <c r="O150" s="348">
        <v>8.3300999999999998</v>
      </c>
      <c r="P150" s="348">
        <v>2.3012000000000001</v>
      </c>
      <c r="Q150" s="348">
        <v>7.6269</v>
      </c>
      <c r="R150" s="348">
        <v>10.0381</v>
      </c>
      <c r="S150" s="348">
        <v>6.4012000000000002</v>
      </c>
      <c r="T150" s="348">
        <v>5.2183000000000002</v>
      </c>
      <c r="U150" s="354">
        <v>5.6161000000000003</v>
      </c>
      <c r="V150" s="348">
        <v>6.5068000000000001</v>
      </c>
      <c r="W150" s="348" t="s">
        <v>430</v>
      </c>
      <c r="X150" s="348" t="s">
        <v>430</v>
      </c>
      <c r="Y150" s="375" t="s">
        <v>430</v>
      </c>
      <c r="Z150" s="348" t="s">
        <v>430</v>
      </c>
      <c r="AA150" s="348">
        <v>10.3626</v>
      </c>
      <c r="AB150" s="348">
        <v>5.0864000000000003</v>
      </c>
      <c r="AC150" s="348">
        <v>5.5646000000000004</v>
      </c>
      <c r="AD150" s="348">
        <v>5.9470999999999998</v>
      </c>
      <c r="AE150" s="348">
        <v>10.3626</v>
      </c>
      <c r="AF150" s="348">
        <v>7.6387999999999998</v>
      </c>
      <c r="AG150" s="569"/>
      <c r="AH150" s="346">
        <v>27</v>
      </c>
      <c r="AI150" s="346">
        <v>27</v>
      </c>
      <c r="AJ150" s="346">
        <v>51</v>
      </c>
      <c r="AK150" s="346">
        <v>28</v>
      </c>
      <c r="AL150" s="346">
        <v>30</v>
      </c>
      <c r="AM150" s="346">
        <v>31</v>
      </c>
      <c r="AN150" s="346">
        <v>54</v>
      </c>
      <c r="AO150" s="572">
        <v>38</v>
      </c>
      <c r="AP150" s="346">
        <v>21</v>
      </c>
      <c r="AQ150" s="346" t="s">
        <v>430</v>
      </c>
      <c r="AR150" s="346" t="s">
        <v>430</v>
      </c>
      <c r="AS150" s="346" t="s">
        <v>430</v>
      </c>
      <c r="AT150" s="346" t="s">
        <v>430</v>
      </c>
      <c r="AU150" s="346">
        <v>37</v>
      </c>
      <c r="AV150" s="346">
        <v>54</v>
      </c>
      <c r="AW150" s="346">
        <v>54</v>
      </c>
      <c r="AX150" s="346">
        <v>27</v>
      </c>
      <c r="AY150" s="346">
        <v>37</v>
      </c>
      <c r="AZ150" s="584"/>
      <c r="BA150" s="467" t="s">
        <v>430</v>
      </c>
      <c r="BB150" s="348">
        <v>91.37</v>
      </c>
      <c r="BC150" s="348" t="s">
        <v>430</v>
      </c>
      <c r="BD150" s="348" t="s">
        <v>430</v>
      </c>
      <c r="BE150" s="375" t="s">
        <v>430</v>
      </c>
      <c r="BF150" s="375">
        <v>8.6300000000000008</v>
      </c>
      <c r="BG150" s="374"/>
      <c r="BH150" s="594">
        <v>8.6300000000000008</v>
      </c>
      <c r="BI150" s="348" t="s">
        <v>430</v>
      </c>
      <c r="BJ150" s="348" t="s">
        <v>430</v>
      </c>
      <c r="BK150" s="348">
        <v>91.37</v>
      </c>
      <c r="BL150" s="348" t="s">
        <v>430</v>
      </c>
      <c r="BM150" s="375" t="s">
        <v>430</v>
      </c>
      <c r="BN150" s="375" t="s">
        <v>430</v>
      </c>
      <c r="BO150" s="375" t="s">
        <v>430</v>
      </c>
      <c r="BP150" s="375" t="s">
        <v>430</v>
      </c>
      <c r="BQ150" s="375" t="s">
        <v>430</v>
      </c>
      <c r="BR150" s="374"/>
      <c r="BS150" s="468">
        <v>22.2405334166722</v>
      </c>
      <c r="BT150" s="348">
        <v>22.2014986766604</v>
      </c>
      <c r="BU150" s="374"/>
      <c r="BV150" s="430" t="s">
        <v>555</v>
      </c>
    </row>
    <row r="151" spans="1:74" s="428" customFormat="1" ht="11" x14ac:dyDescent="0.3">
      <c r="A151" s="841" t="s">
        <v>8305</v>
      </c>
      <c r="B151" s="842"/>
      <c r="C151" s="843">
        <v>45210</v>
      </c>
      <c r="D151" s="842"/>
      <c r="E151" s="844">
        <v>21.0076</v>
      </c>
      <c r="F151" s="842"/>
      <c r="G151" s="845">
        <v>12.1332</v>
      </c>
      <c r="H151" s="847"/>
      <c r="I151" s="846">
        <v>6.4</v>
      </c>
      <c r="J151" s="846">
        <v>7.06</v>
      </c>
      <c r="K151" s="846">
        <v>4.96</v>
      </c>
      <c r="L151" s="846">
        <v>5.13</v>
      </c>
      <c r="M151" s="851"/>
      <c r="N151" s="848">
        <v>-7.6162000000000001</v>
      </c>
      <c r="O151" s="846">
        <v>-7.6162000000000001</v>
      </c>
      <c r="P151" s="846">
        <v>-23.742699999999999</v>
      </c>
      <c r="Q151" s="846">
        <v>-1.4174</v>
      </c>
      <c r="R151" s="846">
        <v>5.6946000000000003</v>
      </c>
      <c r="S151" s="846">
        <v>1.4928999999999999</v>
      </c>
      <c r="T151" s="846">
        <v>1.9392</v>
      </c>
      <c r="U151" s="856">
        <v>2.2153</v>
      </c>
      <c r="V151" s="846">
        <v>3.1457000000000002</v>
      </c>
      <c r="W151" s="846">
        <v>7.5719000000000003</v>
      </c>
      <c r="X151" s="846" t="s">
        <v>430</v>
      </c>
      <c r="Y151" s="852" t="s">
        <v>430</v>
      </c>
      <c r="Z151" s="846" t="s">
        <v>430</v>
      </c>
      <c r="AA151" s="846">
        <v>8.9612999999999996</v>
      </c>
      <c r="AB151" s="846">
        <v>1.2754000000000001</v>
      </c>
      <c r="AC151" s="846">
        <v>3.2130999999999998</v>
      </c>
      <c r="AD151" s="846">
        <v>2.7044999999999999</v>
      </c>
      <c r="AE151" s="846">
        <v>8.9612999999999996</v>
      </c>
      <c r="AF151" s="846">
        <v>7.8930999999999996</v>
      </c>
      <c r="AG151" s="936"/>
      <c r="AH151" s="844">
        <v>125</v>
      </c>
      <c r="AI151" s="844">
        <v>125</v>
      </c>
      <c r="AJ151" s="844">
        <v>139</v>
      </c>
      <c r="AK151" s="844">
        <v>136</v>
      </c>
      <c r="AL151" s="844">
        <v>112</v>
      </c>
      <c r="AM151" s="844">
        <v>133</v>
      </c>
      <c r="AN151" s="844">
        <v>126</v>
      </c>
      <c r="AO151" s="937">
        <v>118</v>
      </c>
      <c r="AP151" s="844">
        <v>106</v>
      </c>
      <c r="AQ151" s="844">
        <v>67</v>
      </c>
      <c r="AR151" s="844" t="s">
        <v>430</v>
      </c>
      <c r="AS151" s="844" t="s">
        <v>430</v>
      </c>
      <c r="AT151" s="844" t="s">
        <v>430</v>
      </c>
      <c r="AU151" s="844">
        <v>63</v>
      </c>
      <c r="AV151" s="844">
        <v>128</v>
      </c>
      <c r="AW151" s="844">
        <v>126</v>
      </c>
      <c r="AX151" s="844">
        <v>113</v>
      </c>
      <c r="AY151" s="844">
        <v>63</v>
      </c>
      <c r="AZ151" s="938"/>
      <c r="BA151" s="853">
        <v>94.34</v>
      </c>
      <c r="BB151" s="846" t="s">
        <v>430</v>
      </c>
      <c r="BC151" s="846" t="s">
        <v>430</v>
      </c>
      <c r="BD151" s="846" t="s">
        <v>430</v>
      </c>
      <c r="BE151" s="852" t="s">
        <v>430</v>
      </c>
      <c r="BF151" s="852">
        <v>5.66</v>
      </c>
      <c r="BG151" s="847"/>
      <c r="BH151" s="939">
        <v>5.66</v>
      </c>
      <c r="BI151" s="846" t="s">
        <v>430</v>
      </c>
      <c r="BJ151" s="846" t="s">
        <v>430</v>
      </c>
      <c r="BK151" s="846" t="s">
        <v>430</v>
      </c>
      <c r="BL151" s="846" t="s">
        <v>430</v>
      </c>
      <c r="BM151" s="852">
        <v>94.34</v>
      </c>
      <c r="BN151" s="852" t="s">
        <v>430</v>
      </c>
      <c r="BO151" s="852" t="s">
        <v>430</v>
      </c>
      <c r="BP151" s="852" t="s">
        <v>430</v>
      </c>
      <c r="BQ151" s="852" t="s">
        <v>430</v>
      </c>
      <c r="BR151" s="847"/>
      <c r="BS151" s="854" t="s">
        <v>430</v>
      </c>
      <c r="BT151" s="846" t="s">
        <v>430</v>
      </c>
      <c r="BU151" s="847"/>
      <c r="BV151" s="906" t="s">
        <v>555</v>
      </c>
    </row>
    <row r="152" spans="1:74" s="428" customFormat="1" x14ac:dyDescent="0.25">
      <c r="A152" s="345" t="s">
        <v>8306</v>
      </c>
      <c r="B152" s="373"/>
      <c r="C152" s="719">
        <v>45684</v>
      </c>
      <c r="D152" s="373"/>
      <c r="E152" s="889">
        <v>16.62</v>
      </c>
      <c r="F152" s="373"/>
      <c r="G152" s="347" t="s">
        <v>430</v>
      </c>
      <c r="H152" s="374"/>
      <c r="I152" s="348" t="s">
        <v>430</v>
      </c>
      <c r="J152" s="348" t="s">
        <v>430</v>
      </c>
      <c r="K152" s="348" t="s">
        <v>430</v>
      </c>
      <c r="L152" s="348" t="s">
        <v>430</v>
      </c>
      <c r="M152" s="362"/>
      <c r="N152" s="350" t="s">
        <v>430</v>
      </c>
      <c r="O152" s="348" t="s">
        <v>430</v>
      </c>
      <c r="P152" s="348" t="s">
        <v>430</v>
      </c>
      <c r="Q152" s="348" t="s">
        <v>430</v>
      </c>
      <c r="R152" s="348" t="s">
        <v>430</v>
      </c>
      <c r="S152" s="348" t="s">
        <v>430</v>
      </c>
      <c r="T152" s="348" t="s">
        <v>430</v>
      </c>
      <c r="U152" s="354" t="s">
        <v>430</v>
      </c>
      <c r="V152" s="348" t="s">
        <v>430</v>
      </c>
      <c r="W152" s="348" t="s">
        <v>430</v>
      </c>
      <c r="X152" s="348" t="s">
        <v>430</v>
      </c>
      <c r="Y152" s="375" t="s">
        <v>430</v>
      </c>
      <c r="Z152" s="348" t="s">
        <v>430</v>
      </c>
      <c r="AA152" s="348" t="s">
        <v>430</v>
      </c>
      <c r="AB152" s="348" t="s">
        <v>430</v>
      </c>
      <c r="AC152" s="348" t="s">
        <v>430</v>
      </c>
      <c r="AD152" s="348" t="s">
        <v>430</v>
      </c>
      <c r="AE152" s="348" t="s">
        <v>430</v>
      </c>
      <c r="AF152" s="348" t="s">
        <v>430</v>
      </c>
      <c r="AG152" s="569"/>
      <c r="AH152" s="346" t="s">
        <v>430</v>
      </c>
      <c r="AI152" s="346" t="s">
        <v>430</v>
      </c>
      <c r="AJ152" s="346" t="s">
        <v>430</v>
      </c>
      <c r="AK152" s="346" t="s">
        <v>430</v>
      </c>
      <c r="AL152" s="346" t="s">
        <v>430</v>
      </c>
      <c r="AM152" s="346" t="s">
        <v>430</v>
      </c>
      <c r="AN152" s="346" t="s">
        <v>430</v>
      </c>
      <c r="AO152" s="572" t="s">
        <v>430</v>
      </c>
      <c r="AP152" s="346" t="s">
        <v>430</v>
      </c>
      <c r="AQ152" s="346" t="s">
        <v>430</v>
      </c>
      <c r="AR152" s="346" t="s">
        <v>430</v>
      </c>
      <c r="AS152" s="346" t="s">
        <v>430</v>
      </c>
      <c r="AT152" s="346" t="s">
        <v>430</v>
      </c>
      <c r="AU152" s="346" t="s">
        <v>430</v>
      </c>
      <c r="AV152" s="346" t="s">
        <v>430</v>
      </c>
      <c r="AW152" s="346" t="s">
        <v>430</v>
      </c>
      <c r="AX152" s="346" t="s">
        <v>430</v>
      </c>
      <c r="AY152" s="346" t="s">
        <v>430</v>
      </c>
      <c r="AZ152" s="584"/>
      <c r="BA152" s="467" t="s">
        <v>430</v>
      </c>
      <c r="BB152" s="348" t="s">
        <v>430</v>
      </c>
      <c r="BC152" s="348" t="s">
        <v>430</v>
      </c>
      <c r="BD152" s="348" t="s">
        <v>430</v>
      </c>
      <c r="BE152" s="375" t="s">
        <v>430</v>
      </c>
      <c r="BF152" s="375" t="s">
        <v>430</v>
      </c>
      <c r="BG152" s="374"/>
      <c r="BH152" s="594" t="s">
        <v>430</v>
      </c>
      <c r="BI152" s="348" t="s">
        <v>430</v>
      </c>
      <c r="BJ152" s="348" t="s">
        <v>430</v>
      </c>
      <c r="BK152" s="348" t="s">
        <v>430</v>
      </c>
      <c r="BL152" s="348" t="s">
        <v>430</v>
      </c>
      <c r="BM152" s="375" t="s">
        <v>430</v>
      </c>
      <c r="BN152" s="375" t="s">
        <v>430</v>
      </c>
      <c r="BO152" s="375" t="s">
        <v>430</v>
      </c>
      <c r="BP152" s="375" t="s">
        <v>430</v>
      </c>
      <c r="BQ152" s="375" t="s">
        <v>430</v>
      </c>
      <c r="BR152" s="374"/>
      <c r="BS152" s="468" t="s">
        <v>430</v>
      </c>
      <c r="BT152" s="348" t="s">
        <v>430</v>
      </c>
      <c r="BU152" s="374"/>
      <c r="BV152" s="430" t="s">
        <v>2387</v>
      </c>
    </row>
    <row r="153" spans="1:74" s="428" customFormat="1" x14ac:dyDescent="0.25">
      <c r="A153" s="345" t="s">
        <v>8307</v>
      </c>
      <c r="B153" s="373"/>
      <c r="C153" s="719">
        <v>46036</v>
      </c>
      <c r="D153" s="373"/>
      <c r="E153" s="346">
        <v>14.28</v>
      </c>
      <c r="F153" s="373"/>
      <c r="G153" s="347">
        <v>1009.9192</v>
      </c>
      <c r="H153" s="374"/>
      <c r="I153" s="348">
        <v>2.63</v>
      </c>
      <c r="J153" s="348">
        <v>6.5</v>
      </c>
      <c r="K153" s="348" t="s">
        <v>430</v>
      </c>
      <c r="L153" s="348">
        <v>2.39</v>
      </c>
      <c r="M153" s="362"/>
      <c r="N153" s="350">
        <v>-6.0182000000000002</v>
      </c>
      <c r="O153" s="348">
        <v>-6.0182000000000002</v>
      </c>
      <c r="P153" s="348">
        <v>-7.7182000000000004</v>
      </c>
      <c r="Q153" s="348">
        <v>5.7770999999999999</v>
      </c>
      <c r="R153" s="348">
        <v>9.2966999999999995</v>
      </c>
      <c r="S153" s="348">
        <v>3.2907999999999999</v>
      </c>
      <c r="T153" s="348" t="s">
        <v>430</v>
      </c>
      <c r="U153" s="354" t="s">
        <v>430</v>
      </c>
      <c r="V153" s="348" t="s">
        <v>430</v>
      </c>
      <c r="W153" s="348" t="s">
        <v>430</v>
      </c>
      <c r="X153" s="348" t="s">
        <v>430</v>
      </c>
      <c r="Y153" s="375" t="s">
        <v>430</v>
      </c>
      <c r="Z153" s="348" t="s">
        <v>430</v>
      </c>
      <c r="AA153" s="348">
        <v>11.8154</v>
      </c>
      <c r="AB153" s="348" t="s">
        <v>430</v>
      </c>
      <c r="AC153" s="348" t="s">
        <v>430</v>
      </c>
      <c r="AD153" s="348" t="s">
        <v>430</v>
      </c>
      <c r="AE153" s="348">
        <v>11.8154</v>
      </c>
      <c r="AF153" s="348">
        <v>3.5150999999999999</v>
      </c>
      <c r="AG153" s="569"/>
      <c r="AH153" s="346">
        <v>122</v>
      </c>
      <c r="AI153" s="346">
        <v>122</v>
      </c>
      <c r="AJ153" s="346">
        <v>121</v>
      </c>
      <c r="AK153" s="346">
        <v>79</v>
      </c>
      <c r="AL153" s="346">
        <v>45</v>
      </c>
      <c r="AM153" s="346">
        <v>115</v>
      </c>
      <c r="AN153" s="346" t="s">
        <v>430</v>
      </c>
      <c r="AO153" s="572" t="s">
        <v>430</v>
      </c>
      <c r="AP153" s="346" t="s">
        <v>430</v>
      </c>
      <c r="AQ153" s="346" t="s">
        <v>430</v>
      </c>
      <c r="AR153" s="346" t="s">
        <v>430</v>
      </c>
      <c r="AS153" s="346" t="s">
        <v>430</v>
      </c>
      <c r="AT153" s="346" t="s">
        <v>430</v>
      </c>
      <c r="AU153" s="346">
        <v>27</v>
      </c>
      <c r="AV153" s="346" t="s">
        <v>430</v>
      </c>
      <c r="AW153" s="346" t="s">
        <v>430</v>
      </c>
      <c r="AX153" s="346" t="s">
        <v>430</v>
      </c>
      <c r="AY153" s="346">
        <v>27</v>
      </c>
      <c r="AZ153" s="584"/>
      <c r="BA153" s="467">
        <v>94.93</v>
      </c>
      <c r="BB153" s="348" t="s">
        <v>430</v>
      </c>
      <c r="BC153" s="348" t="s">
        <v>430</v>
      </c>
      <c r="BD153" s="348" t="s">
        <v>430</v>
      </c>
      <c r="BE153" s="375" t="s">
        <v>430</v>
      </c>
      <c r="BF153" s="375">
        <v>5.07</v>
      </c>
      <c r="BG153" s="374"/>
      <c r="BH153" s="594">
        <v>5.07</v>
      </c>
      <c r="BI153" s="348" t="s">
        <v>430</v>
      </c>
      <c r="BJ153" s="348" t="s">
        <v>430</v>
      </c>
      <c r="BK153" s="348" t="s">
        <v>430</v>
      </c>
      <c r="BL153" s="348" t="s">
        <v>430</v>
      </c>
      <c r="BM153" s="375">
        <v>94.93</v>
      </c>
      <c r="BN153" s="375" t="s">
        <v>430</v>
      </c>
      <c r="BO153" s="375" t="s">
        <v>430</v>
      </c>
      <c r="BP153" s="375" t="s">
        <v>430</v>
      </c>
      <c r="BQ153" s="375" t="s">
        <v>430</v>
      </c>
      <c r="BR153" s="374"/>
      <c r="BS153" s="468" t="s">
        <v>430</v>
      </c>
      <c r="BT153" s="348" t="s">
        <v>430</v>
      </c>
      <c r="BU153" s="374"/>
      <c r="BV153" s="430" t="s">
        <v>555</v>
      </c>
    </row>
    <row r="154" spans="1:74" s="428" customFormat="1" x14ac:dyDescent="0.25">
      <c r="A154" s="345" t="s">
        <v>8308</v>
      </c>
      <c r="B154" s="373"/>
      <c r="C154" s="719">
        <v>45448</v>
      </c>
      <c r="D154" s="373"/>
      <c r="E154" s="346">
        <v>12.333399999999999</v>
      </c>
      <c r="F154" s="373"/>
      <c r="G154" s="347">
        <v>11.469900000000001</v>
      </c>
      <c r="H154" s="374"/>
      <c r="I154" s="348">
        <v>1.17</v>
      </c>
      <c r="J154" s="348">
        <v>5.91</v>
      </c>
      <c r="K154" s="348">
        <v>1.0900000000000001</v>
      </c>
      <c r="L154" s="348">
        <v>1.1200000000000001</v>
      </c>
      <c r="M154" s="362"/>
      <c r="N154" s="350">
        <v>4.9875999999999996</v>
      </c>
      <c r="O154" s="348">
        <v>4.9875999999999996</v>
      </c>
      <c r="P154" s="348">
        <v>2.0920000000000001</v>
      </c>
      <c r="Q154" s="348">
        <v>5.9917999999999996</v>
      </c>
      <c r="R154" s="348">
        <v>4.4927000000000001</v>
      </c>
      <c r="S154" s="348">
        <v>5.2361000000000004</v>
      </c>
      <c r="T154" s="348">
        <v>4.9999000000000002</v>
      </c>
      <c r="U154" s="354">
        <v>5.2443999999999997</v>
      </c>
      <c r="V154" s="348">
        <v>6.0010000000000003</v>
      </c>
      <c r="W154" s="348" t="s">
        <v>430</v>
      </c>
      <c r="X154" s="348" t="s">
        <v>430</v>
      </c>
      <c r="Y154" s="375" t="s">
        <v>430</v>
      </c>
      <c r="Z154" s="348" t="s">
        <v>430</v>
      </c>
      <c r="AA154" s="348">
        <v>4.9089999999999998</v>
      </c>
      <c r="AB154" s="348">
        <v>4.8110999999999997</v>
      </c>
      <c r="AC154" s="348">
        <v>5.2282999999999999</v>
      </c>
      <c r="AD154" s="348">
        <v>5.4035000000000002</v>
      </c>
      <c r="AE154" s="348">
        <v>4.9089999999999998</v>
      </c>
      <c r="AF154" s="348">
        <v>7.5129000000000001</v>
      </c>
      <c r="AG154" s="569"/>
      <c r="AH154" s="346">
        <v>83</v>
      </c>
      <c r="AI154" s="346">
        <v>83</v>
      </c>
      <c r="AJ154" s="346">
        <v>58</v>
      </c>
      <c r="AK154" s="346">
        <v>73</v>
      </c>
      <c r="AL154" s="346">
        <v>130</v>
      </c>
      <c r="AM154" s="346">
        <v>82</v>
      </c>
      <c r="AN154" s="346">
        <v>67</v>
      </c>
      <c r="AO154" s="572">
        <v>62</v>
      </c>
      <c r="AP154" s="346">
        <v>60</v>
      </c>
      <c r="AQ154" s="346" t="s">
        <v>430</v>
      </c>
      <c r="AR154" s="346" t="s">
        <v>430</v>
      </c>
      <c r="AS154" s="346" t="s">
        <v>430</v>
      </c>
      <c r="AT154" s="346" t="s">
        <v>430</v>
      </c>
      <c r="AU154" s="346">
        <v>130</v>
      </c>
      <c r="AV154" s="346">
        <v>71</v>
      </c>
      <c r="AW154" s="346">
        <v>80</v>
      </c>
      <c r="AX154" s="346">
        <v>66</v>
      </c>
      <c r="AY154" s="346">
        <v>130</v>
      </c>
      <c r="AZ154" s="584"/>
      <c r="BA154" s="467">
        <v>93.87</v>
      </c>
      <c r="BB154" s="348" t="s">
        <v>430</v>
      </c>
      <c r="BC154" s="348" t="s">
        <v>430</v>
      </c>
      <c r="BD154" s="348" t="s">
        <v>430</v>
      </c>
      <c r="BE154" s="375" t="s">
        <v>430</v>
      </c>
      <c r="BF154" s="375">
        <v>6.13</v>
      </c>
      <c r="BG154" s="374"/>
      <c r="BH154" s="594">
        <v>6.13</v>
      </c>
      <c r="BI154" s="348" t="s">
        <v>430</v>
      </c>
      <c r="BJ154" s="348" t="s">
        <v>430</v>
      </c>
      <c r="BK154" s="348" t="s">
        <v>430</v>
      </c>
      <c r="BL154" s="348" t="s">
        <v>430</v>
      </c>
      <c r="BM154" s="375">
        <v>93.87</v>
      </c>
      <c r="BN154" s="375" t="s">
        <v>430</v>
      </c>
      <c r="BO154" s="375" t="s">
        <v>430</v>
      </c>
      <c r="BP154" s="375" t="s">
        <v>430</v>
      </c>
      <c r="BQ154" s="375" t="s">
        <v>430</v>
      </c>
      <c r="BR154" s="374"/>
      <c r="BS154" s="468" t="s">
        <v>430</v>
      </c>
      <c r="BT154" s="348" t="s">
        <v>430</v>
      </c>
      <c r="BU154" s="374"/>
      <c r="BV154" s="430" t="s">
        <v>555</v>
      </c>
    </row>
    <row r="155" spans="1:74" s="428" customFormat="1" x14ac:dyDescent="0.25">
      <c r="A155" s="345" t="s">
        <v>8309</v>
      </c>
      <c r="B155" s="373"/>
      <c r="C155" s="719">
        <v>45372</v>
      </c>
      <c r="D155" s="373"/>
      <c r="E155" s="889">
        <v>8.09</v>
      </c>
      <c r="F155" s="373"/>
      <c r="G155" s="347" t="s">
        <v>430</v>
      </c>
      <c r="H155" s="374"/>
      <c r="I155" s="890">
        <v>7.93</v>
      </c>
      <c r="J155" s="890">
        <v>7.39</v>
      </c>
      <c r="K155" s="890">
        <v>5.74</v>
      </c>
      <c r="L155" s="890">
        <v>5.95</v>
      </c>
      <c r="M155" s="362"/>
      <c r="N155" s="350" t="s">
        <v>430</v>
      </c>
      <c r="O155" s="348" t="s">
        <v>430</v>
      </c>
      <c r="P155" s="348" t="s">
        <v>430</v>
      </c>
      <c r="Q155" s="348" t="s">
        <v>430</v>
      </c>
      <c r="R155" s="348" t="s">
        <v>430</v>
      </c>
      <c r="S155" s="348" t="s">
        <v>430</v>
      </c>
      <c r="T155" s="348" t="s">
        <v>430</v>
      </c>
      <c r="U155" s="354" t="s">
        <v>430</v>
      </c>
      <c r="V155" s="348" t="s">
        <v>430</v>
      </c>
      <c r="W155" s="348" t="s">
        <v>430</v>
      </c>
      <c r="X155" s="348" t="s">
        <v>430</v>
      </c>
      <c r="Y155" s="375" t="s">
        <v>430</v>
      </c>
      <c r="Z155" s="348" t="s">
        <v>430</v>
      </c>
      <c r="AA155" s="348" t="s">
        <v>430</v>
      </c>
      <c r="AB155" s="348" t="s">
        <v>430</v>
      </c>
      <c r="AC155" s="348" t="s">
        <v>430</v>
      </c>
      <c r="AD155" s="348" t="s">
        <v>430</v>
      </c>
      <c r="AE155" s="348" t="s">
        <v>430</v>
      </c>
      <c r="AF155" s="348" t="s">
        <v>430</v>
      </c>
      <c r="AG155" s="569"/>
      <c r="AH155" s="346" t="s">
        <v>430</v>
      </c>
      <c r="AI155" s="346" t="s">
        <v>430</v>
      </c>
      <c r="AJ155" s="346" t="s">
        <v>430</v>
      </c>
      <c r="AK155" s="346" t="s">
        <v>430</v>
      </c>
      <c r="AL155" s="346" t="s">
        <v>430</v>
      </c>
      <c r="AM155" s="346" t="s">
        <v>430</v>
      </c>
      <c r="AN155" s="346" t="s">
        <v>430</v>
      </c>
      <c r="AO155" s="572" t="s">
        <v>430</v>
      </c>
      <c r="AP155" s="346" t="s">
        <v>430</v>
      </c>
      <c r="AQ155" s="346" t="s">
        <v>430</v>
      </c>
      <c r="AR155" s="346" t="s">
        <v>430</v>
      </c>
      <c r="AS155" s="346" t="s">
        <v>430</v>
      </c>
      <c r="AT155" s="346" t="s">
        <v>430</v>
      </c>
      <c r="AU155" s="346" t="s">
        <v>430</v>
      </c>
      <c r="AV155" s="346" t="s">
        <v>430</v>
      </c>
      <c r="AW155" s="346" t="s">
        <v>430</v>
      </c>
      <c r="AX155" s="346" t="s">
        <v>430</v>
      </c>
      <c r="AY155" s="346" t="s">
        <v>430</v>
      </c>
      <c r="AZ155" s="584"/>
      <c r="BA155" s="951">
        <v>95.88</v>
      </c>
      <c r="BB155" s="348" t="s">
        <v>430</v>
      </c>
      <c r="BC155" s="348" t="s">
        <v>430</v>
      </c>
      <c r="BD155" s="348" t="s">
        <v>430</v>
      </c>
      <c r="BE155" s="375" t="s">
        <v>430</v>
      </c>
      <c r="BF155" s="952">
        <v>4.12</v>
      </c>
      <c r="BG155" s="374"/>
      <c r="BH155" s="953">
        <v>4.12</v>
      </c>
      <c r="BI155" s="348" t="s">
        <v>430</v>
      </c>
      <c r="BJ155" s="348" t="s">
        <v>430</v>
      </c>
      <c r="BK155" s="348" t="s">
        <v>430</v>
      </c>
      <c r="BL155" s="348" t="s">
        <v>430</v>
      </c>
      <c r="BM155" s="952">
        <v>95.88</v>
      </c>
      <c r="BN155" s="375" t="s">
        <v>430</v>
      </c>
      <c r="BO155" s="375" t="s">
        <v>430</v>
      </c>
      <c r="BP155" s="375" t="s">
        <v>430</v>
      </c>
      <c r="BQ155" s="375" t="s">
        <v>430</v>
      </c>
      <c r="BR155" s="374"/>
      <c r="BS155" s="468" t="s">
        <v>430</v>
      </c>
      <c r="BT155" s="348" t="s">
        <v>430</v>
      </c>
      <c r="BU155" s="374"/>
      <c r="BV155" s="430" t="s">
        <v>555</v>
      </c>
    </row>
    <row r="156" spans="1:74" s="428" customFormat="1" x14ac:dyDescent="0.25">
      <c r="A156" s="345" t="s">
        <v>8310</v>
      </c>
      <c r="B156" s="373"/>
      <c r="C156" s="719">
        <v>45726</v>
      </c>
      <c r="D156" s="373"/>
      <c r="E156" s="346">
        <v>0.38400000000000001</v>
      </c>
      <c r="F156" s="373"/>
      <c r="G156" s="347">
        <v>10.7888</v>
      </c>
      <c r="H156" s="374"/>
      <c r="I156" s="348">
        <v>3.65</v>
      </c>
      <c r="J156" s="348">
        <v>6.66</v>
      </c>
      <c r="K156" s="348">
        <v>3.13</v>
      </c>
      <c r="L156" s="348">
        <v>3.23</v>
      </c>
      <c r="M156" s="362"/>
      <c r="N156" s="350">
        <v>12.756500000000001</v>
      </c>
      <c r="O156" s="348">
        <v>12.756500000000001</v>
      </c>
      <c r="P156" s="348">
        <v>-14.6031</v>
      </c>
      <c r="Q156" s="348">
        <v>7.1239999999999997</v>
      </c>
      <c r="R156" s="348">
        <v>8.0653000000000006</v>
      </c>
      <c r="S156" s="348">
        <v>3.2970000000000002</v>
      </c>
      <c r="T156" s="348">
        <v>3.9849999999999999</v>
      </c>
      <c r="U156" s="354">
        <v>3.6555</v>
      </c>
      <c r="V156" s="348">
        <v>4.8403</v>
      </c>
      <c r="W156" s="348" t="s">
        <v>430</v>
      </c>
      <c r="X156" s="348" t="s">
        <v>430</v>
      </c>
      <c r="Y156" s="375" t="s">
        <v>430</v>
      </c>
      <c r="Z156" s="348" t="s">
        <v>430</v>
      </c>
      <c r="AA156" s="348">
        <v>12.098699999999999</v>
      </c>
      <c r="AB156" s="348">
        <v>4.1459000000000001</v>
      </c>
      <c r="AC156" s="348">
        <v>4.3959000000000001</v>
      </c>
      <c r="AD156" s="348">
        <v>3.9554</v>
      </c>
      <c r="AE156" s="348">
        <v>12.098699999999999</v>
      </c>
      <c r="AF156" s="348">
        <v>6.9401999999999999</v>
      </c>
      <c r="AG156" s="569"/>
      <c r="AH156" s="346">
        <v>15</v>
      </c>
      <c r="AI156" s="346">
        <v>15</v>
      </c>
      <c r="AJ156" s="346">
        <v>132</v>
      </c>
      <c r="AK156" s="346">
        <v>40</v>
      </c>
      <c r="AL156" s="346">
        <v>71</v>
      </c>
      <c r="AM156" s="346">
        <v>114</v>
      </c>
      <c r="AN156" s="346">
        <v>101</v>
      </c>
      <c r="AO156" s="572">
        <v>102</v>
      </c>
      <c r="AP156" s="346">
        <v>94</v>
      </c>
      <c r="AQ156" s="346" t="s">
        <v>430</v>
      </c>
      <c r="AR156" s="346" t="s">
        <v>430</v>
      </c>
      <c r="AS156" s="346" t="s">
        <v>430</v>
      </c>
      <c r="AT156" s="346" t="s">
        <v>430</v>
      </c>
      <c r="AU156" s="346">
        <v>26</v>
      </c>
      <c r="AV156" s="346">
        <v>91</v>
      </c>
      <c r="AW156" s="346">
        <v>107</v>
      </c>
      <c r="AX156" s="346">
        <v>100</v>
      </c>
      <c r="AY156" s="346">
        <v>26</v>
      </c>
      <c r="AZ156" s="584"/>
      <c r="BA156" s="467">
        <v>95.85</v>
      </c>
      <c r="BB156" s="348" t="s">
        <v>430</v>
      </c>
      <c r="BC156" s="348" t="s">
        <v>430</v>
      </c>
      <c r="BD156" s="348" t="s">
        <v>430</v>
      </c>
      <c r="BE156" s="375" t="s">
        <v>430</v>
      </c>
      <c r="BF156" s="375">
        <v>4.1500000000000004</v>
      </c>
      <c r="BG156" s="374"/>
      <c r="BH156" s="594">
        <v>4.0999999999999996</v>
      </c>
      <c r="BI156" s="348" t="s">
        <v>430</v>
      </c>
      <c r="BJ156" s="348" t="s">
        <v>430</v>
      </c>
      <c r="BK156" s="348" t="s">
        <v>430</v>
      </c>
      <c r="BL156" s="348" t="s">
        <v>430</v>
      </c>
      <c r="BM156" s="375">
        <v>95.85</v>
      </c>
      <c r="BN156" s="375" t="s">
        <v>430</v>
      </c>
      <c r="BO156" s="375" t="s">
        <v>430</v>
      </c>
      <c r="BP156" s="375" t="s">
        <v>430</v>
      </c>
      <c r="BQ156" s="375" t="s">
        <v>430</v>
      </c>
      <c r="BR156" s="374"/>
      <c r="BS156" s="468" t="s">
        <v>430</v>
      </c>
      <c r="BT156" s="348" t="s">
        <v>430</v>
      </c>
      <c r="BU156" s="374"/>
      <c r="BV156" s="430" t="s">
        <v>555</v>
      </c>
    </row>
    <row r="157" spans="1:74" s="428" customFormat="1" x14ac:dyDescent="0.25">
      <c r="A157" s="345" t="s">
        <v>8311</v>
      </c>
      <c r="B157" s="373"/>
      <c r="C157" s="719" t="s">
        <v>430</v>
      </c>
      <c r="D157" s="373"/>
      <c r="E157" s="346" t="s">
        <v>430</v>
      </c>
      <c r="F157" s="373"/>
      <c r="G157" s="347" t="s">
        <v>430</v>
      </c>
      <c r="H157" s="374"/>
      <c r="I157" s="348" t="s">
        <v>430</v>
      </c>
      <c r="J157" s="348" t="s">
        <v>430</v>
      </c>
      <c r="K157" s="348" t="s">
        <v>430</v>
      </c>
      <c r="L157" s="348" t="s">
        <v>430</v>
      </c>
      <c r="M157" s="362"/>
      <c r="N157" s="350" t="s">
        <v>430</v>
      </c>
      <c r="O157" s="348" t="s">
        <v>430</v>
      </c>
      <c r="P157" s="348" t="s">
        <v>430</v>
      </c>
      <c r="Q157" s="348" t="s">
        <v>430</v>
      </c>
      <c r="R157" s="348" t="s">
        <v>430</v>
      </c>
      <c r="S157" s="348" t="s">
        <v>430</v>
      </c>
      <c r="T157" s="348" t="s">
        <v>430</v>
      </c>
      <c r="U157" s="354" t="s">
        <v>430</v>
      </c>
      <c r="V157" s="348" t="s">
        <v>430</v>
      </c>
      <c r="W157" s="348" t="s">
        <v>430</v>
      </c>
      <c r="X157" s="348" t="s">
        <v>430</v>
      </c>
      <c r="Y157" s="375" t="s">
        <v>430</v>
      </c>
      <c r="Z157" s="348" t="s">
        <v>430</v>
      </c>
      <c r="AA157" s="348" t="s">
        <v>430</v>
      </c>
      <c r="AB157" s="348" t="s">
        <v>430</v>
      </c>
      <c r="AC157" s="348" t="s">
        <v>430</v>
      </c>
      <c r="AD157" s="348" t="s">
        <v>430</v>
      </c>
      <c r="AE157" s="348" t="s">
        <v>430</v>
      </c>
      <c r="AF157" s="348" t="s">
        <v>430</v>
      </c>
      <c r="AG157" s="569"/>
      <c r="AH157" s="346" t="s">
        <v>430</v>
      </c>
      <c r="AI157" s="346" t="s">
        <v>430</v>
      </c>
      <c r="AJ157" s="346" t="s">
        <v>430</v>
      </c>
      <c r="AK157" s="346" t="s">
        <v>430</v>
      </c>
      <c r="AL157" s="346" t="s">
        <v>430</v>
      </c>
      <c r="AM157" s="346" t="s">
        <v>430</v>
      </c>
      <c r="AN157" s="346" t="s">
        <v>430</v>
      </c>
      <c r="AO157" s="572" t="s">
        <v>430</v>
      </c>
      <c r="AP157" s="346" t="s">
        <v>430</v>
      </c>
      <c r="AQ157" s="346" t="s">
        <v>430</v>
      </c>
      <c r="AR157" s="346" t="s">
        <v>430</v>
      </c>
      <c r="AS157" s="346" t="s">
        <v>430</v>
      </c>
      <c r="AT157" s="346" t="s">
        <v>430</v>
      </c>
      <c r="AU157" s="346" t="s">
        <v>430</v>
      </c>
      <c r="AV157" s="346" t="s">
        <v>430</v>
      </c>
      <c r="AW157" s="346" t="s">
        <v>430</v>
      </c>
      <c r="AX157" s="346" t="s">
        <v>430</v>
      </c>
      <c r="AY157" s="346" t="s">
        <v>430</v>
      </c>
      <c r="AZ157" s="584"/>
      <c r="BA157" s="467" t="s">
        <v>430</v>
      </c>
      <c r="BB157" s="348" t="s">
        <v>430</v>
      </c>
      <c r="BC157" s="348" t="s">
        <v>430</v>
      </c>
      <c r="BD157" s="348" t="s">
        <v>430</v>
      </c>
      <c r="BE157" s="375" t="s">
        <v>430</v>
      </c>
      <c r="BF157" s="375" t="s">
        <v>430</v>
      </c>
      <c r="BG157" s="374"/>
      <c r="BH157" s="594" t="s">
        <v>430</v>
      </c>
      <c r="BI157" s="348" t="s">
        <v>430</v>
      </c>
      <c r="BJ157" s="348" t="s">
        <v>430</v>
      </c>
      <c r="BK157" s="348" t="s">
        <v>430</v>
      </c>
      <c r="BL157" s="348" t="s">
        <v>430</v>
      </c>
      <c r="BM157" s="375" t="s">
        <v>430</v>
      </c>
      <c r="BN157" s="375" t="s">
        <v>430</v>
      </c>
      <c r="BO157" s="375" t="s">
        <v>430</v>
      </c>
      <c r="BP157" s="375" t="s">
        <v>430</v>
      </c>
      <c r="BQ157" s="375" t="s">
        <v>430</v>
      </c>
      <c r="BR157" s="374"/>
      <c r="BS157" s="468" t="s">
        <v>430</v>
      </c>
      <c r="BT157" s="348" t="s">
        <v>430</v>
      </c>
      <c r="BU157" s="374"/>
      <c r="BV157" s="430" t="s">
        <v>555</v>
      </c>
    </row>
    <row r="158" spans="1:74" s="428" customFormat="1" x14ac:dyDescent="0.25">
      <c r="A158" s="345" t="s">
        <v>8312</v>
      </c>
      <c r="B158" s="373"/>
      <c r="C158" s="719" t="s">
        <v>430</v>
      </c>
      <c r="D158" s="373"/>
      <c r="E158" s="346" t="s">
        <v>430</v>
      </c>
      <c r="F158" s="373"/>
      <c r="G158" s="347" t="s">
        <v>430</v>
      </c>
      <c r="H158" s="374"/>
      <c r="I158" s="348" t="s">
        <v>430</v>
      </c>
      <c r="J158" s="348" t="s">
        <v>430</v>
      </c>
      <c r="K158" s="348" t="s">
        <v>430</v>
      </c>
      <c r="L158" s="348" t="s">
        <v>430</v>
      </c>
      <c r="M158" s="362"/>
      <c r="N158" s="350" t="s">
        <v>430</v>
      </c>
      <c r="O158" s="348" t="s">
        <v>430</v>
      </c>
      <c r="P158" s="348" t="s">
        <v>430</v>
      </c>
      <c r="Q158" s="348" t="s">
        <v>430</v>
      </c>
      <c r="R158" s="348" t="s">
        <v>430</v>
      </c>
      <c r="S158" s="348" t="s">
        <v>430</v>
      </c>
      <c r="T158" s="348" t="s">
        <v>430</v>
      </c>
      <c r="U158" s="354" t="s">
        <v>430</v>
      </c>
      <c r="V158" s="348" t="s">
        <v>430</v>
      </c>
      <c r="W158" s="348" t="s">
        <v>430</v>
      </c>
      <c r="X158" s="348" t="s">
        <v>430</v>
      </c>
      <c r="Y158" s="375" t="s">
        <v>430</v>
      </c>
      <c r="Z158" s="348" t="s">
        <v>430</v>
      </c>
      <c r="AA158" s="348" t="s">
        <v>430</v>
      </c>
      <c r="AB158" s="348" t="s">
        <v>430</v>
      </c>
      <c r="AC158" s="348" t="s">
        <v>430</v>
      </c>
      <c r="AD158" s="348" t="s">
        <v>430</v>
      </c>
      <c r="AE158" s="348" t="s">
        <v>430</v>
      </c>
      <c r="AF158" s="348" t="s">
        <v>430</v>
      </c>
      <c r="AG158" s="569"/>
      <c r="AH158" s="346" t="s">
        <v>430</v>
      </c>
      <c r="AI158" s="346" t="s">
        <v>430</v>
      </c>
      <c r="AJ158" s="346" t="s">
        <v>430</v>
      </c>
      <c r="AK158" s="346" t="s">
        <v>430</v>
      </c>
      <c r="AL158" s="346" t="s">
        <v>430</v>
      </c>
      <c r="AM158" s="346" t="s">
        <v>430</v>
      </c>
      <c r="AN158" s="346" t="s">
        <v>430</v>
      </c>
      <c r="AO158" s="572" t="s">
        <v>430</v>
      </c>
      <c r="AP158" s="346" t="s">
        <v>430</v>
      </c>
      <c r="AQ158" s="346" t="s">
        <v>430</v>
      </c>
      <c r="AR158" s="346" t="s">
        <v>430</v>
      </c>
      <c r="AS158" s="346" t="s">
        <v>430</v>
      </c>
      <c r="AT158" s="346" t="s">
        <v>430</v>
      </c>
      <c r="AU158" s="346" t="s">
        <v>430</v>
      </c>
      <c r="AV158" s="346" t="s">
        <v>430</v>
      </c>
      <c r="AW158" s="346" t="s">
        <v>430</v>
      </c>
      <c r="AX158" s="346" t="s">
        <v>430</v>
      </c>
      <c r="AY158" s="346" t="s">
        <v>430</v>
      </c>
      <c r="AZ158" s="584"/>
      <c r="BA158" s="467" t="s">
        <v>430</v>
      </c>
      <c r="BB158" s="348" t="s">
        <v>430</v>
      </c>
      <c r="BC158" s="348" t="s">
        <v>430</v>
      </c>
      <c r="BD158" s="348" t="s">
        <v>430</v>
      </c>
      <c r="BE158" s="375" t="s">
        <v>430</v>
      </c>
      <c r="BF158" s="375" t="s">
        <v>430</v>
      </c>
      <c r="BG158" s="374"/>
      <c r="BH158" s="594" t="s">
        <v>430</v>
      </c>
      <c r="BI158" s="348" t="s">
        <v>430</v>
      </c>
      <c r="BJ158" s="348" t="s">
        <v>430</v>
      </c>
      <c r="BK158" s="348" t="s">
        <v>430</v>
      </c>
      <c r="BL158" s="348" t="s">
        <v>430</v>
      </c>
      <c r="BM158" s="375" t="s">
        <v>430</v>
      </c>
      <c r="BN158" s="375" t="s">
        <v>430</v>
      </c>
      <c r="BO158" s="375" t="s">
        <v>430</v>
      </c>
      <c r="BP158" s="375" t="s">
        <v>430</v>
      </c>
      <c r="BQ158" s="375" t="s">
        <v>430</v>
      </c>
      <c r="BR158" s="374"/>
      <c r="BS158" s="468" t="s">
        <v>430</v>
      </c>
      <c r="BT158" s="348" t="s">
        <v>430</v>
      </c>
      <c r="BU158" s="374"/>
      <c r="BV158" s="430" t="s">
        <v>555</v>
      </c>
    </row>
    <row r="159" spans="1:74" s="428" customFormat="1" x14ac:dyDescent="0.25">
      <c r="A159" s="345" t="s">
        <v>8313</v>
      </c>
      <c r="B159" s="373"/>
      <c r="C159" s="719">
        <v>46119</v>
      </c>
      <c r="D159" s="373"/>
      <c r="E159" s="346" t="s">
        <v>430</v>
      </c>
      <c r="F159" s="373"/>
      <c r="G159" s="347">
        <v>10.577999999999999</v>
      </c>
      <c r="H159" s="374"/>
      <c r="I159" s="348" t="s">
        <v>430</v>
      </c>
      <c r="J159" s="348" t="s">
        <v>430</v>
      </c>
      <c r="K159" s="348" t="s">
        <v>430</v>
      </c>
      <c r="L159" s="348" t="s">
        <v>430</v>
      </c>
      <c r="M159" s="362"/>
      <c r="N159" s="350">
        <v>107.79900000000001</v>
      </c>
      <c r="O159" s="348">
        <v>107.79900000000001</v>
      </c>
      <c r="P159" s="348">
        <v>-3.3498000000000001</v>
      </c>
      <c r="Q159" s="348">
        <v>61.429099999999998</v>
      </c>
      <c r="R159" s="348" t="s">
        <v>430</v>
      </c>
      <c r="S159" s="348" t="s">
        <v>430</v>
      </c>
      <c r="T159" s="348" t="s">
        <v>430</v>
      </c>
      <c r="U159" s="354" t="s">
        <v>430</v>
      </c>
      <c r="V159" s="348" t="s">
        <v>430</v>
      </c>
      <c r="W159" s="348" t="s">
        <v>430</v>
      </c>
      <c r="X159" s="348" t="s">
        <v>430</v>
      </c>
      <c r="Y159" s="375" t="s">
        <v>430</v>
      </c>
      <c r="Z159" s="348" t="s">
        <v>430</v>
      </c>
      <c r="AA159" s="348" t="s">
        <v>430</v>
      </c>
      <c r="AB159" s="348" t="s">
        <v>430</v>
      </c>
      <c r="AC159" s="348" t="s">
        <v>430</v>
      </c>
      <c r="AD159" s="348" t="s">
        <v>430</v>
      </c>
      <c r="AE159" s="348" t="s">
        <v>430</v>
      </c>
      <c r="AF159" s="348">
        <v>105.485</v>
      </c>
      <c r="AG159" s="569"/>
      <c r="AH159" s="346">
        <v>2</v>
      </c>
      <c r="AI159" s="346">
        <v>2</v>
      </c>
      <c r="AJ159" s="346">
        <v>103</v>
      </c>
      <c r="AK159" s="346">
        <v>1</v>
      </c>
      <c r="AL159" s="346" t="s">
        <v>430</v>
      </c>
      <c r="AM159" s="346" t="s">
        <v>430</v>
      </c>
      <c r="AN159" s="346" t="s">
        <v>430</v>
      </c>
      <c r="AO159" s="572" t="s">
        <v>430</v>
      </c>
      <c r="AP159" s="346" t="s">
        <v>430</v>
      </c>
      <c r="AQ159" s="346" t="s">
        <v>430</v>
      </c>
      <c r="AR159" s="346" t="s">
        <v>430</v>
      </c>
      <c r="AS159" s="346" t="s">
        <v>430</v>
      </c>
      <c r="AT159" s="346" t="s">
        <v>430</v>
      </c>
      <c r="AU159" s="346" t="s">
        <v>430</v>
      </c>
      <c r="AV159" s="346" t="s">
        <v>430</v>
      </c>
      <c r="AW159" s="346" t="s">
        <v>430</v>
      </c>
      <c r="AX159" s="346" t="s">
        <v>430</v>
      </c>
      <c r="AY159" s="346" t="s">
        <v>430</v>
      </c>
      <c r="AZ159" s="584"/>
      <c r="BA159" s="467" t="s">
        <v>430</v>
      </c>
      <c r="BB159" s="348" t="s">
        <v>430</v>
      </c>
      <c r="BC159" s="348" t="s">
        <v>430</v>
      </c>
      <c r="BD159" s="348" t="s">
        <v>430</v>
      </c>
      <c r="BE159" s="375" t="s">
        <v>430</v>
      </c>
      <c r="BF159" s="375" t="s">
        <v>430</v>
      </c>
      <c r="BG159" s="374"/>
      <c r="BH159" s="594" t="s">
        <v>430</v>
      </c>
      <c r="BI159" s="348" t="s">
        <v>430</v>
      </c>
      <c r="BJ159" s="348" t="s">
        <v>430</v>
      </c>
      <c r="BK159" s="348" t="s">
        <v>430</v>
      </c>
      <c r="BL159" s="348" t="s">
        <v>430</v>
      </c>
      <c r="BM159" s="375" t="s">
        <v>430</v>
      </c>
      <c r="BN159" s="375" t="s">
        <v>430</v>
      </c>
      <c r="BO159" s="375" t="s">
        <v>430</v>
      </c>
      <c r="BP159" s="375" t="s">
        <v>430</v>
      </c>
      <c r="BQ159" s="375" t="s">
        <v>430</v>
      </c>
      <c r="BR159" s="374"/>
      <c r="BS159" s="468" t="s">
        <v>430</v>
      </c>
      <c r="BT159" s="348" t="s">
        <v>430</v>
      </c>
      <c r="BU159" s="374"/>
      <c r="BV159" s="430" t="s">
        <v>555</v>
      </c>
    </row>
    <row r="160" spans="1:74" s="428" customFormat="1" x14ac:dyDescent="0.25">
      <c r="A160" s="345" t="s">
        <v>8314</v>
      </c>
      <c r="B160" s="373"/>
      <c r="C160" s="719" t="s">
        <v>430</v>
      </c>
      <c r="D160" s="373"/>
      <c r="E160" s="346" t="s">
        <v>430</v>
      </c>
      <c r="F160" s="373"/>
      <c r="G160" s="347" t="s">
        <v>430</v>
      </c>
      <c r="H160" s="374"/>
      <c r="I160" s="348" t="s">
        <v>430</v>
      </c>
      <c r="J160" s="348" t="s">
        <v>430</v>
      </c>
      <c r="K160" s="348" t="s">
        <v>430</v>
      </c>
      <c r="L160" s="348" t="s">
        <v>430</v>
      </c>
      <c r="M160" s="362"/>
      <c r="N160" s="350" t="s">
        <v>430</v>
      </c>
      <c r="O160" s="348" t="s">
        <v>430</v>
      </c>
      <c r="P160" s="348" t="s">
        <v>430</v>
      </c>
      <c r="Q160" s="348" t="s">
        <v>430</v>
      </c>
      <c r="R160" s="348" t="s">
        <v>430</v>
      </c>
      <c r="S160" s="348" t="s">
        <v>430</v>
      </c>
      <c r="T160" s="348" t="s">
        <v>430</v>
      </c>
      <c r="U160" s="354" t="s">
        <v>430</v>
      </c>
      <c r="V160" s="348" t="s">
        <v>430</v>
      </c>
      <c r="W160" s="348" t="s">
        <v>430</v>
      </c>
      <c r="X160" s="348" t="s">
        <v>430</v>
      </c>
      <c r="Y160" s="375" t="s">
        <v>430</v>
      </c>
      <c r="Z160" s="348" t="s">
        <v>430</v>
      </c>
      <c r="AA160" s="348" t="s">
        <v>430</v>
      </c>
      <c r="AB160" s="348" t="s">
        <v>430</v>
      </c>
      <c r="AC160" s="348" t="s">
        <v>430</v>
      </c>
      <c r="AD160" s="348" t="s">
        <v>430</v>
      </c>
      <c r="AE160" s="348" t="s">
        <v>430</v>
      </c>
      <c r="AF160" s="348" t="s">
        <v>430</v>
      </c>
      <c r="AG160" s="569"/>
      <c r="AH160" s="346" t="s">
        <v>430</v>
      </c>
      <c r="AI160" s="346" t="s">
        <v>430</v>
      </c>
      <c r="AJ160" s="346" t="s">
        <v>430</v>
      </c>
      <c r="AK160" s="346" t="s">
        <v>430</v>
      </c>
      <c r="AL160" s="346" t="s">
        <v>430</v>
      </c>
      <c r="AM160" s="346" t="s">
        <v>430</v>
      </c>
      <c r="AN160" s="346" t="s">
        <v>430</v>
      </c>
      <c r="AO160" s="572" t="s">
        <v>430</v>
      </c>
      <c r="AP160" s="346" t="s">
        <v>430</v>
      </c>
      <c r="AQ160" s="346" t="s">
        <v>430</v>
      </c>
      <c r="AR160" s="346" t="s">
        <v>430</v>
      </c>
      <c r="AS160" s="346" t="s">
        <v>430</v>
      </c>
      <c r="AT160" s="346" t="s">
        <v>430</v>
      </c>
      <c r="AU160" s="346" t="s">
        <v>430</v>
      </c>
      <c r="AV160" s="346" t="s">
        <v>430</v>
      </c>
      <c r="AW160" s="346" t="s">
        <v>430</v>
      </c>
      <c r="AX160" s="346" t="s">
        <v>430</v>
      </c>
      <c r="AY160" s="346" t="s">
        <v>430</v>
      </c>
      <c r="AZ160" s="584"/>
      <c r="BA160" s="467" t="s">
        <v>430</v>
      </c>
      <c r="BB160" s="348" t="s">
        <v>430</v>
      </c>
      <c r="BC160" s="348" t="s">
        <v>430</v>
      </c>
      <c r="BD160" s="348" t="s">
        <v>430</v>
      </c>
      <c r="BE160" s="375" t="s">
        <v>430</v>
      </c>
      <c r="BF160" s="375" t="s">
        <v>430</v>
      </c>
      <c r="BG160" s="374"/>
      <c r="BH160" s="594" t="s">
        <v>430</v>
      </c>
      <c r="BI160" s="348" t="s">
        <v>430</v>
      </c>
      <c r="BJ160" s="348" t="s">
        <v>430</v>
      </c>
      <c r="BK160" s="348" t="s">
        <v>430</v>
      </c>
      <c r="BL160" s="348" t="s">
        <v>430</v>
      </c>
      <c r="BM160" s="375" t="s">
        <v>430</v>
      </c>
      <c r="BN160" s="375" t="s">
        <v>430</v>
      </c>
      <c r="BO160" s="375" t="s">
        <v>430</v>
      </c>
      <c r="BP160" s="375" t="s">
        <v>430</v>
      </c>
      <c r="BQ160" s="375" t="s">
        <v>430</v>
      </c>
      <c r="BR160" s="374"/>
      <c r="BS160" s="468" t="s">
        <v>430</v>
      </c>
      <c r="BT160" s="348" t="s">
        <v>430</v>
      </c>
      <c r="BU160" s="374"/>
      <c r="BV160" s="430" t="s">
        <v>555</v>
      </c>
    </row>
    <row r="161" spans="1:74" s="428" customFormat="1" x14ac:dyDescent="0.25">
      <c r="A161" s="345" t="s">
        <v>8315</v>
      </c>
      <c r="B161" s="373"/>
      <c r="C161" s="719" t="s">
        <v>430</v>
      </c>
      <c r="D161" s="373"/>
      <c r="E161" s="346" t="s">
        <v>430</v>
      </c>
      <c r="F161" s="373"/>
      <c r="G161" s="347">
        <v>10.007300000000001</v>
      </c>
      <c r="H161" s="374"/>
      <c r="I161" s="348" t="s">
        <v>430</v>
      </c>
      <c r="J161" s="348" t="s">
        <v>430</v>
      </c>
      <c r="K161" s="348" t="s">
        <v>430</v>
      </c>
      <c r="L161" s="348" t="s">
        <v>430</v>
      </c>
      <c r="M161" s="362"/>
      <c r="N161" s="350" t="s">
        <v>430</v>
      </c>
      <c r="O161" s="348" t="s">
        <v>430</v>
      </c>
      <c r="P161" s="348" t="s">
        <v>430</v>
      </c>
      <c r="Q161" s="348" t="s">
        <v>430</v>
      </c>
      <c r="R161" s="348" t="s">
        <v>430</v>
      </c>
      <c r="S161" s="348" t="s">
        <v>430</v>
      </c>
      <c r="T161" s="348" t="s">
        <v>430</v>
      </c>
      <c r="U161" s="354" t="s">
        <v>430</v>
      </c>
      <c r="V161" s="348" t="s">
        <v>430</v>
      </c>
      <c r="W161" s="348" t="s">
        <v>430</v>
      </c>
      <c r="X161" s="348" t="s">
        <v>430</v>
      </c>
      <c r="Y161" s="375" t="s">
        <v>430</v>
      </c>
      <c r="Z161" s="348" t="s">
        <v>430</v>
      </c>
      <c r="AA161" s="348" t="s">
        <v>430</v>
      </c>
      <c r="AB161" s="348" t="s">
        <v>430</v>
      </c>
      <c r="AC161" s="348" t="s">
        <v>430</v>
      </c>
      <c r="AD161" s="348" t="s">
        <v>430</v>
      </c>
      <c r="AE161" s="348" t="s">
        <v>430</v>
      </c>
      <c r="AF161" s="348" t="s">
        <v>430</v>
      </c>
      <c r="AG161" s="569"/>
      <c r="AH161" s="346" t="s">
        <v>430</v>
      </c>
      <c r="AI161" s="346" t="s">
        <v>430</v>
      </c>
      <c r="AJ161" s="346" t="s">
        <v>430</v>
      </c>
      <c r="AK161" s="346" t="s">
        <v>430</v>
      </c>
      <c r="AL161" s="346" t="s">
        <v>430</v>
      </c>
      <c r="AM161" s="346" t="s">
        <v>430</v>
      </c>
      <c r="AN161" s="346" t="s">
        <v>430</v>
      </c>
      <c r="AO161" s="572" t="s">
        <v>430</v>
      </c>
      <c r="AP161" s="346" t="s">
        <v>430</v>
      </c>
      <c r="AQ161" s="346" t="s">
        <v>430</v>
      </c>
      <c r="AR161" s="346" t="s">
        <v>430</v>
      </c>
      <c r="AS161" s="346" t="s">
        <v>430</v>
      </c>
      <c r="AT161" s="346" t="s">
        <v>430</v>
      </c>
      <c r="AU161" s="346" t="s">
        <v>430</v>
      </c>
      <c r="AV161" s="346" t="s">
        <v>430</v>
      </c>
      <c r="AW161" s="346" t="s">
        <v>430</v>
      </c>
      <c r="AX161" s="346" t="s">
        <v>430</v>
      </c>
      <c r="AY161" s="346" t="s">
        <v>430</v>
      </c>
      <c r="AZ161" s="584"/>
      <c r="BA161" s="467" t="s">
        <v>430</v>
      </c>
      <c r="BB161" s="348" t="s">
        <v>430</v>
      </c>
      <c r="BC161" s="348" t="s">
        <v>430</v>
      </c>
      <c r="BD161" s="348" t="s">
        <v>430</v>
      </c>
      <c r="BE161" s="375" t="s">
        <v>430</v>
      </c>
      <c r="BF161" s="375" t="s">
        <v>430</v>
      </c>
      <c r="BG161" s="374"/>
      <c r="BH161" s="594" t="s">
        <v>430</v>
      </c>
      <c r="BI161" s="348" t="s">
        <v>430</v>
      </c>
      <c r="BJ161" s="348" t="s">
        <v>430</v>
      </c>
      <c r="BK161" s="348" t="s">
        <v>430</v>
      </c>
      <c r="BL161" s="348" t="s">
        <v>430</v>
      </c>
      <c r="BM161" s="375" t="s">
        <v>430</v>
      </c>
      <c r="BN161" s="375" t="s">
        <v>430</v>
      </c>
      <c r="BO161" s="375" t="s">
        <v>430</v>
      </c>
      <c r="BP161" s="375" t="s">
        <v>430</v>
      </c>
      <c r="BQ161" s="375" t="s">
        <v>430</v>
      </c>
      <c r="BR161" s="374"/>
      <c r="BS161" s="468" t="s">
        <v>430</v>
      </c>
      <c r="BT161" s="348" t="s">
        <v>430</v>
      </c>
      <c r="BU161" s="374"/>
      <c r="BV161" s="430" t="s">
        <v>555</v>
      </c>
    </row>
    <row r="162" spans="1:74" s="428" customFormat="1" x14ac:dyDescent="0.25">
      <c r="A162" s="345" t="s">
        <v>8316</v>
      </c>
      <c r="B162" s="373"/>
      <c r="C162" s="719" t="s">
        <v>430</v>
      </c>
      <c r="D162" s="373"/>
      <c r="E162" s="346" t="s">
        <v>430</v>
      </c>
      <c r="F162" s="373"/>
      <c r="G162" s="347">
        <v>10.0016</v>
      </c>
      <c r="H162" s="374"/>
      <c r="I162" s="348" t="s">
        <v>430</v>
      </c>
      <c r="J162" s="348" t="s">
        <v>430</v>
      </c>
      <c r="K162" s="348" t="s">
        <v>430</v>
      </c>
      <c r="L162" s="348" t="s">
        <v>430</v>
      </c>
      <c r="M162" s="362"/>
      <c r="N162" s="350" t="s">
        <v>430</v>
      </c>
      <c r="O162" s="348" t="s">
        <v>430</v>
      </c>
      <c r="P162" s="348" t="s">
        <v>430</v>
      </c>
      <c r="Q162" s="348" t="s">
        <v>430</v>
      </c>
      <c r="R162" s="348" t="s">
        <v>430</v>
      </c>
      <c r="S162" s="348" t="s">
        <v>430</v>
      </c>
      <c r="T162" s="348" t="s">
        <v>430</v>
      </c>
      <c r="U162" s="354" t="s">
        <v>430</v>
      </c>
      <c r="V162" s="348" t="s">
        <v>430</v>
      </c>
      <c r="W162" s="348" t="s">
        <v>430</v>
      </c>
      <c r="X162" s="348" t="s">
        <v>430</v>
      </c>
      <c r="Y162" s="375" t="s">
        <v>430</v>
      </c>
      <c r="Z162" s="348" t="s">
        <v>430</v>
      </c>
      <c r="AA162" s="348" t="s">
        <v>430</v>
      </c>
      <c r="AB162" s="348" t="s">
        <v>430</v>
      </c>
      <c r="AC162" s="348" t="s">
        <v>430</v>
      </c>
      <c r="AD162" s="348" t="s">
        <v>430</v>
      </c>
      <c r="AE162" s="348" t="s">
        <v>430</v>
      </c>
      <c r="AF162" s="348" t="s">
        <v>430</v>
      </c>
      <c r="AG162" s="569"/>
      <c r="AH162" s="346" t="s">
        <v>430</v>
      </c>
      <c r="AI162" s="346" t="s">
        <v>430</v>
      </c>
      <c r="AJ162" s="346" t="s">
        <v>430</v>
      </c>
      <c r="AK162" s="346" t="s">
        <v>430</v>
      </c>
      <c r="AL162" s="346" t="s">
        <v>430</v>
      </c>
      <c r="AM162" s="346" t="s">
        <v>430</v>
      </c>
      <c r="AN162" s="346" t="s">
        <v>430</v>
      </c>
      <c r="AO162" s="572" t="s">
        <v>430</v>
      </c>
      <c r="AP162" s="346" t="s">
        <v>430</v>
      </c>
      <c r="AQ162" s="346" t="s">
        <v>430</v>
      </c>
      <c r="AR162" s="346" t="s">
        <v>430</v>
      </c>
      <c r="AS162" s="346" t="s">
        <v>430</v>
      </c>
      <c r="AT162" s="346" t="s">
        <v>430</v>
      </c>
      <c r="AU162" s="346" t="s">
        <v>430</v>
      </c>
      <c r="AV162" s="346" t="s">
        <v>430</v>
      </c>
      <c r="AW162" s="346" t="s">
        <v>430</v>
      </c>
      <c r="AX162" s="346" t="s">
        <v>430</v>
      </c>
      <c r="AY162" s="346" t="s">
        <v>430</v>
      </c>
      <c r="AZ162" s="584"/>
      <c r="BA162" s="467" t="s">
        <v>430</v>
      </c>
      <c r="BB162" s="348" t="s">
        <v>430</v>
      </c>
      <c r="BC162" s="348" t="s">
        <v>430</v>
      </c>
      <c r="BD162" s="348" t="s">
        <v>430</v>
      </c>
      <c r="BE162" s="375" t="s">
        <v>430</v>
      </c>
      <c r="BF162" s="375" t="s">
        <v>430</v>
      </c>
      <c r="BG162" s="374"/>
      <c r="BH162" s="594" t="s">
        <v>430</v>
      </c>
      <c r="BI162" s="348" t="s">
        <v>430</v>
      </c>
      <c r="BJ162" s="348" t="s">
        <v>430</v>
      </c>
      <c r="BK162" s="348" t="s">
        <v>430</v>
      </c>
      <c r="BL162" s="348" t="s">
        <v>430</v>
      </c>
      <c r="BM162" s="375" t="s">
        <v>430</v>
      </c>
      <c r="BN162" s="375" t="s">
        <v>430</v>
      </c>
      <c r="BO162" s="375" t="s">
        <v>430</v>
      </c>
      <c r="BP162" s="375" t="s">
        <v>430</v>
      </c>
      <c r="BQ162" s="375" t="s">
        <v>430</v>
      </c>
      <c r="BR162" s="374"/>
      <c r="BS162" s="468" t="s">
        <v>430</v>
      </c>
      <c r="BT162" s="348" t="s">
        <v>430</v>
      </c>
      <c r="BU162" s="374"/>
      <c r="BV162" s="430" t="s">
        <v>555</v>
      </c>
    </row>
    <row r="163" spans="1:74" s="428" customFormat="1" x14ac:dyDescent="0.25">
      <c r="A163" s="345" t="s">
        <v>8317</v>
      </c>
      <c r="B163" s="373"/>
      <c r="C163" s="719">
        <v>46132</v>
      </c>
      <c r="D163" s="373"/>
      <c r="E163" s="346" t="s">
        <v>430</v>
      </c>
      <c r="F163" s="373"/>
      <c r="G163" s="347">
        <v>9.9855999999999998</v>
      </c>
      <c r="H163" s="374"/>
      <c r="I163" s="348" t="s">
        <v>430</v>
      </c>
      <c r="J163" s="348" t="s">
        <v>430</v>
      </c>
      <c r="K163" s="348" t="s">
        <v>430</v>
      </c>
      <c r="L163" s="348" t="s">
        <v>430</v>
      </c>
      <c r="M163" s="362"/>
      <c r="N163" s="350">
        <v>109.41500000000001</v>
      </c>
      <c r="O163" s="348">
        <v>109.41500000000001</v>
      </c>
      <c r="P163" s="348">
        <v>-7.5086000000000004</v>
      </c>
      <c r="Q163" s="348" t="s">
        <v>430</v>
      </c>
      <c r="R163" s="348" t="s">
        <v>430</v>
      </c>
      <c r="S163" s="348" t="s">
        <v>430</v>
      </c>
      <c r="T163" s="348" t="s">
        <v>430</v>
      </c>
      <c r="U163" s="354" t="s">
        <v>430</v>
      </c>
      <c r="V163" s="348" t="s">
        <v>430</v>
      </c>
      <c r="W163" s="348" t="s">
        <v>430</v>
      </c>
      <c r="X163" s="348" t="s">
        <v>430</v>
      </c>
      <c r="Y163" s="375" t="s">
        <v>430</v>
      </c>
      <c r="Z163" s="348" t="s">
        <v>430</v>
      </c>
      <c r="AA163" s="348" t="s">
        <v>430</v>
      </c>
      <c r="AB163" s="348" t="s">
        <v>430</v>
      </c>
      <c r="AC163" s="348" t="s">
        <v>430</v>
      </c>
      <c r="AD163" s="348" t="s">
        <v>430</v>
      </c>
      <c r="AE163" s="348" t="s">
        <v>430</v>
      </c>
      <c r="AF163" s="348">
        <v>-7.5086000000000004</v>
      </c>
      <c r="AG163" s="569"/>
      <c r="AH163" s="346">
        <v>1</v>
      </c>
      <c r="AI163" s="346">
        <v>1</v>
      </c>
      <c r="AJ163" s="346">
        <v>119</v>
      </c>
      <c r="AK163" s="346" t="s">
        <v>430</v>
      </c>
      <c r="AL163" s="346" t="s">
        <v>430</v>
      </c>
      <c r="AM163" s="346" t="s">
        <v>430</v>
      </c>
      <c r="AN163" s="346" t="s">
        <v>430</v>
      </c>
      <c r="AO163" s="572" t="s">
        <v>430</v>
      </c>
      <c r="AP163" s="346" t="s">
        <v>430</v>
      </c>
      <c r="AQ163" s="346" t="s">
        <v>430</v>
      </c>
      <c r="AR163" s="346" t="s">
        <v>430</v>
      </c>
      <c r="AS163" s="346" t="s">
        <v>430</v>
      </c>
      <c r="AT163" s="346" t="s">
        <v>430</v>
      </c>
      <c r="AU163" s="346" t="s">
        <v>430</v>
      </c>
      <c r="AV163" s="346" t="s">
        <v>430</v>
      </c>
      <c r="AW163" s="346" t="s">
        <v>430</v>
      </c>
      <c r="AX163" s="346" t="s">
        <v>430</v>
      </c>
      <c r="AY163" s="346" t="s">
        <v>430</v>
      </c>
      <c r="AZ163" s="584"/>
      <c r="BA163" s="467" t="s">
        <v>430</v>
      </c>
      <c r="BB163" s="348" t="s">
        <v>430</v>
      </c>
      <c r="BC163" s="348" t="s">
        <v>430</v>
      </c>
      <c r="BD163" s="348" t="s">
        <v>430</v>
      </c>
      <c r="BE163" s="375" t="s">
        <v>430</v>
      </c>
      <c r="BF163" s="375" t="s">
        <v>430</v>
      </c>
      <c r="BG163" s="374"/>
      <c r="BH163" s="594" t="s">
        <v>430</v>
      </c>
      <c r="BI163" s="348" t="s">
        <v>430</v>
      </c>
      <c r="BJ163" s="348" t="s">
        <v>430</v>
      </c>
      <c r="BK163" s="348" t="s">
        <v>430</v>
      </c>
      <c r="BL163" s="348" t="s">
        <v>430</v>
      </c>
      <c r="BM163" s="375" t="s">
        <v>430</v>
      </c>
      <c r="BN163" s="375" t="s">
        <v>430</v>
      </c>
      <c r="BO163" s="375" t="s">
        <v>430</v>
      </c>
      <c r="BP163" s="375" t="s">
        <v>430</v>
      </c>
      <c r="BQ163" s="375" t="s">
        <v>430</v>
      </c>
      <c r="BR163" s="374"/>
      <c r="BS163" s="468" t="s">
        <v>430</v>
      </c>
      <c r="BT163" s="348" t="s">
        <v>430</v>
      </c>
      <c r="BU163" s="374"/>
      <c r="BV163" s="430" t="s">
        <v>555</v>
      </c>
    </row>
    <row r="164" spans="1:74" x14ac:dyDescent="0.25">
      <c r="A164" s="318" t="s">
        <v>93</v>
      </c>
      <c r="B164" s="43"/>
      <c r="C164" s="720"/>
      <c r="D164" s="43"/>
      <c r="E164" s="51"/>
      <c r="F164" s="43"/>
      <c r="G164" s="55"/>
      <c r="H164" s="66"/>
      <c r="I164" s="59"/>
      <c r="J164" s="59"/>
      <c r="K164" s="59"/>
      <c r="L164" s="59"/>
      <c r="M164" s="258"/>
      <c r="N164" s="70">
        <v>8.0352999999999994</v>
      </c>
      <c r="O164" s="59">
        <v>9.2715999999999994</v>
      </c>
      <c r="P164" s="59">
        <v>2.7900000000000001E-2</v>
      </c>
      <c r="Q164" s="59">
        <v>6.8883000000000001</v>
      </c>
      <c r="R164" s="59">
        <v>8.1906999999999996</v>
      </c>
      <c r="S164" s="59">
        <v>5.2857000000000003</v>
      </c>
      <c r="T164" s="59">
        <v>4.8628</v>
      </c>
      <c r="U164" s="88">
        <v>5.0221</v>
      </c>
      <c r="V164" s="59">
        <v>5.7420999999999998</v>
      </c>
      <c r="W164" s="59">
        <v>7.8391999999999999</v>
      </c>
      <c r="X164" s="59">
        <v>7.5236000000000001</v>
      </c>
      <c r="Y164" s="276">
        <v>7.5350999999999999</v>
      </c>
      <c r="Z164" s="59">
        <v>8.4243000000000006</v>
      </c>
      <c r="AA164" s="59">
        <v>9.3613999999999997</v>
      </c>
      <c r="AB164" s="59">
        <v>4.7221000000000002</v>
      </c>
      <c r="AC164" s="59">
        <v>5.3540000000000001</v>
      </c>
      <c r="AD164" s="59">
        <v>5.2708000000000004</v>
      </c>
      <c r="AE164" s="59">
        <v>9.3613999999999997</v>
      </c>
      <c r="AF164" s="59">
        <v>7.8178000000000001</v>
      </c>
      <c r="AG164" s="553"/>
      <c r="AH164" s="51">
        <v>129</v>
      </c>
      <c r="AI164" s="51">
        <v>129</v>
      </c>
      <c r="AJ164" s="51">
        <v>141</v>
      </c>
      <c r="AK164" s="51">
        <v>140</v>
      </c>
      <c r="AL164" s="51">
        <v>139</v>
      </c>
      <c r="AM164" s="51">
        <v>135</v>
      </c>
      <c r="AN164" s="51">
        <v>131</v>
      </c>
      <c r="AO164" s="560">
        <v>128</v>
      </c>
      <c r="AP164" s="51">
        <v>117</v>
      </c>
      <c r="AQ164" s="51">
        <v>97</v>
      </c>
      <c r="AR164" s="51">
        <v>92</v>
      </c>
      <c r="AS164" s="51">
        <v>14</v>
      </c>
      <c r="AT164" s="51">
        <v>8</v>
      </c>
      <c r="AU164" s="51">
        <v>139</v>
      </c>
      <c r="AV164" s="51">
        <v>133</v>
      </c>
      <c r="AW164" s="51">
        <v>131</v>
      </c>
      <c r="AX164" s="51">
        <v>124</v>
      </c>
      <c r="AY164" s="51">
        <v>139</v>
      </c>
      <c r="AZ164" s="579"/>
      <c r="BA164" s="577"/>
      <c r="BB164" s="59"/>
      <c r="BC164" s="59"/>
      <c r="BD164" s="59"/>
      <c r="BE164" s="276"/>
      <c r="BF164" s="276"/>
      <c r="BG164" s="66"/>
      <c r="BH164" s="586"/>
      <c r="BI164" s="59"/>
      <c r="BJ164" s="59"/>
      <c r="BK164" s="59"/>
      <c r="BL164" s="59"/>
      <c r="BM164" s="276"/>
      <c r="BN164" s="587"/>
      <c r="BO164" s="587"/>
      <c r="BP164" s="587"/>
      <c r="BQ164" s="587"/>
      <c r="BR164" s="602"/>
      <c r="BS164" s="267"/>
      <c r="BT164" s="59"/>
      <c r="BU164" s="66"/>
      <c r="BV164" s="34"/>
    </row>
    <row r="165" spans="1:74" x14ac:dyDescent="0.25">
      <c r="A165" s="320" t="s">
        <v>94</v>
      </c>
      <c r="B165" s="44"/>
      <c r="C165" s="721"/>
      <c r="D165" s="44"/>
      <c r="E165" s="52"/>
      <c r="F165" s="44"/>
      <c r="G165" s="56"/>
      <c r="H165" s="67"/>
      <c r="I165" s="60"/>
      <c r="J165" s="60"/>
      <c r="K165" s="60"/>
      <c r="L165" s="60"/>
      <c r="M165" s="259"/>
      <c r="N165" s="71">
        <v>109.41500000000001</v>
      </c>
      <c r="O165" s="60">
        <v>109.41500000000001</v>
      </c>
      <c r="P165" s="60">
        <v>73.517700000000005</v>
      </c>
      <c r="Q165" s="60">
        <v>61.429099999999998</v>
      </c>
      <c r="R165" s="60">
        <v>19.6693</v>
      </c>
      <c r="S165" s="60">
        <v>13.9529</v>
      </c>
      <c r="T165" s="60">
        <v>17.1753</v>
      </c>
      <c r="U165" s="89">
        <v>17.567699999999999</v>
      </c>
      <c r="V165" s="60">
        <v>15.225199999999999</v>
      </c>
      <c r="W165" s="60">
        <v>12.493499999999999</v>
      </c>
      <c r="X165" s="60">
        <v>14.096399999999999</v>
      </c>
      <c r="Y165" s="277">
        <v>13.4648</v>
      </c>
      <c r="Z165" s="60">
        <v>12.391</v>
      </c>
      <c r="AA165" s="60">
        <v>26.6751</v>
      </c>
      <c r="AB165" s="60">
        <v>17.167100000000001</v>
      </c>
      <c r="AC165" s="60">
        <v>13.9384</v>
      </c>
      <c r="AD165" s="60">
        <v>16.6325</v>
      </c>
      <c r="AE165" s="60">
        <v>26.6751</v>
      </c>
      <c r="AF165" s="60">
        <v>105.485</v>
      </c>
      <c r="AG165" s="554"/>
      <c r="AH165" s="52"/>
      <c r="AI165" s="52"/>
      <c r="AJ165" s="52"/>
      <c r="AK165" s="52"/>
      <c r="AL165" s="52"/>
      <c r="AM165" s="52"/>
      <c r="AN165" s="52"/>
      <c r="AO165" s="561"/>
      <c r="AP165" s="52"/>
      <c r="AQ165" s="52"/>
      <c r="AR165" s="52"/>
      <c r="AS165" s="52"/>
      <c r="AT165" s="52"/>
      <c r="AU165" s="52"/>
      <c r="AV165" s="52"/>
      <c r="AW165" s="52"/>
      <c r="AX165" s="52"/>
      <c r="AY165" s="52"/>
      <c r="AZ165" s="580"/>
      <c r="BA165" s="551"/>
      <c r="BB165" s="60"/>
      <c r="BC165" s="60"/>
      <c r="BD165" s="60"/>
      <c r="BE165" s="277"/>
      <c r="BF165" s="277"/>
      <c r="BG165" s="67"/>
      <c r="BH165" s="588"/>
      <c r="BI165" s="60"/>
      <c r="BJ165" s="60"/>
      <c r="BK165" s="60"/>
      <c r="BL165" s="60"/>
      <c r="BM165" s="277"/>
      <c r="BN165" s="589"/>
      <c r="BO165" s="589"/>
      <c r="BP165" s="589"/>
      <c r="BQ165" s="589"/>
      <c r="BR165" s="596"/>
      <c r="BS165" s="268"/>
      <c r="BT165" s="60"/>
      <c r="BU165" s="67"/>
      <c r="BV165" s="26"/>
    </row>
    <row r="166" spans="1:74" x14ac:dyDescent="0.25">
      <c r="A166" s="320" t="s">
        <v>95</v>
      </c>
      <c r="B166" s="44"/>
      <c r="C166" s="721"/>
      <c r="D166" s="44"/>
      <c r="E166" s="52"/>
      <c r="F166" s="44"/>
      <c r="G166" s="56"/>
      <c r="H166" s="67"/>
      <c r="I166" s="60"/>
      <c r="J166" s="60"/>
      <c r="K166" s="60"/>
      <c r="L166" s="60"/>
      <c r="M166" s="259"/>
      <c r="N166" s="71">
        <v>-10.0383</v>
      </c>
      <c r="O166" s="60">
        <v>-10.0383</v>
      </c>
      <c r="P166" s="60">
        <v>-30.0535</v>
      </c>
      <c r="Q166" s="60">
        <v>-4.9424999999999999</v>
      </c>
      <c r="R166" s="60">
        <v>3.7147000000000001</v>
      </c>
      <c r="S166" s="60">
        <v>1.3777999999999999</v>
      </c>
      <c r="T166" s="60">
        <v>0.80889999999999995</v>
      </c>
      <c r="U166" s="89">
        <v>0.61160000000000003</v>
      </c>
      <c r="V166" s="60">
        <v>1.3952</v>
      </c>
      <c r="W166" s="60">
        <v>5.7893999999999997</v>
      </c>
      <c r="X166" s="60">
        <v>6.7751999999999999</v>
      </c>
      <c r="Y166" s="277">
        <v>5.4081000000000001</v>
      </c>
      <c r="Z166" s="60">
        <v>6.8421000000000003</v>
      </c>
      <c r="AA166" s="60">
        <v>1.2045999999999999</v>
      </c>
      <c r="AB166" s="60">
        <v>0.32829999999999998</v>
      </c>
      <c r="AC166" s="60">
        <v>2.4605999999999999</v>
      </c>
      <c r="AD166" s="60">
        <v>1.2721</v>
      </c>
      <c r="AE166" s="60">
        <v>1.2045999999999999</v>
      </c>
      <c r="AF166" s="60">
        <v>-7.5086000000000004</v>
      </c>
      <c r="AG166" s="554"/>
      <c r="AH166" s="52"/>
      <c r="AI166" s="52"/>
      <c r="AJ166" s="52"/>
      <c r="AK166" s="52"/>
      <c r="AL166" s="52"/>
      <c r="AM166" s="52"/>
      <c r="AN166" s="52"/>
      <c r="AO166" s="561"/>
      <c r="AP166" s="52"/>
      <c r="AQ166" s="52"/>
      <c r="AR166" s="52"/>
      <c r="AS166" s="52"/>
      <c r="AT166" s="52"/>
      <c r="AU166" s="52"/>
      <c r="AV166" s="52"/>
      <c r="AW166" s="52"/>
      <c r="AX166" s="52"/>
      <c r="AY166" s="52"/>
      <c r="AZ166" s="580"/>
      <c r="BA166" s="551"/>
      <c r="BB166" s="60"/>
      <c r="BC166" s="60"/>
      <c r="BD166" s="60"/>
      <c r="BE166" s="277"/>
      <c r="BF166" s="277"/>
      <c r="BG166" s="67"/>
      <c r="BH166" s="588"/>
      <c r="BI166" s="60"/>
      <c r="BJ166" s="60"/>
      <c r="BK166" s="60"/>
      <c r="BL166" s="60"/>
      <c r="BM166" s="277"/>
      <c r="BN166" s="589"/>
      <c r="BO166" s="589"/>
      <c r="BP166" s="589"/>
      <c r="BQ166" s="589"/>
      <c r="BR166" s="596"/>
      <c r="BS166" s="268"/>
      <c r="BT166" s="60"/>
      <c r="BU166" s="67"/>
      <c r="BV166" s="26"/>
    </row>
    <row r="167" spans="1:74" x14ac:dyDescent="0.25">
      <c r="A167" s="321" t="s">
        <v>96</v>
      </c>
      <c r="B167" s="45"/>
      <c r="C167" s="722"/>
      <c r="D167" s="45"/>
      <c r="E167" s="53"/>
      <c r="F167" s="45"/>
      <c r="G167" s="57"/>
      <c r="H167" s="68"/>
      <c r="I167" s="61"/>
      <c r="J167" s="61"/>
      <c r="K167" s="61"/>
      <c r="L167" s="61"/>
      <c r="M167" s="262"/>
      <c r="N167" s="72">
        <v>5.9420999999999999</v>
      </c>
      <c r="O167" s="61">
        <v>5.9420999999999999</v>
      </c>
      <c r="P167" s="61">
        <v>0.51700000000000002</v>
      </c>
      <c r="Q167" s="61">
        <v>6.0181500000000003</v>
      </c>
      <c r="R167" s="61">
        <v>8.0655999999999999</v>
      </c>
      <c r="S167" s="61">
        <v>5.4413999999999998</v>
      </c>
      <c r="T167" s="61">
        <v>5.0174000000000003</v>
      </c>
      <c r="U167" s="90">
        <v>5.2104999999999997</v>
      </c>
      <c r="V167" s="61">
        <v>6.0213000000000001</v>
      </c>
      <c r="W167" s="61">
        <v>7.7346000000000004</v>
      </c>
      <c r="X167" s="61">
        <v>7.3429000000000002</v>
      </c>
      <c r="Y167" s="279">
        <v>6.4212999999999996</v>
      </c>
      <c r="Z167" s="61">
        <v>7.8226000000000004</v>
      </c>
      <c r="AA167" s="61">
        <v>8.3338000000000001</v>
      </c>
      <c r="AB167" s="61">
        <v>4.8110999999999997</v>
      </c>
      <c r="AC167" s="61">
        <v>5.3677000000000001</v>
      </c>
      <c r="AD167" s="61">
        <v>5.2801999999999998</v>
      </c>
      <c r="AE167" s="61">
        <v>8.3338000000000001</v>
      </c>
      <c r="AF167" s="61">
        <v>7.5129000000000001</v>
      </c>
      <c r="AG167" s="556"/>
      <c r="AH167" s="53"/>
      <c r="AI167" s="53"/>
      <c r="AJ167" s="53"/>
      <c r="AK167" s="53"/>
      <c r="AL167" s="53"/>
      <c r="AM167" s="53"/>
      <c r="AN167" s="53"/>
      <c r="AO167" s="563"/>
      <c r="AP167" s="53"/>
      <c r="AQ167" s="53"/>
      <c r="AR167" s="53"/>
      <c r="AS167" s="53"/>
      <c r="AT167" s="53"/>
      <c r="AU167" s="53"/>
      <c r="AV167" s="53"/>
      <c r="AW167" s="53"/>
      <c r="AX167" s="53"/>
      <c r="AY167" s="53"/>
      <c r="AZ167" s="581"/>
      <c r="BA167" s="578"/>
      <c r="BB167" s="61"/>
      <c r="BC167" s="61"/>
      <c r="BD167" s="61"/>
      <c r="BE167" s="279"/>
      <c r="BF167" s="279"/>
      <c r="BG167" s="68"/>
      <c r="BH167" s="590"/>
      <c r="BI167" s="61"/>
      <c r="BJ167" s="61"/>
      <c r="BK167" s="61"/>
      <c r="BL167" s="61"/>
      <c r="BM167" s="279"/>
      <c r="BN167" s="591"/>
      <c r="BO167" s="591"/>
      <c r="BP167" s="591"/>
      <c r="BQ167" s="591"/>
      <c r="BR167" s="603"/>
      <c r="BS167" s="270"/>
      <c r="BT167" s="61"/>
      <c r="BU167" s="68"/>
      <c r="BV167" s="272"/>
    </row>
    <row r="168" spans="1:74" ht="14.5" x14ac:dyDescent="0.25">
      <c r="A168" s="323" t="s">
        <v>308</v>
      </c>
      <c r="B168" s="46"/>
      <c r="C168" s="723"/>
      <c r="D168" s="46"/>
      <c r="E168" s="54"/>
      <c r="F168" s="46"/>
      <c r="G168" s="58"/>
      <c r="H168" s="69"/>
      <c r="I168" s="62"/>
      <c r="J168" s="62"/>
      <c r="K168" s="62"/>
      <c r="L168" s="62"/>
      <c r="M168" s="263"/>
      <c r="N168" s="73"/>
      <c r="O168" s="62"/>
      <c r="P168" s="62"/>
      <c r="Q168" s="62"/>
      <c r="R168" s="62"/>
      <c r="S168" s="62"/>
      <c r="T168" s="62"/>
      <c r="U168" s="91"/>
      <c r="V168" s="62"/>
      <c r="W168" s="62"/>
      <c r="X168" s="62"/>
      <c r="Y168" s="245"/>
      <c r="Z168" s="62"/>
      <c r="AA168" s="62"/>
      <c r="AB168" s="62"/>
      <c r="AC168" s="62"/>
      <c r="AD168" s="62"/>
      <c r="AE168" s="62"/>
      <c r="AF168" s="62"/>
      <c r="AG168" s="557"/>
      <c r="AH168" s="54"/>
      <c r="AI168" s="54"/>
      <c r="AJ168" s="54"/>
      <c r="AK168" s="54"/>
      <c r="AL168" s="54"/>
      <c r="AM168" s="54"/>
      <c r="AN168" s="54"/>
      <c r="AO168" s="564"/>
      <c r="AP168" s="54"/>
      <c r="AQ168" s="54"/>
      <c r="AR168" s="54"/>
      <c r="AS168" s="54"/>
      <c r="AT168" s="54"/>
      <c r="AU168" s="54"/>
      <c r="AV168" s="54"/>
      <c r="AW168" s="54"/>
      <c r="AX168" s="54"/>
      <c r="AY168" s="54"/>
      <c r="AZ168" s="582"/>
      <c r="BA168" s="280"/>
      <c r="BB168" s="62"/>
      <c r="BC168" s="62"/>
      <c r="BD168" s="62"/>
      <c r="BE168" s="245"/>
      <c r="BF168" s="245"/>
      <c r="BG168" s="69"/>
      <c r="BH168" s="585"/>
      <c r="BI168" s="62"/>
      <c r="BJ168" s="62"/>
      <c r="BK168" s="62"/>
      <c r="BL168" s="62"/>
      <c r="BM168" s="245"/>
      <c r="BN168" s="592"/>
      <c r="BO168" s="592"/>
      <c r="BP168" s="592"/>
      <c r="BQ168" s="592"/>
      <c r="BR168" s="545"/>
      <c r="BS168" s="271"/>
      <c r="BT168" s="62"/>
      <c r="BU168" s="69"/>
      <c r="BV168" s="41"/>
    </row>
    <row r="169" spans="1:74" s="425" customFormat="1" x14ac:dyDescent="0.25">
      <c r="A169" s="337" t="s">
        <v>8318</v>
      </c>
      <c r="B169" s="369"/>
      <c r="C169" s="718">
        <v>43825</v>
      </c>
      <c r="D169" s="369"/>
      <c r="E169" s="338">
        <v>25054.2</v>
      </c>
      <c r="F169" s="369"/>
      <c r="G169" s="339">
        <v>1572.9883</v>
      </c>
      <c r="H169" s="370"/>
      <c r="I169" s="340">
        <v>3.66</v>
      </c>
      <c r="J169" s="340">
        <v>7.41</v>
      </c>
      <c r="K169" s="340">
        <v>3.03</v>
      </c>
      <c r="L169" s="340">
        <v>3.25</v>
      </c>
      <c r="M169" s="361"/>
      <c r="N169" s="342">
        <v>15.0557</v>
      </c>
      <c r="O169" s="340">
        <v>15.0557</v>
      </c>
      <c r="P169" s="340">
        <v>-4.2283999999999997</v>
      </c>
      <c r="Q169" s="340">
        <v>2.9851999999999999</v>
      </c>
      <c r="R169" s="340">
        <v>10.7554</v>
      </c>
      <c r="S169" s="340">
        <v>4.3642000000000003</v>
      </c>
      <c r="T169" s="340">
        <v>2.6573000000000002</v>
      </c>
      <c r="U169" s="344">
        <v>3.7604000000000002</v>
      </c>
      <c r="V169" s="340">
        <v>5.0347999999999997</v>
      </c>
      <c r="W169" s="340">
        <v>7.7194000000000003</v>
      </c>
      <c r="X169" s="340">
        <v>7.3940999999999999</v>
      </c>
      <c r="Y169" s="371">
        <v>6.6113999999999997</v>
      </c>
      <c r="Z169" s="340" t="s">
        <v>430</v>
      </c>
      <c r="AA169" s="340">
        <v>9.6951000000000001</v>
      </c>
      <c r="AB169" s="340">
        <v>2.1435</v>
      </c>
      <c r="AC169" s="340">
        <v>3.9477000000000002</v>
      </c>
      <c r="AD169" s="340">
        <v>4.2892000000000001</v>
      </c>
      <c r="AE169" s="340">
        <v>9.6951000000000001</v>
      </c>
      <c r="AF169" s="340">
        <v>7.4065000000000003</v>
      </c>
      <c r="AG169" s="568"/>
      <c r="AH169" s="338">
        <v>22</v>
      </c>
      <c r="AI169" s="338">
        <v>22</v>
      </c>
      <c r="AJ169" s="338">
        <v>128</v>
      </c>
      <c r="AK169" s="338">
        <v>165</v>
      </c>
      <c r="AL169" s="338">
        <v>23</v>
      </c>
      <c r="AM169" s="338">
        <v>117</v>
      </c>
      <c r="AN169" s="338">
        <v>134</v>
      </c>
      <c r="AO169" s="570">
        <v>121</v>
      </c>
      <c r="AP169" s="338">
        <v>96</v>
      </c>
      <c r="AQ169" s="338">
        <v>23</v>
      </c>
      <c r="AR169" s="338">
        <v>7</v>
      </c>
      <c r="AS169" s="338">
        <v>4</v>
      </c>
      <c r="AT169" s="338" t="s">
        <v>430</v>
      </c>
      <c r="AU169" s="338">
        <v>62</v>
      </c>
      <c r="AV169" s="338">
        <v>145</v>
      </c>
      <c r="AW169" s="338">
        <v>133</v>
      </c>
      <c r="AX169" s="338">
        <v>114</v>
      </c>
      <c r="AY169" s="338">
        <v>62</v>
      </c>
      <c r="AZ169" s="583"/>
      <c r="BA169" s="464">
        <v>8.5500000000000007</v>
      </c>
      <c r="BB169" s="340">
        <v>88.19</v>
      </c>
      <c r="BC169" s="340" t="s">
        <v>430</v>
      </c>
      <c r="BD169" s="340" t="s">
        <v>430</v>
      </c>
      <c r="BE169" s="371" t="s">
        <v>430</v>
      </c>
      <c r="BF169" s="371">
        <v>3.26</v>
      </c>
      <c r="BG169" s="370"/>
      <c r="BH169" s="593">
        <v>3.26</v>
      </c>
      <c r="BI169" s="340" t="s">
        <v>430</v>
      </c>
      <c r="BJ169" s="340" t="s">
        <v>430</v>
      </c>
      <c r="BK169" s="340">
        <v>88.19</v>
      </c>
      <c r="BL169" s="340" t="s">
        <v>430</v>
      </c>
      <c r="BM169" s="371">
        <v>8.5500000000000007</v>
      </c>
      <c r="BN169" s="371" t="s">
        <v>430</v>
      </c>
      <c r="BO169" s="371" t="s">
        <v>430</v>
      </c>
      <c r="BP169" s="371" t="s">
        <v>430</v>
      </c>
      <c r="BQ169" s="371" t="s">
        <v>430</v>
      </c>
      <c r="BR169" s="370"/>
      <c r="BS169" s="465" t="s">
        <v>430</v>
      </c>
      <c r="BT169" s="340" t="s">
        <v>430</v>
      </c>
      <c r="BU169" s="370"/>
      <c r="BV169" s="571" t="s">
        <v>555</v>
      </c>
    </row>
    <row r="170" spans="1:74" s="428" customFormat="1" x14ac:dyDescent="0.25">
      <c r="A170" s="345" t="s">
        <v>8319</v>
      </c>
      <c r="B170" s="373"/>
      <c r="C170" s="719">
        <v>44034</v>
      </c>
      <c r="D170" s="373"/>
      <c r="E170" s="346">
        <v>13223.6</v>
      </c>
      <c r="F170" s="373"/>
      <c r="G170" s="347">
        <v>1402.5132000000001</v>
      </c>
      <c r="H170" s="374"/>
      <c r="I170" s="348">
        <v>4.8499999999999996</v>
      </c>
      <c r="J170" s="348">
        <v>7.51</v>
      </c>
      <c r="K170" s="348">
        <v>3.82</v>
      </c>
      <c r="L170" s="348">
        <v>4.1100000000000003</v>
      </c>
      <c r="M170" s="362"/>
      <c r="N170" s="350">
        <v>21.0992</v>
      </c>
      <c r="O170" s="348">
        <v>21.0992</v>
      </c>
      <c r="P170" s="348">
        <v>-2.9239000000000002</v>
      </c>
      <c r="Q170" s="348">
        <v>4.9983000000000004</v>
      </c>
      <c r="R170" s="348">
        <v>10.790900000000001</v>
      </c>
      <c r="S170" s="348">
        <v>4.0163000000000002</v>
      </c>
      <c r="T170" s="348">
        <v>1.9870000000000001</v>
      </c>
      <c r="U170" s="354">
        <v>3.1619000000000002</v>
      </c>
      <c r="V170" s="348">
        <v>4.4241000000000001</v>
      </c>
      <c r="W170" s="348">
        <v>7.5867000000000004</v>
      </c>
      <c r="X170" s="348">
        <v>7.3448000000000002</v>
      </c>
      <c r="Y170" s="375">
        <v>6.4419000000000004</v>
      </c>
      <c r="Z170" s="348" t="s">
        <v>430</v>
      </c>
      <c r="AA170" s="348">
        <v>11.434900000000001</v>
      </c>
      <c r="AB170" s="348">
        <v>1.2515000000000001</v>
      </c>
      <c r="AC170" s="348">
        <v>3.4838</v>
      </c>
      <c r="AD170" s="348">
        <v>3.7120000000000002</v>
      </c>
      <c r="AE170" s="348">
        <v>11.434900000000001</v>
      </c>
      <c r="AF170" s="348">
        <v>6.0407999999999999</v>
      </c>
      <c r="AG170" s="569"/>
      <c r="AH170" s="346">
        <v>14</v>
      </c>
      <c r="AI170" s="346">
        <v>14</v>
      </c>
      <c r="AJ170" s="346">
        <v>118</v>
      </c>
      <c r="AK170" s="346">
        <v>103</v>
      </c>
      <c r="AL170" s="346">
        <v>21</v>
      </c>
      <c r="AM170" s="346">
        <v>126</v>
      </c>
      <c r="AN170" s="346">
        <v>151</v>
      </c>
      <c r="AO170" s="572">
        <v>129</v>
      </c>
      <c r="AP170" s="346">
        <v>119</v>
      </c>
      <c r="AQ170" s="346">
        <v>46</v>
      </c>
      <c r="AR170" s="346">
        <v>16</v>
      </c>
      <c r="AS170" s="346">
        <v>6</v>
      </c>
      <c r="AT170" s="346" t="s">
        <v>430</v>
      </c>
      <c r="AU170" s="346">
        <v>42</v>
      </c>
      <c r="AV170" s="346">
        <v>154</v>
      </c>
      <c r="AW170" s="346">
        <v>138</v>
      </c>
      <c r="AX170" s="346">
        <v>123</v>
      </c>
      <c r="AY170" s="346">
        <v>42</v>
      </c>
      <c r="AZ170" s="584"/>
      <c r="BA170" s="467">
        <v>4.63</v>
      </c>
      <c r="BB170" s="348">
        <v>90.71</v>
      </c>
      <c r="BC170" s="348" t="s">
        <v>430</v>
      </c>
      <c r="BD170" s="348" t="s">
        <v>430</v>
      </c>
      <c r="BE170" s="375" t="s">
        <v>430</v>
      </c>
      <c r="BF170" s="375">
        <v>4.66</v>
      </c>
      <c r="BG170" s="374"/>
      <c r="BH170" s="594">
        <v>4.66</v>
      </c>
      <c r="BI170" s="348" t="s">
        <v>430</v>
      </c>
      <c r="BJ170" s="348" t="s">
        <v>430</v>
      </c>
      <c r="BK170" s="348">
        <v>90.71</v>
      </c>
      <c r="BL170" s="348" t="s">
        <v>430</v>
      </c>
      <c r="BM170" s="375">
        <v>4.63</v>
      </c>
      <c r="BN170" s="375" t="s">
        <v>430</v>
      </c>
      <c r="BO170" s="375" t="s">
        <v>430</v>
      </c>
      <c r="BP170" s="375" t="s">
        <v>430</v>
      </c>
      <c r="BQ170" s="375" t="s">
        <v>430</v>
      </c>
      <c r="BR170" s="374"/>
      <c r="BS170" s="468" t="s">
        <v>430</v>
      </c>
      <c r="BT170" s="348" t="s">
        <v>430</v>
      </c>
      <c r="BU170" s="374"/>
      <c r="BV170" s="430" t="s">
        <v>555</v>
      </c>
    </row>
    <row r="171" spans="1:74" s="428" customFormat="1" x14ac:dyDescent="0.25">
      <c r="A171" s="345" t="s">
        <v>8320</v>
      </c>
      <c r="B171" s="373"/>
      <c r="C171" s="719">
        <v>44543</v>
      </c>
      <c r="D171" s="373"/>
      <c r="E171" s="346">
        <v>10600.6</v>
      </c>
      <c r="F171" s="373"/>
      <c r="G171" s="347">
        <v>1316.3905999999999</v>
      </c>
      <c r="H171" s="374"/>
      <c r="I171" s="348">
        <v>5.87</v>
      </c>
      <c r="J171" s="348">
        <v>7.53</v>
      </c>
      <c r="K171" s="348">
        <v>4.51</v>
      </c>
      <c r="L171" s="348">
        <v>4.8499999999999996</v>
      </c>
      <c r="M171" s="362"/>
      <c r="N171" s="350">
        <v>25.2026</v>
      </c>
      <c r="O171" s="348">
        <v>25.2026</v>
      </c>
      <c r="P171" s="348">
        <v>-2.8452999999999999</v>
      </c>
      <c r="Q171" s="348">
        <v>7.0045000000000002</v>
      </c>
      <c r="R171" s="348">
        <v>10.9693</v>
      </c>
      <c r="S171" s="348">
        <v>3.7361</v>
      </c>
      <c r="T171" s="348">
        <v>1.8010999999999999</v>
      </c>
      <c r="U171" s="354">
        <v>3.1305999999999998</v>
      </c>
      <c r="V171" s="348">
        <v>4.0444000000000004</v>
      </c>
      <c r="W171" s="348">
        <v>7.6818999999999997</v>
      </c>
      <c r="X171" s="348">
        <v>7.3810000000000002</v>
      </c>
      <c r="Y171" s="375" t="s">
        <v>430</v>
      </c>
      <c r="Z171" s="348" t="s">
        <v>430</v>
      </c>
      <c r="AA171" s="348">
        <v>11.840199999999999</v>
      </c>
      <c r="AB171" s="348">
        <v>1.0177</v>
      </c>
      <c r="AC171" s="348">
        <v>3.2201</v>
      </c>
      <c r="AD171" s="348">
        <v>3.5251000000000001</v>
      </c>
      <c r="AE171" s="348">
        <v>11.840199999999999</v>
      </c>
      <c r="AF171" s="348">
        <v>6.4885000000000002</v>
      </c>
      <c r="AG171" s="569"/>
      <c r="AH171" s="346">
        <v>6</v>
      </c>
      <c r="AI171" s="346">
        <v>7</v>
      </c>
      <c r="AJ171" s="346">
        <v>117</v>
      </c>
      <c r="AK171" s="346">
        <v>46</v>
      </c>
      <c r="AL171" s="346">
        <v>19</v>
      </c>
      <c r="AM171" s="346">
        <v>130</v>
      </c>
      <c r="AN171" s="346">
        <v>154</v>
      </c>
      <c r="AO171" s="572">
        <v>130</v>
      </c>
      <c r="AP171" s="346">
        <v>121</v>
      </c>
      <c r="AQ171" s="346">
        <v>30</v>
      </c>
      <c r="AR171" s="346">
        <v>10</v>
      </c>
      <c r="AS171" s="346" t="s">
        <v>430</v>
      </c>
      <c r="AT171" s="346" t="s">
        <v>430</v>
      </c>
      <c r="AU171" s="346">
        <v>41</v>
      </c>
      <c r="AV171" s="346">
        <v>158</v>
      </c>
      <c r="AW171" s="346">
        <v>149</v>
      </c>
      <c r="AX171" s="346">
        <v>127</v>
      </c>
      <c r="AY171" s="346">
        <v>41</v>
      </c>
      <c r="AZ171" s="584"/>
      <c r="BA171" s="467">
        <v>5.15</v>
      </c>
      <c r="BB171" s="348">
        <v>91.45</v>
      </c>
      <c r="BC171" s="348" t="s">
        <v>430</v>
      </c>
      <c r="BD171" s="348" t="s">
        <v>430</v>
      </c>
      <c r="BE171" s="375" t="s">
        <v>430</v>
      </c>
      <c r="BF171" s="375">
        <v>3.41</v>
      </c>
      <c r="BG171" s="374"/>
      <c r="BH171" s="594">
        <v>3.41</v>
      </c>
      <c r="BI171" s="348" t="s">
        <v>430</v>
      </c>
      <c r="BJ171" s="348" t="s">
        <v>430</v>
      </c>
      <c r="BK171" s="348">
        <v>91.45</v>
      </c>
      <c r="BL171" s="348" t="s">
        <v>430</v>
      </c>
      <c r="BM171" s="375">
        <v>5.15</v>
      </c>
      <c r="BN171" s="375" t="s">
        <v>430</v>
      </c>
      <c r="BO171" s="375" t="s">
        <v>430</v>
      </c>
      <c r="BP171" s="375" t="s">
        <v>430</v>
      </c>
      <c r="BQ171" s="375" t="s">
        <v>430</v>
      </c>
      <c r="BR171" s="374"/>
      <c r="BS171" s="468" t="s">
        <v>430</v>
      </c>
      <c r="BT171" s="348" t="s">
        <v>430</v>
      </c>
      <c r="BU171" s="374"/>
      <c r="BV171" s="430" t="s">
        <v>555</v>
      </c>
    </row>
    <row r="172" spans="1:74" s="428" customFormat="1" x14ac:dyDescent="0.25">
      <c r="A172" s="345" t="s">
        <v>8321</v>
      </c>
      <c r="B172" s="373"/>
      <c r="C172" s="719">
        <v>37810</v>
      </c>
      <c r="D172" s="373"/>
      <c r="E172" s="346">
        <v>11150.3</v>
      </c>
      <c r="F172" s="373"/>
      <c r="G172" s="347">
        <v>1000</v>
      </c>
      <c r="H172" s="374"/>
      <c r="I172" s="348">
        <v>5.45E-3</v>
      </c>
      <c r="J172" s="348">
        <v>6.4232100000000001</v>
      </c>
      <c r="K172" s="348">
        <v>5.45E-3</v>
      </c>
      <c r="L172" s="348">
        <v>5.4799999999999996E-3</v>
      </c>
      <c r="M172" s="362"/>
      <c r="N172" s="350">
        <v>0</v>
      </c>
      <c r="O172" s="348">
        <v>2.8858000000000001</v>
      </c>
      <c r="P172" s="348">
        <v>3.855</v>
      </c>
      <c r="Q172" s="348">
        <v>4.0232999999999999</v>
      </c>
      <c r="R172" s="348">
        <v>3.8841000000000001</v>
      </c>
      <c r="S172" s="348">
        <v>4.0976999999999997</v>
      </c>
      <c r="T172" s="348">
        <v>4.3494000000000002</v>
      </c>
      <c r="U172" s="354">
        <v>4.5037000000000003</v>
      </c>
      <c r="V172" s="348">
        <v>4.6174999999999997</v>
      </c>
      <c r="W172" s="348">
        <v>5.2424999999999997</v>
      </c>
      <c r="X172" s="348">
        <v>5.4762000000000004</v>
      </c>
      <c r="Y172" s="375">
        <v>4.7194000000000003</v>
      </c>
      <c r="Z172" s="348">
        <v>4.0777000000000001</v>
      </c>
      <c r="AA172" s="348">
        <v>3.6838000000000002</v>
      </c>
      <c r="AB172" s="348">
        <v>4.1970000000000001</v>
      </c>
      <c r="AC172" s="348">
        <v>4.4077999999999999</v>
      </c>
      <c r="AD172" s="348">
        <v>4.5266000000000002</v>
      </c>
      <c r="AE172" s="348">
        <v>3.6838000000000002</v>
      </c>
      <c r="AF172" s="348">
        <v>4.2628000000000004</v>
      </c>
      <c r="AG172" s="569"/>
      <c r="AH172" s="346">
        <v>141</v>
      </c>
      <c r="AI172" s="346">
        <v>137</v>
      </c>
      <c r="AJ172" s="346">
        <v>51</v>
      </c>
      <c r="AK172" s="346">
        <v>144</v>
      </c>
      <c r="AL172" s="346">
        <v>171</v>
      </c>
      <c r="AM172" s="346">
        <v>123</v>
      </c>
      <c r="AN172" s="346">
        <v>100</v>
      </c>
      <c r="AO172" s="572">
        <v>99</v>
      </c>
      <c r="AP172" s="346">
        <v>115</v>
      </c>
      <c r="AQ172" s="346">
        <v>122</v>
      </c>
      <c r="AR172" s="346">
        <v>110</v>
      </c>
      <c r="AS172" s="346">
        <v>25</v>
      </c>
      <c r="AT172" s="346">
        <v>10</v>
      </c>
      <c r="AU172" s="346">
        <v>170</v>
      </c>
      <c r="AV172" s="346">
        <v>100</v>
      </c>
      <c r="AW172" s="346">
        <v>121</v>
      </c>
      <c r="AX172" s="346">
        <v>105</v>
      </c>
      <c r="AY172" s="346">
        <v>170</v>
      </c>
      <c r="AZ172" s="584"/>
      <c r="BA172" s="467" t="s">
        <v>430</v>
      </c>
      <c r="BB172" s="348" t="s">
        <v>430</v>
      </c>
      <c r="BC172" s="348" t="s">
        <v>430</v>
      </c>
      <c r="BD172" s="348" t="s">
        <v>430</v>
      </c>
      <c r="BE172" s="375" t="s">
        <v>430</v>
      </c>
      <c r="BF172" s="375">
        <v>100</v>
      </c>
      <c r="BG172" s="374"/>
      <c r="BH172" s="594">
        <v>99.35</v>
      </c>
      <c r="BI172" s="348" t="s">
        <v>430</v>
      </c>
      <c r="BJ172" s="348" t="s">
        <v>430</v>
      </c>
      <c r="BK172" s="348" t="s">
        <v>430</v>
      </c>
      <c r="BL172" s="348" t="s">
        <v>430</v>
      </c>
      <c r="BM172" s="375" t="s">
        <v>430</v>
      </c>
      <c r="BN172" s="375" t="s">
        <v>430</v>
      </c>
      <c r="BO172" s="375" t="s">
        <v>430</v>
      </c>
      <c r="BP172" s="375" t="s">
        <v>430</v>
      </c>
      <c r="BQ172" s="375" t="s">
        <v>430</v>
      </c>
      <c r="BR172" s="374"/>
      <c r="BS172" s="468" t="s">
        <v>430</v>
      </c>
      <c r="BT172" s="348" t="s">
        <v>430</v>
      </c>
      <c r="BU172" s="374"/>
      <c r="BV172" s="430" t="s">
        <v>555</v>
      </c>
    </row>
    <row r="173" spans="1:74" s="428" customFormat="1" x14ac:dyDescent="0.25">
      <c r="A173" s="345" t="s">
        <v>8322</v>
      </c>
      <c r="B173" s="373"/>
      <c r="C173" s="719">
        <v>44039</v>
      </c>
      <c r="D173" s="373"/>
      <c r="E173" s="889">
        <v>9793.92</v>
      </c>
      <c r="F173" s="373"/>
      <c r="G173" s="347" t="s">
        <v>430</v>
      </c>
      <c r="H173" s="374"/>
      <c r="I173" s="348" t="s">
        <v>430</v>
      </c>
      <c r="J173" s="348" t="s">
        <v>430</v>
      </c>
      <c r="K173" s="348" t="s">
        <v>430</v>
      </c>
      <c r="L173" s="348" t="s">
        <v>430</v>
      </c>
      <c r="M173" s="362"/>
      <c r="N173" s="350" t="s">
        <v>430</v>
      </c>
      <c r="O173" s="348" t="s">
        <v>430</v>
      </c>
      <c r="P173" s="348" t="s">
        <v>430</v>
      </c>
      <c r="Q173" s="348" t="s">
        <v>430</v>
      </c>
      <c r="R173" s="348" t="s">
        <v>430</v>
      </c>
      <c r="S173" s="348" t="s">
        <v>430</v>
      </c>
      <c r="T173" s="348" t="s">
        <v>430</v>
      </c>
      <c r="U173" s="354" t="s">
        <v>430</v>
      </c>
      <c r="V173" s="348" t="s">
        <v>430</v>
      </c>
      <c r="W173" s="348" t="s">
        <v>430</v>
      </c>
      <c r="X173" s="348" t="s">
        <v>430</v>
      </c>
      <c r="Y173" s="375" t="s">
        <v>430</v>
      </c>
      <c r="Z173" s="348" t="s">
        <v>430</v>
      </c>
      <c r="AA173" s="348" t="s">
        <v>430</v>
      </c>
      <c r="AB173" s="348" t="s">
        <v>430</v>
      </c>
      <c r="AC173" s="348" t="s">
        <v>430</v>
      </c>
      <c r="AD173" s="348" t="s">
        <v>430</v>
      </c>
      <c r="AE173" s="348" t="s">
        <v>430</v>
      </c>
      <c r="AF173" s="348" t="s">
        <v>430</v>
      </c>
      <c r="AG173" s="569"/>
      <c r="AH173" s="346" t="s">
        <v>430</v>
      </c>
      <c r="AI173" s="346" t="s">
        <v>430</v>
      </c>
      <c r="AJ173" s="346" t="s">
        <v>430</v>
      </c>
      <c r="AK173" s="346" t="s">
        <v>430</v>
      </c>
      <c r="AL173" s="346" t="s">
        <v>430</v>
      </c>
      <c r="AM173" s="346" t="s">
        <v>430</v>
      </c>
      <c r="AN173" s="346" t="s">
        <v>430</v>
      </c>
      <c r="AO173" s="572" t="s">
        <v>430</v>
      </c>
      <c r="AP173" s="346" t="s">
        <v>430</v>
      </c>
      <c r="AQ173" s="346" t="s">
        <v>430</v>
      </c>
      <c r="AR173" s="346" t="s">
        <v>430</v>
      </c>
      <c r="AS173" s="346" t="s">
        <v>430</v>
      </c>
      <c r="AT173" s="346" t="s">
        <v>430</v>
      </c>
      <c r="AU173" s="346" t="s">
        <v>430</v>
      </c>
      <c r="AV173" s="346" t="s">
        <v>430</v>
      </c>
      <c r="AW173" s="346" t="s">
        <v>430</v>
      </c>
      <c r="AX173" s="346" t="s">
        <v>430</v>
      </c>
      <c r="AY173" s="346" t="s">
        <v>430</v>
      </c>
      <c r="AZ173" s="584"/>
      <c r="BA173" s="467" t="s">
        <v>430</v>
      </c>
      <c r="BB173" s="348" t="s">
        <v>430</v>
      </c>
      <c r="BC173" s="348" t="s">
        <v>430</v>
      </c>
      <c r="BD173" s="348" t="s">
        <v>430</v>
      </c>
      <c r="BE173" s="375" t="s">
        <v>430</v>
      </c>
      <c r="BF173" s="375" t="s">
        <v>430</v>
      </c>
      <c r="BG173" s="374"/>
      <c r="BH173" s="594" t="s">
        <v>430</v>
      </c>
      <c r="BI173" s="348" t="s">
        <v>430</v>
      </c>
      <c r="BJ173" s="348" t="s">
        <v>430</v>
      </c>
      <c r="BK173" s="348" t="s">
        <v>430</v>
      </c>
      <c r="BL173" s="348" t="s">
        <v>430</v>
      </c>
      <c r="BM173" s="375" t="s">
        <v>430</v>
      </c>
      <c r="BN173" s="375" t="s">
        <v>430</v>
      </c>
      <c r="BO173" s="375" t="s">
        <v>430</v>
      </c>
      <c r="BP173" s="375" t="s">
        <v>430</v>
      </c>
      <c r="BQ173" s="375" t="s">
        <v>430</v>
      </c>
      <c r="BR173" s="374"/>
      <c r="BS173" s="468" t="s">
        <v>430</v>
      </c>
      <c r="BT173" s="348" t="s">
        <v>430</v>
      </c>
      <c r="BU173" s="374"/>
      <c r="BV173" s="430" t="s">
        <v>555</v>
      </c>
    </row>
    <row r="174" spans="1:74" s="428" customFormat="1" x14ac:dyDescent="0.25">
      <c r="A174" s="345" t="s">
        <v>8323</v>
      </c>
      <c r="B174" s="373"/>
      <c r="C174" s="719">
        <v>43826</v>
      </c>
      <c r="D174" s="373"/>
      <c r="E174" s="346">
        <v>9361.81</v>
      </c>
      <c r="F174" s="373"/>
      <c r="G174" s="347">
        <v>15.653700000000001</v>
      </c>
      <c r="H174" s="374"/>
      <c r="I174" s="348">
        <v>3.66</v>
      </c>
      <c r="J174" s="348">
        <v>7.4</v>
      </c>
      <c r="K174" s="348">
        <v>3.04</v>
      </c>
      <c r="L174" s="348">
        <v>3.26</v>
      </c>
      <c r="M174" s="362"/>
      <c r="N174" s="350" t="s">
        <v>430</v>
      </c>
      <c r="O174" s="348" t="s">
        <v>430</v>
      </c>
      <c r="P174" s="348">
        <v>-1.6318999999999999</v>
      </c>
      <c r="Q174" s="348">
        <v>5.1376999999999997</v>
      </c>
      <c r="R174" s="348">
        <v>14.968</v>
      </c>
      <c r="S174" s="348">
        <v>4.6993999999999998</v>
      </c>
      <c r="T174" s="348">
        <v>2.5775000000000001</v>
      </c>
      <c r="U174" s="354">
        <v>3.6059000000000001</v>
      </c>
      <c r="V174" s="348">
        <v>4.6532999999999998</v>
      </c>
      <c r="W174" s="348">
        <v>7.6580000000000004</v>
      </c>
      <c r="X174" s="348">
        <v>7.1914999999999996</v>
      </c>
      <c r="Y174" s="375">
        <v>6.5461</v>
      </c>
      <c r="Z174" s="348" t="s">
        <v>430</v>
      </c>
      <c r="AA174" s="348">
        <v>23.58</v>
      </c>
      <c r="AB174" s="348">
        <v>2.0855000000000001</v>
      </c>
      <c r="AC174" s="348">
        <v>3.8582000000000001</v>
      </c>
      <c r="AD174" s="348">
        <v>4.3098999999999998</v>
      </c>
      <c r="AE174" s="348">
        <v>23.58</v>
      </c>
      <c r="AF174" s="348">
        <v>7.3371000000000004</v>
      </c>
      <c r="AG174" s="569"/>
      <c r="AH174" s="346" t="s">
        <v>430</v>
      </c>
      <c r="AI174" s="346" t="s">
        <v>430</v>
      </c>
      <c r="AJ174" s="346">
        <v>109</v>
      </c>
      <c r="AK174" s="346">
        <v>100</v>
      </c>
      <c r="AL174" s="346">
        <v>4</v>
      </c>
      <c r="AM174" s="346">
        <v>99</v>
      </c>
      <c r="AN174" s="346">
        <v>136</v>
      </c>
      <c r="AO174" s="572">
        <v>124</v>
      </c>
      <c r="AP174" s="346">
        <v>114</v>
      </c>
      <c r="AQ174" s="346">
        <v>33</v>
      </c>
      <c r="AR174" s="346">
        <v>40</v>
      </c>
      <c r="AS174" s="346">
        <v>5</v>
      </c>
      <c r="AT174" s="346" t="s">
        <v>430</v>
      </c>
      <c r="AU174" s="346">
        <v>2</v>
      </c>
      <c r="AV174" s="346">
        <v>147</v>
      </c>
      <c r="AW174" s="346">
        <v>134</v>
      </c>
      <c r="AX174" s="346">
        <v>113</v>
      </c>
      <c r="AY174" s="346">
        <v>2</v>
      </c>
      <c r="AZ174" s="584"/>
      <c r="BA174" s="467" t="s">
        <v>430</v>
      </c>
      <c r="BB174" s="348">
        <v>100.22</v>
      </c>
      <c r="BC174" s="348" t="s">
        <v>430</v>
      </c>
      <c r="BD174" s="348" t="s">
        <v>430</v>
      </c>
      <c r="BE174" s="375" t="s">
        <v>430</v>
      </c>
      <c r="BF174" s="375">
        <v>-0.22</v>
      </c>
      <c r="BG174" s="374"/>
      <c r="BH174" s="594">
        <v>-0.22</v>
      </c>
      <c r="BI174" s="348" t="s">
        <v>430</v>
      </c>
      <c r="BJ174" s="348" t="s">
        <v>430</v>
      </c>
      <c r="BK174" s="348" t="s">
        <v>430</v>
      </c>
      <c r="BL174" s="348" t="s">
        <v>430</v>
      </c>
      <c r="BM174" s="375" t="s">
        <v>430</v>
      </c>
      <c r="BN174" s="375" t="s">
        <v>430</v>
      </c>
      <c r="BO174" s="375" t="s">
        <v>430</v>
      </c>
      <c r="BP174" s="375">
        <v>100.22</v>
      </c>
      <c r="BQ174" s="375" t="s">
        <v>430</v>
      </c>
      <c r="BR174" s="374"/>
      <c r="BS174" s="468" t="s">
        <v>430</v>
      </c>
      <c r="BT174" s="348" t="s">
        <v>430</v>
      </c>
      <c r="BU174" s="374"/>
      <c r="BV174" s="430" t="s">
        <v>4711</v>
      </c>
    </row>
    <row r="175" spans="1:74" s="428" customFormat="1" x14ac:dyDescent="0.25">
      <c r="A175" s="345" t="s">
        <v>8324</v>
      </c>
      <c r="B175" s="373"/>
      <c r="C175" s="719">
        <v>44467</v>
      </c>
      <c r="D175" s="373"/>
      <c r="E175" s="346">
        <v>8814.99</v>
      </c>
      <c r="F175" s="373"/>
      <c r="G175" s="347">
        <v>12.9635</v>
      </c>
      <c r="H175" s="374"/>
      <c r="I175" s="348">
        <v>1.34</v>
      </c>
      <c r="J175" s="348">
        <v>6.82</v>
      </c>
      <c r="K175" s="348">
        <v>1.22</v>
      </c>
      <c r="L175" s="348">
        <v>1.28</v>
      </c>
      <c r="M175" s="362"/>
      <c r="N175" s="350">
        <v>6.3853999999999997</v>
      </c>
      <c r="O175" s="348">
        <v>6.3853999999999997</v>
      </c>
      <c r="P175" s="348">
        <v>4.4686000000000003</v>
      </c>
      <c r="Q175" s="348">
        <v>7.4625000000000004</v>
      </c>
      <c r="R175" s="348">
        <v>5.8784000000000001</v>
      </c>
      <c r="S175" s="348">
        <v>5.4276</v>
      </c>
      <c r="T175" s="348">
        <v>4.7332000000000001</v>
      </c>
      <c r="U175" s="354">
        <v>4.9706999999999999</v>
      </c>
      <c r="V175" s="348">
        <v>5.9588000000000001</v>
      </c>
      <c r="W175" s="348">
        <v>7.5464000000000002</v>
      </c>
      <c r="X175" s="348">
        <v>7.1421999999999999</v>
      </c>
      <c r="Y175" s="375" t="s">
        <v>430</v>
      </c>
      <c r="Z175" s="348" t="s">
        <v>430</v>
      </c>
      <c r="AA175" s="348">
        <v>6.2755000000000001</v>
      </c>
      <c r="AB175" s="348">
        <v>4.6997999999999998</v>
      </c>
      <c r="AC175" s="348">
        <v>5.2709999999999999</v>
      </c>
      <c r="AD175" s="348">
        <v>5.2412999999999998</v>
      </c>
      <c r="AE175" s="348">
        <v>6.2755000000000001</v>
      </c>
      <c r="AF175" s="348">
        <v>5.8296999999999999</v>
      </c>
      <c r="AG175" s="569"/>
      <c r="AH175" s="346">
        <v>62</v>
      </c>
      <c r="AI175" s="346">
        <v>62</v>
      </c>
      <c r="AJ175" s="346">
        <v>41</v>
      </c>
      <c r="AK175" s="346">
        <v>33</v>
      </c>
      <c r="AL175" s="346">
        <v>121</v>
      </c>
      <c r="AM175" s="346">
        <v>58</v>
      </c>
      <c r="AN175" s="346">
        <v>81</v>
      </c>
      <c r="AO175" s="572">
        <v>75</v>
      </c>
      <c r="AP175" s="346">
        <v>51</v>
      </c>
      <c r="AQ175" s="346">
        <v>56</v>
      </c>
      <c r="AR175" s="346">
        <v>52</v>
      </c>
      <c r="AS175" s="346" t="s">
        <v>430</v>
      </c>
      <c r="AT175" s="346" t="s">
        <v>430</v>
      </c>
      <c r="AU175" s="346">
        <v>121</v>
      </c>
      <c r="AV175" s="346">
        <v>78</v>
      </c>
      <c r="AW175" s="346">
        <v>60</v>
      </c>
      <c r="AX175" s="346">
        <v>64</v>
      </c>
      <c r="AY175" s="346">
        <v>121</v>
      </c>
      <c r="AZ175" s="584"/>
      <c r="BA175" s="467">
        <v>59.49</v>
      </c>
      <c r="BB175" s="348">
        <v>37.42</v>
      </c>
      <c r="BC175" s="348" t="s">
        <v>430</v>
      </c>
      <c r="BD175" s="348" t="s">
        <v>430</v>
      </c>
      <c r="BE175" s="375" t="s">
        <v>430</v>
      </c>
      <c r="BF175" s="375">
        <v>3.09</v>
      </c>
      <c r="BG175" s="374"/>
      <c r="BH175" s="594">
        <v>3.09</v>
      </c>
      <c r="BI175" s="348" t="s">
        <v>430</v>
      </c>
      <c r="BJ175" s="348" t="s">
        <v>430</v>
      </c>
      <c r="BK175" s="348">
        <v>37.42</v>
      </c>
      <c r="BL175" s="348" t="s">
        <v>430</v>
      </c>
      <c r="BM175" s="375">
        <v>59.49</v>
      </c>
      <c r="BN175" s="375" t="s">
        <v>430</v>
      </c>
      <c r="BO175" s="375" t="s">
        <v>430</v>
      </c>
      <c r="BP175" s="375" t="s">
        <v>430</v>
      </c>
      <c r="BQ175" s="375" t="s">
        <v>430</v>
      </c>
      <c r="BR175" s="374"/>
      <c r="BS175" s="468" t="s">
        <v>430</v>
      </c>
      <c r="BT175" s="348" t="s">
        <v>430</v>
      </c>
      <c r="BU175" s="374"/>
      <c r="BV175" s="430" t="s">
        <v>555</v>
      </c>
    </row>
    <row r="176" spans="1:74" s="428" customFormat="1" x14ac:dyDescent="0.25">
      <c r="A176" s="345" t="s">
        <v>8325</v>
      </c>
      <c r="B176" s="373"/>
      <c r="C176" s="719">
        <v>45308</v>
      </c>
      <c r="D176" s="373"/>
      <c r="E176" s="346">
        <v>9287.2000000000007</v>
      </c>
      <c r="F176" s="373"/>
      <c r="G176" s="347">
        <v>113.7929</v>
      </c>
      <c r="H176" s="374"/>
      <c r="I176" s="348">
        <v>0.01</v>
      </c>
      <c r="J176" s="348">
        <v>6.31</v>
      </c>
      <c r="K176" s="348" t="s">
        <v>430</v>
      </c>
      <c r="L176" s="348">
        <v>0.01</v>
      </c>
      <c r="M176" s="362"/>
      <c r="N176" s="350">
        <v>4.7477999999999998</v>
      </c>
      <c r="O176" s="348">
        <v>4.7491000000000003</v>
      </c>
      <c r="P176" s="348">
        <v>4.7469999999999999</v>
      </c>
      <c r="Q176" s="348">
        <v>4.6684999999999999</v>
      </c>
      <c r="R176" s="348">
        <v>4.8342000000000001</v>
      </c>
      <c r="S176" s="348">
        <v>4.7079000000000004</v>
      </c>
      <c r="T176" s="348">
        <v>4.8771000000000004</v>
      </c>
      <c r="U176" s="354">
        <v>5.0077999999999996</v>
      </c>
      <c r="V176" s="348">
        <v>5.1102999999999996</v>
      </c>
      <c r="W176" s="348">
        <v>5.6967999999999996</v>
      </c>
      <c r="X176" s="348" t="s">
        <v>430</v>
      </c>
      <c r="Y176" s="375" t="s">
        <v>430</v>
      </c>
      <c r="Z176" s="348" t="s">
        <v>430</v>
      </c>
      <c r="AA176" s="348">
        <v>4.7161</v>
      </c>
      <c r="AB176" s="348">
        <v>4.7744999999999997</v>
      </c>
      <c r="AC176" s="348">
        <v>4.9295</v>
      </c>
      <c r="AD176" s="348">
        <v>5.0292000000000003</v>
      </c>
      <c r="AE176" s="348">
        <v>4.7161</v>
      </c>
      <c r="AF176" s="348">
        <v>5.8417000000000003</v>
      </c>
      <c r="AG176" s="569"/>
      <c r="AH176" s="346">
        <v>102</v>
      </c>
      <c r="AI176" s="346">
        <v>103</v>
      </c>
      <c r="AJ176" s="346">
        <v>26</v>
      </c>
      <c r="AK176" s="346">
        <v>121</v>
      </c>
      <c r="AL176" s="346">
        <v>150</v>
      </c>
      <c r="AM176" s="346">
        <v>98</v>
      </c>
      <c r="AN176" s="346">
        <v>73</v>
      </c>
      <c r="AO176" s="572">
        <v>71</v>
      </c>
      <c r="AP176" s="346">
        <v>89</v>
      </c>
      <c r="AQ176" s="346">
        <v>115</v>
      </c>
      <c r="AR176" s="346" t="s">
        <v>430</v>
      </c>
      <c r="AS176" s="346" t="s">
        <v>430</v>
      </c>
      <c r="AT176" s="346" t="s">
        <v>430</v>
      </c>
      <c r="AU176" s="346">
        <v>157</v>
      </c>
      <c r="AV176" s="346">
        <v>75</v>
      </c>
      <c r="AW176" s="346">
        <v>93</v>
      </c>
      <c r="AX176" s="346">
        <v>79</v>
      </c>
      <c r="AY176" s="346">
        <v>157</v>
      </c>
      <c r="AZ176" s="584"/>
      <c r="BA176" s="467">
        <v>0.57999999999999996</v>
      </c>
      <c r="BB176" s="348" t="s">
        <v>430</v>
      </c>
      <c r="BC176" s="348" t="s">
        <v>430</v>
      </c>
      <c r="BD176" s="348" t="s">
        <v>430</v>
      </c>
      <c r="BE176" s="375" t="s">
        <v>430</v>
      </c>
      <c r="BF176" s="375">
        <v>99.42</v>
      </c>
      <c r="BG176" s="374"/>
      <c r="BH176" s="594">
        <v>99.42</v>
      </c>
      <c r="BI176" s="348" t="s">
        <v>430</v>
      </c>
      <c r="BJ176" s="348" t="s">
        <v>430</v>
      </c>
      <c r="BK176" s="348" t="s">
        <v>430</v>
      </c>
      <c r="BL176" s="348" t="s">
        <v>430</v>
      </c>
      <c r="BM176" s="375" t="s">
        <v>430</v>
      </c>
      <c r="BN176" s="375" t="s">
        <v>430</v>
      </c>
      <c r="BO176" s="375">
        <v>0.57999999999999996</v>
      </c>
      <c r="BP176" s="375" t="s">
        <v>430</v>
      </c>
      <c r="BQ176" s="375" t="s">
        <v>430</v>
      </c>
      <c r="BR176" s="374"/>
      <c r="BS176" s="468" t="s">
        <v>430</v>
      </c>
      <c r="BT176" s="348" t="s">
        <v>430</v>
      </c>
      <c r="BU176" s="374"/>
      <c r="BV176" s="430" t="s">
        <v>555</v>
      </c>
    </row>
    <row r="177" spans="1:74" s="428" customFormat="1" x14ac:dyDescent="0.25">
      <c r="A177" s="345" t="s">
        <v>8326</v>
      </c>
      <c r="B177" s="373"/>
      <c r="C177" s="719">
        <v>44580</v>
      </c>
      <c r="D177" s="373"/>
      <c r="E177" s="346">
        <v>8503.5499999999993</v>
      </c>
      <c r="F177" s="373"/>
      <c r="G177" s="347">
        <v>12.8544</v>
      </c>
      <c r="H177" s="374"/>
      <c r="I177" s="348">
        <v>0.24</v>
      </c>
      <c r="J177" s="348">
        <v>6.58</v>
      </c>
      <c r="K177" s="348">
        <v>0.23</v>
      </c>
      <c r="L177" s="348">
        <v>0.24</v>
      </c>
      <c r="M177" s="362"/>
      <c r="N177" s="350">
        <v>4.9238</v>
      </c>
      <c r="O177" s="348">
        <v>4.9238</v>
      </c>
      <c r="P177" s="348">
        <v>4.1814999999999998</v>
      </c>
      <c r="Q177" s="348">
        <v>5.6913999999999998</v>
      </c>
      <c r="R177" s="348">
        <v>7.5869999999999997</v>
      </c>
      <c r="S177" s="348">
        <v>6.3544</v>
      </c>
      <c r="T177" s="348">
        <v>5.7289000000000003</v>
      </c>
      <c r="U177" s="354">
        <v>5.7363999999999997</v>
      </c>
      <c r="V177" s="348">
        <v>6.3135000000000003</v>
      </c>
      <c r="W177" s="348">
        <v>7.3175999999999997</v>
      </c>
      <c r="X177" s="348">
        <v>7.0171999999999999</v>
      </c>
      <c r="Y177" s="375" t="s">
        <v>430</v>
      </c>
      <c r="Z177" s="348" t="s">
        <v>430</v>
      </c>
      <c r="AA177" s="348">
        <v>7.5296000000000003</v>
      </c>
      <c r="AB177" s="348">
        <v>5.8422000000000001</v>
      </c>
      <c r="AC177" s="348">
        <v>5.8365</v>
      </c>
      <c r="AD177" s="348">
        <v>5.8356000000000003</v>
      </c>
      <c r="AE177" s="348">
        <v>7.5296000000000003</v>
      </c>
      <c r="AF177" s="348">
        <v>6.0551000000000004</v>
      </c>
      <c r="AG177" s="569"/>
      <c r="AH177" s="346">
        <v>94</v>
      </c>
      <c r="AI177" s="346">
        <v>94</v>
      </c>
      <c r="AJ177" s="346">
        <v>44</v>
      </c>
      <c r="AK177" s="346">
        <v>90</v>
      </c>
      <c r="AL177" s="346">
        <v>91</v>
      </c>
      <c r="AM177" s="346">
        <v>22</v>
      </c>
      <c r="AN177" s="346">
        <v>14</v>
      </c>
      <c r="AO177" s="572">
        <v>16</v>
      </c>
      <c r="AP177" s="346">
        <v>21</v>
      </c>
      <c r="AQ177" s="346">
        <v>79</v>
      </c>
      <c r="AR177" s="346">
        <v>74</v>
      </c>
      <c r="AS177" s="346" t="s">
        <v>430</v>
      </c>
      <c r="AT177" s="346" t="s">
        <v>430</v>
      </c>
      <c r="AU177" s="346">
        <v>102</v>
      </c>
      <c r="AV177" s="346">
        <v>16</v>
      </c>
      <c r="AW177" s="346">
        <v>19</v>
      </c>
      <c r="AX177" s="346">
        <v>21</v>
      </c>
      <c r="AY177" s="346">
        <v>102</v>
      </c>
      <c r="AZ177" s="584"/>
      <c r="BA177" s="467">
        <v>50.08</v>
      </c>
      <c r="BB177" s="348">
        <v>43.97</v>
      </c>
      <c r="BC177" s="348" t="s">
        <v>430</v>
      </c>
      <c r="BD177" s="348" t="s">
        <v>430</v>
      </c>
      <c r="BE177" s="375" t="s">
        <v>430</v>
      </c>
      <c r="BF177" s="375">
        <v>5.95</v>
      </c>
      <c r="BG177" s="374"/>
      <c r="BH177" s="594">
        <v>5.95</v>
      </c>
      <c r="BI177" s="348" t="s">
        <v>430</v>
      </c>
      <c r="BJ177" s="348" t="s">
        <v>430</v>
      </c>
      <c r="BK177" s="348">
        <v>43.97</v>
      </c>
      <c r="BL177" s="348" t="s">
        <v>430</v>
      </c>
      <c r="BM177" s="375">
        <v>50.08</v>
      </c>
      <c r="BN177" s="375" t="s">
        <v>430</v>
      </c>
      <c r="BO177" s="375" t="s">
        <v>430</v>
      </c>
      <c r="BP177" s="375" t="s">
        <v>430</v>
      </c>
      <c r="BQ177" s="375" t="s">
        <v>430</v>
      </c>
      <c r="BR177" s="374"/>
      <c r="BS177" s="468" t="s">
        <v>430</v>
      </c>
      <c r="BT177" s="348" t="s">
        <v>430</v>
      </c>
      <c r="BU177" s="374"/>
      <c r="BV177" s="430" t="s">
        <v>8163</v>
      </c>
    </row>
    <row r="178" spans="1:74" s="428" customFormat="1" x14ac:dyDescent="0.25">
      <c r="A178" s="345" t="s">
        <v>8327</v>
      </c>
      <c r="B178" s="373"/>
      <c r="C178" s="719">
        <v>44463</v>
      </c>
      <c r="D178" s="373"/>
      <c r="E178" s="346">
        <v>8083.58</v>
      </c>
      <c r="F178" s="373"/>
      <c r="G178" s="347">
        <v>12.955500000000001</v>
      </c>
      <c r="H178" s="374"/>
      <c r="I178" s="348">
        <v>0.35</v>
      </c>
      <c r="J178" s="348">
        <v>6.56</v>
      </c>
      <c r="K178" s="348">
        <v>0.33</v>
      </c>
      <c r="L178" s="348">
        <v>0.34</v>
      </c>
      <c r="M178" s="362"/>
      <c r="N178" s="350">
        <v>5.4493</v>
      </c>
      <c r="O178" s="348">
        <v>5.4493</v>
      </c>
      <c r="P178" s="348">
        <v>3.9068999999999998</v>
      </c>
      <c r="Q178" s="348">
        <v>6.1523000000000003</v>
      </c>
      <c r="R178" s="348">
        <v>8.0799000000000003</v>
      </c>
      <c r="S178" s="348">
        <v>6.3072999999999997</v>
      </c>
      <c r="T178" s="348">
        <v>5.6959999999999997</v>
      </c>
      <c r="U178" s="354">
        <v>5.6897000000000002</v>
      </c>
      <c r="V178" s="348">
        <v>6.2862999999999998</v>
      </c>
      <c r="W178" s="348">
        <v>7.3335999999999997</v>
      </c>
      <c r="X178" s="348">
        <v>7.0461999999999998</v>
      </c>
      <c r="Y178" s="375" t="s">
        <v>430</v>
      </c>
      <c r="Z178" s="348" t="s">
        <v>430</v>
      </c>
      <c r="AA178" s="348">
        <v>8.0192999999999994</v>
      </c>
      <c r="AB178" s="348">
        <v>5.8108000000000004</v>
      </c>
      <c r="AC178" s="348">
        <v>5.8211000000000004</v>
      </c>
      <c r="AD178" s="348">
        <v>5.8217999999999996</v>
      </c>
      <c r="AE178" s="348">
        <v>8.0192999999999994</v>
      </c>
      <c r="AF178" s="348">
        <v>5.8010999999999999</v>
      </c>
      <c r="AG178" s="569"/>
      <c r="AH178" s="346">
        <v>86</v>
      </c>
      <c r="AI178" s="346">
        <v>86</v>
      </c>
      <c r="AJ178" s="346">
        <v>49</v>
      </c>
      <c r="AK178" s="346">
        <v>70</v>
      </c>
      <c r="AL178" s="346">
        <v>73</v>
      </c>
      <c r="AM178" s="346">
        <v>28</v>
      </c>
      <c r="AN178" s="346">
        <v>16</v>
      </c>
      <c r="AO178" s="572">
        <v>18</v>
      </c>
      <c r="AP178" s="346">
        <v>22</v>
      </c>
      <c r="AQ178" s="346">
        <v>78</v>
      </c>
      <c r="AR178" s="346">
        <v>68</v>
      </c>
      <c r="AS178" s="346" t="s">
        <v>430</v>
      </c>
      <c r="AT178" s="346" t="s">
        <v>430</v>
      </c>
      <c r="AU178" s="346">
        <v>90</v>
      </c>
      <c r="AV178" s="346">
        <v>17</v>
      </c>
      <c r="AW178" s="346">
        <v>21</v>
      </c>
      <c r="AX178" s="346">
        <v>23</v>
      </c>
      <c r="AY178" s="346">
        <v>90</v>
      </c>
      <c r="AZ178" s="584"/>
      <c r="BA178" s="467">
        <v>59.18</v>
      </c>
      <c r="BB178" s="348">
        <v>38.01</v>
      </c>
      <c r="BC178" s="348" t="s">
        <v>430</v>
      </c>
      <c r="BD178" s="348" t="s">
        <v>430</v>
      </c>
      <c r="BE178" s="375" t="s">
        <v>430</v>
      </c>
      <c r="BF178" s="375">
        <v>2.81</v>
      </c>
      <c r="BG178" s="374"/>
      <c r="BH178" s="594">
        <v>2.81</v>
      </c>
      <c r="BI178" s="348" t="s">
        <v>430</v>
      </c>
      <c r="BJ178" s="348" t="s">
        <v>430</v>
      </c>
      <c r="BK178" s="348">
        <v>38.01</v>
      </c>
      <c r="BL178" s="348" t="s">
        <v>430</v>
      </c>
      <c r="BM178" s="375">
        <v>59.18</v>
      </c>
      <c r="BN178" s="375" t="s">
        <v>430</v>
      </c>
      <c r="BO178" s="375" t="s">
        <v>430</v>
      </c>
      <c r="BP178" s="375" t="s">
        <v>430</v>
      </c>
      <c r="BQ178" s="375" t="s">
        <v>430</v>
      </c>
      <c r="BR178" s="374"/>
      <c r="BS178" s="468" t="s">
        <v>430</v>
      </c>
      <c r="BT178" s="348" t="s">
        <v>430</v>
      </c>
      <c r="BU178" s="374"/>
      <c r="BV178" s="430" t="s">
        <v>555</v>
      </c>
    </row>
    <row r="179" spans="1:74" s="428" customFormat="1" ht="11" x14ac:dyDescent="0.3">
      <c r="A179" s="841" t="s">
        <v>8328</v>
      </c>
      <c r="B179" s="842"/>
      <c r="C179" s="843">
        <v>44882</v>
      </c>
      <c r="D179" s="842"/>
      <c r="E179" s="844">
        <v>7723.07</v>
      </c>
      <c r="F179" s="842"/>
      <c r="G179" s="845">
        <v>12.862500000000001</v>
      </c>
      <c r="H179" s="847"/>
      <c r="I179" s="846">
        <v>2.63</v>
      </c>
      <c r="J179" s="846">
        <v>7.58</v>
      </c>
      <c r="K179" s="846">
        <v>1.94</v>
      </c>
      <c r="L179" s="846">
        <v>2.04</v>
      </c>
      <c r="M179" s="851"/>
      <c r="N179" s="848">
        <v>5.3940000000000001</v>
      </c>
      <c r="O179" s="846">
        <v>5.3940000000000001</v>
      </c>
      <c r="P179" s="846">
        <v>-4.6577999999999999</v>
      </c>
      <c r="Q179" s="846">
        <v>3.7145999999999999</v>
      </c>
      <c r="R179" s="846">
        <v>7.4245999999999999</v>
      </c>
      <c r="S179" s="846">
        <v>5.1795</v>
      </c>
      <c r="T179" s="846">
        <v>4.6079999999999997</v>
      </c>
      <c r="U179" s="856">
        <v>4.8497000000000003</v>
      </c>
      <c r="V179" s="846">
        <v>5.4101999999999997</v>
      </c>
      <c r="W179" s="846">
        <v>8.2138000000000009</v>
      </c>
      <c r="X179" s="846">
        <v>7.6059000000000001</v>
      </c>
      <c r="Y179" s="852" t="s">
        <v>430</v>
      </c>
      <c r="Z179" s="846" t="s">
        <v>430</v>
      </c>
      <c r="AA179" s="846">
        <v>7.3973000000000004</v>
      </c>
      <c r="AB179" s="846">
        <v>4.4375999999999998</v>
      </c>
      <c r="AC179" s="846">
        <v>5.1364999999999998</v>
      </c>
      <c r="AD179" s="846">
        <v>5.0904999999999996</v>
      </c>
      <c r="AE179" s="846">
        <v>7.3973000000000004</v>
      </c>
      <c r="AF179" s="846">
        <v>7.5834000000000001</v>
      </c>
      <c r="AG179" s="936"/>
      <c r="AH179" s="844">
        <v>87</v>
      </c>
      <c r="AI179" s="844">
        <v>87</v>
      </c>
      <c r="AJ179" s="844">
        <v>131</v>
      </c>
      <c r="AK179" s="844">
        <v>153</v>
      </c>
      <c r="AL179" s="844">
        <v>93</v>
      </c>
      <c r="AM179" s="844">
        <v>77</v>
      </c>
      <c r="AN179" s="844">
        <v>94</v>
      </c>
      <c r="AO179" s="937">
        <v>82</v>
      </c>
      <c r="AP179" s="844">
        <v>77</v>
      </c>
      <c r="AQ179" s="844">
        <v>6</v>
      </c>
      <c r="AR179" s="844">
        <v>5</v>
      </c>
      <c r="AS179" s="844" t="s">
        <v>430</v>
      </c>
      <c r="AT179" s="844" t="s">
        <v>430</v>
      </c>
      <c r="AU179" s="844">
        <v>104</v>
      </c>
      <c r="AV179" s="844">
        <v>97</v>
      </c>
      <c r="AW179" s="844">
        <v>75</v>
      </c>
      <c r="AX179" s="844">
        <v>72</v>
      </c>
      <c r="AY179" s="844">
        <v>104</v>
      </c>
      <c r="AZ179" s="938"/>
      <c r="BA179" s="853" t="s">
        <v>430</v>
      </c>
      <c r="BB179" s="846">
        <v>98.53</v>
      </c>
      <c r="BC179" s="846" t="s">
        <v>430</v>
      </c>
      <c r="BD179" s="846" t="s">
        <v>430</v>
      </c>
      <c r="BE179" s="852" t="s">
        <v>430</v>
      </c>
      <c r="BF179" s="852">
        <v>1.47</v>
      </c>
      <c r="BG179" s="847"/>
      <c r="BH179" s="939">
        <v>1.47</v>
      </c>
      <c r="BI179" s="846" t="s">
        <v>430</v>
      </c>
      <c r="BJ179" s="846" t="s">
        <v>430</v>
      </c>
      <c r="BK179" s="846" t="s">
        <v>430</v>
      </c>
      <c r="BL179" s="846" t="s">
        <v>430</v>
      </c>
      <c r="BM179" s="852" t="s">
        <v>430</v>
      </c>
      <c r="BN179" s="852" t="s">
        <v>430</v>
      </c>
      <c r="BO179" s="852" t="s">
        <v>430</v>
      </c>
      <c r="BP179" s="852">
        <v>98.53</v>
      </c>
      <c r="BQ179" s="852" t="s">
        <v>430</v>
      </c>
      <c r="BR179" s="847"/>
      <c r="BS179" s="854" t="s">
        <v>430</v>
      </c>
      <c r="BT179" s="846" t="s">
        <v>430</v>
      </c>
      <c r="BU179" s="847"/>
      <c r="BV179" s="906" t="s">
        <v>555</v>
      </c>
    </row>
    <row r="180" spans="1:74" s="428" customFormat="1" ht="11" x14ac:dyDescent="0.3">
      <c r="A180" s="841" t="s">
        <v>8329</v>
      </c>
      <c r="B180" s="842"/>
      <c r="C180" s="843">
        <v>44603</v>
      </c>
      <c r="D180" s="842"/>
      <c r="E180" s="844">
        <v>6759.84</v>
      </c>
      <c r="F180" s="842"/>
      <c r="G180" s="845">
        <v>12.8996</v>
      </c>
      <c r="H180" s="847"/>
      <c r="I180" s="846">
        <v>0.92</v>
      </c>
      <c r="J180" s="846">
        <v>6.1</v>
      </c>
      <c r="K180" s="846">
        <v>0.88</v>
      </c>
      <c r="L180" s="846">
        <v>0.9</v>
      </c>
      <c r="M180" s="851"/>
      <c r="N180" s="848">
        <v>6.1337999999999999</v>
      </c>
      <c r="O180" s="846">
        <v>6.1337999999999999</v>
      </c>
      <c r="P180" s="846">
        <v>3.0333999999999999</v>
      </c>
      <c r="Q180" s="846">
        <v>3.9876999999999998</v>
      </c>
      <c r="R180" s="846">
        <v>6.3780000000000001</v>
      </c>
      <c r="S180" s="846">
        <v>6.4939999999999998</v>
      </c>
      <c r="T180" s="846">
        <v>5.9206000000000003</v>
      </c>
      <c r="U180" s="856">
        <v>5.7801999999999998</v>
      </c>
      <c r="V180" s="846">
        <v>6.4016999999999999</v>
      </c>
      <c r="W180" s="846">
        <v>7.7457000000000003</v>
      </c>
      <c r="X180" s="846">
        <v>7.3021000000000003</v>
      </c>
      <c r="Y180" s="852" t="s">
        <v>430</v>
      </c>
      <c r="Z180" s="846" t="s">
        <v>430</v>
      </c>
      <c r="AA180" s="846">
        <v>6.8251999999999997</v>
      </c>
      <c r="AB180" s="846">
        <v>6.0171999999999999</v>
      </c>
      <c r="AC180" s="846">
        <v>6.2122999999999999</v>
      </c>
      <c r="AD180" s="846">
        <v>5.9154</v>
      </c>
      <c r="AE180" s="846">
        <v>6.8251999999999997</v>
      </c>
      <c r="AF180" s="846">
        <v>6.2370999999999999</v>
      </c>
      <c r="AG180" s="936"/>
      <c r="AH180" s="844">
        <v>69</v>
      </c>
      <c r="AI180" s="844">
        <v>69</v>
      </c>
      <c r="AJ180" s="844">
        <v>58</v>
      </c>
      <c r="AK180" s="844">
        <v>147</v>
      </c>
      <c r="AL180" s="844">
        <v>113</v>
      </c>
      <c r="AM180" s="844">
        <v>19</v>
      </c>
      <c r="AN180" s="844">
        <v>11</v>
      </c>
      <c r="AO180" s="937">
        <v>13</v>
      </c>
      <c r="AP180" s="844">
        <v>15</v>
      </c>
      <c r="AQ180" s="844">
        <v>19</v>
      </c>
      <c r="AR180" s="844">
        <v>18</v>
      </c>
      <c r="AS180" s="844" t="s">
        <v>430</v>
      </c>
      <c r="AT180" s="844" t="s">
        <v>430</v>
      </c>
      <c r="AU180" s="844">
        <v>114</v>
      </c>
      <c r="AV180" s="844">
        <v>13</v>
      </c>
      <c r="AW180" s="844">
        <v>10</v>
      </c>
      <c r="AX180" s="844">
        <v>15</v>
      </c>
      <c r="AY180" s="844">
        <v>114</v>
      </c>
      <c r="AZ180" s="938"/>
      <c r="BA180" s="853">
        <v>98.36</v>
      </c>
      <c r="BB180" s="846" t="s">
        <v>430</v>
      </c>
      <c r="BC180" s="846" t="s">
        <v>430</v>
      </c>
      <c r="BD180" s="846" t="s">
        <v>430</v>
      </c>
      <c r="BE180" s="852" t="s">
        <v>430</v>
      </c>
      <c r="BF180" s="852">
        <v>1.64</v>
      </c>
      <c r="BG180" s="847"/>
      <c r="BH180" s="939">
        <v>1.64</v>
      </c>
      <c r="BI180" s="846" t="s">
        <v>430</v>
      </c>
      <c r="BJ180" s="846" t="s">
        <v>430</v>
      </c>
      <c r="BK180" s="846" t="s">
        <v>430</v>
      </c>
      <c r="BL180" s="846" t="s">
        <v>430</v>
      </c>
      <c r="BM180" s="852">
        <v>98.36</v>
      </c>
      <c r="BN180" s="852" t="s">
        <v>430</v>
      </c>
      <c r="BO180" s="852" t="s">
        <v>430</v>
      </c>
      <c r="BP180" s="852" t="s">
        <v>430</v>
      </c>
      <c r="BQ180" s="852" t="s">
        <v>430</v>
      </c>
      <c r="BR180" s="847"/>
      <c r="BS180" s="854" t="s">
        <v>430</v>
      </c>
      <c r="BT180" s="846" t="s">
        <v>430</v>
      </c>
      <c r="BU180" s="847"/>
      <c r="BV180" s="906" t="s">
        <v>8163</v>
      </c>
    </row>
    <row r="181" spans="1:74" s="428" customFormat="1" x14ac:dyDescent="0.25">
      <c r="A181" s="345" t="s">
        <v>8330</v>
      </c>
      <c r="B181" s="373"/>
      <c r="C181" s="719">
        <v>44907</v>
      </c>
      <c r="D181" s="373"/>
      <c r="E181" s="346">
        <v>6218.65</v>
      </c>
      <c r="F181" s="373"/>
      <c r="G181" s="347">
        <v>1277.317</v>
      </c>
      <c r="H181" s="374"/>
      <c r="I181" s="348">
        <v>6.74</v>
      </c>
      <c r="J181" s="348">
        <v>7.54</v>
      </c>
      <c r="K181" s="348">
        <v>5.01</v>
      </c>
      <c r="L181" s="348">
        <v>5.39</v>
      </c>
      <c r="M181" s="362"/>
      <c r="N181" s="350">
        <v>30.261299999999999</v>
      </c>
      <c r="O181" s="348">
        <v>30.261299999999999</v>
      </c>
      <c r="P181" s="348">
        <v>-6.2981999999999996</v>
      </c>
      <c r="Q181" s="348">
        <v>6.4016999999999999</v>
      </c>
      <c r="R181" s="348">
        <v>12.853199999999999</v>
      </c>
      <c r="S181" s="348">
        <v>3.1850999999999998</v>
      </c>
      <c r="T181" s="348">
        <v>1.8507</v>
      </c>
      <c r="U181" s="354">
        <v>2.8774000000000002</v>
      </c>
      <c r="V181" s="348">
        <v>3.6541000000000001</v>
      </c>
      <c r="W181" s="348">
        <v>7.5647000000000002</v>
      </c>
      <c r="X181" s="348">
        <v>7.3711000000000002</v>
      </c>
      <c r="Y181" s="375" t="s">
        <v>430</v>
      </c>
      <c r="Z181" s="348" t="s">
        <v>430</v>
      </c>
      <c r="AA181" s="348">
        <v>13.1044</v>
      </c>
      <c r="AB181" s="348">
        <v>0.87119999999999997</v>
      </c>
      <c r="AC181" s="348">
        <v>3.1875</v>
      </c>
      <c r="AD181" s="348">
        <v>3.1536</v>
      </c>
      <c r="AE181" s="348">
        <v>13.1044</v>
      </c>
      <c r="AF181" s="348">
        <v>7.5209000000000001</v>
      </c>
      <c r="AG181" s="569"/>
      <c r="AH181" s="346">
        <v>5</v>
      </c>
      <c r="AI181" s="346">
        <v>6</v>
      </c>
      <c r="AJ181" s="346">
        <v>140</v>
      </c>
      <c r="AK181" s="346">
        <v>63</v>
      </c>
      <c r="AL181" s="346">
        <v>13</v>
      </c>
      <c r="AM181" s="346">
        <v>139</v>
      </c>
      <c r="AN181" s="346">
        <v>153</v>
      </c>
      <c r="AO181" s="572">
        <v>134</v>
      </c>
      <c r="AP181" s="346">
        <v>125</v>
      </c>
      <c r="AQ181" s="346">
        <v>51</v>
      </c>
      <c r="AR181" s="346">
        <v>11</v>
      </c>
      <c r="AS181" s="346" t="s">
        <v>430</v>
      </c>
      <c r="AT181" s="346" t="s">
        <v>430</v>
      </c>
      <c r="AU181" s="346">
        <v>31</v>
      </c>
      <c r="AV181" s="346">
        <v>159</v>
      </c>
      <c r="AW181" s="346">
        <v>151</v>
      </c>
      <c r="AX181" s="346">
        <v>133</v>
      </c>
      <c r="AY181" s="346">
        <v>31</v>
      </c>
      <c r="AZ181" s="584"/>
      <c r="BA181" s="467">
        <v>11.2</v>
      </c>
      <c r="BB181" s="348">
        <v>85.47</v>
      </c>
      <c r="BC181" s="348" t="s">
        <v>430</v>
      </c>
      <c r="BD181" s="348" t="s">
        <v>430</v>
      </c>
      <c r="BE181" s="375" t="s">
        <v>430</v>
      </c>
      <c r="BF181" s="375">
        <v>3.33</v>
      </c>
      <c r="BG181" s="374"/>
      <c r="BH181" s="594">
        <v>3.33</v>
      </c>
      <c r="BI181" s="348" t="s">
        <v>430</v>
      </c>
      <c r="BJ181" s="348" t="s">
        <v>430</v>
      </c>
      <c r="BK181" s="348">
        <v>85.47</v>
      </c>
      <c r="BL181" s="348" t="s">
        <v>430</v>
      </c>
      <c r="BM181" s="375">
        <v>11.2</v>
      </c>
      <c r="BN181" s="375" t="s">
        <v>430</v>
      </c>
      <c r="BO181" s="375" t="s">
        <v>430</v>
      </c>
      <c r="BP181" s="375" t="s">
        <v>430</v>
      </c>
      <c r="BQ181" s="375" t="s">
        <v>430</v>
      </c>
      <c r="BR181" s="374"/>
      <c r="BS181" s="468" t="s">
        <v>430</v>
      </c>
      <c r="BT181" s="348" t="s">
        <v>430</v>
      </c>
      <c r="BU181" s="374"/>
      <c r="BV181" s="430" t="s">
        <v>555</v>
      </c>
    </row>
    <row r="182" spans="1:74" s="428" customFormat="1" x14ac:dyDescent="0.25">
      <c r="A182" s="345" t="s">
        <v>8331</v>
      </c>
      <c r="B182" s="373"/>
      <c r="C182" s="719">
        <v>44273</v>
      </c>
      <c r="D182" s="373"/>
      <c r="E182" s="346">
        <v>5665.25</v>
      </c>
      <c r="F182" s="373"/>
      <c r="G182" s="347">
        <v>13.5824</v>
      </c>
      <c r="H182" s="374"/>
      <c r="I182" s="348">
        <v>0.05</v>
      </c>
      <c r="J182" s="348">
        <v>6.69</v>
      </c>
      <c r="K182" s="348">
        <v>0.05</v>
      </c>
      <c r="L182" s="348">
        <v>0.05</v>
      </c>
      <c r="M182" s="362"/>
      <c r="N182" s="350">
        <v>4.6597999999999997</v>
      </c>
      <c r="O182" s="348">
        <v>4.6597999999999997</v>
      </c>
      <c r="P182" s="348">
        <v>4.6878000000000002</v>
      </c>
      <c r="Q182" s="348">
        <v>4.7497999999999996</v>
      </c>
      <c r="R182" s="348">
        <v>5.8719000000000001</v>
      </c>
      <c r="S182" s="348">
        <v>5.7445000000000004</v>
      </c>
      <c r="T182" s="348">
        <v>5.5990000000000002</v>
      </c>
      <c r="U182" s="354">
        <v>5.5853999999999999</v>
      </c>
      <c r="V182" s="348">
        <v>6.0469999999999997</v>
      </c>
      <c r="W182" s="348">
        <v>7.0156000000000001</v>
      </c>
      <c r="X182" s="348">
        <v>6.8367000000000004</v>
      </c>
      <c r="Y182" s="375">
        <v>5.9324000000000003</v>
      </c>
      <c r="Z182" s="348" t="s">
        <v>430</v>
      </c>
      <c r="AA182" s="348">
        <v>5.7371999999999996</v>
      </c>
      <c r="AB182" s="348">
        <v>5.5354000000000001</v>
      </c>
      <c r="AC182" s="348">
        <v>5.6013999999999999</v>
      </c>
      <c r="AD182" s="348">
        <v>5.6619999999999999</v>
      </c>
      <c r="AE182" s="348">
        <v>5.7371999999999996</v>
      </c>
      <c r="AF182" s="348">
        <v>6.1722000000000001</v>
      </c>
      <c r="AG182" s="569"/>
      <c r="AH182" s="346">
        <v>109</v>
      </c>
      <c r="AI182" s="346">
        <v>113</v>
      </c>
      <c r="AJ182" s="346">
        <v>30</v>
      </c>
      <c r="AK182" s="346">
        <v>110</v>
      </c>
      <c r="AL182" s="346">
        <v>122</v>
      </c>
      <c r="AM182" s="346">
        <v>44</v>
      </c>
      <c r="AN182" s="346">
        <v>22</v>
      </c>
      <c r="AO182" s="572">
        <v>27</v>
      </c>
      <c r="AP182" s="346">
        <v>39</v>
      </c>
      <c r="AQ182" s="346">
        <v>99</v>
      </c>
      <c r="AR182" s="346">
        <v>95</v>
      </c>
      <c r="AS182" s="346">
        <v>14</v>
      </c>
      <c r="AT182" s="346" t="s">
        <v>430</v>
      </c>
      <c r="AU182" s="346">
        <v>130</v>
      </c>
      <c r="AV182" s="346">
        <v>26</v>
      </c>
      <c r="AW182" s="346">
        <v>36</v>
      </c>
      <c r="AX182" s="346">
        <v>35</v>
      </c>
      <c r="AY182" s="346">
        <v>130</v>
      </c>
      <c r="AZ182" s="584"/>
      <c r="BA182" s="467">
        <v>39.700000000000003</v>
      </c>
      <c r="BB182" s="348">
        <v>53.1</v>
      </c>
      <c r="BC182" s="348" t="s">
        <v>430</v>
      </c>
      <c r="BD182" s="348" t="s">
        <v>430</v>
      </c>
      <c r="BE182" s="375" t="s">
        <v>430</v>
      </c>
      <c r="BF182" s="375">
        <v>7.19</v>
      </c>
      <c r="BG182" s="374"/>
      <c r="BH182" s="594">
        <v>7.19</v>
      </c>
      <c r="BI182" s="348" t="s">
        <v>430</v>
      </c>
      <c r="BJ182" s="348">
        <v>22.93</v>
      </c>
      <c r="BK182" s="348">
        <v>30.17</v>
      </c>
      <c r="BL182" s="348" t="s">
        <v>430</v>
      </c>
      <c r="BM182" s="375">
        <v>9</v>
      </c>
      <c r="BN182" s="375" t="s">
        <v>430</v>
      </c>
      <c r="BO182" s="375">
        <v>30.71</v>
      </c>
      <c r="BP182" s="375" t="s">
        <v>430</v>
      </c>
      <c r="BQ182" s="375" t="s">
        <v>430</v>
      </c>
      <c r="BR182" s="374"/>
      <c r="BS182" s="468" t="s">
        <v>430</v>
      </c>
      <c r="BT182" s="348" t="s">
        <v>430</v>
      </c>
      <c r="BU182" s="374"/>
      <c r="BV182" s="430" t="s">
        <v>4711</v>
      </c>
    </row>
    <row r="183" spans="1:74" s="428" customFormat="1" x14ac:dyDescent="0.25">
      <c r="A183" s="345" t="s">
        <v>8332</v>
      </c>
      <c r="B183" s="373"/>
      <c r="C183" s="719">
        <v>44278</v>
      </c>
      <c r="D183" s="373"/>
      <c r="E183" s="346">
        <v>5805.22</v>
      </c>
      <c r="F183" s="373"/>
      <c r="G183" s="347">
        <v>13.467599999999999</v>
      </c>
      <c r="H183" s="374"/>
      <c r="I183" s="348">
        <v>1.1399999999999999</v>
      </c>
      <c r="J183" s="348">
        <v>5.94</v>
      </c>
      <c r="K183" s="348">
        <v>1.06</v>
      </c>
      <c r="L183" s="348">
        <v>1.0900000000000001</v>
      </c>
      <c r="M183" s="362"/>
      <c r="N183" s="350">
        <v>6.3270999999999997</v>
      </c>
      <c r="O183" s="348">
        <v>6.3270999999999997</v>
      </c>
      <c r="P183" s="348">
        <v>1.9366000000000001</v>
      </c>
      <c r="Q183" s="348">
        <v>6.2873000000000001</v>
      </c>
      <c r="R183" s="348">
        <v>5.0486000000000004</v>
      </c>
      <c r="S183" s="348">
        <v>5.2774000000000001</v>
      </c>
      <c r="T183" s="348">
        <v>4.9749999999999996</v>
      </c>
      <c r="U183" s="354">
        <v>5.1245000000000003</v>
      </c>
      <c r="V183" s="348">
        <v>5.8808999999999996</v>
      </c>
      <c r="W183" s="348">
        <v>7.4614000000000003</v>
      </c>
      <c r="X183" s="348">
        <v>6.9884000000000004</v>
      </c>
      <c r="Y183" s="375">
        <v>5.8872</v>
      </c>
      <c r="Z183" s="348" t="s">
        <v>430</v>
      </c>
      <c r="AA183" s="348">
        <v>5.7965</v>
      </c>
      <c r="AB183" s="348">
        <v>4.8101000000000003</v>
      </c>
      <c r="AC183" s="348">
        <v>5.1820000000000004</v>
      </c>
      <c r="AD183" s="348">
        <v>5.3208000000000002</v>
      </c>
      <c r="AE183" s="348">
        <v>5.7965</v>
      </c>
      <c r="AF183" s="348">
        <v>6.0126999999999997</v>
      </c>
      <c r="AG183" s="569"/>
      <c r="AH183" s="346">
        <v>65</v>
      </c>
      <c r="AI183" s="346">
        <v>65</v>
      </c>
      <c r="AJ183" s="346">
        <v>76</v>
      </c>
      <c r="AK183" s="346">
        <v>65</v>
      </c>
      <c r="AL183" s="346">
        <v>136</v>
      </c>
      <c r="AM183" s="346">
        <v>67</v>
      </c>
      <c r="AN183" s="346">
        <v>59</v>
      </c>
      <c r="AO183" s="572">
        <v>59</v>
      </c>
      <c r="AP183" s="346">
        <v>57</v>
      </c>
      <c r="AQ183" s="346">
        <v>67</v>
      </c>
      <c r="AR183" s="346">
        <v>79</v>
      </c>
      <c r="AS183" s="346">
        <v>15</v>
      </c>
      <c r="AT183" s="346" t="s">
        <v>430</v>
      </c>
      <c r="AU183" s="346">
        <v>127</v>
      </c>
      <c r="AV183" s="346">
        <v>66</v>
      </c>
      <c r="AW183" s="346">
        <v>69</v>
      </c>
      <c r="AX183" s="346">
        <v>56</v>
      </c>
      <c r="AY183" s="346">
        <v>127</v>
      </c>
      <c r="AZ183" s="584"/>
      <c r="BA183" s="467">
        <v>97.97</v>
      </c>
      <c r="BB183" s="348" t="s">
        <v>430</v>
      </c>
      <c r="BC183" s="348" t="s">
        <v>430</v>
      </c>
      <c r="BD183" s="348" t="s">
        <v>430</v>
      </c>
      <c r="BE183" s="375" t="s">
        <v>430</v>
      </c>
      <c r="BF183" s="375">
        <v>2.0299999999999998</v>
      </c>
      <c r="BG183" s="374"/>
      <c r="BH183" s="594">
        <v>2.0299999999999998</v>
      </c>
      <c r="BI183" s="348" t="s">
        <v>430</v>
      </c>
      <c r="BJ183" s="348" t="s">
        <v>430</v>
      </c>
      <c r="BK183" s="348" t="s">
        <v>430</v>
      </c>
      <c r="BL183" s="348" t="s">
        <v>430</v>
      </c>
      <c r="BM183" s="375">
        <v>97.97</v>
      </c>
      <c r="BN183" s="375" t="s">
        <v>430</v>
      </c>
      <c r="BO183" s="375" t="s">
        <v>430</v>
      </c>
      <c r="BP183" s="375" t="s">
        <v>430</v>
      </c>
      <c r="BQ183" s="375" t="s">
        <v>430</v>
      </c>
      <c r="BR183" s="374"/>
      <c r="BS183" s="468" t="s">
        <v>430</v>
      </c>
      <c r="BT183" s="348" t="s">
        <v>430</v>
      </c>
      <c r="BU183" s="374"/>
      <c r="BV183" s="430" t="s">
        <v>555</v>
      </c>
    </row>
    <row r="184" spans="1:74" s="428" customFormat="1" x14ac:dyDescent="0.25">
      <c r="A184" s="345" t="s">
        <v>8333</v>
      </c>
      <c r="B184" s="373"/>
      <c r="C184" s="719">
        <v>44035</v>
      </c>
      <c r="D184" s="373"/>
      <c r="E184" s="346">
        <v>4594.88</v>
      </c>
      <c r="F184" s="373"/>
      <c r="G184" s="347">
        <v>13.9796</v>
      </c>
      <c r="H184" s="374"/>
      <c r="I184" s="348">
        <v>4.84</v>
      </c>
      <c r="J184" s="348">
        <v>7.5</v>
      </c>
      <c r="K184" s="348">
        <v>3.81</v>
      </c>
      <c r="L184" s="348">
        <v>4.0999999999999996</v>
      </c>
      <c r="M184" s="362"/>
      <c r="N184" s="350" t="s">
        <v>430</v>
      </c>
      <c r="O184" s="348" t="s">
        <v>430</v>
      </c>
      <c r="P184" s="348">
        <v>6.532</v>
      </c>
      <c r="Q184" s="348">
        <v>9.2590000000000003</v>
      </c>
      <c r="R184" s="348">
        <v>19.6693</v>
      </c>
      <c r="S184" s="348">
        <v>4.3236999999999997</v>
      </c>
      <c r="T184" s="348">
        <v>1.2681</v>
      </c>
      <c r="U184" s="354">
        <v>3.0701000000000001</v>
      </c>
      <c r="V184" s="348">
        <v>4.4255000000000004</v>
      </c>
      <c r="W184" s="348">
        <v>7.6192000000000002</v>
      </c>
      <c r="X184" s="348">
        <v>7.2359</v>
      </c>
      <c r="Y184" s="375">
        <v>6.3867000000000003</v>
      </c>
      <c r="Z184" s="348" t="s">
        <v>430</v>
      </c>
      <c r="AA184" s="348">
        <v>23.519500000000001</v>
      </c>
      <c r="AB184" s="348">
        <v>1.4448000000000001</v>
      </c>
      <c r="AC184" s="348">
        <v>3.4723999999999999</v>
      </c>
      <c r="AD184" s="348">
        <v>3.7993999999999999</v>
      </c>
      <c r="AE184" s="348">
        <v>23.519500000000001</v>
      </c>
      <c r="AF184" s="348">
        <v>5.9924999999999997</v>
      </c>
      <c r="AG184" s="569"/>
      <c r="AH184" s="346" t="s">
        <v>430</v>
      </c>
      <c r="AI184" s="346" t="s">
        <v>430</v>
      </c>
      <c r="AJ184" s="346">
        <v>8</v>
      </c>
      <c r="AK184" s="346">
        <v>9</v>
      </c>
      <c r="AL184" s="346">
        <v>1</v>
      </c>
      <c r="AM184" s="346">
        <v>118</v>
      </c>
      <c r="AN184" s="346">
        <v>162</v>
      </c>
      <c r="AO184" s="572">
        <v>131</v>
      </c>
      <c r="AP184" s="346">
        <v>118</v>
      </c>
      <c r="AQ184" s="346">
        <v>41</v>
      </c>
      <c r="AR184" s="346">
        <v>35</v>
      </c>
      <c r="AS184" s="346">
        <v>7</v>
      </c>
      <c r="AT184" s="346" t="s">
        <v>430</v>
      </c>
      <c r="AU184" s="346">
        <v>3</v>
      </c>
      <c r="AV184" s="346">
        <v>151</v>
      </c>
      <c r="AW184" s="346">
        <v>140</v>
      </c>
      <c r="AX184" s="346">
        <v>121</v>
      </c>
      <c r="AY184" s="346">
        <v>3</v>
      </c>
      <c r="AZ184" s="584"/>
      <c r="BA184" s="467" t="s">
        <v>430</v>
      </c>
      <c r="BB184" s="348">
        <v>99.8</v>
      </c>
      <c r="BC184" s="348" t="s">
        <v>430</v>
      </c>
      <c r="BD184" s="348" t="s">
        <v>430</v>
      </c>
      <c r="BE184" s="375" t="s">
        <v>430</v>
      </c>
      <c r="BF184" s="375">
        <v>0.2</v>
      </c>
      <c r="BG184" s="374"/>
      <c r="BH184" s="594">
        <v>0.2</v>
      </c>
      <c r="BI184" s="348" t="s">
        <v>430</v>
      </c>
      <c r="BJ184" s="348" t="s">
        <v>430</v>
      </c>
      <c r="BK184" s="348" t="s">
        <v>430</v>
      </c>
      <c r="BL184" s="348" t="s">
        <v>430</v>
      </c>
      <c r="BM184" s="375" t="s">
        <v>430</v>
      </c>
      <c r="BN184" s="375" t="s">
        <v>430</v>
      </c>
      <c r="BO184" s="375" t="s">
        <v>430</v>
      </c>
      <c r="BP184" s="375">
        <v>99.8</v>
      </c>
      <c r="BQ184" s="375" t="s">
        <v>430</v>
      </c>
      <c r="BR184" s="374"/>
      <c r="BS184" s="468" t="s">
        <v>430</v>
      </c>
      <c r="BT184" s="348" t="s">
        <v>430</v>
      </c>
      <c r="BU184" s="374"/>
      <c r="BV184" s="430" t="s">
        <v>4711</v>
      </c>
    </row>
    <row r="185" spans="1:74" s="428" customFormat="1" x14ac:dyDescent="0.25">
      <c r="A185" s="345" t="s">
        <v>8334</v>
      </c>
      <c r="B185" s="373"/>
      <c r="C185" s="719">
        <v>44545</v>
      </c>
      <c r="D185" s="373"/>
      <c r="E185" s="346">
        <v>4372.24</v>
      </c>
      <c r="F185" s="373"/>
      <c r="G185" s="347">
        <v>13.1096</v>
      </c>
      <c r="H185" s="374"/>
      <c r="I185" s="348">
        <v>5.83</v>
      </c>
      <c r="J185" s="348">
        <v>7.52</v>
      </c>
      <c r="K185" s="348">
        <v>4.49</v>
      </c>
      <c r="L185" s="348">
        <v>4.83</v>
      </c>
      <c r="M185" s="362"/>
      <c r="N185" s="350" t="s">
        <v>430</v>
      </c>
      <c r="O185" s="348" t="s">
        <v>430</v>
      </c>
      <c r="P185" s="348">
        <v>-5.7736000000000001</v>
      </c>
      <c r="Q185" s="348">
        <v>8.2464999999999993</v>
      </c>
      <c r="R185" s="348">
        <v>16.463200000000001</v>
      </c>
      <c r="S185" s="348">
        <v>2.6958000000000002</v>
      </c>
      <c r="T185" s="348">
        <v>0.80889999999999995</v>
      </c>
      <c r="U185" s="354">
        <v>3.0501</v>
      </c>
      <c r="V185" s="348">
        <v>3.8795000000000002</v>
      </c>
      <c r="W185" s="348">
        <v>7.5465999999999998</v>
      </c>
      <c r="X185" s="348">
        <v>7.2760999999999996</v>
      </c>
      <c r="Y185" s="375" t="s">
        <v>430</v>
      </c>
      <c r="Z185" s="348" t="s">
        <v>430</v>
      </c>
      <c r="AA185" s="348">
        <v>23.154599999999999</v>
      </c>
      <c r="AB185" s="348">
        <v>0.4133</v>
      </c>
      <c r="AC185" s="348">
        <v>2.9933999999999998</v>
      </c>
      <c r="AD185" s="348">
        <v>3.5583</v>
      </c>
      <c r="AE185" s="348">
        <v>23.154599999999999</v>
      </c>
      <c r="AF185" s="348">
        <v>6.4081999999999999</v>
      </c>
      <c r="AG185" s="569"/>
      <c r="AH185" s="346" t="s">
        <v>430</v>
      </c>
      <c r="AI185" s="346" t="s">
        <v>430</v>
      </c>
      <c r="AJ185" s="346">
        <v>137</v>
      </c>
      <c r="AK185" s="346">
        <v>18</v>
      </c>
      <c r="AL185" s="346">
        <v>2</v>
      </c>
      <c r="AM185" s="346">
        <v>148</v>
      </c>
      <c r="AN185" s="346">
        <v>164</v>
      </c>
      <c r="AO185" s="572">
        <v>133</v>
      </c>
      <c r="AP185" s="346">
        <v>122</v>
      </c>
      <c r="AQ185" s="346">
        <v>55</v>
      </c>
      <c r="AR185" s="346">
        <v>24</v>
      </c>
      <c r="AS185" s="346" t="s">
        <v>430</v>
      </c>
      <c r="AT185" s="346" t="s">
        <v>430</v>
      </c>
      <c r="AU185" s="346">
        <v>4</v>
      </c>
      <c r="AV185" s="346">
        <v>165</v>
      </c>
      <c r="AW185" s="346">
        <v>154</v>
      </c>
      <c r="AX185" s="346">
        <v>125</v>
      </c>
      <c r="AY185" s="346">
        <v>4</v>
      </c>
      <c r="AZ185" s="584"/>
      <c r="BA185" s="467" t="s">
        <v>430</v>
      </c>
      <c r="BB185" s="348">
        <v>99.44</v>
      </c>
      <c r="BC185" s="348" t="s">
        <v>430</v>
      </c>
      <c r="BD185" s="348" t="s">
        <v>430</v>
      </c>
      <c r="BE185" s="375" t="s">
        <v>430</v>
      </c>
      <c r="BF185" s="375">
        <v>0.56000000000000005</v>
      </c>
      <c r="BG185" s="374"/>
      <c r="BH185" s="594">
        <v>0.56000000000000005</v>
      </c>
      <c r="BI185" s="348" t="s">
        <v>430</v>
      </c>
      <c r="BJ185" s="348" t="s">
        <v>430</v>
      </c>
      <c r="BK185" s="348" t="s">
        <v>430</v>
      </c>
      <c r="BL185" s="348" t="s">
        <v>430</v>
      </c>
      <c r="BM185" s="375" t="s">
        <v>430</v>
      </c>
      <c r="BN185" s="375" t="s">
        <v>430</v>
      </c>
      <c r="BO185" s="375" t="s">
        <v>430</v>
      </c>
      <c r="BP185" s="375">
        <v>99.44</v>
      </c>
      <c r="BQ185" s="375" t="s">
        <v>430</v>
      </c>
      <c r="BR185" s="374"/>
      <c r="BS185" s="468" t="s">
        <v>430</v>
      </c>
      <c r="BT185" s="348" t="s">
        <v>430</v>
      </c>
      <c r="BU185" s="374"/>
      <c r="BV185" s="430" t="s">
        <v>4711</v>
      </c>
    </row>
    <row r="186" spans="1:74" s="428" customFormat="1" x14ac:dyDescent="0.25">
      <c r="A186" s="345" t="s">
        <v>8335</v>
      </c>
      <c r="B186" s="373"/>
      <c r="C186" s="719">
        <v>44280</v>
      </c>
      <c r="D186" s="373"/>
      <c r="E186" s="346">
        <v>4221.2700000000004</v>
      </c>
      <c r="F186" s="373"/>
      <c r="G186" s="347">
        <v>137.7159</v>
      </c>
      <c r="H186" s="374"/>
      <c r="I186" s="348">
        <v>0.06</v>
      </c>
      <c r="J186" s="348">
        <v>5.31</v>
      </c>
      <c r="K186" s="348">
        <v>0.06</v>
      </c>
      <c r="L186" s="348">
        <v>0.06</v>
      </c>
      <c r="M186" s="362"/>
      <c r="N186" s="350">
        <v>4.7549000000000001</v>
      </c>
      <c r="O186" s="348">
        <v>4.7549000000000001</v>
      </c>
      <c r="P186" s="348">
        <v>4.7408999999999999</v>
      </c>
      <c r="Q186" s="348">
        <v>4.7717999999999998</v>
      </c>
      <c r="R186" s="348">
        <v>5.1824000000000003</v>
      </c>
      <c r="S186" s="348">
        <v>5.1386000000000003</v>
      </c>
      <c r="T186" s="348">
        <v>5.3357000000000001</v>
      </c>
      <c r="U186" s="354">
        <v>5.3757999999999999</v>
      </c>
      <c r="V186" s="348">
        <v>5.8411999999999997</v>
      </c>
      <c r="W186" s="348">
        <v>6.9960000000000004</v>
      </c>
      <c r="X186" s="348">
        <v>6.9218000000000002</v>
      </c>
      <c r="Y186" s="375">
        <v>6.1395999999999997</v>
      </c>
      <c r="Z186" s="348" t="s">
        <v>430</v>
      </c>
      <c r="AA186" s="348">
        <v>5.0561999999999996</v>
      </c>
      <c r="AB186" s="348">
        <v>5.1608999999999998</v>
      </c>
      <c r="AC186" s="348">
        <v>5.3933999999999997</v>
      </c>
      <c r="AD186" s="348">
        <v>5.4383999999999997</v>
      </c>
      <c r="AE186" s="348">
        <v>5.0561999999999996</v>
      </c>
      <c r="AF186" s="348">
        <v>6.3205</v>
      </c>
      <c r="AG186" s="569"/>
      <c r="AH186" s="346">
        <v>101</v>
      </c>
      <c r="AI186" s="346">
        <v>102</v>
      </c>
      <c r="AJ186" s="346">
        <v>28</v>
      </c>
      <c r="AK186" s="346">
        <v>107</v>
      </c>
      <c r="AL186" s="346">
        <v>131</v>
      </c>
      <c r="AM186" s="346">
        <v>78</v>
      </c>
      <c r="AN186" s="346">
        <v>43</v>
      </c>
      <c r="AO186" s="572">
        <v>45</v>
      </c>
      <c r="AP186" s="346">
        <v>59</v>
      </c>
      <c r="AQ186" s="346">
        <v>101</v>
      </c>
      <c r="AR186" s="346">
        <v>85</v>
      </c>
      <c r="AS186" s="346">
        <v>10</v>
      </c>
      <c r="AT186" s="346" t="s">
        <v>430</v>
      </c>
      <c r="AU186" s="346">
        <v>143</v>
      </c>
      <c r="AV186" s="346">
        <v>46</v>
      </c>
      <c r="AW186" s="346">
        <v>54</v>
      </c>
      <c r="AX186" s="346">
        <v>47</v>
      </c>
      <c r="AY186" s="346">
        <v>143</v>
      </c>
      <c r="AZ186" s="584"/>
      <c r="BA186" s="467">
        <v>98.87</v>
      </c>
      <c r="BB186" s="348" t="s">
        <v>430</v>
      </c>
      <c r="BC186" s="348" t="s">
        <v>430</v>
      </c>
      <c r="BD186" s="348" t="s">
        <v>430</v>
      </c>
      <c r="BE186" s="375" t="s">
        <v>430</v>
      </c>
      <c r="BF186" s="375">
        <v>1.1299999999999999</v>
      </c>
      <c r="BG186" s="374"/>
      <c r="BH186" s="594">
        <v>1.08</v>
      </c>
      <c r="BI186" s="348" t="s">
        <v>430</v>
      </c>
      <c r="BJ186" s="348" t="s">
        <v>430</v>
      </c>
      <c r="BK186" s="348" t="s">
        <v>430</v>
      </c>
      <c r="BL186" s="348" t="s">
        <v>430</v>
      </c>
      <c r="BM186" s="375">
        <v>3.06</v>
      </c>
      <c r="BN186" s="375" t="s">
        <v>430</v>
      </c>
      <c r="BO186" s="375">
        <v>95.81</v>
      </c>
      <c r="BP186" s="375" t="s">
        <v>430</v>
      </c>
      <c r="BQ186" s="375" t="s">
        <v>430</v>
      </c>
      <c r="BR186" s="374"/>
      <c r="BS186" s="468" t="s">
        <v>430</v>
      </c>
      <c r="BT186" s="348" t="s">
        <v>430</v>
      </c>
      <c r="BU186" s="374"/>
      <c r="BV186" s="430" t="s">
        <v>555</v>
      </c>
    </row>
    <row r="187" spans="1:74" s="428" customFormat="1" x14ac:dyDescent="0.25">
      <c r="A187" s="345" t="s">
        <v>8336</v>
      </c>
      <c r="B187" s="373"/>
      <c r="C187" s="719">
        <v>44035</v>
      </c>
      <c r="D187" s="373"/>
      <c r="E187" s="889">
        <v>4072.13</v>
      </c>
      <c r="F187" s="373"/>
      <c r="G187" s="347" t="s">
        <v>430</v>
      </c>
      <c r="H187" s="374"/>
      <c r="I187" s="348" t="s">
        <v>430</v>
      </c>
      <c r="J187" s="348" t="s">
        <v>430</v>
      </c>
      <c r="K187" s="348" t="s">
        <v>430</v>
      </c>
      <c r="L187" s="348" t="s">
        <v>430</v>
      </c>
      <c r="M187" s="362"/>
      <c r="N187" s="350" t="s">
        <v>430</v>
      </c>
      <c r="O187" s="348" t="s">
        <v>430</v>
      </c>
      <c r="P187" s="348" t="s">
        <v>430</v>
      </c>
      <c r="Q187" s="348" t="s">
        <v>430</v>
      </c>
      <c r="R187" s="348" t="s">
        <v>430</v>
      </c>
      <c r="S187" s="348" t="s">
        <v>430</v>
      </c>
      <c r="T187" s="348" t="s">
        <v>430</v>
      </c>
      <c r="U187" s="354" t="s">
        <v>430</v>
      </c>
      <c r="V187" s="348" t="s">
        <v>430</v>
      </c>
      <c r="W187" s="348" t="s">
        <v>430</v>
      </c>
      <c r="X187" s="348" t="s">
        <v>430</v>
      </c>
      <c r="Y187" s="375" t="s">
        <v>430</v>
      </c>
      <c r="Z187" s="348" t="s">
        <v>430</v>
      </c>
      <c r="AA187" s="348" t="s">
        <v>430</v>
      </c>
      <c r="AB187" s="348" t="s">
        <v>430</v>
      </c>
      <c r="AC187" s="348" t="s">
        <v>430</v>
      </c>
      <c r="AD187" s="348" t="s">
        <v>430</v>
      </c>
      <c r="AE187" s="348" t="s">
        <v>430</v>
      </c>
      <c r="AF187" s="348" t="s">
        <v>430</v>
      </c>
      <c r="AG187" s="569"/>
      <c r="AH187" s="346" t="s">
        <v>430</v>
      </c>
      <c r="AI187" s="346" t="s">
        <v>430</v>
      </c>
      <c r="AJ187" s="346" t="s">
        <v>430</v>
      </c>
      <c r="AK187" s="346" t="s">
        <v>430</v>
      </c>
      <c r="AL187" s="346" t="s">
        <v>430</v>
      </c>
      <c r="AM187" s="346" t="s">
        <v>430</v>
      </c>
      <c r="AN187" s="346" t="s">
        <v>430</v>
      </c>
      <c r="AO187" s="572" t="s">
        <v>430</v>
      </c>
      <c r="AP187" s="346" t="s">
        <v>430</v>
      </c>
      <c r="AQ187" s="346" t="s">
        <v>430</v>
      </c>
      <c r="AR187" s="346" t="s">
        <v>430</v>
      </c>
      <c r="AS187" s="346" t="s">
        <v>430</v>
      </c>
      <c r="AT187" s="346" t="s">
        <v>430</v>
      </c>
      <c r="AU187" s="346" t="s">
        <v>430</v>
      </c>
      <c r="AV187" s="346" t="s">
        <v>430</v>
      </c>
      <c r="AW187" s="346" t="s">
        <v>430</v>
      </c>
      <c r="AX187" s="346" t="s">
        <v>430</v>
      </c>
      <c r="AY187" s="346" t="s">
        <v>430</v>
      </c>
      <c r="AZ187" s="584"/>
      <c r="BA187" s="467" t="s">
        <v>430</v>
      </c>
      <c r="BB187" s="348" t="s">
        <v>430</v>
      </c>
      <c r="BC187" s="348" t="s">
        <v>430</v>
      </c>
      <c r="BD187" s="348" t="s">
        <v>430</v>
      </c>
      <c r="BE187" s="375" t="s">
        <v>430</v>
      </c>
      <c r="BF187" s="375" t="s">
        <v>430</v>
      </c>
      <c r="BG187" s="374"/>
      <c r="BH187" s="594" t="s">
        <v>430</v>
      </c>
      <c r="BI187" s="348" t="s">
        <v>430</v>
      </c>
      <c r="BJ187" s="348" t="s">
        <v>430</v>
      </c>
      <c r="BK187" s="348" t="s">
        <v>430</v>
      </c>
      <c r="BL187" s="348" t="s">
        <v>430</v>
      </c>
      <c r="BM187" s="375" t="s">
        <v>430</v>
      </c>
      <c r="BN187" s="375" t="s">
        <v>430</v>
      </c>
      <c r="BO187" s="375" t="s">
        <v>430</v>
      </c>
      <c r="BP187" s="375" t="s">
        <v>430</v>
      </c>
      <c r="BQ187" s="375" t="s">
        <v>430</v>
      </c>
      <c r="BR187" s="374"/>
      <c r="BS187" s="468" t="s">
        <v>430</v>
      </c>
      <c r="BT187" s="348" t="s">
        <v>430</v>
      </c>
      <c r="BU187" s="374"/>
      <c r="BV187" s="430" t="s">
        <v>4711</v>
      </c>
    </row>
    <row r="188" spans="1:74" s="428" customFormat="1" x14ac:dyDescent="0.25">
      <c r="A188" s="345" t="s">
        <v>8337</v>
      </c>
      <c r="B188" s="373"/>
      <c r="C188" s="719">
        <v>44278</v>
      </c>
      <c r="D188" s="373"/>
      <c r="E188" s="346">
        <v>3595.83</v>
      </c>
      <c r="F188" s="373"/>
      <c r="G188" s="347">
        <v>13.543900000000001</v>
      </c>
      <c r="H188" s="374"/>
      <c r="I188" s="348">
        <v>1.66</v>
      </c>
      <c r="J188" s="348">
        <v>6.19</v>
      </c>
      <c r="K188" s="348">
        <v>1.52</v>
      </c>
      <c r="L188" s="348">
        <v>1.57</v>
      </c>
      <c r="M188" s="362"/>
      <c r="N188" s="350">
        <v>-2.1556000000000002</v>
      </c>
      <c r="O188" s="348">
        <v>-2.1556000000000002</v>
      </c>
      <c r="P188" s="348">
        <v>-5.6147999999999998</v>
      </c>
      <c r="Q188" s="348">
        <v>5.3430999999999997</v>
      </c>
      <c r="R188" s="348">
        <v>6.8552999999999997</v>
      </c>
      <c r="S188" s="348">
        <v>4.6643999999999997</v>
      </c>
      <c r="T188" s="348">
        <v>4.7335000000000003</v>
      </c>
      <c r="U188" s="354">
        <v>4.9820000000000002</v>
      </c>
      <c r="V188" s="348">
        <v>5.7553999999999998</v>
      </c>
      <c r="W188" s="348">
        <v>7.6235999999999997</v>
      </c>
      <c r="X188" s="348">
        <v>7.0963000000000003</v>
      </c>
      <c r="Y188" s="375">
        <v>6.0136000000000003</v>
      </c>
      <c r="Z188" s="348" t="s">
        <v>430</v>
      </c>
      <c r="AA188" s="348">
        <v>7.7496999999999998</v>
      </c>
      <c r="AB188" s="348">
        <v>4.4908000000000001</v>
      </c>
      <c r="AC188" s="348">
        <v>5.1464999999999996</v>
      </c>
      <c r="AD188" s="348">
        <v>5.1795</v>
      </c>
      <c r="AE188" s="348">
        <v>7.7496999999999998</v>
      </c>
      <c r="AF188" s="348">
        <v>6.1302000000000003</v>
      </c>
      <c r="AG188" s="569"/>
      <c r="AH188" s="346">
        <v>149</v>
      </c>
      <c r="AI188" s="346">
        <v>153</v>
      </c>
      <c r="AJ188" s="346">
        <v>134</v>
      </c>
      <c r="AK188" s="346">
        <v>92</v>
      </c>
      <c r="AL188" s="346">
        <v>102</v>
      </c>
      <c r="AM188" s="346">
        <v>101</v>
      </c>
      <c r="AN188" s="346">
        <v>80</v>
      </c>
      <c r="AO188" s="572">
        <v>73</v>
      </c>
      <c r="AP188" s="346">
        <v>62</v>
      </c>
      <c r="AQ188" s="346">
        <v>40</v>
      </c>
      <c r="AR188" s="346">
        <v>61</v>
      </c>
      <c r="AS188" s="346">
        <v>11</v>
      </c>
      <c r="AT188" s="346" t="s">
        <v>430</v>
      </c>
      <c r="AU188" s="346">
        <v>96</v>
      </c>
      <c r="AV188" s="346">
        <v>94</v>
      </c>
      <c r="AW188" s="346">
        <v>74</v>
      </c>
      <c r="AX188" s="346">
        <v>66</v>
      </c>
      <c r="AY188" s="346">
        <v>96</v>
      </c>
      <c r="AZ188" s="584"/>
      <c r="BA188" s="467">
        <v>98.32</v>
      </c>
      <c r="BB188" s="348" t="s">
        <v>430</v>
      </c>
      <c r="BC188" s="348" t="s">
        <v>430</v>
      </c>
      <c r="BD188" s="348" t="s">
        <v>430</v>
      </c>
      <c r="BE188" s="375" t="s">
        <v>430</v>
      </c>
      <c r="BF188" s="375">
        <v>1.68</v>
      </c>
      <c r="BG188" s="374"/>
      <c r="BH188" s="594">
        <v>1.68</v>
      </c>
      <c r="BI188" s="348" t="s">
        <v>430</v>
      </c>
      <c r="BJ188" s="348" t="s">
        <v>430</v>
      </c>
      <c r="BK188" s="348" t="s">
        <v>430</v>
      </c>
      <c r="BL188" s="348" t="s">
        <v>430</v>
      </c>
      <c r="BM188" s="375">
        <v>98.32</v>
      </c>
      <c r="BN188" s="375" t="s">
        <v>430</v>
      </c>
      <c r="BO188" s="375" t="s">
        <v>430</v>
      </c>
      <c r="BP188" s="375" t="s">
        <v>430</v>
      </c>
      <c r="BQ188" s="375" t="s">
        <v>430</v>
      </c>
      <c r="BR188" s="374"/>
      <c r="BS188" s="468" t="s">
        <v>430</v>
      </c>
      <c r="BT188" s="348" t="s">
        <v>430</v>
      </c>
      <c r="BU188" s="374"/>
      <c r="BV188" s="430" t="s">
        <v>555</v>
      </c>
    </row>
    <row r="189" spans="1:74" s="428" customFormat="1" ht="11" x14ac:dyDescent="0.3">
      <c r="A189" s="841" t="s">
        <v>8338</v>
      </c>
      <c r="B189" s="842"/>
      <c r="C189" s="843">
        <v>44603</v>
      </c>
      <c r="D189" s="842"/>
      <c r="E189" s="844">
        <v>3438.81</v>
      </c>
      <c r="F189" s="842"/>
      <c r="G189" s="845">
        <v>13.0166</v>
      </c>
      <c r="H189" s="847"/>
      <c r="I189" s="846">
        <v>5.9</v>
      </c>
      <c r="J189" s="846">
        <v>7.6</v>
      </c>
      <c r="K189" s="846">
        <v>4.63</v>
      </c>
      <c r="L189" s="846">
        <v>4.8</v>
      </c>
      <c r="M189" s="851"/>
      <c r="N189" s="848">
        <v>-5.7923999999999998</v>
      </c>
      <c r="O189" s="846">
        <v>-5.7923999999999998</v>
      </c>
      <c r="P189" s="846">
        <v>-24.361499999999999</v>
      </c>
      <c r="Q189" s="846">
        <v>-5.0975000000000001</v>
      </c>
      <c r="R189" s="846">
        <v>4.2759</v>
      </c>
      <c r="S189" s="846">
        <v>2.5457999999999998</v>
      </c>
      <c r="T189" s="846">
        <v>2.4358</v>
      </c>
      <c r="U189" s="856">
        <v>1.4440999999999999</v>
      </c>
      <c r="V189" s="846">
        <v>2.7715000000000001</v>
      </c>
      <c r="W189" s="846">
        <v>7.0251999999999999</v>
      </c>
      <c r="X189" s="846">
        <v>7.0095999999999998</v>
      </c>
      <c r="Y189" s="852" t="s">
        <v>430</v>
      </c>
      <c r="Z189" s="846" t="s">
        <v>430</v>
      </c>
      <c r="AA189" s="846">
        <v>6.9943999999999997</v>
      </c>
      <c r="AB189" s="846">
        <v>2.7198000000000002</v>
      </c>
      <c r="AC189" s="846">
        <v>3.2805</v>
      </c>
      <c r="AD189" s="846">
        <v>2.2334000000000001</v>
      </c>
      <c r="AE189" s="846">
        <v>6.9943999999999997</v>
      </c>
      <c r="AF189" s="846">
        <v>6.4653</v>
      </c>
      <c r="AG189" s="936"/>
      <c r="AH189" s="844">
        <v>151</v>
      </c>
      <c r="AI189" s="844">
        <v>155</v>
      </c>
      <c r="AJ189" s="844">
        <v>175</v>
      </c>
      <c r="AK189" s="844">
        <v>176</v>
      </c>
      <c r="AL189" s="844">
        <v>165</v>
      </c>
      <c r="AM189" s="844">
        <v>152</v>
      </c>
      <c r="AN189" s="844">
        <v>138</v>
      </c>
      <c r="AO189" s="937">
        <v>153</v>
      </c>
      <c r="AP189" s="844">
        <v>135</v>
      </c>
      <c r="AQ189" s="844">
        <v>98</v>
      </c>
      <c r="AR189" s="844">
        <v>76</v>
      </c>
      <c r="AS189" s="844" t="s">
        <v>430</v>
      </c>
      <c r="AT189" s="844" t="s">
        <v>430</v>
      </c>
      <c r="AU189" s="844">
        <v>111</v>
      </c>
      <c r="AV189" s="844">
        <v>137</v>
      </c>
      <c r="AW189" s="844">
        <v>147</v>
      </c>
      <c r="AX189" s="844">
        <v>143</v>
      </c>
      <c r="AY189" s="844">
        <v>111</v>
      </c>
      <c r="AZ189" s="938"/>
      <c r="BA189" s="853">
        <v>98.44</v>
      </c>
      <c r="BB189" s="846" t="s">
        <v>430</v>
      </c>
      <c r="BC189" s="846" t="s">
        <v>430</v>
      </c>
      <c r="BD189" s="846" t="s">
        <v>430</v>
      </c>
      <c r="BE189" s="852" t="s">
        <v>430</v>
      </c>
      <c r="BF189" s="852">
        <v>1.56</v>
      </c>
      <c r="BG189" s="847"/>
      <c r="BH189" s="939">
        <v>1.56</v>
      </c>
      <c r="BI189" s="846" t="s">
        <v>430</v>
      </c>
      <c r="BJ189" s="846" t="s">
        <v>430</v>
      </c>
      <c r="BK189" s="846" t="s">
        <v>430</v>
      </c>
      <c r="BL189" s="846" t="s">
        <v>430</v>
      </c>
      <c r="BM189" s="852">
        <v>98.44</v>
      </c>
      <c r="BN189" s="852" t="s">
        <v>430</v>
      </c>
      <c r="BO189" s="852" t="s">
        <v>430</v>
      </c>
      <c r="BP189" s="852" t="s">
        <v>430</v>
      </c>
      <c r="BQ189" s="852" t="s">
        <v>430</v>
      </c>
      <c r="BR189" s="847"/>
      <c r="BS189" s="854" t="s">
        <v>430</v>
      </c>
      <c r="BT189" s="846" t="s">
        <v>430</v>
      </c>
      <c r="BU189" s="847"/>
      <c r="BV189" s="906" t="s">
        <v>8163</v>
      </c>
    </row>
    <row r="190" spans="1:74" s="428" customFormat="1" x14ac:dyDescent="0.25">
      <c r="A190" s="345" t="s">
        <v>8339</v>
      </c>
      <c r="B190" s="373"/>
      <c r="C190" s="719">
        <v>45643</v>
      </c>
      <c r="D190" s="373"/>
      <c r="E190" s="346">
        <v>3485.03</v>
      </c>
      <c r="F190" s="373"/>
      <c r="G190" s="347">
        <v>10.967000000000001</v>
      </c>
      <c r="H190" s="374"/>
      <c r="I190" s="348">
        <v>0.37</v>
      </c>
      <c r="J190" s="348">
        <v>7.54</v>
      </c>
      <c r="K190" s="348">
        <v>0.36</v>
      </c>
      <c r="L190" s="348">
        <v>0.37</v>
      </c>
      <c r="M190" s="362"/>
      <c r="N190" s="350">
        <v>4.6612</v>
      </c>
      <c r="O190" s="348">
        <v>4.6612</v>
      </c>
      <c r="P190" s="348">
        <v>2.7591000000000001</v>
      </c>
      <c r="Q190" s="348">
        <v>5.9089999999999998</v>
      </c>
      <c r="R190" s="348">
        <v>10.517799999999999</v>
      </c>
      <c r="S190" s="348">
        <v>7.5065</v>
      </c>
      <c r="T190" s="348">
        <v>6.3852000000000002</v>
      </c>
      <c r="U190" s="354">
        <v>6.3041</v>
      </c>
      <c r="V190" s="348">
        <v>6.5392000000000001</v>
      </c>
      <c r="W190" s="348" t="s">
        <v>430</v>
      </c>
      <c r="X190" s="348" t="s">
        <v>430</v>
      </c>
      <c r="Y190" s="375" t="s">
        <v>430</v>
      </c>
      <c r="Z190" s="348" t="s">
        <v>430</v>
      </c>
      <c r="AA190" s="348">
        <v>10.234</v>
      </c>
      <c r="AB190" s="348">
        <v>6.5166000000000004</v>
      </c>
      <c r="AC190" s="348">
        <v>6.3418999999999999</v>
      </c>
      <c r="AD190" s="348">
        <v>6.3754999999999997</v>
      </c>
      <c r="AE190" s="348">
        <v>10.234</v>
      </c>
      <c r="AF190" s="348">
        <v>7.0286999999999997</v>
      </c>
      <c r="AG190" s="569"/>
      <c r="AH190" s="346">
        <v>108</v>
      </c>
      <c r="AI190" s="346">
        <v>112</v>
      </c>
      <c r="AJ190" s="346">
        <v>64</v>
      </c>
      <c r="AK190" s="346">
        <v>80</v>
      </c>
      <c r="AL190" s="346">
        <v>29</v>
      </c>
      <c r="AM190" s="346">
        <v>11</v>
      </c>
      <c r="AN190" s="346">
        <v>8</v>
      </c>
      <c r="AO190" s="572">
        <v>6</v>
      </c>
      <c r="AP190" s="346">
        <v>10</v>
      </c>
      <c r="AQ190" s="346" t="s">
        <v>430</v>
      </c>
      <c r="AR190" s="346" t="s">
        <v>430</v>
      </c>
      <c r="AS190" s="346" t="s">
        <v>430</v>
      </c>
      <c r="AT190" s="346" t="s">
        <v>430</v>
      </c>
      <c r="AU190" s="346">
        <v>55</v>
      </c>
      <c r="AV190" s="346">
        <v>8</v>
      </c>
      <c r="AW190" s="346">
        <v>8</v>
      </c>
      <c r="AX190" s="346">
        <v>7</v>
      </c>
      <c r="AY190" s="346">
        <v>55</v>
      </c>
      <c r="AZ190" s="584"/>
      <c r="BA190" s="467" t="s">
        <v>430</v>
      </c>
      <c r="BB190" s="348">
        <v>97.24</v>
      </c>
      <c r="BC190" s="348" t="s">
        <v>430</v>
      </c>
      <c r="BD190" s="348" t="s">
        <v>430</v>
      </c>
      <c r="BE190" s="375" t="s">
        <v>430</v>
      </c>
      <c r="BF190" s="375">
        <v>2.76</v>
      </c>
      <c r="BG190" s="374"/>
      <c r="BH190" s="594">
        <v>2.76</v>
      </c>
      <c r="BI190" s="348">
        <v>47.92</v>
      </c>
      <c r="BJ190" s="348">
        <v>5.04</v>
      </c>
      <c r="BK190" s="348">
        <v>44.28</v>
      </c>
      <c r="BL190" s="348" t="s">
        <v>430</v>
      </c>
      <c r="BM190" s="375" t="s">
        <v>430</v>
      </c>
      <c r="BN190" s="375" t="s">
        <v>430</v>
      </c>
      <c r="BO190" s="375" t="s">
        <v>430</v>
      </c>
      <c r="BP190" s="375" t="s">
        <v>430</v>
      </c>
      <c r="BQ190" s="375" t="s">
        <v>430</v>
      </c>
      <c r="BR190" s="374"/>
      <c r="BS190" s="468">
        <v>1.4716773301471699</v>
      </c>
      <c r="BT190" s="348">
        <v>4.5772172004577198</v>
      </c>
      <c r="BU190" s="374"/>
      <c r="BV190" s="430" t="s">
        <v>555</v>
      </c>
    </row>
    <row r="191" spans="1:74" s="428" customFormat="1" x14ac:dyDescent="0.25">
      <c r="A191" s="345" t="s">
        <v>8340</v>
      </c>
      <c r="B191" s="373"/>
      <c r="C191" s="719">
        <v>44589</v>
      </c>
      <c r="D191" s="373"/>
      <c r="E191" s="346">
        <v>3290.41</v>
      </c>
      <c r="F191" s="373"/>
      <c r="G191" s="347">
        <v>12.904400000000001</v>
      </c>
      <c r="H191" s="374"/>
      <c r="I191" s="348">
        <v>0.71</v>
      </c>
      <c r="J191" s="348">
        <v>5.99</v>
      </c>
      <c r="K191" s="348">
        <v>0.67</v>
      </c>
      <c r="L191" s="348">
        <v>0.69</v>
      </c>
      <c r="M191" s="362"/>
      <c r="N191" s="350">
        <v>5.6596000000000002</v>
      </c>
      <c r="O191" s="348">
        <v>5.6596000000000002</v>
      </c>
      <c r="P191" s="348">
        <v>4.7319000000000004</v>
      </c>
      <c r="Q191" s="348">
        <v>5.6692999999999998</v>
      </c>
      <c r="R191" s="348">
        <v>6.5140000000000002</v>
      </c>
      <c r="S191" s="348">
        <v>5.8339999999999996</v>
      </c>
      <c r="T191" s="348">
        <v>5.5663999999999998</v>
      </c>
      <c r="U191" s="354">
        <v>5.4827000000000004</v>
      </c>
      <c r="V191" s="348">
        <v>6.1352000000000002</v>
      </c>
      <c r="W191" s="348">
        <v>7.4028</v>
      </c>
      <c r="X191" s="348">
        <v>7.0218999999999996</v>
      </c>
      <c r="Y191" s="375" t="s">
        <v>430</v>
      </c>
      <c r="Z191" s="348" t="s">
        <v>430</v>
      </c>
      <c r="AA191" s="348">
        <v>6.8967000000000001</v>
      </c>
      <c r="AB191" s="348">
        <v>5.5659999999999998</v>
      </c>
      <c r="AC191" s="348">
        <v>5.8955000000000002</v>
      </c>
      <c r="AD191" s="348">
        <v>5.6192000000000002</v>
      </c>
      <c r="AE191" s="348">
        <v>6.8967000000000001</v>
      </c>
      <c r="AF191" s="348">
        <v>6.1883999999999997</v>
      </c>
      <c r="AG191" s="569"/>
      <c r="AH191" s="346">
        <v>82</v>
      </c>
      <c r="AI191" s="346">
        <v>82</v>
      </c>
      <c r="AJ191" s="346">
        <v>29</v>
      </c>
      <c r="AK191" s="346">
        <v>91</v>
      </c>
      <c r="AL191" s="346">
        <v>110</v>
      </c>
      <c r="AM191" s="346">
        <v>41</v>
      </c>
      <c r="AN191" s="346">
        <v>24</v>
      </c>
      <c r="AO191" s="572">
        <v>34</v>
      </c>
      <c r="AP191" s="346">
        <v>34</v>
      </c>
      <c r="AQ191" s="346">
        <v>72</v>
      </c>
      <c r="AR191" s="346">
        <v>73</v>
      </c>
      <c r="AS191" s="346" t="s">
        <v>430</v>
      </c>
      <c r="AT191" s="346" t="s">
        <v>430</v>
      </c>
      <c r="AU191" s="346">
        <v>113</v>
      </c>
      <c r="AV191" s="346">
        <v>25</v>
      </c>
      <c r="AW191" s="346">
        <v>16</v>
      </c>
      <c r="AX191" s="346">
        <v>37</v>
      </c>
      <c r="AY191" s="346">
        <v>113</v>
      </c>
      <c r="AZ191" s="584"/>
      <c r="BA191" s="467">
        <v>97.77</v>
      </c>
      <c r="BB191" s="348" t="s">
        <v>430</v>
      </c>
      <c r="BC191" s="348" t="s">
        <v>430</v>
      </c>
      <c r="BD191" s="348" t="s">
        <v>430</v>
      </c>
      <c r="BE191" s="375" t="s">
        <v>430</v>
      </c>
      <c r="BF191" s="375">
        <v>2.23</v>
      </c>
      <c r="BG191" s="374"/>
      <c r="BH191" s="594">
        <v>2.23</v>
      </c>
      <c r="BI191" s="348" t="s">
        <v>430</v>
      </c>
      <c r="BJ191" s="348" t="s">
        <v>430</v>
      </c>
      <c r="BK191" s="348" t="s">
        <v>430</v>
      </c>
      <c r="BL191" s="348" t="s">
        <v>430</v>
      </c>
      <c r="BM191" s="375">
        <v>97.77</v>
      </c>
      <c r="BN191" s="375" t="s">
        <v>430</v>
      </c>
      <c r="BO191" s="375" t="s">
        <v>430</v>
      </c>
      <c r="BP191" s="375" t="s">
        <v>430</v>
      </c>
      <c r="BQ191" s="375" t="s">
        <v>430</v>
      </c>
      <c r="BR191" s="374"/>
      <c r="BS191" s="468" t="s">
        <v>430</v>
      </c>
      <c r="BT191" s="348" t="s">
        <v>430</v>
      </c>
      <c r="BU191" s="374"/>
      <c r="BV191" s="430" t="s">
        <v>555</v>
      </c>
    </row>
    <row r="192" spans="1:74" s="428" customFormat="1" x14ac:dyDescent="0.25">
      <c r="A192" s="345" t="s">
        <v>8341</v>
      </c>
      <c r="B192" s="373"/>
      <c r="C192" s="719">
        <v>42531</v>
      </c>
      <c r="D192" s="373"/>
      <c r="E192" s="346">
        <v>3227.61</v>
      </c>
      <c r="F192" s="373"/>
      <c r="G192" s="347">
        <v>258.75839999999999</v>
      </c>
      <c r="H192" s="374"/>
      <c r="I192" s="348" t="s">
        <v>430</v>
      </c>
      <c r="J192" s="348" t="s">
        <v>430</v>
      </c>
      <c r="K192" s="348" t="s">
        <v>430</v>
      </c>
      <c r="L192" s="348" t="s">
        <v>430</v>
      </c>
      <c r="M192" s="362"/>
      <c r="N192" s="350">
        <v>19.450099999999999</v>
      </c>
      <c r="O192" s="348">
        <v>19.450099999999999</v>
      </c>
      <c r="P192" s="348">
        <v>-10.176600000000001</v>
      </c>
      <c r="Q192" s="348">
        <v>5.9126000000000003</v>
      </c>
      <c r="R192" s="348">
        <v>6.6779000000000002</v>
      </c>
      <c r="S192" s="348">
        <v>0.53939999999999999</v>
      </c>
      <c r="T192" s="348">
        <v>-7.0599999999999996E-2</v>
      </c>
      <c r="U192" s="354">
        <v>0.31950000000000001</v>
      </c>
      <c r="V192" s="348">
        <v>1.5266999999999999</v>
      </c>
      <c r="W192" s="348">
        <v>6.8296999999999999</v>
      </c>
      <c r="X192" s="348">
        <v>6.5746000000000002</v>
      </c>
      <c r="Y192" s="375">
        <v>4.8655999999999997</v>
      </c>
      <c r="Z192" s="348" t="s">
        <v>430</v>
      </c>
      <c r="AA192" s="348">
        <v>14.4808</v>
      </c>
      <c r="AB192" s="348">
        <v>-0.57769999999999999</v>
      </c>
      <c r="AC192" s="348">
        <v>1.1578999999999999</v>
      </c>
      <c r="AD192" s="348">
        <v>0.50170000000000003</v>
      </c>
      <c r="AE192" s="348">
        <v>14.4808</v>
      </c>
      <c r="AF192" s="348">
        <v>5.9939999999999998</v>
      </c>
      <c r="AG192" s="569"/>
      <c r="AH192" s="346">
        <v>15</v>
      </c>
      <c r="AI192" s="346">
        <v>15</v>
      </c>
      <c r="AJ192" s="346">
        <v>154</v>
      </c>
      <c r="AK192" s="346">
        <v>78</v>
      </c>
      <c r="AL192" s="346">
        <v>104</v>
      </c>
      <c r="AM192" s="346">
        <v>167</v>
      </c>
      <c r="AN192" s="346">
        <v>166</v>
      </c>
      <c r="AO192" s="572">
        <v>159</v>
      </c>
      <c r="AP192" s="346">
        <v>148</v>
      </c>
      <c r="AQ192" s="346">
        <v>106</v>
      </c>
      <c r="AR192" s="346">
        <v>103</v>
      </c>
      <c r="AS192" s="346">
        <v>23</v>
      </c>
      <c r="AT192" s="346" t="s">
        <v>430</v>
      </c>
      <c r="AU192" s="346">
        <v>23</v>
      </c>
      <c r="AV192" s="346">
        <v>167</v>
      </c>
      <c r="AW192" s="346">
        <v>165</v>
      </c>
      <c r="AX192" s="346">
        <v>156</v>
      </c>
      <c r="AY192" s="346">
        <v>23</v>
      </c>
      <c r="AZ192" s="584"/>
      <c r="BA192" s="467">
        <v>96.83</v>
      </c>
      <c r="BB192" s="348" t="s">
        <v>430</v>
      </c>
      <c r="BC192" s="348" t="s">
        <v>430</v>
      </c>
      <c r="BD192" s="348" t="s">
        <v>430</v>
      </c>
      <c r="BE192" s="375" t="s">
        <v>430</v>
      </c>
      <c r="BF192" s="375">
        <v>3.17</v>
      </c>
      <c r="BG192" s="374"/>
      <c r="BH192" s="594">
        <v>3.17</v>
      </c>
      <c r="BI192" s="348" t="s">
        <v>430</v>
      </c>
      <c r="BJ192" s="348" t="s">
        <v>430</v>
      </c>
      <c r="BK192" s="348" t="s">
        <v>430</v>
      </c>
      <c r="BL192" s="348" t="s">
        <v>430</v>
      </c>
      <c r="BM192" s="375">
        <v>96.83</v>
      </c>
      <c r="BN192" s="375" t="s">
        <v>430</v>
      </c>
      <c r="BO192" s="375" t="s">
        <v>430</v>
      </c>
      <c r="BP192" s="375" t="s">
        <v>430</v>
      </c>
      <c r="BQ192" s="375" t="s">
        <v>430</v>
      </c>
      <c r="BR192" s="374"/>
      <c r="BS192" s="468" t="s">
        <v>430</v>
      </c>
      <c r="BT192" s="348" t="s">
        <v>430</v>
      </c>
      <c r="BU192" s="374"/>
      <c r="BV192" s="430" t="s">
        <v>555</v>
      </c>
    </row>
    <row r="193" spans="1:74" s="428" customFormat="1" x14ac:dyDescent="0.25">
      <c r="A193" s="345" t="s">
        <v>8342</v>
      </c>
      <c r="B193" s="373"/>
      <c r="C193" s="719">
        <v>44649</v>
      </c>
      <c r="D193" s="373"/>
      <c r="E193" s="346">
        <v>2989.56</v>
      </c>
      <c r="F193" s="373"/>
      <c r="G193" s="347">
        <v>12.7727</v>
      </c>
      <c r="H193" s="374"/>
      <c r="I193" s="348">
        <v>0.75</v>
      </c>
      <c r="J193" s="348">
        <v>6.94</v>
      </c>
      <c r="K193" s="348">
        <v>0.7</v>
      </c>
      <c r="L193" s="348">
        <v>0.74</v>
      </c>
      <c r="M193" s="362"/>
      <c r="N193" s="350">
        <v>3.5255000000000001</v>
      </c>
      <c r="O193" s="348">
        <v>3.5255000000000001</v>
      </c>
      <c r="P193" s="348">
        <v>1.756</v>
      </c>
      <c r="Q193" s="348">
        <v>4.5598000000000001</v>
      </c>
      <c r="R193" s="348">
        <v>8.4581999999999997</v>
      </c>
      <c r="S193" s="348">
        <v>6.694</v>
      </c>
      <c r="T193" s="348">
        <v>5.6271000000000004</v>
      </c>
      <c r="U193" s="354">
        <v>5.6485000000000003</v>
      </c>
      <c r="V193" s="348">
        <v>6.3361999999999998</v>
      </c>
      <c r="W193" s="348">
        <v>7.5079000000000002</v>
      </c>
      <c r="X193" s="348">
        <v>7.1439000000000004</v>
      </c>
      <c r="Y193" s="375" t="s">
        <v>430</v>
      </c>
      <c r="Z193" s="348" t="s">
        <v>430</v>
      </c>
      <c r="AA193" s="348">
        <v>8.6296999999999997</v>
      </c>
      <c r="AB193" s="348">
        <v>5.7813999999999997</v>
      </c>
      <c r="AC193" s="348">
        <v>5.8853</v>
      </c>
      <c r="AD193" s="348">
        <v>5.8090000000000002</v>
      </c>
      <c r="AE193" s="348">
        <v>8.6296999999999997</v>
      </c>
      <c r="AF193" s="348">
        <v>6.1783000000000001</v>
      </c>
      <c r="AG193" s="569"/>
      <c r="AH193" s="346">
        <v>130</v>
      </c>
      <c r="AI193" s="346">
        <v>130</v>
      </c>
      <c r="AJ193" s="346">
        <v>84</v>
      </c>
      <c r="AK193" s="346">
        <v>125</v>
      </c>
      <c r="AL193" s="346">
        <v>64</v>
      </c>
      <c r="AM193" s="346">
        <v>15</v>
      </c>
      <c r="AN193" s="346">
        <v>19</v>
      </c>
      <c r="AO193" s="572">
        <v>23</v>
      </c>
      <c r="AP193" s="346">
        <v>20</v>
      </c>
      <c r="AQ193" s="346">
        <v>61</v>
      </c>
      <c r="AR193" s="346">
        <v>50</v>
      </c>
      <c r="AS193" s="346" t="s">
        <v>430</v>
      </c>
      <c r="AT193" s="346" t="s">
        <v>430</v>
      </c>
      <c r="AU193" s="346">
        <v>80</v>
      </c>
      <c r="AV193" s="346">
        <v>19</v>
      </c>
      <c r="AW193" s="346">
        <v>17</v>
      </c>
      <c r="AX193" s="346">
        <v>24</v>
      </c>
      <c r="AY193" s="346">
        <v>80</v>
      </c>
      <c r="AZ193" s="584"/>
      <c r="BA193" s="467">
        <v>37.86</v>
      </c>
      <c r="BB193" s="348">
        <v>59.43</v>
      </c>
      <c r="BC193" s="348" t="s">
        <v>430</v>
      </c>
      <c r="BD193" s="348" t="s">
        <v>430</v>
      </c>
      <c r="BE193" s="375" t="s">
        <v>430</v>
      </c>
      <c r="BF193" s="375">
        <v>2.71</v>
      </c>
      <c r="BG193" s="374"/>
      <c r="BH193" s="594">
        <v>2.71</v>
      </c>
      <c r="BI193" s="348" t="s">
        <v>430</v>
      </c>
      <c r="BJ193" s="348" t="s">
        <v>430</v>
      </c>
      <c r="BK193" s="348">
        <v>59.43</v>
      </c>
      <c r="BL193" s="348" t="s">
        <v>430</v>
      </c>
      <c r="BM193" s="375">
        <v>37.86</v>
      </c>
      <c r="BN193" s="375" t="s">
        <v>430</v>
      </c>
      <c r="BO193" s="375" t="s">
        <v>430</v>
      </c>
      <c r="BP193" s="375" t="s">
        <v>430</v>
      </c>
      <c r="BQ193" s="375" t="s">
        <v>430</v>
      </c>
      <c r="BR193" s="374"/>
      <c r="BS193" s="468" t="s">
        <v>430</v>
      </c>
      <c r="BT193" s="348" t="s">
        <v>430</v>
      </c>
      <c r="BU193" s="374"/>
      <c r="BV193" s="430" t="s">
        <v>555</v>
      </c>
    </row>
    <row r="194" spans="1:74" s="428" customFormat="1" x14ac:dyDescent="0.25">
      <c r="A194" s="345" t="s">
        <v>8343</v>
      </c>
      <c r="B194" s="373"/>
      <c r="C194" s="719">
        <v>37973</v>
      </c>
      <c r="D194" s="373"/>
      <c r="E194" s="346">
        <v>2941.85</v>
      </c>
      <c r="F194" s="373"/>
      <c r="G194" s="347">
        <v>65.3596</v>
      </c>
      <c r="H194" s="374"/>
      <c r="I194" s="348" t="s">
        <v>430</v>
      </c>
      <c r="J194" s="348" t="s">
        <v>430</v>
      </c>
      <c r="K194" s="348" t="s">
        <v>430</v>
      </c>
      <c r="L194" s="348" t="s">
        <v>430</v>
      </c>
      <c r="M194" s="362"/>
      <c r="N194" s="350">
        <v>7.5437000000000003</v>
      </c>
      <c r="O194" s="348">
        <v>7.5437000000000003</v>
      </c>
      <c r="P194" s="348">
        <v>-2.5276999999999998</v>
      </c>
      <c r="Q194" s="348">
        <v>5.1439000000000004</v>
      </c>
      <c r="R194" s="348">
        <v>7.9290000000000003</v>
      </c>
      <c r="S194" s="348">
        <v>6.2182000000000004</v>
      </c>
      <c r="T194" s="348">
        <v>5.3597999999999999</v>
      </c>
      <c r="U194" s="354">
        <v>5.5099</v>
      </c>
      <c r="V194" s="348">
        <v>5.9622000000000002</v>
      </c>
      <c r="W194" s="348">
        <v>8.5298999999999996</v>
      </c>
      <c r="X194" s="348">
        <v>10.847</v>
      </c>
      <c r="Y194" s="375">
        <v>9.7695000000000007</v>
      </c>
      <c r="Z194" s="348">
        <v>8.8422000000000001</v>
      </c>
      <c r="AA194" s="348">
        <v>8.1819000000000006</v>
      </c>
      <c r="AB194" s="348">
        <v>5.32</v>
      </c>
      <c r="AC194" s="348">
        <v>5.8202999999999996</v>
      </c>
      <c r="AD194" s="348">
        <v>5.6717000000000004</v>
      </c>
      <c r="AE194" s="348">
        <v>8.1819000000000006</v>
      </c>
      <c r="AF194" s="348">
        <v>8.7532999999999994</v>
      </c>
      <c r="AG194" s="569"/>
      <c r="AH194" s="346">
        <v>46</v>
      </c>
      <c r="AI194" s="346">
        <v>46</v>
      </c>
      <c r="AJ194" s="346">
        <v>113</v>
      </c>
      <c r="AK194" s="346">
        <v>99</v>
      </c>
      <c r="AL194" s="346">
        <v>78</v>
      </c>
      <c r="AM194" s="346">
        <v>31</v>
      </c>
      <c r="AN194" s="346">
        <v>39</v>
      </c>
      <c r="AO194" s="572">
        <v>33</v>
      </c>
      <c r="AP194" s="346">
        <v>49</v>
      </c>
      <c r="AQ194" s="346">
        <v>5</v>
      </c>
      <c r="AR194" s="346">
        <v>3</v>
      </c>
      <c r="AS194" s="346">
        <v>3</v>
      </c>
      <c r="AT194" s="346">
        <v>2</v>
      </c>
      <c r="AU194" s="346">
        <v>85</v>
      </c>
      <c r="AV194" s="346">
        <v>43</v>
      </c>
      <c r="AW194" s="346">
        <v>22</v>
      </c>
      <c r="AX194" s="346">
        <v>32</v>
      </c>
      <c r="AY194" s="346">
        <v>85</v>
      </c>
      <c r="AZ194" s="584"/>
      <c r="BA194" s="467" t="s">
        <v>430</v>
      </c>
      <c r="BB194" s="348">
        <v>96.34</v>
      </c>
      <c r="BC194" s="348" t="s">
        <v>430</v>
      </c>
      <c r="BD194" s="348" t="s">
        <v>430</v>
      </c>
      <c r="BE194" s="375" t="s">
        <v>430</v>
      </c>
      <c r="BF194" s="375">
        <v>3.66</v>
      </c>
      <c r="BG194" s="374"/>
      <c r="BH194" s="594">
        <v>3.66</v>
      </c>
      <c r="BI194" s="348" t="s">
        <v>430</v>
      </c>
      <c r="BJ194" s="348" t="s">
        <v>430</v>
      </c>
      <c r="BK194" s="348" t="s">
        <v>430</v>
      </c>
      <c r="BL194" s="348" t="s">
        <v>430</v>
      </c>
      <c r="BM194" s="375" t="s">
        <v>430</v>
      </c>
      <c r="BN194" s="375" t="s">
        <v>430</v>
      </c>
      <c r="BO194" s="375" t="s">
        <v>430</v>
      </c>
      <c r="BP194" s="375">
        <v>96.34</v>
      </c>
      <c r="BQ194" s="375" t="s">
        <v>430</v>
      </c>
      <c r="BR194" s="374"/>
      <c r="BS194" s="468" t="s">
        <v>430</v>
      </c>
      <c r="BT194" s="348" t="s">
        <v>430</v>
      </c>
      <c r="BU194" s="374"/>
      <c r="BV194" s="430" t="s">
        <v>555</v>
      </c>
    </row>
    <row r="195" spans="1:74" s="428" customFormat="1" x14ac:dyDescent="0.25">
      <c r="A195" s="345" t="s">
        <v>8344</v>
      </c>
      <c r="B195" s="373"/>
      <c r="C195" s="719">
        <v>44838</v>
      </c>
      <c r="D195" s="373"/>
      <c r="E195" s="346">
        <v>2627.62</v>
      </c>
      <c r="F195" s="373"/>
      <c r="G195" s="347">
        <v>13.0769</v>
      </c>
      <c r="H195" s="374"/>
      <c r="I195" s="348">
        <v>10.029999999999999</v>
      </c>
      <c r="J195" s="348">
        <v>7.25</v>
      </c>
      <c r="K195" s="348">
        <v>6.8</v>
      </c>
      <c r="L195" s="348">
        <v>7.04</v>
      </c>
      <c r="M195" s="362"/>
      <c r="N195" s="350">
        <v>15.2776</v>
      </c>
      <c r="O195" s="348">
        <v>15.2776</v>
      </c>
      <c r="P195" s="348">
        <v>-3.4268999999999998</v>
      </c>
      <c r="Q195" s="348">
        <v>4.9737999999999998</v>
      </c>
      <c r="R195" s="348">
        <v>9.8233999999999995</v>
      </c>
      <c r="S195" s="348">
        <v>1.5972</v>
      </c>
      <c r="T195" s="348">
        <v>2.1295999999999999</v>
      </c>
      <c r="U195" s="354">
        <v>1.3423</v>
      </c>
      <c r="V195" s="348">
        <v>1.9748000000000001</v>
      </c>
      <c r="W195" s="348">
        <v>7.3498999999999999</v>
      </c>
      <c r="X195" s="348">
        <v>7.1432000000000002</v>
      </c>
      <c r="Y195" s="375" t="s">
        <v>430</v>
      </c>
      <c r="Z195" s="348" t="s">
        <v>430</v>
      </c>
      <c r="AA195" s="348">
        <v>17.9754</v>
      </c>
      <c r="AB195" s="348">
        <v>1.4332</v>
      </c>
      <c r="AC195" s="348">
        <v>3.3996</v>
      </c>
      <c r="AD195" s="348">
        <v>2.0807000000000002</v>
      </c>
      <c r="AE195" s="348">
        <v>17.9754</v>
      </c>
      <c r="AF195" s="348">
        <v>7.8166000000000002</v>
      </c>
      <c r="AG195" s="569"/>
      <c r="AH195" s="346">
        <v>21</v>
      </c>
      <c r="AI195" s="346">
        <v>21</v>
      </c>
      <c r="AJ195" s="346">
        <v>124</v>
      </c>
      <c r="AK195" s="346">
        <v>104</v>
      </c>
      <c r="AL195" s="346">
        <v>42</v>
      </c>
      <c r="AM195" s="346">
        <v>161</v>
      </c>
      <c r="AN195" s="346">
        <v>149</v>
      </c>
      <c r="AO195" s="572">
        <v>157</v>
      </c>
      <c r="AP195" s="346">
        <v>146</v>
      </c>
      <c r="AQ195" s="346">
        <v>76</v>
      </c>
      <c r="AR195" s="346">
        <v>51</v>
      </c>
      <c r="AS195" s="346" t="s">
        <v>430</v>
      </c>
      <c r="AT195" s="346" t="s">
        <v>430</v>
      </c>
      <c r="AU195" s="346">
        <v>13</v>
      </c>
      <c r="AV195" s="346">
        <v>152</v>
      </c>
      <c r="AW195" s="346">
        <v>143</v>
      </c>
      <c r="AX195" s="346">
        <v>148</v>
      </c>
      <c r="AY195" s="346">
        <v>13</v>
      </c>
      <c r="AZ195" s="584"/>
      <c r="BA195" s="467">
        <v>96.27</v>
      </c>
      <c r="BB195" s="348" t="s">
        <v>430</v>
      </c>
      <c r="BC195" s="348" t="s">
        <v>430</v>
      </c>
      <c r="BD195" s="348" t="s">
        <v>430</v>
      </c>
      <c r="BE195" s="375" t="s">
        <v>430</v>
      </c>
      <c r="BF195" s="375">
        <v>3.73</v>
      </c>
      <c r="BG195" s="374"/>
      <c r="BH195" s="594">
        <v>3.73</v>
      </c>
      <c r="BI195" s="348" t="s">
        <v>430</v>
      </c>
      <c r="BJ195" s="348" t="s">
        <v>430</v>
      </c>
      <c r="BK195" s="348" t="s">
        <v>430</v>
      </c>
      <c r="BL195" s="348" t="s">
        <v>430</v>
      </c>
      <c r="BM195" s="375">
        <v>96.27</v>
      </c>
      <c r="BN195" s="375" t="s">
        <v>430</v>
      </c>
      <c r="BO195" s="375" t="s">
        <v>430</v>
      </c>
      <c r="BP195" s="375" t="s">
        <v>430</v>
      </c>
      <c r="BQ195" s="375" t="s">
        <v>430</v>
      </c>
      <c r="BR195" s="374"/>
      <c r="BS195" s="468" t="s">
        <v>430</v>
      </c>
      <c r="BT195" s="348" t="s">
        <v>430</v>
      </c>
      <c r="BU195" s="374"/>
      <c r="BV195" s="430" t="s">
        <v>8163</v>
      </c>
    </row>
    <row r="196" spans="1:74" s="428" customFormat="1" x14ac:dyDescent="0.25">
      <c r="A196" s="345" t="s">
        <v>8345</v>
      </c>
      <c r="B196" s="373"/>
      <c r="C196" s="719">
        <v>42556</v>
      </c>
      <c r="D196" s="373"/>
      <c r="E196" s="346">
        <v>2491.04</v>
      </c>
      <c r="F196" s="373"/>
      <c r="G196" s="347">
        <v>29.2135</v>
      </c>
      <c r="H196" s="374"/>
      <c r="I196" s="348">
        <v>9.14</v>
      </c>
      <c r="J196" s="348">
        <v>7.13</v>
      </c>
      <c r="K196" s="348">
        <v>6.52</v>
      </c>
      <c r="L196" s="348">
        <v>6.75</v>
      </c>
      <c r="M196" s="362"/>
      <c r="N196" s="350">
        <v>22.364000000000001</v>
      </c>
      <c r="O196" s="348">
        <v>22.364000000000001</v>
      </c>
      <c r="P196" s="348">
        <v>-9.2294</v>
      </c>
      <c r="Q196" s="348">
        <v>4.3803000000000001</v>
      </c>
      <c r="R196" s="348">
        <v>8.1981000000000002</v>
      </c>
      <c r="S196" s="348">
        <v>1.5426</v>
      </c>
      <c r="T196" s="348">
        <v>1.4597</v>
      </c>
      <c r="U196" s="354">
        <v>1.4957</v>
      </c>
      <c r="V196" s="348">
        <v>2.3715999999999999</v>
      </c>
      <c r="W196" s="348">
        <v>7.3075999999999999</v>
      </c>
      <c r="X196" s="348">
        <v>6.9912000000000001</v>
      </c>
      <c r="Y196" s="375">
        <v>5.4993999999999996</v>
      </c>
      <c r="Z196" s="348" t="s">
        <v>430</v>
      </c>
      <c r="AA196" s="348">
        <v>14.770300000000001</v>
      </c>
      <c r="AB196" s="348">
        <v>0.43630000000000002</v>
      </c>
      <c r="AC196" s="348">
        <v>2.5916999999999999</v>
      </c>
      <c r="AD196" s="348">
        <v>1.6859999999999999</v>
      </c>
      <c r="AE196" s="348">
        <v>14.770300000000001</v>
      </c>
      <c r="AF196" s="348">
        <v>6.7343000000000002</v>
      </c>
      <c r="AG196" s="569"/>
      <c r="AH196" s="346">
        <v>12</v>
      </c>
      <c r="AI196" s="346">
        <v>12</v>
      </c>
      <c r="AJ196" s="346">
        <v>148</v>
      </c>
      <c r="AK196" s="346">
        <v>133</v>
      </c>
      <c r="AL196" s="346">
        <v>71</v>
      </c>
      <c r="AM196" s="346">
        <v>162</v>
      </c>
      <c r="AN196" s="346">
        <v>158</v>
      </c>
      <c r="AO196" s="572">
        <v>151</v>
      </c>
      <c r="AP196" s="346">
        <v>139</v>
      </c>
      <c r="AQ196" s="346">
        <v>81</v>
      </c>
      <c r="AR196" s="346">
        <v>78</v>
      </c>
      <c r="AS196" s="346">
        <v>20</v>
      </c>
      <c r="AT196" s="346" t="s">
        <v>430</v>
      </c>
      <c r="AU196" s="346">
        <v>22</v>
      </c>
      <c r="AV196" s="346">
        <v>164</v>
      </c>
      <c r="AW196" s="346">
        <v>161</v>
      </c>
      <c r="AX196" s="346">
        <v>150</v>
      </c>
      <c r="AY196" s="346">
        <v>22</v>
      </c>
      <c r="AZ196" s="584"/>
      <c r="BA196" s="467">
        <v>96.19</v>
      </c>
      <c r="BB196" s="348" t="s">
        <v>430</v>
      </c>
      <c r="BC196" s="348" t="s">
        <v>430</v>
      </c>
      <c r="BD196" s="348" t="s">
        <v>430</v>
      </c>
      <c r="BE196" s="375" t="s">
        <v>430</v>
      </c>
      <c r="BF196" s="375">
        <v>3.81</v>
      </c>
      <c r="BG196" s="374"/>
      <c r="BH196" s="594">
        <v>3.78</v>
      </c>
      <c r="BI196" s="348" t="s">
        <v>430</v>
      </c>
      <c r="BJ196" s="348" t="s">
        <v>430</v>
      </c>
      <c r="BK196" s="348" t="s">
        <v>430</v>
      </c>
      <c r="BL196" s="348" t="s">
        <v>430</v>
      </c>
      <c r="BM196" s="375">
        <v>96.19</v>
      </c>
      <c r="BN196" s="375" t="s">
        <v>430</v>
      </c>
      <c r="BO196" s="375" t="s">
        <v>430</v>
      </c>
      <c r="BP196" s="375" t="s">
        <v>430</v>
      </c>
      <c r="BQ196" s="375" t="s">
        <v>430</v>
      </c>
      <c r="BR196" s="374"/>
      <c r="BS196" s="468" t="s">
        <v>430</v>
      </c>
      <c r="BT196" s="348" t="s">
        <v>430</v>
      </c>
      <c r="BU196" s="374"/>
      <c r="BV196" s="430" t="s">
        <v>555</v>
      </c>
    </row>
    <row r="197" spans="1:74" s="428" customFormat="1" x14ac:dyDescent="0.25">
      <c r="A197" s="345" t="s">
        <v>8346</v>
      </c>
      <c r="B197" s="373"/>
      <c r="C197" s="719">
        <v>40945</v>
      </c>
      <c r="D197" s="373"/>
      <c r="E197" s="346">
        <v>2445.09</v>
      </c>
      <c r="F197" s="373"/>
      <c r="G197" s="347">
        <v>40.448300000000003</v>
      </c>
      <c r="H197" s="374"/>
      <c r="I197" s="348" t="s">
        <v>430</v>
      </c>
      <c r="J197" s="348" t="s">
        <v>430</v>
      </c>
      <c r="K197" s="348" t="s">
        <v>430</v>
      </c>
      <c r="L197" s="348" t="s">
        <v>430</v>
      </c>
      <c r="M197" s="362"/>
      <c r="N197" s="350">
        <v>6.6211000000000002</v>
      </c>
      <c r="O197" s="348">
        <v>6.6211000000000002</v>
      </c>
      <c r="P197" s="348">
        <v>-3.1564000000000001</v>
      </c>
      <c r="Q197" s="348">
        <v>4.2869000000000002</v>
      </c>
      <c r="R197" s="348">
        <v>8.2428000000000008</v>
      </c>
      <c r="S197" s="348">
        <v>5.2035</v>
      </c>
      <c r="T197" s="348">
        <v>4.3033999999999999</v>
      </c>
      <c r="U197" s="354">
        <v>4.4333999999999998</v>
      </c>
      <c r="V197" s="348">
        <v>4.9211999999999998</v>
      </c>
      <c r="W197" s="348">
        <v>5.2404999999999999</v>
      </c>
      <c r="X197" s="348">
        <v>11.6959</v>
      </c>
      <c r="Y197" s="375">
        <v>11.785299999999999</v>
      </c>
      <c r="Z197" s="348">
        <v>11.542999999999999</v>
      </c>
      <c r="AA197" s="348">
        <v>8.8033999999999999</v>
      </c>
      <c r="AB197" s="348">
        <v>4.0708000000000002</v>
      </c>
      <c r="AC197" s="348">
        <v>4.8967999999999998</v>
      </c>
      <c r="AD197" s="348">
        <v>4.7431999999999999</v>
      </c>
      <c r="AE197" s="348">
        <v>8.8033999999999999</v>
      </c>
      <c r="AF197" s="348">
        <v>10.3187</v>
      </c>
      <c r="AG197" s="569"/>
      <c r="AH197" s="346">
        <v>54</v>
      </c>
      <c r="AI197" s="346">
        <v>54</v>
      </c>
      <c r="AJ197" s="346">
        <v>121</v>
      </c>
      <c r="AK197" s="346">
        <v>137</v>
      </c>
      <c r="AL197" s="346">
        <v>68</v>
      </c>
      <c r="AM197" s="346">
        <v>75</v>
      </c>
      <c r="AN197" s="346">
        <v>103</v>
      </c>
      <c r="AO197" s="572">
        <v>103</v>
      </c>
      <c r="AP197" s="346">
        <v>104</v>
      </c>
      <c r="AQ197" s="346">
        <v>123</v>
      </c>
      <c r="AR197" s="346">
        <v>2</v>
      </c>
      <c r="AS197" s="346">
        <v>2</v>
      </c>
      <c r="AT197" s="346">
        <v>1</v>
      </c>
      <c r="AU197" s="346">
        <v>76</v>
      </c>
      <c r="AV197" s="346">
        <v>102</v>
      </c>
      <c r="AW197" s="346">
        <v>95</v>
      </c>
      <c r="AX197" s="346">
        <v>95</v>
      </c>
      <c r="AY197" s="346">
        <v>76</v>
      </c>
      <c r="AZ197" s="584"/>
      <c r="BA197" s="467" t="s">
        <v>430</v>
      </c>
      <c r="BB197" s="348">
        <v>99.88</v>
      </c>
      <c r="BC197" s="348" t="s">
        <v>430</v>
      </c>
      <c r="BD197" s="348" t="s">
        <v>430</v>
      </c>
      <c r="BE197" s="375" t="s">
        <v>430</v>
      </c>
      <c r="BF197" s="375">
        <v>0.12</v>
      </c>
      <c r="BG197" s="374"/>
      <c r="BH197" s="594">
        <v>0.12</v>
      </c>
      <c r="BI197" s="348" t="s">
        <v>430</v>
      </c>
      <c r="BJ197" s="348" t="s">
        <v>430</v>
      </c>
      <c r="BK197" s="348" t="s">
        <v>430</v>
      </c>
      <c r="BL197" s="348" t="s">
        <v>430</v>
      </c>
      <c r="BM197" s="375" t="s">
        <v>430</v>
      </c>
      <c r="BN197" s="375" t="s">
        <v>430</v>
      </c>
      <c r="BO197" s="375" t="s">
        <v>430</v>
      </c>
      <c r="BP197" s="375">
        <v>99.88</v>
      </c>
      <c r="BQ197" s="375" t="s">
        <v>430</v>
      </c>
      <c r="BR197" s="374"/>
      <c r="BS197" s="468" t="s">
        <v>430</v>
      </c>
      <c r="BT197" s="348" t="s">
        <v>430</v>
      </c>
      <c r="BU197" s="374"/>
      <c r="BV197" s="430" t="s">
        <v>555</v>
      </c>
    </row>
    <row r="198" spans="1:74" s="428" customFormat="1" x14ac:dyDescent="0.25">
      <c r="A198" s="345" t="s">
        <v>8347</v>
      </c>
      <c r="B198" s="373"/>
      <c r="C198" s="719">
        <v>41997</v>
      </c>
      <c r="D198" s="373"/>
      <c r="E198" s="346">
        <v>1875.05</v>
      </c>
      <c r="F198" s="373"/>
      <c r="G198" s="347">
        <v>28.7424</v>
      </c>
      <c r="H198" s="374"/>
      <c r="I198" s="348">
        <v>8.7899999999999991</v>
      </c>
      <c r="J198" s="348">
        <v>7.11</v>
      </c>
      <c r="K198" s="348">
        <v>6.57</v>
      </c>
      <c r="L198" s="348">
        <v>6.8</v>
      </c>
      <c r="M198" s="362"/>
      <c r="N198" s="350">
        <v>22.561299999999999</v>
      </c>
      <c r="O198" s="348">
        <v>22.561299999999999</v>
      </c>
      <c r="P198" s="348">
        <v>-9.9768000000000008</v>
      </c>
      <c r="Q198" s="348">
        <v>4.1154999999999999</v>
      </c>
      <c r="R198" s="348">
        <v>8.0716999999999999</v>
      </c>
      <c r="S198" s="348">
        <v>1.4486000000000001</v>
      </c>
      <c r="T198" s="348">
        <v>1.4016999999999999</v>
      </c>
      <c r="U198" s="354">
        <v>1.4258999999999999</v>
      </c>
      <c r="V198" s="348">
        <v>2.3153000000000001</v>
      </c>
      <c r="W198" s="348">
        <v>7.2523</v>
      </c>
      <c r="X198" s="348">
        <v>6.9408000000000003</v>
      </c>
      <c r="Y198" s="375">
        <v>5.5171000000000001</v>
      </c>
      <c r="Z198" s="348">
        <v>6.7050000000000001</v>
      </c>
      <c r="AA198" s="348">
        <v>14.9412</v>
      </c>
      <c r="AB198" s="348">
        <v>0.34229999999999999</v>
      </c>
      <c r="AC198" s="348">
        <v>2.5341</v>
      </c>
      <c r="AD198" s="348">
        <v>1.6182000000000001</v>
      </c>
      <c r="AE198" s="348">
        <v>14.9412</v>
      </c>
      <c r="AF198" s="348">
        <v>6.9492000000000003</v>
      </c>
      <c r="AG198" s="569"/>
      <c r="AH198" s="346">
        <v>9</v>
      </c>
      <c r="AI198" s="346">
        <v>9</v>
      </c>
      <c r="AJ198" s="346">
        <v>152</v>
      </c>
      <c r="AK198" s="346">
        <v>143</v>
      </c>
      <c r="AL198" s="346">
        <v>74</v>
      </c>
      <c r="AM198" s="346">
        <v>164</v>
      </c>
      <c r="AN198" s="346">
        <v>160</v>
      </c>
      <c r="AO198" s="572">
        <v>155</v>
      </c>
      <c r="AP198" s="346">
        <v>141</v>
      </c>
      <c r="AQ198" s="346">
        <v>86</v>
      </c>
      <c r="AR198" s="346">
        <v>84</v>
      </c>
      <c r="AS198" s="346">
        <v>19</v>
      </c>
      <c r="AT198" s="346">
        <v>8</v>
      </c>
      <c r="AU198" s="346">
        <v>21</v>
      </c>
      <c r="AV198" s="346">
        <v>166</v>
      </c>
      <c r="AW198" s="346">
        <v>162</v>
      </c>
      <c r="AX198" s="346">
        <v>153</v>
      </c>
      <c r="AY198" s="346">
        <v>21</v>
      </c>
      <c r="AZ198" s="584"/>
      <c r="BA198" s="467">
        <v>99.83</v>
      </c>
      <c r="BB198" s="348" t="s">
        <v>430</v>
      </c>
      <c r="BC198" s="348" t="s">
        <v>430</v>
      </c>
      <c r="BD198" s="348" t="s">
        <v>430</v>
      </c>
      <c r="BE198" s="375" t="s">
        <v>430</v>
      </c>
      <c r="BF198" s="375">
        <v>0.17</v>
      </c>
      <c r="BG198" s="374"/>
      <c r="BH198" s="594">
        <v>0.17</v>
      </c>
      <c r="BI198" s="348" t="s">
        <v>430</v>
      </c>
      <c r="BJ198" s="348" t="s">
        <v>430</v>
      </c>
      <c r="BK198" s="348" t="s">
        <v>430</v>
      </c>
      <c r="BL198" s="348" t="s">
        <v>430</v>
      </c>
      <c r="BM198" s="375">
        <v>99.83</v>
      </c>
      <c r="BN198" s="375" t="s">
        <v>430</v>
      </c>
      <c r="BO198" s="375" t="s">
        <v>430</v>
      </c>
      <c r="BP198" s="375" t="s">
        <v>430</v>
      </c>
      <c r="BQ198" s="375" t="s">
        <v>430</v>
      </c>
      <c r="BR198" s="374"/>
      <c r="BS198" s="468" t="s">
        <v>430</v>
      </c>
      <c r="BT198" s="348" t="s">
        <v>430</v>
      </c>
      <c r="BU198" s="374"/>
      <c r="BV198" s="430" t="s">
        <v>555</v>
      </c>
    </row>
    <row r="199" spans="1:74" s="428" customFormat="1" x14ac:dyDescent="0.25">
      <c r="A199" s="345" t="s">
        <v>8348</v>
      </c>
      <c r="B199" s="373"/>
      <c r="C199" s="719">
        <v>44483</v>
      </c>
      <c r="D199" s="373"/>
      <c r="E199" s="346">
        <v>2173.56</v>
      </c>
      <c r="F199" s="373"/>
      <c r="G199" s="347">
        <v>12.998200000000001</v>
      </c>
      <c r="H199" s="374"/>
      <c r="I199" s="348">
        <v>0.93</v>
      </c>
      <c r="J199" s="348">
        <v>6.79</v>
      </c>
      <c r="K199" s="348">
        <v>0.87</v>
      </c>
      <c r="L199" s="348">
        <v>0.93</v>
      </c>
      <c r="M199" s="362"/>
      <c r="N199" s="350">
        <v>2.4342000000000001</v>
      </c>
      <c r="O199" s="348">
        <v>2.4342000000000001</v>
      </c>
      <c r="P199" s="348">
        <v>0.32090000000000002</v>
      </c>
      <c r="Q199" s="348">
        <v>3.7763</v>
      </c>
      <c r="R199" s="348">
        <v>7.7134999999999998</v>
      </c>
      <c r="S199" s="348">
        <v>6.2958999999999996</v>
      </c>
      <c r="T199" s="348">
        <v>5.3395999999999999</v>
      </c>
      <c r="U199" s="354">
        <v>5.4051999999999998</v>
      </c>
      <c r="V199" s="348">
        <v>6.1830999999999996</v>
      </c>
      <c r="W199" s="348">
        <v>7.5138999999999996</v>
      </c>
      <c r="X199" s="348">
        <v>7.1010999999999997</v>
      </c>
      <c r="Y199" s="375" t="s">
        <v>430</v>
      </c>
      <c r="Z199" s="348" t="s">
        <v>430</v>
      </c>
      <c r="AA199" s="348">
        <v>8.1611999999999991</v>
      </c>
      <c r="AB199" s="348">
        <v>5.4405999999999999</v>
      </c>
      <c r="AC199" s="348">
        <v>5.6722999999999999</v>
      </c>
      <c r="AD199" s="348">
        <v>5.5972</v>
      </c>
      <c r="AE199" s="348">
        <v>8.1611999999999991</v>
      </c>
      <c r="AF199" s="348">
        <v>5.95</v>
      </c>
      <c r="AG199" s="569"/>
      <c r="AH199" s="346">
        <v>137</v>
      </c>
      <c r="AI199" s="346">
        <v>141</v>
      </c>
      <c r="AJ199" s="346">
        <v>92</v>
      </c>
      <c r="AK199" s="346">
        <v>152</v>
      </c>
      <c r="AL199" s="346">
        <v>86</v>
      </c>
      <c r="AM199" s="346">
        <v>29</v>
      </c>
      <c r="AN199" s="346">
        <v>41</v>
      </c>
      <c r="AO199" s="572">
        <v>42</v>
      </c>
      <c r="AP199" s="346">
        <v>29</v>
      </c>
      <c r="AQ199" s="346">
        <v>59</v>
      </c>
      <c r="AR199" s="346">
        <v>60</v>
      </c>
      <c r="AS199" s="346" t="s">
        <v>430</v>
      </c>
      <c r="AT199" s="346" t="s">
        <v>430</v>
      </c>
      <c r="AU199" s="346">
        <v>87</v>
      </c>
      <c r="AV199" s="346">
        <v>36</v>
      </c>
      <c r="AW199" s="346">
        <v>31</v>
      </c>
      <c r="AX199" s="346">
        <v>39</v>
      </c>
      <c r="AY199" s="346">
        <v>87</v>
      </c>
      <c r="AZ199" s="584"/>
      <c r="BA199" s="467">
        <v>45.68</v>
      </c>
      <c r="BB199" s="348">
        <v>51.85</v>
      </c>
      <c r="BC199" s="348" t="s">
        <v>430</v>
      </c>
      <c r="BD199" s="348" t="s">
        <v>430</v>
      </c>
      <c r="BE199" s="375" t="s">
        <v>430</v>
      </c>
      <c r="BF199" s="375">
        <v>2.4700000000000002</v>
      </c>
      <c r="BG199" s="374"/>
      <c r="BH199" s="594">
        <v>2.4700000000000002</v>
      </c>
      <c r="BI199" s="348" t="s">
        <v>430</v>
      </c>
      <c r="BJ199" s="348" t="s">
        <v>430</v>
      </c>
      <c r="BK199" s="348">
        <v>51.85</v>
      </c>
      <c r="BL199" s="348" t="s">
        <v>430</v>
      </c>
      <c r="BM199" s="375">
        <v>45.68</v>
      </c>
      <c r="BN199" s="375" t="s">
        <v>430</v>
      </c>
      <c r="BO199" s="375" t="s">
        <v>430</v>
      </c>
      <c r="BP199" s="375" t="s">
        <v>430</v>
      </c>
      <c r="BQ199" s="375" t="s">
        <v>430</v>
      </c>
      <c r="BR199" s="374"/>
      <c r="BS199" s="468" t="s">
        <v>430</v>
      </c>
      <c r="BT199" s="348" t="s">
        <v>430</v>
      </c>
      <c r="BU199" s="374"/>
      <c r="BV199" s="430" t="s">
        <v>8163</v>
      </c>
    </row>
    <row r="200" spans="1:74" s="428" customFormat="1" x14ac:dyDescent="0.25">
      <c r="A200" s="345" t="s">
        <v>8349</v>
      </c>
      <c r="B200" s="373"/>
      <c r="C200" s="719">
        <v>44909</v>
      </c>
      <c r="D200" s="373"/>
      <c r="E200" s="346">
        <v>2143.5500000000002</v>
      </c>
      <c r="F200" s="373"/>
      <c r="G200" s="347">
        <v>12.7803</v>
      </c>
      <c r="H200" s="374"/>
      <c r="I200" s="348">
        <v>6.69</v>
      </c>
      <c r="J200" s="348">
        <v>7.51</v>
      </c>
      <c r="K200" s="348">
        <v>4.9800000000000004</v>
      </c>
      <c r="L200" s="348">
        <v>5.35</v>
      </c>
      <c r="M200" s="362"/>
      <c r="N200" s="350" t="s">
        <v>430</v>
      </c>
      <c r="O200" s="348" t="s">
        <v>430</v>
      </c>
      <c r="P200" s="348">
        <v>-21.867000000000001</v>
      </c>
      <c r="Q200" s="348">
        <v>4.2633999999999999</v>
      </c>
      <c r="R200" s="348">
        <v>10.0938</v>
      </c>
      <c r="S200" s="348">
        <v>3.7124999999999999</v>
      </c>
      <c r="T200" s="348">
        <v>1.1681999999999999</v>
      </c>
      <c r="U200" s="354">
        <v>2.4632000000000001</v>
      </c>
      <c r="V200" s="348">
        <v>3.4634999999999998</v>
      </c>
      <c r="W200" s="348">
        <v>7.1212999999999997</v>
      </c>
      <c r="X200" s="348">
        <v>7.1879</v>
      </c>
      <c r="Y200" s="375" t="s">
        <v>430</v>
      </c>
      <c r="Z200" s="348" t="s">
        <v>430</v>
      </c>
      <c r="AA200" s="348">
        <v>26.6751</v>
      </c>
      <c r="AB200" s="348">
        <v>0.64259999999999995</v>
      </c>
      <c r="AC200" s="348">
        <v>2.9199000000000002</v>
      </c>
      <c r="AD200" s="348">
        <v>3.0085999999999999</v>
      </c>
      <c r="AE200" s="348">
        <v>26.6751</v>
      </c>
      <c r="AF200" s="348">
        <v>7.5697999999999999</v>
      </c>
      <c r="AG200" s="569"/>
      <c r="AH200" s="346" t="s">
        <v>430</v>
      </c>
      <c r="AI200" s="346" t="s">
        <v>430</v>
      </c>
      <c r="AJ200" s="346">
        <v>172</v>
      </c>
      <c r="AK200" s="346">
        <v>138</v>
      </c>
      <c r="AL200" s="346">
        <v>34</v>
      </c>
      <c r="AM200" s="346">
        <v>131</v>
      </c>
      <c r="AN200" s="346">
        <v>163</v>
      </c>
      <c r="AO200" s="572">
        <v>138</v>
      </c>
      <c r="AP200" s="346">
        <v>126</v>
      </c>
      <c r="AQ200" s="346">
        <v>95</v>
      </c>
      <c r="AR200" s="346">
        <v>42</v>
      </c>
      <c r="AS200" s="346" t="s">
        <v>430</v>
      </c>
      <c r="AT200" s="346" t="s">
        <v>430</v>
      </c>
      <c r="AU200" s="346">
        <v>1</v>
      </c>
      <c r="AV200" s="346">
        <v>162</v>
      </c>
      <c r="AW200" s="346">
        <v>156</v>
      </c>
      <c r="AX200" s="346">
        <v>135</v>
      </c>
      <c r="AY200" s="346">
        <v>1</v>
      </c>
      <c r="AZ200" s="584"/>
      <c r="BA200" s="467" t="s">
        <v>430</v>
      </c>
      <c r="BB200" s="348">
        <v>99.28</v>
      </c>
      <c r="BC200" s="348" t="s">
        <v>430</v>
      </c>
      <c r="BD200" s="348" t="s">
        <v>430</v>
      </c>
      <c r="BE200" s="375" t="s">
        <v>430</v>
      </c>
      <c r="BF200" s="375">
        <v>0.72</v>
      </c>
      <c r="BG200" s="374"/>
      <c r="BH200" s="594">
        <v>0.72</v>
      </c>
      <c r="BI200" s="348" t="s">
        <v>430</v>
      </c>
      <c r="BJ200" s="348" t="s">
        <v>430</v>
      </c>
      <c r="BK200" s="348" t="s">
        <v>430</v>
      </c>
      <c r="BL200" s="348" t="s">
        <v>430</v>
      </c>
      <c r="BM200" s="375" t="s">
        <v>430</v>
      </c>
      <c r="BN200" s="375" t="s">
        <v>430</v>
      </c>
      <c r="BO200" s="375" t="s">
        <v>430</v>
      </c>
      <c r="BP200" s="375">
        <v>99.28</v>
      </c>
      <c r="BQ200" s="375" t="s">
        <v>430</v>
      </c>
      <c r="BR200" s="374"/>
      <c r="BS200" s="468" t="s">
        <v>430</v>
      </c>
      <c r="BT200" s="348" t="s">
        <v>430</v>
      </c>
      <c r="BU200" s="374"/>
      <c r="BV200" s="430" t="s">
        <v>4711</v>
      </c>
    </row>
    <row r="201" spans="1:74" s="428" customFormat="1" x14ac:dyDescent="0.25">
      <c r="A201" s="345" t="s">
        <v>8350</v>
      </c>
      <c r="B201" s="373"/>
      <c r="C201" s="719">
        <v>43858</v>
      </c>
      <c r="D201" s="373"/>
      <c r="E201" s="346">
        <v>2110.23</v>
      </c>
      <c r="F201" s="373"/>
      <c r="G201" s="347">
        <v>15.043799999999999</v>
      </c>
      <c r="H201" s="374"/>
      <c r="I201" s="348" t="s">
        <v>430</v>
      </c>
      <c r="J201" s="348" t="s">
        <v>430</v>
      </c>
      <c r="K201" s="348" t="s">
        <v>430</v>
      </c>
      <c r="L201" s="348" t="s">
        <v>430</v>
      </c>
      <c r="M201" s="362"/>
      <c r="N201" s="350" t="s">
        <v>430</v>
      </c>
      <c r="O201" s="348" t="s">
        <v>430</v>
      </c>
      <c r="P201" s="348">
        <v>-10.4815</v>
      </c>
      <c r="Q201" s="348">
        <v>4.1961000000000004</v>
      </c>
      <c r="R201" s="348">
        <v>8.8460999999999999</v>
      </c>
      <c r="S201" s="348">
        <v>5.4036999999999997</v>
      </c>
      <c r="T201" s="348">
        <v>4.6158000000000001</v>
      </c>
      <c r="U201" s="354">
        <v>4.7964000000000002</v>
      </c>
      <c r="V201" s="348">
        <v>5.2423000000000002</v>
      </c>
      <c r="W201" s="348">
        <v>8.0145999999999997</v>
      </c>
      <c r="X201" s="348">
        <v>7.3550000000000004</v>
      </c>
      <c r="Y201" s="375">
        <v>6.3615000000000004</v>
      </c>
      <c r="Z201" s="348" t="s">
        <v>430</v>
      </c>
      <c r="AA201" s="348">
        <v>9.0509000000000004</v>
      </c>
      <c r="AB201" s="348">
        <v>4.4736000000000002</v>
      </c>
      <c r="AC201" s="348">
        <v>5.2060000000000004</v>
      </c>
      <c r="AD201" s="348">
        <v>5.0315000000000003</v>
      </c>
      <c r="AE201" s="348">
        <v>9.0509000000000004</v>
      </c>
      <c r="AF201" s="348">
        <v>6.7618999999999998</v>
      </c>
      <c r="AG201" s="569"/>
      <c r="AH201" s="346" t="s">
        <v>430</v>
      </c>
      <c r="AI201" s="346" t="s">
        <v>430</v>
      </c>
      <c r="AJ201" s="346">
        <v>158</v>
      </c>
      <c r="AK201" s="346">
        <v>140</v>
      </c>
      <c r="AL201" s="346">
        <v>59</v>
      </c>
      <c r="AM201" s="346">
        <v>62</v>
      </c>
      <c r="AN201" s="346">
        <v>93</v>
      </c>
      <c r="AO201" s="572">
        <v>88</v>
      </c>
      <c r="AP201" s="346">
        <v>84</v>
      </c>
      <c r="AQ201" s="346">
        <v>9</v>
      </c>
      <c r="AR201" s="346">
        <v>13</v>
      </c>
      <c r="AS201" s="346">
        <v>8</v>
      </c>
      <c r="AT201" s="346" t="s">
        <v>430</v>
      </c>
      <c r="AU201" s="346">
        <v>71</v>
      </c>
      <c r="AV201" s="346">
        <v>96</v>
      </c>
      <c r="AW201" s="346">
        <v>65</v>
      </c>
      <c r="AX201" s="346">
        <v>78</v>
      </c>
      <c r="AY201" s="346">
        <v>71</v>
      </c>
      <c r="AZ201" s="584"/>
      <c r="BA201" s="467" t="s">
        <v>430</v>
      </c>
      <c r="BB201" s="348">
        <v>96.98</v>
      </c>
      <c r="BC201" s="348" t="s">
        <v>430</v>
      </c>
      <c r="BD201" s="348" t="s">
        <v>430</v>
      </c>
      <c r="BE201" s="375" t="s">
        <v>430</v>
      </c>
      <c r="BF201" s="375">
        <v>3.02</v>
      </c>
      <c r="BG201" s="374"/>
      <c r="BH201" s="594">
        <v>3.02</v>
      </c>
      <c r="BI201" s="348" t="s">
        <v>430</v>
      </c>
      <c r="BJ201" s="348" t="s">
        <v>430</v>
      </c>
      <c r="BK201" s="348" t="s">
        <v>430</v>
      </c>
      <c r="BL201" s="348" t="s">
        <v>430</v>
      </c>
      <c r="BM201" s="375" t="s">
        <v>430</v>
      </c>
      <c r="BN201" s="375" t="s">
        <v>430</v>
      </c>
      <c r="BO201" s="375" t="s">
        <v>430</v>
      </c>
      <c r="BP201" s="375">
        <v>96.98</v>
      </c>
      <c r="BQ201" s="375" t="s">
        <v>430</v>
      </c>
      <c r="BR201" s="374"/>
      <c r="BS201" s="468" t="s">
        <v>430</v>
      </c>
      <c r="BT201" s="348" t="s">
        <v>430</v>
      </c>
      <c r="BU201" s="374"/>
      <c r="BV201" s="430" t="s">
        <v>555</v>
      </c>
    </row>
    <row r="202" spans="1:74" s="428" customFormat="1" x14ac:dyDescent="0.25">
      <c r="A202" s="345" t="s">
        <v>8351</v>
      </c>
      <c r="B202" s="373"/>
      <c r="C202" s="719">
        <v>44615</v>
      </c>
      <c r="D202" s="373"/>
      <c r="E202" s="346">
        <v>1998.13</v>
      </c>
      <c r="F202" s="373"/>
      <c r="G202" s="347">
        <v>12.875299999999999</v>
      </c>
      <c r="H202" s="374"/>
      <c r="I202" s="348">
        <v>1.06</v>
      </c>
      <c r="J202" s="348">
        <v>6.27</v>
      </c>
      <c r="K202" s="348">
        <v>0.99</v>
      </c>
      <c r="L202" s="348">
        <v>1.02</v>
      </c>
      <c r="M202" s="362"/>
      <c r="N202" s="350">
        <v>6.4291</v>
      </c>
      <c r="O202" s="348">
        <v>6.4291</v>
      </c>
      <c r="P202" s="348">
        <v>6.5284000000000004</v>
      </c>
      <c r="Q202" s="348">
        <v>7.5545</v>
      </c>
      <c r="R202" s="348">
        <v>5.6140999999999996</v>
      </c>
      <c r="S202" s="348">
        <v>6.0841000000000003</v>
      </c>
      <c r="T202" s="348">
        <v>5.5167999999999999</v>
      </c>
      <c r="U202" s="354">
        <v>5.5246000000000004</v>
      </c>
      <c r="V202" s="348">
        <v>6.2267000000000001</v>
      </c>
      <c r="W202" s="348">
        <v>7.7373000000000003</v>
      </c>
      <c r="X202" s="348">
        <v>7.3179999999999996</v>
      </c>
      <c r="Y202" s="375" t="s">
        <v>430</v>
      </c>
      <c r="Z202" s="348" t="s">
        <v>430</v>
      </c>
      <c r="AA202" s="348">
        <v>6.1703000000000001</v>
      </c>
      <c r="AB202" s="348">
        <v>5.5335999999999999</v>
      </c>
      <c r="AC202" s="348">
        <v>5.9267000000000003</v>
      </c>
      <c r="AD202" s="348">
        <v>5.7222999999999997</v>
      </c>
      <c r="AE202" s="348">
        <v>6.1703000000000001</v>
      </c>
      <c r="AF202" s="348">
        <v>6.2397</v>
      </c>
      <c r="AG202" s="569"/>
      <c r="AH202" s="346">
        <v>60</v>
      </c>
      <c r="AI202" s="346">
        <v>60</v>
      </c>
      <c r="AJ202" s="346">
        <v>9</v>
      </c>
      <c r="AK202" s="346">
        <v>29</v>
      </c>
      <c r="AL202" s="346">
        <v>126</v>
      </c>
      <c r="AM202" s="346">
        <v>33</v>
      </c>
      <c r="AN202" s="346">
        <v>27</v>
      </c>
      <c r="AO202" s="572">
        <v>31</v>
      </c>
      <c r="AP202" s="346">
        <v>27</v>
      </c>
      <c r="AQ202" s="346">
        <v>21</v>
      </c>
      <c r="AR202" s="346">
        <v>17</v>
      </c>
      <c r="AS202" s="346" t="s">
        <v>430</v>
      </c>
      <c r="AT202" s="346" t="s">
        <v>430</v>
      </c>
      <c r="AU202" s="346">
        <v>122</v>
      </c>
      <c r="AV202" s="346">
        <v>27</v>
      </c>
      <c r="AW202" s="346">
        <v>15</v>
      </c>
      <c r="AX202" s="346">
        <v>29</v>
      </c>
      <c r="AY202" s="346">
        <v>122</v>
      </c>
      <c r="AZ202" s="584"/>
      <c r="BA202" s="467">
        <v>97.07</v>
      </c>
      <c r="BB202" s="348" t="s">
        <v>430</v>
      </c>
      <c r="BC202" s="348" t="s">
        <v>430</v>
      </c>
      <c r="BD202" s="348" t="s">
        <v>430</v>
      </c>
      <c r="BE202" s="375" t="s">
        <v>430</v>
      </c>
      <c r="BF202" s="375">
        <v>2.93</v>
      </c>
      <c r="BG202" s="374"/>
      <c r="BH202" s="594">
        <v>2.93</v>
      </c>
      <c r="BI202" s="348" t="s">
        <v>430</v>
      </c>
      <c r="BJ202" s="348" t="s">
        <v>430</v>
      </c>
      <c r="BK202" s="348" t="s">
        <v>430</v>
      </c>
      <c r="BL202" s="348" t="s">
        <v>430</v>
      </c>
      <c r="BM202" s="375">
        <v>97.07</v>
      </c>
      <c r="BN202" s="375" t="s">
        <v>430</v>
      </c>
      <c r="BO202" s="375" t="s">
        <v>430</v>
      </c>
      <c r="BP202" s="375" t="s">
        <v>430</v>
      </c>
      <c r="BQ202" s="375" t="s">
        <v>430</v>
      </c>
      <c r="BR202" s="374"/>
      <c r="BS202" s="468" t="s">
        <v>430</v>
      </c>
      <c r="BT202" s="348" t="s">
        <v>430</v>
      </c>
      <c r="BU202" s="374"/>
      <c r="BV202" s="430" t="s">
        <v>555</v>
      </c>
    </row>
    <row r="203" spans="1:74" s="428" customFormat="1" x14ac:dyDescent="0.25">
      <c r="A203" s="345" t="s">
        <v>8352</v>
      </c>
      <c r="B203" s="373"/>
      <c r="C203" s="719">
        <v>45783</v>
      </c>
      <c r="D203" s="373"/>
      <c r="E203" s="346">
        <v>2475.36</v>
      </c>
      <c r="F203" s="373"/>
      <c r="G203" s="347">
        <v>10.6647</v>
      </c>
      <c r="H203" s="374"/>
      <c r="I203" s="348">
        <v>0.38081999999999999</v>
      </c>
      <c r="J203" s="348">
        <v>7.58</v>
      </c>
      <c r="K203" s="348">
        <v>0.35067999999999999</v>
      </c>
      <c r="L203" s="348">
        <v>0.37808000000000003</v>
      </c>
      <c r="M203" s="362"/>
      <c r="N203" s="350">
        <v>4.1083999999999996</v>
      </c>
      <c r="O203" s="348">
        <v>4.1083999999999996</v>
      </c>
      <c r="P203" s="348">
        <v>3.0821000000000001</v>
      </c>
      <c r="Q203" s="348">
        <v>6.0769000000000002</v>
      </c>
      <c r="R203" s="348">
        <v>10.5489</v>
      </c>
      <c r="S203" s="348">
        <v>7.7114000000000003</v>
      </c>
      <c r="T203" s="348">
        <v>6.7126000000000001</v>
      </c>
      <c r="U203" s="354">
        <v>6.5707000000000004</v>
      </c>
      <c r="V203" s="348" t="s">
        <v>430</v>
      </c>
      <c r="W203" s="348" t="s">
        <v>430</v>
      </c>
      <c r="X203" s="348" t="s">
        <v>430</v>
      </c>
      <c r="Y203" s="375" t="s">
        <v>430</v>
      </c>
      <c r="Z203" s="348" t="s">
        <v>430</v>
      </c>
      <c r="AA203" s="348">
        <v>10.320399999999999</v>
      </c>
      <c r="AB203" s="348">
        <v>6.7938000000000001</v>
      </c>
      <c r="AC203" s="348">
        <v>6.6254</v>
      </c>
      <c r="AD203" s="348">
        <v>6.6786000000000003</v>
      </c>
      <c r="AE203" s="348">
        <v>10.320399999999999</v>
      </c>
      <c r="AF203" s="348">
        <v>6.8150000000000004</v>
      </c>
      <c r="AG203" s="569"/>
      <c r="AH203" s="346">
        <v>124</v>
      </c>
      <c r="AI203" s="346">
        <v>125</v>
      </c>
      <c r="AJ203" s="346">
        <v>57</v>
      </c>
      <c r="AK203" s="346">
        <v>71</v>
      </c>
      <c r="AL203" s="346">
        <v>27</v>
      </c>
      <c r="AM203" s="346">
        <v>7</v>
      </c>
      <c r="AN203" s="346">
        <v>4</v>
      </c>
      <c r="AO203" s="572">
        <v>4</v>
      </c>
      <c r="AP203" s="346" t="s">
        <v>430</v>
      </c>
      <c r="AQ203" s="346" t="s">
        <v>430</v>
      </c>
      <c r="AR203" s="346" t="s">
        <v>430</v>
      </c>
      <c r="AS203" s="346" t="s">
        <v>430</v>
      </c>
      <c r="AT203" s="346" t="s">
        <v>430</v>
      </c>
      <c r="AU203" s="346">
        <v>52</v>
      </c>
      <c r="AV203" s="346">
        <v>5</v>
      </c>
      <c r="AW203" s="346">
        <v>4</v>
      </c>
      <c r="AX203" s="346">
        <v>4</v>
      </c>
      <c r="AY203" s="346">
        <v>52</v>
      </c>
      <c r="AZ203" s="584"/>
      <c r="BA203" s="467" t="s">
        <v>430</v>
      </c>
      <c r="BB203" s="348">
        <v>95.68</v>
      </c>
      <c r="BC203" s="348" t="s">
        <v>430</v>
      </c>
      <c r="BD203" s="348" t="s">
        <v>430</v>
      </c>
      <c r="BE203" s="375" t="s">
        <v>430</v>
      </c>
      <c r="BF203" s="375">
        <v>4.32</v>
      </c>
      <c r="BG203" s="374"/>
      <c r="BH203" s="594">
        <v>4.32</v>
      </c>
      <c r="BI203" s="348">
        <v>13.31</v>
      </c>
      <c r="BJ203" s="348">
        <v>11.41</v>
      </c>
      <c r="BK203" s="348">
        <v>70.959999999999994</v>
      </c>
      <c r="BL203" s="348" t="s">
        <v>430</v>
      </c>
      <c r="BM203" s="375" t="s">
        <v>430</v>
      </c>
      <c r="BN203" s="375" t="s">
        <v>430</v>
      </c>
      <c r="BO203" s="375" t="s">
        <v>430</v>
      </c>
      <c r="BP203" s="375" t="s">
        <v>430</v>
      </c>
      <c r="BQ203" s="375" t="s">
        <v>430</v>
      </c>
      <c r="BR203" s="374"/>
      <c r="BS203" s="468">
        <v>1.2590776202518199</v>
      </c>
      <c r="BT203" s="348">
        <v>19.239792293848001</v>
      </c>
      <c r="BU203" s="374"/>
      <c r="BV203" s="430" t="s">
        <v>555</v>
      </c>
    </row>
    <row r="204" spans="1:74" s="428" customFormat="1" x14ac:dyDescent="0.25">
      <c r="A204" s="345" t="s">
        <v>8353</v>
      </c>
      <c r="B204" s="373"/>
      <c r="C204" s="719">
        <v>44651</v>
      </c>
      <c r="D204" s="373"/>
      <c r="E204" s="346">
        <v>1949.05</v>
      </c>
      <c r="F204" s="373"/>
      <c r="G204" s="347">
        <v>12.978300000000001</v>
      </c>
      <c r="H204" s="374"/>
      <c r="I204" s="348">
        <v>1.87</v>
      </c>
      <c r="J204" s="348">
        <v>6.57</v>
      </c>
      <c r="K204" s="348">
        <v>1.69</v>
      </c>
      <c r="L204" s="348">
        <v>1.74</v>
      </c>
      <c r="M204" s="362"/>
      <c r="N204" s="350">
        <v>3.6572</v>
      </c>
      <c r="O204" s="348">
        <v>3.6572</v>
      </c>
      <c r="P204" s="348">
        <v>-0.44190000000000002</v>
      </c>
      <c r="Q204" s="348">
        <v>7.0297999999999998</v>
      </c>
      <c r="R204" s="348">
        <v>8.0289000000000001</v>
      </c>
      <c r="S204" s="348">
        <v>4.4608999999999996</v>
      </c>
      <c r="T204" s="348">
        <v>4.4157000000000002</v>
      </c>
      <c r="U204" s="354">
        <v>4.5994000000000002</v>
      </c>
      <c r="V204" s="348">
        <v>5.5998999999999999</v>
      </c>
      <c r="W204" s="348">
        <v>7.6874000000000002</v>
      </c>
      <c r="X204" s="348">
        <v>7.2080000000000002</v>
      </c>
      <c r="Y204" s="375" t="s">
        <v>430</v>
      </c>
      <c r="Z204" s="348" t="s">
        <v>430</v>
      </c>
      <c r="AA204" s="348">
        <v>7.8471000000000002</v>
      </c>
      <c r="AB204" s="348">
        <v>3.7707999999999999</v>
      </c>
      <c r="AC204" s="348">
        <v>5.0907999999999998</v>
      </c>
      <c r="AD204" s="348">
        <v>4.8428000000000004</v>
      </c>
      <c r="AE204" s="348">
        <v>7.8471000000000002</v>
      </c>
      <c r="AF204" s="348">
        <v>6.6036000000000001</v>
      </c>
      <c r="AG204" s="569"/>
      <c r="AH204" s="346">
        <v>129</v>
      </c>
      <c r="AI204" s="346">
        <v>129</v>
      </c>
      <c r="AJ204" s="346">
        <v>98</v>
      </c>
      <c r="AK204" s="346">
        <v>44</v>
      </c>
      <c r="AL204" s="346">
        <v>75</v>
      </c>
      <c r="AM204" s="346">
        <v>111</v>
      </c>
      <c r="AN204" s="346">
        <v>99</v>
      </c>
      <c r="AO204" s="572">
        <v>96</v>
      </c>
      <c r="AP204" s="346">
        <v>69</v>
      </c>
      <c r="AQ204" s="346">
        <v>29</v>
      </c>
      <c r="AR204" s="346">
        <v>37</v>
      </c>
      <c r="AS204" s="346" t="s">
        <v>430</v>
      </c>
      <c r="AT204" s="346" t="s">
        <v>430</v>
      </c>
      <c r="AU204" s="346">
        <v>95</v>
      </c>
      <c r="AV204" s="346">
        <v>117</v>
      </c>
      <c r="AW204" s="346">
        <v>77</v>
      </c>
      <c r="AX204" s="346">
        <v>91</v>
      </c>
      <c r="AY204" s="346">
        <v>95</v>
      </c>
      <c r="AZ204" s="584"/>
      <c r="BA204" s="467">
        <v>99.49</v>
      </c>
      <c r="BB204" s="348" t="s">
        <v>430</v>
      </c>
      <c r="BC204" s="348" t="s">
        <v>430</v>
      </c>
      <c r="BD204" s="348" t="s">
        <v>430</v>
      </c>
      <c r="BE204" s="375" t="s">
        <v>430</v>
      </c>
      <c r="BF204" s="375">
        <v>0.51</v>
      </c>
      <c r="BG204" s="374"/>
      <c r="BH204" s="594">
        <v>0.51</v>
      </c>
      <c r="BI204" s="348" t="s">
        <v>430</v>
      </c>
      <c r="BJ204" s="348" t="s">
        <v>430</v>
      </c>
      <c r="BK204" s="348" t="s">
        <v>430</v>
      </c>
      <c r="BL204" s="348" t="s">
        <v>430</v>
      </c>
      <c r="BM204" s="375">
        <v>99.49</v>
      </c>
      <c r="BN204" s="375" t="s">
        <v>430</v>
      </c>
      <c r="BO204" s="375" t="s">
        <v>430</v>
      </c>
      <c r="BP204" s="375" t="s">
        <v>430</v>
      </c>
      <c r="BQ204" s="375" t="s">
        <v>430</v>
      </c>
      <c r="BR204" s="374"/>
      <c r="BS204" s="468" t="s">
        <v>430</v>
      </c>
      <c r="BT204" s="348" t="s">
        <v>430</v>
      </c>
      <c r="BU204" s="374"/>
      <c r="BV204" s="430" t="s">
        <v>555</v>
      </c>
    </row>
    <row r="205" spans="1:74" s="428" customFormat="1" x14ac:dyDescent="0.25">
      <c r="A205" s="345" t="s">
        <v>8354</v>
      </c>
      <c r="B205" s="373"/>
      <c r="C205" s="719">
        <v>44838</v>
      </c>
      <c r="D205" s="373"/>
      <c r="E205" s="346">
        <v>1906.37</v>
      </c>
      <c r="F205" s="373"/>
      <c r="G205" s="347">
        <v>13.0282</v>
      </c>
      <c r="H205" s="374"/>
      <c r="I205" s="348">
        <v>3.02</v>
      </c>
      <c r="J205" s="348">
        <v>6.6</v>
      </c>
      <c r="K205" s="348">
        <v>2.61</v>
      </c>
      <c r="L205" s="348">
        <v>2.69</v>
      </c>
      <c r="M205" s="362"/>
      <c r="N205" s="350">
        <v>-9.3315999999999999</v>
      </c>
      <c r="O205" s="348">
        <v>-9.3315999999999999</v>
      </c>
      <c r="P205" s="348">
        <v>-6.5955000000000004</v>
      </c>
      <c r="Q205" s="348">
        <v>7.7070999999999996</v>
      </c>
      <c r="R205" s="348">
        <v>8.3369</v>
      </c>
      <c r="S205" s="348">
        <v>2.6097000000000001</v>
      </c>
      <c r="T205" s="348">
        <v>3.8020999999999998</v>
      </c>
      <c r="U205" s="354">
        <v>4.3718000000000004</v>
      </c>
      <c r="V205" s="348">
        <v>5.2428999999999997</v>
      </c>
      <c r="W205" s="348">
        <v>7.8708999999999998</v>
      </c>
      <c r="X205" s="348">
        <v>7.2820999999999998</v>
      </c>
      <c r="Y205" s="375" t="s">
        <v>430</v>
      </c>
      <c r="Z205" s="348" t="s">
        <v>430</v>
      </c>
      <c r="AA205" s="348">
        <v>12.356</v>
      </c>
      <c r="AB205" s="348">
        <v>3.3544999999999998</v>
      </c>
      <c r="AC205" s="348">
        <v>4.3651999999999997</v>
      </c>
      <c r="AD205" s="348">
        <v>4.5713999999999997</v>
      </c>
      <c r="AE205" s="348">
        <v>12.356</v>
      </c>
      <c r="AF205" s="348">
        <v>7.7038000000000002</v>
      </c>
      <c r="AG205" s="569"/>
      <c r="AH205" s="346">
        <v>157</v>
      </c>
      <c r="AI205" s="346">
        <v>161</v>
      </c>
      <c r="AJ205" s="346">
        <v>141</v>
      </c>
      <c r="AK205" s="346">
        <v>26</v>
      </c>
      <c r="AL205" s="346">
        <v>66</v>
      </c>
      <c r="AM205" s="346">
        <v>151</v>
      </c>
      <c r="AN205" s="346">
        <v>119</v>
      </c>
      <c r="AO205" s="572">
        <v>106</v>
      </c>
      <c r="AP205" s="346">
        <v>83</v>
      </c>
      <c r="AQ205" s="346">
        <v>14</v>
      </c>
      <c r="AR205" s="346">
        <v>23</v>
      </c>
      <c r="AS205" s="346" t="s">
        <v>430</v>
      </c>
      <c r="AT205" s="346" t="s">
        <v>430</v>
      </c>
      <c r="AU205" s="346">
        <v>34</v>
      </c>
      <c r="AV205" s="346">
        <v>124</v>
      </c>
      <c r="AW205" s="346">
        <v>123</v>
      </c>
      <c r="AX205" s="346">
        <v>104</v>
      </c>
      <c r="AY205" s="346">
        <v>34</v>
      </c>
      <c r="AZ205" s="584"/>
      <c r="BA205" s="467">
        <v>96.06</v>
      </c>
      <c r="BB205" s="348" t="s">
        <v>430</v>
      </c>
      <c r="BC205" s="348" t="s">
        <v>430</v>
      </c>
      <c r="BD205" s="348" t="s">
        <v>430</v>
      </c>
      <c r="BE205" s="375" t="s">
        <v>430</v>
      </c>
      <c r="BF205" s="375">
        <v>3.94</v>
      </c>
      <c r="BG205" s="374"/>
      <c r="BH205" s="594">
        <v>3.94</v>
      </c>
      <c r="BI205" s="348" t="s">
        <v>430</v>
      </c>
      <c r="BJ205" s="348" t="s">
        <v>430</v>
      </c>
      <c r="BK205" s="348" t="s">
        <v>430</v>
      </c>
      <c r="BL205" s="348" t="s">
        <v>430</v>
      </c>
      <c r="BM205" s="375">
        <v>96.06</v>
      </c>
      <c r="BN205" s="375" t="s">
        <v>430</v>
      </c>
      <c r="BO205" s="375" t="s">
        <v>430</v>
      </c>
      <c r="BP205" s="375" t="s">
        <v>430</v>
      </c>
      <c r="BQ205" s="375" t="s">
        <v>430</v>
      </c>
      <c r="BR205" s="374"/>
      <c r="BS205" s="468" t="s">
        <v>430</v>
      </c>
      <c r="BT205" s="348" t="s">
        <v>430</v>
      </c>
      <c r="BU205" s="374"/>
      <c r="BV205" s="430" t="s">
        <v>8163</v>
      </c>
    </row>
    <row r="206" spans="1:74" s="428" customFormat="1" x14ac:dyDescent="0.25">
      <c r="A206" s="345" t="s">
        <v>8355</v>
      </c>
      <c r="B206" s="373"/>
      <c r="C206" s="719">
        <v>45737</v>
      </c>
      <c r="D206" s="373"/>
      <c r="E206" s="346">
        <v>1951.24</v>
      </c>
      <c r="F206" s="373"/>
      <c r="G206" s="347">
        <v>10.7599</v>
      </c>
      <c r="H206" s="374"/>
      <c r="I206" s="348">
        <v>0.91</v>
      </c>
      <c r="J206" s="348">
        <v>7.39</v>
      </c>
      <c r="K206" s="348">
        <v>0.09</v>
      </c>
      <c r="L206" s="348">
        <v>0.91</v>
      </c>
      <c r="M206" s="362"/>
      <c r="N206" s="350">
        <v>-0.56530000000000002</v>
      </c>
      <c r="O206" s="348">
        <v>-0.56530000000000002</v>
      </c>
      <c r="P206" s="348">
        <v>-1.0659000000000001</v>
      </c>
      <c r="Q206" s="348">
        <v>3.7854000000000001</v>
      </c>
      <c r="R206" s="348">
        <v>9.3196999999999992</v>
      </c>
      <c r="S206" s="348">
        <v>6.3276000000000003</v>
      </c>
      <c r="T206" s="348">
        <v>5.4939</v>
      </c>
      <c r="U206" s="354">
        <v>5.6679000000000004</v>
      </c>
      <c r="V206" s="348">
        <v>6.2760999999999996</v>
      </c>
      <c r="W206" s="348" t="s">
        <v>430</v>
      </c>
      <c r="X206" s="348" t="s">
        <v>430</v>
      </c>
      <c r="Y206" s="375" t="s">
        <v>430</v>
      </c>
      <c r="Z206" s="348" t="s">
        <v>430</v>
      </c>
      <c r="AA206" s="348">
        <v>9.3742999999999999</v>
      </c>
      <c r="AB206" s="348">
        <v>5.3886000000000003</v>
      </c>
      <c r="AC206" s="348">
        <v>5.6051000000000002</v>
      </c>
      <c r="AD206" s="348">
        <v>5.8550000000000004</v>
      </c>
      <c r="AE206" s="348">
        <v>9.3742999999999999</v>
      </c>
      <c r="AF206" s="348">
        <v>6.8761000000000001</v>
      </c>
      <c r="AG206" s="569"/>
      <c r="AH206" s="346">
        <v>144</v>
      </c>
      <c r="AI206" s="346">
        <v>148</v>
      </c>
      <c r="AJ206" s="346">
        <v>105</v>
      </c>
      <c r="AK206" s="346">
        <v>151</v>
      </c>
      <c r="AL206" s="346">
        <v>49</v>
      </c>
      <c r="AM206" s="346">
        <v>25</v>
      </c>
      <c r="AN206" s="346">
        <v>29</v>
      </c>
      <c r="AO206" s="572">
        <v>20</v>
      </c>
      <c r="AP206" s="346">
        <v>25</v>
      </c>
      <c r="AQ206" s="346" t="s">
        <v>430</v>
      </c>
      <c r="AR206" s="346" t="s">
        <v>430</v>
      </c>
      <c r="AS206" s="346" t="s">
        <v>430</v>
      </c>
      <c r="AT206" s="346" t="s">
        <v>430</v>
      </c>
      <c r="AU206" s="346">
        <v>68</v>
      </c>
      <c r="AV206" s="346">
        <v>38</v>
      </c>
      <c r="AW206" s="346">
        <v>35</v>
      </c>
      <c r="AX206" s="346">
        <v>18</v>
      </c>
      <c r="AY206" s="346">
        <v>68</v>
      </c>
      <c r="AZ206" s="584"/>
      <c r="BA206" s="467" t="s">
        <v>430</v>
      </c>
      <c r="BB206" s="348">
        <v>99.12</v>
      </c>
      <c r="BC206" s="348" t="s">
        <v>430</v>
      </c>
      <c r="BD206" s="348" t="s">
        <v>430</v>
      </c>
      <c r="BE206" s="375" t="s">
        <v>430</v>
      </c>
      <c r="BF206" s="375">
        <v>0.88</v>
      </c>
      <c r="BG206" s="374"/>
      <c r="BH206" s="594">
        <v>0.88</v>
      </c>
      <c r="BI206" s="348">
        <v>58.8</v>
      </c>
      <c r="BJ206" s="348">
        <v>29.36</v>
      </c>
      <c r="BK206" s="348">
        <v>10.96</v>
      </c>
      <c r="BL206" s="348" t="s">
        <v>430</v>
      </c>
      <c r="BM206" s="375" t="s">
        <v>430</v>
      </c>
      <c r="BN206" s="375" t="s">
        <v>430</v>
      </c>
      <c r="BO206" s="375" t="s">
        <v>430</v>
      </c>
      <c r="BP206" s="375" t="s">
        <v>430</v>
      </c>
      <c r="BQ206" s="375" t="s">
        <v>430</v>
      </c>
      <c r="BR206" s="374"/>
      <c r="BS206" s="468">
        <v>8.7678991499999999</v>
      </c>
      <c r="BT206" s="348">
        <v>21.80924168</v>
      </c>
      <c r="BU206" s="374"/>
      <c r="BV206" s="430" t="s">
        <v>555</v>
      </c>
    </row>
    <row r="207" spans="1:74" s="428" customFormat="1" x14ac:dyDescent="0.25">
      <c r="A207" s="345" t="s">
        <v>8356</v>
      </c>
      <c r="B207" s="373"/>
      <c r="C207" s="719">
        <v>45779</v>
      </c>
      <c r="D207" s="373"/>
      <c r="E207" s="346">
        <v>1832.66</v>
      </c>
      <c r="F207" s="373"/>
      <c r="G207" s="347">
        <v>10.5016</v>
      </c>
      <c r="H207" s="374"/>
      <c r="I207" s="348" t="s">
        <v>430</v>
      </c>
      <c r="J207" s="348" t="s">
        <v>430</v>
      </c>
      <c r="K207" s="348" t="s">
        <v>430</v>
      </c>
      <c r="L207" s="348" t="s">
        <v>430</v>
      </c>
      <c r="M207" s="362"/>
      <c r="N207" s="350">
        <v>3.0129999999999999</v>
      </c>
      <c r="O207" s="348">
        <v>3.0129999999999999</v>
      </c>
      <c r="P207" s="348">
        <v>-1.1417999999999999</v>
      </c>
      <c r="Q207" s="348">
        <v>3.6795</v>
      </c>
      <c r="R207" s="348">
        <v>6.6637000000000004</v>
      </c>
      <c r="S207" s="348">
        <v>5.4161999999999999</v>
      </c>
      <c r="T207" s="348">
        <v>4.6604999999999999</v>
      </c>
      <c r="U207" s="354">
        <v>4.8254999999999999</v>
      </c>
      <c r="V207" s="348" t="s">
        <v>430</v>
      </c>
      <c r="W207" s="348" t="s">
        <v>430</v>
      </c>
      <c r="X207" s="348" t="s">
        <v>430</v>
      </c>
      <c r="Y207" s="375" t="s">
        <v>430</v>
      </c>
      <c r="Z207" s="348" t="s">
        <v>430</v>
      </c>
      <c r="AA207" s="348">
        <v>6.6882000000000001</v>
      </c>
      <c r="AB207" s="348">
        <v>4.4869000000000003</v>
      </c>
      <c r="AC207" s="348">
        <v>5.2045000000000003</v>
      </c>
      <c r="AD207" s="348">
        <v>5.0518000000000001</v>
      </c>
      <c r="AE207" s="348">
        <v>6.6882000000000001</v>
      </c>
      <c r="AF207" s="348">
        <v>5.0857000000000001</v>
      </c>
      <c r="AG207" s="569"/>
      <c r="AH207" s="346">
        <v>132</v>
      </c>
      <c r="AI207" s="346">
        <v>135</v>
      </c>
      <c r="AJ207" s="346">
        <v>106</v>
      </c>
      <c r="AK207" s="346">
        <v>155</v>
      </c>
      <c r="AL207" s="346">
        <v>105</v>
      </c>
      <c r="AM207" s="346">
        <v>60</v>
      </c>
      <c r="AN207" s="346">
        <v>88</v>
      </c>
      <c r="AO207" s="572">
        <v>84</v>
      </c>
      <c r="AP207" s="346" t="s">
        <v>430</v>
      </c>
      <c r="AQ207" s="346" t="s">
        <v>430</v>
      </c>
      <c r="AR207" s="346" t="s">
        <v>430</v>
      </c>
      <c r="AS207" s="346" t="s">
        <v>430</v>
      </c>
      <c r="AT207" s="346" t="s">
        <v>430</v>
      </c>
      <c r="AU207" s="346">
        <v>115</v>
      </c>
      <c r="AV207" s="346">
        <v>95</v>
      </c>
      <c r="AW207" s="346">
        <v>67</v>
      </c>
      <c r="AX207" s="346">
        <v>75</v>
      </c>
      <c r="AY207" s="346">
        <v>115</v>
      </c>
      <c r="AZ207" s="584"/>
      <c r="BA207" s="467" t="s">
        <v>430</v>
      </c>
      <c r="BB207" s="348">
        <v>95.09</v>
      </c>
      <c r="BC207" s="348" t="s">
        <v>430</v>
      </c>
      <c r="BD207" s="348" t="s">
        <v>430</v>
      </c>
      <c r="BE207" s="375" t="s">
        <v>430</v>
      </c>
      <c r="BF207" s="375">
        <v>4.91</v>
      </c>
      <c r="BG207" s="374"/>
      <c r="BH207" s="594">
        <v>4.91</v>
      </c>
      <c r="BI207" s="348" t="s">
        <v>430</v>
      </c>
      <c r="BJ207" s="348" t="s">
        <v>430</v>
      </c>
      <c r="BK207" s="348" t="s">
        <v>430</v>
      </c>
      <c r="BL207" s="348" t="s">
        <v>430</v>
      </c>
      <c r="BM207" s="375" t="s">
        <v>430</v>
      </c>
      <c r="BN207" s="375" t="s">
        <v>430</v>
      </c>
      <c r="BO207" s="375" t="s">
        <v>430</v>
      </c>
      <c r="BP207" s="375">
        <v>95.09</v>
      </c>
      <c r="BQ207" s="375" t="s">
        <v>430</v>
      </c>
      <c r="BR207" s="374"/>
      <c r="BS207" s="468" t="s">
        <v>430</v>
      </c>
      <c r="BT207" s="348" t="s">
        <v>430</v>
      </c>
      <c r="BU207" s="374"/>
      <c r="BV207" s="430" t="s">
        <v>555</v>
      </c>
    </row>
    <row r="208" spans="1:74" s="428" customFormat="1" ht="11" x14ac:dyDescent="0.3">
      <c r="A208" s="841" t="s">
        <v>8357</v>
      </c>
      <c r="B208" s="842"/>
      <c r="C208" s="843">
        <v>44950</v>
      </c>
      <c r="D208" s="842"/>
      <c r="E208" s="844">
        <v>1999.58</v>
      </c>
      <c r="F208" s="842"/>
      <c r="G208" s="845">
        <v>1101.6233999999999</v>
      </c>
      <c r="H208" s="847"/>
      <c r="I208" s="846">
        <v>5.5100000000000001E-3</v>
      </c>
      <c r="J208" s="846">
        <v>5.9</v>
      </c>
      <c r="K208" s="846">
        <v>5.5100000000000001E-3</v>
      </c>
      <c r="L208" s="846">
        <v>5.5100000000000001E-3</v>
      </c>
      <c r="M208" s="851"/>
      <c r="N208" s="848">
        <v>4.7618</v>
      </c>
      <c r="O208" s="846">
        <v>4.8171999999999997</v>
      </c>
      <c r="P208" s="846">
        <v>4.8182</v>
      </c>
      <c r="Q208" s="846">
        <v>4.7423999999999999</v>
      </c>
      <c r="R208" s="846">
        <v>4.8754999999999997</v>
      </c>
      <c r="S208" s="846">
        <v>4.7739000000000003</v>
      </c>
      <c r="T208" s="846">
        <v>4.9603999999999999</v>
      </c>
      <c r="U208" s="856">
        <v>5.0880999999999998</v>
      </c>
      <c r="V208" s="846">
        <v>5.1963999999999997</v>
      </c>
      <c r="W208" s="846">
        <v>5.7862</v>
      </c>
      <c r="X208" s="846">
        <v>6.0388000000000002</v>
      </c>
      <c r="Y208" s="852" t="s">
        <v>430</v>
      </c>
      <c r="Z208" s="846" t="s">
        <v>430</v>
      </c>
      <c r="AA208" s="846">
        <v>4.7950999999999997</v>
      </c>
      <c r="AB208" s="846">
        <v>4.8475000000000001</v>
      </c>
      <c r="AC208" s="846">
        <v>5.0050999999999997</v>
      </c>
      <c r="AD208" s="846">
        <v>5.1082000000000001</v>
      </c>
      <c r="AE208" s="846">
        <v>4.7950999999999997</v>
      </c>
      <c r="AF208" s="846">
        <v>6.0523999999999996</v>
      </c>
      <c r="AG208" s="936"/>
      <c r="AH208" s="844">
        <v>98</v>
      </c>
      <c r="AI208" s="844">
        <v>97</v>
      </c>
      <c r="AJ208" s="844">
        <v>17</v>
      </c>
      <c r="AK208" s="844">
        <v>111</v>
      </c>
      <c r="AL208" s="844">
        <v>146</v>
      </c>
      <c r="AM208" s="844">
        <v>91</v>
      </c>
      <c r="AN208" s="844">
        <v>62</v>
      </c>
      <c r="AO208" s="937">
        <v>63</v>
      </c>
      <c r="AP208" s="844">
        <v>85</v>
      </c>
      <c r="AQ208" s="844">
        <v>114</v>
      </c>
      <c r="AR208" s="844">
        <v>106</v>
      </c>
      <c r="AS208" s="844" t="s">
        <v>430</v>
      </c>
      <c r="AT208" s="844" t="s">
        <v>430</v>
      </c>
      <c r="AU208" s="844">
        <v>150</v>
      </c>
      <c r="AV208" s="844">
        <v>63</v>
      </c>
      <c r="AW208" s="844">
        <v>83</v>
      </c>
      <c r="AX208" s="844">
        <v>69</v>
      </c>
      <c r="AY208" s="844">
        <v>150</v>
      </c>
      <c r="AZ208" s="938"/>
      <c r="BA208" s="853" t="s">
        <v>430</v>
      </c>
      <c r="BB208" s="846" t="s">
        <v>430</v>
      </c>
      <c r="BC208" s="846" t="s">
        <v>430</v>
      </c>
      <c r="BD208" s="846" t="s">
        <v>430</v>
      </c>
      <c r="BE208" s="852" t="s">
        <v>430</v>
      </c>
      <c r="BF208" s="852">
        <v>100</v>
      </c>
      <c r="BG208" s="847"/>
      <c r="BH208" s="939">
        <v>100</v>
      </c>
      <c r="BI208" s="846" t="s">
        <v>430</v>
      </c>
      <c r="BJ208" s="846" t="s">
        <v>430</v>
      </c>
      <c r="BK208" s="846" t="s">
        <v>430</v>
      </c>
      <c r="BL208" s="846" t="s">
        <v>430</v>
      </c>
      <c r="BM208" s="852" t="s">
        <v>430</v>
      </c>
      <c r="BN208" s="852" t="s">
        <v>430</v>
      </c>
      <c r="BO208" s="852" t="s">
        <v>430</v>
      </c>
      <c r="BP208" s="852" t="s">
        <v>430</v>
      </c>
      <c r="BQ208" s="852" t="s">
        <v>430</v>
      </c>
      <c r="BR208" s="847"/>
      <c r="BS208" s="854" t="s">
        <v>430</v>
      </c>
      <c r="BT208" s="846" t="s">
        <v>430</v>
      </c>
      <c r="BU208" s="847"/>
      <c r="BV208" s="906" t="s">
        <v>555</v>
      </c>
    </row>
    <row r="209" spans="1:74" s="428" customFormat="1" x14ac:dyDescent="0.25">
      <c r="A209" s="345" t="s">
        <v>8358</v>
      </c>
      <c r="B209" s="373"/>
      <c r="C209" s="719">
        <v>44641</v>
      </c>
      <c r="D209" s="373"/>
      <c r="E209" s="346">
        <v>1659.96</v>
      </c>
      <c r="F209" s="373"/>
      <c r="G209" s="347">
        <v>13.010199999999999</v>
      </c>
      <c r="H209" s="374"/>
      <c r="I209" s="348">
        <v>1.83</v>
      </c>
      <c r="J209" s="348">
        <v>6.44</v>
      </c>
      <c r="K209" s="348">
        <v>1.65</v>
      </c>
      <c r="L209" s="348">
        <v>1.71</v>
      </c>
      <c r="M209" s="362"/>
      <c r="N209" s="350">
        <v>2.9933000000000001</v>
      </c>
      <c r="O209" s="348">
        <v>2.9933000000000001</v>
      </c>
      <c r="P209" s="348">
        <v>-2.1633</v>
      </c>
      <c r="Q209" s="348">
        <v>6.9318999999999997</v>
      </c>
      <c r="R209" s="348">
        <v>7.6513999999999998</v>
      </c>
      <c r="S209" s="348">
        <v>4.5103</v>
      </c>
      <c r="T209" s="348">
        <v>4.577</v>
      </c>
      <c r="U209" s="354">
        <v>4.7870999999999997</v>
      </c>
      <c r="V209" s="348">
        <v>5.7279999999999998</v>
      </c>
      <c r="W209" s="348">
        <v>7.7522000000000002</v>
      </c>
      <c r="X209" s="348">
        <v>7.2732999999999999</v>
      </c>
      <c r="Y209" s="375" t="s">
        <v>430</v>
      </c>
      <c r="Z209" s="348" t="s">
        <v>430</v>
      </c>
      <c r="AA209" s="348">
        <v>8.0168999999999997</v>
      </c>
      <c r="AB209" s="348">
        <v>4.0343</v>
      </c>
      <c r="AC209" s="348">
        <v>5.1760999999999999</v>
      </c>
      <c r="AD209" s="348">
        <v>5.0353000000000003</v>
      </c>
      <c r="AE209" s="348">
        <v>8.0168999999999997</v>
      </c>
      <c r="AF209" s="348">
        <v>6.6219000000000001</v>
      </c>
      <c r="AG209" s="569"/>
      <c r="AH209" s="346">
        <v>133</v>
      </c>
      <c r="AI209" s="346">
        <v>136</v>
      </c>
      <c r="AJ209" s="346">
        <v>110</v>
      </c>
      <c r="AK209" s="346">
        <v>47</v>
      </c>
      <c r="AL209" s="346">
        <v>90</v>
      </c>
      <c r="AM209" s="346">
        <v>108</v>
      </c>
      <c r="AN209" s="346">
        <v>96</v>
      </c>
      <c r="AO209" s="572">
        <v>90</v>
      </c>
      <c r="AP209" s="346">
        <v>64</v>
      </c>
      <c r="AQ209" s="346">
        <v>18</v>
      </c>
      <c r="AR209" s="346">
        <v>25</v>
      </c>
      <c r="AS209" s="346" t="s">
        <v>430</v>
      </c>
      <c r="AT209" s="346" t="s">
        <v>430</v>
      </c>
      <c r="AU209" s="346">
        <v>91</v>
      </c>
      <c r="AV209" s="346">
        <v>106</v>
      </c>
      <c r="AW209" s="346">
        <v>71</v>
      </c>
      <c r="AX209" s="346">
        <v>76</v>
      </c>
      <c r="AY209" s="346">
        <v>91</v>
      </c>
      <c r="AZ209" s="584"/>
      <c r="BA209" s="467">
        <v>98.85</v>
      </c>
      <c r="BB209" s="348" t="s">
        <v>430</v>
      </c>
      <c r="BC209" s="348" t="s">
        <v>430</v>
      </c>
      <c r="BD209" s="348" t="s">
        <v>430</v>
      </c>
      <c r="BE209" s="375" t="s">
        <v>430</v>
      </c>
      <c r="BF209" s="375">
        <v>1.1499999999999999</v>
      </c>
      <c r="BG209" s="374"/>
      <c r="BH209" s="594">
        <v>1.1499999999999999</v>
      </c>
      <c r="BI209" s="348" t="s">
        <v>430</v>
      </c>
      <c r="BJ209" s="348" t="s">
        <v>430</v>
      </c>
      <c r="BK209" s="348" t="s">
        <v>430</v>
      </c>
      <c r="BL209" s="348" t="s">
        <v>430</v>
      </c>
      <c r="BM209" s="375">
        <v>98.85</v>
      </c>
      <c r="BN209" s="375" t="s">
        <v>430</v>
      </c>
      <c r="BO209" s="375" t="s">
        <v>430</v>
      </c>
      <c r="BP209" s="375" t="s">
        <v>430</v>
      </c>
      <c r="BQ209" s="375" t="s">
        <v>430</v>
      </c>
      <c r="BR209" s="374"/>
      <c r="BS209" s="468" t="s">
        <v>430</v>
      </c>
      <c r="BT209" s="348" t="s">
        <v>430</v>
      </c>
      <c r="BU209" s="374"/>
      <c r="BV209" s="430" t="s">
        <v>555</v>
      </c>
    </row>
    <row r="210" spans="1:74" s="428" customFormat="1" x14ac:dyDescent="0.25">
      <c r="A210" s="345" t="s">
        <v>8359</v>
      </c>
      <c r="B210" s="373"/>
      <c r="C210" s="719">
        <v>38243</v>
      </c>
      <c r="D210" s="373"/>
      <c r="E210" s="346">
        <v>1613.98</v>
      </c>
      <c r="F210" s="373"/>
      <c r="G210" s="347">
        <v>45.655500000000004</v>
      </c>
      <c r="H210" s="374"/>
      <c r="I210" s="348">
        <v>1.94</v>
      </c>
      <c r="J210" s="348">
        <v>7.31</v>
      </c>
      <c r="K210" s="348">
        <v>1.61</v>
      </c>
      <c r="L210" s="348">
        <v>1.71</v>
      </c>
      <c r="M210" s="362"/>
      <c r="N210" s="350">
        <v>5.7855999999999996</v>
      </c>
      <c r="O210" s="348">
        <v>5.7855999999999996</v>
      </c>
      <c r="P210" s="348">
        <v>-5.6357999999999997</v>
      </c>
      <c r="Q210" s="348">
        <v>3.0644</v>
      </c>
      <c r="R210" s="348">
        <v>7.3230000000000004</v>
      </c>
      <c r="S210" s="348">
        <v>6.1719999999999997</v>
      </c>
      <c r="T210" s="348">
        <v>4.9866999999999999</v>
      </c>
      <c r="U210" s="354">
        <v>4.8947000000000003</v>
      </c>
      <c r="V210" s="348">
        <v>5.4423000000000004</v>
      </c>
      <c r="W210" s="348">
        <v>7.1932999999999998</v>
      </c>
      <c r="X210" s="348">
        <v>6.8708</v>
      </c>
      <c r="Y210" s="375">
        <v>5.774</v>
      </c>
      <c r="Z210" s="348">
        <v>6.8582000000000001</v>
      </c>
      <c r="AA210" s="348">
        <v>7.2126999999999999</v>
      </c>
      <c r="AB210" s="348">
        <v>5.0014000000000003</v>
      </c>
      <c r="AC210" s="348">
        <v>5.3773999999999997</v>
      </c>
      <c r="AD210" s="348">
        <v>5.1289999999999996</v>
      </c>
      <c r="AE210" s="348">
        <v>7.2126999999999999</v>
      </c>
      <c r="AF210" s="348">
        <v>7.2717999999999998</v>
      </c>
      <c r="AG210" s="569"/>
      <c r="AH210" s="346">
        <v>77</v>
      </c>
      <c r="AI210" s="346">
        <v>77</v>
      </c>
      <c r="AJ210" s="346">
        <v>135</v>
      </c>
      <c r="AK210" s="346">
        <v>164</v>
      </c>
      <c r="AL210" s="346">
        <v>95</v>
      </c>
      <c r="AM210" s="346">
        <v>32</v>
      </c>
      <c r="AN210" s="346">
        <v>57</v>
      </c>
      <c r="AO210" s="572">
        <v>81</v>
      </c>
      <c r="AP210" s="346">
        <v>75</v>
      </c>
      <c r="AQ210" s="346">
        <v>89</v>
      </c>
      <c r="AR210" s="346">
        <v>91</v>
      </c>
      <c r="AS210" s="346">
        <v>17</v>
      </c>
      <c r="AT210" s="346">
        <v>6</v>
      </c>
      <c r="AU210" s="346">
        <v>110</v>
      </c>
      <c r="AV210" s="346">
        <v>52</v>
      </c>
      <c r="AW210" s="346">
        <v>55</v>
      </c>
      <c r="AX210" s="346">
        <v>68</v>
      </c>
      <c r="AY210" s="346">
        <v>110</v>
      </c>
      <c r="AZ210" s="584"/>
      <c r="BA210" s="467" t="s">
        <v>430</v>
      </c>
      <c r="BB210" s="348">
        <v>100.01</v>
      </c>
      <c r="BC210" s="348" t="s">
        <v>430</v>
      </c>
      <c r="BD210" s="348" t="s">
        <v>430</v>
      </c>
      <c r="BE210" s="375" t="s">
        <v>430</v>
      </c>
      <c r="BF210" s="375">
        <v>-0.01</v>
      </c>
      <c r="BG210" s="374"/>
      <c r="BH210" s="594">
        <v>-0.02</v>
      </c>
      <c r="BI210" s="348" t="s">
        <v>430</v>
      </c>
      <c r="BJ210" s="348" t="s">
        <v>430</v>
      </c>
      <c r="BK210" s="348" t="s">
        <v>430</v>
      </c>
      <c r="BL210" s="348" t="s">
        <v>430</v>
      </c>
      <c r="BM210" s="375" t="s">
        <v>430</v>
      </c>
      <c r="BN210" s="375" t="s">
        <v>430</v>
      </c>
      <c r="BO210" s="375" t="s">
        <v>430</v>
      </c>
      <c r="BP210" s="375">
        <v>100.01</v>
      </c>
      <c r="BQ210" s="375" t="s">
        <v>430</v>
      </c>
      <c r="BR210" s="374"/>
      <c r="BS210" s="468" t="s">
        <v>430</v>
      </c>
      <c r="BT210" s="348" t="s">
        <v>430</v>
      </c>
      <c r="BU210" s="374"/>
      <c r="BV210" s="430" t="s">
        <v>555</v>
      </c>
    </row>
    <row r="211" spans="1:74" s="428" customFormat="1" x14ac:dyDescent="0.25">
      <c r="A211" s="345" t="s">
        <v>8360</v>
      </c>
      <c r="B211" s="373"/>
      <c r="C211" s="719">
        <v>45559</v>
      </c>
      <c r="D211" s="373"/>
      <c r="E211" s="346">
        <v>1752.19</v>
      </c>
      <c r="F211" s="373"/>
      <c r="G211" s="347">
        <v>11.2203</v>
      </c>
      <c r="H211" s="374"/>
      <c r="I211" s="348">
        <v>1.05</v>
      </c>
      <c r="J211" s="348">
        <v>7.59</v>
      </c>
      <c r="K211" s="348">
        <v>0.92</v>
      </c>
      <c r="L211" s="348">
        <v>0.99</v>
      </c>
      <c r="M211" s="362"/>
      <c r="N211" s="350">
        <v>8.3552</v>
      </c>
      <c r="O211" s="348">
        <v>8.3552</v>
      </c>
      <c r="P211" s="348">
        <v>-0.4647</v>
      </c>
      <c r="Q211" s="348">
        <v>7.4333999999999998</v>
      </c>
      <c r="R211" s="348">
        <v>8.8491999999999997</v>
      </c>
      <c r="S211" s="348">
        <v>6.31</v>
      </c>
      <c r="T211" s="348">
        <v>5.3322000000000003</v>
      </c>
      <c r="U211" s="354">
        <v>5.7676999999999996</v>
      </c>
      <c r="V211" s="348">
        <v>6.4394</v>
      </c>
      <c r="W211" s="348" t="s">
        <v>430</v>
      </c>
      <c r="X211" s="348" t="s">
        <v>430</v>
      </c>
      <c r="Y211" s="375" t="s">
        <v>430</v>
      </c>
      <c r="Z211" s="348" t="s">
        <v>430</v>
      </c>
      <c r="AA211" s="348">
        <v>9.2190999999999992</v>
      </c>
      <c r="AB211" s="348">
        <v>5.3247999999999998</v>
      </c>
      <c r="AC211" s="348">
        <v>5.6196999999999999</v>
      </c>
      <c r="AD211" s="348">
        <v>6.0667</v>
      </c>
      <c r="AE211" s="348">
        <v>9.2190999999999992</v>
      </c>
      <c r="AF211" s="348">
        <v>7.5148000000000001</v>
      </c>
      <c r="AG211" s="569"/>
      <c r="AH211" s="346">
        <v>39</v>
      </c>
      <c r="AI211" s="346">
        <v>39</v>
      </c>
      <c r="AJ211" s="346">
        <v>99</v>
      </c>
      <c r="AK211" s="346">
        <v>35</v>
      </c>
      <c r="AL211" s="346">
        <v>58</v>
      </c>
      <c r="AM211" s="346">
        <v>27</v>
      </c>
      <c r="AN211" s="346">
        <v>44</v>
      </c>
      <c r="AO211" s="572">
        <v>14</v>
      </c>
      <c r="AP211" s="346">
        <v>13</v>
      </c>
      <c r="AQ211" s="346" t="s">
        <v>430</v>
      </c>
      <c r="AR211" s="346" t="s">
        <v>430</v>
      </c>
      <c r="AS211" s="346" t="s">
        <v>430</v>
      </c>
      <c r="AT211" s="346" t="s">
        <v>430</v>
      </c>
      <c r="AU211" s="346">
        <v>70</v>
      </c>
      <c r="AV211" s="346">
        <v>42</v>
      </c>
      <c r="AW211" s="346">
        <v>34</v>
      </c>
      <c r="AX211" s="346">
        <v>12</v>
      </c>
      <c r="AY211" s="346">
        <v>70</v>
      </c>
      <c r="AZ211" s="584"/>
      <c r="BA211" s="467" t="s">
        <v>430</v>
      </c>
      <c r="BB211" s="348">
        <v>90.84</v>
      </c>
      <c r="BC211" s="348" t="s">
        <v>430</v>
      </c>
      <c r="BD211" s="348" t="s">
        <v>430</v>
      </c>
      <c r="BE211" s="375" t="s">
        <v>430</v>
      </c>
      <c r="BF211" s="375">
        <v>9.16</v>
      </c>
      <c r="BG211" s="374"/>
      <c r="BH211" s="594">
        <v>9.16</v>
      </c>
      <c r="BI211" s="348" t="s">
        <v>430</v>
      </c>
      <c r="BJ211" s="348" t="s">
        <v>430</v>
      </c>
      <c r="BK211" s="348">
        <v>90.84</v>
      </c>
      <c r="BL211" s="348" t="s">
        <v>430</v>
      </c>
      <c r="BM211" s="375" t="s">
        <v>430</v>
      </c>
      <c r="BN211" s="375" t="s">
        <v>430</v>
      </c>
      <c r="BO211" s="375" t="s">
        <v>430</v>
      </c>
      <c r="BP211" s="375" t="s">
        <v>430</v>
      </c>
      <c r="BQ211" s="375" t="s">
        <v>430</v>
      </c>
      <c r="BR211" s="374"/>
      <c r="BS211" s="468" t="s">
        <v>430</v>
      </c>
      <c r="BT211" s="348">
        <v>86.794595167358906</v>
      </c>
      <c r="BU211" s="374"/>
      <c r="BV211" s="430" t="s">
        <v>555</v>
      </c>
    </row>
    <row r="212" spans="1:74" s="428" customFormat="1" x14ac:dyDescent="0.25">
      <c r="A212" s="345" t="s">
        <v>8361</v>
      </c>
      <c r="B212" s="373"/>
      <c r="C212" s="719">
        <v>45378</v>
      </c>
      <c r="D212" s="373"/>
      <c r="E212" s="346">
        <v>1592.42</v>
      </c>
      <c r="F212" s="373"/>
      <c r="G212" s="347">
        <v>1123.7916</v>
      </c>
      <c r="H212" s="374"/>
      <c r="I212" s="348">
        <v>0.01</v>
      </c>
      <c r="J212" s="348">
        <v>6.47</v>
      </c>
      <c r="K212" s="890">
        <v>0</v>
      </c>
      <c r="L212" s="348">
        <v>0</v>
      </c>
      <c r="M212" s="362"/>
      <c r="N212" s="350">
        <v>4.6970999999999998</v>
      </c>
      <c r="O212" s="348">
        <v>4.7297000000000002</v>
      </c>
      <c r="P212" s="348">
        <v>4.7508999999999997</v>
      </c>
      <c r="Q212" s="348">
        <v>4.6687000000000003</v>
      </c>
      <c r="R212" s="348">
        <v>4.8231000000000002</v>
      </c>
      <c r="S212" s="348">
        <v>4.6924000000000001</v>
      </c>
      <c r="T212" s="348">
        <v>4.8569000000000004</v>
      </c>
      <c r="U212" s="354">
        <v>4.9817</v>
      </c>
      <c r="V212" s="348">
        <v>5.0830000000000002</v>
      </c>
      <c r="W212" s="348">
        <v>5.6651999999999996</v>
      </c>
      <c r="X212" s="348" t="s">
        <v>430</v>
      </c>
      <c r="Y212" s="375" t="s">
        <v>430</v>
      </c>
      <c r="Z212" s="348" t="s">
        <v>430</v>
      </c>
      <c r="AA212" s="348">
        <v>4.6976000000000004</v>
      </c>
      <c r="AB212" s="348">
        <v>4.7542</v>
      </c>
      <c r="AC212" s="348">
        <v>4.9024000000000001</v>
      </c>
      <c r="AD212" s="348">
        <v>4.9983000000000004</v>
      </c>
      <c r="AE212" s="348">
        <v>4.6976000000000004</v>
      </c>
      <c r="AF212" s="348">
        <v>5.6931000000000003</v>
      </c>
      <c r="AG212" s="569"/>
      <c r="AH212" s="346">
        <v>105</v>
      </c>
      <c r="AI212" s="346">
        <v>105</v>
      </c>
      <c r="AJ212" s="346">
        <v>25</v>
      </c>
      <c r="AK212" s="346">
        <v>120</v>
      </c>
      <c r="AL212" s="346">
        <v>152</v>
      </c>
      <c r="AM212" s="346">
        <v>100</v>
      </c>
      <c r="AN212" s="346">
        <v>74</v>
      </c>
      <c r="AO212" s="572">
        <v>74</v>
      </c>
      <c r="AP212" s="346">
        <v>93</v>
      </c>
      <c r="AQ212" s="346">
        <v>116</v>
      </c>
      <c r="AR212" s="346" t="s">
        <v>430</v>
      </c>
      <c r="AS212" s="346" t="s">
        <v>430</v>
      </c>
      <c r="AT212" s="346" t="s">
        <v>430</v>
      </c>
      <c r="AU212" s="346">
        <v>159</v>
      </c>
      <c r="AV212" s="346">
        <v>76</v>
      </c>
      <c r="AW212" s="346">
        <v>94</v>
      </c>
      <c r="AX212" s="346">
        <v>82</v>
      </c>
      <c r="AY212" s="346">
        <v>159</v>
      </c>
      <c r="AZ212" s="584"/>
      <c r="BA212" s="467" t="s">
        <v>430</v>
      </c>
      <c r="BB212" s="348" t="s">
        <v>430</v>
      </c>
      <c r="BC212" s="348" t="s">
        <v>430</v>
      </c>
      <c r="BD212" s="348" t="s">
        <v>430</v>
      </c>
      <c r="BE212" s="375" t="s">
        <v>430</v>
      </c>
      <c r="BF212" s="375">
        <v>100</v>
      </c>
      <c r="BG212" s="374"/>
      <c r="BH212" s="594">
        <v>100</v>
      </c>
      <c r="BI212" s="348" t="s">
        <v>430</v>
      </c>
      <c r="BJ212" s="348" t="s">
        <v>430</v>
      </c>
      <c r="BK212" s="348" t="s">
        <v>430</v>
      </c>
      <c r="BL212" s="348" t="s">
        <v>430</v>
      </c>
      <c r="BM212" s="375" t="s">
        <v>430</v>
      </c>
      <c r="BN212" s="375" t="s">
        <v>430</v>
      </c>
      <c r="BO212" s="375" t="s">
        <v>430</v>
      </c>
      <c r="BP212" s="375" t="s">
        <v>430</v>
      </c>
      <c r="BQ212" s="375" t="s">
        <v>430</v>
      </c>
      <c r="BR212" s="374"/>
      <c r="BS212" s="468" t="s">
        <v>430</v>
      </c>
      <c r="BT212" s="348" t="s">
        <v>430</v>
      </c>
      <c r="BU212" s="374"/>
      <c r="BV212" s="430" t="s">
        <v>555</v>
      </c>
    </row>
    <row r="213" spans="1:74" s="428" customFormat="1" x14ac:dyDescent="0.25">
      <c r="A213" s="345" t="s">
        <v>8362</v>
      </c>
      <c r="B213" s="373"/>
      <c r="C213" s="719">
        <v>44838</v>
      </c>
      <c r="D213" s="373"/>
      <c r="E213" s="346">
        <v>1535.82</v>
      </c>
      <c r="F213" s="373"/>
      <c r="G213" s="347">
        <v>12.898199999999999</v>
      </c>
      <c r="H213" s="374"/>
      <c r="I213" s="348">
        <v>1.08</v>
      </c>
      <c r="J213" s="348">
        <v>6.29</v>
      </c>
      <c r="K213" s="348">
        <v>1.01</v>
      </c>
      <c r="L213" s="348">
        <v>1.04</v>
      </c>
      <c r="M213" s="362"/>
      <c r="N213" s="350">
        <v>6.7009999999999996</v>
      </c>
      <c r="O213" s="348">
        <v>6.7009999999999996</v>
      </c>
      <c r="P213" s="348">
        <v>6.3547000000000002</v>
      </c>
      <c r="Q213" s="348">
        <v>8.3341999999999992</v>
      </c>
      <c r="R213" s="348">
        <v>4.0026999999999999</v>
      </c>
      <c r="S213" s="348">
        <v>5.2713999999999999</v>
      </c>
      <c r="T213" s="348">
        <v>4.9747000000000003</v>
      </c>
      <c r="U213" s="354">
        <v>5.0609000000000002</v>
      </c>
      <c r="V213" s="348">
        <v>5.9839000000000002</v>
      </c>
      <c r="W213" s="348">
        <v>7.6321000000000003</v>
      </c>
      <c r="X213" s="348">
        <v>7.25</v>
      </c>
      <c r="Y213" s="375" t="s">
        <v>430</v>
      </c>
      <c r="Z213" s="348" t="s">
        <v>430</v>
      </c>
      <c r="AA213" s="348">
        <v>4.5852000000000004</v>
      </c>
      <c r="AB213" s="348">
        <v>4.931</v>
      </c>
      <c r="AC213" s="348">
        <v>5.5273000000000003</v>
      </c>
      <c r="AD213" s="348">
        <v>5.3334999999999999</v>
      </c>
      <c r="AE213" s="348">
        <v>4.5852000000000004</v>
      </c>
      <c r="AF213" s="348">
        <v>7.4012000000000002</v>
      </c>
      <c r="AG213" s="569"/>
      <c r="AH213" s="346">
        <v>52</v>
      </c>
      <c r="AI213" s="346">
        <v>52</v>
      </c>
      <c r="AJ213" s="346">
        <v>11</v>
      </c>
      <c r="AK213" s="346">
        <v>16</v>
      </c>
      <c r="AL213" s="346">
        <v>170</v>
      </c>
      <c r="AM213" s="346">
        <v>69</v>
      </c>
      <c r="AN213" s="346">
        <v>60</v>
      </c>
      <c r="AO213" s="572">
        <v>65</v>
      </c>
      <c r="AP213" s="346">
        <v>46</v>
      </c>
      <c r="AQ213" s="346">
        <v>39</v>
      </c>
      <c r="AR213" s="346">
        <v>30</v>
      </c>
      <c r="AS213" s="346" t="s">
        <v>430</v>
      </c>
      <c r="AT213" s="346" t="s">
        <v>430</v>
      </c>
      <c r="AU213" s="346">
        <v>160</v>
      </c>
      <c r="AV213" s="346">
        <v>57</v>
      </c>
      <c r="AW213" s="346">
        <v>43</v>
      </c>
      <c r="AX213" s="346">
        <v>54</v>
      </c>
      <c r="AY213" s="346">
        <v>160</v>
      </c>
      <c r="AZ213" s="584"/>
      <c r="BA213" s="467">
        <v>79.02</v>
      </c>
      <c r="BB213" s="348" t="s">
        <v>430</v>
      </c>
      <c r="BC213" s="348" t="s">
        <v>430</v>
      </c>
      <c r="BD213" s="348" t="s">
        <v>430</v>
      </c>
      <c r="BE213" s="375" t="s">
        <v>430</v>
      </c>
      <c r="BF213" s="375">
        <v>20.98</v>
      </c>
      <c r="BG213" s="374"/>
      <c r="BH213" s="594">
        <v>20.98</v>
      </c>
      <c r="BI213" s="348" t="s">
        <v>430</v>
      </c>
      <c r="BJ213" s="348" t="s">
        <v>430</v>
      </c>
      <c r="BK213" s="348" t="s">
        <v>430</v>
      </c>
      <c r="BL213" s="348" t="s">
        <v>430</v>
      </c>
      <c r="BM213" s="375">
        <v>79.02</v>
      </c>
      <c r="BN213" s="375" t="s">
        <v>430</v>
      </c>
      <c r="BO213" s="375" t="s">
        <v>430</v>
      </c>
      <c r="BP213" s="375" t="s">
        <v>430</v>
      </c>
      <c r="BQ213" s="375" t="s">
        <v>430</v>
      </c>
      <c r="BR213" s="374"/>
      <c r="BS213" s="468" t="s">
        <v>430</v>
      </c>
      <c r="BT213" s="348" t="s">
        <v>430</v>
      </c>
      <c r="BU213" s="374"/>
      <c r="BV213" s="430" t="s">
        <v>8163</v>
      </c>
    </row>
    <row r="214" spans="1:74" s="428" customFormat="1" x14ac:dyDescent="0.25">
      <c r="A214" s="345" t="s">
        <v>8363</v>
      </c>
      <c r="B214" s="373"/>
      <c r="C214" s="719">
        <v>41872</v>
      </c>
      <c r="D214" s="373"/>
      <c r="E214" s="346">
        <v>1483.64</v>
      </c>
      <c r="F214" s="373"/>
      <c r="G214" s="347">
        <v>22.001200000000001</v>
      </c>
      <c r="H214" s="374"/>
      <c r="I214" s="348">
        <v>4.28</v>
      </c>
      <c r="J214" s="348">
        <v>7.51</v>
      </c>
      <c r="K214" s="348">
        <v>2.63</v>
      </c>
      <c r="L214" s="348">
        <v>2.8</v>
      </c>
      <c r="M214" s="362"/>
      <c r="N214" s="350" t="s">
        <v>430</v>
      </c>
      <c r="O214" s="348" t="s">
        <v>430</v>
      </c>
      <c r="P214" s="348">
        <v>-14.6172</v>
      </c>
      <c r="Q214" s="348">
        <v>2.7018</v>
      </c>
      <c r="R214" s="348">
        <v>8.4741999999999997</v>
      </c>
      <c r="S214" s="348">
        <v>4.4146999999999998</v>
      </c>
      <c r="T214" s="348">
        <v>3.4792000000000001</v>
      </c>
      <c r="U214" s="354">
        <v>3.8403</v>
      </c>
      <c r="V214" s="348">
        <v>4.1660000000000004</v>
      </c>
      <c r="W214" s="348">
        <v>8.0833999999999993</v>
      </c>
      <c r="X214" s="348">
        <v>9.6285000000000007</v>
      </c>
      <c r="Y214" s="375">
        <v>4.7747999999999999</v>
      </c>
      <c r="Z214" s="348">
        <v>7.6231999999999998</v>
      </c>
      <c r="AA214" s="348">
        <v>8.9907000000000004</v>
      </c>
      <c r="AB214" s="348">
        <v>3.1745000000000001</v>
      </c>
      <c r="AC214" s="348">
        <v>4.1558000000000002</v>
      </c>
      <c r="AD214" s="348">
        <v>4.1856</v>
      </c>
      <c r="AE214" s="348">
        <v>8.9907000000000004</v>
      </c>
      <c r="AF214" s="348">
        <v>6.9824999999999999</v>
      </c>
      <c r="AG214" s="569"/>
      <c r="AH214" s="346" t="s">
        <v>430</v>
      </c>
      <c r="AI214" s="346" t="s">
        <v>430</v>
      </c>
      <c r="AJ214" s="346">
        <v>162</v>
      </c>
      <c r="AK214" s="346">
        <v>166</v>
      </c>
      <c r="AL214" s="346">
        <v>63</v>
      </c>
      <c r="AM214" s="346">
        <v>116</v>
      </c>
      <c r="AN214" s="346">
        <v>130</v>
      </c>
      <c r="AO214" s="572">
        <v>118</v>
      </c>
      <c r="AP214" s="346">
        <v>120</v>
      </c>
      <c r="AQ214" s="346">
        <v>7</v>
      </c>
      <c r="AR214" s="346">
        <v>4</v>
      </c>
      <c r="AS214" s="346">
        <v>24</v>
      </c>
      <c r="AT214" s="346">
        <v>3</v>
      </c>
      <c r="AU214" s="346">
        <v>73</v>
      </c>
      <c r="AV214" s="346">
        <v>130</v>
      </c>
      <c r="AW214" s="346">
        <v>126</v>
      </c>
      <c r="AX214" s="346">
        <v>115</v>
      </c>
      <c r="AY214" s="346">
        <v>73</v>
      </c>
      <c r="AZ214" s="584"/>
      <c r="BA214" s="467" t="s">
        <v>430</v>
      </c>
      <c r="BB214" s="348">
        <v>99.62</v>
      </c>
      <c r="BC214" s="348" t="s">
        <v>430</v>
      </c>
      <c r="BD214" s="348" t="s">
        <v>430</v>
      </c>
      <c r="BE214" s="375" t="s">
        <v>430</v>
      </c>
      <c r="BF214" s="375">
        <v>0.38</v>
      </c>
      <c r="BG214" s="374"/>
      <c r="BH214" s="594">
        <v>0.38</v>
      </c>
      <c r="BI214" s="348" t="s">
        <v>430</v>
      </c>
      <c r="BJ214" s="348" t="s">
        <v>430</v>
      </c>
      <c r="BK214" s="348" t="s">
        <v>430</v>
      </c>
      <c r="BL214" s="348" t="s">
        <v>430</v>
      </c>
      <c r="BM214" s="375" t="s">
        <v>430</v>
      </c>
      <c r="BN214" s="375" t="s">
        <v>430</v>
      </c>
      <c r="BO214" s="375" t="s">
        <v>430</v>
      </c>
      <c r="BP214" s="375">
        <v>99.62</v>
      </c>
      <c r="BQ214" s="375" t="s">
        <v>430</v>
      </c>
      <c r="BR214" s="374"/>
      <c r="BS214" s="468" t="s">
        <v>430</v>
      </c>
      <c r="BT214" s="348" t="s">
        <v>430</v>
      </c>
      <c r="BU214" s="374"/>
      <c r="BV214" s="430" t="s">
        <v>555</v>
      </c>
    </row>
    <row r="215" spans="1:74" s="428" customFormat="1" x14ac:dyDescent="0.25">
      <c r="A215" s="345" t="s">
        <v>8364</v>
      </c>
      <c r="B215" s="373"/>
      <c r="C215" s="719">
        <v>43368</v>
      </c>
      <c r="D215" s="373"/>
      <c r="E215" s="889">
        <v>1476.44</v>
      </c>
      <c r="F215" s="373"/>
      <c r="G215" s="347">
        <v>1000</v>
      </c>
      <c r="H215" s="374"/>
      <c r="I215" s="348">
        <v>5.45E-3</v>
      </c>
      <c r="J215" s="348">
        <v>6.26</v>
      </c>
      <c r="K215" s="348">
        <v>2.5799999999999998E-3</v>
      </c>
      <c r="L215" s="348">
        <v>2.7100000000000002E-3</v>
      </c>
      <c r="M215" s="362"/>
      <c r="N215" s="350">
        <v>0</v>
      </c>
      <c r="O215" s="348">
        <v>3.1709999999999998</v>
      </c>
      <c r="P215" s="348">
        <v>4.1155999999999997</v>
      </c>
      <c r="Q215" s="348">
        <v>4.3692000000000002</v>
      </c>
      <c r="R215" s="348">
        <v>4.6622000000000003</v>
      </c>
      <c r="S215" s="348">
        <v>4.7568000000000001</v>
      </c>
      <c r="T215" s="348">
        <v>4.899</v>
      </c>
      <c r="U215" s="354">
        <v>5.0044000000000004</v>
      </c>
      <c r="V215" s="348">
        <v>5.0841000000000003</v>
      </c>
      <c r="W215" s="348">
        <v>5.5865999999999998</v>
      </c>
      <c r="X215" s="348">
        <v>5.8792999999999997</v>
      </c>
      <c r="Y215" s="375">
        <v>4.9654999999999996</v>
      </c>
      <c r="Z215" s="348" t="s">
        <v>430</v>
      </c>
      <c r="AA215" s="348">
        <v>4.5214999999999996</v>
      </c>
      <c r="AB215" s="348">
        <v>4.8148999999999997</v>
      </c>
      <c r="AC215" s="348">
        <v>4.9385000000000003</v>
      </c>
      <c r="AD215" s="348">
        <v>5.0197000000000003</v>
      </c>
      <c r="AE215" s="348">
        <v>4.5214999999999996</v>
      </c>
      <c r="AF215" s="348">
        <v>4.3555999999999999</v>
      </c>
      <c r="AG215" s="569"/>
      <c r="AH215" s="346">
        <v>141</v>
      </c>
      <c r="AI215" s="346">
        <v>131</v>
      </c>
      <c r="AJ215" s="346">
        <v>45</v>
      </c>
      <c r="AK215" s="346">
        <v>134</v>
      </c>
      <c r="AL215" s="346">
        <v>157</v>
      </c>
      <c r="AM215" s="346">
        <v>92</v>
      </c>
      <c r="AN215" s="346">
        <v>70</v>
      </c>
      <c r="AO215" s="572">
        <v>72</v>
      </c>
      <c r="AP215" s="346">
        <v>91</v>
      </c>
      <c r="AQ215" s="346">
        <v>119</v>
      </c>
      <c r="AR215" s="346">
        <v>108</v>
      </c>
      <c r="AS215" s="346">
        <v>22</v>
      </c>
      <c r="AT215" s="346" t="s">
        <v>430</v>
      </c>
      <c r="AU215" s="346">
        <v>161</v>
      </c>
      <c r="AV215" s="346">
        <v>64</v>
      </c>
      <c r="AW215" s="346">
        <v>92</v>
      </c>
      <c r="AX215" s="346">
        <v>80</v>
      </c>
      <c r="AY215" s="346">
        <v>161</v>
      </c>
      <c r="AZ215" s="584"/>
      <c r="BA215" s="467" t="s">
        <v>430</v>
      </c>
      <c r="BB215" s="348" t="s">
        <v>430</v>
      </c>
      <c r="BC215" s="348" t="s">
        <v>430</v>
      </c>
      <c r="BD215" s="348" t="s">
        <v>430</v>
      </c>
      <c r="BE215" s="375" t="s">
        <v>430</v>
      </c>
      <c r="BF215" s="375">
        <v>100</v>
      </c>
      <c r="BG215" s="374"/>
      <c r="BH215" s="594">
        <v>100</v>
      </c>
      <c r="BI215" s="348" t="s">
        <v>430</v>
      </c>
      <c r="BJ215" s="348" t="s">
        <v>430</v>
      </c>
      <c r="BK215" s="348" t="s">
        <v>430</v>
      </c>
      <c r="BL215" s="348" t="s">
        <v>430</v>
      </c>
      <c r="BM215" s="375" t="s">
        <v>430</v>
      </c>
      <c r="BN215" s="375" t="s">
        <v>430</v>
      </c>
      <c r="BO215" s="375" t="s">
        <v>430</v>
      </c>
      <c r="BP215" s="375" t="s">
        <v>430</v>
      </c>
      <c r="BQ215" s="375" t="s">
        <v>430</v>
      </c>
      <c r="BR215" s="374"/>
      <c r="BS215" s="468" t="s">
        <v>430</v>
      </c>
      <c r="BT215" s="348" t="s">
        <v>430</v>
      </c>
      <c r="BU215" s="374"/>
      <c r="BV215" s="430" t="s">
        <v>555</v>
      </c>
    </row>
    <row r="216" spans="1:74" s="428" customFormat="1" x14ac:dyDescent="0.25">
      <c r="A216" s="345" t="s">
        <v>8365</v>
      </c>
      <c r="B216" s="373"/>
      <c r="C216" s="719">
        <v>44644</v>
      </c>
      <c r="D216" s="373"/>
      <c r="E216" s="346">
        <v>1450.81</v>
      </c>
      <c r="F216" s="373"/>
      <c r="G216" s="347">
        <v>12.8939</v>
      </c>
      <c r="H216" s="374"/>
      <c r="I216" s="348">
        <v>1.36</v>
      </c>
      <c r="J216" s="348">
        <v>6.41</v>
      </c>
      <c r="K216" s="348">
        <v>1.26</v>
      </c>
      <c r="L216" s="348">
        <v>1.3</v>
      </c>
      <c r="M216" s="362"/>
      <c r="N216" s="350">
        <v>6.8921999999999999</v>
      </c>
      <c r="O216" s="348">
        <v>6.8921999999999999</v>
      </c>
      <c r="P216" s="348">
        <v>6.7217000000000002</v>
      </c>
      <c r="Q216" s="348">
        <v>8.4998000000000005</v>
      </c>
      <c r="R216" s="348">
        <v>3.6273</v>
      </c>
      <c r="S216" s="348">
        <v>5.2022000000000004</v>
      </c>
      <c r="T216" s="348">
        <v>4.9405000000000001</v>
      </c>
      <c r="U216" s="354">
        <v>5.0316999999999998</v>
      </c>
      <c r="V216" s="348">
        <v>5.9747000000000003</v>
      </c>
      <c r="W216" s="348">
        <v>7.6595000000000004</v>
      </c>
      <c r="X216" s="348">
        <v>7.2826000000000004</v>
      </c>
      <c r="Y216" s="375" t="s">
        <v>430</v>
      </c>
      <c r="Z216" s="348" t="s">
        <v>430</v>
      </c>
      <c r="AA216" s="348">
        <v>4.2385000000000002</v>
      </c>
      <c r="AB216" s="348">
        <v>4.8827999999999996</v>
      </c>
      <c r="AC216" s="348">
        <v>5.5091000000000001</v>
      </c>
      <c r="AD216" s="348">
        <v>5.3097000000000003</v>
      </c>
      <c r="AE216" s="348">
        <v>4.2385000000000002</v>
      </c>
      <c r="AF216" s="348">
        <v>6.4020999999999999</v>
      </c>
      <c r="AG216" s="569"/>
      <c r="AH216" s="346">
        <v>48</v>
      </c>
      <c r="AI216" s="346">
        <v>48</v>
      </c>
      <c r="AJ216" s="346">
        <v>6</v>
      </c>
      <c r="AK216" s="346">
        <v>13</v>
      </c>
      <c r="AL216" s="346">
        <v>173</v>
      </c>
      <c r="AM216" s="346">
        <v>76</v>
      </c>
      <c r="AN216" s="346">
        <v>65</v>
      </c>
      <c r="AO216" s="572">
        <v>68</v>
      </c>
      <c r="AP216" s="346">
        <v>48</v>
      </c>
      <c r="AQ216" s="346">
        <v>32</v>
      </c>
      <c r="AR216" s="346">
        <v>22</v>
      </c>
      <c r="AS216" s="346" t="s">
        <v>430</v>
      </c>
      <c r="AT216" s="346" t="s">
        <v>430</v>
      </c>
      <c r="AU216" s="346">
        <v>166</v>
      </c>
      <c r="AV216" s="346">
        <v>61</v>
      </c>
      <c r="AW216" s="346">
        <v>45</v>
      </c>
      <c r="AX216" s="346">
        <v>57</v>
      </c>
      <c r="AY216" s="346">
        <v>166</v>
      </c>
      <c r="AZ216" s="584"/>
      <c r="BA216" s="467">
        <v>98.6</v>
      </c>
      <c r="BB216" s="348" t="s">
        <v>430</v>
      </c>
      <c r="BC216" s="348" t="s">
        <v>430</v>
      </c>
      <c r="BD216" s="348" t="s">
        <v>430</v>
      </c>
      <c r="BE216" s="375" t="s">
        <v>430</v>
      </c>
      <c r="BF216" s="375">
        <v>1.4</v>
      </c>
      <c r="BG216" s="374"/>
      <c r="BH216" s="594">
        <v>1.4</v>
      </c>
      <c r="BI216" s="348" t="s">
        <v>430</v>
      </c>
      <c r="BJ216" s="348" t="s">
        <v>430</v>
      </c>
      <c r="BK216" s="348" t="s">
        <v>430</v>
      </c>
      <c r="BL216" s="348" t="s">
        <v>430</v>
      </c>
      <c r="BM216" s="375">
        <v>98.6</v>
      </c>
      <c r="BN216" s="375" t="s">
        <v>430</v>
      </c>
      <c r="BO216" s="375" t="s">
        <v>430</v>
      </c>
      <c r="BP216" s="375" t="s">
        <v>430</v>
      </c>
      <c r="BQ216" s="375" t="s">
        <v>430</v>
      </c>
      <c r="BR216" s="374"/>
      <c r="BS216" s="468" t="s">
        <v>430</v>
      </c>
      <c r="BT216" s="348" t="s">
        <v>430</v>
      </c>
      <c r="BU216" s="374"/>
      <c r="BV216" s="430" t="s">
        <v>555</v>
      </c>
    </row>
    <row r="217" spans="1:74" s="428" customFormat="1" x14ac:dyDescent="0.25">
      <c r="A217" s="345" t="s">
        <v>8366</v>
      </c>
      <c r="B217" s="373"/>
      <c r="C217" s="719">
        <v>44649</v>
      </c>
      <c r="D217" s="373"/>
      <c r="E217" s="346">
        <v>1408.08</v>
      </c>
      <c r="F217" s="373"/>
      <c r="G217" s="347">
        <v>12.7967</v>
      </c>
      <c r="H217" s="374"/>
      <c r="I217" s="348">
        <v>0.78</v>
      </c>
      <c r="J217" s="348">
        <v>6.64</v>
      </c>
      <c r="K217" s="348">
        <v>0.73</v>
      </c>
      <c r="L217" s="348">
        <v>0.76</v>
      </c>
      <c r="M217" s="362"/>
      <c r="N217" s="350">
        <v>4.3750999999999998</v>
      </c>
      <c r="O217" s="348">
        <v>4.3750999999999998</v>
      </c>
      <c r="P217" s="348">
        <v>1.9157999999999999</v>
      </c>
      <c r="Q217" s="348">
        <v>4.8578999999999999</v>
      </c>
      <c r="R217" s="348">
        <v>7.7892000000000001</v>
      </c>
      <c r="S217" s="348">
        <v>6.5601000000000003</v>
      </c>
      <c r="T217" s="348">
        <v>5.7355999999999998</v>
      </c>
      <c r="U217" s="354">
        <v>5.6879999999999997</v>
      </c>
      <c r="V217" s="348">
        <v>6.3658000000000001</v>
      </c>
      <c r="W217" s="348">
        <v>7.548</v>
      </c>
      <c r="X217" s="348">
        <v>7.1360999999999999</v>
      </c>
      <c r="Y217" s="375" t="s">
        <v>430</v>
      </c>
      <c r="Z217" s="348" t="s">
        <v>430</v>
      </c>
      <c r="AA217" s="348">
        <v>8.1194000000000006</v>
      </c>
      <c r="AB217" s="348">
        <v>5.8437000000000001</v>
      </c>
      <c r="AC217" s="348">
        <v>5.9454000000000002</v>
      </c>
      <c r="AD217" s="348">
        <v>5.8497000000000003</v>
      </c>
      <c r="AE217" s="348">
        <v>8.1194000000000006</v>
      </c>
      <c r="AF217" s="348">
        <v>6.2271000000000001</v>
      </c>
      <c r="AG217" s="569"/>
      <c r="AH217" s="346">
        <v>119</v>
      </c>
      <c r="AI217" s="346">
        <v>121</v>
      </c>
      <c r="AJ217" s="346">
        <v>79</v>
      </c>
      <c r="AK217" s="346">
        <v>106</v>
      </c>
      <c r="AL217" s="346">
        <v>85</v>
      </c>
      <c r="AM217" s="346">
        <v>18</v>
      </c>
      <c r="AN217" s="346">
        <v>13</v>
      </c>
      <c r="AO217" s="572">
        <v>19</v>
      </c>
      <c r="AP217" s="346">
        <v>17</v>
      </c>
      <c r="AQ217" s="346">
        <v>54</v>
      </c>
      <c r="AR217" s="346">
        <v>53</v>
      </c>
      <c r="AS217" s="346" t="s">
        <v>430</v>
      </c>
      <c r="AT217" s="346" t="s">
        <v>430</v>
      </c>
      <c r="AU217" s="346">
        <v>89</v>
      </c>
      <c r="AV217" s="346">
        <v>15</v>
      </c>
      <c r="AW217" s="346">
        <v>14</v>
      </c>
      <c r="AX217" s="346">
        <v>19</v>
      </c>
      <c r="AY217" s="346">
        <v>89</v>
      </c>
      <c r="AZ217" s="584"/>
      <c r="BA217" s="467">
        <v>59.15</v>
      </c>
      <c r="BB217" s="348">
        <v>37.92</v>
      </c>
      <c r="BC217" s="348" t="s">
        <v>430</v>
      </c>
      <c r="BD217" s="348" t="s">
        <v>430</v>
      </c>
      <c r="BE217" s="375" t="s">
        <v>430</v>
      </c>
      <c r="BF217" s="375">
        <v>2.93</v>
      </c>
      <c r="BG217" s="374"/>
      <c r="BH217" s="594">
        <v>2.93</v>
      </c>
      <c r="BI217" s="348" t="s">
        <v>430</v>
      </c>
      <c r="BJ217" s="348" t="s">
        <v>430</v>
      </c>
      <c r="BK217" s="348">
        <v>37.92</v>
      </c>
      <c r="BL217" s="348" t="s">
        <v>430</v>
      </c>
      <c r="BM217" s="375">
        <v>59.15</v>
      </c>
      <c r="BN217" s="375" t="s">
        <v>430</v>
      </c>
      <c r="BO217" s="375" t="s">
        <v>430</v>
      </c>
      <c r="BP217" s="375" t="s">
        <v>430</v>
      </c>
      <c r="BQ217" s="375" t="s">
        <v>430</v>
      </c>
      <c r="BR217" s="374"/>
      <c r="BS217" s="468" t="s">
        <v>430</v>
      </c>
      <c r="BT217" s="348" t="s">
        <v>430</v>
      </c>
      <c r="BU217" s="374"/>
      <c r="BV217" s="430" t="s">
        <v>555</v>
      </c>
    </row>
    <row r="218" spans="1:74" s="428" customFormat="1" x14ac:dyDescent="0.25">
      <c r="A218" s="345" t="s">
        <v>8367</v>
      </c>
      <c r="B218" s="373"/>
      <c r="C218" s="719">
        <v>44875</v>
      </c>
      <c r="D218" s="373"/>
      <c r="E218" s="346">
        <v>1132.6199999999999</v>
      </c>
      <c r="F218" s="373"/>
      <c r="G218" s="347">
        <v>12.7277</v>
      </c>
      <c r="H218" s="374"/>
      <c r="I218" s="348">
        <v>0.59452000000000005</v>
      </c>
      <c r="J218" s="348">
        <v>5.87</v>
      </c>
      <c r="K218" s="348">
        <v>0.55889999999999995</v>
      </c>
      <c r="L218" s="348">
        <v>0.57533999999999996</v>
      </c>
      <c r="M218" s="362"/>
      <c r="N218" s="350">
        <v>5.3555000000000001</v>
      </c>
      <c r="O218" s="348">
        <v>5.3555000000000001</v>
      </c>
      <c r="P218" s="348">
        <v>2.5002</v>
      </c>
      <c r="Q218" s="348">
        <v>6.9214000000000002</v>
      </c>
      <c r="R218" s="348">
        <v>6.1654</v>
      </c>
      <c r="S218" s="348">
        <v>5.5523999999999996</v>
      </c>
      <c r="T218" s="348">
        <v>5.4279000000000002</v>
      </c>
      <c r="U218" s="354">
        <v>5.4234</v>
      </c>
      <c r="V218" s="348">
        <v>5.9828000000000001</v>
      </c>
      <c r="W218" s="348">
        <v>7.2535999999999996</v>
      </c>
      <c r="X218" s="348">
        <v>6.9203999999999999</v>
      </c>
      <c r="Y218" s="375" t="s">
        <v>430</v>
      </c>
      <c r="Z218" s="348" t="s">
        <v>430</v>
      </c>
      <c r="AA218" s="348">
        <v>7.2827999999999999</v>
      </c>
      <c r="AB218" s="348">
        <v>5.4009</v>
      </c>
      <c r="AC218" s="348">
        <v>5.4707999999999997</v>
      </c>
      <c r="AD218" s="348">
        <v>5.4497</v>
      </c>
      <c r="AE218" s="348">
        <v>7.2827999999999999</v>
      </c>
      <c r="AF218" s="348">
        <v>7.2131999999999996</v>
      </c>
      <c r="AG218" s="569"/>
      <c r="AH218" s="346">
        <v>88</v>
      </c>
      <c r="AI218" s="346">
        <v>88</v>
      </c>
      <c r="AJ218" s="346">
        <v>68</v>
      </c>
      <c r="AK218" s="346">
        <v>48</v>
      </c>
      <c r="AL218" s="346">
        <v>117</v>
      </c>
      <c r="AM218" s="346">
        <v>51</v>
      </c>
      <c r="AN218" s="346">
        <v>35</v>
      </c>
      <c r="AO218" s="572">
        <v>39</v>
      </c>
      <c r="AP218" s="346">
        <v>47</v>
      </c>
      <c r="AQ218" s="346">
        <v>85</v>
      </c>
      <c r="AR218" s="346">
        <v>86</v>
      </c>
      <c r="AS218" s="346" t="s">
        <v>430</v>
      </c>
      <c r="AT218" s="346" t="s">
        <v>430</v>
      </c>
      <c r="AU218" s="346">
        <v>107</v>
      </c>
      <c r="AV218" s="346">
        <v>37</v>
      </c>
      <c r="AW218" s="346">
        <v>47</v>
      </c>
      <c r="AX218" s="346">
        <v>46</v>
      </c>
      <c r="AY218" s="346">
        <v>107</v>
      </c>
      <c r="AZ218" s="584"/>
      <c r="BA218" s="467">
        <v>98</v>
      </c>
      <c r="BB218" s="348" t="s">
        <v>430</v>
      </c>
      <c r="BC218" s="348" t="s">
        <v>430</v>
      </c>
      <c r="BD218" s="348" t="s">
        <v>430</v>
      </c>
      <c r="BE218" s="375" t="s">
        <v>430</v>
      </c>
      <c r="BF218" s="375">
        <v>2</v>
      </c>
      <c r="BG218" s="374"/>
      <c r="BH218" s="594">
        <v>2</v>
      </c>
      <c r="BI218" s="348" t="s">
        <v>430</v>
      </c>
      <c r="BJ218" s="348" t="s">
        <v>430</v>
      </c>
      <c r="BK218" s="348" t="s">
        <v>430</v>
      </c>
      <c r="BL218" s="348" t="s">
        <v>430</v>
      </c>
      <c r="BM218" s="375">
        <v>98</v>
      </c>
      <c r="BN218" s="375" t="s">
        <v>430</v>
      </c>
      <c r="BO218" s="375" t="s">
        <v>430</v>
      </c>
      <c r="BP218" s="375" t="s">
        <v>430</v>
      </c>
      <c r="BQ218" s="375" t="s">
        <v>430</v>
      </c>
      <c r="BR218" s="374"/>
      <c r="BS218" s="468" t="s">
        <v>430</v>
      </c>
      <c r="BT218" s="348" t="s">
        <v>430</v>
      </c>
      <c r="BU218" s="374"/>
      <c r="BV218" s="430" t="s">
        <v>555</v>
      </c>
    </row>
    <row r="219" spans="1:74" s="428" customFormat="1" ht="11" x14ac:dyDescent="0.3">
      <c r="A219" s="841" t="s">
        <v>8368</v>
      </c>
      <c r="B219" s="842"/>
      <c r="C219" s="843">
        <v>45924</v>
      </c>
      <c r="D219" s="842"/>
      <c r="E219" s="844">
        <v>1169.94</v>
      </c>
      <c r="F219" s="842"/>
      <c r="G219" s="845">
        <v>10.333399999999999</v>
      </c>
      <c r="H219" s="847"/>
      <c r="I219" s="846">
        <v>0.81</v>
      </c>
      <c r="J219" s="846">
        <v>7.42</v>
      </c>
      <c r="K219" s="846">
        <v>0.79</v>
      </c>
      <c r="L219" s="846">
        <v>0.81</v>
      </c>
      <c r="M219" s="851"/>
      <c r="N219" s="848">
        <v>-0.47089999999999999</v>
      </c>
      <c r="O219" s="846">
        <v>-0.47089999999999999</v>
      </c>
      <c r="P219" s="846">
        <v>-0.85770000000000002</v>
      </c>
      <c r="Q219" s="846">
        <v>3.8913000000000002</v>
      </c>
      <c r="R219" s="846">
        <v>9.2444000000000006</v>
      </c>
      <c r="S219" s="846">
        <v>6.3418999999999999</v>
      </c>
      <c r="T219" s="846">
        <v>5.4687999999999999</v>
      </c>
      <c r="U219" s="856" t="s">
        <v>430</v>
      </c>
      <c r="V219" s="846" t="s">
        <v>430</v>
      </c>
      <c r="W219" s="846" t="s">
        <v>430</v>
      </c>
      <c r="X219" s="846" t="s">
        <v>430</v>
      </c>
      <c r="Y219" s="852" t="s">
        <v>430</v>
      </c>
      <c r="Z219" s="846" t="s">
        <v>430</v>
      </c>
      <c r="AA219" s="846">
        <v>9.5649999999999995</v>
      </c>
      <c r="AB219" s="846">
        <v>5.3586999999999998</v>
      </c>
      <c r="AC219" s="846">
        <v>5.5612000000000004</v>
      </c>
      <c r="AD219" s="846" t="s">
        <v>430</v>
      </c>
      <c r="AE219" s="846">
        <v>9.5649999999999995</v>
      </c>
      <c r="AF219" s="846">
        <v>5.66</v>
      </c>
      <c r="AG219" s="936"/>
      <c r="AH219" s="844">
        <v>143</v>
      </c>
      <c r="AI219" s="844">
        <v>147</v>
      </c>
      <c r="AJ219" s="844">
        <v>101</v>
      </c>
      <c r="AK219" s="844">
        <v>149</v>
      </c>
      <c r="AL219" s="844">
        <v>52</v>
      </c>
      <c r="AM219" s="844">
        <v>23</v>
      </c>
      <c r="AN219" s="844">
        <v>30</v>
      </c>
      <c r="AO219" s="937" t="s">
        <v>430</v>
      </c>
      <c r="AP219" s="844" t="s">
        <v>430</v>
      </c>
      <c r="AQ219" s="844" t="s">
        <v>430</v>
      </c>
      <c r="AR219" s="844" t="s">
        <v>430</v>
      </c>
      <c r="AS219" s="844" t="s">
        <v>430</v>
      </c>
      <c r="AT219" s="844" t="s">
        <v>430</v>
      </c>
      <c r="AU219" s="844">
        <v>65</v>
      </c>
      <c r="AV219" s="844">
        <v>41</v>
      </c>
      <c r="AW219" s="844">
        <v>39</v>
      </c>
      <c r="AX219" s="844" t="s">
        <v>430</v>
      </c>
      <c r="AY219" s="844">
        <v>65</v>
      </c>
      <c r="AZ219" s="938"/>
      <c r="BA219" s="853" t="s">
        <v>430</v>
      </c>
      <c r="BB219" s="846">
        <v>96.68</v>
      </c>
      <c r="BC219" s="846" t="s">
        <v>430</v>
      </c>
      <c r="BD219" s="846" t="s">
        <v>430</v>
      </c>
      <c r="BE219" s="852" t="s">
        <v>430</v>
      </c>
      <c r="BF219" s="852">
        <v>3.32</v>
      </c>
      <c r="BG219" s="847"/>
      <c r="BH219" s="939">
        <v>3.32</v>
      </c>
      <c r="BI219" s="846">
        <v>35.17</v>
      </c>
      <c r="BJ219" s="846">
        <v>16.84</v>
      </c>
      <c r="BK219" s="846">
        <v>44.67</v>
      </c>
      <c r="BL219" s="846" t="s">
        <v>430</v>
      </c>
      <c r="BM219" s="852" t="s">
        <v>430</v>
      </c>
      <c r="BN219" s="852" t="s">
        <v>430</v>
      </c>
      <c r="BO219" s="852" t="s">
        <v>430</v>
      </c>
      <c r="BP219" s="852" t="s">
        <v>430</v>
      </c>
      <c r="BQ219" s="852" t="s">
        <v>430</v>
      </c>
      <c r="BR219" s="847"/>
      <c r="BS219" s="854">
        <v>12.617531008738201</v>
      </c>
      <c r="BT219" s="846">
        <v>8.8638003291136194</v>
      </c>
      <c r="BU219" s="847"/>
      <c r="BV219" s="906" t="s">
        <v>555</v>
      </c>
    </row>
    <row r="220" spans="1:74" s="428" customFormat="1" x14ac:dyDescent="0.25">
      <c r="A220" s="345" t="s">
        <v>8369</v>
      </c>
      <c r="B220" s="373"/>
      <c r="C220" s="719">
        <v>39080</v>
      </c>
      <c r="D220" s="373"/>
      <c r="E220" s="346">
        <v>1073.1400000000001</v>
      </c>
      <c r="F220" s="373"/>
      <c r="G220" s="347">
        <v>38.949399999999997</v>
      </c>
      <c r="H220" s="374"/>
      <c r="I220" s="348">
        <v>4</v>
      </c>
      <c r="J220" s="348">
        <v>7.45</v>
      </c>
      <c r="K220" s="348">
        <v>2.5299999999999998</v>
      </c>
      <c r="L220" s="348">
        <v>2.68</v>
      </c>
      <c r="M220" s="362"/>
      <c r="N220" s="350" t="s">
        <v>430</v>
      </c>
      <c r="O220" s="348" t="s">
        <v>430</v>
      </c>
      <c r="P220" s="348">
        <v>-9.3148</v>
      </c>
      <c r="Q220" s="348">
        <v>4.0174000000000003</v>
      </c>
      <c r="R220" s="348">
        <v>8.1295999999999999</v>
      </c>
      <c r="S220" s="348">
        <v>5.0118999999999998</v>
      </c>
      <c r="T220" s="348">
        <v>4.0444000000000004</v>
      </c>
      <c r="U220" s="354">
        <v>4.3646000000000003</v>
      </c>
      <c r="V220" s="348">
        <v>4.9032999999999998</v>
      </c>
      <c r="W220" s="348">
        <v>7.1269999999999998</v>
      </c>
      <c r="X220" s="348">
        <v>6.907</v>
      </c>
      <c r="Y220" s="375">
        <v>5.9866999999999999</v>
      </c>
      <c r="Z220" s="348">
        <v>6.7432999999999996</v>
      </c>
      <c r="AA220" s="348">
        <v>8.4929000000000006</v>
      </c>
      <c r="AB220" s="348">
        <v>3.7246999999999999</v>
      </c>
      <c r="AC220" s="348">
        <v>4.7629000000000001</v>
      </c>
      <c r="AD220" s="348">
        <v>4.6750999999999996</v>
      </c>
      <c r="AE220" s="348">
        <v>8.4929000000000006</v>
      </c>
      <c r="AF220" s="348">
        <v>7.2866</v>
      </c>
      <c r="AG220" s="569"/>
      <c r="AH220" s="346" t="s">
        <v>430</v>
      </c>
      <c r="AI220" s="346" t="s">
        <v>430</v>
      </c>
      <c r="AJ220" s="346">
        <v>149</v>
      </c>
      <c r="AK220" s="346">
        <v>145</v>
      </c>
      <c r="AL220" s="346">
        <v>72</v>
      </c>
      <c r="AM220" s="346">
        <v>87</v>
      </c>
      <c r="AN220" s="346">
        <v>110</v>
      </c>
      <c r="AO220" s="572">
        <v>107</v>
      </c>
      <c r="AP220" s="346">
        <v>105</v>
      </c>
      <c r="AQ220" s="346">
        <v>93</v>
      </c>
      <c r="AR220" s="346">
        <v>89</v>
      </c>
      <c r="AS220" s="346">
        <v>13</v>
      </c>
      <c r="AT220" s="346">
        <v>7</v>
      </c>
      <c r="AU220" s="346">
        <v>83</v>
      </c>
      <c r="AV220" s="346">
        <v>118</v>
      </c>
      <c r="AW220" s="346">
        <v>107</v>
      </c>
      <c r="AX220" s="346">
        <v>99</v>
      </c>
      <c r="AY220" s="346">
        <v>83</v>
      </c>
      <c r="AZ220" s="584"/>
      <c r="BA220" s="467" t="s">
        <v>430</v>
      </c>
      <c r="BB220" s="348">
        <v>99.88</v>
      </c>
      <c r="BC220" s="348" t="s">
        <v>430</v>
      </c>
      <c r="BD220" s="348" t="s">
        <v>430</v>
      </c>
      <c r="BE220" s="375" t="s">
        <v>430</v>
      </c>
      <c r="BF220" s="375">
        <v>0.12</v>
      </c>
      <c r="BG220" s="374"/>
      <c r="BH220" s="594">
        <v>0.12</v>
      </c>
      <c r="BI220" s="348" t="s">
        <v>430</v>
      </c>
      <c r="BJ220" s="348" t="s">
        <v>430</v>
      </c>
      <c r="BK220" s="348" t="s">
        <v>430</v>
      </c>
      <c r="BL220" s="348" t="s">
        <v>430</v>
      </c>
      <c r="BM220" s="375" t="s">
        <v>430</v>
      </c>
      <c r="BN220" s="375" t="s">
        <v>430</v>
      </c>
      <c r="BO220" s="375" t="s">
        <v>430</v>
      </c>
      <c r="BP220" s="375">
        <v>99.88</v>
      </c>
      <c r="BQ220" s="375" t="s">
        <v>430</v>
      </c>
      <c r="BR220" s="374"/>
      <c r="BS220" s="468" t="s">
        <v>430</v>
      </c>
      <c r="BT220" s="348" t="s">
        <v>430</v>
      </c>
      <c r="BU220" s="374"/>
      <c r="BV220" s="430" t="s">
        <v>555</v>
      </c>
    </row>
    <row r="221" spans="1:74" s="428" customFormat="1" x14ac:dyDescent="0.25">
      <c r="A221" s="345" t="s">
        <v>8370</v>
      </c>
      <c r="B221" s="373"/>
      <c r="C221" s="719">
        <v>44327</v>
      </c>
      <c r="D221" s="373"/>
      <c r="E221" s="346">
        <v>958.98500000000001</v>
      </c>
      <c r="F221" s="373"/>
      <c r="G221" s="347">
        <v>13.3835</v>
      </c>
      <c r="H221" s="374"/>
      <c r="I221" s="348">
        <v>6.0269999999999997E-2</v>
      </c>
      <c r="J221" s="348">
        <v>6.51</v>
      </c>
      <c r="K221" s="348">
        <v>5.4789999999999998E-2</v>
      </c>
      <c r="L221" s="348">
        <v>5.7529999999999998E-2</v>
      </c>
      <c r="M221" s="362"/>
      <c r="N221" s="350">
        <v>4.7290999999999999</v>
      </c>
      <c r="O221" s="348">
        <v>4.7290999999999999</v>
      </c>
      <c r="P221" s="348">
        <v>4.6403999999999996</v>
      </c>
      <c r="Q221" s="348">
        <v>4.7618999999999998</v>
      </c>
      <c r="R221" s="348">
        <v>5.8440000000000003</v>
      </c>
      <c r="S221" s="348">
        <v>5.7968000000000002</v>
      </c>
      <c r="T221" s="348">
        <v>5.6276000000000002</v>
      </c>
      <c r="U221" s="354">
        <v>5.6460999999999997</v>
      </c>
      <c r="V221" s="348">
        <v>6.0738000000000003</v>
      </c>
      <c r="W221" s="348">
        <v>7.0423999999999998</v>
      </c>
      <c r="X221" s="348">
        <v>6.9638</v>
      </c>
      <c r="Y221" s="375" t="s">
        <v>430</v>
      </c>
      <c r="Z221" s="348" t="s">
        <v>430</v>
      </c>
      <c r="AA221" s="348">
        <v>5.7618</v>
      </c>
      <c r="AB221" s="348">
        <v>5.5709</v>
      </c>
      <c r="AC221" s="348">
        <v>5.6401000000000003</v>
      </c>
      <c r="AD221" s="348">
        <v>5.7263000000000002</v>
      </c>
      <c r="AE221" s="348">
        <v>5.7618</v>
      </c>
      <c r="AF221" s="348">
        <v>6.0462999999999996</v>
      </c>
      <c r="AG221" s="569"/>
      <c r="AH221" s="346">
        <v>104</v>
      </c>
      <c r="AI221" s="346">
        <v>106</v>
      </c>
      <c r="AJ221" s="346">
        <v>32</v>
      </c>
      <c r="AK221" s="346">
        <v>109</v>
      </c>
      <c r="AL221" s="346">
        <v>124</v>
      </c>
      <c r="AM221" s="346">
        <v>42</v>
      </c>
      <c r="AN221" s="346">
        <v>18</v>
      </c>
      <c r="AO221" s="572">
        <v>24</v>
      </c>
      <c r="AP221" s="346">
        <v>38</v>
      </c>
      <c r="AQ221" s="346">
        <v>97</v>
      </c>
      <c r="AR221" s="346">
        <v>83</v>
      </c>
      <c r="AS221" s="346" t="s">
        <v>430</v>
      </c>
      <c r="AT221" s="346" t="s">
        <v>430</v>
      </c>
      <c r="AU221" s="346">
        <v>129</v>
      </c>
      <c r="AV221" s="346">
        <v>24</v>
      </c>
      <c r="AW221" s="346">
        <v>33</v>
      </c>
      <c r="AX221" s="346">
        <v>28</v>
      </c>
      <c r="AY221" s="346">
        <v>129</v>
      </c>
      <c r="AZ221" s="584"/>
      <c r="BA221" s="467">
        <v>53.07</v>
      </c>
      <c r="BB221" s="348">
        <v>41.62</v>
      </c>
      <c r="BC221" s="348" t="s">
        <v>430</v>
      </c>
      <c r="BD221" s="348" t="s">
        <v>430</v>
      </c>
      <c r="BE221" s="375" t="s">
        <v>430</v>
      </c>
      <c r="BF221" s="375">
        <v>5.31</v>
      </c>
      <c r="BG221" s="374"/>
      <c r="BH221" s="594">
        <v>5.31</v>
      </c>
      <c r="BI221" s="348" t="s">
        <v>430</v>
      </c>
      <c r="BJ221" s="348" t="s">
        <v>430</v>
      </c>
      <c r="BK221" s="348">
        <v>41.62</v>
      </c>
      <c r="BL221" s="348" t="s">
        <v>430</v>
      </c>
      <c r="BM221" s="375">
        <v>18.16</v>
      </c>
      <c r="BN221" s="375" t="s">
        <v>430</v>
      </c>
      <c r="BO221" s="375">
        <v>34.92</v>
      </c>
      <c r="BP221" s="375" t="s">
        <v>430</v>
      </c>
      <c r="BQ221" s="375" t="s">
        <v>430</v>
      </c>
      <c r="BR221" s="374"/>
      <c r="BS221" s="468" t="s">
        <v>430</v>
      </c>
      <c r="BT221" s="348" t="s">
        <v>430</v>
      </c>
      <c r="BU221" s="374"/>
      <c r="BV221" s="430" t="s">
        <v>555</v>
      </c>
    </row>
    <row r="222" spans="1:74" s="428" customFormat="1" x14ac:dyDescent="0.25">
      <c r="A222" s="345" t="s">
        <v>8371</v>
      </c>
      <c r="B222" s="373"/>
      <c r="C222" s="719">
        <v>45000</v>
      </c>
      <c r="D222" s="373"/>
      <c r="E222" s="346">
        <v>902.99300000000005</v>
      </c>
      <c r="F222" s="373"/>
      <c r="G222" s="347">
        <v>12.7317</v>
      </c>
      <c r="H222" s="374"/>
      <c r="I222" s="348">
        <v>10.06</v>
      </c>
      <c r="J222" s="348">
        <v>7.25</v>
      </c>
      <c r="K222" s="348">
        <v>6.84</v>
      </c>
      <c r="L222" s="348">
        <v>7.08</v>
      </c>
      <c r="M222" s="362"/>
      <c r="N222" s="350">
        <v>14.159599999999999</v>
      </c>
      <c r="O222" s="348">
        <v>14.159599999999999</v>
      </c>
      <c r="P222" s="348">
        <v>-3.1516000000000002</v>
      </c>
      <c r="Q222" s="348">
        <v>5.2527999999999997</v>
      </c>
      <c r="R222" s="348">
        <v>10.035600000000001</v>
      </c>
      <c r="S222" s="348">
        <v>1.6889000000000001</v>
      </c>
      <c r="T222" s="348">
        <v>2.2265999999999999</v>
      </c>
      <c r="U222" s="354">
        <v>1.4321999999999999</v>
      </c>
      <c r="V222" s="348">
        <v>2.0659999999999998</v>
      </c>
      <c r="W222" s="348">
        <v>7.4962999999999997</v>
      </c>
      <c r="X222" s="348">
        <v>7.2980999999999998</v>
      </c>
      <c r="Y222" s="375" t="s">
        <v>430</v>
      </c>
      <c r="Z222" s="348" t="s">
        <v>430</v>
      </c>
      <c r="AA222" s="348">
        <v>18.240300000000001</v>
      </c>
      <c r="AB222" s="348">
        <v>1.5019</v>
      </c>
      <c r="AC222" s="348">
        <v>3.4922</v>
      </c>
      <c r="AD222" s="348">
        <v>2.1835</v>
      </c>
      <c r="AE222" s="348">
        <v>18.240300000000001</v>
      </c>
      <c r="AF222" s="348">
        <v>8.0466999999999995</v>
      </c>
      <c r="AG222" s="569"/>
      <c r="AH222" s="346">
        <v>28</v>
      </c>
      <c r="AI222" s="346">
        <v>28</v>
      </c>
      <c r="AJ222" s="346">
        <v>120</v>
      </c>
      <c r="AK222" s="346">
        <v>97</v>
      </c>
      <c r="AL222" s="346">
        <v>36</v>
      </c>
      <c r="AM222" s="346">
        <v>159</v>
      </c>
      <c r="AN222" s="346">
        <v>145</v>
      </c>
      <c r="AO222" s="572">
        <v>154</v>
      </c>
      <c r="AP222" s="346">
        <v>144</v>
      </c>
      <c r="AQ222" s="346">
        <v>63</v>
      </c>
      <c r="AR222" s="346">
        <v>19</v>
      </c>
      <c r="AS222" s="346" t="s">
        <v>430</v>
      </c>
      <c r="AT222" s="346" t="s">
        <v>430</v>
      </c>
      <c r="AU222" s="346">
        <v>12</v>
      </c>
      <c r="AV222" s="346">
        <v>149</v>
      </c>
      <c r="AW222" s="346">
        <v>137</v>
      </c>
      <c r="AX222" s="346">
        <v>145</v>
      </c>
      <c r="AY222" s="346">
        <v>12</v>
      </c>
      <c r="AZ222" s="584"/>
      <c r="BA222" s="467">
        <v>96.87</v>
      </c>
      <c r="BB222" s="348" t="s">
        <v>430</v>
      </c>
      <c r="BC222" s="348" t="s">
        <v>430</v>
      </c>
      <c r="BD222" s="348" t="s">
        <v>430</v>
      </c>
      <c r="BE222" s="375" t="s">
        <v>430</v>
      </c>
      <c r="BF222" s="375">
        <v>3.13</v>
      </c>
      <c r="BG222" s="374"/>
      <c r="BH222" s="594">
        <v>3.13</v>
      </c>
      <c r="BI222" s="348" t="s">
        <v>430</v>
      </c>
      <c r="BJ222" s="348" t="s">
        <v>430</v>
      </c>
      <c r="BK222" s="348" t="s">
        <v>430</v>
      </c>
      <c r="BL222" s="348" t="s">
        <v>430</v>
      </c>
      <c r="BM222" s="375">
        <v>96.87</v>
      </c>
      <c r="BN222" s="375" t="s">
        <v>430</v>
      </c>
      <c r="BO222" s="375" t="s">
        <v>430</v>
      </c>
      <c r="BP222" s="375" t="s">
        <v>430</v>
      </c>
      <c r="BQ222" s="375" t="s">
        <v>430</v>
      </c>
      <c r="BR222" s="374"/>
      <c r="BS222" s="468" t="s">
        <v>430</v>
      </c>
      <c r="BT222" s="348" t="s">
        <v>430</v>
      </c>
      <c r="BU222" s="374"/>
      <c r="BV222" s="430" t="s">
        <v>555</v>
      </c>
    </row>
    <row r="223" spans="1:74" s="428" customFormat="1" x14ac:dyDescent="0.25">
      <c r="A223" s="345" t="s">
        <v>8372</v>
      </c>
      <c r="B223" s="373"/>
      <c r="C223" s="719">
        <v>44845</v>
      </c>
      <c r="D223" s="373"/>
      <c r="E223" s="346">
        <v>905.74099999999999</v>
      </c>
      <c r="F223" s="373"/>
      <c r="G223" s="347">
        <v>12.9903</v>
      </c>
      <c r="H223" s="374"/>
      <c r="I223" s="348">
        <v>10.58</v>
      </c>
      <c r="J223" s="348">
        <v>7.6</v>
      </c>
      <c r="K223" s="348">
        <v>7.05</v>
      </c>
      <c r="L223" s="348">
        <v>7.59</v>
      </c>
      <c r="M223" s="362"/>
      <c r="N223" s="350">
        <v>17.821400000000001</v>
      </c>
      <c r="O223" s="348">
        <v>17.821400000000001</v>
      </c>
      <c r="P223" s="348">
        <v>-11.6546</v>
      </c>
      <c r="Q223" s="348">
        <v>12.1181</v>
      </c>
      <c r="R223" s="348">
        <v>9.9632000000000005</v>
      </c>
      <c r="S223" s="348">
        <v>2.3109000000000002</v>
      </c>
      <c r="T223" s="348">
        <v>1.6609</v>
      </c>
      <c r="U223" s="354">
        <v>0.31019999999999998</v>
      </c>
      <c r="V223" s="348">
        <v>1.1007</v>
      </c>
      <c r="W223" s="348">
        <v>6.8856999999999999</v>
      </c>
      <c r="X223" s="348">
        <v>6.8587999999999996</v>
      </c>
      <c r="Y223" s="375" t="s">
        <v>430</v>
      </c>
      <c r="Z223" s="348" t="s">
        <v>430</v>
      </c>
      <c r="AA223" s="348">
        <v>16.037299999999998</v>
      </c>
      <c r="AB223" s="348">
        <v>1.8529</v>
      </c>
      <c r="AC223" s="348">
        <v>2.9016000000000002</v>
      </c>
      <c r="AD223" s="348">
        <v>0.97109999999999996</v>
      </c>
      <c r="AE223" s="348">
        <v>16.037299999999998</v>
      </c>
      <c r="AF223" s="348">
        <v>7.6585999999999999</v>
      </c>
      <c r="AG223" s="569"/>
      <c r="AH223" s="346">
        <v>19</v>
      </c>
      <c r="AI223" s="346">
        <v>19</v>
      </c>
      <c r="AJ223" s="346">
        <v>160</v>
      </c>
      <c r="AK223" s="346">
        <v>5</v>
      </c>
      <c r="AL223" s="346">
        <v>38</v>
      </c>
      <c r="AM223" s="346">
        <v>155</v>
      </c>
      <c r="AN223" s="346">
        <v>156</v>
      </c>
      <c r="AO223" s="572">
        <v>160</v>
      </c>
      <c r="AP223" s="346">
        <v>151</v>
      </c>
      <c r="AQ223" s="346">
        <v>105</v>
      </c>
      <c r="AR223" s="346">
        <v>93</v>
      </c>
      <c r="AS223" s="346" t="s">
        <v>430</v>
      </c>
      <c r="AT223" s="346" t="s">
        <v>430</v>
      </c>
      <c r="AU223" s="346">
        <v>19</v>
      </c>
      <c r="AV223" s="346">
        <v>148</v>
      </c>
      <c r="AW223" s="346">
        <v>157</v>
      </c>
      <c r="AX223" s="346">
        <v>154</v>
      </c>
      <c r="AY223" s="346">
        <v>19</v>
      </c>
      <c r="AZ223" s="584"/>
      <c r="BA223" s="467">
        <v>97.69</v>
      </c>
      <c r="BB223" s="348" t="s">
        <v>430</v>
      </c>
      <c r="BC223" s="348" t="s">
        <v>430</v>
      </c>
      <c r="BD223" s="348" t="s">
        <v>430</v>
      </c>
      <c r="BE223" s="375" t="s">
        <v>430</v>
      </c>
      <c r="BF223" s="375">
        <v>2.31</v>
      </c>
      <c r="BG223" s="374"/>
      <c r="BH223" s="594">
        <v>2.31</v>
      </c>
      <c r="BI223" s="348" t="s">
        <v>430</v>
      </c>
      <c r="BJ223" s="348" t="s">
        <v>430</v>
      </c>
      <c r="BK223" s="348" t="s">
        <v>430</v>
      </c>
      <c r="BL223" s="348" t="s">
        <v>430</v>
      </c>
      <c r="BM223" s="375">
        <v>97.69</v>
      </c>
      <c r="BN223" s="375" t="s">
        <v>430</v>
      </c>
      <c r="BO223" s="375" t="s">
        <v>430</v>
      </c>
      <c r="BP223" s="375" t="s">
        <v>430</v>
      </c>
      <c r="BQ223" s="375" t="s">
        <v>430</v>
      </c>
      <c r="BR223" s="374"/>
      <c r="BS223" s="468" t="s">
        <v>430</v>
      </c>
      <c r="BT223" s="348" t="s">
        <v>430</v>
      </c>
      <c r="BU223" s="374"/>
      <c r="BV223" s="430" t="s">
        <v>4711</v>
      </c>
    </row>
    <row r="224" spans="1:74" s="428" customFormat="1" x14ac:dyDescent="0.25">
      <c r="A224" s="345" t="s">
        <v>8373</v>
      </c>
      <c r="B224" s="373"/>
      <c r="C224" s="719">
        <v>44846</v>
      </c>
      <c r="D224" s="373"/>
      <c r="E224" s="346">
        <v>829.31200000000001</v>
      </c>
      <c r="F224" s="373"/>
      <c r="G224" s="347">
        <v>13.027100000000001</v>
      </c>
      <c r="H224" s="374"/>
      <c r="I224" s="348">
        <v>2.65</v>
      </c>
      <c r="J224" s="348">
        <v>6.87</v>
      </c>
      <c r="K224" s="348">
        <v>2.2999999999999998</v>
      </c>
      <c r="L224" s="348">
        <v>2.38</v>
      </c>
      <c r="M224" s="362"/>
      <c r="N224" s="350">
        <v>11.9663</v>
      </c>
      <c r="O224" s="348">
        <v>11.9663</v>
      </c>
      <c r="P224" s="348">
        <v>1.7618</v>
      </c>
      <c r="Q224" s="348">
        <v>8.5535999999999994</v>
      </c>
      <c r="R224" s="348">
        <v>4.1631999999999998</v>
      </c>
      <c r="S224" s="348">
        <v>3.2543000000000002</v>
      </c>
      <c r="T224" s="348">
        <v>3.6715</v>
      </c>
      <c r="U224" s="354">
        <v>3.2642000000000002</v>
      </c>
      <c r="V224" s="348">
        <v>4.9287000000000001</v>
      </c>
      <c r="W224" s="348">
        <v>7.7549000000000001</v>
      </c>
      <c r="X224" s="348">
        <v>7.3468999999999998</v>
      </c>
      <c r="Y224" s="375" t="s">
        <v>430</v>
      </c>
      <c r="Z224" s="348" t="s">
        <v>430</v>
      </c>
      <c r="AA224" s="348">
        <v>1.7352000000000001</v>
      </c>
      <c r="AB224" s="348">
        <v>2.3159999999999998</v>
      </c>
      <c r="AC224" s="348">
        <v>5.0072999999999999</v>
      </c>
      <c r="AD224" s="348">
        <v>3.5457999999999998</v>
      </c>
      <c r="AE224" s="348">
        <v>1.7352000000000001</v>
      </c>
      <c r="AF224" s="348">
        <v>7.7507000000000001</v>
      </c>
      <c r="AG224" s="569"/>
      <c r="AH224" s="346">
        <v>32</v>
      </c>
      <c r="AI224" s="346">
        <v>32</v>
      </c>
      <c r="AJ224" s="346">
        <v>83</v>
      </c>
      <c r="AK224" s="346">
        <v>12</v>
      </c>
      <c r="AL224" s="346">
        <v>167</v>
      </c>
      <c r="AM224" s="346">
        <v>137</v>
      </c>
      <c r="AN224" s="346">
        <v>124</v>
      </c>
      <c r="AO224" s="572">
        <v>128</v>
      </c>
      <c r="AP224" s="346">
        <v>102</v>
      </c>
      <c r="AQ224" s="346">
        <v>17</v>
      </c>
      <c r="AR224" s="346">
        <v>15</v>
      </c>
      <c r="AS224" s="346" t="s">
        <v>430</v>
      </c>
      <c r="AT224" s="346" t="s">
        <v>430</v>
      </c>
      <c r="AU224" s="346">
        <v>174</v>
      </c>
      <c r="AV224" s="346">
        <v>143</v>
      </c>
      <c r="AW224" s="346">
        <v>82</v>
      </c>
      <c r="AX224" s="346">
        <v>126</v>
      </c>
      <c r="AY224" s="346">
        <v>174</v>
      </c>
      <c r="AZ224" s="584"/>
      <c r="BA224" s="467">
        <v>97.74</v>
      </c>
      <c r="BB224" s="348" t="s">
        <v>430</v>
      </c>
      <c r="BC224" s="348" t="s">
        <v>430</v>
      </c>
      <c r="BD224" s="348" t="s">
        <v>430</v>
      </c>
      <c r="BE224" s="375" t="s">
        <v>430</v>
      </c>
      <c r="BF224" s="375">
        <v>2.2599999999999998</v>
      </c>
      <c r="BG224" s="374"/>
      <c r="BH224" s="594">
        <v>2.2599999999999998</v>
      </c>
      <c r="BI224" s="348" t="s">
        <v>430</v>
      </c>
      <c r="BJ224" s="348" t="s">
        <v>430</v>
      </c>
      <c r="BK224" s="348" t="s">
        <v>430</v>
      </c>
      <c r="BL224" s="348" t="s">
        <v>430</v>
      </c>
      <c r="BM224" s="375">
        <v>97.74</v>
      </c>
      <c r="BN224" s="375" t="s">
        <v>430</v>
      </c>
      <c r="BO224" s="375" t="s">
        <v>430</v>
      </c>
      <c r="BP224" s="375" t="s">
        <v>430</v>
      </c>
      <c r="BQ224" s="375" t="s">
        <v>430</v>
      </c>
      <c r="BR224" s="374"/>
      <c r="BS224" s="468" t="s">
        <v>430</v>
      </c>
      <c r="BT224" s="348" t="s">
        <v>430</v>
      </c>
      <c r="BU224" s="374"/>
      <c r="BV224" s="430" t="s">
        <v>555</v>
      </c>
    </row>
    <row r="225" spans="1:74" s="428" customFormat="1" x14ac:dyDescent="0.25">
      <c r="A225" s="345" t="s">
        <v>8374</v>
      </c>
      <c r="B225" s="373"/>
      <c r="C225" s="719">
        <v>46083</v>
      </c>
      <c r="D225" s="373"/>
      <c r="E225" s="346">
        <v>862.16499999999996</v>
      </c>
      <c r="F225" s="373"/>
      <c r="G225" s="347">
        <v>10.101100000000001</v>
      </c>
      <c r="H225" s="374"/>
      <c r="I225" s="348">
        <v>0.9</v>
      </c>
      <c r="J225" s="348">
        <v>7.4</v>
      </c>
      <c r="K225" s="348">
        <v>0.84</v>
      </c>
      <c r="L225" s="348">
        <v>0.9</v>
      </c>
      <c r="M225" s="362"/>
      <c r="N225" s="350">
        <v>-0.2409</v>
      </c>
      <c r="O225" s="348">
        <v>-0.2409</v>
      </c>
      <c r="P225" s="348">
        <v>-0.92900000000000005</v>
      </c>
      <c r="Q225" s="348">
        <v>3.8256000000000001</v>
      </c>
      <c r="R225" s="348">
        <v>9.1626999999999992</v>
      </c>
      <c r="S225" s="348" t="s">
        <v>430</v>
      </c>
      <c r="T225" s="348" t="s">
        <v>430</v>
      </c>
      <c r="U225" s="354" t="s">
        <v>430</v>
      </c>
      <c r="V225" s="348" t="s">
        <v>430</v>
      </c>
      <c r="W225" s="348" t="s">
        <v>430</v>
      </c>
      <c r="X225" s="348" t="s">
        <v>430</v>
      </c>
      <c r="Y225" s="375" t="s">
        <v>430</v>
      </c>
      <c r="Z225" s="348" t="s">
        <v>430</v>
      </c>
      <c r="AA225" s="348">
        <v>9.0182000000000002</v>
      </c>
      <c r="AB225" s="348" t="s">
        <v>430</v>
      </c>
      <c r="AC225" s="348" t="s">
        <v>430</v>
      </c>
      <c r="AD225" s="348" t="s">
        <v>430</v>
      </c>
      <c r="AE225" s="348">
        <v>9.0182000000000002</v>
      </c>
      <c r="AF225" s="348">
        <v>6.5895999999999999</v>
      </c>
      <c r="AG225" s="569"/>
      <c r="AH225" s="346">
        <v>142</v>
      </c>
      <c r="AI225" s="346">
        <v>146</v>
      </c>
      <c r="AJ225" s="346">
        <v>102</v>
      </c>
      <c r="AK225" s="346">
        <v>150</v>
      </c>
      <c r="AL225" s="346">
        <v>54</v>
      </c>
      <c r="AM225" s="346" t="s">
        <v>430</v>
      </c>
      <c r="AN225" s="346" t="s">
        <v>430</v>
      </c>
      <c r="AO225" s="572" t="s">
        <v>430</v>
      </c>
      <c r="AP225" s="346" t="s">
        <v>430</v>
      </c>
      <c r="AQ225" s="346" t="s">
        <v>430</v>
      </c>
      <c r="AR225" s="346" t="s">
        <v>430</v>
      </c>
      <c r="AS225" s="346" t="s">
        <v>430</v>
      </c>
      <c r="AT225" s="346" t="s">
        <v>430</v>
      </c>
      <c r="AU225" s="346">
        <v>72</v>
      </c>
      <c r="AV225" s="346" t="s">
        <v>430</v>
      </c>
      <c r="AW225" s="346" t="s">
        <v>430</v>
      </c>
      <c r="AX225" s="346" t="s">
        <v>430</v>
      </c>
      <c r="AY225" s="346">
        <v>72</v>
      </c>
      <c r="AZ225" s="584"/>
      <c r="BA225" s="467" t="s">
        <v>430</v>
      </c>
      <c r="BB225" s="348">
        <v>98.66</v>
      </c>
      <c r="BC225" s="348" t="s">
        <v>430</v>
      </c>
      <c r="BD225" s="348" t="s">
        <v>430</v>
      </c>
      <c r="BE225" s="375" t="s">
        <v>430</v>
      </c>
      <c r="BF225" s="375">
        <v>1.34</v>
      </c>
      <c r="BG225" s="374"/>
      <c r="BH225" s="594">
        <v>1.33</v>
      </c>
      <c r="BI225" s="348">
        <v>51.78</v>
      </c>
      <c r="BJ225" s="348">
        <v>14.36</v>
      </c>
      <c r="BK225" s="348">
        <v>32.520000000000003</v>
      </c>
      <c r="BL225" s="348" t="s">
        <v>430</v>
      </c>
      <c r="BM225" s="375" t="s">
        <v>430</v>
      </c>
      <c r="BN225" s="375" t="s">
        <v>430</v>
      </c>
      <c r="BO225" s="375" t="s">
        <v>430</v>
      </c>
      <c r="BP225" s="375" t="s">
        <v>430</v>
      </c>
      <c r="BQ225" s="375" t="s">
        <v>430</v>
      </c>
      <c r="BR225" s="374"/>
      <c r="BS225" s="468">
        <v>6.1525629999999998</v>
      </c>
      <c r="BT225" s="348">
        <v>9.8229283499999998</v>
      </c>
      <c r="BU225" s="374"/>
      <c r="BV225" s="430" t="s">
        <v>555</v>
      </c>
    </row>
    <row r="226" spans="1:74" s="428" customFormat="1" x14ac:dyDescent="0.25">
      <c r="A226" s="345" t="s">
        <v>8375</v>
      </c>
      <c r="B226" s="373"/>
      <c r="C226" s="719">
        <v>44845</v>
      </c>
      <c r="D226" s="373"/>
      <c r="E226" s="346">
        <v>816.60199999999998</v>
      </c>
      <c r="F226" s="373"/>
      <c r="G226" s="347">
        <v>12.9839</v>
      </c>
      <c r="H226" s="374"/>
      <c r="I226" s="348">
        <v>4.54</v>
      </c>
      <c r="J226" s="348">
        <v>7.01</v>
      </c>
      <c r="K226" s="348">
        <v>3.65</v>
      </c>
      <c r="L226" s="348">
        <v>3.78</v>
      </c>
      <c r="M226" s="362"/>
      <c r="N226" s="350">
        <v>12.5695</v>
      </c>
      <c r="O226" s="348">
        <v>12.5695</v>
      </c>
      <c r="P226" s="348">
        <v>-13.259</v>
      </c>
      <c r="Q226" s="348">
        <v>-1.1439999999999999</v>
      </c>
      <c r="R226" s="348">
        <v>5.9790000000000001</v>
      </c>
      <c r="S226" s="348">
        <v>1.8354999999999999</v>
      </c>
      <c r="T226" s="348">
        <v>2.4136000000000002</v>
      </c>
      <c r="U226" s="354">
        <v>2.7755000000000001</v>
      </c>
      <c r="V226" s="348">
        <v>3.8138000000000001</v>
      </c>
      <c r="W226" s="348">
        <v>7.5054999999999996</v>
      </c>
      <c r="X226" s="348">
        <v>7.1844999999999999</v>
      </c>
      <c r="Y226" s="375" t="s">
        <v>430</v>
      </c>
      <c r="Z226" s="348" t="s">
        <v>430</v>
      </c>
      <c r="AA226" s="348">
        <v>12.462199999999999</v>
      </c>
      <c r="AB226" s="348">
        <v>1.1140000000000001</v>
      </c>
      <c r="AC226" s="348">
        <v>2.71</v>
      </c>
      <c r="AD226" s="348">
        <v>3.2185000000000001</v>
      </c>
      <c r="AE226" s="348">
        <v>12.462199999999999</v>
      </c>
      <c r="AF226" s="348">
        <v>7.6436000000000002</v>
      </c>
      <c r="AG226" s="569"/>
      <c r="AH226" s="346">
        <v>29</v>
      </c>
      <c r="AI226" s="346">
        <v>29</v>
      </c>
      <c r="AJ226" s="346">
        <v>161</v>
      </c>
      <c r="AK226" s="346">
        <v>171</v>
      </c>
      <c r="AL226" s="346">
        <v>119</v>
      </c>
      <c r="AM226" s="346">
        <v>157</v>
      </c>
      <c r="AN226" s="346">
        <v>140</v>
      </c>
      <c r="AO226" s="572">
        <v>135</v>
      </c>
      <c r="AP226" s="346">
        <v>123</v>
      </c>
      <c r="AQ226" s="346">
        <v>62</v>
      </c>
      <c r="AR226" s="346">
        <v>43</v>
      </c>
      <c r="AS226" s="346" t="s">
        <v>430</v>
      </c>
      <c r="AT226" s="346" t="s">
        <v>430</v>
      </c>
      <c r="AU226" s="346">
        <v>33</v>
      </c>
      <c r="AV226" s="346">
        <v>156</v>
      </c>
      <c r="AW226" s="346">
        <v>158</v>
      </c>
      <c r="AX226" s="346">
        <v>132</v>
      </c>
      <c r="AY226" s="346">
        <v>33</v>
      </c>
      <c r="AZ226" s="584"/>
      <c r="BA226" s="467">
        <v>96.77</v>
      </c>
      <c r="BB226" s="348" t="s">
        <v>430</v>
      </c>
      <c r="BC226" s="348" t="s">
        <v>430</v>
      </c>
      <c r="BD226" s="348" t="s">
        <v>430</v>
      </c>
      <c r="BE226" s="375" t="s">
        <v>430</v>
      </c>
      <c r="BF226" s="375">
        <v>3.23</v>
      </c>
      <c r="BG226" s="374"/>
      <c r="BH226" s="594">
        <v>3.23</v>
      </c>
      <c r="BI226" s="348" t="s">
        <v>430</v>
      </c>
      <c r="BJ226" s="348" t="s">
        <v>430</v>
      </c>
      <c r="BK226" s="348" t="s">
        <v>430</v>
      </c>
      <c r="BL226" s="348" t="s">
        <v>430</v>
      </c>
      <c r="BM226" s="375">
        <v>96.77</v>
      </c>
      <c r="BN226" s="375" t="s">
        <v>430</v>
      </c>
      <c r="BO226" s="375" t="s">
        <v>430</v>
      </c>
      <c r="BP226" s="375" t="s">
        <v>430</v>
      </c>
      <c r="BQ226" s="375" t="s">
        <v>430</v>
      </c>
      <c r="BR226" s="374"/>
      <c r="BS226" s="468" t="s">
        <v>430</v>
      </c>
      <c r="BT226" s="348" t="s">
        <v>430</v>
      </c>
      <c r="BU226" s="374"/>
      <c r="BV226" s="430" t="s">
        <v>555</v>
      </c>
    </row>
    <row r="227" spans="1:74" s="428" customFormat="1" x14ac:dyDescent="0.25">
      <c r="A227" s="345" t="s">
        <v>8376</v>
      </c>
      <c r="B227" s="373"/>
      <c r="C227" s="719">
        <v>44834</v>
      </c>
      <c r="D227" s="373"/>
      <c r="E227" s="889">
        <v>793.34</v>
      </c>
      <c r="F227" s="373"/>
      <c r="G227" s="347" t="s">
        <v>430</v>
      </c>
      <c r="H227" s="374"/>
      <c r="I227" s="890">
        <v>0.19</v>
      </c>
      <c r="J227" s="890">
        <v>5.45</v>
      </c>
      <c r="K227" s="348" t="s">
        <v>430</v>
      </c>
      <c r="L227" s="890">
        <v>0.19</v>
      </c>
      <c r="M227" s="362"/>
      <c r="N227" s="350" t="s">
        <v>430</v>
      </c>
      <c r="O227" s="348" t="s">
        <v>430</v>
      </c>
      <c r="P227" s="348" t="s">
        <v>430</v>
      </c>
      <c r="Q227" s="348" t="s">
        <v>430</v>
      </c>
      <c r="R227" s="348" t="s">
        <v>430</v>
      </c>
      <c r="S227" s="348" t="s">
        <v>430</v>
      </c>
      <c r="T227" s="348" t="s">
        <v>430</v>
      </c>
      <c r="U227" s="354" t="s">
        <v>430</v>
      </c>
      <c r="V227" s="348" t="s">
        <v>430</v>
      </c>
      <c r="W227" s="348" t="s">
        <v>430</v>
      </c>
      <c r="X227" s="348" t="s">
        <v>430</v>
      </c>
      <c r="Y227" s="375" t="s">
        <v>430</v>
      </c>
      <c r="Z227" s="348" t="s">
        <v>430</v>
      </c>
      <c r="AA227" s="348" t="s">
        <v>430</v>
      </c>
      <c r="AB227" s="348" t="s">
        <v>430</v>
      </c>
      <c r="AC227" s="348" t="s">
        <v>430</v>
      </c>
      <c r="AD227" s="348" t="s">
        <v>430</v>
      </c>
      <c r="AE227" s="348" t="s">
        <v>430</v>
      </c>
      <c r="AF227" s="348" t="s">
        <v>430</v>
      </c>
      <c r="AG227" s="569"/>
      <c r="AH227" s="346" t="s">
        <v>430</v>
      </c>
      <c r="AI227" s="346" t="s">
        <v>430</v>
      </c>
      <c r="AJ227" s="346" t="s">
        <v>430</v>
      </c>
      <c r="AK227" s="346" t="s">
        <v>430</v>
      </c>
      <c r="AL227" s="346" t="s">
        <v>430</v>
      </c>
      <c r="AM227" s="346" t="s">
        <v>430</v>
      </c>
      <c r="AN227" s="346" t="s">
        <v>430</v>
      </c>
      <c r="AO227" s="572" t="s">
        <v>430</v>
      </c>
      <c r="AP227" s="346" t="s">
        <v>430</v>
      </c>
      <c r="AQ227" s="346" t="s">
        <v>430</v>
      </c>
      <c r="AR227" s="346" t="s">
        <v>430</v>
      </c>
      <c r="AS227" s="346" t="s">
        <v>430</v>
      </c>
      <c r="AT227" s="346" t="s">
        <v>430</v>
      </c>
      <c r="AU227" s="346" t="s">
        <v>430</v>
      </c>
      <c r="AV227" s="346" t="s">
        <v>430</v>
      </c>
      <c r="AW227" s="346" t="s">
        <v>430</v>
      </c>
      <c r="AX227" s="346" t="s">
        <v>430</v>
      </c>
      <c r="AY227" s="346" t="s">
        <v>430</v>
      </c>
      <c r="AZ227" s="584"/>
      <c r="BA227" s="951">
        <v>97.91</v>
      </c>
      <c r="BB227" s="348" t="s">
        <v>430</v>
      </c>
      <c r="BC227" s="348" t="s">
        <v>430</v>
      </c>
      <c r="BD227" s="348" t="s">
        <v>430</v>
      </c>
      <c r="BE227" s="375" t="s">
        <v>430</v>
      </c>
      <c r="BF227" s="952">
        <v>2.09</v>
      </c>
      <c r="BG227" s="374"/>
      <c r="BH227" s="953">
        <v>2.09</v>
      </c>
      <c r="BI227" s="348" t="s">
        <v>430</v>
      </c>
      <c r="BJ227" s="348" t="s">
        <v>430</v>
      </c>
      <c r="BK227" s="348" t="s">
        <v>430</v>
      </c>
      <c r="BL227" s="348" t="s">
        <v>430</v>
      </c>
      <c r="BM227" s="952">
        <v>97.91</v>
      </c>
      <c r="BN227" s="375" t="s">
        <v>430</v>
      </c>
      <c r="BO227" s="375" t="s">
        <v>430</v>
      </c>
      <c r="BP227" s="375" t="s">
        <v>430</v>
      </c>
      <c r="BQ227" s="375" t="s">
        <v>430</v>
      </c>
      <c r="BR227" s="374"/>
      <c r="BS227" s="468" t="s">
        <v>430</v>
      </c>
      <c r="BT227" s="348" t="s">
        <v>430</v>
      </c>
      <c r="BU227" s="374"/>
      <c r="BV227" s="430" t="s">
        <v>555</v>
      </c>
    </row>
    <row r="228" spans="1:74" s="428" customFormat="1" x14ac:dyDescent="0.25">
      <c r="A228" s="345" t="s">
        <v>8377</v>
      </c>
      <c r="B228" s="373"/>
      <c r="C228" s="719">
        <v>44914</v>
      </c>
      <c r="D228" s="373"/>
      <c r="E228" s="346">
        <v>788.99800000000005</v>
      </c>
      <c r="F228" s="373"/>
      <c r="G228" s="347">
        <v>12.815200000000001</v>
      </c>
      <c r="H228" s="374"/>
      <c r="I228" s="348">
        <v>10.06</v>
      </c>
      <c r="J228" s="348">
        <v>7.26</v>
      </c>
      <c r="K228" s="348">
        <v>6.86</v>
      </c>
      <c r="L228" s="348">
        <v>7.11</v>
      </c>
      <c r="M228" s="362"/>
      <c r="N228" s="350">
        <v>12.4498</v>
      </c>
      <c r="O228" s="348">
        <v>12.4498</v>
      </c>
      <c r="P228" s="348">
        <v>-3.2530000000000001</v>
      </c>
      <c r="Q228" s="348">
        <v>5.2797999999999998</v>
      </c>
      <c r="R228" s="348">
        <v>9.6987000000000005</v>
      </c>
      <c r="S228" s="348">
        <v>1.5152000000000001</v>
      </c>
      <c r="T228" s="348">
        <v>2.0425</v>
      </c>
      <c r="U228" s="354">
        <v>1.3721000000000001</v>
      </c>
      <c r="V228" s="348">
        <v>2.0352999999999999</v>
      </c>
      <c r="W228" s="348">
        <v>7.4424000000000001</v>
      </c>
      <c r="X228" s="348">
        <v>7.2563000000000004</v>
      </c>
      <c r="Y228" s="375" t="s">
        <v>430</v>
      </c>
      <c r="Z228" s="348" t="s">
        <v>430</v>
      </c>
      <c r="AA228" s="348">
        <v>17.514600000000002</v>
      </c>
      <c r="AB228" s="348">
        <v>1.2342</v>
      </c>
      <c r="AC228" s="348">
        <v>3.2892000000000001</v>
      </c>
      <c r="AD228" s="348">
        <v>2.0701000000000001</v>
      </c>
      <c r="AE228" s="348">
        <v>17.514600000000002</v>
      </c>
      <c r="AF228" s="348">
        <v>7.6707999999999998</v>
      </c>
      <c r="AG228" s="569"/>
      <c r="AH228" s="346">
        <v>30</v>
      </c>
      <c r="AI228" s="346">
        <v>30</v>
      </c>
      <c r="AJ228" s="346">
        <v>123</v>
      </c>
      <c r="AK228" s="346">
        <v>95</v>
      </c>
      <c r="AL228" s="346">
        <v>43</v>
      </c>
      <c r="AM228" s="346">
        <v>163</v>
      </c>
      <c r="AN228" s="346">
        <v>150</v>
      </c>
      <c r="AO228" s="572">
        <v>156</v>
      </c>
      <c r="AP228" s="346">
        <v>145</v>
      </c>
      <c r="AQ228" s="346">
        <v>70</v>
      </c>
      <c r="AR228" s="346">
        <v>27</v>
      </c>
      <c r="AS228" s="346" t="s">
        <v>430</v>
      </c>
      <c r="AT228" s="346" t="s">
        <v>430</v>
      </c>
      <c r="AU228" s="346">
        <v>14</v>
      </c>
      <c r="AV228" s="346">
        <v>155</v>
      </c>
      <c r="AW228" s="346">
        <v>146</v>
      </c>
      <c r="AX228" s="346">
        <v>149</v>
      </c>
      <c r="AY228" s="346">
        <v>14</v>
      </c>
      <c r="AZ228" s="584"/>
      <c r="BA228" s="467">
        <v>97.26</v>
      </c>
      <c r="BB228" s="348" t="s">
        <v>430</v>
      </c>
      <c r="BC228" s="348" t="s">
        <v>430</v>
      </c>
      <c r="BD228" s="348" t="s">
        <v>430</v>
      </c>
      <c r="BE228" s="375" t="s">
        <v>430</v>
      </c>
      <c r="BF228" s="375">
        <v>2.74</v>
      </c>
      <c r="BG228" s="374"/>
      <c r="BH228" s="594">
        <v>2.73</v>
      </c>
      <c r="BI228" s="348" t="s">
        <v>430</v>
      </c>
      <c r="BJ228" s="348" t="s">
        <v>430</v>
      </c>
      <c r="BK228" s="348" t="s">
        <v>430</v>
      </c>
      <c r="BL228" s="348" t="s">
        <v>430</v>
      </c>
      <c r="BM228" s="375">
        <v>97.26</v>
      </c>
      <c r="BN228" s="375" t="s">
        <v>430</v>
      </c>
      <c r="BO228" s="375" t="s">
        <v>430</v>
      </c>
      <c r="BP228" s="375" t="s">
        <v>430</v>
      </c>
      <c r="BQ228" s="375" t="s">
        <v>430</v>
      </c>
      <c r="BR228" s="374"/>
      <c r="BS228" s="468" t="s">
        <v>430</v>
      </c>
      <c r="BT228" s="348" t="s">
        <v>430</v>
      </c>
      <c r="BU228" s="374"/>
      <c r="BV228" s="430" t="s">
        <v>555</v>
      </c>
    </row>
    <row r="229" spans="1:74" s="428" customFormat="1" x14ac:dyDescent="0.25">
      <c r="A229" s="345" t="s">
        <v>8378</v>
      </c>
      <c r="B229" s="373"/>
      <c r="C229" s="719">
        <v>45728</v>
      </c>
      <c r="D229" s="373"/>
      <c r="E229" s="346">
        <v>791.94100000000003</v>
      </c>
      <c r="F229" s="373"/>
      <c r="G229" s="347">
        <v>1059.4865</v>
      </c>
      <c r="H229" s="374"/>
      <c r="I229" s="348">
        <v>5.45E-3</v>
      </c>
      <c r="J229" s="348">
        <v>6.26</v>
      </c>
      <c r="K229" s="348">
        <v>2.5799999999999998E-3</v>
      </c>
      <c r="L229" s="348">
        <v>2.7399999999999998E-3</v>
      </c>
      <c r="M229" s="362"/>
      <c r="N229" s="350">
        <v>4.7409999999999997</v>
      </c>
      <c r="O229" s="348">
        <v>4.7331000000000003</v>
      </c>
      <c r="P229" s="348">
        <v>4.7782999999999998</v>
      </c>
      <c r="Q229" s="348">
        <v>4.7293000000000003</v>
      </c>
      <c r="R229" s="348">
        <v>4.8486000000000002</v>
      </c>
      <c r="S229" s="348">
        <v>4.7377000000000002</v>
      </c>
      <c r="T229" s="348">
        <v>4.9164000000000003</v>
      </c>
      <c r="U229" s="354">
        <v>5.0411999999999999</v>
      </c>
      <c r="V229" s="348">
        <v>5.1452999999999998</v>
      </c>
      <c r="W229" s="348" t="s">
        <v>430</v>
      </c>
      <c r="X229" s="348" t="s">
        <v>430</v>
      </c>
      <c r="Y229" s="375" t="s">
        <v>430</v>
      </c>
      <c r="Z229" s="348" t="s">
        <v>430</v>
      </c>
      <c r="AA229" s="348">
        <v>4.7552000000000003</v>
      </c>
      <c r="AB229" s="348">
        <v>4.8090999999999999</v>
      </c>
      <c r="AC229" s="348">
        <v>4.9626000000000001</v>
      </c>
      <c r="AD229" s="348">
        <v>5.0610999999999997</v>
      </c>
      <c r="AE229" s="348">
        <v>4.7552000000000003</v>
      </c>
      <c r="AF229" s="348">
        <v>5.2656999999999998</v>
      </c>
      <c r="AG229" s="569"/>
      <c r="AH229" s="346">
        <v>103</v>
      </c>
      <c r="AI229" s="346">
        <v>104</v>
      </c>
      <c r="AJ229" s="346">
        <v>23</v>
      </c>
      <c r="AK229" s="346">
        <v>113</v>
      </c>
      <c r="AL229" s="346">
        <v>148</v>
      </c>
      <c r="AM229" s="346">
        <v>94</v>
      </c>
      <c r="AN229" s="346">
        <v>67</v>
      </c>
      <c r="AO229" s="572">
        <v>66</v>
      </c>
      <c r="AP229" s="346">
        <v>87</v>
      </c>
      <c r="AQ229" s="346" t="s">
        <v>430</v>
      </c>
      <c r="AR229" s="346" t="s">
        <v>430</v>
      </c>
      <c r="AS229" s="346" t="s">
        <v>430</v>
      </c>
      <c r="AT229" s="346" t="s">
        <v>430</v>
      </c>
      <c r="AU229" s="346">
        <v>153</v>
      </c>
      <c r="AV229" s="346">
        <v>67</v>
      </c>
      <c r="AW229" s="346">
        <v>88</v>
      </c>
      <c r="AX229" s="346">
        <v>73</v>
      </c>
      <c r="AY229" s="346">
        <v>153</v>
      </c>
      <c r="AZ229" s="584"/>
      <c r="BA229" s="467" t="s">
        <v>430</v>
      </c>
      <c r="BB229" s="348" t="s">
        <v>430</v>
      </c>
      <c r="BC229" s="348" t="s">
        <v>430</v>
      </c>
      <c r="BD229" s="348" t="s">
        <v>430</v>
      </c>
      <c r="BE229" s="375" t="s">
        <v>430</v>
      </c>
      <c r="BF229" s="375">
        <v>100</v>
      </c>
      <c r="BG229" s="374"/>
      <c r="BH229" s="594">
        <v>100</v>
      </c>
      <c r="BI229" s="348" t="s">
        <v>430</v>
      </c>
      <c r="BJ229" s="348" t="s">
        <v>430</v>
      </c>
      <c r="BK229" s="348" t="s">
        <v>430</v>
      </c>
      <c r="BL229" s="348" t="s">
        <v>430</v>
      </c>
      <c r="BM229" s="375" t="s">
        <v>430</v>
      </c>
      <c r="BN229" s="375" t="s">
        <v>430</v>
      </c>
      <c r="BO229" s="375" t="s">
        <v>430</v>
      </c>
      <c r="BP229" s="375" t="s">
        <v>430</v>
      </c>
      <c r="BQ229" s="375" t="s">
        <v>430</v>
      </c>
      <c r="BR229" s="374"/>
      <c r="BS229" s="468" t="s">
        <v>430</v>
      </c>
      <c r="BT229" s="348" t="s">
        <v>430</v>
      </c>
      <c r="BU229" s="374"/>
      <c r="BV229" s="430" t="s">
        <v>555</v>
      </c>
    </row>
    <row r="230" spans="1:74" s="428" customFormat="1" x14ac:dyDescent="0.25">
      <c r="A230" s="345" t="s">
        <v>8379</v>
      </c>
      <c r="B230" s="373"/>
      <c r="C230" s="719">
        <v>46105</v>
      </c>
      <c r="D230" s="373"/>
      <c r="E230" s="346">
        <v>920.673</v>
      </c>
      <c r="F230" s="373"/>
      <c r="G230" s="347">
        <v>10.093999999999999</v>
      </c>
      <c r="H230" s="374"/>
      <c r="I230" s="348">
        <v>0.94794999999999996</v>
      </c>
      <c r="J230" s="348">
        <v>7.37</v>
      </c>
      <c r="K230" s="348">
        <v>0.87397000000000002</v>
      </c>
      <c r="L230" s="348">
        <v>0.93698999999999999</v>
      </c>
      <c r="M230" s="362"/>
      <c r="N230" s="350">
        <v>1.4466000000000001</v>
      </c>
      <c r="O230" s="348">
        <v>1.4466000000000001</v>
      </c>
      <c r="P230" s="348">
        <v>-0.41320000000000001</v>
      </c>
      <c r="Q230" s="348">
        <v>4.7092999999999998</v>
      </c>
      <c r="R230" s="348">
        <v>9.6076999999999995</v>
      </c>
      <c r="S230" s="348" t="s">
        <v>430</v>
      </c>
      <c r="T230" s="348" t="s">
        <v>430</v>
      </c>
      <c r="U230" s="354" t="s">
        <v>430</v>
      </c>
      <c r="V230" s="348" t="s">
        <v>430</v>
      </c>
      <c r="W230" s="348" t="s">
        <v>430</v>
      </c>
      <c r="X230" s="348" t="s">
        <v>430</v>
      </c>
      <c r="Y230" s="375" t="s">
        <v>430</v>
      </c>
      <c r="Z230" s="348" t="s">
        <v>430</v>
      </c>
      <c r="AA230" s="348">
        <v>9.3452999999999999</v>
      </c>
      <c r="AB230" s="348" t="s">
        <v>430</v>
      </c>
      <c r="AC230" s="348" t="s">
        <v>430</v>
      </c>
      <c r="AD230" s="348" t="s">
        <v>430</v>
      </c>
      <c r="AE230" s="348">
        <v>9.3452999999999999</v>
      </c>
      <c r="AF230" s="348">
        <v>10.091200000000001</v>
      </c>
      <c r="AG230" s="569"/>
      <c r="AH230" s="346">
        <v>139</v>
      </c>
      <c r="AI230" s="346">
        <v>143</v>
      </c>
      <c r="AJ230" s="346">
        <v>97</v>
      </c>
      <c r="AK230" s="346">
        <v>116</v>
      </c>
      <c r="AL230" s="346">
        <v>47</v>
      </c>
      <c r="AM230" s="346" t="s">
        <v>430</v>
      </c>
      <c r="AN230" s="346" t="s">
        <v>430</v>
      </c>
      <c r="AO230" s="572" t="s">
        <v>430</v>
      </c>
      <c r="AP230" s="346" t="s">
        <v>430</v>
      </c>
      <c r="AQ230" s="346" t="s">
        <v>430</v>
      </c>
      <c r="AR230" s="346" t="s">
        <v>430</v>
      </c>
      <c r="AS230" s="346" t="s">
        <v>430</v>
      </c>
      <c r="AT230" s="346" t="s">
        <v>430</v>
      </c>
      <c r="AU230" s="346">
        <v>69</v>
      </c>
      <c r="AV230" s="346" t="s">
        <v>430</v>
      </c>
      <c r="AW230" s="346" t="s">
        <v>430</v>
      </c>
      <c r="AX230" s="346" t="s">
        <v>430</v>
      </c>
      <c r="AY230" s="346">
        <v>69</v>
      </c>
      <c r="AZ230" s="584"/>
      <c r="BA230" s="467" t="s">
        <v>430</v>
      </c>
      <c r="BB230" s="348">
        <v>99.1</v>
      </c>
      <c r="BC230" s="348" t="s">
        <v>430</v>
      </c>
      <c r="BD230" s="348" t="s">
        <v>430</v>
      </c>
      <c r="BE230" s="375" t="s">
        <v>430</v>
      </c>
      <c r="BF230" s="375">
        <v>0.9</v>
      </c>
      <c r="BG230" s="374"/>
      <c r="BH230" s="594">
        <v>0.9</v>
      </c>
      <c r="BI230" s="348">
        <v>69.569999999999993</v>
      </c>
      <c r="BJ230" s="348" t="s">
        <v>430</v>
      </c>
      <c r="BK230" s="348">
        <v>29.53</v>
      </c>
      <c r="BL230" s="348" t="s">
        <v>430</v>
      </c>
      <c r="BM230" s="375" t="s">
        <v>430</v>
      </c>
      <c r="BN230" s="375" t="s">
        <v>430</v>
      </c>
      <c r="BO230" s="375" t="s">
        <v>430</v>
      </c>
      <c r="BP230" s="375" t="s">
        <v>430</v>
      </c>
      <c r="BQ230" s="375" t="s">
        <v>430</v>
      </c>
      <c r="BR230" s="374"/>
      <c r="BS230" s="468">
        <v>6.5863850886827198</v>
      </c>
      <c r="BT230" s="348">
        <v>9.7025096280595005</v>
      </c>
      <c r="BU230" s="374"/>
      <c r="BV230" s="430" t="s">
        <v>555</v>
      </c>
    </row>
    <row r="231" spans="1:74" s="428" customFormat="1" x14ac:dyDescent="0.25">
      <c r="A231" s="345" t="s">
        <v>8380</v>
      </c>
      <c r="B231" s="373"/>
      <c r="C231" s="719">
        <v>44650</v>
      </c>
      <c r="D231" s="373"/>
      <c r="E231" s="346">
        <v>648.38</v>
      </c>
      <c r="F231" s="373"/>
      <c r="G231" s="347">
        <v>12.928100000000001</v>
      </c>
      <c r="H231" s="374"/>
      <c r="I231" s="348">
        <v>1.61</v>
      </c>
      <c r="J231" s="348">
        <v>6.8</v>
      </c>
      <c r="K231" s="348">
        <v>1.45</v>
      </c>
      <c r="L231" s="348">
        <v>1.52</v>
      </c>
      <c r="M231" s="362"/>
      <c r="N231" s="350">
        <v>5.7434000000000003</v>
      </c>
      <c r="O231" s="348">
        <v>5.7434000000000003</v>
      </c>
      <c r="P231" s="348">
        <v>2.8248000000000002</v>
      </c>
      <c r="Q231" s="348">
        <v>6.0438000000000001</v>
      </c>
      <c r="R231" s="348">
        <v>4.3695000000000004</v>
      </c>
      <c r="S231" s="348">
        <v>4.7542999999999997</v>
      </c>
      <c r="T231" s="348">
        <v>4.2195</v>
      </c>
      <c r="U231" s="354">
        <v>4.5708000000000002</v>
      </c>
      <c r="V231" s="348">
        <v>5.6744000000000003</v>
      </c>
      <c r="W231" s="348">
        <v>7.4428000000000001</v>
      </c>
      <c r="X231" s="348">
        <v>7.0457000000000001</v>
      </c>
      <c r="Y231" s="375" t="s">
        <v>430</v>
      </c>
      <c r="Z231" s="348" t="s">
        <v>430</v>
      </c>
      <c r="AA231" s="348">
        <v>4.7324999999999999</v>
      </c>
      <c r="AB231" s="348">
        <v>4.0255999999999998</v>
      </c>
      <c r="AC231" s="348">
        <v>4.8710000000000004</v>
      </c>
      <c r="AD231" s="348">
        <v>4.8654000000000002</v>
      </c>
      <c r="AE231" s="348">
        <v>4.7324999999999999</v>
      </c>
      <c r="AF231" s="348">
        <v>6.4977999999999998</v>
      </c>
      <c r="AG231" s="569"/>
      <c r="AH231" s="346">
        <v>78</v>
      </c>
      <c r="AI231" s="346">
        <v>78</v>
      </c>
      <c r="AJ231" s="346">
        <v>63</v>
      </c>
      <c r="AK231" s="346">
        <v>72</v>
      </c>
      <c r="AL231" s="346">
        <v>162</v>
      </c>
      <c r="AM231" s="346">
        <v>93</v>
      </c>
      <c r="AN231" s="346">
        <v>105</v>
      </c>
      <c r="AO231" s="572">
        <v>97</v>
      </c>
      <c r="AP231" s="346">
        <v>65</v>
      </c>
      <c r="AQ231" s="346">
        <v>68</v>
      </c>
      <c r="AR231" s="346">
        <v>70</v>
      </c>
      <c r="AS231" s="346" t="s">
        <v>430</v>
      </c>
      <c r="AT231" s="346" t="s">
        <v>430</v>
      </c>
      <c r="AU231" s="346">
        <v>154</v>
      </c>
      <c r="AV231" s="346">
        <v>109</v>
      </c>
      <c r="AW231" s="346">
        <v>99</v>
      </c>
      <c r="AX231" s="346">
        <v>88</v>
      </c>
      <c r="AY231" s="346">
        <v>154</v>
      </c>
      <c r="AZ231" s="584"/>
      <c r="BA231" s="467">
        <v>59.68</v>
      </c>
      <c r="BB231" s="348">
        <v>37.42</v>
      </c>
      <c r="BC231" s="348" t="s">
        <v>430</v>
      </c>
      <c r="BD231" s="348" t="s">
        <v>430</v>
      </c>
      <c r="BE231" s="375" t="s">
        <v>430</v>
      </c>
      <c r="BF231" s="375">
        <v>2.9</v>
      </c>
      <c r="BG231" s="374"/>
      <c r="BH231" s="594">
        <v>2.9</v>
      </c>
      <c r="BI231" s="348" t="s">
        <v>430</v>
      </c>
      <c r="BJ231" s="348" t="s">
        <v>430</v>
      </c>
      <c r="BK231" s="348">
        <v>37.42</v>
      </c>
      <c r="BL231" s="348" t="s">
        <v>430</v>
      </c>
      <c r="BM231" s="375">
        <v>59.68</v>
      </c>
      <c r="BN231" s="375" t="s">
        <v>430</v>
      </c>
      <c r="BO231" s="375" t="s">
        <v>430</v>
      </c>
      <c r="BP231" s="375" t="s">
        <v>430</v>
      </c>
      <c r="BQ231" s="375" t="s">
        <v>430</v>
      </c>
      <c r="BR231" s="374"/>
      <c r="BS231" s="468" t="s">
        <v>430</v>
      </c>
      <c r="BT231" s="348" t="s">
        <v>430</v>
      </c>
      <c r="BU231" s="374"/>
      <c r="BV231" s="430" t="s">
        <v>555</v>
      </c>
    </row>
    <row r="232" spans="1:74" s="428" customFormat="1" x14ac:dyDescent="0.25">
      <c r="A232" s="345" t="s">
        <v>8381</v>
      </c>
      <c r="B232" s="373"/>
      <c r="C232" s="719">
        <v>44904</v>
      </c>
      <c r="D232" s="373"/>
      <c r="E232" s="346">
        <v>640.851</v>
      </c>
      <c r="F232" s="373"/>
      <c r="G232" s="347">
        <v>12.6953</v>
      </c>
      <c r="H232" s="374"/>
      <c r="I232" s="348">
        <v>1.1599999999999999</v>
      </c>
      <c r="J232" s="348">
        <v>5.91</v>
      </c>
      <c r="K232" s="348">
        <v>1.08</v>
      </c>
      <c r="L232" s="348">
        <v>1.1100000000000001</v>
      </c>
      <c r="M232" s="362"/>
      <c r="N232" s="350">
        <v>5.9447000000000001</v>
      </c>
      <c r="O232" s="348">
        <v>5.9447000000000001</v>
      </c>
      <c r="P232" s="348">
        <v>1.9311</v>
      </c>
      <c r="Q232" s="348">
        <v>6.2167000000000003</v>
      </c>
      <c r="R232" s="348">
        <v>4.6742999999999997</v>
      </c>
      <c r="S232" s="348">
        <v>5.2289000000000003</v>
      </c>
      <c r="T232" s="348">
        <v>4.9947999999999997</v>
      </c>
      <c r="U232" s="354">
        <v>5.1875999999999998</v>
      </c>
      <c r="V232" s="348">
        <v>5.9611000000000001</v>
      </c>
      <c r="W232" s="348">
        <v>7.5766</v>
      </c>
      <c r="X232" s="348">
        <v>7.0807000000000002</v>
      </c>
      <c r="Y232" s="375" t="s">
        <v>430</v>
      </c>
      <c r="Z232" s="348" t="s">
        <v>430</v>
      </c>
      <c r="AA232" s="348">
        <v>5.1950000000000003</v>
      </c>
      <c r="AB232" s="348">
        <v>4.8007</v>
      </c>
      <c r="AC232" s="348">
        <v>5.1989000000000001</v>
      </c>
      <c r="AD232" s="348">
        <v>5.3682999999999996</v>
      </c>
      <c r="AE232" s="348">
        <v>5.1950000000000003</v>
      </c>
      <c r="AF232" s="348">
        <v>7.3078000000000003</v>
      </c>
      <c r="AG232" s="569"/>
      <c r="AH232" s="346">
        <v>72</v>
      </c>
      <c r="AI232" s="346">
        <v>72</v>
      </c>
      <c r="AJ232" s="346">
        <v>77</v>
      </c>
      <c r="AK232" s="346">
        <v>68</v>
      </c>
      <c r="AL232" s="346">
        <v>156</v>
      </c>
      <c r="AM232" s="346">
        <v>73</v>
      </c>
      <c r="AN232" s="346">
        <v>55</v>
      </c>
      <c r="AO232" s="572">
        <v>54</v>
      </c>
      <c r="AP232" s="346">
        <v>50</v>
      </c>
      <c r="AQ232" s="346">
        <v>48</v>
      </c>
      <c r="AR232" s="346">
        <v>62</v>
      </c>
      <c r="AS232" s="346" t="s">
        <v>430</v>
      </c>
      <c r="AT232" s="346" t="s">
        <v>430</v>
      </c>
      <c r="AU232" s="346">
        <v>140</v>
      </c>
      <c r="AV232" s="346">
        <v>72</v>
      </c>
      <c r="AW232" s="346">
        <v>68</v>
      </c>
      <c r="AX232" s="346">
        <v>50</v>
      </c>
      <c r="AY232" s="346">
        <v>140</v>
      </c>
      <c r="AZ232" s="584"/>
      <c r="BA232" s="467">
        <v>96.78</v>
      </c>
      <c r="BB232" s="348" t="s">
        <v>430</v>
      </c>
      <c r="BC232" s="348" t="s">
        <v>430</v>
      </c>
      <c r="BD232" s="348" t="s">
        <v>430</v>
      </c>
      <c r="BE232" s="375" t="s">
        <v>430</v>
      </c>
      <c r="BF232" s="375">
        <v>3.22</v>
      </c>
      <c r="BG232" s="374"/>
      <c r="BH232" s="594">
        <v>3.22</v>
      </c>
      <c r="BI232" s="348" t="s">
        <v>430</v>
      </c>
      <c r="BJ232" s="348" t="s">
        <v>430</v>
      </c>
      <c r="BK232" s="348" t="s">
        <v>430</v>
      </c>
      <c r="BL232" s="348" t="s">
        <v>430</v>
      </c>
      <c r="BM232" s="375">
        <v>94.51</v>
      </c>
      <c r="BN232" s="375" t="s">
        <v>430</v>
      </c>
      <c r="BO232" s="375">
        <v>2.2599999999999998</v>
      </c>
      <c r="BP232" s="375" t="s">
        <v>430</v>
      </c>
      <c r="BQ232" s="375" t="s">
        <v>430</v>
      </c>
      <c r="BR232" s="374"/>
      <c r="BS232" s="468" t="s">
        <v>430</v>
      </c>
      <c r="BT232" s="348" t="s">
        <v>430</v>
      </c>
      <c r="BU232" s="374"/>
      <c r="BV232" s="430" t="s">
        <v>555</v>
      </c>
    </row>
    <row r="233" spans="1:74" s="428" customFormat="1" x14ac:dyDescent="0.25">
      <c r="A233" s="345" t="s">
        <v>8382</v>
      </c>
      <c r="B233" s="373"/>
      <c r="C233" s="719">
        <v>45440</v>
      </c>
      <c r="D233" s="373"/>
      <c r="E233" s="346">
        <v>636.28300000000002</v>
      </c>
      <c r="F233" s="373"/>
      <c r="G233" s="347">
        <v>1079.0282</v>
      </c>
      <c r="H233" s="374"/>
      <c r="I233" s="348" t="s">
        <v>430</v>
      </c>
      <c r="J233" s="348" t="s">
        <v>430</v>
      </c>
      <c r="K233" s="348" t="s">
        <v>430</v>
      </c>
      <c r="L233" s="348" t="s">
        <v>430</v>
      </c>
      <c r="M233" s="362"/>
      <c r="N233" s="350">
        <v>4.3676000000000004</v>
      </c>
      <c r="O233" s="348">
        <v>4.6845999999999997</v>
      </c>
      <c r="P233" s="348">
        <v>4.4641000000000002</v>
      </c>
      <c r="Q233" s="348">
        <v>4.4515000000000002</v>
      </c>
      <c r="R233" s="348">
        <v>4.8918999999999997</v>
      </c>
      <c r="S233" s="348">
        <v>4.6253000000000002</v>
      </c>
      <c r="T233" s="348">
        <v>4.7670000000000003</v>
      </c>
      <c r="U233" s="354">
        <v>4.8996000000000004</v>
      </c>
      <c r="V233" s="348">
        <v>5.0102000000000002</v>
      </c>
      <c r="W233" s="348" t="s">
        <v>430</v>
      </c>
      <c r="X233" s="348" t="s">
        <v>430</v>
      </c>
      <c r="Y233" s="375" t="s">
        <v>430</v>
      </c>
      <c r="Z233" s="348" t="s">
        <v>430</v>
      </c>
      <c r="AA233" s="348">
        <v>4.7043999999999997</v>
      </c>
      <c r="AB233" s="348">
        <v>4.6769999999999996</v>
      </c>
      <c r="AC233" s="348">
        <v>4.8094999999999999</v>
      </c>
      <c r="AD233" s="348">
        <v>4.9226999999999999</v>
      </c>
      <c r="AE233" s="348">
        <v>4.7043999999999997</v>
      </c>
      <c r="AF233" s="348">
        <v>5.5906000000000002</v>
      </c>
      <c r="AG233" s="569"/>
      <c r="AH233" s="346">
        <v>120</v>
      </c>
      <c r="AI233" s="346">
        <v>110</v>
      </c>
      <c r="AJ233" s="346">
        <v>42</v>
      </c>
      <c r="AK233" s="346">
        <v>131</v>
      </c>
      <c r="AL233" s="346">
        <v>143</v>
      </c>
      <c r="AM233" s="346">
        <v>104</v>
      </c>
      <c r="AN233" s="346">
        <v>78</v>
      </c>
      <c r="AO233" s="572">
        <v>79</v>
      </c>
      <c r="AP233" s="346">
        <v>98</v>
      </c>
      <c r="AQ233" s="346" t="s">
        <v>430</v>
      </c>
      <c r="AR233" s="346" t="s">
        <v>430</v>
      </c>
      <c r="AS233" s="346" t="s">
        <v>430</v>
      </c>
      <c r="AT233" s="346" t="s">
        <v>430</v>
      </c>
      <c r="AU233" s="346">
        <v>158</v>
      </c>
      <c r="AV233" s="346">
        <v>80</v>
      </c>
      <c r="AW233" s="346">
        <v>103</v>
      </c>
      <c r="AX233" s="346">
        <v>86</v>
      </c>
      <c r="AY233" s="346">
        <v>158</v>
      </c>
      <c r="AZ233" s="584"/>
      <c r="BA233" s="467" t="s">
        <v>430</v>
      </c>
      <c r="BB233" s="348">
        <v>3.81</v>
      </c>
      <c r="BC233" s="348" t="s">
        <v>430</v>
      </c>
      <c r="BD233" s="348" t="s">
        <v>430</v>
      </c>
      <c r="BE233" s="375" t="s">
        <v>430</v>
      </c>
      <c r="BF233" s="375">
        <v>96.19</v>
      </c>
      <c r="BG233" s="374"/>
      <c r="BH233" s="594">
        <v>96.19</v>
      </c>
      <c r="BI233" s="348">
        <v>3.81</v>
      </c>
      <c r="BJ233" s="348" t="s">
        <v>430</v>
      </c>
      <c r="BK233" s="348" t="s">
        <v>430</v>
      </c>
      <c r="BL233" s="348" t="s">
        <v>430</v>
      </c>
      <c r="BM233" s="375" t="s">
        <v>430</v>
      </c>
      <c r="BN233" s="375" t="s">
        <v>430</v>
      </c>
      <c r="BO233" s="375" t="s">
        <v>430</v>
      </c>
      <c r="BP233" s="375" t="s">
        <v>430</v>
      </c>
      <c r="BQ233" s="375" t="s">
        <v>430</v>
      </c>
      <c r="BR233" s="374"/>
      <c r="BS233" s="468" t="s">
        <v>430</v>
      </c>
      <c r="BT233" s="348" t="s">
        <v>430</v>
      </c>
      <c r="BU233" s="374"/>
      <c r="BV233" s="430" t="s">
        <v>555</v>
      </c>
    </row>
    <row r="234" spans="1:74" s="428" customFormat="1" x14ac:dyDescent="0.25">
      <c r="A234" s="345" t="s">
        <v>8383</v>
      </c>
      <c r="B234" s="373"/>
      <c r="C234" s="719">
        <v>44875</v>
      </c>
      <c r="D234" s="373"/>
      <c r="E234" s="346">
        <v>636.27300000000002</v>
      </c>
      <c r="F234" s="373"/>
      <c r="G234" s="347">
        <v>12.956099999999999</v>
      </c>
      <c r="H234" s="374"/>
      <c r="I234" s="348">
        <v>5.2</v>
      </c>
      <c r="J234" s="348">
        <v>7.07</v>
      </c>
      <c r="K234" s="348">
        <v>4.3</v>
      </c>
      <c r="L234" s="348">
        <v>4.45</v>
      </c>
      <c r="M234" s="362"/>
      <c r="N234" s="350">
        <v>11.4674</v>
      </c>
      <c r="O234" s="348">
        <v>11.4674</v>
      </c>
      <c r="P234" s="348">
        <v>-8.5182000000000002</v>
      </c>
      <c r="Q234" s="348">
        <v>2.4573</v>
      </c>
      <c r="R234" s="348">
        <v>11.7113</v>
      </c>
      <c r="S234" s="348">
        <v>3.6798000000000002</v>
      </c>
      <c r="T234" s="348">
        <v>2.6553</v>
      </c>
      <c r="U234" s="354">
        <v>2.7751999999999999</v>
      </c>
      <c r="V234" s="348">
        <v>3.6924999999999999</v>
      </c>
      <c r="W234" s="348">
        <v>7.8860999999999999</v>
      </c>
      <c r="X234" s="348">
        <v>7.3940999999999999</v>
      </c>
      <c r="Y234" s="375" t="s">
        <v>430</v>
      </c>
      <c r="Z234" s="348" t="s">
        <v>430</v>
      </c>
      <c r="AA234" s="348">
        <v>20.119800000000001</v>
      </c>
      <c r="AB234" s="348">
        <v>2.4657</v>
      </c>
      <c r="AC234" s="348">
        <v>3.6873999999999998</v>
      </c>
      <c r="AD234" s="348">
        <v>3.4618000000000002</v>
      </c>
      <c r="AE234" s="348">
        <v>20.119800000000001</v>
      </c>
      <c r="AF234" s="348">
        <v>7.7652000000000001</v>
      </c>
      <c r="AG234" s="569"/>
      <c r="AH234" s="346">
        <v>34</v>
      </c>
      <c r="AI234" s="346">
        <v>34</v>
      </c>
      <c r="AJ234" s="346">
        <v>146</v>
      </c>
      <c r="AK234" s="346">
        <v>167</v>
      </c>
      <c r="AL234" s="346">
        <v>16</v>
      </c>
      <c r="AM234" s="346">
        <v>132</v>
      </c>
      <c r="AN234" s="346">
        <v>135</v>
      </c>
      <c r="AO234" s="572">
        <v>136</v>
      </c>
      <c r="AP234" s="346">
        <v>124</v>
      </c>
      <c r="AQ234" s="346">
        <v>13</v>
      </c>
      <c r="AR234" s="346">
        <v>7</v>
      </c>
      <c r="AS234" s="346" t="s">
        <v>430</v>
      </c>
      <c r="AT234" s="346" t="s">
        <v>430</v>
      </c>
      <c r="AU234" s="346">
        <v>5</v>
      </c>
      <c r="AV234" s="346">
        <v>141</v>
      </c>
      <c r="AW234" s="346">
        <v>136</v>
      </c>
      <c r="AX234" s="346">
        <v>128</v>
      </c>
      <c r="AY234" s="346">
        <v>5</v>
      </c>
      <c r="AZ234" s="584"/>
      <c r="BA234" s="467">
        <v>98.53</v>
      </c>
      <c r="BB234" s="348" t="s">
        <v>430</v>
      </c>
      <c r="BC234" s="348" t="s">
        <v>430</v>
      </c>
      <c r="BD234" s="348" t="s">
        <v>430</v>
      </c>
      <c r="BE234" s="375" t="s">
        <v>430</v>
      </c>
      <c r="BF234" s="375">
        <v>1.47</v>
      </c>
      <c r="BG234" s="374"/>
      <c r="BH234" s="594">
        <v>1.47</v>
      </c>
      <c r="BI234" s="348" t="s">
        <v>430</v>
      </c>
      <c r="BJ234" s="348" t="s">
        <v>430</v>
      </c>
      <c r="BK234" s="348" t="s">
        <v>430</v>
      </c>
      <c r="BL234" s="348" t="s">
        <v>430</v>
      </c>
      <c r="BM234" s="375">
        <v>98.53</v>
      </c>
      <c r="BN234" s="375" t="s">
        <v>430</v>
      </c>
      <c r="BO234" s="375" t="s">
        <v>430</v>
      </c>
      <c r="BP234" s="375" t="s">
        <v>430</v>
      </c>
      <c r="BQ234" s="375" t="s">
        <v>430</v>
      </c>
      <c r="BR234" s="374"/>
      <c r="BS234" s="468" t="s">
        <v>430</v>
      </c>
      <c r="BT234" s="348" t="s">
        <v>430</v>
      </c>
      <c r="BU234" s="374"/>
      <c r="BV234" s="430" t="s">
        <v>555</v>
      </c>
    </row>
    <row r="235" spans="1:74" s="428" customFormat="1" x14ac:dyDescent="0.25">
      <c r="A235" s="345" t="s">
        <v>8384</v>
      </c>
      <c r="B235" s="373"/>
      <c r="C235" s="719">
        <v>45825</v>
      </c>
      <c r="D235" s="373"/>
      <c r="E235" s="346">
        <v>619.85500000000002</v>
      </c>
      <c r="F235" s="373"/>
      <c r="G235" s="347">
        <v>10.4405</v>
      </c>
      <c r="H235" s="374"/>
      <c r="I235" s="348">
        <v>1.9523299999999999</v>
      </c>
      <c r="J235" s="348">
        <v>7.5789499999999999</v>
      </c>
      <c r="K235" s="348">
        <v>1.6143799999999999</v>
      </c>
      <c r="L235" s="348">
        <v>1.73824</v>
      </c>
      <c r="M235" s="362"/>
      <c r="N235" s="350">
        <v>6.7626999999999997</v>
      </c>
      <c r="O235" s="348">
        <v>6.7626999999999997</v>
      </c>
      <c r="P235" s="348">
        <v>-2.4460999999999999</v>
      </c>
      <c r="Q235" s="348">
        <v>4.4524999999999997</v>
      </c>
      <c r="R235" s="348">
        <v>7.4104999999999999</v>
      </c>
      <c r="S235" s="348">
        <v>5.4802</v>
      </c>
      <c r="T235" s="348">
        <v>4.6261000000000001</v>
      </c>
      <c r="U235" s="354">
        <v>4.7636000000000003</v>
      </c>
      <c r="V235" s="348" t="s">
        <v>430</v>
      </c>
      <c r="W235" s="348" t="s">
        <v>430</v>
      </c>
      <c r="X235" s="348" t="s">
        <v>430</v>
      </c>
      <c r="Y235" s="375" t="s">
        <v>430</v>
      </c>
      <c r="Z235" s="348" t="s">
        <v>430</v>
      </c>
      <c r="AA235" s="348">
        <v>7.6483999999999996</v>
      </c>
      <c r="AB235" s="348">
        <v>4.5442999999999998</v>
      </c>
      <c r="AC235" s="348">
        <v>5.1649000000000003</v>
      </c>
      <c r="AD235" s="348">
        <v>5.0347</v>
      </c>
      <c r="AE235" s="348">
        <v>7.6483999999999996</v>
      </c>
      <c r="AF235" s="348">
        <v>5.1204999999999998</v>
      </c>
      <c r="AG235" s="569"/>
      <c r="AH235" s="346">
        <v>50</v>
      </c>
      <c r="AI235" s="346">
        <v>50</v>
      </c>
      <c r="AJ235" s="346">
        <v>111</v>
      </c>
      <c r="AK235" s="346">
        <v>130</v>
      </c>
      <c r="AL235" s="346">
        <v>94</v>
      </c>
      <c r="AM235" s="346">
        <v>56</v>
      </c>
      <c r="AN235" s="346">
        <v>92</v>
      </c>
      <c r="AO235" s="572">
        <v>93</v>
      </c>
      <c r="AP235" s="346" t="s">
        <v>430</v>
      </c>
      <c r="AQ235" s="346" t="s">
        <v>430</v>
      </c>
      <c r="AR235" s="346" t="s">
        <v>430</v>
      </c>
      <c r="AS235" s="346" t="s">
        <v>430</v>
      </c>
      <c r="AT235" s="346" t="s">
        <v>430</v>
      </c>
      <c r="AU235" s="346">
        <v>100</v>
      </c>
      <c r="AV235" s="346">
        <v>90</v>
      </c>
      <c r="AW235" s="346">
        <v>72</v>
      </c>
      <c r="AX235" s="346">
        <v>77</v>
      </c>
      <c r="AY235" s="346">
        <v>100</v>
      </c>
      <c r="AZ235" s="584"/>
      <c r="BA235" s="467" t="s">
        <v>430</v>
      </c>
      <c r="BB235" s="348">
        <v>98.45</v>
      </c>
      <c r="BC235" s="348" t="s">
        <v>430</v>
      </c>
      <c r="BD235" s="348" t="s">
        <v>430</v>
      </c>
      <c r="BE235" s="375" t="s">
        <v>430</v>
      </c>
      <c r="BF235" s="375">
        <v>1.55</v>
      </c>
      <c r="BG235" s="374"/>
      <c r="BH235" s="594">
        <v>1.54</v>
      </c>
      <c r="BI235" s="348" t="s">
        <v>430</v>
      </c>
      <c r="BJ235" s="348" t="s">
        <v>430</v>
      </c>
      <c r="BK235" s="348" t="s">
        <v>430</v>
      </c>
      <c r="BL235" s="348" t="s">
        <v>430</v>
      </c>
      <c r="BM235" s="375" t="s">
        <v>430</v>
      </c>
      <c r="BN235" s="375" t="s">
        <v>430</v>
      </c>
      <c r="BO235" s="375" t="s">
        <v>430</v>
      </c>
      <c r="BP235" s="375">
        <v>98.45</v>
      </c>
      <c r="BQ235" s="375" t="s">
        <v>430</v>
      </c>
      <c r="BR235" s="374"/>
      <c r="BS235" s="468" t="s">
        <v>430</v>
      </c>
      <c r="BT235" s="348" t="s">
        <v>430</v>
      </c>
      <c r="BU235" s="374"/>
      <c r="BV235" s="430" t="s">
        <v>555</v>
      </c>
    </row>
    <row r="236" spans="1:74" s="428" customFormat="1" x14ac:dyDescent="0.25">
      <c r="A236" s="345" t="s">
        <v>8385</v>
      </c>
      <c r="B236" s="373"/>
      <c r="C236" s="719">
        <v>44904</v>
      </c>
      <c r="D236" s="373"/>
      <c r="E236" s="346">
        <v>619.90200000000004</v>
      </c>
      <c r="F236" s="373"/>
      <c r="G236" s="347">
        <v>12.8116</v>
      </c>
      <c r="H236" s="374"/>
      <c r="I236" s="348">
        <v>6.36</v>
      </c>
      <c r="J236" s="348">
        <v>7.17</v>
      </c>
      <c r="K236" s="348">
        <v>4.99</v>
      </c>
      <c r="L236" s="348">
        <v>5.17</v>
      </c>
      <c r="M236" s="362"/>
      <c r="N236" s="350">
        <v>-1.1395</v>
      </c>
      <c r="O236" s="348">
        <v>-1.1395</v>
      </c>
      <c r="P236" s="348">
        <v>-8.0460999999999991</v>
      </c>
      <c r="Q236" s="348">
        <v>3.0969000000000002</v>
      </c>
      <c r="R236" s="348">
        <v>7.7055999999999996</v>
      </c>
      <c r="S236" s="348">
        <v>3.0619000000000001</v>
      </c>
      <c r="T236" s="348">
        <v>2.1804999999999999</v>
      </c>
      <c r="U236" s="354">
        <v>2.2347999999999999</v>
      </c>
      <c r="V236" s="348">
        <v>3.1497999999999999</v>
      </c>
      <c r="W236" s="348">
        <v>7.6348000000000003</v>
      </c>
      <c r="X236" s="348">
        <v>7.2359999999999998</v>
      </c>
      <c r="Y236" s="375" t="s">
        <v>430</v>
      </c>
      <c r="Z236" s="348" t="s">
        <v>430</v>
      </c>
      <c r="AA236" s="348">
        <v>19.5136</v>
      </c>
      <c r="AB236" s="348">
        <v>2.2736999999999998</v>
      </c>
      <c r="AC236" s="348">
        <v>3.1488</v>
      </c>
      <c r="AD236" s="348">
        <v>2.8262999999999998</v>
      </c>
      <c r="AE236" s="348">
        <v>19.5136</v>
      </c>
      <c r="AF236" s="348">
        <v>7.5974000000000004</v>
      </c>
      <c r="AG236" s="569"/>
      <c r="AH236" s="346">
        <v>146</v>
      </c>
      <c r="AI236" s="346">
        <v>150</v>
      </c>
      <c r="AJ236" s="346">
        <v>145</v>
      </c>
      <c r="AK236" s="346">
        <v>163</v>
      </c>
      <c r="AL236" s="346">
        <v>87</v>
      </c>
      <c r="AM236" s="346">
        <v>141</v>
      </c>
      <c r="AN236" s="346">
        <v>148</v>
      </c>
      <c r="AO236" s="572">
        <v>141</v>
      </c>
      <c r="AP236" s="346">
        <v>130</v>
      </c>
      <c r="AQ236" s="346">
        <v>37</v>
      </c>
      <c r="AR236" s="346">
        <v>34</v>
      </c>
      <c r="AS236" s="346" t="s">
        <v>430</v>
      </c>
      <c r="AT236" s="346" t="s">
        <v>430</v>
      </c>
      <c r="AU236" s="346">
        <v>6</v>
      </c>
      <c r="AV236" s="346">
        <v>144</v>
      </c>
      <c r="AW236" s="346">
        <v>152</v>
      </c>
      <c r="AX236" s="346">
        <v>137</v>
      </c>
      <c r="AY236" s="346">
        <v>6</v>
      </c>
      <c r="AZ236" s="584"/>
      <c r="BA236" s="467">
        <v>98.97</v>
      </c>
      <c r="BB236" s="348" t="s">
        <v>430</v>
      </c>
      <c r="BC236" s="348" t="s">
        <v>430</v>
      </c>
      <c r="BD236" s="348" t="s">
        <v>430</v>
      </c>
      <c r="BE236" s="375" t="s">
        <v>430</v>
      </c>
      <c r="BF236" s="375">
        <v>1.03</v>
      </c>
      <c r="BG236" s="374"/>
      <c r="BH236" s="594">
        <v>1.03</v>
      </c>
      <c r="BI236" s="348" t="s">
        <v>430</v>
      </c>
      <c r="BJ236" s="348" t="s">
        <v>430</v>
      </c>
      <c r="BK236" s="348" t="s">
        <v>430</v>
      </c>
      <c r="BL236" s="348" t="s">
        <v>430</v>
      </c>
      <c r="BM236" s="375">
        <v>98.97</v>
      </c>
      <c r="BN236" s="375" t="s">
        <v>430</v>
      </c>
      <c r="BO236" s="375" t="s">
        <v>430</v>
      </c>
      <c r="BP236" s="375" t="s">
        <v>430</v>
      </c>
      <c r="BQ236" s="375" t="s">
        <v>430</v>
      </c>
      <c r="BR236" s="374"/>
      <c r="BS236" s="468" t="s">
        <v>430</v>
      </c>
      <c r="BT236" s="348" t="s">
        <v>430</v>
      </c>
      <c r="BU236" s="374"/>
      <c r="BV236" s="430" t="s">
        <v>555</v>
      </c>
    </row>
    <row r="237" spans="1:74" s="428" customFormat="1" x14ac:dyDescent="0.25">
      <c r="A237" s="345" t="s">
        <v>8386</v>
      </c>
      <c r="B237" s="373"/>
      <c r="C237" s="719">
        <v>44853</v>
      </c>
      <c r="D237" s="373"/>
      <c r="E237" s="346">
        <v>617.74900000000002</v>
      </c>
      <c r="F237" s="373"/>
      <c r="G237" s="347">
        <v>13.1104</v>
      </c>
      <c r="H237" s="374"/>
      <c r="I237" s="348">
        <v>2.9</v>
      </c>
      <c r="J237" s="348">
        <v>6.58</v>
      </c>
      <c r="K237" s="348">
        <v>2.52</v>
      </c>
      <c r="L237" s="348">
        <v>2.6</v>
      </c>
      <c r="M237" s="362"/>
      <c r="N237" s="350">
        <v>-7.6050000000000004</v>
      </c>
      <c r="O237" s="348">
        <v>-7.6050000000000004</v>
      </c>
      <c r="P237" s="348">
        <v>-4.8476999999999997</v>
      </c>
      <c r="Q237" s="348">
        <v>8.4390000000000001</v>
      </c>
      <c r="R237" s="348">
        <v>8.4938000000000002</v>
      </c>
      <c r="S237" s="348">
        <v>2.9194</v>
      </c>
      <c r="T237" s="348">
        <v>3.9192999999999998</v>
      </c>
      <c r="U237" s="354">
        <v>4.4607999999999999</v>
      </c>
      <c r="V237" s="348">
        <v>5.3369999999999997</v>
      </c>
      <c r="W237" s="348">
        <v>7.9629000000000003</v>
      </c>
      <c r="X237" s="348">
        <v>7.3878000000000004</v>
      </c>
      <c r="Y237" s="375" t="s">
        <v>430</v>
      </c>
      <c r="Z237" s="348" t="s">
        <v>430</v>
      </c>
      <c r="AA237" s="348">
        <v>12.2568</v>
      </c>
      <c r="AB237" s="348">
        <v>3.5011000000000001</v>
      </c>
      <c r="AC237" s="348">
        <v>4.508</v>
      </c>
      <c r="AD237" s="348">
        <v>4.6573000000000002</v>
      </c>
      <c r="AE237" s="348">
        <v>12.2568</v>
      </c>
      <c r="AF237" s="348">
        <v>7.9897</v>
      </c>
      <c r="AG237" s="569"/>
      <c r="AH237" s="346">
        <v>153</v>
      </c>
      <c r="AI237" s="346">
        <v>157</v>
      </c>
      <c r="AJ237" s="346">
        <v>132</v>
      </c>
      <c r="AK237" s="346">
        <v>14</v>
      </c>
      <c r="AL237" s="346">
        <v>60</v>
      </c>
      <c r="AM237" s="346">
        <v>147</v>
      </c>
      <c r="AN237" s="346">
        <v>117</v>
      </c>
      <c r="AO237" s="572">
        <v>102</v>
      </c>
      <c r="AP237" s="346">
        <v>81</v>
      </c>
      <c r="AQ237" s="346">
        <v>12</v>
      </c>
      <c r="AR237" s="346">
        <v>8</v>
      </c>
      <c r="AS237" s="346" t="s">
        <v>430</v>
      </c>
      <c r="AT237" s="346" t="s">
        <v>430</v>
      </c>
      <c r="AU237" s="346">
        <v>35</v>
      </c>
      <c r="AV237" s="346">
        <v>121</v>
      </c>
      <c r="AW237" s="346">
        <v>119</v>
      </c>
      <c r="AX237" s="346">
        <v>100</v>
      </c>
      <c r="AY237" s="346">
        <v>35</v>
      </c>
      <c r="AZ237" s="584"/>
      <c r="BA237" s="467">
        <v>92.67</v>
      </c>
      <c r="BB237" s="348" t="s">
        <v>430</v>
      </c>
      <c r="BC237" s="348" t="s">
        <v>430</v>
      </c>
      <c r="BD237" s="348" t="s">
        <v>430</v>
      </c>
      <c r="BE237" s="375" t="s">
        <v>430</v>
      </c>
      <c r="BF237" s="375">
        <v>7.33</v>
      </c>
      <c r="BG237" s="374"/>
      <c r="BH237" s="594">
        <v>7.33</v>
      </c>
      <c r="BI237" s="348" t="s">
        <v>430</v>
      </c>
      <c r="BJ237" s="348" t="s">
        <v>430</v>
      </c>
      <c r="BK237" s="348" t="s">
        <v>430</v>
      </c>
      <c r="BL237" s="348" t="s">
        <v>430</v>
      </c>
      <c r="BM237" s="375">
        <v>92.67</v>
      </c>
      <c r="BN237" s="375" t="s">
        <v>430</v>
      </c>
      <c r="BO237" s="375" t="s">
        <v>430</v>
      </c>
      <c r="BP237" s="375" t="s">
        <v>430</v>
      </c>
      <c r="BQ237" s="375" t="s">
        <v>430</v>
      </c>
      <c r="BR237" s="374"/>
      <c r="BS237" s="468" t="s">
        <v>430</v>
      </c>
      <c r="BT237" s="348" t="s">
        <v>430</v>
      </c>
      <c r="BU237" s="374"/>
      <c r="BV237" s="430" t="s">
        <v>555</v>
      </c>
    </row>
    <row r="238" spans="1:74" s="428" customFormat="1" x14ac:dyDescent="0.25">
      <c r="A238" s="345" t="s">
        <v>8387</v>
      </c>
      <c r="B238" s="373"/>
      <c r="C238" s="719">
        <v>45603</v>
      </c>
      <c r="D238" s="373"/>
      <c r="E238" s="889">
        <v>600.47</v>
      </c>
      <c r="F238" s="373"/>
      <c r="G238" s="347">
        <v>1082.7207000000001</v>
      </c>
      <c r="H238" s="374"/>
      <c r="I238" s="348">
        <v>5.45E-3</v>
      </c>
      <c r="J238" s="348">
        <v>5.7</v>
      </c>
      <c r="K238" s="348">
        <v>0.01</v>
      </c>
      <c r="L238" s="348">
        <v>0.01</v>
      </c>
      <c r="M238" s="362"/>
      <c r="N238" s="350">
        <v>4.5313999999999997</v>
      </c>
      <c r="O238" s="348">
        <v>4.7202999999999999</v>
      </c>
      <c r="P238" s="348">
        <v>4.7914000000000003</v>
      </c>
      <c r="Q238" s="348">
        <v>4.7145999999999999</v>
      </c>
      <c r="R238" s="348">
        <v>4.8475000000000001</v>
      </c>
      <c r="S238" s="348">
        <v>4.7305999999999999</v>
      </c>
      <c r="T238" s="348">
        <v>4.9282000000000004</v>
      </c>
      <c r="U238" s="354">
        <v>5.0688000000000004</v>
      </c>
      <c r="V238" s="348">
        <v>5.1829999999999998</v>
      </c>
      <c r="W238" s="348" t="s">
        <v>430</v>
      </c>
      <c r="X238" s="348" t="s">
        <v>430</v>
      </c>
      <c r="Y238" s="375" t="s">
        <v>430</v>
      </c>
      <c r="Z238" s="348" t="s">
        <v>430</v>
      </c>
      <c r="AA238" s="348">
        <v>4.7702999999999998</v>
      </c>
      <c r="AB238" s="348">
        <v>4.8117999999999999</v>
      </c>
      <c r="AC238" s="348">
        <v>4.9848999999999997</v>
      </c>
      <c r="AD238" s="348">
        <v>5.0945</v>
      </c>
      <c r="AE238" s="348">
        <v>4.7702999999999998</v>
      </c>
      <c r="AF238" s="348">
        <v>5.5613000000000001</v>
      </c>
      <c r="AG238" s="569"/>
      <c r="AH238" s="346">
        <v>114</v>
      </c>
      <c r="AI238" s="346">
        <v>107</v>
      </c>
      <c r="AJ238" s="346">
        <v>22</v>
      </c>
      <c r="AK238" s="346">
        <v>115</v>
      </c>
      <c r="AL238" s="346">
        <v>149</v>
      </c>
      <c r="AM238" s="346">
        <v>95</v>
      </c>
      <c r="AN238" s="346">
        <v>66</v>
      </c>
      <c r="AO238" s="572">
        <v>64</v>
      </c>
      <c r="AP238" s="346">
        <v>86</v>
      </c>
      <c r="AQ238" s="346" t="s">
        <v>430</v>
      </c>
      <c r="AR238" s="346" t="s">
        <v>430</v>
      </c>
      <c r="AS238" s="346" t="s">
        <v>430</v>
      </c>
      <c r="AT238" s="346" t="s">
        <v>430</v>
      </c>
      <c r="AU238" s="346">
        <v>152</v>
      </c>
      <c r="AV238" s="346">
        <v>65</v>
      </c>
      <c r="AW238" s="346">
        <v>85</v>
      </c>
      <c r="AX238" s="346">
        <v>71</v>
      </c>
      <c r="AY238" s="346">
        <v>152</v>
      </c>
      <c r="AZ238" s="584"/>
      <c r="BA238" s="467" t="s">
        <v>430</v>
      </c>
      <c r="BB238" s="348" t="s">
        <v>430</v>
      </c>
      <c r="BC238" s="348" t="s">
        <v>430</v>
      </c>
      <c r="BD238" s="348" t="s">
        <v>430</v>
      </c>
      <c r="BE238" s="375" t="s">
        <v>430</v>
      </c>
      <c r="BF238" s="375">
        <v>100</v>
      </c>
      <c r="BG238" s="374"/>
      <c r="BH238" s="594">
        <v>100</v>
      </c>
      <c r="BI238" s="348" t="s">
        <v>430</v>
      </c>
      <c r="BJ238" s="348" t="s">
        <v>430</v>
      </c>
      <c r="BK238" s="348" t="s">
        <v>430</v>
      </c>
      <c r="BL238" s="348" t="s">
        <v>430</v>
      </c>
      <c r="BM238" s="375" t="s">
        <v>430</v>
      </c>
      <c r="BN238" s="375" t="s">
        <v>430</v>
      </c>
      <c r="BO238" s="375" t="s">
        <v>430</v>
      </c>
      <c r="BP238" s="375" t="s">
        <v>430</v>
      </c>
      <c r="BQ238" s="375" t="s">
        <v>430</v>
      </c>
      <c r="BR238" s="374"/>
      <c r="BS238" s="468" t="s">
        <v>430</v>
      </c>
      <c r="BT238" s="348" t="s">
        <v>430</v>
      </c>
      <c r="BU238" s="374"/>
      <c r="BV238" s="430" t="s">
        <v>555</v>
      </c>
    </row>
    <row r="239" spans="1:74" s="428" customFormat="1" x14ac:dyDescent="0.25">
      <c r="A239" s="345" t="s">
        <v>8388</v>
      </c>
      <c r="B239" s="373"/>
      <c r="C239" s="719">
        <v>41759</v>
      </c>
      <c r="D239" s="373"/>
      <c r="E239" s="346">
        <v>554.41800000000001</v>
      </c>
      <c r="F239" s="373"/>
      <c r="G239" s="347">
        <v>22.2471</v>
      </c>
      <c r="H239" s="374"/>
      <c r="I239" s="348">
        <v>2.2200000000000002</v>
      </c>
      <c r="J239" s="348">
        <v>7.39</v>
      </c>
      <c r="K239" s="348">
        <v>1.85</v>
      </c>
      <c r="L239" s="348">
        <v>1.96</v>
      </c>
      <c r="M239" s="362"/>
      <c r="N239" s="350" t="s">
        <v>430</v>
      </c>
      <c r="O239" s="348" t="s">
        <v>430</v>
      </c>
      <c r="P239" s="348">
        <v>-10.897399999999999</v>
      </c>
      <c r="Q239" s="348">
        <v>3.1949000000000001</v>
      </c>
      <c r="R239" s="348">
        <v>7.2058</v>
      </c>
      <c r="S239" s="348">
        <v>5.0209999999999999</v>
      </c>
      <c r="T239" s="348">
        <v>4.0408999999999997</v>
      </c>
      <c r="U239" s="354">
        <v>4.2999000000000001</v>
      </c>
      <c r="V239" s="348">
        <v>4.6928000000000001</v>
      </c>
      <c r="W239" s="348">
        <v>6.4297000000000004</v>
      </c>
      <c r="X239" s="348">
        <v>7.0627000000000004</v>
      </c>
      <c r="Y239" s="375">
        <v>5.7967000000000004</v>
      </c>
      <c r="Z239" s="348">
        <v>6.2449000000000003</v>
      </c>
      <c r="AA239" s="348">
        <v>7.2149999999999999</v>
      </c>
      <c r="AB239" s="348">
        <v>4.0087999999999999</v>
      </c>
      <c r="AC239" s="348">
        <v>4.5416999999999996</v>
      </c>
      <c r="AD239" s="348">
        <v>4.6238999999999999</v>
      </c>
      <c r="AE239" s="348">
        <v>7.2149999999999999</v>
      </c>
      <c r="AF239" s="348">
        <v>6.8952999999999998</v>
      </c>
      <c r="AG239" s="569"/>
      <c r="AH239" s="346" t="s">
        <v>430</v>
      </c>
      <c r="AI239" s="346" t="s">
        <v>430</v>
      </c>
      <c r="AJ239" s="346">
        <v>159</v>
      </c>
      <c r="AK239" s="346">
        <v>161</v>
      </c>
      <c r="AL239" s="346">
        <v>97</v>
      </c>
      <c r="AM239" s="346">
        <v>86</v>
      </c>
      <c r="AN239" s="346">
        <v>111</v>
      </c>
      <c r="AO239" s="572">
        <v>109</v>
      </c>
      <c r="AP239" s="346">
        <v>112</v>
      </c>
      <c r="AQ239" s="346">
        <v>113</v>
      </c>
      <c r="AR239" s="346">
        <v>64</v>
      </c>
      <c r="AS239" s="346">
        <v>16</v>
      </c>
      <c r="AT239" s="346">
        <v>9</v>
      </c>
      <c r="AU239" s="346">
        <v>109</v>
      </c>
      <c r="AV239" s="346">
        <v>110</v>
      </c>
      <c r="AW239" s="346">
        <v>117</v>
      </c>
      <c r="AX239" s="346">
        <v>103</v>
      </c>
      <c r="AY239" s="346">
        <v>109</v>
      </c>
      <c r="AZ239" s="584"/>
      <c r="BA239" s="467" t="s">
        <v>430</v>
      </c>
      <c r="BB239" s="348">
        <v>96.99</v>
      </c>
      <c r="BC239" s="348" t="s">
        <v>430</v>
      </c>
      <c r="BD239" s="348" t="s">
        <v>430</v>
      </c>
      <c r="BE239" s="375" t="s">
        <v>430</v>
      </c>
      <c r="BF239" s="375">
        <v>3.01</v>
      </c>
      <c r="BG239" s="374"/>
      <c r="BH239" s="594">
        <v>3.01</v>
      </c>
      <c r="BI239" s="348" t="s">
        <v>430</v>
      </c>
      <c r="BJ239" s="348" t="s">
        <v>430</v>
      </c>
      <c r="BK239" s="348" t="s">
        <v>430</v>
      </c>
      <c r="BL239" s="348" t="s">
        <v>430</v>
      </c>
      <c r="BM239" s="375" t="s">
        <v>430</v>
      </c>
      <c r="BN239" s="375" t="s">
        <v>430</v>
      </c>
      <c r="BO239" s="375" t="s">
        <v>430</v>
      </c>
      <c r="BP239" s="375">
        <v>96.99</v>
      </c>
      <c r="BQ239" s="375" t="s">
        <v>430</v>
      </c>
      <c r="BR239" s="374"/>
      <c r="BS239" s="468" t="s">
        <v>430</v>
      </c>
      <c r="BT239" s="348" t="s">
        <v>430</v>
      </c>
      <c r="BU239" s="374"/>
      <c r="BV239" s="430" t="s">
        <v>555</v>
      </c>
    </row>
    <row r="240" spans="1:74" s="428" customFormat="1" ht="11" x14ac:dyDescent="0.3">
      <c r="A240" s="841" t="s">
        <v>8389</v>
      </c>
      <c r="B240" s="842"/>
      <c r="C240" s="843">
        <v>44846</v>
      </c>
      <c r="D240" s="842"/>
      <c r="E240" s="844">
        <v>528.49300000000005</v>
      </c>
      <c r="F240" s="842"/>
      <c r="G240" s="845">
        <v>12.887700000000001</v>
      </c>
      <c r="H240" s="847"/>
      <c r="I240" s="846">
        <v>1.99</v>
      </c>
      <c r="J240" s="846">
        <v>7.05</v>
      </c>
      <c r="K240" s="846">
        <v>1.77</v>
      </c>
      <c r="L240" s="846">
        <v>1.85</v>
      </c>
      <c r="M240" s="851"/>
      <c r="N240" s="848">
        <v>7.5571000000000002</v>
      </c>
      <c r="O240" s="846">
        <v>7.5571000000000002</v>
      </c>
      <c r="P240" s="846">
        <v>0.52600000000000002</v>
      </c>
      <c r="Q240" s="846">
        <v>6.7946</v>
      </c>
      <c r="R240" s="846">
        <v>7.2157</v>
      </c>
      <c r="S240" s="846">
        <v>4.1775000000000002</v>
      </c>
      <c r="T240" s="846">
        <v>3.9948000000000001</v>
      </c>
      <c r="U240" s="856">
        <v>4.1388999999999996</v>
      </c>
      <c r="V240" s="846">
        <v>5.4135999999999997</v>
      </c>
      <c r="W240" s="846">
        <v>7.5627000000000004</v>
      </c>
      <c r="X240" s="846">
        <v>7.1752000000000002</v>
      </c>
      <c r="Y240" s="852" t="s">
        <v>430</v>
      </c>
      <c r="Z240" s="846" t="s">
        <v>430</v>
      </c>
      <c r="AA240" s="846">
        <v>5.6563999999999997</v>
      </c>
      <c r="AB240" s="846">
        <v>3.1419000000000001</v>
      </c>
      <c r="AC240" s="846">
        <v>4.7736000000000001</v>
      </c>
      <c r="AD240" s="846">
        <v>4.4904000000000002</v>
      </c>
      <c r="AE240" s="846">
        <v>5.6563999999999997</v>
      </c>
      <c r="AF240" s="846">
        <v>7.4240000000000004</v>
      </c>
      <c r="AG240" s="936"/>
      <c r="AH240" s="844">
        <v>45</v>
      </c>
      <c r="AI240" s="844">
        <v>45</v>
      </c>
      <c r="AJ240" s="844">
        <v>90</v>
      </c>
      <c r="AK240" s="844">
        <v>51</v>
      </c>
      <c r="AL240" s="844">
        <v>96</v>
      </c>
      <c r="AM240" s="844">
        <v>122</v>
      </c>
      <c r="AN240" s="844">
        <v>114</v>
      </c>
      <c r="AO240" s="937">
        <v>114</v>
      </c>
      <c r="AP240" s="844">
        <v>76</v>
      </c>
      <c r="AQ240" s="844">
        <v>53</v>
      </c>
      <c r="AR240" s="844">
        <v>46</v>
      </c>
      <c r="AS240" s="844" t="s">
        <v>430</v>
      </c>
      <c r="AT240" s="844" t="s">
        <v>430</v>
      </c>
      <c r="AU240" s="844">
        <v>132</v>
      </c>
      <c r="AV240" s="844">
        <v>131</v>
      </c>
      <c r="AW240" s="844">
        <v>106</v>
      </c>
      <c r="AX240" s="844">
        <v>106</v>
      </c>
      <c r="AY240" s="844">
        <v>132</v>
      </c>
      <c r="AZ240" s="938"/>
      <c r="BA240" s="853">
        <v>58.51</v>
      </c>
      <c r="BB240" s="846">
        <v>38.35</v>
      </c>
      <c r="BC240" s="846" t="s">
        <v>430</v>
      </c>
      <c r="BD240" s="846" t="s">
        <v>430</v>
      </c>
      <c r="BE240" s="852" t="s">
        <v>430</v>
      </c>
      <c r="BF240" s="852">
        <v>3.14</v>
      </c>
      <c r="BG240" s="847"/>
      <c r="BH240" s="939">
        <v>3.14</v>
      </c>
      <c r="BI240" s="846" t="s">
        <v>430</v>
      </c>
      <c r="BJ240" s="846" t="s">
        <v>430</v>
      </c>
      <c r="BK240" s="846">
        <v>38.35</v>
      </c>
      <c r="BL240" s="846" t="s">
        <v>430</v>
      </c>
      <c r="BM240" s="852">
        <v>58.51</v>
      </c>
      <c r="BN240" s="852" t="s">
        <v>430</v>
      </c>
      <c r="BO240" s="852" t="s">
        <v>430</v>
      </c>
      <c r="BP240" s="852" t="s">
        <v>430</v>
      </c>
      <c r="BQ240" s="852" t="s">
        <v>430</v>
      </c>
      <c r="BR240" s="847"/>
      <c r="BS240" s="854" t="s">
        <v>430</v>
      </c>
      <c r="BT240" s="846" t="s">
        <v>430</v>
      </c>
      <c r="BU240" s="847"/>
      <c r="BV240" s="906" t="s">
        <v>8163</v>
      </c>
    </row>
    <row r="241" spans="1:74" s="428" customFormat="1" x14ac:dyDescent="0.25">
      <c r="A241" s="345" t="s">
        <v>8390</v>
      </c>
      <c r="B241" s="373"/>
      <c r="C241" s="719">
        <v>44630</v>
      </c>
      <c r="D241" s="373"/>
      <c r="E241" s="889">
        <v>532.1</v>
      </c>
      <c r="F241" s="373"/>
      <c r="G241" s="347" t="s">
        <v>430</v>
      </c>
      <c r="H241" s="374"/>
      <c r="I241" s="348" t="s">
        <v>430</v>
      </c>
      <c r="J241" s="348" t="s">
        <v>430</v>
      </c>
      <c r="K241" s="348" t="s">
        <v>430</v>
      </c>
      <c r="L241" s="348" t="s">
        <v>430</v>
      </c>
      <c r="M241" s="362"/>
      <c r="N241" s="350" t="s">
        <v>430</v>
      </c>
      <c r="O241" s="348" t="s">
        <v>430</v>
      </c>
      <c r="P241" s="348" t="s">
        <v>430</v>
      </c>
      <c r="Q241" s="348" t="s">
        <v>430</v>
      </c>
      <c r="R241" s="348" t="s">
        <v>430</v>
      </c>
      <c r="S241" s="348" t="s">
        <v>430</v>
      </c>
      <c r="T241" s="348" t="s">
        <v>430</v>
      </c>
      <c r="U241" s="354" t="s">
        <v>430</v>
      </c>
      <c r="V241" s="348" t="s">
        <v>430</v>
      </c>
      <c r="W241" s="348" t="s">
        <v>430</v>
      </c>
      <c r="X241" s="348" t="s">
        <v>430</v>
      </c>
      <c r="Y241" s="375" t="s">
        <v>430</v>
      </c>
      <c r="Z241" s="348" t="s">
        <v>430</v>
      </c>
      <c r="AA241" s="348" t="s">
        <v>430</v>
      </c>
      <c r="AB241" s="348" t="s">
        <v>430</v>
      </c>
      <c r="AC241" s="348" t="s">
        <v>430</v>
      </c>
      <c r="AD241" s="348" t="s">
        <v>430</v>
      </c>
      <c r="AE241" s="348" t="s">
        <v>430</v>
      </c>
      <c r="AF241" s="348" t="s">
        <v>430</v>
      </c>
      <c r="AG241" s="569"/>
      <c r="AH241" s="346" t="s">
        <v>430</v>
      </c>
      <c r="AI241" s="346" t="s">
        <v>430</v>
      </c>
      <c r="AJ241" s="346" t="s">
        <v>430</v>
      </c>
      <c r="AK241" s="346" t="s">
        <v>430</v>
      </c>
      <c r="AL241" s="346" t="s">
        <v>430</v>
      </c>
      <c r="AM241" s="346" t="s">
        <v>430</v>
      </c>
      <c r="AN241" s="346" t="s">
        <v>430</v>
      </c>
      <c r="AO241" s="572" t="s">
        <v>430</v>
      </c>
      <c r="AP241" s="346" t="s">
        <v>430</v>
      </c>
      <c r="AQ241" s="346" t="s">
        <v>430</v>
      </c>
      <c r="AR241" s="346" t="s">
        <v>430</v>
      </c>
      <c r="AS241" s="346" t="s">
        <v>430</v>
      </c>
      <c r="AT241" s="346" t="s">
        <v>430</v>
      </c>
      <c r="AU241" s="346" t="s">
        <v>430</v>
      </c>
      <c r="AV241" s="346" t="s">
        <v>430</v>
      </c>
      <c r="AW241" s="346" t="s">
        <v>430</v>
      </c>
      <c r="AX241" s="346" t="s">
        <v>430</v>
      </c>
      <c r="AY241" s="346" t="s">
        <v>430</v>
      </c>
      <c r="AZ241" s="584"/>
      <c r="BA241" s="467" t="s">
        <v>430</v>
      </c>
      <c r="BB241" s="348" t="s">
        <v>430</v>
      </c>
      <c r="BC241" s="348" t="s">
        <v>430</v>
      </c>
      <c r="BD241" s="348" t="s">
        <v>430</v>
      </c>
      <c r="BE241" s="375" t="s">
        <v>430</v>
      </c>
      <c r="BF241" s="375" t="s">
        <v>430</v>
      </c>
      <c r="BG241" s="374"/>
      <c r="BH241" s="594" t="s">
        <v>430</v>
      </c>
      <c r="BI241" s="348" t="s">
        <v>430</v>
      </c>
      <c r="BJ241" s="348" t="s">
        <v>430</v>
      </c>
      <c r="BK241" s="348" t="s">
        <v>430</v>
      </c>
      <c r="BL241" s="348" t="s">
        <v>430</v>
      </c>
      <c r="BM241" s="375" t="s">
        <v>430</v>
      </c>
      <c r="BN241" s="375" t="s">
        <v>430</v>
      </c>
      <c r="BO241" s="375" t="s">
        <v>430</v>
      </c>
      <c r="BP241" s="375" t="s">
        <v>430</v>
      </c>
      <c r="BQ241" s="375" t="s">
        <v>430</v>
      </c>
      <c r="BR241" s="374"/>
      <c r="BS241" s="468" t="s">
        <v>430</v>
      </c>
      <c r="BT241" s="348" t="s">
        <v>430</v>
      </c>
      <c r="BU241" s="374"/>
      <c r="BV241" s="430" t="s">
        <v>4711</v>
      </c>
    </row>
    <row r="242" spans="1:74" s="428" customFormat="1" x14ac:dyDescent="0.25">
      <c r="A242" s="345" t="s">
        <v>8391</v>
      </c>
      <c r="B242" s="373"/>
      <c r="C242" s="719">
        <v>44908</v>
      </c>
      <c r="D242" s="373"/>
      <c r="E242" s="346">
        <v>583.16</v>
      </c>
      <c r="F242" s="373"/>
      <c r="G242" s="347">
        <v>258.26310000000001</v>
      </c>
      <c r="H242" s="374"/>
      <c r="I242" s="348">
        <v>9.5</v>
      </c>
      <c r="J242" s="348">
        <v>7.14</v>
      </c>
      <c r="K242" s="348">
        <v>6.72</v>
      </c>
      <c r="L242" s="348">
        <v>6.96</v>
      </c>
      <c r="M242" s="362"/>
      <c r="N242" s="350">
        <v>19.421299999999999</v>
      </c>
      <c r="O242" s="348">
        <v>19.421299999999999</v>
      </c>
      <c r="P242" s="348">
        <v>-10.149800000000001</v>
      </c>
      <c r="Q242" s="348">
        <v>5.8226000000000004</v>
      </c>
      <c r="R242" s="348">
        <v>6.3897000000000004</v>
      </c>
      <c r="S242" s="348">
        <v>0.46879999999999999</v>
      </c>
      <c r="T242" s="348">
        <v>-7.0499999999999993E-2</v>
      </c>
      <c r="U242" s="354">
        <v>0.29670000000000002</v>
      </c>
      <c r="V242" s="348">
        <v>1.4360999999999999</v>
      </c>
      <c r="W242" s="348">
        <v>6.7577999999999996</v>
      </c>
      <c r="X242" s="348">
        <v>6.5537000000000001</v>
      </c>
      <c r="Y242" s="375" t="s">
        <v>430</v>
      </c>
      <c r="Z242" s="348" t="s">
        <v>430</v>
      </c>
      <c r="AA242" s="348">
        <v>14.1325</v>
      </c>
      <c r="AB242" s="348">
        <v>-0.61009999999999998</v>
      </c>
      <c r="AC242" s="348">
        <v>1.1215999999999999</v>
      </c>
      <c r="AD242" s="348">
        <v>0.48110000000000003</v>
      </c>
      <c r="AE242" s="348">
        <v>14.1325</v>
      </c>
      <c r="AF242" s="348">
        <v>6.8167999999999997</v>
      </c>
      <c r="AG242" s="569"/>
      <c r="AH242" s="346">
        <v>16</v>
      </c>
      <c r="AI242" s="346">
        <v>16</v>
      </c>
      <c r="AJ242" s="346">
        <v>153</v>
      </c>
      <c r="AK242" s="346">
        <v>85</v>
      </c>
      <c r="AL242" s="346">
        <v>112</v>
      </c>
      <c r="AM242" s="346">
        <v>168</v>
      </c>
      <c r="AN242" s="346">
        <v>165</v>
      </c>
      <c r="AO242" s="572">
        <v>161</v>
      </c>
      <c r="AP242" s="346">
        <v>149</v>
      </c>
      <c r="AQ242" s="346">
        <v>109</v>
      </c>
      <c r="AR242" s="346">
        <v>104</v>
      </c>
      <c r="AS242" s="346" t="s">
        <v>430</v>
      </c>
      <c r="AT242" s="346" t="s">
        <v>430</v>
      </c>
      <c r="AU242" s="346">
        <v>26</v>
      </c>
      <c r="AV242" s="346">
        <v>168</v>
      </c>
      <c r="AW242" s="346">
        <v>166</v>
      </c>
      <c r="AX242" s="346">
        <v>157</v>
      </c>
      <c r="AY242" s="346">
        <v>26</v>
      </c>
      <c r="AZ242" s="584"/>
      <c r="BA242" s="467">
        <v>96.64</v>
      </c>
      <c r="BB242" s="348" t="s">
        <v>430</v>
      </c>
      <c r="BC242" s="348" t="s">
        <v>430</v>
      </c>
      <c r="BD242" s="348" t="s">
        <v>430</v>
      </c>
      <c r="BE242" s="375" t="s">
        <v>430</v>
      </c>
      <c r="BF242" s="375">
        <v>3.36</v>
      </c>
      <c r="BG242" s="374"/>
      <c r="BH242" s="594">
        <v>3.36</v>
      </c>
      <c r="BI242" s="348" t="s">
        <v>430</v>
      </c>
      <c r="BJ242" s="348" t="s">
        <v>430</v>
      </c>
      <c r="BK242" s="348" t="s">
        <v>430</v>
      </c>
      <c r="BL242" s="348" t="s">
        <v>430</v>
      </c>
      <c r="BM242" s="375">
        <v>96.64</v>
      </c>
      <c r="BN242" s="375" t="s">
        <v>430</v>
      </c>
      <c r="BO242" s="375" t="s">
        <v>430</v>
      </c>
      <c r="BP242" s="375" t="s">
        <v>430</v>
      </c>
      <c r="BQ242" s="375" t="s">
        <v>430</v>
      </c>
      <c r="BR242" s="374"/>
      <c r="BS242" s="468" t="s">
        <v>430</v>
      </c>
      <c r="BT242" s="348" t="s">
        <v>430</v>
      </c>
      <c r="BU242" s="374"/>
      <c r="BV242" s="430" t="s">
        <v>555</v>
      </c>
    </row>
    <row r="243" spans="1:74" s="428" customFormat="1" ht="11" x14ac:dyDescent="0.3">
      <c r="A243" s="841" t="s">
        <v>8392</v>
      </c>
      <c r="B243" s="842"/>
      <c r="C243" s="843">
        <v>45548</v>
      </c>
      <c r="D243" s="842"/>
      <c r="E243" s="844">
        <v>497.13900000000001</v>
      </c>
      <c r="F243" s="842"/>
      <c r="G243" s="845">
        <v>11.276899999999999</v>
      </c>
      <c r="H243" s="847"/>
      <c r="I243" s="846">
        <v>1.42</v>
      </c>
      <c r="J243" s="846">
        <v>7.68</v>
      </c>
      <c r="K243" s="846">
        <v>1.25</v>
      </c>
      <c r="L243" s="846">
        <v>1.34</v>
      </c>
      <c r="M243" s="851"/>
      <c r="N243" s="848">
        <v>7.7731000000000003</v>
      </c>
      <c r="O243" s="846">
        <v>7.7731000000000003</v>
      </c>
      <c r="P243" s="846">
        <v>2.2667000000000002</v>
      </c>
      <c r="Q243" s="846">
        <v>8.0472000000000001</v>
      </c>
      <c r="R243" s="846">
        <v>10.119999999999999</v>
      </c>
      <c r="S243" s="846">
        <v>6.2815000000000003</v>
      </c>
      <c r="T243" s="846">
        <v>5.1363000000000003</v>
      </c>
      <c r="U243" s="856">
        <v>5.5754999999999999</v>
      </c>
      <c r="V243" s="846">
        <v>6.3540000000000001</v>
      </c>
      <c r="W243" s="846" t="s">
        <v>430</v>
      </c>
      <c r="X243" s="846" t="s">
        <v>430</v>
      </c>
      <c r="Y243" s="852" t="s">
        <v>430</v>
      </c>
      <c r="Z243" s="846" t="s">
        <v>430</v>
      </c>
      <c r="AA243" s="846">
        <v>10.5105</v>
      </c>
      <c r="AB243" s="846">
        <v>4.9718</v>
      </c>
      <c r="AC243" s="846">
        <v>5.4538000000000002</v>
      </c>
      <c r="AD243" s="846">
        <v>5.875</v>
      </c>
      <c r="AE243" s="846">
        <v>10.5105</v>
      </c>
      <c r="AF243" s="846">
        <v>7.7041000000000004</v>
      </c>
      <c r="AG243" s="936"/>
      <c r="AH243" s="844">
        <v>44</v>
      </c>
      <c r="AI243" s="844">
        <v>44</v>
      </c>
      <c r="AJ243" s="844">
        <v>70</v>
      </c>
      <c r="AK243" s="844">
        <v>20</v>
      </c>
      <c r="AL243" s="844">
        <v>33</v>
      </c>
      <c r="AM243" s="844">
        <v>30</v>
      </c>
      <c r="AN243" s="844">
        <v>49</v>
      </c>
      <c r="AO243" s="937">
        <v>28</v>
      </c>
      <c r="AP243" s="844">
        <v>19</v>
      </c>
      <c r="AQ243" s="844" t="s">
        <v>430</v>
      </c>
      <c r="AR243" s="844" t="s">
        <v>430</v>
      </c>
      <c r="AS243" s="844" t="s">
        <v>430</v>
      </c>
      <c r="AT243" s="844" t="s">
        <v>430</v>
      </c>
      <c r="AU243" s="844">
        <v>46</v>
      </c>
      <c r="AV243" s="844">
        <v>54</v>
      </c>
      <c r="AW243" s="844">
        <v>48</v>
      </c>
      <c r="AX243" s="844">
        <v>17</v>
      </c>
      <c r="AY243" s="844">
        <v>46</v>
      </c>
      <c r="AZ243" s="938"/>
      <c r="BA243" s="853" t="s">
        <v>430</v>
      </c>
      <c r="BB243" s="846">
        <v>98.08</v>
      </c>
      <c r="BC243" s="846" t="s">
        <v>430</v>
      </c>
      <c r="BD243" s="846" t="s">
        <v>430</v>
      </c>
      <c r="BE243" s="852" t="s">
        <v>430</v>
      </c>
      <c r="BF243" s="852">
        <v>1.92</v>
      </c>
      <c r="BG243" s="847"/>
      <c r="BH243" s="939">
        <v>1.92</v>
      </c>
      <c r="BI243" s="846" t="s">
        <v>430</v>
      </c>
      <c r="BJ243" s="846" t="s">
        <v>430</v>
      </c>
      <c r="BK243" s="846">
        <v>98.08</v>
      </c>
      <c r="BL243" s="846" t="s">
        <v>430</v>
      </c>
      <c r="BM243" s="852" t="s">
        <v>430</v>
      </c>
      <c r="BN243" s="852" t="s">
        <v>430</v>
      </c>
      <c r="BO243" s="852" t="s">
        <v>430</v>
      </c>
      <c r="BP243" s="852" t="s">
        <v>430</v>
      </c>
      <c r="BQ243" s="852" t="s">
        <v>430</v>
      </c>
      <c r="BR243" s="847"/>
      <c r="BS243" s="854">
        <v>23.81748078</v>
      </c>
      <c r="BT243" s="846">
        <v>41.76161793</v>
      </c>
      <c r="BU243" s="847"/>
      <c r="BV243" s="906" t="s">
        <v>2387</v>
      </c>
    </row>
    <row r="244" spans="1:74" s="428" customFormat="1" x14ac:dyDescent="0.25">
      <c r="A244" s="345" t="s">
        <v>8393</v>
      </c>
      <c r="B244" s="373"/>
      <c r="C244" s="719">
        <v>45134</v>
      </c>
      <c r="D244" s="373"/>
      <c r="E244" s="346">
        <v>670.197</v>
      </c>
      <c r="F244" s="373"/>
      <c r="G244" s="347">
        <v>1000</v>
      </c>
      <c r="H244" s="374"/>
      <c r="I244" s="348">
        <v>5.45E-3</v>
      </c>
      <c r="J244" s="348">
        <v>5.7</v>
      </c>
      <c r="K244" s="348">
        <v>0.01</v>
      </c>
      <c r="L244" s="348">
        <v>0.01</v>
      </c>
      <c r="M244" s="362"/>
      <c r="N244" s="350">
        <v>0</v>
      </c>
      <c r="O244" s="348">
        <v>3.1265999999999998</v>
      </c>
      <c r="P244" s="348">
        <v>4.0616000000000003</v>
      </c>
      <c r="Q244" s="348">
        <v>4.2541000000000002</v>
      </c>
      <c r="R244" s="348">
        <v>4.5640000000000001</v>
      </c>
      <c r="S244" s="348">
        <v>4.4558999999999997</v>
      </c>
      <c r="T244" s="348">
        <v>4.7142999999999997</v>
      </c>
      <c r="U244" s="354">
        <v>4.8947000000000003</v>
      </c>
      <c r="V244" s="348">
        <v>5.0143000000000004</v>
      </c>
      <c r="W244" s="348">
        <v>5.5979000000000001</v>
      </c>
      <c r="X244" s="348" t="s">
        <v>430</v>
      </c>
      <c r="Y244" s="375" t="s">
        <v>430</v>
      </c>
      <c r="Z244" s="348" t="s">
        <v>430</v>
      </c>
      <c r="AA244" s="348">
        <v>4.4629000000000003</v>
      </c>
      <c r="AB244" s="348">
        <v>4.5830000000000002</v>
      </c>
      <c r="AC244" s="348">
        <v>4.7845000000000004</v>
      </c>
      <c r="AD244" s="348">
        <v>4.9241999999999999</v>
      </c>
      <c r="AE244" s="348">
        <v>4.4629000000000003</v>
      </c>
      <c r="AF244" s="348">
        <v>5.8826999999999998</v>
      </c>
      <c r="AG244" s="569"/>
      <c r="AH244" s="346">
        <v>141</v>
      </c>
      <c r="AI244" s="346">
        <v>133</v>
      </c>
      <c r="AJ244" s="346">
        <v>47</v>
      </c>
      <c r="AK244" s="346">
        <v>139</v>
      </c>
      <c r="AL244" s="346">
        <v>161</v>
      </c>
      <c r="AM244" s="346">
        <v>112</v>
      </c>
      <c r="AN244" s="346">
        <v>82</v>
      </c>
      <c r="AO244" s="572">
        <v>81</v>
      </c>
      <c r="AP244" s="346">
        <v>97</v>
      </c>
      <c r="AQ244" s="346">
        <v>118</v>
      </c>
      <c r="AR244" s="346" t="s">
        <v>430</v>
      </c>
      <c r="AS244" s="346" t="s">
        <v>430</v>
      </c>
      <c r="AT244" s="346" t="s">
        <v>430</v>
      </c>
      <c r="AU244" s="346">
        <v>165</v>
      </c>
      <c r="AV244" s="346">
        <v>85</v>
      </c>
      <c r="AW244" s="346">
        <v>105</v>
      </c>
      <c r="AX244" s="346">
        <v>85</v>
      </c>
      <c r="AY244" s="346">
        <v>165</v>
      </c>
      <c r="AZ244" s="584"/>
      <c r="BA244" s="467" t="s">
        <v>430</v>
      </c>
      <c r="BB244" s="348" t="s">
        <v>430</v>
      </c>
      <c r="BC244" s="348" t="s">
        <v>430</v>
      </c>
      <c r="BD244" s="348" t="s">
        <v>430</v>
      </c>
      <c r="BE244" s="375" t="s">
        <v>430</v>
      </c>
      <c r="BF244" s="375">
        <v>100</v>
      </c>
      <c r="BG244" s="374"/>
      <c r="BH244" s="594">
        <v>100</v>
      </c>
      <c r="BI244" s="348" t="s">
        <v>430</v>
      </c>
      <c r="BJ244" s="348" t="s">
        <v>430</v>
      </c>
      <c r="BK244" s="348" t="s">
        <v>430</v>
      </c>
      <c r="BL244" s="348" t="s">
        <v>430</v>
      </c>
      <c r="BM244" s="375" t="s">
        <v>430</v>
      </c>
      <c r="BN244" s="375" t="s">
        <v>430</v>
      </c>
      <c r="BO244" s="375" t="s">
        <v>430</v>
      </c>
      <c r="BP244" s="375" t="s">
        <v>430</v>
      </c>
      <c r="BQ244" s="375" t="s">
        <v>430</v>
      </c>
      <c r="BR244" s="374"/>
      <c r="BS244" s="468" t="s">
        <v>430</v>
      </c>
      <c r="BT244" s="348" t="s">
        <v>430</v>
      </c>
      <c r="BU244" s="374"/>
      <c r="BV244" s="430" t="s">
        <v>555</v>
      </c>
    </row>
    <row r="245" spans="1:74" s="428" customFormat="1" x14ac:dyDescent="0.25">
      <c r="A245" s="345" t="s">
        <v>8394</v>
      </c>
      <c r="B245" s="373"/>
      <c r="C245" s="719">
        <v>44650</v>
      </c>
      <c r="D245" s="373"/>
      <c r="E245" s="346">
        <v>477.63299999999998</v>
      </c>
      <c r="F245" s="373"/>
      <c r="G245" s="347">
        <v>12.883100000000001</v>
      </c>
      <c r="H245" s="374"/>
      <c r="I245" s="348">
        <v>1.1000000000000001</v>
      </c>
      <c r="J245" s="348">
        <v>6.31</v>
      </c>
      <c r="K245" s="348">
        <v>1.03</v>
      </c>
      <c r="L245" s="348">
        <v>1.06</v>
      </c>
      <c r="M245" s="362"/>
      <c r="N245" s="350">
        <v>6.3307000000000002</v>
      </c>
      <c r="O245" s="348">
        <v>6.3307000000000002</v>
      </c>
      <c r="P245" s="348">
        <v>6.5244</v>
      </c>
      <c r="Q245" s="348">
        <v>7.4278000000000004</v>
      </c>
      <c r="R245" s="348">
        <v>5.5183999999999997</v>
      </c>
      <c r="S245" s="348">
        <v>6.0576999999999996</v>
      </c>
      <c r="T245" s="348">
        <v>5.4149000000000003</v>
      </c>
      <c r="U245" s="354">
        <v>5.4065000000000003</v>
      </c>
      <c r="V245" s="348">
        <v>6.1459999999999999</v>
      </c>
      <c r="W245" s="348">
        <v>7.6894999999999998</v>
      </c>
      <c r="X245" s="348">
        <v>7.2840999999999996</v>
      </c>
      <c r="Y245" s="375" t="s">
        <v>430</v>
      </c>
      <c r="Z245" s="348" t="s">
        <v>430</v>
      </c>
      <c r="AA245" s="348">
        <v>6.0606999999999998</v>
      </c>
      <c r="AB245" s="348">
        <v>5.4851000000000001</v>
      </c>
      <c r="AC245" s="348">
        <v>5.8173000000000004</v>
      </c>
      <c r="AD245" s="348">
        <v>5.6124999999999998</v>
      </c>
      <c r="AE245" s="348">
        <v>6.0606999999999998</v>
      </c>
      <c r="AF245" s="348">
        <v>6.4067999999999996</v>
      </c>
      <c r="AG245" s="569"/>
      <c r="AH245" s="346">
        <v>64</v>
      </c>
      <c r="AI245" s="346">
        <v>64</v>
      </c>
      <c r="AJ245" s="346">
        <v>10</v>
      </c>
      <c r="AK245" s="346">
        <v>36</v>
      </c>
      <c r="AL245" s="346">
        <v>128</v>
      </c>
      <c r="AM245" s="346">
        <v>34</v>
      </c>
      <c r="AN245" s="346">
        <v>37</v>
      </c>
      <c r="AO245" s="572">
        <v>41</v>
      </c>
      <c r="AP245" s="346">
        <v>32</v>
      </c>
      <c r="AQ245" s="346">
        <v>28</v>
      </c>
      <c r="AR245" s="346">
        <v>21</v>
      </c>
      <c r="AS245" s="346" t="s">
        <v>430</v>
      </c>
      <c r="AT245" s="346" t="s">
        <v>430</v>
      </c>
      <c r="AU245" s="346">
        <v>124</v>
      </c>
      <c r="AV245" s="346">
        <v>32</v>
      </c>
      <c r="AW245" s="346">
        <v>23</v>
      </c>
      <c r="AX245" s="346">
        <v>38</v>
      </c>
      <c r="AY245" s="346">
        <v>124</v>
      </c>
      <c r="AZ245" s="584"/>
      <c r="BA245" s="467">
        <v>97.07</v>
      </c>
      <c r="BB245" s="348" t="s">
        <v>430</v>
      </c>
      <c r="BC245" s="348" t="s">
        <v>430</v>
      </c>
      <c r="BD245" s="348" t="s">
        <v>430</v>
      </c>
      <c r="BE245" s="375" t="s">
        <v>430</v>
      </c>
      <c r="BF245" s="375">
        <v>2.93</v>
      </c>
      <c r="BG245" s="374"/>
      <c r="BH245" s="594">
        <v>2.93</v>
      </c>
      <c r="BI245" s="348" t="s">
        <v>430</v>
      </c>
      <c r="BJ245" s="348" t="s">
        <v>430</v>
      </c>
      <c r="BK245" s="348" t="s">
        <v>430</v>
      </c>
      <c r="BL245" s="348" t="s">
        <v>430</v>
      </c>
      <c r="BM245" s="375">
        <v>97.07</v>
      </c>
      <c r="BN245" s="375" t="s">
        <v>430</v>
      </c>
      <c r="BO245" s="375" t="s">
        <v>430</v>
      </c>
      <c r="BP245" s="375" t="s">
        <v>430</v>
      </c>
      <c r="BQ245" s="375" t="s">
        <v>430</v>
      </c>
      <c r="BR245" s="374"/>
      <c r="BS245" s="468" t="s">
        <v>430</v>
      </c>
      <c r="BT245" s="348" t="s">
        <v>430</v>
      </c>
      <c r="BU245" s="374"/>
      <c r="BV245" s="430" t="s">
        <v>555</v>
      </c>
    </row>
    <row r="246" spans="1:74" s="428" customFormat="1" x14ac:dyDescent="0.25">
      <c r="A246" s="345" t="s">
        <v>8395</v>
      </c>
      <c r="B246" s="373"/>
      <c r="C246" s="719">
        <v>44589</v>
      </c>
      <c r="D246" s="373"/>
      <c r="E246" s="889">
        <v>452.2</v>
      </c>
      <c r="F246" s="373"/>
      <c r="G246" s="347" t="s">
        <v>430</v>
      </c>
      <c r="H246" s="374"/>
      <c r="I246" s="348" t="s">
        <v>430</v>
      </c>
      <c r="J246" s="348" t="s">
        <v>430</v>
      </c>
      <c r="K246" s="348" t="s">
        <v>430</v>
      </c>
      <c r="L246" s="348" t="s">
        <v>430</v>
      </c>
      <c r="M246" s="362"/>
      <c r="N246" s="350" t="s">
        <v>430</v>
      </c>
      <c r="O246" s="348" t="s">
        <v>430</v>
      </c>
      <c r="P246" s="348" t="s">
        <v>430</v>
      </c>
      <c r="Q246" s="348" t="s">
        <v>430</v>
      </c>
      <c r="R246" s="348" t="s">
        <v>430</v>
      </c>
      <c r="S246" s="348" t="s">
        <v>430</v>
      </c>
      <c r="T246" s="348" t="s">
        <v>430</v>
      </c>
      <c r="U246" s="354" t="s">
        <v>430</v>
      </c>
      <c r="V246" s="348" t="s">
        <v>430</v>
      </c>
      <c r="W246" s="348" t="s">
        <v>430</v>
      </c>
      <c r="X246" s="348" t="s">
        <v>430</v>
      </c>
      <c r="Y246" s="375" t="s">
        <v>430</v>
      </c>
      <c r="Z246" s="348" t="s">
        <v>430</v>
      </c>
      <c r="AA246" s="348" t="s">
        <v>430</v>
      </c>
      <c r="AB246" s="348" t="s">
        <v>430</v>
      </c>
      <c r="AC246" s="348" t="s">
        <v>430</v>
      </c>
      <c r="AD246" s="348" t="s">
        <v>430</v>
      </c>
      <c r="AE246" s="348" t="s">
        <v>430</v>
      </c>
      <c r="AF246" s="348" t="s">
        <v>430</v>
      </c>
      <c r="AG246" s="569"/>
      <c r="AH246" s="346" t="s">
        <v>430</v>
      </c>
      <c r="AI246" s="346" t="s">
        <v>430</v>
      </c>
      <c r="AJ246" s="346" t="s">
        <v>430</v>
      </c>
      <c r="AK246" s="346" t="s">
        <v>430</v>
      </c>
      <c r="AL246" s="346" t="s">
        <v>430</v>
      </c>
      <c r="AM246" s="346" t="s">
        <v>430</v>
      </c>
      <c r="AN246" s="346" t="s">
        <v>430</v>
      </c>
      <c r="AO246" s="572" t="s">
        <v>430</v>
      </c>
      <c r="AP246" s="346" t="s">
        <v>430</v>
      </c>
      <c r="AQ246" s="346" t="s">
        <v>430</v>
      </c>
      <c r="AR246" s="346" t="s">
        <v>430</v>
      </c>
      <c r="AS246" s="346" t="s">
        <v>430</v>
      </c>
      <c r="AT246" s="346" t="s">
        <v>430</v>
      </c>
      <c r="AU246" s="346" t="s">
        <v>430</v>
      </c>
      <c r="AV246" s="346" t="s">
        <v>430</v>
      </c>
      <c r="AW246" s="346" t="s">
        <v>430</v>
      </c>
      <c r="AX246" s="346" t="s">
        <v>430</v>
      </c>
      <c r="AY246" s="346" t="s">
        <v>430</v>
      </c>
      <c r="AZ246" s="584"/>
      <c r="BA246" s="467" t="s">
        <v>430</v>
      </c>
      <c r="BB246" s="348" t="s">
        <v>430</v>
      </c>
      <c r="BC246" s="348" t="s">
        <v>430</v>
      </c>
      <c r="BD246" s="348" t="s">
        <v>430</v>
      </c>
      <c r="BE246" s="375" t="s">
        <v>430</v>
      </c>
      <c r="BF246" s="375" t="s">
        <v>430</v>
      </c>
      <c r="BG246" s="374"/>
      <c r="BH246" s="594" t="s">
        <v>430</v>
      </c>
      <c r="BI246" s="348" t="s">
        <v>430</v>
      </c>
      <c r="BJ246" s="348" t="s">
        <v>430</v>
      </c>
      <c r="BK246" s="348" t="s">
        <v>430</v>
      </c>
      <c r="BL246" s="348" t="s">
        <v>430</v>
      </c>
      <c r="BM246" s="375" t="s">
        <v>430</v>
      </c>
      <c r="BN246" s="375" t="s">
        <v>430</v>
      </c>
      <c r="BO246" s="375" t="s">
        <v>430</v>
      </c>
      <c r="BP246" s="375" t="s">
        <v>430</v>
      </c>
      <c r="BQ246" s="375" t="s">
        <v>430</v>
      </c>
      <c r="BR246" s="374"/>
      <c r="BS246" s="468" t="s">
        <v>430</v>
      </c>
      <c r="BT246" s="348" t="s">
        <v>430</v>
      </c>
      <c r="BU246" s="374"/>
      <c r="BV246" s="430" t="s">
        <v>555</v>
      </c>
    </row>
    <row r="247" spans="1:74" s="428" customFormat="1" x14ac:dyDescent="0.25">
      <c r="A247" s="345" t="s">
        <v>8396</v>
      </c>
      <c r="B247" s="373"/>
      <c r="C247" s="719">
        <v>45735</v>
      </c>
      <c r="D247" s="373"/>
      <c r="E247" s="346">
        <v>443.92599999999999</v>
      </c>
      <c r="F247" s="373"/>
      <c r="G247" s="347">
        <v>10.7797</v>
      </c>
      <c r="H247" s="374"/>
      <c r="I247" s="348">
        <v>0.38</v>
      </c>
      <c r="J247" s="348">
        <v>7.6</v>
      </c>
      <c r="K247" s="348">
        <v>0.35</v>
      </c>
      <c r="L247" s="348">
        <v>0.38</v>
      </c>
      <c r="M247" s="362"/>
      <c r="N247" s="350">
        <v>3.7256999999999998</v>
      </c>
      <c r="O247" s="348">
        <v>3.7256999999999998</v>
      </c>
      <c r="P247" s="348">
        <v>3.0975999999999999</v>
      </c>
      <c r="Q247" s="348">
        <v>6.2305999999999999</v>
      </c>
      <c r="R247" s="348">
        <v>10.479799999999999</v>
      </c>
      <c r="S247" s="348">
        <v>7.8541999999999996</v>
      </c>
      <c r="T247" s="348">
        <v>6.6247999999999996</v>
      </c>
      <c r="U247" s="354">
        <v>6.5282999999999998</v>
      </c>
      <c r="V247" s="348">
        <v>6.6741000000000001</v>
      </c>
      <c r="W247" s="348" t="s">
        <v>430</v>
      </c>
      <c r="X247" s="348" t="s">
        <v>430</v>
      </c>
      <c r="Y247" s="375" t="s">
        <v>430</v>
      </c>
      <c r="Z247" s="348" t="s">
        <v>430</v>
      </c>
      <c r="AA247" s="348">
        <v>10.273099999999999</v>
      </c>
      <c r="AB247" s="348">
        <v>6.8194999999999997</v>
      </c>
      <c r="AC247" s="348">
        <v>6.5555000000000003</v>
      </c>
      <c r="AD247" s="348">
        <v>6.5734000000000004</v>
      </c>
      <c r="AE247" s="348">
        <v>10.273099999999999</v>
      </c>
      <c r="AF247" s="348">
        <v>7.0185000000000004</v>
      </c>
      <c r="AG247" s="569"/>
      <c r="AH247" s="346">
        <v>128</v>
      </c>
      <c r="AI247" s="346">
        <v>128</v>
      </c>
      <c r="AJ247" s="346">
        <v>56</v>
      </c>
      <c r="AK247" s="346">
        <v>67</v>
      </c>
      <c r="AL247" s="346">
        <v>30</v>
      </c>
      <c r="AM247" s="346">
        <v>5</v>
      </c>
      <c r="AN247" s="346">
        <v>5</v>
      </c>
      <c r="AO247" s="572">
        <v>5</v>
      </c>
      <c r="AP247" s="346">
        <v>7</v>
      </c>
      <c r="AQ247" s="346" t="s">
        <v>430</v>
      </c>
      <c r="AR247" s="346" t="s">
        <v>430</v>
      </c>
      <c r="AS247" s="346" t="s">
        <v>430</v>
      </c>
      <c r="AT247" s="346" t="s">
        <v>430</v>
      </c>
      <c r="AU247" s="346">
        <v>54</v>
      </c>
      <c r="AV247" s="346">
        <v>4</v>
      </c>
      <c r="AW247" s="346">
        <v>5</v>
      </c>
      <c r="AX247" s="346">
        <v>5</v>
      </c>
      <c r="AY247" s="346">
        <v>54</v>
      </c>
      <c r="AZ247" s="584"/>
      <c r="BA247" s="467" t="s">
        <v>430</v>
      </c>
      <c r="BB247" s="348">
        <v>96.45</v>
      </c>
      <c r="BC247" s="348" t="s">
        <v>430</v>
      </c>
      <c r="BD247" s="348" t="s">
        <v>430</v>
      </c>
      <c r="BE247" s="375" t="s">
        <v>430</v>
      </c>
      <c r="BF247" s="375">
        <v>3.55</v>
      </c>
      <c r="BG247" s="374"/>
      <c r="BH247" s="594">
        <v>3.55</v>
      </c>
      <c r="BI247" s="348">
        <v>11.95</v>
      </c>
      <c r="BJ247" s="348">
        <v>26.9</v>
      </c>
      <c r="BK247" s="348">
        <v>57.6</v>
      </c>
      <c r="BL247" s="348" t="s">
        <v>430</v>
      </c>
      <c r="BM247" s="375" t="s">
        <v>430</v>
      </c>
      <c r="BN247" s="375" t="s">
        <v>430</v>
      </c>
      <c r="BO247" s="375" t="s">
        <v>430</v>
      </c>
      <c r="BP247" s="375" t="s">
        <v>430</v>
      </c>
      <c r="BQ247" s="375" t="s">
        <v>430</v>
      </c>
      <c r="BR247" s="374"/>
      <c r="BS247" s="468">
        <v>9.9946878919989395</v>
      </c>
      <c r="BT247" s="348">
        <v>28.383345355676699</v>
      </c>
      <c r="BU247" s="374"/>
      <c r="BV247" s="430" t="s">
        <v>555</v>
      </c>
    </row>
    <row r="248" spans="1:74" s="428" customFormat="1" x14ac:dyDescent="0.25">
      <c r="A248" s="345" t="s">
        <v>8397</v>
      </c>
      <c r="B248" s="373"/>
      <c r="C248" s="719">
        <v>44972</v>
      </c>
      <c r="D248" s="373"/>
      <c r="E248" s="346">
        <v>434.18400000000003</v>
      </c>
      <c r="F248" s="373"/>
      <c r="G248" s="347">
        <v>12.6783</v>
      </c>
      <c r="H248" s="374"/>
      <c r="I248" s="348">
        <v>5.56</v>
      </c>
      <c r="J248" s="348">
        <v>7.04</v>
      </c>
      <c r="K248" s="348">
        <v>4.51</v>
      </c>
      <c r="L248" s="348">
        <v>4.66</v>
      </c>
      <c r="M248" s="362"/>
      <c r="N248" s="350">
        <v>9.4117999999999995</v>
      </c>
      <c r="O248" s="348">
        <v>9.4117999999999995</v>
      </c>
      <c r="P248" s="348">
        <v>-17.992699999999999</v>
      </c>
      <c r="Q248" s="348">
        <v>1.5226</v>
      </c>
      <c r="R248" s="348">
        <v>9.6532999999999998</v>
      </c>
      <c r="S248" s="348">
        <v>3.3054999999999999</v>
      </c>
      <c r="T248" s="348">
        <v>2.419</v>
      </c>
      <c r="U248" s="354">
        <v>2.4337</v>
      </c>
      <c r="V248" s="348">
        <v>3.3170000000000002</v>
      </c>
      <c r="W248" s="348">
        <v>7.6497999999999999</v>
      </c>
      <c r="X248" s="348">
        <v>7.2538</v>
      </c>
      <c r="Y248" s="375" t="s">
        <v>430</v>
      </c>
      <c r="Z248" s="348" t="s">
        <v>430</v>
      </c>
      <c r="AA248" s="348">
        <v>16.5351</v>
      </c>
      <c r="AB248" s="348">
        <v>2.5177</v>
      </c>
      <c r="AC248" s="348">
        <v>3.4571000000000001</v>
      </c>
      <c r="AD248" s="348">
        <v>2.9851000000000001</v>
      </c>
      <c r="AE248" s="348">
        <v>16.5351</v>
      </c>
      <c r="AF248" s="348">
        <v>7.7046000000000001</v>
      </c>
      <c r="AG248" s="569"/>
      <c r="AH248" s="346">
        <v>37</v>
      </c>
      <c r="AI248" s="346">
        <v>37</v>
      </c>
      <c r="AJ248" s="346">
        <v>170</v>
      </c>
      <c r="AK248" s="346">
        <v>169</v>
      </c>
      <c r="AL248" s="346">
        <v>45</v>
      </c>
      <c r="AM248" s="346">
        <v>136</v>
      </c>
      <c r="AN248" s="346">
        <v>139</v>
      </c>
      <c r="AO248" s="572">
        <v>140</v>
      </c>
      <c r="AP248" s="346">
        <v>129</v>
      </c>
      <c r="AQ248" s="346">
        <v>35</v>
      </c>
      <c r="AR248" s="346">
        <v>28</v>
      </c>
      <c r="AS248" s="346" t="s">
        <v>430</v>
      </c>
      <c r="AT248" s="346" t="s">
        <v>430</v>
      </c>
      <c r="AU248" s="346">
        <v>17</v>
      </c>
      <c r="AV248" s="346">
        <v>140</v>
      </c>
      <c r="AW248" s="346">
        <v>141</v>
      </c>
      <c r="AX248" s="346">
        <v>136</v>
      </c>
      <c r="AY248" s="346">
        <v>17</v>
      </c>
      <c r="AZ248" s="584"/>
      <c r="BA248" s="467">
        <v>96.34</v>
      </c>
      <c r="BB248" s="348" t="s">
        <v>430</v>
      </c>
      <c r="BC248" s="348" t="s">
        <v>430</v>
      </c>
      <c r="BD248" s="348" t="s">
        <v>430</v>
      </c>
      <c r="BE248" s="375" t="s">
        <v>430</v>
      </c>
      <c r="BF248" s="375">
        <v>3.66</v>
      </c>
      <c r="BG248" s="374"/>
      <c r="BH248" s="594">
        <v>3.66</v>
      </c>
      <c r="BI248" s="348" t="s">
        <v>430</v>
      </c>
      <c r="BJ248" s="348" t="s">
        <v>430</v>
      </c>
      <c r="BK248" s="348" t="s">
        <v>430</v>
      </c>
      <c r="BL248" s="348" t="s">
        <v>430</v>
      </c>
      <c r="BM248" s="375">
        <v>96.34</v>
      </c>
      <c r="BN248" s="375" t="s">
        <v>430</v>
      </c>
      <c r="BO248" s="375" t="s">
        <v>430</v>
      </c>
      <c r="BP248" s="375" t="s">
        <v>430</v>
      </c>
      <c r="BQ248" s="375" t="s">
        <v>430</v>
      </c>
      <c r="BR248" s="374"/>
      <c r="BS248" s="468" t="s">
        <v>430</v>
      </c>
      <c r="BT248" s="348" t="s">
        <v>430</v>
      </c>
      <c r="BU248" s="374"/>
      <c r="BV248" s="430" t="s">
        <v>555</v>
      </c>
    </row>
    <row r="249" spans="1:74" s="428" customFormat="1" x14ac:dyDescent="0.25">
      <c r="A249" s="345" t="s">
        <v>8398</v>
      </c>
      <c r="B249" s="373"/>
      <c r="C249" s="719">
        <v>44894</v>
      </c>
      <c r="D249" s="373"/>
      <c r="E249" s="346">
        <v>421.22899999999998</v>
      </c>
      <c r="F249" s="373"/>
      <c r="G249" s="347">
        <v>12.7729</v>
      </c>
      <c r="H249" s="374"/>
      <c r="I249" s="348">
        <v>5.66</v>
      </c>
      <c r="J249" s="348">
        <v>7.45</v>
      </c>
      <c r="K249" s="348">
        <v>4.49</v>
      </c>
      <c r="L249" s="348">
        <v>4.66</v>
      </c>
      <c r="M249" s="362"/>
      <c r="N249" s="350">
        <v>0</v>
      </c>
      <c r="O249" s="348">
        <v>0</v>
      </c>
      <c r="P249" s="348">
        <v>-21.749199999999998</v>
      </c>
      <c r="Q249" s="348">
        <v>-3.0173999999999999</v>
      </c>
      <c r="R249" s="348">
        <v>4.7758000000000003</v>
      </c>
      <c r="S249" s="348">
        <v>2.9615999999999998</v>
      </c>
      <c r="T249" s="348">
        <v>2.5569000000000002</v>
      </c>
      <c r="U249" s="354">
        <v>1.7382</v>
      </c>
      <c r="V249" s="348">
        <v>2.9554</v>
      </c>
      <c r="W249" s="348">
        <v>7.2179000000000002</v>
      </c>
      <c r="X249" s="348">
        <v>7.1208</v>
      </c>
      <c r="Y249" s="375" t="s">
        <v>430</v>
      </c>
      <c r="Z249" s="348" t="s">
        <v>430</v>
      </c>
      <c r="AA249" s="348">
        <v>8.1239000000000008</v>
      </c>
      <c r="AB249" s="348">
        <v>3.0432999999999999</v>
      </c>
      <c r="AC249" s="348">
        <v>3.4807000000000001</v>
      </c>
      <c r="AD249" s="348">
        <v>2.4761000000000002</v>
      </c>
      <c r="AE249" s="348">
        <v>8.1239000000000008</v>
      </c>
      <c r="AF249" s="348">
        <v>7.4387999999999996</v>
      </c>
      <c r="AG249" s="569"/>
      <c r="AH249" s="346">
        <v>141</v>
      </c>
      <c r="AI249" s="346">
        <v>145</v>
      </c>
      <c r="AJ249" s="346">
        <v>171</v>
      </c>
      <c r="AK249" s="346">
        <v>174</v>
      </c>
      <c r="AL249" s="346">
        <v>153</v>
      </c>
      <c r="AM249" s="346">
        <v>146</v>
      </c>
      <c r="AN249" s="346">
        <v>137</v>
      </c>
      <c r="AO249" s="572">
        <v>147</v>
      </c>
      <c r="AP249" s="346">
        <v>132</v>
      </c>
      <c r="AQ249" s="346">
        <v>88</v>
      </c>
      <c r="AR249" s="346">
        <v>58</v>
      </c>
      <c r="AS249" s="346" t="s">
        <v>430</v>
      </c>
      <c r="AT249" s="346" t="s">
        <v>430</v>
      </c>
      <c r="AU249" s="346">
        <v>88</v>
      </c>
      <c r="AV249" s="346">
        <v>133</v>
      </c>
      <c r="AW249" s="346">
        <v>139</v>
      </c>
      <c r="AX249" s="346">
        <v>139</v>
      </c>
      <c r="AY249" s="346">
        <v>88</v>
      </c>
      <c r="AZ249" s="584"/>
      <c r="BA249" s="467">
        <v>95.82</v>
      </c>
      <c r="BB249" s="348" t="s">
        <v>430</v>
      </c>
      <c r="BC249" s="348" t="s">
        <v>430</v>
      </c>
      <c r="BD249" s="348" t="s">
        <v>430</v>
      </c>
      <c r="BE249" s="375" t="s">
        <v>430</v>
      </c>
      <c r="BF249" s="375">
        <v>4.18</v>
      </c>
      <c r="BG249" s="374"/>
      <c r="BH249" s="594">
        <v>4.18</v>
      </c>
      <c r="BI249" s="348" t="s">
        <v>430</v>
      </c>
      <c r="BJ249" s="348" t="s">
        <v>430</v>
      </c>
      <c r="BK249" s="348" t="s">
        <v>430</v>
      </c>
      <c r="BL249" s="348" t="s">
        <v>430</v>
      </c>
      <c r="BM249" s="375">
        <v>95.82</v>
      </c>
      <c r="BN249" s="375" t="s">
        <v>430</v>
      </c>
      <c r="BO249" s="375" t="s">
        <v>430</v>
      </c>
      <c r="BP249" s="375" t="s">
        <v>430</v>
      </c>
      <c r="BQ249" s="375" t="s">
        <v>430</v>
      </c>
      <c r="BR249" s="374"/>
      <c r="BS249" s="468" t="s">
        <v>430</v>
      </c>
      <c r="BT249" s="348" t="s">
        <v>430</v>
      </c>
      <c r="BU249" s="374"/>
      <c r="BV249" s="430" t="s">
        <v>555</v>
      </c>
    </row>
    <row r="250" spans="1:74" s="428" customFormat="1" x14ac:dyDescent="0.25">
      <c r="A250" s="345" t="s">
        <v>8399</v>
      </c>
      <c r="B250" s="373"/>
      <c r="C250" s="719">
        <v>45729</v>
      </c>
      <c r="D250" s="373"/>
      <c r="E250" s="346">
        <v>440.50900000000001</v>
      </c>
      <c r="F250" s="373"/>
      <c r="G250" s="347">
        <v>10.730499999999999</v>
      </c>
      <c r="H250" s="374"/>
      <c r="I250" s="348">
        <v>0.39451999999999998</v>
      </c>
      <c r="J250" s="348">
        <v>7.46</v>
      </c>
      <c r="K250" s="348">
        <v>0.37259999999999999</v>
      </c>
      <c r="L250" s="348">
        <v>0.38904</v>
      </c>
      <c r="M250" s="362"/>
      <c r="N250" s="350">
        <v>3.0621</v>
      </c>
      <c r="O250" s="348">
        <v>3.0621</v>
      </c>
      <c r="P250" s="348">
        <v>2.2848999999999999</v>
      </c>
      <c r="Q250" s="348">
        <v>5.3074000000000003</v>
      </c>
      <c r="R250" s="348">
        <v>9.6687999999999992</v>
      </c>
      <c r="S250" s="348">
        <v>6.7393000000000001</v>
      </c>
      <c r="T250" s="348">
        <v>5.6021000000000001</v>
      </c>
      <c r="U250" s="354">
        <v>5.6585999999999999</v>
      </c>
      <c r="V250" s="348">
        <v>6.0080999999999998</v>
      </c>
      <c r="W250" s="348" t="s">
        <v>430</v>
      </c>
      <c r="X250" s="348" t="s">
        <v>430</v>
      </c>
      <c r="Y250" s="375" t="s">
        <v>430</v>
      </c>
      <c r="Z250" s="348" t="s">
        <v>430</v>
      </c>
      <c r="AA250" s="348">
        <v>9.4257000000000009</v>
      </c>
      <c r="AB250" s="348">
        <v>5.7560000000000002</v>
      </c>
      <c r="AC250" s="348">
        <v>5.5430000000000001</v>
      </c>
      <c r="AD250" s="348">
        <v>5.7774999999999999</v>
      </c>
      <c r="AE250" s="348">
        <v>9.4257000000000009</v>
      </c>
      <c r="AF250" s="348">
        <v>6.4778000000000002</v>
      </c>
      <c r="AG250" s="569"/>
      <c r="AH250" s="346">
        <v>131</v>
      </c>
      <c r="AI250" s="346">
        <v>134</v>
      </c>
      <c r="AJ250" s="346">
        <v>69</v>
      </c>
      <c r="AK250" s="346">
        <v>94</v>
      </c>
      <c r="AL250" s="346">
        <v>44</v>
      </c>
      <c r="AM250" s="346">
        <v>14</v>
      </c>
      <c r="AN250" s="346">
        <v>21</v>
      </c>
      <c r="AO250" s="572">
        <v>21</v>
      </c>
      <c r="AP250" s="346">
        <v>43</v>
      </c>
      <c r="AQ250" s="346" t="s">
        <v>430</v>
      </c>
      <c r="AR250" s="346" t="s">
        <v>430</v>
      </c>
      <c r="AS250" s="346" t="s">
        <v>430</v>
      </c>
      <c r="AT250" s="346" t="s">
        <v>430</v>
      </c>
      <c r="AU250" s="346">
        <v>67</v>
      </c>
      <c r="AV250" s="346">
        <v>20</v>
      </c>
      <c r="AW250" s="346">
        <v>41</v>
      </c>
      <c r="AX250" s="346">
        <v>26</v>
      </c>
      <c r="AY250" s="346">
        <v>67</v>
      </c>
      <c r="AZ250" s="584"/>
      <c r="BA250" s="467" t="s">
        <v>430</v>
      </c>
      <c r="BB250" s="348">
        <v>96.13</v>
      </c>
      <c r="BC250" s="348" t="s">
        <v>430</v>
      </c>
      <c r="BD250" s="348" t="s">
        <v>430</v>
      </c>
      <c r="BE250" s="375" t="s">
        <v>430</v>
      </c>
      <c r="BF250" s="375">
        <v>3.87</v>
      </c>
      <c r="BG250" s="374"/>
      <c r="BH250" s="594">
        <v>3.86</v>
      </c>
      <c r="BI250" s="348">
        <v>34.630000000000003</v>
      </c>
      <c r="BJ250" s="348" t="s">
        <v>430</v>
      </c>
      <c r="BK250" s="348">
        <v>61.5</v>
      </c>
      <c r="BL250" s="348" t="s">
        <v>430</v>
      </c>
      <c r="BM250" s="375" t="s">
        <v>430</v>
      </c>
      <c r="BN250" s="375" t="s">
        <v>430</v>
      </c>
      <c r="BO250" s="375" t="s">
        <v>430</v>
      </c>
      <c r="BP250" s="375" t="s">
        <v>430</v>
      </c>
      <c r="BQ250" s="375" t="s">
        <v>430</v>
      </c>
      <c r="BR250" s="374"/>
      <c r="BS250" s="468">
        <v>11.911509607617701</v>
      </c>
      <c r="BT250" s="348">
        <v>18.6569830062686</v>
      </c>
      <c r="BU250" s="374"/>
      <c r="BV250" s="430" t="s">
        <v>555</v>
      </c>
    </row>
    <row r="251" spans="1:74" s="428" customFormat="1" x14ac:dyDescent="0.25">
      <c r="A251" s="345" t="s">
        <v>8400</v>
      </c>
      <c r="B251" s="373"/>
      <c r="C251" s="719">
        <v>43173</v>
      </c>
      <c r="D251" s="373"/>
      <c r="E251" s="346">
        <v>452.952</v>
      </c>
      <c r="F251" s="373"/>
      <c r="G251" s="347">
        <v>1000</v>
      </c>
      <c r="H251" s="374"/>
      <c r="I251" s="348">
        <v>5.4599999999999996E-3</v>
      </c>
      <c r="J251" s="348">
        <v>6.4706700000000001</v>
      </c>
      <c r="K251" s="348">
        <v>0</v>
      </c>
      <c r="L251" s="348">
        <v>0</v>
      </c>
      <c r="M251" s="362"/>
      <c r="N251" s="350">
        <v>0</v>
      </c>
      <c r="O251" s="348">
        <v>3.1667999999999998</v>
      </c>
      <c r="P251" s="348">
        <v>4.0835999999999997</v>
      </c>
      <c r="Q251" s="348">
        <v>3.6747999999999998</v>
      </c>
      <c r="R251" s="348">
        <v>4.0704000000000002</v>
      </c>
      <c r="S251" s="348">
        <v>4.4326999999999996</v>
      </c>
      <c r="T251" s="348">
        <v>4.6714000000000002</v>
      </c>
      <c r="U251" s="354">
        <v>4.8201000000000001</v>
      </c>
      <c r="V251" s="348">
        <v>4.9611000000000001</v>
      </c>
      <c r="W251" s="348">
        <v>5.6113999999999997</v>
      </c>
      <c r="X251" s="348">
        <v>5.9088000000000003</v>
      </c>
      <c r="Y251" s="375">
        <v>5.1252000000000004</v>
      </c>
      <c r="Z251" s="348" t="s">
        <v>430</v>
      </c>
      <c r="AA251" s="348">
        <v>4.2159000000000004</v>
      </c>
      <c r="AB251" s="348">
        <v>4.5549999999999997</v>
      </c>
      <c r="AC251" s="348">
        <v>4.6921999999999997</v>
      </c>
      <c r="AD251" s="348">
        <v>4.8510999999999997</v>
      </c>
      <c r="AE251" s="348">
        <v>4.2159000000000004</v>
      </c>
      <c r="AF251" s="348">
        <v>4.5015999999999998</v>
      </c>
      <c r="AG251" s="569"/>
      <c r="AH251" s="346">
        <v>141</v>
      </c>
      <c r="AI251" s="346">
        <v>132</v>
      </c>
      <c r="AJ251" s="346">
        <v>46</v>
      </c>
      <c r="AK251" s="346">
        <v>156</v>
      </c>
      <c r="AL251" s="346">
        <v>169</v>
      </c>
      <c r="AM251" s="346">
        <v>114</v>
      </c>
      <c r="AN251" s="346">
        <v>86</v>
      </c>
      <c r="AO251" s="572">
        <v>86</v>
      </c>
      <c r="AP251" s="346">
        <v>99</v>
      </c>
      <c r="AQ251" s="346">
        <v>117</v>
      </c>
      <c r="AR251" s="346">
        <v>107</v>
      </c>
      <c r="AS251" s="346">
        <v>21</v>
      </c>
      <c r="AT251" s="346" t="s">
        <v>430</v>
      </c>
      <c r="AU251" s="346">
        <v>167</v>
      </c>
      <c r="AV251" s="346">
        <v>88</v>
      </c>
      <c r="AW251" s="346">
        <v>114</v>
      </c>
      <c r="AX251" s="346">
        <v>89</v>
      </c>
      <c r="AY251" s="346">
        <v>167</v>
      </c>
      <c r="AZ251" s="584"/>
      <c r="BA251" s="467" t="s">
        <v>430</v>
      </c>
      <c r="BB251" s="348" t="s">
        <v>430</v>
      </c>
      <c r="BC251" s="348" t="s">
        <v>430</v>
      </c>
      <c r="BD251" s="348" t="s">
        <v>430</v>
      </c>
      <c r="BE251" s="375" t="s">
        <v>430</v>
      </c>
      <c r="BF251" s="375">
        <v>100</v>
      </c>
      <c r="BG251" s="374"/>
      <c r="BH251" s="594">
        <v>100</v>
      </c>
      <c r="BI251" s="348" t="s">
        <v>430</v>
      </c>
      <c r="BJ251" s="348" t="s">
        <v>430</v>
      </c>
      <c r="BK251" s="348" t="s">
        <v>430</v>
      </c>
      <c r="BL251" s="348" t="s">
        <v>430</v>
      </c>
      <c r="BM251" s="375" t="s">
        <v>430</v>
      </c>
      <c r="BN251" s="375" t="s">
        <v>430</v>
      </c>
      <c r="BO251" s="375" t="s">
        <v>430</v>
      </c>
      <c r="BP251" s="375" t="s">
        <v>430</v>
      </c>
      <c r="BQ251" s="375" t="s">
        <v>430</v>
      </c>
      <c r="BR251" s="374"/>
      <c r="BS251" s="468" t="s">
        <v>430</v>
      </c>
      <c r="BT251" s="348" t="s">
        <v>430</v>
      </c>
      <c r="BU251" s="374"/>
      <c r="BV251" s="430" t="s">
        <v>555</v>
      </c>
    </row>
    <row r="252" spans="1:74" s="428" customFormat="1" x14ac:dyDescent="0.25">
      <c r="A252" s="345" t="s">
        <v>8401</v>
      </c>
      <c r="B252" s="373"/>
      <c r="C252" s="719">
        <v>44847</v>
      </c>
      <c r="D252" s="373"/>
      <c r="E252" s="346">
        <v>402.13400000000001</v>
      </c>
      <c r="F252" s="373"/>
      <c r="G252" s="347">
        <v>13.010300000000001</v>
      </c>
      <c r="H252" s="374"/>
      <c r="I252" s="348">
        <v>1.87</v>
      </c>
      <c r="J252" s="348">
        <v>6.57</v>
      </c>
      <c r="K252" s="348">
        <v>1.69</v>
      </c>
      <c r="L252" s="348">
        <v>1.75</v>
      </c>
      <c r="M252" s="362"/>
      <c r="N252" s="350">
        <v>4.2096999999999998</v>
      </c>
      <c r="O252" s="348">
        <v>4.2096999999999998</v>
      </c>
      <c r="P252" s="348">
        <v>-0.20039999999999999</v>
      </c>
      <c r="Q252" s="348">
        <v>7.4558</v>
      </c>
      <c r="R252" s="348">
        <v>7.9172000000000002</v>
      </c>
      <c r="S252" s="348">
        <v>4.0232999999999999</v>
      </c>
      <c r="T252" s="348">
        <v>4.1249000000000002</v>
      </c>
      <c r="U252" s="354">
        <v>4.4659000000000004</v>
      </c>
      <c r="V252" s="348">
        <v>5.5052000000000003</v>
      </c>
      <c r="W252" s="348">
        <v>7.6955</v>
      </c>
      <c r="X252" s="348">
        <v>7.2508999999999997</v>
      </c>
      <c r="Y252" s="375" t="s">
        <v>430</v>
      </c>
      <c r="Z252" s="348" t="s">
        <v>430</v>
      </c>
      <c r="AA252" s="348">
        <v>7.7119999999999997</v>
      </c>
      <c r="AB252" s="348">
        <v>3.298</v>
      </c>
      <c r="AC252" s="348">
        <v>4.8861999999999997</v>
      </c>
      <c r="AD252" s="348">
        <v>4.7186000000000003</v>
      </c>
      <c r="AE252" s="348">
        <v>7.7119999999999997</v>
      </c>
      <c r="AF252" s="348">
        <v>7.7176999999999998</v>
      </c>
      <c r="AG252" s="569"/>
      <c r="AH252" s="346">
        <v>122</v>
      </c>
      <c r="AI252" s="346">
        <v>123</v>
      </c>
      <c r="AJ252" s="346">
        <v>96</v>
      </c>
      <c r="AK252" s="346">
        <v>34</v>
      </c>
      <c r="AL252" s="346">
        <v>79</v>
      </c>
      <c r="AM252" s="346">
        <v>125</v>
      </c>
      <c r="AN252" s="346">
        <v>108</v>
      </c>
      <c r="AO252" s="572">
        <v>101</v>
      </c>
      <c r="AP252" s="346">
        <v>71</v>
      </c>
      <c r="AQ252" s="346">
        <v>27</v>
      </c>
      <c r="AR252" s="346">
        <v>29</v>
      </c>
      <c r="AS252" s="346" t="s">
        <v>430</v>
      </c>
      <c r="AT252" s="346" t="s">
        <v>430</v>
      </c>
      <c r="AU252" s="346">
        <v>98</v>
      </c>
      <c r="AV252" s="346">
        <v>126</v>
      </c>
      <c r="AW252" s="346">
        <v>96</v>
      </c>
      <c r="AX252" s="346">
        <v>97</v>
      </c>
      <c r="AY252" s="346">
        <v>98</v>
      </c>
      <c r="AZ252" s="584"/>
      <c r="BA252" s="467">
        <v>97.39</v>
      </c>
      <c r="BB252" s="348" t="s">
        <v>430</v>
      </c>
      <c r="BC252" s="348" t="s">
        <v>430</v>
      </c>
      <c r="BD252" s="348" t="s">
        <v>430</v>
      </c>
      <c r="BE252" s="375" t="s">
        <v>430</v>
      </c>
      <c r="BF252" s="375">
        <v>2.61</v>
      </c>
      <c r="BG252" s="374"/>
      <c r="BH252" s="594">
        <v>2.61</v>
      </c>
      <c r="BI252" s="348" t="s">
        <v>430</v>
      </c>
      <c r="BJ252" s="348" t="s">
        <v>430</v>
      </c>
      <c r="BK252" s="348" t="s">
        <v>430</v>
      </c>
      <c r="BL252" s="348" t="s">
        <v>430</v>
      </c>
      <c r="BM252" s="375">
        <v>97.39</v>
      </c>
      <c r="BN252" s="375" t="s">
        <v>430</v>
      </c>
      <c r="BO252" s="375" t="s">
        <v>430</v>
      </c>
      <c r="BP252" s="375" t="s">
        <v>430</v>
      </c>
      <c r="BQ252" s="375" t="s">
        <v>430</v>
      </c>
      <c r="BR252" s="374"/>
      <c r="BS252" s="468" t="s">
        <v>430</v>
      </c>
      <c r="BT252" s="348" t="s">
        <v>430</v>
      </c>
      <c r="BU252" s="374"/>
      <c r="BV252" s="430" t="s">
        <v>555</v>
      </c>
    </row>
    <row r="253" spans="1:74" s="428" customFormat="1" x14ac:dyDescent="0.25">
      <c r="A253" s="345" t="s">
        <v>8402</v>
      </c>
      <c r="B253" s="373"/>
      <c r="C253" s="719">
        <v>44901</v>
      </c>
      <c r="D253" s="373"/>
      <c r="E253" s="346">
        <v>360.01</v>
      </c>
      <c r="F253" s="373"/>
      <c r="G253" s="347">
        <v>12.640499999999999</v>
      </c>
      <c r="H253" s="374"/>
      <c r="I253" s="348">
        <v>1.24</v>
      </c>
      <c r="J253" s="348">
        <v>5.93</v>
      </c>
      <c r="K253" s="348">
        <v>1.1499999999999999</v>
      </c>
      <c r="L253" s="348">
        <v>1.19</v>
      </c>
      <c r="M253" s="362"/>
      <c r="N253" s="350">
        <v>4.5255000000000001</v>
      </c>
      <c r="O253" s="348">
        <v>4.5255000000000001</v>
      </c>
      <c r="P253" s="348">
        <v>1.1140000000000001</v>
      </c>
      <c r="Q253" s="348">
        <v>6.3887999999999998</v>
      </c>
      <c r="R253" s="348">
        <v>4.6757999999999997</v>
      </c>
      <c r="S253" s="348">
        <v>5.1268000000000002</v>
      </c>
      <c r="T253" s="348">
        <v>4.8903999999999996</v>
      </c>
      <c r="U253" s="354">
        <v>5.1161000000000003</v>
      </c>
      <c r="V253" s="348">
        <v>5.8878000000000004</v>
      </c>
      <c r="W253" s="348">
        <v>7.5223000000000004</v>
      </c>
      <c r="X253" s="348">
        <v>7.0251999999999999</v>
      </c>
      <c r="Y253" s="375" t="s">
        <v>430</v>
      </c>
      <c r="Z253" s="348" t="s">
        <v>430</v>
      </c>
      <c r="AA253" s="348">
        <v>5.2183999999999999</v>
      </c>
      <c r="AB253" s="348">
        <v>4.6946000000000003</v>
      </c>
      <c r="AC253" s="348">
        <v>5.1298000000000004</v>
      </c>
      <c r="AD253" s="348">
        <v>5.2923</v>
      </c>
      <c r="AE253" s="348">
        <v>5.2183999999999999</v>
      </c>
      <c r="AF253" s="348">
        <v>7.1527000000000003</v>
      </c>
      <c r="AG253" s="569"/>
      <c r="AH253" s="346">
        <v>115</v>
      </c>
      <c r="AI253" s="346">
        <v>116</v>
      </c>
      <c r="AJ253" s="346">
        <v>87</v>
      </c>
      <c r="AK253" s="346">
        <v>64</v>
      </c>
      <c r="AL253" s="346">
        <v>155</v>
      </c>
      <c r="AM253" s="346">
        <v>79</v>
      </c>
      <c r="AN253" s="346">
        <v>71</v>
      </c>
      <c r="AO253" s="572">
        <v>62</v>
      </c>
      <c r="AP253" s="346">
        <v>56</v>
      </c>
      <c r="AQ253" s="346">
        <v>57</v>
      </c>
      <c r="AR253" s="346">
        <v>72</v>
      </c>
      <c r="AS253" s="346" t="s">
        <v>430</v>
      </c>
      <c r="AT253" s="346" t="s">
        <v>430</v>
      </c>
      <c r="AU253" s="346">
        <v>139</v>
      </c>
      <c r="AV253" s="346">
        <v>79</v>
      </c>
      <c r="AW253" s="346">
        <v>76</v>
      </c>
      <c r="AX253" s="346">
        <v>59</v>
      </c>
      <c r="AY253" s="346">
        <v>139</v>
      </c>
      <c r="AZ253" s="584"/>
      <c r="BA253" s="467">
        <v>97.21</v>
      </c>
      <c r="BB253" s="348" t="s">
        <v>430</v>
      </c>
      <c r="BC253" s="348" t="s">
        <v>430</v>
      </c>
      <c r="BD253" s="348" t="s">
        <v>430</v>
      </c>
      <c r="BE253" s="375" t="s">
        <v>430</v>
      </c>
      <c r="BF253" s="375">
        <v>2.79</v>
      </c>
      <c r="BG253" s="374"/>
      <c r="BH253" s="594">
        <v>2.78</v>
      </c>
      <c r="BI253" s="348" t="s">
        <v>430</v>
      </c>
      <c r="BJ253" s="348" t="s">
        <v>430</v>
      </c>
      <c r="BK253" s="348" t="s">
        <v>430</v>
      </c>
      <c r="BL253" s="348" t="s">
        <v>430</v>
      </c>
      <c r="BM253" s="375">
        <v>97.21</v>
      </c>
      <c r="BN253" s="375" t="s">
        <v>430</v>
      </c>
      <c r="BO253" s="375" t="s">
        <v>430</v>
      </c>
      <c r="BP253" s="375" t="s">
        <v>430</v>
      </c>
      <c r="BQ253" s="375" t="s">
        <v>430</v>
      </c>
      <c r="BR253" s="374"/>
      <c r="BS253" s="468" t="s">
        <v>430</v>
      </c>
      <c r="BT253" s="348" t="s">
        <v>430</v>
      </c>
      <c r="BU253" s="374"/>
      <c r="BV253" s="430" t="s">
        <v>555</v>
      </c>
    </row>
    <row r="254" spans="1:74" s="428" customFormat="1" x14ac:dyDescent="0.25">
      <c r="A254" s="345" t="s">
        <v>8403</v>
      </c>
      <c r="B254" s="373"/>
      <c r="C254" s="719">
        <v>44861</v>
      </c>
      <c r="D254" s="373"/>
      <c r="E254" s="346">
        <v>375.32</v>
      </c>
      <c r="F254" s="373"/>
      <c r="G254" s="347">
        <v>12.7515</v>
      </c>
      <c r="H254" s="374"/>
      <c r="I254" s="348">
        <v>0.28999999999999998</v>
      </c>
      <c r="J254" s="348">
        <v>6.73</v>
      </c>
      <c r="K254" s="348">
        <v>0.27</v>
      </c>
      <c r="L254" s="348">
        <v>0.28999999999999998</v>
      </c>
      <c r="M254" s="362"/>
      <c r="N254" s="350">
        <v>5.0590000000000002</v>
      </c>
      <c r="O254" s="348">
        <v>5.0590000000000002</v>
      </c>
      <c r="P254" s="348">
        <v>3.7646999999999999</v>
      </c>
      <c r="Q254" s="348">
        <v>5.8605999999999998</v>
      </c>
      <c r="R254" s="348">
        <v>7.7983000000000002</v>
      </c>
      <c r="S254" s="348">
        <v>6.3277000000000001</v>
      </c>
      <c r="T254" s="348">
        <v>5.7248999999999999</v>
      </c>
      <c r="U254" s="354">
        <v>5.7225999999999999</v>
      </c>
      <c r="V254" s="348">
        <v>6.2794999999999996</v>
      </c>
      <c r="W254" s="348">
        <v>7.2598000000000003</v>
      </c>
      <c r="X254" s="348">
        <v>6.9848999999999997</v>
      </c>
      <c r="Y254" s="375" t="s">
        <v>430</v>
      </c>
      <c r="Z254" s="348" t="s">
        <v>430</v>
      </c>
      <c r="AA254" s="348">
        <v>7.7229000000000001</v>
      </c>
      <c r="AB254" s="348">
        <v>5.8647999999999998</v>
      </c>
      <c r="AC254" s="348">
        <v>5.8426999999999998</v>
      </c>
      <c r="AD254" s="348">
        <v>5.8254000000000001</v>
      </c>
      <c r="AE254" s="348">
        <v>7.7229000000000001</v>
      </c>
      <c r="AF254" s="348">
        <v>7.1886000000000001</v>
      </c>
      <c r="AG254" s="569"/>
      <c r="AH254" s="346">
        <v>92</v>
      </c>
      <c r="AI254" s="346">
        <v>92</v>
      </c>
      <c r="AJ254" s="346">
        <v>52</v>
      </c>
      <c r="AK254" s="346">
        <v>82</v>
      </c>
      <c r="AL254" s="346">
        <v>84</v>
      </c>
      <c r="AM254" s="346">
        <v>24</v>
      </c>
      <c r="AN254" s="346">
        <v>15</v>
      </c>
      <c r="AO254" s="572">
        <v>17</v>
      </c>
      <c r="AP254" s="346">
        <v>23</v>
      </c>
      <c r="AQ254" s="346">
        <v>84</v>
      </c>
      <c r="AR254" s="346">
        <v>80</v>
      </c>
      <c r="AS254" s="346" t="s">
        <v>430</v>
      </c>
      <c r="AT254" s="346" t="s">
        <v>430</v>
      </c>
      <c r="AU254" s="346">
        <v>97</v>
      </c>
      <c r="AV254" s="346">
        <v>14</v>
      </c>
      <c r="AW254" s="346">
        <v>18</v>
      </c>
      <c r="AX254" s="346">
        <v>22</v>
      </c>
      <c r="AY254" s="346">
        <v>97</v>
      </c>
      <c r="AZ254" s="584"/>
      <c r="BA254" s="467">
        <v>48.06</v>
      </c>
      <c r="BB254" s="348">
        <v>48.6</v>
      </c>
      <c r="BC254" s="348" t="s">
        <v>430</v>
      </c>
      <c r="BD254" s="348" t="s">
        <v>430</v>
      </c>
      <c r="BE254" s="375" t="s">
        <v>430</v>
      </c>
      <c r="BF254" s="375">
        <v>3.34</v>
      </c>
      <c r="BG254" s="374"/>
      <c r="BH254" s="594">
        <v>3.34</v>
      </c>
      <c r="BI254" s="348" t="s">
        <v>430</v>
      </c>
      <c r="BJ254" s="348" t="s">
        <v>430</v>
      </c>
      <c r="BK254" s="348">
        <v>48.6</v>
      </c>
      <c r="BL254" s="348" t="s">
        <v>430</v>
      </c>
      <c r="BM254" s="375">
        <v>48.06</v>
      </c>
      <c r="BN254" s="375" t="s">
        <v>430</v>
      </c>
      <c r="BO254" s="375" t="s">
        <v>430</v>
      </c>
      <c r="BP254" s="375" t="s">
        <v>430</v>
      </c>
      <c r="BQ254" s="375" t="s">
        <v>430</v>
      </c>
      <c r="BR254" s="374"/>
      <c r="BS254" s="468" t="s">
        <v>430</v>
      </c>
      <c r="BT254" s="348" t="s">
        <v>430</v>
      </c>
      <c r="BU254" s="374"/>
      <c r="BV254" s="430" t="s">
        <v>555</v>
      </c>
    </row>
    <row r="255" spans="1:74" s="428" customFormat="1" x14ac:dyDescent="0.25">
      <c r="A255" s="345" t="s">
        <v>8404</v>
      </c>
      <c r="B255" s="373"/>
      <c r="C255" s="719">
        <v>44854</v>
      </c>
      <c r="D255" s="373"/>
      <c r="E255" s="346">
        <v>335.94600000000003</v>
      </c>
      <c r="F255" s="373"/>
      <c r="G255" s="347">
        <v>12.648400000000001</v>
      </c>
      <c r="H255" s="374"/>
      <c r="I255" s="348">
        <v>4.3839999999999997E-2</v>
      </c>
      <c r="J255" s="348">
        <v>5.6</v>
      </c>
      <c r="K255" s="348">
        <v>4.1099999999999998E-2</v>
      </c>
      <c r="L255" s="348">
        <v>4.1099999999999998E-2</v>
      </c>
      <c r="M255" s="362"/>
      <c r="N255" s="350">
        <v>4.6189</v>
      </c>
      <c r="O255" s="348">
        <v>4.6189</v>
      </c>
      <c r="P255" s="348">
        <v>4.6212999999999997</v>
      </c>
      <c r="Q255" s="348">
        <v>4.5220000000000002</v>
      </c>
      <c r="R255" s="348">
        <v>4.9543999999999997</v>
      </c>
      <c r="S255" s="348">
        <v>4.9954000000000001</v>
      </c>
      <c r="T255" s="348">
        <v>5.1220999999999997</v>
      </c>
      <c r="U255" s="354">
        <v>5.1398999999999999</v>
      </c>
      <c r="V255" s="348">
        <v>5.5374999999999996</v>
      </c>
      <c r="W255" s="348">
        <v>6.6588000000000003</v>
      </c>
      <c r="X255" s="348">
        <v>6.5243000000000002</v>
      </c>
      <c r="Y255" s="375" t="s">
        <v>430</v>
      </c>
      <c r="Z255" s="348" t="s">
        <v>430</v>
      </c>
      <c r="AA255" s="348">
        <v>4.9236000000000004</v>
      </c>
      <c r="AB255" s="348">
        <v>5.0071000000000003</v>
      </c>
      <c r="AC255" s="348">
        <v>5.1543000000000001</v>
      </c>
      <c r="AD255" s="348">
        <v>5.1948999999999996</v>
      </c>
      <c r="AE255" s="348">
        <v>4.9236000000000004</v>
      </c>
      <c r="AF255" s="348">
        <v>6.9013</v>
      </c>
      <c r="AG255" s="569"/>
      <c r="AH255" s="346">
        <v>110</v>
      </c>
      <c r="AI255" s="346">
        <v>114</v>
      </c>
      <c r="AJ255" s="346">
        <v>33</v>
      </c>
      <c r="AK255" s="346">
        <v>126</v>
      </c>
      <c r="AL255" s="346">
        <v>139</v>
      </c>
      <c r="AM255" s="346">
        <v>88</v>
      </c>
      <c r="AN255" s="346">
        <v>52</v>
      </c>
      <c r="AO255" s="572">
        <v>56</v>
      </c>
      <c r="AP255" s="346">
        <v>70</v>
      </c>
      <c r="AQ255" s="346">
        <v>111</v>
      </c>
      <c r="AR255" s="346">
        <v>105</v>
      </c>
      <c r="AS255" s="346" t="s">
        <v>430</v>
      </c>
      <c r="AT255" s="346" t="s">
        <v>430</v>
      </c>
      <c r="AU255" s="346">
        <v>147</v>
      </c>
      <c r="AV255" s="346">
        <v>51</v>
      </c>
      <c r="AW255" s="346">
        <v>73</v>
      </c>
      <c r="AX255" s="346">
        <v>65</v>
      </c>
      <c r="AY255" s="346">
        <v>147</v>
      </c>
      <c r="AZ255" s="584"/>
      <c r="BA255" s="467">
        <v>95.67</v>
      </c>
      <c r="BB255" s="348" t="s">
        <v>430</v>
      </c>
      <c r="BC255" s="348" t="s">
        <v>430</v>
      </c>
      <c r="BD255" s="348" t="s">
        <v>430</v>
      </c>
      <c r="BE255" s="375" t="s">
        <v>430</v>
      </c>
      <c r="BF255" s="375">
        <v>4.33</v>
      </c>
      <c r="BG255" s="374"/>
      <c r="BH255" s="594">
        <v>4.33</v>
      </c>
      <c r="BI255" s="348" t="s">
        <v>430</v>
      </c>
      <c r="BJ255" s="348" t="s">
        <v>430</v>
      </c>
      <c r="BK255" s="348" t="s">
        <v>430</v>
      </c>
      <c r="BL255" s="348" t="s">
        <v>430</v>
      </c>
      <c r="BM255" s="375">
        <v>95.67</v>
      </c>
      <c r="BN255" s="375" t="s">
        <v>430</v>
      </c>
      <c r="BO255" s="375" t="s">
        <v>430</v>
      </c>
      <c r="BP255" s="375" t="s">
        <v>430</v>
      </c>
      <c r="BQ255" s="375" t="s">
        <v>430</v>
      </c>
      <c r="BR255" s="374"/>
      <c r="BS255" s="468" t="s">
        <v>430</v>
      </c>
      <c r="BT255" s="348" t="s">
        <v>430</v>
      </c>
      <c r="BU255" s="374"/>
      <c r="BV255" s="430" t="s">
        <v>555</v>
      </c>
    </row>
    <row r="256" spans="1:74" s="428" customFormat="1" x14ac:dyDescent="0.25">
      <c r="A256" s="345" t="s">
        <v>8405</v>
      </c>
      <c r="B256" s="373"/>
      <c r="C256" s="719">
        <v>44889</v>
      </c>
      <c r="D256" s="373"/>
      <c r="E256" s="346">
        <v>328.125</v>
      </c>
      <c r="F256" s="373"/>
      <c r="G256" s="347">
        <v>12.7736</v>
      </c>
      <c r="H256" s="374"/>
      <c r="I256" s="348">
        <v>1.9</v>
      </c>
      <c r="J256" s="348">
        <v>6.67</v>
      </c>
      <c r="K256" s="348">
        <v>1.71</v>
      </c>
      <c r="L256" s="348">
        <v>1.76</v>
      </c>
      <c r="M256" s="362"/>
      <c r="N256" s="350">
        <v>7.2431999999999999</v>
      </c>
      <c r="O256" s="348">
        <v>7.2431999999999999</v>
      </c>
      <c r="P256" s="348">
        <v>1.8784000000000001</v>
      </c>
      <c r="Q256" s="348">
        <v>7.5122</v>
      </c>
      <c r="R256" s="348">
        <v>6.7675000000000001</v>
      </c>
      <c r="S256" s="348">
        <v>4.2088000000000001</v>
      </c>
      <c r="T256" s="348">
        <v>4.2782</v>
      </c>
      <c r="U256" s="354">
        <v>4.3413000000000004</v>
      </c>
      <c r="V256" s="348">
        <v>5.4638</v>
      </c>
      <c r="W256" s="348">
        <v>7.6547999999999998</v>
      </c>
      <c r="X256" s="348">
        <v>7.2587000000000002</v>
      </c>
      <c r="Y256" s="375" t="s">
        <v>430</v>
      </c>
      <c r="Z256" s="348" t="s">
        <v>430</v>
      </c>
      <c r="AA256" s="348">
        <v>5.7709999999999999</v>
      </c>
      <c r="AB256" s="348">
        <v>3.5295000000000001</v>
      </c>
      <c r="AC256" s="348">
        <v>5.0038999999999998</v>
      </c>
      <c r="AD256" s="348">
        <v>4.6383999999999999</v>
      </c>
      <c r="AE256" s="348">
        <v>5.7709999999999999</v>
      </c>
      <c r="AF256" s="348">
        <v>7.4097</v>
      </c>
      <c r="AG256" s="569"/>
      <c r="AH256" s="346">
        <v>47</v>
      </c>
      <c r="AI256" s="346">
        <v>47</v>
      </c>
      <c r="AJ256" s="346">
        <v>80</v>
      </c>
      <c r="AK256" s="346">
        <v>32</v>
      </c>
      <c r="AL256" s="346">
        <v>103</v>
      </c>
      <c r="AM256" s="346">
        <v>121</v>
      </c>
      <c r="AN256" s="346">
        <v>104</v>
      </c>
      <c r="AO256" s="572">
        <v>108</v>
      </c>
      <c r="AP256" s="346">
        <v>73</v>
      </c>
      <c r="AQ256" s="346">
        <v>34</v>
      </c>
      <c r="AR256" s="346">
        <v>26</v>
      </c>
      <c r="AS256" s="346" t="s">
        <v>430</v>
      </c>
      <c r="AT256" s="346" t="s">
        <v>430</v>
      </c>
      <c r="AU256" s="346">
        <v>128</v>
      </c>
      <c r="AV256" s="346">
        <v>119</v>
      </c>
      <c r="AW256" s="346">
        <v>84</v>
      </c>
      <c r="AX256" s="346">
        <v>102</v>
      </c>
      <c r="AY256" s="346">
        <v>128</v>
      </c>
      <c r="AZ256" s="584"/>
      <c r="BA256" s="467">
        <v>96.69</v>
      </c>
      <c r="BB256" s="348" t="s">
        <v>430</v>
      </c>
      <c r="BC256" s="348" t="s">
        <v>430</v>
      </c>
      <c r="BD256" s="348" t="s">
        <v>430</v>
      </c>
      <c r="BE256" s="375" t="s">
        <v>430</v>
      </c>
      <c r="BF256" s="375">
        <v>3.31</v>
      </c>
      <c r="BG256" s="374"/>
      <c r="BH256" s="594">
        <v>3.31</v>
      </c>
      <c r="BI256" s="348" t="s">
        <v>430</v>
      </c>
      <c r="BJ256" s="348" t="s">
        <v>430</v>
      </c>
      <c r="BK256" s="348" t="s">
        <v>430</v>
      </c>
      <c r="BL256" s="348" t="s">
        <v>430</v>
      </c>
      <c r="BM256" s="375">
        <v>96.69</v>
      </c>
      <c r="BN256" s="375" t="s">
        <v>430</v>
      </c>
      <c r="BO256" s="375" t="s">
        <v>430</v>
      </c>
      <c r="BP256" s="375" t="s">
        <v>430</v>
      </c>
      <c r="BQ256" s="375" t="s">
        <v>430</v>
      </c>
      <c r="BR256" s="374"/>
      <c r="BS256" s="468" t="s">
        <v>430</v>
      </c>
      <c r="BT256" s="348" t="s">
        <v>430</v>
      </c>
      <c r="BU256" s="374"/>
      <c r="BV256" s="430" t="s">
        <v>555</v>
      </c>
    </row>
    <row r="257" spans="1:74" s="428" customFormat="1" ht="11" x14ac:dyDescent="0.3">
      <c r="A257" s="841" t="s">
        <v>8406</v>
      </c>
      <c r="B257" s="842"/>
      <c r="C257" s="843">
        <v>45723</v>
      </c>
      <c r="D257" s="842"/>
      <c r="E257" s="844">
        <v>364.88</v>
      </c>
      <c r="F257" s="842"/>
      <c r="G257" s="845">
        <v>10.780900000000001</v>
      </c>
      <c r="H257" s="847"/>
      <c r="I257" s="846">
        <v>0.39</v>
      </c>
      <c r="J257" s="846">
        <v>7.57</v>
      </c>
      <c r="K257" s="846">
        <v>0.37</v>
      </c>
      <c r="L257" s="846">
        <v>0.39</v>
      </c>
      <c r="M257" s="851"/>
      <c r="N257" s="848">
        <v>4.29</v>
      </c>
      <c r="O257" s="846">
        <v>4.29</v>
      </c>
      <c r="P257" s="846">
        <v>2.8552</v>
      </c>
      <c r="Q257" s="846">
        <v>5.8411999999999997</v>
      </c>
      <c r="R257" s="846">
        <v>10.567600000000001</v>
      </c>
      <c r="S257" s="846">
        <v>7.3380000000000001</v>
      </c>
      <c r="T257" s="846">
        <v>6.2891000000000004</v>
      </c>
      <c r="U257" s="856">
        <v>6.2013999999999996</v>
      </c>
      <c r="V257" s="846">
        <v>6.3987999999999996</v>
      </c>
      <c r="W257" s="846" t="s">
        <v>430</v>
      </c>
      <c r="X257" s="846" t="s">
        <v>430</v>
      </c>
      <c r="Y257" s="852" t="s">
        <v>430</v>
      </c>
      <c r="Z257" s="846" t="s">
        <v>430</v>
      </c>
      <c r="AA257" s="846">
        <v>10.284700000000001</v>
      </c>
      <c r="AB257" s="846">
        <v>6.3962000000000003</v>
      </c>
      <c r="AC257" s="846">
        <v>6.2241</v>
      </c>
      <c r="AD257" s="846">
        <v>6.2858000000000001</v>
      </c>
      <c r="AE257" s="846">
        <v>10.284700000000001</v>
      </c>
      <c r="AF257" s="846">
        <v>6.8197999999999999</v>
      </c>
      <c r="AG257" s="936"/>
      <c r="AH257" s="844">
        <v>121</v>
      </c>
      <c r="AI257" s="844">
        <v>122</v>
      </c>
      <c r="AJ257" s="844">
        <v>62</v>
      </c>
      <c r="AK257" s="844">
        <v>83</v>
      </c>
      <c r="AL257" s="844">
        <v>26</v>
      </c>
      <c r="AM257" s="844">
        <v>12</v>
      </c>
      <c r="AN257" s="844">
        <v>9</v>
      </c>
      <c r="AO257" s="937">
        <v>8</v>
      </c>
      <c r="AP257" s="844">
        <v>16</v>
      </c>
      <c r="AQ257" s="844" t="s">
        <v>430</v>
      </c>
      <c r="AR257" s="844" t="s">
        <v>430</v>
      </c>
      <c r="AS257" s="844" t="s">
        <v>430</v>
      </c>
      <c r="AT257" s="844" t="s">
        <v>430</v>
      </c>
      <c r="AU257" s="844">
        <v>53</v>
      </c>
      <c r="AV257" s="844">
        <v>9</v>
      </c>
      <c r="AW257" s="844">
        <v>9</v>
      </c>
      <c r="AX257" s="844">
        <v>9</v>
      </c>
      <c r="AY257" s="844">
        <v>53</v>
      </c>
      <c r="AZ257" s="938"/>
      <c r="BA257" s="853" t="s">
        <v>430</v>
      </c>
      <c r="BB257" s="846">
        <v>98.05</v>
      </c>
      <c r="BC257" s="846" t="s">
        <v>430</v>
      </c>
      <c r="BD257" s="846" t="s">
        <v>430</v>
      </c>
      <c r="BE257" s="852" t="s">
        <v>430</v>
      </c>
      <c r="BF257" s="852">
        <v>1.95</v>
      </c>
      <c r="BG257" s="847"/>
      <c r="BH257" s="939">
        <v>1.95</v>
      </c>
      <c r="BI257" s="846">
        <v>39.119999999999997</v>
      </c>
      <c r="BJ257" s="846">
        <v>10.91</v>
      </c>
      <c r="BK257" s="846">
        <v>48.02</v>
      </c>
      <c r="BL257" s="846" t="s">
        <v>430</v>
      </c>
      <c r="BM257" s="852" t="s">
        <v>430</v>
      </c>
      <c r="BN257" s="852" t="s">
        <v>430</v>
      </c>
      <c r="BO257" s="852" t="s">
        <v>430</v>
      </c>
      <c r="BP257" s="852" t="s">
        <v>430</v>
      </c>
      <c r="BQ257" s="852" t="s">
        <v>430</v>
      </c>
      <c r="BR257" s="847"/>
      <c r="BS257" s="854">
        <v>4.7247749199999998</v>
      </c>
      <c r="BT257" s="846">
        <v>17.800140410000001</v>
      </c>
      <c r="BU257" s="847"/>
      <c r="BV257" s="906" t="s">
        <v>555</v>
      </c>
    </row>
    <row r="258" spans="1:74" s="428" customFormat="1" x14ac:dyDescent="0.25">
      <c r="A258" s="345" t="s">
        <v>8407</v>
      </c>
      <c r="B258" s="373"/>
      <c r="C258" s="719">
        <v>44977</v>
      </c>
      <c r="D258" s="373"/>
      <c r="E258" s="346">
        <v>309.35300000000001</v>
      </c>
      <c r="F258" s="373"/>
      <c r="G258" s="347">
        <v>12.6191</v>
      </c>
      <c r="H258" s="374"/>
      <c r="I258" s="348">
        <v>2.96</v>
      </c>
      <c r="J258" s="348">
        <v>6.9</v>
      </c>
      <c r="K258" s="348">
        <v>2.56</v>
      </c>
      <c r="L258" s="348">
        <v>2.65</v>
      </c>
      <c r="M258" s="362"/>
      <c r="N258" s="350">
        <v>5.8841000000000001</v>
      </c>
      <c r="O258" s="348">
        <v>5.8841000000000001</v>
      </c>
      <c r="P258" s="348">
        <v>1.6947000000000001</v>
      </c>
      <c r="Q258" s="348">
        <v>8.1448999999999998</v>
      </c>
      <c r="R258" s="348">
        <v>3.8380000000000001</v>
      </c>
      <c r="S258" s="348">
        <v>2.3889999999999998</v>
      </c>
      <c r="T258" s="348">
        <v>3.6918000000000002</v>
      </c>
      <c r="U258" s="354">
        <v>3.8824000000000001</v>
      </c>
      <c r="V258" s="348">
        <v>4.9257999999999997</v>
      </c>
      <c r="W258" s="348">
        <v>7.7096999999999998</v>
      </c>
      <c r="X258" s="348">
        <v>7.2915999999999999</v>
      </c>
      <c r="Y258" s="375" t="s">
        <v>430</v>
      </c>
      <c r="Z258" s="348" t="s">
        <v>430</v>
      </c>
      <c r="AA258" s="348">
        <v>4.9774000000000003</v>
      </c>
      <c r="AB258" s="348">
        <v>3.0127000000000002</v>
      </c>
      <c r="AC258" s="348">
        <v>4.4565000000000001</v>
      </c>
      <c r="AD258" s="348">
        <v>4.1193999999999997</v>
      </c>
      <c r="AE258" s="348">
        <v>4.9774000000000003</v>
      </c>
      <c r="AF258" s="348">
        <v>7.5807000000000002</v>
      </c>
      <c r="AG258" s="569"/>
      <c r="AH258" s="346">
        <v>73</v>
      </c>
      <c r="AI258" s="346">
        <v>73</v>
      </c>
      <c r="AJ258" s="346">
        <v>85</v>
      </c>
      <c r="AK258" s="346">
        <v>19</v>
      </c>
      <c r="AL258" s="346">
        <v>172</v>
      </c>
      <c r="AM258" s="346">
        <v>154</v>
      </c>
      <c r="AN258" s="346">
        <v>121</v>
      </c>
      <c r="AO258" s="572">
        <v>117</v>
      </c>
      <c r="AP258" s="346">
        <v>103</v>
      </c>
      <c r="AQ258" s="346">
        <v>24</v>
      </c>
      <c r="AR258" s="346">
        <v>20</v>
      </c>
      <c r="AS258" s="346" t="s">
        <v>430</v>
      </c>
      <c r="AT258" s="346" t="s">
        <v>430</v>
      </c>
      <c r="AU258" s="346">
        <v>145</v>
      </c>
      <c r="AV258" s="346">
        <v>134</v>
      </c>
      <c r="AW258" s="346">
        <v>120</v>
      </c>
      <c r="AX258" s="346">
        <v>117</v>
      </c>
      <c r="AY258" s="346">
        <v>145</v>
      </c>
      <c r="AZ258" s="584"/>
      <c r="BA258" s="467">
        <v>97.39</v>
      </c>
      <c r="BB258" s="348" t="s">
        <v>430</v>
      </c>
      <c r="BC258" s="348" t="s">
        <v>430</v>
      </c>
      <c r="BD258" s="348" t="s">
        <v>430</v>
      </c>
      <c r="BE258" s="375" t="s">
        <v>430</v>
      </c>
      <c r="BF258" s="375">
        <v>2.61</v>
      </c>
      <c r="BG258" s="374"/>
      <c r="BH258" s="594">
        <v>2.6</v>
      </c>
      <c r="BI258" s="348" t="s">
        <v>430</v>
      </c>
      <c r="BJ258" s="348" t="s">
        <v>430</v>
      </c>
      <c r="BK258" s="348" t="s">
        <v>430</v>
      </c>
      <c r="BL258" s="348" t="s">
        <v>430</v>
      </c>
      <c r="BM258" s="375">
        <v>97.39</v>
      </c>
      <c r="BN258" s="375" t="s">
        <v>430</v>
      </c>
      <c r="BO258" s="375" t="s">
        <v>430</v>
      </c>
      <c r="BP258" s="375" t="s">
        <v>430</v>
      </c>
      <c r="BQ258" s="375" t="s">
        <v>430</v>
      </c>
      <c r="BR258" s="374"/>
      <c r="BS258" s="468" t="s">
        <v>430</v>
      </c>
      <c r="BT258" s="348" t="s">
        <v>430</v>
      </c>
      <c r="BU258" s="374"/>
      <c r="BV258" s="430" t="s">
        <v>555</v>
      </c>
    </row>
    <row r="259" spans="1:74" s="428" customFormat="1" x14ac:dyDescent="0.25">
      <c r="A259" s="345" t="s">
        <v>8408</v>
      </c>
      <c r="B259" s="373"/>
      <c r="C259" s="719">
        <v>44951</v>
      </c>
      <c r="D259" s="373"/>
      <c r="E259" s="346">
        <v>288.26299999999998</v>
      </c>
      <c r="F259" s="373"/>
      <c r="G259" s="347">
        <v>12.6652</v>
      </c>
      <c r="H259" s="374"/>
      <c r="I259" s="348">
        <v>6.42</v>
      </c>
      <c r="J259" s="348">
        <v>7.42</v>
      </c>
      <c r="K259" s="348">
        <v>4.9400000000000004</v>
      </c>
      <c r="L259" s="348">
        <v>5.12</v>
      </c>
      <c r="M259" s="362"/>
      <c r="N259" s="350">
        <v>9.0366999999999997</v>
      </c>
      <c r="O259" s="348">
        <v>9.0366999999999997</v>
      </c>
      <c r="P259" s="348">
        <v>-6.9485000000000001</v>
      </c>
      <c r="Q259" s="348">
        <v>4.4953000000000003</v>
      </c>
      <c r="R259" s="348">
        <v>9.6443999999999992</v>
      </c>
      <c r="S259" s="348">
        <v>3.0358000000000001</v>
      </c>
      <c r="T259" s="348">
        <v>2.3323</v>
      </c>
      <c r="U259" s="354">
        <v>2.0152000000000001</v>
      </c>
      <c r="V259" s="348">
        <v>2.7825000000000002</v>
      </c>
      <c r="W259" s="348">
        <v>7.3139000000000003</v>
      </c>
      <c r="X259" s="348">
        <v>7.0730000000000004</v>
      </c>
      <c r="Y259" s="375" t="s">
        <v>430</v>
      </c>
      <c r="Z259" s="348" t="s">
        <v>430</v>
      </c>
      <c r="AA259" s="348">
        <v>14.0198</v>
      </c>
      <c r="AB259" s="348">
        <v>3.0017</v>
      </c>
      <c r="AC259" s="348">
        <v>3.6905000000000001</v>
      </c>
      <c r="AD259" s="348">
        <v>2.3224</v>
      </c>
      <c r="AE259" s="348">
        <v>14.0198</v>
      </c>
      <c r="AF259" s="348">
        <v>7.5292000000000003</v>
      </c>
      <c r="AG259" s="569"/>
      <c r="AH259" s="346">
        <v>38</v>
      </c>
      <c r="AI259" s="346">
        <v>38</v>
      </c>
      <c r="AJ259" s="346">
        <v>142</v>
      </c>
      <c r="AK259" s="346">
        <v>127</v>
      </c>
      <c r="AL259" s="346">
        <v>46</v>
      </c>
      <c r="AM259" s="346">
        <v>143</v>
      </c>
      <c r="AN259" s="346">
        <v>143</v>
      </c>
      <c r="AO259" s="572">
        <v>143</v>
      </c>
      <c r="AP259" s="346">
        <v>134</v>
      </c>
      <c r="AQ259" s="346">
        <v>80</v>
      </c>
      <c r="AR259" s="346">
        <v>63</v>
      </c>
      <c r="AS259" s="346" t="s">
        <v>430</v>
      </c>
      <c r="AT259" s="346" t="s">
        <v>430</v>
      </c>
      <c r="AU259" s="346">
        <v>28</v>
      </c>
      <c r="AV259" s="346">
        <v>135</v>
      </c>
      <c r="AW259" s="346">
        <v>135</v>
      </c>
      <c r="AX259" s="346">
        <v>142</v>
      </c>
      <c r="AY259" s="346">
        <v>28</v>
      </c>
      <c r="AZ259" s="584"/>
      <c r="BA259" s="467">
        <v>95.66</v>
      </c>
      <c r="BB259" s="348" t="s">
        <v>430</v>
      </c>
      <c r="BC259" s="348" t="s">
        <v>430</v>
      </c>
      <c r="BD259" s="348" t="s">
        <v>430</v>
      </c>
      <c r="BE259" s="375" t="s">
        <v>430</v>
      </c>
      <c r="BF259" s="375">
        <v>4.34</v>
      </c>
      <c r="BG259" s="374"/>
      <c r="BH259" s="594">
        <v>4.34</v>
      </c>
      <c r="BI259" s="348" t="s">
        <v>430</v>
      </c>
      <c r="BJ259" s="348" t="s">
        <v>430</v>
      </c>
      <c r="BK259" s="348" t="s">
        <v>430</v>
      </c>
      <c r="BL259" s="348" t="s">
        <v>430</v>
      </c>
      <c r="BM259" s="375">
        <v>95.66</v>
      </c>
      <c r="BN259" s="375" t="s">
        <v>430</v>
      </c>
      <c r="BO259" s="375" t="s">
        <v>430</v>
      </c>
      <c r="BP259" s="375" t="s">
        <v>430</v>
      </c>
      <c r="BQ259" s="375" t="s">
        <v>430</v>
      </c>
      <c r="BR259" s="374"/>
      <c r="BS259" s="468" t="s">
        <v>430</v>
      </c>
      <c r="BT259" s="348" t="s">
        <v>430</v>
      </c>
      <c r="BU259" s="374"/>
      <c r="BV259" s="430" t="s">
        <v>555</v>
      </c>
    </row>
    <row r="260" spans="1:74" s="428" customFormat="1" x14ac:dyDescent="0.25">
      <c r="A260" s="345" t="s">
        <v>8409</v>
      </c>
      <c r="B260" s="373"/>
      <c r="C260" s="719">
        <v>44916</v>
      </c>
      <c r="D260" s="373"/>
      <c r="E260" s="346">
        <v>297.32400000000001</v>
      </c>
      <c r="F260" s="373"/>
      <c r="G260" s="347">
        <v>12.6196</v>
      </c>
      <c r="H260" s="374"/>
      <c r="I260" s="348">
        <v>6.74</v>
      </c>
      <c r="J260" s="348">
        <v>7.69</v>
      </c>
      <c r="K260" s="348">
        <v>5.12</v>
      </c>
      <c r="L260" s="348">
        <v>5.31</v>
      </c>
      <c r="M260" s="362"/>
      <c r="N260" s="350">
        <v>21.150700000000001</v>
      </c>
      <c r="O260" s="348">
        <v>21.150700000000001</v>
      </c>
      <c r="P260" s="348">
        <v>-1.0327999999999999</v>
      </c>
      <c r="Q260" s="348">
        <v>6.6901000000000002</v>
      </c>
      <c r="R260" s="348">
        <v>11.227499999999999</v>
      </c>
      <c r="S260" s="348">
        <v>3.2035</v>
      </c>
      <c r="T260" s="348">
        <v>2.3994</v>
      </c>
      <c r="U260" s="354">
        <v>1.5811999999999999</v>
      </c>
      <c r="V260" s="348">
        <v>2.2913999999999999</v>
      </c>
      <c r="W260" s="348">
        <v>6.9886999999999997</v>
      </c>
      <c r="X260" s="348">
        <v>6.9082999999999997</v>
      </c>
      <c r="Y260" s="375" t="s">
        <v>430</v>
      </c>
      <c r="Z260" s="348" t="s">
        <v>430</v>
      </c>
      <c r="AA260" s="348">
        <v>12.1816</v>
      </c>
      <c r="AB260" s="348">
        <v>3.9453</v>
      </c>
      <c r="AC260" s="348">
        <v>4.0019</v>
      </c>
      <c r="AD260" s="348">
        <v>1.6351</v>
      </c>
      <c r="AE260" s="348">
        <v>12.1816</v>
      </c>
      <c r="AF260" s="348">
        <v>7.1905999999999999</v>
      </c>
      <c r="AG260" s="569"/>
      <c r="AH260" s="346">
        <v>13</v>
      </c>
      <c r="AI260" s="346">
        <v>13</v>
      </c>
      <c r="AJ260" s="346">
        <v>103</v>
      </c>
      <c r="AK260" s="346">
        <v>54</v>
      </c>
      <c r="AL260" s="346">
        <v>18</v>
      </c>
      <c r="AM260" s="346">
        <v>138</v>
      </c>
      <c r="AN260" s="346">
        <v>142</v>
      </c>
      <c r="AO260" s="572">
        <v>150</v>
      </c>
      <c r="AP260" s="346">
        <v>142</v>
      </c>
      <c r="AQ260" s="346">
        <v>102</v>
      </c>
      <c r="AR260" s="346">
        <v>88</v>
      </c>
      <c r="AS260" s="346" t="s">
        <v>430</v>
      </c>
      <c r="AT260" s="346" t="s">
        <v>430</v>
      </c>
      <c r="AU260" s="346">
        <v>36</v>
      </c>
      <c r="AV260" s="346">
        <v>114</v>
      </c>
      <c r="AW260" s="346">
        <v>132</v>
      </c>
      <c r="AX260" s="346">
        <v>152</v>
      </c>
      <c r="AY260" s="346">
        <v>36</v>
      </c>
      <c r="AZ260" s="584"/>
      <c r="BA260" s="467">
        <v>96.66</v>
      </c>
      <c r="BB260" s="348" t="s">
        <v>430</v>
      </c>
      <c r="BC260" s="348" t="s">
        <v>430</v>
      </c>
      <c r="BD260" s="348" t="s">
        <v>430</v>
      </c>
      <c r="BE260" s="375" t="s">
        <v>430</v>
      </c>
      <c r="BF260" s="375">
        <v>3.34</v>
      </c>
      <c r="BG260" s="374"/>
      <c r="BH260" s="594">
        <v>3.34</v>
      </c>
      <c r="BI260" s="348" t="s">
        <v>430</v>
      </c>
      <c r="BJ260" s="348" t="s">
        <v>430</v>
      </c>
      <c r="BK260" s="348" t="s">
        <v>430</v>
      </c>
      <c r="BL260" s="348" t="s">
        <v>430</v>
      </c>
      <c r="BM260" s="375">
        <v>96.66</v>
      </c>
      <c r="BN260" s="375" t="s">
        <v>430</v>
      </c>
      <c r="BO260" s="375" t="s">
        <v>430</v>
      </c>
      <c r="BP260" s="375" t="s">
        <v>430</v>
      </c>
      <c r="BQ260" s="375" t="s">
        <v>430</v>
      </c>
      <c r="BR260" s="374"/>
      <c r="BS260" s="468" t="s">
        <v>430</v>
      </c>
      <c r="BT260" s="348" t="s">
        <v>430</v>
      </c>
      <c r="BU260" s="374"/>
      <c r="BV260" s="430" t="s">
        <v>555</v>
      </c>
    </row>
    <row r="261" spans="1:74" s="428" customFormat="1" x14ac:dyDescent="0.25">
      <c r="A261" s="345" t="s">
        <v>8410</v>
      </c>
      <c r="B261" s="373"/>
      <c r="C261" s="719">
        <v>46093</v>
      </c>
      <c r="D261" s="373"/>
      <c r="E261" s="346">
        <v>290.15499999999997</v>
      </c>
      <c r="F261" s="373"/>
      <c r="G261" s="347">
        <v>10.1112</v>
      </c>
      <c r="H261" s="374"/>
      <c r="I261" s="348">
        <v>0.38</v>
      </c>
      <c r="J261" s="348">
        <v>7.49</v>
      </c>
      <c r="K261" s="348">
        <v>0.35</v>
      </c>
      <c r="L261" s="348">
        <v>0.37</v>
      </c>
      <c r="M261" s="362"/>
      <c r="N261" s="350">
        <v>3.8517000000000001</v>
      </c>
      <c r="O261" s="348">
        <v>3.8517000000000001</v>
      </c>
      <c r="P261" s="348">
        <v>2.5280999999999998</v>
      </c>
      <c r="Q261" s="348">
        <v>5.7367999999999997</v>
      </c>
      <c r="R261" s="348">
        <v>10.467700000000001</v>
      </c>
      <c r="S261" s="348" t="s">
        <v>430</v>
      </c>
      <c r="T261" s="348" t="s">
        <v>430</v>
      </c>
      <c r="U261" s="354" t="s">
        <v>430</v>
      </c>
      <c r="V261" s="348" t="s">
        <v>430</v>
      </c>
      <c r="W261" s="348" t="s">
        <v>430</v>
      </c>
      <c r="X261" s="348" t="s">
        <v>430</v>
      </c>
      <c r="Y261" s="375" t="s">
        <v>430</v>
      </c>
      <c r="Z261" s="348" t="s">
        <v>430</v>
      </c>
      <c r="AA261" s="348">
        <v>10.029500000000001</v>
      </c>
      <c r="AB261" s="348" t="s">
        <v>430</v>
      </c>
      <c r="AC261" s="348" t="s">
        <v>430</v>
      </c>
      <c r="AD261" s="348" t="s">
        <v>430</v>
      </c>
      <c r="AE261" s="348">
        <v>10.029500000000001</v>
      </c>
      <c r="AF261" s="348">
        <v>8.8234999999999992</v>
      </c>
      <c r="AG261" s="569"/>
      <c r="AH261" s="346">
        <v>126</v>
      </c>
      <c r="AI261" s="346">
        <v>126</v>
      </c>
      <c r="AJ261" s="346">
        <v>67</v>
      </c>
      <c r="AK261" s="346">
        <v>89</v>
      </c>
      <c r="AL261" s="346">
        <v>31</v>
      </c>
      <c r="AM261" s="346" t="s">
        <v>430</v>
      </c>
      <c r="AN261" s="346" t="s">
        <v>430</v>
      </c>
      <c r="AO261" s="572" t="s">
        <v>430</v>
      </c>
      <c r="AP261" s="346" t="s">
        <v>430</v>
      </c>
      <c r="AQ261" s="346" t="s">
        <v>430</v>
      </c>
      <c r="AR261" s="346" t="s">
        <v>430</v>
      </c>
      <c r="AS261" s="346" t="s">
        <v>430</v>
      </c>
      <c r="AT261" s="346" t="s">
        <v>430</v>
      </c>
      <c r="AU261" s="346">
        <v>58</v>
      </c>
      <c r="AV261" s="346" t="s">
        <v>430</v>
      </c>
      <c r="AW261" s="346" t="s">
        <v>430</v>
      </c>
      <c r="AX261" s="346" t="s">
        <v>430</v>
      </c>
      <c r="AY261" s="346">
        <v>58</v>
      </c>
      <c r="AZ261" s="584"/>
      <c r="BA261" s="467" t="s">
        <v>430</v>
      </c>
      <c r="BB261" s="348">
        <v>96.66</v>
      </c>
      <c r="BC261" s="348" t="s">
        <v>430</v>
      </c>
      <c r="BD261" s="348" t="s">
        <v>430</v>
      </c>
      <c r="BE261" s="375" t="s">
        <v>430</v>
      </c>
      <c r="BF261" s="375">
        <v>3.34</v>
      </c>
      <c r="BG261" s="374"/>
      <c r="BH261" s="594">
        <v>3.32</v>
      </c>
      <c r="BI261" s="348">
        <v>37.72</v>
      </c>
      <c r="BJ261" s="348">
        <v>8.67</v>
      </c>
      <c r="BK261" s="348">
        <v>50.27</v>
      </c>
      <c r="BL261" s="348" t="s">
        <v>430</v>
      </c>
      <c r="BM261" s="375" t="s">
        <v>430</v>
      </c>
      <c r="BN261" s="375" t="s">
        <v>430</v>
      </c>
      <c r="BO261" s="375" t="s">
        <v>430</v>
      </c>
      <c r="BP261" s="375" t="s">
        <v>430</v>
      </c>
      <c r="BQ261" s="375" t="s">
        <v>430</v>
      </c>
      <c r="BR261" s="374"/>
      <c r="BS261" s="468">
        <v>12.270942399999999</v>
      </c>
      <c r="BT261" s="348">
        <v>10.43259937</v>
      </c>
      <c r="BU261" s="374"/>
      <c r="BV261" s="430" t="s">
        <v>555</v>
      </c>
    </row>
    <row r="262" spans="1:74" s="428" customFormat="1" x14ac:dyDescent="0.25">
      <c r="A262" s="345" t="s">
        <v>8411</v>
      </c>
      <c r="B262" s="373"/>
      <c r="C262" s="719">
        <v>45797</v>
      </c>
      <c r="D262" s="373"/>
      <c r="E262" s="346">
        <v>248.54</v>
      </c>
      <c r="F262" s="373"/>
      <c r="G262" s="347">
        <v>10.417</v>
      </c>
      <c r="H262" s="374"/>
      <c r="I262" s="348">
        <v>5.28</v>
      </c>
      <c r="J262" s="348">
        <v>7.86</v>
      </c>
      <c r="K262" s="348">
        <v>3.25</v>
      </c>
      <c r="L262" s="348">
        <v>3.44</v>
      </c>
      <c r="M262" s="362"/>
      <c r="N262" s="350">
        <v>6.0763999999999996</v>
      </c>
      <c r="O262" s="348">
        <v>6.0763999999999996</v>
      </c>
      <c r="P262" s="348">
        <v>-3.2515999999999998</v>
      </c>
      <c r="Q262" s="348">
        <v>4.1612</v>
      </c>
      <c r="R262" s="348">
        <v>7.6562999999999999</v>
      </c>
      <c r="S262" s="348">
        <v>5.0252999999999997</v>
      </c>
      <c r="T262" s="348">
        <v>4.3148</v>
      </c>
      <c r="U262" s="354">
        <v>4.3780000000000001</v>
      </c>
      <c r="V262" s="348" t="s">
        <v>430</v>
      </c>
      <c r="W262" s="348" t="s">
        <v>430</v>
      </c>
      <c r="X262" s="348" t="s">
        <v>430</v>
      </c>
      <c r="Y262" s="375" t="s">
        <v>430</v>
      </c>
      <c r="Z262" s="348" t="s">
        <v>430</v>
      </c>
      <c r="AA262" s="348">
        <v>7.8971999999999998</v>
      </c>
      <c r="AB262" s="348">
        <v>3.9946000000000002</v>
      </c>
      <c r="AC262" s="348">
        <v>4.8114999999999997</v>
      </c>
      <c r="AD262" s="348">
        <v>4.7278000000000002</v>
      </c>
      <c r="AE262" s="348">
        <v>7.8971999999999998</v>
      </c>
      <c r="AF262" s="348">
        <v>4.4504000000000001</v>
      </c>
      <c r="AG262" s="569"/>
      <c r="AH262" s="346">
        <v>70</v>
      </c>
      <c r="AI262" s="346">
        <v>70</v>
      </c>
      <c r="AJ262" s="346">
        <v>122</v>
      </c>
      <c r="AK262" s="346">
        <v>142</v>
      </c>
      <c r="AL262" s="346">
        <v>89</v>
      </c>
      <c r="AM262" s="346">
        <v>85</v>
      </c>
      <c r="AN262" s="346">
        <v>101</v>
      </c>
      <c r="AO262" s="572">
        <v>105</v>
      </c>
      <c r="AP262" s="346" t="s">
        <v>430</v>
      </c>
      <c r="AQ262" s="346" t="s">
        <v>430</v>
      </c>
      <c r="AR262" s="346" t="s">
        <v>430</v>
      </c>
      <c r="AS262" s="346" t="s">
        <v>430</v>
      </c>
      <c r="AT262" s="346" t="s">
        <v>430</v>
      </c>
      <c r="AU262" s="346">
        <v>94</v>
      </c>
      <c r="AV262" s="346">
        <v>112</v>
      </c>
      <c r="AW262" s="346">
        <v>102</v>
      </c>
      <c r="AX262" s="346">
        <v>96</v>
      </c>
      <c r="AY262" s="346">
        <v>94</v>
      </c>
      <c r="AZ262" s="584"/>
      <c r="BA262" s="467" t="s">
        <v>430</v>
      </c>
      <c r="BB262" s="348">
        <v>100.06</v>
      </c>
      <c r="BC262" s="348" t="s">
        <v>430</v>
      </c>
      <c r="BD262" s="348" t="s">
        <v>430</v>
      </c>
      <c r="BE262" s="375" t="s">
        <v>430</v>
      </c>
      <c r="BF262" s="375">
        <v>-0.06</v>
      </c>
      <c r="BG262" s="374"/>
      <c r="BH262" s="594">
        <v>-0.06</v>
      </c>
      <c r="BI262" s="348" t="s">
        <v>430</v>
      </c>
      <c r="BJ262" s="348" t="s">
        <v>430</v>
      </c>
      <c r="BK262" s="348" t="s">
        <v>430</v>
      </c>
      <c r="BL262" s="348" t="s">
        <v>430</v>
      </c>
      <c r="BM262" s="375" t="s">
        <v>430</v>
      </c>
      <c r="BN262" s="375" t="s">
        <v>430</v>
      </c>
      <c r="BO262" s="375" t="s">
        <v>430</v>
      </c>
      <c r="BP262" s="375">
        <v>100.06</v>
      </c>
      <c r="BQ262" s="375" t="s">
        <v>430</v>
      </c>
      <c r="BR262" s="374"/>
      <c r="BS262" s="468" t="s">
        <v>430</v>
      </c>
      <c r="BT262" s="348" t="s">
        <v>430</v>
      </c>
      <c r="BU262" s="374"/>
      <c r="BV262" s="430" t="s">
        <v>2387</v>
      </c>
    </row>
    <row r="263" spans="1:74" s="428" customFormat="1" x14ac:dyDescent="0.25">
      <c r="A263" s="345" t="s">
        <v>8412</v>
      </c>
      <c r="B263" s="373"/>
      <c r="C263" s="719">
        <v>44916</v>
      </c>
      <c r="D263" s="373"/>
      <c r="E263" s="346">
        <v>256.19900000000001</v>
      </c>
      <c r="F263" s="373"/>
      <c r="G263" s="347">
        <v>12.580299999999999</v>
      </c>
      <c r="H263" s="374"/>
      <c r="I263" s="348">
        <v>0.3</v>
      </c>
      <c r="J263" s="348">
        <v>5.82</v>
      </c>
      <c r="K263" s="348">
        <v>0.28999999999999998</v>
      </c>
      <c r="L263" s="348">
        <v>0.3</v>
      </c>
      <c r="M263" s="362"/>
      <c r="N263" s="350">
        <v>5.9991000000000003</v>
      </c>
      <c r="O263" s="348">
        <v>5.9991000000000003</v>
      </c>
      <c r="P263" s="348">
        <v>4.8124000000000002</v>
      </c>
      <c r="Q263" s="348">
        <v>5.7531999999999996</v>
      </c>
      <c r="R263" s="348">
        <v>6.2759</v>
      </c>
      <c r="S263" s="348">
        <v>5.4162999999999997</v>
      </c>
      <c r="T263" s="348">
        <v>5.3586999999999998</v>
      </c>
      <c r="U263" s="354">
        <v>5.4508000000000001</v>
      </c>
      <c r="V263" s="348">
        <v>6.0776000000000003</v>
      </c>
      <c r="W263" s="348">
        <v>7.2222</v>
      </c>
      <c r="X263" s="348">
        <v>6.9748999999999999</v>
      </c>
      <c r="Y263" s="375" t="s">
        <v>430</v>
      </c>
      <c r="Z263" s="348" t="s">
        <v>430</v>
      </c>
      <c r="AA263" s="348">
        <v>6.3156999999999996</v>
      </c>
      <c r="AB263" s="348">
        <v>5.3754999999999997</v>
      </c>
      <c r="AC263" s="348">
        <v>5.5532000000000004</v>
      </c>
      <c r="AD263" s="348">
        <v>5.5480999999999998</v>
      </c>
      <c r="AE263" s="348">
        <v>6.3156999999999996</v>
      </c>
      <c r="AF263" s="348">
        <v>7.0909000000000004</v>
      </c>
      <c r="AG263" s="569"/>
      <c r="AH263" s="346">
        <v>71</v>
      </c>
      <c r="AI263" s="346">
        <v>71</v>
      </c>
      <c r="AJ263" s="346">
        <v>18</v>
      </c>
      <c r="AK263" s="346">
        <v>88</v>
      </c>
      <c r="AL263" s="346">
        <v>114</v>
      </c>
      <c r="AM263" s="346">
        <v>59</v>
      </c>
      <c r="AN263" s="346">
        <v>40</v>
      </c>
      <c r="AO263" s="572">
        <v>36</v>
      </c>
      <c r="AP263" s="346">
        <v>37</v>
      </c>
      <c r="AQ263" s="346">
        <v>87</v>
      </c>
      <c r="AR263" s="346">
        <v>81</v>
      </c>
      <c r="AS263" s="346" t="s">
        <v>430</v>
      </c>
      <c r="AT263" s="346" t="s">
        <v>430</v>
      </c>
      <c r="AU263" s="346">
        <v>119</v>
      </c>
      <c r="AV263" s="346">
        <v>40</v>
      </c>
      <c r="AW263" s="346">
        <v>40</v>
      </c>
      <c r="AX263" s="346">
        <v>43</v>
      </c>
      <c r="AY263" s="346">
        <v>119</v>
      </c>
      <c r="AZ263" s="584"/>
      <c r="BA263" s="467">
        <v>95.21</v>
      </c>
      <c r="BB263" s="348" t="s">
        <v>430</v>
      </c>
      <c r="BC263" s="348" t="s">
        <v>430</v>
      </c>
      <c r="BD263" s="348" t="s">
        <v>430</v>
      </c>
      <c r="BE263" s="375" t="s">
        <v>430</v>
      </c>
      <c r="BF263" s="375">
        <v>4.79</v>
      </c>
      <c r="BG263" s="374"/>
      <c r="BH263" s="594">
        <v>4.79</v>
      </c>
      <c r="BI263" s="348" t="s">
        <v>430</v>
      </c>
      <c r="BJ263" s="348" t="s">
        <v>430</v>
      </c>
      <c r="BK263" s="348" t="s">
        <v>430</v>
      </c>
      <c r="BL263" s="348" t="s">
        <v>430</v>
      </c>
      <c r="BM263" s="375">
        <v>95.21</v>
      </c>
      <c r="BN263" s="375" t="s">
        <v>430</v>
      </c>
      <c r="BO263" s="375" t="s">
        <v>430</v>
      </c>
      <c r="BP263" s="375" t="s">
        <v>430</v>
      </c>
      <c r="BQ263" s="375" t="s">
        <v>430</v>
      </c>
      <c r="BR263" s="374"/>
      <c r="BS263" s="468" t="s">
        <v>430</v>
      </c>
      <c r="BT263" s="348" t="s">
        <v>430</v>
      </c>
      <c r="BU263" s="374"/>
      <c r="BV263" s="430" t="s">
        <v>555</v>
      </c>
    </row>
    <row r="264" spans="1:74" s="428" customFormat="1" x14ac:dyDescent="0.25">
      <c r="A264" s="345" t="s">
        <v>8413</v>
      </c>
      <c r="B264" s="373"/>
      <c r="C264" s="719">
        <v>44291</v>
      </c>
      <c r="D264" s="373"/>
      <c r="E264" s="346">
        <v>266.197</v>
      </c>
      <c r="F264" s="373"/>
      <c r="G264" s="347">
        <v>64.4465</v>
      </c>
      <c r="H264" s="374"/>
      <c r="I264" s="348">
        <v>4.26</v>
      </c>
      <c r="J264" s="348">
        <v>6.87</v>
      </c>
      <c r="K264" s="348">
        <v>3.64</v>
      </c>
      <c r="L264" s="348">
        <v>3.76</v>
      </c>
      <c r="M264" s="362"/>
      <c r="N264" s="350">
        <v>14.724299999999999</v>
      </c>
      <c r="O264" s="348">
        <v>14.724299999999999</v>
      </c>
      <c r="P264" s="348">
        <v>-15.906499999999999</v>
      </c>
      <c r="Q264" s="348">
        <v>6.6555</v>
      </c>
      <c r="R264" s="348">
        <v>13.8337</v>
      </c>
      <c r="S264" s="348">
        <v>5.3532999999999999</v>
      </c>
      <c r="T264" s="348">
        <v>3.6734</v>
      </c>
      <c r="U264" s="354">
        <v>3.89</v>
      </c>
      <c r="V264" s="348">
        <v>4.8792999999999997</v>
      </c>
      <c r="W264" s="348">
        <v>8.0008999999999997</v>
      </c>
      <c r="X264" s="348">
        <v>7.4168000000000003</v>
      </c>
      <c r="Y264" s="375">
        <v>6.0077999999999996</v>
      </c>
      <c r="Z264" s="348" t="s">
        <v>430</v>
      </c>
      <c r="AA264" s="348">
        <v>18.838999999999999</v>
      </c>
      <c r="AB264" s="348">
        <v>4.1661000000000001</v>
      </c>
      <c r="AC264" s="348">
        <v>4.2526000000000002</v>
      </c>
      <c r="AD264" s="348">
        <v>4.0065</v>
      </c>
      <c r="AE264" s="348">
        <v>18.838999999999999</v>
      </c>
      <c r="AF264" s="348">
        <v>6.2481999999999998</v>
      </c>
      <c r="AG264" s="569"/>
      <c r="AH264" s="346">
        <v>23</v>
      </c>
      <c r="AI264" s="346">
        <v>23</v>
      </c>
      <c r="AJ264" s="346">
        <v>165</v>
      </c>
      <c r="AK264" s="346">
        <v>55</v>
      </c>
      <c r="AL264" s="346">
        <v>6</v>
      </c>
      <c r="AM264" s="346">
        <v>66</v>
      </c>
      <c r="AN264" s="346">
        <v>123</v>
      </c>
      <c r="AO264" s="572">
        <v>116</v>
      </c>
      <c r="AP264" s="346">
        <v>108</v>
      </c>
      <c r="AQ264" s="346">
        <v>10</v>
      </c>
      <c r="AR264" s="346">
        <v>6</v>
      </c>
      <c r="AS264" s="346">
        <v>12</v>
      </c>
      <c r="AT264" s="346" t="s">
        <v>430</v>
      </c>
      <c r="AU264" s="346">
        <v>10</v>
      </c>
      <c r="AV264" s="346">
        <v>101</v>
      </c>
      <c r="AW264" s="346">
        <v>124</v>
      </c>
      <c r="AX264" s="346">
        <v>118</v>
      </c>
      <c r="AY264" s="346">
        <v>10</v>
      </c>
      <c r="AZ264" s="584"/>
      <c r="BA264" s="467">
        <v>97.85</v>
      </c>
      <c r="BB264" s="348" t="s">
        <v>430</v>
      </c>
      <c r="BC264" s="348" t="s">
        <v>430</v>
      </c>
      <c r="BD264" s="348" t="s">
        <v>430</v>
      </c>
      <c r="BE264" s="375" t="s">
        <v>430</v>
      </c>
      <c r="BF264" s="375">
        <v>2.15</v>
      </c>
      <c r="BG264" s="374"/>
      <c r="BH264" s="594">
        <v>2.14</v>
      </c>
      <c r="BI264" s="348" t="s">
        <v>430</v>
      </c>
      <c r="BJ264" s="348" t="s">
        <v>430</v>
      </c>
      <c r="BK264" s="348" t="s">
        <v>430</v>
      </c>
      <c r="BL264" s="348" t="s">
        <v>430</v>
      </c>
      <c r="BM264" s="375">
        <v>97.85</v>
      </c>
      <c r="BN264" s="375" t="s">
        <v>430</v>
      </c>
      <c r="BO264" s="375" t="s">
        <v>430</v>
      </c>
      <c r="BP264" s="375" t="s">
        <v>430</v>
      </c>
      <c r="BQ264" s="375" t="s">
        <v>430</v>
      </c>
      <c r="BR264" s="374"/>
      <c r="BS264" s="468" t="s">
        <v>430</v>
      </c>
      <c r="BT264" s="348" t="s">
        <v>430</v>
      </c>
      <c r="BU264" s="374"/>
      <c r="BV264" s="430" t="s">
        <v>555</v>
      </c>
    </row>
    <row r="265" spans="1:74" s="428" customFormat="1" x14ac:dyDescent="0.25">
      <c r="A265" s="345" t="s">
        <v>8414</v>
      </c>
      <c r="B265" s="373"/>
      <c r="C265" s="719">
        <v>45924</v>
      </c>
      <c r="D265" s="373"/>
      <c r="E265" s="346">
        <v>264.02199999999999</v>
      </c>
      <c r="F265" s="373"/>
      <c r="G265" s="347">
        <v>10.3813</v>
      </c>
      <c r="H265" s="374"/>
      <c r="I265" s="348">
        <v>0.36</v>
      </c>
      <c r="J265" s="348">
        <v>7.5</v>
      </c>
      <c r="K265" s="348">
        <v>0.34</v>
      </c>
      <c r="L265" s="348">
        <v>0.36</v>
      </c>
      <c r="M265" s="362"/>
      <c r="N265" s="350">
        <v>3.7515000000000001</v>
      </c>
      <c r="O265" s="348">
        <v>3.7515000000000001</v>
      </c>
      <c r="P265" s="348">
        <v>2.8645999999999998</v>
      </c>
      <c r="Q265" s="348">
        <v>6.5964999999999998</v>
      </c>
      <c r="R265" s="348">
        <v>10.6778</v>
      </c>
      <c r="S265" s="348">
        <v>7.5811999999999999</v>
      </c>
      <c r="T265" s="348">
        <v>6.4813999999999998</v>
      </c>
      <c r="U265" s="354" t="s">
        <v>430</v>
      </c>
      <c r="V265" s="348" t="s">
        <v>430</v>
      </c>
      <c r="W265" s="348" t="s">
        <v>430</v>
      </c>
      <c r="X265" s="348" t="s">
        <v>430</v>
      </c>
      <c r="Y265" s="375" t="s">
        <v>430</v>
      </c>
      <c r="Z265" s="348" t="s">
        <v>430</v>
      </c>
      <c r="AA265" s="348">
        <v>10.405900000000001</v>
      </c>
      <c r="AB265" s="348">
        <v>6.5693000000000001</v>
      </c>
      <c r="AC265" s="348">
        <v>6.4309000000000003</v>
      </c>
      <c r="AD265" s="348" t="s">
        <v>430</v>
      </c>
      <c r="AE265" s="348">
        <v>10.405900000000001</v>
      </c>
      <c r="AF265" s="348">
        <v>6.4732000000000003</v>
      </c>
      <c r="AG265" s="569"/>
      <c r="AH265" s="346">
        <v>127</v>
      </c>
      <c r="AI265" s="346">
        <v>127</v>
      </c>
      <c r="AJ265" s="346">
        <v>61</v>
      </c>
      <c r="AK265" s="346">
        <v>56</v>
      </c>
      <c r="AL265" s="346">
        <v>25</v>
      </c>
      <c r="AM265" s="346">
        <v>10</v>
      </c>
      <c r="AN265" s="346">
        <v>6</v>
      </c>
      <c r="AO265" s="572" t="s">
        <v>430</v>
      </c>
      <c r="AP265" s="346" t="s">
        <v>430</v>
      </c>
      <c r="AQ265" s="346" t="s">
        <v>430</v>
      </c>
      <c r="AR265" s="346" t="s">
        <v>430</v>
      </c>
      <c r="AS265" s="346" t="s">
        <v>430</v>
      </c>
      <c r="AT265" s="346" t="s">
        <v>430</v>
      </c>
      <c r="AU265" s="346">
        <v>49</v>
      </c>
      <c r="AV265" s="346">
        <v>7</v>
      </c>
      <c r="AW265" s="346">
        <v>6</v>
      </c>
      <c r="AX265" s="346" t="s">
        <v>430</v>
      </c>
      <c r="AY265" s="346">
        <v>49</v>
      </c>
      <c r="AZ265" s="584"/>
      <c r="BA265" s="467" t="s">
        <v>430</v>
      </c>
      <c r="BB265" s="348">
        <v>99.07</v>
      </c>
      <c r="BC265" s="348" t="s">
        <v>430</v>
      </c>
      <c r="BD265" s="348" t="s">
        <v>430</v>
      </c>
      <c r="BE265" s="375" t="s">
        <v>430</v>
      </c>
      <c r="BF265" s="375">
        <v>0.93</v>
      </c>
      <c r="BG265" s="374"/>
      <c r="BH265" s="594">
        <v>0.93</v>
      </c>
      <c r="BI265" s="348">
        <v>40.840000000000003</v>
      </c>
      <c r="BJ265" s="348">
        <v>12.41</v>
      </c>
      <c r="BK265" s="348">
        <v>45.82</v>
      </c>
      <c r="BL265" s="348" t="s">
        <v>430</v>
      </c>
      <c r="BM265" s="375" t="s">
        <v>430</v>
      </c>
      <c r="BN265" s="375" t="s">
        <v>430</v>
      </c>
      <c r="BO265" s="375" t="s">
        <v>430</v>
      </c>
      <c r="BP265" s="375" t="s">
        <v>430</v>
      </c>
      <c r="BQ265" s="375" t="s">
        <v>430</v>
      </c>
      <c r="BR265" s="374"/>
      <c r="BS265" s="468">
        <v>12.5947838</v>
      </c>
      <c r="BT265" s="348">
        <v>11.785931850000001</v>
      </c>
      <c r="BU265" s="374"/>
      <c r="BV265" s="430" t="s">
        <v>555</v>
      </c>
    </row>
    <row r="266" spans="1:74" s="428" customFormat="1" x14ac:dyDescent="0.25">
      <c r="A266" s="345" t="s">
        <v>8415</v>
      </c>
      <c r="B266" s="373"/>
      <c r="C266" s="719">
        <v>45859</v>
      </c>
      <c r="D266" s="373"/>
      <c r="E266" s="346">
        <v>231.15</v>
      </c>
      <c r="F266" s="373"/>
      <c r="G266" s="347">
        <v>1035.2414000000001</v>
      </c>
      <c r="H266" s="374"/>
      <c r="I266" s="348" t="s">
        <v>430</v>
      </c>
      <c r="J266" s="348" t="s">
        <v>430</v>
      </c>
      <c r="K266" s="348" t="s">
        <v>430</v>
      </c>
      <c r="L266" s="348" t="s">
        <v>430</v>
      </c>
      <c r="M266" s="362"/>
      <c r="N266" s="350">
        <v>7.8181000000000003</v>
      </c>
      <c r="O266" s="348">
        <v>7.8181000000000003</v>
      </c>
      <c r="P266" s="348">
        <v>-3.8915000000000002</v>
      </c>
      <c r="Q266" s="348">
        <v>4.2934000000000001</v>
      </c>
      <c r="R266" s="348">
        <v>7.6901000000000002</v>
      </c>
      <c r="S266" s="348">
        <v>5.1151999999999997</v>
      </c>
      <c r="T266" s="348">
        <v>4.3091999999999997</v>
      </c>
      <c r="U266" s="354">
        <v>4.4987000000000004</v>
      </c>
      <c r="V266" s="348" t="s">
        <v>430</v>
      </c>
      <c r="W266" s="348" t="s">
        <v>430</v>
      </c>
      <c r="X266" s="348" t="s">
        <v>430</v>
      </c>
      <c r="Y266" s="375" t="s">
        <v>430</v>
      </c>
      <c r="Z266" s="348" t="s">
        <v>430</v>
      </c>
      <c r="AA266" s="348">
        <v>8.5485000000000007</v>
      </c>
      <c r="AB266" s="348">
        <v>3.9636</v>
      </c>
      <c r="AC266" s="348">
        <v>4.8715000000000002</v>
      </c>
      <c r="AD266" s="348" t="s">
        <v>430</v>
      </c>
      <c r="AE266" s="348">
        <v>8.5485000000000007</v>
      </c>
      <c r="AF266" s="348">
        <v>4.5940000000000003</v>
      </c>
      <c r="AG266" s="569"/>
      <c r="AH266" s="346">
        <v>43</v>
      </c>
      <c r="AI266" s="346">
        <v>43</v>
      </c>
      <c r="AJ266" s="346">
        <v>126</v>
      </c>
      <c r="AK266" s="346">
        <v>136</v>
      </c>
      <c r="AL266" s="346">
        <v>88</v>
      </c>
      <c r="AM266" s="346">
        <v>81</v>
      </c>
      <c r="AN266" s="346">
        <v>102</v>
      </c>
      <c r="AO266" s="572">
        <v>100</v>
      </c>
      <c r="AP266" s="346" t="s">
        <v>430</v>
      </c>
      <c r="AQ266" s="346" t="s">
        <v>430</v>
      </c>
      <c r="AR266" s="346" t="s">
        <v>430</v>
      </c>
      <c r="AS266" s="346" t="s">
        <v>430</v>
      </c>
      <c r="AT266" s="346" t="s">
        <v>430</v>
      </c>
      <c r="AU266" s="346">
        <v>82</v>
      </c>
      <c r="AV266" s="346">
        <v>113</v>
      </c>
      <c r="AW266" s="346">
        <v>98</v>
      </c>
      <c r="AX266" s="346" t="s">
        <v>430</v>
      </c>
      <c r="AY266" s="346">
        <v>82</v>
      </c>
      <c r="AZ266" s="584"/>
      <c r="BA266" s="467" t="s">
        <v>430</v>
      </c>
      <c r="BB266" s="348">
        <v>98.52</v>
      </c>
      <c r="BC266" s="348" t="s">
        <v>430</v>
      </c>
      <c r="BD266" s="348" t="s">
        <v>430</v>
      </c>
      <c r="BE266" s="375" t="s">
        <v>430</v>
      </c>
      <c r="BF266" s="375">
        <v>1.48</v>
      </c>
      <c r="BG266" s="374"/>
      <c r="BH266" s="594">
        <v>1.48</v>
      </c>
      <c r="BI266" s="348" t="s">
        <v>430</v>
      </c>
      <c r="BJ266" s="348" t="s">
        <v>430</v>
      </c>
      <c r="BK266" s="348" t="s">
        <v>430</v>
      </c>
      <c r="BL266" s="348" t="s">
        <v>430</v>
      </c>
      <c r="BM266" s="375" t="s">
        <v>430</v>
      </c>
      <c r="BN266" s="375" t="s">
        <v>430</v>
      </c>
      <c r="BO266" s="375" t="s">
        <v>430</v>
      </c>
      <c r="BP266" s="375">
        <v>98.52</v>
      </c>
      <c r="BQ266" s="375" t="s">
        <v>430</v>
      </c>
      <c r="BR266" s="374"/>
      <c r="BS266" s="468" t="s">
        <v>430</v>
      </c>
      <c r="BT266" s="348" t="s">
        <v>430</v>
      </c>
      <c r="BU266" s="374"/>
      <c r="BV266" s="430" t="s">
        <v>555</v>
      </c>
    </row>
    <row r="267" spans="1:74" s="428" customFormat="1" x14ac:dyDescent="0.25">
      <c r="A267" s="345" t="s">
        <v>8416</v>
      </c>
      <c r="B267" s="373"/>
      <c r="C267" s="719">
        <v>44854</v>
      </c>
      <c r="D267" s="373"/>
      <c r="E267" s="346">
        <v>219.86799999999999</v>
      </c>
      <c r="F267" s="373"/>
      <c r="G267" s="347">
        <v>12.981400000000001</v>
      </c>
      <c r="H267" s="374"/>
      <c r="I267" s="348">
        <v>6.4</v>
      </c>
      <c r="J267" s="348">
        <v>7.08</v>
      </c>
      <c r="K267" s="348">
        <v>4.97</v>
      </c>
      <c r="L267" s="348">
        <v>5.14</v>
      </c>
      <c r="M267" s="362"/>
      <c r="N267" s="350">
        <v>-1.4056999999999999</v>
      </c>
      <c r="O267" s="348">
        <v>-1.4056999999999999</v>
      </c>
      <c r="P267" s="348">
        <v>-17.254799999999999</v>
      </c>
      <c r="Q267" s="348">
        <v>0.98450000000000004</v>
      </c>
      <c r="R267" s="348">
        <v>4.2601000000000004</v>
      </c>
      <c r="S267" s="348">
        <v>1.0838000000000001</v>
      </c>
      <c r="T267" s="348">
        <v>1.4078999999999999</v>
      </c>
      <c r="U267" s="354">
        <v>1.782</v>
      </c>
      <c r="V267" s="348">
        <v>2.7703000000000002</v>
      </c>
      <c r="W267" s="348">
        <v>7.3554000000000004</v>
      </c>
      <c r="X267" s="348">
        <v>6.9657999999999998</v>
      </c>
      <c r="Y267" s="375" t="s">
        <v>430</v>
      </c>
      <c r="Z267" s="348" t="s">
        <v>430</v>
      </c>
      <c r="AA267" s="348">
        <v>8.9839000000000002</v>
      </c>
      <c r="AB267" s="348">
        <v>0.74919999999999998</v>
      </c>
      <c r="AC267" s="348">
        <v>2.5996000000000001</v>
      </c>
      <c r="AD267" s="348">
        <v>2.3656000000000001</v>
      </c>
      <c r="AE267" s="348">
        <v>8.9839000000000002</v>
      </c>
      <c r="AF267" s="348">
        <v>7.6932999999999998</v>
      </c>
      <c r="AG267" s="569"/>
      <c r="AH267" s="346">
        <v>148</v>
      </c>
      <c r="AI267" s="346">
        <v>152</v>
      </c>
      <c r="AJ267" s="346">
        <v>169</v>
      </c>
      <c r="AK267" s="346">
        <v>170</v>
      </c>
      <c r="AL267" s="346">
        <v>166</v>
      </c>
      <c r="AM267" s="346">
        <v>166</v>
      </c>
      <c r="AN267" s="346">
        <v>159</v>
      </c>
      <c r="AO267" s="572">
        <v>146</v>
      </c>
      <c r="AP267" s="346">
        <v>136</v>
      </c>
      <c r="AQ267" s="346">
        <v>75</v>
      </c>
      <c r="AR267" s="346">
        <v>82</v>
      </c>
      <c r="AS267" s="346" t="s">
        <v>430</v>
      </c>
      <c r="AT267" s="346" t="s">
        <v>430</v>
      </c>
      <c r="AU267" s="346">
        <v>74</v>
      </c>
      <c r="AV267" s="346">
        <v>160</v>
      </c>
      <c r="AW267" s="346">
        <v>160</v>
      </c>
      <c r="AX267" s="346">
        <v>141</v>
      </c>
      <c r="AY267" s="346">
        <v>74</v>
      </c>
      <c r="AZ267" s="584"/>
      <c r="BA267" s="467">
        <v>95.91</v>
      </c>
      <c r="BB267" s="348" t="s">
        <v>430</v>
      </c>
      <c r="BC267" s="348" t="s">
        <v>430</v>
      </c>
      <c r="BD267" s="348" t="s">
        <v>430</v>
      </c>
      <c r="BE267" s="375" t="s">
        <v>430</v>
      </c>
      <c r="BF267" s="375">
        <v>4.09</v>
      </c>
      <c r="BG267" s="374"/>
      <c r="BH267" s="594">
        <v>4.09</v>
      </c>
      <c r="BI267" s="348" t="s">
        <v>430</v>
      </c>
      <c r="BJ267" s="348" t="s">
        <v>430</v>
      </c>
      <c r="BK267" s="348" t="s">
        <v>430</v>
      </c>
      <c r="BL267" s="348" t="s">
        <v>430</v>
      </c>
      <c r="BM267" s="375">
        <v>95.91</v>
      </c>
      <c r="BN267" s="375" t="s">
        <v>430</v>
      </c>
      <c r="BO267" s="375" t="s">
        <v>430</v>
      </c>
      <c r="BP267" s="375" t="s">
        <v>430</v>
      </c>
      <c r="BQ267" s="375" t="s">
        <v>430</v>
      </c>
      <c r="BR267" s="374"/>
      <c r="BS267" s="468" t="s">
        <v>430</v>
      </c>
      <c r="BT267" s="348" t="s">
        <v>430</v>
      </c>
      <c r="BU267" s="374"/>
      <c r="BV267" s="430" t="s">
        <v>555</v>
      </c>
    </row>
    <row r="268" spans="1:74" s="428" customFormat="1" ht="11" x14ac:dyDescent="0.3">
      <c r="A268" s="841" t="s">
        <v>8417</v>
      </c>
      <c r="B268" s="842"/>
      <c r="C268" s="843">
        <v>45847</v>
      </c>
      <c r="D268" s="842"/>
      <c r="E268" s="844">
        <v>215.459</v>
      </c>
      <c r="F268" s="842"/>
      <c r="G268" s="845">
        <v>10.416700000000001</v>
      </c>
      <c r="H268" s="847"/>
      <c r="I268" s="846">
        <v>1.8</v>
      </c>
      <c r="J268" s="846">
        <v>7.7</v>
      </c>
      <c r="K268" s="846">
        <v>1.6</v>
      </c>
      <c r="L268" s="846">
        <v>1.72</v>
      </c>
      <c r="M268" s="851"/>
      <c r="N268" s="848">
        <v>4.9076000000000004</v>
      </c>
      <c r="O268" s="846">
        <v>4.9076000000000004</v>
      </c>
      <c r="P268" s="846">
        <v>-0.80079999999999996</v>
      </c>
      <c r="Q268" s="846">
        <v>6.4230999999999998</v>
      </c>
      <c r="R268" s="846">
        <v>9.2733000000000008</v>
      </c>
      <c r="S268" s="846">
        <v>5.3570000000000002</v>
      </c>
      <c r="T268" s="846">
        <v>4.4919000000000002</v>
      </c>
      <c r="U268" s="856">
        <v>5.1383999999999999</v>
      </c>
      <c r="V268" s="846" t="s">
        <v>430</v>
      </c>
      <c r="W268" s="846" t="s">
        <v>430</v>
      </c>
      <c r="X268" s="846" t="s">
        <v>430</v>
      </c>
      <c r="Y268" s="852" t="s">
        <v>430</v>
      </c>
      <c r="Z268" s="846" t="s">
        <v>430</v>
      </c>
      <c r="AA268" s="846">
        <v>9.5800999999999998</v>
      </c>
      <c r="AB268" s="846">
        <v>4.0622999999999996</v>
      </c>
      <c r="AC268" s="846">
        <v>5.0225</v>
      </c>
      <c r="AD268" s="846" t="s">
        <v>430</v>
      </c>
      <c r="AE268" s="846">
        <v>9.5800999999999998</v>
      </c>
      <c r="AF268" s="846">
        <v>5.2088000000000001</v>
      </c>
      <c r="AG268" s="936"/>
      <c r="AH268" s="844">
        <v>96</v>
      </c>
      <c r="AI268" s="844">
        <v>96</v>
      </c>
      <c r="AJ268" s="844">
        <v>100</v>
      </c>
      <c r="AK268" s="844">
        <v>62</v>
      </c>
      <c r="AL268" s="844">
        <v>51</v>
      </c>
      <c r="AM268" s="844">
        <v>64</v>
      </c>
      <c r="AN268" s="844">
        <v>97</v>
      </c>
      <c r="AO268" s="937">
        <v>57</v>
      </c>
      <c r="AP268" s="844" t="s">
        <v>430</v>
      </c>
      <c r="AQ268" s="844" t="s">
        <v>430</v>
      </c>
      <c r="AR268" s="844" t="s">
        <v>430</v>
      </c>
      <c r="AS268" s="844" t="s">
        <v>430</v>
      </c>
      <c r="AT268" s="844" t="s">
        <v>430</v>
      </c>
      <c r="AU268" s="844">
        <v>64</v>
      </c>
      <c r="AV268" s="844">
        <v>105</v>
      </c>
      <c r="AW268" s="844">
        <v>81</v>
      </c>
      <c r="AX268" s="844" t="s">
        <v>430</v>
      </c>
      <c r="AY268" s="844">
        <v>64</v>
      </c>
      <c r="AZ268" s="938"/>
      <c r="BA268" s="853" t="s">
        <v>430</v>
      </c>
      <c r="BB268" s="846">
        <v>96.07</v>
      </c>
      <c r="BC268" s="846" t="s">
        <v>430</v>
      </c>
      <c r="BD268" s="846" t="s">
        <v>430</v>
      </c>
      <c r="BE268" s="852" t="s">
        <v>430</v>
      </c>
      <c r="BF268" s="852">
        <v>3.93</v>
      </c>
      <c r="BG268" s="847"/>
      <c r="BH268" s="939">
        <v>3.93</v>
      </c>
      <c r="BI268" s="846" t="s">
        <v>430</v>
      </c>
      <c r="BJ268" s="846" t="s">
        <v>430</v>
      </c>
      <c r="BK268" s="846">
        <v>96.07</v>
      </c>
      <c r="BL268" s="846" t="s">
        <v>430</v>
      </c>
      <c r="BM268" s="852" t="s">
        <v>430</v>
      </c>
      <c r="BN268" s="852" t="s">
        <v>430</v>
      </c>
      <c r="BO268" s="852" t="s">
        <v>430</v>
      </c>
      <c r="BP268" s="852" t="s">
        <v>430</v>
      </c>
      <c r="BQ268" s="852" t="s">
        <v>430</v>
      </c>
      <c r="BR268" s="847"/>
      <c r="BS268" s="854">
        <v>30.156245586984401</v>
      </c>
      <c r="BT268" s="846">
        <v>42.691314945730902</v>
      </c>
      <c r="BU268" s="847"/>
      <c r="BV268" s="906" t="s">
        <v>555</v>
      </c>
    </row>
    <row r="269" spans="1:74" s="428" customFormat="1" x14ac:dyDescent="0.25">
      <c r="A269" s="345" t="s">
        <v>8418</v>
      </c>
      <c r="B269" s="373"/>
      <c r="C269" s="719">
        <v>45856</v>
      </c>
      <c r="D269" s="373"/>
      <c r="E269" s="889">
        <v>205.91</v>
      </c>
      <c r="F269" s="373"/>
      <c r="G269" s="347">
        <v>10.377800000000001</v>
      </c>
      <c r="H269" s="374"/>
      <c r="I269" s="348" t="s">
        <v>430</v>
      </c>
      <c r="J269" s="348" t="s">
        <v>430</v>
      </c>
      <c r="K269" s="348" t="s">
        <v>430</v>
      </c>
      <c r="L269" s="348" t="s">
        <v>430</v>
      </c>
      <c r="M269" s="362"/>
      <c r="N269" s="350" t="s">
        <v>430</v>
      </c>
      <c r="O269" s="348" t="s">
        <v>430</v>
      </c>
      <c r="P269" s="348">
        <v>-7.8189000000000002</v>
      </c>
      <c r="Q269" s="348">
        <v>3.7130999999999998</v>
      </c>
      <c r="R269" s="348">
        <v>7.8093000000000004</v>
      </c>
      <c r="S269" s="348">
        <v>5.6790000000000003</v>
      </c>
      <c r="T269" s="348">
        <v>4.7923</v>
      </c>
      <c r="U269" s="354">
        <v>4.8959000000000001</v>
      </c>
      <c r="V269" s="348" t="s">
        <v>430</v>
      </c>
      <c r="W269" s="348" t="s">
        <v>430</v>
      </c>
      <c r="X269" s="348" t="s">
        <v>430</v>
      </c>
      <c r="Y269" s="375" t="s">
        <v>430</v>
      </c>
      <c r="Z269" s="348" t="s">
        <v>430</v>
      </c>
      <c r="AA269" s="348">
        <v>7.7031999999999998</v>
      </c>
      <c r="AB269" s="348">
        <v>4.5972</v>
      </c>
      <c r="AC269" s="348">
        <v>5.2057000000000002</v>
      </c>
      <c r="AD269" s="348" t="s">
        <v>430</v>
      </c>
      <c r="AE269" s="348">
        <v>7.7031999999999998</v>
      </c>
      <c r="AF269" s="348">
        <v>4.9249000000000001</v>
      </c>
      <c r="AG269" s="569"/>
      <c r="AH269" s="346" t="s">
        <v>430</v>
      </c>
      <c r="AI269" s="346" t="s">
        <v>430</v>
      </c>
      <c r="AJ269" s="346">
        <v>144</v>
      </c>
      <c r="AK269" s="346">
        <v>154</v>
      </c>
      <c r="AL269" s="346">
        <v>83</v>
      </c>
      <c r="AM269" s="346">
        <v>45</v>
      </c>
      <c r="AN269" s="346">
        <v>77</v>
      </c>
      <c r="AO269" s="572">
        <v>80</v>
      </c>
      <c r="AP269" s="346" t="s">
        <v>430</v>
      </c>
      <c r="AQ269" s="346" t="s">
        <v>430</v>
      </c>
      <c r="AR269" s="346" t="s">
        <v>430</v>
      </c>
      <c r="AS269" s="346" t="s">
        <v>430</v>
      </c>
      <c r="AT269" s="346" t="s">
        <v>430</v>
      </c>
      <c r="AU269" s="346">
        <v>99</v>
      </c>
      <c r="AV269" s="346">
        <v>84</v>
      </c>
      <c r="AW269" s="346">
        <v>66</v>
      </c>
      <c r="AX269" s="346" t="s">
        <v>430</v>
      </c>
      <c r="AY269" s="346">
        <v>99</v>
      </c>
      <c r="AZ269" s="584"/>
      <c r="BA269" s="467" t="s">
        <v>430</v>
      </c>
      <c r="BB269" s="348">
        <v>99.5</v>
      </c>
      <c r="BC269" s="348" t="s">
        <v>430</v>
      </c>
      <c r="BD269" s="348" t="s">
        <v>430</v>
      </c>
      <c r="BE269" s="375" t="s">
        <v>430</v>
      </c>
      <c r="BF269" s="375">
        <v>0.5</v>
      </c>
      <c r="BG269" s="374"/>
      <c r="BH269" s="594">
        <v>0.5</v>
      </c>
      <c r="BI269" s="348" t="s">
        <v>430</v>
      </c>
      <c r="BJ269" s="348" t="s">
        <v>430</v>
      </c>
      <c r="BK269" s="348" t="s">
        <v>430</v>
      </c>
      <c r="BL269" s="348" t="s">
        <v>430</v>
      </c>
      <c r="BM269" s="375" t="s">
        <v>430</v>
      </c>
      <c r="BN269" s="375" t="s">
        <v>430</v>
      </c>
      <c r="BO269" s="375" t="s">
        <v>430</v>
      </c>
      <c r="BP269" s="375">
        <v>99.5</v>
      </c>
      <c r="BQ269" s="375" t="s">
        <v>430</v>
      </c>
      <c r="BR269" s="374"/>
      <c r="BS269" s="468" t="s">
        <v>430</v>
      </c>
      <c r="BT269" s="348" t="s">
        <v>430</v>
      </c>
      <c r="BU269" s="374"/>
      <c r="BV269" s="430" t="s">
        <v>555</v>
      </c>
    </row>
    <row r="270" spans="1:74" s="428" customFormat="1" x14ac:dyDescent="0.25">
      <c r="A270" s="345" t="s">
        <v>8419</v>
      </c>
      <c r="B270" s="373"/>
      <c r="C270" s="719">
        <v>44841</v>
      </c>
      <c r="D270" s="373"/>
      <c r="E270" s="346">
        <v>198.238</v>
      </c>
      <c r="F270" s="373"/>
      <c r="G270" s="347">
        <v>12.7072</v>
      </c>
      <c r="H270" s="374"/>
      <c r="I270" s="348">
        <v>0.03</v>
      </c>
      <c r="J270" s="348">
        <v>5.36</v>
      </c>
      <c r="K270" s="348">
        <v>0.03</v>
      </c>
      <c r="L270" s="348">
        <v>0.03</v>
      </c>
      <c r="M270" s="362"/>
      <c r="N270" s="350">
        <v>4.5975999999999999</v>
      </c>
      <c r="O270" s="348">
        <v>4.5975999999999999</v>
      </c>
      <c r="P270" s="348">
        <v>4.5998999999999999</v>
      </c>
      <c r="Q270" s="348">
        <v>4.7275</v>
      </c>
      <c r="R270" s="348">
        <v>5.1369999999999996</v>
      </c>
      <c r="S270" s="348">
        <v>5.1060999999999996</v>
      </c>
      <c r="T270" s="348">
        <v>5.2173999999999996</v>
      </c>
      <c r="U270" s="354">
        <v>5.2152000000000003</v>
      </c>
      <c r="V270" s="348">
        <v>5.6387999999999998</v>
      </c>
      <c r="W270" s="348">
        <v>6.7660999999999998</v>
      </c>
      <c r="X270" s="348">
        <v>6.6052</v>
      </c>
      <c r="Y270" s="375" t="s">
        <v>430</v>
      </c>
      <c r="Z270" s="348" t="s">
        <v>430</v>
      </c>
      <c r="AA270" s="348">
        <v>5.0721999999999996</v>
      </c>
      <c r="AB270" s="348">
        <v>5.1254999999999997</v>
      </c>
      <c r="AC270" s="348">
        <v>5.2347000000000001</v>
      </c>
      <c r="AD270" s="348">
        <v>5.2538999999999998</v>
      </c>
      <c r="AE270" s="348">
        <v>5.0721999999999996</v>
      </c>
      <c r="AF270" s="348">
        <v>6.9692999999999996</v>
      </c>
      <c r="AG270" s="569"/>
      <c r="AH270" s="346">
        <v>112</v>
      </c>
      <c r="AI270" s="346">
        <v>115</v>
      </c>
      <c r="AJ270" s="346">
        <v>34</v>
      </c>
      <c r="AK270" s="346">
        <v>114</v>
      </c>
      <c r="AL270" s="346">
        <v>133</v>
      </c>
      <c r="AM270" s="346">
        <v>82</v>
      </c>
      <c r="AN270" s="346">
        <v>47</v>
      </c>
      <c r="AO270" s="572">
        <v>52</v>
      </c>
      <c r="AP270" s="346">
        <v>68</v>
      </c>
      <c r="AQ270" s="346">
        <v>108</v>
      </c>
      <c r="AR270" s="346">
        <v>102</v>
      </c>
      <c r="AS270" s="346" t="s">
        <v>430</v>
      </c>
      <c r="AT270" s="346" t="s">
        <v>430</v>
      </c>
      <c r="AU270" s="346">
        <v>142</v>
      </c>
      <c r="AV270" s="346">
        <v>48</v>
      </c>
      <c r="AW270" s="346">
        <v>61</v>
      </c>
      <c r="AX270" s="346">
        <v>62</v>
      </c>
      <c r="AY270" s="346">
        <v>142</v>
      </c>
      <c r="AZ270" s="584"/>
      <c r="BA270" s="467">
        <v>94.92</v>
      </c>
      <c r="BB270" s="348" t="s">
        <v>430</v>
      </c>
      <c r="BC270" s="348" t="s">
        <v>430</v>
      </c>
      <c r="BD270" s="348" t="s">
        <v>430</v>
      </c>
      <c r="BE270" s="375" t="s">
        <v>430</v>
      </c>
      <c r="BF270" s="375">
        <v>5.08</v>
      </c>
      <c r="BG270" s="374"/>
      <c r="BH270" s="594">
        <v>5.08</v>
      </c>
      <c r="BI270" s="348" t="s">
        <v>430</v>
      </c>
      <c r="BJ270" s="348" t="s">
        <v>430</v>
      </c>
      <c r="BK270" s="348" t="s">
        <v>430</v>
      </c>
      <c r="BL270" s="348" t="s">
        <v>430</v>
      </c>
      <c r="BM270" s="375">
        <v>94.92</v>
      </c>
      <c r="BN270" s="375" t="s">
        <v>430</v>
      </c>
      <c r="BO270" s="375" t="s">
        <v>430</v>
      </c>
      <c r="BP270" s="375" t="s">
        <v>430</v>
      </c>
      <c r="BQ270" s="375" t="s">
        <v>430</v>
      </c>
      <c r="BR270" s="374"/>
      <c r="BS270" s="468" t="s">
        <v>430</v>
      </c>
      <c r="BT270" s="348" t="s">
        <v>430</v>
      </c>
      <c r="BU270" s="374"/>
      <c r="BV270" s="430" t="s">
        <v>555</v>
      </c>
    </row>
    <row r="271" spans="1:74" s="428" customFormat="1" ht="11" x14ac:dyDescent="0.3">
      <c r="A271" s="841" t="s">
        <v>8420</v>
      </c>
      <c r="B271" s="842"/>
      <c r="C271" s="843">
        <v>45705</v>
      </c>
      <c r="D271" s="842"/>
      <c r="E271" s="844">
        <v>172.97200000000001</v>
      </c>
      <c r="F271" s="842"/>
      <c r="G271" s="845">
        <v>10.8888</v>
      </c>
      <c r="H271" s="847"/>
      <c r="I271" s="846">
        <v>0.55000000000000004</v>
      </c>
      <c r="J271" s="846">
        <v>7.61</v>
      </c>
      <c r="K271" s="846">
        <v>0.5</v>
      </c>
      <c r="L271" s="846">
        <v>0.54</v>
      </c>
      <c r="M271" s="851"/>
      <c r="N271" s="848">
        <v>4.1356000000000002</v>
      </c>
      <c r="O271" s="846">
        <v>4.1356000000000002</v>
      </c>
      <c r="P271" s="846">
        <v>1.9161999999999999</v>
      </c>
      <c r="Q271" s="846">
        <v>5.8311999999999999</v>
      </c>
      <c r="R271" s="846">
        <v>10.726100000000001</v>
      </c>
      <c r="S271" s="846">
        <v>7.5846</v>
      </c>
      <c r="T271" s="846">
        <v>5.8982999999999999</v>
      </c>
      <c r="U271" s="856">
        <v>5.8808999999999996</v>
      </c>
      <c r="V271" s="846">
        <v>6.5343</v>
      </c>
      <c r="W271" s="846" t="s">
        <v>430</v>
      </c>
      <c r="X271" s="846" t="s">
        <v>430</v>
      </c>
      <c r="Y271" s="852" t="s">
        <v>430</v>
      </c>
      <c r="Z271" s="846" t="s">
        <v>430</v>
      </c>
      <c r="AA271" s="846">
        <v>10.4971</v>
      </c>
      <c r="AB271" s="846">
        <v>6.1051000000000002</v>
      </c>
      <c r="AC271" s="846">
        <v>6.0278999999999998</v>
      </c>
      <c r="AD271" s="846">
        <v>6.0457999999999998</v>
      </c>
      <c r="AE271" s="846">
        <v>10.4971</v>
      </c>
      <c r="AF271" s="846">
        <v>7.4238</v>
      </c>
      <c r="AG271" s="936"/>
      <c r="AH271" s="844">
        <v>123</v>
      </c>
      <c r="AI271" s="844">
        <v>124</v>
      </c>
      <c r="AJ271" s="844">
        <v>78</v>
      </c>
      <c r="AK271" s="844">
        <v>84</v>
      </c>
      <c r="AL271" s="844">
        <v>24</v>
      </c>
      <c r="AM271" s="844">
        <v>9</v>
      </c>
      <c r="AN271" s="844">
        <v>12</v>
      </c>
      <c r="AO271" s="937">
        <v>12</v>
      </c>
      <c r="AP271" s="844">
        <v>11</v>
      </c>
      <c r="AQ271" s="844" t="s">
        <v>430</v>
      </c>
      <c r="AR271" s="844" t="s">
        <v>430</v>
      </c>
      <c r="AS271" s="844" t="s">
        <v>430</v>
      </c>
      <c r="AT271" s="844" t="s">
        <v>430</v>
      </c>
      <c r="AU271" s="844">
        <v>47</v>
      </c>
      <c r="AV271" s="844">
        <v>11</v>
      </c>
      <c r="AW271" s="844">
        <v>12</v>
      </c>
      <c r="AX271" s="844">
        <v>14</v>
      </c>
      <c r="AY271" s="844">
        <v>47</v>
      </c>
      <c r="AZ271" s="938"/>
      <c r="BA271" s="853" t="s">
        <v>430</v>
      </c>
      <c r="BB271" s="846">
        <v>93.81</v>
      </c>
      <c r="BC271" s="846" t="s">
        <v>430</v>
      </c>
      <c r="BD271" s="846" t="s">
        <v>430</v>
      </c>
      <c r="BE271" s="852" t="s">
        <v>430</v>
      </c>
      <c r="BF271" s="852">
        <v>6.19</v>
      </c>
      <c r="BG271" s="847"/>
      <c r="BH271" s="939">
        <v>6.19</v>
      </c>
      <c r="BI271" s="846" t="s">
        <v>430</v>
      </c>
      <c r="BJ271" s="846" t="s">
        <v>430</v>
      </c>
      <c r="BK271" s="846">
        <v>93.81</v>
      </c>
      <c r="BL271" s="846" t="s">
        <v>430</v>
      </c>
      <c r="BM271" s="852" t="s">
        <v>430</v>
      </c>
      <c r="BN271" s="852" t="s">
        <v>430</v>
      </c>
      <c r="BO271" s="852" t="s">
        <v>430</v>
      </c>
      <c r="BP271" s="852" t="s">
        <v>430</v>
      </c>
      <c r="BQ271" s="852" t="s">
        <v>430</v>
      </c>
      <c r="BR271" s="847"/>
      <c r="BS271" s="854">
        <v>8.8147320191185301</v>
      </c>
      <c r="BT271" s="846">
        <v>40.257132595974298</v>
      </c>
      <c r="BU271" s="847"/>
      <c r="BV271" s="906" t="s">
        <v>555</v>
      </c>
    </row>
    <row r="272" spans="1:74" s="428" customFormat="1" ht="11" x14ac:dyDescent="0.3">
      <c r="A272" s="841" t="s">
        <v>8421</v>
      </c>
      <c r="B272" s="842"/>
      <c r="C272" s="843">
        <v>44972</v>
      </c>
      <c r="D272" s="842"/>
      <c r="E272" s="844">
        <v>192.94399999999999</v>
      </c>
      <c r="F272" s="842"/>
      <c r="G272" s="845">
        <v>12.5623</v>
      </c>
      <c r="H272" s="847"/>
      <c r="I272" s="846">
        <v>6.82</v>
      </c>
      <c r="J272" s="846">
        <v>7.7</v>
      </c>
      <c r="K272" s="846">
        <v>5.14</v>
      </c>
      <c r="L272" s="846">
        <v>5.34</v>
      </c>
      <c r="M272" s="851"/>
      <c r="N272" s="848">
        <v>22.510899999999999</v>
      </c>
      <c r="O272" s="846">
        <v>22.510899999999999</v>
      </c>
      <c r="P272" s="846">
        <v>3.863</v>
      </c>
      <c r="Q272" s="846">
        <v>9.1637000000000004</v>
      </c>
      <c r="R272" s="846">
        <v>13.5093</v>
      </c>
      <c r="S272" s="846">
        <v>3.169</v>
      </c>
      <c r="T272" s="846">
        <v>2.2715999999999998</v>
      </c>
      <c r="U272" s="856">
        <v>1.7158</v>
      </c>
      <c r="V272" s="846">
        <v>2.3245</v>
      </c>
      <c r="W272" s="846">
        <v>7.0049999999999999</v>
      </c>
      <c r="X272" s="846">
        <v>6.8727</v>
      </c>
      <c r="Y272" s="852" t="s">
        <v>430</v>
      </c>
      <c r="Z272" s="846" t="s">
        <v>430</v>
      </c>
      <c r="AA272" s="846">
        <v>14.0479</v>
      </c>
      <c r="AB272" s="846">
        <v>3.9226999999999999</v>
      </c>
      <c r="AC272" s="846">
        <v>4.1166999999999998</v>
      </c>
      <c r="AD272" s="846">
        <v>1.6496</v>
      </c>
      <c r="AE272" s="846">
        <v>14.0479</v>
      </c>
      <c r="AF272" s="846">
        <v>7.3954000000000004</v>
      </c>
      <c r="AG272" s="936"/>
      <c r="AH272" s="844">
        <v>10</v>
      </c>
      <c r="AI272" s="844">
        <v>10</v>
      </c>
      <c r="AJ272" s="844">
        <v>50</v>
      </c>
      <c r="AK272" s="844">
        <v>10</v>
      </c>
      <c r="AL272" s="844">
        <v>10</v>
      </c>
      <c r="AM272" s="844">
        <v>140</v>
      </c>
      <c r="AN272" s="844">
        <v>144</v>
      </c>
      <c r="AO272" s="937">
        <v>148</v>
      </c>
      <c r="AP272" s="844">
        <v>140</v>
      </c>
      <c r="AQ272" s="844">
        <v>100</v>
      </c>
      <c r="AR272" s="844">
        <v>90</v>
      </c>
      <c r="AS272" s="844" t="s">
        <v>430</v>
      </c>
      <c r="AT272" s="844" t="s">
        <v>430</v>
      </c>
      <c r="AU272" s="844">
        <v>27</v>
      </c>
      <c r="AV272" s="844">
        <v>115</v>
      </c>
      <c r="AW272" s="844">
        <v>128</v>
      </c>
      <c r="AX272" s="844">
        <v>151</v>
      </c>
      <c r="AY272" s="844">
        <v>27</v>
      </c>
      <c r="AZ272" s="938"/>
      <c r="BA272" s="853">
        <v>96.46</v>
      </c>
      <c r="BB272" s="846" t="s">
        <v>430</v>
      </c>
      <c r="BC272" s="846" t="s">
        <v>430</v>
      </c>
      <c r="BD272" s="846" t="s">
        <v>430</v>
      </c>
      <c r="BE272" s="852" t="s">
        <v>430</v>
      </c>
      <c r="BF272" s="852">
        <v>3.54</v>
      </c>
      <c r="BG272" s="847"/>
      <c r="BH272" s="939">
        <v>3.54</v>
      </c>
      <c r="BI272" s="846" t="s">
        <v>430</v>
      </c>
      <c r="BJ272" s="846" t="s">
        <v>430</v>
      </c>
      <c r="BK272" s="846" t="s">
        <v>430</v>
      </c>
      <c r="BL272" s="846" t="s">
        <v>430</v>
      </c>
      <c r="BM272" s="852">
        <v>96.46</v>
      </c>
      <c r="BN272" s="852" t="s">
        <v>430</v>
      </c>
      <c r="BO272" s="852" t="s">
        <v>430</v>
      </c>
      <c r="BP272" s="852" t="s">
        <v>430</v>
      </c>
      <c r="BQ272" s="852" t="s">
        <v>430</v>
      </c>
      <c r="BR272" s="847"/>
      <c r="BS272" s="854" t="s">
        <v>430</v>
      </c>
      <c r="BT272" s="846" t="s">
        <v>430</v>
      </c>
      <c r="BU272" s="847"/>
      <c r="BV272" s="906" t="s">
        <v>555</v>
      </c>
    </row>
    <row r="273" spans="1:74" s="428" customFormat="1" x14ac:dyDescent="0.25">
      <c r="A273" s="345" t="s">
        <v>8422</v>
      </c>
      <c r="B273" s="373"/>
      <c r="C273" s="719">
        <v>45751</v>
      </c>
      <c r="D273" s="373"/>
      <c r="E273" s="346">
        <v>185.86199999999999</v>
      </c>
      <c r="F273" s="373"/>
      <c r="G273" s="347">
        <v>10.610799999999999</v>
      </c>
      <c r="H273" s="374"/>
      <c r="I273" s="348">
        <v>2.57</v>
      </c>
      <c r="J273" s="348">
        <v>7.59</v>
      </c>
      <c r="K273" s="348">
        <v>1.75</v>
      </c>
      <c r="L273" s="348" t="s">
        <v>430</v>
      </c>
      <c r="M273" s="362"/>
      <c r="N273" s="350">
        <v>6.3097000000000003</v>
      </c>
      <c r="O273" s="348">
        <v>6.3097000000000003</v>
      </c>
      <c r="P273" s="348">
        <v>-2.7505000000000002</v>
      </c>
      <c r="Q273" s="348">
        <v>4.5781999999999998</v>
      </c>
      <c r="R273" s="348">
        <v>8.4829000000000008</v>
      </c>
      <c r="S273" s="348">
        <v>5.5521000000000003</v>
      </c>
      <c r="T273" s="348">
        <v>4.6371000000000002</v>
      </c>
      <c r="U273" s="354">
        <v>4.7888000000000002</v>
      </c>
      <c r="V273" s="348">
        <v>5.26</v>
      </c>
      <c r="W273" s="348" t="s">
        <v>430</v>
      </c>
      <c r="X273" s="348" t="s">
        <v>430</v>
      </c>
      <c r="Y273" s="375" t="s">
        <v>430</v>
      </c>
      <c r="Z273" s="348" t="s">
        <v>430</v>
      </c>
      <c r="AA273" s="348">
        <v>8.7966999999999995</v>
      </c>
      <c r="AB273" s="348">
        <v>4.5156999999999998</v>
      </c>
      <c r="AC273" s="348">
        <v>5.0883000000000003</v>
      </c>
      <c r="AD273" s="348">
        <v>4.9988999999999999</v>
      </c>
      <c r="AE273" s="348">
        <v>8.7966999999999995</v>
      </c>
      <c r="AF273" s="348">
        <v>5.7356999999999996</v>
      </c>
      <c r="AG273" s="569"/>
      <c r="AH273" s="346">
        <v>66</v>
      </c>
      <c r="AI273" s="346">
        <v>66</v>
      </c>
      <c r="AJ273" s="346">
        <v>115</v>
      </c>
      <c r="AK273" s="346">
        <v>124</v>
      </c>
      <c r="AL273" s="346">
        <v>62</v>
      </c>
      <c r="AM273" s="346">
        <v>52</v>
      </c>
      <c r="AN273" s="346">
        <v>91</v>
      </c>
      <c r="AO273" s="572">
        <v>89</v>
      </c>
      <c r="AP273" s="346">
        <v>82</v>
      </c>
      <c r="AQ273" s="346" t="s">
        <v>430</v>
      </c>
      <c r="AR273" s="346" t="s">
        <v>430</v>
      </c>
      <c r="AS273" s="346" t="s">
        <v>430</v>
      </c>
      <c r="AT273" s="346" t="s">
        <v>430</v>
      </c>
      <c r="AU273" s="346">
        <v>77</v>
      </c>
      <c r="AV273" s="346">
        <v>92</v>
      </c>
      <c r="AW273" s="346">
        <v>78</v>
      </c>
      <c r="AX273" s="346">
        <v>81</v>
      </c>
      <c r="AY273" s="346">
        <v>77</v>
      </c>
      <c r="AZ273" s="584"/>
      <c r="BA273" s="467" t="s">
        <v>430</v>
      </c>
      <c r="BB273" s="348">
        <v>99.21</v>
      </c>
      <c r="BC273" s="348" t="s">
        <v>430</v>
      </c>
      <c r="BD273" s="348" t="s">
        <v>430</v>
      </c>
      <c r="BE273" s="375" t="s">
        <v>430</v>
      </c>
      <c r="BF273" s="375">
        <v>0.79</v>
      </c>
      <c r="BG273" s="374"/>
      <c r="BH273" s="594">
        <v>0.79</v>
      </c>
      <c r="BI273" s="348" t="s">
        <v>430</v>
      </c>
      <c r="BJ273" s="348" t="s">
        <v>430</v>
      </c>
      <c r="BK273" s="348" t="s">
        <v>430</v>
      </c>
      <c r="BL273" s="348" t="s">
        <v>430</v>
      </c>
      <c r="BM273" s="375" t="s">
        <v>430</v>
      </c>
      <c r="BN273" s="375" t="s">
        <v>430</v>
      </c>
      <c r="BO273" s="375" t="s">
        <v>430</v>
      </c>
      <c r="BP273" s="375">
        <v>99.21</v>
      </c>
      <c r="BQ273" s="375" t="s">
        <v>430</v>
      </c>
      <c r="BR273" s="374"/>
      <c r="BS273" s="468" t="s">
        <v>430</v>
      </c>
      <c r="BT273" s="348" t="s">
        <v>430</v>
      </c>
      <c r="BU273" s="374"/>
      <c r="BV273" s="430" t="s">
        <v>555</v>
      </c>
    </row>
    <row r="274" spans="1:74" s="428" customFormat="1" x14ac:dyDescent="0.25">
      <c r="A274" s="345" t="s">
        <v>8423</v>
      </c>
      <c r="B274" s="373"/>
      <c r="C274" s="719">
        <v>44981</v>
      </c>
      <c r="D274" s="373"/>
      <c r="E274" s="346">
        <v>183.44499999999999</v>
      </c>
      <c r="F274" s="373"/>
      <c r="G274" s="347">
        <v>12.553800000000001</v>
      </c>
      <c r="H274" s="374"/>
      <c r="I274" s="348">
        <v>0.38081999999999999</v>
      </c>
      <c r="J274" s="348">
        <v>5.87</v>
      </c>
      <c r="K274" s="348">
        <v>0.36712</v>
      </c>
      <c r="L274" s="348">
        <v>0.37808000000000003</v>
      </c>
      <c r="M274" s="362"/>
      <c r="N274" s="350">
        <v>6.2058</v>
      </c>
      <c r="O274" s="348">
        <v>6.2058</v>
      </c>
      <c r="P274" s="348">
        <v>5.0305999999999997</v>
      </c>
      <c r="Q274" s="348">
        <v>6.2453000000000003</v>
      </c>
      <c r="R274" s="348">
        <v>6.5547000000000004</v>
      </c>
      <c r="S274" s="348">
        <v>5.5208000000000004</v>
      </c>
      <c r="T274" s="348">
        <v>5.4630000000000001</v>
      </c>
      <c r="U274" s="354">
        <v>5.5439999999999996</v>
      </c>
      <c r="V274" s="348">
        <v>6.1645000000000003</v>
      </c>
      <c r="W274" s="348">
        <v>7.3365</v>
      </c>
      <c r="X274" s="348">
        <v>7.0557999999999996</v>
      </c>
      <c r="Y274" s="375" t="s">
        <v>430</v>
      </c>
      <c r="Z274" s="348" t="s">
        <v>430</v>
      </c>
      <c r="AA274" s="348">
        <v>6.6443000000000003</v>
      </c>
      <c r="AB274" s="348">
        <v>5.4977</v>
      </c>
      <c r="AC274" s="348">
        <v>5.6661000000000001</v>
      </c>
      <c r="AD274" s="348">
        <v>5.6692</v>
      </c>
      <c r="AE274" s="348">
        <v>6.6443000000000003</v>
      </c>
      <c r="AF274" s="348">
        <v>7.4218999999999999</v>
      </c>
      <c r="AG274" s="569"/>
      <c r="AH274" s="346">
        <v>68</v>
      </c>
      <c r="AI274" s="346">
        <v>68</v>
      </c>
      <c r="AJ274" s="346">
        <v>16</v>
      </c>
      <c r="AK274" s="346">
        <v>66</v>
      </c>
      <c r="AL274" s="346">
        <v>108</v>
      </c>
      <c r="AM274" s="346">
        <v>54</v>
      </c>
      <c r="AN274" s="346">
        <v>31</v>
      </c>
      <c r="AO274" s="572">
        <v>30</v>
      </c>
      <c r="AP274" s="346">
        <v>30</v>
      </c>
      <c r="AQ274" s="346">
        <v>77</v>
      </c>
      <c r="AR274" s="346">
        <v>66</v>
      </c>
      <c r="AS274" s="346" t="s">
        <v>430</v>
      </c>
      <c r="AT274" s="346" t="s">
        <v>430</v>
      </c>
      <c r="AU274" s="346">
        <v>117</v>
      </c>
      <c r="AV274" s="346">
        <v>29</v>
      </c>
      <c r="AW274" s="346">
        <v>32</v>
      </c>
      <c r="AX274" s="346">
        <v>34</v>
      </c>
      <c r="AY274" s="346">
        <v>117</v>
      </c>
      <c r="AZ274" s="584"/>
      <c r="BA274" s="467">
        <v>96.31</v>
      </c>
      <c r="BB274" s="348" t="s">
        <v>430</v>
      </c>
      <c r="BC274" s="348" t="s">
        <v>430</v>
      </c>
      <c r="BD274" s="348" t="s">
        <v>430</v>
      </c>
      <c r="BE274" s="375" t="s">
        <v>430</v>
      </c>
      <c r="BF274" s="375">
        <v>3.69</v>
      </c>
      <c r="BG274" s="374"/>
      <c r="BH274" s="594">
        <v>3.69</v>
      </c>
      <c r="BI274" s="348" t="s">
        <v>430</v>
      </c>
      <c r="BJ274" s="348" t="s">
        <v>430</v>
      </c>
      <c r="BK274" s="348" t="s">
        <v>430</v>
      </c>
      <c r="BL274" s="348" t="s">
        <v>430</v>
      </c>
      <c r="BM274" s="375">
        <v>96.31</v>
      </c>
      <c r="BN274" s="375" t="s">
        <v>430</v>
      </c>
      <c r="BO274" s="375" t="s">
        <v>430</v>
      </c>
      <c r="BP274" s="375" t="s">
        <v>430</v>
      </c>
      <c r="BQ274" s="375" t="s">
        <v>430</v>
      </c>
      <c r="BR274" s="374"/>
      <c r="BS274" s="468" t="s">
        <v>430</v>
      </c>
      <c r="BT274" s="348" t="s">
        <v>430</v>
      </c>
      <c r="BU274" s="374"/>
      <c r="BV274" s="430" t="s">
        <v>555</v>
      </c>
    </row>
    <row r="275" spans="1:74" s="428" customFormat="1" x14ac:dyDescent="0.25">
      <c r="A275" s="345" t="s">
        <v>8424</v>
      </c>
      <c r="B275" s="373"/>
      <c r="C275" s="719">
        <v>45573</v>
      </c>
      <c r="D275" s="373"/>
      <c r="E275" s="346">
        <v>141.595</v>
      </c>
      <c r="F275" s="373"/>
      <c r="G275" s="347">
        <v>11.191599999999999</v>
      </c>
      <c r="H275" s="374"/>
      <c r="I275" s="348">
        <v>0.3</v>
      </c>
      <c r="J275" s="348">
        <v>7.87</v>
      </c>
      <c r="K275" s="348">
        <v>0.28000000000000003</v>
      </c>
      <c r="L275" s="348">
        <v>0.3</v>
      </c>
      <c r="M275" s="362"/>
      <c r="N275" s="350">
        <v>2.8271999999999999</v>
      </c>
      <c r="O275" s="348">
        <v>2.8271999999999999</v>
      </c>
      <c r="P275" s="348">
        <v>3.9632999999999998</v>
      </c>
      <c r="Q275" s="348">
        <v>6.7732999999999999</v>
      </c>
      <c r="R275" s="348">
        <v>9.9624000000000006</v>
      </c>
      <c r="S275" s="348">
        <v>7.6764000000000001</v>
      </c>
      <c r="T275" s="348">
        <v>6.4438000000000004</v>
      </c>
      <c r="U275" s="354">
        <v>6.2596999999999996</v>
      </c>
      <c r="V275" s="348">
        <v>6.8037999999999998</v>
      </c>
      <c r="W275" s="348" t="s">
        <v>430</v>
      </c>
      <c r="X275" s="348" t="s">
        <v>430</v>
      </c>
      <c r="Y275" s="375" t="s">
        <v>430</v>
      </c>
      <c r="Z275" s="348" t="s">
        <v>430</v>
      </c>
      <c r="AA275" s="348">
        <v>9.7452000000000005</v>
      </c>
      <c r="AB275" s="348">
        <v>6.6359000000000004</v>
      </c>
      <c r="AC275" s="348">
        <v>6.3876999999999997</v>
      </c>
      <c r="AD275" s="348">
        <v>6.4485000000000001</v>
      </c>
      <c r="AE275" s="348">
        <v>9.7452000000000005</v>
      </c>
      <c r="AF275" s="348">
        <v>7.5298999999999996</v>
      </c>
      <c r="AG275" s="569"/>
      <c r="AH275" s="346">
        <v>136</v>
      </c>
      <c r="AI275" s="346">
        <v>140</v>
      </c>
      <c r="AJ275" s="346">
        <v>48</v>
      </c>
      <c r="AK275" s="346">
        <v>52</v>
      </c>
      <c r="AL275" s="346">
        <v>39</v>
      </c>
      <c r="AM275" s="346">
        <v>8</v>
      </c>
      <c r="AN275" s="346">
        <v>7</v>
      </c>
      <c r="AO275" s="572">
        <v>7</v>
      </c>
      <c r="AP275" s="346">
        <v>5</v>
      </c>
      <c r="AQ275" s="346" t="s">
        <v>430</v>
      </c>
      <c r="AR275" s="346" t="s">
        <v>430</v>
      </c>
      <c r="AS275" s="346" t="s">
        <v>430</v>
      </c>
      <c r="AT275" s="346" t="s">
        <v>430</v>
      </c>
      <c r="AU275" s="346">
        <v>61</v>
      </c>
      <c r="AV275" s="346">
        <v>6</v>
      </c>
      <c r="AW275" s="346">
        <v>7</v>
      </c>
      <c r="AX275" s="346">
        <v>6</v>
      </c>
      <c r="AY275" s="346">
        <v>61</v>
      </c>
      <c r="AZ275" s="584"/>
      <c r="BA275" s="467" t="s">
        <v>430</v>
      </c>
      <c r="BB275" s="348">
        <v>95.14</v>
      </c>
      <c r="BC275" s="348" t="s">
        <v>430</v>
      </c>
      <c r="BD275" s="348" t="s">
        <v>430</v>
      </c>
      <c r="BE275" s="375" t="s">
        <v>430</v>
      </c>
      <c r="BF275" s="375">
        <v>4.8600000000000003</v>
      </c>
      <c r="BG275" s="374"/>
      <c r="BH275" s="594">
        <v>4.8600000000000003</v>
      </c>
      <c r="BI275" s="348" t="s">
        <v>430</v>
      </c>
      <c r="BJ275" s="348">
        <v>5.36</v>
      </c>
      <c r="BK275" s="348">
        <v>89.79</v>
      </c>
      <c r="BL275" s="348" t="s">
        <v>430</v>
      </c>
      <c r="BM275" s="375" t="s">
        <v>430</v>
      </c>
      <c r="BN275" s="375" t="s">
        <v>430</v>
      </c>
      <c r="BO275" s="375" t="s">
        <v>430</v>
      </c>
      <c r="BP275" s="375" t="s">
        <v>430</v>
      </c>
      <c r="BQ275" s="375" t="s">
        <v>430</v>
      </c>
      <c r="BR275" s="374"/>
      <c r="BS275" s="468">
        <v>6.8318178700000001</v>
      </c>
      <c r="BT275" s="348">
        <v>65.696108949999996</v>
      </c>
      <c r="BU275" s="374"/>
      <c r="BV275" s="430" t="s">
        <v>555</v>
      </c>
    </row>
    <row r="276" spans="1:74" s="428" customFormat="1" x14ac:dyDescent="0.25">
      <c r="A276" s="345" t="s">
        <v>8425</v>
      </c>
      <c r="B276" s="373"/>
      <c r="C276" s="719">
        <v>45008</v>
      </c>
      <c r="D276" s="373"/>
      <c r="E276" s="346">
        <v>182.08099999999999</v>
      </c>
      <c r="F276" s="373"/>
      <c r="G276" s="347">
        <v>12.4373</v>
      </c>
      <c r="H276" s="374"/>
      <c r="I276" s="348">
        <v>1.1399999999999999</v>
      </c>
      <c r="J276" s="348">
        <v>5.92</v>
      </c>
      <c r="K276" s="348">
        <v>1.06</v>
      </c>
      <c r="L276" s="348">
        <v>1.0900000000000001</v>
      </c>
      <c r="M276" s="362"/>
      <c r="N276" s="350">
        <v>5.1868999999999996</v>
      </c>
      <c r="O276" s="348">
        <v>5.1868999999999996</v>
      </c>
      <c r="P276" s="348">
        <v>2.0971000000000002</v>
      </c>
      <c r="Q276" s="348">
        <v>6.0090000000000003</v>
      </c>
      <c r="R276" s="348">
        <v>4.7525000000000004</v>
      </c>
      <c r="S276" s="348">
        <v>5.2718999999999996</v>
      </c>
      <c r="T276" s="348">
        <v>4.9824000000000002</v>
      </c>
      <c r="U276" s="354">
        <v>5.1822999999999997</v>
      </c>
      <c r="V276" s="348">
        <v>5.9322999999999997</v>
      </c>
      <c r="W276" s="348">
        <v>7.4817999999999998</v>
      </c>
      <c r="X276" s="348">
        <v>6.9913999999999996</v>
      </c>
      <c r="Y276" s="375" t="s">
        <v>430</v>
      </c>
      <c r="Z276" s="348" t="s">
        <v>430</v>
      </c>
      <c r="AA276" s="348">
        <v>5.3141999999999996</v>
      </c>
      <c r="AB276" s="348">
        <v>4.8034999999999997</v>
      </c>
      <c r="AC276" s="348">
        <v>5.2072000000000003</v>
      </c>
      <c r="AD276" s="348">
        <v>5.3613</v>
      </c>
      <c r="AE276" s="348">
        <v>5.3141999999999996</v>
      </c>
      <c r="AF276" s="348">
        <v>7.2927</v>
      </c>
      <c r="AG276" s="569"/>
      <c r="AH276" s="346">
        <v>90</v>
      </c>
      <c r="AI276" s="346">
        <v>90</v>
      </c>
      <c r="AJ276" s="346">
        <v>73</v>
      </c>
      <c r="AK276" s="346">
        <v>73</v>
      </c>
      <c r="AL276" s="346">
        <v>154</v>
      </c>
      <c r="AM276" s="346">
        <v>68</v>
      </c>
      <c r="AN276" s="346">
        <v>58</v>
      </c>
      <c r="AO276" s="572">
        <v>55</v>
      </c>
      <c r="AP276" s="346">
        <v>55</v>
      </c>
      <c r="AQ276" s="346">
        <v>65</v>
      </c>
      <c r="AR276" s="346">
        <v>77</v>
      </c>
      <c r="AS276" s="346" t="s">
        <v>430</v>
      </c>
      <c r="AT276" s="346" t="s">
        <v>430</v>
      </c>
      <c r="AU276" s="346">
        <v>138</v>
      </c>
      <c r="AV276" s="346">
        <v>70</v>
      </c>
      <c r="AW276" s="346">
        <v>64</v>
      </c>
      <c r="AX276" s="346">
        <v>51</v>
      </c>
      <c r="AY276" s="346">
        <v>138</v>
      </c>
      <c r="AZ276" s="584"/>
      <c r="BA276" s="467">
        <v>96.89</v>
      </c>
      <c r="BB276" s="348" t="s">
        <v>430</v>
      </c>
      <c r="BC276" s="348" t="s">
        <v>430</v>
      </c>
      <c r="BD276" s="348" t="s">
        <v>430</v>
      </c>
      <c r="BE276" s="375" t="s">
        <v>430</v>
      </c>
      <c r="BF276" s="375">
        <v>3.11</v>
      </c>
      <c r="BG276" s="374"/>
      <c r="BH276" s="594">
        <v>3.11</v>
      </c>
      <c r="BI276" s="348" t="s">
        <v>430</v>
      </c>
      <c r="BJ276" s="348" t="s">
        <v>430</v>
      </c>
      <c r="BK276" s="348" t="s">
        <v>430</v>
      </c>
      <c r="BL276" s="348" t="s">
        <v>430</v>
      </c>
      <c r="BM276" s="375">
        <v>96.89</v>
      </c>
      <c r="BN276" s="375" t="s">
        <v>430</v>
      </c>
      <c r="BO276" s="375" t="s">
        <v>430</v>
      </c>
      <c r="BP276" s="375" t="s">
        <v>430</v>
      </c>
      <c r="BQ276" s="375" t="s">
        <v>430</v>
      </c>
      <c r="BR276" s="374"/>
      <c r="BS276" s="468" t="s">
        <v>430</v>
      </c>
      <c r="BT276" s="348" t="s">
        <v>430</v>
      </c>
      <c r="BU276" s="374"/>
      <c r="BV276" s="430" t="s">
        <v>555</v>
      </c>
    </row>
    <row r="277" spans="1:74" s="428" customFormat="1" x14ac:dyDescent="0.25">
      <c r="A277" s="345" t="s">
        <v>8426</v>
      </c>
      <c r="B277" s="373"/>
      <c r="C277" s="719">
        <v>44967</v>
      </c>
      <c r="D277" s="373"/>
      <c r="E277" s="346">
        <v>122.43</v>
      </c>
      <c r="F277" s="373"/>
      <c r="G277" s="347">
        <v>12.4254</v>
      </c>
      <c r="H277" s="374"/>
      <c r="I277" s="348">
        <v>7.0000000000000007E-2</v>
      </c>
      <c r="J277" s="348">
        <v>5.45</v>
      </c>
      <c r="K277" s="348">
        <v>7.0000000000000007E-2</v>
      </c>
      <c r="L277" s="348">
        <v>7.0000000000000007E-2</v>
      </c>
      <c r="M277" s="362"/>
      <c r="N277" s="350">
        <v>5.6818999999999997</v>
      </c>
      <c r="O277" s="348">
        <v>5.6818999999999997</v>
      </c>
      <c r="P277" s="348">
        <v>4.4941000000000004</v>
      </c>
      <c r="Q277" s="348">
        <v>4.6664000000000003</v>
      </c>
      <c r="R277" s="348">
        <v>5.0151000000000003</v>
      </c>
      <c r="S277" s="348">
        <v>5.0929000000000002</v>
      </c>
      <c r="T277" s="348">
        <v>5.2843999999999998</v>
      </c>
      <c r="U277" s="354">
        <v>5.3255999999999997</v>
      </c>
      <c r="V277" s="348">
        <v>5.8296999999999999</v>
      </c>
      <c r="W277" s="348">
        <v>6.9486999999999997</v>
      </c>
      <c r="X277" s="348">
        <v>6.7849000000000004</v>
      </c>
      <c r="Y277" s="375" t="s">
        <v>430</v>
      </c>
      <c r="Z277" s="348" t="s">
        <v>430</v>
      </c>
      <c r="AA277" s="348">
        <v>4.9574999999999996</v>
      </c>
      <c r="AB277" s="348">
        <v>5.0647000000000002</v>
      </c>
      <c r="AC277" s="348">
        <v>5.3301999999999996</v>
      </c>
      <c r="AD277" s="348">
        <v>5.4166999999999996</v>
      </c>
      <c r="AE277" s="348">
        <v>4.9574999999999996</v>
      </c>
      <c r="AF277" s="348">
        <v>6.9969999999999999</v>
      </c>
      <c r="AG277" s="569"/>
      <c r="AH277" s="346">
        <v>80</v>
      </c>
      <c r="AI277" s="346">
        <v>80</v>
      </c>
      <c r="AJ277" s="346">
        <v>40</v>
      </c>
      <c r="AK277" s="346">
        <v>122</v>
      </c>
      <c r="AL277" s="346">
        <v>137</v>
      </c>
      <c r="AM277" s="346">
        <v>84</v>
      </c>
      <c r="AN277" s="346">
        <v>46</v>
      </c>
      <c r="AO277" s="572">
        <v>46</v>
      </c>
      <c r="AP277" s="346">
        <v>60</v>
      </c>
      <c r="AQ277" s="346">
        <v>103</v>
      </c>
      <c r="AR277" s="346">
        <v>98</v>
      </c>
      <c r="AS277" s="346" t="s">
        <v>430</v>
      </c>
      <c r="AT277" s="346" t="s">
        <v>430</v>
      </c>
      <c r="AU277" s="346">
        <v>146</v>
      </c>
      <c r="AV277" s="346">
        <v>49</v>
      </c>
      <c r="AW277" s="346">
        <v>58</v>
      </c>
      <c r="AX277" s="346">
        <v>49</v>
      </c>
      <c r="AY277" s="346">
        <v>146</v>
      </c>
      <c r="AZ277" s="584"/>
      <c r="BA277" s="467">
        <v>93.82</v>
      </c>
      <c r="BB277" s="348" t="s">
        <v>430</v>
      </c>
      <c r="BC277" s="348" t="s">
        <v>430</v>
      </c>
      <c r="BD277" s="348" t="s">
        <v>430</v>
      </c>
      <c r="BE277" s="375" t="s">
        <v>430</v>
      </c>
      <c r="BF277" s="375">
        <v>6.18</v>
      </c>
      <c r="BG277" s="374"/>
      <c r="BH277" s="594">
        <v>6.18</v>
      </c>
      <c r="BI277" s="348" t="s">
        <v>430</v>
      </c>
      <c r="BJ277" s="348" t="s">
        <v>430</v>
      </c>
      <c r="BK277" s="348" t="s">
        <v>430</v>
      </c>
      <c r="BL277" s="348" t="s">
        <v>430</v>
      </c>
      <c r="BM277" s="375">
        <v>38.58</v>
      </c>
      <c r="BN277" s="375" t="s">
        <v>430</v>
      </c>
      <c r="BO277" s="375">
        <v>55.24</v>
      </c>
      <c r="BP277" s="375" t="s">
        <v>430</v>
      </c>
      <c r="BQ277" s="375" t="s">
        <v>430</v>
      </c>
      <c r="BR277" s="374"/>
      <c r="BS277" s="468" t="s">
        <v>430</v>
      </c>
      <c r="BT277" s="348" t="s">
        <v>430</v>
      </c>
      <c r="BU277" s="374"/>
      <c r="BV277" s="430" t="s">
        <v>555</v>
      </c>
    </row>
    <row r="278" spans="1:74" s="428" customFormat="1" x14ac:dyDescent="0.25">
      <c r="A278" s="345" t="s">
        <v>8427</v>
      </c>
      <c r="B278" s="373"/>
      <c r="C278" s="719">
        <v>44489</v>
      </c>
      <c r="D278" s="373"/>
      <c r="E278" s="346">
        <v>161.76300000000001</v>
      </c>
      <c r="F278" s="373"/>
      <c r="G278" s="347">
        <v>12.7554</v>
      </c>
      <c r="H278" s="374"/>
      <c r="I278" s="348" t="s">
        <v>430</v>
      </c>
      <c r="J278" s="348" t="s">
        <v>430</v>
      </c>
      <c r="K278" s="348" t="s">
        <v>430</v>
      </c>
      <c r="L278" s="348" t="s">
        <v>430</v>
      </c>
      <c r="M278" s="362"/>
      <c r="N278" s="350">
        <v>-9.2453000000000003</v>
      </c>
      <c r="O278" s="348">
        <v>-9.2453000000000003</v>
      </c>
      <c r="P278" s="348">
        <v>11.471299999999999</v>
      </c>
      <c r="Q278" s="348">
        <v>5.7766999999999999</v>
      </c>
      <c r="R278" s="348">
        <v>13.1608</v>
      </c>
      <c r="S278" s="348">
        <v>5.9653</v>
      </c>
      <c r="T278" s="348">
        <v>2.7784</v>
      </c>
      <c r="U278" s="354">
        <v>5.4066999999999998</v>
      </c>
      <c r="V278" s="348">
        <v>5.9953000000000003</v>
      </c>
      <c r="W278" s="348">
        <v>6.6471</v>
      </c>
      <c r="X278" s="348">
        <v>6.7542999999999997</v>
      </c>
      <c r="Y278" s="375" t="s">
        <v>430</v>
      </c>
      <c r="Z278" s="348" t="s">
        <v>430</v>
      </c>
      <c r="AA278" s="348">
        <v>13.0764</v>
      </c>
      <c r="AB278" s="348">
        <v>6.1017999999999999</v>
      </c>
      <c r="AC278" s="348">
        <v>5.5270999999999999</v>
      </c>
      <c r="AD278" s="348">
        <v>5.5350000000000001</v>
      </c>
      <c r="AE278" s="348">
        <v>13.0764</v>
      </c>
      <c r="AF278" s="348">
        <v>5.5312000000000001</v>
      </c>
      <c r="AG278" s="569"/>
      <c r="AH278" s="346">
        <v>156</v>
      </c>
      <c r="AI278" s="346">
        <v>160</v>
      </c>
      <c r="AJ278" s="346">
        <v>5</v>
      </c>
      <c r="AK278" s="346">
        <v>86</v>
      </c>
      <c r="AL278" s="346">
        <v>11</v>
      </c>
      <c r="AM278" s="346">
        <v>37</v>
      </c>
      <c r="AN278" s="346">
        <v>133</v>
      </c>
      <c r="AO278" s="572">
        <v>40</v>
      </c>
      <c r="AP278" s="346">
        <v>44</v>
      </c>
      <c r="AQ278" s="346">
        <v>112</v>
      </c>
      <c r="AR278" s="346">
        <v>99</v>
      </c>
      <c r="AS278" s="346" t="s">
        <v>430</v>
      </c>
      <c r="AT278" s="346" t="s">
        <v>430</v>
      </c>
      <c r="AU278" s="346">
        <v>32</v>
      </c>
      <c r="AV278" s="346">
        <v>12</v>
      </c>
      <c r="AW278" s="346">
        <v>44</v>
      </c>
      <c r="AX278" s="346">
        <v>44</v>
      </c>
      <c r="AY278" s="346">
        <v>32</v>
      </c>
      <c r="AZ278" s="584"/>
      <c r="BA278" s="467" t="s">
        <v>430</v>
      </c>
      <c r="BB278" s="348">
        <v>99.11</v>
      </c>
      <c r="BC278" s="348" t="s">
        <v>430</v>
      </c>
      <c r="BD278" s="348" t="s">
        <v>430</v>
      </c>
      <c r="BE278" s="375" t="s">
        <v>430</v>
      </c>
      <c r="BF278" s="375">
        <v>0.89</v>
      </c>
      <c r="BG278" s="374"/>
      <c r="BH278" s="594">
        <v>0.89</v>
      </c>
      <c r="BI278" s="348" t="s">
        <v>430</v>
      </c>
      <c r="BJ278" s="348" t="s">
        <v>430</v>
      </c>
      <c r="BK278" s="348" t="s">
        <v>430</v>
      </c>
      <c r="BL278" s="348" t="s">
        <v>430</v>
      </c>
      <c r="BM278" s="375" t="s">
        <v>430</v>
      </c>
      <c r="BN278" s="375" t="s">
        <v>430</v>
      </c>
      <c r="BO278" s="375" t="s">
        <v>430</v>
      </c>
      <c r="BP278" s="375">
        <v>99.11</v>
      </c>
      <c r="BQ278" s="375" t="s">
        <v>430</v>
      </c>
      <c r="BR278" s="374"/>
      <c r="BS278" s="468" t="s">
        <v>430</v>
      </c>
      <c r="BT278" s="348" t="s">
        <v>430</v>
      </c>
      <c r="BU278" s="374"/>
      <c r="BV278" s="430" t="s">
        <v>555</v>
      </c>
    </row>
    <row r="279" spans="1:74" s="428" customFormat="1" x14ac:dyDescent="0.25">
      <c r="A279" s="345" t="s">
        <v>8428</v>
      </c>
      <c r="B279" s="373"/>
      <c r="C279" s="719">
        <v>44995</v>
      </c>
      <c r="D279" s="373"/>
      <c r="E279" s="346">
        <v>166.709</v>
      </c>
      <c r="F279" s="373"/>
      <c r="G279" s="347">
        <v>12.7197</v>
      </c>
      <c r="H279" s="374"/>
      <c r="I279" s="348">
        <v>3.01</v>
      </c>
      <c r="J279" s="348">
        <v>6.58</v>
      </c>
      <c r="K279" s="348">
        <v>2.6</v>
      </c>
      <c r="L279" s="348">
        <v>2.69</v>
      </c>
      <c r="M279" s="362"/>
      <c r="N279" s="350">
        <v>-6.2141999999999999</v>
      </c>
      <c r="O279" s="348">
        <v>-6.2141999999999999</v>
      </c>
      <c r="P279" s="348">
        <v>-4.6281999999999996</v>
      </c>
      <c r="Q279" s="348">
        <v>7.8327999999999998</v>
      </c>
      <c r="R279" s="348">
        <v>8.4842999999999993</v>
      </c>
      <c r="S279" s="348">
        <v>3.0291000000000001</v>
      </c>
      <c r="T279" s="348">
        <v>3.9878999999999998</v>
      </c>
      <c r="U279" s="354">
        <v>4.5080999999999998</v>
      </c>
      <c r="V279" s="348">
        <v>5.3821000000000003</v>
      </c>
      <c r="W279" s="348">
        <v>7.9752000000000001</v>
      </c>
      <c r="X279" s="348">
        <v>7.3869999999999996</v>
      </c>
      <c r="Y279" s="375" t="s">
        <v>430</v>
      </c>
      <c r="Z279" s="348" t="s">
        <v>430</v>
      </c>
      <c r="AA279" s="348">
        <v>12.149800000000001</v>
      </c>
      <c r="AB279" s="348">
        <v>3.512</v>
      </c>
      <c r="AC279" s="348">
        <v>4.5171000000000001</v>
      </c>
      <c r="AD279" s="348">
        <v>4.7081999999999997</v>
      </c>
      <c r="AE279" s="348">
        <v>12.149800000000001</v>
      </c>
      <c r="AF279" s="348">
        <v>7.9776999999999996</v>
      </c>
      <c r="AG279" s="569"/>
      <c r="AH279" s="346">
        <v>152</v>
      </c>
      <c r="AI279" s="346">
        <v>156</v>
      </c>
      <c r="AJ279" s="346">
        <v>130</v>
      </c>
      <c r="AK279" s="346">
        <v>22</v>
      </c>
      <c r="AL279" s="346">
        <v>61</v>
      </c>
      <c r="AM279" s="346">
        <v>144</v>
      </c>
      <c r="AN279" s="346">
        <v>116</v>
      </c>
      <c r="AO279" s="572">
        <v>98</v>
      </c>
      <c r="AP279" s="346">
        <v>78</v>
      </c>
      <c r="AQ279" s="346">
        <v>11</v>
      </c>
      <c r="AR279" s="346">
        <v>9</v>
      </c>
      <c r="AS279" s="346" t="s">
        <v>430</v>
      </c>
      <c r="AT279" s="346" t="s">
        <v>430</v>
      </c>
      <c r="AU279" s="346">
        <v>37</v>
      </c>
      <c r="AV279" s="346">
        <v>120</v>
      </c>
      <c r="AW279" s="346">
        <v>118</v>
      </c>
      <c r="AX279" s="346">
        <v>98</v>
      </c>
      <c r="AY279" s="346">
        <v>37</v>
      </c>
      <c r="AZ279" s="584"/>
      <c r="BA279" s="467">
        <v>96.58</v>
      </c>
      <c r="BB279" s="348" t="s">
        <v>430</v>
      </c>
      <c r="BC279" s="348" t="s">
        <v>430</v>
      </c>
      <c r="BD279" s="348" t="s">
        <v>430</v>
      </c>
      <c r="BE279" s="375" t="s">
        <v>430</v>
      </c>
      <c r="BF279" s="375">
        <v>3.42</v>
      </c>
      <c r="BG279" s="374"/>
      <c r="BH279" s="594">
        <v>3.42</v>
      </c>
      <c r="BI279" s="348" t="s">
        <v>430</v>
      </c>
      <c r="BJ279" s="348" t="s">
        <v>430</v>
      </c>
      <c r="BK279" s="348" t="s">
        <v>430</v>
      </c>
      <c r="BL279" s="348" t="s">
        <v>430</v>
      </c>
      <c r="BM279" s="375">
        <v>96.58</v>
      </c>
      <c r="BN279" s="375" t="s">
        <v>430</v>
      </c>
      <c r="BO279" s="375" t="s">
        <v>430</v>
      </c>
      <c r="BP279" s="375" t="s">
        <v>430</v>
      </c>
      <c r="BQ279" s="375" t="s">
        <v>430</v>
      </c>
      <c r="BR279" s="374"/>
      <c r="BS279" s="468" t="s">
        <v>430</v>
      </c>
      <c r="BT279" s="348" t="s">
        <v>430</v>
      </c>
      <c r="BU279" s="374"/>
      <c r="BV279" s="430" t="s">
        <v>555</v>
      </c>
    </row>
    <row r="280" spans="1:74" s="428" customFormat="1" x14ac:dyDescent="0.25">
      <c r="A280" s="345" t="s">
        <v>8429</v>
      </c>
      <c r="B280" s="373"/>
      <c r="C280" s="719">
        <v>44175</v>
      </c>
      <c r="D280" s="373"/>
      <c r="E280" s="346">
        <v>164.1</v>
      </c>
      <c r="F280" s="373"/>
      <c r="G280" s="347">
        <v>63.7044</v>
      </c>
      <c r="H280" s="374"/>
      <c r="I280" s="348">
        <v>4.3780799999999997</v>
      </c>
      <c r="J280" s="348">
        <v>6.77</v>
      </c>
      <c r="K280" s="348">
        <v>3.52</v>
      </c>
      <c r="L280" s="348">
        <v>3.76</v>
      </c>
      <c r="M280" s="362"/>
      <c r="N280" s="350">
        <v>14.6663</v>
      </c>
      <c r="O280" s="348">
        <v>14.6663</v>
      </c>
      <c r="P280" s="348">
        <v>-16.278300000000002</v>
      </c>
      <c r="Q280" s="348">
        <v>6.4782000000000002</v>
      </c>
      <c r="R280" s="348">
        <v>13.756500000000001</v>
      </c>
      <c r="S280" s="348">
        <v>5.2172000000000001</v>
      </c>
      <c r="T280" s="348">
        <v>3.5</v>
      </c>
      <c r="U280" s="354">
        <v>3.6535000000000002</v>
      </c>
      <c r="V280" s="348">
        <v>4.6104000000000003</v>
      </c>
      <c r="W280" s="348">
        <v>7.7031000000000001</v>
      </c>
      <c r="X280" s="348">
        <v>7.1228999999999996</v>
      </c>
      <c r="Y280" s="375">
        <v>5.7590000000000003</v>
      </c>
      <c r="Z280" s="348" t="s">
        <v>430</v>
      </c>
      <c r="AA280" s="348">
        <v>19.291499999999999</v>
      </c>
      <c r="AB280" s="348">
        <v>4.0057</v>
      </c>
      <c r="AC280" s="348">
        <v>4.0826000000000002</v>
      </c>
      <c r="AD280" s="348">
        <v>3.7709999999999999</v>
      </c>
      <c r="AE280" s="348">
        <v>19.291499999999999</v>
      </c>
      <c r="AF280" s="348">
        <v>5.5427</v>
      </c>
      <c r="AG280" s="569"/>
      <c r="AH280" s="346">
        <v>25</v>
      </c>
      <c r="AI280" s="346">
        <v>25</v>
      </c>
      <c r="AJ280" s="346">
        <v>167</v>
      </c>
      <c r="AK280" s="346">
        <v>59</v>
      </c>
      <c r="AL280" s="346">
        <v>8</v>
      </c>
      <c r="AM280" s="346">
        <v>74</v>
      </c>
      <c r="AN280" s="346">
        <v>128</v>
      </c>
      <c r="AO280" s="572">
        <v>123</v>
      </c>
      <c r="AP280" s="346">
        <v>116</v>
      </c>
      <c r="AQ280" s="346">
        <v>25</v>
      </c>
      <c r="AR280" s="346">
        <v>57</v>
      </c>
      <c r="AS280" s="346">
        <v>18</v>
      </c>
      <c r="AT280" s="346" t="s">
        <v>430</v>
      </c>
      <c r="AU280" s="346">
        <v>8</v>
      </c>
      <c r="AV280" s="346">
        <v>111</v>
      </c>
      <c r="AW280" s="346">
        <v>131</v>
      </c>
      <c r="AX280" s="346">
        <v>122</v>
      </c>
      <c r="AY280" s="346">
        <v>8</v>
      </c>
      <c r="AZ280" s="584"/>
      <c r="BA280" s="467">
        <v>98.78</v>
      </c>
      <c r="BB280" s="348" t="s">
        <v>430</v>
      </c>
      <c r="BC280" s="348" t="s">
        <v>430</v>
      </c>
      <c r="BD280" s="348" t="s">
        <v>430</v>
      </c>
      <c r="BE280" s="375" t="s">
        <v>430</v>
      </c>
      <c r="BF280" s="375">
        <v>1.22</v>
      </c>
      <c r="BG280" s="374"/>
      <c r="BH280" s="594">
        <v>1.22</v>
      </c>
      <c r="BI280" s="348" t="s">
        <v>430</v>
      </c>
      <c r="BJ280" s="348" t="s">
        <v>430</v>
      </c>
      <c r="BK280" s="348" t="s">
        <v>430</v>
      </c>
      <c r="BL280" s="348" t="s">
        <v>430</v>
      </c>
      <c r="BM280" s="375">
        <v>98.78</v>
      </c>
      <c r="BN280" s="375" t="s">
        <v>430</v>
      </c>
      <c r="BO280" s="375" t="s">
        <v>430</v>
      </c>
      <c r="BP280" s="375" t="s">
        <v>430</v>
      </c>
      <c r="BQ280" s="375" t="s">
        <v>430</v>
      </c>
      <c r="BR280" s="374"/>
      <c r="BS280" s="468" t="s">
        <v>430</v>
      </c>
      <c r="BT280" s="348" t="s">
        <v>430</v>
      </c>
      <c r="BU280" s="374"/>
      <c r="BV280" s="430" t="s">
        <v>555</v>
      </c>
    </row>
    <row r="281" spans="1:74" s="428" customFormat="1" x14ac:dyDescent="0.25">
      <c r="A281" s="345" t="s">
        <v>8430</v>
      </c>
      <c r="B281" s="373"/>
      <c r="C281" s="719">
        <v>44971</v>
      </c>
      <c r="D281" s="373"/>
      <c r="E281" s="346">
        <v>153.602</v>
      </c>
      <c r="F281" s="373"/>
      <c r="G281" s="347">
        <v>12.5459</v>
      </c>
      <c r="H281" s="374"/>
      <c r="I281" s="348">
        <v>5.96</v>
      </c>
      <c r="J281" s="348">
        <v>7.5</v>
      </c>
      <c r="K281" s="348">
        <v>4.67</v>
      </c>
      <c r="L281" s="348">
        <v>4.84</v>
      </c>
      <c r="M281" s="362"/>
      <c r="N281" s="350">
        <v>-1.2605999999999999</v>
      </c>
      <c r="O281" s="348">
        <v>-1.2605999999999999</v>
      </c>
      <c r="P281" s="348">
        <v>-23.582999999999998</v>
      </c>
      <c r="Q281" s="348">
        <v>-3.5072000000000001</v>
      </c>
      <c r="R281" s="348">
        <v>5.3358999999999996</v>
      </c>
      <c r="S281" s="348">
        <v>2.5175000000000001</v>
      </c>
      <c r="T281" s="348">
        <v>2.2174</v>
      </c>
      <c r="U281" s="354">
        <v>1.4493</v>
      </c>
      <c r="V281" s="348">
        <v>2.6850000000000001</v>
      </c>
      <c r="W281" s="348">
        <v>6.9001999999999999</v>
      </c>
      <c r="X281" s="348">
        <v>6.8548999999999998</v>
      </c>
      <c r="Y281" s="375" t="s">
        <v>430</v>
      </c>
      <c r="Z281" s="348" t="s">
        <v>430</v>
      </c>
      <c r="AA281" s="348">
        <v>8.9266000000000005</v>
      </c>
      <c r="AB281" s="348">
        <v>2.6126999999999998</v>
      </c>
      <c r="AC281" s="348">
        <v>3.0680999999999998</v>
      </c>
      <c r="AD281" s="348">
        <v>2.1743999999999999</v>
      </c>
      <c r="AE281" s="348">
        <v>8.9266000000000005</v>
      </c>
      <c r="AF281" s="348">
        <v>7.3449999999999998</v>
      </c>
      <c r="AG281" s="569"/>
      <c r="AH281" s="346">
        <v>147</v>
      </c>
      <c r="AI281" s="346">
        <v>151</v>
      </c>
      <c r="AJ281" s="346">
        <v>173</v>
      </c>
      <c r="AK281" s="346">
        <v>175</v>
      </c>
      <c r="AL281" s="346">
        <v>130</v>
      </c>
      <c r="AM281" s="346">
        <v>153</v>
      </c>
      <c r="AN281" s="346">
        <v>146</v>
      </c>
      <c r="AO281" s="572">
        <v>152</v>
      </c>
      <c r="AP281" s="346">
        <v>138</v>
      </c>
      <c r="AQ281" s="346">
        <v>104</v>
      </c>
      <c r="AR281" s="346">
        <v>94</v>
      </c>
      <c r="AS281" s="346" t="s">
        <v>430</v>
      </c>
      <c r="AT281" s="346" t="s">
        <v>430</v>
      </c>
      <c r="AU281" s="346">
        <v>75</v>
      </c>
      <c r="AV281" s="346">
        <v>138</v>
      </c>
      <c r="AW281" s="346">
        <v>153</v>
      </c>
      <c r="AX281" s="346">
        <v>146</v>
      </c>
      <c r="AY281" s="346">
        <v>75</v>
      </c>
      <c r="AZ281" s="584"/>
      <c r="BA281" s="467">
        <v>98.22</v>
      </c>
      <c r="BB281" s="348" t="s">
        <v>430</v>
      </c>
      <c r="BC281" s="348" t="s">
        <v>430</v>
      </c>
      <c r="BD281" s="348" t="s">
        <v>430</v>
      </c>
      <c r="BE281" s="375" t="s">
        <v>430</v>
      </c>
      <c r="BF281" s="375">
        <v>1.78</v>
      </c>
      <c r="BG281" s="374"/>
      <c r="BH281" s="594">
        <v>1.78</v>
      </c>
      <c r="BI281" s="348" t="s">
        <v>430</v>
      </c>
      <c r="BJ281" s="348" t="s">
        <v>430</v>
      </c>
      <c r="BK281" s="348" t="s">
        <v>430</v>
      </c>
      <c r="BL281" s="348" t="s">
        <v>430</v>
      </c>
      <c r="BM281" s="375">
        <v>98.22</v>
      </c>
      <c r="BN281" s="375" t="s">
        <v>430</v>
      </c>
      <c r="BO281" s="375" t="s">
        <v>430</v>
      </c>
      <c r="BP281" s="375" t="s">
        <v>430</v>
      </c>
      <c r="BQ281" s="375" t="s">
        <v>430</v>
      </c>
      <c r="BR281" s="374"/>
      <c r="BS281" s="468" t="s">
        <v>430</v>
      </c>
      <c r="BT281" s="348" t="s">
        <v>430</v>
      </c>
      <c r="BU281" s="374"/>
      <c r="BV281" s="430" t="s">
        <v>555</v>
      </c>
    </row>
    <row r="282" spans="1:74" s="428" customFormat="1" x14ac:dyDescent="0.25">
      <c r="A282" s="345" t="s">
        <v>8431</v>
      </c>
      <c r="B282" s="373"/>
      <c r="C282" s="719">
        <v>44889</v>
      </c>
      <c r="D282" s="373"/>
      <c r="E282" s="346">
        <v>149.66</v>
      </c>
      <c r="F282" s="373"/>
      <c r="G282" s="347">
        <v>12.7523</v>
      </c>
      <c r="H282" s="374"/>
      <c r="I282" s="348">
        <v>1.33</v>
      </c>
      <c r="J282" s="348">
        <v>6.36</v>
      </c>
      <c r="K282" s="348">
        <v>1.23</v>
      </c>
      <c r="L282" s="348">
        <v>1.27</v>
      </c>
      <c r="M282" s="362"/>
      <c r="N282" s="350">
        <v>6.6821999999999999</v>
      </c>
      <c r="O282" s="348">
        <v>6.6821999999999999</v>
      </c>
      <c r="P282" s="348">
        <v>6.3045</v>
      </c>
      <c r="Q282" s="348">
        <v>8.2858000000000001</v>
      </c>
      <c r="R282" s="348">
        <v>3.5190000000000001</v>
      </c>
      <c r="S282" s="348">
        <v>5.1040999999999999</v>
      </c>
      <c r="T282" s="348">
        <v>4.8860999999999999</v>
      </c>
      <c r="U282" s="354">
        <v>5.0125000000000002</v>
      </c>
      <c r="V282" s="348">
        <v>5.9547999999999996</v>
      </c>
      <c r="W282" s="348">
        <v>7.5923999999999996</v>
      </c>
      <c r="X282" s="348">
        <v>7.2046999999999999</v>
      </c>
      <c r="Y282" s="375" t="s">
        <v>430</v>
      </c>
      <c r="Z282" s="348" t="s">
        <v>430</v>
      </c>
      <c r="AA282" s="348">
        <v>4.1577000000000002</v>
      </c>
      <c r="AB282" s="348">
        <v>4.7991000000000001</v>
      </c>
      <c r="AC282" s="348">
        <v>5.4352</v>
      </c>
      <c r="AD282" s="348">
        <v>5.2904</v>
      </c>
      <c r="AE282" s="348">
        <v>4.1577000000000002</v>
      </c>
      <c r="AF282" s="348">
        <v>7.3574000000000002</v>
      </c>
      <c r="AG282" s="569"/>
      <c r="AH282" s="346">
        <v>53</v>
      </c>
      <c r="AI282" s="346">
        <v>53</v>
      </c>
      <c r="AJ282" s="346">
        <v>12</v>
      </c>
      <c r="AK282" s="346">
        <v>17</v>
      </c>
      <c r="AL282" s="346">
        <v>174</v>
      </c>
      <c r="AM282" s="346">
        <v>83</v>
      </c>
      <c r="AN282" s="346">
        <v>72</v>
      </c>
      <c r="AO282" s="572">
        <v>70</v>
      </c>
      <c r="AP282" s="346">
        <v>53</v>
      </c>
      <c r="AQ282" s="346">
        <v>45</v>
      </c>
      <c r="AR282" s="346">
        <v>38</v>
      </c>
      <c r="AS282" s="346" t="s">
        <v>430</v>
      </c>
      <c r="AT282" s="346" t="s">
        <v>430</v>
      </c>
      <c r="AU282" s="346">
        <v>168</v>
      </c>
      <c r="AV282" s="346">
        <v>73</v>
      </c>
      <c r="AW282" s="346">
        <v>49</v>
      </c>
      <c r="AX282" s="346">
        <v>61</v>
      </c>
      <c r="AY282" s="346">
        <v>168</v>
      </c>
      <c r="AZ282" s="584"/>
      <c r="BA282" s="467">
        <v>96.53</v>
      </c>
      <c r="BB282" s="348" t="s">
        <v>430</v>
      </c>
      <c r="BC282" s="348" t="s">
        <v>430</v>
      </c>
      <c r="BD282" s="348" t="s">
        <v>430</v>
      </c>
      <c r="BE282" s="375" t="s">
        <v>430</v>
      </c>
      <c r="BF282" s="375">
        <v>3.47</v>
      </c>
      <c r="BG282" s="374"/>
      <c r="BH282" s="594">
        <v>3.47</v>
      </c>
      <c r="BI282" s="348" t="s">
        <v>430</v>
      </c>
      <c r="BJ282" s="348" t="s">
        <v>430</v>
      </c>
      <c r="BK282" s="348" t="s">
        <v>430</v>
      </c>
      <c r="BL282" s="348" t="s">
        <v>430</v>
      </c>
      <c r="BM282" s="375">
        <v>96.53</v>
      </c>
      <c r="BN282" s="375" t="s">
        <v>430</v>
      </c>
      <c r="BO282" s="375" t="s">
        <v>430</v>
      </c>
      <c r="BP282" s="375" t="s">
        <v>430</v>
      </c>
      <c r="BQ282" s="375" t="s">
        <v>430</v>
      </c>
      <c r="BR282" s="374"/>
      <c r="BS282" s="468" t="s">
        <v>430</v>
      </c>
      <c r="BT282" s="348" t="s">
        <v>430</v>
      </c>
      <c r="BU282" s="374"/>
      <c r="BV282" s="430" t="s">
        <v>555</v>
      </c>
    </row>
    <row r="283" spans="1:74" s="428" customFormat="1" x14ac:dyDescent="0.25">
      <c r="A283" s="345" t="s">
        <v>8432</v>
      </c>
      <c r="B283" s="373"/>
      <c r="C283" s="719">
        <v>45580</v>
      </c>
      <c r="D283" s="373"/>
      <c r="E283" s="889">
        <v>146.03</v>
      </c>
      <c r="F283" s="373"/>
      <c r="G283" s="347" t="s">
        <v>430</v>
      </c>
      <c r="H283" s="374"/>
      <c r="I283" s="348" t="s">
        <v>430</v>
      </c>
      <c r="J283" s="348" t="s">
        <v>430</v>
      </c>
      <c r="K283" s="348" t="s">
        <v>430</v>
      </c>
      <c r="L283" s="348" t="s">
        <v>430</v>
      </c>
      <c r="M283" s="362"/>
      <c r="N283" s="350" t="s">
        <v>430</v>
      </c>
      <c r="O283" s="348" t="s">
        <v>430</v>
      </c>
      <c r="P283" s="348" t="s">
        <v>430</v>
      </c>
      <c r="Q283" s="348" t="s">
        <v>430</v>
      </c>
      <c r="R283" s="348" t="s">
        <v>430</v>
      </c>
      <c r="S283" s="348" t="s">
        <v>430</v>
      </c>
      <c r="T283" s="348" t="s">
        <v>430</v>
      </c>
      <c r="U283" s="354" t="s">
        <v>430</v>
      </c>
      <c r="V283" s="348" t="s">
        <v>430</v>
      </c>
      <c r="W283" s="348" t="s">
        <v>430</v>
      </c>
      <c r="X283" s="348" t="s">
        <v>430</v>
      </c>
      <c r="Y283" s="375" t="s">
        <v>430</v>
      </c>
      <c r="Z283" s="348" t="s">
        <v>430</v>
      </c>
      <c r="AA283" s="348" t="s">
        <v>430</v>
      </c>
      <c r="AB283" s="348" t="s">
        <v>430</v>
      </c>
      <c r="AC283" s="348" t="s">
        <v>430</v>
      </c>
      <c r="AD283" s="348" t="s">
        <v>430</v>
      </c>
      <c r="AE283" s="348" t="s">
        <v>430</v>
      </c>
      <c r="AF283" s="348" t="s">
        <v>430</v>
      </c>
      <c r="AG283" s="569"/>
      <c r="AH283" s="346" t="s">
        <v>430</v>
      </c>
      <c r="AI283" s="346" t="s">
        <v>430</v>
      </c>
      <c r="AJ283" s="346" t="s">
        <v>430</v>
      </c>
      <c r="AK283" s="346" t="s">
        <v>430</v>
      </c>
      <c r="AL283" s="346" t="s">
        <v>430</v>
      </c>
      <c r="AM283" s="346" t="s">
        <v>430</v>
      </c>
      <c r="AN283" s="346" t="s">
        <v>430</v>
      </c>
      <c r="AO283" s="572" t="s">
        <v>430</v>
      </c>
      <c r="AP283" s="346" t="s">
        <v>430</v>
      </c>
      <c r="AQ283" s="346" t="s">
        <v>430</v>
      </c>
      <c r="AR283" s="346" t="s">
        <v>430</v>
      </c>
      <c r="AS283" s="346" t="s">
        <v>430</v>
      </c>
      <c r="AT283" s="346" t="s">
        <v>430</v>
      </c>
      <c r="AU283" s="346" t="s">
        <v>430</v>
      </c>
      <c r="AV283" s="346" t="s">
        <v>430</v>
      </c>
      <c r="AW283" s="346" t="s">
        <v>430</v>
      </c>
      <c r="AX283" s="346" t="s">
        <v>430</v>
      </c>
      <c r="AY283" s="346" t="s">
        <v>430</v>
      </c>
      <c r="AZ283" s="584"/>
      <c r="BA283" s="467" t="s">
        <v>430</v>
      </c>
      <c r="BB283" s="348" t="s">
        <v>430</v>
      </c>
      <c r="BC283" s="348" t="s">
        <v>430</v>
      </c>
      <c r="BD283" s="348" t="s">
        <v>430</v>
      </c>
      <c r="BE283" s="375" t="s">
        <v>430</v>
      </c>
      <c r="BF283" s="375" t="s">
        <v>430</v>
      </c>
      <c r="BG283" s="374"/>
      <c r="BH283" s="594" t="s">
        <v>430</v>
      </c>
      <c r="BI283" s="348" t="s">
        <v>430</v>
      </c>
      <c r="BJ283" s="348" t="s">
        <v>430</v>
      </c>
      <c r="BK283" s="348" t="s">
        <v>430</v>
      </c>
      <c r="BL283" s="348" t="s">
        <v>430</v>
      </c>
      <c r="BM283" s="375" t="s">
        <v>430</v>
      </c>
      <c r="BN283" s="375" t="s">
        <v>430</v>
      </c>
      <c r="BO283" s="375" t="s">
        <v>430</v>
      </c>
      <c r="BP283" s="375" t="s">
        <v>430</v>
      </c>
      <c r="BQ283" s="375" t="s">
        <v>430</v>
      </c>
      <c r="BR283" s="374"/>
      <c r="BS283" s="468" t="s">
        <v>430</v>
      </c>
      <c r="BT283" s="348" t="s">
        <v>430</v>
      </c>
      <c r="BU283" s="374"/>
      <c r="BV283" s="430" t="s">
        <v>555</v>
      </c>
    </row>
    <row r="284" spans="1:74" s="428" customFormat="1" x14ac:dyDescent="0.25">
      <c r="A284" s="345" t="s">
        <v>8433</v>
      </c>
      <c r="B284" s="373"/>
      <c r="C284" s="719">
        <v>45230</v>
      </c>
      <c r="D284" s="373"/>
      <c r="E284" s="346">
        <v>145.88999999999999</v>
      </c>
      <c r="F284" s="373"/>
      <c r="G284" s="347">
        <v>12.9528</v>
      </c>
      <c r="H284" s="374"/>
      <c r="I284" s="348">
        <v>5.69</v>
      </c>
      <c r="J284" s="348">
        <v>4.04</v>
      </c>
      <c r="K284" s="348">
        <v>4.97</v>
      </c>
      <c r="L284" s="348" t="s">
        <v>430</v>
      </c>
      <c r="M284" s="362"/>
      <c r="N284" s="350">
        <v>24.814599999999999</v>
      </c>
      <c r="O284" s="348">
        <v>88.940399999999997</v>
      </c>
      <c r="P284" s="348">
        <v>56.603999999999999</v>
      </c>
      <c r="Q284" s="348">
        <v>41.365000000000002</v>
      </c>
      <c r="R284" s="348">
        <v>15.555999999999999</v>
      </c>
      <c r="S284" s="348">
        <v>12.5275</v>
      </c>
      <c r="T284" s="348">
        <v>15.2995</v>
      </c>
      <c r="U284" s="354">
        <v>16.766100000000002</v>
      </c>
      <c r="V284" s="348">
        <v>15.0624</v>
      </c>
      <c r="W284" s="348">
        <v>12.4314</v>
      </c>
      <c r="X284" s="348" t="s">
        <v>430</v>
      </c>
      <c r="Y284" s="375" t="s">
        <v>430</v>
      </c>
      <c r="Z284" s="348" t="s">
        <v>430</v>
      </c>
      <c r="AA284" s="348">
        <v>11.177099999999999</v>
      </c>
      <c r="AB284" s="348">
        <v>14.9953</v>
      </c>
      <c r="AC284" s="348">
        <v>12.9971</v>
      </c>
      <c r="AD284" s="348">
        <v>15.836600000000001</v>
      </c>
      <c r="AE284" s="348">
        <v>11.177099999999999</v>
      </c>
      <c r="AF284" s="348">
        <v>10.985900000000001</v>
      </c>
      <c r="AG284" s="569"/>
      <c r="AH284" s="346">
        <v>7</v>
      </c>
      <c r="AI284" s="346">
        <v>4</v>
      </c>
      <c r="AJ284" s="346">
        <v>3</v>
      </c>
      <c r="AK284" s="346">
        <v>4</v>
      </c>
      <c r="AL284" s="346">
        <v>3</v>
      </c>
      <c r="AM284" s="346">
        <v>2</v>
      </c>
      <c r="AN284" s="346">
        <v>2</v>
      </c>
      <c r="AO284" s="572">
        <v>2</v>
      </c>
      <c r="AP284" s="346">
        <v>2</v>
      </c>
      <c r="AQ284" s="346">
        <v>2</v>
      </c>
      <c r="AR284" s="346" t="s">
        <v>430</v>
      </c>
      <c r="AS284" s="346" t="s">
        <v>430</v>
      </c>
      <c r="AT284" s="346" t="s">
        <v>430</v>
      </c>
      <c r="AU284" s="346">
        <v>44</v>
      </c>
      <c r="AV284" s="346">
        <v>2</v>
      </c>
      <c r="AW284" s="346">
        <v>3</v>
      </c>
      <c r="AX284" s="346">
        <v>2</v>
      </c>
      <c r="AY284" s="346">
        <v>44</v>
      </c>
      <c r="AZ284" s="584"/>
      <c r="BA284" s="467" t="s">
        <v>430</v>
      </c>
      <c r="BB284" s="348">
        <v>99.17</v>
      </c>
      <c r="BC284" s="348" t="s">
        <v>430</v>
      </c>
      <c r="BD284" s="348" t="s">
        <v>430</v>
      </c>
      <c r="BE284" s="375" t="s">
        <v>430</v>
      </c>
      <c r="BF284" s="375">
        <v>0.83</v>
      </c>
      <c r="BG284" s="374"/>
      <c r="BH284" s="594">
        <v>0.83</v>
      </c>
      <c r="BI284" s="348" t="s">
        <v>430</v>
      </c>
      <c r="BJ284" s="348" t="s">
        <v>430</v>
      </c>
      <c r="BK284" s="348" t="s">
        <v>430</v>
      </c>
      <c r="BL284" s="348" t="s">
        <v>430</v>
      </c>
      <c r="BM284" s="375" t="s">
        <v>430</v>
      </c>
      <c r="BN284" s="375" t="s">
        <v>430</v>
      </c>
      <c r="BO284" s="375" t="s">
        <v>430</v>
      </c>
      <c r="BP284" s="375">
        <v>99.17</v>
      </c>
      <c r="BQ284" s="375" t="s">
        <v>430</v>
      </c>
      <c r="BR284" s="374"/>
      <c r="BS284" s="468" t="s">
        <v>430</v>
      </c>
      <c r="BT284" s="348" t="s">
        <v>430</v>
      </c>
      <c r="BU284" s="374"/>
      <c r="BV284" s="430" t="s">
        <v>526</v>
      </c>
    </row>
    <row r="285" spans="1:74" s="428" customFormat="1" x14ac:dyDescent="0.25">
      <c r="A285" s="345" t="s">
        <v>8434</v>
      </c>
      <c r="B285" s="373"/>
      <c r="C285" s="719">
        <v>44650</v>
      </c>
      <c r="D285" s="373"/>
      <c r="E285" s="889">
        <v>136.15</v>
      </c>
      <c r="F285" s="373"/>
      <c r="G285" s="347" t="s">
        <v>430</v>
      </c>
      <c r="H285" s="374"/>
      <c r="I285" s="348" t="s">
        <v>430</v>
      </c>
      <c r="J285" s="348" t="s">
        <v>430</v>
      </c>
      <c r="K285" s="348" t="s">
        <v>430</v>
      </c>
      <c r="L285" s="348" t="s">
        <v>430</v>
      </c>
      <c r="M285" s="362"/>
      <c r="N285" s="350" t="s">
        <v>430</v>
      </c>
      <c r="O285" s="348" t="s">
        <v>430</v>
      </c>
      <c r="P285" s="348" t="s">
        <v>430</v>
      </c>
      <c r="Q285" s="348" t="s">
        <v>430</v>
      </c>
      <c r="R285" s="348" t="s">
        <v>430</v>
      </c>
      <c r="S285" s="348" t="s">
        <v>430</v>
      </c>
      <c r="T285" s="348" t="s">
        <v>430</v>
      </c>
      <c r="U285" s="354" t="s">
        <v>430</v>
      </c>
      <c r="V285" s="348" t="s">
        <v>430</v>
      </c>
      <c r="W285" s="348" t="s">
        <v>430</v>
      </c>
      <c r="X285" s="348" t="s">
        <v>430</v>
      </c>
      <c r="Y285" s="375" t="s">
        <v>430</v>
      </c>
      <c r="Z285" s="348" t="s">
        <v>430</v>
      </c>
      <c r="AA285" s="348" t="s">
        <v>430</v>
      </c>
      <c r="AB285" s="348" t="s">
        <v>430</v>
      </c>
      <c r="AC285" s="348" t="s">
        <v>430</v>
      </c>
      <c r="AD285" s="348" t="s">
        <v>430</v>
      </c>
      <c r="AE285" s="348" t="s">
        <v>430</v>
      </c>
      <c r="AF285" s="348" t="s">
        <v>430</v>
      </c>
      <c r="AG285" s="569"/>
      <c r="AH285" s="346" t="s">
        <v>430</v>
      </c>
      <c r="AI285" s="346" t="s">
        <v>430</v>
      </c>
      <c r="AJ285" s="346" t="s">
        <v>430</v>
      </c>
      <c r="AK285" s="346" t="s">
        <v>430</v>
      </c>
      <c r="AL285" s="346" t="s">
        <v>430</v>
      </c>
      <c r="AM285" s="346" t="s">
        <v>430</v>
      </c>
      <c r="AN285" s="346" t="s">
        <v>430</v>
      </c>
      <c r="AO285" s="572" t="s">
        <v>430</v>
      </c>
      <c r="AP285" s="346" t="s">
        <v>430</v>
      </c>
      <c r="AQ285" s="346" t="s">
        <v>430</v>
      </c>
      <c r="AR285" s="346" t="s">
        <v>430</v>
      </c>
      <c r="AS285" s="346" t="s">
        <v>430</v>
      </c>
      <c r="AT285" s="346" t="s">
        <v>430</v>
      </c>
      <c r="AU285" s="346" t="s">
        <v>430</v>
      </c>
      <c r="AV285" s="346" t="s">
        <v>430</v>
      </c>
      <c r="AW285" s="346" t="s">
        <v>430</v>
      </c>
      <c r="AX285" s="346" t="s">
        <v>430</v>
      </c>
      <c r="AY285" s="346" t="s">
        <v>430</v>
      </c>
      <c r="AZ285" s="584"/>
      <c r="BA285" s="467" t="s">
        <v>430</v>
      </c>
      <c r="BB285" s="348" t="s">
        <v>430</v>
      </c>
      <c r="BC285" s="348" t="s">
        <v>430</v>
      </c>
      <c r="BD285" s="348" t="s">
        <v>430</v>
      </c>
      <c r="BE285" s="375" t="s">
        <v>430</v>
      </c>
      <c r="BF285" s="375" t="s">
        <v>430</v>
      </c>
      <c r="BG285" s="374"/>
      <c r="BH285" s="594" t="s">
        <v>430</v>
      </c>
      <c r="BI285" s="348" t="s">
        <v>430</v>
      </c>
      <c r="BJ285" s="348" t="s">
        <v>430</v>
      </c>
      <c r="BK285" s="348" t="s">
        <v>430</v>
      </c>
      <c r="BL285" s="348" t="s">
        <v>430</v>
      </c>
      <c r="BM285" s="375" t="s">
        <v>430</v>
      </c>
      <c r="BN285" s="375" t="s">
        <v>430</v>
      </c>
      <c r="BO285" s="375" t="s">
        <v>430</v>
      </c>
      <c r="BP285" s="375" t="s">
        <v>430</v>
      </c>
      <c r="BQ285" s="375" t="s">
        <v>430</v>
      </c>
      <c r="BR285" s="374"/>
      <c r="BS285" s="468" t="s">
        <v>430</v>
      </c>
      <c r="BT285" s="348" t="s">
        <v>430</v>
      </c>
      <c r="BU285" s="374"/>
      <c r="BV285" s="430" t="s">
        <v>555</v>
      </c>
    </row>
    <row r="286" spans="1:74" s="428" customFormat="1" x14ac:dyDescent="0.25">
      <c r="A286" s="345" t="s">
        <v>8435</v>
      </c>
      <c r="B286" s="373"/>
      <c r="C286" s="719">
        <v>44875</v>
      </c>
      <c r="D286" s="373"/>
      <c r="E286" s="346">
        <v>135.339</v>
      </c>
      <c r="F286" s="373"/>
      <c r="G286" s="347">
        <v>12.8957</v>
      </c>
      <c r="H286" s="374"/>
      <c r="I286" s="348">
        <v>2.15</v>
      </c>
      <c r="J286" s="348">
        <v>6.66</v>
      </c>
      <c r="K286" s="348">
        <v>1.91</v>
      </c>
      <c r="L286" s="348">
        <v>2.04</v>
      </c>
      <c r="M286" s="362"/>
      <c r="N286" s="350">
        <v>5.8522999999999996</v>
      </c>
      <c r="O286" s="348">
        <v>5.8522999999999996</v>
      </c>
      <c r="P286" s="348">
        <v>0.16170000000000001</v>
      </c>
      <c r="Q286" s="348">
        <v>7.1562000000000001</v>
      </c>
      <c r="R286" s="348">
        <v>7.8122999999999996</v>
      </c>
      <c r="S286" s="348">
        <v>3.9279000000000002</v>
      </c>
      <c r="T286" s="348">
        <v>4.0068000000000001</v>
      </c>
      <c r="U286" s="354">
        <v>4.2213000000000003</v>
      </c>
      <c r="V286" s="348">
        <v>5.3560999999999996</v>
      </c>
      <c r="W286" s="348">
        <v>7.6980000000000004</v>
      </c>
      <c r="X286" s="348">
        <v>7.2096999999999998</v>
      </c>
      <c r="Y286" s="375" t="s">
        <v>430</v>
      </c>
      <c r="Z286" s="348" t="s">
        <v>430</v>
      </c>
      <c r="AA286" s="348">
        <v>7.5583</v>
      </c>
      <c r="AB286" s="348">
        <v>3.0831</v>
      </c>
      <c r="AC286" s="348">
        <v>4.9394</v>
      </c>
      <c r="AD286" s="348">
        <v>4.4298999999999999</v>
      </c>
      <c r="AE286" s="348">
        <v>7.5583</v>
      </c>
      <c r="AF286" s="348">
        <v>7.6199000000000003</v>
      </c>
      <c r="AG286" s="569"/>
      <c r="AH286" s="346">
        <v>74</v>
      </c>
      <c r="AI286" s="346">
        <v>74</v>
      </c>
      <c r="AJ286" s="346">
        <v>93</v>
      </c>
      <c r="AK286" s="346">
        <v>42</v>
      </c>
      <c r="AL286" s="346">
        <v>82</v>
      </c>
      <c r="AM286" s="346">
        <v>127</v>
      </c>
      <c r="AN286" s="346">
        <v>112</v>
      </c>
      <c r="AO286" s="572">
        <v>110</v>
      </c>
      <c r="AP286" s="346">
        <v>79</v>
      </c>
      <c r="AQ286" s="346">
        <v>26</v>
      </c>
      <c r="AR286" s="346">
        <v>36</v>
      </c>
      <c r="AS286" s="346" t="s">
        <v>430</v>
      </c>
      <c r="AT286" s="346" t="s">
        <v>430</v>
      </c>
      <c r="AU286" s="346">
        <v>101</v>
      </c>
      <c r="AV286" s="346">
        <v>132</v>
      </c>
      <c r="AW286" s="346">
        <v>91</v>
      </c>
      <c r="AX286" s="346">
        <v>110</v>
      </c>
      <c r="AY286" s="346">
        <v>101</v>
      </c>
      <c r="AZ286" s="584"/>
      <c r="BA286" s="467">
        <v>95.51</v>
      </c>
      <c r="BB286" s="348" t="s">
        <v>430</v>
      </c>
      <c r="BC286" s="348" t="s">
        <v>430</v>
      </c>
      <c r="BD286" s="348" t="s">
        <v>430</v>
      </c>
      <c r="BE286" s="375" t="s">
        <v>430</v>
      </c>
      <c r="BF286" s="375">
        <v>4.49</v>
      </c>
      <c r="BG286" s="374"/>
      <c r="BH286" s="594">
        <v>4.49</v>
      </c>
      <c r="BI286" s="348" t="s">
        <v>430</v>
      </c>
      <c r="BJ286" s="348" t="s">
        <v>430</v>
      </c>
      <c r="BK286" s="348" t="s">
        <v>430</v>
      </c>
      <c r="BL286" s="348" t="s">
        <v>430</v>
      </c>
      <c r="BM286" s="375">
        <v>95.51</v>
      </c>
      <c r="BN286" s="375" t="s">
        <v>430</v>
      </c>
      <c r="BO286" s="375" t="s">
        <v>430</v>
      </c>
      <c r="BP286" s="375" t="s">
        <v>430</v>
      </c>
      <c r="BQ286" s="375" t="s">
        <v>430</v>
      </c>
      <c r="BR286" s="374"/>
      <c r="BS286" s="468" t="s">
        <v>430</v>
      </c>
      <c r="BT286" s="348" t="s">
        <v>430</v>
      </c>
      <c r="BU286" s="374"/>
      <c r="BV286" s="430" t="s">
        <v>4711</v>
      </c>
    </row>
    <row r="287" spans="1:74" s="428" customFormat="1" x14ac:dyDescent="0.25">
      <c r="A287" s="345" t="s">
        <v>8436</v>
      </c>
      <c r="B287" s="373"/>
      <c r="C287" s="719">
        <v>44939</v>
      </c>
      <c r="D287" s="373"/>
      <c r="E287" s="346">
        <v>134.94999999999999</v>
      </c>
      <c r="F287" s="373"/>
      <c r="G287" s="347">
        <v>12.699299999999999</v>
      </c>
      <c r="H287" s="374"/>
      <c r="I287" s="348">
        <v>3.35</v>
      </c>
      <c r="J287" s="348">
        <v>6.64</v>
      </c>
      <c r="K287" s="348">
        <v>2.88</v>
      </c>
      <c r="L287" s="348">
        <v>2.97</v>
      </c>
      <c r="M287" s="362"/>
      <c r="N287" s="350">
        <v>0.86229999999999996</v>
      </c>
      <c r="O287" s="348">
        <v>0.86229999999999996</v>
      </c>
      <c r="P287" s="348">
        <v>-10.449199999999999</v>
      </c>
      <c r="Q287" s="348">
        <v>7.2259000000000002</v>
      </c>
      <c r="R287" s="348">
        <v>8.0184999999999995</v>
      </c>
      <c r="S287" s="348">
        <v>2.6194999999999999</v>
      </c>
      <c r="T287" s="348">
        <v>3.7090000000000001</v>
      </c>
      <c r="U287" s="354">
        <v>4.2088999999999999</v>
      </c>
      <c r="V287" s="348">
        <v>5.0839999999999996</v>
      </c>
      <c r="W287" s="348">
        <v>7.8555999999999999</v>
      </c>
      <c r="X287" s="348">
        <v>7.2431000000000001</v>
      </c>
      <c r="Y287" s="375" t="s">
        <v>430</v>
      </c>
      <c r="Z287" s="348" t="s">
        <v>430</v>
      </c>
      <c r="AA287" s="348">
        <v>12.082800000000001</v>
      </c>
      <c r="AB287" s="348">
        <v>3.4499</v>
      </c>
      <c r="AC287" s="348">
        <v>4.2023000000000001</v>
      </c>
      <c r="AD287" s="348">
        <v>4.4321999999999999</v>
      </c>
      <c r="AE287" s="348">
        <v>12.082800000000001</v>
      </c>
      <c r="AF287" s="348">
        <v>7.5391000000000004</v>
      </c>
      <c r="AG287" s="569"/>
      <c r="AH287" s="346">
        <v>140</v>
      </c>
      <c r="AI287" s="346">
        <v>144</v>
      </c>
      <c r="AJ287" s="346">
        <v>157</v>
      </c>
      <c r="AK287" s="346">
        <v>40</v>
      </c>
      <c r="AL287" s="346">
        <v>76</v>
      </c>
      <c r="AM287" s="346">
        <v>150</v>
      </c>
      <c r="AN287" s="346">
        <v>120</v>
      </c>
      <c r="AO287" s="572">
        <v>112</v>
      </c>
      <c r="AP287" s="346">
        <v>92</v>
      </c>
      <c r="AQ287" s="346">
        <v>15</v>
      </c>
      <c r="AR287" s="346">
        <v>32</v>
      </c>
      <c r="AS287" s="346" t="s">
        <v>430</v>
      </c>
      <c r="AT287" s="346" t="s">
        <v>430</v>
      </c>
      <c r="AU287" s="346">
        <v>38</v>
      </c>
      <c r="AV287" s="346">
        <v>122</v>
      </c>
      <c r="AW287" s="346">
        <v>125</v>
      </c>
      <c r="AX287" s="346">
        <v>109</v>
      </c>
      <c r="AY287" s="346">
        <v>38</v>
      </c>
      <c r="AZ287" s="584"/>
      <c r="BA287" s="467">
        <v>96.84</v>
      </c>
      <c r="BB287" s="348" t="s">
        <v>430</v>
      </c>
      <c r="BC287" s="348" t="s">
        <v>430</v>
      </c>
      <c r="BD287" s="348" t="s">
        <v>430</v>
      </c>
      <c r="BE287" s="375" t="s">
        <v>430</v>
      </c>
      <c r="BF287" s="375">
        <v>3.16</v>
      </c>
      <c r="BG287" s="374"/>
      <c r="BH287" s="594">
        <v>3.16</v>
      </c>
      <c r="BI287" s="348" t="s">
        <v>430</v>
      </c>
      <c r="BJ287" s="348" t="s">
        <v>430</v>
      </c>
      <c r="BK287" s="348" t="s">
        <v>430</v>
      </c>
      <c r="BL287" s="348" t="s">
        <v>430</v>
      </c>
      <c r="BM287" s="375">
        <v>96.84</v>
      </c>
      <c r="BN287" s="375" t="s">
        <v>430</v>
      </c>
      <c r="BO287" s="375" t="s">
        <v>430</v>
      </c>
      <c r="BP287" s="375" t="s">
        <v>430</v>
      </c>
      <c r="BQ287" s="375" t="s">
        <v>430</v>
      </c>
      <c r="BR287" s="374"/>
      <c r="BS287" s="468" t="s">
        <v>430</v>
      </c>
      <c r="BT287" s="348" t="s">
        <v>430</v>
      </c>
      <c r="BU287" s="374"/>
      <c r="BV287" s="430" t="s">
        <v>555</v>
      </c>
    </row>
    <row r="288" spans="1:74" s="428" customFormat="1" x14ac:dyDescent="0.25">
      <c r="A288" s="345" t="s">
        <v>8437</v>
      </c>
      <c r="B288" s="373"/>
      <c r="C288" s="719">
        <v>44951</v>
      </c>
      <c r="D288" s="373"/>
      <c r="E288" s="346">
        <v>175.6</v>
      </c>
      <c r="F288" s="373"/>
      <c r="G288" s="347">
        <v>12.537000000000001</v>
      </c>
      <c r="H288" s="374"/>
      <c r="I288" s="348">
        <v>0.61</v>
      </c>
      <c r="J288" s="348">
        <v>5.91</v>
      </c>
      <c r="K288" s="348">
        <v>0.56999999999999995</v>
      </c>
      <c r="L288" s="348">
        <v>0.59</v>
      </c>
      <c r="M288" s="362"/>
      <c r="N288" s="350">
        <v>6.6026999999999996</v>
      </c>
      <c r="O288" s="348">
        <v>6.6026999999999996</v>
      </c>
      <c r="P288" s="348">
        <v>6.6631</v>
      </c>
      <c r="Q288" s="348">
        <v>7.0061</v>
      </c>
      <c r="R288" s="348">
        <v>7.1905999999999999</v>
      </c>
      <c r="S288" s="348">
        <v>5.6580000000000004</v>
      </c>
      <c r="T288" s="348">
        <v>5.5263</v>
      </c>
      <c r="U288" s="354">
        <v>5.3937999999999997</v>
      </c>
      <c r="V288" s="348">
        <v>6.1536</v>
      </c>
      <c r="W288" s="348">
        <v>7.4425999999999997</v>
      </c>
      <c r="X288" s="348">
        <v>7.0461</v>
      </c>
      <c r="Y288" s="375" t="s">
        <v>430</v>
      </c>
      <c r="Z288" s="348" t="s">
        <v>430</v>
      </c>
      <c r="AA288" s="348">
        <v>7.2525000000000004</v>
      </c>
      <c r="AB288" s="348">
        <v>5.5155000000000003</v>
      </c>
      <c r="AC288" s="348">
        <v>6.0026999999999999</v>
      </c>
      <c r="AD288" s="348">
        <v>5.5692000000000004</v>
      </c>
      <c r="AE288" s="348">
        <v>7.2525000000000004</v>
      </c>
      <c r="AF288" s="348">
        <v>7.1936</v>
      </c>
      <c r="AG288" s="569"/>
      <c r="AH288" s="346">
        <v>55</v>
      </c>
      <c r="AI288" s="346">
        <v>55</v>
      </c>
      <c r="AJ288" s="346">
        <v>7</v>
      </c>
      <c r="AK288" s="346">
        <v>45</v>
      </c>
      <c r="AL288" s="346">
        <v>98</v>
      </c>
      <c r="AM288" s="346">
        <v>47</v>
      </c>
      <c r="AN288" s="346">
        <v>25</v>
      </c>
      <c r="AO288" s="572">
        <v>43</v>
      </c>
      <c r="AP288" s="346">
        <v>31</v>
      </c>
      <c r="AQ288" s="346">
        <v>69</v>
      </c>
      <c r="AR288" s="346">
        <v>69</v>
      </c>
      <c r="AS288" s="346" t="s">
        <v>430</v>
      </c>
      <c r="AT288" s="346" t="s">
        <v>430</v>
      </c>
      <c r="AU288" s="346">
        <v>108</v>
      </c>
      <c r="AV288" s="346">
        <v>28</v>
      </c>
      <c r="AW288" s="346">
        <v>13</v>
      </c>
      <c r="AX288" s="346">
        <v>40</v>
      </c>
      <c r="AY288" s="346">
        <v>108</v>
      </c>
      <c r="AZ288" s="584"/>
      <c r="BA288" s="467">
        <v>96.75</v>
      </c>
      <c r="BB288" s="348" t="s">
        <v>430</v>
      </c>
      <c r="BC288" s="348" t="s">
        <v>430</v>
      </c>
      <c r="BD288" s="348" t="s">
        <v>430</v>
      </c>
      <c r="BE288" s="375" t="s">
        <v>430</v>
      </c>
      <c r="BF288" s="375">
        <v>3.25</v>
      </c>
      <c r="BG288" s="374"/>
      <c r="BH288" s="594">
        <v>3.25</v>
      </c>
      <c r="BI288" s="348" t="s">
        <v>430</v>
      </c>
      <c r="BJ288" s="348" t="s">
        <v>430</v>
      </c>
      <c r="BK288" s="348" t="s">
        <v>430</v>
      </c>
      <c r="BL288" s="348" t="s">
        <v>430</v>
      </c>
      <c r="BM288" s="375">
        <v>96.75</v>
      </c>
      <c r="BN288" s="375" t="s">
        <v>430</v>
      </c>
      <c r="BO288" s="375" t="s">
        <v>430</v>
      </c>
      <c r="BP288" s="375" t="s">
        <v>430</v>
      </c>
      <c r="BQ288" s="375" t="s">
        <v>430</v>
      </c>
      <c r="BR288" s="374"/>
      <c r="BS288" s="468" t="s">
        <v>430</v>
      </c>
      <c r="BT288" s="348" t="s">
        <v>430</v>
      </c>
      <c r="BU288" s="374"/>
      <c r="BV288" s="430" t="s">
        <v>555</v>
      </c>
    </row>
    <row r="289" spans="1:74" s="428" customFormat="1" x14ac:dyDescent="0.25">
      <c r="A289" s="345" t="s">
        <v>8438</v>
      </c>
      <c r="B289" s="373"/>
      <c r="C289" s="719">
        <v>44972</v>
      </c>
      <c r="D289" s="373"/>
      <c r="E289" s="346">
        <v>138.37899999999999</v>
      </c>
      <c r="F289" s="373"/>
      <c r="G289" s="347">
        <v>12.460800000000001</v>
      </c>
      <c r="H289" s="374"/>
      <c r="I289" s="348">
        <v>2.75</v>
      </c>
      <c r="J289" s="348">
        <v>6.62</v>
      </c>
      <c r="K289" s="348">
        <v>2.33</v>
      </c>
      <c r="L289" s="348">
        <v>2.48</v>
      </c>
      <c r="M289" s="362"/>
      <c r="N289" s="350">
        <v>8.0116999999999994</v>
      </c>
      <c r="O289" s="348">
        <v>8.0116999999999994</v>
      </c>
      <c r="P289" s="348">
        <v>-2.7603</v>
      </c>
      <c r="Q289" s="348">
        <v>5.2622</v>
      </c>
      <c r="R289" s="348">
        <v>7.9431000000000003</v>
      </c>
      <c r="S289" s="348">
        <v>4.5617000000000001</v>
      </c>
      <c r="T289" s="348">
        <v>3.9921000000000002</v>
      </c>
      <c r="U289" s="354">
        <v>4.2129000000000003</v>
      </c>
      <c r="V289" s="348">
        <v>5.0671999999999997</v>
      </c>
      <c r="W289" s="348">
        <v>7.1318000000000001</v>
      </c>
      <c r="X289" s="348">
        <v>6.8087999999999997</v>
      </c>
      <c r="Y289" s="375" t="s">
        <v>430</v>
      </c>
      <c r="Z289" s="348" t="s">
        <v>430</v>
      </c>
      <c r="AA289" s="348">
        <v>11.068899999999999</v>
      </c>
      <c r="AB289" s="348">
        <v>4.0655000000000001</v>
      </c>
      <c r="AC289" s="348">
        <v>4.5898000000000003</v>
      </c>
      <c r="AD289" s="348">
        <v>4.4291999999999998</v>
      </c>
      <c r="AE289" s="348">
        <v>11.068899999999999</v>
      </c>
      <c r="AF289" s="348">
        <v>7.1231999999999998</v>
      </c>
      <c r="AG289" s="569"/>
      <c r="AH289" s="346">
        <v>42</v>
      </c>
      <c r="AI289" s="346">
        <v>42</v>
      </c>
      <c r="AJ289" s="346">
        <v>116</v>
      </c>
      <c r="AK289" s="346">
        <v>96</v>
      </c>
      <c r="AL289" s="346">
        <v>77</v>
      </c>
      <c r="AM289" s="346">
        <v>106</v>
      </c>
      <c r="AN289" s="346">
        <v>115</v>
      </c>
      <c r="AO289" s="572">
        <v>111</v>
      </c>
      <c r="AP289" s="346">
        <v>94</v>
      </c>
      <c r="AQ289" s="346">
        <v>92</v>
      </c>
      <c r="AR289" s="346">
        <v>97</v>
      </c>
      <c r="AS289" s="346" t="s">
        <v>430</v>
      </c>
      <c r="AT289" s="346" t="s">
        <v>430</v>
      </c>
      <c r="AU289" s="346">
        <v>45</v>
      </c>
      <c r="AV289" s="346">
        <v>104</v>
      </c>
      <c r="AW289" s="346">
        <v>116</v>
      </c>
      <c r="AX289" s="346">
        <v>111</v>
      </c>
      <c r="AY289" s="346">
        <v>45</v>
      </c>
      <c r="AZ289" s="584"/>
      <c r="BA289" s="467">
        <v>94.08</v>
      </c>
      <c r="BB289" s="348" t="s">
        <v>430</v>
      </c>
      <c r="BC289" s="348" t="s">
        <v>430</v>
      </c>
      <c r="BD289" s="348" t="s">
        <v>430</v>
      </c>
      <c r="BE289" s="375" t="s">
        <v>430</v>
      </c>
      <c r="BF289" s="375">
        <v>5.92</v>
      </c>
      <c r="BG289" s="374"/>
      <c r="BH289" s="594">
        <v>5.92</v>
      </c>
      <c r="BI289" s="348" t="s">
        <v>430</v>
      </c>
      <c r="BJ289" s="348" t="s">
        <v>430</v>
      </c>
      <c r="BK289" s="348" t="s">
        <v>430</v>
      </c>
      <c r="BL289" s="348" t="s">
        <v>430</v>
      </c>
      <c r="BM289" s="375">
        <v>94.08</v>
      </c>
      <c r="BN289" s="375" t="s">
        <v>430</v>
      </c>
      <c r="BO289" s="375" t="s">
        <v>430</v>
      </c>
      <c r="BP289" s="375" t="s">
        <v>430</v>
      </c>
      <c r="BQ289" s="375" t="s">
        <v>430</v>
      </c>
      <c r="BR289" s="374"/>
      <c r="BS289" s="468" t="s">
        <v>430</v>
      </c>
      <c r="BT289" s="348" t="s">
        <v>430</v>
      </c>
      <c r="BU289" s="374"/>
      <c r="BV289" s="430" t="s">
        <v>555</v>
      </c>
    </row>
    <row r="290" spans="1:74" s="428" customFormat="1" x14ac:dyDescent="0.25">
      <c r="A290" s="345" t="s">
        <v>8439</v>
      </c>
      <c r="B290" s="373"/>
      <c r="C290" s="719">
        <v>45861</v>
      </c>
      <c r="D290" s="373"/>
      <c r="E290" s="346">
        <v>140.143</v>
      </c>
      <c r="F290" s="373"/>
      <c r="G290" s="347">
        <v>1037.0411999999999</v>
      </c>
      <c r="H290" s="374"/>
      <c r="I290" s="348">
        <v>5.4799999999999996E-3</v>
      </c>
      <c r="J290" s="348">
        <v>6.4232100000000001</v>
      </c>
      <c r="K290" s="348">
        <v>5.4799999999999996E-3</v>
      </c>
      <c r="L290" s="348">
        <v>5.4799999999999996E-3</v>
      </c>
      <c r="M290" s="362"/>
      <c r="N290" s="350">
        <v>4.4985999999999997</v>
      </c>
      <c r="O290" s="348">
        <v>4.5137999999999998</v>
      </c>
      <c r="P290" s="348">
        <v>4.5507999999999997</v>
      </c>
      <c r="Q290" s="348">
        <v>4.4698000000000002</v>
      </c>
      <c r="R290" s="348">
        <v>4.6136999999999997</v>
      </c>
      <c r="S290" s="348">
        <v>4.4980000000000002</v>
      </c>
      <c r="T290" s="348">
        <v>4.6539000000000001</v>
      </c>
      <c r="U290" s="354">
        <v>4.7765000000000004</v>
      </c>
      <c r="V290" s="348" t="s">
        <v>430</v>
      </c>
      <c r="W290" s="348" t="s">
        <v>430</v>
      </c>
      <c r="X290" s="348" t="s">
        <v>430</v>
      </c>
      <c r="Y290" s="375" t="s">
        <v>430</v>
      </c>
      <c r="Z290" s="348" t="s">
        <v>430</v>
      </c>
      <c r="AA290" s="348">
        <v>4.4924999999999997</v>
      </c>
      <c r="AB290" s="348">
        <v>4.5533000000000001</v>
      </c>
      <c r="AC290" s="348">
        <v>4.6990999999999996</v>
      </c>
      <c r="AD290" s="348" t="s">
        <v>430</v>
      </c>
      <c r="AE290" s="348">
        <v>4.4924999999999997</v>
      </c>
      <c r="AF290" s="348">
        <v>4.8700999999999999</v>
      </c>
      <c r="AG290" s="569"/>
      <c r="AH290" s="346">
        <v>116</v>
      </c>
      <c r="AI290" s="346">
        <v>118</v>
      </c>
      <c r="AJ290" s="346">
        <v>36</v>
      </c>
      <c r="AK290" s="346">
        <v>128</v>
      </c>
      <c r="AL290" s="346">
        <v>158</v>
      </c>
      <c r="AM290" s="346">
        <v>110</v>
      </c>
      <c r="AN290" s="346">
        <v>89</v>
      </c>
      <c r="AO290" s="572">
        <v>92</v>
      </c>
      <c r="AP290" s="346" t="s">
        <v>430</v>
      </c>
      <c r="AQ290" s="346" t="s">
        <v>430</v>
      </c>
      <c r="AR290" s="346" t="s">
        <v>430</v>
      </c>
      <c r="AS290" s="346" t="s">
        <v>430</v>
      </c>
      <c r="AT290" s="346" t="s">
        <v>430</v>
      </c>
      <c r="AU290" s="346">
        <v>162</v>
      </c>
      <c r="AV290" s="346">
        <v>89</v>
      </c>
      <c r="AW290" s="346">
        <v>112</v>
      </c>
      <c r="AX290" s="346" t="s">
        <v>430</v>
      </c>
      <c r="AY290" s="346">
        <v>162</v>
      </c>
      <c r="AZ290" s="584"/>
      <c r="BA290" s="467" t="s">
        <v>430</v>
      </c>
      <c r="BB290" s="348" t="s">
        <v>430</v>
      </c>
      <c r="BC290" s="348" t="s">
        <v>430</v>
      </c>
      <c r="BD290" s="348" t="s">
        <v>430</v>
      </c>
      <c r="BE290" s="375" t="s">
        <v>430</v>
      </c>
      <c r="BF290" s="375">
        <v>100</v>
      </c>
      <c r="BG290" s="374"/>
      <c r="BH290" s="594">
        <v>99.36</v>
      </c>
      <c r="BI290" s="348" t="s">
        <v>430</v>
      </c>
      <c r="BJ290" s="348" t="s">
        <v>430</v>
      </c>
      <c r="BK290" s="348" t="s">
        <v>430</v>
      </c>
      <c r="BL290" s="348" t="s">
        <v>430</v>
      </c>
      <c r="BM290" s="375" t="s">
        <v>430</v>
      </c>
      <c r="BN290" s="375" t="s">
        <v>430</v>
      </c>
      <c r="BO290" s="375" t="s">
        <v>430</v>
      </c>
      <c r="BP290" s="375" t="s">
        <v>430</v>
      </c>
      <c r="BQ290" s="375" t="s">
        <v>430</v>
      </c>
      <c r="BR290" s="374"/>
      <c r="BS290" s="468" t="s">
        <v>430</v>
      </c>
      <c r="BT290" s="348" t="s">
        <v>430</v>
      </c>
      <c r="BU290" s="374"/>
      <c r="BV290" s="430" t="s">
        <v>555</v>
      </c>
    </row>
    <row r="291" spans="1:74" s="428" customFormat="1" x14ac:dyDescent="0.25">
      <c r="A291" s="345" t="s">
        <v>8440</v>
      </c>
      <c r="B291" s="373"/>
      <c r="C291" s="719">
        <v>44991</v>
      </c>
      <c r="D291" s="373"/>
      <c r="E291" s="346">
        <v>126.349</v>
      </c>
      <c r="F291" s="373"/>
      <c r="G291" s="347">
        <v>12.6661</v>
      </c>
      <c r="H291" s="374"/>
      <c r="I291" s="348">
        <v>2.38</v>
      </c>
      <c r="J291" s="348">
        <v>6.44</v>
      </c>
      <c r="K291" s="348">
        <v>2.09</v>
      </c>
      <c r="L291" s="348">
        <v>2.15</v>
      </c>
      <c r="M291" s="362"/>
      <c r="N291" s="350">
        <v>-8.9267000000000003</v>
      </c>
      <c r="O291" s="348">
        <v>-8.9267000000000003</v>
      </c>
      <c r="P291" s="348">
        <v>-5.7160000000000002</v>
      </c>
      <c r="Q291" s="348">
        <v>4.7015000000000002</v>
      </c>
      <c r="R291" s="348">
        <v>9.8328000000000007</v>
      </c>
      <c r="S291" s="348">
        <v>3.4487000000000001</v>
      </c>
      <c r="T291" s="348">
        <v>4.1369999999999996</v>
      </c>
      <c r="U291" s="354">
        <v>4.7615999999999996</v>
      </c>
      <c r="V291" s="348">
        <v>5.6520000000000001</v>
      </c>
      <c r="W291" s="348">
        <v>7.8223000000000003</v>
      </c>
      <c r="X291" s="348">
        <v>7.2472000000000003</v>
      </c>
      <c r="Y291" s="375" t="s">
        <v>430</v>
      </c>
      <c r="Z291" s="348" t="s">
        <v>430</v>
      </c>
      <c r="AA291" s="348">
        <v>11.325900000000001</v>
      </c>
      <c r="AB291" s="348">
        <v>3.3609</v>
      </c>
      <c r="AC291" s="348">
        <v>4.7531999999999996</v>
      </c>
      <c r="AD291" s="348">
        <v>4.9878</v>
      </c>
      <c r="AE291" s="348">
        <v>11.325900000000001</v>
      </c>
      <c r="AF291" s="348">
        <v>7.8040000000000003</v>
      </c>
      <c r="AG291" s="569"/>
      <c r="AH291" s="346">
        <v>155</v>
      </c>
      <c r="AI291" s="346">
        <v>159</v>
      </c>
      <c r="AJ291" s="346">
        <v>136</v>
      </c>
      <c r="AK291" s="346">
        <v>117</v>
      </c>
      <c r="AL291" s="346">
        <v>41</v>
      </c>
      <c r="AM291" s="346">
        <v>133</v>
      </c>
      <c r="AN291" s="346">
        <v>107</v>
      </c>
      <c r="AO291" s="572">
        <v>94</v>
      </c>
      <c r="AP291" s="346">
        <v>67</v>
      </c>
      <c r="AQ291" s="346">
        <v>16</v>
      </c>
      <c r="AR291" s="346">
        <v>31</v>
      </c>
      <c r="AS291" s="346" t="s">
        <v>430</v>
      </c>
      <c r="AT291" s="346" t="s">
        <v>430</v>
      </c>
      <c r="AU291" s="346">
        <v>43</v>
      </c>
      <c r="AV291" s="346">
        <v>123</v>
      </c>
      <c r="AW291" s="346">
        <v>109</v>
      </c>
      <c r="AX291" s="346">
        <v>83</v>
      </c>
      <c r="AY291" s="346">
        <v>43</v>
      </c>
      <c r="AZ291" s="584"/>
      <c r="BA291" s="467">
        <v>96.52</v>
      </c>
      <c r="BB291" s="348" t="s">
        <v>430</v>
      </c>
      <c r="BC291" s="348" t="s">
        <v>430</v>
      </c>
      <c r="BD291" s="348" t="s">
        <v>430</v>
      </c>
      <c r="BE291" s="375" t="s">
        <v>430</v>
      </c>
      <c r="BF291" s="375">
        <v>3.48</v>
      </c>
      <c r="BG291" s="374"/>
      <c r="BH291" s="594">
        <v>3.47</v>
      </c>
      <c r="BI291" s="348" t="s">
        <v>430</v>
      </c>
      <c r="BJ291" s="348" t="s">
        <v>430</v>
      </c>
      <c r="BK291" s="348" t="s">
        <v>430</v>
      </c>
      <c r="BL291" s="348" t="s">
        <v>430</v>
      </c>
      <c r="BM291" s="375">
        <v>96.52</v>
      </c>
      <c r="BN291" s="375" t="s">
        <v>430</v>
      </c>
      <c r="BO291" s="375" t="s">
        <v>430</v>
      </c>
      <c r="BP291" s="375" t="s">
        <v>430</v>
      </c>
      <c r="BQ291" s="375" t="s">
        <v>430</v>
      </c>
      <c r="BR291" s="374"/>
      <c r="BS291" s="468" t="s">
        <v>430</v>
      </c>
      <c r="BT291" s="348" t="s">
        <v>430</v>
      </c>
      <c r="BU291" s="374"/>
      <c r="BV291" s="430" t="s">
        <v>555</v>
      </c>
    </row>
    <row r="292" spans="1:74" s="428" customFormat="1" x14ac:dyDescent="0.25">
      <c r="A292" s="345" t="s">
        <v>8441</v>
      </c>
      <c r="B292" s="373"/>
      <c r="C292" s="719">
        <v>41971</v>
      </c>
      <c r="D292" s="373"/>
      <c r="E292" s="346">
        <v>135.77000000000001</v>
      </c>
      <c r="F292" s="373"/>
      <c r="G292" s="347">
        <v>21.921800000000001</v>
      </c>
      <c r="H292" s="374"/>
      <c r="I292" s="348" t="s">
        <v>430</v>
      </c>
      <c r="J292" s="348" t="s">
        <v>430</v>
      </c>
      <c r="K292" s="348" t="s">
        <v>430</v>
      </c>
      <c r="L292" s="348" t="s">
        <v>430</v>
      </c>
      <c r="M292" s="362"/>
      <c r="N292" s="350" t="s">
        <v>430</v>
      </c>
      <c r="O292" s="348" t="s">
        <v>430</v>
      </c>
      <c r="P292" s="348">
        <v>-3.6616</v>
      </c>
      <c r="Q292" s="348">
        <v>4.9722</v>
      </c>
      <c r="R292" s="348">
        <v>8.9810999999999996</v>
      </c>
      <c r="S292" s="348">
        <v>5.7954999999999997</v>
      </c>
      <c r="T292" s="348">
        <v>5.3730000000000002</v>
      </c>
      <c r="U292" s="354">
        <v>5.2534000000000001</v>
      </c>
      <c r="V292" s="348">
        <v>7.2926000000000002</v>
      </c>
      <c r="W292" s="348">
        <v>10.7675</v>
      </c>
      <c r="X292" s="348">
        <v>13.2057</v>
      </c>
      <c r="Y292" s="375">
        <v>12.488799999999999</v>
      </c>
      <c r="Z292" s="348">
        <v>7.5518000000000001</v>
      </c>
      <c r="AA292" s="348">
        <v>9.9170999999999996</v>
      </c>
      <c r="AB292" s="348">
        <v>5.1466000000000003</v>
      </c>
      <c r="AC292" s="348">
        <v>5.6936</v>
      </c>
      <c r="AD292" s="348">
        <v>4.9268999999999998</v>
      </c>
      <c r="AE292" s="348">
        <v>9.9170999999999996</v>
      </c>
      <c r="AF292" s="348">
        <v>7.1203000000000003</v>
      </c>
      <c r="AG292" s="569"/>
      <c r="AH292" s="346" t="s">
        <v>430</v>
      </c>
      <c r="AI292" s="346" t="s">
        <v>430</v>
      </c>
      <c r="AJ292" s="346">
        <v>125</v>
      </c>
      <c r="AK292" s="346">
        <v>105</v>
      </c>
      <c r="AL292" s="346">
        <v>56</v>
      </c>
      <c r="AM292" s="346">
        <v>43</v>
      </c>
      <c r="AN292" s="346">
        <v>38</v>
      </c>
      <c r="AO292" s="572">
        <v>51</v>
      </c>
      <c r="AP292" s="346">
        <v>4</v>
      </c>
      <c r="AQ292" s="346">
        <v>4</v>
      </c>
      <c r="AR292" s="346">
        <v>1</v>
      </c>
      <c r="AS292" s="346">
        <v>1</v>
      </c>
      <c r="AT292" s="346">
        <v>4</v>
      </c>
      <c r="AU292" s="346">
        <v>59</v>
      </c>
      <c r="AV292" s="346">
        <v>47</v>
      </c>
      <c r="AW292" s="346">
        <v>29</v>
      </c>
      <c r="AX292" s="346">
        <v>84</v>
      </c>
      <c r="AY292" s="346">
        <v>59</v>
      </c>
      <c r="AZ292" s="584"/>
      <c r="BA292" s="467" t="s">
        <v>430</v>
      </c>
      <c r="BB292" s="348">
        <v>98.24</v>
      </c>
      <c r="BC292" s="348" t="s">
        <v>430</v>
      </c>
      <c r="BD292" s="348" t="s">
        <v>430</v>
      </c>
      <c r="BE292" s="375" t="s">
        <v>430</v>
      </c>
      <c r="BF292" s="375">
        <v>1.76</v>
      </c>
      <c r="BG292" s="374"/>
      <c r="BH292" s="594">
        <v>1.76</v>
      </c>
      <c r="BI292" s="348" t="s">
        <v>430</v>
      </c>
      <c r="BJ292" s="348" t="s">
        <v>430</v>
      </c>
      <c r="BK292" s="348" t="s">
        <v>430</v>
      </c>
      <c r="BL292" s="348" t="s">
        <v>430</v>
      </c>
      <c r="BM292" s="375" t="s">
        <v>430</v>
      </c>
      <c r="BN292" s="375" t="s">
        <v>430</v>
      </c>
      <c r="BO292" s="375" t="s">
        <v>430</v>
      </c>
      <c r="BP292" s="375">
        <v>98.24</v>
      </c>
      <c r="BQ292" s="375" t="s">
        <v>430</v>
      </c>
      <c r="BR292" s="374"/>
      <c r="BS292" s="468" t="s">
        <v>430</v>
      </c>
      <c r="BT292" s="348" t="s">
        <v>430</v>
      </c>
      <c r="BU292" s="374"/>
      <c r="BV292" s="430" t="s">
        <v>555</v>
      </c>
    </row>
    <row r="293" spans="1:74" s="428" customFormat="1" x14ac:dyDescent="0.25">
      <c r="A293" s="345" t="s">
        <v>8442</v>
      </c>
      <c r="B293" s="373"/>
      <c r="C293" s="719">
        <v>45877</v>
      </c>
      <c r="D293" s="373"/>
      <c r="E293" s="346">
        <v>41.621200000000002</v>
      </c>
      <c r="F293" s="373"/>
      <c r="G293" s="347">
        <v>1036.4024999999999</v>
      </c>
      <c r="H293" s="374"/>
      <c r="I293" s="348" t="s">
        <v>430</v>
      </c>
      <c r="J293" s="348" t="s">
        <v>430</v>
      </c>
      <c r="K293" s="348" t="s">
        <v>430</v>
      </c>
      <c r="L293" s="348" t="s">
        <v>430</v>
      </c>
      <c r="M293" s="362"/>
      <c r="N293" s="350">
        <v>4.6140999999999996</v>
      </c>
      <c r="O293" s="348">
        <v>4.6986999999999997</v>
      </c>
      <c r="P293" s="348">
        <v>4.7411000000000003</v>
      </c>
      <c r="Q293" s="348">
        <v>4.6654</v>
      </c>
      <c r="R293" s="348">
        <v>4.8251999999999997</v>
      </c>
      <c r="S293" s="348">
        <v>4.7224000000000004</v>
      </c>
      <c r="T293" s="348">
        <v>4.9093</v>
      </c>
      <c r="U293" s="354" t="s">
        <v>430</v>
      </c>
      <c r="V293" s="348" t="s">
        <v>430</v>
      </c>
      <c r="W293" s="348" t="s">
        <v>430</v>
      </c>
      <c r="X293" s="348" t="s">
        <v>430</v>
      </c>
      <c r="Y293" s="375" t="s">
        <v>430</v>
      </c>
      <c r="Z293" s="348" t="s">
        <v>430</v>
      </c>
      <c r="AA293" s="348">
        <v>4.7317</v>
      </c>
      <c r="AB293" s="348">
        <v>4.806</v>
      </c>
      <c r="AC293" s="348">
        <v>4.9621000000000004</v>
      </c>
      <c r="AD293" s="348" t="s">
        <v>430</v>
      </c>
      <c r="AE293" s="348">
        <v>4.7317</v>
      </c>
      <c r="AF293" s="348">
        <v>5.0712999999999999</v>
      </c>
      <c r="AG293" s="569"/>
      <c r="AH293" s="346">
        <v>111</v>
      </c>
      <c r="AI293" s="346">
        <v>108</v>
      </c>
      <c r="AJ293" s="346">
        <v>27</v>
      </c>
      <c r="AK293" s="346">
        <v>123</v>
      </c>
      <c r="AL293" s="346">
        <v>151</v>
      </c>
      <c r="AM293" s="346">
        <v>97</v>
      </c>
      <c r="AN293" s="346">
        <v>69</v>
      </c>
      <c r="AO293" s="572" t="s">
        <v>430</v>
      </c>
      <c r="AP293" s="346" t="s">
        <v>430</v>
      </c>
      <c r="AQ293" s="346" t="s">
        <v>430</v>
      </c>
      <c r="AR293" s="346" t="s">
        <v>430</v>
      </c>
      <c r="AS293" s="346" t="s">
        <v>430</v>
      </c>
      <c r="AT293" s="346" t="s">
        <v>430</v>
      </c>
      <c r="AU293" s="346">
        <v>155</v>
      </c>
      <c r="AV293" s="346">
        <v>69</v>
      </c>
      <c r="AW293" s="346">
        <v>89</v>
      </c>
      <c r="AX293" s="346" t="s">
        <v>430</v>
      </c>
      <c r="AY293" s="346">
        <v>155</v>
      </c>
      <c r="AZ293" s="584"/>
      <c r="BA293" s="467" t="s">
        <v>430</v>
      </c>
      <c r="BB293" s="348" t="s">
        <v>430</v>
      </c>
      <c r="BC293" s="348" t="s">
        <v>430</v>
      </c>
      <c r="BD293" s="348" t="s">
        <v>430</v>
      </c>
      <c r="BE293" s="375" t="s">
        <v>430</v>
      </c>
      <c r="BF293" s="375">
        <v>100</v>
      </c>
      <c r="BG293" s="374"/>
      <c r="BH293" s="594">
        <v>100</v>
      </c>
      <c r="BI293" s="348" t="s">
        <v>430</v>
      </c>
      <c r="BJ293" s="348" t="s">
        <v>430</v>
      </c>
      <c r="BK293" s="348" t="s">
        <v>430</v>
      </c>
      <c r="BL293" s="348" t="s">
        <v>430</v>
      </c>
      <c r="BM293" s="375" t="s">
        <v>430</v>
      </c>
      <c r="BN293" s="375" t="s">
        <v>430</v>
      </c>
      <c r="BO293" s="375" t="s">
        <v>430</v>
      </c>
      <c r="BP293" s="375" t="s">
        <v>430</v>
      </c>
      <c r="BQ293" s="375" t="s">
        <v>430</v>
      </c>
      <c r="BR293" s="374"/>
      <c r="BS293" s="468" t="s">
        <v>430</v>
      </c>
      <c r="BT293" s="348" t="s">
        <v>430</v>
      </c>
      <c r="BU293" s="374"/>
      <c r="BV293" s="430" t="s">
        <v>555</v>
      </c>
    </row>
    <row r="294" spans="1:74" s="428" customFormat="1" x14ac:dyDescent="0.25">
      <c r="A294" s="345" t="s">
        <v>8443</v>
      </c>
      <c r="B294" s="373"/>
      <c r="C294" s="719">
        <v>45883</v>
      </c>
      <c r="D294" s="373"/>
      <c r="E294" s="346">
        <v>113.87</v>
      </c>
      <c r="F294" s="373"/>
      <c r="G294" s="347">
        <v>29.747499999999999</v>
      </c>
      <c r="H294" s="374"/>
      <c r="I294" s="348">
        <v>9.2100000000000009</v>
      </c>
      <c r="J294" s="348">
        <v>7.13</v>
      </c>
      <c r="K294" s="348" t="s">
        <v>430</v>
      </c>
      <c r="L294" s="348">
        <v>6.81</v>
      </c>
      <c r="M294" s="362"/>
      <c r="N294" s="350">
        <v>22.4955</v>
      </c>
      <c r="O294" s="348">
        <v>22.4955</v>
      </c>
      <c r="P294" s="348">
        <v>-9.3434000000000008</v>
      </c>
      <c r="Q294" s="348">
        <v>4.3015999999999996</v>
      </c>
      <c r="R294" s="348">
        <v>8.2264999999999997</v>
      </c>
      <c r="S294" s="348">
        <v>1.6659999999999999</v>
      </c>
      <c r="T294" s="348">
        <v>1.5509999999999999</v>
      </c>
      <c r="U294" s="354" t="s">
        <v>430</v>
      </c>
      <c r="V294" s="348" t="s">
        <v>430</v>
      </c>
      <c r="W294" s="348" t="s">
        <v>430</v>
      </c>
      <c r="X294" s="348" t="s">
        <v>430</v>
      </c>
      <c r="Y294" s="375" t="s">
        <v>430</v>
      </c>
      <c r="Z294" s="348" t="s">
        <v>430</v>
      </c>
      <c r="AA294" s="348">
        <v>15.1137</v>
      </c>
      <c r="AB294" s="348">
        <v>0.52629999999999999</v>
      </c>
      <c r="AC294" s="348">
        <v>2.6751999999999998</v>
      </c>
      <c r="AD294" s="348" t="s">
        <v>430</v>
      </c>
      <c r="AE294" s="348">
        <v>15.1137</v>
      </c>
      <c r="AF294" s="348">
        <v>1.9944999999999999</v>
      </c>
      <c r="AG294" s="569"/>
      <c r="AH294" s="346">
        <v>11</v>
      </c>
      <c r="AI294" s="346">
        <v>11</v>
      </c>
      <c r="AJ294" s="346">
        <v>150</v>
      </c>
      <c r="AK294" s="346">
        <v>135</v>
      </c>
      <c r="AL294" s="346">
        <v>69</v>
      </c>
      <c r="AM294" s="346">
        <v>160</v>
      </c>
      <c r="AN294" s="346">
        <v>157</v>
      </c>
      <c r="AO294" s="572" t="s">
        <v>430</v>
      </c>
      <c r="AP294" s="346" t="s">
        <v>430</v>
      </c>
      <c r="AQ294" s="346" t="s">
        <v>430</v>
      </c>
      <c r="AR294" s="346" t="s">
        <v>430</v>
      </c>
      <c r="AS294" s="346" t="s">
        <v>430</v>
      </c>
      <c r="AT294" s="346" t="s">
        <v>430</v>
      </c>
      <c r="AU294" s="346">
        <v>20</v>
      </c>
      <c r="AV294" s="346">
        <v>163</v>
      </c>
      <c r="AW294" s="346">
        <v>159</v>
      </c>
      <c r="AX294" s="346" t="s">
        <v>430</v>
      </c>
      <c r="AY294" s="346">
        <v>20</v>
      </c>
      <c r="AZ294" s="584"/>
      <c r="BA294" s="467">
        <v>96.88</v>
      </c>
      <c r="BB294" s="348" t="s">
        <v>430</v>
      </c>
      <c r="BC294" s="348" t="s">
        <v>430</v>
      </c>
      <c r="BD294" s="348" t="s">
        <v>430</v>
      </c>
      <c r="BE294" s="375" t="s">
        <v>430</v>
      </c>
      <c r="BF294" s="375">
        <v>3.12</v>
      </c>
      <c r="BG294" s="374"/>
      <c r="BH294" s="594">
        <v>3.12</v>
      </c>
      <c r="BI294" s="348" t="s">
        <v>430</v>
      </c>
      <c r="BJ294" s="348" t="s">
        <v>430</v>
      </c>
      <c r="BK294" s="348" t="s">
        <v>430</v>
      </c>
      <c r="BL294" s="348" t="s">
        <v>430</v>
      </c>
      <c r="BM294" s="375">
        <v>96.88</v>
      </c>
      <c r="BN294" s="375" t="s">
        <v>430</v>
      </c>
      <c r="BO294" s="375" t="s">
        <v>430</v>
      </c>
      <c r="BP294" s="375" t="s">
        <v>430</v>
      </c>
      <c r="BQ294" s="375" t="s">
        <v>430</v>
      </c>
      <c r="BR294" s="374"/>
      <c r="BS294" s="468" t="s">
        <v>430</v>
      </c>
      <c r="BT294" s="348" t="s">
        <v>430</v>
      </c>
      <c r="BU294" s="374"/>
      <c r="BV294" s="430" t="s">
        <v>555</v>
      </c>
    </row>
    <row r="295" spans="1:74" s="428" customFormat="1" x14ac:dyDescent="0.25">
      <c r="A295" s="345" t="s">
        <v>8444</v>
      </c>
      <c r="B295" s="373"/>
      <c r="C295" s="719">
        <v>37973</v>
      </c>
      <c r="D295" s="373"/>
      <c r="E295" s="346">
        <v>105.289</v>
      </c>
      <c r="F295" s="373"/>
      <c r="G295" s="347">
        <v>46.691499999999998</v>
      </c>
      <c r="H295" s="374"/>
      <c r="I295" s="348" t="s">
        <v>430</v>
      </c>
      <c r="J295" s="348" t="s">
        <v>430</v>
      </c>
      <c r="K295" s="348" t="s">
        <v>430</v>
      </c>
      <c r="L295" s="348" t="s">
        <v>430</v>
      </c>
      <c r="M295" s="362"/>
      <c r="N295" s="350">
        <v>10.405900000000001</v>
      </c>
      <c r="O295" s="348">
        <v>10.405900000000001</v>
      </c>
      <c r="P295" s="348">
        <v>-4.4631999999999996</v>
      </c>
      <c r="Q295" s="348">
        <v>6.4652000000000003</v>
      </c>
      <c r="R295" s="348">
        <v>12.4024</v>
      </c>
      <c r="S295" s="348">
        <v>4.2789999999999999</v>
      </c>
      <c r="T295" s="348">
        <v>3.6379999999999999</v>
      </c>
      <c r="U295" s="354">
        <v>3.9847000000000001</v>
      </c>
      <c r="V295" s="348">
        <v>4.6817000000000002</v>
      </c>
      <c r="W295" s="348">
        <v>7.1806000000000001</v>
      </c>
      <c r="X295" s="348">
        <v>7.1787000000000001</v>
      </c>
      <c r="Y295" s="375">
        <v>6.2111999999999998</v>
      </c>
      <c r="Z295" s="348">
        <v>7.0915999999999997</v>
      </c>
      <c r="AA295" s="348">
        <v>14.4527</v>
      </c>
      <c r="AB295" s="348">
        <v>3.1966999999999999</v>
      </c>
      <c r="AC295" s="348">
        <v>4.3833000000000002</v>
      </c>
      <c r="AD295" s="348">
        <v>4.4511000000000003</v>
      </c>
      <c r="AE295" s="348">
        <v>14.4527</v>
      </c>
      <c r="AF295" s="348">
        <v>7.1304999999999996</v>
      </c>
      <c r="AG295" s="569"/>
      <c r="AH295" s="346">
        <v>36</v>
      </c>
      <c r="AI295" s="346">
        <v>36</v>
      </c>
      <c r="AJ295" s="346">
        <v>129</v>
      </c>
      <c r="AK295" s="346">
        <v>61</v>
      </c>
      <c r="AL295" s="346">
        <v>15</v>
      </c>
      <c r="AM295" s="346">
        <v>119</v>
      </c>
      <c r="AN295" s="346">
        <v>125</v>
      </c>
      <c r="AO295" s="572">
        <v>115</v>
      </c>
      <c r="AP295" s="346">
        <v>113</v>
      </c>
      <c r="AQ295" s="346">
        <v>90</v>
      </c>
      <c r="AR295" s="346">
        <v>44</v>
      </c>
      <c r="AS295" s="346">
        <v>9</v>
      </c>
      <c r="AT295" s="346">
        <v>5</v>
      </c>
      <c r="AU295" s="346">
        <v>24</v>
      </c>
      <c r="AV295" s="346">
        <v>128</v>
      </c>
      <c r="AW295" s="346">
        <v>122</v>
      </c>
      <c r="AX295" s="346">
        <v>108</v>
      </c>
      <c r="AY295" s="346">
        <v>24</v>
      </c>
      <c r="AZ295" s="584"/>
      <c r="BA295" s="467" t="s">
        <v>430</v>
      </c>
      <c r="BB295" s="348">
        <v>98.57</v>
      </c>
      <c r="BC295" s="348" t="s">
        <v>430</v>
      </c>
      <c r="BD295" s="348" t="s">
        <v>430</v>
      </c>
      <c r="BE295" s="375" t="s">
        <v>430</v>
      </c>
      <c r="BF295" s="375">
        <v>1.43</v>
      </c>
      <c r="BG295" s="374"/>
      <c r="BH295" s="594">
        <v>1.43</v>
      </c>
      <c r="BI295" s="348" t="s">
        <v>430</v>
      </c>
      <c r="BJ295" s="348" t="s">
        <v>430</v>
      </c>
      <c r="BK295" s="348" t="s">
        <v>430</v>
      </c>
      <c r="BL295" s="348" t="s">
        <v>430</v>
      </c>
      <c r="BM295" s="375" t="s">
        <v>430</v>
      </c>
      <c r="BN295" s="375" t="s">
        <v>430</v>
      </c>
      <c r="BO295" s="375" t="s">
        <v>430</v>
      </c>
      <c r="BP295" s="375">
        <v>98.57</v>
      </c>
      <c r="BQ295" s="375" t="s">
        <v>430</v>
      </c>
      <c r="BR295" s="374"/>
      <c r="BS295" s="468" t="s">
        <v>430</v>
      </c>
      <c r="BT295" s="348" t="s">
        <v>430</v>
      </c>
      <c r="BU295" s="374"/>
      <c r="BV295" s="430" t="s">
        <v>4597</v>
      </c>
    </row>
    <row r="296" spans="1:74" s="428" customFormat="1" x14ac:dyDescent="0.25">
      <c r="A296" s="345" t="s">
        <v>8445</v>
      </c>
      <c r="B296" s="373"/>
      <c r="C296" s="719">
        <v>45623</v>
      </c>
      <c r="D296" s="373"/>
      <c r="E296" s="346">
        <v>103.68</v>
      </c>
      <c r="F296" s="373"/>
      <c r="G296" s="347">
        <v>11.083</v>
      </c>
      <c r="H296" s="374"/>
      <c r="I296" s="348">
        <v>1.6</v>
      </c>
      <c r="J296" s="348">
        <v>7.71</v>
      </c>
      <c r="K296" s="348">
        <v>1.41</v>
      </c>
      <c r="L296" s="348">
        <v>1.52</v>
      </c>
      <c r="M296" s="362"/>
      <c r="N296" s="350">
        <v>5.4913999999999996</v>
      </c>
      <c r="O296" s="348">
        <v>5.4913999999999996</v>
      </c>
      <c r="P296" s="348">
        <v>0.47049999999999997</v>
      </c>
      <c r="Q296" s="348">
        <v>7.7859999999999996</v>
      </c>
      <c r="R296" s="348">
        <v>10.0717</v>
      </c>
      <c r="S296" s="348">
        <v>5.9782000000000002</v>
      </c>
      <c r="T296" s="348">
        <v>5.0457000000000001</v>
      </c>
      <c r="U296" s="354">
        <v>5.4802</v>
      </c>
      <c r="V296" s="348">
        <v>6.3586</v>
      </c>
      <c r="W296" s="348" t="s">
        <v>430</v>
      </c>
      <c r="X296" s="348" t="s">
        <v>430</v>
      </c>
      <c r="Y296" s="375" t="s">
        <v>430</v>
      </c>
      <c r="Z296" s="348" t="s">
        <v>430</v>
      </c>
      <c r="AA296" s="348">
        <v>10.448</v>
      </c>
      <c r="AB296" s="348">
        <v>4.8017000000000003</v>
      </c>
      <c r="AC296" s="348">
        <v>5.3762999999999996</v>
      </c>
      <c r="AD296" s="348">
        <v>5.8853</v>
      </c>
      <c r="AE296" s="348">
        <v>10.448</v>
      </c>
      <c r="AF296" s="348">
        <v>7.5446999999999997</v>
      </c>
      <c r="AG296" s="569"/>
      <c r="AH296" s="346">
        <v>85</v>
      </c>
      <c r="AI296" s="346">
        <v>85</v>
      </c>
      <c r="AJ296" s="346">
        <v>91</v>
      </c>
      <c r="AK296" s="346">
        <v>24</v>
      </c>
      <c r="AL296" s="346">
        <v>35</v>
      </c>
      <c r="AM296" s="346">
        <v>36</v>
      </c>
      <c r="AN296" s="346">
        <v>54</v>
      </c>
      <c r="AO296" s="572">
        <v>35</v>
      </c>
      <c r="AP296" s="346">
        <v>18</v>
      </c>
      <c r="AQ296" s="346" t="s">
        <v>430</v>
      </c>
      <c r="AR296" s="346" t="s">
        <v>430</v>
      </c>
      <c r="AS296" s="346" t="s">
        <v>430</v>
      </c>
      <c r="AT296" s="346" t="s">
        <v>430</v>
      </c>
      <c r="AU296" s="346">
        <v>48</v>
      </c>
      <c r="AV296" s="346">
        <v>71</v>
      </c>
      <c r="AW296" s="346">
        <v>56</v>
      </c>
      <c r="AX296" s="346">
        <v>16</v>
      </c>
      <c r="AY296" s="346">
        <v>48</v>
      </c>
      <c r="AZ296" s="584"/>
      <c r="BA296" s="467" t="s">
        <v>430</v>
      </c>
      <c r="BB296" s="348">
        <v>95.83</v>
      </c>
      <c r="BC296" s="348" t="s">
        <v>430</v>
      </c>
      <c r="BD296" s="348" t="s">
        <v>430</v>
      </c>
      <c r="BE296" s="375" t="s">
        <v>430</v>
      </c>
      <c r="BF296" s="375">
        <v>4.17</v>
      </c>
      <c r="BG296" s="374"/>
      <c r="BH296" s="594">
        <v>4.17</v>
      </c>
      <c r="BI296" s="348" t="s">
        <v>430</v>
      </c>
      <c r="BJ296" s="348" t="s">
        <v>430</v>
      </c>
      <c r="BK296" s="348">
        <v>95.83</v>
      </c>
      <c r="BL296" s="348" t="s">
        <v>430</v>
      </c>
      <c r="BM296" s="375" t="s">
        <v>430</v>
      </c>
      <c r="BN296" s="375" t="s">
        <v>430</v>
      </c>
      <c r="BO296" s="375" t="s">
        <v>430</v>
      </c>
      <c r="BP296" s="375" t="s">
        <v>430</v>
      </c>
      <c r="BQ296" s="375" t="s">
        <v>430</v>
      </c>
      <c r="BR296" s="374"/>
      <c r="BS296" s="468">
        <v>12.6939019312694</v>
      </c>
      <c r="BT296" s="348">
        <v>48.889646004889002</v>
      </c>
      <c r="BU296" s="374"/>
      <c r="BV296" s="430" t="s">
        <v>4711</v>
      </c>
    </row>
    <row r="297" spans="1:74" s="428" customFormat="1" ht="11" x14ac:dyDescent="0.3">
      <c r="A297" s="841" t="s">
        <v>8446</v>
      </c>
      <c r="B297" s="842"/>
      <c r="C297" s="843">
        <v>44917</v>
      </c>
      <c r="D297" s="842"/>
      <c r="E297" s="844">
        <v>97.022900000000007</v>
      </c>
      <c r="F297" s="842"/>
      <c r="G297" s="845">
        <v>12.555300000000001</v>
      </c>
      <c r="H297" s="847"/>
      <c r="I297" s="846">
        <v>0.27</v>
      </c>
      <c r="J297" s="846">
        <v>5.82</v>
      </c>
      <c r="K297" s="846">
        <v>0.26</v>
      </c>
      <c r="L297" s="846">
        <v>0.27</v>
      </c>
      <c r="M297" s="851"/>
      <c r="N297" s="848">
        <v>5.1380999999999997</v>
      </c>
      <c r="O297" s="846">
        <v>5.1380999999999997</v>
      </c>
      <c r="P297" s="846">
        <v>4.5308000000000002</v>
      </c>
      <c r="Q297" s="846">
        <v>5.9523999999999999</v>
      </c>
      <c r="R297" s="846">
        <v>6.4401000000000002</v>
      </c>
      <c r="S297" s="846">
        <v>5.5035999999999996</v>
      </c>
      <c r="T297" s="846">
        <v>5.4168000000000003</v>
      </c>
      <c r="U297" s="856">
        <v>5.4462000000000002</v>
      </c>
      <c r="V297" s="846">
        <v>6.0388000000000002</v>
      </c>
      <c r="W297" s="846">
        <v>7.15</v>
      </c>
      <c r="X297" s="846">
        <v>6.9141000000000004</v>
      </c>
      <c r="Y297" s="852" t="s">
        <v>430</v>
      </c>
      <c r="Z297" s="846" t="s">
        <v>430</v>
      </c>
      <c r="AA297" s="846">
        <v>6.4805000000000001</v>
      </c>
      <c r="AB297" s="846">
        <v>5.4634999999999998</v>
      </c>
      <c r="AC297" s="846">
        <v>5.5690999999999997</v>
      </c>
      <c r="AD297" s="846">
        <v>5.5617000000000001</v>
      </c>
      <c r="AE297" s="846">
        <v>6.4805000000000001</v>
      </c>
      <c r="AF297" s="846">
        <v>7.0332999999999997</v>
      </c>
      <c r="AG297" s="936"/>
      <c r="AH297" s="844">
        <v>91</v>
      </c>
      <c r="AI297" s="844">
        <v>91</v>
      </c>
      <c r="AJ297" s="844">
        <v>38</v>
      </c>
      <c r="AK297" s="844">
        <v>76</v>
      </c>
      <c r="AL297" s="844">
        <v>111</v>
      </c>
      <c r="AM297" s="844">
        <v>55</v>
      </c>
      <c r="AN297" s="844">
        <v>36</v>
      </c>
      <c r="AO297" s="937">
        <v>37</v>
      </c>
      <c r="AP297" s="844">
        <v>40</v>
      </c>
      <c r="AQ297" s="844">
        <v>91</v>
      </c>
      <c r="AR297" s="844">
        <v>87</v>
      </c>
      <c r="AS297" s="844" t="s">
        <v>430</v>
      </c>
      <c r="AT297" s="844" t="s">
        <v>430</v>
      </c>
      <c r="AU297" s="844">
        <v>118</v>
      </c>
      <c r="AV297" s="844">
        <v>35</v>
      </c>
      <c r="AW297" s="844">
        <v>37</v>
      </c>
      <c r="AX297" s="844">
        <v>42</v>
      </c>
      <c r="AY297" s="844">
        <v>118</v>
      </c>
      <c r="AZ297" s="938"/>
      <c r="BA297" s="853">
        <v>97.58</v>
      </c>
      <c r="BB297" s="846" t="s">
        <v>430</v>
      </c>
      <c r="BC297" s="846" t="s">
        <v>430</v>
      </c>
      <c r="BD297" s="846" t="s">
        <v>430</v>
      </c>
      <c r="BE297" s="852" t="s">
        <v>430</v>
      </c>
      <c r="BF297" s="852">
        <v>2.42</v>
      </c>
      <c r="BG297" s="847"/>
      <c r="BH297" s="939">
        <v>2.42</v>
      </c>
      <c r="BI297" s="846" t="s">
        <v>430</v>
      </c>
      <c r="BJ297" s="846" t="s">
        <v>430</v>
      </c>
      <c r="BK297" s="846" t="s">
        <v>430</v>
      </c>
      <c r="BL297" s="846" t="s">
        <v>430</v>
      </c>
      <c r="BM297" s="852">
        <v>97.58</v>
      </c>
      <c r="BN297" s="852" t="s">
        <v>430</v>
      </c>
      <c r="BO297" s="852" t="s">
        <v>430</v>
      </c>
      <c r="BP297" s="852" t="s">
        <v>430</v>
      </c>
      <c r="BQ297" s="852" t="s">
        <v>430</v>
      </c>
      <c r="BR297" s="847"/>
      <c r="BS297" s="854" t="s">
        <v>430</v>
      </c>
      <c r="BT297" s="846" t="s">
        <v>430</v>
      </c>
      <c r="BU297" s="847"/>
      <c r="BV297" s="906" t="s">
        <v>555</v>
      </c>
    </row>
    <row r="298" spans="1:74" s="428" customFormat="1" x14ac:dyDescent="0.25">
      <c r="A298" s="345" t="s">
        <v>8447</v>
      </c>
      <c r="B298" s="373"/>
      <c r="C298" s="719">
        <v>45973</v>
      </c>
      <c r="D298" s="373"/>
      <c r="E298" s="346">
        <v>98.847800000000007</v>
      </c>
      <c r="F298" s="373"/>
      <c r="G298" s="347">
        <v>10.2568</v>
      </c>
      <c r="H298" s="374"/>
      <c r="I298" s="348" t="s">
        <v>430</v>
      </c>
      <c r="J298" s="348" t="s">
        <v>430</v>
      </c>
      <c r="K298" s="348" t="s">
        <v>430</v>
      </c>
      <c r="L298" s="348" t="s">
        <v>430</v>
      </c>
      <c r="M298" s="362"/>
      <c r="N298" s="350" t="s">
        <v>430</v>
      </c>
      <c r="O298" s="348" t="s">
        <v>430</v>
      </c>
      <c r="P298" s="348">
        <v>-7.2004999999999999</v>
      </c>
      <c r="Q298" s="348">
        <v>7.5225</v>
      </c>
      <c r="R298" s="348">
        <v>8.3265999999999991</v>
      </c>
      <c r="S298" s="348">
        <v>6.5808</v>
      </c>
      <c r="T298" s="348" t="s">
        <v>430</v>
      </c>
      <c r="U298" s="354" t="s">
        <v>430</v>
      </c>
      <c r="V298" s="348" t="s">
        <v>430</v>
      </c>
      <c r="W298" s="348" t="s">
        <v>430</v>
      </c>
      <c r="X298" s="348" t="s">
        <v>430</v>
      </c>
      <c r="Y298" s="375" t="s">
        <v>430</v>
      </c>
      <c r="Z298" s="348" t="s">
        <v>430</v>
      </c>
      <c r="AA298" s="348">
        <v>8.7088999999999999</v>
      </c>
      <c r="AB298" s="348">
        <v>5.7872000000000003</v>
      </c>
      <c r="AC298" s="348" t="s">
        <v>430</v>
      </c>
      <c r="AD298" s="348" t="s">
        <v>430</v>
      </c>
      <c r="AE298" s="348">
        <v>8.7088999999999999</v>
      </c>
      <c r="AF298" s="348">
        <v>5.7504</v>
      </c>
      <c r="AG298" s="569"/>
      <c r="AH298" s="346" t="s">
        <v>430</v>
      </c>
      <c r="AI298" s="346" t="s">
        <v>430</v>
      </c>
      <c r="AJ298" s="346">
        <v>143</v>
      </c>
      <c r="AK298" s="346">
        <v>31</v>
      </c>
      <c r="AL298" s="346">
        <v>67</v>
      </c>
      <c r="AM298" s="346">
        <v>17</v>
      </c>
      <c r="AN298" s="346" t="s">
        <v>430</v>
      </c>
      <c r="AO298" s="572" t="s">
        <v>430</v>
      </c>
      <c r="AP298" s="346" t="s">
        <v>430</v>
      </c>
      <c r="AQ298" s="346" t="s">
        <v>430</v>
      </c>
      <c r="AR298" s="346" t="s">
        <v>430</v>
      </c>
      <c r="AS298" s="346" t="s">
        <v>430</v>
      </c>
      <c r="AT298" s="346" t="s">
        <v>430</v>
      </c>
      <c r="AU298" s="346">
        <v>79</v>
      </c>
      <c r="AV298" s="346">
        <v>18</v>
      </c>
      <c r="AW298" s="346" t="s">
        <v>430</v>
      </c>
      <c r="AX298" s="346" t="s">
        <v>430</v>
      </c>
      <c r="AY298" s="346">
        <v>79</v>
      </c>
      <c r="AZ298" s="584"/>
      <c r="BA298" s="467" t="s">
        <v>430</v>
      </c>
      <c r="BB298" s="348">
        <v>96.36</v>
      </c>
      <c r="BC298" s="348" t="s">
        <v>430</v>
      </c>
      <c r="BD298" s="348" t="s">
        <v>430</v>
      </c>
      <c r="BE298" s="375" t="s">
        <v>430</v>
      </c>
      <c r="BF298" s="375">
        <v>3.64</v>
      </c>
      <c r="BG298" s="374"/>
      <c r="BH298" s="594">
        <v>3.64</v>
      </c>
      <c r="BI298" s="348" t="s">
        <v>430</v>
      </c>
      <c r="BJ298" s="348" t="s">
        <v>430</v>
      </c>
      <c r="BK298" s="348" t="s">
        <v>430</v>
      </c>
      <c r="BL298" s="348" t="s">
        <v>430</v>
      </c>
      <c r="BM298" s="375" t="s">
        <v>430</v>
      </c>
      <c r="BN298" s="375" t="s">
        <v>430</v>
      </c>
      <c r="BO298" s="375" t="s">
        <v>430</v>
      </c>
      <c r="BP298" s="375">
        <v>96.36</v>
      </c>
      <c r="BQ298" s="375" t="s">
        <v>430</v>
      </c>
      <c r="BR298" s="374"/>
      <c r="BS298" s="468" t="s">
        <v>430</v>
      </c>
      <c r="BT298" s="348" t="s">
        <v>430</v>
      </c>
      <c r="BU298" s="374"/>
      <c r="BV298" s="430" t="s">
        <v>555</v>
      </c>
    </row>
    <row r="299" spans="1:74" s="428" customFormat="1" x14ac:dyDescent="0.25">
      <c r="A299" s="345" t="s">
        <v>8448</v>
      </c>
      <c r="B299" s="373"/>
      <c r="C299" s="719">
        <v>45162</v>
      </c>
      <c r="D299" s="373"/>
      <c r="E299" s="346">
        <v>101.657</v>
      </c>
      <c r="F299" s="373"/>
      <c r="G299" s="347">
        <v>1057.9875999999999</v>
      </c>
      <c r="H299" s="374"/>
      <c r="I299" s="348">
        <v>5.4799999999999996E-3</v>
      </c>
      <c r="J299" s="348">
        <v>6.54</v>
      </c>
      <c r="K299" s="348">
        <v>5.4799999999999996E-3</v>
      </c>
      <c r="L299" s="348">
        <v>5.4799999999999996E-3</v>
      </c>
      <c r="M299" s="362"/>
      <c r="N299" s="350">
        <v>4.7580999999999998</v>
      </c>
      <c r="O299" s="348">
        <v>4.7685000000000004</v>
      </c>
      <c r="P299" s="348">
        <v>4.7944000000000004</v>
      </c>
      <c r="Q299" s="348">
        <v>4.6917</v>
      </c>
      <c r="R299" s="348">
        <v>4.8497000000000003</v>
      </c>
      <c r="S299" s="348">
        <v>4.6249000000000002</v>
      </c>
      <c r="T299" s="348">
        <v>4.7412999999999998</v>
      </c>
      <c r="U299" s="354">
        <v>4.8337000000000003</v>
      </c>
      <c r="V299" s="348">
        <v>4.8977000000000004</v>
      </c>
      <c r="W299" s="348">
        <v>5.3277999999999999</v>
      </c>
      <c r="X299" s="348" t="s">
        <v>430</v>
      </c>
      <c r="Y299" s="375" t="s">
        <v>430</v>
      </c>
      <c r="Z299" s="348" t="s">
        <v>430</v>
      </c>
      <c r="AA299" s="348">
        <v>4.7245999999999997</v>
      </c>
      <c r="AB299" s="348">
        <v>4.6746999999999996</v>
      </c>
      <c r="AC299" s="348">
        <v>4.7888999999999999</v>
      </c>
      <c r="AD299" s="348">
        <v>4.8428000000000004</v>
      </c>
      <c r="AE299" s="348">
        <v>4.7245999999999997</v>
      </c>
      <c r="AF299" s="348">
        <v>5.5955000000000004</v>
      </c>
      <c r="AG299" s="569"/>
      <c r="AH299" s="346">
        <v>100</v>
      </c>
      <c r="AI299" s="346">
        <v>100</v>
      </c>
      <c r="AJ299" s="346">
        <v>21</v>
      </c>
      <c r="AK299" s="346">
        <v>119</v>
      </c>
      <c r="AL299" s="346">
        <v>147</v>
      </c>
      <c r="AM299" s="346">
        <v>105</v>
      </c>
      <c r="AN299" s="346">
        <v>79</v>
      </c>
      <c r="AO299" s="572">
        <v>83</v>
      </c>
      <c r="AP299" s="346">
        <v>106</v>
      </c>
      <c r="AQ299" s="346">
        <v>121</v>
      </c>
      <c r="AR299" s="346" t="s">
        <v>430</v>
      </c>
      <c r="AS299" s="346" t="s">
        <v>430</v>
      </c>
      <c r="AT299" s="346" t="s">
        <v>430</v>
      </c>
      <c r="AU299" s="346">
        <v>156</v>
      </c>
      <c r="AV299" s="346">
        <v>81</v>
      </c>
      <c r="AW299" s="346">
        <v>104</v>
      </c>
      <c r="AX299" s="346">
        <v>91</v>
      </c>
      <c r="AY299" s="346">
        <v>156</v>
      </c>
      <c r="AZ299" s="584"/>
      <c r="BA299" s="467" t="s">
        <v>430</v>
      </c>
      <c r="BB299" s="348" t="s">
        <v>430</v>
      </c>
      <c r="BC299" s="348" t="s">
        <v>430</v>
      </c>
      <c r="BD299" s="348" t="s">
        <v>430</v>
      </c>
      <c r="BE299" s="375" t="s">
        <v>430</v>
      </c>
      <c r="BF299" s="375">
        <v>100</v>
      </c>
      <c r="BG299" s="374"/>
      <c r="BH299" s="594">
        <v>100</v>
      </c>
      <c r="BI299" s="348" t="s">
        <v>430</v>
      </c>
      <c r="BJ299" s="348" t="s">
        <v>430</v>
      </c>
      <c r="BK299" s="348" t="s">
        <v>430</v>
      </c>
      <c r="BL299" s="348" t="s">
        <v>430</v>
      </c>
      <c r="BM299" s="375" t="s">
        <v>430</v>
      </c>
      <c r="BN299" s="375" t="s">
        <v>430</v>
      </c>
      <c r="BO299" s="375" t="s">
        <v>430</v>
      </c>
      <c r="BP299" s="375" t="s">
        <v>430</v>
      </c>
      <c r="BQ299" s="375" t="s">
        <v>430</v>
      </c>
      <c r="BR299" s="374"/>
      <c r="BS299" s="468" t="s">
        <v>430</v>
      </c>
      <c r="BT299" s="348" t="s">
        <v>430</v>
      </c>
      <c r="BU299" s="374"/>
      <c r="BV299" s="430" t="s">
        <v>555</v>
      </c>
    </row>
    <row r="300" spans="1:74" s="428" customFormat="1" x14ac:dyDescent="0.25">
      <c r="A300" s="345" t="s">
        <v>8449</v>
      </c>
      <c r="B300" s="373"/>
      <c r="C300" s="719">
        <v>44852</v>
      </c>
      <c r="D300" s="373"/>
      <c r="E300" s="346">
        <v>92.342500000000001</v>
      </c>
      <c r="F300" s="373"/>
      <c r="G300" s="347">
        <v>12.867000000000001</v>
      </c>
      <c r="H300" s="374"/>
      <c r="I300" s="348">
        <v>1.1000000000000001</v>
      </c>
      <c r="J300" s="348">
        <v>6.03</v>
      </c>
      <c r="K300" s="348">
        <v>1.02</v>
      </c>
      <c r="L300" s="348">
        <v>1.08</v>
      </c>
      <c r="M300" s="362"/>
      <c r="N300" s="350">
        <v>5.2028999999999996</v>
      </c>
      <c r="O300" s="348">
        <v>5.2028999999999996</v>
      </c>
      <c r="P300" s="348">
        <v>3.4468999999999999</v>
      </c>
      <c r="Q300" s="348">
        <v>5.9097</v>
      </c>
      <c r="R300" s="348">
        <v>4.8975999999999997</v>
      </c>
      <c r="S300" s="348">
        <v>5.4364999999999997</v>
      </c>
      <c r="T300" s="348">
        <v>5.1493000000000002</v>
      </c>
      <c r="U300" s="354">
        <v>5.2633999999999999</v>
      </c>
      <c r="V300" s="348">
        <v>5.9844999999999997</v>
      </c>
      <c r="W300" s="348">
        <v>7.5168999999999997</v>
      </c>
      <c r="X300" s="348">
        <v>7.0559000000000003</v>
      </c>
      <c r="Y300" s="375" t="s">
        <v>430</v>
      </c>
      <c r="Z300" s="348" t="s">
        <v>430</v>
      </c>
      <c r="AA300" s="348">
        <v>5.4006999999999996</v>
      </c>
      <c r="AB300" s="348">
        <v>5.0583</v>
      </c>
      <c r="AC300" s="348">
        <v>5.4343000000000004</v>
      </c>
      <c r="AD300" s="348">
        <v>5.423</v>
      </c>
      <c r="AE300" s="348">
        <v>5.4006999999999996</v>
      </c>
      <c r="AF300" s="348">
        <v>7.4108999999999998</v>
      </c>
      <c r="AG300" s="569"/>
      <c r="AH300" s="346">
        <v>89</v>
      </c>
      <c r="AI300" s="346">
        <v>89</v>
      </c>
      <c r="AJ300" s="346">
        <v>55</v>
      </c>
      <c r="AK300" s="346">
        <v>79</v>
      </c>
      <c r="AL300" s="346">
        <v>142</v>
      </c>
      <c r="AM300" s="346">
        <v>57</v>
      </c>
      <c r="AN300" s="346">
        <v>48</v>
      </c>
      <c r="AO300" s="572">
        <v>50</v>
      </c>
      <c r="AP300" s="346">
        <v>45</v>
      </c>
      <c r="AQ300" s="346">
        <v>58</v>
      </c>
      <c r="AR300" s="346">
        <v>65</v>
      </c>
      <c r="AS300" s="346" t="s">
        <v>430</v>
      </c>
      <c r="AT300" s="346" t="s">
        <v>430</v>
      </c>
      <c r="AU300" s="346">
        <v>137</v>
      </c>
      <c r="AV300" s="346">
        <v>50</v>
      </c>
      <c r="AW300" s="346">
        <v>50</v>
      </c>
      <c r="AX300" s="346">
        <v>48</v>
      </c>
      <c r="AY300" s="346">
        <v>137</v>
      </c>
      <c r="AZ300" s="584"/>
      <c r="BA300" s="467">
        <v>98.04</v>
      </c>
      <c r="BB300" s="348" t="s">
        <v>430</v>
      </c>
      <c r="BC300" s="348" t="s">
        <v>430</v>
      </c>
      <c r="BD300" s="348" t="s">
        <v>430</v>
      </c>
      <c r="BE300" s="375" t="s">
        <v>430</v>
      </c>
      <c r="BF300" s="375">
        <v>1.96</v>
      </c>
      <c r="BG300" s="374"/>
      <c r="BH300" s="594">
        <v>1.96</v>
      </c>
      <c r="BI300" s="348" t="s">
        <v>430</v>
      </c>
      <c r="BJ300" s="348" t="s">
        <v>430</v>
      </c>
      <c r="BK300" s="348" t="s">
        <v>430</v>
      </c>
      <c r="BL300" s="348" t="s">
        <v>430</v>
      </c>
      <c r="BM300" s="375">
        <v>98.04</v>
      </c>
      <c r="BN300" s="375" t="s">
        <v>430</v>
      </c>
      <c r="BO300" s="375" t="s">
        <v>430</v>
      </c>
      <c r="BP300" s="375" t="s">
        <v>430</v>
      </c>
      <c r="BQ300" s="375" t="s">
        <v>430</v>
      </c>
      <c r="BR300" s="374"/>
      <c r="BS300" s="468" t="s">
        <v>430</v>
      </c>
      <c r="BT300" s="348" t="s">
        <v>430</v>
      </c>
      <c r="BU300" s="374"/>
      <c r="BV300" s="430" t="s">
        <v>4711</v>
      </c>
    </row>
    <row r="301" spans="1:74" s="428" customFormat="1" x14ac:dyDescent="0.25">
      <c r="A301" s="345" t="s">
        <v>8450</v>
      </c>
      <c r="B301" s="373"/>
      <c r="C301" s="719">
        <v>45016</v>
      </c>
      <c r="D301" s="373"/>
      <c r="E301" s="346">
        <v>93.894400000000005</v>
      </c>
      <c r="F301" s="373"/>
      <c r="G301" s="347">
        <v>29.709199999999999</v>
      </c>
      <c r="H301" s="374"/>
      <c r="I301" s="348">
        <v>8.93</v>
      </c>
      <c r="J301" s="348">
        <v>7.1</v>
      </c>
      <c r="K301" s="348">
        <v>6.43</v>
      </c>
      <c r="L301" s="348">
        <v>6.66</v>
      </c>
      <c r="M301" s="362"/>
      <c r="N301" s="350">
        <v>22.5657</v>
      </c>
      <c r="O301" s="348">
        <v>22.5657</v>
      </c>
      <c r="P301" s="348">
        <v>-8.8483000000000001</v>
      </c>
      <c r="Q301" s="348">
        <v>3.9638</v>
      </c>
      <c r="R301" s="348">
        <v>10.213699999999999</v>
      </c>
      <c r="S301" s="348">
        <v>2.6781000000000001</v>
      </c>
      <c r="T301" s="348">
        <v>2.1960999999999999</v>
      </c>
      <c r="U301" s="354">
        <v>2.0091000000000001</v>
      </c>
      <c r="V301" s="348">
        <v>2.7475999999999998</v>
      </c>
      <c r="W301" s="348">
        <v>7.4698000000000002</v>
      </c>
      <c r="X301" s="348">
        <v>7.1139000000000001</v>
      </c>
      <c r="Y301" s="375" t="s">
        <v>430</v>
      </c>
      <c r="Z301" s="348" t="s">
        <v>430</v>
      </c>
      <c r="AA301" s="348">
        <v>16.1205</v>
      </c>
      <c r="AB301" s="348">
        <v>1.458</v>
      </c>
      <c r="AC301" s="348">
        <v>3.2555999999999998</v>
      </c>
      <c r="AD301" s="348">
        <v>2.1581999999999999</v>
      </c>
      <c r="AE301" s="348">
        <v>16.1205</v>
      </c>
      <c r="AF301" s="348">
        <v>7.5046999999999997</v>
      </c>
      <c r="AG301" s="569"/>
      <c r="AH301" s="346">
        <v>8</v>
      </c>
      <c r="AI301" s="346">
        <v>8</v>
      </c>
      <c r="AJ301" s="346">
        <v>147</v>
      </c>
      <c r="AK301" s="346">
        <v>148</v>
      </c>
      <c r="AL301" s="346">
        <v>32</v>
      </c>
      <c r="AM301" s="346">
        <v>149</v>
      </c>
      <c r="AN301" s="346">
        <v>147</v>
      </c>
      <c r="AO301" s="572">
        <v>144</v>
      </c>
      <c r="AP301" s="346">
        <v>137</v>
      </c>
      <c r="AQ301" s="346">
        <v>66</v>
      </c>
      <c r="AR301" s="346">
        <v>59</v>
      </c>
      <c r="AS301" s="346" t="s">
        <v>430</v>
      </c>
      <c r="AT301" s="346" t="s">
        <v>430</v>
      </c>
      <c r="AU301" s="346">
        <v>18</v>
      </c>
      <c r="AV301" s="346">
        <v>150</v>
      </c>
      <c r="AW301" s="346">
        <v>148</v>
      </c>
      <c r="AX301" s="346">
        <v>147</v>
      </c>
      <c r="AY301" s="346">
        <v>18</v>
      </c>
      <c r="AZ301" s="584"/>
      <c r="BA301" s="467">
        <v>96.61</v>
      </c>
      <c r="BB301" s="348" t="s">
        <v>430</v>
      </c>
      <c r="BC301" s="348" t="s">
        <v>430</v>
      </c>
      <c r="BD301" s="348" t="s">
        <v>430</v>
      </c>
      <c r="BE301" s="375" t="s">
        <v>430</v>
      </c>
      <c r="BF301" s="375">
        <v>3.39</v>
      </c>
      <c r="BG301" s="374"/>
      <c r="BH301" s="594">
        <v>3.39</v>
      </c>
      <c r="BI301" s="348" t="s">
        <v>430</v>
      </c>
      <c r="BJ301" s="348" t="s">
        <v>430</v>
      </c>
      <c r="BK301" s="348" t="s">
        <v>430</v>
      </c>
      <c r="BL301" s="348" t="s">
        <v>430</v>
      </c>
      <c r="BM301" s="375">
        <v>96.61</v>
      </c>
      <c r="BN301" s="375" t="s">
        <v>430</v>
      </c>
      <c r="BO301" s="375" t="s">
        <v>430</v>
      </c>
      <c r="BP301" s="375" t="s">
        <v>430</v>
      </c>
      <c r="BQ301" s="375" t="s">
        <v>430</v>
      </c>
      <c r="BR301" s="374"/>
      <c r="BS301" s="468" t="s">
        <v>430</v>
      </c>
      <c r="BT301" s="348" t="s">
        <v>430</v>
      </c>
      <c r="BU301" s="374"/>
      <c r="BV301" s="430" t="s">
        <v>555</v>
      </c>
    </row>
    <row r="302" spans="1:74" s="428" customFormat="1" x14ac:dyDescent="0.25">
      <c r="A302" s="345" t="s">
        <v>8451</v>
      </c>
      <c r="B302" s="373"/>
      <c r="C302" s="719">
        <v>44882</v>
      </c>
      <c r="D302" s="373"/>
      <c r="E302" s="346">
        <v>91.891300000000001</v>
      </c>
      <c r="F302" s="373"/>
      <c r="G302" s="347">
        <v>12.705500000000001</v>
      </c>
      <c r="H302" s="374"/>
      <c r="I302" s="348">
        <v>0.51232999999999995</v>
      </c>
      <c r="J302" s="348">
        <v>5.96</v>
      </c>
      <c r="K302" s="348">
        <v>0.48766999999999999</v>
      </c>
      <c r="L302" s="348">
        <v>0.50136999999999998</v>
      </c>
      <c r="M302" s="362"/>
      <c r="N302" s="350">
        <v>6.4192</v>
      </c>
      <c r="O302" s="348">
        <v>6.4192</v>
      </c>
      <c r="P302" s="348">
        <v>5.7519</v>
      </c>
      <c r="Q302" s="348">
        <v>6.8098000000000001</v>
      </c>
      <c r="R302" s="348">
        <v>6.6071999999999997</v>
      </c>
      <c r="S302" s="348">
        <v>5.5688000000000004</v>
      </c>
      <c r="T302" s="348">
        <v>5.5076000000000001</v>
      </c>
      <c r="U302" s="354">
        <v>5.5586000000000002</v>
      </c>
      <c r="V302" s="348">
        <v>6.2152000000000003</v>
      </c>
      <c r="W302" s="348">
        <v>7.4009</v>
      </c>
      <c r="X302" s="348">
        <v>7.0541999999999998</v>
      </c>
      <c r="Y302" s="375" t="s">
        <v>430</v>
      </c>
      <c r="Z302" s="348" t="s">
        <v>430</v>
      </c>
      <c r="AA302" s="348">
        <v>6.9192</v>
      </c>
      <c r="AB302" s="348">
        <v>5.4969999999999999</v>
      </c>
      <c r="AC302" s="348">
        <v>5.8147000000000002</v>
      </c>
      <c r="AD302" s="348">
        <v>5.7008999999999999</v>
      </c>
      <c r="AE302" s="348">
        <v>6.9192</v>
      </c>
      <c r="AF302" s="348">
        <v>7.2004000000000001</v>
      </c>
      <c r="AG302" s="569"/>
      <c r="AH302" s="346">
        <v>61</v>
      </c>
      <c r="AI302" s="346">
        <v>61</v>
      </c>
      <c r="AJ302" s="346">
        <v>14</v>
      </c>
      <c r="AK302" s="346">
        <v>50</v>
      </c>
      <c r="AL302" s="346">
        <v>107</v>
      </c>
      <c r="AM302" s="346">
        <v>50</v>
      </c>
      <c r="AN302" s="346">
        <v>28</v>
      </c>
      <c r="AO302" s="572">
        <v>29</v>
      </c>
      <c r="AP302" s="346">
        <v>28</v>
      </c>
      <c r="AQ302" s="346">
        <v>73</v>
      </c>
      <c r="AR302" s="346">
        <v>67</v>
      </c>
      <c r="AS302" s="346" t="s">
        <v>430</v>
      </c>
      <c r="AT302" s="346" t="s">
        <v>430</v>
      </c>
      <c r="AU302" s="346">
        <v>112</v>
      </c>
      <c r="AV302" s="346">
        <v>30</v>
      </c>
      <c r="AW302" s="346">
        <v>24</v>
      </c>
      <c r="AX302" s="346">
        <v>31</v>
      </c>
      <c r="AY302" s="346">
        <v>112</v>
      </c>
      <c r="AZ302" s="584"/>
      <c r="BA302" s="467">
        <v>96.62</v>
      </c>
      <c r="BB302" s="348" t="s">
        <v>430</v>
      </c>
      <c r="BC302" s="348" t="s">
        <v>430</v>
      </c>
      <c r="BD302" s="348" t="s">
        <v>430</v>
      </c>
      <c r="BE302" s="375" t="s">
        <v>430</v>
      </c>
      <c r="BF302" s="375">
        <v>3.38</v>
      </c>
      <c r="BG302" s="374"/>
      <c r="BH302" s="594">
        <v>3.38</v>
      </c>
      <c r="BI302" s="348" t="s">
        <v>430</v>
      </c>
      <c r="BJ302" s="348" t="s">
        <v>430</v>
      </c>
      <c r="BK302" s="348" t="s">
        <v>430</v>
      </c>
      <c r="BL302" s="348" t="s">
        <v>430</v>
      </c>
      <c r="BM302" s="375">
        <v>96.62</v>
      </c>
      <c r="BN302" s="375" t="s">
        <v>430</v>
      </c>
      <c r="BO302" s="375" t="s">
        <v>430</v>
      </c>
      <c r="BP302" s="375" t="s">
        <v>430</v>
      </c>
      <c r="BQ302" s="375" t="s">
        <v>430</v>
      </c>
      <c r="BR302" s="374"/>
      <c r="BS302" s="468" t="s">
        <v>430</v>
      </c>
      <c r="BT302" s="348" t="s">
        <v>430</v>
      </c>
      <c r="BU302" s="374"/>
      <c r="BV302" s="430" t="s">
        <v>555</v>
      </c>
    </row>
    <row r="303" spans="1:74" s="428" customFormat="1" x14ac:dyDescent="0.25">
      <c r="A303" s="345" t="s">
        <v>8452</v>
      </c>
      <c r="B303" s="373"/>
      <c r="C303" s="719">
        <v>44971</v>
      </c>
      <c r="D303" s="373"/>
      <c r="E303" s="346">
        <v>89.644300000000001</v>
      </c>
      <c r="F303" s="373"/>
      <c r="G303" s="347">
        <v>12.634</v>
      </c>
      <c r="H303" s="374"/>
      <c r="I303" s="348">
        <v>1.31</v>
      </c>
      <c r="J303" s="348">
        <v>6.23</v>
      </c>
      <c r="K303" s="348">
        <v>1.21</v>
      </c>
      <c r="L303" s="348">
        <v>1.25</v>
      </c>
      <c r="M303" s="362"/>
      <c r="N303" s="350">
        <v>4.9132999999999996</v>
      </c>
      <c r="O303" s="348">
        <v>4.9132999999999996</v>
      </c>
      <c r="P303" s="348">
        <v>2.8906000000000001</v>
      </c>
      <c r="Q303" s="348">
        <v>8.0106000000000002</v>
      </c>
      <c r="R303" s="348">
        <v>4.3308</v>
      </c>
      <c r="S303" s="348">
        <v>5.1261999999999999</v>
      </c>
      <c r="T303" s="348">
        <v>4.9695999999999998</v>
      </c>
      <c r="U303" s="354">
        <v>5.1166</v>
      </c>
      <c r="V303" s="348">
        <v>5.9564000000000004</v>
      </c>
      <c r="W303" s="348">
        <v>7.5930999999999997</v>
      </c>
      <c r="X303" s="348">
        <v>7.1775000000000002</v>
      </c>
      <c r="Y303" s="375" t="s">
        <v>430</v>
      </c>
      <c r="Z303" s="348" t="s">
        <v>430</v>
      </c>
      <c r="AA303" s="348">
        <v>5.0155000000000003</v>
      </c>
      <c r="AB303" s="348">
        <v>4.7887000000000004</v>
      </c>
      <c r="AC303" s="348">
        <v>5.4009999999999998</v>
      </c>
      <c r="AD303" s="348">
        <v>5.3494999999999999</v>
      </c>
      <c r="AE303" s="348">
        <v>5.0155000000000003</v>
      </c>
      <c r="AF303" s="348">
        <v>7.58</v>
      </c>
      <c r="AG303" s="569"/>
      <c r="AH303" s="346">
        <v>95</v>
      </c>
      <c r="AI303" s="346">
        <v>95</v>
      </c>
      <c r="AJ303" s="346">
        <v>60</v>
      </c>
      <c r="AK303" s="346">
        <v>21</v>
      </c>
      <c r="AL303" s="346">
        <v>163</v>
      </c>
      <c r="AM303" s="346">
        <v>80</v>
      </c>
      <c r="AN303" s="346">
        <v>61</v>
      </c>
      <c r="AO303" s="572">
        <v>61</v>
      </c>
      <c r="AP303" s="346">
        <v>52</v>
      </c>
      <c r="AQ303" s="346">
        <v>44</v>
      </c>
      <c r="AR303" s="346">
        <v>45</v>
      </c>
      <c r="AS303" s="346" t="s">
        <v>430</v>
      </c>
      <c r="AT303" s="346" t="s">
        <v>430</v>
      </c>
      <c r="AU303" s="346">
        <v>144</v>
      </c>
      <c r="AV303" s="346">
        <v>74</v>
      </c>
      <c r="AW303" s="346">
        <v>52</v>
      </c>
      <c r="AX303" s="346">
        <v>52</v>
      </c>
      <c r="AY303" s="346">
        <v>144</v>
      </c>
      <c r="AZ303" s="584"/>
      <c r="BA303" s="467">
        <v>96.79</v>
      </c>
      <c r="BB303" s="348" t="s">
        <v>430</v>
      </c>
      <c r="BC303" s="348" t="s">
        <v>430</v>
      </c>
      <c r="BD303" s="348" t="s">
        <v>430</v>
      </c>
      <c r="BE303" s="375" t="s">
        <v>430</v>
      </c>
      <c r="BF303" s="375">
        <v>3.21</v>
      </c>
      <c r="BG303" s="374"/>
      <c r="BH303" s="594">
        <v>3.21</v>
      </c>
      <c r="BI303" s="348" t="s">
        <v>430</v>
      </c>
      <c r="BJ303" s="348" t="s">
        <v>430</v>
      </c>
      <c r="BK303" s="348" t="s">
        <v>430</v>
      </c>
      <c r="BL303" s="348" t="s">
        <v>430</v>
      </c>
      <c r="BM303" s="375">
        <v>96.79</v>
      </c>
      <c r="BN303" s="375" t="s">
        <v>430</v>
      </c>
      <c r="BO303" s="375" t="s">
        <v>430</v>
      </c>
      <c r="BP303" s="375" t="s">
        <v>430</v>
      </c>
      <c r="BQ303" s="375" t="s">
        <v>430</v>
      </c>
      <c r="BR303" s="374"/>
      <c r="BS303" s="468" t="s">
        <v>430</v>
      </c>
      <c r="BT303" s="348" t="s">
        <v>430</v>
      </c>
      <c r="BU303" s="374"/>
      <c r="BV303" s="430" t="s">
        <v>555</v>
      </c>
    </row>
    <row r="304" spans="1:74" s="428" customFormat="1" x14ac:dyDescent="0.25">
      <c r="A304" s="345" t="s">
        <v>8453</v>
      </c>
      <c r="B304" s="373"/>
      <c r="C304" s="719">
        <v>45741</v>
      </c>
      <c r="D304" s="373"/>
      <c r="E304" s="346">
        <v>229.76400000000001</v>
      </c>
      <c r="F304" s="373"/>
      <c r="G304" s="347">
        <v>1056.8848</v>
      </c>
      <c r="H304" s="374"/>
      <c r="I304" s="348">
        <v>2.7399999999999998E-3</v>
      </c>
      <c r="J304" s="348">
        <v>2</v>
      </c>
      <c r="K304" s="348">
        <v>2.7399999999999998E-3</v>
      </c>
      <c r="L304" s="348">
        <v>2.7399999999999998E-3</v>
      </c>
      <c r="M304" s="362"/>
      <c r="N304" s="350">
        <v>4.5696000000000003</v>
      </c>
      <c r="O304" s="348">
        <v>4.7607999999999997</v>
      </c>
      <c r="P304" s="348">
        <v>4.7693000000000003</v>
      </c>
      <c r="Q304" s="348">
        <v>4.6999000000000004</v>
      </c>
      <c r="R304" s="348">
        <v>4.9401999999999999</v>
      </c>
      <c r="S304" s="348">
        <v>4.7229999999999999</v>
      </c>
      <c r="T304" s="348">
        <v>4.9134000000000002</v>
      </c>
      <c r="U304" s="354">
        <v>5.0350999999999999</v>
      </c>
      <c r="V304" s="348">
        <v>5.1237000000000004</v>
      </c>
      <c r="W304" s="348" t="s">
        <v>430</v>
      </c>
      <c r="X304" s="348" t="s">
        <v>430</v>
      </c>
      <c r="Y304" s="375" t="s">
        <v>430</v>
      </c>
      <c r="Z304" s="348" t="s">
        <v>430</v>
      </c>
      <c r="AA304" s="348">
        <v>4.7789999999999999</v>
      </c>
      <c r="AB304" s="348">
        <v>4.8080999999999996</v>
      </c>
      <c r="AC304" s="348">
        <v>4.9607000000000001</v>
      </c>
      <c r="AD304" s="348">
        <v>5.0559000000000003</v>
      </c>
      <c r="AE304" s="348">
        <v>4.7789999999999999</v>
      </c>
      <c r="AF304" s="348">
        <v>5.2047999999999996</v>
      </c>
      <c r="AG304" s="569"/>
      <c r="AH304" s="346">
        <v>113</v>
      </c>
      <c r="AI304" s="346">
        <v>101</v>
      </c>
      <c r="AJ304" s="346">
        <v>24</v>
      </c>
      <c r="AK304" s="346">
        <v>118</v>
      </c>
      <c r="AL304" s="346">
        <v>141</v>
      </c>
      <c r="AM304" s="346">
        <v>96</v>
      </c>
      <c r="AN304" s="346">
        <v>68</v>
      </c>
      <c r="AO304" s="572">
        <v>67</v>
      </c>
      <c r="AP304" s="346">
        <v>88</v>
      </c>
      <c r="AQ304" s="346" t="s">
        <v>430</v>
      </c>
      <c r="AR304" s="346" t="s">
        <v>430</v>
      </c>
      <c r="AS304" s="346" t="s">
        <v>430</v>
      </c>
      <c r="AT304" s="346" t="s">
        <v>430</v>
      </c>
      <c r="AU304" s="346">
        <v>151</v>
      </c>
      <c r="AV304" s="346">
        <v>68</v>
      </c>
      <c r="AW304" s="346">
        <v>90</v>
      </c>
      <c r="AX304" s="346">
        <v>74</v>
      </c>
      <c r="AY304" s="346">
        <v>151</v>
      </c>
      <c r="AZ304" s="584"/>
      <c r="BA304" s="467" t="s">
        <v>430</v>
      </c>
      <c r="BB304" s="348" t="s">
        <v>430</v>
      </c>
      <c r="BC304" s="348" t="s">
        <v>430</v>
      </c>
      <c r="BD304" s="348" t="s">
        <v>430</v>
      </c>
      <c r="BE304" s="375" t="s">
        <v>430</v>
      </c>
      <c r="BF304" s="375">
        <v>100</v>
      </c>
      <c r="BG304" s="374"/>
      <c r="BH304" s="594">
        <v>100</v>
      </c>
      <c r="BI304" s="348" t="s">
        <v>430</v>
      </c>
      <c r="BJ304" s="348" t="s">
        <v>430</v>
      </c>
      <c r="BK304" s="348" t="s">
        <v>430</v>
      </c>
      <c r="BL304" s="348" t="s">
        <v>430</v>
      </c>
      <c r="BM304" s="375" t="s">
        <v>430</v>
      </c>
      <c r="BN304" s="375" t="s">
        <v>430</v>
      </c>
      <c r="BO304" s="375" t="s">
        <v>430</v>
      </c>
      <c r="BP304" s="375" t="s">
        <v>430</v>
      </c>
      <c r="BQ304" s="375" t="s">
        <v>430</v>
      </c>
      <c r="BR304" s="374"/>
      <c r="BS304" s="468" t="s">
        <v>430</v>
      </c>
      <c r="BT304" s="348" t="s">
        <v>430</v>
      </c>
      <c r="BU304" s="374"/>
      <c r="BV304" s="430" t="s">
        <v>555</v>
      </c>
    </row>
    <row r="305" spans="1:74" s="428" customFormat="1" x14ac:dyDescent="0.25">
      <c r="A305" s="345" t="s">
        <v>8454</v>
      </c>
      <c r="B305" s="373"/>
      <c r="C305" s="719">
        <v>45833</v>
      </c>
      <c r="D305" s="373"/>
      <c r="E305" s="346">
        <v>104.768</v>
      </c>
      <c r="F305" s="373"/>
      <c r="G305" s="347">
        <v>10.4847</v>
      </c>
      <c r="H305" s="374"/>
      <c r="I305" s="348">
        <v>0.64</v>
      </c>
      <c r="J305" s="348">
        <v>6.87</v>
      </c>
      <c r="K305" s="348">
        <v>0.59</v>
      </c>
      <c r="L305" s="348">
        <v>0.64</v>
      </c>
      <c r="M305" s="362"/>
      <c r="N305" s="350">
        <v>-0.69620000000000004</v>
      </c>
      <c r="O305" s="348">
        <v>-0.69620000000000004</v>
      </c>
      <c r="P305" s="348">
        <v>-1.0442</v>
      </c>
      <c r="Q305" s="348">
        <v>3.1368999999999998</v>
      </c>
      <c r="R305" s="348">
        <v>8.3691999999999993</v>
      </c>
      <c r="S305" s="348">
        <v>6.4325000000000001</v>
      </c>
      <c r="T305" s="348">
        <v>5.4321000000000002</v>
      </c>
      <c r="U305" s="354">
        <v>5.5857000000000001</v>
      </c>
      <c r="V305" s="348" t="s">
        <v>430</v>
      </c>
      <c r="W305" s="348" t="s">
        <v>430</v>
      </c>
      <c r="X305" s="348" t="s">
        <v>430</v>
      </c>
      <c r="Y305" s="375" t="s">
        <v>430</v>
      </c>
      <c r="Z305" s="348" t="s">
        <v>430</v>
      </c>
      <c r="AA305" s="348">
        <v>8.407</v>
      </c>
      <c r="AB305" s="348">
        <v>5.3815999999999997</v>
      </c>
      <c r="AC305" s="348">
        <v>5.5281000000000002</v>
      </c>
      <c r="AD305" s="348">
        <v>5.7366000000000001</v>
      </c>
      <c r="AE305" s="348">
        <v>8.407</v>
      </c>
      <c r="AF305" s="348">
        <v>5.7816000000000001</v>
      </c>
      <c r="AG305" s="569"/>
      <c r="AH305" s="346">
        <v>145</v>
      </c>
      <c r="AI305" s="346">
        <v>149</v>
      </c>
      <c r="AJ305" s="346">
        <v>104</v>
      </c>
      <c r="AK305" s="346">
        <v>162</v>
      </c>
      <c r="AL305" s="346">
        <v>65</v>
      </c>
      <c r="AM305" s="346">
        <v>20</v>
      </c>
      <c r="AN305" s="346">
        <v>34</v>
      </c>
      <c r="AO305" s="572">
        <v>26</v>
      </c>
      <c r="AP305" s="346" t="s">
        <v>430</v>
      </c>
      <c r="AQ305" s="346" t="s">
        <v>430</v>
      </c>
      <c r="AR305" s="346" t="s">
        <v>430</v>
      </c>
      <c r="AS305" s="346" t="s">
        <v>430</v>
      </c>
      <c r="AT305" s="346" t="s">
        <v>430</v>
      </c>
      <c r="AU305" s="346">
        <v>84</v>
      </c>
      <c r="AV305" s="346">
        <v>39</v>
      </c>
      <c r="AW305" s="346">
        <v>42</v>
      </c>
      <c r="AX305" s="346">
        <v>27</v>
      </c>
      <c r="AY305" s="346">
        <v>84</v>
      </c>
      <c r="AZ305" s="584"/>
      <c r="BA305" s="467" t="s">
        <v>430</v>
      </c>
      <c r="BB305" s="348">
        <v>73.28</v>
      </c>
      <c r="BC305" s="348" t="s">
        <v>430</v>
      </c>
      <c r="BD305" s="348" t="s">
        <v>430</v>
      </c>
      <c r="BE305" s="375" t="s">
        <v>430</v>
      </c>
      <c r="BF305" s="375">
        <v>26.72</v>
      </c>
      <c r="BG305" s="374"/>
      <c r="BH305" s="594">
        <v>26.72</v>
      </c>
      <c r="BI305" s="348">
        <v>66.34</v>
      </c>
      <c r="BJ305" s="348" t="s">
        <v>430</v>
      </c>
      <c r="BK305" s="348">
        <v>6.95</v>
      </c>
      <c r="BL305" s="348" t="s">
        <v>430</v>
      </c>
      <c r="BM305" s="375" t="s">
        <v>430</v>
      </c>
      <c r="BN305" s="375" t="s">
        <v>430</v>
      </c>
      <c r="BO305" s="375" t="s">
        <v>430</v>
      </c>
      <c r="BP305" s="375" t="s">
        <v>430</v>
      </c>
      <c r="BQ305" s="375" t="s">
        <v>430</v>
      </c>
      <c r="BR305" s="374"/>
      <c r="BS305" s="468" t="s">
        <v>430</v>
      </c>
      <c r="BT305" s="348" t="s">
        <v>430</v>
      </c>
      <c r="BU305" s="374"/>
      <c r="BV305" s="430" t="s">
        <v>555</v>
      </c>
    </row>
    <row r="306" spans="1:74" s="428" customFormat="1" x14ac:dyDescent="0.25">
      <c r="A306" s="345" t="s">
        <v>8455</v>
      </c>
      <c r="B306" s="373"/>
      <c r="C306" s="719">
        <v>45590</v>
      </c>
      <c r="D306" s="373"/>
      <c r="E306" s="346">
        <v>86.265199999999993</v>
      </c>
      <c r="F306" s="373"/>
      <c r="G306" s="347">
        <v>11.144299999999999</v>
      </c>
      <c r="H306" s="374"/>
      <c r="I306" s="348">
        <v>1.65</v>
      </c>
      <c r="J306" s="348">
        <v>7.7</v>
      </c>
      <c r="K306" s="348">
        <v>1.46</v>
      </c>
      <c r="L306" s="348">
        <v>1.57</v>
      </c>
      <c r="M306" s="362"/>
      <c r="N306" s="350">
        <v>6.5540000000000003</v>
      </c>
      <c r="O306" s="348">
        <v>6.5540000000000003</v>
      </c>
      <c r="P306" s="348">
        <v>-0.18709999999999999</v>
      </c>
      <c r="Q306" s="348">
        <v>7.7901999999999996</v>
      </c>
      <c r="R306" s="348">
        <v>9.9620999999999995</v>
      </c>
      <c r="S306" s="348">
        <v>5.8475000000000001</v>
      </c>
      <c r="T306" s="348">
        <v>4.8396999999999997</v>
      </c>
      <c r="U306" s="354">
        <v>5.3125999999999998</v>
      </c>
      <c r="V306" s="348">
        <v>6.2779999999999996</v>
      </c>
      <c r="W306" s="348" t="s">
        <v>430</v>
      </c>
      <c r="X306" s="348" t="s">
        <v>430</v>
      </c>
      <c r="Y306" s="375" t="s">
        <v>430</v>
      </c>
      <c r="Z306" s="348" t="s">
        <v>430</v>
      </c>
      <c r="AA306" s="348">
        <v>10.1022</v>
      </c>
      <c r="AB306" s="348">
        <v>4.6219999999999999</v>
      </c>
      <c r="AC306" s="348">
        <v>5.2294</v>
      </c>
      <c r="AD306" s="348">
        <v>5.6711</v>
      </c>
      <c r="AE306" s="348">
        <v>10.1022</v>
      </c>
      <c r="AF306" s="348">
        <v>7.4688999999999997</v>
      </c>
      <c r="AG306" s="569"/>
      <c r="AH306" s="346">
        <v>56</v>
      </c>
      <c r="AI306" s="346">
        <v>56</v>
      </c>
      <c r="AJ306" s="346">
        <v>95</v>
      </c>
      <c r="AK306" s="346">
        <v>23</v>
      </c>
      <c r="AL306" s="346">
        <v>40</v>
      </c>
      <c r="AM306" s="346">
        <v>40</v>
      </c>
      <c r="AN306" s="346">
        <v>75</v>
      </c>
      <c r="AO306" s="572">
        <v>47</v>
      </c>
      <c r="AP306" s="346">
        <v>24</v>
      </c>
      <c r="AQ306" s="346" t="s">
        <v>430</v>
      </c>
      <c r="AR306" s="346" t="s">
        <v>430</v>
      </c>
      <c r="AS306" s="346" t="s">
        <v>430</v>
      </c>
      <c r="AT306" s="346" t="s">
        <v>430</v>
      </c>
      <c r="AU306" s="346">
        <v>57</v>
      </c>
      <c r="AV306" s="346">
        <v>83</v>
      </c>
      <c r="AW306" s="346">
        <v>62</v>
      </c>
      <c r="AX306" s="346">
        <v>33</v>
      </c>
      <c r="AY306" s="346">
        <v>57</v>
      </c>
      <c r="AZ306" s="584"/>
      <c r="BA306" s="467" t="s">
        <v>430</v>
      </c>
      <c r="BB306" s="348">
        <v>96.92</v>
      </c>
      <c r="BC306" s="348" t="s">
        <v>430</v>
      </c>
      <c r="BD306" s="348" t="s">
        <v>430</v>
      </c>
      <c r="BE306" s="375" t="s">
        <v>430</v>
      </c>
      <c r="BF306" s="375">
        <v>3.08</v>
      </c>
      <c r="BG306" s="374"/>
      <c r="BH306" s="594">
        <v>3.07</v>
      </c>
      <c r="BI306" s="348" t="s">
        <v>430</v>
      </c>
      <c r="BJ306" s="348" t="s">
        <v>430</v>
      </c>
      <c r="BK306" s="348">
        <v>96.92</v>
      </c>
      <c r="BL306" s="348" t="s">
        <v>430</v>
      </c>
      <c r="BM306" s="375" t="s">
        <v>430</v>
      </c>
      <c r="BN306" s="375" t="s">
        <v>430</v>
      </c>
      <c r="BO306" s="375" t="s">
        <v>430</v>
      </c>
      <c r="BP306" s="375" t="s">
        <v>430</v>
      </c>
      <c r="BQ306" s="375" t="s">
        <v>430</v>
      </c>
      <c r="BR306" s="374"/>
      <c r="BS306" s="468">
        <v>11.6924781988308</v>
      </c>
      <c r="BT306" s="348">
        <v>49.678070405032202</v>
      </c>
      <c r="BU306" s="374"/>
      <c r="BV306" s="430" t="s">
        <v>555</v>
      </c>
    </row>
    <row r="307" spans="1:74" s="428" customFormat="1" x14ac:dyDescent="0.25">
      <c r="A307" s="345" t="s">
        <v>8456</v>
      </c>
      <c r="B307" s="373"/>
      <c r="C307" s="719">
        <v>45706</v>
      </c>
      <c r="D307" s="373"/>
      <c r="E307" s="346">
        <v>85.592100000000002</v>
      </c>
      <c r="F307" s="373"/>
      <c r="G307" s="347">
        <v>10.9185</v>
      </c>
      <c r="H307" s="374"/>
      <c r="I307" s="348">
        <v>1.1200000000000001</v>
      </c>
      <c r="J307" s="348">
        <v>7.71</v>
      </c>
      <c r="K307" s="348">
        <v>0.99</v>
      </c>
      <c r="L307" s="348">
        <v>1.07</v>
      </c>
      <c r="M307" s="362"/>
      <c r="N307" s="350">
        <v>6.4664999999999999</v>
      </c>
      <c r="O307" s="348">
        <v>6.4664999999999999</v>
      </c>
      <c r="P307" s="348">
        <v>9.5500000000000002E-2</v>
      </c>
      <c r="Q307" s="348">
        <v>7.4233000000000002</v>
      </c>
      <c r="R307" s="348">
        <v>9.0957000000000008</v>
      </c>
      <c r="S307" s="348">
        <v>6.3913000000000002</v>
      </c>
      <c r="T307" s="348">
        <v>5.5709</v>
      </c>
      <c r="U307" s="354">
        <v>5.9607000000000001</v>
      </c>
      <c r="V307" s="348">
        <v>6.6489000000000003</v>
      </c>
      <c r="W307" s="348" t="s">
        <v>430</v>
      </c>
      <c r="X307" s="348" t="s">
        <v>430</v>
      </c>
      <c r="Y307" s="375" t="s">
        <v>430</v>
      </c>
      <c r="Z307" s="348" t="s">
        <v>430</v>
      </c>
      <c r="AA307" s="348">
        <v>9.5259999999999998</v>
      </c>
      <c r="AB307" s="348">
        <v>5.4715999999999996</v>
      </c>
      <c r="AC307" s="348">
        <v>5.7835999999999999</v>
      </c>
      <c r="AD307" s="348">
        <v>6.3019999999999996</v>
      </c>
      <c r="AE307" s="348">
        <v>9.5259999999999998</v>
      </c>
      <c r="AF307" s="348">
        <v>7.6886000000000001</v>
      </c>
      <c r="AG307" s="569"/>
      <c r="AH307" s="346">
        <v>59</v>
      </c>
      <c r="AI307" s="346">
        <v>59</v>
      </c>
      <c r="AJ307" s="346">
        <v>94</v>
      </c>
      <c r="AK307" s="346">
        <v>37</v>
      </c>
      <c r="AL307" s="346">
        <v>55</v>
      </c>
      <c r="AM307" s="346">
        <v>21</v>
      </c>
      <c r="AN307" s="346">
        <v>23</v>
      </c>
      <c r="AO307" s="572">
        <v>10</v>
      </c>
      <c r="AP307" s="346">
        <v>8</v>
      </c>
      <c r="AQ307" s="346" t="s">
        <v>430</v>
      </c>
      <c r="AR307" s="346" t="s">
        <v>430</v>
      </c>
      <c r="AS307" s="346" t="s">
        <v>430</v>
      </c>
      <c r="AT307" s="346" t="s">
        <v>430</v>
      </c>
      <c r="AU307" s="346">
        <v>66</v>
      </c>
      <c r="AV307" s="346">
        <v>33</v>
      </c>
      <c r="AW307" s="346">
        <v>26</v>
      </c>
      <c r="AX307" s="346">
        <v>8</v>
      </c>
      <c r="AY307" s="346">
        <v>66</v>
      </c>
      <c r="AZ307" s="584"/>
      <c r="BA307" s="467" t="s">
        <v>430</v>
      </c>
      <c r="BB307" s="348">
        <v>92.78</v>
      </c>
      <c r="BC307" s="348" t="s">
        <v>430</v>
      </c>
      <c r="BD307" s="348" t="s">
        <v>430</v>
      </c>
      <c r="BE307" s="375" t="s">
        <v>430</v>
      </c>
      <c r="BF307" s="375">
        <v>7.22</v>
      </c>
      <c r="BG307" s="374"/>
      <c r="BH307" s="594">
        <v>7.22</v>
      </c>
      <c r="BI307" s="348" t="s">
        <v>430</v>
      </c>
      <c r="BJ307" s="348" t="s">
        <v>430</v>
      </c>
      <c r="BK307" s="348">
        <v>92.78</v>
      </c>
      <c r="BL307" s="348" t="s">
        <v>430</v>
      </c>
      <c r="BM307" s="375" t="s">
        <v>430</v>
      </c>
      <c r="BN307" s="375" t="s">
        <v>430</v>
      </c>
      <c r="BO307" s="375" t="s">
        <v>430</v>
      </c>
      <c r="BP307" s="375" t="s">
        <v>430</v>
      </c>
      <c r="BQ307" s="375" t="s">
        <v>430</v>
      </c>
      <c r="BR307" s="374"/>
      <c r="BS307" s="468">
        <v>21.370867375725801</v>
      </c>
      <c r="BT307" s="348">
        <v>53.558314779288402</v>
      </c>
      <c r="BU307" s="374"/>
      <c r="BV307" s="430" t="s">
        <v>4711</v>
      </c>
    </row>
    <row r="308" spans="1:74" s="428" customFormat="1" x14ac:dyDescent="0.25">
      <c r="A308" s="345" t="s">
        <v>8457</v>
      </c>
      <c r="B308" s="373"/>
      <c r="C308" s="719">
        <v>45230</v>
      </c>
      <c r="D308" s="373"/>
      <c r="E308" s="346">
        <v>82.811199999999999</v>
      </c>
      <c r="F308" s="373"/>
      <c r="G308" s="347">
        <v>12.6441</v>
      </c>
      <c r="H308" s="374"/>
      <c r="I308" s="348">
        <v>1.95</v>
      </c>
      <c r="J308" s="348">
        <v>3.84</v>
      </c>
      <c r="K308" s="348">
        <v>1.85</v>
      </c>
      <c r="L308" s="348" t="s">
        <v>430</v>
      </c>
      <c r="M308" s="362"/>
      <c r="N308" s="350">
        <v>61.011600000000001</v>
      </c>
      <c r="O308" s="348">
        <v>96.697900000000004</v>
      </c>
      <c r="P308" s="348">
        <v>73.350499999999997</v>
      </c>
      <c r="Q308" s="348">
        <v>42.476599999999998</v>
      </c>
      <c r="R308" s="348">
        <v>12.7164</v>
      </c>
      <c r="S308" s="348">
        <v>12.380699999999999</v>
      </c>
      <c r="T308" s="348">
        <v>17.126100000000001</v>
      </c>
      <c r="U308" s="354">
        <v>16.040600000000001</v>
      </c>
      <c r="V308" s="348">
        <v>14.2887</v>
      </c>
      <c r="W308" s="348">
        <v>11.341900000000001</v>
      </c>
      <c r="X308" s="348" t="s">
        <v>430</v>
      </c>
      <c r="Y308" s="375" t="s">
        <v>430</v>
      </c>
      <c r="Z308" s="348" t="s">
        <v>430</v>
      </c>
      <c r="AA308" s="348">
        <v>10.110200000000001</v>
      </c>
      <c r="AB308" s="348">
        <v>17.115100000000002</v>
      </c>
      <c r="AC308" s="348">
        <v>13.8908</v>
      </c>
      <c r="AD308" s="348">
        <v>15.7631</v>
      </c>
      <c r="AE308" s="348">
        <v>10.110200000000001</v>
      </c>
      <c r="AF308" s="348">
        <v>9.9125999999999994</v>
      </c>
      <c r="AG308" s="569"/>
      <c r="AH308" s="346">
        <v>2</v>
      </c>
      <c r="AI308" s="346">
        <v>3</v>
      </c>
      <c r="AJ308" s="346">
        <v>1</v>
      </c>
      <c r="AK308" s="346">
        <v>3</v>
      </c>
      <c r="AL308" s="346">
        <v>14</v>
      </c>
      <c r="AM308" s="346">
        <v>3</v>
      </c>
      <c r="AN308" s="346">
        <v>1</v>
      </c>
      <c r="AO308" s="572">
        <v>3</v>
      </c>
      <c r="AP308" s="346">
        <v>3</v>
      </c>
      <c r="AQ308" s="346">
        <v>3</v>
      </c>
      <c r="AR308" s="346" t="s">
        <v>430</v>
      </c>
      <c r="AS308" s="346" t="s">
        <v>430</v>
      </c>
      <c r="AT308" s="346" t="s">
        <v>430</v>
      </c>
      <c r="AU308" s="346">
        <v>56</v>
      </c>
      <c r="AV308" s="346">
        <v>1</v>
      </c>
      <c r="AW308" s="346">
        <v>1</v>
      </c>
      <c r="AX308" s="346">
        <v>3</v>
      </c>
      <c r="AY308" s="346">
        <v>56</v>
      </c>
      <c r="AZ308" s="584"/>
      <c r="BA308" s="467" t="s">
        <v>430</v>
      </c>
      <c r="BB308" s="348">
        <v>98.36</v>
      </c>
      <c r="BC308" s="348" t="s">
        <v>430</v>
      </c>
      <c r="BD308" s="348" t="s">
        <v>430</v>
      </c>
      <c r="BE308" s="375" t="s">
        <v>430</v>
      </c>
      <c r="BF308" s="375">
        <v>1.64</v>
      </c>
      <c r="BG308" s="374"/>
      <c r="BH308" s="594">
        <v>1.64</v>
      </c>
      <c r="BI308" s="348" t="s">
        <v>430</v>
      </c>
      <c r="BJ308" s="348" t="s">
        <v>430</v>
      </c>
      <c r="BK308" s="348" t="s">
        <v>430</v>
      </c>
      <c r="BL308" s="348" t="s">
        <v>430</v>
      </c>
      <c r="BM308" s="375" t="s">
        <v>430</v>
      </c>
      <c r="BN308" s="375" t="s">
        <v>430</v>
      </c>
      <c r="BO308" s="375" t="s">
        <v>430</v>
      </c>
      <c r="BP308" s="375">
        <v>98.36</v>
      </c>
      <c r="BQ308" s="375" t="s">
        <v>430</v>
      </c>
      <c r="BR308" s="374"/>
      <c r="BS308" s="468" t="s">
        <v>430</v>
      </c>
      <c r="BT308" s="348" t="s">
        <v>430</v>
      </c>
      <c r="BU308" s="374"/>
      <c r="BV308" s="430" t="s">
        <v>526</v>
      </c>
    </row>
    <row r="309" spans="1:74" s="428" customFormat="1" x14ac:dyDescent="0.25">
      <c r="A309" s="345" t="s">
        <v>8458</v>
      </c>
      <c r="B309" s="373"/>
      <c r="C309" s="719">
        <v>45590</v>
      </c>
      <c r="D309" s="373"/>
      <c r="E309" s="346">
        <v>83.015600000000006</v>
      </c>
      <c r="F309" s="373"/>
      <c r="G309" s="347">
        <v>11.148099999999999</v>
      </c>
      <c r="H309" s="374"/>
      <c r="I309" s="348">
        <v>0.52</v>
      </c>
      <c r="J309" s="348">
        <v>7.68</v>
      </c>
      <c r="K309" s="348">
        <v>0.48</v>
      </c>
      <c r="L309" s="348">
        <v>0.51</v>
      </c>
      <c r="M309" s="362"/>
      <c r="N309" s="350">
        <v>2.8382000000000001</v>
      </c>
      <c r="O309" s="348">
        <v>2.8382000000000001</v>
      </c>
      <c r="P309" s="348">
        <v>2.012</v>
      </c>
      <c r="Q309" s="348">
        <v>5.9771999999999998</v>
      </c>
      <c r="R309" s="348">
        <v>10.8401</v>
      </c>
      <c r="S309" s="348">
        <v>7.7332999999999998</v>
      </c>
      <c r="T309" s="348">
        <v>6.0335999999999999</v>
      </c>
      <c r="U309" s="354">
        <v>6.0696000000000003</v>
      </c>
      <c r="V309" s="348">
        <v>6.7089999999999996</v>
      </c>
      <c r="W309" s="348" t="s">
        <v>430</v>
      </c>
      <c r="X309" s="348" t="s">
        <v>430</v>
      </c>
      <c r="Y309" s="375" t="s">
        <v>430</v>
      </c>
      <c r="Z309" s="348" t="s">
        <v>430</v>
      </c>
      <c r="AA309" s="348">
        <v>10.383800000000001</v>
      </c>
      <c r="AB309" s="348">
        <v>6.2249999999999996</v>
      </c>
      <c r="AC309" s="348">
        <v>6.1578999999999997</v>
      </c>
      <c r="AD309" s="348">
        <v>6.2846000000000002</v>
      </c>
      <c r="AE309" s="348">
        <v>10.383800000000001</v>
      </c>
      <c r="AF309" s="348">
        <v>7.4932999999999996</v>
      </c>
      <c r="AG309" s="569"/>
      <c r="AH309" s="346">
        <v>135</v>
      </c>
      <c r="AI309" s="346">
        <v>139</v>
      </c>
      <c r="AJ309" s="346">
        <v>75</v>
      </c>
      <c r="AK309" s="346">
        <v>74</v>
      </c>
      <c r="AL309" s="346">
        <v>20</v>
      </c>
      <c r="AM309" s="346">
        <v>6</v>
      </c>
      <c r="AN309" s="346">
        <v>10</v>
      </c>
      <c r="AO309" s="572">
        <v>9</v>
      </c>
      <c r="AP309" s="346">
        <v>6</v>
      </c>
      <c r="AQ309" s="346" t="s">
        <v>430</v>
      </c>
      <c r="AR309" s="346" t="s">
        <v>430</v>
      </c>
      <c r="AS309" s="346" t="s">
        <v>430</v>
      </c>
      <c r="AT309" s="346" t="s">
        <v>430</v>
      </c>
      <c r="AU309" s="346">
        <v>50</v>
      </c>
      <c r="AV309" s="346">
        <v>10</v>
      </c>
      <c r="AW309" s="346">
        <v>11</v>
      </c>
      <c r="AX309" s="346">
        <v>10</v>
      </c>
      <c r="AY309" s="346">
        <v>50</v>
      </c>
      <c r="AZ309" s="584"/>
      <c r="BA309" s="467" t="s">
        <v>430</v>
      </c>
      <c r="BB309" s="348">
        <v>95.7</v>
      </c>
      <c r="BC309" s="348" t="s">
        <v>430</v>
      </c>
      <c r="BD309" s="348" t="s">
        <v>430</v>
      </c>
      <c r="BE309" s="375" t="s">
        <v>430</v>
      </c>
      <c r="BF309" s="375">
        <v>4.3</v>
      </c>
      <c r="BG309" s="374"/>
      <c r="BH309" s="594">
        <v>4.29</v>
      </c>
      <c r="BI309" s="348" t="s">
        <v>430</v>
      </c>
      <c r="BJ309" s="348" t="s">
        <v>430</v>
      </c>
      <c r="BK309" s="348">
        <v>95.7</v>
      </c>
      <c r="BL309" s="348" t="s">
        <v>430</v>
      </c>
      <c r="BM309" s="375" t="s">
        <v>430</v>
      </c>
      <c r="BN309" s="375" t="s">
        <v>430</v>
      </c>
      <c r="BO309" s="375" t="s">
        <v>430</v>
      </c>
      <c r="BP309" s="375" t="s">
        <v>430</v>
      </c>
      <c r="BQ309" s="375" t="s">
        <v>430</v>
      </c>
      <c r="BR309" s="374"/>
      <c r="BS309" s="468">
        <v>14.473403438552699</v>
      </c>
      <c r="BT309" s="348">
        <v>45.690649765430898</v>
      </c>
      <c r="BU309" s="374"/>
      <c r="BV309" s="430" t="s">
        <v>555</v>
      </c>
    </row>
    <row r="310" spans="1:74" s="428" customFormat="1" x14ac:dyDescent="0.25">
      <c r="A310" s="345" t="s">
        <v>8459</v>
      </c>
      <c r="B310" s="373"/>
      <c r="C310" s="719">
        <v>45005</v>
      </c>
      <c r="D310" s="373"/>
      <c r="E310" s="346">
        <v>81.38</v>
      </c>
      <c r="F310" s="373"/>
      <c r="G310" s="347">
        <v>1247.5790999999999</v>
      </c>
      <c r="H310" s="374"/>
      <c r="I310" s="348">
        <v>1.1599999999999999</v>
      </c>
      <c r="J310" s="348">
        <v>5.92</v>
      </c>
      <c r="K310" s="348">
        <v>1.08</v>
      </c>
      <c r="L310" s="348">
        <v>1.1100000000000001</v>
      </c>
      <c r="M310" s="362"/>
      <c r="N310" s="350">
        <v>5.6677</v>
      </c>
      <c r="O310" s="348">
        <v>5.6677</v>
      </c>
      <c r="P310" s="348">
        <v>2.0701000000000001</v>
      </c>
      <c r="Q310" s="348">
        <v>6.2126000000000001</v>
      </c>
      <c r="R310" s="348">
        <v>4.8859000000000004</v>
      </c>
      <c r="S310" s="348">
        <v>5.3555000000000001</v>
      </c>
      <c r="T310" s="348">
        <v>5.0679999999999996</v>
      </c>
      <c r="U310" s="354">
        <v>5.2655000000000003</v>
      </c>
      <c r="V310" s="348">
        <v>6.0236000000000001</v>
      </c>
      <c r="W310" s="348">
        <v>7.6111000000000004</v>
      </c>
      <c r="X310" s="348">
        <v>7.1242999999999999</v>
      </c>
      <c r="Y310" s="375" t="s">
        <v>430</v>
      </c>
      <c r="Z310" s="348" t="s">
        <v>430</v>
      </c>
      <c r="AA310" s="348">
        <v>5.4889999999999999</v>
      </c>
      <c r="AB310" s="348">
        <v>4.8894000000000002</v>
      </c>
      <c r="AC310" s="348">
        <v>5.2847999999999997</v>
      </c>
      <c r="AD310" s="348">
        <v>5.4501999999999997</v>
      </c>
      <c r="AE310" s="348">
        <v>5.4889999999999999</v>
      </c>
      <c r="AF310" s="348">
        <v>7.3795000000000002</v>
      </c>
      <c r="AG310" s="569"/>
      <c r="AH310" s="346">
        <v>81</v>
      </c>
      <c r="AI310" s="346">
        <v>81</v>
      </c>
      <c r="AJ310" s="346">
        <v>74</v>
      </c>
      <c r="AK310" s="346">
        <v>69</v>
      </c>
      <c r="AL310" s="346">
        <v>145</v>
      </c>
      <c r="AM310" s="346">
        <v>65</v>
      </c>
      <c r="AN310" s="346">
        <v>53</v>
      </c>
      <c r="AO310" s="572">
        <v>49</v>
      </c>
      <c r="AP310" s="346">
        <v>41</v>
      </c>
      <c r="AQ310" s="346">
        <v>42</v>
      </c>
      <c r="AR310" s="346">
        <v>56</v>
      </c>
      <c r="AS310" s="346" t="s">
        <v>430</v>
      </c>
      <c r="AT310" s="346" t="s">
        <v>430</v>
      </c>
      <c r="AU310" s="346">
        <v>136</v>
      </c>
      <c r="AV310" s="346">
        <v>60</v>
      </c>
      <c r="AW310" s="346">
        <v>59</v>
      </c>
      <c r="AX310" s="346">
        <v>45</v>
      </c>
      <c r="AY310" s="346">
        <v>136</v>
      </c>
      <c r="AZ310" s="584"/>
      <c r="BA310" s="467">
        <v>97.02</v>
      </c>
      <c r="BB310" s="348" t="s">
        <v>430</v>
      </c>
      <c r="BC310" s="348" t="s">
        <v>430</v>
      </c>
      <c r="BD310" s="348" t="s">
        <v>430</v>
      </c>
      <c r="BE310" s="375" t="s">
        <v>430</v>
      </c>
      <c r="BF310" s="375">
        <v>2.98</v>
      </c>
      <c r="BG310" s="374"/>
      <c r="BH310" s="594">
        <v>2.98</v>
      </c>
      <c r="BI310" s="348" t="s">
        <v>430</v>
      </c>
      <c r="BJ310" s="348" t="s">
        <v>430</v>
      </c>
      <c r="BK310" s="348" t="s">
        <v>430</v>
      </c>
      <c r="BL310" s="348" t="s">
        <v>430</v>
      </c>
      <c r="BM310" s="375">
        <v>97.02</v>
      </c>
      <c r="BN310" s="375" t="s">
        <v>430</v>
      </c>
      <c r="BO310" s="375" t="s">
        <v>430</v>
      </c>
      <c r="BP310" s="375" t="s">
        <v>430</v>
      </c>
      <c r="BQ310" s="375" t="s">
        <v>430</v>
      </c>
      <c r="BR310" s="374"/>
      <c r="BS310" s="468" t="s">
        <v>430</v>
      </c>
      <c r="BT310" s="348" t="s">
        <v>430</v>
      </c>
      <c r="BU310" s="374"/>
      <c r="BV310" s="430" t="s">
        <v>2387</v>
      </c>
    </row>
    <row r="311" spans="1:74" s="428" customFormat="1" x14ac:dyDescent="0.25">
      <c r="A311" s="345" t="s">
        <v>8460</v>
      </c>
      <c r="B311" s="373"/>
      <c r="C311" s="719">
        <v>45559</v>
      </c>
      <c r="D311" s="373"/>
      <c r="E311" s="346">
        <v>94.554599999999994</v>
      </c>
      <c r="F311" s="373"/>
      <c r="G311" s="347">
        <v>108.8066</v>
      </c>
      <c r="H311" s="374"/>
      <c r="I311" s="348">
        <v>3.0000000000000001E-5</v>
      </c>
      <c r="J311" s="348">
        <v>6.35</v>
      </c>
      <c r="K311" s="348">
        <v>3.0000000000000001E-5</v>
      </c>
      <c r="L311" s="348">
        <v>3.0000000000000001E-5</v>
      </c>
      <c r="M311" s="362"/>
      <c r="N311" s="350">
        <v>4.093</v>
      </c>
      <c r="O311" s="348">
        <v>4.4408000000000003</v>
      </c>
      <c r="P311" s="348">
        <v>4.5133999999999999</v>
      </c>
      <c r="Q311" s="348">
        <v>4.4307999999999996</v>
      </c>
      <c r="R311" s="348">
        <v>4.6127000000000002</v>
      </c>
      <c r="S311" s="348">
        <v>4.4297000000000004</v>
      </c>
      <c r="T311" s="348">
        <v>4.6532</v>
      </c>
      <c r="U311" s="354">
        <v>4.7849000000000004</v>
      </c>
      <c r="V311" s="348">
        <v>4.8898999999999999</v>
      </c>
      <c r="W311" s="348" t="s">
        <v>430</v>
      </c>
      <c r="X311" s="348" t="s">
        <v>430</v>
      </c>
      <c r="Y311" s="375" t="s">
        <v>430</v>
      </c>
      <c r="Z311" s="348" t="s">
        <v>430</v>
      </c>
      <c r="AA311" s="348">
        <v>4.4801000000000002</v>
      </c>
      <c r="AB311" s="348">
        <v>4.4988999999999999</v>
      </c>
      <c r="AC311" s="348">
        <v>4.6962999999999999</v>
      </c>
      <c r="AD311" s="348">
        <v>4.8095999999999997</v>
      </c>
      <c r="AE311" s="348">
        <v>4.4801000000000002</v>
      </c>
      <c r="AF311" s="348">
        <v>5.4550999999999998</v>
      </c>
      <c r="AG311" s="569"/>
      <c r="AH311" s="346">
        <v>125</v>
      </c>
      <c r="AI311" s="346">
        <v>120</v>
      </c>
      <c r="AJ311" s="346">
        <v>39</v>
      </c>
      <c r="AK311" s="346">
        <v>132</v>
      </c>
      <c r="AL311" s="346">
        <v>159</v>
      </c>
      <c r="AM311" s="346">
        <v>115</v>
      </c>
      <c r="AN311" s="346">
        <v>90</v>
      </c>
      <c r="AO311" s="572">
        <v>91</v>
      </c>
      <c r="AP311" s="346">
        <v>107</v>
      </c>
      <c r="AQ311" s="346" t="s">
        <v>430</v>
      </c>
      <c r="AR311" s="346" t="s">
        <v>430</v>
      </c>
      <c r="AS311" s="346" t="s">
        <v>430</v>
      </c>
      <c r="AT311" s="346" t="s">
        <v>430</v>
      </c>
      <c r="AU311" s="346">
        <v>164</v>
      </c>
      <c r="AV311" s="346">
        <v>93</v>
      </c>
      <c r="AW311" s="346">
        <v>113</v>
      </c>
      <c r="AX311" s="346">
        <v>94</v>
      </c>
      <c r="AY311" s="346">
        <v>164</v>
      </c>
      <c r="AZ311" s="584"/>
      <c r="BA311" s="467" t="s">
        <v>430</v>
      </c>
      <c r="BB311" s="348" t="s">
        <v>430</v>
      </c>
      <c r="BC311" s="348" t="s">
        <v>430</v>
      </c>
      <c r="BD311" s="348" t="s">
        <v>430</v>
      </c>
      <c r="BE311" s="375" t="s">
        <v>430</v>
      </c>
      <c r="BF311" s="375">
        <v>100</v>
      </c>
      <c r="BG311" s="374"/>
      <c r="BH311" s="594">
        <v>100</v>
      </c>
      <c r="BI311" s="348" t="s">
        <v>430</v>
      </c>
      <c r="BJ311" s="348" t="s">
        <v>430</v>
      </c>
      <c r="BK311" s="348" t="s">
        <v>430</v>
      </c>
      <c r="BL311" s="348" t="s">
        <v>430</v>
      </c>
      <c r="BM311" s="375" t="s">
        <v>430</v>
      </c>
      <c r="BN311" s="375" t="s">
        <v>430</v>
      </c>
      <c r="BO311" s="375" t="s">
        <v>430</v>
      </c>
      <c r="BP311" s="375" t="s">
        <v>430</v>
      </c>
      <c r="BQ311" s="375" t="s">
        <v>430</v>
      </c>
      <c r="BR311" s="374"/>
      <c r="BS311" s="468" t="s">
        <v>430</v>
      </c>
      <c r="BT311" s="348" t="s">
        <v>430</v>
      </c>
      <c r="BU311" s="374"/>
      <c r="BV311" s="430" t="s">
        <v>555</v>
      </c>
    </row>
    <row r="312" spans="1:74" s="428" customFormat="1" x14ac:dyDescent="0.25">
      <c r="A312" s="345" t="s">
        <v>8461</v>
      </c>
      <c r="B312" s="373"/>
      <c r="C312" s="719">
        <v>44854</v>
      </c>
      <c r="D312" s="373"/>
      <c r="E312" s="346">
        <v>71.120400000000004</v>
      </c>
      <c r="F312" s="373"/>
      <c r="G312" s="347">
        <v>12.7035</v>
      </c>
      <c r="H312" s="374"/>
      <c r="I312" s="348">
        <v>0.05</v>
      </c>
      <c r="J312" s="348">
        <v>7.24</v>
      </c>
      <c r="K312" s="348">
        <v>0.04</v>
      </c>
      <c r="L312" s="348">
        <v>0.05</v>
      </c>
      <c r="M312" s="362"/>
      <c r="N312" s="350">
        <v>4.6947000000000001</v>
      </c>
      <c r="O312" s="348">
        <v>4.6947000000000001</v>
      </c>
      <c r="P312" s="348">
        <v>4.6835000000000004</v>
      </c>
      <c r="Q312" s="348">
        <v>4.7701000000000002</v>
      </c>
      <c r="R312" s="348">
        <v>6.1772</v>
      </c>
      <c r="S312" s="348">
        <v>5.9375</v>
      </c>
      <c r="T312" s="348">
        <v>5.6703000000000001</v>
      </c>
      <c r="U312" s="354">
        <v>5.6534000000000004</v>
      </c>
      <c r="V312" s="348">
        <v>6.0952999999999999</v>
      </c>
      <c r="W312" s="348">
        <v>7.0551000000000004</v>
      </c>
      <c r="X312" s="348">
        <v>6.8666999999999998</v>
      </c>
      <c r="Y312" s="375" t="s">
        <v>430</v>
      </c>
      <c r="Z312" s="348" t="s">
        <v>430</v>
      </c>
      <c r="AA312" s="348">
        <v>6.0608000000000004</v>
      </c>
      <c r="AB312" s="348">
        <v>5.6581000000000001</v>
      </c>
      <c r="AC312" s="348">
        <v>5.6836000000000002</v>
      </c>
      <c r="AD312" s="348">
        <v>5.7153999999999998</v>
      </c>
      <c r="AE312" s="348">
        <v>6.0608000000000004</v>
      </c>
      <c r="AF312" s="348">
        <v>7.0332999999999997</v>
      </c>
      <c r="AG312" s="569"/>
      <c r="AH312" s="346">
        <v>106</v>
      </c>
      <c r="AI312" s="346">
        <v>109</v>
      </c>
      <c r="AJ312" s="346">
        <v>31</v>
      </c>
      <c r="AK312" s="346">
        <v>108</v>
      </c>
      <c r="AL312" s="346">
        <v>116</v>
      </c>
      <c r="AM312" s="346">
        <v>38</v>
      </c>
      <c r="AN312" s="346">
        <v>17</v>
      </c>
      <c r="AO312" s="572">
        <v>22</v>
      </c>
      <c r="AP312" s="346">
        <v>36</v>
      </c>
      <c r="AQ312" s="346">
        <v>96</v>
      </c>
      <c r="AR312" s="346">
        <v>92</v>
      </c>
      <c r="AS312" s="346" t="s">
        <v>430</v>
      </c>
      <c r="AT312" s="346" t="s">
        <v>430</v>
      </c>
      <c r="AU312" s="346">
        <v>123</v>
      </c>
      <c r="AV312" s="346">
        <v>21</v>
      </c>
      <c r="AW312" s="346">
        <v>30</v>
      </c>
      <c r="AX312" s="346">
        <v>30</v>
      </c>
      <c r="AY312" s="346">
        <v>123</v>
      </c>
      <c r="AZ312" s="584"/>
      <c r="BA312" s="467">
        <v>13.78</v>
      </c>
      <c r="BB312" s="348">
        <v>74.28</v>
      </c>
      <c r="BC312" s="348" t="s">
        <v>430</v>
      </c>
      <c r="BD312" s="348" t="s">
        <v>430</v>
      </c>
      <c r="BE312" s="375" t="s">
        <v>430</v>
      </c>
      <c r="BF312" s="375">
        <v>11.94</v>
      </c>
      <c r="BG312" s="374"/>
      <c r="BH312" s="594">
        <v>11.94</v>
      </c>
      <c r="BI312" s="348" t="s">
        <v>430</v>
      </c>
      <c r="BJ312" s="348">
        <v>13.72</v>
      </c>
      <c r="BK312" s="348">
        <v>60.56</v>
      </c>
      <c r="BL312" s="348" t="s">
        <v>430</v>
      </c>
      <c r="BM312" s="375">
        <v>13.78</v>
      </c>
      <c r="BN312" s="375" t="s">
        <v>430</v>
      </c>
      <c r="BO312" s="375" t="s">
        <v>430</v>
      </c>
      <c r="BP312" s="375" t="s">
        <v>430</v>
      </c>
      <c r="BQ312" s="375" t="s">
        <v>430</v>
      </c>
      <c r="BR312" s="374"/>
      <c r="BS312" s="468" t="s">
        <v>430</v>
      </c>
      <c r="BT312" s="348" t="s">
        <v>430</v>
      </c>
      <c r="BU312" s="374"/>
      <c r="BV312" s="430" t="s">
        <v>555</v>
      </c>
    </row>
    <row r="313" spans="1:74" s="428" customFormat="1" x14ac:dyDescent="0.25">
      <c r="A313" s="345" t="s">
        <v>8462</v>
      </c>
      <c r="B313" s="373"/>
      <c r="C313" s="719">
        <v>44942</v>
      </c>
      <c r="D313" s="373"/>
      <c r="E313" s="346">
        <v>73.55</v>
      </c>
      <c r="F313" s="373"/>
      <c r="G313" s="347">
        <v>12.4712</v>
      </c>
      <c r="H313" s="374"/>
      <c r="I313" s="348">
        <v>0.64</v>
      </c>
      <c r="J313" s="348">
        <v>5.88</v>
      </c>
      <c r="K313" s="348">
        <v>0.6</v>
      </c>
      <c r="L313" s="348">
        <v>0.62</v>
      </c>
      <c r="M313" s="362"/>
      <c r="N313" s="350">
        <v>4.9775</v>
      </c>
      <c r="O313" s="348">
        <v>4.9775</v>
      </c>
      <c r="P313" s="348">
        <v>3.6400999999999999</v>
      </c>
      <c r="Q313" s="348">
        <v>6.5178000000000003</v>
      </c>
      <c r="R313" s="348">
        <v>6.0067000000000004</v>
      </c>
      <c r="S313" s="348">
        <v>5.2606999999999999</v>
      </c>
      <c r="T313" s="348">
        <v>5.3373999999999997</v>
      </c>
      <c r="U313" s="354">
        <v>5.3018000000000001</v>
      </c>
      <c r="V313" s="348">
        <v>5.8766999999999996</v>
      </c>
      <c r="W313" s="348">
        <v>7.1261999999999999</v>
      </c>
      <c r="X313" s="348">
        <v>6.8102999999999998</v>
      </c>
      <c r="Y313" s="375" t="s">
        <v>430</v>
      </c>
      <c r="Z313" s="348" t="s">
        <v>430</v>
      </c>
      <c r="AA313" s="348">
        <v>6.6666999999999996</v>
      </c>
      <c r="AB313" s="348">
        <v>5.1879</v>
      </c>
      <c r="AC313" s="348">
        <v>5.3948</v>
      </c>
      <c r="AD313" s="348">
        <v>5.3015999999999996</v>
      </c>
      <c r="AE313" s="348">
        <v>6.6666999999999996</v>
      </c>
      <c r="AF313" s="348">
        <v>6.9659000000000004</v>
      </c>
      <c r="AG313" s="569"/>
      <c r="AH313" s="346">
        <v>93</v>
      </c>
      <c r="AI313" s="346">
        <v>93</v>
      </c>
      <c r="AJ313" s="346">
        <v>54</v>
      </c>
      <c r="AK313" s="346">
        <v>57</v>
      </c>
      <c r="AL313" s="346">
        <v>118</v>
      </c>
      <c r="AM313" s="346">
        <v>70</v>
      </c>
      <c r="AN313" s="346">
        <v>42</v>
      </c>
      <c r="AO313" s="572">
        <v>48</v>
      </c>
      <c r="AP313" s="346">
        <v>58</v>
      </c>
      <c r="AQ313" s="346">
        <v>94</v>
      </c>
      <c r="AR313" s="346">
        <v>96</v>
      </c>
      <c r="AS313" s="346" t="s">
        <v>430</v>
      </c>
      <c r="AT313" s="346" t="s">
        <v>430</v>
      </c>
      <c r="AU313" s="346">
        <v>116</v>
      </c>
      <c r="AV313" s="346">
        <v>45</v>
      </c>
      <c r="AW313" s="346">
        <v>53</v>
      </c>
      <c r="AX313" s="346">
        <v>58</v>
      </c>
      <c r="AY313" s="346">
        <v>116</v>
      </c>
      <c r="AZ313" s="584"/>
      <c r="BA313" s="467">
        <v>95.48</v>
      </c>
      <c r="BB313" s="348" t="s">
        <v>430</v>
      </c>
      <c r="BC313" s="348" t="s">
        <v>430</v>
      </c>
      <c r="BD313" s="348" t="s">
        <v>430</v>
      </c>
      <c r="BE313" s="375" t="s">
        <v>430</v>
      </c>
      <c r="BF313" s="375">
        <v>4.5199999999999996</v>
      </c>
      <c r="BG313" s="374"/>
      <c r="BH313" s="594">
        <v>4.5199999999999996</v>
      </c>
      <c r="BI313" s="348" t="s">
        <v>430</v>
      </c>
      <c r="BJ313" s="348" t="s">
        <v>430</v>
      </c>
      <c r="BK313" s="348" t="s">
        <v>430</v>
      </c>
      <c r="BL313" s="348" t="s">
        <v>430</v>
      </c>
      <c r="BM313" s="375">
        <v>95.48</v>
      </c>
      <c r="BN313" s="375" t="s">
        <v>430</v>
      </c>
      <c r="BO313" s="375" t="s">
        <v>430</v>
      </c>
      <c r="BP313" s="375" t="s">
        <v>430</v>
      </c>
      <c r="BQ313" s="375" t="s">
        <v>430</v>
      </c>
      <c r="BR313" s="374"/>
      <c r="BS313" s="468" t="s">
        <v>430</v>
      </c>
      <c r="BT313" s="348" t="s">
        <v>430</v>
      </c>
      <c r="BU313" s="374"/>
      <c r="BV313" s="430" t="s">
        <v>555</v>
      </c>
    </row>
    <row r="314" spans="1:74" s="428" customFormat="1" x14ac:dyDescent="0.25">
      <c r="A314" s="345" t="s">
        <v>8463</v>
      </c>
      <c r="B314" s="373"/>
      <c r="C314" s="719">
        <v>45016</v>
      </c>
      <c r="D314" s="373"/>
      <c r="E314" s="346">
        <v>69.095200000000006</v>
      </c>
      <c r="F314" s="373"/>
      <c r="G314" s="347">
        <v>12.417999999999999</v>
      </c>
      <c r="H314" s="374"/>
      <c r="I314" s="348">
        <v>2.06</v>
      </c>
      <c r="J314" s="348">
        <v>6.8</v>
      </c>
      <c r="K314" s="348">
        <v>1.84</v>
      </c>
      <c r="L314" s="348">
        <v>1.9</v>
      </c>
      <c r="M314" s="362"/>
      <c r="N314" s="350">
        <v>10.5906</v>
      </c>
      <c r="O314" s="348">
        <v>10.5906</v>
      </c>
      <c r="P314" s="348">
        <v>3.6556999999999999</v>
      </c>
      <c r="Q314" s="348">
        <v>7.7702</v>
      </c>
      <c r="R314" s="348">
        <v>5.8985000000000003</v>
      </c>
      <c r="S314" s="348">
        <v>3.7608999999999999</v>
      </c>
      <c r="T314" s="348">
        <v>3.8936000000000002</v>
      </c>
      <c r="U314" s="354">
        <v>3.8083999999999998</v>
      </c>
      <c r="V314" s="348">
        <v>5.09</v>
      </c>
      <c r="W314" s="348">
        <v>7.5102000000000002</v>
      </c>
      <c r="X314" s="348">
        <v>7.1669</v>
      </c>
      <c r="Y314" s="375" t="s">
        <v>430</v>
      </c>
      <c r="Z314" s="348" t="s">
        <v>430</v>
      </c>
      <c r="AA314" s="348">
        <v>3.5911</v>
      </c>
      <c r="AB314" s="348">
        <v>2.8597000000000001</v>
      </c>
      <c r="AC314" s="348">
        <v>4.7572999999999999</v>
      </c>
      <c r="AD314" s="348">
        <v>4.1477000000000004</v>
      </c>
      <c r="AE314" s="348">
        <v>3.5911</v>
      </c>
      <c r="AF314" s="348">
        <v>7.2923999999999998</v>
      </c>
      <c r="AG314" s="569"/>
      <c r="AH314" s="346">
        <v>35</v>
      </c>
      <c r="AI314" s="346">
        <v>35</v>
      </c>
      <c r="AJ314" s="346">
        <v>53</v>
      </c>
      <c r="AK314" s="346">
        <v>25</v>
      </c>
      <c r="AL314" s="346">
        <v>120</v>
      </c>
      <c r="AM314" s="346">
        <v>129</v>
      </c>
      <c r="AN314" s="346">
        <v>118</v>
      </c>
      <c r="AO314" s="572">
        <v>119</v>
      </c>
      <c r="AP314" s="346">
        <v>90</v>
      </c>
      <c r="AQ314" s="346">
        <v>60</v>
      </c>
      <c r="AR314" s="346">
        <v>48</v>
      </c>
      <c r="AS314" s="346" t="s">
        <v>430</v>
      </c>
      <c r="AT314" s="346" t="s">
        <v>430</v>
      </c>
      <c r="AU314" s="346">
        <v>171</v>
      </c>
      <c r="AV314" s="346">
        <v>136</v>
      </c>
      <c r="AW314" s="346">
        <v>108</v>
      </c>
      <c r="AX314" s="346">
        <v>116</v>
      </c>
      <c r="AY314" s="346">
        <v>171</v>
      </c>
      <c r="AZ314" s="584"/>
      <c r="BA314" s="467">
        <v>96.08</v>
      </c>
      <c r="BB314" s="348" t="s">
        <v>430</v>
      </c>
      <c r="BC314" s="348" t="s">
        <v>430</v>
      </c>
      <c r="BD314" s="348" t="s">
        <v>430</v>
      </c>
      <c r="BE314" s="375" t="s">
        <v>430</v>
      </c>
      <c r="BF314" s="375">
        <v>3.92</v>
      </c>
      <c r="BG314" s="374"/>
      <c r="BH314" s="594">
        <v>3.92</v>
      </c>
      <c r="BI314" s="348" t="s">
        <v>430</v>
      </c>
      <c r="BJ314" s="348" t="s">
        <v>430</v>
      </c>
      <c r="BK314" s="348" t="s">
        <v>430</v>
      </c>
      <c r="BL314" s="348" t="s">
        <v>430</v>
      </c>
      <c r="BM314" s="375">
        <v>96.08</v>
      </c>
      <c r="BN314" s="375" t="s">
        <v>430</v>
      </c>
      <c r="BO314" s="375" t="s">
        <v>430</v>
      </c>
      <c r="BP314" s="375" t="s">
        <v>430</v>
      </c>
      <c r="BQ314" s="375" t="s">
        <v>430</v>
      </c>
      <c r="BR314" s="374"/>
      <c r="BS314" s="468" t="s">
        <v>430</v>
      </c>
      <c r="BT314" s="348" t="s">
        <v>430</v>
      </c>
      <c r="BU314" s="374"/>
      <c r="BV314" s="430" t="s">
        <v>555</v>
      </c>
    </row>
    <row r="315" spans="1:74" s="428" customFormat="1" x14ac:dyDescent="0.25">
      <c r="A315" s="345" t="s">
        <v>8464</v>
      </c>
      <c r="B315" s="373"/>
      <c r="C315" s="719">
        <v>45820</v>
      </c>
      <c r="D315" s="373"/>
      <c r="E315" s="346">
        <v>65.631500000000003</v>
      </c>
      <c r="F315" s="373"/>
      <c r="G315" s="347">
        <v>10.2469</v>
      </c>
      <c r="H315" s="374"/>
      <c r="I315" s="348">
        <v>8.92</v>
      </c>
      <c r="J315" s="348">
        <v>7.49</v>
      </c>
      <c r="K315" s="348">
        <v>3.63</v>
      </c>
      <c r="L315" s="348">
        <v>3.8</v>
      </c>
      <c r="M315" s="362"/>
      <c r="N315" s="350">
        <v>14.264900000000001</v>
      </c>
      <c r="O315" s="348">
        <v>14.264900000000001</v>
      </c>
      <c r="P315" s="348">
        <v>-5.8962000000000003</v>
      </c>
      <c r="Q315" s="348">
        <v>5.0475000000000003</v>
      </c>
      <c r="R315" s="348">
        <v>10.7606</v>
      </c>
      <c r="S315" s="348">
        <v>3.8839000000000001</v>
      </c>
      <c r="T315" s="348">
        <v>2.782</v>
      </c>
      <c r="U315" s="354">
        <v>2.7507999999999999</v>
      </c>
      <c r="V315" s="348" t="s">
        <v>430</v>
      </c>
      <c r="W315" s="348" t="s">
        <v>430</v>
      </c>
      <c r="X315" s="348" t="s">
        <v>430</v>
      </c>
      <c r="Y315" s="375" t="s">
        <v>430</v>
      </c>
      <c r="Z315" s="348" t="s">
        <v>430</v>
      </c>
      <c r="AA315" s="348">
        <v>13.793900000000001</v>
      </c>
      <c r="AB315" s="348">
        <v>2.3744000000000001</v>
      </c>
      <c r="AC315" s="348">
        <v>3.4144999999999999</v>
      </c>
      <c r="AD315" s="348">
        <v>3.2366999999999999</v>
      </c>
      <c r="AE315" s="348">
        <v>13.793900000000001</v>
      </c>
      <c r="AF315" s="348">
        <v>2.8250000000000002</v>
      </c>
      <c r="AG315" s="569"/>
      <c r="AH315" s="346">
        <v>27</v>
      </c>
      <c r="AI315" s="346">
        <v>27</v>
      </c>
      <c r="AJ315" s="346">
        <v>138</v>
      </c>
      <c r="AK315" s="346">
        <v>102</v>
      </c>
      <c r="AL315" s="346">
        <v>22</v>
      </c>
      <c r="AM315" s="346">
        <v>128</v>
      </c>
      <c r="AN315" s="346">
        <v>132</v>
      </c>
      <c r="AO315" s="572">
        <v>137</v>
      </c>
      <c r="AP315" s="346" t="s">
        <v>430</v>
      </c>
      <c r="AQ315" s="346" t="s">
        <v>430</v>
      </c>
      <c r="AR315" s="346" t="s">
        <v>430</v>
      </c>
      <c r="AS315" s="346" t="s">
        <v>430</v>
      </c>
      <c r="AT315" s="346" t="s">
        <v>430</v>
      </c>
      <c r="AU315" s="346">
        <v>30</v>
      </c>
      <c r="AV315" s="346">
        <v>142</v>
      </c>
      <c r="AW315" s="346">
        <v>142</v>
      </c>
      <c r="AX315" s="346">
        <v>131</v>
      </c>
      <c r="AY315" s="346">
        <v>30</v>
      </c>
      <c r="AZ315" s="584"/>
      <c r="BA315" s="467" t="s">
        <v>430</v>
      </c>
      <c r="BB315" s="348">
        <v>98.29</v>
      </c>
      <c r="BC315" s="348" t="s">
        <v>430</v>
      </c>
      <c r="BD315" s="348" t="s">
        <v>430</v>
      </c>
      <c r="BE315" s="375" t="s">
        <v>430</v>
      </c>
      <c r="BF315" s="375">
        <v>1.71</v>
      </c>
      <c r="BG315" s="374"/>
      <c r="BH315" s="594">
        <v>1.71</v>
      </c>
      <c r="BI315" s="348" t="s">
        <v>430</v>
      </c>
      <c r="BJ315" s="348" t="s">
        <v>430</v>
      </c>
      <c r="BK315" s="348" t="s">
        <v>430</v>
      </c>
      <c r="BL315" s="348" t="s">
        <v>430</v>
      </c>
      <c r="BM315" s="375" t="s">
        <v>430</v>
      </c>
      <c r="BN315" s="375" t="s">
        <v>430</v>
      </c>
      <c r="BO315" s="375" t="s">
        <v>430</v>
      </c>
      <c r="BP315" s="375">
        <v>98.29</v>
      </c>
      <c r="BQ315" s="375" t="s">
        <v>430</v>
      </c>
      <c r="BR315" s="374"/>
      <c r="BS315" s="468" t="s">
        <v>430</v>
      </c>
      <c r="BT315" s="348" t="s">
        <v>430</v>
      </c>
      <c r="BU315" s="374"/>
      <c r="BV315" s="430" t="s">
        <v>555</v>
      </c>
    </row>
    <row r="316" spans="1:74" s="428" customFormat="1" x14ac:dyDescent="0.25">
      <c r="A316" s="345" t="s">
        <v>8465</v>
      </c>
      <c r="B316" s="373"/>
      <c r="C316" s="719">
        <v>45369</v>
      </c>
      <c r="D316" s="373"/>
      <c r="E316" s="346">
        <v>68.648899999999998</v>
      </c>
      <c r="F316" s="373"/>
      <c r="G316" s="347">
        <v>12.4954</v>
      </c>
      <c r="H316" s="374"/>
      <c r="I316" s="348">
        <v>2.0000000000000002E-5</v>
      </c>
      <c r="J316" s="348">
        <v>4.3000800000000003</v>
      </c>
      <c r="K316" s="348">
        <v>6.1177999999999999</v>
      </c>
      <c r="L316" s="348">
        <v>6.1178100000000004</v>
      </c>
      <c r="M316" s="362"/>
      <c r="N316" s="350">
        <v>47.09</v>
      </c>
      <c r="O316" s="348">
        <v>106.373</v>
      </c>
      <c r="P316" s="348">
        <v>68.575599999999994</v>
      </c>
      <c r="Q316" s="348">
        <v>48.585799999999999</v>
      </c>
      <c r="R316" s="348">
        <v>14.5184</v>
      </c>
      <c r="S316" s="348">
        <v>13.902699999999999</v>
      </c>
      <c r="T316" s="348">
        <v>15.114100000000001</v>
      </c>
      <c r="U316" s="354">
        <v>17.5107</v>
      </c>
      <c r="V316" s="348">
        <v>15.168200000000001</v>
      </c>
      <c r="W316" s="348">
        <v>12.4374</v>
      </c>
      <c r="X316" s="348" t="s">
        <v>430</v>
      </c>
      <c r="Y316" s="375" t="s">
        <v>430</v>
      </c>
      <c r="Z316" s="348" t="s">
        <v>430</v>
      </c>
      <c r="AA316" s="348">
        <v>1.1571</v>
      </c>
      <c r="AB316" s="348">
        <v>14.422499999999999</v>
      </c>
      <c r="AC316" s="348">
        <v>13.0585</v>
      </c>
      <c r="AD316" s="348">
        <v>16.576499999999999</v>
      </c>
      <c r="AE316" s="348">
        <v>1.1571</v>
      </c>
      <c r="AF316" s="348">
        <v>11.1838</v>
      </c>
      <c r="AG316" s="569"/>
      <c r="AH316" s="346">
        <v>3</v>
      </c>
      <c r="AI316" s="346">
        <v>2</v>
      </c>
      <c r="AJ316" s="346">
        <v>2</v>
      </c>
      <c r="AK316" s="346">
        <v>2</v>
      </c>
      <c r="AL316" s="346">
        <v>5</v>
      </c>
      <c r="AM316" s="346">
        <v>1</v>
      </c>
      <c r="AN316" s="346">
        <v>3</v>
      </c>
      <c r="AO316" s="572">
        <v>1</v>
      </c>
      <c r="AP316" s="346">
        <v>1</v>
      </c>
      <c r="AQ316" s="346">
        <v>1</v>
      </c>
      <c r="AR316" s="346" t="s">
        <v>430</v>
      </c>
      <c r="AS316" s="346" t="s">
        <v>430</v>
      </c>
      <c r="AT316" s="346" t="s">
        <v>430</v>
      </c>
      <c r="AU316" s="346">
        <v>175</v>
      </c>
      <c r="AV316" s="346">
        <v>3</v>
      </c>
      <c r="AW316" s="346">
        <v>2</v>
      </c>
      <c r="AX316" s="346">
        <v>1</v>
      </c>
      <c r="AY316" s="346">
        <v>175</v>
      </c>
      <c r="AZ316" s="584"/>
      <c r="BA316" s="467" t="s">
        <v>430</v>
      </c>
      <c r="BB316" s="348">
        <v>99.65</v>
      </c>
      <c r="BC316" s="348" t="s">
        <v>430</v>
      </c>
      <c r="BD316" s="348" t="s">
        <v>430</v>
      </c>
      <c r="BE316" s="375" t="s">
        <v>430</v>
      </c>
      <c r="BF316" s="375">
        <v>0.35</v>
      </c>
      <c r="BG316" s="374"/>
      <c r="BH316" s="594">
        <v>0.35</v>
      </c>
      <c r="BI316" s="348" t="s">
        <v>430</v>
      </c>
      <c r="BJ316" s="348" t="s">
        <v>430</v>
      </c>
      <c r="BK316" s="348" t="s">
        <v>430</v>
      </c>
      <c r="BL316" s="348" t="s">
        <v>430</v>
      </c>
      <c r="BM316" s="375" t="s">
        <v>430</v>
      </c>
      <c r="BN316" s="375" t="s">
        <v>430</v>
      </c>
      <c r="BO316" s="375" t="s">
        <v>430</v>
      </c>
      <c r="BP316" s="375">
        <v>99.65</v>
      </c>
      <c r="BQ316" s="375" t="s">
        <v>430</v>
      </c>
      <c r="BR316" s="374"/>
      <c r="BS316" s="468" t="s">
        <v>430</v>
      </c>
      <c r="BT316" s="348" t="s">
        <v>430</v>
      </c>
      <c r="BU316" s="374"/>
      <c r="BV316" s="430" t="s">
        <v>6727</v>
      </c>
    </row>
    <row r="317" spans="1:74" s="428" customFormat="1" x14ac:dyDescent="0.25">
      <c r="A317" s="345" t="s">
        <v>8466</v>
      </c>
      <c r="B317" s="373"/>
      <c r="C317" s="719">
        <v>44950</v>
      </c>
      <c r="D317" s="373"/>
      <c r="E317" s="346">
        <v>63.792299999999997</v>
      </c>
      <c r="F317" s="373"/>
      <c r="G317" s="347">
        <v>12.6013</v>
      </c>
      <c r="H317" s="374"/>
      <c r="I317" s="348">
        <v>1.96</v>
      </c>
      <c r="J317" s="348">
        <v>6.69</v>
      </c>
      <c r="K317" s="348">
        <v>1.74</v>
      </c>
      <c r="L317" s="348">
        <v>1.8</v>
      </c>
      <c r="M317" s="362"/>
      <c r="N317" s="350">
        <v>5.6025</v>
      </c>
      <c r="O317" s="348">
        <v>5.6025</v>
      </c>
      <c r="P317" s="348">
        <v>0.70350000000000001</v>
      </c>
      <c r="Q317" s="348">
        <v>7.3030999999999997</v>
      </c>
      <c r="R317" s="348">
        <v>8.2043999999999997</v>
      </c>
      <c r="S317" s="348">
        <v>4.2142999999999997</v>
      </c>
      <c r="T317" s="348">
        <v>4.2035</v>
      </c>
      <c r="U317" s="354">
        <v>4.3803000000000001</v>
      </c>
      <c r="V317" s="348">
        <v>5.4477000000000002</v>
      </c>
      <c r="W317" s="348">
        <v>7.6813000000000002</v>
      </c>
      <c r="X317" s="348">
        <v>7.2426000000000004</v>
      </c>
      <c r="Y317" s="375" t="s">
        <v>430</v>
      </c>
      <c r="Z317" s="348" t="s">
        <v>430</v>
      </c>
      <c r="AA317" s="348">
        <v>7.5080999999999998</v>
      </c>
      <c r="AB317" s="348">
        <v>3.3378999999999999</v>
      </c>
      <c r="AC317" s="348">
        <v>4.9775</v>
      </c>
      <c r="AD317" s="348">
        <v>4.6524000000000001</v>
      </c>
      <c r="AE317" s="348">
        <v>7.5080999999999998</v>
      </c>
      <c r="AF317" s="348">
        <v>7.3558000000000003</v>
      </c>
      <c r="AG317" s="569"/>
      <c r="AH317" s="346">
        <v>83</v>
      </c>
      <c r="AI317" s="346">
        <v>83</v>
      </c>
      <c r="AJ317" s="346">
        <v>89</v>
      </c>
      <c r="AK317" s="346">
        <v>39</v>
      </c>
      <c r="AL317" s="346">
        <v>70</v>
      </c>
      <c r="AM317" s="346">
        <v>120</v>
      </c>
      <c r="AN317" s="346">
        <v>106</v>
      </c>
      <c r="AO317" s="572">
        <v>104</v>
      </c>
      <c r="AP317" s="346">
        <v>74</v>
      </c>
      <c r="AQ317" s="346">
        <v>31</v>
      </c>
      <c r="AR317" s="346">
        <v>33</v>
      </c>
      <c r="AS317" s="346" t="s">
        <v>430</v>
      </c>
      <c r="AT317" s="346" t="s">
        <v>430</v>
      </c>
      <c r="AU317" s="346">
        <v>103</v>
      </c>
      <c r="AV317" s="346">
        <v>125</v>
      </c>
      <c r="AW317" s="346">
        <v>87</v>
      </c>
      <c r="AX317" s="346">
        <v>101</v>
      </c>
      <c r="AY317" s="346">
        <v>103</v>
      </c>
      <c r="AZ317" s="584"/>
      <c r="BA317" s="467">
        <v>95.8</v>
      </c>
      <c r="BB317" s="348" t="s">
        <v>430</v>
      </c>
      <c r="BC317" s="348" t="s">
        <v>430</v>
      </c>
      <c r="BD317" s="348" t="s">
        <v>430</v>
      </c>
      <c r="BE317" s="375" t="s">
        <v>430</v>
      </c>
      <c r="BF317" s="375">
        <v>4.2</v>
      </c>
      <c r="BG317" s="374"/>
      <c r="BH317" s="594">
        <v>4.2</v>
      </c>
      <c r="BI317" s="348" t="s">
        <v>430</v>
      </c>
      <c r="BJ317" s="348" t="s">
        <v>430</v>
      </c>
      <c r="BK317" s="348" t="s">
        <v>430</v>
      </c>
      <c r="BL317" s="348" t="s">
        <v>430</v>
      </c>
      <c r="BM317" s="375">
        <v>95.8</v>
      </c>
      <c r="BN317" s="375" t="s">
        <v>430</v>
      </c>
      <c r="BO317" s="375" t="s">
        <v>430</v>
      </c>
      <c r="BP317" s="375" t="s">
        <v>430</v>
      </c>
      <c r="BQ317" s="375" t="s">
        <v>430</v>
      </c>
      <c r="BR317" s="374"/>
      <c r="BS317" s="468" t="s">
        <v>430</v>
      </c>
      <c r="BT317" s="348" t="s">
        <v>430</v>
      </c>
      <c r="BU317" s="374"/>
      <c r="BV317" s="430" t="s">
        <v>555</v>
      </c>
    </row>
    <row r="318" spans="1:74" s="428" customFormat="1" x14ac:dyDescent="0.25">
      <c r="A318" s="345" t="s">
        <v>8467</v>
      </c>
      <c r="B318" s="373"/>
      <c r="C318" s="719">
        <v>45800</v>
      </c>
      <c r="D318" s="373"/>
      <c r="E318" s="346">
        <v>70.7</v>
      </c>
      <c r="F318" s="373"/>
      <c r="G318" s="347">
        <v>10.476800000000001</v>
      </c>
      <c r="H318" s="374"/>
      <c r="I318" s="348" t="s">
        <v>430</v>
      </c>
      <c r="J318" s="348" t="s">
        <v>430</v>
      </c>
      <c r="K318" s="348" t="s">
        <v>430</v>
      </c>
      <c r="L318" s="348" t="s">
        <v>430</v>
      </c>
      <c r="M318" s="362"/>
      <c r="N318" s="350">
        <v>6.7392000000000003</v>
      </c>
      <c r="O318" s="348">
        <v>6.7392000000000003</v>
      </c>
      <c r="P318" s="348">
        <v>-2.5867</v>
      </c>
      <c r="Q318" s="348">
        <v>3.4636</v>
      </c>
      <c r="R318" s="348">
        <v>8.8887</v>
      </c>
      <c r="S318" s="348">
        <v>5.9347000000000003</v>
      </c>
      <c r="T318" s="348">
        <v>4.6878000000000002</v>
      </c>
      <c r="U318" s="354">
        <v>4.9485999999999999</v>
      </c>
      <c r="V318" s="348" t="s">
        <v>430</v>
      </c>
      <c r="W318" s="348" t="s">
        <v>430</v>
      </c>
      <c r="X318" s="348" t="s">
        <v>430</v>
      </c>
      <c r="Y318" s="375" t="s">
        <v>430</v>
      </c>
      <c r="Z318" s="348" t="s">
        <v>430</v>
      </c>
      <c r="AA318" s="348">
        <v>7.9562999999999997</v>
      </c>
      <c r="AB318" s="348">
        <v>4.5773999999999999</v>
      </c>
      <c r="AC318" s="348">
        <v>5.2118000000000002</v>
      </c>
      <c r="AD318" s="348">
        <v>5.2530000000000001</v>
      </c>
      <c r="AE318" s="348">
        <v>7.9562999999999997</v>
      </c>
      <c r="AF318" s="348">
        <v>5.1337000000000002</v>
      </c>
      <c r="AG318" s="569"/>
      <c r="AH318" s="346">
        <v>51</v>
      </c>
      <c r="AI318" s="346">
        <v>51</v>
      </c>
      <c r="AJ318" s="346">
        <v>114</v>
      </c>
      <c r="AK318" s="346">
        <v>160</v>
      </c>
      <c r="AL318" s="346">
        <v>57</v>
      </c>
      <c r="AM318" s="346">
        <v>39</v>
      </c>
      <c r="AN318" s="346">
        <v>84</v>
      </c>
      <c r="AO318" s="572">
        <v>76</v>
      </c>
      <c r="AP318" s="346" t="s">
        <v>430</v>
      </c>
      <c r="AQ318" s="346" t="s">
        <v>430</v>
      </c>
      <c r="AR318" s="346" t="s">
        <v>430</v>
      </c>
      <c r="AS318" s="346" t="s">
        <v>430</v>
      </c>
      <c r="AT318" s="346" t="s">
        <v>430</v>
      </c>
      <c r="AU318" s="346">
        <v>92</v>
      </c>
      <c r="AV318" s="346">
        <v>86</v>
      </c>
      <c r="AW318" s="346">
        <v>63</v>
      </c>
      <c r="AX318" s="346">
        <v>63</v>
      </c>
      <c r="AY318" s="346">
        <v>92</v>
      </c>
      <c r="AZ318" s="584"/>
      <c r="BA318" s="467" t="s">
        <v>430</v>
      </c>
      <c r="BB318" s="348">
        <v>98.88</v>
      </c>
      <c r="BC318" s="348" t="s">
        <v>430</v>
      </c>
      <c r="BD318" s="348" t="s">
        <v>430</v>
      </c>
      <c r="BE318" s="375" t="s">
        <v>430</v>
      </c>
      <c r="BF318" s="375">
        <v>1.1200000000000001</v>
      </c>
      <c r="BG318" s="374"/>
      <c r="BH318" s="594">
        <v>1.1200000000000001</v>
      </c>
      <c r="BI318" s="348" t="s">
        <v>430</v>
      </c>
      <c r="BJ318" s="348" t="s">
        <v>430</v>
      </c>
      <c r="BK318" s="348" t="s">
        <v>430</v>
      </c>
      <c r="BL318" s="348" t="s">
        <v>430</v>
      </c>
      <c r="BM318" s="375" t="s">
        <v>430</v>
      </c>
      <c r="BN318" s="375" t="s">
        <v>430</v>
      </c>
      <c r="BO318" s="375" t="s">
        <v>430</v>
      </c>
      <c r="BP318" s="375">
        <v>98.88</v>
      </c>
      <c r="BQ318" s="375" t="s">
        <v>430</v>
      </c>
      <c r="BR318" s="374"/>
      <c r="BS318" s="468" t="s">
        <v>430</v>
      </c>
      <c r="BT318" s="348" t="s">
        <v>430</v>
      </c>
      <c r="BU318" s="374"/>
      <c r="BV318" s="430" t="s">
        <v>555</v>
      </c>
    </row>
    <row r="319" spans="1:74" s="428" customFormat="1" x14ac:dyDescent="0.25">
      <c r="A319" s="345" t="s">
        <v>8468</v>
      </c>
      <c r="B319" s="373"/>
      <c r="C319" s="719">
        <v>46034</v>
      </c>
      <c r="D319" s="373"/>
      <c r="E319" s="346">
        <v>65.290000000000006</v>
      </c>
      <c r="F319" s="373"/>
      <c r="G319" s="347">
        <v>10.1525</v>
      </c>
      <c r="H319" s="374"/>
      <c r="I319" s="348" t="s">
        <v>430</v>
      </c>
      <c r="J319" s="348" t="s">
        <v>430</v>
      </c>
      <c r="K319" s="348" t="s">
        <v>430</v>
      </c>
      <c r="L319" s="348" t="s">
        <v>430</v>
      </c>
      <c r="M319" s="362"/>
      <c r="N319" s="350" t="s">
        <v>430</v>
      </c>
      <c r="O319" s="348" t="s">
        <v>430</v>
      </c>
      <c r="P319" s="348">
        <v>-5.21</v>
      </c>
      <c r="Q319" s="348">
        <v>4.1887999999999996</v>
      </c>
      <c r="R319" s="348">
        <v>7.8277000000000001</v>
      </c>
      <c r="S319" s="348">
        <v>5.6157000000000004</v>
      </c>
      <c r="T319" s="348" t="s">
        <v>430</v>
      </c>
      <c r="U319" s="354" t="s">
        <v>430</v>
      </c>
      <c r="V319" s="348" t="s">
        <v>430</v>
      </c>
      <c r="W319" s="348" t="s">
        <v>430</v>
      </c>
      <c r="X319" s="348" t="s">
        <v>430</v>
      </c>
      <c r="Y319" s="375" t="s">
        <v>430</v>
      </c>
      <c r="Z319" s="348" t="s">
        <v>430</v>
      </c>
      <c r="AA319" s="348">
        <v>8.1777999999999995</v>
      </c>
      <c r="AB319" s="348" t="s">
        <v>430</v>
      </c>
      <c r="AC319" s="348" t="s">
        <v>430</v>
      </c>
      <c r="AD319" s="348" t="s">
        <v>430</v>
      </c>
      <c r="AE319" s="348">
        <v>8.1777999999999995</v>
      </c>
      <c r="AF319" s="348">
        <v>5.4570999999999996</v>
      </c>
      <c r="AG319" s="569"/>
      <c r="AH319" s="346" t="s">
        <v>430</v>
      </c>
      <c r="AI319" s="346" t="s">
        <v>430</v>
      </c>
      <c r="AJ319" s="346">
        <v>133</v>
      </c>
      <c r="AK319" s="346">
        <v>141</v>
      </c>
      <c r="AL319" s="346">
        <v>80</v>
      </c>
      <c r="AM319" s="346">
        <v>49</v>
      </c>
      <c r="AN319" s="346" t="s">
        <v>430</v>
      </c>
      <c r="AO319" s="572" t="s">
        <v>430</v>
      </c>
      <c r="AP319" s="346" t="s">
        <v>430</v>
      </c>
      <c r="AQ319" s="346" t="s">
        <v>430</v>
      </c>
      <c r="AR319" s="346" t="s">
        <v>430</v>
      </c>
      <c r="AS319" s="346" t="s">
        <v>430</v>
      </c>
      <c r="AT319" s="346" t="s">
        <v>430</v>
      </c>
      <c r="AU319" s="346">
        <v>86</v>
      </c>
      <c r="AV319" s="346" t="s">
        <v>430</v>
      </c>
      <c r="AW319" s="346" t="s">
        <v>430</v>
      </c>
      <c r="AX319" s="346" t="s">
        <v>430</v>
      </c>
      <c r="AY319" s="346">
        <v>86</v>
      </c>
      <c r="AZ319" s="584"/>
      <c r="BA319" s="467" t="s">
        <v>430</v>
      </c>
      <c r="BB319" s="348">
        <v>99.9</v>
      </c>
      <c r="BC319" s="348" t="s">
        <v>430</v>
      </c>
      <c r="BD319" s="348" t="s">
        <v>430</v>
      </c>
      <c r="BE319" s="375" t="s">
        <v>430</v>
      </c>
      <c r="BF319" s="375">
        <v>0.1</v>
      </c>
      <c r="BG319" s="374"/>
      <c r="BH319" s="594">
        <v>0.1</v>
      </c>
      <c r="BI319" s="348" t="s">
        <v>430</v>
      </c>
      <c r="BJ319" s="348" t="s">
        <v>430</v>
      </c>
      <c r="BK319" s="348" t="s">
        <v>430</v>
      </c>
      <c r="BL319" s="348" t="s">
        <v>430</v>
      </c>
      <c r="BM319" s="375" t="s">
        <v>430</v>
      </c>
      <c r="BN319" s="375" t="s">
        <v>430</v>
      </c>
      <c r="BO319" s="375" t="s">
        <v>430</v>
      </c>
      <c r="BP319" s="375">
        <v>99.9</v>
      </c>
      <c r="BQ319" s="375" t="s">
        <v>430</v>
      </c>
      <c r="BR319" s="374"/>
      <c r="BS319" s="468" t="s">
        <v>430</v>
      </c>
      <c r="BT319" s="348" t="s">
        <v>430</v>
      </c>
      <c r="BU319" s="374"/>
      <c r="BV319" s="430" t="s">
        <v>555</v>
      </c>
    </row>
    <row r="320" spans="1:74" s="428" customFormat="1" x14ac:dyDescent="0.25">
      <c r="A320" s="345" t="s">
        <v>8469</v>
      </c>
      <c r="B320" s="373"/>
      <c r="C320" s="719">
        <v>45226</v>
      </c>
      <c r="D320" s="373"/>
      <c r="E320" s="889">
        <v>66.31</v>
      </c>
      <c r="F320" s="373"/>
      <c r="G320" s="347">
        <v>1000</v>
      </c>
      <c r="H320" s="374"/>
      <c r="I320" s="348" t="s">
        <v>430</v>
      </c>
      <c r="J320" s="348" t="s">
        <v>430</v>
      </c>
      <c r="K320" s="348" t="s">
        <v>430</v>
      </c>
      <c r="L320" s="348" t="s">
        <v>430</v>
      </c>
      <c r="M320" s="362"/>
      <c r="N320" s="350">
        <v>0</v>
      </c>
      <c r="O320" s="348">
        <v>0</v>
      </c>
      <c r="P320" s="348">
        <v>2.6779000000000002</v>
      </c>
      <c r="Q320" s="348">
        <v>3.5848</v>
      </c>
      <c r="R320" s="348">
        <v>3.4594</v>
      </c>
      <c r="S320" s="348">
        <v>3.3422999999999998</v>
      </c>
      <c r="T320" s="348">
        <v>3.3258000000000001</v>
      </c>
      <c r="U320" s="354">
        <v>3.3197999999999999</v>
      </c>
      <c r="V320" s="348">
        <v>3.3986000000000001</v>
      </c>
      <c r="W320" s="348">
        <v>3.6848000000000001</v>
      </c>
      <c r="X320" s="348" t="s">
        <v>430</v>
      </c>
      <c r="Y320" s="375" t="s">
        <v>430</v>
      </c>
      <c r="Z320" s="348" t="s">
        <v>430</v>
      </c>
      <c r="AA320" s="348">
        <v>3.5491000000000001</v>
      </c>
      <c r="AB320" s="348">
        <v>3.2909000000000002</v>
      </c>
      <c r="AC320" s="348">
        <v>3.2930999999999999</v>
      </c>
      <c r="AD320" s="348">
        <v>3.3639999999999999</v>
      </c>
      <c r="AE320" s="348">
        <v>3.5491000000000001</v>
      </c>
      <c r="AF320" s="348">
        <v>3.8290000000000002</v>
      </c>
      <c r="AG320" s="569"/>
      <c r="AH320" s="346">
        <v>141</v>
      </c>
      <c r="AI320" s="346">
        <v>145</v>
      </c>
      <c r="AJ320" s="346">
        <v>65</v>
      </c>
      <c r="AK320" s="346">
        <v>157</v>
      </c>
      <c r="AL320" s="346">
        <v>175</v>
      </c>
      <c r="AM320" s="346">
        <v>135</v>
      </c>
      <c r="AN320" s="346">
        <v>131</v>
      </c>
      <c r="AO320" s="572">
        <v>127</v>
      </c>
      <c r="AP320" s="346">
        <v>127</v>
      </c>
      <c r="AQ320" s="346">
        <v>124</v>
      </c>
      <c r="AR320" s="346" t="s">
        <v>430</v>
      </c>
      <c r="AS320" s="346" t="s">
        <v>430</v>
      </c>
      <c r="AT320" s="346" t="s">
        <v>430</v>
      </c>
      <c r="AU320" s="346">
        <v>172</v>
      </c>
      <c r="AV320" s="346">
        <v>127</v>
      </c>
      <c r="AW320" s="346">
        <v>145</v>
      </c>
      <c r="AX320" s="346">
        <v>129</v>
      </c>
      <c r="AY320" s="346">
        <v>172</v>
      </c>
      <c r="AZ320" s="584"/>
      <c r="BA320" s="467" t="s">
        <v>430</v>
      </c>
      <c r="BB320" s="348" t="s">
        <v>430</v>
      </c>
      <c r="BC320" s="348" t="s">
        <v>430</v>
      </c>
      <c r="BD320" s="348" t="s">
        <v>430</v>
      </c>
      <c r="BE320" s="375" t="s">
        <v>430</v>
      </c>
      <c r="BF320" s="375">
        <v>100</v>
      </c>
      <c r="BG320" s="374"/>
      <c r="BH320" s="594">
        <v>100</v>
      </c>
      <c r="BI320" s="348" t="s">
        <v>430</v>
      </c>
      <c r="BJ320" s="348" t="s">
        <v>430</v>
      </c>
      <c r="BK320" s="348" t="s">
        <v>430</v>
      </c>
      <c r="BL320" s="348" t="s">
        <v>430</v>
      </c>
      <c r="BM320" s="375" t="s">
        <v>430</v>
      </c>
      <c r="BN320" s="375" t="s">
        <v>430</v>
      </c>
      <c r="BO320" s="375" t="s">
        <v>430</v>
      </c>
      <c r="BP320" s="375" t="s">
        <v>430</v>
      </c>
      <c r="BQ320" s="375" t="s">
        <v>430</v>
      </c>
      <c r="BR320" s="374"/>
      <c r="BS320" s="468" t="s">
        <v>430</v>
      </c>
      <c r="BT320" s="348" t="s">
        <v>430</v>
      </c>
      <c r="BU320" s="374"/>
      <c r="BV320" s="430" t="s">
        <v>555</v>
      </c>
    </row>
    <row r="321" spans="1:74" s="428" customFormat="1" x14ac:dyDescent="0.25">
      <c r="A321" s="345" t="s">
        <v>8470</v>
      </c>
      <c r="B321" s="373"/>
      <c r="C321" s="719">
        <v>44887</v>
      </c>
      <c r="D321" s="373"/>
      <c r="E321" s="346">
        <v>65.789500000000004</v>
      </c>
      <c r="F321" s="373"/>
      <c r="G321" s="347">
        <v>12.720599999999999</v>
      </c>
      <c r="H321" s="374"/>
      <c r="I321" s="348">
        <v>0.42</v>
      </c>
      <c r="J321" s="348">
        <v>6.01</v>
      </c>
      <c r="K321" s="348">
        <v>0.4</v>
      </c>
      <c r="L321" s="348">
        <v>0.42</v>
      </c>
      <c r="M321" s="362"/>
      <c r="N321" s="350">
        <v>6.5073999999999996</v>
      </c>
      <c r="O321" s="348">
        <v>6.5073999999999996</v>
      </c>
      <c r="P321" s="348">
        <v>5.17</v>
      </c>
      <c r="Q321" s="348">
        <v>7.5229999999999997</v>
      </c>
      <c r="R321" s="348">
        <v>7.1517999999999997</v>
      </c>
      <c r="S321" s="348">
        <v>5.6768000000000001</v>
      </c>
      <c r="T321" s="348">
        <v>5.5242000000000004</v>
      </c>
      <c r="U321" s="354">
        <v>5.6228999999999996</v>
      </c>
      <c r="V321" s="348">
        <v>6.2638999999999996</v>
      </c>
      <c r="W321" s="348">
        <v>7.4382999999999999</v>
      </c>
      <c r="X321" s="348">
        <v>7.1261999999999999</v>
      </c>
      <c r="Y321" s="375" t="s">
        <v>430</v>
      </c>
      <c r="Z321" s="348" t="s">
        <v>430</v>
      </c>
      <c r="AA321" s="348">
        <v>7.3190999999999997</v>
      </c>
      <c r="AB321" s="348">
        <v>5.5766999999999998</v>
      </c>
      <c r="AC321" s="348">
        <v>5.7636000000000003</v>
      </c>
      <c r="AD321" s="348">
        <v>5.7785000000000002</v>
      </c>
      <c r="AE321" s="348">
        <v>7.3190999999999997</v>
      </c>
      <c r="AF321" s="348">
        <v>7.2672999999999996</v>
      </c>
      <c r="AG321" s="569"/>
      <c r="AH321" s="346">
        <v>58</v>
      </c>
      <c r="AI321" s="346">
        <v>58</v>
      </c>
      <c r="AJ321" s="346">
        <v>15</v>
      </c>
      <c r="AK321" s="346">
        <v>30</v>
      </c>
      <c r="AL321" s="346">
        <v>99</v>
      </c>
      <c r="AM321" s="346">
        <v>46</v>
      </c>
      <c r="AN321" s="346">
        <v>26</v>
      </c>
      <c r="AO321" s="572">
        <v>25</v>
      </c>
      <c r="AP321" s="346">
        <v>26</v>
      </c>
      <c r="AQ321" s="346">
        <v>71</v>
      </c>
      <c r="AR321" s="346">
        <v>55</v>
      </c>
      <c r="AS321" s="346" t="s">
        <v>430</v>
      </c>
      <c r="AT321" s="346" t="s">
        <v>430</v>
      </c>
      <c r="AU321" s="346">
        <v>106</v>
      </c>
      <c r="AV321" s="346">
        <v>23</v>
      </c>
      <c r="AW321" s="346">
        <v>27</v>
      </c>
      <c r="AX321" s="346">
        <v>25</v>
      </c>
      <c r="AY321" s="346">
        <v>106</v>
      </c>
      <c r="AZ321" s="584"/>
      <c r="BA321" s="467">
        <v>98.73</v>
      </c>
      <c r="BB321" s="348" t="s">
        <v>430</v>
      </c>
      <c r="BC321" s="348" t="s">
        <v>430</v>
      </c>
      <c r="BD321" s="348" t="s">
        <v>430</v>
      </c>
      <c r="BE321" s="375" t="s">
        <v>430</v>
      </c>
      <c r="BF321" s="375">
        <v>1.27</v>
      </c>
      <c r="BG321" s="374"/>
      <c r="BH321" s="594">
        <v>1.27</v>
      </c>
      <c r="BI321" s="348" t="s">
        <v>430</v>
      </c>
      <c r="BJ321" s="348" t="s">
        <v>430</v>
      </c>
      <c r="BK321" s="348" t="s">
        <v>430</v>
      </c>
      <c r="BL321" s="348" t="s">
        <v>430</v>
      </c>
      <c r="BM321" s="375">
        <v>98.73</v>
      </c>
      <c r="BN321" s="375" t="s">
        <v>430</v>
      </c>
      <c r="BO321" s="375" t="s">
        <v>430</v>
      </c>
      <c r="BP321" s="375" t="s">
        <v>430</v>
      </c>
      <c r="BQ321" s="375" t="s">
        <v>430</v>
      </c>
      <c r="BR321" s="374"/>
      <c r="BS321" s="468" t="s">
        <v>430</v>
      </c>
      <c r="BT321" s="348" t="s">
        <v>430</v>
      </c>
      <c r="BU321" s="374"/>
      <c r="BV321" s="430" t="s">
        <v>555</v>
      </c>
    </row>
    <row r="322" spans="1:74" s="428" customFormat="1" x14ac:dyDescent="0.25">
      <c r="A322" s="345" t="s">
        <v>8471</v>
      </c>
      <c r="B322" s="373"/>
      <c r="C322" s="719">
        <v>44936</v>
      </c>
      <c r="D322" s="373"/>
      <c r="E322" s="346">
        <v>64.758300000000006</v>
      </c>
      <c r="F322" s="373"/>
      <c r="G322" s="347">
        <v>12.6143</v>
      </c>
      <c r="H322" s="374"/>
      <c r="I322" s="348">
        <v>1.03</v>
      </c>
      <c r="J322" s="348">
        <v>6.27</v>
      </c>
      <c r="K322" s="348">
        <v>0.96</v>
      </c>
      <c r="L322" s="348">
        <v>0.99</v>
      </c>
      <c r="M322" s="362"/>
      <c r="N322" s="350">
        <v>6.2725999999999997</v>
      </c>
      <c r="O322" s="348">
        <v>6.2725999999999997</v>
      </c>
      <c r="P322" s="348">
        <v>5.9592000000000001</v>
      </c>
      <c r="Q322" s="348">
        <v>6.7137000000000002</v>
      </c>
      <c r="R322" s="348">
        <v>5.7403000000000004</v>
      </c>
      <c r="S322" s="348">
        <v>5.9833999999999996</v>
      </c>
      <c r="T322" s="348">
        <v>5.4478</v>
      </c>
      <c r="U322" s="354">
        <v>5.4435000000000002</v>
      </c>
      <c r="V322" s="348">
        <v>6.1356999999999999</v>
      </c>
      <c r="W322" s="348">
        <v>7.6058000000000003</v>
      </c>
      <c r="X322" s="348">
        <v>7.1917999999999997</v>
      </c>
      <c r="Y322" s="375" t="s">
        <v>430</v>
      </c>
      <c r="Z322" s="348" t="s">
        <v>430</v>
      </c>
      <c r="AA322" s="348">
        <v>6.2877000000000001</v>
      </c>
      <c r="AB322" s="348">
        <v>5.4683000000000002</v>
      </c>
      <c r="AC322" s="348">
        <v>5.8300999999999998</v>
      </c>
      <c r="AD322" s="348">
        <v>5.6271000000000004</v>
      </c>
      <c r="AE322" s="348">
        <v>6.2877000000000001</v>
      </c>
      <c r="AF322" s="348">
        <v>7.3007</v>
      </c>
      <c r="AG322" s="569"/>
      <c r="AH322" s="346">
        <v>67</v>
      </c>
      <c r="AI322" s="346">
        <v>67</v>
      </c>
      <c r="AJ322" s="346">
        <v>13</v>
      </c>
      <c r="AK322" s="346">
        <v>53</v>
      </c>
      <c r="AL322" s="346">
        <v>125</v>
      </c>
      <c r="AM322" s="346">
        <v>35</v>
      </c>
      <c r="AN322" s="346">
        <v>33</v>
      </c>
      <c r="AO322" s="572">
        <v>38</v>
      </c>
      <c r="AP322" s="346">
        <v>33</v>
      </c>
      <c r="AQ322" s="346">
        <v>43</v>
      </c>
      <c r="AR322" s="346">
        <v>39</v>
      </c>
      <c r="AS322" s="346" t="s">
        <v>430</v>
      </c>
      <c r="AT322" s="346" t="s">
        <v>430</v>
      </c>
      <c r="AU322" s="346">
        <v>120</v>
      </c>
      <c r="AV322" s="346">
        <v>34</v>
      </c>
      <c r="AW322" s="346">
        <v>20</v>
      </c>
      <c r="AX322" s="346">
        <v>36</v>
      </c>
      <c r="AY322" s="346">
        <v>120</v>
      </c>
      <c r="AZ322" s="584"/>
      <c r="BA322" s="467">
        <v>95.45</v>
      </c>
      <c r="BB322" s="348" t="s">
        <v>430</v>
      </c>
      <c r="BC322" s="348" t="s">
        <v>430</v>
      </c>
      <c r="BD322" s="348" t="s">
        <v>430</v>
      </c>
      <c r="BE322" s="375" t="s">
        <v>430</v>
      </c>
      <c r="BF322" s="375">
        <v>4.55</v>
      </c>
      <c r="BG322" s="374"/>
      <c r="BH322" s="594">
        <v>4.55</v>
      </c>
      <c r="BI322" s="348" t="s">
        <v>430</v>
      </c>
      <c r="BJ322" s="348" t="s">
        <v>430</v>
      </c>
      <c r="BK322" s="348" t="s">
        <v>430</v>
      </c>
      <c r="BL322" s="348" t="s">
        <v>430</v>
      </c>
      <c r="BM322" s="375">
        <v>95.45</v>
      </c>
      <c r="BN322" s="375" t="s">
        <v>430</v>
      </c>
      <c r="BO322" s="375" t="s">
        <v>430</v>
      </c>
      <c r="BP322" s="375" t="s">
        <v>430</v>
      </c>
      <c r="BQ322" s="375" t="s">
        <v>430</v>
      </c>
      <c r="BR322" s="374"/>
      <c r="BS322" s="468" t="s">
        <v>430</v>
      </c>
      <c r="BT322" s="348" t="s">
        <v>430</v>
      </c>
      <c r="BU322" s="374"/>
      <c r="BV322" s="430" t="s">
        <v>555</v>
      </c>
    </row>
    <row r="323" spans="1:74" s="428" customFormat="1" x14ac:dyDescent="0.25">
      <c r="A323" s="345" t="s">
        <v>8472</v>
      </c>
      <c r="B323" s="373"/>
      <c r="C323" s="719">
        <v>45637</v>
      </c>
      <c r="D323" s="373"/>
      <c r="E323" s="346">
        <v>37.142800000000001</v>
      </c>
      <c r="F323" s="373"/>
      <c r="G323" s="347">
        <v>11.042999999999999</v>
      </c>
      <c r="H323" s="374"/>
      <c r="I323" s="348">
        <v>1.04</v>
      </c>
      <c r="J323" s="348">
        <v>7.58</v>
      </c>
      <c r="K323" s="348">
        <v>0.92</v>
      </c>
      <c r="L323" s="348">
        <v>0.99</v>
      </c>
      <c r="M323" s="362"/>
      <c r="N323" s="350">
        <v>5.8421000000000003</v>
      </c>
      <c r="O323" s="348">
        <v>5.8421000000000003</v>
      </c>
      <c r="P323" s="348">
        <v>-1.4161999999999999</v>
      </c>
      <c r="Q323" s="348">
        <v>7.6955999999999998</v>
      </c>
      <c r="R323" s="348">
        <v>9.2306000000000008</v>
      </c>
      <c r="S323" s="348">
        <v>6.6214000000000004</v>
      </c>
      <c r="T323" s="348">
        <v>5.6119000000000003</v>
      </c>
      <c r="U323" s="354">
        <v>5.9153000000000002</v>
      </c>
      <c r="V323" s="348">
        <v>6.6273999999999997</v>
      </c>
      <c r="W323" s="348" t="s">
        <v>430</v>
      </c>
      <c r="X323" s="348" t="s">
        <v>430</v>
      </c>
      <c r="Y323" s="375" t="s">
        <v>430</v>
      </c>
      <c r="Z323" s="348" t="s">
        <v>430</v>
      </c>
      <c r="AA323" s="348">
        <v>9.6039999999999992</v>
      </c>
      <c r="AB323" s="348">
        <v>5.6223999999999998</v>
      </c>
      <c r="AC323" s="348">
        <v>5.7838000000000003</v>
      </c>
      <c r="AD323" s="348">
        <v>6.22</v>
      </c>
      <c r="AE323" s="348">
        <v>9.6039999999999992</v>
      </c>
      <c r="AF323" s="348">
        <v>7.4801000000000002</v>
      </c>
      <c r="AG323" s="569"/>
      <c r="AH323" s="346">
        <v>76</v>
      </c>
      <c r="AI323" s="346">
        <v>76</v>
      </c>
      <c r="AJ323" s="346">
        <v>107</v>
      </c>
      <c r="AK323" s="346">
        <v>27</v>
      </c>
      <c r="AL323" s="346">
        <v>53</v>
      </c>
      <c r="AM323" s="346">
        <v>16</v>
      </c>
      <c r="AN323" s="346">
        <v>20</v>
      </c>
      <c r="AO323" s="572">
        <v>11</v>
      </c>
      <c r="AP323" s="346">
        <v>9</v>
      </c>
      <c r="AQ323" s="346" t="s">
        <v>430</v>
      </c>
      <c r="AR323" s="346" t="s">
        <v>430</v>
      </c>
      <c r="AS323" s="346" t="s">
        <v>430</v>
      </c>
      <c r="AT323" s="346" t="s">
        <v>430</v>
      </c>
      <c r="AU323" s="346">
        <v>63</v>
      </c>
      <c r="AV323" s="346">
        <v>22</v>
      </c>
      <c r="AW323" s="346">
        <v>25</v>
      </c>
      <c r="AX323" s="346">
        <v>11</v>
      </c>
      <c r="AY323" s="346">
        <v>63</v>
      </c>
      <c r="AZ323" s="584"/>
      <c r="BA323" s="467" t="s">
        <v>430</v>
      </c>
      <c r="BB323" s="348">
        <v>93.01</v>
      </c>
      <c r="BC323" s="348" t="s">
        <v>430</v>
      </c>
      <c r="BD323" s="348" t="s">
        <v>430</v>
      </c>
      <c r="BE323" s="375" t="s">
        <v>430</v>
      </c>
      <c r="BF323" s="375">
        <v>6.99</v>
      </c>
      <c r="BG323" s="374"/>
      <c r="BH323" s="594">
        <v>6.99</v>
      </c>
      <c r="BI323" s="348" t="s">
        <v>430</v>
      </c>
      <c r="BJ323" s="348" t="s">
        <v>430</v>
      </c>
      <c r="BK323" s="348">
        <v>93.01</v>
      </c>
      <c r="BL323" s="348" t="s">
        <v>430</v>
      </c>
      <c r="BM323" s="375" t="s">
        <v>430</v>
      </c>
      <c r="BN323" s="375" t="s">
        <v>430</v>
      </c>
      <c r="BO323" s="375" t="s">
        <v>430</v>
      </c>
      <c r="BP323" s="375" t="s">
        <v>430</v>
      </c>
      <c r="BQ323" s="375" t="s">
        <v>430</v>
      </c>
      <c r="BR323" s="374"/>
      <c r="BS323" s="468">
        <v>25.167828754966401</v>
      </c>
      <c r="BT323" s="348">
        <v>48.4893771003021</v>
      </c>
      <c r="BU323" s="374"/>
      <c r="BV323" s="430" t="s">
        <v>555</v>
      </c>
    </row>
    <row r="324" spans="1:74" s="428" customFormat="1" x14ac:dyDescent="0.25">
      <c r="A324" s="345" t="s">
        <v>8473</v>
      </c>
      <c r="B324" s="373"/>
      <c r="C324" s="719">
        <v>45008</v>
      </c>
      <c r="D324" s="373"/>
      <c r="E324" s="346">
        <v>48.0349</v>
      </c>
      <c r="F324" s="373"/>
      <c r="G324" s="347">
        <v>12.4839</v>
      </c>
      <c r="H324" s="374"/>
      <c r="I324" s="348">
        <v>1.1000000000000001</v>
      </c>
      <c r="J324" s="348">
        <v>6.01</v>
      </c>
      <c r="K324" s="348">
        <v>1.03</v>
      </c>
      <c r="L324" s="348">
        <v>1.06</v>
      </c>
      <c r="M324" s="362"/>
      <c r="N324" s="350">
        <v>5.8502999999999998</v>
      </c>
      <c r="O324" s="348">
        <v>5.8502999999999998</v>
      </c>
      <c r="P324" s="348">
        <v>2.9253999999999998</v>
      </c>
      <c r="Q324" s="348">
        <v>5.8606999999999996</v>
      </c>
      <c r="R324" s="348">
        <v>5.1817000000000002</v>
      </c>
      <c r="S324" s="348">
        <v>5.6356000000000002</v>
      </c>
      <c r="T324" s="348">
        <v>5.3098000000000001</v>
      </c>
      <c r="U324" s="354">
        <v>5.3936000000000002</v>
      </c>
      <c r="V324" s="348">
        <v>6.1148999999999996</v>
      </c>
      <c r="W324" s="348">
        <v>7.6322999999999999</v>
      </c>
      <c r="X324" s="348">
        <v>7.1669999999999998</v>
      </c>
      <c r="Y324" s="375" t="s">
        <v>430</v>
      </c>
      <c r="Z324" s="348" t="s">
        <v>430</v>
      </c>
      <c r="AA324" s="348">
        <v>5.7309999999999999</v>
      </c>
      <c r="AB324" s="348">
        <v>5.2239000000000004</v>
      </c>
      <c r="AC324" s="348">
        <v>5.5632000000000001</v>
      </c>
      <c r="AD324" s="348">
        <v>5.5652999999999997</v>
      </c>
      <c r="AE324" s="348">
        <v>5.7309999999999999</v>
      </c>
      <c r="AF324" s="348">
        <v>7.4222999999999999</v>
      </c>
      <c r="AG324" s="569"/>
      <c r="AH324" s="346">
        <v>75</v>
      </c>
      <c r="AI324" s="346">
        <v>75</v>
      </c>
      <c r="AJ324" s="346">
        <v>59</v>
      </c>
      <c r="AK324" s="346">
        <v>81</v>
      </c>
      <c r="AL324" s="346">
        <v>132</v>
      </c>
      <c r="AM324" s="346">
        <v>48</v>
      </c>
      <c r="AN324" s="346">
        <v>45</v>
      </c>
      <c r="AO324" s="572">
        <v>44</v>
      </c>
      <c r="AP324" s="346">
        <v>35</v>
      </c>
      <c r="AQ324" s="346">
        <v>38</v>
      </c>
      <c r="AR324" s="346">
        <v>47</v>
      </c>
      <c r="AS324" s="346" t="s">
        <v>430</v>
      </c>
      <c r="AT324" s="346" t="s">
        <v>430</v>
      </c>
      <c r="AU324" s="346">
        <v>131</v>
      </c>
      <c r="AV324" s="346">
        <v>44</v>
      </c>
      <c r="AW324" s="346">
        <v>38</v>
      </c>
      <c r="AX324" s="346">
        <v>41</v>
      </c>
      <c r="AY324" s="346">
        <v>131</v>
      </c>
      <c r="AZ324" s="584"/>
      <c r="BA324" s="467">
        <v>97.55</v>
      </c>
      <c r="BB324" s="348" t="s">
        <v>430</v>
      </c>
      <c r="BC324" s="348" t="s">
        <v>430</v>
      </c>
      <c r="BD324" s="348" t="s">
        <v>430</v>
      </c>
      <c r="BE324" s="375" t="s">
        <v>430</v>
      </c>
      <c r="BF324" s="375">
        <v>2.4500000000000002</v>
      </c>
      <c r="BG324" s="374"/>
      <c r="BH324" s="594">
        <v>2.4500000000000002</v>
      </c>
      <c r="BI324" s="348" t="s">
        <v>430</v>
      </c>
      <c r="BJ324" s="348" t="s">
        <v>430</v>
      </c>
      <c r="BK324" s="348" t="s">
        <v>430</v>
      </c>
      <c r="BL324" s="348" t="s">
        <v>430</v>
      </c>
      <c r="BM324" s="375">
        <v>97.55</v>
      </c>
      <c r="BN324" s="375" t="s">
        <v>430</v>
      </c>
      <c r="BO324" s="375" t="s">
        <v>430</v>
      </c>
      <c r="BP324" s="375" t="s">
        <v>430</v>
      </c>
      <c r="BQ324" s="375" t="s">
        <v>430</v>
      </c>
      <c r="BR324" s="374"/>
      <c r="BS324" s="468" t="s">
        <v>430</v>
      </c>
      <c r="BT324" s="348" t="s">
        <v>430</v>
      </c>
      <c r="BU324" s="374"/>
      <c r="BV324" s="430" t="s">
        <v>555</v>
      </c>
    </row>
    <row r="325" spans="1:74" s="428" customFormat="1" x14ac:dyDescent="0.25">
      <c r="A325" s="345" t="s">
        <v>8474</v>
      </c>
      <c r="B325" s="373"/>
      <c r="C325" s="719">
        <v>44475</v>
      </c>
      <c r="D325" s="373"/>
      <c r="E325" s="346">
        <v>55.21</v>
      </c>
      <c r="F325" s="373"/>
      <c r="G325" s="347">
        <v>12.988099999999999</v>
      </c>
      <c r="H325" s="374"/>
      <c r="I325" s="348" t="s">
        <v>430</v>
      </c>
      <c r="J325" s="348" t="s">
        <v>430</v>
      </c>
      <c r="K325" s="348" t="s">
        <v>430</v>
      </c>
      <c r="L325" s="348" t="s">
        <v>430</v>
      </c>
      <c r="M325" s="362"/>
      <c r="N325" s="350">
        <v>33.816899999999997</v>
      </c>
      <c r="O325" s="348">
        <v>33.816899999999997</v>
      </c>
      <c r="P325" s="348">
        <v>21.526800000000001</v>
      </c>
      <c r="Q325" s="348">
        <v>12.0594</v>
      </c>
      <c r="R325" s="348">
        <v>13.1541</v>
      </c>
      <c r="S325" s="348">
        <v>7.8750999999999998</v>
      </c>
      <c r="T325" s="348">
        <v>3.9954000000000001</v>
      </c>
      <c r="U325" s="354">
        <v>3.5314000000000001</v>
      </c>
      <c r="V325" s="348">
        <v>4.7682000000000002</v>
      </c>
      <c r="W325" s="348">
        <v>7.4942000000000002</v>
      </c>
      <c r="X325" s="348">
        <v>7.0137999999999998</v>
      </c>
      <c r="Y325" s="375" t="s">
        <v>430</v>
      </c>
      <c r="Z325" s="348" t="s">
        <v>430</v>
      </c>
      <c r="AA325" s="348">
        <v>16.8291</v>
      </c>
      <c r="AB325" s="348">
        <v>4.9211</v>
      </c>
      <c r="AC325" s="348">
        <v>4.5983000000000001</v>
      </c>
      <c r="AD325" s="348">
        <v>4.4212999999999996</v>
      </c>
      <c r="AE325" s="348">
        <v>16.8291</v>
      </c>
      <c r="AF325" s="348">
        <v>5.9024999999999999</v>
      </c>
      <c r="AG325" s="569"/>
      <c r="AH325" s="346">
        <v>4</v>
      </c>
      <c r="AI325" s="346">
        <v>5</v>
      </c>
      <c r="AJ325" s="346">
        <v>4</v>
      </c>
      <c r="AK325" s="346">
        <v>6</v>
      </c>
      <c r="AL325" s="346">
        <v>12</v>
      </c>
      <c r="AM325" s="346">
        <v>4</v>
      </c>
      <c r="AN325" s="346">
        <v>113</v>
      </c>
      <c r="AO325" s="572">
        <v>125</v>
      </c>
      <c r="AP325" s="346">
        <v>110</v>
      </c>
      <c r="AQ325" s="346">
        <v>64</v>
      </c>
      <c r="AR325" s="346">
        <v>75</v>
      </c>
      <c r="AS325" s="346" t="s">
        <v>430</v>
      </c>
      <c r="AT325" s="346" t="s">
        <v>430</v>
      </c>
      <c r="AU325" s="346">
        <v>16</v>
      </c>
      <c r="AV325" s="346">
        <v>59</v>
      </c>
      <c r="AW325" s="346">
        <v>115</v>
      </c>
      <c r="AX325" s="346">
        <v>112</v>
      </c>
      <c r="AY325" s="346">
        <v>16</v>
      </c>
      <c r="AZ325" s="584"/>
      <c r="BA325" s="467" t="s">
        <v>430</v>
      </c>
      <c r="BB325" s="348">
        <v>99.52</v>
      </c>
      <c r="BC325" s="348" t="s">
        <v>430</v>
      </c>
      <c r="BD325" s="348" t="s">
        <v>430</v>
      </c>
      <c r="BE325" s="375" t="s">
        <v>430</v>
      </c>
      <c r="BF325" s="375">
        <v>0.48</v>
      </c>
      <c r="BG325" s="374"/>
      <c r="BH325" s="594">
        <v>0.48</v>
      </c>
      <c r="BI325" s="348" t="s">
        <v>430</v>
      </c>
      <c r="BJ325" s="348" t="s">
        <v>430</v>
      </c>
      <c r="BK325" s="348" t="s">
        <v>430</v>
      </c>
      <c r="BL325" s="348" t="s">
        <v>430</v>
      </c>
      <c r="BM325" s="375" t="s">
        <v>430</v>
      </c>
      <c r="BN325" s="375" t="s">
        <v>430</v>
      </c>
      <c r="BO325" s="375" t="s">
        <v>430</v>
      </c>
      <c r="BP325" s="375">
        <v>99.52</v>
      </c>
      <c r="BQ325" s="375" t="s">
        <v>430</v>
      </c>
      <c r="BR325" s="374"/>
      <c r="BS325" s="468" t="s">
        <v>430</v>
      </c>
      <c r="BT325" s="348" t="s">
        <v>430</v>
      </c>
      <c r="BU325" s="374"/>
      <c r="BV325" s="430" t="s">
        <v>548</v>
      </c>
    </row>
    <row r="326" spans="1:74" s="428" customFormat="1" x14ac:dyDescent="0.25">
      <c r="A326" s="345" t="s">
        <v>8475</v>
      </c>
      <c r="B326" s="373"/>
      <c r="C326" s="719">
        <v>45014</v>
      </c>
      <c r="D326" s="373"/>
      <c r="E326" s="346">
        <v>53.03</v>
      </c>
      <c r="F326" s="373"/>
      <c r="G326" s="347">
        <v>1256.6669999999999</v>
      </c>
      <c r="H326" s="374"/>
      <c r="I326" s="348">
        <v>5.92</v>
      </c>
      <c r="J326" s="348">
        <v>7.1</v>
      </c>
      <c r="K326" s="348">
        <v>4.72</v>
      </c>
      <c r="L326" s="348">
        <v>4.8899999999999997</v>
      </c>
      <c r="M326" s="362"/>
      <c r="N326" s="350">
        <v>5.5540000000000003</v>
      </c>
      <c r="O326" s="348">
        <v>5.5540000000000003</v>
      </c>
      <c r="P326" s="348">
        <v>-16.333400000000001</v>
      </c>
      <c r="Q326" s="348">
        <v>1.7476</v>
      </c>
      <c r="R326" s="348">
        <v>9.4163999999999994</v>
      </c>
      <c r="S326" s="348">
        <v>3.3592</v>
      </c>
      <c r="T326" s="348">
        <v>2.4102000000000001</v>
      </c>
      <c r="U326" s="354">
        <v>2.4373999999999998</v>
      </c>
      <c r="V326" s="348">
        <v>3.3411</v>
      </c>
      <c r="W326" s="348">
        <v>7.7335000000000003</v>
      </c>
      <c r="X326" s="348">
        <v>7.3533999999999997</v>
      </c>
      <c r="Y326" s="375" t="s">
        <v>430</v>
      </c>
      <c r="Z326" s="348" t="s">
        <v>430</v>
      </c>
      <c r="AA326" s="348">
        <v>16.9207</v>
      </c>
      <c r="AB326" s="348">
        <v>2.5489999999999999</v>
      </c>
      <c r="AC326" s="348">
        <v>3.3858999999999999</v>
      </c>
      <c r="AD326" s="348">
        <v>3.0116000000000001</v>
      </c>
      <c r="AE326" s="348">
        <v>16.9207</v>
      </c>
      <c r="AF326" s="348">
        <v>7.694</v>
      </c>
      <c r="AG326" s="569"/>
      <c r="AH326" s="346">
        <v>84</v>
      </c>
      <c r="AI326" s="346">
        <v>84</v>
      </c>
      <c r="AJ326" s="346">
        <v>168</v>
      </c>
      <c r="AK326" s="346">
        <v>168</v>
      </c>
      <c r="AL326" s="346">
        <v>48</v>
      </c>
      <c r="AM326" s="346">
        <v>134</v>
      </c>
      <c r="AN326" s="346">
        <v>141</v>
      </c>
      <c r="AO326" s="572">
        <v>139</v>
      </c>
      <c r="AP326" s="346">
        <v>128</v>
      </c>
      <c r="AQ326" s="346">
        <v>22</v>
      </c>
      <c r="AR326" s="346">
        <v>14</v>
      </c>
      <c r="AS326" s="346" t="s">
        <v>430</v>
      </c>
      <c r="AT326" s="346" t="s">
        <v>430</v>
      </c>
      <c r="AU326" s="346">
        <v>15</v>
      </c>
      <c r="AV326" s="346">
        <v>139</v>
      </c>
      <c r="AW326" s="346">
        <v>144</v>
      </c>
      <c r="AX326" s="346">
        <v>134</v>
      </c>
      <c r="AY326" s="346">
        <v>15</v>
      </c>
      <c r="AZ326" s="584"/>
      <c r="BA326" s="467">
        <v>97.72</v>
      </c>
      <c r="BB326" s="348" t="s">
        <v>430</v>
      </c>
      <c r="BC326" s="348" t="s">
        <v>430</v>
      </c>
      <c r="BD326" s="348" t="s">
        <v>430</v>
      </c>
      <c r="BE326" s="375" t="s">
        <v>430</v>
      </c>
      <c r="BF326" s="375">
        <v>2.2799999999999998</v>
      </c>
      <c r="BG326" s="374"/>
      <c r="BH326" s="594">
        <v>2.2799999999999998</v>
      </c>
      <c r="BI326" s="348" t="s">
        <v>430</v>
      </c>
      <c r="BJ326" s="348" t="s">
        <v>430</v>
      </c>
      <c r="BK326" s="348" t="s">
        <v>430</v>
      </c>
      <c r="BL326" s="348" t="s">
        <v>430</v>
      </c>
      <c r="BM326" s="375">
        <v>97.72</v>
      </c>
      <c r="BN326" s="375" t="s">
        <v>430</v>
      </c>
      <c r="BO326" s="375" t="s">
        <v>430</v>
      </c>
      <c r="BP326" s="375" t="s">
        <v>430</v>
      </c>
      <c r="BQ326" s="375" t="s">
        <v>430</v>
      </c>
      <c r="BR326" s="374"/>
      <c r="BS326" s="468" t="s">
        <v>430</v>
      </c>
      <c r="BT326" s="348" t="s">
        <v>430</v>
      </c>
      <c r="BU326" s="374"/>
      <c r="BV326" s="430" t="s">
        <v>2387</v>
      </c>
    </row>
    <row r="327" spans="1:74" s="428" customFormat="1" x14ac:dyDescent="0.25">
      <c r="A327" s="345" t="s">
        <v>8476</v>
      </c>
      <c r="B327" s="373"/>
      <c r="C327" s="719">
        <v>44897</v>
      </c>
      <c r="D327" s="373"/>
      <c r="E327" s="346">
        <v>41.402900000000002</v>
      </c>
      <c r="F327" s="373"/>
      <c r="G327" s="347">
        <v>12.488799999999999</v>
      </c>
      <c r="H327" s="374"/>
      <c r="I327" s="348">
        <v>0.02</v>
      </c>
      <c r="J327" s="348">
        <v>5.7</v>
      </c>
      <c r="K327" s="348">
        <v>0.02</v>
      </c>
      <c r="L327" s="348">
        <v>0.02</v>
      </c>
      <c r="M327" s="362"/>
      <c r="N327" s="350">
        <v>4.4829999999999997</v>
      </c>
      <c r="O327" s="348">
        <v>4.4829999999999997</v>
      </c>
      <c r="P327" s="348">
        <v>4.5548999999999999</v>
      </c>
      <c r="Q327" s="348">
        <v>5.1875</v>
      </c>
      <c r="R327" s="348">
        <v>5.1226000000000003</v>
      </c>
      <c r="S327" s="348">
        <v>4.9002999999999997</v>
      </c>
      <c r="T327" s="348">
        <v>5.1268000000000002</v>
      </c>
      <c r="U327" s="354">
        <v>5.2092999999999998</v>
      </c>
      <c r="V327" s="348">
        <v>5.7332999999999998</v>
      </c>
      <c r="W327" s="348">
        <v>6.8018999999999998</v>
      </c>
      <c r="X327" s="348">
        <v>6.6630000000000003</v>
      </c>
      <c r="Y327" s="375" t="s">
        <v>430</v>
      </c>
      <c r="Z327" s="348" t="s">
        <v>430</v>
      </c>
      <c r="AA327" s="348">
        <v>5.1067</v>
      </c>
      <c r="AB327" s="348">
        <v>4.9379999999999997</v>
      </c>
      <c r="AC327" s="348">
        <v>5.1791</v>
      </c>
      <c r="AD327" s="348">
        <v>5.2916999999999996</v>
      </c>
      <c r="AE327" s="348">
        <v>5.1067</v>
      </c>
      <c r="AF327" s="348">
        <v>6.7493999999999996</v>
      </c>
      <c r="AG327" s="569"/>
      <c r="AH327" s="346">
        <v>117</v>
      </c>
      <c r="AI327" s="346">
        <v>119</v>
      </c>
      <c r="AJ327" s="346">
        <v>35</v>
      </c>
      <c r="AK327" s="346">
        <v>98</v>
      </c>
      <c r="AL327" s="346">
        <v>135</v>
      </c>
      <c r="AM327" s="346">
        <v>89</v>
      </c>
      <c r="AN327" s="346">
        <v>50</v>
      </c>
      <c r="AO327" s="572">
        <v>53</v>
      </c>
      <c r="AP327" s="346">
        <v>63</v>
      </c>
      <c r="AQ327" s="346">
        <v>107</v>
      </c>
      <c r="AR327" s="346">
        <v>101</v>
      </c>
      <c r="AS327" s="346" t="s">
        <v>430</v>
      </c>
      <c r="AT327" s="346" t="s">
        <v>430</v>
      </c>
      <c r="AU327" s="346">
        <v>141</v>
      </c>
      <c r="AV327" s="346">
        <v>55</v>
      </c>
      <c r="AW327" s="346">
        <v>70</v>
      </c>
      <c r="AX327" s="346">
        <v>60</v>
      </c>
      <c r="AY327" s="346">
        <v>141</v>
      </c>
      <c r="AZ327" s="584"/>
      <c r="BA327" s="467">
        <v>52.72</v>
      </c>
      <c r="BB327" s="348">
        <v>2.38</v>
      </c>
      <c r="BC327" s="348" t="s">
        <v>430</v>
      </c>
      <c r="BD327" s="348" t="s">
        <v>430</v>
      </c>
      <c r="BE327" s="375" t="s">
        <v>430</v>
      </c>
      <c r="BF327" s="375">
        <v>44.9</v>
      </c>
      <c r="BG327" s="374"/>
      <c r="BH327" s="594">
        <v>44.9</v>
      </c>
      <c r="BI327" s="348" t="s">
        <v>430</v>
      </c>
      <c r="BJ327" s="348" t="s">
        <v>430</v>
      </c>
      <c r="BK327" s="348">
        <v>2.38</v>
      </c>
      <c r="BL327" s="348" t="s">
        <v>430</v>
      </c>
      <c r="BM327" s="375">
        <v>52.72</v>
      </c>
      <c r="BN327" s="375" t="s">
        <v>430</v>
      </c>
      <c r="BO327" s="375" t="s">
        <v>430</v>
      </c>
      <c r="BP327" s="375" t="s">
        <v>430</v>
      </c>
      <c r="BQ327" s="375" t="s">
        <v>430</v>
      </c>
      <c r="BR327" s="374"/>
      <c r="BS327" s="468" t="s">
        <v>430</v>
      </c>
      <c r="BT327" s="348" t="s">
        <v>430</v>
      </c>
      <c r="BU327" s="374"/>
      <c r="BV327" s="430" t="s">
        <v>555</v>
      </c>
    </row>
    <row r="328" spans="1:74" s="428" customFormat="1" x14ac:dyDescent="0.25">
      <c r="A328" s="345" t="s">
        <v>8477</v>
      </c>
      <c r="B328" s="373"/>
      <c r="C328" s="719">
        <v>44995</v>
      </c>
      <c r="D328" s="373"/>
      <c r="E328" s="346">
        <v>40.255000000000003</v>
      </c>
      <c r="F328" s="373"/>
      <c r="G328" s="347">
        <v>12.597200000000001</v>
      </c>
      <c r="H328" s="374"/>
      <c r="I328" s="348">
        <v>1.33</v>
      </c>
      <c r="J328" s="348">
        <v>6.31</v>
      </c>
      <c r="K328" s="348">
        <v>1.25</v>
      </c>
      <c r="L328" s="348">
        <v>1.29</v>
      </c>
      <c r="M328" s="362"/>
      <c r="N328" s="350">
        <v>6.8612000000000002</v>
      </c>
      <c r="O328" s="348">
        <v>6.8612000000000002</v>
      </c>
      <c r="P328" s="348">
        <v>4.8059000000000003</v>
      </c>
      <c r="Q328" s="348">
        <v>10.431100000000001</v>
      </c>
      <c r="R328" s="348">
        <v>5.1349</v>
      </c>
      <c r="S328" s="348">
        <v>5.4024000000000001</v>
      </c>
      <c r="T328" s="348">
        <v>4.9593999999999996</v>
      </c>
      <c r="U328" s="354">
        <v>5.1253000000000002</v>
      </c>
      <c r="V328" s="348">
        <v>6.0209999999999999</v>
      </c>
      <c r="W328" s="348">
        <v>7.6401000000000003</v>
      </c>
      <c r="X328" s="348">
        <v>7.1912000000000003</v>
      </c>
      <c r="Y328" s="375" t="s">
        <v>430</v>
      </c>
      <c r="Z328" s="348" t="s">
        <v>430</v>
      </c>
      <c r="AA328" s="348">
        <v>5.9606000000000003</v>
      </c>
      <c r="AB328" s="348">
        <v>4.9229000000000003</v>
      </c>
      <c r="AC328" s="348">
        <v>5.4069000000000003</v>
      </c>
      <c r="AD328" s="348">
        <v>5.3437999999999999</v>
      </c>
      <c r="AE328" s="348">
        <v>5.9606000000000003</v>
      </c>
      <c r="AF328" s="348">
        <v>7.6448</v>
      </c>
      <c r="AG328" s="569"/>
      <c r="AH328" s="346">
        <v>49</v>
      </c>
      <c r="AI328" s="346">
        <v>49</v>
      </c>
      <c r="AJ328" s="346">
        <v>19</v>
      </c>
      <c r="AK328" s="346">
        <v>8</v>
      </c>
      <c r="AL328" s="346">
        <v>134</v>
      </c>
      <c r="AM328" s="346">
        <v>63</v>
      </c>
      <c r="AN328" s="346">
        <v>63</v>
      </c>
      <c r="AO328" s="572">
        <v>58</v>
      </c>
      <c r="AP328" s="346">
        <v>42</v>
      </c>
      <c r="AQ328" s="346">
        <v>36</v>
      </c>
      <c r="AR328" s="346">
        <v>41</v>
      </c>
      <c r="AS328" s="346" t="s">
        <v>430</v>
      </c>
      <c r="AT328" s="346" t="s">
        <v>430</v>
      </c>
      <c r="AU328" s="346">
        <v>125</v>
      </c>
      <c r="AV328" s="346">
        <v>58</v>
      </c>
      <c r="AW328" s="346">
        <v>51</v>
      </c>
      <c r="AX328" s="346">
        <v>53</v>
      </c>
      <c r="AY328" s="346">
        <v>125</v>
      </c>
      <c r="AZ328" s="584"/>
      <c r="BA328" s="467">
        <v>95.66</v>
      </c>
      <c r="BB328" s="348" t="s">
        <v>430</v>
      </c>
      <c r="BC328" s="348" t="s">
        <v>430</v>
      </c>
      <c r="BD328" s="348" t="s">
        <v>430</v>
      </c>
      <c r="BE328" s="375" t="s">
        <v>430</v>
      </c>
      <c r="BF328" s="375">
        <v>4.34</v>
      </c>
      <c r="BG328" s="374"/>
      <c r="BH328" s="594">
        <v>4.34</v>
      </c>
      <c r="BI328" s="348" t="s">
        <v>430</v>
      </c>
      <c r="BJ328" s="348" t="s">
        <v>430</v>
      </c>
      <c r="BK328" s="348" t="s">
        <v>430</v>
      </c>
      <c r="BL328" s="348" t="s">
        <v>430</v>
      </c>
      <c r="BM328" s="375">
        <v>95.66</v>
      </c>
      <c r="BN328" s="375" t="s">
        <v>430</v>
      </c>
      <c r="BO328" s="375" t="s">
        <v>430</v>
      </c>
      <c r="BP328" s="375" t="s">
        <v>430</v>
      </c>
      <c r="BQ328" s="375" t="s">
        <v>430</v>
      </c>
      <c r="BR328" s="374"/>
      <c r="BS328" s="468" t="s">
        <v>430</v>
      </c>
      <c r="BT328" s="348" t="s">
        <v>430</v>
      </c>
      <c r="BU328" s="374"/>
      <c r="BV328" s="430" t="s">
        <v>555</v>
      </c>
    </row>
    <row r="329" spans="1:74" s="428" customFormat="1" ht="11" x14ac:dyDescent="0.3">
      <c r="A329" s="841" t="s">
        <v>8478</v>
      </c>
      <c r="B329" s="842"/>
      <c r="C329" s="843">
        <v>45379</v>
      </c>
      <c r="D329" s="842"/>
      <c r="E329" s="844">
        <v>37.68</v>
      </c>
      <c r="F329" s="842"/>
      <c r="G329" s="845" t="s">
        <v>430</v>
      </c>
      <c r="H329" s="847"/>
      <c r="I329" s="846" t="s">
        <v>430</v>
      </c>
      <c r="J329" s="846" t="s">
        <v>430</v>
      </c>
      <c r="K329" s="846" t="s">
        <v>430</v>
      </c>
      <c r="L329" s="846" t="s">
        <v>430</v>
      </c>
      <c r="M329" s="851"/>
      <c r="N329" s="848" t="s">
        <v>430</v>
      </c>
      <c r="O329" s="846" t="s">
        <v>430</v>
      </c>
      <c r="P329" s="846" t="s">
        <v>430</v>
      </c>
      <c r="Q329" s="846" t="s">
        <v>430</v>
      </c>
      <c r="R329" s="846" t="s">
        <v>430</v>
      </c>
      <c r="S329" s="846" t="s">
        <v>430</v>
      </c>
      <c r="T329" s="846" t="s">
        <v>430</v>
      </c>
      <c r="U329" s="856" t="s">
        <v>430</v>
      </c>
      <c r="V329" s="846" t="s">
        <v>430</v>
      </c>
      <c r="W329" s="846" t="s">
        <v>430</v>
      </c>
      <c r="X329" s="846" t="s">
        <v>430</v>
      </c>
      <c r="Y329" s="852" t="s">
        <v>430</v>
      </c>
      <c r="Z329" s="846" t="s">
        <v>430</v>
      </c>
      <c r="AA329" s="846" t="s">
        <v>430</v>
      </c>
      <c r="AB329" s="846" t="s">
        <v>430</v>
      </c>
      <c r="AC329" s="846" t="s">
        <v>430</v>
      </c>
      <c r="AD329" s="846" t="s">
        <v>430</v>
      </c>
      <c r="AE329" s="846" t="s">
        <v>430</v>
      </c>
      <c r="AF329" s="846" t="s">
        <v>430</v>
      </c>
      <c r="AG329" s="936"/>
      <c r="AH329" s="844" t="s">
        <v>430</v>
      </c>
      <c r="AI329" s="844" t="s">
        <v>430</v>
      </c>
      <c r="AJ329" s="844" t="s">
        <v>430</v>
      </c>
      <c r="AK329" s="844" t="s">
        <v>430</v>
      </c>
      <c r="AL329" s="844" t="s">
        <v>430</v>
      </c>
      <c r="AM329" s="844" t="s">
        <v>430</v>
      </c>
      <c r="AN329" s="844" t="s">
        <v>430</v>
      </c>
      <c r="AO329" s="937" t="s">
        <v>430</v>
      </c>
      <c r="AP329" s="844" t="s">
        <v>430</v>
      </c>
      <c r="AQ329" s="844" t="s">
        <v>430</v>
      </c>
      <c r="AR329" s="844" t="s">
        <v>430</v>
      </c>
      <c r="AS329" s="844" t="s">
        <v>430</v>
      </c>
      <c r="AT329" s="844" t="s">
        <v>430</v>
      </c>
      <c r="AU329" s="844" t="s">
        <v>430</v>
      </c>
      <c r="AV329" s="844" t="s">
        <v>430</v>
      </c>
      <c r="AW329" s="844" t="s">
        <v>430</v>
      </c>
      <c r="AX329" s="844" t="s">
        <v>430</v>
      </c>
      <c r="AY329" s="844" t="s">
        <v>430</v>
      </c>
      <c r="AZ329" s="938"/>
      <c r="BA329" s="853" t="s">
        <v>430</v>
      </c>
      <c r="BB329" s="846" t="s">
        <v>430</v>
      </c>
      <c r="BC329" s="846" t="s">
        <v>430</v>
      </c>
      <c r="BD329" s="846" t="s">
        <v>430</v>
      </c>
      <c r="BE329" s="852" t="s">
        <v>430</v>
      </c>
      <c r="BF329" s="852" t="s">
        <v>430</v>
      </c>
      <c r="BG329" s="847"/>
      <c r="BH329" s="939" t="s">
        <v>430</v>
      </c>
      <c r="BI329" s="846" t="s">
        <v>430</v>
      </c>
      <c r="BJ329" s="846" t="s">
        <v>430</v>
      </c>
      <c r="BK329" s="846" t="s">
        <v>430</v>
      </c>
      <c r="BL329" s="846" t="s">
        <v>430</v>
      </c>
      <c r="BM329" s="852" t="s">
        <v>430</v>
      </c>
      <c r="BN329" s="852" t="s">
        <v>430</v>
      </c>
      <c r="BO329" s="852" t="s">
        <v>430</v>
      </c>
      <c r="BP329" s="852" t="s">
        <v>430</v>
      </c>
      <c r="BQ329" s="852" t="s">
        <v>430</v>
      </c>
      <c r="BR329" s="847"/>
      <c r="BS329" s="854" t="s">
        <v>430</v>
      </c>
      <c r="BT329" s="846" t="s">
        <v>430</v>
      </c>
      <c r="BU329" s="847"/>
      <c r="BV329" s="906" t="s">
        <v>555</v>
      </c>
    </row>
    <row r="330" spans="1:74" s="428" customFormat="1" x14ac:dyDescent="0.25">
      <c r="A330" s="345" t="s">
        <v>8479</v>
      </c>
      <c r="B330" s="373"/>
      <c r="C330" s="719">
        <v>45478</v>
      </c>
      <c r="D330" s="373"/>
      <c r="E330" s="346">
        <v>39.991999999999997</v>
      </c>
      <c r="F330" s="373"/>
      <c r="G330" s="347">
        <v>1101.8185000000001</v>
      </c>
      <c r="H330" s="374"/>
      <c r="I330" s="348">
        <v>5.4799999999999996E-3</v>
      </c>
      <c r="J330" s="348">
        <v>6.48</v>
      </c>
      <c r="K330" s="348">
        <v>5.2100000000000002E-3</v>
      </c>
      <c r="L330" s="348">
        <v>5.4799999999999996E-3</v>
      </c>
      <c r="M330" s="362"/>
      <c r="N330" s="350">
        <v>4.4694000000000003</v>
      </c>
      <c r="O330" s="348">
        <v>4.5157999999999996</v>
      </c>
      <c r="P330" s="348">
        <v>4.5324</v>
      </c>
      <c r="Q330" s="348">
        <v>4.4618000000000002</v>
      </c>
      <c r="R330" s="348">
        <v>4.6108000000000002</v>
      </c>
      <c r="S330" s="348">
        <v>4.5092999999999996</v>
      </c>
      <c r="T330" s="348">
        <v>4.6879</v>
      </c>
      <c r="U330" s="354">
        <v>4.8247</v>
      </c>
      <c r="V330" s="348">
        <v>4.9374000000000002</v>
      </c>
      <c r="W330" s="348" t="s">
        <v>430</v>
      </c>
      <c r="X330" s="348" t="s">
        <v>430</v>
      </c>
      <c r="Y330" s="375" t="s">
        <v>430</v>
      </c>
      <c r="Z330" s="348" t="s">
        <v>430</v>
      </c>
      <c r="AA330" s="348">
        <v>4.4813999999999998</v>
      </c>
      <c r="AB330" s="348">
        <v>4.5742000000000003</v>
      </c>
      <c r="AC330" s="348">
        <v>4.7351999999999999</v>
      </c>
      <c r="AD330" s="348">
        <v>4.8475999999999999</v>
      </c>
      <c r="AE330" s="348">
        <v>4.4813999999999998</v>
      </c>
      <c r="AF330" s="348">
        <v>5.5000999999999998</v>
      </c>
      <c r="AG330" s="569"/>
      <c r="AH330" s="346">
        <v>118</v>
      </c>
      <c r="AI330" s="346">
        <v>117</v>
      </c>
      <c r="AJ330" s="346">
        <v>37</v>
      </c>
      <c r="AK330" s="346">
        <v>129</v>
      </c>
      <c r="AL330" s="346">
        <v>160</v>
      </c>
      <c r="AM330" s="346">
        <v>109</v>
      </c>
      <c r="AN330" s="346">
        <v>83</v>
      </c>
      <c r="AO330" s="572">
        <v>85</v>
      </c>
      <c r="AP330" s="346">
        <v>100</v>
      </c>
      <c r="AQ330" s="346" t="s">
        <v>430</v>
      </c>
      <c r="AR330" s="346" t="s">
        <v>430</v>
      </c>
      <c r="AS330" s="346" t="s">
        <v>430</v>
      </c>
      <c r="AT330" s="346" t="s">
        <v>430</v>
      </c>
      <c r="AU330" s="346">
        <v>163</v>
      </c>
      <c r="AV330" s="346">
        <v>87</v>
      </c>
      <c r="AW330" s="346">
        <v>110</v>
      </c>
      <c r="AX330" s="346">
        <v>90</v>
      </c>
      <c r="AY330" s="346">
        <v>163</v>
      </c>
      <c r="AZ330" s="584"/>
      <c r="BA330" s="467" t="s">
        <v>430</v>
      </c>
      <c r="BB330" s="348" t="s">
        <v>430</v>
      </c>
      <c r="BC330" s="348" t="s">
        <v>430</v>
      </c>
      <c r="BD330" s="348" t="s">
        <v>430</v>
      </c>
      <c r="BE330" s="375" t="s">
        <v>430</v>
      </c>
      <c r="BF330" s="375">
        <v>100</v>
      </c>
      <c r="BG330" s="374"/>
      <c r="BH330" s="594">
        <v>100</v>
      </c>
      <c r="BI330" s="348" t="s">
        <v>430</v>
      </c>
      <c r="BJ330" s="348" t="s">
        <v>430</v>
      </c>
      <c r="BK330" s="348" t="s">
        <v>430</v>
      </c>
      <c r="BL330" s="348" t="s">
        <v>430</v>
      </c>
      <c r="BM330" s="375" t="s">
        <v>430</v>
      </c>
      <c r="BN330" s="375" t="s">
        <v>430</v>
      </c>
      <c r="BO330" s="375" t="s">
        <v>430</v>
      </c>
      <c r="BP330" s="375" t="s">
        <v>430</v>
      </c>
      <c r="BQ330" s="375" t="s">
        <v>430</v>
      </c>
      <c r="BR330" s="374"/>
      <c r="BS330" s="468" t="s">
        <v>430</v>
      </c>
      <c r="BT330" s="348" t="s">
        <v>430</v>
      </c>
      <c r="BU330" s="374"/>
      <c r="BV330" s="430" t="s">
        <v>555</v>
      </c>
    </row>
    <row r="331" spans="1:74" s="428" customFormat="1" x14ac:dyDescent="0.25">
      <c r="A331" s="345" t="s">
        <v>8480</v>
      </c>
      <c r="B331" s="373"/>
      <c r="C331" s="719">
        <v>45936</v>
      </c>
      <c r="D331" s="373"/>
      <c r="E331" s="889">
        <v>36.49</v>
      </c>
      <c r="F331" s="373"/>
      <c r="G331" s="347">
        <v>1028.2817</v>
      </c>
      <c r="H331" s="374"/>
      <c r="I331" s="348">
        <v>5.4799999999999996E-3</v>
      </c>
      <c r="J331" s="348">
        <v>6.07</v>
      </c>
      <c r="K331" s="348">
        <v>5.4799999999999996E-3</v>
      </c>
      <c r="L331" s="348">
        <v>5.8100000000000001E-3</v>
      </c>
      <c r="M331" s="362"/>
      <c r="N331" s="350">
        <v>4.7606000000000002</v>
      </c>
      <c r="O331" s="348">
        <v>4.7748999999999997</v>
      </c>
      <c r="P331" s="348">
        <v>4.8049999999999997</v>
      </c>
      <c r="Q331" s="348">
        <v>4.7374000000000001</v>
      </c>
      <c r="R331" s="348">
        <v>4.9538000000000002</v>
      </c>
      <c r="S331" s="348">
        <v>4.7869999999999999</v>
      </c>
      <c r="T331" s="348">
        <v>4.9421999999999997</v>
      </c>
      <c r="U331" s="354" t="s">
        <v>430</v>
      </c>
      <c r="V331" s="348" t="s">
        <v>430</v>
      </c>
      <c r="W331" s="348" t="s">
        <v>430</v>
      </c>
      <c r="X331" s="348" t="s">
        <v>430</v>
      </c>
      <c r="Y331" s="375" t="s">
        <v>430</v>
      </c>
      <c r="Z331" s="348" t="s">
        <v>430</v>
      </c>
      <c r="AA331" s="348">
        <v>4.8674999999999997</v>
      </c>
      <c r="AB331" s="348">
        <v>4.8540000000000001</v>
      </c>
      <c r="AC331" s="348" t="s">
        <v>430</v>
      </c>
      <c r="AD331" s="348" t="s">
        <v>430</v>
      </c>
      <c r="AE331" s="348">
        <v>4.8674999999999997</v>
      </c>
      <c r="AF331" s="348">
        <v>5.0850999999999997</v>
      </c>
      <c r="AG331" s="569"/>
      <c r="AH331" s="346">
        <v>99</v>
      </c>
      <c r="AI331" s="346">
        <v>99</v>
      </c>
      <c r="AJ331" s="346">
        <v>20</v>
      </c>
      <c r="AK331" s="346">
        <v>112</v>
      </c>
      <c r="AL331" s="346">
        <v>140</v>
      </c>
      <c r="AM331" s="346">
        <v>90</v>
      </c>
      <c r="AN331" s="346">
        <v>64</v>
      </c>
      <c r="AO331" s="572" t="s">
        <v>430</v>
      </c>
      <c r="AP331" s="346" t="s">
        <v>430</v>
      </c>
      <c r="AQ331" s="346" t="s">
        <v>430</v>
      </c>
      <c r="AR331" s="346" t="s">
        <v>430</v>
      </c>
      <c r="AS331" s="346" t="s">
        <v>430</v>
      </c>
      <c r="AT331" s="346" t="s">
        <v>430</v>
      </c>
      <c r="AU331" s="346">
        <v>148</v>
      </c>
      <c r="AV331" s="346">
        <v>62</v>
      </c>
      <c r="AW331" s="346" t="s">
        <v>430</v>
      </c>
      <c r="AX331" s="346" t="s">
        <v>430</v>
      </c>
      <c r="AY331" s="346">
        <v>148</v>
      </c>
      <c r="AZ331" s="584"/>
      <c r="BA331" s="467" t="s">
        <v>430</v>
      </c>
      <c r="BB331" s="348" t="s">
        <v>430</v>
      </c>
      <c r="BC331" s="348" t="s">
        <v>430</v>
      </c>
      <c r="BD331" s="348" t="s">
        <v>430</v>
      </c>
      <c r="BE331" s="375" t="s">
        <v>430</v>
      </c>
      <c r="BF331" s="375">
        <v>100</v>
      </c>
      <c r="BG331" s="374"/>
      <c r="BH331" s="594">
        <v>100</v>
      </c>
      <c r="BI331" s="348" t="s">
        <v>430</v>
      </c>
      <c r="BJ331" s="348" t="s">
        <v>430</v>
      </c>
      <c r="BK331" s="348" t="s">
        <v>430</v>
      </c>
      <c r="BL331" s="348" t="s">
        <v>430</v>
      </c>
      <c r="BM331" s="375" t="s">
        <v>430</v>
      </c>
      <c r="BN331" s="375" t="s">
        <v>430</v>
      </c>
      <c r="BO331" s="375" t="s">
        <v>430</v>
      </c>
      <c r="BP331" s="375" t="s">
        <v>430</v>
      </c>
      <c r="BQ331" s="375" t="s">
        <v>430</v>
      </c>
      <c r="BR331" s="374"/>
      <c r="BS331" s="468" t="s">
        <v>430</v>
      </c>
      <c r="BT331" s="348" t="s">
        <v>430</v>
      </c>
      <c r="BU331" s="374"/>
      <c r="BV331" s="430" t="s">
        <v>555</v>
      </c>
    </row>
    <row r="332" spans="1:74" s="428" customFormat="1" x14ac:dyDescent="0.25">
      <c r="A332" s="345" t="s">
        <v>8481</v>
      </c>
      <c r="B332" s="373"/>
      <c r="C332" s="719">
        <v>44984</v>
      </c>
      <c r="D332" s="373"/>
      <c r="E332" s="346">
        <v>35.557400000000001</v>
      </c>
      <c r="F332" s="373"/>
      <c r="G332" s="347">
        <v>12.601599999999999</v>
      </c>
      <c r="H332" s="374"/>
      <c r="I332" s="348">
        <v>1.24</v>
      </c>
      <c r="J332" s="348">
        <v>6.14</v>
      </c>
      <c r="K332" s="348">
        <v>1.1499999999999999</v>
      </c>
      <c r="L332" s="348">
        <v>1.19</v>
      </c>
      <c r="M332" s="362"/>
      <c r="N332" s="350">
        <v>5.6989999999999998</v>
      </c>
      <c r="O332" s="348">
        <v>5.6989999999999998</v>
      </c>
      <c r="P332" s="348">
        <v>4.3483000000000001</v>
      </c>
      <c r="Q332" s="348">
        <v>9.1349999999999998</v>
      </c>
      <c r="R332" s="348">
        <v>4.8880999999999997</v>
      </c>
      <c r="S332" s="348">
        <v>5.4137000000000004</v>
      </c>
      <c r="T332" s="348">
        <v>4.9943999999999997</v>
      </c>
      <c r="U332" s="354">
        <v>5.1177999999999999</v>
      </c>
      <c r="V332" s="348">
        <v>5.9381000000000004</v>
      </c>
      <c r="W332" s="348">
        <v>7.5709</v>
      </c>
      <c r="X332" s="348">
        <v>7.1345999999999998</v>
      </c>
      <c r="Y332" s="375" t="s">
        <v>430</v>
      </c>
      <c r="Z332" s="348" t="s">
        <v>430</v>
      </c>
      <c r="AA332" s="348">
        <v>5.5582000000000003</v>
      </c>
      <c r="AB332" s="348">
        <v>4.9364999999999997</v>
      </c>
      <c r="AC332" s="348">
        <v>5.3726000000000003</v>
      </c>
      <c r="AD332" s="348">
        <v>5.3270999999999997</v>
      </c>
      <c r="AE332" s="348">
        <v>5.5582000000000003</v>
      </c>
      <c r="AF332" s="348">
        <v>7.5811999999999999</v>
      </c>
      <c r="AG332" s="569"/>
      <c r="AH332" s="346">
        <v>79</v>
      </c>
      <c r="AI332" s="346">
        <v>79</v>
      </c>
      <c r="AJ332" s="346">
        <v>43</v>
      </c>
      <c r="AK332" s="346">
        <v>11</v>
      </c>
      <c r="AL332" s="346">
        <v>144</v>
      </c>
      <c r="AM332" s="346">
        <v>61</v>
      </c>
      <c r="AN332" s="346">
        <v>56</v>
      </c>
      <c r="AO332" s="572">
        <v>60</v>
      </c>
      <c r="AP332" s="346">
        <v>54</v>
      </c>
      <c r="AQ332" s="346">
        <v>49</v>
      </c>
      <c r="AR332" s="346">
        <v>54</v>
      </c>
      <c r="AS332" s="346" t="s">
        <v>430</v>
      </c>
      <c r="AT332" s="346" t="s">
        <v>430</v>
      </c>
      <c r="AU332" s="346">
        <v>134</v>
      </c>
      <c r="AV332" s="346">
        <v>56</v>
      </c>
      <c r="AW332" s="346">
        <v>57</v>
      </c>
      <c r="AX332" s="346">
        <v>55</v>
      </c>
      <c r="AY332" s="346">
        <v>134</v>
      </c>
      <c r="AZ332" s="584"/>
      <c r="BA332" s="467">
        <v>95.49</v>
      </c>
      <c r="BB332" s="348" t="s">
        <v>430</v>
      </c>
      <c r="BC332" s="348" t="s">
        <v>430</v>
      </c>
      <c r="BD332" s="348" t="s">
        <v>430</v>
      </c>
      <c r="BE332" s="375" t="s">
        <v>430</v>
      </c>
      <c r="BF332" s="375">
        <v>4.51</v>
      </c>
      <c r="BG332" s="374"/>
      <c r="BH332" s="594">
        <v>4.51</v>
      </c>
      <c r="BI332" s="348" t="s">
        <v>430</v>
      </c>
      <c r="BJ332" s="348" t="s">
        <v>430</v>
      </c>
      <c r="BK332" s="348" t="s">
        <v>430</v>
      </c>
      <c r="BL332" s="348" t="s">
        <v>430</v>
      </c>
      <c r="BM332" s="375">
        <v>95.49</v>
      </c>
      <c r="BN332" s="375" t="s">
        <v>430</v>
      </c>
      <c r="BO332" s="375" t="s">
        <v>430</v>
      </c>
      <c r="BP332" s="375" t="s">
        <v>430</v>
      </c>
      <c r="BQ332" s="375" t="s">
        <v>430</v>
      </c>
      <c r="BR332" s="374"/>
      <c r="BS332" s="468" t="s">
        <v>430</v>
      </c>
      <c r="BT332" s="348" t="s">
        <v>430</v>
      </c>
      <c r="BU332" s="374"/>
      <c r="BV332" s="430" t="s">
        <v>555</v>
      </c>
    </row>
    <row r="333" spans="1:74" s="428" customFormat="1" x14ac:dyDescent="0.25">
      <c r="A333" s="345" t="s">
        <v>8482</v>
      </c>
      <c r="B333" s="373"/>
      <c r="C333" s="719">
        <v>45282</v>
      </c>
      <c r="D333" s="373"/>
      <c r="E333" s="346">
        <v>34.063800000000001</v>
      </c>
      <c r="F333" s="373"/>
      <c r="G333" s="347">
        <v>11.8019</v>
      </c>
      <c r="H333" s="374"/>
      <c r="I333" s="348">
        <v>6.38</v>
      </c>
      <c r="J333" s="348">
        <v>7</v>
      </c>
      <c r="K333" s="348">
        <v>4.92</v>
      </c>
      <c r="L333" s="348">
        <v>5.09</v>
      </c>
      <c r="M333" s="362"/>
      <c r="N333" s="350">
        <v>-10.3003</v>
      </c>
      <c r="O333" s="348">
        <v>-10.3003</v>
      </c>
      <c r="P333" s="348">
        <v>-30.308199999999999</v>
      </c>
      <c r="Q333" s="348">
        <v>-2.5158999999999998</v>
      </c>
      <c r="R333" s="348">
        <v>5.8653000000000004</v>
      </c>
      <c r="S333" s="348">
        <v>1.7912999999999999</v>
      </c>
      <c r="T333" s="348">
        <v>1.9648000000000001</v>
      </c>
      <c r="U333" s="354">
        <v>2.1360999999999999</v>
      </c>
      <c r="V333" s="348">
        <v>3.0047000000000001</v>
      </c>
      <c r="W333" s="348">
        <v>7.3867000000000003</v>
      </c>
      <c r="X333" s="348" t="s">
        <v>430</v>
      </c>
      <c r="Y333" s="375" t="s">
        <v>430</v>
      </c>
      <c r="Z333" s="348" t="s">
        <v>430</v>
      </c>
      <c r="AA333" s="348">
        <v>5.6014999999999997</v>
      </c>
      <c r="AB333" s="348">
        <v>1.3913</v>
      </c>
      <c r="AC333" s="348">
        <v>3.2174999999999998</v>
      </c>
      <c r="AD333" s="348">
        <v>2.5920999999999998</v>
      </c>
      <c r="AE333" s="348">
        <v>5.6014999999999997</v>
      </c>
      <c r="AF333" s="348">
        <v>7.3110999999999997</v>
      </c>
      <c r="AG333" s="569"/>
      <c r="AH333" s="346">
        <v>158</v>
      </c>
      <c r="AI333" s="346">
        <v>162</v>
      </c>
      <c r="AJ333" s="346">
        <v>176</v>
      </c>
      <c r="AK333" s="346">
        <v>173</v>
      </c>
      <c r="AL333" s="346">
        <v>123</v>
      </c>
      <c r="AM333" s="346">
        <v>158</v>
      </c>
      <c r="AN333" s="346">
        <v>152</v>
      </c>
      <c r="AO333" s="572">
        <v>142</v>
      </c>
      <c r="AP333" s="346">
        <v>131</v>
      </c>
      <c r="AQ333" s="346">
        <v>74</v>
      </c>
      <c r="AR333" s="346" t="s">
        <v>430</v>
      </c>
      <c r="AS333" s="346" t="s">
        <v>430</v>
      </c>
      <c r="AT333" s="346" t="s">
        <v>430</v>
      </c>
      <c r="AU333" s="346">
        <v>133</v>
      </c>
      <c r="AV333" s="346">
        <v>153</v>
      </c>
      <c r="AW333" s="346">
        <v>150</v>
      </c>
      <c r="AX333" s="346">
        <v>138</v>
      </c>
      <c r="AY333" s="346">
        <v>133</v>
      </c>
      <c r="AZ333" s="584"/>
      <c r="BA333" s="467">
        <v>92</v>
      </c>
      <c r="BB333" s="348" t="s">
        <v>430</v>
      </c>
      <c r="BC333" s="348" t="s">
        <v>430</v>
      </c>
      <c r="BD333" s="348" t="s">
        <v>430</v>
      </c>
      <c r="BE333" s="375" t="s">
        <v>430</v>
      </c>
      <c r="BF333" s="375">
        <v>8</v>
      </c>
      <c r="BG333" s="374"/>
      <c r="BH333" s="594">
        <v>8</v>
      </c>
      <c r="BI333" s="348" t="s">
        <v>430</v>
      </c>
      <c r="BJ333" s="348" t="s">
        <v>430</v>
      </c>
      <c r="BK333" s="348" t="s">
        <v>430</v>
      </c>
      <c r="BL333" s="348" t="s">
        <v>430</v>
      </c>
      <c r="BM333" s="375">
        <v>92</v>
      </c>
      <c r="BN333" s="375" t="s">
        <v>430</v>
      </c>
      <c r="BO333" s="375" t="s">
        <v>430</v>
      </c>
      <c r="BP333" s="375" t="s">
        <v>430</v>
      </c>
      <c r="BQ333" s="375" t="s">
        <v>430</v>
      </c>
      <c r="BR333" s="374"/>
      <c r="BS333" s="468" t="s">
        <v>430</v>
      </c>
      <c r="BT333" s="348" t="s">
        <v>430</v>
      </c>
      <c r="BU333" s="374"/>
      <c r="BV333" s="430" t="s">
        <v>555</v>
      </c>
    </row>
    <row r="334" spans="1:74" s="428" customFormat="1" x14ac:dyDescent="0.25">
      <c r="A334" s="345" t="s">
        <v>8483</v>
      </c>
      <c r="B334" s="373"/>
      <c r="C334" s="719">
        <v>44988</v>
      </c>
      <c r="D334" s="373"/>
      <c r="E334" s="346">
        <v>32.945</v>
      </c>
      <c r="F334" s="373"/>
      <c r="G334" s="347">
        <v>12.571199999999999</v>
      </c>
      <c r="H334" s="374"/>
      <c r="I334" s="348">
        <v>1.92</v>
      </c>
      <c r="J334" s="348">
        <v>6.98</v>
      </c>
      <c r="K334" s="348">
        <v>1.71</v>
      </c>
      <c r="L334" s="348">
        <v>1.78</v>
      </c>
      <c r="M334" s="362"/>
      <c r="N334" s="350">
        <v>8.1350999999999996</v>
      </c>
      <c r="O334" s="348">
        <v>8.1350999999999996</v>
      </c>
      <c r="P334" s="348">
        <v>1.8672</v>
      </c>
      <c r="Q334" s="348">
        <v>7.0704000000000002</v>
      </c>
      <c r="R334" s="348">
        <v>6.6592000000000002</v>
      </c>
      <c r="S334" s="348">
        <v>4.0598999999999998</v>
      </c>
      <c r="T334" s="348">
        <v>4.0492999999999997</v>
      </c>
      <c r="U334" s="354">
        <v>4.1567999999999996</v>
      </c>
      <c r="V334" s="348">
        <v>5.3428000000000004</v>
      </c>
      <c r="W334" s="348">
        <v>7.5636999999999999</v>
      </c>
      <c r="X334" s="348">
        <v>7.1912000000000003</v>
      </c>
      <c r="Y334" s="375" t="s">
        <v>430</v>
      </c>
      <c r="Z334" s="348" t="s">
        <v>430</v>
      </c>
      <c r="AA334" s="348">
        <v>4.8673000000000002</v>
      </c>
      <c r="AB334" s="348">
        <v>3.1762000000000001</v>
      </c>
      <c r="AC334" s="348">
        <v>4.8238000000000003</v>
      </c>
      <c r="AD334" s="348">
        <v>4.4863</v>
      </c>
      <c r="AE334" s="348">
        <v>4.8673000000000002</v>
      </c>
      <c r="AF334" s="348">
        <v>7.5260999999999996</v>
      </c>
      <c r="AG334" s="569"/>
      <c r="AH334" s="346">
        <v>41</v>
      </c>
      <c r="AI334" s="346">
        <v>41</v>
      </c>
      <c r="AJ334" s="346">
        <v>81</v>
      </c>
      <c r="AK334" s="346">
        <v>43</v>
      </c>
      <c r="AL334" s="346">
        <v>106</v>
      </c>
      <c r="AM334" s="346">
        <v>124</v>
      </c>
      <c r="AN334" s="346">
        <v>109</v>
      </c>
      <c r="AO334" s="572">
        <v>113</v>
      </c>
      <c r="AP334" s="346">
        <v>80</v>
      </c>
      <c r="AQ334" s="346">
        <v>52</v>
      </c>
      <c r="AR334" s="346">
        <v>41</v>
      </c>
      <c r="AS334" s="346" t="s">
        <v>430</v>
      </c>
      <c r="AT334" s="346" t="s">
        <v>430</v>
      </c>
      <c r="AU334" s="346">
        <v>149</v>
      </c>
      <c r="AV334" s="346">
        <v>129</v>
      </c>
      <c r="AW334" s="346">
        <v>101</v>
      </c>
      <c r="AX334" s="346">
        <v>107</v>
      </c>
      <c r="AY334" s="346">
        <v>149</v>
      </c>
      <c r="AZ334" s="584"/>
      <c r="BA334" s="467">
        <v>70.239999999999995</v>
      </c>
      <c r="BB334" s="348">
        <v>24.01</v>
      </c>
      <c r="BC334" s="348" t="s">
        <v>430</v>
      </c>
      <c r="BD334" s="348" t="s">
        <v>430</v>
      </c>
      <c r="BE334" s="375" t="s">
        <v>430</v>
      </c>
      <c r="BF334" s="375">
        <v>5.75</v>
      </c>
      <c r="BG334" s="374"/>
      <c r="BH334" s="594">
        <v>5.75</v>
      </c>
      <c r="BI334" s="348" t="s">
        <v>430</v>
      </c>
      <c r="BJ334" s="348" t="s">
        <v>430</v>
      </c>
      <c r="BK334" s="348">
        <v>24.01</v>
      </c>
      <c r="BL334" s="348" t="s">
        <v>430</v>
      </c>
      <c r="BM334" s="375">
        <v>70.239999999999995</v>
      </c>
      <c r="BN334" s="375" t="s">
        <v>430</v>
      </c>
      <c r="BO334" s="375" t="s">
        <v>430</v>
      </c>
      <c r="BP334" s="375" t="s">
        <v>430</v>
      </c>
      <c r="BQ334" s="375" t="s">
        <v>430</v>
      </c>
      <c r="BR334" s="374"/>
      <c r="BS334" s="468" t="s">
        <v>430</v>
      </c>
      <c r="BT334" s="348" t="s">
        <v>430</v>
      </c>
      <c r="BU334" s="374"/>
      <c r="BV334" s="430" t="s">
        <v>555</v>
      </c>
    </row>
    <row r="335" spans="1:74" s="428" customFormat="1" x14ac:dyDescent="0.25">
      <c r="A335" s="345" t="s">
        <v>8484</v>
      </c>
      <c r="B335" s="373"/>
      <c r="C335" s="719">
        <v>44832</v>
      </c>
      <c r="D335" s="373"/>
      <c r="E335" s="889">
        <v>33.57</v>
      </c>
      <c r="F335" s="373"/>
      <c r="G335" s="347" t="s">
        <v>430</v>
      </c>
      <c r="H335" s="374"/>
      <c r="I335" s="348" t="s">
        <v>430</v>
      </c>
      <c r="J335" s="348" t="s">
        <v>430</v>
      </c>
      <c r="K335" s="348" t="s">
        <v>430</v>
      </c>
      <c r="L335" s="348" t="s">
        <v>430</v>
      </c>
      <c r="M335" s="362"/>
      <c r="N335" s="350" t="s">
        <v>430</v>
      </c>
      <c r="O335" s="348" t="s">
        <v>430</v>
      </c>
      <c r="P335" s="348" t="s">
        <v>430</v>
      </c>
      <c r="Q335" s="348" t="s">
        <v>430</v>
      </c>
      <c r="R335" s="348" t="s">
        <v>430</v>
      </c>
      <c r="S335" s="348" t="s">
        <v>430</v>
      </c>
      <c r="T335" s="348" t="s">
        <v>430</v>
      </c>
      <c r="U335" s="354" t="s">
        <v>430</v>
      </c>
      <c r="V335" s="348" t="s">
        <v>430</v>
      </c>
      <c r="W335" s="348" t="s">
        <v>430</v>
      </c>
      <c r="X335" s="348" t="s">
        <v>430</v>
      </c>
      <c r="Y335" s="375" t="s">
        <v>430</v>
      </c>
      <c r="Z335" s="348" t="s">
        <v>430</v>
      </c>
      <c r="AA335" s="348" t="s">
        <v>430</v>
      </c>
      <c r="AB335" s="348" t="s">
        <v>430</v>
      </c>
      <c r="AC335" s="348" t="s">
        <v>430</v>
      </c>
      <c r="AD335" s="348" t="s">
        <v>430</v>
      </c>
      <c r="AE335" s="348" t="s">
        <v>430</v>
      </c>
      <c r="AF335" s="348" t="s">
        <v>430</v>
      </c>
      <c r="AG335" s="569"/>
      <c r="AH335" s="346" t="s">
        <v>430</v>
      </c>
      <c r="AI335" s="346" t="s">
        <v>430</v>
      </c>
      <c r="AJ335" s="346" t="s">
        <v>430</v>
      </c>
      <c r="AK335" s="346" t="s">
        <v>430</v>
      </c>
      <c r="AL335" s="346" t="s">
        <v>430</v>
      </c>
      <c r="AM335" s="346" t="s">
        <v>430</v>
      </c>
      <c r="AN335" s="346" t="s">
        <v>430</v>
      </c>
      <c r="AO335" s="572" t="s">
        <v>430</v>
      </c>
      <c r="AP335" s="346" t="s">
        <v>430</v>
      </c>
      <c r="AQ335" s="346" t="s">
        <v>430</v>
      </c>
      <c r="AR335" s="346" t="s">
        <v>430</v>
      </c>
      <c r="AS335" s="346" t="s">
        <v>430</v>
      </c>
      <c r="AT335" s="346" t="s">
        <v>430</v>
      </c>
      <c r="AU335" s="346" t="s">
        <v>430</v>
      </c>
      <c r="AV335" s="346" t="s">
        <v>430</v>
      </c>
      <c r="AW335" s="346" t="s">
        <v>430</v>
      </c>
      <c r="AX335" s="346" t="s">
        <v>430</v>
      </c>
      <c r="AY335" s="346" t="s">
        <v>430</v>
      </c>
      <c r="AZ335" s="584"/>
      <c r="BA335" s="467" t="s">
        <v>430</v>
      </c>
      <c r="BB335" s="348" t="s">
        <v>430</v>
      </c>
      <c r="BC335" s="348" t="s">
        <v>430</v>
      </c>
      <c r="BD335" s="348" t="s">
        <v>430</v>
      </c>
      <c r="BE335" s="375" t="s">
        <v>430</v>
      </c>
      <c r="BF335" s="375" t="s">
        <v>430</v>
      </c>
      <c r="BG335" s="374"/>
      <c r="BH335" s="594" t="s">
        <v>430</v>
      </c>
      <c r="BI335" s="348" t="s">
        <v>430</v>
      </c>
      <c r="BJ335" s="348" t="s">
        <v>430</v>
      </c>
      <c r="BK335" s="348" t="s">
        <v>430</v>
      </c>
      <c r="BL335" s="348" t="s">
        <v>430</v>
      </c>
      <c r="BM335" s="375" t="s">
        <v>430</v>
      </c>
      <c r="BN335" s="375" t="s">
        <v>430</v>
      </c>
      <c r="BO335" s="375" t="s">
        <v>430</v>
      </c>
      <c r="BP335" s="375" t="s">
        <v>430</v>
      </c>
      <c r="BQ335" s="375" t="s">
        <v>430</v>
      </c>
      <c r="BR335" s="374"/>
      <c r="BS335" s="468" t="s">
        <v>430</v>
      </c>
      <c r="BT335" s="348" t="s">
        <v>430</v>
      </c>
      <c r="BU335" s="374"/>
      <c r="BV335" s="430" t="s">
        <v>555</v>
      </c>
    </row>
    <row r="336" spans="1:74" s="428" customFormat="1" x14ac:dyDescent="0.25">
      <c r="A336" s="345" t="s">
        <v>8485</v>
      </c>
      <c r="B336" s="373"/>
      <c r="C336" s="719">
        <v>45517</v>
      </c>
      <c r="D336" s="373"/>
      <c r="E336" s="346">
        <v>31.5562</v>
      </c>
      <c r="F336" s="373"/>
      <c r="G336" s="347">
        <v>109.85290000000001</v>
      </c>
      <c r="H336" s="374"/>
      <c r="I336" s="348">
        <v>9.52</v>
      </c>
      <c r="J336" s="348">
        <v>7.14</v>
      </c>
      <c r="K336" s="348">
        <v>6.73</v>
      </c>
      <c r="L336" s="348">
        <v>6.97</v>
      </c>
      <c r="M336" s="362"/>
      <c r="N336" s="350">
        <v>19.0352</v>
      </c>
      <c r="O336" s="348">
        <v>19.0352</v>
      </c>
      <c r="P336" s="348">
        <v>-9.6319999999999997</v>
      </c>
      <c r="Q336" s="348">
        <v>5.9348999999999998</v>
      </c>
      <c r="R336" s="348">
        <v>6.2365000000000004</v>
      </c>
      <c r="S336" s="348">
        <v>0.35730000000000001</v>
      </c>
      <c r="T336" s="348">
        <v>-0.14560000000000001</v>
      </c>
      <c r="U336" s="354">
        <v>0.46160000000000001</v>
      </c>
      <c r="V336" s="348">
        <v>1.5819000000000001</v>
      </c>
      <c r="W336" s="348" t="s">
        <v>430</v>
      </c>
      <c r="X336" s="348" t="s">
        <v>430</v>
      </c>
      <c r="Y336" s="375" t="s">
        <v>430</v>
      </c>
      <c r="Z336" s="348" t="s">
        <v>430</v>
      </c>
      <c r="AA336" s="348">
        <v>13.977499999999999</v>
      </c>
      <c r="AB336" s="348">
        <v>-0.69869999999999999</v>
      </c>
      <c r="AC336" s="348">
        <v>1.357</v>
      </c>
      <c r="AD336" s="348">
        <v>0.73460000000000003</v>
      </c>
      <c r="AE336" s="348">
        <v>13.977499999999999</v>
      </c>
      <c r="AF336" s="348">
        <v>5.6692999999999998</v>
      </c>
      <c r="AG336" s="569"/>
      <c r="AH336" s="346">
        <v>18</v>
      </c>
      <c r="AI336" s="346">
        <v>18</v>
      </c>
      <c r="AJ336" s="346">
        <v>151</v>
      </c>
      <c r="AK336" s="346">
        <v>77</v>
      </c>
      <c r="AL336" s="346">
        <v>115</v>
      </c>
      <c r="AM336" s="346">
        <v>170</v>
      </c>
      <c r="AN336" s="346">
        <v>167</v>
      </c>
      <c r="AO336" s="572">
        <v>158</v>
      </c>
      <c r="AP336" s="346">
        <v>147</v>
      </c>
      <c r="AQ336" s="346" t="s">
        <v>430</v>
      </c>
      <c r="AR336" s="346" t="s">
        <v>430</v>
      </c>
      <c r="AS336" s="346" t="s">
        <v>430</v>
      </c>
      <c r="AT336" s="346" t="s">
        <v>430</v>
      </c>
      <c r="AU336" s="346">
        <v>29</v>
      </c>
      <c r="AV336" s="346">
        <v>169</v>
      </c>
      <c r="AW336" s="346">
        <v>164</v>
      </c>
      <c r="AX336" s="346">
        <v>155</v>
      </c>
      <c r="AY336" s="346">
        <v>29</v>
      </c>
      <c r="AZ336" s="584"/>
      <c r="BA336" s="467">
        <v>96.82</v>
      </c>
      <c r="BB336" s="348" t="s">
        <v>430</v>
      </c>
      <c r="BC336" s="348" t="s">
        <v>430</v>
      </c>
      <c r="BD336" s="348" t="s">
        <v>430</v>
      </c>
      <c r="BE336" s="375" t="s">
        <v>430</v>
      </c>
      <c r="BF336" s="375">
        <v>3.18</v>
      </c>
      <c r="BG336" s="374"/>
      <c r="BH336" s="594">
        <v>3.18</v>
      </c>
      <c r="BI336" s="348" t="s">
        <v>430</v>
      </c>
      <c r="BJ336" s="348" t="s">
        <v>430</v>
      </c>
      <c r="BK336" s="348" t="s">
        <v>430</v>
      </c>
      <c r="BL336" s="348" t="s">
        <v>430</v>
      </c>
      <c r="BM336" s="375">
        <v>96.82</v>
      </c>
      <c r="BN336" s="375" t="s">
        <v>430</v>
      </c>
      <c r="BO336" s="375" t="s">
        <v>430</v>
      </c>
      <c r="BP336" s="375" t="s">
        <v>430</v>
      </c>
      <c r="BQ336" s="375" t="s">
        <v>430</v>
      </c>
      <c r="BR336" s="374"/>
      <c r="BS336" s="468" t="s">
        <v>430</v>
      </c>
      <c r="BT336" s="348" t="s">
        <v>430</v>
      </c>
      <c r="BU336" s="374"/>
      <c r="BV336" s="430" t="s">
        <v>555</v>
      </c>
    </row>
    <row r="337" spans="1:74" s="428" customFormat="1" x14ac:dyDescent="0.25">
      <c r="A337" s="345" t="s">
        <v>8486</v>
      </c>
      <c r="B337" s="373"/>
      <c r="C337" s="719">
        <v>45609</v>
      </c>
      <c r="D337" s="373"/>
      <c r="E337" s="346">
        <v>13.098599999999999</v>
      </c>
      <c r="F337" s="373"/>
      <c r="G337" s="347">
        <v>11.106999999999999</v>
      </c>
      <c r="H337" s="374"/>
      <c r="I337" s="348">
        <v>1.34</v>
      </c>
      <c r="J337" s="348">
        <v>7.79</v>
      </c>
      <c r="K337" s="348">
        <v>1.19</v>
      </c>
      <c r="L337" s="348">
        <v>1.28</v>
      </c>
      <c r="M337" s="362"/>
      <c r="N337" s="350">
        <v>6.3567</v>
      </c>
      <c r="O337" s="348">
        <v>6.3567</v>
      </c>
      <c r="P337" s="348">
        <v>2.1604000000000001</v>
      </c>
      <c r="Q337" s="348">
        <v>11.5764</v>
      </c>
      <c r="R337" s="348">
        <v>11.323399999999999</v>
      </c>
      <c r="S337" s="348">
        <v>6.7864000000000004</v>
      </c>
      <c r="T337" s="348">
        <v>5.4565999999999999</v>
      </c>
      <c r="U337" s="354">
        <v>5.7435</v>
      </c>
      <c r="V337" s="348">
        <v>6.5124000000000004</v>
      </c>
      <c r="W337" s="348" t="s">
        <v>430</v>
      </c>
      <c r="X337" s="348" t="s">
        <v>430</v>
      </c>
      <c r="Y337" s="375" t="s">
        <v>430</v>
      </c>
      <c r="Z337" s="348" t="s">
        <v>430</v>
      </c>
      <c r="AA337" s="348">
        <v>11.8729</v>
      </c>
      <c r="AB337" s="348">
        <v>5.4875999999999996</v>
      </c>
      <c r="AC337" s="348">
        <v>5.7073999999999998</v>
      </c>
      <c r="AD337" s="348">
        <v>6.0594999999999999</v>
      </c>
      <c r="AE337" s="348">
        <v>11.8729</v>
      </c>
      <c r="AF337" s="348">
        <v>7.4983000000000004</v>
      </c>
      <c r="AG337" s="569"/>
      <c r="AH337" s="346">
        <v>63</v>
      </c>
      <c r="AI337" s="346">
        <v>63</v>
      </c>
      <c r="AJ337" s="346">
        <v>72</v>
      </c>
      <c r="AK337" s="346">
        <v>7</v>
      </c>
      <c r="AL337" s="346">
        <v>17</v>
      </c>
      <c r="AM337" s="346">
        <v>13</v>
      </c>
      <c r="AN337" s="346">
        <v>32</v>
      </c>
      <c r="AO337" s="572">
        <v>15</v>
      </c>
      <c r="AP337" s="346">
        <v>12</v>
      </c>
      <c r="AQ337" s="346" t="s">
        <v>430</v>
      </c>
      <c r="AR337" s="346" t="s">
        <v>430</v>
      </c>
      <c r="AS337" s="346" t="s">
        <v>430</v>
      </c>
      <c r="AT337" s="346" t="s">
        <v>430</v>
      </c>
      <c r="AU337" s="346">
        <v>39</v>
      </c>
      <c r="AV337" s="346">
        <v>31</v>
      </c>
      <c r="AW337" s="346">
        <v>28</v>
      </c>
      <c r="AX337" s="346">
        <v>13</v>
      </c>
      <c r="AY337" s="346">
        <v>39</v>
      </c>
      <c r="AZ337" s="584"/>
      <c r="BA337" s="467" t="s">
        <v>430</v>
      </c>
      <c r="BB337" s="348">
        <v>100.86</v>
      </c>
      <c r="BC337" s="348" t="s">
        <v>430</v>
      </c>
      <c r="BD337" s="348" t="s">
        <v>430</v>
      </c>
      <c r="BE337" s="375" t="s">
        <v>430</v>
      </c>
      <c r="BF337" s="375">
        <v>-0.86</v>
      </c>
      <c r="BG337" s="374"/>
      <c r="BH337" s="594">
        <v>-0.86</v>
      </c>
      <c r="BI337" s="348" t="s">
        <v>430</v>
      </c>
      <c r="BJ337" s="348" t="s">
        <v>430</v>
      </c>
      <c r="BK337" s="348">
        <v>100.86</v>
      </c>
      <c r="BL337" s="348" t="s">
        <v>430</v>
      </c>
      <c r="BM337" s="375" t="s">
        <v>430</v>
      </c>
      <c r="BN337" s="375" t="s">
        <v>430</v>
      </c>
      <c r="BO337" s="375" t="s">
        <v>430</v>
      </c>
      <c r="BP337" s="375" t="s">
        <v>430</v>
      </c>
      <c r="BQ337" s="375" t="s">
        <v>430</v>
      </c>
      <c r="BR337" s="374"/>
      <c r="BS337" s="468">
        <v>15.9032732384097</v>
      </c>
      <c r="BT337" s="348">
        <v>51.247689314875203</v>
      </c>
      <c r="BU337" s="374"/>
      <c r="BV337" s="430" t="s">
        <v>555</v>
      </c>
    </row>
    <row r="338" spans="1:74" s="428" customFormat="1" x14ac:dyDescent="0.25">
      <c r="A338" s="345" t="s">
        <v>8487</v>
      </c>
      <c r="B338" s="373"/>
      <c r="C338" s="719">
        <v>45009</v>
      </c>
      <c r="D338" s="373"/>
      <c r="E338" s="346">
        <v>29.24</v>
      </c>
      <c r="F338" s="373"/>
      <c r="G338" s="347">
        <v>12.517099999999999</v>
      </c>
      <c r="H338" s="374"/>
      <c r="I338" s="348">
        <v>2.62</v>
      </c>
      <c r="J338" s="348">
        <v>6.73</v>
      </c>
      <c r="K338" s="348">
        <v>2.27</v>
      </c>
      <c r="L338" s="348">
        <v>2.35</v>
      </c>
      <c r="M338" s="362"/>
      <c r="N338" s="350">
        <v>11.772600000000001</v>
      </c>
      <c r="O338" s="348">
        <v>11.772600000000001</v>
      </c>
      <c r="P338" s="348">
        <v>1.5834999999999999</v>
      </c>
      <c r="Q338" s="348">
        <v>8.4001000000000001</v>
      </c>
      <c r="R338" s="348">
        <v>4.1440000000000001</v>
      </c>
      <c r="S338" s="348">
        <v>3.0455999999999999</v>
      </c>
      <c r="T338" s="348">
        <v>3.4983</v>
      </c>
      <c r="U338" s="354">
        <v>3.0590999999999999</v>
      </c>
      <c r="V338" s="348">
        <v>4.8131000000000004</v>
      </c>
      <c r="W338" s="348">
        <v>7.5689000000000002</v>
      </c>
      <c r="X338" s="348">
        <v>7.1462000000000003</v>
      </c>
      <c r="Y338" s="375" t="s">
        <v>430</v>
      </c>
      <c r="Z338" s="348" t="s">
        <v>430</v>
      </c>
      <c r="AA338" s="348">
        <v>1.7410000000000001</v>
      </c>
      <c r="AB338" s="348">
        <v>2.1227999999999998</v>
      </c>
      <c r="AC338" s="348">
        <v>4.8437999999999999</v>
      </c>
      <c r="AD338" s="348">
        <v>3.3386999999999998</v>
      </c>
      <c r="AE338" s="348">
        <v>1.7410000000000001</v>
      </c>
      <c r="AF338" s="348">
        <v>7.5213000000000001</v>
      </c>
      <c r="AG338" s="569"/>
      <c r="AH338" s="346">
        <v>33</v>
      </c>
      <c r="AI338" s="346">
        <v>33</v>
      </c>
      <c r="AJ338" s="346">
        <v>86</v>
      </c>
      <c r="AK338" s="346">
        <v>15</v>
      </c>
      <c r="AL338" s="346">
        <v>168</v>
      </c>
      <c r="AM338" s="346">
        <v>142</v>
      </c>
      <c r="AN338" s="346">
        <v>129</v>
      </c>
      <c r="AO338" s="572">
        <v>132</v>
      </c>
      <c r="AP338" s="346">
        <v>109</v>
      </c>
      <c r="AQ338" s="346">
        <v>50</v>
      </c>
      <c r="AR338" s="346">
        <v>49</v>
      </c>
      <c r="AS338" s="346" t="s">
        <v>430</v>
      </c>
      <c r="AT338" s="346" t="s">
        <v>430</v>
      </c>
      <c r="AU338" s="346">
        <v>173</v>
      </c>
      <c r="AV338" s="346">
        <v>146</v>
      </c>
      <c r="AW338" s="346">
        <v>100</v>
      </c>
      <c r="AX338" s="346">
        <v>130</v>
      </c>
      <c r="AY338" s="346">
        <v>173</v>
      </c>
      <c r="AZ338" s="584"/>
      <c r="BA338" s="467">
        <v>93.57</v>
      </c>
      <c r="BB338" s="348" t="s">
        <v>430</v>
      </c>
      <c r="BC338" s="348" t="s">
        <v>430</v>
      </c>
      <c r="BD338" s="348" t="s">
        <v>430</v>
      </c>
      <c r="BE338" s="375" t="s">
        <v>430</v>
      </c>
      <c r="BF338" s="375">
        <v>6.43</v>
      </c>
      <c r="BG338" s="374"/>
      <c r="BH338" s="594">
        <v>6.43</v>
      </c>
      <c r="BI338" s="348" t="s">
        <v>430</v>
      </c>
      <c r="BJ338" s="348" t="s">
        <v>430</v>
      </c>
      <c r="BK338" s="348" t="s">
        <v>430</v>
      </c>
      <c r="BL338" s="348" t="s">
        <v>430</v>
      </c>
      <c r="BM338" s="375">
        <v>93.57</v>
      </c>
      <c r="BN338" s="375" t="s">
        <v>430</v>
      </c>
      <c r="BO338" s="375" t="s">
        <v>430</v>
      </c>
      <c r="BP338" s="375" t="s">
        <v>430</v>
      </c>
      <c r="BQ338" s="375" t="s">
        <v>430</v>
      </c>
      <c r="BR338" s="374"/>
      <c r="BS338" s="468" t="s">
        <v>430</v>
      </c>
      <c r="BT338" s="348" t="s">
        <v>430</v>
      </c>
      <c r="BU338" s="374"/>
      <c r="BV338" s="430" t="s">
        <v>555</v>
      </c>
    </row>
    <row r="339" spans="1:74" s="428" customFormat="1" x14ac:dyDescent="0.25">
      <c r="A339" s="345" t="s">
        <v>8488</v>
      </c>
      <c r="B339" s="373"/>
      <c r="C339" s="719">
        <v>46093</v>
      </c>
      <c r="D339" s="373"/>
      <c r="E339" s="346">
        <v>29.893000000000001</v>
      </c>
      <c r="F339" s="373"/>
      <c r="G339" s="347">
        <v>10.074199999999999</v>
      </c>
      <c r="H339" s="374"/>
      <c r="I339" s="348" t="s">
        <v>430</v>
      </c>
      <c r="J339" s="348" t="s">
        <v>430</v>
      </c>
      <c r="K339" s="348" t="s">
        <v>430</v>
      </c>
      <c r="L339" s="348" t="s">
        <v>430</v>
      </c>
      <c r="M339" s="362"/>
      <c r="N339" s="350">
        <v>6.5251000000000001</v>
      </c>
      <c r="O339" s="348">
        <v>6.5251000000000001</v>
      </c>
      <c r="P339" s="348">
        <v>0.72470000000000001</v>
      </c>
      <c r="Q339" s="348">
        <v>5.0563000000000002</v>
      </c>
      <c r="R339" s="348">
        <v>9.3061000000000007</v>
      </c>
      <c r="S339" s="348" t="s">
        <v>430</v>
      </c>
      <c r="T339" s="348" t="s">
        <v>430</v>
      </c>
      <c r="U339" s="354" t="s">
        <v>430</v>
      </c>
      <c r="V339" s="348" t="s">
        <v>430</v>
      </c>
      <c r="W339" s="348" t="s">
        <v>430</v>
      </c>
      <c r="X339" s="348" t="s">
        <v>430</v>
      </c>
      <c r="Y339" s="375" t="s">
        <v>430</v>
      </c>
      <c r="Z339" s="348" t="s">
        <v>430</v>
      </c>
      <c r="AA339" s="348">
        <v>9.7720000000000002</v>
      </c>
      <c r="AB339" s="348" t="s">
        <v>430</v>
      </c>
      <c r="AC339" s="348" t="s">
        <v>430</v>
      </c>
      <c r="AD339" s="348" t="s">
        <v>430</v>
      </c>
      <c r="AE339" s="348">
        <v>9.7720000000000002</v>
      </c>
      <c r="AF339" s="348">
        <v>5.8875999999999999</v>
      </c>
      <c r="AG339" s="569"/>
      <c r="AH339" s="346">
        <v>57</v>
      </c>
      <c r="AI339" s="346">
        <v>57</v>
      </c>
      <c r="AJ339" s="346">
        <v>88</v>
      </c>
      <c r="AK339" s="346">
        <v>101</v>
      </c>
      <c r="AL339" s="346">
        <v>50</v>
      </c>
      <c r="AM339" s="346" t="s">
        <v>430</v>
      </c>
      <c r="AN339" s="346" t="s">
        <v>430</v>
      </c>
      <c r="AO339" s="572" t="s">
        <v>430</v>
      </c>
      <c r="AP339" s="346" t="s">
        <v>430</v>
      </c>
      <c r="AQ339" s="346" t="s">
        <v>430</v>
      </c>
      <c r="AR339" s="346" t="s">
        <v>430</v>
      </c>
      <c r="AS339" s="346" t="s">
        <v>430</v>
      </c>
      <c r="AT339" s="346" t="s">
        <v>430</v>
      </c>
      <c r="AU339" s="346">
        <v>60</v>
      </c>
      <c r="AV339" s="346" t="s">
        <v>430</v>
      </c>
      <c r="AW339" s="346" t="s">
        <v>430</v>
      </c>
      <c r="AX339" s="346" t="s">
        <v>430</v>
      </c>
      <c r="AY339" s="346">
        <v>60</v>
      </c>
      <c r="AZ339" s="584"/>
      <c r="BA339" s="467" t="s">
        <v>430</v>
      </c>
      <c r="BB339" s="348">
        <v>97.43</v>
      </c>
      <c r="BC339" s="348" t="s">
        <v>430</v>
      </c>
      <c r="BD339" s="348" t="s">
        <v>430</v>
      </c>
      <c r="BE339" s="375" t="s">
        <v>430</v>
      </c>
      <c r="BF339" s="375">
        <v>2.57</v>
      </c>
      <c r="BG339" s="374"/>
      <c r="BH339" s="594">
        <v>2.57</v>
      </c>
      <c r="BI339" s="348" t="s">
        <v>430</v>
      </c>
      <c r="BJ339" s="348" t="s">
        <v>430</v>
      </c>
      <c r="BK339" s="348" t="s">
        <v>430</v>
      </c>
      <c r="BL339" s="348" t="s">
        <v>430</v>
      </c>
      <c r="BM339" s="375" t="s">
        <v>430</v>
      </c>
      <c r="BN339" s="375" t="s">
        <v>430</v>
      </c>
      <c r="BO339" s="375" t="s">
        <v>430</v>
      </c>
      <c r="BP339" s="375">
        <v>97.43</v>
      </c>
      <c r="BQ339" s="375" t="s">
        <v>430</v>
      </c>
      <c r="BR339" s="374"/>
      <c r="BS339" s="468" t="s">
        <v>430</v>
      </c>
      <c r="BT339" s="348" t="s">
        <v>430</v>
      </c>
      <c r="BU339" s="374"/>
      <c r="BV339" s="430" t="s">
        <v>8299</v>
      </c>
    </row>
    <row r="340" spans="1:74" s="428" customFormat="1" x14ac:dyDescent="0.25">
      <c r="A340" s="345" t="s">
        <v>8489</v>
      </c>
      <c r="B340" s="373"/>
      <c r="C340" s="719">
        <v>44998</v>
      </c>
      <c r="D340" s="373"/>
      <c r="E340" s="346">
        <v>30.867000000000001</v>
      </c>
      <c r="F340" s="373"/>
      <c r="G340" s="347">
        <v>1000</v>
      </c>
      <c r="H340" s="374"/>
      <c r="I340" s="348" t="s">
        <v>430</v>
      </c>
      <c r="J340" s="348" t="s">
        <v>430</v>
      </c>
      <c r="K340" s="348" t="s">
        <v>430</v>
      </c>
      <c r="L340" s="348" t="s">
        <v>430</v>
      </c>
      <c r="M340" s="362"/>
      <c r="N340" s="350">
        <v>0</v>
      </c>
      <c r="O340" s="348">
        <v>0</v>
      </c>
      <c r="P340" s="348">
        <v>2.6625999999999999</v>
      </c>
      <c r="Q340" s="348">
        <v>3.5632000000000001</v>
      </c>
      <c r="R340" s="348">
        <v>4.2987000000000002</v>
      </c>
      <c r="S340" s="348">
        <v>4.4406999999999996</v>
      </c>
      <c r="T340" s="348">
        <v>4.6753</v>
      </c>
      <c r="U340" s="354">
        <v>4.8007999999999997</v>
      </c>
      <c r="V340" s="348">
        <v>4.9307999999999996</v>
      </c>
      <c r="W340" s="348">
        <v>5.5415999999999999</v>
      </c>
      <c r="X340" s="348">
        <v>5.6760999999999999</v>
      </c>
      <c r="Y340" s="375" t="s">
        <v>430</v>
      </c>
      <c r="Z340" s="348" t="s">
        <v>430</v>
      </c>
      <c r="AA340" s="348">
        <v>4.1540999999999997</v>
      </c>
      <c r="AB340" s="348">
        <v>4.5331000000000001</v>
      </c>
      <c r="AC340" s="348">
        <v>4.7306999999999997</v>
      </c>
      <c r="AD340" s="348">
        <v>4.8240999999999996</v>
      </c>
      <c r="AE340" s="348">
        <v>4.1540999999999997</v>
      </c>
      <c r="AF340" s="348">
        <v>5.7000999999999999</v>
      </c>
      <c r="AG340" s="569"/>
      <c r="AH340" s="346">
        <v>141</v>
      </c>
      <c r="AI340" s="346">
        <v>145</v>
      </c>
      <c r="AJ340" s="346">
        <v>66</v>
      </c>
      <c r="AK340" s="346">
        <v>158</v>
      </c>
      <c r="AL340" s="346">
        <v>164</v>
      </c>
      <c r="AM340" s="346">
        <v>113</v>
      </c>
      <c r="AN340" s="346">
        <v>85</v>
      </c>
      <c r="AO340" s="572">
        <v>87</v>
      </c>
      <c r="AP340" s="346">
        <v>101</v>
      </c>
      <c r="AQ340" s="346">
        <v>120</v>
      </c>
      <c r="AR340" s="346">
        <v>109</v>
      </c>
      <c r="AS340" s="346" t="s">
        <v>430</v>
      </c>
      <c r="AT340" s="346" t="s">
        <v>430</v>
      </c>
      <c r="AU340" s="346">
        <v>169</v>
      </c>
      <c r="AV340" s="346">
        <v>91</v>
      </c>
      <c r="AW340" s="346">
        <v>111</v>
      </c>
      <c r="AX340" s="346">
        <v>93</v>
      </c>
      <c r="AY340" s="346">
        <v>169</v>
      </c>
      <c r="AZ340" s="584"/>
      <c r="BA340" s="467" t="s">
        <v>430</v>
      </c>
      <c r="BB340" s="348" t="s">
        <v>430</v>
      </c>
      <c r="BC340" s="348" t="s">
        <v>430</v>
      </c>
      <c r="BD340" s="348" t="s">
        <v>430</v>
      </c>
      <c r="BE340" s="375" t="s">
        <v>430</v>
      </c>
      <c r="BF340" s="375">
        <v>100</v>
      </c>
      <c r="BG340" s="374"/>
      <c r="BH340" s="594">
        <v>100</v>
      </c>
      <c r="BI340" s="348" t="s">
        <v>430</v>
      </c>
      <c r="BJ340" s="348" t="s">
        <v>430</v>
      </c>
      <c r="BK340" s="348" t="s">
        <v>430</v>
      </c>
      <c r="BL340" s="348" t="s">
        <v>430</v>
      </c>
      <c r="BM340" s="375" t="s">
        <v>430</v>
      </c>
      <c r="BN340" s="375" t="s">
        <v>430</v>
      </c>
      <c r="BO340" s="375" t="s">
        <v>430</v>
      </c>
      <c r="BP340" s="375" t="s">
        <v>430</v>
      </c>
      <c r="BQ340" s="375" t="s">
        <v>430</v>
      </c>
      <c r="BR340" s="374"/>
      <c r="BS340" s="468" t="s">
        <v>430</v>
      </c>
      <c r="BT340" s="348" t="s">
        <v>430</v>
      </c>
      <c r="BU340" s="374"/>
      <c r="BV340" s="430" t="s">
        <v>555</v>
      </c>
    </row>
    <row r="341" spans="1:74" s="428" customFormat="1" x14ac:dyDescent="0.25">
      <c r="A341" s="345" t="s">
        <v>8490</v>
      </c>
      <c r="B341" s="373"/>
      <c r="C341" s="719">
        <v>45320</v>
      </c>
      <c r="D341" s="373"/>
      <c r="E341" s="346">
        <v>25.4605</v>
      </c>
      <c r="F341" s="373"/>
      <c r="G341" s="347">
        <v>64.640799999999999</v>
      </c>
      <c r="H341" s="374"/>
      <c r="I341" s="348">
        <v>4.3049999999999997</v>
      </c>
      <c r="J341" s="348" t="s">
        <v>430</v>
      </c>
      <c r="K341" s="348" t="s">
        <v>430</v>
      </c>
      <c r="L341" s="348" t="s">
        <v>430</v>
      </c>
      <c r="M341" s="362"/>
      <c r="N341" s="350">
        <v>14.68</v>
      </c>
      <c r="O341" s="348">
        <v>14.68</v>
      </c>
      <c r="P341" s="348">
        <v>-16.2517</v>
      </c>
      <c r="Q341" s="348">
        <v>6.5016999999999996</v>
      </c>
      <c r="R341" s="348">
        <v>13.786</v>
      </c>
      <c r="S341" s="348">
        <v>5.2449000000000003</v>
      </c>
      <c r="T341" s="348">
        <v>3.5276999999999998</v>
      </c>
      <c r="U341" s="354">
        <v>3.7347999999999999</v>
      </c>
      <c r="V341" s="348">
        <v>4.6947000000000001</v>
      </c>
      <c r="W341" s="348">
        <v>7.7417999999999996</v>
      </c>
      <c r="X341" s="348" t="s">
        <v>430</v>
      </c>
      <c r="Y341" s="375" t="s">
        <v>430</v>
      </c>
      <c r="Z341" s="348" t="s">
        <v>430</v>
      </c>
      <c r="AA341" s="348">
        <v>19.317900000000002</v>
      </c>
      <c r="AB341" s="348">
        <v>4.0270999999999999</v>
      </c>
      <c r="AC341" s="348">
        <v>4.1135000000000002</v>
      </c>
      <c r="AD341" s="348">
        <v>3.8531</v>
      </c>
      <c r="AE341" s="348">
        <v>19.317900000000002</v>
      </c>
      <c r="AF341" s="348">
        <v>7.5716000000000001</v>
      </c>
      <c r="AG341" s="569"/>
      <c r="AH341" s="346">
        <v>24</v>
      </c>
      <c r="AI341" s="346">
        <v>24</v>
      </c>
      <c r="AJ341" s="346">
        <v>166</v>
      </c>
      <c r="AK341" s="346">
        <v>58</v>
      </c>
      <c r="AL341" s="346">
        <v>7</v>
      </c>
      <c r="AM341" s="346">
        <v>71</v>
      </c>
      <c r="AN341" s="346">
        <v>127</v>
      </c>
      <c r="AO341" s="572">
        <v>122</v>
      </c>
      <c r="AP341" s="346">
        <v>111</v>
      </c>
      <c r="AQ341" s="346">
        <v>20</v>
      </c>
      <c r="AR341" s="346" t="s">
        <v>430</v>
      </c>
      <c r="AS341" s="346" t="s">
        <v>430</v>
      </c>
      <c r="AT341" s="346" t="s">
        <v>430</v>
      </c>
      <c r="AU341" s="346">
        <v>7</v>
      </c>
      <c r="AV341" s="346">
        <v>108</v>
      </c>
      <c r="AW341" s="346">
        <v>129</v>
      </c>
      <c r="AX341" s="346">
        <v>120</v>
      </c>
      <c r="AY341" s="346">
        <v>7</v>
      </c>
      <c r="AZ341" s="584"/>
      <c r="BA341" s="467">
        <v>98.71</v>
      </c>
      <c r="BB341" s="348" t="s">
        <v>430</v>
      </c>
      <c r="BC341" s="348" t="s">
        <v>430</v>
      </c>
      <c r="BD341" s="348" t="s">
        <v>430</v>
      </c>
      <c r="BE341" s="375" t="s">
        <v>430</v>
      </c>
      <c r="BF341" s="375">
        <v>1.29</v>
      </c>
      <c r="BG341" s="374"/>
      <c r="BH341" s="594">
        <v>1.29</v>
      </c>
      <c r="BI341" s="348" t="s">
        <v>430</v>
      </c>
      <c r="BJ341" s="348" t="s">
        <v>430</v>
      </c>
      <c r="BK341" s="348" t="s">
        <v>430</v>
      </c>
      <c r="BL341" s="348" t="s">
        <v>430</v>
      </c>
      <c r="BM341" s="375">
        <v>98.71</v>
      </c>
      <c r="BN341" s="375" t="s">
        <v>430</v>
      </c>
      <c r="BO341" s="375" t="s">
        <v>430</v>
      </c>
      <c r="BP341" s="375" t="s">
        <v>430</v>
      </c>
      <c r="BQ341" s="375" t="s">
        <v>430</v>
      </c>
      <c r="BR341" s="374"/>
      <c r="BS341" s="468" t="s">
        <v>430</v>
      </c>
      <c r="BT341" s="348" t="s">
        <v>430</v>
      </c>
      <c r="BU341" s="374"/>
      <c r="BV341" s="430" t="s">
        <v>555</v>
      </c>
    </row>
    <row r="342" spans="1:74" s="428" customFormat="1" x14ac:dyDescent="0.25">
      <c r="A342" s="345" t="s">
        <v>8491</v>
      </c>
      <c r="B342" s="373"/>
      <c r="C342" s="719">
        <v>45320</v>
      </c>
      <c r="D342" s="373"/>
      <c r="E342" s="346">
        <v>23.3781</v>
      </c>
      <c r="F342" s="373"/>
      <c r="G342" s="347">
        <v>26.035</v>
      </c>
      <c r="H342" s="374"/>
      <c r="I342" s="348">
        <v>9.5233000000000008</v>
      </c>
      <c r="J342" s="348" t="s">
        <v>430</v>
      </c>
      <c r="K342" s="348" t="s">
        <v>430</v>
      </c>
      <c r="L342" s="348" t="s">
        <v>430</v>
      </c>
      <c r="M342" s="362"/>
      <c r="N342" s="350">
        <v>19.284099999999999</v>
      </c>
      <c r="O342" s="348">
        <v>19.284099999999999</v>
      </c>
      <c r="P342" s="348">
        <v>-10.314</v>
      </c>
      <c r="Q342" s="348">
        <v>5.7606999999999999</v>
      </c>
      <c r="R342" s="348">
        <v>6.5530999999999997</v>
      </c>
      <c r="S342" s="348">
        <v>0.39610000000000001</v>
      </c>
      <c r="T342" s="348">
        <v>-0.20849999999999999</v>
      </c>
      <c r="U342" s="354">
        <v>0.20150000000000001</v>
      </c>
      <c r="V342" s="348">
        <v>1.2689999999999999</v>
      </c>
      <c r="W342" s="348">
        <v>6.6737000000000002</v>
      </c>
      <c r="X342" s="348" t="s">
        <v>430</v>
      </c>
      <c r="Y342" s="375" t="s">
        <v>430</v>
      </c>
      <c r="Z342" s="348" t="s">
        <v>430</v>
      </c>
      <c r="AA342" s="348">
        <v>14.3627</v>
      </c>
      <c r="AB342" s="348">
        <v>-0.72209999999999996</v>
      </c>
      <c r="AC342" s="348">
        <v>1.0411999999999999</v>
      </c>
      <c r="AD342" s="348">
        <v>0.3836</v>
      </c>
      <c r="AE342" s="348">
        <v>14.3627</v>
      </c>
      <c r="AF342" s="348">
        <v>6.8445</v>
      </c>
      <c r="AG342" s="569"/>
      <c r="AH342" s="346">
        <v>17</v>
      </c>
      <c r="AI342" s="346">
        <v>17</v>
      </c>
      <c r="AJ342" s="346">
        <v>155</v>
      </c>
      <c r="AK342" s="346">
        <v>87</v>
      </c>
      <c r="AL342" s="346">
        <v>109</v>
      </c>
      <c r="AM342" s="346">
        <v>169</v>
      </c>
      <c r="AN342" s="346">
        <v>168</v>
      </c>
      <c r="AO342" s="572">
        <v>162</v>
      </c>
      <c r="AP342" s="346">
        <v>150</v>
      </c>
      <c r="AQ342" s="346">
        <v>110</v>
      </c>
      <c r="AR342" s="346" t="s">
        <v>430</v>
      </c>
      <c r="AS342" s="346" t="s">
        <v>430</v>
      </c>
      <c r="AT342" s="346" t="s">
        <v>430</v>
      </c>
      <c r="AU342" s="346">
        <v>25</v>
      </c>
      <c r="AV342" s="346">
        <v>170</v>
      </c>
      <c r="AW342" s="346">
        <v>167</v>
      </c>
      <c r="AX342" s="346">
        <v>158</v>
      </c>
      <c r="AY342" s="346">
        <v>25</v>
      </c>
      <c r="AZ342" s="584"/>
      <c r="BA342" s="467">
        <v>96.93</v>
      </c>
      <c r="BB342" s="348" t="s">
        <v>430</v>
      </c>
      <c r="BC342" s="348" t="s">
        <v>430</v>
      </c>
      <c r="BD342" s="348" t="s">
        <v>430</v>
      </c>
      <c r="BE342" s="375" t="s">
        <v>430</v>
      </c>
      <c r="BF342" s="375">
        <v>3.07</v>
      </c>
      <c r="BG342" s="374"/>
      <c r="BH342" s="594">
        <v>3.07</v>
      </c>
      <c r="BI342" s="348" t="s">
        <v>430</v>
      </c>
      <c r="BJ342" s="348" t="s">
        <v>430</v>
      </c>
      <c r="BK342" s="348" t="s">
        <v>430</v>
      </c>
      <c r="BL342" s="348" t="s">
        <v>430</v>
      </c>
      <c r="BM342" s="375">
        <v>96.93</v>
      </c>
      <c r="BN342" s="375" t="s">
        <v>430</v>
      </c>
      <c r="BO342" s="375" t="s">
        <v>430</v>
      </c>
      <c r="BP342" s="375" t="s">
        <v>430</v>
      </c>
      <c r="BQ342" s="375" t="s">
        <v>430</v>
      </c>
      <c r="BR342" s="374"/>
      <c r="BS342" s="468" t="s">
        <v>430</v>
      </c>
      <c r="BT342" s="348" t="s">
        <v>430</v>
      </c>
      <c r="BU342" s="374"/>
      <c r="BV342" s="430" t="s">
        <v>555</v>
      </c>
    </row>
    <row r="343" spans="1:74" s="428" customFormat="1" x14ac:dyDescent="0.25">
      <c r="A343" s="345" t="s">
        <v>8492</v>
      </c>
      <c r="B343" s="373"/>
      <c r="C343" s="719">
        <v>44979</v>
      </c>
      <c r="D343" s="373"/>
      <c r="E343" s="346">
        <v>21.784500000000001</v>
      </c>
      <c r="F343" s="373"/>
      <c r="G343" s="347">
        <v>12.593</v>
      </c>
      <c r="H343" s="374"/>
      <c r="I343" s="348">
        <v>1.78</v>
      </c>
      <c r="J343" s="348">
        <v>6.2</v>
      </c>
      <c r="K343" s="348">
        <v>1.61</v>
      </c>
      <c r="L343" s="348">
        <v>1.66</v>
      </c>
      <c r="M343" s="362"/>
      <c r="N343" s="350">
        <v>1.4494</v>
      </c>
      <c r="O343" s="348">
        <v>1.4494</v>
      </c>
      <c r="P343" s="348">
        <v>-1.4902</v>
      </c>
      <c r="Q343" s="348">
        <v>5.3315999999999999</v>
      </c>
      <c r="R343" s="348">
        <v>6.8935000000000004</v>
      </c>
      <c r="S343" s="348">
        <v>4.6449999999999996</v>
      </c>
      <c r="T343" s="348">
        <v>4.6071999999999997</v>
      </c>
      <c r="U343" s="354">
        <v>4.9076000000000004</v>
      </c>
      <c r="V343" s="348">
        <v>5.6664000000000003</v>
      </c>
      <c r="W343" s="348">
        <v>7.5772000000000004</v>
      </c>
      <c r="X343" s="348">
        <v>7.0392999999999999</v>
      </c>
      <c r="Y343" s="375" t="s">
        <v>430</v>
      </c>
      <c r="Z343" s="348" t="s">
        <v>430</v>
      </c>
      <c r="AA343" s="348">
        <v>7.9256000000000002</v>
      </c>
      <c r="AB343" s="348">
        <v>4.2969999999999997</v>
      </c>
      <c r="AC343" s="348">
        <v>5.0468999999999999</v>
      </c>
      <c r="AD343" s="348">
        <v>5.0983999999999998</v>
      </c>
      <c r="AE343" s="348">
        <v>7.9256000000000002</v>
      </c>
      <c r="AF343" s="348">
        <v>7.5242000000000004</v>
      </c>
      <c r="AG343" s="569"/>
      <c r="AH343" s="346">
        <v>138</v>
      </c>
      <c r="AI343" s="346">
        <v>142</v>
      </c>
      <c r="AJ343" s="346">
        <v>108</v>
      </c>
      <c r="AK343" s="346">
        <v>93</v>
      </c>
      <c r="AL343" s="346">
        <v>101</v>
      </c>
      <c r="AM343" s="346">
        <v>103</v>
      </c>
      <c r="AN343" s="346">
        <v>95</v>
      </c>
      <c r="AO343" s="572">
        <v>78</v>
      </c>
      <c r="AP343" s="346">
        <v>66</v>
      </c>
      <c r="AQ343" s="346">
        <v>47</v>
      </c>
      <c r="AR343" s="346">
        <v>71</v>
      </c>
      <c r="AS343" s="346" t="s">
        <v>430</v>
      </c>
      <c r="AT343" s="346" t="s">
        <v>430</v>
      </c>
      <c r="AU343" s="346">
        <v>93</v>
      </c>
      <c r="AV343" s="346">
        <v>99</v>
      </c>
      <c r="AW343" s="346">
        <v>79</v>
      </c>
      <c r="AX343" s="346">
        <v>70</v>
      </c>
      <c r="AY343" s="346">
        <v>93</v>
      </c>
      <c r="AZ343" s="584"/>
      <c r="BA343" s="467">
        <v>103.32</v>
      </c>
      <c r="BB343" s="348" t="s">
        <v>430</v>
      </c>
      <c r="BC343" s="348" t="s">
        <v>430</v>
      </c>
      <c r="BD343" s="348" t="s">
        <v>430</v>
      </c>
      <c r="BE343" s="375" t="s">
        <v>430</v>
      </c>
      <c r="BF343" s="375">
        <v>-3.32</v>
      </c>
      <c r="BG343" s="374"/>
      <c r="BH343" s="594">
        <v>-3.32</v>
      </c>
      <c r="BI343" s="348" t="s">
        <v>430</v>
      </c>
      <c r="BJ343" s="348" t="s">
        <v>430</v>
      </c>
      <c r="BK343" s="348" t="s">
        <v>430</v>
      </c>
      <c r="BL343" s="348" t="s">
        <v>430</v>
      </c>
      <c r="BM343" s="375">
        <v>103.32</v>
      </c>
      <c r="BN343" s="375" t="s">
        <v>430</v>
      </c>
      <c r="BO343" s="375" t="s">
        <v>430</v>
      </c>
      <c r="BP343" s="375" t="s">
        <v>430</v>
      </c>
      <c r="BQ343" s="375" t="s">
        <v>430</v>
      </c>
      <c r="BR343" s="374"/>
      <c r="BS343" s="468" t="s">
        <v>430</v>
      </c>
      <c r="BT343" s="348" t="s">
        <v>430</v>
      </c>
      <c r="BU343" s="374"/>
      <c r="BV343" s="430" t="s">
        <v>555</v>
      </c>
    </row>
    <row r="344" spans="1:74" s="428" customFormat="1" x14ac:dyDescent="0.25">
      <c r="A344" s="345" t="s">
        <v>8493</v>
      </c>
      <c r="B344" s="373"/>
      <c r="C344" s="719">
        <v>45996</v>
      </c>
      <c r="D344" s="373"/>
      <c r="E344" s="346">
        <v>18.64</v>
      </c>
      <c r="F344" s="373"/>
      <c r="G344" s="347">
        <v>10.180099999999999</v>
      </c>
      <c r="H344" s="374"/>
      <c r="I344" s="348" t="s">
        <v>430</v>
      </c>
      <c r="J344" s="348" t="s">
        <v>430</v>
      </c>
      <c r="K344" s="348" t="s">
        <v>430</v>
      </c>
      <c r="L344" s="348" t="s">
        <v>430</v>
      </c>
      <c r="M344" s="362"/>
      <c r="N344" s="350">
        <v>2.8690000000000002</v>
      </c>
      <c r="O344" s="348">
        <v>2.8690000000000002</v>
      </c>
      <c r="P344" s="348">
        <v>-3.0203000000000002</v>
      </c>
      <c r="Q344" s="348">
        <v>4.0012999999999996</v>
      </c>
      <c r="R344" s="348">
        <v>7.0860000000000003</v>
      </c>
      <c r="S344" s="348">
        <v>5.5404999999999998</v>
      </c>
      <c r="T344" s="348" t="s">
        <v>430</v>
      </c>
      <c r="U344" s="354" t="s">
        <v>430</v>
      </c>
      <c r="V344" s="348" t="s">
        <v>430</v>
      </c>
      <c r="W344" s="348" t="s">
        <v>430</v>
      </c>
      <c r="X344" s="348" t="s">
        <v>430</v>
      </c>
      <c r="Y344" s="375" t="s">
        <v>430</v>
      </c>
      <c r="Z344" s="348" t="s">
        <v>430</v>
      </c>
      <c r="AA344" s="348">
        <v>7.3701999999999996</v>
      </c>
      <c r="AB344" s="348">
        <v>4.6559999999999997</v>
      </c>
      <c r="AC344" s="348" t="s">
        <v>430</v>
      </c>
      <c r="AD344" s="348" t="s">
        <v>430</v>
      </c>
      <c r="AE344" s="348">
        <v>7.3701999999999996</v>
      </c>
      <c r="AF344" s="348">
        <v>4.5970000000000004</v>
      </c>
      <c r="AG344" s="569"/>
      <c r="AH344" s="346">
        <v>134</v>
      </c>
      <c r="AI344" s="346">
        <v>138</v>
      </c>
      <c r="AJ344" s="346">
        <v>119</v>
      </c>
      <c r="AK344" s="346">
        <v>146</v>
      </c>
      <c r="AL344" s="346">
        <v>100</v>
      </c>
      <c r="AM344" s="346">
        <v>53</v>
      </c>
      <c r="AN344" s="346" t="s">
        <v>430</v>
      </c>
      <c r="AO344" s="572" t="s">
        <v>430</v>
      </c>
      <c r="AP344" s="346" t="s">
        <v>430</v>
      </c>
      <c r="AQ344" s="346" t="s">
        <v>430</v>
      </c>
      <c r="AR344" s="346" t="s">
        <v>430</v>
      </c>
      <c r="AS344" s="346" t="s">
        <v>430</v>
      </c>
      <c r="AT344" s="346" t="s">
        <v>430</v>
      </c>
      <c r="AU344" s="346">
        <v>105</v>
      </c>
      <c r="AV344" s="346">
        <v>82</v>
      </c>
      <c r="AW344" s="346" t="s">
        <v>430</v>
      </c>
      <c r="AX344" s="346" t="s">
        <v>430</v>
      </c>
      <c r="AY344" s="346">
        <v>105</v>
      </c>
      <c r="AZ344" s="584"/>
      <c r="BA344" s="467" t="s">
        <v>430</v>
      </c>
      <c r="BB344" s="348">
        <v>98.85</v>
      </c>
      <c r="BC344" s="348" t="s">
        <v>430</v>
      </c>
      <c r="BD344" s="348" t="s">
        <v>430</v>
      </c>
      <c r="BE344" s="375" t="s">
        <v>430</v>
      </c>
      <c r="BF344" s="375">
        <v>1.1499999999999999</v>
      </c>
      <c r="BG344" s="374"/>
      <c r="BH344" s="594">
        <v>1.1499999999999999</v>
      </c>
      <c r="BI344" s="348" t="s">
        <v>430</v>
      </c>
      <c r="BJ344" s="348" t="s">
        <v>430</v>
      </c>
      <c r="BK344" s="348" t="s">
        <v>430</v>
      </c>
      <c r="BL344" s="348" t="s">
        <v>430</v>
      </c>
      <c r="BM344" s="375" t="s">
        <v>430</v>
      </c>
      <c r="BN344" s="375" t="s">
        <v>430</v>
      </c>
      <c r="BO344" s="375" t="s">
        <v>430</v>
      </c>
      <c r="BP344" s="375">
        <v>98.85</v>
      </c>
      <c r="BQ344" s="375" t="s">
        <v>430</v>
      </c>
      <c r="BR344" s="374"/>
      <c r="BS344" s="468" t="s">
        <v>430</v>
      </c>
      <c r="BT344" s="348" t="s">
        <v>430</v>
      </c>
      <c r="BU344" s="374"/>
      <c r="BV344" s="430" t="s">
        <v>555</v>
      </c>
    </row>
    <row r="345" spans="1:74" s="428" customFormat="1" x14ac:dyDescent="0.25">
      <c r="A345" s="345" t="s">
        <v>8494</v>
      </c>
      <c r="B345" s="373"/>
      <c r="C345" s="719">
        <v>45842</v>
      </c>
      <c r="D345" s="373"/>
      <c r="E345" s="346">
        <v>21.676600000000001</v>
      </c>
      <c r="F345" s="373"/>
      <c r="G345" s="347">
        <v>10.419</v>
      </c>
      <c r="H345" s="374"/>
      <c r="I345" s="348" t="s">
        <v>430</v>
      </c>
      <c r="J345" s="348" t="s">
        <v>430</v>
      </c>
      <c r="K345" s="348" t="s">
        <v>430</v>
      </c>
      <c r="L345" s="348" t="s">
        <v>430</v>
      </c>
      <c r="M345" s="362"/>
      <c r="N345" s="350">
        <v>4.6726999999999999</v>
      </c>
      <c r="O345" s="348">
        <v>4.6726999999999999</v>
      </c>
      <c r="P345" s="348">
        <v>-2.5011000000000001</v>
      </c>
      <c r="Q345" s="348">
        <v>3.5078999999999998</v>
      </c>
      <c r="R345" s="348">
        <v>5.5635000000000003</v>
      </c>
      <c r="S345" s="348">
        <v>4.6456999999999997</v>
      </c>
      <c r="T345" s="348">
        <v>4.6680999999999999</v>
      </c>
      <c r="U345" s="354">
        <v>4.9375</v>
      </c>
      <c r="V345" s="348" t="s">
        <v>430</v>
      </c>
      <c r="W345" s="348" t="s">
        <v>430</v>
      </c>
      <c r="X345" s="348" t="s">
        <v>430</v>
      </c>
      <c r="Y345" s="375" t="s">
        <v>430</v>
      </c>
      <c r="Z345" s="348" t="s">
        <v>430</v>
      </c>
      <c r="AA345" s="348">
        <v>5.8639999999999999</v>
      </c>
      <c r="AB345" s="348">
        <v>4.0338000000000003</v>
      </c>
      <c r="AC345" s="348">
        <v>4.9824000000000002</v>
      </c>
      <c r="AD345" s="348" t="s">
        <v>430</v>
      </c>
      <c r="AE345" s="348">
        <v>5.8639999999999999</v>
      </c>
      <c r="AF345" s="348">
        <v>5.1493000000000002</v>
      </c>
      <c r="AG345" s="569"/>
      <c r="AH345" s="346">
        <v>107</v>
      </c>
      <c r="AI345" s="346">
        <v>111</v>
      </c>
      <c r="AJ345" s="346">
        <v>112</v>
      </c>
      <c r="AK345" s="346">
        <v>159</v>
      </c>
      <c r="AL345" s="346">
        <v>127</v>
      </c>
      <c r="AM345" s="346">
        <v>102</v>
      </c>
      <c r="AN345" s="346">
        <v>87</v>
      </c>
      <c r="AO345" s="572">
        <v>77</v>
      </c>
      <c r="AP345" s="346" t="s">
        <v>430</v>
      </c>
      <c r="AQ345" s="346" t="s">
        <v>430</v>
      </c>
      <c r="AR345" s="346" t="s">
        <v>430</v>
      </c>
      <c r="AS345" s="346" t="s">
        <v>430</v>
      </c>
      <c r="AT345" s="346" t="s">
        <v>430</v>
      </c>
      <c r="AU345" s="346">
        <v>126</v>
      </c>
      <c r="AV345" s="346">
        <v>107</v>
      </c>
      <c r="AW345" s="346">
        <v>86</v>
      </c>
      <c r="AX345" s="346" t="s">
        <v>430</v>
      </c>
      <c r="AY345" s="346">
        <v>126</v>
      </c>
      <c r="AZ345" s="584"/>
      <c r="BA345" s="467" t="s">
        <v>430</v>
      </c>
      <c r="BB345" s="348">
        <v>98.37</v>
      </c>
      <c r="BC345" s="348" t="s">
        <v>430</v>
      </c>
      <c r="BD345" s="348" t="s">
        <v>430</v>
      </c>
      <c r="BE345" s="375" t="s">
        <v>430</v>
      </c>
      <c r="BF345" s="375">
        <v>1.63</v>
      </c>
      <c r="BG345" s="374"/>
      <c r="BH345" s="594">
        <v>1.63</v>
      </c>
      <c r="BI345" s="348" t="s">
        <v>430</v>
      </c>
      <c r="BJ345" s="348" t="s">
        <v>430</v>
      </c>
      <c r="BK345" s="348" t="s">
        <v>430</v>
      </c>
      <c r="BL345" s="348" t="s">
        <v>430</v>
      </c>
      <c r="BM345" s="375" t="s">
        <v>430</v>
      </c>
      <c r="BN345" s="375" t="s">
        <v>430</v>
      </c>
      <c r="BO345" s="375" t="s">
        <v>430</v>
      </c>
      <c r="BP345" s="375">
        <v>98.37</v>
      </c>
      <c r="BQ345" s="375" t="s">
        <v>430</v>
      </c>
      <c r="BR345" s="374"/>
      <c r="BS345" s="468" t="s">
        <v>430</v>
      </c>
      <c r="BT345" s="348" t="s">
        <v>430</v>
      </c>
      <c r="BU345" s="374"/>
      <c r="BV345" s="430" t="s">
        <v>4597</v>
      </c>
    </row>
    <row r="346" spans="1:74" s="428" customFormat="1" x14ac:dyDescent="0.25">
      <c r="A346" s="345" t="s">
        <v>8495</v>
      </c>
      <c r="B346" s="373"/>
      <c r="C346" s="719">
        <v>45000</v>
      </c>
      <c r="D346" s="373"/>
      <c r="E346" s="346">
        <v>20.6005</v>
      </c>
      <c r="F346" s="373"/>
      <c r="G346" s="347">
        <v>12.363799999999999</v>
      </c>
      <c r="H346" s="374"/>
      <c r="I346" s="348">
        <v>1.68</v>
      </c>
      <c r="J346" s="348">
        <v>6.22</v>
      </c>
      <c r="K346" s="348">
        <v>1.54</v>
      </c>
      <c r="L346" s="348">
        <v>1.59</v>
      </c>
      <c r="M346" s="362"/>
      <c r="N346" s="350">
        <v>-3.0497999999999998</v>
      </c>
      <c r="O346" s="348">
        <v>-3.0497999999999998</v>
      </c>
      <c r="P346" s="348">
        <v>-6.1501000000000001</v>
      </c>
      <c r="Q346" s="348">
        <v>5.9600999999999997</v>
      </c>
      <c r="R346" s="348">
        <v>7.5233999999999996</v>
      </c>
      <c r="S346" s="348">
        <v>4.5308000000000002</v>
      </c>
      <c r="T346" s="348">
        <v>4.4740000000000002</v>
      </c>
      <c r="U346" s="354">
        <v>4.7008999999999999</v>
      </c>
      <c r="V346" s="348">
        <v>5.4919000000000002</v>
      </c>
      <c r="W346" s="348">
        <v>7.2805999999999997</v>
      </c>
      <c r="X346" s="348">
        <v>6.7394999999999996</v>
      </c>
      <c r="Y346" s="375" t="s">
        <v>430</v>
      </c>
      <c r="Z346" s="348" t="s">
        <v>430</v>
      </c>
      <c r="AA346" s="348">
        <v>8.5716000000000001</v>
      </c>
      <c r="AB346" s="348">
        <v>4.3337000000000003</v>
      </c>
      <c r="AC346" s="348">
        <v>4.8815999999999997</v>
      </c>
      <c r="AD346" s="348">
        <v>4.8734999999999999</v>
      </c>
      <c r="AE346" s="348">
        <v>8.5716000000000001</v>
      </c>
      <c r="AF346" s="348">
        <v>7.0362</v>
      </c>
      <c r="AG346" s="569"/>
      <c r="AH346" s="346">
        <v>150</v>
      </c>
      <c r="AI346" s="346">
        <v>154</v>
      </c>
      <c r="AJ346" s="346">
        <v>139</v>
      </c>
      <c r="AK346" s="346">
        <v>75</v>
      </c>
      <c r="AL346" s="346">
        <v>92</v>
      </c>
      <c r="AM346" s="346">
        <v>107</v>
      </c>
      <c r="AN346" s="346">
        <v>98</v>
      </c>
      <c r="AO346" s="572">
        <v>95</v>
      </c>
      <c r="AP346" s="346">
        <v>72</v>
      </c>
      <c r="AQ346" s="346">
        <v>83</v>
      </c>
      <c r="AR346" s="346">
        <v>100</v>
      </c>
      <c r="AS346" s="346" t="s">
        <v>430</v>
      </c>
      <c r="AT346" s="346" t="s">
        <v>430</v>
      </c>
      <c r="AU346" s="346">
        <v>81</v>
      </c>
      <c r="AV346" s="346">
        <v>98</v>
      </c>
      <c r="AW346" s="346">
        <v>97</v>
      </c>
      <c r="AX346" s="346">
        <v>87</v>
      </c>
      <c r="AY346" s="346">
        <v>81</v>
      </c>
      <c r="AZ346" s="584"/>
      <c r="BA346" s="467">
        <v>96.27</v>
      </c>
      <c r="BB346" s="348" t="s">
        <v>430</v>
      </c>
      <c r="BC346" s="348" t="s">
        <v>430</v>
      </c>
      <c r="BD346" s="348" t="s">
        <v>430</v>
      </c>
      <c r="BE346" s="375" t="s">
        <v>430</v>
      </c>
      <c r="BF346" s="375">
        <v>3.73</v>
      </c>
      <c r="BG346" s="374"/>
      <c r="BH346" s="594">
        <v>3.73</v>
      </c>
      <c r="BI346" s="348" t="s">
        <v>430</v>
      </c>
      <c r="BJ346" s="348" t="s">
        <v>430</v>
      </c>
      <c r="BK346" s="348" t="s">
        <v>430</v>
      </c>
      <c r="BL346" s="348" t="s">
        <v>430</v>
      </c>
      <c r="BM346" s="375">
        <v>96.27</v>
      </c>
      <c r="BN346" s="375" t="s">
        <v>430</v>
      </c>
      <c r="BO346" s="375" t="s">
        <v>430</v>
      </c>
      <c r="BP346" s="375" t="s">
        <v>430</v>
      </c>
      <c r="BQ346" s="375" t="s">
        <v>430</v>
      </c>
      <c r="BR346" s="374"/>
      <c r="BS346" s="468" t="s">
        <v>430</v>
      </c>
      <c r="BT346" s="348" t="s">
        <v>430</v>
      </c>
      <c r="BU346" s="374"/>
      <c r="BV346" s="430" t="s">
        <v>555</v>
      </c>
    </row>
    <row r="347" spans="1:74" s="428" customFormat="1" x14ac:dyDescent="0.25">
      <c r="A347" s="345" t="s">
        <v>8496</v>
      </c>
      <c r="B347" s="373"/>
      <c r="C347" s="719">
        <v>44627</v>
      </c>
      <c r="D347" s="373"/>
      <c r="E347" s="346">
        <v>20.191400000000002</v>
      </c>
      <c r="F347" s="373"/>
      <c r="G347" s="347">
        <v>64.609200000000001</v>
      </c>
      <c r="H347" s="374"/>
      <c r="I347" s="348">
        <v>4.16</v>
      </c>
      <c r="J347" s="348">
        <v>6.86</v>
      </c>
      <c r="K347" s="348">
        <v>3.55</v>
      </c>
      <c r="L347" s="348">
        <v>3.67</v>
      </c>
      <c r="M347" s="362"/>
      <c r="N347" s="350">
        <v>14.385199999999999</v>
      </c>
      <c r="O347" s="348">
        <v>14.385199999999999</v>
      </c>
      <c r="P347" s="348">
        <v>-15.5297</v>
      </c>
      <c r="Q347" s="348">
        <v>6.4683999999999999</v>
      </c>
      <c r="R347" s="348">
        <v>13.515000000000001</v>
      </c>
      <c r="S347" s="348">
        <v>5.2416999999999998</v>
      </c>
      <c r="T347" s="348">
        <v>3.5829</v>
      </c>
      <c r="U347" s="354">
        <v>3.7911999999999999</v>
      </c>
      <c r="V347" s="348">
        <v>5.0416999999999996</v>
      </c>
      <c r="W347" s="348">
        <v>8.0690000000000008</v>
      </c>
      <c r="X347" s="348">
        <v>7.3685</v>
      </c>
      <c r="Y347" s="375" t="s">
        <v>430</v>
      </c>
      <c r="Z347" s="348" t="s">
        <v>430</v>
      </c>
      <c r="AA347" s="348">
        <v>18.851900000000001</v>
      </c>
      <c r="AB347" s="348">
        <v>4.0697000000000001</v>
      </c>
      <c r="AC347" s="348">
        <v>4.1505999999999998</v>
      </c>
      <c r="AD347" s="348">
        <v>3.8974000000000002</v>
      </c>
      <c r="AE347" s="348">
        <v>18.851900000000001</v>
      </c>
      <c r="AF347" s="348">
        <v>6.7180999999999997</v>
      </c>
      <c r="AG347" s="569"/>
      <c r="AH347" s="346">
        <v>26</v>
      </c>
      <c r="AI347" s="346">
        <v>26</v>
      </c>
      <c r="AJ347" s="346">
        <v>164</v>
      </c>
      <c r="AK347" s="346">
        <v>60</v>
      </c>
      <c r="AL347" s="346">
        <v>9</v>
      </c>
      <c r="AM347" s="346">
        <v>72</v>
      </c>
      <c r="AN347" s="346">
        <v>126</v>
      </c>
      <c r="AO347" s="572">
        <v>120</v>
      </c>
      <c r="AP347" s="346">
        <v>95</v>
      </c>
      <c r="AQ347" s="346">
        <v>8</v>
      </c>
      <c r="AR347" s="346">
        <v>12</v>
      </c>
      <c r="AS347" s="346" t="s">
        <v>430</v>
      </c>
      <c r="AT347" s="346" t="s">
        <v>430</v>
      </c>
      <c r="AU347" s="346">
        <v>9</v>
      </c>
      <c r="AV347" s="346">
        <v>103</v>
      </c>
      <c r="AW347" s="346">
        <v>127</v>
      </c>
      <c r="AX347" s="346">
        <v>119</v>
      </c>
      <c r="AY347" s="346">
        <v>9</v>
      </c>
      <c r="AZ347" s="584"/>
      <c r="BA347" s="467">
        <v>95.4</v>
      </c>
      <c r="BB347" s="348" t="s">
        <v>430</v>
      </c>
      <c r="BC347" s="348" t="s">
        <v>430</v>
      </c>
      <c r="BD347" s="348" t="s">
        <v>430</v>
      </c>
      <c r="BE347" s="375" t="s">
        <v>430</v>
      </c>
      <c r="BF347" s="375">
        <v>4.5999999999999996</v>
      </c>
      <c r="BG347" s="374"/>
      <c r="BH347" s="594">
        <v>4.5999999999999996</v>
      </c>
      <c r="BI347" s="348" t="s">
        <v>430</v>
      </c>
      <c r="BJ347" s="348" t="s">
        <v>430</v>
      </c>
      <c r="BK347" s="348" t="s">
        <v>430</v>
      </c>
      <c r="BL347" s="348" t="s">
        <v>430</v>
      </c>
      <c r="BM347" s="375">
        <v>95.4</v>
      </c>
      <c r="BN347" s="375" t="s">
        <v>430</v>
      </c>
      <c r="BO347" s="375" t="s">
        <v>430</v>
      </c>
      <c r="BP347" s="375" t="s">
        <v>430</v>
      </c>
      <c r="BQ347" s="375" t="s">
        <v>430</v>
      </c>
      <c r="BR347" s="374"/>
      <c r="BS347" s="468" t="s">
        <v>430</v>
      </c>
      <c r="BT347" s="348" t="s">
        <v>430</v>
      </c>
      <c r="BU347" s="374"/>
      <c r="BV347" s="430" t="s">
        <v>555</v>
      </c>
    </row>
    <row r="348" spans="1:74" s="428" customFormat="1" x14ac:dyDescent="0.25">
      <c r="A348" s="345" t="s">
        <v>8497</v>
      </c>
      <c r="B348" s="373"/>
      <c r="C348" s="719">
        <v>45618</v>
      </c>
      <c r="D348" s="373"/>
      <c r="E348" s="346">
        <v>16.535900000000002</v>
      </c>
      <c r="F348" s="373"/>
      <c r="G348" s="347">
        <v>11.092700000000001</v>
      </c>
      <c r="H348" s="374"/>
      <c r="I348" s="348">
        <v>1.24</v>
      </c>
      <c r="J348" s="348">
        <v>7.52</v>
      </c>
      <c r="K348" s="348">
        <v>1.0900000000000001</v>
      </c>
      <c r="L348" s="348">
        <v>1.18</v>
      </c>
      <c r="M348" s="362"/>
      <c r="N348" s="350">
        <v>8.2317</v>
      </c>
      <c r="O348" s="348">
        <v>8.2317</v>
      </c>
      <c r="P348" s="348">
        <v>2.2101999999999999</v>
      </c>
      <c r="Q348" s="348">
        <v>7.6609999999999996</v>
      </c>
      <c r="R348" s="348">
        <v>10.008800000000001</v>
      </c>
      <c r="S348" s="348">
        <v>6.3196000000000003</v>
      </c>
      <c r="T348" s="348">
        <v>5.1247999999999996</v>
      </c>
      <c r="U348" s="354">
        <v>5.5191999999999997</v>
      </c>
      <c r="V348" s="348">
        <v>6.4063999999999997</v>
      </c>
      <c r="W348" s="348" t="s">
        <v>430</v>
      </c>
      <c r="X348" s="348" t="s">
        <v>430</v>
      </c>
      <c r="Y348" s="375" t="s">
        <v>430</v>
      </c>
      <c r="Z348" s="348" t="s">
        <v>430</v>
      </c>
      <c r="AA348" s="348">
        <v>10.327400000000001</v>
      </c>
      <c r="AB348" s="348">
        <v>5.0004999999999997</v>
      </c>
      <c r="AC348" s="348">
        <v>5.4718999999999998</v>
      </c>
      <c r="AD348" s="348">
        <v>5.8487</v>
      </c>
      <c r="AE348" s="348">
        <v>10.327400000000001</v>
      </c>
      <c r="AF348" s="348">
        <v>7.5354999999999999</v>
      </c>
      <c r="AG348" s="569"/>
      <c r="AH348" s="346">
        <v>40</v>
      </c>
      <c r="AI348" s="346">
        <v>40</v>
      </c>
      <c r="AJ348" s="346">
        <v>71</v>
      </c>
      <c r="AK348" s="346">
        <v>28</v>
      </c>
      <c r="AL348" s="346">
        <v>37</v>
      </c>
      <c r="AM348" s="346">
        <v>26</v>
      </c>
      <c r="AN348" s="346">
        <v>51</v>
      </c>
      <c r="AO348" s="572">
        <v>32</v>
      </c>
      <c r="AP348" s="346">
        <v>14</v>
      </c>
      <c r="AQ348" s="346" t="s">
        <v>430</v>
      </c>
      <c r="AR348" s="346" t="s">
        <v>430</v>
      </c>
      <c r="AS348" s="346" t="s">
        <v>430</v>
      </c>
      <c r="AT348" s="346" t="s">
        <v>430</v>
      </c>
      <c r="AU348" s="346">
        <v>51</v>
      </c>
      <c r="AV348" s="346">
        <v>53</v>
      </c>
      <c r="AW348" s="346">
        <v>46</v>
      </c>
      <c r="AX348" s="346">
        <v>20</v>
      </c>
      <c r="AY348" s="346">
        <v>51</v>
      </c>
      <c r="AZ348" s="584"/>
      <c r="BA348" s="467" t="s">
        <v>430</v>
      </c>
      <c r="BB348" s="348">
        <v>91.37</v>
      </c>
      <c r="BC348" s="348" t="s">
        <v>430</v>
      </c>
      <c r="BD348" s="348" t="s">
        <v>430</v>
      </c>
      <c r="BE348" s="375" t="s">
        <v>430</v>
      </c>
      <c r="BF348" s="375">
        <v>8.6300000000000008</v>
      </c>
      <c r="BG348" s="374"/>
      <c r="BH348" s="594">
        <v>8.6300000000000008</v>
      </c>
      <c r="BI348" s="348" t="s">
        <v>430</v>
      </c>
      <c r="BJ348" s="348" t="s">
        <v>430</v>
      </c>
      <c r="BK348" s="348">
        <v>91.37</v>
      </c>
      <c r="BL348" s="348" t="s">
        <v>430</v>
      </c>
      <c r="BM348" s="375" t="s">
        <v>430</v>
      </c>
      <c r="BN348" s="375" t="s">
        <v>430</v>
      </c>
      <c r="BO348" s="375" t="s">
        <v>430</v>
      </c>
      <c r="BP348" s="375" t="s">
        <v>430</v>
      </c>
      <c r="BQ348" s="375" t="s">
        <v>430</v>
      </c>
      <c r="BR348" s="374"/>
      <c r="BS348" s="468">
        <v>22.2405334166722</v>
      </c>
      <c r="BT348" s="348">
        <v>22.2014986766604</v>
      </c>
      <c r="BU348" s="374"/>
      <c r="BV348" s="430" t="s">
        <v>555</v>
      </c>
    </row>
    <row r="349" spans="1:74" s="428" customFormat="1" ht="11" x14ac:dyDescent="0.3">
      <c r="A349" s="841" t="s">
        <v>8498</v>
      </c>
      <c r="B349" s="842"/>
      <c r="C349" s="843">
        <v>45210</v>
      </c>
      <c r="D349" s="842"/>
      <c r="E349" s="844">
        <v>21.0076</v>
      </c>
      <c r="F349" s="842"/>
      <c r="G349" s="845">
        <v>12.0564</v>
      </c>
      <c r="H349" s="847"/>
      <c r="I349" s="846">
        <v>6.4</v>
      </c>
      <c r="J349" s="846">
        <v>7.06</v>
      </c>
      <c r="K349" s="846">
        <v>4.96</v>
      </c>
      <c r="L349" s="846">
        <v>5.13</v>
      </c>
      <c r="M349" s="851"/>
      <c r="N349" s="848">
        <v>-7.8662000000000001</v>
      </c>
      <c r="O349" s="846">
        <v>-7.8662000000000001</v>
      </c>
      <c r="P349" s="846">
        <v>-23.978999999999999</v>
      </c>
      <c r="Q349" s="846">
        <v>-1.6639999999999999</v>
      </c>
      <c r="R349" s="846">
        <v>5.4451999999999998</v>
      </c>
      <c r="S349" s="846">
        <v>1.2417</v>
      </c>
      <c r="T349" s="846">
        <v>1.6875</v>
      </c>
      <c r="U349" s="856">
        <v>1.9602999999999999</v>
      </c>
      <c r="V349" s="846">
        <v>2.8877999999999999</v>
      </c>
      <c r="W349" s="846">
        <v>7.3033999999999999</v>
      </c>
      <c r="X349" s="846" t="s">
        <v>430</v>
      </c>
      <c r="Y349" s="852" t="s">
        <v>430</v>
      </c>
      <c r="Z349" s="846" t="s">
        <v>430</v>
      </c>
      <c r="AA349" s="846">
        <v>8.7119999999999997</v>
      </c>
      <c r="AB349" s="846">
        <v>1.0227999999999999</v>
      </c>
      <c r="AC349" s="846">
        <v>2.9579</v>
      </c>
      <c r="AD349" s="846">
        <v>2.4483000000000001</v>
      </c>
      <c r="AE349" s="846">
        <v>8.7119999999999997</v>
      </c>
      <c r="AF349" s="846">
        <v>7.6242000000000001</v>
      </c>
      <c r="AG349" s="936"/>
      <c r="AH349" s="844">
        <v>154</v>
      </c>
      <c r="AI349" s="844">
        <v>158</v>
      </c>
      <c r="AJ349" s="844">
        <v>174</v>
      </c>
      <c r="AK349" s="844">
        <v>172</v>
      </c>
      <c r="AL349" s="844">
        <v>129</v>
      </c>
      <c r="AM349" s="844">
        <v>165</v>
      </c>
      <c r="AN349" s="844">
        <v>155</v>
      </c>
      <c r="AO349" s="937">
        <v>145</v>
      </c>
      <c r="AP349" s="844">
        <v>133</v>
      </c>
      <c r="AQ349" s="844">
        <v>82</v>
      </c>
      <c r="AR349" s="844" t="s">
        <v>430</v>
      </c>
      <c r="AS349" s="844" t="s">
        <v>430</v>
      </c>
      <c r="AT349" s="844" t="s">
        <v>430</v>
      </c>
      <c r="AU349" s="844">
        <v>78</v>
      </c>
      <c r="AV349" s="844">
        <v>157</v>
      </c>
      <c r="AW349" s="844">
        <v>155</v>
      </c>
      <c r="AX349" s="844">
        <v>140</v>
      </c>
      <c r="AY349" s="844">
        <v>78</v>
      </c>
      <c r="AZ349" s="938"/>
      <c r="BA349" s="853">
        <v>94.34</v>
      </c>
      <c r="BB349" s="846" t="s">
        <v>430</v>
      </c>
      <c r="BC349" s="846" t="s">
        <v>430</v>
      </c>
      <c r="BD349" s="846" t="s">
        <v>430</v>
      </c>
      <c r="BE349" s="852" t="s">
        <v>430</v>
      </c>
      <c r="BF349" s="852">
        <v>5.66</v>
      </c>
      <c r="BG349" s="847"/>
      <c r="BH349" s="939">
        <v>5.66</v>
      </c>
      <c r="BI349" s="846" t="s">
        <v>430</v>
      </c>
      <c r="BJ349" s="846" t="s">
        <v>430</v>
      </c>
      <c r="BK349" s="846" t="s">
        <v>430</v>
      </c>
      <c r="BL349" s="846" t="s">
        <v>430</v>
      </c>
      <c r="BM349" s="852">
        <v>94.34</v>
      </c>
      <c r="BN349" s="852" t="s">
        <v>430</v>
      </c>
      <c r="BO349" s="852" t="s">
        <v>430</v>
      </c>
      <c r="BP349" s="852" t="s">
        <v>430</v>
      </c>
      <c r="BQ349" s="852" t="s">
        <v>430</v>
      </c>
      <c r="BR349" s="847"/>
      <c r="BS349" s="854" t="s">
        <v>430</v>
      </c>
      <c r="BT349" s="846" t="s">
        <v>430</v>
      </c>
      <c r="BU349" s="847"/>
      <c r="BV349" s="906" t="s">
        <v>555</v>
      </c>
    </row>
    <row r="350" spans="1:74" s="428" customFormat="1" x14ac:dyDescent="0.25">
      <c r="A350" s="345" t="s">
        <v>8499</v>
      </c>
      <c r="B350" s="373"/>
      <c r="C350" s="719">
        <v>45684</v>
      </c>
      <c r="D350" s="373"/>
      <c r="E350" s="889">
        <v>16.62</v>
      </c>
      <c r="F350" s="373"/>
      <c r="G350" s="347" t="s">
        <v>430</v>
      </c>
      <c r="H350" s="374"/>
      <c r="I350" s="348" t="s">
        <v>430</v>
      </c>
      <c r="J350" s="348" t="s">
        <v>430</v>
      </c>
      <c r="K350" s="348" t="s">
        <v>430</v>
      </c>
      <c r="L350" s="348" t="s">
        <v>430</v>
      </c>
      <c r="M350" s="362"/>
      <c r="N350" s="350" t="s">
        <v>430</v>
      </c>
      <c r="O350" s="348" t="s">
        <v>430</v>
      </c>
      <c r="P350" s="348" t="s">
        <v>430</v>
      </c>
      <c r="Q350" s="348" t="s">
        <v>430</v>
      </c>
      <c r="R350" s="348" t="s">
        <v>430</v>
      </c>
      <c r="S350" s="348" t="s">
        <v>430</v>
      </c>
      <c r="T350" s="348" t="s">
        <v>430</v>
      </c>
      <c r="U350" s="354" t="s">
        <v>430</v>
      </c>
      <c r="V350" s="348" t="s">
        <v>430</v>
      </c>
      <c r="W350" s="348" t="s">
        <v>430</v>
      </c>
      <c r="X350" s="348" t="s">
        <v>430</v>
      </c>
      <c r="Y350" s="375" t="s">
        <v>430</v>
      </c>
      <c r="Z350" s="348" t="s">
        <v>430</v>
      </c>
      <c r="AA350" s="348" t="s">
        <v>430</v>
      </c>
      <c r="AB350" s="348" t="s">
        <v>430</v>
      </c>
      <c r="AC350" s="348" t="s">
        <v>430</v>
      </c>
      <c r="AD350" s="348" t="s">
        <v>430</v>
      </c>
      <c r="AE350" s="348" t="s">
        <v>430</v>
      </c>
      <c r="AF350" s="348" t="s">
        <v>430</v>
      </c>
      <c r="AG350" s="569"/>
      <c r="AH350" s="346" t="s">
        <v>430</v>
      </c>
      <c r="AI350" s="346" t="s">
        <v>430</v>
      </c>
      <c r="AJ350" s="346" t="s">
        <v>430</v>
      </c>
      <c r="AK350" s="346" t="s">
        <v>430</v>
      </c>
      <c r="AL350" s="346" t="s">
        <v>430</v>
      </c>
      <c r="AM350" s="346" t="s">
        <v>430</v>
      </c>
      <c r="AN350" s="346" t="s">
        <v>430</v>
      </c>
      <c r="AO350" s="572" t="s">
        <v>430</v>
      </c>
      <c r="AP350" s="346" t="s">
        <v>430</v>
      </c>
      <c r="AQ350" s="346" t="s">
        <v>430</v>
      </c>
      <c r="AR350" s="346" t="s">
        <v>430</v>
      </c>
      <c r="AS350" s="346" t="s">
        <v>430</v>
      </c>
      <c r="AT350" s="346" t="s">
        <v>430</v>
      </c>
      <c r="AU350" s="346" t="s">
        <v>430</v>
      </c>
      <c r="AV350" s="346" t="s">
        <v>430</v>
      </c>
      <c r="AW350" s="346" t="s">
        <v>430</v>
      </c>
      <c r="AX350" s="346" t="s">
        <v>430</v>
      </c>
      <c r="AY350" s="346" t="s">
        <v>430</v>
      </c>
      <c r="AZ350" s="584"/>
      <c r="BA350" s="467" t="s">
        <v>430</v>
      </c>
      <c r="BB350" s="348" t="s">
        <v>430</v>
      </c>
      <c r="BC350" s="348" t="s">
        <v>430</v>
      </c>
      <c r="BD350" s="348" t="s">
        <v>430</v>
      </c>
      <c r="BE350" s="375" t="s">
        <v>430</v>
      </c>
      <c r="BF350" s="375" t="s">
        <v>430</v>
      </c>
      <c r="BG350" s="374"/>
      <c r="BH350" s="594" t="s">
        <v>430</v>
      </c>
      <c r="BI350" s="348" t="s">
        <v>430</v>
      </c>
      <c r="BJ350" s="348" t="s">
        <v>430</v>
      </c>
      <c r="BK350" s="348" t="s">
        <v>430</v>
      </c>
      <c r="BL350" s="348" t="s">
        <v>430</v>
      </c>
      <c r="BM350" s="375" t="s">
        <v>430</v>
      </c>
      <c r="BN350" s="375" t="s">
        <v>430</v>
      </c>
      <c r="BO350" s="375" t="s">
        <v>430</v>
      </c>
      <c r="BP350" s="375" t="s">
        <v>430</v>
      </c>
      <c r="BQ350" s="375" t="s">
        <v>430</v>
      </c>
      <c r="BR350" s="374"/>
      <c r="BS350" s="468" t="s">
        <v>430</v>
      </c>
      <c r="BT350" s="348" t="s">
        <v>430</v>
      </c>
      <c r="BU350" s="374"/>
      <c r="BV350" s="430" t="s">
        <v>2387</v>
      </c>
    </row>
    <row r="351" spans="1:74" s="428" customFormat="1" x14ac:dyDescent="0.25">
      <c r="A351" s="345" t="s">
        <v>8500</v>
      </c>
      <c r="B351" s="373"/>
      <c r="C351" s="719">
        <v>45448</v>
      </c>
      <c r="D351" s="373"/>
      <c r="E351" s="346">
        <v>12.333399999999999</v>
      </c>
      <c r="F351" s="373"/>
      <c r="G351" s="347">
        <v>11.4146</v>
      </c>
      <c r="H351" s="374"/>
      <c r="I351" s="348">
        <v>1.17</v>
      </c>
      <c r="J351" s="348">
        <v>5.91</v>
      </c>
      <c r="K351" s="348">
        <v>1.0900000000000001</v>
      </c>
      <c r="L351" s="348">
        <v>1.1200000000000001</v>
      </c>
      <c r="M351" s="362"/>
      <c r="N351" s="350">
        <v>4.7984</v>
      </c>
      <c r="O351" s="348">
        <v>4.7984</v>
      </c>
      <c r="P351" s="348">
        <v>1.8279000000000001</v>
      </c>
      <c r="Q351" s="348">
        <v>7.3983999999999996</v>
      </c>
      <c r="R351" s="348">
        <v>4.9617000000000004</v>
      </c>
      <c r="S351" s="348">
        <v>5.2035</v>
      </c>
      <c r="T351" s="348">
        <v>4.8273999999999999</v>
      </c>
      <c r="U351" s="354">
        <v>5.0232000000000001</v>
      </c>
      <c r="V351" s="348">
        <v>5.7736999999999998</v>
      </c>
      <c r="W351" s="348" t="s">
        <v>430</v>
      </c>
      <c r="X351" s="348" t="s">
        <v>430</v>
      </c>
      <c r="Y351" s="375" t="s">
        <v>430</v>
      </c>
      <c r="Z351" s="348" t="s">
        <v>430</v>
      </c>
      <c r="AA351" s="348">
        <v>5.5057</v>
      </c>
      <c r="AB351" s="348">
        <v>4.7135999999999996</v>
      </c>
      <c r="AC351" s="348">
        <v>5.0372000000000003</v>
      </c>
      <c r="AD351" s="348">
        <v>5.1738999999999997</v>
      </c>
      <c r="AE351" s="348">
        <v>5.5057</v>
      </c>
      <c r="AF351" s="348">
        <v>7.2388000000000003</v>
      </c>
      <c r="AG351" s="569"/>
      <c r="AH351" s="346">
        <v>97</v>
      </c>
      <c r="AI351" s="346">
        <v>98</v>
      </c>
      <c r="AJ351" s="346">
        <v>82</v>
      </c>
      <c r="AK351" s="346">
        <v>38</v>
      </c>
      <c r="AL351" s="346">
        <v>138</v>
      </c>
      <c r="AM351" s="346">
        <v>75</v>
      </c>
      <c r="AN351" s="346">
        <v>76</v>
      </c>
      <c r="AO351" s="572">
        <v>69</v>
      </c>
      <c r="AP351" s="346">
        <v>61</v>
      </c>
      <c r="AQ351" s="346" t="s">
        <v>430</v>
      </c>
      <c r="AR351" s="346" t="s">
        <v>430</v>
      </c>
      <c r="AS351" s="346" t="s">
        <v>430</v>
      </c>
      <c r="AT351" s="346" t="s">
        <v>430</v>
      </c>
      <c r="AU351" s="346">
        <v>135</v>
      </c>
      <c r="AV351" s="346">
        <v>77</v>
      </c>
      <c r="AW351" s="346">
        <v>80</v>
      </c>
      <c r="AX351" s="346">
        <v>67</v>
      </c>
      <c r="AY351" s="346">
        <v>135</v>
      </c>
      <c r="AZ351" s="584"/>
      <c r="BA351" s="467">
        <v>93.87</v>
      </c>
      <c r="BB351" s="348" t="s">
        <v>430</v>
      </c>
      <c r="BC351" s="348" t="s">
        <v>430</v>
      </c>
      <c r="BD351" s="348" t="s">
        <v>430</v>
      </c>
      <c r="BE351" s="375" t="s">
        <v>430</v>
      </c>
      <c r="BF351" s="375">
        <v>6.13</v>
      </c>
      <c r="BG351" s="374"/>
      <c r="BH351" s="594">
        <v>6.13</v>
      </c>
      <c r="BI351" s="348" t="s">
        <v>430</v>
      </c>
      <c r="BJ351" s="348" t="s">
        <v>430</v>
      </c>
      <c r="BK351" s="348" t="s">
        <v>430</v>
      </c>
      <c r="BL351" s="348" t="s">
        <v>430</v>
      </c>
      <c r="BM351" s="375">
        <v>93.87</v>
      </c>
      <c r="BN351" s="375" t="s">
        <v>430</v>
      </c>
      <c r="BO351" s="375" t="s">
        <v>430</v>
      </c>
      <c r="BP351" s="375" t="s">
        <v>430</v>
      </c>
      <c r="BQ351" s="375" t="s">
        <v>430</v>
      </c>
      <c r="BR351" s="374"/>
      <c r="BS351" s="468" t="s">
        <v>430</v>
      </c>
      <c r="BT351" s="348" t="s">
        <v>430</v>
      </c>
      <c r="BU351" s="374"/>
      <c r="BV351" s="430" t="s">
        <v>555</v>
      </c>
    </row>
    <row r="352" spans="1:74" s="428" customFormat="1" x14ac:dyDescent="0.25">
      <c r="A352" s="345" t="s">
        <v>8501</v>
      </c>
      <c r="B352" s="373"/>
      <c r="C352" s="719">
        <v>45478</v>
      </c>
      <c r="D352" s="373"/>
      <c r="E352" s="346">
        <v>11.4857</v>
      </c>
      <c r="F352" s="373"/>
      <c r="G352" s="347">
        <v>111.74939999999999</v>
      </c>
      <c r="H352" s="374"/>
      <c r="I352" s="348">
        <v>6.78</v>
      </c>
      <c r="J352" s="348">
        <v>7.01</v>
      </c>
      <c r="K352" s="348">
        <v>4.95</v>
      </c>
      <c r="L352" s="348">
        <v>5.12</v>
      </c>
      <c r="M352" s="362"/>
      <c r="N352" s="350">
        <v>15.3489</v>
      </c>
      <c r="O352" s="348">
        <v>15.3489</v>
      </c>
      <c r="P352" s="348">
        <v>-10.440300000000001</v>
      </c>
      <c r="Q352" s="348">
        <v>7.1634000000000002</v>
      </c>
      <c r="R352" s="348">
        <v>10.5413</v>
      </c>
      <c r="S352" s="348">
        <v>1.9396</v>
      </c>
      <c r="T352" s="348">
        <v>1.3657999999999999</v>
      </c>
      <c r="U352" s="354">
        <v>1.7038</v>
      </c>
      <c r="V352" s="348">
        <v>2.1223999999999998</v>
      </c>
      <c r="W352" s="348" t="s">
        <v>430</v>
      </c>
      <c r="X352" s="348" t="s">
        <v>430</v>
      </c>
      <c r="Y352" s="375" t="s">
        <v>430</v>
      </c>
      <c r="Z352" s="348" t="s">
        <v>430</v>
      </c>
      <c r="AA352" s="348">
        <v>18.310600000000001</v>
      </c>
      <c r="AB352" s="348">
        <v>0.7258</v>
      </c>
      <c r="AC352" s="348">
        <v>2.5028999999999999</v>
      </c>
      <c r="AD352" s="348">
        <v>2.2080000000000002</v>
      </c>
      <c r="AE352" s="348">
        <v>18.310600000000001</v>
      </c>
      <c r="AF352" s="348">
        <v>6.3262999999999998</v>
      </c>
      <c r="AG352" s="569"/>
      <c r="AH352" s="346">
        <v>20</v>
      </c>
      <c r="AI352" s="346">
        <v>20</v>
      </c>
      <c r="AJ352" s="346">
        <v>156</v>
      </c>
      <c r="AK352" s="346">
        <v>41</v>
      </c>
      <c r="AL352" s="346">
        <v>28</v>
      </c>
      <c r="AM352" s="346">
        <v>156</v>
      </c>
      <c r="AN352" s="346">
        <v>161</v>
      </c>
      <c r="AO352" s="572">
        <v>149</v>
      </c>
      <c r="AP352" s="346">
        <v>143</v>
      </c>
      <c r="AQ352" s="346" t="s">
        <v>430</v>
      </c>
      <c r="AR352" s="346" t="s">
        <v>430</v>
      </c>
      <c r="AS352" s="346" t="s">
        <v>430</v>
      </c>
      <c r="AT352" s="346" t="s">
        <v>430</v>
      </c>
      <c r="AU352" s="346">
        <v>11</v>
      </c>
      <c r="AV352" s="346">
        <v>161</v>
      </c>
      <c r="AW352" s="346">
        <v>163</v>
      </c>
      <c r="AX352" s="346">
        <v>144</v>
      </c>
      <c r="AY352" s="346">
        <v>11</v>
      </c>
      <c r="AZ352" s="584"/>
      <c r="BA352" s="467">
        <v>97.16</v>
      </c>
      <c r="BB352" s="348" t="s">
        <v>430</v>
      </c>
      <c r="BC352" s="348" t="s">
        <v>430</v>
      </c>
      <c r="BD352" s="348" t="s">
        <v>430</v>
      </c>
      <c r="BE352" s="375" t="s">
        <v>430</v>
      </c>
      <c r="BF352" s="375">
        <v>2.84</v>
      </c>
      <c r="BG352" s="374"/>
      <c r="BH352" s="594">
        <v>2.84</v>
      </c>
      <c r="BI352" s="348" t="s">
        <v>430</v>
      </c>
      <c r="BJ352" s="348" t="s">
        <v>430</v>
      </c>
      <c r="BK352" s="348" t="s">
        <v>430</v>
      </c>
      <c r="BL352" s="348" t="s">
        <v>430</v>
      </c>
      <c r="BM352" s="375">
        <v>97.16</v>
      </c>
      <c r="BN352" s="375" t="s">
        <v>430</v>
      </c>
      <c r="BO352" s="375" t="s">
        <v>430</v>
      </c>
      <c r="BP352" s="375" t="s">
        <v>430</v>
      </c>
      <c r="BQ352" s="375" t="s">
        <v>430</v>
      </c>
      <c r="BR352" s="374"/>
      <c r="BS352" s="468" t="s">
        <v>430</v>
      </c>
      <c r="BT352" s="348" t="s">
        <v>430</v>
      </c>
      <c r="BU352" s="374"/>
      <c r="BV352" s="430" t="s">
        <v>555</v>
      </c>
    </row>
    <row r="353" spans="1:74" s="428" customFormat="1" x14ac:dyDescent="0.25">
      <c r="A353" s="345" t="s">
        <v>8502</v>
      </c>
      <c r="B353" s="373"/>
      <c r="C353" s="719">
        <v>45372</v>
      </c>
      <c r="D353" s="373"/>
      <c r="E353" s="889">
        <v>8.09</v>
      </c>
      <c r="F353" s="373"/>
      <c r="G353" s="347" t="s">
        <v>430</v>
      </c>
      <c r="H353" s="374"/>
      <c r="I353" s="890">
        <v>7.93</v>
      </c>
      <c r="J353" s="890">
        <v>7.39</v>
      </c>
      <c r="K353" s="890">
        <v>5.74</v>
      </c>
      <c r="L353" s="890">
        <v>5.95</v>
      </c>
      <c r="M353" s="362"/>
      <c r="N353" s="350" t="s">
        <v>430</v>
      </c>
      <c r="O353" s="348" t="s">
        <v>430</v>
      </c>
      <c r="P353" s="348" t="s">
        <v>430</v>
      </c>
      <c r="Q353" s="348" t="s">
        <v>430</v>
      </c>
      <c r="R353" s="348" t="s">
        <v>430</v>
      </c>
      <c r="S353" s="348" t="s">
        <v>430</v>
      </c>
      <c r="T353" s="348" t="s">
        <v>430</v>
      </c>
      <c r="U353" s="354" t="s">
        <v>430</v>
      </c>
      <c r="V353" s="348" t="s">
        <v>430</v>
      </c>
      <c r="W353" s="348" t="s">
        <v>430</v>
      </c>
      <c r="X353" s="348" t="s">
        <v>430</v>
      </c>
      <c r="Y353" s="375" t="s">
        <v>430</v>
      </c>
      <c r="Z353" s="348" t="s">
        <v>430</v>
      </c>
      <c r="AA353" s="348" t="s">
        <v>430</v>
      </c>
      <c r="AB353" s="348" t="s">
        <v>430</v>
      </c>
      <c r="AC353" s="348" t="s">
        <v>430</v>
      </c>
      <c r="AD353" s="348" t="s">
        <v>430</v>
      </c>
      <c r="AE353" s="348" t="s">
        <v>430</v>
      </c>
      <c r="AF353" s="348" t="s">
        <v>430</v>
      </c>
      <c r="AG353" s="569"/>
      <c r="AH353" s="346" t="s">
        <v>430</v>
      </c>
      <c r="AI353" s="346" t="s">
        <v>430</v>
      </c>
      <c r="AJ353" s="346" t="s">
        <v>430</v>
      </c>
      <c r="AK353" s="346" t="s">
        <v>430</v>
      </c>
      <c r="AL353" s="346" t="s">
        <v>430</v>
      </c>
      <c r="AM353" s="346" t="s">
        <v>430</v>
      </c>
      <c r="AN353" s="346" t="s">
        <v>430</v>
      </c>
      <c r="AO353" s="572" t="s">
        <v>430</v>
      </c>
      <c r="AP353" s="346" t="s">
        <v>430</v>
      </c>
      <c r="AQ353" s="346" t="s">
        <v>430</v>
      </c>
      <c r="AR353" s="346" t="s">
        <v>430</v>
      </c>
      <c r="AS353" s="346" t="s">
        <v>430</v>
      </c>
      <c r="AT353" s="346" t="s">
        <v>430</v>
      </c>
      <c r="AU353" s="346" t="s">
        <v>430</v>
      </c>
      <c r="AV353" s="346" t="s">
        <v>430</v>
      </c>
      <c r="AW353" s="346" t="s">
        <v>430</v>
      </c>
      <c r="AX353" s="346" t="s">
        <v>430</v>
      </c>
      <c r="AY353" s="346" t="s">
        <v>430</v>
      </c>
      <c r="AZ353" s="584"/>
      <c r="BA353" s="951">
        <v>95.88</v>
      </c>
      <c r="BB353" s="348" t="s">
        <v>430</v>
      </c>
      <c r="BC353" s="348" t="s">
        <v>430</v>
      </c>
      <c r="BD353" s="348" t="s">
        <v>430</v>
      </c>
      <c r="BE353" s="375" t="s">
        <v>430</v>
      </c>
      <c r="BF353" s="952">
        <v>4.12</v>
      </c>
      <c r="BG353" s="374"/>
      <c r="BH353" s="953">
        <v>4.12</v>
      </c>
      <c r="BI353" s="348" t="s">
        <v>430</v>
      </c>
      <c r="BJ353" s="348" t="s">
        <v>430</v>
      </c>
      <c r="BK353" s="348" t="s">
        <v>430</v>
      </c>
      <c r="BL353" s="348" t="s">
        <v>430</v>
      </c>
      <c r="BM353" s="952">
        <v>95.88</v>
      </c>
      <c r="BN353" s="375" t="s">
        <v>430</v>
      </c>
      <c r="BO353" s="375" t="s">
        <v>430</v>
      </c>
      <c r="BP353" s="375" t="s">
        <v>430</v>
      </c>
      <c r="BQ353" s="375" t="s">
        <v>430</v>
      </c>
      <c r="BR353" s="374"/>
      <c r="BS353" s="468" t="s">
        <v>430</v>
      </c>
      <c r="BT353" s="348" t="s">
        <v>430</v>
      </c>
      <c r="BU353" s="374"/>
      <c r="BV353" s="430" t="s">
        <v>555</v>
      </c>
    </row>
    <row r="354" spans="1:74" s="428" customFormat="1" x14ac:dyDescent="0.25">
      <c r="A354" s="345" t="s">
        <v>8503</v>
      </c>
      <c r="B354" s="373"/>
      <c r="C354" s="719">
        <v>45726</v>
      </c>
      <c r="D354" s="373"/>
      <c r="E354" s="346">
        <v>0.38400000000000001</v>
      </c>
      <c r="F354" s="373"/>
      <c r="G354" s="347">
        <v>10.7553</v>
      </c>
      <c r="H354" s="374"/>
      <c r="I354" s="348">
        <v>3.65</v>
      </c>
      <c r="J354" s="348">
        <v>6.66</v>
      </c>
      <c r="K354" s="348">
        <v>3.13</v>
      </c>
      <c r="L354" s="348">
        <v>3.23</v>
      </c>
      <c r="M354" s="362"/>
      <c r="N354" s="350">
        <v>12.3429</v>
      </c>
      <c r="O354" s="348">
        <v>12.3429</v>
      </c>
      <c r="P354" s="348">
        <v>-14.8413</v>
      </c>
      <c r="Q354" s="348">
        <v>6.8537999999999997</v>
      </c>
      <c r="R354" s="348">
        <v>7.8132000000000001</v>
      </c>
      <c r="S354" s="348">
        <v>3.0162</v>
      </c>
      <c r="T354" s="348">
        <v>3.6916000000000002</v>
      </c>
      <c r="U354" s="354">
        <v>3.3614000000000002</v>
      </c>
      <c r="V354" s="348">
        <v>4.5498000000000003</v>
      </c>
      <c r="W354" s="348" t="s">
        <v>430</v>
      </c>
      <c r="X354" s="348" t="s">
        <v>430</v>
      </c>
      <c r="Y354" s="375" t="s">
        <v>430</v>
      </c>
      <c r="Z354" s="348" t="s">
        <v>430</v>
      </c>
      <c r="AA354" s="348">
        <v>11.8424</v>
      </c>
      <c r="AB354" s="348">
        <v>3.8584999999999998</v>
      </c>
      <c r="AC354" s="348">
        <v>4.0998999999999999</v>
      </c>
      <c r="AD354" s="348">
        <v>3.6623000000000001</v>
      </c>
      <c r="AE354" s="348">
        <v>11.8424</v>
      </c>
      <c r="AF354" s="348">
        <v>6.6467000000000001</v>
      </c>
      <c r="AG354" s="569"/>
      <c r="AH354" s="346">
        <v>31</v>
      </c>
      <c r="AI354" s="346">
        <v>31</v>
      </c>
      <c r="AJ354" s="346">
        <v>163</v>
      </c>
      <c r="AK354" s="346">
        <v>49</v>
      </c>
      <c r="AL354" s="346">
        <v>81</v>
      </c>
      <c r="AM354" s="346">
        <v>145</v>
      </c>
      <c r="AN354" s="346">
        <v>122</v>
      </c>
      <c r="AO354" s="572">
        <v>126</v>
      </c>
      <c r="AP354" s="346">
        <v>117</v>
      </c>
      <c r="AQ354" s="346" t="s">
        <v>430</v>
      </c>
      <c r="AR354" s="346" t="s">
        <v>430</v>
      </c>
      <c r="AS354" s="346" t="s">
        <v>430</v>
      </c>
      <c r="AT354" s="346" t="s">
        <v>430</v>
      </c>
      <c r="AU354" s="346">
        <v>40</v>
      </c>
      <c r="AV354" s="346">
        <v>116</v>
      </c>
      <c r="AW354" s="346">
        <v>130</v>
      </c>
      <c r="AX354" s="346">
        <v>124</v>
      </c>
      <c r="AY354" s="346">
        <v>40</v>
      </c>
      <c r="AZ354" s="584"/>
      <c r="BA354" s="467">
        <v>95.85</v>
      </c>
      <c r="BB354" s="348" t="s">
        <v>430</v>
      </c>
      <c r="BC354" s="348" t="s">
        <v>430</v>
      </c>
      <c r="BD354" s="348" t="s">
        <v>430</v>
      </c>
      <c r="BE354" s="375" t="s">
        <v>430</v>
      </c>
      <c r="BF354" s="375">
        <v>4.1500000000000004</v>
      </c>
      <c r="BG354" s="374"/>
      <c r="BH354" s="594">
        <v>4.0999999999999996</v>
      </c>
      <c r="BI354" s="348" t="s">
        <v>430</v>
      </c>
      <c r="BJ354" s="348" t="s">
        <v>430</v>
      </c>
      <c r="BK354" s="348" t="s">
        <v>430</v>
      </c>
      <c r="BL354" s="348" t="s">
        <v>430</v>
      </c>
      <c r="BM354" s="375">
        <v>95.85</v>
      </c>
      <c r="BN354" s="375" t="s">
        <v>430</v>
      </c>
      <c r="BO354" s="375" t="s">
        <v>430</v>
      </c>
      <c r="BP354" s="375" t="s">
        <v>430</v>
      </c>
      <c r="BQ354" s="375" t="s">
        <v>430</v>
      </c>
      <c r="BR354" s="374"/>
      <c r="BS354" s="468" t="s">
        <v>430</v>
      </c>
      <c r="BT354" s="348" t="s">
        <v>430</v>
      </c>
      <c r="BU354" s="374"/>
      <c r="BV354" s="430" t="s">
        <v>555</v>
      </c>
    </row>
    <row r="355" spans="1:74" s="428" customFormat="1" x14ac:dyDescent="0.25">
      <c r="A355" s="345" t="s">
        <v>8504</v>
      </c>
      <c r="B355" s="373"/>
      <c r="C355" s="719" t="s">
        <v>430</v>
      </c>
      <c r="D355" s="373"/>
      <c r="E355" s="346" t="s">
        <v>430</v>
      </c>
      <c r="F355" s="373"/>
      <c r="G355" s="347" t="s">
        <v>430</v>
      </c>
      <c r="H355" s="374"/>
      <c r="I355" s="348" t="s">
        <v>430</v>
      </c>
      <c r="J355" s="348" t="s">
        <v>430</v>
      </c>
      <c r="K355" s="348" t="s">
        <v>430</v>
      </c>
      <c r="L355" s="348" t="s">
        <v>430</v>
      </c>
      <c r="M355" s="362"/>
      <c r="N355" s="350" t="s">
        <v>430</v>
      </c>
      <c r="O355" s="348" t="s">
        <v>430</v>
      </c>
      <c r="P355" s="348" t="s">
        <v>430</v>
      </c>
      <c r="Q355" s="348" t="s">
        <v>430</v>
      </c>
      <c r="R355" s="348" t="s">
        <v>430</v>
      </c>
      <c r="S355" s="348" t="s">
        <v>430</v>
      </c>
      <c r="T355" s="348" t="s">
        <v>430</v>
      </c>
      <c r="U355" s="354" t="s">
        <v>430</v>
      </c>
      <c r="V355" s="348" t="s">
        <v>430</v>
      </c>
      <c r="W355" s="348" t="s">
        <v>430</v>
      </c>
      <c r="X355" s="348" t="s">
        <v>430</v>
      </c>
      <c r="Y355" s="375" t="s">
        <v>430</v>
      </c>
      <c r="Z355" s="348" t="s">
        <v>430</v>
      </c>
      <c r="AA355" s="348" t="s">
        <v>430</v>
      </c>
      <c r="AB355" s="348" t="s">
        <v>430</v>
      </c>
      <c r="AC355" s="348" t="s">
        <v>430</v>
      </c>
      <c r="AD355" s="348" t="s">
        <v>430</v>
      </c>
      <c r="AE355" s="348" t="s">
        <v>430</v>
      </c>
      <c r="AF355" s="348" t="s">
        <v>430</v>
      </c>
      <c r="AG355" s="569"/>
      <c r="AH355" s="346" t="s">
        <v>430</v>
      </c>
      <c r="AI355" s="346" t="s">
        <v>430</v>
      </c>
      <c r="AJ355" s="346" t="s">
        <v>430</v>
      </c>
      <c r="AK355" s="346" t="s">
        <v>430</v>
      </c>
      <c r="AL355" s="346" t="s">
        <v>430</v>
      </c>
      <c r="AM355" s="346" t="s">
        <v>430</v>
      </c>
      <c r="AN355" s="346" t="s">
        <v>430</v>
      </c>
      <c r="AO355" s="572" t="s">
        <v>430</v>
      </c>
      <c r="AP355" s="346" t="s">
        <v>430</v>
      </c>
      <c r="AQ355" s="346" t="s">
        <v>430</v>
      </c>
      <c r="AR355" s="346" t="s">
        <v>430</v>
      </c>
      <c r="AS355" s="346" t="s">
        <v>430</v>
      </c>
      <c r="AT355" s="346" t="s">
        <v>430</v>
      </c>
      <c r="AU355" s="346" t="s">
        <v>430</v>
      </c>
      <c r="AV355" s="346" t="s">
        <v>430</v>
      </c>
      <c r="AW355" s="346" t="s">
        <v>430</v>
      </c>
      <c r="AX355" s="346" t="s">
        <v>430</v>
      </c>
      <c r="AY355" s="346" t="s">
        <v>430</v>
      </c>
      <c r="AZ355" s="584"/>
      <c r="BA355" s="467" t="s">
        <v>430</v>
      </c>
      <c r="BB355" s="348" t="s">
        <v>430</v>
      </c>
      <c r="BC355" s="348" t="s">
        <v>430</v>
      </c>
      <c r="BD355" s="348" t="s">
        <v>430</v>
      </c>
      <c r="BE355" s="375" t="s">
        <v>430</v>
      </c>
      <c r="BF355" s="375" t="s">
        <v>430</v>
      </c>
      <c r="BG355" s="374"/>
      <c r="BH355" s="594" t="s">
        <v>430</v>
      </c>
      <c r="BI355" s="348" t="s">
        <v>430</v>
      </c>
      <c r="BJ355" s="348" t="s">
        <v>430</v>
      </c>
      <c r="BK355" s="348" t="s">
        <v>430</v>
      </c>
      <c r="BL355" s="348" t="s">
        <v>430</v>
      </c>
      <c r="BM355" s="375" t="s">
        <v>430</v>
      </c>
      <c r="BN355" s="375" t="s">
        <v>430</v>
      </c>
      <c r="BO355" s="375" t="s">
        <v>430</v>
      </c>
      <c r="BP355" s="375" t="s">
        <v>430</v>
      </c>
      <c r="BQ355" s="375" t="s">
        <v>430</v>
      </c>
      <c r="BR355" s="374"/>
      <c r="BS355" s="468" t="s">
        <v>430</v>
      </c>
      <c r="BT355" s="348" t="s">
        <v>430</v>
      </c>
      <c r="BU355" s="374"/>
      <c r="BV355" s="430" t="s">
        <v>555</v>
      </c>
    </row>
    <row r="356" spans="1:74" s="428" customFormat="1" x14ac:dyDescent="0.25">
      <c r="A356" s="345" t="s">
        <v>8505</v>
      </c>
      <c r="B356" s="373"/>
      <c r="C356" s="719" t="s">
        <v>430</v>
      </c>
      <c r="D356" s="373"/>
      <c r="E356" s="346" t="s">
        <v>430</v>
      </c>
      <c r="F356" s="373"/>
      <c r="G356" s="347" t="s">
        <v>430</v>
      </c>
      <c r="H356" s="374"/>
      <c r="I356" s="348" t="s">
        <v>430</v>
      </c>
      <c r="J356" s="348" t="s">
        <v>430</v>
      </c>
      <c r="K356" s="348" t="s">
        <v>430</v>
      </c>
      <c r="L356" s="348" t="s">
        <v>430</v>
      </c>
      <c r="M356" s="362"/>
      <c r="N356" s="350" t="s">
        <v>430</v>
      </c>
      <c r="O356" s="348" t="s">
        <v>430</v>
      </c>
      <c r="P356" s="348" t="s">
        <v>430</v>
      </c>
      <c r="Q356" s="348" t="s">
        <v>430</v>
      </c>
      <c r="R356" s="348" t="s">
        <v>430</v>
      </c>
      <c r="S356" s="348" t="s">
        <v>430</v>
      </c>
      <c r="T356" s="348" t="s">
        <v>430</v>
      </c>
      <c r="U356" s="354" t="s">
        <v>430</v>
      </c>
      <c r="V356" s="348" t="s">
        <v>430</v>
      </c>
      <c r="W356" s="348" t="s">
        <v>430</v>
      </c>
      <c r="X356" s="348" t="s">
        <v>430</v>
      </c>
      <c r="Y356" s="375" t="s">
        <v>430</v>
      </c>
      <c r="Z356" s="348" t="s">
        <v>430</v>
      </c>
      <c r="AA356" s="348" t="s">
        <v>430</v>
      </c>
      <c r="AB356" s="348" t="s">
        <v>430</v>
      </c>
      <c r="AC356" s="348" t="s">
        <v>430</v>
      </c>
      <c r="AD356" s="348" t="s">
        <v>430</v>
      </c>
      <c r="AE356" s="348" t="s">
        <v>430</v>
      </c>
      <c r="AF356" s="348" t="s">
        <v>430</v>
      </c>
      <c r="AG356" s="569"/>
      <c r="AH356" s="346" t="s">
        <v>430</v>
      </c>
      <c r="AI356" s="346" t="s">
        <v>430</v>
      </c>
      <c r="AJ356" s="346" t="s">
        <v>430</v>
      </c>
      <c r="AK356" s="346" t="s">
        <v>430</v>
      </c>
      <c r="AL356" s="346" t="s">
        <v>430</v>
      </c>
      <c r="AM356" s="346" t="s">
        <v>430</v>
      </c>
      <c r="AN356" s="346" t="s">
        <v>430</v>
      </c>
      <c r="AO356" s="572" t="s">
        <v>430</v>
      </c>
      <c r="AP356" s="346" t="s">
        <v>430</v>
      </c>
      <c r="AQ356" s="346" t="s">
        <v>430</v>
      </c>
      <c r="AR356" s="346" t="s">
        <v>430</v>
      </c>
      <c r="AS356" s="346" t="s">
        <v>430</v>
      </c>
      <c r="AT356" s="346" t="s">
        <v>430</v>
      </c>
      <c r="AU356" s="346" t="s">
        <v>430</v>
      </c>
      <c r="AV356" s="346" t="s">
        <v>430</v>
      </c>
      <c r="AW356" s="346" t="s">
        <v>430</v>
      </c>
      <c r="AX356" s="346" t="s">
        <v>430</v>
      </c>
      <c r="AY356" s="346" t="s">
        <v>430</v>
      </c>
      <c r="AZ356" s="584"/>
      <c r="BA356" s="467" t="s">
        <v>430</v>
      </c>
      <c r="BB356" s="348" t="s">
        <v>430</v>
      </c>
      <c r="BC356" s="348" t="s">
        <v>430</v>
      </c>
      <c r="BD356" s="348" t="s">
        <v>430</v>
      </c>
      <c r="BE356" s="375" t="s">
        <v>430</v>
      </c>
      <c r="BF356" s="375" t="s">
        <v>430</v>
      </c>
      <c r="BG356" s="374"/>
      <c r="BH356" s="594" t="s">
        <v>430</v>
      </c>
      <c r="BI356" s="348" t="s">
        <v>430</v>
      </c>
      <c r="BJ356" s="348" t="s">
        <v>430</v>
      </c>
      <c r="BK356" s="348" t="s">
        <v>430</v>
      </c>
      <c r="BL356" s="348" t="s">
        <v>430</v>
      </c>
      <c r="BM356" s="375" t="s">
        <v>430</v>
      </c>
      <c r="BN356" s="375" t="s">
        <v>430</v>
      </c>
      <c r="BO356" s="375" t="s">
        <v>430</v>
      </c>
      <c r="BP356" s="375" t="s">
        <v>430</v>
      </c>
      <c r="BQ356" s="375" t="s">
        <v>430</v>
      </c>
      <c r="BR356" s="374"/>
      <c r="BS356" s="468" t="s">
        <v>430</v>
      </c>
      <c r="BT356" s="348" t="s">
        <v>430</v>
      </c>
      <c r="BU356" s="374"/>
      <c r="BV356" s="430" t="s">
        <v>555</v>
      </c>
    </row>
    <row r="357" spans="1:74" s="428" customFormat="1" x14ac:dyDescent="0.25">
      <c r="A357" s="345" t="s">
        <v>8506</v>
      </c>
      <c r="B357" s="373"/>
      <c r="C357" s="719">
        <v>46119</v>
      </c>
      <c r="D357" s="373"/>
      <c r="E357" s="346" t="s">
        <v>430</v>
      </c>
      <c r="F357" s="373"/>
      <c r="G357" s="347">
        <v>10.5739</v>
      </c>
      <c r="H357" s="374"/>
      <c r="I357" s="348" t="s">
        <v>430</v>
      </c>
      <c r="J357" s="348" t="s">
        <v>430</v>
      </c>
      <c r="K357" s="348" t="s">
        <v>430</v>
      </c>
      <c r="L357" s="348" t="s">
        <v>430</v>
      </c>
      <c r="M357" s="362"/>
      <c r="N357" s="350">
        <v>107.021</v>
      </c>
      <c r="O357" s="348">
        <v>107.021</v>
      </c>
      <c r="P357" s="348">
        <v>-4.0404999999999998</v>
      </c>
      <c r="Q357" s="348">
        <v>60.7562</v>
      </c>
      <c r="R357" s="348" t="s">
        <v>430</v>
      </c>
      <c r="S357" s="348" t="s">
        <v>430</v>
      </c>
      <c r="T357" s="348" t="s">
        <v>430</v>
      </c>
      <c r="U357" s="354" t="s">
        <v>430</v>
      </c>
      <c r="V357" s="348" t="s">
        <v>430</v>
      </c>
      <c r="W357" s="348" t="s">
        <v>430</v>
      </c>
      <c r="X357" s="348" t="s">
        <v>430</v>
      </c>
      <c r="Y357" s="375" t="s">
        <v>430</v>
      </c>
      <c r="Z357" s="348" t="s">
        <v>430</v>
      </c>
      <c r="AA357" s="348" t="s">
        <v>430</v>
      </c>
      <c r="AB357" s="348" t="s">
        <v>430</v>
      </c>
      <c r="AC357" s="348" t="s">
        <v>430</v>
      </c>
      <c r="AD357" s="348" t="s">
        <v>430</v>
      </c>
      <c r="AE357" s="348" t="s">
        <v>430</v>
      </c>
      <c r="AF357" s="348">
        <v>104.73699999999999</v>
      </c>
      <c r="AG357" s="569"/>
      <c r="AH357" s="346">
        <v>1</v>
      </c>
      <c r="AI357" s="346">
        <v>1</v>
      </c>
      <c r="AJ357" s="346">
        <v>127</v>
      </c>
      <c r="AK357" s="346">
        <v>1</v>
      </c>
      <c r="AL357" s="346" t="s">
        <v>430</v>
      </c>
      <c r="AM357" s="346" t="s">
        <v>430</v>
      </c>
      <c r="AN357" s="346" t="s">
        <v>430</v>
      </c>
      <c r="AO357" s="572" t="s">
        <v>430</v>
      </c>
      <c r="AP357" s="346" t="s">
        <v>430</v>
      </c>
      <c r="AQ357" s="346" t="s">
        <v>430</v>
      </c>
      <c r="AR357" s="346" t="s">
        <v>430</v>
      </c>
      <c r="AS357" s="346" t="s">
        <v>430</v>
      </c>
      <c r="AT357" s="346" t="s">
        <v>430</v>
      </c>
      <c r="AU357" s="346" t="s">
        <v>430</v>
      </c>
      <c r="AV357" s="346" t="s">
        <v>430</v>
      </c>
      <c r="AW357" s="346" t="s">
        <v>430</v>
      </c>
      <c r="AX357" s="346" t="s">
        <v>430</v>
      </c>
      <c r="AY357" s="346" t="s">
        <v>430</v>
      </c>
      <c r="AZ357" s="584"/>
      <c r="BA357" s="467" t="s">
        <v>430</v>
      </c>
      <c r="BB357" s="348" t="s">
        <v>430</v>
      </c>
      <c r="BC357" s="348" t="s">
        <v>430</v>
      </c>
      <c r="BD357" s="348" t="s">
        <v>430</v>
      </c>
      <c r="BE357" s="375" t="s">
        <v>430</v>
      </c>
      <c r="BF357" s="375" t="s">
        <v>430</v>
      </c>
      <c r="BG357" s="374"/>
      <c r="BH357" s="594" t="s">
        <v>430</v>
      </c>
      <c r="BI357" s="348" t="s">
        <v>430</v>
      </c>
      <c r="BJ357" s="348" t="s">
        <v>430</v>
      </c>
      <c r="BK357" s="348" t="s">
        <v>430</v>
      </c>
      <c r="BL357" s="348" t="s">
        <v>430</v>
      </c>
      <c r="BM357" s="375" t="s">
        <v>430</v>
      </c>
      <c r="BN357" s="375" t="s">
        <v>430</v>
      </c>
      <c r="BO357" s="375" t="s">
        <v>430</v>
      </c>
      <c r="BP357" s="375" t="s">
        <v>430</v>
      </c>
      <c r="BQ357" s="375" t="s">
        <v>430</v>
      </c>
      <c r="BR357" s="374"/>
      <c r="BS357" s="468" t="s">
        <v>430</v>
      </c>
      <c r="BT357" s="348" t="s">
        <v>430</v>
      </c>
      <c r="BU357" s="374"/>
      <c r="BV357" s="430" t="s">
        <v>555</v>
      </c>
    </row>
    <row r="358" spans="1:74" s="428" customFormat="1" x14ac:dyDescent="0.25">
      <c r="A358" s="345" t="s">
        <v>8507</v>
      </c>
      <c r="B358" s="373"/>
      <c r="C358" s="719" t="s">
        <v>430</v>
      </c>
      <c r="D358" s="373"/>
      <c r="E358" s="346" t="s">
        <v>430</v>
      </c>
      <c r="F358" s="373"/>
      <c r="G358" s="347" t="s">
        <v>430</v>
      </c>
      <c r="H358" s="374"/>
      <c r="I358" s="348" t="s">
        <v>430</v>
      </c>
      <c r="J358" s="348" t="s">
        <v>430</v>
      </c>
      <c r="K358" s="348" t="s">
        <v>430</v>
      </c>
      <c r="L358" s="348" t="s">
        <v>430</v>
      </c>
      <c r="M358" s="362"/>
      <c r="N358" s="350" t="s">
        <v>430</v>
      </c>
      <c r="O358" s="348" t="s">
        <v>430</v>
      </c>
      <c r="P358" s="348" t="s">
        <v>430</v>
      </c>
      <c r="Q358" s="348" t="s">
        <v>430</v>
      </c>
      <c r="R358" s="348" t="s">
        <v>430</v>
      </c>
      <c r="S358" s="348" t="s">
        <v>430</v>
      </c>
      <c r="T358" s="348" t="s">
        <v>430</v>
      </c>
      <c r="U358" s="354" t="s">
        <v>430</v>
      </c>
      <c r="V358" s="348" t="s">
        <v>430</v>
      </c>
      <c r="W358" s="348" t="s">
        <v>430</v>
      </c>
      <c r="X358" s="348" t="s">
        <v>430</v>
      </c>
      <c r="Y358" s="375" t="s">
        <v>430</v>
      </c>
      <c r="Z358" s="348" t="s">
        <v>430</v>
      </c>
      <c r="AA358" s="348" t="s">
        <v>430</v>
      </c>
      <c r="AB358" s="348" t="s">
        <v>430</v>
      </c>
      <c r="AC358" s="348" t="s">
        <v>430</v>
      </c>
      <c r="AD358" s="348" t="s">
        <v>430</v>
      </c>
      <c r="AE358" s="348" t="s">
        <v>430</v>
      </c>
      <c r="AF358" s="348" t="s">
        <v>430</v>
      </c>
      <c r="AG358" s="569"/>
      <c r="AH358" s="346" t="s">
        <v>430</v>
      </c>
      <c r="AI358" s="346" t="s">
        <v>430</v>
      </c>
      <c r="AJ358" s="346" t="s">
        <v>430</v>
      </c>
      <c r="AK358" s="346" t="s">
        <v>430</v>
      </c>
      <c r="AL358" s="346" t="s">
        <v>430</v>
      </c>
      <c r="AM358" s="346" t="s">
        <v>430</v>
      </c>
      <c r="AN358" s="346" t="s">
        <v>430</v>
      </c>
      <c r="AO358" s="572" t="s">
        <v>430</v>
      </c>
      <c r="AP358" s="346" t="s">
        <v>430</v>
      </c>
      <c r="AQ358" s="346" t="s">
        <v>430</v>
      </c>
      <c r="AR358" s="346" t="s">
        <v>430</v>
      </c>
      <c r="AS358" s="346" t="s">
        <v>430</v>
      </c>
      <c r="AT358" s="346" t="s">
        <v>430</v>
      </c>
      <c r="AU358" s="346" t="s">
        <v>430</v>
      </c>
      <c r="AV358" s="346" t="s">
        <v>430</v>
      </c>
      <c r="AW358" s="346" t="s">
        <v>430</v>
      </c>
      <c r="AX358" s="346" t="s">
        <v>430</v>
      </c>
      <c r="AY358" s="346" t="s">
        <v>430</v>
      </c>
      <c r="AZ358" s="584"/>
      <c r="BA358" s="467" t="s">
        <v>430</v>
      </c>
      <c r="BB358" s="348" t="s">
        <v>430</v>
      </c>
      <c r="BC358" s="348" t="s">
        <v>430</v>
      </c>
      <c r="BD358" s="348" t="s">
        <v>430</v>
      </c>
      <c r="BE358" s="375" t="s">
        <v>430</v>
      </c>
      <c r="BF358" s="375" t="s">
        <v>430</v>
      </c>
      <c r="BG358" s="374"/>
      <c r="BH358" s="594" t="s">
        <v>430</v>
      </c>
      <c r="BI358" s="348" t="s">
        <v>430</v>
      </c>
      <c r="BJ358" s="348" t="s">
        <v>430</v>
      </c>
      <c r="BK358" s="348" t="s">
        <v>430</v>
      </c>
      <c r="BL358" s="348" t="s">
        <v>430</v>
      </c>
      <c r="BM358" s="375" t="s">
        <v>430</v>
      </c>
      <c r="BN358" s="375" t="s">
        <v>430</v>
      </c>
      <c r="BO358" s="375" t="s">
        <v>430</v>
      </c>
      <c r="BP358" s="375" t="s">
        <v>430</v>
      </c>
      <c r="BQ358" s="375" t="s">
        <v>430</v>
      </c>
      <c r="BR358" s="374"/>
      <c r="BS358" s="468" t="s">
        <v>430</v>
      </c>
      <c r="BT358" s="348" t="s">
        <v>430</v>
      </c>
      <c r="BU358" s="374"/>
      <c r="BV358" s="430" t="s">
        <v>555</v>
      </c>
    </row>
    <row r="359" spans="1:74" x14ac:dyDescent="0.25">
      <c r="A359" s="318" t="s">
        <v>93</v>
      </c>
      <c r="B359" s="43"/>
      <c r="C359" s="720"/>
      <c r="D359" s="43"/>
      <c r="E359" s="51"/>
      <c r="F359" s="43"/>
      <c r="G359" s="55"/>
      <c r="H359" s="66"/>
      <c r="I359" s="59"/>
      <c r="J359" s="59"/>
      <c r="K359" s="59"/>
      <c r="L359" s="59"/>
      <c r="M359" s="258"/>
      <c r="N359" s="70">
        <v>7.83</v>
      </c>
      <c r="O359" s="59">
        <v>8.8833000000000002</v>
      </c>
      <c r="P359" s="59">
        <v>-0.45100000000000001</v>
      </c>
      <c r="Q359" s="59">
        <v>6.4347000000000003</v>
      </c>
      <c r="R359" s="59">
        <v>7.8296999999999999</v>
      </c>
      <c r="S359" s="59">
        <v>4.8394000000000004</v>
      </c>
      <c r="T359" s="59">
        <v>4.3990999999999998</v>
      </c>
      <c r="U359" s="88">
        <v>4.5625999999999998</v>
      </c>
      <c r="V359" s="59">
        <v>5.2237999999999998</v>
      </c>
      <c r="W359" s="59">
        <v>7.4032</v>
      </c>
      <c r="X359" s="59">
        <v>7.1947999999999999</v>
      </c>
      <c r="Y359" s="276">
        <v>6.4546999999999999</v>
      </c>
      <c r="Z359" s="59">
        <v>7.3281000000000001</v>
      </c>
      <c r="AA359" s="59">
        <v>9.1997999999999998</v>
      </c>
      <c r="AB359" s="59">
        <v>4.2462</v>
      </c>
      <c r="AC359" s="59">
        <v>4.8883000000000001</v>
      </c>
      <c r="AD359" s="59">
        <v>4.7794999999999996</v>
      </c>
      <c r="AE359" s="59">
        <v>9.1997999999999998</v>
      </c>
      <c r="AF359" s="59">
        <v>7.3179999999999996</v>
      </c>
      <c r="AG359" s="553"/>
      <c r="AH359" s="51">
        <v>158</v>
      </c>
      <c r="AI359" s="51">
        <v>162</v>
      </c>
      <c r="AJ359" s="51">
        <v>176</v>
      </c>
      <c r="AK359" s="51">
        <v>176</v>
      </c>
      <c r="AL359" s="51">
        <v>175</v>
      </c>
      <c r="AM359" s="51">
        <v>170</v>
      </c>
      <c r="AN359" s="51">
        <v>168</v>
      </c>
      <c r="AO359" s="560">
        <v>162</v>
      </c>
      <c r="AP359" s="51">
        <v>151</v>
      </c>
      <c r="AQ359" s="51">
        <v>124</v>
      </c>
      <c r="AR359" s="51">
        <v>110</v>
      </c>
      <c r="AS359" s="51">
        <v>25</v>
      </c>
      <c r="AT359" s="51">
        <v>10</v>
      </c>
      <c r="AU359" s="51">
        <v>175</v>
      </c>
      <c r="AV359" s="51">
        <v>170</v>
      </c>
      <c r="AW359" s="51">
        <v>167</v>
      </c>
      <c r="AX359" s="51">
        <v>158</v>
      </c>
      <c r="AY359" s="51">
        <v>175</v>
      </c>
      <c r="AZ359" s="579"/>
      <c r="BA359" s="577"/>
      <c r="BB359" s="59"/>
      <c r="BC359" s="59"/>
      <c r="BD359" s="59"/>
      <c r="BE359" s="276"/>
      <c r="BF359" s="276"/>
      <c r="BG359" s="66"/>
      <c r="BH359" s="586"/>
      <c r="BI359" s="59"/>
      <c r="BJ359" s="59"/>
      <c r="BK359" s="59"/>
      <c r="BL359" s="59"/>
      <c r="BM359" s="276"/>
      <c r="BN359" s="587"/>
      <c r="BO359" s="587"/>
      <c r="BP359" s="587"/>
      <c r="BQ359" s="587"/>
      <c r="BR359" s="602"/>
      <c r="BS359" s="267"/>
      <c r="BT359" s="59"/>
      <c r="BU359" s="66"/>
      <c r="BV359" s="34"/>
    </row>
    <row r="360" spans="1:74" x14ac:dyDescent="0.25">
      <c r="A360" s="320" t="s">
        <v>94</v>
      </c>
      <c r="B360" s="44"/>
      <c r="C360" s="721"/>
      <c r="D360" s="44"/>
      <c r="E360" s="52"/>
      <c r="F360" s="44"/>
      <c r="G360" s="56"/>
      <c r="H360" s="67"/>
      <c r="I360" s="60"/>
      <c r="J360" s="60"/>
      <c r="K360" s="60"/>
      <c r="L360" s="60"/>
      <c r="M360" s="259"/>
      <c r="N360" s="71">
        <v>107.021</v>
      </c>
      <c r="O360" s="60">
        <v>107.021</v>
      </c>
      <c r="P360" s="60">
        <v>73.350499999999997</v>
      </c>
      <c r="Q360" s="60">
        <v>60.7562</v>
      </c>
      <c r="R360" s="60">
        <v>19.6693</v>
      </c>
      <c r="S360" s="60">
        <v>13.902699999999999</v>
      </c>
      <c r="T360" s="60">
        <v>17.126100000000001</v>
      </c>
      <c r="U360" s="89">
        <v>17.5107</v>
      </c>
      <c r="V360" s="60">
        <v>15.168200000000001</v>
      </c>
      <c r="W360" s="60">
        <v>12.4374</v>
      </c>
      <c r="X360" s="60">
        <v>13.2057</v>
      </c>
      <c r="Y360" s="277">
        <v>12.488799999999999</v>
      </c>
      <c r="Z360" s="60">
        <v>11.542999999999999</v>
      </c>
      <c r="AA360" s="60">
        <v>26.6751</v>
      </c>
      <c r="AB360" s="60">
        <v>17.115100000000002</v>
      </c>
      <c r="AC360" s="60">
        <v>13.8908</v>
      </c>
      <c r="AD360" s="60">
        <v>16.576499999999999</v>
      </c>
      <c r="AE360" s="60">
        <v>26.6751</v>
      </c>
      <c r="AF360" s="60">
        <v>104.73699999999999</v>
      </c>
      <c r="AG360" s="554"/>
      <c r="AH360" s="52"/>
      <c r="AI360" s="52"/>
      <c r="AJ360" s="52"/>
      <c r="AK360" s="52"/>
      <c r="AL360" s="52"/>
      <c r="AM360" s="52"/>
      <c r="AN360" s="52"/>
      <c r="AO360" s="561"/>
      <c r="AP360" s="52"/>
      <c r="AQ360" s="52"/>
      <c r="AR360" s="52"/>
      <c r="AS360" s="52"/>
      <c r="AT360" s="52"/>
      <c r="AU360" s="52"/>
      <c r="AV360" s="52"/>
      <c r="AW360" s="52"/>
      <c r="AX360" s="52"/>
      <c r="AY360" s="52"/>
      <c r="AZ360" s="580"/>
      <c r="BA360" s="551"/>
      <c r="BB360" s="60"/>
      <c r="BC360" s="60"/>
      <c r="BD360" s="60"/>
      <c r="BE360" s="277"/>
      <c r="BF360" s="277"/>
      <c r="BG360" s="67"/>
      <c r="BH360" s="588"/>
      <c r="BI360" s="60"/>
      <c r="BJ360" s="60"/>
      <c r="BK360" s="60"/>
      <c r="BL360" s="60"/>
      <c r="BM360" s="277"/>
      <c r="BN360" s="589"/>
      <c r="BO360" s="589"/>
      <c r="BP360" s="589"/>
      <c r="BQ360" s="589"/>
      <c r="BR360" s="596"/>
      <c r="BS360" s="268"/>
      <c r="BT360" s="60"/>
      <c r="BU360" s="67"/>
      <c r="BV360" s="26"/>
    </row>
    <row r="361" spans="1:74" x14ac:dyDescent="0.25">
      <c r="A361" s="320" t="s">
        <v>95</v>
      </c>
      <c r="B361" s="44"/>
      <c r="C361" s="721"/>
      <c r="D361" s="44"/>
      <c r="E361" s="52"/>
      <c r="F361" s="44"/>
      <c r="G361" s="56"/>
      <c r="H361" s="67"/>
      <c r="I361" s="60"/>
      <c r="J361" s="60"/>
      <c r="K361" s="60"/>
      <c r="L361" s="60"/>
      <c r="M361" s="259"/>
      <c r="N361" s="71">
        <v>-10.3003</v>
      </c>
      <c r="O361" s="60">
        <v>-10.3003</v>
      </c>
      <c r="P361" s="60">
        <v>-30.308199999999999</v>
      </c>
      <c r="Q361" s="60">
        <v>-5.0975000000000001</v>
      </c>
      <c r="R361" s="60">
        <v>3.4594</v>
      </c>
      <c r="S361" s="60">
        <v>0.35730000000000001</v>
      </c>
      <c r="T361" s="60">
        <v>-0.20849999999999999</v>
      </c>
      <c r="U361" s="89">
        <v>0.20150000000000001</v>
      </c>
      <c r="V361" s="60">
        <v>1.1007</v>
      </c>
      <c r="W361" s="60">
        <v>3.6848000000000001</v>
      </c>
      <c r="X361" s="60">
        <v>5.4762000000000004</v>
      </c>
      <c r="Y361" s="277">
        <v>4.7194000000000003</v>
      </c>
      <c r="Z361" s="60">
        <v>4.0777000000000001</v>
      </c>
      <c r="AA361" s="60">
        <v>1.1571</v>
      </c>
      <c r="AB361" s="60">
        <v>-0.72209999999999996</v>
      </c>
      <c r="AC361" s="60">
        <v>1.0411999999999999</v>
      </c>
      <c r="AD361" s="60">
        <v>0.3836</v>
      </c>
      <c r="AE361" s="60">
        <v>1.1571</v>
      </c>
      <c r="AF361" s="60">
        <v>1.9944999999999999</v>
      </c>
      <c r="AG361" s="554"/>
      <c r="AH361" s="52"/>
      <c r="AI361" s="52"/>
      <c r="AJ361" s="52"/>
      <c r="AK361" s="52"/>
      <c r="AL361" s="52"/>
      <c r="AM361" s="52"/>
      <c r="AN361" s="52"/>
      <c r="AO361" s="561"/>
      <c r="AP361" s="52"/>
      <c r="AQ361" s="52"/>
      <c r="AR361" s="52"/>
      <c r="AS361" s="52"/>
      <c r="AT361" s="52"/>
      <c r="AU361" s="52"/>
      <c r="AV361" s="52"/>
      <c r="AW361" s="52"/>
      <c r="AX361" s="52"/>
      <c r="AY361" s="52"/>
      <c r="AZ361" s="580"/>
      <c r="BA361" s="551"/>
      <c r="BB361" s="60"/>
      <c r="BC361" s="60"/>
      <c r="BD361" s="60"/>
      <c r="BE361" s="277"/>
      <c r="BF361" s="277"/>
      <c r="BG361" s="67"/>
      <c r="BH361" s="588"/>
      <c r="BI361" s="60"/>
      <c r="BJ361" s="60"/>
      <c r="BK361" s="60"/>
      <c r="BL361" s="60"/>
      <c r="BM361" s="277"/>
      <c r="BN361" s="589"/>
      <c r="BO361" s="589"/>
      <c r="BP361" s="589"/>
      <c r="BQ361" s="589"/>
      <c r="BR361" s="596"/>
      <c r="BS361" s="268"/>
      <c r="BT361" s="60"/>
      <c r="BU361" s="67"/>
      <c r="BV361" s="26"/>
    </row>
    <row r="362" spans="1:74" x14ac:dyDescent="0.25">
      <c r="A362" s="321" t="s">
        <v>96</v>
      </c>
      <c r="B362" s="45"/>
      <c r="C362" s="722"/>
      <c r="D362" s="45"/>
      <c r="E362" s="53"/>
      <c r="F362" s="45"/>
      <c r="G362" s="57"/>
      <c r="H362" s="68"/>
      <c r="I362" s="61"/>
      <c r="J362" s="61"/>
      <c r="K362" s="61"/>
      <c r="L362" s="61"/>
      <c r="M362" s="262"/>
      <c r="N362" s="72">
        <v>5.6310500000000001</v>
      </c>
      <c r="O362" s="61">
        <v>5.6310500000000001</v>
      </c>
      <c r="P362" s="61">
        <v>0.71409999999999996</v>
      </c>
      <c r="Q362" s="61">
        <v>5.7450000000000001</v>
      </c>
      <c r="R362" s="61">
        <v>7.6901000000000002</v>
      </c>
      <c r="S362" s="61">
        <v>5.0252999999999997</v>
      </c>
      <c r="T362" s="61">
        <v>4.6815499999999997</v>
      </c>
      <c r="U362" s="90">
        <v>4.8947000000000003</v>
      </c>
      <c r="V362" s="61">
        <v>5.4135999999999997</v>
      </c>
      <c r="W362" s="61">
        <v>7.5008999999999997</v>
      </c>
      <c r="X362" s="61">
        <v>7.1303999999999998</v>
      </c>
      <c r="Y362" s="279">
        <v>5.9866999999999999</v>
      </c>
      <c r="Z362" s="61">
        <v>6.9748999999999999</v>
      </c>
      <c r="AA362" s="61">
        <v>8.1217000000000006</v>
      </c>
      <c r="AB362" s="61">
        <v>4.5541</v>
      </c>
      <c r="AC362" s="61">
        <v>4.9622999999999999</v>
      </c>
      <c r="AD362" s="61">
        <v>4.8582000000000001</v>
      </c>
      <c r="AE362" s="61">
        <v>8.1217000000000006</v>
      </c>
      <c r="AF362" s="61">
        <v>7.0236000000000001</v>
      </c>
      <c r="AG362" s="556"/>
      <c r="AH362" s="53"/>
      <c r="AI362" s="53"/>
      <c r="AJ362" s="53"/>
      <c r="AK362" s="53"/>
      <c r="AL362" s="53"/>
      <c r="AM362" s="53"/>
      <c r="AN362" s="53"/>
      <c r="AO362" s="563"/>
      <c r="AP362" s="53"/>
      <c r="AQ362" s="53"/>
      <c r="AR362" s="53"/>
      <c r="AS362" s="53"/>
      <c r="AT362" s="53"/>
      <c r="AU362" s="53"/>
      <c r="AV362" s="53"/>
      <c r="AW362" s="53"/>
      <c r="AX362" s="53"/>
      <c r="AY362" s="53"/>
      <c r="AZ362" s="581"/>
      <c r="BA362" s="578"/>
      <c r="BB362" s="61"/>
      <c r="BC362" s="61"/>
      <c r="BD362" s="61"/>
      <c r="BE362" s="279"/>
      <c r="BF362" s="279"/>
      <c r="BG362" s="68"/>
      <c r="BH362" s="590"/>
      <c r="BI362" s="61"/>
      <c r="BJ362" s="61"/>
      <c r="BK362" s="61"/>
      <c r="BL362" s="61"/>
      <c r="BM362" s="279"/>
      <c r="BN362" s="591"/>
      <c r="BO362" s="591"/>
      <c r="BP362" s="591"/>
      <c r="BQ362" s="591"/>
      <c r="BR362" s="603"/>
      <c r="BS362" s="270"/>
      <c r="BT362" s="61"/>
      <c r="BU362" s="68"/>
      <c r="BV362" s="272"/>
    </row>
    <row r="363" spans="1:74" ht="14.5" x14ac:dyDescent="0.25">
      <c r="A363" s="323" t="s">
        <v>91</v>
      </c>
      <c r="B363" s="69"/>
      <c r="C363" s="726"/>
      <c r="D363" s="69"/>
      <c r="E363" s="40"/>
      <c r="F363" s="69"/>
      <c r="G363" s="40"/>
      <c r="H363" s="69"/>
      <c r="I363" s="62"/>
      <c r="J363" s="62"/>
      <c r="K363" s="62"/>
      <c r="L363" s="62"/>
      <c r="M363" s="263"/>
      <c r="N363" s="73"/>
      <c r="O363" s="62"/>
      <c r="P363" s="62"/>
      <c r="Q363" s="62"/>
      <c r="R363" s="62"/>
      <c r="S363" s="62"/>
      <c r="T363" s="62"/>
      <c r="U363" s="91"/>
      <c r="V363" s="62"/>
      <c r="W363" s="62"/>
      <c r="X363" s="62"/>
      <c r="Y363" s="245"/>
      <c r="Z363" s="62"/>
      <c r="AA363" s="62"/>
      <c r="AB363" s="62"/>
      <c r="AC363" s="62"/>
      <c r="AD363" s="62"/>
      <c r="AE363" s="62"/>
      <c r="AF363" s="62"/>
      <c r="AG363" s="557"/>
      <c r="AH363" s="54"/>
      <c r="AI363" s="54"/>
      <c r="AJ363" s="54"/>
      <c r="AK363" s="54"/>
      <c r="AL363" s="54"/>
      <c r="AM363" s="54"/>
      <c r="AN363" s="54"/>
      <c r="AO363" s="312"/>
      <c r="AP363" s="247"/>
      <c r="AQ363" s="247"/>
      <c r="AR363" s="247"/>
      <c r="AS363" s="247"/>
      <c r="AT363" s="247"/>
      <c r="AU363" s="247"/>
      <c r="AV363" s="247"/>
      <c r="AW363" s="247"/>
      <c r="AX363" s="247"/>
      <c r="AY363" s="247"/>
      <c r="AZ363" s="69"/>
      <c r="BA363" s="245"/>
      <c r="BB363" s="245"/>
      <c r="BC363" s="245"/>
      <c r="BD363" s="245"/>
      <c r="BE363" s="245"/>
      <c r="BF363" s="245"/>
      <c r="BG363" s="69"/>
      <c r="BH363" s="245"/>
      <c r="BI363" s="245"/>
      <c r="BJ363" s="245"/>
      <c r="BK363" s="245"/>
      <c r="BL363" s="245"/>
      <c r="BM363" s="245"/>
      <c r="BN363" s="245"/>
      <c r="BO363" s="245"/>
      <c r="BP363" s="245"/>
      <c r="BQ363" s="245"/>
      <c r="BR363" s="69"/>
      <c r="BS363" s="40"/>
      <c r="BT363" s="40"/>
      <c r="BU363" s="69"/>
      <c r="BV363" s="41"/>
    </row>
    <row r="364" spans="1:74" s="355" customFormat="1" x14ac:dyDescent="0.25">
      <c r="A364" s="685" t="s">
        <v>8062</v>
      </c>
      <c r="B364" s="406"/>
      <c r="C364" s="730"/>
      <c r="D364" s="406"/>
      <c r="E364" s="401"/>
      <c r="F364" s="406"/>
      <c r="G364" s="401"/>
      <c r="H364" s="406"/>
      <c r="I364" s="405"/>
      <c r="J364" s="405"/>
      <c r="K364" s="405"/>
      <c r="L364" s="405"/>
      <c r="M364" s="409"/>
      <c r="N364" s="407" t="s">
        <v>430</v>
      </c>
      <c r="O364" s="405" t="s">
        <v>430</v>
      </c>
      <c r="P364" s="405" t="s">
        <v>430</v>
      </c>
      <c r="Q364" s="405" t="s">
        <v>430</v>
      </c>
      <c r="R364" s="405" t="s">
        <v>430</v>
      </c>
      <c r="S364" s="405" t="s">
        <v>430</v>
      </c>
      <c r="T364" s="405" t="s">
        <v>430</v>
      </c>
      <c r="U364" s="411" t="s">
        <v>430</v>
      </c>
      <c r="V364" s="405" t="s">
        <v>430</v>
      </c>
      <c r="W364" s="405" t="s">
        <v>430</v>
      </c>
      <c r="X364" s="405" t="s">
        <v>430</v>
      </c>
      <c r="Y364" s="410" t="s">
        <v>430</v>
      </c>
      <c r="Z364" s="405" t="s">
        <v>430</v>
      </c>
      <c r="AA364" s="405" t="s">
        <v>430</v>
      </c>
      <c r="AB364" s="405" t="s">
        <v>430</v>
      </c>
      <c r="AC364" s="405" t="s">
        <v>430</v>
      </c>
      <c r="AD364" s="405" t="s">
        <v>430</v>
      </c>
      <c r="AE364" s="405" t="s">
        <v>430</v>
      </c>
      <c r="AF364" s="405" t="s">
        <v>430</v>
      </c>
      <c r="AG364" s="629"/>
      <c r="AH364" s="403"/>
      <c r="AI364" s="403"/>
      <c r="AJ364" s="403"/>
      <c r="AK364" s="403"/>
      <c r="AL364" s="403"/>
      <c r="AM364" s="403"/>
      <c r="AN364" s="403"/>
      <c r="AO364" s="700"/>
      <c r="AP364" s="403"/>
      <c r="AQ364" s="403"/>
      <c r="AR364" s="403"/>
      <c r="AS364" s="403"/>
      <c r="AT364" s="403"/>
      <c r="AU364" s="426"/>
      <c r="AV364" s="426"/>
      <c r="AW364" s="426"/>
      <c r="AX364" s="426"/>
      <c r="AY364" s="426"/>
      <c r="AZ364" s="406"/>
      <c r="BA364" s="410"/>
      <c r="BB364" s="410"/>
      <c r="BC364" s="410"/>
      <c r="BD364" s="410"/>
      <c r="BE364" s="410"/>
      <c r="BF364" s="410"/>
      <c r="BG364" s="406"/>
      <c r="BH364" s="410"/>
      <c r="BI364" s="410"/>
      <c r="BJ364" s="410"/>
      <c r="BK364" s="410"/>
      <c r="BL364" s="410"/>
      <c r="BM364" s="410"/>
      <c r="BN364" s="410"/>
      <c r="BO364" s="410"/>
      <c r="BP364" s="410"/>
      <c r="BQ364" s="410"/>
      <c r="BR364" s="406"/>
      <c r="BS364" s="401"/>
      <c r="BT364" s="401"/>
      <c r="BU364" s="406"/>
      <c r="BV364" s="427"/>
    </row>
    <row r="365" spans="1:74" s="355" customFormat="1" x14ac:dyDescent="0.25">
      <c r="A365" s="686" t="s">
        <v>8063</v>
      </c>
      <c r="B365" s="374"/>
      <c r="C365" s="731"/>
      <c r="D365" s="374"/>
      <c r="E365" s="372"/>
      <c r="F365" s="374"/>
      <c r="G365" s="372"/>
      <c r="H365" s="374"/>
      <c r="I365" s="348"/>
      <c r="J365" s="348"/>
      <c r="K365" s="348"/>
      <c r="L365" s="348"/>
      <c r="M365" s="362"/>
      <c r="N365" s="350" t="s">
        <v>430</v>
      </c>
      <c r="O365" s="348" t="s">
        <v>430</v>
      </c>
      <c r="P365" s="348" t="s">
        <v>430</v>
      </c>
      <c r="Q365" s="348" t="s">
        <v>430</v>
      </c>
      <c r="R365" s="348" t="s">
        <v>430</v>
      </c>
      <c r="S365" s="348" t="s">
        <v>430</v>
      </c>
      <c r="T365" s="348" t="s">
        <v>430</v>
      </c>
      <c r="U365" s="354" t="s">
        <v>430</v>
      </c>
      <c r="V365" s="348" t="s">
        <v>430</v>
      </c>
      <c r="W365" s="348" t="s">
        <v>430</v>
      </c>
      <c r="X365" s="348" t="s">
        <v>430</v>
      </c>
      <c r="Y365" s="375" t="s">
        <v>430</v>
      </c>
      <c r="Z365" s="348" t="s">
        <v>430</v>
      </c>
      <c r="AA365" s="348" t="s">
        <v>430</v>
      </c>
      <c r="AB365" s="348" t="s">
        <v>430</v>
      </c>
      <c r="AC365" s="348" t="s">
        <v>430</v>
      </c>
      <c r="AD365" s="348" t="s">
        <v>430</v>
      </c>
      <c r="AE365" s="348" t="s">
        <v>430</v>
      </c>
      <c r="AF365" s="348" t="s">
        <v>430</v>
      </c>
      <c r="AG365" s="569"/>
      <c r="AH365" s="346"/>
      <c r="AI365" s="346"/>
      <c r="AJ365" s="346"/>
      <c r="AK365" s="346"/>
      <c r="AL365" s="346"/>
      <c r="AM365" s="346"/>
      <c r="AN365" s="346"/>
      <c r="AO365" s="573"/>
      <c r="AP365" s="346"/>
      <c r="AQ365" s="346"/>
      <c r="AR365" s="346"/>
      <c r="AS365" s="346"/>
      <c r="AT365" s="346"/>
      <c r="AU365" s="429"/>
      <c r="AV365" s="429"/>
      <c r="AW365" s="429"/>
      <c r="AX365" s="429"/>
      <c r="AY365" s="429"/>
      <c r="AZ365" s="374"/>
      <c r="BA365" s="375"/>
      <c r="BB365" s="375"/>
      <c r="BC365" s="375"/>
      <c r="BD365" s="375"/>
      <c r="BE365" s="375"/>
      <c r="BF365" s="375"/>
      <c r="BG365" s="374"/>
      <c r="BH365" s="375"/>
      <c r="BI365" s="375"/>
      <c r="BJ365" s="375"/>
      <c r="BK365" s="375"/>
      <c r="BL365" s="375"/>
      <c r="BM365" s="375"/>
      <c r="BN365" s="375"/>
      <c r="BO365" s="375"/>
      <c r="BP365" s="375"/>
      <c r="BQ365" s="375"/>
      <c r="BR365" s="374"/>
      <c r="BS365" s="372"/>
      <c r="BT365" s="372"/>
      <c r="BU365" s="374"/>
      <c r="BV365" s="430"/>
    </row>
    <row r="366" spans="1:74" s="355" customFormat="1" x14ac:dyDescent="0.25">
      <c r="A366" s="686" t="s">
        <v>8064</v>
      </c>
      <c r="B366" s="374"/>
      <c r="C366" s="731"/>
      <c r="D366" s="374"/>
      <c r="E366" s="372"/>
      <c r="F366" s="374"/>
      <c r="G366" s="372"/>
      <c r="H366" s="374"/>
      <c r="I366" s="348"/>
      <c r="J366" s="348"/>
      <c r="K366" s="348"/>
      <c r="L366" s="348"/>
      <c r="M366" s="362"/>
      <c r="N366" s="350" t="s">
        <v>430</v>
      </c>
      <c r="O366" s="348" t="s">
        <v>430</v>
      </c>
      <c r="P366" s="348" t="s">
        <v>430</v>
      </c>
      <c r="Q366" s="348" t="s">
        <v>430</v>
      </c>
      <c r="R366" s="348" t="s">
        <v>430</v>
      </c>
      <c r="S366" s="348" t="s">
        <v>430</v>
      </c>
      <c r="T366" s="348" t="s">
        <v>430</v>
      </c>
      <c r="U366" s="354" t="s">
        <v>430</v>
      </c>
      <c r="V366" s="348" t="s">
        <v>430</v>
      </c>
      <c r="W366" s="348" t="s">
        <v>430</v>
      </c>
      <c r="X366" s="348" t="s">
        <v>430</v>
      </c>
      <c r="Y366" s="375" t="s">
        <v>430</v>
      </c>
      <c r="Z366" s="348" t="s">
        <v>430</v>
      </c>
      <c r="AA366" s="348" t="s">
        <v>430</v>
      </c>
      <c r="AB366" s="348" t="s">
        <v>430</v>
      </c>
      <c r="AC366" s="348" t="s">
        <v>430</v>
      </c>
      <c r="AD366" s="348" t="s">
        <v>430</v>
      </c>
      <c r="AE366" s="348" t="s">
        <v>430</v>
      </c>
      <c r="AF366" s="348" t="s">
        <v>430</v>
      </c>
      <c r="AG366" s="569"/>
      <c r="AH366" s="346"/>
      <c r="AI366" s="346"/>
      <c r="AJ366" s="346"/>
      <c r="AK366" s="346"/>
      <c r="AL366" s="346"/>
      <c r="AM366" s="346"/>
      <c r="AN366" s="346"/>
      <c r="AO366" s="573"/>
      <c r="AP366" s="346"/>
      <c r="AQ366" s="346"/>
      <c r="AR366" s="346"/>
      <c r="AS366" s="346"/>
      <c r="AT366" s="346"/>
      <c r="AU366" s="429"/>
      <c r="AV366" s="429"/>
      <c r="AW366" s="429"/>
      <c r="AX366" s="429"/>
      <c r="AY366" s="429"/>
      <c r="AZ366" s="374"/>
      <c r="BA366" s="375"/>
      <c r="BB366" s="375"/>
      <c r="BC366" s="375"/>
      <c r="BD366" s="375"/>
      <c r="BE366" s="375"/>
      <c r="BF366" s="375"/>
      <c r="BG366" s="374"/>
      <c r="BH366" s="375"/>
      <c r="BI366" s="375"/>
      <c r="BJ366" s="375"/>
      <c r="BK366" s="375"/>
      <c r="BL366" s="375"/>
      <c r="BM366" s="375"/>
      <c r="BN366" s="375"/>
      <c r="BO366" s="375"/>
      <c r="BP366" s="375"/>
      <c r="BQ366" s="375"/>
      <c r="BR366" s="374"/>
      <c r="BS366" s="372"/>
      <c r="BT366" s="372"/>
      <c r="BU366" s="374"/>
      <c r="BV366" s="430"/>
    </row>
    <row r="367" spans="1:74" s="355" customFormat="1" x14ac:dyDescent="0.25">
      <c r="A367" s="686" t="s">
        <v>8025</v>
      </c>
      <c r="B367" s="374"/>
      <c r="C367" s="731"/>
      <c r="D367" s="374"/>
      <c r="E367" s="372"/>
      <c r="F367" s="374"/>
      <c r="G367" s="372"/>
      <c r="H367" s="374"/>
      <c r="I367" s="348"/>
      <c r="J367" s="348"/>
      <c r="K367" s="348"/>
      <c r="L367" s="348"/>
      <c r="M367" s="362"/>
      <c r="N367" s="350" t="s">
        <v>430</v>
      </c>
      <c r="O367" s="348" t="s">
        <v>430</v>
      </c>
      <c r="P367" s="348" t="s">
        <v>430</v>
      </c>
      <c r="Q367" s="348" t="s">
        <v>430</v>
      </c>
      <c r="R367" s="348" t="s">
        <v>430</v>
      </c>
      <c r="S367" s="348" t="s">
        <v>430</v>
      </c>
      <c r="T367" s="348" t="s">
        <v>430</v>
      </c>
      <c r="U367" s="354" t="s">
        <v>430</v>
      </c>
      <c r="V367" s="348" t="s">
        <v>430</v>
      </c>
      <c r="W367" s="348" t="s">
        <v>430</v>
      </c>
      <c r="X367" s="348" t="s">
        <v>430</v>
      </c>
      <c r="Y367" s="375" t="s">
        <v>430</v>
      </c>
      <c r="Z367" s="348" t="s">
        <v>430</v>
      </c>
      <c r="AA367" s="348" t="s">
        <v>430</v>
      </c>
      <c r="AB367" s="348" t="s">
        <v>430</v>
      </c>
      <c r="AC367" s="348" t="s">
        <v>430</v>
      </c>
      <c r="AD367" s="348" t="s">
        <v>430</v>
      </c>
      <c r="AE367" s="348" t="s">
        <v>430</v>
      </c>
      <c r="AF367" s="348" t="s">
        <v>430</v>
      </c>
      <c r="AG367" s="569"/>
      <c r="AH367" s="346"/>
      <c r="AI367" s="346"/>
      <c r="AJ367" s="346"/>
      <c r="AK367" s="346"/>
      <c r="AL367" s="346"/>
      <c r="AM367" s="346"/>
      <c r="AN367" s="346"/>
      <c r="AO367" s="573"/>
      <c r="AP367" s="346"/>
      <c r="AQ367" s="346"/>
      <c r="AR367" s="346"/>
      <c r="AS367" s="346"/>
      <c r="AT367" s="346"/>
      <c r="AU367" s="429"/>
      <c r="AV367" s="429"/>
      <c r="AW367" s="429"/>
      <c r="AX367" s="429"/>
      <c r="AY367" s="429"/>
      <c r="AZ367" s="374"/>
      <c r="BA367" s="375"/>
      <c r="BB367" s="375"/>
      <c r="BC367" s="375"/>
      <c r="BD367" s="375"/>
      <c r="BE367" s="375"/>
      <c r="BF367" s="375"/>
      <c r="BG367" s="374"/>
      <c r="BH367" s="375"/>
      <c r="BI367" s="375"/>
      <c r="BJ367" s="375"/>
      <c r="BK367" s="375"/>
      <c r="BL367" s="375"/>
      <c r="BM367" s="375"/>
      <c r="BN367" s="375"/>
      <c r="BO367" s="375"/>
      <c r="BP367" s="375"/>
      <c r="BQ367" s="375"/>
      <c r="BR367" s="374"/>
      <c r="BS367" s="372"/>
      <c r="BT367" s="372"/>
      <c r="BU367" s="374"/>
      <c r="BV367" s="430"/>
    </row>
    <row r="368" spans="1:74" s="355" customFormat="1" x14ac:dyDescent="0.25">
      <c r="A368" s="686" t="s">
        <v>8025</v>
      </c>
      <c r="B368" s="374"/>
      <c r="C368" s="731"/>
      <c r="D368" s="374"/>
      <c r="E368" s="372"/>
      <c r="F368" s="374"/>
      <c r="G368" s="372"/>
      <c r="H368" s="374"/>
      <c r="I368" s="348"/>
      <c r="J368" s="348"/>
      <c r="K368" s="348"/>
      <c r="L368" s="348"/>
      <c r="M368" s="362"/>
      <c r="N368" s="350" t="s">
        <v>430</v>
      </c>
      <c r="O368" s="348" t="s">
        <v>430</v>
      </c>
      <c r="P368" s="348" t="s">
        <v>430</v>
      </c>
      <c r="Q368" s="348" t="s">
        <v>430</v>
      </c>
      <c r="R368" s="348" t="s">
        <v>430</v>
      </c>
      <c r="S368" s="348" t="s">
        <v>430</v>
      </c>
      <c r="T368" s="348" t="s">
        <v>430</v>
      </c>
      <c r="U368" s="354" t="s">
        <v>430</v>
      </c>
      <c r="V368" s="348" t="s">
        <v>430</v>
      </c>
      <c r="W368" s="348" t="s">
        <v>430</v>
      </c>
      <c r="X368" s="348" t="s">
        <v>430</v>
      </c>
      <c r="Y368" s="375" t="s">
        <v>430</v>
      </c>
      <c r="Z368" s="348" t="s">
        <v>430</v>
      </c>
      <c r="AA368" s="348" t="s">
        <v>430</v>
      </c>
      <c r="AB368" s="348" t="s">
        <v>430</v>
      </c>
      <c r="AC368" s="348" t="s">
        <v>430</v>
      </c>
      <c r="AD368" s="348" t="s">
        <v>430</v>
      </c>
      <c r="AE368" s="348" t="s">
        <v>430</v>
      </c>
      <c r="AF368" s="348" t="s">
        <v>430</v>
      </c>
      <c r="AG368" s="569"/>
      <c r="AH368" s="346"/>
      <c r="AI368" s="346"/>
      <c r="AJ368" s="346"/>
      <c r="AK368" s="346"/>
      <c r="AL368" s="346"/>
      <c r="AM368" s="346"/>
      <c r="AN368" s="346"/>
      <c r="AO368" s="573"/>
      <c r="AP368" s="346"/>
      <c r="AQ368" s="346"/>
      <c r="AR368" s="346"/>
      <c r="AS368" s="346"/>
      <c r="AT368" s="346"/>
      <c r="AU368" s="429"/>
      <c r="AV368" s="429"/>
      <c r="AW368" s="429"/>
      <c r="AX368" s="429"/>
      <c r="AY368" s="429"/>
      <c r="AZ368" s="374"/>
      <c r="BA368" s="375"/>
      <c r="BB368" s="375"/>
      <c r="BC368" s="375"/>
      <c r="BD368" s="375"/>
      <c r="BE368" s="375"/>
      <c r="BF368" s="375"/>
      <c r="BG368" s="374"/>
      <c r="BH368" s="375"/>
      <c r="BI368" s="375"/>
      <c r="BJ368" s="375"/>
      <c r="BK368" s="375"/>
      <c r="BL368" s="375"/>
      <c r="BM368" s="375"/>
      <c r="BN368" s="375"/>
      <c r="BO368" s="375"/>
      <c r="BP368" s="375"/>
      <c r="BQ368" s="375"/>
      <c r="BR368" s="374"/>
      <c r="BS368" s="372"/>
      <c r="BT368" s="372"/>
      <c r="BU368" s="374"/>
      <c r="BV368" s="430"/>
    </row>
    <row r="369" spans="1:74" s="355" customFormat="1" x14ac:dyDescent="0.25">
      <c r="A369" s="686" t="s">
        <v>8065</v>
      </c>
      <c r="B369" s="374"/>
      <c r="C369" s="731"/>
      <c r="D369" s="374"/>
      <c r="E369" s="372"/>
      <c r="F369" s="374"/>
      <c r="G369" s="372"/>
      <c r="H369" s="374"/>
      <c r="I369" s="348"/>
      <c r="J369" s="348"/>
      <c r="K369" s="348"/>
      <c r="L369" s="348"/>
      <c r="M369" s="362"/>
      <c r="N369" s="350" t="s">
        <v>430</v>
      </c>
      <c r="O369" s="348" t="s">
        <v>430</v>
      </c>
      <c r="P369" s="348" t="s">
        <v>430</v>
      </c>
      <c r="Q369" s="348" t="s">
        <v>430</v>
      </c>
      <c r="R369" s="348" t="s">
        <v>430</v>
      </c>
      <c r="S369" s="348" t="s">
        <v>430</v>
      </c>
      <c r="T369" s="348" t="s">
        <v>430</v>
      </c>
      <c r="U369" s="354" t="s">
        <v>430</v>
      </c>
      <c r="V369" s="348" t="s">
        <v>430</v>
      </c>
      <c r="W369" s="348" t="s">
        <v>430</v>
      </c>
      <c r="X369" s="348" t="s">
        <v>430</v>
      </c>
      <c r="Y369" s="375" t="s">
        <v>430</v>
      </c>
      <c r="Z369" s="348" t="s">
        <v>430</v>
      </c>
      <c r="AA369" s="348" t="s">
        <v>430</v>
      </c>
      <c r="AB369" s="348" t="s">
        <v>430</v>
      </c>
      <c r="AC369" s="348" t="s">
        <v>430</v>
      </c>
      <c r="AD369" s="348" t="s">
        <v>430</v>
      </c>
      <c r="AE369" s="348" t="s">
        <v>430</v>
      </c>
      <c r="AF369" s="348" t="s">
        <v>430</v>
      </c>
      <c r="AG369" s="569"/>
      <c r="AH369" s="346"/>
      <c r="AI369" s="346"/>
      <c r="AJ369" s="346"/>
      <c r="AK369" s="346"/>
      <c r="AL369" s="346"/>
      <c r="AM369" s="346"/>
      <c r="AN369" s="346"/>
      <c r="AO369" s="573"/>
      <c r="AP369" s="346"/>
      <c r="AQ369" s="346"/>
      <c r="AR369" s="346"/>
      <c r="AS369" s="346"/>
      <c r="AT369" s="346"/>
      <c r="AU369" s="429"/>
      <c r="AV369" s="429"/>
      <c r="AW369" s="429"/>
      <c r="AX369" s="429"/>
      <c r="AY369" s="429"/>
      <c r="AZ369" s="374"/>
      <c r="BA369" s="375"/>
      <c r="BB369" s="375"/>
      <c r="BC369" s="375"/>
      <c r="BD369" s="375"/>
      <c r="BE369" s="375"/>
      <c r="BF369" s="375"/>
      <c r="BG369" s="374"/>
      <c r="BH369" s="375"/>
      <c r="BI369" s="375"/>
      <c r="BJ369" s="375"/>
      <c r="BK369" s="375"/>
      <c r="BL369" s="375"/>
      <c r="BM369" s="375"/>
      <c r="BN369" s="375"/>
      <c r="BO369" s="375"/>
      <c r="BP369" s="375"/>
      <c r="BQ369" s="375"/>
      <c r="BR369" s="374"/>
      <c r="BS369" s="372"/>
      <c r="BT369" s="372"/>
      <c r="BU369" s="374"/>
      <c r="BV369" s="430"/>
    </row>
    <row r="370" spans="1:74" s="355" customFormat="1" x14ac:dyDescent="0.25">
      <c r="A370" s="686" t="s">
        <v>8066</v>
      </c>
      <c r="B370" s="374"/>
      <c r="C370" s="731"/>
      <c r="D370" s="374"/>
      <c r="E370" s="372"/>
      <c r="F370" s="374"/>
      <c r="G370" s="372"/>
      <c r="H370" s="374"/>
      <c r="I370" s="348"/>
      <c r="J370" s="348"/>
      <c r="K370" s="348"/>
      <c r="L370" s="348"/>
      <c r="M370" s="362"/>
      <c r="N370" s="350" t="s">
        <v>430</v>
      </c>
      <c r="O370" s="348" t="s">
        <v>430</v>
      </c>
      <c r="P370" s="348" t="s">
        <v>430</v>
      </c>
      <c r="Q370" s="348" t="s">
        <v>430</v>
      </c>
      <c r="R370" s="348" t="s">
        <v>430</v>
      </c>
      <c r="S370" s="348" t="s">
        <v>430</v>
      </c>
      <c r="T370" s="348" t="s">
        <v>430</v>
      </c>
      <c r="U370" s="354" t="s">
        <v>430</v>
      </c>
      <c r="V370" s="348" t="s">
        <v>430</v>
      </c>
      <c r="W370" s="348" t="s">
        <v>430</v>
      </c>
      <c r="X370" s="348" t="s">
        <v>430</v>
      </c>
      <c r="Y370" s="375" t="s">
        <v>430</v>
      </c>
      <c r="Z370" s="348" t="s">
        <v>430</v>
      </c>
      <c r="AA370" s="348" t="s">
        <v>430</v>
      </c>
      <c r="AB370" s="348" t="s">
        <v>430</v>
      </c>
      <c r="AC370" s="348" t="s">
        <v>430</v>
      </c>
      <c r="AD370" s="348" t="s">
        <v>430</v>
      </c>
      <c r="AE370" s="348" t="s">
        <v>430</v>
      </c>
      <c r="AF370" s="348" t="s">
        <v>430</v>
      </c>
      <c r="AG370" s="569"/>
      <c r="AH370" s="346"/>
      <c r="AI370" s="346"/>
      <c r="AJ370" s="346"/>
      <c r="AK370" s="346"/>
      <c r="AL370" s="346"/>
      <c r="AM370" s="346"/>
      <c r="AN370" s="346"/>
      <c r="AO370" s="573"/>
      <c r="AP370" s="346"/>
      <c r="AQ370" s="346"/>
      <c r="AR370" s="346"/>
      <c r="AS370" s="346"/>
      <c r="AT370" s="346"/>
      <c r="AU370" s="429"/>
      <c r="AV370" s="429"/>
      <c r="AW370" s="429"/>
      <c r="AX370" s="429"/>
      <c r="AY370" s="429"/>
      <c r="AZ370" s="374"/>
      <c r="BA370" s="375"/>
      <c r="BB370" s="375"/>
      <c r="BC370" s="375"/>
      <c r="BD370" s="375"/>
      <c r="BE370" s="375"/>
      <c r="BF370" s="375"/>
      <c r="BG370" s="374"/>
      <c r="BH370" s="375"/>
      <c r="BI370" s="375"/>
      <c r="BJ370" s="375"/>
      <c r="BK370" s="375"/>
      <c r="BL370" s="375"/>
      <c r="BM370" s="375"/>
      <c r="BN370" s="375"/>
      <c r="BO370" s="375"/>
      <c r="BP370" s="375"/>
      <c r="BQ370" s="375"/>
      <c r="BR370" s="374"/>
      <c r="BS370" s="372"/>
      <c r="BT370" s="372"/>
      <c r="BU370" s="374"/>
      <c r="BV370" s="430"/>
    </row>
    <row r="371" spans="1:74" s="355" customFormat="1" x14ac:dyDescent="0.25">
      <c r="A371" s="686" t="s">
        <v>8067</v>
      </c>
      <c r="B371" s="374"/>
      <c r="C371" s="731"/>
      <c r="D371" s="374"/>
      <c r="E371" s="372"/>
      <c r="F371" s="374"/>
      <c r="G371" s="372"/>
      <c r="H371" s="374"/>
      <c r="I371" s="348"/>
      <c r="J371" s="348"/>
      <c r="K371" s="348"/>
      <c r="L371" s="348"/>
      <c r="M371" s="362"/>
      <c r="N371" s="350" t="s">
        <v>430</v>
      </c>
      <c r="O371" s="348" t="s">
        <v>430</v>
      </c>
      <c r="P371" s="348" t="s">
        <v>430</v>
      </c>
      <c r="Q371" s="348" t="s">
        <v>430</v>
      </c>
      <c r="R371" s="348" t="s">
        <v>430</v>
      </c>
      <c r="S371" s="348" t="s">
        <v>430</v>
      </c>
      <c r="T371" s="348" t="s">
        <v>430</v>
      </c>
      <c r="U371" s="354" t="s">
        <v>430</v>
      </c>
      <c r="V371" s="348" t="s">
        <v>430</v>
      </c>
      <c r="W371" s="348" t="s">
        <v>430</v>
      </c>
      <c r="X371" s="348" t="s">
        <v>430</v>
      </c>
      <c r="Y371" s="375" t="s">
        <v>430</v>
      </c>
      <c r="Z371" s="348" t="s">
        <v>430</v>
      </c>
      <c r="AA371" s="348" t="s">
        <v>430</v>
      </c>
      <c r="AB371" s="348" t="s">
        <v>430</v>
      </c>
      <c r="AC371" s="348" t="s">
        <v>430</v>
      </c>
      <c r="AD371" s="348" t="s">
        <v>430</v>
      </c>
      <c r="AE371" s="348" t="s">
        <v>430</v>
      </c>
      <c r="AF371" s="348" t="s">
        <v>430</v>
      </c>
      <c r="AG371" s="569"/>
      <c r="AH371" s="346"/>
      <c r="AI371" s="346"/>
      <c r="AJ371" s="346"/>
      <c r="AK371" s="346"/>
      <c r="AL371" s="346"/>
      <c r="AM371" s="346"/>
      <c r="AN371" s="346"/>
      <c r="AO371" s="573"/>
      <c r="AP371" s="346"/>
      <c r="AQ371" s="346"/>
      <c r="AR371" s="346"/>
      <c r="AS371" s="346"/>
      <c r="AT371" s="346"/>
      <c r="AU371" s="429"/>
      <c r="AV371" s="429"/>
      <c r="AW371" s="429"/>
      <c r="AX371" s="429"/>
      <c r="AY371" s="429"/>
      <c r="AZ371" s="374"/>
      <c r="BA371" s="375"/>
      <c r="BB371" s="375"/>
      <c r="BC371" s="375"/>
      <c r="BD371" s="375"/>
      <c r="BE371" s="375"/>
      <c r="BF371" s="375"/>
      <c r="BG371" s="374"/>
      <c r="BH371" s="375"/>
      <c r="BI371" s="375"/>
      <c r="BJ371" s="375"/>
      <c r="BK371" s="375"/>
      <c r="BL371" s="375"/>
      <c r="BM371" s="375"/>
      <c r="BN371" s="375"/>
      <c r="BO371" s="375"/>
      <c r="BP371" s="375"/>
      <c r="BQ371" s="375"/>
      <c r="BR371" s="374"/>
      <c r="BS371" s="372"/>
      <c r="BT371" s="372"/>
      <c r="BU371" s="374"/>
      <c r="BV371" s="430"/>
    </row>
    <row r="372" spans="1:74" s="355" customFormat="1" x14ac:dyDescent="0.25">
      <c r="A372" s="686" t="s">
        <v>8068</v>
      </c>
      <c r="B372" s="374"/>
      <c r="C372" s="731"/>
      <c r="D372" s="374"/>
      <c r="E372" s="372"/>
      <c r="F372" s="374"/>
      <c r="G372" s="372"/>
      <c r="H372" s="374"/>
      <c r="I372" s="348"/>
      <c r="J372" s="348"/>
      <c r="K372" s="348"/>
      <c r="L372" s="348"/>
      <c r="M372" s="362"/>
      <c r="N372" s="350" t="s">
        <v>430</v>
      </c>
      <c r="O372" s="348" t="s">
        <v>430</v>
      </c>
      <c r="P372" s="348" t="s">
        <v>430</v>
      </c>
      <c r="Q372" s="348" t="s">
        <v>430</v>
      </c>
      <c r="R372" s="348" t="s">
        <v>430</v>
      </c>
      <c r="S372" s="348" t="s">
        <v>430</v>
      </c>
      <c r="T372" s="348" t="s">
        <v>430</v>
      </c>
      <c r="U372" s="354" t="s">
        <v>430</v>
      </c>
      <c r="V372" s="348" t="s">
        <v>430</v>
      </c>
      <c r="W372" s="348" t="s">
        <v>430</v>
      </c>
      <c r="X372" s="348" t="s">
        <v>430</v>
      </c>
      <c r="Y372" s="375" t="s">
        <v>430</v>
      </c>
      <c r="Z372" s="348" t="s">
        <v>430</v>
      </c>
      <c r="AA372" s="348" t="s">
        <v>430</v>
      </c>
      <c r="AB372" s="348" t="s">
        <v>430</v>
      </c>
      <c r="AC372" s="348" t="s">
        <v>430</v>
      </c>
      <c r="AD372" s="348" t="s">
        <v>430</v>
      </c>
      <c r="AE372" s="348" t="s">
        <v>430</v>
      </c>
      <c r="AF372" s="348" t="s">
        <v>430</v>
      </c>
      <c r="AG372" s="569"/>
      <c r="AH372" s="346"/>
      <c r="AI372" s="346"/>
      <c r="AJ372" s="346"/>
      <c r="AK372" s="346"/>
      <c r="AL372" s="346"/>
      <c r="AM372" s="346"/>
      <c r="AN372" s="346"/>
      <c r="AO372" s="573"/>
      <c r="AP372" s="346"/>
      <c r="AQ372" s="346"/>
      <c r="AR372" s="346"/>
      <c r="AS372" s="346"/>
      <c r="AT372" s="346"/>
      <c r="AU372" s="429"/>
      <c r="AV372" s="429"/>
      <c r="AW372" s="429"/>
      <c r="AX372" s="429"/>
      <c r="AY372" s="429"/>
      <c r="AZ372" s="374"/>
      <c r="BA372" s="375"/>
      <c r="BB372" s="375"/>
      <c r="BC372" s="375"/>
      <c r="BD372" s="375"/>
      <c r="BE372" s="375"/>
      <c r="BF372" s="375"/>
      <c r="BG372" s="374"/>
      <c r="BH372" s="375"/>
      <c r="BI372" s="375"/>
      <c r="BJ372" s="375"/>
      <c r="BK372" s="375"/>
      <c r="BL372" s="375"/>
      <c r="BM372" s="375"/>
      <c r="BN372" s="375"/>
      <c r="BO372" s="375"/>
      <c r="BP372" s="375"/>
      <c r="BQ372" s="375"/>
      <c r="BR372" s="374"/>
      <c r="BS372" s="372"/>
      <c r="BT372" s="372"/>
      <c r="BU372" s="374"/>
      <c r="BV372" s="430"/>
    </row>
    <row r="373" spans="1:74" s="355" customFormat="1" x14ac:dyDescent="0.25">
      <c r="A373" s="686" t="s">
        <v>8069</v>
      </c>
      <c r="B373" s="374"/>
      <c r="C373" s="731"/>
      <c r="D373" s="374"/>
      <c r="E373" s="372"/>
      <c r="F373" s="374"/>
      <c r="G373" s="372"/>
      <c r="H373" s="374"/>
      <c r="I373" s="348"/>
      <c r="J373" s="348"/>
      <c r="K373" s="348"/>
      <c r="L373" s="348"/>
      <c r="M373" s="362"/>
      <c r="N373" s="350" t="s">
        <v>430</v>
      </c>
      <c r="O373" s="348" t="s">
        <v>430</v>
      </c>
      <c r="P373" s="348" t="s">
        <v>430</v>
      </c>
      <c r="Q373" s="348" t="s">
        <v>430</v>
      </c>
      <c r="R373" s="348" t="s">
        <v>430</v>
      </c>
      <c r="S373" s="348" t="s">
        <v>430</v>
      </c>
      <c r="T373" s="348" t="s">
        <v>430</v>
      </c>
      <c r="U373" s="354" t="s">
        <v>430</v>
      </c>
      <c r="V373" s="348" t="s">
        <v>430</v>
      </c>
      <c r="W373" s="348" t="s">
        <v>430</v>
      </c>
      <c r="X373" s="348" t="s">
        <v>430</v>
      </c>
      <c r="Y373" s="375" t="s">
        <v>430</v>
      </c>
      <c r="Z373" s="348" t="s">
        <v>430</v>
      </c>
      <c r="AA373" s="348" t="s">
        <v>430</v>
      </c>
      <c r="AB373" s="348" t="s">
        <v>430</v>
      </c>
      <c r="AC373" s="348" t="s">
        <v>430</v>
      </c>
      <c r="AD373" s="348" t="s">
        <v>430</v>
      </c>
      <c r="AE373" s="348" t="s">
        <v>430</v>
      </c>
      <c r="AF373" s="348" t="s">
        <v>430</v>
      </c>
      <c r="AG373" s="569"/>
      <c r="AH373" s="346"/>
      <c r="AI373" s="346"/>
      <c r="AJ373" s="346"/>
      <c r="AK373" s="346"/>
      <c r="AL373" s="346"/>
      <c r="AM373" s="346"/>
      <c r="AN373" s="346"/>
      <c r="AO373" s="573"/>
      <c r="AP373" s="346"/>
      <c r="AQ373" s="346"/>
      <c r="AR373" s="346"/>
      <c r="AS373" s="346"/>
      <c r="AT373" s="346"/>
      <c r="AU373" s="429"/>
      <c r="AV373" s="429"/>
      <c r="AW373" s="429"/>
      <c r="AX373" s="429"/>
      <c r="AY373" s="429"/>
      <c r="AZ373" s="374"/>
      <c r="BA373" s="375"/>
      <c r="BB373" s="375"/>
      <c r="BC373" s="375"/>
      <c r="BD373" s="375"/>
      <c r="BE373" s="375"/>
      <c r="BF373" s="375"/>
      <c r="BG373" s="374"/>
      <c r="BH373" s="375"/>
      <c r="BI373" s="375"/>
      <c r="BJ373" s="375"/>
      <c r="BK373" s="375"/>
      <c r="BL373" s="375"/>
      <c r="BM373" s="375"/>
      <c r="BN373" s="375"/>
      <c r="BO373" s="375"/>
      <c r="BP373" s="375"/>
      <c r="BQ373" s="375"/>
      <c r="BR373" s="374"/>
      <c r="BS373" s="372"/>
      <c r="BT373" s="372"/>
      <c r="BU373" s="374"/>
      <c r="BV373" s="430"/>
    </row>
    <row r="374" spans="1:74" s="355" customFormat="1" x14ac:dyDescent="0.25">
      <c r="A374" s="686" t="s">
        <v>8025</v>
      </c>
      <c r="B374" s="374"/>
      <c r="C374" s="731"/>
      <c r="D374" s="374"/>
      <c r="E374" s="372"/>
      <c r="F374" s="374"/>
      <c r="G374" s="372"/>
      <c r="H374" s="374"/>
      <c r="I374" s="348"/>
      <c r="J374" s="348"/>
      <c r="K374" s="348"/>
      <c r="L374" s="348"/>
      <c r="M374" s="362"/>
      <c r="N374" s="350" t="s">
        <v>430</v>
      </c>
      <c r="O374" s="348" t="s">
        <v>430</v>
      </c>
      <c r="P374" s="348" t="s">
        <v>430</v>
      </c>
      <c r="Q374" s="348" t="s">
        <v>430</v>
      </c>
      <c r="R374" s="348" t="s">
        <v>430</v>
      </c>
      <c r="S374" s="348" t="s">
        <v>430</v>
      </c>
      <c r="T374" s="348" t="s">
        <v>430</v>
      </c>
      <c r="U374" s="354" t="s">
        <v>430</v>
      </c>
      <c r="V374" s="348" t="s">
        <v>430</v>
      </c>
      <c r="W374" s="348" t="s">
        <v>430</v>
      </c>
      <c r="X374" s="348" t="s">
        <v>430</v>
      </c>
      <c r="Y374" s="375" t="s">
        <v>430</v>
      </c>
      <c r="Z374" s="348" t="s">
        <v>430</v>
      </c>
      <c r="AA374" s="348" t="s">
        <v>430</v>
      </c>
      <c r="AB374" s="348" t="s">
        <v>430</v>
      </c>
      <c r="AC374" s="348" t="s">
        <v>430</v>
      </c>
      <c r="AD374" s="348" t="s">
        <v>430</v>
      </c>
      <c r="AE374" s="348" t="s">
        <v>430</v>
      </c>
      <c r="AF374" s="348" t="s">
        <v>430</v>
      </c>
      <c r="AG374" s="569"/>
      <c r="AH374" s="346"/>
      <c r="AI374" s="346"/>
      <c r="AJ374" s="346"/>
      <c r="AK374" s="346"/>
      <c r="AL374" s="346"/>
      <c r="AM374" s="346"/>
      <c r="AN374" s="346"/>
      <c r="AO374" s="573"/>
      <c r="AP374" s="346"/>
      <c r="AQ374" s="346"/>
      <c r="AR374" s="346"/>
      <c r="AS374" s="346"/>
      <c r="AT374" s="346"/>
      <c r="AU374" s="429"/>
      <c r="AV374" s="429"/>
      <c r="AW374" s="429"/>
      <c r="AX374" s="429"/>
      <c r="AY374" s="429"/>
      <c r="AZ374" s="374"/>
      <c r="BA374" s="375"/>
      <c r="BB374" s="375"/>
      <c r="BC374" s="375"/>
      <c r="BD374" s="375"/>
      <c r="BE374" s="375"/>
      <c r="BF374" s="375"/>
      <c r="BG374" s="374"/>
      <c r="BH374" s="375"/>
      <c r="BI374" s="375"/>
      <c r="BJ374" s="375"/>
      <c r="BK374" s="375"/>
      <c r="BL374" s="375"/>
      <c r="BM374" s="375"/>
      <c r="BN374" s="375"/>
      <c r="BO374" s="375"/>
      <c r="BP374" s="375"/>
      <c r="BQ374" s="375"/>
      <c r="BR374" s="374"/>
      <c r="BS374" s="372"/>
      <c r="BT374" s="372"/>
      <c r="BU374" s="374"/>
      <c r="BV374" s="430"/>
    </row>
    <row r="375" spans="1:74" s="355" customFormat="1" x14ac:dyDescent="0.25">
      <c r="A375" s="686" t="s">
        <v>8025</v>
      </c>
      <c r="B375" s="374"/>
      <c r="C375" s="731"/>
      <c r="D375" s="374"/>
      <c r="E375" s="372"/>
      <c r="F375" s="374"/>
      <c r="G375" s="372"/>
      <c r="H375" s="374"/>
      <c r="I375" s="348"/>
      <c r="J375" s="348"/>
      <c r="K375" s="348"/>
      <c r="L375" s="348"/>
      <c r="M375" s="362"/>
      <c r="N375" s="350" t="s">
        <v>430</v>
      </c>
      <c r="O375" s="348" t="s">
        <v>430</v>
      </c>
      <c r="P375" s="348" t="s">
        <v>430</v>
      </c>
      <c r="Q375" s="348" t="s">
        <v>430</v>
      </c>
      <c r="R375" s="348" t="s">
        <v>430</v>
      </c>
      <c r="S375" s="348" t="s">
        <v>430</v>
      </c>
      <c r="T375" s="348" t="s">
        <v>430</v>
      </c>
      <c r="U375" s="354" t="s">
        <v>430</v>
      </c>
      <c r="V375" s="348" t="s">
        <v>430</v>
      </c>
      <c r="W375" s="348" t="s">
        <v>430</v>
      </c>
      <c r="X375" s="348" t="s">
        <v>430</v>
      </c>
      <c r="Y375" s="375" t="s">
        <v>430</v>
      </c>
      <c r="Z375" s="348" t="s">
        <v>430</v>
      </c>
      <c r="AA375" s="348" t="s">
        <v>430</v>
      </c>
      <c r="AB375" s="348" t="s">
        <v>430</v>
      </c>
      <c r="AC375" s="348" t="s">
        <v>430</v>
      </c>
      <c r="AD375" s="348" t="s">
        <v>430</v>
      </c>
      <c r="AE375" s="348" t="s">
        <v>430</v>
      </c>
      <c r="AF375" s="348" t="s">
        <v>430</v>
      </c>
      <c r="AG375" s="569"/>
      <c r="AH375" s="346"/>
      <c r="AI375" s="346"/>
      <c r="AJ375" s="346"/>
      <c r="AK375" s="346"/>
      <c r="AL375" s="346"/>
      <c r="AM375" s="346"/>
      <c r="AN375" s="346"/>
      <c r="AO375" s="573"/>
      <c r="AP375" s="346"/>
      <c r="AQ375" s="346"/>
      <c r="AR375" s="346"/>
      <c r="AS375" s="346"/>
      <c r="AT375" s="346"/>
      <c r="AU375" s="429"/>
      <c r="AV375" s="429"/>
      <c r="AW375" s="429"/>
      <c r="AX375" s="429"/>
      <c r="AY375" s="429"/>
      <c r="AZ375" s="374"/>
      <c r="BA375" s="375"/>
      <c r="BB375" s="375"/>
      <c r="BC375" s="375"/>
      <c r="BD375" s="375"/>
      <c r="BE375" s="375"/>
      <c r="BF375" s="375"/>
      <c r="BG375" s="374"/>
      <c r="BH375" s="375"/>
      <c r="BI375" s="375"/>
      <c r="BJ375" s="375"/>
      <c r="BK375" s="375"/>
      <c r="BL375" s="375"/>
      <c r="BM375" s="375"/>
      <c r="BN375" s="375"/>
      <c r="BO375" s="375"/>
      <c r="BP375" s="375"/>
      <c r="BQ375" s="375"/>
      <c r="BR375" s="374"/>
      <c r="BS375" s="372"/>
      <c r="BT375" s="372"/>
      <c r="BU375" s="374"/>
      <c r="BV375" s="430"/>
    </row>
    <row r="376" spans="1:74" s="355" customFormat="1" x14ac:dyDescent="0.25">
      <c r="A376" s="686" t="s">
        <v>8070</v>
      </c>
      <c r="B376" s="374"/>
      <c r="C376" s="731"/>
      <c r="D376" s="374"/>
      <c r="E376" s="372"/>
      <c r="F376" s="374"/>
      <c r="G376" s="372"/>
      <c r="H376" s="374"/>
      <c r="I376" s="348"/>
      <c r="J376" s="348"/>
      <c r="K376" s="348"/>
      <c r="L376" s="348"/>
      <c r="M376" s="362"/>
      <c r="N376" s="350" t="s">
        <v>430</v>
      </c>
      <c r="O376" s="348" t="s">
        <v>430</v>
      </c>
      <c r="P376" s="348" t="s">
        <v>430</v>
      </c>
      <c r="Q376" s="348" t="s">
        <v>430</v>
      </c>
      <c r="R376" s="348" t="s">
        <v>430</v>
      </c>
      <c r="S376" s="348" t="s">
        <v>430</v>
      </c>
      <c r="T376" s="348" t="s">
        <v>430</v>
      </c>
      <c r="U376" s="354" t="s">
        <v>430</v>
      </c>
      <c r="V376" s="348" t="s">
        <v>430</v>
      </c>
      <c r="W376" s="348" t="s">
        <v>430</v>
      </c>
      <c r="X376" s="348" t="s">
        <v>430</v>
      </c>
      <c r="Y376" s="375" t="s">
        <v>430</v>
      </c>
      <c r="Z376" s="348" t="s">
        <v>430</v>
      </c>
      <c r="AA376" s="348" t="s">
        <v>430</v>
      </c>
      <c r="AB376" s="348" t="s">
        <v>430</v>
      </c>
      <c r="AC376" s="348" t="s">
        <v>430</v>
      </c>
      <c r="AD376" s="348" t="s">
        <v>430</v>
      </c>
      <c r="AE376" s="348" t="s">
        <v>430</v>
      </c>
      <c r="AF376" s="348" t="s">
        <v>430</v>
      </c>
      <c r="AG376" s="569"/>
      <c r="AH376" s="346"/>
      <c r="AI376" s="346"/>
      <c r="AJ376" s="346"/>
      <c r="AK376" s="346"/>
      <c r="AL376" s="346"/>
      <c r="AM376" s="346"/>
      <c r="AN376" s="346"/>
      <c r="AO376" s="573"/>
      <c r="AP376" s="346"/>
      <c r="AQ376" s="346"/>
      <c r="AR376" s="346"/>
      <c r="AS376" s="346"/>
      <c r="AT376" s="346"/>
      <c r="AU376" s="429"/>
      <c r="AV376" s="429"/>
      <c r="AW376" s="429"/>
      <c r="AX376" s="429"/>
      <c r="AY376" s="429"/>
      <c r="AZ376" s="374"/>
      <c r="BA376" s="375"/>
      <c r="BB376" s="375"/>
      <c r="BC376" s="375"/>
      <c r="BD376" s="375"/>
      <c r="BE376" s="375"/>
      <c r="BF376" s="375"/>
      <c r="BG376" s="374"/>
      <c r="BH376" s="375"/>
      <c r="BI376" s="375"/>
      <c r="BJ376" s="375"/>
      <c r="BK376" s="375"/>
      <c r="BL376" s="375"/>
      <c r="BM376" s="375"/>
      <c r="BN376" s="375"/>
      <c r="BO376" s="375"/>
      <c r="BP376" s="375"/>
      <c r="BQ376" s="375"/>
      <c r="BR376" s="374"/>
      <c r="BS376" s="372"/>
      <c r="BT376" s="372"/>
      <c r="BU376" s="374"/>
      <c r="BV376" s="430"/>
    </row>
    <row r="377" spans="1:74" s="355" customFormat="1" x14ac:dyDescent="0.25">
      <c r="A377" s="686" t="s">
        <v>8071</v>
      </c>
      <c r="B377" s="374"/>
      <c r="C377" s="731"/>
      <c r="D377" s="374"/>
      <c r="E377" s="372"/>
      <c r="F377" s="374"/>
      <c r="G377" s="372"/>
      <c r="H377" s="374"/>
      <c r="I377" s="348"/>
      <c r="J377" s="348"/>
      <c r="K377" s="348"/>
      <c r="L377" s="348"/>
      <c r="M377" s="362"/>
      <c r="N377" s="350" t="s">
        <v>430</v>
      </c>
      <c r="O377" s="348" t="s">
        <v>430</v>
      </c>
      <c r="P377" s="348" t="s">
        <v>430</v>
      </c>
      <c r="Q377" s="348" t="s">
        <v>430</v>
      </c>
      <c r="R377" s="348" t="s">
        <v>430</v>
      </c>
      <c r="S377" s="348" t="s">
        <v>430</v>
      </c>
      <c r="T377" s="348" t="s">
        <v>430</v>
      </c>
      <c r="U377" s="354" t="s">
        <v>430</v>
      </c>
      <c r="V377" s="348" t="s">
        <v>430</v>
      </c>
      <c r="W377" s="348" t="s">
        <v>430</v>
      </c>
      <c r="X377" s="348" t="s">
        <v>430</v>
      </c>
      <c r="Y377" s="375" t="s">
        <v>430</v>
      </c>
      <c r="Z377" s="348" t="s">
        <v>430</v>
      </c>
      <c r="AA377" s="348" t="s">
        <v>430</v>
      </c>
      <c r="AB377" s="348" t="s">
        <v>430</v>
      </c>
      <c r="AC377" s="348" t="s">
        <v>430</v>
      </c>
      <c r="AD377" s="348" t="s">
        <v>430</v>
      </c>
      <c r="AE377" s="348" t="s">
        <v>430</v>
      </c>
      <c r="AF377" s="348" t="s">
        <v>430</v>
      </c>
      <c r="AG377" s="569"/>
      <c r="AH377" s="346"/>
      <c r="AI377" s="346"/>
      <c r="AJ377" s="346"/>
      <c r="AK377" s="346"/>
      <c r="AL377" s="346"/>
      <c r="AM377" s="346"/>
      <c r="AN377" s="346"/>
      <c r="AO377" s="573"/>
      <c r="AP377" s="346"/>
      <c r="AQ377" s="346"/>
      <c r="AR377" s="346"/>
      <c r="AS377" s="346"/>
      <c r="AT377" s="346"/>
      <c r="AU377" s="429"/>
      <c r="AV377" s="429"/>
      <c r="AW377" s="429"/>
      <c r="AX377" s="429"/>
      <c r="AY377" s="429"/>
      <c r="AZ377" s="374"/>
      <c r="BA377" s="375"/>
      <c r="BB377" s="375"/>
      <c r="BC377" s="375"/>
      <c r="BD377" s="375"/>
      <c r="BE377" s="375"/>
      <c r="BF377" s="375"/>
      <c r="BG377" s="374"/>
      <c r="BH377" s="375"/>
      <c r="BI377" s="375"/>
      <c r="BJ377" s="375"/>
      <c r="BK377" s="375"/>
      <c r="BL377" s="375"/>
      <c r="BM377" s="375"/>
      <c r="BN377" s="375"/>
      <c r="BO377" s="375"/>
      <c r="BP377" s="375"/>
      <c r="BQ377" s="375"/>
      <c r="BR377" s="374"/>
      <c r="BS377" s="372"/>
      <c r="BT377" s="372"/>
      <c r="BU377" s="374"/>
      <c r="BV377" s="430"/>
    </row>
    <row r="378" spans="1:74" s="355" customFormat="1" x14ac:dyDescent="0.25">
      <c r="A378" s="686" t="s">
        <v>8072</v>
      </c>
      <c r="B378" s="374"/>
      <c r="C378" s="731"/>
      <c r="D378" s="374"/>
      <c r="E378" s="372"/>
      <c r="F378" s="374"/>
      <c r="G378" s="372"/>
      <c r="H378" s="374"/>
      <c r="I378" s="348"/>
      <c r="J378" s="348"/>
      <c r="K378" s="348"/>
      <c r="L378" s="348"/>
      <c r="M378" s="362"/>
      <c r="N378" s="350" t="s">
        <v>430</v>
      </c>
      <c r="O378" s="348" t="s">
        <v>430</v>
      </c>
      <c r="P378" s="348" t="s">
        <v>430</v>
      </c>
      <c r="Q378" s="348" t="s">
        <v>430</v>
      </c>
      <c r="R378" s="348" t="s">
        <v>430</v>
      </c>
      <c r="S378" s="348" t="s">
        <v>430</v>
      </c>
      <c r="T378" s="348" t="s">
        <v>430</v>
      </c>
      <c r="U378" s="354" t="s">
        <v>430</v>
      </c>
      <c r="V378" s="348" t="s">
        <v>430</v>
      </c>
      <c r="W378" s="348" t="s">
        <v>430</v>
      </c>
      <c r="X378" s="348" t="s">
        <v>430</v>
      </c>
      <c r="Y378" s="375" t="s">
        <v>430</v>
      </c>
      <c r="Z378" s="348" t="s">
        <v>430</v>
      </c>
      <c r="AA378" s="348" t="s">
        <v>430</v>
      </c>
      <c r="AB378" s="348" t="s">
        <v>430</v>
      </c>
      <c r="AC378" s="348" t="s">
        <v>430</v>
      </c>
      <c r="AD378" s="348" t="s">
        <v>430</v>
      </c>
      <c r="AE378" s="348" t="s">
        <v>430</v>
      </c>
      <c r="AF378" s="348" t="s">
        <v>430</v>
      </c>
      <c r="AG378" s="569"/>
      <c r="AH378" s="346"/>
      <c r="AI378" s="346"/>
      <c r="AJ378" s="346"/>
      <c r="AK378" s="346"/>
      <c r="AL378" s="346"/>
      <c r="AM378" s="346"/>
      <c r="AN378" s="346"/>
      <c r="AO378" s="573"/>
      <c r="AP378" s="346"/>
      <c r="AQ378" s="346"/>
      <c r="AR378" s="346"/>
      <c r="AS378" s="346"/>
      <c r="AT378" s="346"/>
      <c r="AU378" s="429"/>
      <c r="AV378" s="429"/>
      <c r="AW378" s="429"/>
      <c r="AX378" s="429"/>
      <c r="AY378" s="429"/>
      <c r="AZ378" s="374"/>
      <c r="BA378" s="375"/>
      <c r="BB378" s="375"/>
      <c r="BC378" s="375"/>
      <c r="BD378" s="375"/>
      <c r="BE378" s="375"/>
      <c r="BF378" s="375"/>
      <c r="BG378" s="374"/>
      <c r="BH378" s="375"/>
      <c r="BI378" s="375"/>
      <c r="BJ378" s="375"/>
      <c r="BK378" s="375"/>
      <c r="BL378" s="375"/>
      <c r="BM378" s="375"/>
      <c r="BN378" s="375"/>
      <c r="BO378" s="375"/>
      <c r="BP378" s="375"/>
      <c r="BQ378" s="375"/>
      <c r="BR378" s="374"/>
      <c r="BS378" s="372"/>
      <c r="BT378" s="372"/>
      <c r="BU378" s="374"/>
      <c r="BV378" s="430"/>
    </row>
    <row r="379" spans="1:74" s="355" customFormat="1" x14ac:dyDescent="0.25">
      <c r="A379" s="686" t="s">
        <v>8073</v>
      </c>
      <c r="B379" s="374"/>
      <c r="C379" s="731"/>
      <c r="D379" s="374"/>
      <c r="E379" s="372"/>
      <c r="F379" s="374"/>
      <c r="G379" s="372"/>
      <c r="H379" s="374"/>
      <c r="I379" s="348"/>
      <c r="J379" s="348"/>
      <c r="K379" s="348"/>
      <c r="L379" s="348"/>
      <c r="M379" s="362"/>
      <c r="N379" s="350" t="s">
        <v>430</v>
      </c>
      <c r="O379" s="348" t="s">
        <v>430</v>
      </c>
      <c r="P379" s="348" t="s">
        <v>430</v>
      </c>
      <c r="Q379" s="348" t="s">
        <v>430</v>
      </c>
      <c r="R379" s="348" t="s">
        <v>430</v>
      </c>
      <c r="S379" s="348" t="s">
        <v>430</v>
      </c>
      <c r="T379" s="348" t="s">
        <v>430</v>
      </c>
      <c r="U379" s="354" t="s">
        <v>430</v>
      </c>
      <c r="V379" s="348" t="s">
        <v>430</v>
      </c>
      <c r="W379" s="348" t="s">
        <v>430</v>
      </c>
      <c r="X379" s="348" t="s">
        <v>430</v>
      </c>
      <c r="Y379" s="375" t="s">
        <v>430</v>
      </c>
      <c r="Z379" s="348" t="s">
        <v>430</v>
      </c>
      <c r="AA379" s="348" t="s">
        <v>430</v>
      </c>
      <c r="AB379" s="348" t="s">
        <v>430</v>
      </c>
      <c r="AC379" s="348" t="s">
        <v>430</v>
      </c>
      <c r="AD379" s="348" t="s">
        <v>430</v>
      </c>
      <c r="AE379" s="348" t="s">
        <v>430</v>
      </c>
      <c r="AF379" s="348" t="s">
        <v>430</v>
      </c>
      <c r="AG379" s="569"/>
      <c r="AH379" s="346"/>
      <c r="AI379" s="346"/>
      <c r="AJ379" s="346"/>
      <c r="AK379" s="346"/>
      <c r="AL379" s="346"/>
      <c r="AM379" s="346"/>
      <c r="AN379" s="346"/>
      <c r="AO379" s="573"/>
      <c r="AP379" s="346"/>
      <c r="AQ379" s="346"/>
      <c r="AR379" s="346"/>
      <c r="AS379" s="346"/>
      <c r="AT379" s="346"/>
      <c r="AU379" s="429"/>
      <c r="AV379" s="429"/>
      <c r="AW379" s="429"/>
      <c r="AX379" s="429"/>
      <c r="AY379" s="429"/>
      <c r="AZ379" s="374"/>
      <c r="BA379" s="375"/>
      <c r="BB379" s="375"/>
      <c r="BC379" s="375"/>
      <c r="BD379" s="375"/>
      <c r="BE379" s="375"/>
      <c r="BF379" s="375"/>
      <c r="BG379" s="374"/>
      <c r="BH379" s="375"/>
      <c r="BI379" s="375"/>
      <c r="BJ379" s="375"/>
      <c r="BK379" s="375"/>
      <c r="BL379" s="375"/>
      <c r="BM379" s="375"/>
      <c r="BN379" s="375"/>
      <c r="BO379" s="375"/>
      <c r="BP379" s="375"/>
      <c r="BQ379" s="375"/>
      <c r="BR379" s="374"/>
      <c r="BS379" s="372"/>
      <c r="BT379" s="372"/>
      <c r="BU379" s="374"/>
      <c r="BV379" s="430"/>
    </row>
    <row r="380" spans="1:74" s="355" customFormat="1" x14ac:dyDescent="0.25">
      <c r="A380" s="686" t="s">
        <v>8074</v>
      </c>
      <c r="B380" s="374"/>
      <c r="C380" s="731"/>
      <c r="D380" s="374"/>
      <c r="E380" s="372"/>
      <c r="F380" s="374"/>
      <c r="G380" s="372"/>
      <c r="H380" s="374"/>
      <c r="I380" s="348"/>
      <c r="J380" s="348"/>
      <c r="K380" s="348"/>
      <c r="L380" s="348"/>
      <c r="M380" s="362"/>
      <c r="N380" s="350" t="s">
        <v>430</v>
      </c>
      <c r="O380" s="348" t="s">
        <v>430</v>
      </c>
      <c r="P380" s="348" t="s">
        <v>430</v>
      </c>
      <c r="Q380" s="348" t="s">
        <v>430</v>
      </c>
      <c r="R380" s="348" t="s">
        <v>430</v>
      </c>
      <c r="S380" s="348" t="s">
        <v>430</v>
      </c>
      <c r="T380" s="348" t="s">
        <v>430</v>
      </c>
      <c r="U380" s="354" t="s">
        <v>430</v>
      </c>
      <c r="V380" s="348" t="s">
        <v>430</v>
      </c>
      <c r="W380" s="348" t="s">
        <v>430</v>
      </c>
      <c r="X380" s="348" t="s">
        <v>430</v>
      </c>
      <c r="Y380" s="375" t="s">
        <v>430</v>
      </c>
      <c r="Z380" s="348" t="s">
        <v>430</v>
      </c>
      <c r="AA380" s="348" t="s">
        <v>430</v>
      </c>
      <c r="AB380" s="348" t="s">
        <v>430</v>
      </c>
      <c r="AC380" s="348" t="s">
        <v>430</v>
      </c>
      <c r="AD380" s="348" t="s">
        <v>430</v>
      </c>
      <c r="AE380" s="348" t="s">
        <v>430</v>
      </c>
      <c r="AF380" s="348" t="s">
        <v>430</v>
      </c>
      <c r="AG380" s="569"/>
      <c r="AH380" s="346"/>
      <c r="AI380" s="346"/>
      <c r="AJ380" s="346"/>
      <c r="AK380" s="346"/>
      <c r="AL380" s="346"/>
      <c r="AM380" s="346"/>
      <c r="AN380" s="346"/>
      <c r="AO380" s="573"/>
      <c r="AP380" s="346"/>
      <c r="AQ380" s="346"/>
      <c r="AR380" s="346"/>
      <c r="AS380" s="346"/>
      <c r="AT380" s="346"/>
      <c r="AU380" s="429"/>
      <c r="AV380" s="429"/>
      <c r="AW380" s="429"/>
      <c r="AX380" s="429"/>
      <c r="AY380" s="429"/>
      <c r="AZ380" s="374"/>
      <c r="BA380" s="375"/>
      <c r="BB380" s="375"/>
      <c r="BC380" s="375"/>
      <c r="BD380" s="375"/>
      <c r="BE380" s="375"/>
      <c r="BF380" s="375"/>
      <c r="BG380" s="374"/>
      <c r="BH380" s="375"/>
      <c r="BI380" s="375"/>
      <c r="BJ380" s="375"/>
      <c r="BK380" s="375"/>
      <c r="BL380" s="375"/>
      <c r="BM380" s="375"/>
      <c r="BN380" s="375"/>
      <c r="BO380" s="375"/>
      <c r="BP380" s="375"/>
      <c r="BQ380" s="375"/>
      <c r="BR380" s="374"/>
      <c r="BS380" s="372"/>
      <c r="BT380" s="372"/>
      <c r="BU380" s="374"/>
      <c r="BV380" s="430"/>
    </row>
    <row r="381" spans="1:74" s="355" customFormat="1" x14ac:dyDescent="0.25">
      <c r="A381" s="686" t="s">
        <v>8075</v>
      </c>
      <c r="B381" s="374"/>
      <c r="C381" s="731"/>
      <c r="D381" s="374"/>
      <c r="E381" s="372"/>
      <c r="F381" s="374"/>
      <c r="G381" s="372"/>
      <c r="H381" s="374"/>
      <c r="I381" s="348"/>
      <c r="J381" s="348"/>
      <c r="K381" s="348"/>
      <c r="L381" s="348"/>
      <c r="M381" s="362"/>
      <c r="N381" s="350" t="s">
        <v>430</v>
      </c>
      <c r="O381" s="348" t="s">
        <v>430</v>
      </c>
      <c r="P381" s="348" t="s">
        <v>430</v>
      </c>
      <c r="Q381" s="348" t="s">
        <v>430</v>
      </c>
      <c r="R381" s="348" t="s">
        <v>430</v>
      </c>
      <c r="S381" s="348" t="s">
        <v>430</v>
      </c>
      <c r="T381" s="348" t="s">
        <v>430</v>
      </c>
      <c r="U381" s="354" t="s">
        <v>430</v>
      </c>
      <c r="V381" s="348" t="s">
        <v>430</v>
      </c>
      <c r="W381" s="348" t="s">
        <v>430</v>
      </c>
      <c r="X381" s="348" t="s">
        <v>430</v>
      </c>
      <c r="Y381" s="375" t="s">
        <v>430</v>
      </c>
      <c r="Z381" s="348" t="s">
        <v>430</v>
      </c>
      <c r="AA381" s="348" t="s">
        <v>430</v>
      </c>
      <c r="AB381" s="348" t="s">
        <v>430</v>
      </c>
      <c r="AC381" s="348" t="s">
        <v>430</v>
      </c>
      <c r="AD381" s="348" t="s">
        <v>430</v>
      </c>
      <c r="AE381" s="348" t="s">
        <v>430</v>
      </c>
      <c r="AF381" s="348" t="s">
        <v>430</v>
      </c>
      <c r="AG381" s="569"/>
      <c r="AH381" s="346"/>
      <c r="AI381" s="346"/>
      <c r="AJ381" s="346"/>
      <c r="AK381" s="346"/>
      <c r="AL381" s="346"/>
      <c r="AM381" s="346"/>
      <c r="AN381" s="346"/>
      <c r="AO381" s="573"/>
      <c r="AP381" s="346"/>
      <c r="AQ381" s="346"/>
      <c r="AR381" s="346"/>
      <c r="AS381" s="346"/>
      <c r="AT381" s="346"/>
      <c r="AU381" s="429"/>
      <c r="AV381" s="429"/>
      <c r="AW381" s="429"/>
      <c r="AX381" s="429"/>
      <c r="AY381" s="429"/>
      <c r="AZ381" s="374"/>
      <c r="BA381" s="375"/>
      <c r="BB381" s="375"/>
      <c r="BC381" s="375"/>
      <c r="BD381" s="375"/>
      <c r="BE381" s="375"/>
      <c r="BF381" s="375"/>
      <c r="BG381" s="374"/>
      <c r="BH381" s="375"/>
      <c r="BI381" s="375"/>
      <c r="BJ381" s="375"/>
      <c r="BK381" s="375"/>
      <c r="BL381" s="375"/>
      <c r="BM381" s="375"/>
      <c r="BN381" s="375"/>
      <c r="BO381" s="375"/>
      <c r="BP381" s="375"/>
      <c r="BQ381" s="375"/>
      <c r="BR381" s="374"/>
      <c r="BS381" s="372"/>
      <c r="BT381" s="372"/>
      <c r="BU381" s="374"/>
      <c r="BV381" s="430"/>
    </row>
    <row r="382" spans="1:74" s="355" customFormat="1" x14ac:dyDescent="0.25">
      <c r="A382" s="686" t="s">
        <v>8076</v>
      </c>
      <c r="B382" s="374"/>
      <c r="C382" s="731"/>
      <c r="D382" s="374"/>
      <c r="E382" s="372"/>
      <c r="F382" s="374"/>
      <c r="G382" s="372"/>
      <c r="H382" s="374"/>
      <c r="I382" s="348"/>
      <c r="J382" s="348"/>
      <c r="K382" s="348"/>
      <c r="L382" s="348"/>
      <c r="M382" s="362"/>
      <c r="N382" s="350" t="s">
        <v>430</v>
      </c>
      <c r="O382" s="348" t="s">
        <v>430</v>
      </c>
      <c r="P382" s="348" t="s">
        <v>430</v>
      </c>
      <c r="Q382" s="348" t="s">
        <v>430</v>
      </c>
      <c r="R382" s="348" t="s">
        <v>430</v>
      </c>
      <c r="S382" s="348" t="s">
        <v>430</v>
      </c>
      <c r="T382" s="348" t="s">
        <v>430</v>
      </c>
      <c r="U382" s="354" t="s">
        <v>430</v>
      </c>
      <c r="V382" s="348" t="s">
        <v>430</v>
      </c>
      <c r="W382" s="348" t="s">
        <v>430</v>
      </c>
      <c r="X382" s="348" t="s">
        <v>430</v>
      </c>
      <c r="Y382" s="375" t="s">
        <v>430</v>
      </c>
      <c r="Z382" s="348" t="s">
        <v>430</v>
      </c>
      <c r="AA382" s="348" t="s">
        <v>430</v>
      </c>
      <c r="AB382" s="348" t="s">
        <v>430</v>
      </c>
      <c r="AC382" s="348" t="s">
        <v>430</v>
      </c>
      <c r="AD382" s="348" t="s">
        <v>430</v>
      </c>
      <c r="AE382" s="348" t="s">
        <v>430</v>
      </c>
      <c r="AF382" s="348" t="s">
        <v>430</v>
      </c>
      <c r="AG382" s="569"/>
      <c r="AH382" s="346"/>
      <c r="AI382" s="346"/>
      <c r="AJ382" s="346"/>
      <c r="AK382" s="346"/>
      <c r="AL382" s="346"/>
      <c r="AM382" s="346"/>
      <c r="AN382" s="346"/>
      <c r="AO382" s="573"/>
      <c r="AP382" s="346"/>
      <c r="AQ382" s="346"/>
      <c r="AR382" s="346"/>
      <c r="AS382" s="346"/>
      <c r="AT382" s="346"/>
      <c r="AU382" s="429"/>
      <c r="AV382" s="429"/>
      <c r="AW382" s="429"/>
      <c r="AX382" s="429"/>
      <c r="AY382" s="429"/>
      <c r="AZ382" s="374"/>
      <c r="BA382" s="375"/>
      <c r="BB382" s="375"/>
      <c r="BC382" s="375"/>
      <c r="BD382" s="375"/>
      <c r="BE382" s="375"/>
      <c r="BF382" s="375"/>
      <c r="BG382" s="374"/>
      <c r="BH382" s="375"/>
      <c r="BI382" s="375"/>
      <c r="BJ382" s="375"/>
      <c r="BK382" s="375"/>
      <c r="BL382" s="375"/>
      <c r="BM382" s="375"/>
      <c r="BN382" s="375"/>
      <c r="BO382" s="375"/>
      <c r="BP382" s="375"/>
      <c r="BQ382" s="375"/>
      <c r="BR382" s="374"/>
      <c r="BS382" s="372"/>
      <c r="BT382" s="372"/>
      <c r="BU382" s="374"/>
      <c r="BV382" s="430"/>
    </row>
    <row r="383" spans="1:74" s="355" customFormat="1" x14ac:dyDescent="0.25">
      <c r="A383" s="686" t="s">
        <v>8077</v>
      </c>
      <c r="B383" s="374"/>
      <c r="C383" s="731"/>
      <c r="D383" s="374"/>
      <c r="E383" s="372"/>
      <c r="F383" s="374"/>
      <c r="G383" s="372"/>
      <c r="H383" s="374"/>
      <c r="I383" s="348"/>
      <c r="J383" s="348"/>
      <c r="K383" s="348"/>
      <c r="L383" s="348"/>
      <c r="M383" s="362"/>
      <c r="N383" s="350" t="s">
        <v>430</v>
      </c>
      <c r="O383" s="348" t="s">
        <v>430</v>
      </c>
      <c r="P383" s="348" t="s">
        <v>430</v>
      </c>
      <c r="Q383" s="348" t="s">
        <v>430</v>
      </c>
      <c r="R383" s="348" t="s">
        <v>430</v>
      </c>
      <c r="S383" s="348" t="s">
        <v>430</v>
      </c>
      <c r="T383" s="348" t="s">
        <v>430</v>
      </c>
      <c r="U383" s="354" t="s">
        <v>430</v>
      </c>
      <c r="V383" s="348" t="s">
        <v>430</v>
      </c>
      <c r="W383" s="348" t="s">
        <v>430</v>
      </c>
      <c r="X383" s="348" t="s">
        <v>430</v>
      </c>
      <c r="Y383" s="375" t="s">
        <v>430</v>
      </c>
      <c r="Z383" s="348" t="s">
        <v>430</v>
      </c>
      <c r="AA383" s="348" t="s">
        <v>430</v>
      </c>
      <c r="AB383" s="348" t="s">
        <v>430</v>
      </c>
      <c r="AC383" s="348" t="s">
        <v>430</v>
      </c>
      <c r="AD383" s="348" t="s">
        <v>430</v>
      </c>
      <c r="AE383" s="348" t="s">
        <v>430</v>
      </c>
      <c r="AF383" s="348" t="s">
        <v>430</v>
      </c>
      <c r="AG383" s="569"/>
      <c r="AH383" s="346"/>
      <c r="AI383" s="346"/>
      <c r="AJ383" s="346"/>
      <c r="AK383" s="346"/>
      <c r="AL383" s="346"/>
      <c r="AM383" s="346"/>
      <c r="AN383" s="346"/>
      <c r="AO383" s="573"/>
      <c r="AP383" s="346"/>
      <c r="AQ383" s="346"/>
      <c r="AR383" s="346"/>
      <c r="AS383" s="346"/>
      <c r="AT383" s="346"/>
      <c r="AU383" s="429"/>
      <c r="AV383" s="429"/>
      <c r="AW383" s="429"/>
      <c r="AX383" s="429"/>
      <c r="AY383" s="429"/>
      <c r="AZ383" s="374"/>
      <c r="BA383" s="375"/>
      <c r="BB383" s="375"/>
      <c r="BC383" s="375"/>
      <c r="BD383" s="375"/>
      <c r="BE383" s="375"/>
      <c r="BF383" s="375"/>
      <c r="BG383" s="374"/>
      <c r="BH383" s="375"/>
      <c r="BI383" s="375"/>
      <c r="BJ383" s="375"/>
      <c r="BK383" s="375"/>
      <c r="BL383" s="375"/>
      <c r="BM383" s="375"/>
      <c r="BN383" s="375"/>
      <c r="BO383" s="375"/>
      <c r="BP383" s="375"/>
      <c r="BQ383" s="375"/>
      <c r="BR383" s="374"/>
      <c r="BS383" s="372"/>
      <c r="BT383" s="372"/>
      <c r="BU383" s="374"/>
      <c r="BV383" s="430"/>
    </row>
    <row r="384" spans="1:74" s="355" customFormat="1" x14ac:dyDescent="0.25">
      <c r="A384" s="686" t="s">
        <v>8078</v>
      </c>
      <c r="B384" s="374"/>
      <c r="C384" s="731"/>
      <c r="D384" s="374"/>
      <c r="E384" s="372"/>
      <c r="F384" s="374"/>
      <c r="G384" s="372"/>
      <c r="H384" s="374"/>
      <c r="I384" s="348"/>
      <c r="J384" s="348"/>
      <c r="K384" s="348"/>
      <c r="L384" s="348"/>
      <c r="M384" s="362"/>
      <c r="N384" s="350" t="s">
        <v>430</v>
      </c>
      <c r="O384" s="348" t="s">
        <v>430</v>
      </c>
      <c r="P384" s="348" t="s">
        <v>430</v>
      </c>
      <c r="Q384" s="348" t="s">
        <v>430</v>
      </c>
      <c r="R384" s="348" t="s">
        <v>430</v>
      </c>
      <c r="S384" s="348" t="s">
        <v>430</v>
      </c>
      <c r="T384" s="348" t="s">
        <v>430</v>
      </c>
      <c r="U384" s="354" t="s">
        <v>430</v>
      </c>
      <c r="V384" s="348" t="s">
        <v>430</v>
      </c>
      <c r="W384" s="348" t="s">
        <v>430</v>
      </c>
      <c r="X384" s="348" t="s">
        <v>430</v>
      </c>
      <c r="Y384" s="375" t="s">
        <v>430</v>
      </c>
      <c r="Z384" s="348" t="s">
        <v>430</v>
      </c>
      <c r="AA384" s="348" t="s">
        <v>430</v>
      </c>
      <c r="AB384" s="348" t="s">
        <v>430</v>
      </c>
      <c r="AC384" s="348" t="s">
        <v>430</v>
      </c>
      <c r="AD384" s="348" t="s">
        <v>430</v>
      </c>
      <c r="AE384" s="348" t="s">
        <v>430</v>
      </c>
      <c r="AF384" s="348" t="s">
        <v>430</v>
      </c>
      <c r="AG384" s="569"/>
      <c r="AH384" s="346"/>
      <c r="AI384" s="346"/>
      <c r="AJ384" s="346"/>
      <c r="AK384" s="346"/>
      <c r="AL384" s="346"/>
      <c r="AM384" s="346"/>
      <c r="AN384" s="346"/>
      <c r="AO384" s="573"/>
      <c r="AP384" s="346"/>
      <c r="AQ384" s="346"/>
      <c r="AR384" s="346"/>
      <c r="AS384" s="346"/>
      <c r="AT384" s="346"/>
      <c r="AU384" s="429"/>
      <c r="AV384" s="429"/>
      <c r="AW384" s="429"/>
      <c r="AX384" s="429"/>
      <c r="AY384" s="429"/>
      <c r="AZ384" s="374"/>
      <c r="BA384" s="375"/>
      <c r="BB384" s="375"/>
      <c r="BC384" s="375"/>
      <c r="BD384" s="375"/>
      <c r="BE384" s="375"/>
      <c r="BF384" s="375"/>
      <c r="BG384" s="374"/>
      <c r="BH384" s="375"/>
      <c r="BI384" s="375"/>
      <c r="BJ384" s="375"/>
      <c r="BK384" s="375"/>
      <c r="BL384" s="375"/>
      <c r="BM384" s="375"/>
      <c r="BN384" s="375"/>
      <c r="BO384" s="375"/>
      <c r="BP384" s="375"/>
      <c r="BQ384" s="375"/>
      <c r="BR384" s="374"/>
      <c r="BS384" s="372"/>
      <c r="BT384" s="372"/>
      <c r="BU384" s="374"/>
      <c r="BV384" s="430"/>
    </row>
    <row r="385" spans="1:74" s="355" customFormat="1" x14ac:dyDescent="0.25">
      <c r="A385" s="686" t="s">
        <v>8079</v>
      </c>
      <c r="B385" s="374"/>
      <c r="C385" s="731"/>
      <c r="D385" s="374"/>
      <c r="E385" s="372"/>
      <c r="F385" s="374"/>
      <c r="G385" s="372"/>
      <c r="H385" s="374"/>
      <c r="I385" s="348"/>
      <c r="J385" s="348"/>
      <c r="K385" s="348"/>
      <c r="L385" s="348"/>
      <c r="M385" s="362"/>
      <c r="N385" s="350" t="s">
        <v>430</v>
      </c>
      <c r="O385" s="348" t="s">
        <v>430</v>
      </c>
      <c r="P385" s="348" t="s">
        <v>430</v>
      </c>
      <c r="Q385" s="348" t="s">
        <v>430</v>
      </c>
      <c r="R385" s="348" t="s">
        <v>430</v>
      </c>
      <c r="S385" s="348" t="s">
        <v>430</v>
      </c>
      <c r="T385" s="348" t="s">
        <v>430</v>
      </c>
      <c r="U385" s="354" t="s">
        <v>430</v>
      </c>
      <c r="V385" s="348" t="s">
        <v>430</v>
      </c>
      <c r="W385" s="348" t="s">
        <v>430</v>
      </c>
      <c r="X385" s="348" t="s">
        <v>430</v>
      </c>
      <c r="Y385" s="375" t="s">
        <v>430</v>
      </c>
      <c r="Z385" s="348" t="s">
        <v>430</v>
      </c>
      <c r="AA385" s="348" t="s">
        <v>430</v>
      </c>
      <c r="AB385" s="348" t="s">
        <v>430</v>
      </c>
      <c r="AC385" s="348" t="s">
        <v>430</v>
      </c>
      <c r="AD385" s="348" t="s">
        <v>430</v>
      </c>
      <c r="AE385" s="348" t="s">
        <v>430</v>
      </c>
      <c r="AF385" s="348" t="s">
        <v>430</v>
      </c>
      <c r="AG385" s="569"/>
      <c r="AH385" s="346"/>
      <c r="AI385" s="346"/>
      <c r="AJ385" s="346"/>
      <c r="AK385" s="346"/>
      <c r="AL385" s="346"/>
      <c r="AM385" s="346"/>
      <c r="AN385" s="346"/>
      <c r="AO385" s="573"/>
      <c r="AP385" s="346"/>
      <c r="AQ385" s="346"/>
      <c r="AR385" s="346"/>
      <c r="AS385" s="346"/>
      <c r="AT385" s="346"/>
      <c r="AU385" s="429"/>
      <c r="AV385" s="429"/>
      <c r="AW385" s="429"/>
      <c r="AX385" s="429"/>
      <c r="AY385" s="429"/>
      <c r="AZ385" s="374"/>
      <c r="BA385" s="375"/>
      <c r="BB385" s="375"/>
      <c r="BC385" s="375"/>
      <c r="BD385" s="375"/>
      <c r="BE385" s="375"/>
      <c r="BF385" s="375"/>
      <c r="BG385" s="374"/>
      <c r="BH385" s="375"/>
      <c r="BI385" s="375"/>
      <c r="BJ385" s="375"/>
      <c r="BK385" s="375"/>
      <c r="BL385" s="375"/>
      <c r="BM385" s="375"/>
      <c r="BN385" s="375"/>
      <c r="BO385" s="375"/>
      <c r="BP385" s="375"/>
      <c r="BQ385" s="375"/>
      <c r="BR385" s="374"/>
      <c r="BS385" s="372"/>
      <c r="BT385" s="372"/>
      <c r="BU385" s="374"/>
      <c r="BV385" s="430"/>
    </row>
    <row r="386" spans="1:74" s="355" customFormat="1" x14ac:dyDescent="0.25">
      <c r="A386" s="686" t="s">
        <v>8080</v>
      </c>
      <c r="B386" s="374"/>
      <c r="C386" s="731"/>
      <c r="D386" s="374"/>
      <c r="E386" s="372"/>
      <c r="F386" s="374"/>
      <c r="G386" s="372"/>
      <c r="H386" s="374"/>
      <c r="I386" s="348"/>
      <c r="J386" s="348"/>
      <c r="K386" s="348"/>
      <c r="L386" s="348"/>
      <c r="M386" s="362"/>
      <c r="N386" s="350" t="s">
        <v>430</v>
      </c>
      <c r="O386" s="348" t="s">
        <v>430</v>
      </c>
      <c r="P386" s="348" t="s">
        <v>430</v>
      </c>
      <c r="Q386" s="348" t="s">
        <v>430</v>
      </c>
      <c r="R386" s="348" t="s">
        <v>430</v>
      </c>
      <c r="S386" s="348" t="s">
        <v>430</v>
      </c>
      <c r="T386" s="348" t="s">
        <v>430</v>
      </c>
      <c r="U386" s="354" t="s">
        <v>430</v>
      </c>
      <c r="V386" s="348" t="s">
        <v>430</v>
      </c>
      <c r="W386" s="348" t="s">
        <v>430</v>
      </c>
      <c r="X386" s="348" t="s">
        <v>430</v>
      </c>
      <c r="Y386" s="375" t="s">
        <v>430</v>
      </c>
      <c r="Z386" s="348" t="s">
        <v>430</v>
      </c>
      <c r="AA386" s="348" t="s">
        <v>430</v>
      </c>
      <c r="AB386" s="348" t="s">
        <v>430</v>
      </c>
      <c r="AC386" s="348" t="s">
        <v>430</v>
      </c>
      <c r="AD386" s="348" t="s">
        <v>430</v>
      </c>
      <c r="AE386" s="348" t="s">
        <v>430</v>
      </c>
      <c r="AF386" s="348" t="s">
        <v>430</v>
      </c>
      <c r="AG386" s="569"/>
      <c r="AH386" s="346"/>
      <c r="AI386" s="346"/>
      <c r="AJ386" s="346"/>
      <c r="AK386" s="346"/>
      <c r="AL386" s="346"/>
      <c r="AM386" s="346"/>
      <c r="AN386" s="346"/>
      <c r="AO386" s="573"/>
      <c r="AP386" s="346"/>
      <c r="AQ386" s="346"/>
      <c r="AR386" s="346"/>
      <c r="AS386" s="346"/>
      <c r="AT386" s="346"/>
      <c r="AU386" s="429"/>
      <c r="AV386" s="429"/>
      <c r="AW386" s="429"/>
      <c r="AX386" s="429"/>
      <c r="AY386" s="429"/>
      <c r="AZ386" s="374"/>
      <c r="BA386" s="375"/>
      <c r="BB386" s="375"/>
      <c r="BC386" s="375"/>
      <c r="BD386" s="375"/>
      <c r="BE386" s="375"/>
      <c r="BF386" s="375"/>
      <c r="BG386" s="374"/>
      <c r="BH386" s="375"/>
      <c r="BI386" s="375"/>
      <c r="BJ386" s="375"/>
      <c r="BK386" s="375"/>
      <c r="BL386" s="375"/>
      <c r="BM386" s="375"/>
      <c r="BN386" s="375"/>
      <c r="BO386" s="375"/>
      <c r="BP386" s="375"/>
      <c r="BQ386" s="375"/>
      <c r="BR386" s="374"/>
      <c r="BS386" s="372"/>
      <c r="BT386" s="372"/>
      <c r="BU386" s="374"/>
      <c r="BV386" s="430"/>
    </row>
    <row r="387" spans="1:74" s="355" customFormat="1" x14ac:dyDescent="0.25">
      <c r="A387" s="686" t="s">
        <v>8081</v>
      </c>
      <c r="B387" s="374"/>
      <c r="C387" s="731"/>
      <c r="D387" s="374"/>
      <c r="E387" s="372"/>
      <c r="F387" s="374"/>
      <c r="G387" s="372"/>
      <c r="H387" s="374"/>
      <c r="I387" s="348"/>
      <c r="J387" s="348"/>
      <c r="K387" s="348"/>
      <c r="L387" s="348"/>
      <c r="M387" s="362"/>
      <c r="N387" s="350" t="s">
        <v>430</v>
      </c>
      <c r="O387" s="348" t="s">
        <v>430</v>
      </c>
      <c r="P387" s="348" t="s">
        <v>430</v>
      </c>
      <c r="Q387" s="348" t="s">
        <v>430</v>
      </c>
      <c r="R387" s="348" t="s">
        <v>430</v>
      </c>
      <c r="S387" s="348" t="s">
        <v>430</v>
      </c>
      <c r="T387" s="348" t="s">
        <v>430</v>
      </c>
      <c r="U387" s="354" t="s">
        <v>430</v>
      </c>
      <c r="V387" s="348" t="s">
        <v>430</v>
      </c>
      <c r="W387" s="348" t="s">
        <v>430</v>
      </c>
      <c r="X387" s="348" t="s">
        <v>430</v>
      </c>
      <c r="Y387" s="375" t="s">
        <v>430</v>
      </c>
      <c r="Z387" s="348" t="s">
        <v>430</v>
      </c>
      <c r="AA387" s="348" t="s">
        <v>430</v>
      </c>
      <c r="AB387" s="348" t="s">
        <v>430</v>
      </c>
      <c r="AC387" s="348" t="s">
        <v>430</v>
      </c>
      <c r="AD387" s="348" t="s">
        <v>430</v>
      </c>
      <c r="AE387" s="348" t="s">
        <v>430</v>
      </c>
      <c r="AF387" s="348" t="s">
        <v>430</v>
      </c>
      <c r="AG387" s="569"/>
      <c r="AH387" s="346"/>
      <c r="AI387" s="346"/>
      <c r="AJ387" s="346"/>
      <c r="AK387" s="346"/>
      <c r="AL387" s="346"/>
      <c r="AM387" s="346"/>
      <c r="AN387" s="346"/>
      <c r="AO387" s="573"/>
      <c r="AP387" s="346"/>
      <c r="AQ387" s="346"/>
      <c r="AR387" s="346"/>
      <c r="AS387" s="346"/>
      <c r="AT387" s="346"/>
      <c r="AU387" s="429"/>
      <c r="AV387" s="429"/>
      <c r="AW387" s="429"/>
      <c r="AX387" s="429"/>
      <c r="AY387" s="429"/>
      <c r="AZ387" s="374"/>
      <c r="BA387" s="375"/>
      <c r="BB387" s="375"/>
      <c r="BC387" s="375"/>
      <c r="BD387" s="375"/>
      <c r="BE387" s="375"/>
      <c r="BF387" s="375"/>
      <c r="BG387" s="374"/>
      <c r="BH387" s="375"/>
      <c r="BI387" s="375"/>
      <c r="BJ387" s="375"/>
      <c r="BK387" s="375"/>
      <c r="BL387" s="375"/>
      <c r="BM387" s="375"/>
      <c r="BN387" s="375"/>
      <c r="BO387" s="375"/>
      <c r="BP387" s="375"/>
      <c r="BQ387" s="375"/>
      <c r="BR387" s="374"/>
      <c r="BS387" s="372"/>
      <c r="BT387" s="372"/>
      <c r="BU387" s="374"/>
      <c r="BV387" s="430"/>
    </row>
    <row r="388" spans="1:74" s="355" customFormat="1" x14ac:dyDescent="0.25">
      <c r="A388" s="686" t="s">
        <v>8082</v>
      </c>
      <c r="B388" s="374"/>
      <c r="C388" s="731"/>
      <c r="D388" s="374"/>
      <c r="E388" s="372"/>
      <c r="F388" s="374"/>
      <c r="G388" s="372"/>
      <c r="H388" s="374"/>
      <c r="I388" s="348"/>
      <c r="J388" s="348"/>
      <c r="K388" s="348"/>
      <c r="L388" s="348"/>
      <c r="M388" s="362"/>
      <c r="N388" s="350" t="s">
        <v>430</v>
      </c>
      <c r="O388" s="348" t="s">
        <v>430</v>
      </c>
      <c r="P388" s="348" t="s">
        <v>430</v>
      </c>
      <c r="Q388" s="348" t="s">
        <v>430</v>
      </c>
      <c r="R388" s="348" t="s">
        <v>430</v>
      </c>
      <c r="S388" s="348" t="s">
        <v>430</v>
      </c>
      <c r="T388" s="348" t="s">
        <v>430</v>
      </c>
      <c r="U388" s="354" t="s">
        <v>430</v>
      </c>
      <c r="V388" s="348" t="s">
        <v>430</v>
      </c>
      <c r="W388" s="348" t="s">
        <v>430</v>
      </c>
      <c r="X388" s="348" t="s">
        <v>430</v>
      </c>
      <c r="Y388" s="375" t="s">
        <v>430</v>
      </c>
      <c r="Z388" s="348" t="s">
        <v>430</v>
      </c>
      <c r="AA388" s="348" t="s">
        <v>430</v>
      </c>
      <c r="AB388" s="348" t="s">
        <v>430</v>
      </c>
      <c r="AC388" s="348" t="s">
        <v>430</v>
      </c>
      <c r="AD388" s="348" t="s">
        <v>430</v>
      </c>
      <c r="AE388" s="348" t="s">
        <v>430</v>
      </c>
      <c r="AF388" s="348" t="s">
        <v>430</v>
      </c>
      <c r="AG388" s="569"/>
      <c r="AH388" s="346"/>
      <c r="AI388" s="346"/>
      <c r="AJ388" s="346"/>
      <c r="AK388" s="346"/>
      <c r="AL388" s="346"/>
      <c r="AM388" s="346"/>
      <c r="AN388" s="346"/>
      <c r="AO388" s="573"/>
      <c r="AP388" s="346"/>
      <c r="AQ388" s="346"/>
      <c r="AR388" s="346"/>
      <c r="AS388" s="346"/>
      <c r="AT388" s="346"/>
      <c r="AU388" s="429"/>
      <c r="AV388" s="429"/>
      <c r="AW388" s="429"/>
      <c r="AX388" s="429"/>
      <c r="AY388" s="429"/>
      <c r="AZ388" s="374"/>
      <c r="BA388" s="375"/>
      <c r="BB388" s="375"/>
      <c r="BC388" s="375"/>
      <c r="BD388" s="375"/>
      <c r="BE388" s="375"/>
      <c r="BF388" s="375"/>
      <c r="BG388" s="374"/>
      <c r="BH388" s="375"/>
      <c r="BI388" s="375"/>
      <c r="BJ388" s="375"/>
      <c r="BK388" s="375"/>
      <c r="BL388" s="375"/>
      <c r="BM388" s="375"/>
      <c r="BN388" s="375"/>
      <c r="BO388" s="375"/>
      <c r="BP388" s="375"/>
      <c r="BQ388" s="375"/>
      <c r="BR388" s="374"/>
      <c r="BS388" s="372"/>
      <c r="BT388" s="372"/>
      <c r="BU388" s="374"/>
      <c r="BV388" s="430"/>
    </row>
    <row r="389" spans="1:74" s="355" customFormat="1" x14ac:dyDescent="0.25">
      <c r="A389" s="686" t="s">
        <v>8083</v>
      </c>
      <c r="B389" s="374"/>
      <c r="C389" s="731"/>
      <c r="D389" s="374"/>
      <c r="E389" s="372"/>
      <c r="F389" s="374"/>
      <c r="G389" s="372"/>
      <c r="H389" s="374"/>
      <c r="I389" s="348"/>
      <c r="J389" s="348"/>
      <c r="K389" s="348"/>
      <c r="L389" s="348"/>
      <c r="M389" s="362"/>
      <c r="N389" s="350" t="s">
        <v>430</v>
      </c>
      <c r="O389" s="348" t="s">
        <v>430</v>
      </c>
      <c r="P389" s="348" t="s">
        <v>430</v>
      </c>
      <c r="Q389" s="348" t="s">
        <v>430</v>
      </c>
      <c r="R389" s="348" t="s">
        <v>430</v>
      </c>
      <c r="S389" s="348" t="s">
        <v>430</v>
      </c>
      <c r="T389" s="348" t="s">
        <v>430</v>
      </c>
      <c r="U389" s="354" t="s">
        <v>430</v>
      </c>
      <c r="V389" s="348" t="s">
        <v>430</v>
      </c>
      <c r="W389" s="348" t="s">
        <v>430</v>
      </c>
      <c r="X389" s="348" t="s">
        <v>430</v>
      </c>
      <c r="Y389" s="375" t="s">
        <v>430</v>
      </c>
      <c r="Z389" s="348" t="s">
        <v>430</v>
      </c>
      <c r="AA389" s="348" t="s">
        <v>430</v>
      </c>
      <c r="AB389" s="348" t="s">
        <v>430</v>
      </c>
      <c r="AC389" s="348" t="s">
        <v>430</v>
      </c>
      <c r="AD389" s="348" t="s">
        <v>430</v>
      </c>
      <c r="AE389" s="348" t="s">
        <v>430</v>
      </c>
      <c r="AF389" s="348" t="s">
        <v>430</v>
      </c>
      <c r="AG389" s="569"/>
      <c r="AH389" s="346"/>
      <c r="AI389" s="346"/>
      <c r="AJ389" s="346"/>
      <c r="AK389" s="346"/>
      <c r="AL389" s="346"/>
      <c r="AM389" s="346"/>
      <c r="AN389" s="346"/>
      <c r="AO389" s="573"/>
      <c r="AP389" s="346"/>
      <c r="AQ389" s="346"/>
      <c r="AR389" s="346"/>
      <c r="AS389" s="346"/>
      <c r="AT389" s="346"/>
      <c r="AU389" s="429"/>
      <c r="AV389" s="429"/>
      <c r="AW389" s="429"/>
      <c r="AX389" s="429"/>
      <c r="AY389" s="429"/>
      <c r="AZ389" s="374"/>
      <c r="BA389" s="375"/>
      <c r="BB389" s="375"/>
      <c r="BC389" s="375"/>
      <c r="BD389" s="375"/>
      <c r="BE389" s="375"/>
      <c r="BF389" s="375"/>
      <c r="BG389" s="374"/>
      <c r="BH389" s="375"/>
      <c r="BI389" s="375"/>
      <c r="BJ389" s="375"/>
      <c r="BK389" s="375"/>
      <c r="BL389" s="375"/>
      <c r="BM389" s="375"/>
      <c r="BN389" s="375"/>
      <c r="BO389" s="375"/>
      <c r="BP389" s="375"/>
      <c r="BQ389" s="375"/>
      <c r="BR389" s="374"/>
      <c r="BS389" s="372"/>
      <c r="BT389" s="372"/>
      <c r="BU389" s="374"/>
      <c r="BV389" s="430"/>
    </row>
    <row r="390" spans="1:74" s="355" customFormat="1" x14ac:dyDescent="0.25">
      <c r="A390" s="686" t="s">
        <v>8084</v>
      </c>
      <c r="B390" s="374"/>
      <c r="C390" s="731"/>
      <c r="D390" s="374"/>
      <c r="E390" s="372"/>
      <c r="F390" s="374"/>
      <c r="G390" s="372"/>
      <c r="H390" s="374"/>
      <c r="I390" s="348"/>
      <c r="J390" s="348"/>
      <c r="K390" s="348"/>
      <c r="L390" s="348"/>
      <c r="M390" s="362"/>
      <c r="N390" s="350" t="s">
        <v>430</v>
      </c>
      <c r="O390" s="348" t="s">
        <v>430</v>
      </c>
      <c r="P390" s="348" t="s">
        <v>430</v>
      </c>
      <c r="Q390" s="348" t="s">
        <v>430</v>
      </c>
      <c r="R390" s="348" t="s">
        <v>430</v>
      </c>
      <c r="S390" s="348" t="s">
        <v>430</v>
      </c>
      <c r="T390" s="348" t="s">
        <v>430</v>
      </c>
      <c r="U390" s="354" t="s">
        <v>430</v>
      </c>
      <c r="V390" s="348" t="s">
        <v>430</v>
      </c>
      <c r="W390" s="348" t="s">
        <v>430</v>
      </c>
      <c r="X390" s="348" t="s">
        <v>430</v>
      </c>
      <c r="Y390" s="375" t="s">
        <v>430</v>
      </c>
      <c r="Z390" s="348" t="s">
        <v>430</v>
      </c>
      <c r="AA390" s="348" t="s">
        <v>430</v>
      </c>
      <c r="AB390" s="348" t="s">
        <v>430</v>
      </c>
      <c r="AC390" s="348" t="s">
        <v>430</v>
      </c>
      <c r="AD390" s="348" t="s">
        <v>430</v>
      </c>
      <c r="AE390" s="348" t="s">
        <v>430</v>
      </c>
      <c r="AF390" s="348" t="s">
        <v>430</v>
      </c>
      <c r="AG390" s="569"/>
      <c r="AH390" s="346"/>
      <c r="AI390" s="346"/>
      <c r="AJ390" s="346"/>
      <c r="AK390" s="346"/>
      <c r="AL390" s="346"/>
      <c r="AM390" s="346"/>
      <c r="AN390" s="346"/>
      <c r="AO390" s="573"/>
      <c r="AP390" s="346"/>
      <c r="AQ390" s="346"/>
      <c r="AR390" s="346"/>
      <c r="AS390" s="346"/>
      <c r="AT390" s="346"/>
      <c r="AU390" s="429"/>
      <c r="AV390" s="429"/>
      <c r="AW390" s="429"/>
      <c r="AX390" s="429"/>
      <c r="AY390" s="429"/>
      <c r="AZ390" s="374"/>
      <c r="BA390" s="375"/>
      <c r="BB390" s="375"/>
      <c r="BC390" s="375"/>
      <c r="BD390" s="375"/>
      <c r="BE390" s="375"/>
      <c r="BF390" s="375"/>
      <c r="BG390" s="374"/>
      <c r="BH390" s="375"/>
      <c r="BI390" s="375"/>
      <c r="BJ390" s="375"/>
      <c r="BK390" s="375"/>
      <c r="BL390" s="375"/>
      <c r="BM390" s="375"/>
      <c r="BN390" s="375"/>
      <c r="BO390" s="375"/>
      <c r="BP390" s="375"/>
      <c r="BQ390" s="375"/>
      <c r="BR390" s="374"/>
      <c r="BS390" s="372"/>
      <c r="BT390" s="372"/>
      <c r="BU390" s="374"/>
      <c r="BV390" s="430"/>
    </row>
    <row r="391" spans="1:74" s="355" customFormat="1" x14ac:dyDescent="0.25">
      <c r="A391" s="686" t="s">
        <v>8085</v>
      </c>
      <c r="B391" s="374"/>
      <c r="C391" s="731"/>
      <c r="D391" s="374"/>
      <c r="E391" s="372"/>
      <c r="F391" s="374"/>
      <c r="G391" s="372"/>
      <c r="H391" s="374"/>
      <c r="I391" s="348"/>
      <c r="J391" s="348"/>
      <c r="K391" s="348"/>
      <c r="L391" s="348"/>
      <c r="M391" s="362"/>
      <c r="N391" s="350" t="s">
        <v>430</v>
      </c>
      <c r="O391" s="348" t="s">
        <v>430</v>
      </c>
      <c r="P391" s="348" t="s">
        <v>430</v>
      </c>
      <c r="Q391" s="348" t="s">
        <v>430</v>
      </c>
      <c r="R391" s="348" t="s">
        <v>430</v>
      </c>
      <c r="S391" s="348" t="s">
        <v>430</v>
      </c>
      <c r="T391" s="348" t="s">
        <v>430</v>
      </c>
      <c r="U391" s="354" t="s">
        <v>430</v>
      </c>
      <c r="V391" s="348" t="s">
        <v>430</v>
      </c>
      <c r="W391" s="348" t="s">
        <v>430</v>
      </c>
      <c r="X391" s="348" t="s">
        <v>430</v>
      </c>
      <c r="Y391" s="375" t="s">
        <v>430</v>
      </c>
      <c r="Z391" s="348" t="s">
        <v>430</v>
      </c>
      <c r="AA391" s="348" t="s">
        <v>430</v>
      </c>
      <c r="AB391" s="348" t="s">
        <v>430</v>
      </c>
      <c r="AC391" s="348" t="s">
        <v>430</v>
      </c>
      <c r="AD391" s="348" t="s">
        <v>430</v>
      </c>
      <c r="AE391" s="348" t="s">
        <v>430</v>
      </c>
      <c r="AF391" s="348" t="s">
        <v>430</v>
      </c>
      <c r="AG391" s="569"/>
      <c r="AH391" s="346"/>
      <c r="AI391" s="346"/>
      <c r="AJ391" s="346"/>
      <c r="AK391" s="346"/>
      <c r="AL391" s="346"/>
      <c r="AM391" s="346"/>
      <c r="AN391" s="346"/>
      <c r="AO391" s="573"/>
      <c r="AP391" s="346"/>
      <c r="AQ391" s="346"/>
      <c r="AR391" s="346"/>
      <c r="AS391" s="346"/>
      <c r="AT391" s="346"/>
      <c r="AU391" s="429"/>
      <c r="AV391" s="429"/>
      <c r="AW391" s="429"/>
      <c r="AX391" s="429"/>
      <c r="AY391" s="429"/>
      <c r="AZ391" s="374"/>
      <c r="BA391" s="375"/>
      <c r="BB391" s="375"/>
      <c r="BC391" s="375"/>
      <c r="BD391" s="375"/>
      <c r="BE391" s="375"/>
      <c r="BF391" s="375"/>
      <c r="BG391" s="374"/>
      <c r="BH391" s="375"/>
      <c r="BI391" s="375"/>
      <c r="BJ391" s="375"/>
      <c r="BK391" s="375"/>
      <c r="BL391" s="375"/>
      <c r="BM391" s="375"/>
      <c r="BN391" s="375"/>
      <c r="BO391" s="375"/>
      <c r="BP391" s="375"/>
      <c r="BQ391" s="375"/>
      <c r="BR391" s="374"/>
      <c r="BS391" s="372"/>
      <c r="BT391" s="372"/>
      <c r="BU391" s="374"/>
      <c r="BV391" s="430"/>
    </row>
    <row r="392" spans="1:74" s="355" customFormat="1" x14ac:dyDescent="0.25">
      <c r="A392" s="686" t="s">
        <v>8086</v>
      </c>
      <c r="B392" s="374"/>
      <c r="C392" s="731"/>
      <c r="D392" s="374"/>
      <c r="E392" s="372"/>
      <c r="F392" s="374"/>
      <c r="G392" s="372"/>
      <c r="H392" s="374"/>
      <c r="I392" s="348"/>
      <c r="J392" s="348"/>
      <c r="K392" s="348"/>
      <c r="L392" s="348"/>
      <c r="M392" s="362"/>
      <c r="N392" s="350" t="s">
        <v>430</v>
      </c>
      <c r="O392" s="348" t="s">
        <v>430</v>
      </c>
      <c r="P392" s="348" t="s">
        <v>430</v>
      </c>
      <c r="Q392" s="348" t="s">
        <v>430</v>
      </c>
      <c r="R392" s="348" t="s">
        <v>430</v>
      </c>
      <c r="S392" s="348" t="s">
        <v>430</v>
      </c>
      <c r="T392" s="348" t="s">
        <v>430</v>
      </c>
      <c r="U392" s="354" t="s">
        <v>430</v>
      </c>
      <c r="V392" s="348" t="s">
        <v>430</v>
      </c>
      <c r="W392" s="348" t="s">
        <v>430</v>
      </c>
      <c r="X392" s="348" t="s">
        <v>430</v>
      </c>
      <c r="Y392" s="375" t="s">
        <v>430</v>
      </c>
      <c r="Z392" s="348" t="s">
        <v>430</v>
      </c>
      <c r="AA392" s="348" t="s">
        <v>430</v>
      </c>
      <c r="AB392" s="348" t="s">
        <v>430</v>
      </c>
      <c r="AC392" s="348" t="s">
        <v>430</v>
      </c>
      <c r="AD392" s="348" t="s">
        <v>430</v>
      </c>
      <c r="AE392" s="348" t="s">
        <v>430</v>
      </c>
      <c r="AF392" s="348" t="s">
        <v>430</v>
      </c>
      <c r="AG392" s="569"/>
      <c r="AH392" s="346"/>
      <c r="AI392" s="346"/>
      <c r="AJ392" s="346"/>
      <c r="AK392" s="346"/>
      <c r="AL392" s="346"/>
      <c r="AM392" s="346"/>
      <c r="AN392" s="346"/>
      <c r="AO392" s="573"/>
      <c r="AP392" s="346"/>
      <c r="AQ392" s="346"/>
      <c r="AR392" s="346"/>
      <c r="AS392" s="346"/>
      <c r="AT392" s="346"/>
      <c r="AU392" s="429"/>
      <c r="AV392" s="429"/>
      <c r="AW392" s="429"/>
      <c r="AX392" s="429"/>
      <c r="AY392" s="429"/>
      <c r="AZ392" s="374"/>
      <c r="BA392" s="375"/>
      <c r="BB392" s="375"/>
      <c r="BC392" s="375"/>
      <c r="BD392" s="375"/>
      <c r="BE392" s="375"/>
      <c r="BF392" s="375"/>
      <c r="BG392" s="374"/>
      <c r="BH392" s="375"/>
      <c r="BI392" s="375"/>
      <c r="BJ392" s="375"/>
      <c r="BK392" s="375"/>
      <c r="BL392" s="375"/>
      <c r="BM392" s="375"/>
      <c r="BN392" s="375"/>
      <c r="BO392" s="375"/>
      <c r="BP392" s="375"/>
      <c r="BQ392" s="375"/>
      <c r="BR392" s="374"/>
      <c r="BS392" s="372"/>
      <c r="BT392" s="372"/>
      <c r="BU392" s="374"/>
      <c r="BV392" s="430"/>
    </row>
    <row r="393" spans="1:74" s="355" customFormat="1" x14ac:dyDescent="0.25">
      <c r="A393" s="686" t="s">
        <v>8087</v>
      </c>
      <c r="B393" s="374"/>
      <c r="C393" s="731"/>
      <c r="D393" s="374"/>
      <c r="E393" s="372"/>
      <c r="F393" s="374"/>
      <c r="G393" s="372"/>
      <c r="H393" s="374"/>
      <c r="I393" s="348"/>
      <c r="J393" s="348"/>
      <c r="K393" s="348"/>
      <c r="L393" s="348"/>
      <c r="M393" s="362"/>
      <c r="N393" s="350" t="s">
        <v>430</v>
      </c>
      <c r="O393" s="348" t="s">
        <v>430</v>
      </c>
      <c r="P393" s="348" t="s">
        <v>430</v>
      </c>
      <c r="Q393" s="348" t="s">
        <v>430</v>
      </c>
      <c r="R393" s="348" t="s">
        <v>430</v>
      </c>
      <c r="S393" s="348" t="s">
        <v>430</v>
      </c>
      <c r="T393" s="348" t="s">
        <v>430</v>
      </c>
      <c r="U393" s="354" t="s">
        <v>430</v>
      </c>
      <c r="V393" s="348" t="s">
        <v>430</v>
      </c>
      <c r="W393" s="348" t="s">
        <v>430</v>
      </c>
      <c r="X393" s="348" t="s">
        <v>430</v>
      </c>
      <c r="Y393" s="375" t="s">
        <v>430</v>
      </c>
      <c r="Z393" s="348" t="s">
        <v>430</v>
      </c>
      <c r="AA393" s="348" t="s">
        <v>430</v>
      </c>
      <c r="AB393" s="348" t="s">
        <v>430</v>
      </c>
      <c r="AC393" s="348" t="s">
        <v>430</v>
      </c>
      <c r="AD393" s="348" t="s">
        <v>430</v>
      </c>
      <c r="AE393" s="348" t="s">
        <v>430</v>
      </c>
      <c r="AF393" s="348" t="s">
        <v>430</v>
      </c>
      <c r="AG393" s="569"/>
      <c r="AH393" s="346"/>
      <c r="AI393" s="346"/>
      <c r="AJ393" s="346"/>
      <c r="AK393" s="346"/>
      <c r="AL393" s="346"/>
      <c r="AM393" s="346"/>
      <c r="AN393" s="346"/>
      <c r="AO393" s="573"/>
      <c r="AP393" s="346"/>
      <c r="AQ393" s="346"/>
      <c r="AR393" s="346"/>
      <c r="AS393" s="346"/>
      <c r="AT393" s="346"/>
      <c r="AU393" s="429"/>
      <c r="AV393" s="429"/>
      <c r="AW393" s="429"/>
      <c r="AX393" s="429"/>
      <c r="AY393" s="429"/>
      <c r="AZ393" s="374"/>
      <c r="BA393" s="375"/>
      <c r="BB393" s="375"/>
      <c r="BC393" s="375"/>
      <c r="BD393" s="375"/>
      <c r="BE393" s="375"/>
      <c r="BF393" s="375"/>
      <c r="BG393" s="374"/>
      <c r="BH393" s="375"/>
      <c r="BI393" s="375"/>
      <c r="BJ393" s="375"/>
      <c r="BK393" s="375"/>
      <c r="BL393" s="375"/>
      <c r="BM393" s="375"/>
      <c r="BN393" s="375"/>
      <c r="BO393" s="375"/>
      <c r="BP393" s="375"/>
      <c r="BQ393" s="375"/>
      <c r="BR393" s="374"/>
      <c r="BS393" s="372"/>
      <c r="BT393" s="372"/>
      <c r="BU393" s="374"/>
      <c r="BV393" s="430"/>
    </row>
    <row r="394" spans="1:74" s="355" customFormat="1" x14ac:dyDescent="0.25">
      <c r="A394" s="686" t="s">
        <v>8088</v>
      </c>
      <c r="B394" s="374"/>
      <c r="C394" s="731"/>
      <c r="D394" s="374"/>
      <c r="E394" s="372"/>
      <c r="F394" s="374"/>
      <c r="G394" s="372"/>
      <c r="H394" s="374"/>
      <c r="I394" s="348"/>
      <c r="J394" s="348"/>
      <c r="K394" s="348"/>
      <c r="L394" s="348"/>
      <c r="M394" s="362"/>
      <c r="N394" s="350" t="s">
        <v>430</v>
      </c>
      <c r="O394" s="348" t="s">
        <v>430</v>
      </c>
      <c r="P394" s="348" t="s">
        <v>430</v>
      </c>
      <c r="Q394" s="348" t="s">
        <v>430</v>
      </c>
      <c r="R394" s="348" t="s">
        <v>430</v>
      </c>
      <c r="S394" s="348" t="s">
        <v>430</v>
      </c>
      <c r="T394" s="348" t="s">
        <v>430</v>
      </c>
      <c r="U394" s="354" t="s">
        <v>430</v>
      </c>
      <c r="V394" s="348" t="s">
        <v>430</v>
      </c>
      <c r="W394" s="348" t="s">
        <v>430</v>
      </c>
      <c r="X394" s="348" t="s">
        <v>430</v>
      </c>
      <c r="Y394" s="375" t="s">
        <v>430</v>
      </c>
      <c r="Z394" s="348" t="s">
        <v>430</v>
      </c>
      <c r="AA394" s="348" t="s">
        <v>430</v>
      </c>
      <c r="AB394" s="348" t="s">
        <v>430</v>
      </c>
      <c r="AC394" s="348" t="s">
        <v>430</v>
      </c>
      <c r="AD394" s="348" t="s">
        <v>430</v>
      </c>
      <c r="AE394" s="348" t="s">
        <v>430</v>
      </c>
      <c r="AF394" s="348" t="s">
        <v>430</v>
      </c>
      <c r="AG394" s="569"/>
      <c r="AH394" s="346"/>
      <c r="AI394" s="346"/>
      <c r="AJ394" s="346"/>
      <c r="AK394" s="346"/>
      <c r="AL394" s="346"/>
      <c r="AM394" s="346"/>
      <c r="AN394" s="346"/>
      <c r="AO394" s="573"/>
      <c r="AP394" s="346"/>
      <c r="AQ394" s="346"/>
      <c r="AR394" s="346"/>
      <c r="AS394" s="346"/>
      <c r="AT394" s="346"/>
      <c r="AU394" s="429"/>
      <c r="AV394" s="429"/>
      <c r="AW394" s="429"/>
      <c r="AX394" s="429"/>
      <c r="AY394" s="429"/>
      <c r="AZ394" s="374"/>
      <c r="BA394" s="375"/>
      <c r="BB394" s="375"/>
      <c r="BC394" s="375"/>
      <c r="BD394" s="375"/>
      <c r="BE394" s="375"/>
      <c r="BF394" s="375"/>
      <c r="BG394" s="374"/>
      <c r="BH394" s="375"/>
      <c r="BI394" s="375"/>
      <c r="BJ394" s="375"/>
      <c r="BK394" s="375"/>
      <c r="BL394" s="375"/>
      <c r="BM394" s="375"/>
      <c r="BN394" s="375"/>
      <c r="BO394" s="375"/>
      <c r="BP394" s="375"/>
      <c r="BQ394" s="375"/>
      <c r="BR394" s="374"/>
      <c r="BS394" s="372"/>
      <c r="BT394" s="372"/>
      <c r="BU394" s="374"/>
      <c r="BV394" s="430"/>
    </row>
    <row r="395" spans="1:74" s="355" customFormat="1" x14ac:dyDescent="0.25">
      <c r="A395" s="686" t="s">
        <v>8089</v>
      </c>
      <c r="B395" s="374"/>
      <c r="C395" s="731"/>
      <c r="D395" s="374"/>
      <c r="E395" s="372"/>
      <c r="F395" s="374"/>
      <c r="G395" s="372"/>
      <c r="H395" s="374"/>
      <c r="I395" s="348"/>
      <c r="J395" s="348"/>
      <c r="K395" s="348"/>
      <c r="L395" s="348"/>
      <c r="M395" s="362"/>
      <c r="N395" s="350" t="s">
        <v>430</v>
      </c>
      <c r="O395" s="348" t="s">
        <v>430</v>
      </c>
      <c r="P395" s="348" t="s">
        <v>430</v>
      </c>
      <c r="Q395" s="348" t="s">
        <v>430</v>
      </c>
      <c r="R395" s="348" t="s">
        <v>430</v>
      </c>
      <c r="S395" s="348" t="s">
        <v>430</v>
      </c>
      <c r="T395" s="348" t="s">
        <v>430</v>
      </c>
      <c r="U395" s="354" t="s">
        <v>430</v>
      </c>
      <c r="V395" s="348" t="s">
        <v>430</v>
      </c>
      <c r="W395" s="348" t="s">
        <v>430</v>
      </c>
      <c r="X395" s="348" t="s">
        <v>430</v>
      </c>
      <c r="Y395" s="375" t="s">
        <v>430</v>
      </c>
      <c r="Z395" s="348" t="s">
        <v>430</v>
      </c>
      <c r="AA395" s="348" t="s">
        <v>430</v>
      </c>
      <c r="AB395" s="348" t="s">
        <v>430</v>
      </c>
      <c r="AC395" s="348" t="s">
        <v>430</v>
      </c>
      <c r="AD395" s="348" t="s">
        <v>430</v>
      </c>
      <c r="AE395" s="348" t="s">
        <v>430</v>
      </c>
      <c r="AF395" s="348" t="s">
        <v>430</v>
      </c>
      <c r="AG395" s="569"/>
      <c r="AH395" s="346"/>
      <c r="AI395" s="346"/>
      <c r="AJ395" s="346"/>
      <c r="AK395" s="346"/>
      <c r="AL395" s="346"/>
      <c r="AM395" s="346"/>
      <c r="AN395" s="346"/>
      <c r="AO395" s="573"/>
      <c r="AP395" s="346"/>
      <c r="AQ395" s="346"/>
      <c r="AR395" s="346"/>
      <c r="AS395" s="346"/>
      <c r="AT395" s="346"/>
      <c r="AU395" s="429"/>
      <c r="AV395" s="429"/>
      <c r="AW395" s="429"/>
      <c r="AX395" s="429"/>
      <c r="AY395" s="429"/>
      <c r="AZ395" s="374"/>
      <c r="BA395" s="375"/>
      <c r="BB395" s="375"/>
      <c r="BC395" s="375"/>
      <c r="BD395" s="375"/>
      <c r="BE395" s="375"/>
      <c r="BF395" s="375"/>
      <c r="BG395" s="374"/>
      <c r="BH395" s="375"/>
      <c r="BI395" s="375"/>
      <c r="BJ395" s="375"/>
      <c r="BK395" s="375"/>
      <c r="BL395" s="375"/>
      <c r="BM395" s="375"/>
      <c r="BN395" s="375"/>
      <c r="BO395" s="375"/>
      <c r="BP395" s="375"/>
      <c r="BQ395" s="375"/>
      <c r="BR395" s="374"/>
      <c r="BS395" s="372"/>
      <c r="BT395" s="372"/>
      <c r="BU395" s="374"/>
      <c r="BV395" s="430"/>
    </row>
    <row r="396" spans="1:74" s="355" customFormat="1" x14ac:dyDescent="0.25">
      <c r="A396" s="686" t="s">
        <v>8090</v>
      </c>
      <c r="B396" s="374"/>
      <c r="C396" s="731"/>
      <c r="D396" s="374"/>
      <c r="E396" s="372"/>
      <c r="F396" s="374"/>
      <c r="G396" s="372"/>
      <c r="H396" s="374"/>
      <c r="I396" s="348"/>
      <c r="J396" s="348"/>
      <c r="K396" s="348"/>
      <c r="L396" s="348"/>
      <c r="M396" s="362"/>
      <c r="N396" s="350" t="s">
        <v>430</v>
      </c>
      <c r="O396" s="348" t="s">
        <v>430</v>
      </c>
      <c r="P396" s="348" t="s">
        <v>430</v>
      </c>
      <c r="Q396" s="348" t="s">
        <v>430</v>
      </c>
      <c r="R396" s="348" t="s">
        <v>430</v>
      </c>
      <c r="S396" s="348" t="s">
        <v>430</v>
      </c>
      <c r="T396" s="348" t="s">
        <v>430</v>
      </c>
      <c r="U396" s="354" t="s">
        <v>430</v>
      </c>
      <c r="V396" s="348" t="s">
        <v>430</v>
      </c>
      <c r="W396" s="348" t="s">
        <v>430</v>
      </c>
      <c r="X396" s="348" t="s">
        <v>430</v>
      </c>
      <c r="Y396" s="375" t="s">
        <v>430</v>
      </c>
      <c r="Z396" s="348" t="s">
        <v>430</v>
      </c>
      <c r="AA396" s="348" t="s">
        <v>430</v>
      </c>
      <c r="AB396" s="348" t="s">
        <v>430</v>
      </c>
      <c r="AC396" s="348" t="s">
        <v>430</v>
      </c>
      <c r="AD396" s="348" t="s">
        <v>430</v>
      </c>
      <c r="AE396" s="348" t="s">
        <v>430</v>
      </c>
      <c r="AF396" s="348" t="s">
        <v>430</v>
      </c>
      <c r="AG396" s="569"/>
      <c r="AH396" s="346"/>
      <c r="AI396" s="346"/>
      <c r="AJ396" s="346"/>
      <c r="AK396" s="346"/>
      <c r="AL396" s="346"/>
      <c r="AM396" s="346"/>
      <c r="AN396" s="346"/>
      <c r="AO396" s="573"/>
      <c r="AP396" s="346"/>
      <c r="AQ396" s="346"/>
      <c r="AR396" s="346"/>
      <c r="AS396" s="346"/>
      <c r="AT396" s="346"/>
      <c r="AU396" s="429"/>
      <c r="AV396" s="429"/>
      <c r="AW396" s="429"/>
      <c r="AX396" s="429"/>
      <c r="AY396" s="429"/>
      <c r="AZ396" s="374"/>
      <c r="BA396" s="375"/>
      <c r="BB396" s="375"/>
      <c r="BC396" s="375"/>
      <c r="BD396" s="375"/>
      <c r="BE396" s="375"/>
      <c r="BF396" s="375"/>
      <c r="BG396" s="374"/>
      <c r="BH396" s="375"/>
      <c r="BI396" s="375"/>
      <c r="BJ396" s="375"/>
      <c r="BK396" s="375"/>
      <c r="BL396" s="375"/>
      <c r="BM396" s="375"/>
      <c r="BN396" s="375"/>
      <c r="BO396" s="375"/>
      <c r="BP396" s="375"/>
      <c r="BQ396" s="375"/>
      <c r="BR396" s="374"/>
      <c r="BS396" s="372"/>
      <c r="BT396" s="372"/>
      <c r="BU396" s="374"/>
      <c r="BV396" s="430"/>
    </row>
    <row r="397" spans="1:74" s="355" customFormat="1" x14ac:dyDescent="0.25">
      <c r="A397" s="686" t="s">
        <v>8091</v>
      </c>
      <c r="B397" s="374"/>
      <c r="C397" s="731"/>
      <c r="D397" s="374"/>
      <c r="E397" s="372"/>
      <c r="F397" s="374"/>
      <c r="G397" s="372"/>
      <c r="H397" s="374"/>
      <c r="I397" s="348"/>
      <c r="J397" s="348"/>
      <c r="K397" s="348"/>
      <c r="L397" s="348"/>
      <c r="M397" s="362"/>
      <c r="N397" s="350" t="s">
        <v>430</v>
      </c>
      <c r="O397" s="348" t="s">
        <v>430</v>
      </c>
      <c r="P397" s="348" t="s">
        <v>430</v>
      </c>
      <c r="Q397" s="348" t="s">
        <v>430</v>
      </c>
      <c r="R397" s="348" t="s">
        <v>430</v>
      </c>
      <c r="S397" s="348" t="s">
        <v>430</v>
      </c>
      <c r="T397" s="348" t="s">
        <v>430</v>
      </c>
      <c r="U397" s="354" t="s">
        <v>430</v>
      </c>
      <c r="V397" s="348" t="s">
        <v>430</v>
      </c>
      <c r="W397" s="348" t="s">
        <v>430</v>
      </c>
      <c r="X397" s="348" t="s">
        <v>430</v>
      </c>
      <c r="Y397" s="375" t="s">
        <v>430</v>
      </c>
      <c r="Z397" s="348" t="s">
        <v>430</v>
      </c>
      <c r="AA397" s="348" t="s">
        <v>430</v>
      </c>
      <c r="AB397" s="348" t="s">
        <v>430</v>
      </c>
      <c r="AC397" s="348" t="s">
        <v>430</v>
      </c>
      <c r="AD397" s="348" t="s">
        <v>430</v>
      </c>
      <c r="AE397" s="348" t="s">
        <v>430</v>
      </c>
      <c r="AF397" s="348" t="s">
        <v>430</v>
      </c>
      <c r="AG397" s="569"/>
      <c r="AH397" s="346"/>
      <c r="AI397" s="346"/>
      <c r="AJ397" s="346"/>
      <c r="AK397" s="346"/>
      <c r="AL397" s="346"/>
      <c r="AM397" s="346"/>
      <c r="AN397" s="346"/>
      <c r="AO397" s="573"/>
      <c r="AP397" s="346"/>
      <c r="AQ397" s="346"/>
      <c r="AR397" s="346"/>
      <c r="AS397" s="346"/>
      <c r="AT397" s="346"/>
      <c r="AU397" s="429"/>
      <c r="AV397" s="429"/>
      <c r="AW397" s="429"/>
      <c r="AX397" s="429"/>
      <c r="AY397" s="429"/>
      <c r="AZ397" s="374"/>
      <c r="BA397" s="375"/>
      <c r="BB397" s="375"/>
      <c r="BC397" s="375"/>
      <c r="BD397" s="375"/>
      <c r="BE397" s="375"/>
      <c r="BF397" s="375"/>
      <c r="BG397" s="374"/>
      <c r="BH397" s="375"/>
      <c r="BI397" s="375"/>
      <c r="BJ397" s="375"/>
      <c r="BK397" s="375"/>
      <c r="BL397" s="375"/>
      <c r="BM397" s="375"/>
      <c r="BN397" s="375"/>
      <c r="BO397" s="375"/>
      <c r="BP397" s="375"/>
      <c r="BQ397" s="375"/>
      <c r="BR397" s="374"/>
      <c r="BS397" s="372"/>
      <c r="BT397" s="372"/>
      <c r="BU397" s="374"/>
      <c r="BV397" s="430"/>
    </row>
    <row r="398" spans="1:74" s="355" customFormat="1" x14ac:dyDescent="0.25">
      <c r="A398" s="686" t="s">
        <v>8092</v>
      </c>
      <c r="B398" s="374"/>
      <c r="C398" s="731"/>
      <c r="D398" s="374"/>
      <c r="E398" s="372"/>
      <c r="F398" s="374"/>
      <c r="G398" s="372"/>
      <c r="H398" s="374"/>
      <c r="I398" s="348"/>
      <c r="J398" s="348"/>
      <c r="K398" s="348"/>
      <c r="L398" s="348"/>
      <c r="M398" s="362"/>
      <c r="N398" s="350" t="s">
        <v>430</v>
      </c>
      <c r="O398" s="348" t="s">
        <v>430</v>
      </c>
      <c r="P398" s="348" t="s">
        <v>430</v>
      </c>
      <c r="Q398" s="348" t="s">
        <v>430</v>
      </c>
      <c r="R398" s="348" t="s">
        <v>430</v>
      </c>
      <c r="S398" s="348" t="s">
        <v>430</v>
      </c>
      <c r="T398" s="348" t="s">
        <v>430</v>
      </c>
      <c r="U398" s="354" t="s">
        <v>430</v>
      </c>
      <c r="V398" s="348" t="s">
        <v>430</v>
      </c>
      <c r="W398" s="348" t="s">
        <v>430</v>
      </c>
      <c r="X398" s="348" t="s">
        <v>430</v>
      </c>
      <c r="Y398" s="375" t="s">
        <v>430</v>
      </c>
      <c r="Z398" s="348" t="s">
        <v>430</v>
      </c>
      <c r="AA398" s="348" t="s">
        <v>430</v>
      </c>
      <c r="AB398" s="348" t="s">
        <v>430</v>
      </c>
      <c r="AC398" s="348" t="s">
        <v>430</v>
      </c>
      <c r="AD398" s="348" t="s">
        <v>430</v>
      </c>
      <c r="AE398" s="348" t="s">
        <v>430</v>
      </c>
      <c r="AF398" s="348" t="s">
        <v>430</v>
      </c>
      <c r="AG398" s="569"/>
      <c r="AH398" s="346"/>
      <c r="AI398" s="346"/>
      <c r="AJ398" s="346"/>
      <c r="AK398" s="346"/>
      <c r="AL398" s="346"/>
      <c r="AM398" s="346"/>
      <c r="AN398" s="346"/>
      <c r="AO398" s="573"/>
      <c r="AP398" s="346"/>
      <c r="AQ398" s="346"/>
      <c r="AR398" s="346"/>
      <c r="AS398" s="346"/>
      <c r="AT398" s="346"/>
      <c r="AU398" s="429"/>
      <c r="AV398" s="429"/>
      <c r="AW398" s="429"/>
      <c r="AX398" s="429"/>
      <c r="AY398" s="429"/>
      <c r="AZ398" s="374"/>
      <c r="BA398" s="375"/>
      <c r="BB398" s="375"/>
      <c r="BC398" s="375"/>
      <c r="BD398" s="375"/>
      <c r="BE398" s="375"/>
      <c r="BF398" s="375"/>
      <c r="BG398" s="374"/>
      <c r="BH398" s="375"/>
      <c r="BI398" s="375"/>
      <c r="BJ398" s="375"/>
      <c r="BK398" s="375"/>
      <c r="BL398" s="375"/>
      <c r="BM398" s="375"/>
      <c r="BN398" s="375"/>
      <c r="BO398" s="375"/>
      <c r="BP398" s="375"/>
      <c r="BQ398" s="375"/>
      <c r="BR398" s="374"/>
      <c r="BS398" s="372"/>
      <c r="BT398" s="372"/>
      <c r="BU398" s="374"/>
      <c r="BV398" s="430"/>
    </row>
    <row r="399" spans="1:74" s="355" customFormat="1" x14ac:dyDescent="0.25">
      <c r="A399" s="686" t="s">
        <v>8093</v>
      </c>
      <c r="B399" s="374"/>
      <c r="C399" s="731"/>
      <c r="D399" s="374"/>
      <c r="E399" s="372"/>
      <c r="F399" s="374"/>
      <c r="G399" s="372"/>
      <c r="H399" s="374"/>
      <c r="I399" s="348"/>
      <c r="J399" s="348"/>
      <c r="K399" s="348"/>
      <c r="L399" s="348"/>
      <c r="M399" s="362"/>
      <c r="N399" s="350" t="s">
        <v>430</v>
      </c>
      <c r="O399" s="348" t="s">
        <v>430</v>
      </c>
      <c r="P399" s="348" t="s">
        <v>430</v>
      </c>
      <c r="Q399" s="348" t="s">
        <v>430</v>
      </c>
      <c r="R399" s="348" t="s">
        <v>430</v>
      </c>
      <c r="S399" s="348" t="s">
        <v>430</v>
      </c>
      <c r="T399" s="348" t="s">
        <v>430</v>
      </c>
      <c r="U399" s="354" t="s">
        <v>430</v>
      </c>
      <c r="V399" s="348" t="s">
        <v>430</v>
      </c>
      <c r="W399" s="348" t="s">
        <v>430</v>
      </c>
      <c r="X399" s="348" t="s">
        <v>430</v>
      </c>
      <c r="Y399" s="375" t="s">
        <v>430</v>
      </c>
      <c r="Z399" s="348" t="s">
        <v>430</v>
      </c>
      <c r="AA399" s="348" t="s">
        <v>430</v>
      </c>
      <c r="AB399" s="348" t="s">
        <v>430</v>
      </c>
      <c r="AC399" s="348" t="s">
        <v>430</v>
      </c>
      <c r="AD399" s="348" t="s">
        <v>430</v>
      </c>
      <c r="AE399" s="348" t="s">
        <v>430</v>
      </c>
      <c r="AF399" s="348" t="s">
        <v>430</v>
      </c>
      <c r="AG399" s="569"/>
      <c r="AH399" s="346"/>
      <c r="AI399" s="346"/>
      <c r="AJ399" s="346"/>
      <c r="AK399" s="346"/>
      <c r="AL399" s="346"/>
      <c r="AM399" s="346"/>
      <c r="AN399" s="346"/>
      <c r="AO399" s="573"/>
      <c r="AP399" s="346"/>
      <c r="AQ399" s="346"/>
      <c r="AR399" s="346"/>
      <c r="AS399" s="346"/>
      <c r="AT399" s="346"/>
      <c r="AU399" s="429"/>
      <c r="AV399" s="429"/>
      <c r="AW399" s="429"/>
      <c r="AX399" s="429"/>
      <c r="AY399" s="429"/>
      <c r="AZ399" s="374"/>
      <c r="BA399" s="375"/>
      <c r="BB399" s="375"/>
      <c r="BC399" s="375"/>
      <c r="BD399" s="375"/>
      <c r="BE399" s="375"/>
      <c r="BF399" s="375"/>
      <c r="BG399" s="374"/>
      <c r="BH399" s="375"/>
      <c r="BI399" s="375"/>
      <c r="BJ399" s="375"/>
      <c r="BK399" s="375"/>
      <c r="BL399" s="375"/>
      <c r="BM399" s="375"/>
      <c r="BN399" s="375"/>
      <c r="BO399" s="375"/>
      <c r="BP399" s="375"/>
      <c r="BQ399" s="375"/>
      <c r="BR399" s="374"/>
      <c r="BS399" s="372"/>
      <c r="BT399" s="372"/>
      <c r="BU399" s="374"/>
      <c r="BV399" s="430"/>
    </row>
    <row r="400" spans="1:74" s="355" customFormat="1" x14ac:dyDescent="0.25">
      <c r="A400" s="686" t="s">
        <v>8093</v>
      </c>
      <c r="B400" s="374"/>
      <c r="C400" s="731"/>
      <c r="D400" s="374"/>
      <c r="E400" s="372"/>
      <c r="F400" s="374"/>
      <c r="G400" s="372"/>
      <c r="H400" s="374"/>
      <c r="I400" s="348"/>
      <c r="J400" s="348"/>
      <c r="K400" s="348"/>
      <c r="L400" s="348"/>
      <c r="M400" s="362"/>
      <c r="N400" s="350" t="s">
        <v>430</v>
      </c>
      <c r="O400" s="348" t="s">
        <v>430</v>
      </c>
      <c r="P400" s="348">
        <v>3.7235999999999998</v>
      </c>
      <c r="Q400" s="348">
        <v>6.5678000000000001</v>
      </c>
      <c r="R400" s="348">
        <v>7.7641999999999998</v>
      </c>
      <c r="S400" s="348">
        <v>6.3407999999999998</v>
      </c>
      <c r="T400" s="348">
        <v>6.0574000000000003</v>
      </c>
      <c r="U400" s="354">
        <v>5.9635999999999996</v>
      </c>
      <c r="V400" s="348">
        <v>6.6003999999999996</v>
      </c>
      <c r="W400" s="348">
        <v>8.0889000000000006</v>
      </c>
      <c r="X400" s="348">
        <v>7.6555</v>
      </c>
      <c r="Y400" s="375" t="s">
        <v>430</v>
      </c>
      <c r="Z400" s="348" t="s">
        <v>430</v>
      </c>
      <c r="AA400" s="348">
        <v>7.4203000000000001</v>
      </c>
      <c r="AB400" s="348">
        <v>5.8219000000000003</v>
      </c>
      <c r="AC400" s="348">
        <v>6.3971999999999998</v>
      </c>
      <c r="AD400" s="348">
        <v>6.1073000000000004</v>
      </c>
      <c r="AE400" s="348">
        <v>7.4203000000000001</v>
      </c>
      <c r="AF400" s="348" t="s">
        <v>430</v>
      </c>
      <c r="AG400" s="569"/>
      <c r="AH400" s="346"/>
      <c r="AI400" s="346"/>
      <c r="AJ400" s="346"/>
      <c r="AK400" s="346"/>
      <c r="AL400" s="346"/>
      <c r="AM400" s="346"/>
      <c r="AN400" s="346"/>
      <c r="AO400" s="573"/>
      <c r="AP400" s="346"/>
      <c r="AQ400" s="346"/>
      <c r="AR400" s="346"/>
      <c r="AS400" s="346"/>
      <c r="AT400" s="346"/>
      <c r="AU400" s="429"/>
      <c r="AV400" s="429"/>
      <c r="AW400" s="429"/>
      <c r="AX400" s="429"/>
      <c r="AY400" s="429"/>
      <c r="AZ400" s="374"/>
      <c r="BA400" s="375"/>
      <c r="BB400" s="375"/>
      <c r="BC400" s="375"/>
      <c r="BD400" s="375"/>
      <c r="BE400" s="375"/>
      <c r="BF400" s="375"/>
      <c r="BG400" s="374"/>
      <c r="BH400" s="375"/>
      <c r="BI400" s="375"/>
      <c r="BJ400" s="375"/>
      <c r="BK400" s="375"/>
      <c r="BL400" s="375"/>
      <c r="BM400" s="375"/>
      <c r="BN400" s="375"/>
      <c r="BO400" s="375"/>
      <c r="BP400" s="375"/>
      <c r="BQ400" s="375"/>
      <c r="BR400" s="374"/>
      <c r="BS400" s="372"/>
      <c r="BT400" s="372"/>
      <c r="BU400" s="374"/>
      <c r="BV400" s="430"/>
    </row>
    <row r="401" spans="1:74" s="355" customFormat="1" x14ac:dyDescent="0.25">
      <c r="A401" s="686" t="s">
        <v>7342</v>
      </c>
      <c r="B401" s="374"/>
      <c r="C401" s="731"/>
      <c r="D401" s="374"/>
      <c r="E401" s="372"/>
      <c r="F401" s="374"/>
      <c r="G401" s="372"/>
      <c r="H401" s="374"/>
      <c r="I401" s="348"/>
      <c r="J401" s="348"/>
      <c r="K401" s="348"/>
      <c r="L401" s="348"/>
      <c r="M401" s="362"/>
      <c r="N401" s="350" t="s">
        <v>430</v>
      </c>
      <c r="O401" s="348" t="s">
        <v>430</v>
      </c>
      <c r="P401" s="348" t="s">
        <v>430</v>
      </c>
      <c r="Q401" s="348" t="s">
        <v>430</v>
      </c>
      <c r="R401" s="348" t="s">
        <v>430</v>
      </c>
      <c r="S401" s="348" t="s">
        <v>430</v>
      </c>
      <c r="T401" s="348" t="s">
        <v>430</v>
      </c>
      <c r="U401" s="354" t="s">
        <v>430</v>
      </c>
      <c r="V401" s="348" t="s">
        <v>430</v>
      </c>
      <c r="W401" s="348" t="s">
        <v>430</v>
      </c>
      <c r="X401" s="348" t="s">
        <v>430</v>
      </c>
      <c r="Y401" s="375" t="s">
        <v>430</v>
      </c>
      <c r="Z401" s="348" t="s">
        <v>430</v>
      </c>
      <c r="AA401" s="348" t="s">
        <v>430</v>
      </c>
      <c r="AB401" s="348" t="s">
        <v>430</v>
      </c>
      <c r="AC401" s="348" t="s">
        <v>430</v>
      </c>
      <c r="AD401" s="348" t="s">
        <v>430</v>
      </c>
      <c r="AE401" s="348" t="s">
        <v>430</v>
      </c>
      <c r="AF401" s="348" t="s">
        <v>430</v>
      </c>
      <c r="AG401" s="569"/>
      <c r="AH401" s="346"/>
      <c r="AI401" s="346"/>
      <c r="AJ401" s="346"/>
      <c r="AK401" s="346"/>
      <c r="AL401" s="346"/>
      <c r="AM401" s="346"/>
      <c r="AN401" s="346"/>
      <c r="AO401" s="573"/>
      <c r="AP401" s="346"/>
      <c r="AQ401" s="346"/>
      <c r="AR401" s="346"/>
      <c r="AS401" s="346"/>
      <c r="AT401" s="346"/>
      <c r="AU401" s="429"/>
      <c r="AV401" s="429"/>
      <c r="AW401" s="429"/>
      <c r="AX401" s="429"/>
      <c r="AY401" s="429"/>
      <c r="AZ401" s="374"/>
      <c r="BA401" s="375"/>
      <c r="BB401" s="375"/>
      <c r="BC401" s="375"/>
      <c r="BD401" s="375"/>
      <c r="BE401" s="375"/>
      <c r="BF401" s="375"/>
      <c r="BG401" s="374"/>
      <c r="BH401" s="375"/>
      <c r="BI401" s="375"/>
      <c r="BJ401" s="375"/>
      <c r="BK401" s="375"/>
      <c r="BL401" s="375"/>
      <c r="BM401" s="375"/>
      <c r="BN401" s="375"/>
      <c r="BO401" s="375"/>
      <c r="BP401" s="375"/>
      <c r="BQ401" s="375"/>
      <c r="BR401" s="374"/>
      <c r="BS401" s="372"/>
      <c r="BT401" s="372"/>
      <c r="BU401" s="374"/>
      <c r="BV401" s="430"/>
    </row>
    <row r="402" spans="1:74" s="355" customFormat="1" x14ac:dyDescent="0.25">
      <c r="A402" s="686" t="s">
        <v>7667</v>
      </c>
      <c r="B402" s="374"/>
      <c r="C402" s="731"/>
      <c r="D402" s="374"/>
      <c r="E402" s="372"/>
      <c r="F402" s="374"/>
      <c r="G402" s="372"/>
      <c r="H402" s="374"/>
      <c r="I402" s="348"/>
      <c r="J402" s="348"/>
      <c r="K402" s="348"/>
      <c r="L402" s="348"/>
      <c r="M402" s="362"/>
      <c r="N402" s="350" t="s">
        <v>430</v>
      </c>
      <c r="O402" s="348" t="s">
        <v>430</v>
      </c>
      <c r="P402" s="348" t="s">
        <v>430</v>
      </c>
      <c r="Q402" s="348" t="s">
        <v>430</v>
      </c>
      <c r="R402" s="348" t="s">
        <v>430</v>
      </c>
      <c r="S402" s="348" t="s">
        <v>430</v>
      </c>
      <c r="T402" s="348" t="s">
        <v>430</v>
      </c>
      <c r="U402" s="354" t="s">
        <v>430</v>
      </c>
      <c r="V402" s="348" t="s">
        <v>430</v>
      </c>
      <c r="W402" s="348" t="s">
        <v>430</v>
      </c>
      <c r="X402" s="348" t="s">
        <v>430</v>
      </c>
      <c r="Y402" s="375" t="s">
        <v>430</v>
      </c>
      <c r="Z402" s="348" t="s">
        <v>430</v>
      </c>
      <c r="AA402" s="348" t="s">
        <v>430</v>
      </c>
      <c r="AB402" s="348" t="s">
        <v>430</v>
      </c>
      <c r="AC402" s="348" t="s">
        <v>430</v>
      </c>
      <c r="AD402" s="348" t="s">
        <v>430</v>
      </c>
      <c r="AE402" s="348" t="s">
        <v>430</v>
      </c>
      <c r="AF402" s="348" t="s">
        <v>430</v>
      </c>
      <c r="AG402" s="569"/>
      <c r="AH402" s="346"/>
      <c r="AI402" s="346"/>
      <c r="AJ402" s="346"/>
      <c r="AK402" s="346"/>
      <c r="AL402" s="346"/>
      <c r="AM402" s="346"/>
      <c r="AN402" s="346"/>
      <c r="AO402" s="573"/>
      <c r="AP402" s="346"/>
      <c r="AQ402" s="346"/>
      <c r="AR402" s="346"/>
      <c r="AS402" s="346"/>
      <c r="AT402" s="346"/>
      <c r="AU402" s="429"/>
      <c r="AV402" s="429"/>
      <c r="AW402" s="429"/>
      <c r="AX402" s="429"/>
      <c r="AY402" s="429"/>
      <c r="AZ402" s="374"/>
      <c r="BA402" s="375"/>
      <c r="BB402" s="375"/>
      <c r="BC402" s="375"/>
      <c r="BD402" s="375"/>
      <c r="BE402" s="375"/>
      <c r="BF402" s="375"/>
      <c r="BG402" s="374"/>
      <c r="BH402" s="375"/>
      <c r="BI402" s="375"/>
      <c r="BJ402" s="375"/>
      <c r="BK402" s="375"/>
      <c r="BL402" s="375"/>
      <c r="BM402" s="375"/>
      <c r="BN402" s="375"/>
      <c r="BO402" s="375"/>
      <c r="BP402" s="375"/>
      <c r="BQ402" s="375"/>
      <c r="BR402" s="374"/>
      <c r="BS402" s="372"/>
      <c r="BT402" s="372"/>
      <c r="BU402" s="374"/>
      <c r="BV402" s="430"/>
    </row>
    <row r="403" spans="1:74" s="355" customFormat="1" x14ac:dyDescent="0.25">
      <c r="A403" s="686" t="s">
        <v>8094</v>
      </c>
      <c r="B403" s="374"/>
      <c r="C403" s="731"/>
      <c r="D403" s="374"/>
      <c r="E403" s="372"/>
      <c r="F403" s="374"/>
      <c r="G403" s="372"/>
      <c r="H403" s="374"/>
      <c r="I403" s="348"/>
      <c r="J403" s="348"/>
      <c r="K403" s="348"/>
      <c r="L403" s="348"/>
      <c r="M403" s="362"/>
      <c r="N403" s="350" t="s">
        <v>430</v>
      </c>
      <c r="O403" s="348" t="s">
        <v>430</v>
      </c>
      <c r="P403" s="348" t="s">
        <v>430</v>
      </c>
      <c r="Q403" s="348" t="s">
        <v>430</v>
      </c>
      <c r="R403" s="348" t="s">
        <v>430</v>
      </c>
      <c r="S403" s="348" t="s">
        <v>430</v>
      </c>
      <c r="T403" s="348" t="s">
        <v>430</v>
      </c>
      <c r="U403" s="354" t="s">
        <v>430</v>
      </c>
      <c r="V403" s="348" t="s">
        <v>430</v>
      </c>
      <c r="W403" s="348" t="s">
        <v>430</v>
      </c>
      <c r="X403" s="348" t="s">
        <v>430</v>
      </c>
      <c r="Y403" s="375" t="s">
        <v>430</v>
      </c>
      <c r="Z403" s="348" t="s">
        <v>430</v>
      </c>
      <c r="AA403" s="348" t="s">
        <v>430</v>
      </c>
      <c r="AB403" s="348" t="s">
        <v>430</v>
      </c>
      <c r="AC403" s="348" t="s">
        <v>430</v>
      </c>
      <c r="AD403" s="348" t="s">
        <v>430</v>
      </c>
      <c r="AE403" s="348" t="s">
        <v>430</v>
      </c>
      <c r="AF403" s="348" t="s">
        <v>430</v>
      </c>
      <c r="AG403" s="569"/>
      <c r="AH403" s="346"/>
      <c r="AI403" s="346"/>
      <c r="AJ403" s="346"/>
      <c r="AK403" s="346"/>
      <c r="AL403" s="346"/>
      <c r="AM403" s="346"/>
      <c r="AN403" s="346"/>
      <c r="AO403" s="573"/>
      <c r="AP403" s="346"/>
      <c r="AQ403" s="346"/>
      <c r="AR403" s="346"/>
      <c r="AS403" s="346"/>
      <c r="AT403" s="346"/>
      <c r="AU403" s="429"/>
      <c r="AV403" s="429"/>
      <c r="AW403" s="429"/>
      <c r="AX403" s="429"/>
      <c r="AY403" s="429"/>
      <c r="AZ403" s="374"/>
      <c r="BA403" s="375"/>
      <c r="BB403" s="375"/>
      <c r="BC403" s="375"/>
      <c r="BD403" s="375"/>
      <c r="BE403" s="375"/>
      <c r="BF403" s="375"/>
      <c r="BG403" s="374"/>
      <c r="BH403" s="375"/>
      <c r="BI403" s="375"/>
      <c r="BJ403" s="375"/>
      <c r="BK403" s="375"/>
      <c r="BL403" s="375"/>
      <c r="BM403" s="375"/>
      <c r="BN403" s="375"/>
      <c r="BO403" s="375"/>
      <c r="BP403" s="375"/>
      <c r="BQ403" s="375"/>
      <c r="BR403" s="374"/>
      <c r="BS403" s="372"/>
      <c r="BT403" s="372"/>
      <c r="BU403" s="374"/>
      <c r="BV403" s="430"/>
    </row>
    <row r="404" spans="1:74" s="355" customFormat="1" x14ac:dyDescent="0.25">
      <c r="A404" s="686" t="s">
        <v>8095</v>
      </c>
      <c r="B404" s="374"/>
      <c r="C404" s="731"/>
      <c r="D404" s="374"/>
      <c r="E404" s="372"/>
      <c r="F404" s="374"/>
      <c r="G404" s="372"/>
      <c r="H404" s="374"/>
      <c r="I404" s="348"/>
      <c r="J404" s="348"/>
      <c r="K404" s="348"/>
      <c r="L404" s="348"/>
      <c r="M404" s="362"/>
      <c r="N404" s="350" t="s">
        <v>430</v>
      </c>
      <c r="O404" s="348" t="s">
        <v>430</v>
      </c>
      <c r="P404" s="348" t="s">
        <v>430</v>
      </c>
      <c r="Q404" s="348" t="s">
        <v>430</v>
      </c>
      <c r="R404" s="348" t="s">
        <v>430</v>
      </c>
      <c r="S404" s="348" t="s">
        <v>430</v>
      </c>
      <c r="T404" s="348" t="s">
        <v>430</v>
      </c>
      <c r="U404" s="354" t="s">
        <v>430</v>
      </c>
      <c r="V404" s="348" t="s">
        <v>430</v>
      </c>
      <c r="W404" s="348" t="s">
        <v>430</v>
      </c>
      <c r="X404" s="348" t="s">
        <v>430</v>
      </c>
      <c r="Y404" s="375" t="s">
        <v>430</v>
      </c>
      <c r="Z404" s="348" t="s">
        <v>430</v>
      </c>
      <c r="AA404" s="348" t="s">
        <v>430</v>
      </c>
      <c r="AB404" s="348" t="s">
        <v>430</v>
      </c>
      <c r="AC404" s="348" t="s">
        <v>430</v>
      </c>
      <c r="AD404" s="348" t="s">
        <v>430</v>
      </c>
      <c r="AE404" s="348" t="s">
        <v>430</v>
      </c>
      <c r="AF404" s="348" t="s">
        <v>430</v>
      </c>
      <c r="AG404" s="569"/>
      <c r="AH404" s="346"/>
      <c r="AI404" s="346"/>
      <c r="AJ404" s="346"/>
      <c r="AK404" s="346"/>
      <c r="AL404" s="346"/>
      <c r="AM404" s="346"/>
      <c r="AN404" s="346"/>
      <c r="AO404" s="573"/>
      <c r="AP404" s="346"/>
      <c r="AQ404" s="346"/>
      <c r="AR404" s="346"/>
      <c r="AS404" s="346"/>
      <c r="AT404" s="346"/>
      <c r="AU404" s="429"/>
      <c r="AV404" s="429"/>
      <c r="AW404" s="429"/>
      <c r="AX404" s="429"/>
      <c r="AY404" s="429"/>
      <c r="AZ404" s="374"/>
      <c r="BA404" s="375"/>
      <c r="BB404" s="375"/>
      <c r="BC404" s="375"/>
      <c r="BD404" s="375"/>
      <c r="BE404" s="375"/>
      <c r="BF404" s="375"/>
      <c r="BG404" s="374"/>
      <c r="BH404" s="375"/>
      <c r="BI404" s="375"/>
      <c r="BJ404" s="375"/>
      <c r="BK404" s="375"/>
      <c r="BL404" s="375"/>
      <c r="BM404" s="375"/>
      <c r="BN404" s="375"/>
      <c r="BO404" s="375"/>
      <c r="BP404" s="375"/>
      <c r="BQ404" s="375"/>
      <c r="BR404" s="374"/>
      <c r="BS404" s="372"/>
      <c r="BT404" s="372"/>
      <c r="BU404" s="374"/>
      <c r="BV404" s="430"/>
    </row>
    <row r="405" spans="1:74" s="355" customFormat="1" x14ac:dyDescent="0.25">
      <c r="A405" s="686" t="s">
        <v>8096</v>
      </c>
      <c r="B405" s="374"/>
      <c r="C405" s="731"/>
      <c r="D405" s="374"/>
      <c r="E405" s="372"/>
      <c r="F405" s="374"/>
      <c r="G405" s="372"/>
      <c r="H405" s="374"/>
      <c r="I405" s="348"/>
      <c r="J405" s="348"/>
      <c r="K405" s="348"/>
      <c r="L405" s="348"/>
      <c r="M405" s="362"/>
      <c r="N405" s="350" t="s">
        <v>430</v>
      </c>
      <c r="O405" s="348" t="s">
        <v>430</v>
      </c>
      <c r="P405" s="348" t="s">
        <v>430</v>
      </c>
      <c r="Q405" s="348" t="s">
        <v>430</v>
      </c>
      <c r="R405" s="348" t="s">
        <v>430</v>
      </c>
      <c r="S405" s="348" t="s">
        <v>430</v>
      </c>
      <c r="T405" s="348" t="s">
        <v>430</v>
      </c>
      <c r="U405" s="354" t="s">
        <v>430</v>
      </c>
      <c r="V405" s="348" t="s">
        <v>430</v>
      </c>
      <c r="W405" s="348" t="s">
        <v>430</v>
      </c>
      <c r="X405" s="348" t="s">
        <v>430</v>
      </c>
      <c r="Y405" s="375" t="s">
        <v>430</v>
      </c>
      <c r="Z405" s="348" t="s">
        <v>430</v>
      </c>
      <c r="AA405" s="348" t="s">
        <v>430</v>
      </c>
      <c r="AB405" s="348" t="s">
        <v>430</v>
      </c>
      <c r="AC405" s="348" t="s">
        <v>430</v>
      </c>
      <c r="AD405" s="348" t="s">
        <v>430</v>
      </c>
      <c r="AE405" s="348" t="s">
        <v>430</v>
      </c>
      <c r="AF405" s="348" t="s">
        <v>430</v>
      </c>
      <c r="AG405" s="569"/>
      <c r="AH405" s="346"/>
      <c r="AI405" s="346"/>
      <c r="AJ405" s="346"/>
      <c r="AK405" s="346"/>
      <c r="AL405" s="346"/>
      <c r="AM405" s="346"/>
      <c r="AN405" s="346"/>
      <c r="AO405" s="573"/>
      <c r="AP405" s="346"/>
      <c r="AQ405" s="346"/>
      <c r="AR405" s="346"/>
      <c r="AS405" s="346"/>
      <c r="AT405" s="346"/>
      <c r="AU405" s="429"/>
      <c r="AV405" s="429"/>
      <c r="AW405" s="429"/>
      <c r="AX405" s="429"/>
      <c r="AY405" s="429"/>
      <c r="AZ405" s="374"/>
      <c r="BA405" s="375"/>
      <c r="BB405" s="375"/>
      <c r="BC405" s="375"/>
      <c r="BD405" s="375"/>
      <c r="BE405" s="375"/>
      <c r="BF405" s="375"/>
      <c r="BG405" s="374"/>
      <c r="BH405" s="375"/>
      <c r="BI405" s="375"/>
      <c r="BJ405" s="375"/>
      <c r="BK405" s="375"/>
      <c r="BL405" s="375"/>
      <c r="BM405" s="375"/>
      <c r="BN405" s="375"/>
      <c r="BO405" s="375"/>
      <c r="BP405" s="375"/>
      <c r="BQ405" s="375"/>
      <c r="BR405" s="374"/>
      <c r="BS405" s="372"/>
      <c r="BT405" s="372"/>
      <c r="BU405" s="374"/>
      <c r="BV405" s="430"/>
    </row>
    <row r="406" spans="1:74" s="355" customFormat="1" x14ac:dyDescent="0.25">
      <c r="A406" s="686" t="s">
        <v>8097</v>
      </c>
      <c r="B406" s="374"/>
      <c r="C406" s="731"/>
      <c r="D406" s="374"/>
      <c r="E406" s="372"/>
      <c r="F406" s="374"/>
      <c r="G406" s="372"/>
      <c r="H406" s="374"/>
      <c r="I406" s="348"/>
      <c r="J406" s="348"/>
      <c r="K406" s="348"/>
      <c r="L406" s="348"/>
      <c r="M406" s="362"/>
      <c r="N406" s="350" t="s">
        <v>430</v>
      </c>
      <c r="O406" s="348" t="s">
        <v>430</v>
      </c>
      <c r="P406" s="348" t="s">
        <v>430</v>
      </c>
      <c r="Q406" s="348" t="s">
        <v>430</v>
      </c>
      <c r="R406" s="348" t="s">
        <v>430</v>
      </c>
      <c r="S406" s="348" t="s">
        <v>430</v>
      </c>
      <c r="T406" s="348" t="s">
        <v>430</v>
      </c>
      <c r="U406" s="354" t="s">
        <v>430</v>
      </c>
      <c r="V406" s="348" t="s">
        <v>430</v>
      </c>
      <c r="W406" s="348" t="s">
        <v>430</v>
      </c>
      <c r="X406" s="348" t="s">
        <v>430</v>
      </c>
      <c r="Y406" s="375" t="s">
        <v>430</v>
      </c>
      <c r="Z406" s="348" t="s">
        <v>430</v>
      </c>
      <c r="AA406" s="348" t="s">
        <v>430</v>
      </c>
      <c r="AB406" s="348" t="s">
        <v>430</v>
      </c>
      <c r="AC406" s="348" t="s">
        <v>430</v>
      </c>
      <c r="AD406" s="348" t="s">
        <v>430</v>
      </c>
      <c r="AE406" s="348" t="s">
        <v>430</v>
      </c>
      <c r="AF406" s="348" t="s">
        <v>430</v>
      </c>
      <c r="AG406" s="569"/>
      <c r="AH406" s="346"/>
      <c r="AI406" s="346"/>
      <c r="AJ406" s="346"/>
      <c r="AK406" s="346"/>
      <c r="AL406" s="346"/>
      <c r="AM406" s="346"/>
      <c r="AN406" s="346"/>
      <c r="AO406" s="573"/>
      <c r="AP406" s="346"/>
      <c r="AQ406" s="346"/>
      <c r="AR406" s="346"/>
      <c r="AS406" s="346"/>
      <c r="AT406" s="346"/>
      <c r="AU406" s="429"/>
      <c r="AV406" s="429"/>
      <c r="AW406" s="429"/>
      <c r="AX406" s="429"/>
      <c r="AY406" s="429"/>
      <c r="AZ406" s="374"/>
      <c r="BA406" s="375"/>
      <c r="BB406" s="375"/>
      <c r="BC406" s="375"/>
      <c r="BD406" s="375"/>
      <c r="BE406" s="375"/>
      <c r="BF406" s="375"/>
      <c r="BG406" s="374"/>
      <c r="BH406" s="375"/>
      <c r="BI406" s="375"/>
      <c r="BJ406" s="375"/>
      <c r="BK406" s="375"/>
      <c r="BL406" s="375"/>
      <c r="BM406" s="375"/>
      <c r="BN406" s="375"/>
      <c r="BO406" s="375"/>
      <c r="BP406" s="375"/>
      <c r="BQ406" s="375"/>
      <c r="BR406" s="374"/>
      <c r="BS406" s="372"/>
      <c r="BT406" s="372"/>
      <c r="BU406" s="374"/>
      <c r="BV406" s="430"/>
    </row>
    <row r="407" spans="1:74" s="355" customFormat="1" x14ac:dyDescent="0.25">
      <c r="A407" s="686" t="s">
        <v>8098</v>
      </c>
      <c r="B407" s="374"/>
      <c r="C407" s="731"/>
      <c r="D407" s="374"/>
      <c r="E407" s="372"/>
      <c r="F407" s="374"/>
      <c r="G407" s="372"/>
      <c r="H407" s="374"/>
      <c r="I407" s="348"/>
      <c r="J407" s="348"/>
      <c r="K407" s="348"/>
      <c r="L407" s="348"/>
      <c r="M407" s="362"/>
      <c r="N407" s="350" t="s">
        <v>430</v>
      </c>
      <c r="O407" s="348" t="s">
        <v>430</v>
      </c>
      <c r="P407" s="348" t="s">
        <v>430</v>
      </c>
      <c r="Q407" s="348" t="s">
        <v>430</v>
      </c>
      <c r="R407" s="348" t="s">
        <v>430</v>
      </c>
      <c r="S407" s="348" t="s">
        <v>430</v>
      </c>
      <c r="T407" s="348" t="s">
        <v>430</v>
      </c>
      <c r="U407" s="354" t="s">
        <v>430</v>
      </c>
      <c r="V407" s="348" t="s">
        <v>430</v>
      </c>
      <c r="W407" s="348" t="s">
        <v>430</v>
      </c>
      <c r="X407" s="348" t="s">
        <v>430</v>
      </c>
      <c r="Y407" s="375" t="s">
        <v>430</v>
      </c>
      <c r="Z407" s="348" t="s">
        <v>430</v>
      </c>
      <c r="AA407" s="348" t="s">
        <v>430</v>
      </c>
      <c r="AB407" s="348" t="s">
        <v>430</v>
      </c>
      <c r="AC407" s="348" t="s">
        <v>430</v>
      </c>
      <c r="AD407" s="348" t="s">
        <v>430</v>
      </c>
      <c r="AE407" s="348" t="s">
        <v>430</v>
      </c>
      <c r="AF407" s="348" t="s">
        <v>430</v>
      </c>
      <c r="AG407" s="569"/>
      <c r="AH407" s="346"/>
      <c r="AI407" s="346"/>
      <c r="AJ407" s="346"/>
      <c r="AK407" s="346"/>
      <c r="AL407" s="346"/>
      <c r="AM407" s="346"/>
      <c r="AN407" s="346"/>
      <c r="AO407" s="573"/>
      <c r="AP407" s="346"/>
      <c r="AQ407" s="346"/>
      <c r="AR407" s="346"/>
      <c r="AS407" s="346"/>
      <c r="AT407" s="346"/>
      <c r="AU407" s="429"/>
      <c r="AV407" s="429"/>
      <c r="AW407" s="429"/>
      <c r="AX407" s="429"/>
      <c r="AY407" s="429"/>
      <c r="AZ407" s="374"/>
      <c r="BA407" s="375"/>
      <c r="BB407" s="375"/>
      <c r="BC407" s="375"/>
      <c r="BD407" s="375"/>
      <c r="BE407" s="375"/>
      <c r="BF407" s="375"/>
      <c r="BG407" s="374"/>
      <c r="BH407" s="375"/>
      <c r="BI407" s="375"/>
      <c r="BJ407" s="375"/>
      <c r="BK407" s="375"/>
      <c r="BL407" s="375"/>
      <c r="BM407" s="375"/>
      <c r="BN407" s="375"/>
      <c r="BO407" s="375"/>
      <c r="BP407" s="375"/>
      <c r="BQ407" s="375"/>
      <c r="BR407" s="374"/>
      <c r="BS407" s="372"/>
      <c r="BT407" s="372"/>
      <c r="BU407" s="374"/>
      <c r="BV407" s="430"/>
    </row>
    <row r="408" spans="1:74" s="355" customFormat="1" x14ac:dyDescent="0.25">
      <c r="A408" s="686" t="s">
        <v>8099</v>
      </c>
      <c r="B408" s="374"/>
      <c r="C408" s="731"/>
      <c r="D408" s="374"/>
      <c r="E408" s="372"/>
      <c r="F408" s="374"/>
      <c r="G408" s="372"/>
      <c r="H408" s="374"/>
      <c r="I408" s="348"/>
      <c r="J408" s="348"/>
      <c r="K408" s="348"/>
      <c r="L408" s="348"/>
      <c r="M408" s="362"/>
      <c r="N408" s="350" t="s">
        <v>430</v>
      </c>
      <c r="O408" s="348" t="s">
        <v>430</v>
      </c>
      <c r="P408" s="348" t="s">
        <v>430</v>
      </c>
      <c r="Q408" s="348" t="s">
        <v>430</v>
      </c>
      <c r="R408" s="348" t="s">
        <v>430</v>
      </c>
      <c r="S408" s="348" t="s">
        <v>430</v>
      </c>
      <c r="T408" s="348" t="s">
        <v>430</v>
      </c>
      <c r="U408" s="354" t="s">
        <v>430</v>
      </c>
      <c r="V408" s="348" t="s">
        <v>430</v>
      </c>
      <c r="W408" s="348" t="s">
        <v>430</v>
      </c>
      <c r="X408" s="348" t="s">
        <v>430</v>
      </c>
      <c r="Y408" s="375" t="s">
        <v>430</v>
      </c>
      <c r="Z408" s="348" t="s">
        <v>430</v>
      </c>
      <c r="AA408" s="348" t="s">
        <v>430</v>
      </c>
      <c r="AB408" s="348" t="s">
        <v>430</v>
      </c>
      <c r="AC408" s="348" t="s">
        <v>430</v>
      </c>
      <c r="AD408" s="348" t="s">
        <v>430</v>
      </c>
      <c r="AE408" s="348" t="s">
        <v>430</v>
      </c>
      <c r="AF408" s="348" t="s">
        <v>430</v>
      </c>
      <c r="AG408" s="569"/>
      <c r="AH408" s="346"/>
      <c r="AI408" s="346"/>
      <c r="AJ408" s="346"/>
      <c r="AK408" s="346"/>
      <c r="AL408" s="346"/>
      <c r="AM408" s="346"/>
      <c r="AN408" s="346"/>
      <c r="AO408" s="573"/>
      <c r="AP408" s="346"/>
      <c r="AQ408" s="346"/>
      <c r="AR408" s="346"/>
      <c r="AS408" s="346"/>
      <c r="AT408" s="346"/>
      <c r="AU408" s="429"/>
      <c r="AV408" s="429"/>
      <c r="AW408" s="429"/>
      <c r="AX408" s="429"/>
      <c r="AY408" s="429"/>
      <c r="AZ408" s="374"/>
      <c r="BA408" s="375"/>
      <c r="BB408" s="375"/>
      <c r="BC408" s="375"/>
      <c r="BD408" s="375"/>
      <c r="BE408" s="375"/>
      <c r="BF408" s="375"/>
      <c r="BG408" s="374"/>
      <c r="BH408" s="375"/>
      <c r="BI408" s="375"/>
      <c r="BJ408" s="375"/>
      <c r="BK408" s="375"/>
      <c r="BL408" s="375"/>
      <c r="BM408" s="375"/>
      <c r="BN408" s="375"/>
      <c r="BO408" s="375"/>
      <c r="BP408" s="375"/>
      <c r="BQ408" s="375"/>
      <c r="BR408" s="374"/>
      <c r="BS408" s="372"/>
      <c r="BT408" s="372"/>
      <c r="BU408" s="374"/>
      <c r="BV408" s="430"/>
    </row>
    <row r="409" spans="1:74" s="355" customFormat="1" x14ac:dyDescent="0.25">
      <c r="A409" s="686" t="s">
        <v>8100</v>
      </c>
      <c r="B409" s="374"/>
      <c r="C409" s="731"/>
      <c r="D409" s="374"/>
      <c r="E409" s="372"/>
      <c r="F409" s="374"/>
      <c r="G409" s="372"/>
      <c r="H409" s="374"/>
      <c r="I409" s="348"/>
      <c r="J409" s="348"/>
      <c r="K409" s="348"/>
      <c r="L409" s="348"/>
      <c r="M409" s="362"/>
      <c r="N409" s="350" t="s">
        <v>430</v>
      </c>
      <c r="O409" s="348" t="s">
        <v>430</v>
      </c>
      <c r="P409" s="348" t="s">
        <v>430</v>
      </c>
      <c r="Q409" s="348" t="s">
        <v>430</v>
      </c>
      <c r="R409" s="348" t="s">
        <v>430</v>
      </c>
      <c r="S409" s="348" t="s">
        <v>430</v>
      </c>
      <c r="T409" s="348" t="s">
        <v>430</v>
      </c>
      <c r="U409" s="354" t="s">
        <v>430</v>
      </c>
      <c r="V409" s="348" t="s">
        <v>430</v>
      </c>
      <c r="W409" s="348" t="s">
        <v>430</v>
      </c>
      <c r="X409" s="348" t="s">
        <v>430</v>
      </c>
      <c r="Y409" s="375" t="s">
        <v>430</v>
      </c>
      <c r="Z409" s="348" t="s">
        <v>430</v>
      </c>
      <c r="AA409" s="348" t="s">
        <v>430</v>
      </c>
      <c r="AB409" s="348" t="s">
        <v>430</v>
      </c>
      <c r="AC409" s="348" t="s">
        <v>430</v>
      </c>
      <c r="AD409" s="348" t="s">
        <v>430</v>
      </c>
      <c r="AE409" s="348" t="s">
        <v>430</v>
      </c>
      <c r="AF409" s="348" t="s">
        <v>430</v>
      </c>
      <c r="AG409" s="569"/>
      <c r="AH409" s="346"/>
      <c r="AI409" s="346"/>
      <c r="AJ409" s="346"/>
      <c r="AK409" s="346"/>
      <c r="AL409" s="346"/>
      <c r="AM409" s="346"/>
      <c r="AN409" s="346"/>
      <c r="AO409" s="573"/>
      <c r="AP409" s="346"/>
      <c r="AQ409" s="346"/>
      <c r="AR409" s="346"/>
      <c r="AS409" s="346"/>
      <c r="AT409" s="346"/>
      <c r="AU409" s="429"/>
      <c r="AV409" s="429"/>
      <c r="AW409" s="429"/>
      <c r="AX409" s="429"/>
      <c r="AY409" s="429"/>
      <c r="AZ409" s="374"/>
      <c r="BA409" s="375"/>
      <c r="BB409" s="375"/>
      <c r="BC409" s="375"/>
      <c r="BD409" s="375"/>
      <c r="BE409" s="375"/>
      <c r="BF409" s="375"/>
      <c r="BG409" s="374"/>
      <c r="BH409" s="375"/>
      <c r="BI409" s="375"/>
      <c r="BJ409" s="375"/>
      <c r="BK409" s="375"/>
      <c r="BL409" s="375"/>
      <c r="BM409" s="375"/>
      <c r="BN409" s="375"/>
      <c r="BO409" s="375"/>
      <c r="BP409" s="375"/>
      <c r="BQ409" s="375"/>
      <c r="BR409" s="374"/>
      <c r="BS409" s="372"/>
      <c r="BT409" s="372"/>
      <c r="BU409" s="374"/>
      <c r="BV409" s="430"/>
    </row>
    <row r="410" spans="1:74" s="355" customFormat="1" x14ac:dyDescent="0.25">
      <c r="A410" s="686" t="s">
        <v>8101</v>
      </c>
      <c r="B410" s="374"/>
      <c r="C410" s="731"/>
      <c r="D410" s="374"/>
      <c r="E410" s="372"/>
      <c r="F410" s="374"/>
      <c r="G410" s="372"/>
      <c r="H410" s="374"/>
      <c r="I410" s="348"/>
      <c r="J410" s="348"/>
      <c r="K410" s="348"/>
      <c r="L410" s="348"/>
      <c r="M410" s="362"/>
      <c r="N410" s="350" t="s">
        <v>430</v>
      </c>
      <c r="O410" s="348" t="s">
        <v>430</v>
      </c>
      <c r="P410" s="348" t="s">
        <v>430</v>
      </c>
      <c r="Q410" s="348" t="s">
        <v>430</v>
      </c>
      <c r="R410" s="348" t="s">
        <v>430</v>
      </c>
      <c r="S410" s="348" t="s">
        <v>430</v>
      </c>
      <c r="T410" s="348" t="s">
        <v>430</v>
      </c>
      <c r="U410" s="354" t="s">
        <v>430</v>
      </c>
      <c r="V410" s="348" t="s">
        <v>430</v>
      </c>
      <c r="W410" s="348" t="s">
        <v>430</v>
      </c>
      <c r="X410" s="348" t="s">
        <v>430</v>
      </c>
      <c r="Y410" s="375" t="s">
        <v>430</v>
      </c>
      <c r="Z410" s="348" t="s">
        <v>430</v>
      </c>
      <c r="AA410" s="348" t="s">
        <v>430</v>
      </c>
      <c r="AB410" s="348" t="s">
        <v>430</v>
      </c>
      <c r="AC410" s="348" t="s">
        <v>430</v>
      </c>
      <c r="AD410" s="348" t="s">
        <v>430</v>
      </c>
      <c r="AE410" s="348" t="s">
        <v>430</v>
      </c>
      <c r="AF410" s="348" t="s">
        <v>430</v>
      </c>
      <c r="AG410" s="569"/>
      <c r="AH410" s="346"/>
      <c r="AI410" s="346"/>
      <c r="AJ410" s="346"/>
      <c r="AK410" s="346"/>
      <c r="AL410" s="346"/>
      <c r="AM410" s="346"/>
      <c r="AN410" s="346"/>
      <c r="AO410" s="573"/>
      <c r="AP410" s="346"/>
      <c r="AQ410" s="346"/>
      <c r="AR410" s="346"/>
      <c r="AS410" s="346"/>
      <c r="AT410" s="346"/>
      <c r="AU410" s="429"/>
      <c r="AV410" s="429"/>
      <c r="AW410" s="429"/>
      <c r="AX410" s="429"/>
      <c r="AY410" s="429"/>
      <c r="AZ410" s="374"/>
      <c r="BA410" s="375"/>
      <c r="BB410" s="375"/>
      <c r="BC410" s="375"/>
      <c r="BD410" s="375"/>
      <c r="BE410" s="375"/>
      <c r="BF410" s="375"/>
      <c r="BG410" s="374"/>
      <c r="BH410" s="375"/>
      <c r="BI410" s="375"/>
      <c r="BJ410" s="375"/>
      <c r="BK410" s="375"/>
      <c r="BL410" s="375"/>
      <c r="BM410" s="375"/>
      <c r="BN410" s="375"/>
      <c r="BO410" s="375"/>
      <c r="BP410" s="375"/>
      <c r="BQ410" s="375"/>
      <c r="BR410" s="374"/>
      <c r="BS410" s="372"/>
      <c r="BT410" s="372"/>
      <c r="BU410" s="374"/>
      <c r="BV410" s="430"/>
    </row>
    <row r="411" spans="1:74" s="355" customFormat="1" x14ac:dyDescent="0.25">
      <c r="A411" s="686" t="s">
        <v>4364</v>
      </c>
      <c r="B411" s="374"/>
      <c r="C411" s="731"/>
      <c r="D411" s="374"/>
      <c r="E411" s="372"/>
      <c r="F411" s="374"/>
      <c r="G411" s="372"/>
      <c r="H411" s="374"/>
      <c r="I411" s="348"/>
      <c r="J411" s="348"/>
      <c r="K411" s="348"/>
      <c r="L411" s="348"/>
      <c r="M411" s="362"/>
      <c r="N411" s="350" t="s">
        <v>430</v>
      </c>
      <c r="O411" s="348" t="s">
        <v>430</v>
      </c>
      <c r="P411" s="348" t="s">
        <v>430</v>
      </c>
      <c r="Q411" s="348" t="s">
        <v>430</v>
      </c>
      <c r="R411" s="348" t="s">
        <v>430</v>
      </c>
      <c r="S411" s="348" t="s">
        <v>430</v>
      </c>
      <c r="T411" s="348" t="s">
        <v>430</v>
      </c>
      <c r="U411" s="354" t="s">
        <v>430</v>
      </c>
      <c r="V411" s="348" t="s">
        <v>430</v>
      </c>
      <c r="W411" s="348" t="s">
        <v>430</v>
      </c>
      <c r="X411" s="348" t="s">
        <v>430</v>
      </c>
      <c r="Y411" s="375" t="s">
        <v>430</v>
      </c>
      <c r="Z411" s="348" t="s">
        <v>430</v>
      </c>
      <c r="AA411" s="348" t="s">
        <v>430</v>
      </c>
      <c r="AB411" s="348" t="s">
        <v>430</v>
      </c>
      <c r="AC411" s="348" t="s">
        <v>430</v>
      </c>
      <c r="AD411" s="348" t="s">
        <v>430</v>
      </c>
      <c r="AE411" s="348" t="s">
        <v>430</v>
      </c>
      <c r="AF411" s="348" t="s">
        <v>430</v>
      </c>
      <c r="AG411" s="569"/>
      <c r="AH411" s="346"/>
      <c r="AI411" s="346"/>
      <c r="AJ411" s="346"/>
      <c r="AK411" s="346"/>
      <c r="AL411" s="346"/>
      <c r="AM411" s="346"/>
      <c r="AN411" s="346"/>
      <c r="AO411" s="573"/>
      <c r="AP411" s="346"/>
      <c r="AQ411" s="346"/>
      <c r="AR411" s="346"/>
      <c r="AS411" s="346"/>
      <c r="AT411" s="346"/>
      <c r="AU411" s="429"/>
      <c r="AV411" s="429"/>
      <c r="AW411" s="429"/>
      <c r="AX411" s="429"/>
      <c r="AY411" s="429"/>
      <c r="AZ411" s="374"/>
      <c r="BA411" s="375"/>
      <c r="BB411" s="375"/>
      <c r="BC411" s="375"/>
      <c r="BD411" s="375"/>
      <c r="BE411" s="375"/>
      <c r="BF411" s="375"/>
      <c r="BG411" s="374"/>
      <c r="BH411" s="375"/>
      <c r="BI411" s="375"/>
      <c r="BJ411" s="375"/>
      <c r="BK411" s="375"/>
      <c r="BL411" s="375"/>
      <c r="BM411" s="375"/>
      <c r="BN411" s="375"/>
      <c r="BO411" s="375"/>
      <c r="BP411" s="375"/>
      <c r="BQ411" s="375"/>
      <c r="BR411" s="374"/>
      <c r="BS411" s="372"/>
      <c r="BT411" s="372"/>
      <c r="BU411" s="374"/>
      <c r="BV411" s="430"/>
    </row>
    <row r="412" spans="1:74" s="355" customFormat="1" x14ac:dyDescent="0.25">
      <c r="A412" s="686" t="s">
        <v>4365</v>
      </c>
      <c r="B412" s="374"/>
      <c r="C412" s="731"/>
      <c r="D412" s="374"/>
      <c r="E412" s="372"/>
      <c r="F412" s="374"/>
      <c r="G412" s="372"/>
      <c r="H412" s="374"/>
      <c r="I412" s="348"/>
      <c r="J412" s="348"/>
      <c r="K412" s="348"/>
      <c r="L412" s="348"/>
      <c r="M412" s="362"/>
      <c r="N412" s="350" t="s">
        <v>430</v>
      </c>
      <c r="O412" s="348" t="s">
        <v>430</v>
      </c>
      <c r="P412" s="348" t="s">
        <v>430</v>
      </c>
      <c r="Q412" s="348" t="s">
        <v>430</v>
      </c>
      <c r="R412" s="348" t="s">
        <v>430</v>
      </c>
      <c r="S412" s="348" t="s">
        <v>430</v>
      </c>
      <c r="T412" s="348" t="s">
        <v>430</v>
      </c>
      <c r="U412" s="354" t="s">
        <v>430</v>
      </c>
      <c r="V412" s="348" t="s">
        <v>430</v>
      </c>
      <c r="W412" s="348" t="s">
        <v>430</v>
      </c>
      <c r="X412" s="348" t="s">
        <v>430</v>
      </c>
      <c r="Y412" s="375" t="s">
        <v>430</v>
      </c>
      <c r="Z412" s="348" t="s">
        <v>430</v>
      </c>
      <c r="AA412" s="348" t="s">
        <v>430</v>
      </c>
      <c r="AB412" s="348" t="s">
        <v>430</v>
      </c>
      <c r="AC412" s="348" t="s">
        <v>430</v>
      </c>
      <c r="AD412" s="348" t="s">
        <v>430</v>
      </c>
      <c r="AE412" s="348" t="s">
        <v>430</v>
      </c>
      <c r="AF412" s="348" t="s">
        <v>430</v>
      </c>
      <c r="AG412" s="569"/>
      <c r="AH412" s="346"/>
      <c r="AI412" s="346"/>
      <c r="AJ412" s="346"/>
      <c r="AK412" s="346"/>
      <c r="AL412" s="346"/>
      <c r="AM412" s="346"/>
      <c r="AN412" s="346"/>
      <c r="AO412" s="573"/>
      <c r="AP412" s="346"/>
      <c r="AQ412" s="346"/>
      <c r="AR412" s="346"/>
      <c r="AS412" s="346"/>
      <c r="AT412" s="346"/>
      <c r="AU412" s="429"/>
      <c r="AV412" s="429"/>
      <c r="AW412" s="429"/>
      <c r="AX412" s="429"/>
      <c r="AY412" s="429"/>
      <c r="AZ412" s="374"/>
      <c r="BA412" s="375"/>
      <c r="BB412" s="375"/>
      <c r="BC412" s="375"/>
      <c r="BD412" s="375"/>
      <c r="BE412" s="375"/>
      <c r="BF412" s="375"/>
      <c r="BG412" s="374"/>
      <c r="BH412" s="375"/>
      <c r="BI412" s="375"/>
      <c r="BJ412" s="375"/>
      <c r="BK412" s="375"/>
      <c r="BL412" s="375"/>
      <c r="BM412" s="375"/>
      <c r="BN412" s="375"/>
      <c r="BO412" s="375"/>
      <c r="BP412" s="375"/>
      <c r="BQ412" s="375"/>
      <c r="BR412" s="374"/>
      <c r="BS412" s="372"/>
      <c r="BT412" s="372"/>
      <c r="BU412" s="374"/>
      <c r="BV412" s="430"/>
    </row>
    <row r="413" spans="1:74" s="355" customFormat="1" x14ac:dyDescent="0.25">
      <c r="A413" s="686" t="s">
        <v>8102</v>
      </c>
      <c r="B413" s="374"/>
      <c r="C413" s="731"/>
      <c r="D413" s="374"/>
      <c r="E413" s="372"/>
      <c r="F413" s="374"/>
      <c r="G413" s="372"/>
      <c r="H413" s="374"/>
      <c r="I413" s="348"/>
      <c r="J413" s="348"/>
      <c r="K413" s="348"/>
      <c r="L413" s="348"/>
      <c r="M413" s="362"/>
      <c r="N413" s="350" t="s">
        <v>430</v>
      </c>
      <c r="O413" s="348" t="s">
        <v>430</v>
      </c>
      <c r="P413" s="348" t="s">
        <v>430</v>
      </c>
      <c r="Q413" s="348" t="s">
        <v>430</v>
      </c>
      <c r="R413" s="348" t="s">
        <v>430</v>
      </c>
      <c r="S413" s="348" t="s">
        <v>430</v>
      </c>
      <c r="T413" s="348" t="s">
        <v>430</v>
      </c>
      <c r="U413" s="354" t="s">
        <v>430</v>
      </c>
      <c r="V413" s="348" t="s">
        <v>430</v>
      </c>
      <c r="W413" s="348" t="s">
        <v>430</v>
      </c>
      <c r="X413" s="348" t="s">
        <v>430</v>
      </c>
      <c r="Y413" s="375" t="s">
        <v>430</v>
      </c>
      <c r="Z413" s="348" t="s">
        <v>430</v>
      </c>
      <c r="AA413" s="348" t="s">
        <v>430</v>
      </c>
      <c r="AB413" s="348" t="s">
        <v>430</v>
      </c>
      <c r="AC413" s="348" t="s">
        <v>430</v>
      </c>
      <c r="AD413" s="348" t="s">
        <v>430</v>
      </c>
      <c r="AE413" s="348" t="s">
        <v>430</v>
      </c>
      <c r="AF413" s="348" t="s">
        <v>430</v>
      </c>
      <c r="AG413" s="569"/>
      <c r="AH413" s="346"/>
      <c r="AI413" s="346"/>
      <c r="AJ413" s="346"/>
      <c r="AK413" s="346"/>
      <c r="AL413" s="346"/>
      <c r="AM413" s="346"/>
      <c r="AN413" s="346"/>
      <c r="AO413" s="573"/>
      <c r="AP413" s="346"/>
      <c r="AQ413" s="346"/>
      <c r="AR413" s="346"/>
      <c r="AS413" s="346"/>
      <c r="AT413" s="346"/>
      <c r="AU413" s="429"/>
      <c r="AV413" s="429"/>
      <c r="AW413" s="429"/>
      <c r="AX413" s="429"/>
      <c r="AY413" s="429"/>
      <c r="AZ413" s="374"/>
      <c r="BA413" s="375"/>
      <c r="BB413" s="375"/>
      <c r="BC413" s="375"/>
      <c r="BD413" s="375"/>
      <c r="BE413" s="375"/>
      <c r="BF413" s="375"/>
      <c r="BG413" s="374"/>
      <c r="BH413" s="375"/>
      <c r="BI413" s="375"/>
      <c r="BJ413" s="375"/>
      <c r="BK413" s="375"/>
      <c r="BL413" s="375"/>
      <c r="BM413" s="375"/>
      <c r="BN413" s="375"/>
      <c r="BO413" s="375"/>
      <c r="BP413" s="375"/>
      <c r="BQ413" s="375"/>
      <c r="BR413" s="374"/>
      <c r="BS413" s="372"/>
      <c r="BT413" s="372"/>
      <c r="BU413" s="374"/>
      <c r="BV413" s="430"/>
    </row>
    <row r="414" spans="1:74" s="355" customFormat="1" x14ac:dyDescent="0.25">
      <c r="A414" s="686" t="s">
        <v>8103</v>
      </c>
      <c r="B414" s="374"/>
      <c r="C414" s="731"/>
      <c r="D414" s="374"/>
      <c r="E414" s="372"/>
      <c r="F414" s="374"/>
      <c r="G414" s="372"/>
      <c r="H414" s="374"/>
      <c r="I414" s="348"/>
      <c r="J414" s="348"/>
      <c r="K414" s="348"/>
      <c r="L414" s="348"/>
      <c r="M414" s="362"/>
      <c r="N414" s="350" t="s">
        <v>430</v>
      </c>
      <c r="O414" s="348" t="s">
        <v>430</v>
      </c>
      <c r="P414" s="348" t="s">
        <v>430</v>
      </c>
      <c r="Q414" s="348" t="s">
        <v>430</v>
      </c>
      <c r="R414" s="348" t="s">
        <v>430</v>
      </c>
      <c r="S414" s="348" t="s">
        <v>430</v>
      </c>
      <c r="T414" s="348" t="s">
        <v>430</v>
      </c>
      <c r="U414" s="354" t="s">
        <v>430</v>
      </c>
      <c r="V414" s="348" t="s">
        <v>430</v>
      </c>
      <c r="W414" s="348" t="s">
        <v>430</v>
      </c>
      <c r="X414" s="348" t="s">
        <v>430</v>
      </c>
      <c r="Y414" s="375" t="s">
        <v>430</v>
      </c>
      <c r="Z414" s="348" t="s">
        <v>430</v>
      </c>
      <c r="AA414" s="348" t="s">
        <v>430</v>
      </c>
      <c r="AB414" s="348" t="s">
        <v>430</v>
      </c>
      <c r="AC414" s="348" t="s">
        <v>430</v>
      </c>
      <c r="AD414" s="348" t="s">
        <v>430</v>
      </c>
      <c r="AE414" s="348" t="s">
        <v>430</v>
      </c>
      <c r="AF414" s="348" t="s">
        <v>430</v>
      </c>
      <c r="AG414" s="569"/>
      <c r="AH414" s="346"/>
      <c r="AI414" s="346"/>
      <c r="AJ414" s="346"/>
      <c r="AK414" s="346"/>
      <c r="AL414" s="346"/>
      <c r="AM414" s="346"/>
      <c r="AN414" s="346"/>
      <c r="AO414" s="573"/>
      <c r="AP414" s="346"/>
      <c r="AQ414" s="346"/>
      <c r="AR414" s="346"/>
      <c r="AS414" s="346"/>
      <c r="AT414" s="346"/>
      <c r="AU414" s="429"/>
      <c r="AV414" s="429"/>
      <c r="AW414" s="429"/>
      <c r="AX414" s="429"/>
      <c r="AY414" s="429"/>
      <c r="AZ414" s="374"/>
      <c r="BA414" s="375"/>
      <c r="BB414" s="375"/>
      <c r="BC414" s="375"/>
      <c r="BD414" s="375"/>
      <c r="BE414" s="375"/>
      <c r="BF414" s="375"/>
      <c r="BG414" s="374"/>
      <c r="BH414" s="375"/>
      <c r="BI414" s="375"/>
      <c r="BJ414" s="375"/>
      <c r="BK414" s="375"/>
      <c r="BL414" s="375"/>
      <c r="BM414" s="375"/>
      <c r="BN414" s="375"/>
      <c r="BO414" s="375"/>
      <c r="BP414" s="375"/>
      <c r="BQ414" s="375"/>
      <c r="BR414" s="374"/>
      <c r="BS414" s="372"/>
      <c r="BT414" s="372"/>
      <c r="BU414" s="374"/>
      <c r="BV414" s="430"/>
    </row>
    <row r="415" spans="1:74" s="355" customFormat="1" x14ac:dyDescent="0.25">
      <c r="A415" s="686" t="s">
        <v>8104</v>
      </c>
      <c r="B415" s="374"/>
      <c r="C415" s="731"/>
      <c r="D415" s="374"/>
      <c r="E415" s="372"/>
      <c r="F415" s="374"/>
      <c r="G415" s="372"/>
      <c r="H415" s="374"/>
      <c r="I415" s="348"/>
      <c r="J415" s="348"/>
      <c r="K415" s="348"/>
      <c r="L415" s="348"/>
      <c r="M415" s="362"/>
      <c r="N415" s="350" t="s">
        <v>430</v>
      </c>
      <c r="O415" s="348" t="s">
        <v>430</v>
      </c>
      <c r="P415" s="348" t="s">
        <v>430</v>
      </c>
      <c r="Q415" s="348" t="s">
        <v>430</v>
      </c>
      <c r="R415" s="348" t="s">
        <v>430</v>
      </c>
      <c r="S415" s="348" t="s">
        <v>430</v>
      </c>
      <c r="T415" s="348" t="s">
        <v>430</v>
      </c>
      <c r="U415" s="354" t="s">
        <v>430</v>
      </c>
      <c r="V415" s="348" t="s">
        <v>430</v>
      </c>
      <c r="W415" s="348" t="s">
        <v>430</v>
      </c>
      <c r="X415" s="348" t="s">
        <v>430</v>
      </c>
      <c r="Y415" s="375" t="s">
        <v>430</v>
      </c>
      <c r="Z415" s="348" t="s">
        <v>430</v>
      </c>
      <c r="AA415" s="348" t="s">
        <v>430</v>
      </c>
      <c r="AB415" s="348" t="s">
        <v>430</v>
      </c>
      <c r="AC415" s="348" t="s">
        <v>430</v>
      </c>
      <c r="AD415" s="348" t="s">
        <v>430</v>
      </c>
      <c r="AE415" s="348" t="s">
        <v>430</v>
      </c>
      <c r="AF415" s="348" t="s">
        <v>430</v>
      </c>
      <c r="AG415" s="569"/>
      <c r="AH415" s="346"/>
      <c r="AI415" s="346"/>
      <c r="AJ415" s="346"/>
      <c r="AK415" s="346"/>
      <c r="AL415" s="346"/>
      <c r="AM415" s="346"/>
      <c r="AN415" s="346"/>
      <c r="AO415" s="573"/>
      <c r="AP415" s="346"/>
      <c r="AQ415" s="346"/>
      <c r="AR415" s="346"/>
      <c r="AS415" s="346"/>
      <c r="AT415" s="346"/>
      <c r="AU415" s="429"/>
      <c r="AV415" s="429"/>
      <c r="AW415" s="429"/>
      <c r="AX415" s="429"/>
      <c r="AY415" s="429"/>
      <c r="AZ415" s="374"/>
      <c r="BA415" s="375"/>
      <c r="BB415" s="375"/>
      <c r="BC415" s="375"/>
      <c r="BD415" s="375"/>
      <c r="BE415" s="375"/>
      <c r="BF415" s="375"/>
      <c r="BG415" s="374"/>
      <c r="BH415" s="375"/>
      <c r="BI415" s="375"/>
      <c r="BJ415" s="375"/>
      <c r="BK415" s="375"/>
      <c r="BL415" s="375"/>
      <c r="BM415" s="375"/>
      <c r="BN415" s="375"/>
      <c r="BO415" s="375"/>
      <c r="BP415" s="375"/>
      <c r="BQ415" s="375"/>
      <c r="BR415" s="374"/>
      <c r="BS415" s="372"/>
      <c r="BT415" s="372"/>
      <c r="BU415" s="374"/>
      <c r="BV415" s="430"/>
    </row>
    <row r="416" spans="1:74" s="355" customFormat="1" x14ac:dyDescent="0.25">
      <c r="A416" s="686" t="s">
        <v>8105</v>
      </c>
      <c r="B416" s="374"/>
      <c r="C416" s="731"/>
      <c r="D416" s="374"/>
      <c r="E416" s="372"/>
      <c r="F416" s="374"/>
      <c r="G416" s="372"/>
      <c r="H416" s="374"/>
      <c r="I416" s="348"/>
      <c r="J416" s="348"/>
      <c r="K416" s="348"/>
      <c r="L416" s="348"/>
      <c r="M416" s="362"/>
      <c r="N416" s="350" t="s">
        <v>430</v>
      </c>
      <c r="O416" s="348" t="s">
        <v>430</v>
      </c>
      <c r="P416" s="348" t="s">
        <v>430</v>
      </c>
      <c r="Q416" s="348" t="s">
        <v>430</v>
      </c>
      <c r="R416" s="348" t="s">
        <v>430</v>
      </c>
      <c r="S416" s="348" t="s">
        <v>430</v>
      </c>
      <c r="T416" s="348" t="s">
        <v>430</v>
      </c>
      <c r="U416" s="354" t="s">
        <v>430</v>
      </c>
      <c r="V416" s="348" t="s">
        <v>430</v>
      </c>
      <c r="W416" s="348" t="s">
        <v>430</v>
      </c>
      <c r="X416" s="348" t="s">
        <v>430</v>
      </c>
      <c r="Y416" s="375" t="s">
        <v>430</v>
      </c>
      <c r="Z416" s="348" t="s">
        <v>430</v>
      </c>
      <c r="AA416" s="348" t="s">
        <v>430</v>
      </c>
      <c r="AB416" s="348" t="s">
        <v>430</v>
      </c>
      <c r="AC416" s="348" t="s">
        <v>430</v>
      </c>
      <c r="AD416" s="348" t="s">
        <v>430</v>
      </c>
      <c r="AE416" s="348" t="s">
        <v>430</v>
      </c>
      <c r="AF416" s="348" t="s">
        <v>430</v>
      </c>
      <c r="AG416" s="569"/>
      <c r="AH416" s="346"/>
      <c r="AI416" s="346"/>
      <c r="AJ416" s="346"/>
      <c r="AK416" s="346"/>
      <c r="AL416" s="346"/>
      <c r="AM416" s="346"/>
      <c r="AN416" s="346"/>
      <c r="AO416" s="573"/>
      <c r="AP416" s="346"/>
      <c r="AQ416" s="346"/>
      <c r="AR416" s="346"/>
      <c r="AS416" s="346"/>
      <c r="AT416" s="346"/>
      <c r="AU416" s="429"/>
      <c r="AV416" s="429"/>
      <c r="AW416" s="429"/>
      <c r="AX416" s="429"/>
      <c r="AY416" s="429"/>
      <c r="AZ416" s="374"/>
      <c r="BA416" s="375"/>
      <c r="BB416" s="375"/>
      <c r="BC416" s="375"/>
      <c r="BD416" s="375"/>
      <c r="BE416" s="375"/>
      <c r="BF416" s="375"/>
      <c r="BG416" s="374"/>
      <c r="BH416" s="375"/>
      <c r="BI416" s="375"/>
      <c r="BJ416" s="375"/>
      <c r="BK416" s="375"/>
      <c r="BL416" s="375"/>
      <c r="BM416" s="375"/>
      <c r="BN416" s="375"/>
      <c r="BO416" s="375"/>
      <c r="BP416" s="375"/>
      <c r="BQ416" s="375"/>
      <c r="BR416" s="374"/>
      <c r="BS416" s="372"/>
      <c r="BT416" s="372"/>
      <c r="BU416" s="374"/>
      <c r="BV416" s="430"/>
    </row>
    <row r="417" spans="1:74" s="355" customFormat="1" x14ac:dyDescent="0.25">
      <c r="A417" s="686" t="s">
        <v>8105</v>
      </c>
      <c r="B417" s="374"/>
      <c r="C417" s="731"/>
      <c r="D417" s="374"/>
      <c r="E417" s="372"/>
      <c r="F417" s="374"/>
      <c r="G417" s="372"/>
      <c r="H417" s="374"/>
      <c r="I417" s="348"/>
      <c r="J417" s="348"/>
      <c r="K417" s="348"/>
      <c r="L417" s="348"/>
      <c r="M417" s="362"/>
      <c r="N417" s="350" t="s">
        <v>430</v>
      </c>
      <c r="O417" s="348" t="s">
        <v>430</v>
      </c>
      <c r="P417" s="348">
        <v>-27.260100000000001</v>
      </c>
      <c r="Q417" s="348">
        <v>-1.8403</v>
      </c>
      <c r="R417" s="348">
        <v>7.6475999999999997</v>
      </c>
      <c r="S417" s="348">
        <v>3.5575000000000001</v>
      </c>
      <c r="T417" s="348">
        <v>3.2963</v>
      </c>
      <c r="U417" s="354">
        <v>2.2389000000000001</v>
      </c>
      <c r="V417" s="348">
        <v>3.4906999999999999</v>
      </c>
      <c r="W417" s="348">
        <v>7.8155000000000001</v>
      </c>
      <c r="X417" s="348">
        <v>7.5987</v>
      </c>
      <c r="Y417" s="375" t="s">
        <v>430</v>
      </c>
      <c r="Z417" s="348" t="s">
        <v>430</v>
      </c>
      <c r="AA417" s="348">
        <v>11.875500000000001</v>
      </c>
      <c r="AB417" s="348">
        <v>4.2108999999999996</v>
      </c>
      <c r="AC417" s="348">
        <v>4.9074999999999998</v>
      </c>
      <c r="AD417" s="348">
        <v>2.8622000000000001</v>
      </c>
      <c r="AE417" s="348">
        <v>11.875500000000001</v>
      </c>
      <c r="AF417" s="348" t="s">
        <v>430</v>
      </c>
      <c r="AG417" s="569"/>
      <c r="AH417" s="346"/>
      <c r="AI417" s="346"/>
      <c r="AJ417" s="346"/>
      <c r="AK417" s="346"/>
      <c r="AL417" s="346"/>
      <c r="AM417" s="346"/>
      <c r="AN417" s="346"/>
      <c r="AO417" s="573"/>
      <c r="AP417" s="346"/>
      <c r="AQ417" s="346"/>
      <c r="AR417" s="346"/>
      <c r="AS417" s="346"/>
      <c r="AT417" s="346"/>
      <c r="AU417" s="429"/>
      <c r="AV417" s="429"/>
      <c r="AW417" s="429"/>
      <c r="AX417" s="429"/>
      <c r="AY417" s="429"/>
      <c r="AZ417" s="374"/>
      <c r="BA417" s="375"/>
      <c r="BB417" s="375"/>
      <c r="BC417" s="375"/>
      <c r="BD417" s="375"/>
      <c r="BE417" s="375"/>
      <c r="BF417" s="375"/>
      <c r="BG417" s="374"/>
      <c r="BH417" s="375"/>
      <c r="BI417" s="375"/>
      <c r="BJ417" s="375"/>
      <c r="BK417" s="375"/>
      <c r="BL417" s="375"/>
      <c r="BM417" s="375"/>
      <c r="BN417" s="375"/>
      <c r="BO417" s="375"/>
      <c r="BP417" s="375"/>
      <c r="BQ417" s="375"/>
      <c r="BR417" s="374"/>
      <c r="BS417" s="372"/>
      <c r="BT417" s="372"/>
      <c r="BU417" s="374"/>
      <c r="BV417" s="430"/>
    </row>
    <row r="418" spans="1:74" s="355" customFormat="1" x14ac:dyDescent="0.25">
      <c r="A418" s="686" t="s">
        <v>8106</v>
      </c>
      <c r="B418" s="374"/>
      <c r="C418" s="731"/>
      <c r="D418" s="374"/>
      <c r="E418" s="372"/>
      <c r="F418" s="374"/>
      <c r="G418" s="372"/>
      <c r="H418" s="374"/>
      <c r="I418" s="348"/>
      <c r="J418" s="348"/>
      <c r="K418" s="348"/>
      <c r="L418" s="348"/>
      <c r="M418" s="362"/>
      <c r="N418" s="350" t="s">
        <v>430</v>
      </c>
      <c r="O418" s="348" t="s">
        <v>430</v>
      </c>
      <c r="P418" s="348" t="s">
        <v>430</v>
      </c>
      <c r="Q418" s="348" t="s">
        <v>430</v>
      </c>
      <c r="R418" s="348" t="s">
        <v>430</v>
      </c>
      <c r="S418" s="348" t="s">
        <v>430</v>
      </c>
      <c r="T418" s="348" t="s">
        <v>430</v>
      </c>
      <c r="U418" s="354" t="s">
        <v>430</v>
      </c>
      <c r="V418" s="348" t="s">
        <v>430</v>
      </c>
      <c r="W418" s="348" t="s">
        <v>430</v>
      </c>
      <c r="X418" s="348" t="s">
        <v>430</v>
      </c>
      <c r="Y418" s="375" t="s">
        <v>430</v>
      </c>
      <c r="Z418" s="348" t="s">
        <v>430</v>
      </c>
      <c r="AA418" s="348" t="s">
        <v>430</v>
      </c>
      <c r="AB418" s="348" t="s">
        <v>430</v>
      </c>
      <c r="AC418" s="348" t="s">
        <v>430</v>
      </c>
      <c r="AD418" s="348" t="s">
        <v>430</v>
      </c>
      <c r="AE418" s="348" t="s">
        <v>430</v>
      </c>
      <c r="AF418" s="348" t="s">
        <v>430</v>
      </c>
      <c r="AG418" s="569"/>
      <c r="AH418" s="346"/>
      <c r="AI418" s="346"/>
      <c r="AJ418" s="346"/>
      <c r="AK418" s="346"/>
      <c r="AL418" s="346"/>
      <c r="AM418" s="346"/>
      <c r="AN418" s="346"/>
      <c r="AO418" s="573"/>
      <c r="AP418" s="346"/>
      <c r="AQ418" s="346"/>
      <c r="AR418" s="346"/>
      <c r="AS418" s="346"/>
      <c r="AT418" s="346"/>
      <c r="AU418" s="429"/>
      <c r="AV418" s="429"/>
      <c r="AW418" s="429"/>
      <c r="AX418" s="429"/>
      <c r="AY418" s="429"/>
      <c r="AZ418" s="374"/>
      <c r="BA418" s="375"/>
      <c r="BB418" s="375"/>
      <c r="BC418" s="375"/>
      <c r="BD418" s="375"/>
      <c r="BE418" s="375"/>
      <c r="BF418" s="375"/>
      <c r="BG418" s="374"/>
      <c r="BH418" s="375"/>
      <c r="BI418" s="375"/>
      <c r="BJ418" s="375"/>
      <c r="BK418" s="375"/>
      <c r="BL418" s="375"/>
      <c r="BM418" s="375"/>
      <c r="BN418" s="375"/>
      <c r="BO418" s="375"/>
      <c r="BP418" s="375"/>
      <c r="BQ418" s="375"/>
      <c r="BR418" s="374"/>
      <c r="BS418" s="372"/>
      <c r="BT418" s="372"/>
      <c r="BU418" s="374"/>
      <c r="BV418" s="430"/>
    </row>
    <row r="419" spans="1:74" s="355" customFormat="1" x14ac:dyDescent="0.25">
      <c r="A419" s="686" t="s">
        <v>8026</v>
      </c>
      <c r="B419" s="374"/>
      <c r="C419" s="731"/>
      <c r="D419" s="374"/>
      <c r="E419" s="372"/>
      <c r="F419" s="374"/>
      <c r="G419" s="372"/>
      <c r="H419" s="374"/>
      <c r="I419" s="348"/>
      <c r="J419" s="348"/>
      <c r="K419" s="348"/>
      <c r="L419" s="348"/>
      <c r="M419" s="362"/>
      <c r="N419" s="350" t="s">
        <v>430</v>
      </c>
      <c r="O419" s="348" t="s">
        <v>430</v>
      </c>
      <c r="P419" s="348" t="s">
        <v>430</v>
      </c>
      <c r="Q419" s="348" t="s">
        <v>430</v>
      </c>
      <c r="R419" s="348" t="s">
        <v>430</v>
      </c>
      <c r="S419" s="348" t="s">
        <v>430</v>
      </c>
      <c r="T419" s="348" t="s">
        <v>430</v>
      </c>
      <c r="U419" s="354" t="s">
        <v>430</v>
      </c>
      <c r="V419" s="348" t="s">
        <v>430</v>
      </c>
      <c r="W419" s="348" t="s">
        <v>430</v>
      </c>
      <c r="X419" s="348" t="s">
        <v>430</v>
      </c>
      <c r="Y419" s="375" t="s">
        <v>430</v>
      </c>
      <c r="Z419" s="348" t="s">
        <v>430</v>
      </c>
      <c r="AA419" s="348" t="s">
        <v>430</v>
      </c>
      <c r="AB419" s="348" t="s">
        <v>430</v>
      </c>
      <c r="AC419" s="348" t="s">
        <v>430</v>
      </c>
      <c r="AD419" s="348" t="s">
        <v>430</v>
      </c>
      <c r="AE419" s="348" t="s">
        <v>430</v>
      </c>
      <c r="AF419" s="348" t="s">
        <v>430</v>
      </c>
      <c r="AG419" s="569"/>
      <c r="AH419" s="346"/>
      <c r="AI419" s="346"/>
      <c r="AJ419" s="346"/>
      <c r="AK419" s="346"/>
      <c r="AL419" s="346"/>
      <c r="AM419" s="346"/>
      <c r="AN419" s="346"/>
      <c r="AO419" s="573"/>
      <c r="AP419" s="346"/>
      <c r="AQ419" s="346"/>
      <c r="AR419" s="346"/>
      <c r="AS419" s="346"/>
      <c r="AT419" s="346"/>
      <c r="AU419" s="429"/>
      <c r="AV419" s="429"/>
      <c r="AW419" s="429"/>
      <c r="AX419" s="429"/>
      <c r="AY419" s="429"/>
      <c r="AZ419" s="374"/>
      <c r="BA419" s="375"/>
      <c r="BB419" s="375"/>
      <c r="BC419" s="375"/>
      <c r="BD419" s="375"/>
      <c r="BE419" s="375"/>
      <c r="BF419" s="375"/>
      <c r="BG419" s="374"/>
      <c r="BH419" s="375"/>
      <c r="BI419" s="375"/>
      <c r="BJ419" s="375"/>
      <c r="BK419" s="375"/>
      <c r="BL419" s="375"/>
      <c r="BM419" s="375"/>
      <c r="BN419" s="375"/>
      <c r="BO419" s="375"/>
      <c r="BP419" s="375"/>
      <c r="BQ419" s="375"/>
      <c r="BR419" s="374"/>
      <c r="BS419" s="372"/>
      <c r="BT419" s="372"/>
      <c r="BU419" s="374"/>
      <c r="BV419" s="430"/>
    </row>
    <row r="420" spans="1:74" s="355" customFormat="1" x14ac:dyDescent="0.25">
      <c r="A420" s="686" t="s">
        <v>7344</v>
      </c>
      <c r="B420" s="374"/>
      <c r="C420" s="731"/>
      <c r="D420" s="374"/>
      <c r="E420" s="372"/>
      <c r="F420" s="374"/>
      <c r="G420" s="372"/>
      <c r="H420" s="374"/>
      <c r="I420" s="348"/>
      <c r="J420" s="348"/>
      <c r="K420" s="348"/>
      <c r="L420" s="348"/>
      <c r="M420" s="362"/>
      <c r="N420" s="350">
        <v>5.0086000000000004</v>
      </c>
      <c r="O420" s="348">
        <v>5.0086000000000004</v>
      </c>
      <c r="P420" s="348">
        <v>5.0522999999999998</v>
      </c>
      <c r="Q420" s="348">
        <v>4.9751000000000003</v>
      </c>
      <c r="R420" s="348">
        <v>5.0743999999999998</v>
      </c>
      <c r="S420" s="348">
        <v>4.9810999999999996</v>
      </c>
      <c r="T420" s="348">
        <v>5.1546000000000003</v>
      </c>
      <c r="U420" s="354">
        <v>5.2904</v>
      </c>
      <c r="V420" s="348">
        <v>5.4021999999999997</v>
      </c>
      <c r="W420" s="348">
        <v>5.9969000000000001</v>
      </c>
      <c r="X420" s="348">
        <v>6.2755000000000001</v>
      </c>
      <c r="Y420" s="375">
        <v>5.5880000000000001</v>
      </c>
      <c r="Z420" s="348">
        <v>5.4509999999999996</v>
      </c>
      <c r="AA420" s="348">
        <v>5.0103999999999997</v>
      </c>
      <c r="AB420" s="348">
        <v>5.0453000000000001</v>
      </c>
      <c r="AC420" s="348">
        <v>5.2043999999999997</v>
      </c>
      <c r="AD420" s="348">
        <v>5.3090999999999999</v>
      </c>
      <c r="AE420" s="348">
        <v>5.0103999999999997</v>
      </c>
      <c r="AF420" s="348">
        <v>6.3052000000000001</v>
      </c>
      <c r="AG420" s="569"/>
      <c r="AH420" s="346"/>
      <c r="AI420" s="346"/>
      <c r="AJ420" s="346"/>
      <c r="AK420" s="346"/>
      <c r="AL420" s="346"/>
      <c r="AM420" s="346"/>
      <c r="AN420" s="346"/>
      <c r="AO420" s="573"/>
      <c r="AP420" s="346"/>
      <c r="AQ420" s="346"/>
      <c r="AR420" s="346"/>
      <c r="AS420" s="346"/>
      <c r="AT420" s="346"/>
      <c r="AU420" s="429"/>
      <c r="AV420" s="429"/>
      <c r="AW420" s="429"/>
      <c r="AX420" s="429"/>
      <c r="AY420" s="429"/>
      <c r="AZ420" s="374"/>
      <c r="BA420" s="375"/>
      <c r="BB420" s="375"/>
      <c r="BC420" s="375"/>
      <c r="BD420" s="375"/>
      <c r="BE420" s="375"/>
      <c r="BF420" s="375"/>
      <c r="BG420" s="374"/>
      <c r="BH420" s="375"/>
      <c r="BI420" s="375"/>
      <c r="BJ420" s="375"/>
      <c r="BK420" s="375"/>
      <c r="BL420" s="375"/>
      <c r="BM420" s="375"/>
      <c r="BN420" s="375"/>
      <c r="BO420" s="375"/>
      <c r="BP420" s="375"/>
      <c r="BQ420" s="375"/>
      <c r="BR420" s="374"/>
      <c r="BS420" s="372"/>
      <c r="BT420" s="372"/>
      <c r="BU420" s="374"/>
      <c r="BV420" s="430"/>
    </row>
    <row r="421" spans="1:74" s="355" customFormat="1" x14ac:dyDescent="0.25">
      <c r="A421" s="686" t="s">
        <v>8107</v>
      </c>
      <c r="B421" s="374"/>
      <c r="C421" s="731"/>
      <c r="D421" s="374"/>
      <c r="E421" s="372"/>
      <c r="F421" s="374"/>
      <c r="G421" s="372"/>
      <c r="H421" s="374"/>
      <c r="I421" s="348"/>
      <c r="J421" s="348"/>
      <c r="K421" s="348"/>
      <c r="L421" s="348"/>
      <c r="M421" s="362"/>
      <c r="N421" s="350" t="s">
        <v>430</v>
      </c>
      <c r="O421" s="348" t="s">
        <v>430</v>
      </c>
      <c r="P421" s="348" t="s">
        <v>430</v>
      </c>
      <c r="Q421" s="348" t="s">
        <v>430</v>
      </c>
      <c r="R421" s="348" t="s">
        <v>430</v>
      </c>
      <c r="S421" s="348" t="s">
        <v>430</v>
      </c>
      <c r="T421" s="348" t="s">
        <v>430</v>
      </c>
      <c r="U421" s="354" t="s">
        <v>430</v>
      </c>
      <c r="V421" s="348" t="s">
        <v>430</v>
      </c>
      <c r="W421" s="348" t="s">
        <v>430</v>
      </c>
      <c r="X421" s="348" t="s">
        <v>430</v>
      </c>
      <c r="Y421" s="375" t="s">
        <v>430</v>
      </c>
      <c r="Z421" s="348" t="s">
        <v>430</v>
      </c>
      <c r="AA421" s="348" t="s">
        <v>430</v>
      </c>
      <c r="AB421" s="348" t="s">
        <v>430</v>
      </c>
      <c r="AC421" s="348" t="s">
        <v>430</v>
      </c>
      <c r="AD421" s="348" t="s">
        <v>430</v>
      </c>
      <c r="AE421" s="348" t="s">
        <v>430</v>
      </c>
      <c r="AF421" s="348" t="s">
        <v>430</v>
      </c>
      <c r="AG421" s="569"/>
      <c r="AH421" s="346"/>
      <c r="AI421" s="346"/>
      <c r="AJ421" s="346"/>
      <c r="AK421" s="346"/>
      <c r="AL421" s="346"/>
      <c r="AM421" s="346"/>
      <c r="AN421" s="346"/>
      <c r="AO421" s="573"/>
      <c r="AP421" s="346"/>
      <c r="AQ421" s="346"/>
      <c r="AR421" s="346"/>
      <c r="AS421" s="346"/>
      <c r="AT421" s="346"/>
      <c r="AU421" s="429"/>
      <c r="AV421" s="429"/>
      <c r="AW421" s="429"/>
      <c r="AX421" s="429"/>
      <c r="AY421" s="429"/>
      <c r="AZ421" s="374"/>
      <c r="BA421" s="375"/>
      <c r="BB421" s="375"/>
      <c r="BC421" s="375"/>
      <c r="BD421" s="375"/>
      <c r="BE421" s="375"/>
      <c r="BF421" s="375"/>
      <c r="BG421" s="374"/>
      <c r="BH421" s="375"/>
      <c r="BI421" s="375"/>
      <c r="BJ421" s="375"/>
      <c r="BK421" s="375"/>
      <c r="BL421" s="375"/>
      <c r="BM421" s="375"/>
      <c r="BN421" s="375"/>
      <c r="BO421" s="375"/>
      <c r="BP421" s="375"/>
      <c r="BQ421" s="375"/>
      <c r="BR421" s="374"/>
      <c r="BS421" s="372"/>
      <c r="BT421" s="372"/>
      <c r="BU421" s="374"/>
      <c r="BV421" s="430"/>
    </row>
    <row r="422" spans="1:74" s="355" customFormat="1" x14ac:dyDescent="0.25">
      <c r="A422" s="686" t="s">
        <v>6817</v>
      </c>
      <c r="B422" s="374"/>
      <c r="C422" s="731"/>
      <c r="D422" s="374"/>
      <c r="E422" s="372"/>
      <c r="F422" s="374"/>
      <c r="G422" s="372"/>
      <c r="H422" s="374"/>
      <c r="I422" s="348"/>
      <c r="J422" s="348"/>
      <c r="K422" s="348"/>
      <c r="L422" s="348"/>
      <c r="M422" s="362"/>
      <c r="N422" s="350" t="s">
        <v>430</v>
      </c>
      <c r="O422" s="348" t="s">
        <v>430</v>
      </c>
      <c r="P422" s="348" t="s">
        <v>430</v>
      </c>
      <c r="Q422" s="348" t="s">
        <v>430</v>
      </c>
      <c r="R422" s="348" t="s">
        <v>430</v>
      </c>
      <c r="S422" s="348" t="s">
        <v>430</v>
      </c>
      <c r="T422" s="348" t="s">
        <v>430</v>
      </c>
      <c r="U422" s="354" t="s">
        <v>430</v>
      </c>
      <c r="V422" s="348" t="s">
        <v>430</v>
      </c>
      <c r="W422" s="348" t="s">
        <v>430</v>
      </c>
      <c r="X422" s="348" t="s">
        <v>430</v>
      </c>
      <c r="Y422" s="375" t="s">
        <v>430</v>
      </c>
      <c r="Z422" s="348" t="s">
        <v>430</v>
      </c>
      <c r="AA422" s="348" t="s">
        <v>430</v>
      </c>
      <c r="AB422" s="348" t="s">
        <v>430</v>
      </c>
      <c r="AC422" s="348" t="s">
        <v>430</v>
      </c>
      <c r="AD422" s="348" t="s">
        <v>430</v>
      </c>
      <c r="AE422" s="348" t="s">
        <v>430</v>
      </c>
      <c r="AF422" s="348" t="s">
        <v>430</v>
      </c>
      <c r="AG422" s="569"/>
      <c r="AH422" s="346"/>
      <c r="AI422" s="346"/>
      <c r="AJ422" s="346"/>
      <c r="AK422" s="346"/>
      <c r="AL422" s="346"/>
      <c r="AM422" s="346"/>
      <c r="AN422" s="346"/>
      <c r="AO422" s="573"/>
      <c r="AP422" s="346"/>
      <c r="AQ422" s="346"/>
      <c r="AR422" s="346"/>
      <c r="AS422" s="346"/>
      <c r="AT422" s="346"/>
      <c r="AU422" s="429"/>
      <c r="AV422" s="429"/>
      <c r="AW422" s="429"/>
      <c r="AX422" s="429"/>
      <c r="AY422" s="429"/>
      <c r="AZ422" s="374"/>
      <c r="BA422" s="375"/>
      <c r="BB422" s="375"/>
      <c r="BC422" s="375"/>
      <c r="BD422" s="375"/>
      <c r="BE422" s="375"/>
      <c r="BF422" s="375"/>
      <c r="BG422" s="374"/>
      <c r="BH422" s="375"/>
      <c r="BI422" s="375"/>
      <c r="BJ422" s="375"/>
      <c r="BK422" s="375"/>
      <c r="BL422" s="375"/>
      <c r="BM422" s="375"/>
      <c r="BN422" s="375"/>
      <c r="BO422" s="375"/>
      <c r="BP422" s="375"/>
      <c r="BQ422" s="375"/>
      <c r="BR422" s="374"/>
      <c r="BS422" s="372"/>
      <c r="BT422" s="372"/>
      <c r="BU422" s="374"/>
      <c r="BV422" s="430"/>
    </row>
    <row r="423" spans="1:74" s="355" customFormat="1" x14ac:dyDescent="0.25">
      <c r="A423" s="686" t="s">
        <v>8108</v>
      </c>
      <c r="B423" s="374"/>
      <c r="C423" s="731"/>
      <c r="D423" s="374"/>
      <c r="E423" s="372"/>
      <c r="F423" s="374"/>
      <c r="G423" s="372"/>
      <c r="H423" s="374"/>
      <c r="I423" s="348"/>
      <c r="J423" s="348"/>
      <c r="K423" s="348"/>
      <c r="L423" s="348"/>
      <c r="M423" s="362"/>
      <c r="N423" s="350" t="s">
        <v>430</v>
      </c>
      <c r="O423" s="348" t="s">
        <v>430</v>
      </c>
      <c r="P423" s="348" t="s">
        <v>430</v>
      </c>
      <c r="Q423" s="348" t="s">
        <v>430</v>
      </c>
      <c r="R423" s="348" t="s">
        <v>430</v>
      </c>
      <c r="S423" s="348" t="s">
        <v>430</v>
      </c>
      <c r="T423" s="348" t="s">
        <v>430</v>
      </c>
      <c r="U423" s="354" t="s">
        <v>430</v>
      </c>
      <c r="V423" s="348" t="s">
        <v>430</v>
      </c>
      <c r="W423" s="348" t="s">
        <v>430</v>
      </c>
      <c r="X423" s="348" t="s">
        <v>430</v>
      </c>
      <c r="Y423" s="375" t="s">
        <v>430</v>
      </c>
      <c r="Z423" s="348" t="s">
        <v>430</v>
      </c>
      <c r="AA423" s="348" t="s">
        <v>430</v>
      </c>
      <c r="AB423" s="348" t="s">
        <v>430</v>
      </c>
      <c r="AC423" s="348" t="s">
        <v>430</v>
      </c>
      <c r="AD423" s="348" t="s">
        <v>430</v>
      </c>
      <c r="AE423" s="348" t="s">
        <v>430</v>
      </c>
      <c r="AF423" s="348" t="s">
        <v>430</v>
      </c>
      <c r="AG423" s="569"/>
      <c r="AH423" s="346"/>
      <c r="AI423" s="346"/>
      <c r="AJ423" s="346"/>
      <c r="AK423" s="346"/>
      <c r="AL423" s="346"/>
      <c r="AM423" s="346"/>
      <c r="AN423" s="346"/>
      <c r="AO423" s="573"/>
      <c r="AP423" s="346"/>
      <c r="AQ423" s="346"/>
      <c r="AR423" s="346"/>
      <c r="AS423" s="346"/>
      <c r="AT423" s="346"/>
      <c r="AU423" s="429"/>
      <c r="AV423" s="429"/>
      <c r="AW423" s="429"/>
      <c r="AX423" s="429"/>
      <c r="AY423" s="429"/>
      <c r="AZ423" s="374"/>
      <c r="BA423" s="375"/>
      <c r="BB423" s="375"/>
      <c r="BC423" s="375"/>
      <c r="BD423" s="375"/>
      <c r="BE423" s="375"/>
      <c r="BF423" s="375"/>
      <c r="BG423" s="374"/>
      <c r="BH423" s="375"/>
      <c r="BI423" s="375"/>
      <c r="BJ423" s="375"/>
      <c r="BK423" s="375"/>
      <c r="BL423" s="375"/>
      <c r="BM423" s="375"/>
      <c r="BN423" s="375"/>
      <c r="BO423" s="375"/>
      <c r="BP423" s="375"/>
      <c r="BQ423" s="375"/>
      <c r="BR423" s="374"/>
      <c r="BS423" s="372"/>
      <c r="BT423" s="372"/>
      <c r="BU423" s="374"/>
      <c r="BV423" s="430"/>
    </row>
    <row r="424" spans="1:74" s="355" customFormat="1" x14ac:dyDescent="0.25">
      <c r="A424" s="686" t="s">
        <v>8109</v>
      </c>
      <c r="B424" s="374"/>
      <c r="C424" s="731"/>
      <c r="D424" s="374"/>
      <c r="E424" s="372"/>
      <c r="F424" s="374"/>
      <c r="G424" s="372"/>
      <c r="H424" s="374"/>
      <c r="I424" s="348"/>
      <c r="J424" s="348"/>
      <c r="K424" s="348"/>
      <c r="L424" s="348"/>
      <c r="M424" s="362"/>
      <c r="N424" s="350" t="s">
        <v>430</v>
      </c>
      <c r="O424" s="348" t="s">
        <v>430</v>
      </c>
      <c r="P424" s="348" t="s">
        <v>430</v>
      </c>
      <c r="Q424" s="348" t="s">
        <v>430</v>
      </c>
      <c r="R424" s="348" t="s">
        <v>430</v>
      </c>
      <c r="S424" s="348" t="s">
        <v>430</v>
      </c>
      <c r="T424" s="348" t="s">
        <v>430</v>
      </c>
      <c r="U424" s="354" t="s">
        <v>430</v>
      </c>
      <c r="V424" s="348" t="s">
        <v>430</v>
      </c>
      <c r="W424" s="348" t="s">
        <v>430</v>
      </c>
      <c r="X424" s="348" t="s">
        <v>430</v>
      </c>
      <c r="Y424" s="375" t="s">
        <v>430</v>
      </c>
      <c r="Z424" s="348" t="s">
        <v>430</v>
      </c>
      <c r="AA424" s="348" t="s">
        <v>430</v>
      </c>
      <c r="AB424" s="348" t="s">
        <v>430</v>
      </c>
      <c r="AC424" s="348" t="s">
        <v>430</v>
      </c>
      <c r="AD424" s="348" t="s">
        <v>430</v>
      </c>
      <c r="AE424" s="348" t="s">
        <v>430</v>
      </c>
      <c r="AF424" s="348" t="s">
        <v>430</v>
      </c>
      <c r="AG424" s="569"/>
      <c r="AH424" s="346"/>
      <c r="AI424" s="346"/>
      <c r="AJ424" s="346"/>
      <c r="AK424" s="346"/>
      <c r="AL424" s="346"/>
      <c r="AM424" s="346"/>
      <c r="AN424" s="346"/>
      <c r="AO424" s="573"/>
      <c r="AP424" s="346"/>
      <c r="AQ424" s="346"/>
      <c r="AR424" s="346"/>
      <c r="AS424" s="346"/>
      <c r="AT424" s="346"/>
      <c r="AU424" s="429"/>
      <c r="AV424" s="429"/>
      <c r="AW424" s="429"/>
      <c r="AX424" s="429"/>
      <c r="AY424" s="429"/>
      <c r="AZ424" s="374"/>
      <c r="BA424" s="375"/>
      <c r="BB424" s="375"/>
      <c r="BC424" s="375"/>
      <c r="BD424" s="375"/>
      <c r="BE424" s="375"/>
      <c r="BF424" s="375"/>
      <c r="BG424" s="374"/>
      <c r="BH424" s="375"/>
      <c r="BI424" s="375"/>
      <c r="BJ424" s="375"/>
      <c r="BK424" s="375"/>
      <c r="BL424" s="375"/>
      <c r="BM424" s="375"/>
      <c r="BN424" s="375"/>
      <c r="BO424" s="375"/>
      <c r="BP424" s="375"/>
      <c r="BQ424" s="375"/>
      <c r="BR424" s="374"/>
      <c r="BS424" s="372"/>
      <c r="BT424" s="372"/>
      <c r="BU424" s="374"/>
      <c r="BV424" s="430"/>
    </row>
    <row r="425" spans="1:74" s="355" customFormat="1" x14ac:dyDescent="0.25">
      <c r="A425" s="686" t="s">
        <v>8110</v>
      </c>
      <c r="B425" s="374"/>
      <c r="C425" s="731"/>
      <c r="D425" s="374"/>
      <c r="E425" s="372"/>
      <c r="F425" s="374"/>
      <c r="G425" s="372"/>
      <c r="H425" s="374"/>
      <c r="I425" s="348"/>
      <c r="J425" s="348"/>
      <c r="K425" s="348"/>
      <c r="L425" s="348"/>
      <c r="M425" s="362"/>
      <c r="N425" s="350" t="s">
        <v>430</v>
      </c>
      <c r="O425" s="348" t="s">
        <v>430</v>
      </c>
      <c r="P425" s="348" t="s">
        <v>430</v>
      </c>
      <c r="Q425" s="348" t="s">
        <v>430</v>
      </c>
      <c r="R425" s="348" t="s">
        <v>430</v>
      </c>
      <c r="S425" s="348" t="s">
        <v>430</v>
      </c>
      <c r="T425" s="348" t="s">
        <v>430</v>
      </c>
      <c r="U425" s="354" t="s">
        <v>430</v>
      </c>
      <c r="V425" s="348" t="s">
        <v>430</v>
      </c>
      <c r="W425" s="348" t="s">
        <v>430</v>
      </c>
      <c r="X425" s="348" t="s">
        <v>430</v>
      </c>
      <c r="Y425" s="375" t="s">
        <v>430</v>
      </c>
      <c r="Z425" s="348" t="s">
        <v>430</v>
      </c>
      <c r="AA425" s="348" t="s">
        <v>430</v>
      </c>
      <c r="AB425" s="348" t="s">
        <v>430</v>
      </c>
      <c r="AC425" s="348" t="s">
        <v>430</v>
      </c>
      <c r="AD425" s="348" t="s">
        <v>430</v>
      </c>
      <c r="AE425" s="348" t="s">
        <v>430</v>
      </c>
      <c r="AF425" s="348" t="s">
        <v>430</v>
      </c>
      <c r="AG425" s="569"/>
      <c r="AH425" s="346"/>
      <c r="AI425" s="346"/>
      <c r="AJ425" s="346"/>
      <c r="AK425" s="346"/>
      <c r="AL425" s="346"/>
      <c r="AM425" s="346"/>
      <c r="AN425" s="346"/>
      <c r="AO425" s="573"/>
      <c r="AP425" s="346"/>
      <c r="AQ425" s="346"/>
      <c r="AR425" s="346"/>
      <c r="AS425" s="346"/>
      <c r="AT425" s="346"/>
      <c r="AU425" s="429"/>
      <c r="AV425" s="429"/>
      <c r="AW425" s="429"/>
      <c r="AX425" s="429"/>
      <c r="AY425" s="429"/>
      <c r="AZ425" s="374"/>
      <c r="BA425" s="375"/>
      <c r="BB425" s="375"/>
      <c r="BC425" s="375"/>
      <c r="BD425" s="375"/>
      <c r="BE425" s="375"/>
      <c r="BF425" s="375"/>
      <c r="BG425" s="374"/>
      <c r="BH425" s="375"/>
      <c r="BI425" s="375"/>
      <c r="BJ425" s="375"/>
      <c r="BK425" s="375"/>
      <c r="BL425" s="375"/>
      <c r="BM425" s="375"/>
      <c r="BN425" s="375"/>
      <c r="BO425" s="375"/>
      <c r="BP425" s="375"/>
      <c r="BQ425" s="375"/>
      <c r="BR425" s="374"/>
      <c r="BS425" s="372"/>
      <c r="BT425" s="372"/>
      <c r="BU425" s="374"/>
      <c r="BV425" s="430"/>
    </row>
    <row r="426" spans="1:74" s="355" customFormat="1" x14ac:dyDescent="0.25">
      <c r="A426" s="686" t="s">
        <v>8111</v>
      </c>
      <c r="B426" s="374"/>
      <c r="C426" s="731"/>
      <c r="D426" s="374"/>
      <c r="E426" s="372"/>
      <c r="F426" s="374"/>
      <c r="G426" s="372"/>
      <c r="H426" s="374"/>
      <c r="I426" s="348"/>
      <c r="J426" s="348"/>
      <c r="K426" s="348"/>
      <c r="L426" s="348"/>
      <c r="M426" s="362"/>
      <c r="N426" s="350" t="s">
        <v>430</v>
      </c>
      <c r="O426" s="348" t="s">
        <v>430</v>
      </c>
      <c r="P426" s="348" t="s">
        <v>430</v>
      </c>
      <c r="Q426" s="348" t="s">
        <v>430</v>
      </c>
      <c r="R426" s="348" t="s">
        <v>430</v>
      </c>
      <c r="S426" s="348" t="s">
        <v>430</v>
      </c>
      <c r="T426" s="348" t="s">
        <v>430</v>
      </c>
      <c r="U426" s="354" t="s">
        <v>430</v>
      </c>
      <c r="V426" s="348" t="s">
        <v>430</v>
      </c>
      <c r="W426" s="348" t="s">
        <v>430</v>
      </c>
      <c r="X426" s="348" t="s">
        <v>430</v>
      </c>
      <c r="Y426" s="375" t="s">
        <v>430</v>
      </c>
      <c r="Z426" s="348" t="s">
        <v>430</v>
      </c>
      <c r="AA426" s="348" t="s">
        <v>430</v>
      </c>
      <c r="AB426" s="348" t="s">
        <v>430</v>
      </c>
      <c r="AC426" s="348" t="s">
        <v>430</v>
      </c>
      <c r="AD426" s="348" t="s">
        <v>430</v>
      </c>
      <c r="AE426" s="348" t="s">
        <v>430</v>
      </c>
      <c r="AF426" s="348" t="s">
        <v>430</v>
      </c>
      <c r="AG426" s="569"/>
      <c r="AH426" s="346"/>
      <c r="AI426" s="346"/>
      <c r="AJ426" s="346"/>
      <c r="AK426" s="346"/>
      <c r="AL426" s="346"/>
      <c r="AM426" s="346"/>
      <c r="AN426" s="346"/>
      <c r="AO426" s="573"/>
      <c r="AP426" s="346"/>
      <c r="AQ426" s="346"/>
      <c r="AR426" s="346"/>
      <c r="AS426" s="346"/>
      <c r="AT426" s="346"/>
      <c r="AU426" s="429"/>
      <c r="AV426" s="429"/>
      <c r="AW426" s="429"/>
      <c r="AX426" s="429"/>
      <c r="AY426" s="429"/>
      <c r="AZ426" s="374"/>
      <c r="BA426" s="375"/>
      <c r="BB426" s="375"/>
      <c r="BC426" s="375"/>
      <c r="BD426" s="375"/>
      <c r="BE426" s="375"/>
      <c r="BF426" s="375"/>
      <c r="BG426" s="374"/>
      <c r="BH426" s="375"/>
      <c r="BI426" s="375"/>
      <c r="BJ426" s="375"/>
      <c r="BK426" s="375"/>
      <c r="BL426" s="375"/>
      <c r="BM426" s="375"/>
      <c r="BN426" s="375"/>
      <c r="BO426" s="375"/>
      <c r="BP426" s="375"/>
      <c r="BQ426" s="375"/>
      <c r="BR426" s="374"/>
      <c r="BS426" s="372"/>
      <c r="BT426" s="372"/>
      <c r="BU426" s="374"/>
      <c r="BV426" s="430"/>
    </row>
    <row r="427" spans="1:74" s="355" customFormat="1" x14ac:dyDescent="0.25">
      <c r="A427" s="686" t="s">
        <v>8112</v>
      </c>
      <c r="B427" s="374"/>
      <c r="C427" s="731"/>
      <c r="D427" s="374"/>
      <c r="E427" s="372"/>
      <c r="F427" s="374"/>
      <c r="G427" s="372"/>
      <c r="H427" s="374"/>
      <c r="I427" s="348"/>
      <c r="J427" s="348"/>
      <c r="K427" s="348"/>
      <c r="L427" s="348"/>
      <c r="M427" s="362"/>
      <c r="N427" s="350" t="s">
        <v>430</v>
      </c>
      <c r="O427" s="348" t="s">
        <v>430</v>
      </c>
      <c r="P427" s="348" t="s">
        <v>430</v>
      </c>
      <c r="Q427" s="348" t="s">
        <v>430</v>
      </c>
      <c r="R427" s="348" t="s">
        <v>430</v>
      </c>
      <c r="S427" s="348" t="s">
        <v>430</v>
      </c>
      <c r="T427" s="348" t="s">
        <v>430</v>
      </c>
      <c r="U427" s="354" t="s">
        <v>430</v>
      </c>
      <c r="V427" s="348" t="s">
        <v>430</v>
      </c>
      <c r="W427" s="348" t="s">
        <v>430</v>
      </c>
      <c r="X427" s="348" t="s">
        <v>430</v>
      </c>
      <c r="Y427" s="375" t="s">
        <v>430</v>
      </c>
      <c r="Z427" s="348" t="s">
        <v>430</v>
      </c>
      <c r="AA427" s="348" t="s">
        <v>430</v>
      </c>
      <c r="AB427" s="348" t="s">
        <v>430</v>
      </c>
      <c r="AC427" s="348" t="s">
        <v>430</v>
      </c>
      <c r="AD427" s="348" t="s">
        <v>430</v>
      </c>
      <c r="AE427" s="348" t="s">
        <v>430</v>
      </c>
      <c r="AF427" s="348" t="s">
        <v>430</v>
      </c>
      <c r="AG427" s="569"/>
      <c r="AH427" s="346"/>
      <c r="AI427" s="346"/>
      <c r="AJ427" s="346"/>
      <c r="AK427" s="346"/>
      <c r="AL427" s="346"/>
      <c r="AM427" s="346"/>
      <c r="AN427" s="346"/>
      <c r="AO427" s="573"/>
      <c r="AP427" s="346"/>
      <c r="AQ427" s="346"/>
      <c r="AR427" s="346"/>
      <c r="AS427" s="346"/>
      <c r="AT427" s="346"/>
      <c r="AU427" s="429"/>
      <c r="AV427" s="429"/>
      <c r="AW427" s="429"/>
      <c r="AX427" s="429"/>
      <c r="AY427" s="429"/>
      <c r="AZ427" s="374"/>
      <c r="BA427" s="375"/>
      <c r="BB427" s="375"/>
      <c r="BC427" s="375"/>
      <c r="BD427" s="375"/>
      <c r="BE427" s="375"/>
      <c r="BF427" s="375"/>
      <c r="BG427" s="374"/>
      <c r="BH427" s="375"/>
      <c r="BI427" s="375"/>
      <c r="BJ427" s="375"/>
      <c r="BK427" s="375"/>
      <c r="BL427" s="375"/>
      <c r="BM427" s="375"/>
      <c r="BN427" s="375"/>
      <c r="BO427" s="375"/>
      <c r="BP427" s="375"/>
      <c r="BQ427" s="375"/>
      <c r="BR427" s="374"/>
      <c r="BS427" s="372"/>
      <c r="BT427" s="372"/>
      <c r="BU427" s="374"/>
      <c r="BV427" s="430"/>
    </row>
    <row r="428" spans="1:74" s="355" customFormat="1" x14ac:dyDescent="0.25">
      <c r="A428" s="686" t="s">
        <v>8113</v>
      </c>
      <c r="B428" s="374"/>
      <c r="C428" s="731"/>
      <c r="D428" s="374"/>
      <c r="E428" s="372"/>
      <c r="F428" s="374"/>
      <c r="G428" s="372"/>
      <c r="H428" s="374"/>
      <c r="I428" s="348"/>
      <c r="J428" s="348"/>
      <c r="K428" s="348"/>
      <c r="L428" s="348"/>
      <c r="M428" s="362"/>
      <c r="N428" s="350" t="s">
        <v>430</v>
      </c>
      <c r="O428" s="348" t="s">
        <v>430</v>
      </c>
      <c r="P428" s="348" t="s">
        <v>430</v>
      </c>
      <c r="Q428" s="348" t="s">
        <v>430</v>
      </c>
      <c r="R428" s="348" t="s">
        <v>430</v>
      </c>
      <c r="S428" s="348" t="s">
        <v>430</v>
      </c>
      <c r="T428" s="348" t="s">
        <v>430</v>
      </c>
      <c r="U428" s="354" t="s">
        <v>430</v>
      </c>
      <c r="V428" s="348" t="s">
        <v>430</v>
      </c>
      <c r="W428" s="348" t="s">
        <v>430</v>
      </c>
      <c r="X428" s="348" t="s">
        <v>430</v>
      </c>
      <c r="Y428" s="375" t="s">
        <v>430</v>
      </c>
      <c r="Z428" s="348" t="s">
        <v>430</v>
      </c>
      <c r="AA428" s="348" t="s">
        <v>430</v>
      </c>
      <c r="AB428" s="348" t="s">
        <v>430</v>
      </c>
      <c r="AC428" s="348" t="s">
        <v>430</v>
      </c>
      <c r="AD428" s="348" t="s">
        <v>430</v>
      </c>
      <c r="AE428" s="348" t="s">
        <v>430</v>
      </c>
      <c r="AF428" s="348" t="s">
        <v>430</v>
      </c>
      <c r="AG428" s="569"/>
      <c r="AH428" s="346"/>
      <c r="AI428" s="346"/>
      <c r="AJ428" s="346"/>
      <c r="AK428" s="346"/>
      <c r="AL428" s="346"/>
      <c r="AM428" s="346"/>
      <c r="AN428" s="346"/>
      <c r="AO428" s="573"/>
      <c r="AP428" s="346"/>
      <c r="AQ428" s="346"/>
      <c r="AR428" s="346"/>
      <c r="AS428" s="346"/>
      <c r="AT428" s="346"/>
      <c r="AU428" s="429"/>
      <c r="AV428" s="429"/>
      <c r="AW428" s="429"/>
      <c r="AX428" s="429"/>
      <c r="AY428" s="429"/>
      <c r="AZ428" s="374"/>
      <c r="BA428" s="375"/>
      <c r="BB428" s="375"/>
      <c r="BC428" s="375"/>
      <c r="BD428" s="375"/>
      <c r="BE428" s="375"/>
      <c r="BF428" s="375"/>
      <c r="BG428" s="374"/>
      <c r="BH428" s="375"/>
      <c r="BI428" s="375"/>
      <c r="BJ428" s="375"/>
      <c r="BK428" s="375"/>
      <c r="BL428" s="375"/>
      <c r="BM428" s="375"/>
      <c r="BN428" s="375"/>
      <c r="BO428" s="375"/>
      <c r="BP428" s="375"/>
      <c r="BQ428" s="375"/>
      <c r="BR428" s="374"/>
      <c r="BS428" s="372"/>
      <c r="BT428" s="372"/>
      <c r="BU428" s="374"/>
      <c r="BV428" s="430"/>
    </row>
    <row r="429" spans="1:74" s="355" customFormat="1" x14ac:dyDescent="0.25">
      <c r="A429" s="686" t="s">
        <v>8114</v>
      </c>
      <c r="B429" s="374"/>
      <c r="C429" s="731"/>
      <c r="D429" s="374"/>
      <c r="E429" s="372"/>
      <c r="F429" s="374"/>
      <c r="G429" s="372"/>
      <c r="H429" s="374"/>
      <c r="I429" s="348"/>
      <c r="J429" s="348"/>
      <c r="K429" s="348"/>
      <c r="L429" s="348"/>
      <c r="M429" s="362"/>
      <c r="N429" s="350" t="s">
        <v>430</v>
      </c>
      <c r="O429" s="348" t="s">
        <v>430</v>
      </c>
      <c r="P429" s="348" t="s">
        <v>430</v>
      </c>
      <c r="Q429" s="348" t="s">
        <v>430</v>
      </c>
      <c r="R429" s="348" t="s">
        <v>430</v>
      </c>
      <c r="S429" s="348" t="s">
        <v>430</v>
      </c>
      <c r="T429" s="348" t="s">
        <v>430</v>
      </c>
      <c r="U429" s="354" t="s">
        <v>430</v>
      </c>
      <c r="V429" s="348" t="s">
        <v>430</v>
      </c>
      <c r="W429" s="348" t="s">
        <v>430</v>
      </c>
      <c r="X429" s="348" t="s">
        <v>430</v>
      </c>
      <c r="Y429" s="375" t="s">
        <v>430</v>
      </c>
      <c r="Z429" s="348" t="s">
        <v>430</v>
      </c>
      <c r="AA429" s="348" t="s">
        <v>430</v>
      </c>
      <c r="AB429" s="348" t="s">
        <v>430</v>
      </c>
      <c r="AC429" s="348" t="s">
        <v>430</v>
      </c>
      <c r="AD429" s="348" t="s">
        <v>430</v>
      </c>
      <c r="AE429" s="348" t="s">
        <v>430</v>
      </c>
      <c r="AF429" s="348" t="s">
        <v>430</v>
      </c>
      <c r="AG429" s="569"/>
      <c r="AH429" s="346"/>
      <c r="AI429" s="346"/>
      <c r="AJ429" s="346"/>
      <c r="AK429" s="346"/>
      <c r="AL429" s="346"/>
      <c r="AM429" s="346"/>
      <c r="AN429" s="346"/>
      <c r="AO429" s="573"/>
      <c r="AP429" s="346"/>
      <c r="AQ429" s="346"/>
      <c r="AR429" s="346"/>
      <c r="AS429" s="346"/>
      <c r="AT429" s="346"/>
      <c r="AU429" s="429"/>
      <c r="AV429" s="429"/>
      <c r="AW429" s="429"/>
      <c r="AX429" s="429"/>
      <c r="AY429" s="429"/>
      <c r="AZ429" s="374"/>
      <c r="BA429" s="375"/>
      <c r="BB429" s="375"/>
      <c r="BC429" s="375"/>
      <c r="BD429" s="375"/>
      <c r="BE429" s="375"/>
      <c r="BF429" s="375"/>
      <c r="BG429" s="374"/>
      <c r="BH429" s="375"/>
      <c r="BI429" s="375"/>
      <c r="BJ429" s="375"/>
      <c r="BK429" s="375"/>
      <c r="BL429" s="375"/>
      <c r="BM429" s="375"/>
      <c r="BN429" s="375"/>
      <c r="BO429" s="375"/>
      <c r="BP429" s="375"/>
      <c r="BQ429" s="375"/>
      <c r="BR429" s="374"/>
      <c r="BS429" s="372"/>
      <c r="BT429" s="372"/>
      <c r="BU429" s="374"/>
      <c r="BV429" s="430"/>
    </row>
    <row r="430" spans="1:74" s="355" customFormat="1" x14ac:dyDescent="0.25">
      <c r="A430" s="686" t="s">
        <v>8115</v>
      </c>
      <c r="B430" s="374"/>
      <c r="C430" s="731"/>
      <c r="D430" s="374"/>
      <c r="E430" s="372"/>
      <c r="F430" s="374"/>
      <c r="G430" s="372"/>
      <c r="H430" s="374"/>
      <c r="I430" s="348"/>
      <c r="J430" s="348"/>
      <c r="K430" s="348"/>
      <c r="L430" s="348"/>
      <c r="M430" s="362"/>
      <c r="N430" s="350" t="s">
        <v>430</v>
      </c>
      <c r="O430" s="348" t="s">
        <v>430</v>
      </c>
      <c r="P430" s="348" t="s">
        <v>430</v>
      </c>
      <c r="Q430" s="348" t="s">
        <v>430</v>
      </c>
      <c r="R430" s="348" t="s">
        <v>430</v>
      </c>
      <c r="S430" s="348" t="s">
        <v>430</v>
      </c>
      <c r="T430" s="348" t="s">
        <v>430</v>
      </c>
      <c r="U430" s="354" t="s">
        <v>430</v>
      </c>
      <c r="V430" s="348" t="s">
        <v>430</v>
      </c>
      <c r="W430" s="348" t="s">
        <v>430</v>
      </c>
      <c r="X430" s="348" t="s">
        <v>430</v>
      </c>
      <c r="Y430" s="375" t="s">
        <v>430</v>
      </c>
      <c r="Z430" s="348" t="s">
        <v>430</v>
      </c>
      <c r="AA430" s="348" t="s">
        <v>430</v>
      </c>
      <c r="AB430" s="348" t="s">
        <v>430</v>
      </c>
      <c r="AC430" s="348" t="s">
        <v>430</v>
      </c>
      <c r="AD430" s="348" t="s">
        <v>430</v>
      </c>
      <c r="AE430" s="348" t="s">
        <v>430</v>
      </c>
      <c r="AF430" s="348" t="s">
        <v>430</v>
      </c>
      <c r="AG430" s="569"/>
      <c r="AH430" s="346"/>
      <c r="AI430" s="346"/>
      <c r="AJ430" s="346"/>
      <c r="AK430" s="346"/>
      <c r="AL430" s="346"/>
      <c r="AM430" s="346"/>
      <c r="AN430" s="346"/>
      <c r="AO430" s="573"/>
      <c r="AP430" s="346"/>
      <c r="AQ430" s="346"/>
      <c r="AR430" s="346"/>
      <c r="AS430" s="346"/>
      <c r="AT430" s="346"/>
      <c r="AU430" s="429"/>
      <c r="AV430" s="429"/>
      <c r="AW430" s="429"/>
      <c r="AX430" s="429"/>
      <c r="AY430" s="429"/>
      <c r="AZ430" s="374"/>
      <c r="BA430" s="375"/>
      <c r="BB430" s="375"/>
      <c r="BC430" s="375"/>
      <c r="BD430" s="375"/>
      <c r="BE430" s="375"/>
      <c r="BF430" s="375"/>
      <c r="BG430" s="374"/>
      <c r="BH430" s="375"/>
      <c r="BI430" s="375"/>
      <c r="BJ430" s="375"/>
      <c r="BK430" s="375"/>
      <c r="BL430" s="375"/>
      <c r="BM430" s="375"/>
      <c r="BN430" s="375"/>
      <c r="BO430" s="375"/>
      <c r="BP430" s="375"/>
      <c r="BQ430" s="375"/>
      <c r="BR430" s="374"/>
      <c r="BS430" s="372"/>
      <c r="BT430" s="372"/>
      <c r="BU430" s="374"/>
      <c r="BV430" s="430"/>
    </row>
    <row r="431" spans="1:74" s="355" customFormat="1" x14ac:dyDescent="0.25">
      <c r="A431" s="686" t="s">
        <v>8116</v>
      </c>
      <c r="B431" s="374"/>
      <c r="C431" s="731"/>
      <c r="D431" s="374"/>
      <c r="E431" s="372"/>
      <c r="F431" s="374"/>
      <c r="G431" s="372"/>
      <c r="H431" s="374"/>
      <c r="I431" s="348"/>
      <c r="J431" s="348"/>
      <c r="K431" s="348"/>
      <c r="L431" s="348"/>
      <c r="M431" s="362"/>
      <c r="N431" s="350" t="s">
        <v>430</v>
      </c>
      <c r="O431" s="348" t="s">
        <v>430</v>
      </c>
      <c r="P431" s="348" t="s">
        <v>430</v>
      </c>
      <c r="Q431" s="348" t="s">
        <v>430</v>
      </c>
      <c r="R431" s="348" t="s">
        <v>430</v>
      </c>
      <c r="S431" s="348" t="s">
        <v>430</v>
      </c>
      <c r="T431" s="348" t="s">
        <v>430</v>
      </c>
      <c r="U431" s="354" t="s">
        <v>430</v>
      </c>
      <c r="V431" s="348" t="s">
        <v>430</v>
      </c>
      <c r="W431" s="348" t="s">
        <v>430</v>
      </c>
      <c r="X431" s="348" t="s">
        <v>430</v>
      </c>
      <c r="Y431" s="375" t="s">
        <v>430</v>
      </c>
      <c r="Z431" s="348" t="s">
        <v>430</v>
      </c>
      <c r="AA431" s="348" t="s">
        <v>430</v>
      </c>
      <c r="AB431" s="348" t="s">
        <v>430</v>
      </c>
      <c r="AC431" s="348" t="s">
        <v>430</v>
      </c>
      <c r="AD431" s="348" t="s">
        <v>430</v>
      </c>
      <c r="AE431" s="348" t="s">
        <v>430</v>
      </c>
      <c r="AF431" s="348" t="s">
        <v>430</v>
      </c>
      <c r="AG431" s="569"/>
      <c r="AH431" s="346"/>
      <c r="AI431" s="346"/>
      <c r="AJ431" s="346"/>
      <c r="AK431" s="346"/>
      <c r="AL431" s="346"/>
      <c r="AM431" s="346"/>
      <c r="AN431" s="346"/>
      <c r="AO431" s="573"/>
      <c r="AP431" s="346"/>
      <c r="AQ431" s="346"/>
      <c r="AR431" s="346"/>
      <c r="AS431" s="346"/>
      <c r="AT431" s="346"/>
      <c r="AU431" s="429"/>
      <c r="AV431" s="429"/>
      <c r="AW431" s="429"/>
      <c r="AX431" s="429"/>
      <c r="AY431" s="429"/>
      <c r="AZ431" s="374"/>
      <c r="BA431" s="375"/>
      <c r="BB431" s="375"/>
      <c r="BC431" s="375"/>
      <c r="BD431" s="375"/>
      <c r="BE431" s="375"/>
      <c r="BF431" s="375"/>
      <c r="BG431" s="374"/>
      <c r="BH431" s="375"/>
      <c r="BI431" s="375"/>
      <c r="BJ431" s="375"/>
      <c r="BK431" s="375"/>
      <c r="BL431" s="375"/>
      <c r="BM431" s="375"/>
      <c r="BN431" s="375"/>
      <c r="BO431" s="375"/>
      <c r="BP431" s="375"/>
      <c r="BQ431" s="375"/>
      <c r="BR431" s="374"/>
      <c r="BS431" s="372"/>
      <c r="BT431" s="372"/>
      <c r="BU431" s="374"/>
      <c r="BV431" s="430"/>
    </row>
    <row r="432" spans="1:74" s="355" customFormat="1" x14ac:dyDescent="0.25">
      <c r="A432" s="686" t="s">
        <v>8117</v>
      </c>
      <c r="B432" s="374"/>
      <c r="C432" s="731"/>
      <c r="D432" s="374"/>
      <c r="E432" s="372"/>
      <c r="F432" s="374"/>
      <c r="G432" s="372"/>
      <c r="H432" s="374"/>
      <c r="I432" s="348"/>
      <c r="J432" s="348"/>
      <c r="K432" s="348"/>
      <c r="L432" s="348"/>
      <c r="M432" s="362"/>
      <c r="N432" s="350" t="s">
        <v>430</v>
      </c>
      <c r="O432" s="348" t="s">
        <v>430</v>
      </c>
      <c r="P432" s="348" t="s">
        <v>430</v>
      </c>
      <c r="Q432" s="348" t="s">
        <v>430</v>
      </c>
      <c r="R432" s="348" t="s">
        <v>430</v>
      </c>
      <c r="S432" s="348" t="s">
        <v>430</v>
      </c>
      <c r="T432" s="348" t="s">
        <v>430</v>
      </c>
      <c r="U432" s="354" t="s">
        <v>430</v>
      </c>
      <c r="V432" s="348" t="s">
        <v>430</v>
      </c>
      <c r="W432" s="348" t="s">
        <v>430</v>
      </c>
      <c r="X432" s="348" t="s">
        <v>430</v>
      </c>
      <c r="Y432" s="375" t="s">
        <v>430</v>
      </c>
      <c r="Z432" s="348" t="s">
        <v>430</v>
      </c>
      <c r="AA432" s="348" t="s">
        <v>430</v>
      </c>
      <c r="AB432" s="348" t="s">
        <v>430</v>
      </c>
      <c r="AC432" s="348" t="s">
        <v>430</v>
      </c>
      <c r="AD432" s="348" t="s">
        <v>430</v>
      </c>
      <c r="AE432" s="348" t="s">
        <v>430</v>
      </c>
      <c r="AF432" s="348" t="s">
        <v>430</v>
      </c>
      <c r="AG432" s="569"/>
      <c r="AH432" s="346"/>
      <c r="AI432" s="346"/>
      <c r="AJ432" s="346"/>
      <c r="AK432" s="346"/>
      <c r="AL432" s="346"/>
      <c r="AM432" s="346"/>
      <c r="AN432" s="346"/>
      <c r="AO432" s="573"/>
      <c r="AP432" s="346"/>
      <c r="AQ432" s="346"/>
      <c r="AR432" s="346"/>
      <c r="AS432" s="346"/>
      <c r="AT432" s="346"/>
      <c r="AU432" s="429"/>
      <c r="AV432" s="429"/>
      <c r="AW432" s="429"/>
      <c r="AX432" s="429"/>
      <c r="AY432" s="429"/>
      <c r="AZ432" s="374"/>
      <c r="BA432" s="375"/>
      <c r="BB432" s="375"/>
      <c r="BC432" s="375"/>
      <c r="BD432" s="375"/>
      <c r="BE432" s="375"/>
      <c r="BF432" s="375"/>
      <c r="BG432" s="374"/>
      <c r="BH432" s="375"/>
      <c r="BI432" s="375"/>
      <c r="BJ432" s="375"/>
      <c r="BK432" s="375"/>
      <c r="BL432" s="375"/>
      <c r="BM432" s="375"/>
      <c r="BN432" s="375"/>
      <c r="BO432" s="375"/>
      <c r="BP432" s="375"/>
      <c r="BQ432" s="375"/>
      <c r="BR432" s="374"/>
      <c r="BS432" s="372"/>
      <c r="BT432" s="372"/>
      <c r="BU432" s="374"/>
      <c r="BV432" s="430"/>
    </row>
    <row r="433" spans="1:74" s="355" customFormat="1" x14ac:dyDescent="0.25">
      <c r="A433" s="686" t="s">
        <v>8118</v>
      </c>
      <c r="B433" s="374"/>
      <c r="C433" s="731"/>
      <c r="D433" s="374"/>
      <c r="E433" s="372"/>
      <c r="F433" s="374"/>
      <c r="G433" s="372"/>
      <c r="H433" s="374"/>
      <c r="I433" s="348"/>
      <c r="J433" s="348"/>
      <c r="K433" s="348"/>
      <c r="L433" s="348"/>
      <c r="M433" s="362"/>
      <c r="N433" s="350" t="s">
        <v>430</v>
      </c>
      <c r="O433" s="348" t="s">
        <v>430</v>
      </c>
      <c r="P433" s="348" t="s">
        <v>430</v>
      </c>
      <c r="Q433" s="348" t="s">
        <v>430</v>
      </c>
      <c r="R433" s="348" t="s">
        <v>430</v>
      </c>
      <c r="S433" s="348" t="s">
        <v>430</v>
      </c>
      <c r="T433" s="348" t="s">
        <v>430</v>
      </c>
      <c r="U433" s="354" t="s">
        <v>430</v>
      </c>
      <c r="V433" s="348" t="s">
        <v>430</v>
      </c>
      <c r="W433" s="348" t="s">
        <v>430</v>
      </c>
      <c r="X433" s="348" t="s">
        <v>430</v>
      </c>
      <c r="Y433" s="375" t="s">
        <v>430</v>
      </c>
      <c r="Z433" s="348" t="s">
        <v>430</v>
      </c>
      <c r="AA433" s="348" t="s">
        <v>430</v>
      </c>
      <c r="AB433" s="348" t="s">
        <v>430</v>
      </c>
      <c r="AC433" s="348" t="s">
        <v>430</v>
      </c>
      <c r="AD433" s="348" t="s">
        <v>430</v>
      </c>
      <c r="AE433" s="348" t="s">
        <v>430</v>
      </c>
      <c r="AF433" s="348" t="s">
        <v>430</v>
      </c>
      <c r="AG433" s="569"/>
      <c r="AH433" s="346"/>
      <c r="AI433" s="346"/>
      <c r="AJ433" s="346"/>
      <c r="AK433" s="346"/>
      <c r="AL433" s="346"/>
      <c r="AM433" s="346"/>
      <c r="AN433" s="346"/>
      <c r="AO433" s="573"/>
      <c r="AP433" s="346"/>
      <c r="AQ433" s="346"/>
      <c r="AR433" s="346"/>
      <c r="AS433" s="346"/>
      <c r="AT433" s="346"/>
      <c r="AU433" s="429"/>
      <c r="AV433" s="429"/>
      <c r="AW433" s="429"/>
      <c r="AX433" s="429"/>
      <c r="AY433" s="429"/>
      <c r="AZ433" s="374"/>
      <c r="BA433" s="375"/>
      <c r="BB433" s="375"/>
      <c r="BC433" s="375"/>
      <c r="BD433" s="375"/>
      <c r="BE433" s="375"/>
      <c r="BF433" s="375"/>
      <c r="BG433" s="374"/>
      <c r="BH433" s="375"/>
      <c r="BI433" s="375"/>
      <c r="BJ433" s="375"/>
      <c r="BK433" s="375"/>
      <c r="BL433" s="375"/>
      <c r="BM433" s="375"/>
      <c r="BN433" s="375"/>
      <c r="BO433" s="375"/>
      <c r="BP433" s="375"/>
      <c r="BQ433" s="375"/>
      <c r="BR433" s="374"/>
      <c r="BS433" s="372"/>
      <c r="BT433" s="372"/>
      <c r="BU433" s="374"/>
      <c r="BV433" s="430"/>
    </row>
    <row r="434" spans="1:74" s="355" customFormat="1" x14ac:dyDescent="0.25">
      <c r="A434" s="686" t="s">
        <v>7803</v>
      </c>
      <c r="B434" s="374"/>
      <c r="C434" s="731"/>
      <c r="D434" s="374"/>
      <c r="E434" s="372"/>
      <c r="F434" s="374"/>
      <c r="G434" s="372"/>
      <c r="H434" s="374"/>
      <c r="I434" s="348"/>
      <c r="J434" s="348"/>
      <c r="K434" s="348"/>
      <c r="L434" s="348"/>
      <c r="M434" s="362"/>
      <c r="N434" s="350" t="s">
        <v>430</v>
      </c>
      <c r="O434" s="348" t="s">
        <v>430</v>
      </c>
      <c r="P434" s="348" t="s">
        <v>430</v>
      </c>
      <c r="Q434" s="348" t="s">
        <v>430</v>
      </c>
      <c r="R434" s="348" t="s">
        <v>430</v>
      </c>
      <c r="S434" s="348" t="s">
        <v>430</v>
      </c>
      <c r="T434" s="348" t="s">
        <v>430</v>
      </c>
      <c r="U434" s="354" t="s">
        <v>430</v>
      </c>
      <c r="V434" s="348" t="s">
        <v>430</v>
      </c>
      <c r="W434" s="348" t="s">
        <v>430</v>
      </c>
      <c r="X434" s="348" t="s">
        <v>430</v>
      </c>
      <c r="Y434" s="375" t="s">
        <v>430</v>
      </c>
      <c r="Z434" s="348" t="s">
        <v>430</v>
      </c>
      <c r="AA434" s="348" t="s">
        <v>430</v>
      </c>
      <c r="AB434" s="348" t="s">
        <v>430</v>
      </c>
      <c r="AC434" s="348" t="s">
        <v>430</v>
      </c>
      <c r="AD434" s="348" t="s">
        <v>430</v>
      </c>
      <c r="AE434" s="348" t="s">
        <v>430</v>
      </c>
      <c r="AF434" s="348" t="s">
        <v>430</v>
      </c>
      <c r="AG434" s="569"/>
      <c r="AH434" s="346"/>
      <c r="AI434" s="346"/>
      <c r="AJ434" s="346"/>
      <c r="AK434" s="346"/>
      <c r="AL434" s="346"/>
      <c r="AM434" s="346"/>
      <c r="AN434" s="346"/>
      <c r="AO434" s="573"/>
      <c r="AP434" s="346"/>
      <c r="AQ434" s="346"/>
      <c r="AR434" s="346"/>
      <c r="AS434" s="346"/>
      <c r="AT434" s="346"/>
      <c r="AU434" s="429"/>
      <c r="AV434" s="429"/>
      <c r="AW434" s="429"/>
      <c r="AX434" s="429"/>
      <c r="AY434" s="429"/>
      <c r="AZ434" s="374"/>
      <c r="BA434" s="375"/>
      <c r="BB434" s="375"/>
      <c r="BC434" s="375"/>
      <c r="BD434" s="375"/>
      <c r="BE434" s="375"/>
      <c r="BF434" s="375"/>
      <c r="BG434" s="374"/>
      <c r="BH434" s="375"/>
      <c r="BI434" s="375"/>
      <c r="BJ434" s="375"/>
      <c r="BK434" s="375"/>
      <c r="BL434" s="375"/>
      <c r="BM434" s="375"/>
      <c r="BN434" s="375"/>
      <c r="BO434" s="375"/>
      <c r="BP434" s="375"/>
      <c r="BQ434" s="375"/>
      <c r="BR434" s="374"/>
      <c r="BS434" s="372"/>
      <c r="BT434" s="372"/>
      <c r="BU434" s="374"/>
      <c r="BV434" s="430"/>
    </row>
    <row r="435" spans="1:74" s="355" customFormat="1" x14ac:dyDescent="0.25">
      <c r="A435" s="686" t="s">
        <v>6819</v>
      </c>
      <c r="B435" s="374"/>
      <c r="C435" s="731"/>
      <c r="D435" s="374"/>
      <c r="E435" s="372"/>
      <c r="F435" s="374"/>
      <c r="G435" s="372"/>
      <c r="H435" s="374"/>
      <c r="I435" s="348"/>
      <c r="J435" s="348"/>
      <c r="K435" s="348"/>
      <c r="L435" s="348"/>
      <c r="M435" s="362"/>
      <c r="N435" s="350" t="s">
        <v>430</v>
      </c>
      <c r="O435" s="348" t="s">
        <v>430</v>
      </c>
      <c r="P435" s="348" t="s">
        <v>430</v>
      </c>
      <c r="Q435" s="348" t="s">
        <v>430</v>
      </c>
      <c r="R435" s="348" t="s">
        <v>430</v>
      </c>
      <c r="S435" s="348" t="s">
        <v>430</v>
      </c>
      <c r="T435" s="348" t="s">
        <v>430</v>
      </c>
      <c r="U435" s="354" t="s">
        <v>430</v>
      </c>
      <c r="V435" s="348" t="s">
        <v>430</v>
      </c>
      <c r="W435" s="348" t="s">
        <v>430</v>
      </c>
      <c r="X435" s="348" t="s">
        <v>430</v>
      </c>
      <c r="Y435" s="375" t="s">
        <v>430</v>
      </c>
      <c r="Z435" s="348" t="s">
        <v>430</v>
      </c>
      <c r="AA435" s="348" t="s">
        <v>430</v>
      </c>
      <c r="AB435" s="348" t="s">
        <v>430</v>
      </c>
      <c r="AC435" s="348" t="s">
        <v>430</v>
      </c>
      <c r="AD435" s="348" t="s">
        <v>430</v>
      </c>
      <c r="AE435" s="348" t="s">
        <v>430</v>
      </c>
      <c r="AF435" s="348" t="s">
        <v>430</v>
      </c>
      <c r="AG435" s="569"/>
      <c r="AH435" s="346"/>
      <c r="AI435" s="346"/>
      <c r="AJ435" s="346"/>
      <c r="AK435" s="346"/>
      <c r="AL435" s="346"/>
      <c r="AM435" s="346"/>
      <c r="AN435" s="346"/>
      <c r="AO435" s="573"/>
      <c r="AP435" s="346"/>
      <c r="AQ435" s="346"/>
      <c r="AR435" s="346"/>
      <c r="AS435" s="346"/>
      <c r="AT435" s="346"/>
      <c r="AU435" s="429"/>
      <c r="AV435" s="429"/>
      <c r="AW435" s="429"/>
      <c r="AX435" s="429"/>
      <c r="AY435" s="429"/>
      <c r="AZ435" s="374"/>
      <c r="BA435" s="375"/>
      <c r="BB435" s="375"/>
      <c r="BC435" s="375"/>
      <c r="BD435" s="375"/>
      <c r="BE435" s="375"/>
      <c r="BF435" s="375"/>
      <c r="BG435" s="374"/>
      <c r="BH435" s="375"/>
      <c r="BI435" s="375"/>
      <c r="BJ435" s="375"/>
      <c r="BK435" s="375"/>
      <c r="BL435" s="375"/>
      <c r="BM435" s="375"/>
      <c r="BN435" s="375"/>
      <c r="BO435" s="375"/>
      <c r="BP435" s="375"/>
      <c r="BQ435" s="375"/>
      <c r="BR435" s="374"/>
      <c r="BS435" s="372"/>
      <c r="BT435" s="372"/>
      <c r="BU435" s="374"/>
      <c r="BV435" s="430"/>
    </row>
    <row r="436" spans="1:74" s="355" customFormat="1" x14ac:dyDescent="0.25">
      <c r="A436" s="686" t="s">
        <v>6819</v>
      </c>
      <c r="B436" s="374"/>
      <c r="C436" s="731"/>
      <c r="D436" s="374"/>
      <c r="E436" s="372"/>
      <c r="F436" s="374"/>
      <c r="G436" s="372"/>
      <c r="H436" s="374"/>
      <c r="I436" s="348"/>
      <c r="J436" s="348"/>
      <c r="K436" s="348"/>
      <c r="L436" s="348"/>
      <c r="M436" s="362"/>
      <c r="N436" s="350" t="s">
        <v>430</v>
      </c>
      <c r="O436" s="348" t="s">
        <v>430</v>
      </c>
      <c r="P436" s="348" t="s">
        <v>430</v>
      </c>
      <c r="Q436" s="348" t="s">
        <v>430</v>
      </c>
      <c r="R436" s="348" t="s">
        <v>430</v>
      </c>
      <c r="S436" s="348" t="s">
        <v>430</v>
      </c>
      <c r="T436" s="348" t="s">
        <v>430</v>
      </c>
      <c r="U436" s="354" t="s">
        <v>430</v>
      </c>
      <c r="V436" s="348" t="s">
        <v>430</v>
      </c>
      <c r="W436" s="348" t="s">
        <v>430</v>
      </c>
      <c r="X436" s="348" t="s">
        <v>430</v>
      </c>
      <c r="Y436" s="375" t="s">
        <v>430</v>
      </c>
      <c r="Z436" s="348" t="s">
        <v>430</v>
      </c>
      <c r="AA436" s="348" t="s">
        <v>430</v>
      </c>
      <c r="AB436" s="348" t="s">
        <v>430</v>
      </c>
      <c r="AC436" s="348" t="s">
        <v>430</v>
      </c>
      <c r="AD436" s="348" t="s">
        <v>430</v>
      </c>
      <c r="AE436" s="348" t="s">
        <v>430</v>
      </c>
      <c r="AF436" s="348" t="s">
        <v>430</v>
      </c>
      <c r="AG436" s="569"/>
      <c r="AH436" s="346"/>
      <c r="AI436" s="346"/>
      <c r="AJ436" s="346"/>
      <c r="AK436" s="346"/>
      <c r="AL436" s="346"/>
      <c r="AM436" s="346"/>
      <c r="AN436" s="346"/>
      <c r="AO436" s="573"/>
      <c r="AP436" s="346"/>
      <c r="AQ436" s="346"/>
      <c r="AR436" s="346"/>
      <c r="AS436" s="346"/>
      <c r="AT436" s="346"/>
      <c r="AU436" s="429"/>
      <c r="AV436" s="429"/>
      <c r="AW436" s="429"/>
      <c r="AX436" s="429"/>
      <c r="AY436" s="429"/>
      <c r="AZ436" s="374"/>
      <c r="BA436" s="375"/>
      <c r="BB436" s="375"/>
      <c r="BC436" s="375"/>
      <c r="BD436" s="375"/>
      <c r="BE436" s="375"/>
      <c r="BF436" s="375"/>
      <c r="BG436" s="374"/>
      <c r="BH436" s="375"/>
      <c r="BI436" s="375"/>
      <c r="BJ436" s="375"/>
      <c r="BK436" s="375"/>
      <c r="BL436" s="375"/>
      <c r="BM436" s="375"/>
      <c r="BN436" s="375"/>
      <c r="BO436" s="375"/>
      <c r="BP436" s="375"/>
      <c r="BQ436" s="375"/>
      <c r="BR436" s="374"/>
      <c r="BS436" s="372"/>
      <c r="BT436" s="372"/>
      <c r="BU436" s="374"/>
      <c r="BV436" s="430"/>
    </row>
    <row r="437" spans="1:74" s="355" customFormat="1" x14ac:dyDescent="0.25">
      <c r="A437" s="686" t="s">
        <v>8119</v>
      </c>
      <c r="B437" s="374"/>
      <c r="C437" s="731"/>
      <c r="D437" s="374"/>
      <c r="E437" s="372"/>
      <c r="F437" s="374"/>
      <c r="G437" s="372"/>
      <c r="H437" s="374"/>
      <c r="I437" s="348"/>
      <c r="J437" s="348"/>
      <c r="K437" s="348"/>
      <c r="L437" s="348"/>
      <c r="M437" s="362"/>
      <c r="N437" s="350" t="s">
        <v>430</v>
      </c>
      <c r="O437" s="348" t="s">
        <v>430</v>
      </c>
      <c r="P437" s="348" t="s">
        <v>430</v>
      </c>
      <c r="Q437" s="348" t="s">
        <v>430</v>
      </c>
      <c r="R437" s="348" t="s">
        <v>430</v>
      </c>
      <c r="S437" s="348" t="s">
        <v>430</v>
      </c>
      <c r="T437" s="348" t="s">
        <v>430</v>
      </c>
      <c r="U437" s="354" t="s">
        <v>430</v>
      </c>
      <c r="V437" s="348" t="s">
        <v>430</v>
      </c>
      <c r="W437" s="348" t="s">
        <v>430</v>
      </c>
      <c r="X437" s="348" t="s">
        <v>430</v>
      </c>
      <c r="Y437" s="375" t="s">
        <v>430</v>
      </c>
      <c r="Z437" s="348" t="s">
        <v>430</v>
      </c>
      <c r="AA437" s="348" t="s">
        <v>430</v>
      </c>
      <c r="AB437" s="348" t="s">
        <v>430</v>
      </c>
      <c r="AC437" s="348" t="s">
        <v>430</v>
      </c>
      <c r="AD437" s="348" t="s">
        <v>430</v>
      </c>
      <c r="AE437" s="348" t="s">
        <v>430</v>
      </c>
      <c r="AF437" s="348" t="s">
        <v>430</v>
      </c>
      <c r="AG437" s="569"/>
      <c r="AH437" s="346"/>
      <c r="AI437" s="346"/>
      <c r="AJ437" s="346"/>
      <c r="AK437" s="346"/>
      <c r="AL437" s="346"/>
      <c r="AM437" s="346"/>
      <c r="AN437" s="346"/>
      <c r="AO437" s="573"/>
      <c r="AP437" s="346"/>
      <c r="AQ437" s="346"/>
      <c r="AR437" s="346"/>
      <c r="AS437" s="346"/>
      <c r="AT437" s="346"/>
      <c r="AU437" s="429"/>
      <c r="AV437" s="429"/>
      <c r="AW437" s="429"/>
      <c r="AX437" s="429"/>
      <c r="AY437" s="429"/>
      <c r="AZ437" s="374"/>
      <c r="BA437" s="375"/>
      <c r="BB437" s="375"/>
      <c r="BC437" s="375"/>
      <c r="BD437" s="375"/>
      <c r="BE437" s="375"/>
      <c r="BF437" s="375"/>
      <c r="BG437" s="374"/>
      <c r="BH437" s="375"/>
      <c r="BI437" s="375"/>
      <c r="BJ437" s="375"/>
      <c r="BK437" s="375"/>
      <c r="BL437" s="375"/>
      <c r="BM437" s="375"/>
      <c r="BN437" s="375"/>
      <c r="BO437" s="375"/>
      <c r="BP437" s="375"/>
      <c r="BQ437" s="375"/>
      <c r="BR437" s="374"/>
      <c r="BS437" s="372"/>
      <c r="BT437" s="372"/>
      <c r="BU437" s="374"/>
      <c r="BV437" s="430"/>
    </row>
    <row r="438" spans="1:74" s="355" customFormat="1" x14ac:dyDescent="0.25">
      <c r="A438" s="686" t="s">
        <v>8120</v>
      </c>
      <c r="B438" s="374"/>
      <c r="C438" s="731"/>
      <c r="D438" s="374"/>
      <c r="E438" s="372"/>
      <c r="F438" s="374"/>
      <c r="G438" s="372"/>
      <c r="H438" s="374"/>
      <c r="I438" s="348"/>
      <c r="J438" s="348"/>
      <c r="K438" s="348"/>
      <c r="L438" s="348"/>
      <c r="M438" s="362"/>
      <c r="N438" s="350" t="s">
        <v>430</v>
      </c>
      <c r="O438" s="348" t="s">
        <v>430</v>
      </c>
      <c r="P438" s="348" t="s">
        <v>430</v>
      </c>
      <c r="Q438" s="348" t="s">
        <v>430</v>
      </c>
      <c r="R438" s="348" t="s">
        <v>430</v>
      </c>
      <c r="S438" s="348" t="s">
        <v>430</v>
      </c>
      <c r="T438" s="348" t="s">
        <v>430</v>
      </c>
      <c r="U438" s="354" t="s">
        <v>430</v>
      </c>
      <c r="V438" s="348" t="s">
        <v>430</v>
      </c>
      <c r="W438" s="348" t="s">
        <v>430</v>
      </c>
      <c r="X438" s="348" t="s">
        <v>430</v>
      </c>
      <c r="Y438" s="375" t="s">
        <v>430</v>
      </c>
      <c r="Z438" s="348" t="s">
        <v>430</v>
      </c>
      <c r="AA438" s="348" t="s">
        <v>430</v>
      </c>
      <c r="AB438" s="348" t="s">
        <v>430</v>
      </c>
      <c r="AC438" s="348" t="s">
        <v>430</v>
      </c>
      <c r="AD438" s="348" t="s">
        <v>430</v>
      </c>
      <c r="AE438" s="348" t="s">
        <v>430</v>
      </c>
      <c r="AF438" s="348" t="s">
        <v>430</v>
      </c>
      <c r="AG438" s="569"/>
      <c r="AH438" s="346"/>
      <c r="AI438" s="346"/>
      <c r="AJ438" s="346"/>
      <c r="AK438" s="346"/>
      <c r="AL438" s="346"/>
      <c r="AM438" s="346"/>
      <c r="AN438" s="346"/>
      <c r="AO438" s="573"/>
      <c r="AP438" s="346"/>
      <c r="AQ438" s="346"/>
      <c r="AR438" s="346"/>
      <c r="AS438" s="346"/>
      <c r="AT438" s="346"/>
      <c r="AU438" s="429"/>
      <c r="AV438" s="429"/>
      <c r="AW438" s="429"/>
      <c r="AX438" s="429"/>
      <c r="AY438" s="429"/>
      <c r="AZ438" s="374"/>
      <c r="BA438" s="375"/>
      <c r="BB438" s="375"/>
      <c r="BC438" s="375"/>
      <c r="BD438" s="375"/>
      <c r="BE438" s="375"/>
      <c r="BF438" s="375"/>
      <c r="BG438" s="374"/>
      <c r="BH438" s="375"/>
      <c r="BI438" s="375"/>
      <c r="BJ438" s="375"/>
      <c r="BK438" s="375"/>
      <c r="BL438" s="375"/>
      <c r="BM438" s="375"/>
      <c r="BN438" s="375"/>
      <c r="BO438" s="375"/>
      <c r="BP438" s="375"/>
      <c r="BQ438" s="375"/>
      <c r="BR438" s="374"/>
      <c r="BS438" s="372"/>
      <c r="BT438" s="372"/>
      <c r="BU438" s="374"/>
      <c r="BV438" s="430"/>
    </row>
    <row r="439" spans="1:74" s="355" customFormat="1" x14ac:dyDescent="0.25">
      <c r="A439" s="686" t="s">
        <v>8121</v>
      </c>
      <c r="B439" s="374"/>
      <c r="C439" s="731"/>
      <c r="D439" s="374"/>
      <c r="E439" s="372"/>
      <c r="F439" s="374"/>
      <c r="G439" s="372"/>
      <c r="H439" s="374"/>
      <c r="I439" s="348"/>
      <c r="J439" s="348"/>
      <c r="K439" s="348"/>
      <c r="L439" s="348"/>
      <c r="M439" s="362"/>
      <c r="N439" s="350" t="s">
        <v>430</v>
      </c>
      <c r="O439" s="348" t="s">
        <v>430</v>
      </c>
      <c r="P439" s="348" t="s">
        <v>430</v>
      </c>
      <c r="Q439" s="348" t="s">
        <v>430</v>
      </c>
      <c r="R439" s="348" t="s">
        <v>430</v>
      </c>
      <c r="S439" s="348" t="s">
        <v>430</v>
      </c>
      <c r="T439" s="348" t="s">
        <v>430</v>
      </c>
      <c r="U439" s="354" t="s">
        <v>430</v>
      </c>
      <c r="V439" s="348" t="s">
        <v>430</v>
      </c>
      <c r="W439" s="348" t="s">
        <v>430</v>
      </c>
      <c r="X439" s="348" t="s">
        <v>430</v>
      </c>
      <c r="Y439" s="375" t="s">
        <v>430</v>
      </c>
      <c r="Z439" s="348" t="s">
        <v>430</v>
      </c>
      <c r="AA439" s="348" t="s">
        <v>430</v>
      </c>
      <c r="AB439" s="348" t="s">
        <v>430</v>
      </c>
      <c r="AC439" s="348" t="s">
        <v>430</v>
      </c>
      <c r="AD439" s="348" t="s">
        <v>430</v>
      </c>
      <c r="AE439" s="348" t="s">
        <v>430</v>
      </c>
      <c r="AF439" s="348" t="s">
        <v>430</v>
      </c>
      <c r="AG439" s="569"/>
      <c r="AH439" s="346"/>
      <c r="AI439" s="346"/>
      <c r="AJ439" s="346"/>
      <c r="AK439" s="346"/>
      <c r="AL439" s="346"/>
      <c r="AM439" s="346"/>
      <c r="AN439" s="346"/>
      <c r="AO439" s="573"/>
      <c r="AP439" s="346"/>
      <c r="AQ439" s="346"/>
      <c r="AR439" s="346"/>
      <c r="AS439" s="346"/>
      <c r="AT439" s="346"/>
      <c r="AU439" s="429"/>
      <c r="AV439" s="429"/>
      <c r="AW439" s="429"/>
      <c r="AX439" s="429"/>
      <c r="AY439" s="429"/>
      <c r="AZ439" s="374"/>
      <c r="BA439" s="375"/>
      <c r="BB439" s="375"/>
      <c r="BC439" s="375"/>
      <c r="BD439" s="375"/>
      <c r="BE439" s="375"/>
      <c r="BF439" s="375"/>
      <c r="BG439" s="374"/>
      <c r="BH439" s="375"/>
      <c r="BI439" s="375"/>
      <c r="BJ439" s="375"/>
      <c r="BK439" s="375"/>
      <c r="BL439" s="375"/>
      <c r="BM439" s="375"/>
      <c r="BN439" s="375"/>
      <c r="BO439" s="375"/>
      <c r="BP439" s="375"/>
      <c r="BQ439" s="375"/>
      <c r="BR439" s="374"/>
      <c r="BS439" s="372"/>
      <c r="BT439" s="372"/>
      <c r="BU439" s="374"/>
      <c r="BV439" s="430"/>
    </row>
    <row r="440" spans="1:74" s="355" customFormat="1" x14ac:dyDescent="0.25">
      <c r="A440" s="686" t="s">
        <v>8122</v>
      </c>
      <c r="B440" s="374"/>
      <c r="C440" s="731"/>
      <c r="D440" s="374"/>
      <c r="E440" s="372"/>
      <c r="F440" s="374"/>
      <c r="G440" s="372"/>
      <c r="H440" s="374"/>
      <c r="I440" s="348"/>
      <c r="J440" s="348"/>
      <c r="K440" s="348"/>
      <c r="L440" s="348"/>
      <c r="M440" s="362"/>
      <c r="N440" s="350" t="s">
        <v>430</v>
      </c>
      <c r="O440" s="348" t="s">
        <v>430</v>
      </c>
      <c r="P440" s="348" t="s">
        <v>430</v>
      </c>
      <c r="Q440" s="348" t="s">
        <v>430</v>
      </c>
      <c r="R440" s="348" t="s">
        <v>430</v>
      </c>
      <c r="S440" s="348" t="s">
        <v>430</v>
      </c>
      <c r="T440" s="348" t="s">
        <v>430</v>
      </c>
      <c r="U440" s="354" t="s">
        <v>430</v>
      </c>
      <c r="V440" s="348" t="s">
        <v>430</v>
      </c>
      <c r="W440" s="348" t="s">
        <v>430</v>
      </c>
      <c r="X440" s="348" t="s">
        <v>430</v>
      </c>
      <c r="Y440" s="375" t="s">
        <v>430</v>
      </c>
      <c r="Z440" s="348" t="s">
        <v>430</v>
      </c>
      <c r="AA440" s="348" t="s">
        <v>430</v>
      </c>
      <c r="AB440" s="348" t="s">
        <v>430</v>
      </c>
      <c r="AC440" s="348" t="s">
        <v>430</v>
      </c>
      <c r="AD440" s="348" t="s">
        <v>430</v>
      </c>
      <c r="AE440" s="348" t="s">
        <v>430</v>
      </c>
      <c r="AF440" s="348" t="s">
        <v>430</v>
      </c>
      <c r="AG440" s="569"/>
      <c r="AH440" s="346"/>
      <c r="AI440" s="346"/>
      <c r="AJ440" s="346"/>
      <c r="AK440" s="346"/>
      <c r="AL440" s="346"/>
      <c r="AM440" s="346"/>
      <c r="AN440" s="346"/>
      <c r="AO440" s="573"/>
      <c r="AP440" s="346"/>
      <c r="AQ440" s="346"/>
      <c r="AR440" s="346"/>
      <c r="AS440" s="346"/>
      <c r="AT440" s="346"/>
      <c r="AU440" s="429"/>
      <c r="AV440" s="429"/>
      <c r="AW440" s="429"/>
      <c r="AX440" s="429"/>
      <c r="AY440" s="429"/>
      <c r="AZ440" s="374"/>
      <c r="BA440" s="375"/>
      <c r="BB440" s="375"/>
      <c r="BC440" s="375"/>
      <c r="BD440" s="375"/>
      <c r="BE440" s="375"/>
      <c r="BF440" s="375"/>
      <c r="BG440" s="374"/>
      <c r="BH440" s="375"/>
      <c r="BI440" s="375"/>
      <c r="BJ440" s="375"/>
      <c r="BK440" s="375"/>
      <c r="BL440" s="375"/>
      <c r="BM440" s="375"/>
      <c r="BN440" s="375"/>
      <c r="BO440" s="375"/>
      <c r="BP440" s="375"/>
      <c r="BQ440" s="375"/>
      <c r="BR440" s="374"/>
      <c r="BS440" s="372"/>
      <c r="BT440" s="372"/>
      <c r="BU440" s="374"/>
      <c r="BV440" s="430"/>
    </row>
    <row r="441" spans="1:74" s="355" customFormat="1" x14ac:dyDescent="0.25">
      <c r="A441" s="686" t="s">
        <v>6819</v>
      </c>
      <c r="B441" s="374"/>
      <c r="C441" s="731"/>
      <c r="D441" s="374"/>
      <c r="E441" s="372"/>
      <c r="F441" s="374"/>
      <c r="G441" s="372"/>
      <c r="H441" s="374"/>
      <c r="I441" s="348"/>
      <c r="J441" s="348"/>
      <c r="K441" s="348"/>
      <c r="L441" s="348"/>
      <c r="M441" s="362"/>
      <c r="N441" s="350" t="s">
        <v>430</v>
      </c>
      <c r="O441" s="348" t="s">
        <v>430</v>
      </c>
      <c r="P441" s="348" t="s">
        <v>430</v>
      </c>
      <c r="Q441" s="348" t="s">
        <v>430</v>
      </c>
      <c r="R441" s="348" t="s">
        <v>430</v>
      </c>
      <c r="S441" s="348" t="s">
        <v>430</v>
      </c>
      <c r="T441" s="348" t="s">
        <v>430</v>
      </c>
      <c r="U441" s="354" t="s">
        <v>430</v>
      </c>
      <c r="V441" s="348" t="s">
        <v>430</v>
      </c>
      <c r="W441" s="348" t="s">
        <v>430</v>
      </c>
      <c r="X441" s="348" t="s">
        <v>430</v>
      </c>
      <c r="Y441" s="375" t="s">
        <v>430</v>
      </c>
      <c r="Z441" s="348" t="s">
        <v>430</v>
      </c>
      <c r="AA441" s="348" t="s">
        <v>430</v>
      </c>
      <c r="AB441" s="348" t="s">
        <v>430</v>
      </c>
      <c r="AC441" s="348" t="s">
        <v>430</v>
      </c>
      <c r="AD441" s="348" t="s">
        <v>430</v>
      </c>
      <c r="AE441" s="348" t="s">
        <v>430</v>
      </c>
      <c r="AF441" s="348" t="s">
        <v>430</v>
      </c>
      <c r="AG441" s="569"/>
      <c r="AH441" s="346"/>
      <c r="AI441" s="346"/>
      <c r="AJ441" s="346"/>
      <c r="AK441" s="346"/>
      <c r="AL441" s="346"/>
      <c r="AM441" s="346"/>
      <c r="AN441" s="346"/>
      <c r="AO441" s="573"/>
      <c r="AP441" s="346"/>
      <c r="AQ441" s="346"/>
      <c r="AR441" s="346"/>
      <c r="AS441" s="346"/>
      <c r="AT441" s="346"/>
      <c r="AU441" s="429"/>
      <c r="AV441" s="429"/>
      <c r="AW441" s="429"/>
      <c r="AX441" s="429"/>
      <c r="AY441" s="429"/>
      <c r="AZ441" s="374"/>
      <c r="BA441" s="375"/>
      <c r="BB441" s="375"/>
      <c r="BC441" s="375"/>
      <c r="BD441" s="375"/>
      <c r="BE441" s="375"/>
      <c r="BF441" s="375"/>
      <c r="BG441" s="374"/>
      <c r="BH441" s="375"/>
      <c r="BI441" s="375"/>
      <c r="BJ441" s="375"/>
      <c r="BK441" s="375"/>
      <c r="BL441" s="375"/>
      <c r="BM441" s="375"/>
      <c r="BN441" s="375"/>
      <c r="BO441" s="375"/>
      <c r="BP441" s="375"/>
      <c r="BQ441" s="375"/>
      <c r="BR441" s="374"/>
      <c r="BS441" s="372"/>
      <c r="BT441" s="372"/>
      <c r="BU441" s="374"/>
      <c r="BV441" s="430"/>
    </row>
    <row r="442" spans="1:74" s="355" customFormat="1" x14ac:dyDescent="0.25">
      <c r="A442" s="686" t="s">
        <v>6819</v>
      </c>
      <c r="B442" s="374"/>
      <c r="C442" s="731"/>
      <c r="D442" s="374"/>
      <c r="E442" s="372"/>
      <c r="F442" s="374"/>
      <c r="G442" s="372"/>
      <c r="H442" s="374"/>
      <c r="I442" s="348"/>
      <c r="J442" s="348"/>
      <c r="K442" s="348"/>
      <c r="L442" s="348"/>
      <c r="M442" s="362"/>
      <c r="N442" s="350" t="s">
        <v>430</v>
      </c>
      <c r="O442" s="348" t="s">
        <v>430</v>
      </c>
      <c r="P442" s="348" t="s">
        <v>430</v>
      </c>
      <c r="Q442" s="348" t="s">
        <v>430</v>
      </c>
      <c r="R442" s="348" t="s">
        <v>430</v>
      </c>
      <c r="S442" s="348" t="s">
        <v>430</v>
      </c>
      <c r="T442" s="348" t="s">
        <v>430</v>
      </c>
      <c r="U442" s="354" t="s">
        <v>430</v>
      </c>
      <c r="V442" s="348" t="s">
        <v>430</v>
      </c>
      <c r="W442" s="348" t="s">
        <v>430</v>
      </c>
      <c r="X442" s="348" t="s">
        <v>430</v>
      </c>
      <c r="Y442" s="375" t="s">
        <v>430</v>
      </c>
      <c r="Z442" s="348" t="s">
        <v>430</v>
      </c>
      <c r="AA442" s="348" t="s">
        <v>430</v>
      </c>
      <c r="AB442" s="348" t="s">
        <v>430</v>
      </c>
      <c r="AC442" s="348" t="s">
        <v>430</v>
      </c>
      <c r="AD442" s="348" t="s">
        <v>430</v>
      </c>
      <c r="AE442" s="348" t="s">
        <v>430</v>
      </c>
      <c r="AF442" s="348" t="s">
        <v>430</v>
      </c>
      <c r="AG442" s="569"/>
      <c r="AH442" s="346"/>
      <c r="AI442" s="346"/>
      <c r="AJ442" s="346"/>
      <c r="AK442" s="346"/>
      <c r="AL442" s="346"/>
      <c r="AM442" s="346"/>
      <c r="AN442" s="346"/>
      <c r="AO442" s="573"/>
      <c r="AP442" s="346"/>
      <c r="AQ442" s="346"/>
      <c r="AR442" s="346"/>
      <c r="AS442" s="346"/>
      <c r="AT442" s="346"/>
      <c r="AU442" s="429"/>
      <c r="AV442" s="429"/>
      <c r="AW442" s="429"/>
      <c r="AX442" s="429"/>
      <c r="AY442" s="429"/>
      <c r="AZ442" s="374"/>
      <c r="BA442" s="375"/>
      <c r="BB442" s="375"/>
      <c r="BC442" s="375"/>
      <c r="BD442" s="375"/>
      <c r="BE442" s="375"/>
      <c r="BF442" s="375"/>
      <c r="BG442" s="374"/>
      <c r="BH442" s="375"/>
      <c r="BI442" s="375"/>
      <c r="BJ442" s="375"/>
      <c r="BK442" s="375"/>
      <c r="BL442" s="375"/>
      <c r="BM442" s="375"/>
      <c r="BN442" s="375"/>
      <c r="BO442" s="375"/>
      <c r="BP442" s="375"/>
      <c r="BQ442" s="375"/>
      <c r="BR442" s="374"/>
      <c r="BS442" s="372"/>
      <c r="BT442" s="372"/>
      <c r="BU442" s="374"/>
      <c r="BV442" s="430"/>
    </row>
    <row r="443" spans="1:74" s="355" customFormat="1" x14ac:dyDescent="0.25">
      <c r="A443" s="686" t="s">
        <v>8123</v>
      </c>
      <c r="B443" s="374"/>
      <c r="C443" s="731"/>
      <c r="D443" s="374"/>
      <c r="E443" s="372"/>
      <c r="F443" s="374"/>
      <c r="G443" s="372"/>
      <c r="H443" s="374"/>
      <c r="I443" s="348"/>
      <c r="J443" s="348"/>
      <c r="K443" s="348"/>
      <c r="L443" s="348"/>
      <c r="M443" s="362"/>
      <c r="N443" s="350" t="s">
        <v>430</v>
      </c>
      <c r="O443" s="348" t="s">
        <v>430</v>
      </c>
      <c r="P443" s="348" t="s">
        <v>430</v>
      </c>
      <c r="Q443" s="348" t="s">
        <v>430</v>
      </c>
      <c r="R443" s="348" t="s">
        <v>430</v>
      </c>
      <c r="S443" s="348" t="s">
        <v>430</v>
      </c>
      <c r="T443" s="348" t="s">
        <v>430</v>
      </c>
      <c r="U443" s="354" t="s">
        <v>430</v>
      </c>
      <c r="V443" s="348" t="s">
        <v>430</v>
      </c>
      <c r="W443" s="348" t="s">
        <v>430</v>
      </c>
      <c r="X443" s="348" t="s">
        <v>430</v>
      </c>
      <c r="Y443" s="375" t="s">
        <v>430</v>
      </c>
      <c r="Z443" s="348" t="s">
        <v>430</v>
      </c>
      <c r="AA443" s="348" t="s">
        <v>430</v>
      </c>
      <c r="AB443" s="348" t="s">
        <v>430</v>
      </c>
      <c r="AC443" s="348" t="s">
        <v>430</v>
      </c>
      <c r="AD443" s="348" t="s">
        <v>430</v>
      </c>
      <c r="AE443" s="348" t="s">
        <v>430</v>
      </c>
      <c r="AF443" s="348" t="s">
        <v>430</v>
      </c>
      <c r="AG443" s="569"/>
      <c r="AH443" s="346"/>
      <c r="AI443" s="346"/>
      <c r="AJ443" s="346"/>
      <c r="AK443" s="346"/>
      <c r="AL443" s="346"/>
      <c r="AM443" s="346"/>
      <c r="AN443" s="346"/>
      <c r="AO443" s="573"/>
      <c r="AP443" s="346"/>
      <c r="AQ443" s="346"/>
      <c r="AR443" s="346"/>
      <c r="AS443" s="346"/>
      <c r="AT443" s="346"/>
      <c r="AU443" s="429"/>
      <c r="AV443" s="429"/>
      <c r="AW443" s="429"/>
      <c r="AX443" s="429"/>
      <c r="AY443" s="429"/>
      <c r="AZ443" s="374"/>
      <c r="BA443" s="375"/>
      <c r="BB443" s="375"/>
      <c r="BC443" s="375"/>
      <c r="BD443" s="375"/>
      <c r="BE443" s="375"/>
      <c r="BF443" s="375"/>
      <c r="BG443" s="374"/>
      <c r="BH443" s="375"/>
      <c r="BI443" s="375"/>
      <c r="BJ443" s="375"/>
      <c r="BK443" s="375"/>
      <c r="BL443" s="375"/>
      <c r="BM443" s="375"/>
      <c r="BN443" s="375"/>
      <c r="BO443" s="375"/>
      <c r="BP443" s="375"/>
      <c r="BQ443" s="375"/>
      <c r="BR443" s="374"/>
      <c r="BS443" s="372"/>
      <c r="BT443" s="372"/>
      <c r="BU443" s="374"/>
      <c r="BV443" s="430"/>
    </row>
    <row r="444" spans="1:74" s="355" customFormat="1" x14ac:dyDescent="0.25">
      <c r="A444" s="686" t="s">
        <v>8124</v>
      </c>
      <c r="B444" s="374"/>
      <c r="C444" s="731"/>
      <c r="D444" s="374"/>
      <c r="E444" s="372"/>
      <c r="F444" s="374"/>
      <c r="G444" s="372"/>
      <c r="H444" s="374"/>
      <c r="I444" s="348"/>
      <c r="J444" s="348"/>
      <c r="K444" s="348"/>
      <c r="L444" s="348"/>
      <c r="M444" s="362"/>
      <c r="N444" s="350" t="s">
        <v>430</v>
      </c>
      <c r="O444" s="348" t="s">
        <v>430</v>
      </c>
      <c r="P444" s="348" t="s">
        <v>430</v>
      </c>
      <c r="Q444" s="348" t="s">
        <v>430</v>
      </c>
      <c r="R444" s="348" t="s">
        <v>430</v>
      </c>
      <c r="S444" s="348" t="s">
        <v>430</v>
      </c>
      <c r="T444" s="348" t="s">
        <v>430</v>
      </c>
      <c r="U444" s="354" t="s">
        <v>430</v>
      </c>
      <c r="V444" s="348" t="s">
        <v>430</v>
      </c>
      <c r="W444" s="348" t="s">
        <v>430</v>
      </c>
      <c r="X444" s="348" t="s">
        <v>430</v>
      </c>
      <c r="Y444" s="375" t="s">
        <v>430</v>
      </c>
      <c r="Z444" s="348" t="s">
        <v>430</v>
      </c>
      <c r="AA444" s="348" t="s">
        <v>430</v>
      </c>
      <c r="AB444" s="348" t="s">
        <v>430</v>
      </c>
      <c r="AC444" s="348" t="s">
        <v>430</v>
      </c>
      <c r="AD444" s="348" t="s">
        <v>430</v>
      </c>
      <c r="AE444" s="348" t="s">
        <v>430</v>
      </c>
      <c r="AF444" s="348" t="s">
        <v>430</v>
      </c>
      <c r="AG444" s="569"/>
      <c r="AH444" s="346"/>
      <c r="AI444" s="346"/>
      <c r="AJ444" s="346"/>
      <c r="AK444" s="346"/>
      <c r="AL444" s="346"/>
      <c r="AM444" s="346"/>
      <c r="AN444" s="346"/>
      <c r="AO444" s="573"/>
      <c r="AP444" s="346"/>
      <c r="AQ444" s="346"/>
      <c r="AR444" s="346"/>
      <c r="AS444" s="346"/>
      <c r="AT444" s="346"/>
      <c r="AU444" s="429"/>
      <c r="AV444" s="429"/>
      <c r="AW444" s="429"/>
      <c r="AX444" s="429"/>
      <c r="AY444" s="429"/>
      <c r="AZ444" s="374"/>
      <c r="BA444" s="375"/>
      <c r="BB444" s="375"/>
      <c r="BC444" s="375"/>
      <c r="BD444" s="375"/>
      <c r="BE444" s="375"/>
      <c r="BF444" s="375"/>
      <c r="BG444" s="374"/>
      <c r="BH444" s="375"/>
      <c r="BI444" s="375"/>
      <c r="BJ444" s="375"/>
      <c r="BK444" s="375"/>
      <c r="BL444" s="375"/>
      <c r="BM444" s="375"/>
      <c r="BN444" s="375"/>
      <c r="BO444" s="375"/>
      <c r="BP444" s="375"/>
      <c r="BQ444" s="375"/>
      <c r="BR444" s="374"/>
      <c r="BS444" s="372"/>
      <c r="BT444" s="372"/>
      <c r="BU444" s="374"/>
      <c r="BV444" s="430"/>
    </row>
    <row r="445" spans="1:74" s="355" customFormat="1" x14ac:dyDescent="0.25">
      <c r="A445" s="686" t="s">
        <v>8125</v>
      </c>
      <c r="B445" s="374"/>
      <c r="C445" s="731"/>
      <c r="D445" s="374"/>
      <c r="E445" s="372"/>
      <c r="F445" s="374"/>
      <c r="G445" s="372"/>
      <c r="H445" s="374"/>
      <c r="I445" s="348"/>
      <c r="J445" s="348"/>
      <c r="K445" s="348"/>
      <c r="L445" s="348"/>
      <c r="M445" s="362"/>
      <c r="N445" s="350" t="s">
        <v>430</v>
      </c>
      <c r="O445" s="348" t="s">
        <v>430</v>
      </c>
      <c r="P445" s="348" t="s">
        <v>430</v>
      </c>
      <c r="Q445" s="348" t="s">
        <v>430</v>
      </c>
      <c r="R445" s="348" t="s">
        <v>430</v>
      </c>
      <c r="S445" s="348" t="s">
        <v>430</v>
      </c>
      <c r="T445" s="348" t="s">
        <v>430</v>
      </c>
      <c r="U445" s="354" t="s">
        <v>430</v>
      </c>
      <c r="V445" s="348" t="s">
        <v>430</v>
      </c>
      <c r="W445" s="348" t="s">
        <v>430</v>
      </c>
      <c r="X445" s="348" t="s">
        <v>430</v>
      </c>
      <c r="Y445" s="375" t="s">
        <v>430</v>
      </c>
      <c r="Z445" s="348" t="s">
        <v>430</v>
      </c>
      <c r="AA445" s="348" t="s">
        <v>430</v>
      </c>
      <c r="AB445" s="348" t="s">
        <v>430</v>
      </c>
      <c r="AC445" s="348" t="s">
        <v>430</v>
      </c>
      <c r="AD445" s="348" t="s">
        <v>430</v>
      </c>
      <c r="AE445" s="348" t="s">
        <v>430</v>
      </c>
      <c r="AF445" s="348" t="s">
        <v>430</v>
      </c>
      <c r="AG445" s="569"/>
      <c r="AH445" s="346"/>
      <c r="AI445" s="346"/>
      <c r="AJ445" s="346"/>
      <c r="AK445" s="346"/>
      <c r="AL445" s="346"/>
      <c r="AM445" s="346"/>
      <c r="AN445" s="346"/>
      <c r="AO445" s="573"/>
      <c r="AP445" s="346"/>
      <c r="AQ445" s="346"/>
      <c r="AR445" s="346"/>
      <c r="AS445" s="346"/>
      <c r="AT445" s="346"/>
      <c r="AU445" s="429"/>
      <c r="AV445" s="429"/>
      <c r="AW445" s="429"/>
      <c r="AX445" s="429"/>
      <c r="AY445" s="429"/>
      <c r="AZ445" s="374"/>
      <c r="BA445" s="375"/>
      <c r="BB445" s="375"/>
      <c r="BC445" s="375"/>
      <c r="BD445" s="375"/>
      <c r="BE445" s="375"/>
      <c r="BF445" s="375"/>
      <c r="BG445" s="374"/>
      <c r="BH445" s="375"/>
      <c r="BI445" s="375"/>
      <c r="BJ445" s="375"/>
      <c r="BK445" s="375"/>
      <c r="BL445" s="375"/>
      <c r="BM445" s="375"/>
      <c r="BN445" s="375"/>
      <c r="BO445" s="375"/>
      <c r="BP445" s="375"/>
      <c r="BQ445" s="375"/>
      <c r="BR445" s="374"/>
      <c r="BS445" s="372"/>
      <c r="BT445" s="372"/>
      <c r="BU445" s="374"/>
      <c r="BV445" s="430"/>
    </row>
    <row r="446" spans="1:74" s="355" customFormat="1" x14ac:dyDescent="0.25">
      <c r="A446" s="686" t="s">
        <v>8126</v>
      </c>
      <c r="B446" s="374"/>
      <c r="C446" s="731"/>
      <c r="D446" s="374"/>
      <c r="E446" s="372"/>
      <c r="F446" s="374"/>
      <c r="G446" s="372"/>
      <c r="H446" s="374"/>
      <c r="I446" s="348"/>
      <c r="J446" s="348"/>
      <c r="K446" s="348"/>
      <c r="L446" s="348"/>
      <c r="M446" s="362"/>
      <c r="N446" s="350" t="s">
        <v>430</v>
      </c>
      <c r="O446" s="348" t="s">
        <v>430</v>
      </c>
      <c r="P446" s="348" t="s">
        <v>430</v>
      </c>
      <c r="Q446" s="348" t="s">
        <v>430</v>
      </c>
      <c r="R446" s="348" t="s">
        <v>430</v>
      </c>
      <c r="S446" s="348" t="s">
        <v>430</v>
      </c>
      <c r="T446" s="348" t="s">
        <v>430</v>
      </c>
      <c r="U446" s="354" t="s">
        <v>430</v>
      </c>
      <c r="V446" s="348" t="s">
        <v>430</v>
      </c>
      <c r="W446" s="348" t="s">
        <v>430</v>
      </c>
      <c r="X446" s="348" t="s">
        <v>430</v>
      </c>
      <c r="Y446" s="375" t="s">
        <v>430</v>
      </c>
      <c r="Z446" s="348" t="s">
        <v>430</v>
      </c>
      <c r="AA446" s="348" t="s">
        <v>430</v>
      </c>
      <c r="AB446" s="348" t="s">
        <v>430</v>
      </c>
      <c r="AC446" s="348" t="s">
        <v>430</v>
      </c>
      <c r="AD446" s="348" t="s">
        <v>430</v>
      </c>
      <c r="AE446" s="348" t="s">
        <v>430</v>
      </c>
      <c r="AF446" s="348" t="s">
        <v>430</v>
      </c>
      <c r="AG446" s="569"/>
      <c r="AH446" s="346"/>
      <c r="AI446" s="346"/>
      <c r="AJ446" s="346"/>
      <c r="AK446" s="346"/>
      <c r="AL446" s="346"/>
      <c r="AM446" s="346"/>
      <c r="AN446" s="346"/>
      <c r="AO446" s="573"/>
      <c r="AP446" s="346"/>
      <c r="AQ446" s="346"/>
      <c r="AR446" s="346"/>
      <c r="AS446" s="346"/>
      <c r="AT446" s="346"/>
      <c r="AU446" s="429"/>
      <c r="AV446" s="429"/>
      <c r="AW446" s="429"/>
      <c r="AX446" s="429"/>
      <c r="AY446" s="429"/>
      <c r="AZ446" s="374"/>
      <c r="BA446" s="375"/>
      <c r="BB446" s="375"/>
      <c r="BC446" s="375"/>
      <c r="BD446" s="375"/>
      <c r="BE446" s="375"/>
      <c r="BF446" s="375"/>
      <c r="BG446" s="374"/>
      <c r="BH446" s="375"/>
      <c r="BI446" s="375"/>
      <c r="BJ446" s="375"/>
      <c r="BK446" s="375"/>
      <c r="BL446" s="375"/>
      <c r="BM446" s="375"/>
      <c r="BN446" s="375"/>
      <c r="BO446" s="375"/>
      <c r="BP446" s="375"/>
      <c r="BQ446" s="375"/>
      <c r="BR446" s="374"/>
      <c r="BS446" s="372"/>
      <c r="BT446" s="372"/>
      <c r="BU446" s="374"/>
      <c r="BV446" s="430"/>
    </row>
    <row r="447" spans="1:74" s="355" customFormat="1" x14ac:dyDescent="0.25">
      <c r="A447" s="686" t="s">
        <v>8127</v>
      </c>
      <c r="B447" s="374"/>
      <c r="C447" s="731"/>
      <c r="D447" s="374"/>
      <c r="E447" s="372"/>
      <c r="F447" s="374"/>
      <c r="G447" s="372"/>
      <c r="H447" s="374"/>
      <c r="I447" s="348"/>
      <c r="J447" s="348"/>
      <c r="K447" s="348"/>
      <c r="L447" s="348"/>
      <c r="M447" s="362"/>
      <c r="N447" s="350" t="s">
        <v>430</v>
      </c>
      <c r="O447" s="348" t="s">
        <v>430</v>
      </c>
      <c r="P447" s="348" t="s">
        <v>430</v>
      </c>
      <c r="Q447" s="348" t="s">
        <v>430</v>
      </c>
      <c r="R447" s="348" t="s">
        <v>430</v>
      </c>
      <c r="S447" s="348" t="s">
        <v>430</v>
      </c>
      <c r="T447" s="348" t="s">
        <v>430</v>
      </c>
      <c r="U447" s="354" t="s">
        <v>430</v>
      </c>
      <c r="V447" s="348" t="s">
        <v>430</v>
      </c>
      <c r="W447" s="348" t="s">
        <v>430</v>
      </c>
      <c r="X447" s="348" t="s">
        <v>430</v>
      </c>
      <c r="Y447" s="375" t="s">
        <v>430</v>
      </c>
      <c r="Z447" s="348" t="s">
        <v>430</v>
      </c>
      <c r="AA447" s="348" t="s">
        <v>430</v>
      </c>
      <c r="AB447" s="348" t="s">
        <v>430</v>
      </c>
      <c r="AC447" s="348" t="s">
        <v>430</v>
      </c>
      <c r="AD447" s="348" t="s">
        <v>430</v>
      </c>
      <c r="AE447" s="348" t="s">
        <v>430</v>
      </c>
      <c r="AF447" s="348" t="s">
        <v>430</v>
      </c>
      <c r="AG447" s="569"/>
      <c r="AH447" s="346"/>
      <c r="AI447" s="346"/>
      <c r="AJ447" s="346"/>
      <c r="AK447" s="346"/>
      <c r="AL447" s="346"/>
      <c r="AM447" s="346"/>
      <c r="AN447" s="346"/>
      <c r="AO447" s="573"/>
      <c r="AP447" s="346"/>
      <c r="AQ447" s="346"/>
      <c r="AR447" s="346"/>
      <c r="AS447" s="346"/>
      <c r="AT447" s="346"/>
      <c r="AU447" s="429"/>
      <c r="AV447" s="429"/>
      <c r="AW447" s="429"/>
      <c r="AX447" s="429"/>
      <c r="AY447" s="429"/>
      <c r="AZ447" s="374"/>
      <c r="BA447" s="375"/>
      <c r="BB447" s="375"/>
      <c r="BC447" s="375"/>
      <c r="BD447" s="375"/>
      <c r="BE447" s="375"/>
      <c r="BF447" s="375"/>
      <c r="BG447" s="374"/>
      <c r="BH447" s="375"/>
      <c r="BI447" s="375"/>
      <c r="BJ447" s="375"/>
      <c r="BK447" s="375"/>
      <c r="BL447" s="375"/>
      <c r="BM447" s="375"/>
      <c r="BN447" s="375"/>
      <c r="BO447" s="375"/>
      <c r="BP447" s="375"/>
      <c r="BQ447" s="375"/>
      <c r="BR447" s="374"/>
      <c r="BS447" s="372"/>
      <c r="BT447" s="372"/>
      <c r="BU447" s="374"/>
      <c r="BV447" s="430"/>
    </row>
    <row r="448" spans="1:74" s="355" customFormat="1" x14ac:dyDescent="0.25">
      <c r="A448" s="686" t="s">
        <v>8128</v>
      </c>
      <c r="B448" s="374"/>
      <c r="C448" s="731"/>
      <c r="D448" s="374"/>
      <c r="E448" s="372"/>
      <c r="F448" s="374"/>
      <c r="G448" s="372"/>
      <c r="H448" s="374"/>
      <c r="I448" s="348"/>
      <c r="J448" s="348"/>
      <c r="K448" s="348"/>
      <c r="L448" s="348"/>
      <c r="M448" s="362"/>
      <c r="N448" s="350" t="s">
        <v>430</v>
      </c>
      <c r="O448" s="348" t="s">
        <v>430</v>
      </c>
      <c r="P448" s="348" t="s">
        <v>430</v>
      </c>
      <c r="Q448" s="348" t="s">
        <v>430</v>
      </c>
      <c r="R448" s="348" t="s">
        <v>430</v>
      </c>
      <c r="S448" s="348" t="s">
        <v>430</v>
      </c>
      <c r="T448" s="348" t="s">
        <v>430</v>
      </c>
      <c r="U448" s="354" t="s">
        <v>430</v>
      </c>
      <c r="V448" s="348" t="s">
        <v>430</v>
      </c>
      <c r="W448" s="348" t="s">
        <v>430</v>
      </c>
      <c r="X448" s="348" t="s">
        <v>430</v>
      </c>
      <c r="Y448" s="375" t="s">
        <v>430</v>
      </c>
      <c r="Z448" s="348" t="s">
        <v>430</v>
      </c>
      <c r="AA448" s="348" t="s">
        <v>430</v>
      </c>
      <c r="AB448" s="348" t="s">
        <v>430</v>
      </c>
      <c r="AC448" s="348" t="s">
        <v>430</v>
      </c>
      <c r="AD448" s="348" t="s">
        <v>430</v>
      </c>
      <c r="AE448" s="348" t="s">
        <v>430</v>
      </c>
      <c r="AF448" s="348" t="s">
        <v>430</v>
      </c>
      <c r="AG448" s="569"/>
      <c r="AH448" s="346"/>
      <c r="AI448" s="346"/>
      <c r="AJ448" s="346"/>
      <c r="AK448" s="346"/>
      <c r="AL448" s="346"/>
      <c r="AM448" s="346"/>
      <c r="AN448" s="346"/>
      <c r="AO448" s="573"/>
      <c r="AP448" s="346"/>
      <c r="AQ448" s="346"/>
      <c r="AR448" s="346"/>
      <c r="AS448" s="346"/>
      <c r="AT448" s="346"/>
      <c r="AU448" s="429"/>
      <c r="AV448" s="429"/>
      <c r="AW448" s="429"/>
      <c r="AX448" s="429"/>
      <c r="AY448" s="429"/>
      <c r="AZ448" s="374"/>
      <c r="BA448" s="375"/>
      <c r="BB448" s="375"/>
      <c r="BC448" s="375"/>
      <c r="BD448" s="375"/>
      <c r="BE448" s="375"/>
      <c r="BF448" s="375"/>
      <c r="BG448" s="374"/>
      <c r="BH448" s="375"/>
      <c r="BI448" s="375"/>
      <c r="BJ448" s="375"/>
      <c r="BK448" s="375"/>
      <c r="BL448" s="375"/>
      <c r="BM448" s="375"/>
      <c r="BN448" s="375"/>
      <c r="BO448" s="375"/>
      <c r="BP448" s="375"/>
      <c r="BQ448" s="375"/>
      <c r="BR448" s="374"/>
      <c r="BS448" s="372"/>
      <c r="BT448" s="372"/>
      <c r="BU448" s="374"/>
      <c r="BV448" s="430"/>
    </row>
    <row r="449" spans="1:74" s="355" customFormat="1" x14ac:dyDescent="0.25">
      <c r="A449" s="686" t="s">
        <v>8129</v>
      </c>
      <c r="B449" s="374"/>
      <c r="C449" s="731"/>
      <c r="D449" s="374"/>
      <c r="E449" s="372"/>
      <c r="F449" s="374"/>
      <c r="G449" s="372"/>
      <c r="H449" s="374"/>
      <c r="I449" s="348"/>
      <c r="J449" s="348"/>
      <c r="K449" s="348"/>
      <c r="L449" s="348"/>
      <c r="M449" s="362"/>
      <c r="N449" s="350" t="s">
        <v>430</v>
      </c>
      <c r="O449" s="348" t="s">
        <v>430</v>
      </c>
      <c r="P449" s="348" t="s">
        <v>430</v>
      </c>
      <c r="Q449" s="348" t="s">
        <v>430</v>
      </c>
      <c r="R449" s="348" t="s">
        <v>430</v>
      </c>
      <c r="S449" s="348" t="s">
        <v>430</v>
      </c>
      <c r="T449" s="348" t="s">
        <v>430</v>
      </c>
      <c r="U449" s="354" t="s">
        <v>430</v>
      </c>
      <c r="V449" s="348" t="s">
        <v>430</v>
      </c>
      <c r="W449" s="348" t="s">
        <v>430</v>
      </c>
      <c r="X449" s="348" t="s">
        <v>430</v>
      </c>
      <c r="Y449" s="375" t="s">
        <v>430</v>
      </c>
      <c r="Z449" s="348" t="s">
        <v>430</v>
      </c>
      <c r="AA449" s="348" t="s">
        <v>430</v>
      </c>
      <c r="AB449" s="348" t="s">
        <v>430</v>
      </c>
      <c r="AC449" s="348" t="s">
        <v>430</v>
      </c>
      <c r="AD449" s="348" t="s">
        <v>430</v>
      </c>
      <c r="AE449" s="348" t="s">
        <v>430</v>
      </c>
      <c r="AF449" s="348" t="s">
        <v>430</v>
      </c>
      <c r="AG449" s="569"/>
      <c r="AH449" s="346"/>
      <c r="AI449" s="346"/>
      <c r="AJ449" s="346"/>
      <c r="AK449" s="346"/>
      <c r="AL449" s="346"/>
      <c r="AM449" s="346"/>
      <c r="AN449" s="346"/>
      <c r="AO449" s="573"/>
      <c r="AP449" s="346"/>
      <c r="AQ449" s="346"/>
      <c r="AR449" s="346"/>
      <c r="AS449" s="346"/>
      <c r="AT449" s="346"/>
      <c r="AU449" s="429"/>
      <c r="AV449" s="429"/>
      <c r="AW449" s="429"/>
      <c r="AX449" s="429"/>
      <c r="AY449" s="429"/>
      <c r="AZ449" s="374"/>
      <c r="BA449" s="375"/>
      <c r="BB449" s="375"/>
      <c r="BC449" s="375"/>
      <c r="BD449" s="375"/>
      <c r="BE449" s="375"/>
      <c r="BF449" s="375"/>
      <c r="BG449" s="374"/>
      <c r="BH449" s="375"/>
      <c r="BI449" s="375"/>
      <c r="BJ449" s="375"/>
      <c r="BK449" s="375"/>
      <c r="BL449" s="375"/>
      <c r="BM449" s="375"/>
      <c r="BN449" s="375"/>
      <c r="BO449" s="375"/>
      <c r="BP449" s="375"/>
      <c r="BQ449" s="375"/>
      <c r="BR449" s="374"/>
      <c r="BS449" s="372"/>
      <c r="BT449" s="372"/>
      <c r="BU449" s="374"/>
      <c r="BV449" s="430"/>
    </row>
    <row r="450" spans="1:74" s="355" customFormat="1" x14ac:dyDescent="0.25">
      <c r="A450" s="686" t="s">
        <v>8130</v>
      </c>
      <c r="B450" s="374"/>
      <c r="C450" s="731"/>
      <c r="D450" s="374"/>
      <c r="E450" s="372"/>
      <c r="F450" s="374"/>
      <c r="G450" s="372"/>
      <c r="H450" s="374"/>
      <c r="I450" s="348"/>
      <c r="J450" s="348"/>
      <c r="K450" s="348"/>
      <c r="L450" s="348"/>
      <c r="M450" s="362"/>
      <c r="N450" s="350" t="s">
        <v>430</v>
      </c>
      <c r="O450" s="348" t="s">
        <v>430</v>
      </c>
      <c r="P450" s="348" t="s">
        <v>430</v>
      </c>
      <c r="Q450" s="348" t="s">
        <v>430</v>
      </c>
      <c r="R450" s="348" t="s">
        <v>430</v>
      </c>
      <c r="S450" s="348" t="s">
        <v>430</v>
      </c>
      <c r="T450" s="348" t="s">
        <v>430</v>
      </c>
      <c r="U450" s="354" t="s">
        <v>430</v>
      </c>
      <c r="V450" s="348" t="s">
        <v>430</v>
      </c>
      <c r="W450" s="348" t="s">
        <v>430</v>
      </c>
      <c r="X450" s="348" t="s">
        <v>430</v>
      </c>
      <c r="Y450" s="375" t="s">
        <v>430</v>
      </c>
      <c r="Z450" s="348" t="s">
        <v>430</v>
      </c>
      <c r="AA450" s="348" t="s">
        <v>430</v>
      </c>
      <c r="AB450" s="348" t="s">
        <v>430</v>
      </c>
      <c r="AC450" s="348" t="s">
        <v>430</v>
      </c>
      <c r="AD450" s="348" t="s">
        <v>430</v>
      </c>
      <c r="AE450" s="348" t="s">
        <v>430</v>
      </c>
      <c r="AF450" s="348" t="s">
        <v>430</v>
      </c>
      <c r="AG450" s="569"/>
      <c r="AH450" s="346"/>
      <c r="AI450" s="346"/>
      <c r="AJ450" s="346"/>
      <c r="AK450" s="346"/>
      <c r="AL450" s="346"/>
      <c r="AM450" s="346"/>
      <c r="AN450" s="346"/>
      <c r="AO450" s="573"/>
      <c r="AP450" s="346"/>
      <c r="AQ450" s="346"/>
      <c r="AR450" s="346"/>
      <c r="AS450" s="346"/>
      <c r="AT450" s="346"/>
      <c r="AU450" s="429"/>
      <c r="AV450" s="429"/>
      <c r="AW450" s="429"/>
      <c r="AX450" s="429"/>
      <c r="AY450" s="429"/>
      <c r="AZ450" s="374"/>
      <c r="BA450" s="375"/>
      <c r="BB450" s="375"/>
      <c r="BC450" s="375"/>
      <c r="BD450" s="375"/>
      <c r="BE450" s="375"/>
      <c r="BF450" s="375"/>
      <c r="BG450" s="374"/>
      <c r="BH450" s="375"/>
      <c r="BI450" s="375"/>
      <c r="BJ450" s="375"/>
      <c r="BK450" s="375"/>
      <c r="BL450" s="375"/>
      <c r="BM450" s="375"/>
      <c r="BN450" s="375"/>
      <c r="BO450" s="375"/>
      <c r="BP450" s="375"/>
      <c r="BQ450" s="375"/>
      <c r="BR450" s="374"/>
      <c r="BS450" s="372"/>
      <c r="BT450" s="372"/>
      <c r="BU450" s="374"/>
      <c r="BV450" s="430"/>
    </row>
    <row r="451" spans="1:74" s="355" customFormat="1" x14ac:dyDescent="0.25">
      <c r="A451" s="686" t="s">
        <v>8131</v>
      </c>
      <c r="B451" s="374"/>
      <c r="C451" s="731"/>
      <c r="D451" s="374"/>
      <c r="E451" s="372"/>
      <c r="F451" s="374"/>
      <c r="G451" s="372"/>
      <c r="H451" s="374"/>
      <c r="I451" s="348"/>
      <c r="J451" s="348"/>
      <c r="K451" s="348"/>
      <c r="L451" s="348"/>
      <c r="M451" s="362"/>
      <c r="N451" s="350" t="s">
        <v>430</v>
      </c>
      <c r="O451" s="348" t="s">
        <v>430</v>
      </c>
      <c r="P451" s="348" t="s">
        <v>430</v>
      </c>
      <c r="Q451" s="348" t="s">
        <v>430</v>
      </c>
      <c r="R451" s="348" t="s">
        <v>430</v>
      </c>
      <c r="S451" s="348" t="s">
        <v>430</v>
      </c>
      <c r="T451" s="348" t="s">
        <v>430</v>
      </c>
      <c r="U451" s="354" t="s">
        <v>430</v>
      </c>
      <c r="V451" s="348" t="s">
        <v>430</v>
      </c>
      <c r="W451" s="348" t="s">
        <v>430</v>
      </c>
      <c r="X451" s="348" t="s">
        <v>430</v>
      </c>
      <c r="Y451" s="375" t="s">
        <v>430</v>
      </c>
      <c r="Z451" s="348" t="s">
        <v>430</v>
      </c>
      <c r="AA451" s="348" t="s">
        <v>430</v>
      </c>
      <c r="AB451" s="348" t="s">
        <v>430</v>
      </c>
      <c r="AC451" s="348" t="s">
        <v>430</v>
      </c>
      <c r="AD451" s="348" t="s">
        <v>430</v>
      </c>
      <c r="AE451" s="348" t="s">
        <v>430</v>
      </c>
      <c r="AF451" s="348" t="s">
        <v>430</v>
      </c>
      <c r="AG451" s="569"/>
      <c r="AH451" s="346"/>
      <c r="AI451" s="346"/>
      <c r="AJ451" s="346"/>
      <c r="AK451" s="346"/>
      <c r="AL451" s="346"/>
      <c r="AM451" s="346"/>
      <c r="AN451" s="346"/>
      <c r="AO451" s="573"/>
      <c r="AP451" s="346"/>
      <c r="AQ451" s="346"/>
      <c r="AR451" s="346"/>
      <c r="AS451" s="346"/>
      <c r="AT451" s="346"/>
      <c r="AU451" s="429"/>
      <c r="AV451" s="429"/>
      <c r="AW451" s="429"/>
      <c r="AX451" s="429"/>
      <c r="AY451" s="429"/>
      <c r="AZ451" s="374"/>
      <c r="BA451" s="375"/>
      <c r="BB451" s="375"/>
      <c r="BC451" s="375"/>
      <c r="BD451" s="375"/>
      <c r="BE451" s="375"/>
      <c r="BF451" s="375"/>
      <c r="BG451" s="374"/>
      <c r="BH451" s="375"/>
      <c r="BI451" s="375"/>
      <c r="BJ451" s="375"/>
      <c r="BK451" s="375"/>
      <c r="BL451" s="375"/>
      <c r="BM451" s="375"/>
      <c r="BN451" s="375"/>
      <c r="BO451" s="375"/>
      <c r="BP451" s="375"/>
      <c r="BQ451" s="375"/>
      <c r="BR451" s="374"/>
      <c r="BS451" s="372"/>
      <c r="BT451" s="372"/>
      <c r="BU451" s="374"/>
      <c r="BV451" s="430"/>
    </row>
    <row r="452" spans="1:74" s="355" customFormat="1" x14ac:dyDescent="0.25">
      <c r="A452" s="686" t="s">
        <v>8132</v>
      </c>
      <c r="B452" s="374"/>
      <c r="C452" s="731"/>
      <c r="D452" s="374"/>
      <c r="E452" s="372"/>
      <c r="F452" s="374"/>
      <c r="G452" s="372"/>
      <c r="H452" s="374"/>
      <c r="I452" s="348"/>
      <c r="J452" s="348"/>
      <c r="K452" s="348"/>
      <c r="L452" s="348"/>
      <c r="M452" s="362"/>
      <c r="N452" s="350" t="s">
        <v>430</v>
      </c>
      <c r="O452" s="348" t="s">
        <v>430</v>
      </c>
      <c r="P452" s="348" t="s">
        <v>430</v>
      </c>
      <c r="Q452" s="348" t="s">
        <v>430</v>
      </c>
      <c r="R452" s="348" t="s">
        <v>430</v>
      </c>
      <c r="S452" s="348" t="s">
        <v>430</v>
      </c>
      <c r="T452" s="348" t="s">
        <v>430</v>
      </c>
      <c r="U452" s="354" t="s">
        <v>430</v>
      </c>
      <c r="V452" s="348" t="s">
        <v>430</v>
      </c>
      <c r="W452" s="348" t="s">
        <v>430</v>
      </c>
      <c r="X452" s="348" t="s">
        <v>430</v>
      </c>
      <c r="Y452" s="375" t="s">
        <v>430</v>
      </c>
      <c r="Z452" s="348" t="s">
        <v>430</v>
      </c>
      <c r="AA452" s="348" t="s">
        <v>430</v>
      </c>
      <c r="AB452" s="348" t="s">
        <v>430</v>
      </c>
      <c r="AC452" s="348" t="s">
        <v>430</v>
      </c>
      <c r="AD452" s="348" t="s">
        <v>430</v>
      </c>
      <c r="AE452" s="348" t="s">
        <v>430</v>
      </c>
      <c r="AF452" s="348" t="s">
        <v>430</v>
      </c>
      <c r="AG452" s="569"/>
      <c r="AH452" s="346"/>
      <c r="AI452" s="346"/>
      <c r="AJ452" s="346"/>
      <c r="AK452" s="346"/>
      <c r="AL452" s="346"/>
      <c r="AM452" s="346"/>
      <c r="AN452" s="346"/>
      <c r="AO452" s="573"/>
      <c r="AP452" s="346"/>
      <c r="AQ452" s="346"/>
      <c r="AR452" s="346"/>
      <c r="AS452" s="346"/>
      <c r="AT452" s="346"/>
      <c r="AU452" s="429"/>
      <c r="AV452" s="429"/>
      <c r="AW452" s="429"/>
      <c r="AX452" s="429"/>
      <c r="AY452" s="429"/>
      <c r="AZ452" s="374"/>
      <c r="BA452" s="375"/>
      <c r="BB452" s="375"/>
      <c r="BC452" s="375"/>
      <c r="BD452" s="375"/>
      <c r="BE452" s="375"/>
      <c r="BF452" s="375"/>
      <c r="BG452" s="374"/>
      <c r="BH452" s="375"/>
      <c r="BI452" s="375"/>
      <c r="BJ452" s="375"/>
      <c r="BK452" s="375"/>
      <c r="BL452" s="375"/>
      <c r="BM452" s="375"/>
      <c r="BN452" s="375"/>
      <c r="BO452" s="375"/>
      <c r="BP452" s="375"/>
      <c r="BQ452" s="375"/>
      <c r="BR452" s="374"/>
      <c r="BS452" s="372"/>
      <c r="BT452" s="372"/>
      <c r="BU452" s="374"/>
      <c r="BV452" s="430"/>
    </row>
    <row r="453" spans="1:74" s="355" customFormat="1" x14ac:dyDescent="0.25">
      <c r="A453" s="686" t="s">
        <v>8133</v>
      </c>
      <c r="B453" s="374"/>
      <c r="C453" s="731"/>
      <c r="D453" s="374"/>
      <c r="E453" s="372"/>
      <c r="F453" s="374"/>
      <c r="G453" s="372"/>
      <c r="H453" s="374"/>
      <c r="I453" s="348"/>
      <c r="J453" s="348"/>
      <c r="K453" s="348"/>
      <c r="L453" s="348"/>
      <c r="M453" s="362"/>
      <c r="N453" s="350" t="s">
        <v>430</v>
      </c>
      <c r="O453" s="348" t="s">
        <v>430</v>
      </c>
      <c r="P453" s="348" t="s">
        <v>430</v>
      </c>
      <c r="Q453" s="348" t="s">
        <v>430</v>
      </c>
      <c r="R453" s="348" t="s">
        <v>430</v>
      </c>
      <c r="S453" s="348" t="s">
        <v>430</v>
      </c>
      <c r="T453" s="348" t="s">
        <v>430</v>
      </c>
      <c r="U453" s="354" t="s">
        <v>430</v>
      </c>
      <c r="V453" s="348" t="s">
        <v>430</v>
      </c>
      <c r="W453" s="348" t="s">
        <v>430</v>
      </c>
      <c r="X453" s="348" t="s">
        <v>430</v>
      </c>
      <c r="Y453" s="375" t="s">
        <v>430</v>
      </c>
      <c r="Z453" s="348" t="s">
        <v>430</v>
      </c>
      <c r="AA453" s="348" t="s">
        <v>430</v>
      </c>
      <c r="AB453" s="348" t="s">
        <v>430</v>
      </c>
      <c r="AC453" s="348" t="s">
        <v>430</v>
      </c>
      <c r="AD453" s="348" t="s">
        <v>430</v>
      </c>
      <c r="AE453" s="348" t="s">
        <v>430</v>
      </c>
      <c r="AF453" s="348" t="s">
        <v>430</v>
      </c>
      <c r="AG453" s="569"/>
      <c r="AH453" s="346"/>
      <c r="AI453" s="346"/>
      <c r="AJ453" s="346"/>
      <c r="AK453" s="346"/>
      <c r="AL453" s="346"/>
      <c r="AM453" s="346"/>
      <c r="AN453" s="346"/>
      <c r="AO453" s="573"/>
      <c r="AP453" s="346"/>
      <c r="AQ453" s="346"/>
      <c r="AR453" s="346"/>
      <c r="AS453" s="346"/>
      <c r="AT453" s="346"/>
      <c r="AU453" s="429"/>
      <c r="AV453" s="429"/>
      <c r="AW453" s="429"/>
      <c r="AX453" s="429"/>
      <c r="AY453" s="429"/>
      <c r="AZ453" s="374"/>
      <c r="BA453" s="375"/>
      <c r="BB453" s="375"/>
      <c r="BC453" s="375"/>
      <c r="BD453" s="375"/>
      <c r="BE453" s="375"/>
      <c r="BF453" s="375"/>
      <c r="BG453" s="374"/>
      <c r="BH453" s="375"/>
      <c r="BI453" s="375"/>
      <c r="BJ453" s="375"/>
      <c r="BK453" s="375"/>
      <c r="BL453" s="375"/>
      <c r="BM453" s="375"/>
      <c r="BN453" s="375"/>
      <c r="BO453" s="375"/>
      <c r="BP453" s="375"/>
      <c r="BQ453" s="375"/>
      <c r="BR453" s="374"/>
      <c r="BS453" s="372"/>
      <c r="BT453" s="372"/>
      <c r="BU453" s="374"/>
      <c r="BV453" s="430"/>
    </row>
    <row r="454" spans="1:74" s="355" customFormat="1" x14ac:dyDescent="0.25">
      <c r="A454" s="686" t="s">
        <v>8134</v>
      </c>
      <c r="B454" s="374"/>
      <c r="C454" s="731"/>
      <c r="D454" s="374"/>
      <c r="E454" s="372"/>
      <c r="F454" s="374"/>
      <c r="G454" s="372"/>
      <c r="H454" s="374"/>
      <c r="I454" s="348"/>
      <c r="J454" s="348"/>
      <c r="K454" s="348"/>
      <c r="L454" s="348"/>
      <c r="M454" s="362"/>
      <c r="N454" s="350" t="s">
        <v>430</v>
      </c>
      <c r="O454" s="348" t="s">
        <v>430</v>
      </c>
      <c r="P454" s="348" t="s">
        <v>430</v>
      </c>
      <c r="Q454" s="348" t="s">
        <v>430</v>
      </c>
      <c r="R454" s="348" t="s">
        <v>430</v>
      </c>
      <c r="S454" s="348" t="s">
        <v>430</v>
      </c>
      <c r="T454" s="348" t="s">
        <v>430</v>
      </c>
      <c r="U454" s="354" t="s">
        <v>430</v>
      </c>
      <c r="V454" s="348" t="s">
        <v>430</v>
      </c>
      <c r="W454" s="348" t="s">
        <v>430</v>
      </c>
      <c r="X454" s="348" t="s">
        <v>430</v>
      </c>
      <c r="Y454" s="375" t="s">
        <v>430</v>
      </c>
      <c r="Z454" s="348" t="s">
        <v>430</v>
      </c>
      <c r="AA454" s="348" t="s">
        <v>430</v>
      </c>
      <c r="AB454" s="348" t="s">
        <v>430</v>
      </c>
      <c r="AC454" s="348" t="s">
        <v>430</v>
      </c>
      <c r="AD454" s="348" t="s">
        <v>430</v>
      </c>
      <c r="AE454" s="348" t="s">
        <v>430</v>
      </c>
      <c r="AF454" s="348" t="s">
        <v>430</v>
      </c>
      <c r="AG454" s="569"/>
      <c r="AH454" s="346"/>
      <c r="AI454" s="346"/>
      <c r="AJ454" s="346"/>
      <c r="AK454" s="346"/>
      <c r="AL454" s="346"/>
      <c r="AM454" s="346"/>
      <c r="AN454" s="346"/>
      <c r="AO454" s="573"/>
      <c r="AP454" s="346"/>
      <c r="AQ454" s="346"/>
      <c r="AR454" s="346"/>
      <c r="AS454" s="346"/>
      <c r="AT454" s="346"/>
      <c r="AU454" s="429"/>
      <c r="AV454" s="429"/>
      <c r="AW454" s="429"/>
      <c r="AX454" s="429"/>
      <c r="AY454" s="429"/>
      <c r="AZ454" s="374"/>
      <c r="BA454" s="375"/>
      <c r="BB454" s="375"/>
      <c r="BC454" s="375"/>
      <c r="BD454" s="375"/>
      <c r="BE454" s="375"/>
      <c r="BF454" s="375"/>
      <c r="BG454" s="374"/>
      <c r="BH454" s="375"/>
      <c r="BI454" s="375"/>
      <c r="BJ454" s="375"/>
      <c r="BK454" s="375"/>
      <c r="BL454" s="375"/>
      <c r="BM454" s="375"/>
      <c r="BN454" s="375"/>
      <c r="BO454" s="375"/>
      <c r="BP454" s="375"/>
      <c r="BQ454" s="375"/>
      <c r="BR454" s="374"/>
      <c r="BS454" s="372"/>
      <c r="BT454" s="372"/>
      <c r="BU454" s="374"/>
      <c r="BV454" s="430"/>
    </row>
    <row r="455" spans="1:74" s="355" customFormat="1" x14ac:dyDescent="0.25">
      <c r="A455" s="686" t="s">
        <v>8135</v>
      </c>
      <c r="B455" s="374"/>
      <c r="C455" s="731"/>
      <c r="D455" s="374"/>
      <c r="E455" s="372"/>
      <c r="F455" s="374"/>
      <c r="G455" s="372"/>
      <c r="H455" s="374"/>
      <c r="I455" s="348"/>
      <c r="J455" s="348"/>
      <c r="K455" s="348"/>
      <c r="L455" s="348"/>
      <c r="M455" s="362"/>
      <c r="N455" s="350" t="s">
        <v>430</v>
      </c>
      <c r="O455" s="348" t="s">
        <v>430</v>
      </c>
      <c r="P455" s="348" t="s">
        <v>430</v>
      </c>
      <c r="Q455" s="348" t="s">
        <v>430</v>
      </c>
      <c r="R455" s="348" t="s">
        <v>430</v>
      </c>
      <c r="S455" s="348" t="s">
        <v>430</v>
      </c>
      <c r="T455" s="348" t="s">
        <v>430</v>
      </c>
      <c r="U455" s="354" t="s">
        <v>430</v>
      </c>
      <c r="V455" s="348" t="s">
        <v>430</v>
      </c>
      <c r="W455" s="348" t="s">
        <v>430</v>
      </c>
      <c r="X455" s="348" t="s">
        <v>430</v>
      </c>
      <c r="Y455" s="375" t="s">
        <v>430</v>
      </c>
      <c r="Z455" s="348" t="s">
        <v>430</v>
      </c>
      <c r="AA455" s="348" t="s">
        <v>430</v>
      </c>
      <c r="AB455" s="348" t="s">
        <v>430</v>
      </c>
      <c r="AC455" s="348" t="s">
        <v>430</v>
      </c>
      <c r="AD455" s="348" t="s">
        <v>430</v>
      </c>
      <c r="AE455" s="348" t="s">
        <v>430</v>
      </c>
      <c r="AF455" s="348" t="s">
        <v>430</v>
      </c>
      <c r="AG455" s="569"/>
      <c r="AH455" s="346"/>
      <c r="AI455" s="346"/>
      <c r="AJ455" s="346"/>
      <c r="AK455" s="346"/>
      <c r="AL455" s="346"/>
      <c r="AM455" s="346"/>
      <c r="AN455" s="346"/>
      <c r="AO455" s="573"/>
      <c r="AP455" s="346"/>
      <c r="AQ455" s="346"/>
      <c r="AR455" s="346"/>
      <c r="AS455" s="346"/>
      <c r="AT455" s="346"/>
      <c r="AU455" s="429"/>
      <c r="AV455" s="429"/>
      <c r="AW455" s="429"/>
      <c r="AX455" s="429"/>
      <c r="AY455" s="429"/>
      <c r="AZ455" s="374"/>
      <c r="BA455" s="375"/>
      <c r="BB455" s="375"/>
      <c r="BC455" s="375"/>
      <c r="BD455" s="375"/>
      <c r="BE455" s="375"/>
      <c r="BF455" s="375"/>
      <c r="BG455" s="374"/>
      <c r="BH455" s="375"/>
      <c r="BI455" s="375"/>
      <c r="BJ455" s="375"/>
      <c r="BK455" s="375"/>
      <c r="BL455" s="375"/>
      <c r="BM455" s="375"/>
      <c r="BN455" s="375"/>
      <c r="BO455" s="375"/>
      <c r="BP455" s="375"/>
      <c r="BQ455" s="375"/>
      <c r="BR455" s="374"/>
      <c r="BS455" s="372"/>
      <c r="BT455" s="372"/>
      <c r="BU455" s="374"/>
      <c r="BV455" s="430"/>
    </row>
    <row r="456" spans="1:74" s="355" customFormat="1" x14ac:dyDescent="0.25">
      <c r="A456" s="686" t="s">
        <v>8136</v>
      </c>
      <c r="B456" s="374"/>
      <c r="C456" s="731"/>
      <c r="D456" s="374"/>
      <c r="E456" s="372"/>
      <c r="F456" s="374"/>
      <c r="G456" s="372"/>
      <c r="H456" s="374"/>
      <c r="I456" s="348"/>
      <c r="J456" s="348"/>
      <c r="K456" s="348"/>
      <c r="L456" s="348"/>
      <c r="M456" s="362"/>
      <c r="N456" s="350" t="s">
        <v>430</v>
      </c>
      <c r="O456" s="348" t="s">
        <v>430</v>
      </c>
      <c r="P456" s="348" t="s">
        <v>430</v>
      </c>
      <c r="Q456" s="348" t="s">
        <v>430</v>
      </c>
      <c r="R456" s="348" t="s">
        <v>430</v>
      </c>
      <c r="S456" s="348" t="s">
        <v>430</v>
      </c>
      <c r="T456" s="348" t="s">
        <v>430</v>
      </c>
      <c r="U456" s="354" t="s">
        <v>430</v>
      </c>
      <c r="V456" s="348" t="s">
        <v>430</v>
      </c>
      <c r="W456" s="348" t="s">
        <v>430</v>
      </c>
      <c r="X456" s="348" t="s">
        <v>430</v>
      </c>
      <c r="Y456" s="375" t="s">
        <v>430</v>
      </c>
      <c r="Z456" s="348" t="s">
        <v>430</v>
      </c>
      <c r="AA456" s="348" t="s">
        <v>430</v>
      </c>
      <c r="AB456" s="348" t="s">
        <v>430</v>
      </c>
      <c r="AC456" s="348" t="s">
        <v>430</v>
      </c>
      <c r="AD456" s="348" t="s">
        <v>430</v>
      </c>
      <c r="AE456" s="348" t="s">
        <v>430</v>
      </c>
      <c r="AF456" s="348" t="s">
        <v>430</v>
      </c>
      <c r="AG456" s="569"/>
      <c r="AH456" s="346"/>
      <c r="AI456" s="346"/>
      <c r="AJ456" s="346"/>
      <c r="AK456" s="346"/>
      <c r="AL456" s="346"/>
      <c r="AM456" s="346"/>
      <c r="AN456" s="346"/>
      <c r="AO456" s="573"/>
      <c r="AP456" s="346"/>
      <c r="AQ456" s="346"/>
      <c r="AR456" s="346"/>
      <c r="AS456" s="346"/>
      <c r="AT456" s="346"/>
      <c r="AU456" s="429"/>
      <c r="AV456" s="429"/>
      <c r="AW456" s="429"/>
      <c r="AX456" s="429"/>
      <c r="AY456" s="429"/>
      <c r="AZ456" s="374"/>
      <c r="BA456" s="375"/>
      <c r="BB456" s="375"/>
      <c r="BC456" s="375"/>
      <c r="BD456" s="375"/>
      <c r="BE456" s="375"/>
      <c r="BF456" s="375"/>
      <c r="BG456" s="374"/>
      <c r="BH456" s="375"/>
      <c r="BI456" s="375"/>
      <c r="BJ456" s="375"/>
      <c r="BK456" s="375"/>
      <c r="BL456" s="375"/>
      <c r="BM456" s="375"/>
      <c r="BN456" s="375"/>
      <c r="BO456" s="375"/>
      <c r="BP456" s="375"/>
      <c r="BQ456" s="375"/>
      <c r="BR456" s="374"/>
      <c r="BS456" s="372"/>
      <c r="BT456" s="372"/>
      <c r="BU456" s="374"/>
      <c r="BV456" s="430"/>
    </row>
    <row r="457" spans="1:74" s="355" customFormat="1" x14ac:dyDescent="0.25">
      <c r="A457" s="686" t="s">
        <v>8137</v>
      </c>
      <c r="B457" s="374"/>
      <c r="C457" s="731"/>
      <c r="D457" s="374"/>
      <c r="E457" s="372"/>
      <c r="F457" s="374"/>
      <c r="G457" s="372"/>
      <c r="H457" s="374"/>
      <c r="I457" s="348"/>
      <c r="J457" s="348"/>
      <c r="K457" s="348"/>
      <c r="L457" s="348"/>
      <c r="M457" s="362"/>
      <c r="N457" s="350" t="s">
        <v>430</v>
      </c>
      <c r="O457" s="348" t="s">
        <v>430</v>
      </c>
      <c r="P457" s="348" t="s">
        <v>430</v>
      </c>
      <c r="Q457" s="348" t="s">
        <v>430</v>
      </c>
      <c r="R457" s="348" t="s">
        <v>430</v>
      </c>
      <c r="S457" s="348" t="s">
        <v>430</v>
      </c>
      <c r="T457" s="348" t="s">
        <v>430</v>
      </c>
      <c r="U457" s="354" t="s">
        <v>430</v>
      </c>
      <c r="V457" s="348" t="s">
        <v>430</v>
      </c>
      <c r="W457" s="348" t="s">
        <v>430</v>
      </c>
      <c r="X457" s="348" t="s">
        <v>430</v>
      </c>
      <c r="Y457" s="375" t="s">
        <v>430</v>
      </c>
      <c r="Z457" s="348" t="s">
        <v>430</v>
      </c>
      <c r="AA457" s="348" t="s">
        <v>430</v>
      </c>
      <c r="AB457" s="348" t="s">
        <v>430</v>
      </c>
      <c r="AC457" s="348" t="s">
        <v>430</v>
      </c>
      <c r="AD457" s="348" t="s">
        <v>430</v>
      </c>
      <c r="AE457" s="348" t="s">
        <v>430</v>
      </c>
      <c r="AF457" s="348" t="s">
        <v>430</v>
      </c>
      <c r="AG457" s="569"/>
      <c r="AH457" s="346"/>
      <c r="AI457" s="346"/>
      <c r="AJ457" s="346"/>
      <c r="AK457" s="346"/>
      <c r="AL457" s="346"/>
      <c r="AM457" s="346"/>
      <c r="AN457" s="346"/>
      <c r="AO457" s="573"/>
      <c r="AP457" s="346"/>
      <c r="AQ457" s="346"/>
      <c r="AR457" s="346"/>
      <c r="AS457" s="346"/>
      <c r="AT457" s="346"/>
      <c r="AU457" s="429"/>
      <c r="AV457" s="429"/>
      <c r="AW457" s="429"/>
      <c r="AX457" s="429"/>
      <c r="AY457" s="429"/>
      <c r="AZ457" s="374"/>
      <c r="BA457" s="375"/>
      <c r="BB457" s="375"/>
      <c r="BC457" s="375"/>
      <c r="BD457" s="375"/>
      <c r="BE457" s="375"/>
      <c r="BF457" s="375"/>
      <c r="BG457" s="374"/>
      <c r="BH457" s="375"/>
      <c r="BI457" s="375"/>
      <c r="BJ457" s="375"/>
      <c r="BK457" s="375"/>
      <c r="BL457" s="375"/>
      <c r="BM457" s="375"/>
      <c r="BN457" s="375"/>
      <c r="BO457" s="375"/>
      <c r="BP457" s="375"/>
      <c r="BQ457" s="375"/>
      <c r="BR457" s="374"/>
      <c r="BS457" s="372"/>
      <c r="BT457" s="372"/>
      <c r="BU457" s="374"/>
      <c r="BV457" s="430"/>
    </row>
    <row r="458" spans="1:74" s="355" customFormat="1" x14ac:dyDescent="0.25">
      <c r="A458" s="686" t="s">
        <v>8093</v>
      </c>
      <c r="B458" s="374"/>
      <c r="C458" s="731"/>
      <c r="D458" s="374"/>
      <c r="E458" s="372"/>
      <c r="F458" s="374"/>
      <c r="G458" s="372"/>
      <c r="H458" s="374"/>
      <c r="I458" s="348"/>
      <c r="J458" s="348"/>
      <c r="K458" s="348"/>
      <c r="L458" s="348"/>
      <c r="M458" s="362"/>
      <c r="N458" s="350" t="s">
        <v>430</v>
      </c>
      <c r="O458" s="348" t="s">
        <v>430</v>
      </c>
      <c r="P458" s="348" t="s">
        <v>430</v>
      </c>
      <c r="Q458" s="348" t="s">
        <v>430</v>
      </c>
      <c r="R458" s="348" t="s">
        <v>430</v>
      </c>
      <c r="S458" s="348" t="s">
        <v>430</v>
      </c>
      <c r="T458" s="348" t="s">
        <v>430</v>
      </c>
      <c r="U458" s="354" t="s">
        <v>430</v>
      </c>
      <c r="V458" s="348" t="s">
        <v>430</v>
      </c>
      <c r="W458" s="348" t="s">
        <v>430</v>
      </c>
      <c r="X458" s="348" t="s">
        <v>430</v>
      </c>
      <c r="Y458" s="375" t="s">
        <v>430</v>
      </c>
      <c r="Z458" s="348" t="s">
        <v>430</v>
      </c>
      <c r="AA458" s="348" t="s">
        <v>430</v>
      </c>
      <c r="AB458" s="348" t="s">
        <v>430</v>
      </c>
      <c r="AC458" s="348" t="s">
        <v>430</v>
      </c>
      <c r="AD458" s="348" t="s">
        <v>430</v>
      </c>
      <c r="AE458" s="348" t="s">
        <v>430</v>
      </c>
      <c r="AF458" s="348" t="s">
        <v>430</v>
      </c>
      <c r="AG458" s="569"/>
      <c r="AH458" s="346"/>
      <c r="AI458" s="346"/>
      <c r="AJ458" s="346"/>
      <c r="AK458" s="346"/>
      <c r="AL458" s="346"/>
      <c r="AM458" s="346"/>
      <c r="AN458" s="346"/>
      <c r="AO458" s="573"/>
      <c r="AP458" s="346"/>
      <c r="AQ458" s="346"/>
      <c r="AR458" s="346"/>
      <c r="AS458" s="346"/>
      <c r="AT458" s="346"/>
      <c r="AU458" s="429"/>
      <c r="AV458" s="429"/>
      <c r="AW458" s="429"/>
      <c r="AX458" s="429"/>
      <c r="AY458" s="429"/>
      <c r="AZ458" s="374"/>
      <c r="BA458" s="375"/>
      <c r="BB458" s="375"/>
      <c r="BC458" s="375"/>
      <c r="BD458" s="375"/>
      <c r="BE458" s="375"/>
      <c r="BF458" s="375"/>
      <c r="BG458" s="374"/>
      <c r="BH458" s="375"/>
      <c r="BI458" s="375"/>
      <c r="BJ458" s="375"/>
      <c r="BK458" s="375"/>
      <c r="BL458" s="375"/>
      <c r="BM458" s="375"/>
      <c r="BN458" s="375"/>
      <c r="BO458" s="375"/>
      <c r="BP458" s="375"/>
      <c r="BQ458" s="375"/>
      <c r="BR458" s="374"/>
      <c r="BS458" s="372"/>
      <c r="BT458" s="372"/>
      <c r="BU458" s="374"/>
      <c r="BV458" s="430"/>
    </row>
    <row r="459" spans="1:74" s="355" customFormat="1" x14ac:dyDescent="0.25">
      <c r="A459" s="686" t="s">
        <v>8093</v>
      </c>
      <c r="B459" s="374"/>
      <c r="C459" s="731"/>
      <c r="D459" s="374"/>
      <c r="E459" s="372"/>
      <c r="F459" s="374"/>
      <c r="G459" s="372"/>
      <c r="H459" s="374"/>
      <c r="I459" s="348"/>
      <c r="J459" s="348"/>
      <c r="K459" s="348"/>
      <c r="L459" s="348"/>
      <c r="M459" s="362"/>
      <c r="N459" s="350" t="s">
        <v>430</v>
      </c>
      <c r="O459" s="348" t="s">
        <v>430</v>
      </c>
      <c r="P459" s="348">
        <v>3.7235999999999998</v>
      </c>
      <c r="Q459" s="348">
        <v>6.5678000000000001</v>
      </c>
      <c r="R459" s="348">
        <v>7.7641999999999998</v>
      </c>
      <c r="S459" s="348">
        <v>6.3407999999999998</v>
      </c>
      <c r="T459" s="348">
        <v>6.0574000000000003</v>
      </c>
      <c r="U459" s="354">
        <v>5.9635999999999996</v>
      </c>
      <c r="V459" s="348">
        <v>6.6003999999999996</v>
      </c>
      <c r="W459" s="348">
        <v>8.0889000000000006</v>
      </c>
      <c r="X459" s="348">
        <v>7.6555</v>
      </c>
      <c r="Y459" s="375" t="s">
        <v>430</v>
      </c>
      <c r="Z459" s="348" t="s">
        <v>430</v>
      </c>
      <c r="AA459" s="348">
        <v>7.4203000000000001</v>
      </c>
      <c r="AB459" s="348">
        <v>5.8219000000000003</v>
      </c>
      <c r="AC459" s="348">
        <v>6.3971999999999998</v>
      </c>
      <c r="AD459" s="348">
        <v>6.1073000000000004</v>
      </c>
      <c r="AE459" s="348">
        <v>7.4203000000000001</v>
      </c>
      <c r="AF459" s="348" t="s">
        <v>430</v>
      </c>
      <c r="AG459" s="569"/>
      <c r="AH459" s="346"/>
      <c r="AI459" s="346"/>
      <c r="AJ459" s="346"/>
      <c r="AK459" s="346"/>
      <c r="AL459" s="346"/>
      <c r="AM459" s="346"/>
      <c r="AN459" s="346"/>
      <c r="AO459" s="573"/>
      <c r="AP459" s="346"/>
      <c r="AQ459" s="346"/>
      <c r="AR459" s="346"/>
      <c r="AS459" s="346"/>
      <c r="AT459" s="346"/>
      <c r="AU459" s="429"/>
      <c r="AV459" s="429"/>
      <c r="AW459" s="429"/>
      <c r="AX459" s="429"/>
      <c r="AY459" s="429"/>
      <c r="AZ459" s="374"/>
      <c r="BA459" s="375"/>
      <c r="BB459" s="375"/>
      <c r="BC459" s="375"/>
      <c r="BD459" s="375"/>
      <c r="BE459" s="375"/>
      <c r="BF459" s="375"/>
      <c r="BG459" s="374"/>
      <c r="BH459" s="375"/>
      <c r="BI459" s="375"/>
      <c r="BJ459" s="375"/>
      <c r="BK459" s="375"/>
      <c r="BL459" s="375"/>
      <c r="BM459" s="375"/>
      <c r="BN459" s="375"/>
      <c r="BO459" s="375"/>
      <c r="BP459" s="375"/>
      <c r="BQ459" s="375"/>
      <c r="BR459" s="374"/>
      <c r="BS459" s="372"/>
      <c r="BT459" s="372"/>
      <c r="BU459" s="374"/>
      <c r="BV459" s="430"/>
    </row>
    <row r="460" spans="1:74" s="355" customFormat="1" x14ac:dyDescent="0.25">
      <c r="A460" s="686" t="s">
        <v>8105</v>
      </c>
      <c r="B460" s="374"/>
      <c r="C460" s="731"/>
      <c r="D460" s="374"/>
      <c r="E460" s="372"/>
      <c r="F460" s="374"/>
      <c r="G460" s="372"/>
      <c r="H460" s="374"/>
      <c r="I460" s="348"/>
      <c r="J460" s="348"/>
      <c r="K460" s="348"/>
      <c r="L460" s="348"/>
      <c r="M460" s="362"/>
      <c r="N460" s="350" t="s">
        <v>430</v>
      </c>
      <c r="O460" s="348" t="s">
        <v>430</v>
      </c>
      <c r="P460" s="348" t="s">
        <v>430</v>
      </c>
      <c r="Q460" s="348" t="s">
        <v>430</v>
      </c>
      <c r="R460" s="348" t="s">
        <v>430</v>
      </c>
      <c r="S460" s="348" t="s">
        <v>430</v>
      </c>
      <c r="T460" s="348" t="s">
        <v>430</v>
      </c>
      <c r="U460" s="354" t="s">
        <v>430</v>
      </c>
      <c r="V460" s="348" t="s">
        <v>430</v>
      </c>
      <c r="W460" s="348" t="s">
        <v>430</v>
      </c>
      <c r="X460" s="348" t="s">
        <v>430</v>
      </c>
      <c r="Y460" s="375" t="s">
        <v>430</v>
      </c>
      <c r="Z460" s="348" t="s">
        <v>430</v>
      </c>
      <c r="AA460" s="348" t="s">
        <v>430</v>
      </c>
      <c r="AB460" s="348" t="s">
        <v>430</v>
      </c>
      <c r="AC460" s="348" t="s">
        <v>430</v>
      </c>
      <c r="AD460" s="348" t="s">
        <v>430</v>
      </c>
      <c r="AE460" s="348" t="s">
        <v>430</v>
      </c>
      <c r="AF460" s="348" t="s">
        <v>430</v>
      </c>
      <c r="AG460" s="569"/>
      <c r="AH460" s="346"/>
      <c r="AI460" s="346"/>
      <c r="AJ460" s="346"/>
      <c r="AK460" s="346"/>
      <c r="AL460" s="346"/>
      <c r="AM460" s="346"/>
      <c r="AN460" s="346"/>
      <c r="AO460" s="573"/>
      <c r="AP460" s="346"/>
      <c r="AQ460" s="346"/>
      <c r="AR460" s="346"/>
      <c r="AS460" s="346"/>
      <c r="AT460" s="346"/>
      <c r="AU460" s="429"/>
      <c r="AV460" s="429"/>
      <c r="AW460" s="429"/>
      <c r="AX460" s="429"/>
      <c r="AY460" s="429"/>
      <c r="AZ460" s="374"/>
      <c r="BA460" s="375"/>
      <c r="BB460" s="375"/>
      <c r="BC460" s="375"/>
      <c r="BD460" s="375"/>
      <c r="BE460" s="375"/>
      <c r="BF460" s="375"/>
      <c r="BG460" s="374"/>
      <c r="BH460" s="375"/>
      <c r="BI460" s="375"/>
      <c r="BJ460" s="375"/>
      <c r="BK460" s="375"/>
      <c r="BL460" s="375"/>
      <c r="BM460" s="375"/>
      <c r="BN460" s="375"/>
      <c r="BO460" s="375"/>
      <c r="BP460" s="375"/>
      <c r="BQ460" s="375"/>
      <c r="BR460" s="374"/>
      <c r="BS460" s="372"/>
      <c r="BT460" s="372"/>
      <c r="BU460" s="374"/>
      <c r="BV460" s="430"/>
    </row>
    <row r="461" spans="1:74" s="355" customFormat="1" x14ac:dyDescent="0.25">
      <c r="A461" s="686" t="s">
        <v>8105</v>
      </c>
      <c r="B461" s="374"/>
      <c r="C461" s="731"/>
      <c r="D461" s="374"/>
      <c r="E461" s="372"/>
      <c r="F461" s="374"/>
      <c r="G461" s="372"/>
      <c r="H461" s="374"/>
      <c r="I461" s="348"/>
      <c r="J461" s="348"/>
      <c r="K461" s="348"/>
      <c r="L461" s="348"/>
      <c r="M461" s="362"/>
      <c r="N461" s="350" t="s">
        <v>430</v>
      </c>
      <c r="O461" s="348" t="s">
        <v>430</v>
      </c>
      <c r="P461" s="348">
        <v>-27.260100000000001</v>
      </c>
      <c r="Q461" s="348">
        <v>-1.8403</v>
      </c>
      <c r="R461" s="348">
        <v>7.6475999999999997</v>
      </c>
      <c r="S461" s="348">
        <v>3.5575000000000001</v>
      </c>
      <c r="T461" s="348">
        <v>3.2963</v>
      </c>
      <c r="U461" s="354">
        <v>2.2389000000000001</v>
      </c>
      <c r="V461" s="348">
        <v>3.4906999999999999</v>
      </c>
      <c r="W461" s="348">
        <v>7.8155000000000001</v>
      </c>
      <c r="X461" s="348">
        <v>7.5987</v>
      </c>
      <c r="Y461" s="375" t="s">
        <v>430</v>
      </c>
      <c r="Z461" s="348" t="s">
        <v>430</v>
      </c>
      <c r="AA461" s="348">
        <v>11.875500000000001</v>
      </c>
      <c r="AB461" s="348">
        <v>4.2108999999999996</v>
      </c>
      <c r="AC461" s="348">
        <v>4.9074999999999998</v>
      </c>
      <c r="AD461" s="348">
        <v>2.8622000000000001</v>
      </c>
      <c r="AE461" s="348">
        <v>11.875500000000001</v>
      </c>
      <c r="AF461" s="348" t="s">
        <v>430</v>
      </c>
      <c r="AG461" s="569"/>
      <c r="AH461" s="346"/>
      <c r="AI461" s="346"/>
      <c r="AJ461" s="346"/>
      <c r="AK461" s="346"/>
      <c r="AL461" s="346"/>
      <c r="AM461" s="346"/>
      <c r="AN461" s="346"/>
      <c r="AO461" s="573"/>
      <c r="AP461" s="346"/>
      <c r="AQ461" s="346"/>
      <c r="AR461" s="346"/>
      <c r="AS461" s="346"/>
      <c r="AT461" s="346"/>
      <c r="AU461" s="429"/>
      <c r="AV461" s="429"/>
      <c r="AW461" s="429"/>
      <c r="AX461" s="429"/>
      <c r="AY461" s="429"/>
      <c r="AZ461" s="374"/>
      <c r="BA461" s="375"/>
      <c r="BB461" s="375"/>
      <c r="BC461" s="375"/>
      <c r="BD461" s="375"/>
      <c r="BE461" s="375"/>
      <c r="BF461" s="375"/>
      <c r="BG461" s="374"/>
      <c r="BH461" s="375"/>
      <c r="BI461" s="375"/>
      <c r="BJ461" s="375"/>
      <c r="BK461" s="375"/>
      <c r="BL461" s="375"/>
      <c r="BM461" s="375"/>
      <c r="BN461" s="375"/>
      <c r="BO461" s="375"/>
      <c r="BP461" s="375"/>
      <c r="BQ461" s="375"/>
      <c r="BR461" s="374"/>
      <c r="BS461" s="372"/>
      <c r="BT461" s="372"/>
      <c r="BU461" s="374"/>
      <c r="BV461" s="430"/>
    </row>
    <row r="462" spans="1:74" s="355" customFormat="1" x14ac:dyDescent="0.25">
      <c r="A462" s="686" t="s">
        <v>8138</v>
      </c>
      <c r="B462" s="374"/>
      <c r="C462" s="731"/>
      <c r="D462" s="374"/>
      <c r="E462" s="372"/>
      <c r="F462" s="374"/>
      <c r="G462" s="372"/>
      <c r="H462" s="374"/>
      <c r="I462" s="348"/>
      <c r="J462" s="348"/>
      <c r="K462" s="348"/>
      <c r="L462" s="348"/>
      <c r="M462" s="362"/>
      <c r="N462" s="350" t="s">
        <v>430</v>
      </c>
      <c r="O462" s="348" t="s">
        <v>430</v>
      </c>
      <c r="P462" s="348" t="s">
        <v>430</v>
      </c>
      <c r="Q462" s="348" t="s">
        <v>430</v>
      </c>
      <c r="R462" s="348" t="s">
        <v>430</v>
      </c>
      <c r="S462" s="348" t="s">
        <v>430</v>
      </c>
      <c r="T462" s="348" t="s">
        <v>430</v>
      </c>
      <c r="U462" s="354" t="s">
        <v>430</v>
      </c>
      <c r="V462" s="348" t="s">
        <v>430</v>
      </c>
      <c r="W462" s="348" t="s">
        <v>430</v>
      </c>
      <c r="X462" s="348" t="s">
        <v>430</v>
      </c>
      <c r="Y462" s="375" t="s">
        <v>430</v>
      </c>
      <c r="Z462" s="348" t="s">
        <v>430</v>
      </c>
      <c r="AA462" s="348" t="s">
        <v>430</v>
      </c>
      <c r="AB462" s="348" t="s">
        <v>430</v>
      </c>
      <c r="AC462" s="348" t="s">
        <v>430</v>
      </c>
      <c r="AD462" s="348" t="s">
        <v>430</v>
      </c>
      <c r="AE462" s="348" t="s">
        <v>430</v>
      </c>
      <c r="AF462" s="348" t="s">
        <v>430</v>
      </c>
      <c r="AG462" s="569"/>
      <c r="AH462" s="346"/>
      <c r="AI462" s="346"/>
      <c r="AJ462" s="346"/>
      <c r="AK462" s="346"/>
      <c r="AL462" s="346"/>
      <c r="AM462" s="346"/>
      <c r="AN462" s="346"/>
      <c r="AO462" s="573"/>
      <c r="AP462" s="346"/>
      <c r="AQ462" s="346"/>
      <c r="AR462" s="346"/>
      <c r="AS462" s="346"/>
      <c r="AT462" s="346"/>
      <c r="AU462" s="429"/>
      <c r="AV462" s="429"/>
      <c r="AW462" s="429"/>
      <c r="AX462" s="429"/>
      <c r="AY462" s="429"/>
      <c r="AZ462" s="374"/>
      <c r="BA462" s="375"/>
      <c r="BB462" s="375"/>
      <c r="BC462" s="375"/>
      <c r="BD462" s="375"/>
      <c r="BE462" s="375"/>
      <c r="BF462" s="375"/>
      <c r="BG462" s="374"/>
      <c r="BH462" s="375"/>
      <c r="BI462" s="375"/>
      <c r="BJ462" s="375"/>
      <c r="BK462" s="375"/>
      <c r="BL462" s="375"/>
      <c r="BM462" s="375"/>
      <c r="BN462" s="375"/>
      <c r="BO462" s="375"/>
      <c r="BP462" s="375"/>
      <c r="BQ462" s="375"/>
      <c r="BR462" s="374"/>
      <c r="BS462" s="372"/>
      <c r="BT462" s="372"/>
      <c r="BU462" s="374"/>
      <c r="BV462" s="430"/>
    </row>
    <row r="463" spans="1:74" s="355" customFormat="1" x14ac:dyDescent="0.25">
      <c r="A463" s="686" t="s">
        <v>8139</v>
      </c>
      <c r="B463" s="374"/>
      <c r="C463" s="731"/>
      <c r="D463" s="374"/>
      <c r="E463" s="372"/>
      <c r="F463" s="374"/>
      <c r="G463" s="372"/>
      <c r="H463" s="374"/>
      <c r="I463" s="348"/>
      <c r="J463" s="348"/>
      <c r="K463" s="348"/>
      <c r="L463" s="348"/>
      <c r="M463" s="362"/>
      <c r="N463" s="350" t="s">
        <v>430</v>
      </c>
      <c r="O463" s="348" t="s">
        <v>430</v>
      </c>
      <c r="P463" s="348" t="s">
        <v>430</v>
      </c>
      <c r="Q463" s="348" t="s">
        <v>430</v>
      </c>
      <c r="R463" s="348" t="s">
        <v>430</v>
      </c>
      <c r="S463" s="348" t="s">
        <v>430</v>
      </c>
      <c r="T463" s="348" t="s">
        <v>430</v>
      </c>
      <c r="U463" s="354" t="s">
        <v>430</v>
      </c>
      <c r="V463" s="348" t="s">
        <v>430</v>
      </c>
      <c r="W463" s="348" t="s">
        <v>430</v>
      </c>
      <c r="X463" s="348" t="s">
        <v>430</v>
      </c>
      <c r="Y463" s="375" t="s">
        <v>430</v>
      </c>
      <c r="Z463" s="348" t="s">
        <v>430</v>
      </c>
      <c r="AA463" s="348" t="s">
        <v>430</v>
      </c>
      <c r="AB463" s="348" t="s">
        <v>430</v>
      </c>
      <c r="AC463" s="348" t="s">
        <v>430</v>
      </c>
      <c r="AD463" s="348" t="s">
        <v>430</v>
      </c>
      <c r="AE463" s="348" t="s">
        <v>430</v>
      </c>
      <c r="AF463" s="348" t="s">
        <v>430</v>
      </c>
      <c r="AG463" s="569"/>
      <c r="AH463" s="346"/>
      <c r="AI463" s="346"/>
      <c r="AJ463" s="346"/>
      <c r="AK463" s="346"/>
      <c r="AL463" s="346"/>
      <c r="AM463" s="346"/>
      <c r="AN463" s="346"/>
      <c r="AO463" s="573"/>
      <c r="AP463" s="346"/>
      <c r="AQ463" s="346"/>
      <c r="AR463" s="346"/>
      <c r="AS463" s="346"/>
      <c r="AT463" s="346"/>
      <c r="AU463" s="429"/>
      <c r="AV463" s="429"/>
      <c r="AW463" s="429"/>
      <c r="AX463" s="429"/>
      <c r="AY463" s="429"/>
      <c r="AZ463" s="374"/>
      <c r="BA463" s="375"/>
      <c r="BB463" s="375"/>
      <c r="BC463" s="375"/>
      <c r="BD463" s="375"/>
      <c r="BE463" s="375"/>
      <c r="BF463" s="375"/>
      <c r="BG463" s="374"/>
      <c r="BH463" s="375"/>
      <c r="BI463" s="375"/>
      <c r="BJ463" s="375"/>
      <c r="BK463" s="375"/>
      <c r="BL463" s="375"/>
      <c r="BM463" s="375"/>
      <c r="BN463" s="375"/>
      <c r="BO463" s="375"/>
      <c r="BP463" s="375"/>
      <c r="BQ463" s="375"/>
      <c r="BR463" s="374"/>
      <c r="BS463" s="372"/>
      <c r="BT463" s="372"/>
      <c r="BU463" s="374"/>
      <c r="BV463" s="430"/>
    </row>
    <row r="464" spans="1:74" s="355" customFormat="1" x14ac:dyDescent="0.25">
      <c r="A464" s="686" t="s">
        <v>8140</v>
      </c>
      <c r="B464" s="374"/>
      <c r="C464" s="731"/>
      <c r="D464" s="374"/>
      <c r="E464" s="372"/>
      <c r="F464" s="374"/>
      <c r="G464" s="372"/>
      <c r="H464" s="374"/>
      <c r="I464" s="348"/>
      <c r="J464" s="348"/>
      <c r="K464" s="348"/>
      <c r="L464" s="348"/>
      <c r="M464" s="362"/>
      <c r="N464" s="350" t="s">
        <v>430</v>
      </c>
      <c r="O464" s="348" t="s">
        <v>430</v>
      </c>
      <c r="P464" s="348" t="s">
        <v>430</v>
      </c>
      <c r="Q464" s="348" t="s">
        <v>430</v>
      </c>
      <c r="R464" s="348" t="s">
        <v>430</v>
      </c>
      <c r="S464" s="348" t="s">
        <v>430</v>
      </c>
      <c r="T464" s="348" t="s">
        <v>430</v>
      </c>
      <c r="U464" s="354" t="s">
        <v>430</v>
      </c>
      <c r="V464" s="348" t="s">
        <v>430</v>
      </c>
      <c r="W464" s="348" t="s">
        <v>430</v>
      </c>
      <c r="X464" s="348" t="s">
        <v>430</v>
      </c>
      <c r="Y464" s="375" t="s">
        <v>430</v>
      </c>
      <c r="Z464" s="348" t="s">
        <v>430</v>
      </c>
      <c r="AA464" s="348" t="s">
        <v>430</v>
      </c>
      <c r="AB464" s="348" t="s">
        <v>430</v>
      </c>
      <c r="AC464" s="348" t="s">
        <v>430</v>
      </c>
      <c r="AD464" s="348" t="s">
        <v>430</v>
      </c>
      <c r="AE464" s="348" t="s">
        <v>430</v>
      </c>
      <c r="AF464" s="348" t="s">
        <v>430</v>
      </c>
      <c r="AG464" s="569"/>
      <c r="AH464" s="346"/>
      <c r="AI464" s="346"/>
      <c r="AJ464" s="346"/>
      <c r="AK464" s="346"/>
      <c r="AL464" s="346"/>
      <c r="AM464" s="346"/>
      <c r="AN464" s="346"/>
      <c r="AO464" s="573"/>
      <c r="AP464" s="346"/>
      <c r="AQ464" s="346"/>
      <c r="AR464" s="346"/>
      <c r="AS464" s="346"/>
      <c r="AT464" s="346"/>
      <c r="AU464" s="429"/>
      <c r="AV464" s="429"/>
      <c r="AW464" s="429"/>
      <c r="AX464" s="429"/>
      <c r="AY464" s="429"/>
      <c r="AZ464" s="374"/>
      <c r="BA464" s="375"/>
      <c r="BB464" s="375"/>
      <c r="BC464" s="375"/>
      <c r="BD464" s="375"/>
      <c r="BE464" s="375"/>
      <c r="BF464" s="375"/>
      <c r="BG464" s="374"/>
      <c r="BH464" s="375"/>
      <c r="BI464" s="375"/>
      <c r="BJ464" s="375"/>
      <c r="BK464" s="375"/>
      <c r="BL464" s="375"/>
      <c r="BM464" s="375"/>
      <c r="BN464" s="375"/>
      <c r="BO464" s="375"/>
      <c r="BP464" s="375"/>
      <c r="BQ464" s="375"/>
      <c r="BR464" s="374"/>
      <c r="BS464" s="372"/>
      <c r="BT464" s="372"/>
      <c r="BU464" s="374"/>
      <c r="BV464" s="430"/>
    </row>
    <row r="465" spans="1:74" s="355" customFormat="1" x14ac:dyDescent="0.25">
      <c r="A465" s="686" t="s">
        <v>8141</v>
      </c>
      <c r="B465" s="374"/>
      <c r="C465" s="731"/>
      <c r="D465" s="374"/>
      <c r="E465" s="372"/>
      <c r="F465" s="374"/>
      <c r="G465" s="372"/>
      <c r="H465" s="374"/>
      <c r="I465" s="348"/>
      <c r="J465" s="348"/>
      <c r="K465" s="348"/>
      <c r="L465" s="348"/>
      <c r="M465" s="362"/>
      <c r="N465" s="350" t="s">
        <v>430</v>
      </c>
      <c r="O465" s="348" t="s">
        <v>430</v>
      </c>
      <c r="P465" s="348" t="s">
        <v>430</v>
      </c>
      <c r="Q465" s="348" t="s">
        <v>430</v>
      </c>
      <c r="R465" s="348" t="s">
        <v>430</v>
      </c>
      <c r="S465" s="348" t="s">
        <v>430</v>
      </c>
      <c r="T465" s="348" t="s">
        <v>430</v>
      </c>
      <c r="U465" s="354" t="s">
        <v>430</v>
      </c>
      <c r="V465" s="348" t="s">
        <v>430</v>
      </c>
      <c r="W465" s="348" t="s">
        <v>430</v>
      </c>
      <c r="X465" s="348" t="s">
        <v>430</v>
      </c>
      <c r="Y465" s="375" t="s">
        <v>430</v>
      </c>
      <c r="Z465" s="348" t="s">
        <v>430</v>
      </c>
      <c r="AA465" s="348" t="s">
        <v>430</v>
      </c>
      <c r="AB465" s="348" t="s">
        <v>430</v>
      </c>
      <c r="AC465" s="348" t="s">
        <v>430</v>
      </c>
      <c r="AD465" s="348" t="s">
        <v>430</v>
      </c>
      <c r="AE465" s="348" t="s">
        <v>430</v>
      </c>
      <c r="AF465" s="348" t="s">
        <v>430</v>
      </c>
      <c r="AG465" s="569"/>
      <c r="AH465" s="346"/>
      <c r="AI465" s="346"/>
      <c r="AJ465" s="346"/>
      <c r="AK465" s="346"/>
      <c r="AL465" s="346"/>
      <c r="AM465" s="346"/>
      <c r="AN465" s="346"/>
      <c r="AO465" s="573"/>
      <c r="AP465" s="346"/>
      <c r="AQ465" s="346"/>
      <c r="AR465" s="346"/>
      <c r="AS465" s="346"/>
      <c r="AT465" s="346"/>
      <c r="AU465" s="429"/>
      <c r="AV465" s="429"/>
      <c r="AW465" s="429"/>
      <c r="AX465" s="429"/>
      <c r="AY465" s="429"/>
      <c r="AZ465" s="374"/>
      <c r="BA465" s="375"/>
      <c r="BB465" s="375"/>
      <c r="BC465" s="375"/>
      <c r="BD465" s="375"/>
      <c r="BE465" s="375"/>
      <c r="BF465" s="375"/>
      <c r="BG465" s="374"/>
      <c r="BH465" s="375"/>
      <c r="BI465" s="375"/>
      <c r="BJ465" s="375"/>
      <c r="BK465" s="375"/>
      <c r="BL465" s="375"/>
      <c r="BM465" s="375"/>
      <c r="BN465" s="375"/>
      <c r="BO465" s="375"/>
      <c r="BP465" s="375"/>
      <c r="BQ465" s="375"/>
      <c r="BR465" s="374"/>
      <c r="BS465" s="372"/>
      <c r="BT465" s="372"/>
      <c r="BU465" s="374"/>
      <c r="BV465" s="430"/>
    </row>
    <row r="466" spans="1:74" s="355" customFormat="1" x14ac:dyDescent="0.25">
      <c r="A466" s="686" t="s">
        <v>8142</v>
      </c>
      <c r="B466" s="374"/>
      <c r="C466" s="731"/>
      <c r="D466" s="374"/>
      <c r="E466" s="372"/>
      <c r="F466" s="374"/>
      <c r="G466" s="372"/>
      <c r="H466" s="374"/>
      <c r="I466" s="348"/>
      <c r="J466" s="348"/>
      <c r="K466" s="348"/>
      <c r="L466" s="348"/>
      <c r="M466" s="362"/>
      <c r="N466" s="350" t="s">
        <v>430</v>
      </c>
      <c r="O466" s="348" t="s">
        <v>430</v>
      </c>
      <c r="P466" s="348" t="s">
        <v>430</v>
      </c>
      <c r="Q466" s="348" t="s">
        <v>430</v>
      </c>
      <c r="R466" s="348" t="s">
        <v>430</v>
      </c>
      <c r="S466" s="348" t="s">
        <v>430</v>
      </c>
      <c r="T466" s="348" t="s">
        <v>430</v>
      </c>
      <c r="U466" s="354" t="s">
        <v>430</v>
      </c>
      <c r="V466" s="348" t="s">
        <v>430</v>
      </c>
      <c r="W466" s="348" t="s">
        <v>430</v>
      </c>
      <c r="X466" s="348" t="s">
        <v>430</v>
      </c>
      <c r="Y466" s="375" t="s">
        <v>430</v>
      </c>
      <c r="Z466" s="348" t="s">
        <v>430</v>
      </c>
      <c r="AA466" s="348" t="s">
        <v>430</v>
      </c>
      <c r="AB466" s="348" t="s">
        <v>430</v>
      </c>
      <c r="AC466" s="348" t="s">
        <v>430</v>
      </c>
      <c r="AD466" s="348" t="s">
        <v>430</v>
      </c>
      <c r="AE466" s="348" t="s">
        <v>430</v>
      </c>
      <c r="AF466" s="348" t="s">
        <v>430</v>
      </c>
      <c r="AG466" s="569"/>
      <c r="AH466" s="346"/>
      <c r="AI466" s="346"/>
      <c r="AJ466" s="346"/>
      <c r="AK466" s="346"/>
      <c r="AL466" s="346"/>
      <c r="AM466" s="346"/>
      <c r="AN466" s="346"/>
      <c r="AO466" s="573"/>
      <c r="AP466" s="346"/>
      <c r="AQ466" s="346"/>
      <c r="AR466" s="346"/>
      <c r="AS466" s="346"/>
      <c r="AT466" s="346"/>
      <c r="AU466" s="429"/>
      <c r="AV466" s="429"/>
      <c r="AW466" s="429"/>
      <c r="AX466" s="429"/>
      <c r="AY466" s="429"/>
      <c r="AZ466" s="374"/>
      <c r="BA466" s="375"/>
      <c r="BB466" s="375"/>
      <c r="BC466" s="375"/>
      <c r="BD466" s="375"/>
      <c r="BE466" s="375"/>
      <c r="BF466" s="375"/>
      <c r="BG466" s="374"/>
      <c r="BH466" s="375"/>
      <c r="BI466" s="375"/>
      <c r="BJ466" s="375"/>
      <c r="BK466" s="375"/>
      <c r="BL466" s="375"/>
      <c r="BM466" s="375"/>
      <c r="BN466" s="375"/>
      <c r="BO466" s="375"/>
      <c r="BP466" s="375"/>
      <c r="BQ466" s="375"/>
      <c r="BR466" s="374"/>
      <c r="BS466" s="372"/>
      <c r="BT466" s="372"/>
      <c r="BU466" s="374"/>
      <c r="BV466" s="430"/>
    </row>
    <row r="467" spans="1:74" s="355" customFormat="1" x14ac:dyDescent="0.25">
      <c r="A467" s="686" t="s">
        <v>8143</v>
      </c>
      <c r="B467" s="374"/>
      <c r="C467" s="731"/>
      <c r="D467" s="374"/>
      <c r="E467" s="372"/>
      <c r="F467" s="374"/>
      <c r="G467" s="372"/>
      <c r="H467" s="374"/>
      <c r="I467" s="348"/>
      <c r="J467" s="348"/>
      <c r="K467" s="348"/>
      <c r="L467" s="348"/>
      <c r="M467" s="362"/>
      <c r="N467" s="350" t="s">
        <v>430</v>
      </c>
      <c r="O467" s="348" t="s">
        <v>430</v>
      </c>
      <c r="P467" s="348" t="s">
        <v>430</v>
      </c>
      <c r="Q467" s="348" t="s">
        <v>430</v>
      </c>
      <c r="R467" s="348" t="s">
        <v>430</v>
      </c>
      <c r="S467" s="348" t="s">
        <v>430</v>
      </c>
      <c r="T467" s="348" t="s">
        <v>430</v>
      </c>
      <c r="U467" s="354" t="s">
        <v>430</v>
      </c>
      <c r="V467" s="348" t="s">
        <v>430</v>
      </c>
      <c r="W467" s="348" t="s">
        <v>430</v>
      </c>
      <c r="X467" s="348" t="s">
        <v>430</v>
      </c>
      <c r="Y467" s="375" t="s">
        <v>430</v>
      </c>
      <c r="Z467" s="348" t="s">
        <v>430</v>
      </c>
      <c r="AA467" s="348" t="s">
        <v>430</v>
      </c>
      <c r="AB467" s="348" t="s">
        <v>430</v>
      </c>
      <c r="AC467" s="348" t="s">
        <v>430</v>
      </c>
      <c r="AD467" s="348" t="s">
        <v>430</v>
      </c>
      <c r="AE467" s="348" t="s">
        <v>430</v>
      </c>
      <c r="AF467" s="348" t="s">
        <v>430</v>
      </c>
      <c r="AG467" s="569"/>
      <c r="AH467" s="346"/>
      <c r="AI467" s="346"/>
      <c r="AJ467" s="346"/>
      <c r="AK467" s="346"/>
      <c r="AL467" s="346"/>
      <c r="AM467" s="346"/>
      <c r="AN467" s="346"/>
      <c r="AO467" s="573"/>
      <c r="AP467" s="346"/>
      <c r="AQ467" s="346"/>
      <c r="AR467" s="346"/>
      <c r="AS467" s="346"/>
      <c r="AT467" s="346"/>
      <c r="AU467" s="429"/>
      <c r="AV467" s="429"/>
      <c r="AW467" s="429"/>
      <c r="AX467" s="429"/>
      <c r="AY467" s="429"/>
      <c r="AZ467" s="374"/>
      <c r="BA467" s="375"/>
      <c r="BB467" s="375"/>
      <c r="BC467" s="375"/>
      <c r="BD467" s="375"/>
      <c r="BE467" s="375"/>
      <c r="BF467" s="375"/>
      <c r="BG467" s="374"/>
      <c r="BH467" s="375"/>
      <c r="BI467" s="375"/>
      <c r="BJ467" s="375"/>
      <c r="BK467" s="375"/>
      <c r="BL467" s="375"/>
      <c r="BM467" s="375"/>
      <c r="BN467" s="375"/>
      <c r="BO467" s="375"/>
      <c r="BP467" s="375"/>
      <c r="BQ467" s="375"/>
      <c r="BR467" s="374"/>
      <c r="BS467" s="372"/>
      <c r="BT467" s="372"/>
      <c r="BU467" s="374"/>
      <c r="BV467" s="430"/>
    </row>
    <row r="468" spans="1:74" s="355" customFormat="1" x14ac:dyDescent="0.25">
      <c r="A468" s="686" t="s">
        <v>8144</v>
      </c>
      <c r="B468" s="374"/>
      <c r="C468" s="731"/>
      <c r="D468" s="374"/>
      <c r="E468" s="372"/>
      <c r="F468" s="374"/>
      <c r="G468" s="372"/>
      <c r="H468" s="374"/>
      <c r="I468" s="348"/>
      <c r="J468" s="348"/>
      <c r="K468" s="348"/>
      <c r="L468" s="348"/>
      <c r="M468" s="362"/>
      <c r="N468" s="350" t="s">
        <v>430</v>
      </c>
      <c r="O468" s="348" t="s">
        <v>430</v>
      </c>
      <c r="P468" s="348" t="s">
        <v>430</v>
      </c>
      <c r="Q468" s="348" t="s">
        <v>430</v>
      </c>
      <c r="R468" s="348" t="s">
        <v>430</v>
      </c>
      <c r="S468" s="348" t="s">
        <v>430</v>
      </c>
      <c r="T468" s="348" t="s">
        <v>430</v>
      </c>
      <c r="U468" s="354" t="s">
        <v>430</v>
      </c>
      <c r="V468" s="348" t="s">
        <v>430</v>
      </c>
      <c r="W468" s="348" t="s">
        <v>430</v>
      </c>
      <c r="X468" s="348" t="s">
        <v>430</v>
      </c>
      <c r="Y468" s="375" t="s">
        <v>430</v>
      </c>
      <c r="Z468" s="348" t="s">
        <v>430</v>
      </c>
      <c r="AA468" s="348" t="s">
        <v>430</v>
      </c>
      <c r="AB468" s="348" t="s">
        <v>430</v>
      </c>
      <c r="AC468" s="348" t="s">
        <v>430</v>
      </c>
      <c r="AD468" s="348" t="s">
        <v>430</v>
      </c>
      <c r="AE468" s="348" t="s">
        <v>430</v>
      </c>
      <c r="AF468" s="348" t="s">
        <v>430</v>
      </c>
      <c r="AG468" s="569"/>
      <c r="AH468" s="346"/>
      <c r="AI468" s="346"/>
      <c r="AJ468" s="346"/>
      <c r="AK468" s="346"/>
      <c r="AL468" s="346"/>
      <c r="AM468" s="346"/>
      <c r="AN468" s="346"/>
      <c r="AO468" s="573"/>
      <c r="AP468" s="346"/>
      <c r="AQ468" s="346"/>
      <c r="AR468" s="346"/>
      <c r="AS468" s="346"/>
      <c r="AT468" s="346"/>
      <c r="AU468" s="429"/>
      <c r="AV468" s="429"/>
      <c r="AW468" s="429"/>
      <c r="AX468" s="429"/>
      <c r="AY468" s="429"/>
      <c r="AZ468" s="374"/>
      <c r="BA468" s="375"/>
      <c r="BB468" s="375"/>
      <c r="BC468" s="375"/>
      <c r="BD468" s="375"/>
      <c r="BE468" s="375"/>
      <c r="BF468" s="375"/>
      <c r="BG468" s="374"/>
      <c r="BH468" s="375"/>
      <c r="BI468" s="375"/>
      <c r="BJ468" s="375"/>
      <c r="BK468" s="375"/>
      <c r="BL468" s="375"/>
      <c r="BM468" s="375"/>
      <c r="BN468" s="375"/>
      <c r="BO468" s="375"/>
      <c r="BP468" s="375"/>
      <c r="BQ468" s="375"/>
      <c r="BR468" s="374"/>
      <c r="BS468" s="372"/>
      <c r="BT468" s="372"/>
      <c r="BU468" s="374"/>
      <c r="BV468" s="430"/>
    </row>
    <row r="469" spans="1:74" s="355" customFormat="1" x14ac:dyDescent="0.25">
      <c r="A469" s="686" t="s">
        <v>8145</v>
      </c>
      <c r="B469" s="374"/>
      <c r="C469" s="731"/>
      <c r="D469" s="374"/>
      <c r="E469" s="372"/>
      <c r="F469" s="374"/>
      <c r="G469" s="372"/>
      <c r="H469" s="374"/>
      <c r="I469" s="348"/>
      <c r="J469" s="348"/>
      <c r="K469" s="348"/>
      <c r="L469" s="348"/>
      <c r="M469" s="362"/>
      <c r="N469" s="350" t="s">
        <v>430</v>
      </c>
      <c r="O469" s="348" t="s">
        <v>430</v>
      </c>
      <c r="P469" s="348" t="s">
        <v>430</v>
      </c>
      <c r="Q469" s="348" t="s">
        <v>430</v>
      </c>
      <c r="R469" s="348" t="s">
        <v>430</v>
      </c>
      <c r="S469" s="348" t="s">
        <v>430</v>
      </c>
      <c r="T469" s="348" t="s">
        <v>430</v>
      </c>
      <c r="U469" s="354" t="s">
        <v>430</v>
      </c>
      <c r="V469" s="348" t="s">
        <v>430</v>
      </c>
      <c r="W469" s="348" t="s">
        <v>430</v>
      </c>
      <c r="X469" s="348" t="s">
        <v>430</v>
      </c>
      <c r="Y469" s="375" t="s">
        <v>430</v>
      </c>
      <c r="Z469" s="348" t="s">
        <v>430</v>
      </c>
      <c r="AA469" s="348" t="s">
        <v>430</v>
      </c>
      <c r="AB469" s="348" t="s">
        <v>430</v>
      </c>
      <c r="AC469" s="348" t="s">
        <v>430</v>
      </c>
      <c r="AD469" s="348" t="s">
        <v>430</v>
      </c>
      <c r="AE469" s="348" t="s">
        <v>430</v>
      </c>
      <c r="AF469" s="348" t="s">
        <v>430</v>
      </c>
      <c r="AG469" s="569"/>
      <c r="AH469" s="346"/>
      <c r="AI469" s="346"/>
      <c r="AJ469" s="346"/>
      <c r="AK469" s="346"/>
      <c r="AL469" s="346"/>
      <c r="AM469" s="346"/>
      <c r="AN469" s="346"/>
      <c r="AO469" s="573"/>
      <c r="AP469" s="346"/>
      <c r="AQ469" s="346"/>
      <c r="AR469" s="346"/>
      <c r="AS469" s="346"/>
      <c r="AT469" s="346"/>
      <c r="AU469" s="429"/>
      <c r="AV469" s="429"/>
      <c r="AW469" s="429"/>
      <c r="AX469" s="429"/>
      <c r="AY469" s="429"/>
      <c r="AZ469" s="374"/>
      <c r="BA469" s="375"/>
      <c r="BB469" s="375"/>
      <c r="BC469" s="375"/>
      <c r="BD469" s="375"/>
      <c r="BE469" s="375"/>
      <c r="BF469" s="375"/>
      <c r="BG469" s="374"/>
      <c r="BH469" s="375"/>
      <c r="BI469" s="375"/>
      <c r="BJ469" s="375"/>
      <c r="BK469" s="375"/>
      <c r="BL469" s="375"/>
      <c r="BM469" s="375"/>
      <c r="BN469" s="375"/>
      <c r="BO469" s="375"/>
      <c r="BP469" s="375"/>
      <c r="BQ469" s="375"/>
      <c r="BR469" s="374"/>
      <c r="BS469" s="372"/>
      <c r="BT469" s="372"/>
      <c r="BU469" s="374"/>
      <c r="BV469" s="430"/>
    </row>
    <row r="470" spans="1:74" s="355" customFormat="1" x14ac:dyDescent="0.25">
      <c r="A470" s="686" t="s">
        <v>8146</v>
      </c>
      <c r="B470" s="374"/>
      <c r="C470" s="731"/>
      <c r="D470" s="374"/>
      <c r="E470" s="372"/>
      <c r="F470" s="374"/>
      <c r="G470" s="372"/>
      <c r="H470" s="374"/>
      <c r="I470" s="348"/>
      <c r="J470" s="348"/>
      <c r="K470" s="348"/>
      <c r="L470" s="348"/>
      <c r="M470" s="362"/>
      <c r="N470" s="350" t="s">
        <v>430</v>
      </c>
      <c r="O470" s="348" t="s">
        <v>430</v>
      </c>
      <c r="P470" s="348" t="s">
        <v>430</v>
      </c>
      <c r="Q470" s="348" t="s">
        <v>430</v>
      </c>
      <c r="R470" s="348" t="s">
        <v>430</v>
      </c>
      <c r="S470" s="348" t="s">
        <v>430</v>
      </c>
      <c r="T470" s="348" t="s">
        <v>430</v>
      </c>
      <c r="U470" s="354" t="s">
        <v>430</v>
      </c>
      <c r="V470" s="348" t="s">
        <v>430</v>
      </c>
      <c r="W470" s="348" t="s">
        <v>430</v>
      </c>
      <c r="X470" s="348" t="s">
        <v>430</v>
      </c>
      <c r="Y470" s="375" t="s">
        <v>430</v>
      </c>
      <c r="Z470" s="348" t="s">
        <v>430</v>
      </c>
      <c r="AA470" s="348" t="s">
        <v>430</v>
      </c>
      <c r="AB470" s="348" t="s">
        <v>430</v>
      </c>
      <c r="AC470" s="348" t="s">
        <v>430</v>
      </c>
      <c r="AD470" s="348" t="s">
        <v>430</v>
      </c>
      <c r="AE470" s="348" t="s">
        <v>430</v>
      </c>
      <c r="AF470" s="348" t="s">
        <v>430</v>
      </c>
      <c r="AG470" s="569"/>
      <c r="AH470" s="346"/>
      <c r="AI470" s="346"/>
      <c r="AJ470" s="346"/>
      <c r="AK470" s="346"/>
      <c r="AL470" s="346"/>
      <c r="AM470" s="346"/>
      <c r="AN470" s="346"/>
      <c r="AO470" s="573"/>
      <c r="AP470" s="346"/>
      <c r="AQ470" s="346"/>
      <c r="AR470" s="346"/>
      <c r="AS470" s="346"/>
      <c r="AT470" s="346"/>
      <c r="AU470" s="429"/>
      <c r="AV470" s="429"/>
      <c r="AW470" s="429"/>
      <c r="AX470" s="429"/>
      <c r="AY470" s="429"/>
      <c r="AZ470" s="374"/>
      <c r="BA470" s="375"/>
      <c r="BB470" s="375"/>
      <c r="BC470" s="375"/>
      <c r="BD470" s="375"/>
      <c r="BE470" s="375"/>
      <c r="BF470" s="375"/>
      <c r="BG470" s="374"/>
      <c r="BH470" s="375"/>
      <c r="BI470" s="375"/>
      <c r="BJ470" s="375"/>
      <c r="BK470" s="375"/>
      <c r="BL470" s="375"/>
      <c r="BM470" s="375"/>
      <c r="BN470" s="375"/>
      <c r="BO470" s="375"/>
      <c r="BP470" s="375"/>
      <c r="BQ470" s="375"/>
      <c r="BR470" s="374"/>
      <c r="BS470" s="372"/>
      <c r="BT470" s="372"/>
      <c r="BU470" s="374"/>
      <c r="BV470" s="430"/>
    </row>
    <row r="471" spans="1:74" s="355" customFormat="1" x14ac:dyDescent="0.25">
      <c r="A471" s="686" t="s">
        <v>8147</v>
      </c>
      <c r="B471" s="374"/>
      <c r="C471" s="731"/>
      <c r="D471" s="374"/>
      <c r="E471" s="372"/>
      <c r="F471" s="374"/>
      <c r="G471" s="372"/>
      <c r="H471" s="374"/>
      <c r="I471" s="348"/>
      <c r="J471" s="348"/>
      <c r="K471" s="348"/>
      <c r="L471" s="348"/>
      <c r="M471" s="362"/>
      <c r="N471" s="350" t="s">
        <v>430</v>
      </c>
      <c r="O471" s="348" t="s">
        <v>430</v>
      </c>
      <c r="P471" s="348" t="s">
        <v>430</v>
      </c>
      <c r="Q471" s="348" t="s">
        <v>430</v>
      </c>
      <c r="R471" s="348" t="s">
        <v>430</v>
      </c>
      <c r="S471" s="348" t="s">
        <v>430</v>
      </c>
      <c r="T471" s="348" t="s">
        <v>430</v>
      </c>
      <c r="U471" s="354" t="s">
        <v>430</v>
      </c>
      <c r="V471" s="348" t="s">
        <v>430</v>
      </c>
      <c r="W471" s="348" t="s">
        <v>430</v>
      </c>
      <c r="X471" s="348" t="s">
        <v>430</v>
      </c>
      <c r="Y471" s="375" t="s">
        <v>430</v>
      </c>
      <c r="Z471" s="348" t="s">
        <v>430</v>
      </c>
      <c r="AA471" s="348" t="s">
        <v>430</v>
      </c>
      <c r="AB471" s="348" t="s">
        <v>430</v>
      </c>
      <c r="AC471" s="348" t="s">
        <v>430</v>
      </c>
      <c r="AD471" s="348" t="s">
        <v>430</v>
      </c>
      <c r="AE471" s="348" t="s">
        <v>430</v>
      </c>
      <c r="AF471" s="348" t="s">
        <v>430</v>
      </c>
      <c r="AG471" s="569"/>
      <c r="AH471" s="346"/>
      <c r="AI471" s="346"/>
      <c r="AJ471" s="346"/>
      <c r="AK471" s="346"/>
      <c r="AL471" s="346"/>
      <c r="AM471" s="346"/>
      <c r="AN471" s="346"/>
      <c r="AO471" s="573"/>
      <c r="AP471" s="346"/>
      <c r="AQ471" s="346"/>
      <c r="AR471" s="346"/>
      <c r="AS471" s="346"/>
      <c r="AT471" s="346"/>
      <c r="AU471" s="429"/>
      <c r="AV471" s="429"/>
      <c r="AW471" s="429"/>
      <c r="AX471" s="429"/>
      <c r="AY471" s="429"/>
      <c r="AZ471" s="374"/>
      <c r="BA471" s="375"/>
      <c r="BB471" s="375"/>
      <c r="BC471" s="375"/>
      <c r="BD471" s="375"/>
      <c r="BE471" s="375"/>
      <c r="BF471" s="375"/>
      <c r="BG471" s="374"/>
      <c r="BH471" s="375"/>
      <c r="BI471" s="375"/>
      <c r="BJ471" s="375"/>
      <c r="BK471" s="375"/>
      <c r="BL471" s="375"/>
      <c r="BM471" s="375"/>
      <c r="BN471" s="375"/>
      <c r="BO471" s="375"/>
      <c r="BP471" s="375"/>
      <c r="BQ471" s="375"/>
      <c r="BR471" s="374"/>
      <c r="BS471" s="372"/>
      <c r="BT471" s="372"/>
      <c r="BU471" s="374"/>
      <c r="BV471" s="430"/>
    </row>
    <row r="472" spans="1:74" s="355" customFormat="1" x14ac:dyDescent="0.25">
      <c r="A472" s="686" t="s">
        <v>8148</v>
      </c>
      <c r="B472" s="374"/>
      <c r="C472" s="731"/>
      <c r="D472" s="374"/>
      <c r="E472" s="372"/>
      <c r="F472" s="374"/>
      <c r="G472" s="372"/>
      <c r="H472" s="374"/>
      <c r="I472" s="348"/>
      <c r="J472" s="348"/>
      <c r="K472" s="348"/>
      <c r="L472" s="348"/>
      <c r="M472" s="362"/>
      <c r="N472" s="350" t="s">
        <v>430</v>
      </c>
      <c r="O472" s="348" t="s">
        <v>430</v>
      </c>
      <c r="P472" s="348" t="s">
        <v>430</v>
      </c>
      <c r="Q472" s="348" t="s">
        <v>430</v>
      </c>
      <c r="R472" s="348" t="s">
        <v>430</v>
      </c>
      <c r="S472" s="348" t="s">
        <v>430</v>
      </c>
      <c r="T472" s="348" t="s">
        <v>430</v>
      </c>
      <c r="U472" s="354" t="s">
        <v>430</v>
      </c>
      <c r="V472" s="348" t="s">
        <v>430</v>
      </c>
      <c r="W472" s="348" t="s">
        <v>430</v>
      </c>
      <c r="X472" s="348" t="s">
        <v>430</v>
      </c>
      <c r="Y472" s="375" t="s">
        <v>430</v>
      </c>
      <c r="Z472" s="348" t="s">
        <v>430</v>
      </c>
      <c r="AA472" s="348" t="s">
        <v>430</v>
      </c>
      <c r="AB472" s="348" t="s">
        <v>430</v>
      </c>
      <c r="AC472" s="348" t="s">
        <v>430</v>
      </c>
      <c r="AD472" s="348" t="s">
        <v>430</v>
      </c>
      <c r="AE472" s="348" t="s">
        <v>430</v>
      </c>
      <c r="AF472" s="348" t="s">
        <v>430</v>
      </c>
      <c r="AG472" s="569"/>
      <c r="AH472" s="346"/>
      <c r="AI472" s="346"/>
      <c r="AJ472" s="346"/>
      <c r="AK472" s="346"/>
      <c r="AL472" s="346"/>
      <c r="AM472" s="346"/>
      <c r="AN472" s="346"/>
      <c r="AO472" s="573"/>
      <c r="AP472" s="346"/>
      <c r="AQ472" s="346"/>
      <c r="AR472" s="346"/>
      <c r="AS472" s="346"/>
      <c r="AT472" s="346"/>
      <c r="AU472" s="429"/>
      <c r="AV472" s="429"/>
      <c r="AW472" s="429"/>
      <c r="AX472" s="429"/>
      <c r="AY472" s="429"/>
      <c r="AZ472" s="374"/>
      <c r="BA472" s="375"/>
      <c r="BB472" s="375"/>
      <c r="BC472" s="375"/>
      <c r="BD472" s="375"/>
      <c r="BE472" s="375"/>
      <c r="BF472" s="375"/>
      <c r="BG472" s="374"/>
      <c r="BH472" s="375"/>
      <c r="BI472" s="375"/>
      <c r="BJ472" s="375"/>
      <c r="BK472" s="375"/>
      <c r="BL472" s="375"/>
      <c r="BM472" s="375"/>
      <c r="BN472" s="375"/>
      <c r="BO472" s="375"/>
      <c r="BP472" s="375"/>
      <c r="BQ472" s="375"/>
      <c r="BR472" s="374"/>
      <c r="BS472" s="372"/>
      <c r="BT472" s="372"/>
      <c r="BU472" s="374"/>
      <c r="BV472" s="430"/>
    </row>
    <row r="473" spans="1:74" s="355" customFormat="1" x14ac:dyDescent="0.25">
      <c r="A473" s="686" t="s">
        <v>8149</v>
      </c>
      <c r="B473" s="374"/>
      <c r="C473" s="731"/>
      <c r="D473" s="374"/>
      <c r="E473" s="372"/>
      <c r="F473" s="374"/>
      <c r="G473" s="372"/>
      <c r="H473" s="374"/>
      <c r="I473" s="348"/>
      <c r="J473" s="348"/>
      <c r="K473" s="348"/>
      <c r="L473" s="348"/>
      <c r="M473" s="362"/>
      <c r="N473" s="350" t="s">
        <v>430</v>
      </c>
      <c r="O473" s="348" t="s">
        <v>430</v>
      </c>
      <c r="P473" s="348" t="s">
        <v>430</v>
      </c>
      <c r="Q473" s="348" t="s">
        <v>430</v>
      </c>
      <c r="R473" s="348" t="s">
        <v>430</v>
      </c>
      <c r="S473" s="348" t="s">
        <v>430</v>
      </c>
      <c r="T473" s="348" t="s">
        <v>430</v>
      </c>
      <c r="U473" s="354" t="s">
        <v>430</v>
      </c>
      <c r="V473" s="348" t="s">
        <v>430</v>
      </c>
      <c r="W473" s="348" t="s">
        <v>430</v>
      </c>
      <c r="X473" s="348" t="s">
        <v>430</v>
      </c>
      <c r="Y473" s="375" t="s">
        <v>430</v>
      </c>
      <c r="Z473" s="348" t="s">
        <v>430</v>
      </c>
      <c r="AA473" s="348" t="s">
        <v>430</v>
      </c>
      <c r="AB473" s="348" t="s">
        <v>430</v>
      </c>
      <c r="AC473" s="348" t="s">
        <v>430</v>
      </c>
      <c r="AD473" s="348" t="s">
        <v>430</v>
      </c>
      <c r="AE473" s="348" t="s">
        <v>430</v>
      </c>
      <c r="AF473" s="348" t="s">
        <v>430</v>
      </c>
      <c r="AG473" s="569"/>
      <c r="AH473" s="346"/>
      <c r="AI473" s="346"/>
      <c r="AJ473" s="346"/>
      <c r="AK473" s="346"/>
      <c r="AL473" s="346"/>
      <c r="AM473" s="346"/>
      <c r="AN473" s="346"/>
      <c r="AO473" s="573"/>
      <c r="AP473" s="346"/>
      <c r="AQ473" s="346"/>
      <c r="AR473" s="346"/>
      <c r="AS473" s="346"/>
      <c r="AT473" s="346"/>
      <c r="AU473" s="429"/>
      <c r="AV473" s="429"/>
      <c r="AW473" s="429"/>
      <c r="AX473" s="429"/>
      <c r="AY473" s="429"/>
      <c r="AZ473" s="374"/>
      <c r="BA473" s="375"/>
      <c r="BB473" s="375"/>
      <c r="BC473" s="375"/>
      <c r="BD473" s="375"/>
      <c r="BE473" s="375"/>
      <c r="BF473" s="375"/>
      <c r="BG473" s="374"/>
      <c r="BH473" s="375"/>
      <c r="BI473" s="375"/>
      <c r="BJ473" s="375"/>
      <c r="BK473" s="375"/>
      <c r="BL473" s="375"/>
      <c r="BM473" s="375"/>
      <c r="BN473" s="375"/>
      <c r="BO473" s="375"/>
      <c r="BP473" s="375"/>
      <c r="BQ473" s="375"/>
      <c r="BR473" s="374"/>
      <c r="BS473" s="372"/>
      <c r="BT473" s="372"/>
      <c r="BU473" s="374"/>
      <c r="BV473" s="430"/>
    </row>
    <row r="474" spans="1:74" s="355" customFormat="1" x14ac:dyDescent="0.25">
      <c r="A474" s="686" t="s">
        <v>8150</v>
      </c>
      <c r="B474" s="374"/>
      <c r="C474" s="731"/>
      <c r="D474" s="374"/>
      <c r="E474" s="372"/>
      <c r="F474" s="374"/>
      <c r="G474" s="372"/>
      <c r="H474" s="374"/>
      <c r="I474" s="348"/>
      <c r="J474" s="348"/>
      <c r="K474" s="348"/>
      <c r="L474" s="348"/>
      <c r="M474" s="362"/>
      <c r="N474" s="350" t="s">
        <v>430</v>
      </c>
      <c r="O474" s="348" t="s">
        <v>430</v>
      </c>
      <c r="P474" s="348" t="s">
        <v>430</v>
      </c>
      <c r="Q474" s="348" t="s">
        <v>430</v>
      </c>
      <c r="R474" s="348" t="s">
        <v>430</v>
      </c>
      <c r="S474" s="348" t="s">
        <v>430</v>
      </c>
      <c r="T474" s="348" t="s">
        <v>430</v>
      </c>
      <c r="U474" s="354" t="s">
        <v>430</v>
      </c>
      <c r="V474" s="348" t="s">
        <v>430</v>
      </c>
      <c r="W474" s="348" t="s">
        <v>430</v>
      </c>
      <c r="X474" s="348" t="s">
        <v>430</v>
      </c>
      <c r="Y474" s="375" t="s">
        <v>430</v>
      </c>
      <c r="Z474" s="348" t="s">
        <v>430</v>
      </c>
      <c r="AA474" s="348" t="s">
        <v>430</v>
      </c>
      <c r="AB474" s="348" t="s">
        <v>430</v>
      </c>
      <c r="AC474" s="348" t="s">
        <v>430</v>
      </c>
      <c r="AD474" s="348" t="s">
        <v>430</v>
      </c>
      <c r="AE474" s="348" t="s">
        <v>430</v>
      </c>
      <c r="AF474" s="348" t="s">
        <v>430</v>
      </c>
      <c r="AG474" s="569"/>
      <c r="AH474" s="346"/>
      <c r="AI474" s="346"/>
      <c r="AJ474" s="346"/>
      <c r="AK474" s="346"/>
      <c r="AL474" s="346"/>
      <c r="AM474" s="346"/>
      <c r="AN474" s="346"/>
      <c r="AO474" s="573"/>
      <c r="AP474" s="346"/>
      <c r="AQ474" s="346"/>
      <c r="AR474" s="346"/>
      <c r="AS474" s="346"/>
      <c r="AT474" s="346"/>
      <c r="AU474" s="429"/>
      <c r="AV474" s="429"/>
      <c r="AW474" s="429"/>
      <c r="AX474" s="429"/>
      <c r="AY474" s="429"/>
      <c r="AZ474" s="374"/>
      <c r="BA474" s="375"/>
      <c r="BB474" s="375"/>
      <c r="BC474" s="375"/>
      <c r="BD474" s="375"/>
      <c r="BE474" s="375"/>
      <c r="BF474" s="375"/>
      <c r="BG474" s="374"/>
      <c r="BH474" s="375"/>
      <c r="BI474" s="375"/>
      <c r="BJ474" s="375"/>
      <c r="BK474" s="375"/>
      <c r="BL474" s="375"/>
      <c r="BM474" s="375"/>
      <c r="BN474" s="375"/>
      <c r="BO474" s="375"/>
      <c r="BP474" s="375"/>
      <c r="BQ474" s="375"/>
      <c r="BR474" s="374"/>
      <c r="BS474" s="372"/>
      <c r="BT474" s="372"/>
      <c r="BU474" s="374"/>
      <c r="BV474" s="430"/>
    </row>
    <row r="475" spans="1:74" s="355" customFormat="1" x14ac:dyDescent="0.25">
      <c r="A475" s="686" t="s">
        <v>8151</v>
      </c>
      <c r="B475" s="374"/>
      <c r="C475" s="731"/>
      <c r="D475" s="374"/>
      <c r="E475" s="372"/>
      <c r="F475" s="374"/>
      <c r="G475" s="372"/>
      <c r="H475" s="374"/>
      <c r="I475" s="348"/>
      <c r="J475" s="348"/>
      <c r="K475" s="348"/>
      <c r="L475" s="348"/>
      <c r="M475" s="362"/>
      <c r="N475" s="350" t="s">
        <v>430</v>
      </c>
      <c r="O475" s="348" t="s">
        <v>430</v>
      </c>
      <c r="P475" s="348" t="s">
        <v>430</v>
      </c>
      <c r="Q475" s="348" t="s">
        <v>430</v>
      </c>
      <c r="R475" s="348" t="s">
        <v>430</v>
      </c>
      <c r="S475" s="348" t="s">
        <v>430</v>
      </c>
      <c r="T475" s="348" t="s">
        <v>430</v>
      </c>
      <c r="U475" s="354" t="s">
        <v>430</v>
      </c>
      <c r="V475" s="348" t="s">
        <v>430</v>
      </c>
      <c r="W475" s="348" t="s">
        <v>430</v>
      </c>
      <c r="X475" s="348" t="s">
        <v>430</v>
      </c>
      <c r="Y475" s="375" t="s">
        <v>430</v>
      </c>
      <c r="Z475" s="348" t="s">
        <v>430</v>
      </c>
      <c r="AA475" s="348" t="s">
        <v>430</v>
      </c>
      <c r="AB475" s="348" t="s">
        <v>430</v>
      </c>
      <c r="AC475" s="348" t="s">
        <v>430</v>
      </c>
      <c r="AD475" s="348" t="s">
        <v>430</v>
      </c>
      <c r="AE475" s="348" t="s">
        <v>430</v>
      </c>
      <c r="AF475" s="348" t="s">
        <v>430</v>
      </c>
      <c r="AG475" s="569"/>
      <c r="AH475" s="346"/>
      <c r="AI475" s="346"/>
      <c r="AJ475" s="346"/>
      <c r="AK475" s="346"/>
      <c r="AL475" s="346"/>
      <c r="AM475" s="346"/>
      <c r="AN475" s="346"/>
      <c r="AO475" s="573"/>
      <c r="AP475" s="346"/>
      <c r="AQ475" s="346"/>
      <c r="AR475" s="346"/>
      <c r="AS475" s="346"/>
      <c r="AT475" s="346"/>
      <c r="AU475" s="429"/>
      <c r="AV475" s="429"/>
      <c r="AW475" s="429"/>
      <c r="AX475" s="429"/>
      <c r="AY475" s="429"/>
      <c r="AZ475" s="374"/>
      <c r="BA475" s="375"/>
      <c r="BB475" s="375"/>
      <c r="BC475" s="375"/>
      <c r="BD475" s="375"/>
      <c r="BE475" s="375"/>
      <c r="BF475" s="375"/>
      <c r="BG475" s="374"/>
      <c r="BH475" s="375"/>
      <c r="BI475" s="375"/>
      <c r="BJ475" s="375"/>
      <c r="BK475" s="375"/>
      <c r="BL475" s="375"/>
      <c r="BM475" s="375"/>
      <c r="BN475" s="375"/>
      <c r="BO475" s="375"/>
      <c r="BP475" s="375"/>
      <c r="BQ475" s="375"/>
      <c r="BR475" s="374"/>
      <c r="BS475" s="372"/>
      <c r="BT475" s="372"/>
      <c r="BU475" s="374"/>
      <c r="BV475" s="430"/>
    </row>
    <row r="476" spans="1:74" s="355" customFormat="1" x14ac:dyDescent="0.25">
      <c r="A476" s="687" t="s">
        <v>8152</v>
      </c>
      <c r="B476" s="417"/>
      <c r="C476" s="744"/>
      <c r="D476" s="417"/>
      <c r="E476" s="412"/>
      <c r="F476" s="417"/>
      <c r="G476" s="412"/>
      <c r="H476" s="417"/>
      <c r="I476" s="416"/>
      <c r="J476" s="416"/>
      <c r="K476" s="416"/>
      <c r="L476" s="416"/>
      <c r="M476" s="420"/>
      <c r="N476" s="418" t="s">
        <v>430</v>
      </c>
      <c r="O476" s="416" t="s">
        <v>430</v>
      </c>
      <c r="P476" s="416" t="s">
        <v>430</v>
      </c>
      <c r="Q476" s="416" t="s">
        <v>430</v>
      </c>
      <c r="R476" s="416" t="s">
        <v>430</v>
      </c>
      <c r="S476" s="416" t="s">
        <v>430</v>
      </c>
      <c r="T476" s="416" t="s">
        <v>430</v>
      </c>
      <c r="U476" s="422" t="s">
        <v>430</v>
      </c>
      <c r="V476" s="416" t="s">
        <v>430</v>
      </c>
      <c r="W476" s="416" t="s">
        <v>430</v>
      </c>
      <c r="X476" s="416" t="s">
        <v>430</v>
      </c>
      <c r="Y476" s="421" t="s">
        <v>430</v>
      </c>
      <c r="Z476" s="416" t="s">
        <v>430</v>
      </c>
      <c r="AA476" s="416" t="s">
        <v>430</v>
      </c>
      <c r="AB476" s="416" t="s">
        <v>430</v>
      </c>
      <c r="AC476" s="416" t="s">
        <v>430</v>
      </c>
      <c r="AD476" s="416" t="s">
        <v>430</v>
      </c>
      <c r="AE476" s="416" t="s">
        <v>430</v>
      </c>
      <c r="AF476" s="416" t="s">
        <v>430</v>
      </c>
      <c r="AG476" s="575"/>
      <c r="AH476" s="414"/>
      <c r="AI476" s="414"/>
      <c r="AJ476" s="414"/>
      <c r="AK476" s="414"/>
      <c r="AL476" s="414"/>
      <c r="AM476" s="414"/>
      <c r="AN476" s="414"/>
      <c r="AO476" s="701"/>
      <c r="AP476" s="414"/>
      <c r="AQ476" s="414"/>
      <c r="AR476" s="414"/>
      <c r="AS476" s="414"/>
      <c r="AT476" s="414"/>
      <c r="AU476" s="633"/>
      <c r="AV476" s="633"/>
      <c r="AW476" s="633"/>
      <c r="AX476" s="633"/>
      <c r="AY476" s="633"/>
      <c r="AZ476" s="417"/>
      <c r="BA476" s="421"/>
      <c r="BB476" s="421"/>
      <c r="BC476" s="421"/>
      <c r="BD476" s="421"/>
      <c r="BE476" s="421"/>
      <c r="BF476" s="421"/>
      <c r="BG476" s="417"/>
      <c r="BH476" s="421"/>
      <c r="BI476" s="421"/>
      <c r="BJ476" s="421"/>
      <c r="BK476" s="421"/>
      <c r="BL476" s="421"/>
      <c r="BM476" s="421"/>
      <c r="BN476" s="421"/>
      <c r="BO476" s="421"/>
      <c r="BP476" s="421"/>
      <c r="BQ476" s="421"/>
      <c r="BR476" s="417"/>
      <c r="BS476" s="412"/>
      <c r="BT476" s="412"/>
      <c r="BU476" s="417"/>
      <c r="BV476" s="546"/>
    </row>
    <row r="477" spans="1:74" x14ac:dyDescent="0.25">
      <c r="A477" s="488" t="s">
        <v>8153</v>
      </c>
      <c r="N477" s="235" t="s">
        <v>430</v>
      </c>
      <c r="O477" s="235" t="s">
        <v>430</v>
      </c>
      <c r="P477" s="235" t="s">
        <v>430</v>
      </c>
      <c r="Q477" s="235" t="s">
        <v>430</v>
      </c>
      <c r="R477" s="235" t="s">
        <v>430</v>
      </c>
      <c r="S477" s="235" t="s">
        <v>430</v>
      </c>
      <c r="T477" s="235" t="s">
        <v>430</v>
      </c>
      <c r="U477" s="235" t="s">
        <v>430</v>
      </c>
      <c r="V477" s="235" t="s">
        <v>430</v>
      </c>
      <c r="W477" s="235" t="s">
        <v>430</v>
      </c>
      <c r="X477" s="235" t="s">
        <v>430</v>
      </c>
      <c r="Y477" s="235" t="s">
        <v>430</v>
      </c>
      <c r="Z477" s="235" t="s">
        <v>430</v>
      </c>
      <c r="AA477" s="235" t="s">
        <v>430</v>
      </c>
      <c r="AB477" s="235" t="s">
        <v>430</v>
      </c>
      <c r="AC477" s="235" t="s">
        <v>430</v>
      </c>
      <c r="AD477" s="235" t="s">
        <v>430</v>
      </c>
      <c r="AE477" s="235" t="s">
        <v>430</v>
      </c>
      <c r="AF477" s="235" t="s">
        <v>430</v>
      </c>
      <c r="BM477" s="277"/>
    </row>
    <row r="478" spans="1:74" x14ac:dyDescent="0.25">
      <c r="A478" s="488" t="s">
        <v>8154</v>
      </c>
      <c r="N478" s="235" t="s">
        <v>430</v>
      </c>
      <c r="O478" s="235" t="s">
        <v>430</v>
      </c>
      <c r="P478" s="235" t="s">
        <v>430</v>
      </c>
      <c r="Q478" s="235" t="s">
        <v>430</v>
      </c>
      <c r="R478" s="235" t="s">
        <v>430</v>
      </c>
      <c r="S478" s="235" t="s">
        <v>430</v>
      </c>
      <c r="T478" s="235" t="s">
        <v>430</v>
      </c>
      <c r="U478" s="235" t="s">
        <v>430</v>
      </c>
      <c r="V478" s="235" t="s">
        <v>430</v>
      </c>
      <c r="W478" s="235" t="s">
        <v>430</v>
      </c>
      <c r="X478" s="235" t="s">
        <v>430</v>
      </c>
      <c r="Y478" s="235" t="s">
        <v>430</v>
      </c>
      <c r="Z478" s="235" t="s">
        <v>430</v>
      </c>
      <c r="AA478" s="235" t="s">
        <v>430</v>
      </c>
      <c r="AB478" s="235" t="s">
        <v>430</v>
      </c>
      <c r="AC478" s="235" t="s">
        <v>430</v>
      </c>
      <c r="AD478" s="235" t="s">
        <v>430</v>
      </c>
      <c r="AE478" s="235" t="s">
        <v>430</v>
      </c>
      <c r="AF478" s="235" t="s">
        <v>430</v>
      </c>
      <c r="BM478" s="277"/>
    </row>
    <row r="479" spans="1:74" x14ac:dyDescent="0.25">
      <c r="A479" s="488" t="s">
        <v>8155</v>
      </c>
      <c r="N479" s="235" t="s">
        <v>430</v>
      </c>
      <c r="O479" s="235" t="s">
        <v>430</v>
      </c>
      <c r="P479" s="235" t="s">
        <v>430</v>
      </c>
      <c r="Q479" s="235" t="s">
        <v>430</v>
      </c>
      <c r="R479" s="235" t="s">
        <v>430</v>
      </c>
      <c r="S479" s="235" t="s">
        <v>430</v>
      </c>
      <c r="T479" s="235" t="s">
        <v>430</v>
      </c>
      <c r="U479" s="235" t="s">
        <v>430</v>
      </c>
      <c r="V479" s="235" t="s">
        <v>430</v>
      </c>
      <c r="W479" s="235" t="s">
        <v>430</v>
      </c>
      <c r="X479" s="235" t="s">
        <v>430</v>
      </c>
      <c r="Y479" s="235" t="s">
        <v>430</v>
      </c>
      <c r="Z479" s="235" t="s">
        <v>430</v>
      </c>
      <c r="AA479" s="235" t="s">
        <v>430</v>
      </c>
      <c r="AB479" s="235" t="s">
        <v>430</v>
      </c>
      <c r="AC479" s="235" t="s">
        <v>430</v>
      </c>
      <c r="AD479" s="235" t="s">
        <v>430</v>
      </c>
      <c r="AE479" s="235" t="s">
        <v>430</v>
      </c>
      <c r="AF479" s="235" t="s">
        <v>430</v>
      </c>
      <c r="BM479" s="277"/>
    </row>
    <row r="480" spans="1:74" hidden="1" x14ac:dyDescent="0.25">
      <c r="A480" s="488" t="s">
        <v>8156</v>
      </c>
      <c r="N480" s="235" t="s">
        <v>430</v>
      </c>
      <c r="O480" s="235" t="s">
        <v>430</v>
      </c>
      <c r="P480" s="235" t="s">
        <v>430</v>
      </c>
      <c r="Q480" s="235" t="s">
        <v>430</v>
      </c>
      <c r="R480" s="235" t="s">
        <v>430</v>
      </c>
      <c r="S480" s="235" t="s">
        <v>430</v>
      </c>
      <c r="T480" s="235" t="s">
        <v>430</v>
      </c>
      <c r="U480" s="235" t="s">
        <v>430</v>
      </c>
      <c r="V480" s="235" t="s">
        <v>430</v>
      </c>
      <c r="W480" s="235" t="s">
        <v>430</v>
      </c>
      <c r="X480" s="235" t="s">
        <v>430</v>
      </c>
      <c r="Y480" s="235" t="s">
        <v>430</v>
      </c>
      <c r="Z480" s="235" t="s">
        <v>430</v>
      </c>
      <c r="AA480" s="235" t="s">
        <v>430</v>
      </c>
      <c r="AB480" s="235" t="s">
        <v>430</v>
      </c>
      <c r="AC480" s="235" t="s">
        <v>430</v>
      </c>
      <c r="AD480" s="235" t="s">
        <v>430</v>
      </c>
      <c r="AE480" s="235" t="s">
        <v>430</v>
      </c>
      <c r="AF480" s="235" t="s">
        <v>430</v>
      </c>
      <c r="BM480" s="277"/>
    </row>
    <row r="481" spans="1:65" x14ac:dyDescent="0.25">
      <c r="A481" s="488" t="s">
        <v>8157</v>
      </c>
      <c r="N481" s="235" t="s">
        <v>430</v>
      </c>
      <c r="O481" s="235" t="s">
        <v>430</v>
      </c>
      <c r="P481" s="235" t="s">
        <v>430</v>
      </c>
      <c r="Q481" s="235" t="s">
        <v>430</v>
      </c>
      <c r="R481" s="235" t="s">
        <v>430</v>
      </c>
      <c r="S481" s="235" t="s">
        <v>430</v>
      </c>
      <c r="T481" s="235" t="s">
        <v>430</v>
      </c>
      <c r="U481" s="235" t="s">
        <v>430</v>
      </c>
      <c r="V481" s="235" t="s">
        <v>430</v>
      </c>
      <c r="W481" s="235" t="s">
        <v>430</v>
      </c>
      <c r="X481" s="235" t="s">
        <v>430</v>
      </c>
      <c r="Y481" s="235" t="s">
        <v>430</v>
      </c>
      <c r="Z481" s="235" t="s">
        <v>430</v>
      </c>
      <c r="AA481" s="235" t="s">
        <v>430</v>
      </c>
      <c r="AB481" s="235" t="s">
        <v>430</v>
      </c>
      <c r="AC481" s="235" t="s">
        <v>430</v>
      </c>
      <c r="AD481" s="235" t="s">
        <v>430</v>
      </c>
      <c r="AE481" s="235" t="s">
        <v>430</v>
      </c>
      <c r="AF481" s="235" t="s">
        <v>430</v>
      </c>
      <c r="BM481" s="277"/>
    </row>
    <row r="482" spans="1:65" x14ac:dyDescent="0.25">
      <c r="A482" s="488" t="s">
        <v>8158</v>
      </c>
      <c r="N482" s="235">
        <v>7.5892999999999997</v>
      </c>
      <c r="O482" s="235">
        <v>7.1905000000000001</v>
      </c>
      <c r="P482" s="235">
        <v>-2.3475000000000001</v>
      </c>
      <c r="Q482" s="235">
        <v>5.3662999999999998</v>
      </c>
      <c r="R482" s="235">
        <v>9.5389999999999997</v>
      </c>
      <c r="S482" s="235">
        <v>4.8714000000000004</v>
      </c>
      <c r="T482" s="235">
        <v>4.1650999999999998</v>
      </c>
      <c r="U482" s="235">
        <v>4.5834999999999999</v>
      </c>
      <c r="V482" s="235">
        <v>5.5004999999999997</v>
      </c>
      <c r="W482" s="235">
        <v>7.1167999999999996</v>
      </c>
      <c r="X482" s="235">
        <v>7.0526</v>
      </c>
      <c r="Y482" s="235">
        <v>6.1094999999999997</v>
      </c>
      <c r="Z482" s="235">
        <v>6.9985999999999997</v>
      </c>
      <c r="AA482" s="235">
        <v>9.9102999999999994</v>
      </c>
      <c r="AB482" s="235">
        <v>4.1188000000000002</v>
      </c>
      <c r="AC482" s="235">
        <v>4.6642999999999999</v>
      </c>
      <c r="AD482" s="235">
        <v>4.9615999999999998</v>
      </c>
      <c r="AE482" s="235">
        <v>9.9102999999999994</v>
      </c>
      <c r="AF482" s="235" t="s">
        <v>428</v>
      </c>
      <c r="BM482" s="277"/>
    </row>
    <row r="483" spans="1:65" x14ac:dyDescent="0.25">
      <c r="A483" s="488" t="s">
        <v>10279</v>
      </c>
      <c r="N483" s="235" t="s">
        <v>430</v>
      </c>
      <c r="O483" s="235" t="s">
        <v>430</v>
      </c>
      <c r="P483" s="235" t="s">
        <v>430</v>
      </c>
      <c r="Q483" s="235" t="s">
        <v>430</v>
      </c>
      <c r="R483" s="235" t="s">
        <v>430</v>
      </c>
      <c r="S483" s="235" t="s">
        <v>430</v>
      </c>
      <c r="T483" s="235" t="s">
        <v>430</v>
      </c>
      <c r="U483" s="235" t="s">
        <v>430</v>
      </c>
      <c r="V483" s="235" t="s">
        <v>430</v>
      </c>
      <c r="W483" s="235" t="s">
        <v>430</v>
      </c>
      <c r="X483" s="235" t="s">
        <v>430</v>
      </c>
      <c r="Y483" s="235" t="s">
        <v>430</v>
      </c>
      <c r="Z483" s="235" t="s">
        <v>430</v>
      </c>
      <c r="AA483" s="235" t="s">
        <v>430</v>
      </c>
      <c r="AB483" s="235" t="s">
        <v>430</v>
      </c>
      <c r="AC483" s="235" t="s">
        <v>430</v>
      </c>
      <c r="AD483" s="235" t="s">
        <v>430</v>
      </c>
      <c r="AE483" s="235" t="s">
        <v>430</v>
      </c>
      <c r="AF483" s="235" t="s">
        <v>430</v>
      </c>
    </row>
    <row r="484" spans="1:65" x14ac:dyDescent="0.25">
      <c r="A484" s="488" t="s">
        <v>8159</v>
      </c>
      <c r="N484" s="235" t="s">
        <v>430</v>
      </c>
      <c r="O484" s="235" t="s">
        <v>430</v>
      </c>
      <c r="P484" s="235" t="s">
        <v>430</v>
      </c>
      <c r="Q484" s="235" t="s">
        <v>430</v>
      </c>
      <c r="R484" s="235" t="s">
        <v>430</v>
      </c>
      <c r="S484" s="235" t="s">
        <v>430</v>
      </c>
      <c r="T484" s="235" t="s">
        <v>430</v>
      </c>
      <c r="U484" s="235" t="s">
        <v>430</v>
      </c>
      <c r="V484" s="235" t="s">
        <v>430</v>
      </c>
      <c r="W484" s="235" t="s">
        <v>430</v>
      </c>
      <c r="X484" s="235" t="s">
        <v>430</v>
      </c>
      <c r="Y484" s="235" t="s">
        <v>430</v>
      </c>
      <c r="Z484" s="235" t="s">
        <v>430</v>
      </c>
      <c r="AA484" s="235" t="s">
        <v>430</v>
      </c>
      <c r="AB484" s="235" t="s">
        <v>430</v>
      </c>
      <c r="AC484" s="235" t="s">
        <v>430</v>
      </c>
      <c r="AD484" s="235" t="s">
        <v>430</v>
      </c>
      <c r="AE484" s="235" t="s">
        <v>430</v>
      </c>
      <c r="AF484" s="235" t="s">
        <v>430</v>
      </c>
    </row>
  </sheetData>
  <mergeCells count="21">
    <mergeCell ref="BS5:BT5"/>
    <mergeCell ref="BU5:BU6"/>
    <mergeCell ref="BV5:BV6"/>
    <mergeCell ref="A5:A6"/>
    <mergeCell ref="V6:AF6"/>
    <mergeCell ref="AH6:AY6"/>
    <mergeCell ref="AZ5:AZ6"/>
    <mergeCell ref="BA5:BF5"/>
    <mergeCell ref="BG5:BG6"/>
    <mergeCell ref="B5:B6"/>
    <mergeCell ref="C5:C6"/>
    <mergeCell ref="D5:D6"/>
    <mergeCell ref="E5:E6"/>
    <mergeCell ref="F5:F6"/>
    <mergeCell ref="BR5:BR6"/>
    <mergeCell ref="G5:G6"/>
    <mergeCell ref="BH5:BQ5"/>
    <mergeCell ref="H5:H6"/>
    <mergeCell ref="I5:L5"/>
    <mergeCell ref="M5:M6"/>
    <mergeCell ref="N6:U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F21A3-D99E-4FB5-8D5C-1C091253EAE1}">
  <sheetPr codeName="Sheet41"/>
  <dimension ref="A1:CJ29"/>
  <sheetViews>
    <sheetView workbookViewId="0">
      <pane xSplit="2" ySplit="1" topLeftCell="C11" activePane="bottomRight" state="frozen"/>
      <selection pane="topRight" activeCell="C1" sqref="C1"/>
      <selection pane="bottomLeft" activeCell="A8" sqref="A8"/>
      <selection pane="bottomRight"/>
    </sheetView>
  </sheetViews>
  <sheetFormatPr defaultRowHeight="10.5" x14ac:dyDescent="0.25"/>
  <cols>
    <col min="1" max="1" width="54.90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5" width="5.08984375" style="21" bestFit="1" customWidth="1"/>
    <col min="16" max="16" width="6.26953125" style="21" bestFit="1" customWidth="1"/>
    <col min="17" max="18" width="6.90625" style="21" bestFit="1" customWidth="1"/>
    <col min="19" max="19" width="4.7265625" style="21" bestFit="1" customWidth="1"/>
    <col min="20" max="22" width="5.36328125" style="21" bestFit="1" customWidth="1"/>
    <col min="23" max="23" width="6.08984375" style="21" bestFit="1" customWidth="1"/>
    <col min="24" max="24" width="8.1796875" style="21" bestFit="1" customWidth="1"/>
    <col min="25" max="25" width="7.36328125" style="21" bestFit="1" customWidth="1"/>
    <col min="26" max="26" width="7.81640625" style="21" bestFit="1" customWidth="1"/>
    <col min="27" max="27" width="7" style="21" bestFit="1" customWidth="1"/>
    <col min="28" max="28" width="4.26953125" style="21" bestFit="1" customWidth="1"/>
    <col min="29" max="29" width="7" style="21" bestFit="1" customWidth="1"/>
    <col min="30" max="30" width="1.1796875" style="21" customWidth="1"/>
    <col min="31" max="31" width="4.453125" style="21" bestFit="1" customWidth="1"/>
    <col min="32" max="32" width="5.08984375" style="21" bestFit="1" customWidth="1"/>
    <col min="33" max="33" width="6.26953125" style="21" bestFit="1" customWidth="1"/>
    <col min="34" max="35" width="6.90625" style="21" bestFit="1" customWidth="1"/>
    <col min="36" max="36" width="4.7265625" style="21" bestFit="1" customWidth="1"/>
    <col min="37" max="39" width="5.36328125" style="21" bestFit="1" customWidth="1"/>
    <col min="40" max="40" width="6.08984375" style="21" bestFit="1" customWidth="1"/>
    <col min="41" max="41" width="8.1796875" style="21" bestFit="1" customWidth="1"/>
    <col min="42" max="42" width="7.36328125" style="21" bestFit="1" customWidth="1"/>
    <col min="43" max="43" width="7.81640625" style="21" bestFit="1" customWidth="1"/>
    <col min="44" max="44" width="7" style="21" bestFit="1" customWidth="1"/>
    <col min="45" max="45" width="4.26953125" style="21" bestFit="1" customWidth="1"/>
    <col min="46" max="46" width="1.1796875" style="21" customWidth="1"/>
    <col min="47" max="47" width="6.08984375" style="21" bestFit="1" customWidth="1"/>
    <col min="48" max="50" width="5.36328125" style="21" bestFit="1" customWidth="1"/>
    <col min="51" max="51" width="4.7265625" style="21" bestFit="1" customWidth="1"/>
    <col min="52" max="52" width="1.1796875" style="21" customWidth="1"/>
    <col min="53" max="53" width="6.08984375" style="21" bestFit="1" customWidth="1"/>
    <col min="54" max="56" width="5.36328125" style="21" bestFit="1" customWidth="1"/>
    <col min="57" max="57" width="4.7265625" style="21" bestFit="1" customWidth="1"/>
    <col min="58" max="58" width="1.1796875" style="21" customWidth="1"/>
    <col min="59" max="59" width="6" style="21" bestFit="1" customWidth="1"/>
    <col min="60" max="61" width="8.6328125" style="21" bestFit="1" customWidth="1"/>
    <col min="62" max="62" width="9.08984375" style="21" bestFit="1" customWidth="1"/>
    <col min="63" max="63" width="1" style="21" customWidth="1"/>
    <col min="64" max="64" width="5.36328125" style="21" bestFit="1" customWidth="1"/>
    <col min="65" max="65" width="7.453125" style="21" bestFit="1" customWidth="1"/>
    <col min="66" max="66" width="9.90625" style="21" bestFit="1" customWidth="1"/>
    <col min="67" max="67" width="1.36328125" style="21" customWidth="1"/>
    <col min="68" max="68" width="7.81640625" style="21" bestFit="1" customWidth="1"/>
    <col min="69" max="69" width="1.1796875" style="21" customWidth="1"/>
    <col min="70" max="70" width="7.453125" style="21" bestFit="1" customWidth="1"/>
    <col min="71" max="71" width="6.54296875" style="21" bestFit="1" customWidth="1"/>
    <col min="72" max="72" width="7.54296875" style="21" bestFit="1" customWidth="1"/>
    <col min="73" max="73" width="10.6328125" style="21" bestFit="1" customWidth="1"/>
    <col min="74" max="74" width="1" style="21" customWidth="1"/>
    <col min="75" max="75" width="7.36328125" style="21" bestFit="1" customWidth="1"/>
    <col min="76" max="76" width="7.08984375" style="21" bestFit="1" customWidth="1"/>
    <col min="77" max="77" width="3.7265625" style="21" bestFit="1" customWidth="1"/>
    <col min="78" max="78" width="5.90625" style="21" bestFit="1" customWidth="1"/>
    <col min="79" max="79" width="7.36328125" style="21" bestFit="1" customWidth="1"/>
    <col min="80" max="80" width="6.90625" style="21" bestFit="1" customWidth="1"/>
    <col min="81" max="81" width="0.81640625" style="21" customWidth="1"/>
    <col min="82" max="82" width="9.36328125" style="21" bestFit="1" customWidth="1"/>
    <col min="83" max="83" width="11.90625" style="21" bestFit="1" customWidth="1"/>
    <col min="84" max="84" width="14.26953125" style="21" bestFit="1" customWidth="1"/>
    <col min="85" max="86" width="13.1796875" style="21" bestFit="1" customWidth="1"/>
    <col min="87" max="87" width="1.1796875" style="21" customWidth="1"/>
    <col min="88" max="88" width="34.54296875" style="21" bestFit="1" customWidth="1"/>
    <col min="89" max="16384" width="8.7265625" style="21"/>
  </cols>
  <sheetData>
    <row r="1" spans="1:88" x14ac:dyDescent="0.25">
      <c r="A1" s="22"/>
    </row>
    <row r="3" spans="1:88" ht="20.5" x14ac:dyDescent="0.45">
      <c r="A3" s="23" t="s">
        <v>10051</v>
      </c>
    </row>
    <row r="4" spans="1:88" x14ac:dyDescent="0.25">
      <c r="A4" s="21" t="s">
        <v>425</v>
      </c>
    </row>
    <row r="5" spans="1:88" ht="27" customHeight="1" x14ac:dyDescent="0.25">
      <c r="A5" s="1065" t="s">
        <v>10052</v>
      </c>
      <c r="B5" s="1066"/>
      <c r="C5" s="1096" t="s">
        <v>44</v>
      </c>
      <c r="D5" s="1066"/>
      <c r="E5" s="1096" t="s">
        <v>45</v>
      </c>
      <c r="F5" s="1066"/>
      <c r="G5" s="1096" t="s">
        <v>46</v>
      </c>
      <c r="H5" s="1066"/>
      <c r="I5" s="1105" t="s">
        <v>184</v>
      </c>
      <c r="J5" s="1115"/>
      <c r="K5" s="1115"/>
      <c r="L5" s="1115"/>
      <c r="M5" s="1111"/>
      <c r="N5" s="835" t="s">
        <v>48</v>
      </c>
      <c r="O5" s="835" t="s">
        <v>49</v>
      </c>
      <c r="P5" s="835" t="s">
        <v>3</v>
      </c>
      <c r="Q5" s="835" t="s">
        <v>50</v>
      </c>
      <c r="R5" s="835" t="s">
        <v>51</v>
      </c>
      <c r="S5" s="835" t="s">
        <v>4</v>
      </c>
      <c r="T5" s="835" t="s">
        <v>52</v>
      </c>
      <c r="U5" s="835" t="s">
        <v>53</v>
      </c>
      <c r="V5" s="835" t="s">
        <v>54</v>
      </c>
      <c r="W5" s="835" t="s">
        <v>55</v>
      </c>
      <c r="X5" s="835" t="s">
        <v>421</v>
      </c>
      <c r="Y5" s="835" t="s">
        <v>422</v>
      </c>
      <c r="Z5" s="835" t="s">
        <v>423</v>
      </c>
      <c r="AA5" s="835" t="s">
        <v>424</v>
      </c>
      <c r="AB5" s="835" t="s">
        <v>11</v>
      </c>
      <c r="AC5" s="835" t="s">
        <v>56</v>
      </c>
      <c r="AD5" s="835"/>
      <c r="AE5" s="835" t="s">
        <v>58</v>
      </c>
      <c r="AF5" s="835" t="s">
        <v>59</v>
      </c>
      <c r="AG5" s="835" t="s">
        <v>60</v>
      </c>
      <c r="AH5" s="835" t="s">
        <v>61</v>
      </c>
      <c r="AI5" s="835" t="s">
        <v>62</v>
      </c>
      <c r="AJ5" s="835" t="s">
        <v>63</v>
      </c>
      <c r="AK5" s="835" t="s">
        <v>64</v>
      </c>
      <c r="AL5" s="835" t="s">
        <v>65</v>
      </c>
      <c r="AM5" s="835" t="s">
        <v>66</v>
      </c>
      <c r="AN5" s="835" t="s">
        <v>67</v>
      </c>
      <c r="AO5" s="835" t="s">
        <v>421</v>
      </c>
      <c r="AP5" s="835" t="s">
        <v>422</v>
      </c>
      <c r="AQ5" s="835" t="s">
        <v>423</v>
      </c>
      <c r="AR5" s="835" t="s">
        <v>424</v>
      </c>
      <c r="AS5" s="828" t="s">
        <v>11</v>
      </c>
      <c r="AT5" s="1066"/>
      <c r="AU5" s="836" t="s">
        <v>55</v>
      </c>
      <c r="AV5" s="835" t="s">
        <v>69</v>
      </c>
      <c r="AW5" s="835" t="s">
        <v>54</v>
      </c>
      <c r="AX5" s="835" t="s">
        <v>53</v>
      </c>
      <c r="AY5" s="828" t="s">
        <v>4</v>
      </c>
      <c r="AZ5" s="834"/>
      <c r="BA5" s="836" t="s">
        <v>55</v>
      </c>
      <c r="BB5" s="835" t="s">
        <v>69</v>
      </c>
      <c r="BC5" s="835" t="s">
        <v>54</v>
      </c>
      <c r="BD5" s="835" t="s">
        <v>53</v>
      </c>
      <c r="BE5" s="835" t="s">
        <v>4</v>
      </c>
      <c r="BF5" s="1096"/>
      <c r="BG5" s="1111" t="s">
        <v>76</v>
      </c>
      <c r="BH5" s="1115"/>
      <c r="BI5" s="1115"/>
      <c r="BJ5" s="1115"/>
      <c r="BK5" s="829"/>
      <c r="BL5" s="1105" t="s">
        <v>53</v>
      </c>
      <c r="BM5" s="1115"/>
      <c r="BN5" s="1116"/>
      <c r="BO5" s="1066"/>
      <c r="BP5" s="1096" t="s">
        <v>312</v>
      </c>
      <c r="BQ5" s="1066"/>
      <c r="BR5" s="1105" t="s">
        <v>81</v>
      </c>
      <c r="BS5" s="1115"/>
      <c r="BT5" s="1115"/>
      <c r="BU5" s="1116"/>
      <c r="BV5" s="1066"/>
      <c r="BW5" s="1105" t="s">
        <v>198</v>
      </c>
      <c r="BX5" s="1115"/>
      <c r="BY5" s="1115"/>
      <c r="BZ5" s="1115"/>
      <c r="CA5" s="1115"/>
      <c r="CB5" s="1115"/>
      <c r="CC5" s="1111"/>
      <c r="CD5" s="1111" t="s">
        <v>87</v>
      </c>
      <c r="CE5" s="1115"/>
      <c r="CF5" s="1115"/>
      <c r="CG5" s="1115"/>
      <c r="CH5" s="1116"/>
      <c r="CI5" s="1066"/>
      <c r="CJ5" s="1105" t="s">
        <v>88</v>
      </c>
    </row>
    <row r="6" spans="1:88" ht="27" customHeight="1" x14ac:dyDescent="0.25">
      <c r="A6" s="1065"/>
      <c r="B6" s="1067"/>
      <c r="C6" s="1104"/>
      <c r="D6" s="1067"/>
      <c r="E6" s="1104"/>
      <c r="F6" s="1067"/>
      <c r="G6" s="1104"/>
      <c r="H6" s="1067"/>
      <c r="I6" s="840" t="s">
        <v>180</v>
      </c>
      <c r="J6" s="831" t="s">
        <v>181</v>
      </c>
      <c r="K6" s="831" t="s">
        <v>182</v>
      </c>
      <c r="L6" s="831" t="s">
        <v>183</v>
      </c>
      <c r="M6" s="1112"/>
      <c r="N6" s="1063" t="s">
        <v>47</v>
      </c>
      <c r="O6" s="1112"/>
      <c r="P6" s="1112"/>
      <c r="Q6" s="1112"/>
      <c r="R6" s="1112"/>
      <c r="S6" s="1063" t="s">
        <v>57</v>
      </c>
      <c r="T6" s="1112"/>
      <c r="U6" s="1112"/>
      <c r="V6" s="1112"/>
      <c r="W6" s="1112"/>
      <c r="X6" s="1112"/>
      <c r="Y6" s="1112"/>
      <c r="Z6" s="1112"/>
      <c r="AA6" s="1112"/>
      <c r="AB6" s="1112"/>
      <c r="AC6" s="1112"/>
      <c r="AD6" s="831"/>
      <c r="AE6" s="1063" t="s">
        <v>68</v>
      </c>
      <c r="AF6" s="1112"/>
      <c r="AG6" s="1112"/>
      <c r="AH6" s="1112"/>
      <c r="AI6" s="1112"/>
      <c r="AJ6" s="1112"/>
      <c r="AK6" s="1112"/>
      <c r="AL6" s="1112"/>
      <c r="AM6" s="1112"/>
      <c r="AN6" s="1112"/>
      <c r="AO6" s="1112"/>
      <c r="AP6" s="1112"/>
      <c r="AQ6" s="1112"/>
      <c r="AR6" s="1112"/>
      <c r="AS6" s="1122"/>
      <c r="AT6" s="1067"/>
      <c r="AU6" s="1123" t="s">
        <v>70</v>
      </c>
      <c r="AV6" s="1112"/>
      <c r="AW6" s="1112"/>
      <c r="AX6" s="1112"/>
      <c r="AY6" s="1122"/>
      <c r="AZ6" s="830"/>
      <c r="BA6" s="1123" t="s">
        <v>71</v>
      </c>
      <c r="BB6" s="1112"/>
      <c r="BC6" s="1112"/>
      <c r="BD6" s="1112"/>
      <c r="BE6" s="1112"/>
      <c r="BF6" s="1104"/>
      <c r="BG6" s="831" t="s">
        <v>72</v>
      </c>
      <c r="BH6" s="831" t="s">
        <v>73</v>
      </c>
      <c r="BI6" s="831" t="s">
        <v>74</v>
      </c>
      <c r="BJ6" s="831" t="s">
        <v>75</v>
      </c>
      <c r="BK6" s="826"/>
      <c r="BL6" s="840" t="s">
        <v>309</v>
      </c>
      <c r="BM6" s="831" t="s">
        <v>310</v>
      </c>
      <c r="BN6" s="832" t="s">
        <v>311</v>
      </c>
      <c r="BO6" s="1067"/>
      <c r="BP6" s="1104"/>
      <c r="BQ6" s="1067"/>
      <c r="BR6" s="840" t="s">
        <v>77</v>
      </c>
      <c r="BS6" s="831" t="s">
        <v>78</v>
      </c>
      <c r="BT6" s="831" t="s">
        <v>79</v>
      </c>
      <c r="BU6" s="832" t="s">
        <v>313</v>
      </c>
      <c r="BV6" s="1067"/>
      <c r="BW6" s="840" t="s">
        <v>192</v>
      </c>
      <c r="BX6" s="831" t="s">
        <v>193</v>
      </c>
      <c r="BY6" s="831" t="s">
        <v>194</v>
      </c>
      <c r="BZ6" s="831" t="s">
        <v>195</v>
      </c>
      <c r="CA6" s="831" t="s">
        <v>196</v>
      </c>
      <c r="CB6" s="832" t="s">
        <v>197</v>
      </c>
      <c r="CC6" s="1067"/>
      <c r="CD6" s="840" t="s">
        <v>82</v>
      </c>
      <c r="CE6" s="831" t="s">
        <v>83</v>
      </c>
      <c r="CF6" s="831" t="s">
        <v>84</v>
      </c>
      <c r="CG6" s="831" t="s">
        <v>85</v>
      </c>
      <c r="CH6" s="832" t="s">
        <v>86</v>
      </c>
      <c r="CI6" s="1067"/>
      <c r="CJ6" s="1106"/>
    </row>
    <row r="7" spans="1:88" ht="14.5" x14ac:dyDescent="0.25">
      <c r="A7" s="29" t="s">
        <v>10053</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x14ac:dyDescent="0.25">
      <c r="A8" s="982" t="s">
        <v>8918</v>
      </c>
      <c r="B8" s="1029"/>
      <c r="C8" s="984">
        <v>41948</v>
      </c>
      <c r="D8" s="1029"/>
      <c r="E8" s="985">
        <v>8668.7800000000007</v>
      </c>
      <c r="F8" s="1029"/>
      <c r="G8" s="986">
        <v>63.74</v>
      </c>
      <c r="H8" s="1029"/>
      <c r="I8" s="1030">
        <v>12.82</v>
      </c>
      <c r="J8" s="1030">
        <v>7.36</v>
      </c>
      <c r="K8" s="1030">
        <v>5.3</v>
      </c>
      <c r="L8" s="1030">
        <v>5.51</v>
      </c>
      <c r="M8" s="1031"/>
      <c r="N8" s="987">
        <v>0.74129999999999996</v>
      </c>
      <c r="O8" s="987">
        <v>0.40799999999999997</v>
      </c>
      <c r="P8" s="987">
        <v>8.3018999999999998</v>
      </c>
      <c r="Q8" s="987">
        <v>4.2797999999999998</v>
      </c>
      <c r="R8" s="987">
        <v>-1.0387</v>
      </c>
      <c r="S8" s="989">
        <v>9.5302000000000007</v>
      </c>
      <c r="T8" s="987">
        <v>9.5944000000000003</v>
      </c>
      <c r="U8" s="987">
        <v>15.177899999999999</v>
      </c>
      <c r="V8" s="987">
        <v>13.3347</v>
      </c>
      <c r="W8" s="987">
        <v>13.003299999999999</v>
      </c>
      <c r="X8" s="987">
        <v>10.8657</v>
      </c>
      <c r="Y8" s="987">
        <v>0.32900000000000001</v>
      </c>
      <c r="Z8" s="987">
        <v>1.8959999999999999</v>
      </c>
      <c r="AA8" s="987">
        <v>1.4467000000000001</v>
      </c>
      <c r="AB8" s="987">
        <v>10.8657</v>
      </c>
      <c r="AC8" s="987">
        <v>11.804399999999999</v>
      </c>
      <c r="AD8" s="1031"/>
      <c r="AE8" s="990" t="s">
        <v>7189</v>
      </c>
      <c r="AF8" s="990" t="s">
        <v>7192</v>
      </c>
      <c r="AG8" s="990" t="s">
        <v>7192</v>
      </c>
      <c r="AH8" s="990" t="s">
        <v>7188</v>
      </c>
      <c r="AI8" s="990" t="s">
        <v>7200</v>
      </c>
      <c r="AJ8" s="990" t="s">
        <v>7192</v>
      </c>
      <c r="AK8" s="990" t="s">
        <v>7192</v>
      </c>
      <c r="AL8" s="990" t="s">
        <v>7200</v>
      </c>
      <c r="AM8" s="990" t="s">
        <v>7197</v>
      </c>
      <c r="AN8" s="990" t="s">
        <v>7192</v>
      </c>
      <c r="AO8" s="990" t="s">
        <v>7188</v>
      </c>
      <c r="AP8" s="990" t="s">
        <v>7188</v>
      </c>
      <c r="AQ8" s="990" t="s">
        <v>7200</v>
      </c>
      <c r="AR8" s="990" t="s">
        <v>7192</v>
      </c>
      <c r="AS8" s="990" t="s">
        <v>7188</v>
      </c>
      <c r="AT8" s="1029"/>
      <c r="AU8" s="987">
        <v>13.46</v>
      </c>
      <c r="AV8" s="987">
        <v>14.32</v>
      </c>
      <c r="AW8" s="987">
        <v>11.91</v>
      </c>
      <c r="AX8" s="987">
        <v>9.5500000000000007</v>
      </c>
      <c r="AY8" s="987">
        <v>5.16</v>
      </c>
      <c r="AZ8" s="991"/>
      <c r="BA8" s="1032" t="s">
        <v>7192</v>
      </c>
      <c r="BB8" s="1032" t="s">
        <v>7192</v>
      </c>
      <c r="BC8" s="1032" t="s">
        <v>7200</v>
      </c>
      <c r="BD8" s="1032" t="s">
        <v>7200</v>
      </c>
      <c r="BE8" s="1032" t="s">
        <v>7192</v>
      </c>
      <c r="BF8" s="987"/>
      <c r="BG8" s="989">
        <v>12.175945636238099</v>
      </c>
      <c r="BH8" s="1033">
        <v>1.25670266831632</v>
      </c>
      <c r="BI8" s="1033">
        <v>6.0294510532857899E-2</v>
      </c>
      <c r="BJ8" s="1034">
        <v>-0.156722045067344</v>
      </c>
      <c r="BK8" s="1035"/>
      <c r="BL8" s="987" t="s">
        <v>430</v>
      </c>
      <c r="BM8" s="987" t="s">
        <v>430</v>
      </c>
      <c r="BN8" s="987" t="s">
        <v>430</v>
      </c>
      <c r="BO8" s="1029"/>
      <c r="BP8" s="987">
        <v>79.72074465</v>
      </c>
      <c r="BQ8" s="1029"/>
      <c r="BR8" s="987">
        <v>42.580199999999998</v>
      </c>
      <c r="BS8" s="987">
        <v>29.607500000000002</v>
      </c>
      <c r="BT8" s="987">
        <v>7.5330199999999996</v>
      </c>
      <c r="BU8" s="987">
        <v>20.27928</v>
      </c>
      <c r="BV8" s="1029"/>
      <c r="BW8" s="987">
        <v>9.67</v>
      </c>
      <c r="BX8" s="987">
        <v>4.12</v>
      </c>
      <c r="BY8" s="987" t="s">
        <v>430</v>
      </c>
      <c r="BZ8" s="987">
        <v>1.04</v>
      </c>
      <c r="CA8" s="987" t="s">
        <v>430</v>
      </c>
      <c r="CB8" s="987">
        <v>5.45</v>
      </c>
      <c r="CC8" s="1029"/>
      <c r="CD8" s="1036" t="s">
        <v>8919</v>
      </c>
      <c r="CE8" s="1036" t="s">
        <v>8920</v>
      </c>
      <c r="CF8" s="1036" t="s">
        <v>8921</v>
      </c>
      <c r="CG8" s="1036" t="s">
        <v>8922</v>
      </c>
      <c r="CH8" s="1036" t="s">
        <v>4232</v>
      </c>
      <c r="CI8" s="1029"/>
      <c r="CJ8" s="1011" t="s">
        <v>443</v>
      </c>
    </row>
    <row r="9" spans="1:88" x14ac:dyDescent="0.25">
      <c r="A9" s="982" t="s">
        <v>9084</v>
      </c>
      <c r="B9" s="995"/>
      <c r="C9" s="996">
        <v>43315</v>
      </c>
      <c r="D9" s="995"/>
      <c r="E9" s="997">
        <v>17166.8</v>
      </c>
      <c r="F9" s="995"/>
      <c r="G9" s="998">
        <v>20.577999999999999</v>
      </c>
      <c r="H9" s="995"/>
      <c r="I9" s="1037">
        <v>11.87</v>
      </c>
      <c r="J9" s="1037">
        <v>7.39</v>
      </c>
      <c r="K9" s="1037">
        <v>4.7</v>
      </c>
      <c r="L9" s="1037">
        <v>4.9000000000000004</v>
      </c>
      <c r="M9" s="1000"/>
      <c r="N9" s="999">
        <v>0.60619999999999996</v>
      </c>
      <c r="O9" s="999">
        <v>-0.28110000000000002</v>
      </c>
      <c r="P9" s="999">
        <v>4.8292999999999999</v>
      </c>
      <c r="Q9" s="999">
        <v>0.3952</v>
      </c>
      <c r="R9" s="999">
        <v>-1.9767999999999999</v>
      </c>
      <c r="S9" s="1001">
        <v>3.8449</v>
      </c>
      <c r="T9" s="999">
        <v>6.7873999999999999</v>
      </c>
      <c r="U9" s="999">
        <v>10.547000000000001</v>
      </c>
      <c r="V9" s="999">
        <v>9.3009000000000004</v>
      </c>
      <c r="W9" s="999" t="s">
        <v>430</v>
      </c>
      <c r="X9" s="999">
        <v>6.3407999999999998</v>
      </c>
      <c r="Y9" s="999">
        <v>-2.2330000000000001</v>
      </c>
      <c r="Z9" s="999">
        <v>0.91710000000000003</v>
      </c>
      <c r="AA9" s="999">
        <v>-0.86709999999999998</v>
      </c>
      <c r="AB9" s="999">
        <v>6.3407999999999998</v>
      </c>
      <c r="AC9" s="999">
        <v>9.7759</v>
      </c>
      <c r="AD9" s="1000"/>
      <c r="AE9" s="1002" t="s">
        <v>7211</v>
      </c>
      <c r="AF9" s="1002" t="s">
        <v>7191</v>
      </c>
      <c r="AG9" s="1002" t="s">
        <v>7191</v>
      </c>
      <c r="AH9" s="1002" t="s">
        <v>7199</v>
      </c>
      <c r="AI9" s="1002" t="s">
        <v>7211</v>
      </c>
      <c r="AJ9" s="1002" t="s">
        <v>7243</v>
      </c>
      <c r="AK9" s="1002" t="s">
        <v>7191</v>
      </c>
      <c r="AL9" s="1002" t="s">
        <v>8543</v>
      </c>
      <c r="AM9" s="1002" t="s">
        <v>8536</v>
      </c>
      <c r="AN9" s="997" t="s">
        <v>430</v>
      </c>
      <c r="AO9" s="1002" t="s">
        <v>7191</v>
      </c>
      <c r="AP9" s="1002" t="s">
        <v>7243</v>
      </c>
      <c r="AQ9" s="1002" t="s">
        <v>7211</v>
      </c>
      <c r="AR9" s="1002" t="s">
        <v>7211</v>
      </c>
      <c r="AS9" s="1002" t="s">
        <v>7191</v>
      </c>
      <c r="AT9" s="995"/>
      <c r="AU9" s="999" t="s">
        <v>430</v>
      </c>
      <c r="AV9" s="999">
        <v>9.65</v>
      </c>
      <c r="AW9" s="999">
        <v>8.43</v>
      </c>
      <c r="AX9" s="999">
        <v>6.28</v>
      </c>
      <c r="AY9" s="999">
        <v>0.14000000000000001</v>
      </c>
      <c r="AZ9" s="1003"/>
      <c r="BA9" s="997" t="s">
        <v>430</v>
      </c>
      <c r="BB9" s="1002" t="s">
        <v>8544</v>
      </c>
      <c r="BC9" s="1002" t="s">
        <v>8536</v>
      </c>
      <c r="BD9" s="1002" t="s">
        <v>7231</v>
      </c>
      <c r="BE9" s="1002" t="s">
        <v>7211</v>
      </c>
      <c r="BF9" s="1004"/>
      <c r="BG9" s="999">
        <v>8.2539096596604296</v>
      </c>
      <c r="BH9" s="1005">
        <v>0</v>
      </c>
      <c r="BI9" s="1005">
        <v>4.2374311841240499E-2</v>
      </c>
      <c r="BJ9" s="1005" t="s">
        <v>430</v>
      </c>
      <c r="BK9" s="1000"/>
      <c r="BL9" s="999">
        <v>68.122269687300005</v>
      </c>
      <c r="BM9" s="999">
        <v>53.775038030200001</v>
      </c>
      <c r="BN9" s="999">
        <v>1.2668009578999999</v>
      </c>
      <c r="BO9" s="995"/>
      <c r="BP9" s="999">
        <v>58.832274519999999</v>
      </c>
      <c r="BQ9" s="995"/>
      <c r="BR9" s="999">
        <v>47.563800000000001</v>
      </c>
      <c r="BS9" s="999">
        <v>9.18154</v>
      </c>
      <c r="BT9" s="999">
        <v>7.1289400000000001</v>
      </c>
      <c r="BU9" s="999">
        <v>36.125720000000001</v>
      </c>
      <c r="BV9" s="995"/>
      <c r="BW9" s="999">
        <v>13.15</v>
      </c>
      <c r="BX9" s="999">
        <v>9.8699999999999992</v>
      </c>
      <c r="BY9" s="999">
        <v>0.32</v>
      </c>
      <c r="BZ9" s="999">
        <v>2.88</v>
      </c>
      <c r="CA9" s="999" t="s">
        <v>430</v>
      </c>
      <c r="CB9" s="999">
        <v>9.9</v>
      </c>
      <c r="CC9" s="995"/>
      <c r="CD9" s="1038" t="s">
        <v>550</v>
      </c>
      <c r="CE9" s="1038" t="s">
        <v>9085</v>
      </c>
      <c r="CF9" s="1038" t="s">
        <v>9086</v>
      </c>
      <c r="CG9" s="1038" t="s">
        <v>9087</v>
      </c>
      <c r="CH9" s="1038" t="s">
        <v>9088</v>
      </c>
      <c r="CI9" s="995"/>
      <c r="CJ9" s="1016" t="s">
        <v>617</v>
      </c>
    </row>
    <row r="10" spans="1:88" x14ac:dyDescent="0.25">
      <c r="A10" s="913" t="s">
        <v>7323</v>
      </c>
      <c r="B10" s="958"/>
      <c r="C10" s="33"/>
      <c r="D10" s="33"/>
      <c r="E10" s="33"/>
      <c r="F10" s="33"/>
      <c r="G10" s="33"/>
      <c r="H10" s="33"/>
      <c r="I10" s="33"/>
      <c r="J10" s="33"/>
      <c r="K10" s="33"/>
      <c r="L10" s="33"/>
      <c r="M10" s="33"/>
      <c r="N10" s="70">
        <f t="shared" ref="N10:AC10" si="0">IFERROR(ROUND(AVERAGE(N8:N9),2),"--")</f>
        <v>0.67</v>
      </c>
      <c r="O10" s="59">
        <f t="shared" si="0"/>
        <v>0.06</v>
      </c>
      <c r="P10" s="59">
        <f t="shared" si="0"/>
        <v>6.57</v>
      </c>
      <c r="Q10" s="59">
        <f t="shared" si="0"/>
        <v>2.34</v>
      </c>
      <c r="R10" s="59">
        <f t="shared" si="0"/>
        <v>-1.51</v>
      </c>
      <c r="S10" s="70">
        <f t="shared" si="0"/>
        <v>6.69</v>
      </c>
      <c r="T10" s="59">
        <f t="shared" si="0"/>
        <v>8.19</v>
      </c>
      <c r="U10" s="59">
        <f t="shared" si="0"/>
        <v>12.86</v>
      </c>
      <c r="V10" s="59">
        <f t="shared" si="0"/>
        <v>11.32</v>
      </c>
      <c r="W10" s="59">
        <f t="shared" si="0"/>
        <v>13</v>
      </c>
      <c r="X10" s="59">
        <f t="shared" si="0"/>
        <v>8.6</v>
      </c>
      <c r="Y10" s="59">
        <f t="shared" si="0"/>
        <v>-0.95</v>
      </c>
      <c r="Z10" s="59">
        <f t="shared" si="0"/>
        <v>1.41</v>
      </c>
      <c r="AA10" s="59">
        <f t="shared" si="0"/>
        <v>0.28999999999999998</v>
      </c>
      <c r="AB10" s="59">
        <f t="shared" si="0"/>
        <v>8.6</v>
      </c>
      <c r="AC10" s="88">
        <f t="shared" si="0"/>
        <v>10.79</v>
      </c>
      <c r="AD10" s="59"/>
      <c r="AE10" s="59"/>
      <c r="AF10" s="59"/>
      <c r="AG10" s="59"/>
      <c r="AH10" s="59"/>
      <c r="AI10" s="59"/>
      <c r="AJ10" s="59"/>
      <c r="AK10" s="59"/>
      <c r="AL10" s="59"/>
      <c r="AM10" s="59"/>
      <c r="AN10" s="59"/>
      <c r="AO10" s="59"/>
      <c r="AP10" s="59"/>
      <c r="AQ10" s="59"/>
      <c r="AR10" s="59"/>
      <c r="AS10" s="59"/>
      <c r="AT10" s="59"/>
      <c r="AU10" s="59">
        <f>IFERROR(ROUND(AVERAGE(AU8:AU9),2),"--")</f>
        <v>13.46</v>
      </c>
      <c r="AV10" s="59">
        <f>IFERROR(ROUND(AVERAGE(AV8:AV9),2),"--")</f>
        <v>11.99</v>
      </c>
      <c r="AW10" s="59">
        <f>IFERROR(ROUND(AVERAGE(AW8:AW9),2),"--")</f>
        <v>10.17</v>
      </c>
      <c r="AX10" s="59">
        <f>IFERROR(ROUND(AVERAGE(AX8:AX9),2),"--")</f>
        <v>7.92</v>
      </c>
      <c r="AY10" s="59">
        <f>IFERROR(ROUND(AVERAGE(AY8:AY9),2),"--")</f>
        <v>2.65</v>
      </c>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4"/>
    </row>
    <row r="11" spans="1:88" x14ac:dyDescent="0.25">
      <c r="A11" s="909" t="s">
        <v>94</v>
      </c>
      <c r="B11" s="959"/>
      <c r="C11" s="25"/>
      <c r="D11" s="25"/>
      <c r="E11" s="25"/>
      <c r="F11" s="25"/>
      <c r="G11" s="25"/>
      <c r="H11" s="25"/>
      <c r="I11" s="25"/>
      <c r="J11" s="25"/>
      <c r="K11" s="25"/>
      <c r="L11" s="25"/>
      <c r="M11" s="25"/>
      <c r="N11" s="71">
        <f t="shared" ref="N11:AC11" si="1">IF(COUNTIF(N8:N9,"--") = 2,"--",ROUND(MAX(N8:N9),2))</f>
        <v>0.74</v>
      </c>
      <c r="O11" s="60">
        <f t="shared" si="1"/>
        <v>0.41</v>
      </c>
      <c r="P11" s="60">
        <f t="shared" si="1"/>
        <v>8.3000000000000007</v>
      </c>
      <c r="Q11" s="60">
        <f t="shared" si="1"/>
        <v>4.28</v>
      </c>
      <c r="R11" s="60">
        <f t="shared" si="1"/>
        <v>-1.04</v>
      </c>
      <c r="S11" s="71">
        <f t="shared" si="1"/>
        <v>9.5299999999999994</v>
      </c>
      <c r="T11" s="60">
        <f t="shared" si="1"/>
        <v>9.59</v>
      </c>
      <c r="U11" s="60">
        <f t="shared" si="1"/>
        <v>15.18</v>
      </c>
      <c r="V11" s="60">
        <f t="shared" si="1"/>
        <v>13.33</v>
      </c>
      <c r="W11" s="60">
        <f t="shared" si="1"/>
        <v>13</v>
      </c>
      <c r="X11" s="60">
        <f t="shared" si="1"/>
        <v>10.87</v>
      </c>
      <c r="Y11" s="60">
        <f t="shared" si="1"/>
        <v>0.33</v>
      </c>
      <c r="Z11" s="60">
        <f t="shared" si="1"/>
        <v>1.9</v>
      </c>
      <c r="AA11" s="60">
        <f t="shared" si="1"/>
        <v>1.45</v>
      </c>
      <c r="AB11" s="60">
        <f t="shared" si="1"/>
        <v>10.87</v>
      </c>
      <c r="AC11" s="89">
        <f t="shared" si="1"/>
        <v>11.8</v>
      </c>
      <c r="AD11" s="60"/>
      <c r="AE11" s="60"/>
      <c r="AF11" s="60"/>
      <c r="AG11" s="60"/>
      <c r="AH11" s="60"/>
      <c r="AI11" s="60"/>
      <c r="AJ11" s="60"/>
      <c r="AK11" s="60"/>
      <c r="AL11" s="60"/>
      <c r="AM11" s="60"/>
      <c r="AN11" s="60"/>
      <c r="AO11" s="60"/>
      <c r="AP11" s="60"/>
      <c r="AQ11" s="60"/>
      <c r="AR11" s="60"/>
      <c r="AS11" s="60"/>
      <c r="AT11" s="60"/>
      <c r="AU11" s="60">
        <f>IF(COUNTIF(AU8:AU9,"--") = 2,"--",ROUND(MAX(AU8:AU9),2))</f>
        <v>13.46</v>
      </c>
      <c r="AV11" s="60">
        <f>IF(COUNTIF(AV8:AV9,"--") = 2,"--",ROUND(MAX(AV8:AV9),2))</f>
        <v>14.32</v>
      </c>
      <c r="AW11" s="60">
        <f>IF(COUNTIF(AW8:AW9,"--") = 2,"--",ROUND(MAX(AW8:AW9),2))</f>
        <v>11.91</v>
      </c>
      <c r="AX11" s="60">
        <f>IF(COUNTIF(AX8:AX9,"--") = 2,"--",ROUND(MAX(AX8:AX9),2))</f>
        <v>9.5500000000000007</v>
      </c>
      <c r="AY11" s="60">
        <f>IF(COUNTIF(AY8:AY9,"--") = 2,"--",ROUND(MAX(AY8:AY9),2))</f>
        <v>5.16</v>
      </c>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6"/>
    </row>
    <row r="12" spans="1:88" x14ac:dyDescent="0.25">
      <c r="A12" s="909" t="s">
        <v>95</v>
      </c>
      <c r="B12" s="959"/>
      <c r="C12" s="25"/>
      <c r="D12" s="25"/>
      <c r="E12" s="25"/>
      <c r="F12" s="25"/>
      <c r="G12" s="25"/>
      <c r="H12" s="25"/>
      <c r="I12" s="25"/>
      <c r="J12" s="25"/>
      <c r="K12" s="25"/>
      <c r="L12" s="25"/>
      <c r="M12" s="25"/>
      <c r="N12" s="71">
        <f t="shared" ref="N12:AC12" si="2">IF(COUNTIF(N8:N9,"--") = 2,"--",ROUND(MIN(N8:N9),2))</f>
        <v>0.61</v>
      </c>
      <c r="O12" s="60">
        <f t="shared" si="2"/>
        <v>-0.28000000000000003</v>
      </c>
      <c r="P12" s="60">
        <f t="shared" si="2"/>
        <v>4.83</v>
      </c>
      <c r="Q12" s="60">
        <f t="shared" si="2"/>
        <v>0.4</v>
      </c>
      <c r="R12" s="60">
        <f t="shared" si="2"/>
        <v>-1.98</v>
      </c>
      <c r="S12" s="71">
        <f t="shared" si="2"/>
        <v>3.84</v>
      </c>
      <c r="T12" s="60">
        <f t="shared" si="2"/>
        <v>6.79</v>
      </c>
      <c r="U12" s="60">
        <f t="shared" si="2"/>
        <v>10.55</v>
      </c>
      <c r="V12" s="60">
        <f t="shared" si="2"/>
        <v>9.3000000000000007</v>
      </c>
      <c r="W12" s="60">
        <f t="shared" si="2"/>
        <v>13</v>
      </c>
      <c r="X12" s="60">
        <f t="shared" si="2"/>
        <v>6.34</v>
      </c>
      <c r="Y12" s="60">
        <f t="shared" si="2"/>
        <v>-2.23</v>
      </c>
      <c r="Z12" s="60">
        <f t="shared" si="2"/>
        <v>0.92</v>
      </c>
      <c r="AA12" s="60">
        <f t="shared" si="2"/>
        <v>-0.87</v>
      </c>
      <c r="AB12" s="60">
        <f t="shared" si="2"/>
        <v>6.34</v>
      </c>
      <c r="AC12" s="89">
        <f t="shared" si="2"/>
        <v>9.7799999999999994</v>
      </c>
      <c r="AD12" s="60"/>
      <c r="AE12" s="60"/>
      <c r="AF12" s="60"/>
      <c r="AG12" s="60"/>
      <c r="AH12" s="60"/>
      <c r="AI12" s="60"/>
      <c r="AJ12" s="60"/>
      <c r="AK12" s="60"/>
      <c r="AL12" s="60"/>
      <c r="AM12" s="60"/>
      <c r="AN12" s="60"/>
      <c r="AO12" s="60"/>
      <c r="AP12" s="60"/>
      <c r="AQ12" s="60"/>
      <c r="AR12" s="60"/>
      <c r="AS12" s="60"/>
      <c r="AT12" s="60"/>
      <c r="AU12" s="60">
        <f>IF(COUNTIF(AU8:AU9,"--") = 2,"--",ROUND(MIN(AU8:AU9),2))</f>
        <v>13.46</v>
      </c>
      <c r="AV12" s="60">
        <f>IF(COUNTIF(AV8:AV9,"--") = 2,"--",ROUND(MIN(AV8:AV9),2))</f>
        <v>9.65</v>
      </c>
      <c r="AW12" s="60">
        <f>IF(COUNTIF(AW8:AW9,"--") = 2,"--",ROUND(MIN(AW8:AW9),2))</f>
        <v>8.43</v>
      </c>
      <c r="AX12" s="60">
        <f>IF(COUNTIF(AX8:AX9,"--") = 2,"--",ROUND(MIN(AX8:AX9),2))</f>
        <v>6.28</v>
      </c>
      <c r="AY12" s="60">
        <f>IF(COUNTIF(AY8:AY9,"--") = 2,"--",ROUND(MIN(AY8:AY9),2))</f>
        <v>0.14000000000000001</v>
      </c>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6"/>
    </row>
    <row r="13" spans="1:88" x14ac:dyDescent="0.25">
      <c r="A13" s="911" t="s">
        <v>96</v>
      </c>
      <c r="B13" s="960"/>
      <c r="C13" s="27"/>
      <c r="D13" s="27"/>
      <c r="E13" s="27"/>
      <c r="F13" s="27"/>
      <c r="G13" s="27"/>
      <c r="H13" s="27"/>
      <c r="I13" s="27"/>
      <c r="J13" s="27"/>
      <c r="K13" s="27"/>
      <c r="L13" s="27"/>
      <c r="M13" s="27"/>
      <c r="N13" s="72">
        <f t="shared" ref="N13:AC13" si="3">IFERROR(ROUND(MEDIAN(N8:N9),2),"--")</f>
        <v>0.67</v>
      </c>
      <c r="O13" s="61">
        <f t="shared" si="3"/>
        <v>0.06</v>
      </c>
      <c r="P13" s="61">
        <f t="shared" si="3"/>
        <v>6.57</v>
      </c>
      <c r="Q13" s="61">
        <f t="shared" si="3"/>
        <v>2.34</v>
      </c>
      <c r="R13" s="61">
        <f t="shared" si="3"/>
        <v>-1.51</v>
      </c>
      <c r="S13" s="72">
        <f t="shared" si="3"/>
        <v>6.69</v>
      </c>
      <c r="T13" s="61">
        <f t="shared" si="3"/>
        <v>8.19</v>
      </c>
      <c r="U13" s="61">
        <f t="shared" si="3"/>
        <v>12.86</v>
      </c>
      <c r="V13" s="61">
        <f t="shared" si="3"/>
        <v>11.32</v>
      </c>
      <c r="W13" s="61">
        <f t="shared" si="3"/>
        <v>13</v>
      </c>
      <c r="X13" s="61">
        <f t="shared" si="3"/>
        <v>8.6</v>
      </c>
      <c r="Y13" s="61">
        <f t="shared" si="3"/>
        <v>-0.95</v>
      </c>
      <c r="Z13" s="61">
        <f t="shared" si="3"/>
        <v>1.41</v>
      </c>
      <c r="AA13" s="61">
        <f t="shared" si="3"/>
        <v>0.28999999999999998</v>
      </c>
      <c r="AB13" s="61">
        <f t="shared" si="3"/>
        <v>8.6</v>
      </c>
      <c r="AC13" s="90">
        <f t="shared" si="3"/>
        <v>10.79</v>
      </c>
      <c r="AD13" s="61"/>
      <c r="AE13" s="61"/>
      <c r="AF13" s="61"/>
      <c r="AG13" s="61"/>
      <c r="AH13" s="61"/>
      <c r="AI13" s="61"/>
      <c r="AJ13" s="61"/>
      <c r="AK13" s="61"/>
      <c r="AL13" s="61"/>
      <c r="AM13" s="61"/>
      <c r="AN13" s="61"/>
      <c r="AO13" s="61"/>
      <c r="AP13" s="61"/>
      <c r="AQ13" s="61"/>
      <c r="AR13" s="61"/>
      <c r="AS13" s="61"/>
      <c r="AT13" s="61"/>
      <c r="AU13" s="61">
        <f>IFERROR(ROUND(MEDIAN(AU8:AU9),2),"--")</f>
        <v>13.46</v>
      </c>
      <c r="AV13" s="61">
        <f>IFERROR(ROUND(MEDIAN(AV8:AV9),2),"--")</f>
        <v>11.99</v>
      </c>
      <c r="AW13" s="61">
        <f>IFERROR(ROUND(MEDIAN(AW8:AW9),2),"--")</f>
        <v>10.17</v>
      </c>
      <c r="AX13" s="61">
        <f>IFERROR(ROUND(MEDIAN(AX8:AX9),2),"--")</f>
        <v>7.92</v>
      </c>
      <c r="AY13" s="61">
        <f>IFERROR(ROUND(MEDIAN(AY8:AY9),2),"--")</f>
        <v>2.65</v>
      </c>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2"/>
    </row>
    <row r="14" spans="1:88" ht="14.5" x14ac:dyDescent="0.25">
      <c r="A14" s="39" t="s">
        <v>10054</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row>
    <row r="15" spans="1:88" x14ac:dyDescent="0.25">
      <c r="A15" s="982" t="s">
        <v>8967</v>
      </c>
      <c r="B15" s="1029"/>
      <c r="C15" s="984">
        <v>41949</v>
      </c>
      <c r="D15" s="1029"/>
      <c r="E15" s="985">
        <v>8668.7800000000007</v>
      </c>
      <c r="F15" s="1029"/>
      <c r="G15" s="986">
        <v>75.599000000000004</v>
      </c>
      <c r="H15" s="1029"/>
      <c r="I15" s="1030">
        <v>12.82</v>
      </c>
      <c r="J15" s="1030">
        <v>7.36</v>
      </c>
      <c r="K15" s="1030">
        <v>5.3</v>
      </c>
      <c r="L15" s="1030">
        <v>5.51</v>
      </c>
      <c r="M15" s="1031"/>
      <c r="N15" s="987">
        <v>0.75160000000000005</v>
      </c>
      <c r="O15" s="987">
        <v>0.43180000000000002</v>
      </c>
      <c r="P15" s="987">
        <v>8.4199000000000002</v>
      </c>
      <c r="Q15" s="987">
        <v>4.6078000000000001</v>
      </c>
      <c r="R15" s="987">
        <v>-0.4123</v>
      </c>
      <c r="S15" s="989">
        <v>10.935600000000001</v>
      </c>
      <c r="T15" s="987">
        <v>11.0229</v>
      </c>
      <c r="U15" s="987">
        <v>16.707100000000001</v>
      </c>
      <c r="V15" s="987">
        <v>14.878399999999999</v>
      </c>
      <c r="W15" s="987">
        <v>14.5474</v>
      </c>
      <c r="X15" s="987">
        <v>10.9694</v>
      </c>
      <c r="Y15" s="987">
        <v>0.73819999999999997</v>
      </c>
      <c r="Z15" s="987">
        <v>2.6379000000000001</v>
      </c>
      <c r="AA15" s="987">
        <v>2.5167999999999999</v>
      </c>
      <c r="AB15" s="987">
        <v>10.9694</v>
      </c>
      <c r="AC15" s="987">
        <v>13.3409</v>
      </c>
      <c r="AD15" s="1031"/>
      <c r="AE15" s="990" t="s">
        <v>7189</v>
      </c>
      <c r="AF15" s="990" t="s">
        <v>7192</v>
      </c>
      <c r="AG15" s="990" t="s">
        <v>7188</v>
      </c>
      <c r="AH15" s="990" t="s">
        <v>7188</v>
      </c>
      <c r="AI15" s="990" t="s">
        <v>7200</v>
      </c>
      <c r="AJ15" s="990" t="s">
        <v>7192</v>
      </c>
      <c r="AK15" s="990" t="s">
        <v>7188</v>
      </c>
      <c r="AL15" s="990" t="s">
        <v>7200</v>
      </c>
      <c r="AM15" s="990" t="s">
        <v>7200</v>
      </c>
      <c r="AN15" s="990" t="s">
        <v>7192</v>
      </c>
      <c r="AO15" s="990" t="s">
        <v>7188</v>
      </c>
      <c r="AP15" s="990" t="s">
        <v>7188</v>
      </c>
      <c r="AQ15" s="990" t="s">
        <v>7200</v>
      </c>
      <c r="AR15" s="990" t="s">
        <v>7188</v>
      </c>
      <c r="AS15" s="990" t="s">
        <v>7188</v>
      </c>
      <c r="AT15" s="1029"/>
      <c r="AU15" s="987">
        <v>14.98</v>
      </c>
      <c r="AV15" s="987">
        <v>15.9</v>
      </c>
      <c r="AW15" s="987">
        <v>13.43</v>
      </c>
      <c r="AX15" s="987">
        <v>11.01</v>
      </c>
      <c r="AY15" s="987">
        <v>6.49</v>
      </c>
      <c r="AZ15" s="991"/>
      <c r="BA15" s="1032" t="s">
        <v>7200</v>
      </c>
      <c r="BB15" s="1032" t="s">
        <v>7200</v>
      </c>
      <c r="BC15" s="1032" t="s">
        <v>7200</v>
      </c>
      <c r="BD15" s="1032" t="s">
        <v>7200</v>
      </c>
      <c r="BE15" s="1032" t="s">
        <v>7188</v>
      </c>
      <c r="BF15" s="987"/>
      <c r="BG15" s="989">
        <v>12.196440104618</v>
      </c>
      <c r="BH15" s="1033">
        <v>1.25912052291532</v>
      </c>
      <c r="BI15" s="1033">
        <v>6.9353555371924905E-2</v>
      </c>
      <c r="BJ15" s="1034">
        <v>-4.6712237776810703E-2</v>
      </c>
      <c r="BK15" s="1035"/>
      <c r="BL15" s="987" t="s">
        <v>430</v>
      </c>
      <c r="BM15" s="987" t="s">
        <v>430</v>
      </c>
      <c r="BN15" s="987" t="s">
        <v>430</v>
      </c>
      <c r="BO15" s="1029"/>
      <c r="BP15" s="987">
        <v>79.72074465</v>
      </c>
      <c r="BQ15" s="1029"/>
      <c r="BR15" s="987">
        <v>42.580199999999998</v>
      </c>
      <c r="BS15" s="987">
        <v>29.607500000000002</v>
      </c>
      <c r="BT15" s="987">
        <v>7.5330199999999996</v>
      </c>
      <c r="BU15" s="987">
        <v>20.27928</v>
      </c>
      <c r="BV15" s="1029"/>
      <c r="BW15" s="987">
        <v>9.67</v>
      </c>
      <c r="BX15" s="987">
        <v>4.12</v>
      </c>
      <c r="BY15" s="987" t="s">
        <v>430</v>
      </c>
      <c r="BZ15" s="987">
        <v>1.04</v>
      </c>
      <c r="CA15" s="987" t="s">
        <v>430</v>
      </c>
      <c r="CB15" s="987">
        <v>5.45</v>
      </c>
      <c r="CC15" s="1029"/>
      <c r="CD15" s="1036" t="s">
        <v>8919</v>
      </c>
      <c r="CE15" s="1036" t="s">
        <v>8920</v>
      </c>
      <c r="CF15" s="1036" t="s">
        <v>8921</v>
      </c>
      <c r="CG15" s="1036" t="s">
        <v>8922</v>
      </c>
      <c r="CH15" s="1036" t="s">
        <v>4232</v>
      </c>
      <c r="CI15" s="1029"/>
      <c r="CJ15" s="1011" t="s">
        <v>443</v>
      </c>
    </row>
    <row r="16" spans="1:88" x14ac:dyDescent="0.25">
      <c r="A16" s="982" t="s">
        <v>9154</v>
      </c>
      <c r="B16" s="995"/>
      <c r="C16" s="996">
        <v>43315</v>
      </c>
      <c r="D16" s="995"/>
      <c r="E16" s="997">
        <v>17166.8</v>
      </c>
      <c r="F16" s="995"/>
      <c r="G16" s="998">
        <v>22.515999999999998</v>
      </c>
      <c r="H16" s="995"/>
      <c r="I16" s="1037">
        <v>11.87</v>
      </c>
      <c r="J16" s="1037">
        <v>7.39</v>
      </c>
      <c r="K16" s="1037">
        <v>4.7</v>
      </c>
      <c r="L16" s="1037">
        <v>4.9000000000000004</v>
      </c>
      <c r="M16" s="1000"/>
      <c r="N16" s="999">
        <v>0.61670000000000003</v>
      </c>
      <c r="O16" s="999">
        <v>-0.26140000000000002</v>
      </c>
      <c r="P16" s="999">
        <v>4.9306000000000001</v>
      </c>
      <c r="Q16" s="999">
        <v>0.66620000000000001</v>
      </c>
      <c r="R16" s="999">
        <v>-1.4358</v>
      </c>
      <c r="S16" s="1001">
        <v>4.9905999999999997</v>
      </c>
      <c r="T16" s="999">
        <v>7.9798</v>
      </c>
      <c r="U16" s="999">
        <v>11.799300000000001</v>
      </c>
      <c r="V16" s="999">
        <v>10.6013</v>
      </c>
      <c r="W16" s="999" t="s">
        <v>430</v>
      </c>
      <c r="X16" s="999">
        <v>6.4283999999999999</v>
      </c>
      <c r="Y16" s="999">
        <v>-1.8911</v>
      </c>
      <c r="Z16" s="999">
        <v>1.5561</v>
      </c>
      <c r="AA16" s="999">
        <v>3.1099999999999999E-2</v>
      </c>
      <c r="AB16" s="999">
        <v>6.4283999999999999</v>
      </c>
      <c r="AC16" s="999">
        <v>11.0604</v>
      </c>
      <c r="AD16" s="1000"/>
      <c r="AE16" s="1002" t="s">
        <v>7211</v>
      </c>
      <c r="AF16" s="1002" t="s">
        <v>7191</v>
      </c>
      <c r="AG16" s="1002" t="s">
        <v>7191</v>
      </c>
      <c r="AH16" s="1002" t="s">
        <v>7199</v>
      </c>
      <c r="AI16" s="1002" t="s">
        <v>7211</v>
      </c>
      <c r="AJ16" s="1002" t="s">
        <v>7243</v>
      </c>
      <c r="AK16" s="1002" t="s">
        <v>7191</v>
      </c>
      <c r="AL16" s="1002" t="s">
        <v>8543</v>
      </c>
      <c r="AM16" s="1002" t="s">
        <v>8536</v>
      </c>
      <c r="AN16" s="997" t="s">
        <v>430</v>
      </c>
      <c r="AO16" s="1002" t="s">
        <v>7191</v>
      </c>
      <c r="AP16" s="1002" t="s">
        <v>7211</v>
      </c>
      <c r="AQ16" s="1002" t="s">
        <v>7211</v>
      </c>
      <c r="AR16" s="1002" t="s">
        <v>7211</v>
      </c>
      <c r="AS16" s="1002" t="s">
        <v>7191</v>
      </c>
      <c r="AT16" s="995"/>
      <c r="AU16" s="999" t="s">
        <v>430</v>
      </c>
      <c r="AV16" s="999">
        <v>10.96</v>
      </c>
      <c r="AW16" s="999">
        <v>9.6999999999999993</v>
      </c>
      <c r="AX16" s="999">
        <v>7.49</v>
      </c>
      <c r="AY16" s="999">
        <v>1.25</v>
      </c>
      <c r="AZ16" s="1003"/>
      <c r="BA16" s="997" t="s">
        <v>430</v>
      </c>
      <c r="BB16" s="1002" t="s">
        <v>8536</v>
      </c>
      <c r="BC16" s="1002" t="s">
        <v>8536</v>
      </c>
      <c r="BD16" s="1002" t="s">
        <v>8543</v>
      </c>
      <c r="BE16" s="1002" t="s">
        <v>7211</v>
      </c>
      <c r="BF16" s="1004"/>
      <c r="BG16" s="999">
        <v>8.2693970235144398</v>
      </c>
      <c r="BH16" s="1005">
        <v>0</v>
      </c>
      <c r="BI16" s="1005">
        <v>5.3797827218695499E-2</v>
      </c>
      <c r="BJ16" s="1005" t="s">
        <v>430</v>
      </c>
      <c r="BK16" s="1000"/>
      <c r="BL16" s="999">
        <v>71.320760391500002</v>
      </c>
      <c r="BM16" s="999">
        <v>50.7763840458</v>
      </c>
      <c r="BN16" s="999">
        <v>1.4046049503</v>
      </c>
      <c r="BO16" s="995"/>
      <c r="BP16" s="999">
        <v>58.832274519999999</v>
      </c>
      <c r="BQ16" s="995"/>
      <c r="BR16" s="999">
        <v>47.563800000000001</v>
      </c>
      <c r="BS16" s="999">
        <v>9.18154</v>
      </c>
      <c r="BT16" s="999">
        <v>7.1289400000000001</v>
      </c>
      <c r="BU16" s="999">
        <v>36.125720000000001</v>
      </c>
      <c r="BV16" s="995"/>
      <c r="BW16" s="999">
        <v>13.15</v>
      </c>
      <c r="BX16" s="999">
        <v>9.8699999999999992</v>
      </c>
      <c r="BY16" s="999">
        <v>0.32</v>
      </c>
      <c r="BZ16" s="999">
        <v>2.88</v>
      </c>
      <c r="CA16" s="999" t="s">
        <v>430</v>
      </c>
      <c r="CB16" s="999">
        <v>9.9</v>
      </c>
      <c r="CC16" s="995"/>
      <c r="CD16" s="1038" t="s">
        <v>550</v>
      </c>
      <c r="CE16" s="1038" t="s">
        <v>9085</v>
      </c>
      <c r="CF16" s="1038" t="s">
        <v>9086</v>
      </c>
      <c r="CG16" s="1038" t="s">
        <v>9087</v>
      </c>
      <c r="CH16" s="1038" t="s">
        <v>9088</v>
      </c>
      <c r="CI16" s="995"/>
      <c r="CJ16" s="1016" t="s">
        <v>617</v>
      </c>
    </row>
    <row r="17" spans="1:88" x14ac:dyDescent="0.25">
      <c r="A17" s="913" t="s">
        <v>7323</v>
      </c>
      <c r="B17" s="958"/>
      <c r="C17" s="33"/>
      <c r="D17" s="33"/>
      <c r="E17" s="33"/>
      <c r="F17" s="33"/>
      <c r="G17" s="33"/>
      <c r="H17" s="33"/>
      <c r="I17" s="33"/>
      <c r="J17" s="33"/>
      <c r="K17" s="33"/>
      <c r="L17" s="33"/>
      <c r="M17" s="33"/>
      <c r="N17" s="70">
        <f t="shared" ref="N17:AC17" si="4">IFERROR(ROUND(AVERAGE(N15:N16),2),"--")</f>
        <v>0.68</v>
      </c>
      <c r="O17" s="59">
        <f t="shared" si="4"/>
        <v>0.09</v>
      </c>
      <c r="P17" s="59">
        <f t="shared" si="4"/>
        <v>6.68</v>
      </c>
      <c r="Q17" s="59">
        <f t="shared" si="4"/>
        <v>2.64</v>
      </c>
      <c r="R17" s="59">
        <f t="shared" si="4"/>
        <v>-0.92</v>
      </c>
      <c r="S17" s="70">
        <f t="shared" si="4"/>
        <v>7.96</v>
      </c>
      <c r="T17" s="59">
        <f t="shared" si="4"/>
        <v>9.5</v>
      </c>
      <c r="U17" s="59">
        <f t="shared" si="4"/>
        <v>14.25</v>
      </c>
      <c r="V17" s="59">
        <f t="shared" si="4"/>
        <v>12.74</v>
      </c>
      <c r="W17" s="59">
        <f t="shared" si="4"/>
        <v>14.55</v>
      </c>
      <c r="X17" s="59">
        <f t="shared" si="4"/>
        <v>8.6999999999999993</v>
      </c>
      <c r="Y17" s="59">
        <f t="shared" si="4"/>
        <v>-0.57999999999999996</v>
      </c>
      <c r="Z17" s="59">
        <f t="shared" si="4"/>
        <v>2.1</v>
      </c>
      <c r="AA17" s="59">
        <f t="shared" si="4"/>
        <v>1.27</v>
      </c>
      <c r="AB17" s="59">
        <f t="shared" si="4"/>
        <v>8.6999999999999993</v>
      </c>
      <c r="AC17" s="88">
        <f t="shared" si="4"/>
        <v>12.2</v>
      </c>
      <c r="AD17" s="59"/>
      <c r="AE17" s="59"/>
      <c r="AF17" s="59"/>
      <c r="AG17" s="59"/>
      <c r="AH17" s="59"/>
      <c r="AI17" s="59"/>
      <c r="AJ17" s="59"/>
      <c r="AK17" s="59"/>
      <c r="AL17" s="59"/>
      <c r="AM17" s="59"/>
      <c r="AN17" s="59"/>
      <c r="AO17" s="59"/>
      <c r="AP17" s="59"/>
      <c r="AQ17" s="59"/>
      <c r="AR17" s="59"/>
      <c r="AS17" s="59"/>
      <c r="AT17" s="59"/>
      <c r="AU17" s="59">
        <f>IFERROR(ROUND(AVERAGE(AU15:AU16),2),"--")</f>
        <v>14.98</v>
      </c>
      <c r="AV17" s="59">
        <f>IFERROR(ROUND(AVERAGE(AV15:AV16),2),"--")</f>
        <v>13.43</v>
      </c>
      <c r="AW17" s="59">
        <f>IFERROR(ROUND(AVERAGE(AW15:AW16),2),"--")</f>
        <v>11.57</v>
      </c>
      <c r="AX17" s="59">
        <f>IFERROR(ROUND(AVERAGE(AX15:AX16),2),"--")</f>
        <v>9.25</v>
      </c>
      <c r="AY17" s="59">
        <f>IFERROR(ROUND(AVERAGE(AY15:AY16),2),"--")</f>
        <v>3.87</v>
      </c>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4"/>
    </row>
    <row r="18" spans="1:88" x14ac:dyDescent="0.25">
      <c r="A18" s="909" t="s">
        <v>94</v>
      </c>
      <c r="B18" s="959"/>
      <c r="C18" s="25"/>
      <c r="D18" s="25"/>
      <c r="E18" s="25"/>
      <c r="F18" s="25"/>
      <c r="G18" s="25"/>
      <c r="H18" s="25"/>
      <c r="I18" s="25"/>
      <c r="J18" s="25"/>
      <c r="K18" s="25"/>
      <c r="L18" s="25"/>
      <c r="M18" s="25"/>
      <c r="N18" s="71">
        <f t="shared" ref="N18:AC18" si="5">IF(COUNTIF(N15:N16,"--") = 2,"--",ROUND(MAX(N15:N16),2))</f>
        <v>0.75</v>
      </c>
      <c r="O18" s="60">
        <f t="shared" si="5"/>
        <v>0.43</v>
      </c>
      <c r="P18" s="60">
        <f t="shared" si="5"/>
        <v>8.42</v>
      </c>
      <c r="Q18" s="60">
        <f t="shared" si="5"/>
        <v>4.6100000000000003</v>
      </c>
      <c r="R18" s="60">
        <f t="shared" si="5"/>
        <v>-0.41</v>
      </c>
      <c r="S18" s="71">
        <f t="shared" si="5"/>
        <v>10.94</v>
      </c>
      <c r="T18" s="60">
        <f t="shared" si="5"/>
        <v>11.02</v>
      </c>
      <c r="U18" s="60">
        <f t="shared" si="5"/>
        <v>16.71</v>
      </c>
      <c r="V18" s="60">
        <f t="shared" si="5"/>
        <v>14.88</v>
      </c>
      <c r="W18" s="60">
        <f t="shared" si="5"/>
        <v>14.55</v>
      </c>
      <c r="X18" s="60">
        <f t="shared" si="5"/>
        <v>10.97</v>
      </c>
      <c r="Y18" s="60">
        <f t="shared" si="5"/>
        <v>0.74</v>
      </c>
      <c r="Z18" s="60">
        <f t="shared" si="5"/>
        <v>2.64</v>
      </c>
      <c r="AA18" s="60">
        <f t="shared" si="5"/>
        <v>2.52</v>
      </c>
      <c r="AB18" s="60">
        <f t="shared" si="5"/>
        <v>10.97</v>
      </c>
      <c r="AC18" s="89">
        <f t="shared" si="5"/>
        <v>13.34</v>
      </c>
      <c r="AD18" s="60"/>
      <c r="AE18" s="60"/>
      <c r="AF18" s="60"/>
      <c r="AG18" s="60"/>
      <c r="AH18" s="60"/>
      <c r="AI18" s="60"/>
      <c r="AJ18" s="60"/>
      <c r="AK18" s="60"/>
      <c r="AL18" s="60"/>
      <c r="AM18" s="60"/>
      <c r="AN18" s="60"/>
      <c r="AO18" s="60"/>
      <c r="AP18" s="60"/>
      <c r="AQ18" s="60"/>
      <c r="AR18" s="60"/>
      <c r="AS18" s="60"/>
      <c r="AT18" s="60"/>
      <c r="AU18" s="60">
        <f>IF(COUNTIF(AU15:AU16,"--") = 2,"--",ROUND(MAX(AU15:AU16),2))</f>
        <v>14.98</v>
      </c>
      <c r="AV18" s="60">
        <f>IF(COUNTIF(AV15:AV16,"--") = 2,"--",ROUND(MAX(AV15:AV16),2))</f>
        <v>15.9</v>
      </c>
      <c r="AW18" s="60">
        <f>IF(COUNTIF(AW15:AW16,"--") = 2,"--",ROUND(MAX(AW15:AW16),2))</f>
        <v>13.43</v>
      </c>
      <c r="AX18" s="60">
        <f>IF(COUNTIF(AX15:AX16,"--") = 2,"--",ROUND(MAX(AX15:AX16),2))</f>
        <v>11.01</v>
      </c>
      <c r="AY18" s="60">
        <f>IF(COUNTIF(AY15:AY16,"--") = 2,"--",ROUND(MAX(AY15:AY16),2))</f>
        <v>6.49</v>
      </c>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6"/>
    </row>
    <row r="19" spans="1:88" x14ac:dyDescent="0.25">
      <c r="A19" s="909" t="s">
        <v>95</v>
      </c>
      <c r="B19" s="959"/>
      <c r="C19" s="25"/>
      <c r="D19" s="25"/>
      <c r="E19" s="25"/>
      <c r="F19" s="25"/>
      <c r="G19" s="25"/>
      <c r="H19" s="25"/>
      <c r="I19" s="25"/>
      <c r="J19" s="25"/>
      <c r="K19" s="25"/>
      <c r="L19" s="25"/>
      <c r="M19" s="25"/>
      <c r="N19" s="71">
        <f t="shared" ref="N19:AC19" si="6">IF(COUNTIF(N15:N16,"--") = 2,"--",ROUND(MIN(N15:N16),2))</f>
        <v>0.62</v>
      </c>
      <c r="O19" s="60">
        <f t="shared" si="6"/>
        <v>-0.26</v>
      </c>
      <c r="P19" s="60">
        <f t="shared" si="6"/>
        <v>4.93</v>
      </c>
      <c r="Q19" s="60">
        <f t="shared" si="6"/>
        <v>0.67</v>
      </c>
      <c r="R19" s="60">
        <f t="shared" si="6"/>
        <v>-1.44</v>
      </c>
      <c r="S19" s="71">
        <f t="shared" si="6"/>
        <v>4.99</v>
      </c>
      <c r="T19" s="60">
        <f t="shared" si="6"/>
        <v>7.98</v>
      </c>
      <c r="U19" s="60">
        <f t="shared" si="6"/>
        <v>11.8</v>
      </c>
      <c r="V19" s="60">
        <f t="shared" si="6"/>
        <v>10.6</v>
      </c>
      <c r="W19" s="60">
        <f t="shared" si="6"/>
        <v>14.55</v>
      </c>
      <c r="X19" s="60">
        <f t="shared" si="6"/>
        <v>6.43</v>
      </c>
      <c r="Y19" s="60">
        <f t="shared" si="6"/>
        <v>-1.89</v>
      </c>
      <c r="Z19" s="60">
        <f t="shared" si="6"/>
        <v>1.56</v>
      </c>
      <c r="AA19" s="60">
        <f t="shared" si="6"/>
        <v>0.03</v>
      </c>
      <c r="AB19" s="60">
        <f t="shared" si="6"/>
        <v>6.43</v>
      </c>
      <c r="AC19" s="89">
        <f t="shared" si="6"/>
        <v>11.06</v>
      </c>
      <c r="AD19" s="60"/>
      <c r="AE19" s="60"/>
      <c r="AF19" s="60"/>
      <c r="AG19" s="60"/>
      <c r="AH19" s="60"/>
      <c r="AI19" s="60"/>
      <c r="AJ19" s="60"/>
      <c r="AK19" s="60"/>
      <c r="AL19" s="60"/>
      <c r="AM19" s="60"/>
      <c r="AN19" s="60"/>
      <c r="AO19" s="60"/>
      <c r="AP19" s="60"/>
      <c r="AQ19" s="60"/>
      <c r="AR19" s="60"/>
      <c r="AS19" s="60"/>
      <c r="AT19" s="60"/>
      <c r="AU19" s="60">
        <f>IF(COUNTIF(AU15:AU16,"--") = 2,"--",ROUND(MIN(AU15:AU16),2))</f>
        <v>14.98</v>
      </c>
      <c r="AV19" s="60">
        <f>IF(COUNTIF(AV15:AV16,"--") = 2,"--",ROUND(MIN(AV15:AV16),2))</f>
        <v>10.96</v>
      </c>
      <c r="AW19" s="60">
        <f>IF(COUNTIF(AW15:AW16,"--") = 2,"--",ROUND(MIN(AW15:AW16),2))</f>
        <v>9.6999999999999993</v>
      </c>
      <c r="AX19" s="60">
        <f>IF(COUNTIF(AX15:AX16,"--") = 2,"--",ROUND(MIN(AX15:AX16),2))</f>
        <v>7.49</v>
      </c>
      <c r="AY19" s="60">
        <f>IF(COUNTIF(AY15:AY16,"--") = 2,"--",ROUND(MIN(AY15:AY16),2))</f>
        <v>1.25</v>
      </c>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6"/>
    </row>
    <row r="20" spans="1:88" x14ac:dyDescent="0.25">
      <c r="A20" s="911" t="s">
        <v>96</v>
      </c>
      <c r="B20" s="960"/>
      <c r="C20" s="27"/>
      <c r="D20" s="27"/>
      <c r="E20" s="27"/>
      <c r="F20" s="27"/>
      <c r="G20" s="27"/>
      <c r="H20" s="27"/>
      <c r="I20" s="27"/>
      <c r="J20" s="27"/>
      <c r="K20" s="27"/>
      <c r="L20" s="27"/>
      <c r="M20" s="27"/>
      <c r="N20" s="72">
        <f t="shared" ref="N20:AC20" si="7">IFERROR(ROUND(MEDIAN(N15:N16),2),"--")</f>
        <v>0.68</v>
      </c>
      <c r="O20" s="61">
        <f t="shared" si="7"/>
        <v>0.09</v>
      </c>
      <c r="P20" s="61">
        <f t="shared" si="7"/>
        <v>6.68</v>
      </c>
      <c r="Q20" s="61">
        <f t="shared" si="7"/>
        <v>2.64</v>
      </c>
      <c r="R20" s="61">
        <f t="shared" si="7"/>
        <v>-0.92</v>
      </c>
      <c r="S20" s="72">
        <f t="shared" si="7"/>
        <v>7.96</v>
      </c>
      <c r="T20" s="61">
        <f t="shared" si="7"/>
        <v>9.5</v>
      </c>
      <c r="U20" s="61">
        <f t="shared" si="7"/>
        <v>14.25</v>
      </c>
      <c r="V20" s="61">
        <f t="shared" si="7"/>
        <v>12.74</v>
      </c>
      <c r="W20" s="61">
        <f t="shared" si="7"/>
        <v>14.55</v>
      </c>
      <c r="X20" s="61">
        <f t="shared" si="7"/>
        <v>8.6999999999999993</v>
      </c>
      <c r="Y20" s="61">
        <f t="shared" si="7"/>
        <v>-0.57999999999999996</v>
      </c>
      <c r="Z20" s="61">
        <f t="shared" si="7"/>
        <v>2.1</v>
      </c>
      <c r="AA20" s="61">
        <f t="shared" si="7"/>
        <v>1.27</v>
      </c>
      <c r="AB20" s="61">
        <f t="shared" si="7"/>
        <v>8.6999999999999993</v>
      </c>
      <c r="AC20" s="90">
        <f t="shared" si="7"/>
        <v>12.2</v>
      </c>
      <c r="AD20" s="61"/>
      <c r="AE20" s="61"/>
      <c r="AF20" s="61"/>
      <c r="AG20" s="61"/>
      <c r="AH20" s="61"/>
      <c r="AI20" s="61"/>
      <c r="AJ20" s="61"/>
      <c r="AK20" s="61"/>
      <c r="AL20" s="61"/>
      <c r="AM20" s="61"/>
      <c r="AN20" s="61"/>
      <c r="AO20" s="61"/>
      <c r="AP20" s="61"/>
      <c r="AQ20" s="61"/>
      <c r="AR20" s="61"/>
      <c r="AS20" s="61"/>
      <c r="AT20" s="61"/>
      <c r="AU20" s="61">
        <f>IFERROR(ROUND(MEDIAN(AU15:AU16),2),"--")</f>
        <v>14.98</v>
      </c>
      <c r="AV20" s="61">
        <f>IFERROR(ROUND(MEDIAN(AV15:AV16),2),"--")</f>
        <v>13.43</v>
      </c>
      <c r="AW20" s="61">
        <f>IFERROR(ROUND(MEDIAN(AW15:AW16),2),"--")</f>
        <v>11.57</v>
      </c>
      <c r="AX20" s="61">
        <f>IFERROR(ROUND(MEDIAN(AX15:AX16),2),"--")</f>
        <v>9.25</v>
      </c>
      <c r="AY20" s="61">
        <f>IFERROR(ROUND(MEDIAN(AY15:AY16),2),"--")</f>
        <v>3.87</v>
      </c>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2"/>
    </row>
    <row r="21" spans="1:88" ht="14.5" x14ac:dyDescent="0.25">
      <c r="A21" s="39" t="s">
        <v>7339</v>
      </c>
      <c r="B21" s="961"/>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1"/>
    </row>
    <row r="22" spans="1:88" x14ac:dyDescent="0.25">
      <c r="A22" s="135" t="s">
        <v>8884</v>
      </c>
      <c r="B22" s="970"/>
      <c r="C22" s="727"/>
      <c r="D22" s="135"/>
      <c r="E22" s="135"/>
      <c r="F22" s="135"/>
      <c r="G22" s="135"/>
      <c r="H22" s="135"/>
      <c r="I22" s="135"/>
      <c r="J22" s="135"/>
      <c r="K22" s="135"/>
      <c r="L22" s="135"/>
      <c r="M22" s="131"/>
      <c r="N22" s="130" t="s">
        <v>430</v>
      </c>
      <c r="O22" s="130" t="s">
        <v>430</v>
      </c>
      <c r="P22" s="130" t="s">
        <v>430</v>
      </c>
      <c r="Q22" s="130" t="s">
        <v>430</v>
      </c>
      <c r="R22" s="130" t="s">
        <v>430</v>
      </c>
      <c r="S22" s="132" t="s">
        <v>430</v>
      </c>
      <c r="T22" s="130" t="s">
        <v>430</v>
      </c>
      <c r="U22" s="130" t="s">
        <v>430</v>
      </c>
      <c r="V22" s="130" t="s">
        <v>430</v>
      </c>
      <c r="W22" s="130" t="s">
        <v>430</v>
      </c>
      <c r="X22" s="130" t="s">
        <v>430</v>
      </c>
      <c r="Y22" s="130" t="s">
        <v>430</v>
      </c>
      <c r="Z22" s="130" t="s">
        <v>430</v>
      </c>
      <c r="AA22" s="130" t="s">
        <v>430</v>
      </c>
      <c r="AB22" s="130" t="s">
        <v>430</v>
      </c>
      <c r="AC22" s="130" t="s">
        <v>430</v>
      </c>
      <c r="AD22" s="131"/>
      <c r="AE22" s="128"/>
      <c r="AF22" s="128"/>
      <c r="AG22" s="128"/>
      <c r="AH22" s="128"/>
      <c r="AI22" s="128"/>
      <c r="AJ22" s="128"/>
      <c r="AK22" s="128"/>
      <c r="AL22" s="128"/>
      <c r="AM22" s="128"/>
      <c r="AN22" s="128"/>
      <c r="AO22" s="128"/>
      <c r="AP22" s="128"/>
      <c r="AQ22" s="128"/>
      <c r="AR22" s="128"/>
      <c r="AS22" s="128"/>
      <c r="AT22" s="131"/>
      <c r="AU22" s="130" t="s">
        <v>430</v>
      </c>
      <c r="AV22" s="130" t="s">
        <v>430</v>
      </c>
      <c r="AW22" s="130" t="s">
        <v>430</v>
      </c>
      <c r="AX22" s="130" t="s">
        <v>430</v>
      </c>
      <c r="AY22" s="130" t="s">
        <v>430</v>
      </c>
      <c r="AZ22" s="131"/>
      <c r="BA22" s="135"/>
      <c r="BB22" s="135"/>
      <c r="BC22" s="135"/>
      <c r="BD22" s="135"/>
      <c r="BE22" s="135"/>
      <c r="BF22" s="135"/>
      <c r="BG22" s="795"/>
      <c r="BH22" s="795"/>
      <c r="BI22" s="795"/>
      <c r="BJ22" s="795"/>
      <c r="BK22" s="135"/>
      <c r="BL22" s="135"/>
      <c r="BM22" s="135"/>
      <c r="BN22" s="135"/>
      <c r="BO22" s="135"/>
      <c r="BP22" s="135"/>
      <c r="BQ22" s="135"/>
      <c r="BR22" s="135"/>
      <c r="BS22" s="135"/>
      <c r="BT22" s="135"/>
      <c r="BU22" s="135"/>
      <c r="BV22" s="135"/>
      <c r="BW22" s="135"/>
      <c r="BX22" s="135"/>
      <c r="BY22" s="135"/>
      <c r="BZ22" s="135"/>
      <c r="CA22" s="135"/>
      <c r="CB22" s="135"/>
      <c r="CC22" s="135"/>
      <c r="CD22" s="135"/>
      <c r="CE22" s="138"/>
      <c r="CF22" s="135"/>
      <c r="CG22" s="135"/>
      <c r="CH22" s="135"/>
      <c r="CI22" s="135"/>
      <c r="CJ22" s="803"/>
    </row>
    <row r="23" spans="1:88" x14ac:dyDescent="0.25">
      <c r="A23" s="117" t="s">
        <v>426</v>
      </c>
      <c r="B23" s="932"/>
      <c r="C23" s="728"/>
      <c r="D23" s="117"/>
      <c r="E23" s="117"/>
      <c r="F23" s="117"/>
      <c r="G23" s="117"/>
      <c r="H23" s="117"/>
      <c r="I23" s="117"/>
      <c r="J23" s="117"/>
      <c r="K23" s="117"/>
      <c r="L23" s="117"/>
      <c r="M23" s="113"/>
      <c r="N23" s="112">
        <v>0.81499999999999995</v>
      </c>
      <c r="O23" s="112">
        <v>-1.0941000000000001</v>
      </c>
      <c r="P23" s="112">
        <v>5.6035000000000004</v>
      </c>
      <c r="Q23" s="112">
        <v>-4.2241</v>
      </c>
      <c r="R23" s="112">
        <v>-7.0373999999999999</v>
      </c>
      <c r="S23" s="114">
        <v>1.3575999999999999</v>
      </c>
      <c r="T23" s="112">
        <v>4.8936999999999999</v>
      </c>
      <c r="U23" s="112">
        <v>11.6617</v>
      </c>
      <c r="V23" s="112">
        <v>11.747299999999999</v>
      </c>
      <c r="W23" s="112">
        <v>13.0466</v>
      </c>
      <c r="X23" s="112">
        <v>7.9119999999999999</v>
      </c>
      <c r="Y23" s="112">
        <v>-7.6660000000000004</v>
      </c>
      <c r="Z23" s="112">
        <v>-1.8231999999999999</v>
      </c>
      <c r="AA23" s="112">
        <v>-4.9691000000000001</v>
      </c>
      <c r="AB23" s="112">
        <v>7.9119999999999999</v>
      </c>
      <c r="AC23" s="112">
        <v>10.9856</v>
      </c>
      <c r="AD23" s="113"/>
      <c r="AE23" s="110"/>
      <c r="AF23" s="110"/>
      <c r="AG23" s="110"/>
      <c r="AH23" s="110"/>
      <c r="AI23" s="110"/>
      <c r="AJ23" s="110"/>
      <c r="AK23" s="110"/>
      <c r="AL23" s="110"/>
      <c r="AM23" s="110"/>
      <c r="AN23" s="110"/>
      <c r="AO23" s="110"/>
      <c r="AP23" s="110"/>
      <c r="AQ23" s="110"/>
      <c r="AR23" s="110"/>
      <c r="AS23" s="110"/>
      <c r="AT23" s="113"/>
      <c r="AU23" s="112">
        <v>12.25</v>
      </c>
      <c r="AV23" s="112">
        <v>11.85</v>
      </c>
      <c r="AW23" s="112">
        <v>8.56</v>
      </c>
      <c r="AX23" s="112">
        <v>4.54</v>
      </c>
      <c r="AY23" s="112">
        <v>-6.76</v>
      </c>
      <c r="AZ23" s="113"/>
      <c r="BA23" s="117"/>
      <c r="BB23" s="117"/>
      <c r="BC23" s="117"/>
      <c r="BD23" s="117"/>
      <c r="BE23" s="117"/>
      <c r="BF23" s="117"/>
      <c r="BG23" s="796"/>
      <c r="BH23" s="796"/>
      <c r="BI23" s="796"/>
      <c r="BJ23" s="796"/>
      <c r="BK23" s="117"/>
      <c r="BL23" s="117"/>
      <c r="BM23" s="117"/>
      <c r="BN23" s="117"/>
      <c r="BO23" s="117"/>
      <c r="BP23" s="117"/>
      <c r="BQ23" s="117"/>
      <c r="BR23" s="117"/>
      <c r="BS23" s="117"/>
      <c r="BT23" s="117"/>
      <c r="BU23" s="117"/>
      <c r="BV23" s="117"/>
      <c r="BW23" s="117"/>
      <c r="BX23" s="117"/>
      <c r="BY23" s="117"/>
      <c r="BZ23" s="117"/>
      <c r="CA23" s="117"/>
      <c r="CB23" s="117"/>
      <c r="CC23" s="117"/>
      <c r="CD23" s="117"/>
      <c r="CE23" s="139"/>
      <c r="CF23" s="117"/>
      <c r="CG23" s="117"/>
      <c r="CH23" s="117"/>
      <c r="CI23" s="117"/>
      <c r="CJ23" s="269"/>
    </row>
    <row r="24" spans="1:88" x14ac:dyDescent="0.25">
      <c r="A24" s="484" t="s">
        <v>6818</v>
      </c>
      <c r="B24" s="934"/>
      <c r="C24" s="744"/>
      <c r="D24" s="417"/>
      <c r="E24" s="412"/>
      <c r="F24" s="417"/>
      <c r="G24" s="412"/>
      <c r="H24" s="417"/>
      <c r="I24" s="412"/>
      <c r="J24" s="412"/>
      <c r="K24" s="412"/>
      <c r="L24" s="412"/>
      <c r="M24" s="417"/>
      <c r="N24" s="416" t="s">
        <v>430</v>
      </c>
      <c r="O24" s="416" t="s">
        <v>430</v>
      </c>
      <c r="P24" s="416" t="s">
        <v>430</v>
      </c>
      <c r="Q24" s="416" t="s">
        <v>430</v>
      </c>
      <c r="R24" s="416" t="s">
        <v>430</v>
      </c>
      <c r="S24" s="418" t="s">
        <v>430</v>
      </c>
      <c r="T24" s="416" t="s">
        <v>430</v>
      </c>
      <c r="U24" s="416" t="s">
        <v>430</v>
      </c>
      <c r="V24" s="416" t="s">
        <v>430</v>
      </c>
      <c r="W24" s="416" t="s">
        <v>430</v>
      </c>
      <c r="X24" s="416" t="s">
        <v>430</v>
      </c>
      <c r="Y24" s="416" t="s">
        <v>430</v>
      </c>
      <c r="Z24" s="416" t="s">
        <v>430</v>
      </c>
      <c r="AA24" s="416" t="s">
        <v>430</v>
      </c>
      <c r="AB24" s="416" t="s">
        <v>430</v>
      </c>
      <c r="AC24" s="416" t="s">
        <v>430</v>
      </c>
      <c r="AD24" s="417"/>
      <c r="AE24" s="414"/>
      <c r="AF24" s="414"/>
      <c r="AG24" s="414"/>
      <c r="AH24" s="414"/>
      <c r="AI24" s="414"/>
      <c r="AJ24" s="414"/>
      <c r="AK24" s="414"/>
      <c r="AL24" s="414"/>
      <c r="AM24" s="414"/>
      <c r="AN24" s="414"/>
      <c r="AO24" s="414"/>
      <c r="AP24" s="414"/>
      <c r="AQ24" s="414"/>
      <c r="AR24" s="414"/>
      <c r="AS24" s="414"/>
      <c r="AT24" s="417"/>
      <c r="AU24" s="416" t="s">
        <v>430</v>
      </c>
      <c r="AV24" s="416" t="s">
        <v>430</v>
      </c>
      <c r="AW24" s="416" t="s">
        <v>430</v>
      </c>
      <c r="AX24" s="416" t="s">
        <v>430</v>
      </c>
      <c r="AY24" s="416" t="s">
        <v>430</v>
      </c>
      <c r="AZ24" s="417"/>
      <c r="BA24" s="633"/>
      <c r="BB24" s="633"/>
      <c r="BC24" s="633"/>
      <c r="BD24" s="633"/>
      <c r="BE24" s="633"/>
      <c r="BF24" s="417"/>
      <c r="BG24" s="421"/>
      <c r="BH24" s="421"/>
      <c r="BI24" s="421"/>
      <c r="BJ24" s="421"/>
      <c r="BK24" s="417"/>
      <c r="BL24" s="421"/>
      <c r="BM24" s="421"/>
      <c r="BN24" s="421"/>
      <c r="BO24" s="417"/>
      <c r="BP24" s="421"/>
      <c r="BQ24" s="417"/>
      <c r="BR24" s="421"/>
      <c r="BS24" s="421"/>
      <c r="BT24" s="421"/>
      <c r="BU24" s="421"/>
      <c r="BV24" s="412"/>
      <c r="BW24" s="421"/>
      <c r="BX24" s="421"/>
      <c r="BY24" s="421"/>
      <c r="BZ24" s="421"/>
      <c r="CA24" s="421"/>
      <c r="CB24" s="421"/>
      <c r="CC24" s="417"/>
      <c r="CD24" s="412"/>
      <c r="CE24" s="412"/>
      <c r="CF24" s="412"/>
      <c r="CG24" s="412"/>
      <c r="CH24" s="412"/>
      <c r="CI24" s="417"/>
      <c r="CJ24" s="969"/>
    </row>
    <row r="28" spans="1:88" x14ac:dyDescent="0.25">
      <c r="A28" s="22" t="s">
        <v>179</v>
      </c>
    </row>
    <row r="29" spans="1:88" x14ac:dyDescent="0.25">
      <c r="A29" s="22" t="s">
        <v>7340</v>
      </c>
    </row>
  </sheetData>
  <mergeCells count="29">
    <mergeCell ref="CD5:CH5"/>
    <mergeCell ref="CI5:CI6"/>
    <mergeCell ref="CJ5:CJ6"/>
    <mergeCell ref="N6:R6"/>
    <mergeCell ref="S6:AC6"/>
    <mergeCell ref="AE6:AS6"/>
    <mergeCell ref="AU6:AY6"/>
    <mergeCell ref="BA6:BE6"/>
    <mergeCell ref="BP5:BP6"/>
    <mergeCell ref="BQ5:BQ6"/>
    <mergeCell ref="BR5:BU5"/>
    <mergeCell ref="BV5:BV6"/>
    <mergeCell ref="BW5:CB5"/>
    <mergeCell ref="CC5:CC6"/>
    <mergeCell ref="AT5:AT6"/>
    <mergeCell ref="BF5:BF6"/>
    <mergeCell ref="BG5:BJ5"/>
    <mergeCell ref="BL5:BN5"/>
    <mergeCell ref="BO5:BO6"/>
    <mergeCell ref="G5:G6"/>
    <mergeCell ref="H5:H6"/>
    <mergeCell ref="I5:L5"/>
    <mergeCell ref="M5:M6"/>
    <mergeCell ref="A5:A6"/>
    <mergeCell ref="B5:B6"/>
    <mergeCell ref="C5:C6"/>
    <mergeCell ref="D5:D6"/>
    <mergeCell ref="E5:E6"/>
    <mergeCell ref="F5:F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CDC9C-D70A-438D-9AEF-CF9421298F54}">
  <sheetPr codeName="Sheet42"/>
  <dimension ref="A1:CD34"/>
  <sheetViews>
    <sheetView workbookViewId="0">
      <pane xSplit="2" ySplit="1" topLeftCell="C13" activePane="bottomRight" state="frozen"/>
      <selection pane="topRight" activeCell="C1" sqref="C1"/>
      <selection pane="bottomLeft" activeCell="A8" sqref="A8"/>
      <selection pane="bottomRight"/>
    </sheetView>
  </sheetViews>
  <sheetFormatPr defaultRowHeight="10.5" x14ac:dyDescent="0.25"/>
  <cols>
    <col min="1" max="1" width="57.7265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6328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8.1796875" style="21" bestFit="1" customWidth="1"/>
    <col min="28" max="28" width="7.36328125" style="21" bestFit="1" customWidth="1"/>
    <col min="29" max="29" width="7.81640625" style="21" bestFit="1" customWidth="1"/>
    <col min="30" max="30" width="7" style="21" bestFit="1" customWidth="1"/>
    <col min="31" max="31" width="4.6328125" style="21" bestFit="1" customWidth="1"/>
    <col min="32" max="32" width="7" style="21" bestFit="1" customWidth="1"/>
    <col min="33" max="33" width="1.1796875" style="21" customWidth="1"/>
    <col min="34" max="34" width="4.453125" style="21" bestFit="1" customWidth="1"/>
    <col min="35" max="36" width="5.08984375" style="21" bestFit="1" customWidth="1"/>
    <col min="37" max="37" width="5.81640625" style="21" bestFit="1" customWidth="1"/>
    <col min="38" max="38" width="6.26953125" style="21" bestFit="1" customWidth="1"/>
    <col min="39" max="41" width="6.90625" style="21" bestFit="1" customWidth="1"/>
    <col min="42" max="42" width="4.7265625" style="21" bestFit="1" customWidth="1"/>
    <col min="43" max="45" width="5.36328125" style="21" bestFit="1" customWidth="1"/>
    <col min="46" max="46" width="6.08984375" style="21" bestFit="1" customWidth="1"/>
    <col min="47" max="47" width="8.1796875" style="21" bestFit="1" customWidth="1"/>
    <col min="48" max="48" width="7.36328125" style="21" bestFit="1" customWidth="1"/>
    <col min="49" max="49" width="7.81640625" style="21" bestFit="1" customWidth="1"/>
    <col min="50" max="50" width="7" style="21" bestFit="1" customWidth="1"/>
    <col min="51" max="51" width="4.36328125" style="21" bestFit="1" customWidth="1"/>
    <col min="52" max="52" width="1.1796875" style="21" customWidth="1"/>
    <col min="53" max="53" width="6" style="21" bestFit="1" customWidth="1"/>
    <col min="54" max="54" width="8.6328125" style="21" bestFit="1" customWidth="1"/>
    <col min="55" max="55" width="5.36328125" style="21" bestFit="1" customWidth="1"/>
    <col min="56" max="56" width="5.1796875" style="21" bestFit="1" customWidth="1"/>
    <col min="57" max="57" width="1.08984375" style="21" customWidth="1"/>
    <col min="58" max="58" width="5.36328125" style="21" bestFit="1" customWidth="1"/>
    <col min="59" max="59" width="7.453125" style="21" bestFit="1" customWidth="1"/>
    <col min="60" max="60" width="9.90625" style="21" bestFit="1" customWidth="1"/>
    <col min="61" max="61" width="1.453125" style="21" customWidth="1"/>
    <col min="62" max="62" width="7.81640625" style="21" bestFit="1" customWidth="1"/>
    <col min="63" max="63" width="1.1796875" style="21" customWidth="1"/>
    <col min="64" max="64" width="7.453125" style="21" bestFit="1" customWidth="1"/>
    <col min="65" max="65" width="6.54296875" style="21" bestFit="1" customWidth="1"/>
    <col min="66" max="66" width="7.54296875" style="21" bestFit="1" customWidth="1"/>
    <col min="67" max="67" width="10.6328125" style="21" bestFit="1" customWidth="1"/>
    <col min="68" max="68" width="1.453125" style="21" customWidth="1"/>
    <col min="69" max="69" width="7.36328125" style="21" bestFit="1" customWidth="1"/>
    <col min="70" max="70" width="7.08984375" style="21" bestFit="1" customWidth="1"/>
    <col min="71" max="71" width="3.7265625" style="21" bestFit="1" customWidth="1"/>
    <col min="72" max="72" width="5.90625" style="21" bestFit="1" customWidth="1"/>
    <col min="73" max="73" width="7.36328125" style="21" bestFit="1" customWidth="1"/>
    <col min="74" max="74" width="6.90625" style="21" bestFit="1" customWidth="1"/>
    <col min="75" max="75" width="1.453125" style="21" customWidth="1"/>
    <col min="76" max="76" width="14.81640625" style="21" bestFit="1" customWidth="1"/>
    <col min="77" max="77" width="15" style="21" bestFit="1" customWidth="1"/>
    <col min="78" max="79" width="9.6328125" style="21" bestFit="1" customWidth="1"/>
    <col min="80" max="80" width="17" style="21" bestFit="1" customWidth="1"/>
    <col min="81" max="81" width="1.1796875" style="21" customWidth="1"/>
    <col min="82" max="82" width="35" style="21" bestFit="1" customWidth="1"/>
    <col min="83" max="16384" width="8.7265625" style="21"/>
  </cols>
  <sheetData>
    <row r="1" spans="1:82" x14ac:dyDescent="0.25">
      <c r="A1" s="22"/>
    </row>
    <row r="3" spans="1:82" ht="20.5" x14ac:dyDescent="0.45">
      <c r="A3" s="23" t="s">
        <v>10055</v>
      </c>
    </row>
    <row r="4" spans="1:82" x14ac:dyDescent="0.25">
      <c r="A4" s="21" t="s">
        <v>425</v>
      </c>
    </row>
    <row r="5" spans="1:82" ht="27" customHeight="1" x14ac:dyDescent="0.25">
      <c r="A5" s="1065" t="s">
        <v>10052</v>
      </c>
      <c r="B5" s="1066"/>
      <c r="C5" s="1096" t="s">
        <v>44</v>
      </c>
      <c r="D5" s="1066"/>
      <c r="E5" s="1096" t="s">
        <v>45</v>
      </c>
      <c r="F5" s="1066"/>
      <c r="G5" s="1096" t="s">
        <v>46</v>
      </c>
      <c r="H5" s="1066"/>
      <c r="I5" s="1105" t="s">
        <v>184</v>
      </c>
      <c r="J5" s="1115"/>
      <c r="K5" s="1115"/>
      <c r="L5" s="1115"/>
      <c r="M5" s="1111"/>
      <c r="N5" s="839" t="s">
        <v>48</v>
      </c>
      <c r="O5" s="839" t="s">
        <v>186</v>
      </c>
      <c r="P5" s="839" t="s">
        <v>49</v>
      </c>
      <c r="Q5" s="839" t="s">
        <v>187</v>
      </c>
      <c r="R5" s="839" t="s">
        <v>3</v>
      </c>
      <c r="S5" s="839" t="s">
        <v>50</v>
      </c>
      <c r="T5" s="839" t="s">
        <v>51</v>
      </c>
      <c r="U5" s="839" t="s">
        <v>188</v>
      </c>
      <c r="V5" s="839" t="s">
        <v>4</v>
      </c>
      <c r="W5" s="839" t="s">
        <v>52</v>
      </c>
      <c r="X5" s="839" t="s">
        <v>53</v>
      </c>
      <c r="Y5" s="839" t="s">
        <v>54</v>
      </c>
      <c r="Z5" s="839" t="s">
        <v>55</v>
      </c>
      <c r="AA5" s="839" t="s">
        <v>421</v>
      </c>
      <c r="AB5" s="839" t="s">
        <v>422</v>
      </c>
      <c r="AC5" s="839" t="s">
        <v>423</v>
      </c>
      <c r="AD5" s="839" t="s">
        <v>424</v>
      </c>
      <c r="AE5" s="839" t="s">
        <v>11</v>
      </c>
      <c r="AF5" s="839" t="s">
        <v>56</v>
      </c>
      <c r="AG5" s="835"/>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76</v>
      </c>
      <c r="BB5" s="1113"/>
      <c r="BC5" s="1113"/>
      <c r="BD5" s="1114"/>
      <c r="BE5" s="834"/>
      <c r="BF5" s="1072" t="s">
        <v>53</v>
      </c>
      <c r="BG5" s="1113"/>
      <c r="BH5" s="1114"/>
      <c r="BI5" s="1066"/>
      <c r="BJ5" s="1071" t="s">
        <v>312</v>
      </c>
      <c r="BK5" s="1066"/>
      <c r="BL5" s="1072" t="s">
        <v>81</v>
      </c>
      <c r="BM5" s="1113"/>
      <c r="BN5" s="1113"/>
      <c r="BO5" s="1114"/>
      <c r="BP5" s="1066"/>
      <c r="BQ5" s="1072" t="s">
        <v>198</v>
      </c>
      <c r="BR5" s="1113"/>
      <c r="BS5" s="1113"/>
      <c r="BT5" s="1113"/>
      <c r="BU5" s="1113"/>
      <c r="BV5" s="1113"/>
      <c r="BW5" s="1111"/>
      <c r="BX5" s="1111" t="s">
        <v>87</v>
      </c>
      <c r="BY5" s="1115"/>
      <c r="BZ5" s="1115"/>
      <c r="CA5" s="1115"/>
      <c r="CB5" s="1116"/>
      <c r="CC5" s="1066"/>
      <c r="CD5" s="1105" t="s">
        <v>88</v>
      </c>
    </row>
    <row r="6" spans="1:82" ht="27" customHeight="1" x14ac:dyDescent="0.25">
      <c r="A6" s="1065"/>
      <c r="B6" s="1067"/>
      <c r="C6" s="1104"/>
      <c r="D6" s="1067"/>
      <c r="E6" s="1104"/>
      <c r="F6" s="1067"/>
      <c r="G6" s="1104"/>
      <c r="H6" s="1067"/>
      <c r="I6" s="840" t="s">
        <v>180</v>
      </c>
      <c r="J6" s="831" t="s">
        <v>181</v>
      </c>
      <c r="K6" s="831" t="s">
        <v>182</v>
      </c>
      <c r="L6" s="831" t="s">
        <v>183</v>
      </c>
      <c r="M6" s="1112"/>
      <c r="N6" s="1117" t="s">
        <v>185</v>
      </c>
      <c r="O6" s="1107"/>
      <c r="P6" s="1107"/>
      <c r="Q6" s="1107"/>
      <c r="R6" s="1107"/>
      <c r="S6" s="1107"/>
      <c r="T6" s="1107"/>
      <c r="U6" s="1107"/>
      <c r="V6" s="1117" t="s">
        <v>57</v>
      </c>
      <c r="W6" s="1107"/>
      <c r="X6" s="1107"/>
      <c r="Y6" s="1107"/>
      <c r="Z6" s="1107"/>
      <c r="AA6" s="1107"/>
      <c r="AB6" s="1107"/>
      <c r="AC6" s="1107"/>
      <c r="AD6" s="1107"/>
      <c r="AE6" s="1107"/>
      <c r="AF6" s="1107"/>
      <c r="AG6" s="831"/>
      <c r="AH6" s="1118" t="s">
        <v>68</v>
      </c>
      <c r="AI6" s="1109"/>
      <c r="AJ6" s="1109"/>
      <c r="AK6" s="1109"/>
      <c r="AL6" s="1109"/>
      <c r="AM6" s="1109"/>
      <c r="AN6" s="1109"/>
      <c r="AO6" s="1109"/>
      <c r="AP6" s="1109"/>
      <c r="AQ6" s="1109"/>
      <c r="AR6" s="1109"/>
      <c r="AS6" s="1109"/>
      <c r="AT6" s="1109"/>
      <c r="AU6" s="1109"/>
      <c r="AV6" s="1109"/>
      <c r="AW6" s="1109"/>
      <c r="AX6" s="1109"/>
      <c r="AY6" s="1110"/>
      <c r="AZ6" s="1112"/>
      <c r="BA6" s="838" t="s">
        <v>72</v>
      </c>
      <c r="BB6" s="837" t="s">
        <v>73</v>
      </c>
      <c r="BC6" s="837" t="s">
        <v>74</v>
      </c>
      <c r="BD6" s="327" t="s">
        <v>75</v>
      </c>
      <c r="BE6" s="830"/>
      <c r="BF6" s="838" t="s">
        <v>309</v>
      </c>
      <c r="BG6" s="837" t="s">
        <v>310</v>
      </c>
      <c r="BH6" s="327" t="s">
        <v>311</v>
      </c>
      <c r="BI6" s="1067"/>
      <c r="BJ6" s="1121"/>
      <c r="BK6" s="1067"/>
      <c r="BL6" s="838" t="s">
        <v>77</v>
      </c>
      <c r="BM6" s="837" t="s">
        <v>78</v>
      </c>
      <c r="BN6" s="837" t="s">
        <v>79</v>
      </c>
      <c r="BO6" s="327" t="s">
        <v>313</v>
      </c>
      <c r="BP6" s="1067"/>
      <c r="BQ6" s="838" t="s">
        <v>192</v>
      </c>
      <c r="BR6" s="837" t="s">
        <v>193</v>
      </c>
      <c r="BS6" s="837" t="s">
        <v>194</v>
      </c>
      <c r="BT6" s="837" t="s">
        <v>195</v>
      </c>
      <c r="BU6" s="837" t="s">
        <v>196</v>
      </c>
      <c r="BV6" s="327" t="s">
        <v>197</v>
      </c>
      <c r="BW6" s="1067"/>
      <c r="BX6" s="840" t="s">
        <v>82</v>
      </c>
      <c r="BY6" s="831" t="s">
        <v>83</v>
      </c>
      <c r="BZ6" s="831" t="s">
        <v>84</v>
      </c>
      <c r="CA6" s="831" t="s">
        <v>85</v>
      </c>
      <c r="CB6" s="832" t="s">
        <v>86</v>
      </c>
      <c r="CC6" s="1067"/>
      <c r="CD6" s="1106"/>
    </row>
    <row r="7" spans="1:82" ht="14.5" x14ac:dyDescent="0.25">
      <c r="A7" s="29" t="s">
        <v>10054</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x14ac:dyDescent="0.25">
      <c r="A8" s="982" t="s">
        <v>9397</v>
      </c>
      <c r="B8" s="983"/>
      <c r="C8" s="984">
        <v>41925</v>
      </c>
      <c r="D8" s="983"/>
      <c r="E8" s="985">
        <v>9958.17</v>
      </c>
      <c r="F8" s="983"/>
      <c r="G8" s="986">
        <v>29.976700000000001</v>
      </c>
      <c r="H8" s="983"/>
      <c r="I8" s="1030">
        <v>2.44</v>
      </c>
      <c r="J8" s="1030">
        <v>7.01</v>
      </c>
      <c r="K8" s="1030">
        <v>1.55</v>
      </c>
      <c r="L8" s="1030">
        <v>1.61</v>
      </c>
      <c r="M8" s="988"/>
      <c r="N8" s="987">
        <v>69.802099999999996</v>
      </c>
      <c r="O8" s="987">
        <v>69.802099999999996</v>
      </c>
      <c r="P8" s="987">
        <v>7.1241000000000003</v>
      </c>
      <c r="Q8" s="987">
        <v>43.729199999999999</v>
      </c>
      <c r="R8" s="987">
        <v>40.616500000000002</v>
      </c>
      <c r="S8" s="987">
        <v>7.6375999999999999</v>
      </c>
      <c r="T8" s="987">
        <v>1.3774999999999999</v>
      </c>
      <c r="U8" s="987">
        <v>6.3415999999999997</v>
      </c>
      <c r="V8" s="989">
        <v>7.9897</v>
      </c>
      <c r="W8" s="987">
        <v>8.0648999999999997</v>
      </c>
      <c r="X8" s="987">
        <v>12.131600000000001</v>
      </c>
      <c r="Y8" s="987">
        <v>11.191000000000001</v>
      </c>
      <c r="Z8" s="987">
        <v>10.3355</v>
      </c>
      <c r="AA8" s="987">
        <v>62.126600000000003</v>
      </c>
      <c r="AB8" s="987">
        <v>-1.3573999999999999</v>
      </c>
      <c r="AC8" s="987">
        <v>4.2427999999999999</v>
      </c>
      <c r="AD8" s="987">
        <v>5.4234</v>
      </c>
      <c r="AE8" s="987">
        <v>62.126600000000003</v>
      </c>
      <c r="AF8" s="987">
        <v>9.9757999999999996</v>
      </c>
      <c r="AG8" s="988"/>
      <c r="AH8" s="990" t="s">
        <v>7188</v>
      </c>
      <c r="AI8" s="990" t="s">
        <v>7188</v>
      </c>
      <c r="AJ8" s="990" t="s">
        <v>7192</v>
      </c>
      <c r="AK8" s="990" t="s">
        <v>7192</v>
      </c>
      <c r="AL8" s="990" t="s">
        <v>7200</v>
      </c>
      <c r="AM8" s="990" t="s">
        <v>7200</v>
      </c>
      <c r="AN8" s="990" t="s">
        <v>7195</v>
      </c>
      <c r="AO8" s="990" t="s">
        <v>7200</v>
      </c>
      <c r="AP8" s="990" t="s">
        <v>7200</v>
      </c>
      <c r="AQ8" s="990" t="s">
        <v>7197</v>
      </c>
      <c r="AR8" s="990" t="s">
        <v>7200</v>
      </c>
      <c r="AS8" s="990" t="s">
        <v>7200</v>
      </c>
      <c r="AT8" s="990" t="s">
        <v>7308</v>
      </c>
      <c r="AU8" s="990" t="s">
        <v>7192</v>
      </c>
      <c r="AV8" s="990" t="s">
        <v>7195</v>
      </c>
      <c r="AW8" s="990" t="s">
        <v>7189</v>
      </c>
      <c r="AX8" s="990" t="s">
        <v>7200</v>
      </c>
      <c r="AY8" s="990" t="s">
        <v>7192</v>
      </c>
      <c r="AZ8" s="988"/>
      <c r="BA8" s="993">
        <v>69.159240801703305</v>
      </c>
      <c r="BB8" s="993">
        <v>0</v>
      </c>
      <c r="BC8" s="993">
        <v>6.80371293611884E-2</v>
      </c>
      <c r="BD8" s="993" t="s">
        <v>430</v>
      </c>
      <c r="BE8" s="983"/>
      <c r="BF8" s="987">
        <v>60.164746919300001</v>
      </c>
      <c r="BG8" s="987">
        <v>26.287799375500001</v>
      </c>
      <c r="BH8" s="987">
        <v>2.2886946929</v>
      </c>
      <c r="BI8" s="983"/>
      <c r="BJ8" s="987">
        <v>38.134679929999997</v>
      </c>
      <c r="BK8" s="983"/>
      <c r="BL8" s="987">
        <v>41.105400000000003</v>
      </c>
      <c r="BM8" s="987">
        <v>17.122299999999999</v>
      </c>
      <c r="BN8" s="987">
        <v>6.2233400000000003</v>
      </c>
      <c r="BO8" s="987">
        <v>35.548960000000001</v>
      </c>
      <c r="BP8" s="983"/>
      <c r="BQ8" s="987">
        <v>2.2000000000000002</v>
      </c>
      <c r="BR8" s="987">
        <v>20.399999999999999</v>
      </c>
      <c r="BS8" s="987">
        <v>0.53</v>
      </c>
      <c r="BT8" s="987" t="s">
        <v>430</v>
      </c>
      <c r="BU8" s="987" t="s">
        <v>430</v>
      </c>
      <c r="BV8" s="987">
        <v>12.42</v>
      </c>
      <c r="BW8" s="983"/>
      <c r="BX8" s="1033" t="s">
        <v>9318</v>
      </c>
      <c r="BY8" s="1033" t="s">
        <v>9319</v>
      </c>
      <c r="BZ8" s="1033" t="s">
        <v>9320</v>
      </c>
      <c r="CA8" s="1033" t="s">
        <v>9321</v>
      </c>
      <c r="CB8" s="1033" t="s">
        <v>9322</v>
      </c>
      <c r="CC8" s="983"/>
      <c r="CD8" s="1011" t="s">
        <v>476</v>
      </c>
    </row>
    <row r="9" spans="1:82" x14ac:dyDescent="0.25">
      <c r="A9" s="982" t="s">
        <v>9473</v>
      </c>
      <c r="B9" s="995"/>
      <c r="C9" s="996">
        <v>41275</v>
      </c>
      <c r="D9" s="995"/>
      <c r="E9" s="997">
        <v>69945.3</v>
      </c>
      <c r="F9" s="995"/>
      <c r="G9" s="998">
        <v>42.193100000000001</v>
      </c>
      <c r="H9" s="995"/>
      <c r="I9" s="1037">
        <v>0.56999999999999995</v>
      </c>
      <c r="J9" s="1037">
        <v>7.37</v>
      </c>
      <c r="K9" s="1037">
        <v>0.54</v>
      </c>
      <c r="L9" s="1037">
        <v>0.54</v>
      </c>
      <c r="M9" s="1000"/>
      <c r="N9" s="999">
        <v>3.2593000000000001</v>
      </c>
      <c r="O9" s="999">
        <v>3.2593000000000001</v>
      </c>
      <c r="P9" s="999">
        <v>-2.3963999999999999</v>
      </c>
      <c r="Q9" s="999">
        <v>3.6692999999999998</v>
      </c>
      <c r="R9" s="999">
        <v>5.5682</v>
      </c>
      <c r="S9" s="999">
        <v>6.992</v>
      </c>
      <c r="T9" s="999">
        <v>6.7598000000000003</v>
      </c>
      <c r="U9" s="999">
        <v>6.4200999999999997</v>
      </c>
      <c r="V9" s="1001">
        <v>6.4305000000000003</v>
      </c>
      <c r="W9" s="999">
        <v>7.3407999999999998</v>
      </c>
      <c r="X9" s="999">
        <v>7.7271999999999998</v>
      </c>
      <c r="Y9" s="999">
        <v>6.7713000000000001</v>
      </c>
      <c r="Z9" s="999">
        <v>6.492</v>
      </c>
      <c r="AA9" s="999">
        <v>5.2652999999999999</v>
      </c>
      <c r="AB9" s="999">
        <v>6.6451000000000002</v>
      </c>
      <c r="AC9" s="999">
        <v>6.8197000000000001</v>
      </c>
      <c r="AD9" s="999">
        <v>6.4836999999999998</v>
      </c>
      <c r="AE9" s="999">
        <v>5.2652999999999999</v>
      </c>
      <c r="AF9" s="999">
        <v>7.0899000000000001</v>
      </c>
      <c r="AG9" s="1000"/>
      <c r="AH9" s="1002" t="s">
        <v>7191</v>
      </c>
      <c r="AI9" s="1002" t="s">
        <v>7191</v>
      </c>
      <c r="AJ9" s="1002" t="s">
        <v>7196</v>
      </c>
      <c r="AK9" s="1002" t="s">
        <v>7196</v>
      </c>
      <c r="AL9" s="1002" t="s">
        <v>7191</v>
      </c>
      <c r="AM9" s="1002" t="s">
        <v>7192</v>
      </c>
      <c r="AN9" s="1002" t="s">
        <v>7196</v>
      </c>
      <c r="AO9" s="1002" t="s">
        <v>7196</v>
      </c>
      <c r="AP9" s="1002" t="s">
        <v>7196</v>
      </c>
      <c r="AQ9" s="1002" t="s">
        <v>7197</v>
      </c>
      <c r="AR9" s="1002" t="s">
        <v>7188</v>
      </c>
      <c r="AS9" s="1002" t="s">
        <v>7192</v>
      </c>
      <c r="AT9" s="1002" t="s">
        <v>7302</v>
      </c>
      <c r="AU9" s="1002" t="s">
        <v>7211</v>
      </c>
      <c r="AV9" s="1002" t="s">
        <v>7188</v>
      </c>
      <c r="AW9" s="1002" t="s">
        <v>7197</v>
      </c>
      <c r="AX9" s="1002" t="s">
        <v>7196</v>
      </c>
      <c r="AY9" s="1002" t="s">
        <v>7211</v>
      </c>
      <c r="AZ9" s="1000"/>
      <c r="BA9" s="1005">
        <v>6.4112361898747903</v>
      </c>
      <c r="BB9" s="1005">
        <v>0.71298908680020701</v>
      </c>
      <c r="BC9" s="1005">
        <v>8.9424108946552894E-2</v>
      </c>
      <c r="BD9" s="1005">
        <v>0.224158606218371</v>
      </c>
      <c r="BE9" s="1000"/>
      <c r="BF9" s="999" t="s">
        <v>430</v>
      </c>
      <c r="BG9" s="999" t="s">
        <v>430</v>
      </c>
      <c r="BH9" s="999" t="s">
        <v>430</v>
      </c>
      <c r="BI9" s="1000"/>
      <c r="BJ9" s="999">
        <v>-0.26757151999999701</v>
      </c>
      <c r="BK9" s="1000"/>
      <c r="BL9" s="999">
        <v>47.591299999999997</v>
      </c>
      <c r="BM9" s="999">
        <v>12.8743</v>
      </c>
      <c r="BN9" s="999">
        <v>2.1417700000000002</v>
      </c>
      <c r="BO9" s="999">
        <v>37.392629999999997</v>
      </c>
      <c r="BP9" s="995"/>
      <c r="BQ9" s="999" t="s">
        <v>430</v>
      </c>
      <c r="BR9" s="999">
        <v>35.83</v>
      </c>
      <c r="BS9" s="999" t="s">
        <v>430</v>
      </c>
      <c r="BT9" s="999" t="s">
        <v>430</v>
      </c>
      <c r="BU9" s="999" t="s">
        <v>430</v>
      </c>
      <c r="BV9" s="999">
        <v>1.56</v>
      </c>
      <c r="BW9" s="995"/>
      <c r="BX9" s="1038" t="s">
        <v>9474</v>
      </c>
      <c r="BY9" s="1038" t="s">
        <v>9475</v>
      </c>
      <c r="BZ9" s="1038" t="s">
        <v>1625</v>
      </c>
      <c r="CA9" s="1038" t="s">
        <v>9476</v>
      </c>
      <c r="CB9" s="1038" t="s">
        <v>9477</v>
      </c>
      <c r="CC9" s="995"/>
      <c r="CD9" s="1016" t="s">
        <v>8013</v>
      </c>
    </row>
    <row r="10" spans="1:82" x14ac:dyDescent="0.25">
      <c r="A10" s="982" t="s">
        <v>9793</v>
      </c>
      <c r="B10" s="995"/>
      <c r="C10" s="996">
        <v>45191</v>
      </c>
      <c r="D10" s="995"/>
      <c r="E10" s="997">
        <v>13285.4</v>
      </c>
      <c r="F10" s="995"/>
      <c r="G10" s="998">
        <v>16.388000000000002</v>
      </c>
      <c r="H10" s="995"/>
      <c r="I10" s="1037">
        <v>9.84</v>
      </c>
      <c r="J10" s="1037">
        <v>7.27</v>
      </c>
      <c r="K10" s="1037">
        <v>3.6</v>
      </c>
      <c r="L10" s="1037">
        <v>3.73</v>
      </c>
      <c r="M10" s="1000"/>
      <c r="N10" s="999">
        <v>131.32499999999999</v>
      </c>
      <c r="O10" s="999">
        <v>131.32499999999999</v>
      </c>
      <c r="P10" s="999">
        <v>0.31819999999999998</v>
      </c>
      <c r="Q10" s="999">
        <v>80.694199999999995</v>
      </c>
      <c r="R10" s="999">
        <v>83.81</v>
      </c>
      <c r="S10" s="999">
        <v>-9.5213999999999999</v>
      </c>
      <c r="T10" s="999">
        <v>19.363900000000001</v>
      </c>
      <c r="U10" s="999">
        <v>27.157399999999999</v>
      </c>
      <c r="V10" s="1001">
        <v>27.5016</v>
      </c>
      <c r="W10" s="999">
        <v>17.4069</v>
      </c>
      <c r="X10" s="999" t="s">
        <v>430</v>
      </c>
      <c r="Y10" s="999" t="s">
        <v>430</v>
      </c>
      <c r="Z10" s="999" t="s">
        <v>430</v>
      </c>
      <c r="AA10" s="999">
        <v>114.33929999999999</v>
      </c>
      <c r="AB10" s="999">
        <v>5.4227999999999996</v>
      </c>
      <c r="AC10" s="999">
        <v>23.107700000000001</v>
      </c>
      <c r="AD10" s="999">
        <v>25.257400000000001</v>
      </c>
      <c r="AE10" s="999">
        <v>114.33929999999999</v>
      </c>
      <c r="AF10" s="999">
        <v>20.947500000000002</v>
      </c>
      <c r="AG10" s="1000"/>
      <c r="AH10" s="1002" t="s">
        <v>10056</v>
      </c>
      <c r="AI10" s="1002" t="s">
        <v>10056</v>
      </c>
      <c r="AJ10" s="1002" t="s">
        <v>7200</v>
      </c>
      <c r="AK10" s="1002" t="s">
        <v>7192</v>
      </c>
      <c r="AL10" s="1002" t="s">
        <v>7192</v>
      </c>
      <c r="AM10" s="1002" t="s">
        <v>7232</v>
      </c>
      <c r="AN10" s="1002" t="s">
        <v>7188</v>
      </c>
      <c r="AO10" s="1002" t="s">
        <v>7275</v>
      </c>
      <c r="AP10" s="1002" t="s">
        <v>7275</v>
      </c>
      <c r="AQ10" s="1002" t="s">
        <v>8546</v>
      </c>
      <c r="AR10" s="997" t="s">
        <v>430</v>
      </c>
      <c r="AS10" s="997" t="s">
        <v>430</v>
      </c>
      <c r="AT10" s="997" t="s">
        <v>430</v>
      </c>
      <c r="AU10" s="1002" t="s">
        <v>7188</v>
      </c>
      <c r="AV10" s="1002" t="s">
        <v>7191</v>
      </c>
      <c r="AW10" s="1002" t="s">
        <v>7188</v>
      </c>
      <c r="AX10" s="1002" t="s">
        <v>7275</v>
      </c>
      <c r="AY10" s="1002" t="s">
        <v>7188</v>
      </c>
      <c r="AZ10" s="1000"/>
      <c r="BA10" s="1005">
        <v>137.52484473489901</v>
      </c>
      <c r="BB10" s="1005">
        <v>0</v>
      </c>
      <c r="BC10" s="1005">
        <v>8.9061359134343099E-2</v>
      </c>
      <c r="BD10" s="1005" t="s">
        <v>430</v>
      </c>
      <c r="BE10" s="995"/>
      <c r="BF10" s="999">
        <v>99.984480262600002</v>
      </c>
      <c r="BG10" s="999">
        <v>33.813031847600001</v>
      </c>
      <c r="BH10" s="999">
        <v>2.9569806314</v>
      </c>
      <c r="BI10" s="995"/>
      <c r="BJ10" s="999">
        <v>69.839295120000003</v>
      </c>
      <c r="BK10" s="995"/>
      <c r="BL10" s="999">
        <v>43.962800000000001</v>
      </c>
      <c r="BM10" s="999">
        <v>14.1454</v>
      </c>
      <c r="BN10" s="999">
        <v>12.3371</v>
      </c>
      <c r="BO10" s="999">
        <v>29.5547</v>
      </c>
      <c r="BP10" s="995"/>
      <c r="BQ10" s="999">
        <v>4.5199999999999996</v>
      </c>
      <c r="BR10" s="999">
        <v>8.3800000000000008</v>
      </c>
      <c r="BS10" s="999" t="s">
        <v>430</v>
      </c>
      <c r="BT10" s="999">
        <v>0.08</v>
      </c>
      <c r="BU10" s="999" t="s">
        <v>430</v>
      </c>
      <c r="BV10" s="999">
        <v>8.27</v>
      </c>
      <c r="BW10" s="995"/>
      <c r="BX10" s="1038" t="s">
        <v>490</v>
      </c>
      <c r="BY10" s="1038" t="s">
        <v>9730</v>
      </c>
      <c r="BZ10" s="1038" t="s">
        <v>9731</v>
      </c>
      <c r="CA10" s="1038" t="s">
        <v>9732</v>
      </c>
      <c r="CB10" s="1038" t="s">
        <v>9733</v>
      </c>
      <c r="CC10" s="995"/>
      <c r="CD10" s="1016" t="s">
        <v>443</v>
      </c>
    </row>
    <row r="11" spans="1:82" x14ac:dyDescent="0.25">
      <c r="A11" s="982" t="s">
        <v>9946</v>
      </c>
      <c r="B11" s="1007"/>
      <c r="C11" s="996">
        <v>41275</v>
      </c>
      <c r="D11" s="1007"/>
      <c r="E11" s="997">
        <v>2912.69</v>
      </c>
      <c r="F11" s="1007"/>
      <c r="G11" s="998">
        <v>68.484499999999997</v>
      </c>
      <c r="H11" s="1007"/>
      <c r="I11" s="1037">
        <v>12.05</v>
      </c>
      <c r="J11" s="1037">
        <v>7.63</v>
      </c>
      <c r="K11" s="1037">
        <v>5.22</v>
      </c>
      <c r="L11" s="1037">
        <v>5.43</v>
      </c>
      <c r="M11" s="1008"/>
      <c r="N11" s="999">
        <v>33.794899999999998</v>
      </c>
      <c r="O11" s="999">
        <v>33.794899999999998</v>
      </c>
      <c r="P11" s="999">
        <v>-13.7598</v>
      </c>
      <c r="Q11" s="999">
        <v>14.7895</v>
      </c>
      <c r="R11" s="999">
        <v>25.328399999999998</v>
      </c>
      <c r="S11" s="999">
        <v>0.44109999999999999</v>
      </c>
      <c r="T11" s="999">
        <v>-0.90080000000000005</v>
      </c>
      <c r="U11" s="999">
        <v>1.7038</v>
      </c>
      <c r="V11" s="1001">
        <v>2.8380999999999998</v>
      </c>
      <c r="W11" s="999">
        <v>6.8936999999999999</v>
      </c>
      <c r="X11" s="999">
        <v>10.3131</v>
      </c>
      <c r="Y11" s="999">
        <v>9.9427000000000003</v>
      </c>
      <c r="Z11" s="999">
        <v>10.396599999999999</v>
      </c>
      <c r="AA11" s="999">
        <v>36.988</v>
      </c>
      <c r="AB11" s="999">
        <v>-3.3157000000000001</v>
      </c>
      <c r="AC11" s="999">
        <v>2.238</v>
      </c>
      <c r="AD11" s="999">
        <v>1.6198999999999999</v>
      </c>
      <c r="AE11" s="999">
        <v>36.988</v>
      </c>
      <c r="AF11" s="999">
        <v>10.452500000000001</v>
      </c>
      <c r="AG11" s="1008"/>
      <c r="AH11" s="1002" t="s">
        <v>7195</v>
      </c>
      <c r="AI11" s="1002" t="s">
        <v>7195</v>
      </c>
      <c r="AJ11" s="1002" t="s">
        <v>7190</v>
      </c>
      <c r="AK11" s="1002" t="s">
        <v>7195</v>
      </c>
      <c r="AL11" s="1002" t="s">
        <v>7211</v>
      </c>
      <c r="AM11" s="1002" t="s">
        <v>7226</v>
      </c>
      <c r="AN11" s="1002" t="s">
        <v>7190</v>
      </c>
      <c r="AO11" s="1002" t="s">
        <v>7243</v>
      </c>
      <c r="AP11" s="1002" t="s">
        <v>7190</v>
      </c>
      <c r="AQ11" s="1002" t="s">
        <v>7243</v>
      </c>
      <c r="AR11" s="1002" t="s">
        <v>7197</v>
      </c>
      <c r="AS11" s="1002" t="s">
        <v>7275</v>
      </c>
      <c r="AT11" s="1002" t="s">
        <v>7275</v>
      </c>
      <c r="AU11" s="1002" t="s">
        <v>7199</v>
      </c>
      <c r="AV11" s="1002" t="s">
        <v>7226</v>
      </c>
      <c r="AW11" s="1002" t="s">
        <v>7211</v>
      </c>
      <c r="AX11" s="1002" t="s">
        <v>7243</v>
      </c>
      <c r="AY11" s="1002" t="s">
        <v>7199</v>
      </c>
      <c r="AZ11" s="1008"/>
      <c r="BA11" s="1005">
        <v>61.737852723130402</v>
      </c>
      <c r="BB11" s="1005">
        <v>0</v>
      </c>
      <c r="BC11" s="1005">
        <v>5.3036403542543999E-2</v>
      </c>
      <c r="BD11" s="1005" t="s">
        <v>430</v>
      </c>
      <c r="BE11" s="1007"/>
      <c r="BF11" s="999">
        <v>54.050487585699997</v>
      </c>
      <c r="BG11" s="999">
        <v>22.535509774800001</v>
      </c>
      <c r="BH11" s="999">
        <v>2.3984586160000001</v>
      </c>
      <c r="BI11" s="1007"/>
      <c r="BJ11" s="999">
        <v>20.704267519999998</v>
      </c>
      <c r="BK11" s="1007"/>
      <c r="BL11" s="999">
        <v>15.680300000000001</v>
      </c>
      <c r="BM11" s="999">
        <v>3.0830199999999999</v>
      </c>
      <c r="BN11" s="999">
        <v>1.94093</v>
      </c>
      <c r="BO11" s="999">
        <v>79.295749999999998</v>
      </c>
      <c r="BP11" s="1007"/>
      <c r="BQ11" s="999">
        <v>34.31</v>
      </c>
      <c r="BR11" s="999">
        <v>19.420000000000002</v>
      </c>
      <c r="BS11" s="999" t="s">
        <v>430</v>
      </c>
      <c r="BT11" s="999">
        <v>10.199999999999999</v>
      </c>
      <c r="BU11" s="999">
        <v>0.01</v>
      </c>
      <c r="BV11" s="999">
        <v>15.35</v>
      </c>
      <c r="BW11" s="1007"/>
      <c r="BX11" s="1026" t="s">
        <v>9947</v>
      </c>
      <c r="BY11" s="1026" t="s">
        <v>9948</v>
      </c>
      <c r="BZ11" s="1026" t="s">
        <v>9949</v>
      </c>
      <c r="CA11" s="1026" t="s">
        <v>9950</v>
      </c>
      <c r="CB11" s="1026" t="s">
        <v>9951</v>
      </c>
      <c r="CC11" s="1007"/>
      <c r="CD11" s="1016" t="s">
        <v>617</v>
      </c>
    </row>
    <row r="12" spans="1:82" x14ac:dyDescent="0.25">
      <c r="A12" s="913" t="s">
        <v>7323</v>
      </c>
      <c r="B12" s="958"/>
      <c r="C12" s="33"/>
      <c r="D12" s="33"/>
      <c r="E12" s="33"/>
      <c r="F12" s="33"/>
      <c r="G12" s="33"/>
      <c r="H12" s="33"/>
      <c r="I12" s="33"/>
      <c r="J12" s="33"/>
      <c r="K12" s="33"/>
      <c r="L12" s="33"/>
      <c r="M12" s="33"/>
      <c r="N12" s="70">
        <f t="shared" ref="N12:AF12" si="0">IFERROR(ROUND(AVERAGE(N8:N11),2),"--")</f>
        <v>59.55</v>
      </c>
      <c r="O12" s="59">
        <f t="shared" si="0"/>
        <v>59.55</v>
      </c>
      <c r="P12" s="59">
        <f t="shared" si="0"/>
        <v>-2.1800000000000002</v>
      </c>
      <c r="Q12" s="59">
        <f t="shared" si="0"/>
        <v>35.72</v>
      </c>
      <c r="R12" s="59">
        <f t="shared" si="0"/>
        <v>38.83</v>
      </c>
      <c r="S12" s="59">
        <f t="shared" si="0"/>
        <v>1.39</v>
      </c>
      <c r="T12" s="59">
        <f t="shared" si="0"/>
        <v>6.65</v>
      </c>
      <c r="U12" s="59">
        <f t="shared" si="0"/>
        <v>10.41</v>
      </c>
      <c r="V12" s="70">
        <f t="shared" si="0"/>
        <v>11.19</v>
      </c>
      <c r="W12" s="59">
        <f t="shared" si="0"/>
        <v>9.93</v>
      </c>
      <c r="X12" s="59">
        <f t="shared" si="0"/>
        <v>10.06</v>
      </c>
      <c r="Y12" s="59">
        <f t="shared" si="0"/>
        <v>9.3000000000000007</v>
      </c>
      <c r="Z12" s="59">
        <f t="shared" si="0"/>
        <v>9.07</v>
      </c>
      <c r="AA12" s="59">
        <f t="shared" si="0"/>
        <v>54.68</v>
      </c>
      <c r="AB12" s="59">
        <f t="shared" si="0"/>
        <v>1.85</v>
      </c>
      <c r="AC12" s="59">
        <f t="shared" si="0"/>
        <v>9.1</v>
      </c>
      <c r="AD12" s="59">
        <f t="shared" si="0"/>
        <v>9.6999999999999993</v>
      </c>
      <c r="AE12" s="59">
        <f t="shared" si="0"/>
        <v>54.68</v>
      </c>
      <c r="AF12" s="88">
        <f t="shared" si="0"/>
        <v>12.12</v>
      </c>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4"/>
    </row>
    <row r="13" spans="1:82" x14ac:dyDescent="0.25">
      <c r="A13" s="909" t="s">
        <v>94</v>
      </c>
      <c r="B13" s="959"/>
      <c r="C13" s="25"/>
      <c r="D13" s="25"/>
      <c r="E13" s="25"/>
      <c r="F13" s="25"/>
      <c r="G13" s="25"/>
      <c r="H13" s="25"/>
      <c r="I13" s="25"/>
      <c r="J13" s="25"/>
      <c r="K13" s="25"/>
      <c r="L13" s="25"/>
      <c r="M13" s="25"/>
      <c r="N13" s="71">
        <f t="shared" ref="N13:AF13" si="1">IF(COUNTIF(N8:N11,"--") = 4,"--",ROUND(MAX(N8:N11),2))</f>
        <v>131.33000000000001</v>
      </c>
      <c r="O13" s="60">
        <f t="shared" si="1"/>
        <v>131.33000000000001</v>
      </c>
      <c r="P13" s="60">
        <f t="shared" si="1"/>
        <v>7.12</v>
      </c>
      <c r="Q13" s="60">
        <f t="shared" si="1"/>
        <v>80.69</v>
      </c>
      <c r="R13" s="60">
        <f t="shared" si="1"/>
        <v>83.81</v>
      </c>
      <c r="S13" s="60">
        <f t="shared" si="1"/>
        <v>7.64</v>
      </c>
      <c r="T13" s="60">
        <f t="shared" si="1"/>
        <v>19.36</v>
      </c>
      <c r="U13" s="60">
        <f t="shared" si="1"/>
        <v>27.16</v>
      </c>
      <c r="V13" s="71">
        <f t="shared" si="1"/>
        <v>27.5</v>
      </c>
      <c r="W13" s="60">
        <f t="shared" si="1"/>
        <v>17.41</v>
      </c>
      <c r="X13" s="60">
        <f t="shared" si="1"/>
        <v>12.13</v>
      </c>
      <c r="Y13" s="60">
        <f t="shared" si="1"/>
        <v>11.19</v>
      </c>
      <c r="Z13" s="60">
        <f t="shared" si="1"/>
        <v>10.4</v>
      </c>
      <c r="AA13" s="60">
        <f t="shared" si="1"/>
        <v>114.34</v>
      </c>
      <c r="AB13" s="60">
        <f t="shared" si="1"/>
        <v>6.65</v>
      </c>
      <c r="AC13" s="60">
        <f t="shared" si="1"/>
        <v>23.11</v>
      </c>
      <c r="AD13" s="60">
        <f t="shared" si="1"/>
        <v>25.26</v>
      </c>
      <c r="AE13" s="60">
        <f t="shared" si="1"/>
        <v>114.34</v>
      </c>
      <c r="AF13" s="89">
        <f t="shared" si="1"/>
        <v>20.95</v>
      </c>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6"/>
    </row>
    <row r="14" spans="1:82" x14ac:dyDescent="0.25">
      <c r="A14" s="909" t="s">
        <v>95</v>
      </c>
      <c r="B14" s="959"/>
      <c r="C14" s="25"/>
      <c r="D14" s="25"/>
      <c r="E14" s="25"/>
      <c r="F14" s="25"/>
      <c r="G14" s="25"/>
      <c r="H14" s="25"/>
      <c r="I14" s="25"/>
      <c r="J14" s="25"/>
      <c r="K14" s="25"/>
      <c r="L14" s="25"/>
      <c r="M14" s="25"/>
      <c r="N14" s="71">
        <f t="shared" ref="N14:AF14" si="2">IF(COUNTIF(N8:N11,"--") = 4,"--",ROUND(MIN(N8:N11),2))</f>
        <v>3.26</v>
      </c>
      <c r="O14" s="60">
        <f t="shared" si="2"/>
        <v>3.26</v>
      </c>
      <c r="P14" s="60">
        <f t="shared" si="2"/>
        <v>-13.76</v>
      </c>
      <c r="Q14" s="60">
        <f t="shared" si="2"/>
        <v>3.67</v>
      </c>
      <c r="R14" s="60">
        <f t="shared" si="2"/>
        <v>5.57</v>
      </c>
      <c r="S14" s="60">
        <f t="shared" si="2"/>
        <v>-9.52</v>
      </c>
      <c r="T14" s="60">
        <f t="shared" si="2"/>
        <v>-0.9</v>
      </c>
      <c r="U14" s="60">
        <f t="shared" si="2"/>
        <v>1.7</v>
      </c>
      <c r="V14" s="71">
        <f t="shared" si="2"/>
        <v>2.84</v>
      </c>
      <c r="W14" s="60">
        <f t="shared" si="2"/>
        <v>6.89</v>
      </c>
      <c r="X14" s="60">
        <f t="shared" si="2"/>
        <v>7.73</v>
      </c>
      <c r="Y14" s="60">
        <f t="shared" si="2"/>
        <v>6.77</v>
      </c>
      <c r="Z14" s="60">
        <f t="shared" si="2"/>
        <v>6.49</v>
      </c>
      <c r="AA14" s="60">
        <f t="shared" si="2"/>
        <v>5.27</v>
      </c>
      <c r="AB14" s="60">
        <f t="shared" si="2"/>
        <v>-3.32</v>
      </c>
      <c r="AC14" s="60">
        <f t="shared" si="2"/>
        <v>2.2400000000000002</v>
      </c>
      <c r="AD14" s="60">
        <f t="shared" si="2"/>
        <v>1.62</v>
      </c>
      <c r="AE14" s="60">
        <f t="shared" si="2"/>
        <v>5.27</v>
      </c>
      <c r="AF14" s="89">
        <f t="shared" si="2"/>
        <v>7.09</v>
      </c>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6"/>
    </row>
    <row r="15" spans="1:82" x14ac:dyDescent="0.25">
      <c r="A15" s="911" t="s">
        <v>96</v>
      </c>
      <c r="B15" s="960"/>
      <c r="C15" s="27"/>
      <c r="D15" s="27"/>
      <c r="E15" s="27"/>
      <c r="F15" s="27"/>
      <c r="G15" s="27"/>
      <c r="H15" s="27"/>
      <c r="I15" s="27"/>
      <c r="J15" s="27"/>
      <c r="K15" s="27"/>
      <c r="L15" s="27"/>
      <c r="M15" s="27"/>
      <c r="N15" s="72">
        <f t="shared" ref="N15:AF15" si="3">IFERROR(ROUND(MEDIAN(N8:N11),2),"--")</f>
        <v>51.8</v>
      </c>
      <c r="O15" s="61">
        <f t="shared" si="3"/>
        <v>51.8</v>
      </c>
      <c r="P15" s="61">
        <f t="shared" si="3"/>
        <v>-1.04</v>
      </c>
      <c r="Q15" s="61">
        <f t="shared" si="3"/>
        <v>29.26</v>
      </c>
      <c r="R15" s="61">
        <f t="shared" si="3"/>
        <v>32.97</v>
      </c>
      <c r="S15" s="61">
        <f t="shared" si="3"/>
        <v>3.72</v>
      </c>
      <c r="T15" s="61">
        <f t="shared" si="3"/>
        <v>4.07</v>
      </c>
      <c r="U15" s="61">
        <f t="shared" si="3"/>
        <v>6.38</v>
      </c>
      <c r="V15" s="72">
        <f t="shared" si="3"/>
        <v>7.21</v>
      </c>
      <c r="W15" s="61">
        <f t="shared" si="3"/>
        <v>7.7</v>
      </c>
      <c r="X15" s="61">
        <f t="shared" si="3"/>
        <v>10.31</v>
      </c>
      <c r="Y15" s="61">
        <f t="shared" si="3"/>
        <v>9.94</v>
      </c>
      <c r="Z15" s="61">
        <f t="shared" si="3"/>
        <v>10.34</v>
      </c>
      <c r="AA15" s="61">
        <f t="shared" si="3"/>
        <v>49.56</v>
      </c>
      <c r="AB15" s="61">
        <f t="shared" si="3"/>
        <v>2.0299999999999998</v>
      </c>
      <c r="AC15" s="61">
        <f t="shared" si="3"/>
        <v>5.53</v>
      </c>
      <c r="AD15" s="61">
        <f t="shared" si="3"/>
        <v>5.95</v>
      </c>
      <c r="AE15" s="61">
        <f t="shared" si="3"/>
        <v>49.56</v>
      </c>
      <c r="AF15" s="90">
        <f t="shared" si="3"/>
        <v>10.210000000000001</v>
      </c>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2"/>
    </row>
    <row r="16" spans="1:82" ht="14.5" x14ac:dyDescent="0.25">
      <c r="A16" s="39" t="s">
        <v>10053</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row>
    <row r="17" spans="1:82" x14ac:dyDescent="0.25">
      <c r="A17" s="982" t="s">
        <v>9317</v>
      </c>
      <c r="B17" s="983"/>
      <c r="C17" s="984">
        <v>41925</v>
      </c>
      <c r="D17" s="983"/>
      <c r="E17" s="985">
        <v>9958.17</v>
      </c>
      <c r="F17" s="983"/>
      <c r="G17" s="986">
        <v>27.065100000000001</v>
      </c>
      <c r="H17" s="983"/>
      <c r="I17" s="1030">
        <v>2.44</v>
      </c>
      <c r="J17" s="1030">
        <v>7.01</v>
      </c>
      <c r="K17" s="1030">
        <v>1.55</v>
      </c>
      <c r="L17" s="1030">
        <v>1.61</v>
      </c>
      <c r="M17" s="988"/>
      <c r="N17" s="987">
        <v>68.760499999999993</v>
      </c>
      <c r="O17" s="987">
        <v>68.760499999999993</v>
      </c>
      <c r="P17" s="987">
        <v>6.0758000000000001</v>
      </c>
      <c r="Q17" s="987">
        <v>42.677</v>
      </c>
      <c r="R17" s="987">
        <v>39.541499999999999</v>
      </c>
      <c r="S17" s="987">
        <v>6.5674000000000001</v>
      </c>
      <c r="T17" s="987">
        <v>0.31390000000000001</v>
      </c>
      <c r="U17" s="987">
        <v>5.2229999999999999</v>
      </c>
      <c r="V17" s="989">
        <v>6.8293999999999997</v>
      </c>
      <c r="W17" s="987">
        <v>6.8822999999999999</v>
      </c>
      <c r="X17" s="987">
        <v>10.9146</v>
      </c>
      <c r="Y17" s="987">
        <v>10.020799999999999</v>
      </c>
      <c r="Z17" s="987">
        <v>9.3226999999999993</v>
      </c>
      <c r="AA17" s="987">
        <v>61.041600000000003</v>
      </c>
      <c r="AB17" s="987">
        <v>-2.4041999999999999</v>
      </c>
      <c r="AC17" s="987">
        <v>3.1572</v>
      </c>
      <c r="AD17" s="987">
        <v>4.3059000000000003</v>
      </c>
      <c r="AE17" s="987">
        <v>61.041600000000003</v>
      </c>
      <c r="AF17" s="987">
        <v>9.0068000000000001</v>
      </c>
      <c r="AG17" s="988"/>
      <c r="AH17" s="990" t="s">
        <v>7188</v>
      </c>
      <c r="AI17" s="990" t="s">
        <v>7188</v>
      </c>
      <c r="AJ17" s="990" t="s">
        <v>7192</v>
      </c>
      <c r="AK17" s="990" t="s">
        <v>7192</v>
      </c>
      <c r="AL17" s="990" t="s">
        <v>7200</v>
      </c>
      <c r="AM17" s="990" t="s">
        <v>7200</v>
      </c>
      <c r="AN17" s="990" t="s">
        <v>7195</v>
      </c>
      <c r="AO17" s="990" t="s">
        <v>7200</v>
      </c>
      <c r="AP17" s="990" t="s">
        <v>7200</v>
      </c>
      <c r="AQ17" s="990" t="s">
        <v>7196</v>
      </c>
      <c r="AR17" s="990" t="s">
        <v>7197</v>
      </c>
      <c r="AS17" s="990" t="s">
        <v>7192</v>
      </c>
      <c r="AT17" s="990" t="s">
        <v>7308</v>
      </c>
      <c r="AU17" s="990" t="s">
        <v>7192</v>
      </c>
      <c r="AV17" s="990" t="s">
        <v>7195</v>
      </c>
      <c r="AW17" s="990" t="s">
        <v>7189</v>
      </c>
      <c r="AX17" s="990" t="s">
        <v>7197</v>
      </c>
      <c r="AY17" s="990" t="s">
        <v>7192</v>
      </c>
      <c r="AZ17" s="988"/>
      <c r="BA17" s="993">
        <v>69.108605014351696</v>
      </c>
      <c r="BB17" s="993">
        <v>0</v>
      </c>
      <c r="BC17" s="993">
        <v>5.2170382070928403E-2</v>
      </c>
      <c r="BD17" s="993" t="s">
        <v>430</v>
      </c>
      <c r="BE17" s="983"/>
      <c r="BF17" s="987">
        <v>57.115210338799997</v>
      </c>
      <c r="BG17" s="987">
        <v>29.2676772857</v>
      </c>
      <c r="BH17" s="987">
        <v>1.9514773851</v>
      </c>
      <c r="BI17" s="983"/>
      <c r="BJ17" s="987">
        <v>38.134679929999997</v>
      </c>
      <c r="BK17" s="983"/>
      <c r="BL17" s="987">
        <v>41.105400000000003</v>
      </c>
      <c r="BM17" s="987">
        <v>17.122299999999999</v>
      </c>
      <c r="BN17" s="987">
        <v>6.2233400000000003</v>
      </c>
      <c r="BO17" s="987">
        <v>35.548960000000001</v>
      </c>
      <c r="BP17" s="983"/>
      <c r="BQ17" s="987">
        <v>2.2000000000000002</v>
      </c>
      <c r="BR17" s="987">
        <v>20.399999999999999</v>
      </c>
      <c r="BS17" s="987">
        <v>0.53</v>
      </c>
      <c r="BT17" s="987" t="s">
        <v>430</v>
      </c>
      <c r="BU17" s="987" t="s">
        <v>430</v>
      </c>
      <c r="BV17" s="987">
        <v>12.42</v>
      </c>
      <c r="BW17" s="983"/>
      <c r="BX17" s="1033" t="s">
        <v>9318</v>
      </c>
      <c r="BY17" s="1033" t="s">
        <v>9319</v>
      </c>
      <c r="BZ17" s="1033" t="s">
        <v>9320</v>
      </c>
      <c r="CA17" s="1033" t="s">
        <v>9321</v>
      </c>
      <c r="CB17" s="1033" t="s">
        <v>9322</v>
      </c>
      <c r="CC17" s="983"/>
      <c r="CD17" s="1011" t="s">
        <v>476</v>
      </c>
    </row>
    <row r="18" spans="1:82" x14ac:dyDescent="0.25">
      <c r="A18" s="982" t="s">
        <v>9557</v>
      </c>
      <c r="B18" s="995"/>
      <c r="C18" s="996">
        <v>38624</v>
      </c>
      <c r="D18" s="995"/>
      <c r="E18" s="997">
        <v>69945.3</v>
      </c>
      <c r="F18" s="995"/>
      <c r="G18" s="998">
        <v>39.2864</v>
      </c>
      <c r="H18" s="995"/>
      <c r="I18" s="1037">
        <v>0.56999999999999995</v>
      </c>
      <c r="J18" s="1037">
        <v>7.37</v>
      </c>
      <c r="K18" s="1037">
        <v>0.54</v>
      </c>
      <c r="L18" s="1037">
        <v>0.54</v>
      </c>
      <c r="M18" s="1000"/>
      <c r="N18" s="999">
        <v>2.6328999999999998</v>
      </c>
      <c r="O18" s="999">
        <v>2.6328999999999998</v>
      </c>
      <c r="P18" s="999">
        <v>-2.9979</v>
      </c>
      <c r="Q18" s="999">
        <v>3.0562999999999998</v>
      </c>
      <c r="R18" s="999">
        <v>4.9508000000000001</v>
      </c>
      <c r="S18" s="999">
        <v>6.3484999999999996</v>
      </c>
      <c r="T18" s="999">
        <v>6.1207000000000003</v>
      </c>
      <c r="U18" s="999">
        <v>5.7775999999999996</v>
      </c>
      <c r="V18" s="1001">
        <v>5.7805999999999997</v>
      </c>
      <c r="W18" s="999">
        <v>6.6967999999999996</v>
      </c>
      <c r="X18" s="999">
        <v>7.0869999999999997</v>
      </c>
      <c r="Y18" s="999">
        <v>6.1425999999999998</v>
      </c>
      <c r="Z18" s="999">
        <v>5.9104000000000001</v>
      </c>
      <c r="AA18" s="999">
        <v>4.6544999999999996</v>
      </c>
      <c r="AB18" s="999">
        <v>6.0054999999999996</v>
      </c>
      <c r="AC18" s="999">
        <v>6.1790000000000003</v>
      </c>
      <c r="AD18" s="999">
        <v>5.8385999999999996</v>
      </c>
      <c r="AE18" s="999">
        <v>4.6544999999999996</v>
      </c>
      <c r="AF18" s="999">
        <v>6.8715000000000002</v>
      </c>
      <c r="AG18" s="1000"/>
      <c r="AH18" s="1002" t="s">
        <v>7191</v>
      </c>
      <c r="AI18" s="1002" t="s">
        <v>7191</v>
      </c>
      <c r="AJ18" s="1002" t="s">
        <v>7197</v>
      </c>
      <c r="AK18" s="1002" t="s">
        <v>7196</v>
      </c>
      <c r="AL18" s="1002" t="s">
        <v>7191</v>
      </c>
      <c r="AM18" s="1002" t="s">
        <v>7192</v>
      </c>
      <c r="AN18" s="1002" t="s">
        <v>7200</v>
      </c>
      <c r="AO18" s="1002" t="s">
        <v>7196</v>
      </c>
      <c r="AP18" s="1002" t="s">
        <v>7191</v>
      </c>
      <c r="AQ18" s="1002" t="s">
        <v>7192</v>
      </c>
      <c r="AR18" s="1002" t="s">
        <v>7188</v>
      </c>
      <c r="AS18" s="1002" t="s">
        <v>7200</v>
      </c>
      <c r="AT18" s="1002" t="s">
        <v>10057</v>
      </c>
      <c r="AU18" s="1002" t="s">
        <v>7211</v>
      </c>
      <c r="AV18" s="1002" t="s">
        <v>7192</v>
      </c>
      <c r="AW18" s="1002" t="s">
        <v>7197</v>
      </c>
      <c r="AX18" s="1002" t="s">
        <v>7189</v>
      </c>
      <c r="AY18" s="1002" t="s">
        <v>7211</v>
      </c>
      <c r="AZ18" s="1000"/>
      <c r="BA18" s="1005">
        <v>6.4247164256297697</v>
      </c>
      <c r="BB18" s="1005">
        <v>0.71332967762355004</v>
      </c>
      <c r="BC18" s="1005">
        <v>-4.0807769809555697E-3</v>
      </c>
      <c r="BD18" s="1005">
        <v>-0.37554510417604797</v>
      </c>
      <c r="BE18" s="1000"/>
      <c r="BF18" s="999" t="s">
        <v>430</v>
      </c>
      <c r="BG18" s="999" t="s">
        <v>430</v>
      </c>
      <c r="BH18" s="999" t="s">
        <v>430</v>
      </c>
      <c r="BI18" s="1000"/>
      <c r="BJ18" s="999">
        <v>-0.26757151999999701</v>
      </c>
      <c r="BK18" s="1000"/>
      <c r="BL18" s="999">
        <v>47.591299999999997</v>
      </c>
      <c r="BM18" s="999">
        <v>12.8743</v>
      </c>
      <c r="BN18" s="999">
        <v>2.1417700000000002</v>
      </c>
      <c r="BO18" s="999">
        <v>37.392629999999997</v>
      </c>
      <c r="BP18" s="995"/>
      <c r="BQ18" s="999" t="s">
        <v>430</v>
      </c>
      <c r="BR18" s="999">
        <v>35.83</v>
      </c>
      <c r="BS18" s="999" t="s">
        <v>430</v>
      </c>
      <c r="BT18" s="999" t="s">
        <v>430</v>
      </c>
      <c r="BU18" s="999" t="s">
        <v>430</v>
      </c>
      <c r="BV18" s="999">
        <v>1.56</v>
      </c>
      <c r="BW18" s="995"/>
      <c r="BX18" s="1038" t="s">
        <v>9474</v>
      </c>
      <c r="BY18" s="1038" t="s">
        <v>9475</v>
      </c>
      <c r="BZ18" s="1038" t="s">
        <v>1625</v>
      </c>
      <c r="CA18" s="1038" t="s">
        <v>9476</v>
      </c>
      <c r="CB18" s="1038" t="s">
        <v>9477</v>
      </c>
      <c r="CC18" s="995"/>
      <c r="CD18" s="1016" t="s">
        <v>8013</v>
      </c>
    </row>
    <row r="19" spans="1:82" x14ac:dyDescent="0.25">
      <c r="A19" s="982" t="s">
        <v>9729</v>
      </c>
      <c r="B19" s="995"/>
      <c r="C19" s="996">
        <v>45191</v>
      </c>
      <c r="D19" s="995"/>
      <c r="E19" s="997">
        <v>13285.4</v>
      </c>
      <c r="F19" s="995"/>
      <c r="G19" s="998">
        <v>15.817</v>
      </c>
      <c r="H19" s="995"/>
      <c r="I19" s="1037">
        <v>9.84</v>
      </c>
      <c r="J19" s="1037">
        <v>7.27</v>
      </c>
      <c r="K19" s="1037">
        <v>3.6</v>
      </c>
      <c r="L19" s="1037">
        <v>3.73</v>
      </c>
      <c r="M19" s="1000"/>
      <c r="N19" s="999">
        <v>129.83000000000001</v>
      </c>
      <c r="O19" s="999">
        <v>129.83000000000001</v>
      </c>
      <c r="P19" s="999">
        <v>-0.98880000000000001</v>
      </c>
      <c r="Q19" s="999">
        <v>79.493300000000005</v>
      </c>
      <c r="R19" s="999">
        <v>82.525300000000001</v>
      </c>
      <c r="S19" s="999">
        <v>-10.685</v>
      </c>
      <c r="T19" s="999">
        <v>18.049600000000002</v>
      </c>
      <c r="U19" s="999">
        <v>25.680499999999999</v>
      </c>
      <c r="V19" s="1001">
        <v>25.92</v>
      </c>
      <c r="W19" s="999">
        <v>15.867900000000001</v>
      </c>
      <c r="X19" s="999" t="s">
        <v>430</v>
      </c>
      <c r="Y19" s="999" t="s">
        <v>430</v>
      </c>
      <c r="Z19" s="999" t="s">
        <v>430</v>
      </c>
      <c r="AA19" s="999">
        <v>112.9862</v>
      </c>
      <c r="AB19" s="999">
        <v>4.1977000000000002</v>
      </c>
      <c r="AC19" s="999">
        <v>21.740100000000002</v>
      </c>
      <c r="AD19" s="999">
        <v>23.766500000000001</v>
      </c>
      <c r="AE19" s="999">
        <v>112.9862</v>
      </c>
      <c r="AF19" s="999">
        <v>19.307300000000001</v>
      </c>
      <c r="AG19" s="1000"/>
      <c r="AH19" s="1002" t="s">
        <v>10056</v>
      </c>
      <c r="AI19" s="1002" t="s">
        <v>10056</v>
      </c>
      <c r="AJ19" s="1002" t="s">
        <v>7200</v>
      </c>
      <c r="AK19" s="1002" t="s">
        <v>7192</v>
      </c>
      <c r="AL19" s="1002" t="s">
        <v>7192</v>
      </c>
      <c r="AM19" s="1002" t="s">
        <v>7232</v>
      </c>
      <c r="AN19" s="1002" t="s">
        <v>7188</v>
      </c>
      <c r="AO19" s="1002" t="s">
        <v>7275</v>
      </c>
      <c r="AP19" s="1002" t="s">
        <v>7275</v>
      </c>
      <c r="AQ19" s="1002" t="s">
        <v>8546</v>
      </c>
      <c r="AR19" s="997" t="s">
        <v>430</v>
      </c>
      <c r="AS19" s="997" t="s">
        <v>430</v>
      </c>
      <c r="AT19" s="997" t="s">
        <v>430</v>
      </c>
      <c r="AU19" s="1002" t="s">
        <v>7188</v>
      </c>
      <c r="AV19" s="1002" t="s">
        <v>7191</v>
      </c>
      <c r="AW19" s="1002" t="s">
        <v>7188</v>
      </c>
      <c r="AX19" s="1002" t="s">
        <v>7275</v>
      </c>
      <c r="AY19" s="1002" t="s">
        <v>7188</v>
      </c>
      <c r="AZ19" s="1000"/>
      <c r="BA19" s="1005">
        <v>137.31656317519401</v>
      </c>
      <c r="BB19" s="1005">
        <v>0</v>
      </c>
      <c r="BC19" s="1005">
        <v>7.9100728396359496E-2</v>
      </c>
      <c r="BD19" s="1005" t="s">
        <v>430</v>
      </c>
      <c r="BE19" s="995"/>
      <c r="BF19" s="999">
        <v>95.982015986899995</v>
      </c>
      <c r="BG19" s="999">
        <v>37.215239513</v>
      </c>
      <c r="BH19" s="999">
        <v>2.5791051527</v>
      </c>
      <c r="BI19" s="995"/>
      <c r="BJ19" s="999">
        <v>69.839295120000003</v>
      </c>
      <c r="BK19" s="995"/>
      <c r="BL19" s="999">
        <v>43.962800000000001</v>
      </c>
      <c r="BM19" s="999">
        <v>14.1454</v>
      </c>
      <c r="BN19" s="999">
        <v>12.3371</v>
      </c>
      <c r="BO19" s="999">
        <v>29.5547</v>
      </c>
      <c r="BP19" s="995"/>
      <c r="BQ19" s="999">
        <v>4.5199999999999996</v>
      </c>
      <c r="BR19" s="999">
        <v>8.3800000000000008</v>
      </c>
      <c r="BS19" s="999" t="s">
        <v>430</v>
      </c>
      <c r="BT19" s="999">
        <v>0.08</v>
      </c>
      <c r="BU19" s="999" t="s">
        <v>430</v>
      </c>
      <c r="BV19" s="999">
        <v>8.27</v>
      </c>
      <c r="BW19" s="995"/>
      <c r="BX19" s="1038" t="s">
        <v>490</v>
      </c>
      <c r="BY19" s="1038" t="s">
        <v>9730</v>
      </c>
      <c r="BZ19" s="1038" t="s">
        <v>9731</v>
      </c>
      <c r="CA19" s="1038" t="s">
        <v>9732</v>
      </c>
      <c r="CB19" s="1038" t="s">
        <v>9733</v>
      </c>
      <c r="CC19" s="995"/>
      <c r="CD19" s="1016" t="s">
        <v>443</v>
      </c>
    </row>
    <row r="20" spans="1:82" x14ac:dyDescent="0.25">
      <c r="A20" s="982" t="s">
        <v>10012</v>
      </c>
      <c r="B20" s="1007"/>
      <c r="C20" s="996">
        <v>37957</v>
      </c>
      <c r="D20" s="1007"/>
      <c r="E20" s="997">
        <v>2912.69</v>
      </c>
      <c r="F20" s="1007"/>
      <c r="G20" s="998">
        <v>58.767499999999998</v>
      </c>
      <c r="H20" s="1007"/>
      <c r="I20" s="1037">
        <v>12.05</v>
      </c>
      <c r="J20" s="1037">
        <v>7.63</v>
      </c>
      <c r="K20" s="1037">
        <v>5.22</v>
      </c>
      <c r="L20" s="1037">
        <v>5.43</v>
      </c>
      <c r="M20" s="1008"/>
      <c r="N20" s="999">
        <v>32.6325</v>
      </c>
      <c r="O20" s="999">
        <v>32.6325</v>
      </c>
      <c r="P20" s="999">
        <v>-14.9255</v>
      </c>
      <c r="Q20" s="999">
        <v>13.6015</v>
      </c>
      <c r="R20" s="999">
        <v>24.115500000000001</v>
      </c>
      <c r="S20" s="999">
        <v>-0.74390000000000001</v>
      </c>
      <c r="T20" s="999">
        <v>-2.0739999999999998</v>
      </c>
      <c r="U20" s="999">
        <v>0.51349999999999996</v>
      </c>
      <c r="V20" s="1001">
        <v>1.6319999999999999</v>
      </c>
      <c r="W20" s="999">
        <v>5.6257000000000001</v>
      </c>
      <c r="X20" s="999">
        <v>8.9703999999999997</v>
      </c>
      <c r="Y20" s="999">
        <v>8.5358999999999998</v>
      </c>
      <c r="Z20" s="999">
        <v>9.0167000000000002</v>
      </c>
      <c r="AA20" s="999">
        <v>35.7699</v>
      </c>
      <c r="AB20" s="999">
        <v>-4.4855</v>
      </c>
      <c r="AC20" s="999">
        <v>1.0457000000000001</v>
      </c>
      <c r="AD20" s="999">
        <v>0.4299</v>
      </c>
      <c r="AE20" s="999">
        <v>35.7699</v>
      </c>
      <c r="AF20" s="999">
        <v>8.2209000000000003</v>
      </c>
      <c r="AG20" s="1008"/>
      <c r="AH20" s="1002" t="s">
        <v>7195</v>
      </c>
      <c r="AI20" s="1002" t="s">
        <v>7195</v>
      </c>
      <c r="AJ20" s="1002" t="s">
        <v>7190</v>
      </c>
      <c r="AK20" s="1002" t="s">
        <v>7243</v>
      </c>
      <c r="AL20" s="1002" t="s">
        <v>7211</v>
      </c>
      <c r="AM20" s="1002" t="s">
        <v>7226</v>
      </c>
      <c r="AN20" s="1002" t="s">
        <v>7232</v>
      </c>
      <c r="AO20" s="1002" t="s">
        <v>7211</v>
      </c>
      <c r="AP20" s="1002" t="s">
        <v>7226</v>
      </c>
      <c r="AQ20" s="1002" t="s">
        <v>7243</v>
      </c>
      <c r="AR20" s="1002" t="s">
        <v>7191</v>
      </c>
      <c r="AS20" s="1002" t="s">
        <v>7205</v>
      </c>
      <c r="AT20" s="1002" t="s">
        <v>8546</v>
      </c>
      <c r="AU20" s="1002" t="s">
        <v>7199</v>
      </c>
      <c r="AV20" s="1002" t="s">
        <v>7226</v>
      </c>
      <c r="AW20" s="1002" t="s">
        <v>7211</v>
      </c>
      <c r="AX20" s="1002" t="s">
        <v>7211</v>
      </c>
      <c r="AY20" s="1002" t="s">
        <v>7199</v>
      </c>
      <c r="AZ20" s="1008"/>
      <c r="BA20" s="1005">
        <v>61.615785830763699</v>
      </c>
      <c r="BB20" s="1005">
        <v>0</v>
      </c>
      <c r="BC20" s="1005">
        <v>3.3048343952504902E-2</v>
      </c>
      <c r="BD20" s="1005" t="s">
        <v>430</v>
      </c>
      <c r="BE20" s="1007"/>
      <c r="BF20" s="999">
        <v>50.598361261100003</v>
      </c>
      <c r="BG20" s="999">
        <v>25.847064059499999</v>
      </c>
      <c r="BH20" s="999">
        <v>1.9576057515</v>
      </c>
      <c r="BI20" s="1007"/>
      <c r="BJ20" s="999">
        <v>20.704267519999998</v>
      </c>
      <c r="BK20" s="1007"/>
      <c r="BL20" s="999">
        <v>15.680300000000001</v>
      </c>
      <c r="BM20" s="999">
        <v>3.0830199999999999</v>
      </c>
      <c r="BN20" s="999">
        <v>1.94093</v>
      </c>
      <c r="BO20" s="999">
        <v>79.295749999999998</v>
      </c>
      <c r="BP20" s="1007"/>
      <c r="BQ20" s="999">
        <v>34.31</v>
      </c>
      <c r="BR20" s="999">
        <v>19.420000000000002</v>
      </c>
      <c r="BS20" s="999" t="s">
        <v>430</v>
      </c>
      <c r="BT20" s="999">
        <v>10.199999999999999</v>
      </c>
      <c r="BU20" s="999">
        <v>0.01</v>
      </c>
      <c r="BV20" s="999">
        <v>15.35</v>
      </c>
      <c r="BW20" s="1007"/>
      <c r="BX20" s="1026" t="s">
        <v>9947</v>
      </c>
      <c r="BY20" s="1026" t="s">
        <v>9948</v>
      </c>
      <c r="BZ20" s="1026" t="s">
        <v>9949</v>
      </c>
      <c r="CA20" s="1026" t="s">
        <v>9950</v>
      </c>
      <c r="CB20" s="1026" t="s">
        <v>9951</v>
      </c>
      <c r="CC20" s="1007"/>
      <c r="CD20" s="1016" t="s">
        <v>617</v>
      </c>
    </row>
    <row r="21" spans="1:82" x14ac:dyDescent="0.25">
      <c r="A21" s="913" t="s">
        <v>7323</v>
      </c>
      <c r="B21" s="958"/>
      <c r="C21" s="33"/>
      <c r="D21" s="33"/>
      <c r="E21" s="33"/>
      <c r="F21" s="33"/>
      <c r="G21" s="33"/>
      <c r="H21" s="33"/>
      <c r="I21" s="33"/>
      <c r="J21" s="33"/>
      <c r="K21" s="33"/>
      <c r="L21" s="33"/>
      <c r="M21" s="33"/>
      <c r="N21" s="70">
        <f t="shared" ref="N21:AF21" si="4">IFERROR(ROUND(AVERAGE(N17:N20),2),"--")</f>
        <v>58.46</v>
      </c>
      <c r="O21" s="59">
        <f t="shared" si="4"/>
        <v>58.46</v>
      </c>
      <c r="P21" s="59">
        <f t="shared" si="4"/>
        <v>-3.21</v>
      </c>
      <c r="Q21" s="59">
        <f t="shared" si="4"/>
        <v>34.71</v>
      </c>
      <c r="R21" s="59">
        <f t="shared" si="4"/>
        <v>37.78</v>
      </c>
      <c r="S21" s="59">
        <f t="shared" si="4"/>
        <v>0.37</v>
      </c>
      <c r="T21" s="59">
        <f t="shared" si="4"/>
        <v>5.6</v>
      </c>
      <c r="U21" s="59">
        <f t="shared" si="4"/>
        <v>9.3000000000000007</v>
      </c>
      <c r="V21" s="70">
        <f t="shared" si="4"/>
        <v>10.039999999999999</v>
      </c>
      <c r="W21" s="59">
        <f t="shared" si="4"/>
        <v>8.77</v>
      </c>
      <c r="X21" s="59">
        <f t="shared" si="4"/>
        <v>8.99</v>
      </c>
      <c r="Y21" s="59">
        <f t="shared" si="4"/>
        <v>8.23</v>
      </c>
      <c r="Z21" s="59">
        <f t="shared" si="4"/>
        <v>8.08</v>
      </c>
      <c r="AA21" s="59">
        <f t="shared" si="4"/>
        <v>53.61</v>
      </c>
      <c r="AB21" s="59">
        <f t="shared" si="4"/>
        <v>0.83</v>
      </c>
      <c r="AC21" s="59">
        <f t="shared" si="4"/>
        <v>8.0299999999999994</v>
      </c>
      <c r="AD21" s="59">
        <f t="shared" si="4"/>
        <v>8.59</v>
      </c>
      <c r="AE21" s="59">
        <f t="shared" si="4"/>
        <v>53.61</v>
      </c>
      <c r="AF21" s="88">
        <f t="shared" si="4"/>
        <v>10.85</v>
      </c>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4"/>
    </row>
    <row r="22" spans="1:82" x14ac:dyDescent="0.25">
      <c r="A22" s="909" t="s">
        <v>94</v>
      </c>
      <c r="B22" s="959"/>
      <c r="C22" s="25"/>
      <c r="D22" s="25"/>
      <c r="E22" s="25"/>
      <c r="F22" s="25"/>
      <c r="G22" s="25"/>
      <c r="H22" s="25"/>
      <c r="I22" s="25"/>
      <c r="J22" s="25"/>
      <c r="K22" s="25"/>
      <c r="L22" s="25"/>
      <c r="M22" s="25"/>
      <c r="N22" s="71">
        <f t="shared" ref="N22:AF22" si="5">IF(COUNTIF(N17:N20,"--") = 4,"--",ROUND(MAX(N17:N20),2))</f>
        <v>129.83000000000001</v>
      </c>
      <c r="O22" s="60">
        <f t="shared" si="5"/>
        <v>129.83000000000001</v>
      </c>
      <c r="P22" s="60">
        <f t="shared" si="5"/>
        <v>6.08</v>
      </c>
      <c r="Q22" s="60">
        <f t="shared" si="5"/>
        <v>79.489999999999995</v>
      </c>
      <c r="R22" s="60">
        <f t="shared" si="5"/>
        <v>82.53</v>
      </c>
      <c r="S22" s="60">
        <f t="shared" si="5"/>
        <v>6.57</v>
      </c>
      <c r="T22" s="60">
        <f t="shared" si="5"/>
        <v>18.05</v>
      </c>
      <c r="U22" s="60">
        <f t="shared" si="5"/>
        <v>25.68</v>
      </c>
      <c r="V22" s="71">
        <f t="shared" si="5"/>
        <v>25.92</v>
      </c>
      <c r="W22" s="60">
        <f t="shared" si="5"/>
        <v>15.87</v>
      </c>
      <c r="X22" s="60">
        <f t="shared" si="5"/>
        <v>10.91</v>
      </c>
      <c r="Y22" s="60">
        <f t="shared" si="5"/>
        <v>10.02</v>
      </c>
      <c r="Z22" s="60">
        <f t="shared" si="5"/>
        <v>9.32</v>
      </c>
      <c r="AA22" s="60">
        <f t="shared" si="5"/>
        <v>112.99</v>
      </c>
      <c r="AB22" s="60">
        <f t="shared" si="5"/>
        <v>6.01</v>
      </c>
      <c r="AC22" s="60">
        <f t="shared" si="5"/>
        <v>21.74</v>
      </c>
      <c r="AD22" s="60">
        <f t="shared" si="5"/>
        <v>23.77</v>
      </c>
      <c r="AE22" s="60">
        <f t="shared" si="5"/>
        <v>112.99</v>
      </c>
      <c r="AF22" s="89">
        <f t="shared" si="5"/>
        <v>19.309999999999999</v>
      </c>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6"/>
    </row>
    <row r="23" spans="1:82" x14ac:dyDescent="0.25">
      <c r="A23" s="909" t="s">
        <v>95</v>
      </c>
      <c r="B23" s="959"/>
      <c r="C23" s="25"/>
      <c r="D23" s="25"/>
      <c r="E23" s="25"/>
      <c r="F23" s="25"/>
      <c r="G23" s="25"/>
      <c r="H23" s="25"/>
      <c r="I23" s="25"/>
      <c r="J23" s="25"/>
      <c r="K23" s="25"/>
      <c r="L23" s="25"/>
      <c r="M23" s="25"/>
      <c r="N23" s="71">
        <f t="shared" ref="N23:AF23" si="6">IF(COUNTIF(N17:N20,"--") = 4,"--",ROUND(MIN(N17:N20),2))</f>
        <v>2.63</v>
      </c>
      <c r="O23" s="60">
        <f t="shared" si="6"/>
        <v>2.63</v>
      </c>
      <c r="P23" s="60">
        <f t="shared" si="6"/>
        <v>-14.93</v>
      </c>
      <c r="Q23" s="60">
        <f t="shared" si="6"/>
        <v>3.06</v>
      </c>
      <c r="R23" s="60">
        <f t="shared" si="6"/>
        <v>4.95</v>
      </c>
      <c r="S23" s="60">
        <f t="shared" si="6"/>
        <v>-10.69</v>
      </c>
      <c r="T23" s="60">
        <f t="shared" si="6"/>
        <v>-2.0699999999999998</v>
      </c>
      <c r="U23" s="60">
        <f t="shared" si="6"/>
        <v>0.51</v>
      </c>
      <c r="V23" s="71">
        <f t="shared" si="6"/>
        <v>1.63</v>
      </c>
      <c r="W23" s="60">
        <f t="shared" si="6"/>
        <v>5.63</v>
      </c>
      <c r="X23" s="60">
        <f t="shared" si="6"/>
        <v>7.09</v>
      </c>
      <c r="Y23" s="60">
        <f t="shared" si="6"/>
        <v>6.14</v>
      </c>
      <c r="Z23" s="60">
        <f t="shared" si="6"/>
        <v>5.91</v>
      </c>
      <c r="AA23" s="60">
        <f t="shared" si="6"/>
        <v>4.6500000000000004</v>
      </c>
      <c r="AB23" s="60">
        <f t="shared" si="6"/>
        <v>-4.49</v>
      </c>
      <c r="AC23" s="60">
        <f t="shared" si="6"/>
        <v>1.05</v>
      </c>
      <c r="AD23" s="60">
        <f t="shared" si="6"/>
        <v>0.43</v>
      </c>
      <c r="AE23" s="60">
        <f t="shared" si="6"/>
        <v>4.6500000000000004</v>
      </c>
      <c r="AF23" s="89">
        <f t="shared" si="6"/>
        <v>6.87</v>
      </c>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6"/>
    </row>
    <row r="24" spans="1:82" x14ac:dyDescent="0.25">
      <c r="A24" s="911" t="s">
        <v>96</v>
      </c>
      <c r="B24" s="960"/>
      <c r="C24" s="27"/>
      <c r="D24" s="27"/>
      <c r="E24" s="27"/>
      <c r="F24" s="27"/>
      <c r="G24" s="27"/>
      <c r="H24" s="27"/>
      <c r="I24" s="27"/>
      <c r="J24" s="27"/>
      <c r="K24" s="27"/>
      <c r="L24" s="27"/>
      <c r="M24" s="27"/>
      <c r="N24" s="72">
        <f t="shared" ref="N24:AF24" si="7">IFERROR(ROUND(MEDIAN(N17:N20),2),"--")</f>
        <v>50.7</v>
      </c>
      <c r="O24" s="61">
        <f t="shared" si="7"/>
        <v>50.7</v>
      </c>
      <c r="P24" s="61">
        <f t="shared" si="7"/>
        <v>-1.99</v>
      </c>
      <c r="Q24" s="61">
        <f t="shared" si="7"/>
        <v>28.14</v>
      </c>
      <c r="R24" s="61">
        <f t="shared" si="7"/>
        <v>31.83</v>
      </c>
      <c r="S24" s="61">
        <f t="shared" si="7"/>
        <v>2.8</v>
      </c>
      <c r="T24" s="61">
        <f t="shared" si="7"/>
        <v>3.22</v>
      </c>
      <c r="U24" s="61">
        <f t="shared" si="7"/>
        <v>5.5</v>
      </c>
      <c r="V24" s="72">
        <f t="shared" si="7"/>
        <v>6.31</v>
      </c>
      <c r="W24" s="61">
        <f t="shared" si="7"/>
        <v>6.79</v>
      </c>
      <c r="X24" s="61">
        <f t="shared" si="7"/>
        <v>8.9700000000000006</v>
      </c>
      <c r="Y24" s="61">
        <f t="shared" si="7"/>
        <v>8.5399999999999991</v>
      </c>
      <c r="Z24" s="61">
        <f t="shared" si="7"/>
        <v>9.02</v>
      </c>
      <c r="AA24" s="61">
        <f t="shared" si="7"/>
        <v>48.41</v>
      </c>
      <c r="AB24" s="61">
        <f t="shared" si="7"/>
        <v>0.9</v>
      </c>
      <c r="AC24" s="61">
        <f t="shared" si="7"/>
        <v>4.67</v>
      </c>
      <c r="AD24" s="61">
        <f t="shared" si="7"/>
        <v>5.07</v>
      </c>
      <c r="AE24" s="61">
        <f t="shared" si="7"/>
        <v>48.41</v>
      </c>
      <c r="AF24" s="90">
        <f t="shared" si="7"/>
        <v>8.61</v>
      </c>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2"/>
    </row>
    <row r="25" spans="1:82" ht="14.5" x14ac:dyDescent="0.25">
      <c r="A25" s="39" t="s">
        <v>7339</v>
      </c>
      <c r="B25" s="961"/>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1"/>
    </row>
    <row r="26" spans="1:82" x14ac:dyDescent="0.25">
      <c r="A26" s="481" t="s">
        <v>9309</v>
      </c>
      <c r="B26" s="972"/>
      <c r="C26" s="730"/>
      <c r="D26" s="401"/>
      <c r="E26" s="401"/>
      <c r="F26" s="401"/>
      <c r="G26" s="401"/>
      <c r="H26" s="401"/>
      <c r="I26" s="401"/>
      <c r="J26" s="401"/>
      <c r="K26" s="401"/>
      <c r="L26" s="401"/>
      <c r="M26" s="406"/>
      <c r="N26" s="405" t="s">
        <v>430</v>
      </c>
      <c r="O26" s="405" t="s">
        <v>430</v>
      </c>
      <c r="P26" s="405" t="s">
        <v>430</v>
      </c>
      <c r="Q26" s="405" t="s">
        <v>430</v>
      </c>
      <c r="R26" s="405" t="s">
        <v>430</v>
      </c>
      <c r="S26" s="405" t="s">
        <v>430</v>
      </c>
      <c r="T26" s="405" t="s">
        <v>430</v>
      </c>
      <c r="U26" s="405" t="s">
        <v>430</v>
      </c>
      <c r="V26" s="407" t="s">
        <v>430</v>
      </c>
      <c r="W26" s="405" t="s">
        <v>430</v>
      </c>
      <c r="X26" s="405" t="s">
        <v>430</v>
      </c>
      <c r="Y26" s="405" t="s">
        <v>430</v>
      </c>
      <c r="Z26" s="405" t="s">
        <v>430</v>
      </c>
      <c r="AA26" s="405" t="s">
        <v>430</v>
      </c>
      <c r="AB26" s="405" t="s">
        <v>430</v>
      </c>
      <c r="AC26" s="405" t="s">
        <v>430</v>
      </c>
      <c r="AD26" s="405" t="s">
        <v>430</v>
      </c>
      <c r="AE26" s="405" t="s">
        <v>430</v>
      </c>
      <c r="AF26" s="405" t="s">
        <v>430</v>
      </c>
      <c r="AG26" s="406"/>
      <c r="AH26" s="403"/>
      <c r="AI26" s="403"/>
      <c r="AJ26" s="403"/>
      <c r="AK26" s="403"/>
      <c r="AL26" s="403"/>
      <c r="AM26" s="403"/>
      <c r="AN26" s="403"/>
      <c r="AO26" s="403"/>
      <c r="AP26" s="403"/>
      <c r="AQ26" s="403"/>
      <c r="AR26" s="403"/>
      <c r="AS26" s="403"/>
      <c r="AT26" s="403"/>
      <c r="AU26" s="403"/>
      <c r="AV26" s="403"/>
      <c r="AW26" s="403"/>
      <c r="AX26" s="403"/>
      <c r="AY26" s="403"/>
      <c r="AZ26" s="406"/>
      <c r="BA26" s="410"/>
      <c r="BB26" s="410"/>
      <c r="BC26" s="410"/>
      <c r="BD26" s="410"/>
      <c r="BE26" s="401"/>
      <c r="BF26" s="410"/>
      <c r="BG26" s="410"/>
      <c r="BH26" s="410"/>
      <c r="BI26" s="401"/>
      <c r="BJ26" s="410"/>
      <c r="BK26" s="401"/>
      <c r="BL26" s="410"/>
      <c r="BM26" s="410"/>
      <c r="BN26" s="410"/>
      <c r="BO26" s="410"/>
      <c r="BP26" s="401"/>
      <c r="BQ26" s="410"/>
      <c r="BR26" s="410"/>
      <c r="BS26" s="410"/>
      <c r="BT26" s="410"/>
      <c r="BU26" s="410"/>
      <c r="BV26" s="410"/>
      <c r="BW26" s="406"/>
      <c r="BX26" s="401"/>
      <c r="BY26" s="401"/>
      <c r="BZ26" s="401"/>
      <c r="CA26" s="401"/>
      <c r="CB26" s="401"/>
      <c r="CC26" s="406"/>
      <c r="CD26" s="971"/>
    </row>
    <row r="27" spans="1:82" x14ac:dyDescent="0.25">
      <c r="A27" s="345" t="s">
        <v>9472</v>
      </c>
      <c r="B27" s="931"/>
      <c r="C27" s="731"/>
      <c r="D27" s="374"/>
      <c r="E27" s="372"/>
      <c r="F27" s="374"/>
      <c r="G27" s="372"/>
      <c r="H27" s="374"/>
      <c r="I27" s="372"/>
      <c r="J27" s="372"/>
      <c r="K27" s="372"/>
      <c r="L27" s="372"/>
      <c r="M27" s="374"/>
      <c r="N27" s="348">
        <v>0.95820000000000005</v>
      </c>
      <c r="O27" s="348">
        <v>0.95820000000000005</v>
      </c>
      <c r="P27" s="348">
        <v>-5.9374000000000002</v>
      </c>
      <c r="Q27" s="348">
        <v>1.3401000000000001</v>
      </c>
      <c r="R27" s="348">
        <v>4.2939999999999996</v>
      </c>
      <c r="S27" s="348">
        <v>6.9249000000000001</v>
      </c>
      <c r="T27" s="348">
        <v>7.3331999999999997</v>
      </c>
      <c r="U27" s="348">
        <v>7.1581999999999999</v>
      </c>
      <c r="V27" s="350">
        <v>7.0385</v>
      </c>
      <c r="W27" s="348">
        <v>7.3867000000000003</v>
      </c>
      <c r="X27" s="348">
        <v>7.6322999999999999</v>
      </c>
      <c r="Y27" s="348">
        <v>6.3978000000000002</v>
      </c>
      <c r="Z27" s="348">
        <v>5.6059999999999999</v>
      </c>
      <c r="AA27" s="348">
        <v>4.6310000000000002</v>
      </c>
      <c r="AB27" s="348">
        <v>7.1867999999999999</v>
      </c>
      <c r="AC27" s="348">
        <v>7.3231000000000002</v>
      </c>
      <c r="AD27" s="348">
        <v>7.1223999999999998</v>
      </c>
      <c r="AE27" s="348">
        <v>4.6310000000000002</v>
      </c>
      <c r="AF27" s="348" t="s">
        <v>430</v>
      </c>
      <c r="AG27" s="374"/>
      <c r="AH27" s="346"/>
      <c r="AI27" s="346"/>
      <c r="AJ27" s="346"/>
      <c r="AK27" s="346"/>
      <c r="AL27" s="346"/>
      <c r="AM27" s="346"/>
      <c r="AN27" s="346"/>
      <c r="AO27" s="346"/>
      <c r="AP27" s="346"/>
      <c r="AQ27" s="346"/>
      <c r="AR27" s="346"/>
      <c r="AS27" s="346"/>
      <c r="AT27" s="346"/>
      <c r="AU27" s="346"/>
      <c r="AV27" s="346"/>
      <c r="AW27" s="346"/>
      <c r="AX27" s="346"/>
      <c r="AY27" s="346"/>
      <c r="AZ27" s="374"/>
      <c r="BA27" s="375"/>
      <c r="BB27" s="375"/>
      <c r="BC27" s="375"/>
      <c r="BD27" s="375"/>
      <c r="BE27" s="374"/>
      <c r="BF27" s="375"/>
      <c r="BG27" s="375"/>
      <c r="BH27" s="375"/>
      <c r="BI27" s="374"/>
      <c r="BJ27" s="375"/>
      <c r="BK27" s="374"/>
      <c r="BL27" s="375"/>
      <c r="BM27" s="375"/>
      <c r="BN27" s="375"/>
      <c r="BO27" s="375"/>
      <c r="BP27" s="374"/>
      <c r="BQ27" s="375"/>
      <c r="BR27" s="375"/>
      <c r="BS27" s="375"/>
      <c r="BT27" s="375"/>
      <c r="BU27" s="375"/>
      <c r="BV27" s="375"/>
      <c r="BW27" s="374"/>
      <c r="BX27" s="372"/>
      <c r="BY27" s="372"/>
      <c r="BZ27" s="372"/>
      <c r="CA27" s="372"/>
      <c r="CB27" s="372"/>
      <c r="CC27" s="374"/>
      <c r="CD27" s="649"/>
    </row>
    <row r="28" spans="1:82" x14ac:dyDescent="0.25">
      <c r="A28" s="345" t="s">
        <v>667</v>
      </c>
      <c r="B28" s="931"/>
      <c r="C28" s="731"/>
      <c r="D28" s="374"/>
      <c r="E28" s="372"/>
      <c r="F28" s="374"/>
      <c r="G28" s="372"/>
      <c r="H28" s="374"/>
      <c r="I28" s="372"/>
      <c r="J28" s="372"/>
      <c r="K28" s="372"/>
      <c r="L28" s="372"/>
      <c r="M28" s="374"/>
      <c r="N28" s="348">
        <v>135.58349999999999</v>
      </c>
      <c r="O28" s="348">
        <v>135.58349999999999</v>
      </c>
      <c r="P28" s="348">
        <v>-9.3383000000000003</v>
      </c>
      <c r="Q28" s="348">
        <v>75.957899999999995</v>
      </c>
      <c r="R28" s="348">
        <v>101.1504</v>
      </c>
      <c r="S28" s="348">
        <v>0.54479999999999995</v>
      </c>
      <c r="T28" s="348">
        <v>-8.1455000000000002</v>
      </c>
      <c r="U28" s="348">
        <v>-0.45850000000000002</v>
      </c>
      <c r="V28" s="350">
        <v>5.4379999999999997</v>
      </c>
      <c r="W28" s="348">
        <v>5.6547999999999998</v>
      </c>
      <c r="X28" s="348">
        <v>15.9169</v>
      </c>
      <c r="Y28" s="348">
        <v>14.1783</v>
      </c>
      <c r="Z28" s="348">
        <v>14.3079</v>
      </c>
      <c r="AA28" s="348">
        <v>145.89940000000001</v>
      </c>
      <c r="AB28" s="348">
        <v>-13.2265</v>
      </c>
      <c r="AC28" s="348">
        <v>1.1827000000000001</v>
      </c>
      <c r="AD28" s="348">
        <v>-3.3502999999999998</v>
      </c>
      <c r="AE28" s="348">
        <v>145.89940000000001</v>
      </c>
      <c r="AF28" s="348">
        <v>12.321300000000001</v>
      </c>
      <c r="AG28" s="374"/>
      <c r="AH28" s="346"/>
      <c r="AI28" s="346"/>
      <c r="AJ28" s="346"/>
      <c r="AK28" s="346"/>
      <c r="AL28" s="346"/>
      <c r="AM28" s="346"/>
      <c r="AN28" s="346"/>
      <c r="AO28" s="346"/>
      <c r="AP28" s="346"/>
      <c r="AQ28" s="346"/>
      <c r="AR28" s="346"/>
      <c r="AS28" s="346"/>
      <c r="AT28" s="346"/>
      <c r="AU28" s="346"/>
      <c r="AV28" s="346"/>
      <c r="AW28" s="346"/>
      <c r="AX28" s="346"/>
      <c r="AY28" s="346"/>
      <c r="AZ28" s="374"/>
      <c r="BA28" s="375"/>
      <c r="BB28" s="375"/>
      <c r="BC28" s="375"/>
      <c r="BD28" s="375"/>
      <c r="BE28" s="374"/>
      <c r="BF28" s="375"/>
      <c r="BG28" s="375"/>
      <c r="BH28" s="375"/>
      <c r="BI28" s="374"/>
      <c r="BJ28" s="375"/>
      <c r="BK28" s="374"/>
      <c r="BL28" s="375"/>
      <c r="BM28" s="375"/>
      <c r="BN28" s="375"/>
      <c r="BO28" s="375"/>
      <c r="BP28" s="374"/>
      <c r="BQ28" s="375"/>
      <c r="BR28" s="375"/>
      <c r="BS28" s="375"/>
      <c r="BT28" s="375"/>
      <c r="BU28" s="375"/>
      <c r="BV28" s="375"/>
      <c r="BW28" s="374"/>
      <c r="BX28" s="372"/>
      <c r="BY28" s="374"/>
      <c r="BZ28" s="374"/>
      <c r="CA28" s="374"/>
      <c r="CB28" s="374"/>
      <c r="CC28" s="374"/>
      <c r="CD28" s="468"/>
    </row>
    <row r="29" spans="1:82" x14ac:dyDescent="0.25">
      <c r="A29" s="124" t="s">
        <v>6815</v>
      </c>
      <c r="B29" s="973"/>
      <c r="C29" s="923"/>
      <c r="D29" s="124"/>
      <c r="E29" s="124"/>
      <c r="F29" s="124"/>
      <c r="G29" s="124"/>
      <c r="H29" s="124"/>
      <c r="I29" s="124"/>
      <c r="J29" s="124"/>
      <c r="K29" s="124"/>
      <c r="L29" s="124"/>
      <c r="M29" s="122"/>
      <c r="N29" s="121" t="s">
        <v>430</v>
      </c>
      <c r="O29" s="121" t="s">
        <v>430</v>
      </c>
      <c r="P29" s="121" t="s">
        <v>430</v>
      </c>
      <c r="Q29" s="121" t="s">
        <v>430</v>
      </c>
      <c r="R29" s="121" t="s">
        <v>430</v>
      </c>
      <c r="S29" s="121" t="s">
        <v>430</v>
      </c>
      <c r="T29" s="121" t="s">
        <v>430</v>
      </c>
      <c r="U29" s="121" t="s">
        <v>430</v>
      </c>
      <c r="V29" s="123" t="s">
        <v>430</v>
      </c>
      <c r="W29" s="121" t="s">
        <v>430</v>
      </c>
      <c r="X29" s="121" t="s">
        <v>430</v>
      </c>
      <c r="Y29" s="121" t="s">
        <v>430</v>
      </c>
      <c r="Z29" s="121" t="s">
        <v>430</v>
      </c>
      <c r="AA29" s="121" t="s">
        <v>430</v>
      </c>
      <c r="AB29" s="121" t="s">
        <v>430</v>
      </c>
      <c r="AC29" s="121" t="s">
        <v>430</v>
      </c>
      <c r="AD29" s="121" t="s">
        <v>430</v>
      </c>
      <c r="AE29" s="121" t="s">
        <v>430</v>
      </c>
      <c r="AF29" s="121" t="s">
        <v>430</v>
      </c>
      <c r="AG29" s="122"/>
      <c r="AH29" s="120"/>
      <c r="AI29" s="120"/>
      <c r="AJ29" s="120"/>
      <c r="AK29" s="120"/>
      <c r="AL29" s="120"/>
      <c r="AM29" s="120"/>
      <c r="AN29" s="120"/>
      <c r="AO29" s="120"/>
      <c r="AP29" s="120"/>
      <c r="AQ29" s="120"/>
      <c r="AR29" s="120"/>
      <c r="AS29" s="120"/>
      <c r="AT29" s="120"/>
      <c r="AU29" s="120"/>
      <c r="AV29" s="120"/>
      <c r="AW29" s="120"/>
      <c r="AX29" s="120"/>
      <c r="AY29" s="120"/>
      <c r="AZ29" s="122"/>
      <c r="BA29" s="735"/>
      <c r="BB29" s="735"/>
      <c r="BC29" s="735"/>
      <c r="BD29" s="735"/>
      <c r="BE29" s="124"/>
      <c r="BF29" s="281"/>
      <c r="BG29" s="281"/>
      <c r="BH29" s="281"/>
      <c r="BI29" s="124"/>
      <c r="BJ29" s="281"/>
      <c r="BK29" s="124"/>
      <c r="BL29" s="281"/>
      <c r="BM29" s="281"/>
      <c r="BN29" s="281"/>
      <c r="BO29" s="281"/>
      <c r="BP29" s="124"/>
      <c r="BQ29" s="281"/>
      <c r="BR29" s="281"/>
      <c r="BS29" s="281"/>
      <c r="BT29" s="281"/>
      <c r="BU29" s="281"/>
      <c r="BV29" s="281"/>
      <c r="BW29" s="124"/>
      <c r="BX29" s="124"/>
      <c r="BY29" s="124"/>
      <c r="BZ29" s="124"/>
      <c r="CA29" s="124"/>
      <c r="CB29" s="124"/>
      <c r="CC29" s="122"/>
      <c r="CD29" s="805"/>
    </row>
    <row r="33" spans="1:1" x14ac:dyDescent="0.25">
      <c r="A33" s="22" t="s">
        <v>179</v>
      </c>
    </row>
    <row r="34" spans="1:1" x14ac:dyDescent="0.25">
      <c r="A34" s="22" t="s">
        <v>8883</v>
      </c>
    </row>
  </sheetData>
  <mergeCells count="26">
    <mergeCell ref="CD5:CD6"/>
    <mergeCell ref="N6:U6"/>
    <mergeCell ref="V6:AF6"/>
    <mergeCell ref="AH6:AY6"/>
    <mergeCell ref="BL5:BO5"/>
    <mergeCell ref="BP5:BP6"/>
    <mergeCell ref="BQ5:BV5"/>
    <mergeCell ref="BW5:BW6"/>
    <mergeCell ref="BX5:CB5"/>
    <mergeCell ref="CC5:CC6"/>
    <mergeCell ref="AZ5:AZ6"/>
    <mergeCell ref="BA5:BD5"/>
    <mergeCell ref="BF5:BH5"/>
    <mergeCell ref="BI5:BI6"/>
    <mergeCell ref="BJ5:BJ6"/>
    <mergeCell ref="BK5:BK6"/>
    <mergeCell ref="G5:G6"/>
    <mergeCell ref="H5:H6"/>
    <mergeCell ref="I5:L5"/>
    <mergeCell ref="M5:M6"/>
    <mergeCell ref="A5:A6"/>
    <mergeCell ref="B5:B6"/>
    <mergeCell ref="C5:C6"/>
    <mergeCell ref="D5:D6"/>
    <mergeCell ref="E5:E6"/>
    <mergeCell ref="F5:F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190FE-6E2D-46EA-A471-2640E2002619}">
  <sheetPr codeName="Sheet43"/>
  <dimension ref="A1:CJ95"/>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90625" defaultRowHeight="10.5" x14ac:dyDescent="0.25"/>
  <cols>
    <col min="1" max="1" width="66.542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1" bestFit="1" customWidth="1"/>
    <col min="15" max="15" width="5.36328125" style="21" bestFit="1" customWidth="1"/>
    <col min="16" max="16" width="6.36328125" style="21" bestFit="1" customWidth="1"/>
    <col min="17" max="18" width="7" style="21" bestFit="1" customWidth="1"/>
    <col min="19" max="19" width="5" style="21" bestFit="1" customWidth="1"/>
    <col min="20" max="22" width="5.6328125" style="21" bestFit="1" customWidth="1"/>
    <col min="23" max="23" width="6.453125" style="21" bestFit="1" customWidth="1"/>
    <col min="24" max="24" width="9.81640625" style="21" bestFit="1" customWidth="1"/>
    <col min="25" max="25" width="8.54296875" style="21" bestFit="1" customWidth="1"/>
    <col min="26" max="26" width="7.81640625" style="21" bestFit="1" customWidth="1"/>
    <col min="27" max="27" width="8.08984375" style="21" bestFit="1" customWidth="1"/>
    <col min="28" max="28" width="4.453125" style="21" bestFit="1" customWidth="1"/>
    <col min="29" max="29" width="7.08984375" style="21" bestFit="1" customWidth="1"/>
    <col min="30" max="30" width="1.1796875" style="21" customWidth="1"/>
    <col min="31" max="31" width="4.6328125" style="21" bestFit="1" customWidth="1"/>
    <col min="32" max="32" width="5.36328125" style="21" bestFit="1" customWidth="1"/>
    <col min="33" max="33" width="6.36328125" style="21" bestFit="1" customWidth="1"/>
    <col min="34" max="35" width="7" style="21" bestFit="1" customWidth="1"/>
    <col min="36" max="36" width="5" style="21" bestFit="1" customWidth="1"/>
    <col min="37" max="39" width="5.6328125" style="21" bestFit="1" customWidth="1"/>
    <col min="40" max="40" width="6.453125" style="21" bestFit="1" customWidth="1"/>
    <col min="41" max="41" width="9.81640625" style="21" bestFit="1" customWidth="1"/>
    <col min="42" max="42" width="8.54296875" style="21" bestFit="1" customWidth="1"/>
    <col min="43" max="43" width="7.81640625" style="21" bestFit="1" customWidth="1"/>
    <col min="44" max="44" width="8.08984375" style="21" bestFit="1" customWidth="1"/>
    <col min="45" max="45" width="4.453125" style="21" bestFit="1" customWidth="1"/>
    <col min="46" max="46" width="1.1796875" style="21" customWidth="1"/>
    <col min="47" max="47" width="6.453125" style="21" bestFit="1" customWidth="1"/>
    <col min="48" max="50" width="5.6328125" style="21" bestFit="1" customWidth="1"/>
    <col min="51" max="51" width="5" style="21" bestFit="1" customWidth="1"/>
    <col min="52" max="52" width="1.1796875" style="21" customWidth="1"/>
    <col min="53" max="53" width="6.453125" style="21" bestFit="1" customWidth="1"/>
    <col min="54" max="56" width="5.6328125" style="21" bestFit="1" customWidth="1"/>
    <col min="57" max="57" width="5" style="21" bestFit="1" customWidth="1"/>
    <col min="58" max="58" width="1.1796875" style="21" customWidth="1"/>
    <col min="59" max="59" width="6.08984375" style="793" bestFit="1" customWidth="1"/>
    <col min="60" max="60" width="8.81640625" style="793" bestFit="1" customWidth="1"/>
    <col min="61" max="61" width="5.54296875" style="793" bestFit="1" customWidth="1"/>
    <col min="62" max="62" width="5.36328125" style="793" bestFit="1" customWidth="1"/>
    <col min="63" max="63" width="1.1796875" style="21" customWidth="1"/>
    <col min="64" max="64" width="5.54296875" style="21" bestFit="1" customWidth="1"/>
    <col min="65" max="65" width="7.6328125" style="21" bestFit="1" customWidth="1"/>
    <col min="66" max="66" width="9.90625" style="21" bestFit="1" customWidth="1"/>
    <col min="67" max="67" width="1.1796875" style="21" customWidth="1"/>
    <col min="68" max="68" width="7.90625" style="21" bestFit="1" customWidth="1"/>
    <col min="69" max="69" width="1.1796875" style="21" customWidth="1"/>
    <col min="70" max="70" width="7.54296875" style="21" bestFit="1" customWidth="1"/>
    <col min="71" max="71" width="6.54296875" style="21" bestFit="1" customWidth="1"/>
    <col min="72" max="72" width="7.6328125" style="21" bestFit="1" customWidth="1"/>
    <col min="73" max="73" width="10.90625" style="21" bestFit="1" customWidth="1"/>
    <col min="74" max="74" width="1.1796875" style="21" customWidth="1"/>
    <col min="75" max="75" width="7.453125" style="21" bestFit="1" customWidth="1"/>
    <col min="76" max="76" width="7.36328125" style="21" bestFit="1" customWidth="1"/>
    <col min="77" max="77" width="3.90625" style="21" bestFit="1" customWidth="1"/>
    <col min="78" max="78" width="6.08984375" style="21" bestFit="1" customWidth="1"/>
    <col min="79" max="79" width="8" style="21" bestFit="1" customWidth="1"/>
    <col min="80" max="80" width="10.6328125" style="21" bestFit="1" customWidth="1"/>
    <col min="81" max="81" width="1.1796875" style="21" customWidth="1"/>
    <col min="82" max="86" width="15.6328125" style="21" customWidth="1"/>
    <col min="87" max="87" width="1.1796875" style="21" customWidth="1"/>
    <col min="88" max="88" width="35.6328125" style="21" bestFit="1" customWidth="1"/>
    <col min="89" max="16384" width="8.90625" style="21"/>
  </cols>
  <sheetData>
    <row r="1" spans="1:88" ht="33" customHeight="1" x14ac:dyDescent="0.25">
      <c r="A1" s="22" t="s">
        <v>43</v>
      </c>
    </row>
    <row r="3" spans="1:88" ht="20.5" x14ac:dyDescent="0.45">
      <c r="A3" s="23" t="s">
        <v>314</v>
      </c>
    </row>
    <row r="4" spans="1:88" x14ac:dyDescent="0.25">
      <c r="A4" s="21" t="s">
        <v>425</v>
      </c>
    </row>
    <row r="5" spans="1:88" ht="33" x14ac:dyDescent="0.25">
      <c r="A5" s="1065" t="s">
        <v>315</v>
      </c>
      <c r="B5" s="1066"/>
      <c r="C5" s="1096" t="s">
        <v>44</v>
      </c>
      <c r="D5" s="1066"/>
      <c r="E5" s="1096" t="s">
        <v>45</v>
      </c>
      <c r="F5" s="1066"/>
      <c r="G5" s="1096" t="s">
        <v>46</v>
      </c>
      <c r="H5" s="1066"/>
      <c r="I5" s="1105" t="s">
        <v>184</v>
      </c>
      <c r="J5" s="1115"/>
      <c r="K5" s="1115"/>
      <c r="L5" s="1115"/>
      <c r="M5" s="1111"/>
      <c r="N5" s="24" t="s">
        <v>48</v>
      </c>
      <c r="O5" s="24" t="s">
        <v>49</v>
      </c>
      <c r="P5" s="24" t="s">
        <v>3</v>
      </c>
      <c r="Q5" s="24" t="s">
        <v>50</v>
      </c>
      <c r="R5" s="24" t="s">
        <v>51</v>
      </c>
      <c r="S5" s="24" t="s">
        <v>4</v>
      </c>
      <c r="T5" s="24" t="s">
        <v>52</v>
      </c>
      <c r="U5" s="24" t="s">
        <v>53</v>
      </c>
      <c r="V5" s="24" t="s">
        <v>54</v>
      </c>
      <c r="W5" s="24" t="s">
        <v>55</v>
      </c>
      <c r="X5" s="24" t="s">
        <v>421</v>
      </c>
      <c r="Y5" s="24" t="s">
        <v>422</v>
      </c>
      <c r="Z5" s="24" t="s">
        <v>423</v>
      </c>
      <c r="AA5" s="24" t="s">
        <v>424</v>
      </c>
      <c r="AB5" s="24" t="s">
        <v>11</v>
      </c>
      <c r="AC5" s="24" t="s">
        <v>56</v>
      </c>
      <c r="AD5" s="24"/>
      <c r="AE5" s="24" t="s">
        <v>58</v>
      </c>
      <c r="AF5" s="24" t="s">
        <v>59</v>
      </c>
      <c r="AG5" s="24" t="s">
        <v>60</v>
      </c>
      <c r="AH5" s="24" t="s">
        <v>61</v>
      </c>
      <c r="AI5" s="24" t="s">
        <v>62</v>
      </c>
      <c r="AJ5" s="24" t="s">
        <v>63</v>
      </c>
      <c r="AK5" s="24" t="s">
        <v>64</v>
      </c>
      <c r="AL5" s="24" t="s">
        <v>65</v>
      </c>
      <c r="AM5" s="24" t="s">
        <v>66</v>
      </c>
      <c r="AN5" s="24" t="s">
        <v>67</v>
      </c>
      <c r="AO5" s="24" t="s">
        <v>421</v>
      </c>
      <c r="AP5" s="24" t="s">
        <v>422</v>
      </c>
      <c r="AQ5" s="24" t="s">
        <v>423</v>
      </c>
      <c r="AR5" s="24" t="s">
        <v>424</v>
      </c>
      <c r="AS5" s="74" t="s">
        <v>11</v>
      </c>
      <c r="AT5" s="1066"/>
      <c r="AU5" s="75" t="s">
        <v>55</v>
      </c>
      <c r="AV5" s="24" t="s">
        <v>69</v>
      </c>
      <c r="AW5" s="24" t="s">
        <v>54</v>
      </c>
      <c r="AX5" s="24" t="s">
        <v>53</v>
      </c>
      <c r="AY5" s="74" t="s">
        <v>4</v>
      </c>
      <c r="AZ5" s="76"/>
      <c r="BA5" s="75" t="s">
        <v>55</v>
      </c>
      <c r="BB5" s="24" t="s">
        <v>69</v>
      </c>
      <c r="BC5" s="24" t="s">
        <v>54</v>
      </c>
      <c r="BD5" s="24" t="s">
        <v>53</v>
      </c>
      <c r="BE5" s="24" t="s">
        <v>4</v>
      </c>
      <c r="BF5" s="1096"/>
      <c r="BG5" s="1111" t="s">
        <v>76</v>
      </c>
      <c r="BH5" s="1115"/>
      <c r="BI5" s="1115"/>
      <c r="BJ5" s="1115"/>
      <c r="BK5" s="689"/>
      <c r="BL5" s="1105" t="s">
        <v>53</v>
      </c>
      <c r="BM5" s="1115"/>
      <c r="BN5" s="1116"/>
      <c r="BO5" s="1066"/>
      <c r="BP5" s="1096" t="s">
        <v>312</v>
      </c>
      <c r="BQ5" s="1066"/>
      <c r="BR5" s="1105" t="s">
        <v>81</v>
      </c>
      <c r="BS5" s="1115"/>
      <c r="BT5" s="1115"/>
      <c r="BU5" s="1116"/>
      <c r="BV5" s="1066"/>
      <c r="BW5" s="1105" t="s">
        <v>198</v>
      </c>
      <c r="BX5" s="1115"/>
      <c r="BY5" s="1115"/>
      <c r="BZ5" s="1115"/>
      <c r="CA5" s="1115"/>
      <c r="CB5" s="1115"/>
      <c r="CC5" s="1111"/>
      <c r="CD5" s="1111" t="s">
        <v>87</v>
      </c>
      <c r="CE5" s="1115"/>
      <c r="CF5" s="1115"/>
      <c r="CG5" s="1115"/>
      <c r="CH5" s="1116"/>
      <c r="CI5" s="1066"/>
      <c r="CJ5" s="1105" t="s">
        <v>88</v>
      </c>
    </row>
    <row r="6" spans="1:88" ht="33" x14ac:dyDescent="0.25">
      <c r="A6" s="1065"/>
      <c r="B6" s="1067"/>
      <c r="C6" s="1104"/>
      <c r="D6" s="1067"/>
      <c r="E6" s="1104"/>
      <c r="F6" s="1067"/>
      <c r="G6" s="1104"/>
      <c r="H6" s="1067"/>
      <c r="I6" s="83" t="s">
        <v>180</v>
      </c>
      <c r="J6" s="28" t="s">
        <v>181</v>
      </c>
      <c r="K6" s="28" t="s">
        <v>182</v>
      </c>
      <c r="L6" s="28" t="s">
        <v>183</v>
      </c>
      <c r="M6" s="1112"/>
      <c r="N6" s="1063" t="s">
        <v>47</v>
      </c>
      <c r="O6" s="1112"/>
      <c r="P6" s="1112"/>
      <c r="Q6" s="1112"/>
      <c r="R6" s="1112"/>
      <c r="S6" s="1063" t="s">
        <v>57</v>
      </c>
      <c r="T6" s="1112"/>
      <c r="U6" s="1112"/>
      <c r="V6" s="1112"/>
      <c r="W6" s="1112"/>
      <c r="X6" s="1112"/>
      <c r="Y6" s="1112"/>
      <c r="Z6" s="1112"/>
      <c r="AA6" s="1112"/>
      <c r="AB6" s="1112"/>
      <c r="AC6" s="1112"/>
      <c r="AD6" s="28"/>
      <c r="AE6" s="1063" t="s">
        <v>68</v>
      </c>
      <c r="AF6" s="1112"/>
      <c r="AG6" s="1112"/>
      <c r="AH6" s="1112"/>
      <c r="AI6" s="1112"/>
      <c r="AJ6" s="1112"/>
      <c r="AK6" s="1112"/>
      <c r="AL6" s="1112"/>
      <c r="AM6" s="1112"/>
      <c r="AN6" s="1112"/>
      <c r="AO6" s="1112"/>
      <c r="AP6" s="1112"/>
      <c r="AQ6" s="1112"/>
      <c r="AR6" s="1112"/>
      <c r="AS6" s="1122"/>
      <c r="AT6" s="1067"/>
      <c r="AU6" s="1123" t="s">
        <v>70</v>
      </c>
      <c r="AV6" s="1112"/>
      <c r="AW6" s="1112"/>
      <c r="AX6" s="1112"/>
      <c r="AY6" s="1122"/>
      <c r="AZ6" s="77"/>
      <c r="BA6" s="1123" t="s">
        <v>71</v>
      </c>
      <c r="BB6" s="1112"/>
      <c r="BC6" s="1112"/>
      <c r="BD6" s="1112"/>
      <c r="BE6" s="1112"/>
      <c r="BF6" s="1104"/>
      <c r="BG6" s="690" t="s">
        <v>72</v>
      </c>
      <c r="BH6" s="690" t="s">
        <v>73</v>
      </c>
      <c r="BI6" s="690" t="s">
        <v>74</v>
      </c>
      <c r="BJ6" s="690" t="s">
        <v>75</v>
      </c>
      <c r="BK6" s="688"/>
      <c r="BL6" s="83" t="s">
        <v>309</v>
      </c>
      <c r="BM6" s="28" t="s">
        <v>310</v>
      </c>
      <c r="BN6" s="82" t="s">
        <v>311</v>
      </c>
      <c r="BO6" s="1067"/>
      <c r="BP6" s="1104"/>
      <c r="BQ6" s="1067"/>
      <c r="BR6" s="83" t="s">
        <v>77</v>
      </c>
      <c r="BS6" s="28" t="s">
        <v>78</v>
      </c>
      <c r="BT6" s="28" t="s">
        <v>79</v>
      </c>
      <c r="BU6" s="82" t="s">
        <v>313</v>
      </c>
      <c r="BV6" s="1067"/>
      <c r="BW6" s="83" t="s">
        <v>192</v>
      </c>
      <c r="BX6" s="28" t="s">
        <v>193</v>
      </c>
      <c r="BY6" s="28" t="s">
        <v>194</v>
      </c>
      <c r="BZ6" s="28" t="s">
        <v>195</v>
      </c>
      <c r="CA6" s="28" t="s">
        <v>196</v>
      </c>
      <c r="CB6" s="82" t="s">
        <v>197</v>
      </c>
      <c r="CC6" s="1067"/>
      <c r="CD6" s="83" t="s">
        <v>82</v>
      </c>
      <c r="CE6" s="28" t="s">
        <v>83</v>
      </c>
      <c r="CF6" s="28" t="s">
        <v>84</v>
      </c>
      <c r="CG6" s="28" t="s">
        <v>85</v>
      </c>
      <c r="CH6" s="82" t="s">
        <v>86</v>
      </c>
      <c r="CI6" s="1067"/>
      <c r="CJ6" s="1106"/>
    </row>
    <row r="7" spans="1:88" ht="14.5" x14ac:dyDescent="0.25">
      <c r="A7" s="29" t="s">
        <v>316</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s="107" customFormat="1" x14ac:dyDescent="0.25">
      <c r="A8" s="126" t="s">
        <v>8885</v>
      </c>
      <c r="B8" s="127"/>
      <c r="C8" s="733">
        <v>34981</v>
      </c>
      <c r="D8" s="127"/>
      <c r="E8" s="128">
        <v>83382.3</v>
      </c>
      <c r="F8" s="127"/>
      <c r="G8" s="129">
        <v>309.6413</v>
      </c>
      <c r="H8" s="127"/>
      <c r="I8" s="151">
        <v>6.68</v>
      </c>
      <c r="J8" s="151">
        <v>7.94</v>
      </c>
      <c r="K8" s="151">
        <v>3.61</v>
      </c>
      <c r="L8" s="151">
        <v>3.8</v>
      </c>
      <c r="M8" s="131"/>
      <c r="N8" s="130">
        <v>0.68359999999999999</v>
      </c>
      <c r="O8" s="130">
        <v>0.46949999999999997</v>
      </c>
      <c r="P8" s="130">
        <v>8.3452999999999999</v>
      </c>
      <c r="Q8" s="130">
        <v>3.1196000000000002</v>
      </c>
      <c r="R8" s="130">
        <v>-0.64239999999999997</v>
      </c>
      <c r="S8" s="132">
        <v>7.8715000000000002</v>
      </c>
      <c r="T8" s="130">
        <v>9.8704999999999998</v>
      </c>
      <c r="U8" s="130">
        <v>14.908899999999999</v>
      </c>
      <c r="V8" s="130">
        <v>12.398400000000001</v>
      </c>
      <c r="W8" s="130">
        <v>12.320499999999999</v>
      </c>
      <c r="X8" s="130">
        <v>9.9190000000000005</v>
      </c>
      <c r="Y8" s="130">
        <v>-0.23430000000000001</v>
      </c>
      <c r="Z8" s="130">
        <v>3.4451999999999998</v>
      </c>
      <c r="AA8" s="130">
        <v>0.84309999999999996</v>
      </c>
      <c r="AB8" s="130">
        <v>9.9190000000000005</v>
      </c>
      <c r="AC8" s="130">
        <v>14.96</v>
      </c>
      <c r="AD8" s="131"/>
      <c r="AE8" s="128">
        <v>10</v>
      </c>
      <c r="AF8" s="128">
        <v>1</v>
      </c>
      <c r="AG8" s="128">
        <v>1</v>
      </c>
      <c r="AH8" s="128">
        <v>3</v>
      </c>
      <c r="AI8" s="128">
        <v>1</v>
      </c>
      <c r="AJ8" s="128">
        <v>3</v>
      </c>
      <c r="AK8" s="128">
        <v>1</v>
      </c>
      <c r="AL8" s="128">
        <v>5</v>
      </c>
      <c r="AM8" s="128">
        <v>6</v>
      </c>
      <c r="AN8" s="128">
        <v>6</v>
      </c>
      <c r="AO8" s="128">
        <v>2</v>
      </c>
      <c r="AP8" s="128">
        <v>2</v>
      </c>
      <c r="AQ8" s="128">
        <v>1</v>
      </c>
      <c r="AR8" s="128">
        <v>4</v>
      </c>
      <c r="AS8" s="128">
        <v>2</v>
      </c>
      <c r="AT8" s="127"/>
      <c r="AU8" s="130">
        <v>12.4</v>
      </c>
      <c r="AV8" s="130">
        <v>12.77</v>
      </c>
      <c r="AW8" s="130">
        <v>11.43</v>
      </c>
      <c r="AX8" s="130">
        <v>10.5</v>
      </c>
      <c r="AY8" s="130">
        <v>5.32</v>
      </c>
      <c r="AZ8" s="133"/>
      <c r="BA8" s="134">
        <v>5</v>
      </c>
      <c r="BB8" s="134">
        <v>5</v>
      </c>
      <c r="BC8" s="134">
        <v>4</v>
      </c>
      <c r="BD8" s="134">
        <v>2</v>
      </c>
      <c r="BE8" s="134">
        <v>1</v>
      </c>
      <c r="BF8" s="130"/>
      <c r="BG8" s="132">
        <v>10.3280097847236</v>
      </c>
      <c r="BH8" s="795">
        <v>0</v>
      </c>
      <c r="BI8" s="795">
        <v>6.8991388490615299E-2</v>
      </c>
      <c r="BJ8" s="808" t="s">
        <v>430</v>
      </c>
      <c r="BK8" s="803"/>
      <c r="BL8" s="130" t="s">
        <v>430</v>
      </c>
      <c r="BM8" s="130" t="s">
        <v>430</v>
      </c>
      <c r="BN8" s="130" t="s">
        <v>430</v>
      </c>
      <c r="BO8" s="127"/>
      <c r="BP8" s="130">
        <v>75.001662109999998</v>
      </c>
      <c r="BQ8" s="127"/>
      <c r="BR8" s="130">
        <v>57.070399999999999</v>
      </c>
      <c r="BS8" s="130">
        <v>15.5541</v>
      </c>
      <c r="BT8" s="130">
        <v>2.3771200000000001</v>
      </c>
      <c r="BU8" s="130">
        <v>24.998380000000001</v>
      </c>
      <c r="BV8" s="127"/>
      <c r="BW8" s="130">
        <v>4.04</v>
      </c>
      <c r="BX8" s="130">
        <v>7.44</v>
      </c>
      <c r="BY8" s="130">
        <v>3.08</v>
      </c>
      <c r="BZ8" s="130">
        <v>5.48</v>
      </c>
      <c r="CA8" s="130">
        <v>1.58</v>
      </c>
      <c r="CB8" s="130">
        <v>3.37</v>
      </c>
      <c r="CC8" s="127"/>
      <c r="CD8" s="136" t="s">
        <v>8886</v>
      </c>
      <c r="CE8" s="136" t="s">
        <v>8887</v>
      </c>
      <c r="CF8" s="136" t="s">
        <v>8888</v>
      </c>
      <c r="CG8" s="136" t="s">
        <v>8889</v>
      </c>
      <c r="CH8" s="136" t="s">
        <v>8890</v>
      </c>
      <c r="CI8" s="127"/>
      <c r="CJ8" s="137" t="s">
        <v>1020</v>
      </c>
    </row>
    <row r="9" spans="1:88" s="107" customFormat="1" x14ac:dyDescent="0.25">
      <c r="A9" s="108" t="s">
        <v>8891</v>
      </c>
      <c r="B9" s="109"/>
      <c r="C9" s="734">
        <v>36467</v>
      </c>
      <c r="D9" s="109"/>
      <c r="E9" s="110">
        <v>50042.5</v>
      </c>
      <c r="F9" s="109"/>
      <c r="G9" s="111">
        <v>402.19</v>
      </c>
      <c r="H9" s="109"/>
      <c r="I9" s="152">
        <v>7.51</v>
      </c>
      <c r="J9" s="152">
        <v>7.74</v>
      </c>
      <c r="K9" s="152">
        <v>3.59</v>
      </c>
      <c r="L9" s="152">
        <v>3.74</v>
      </c>
      <c r="M9" s="113"/>
      <c r="N9" s="112">
        <v>1.0730999999999999</v>
      </c>
      <c r="O9" s="112">
        <v>-0.4209</v>
      </c>
      <c r="P9" s="112">
        <v>5.4427000000000003</v>
      </c>
      <c r="Q9" s="112">
        <v>0.61539999999999995</v>
      </c>
      <c r="R9" s="112">
        <v>-1.9790000000000001</v>
      </c>
      <c r="S9" s="114">
        <v>6.4111000000000002</v>
      </c>
      <c r="T9" s="112">
        <v>8.3206000000000007</v>
      </c>
      <c r="U9" s="112">
        <v>18.118200000000002</v>
      </c>
      <c r="V9" s="112">
        <v>18.626100000000001</v>
      </c>
      <c r="W9" s="112">
        <v>15.754200000000001</v>
      </c>
      <c r="X9" s="112">
        <v>7.2363999999999997</v>
      </c>
      <c r="Y9" s="112">
        <v>-2.1625999999999999</v>
      </c>
      <c r="Z9" s="112">
        <v>1.3149999999999999</v>
      </c>
      <c r="AA9" s="112">
        <v>1.9182999999999999</v>
      </c>
      <c r="AB9" s="112">
        <v>7.2363999999999997</v>
      </c>
      <c r="AC9" s="112">
        <v>14.9603</v>
      </c>
      <c r="AD9" s="113"/>
      <c r="AE9" s="110">
        <v>1</v>
      </c>
      <c r="AF9" s="110">
        <v>9</v>
      </c>
      <c r="AG9" s="110">
        <v>11</v>
      </c>
      <c r="AH9" s="110">
        <v>8</v>
      </c>
      <c r="AI9" s="110">
        <v>4</v>
      </c>
      <c r="AJ9" s="110">
        <v>5</v>
      </c>
      <c r="AK9" s="110">
        <v>3</v>
      </c>
      <c r="AL9" s="110">
        <v>1</v>
      </c>
      <c r="AM9" s="110">
        <v>1</v>
      </c>
      <c r="AN9" s="110">
        <v>1</v>
      </c>
      <c r="AO9" s="110">
        <v>11</v>
      </c>
      <c r="AP9" s="110">
        <v>7</v>
      </c>
      <c r="AQ9" s="110">
        <v>4</v>
      </c>
      <c r="AR9" s="110">
        <v>1</v>
      </c>
      <c r="AS9" s="110">
        <v>11</v>
      </c>
      <c r="AT9" s="109"/>
      <c r="AU9" s="112">
        <v>16.38</v>
      </c>
      <c r="AV9" s="112">
        <v>17.98</v>
      </c>
      <c r="AW9" s="112">
        <v>14.71</v>
      </c>
      <c r="AX9" s="112">
        <v>10.51</v>
      </c>
      <c r="AY9" s="112">
        <v>2.2000000000000002</v>
      </c>
      <c r="AZ9" s="115"/>
      <c r="BA9" s="116">
        <v>1</v>
      </c>
      <c r="BB9" s="116">
        <v>1</v>
      </c>
      <c r="BC9" s="116">
        <v>1</v>
      </c>
      <c r="BD9" s="116">
        <v>1</v>
      </c>
      <c r="BE9" s="116">
        <v>5</v>
      </c>
      <c r="BF9" s="112"/>
      <c r="BG9" s="114">
        <v>10.0593536834006</v>
      </c>
      <c r="BH9" s="796">
        <v>0</v>
      </c>
      <c r="BI9" s="796">
        <v>9.1836171074035799E-2</v>
      </c>
      <c r="BJ9" s="809" t="s">
        <v>430</v>
      </c>
      <c r="BK9" s="269"/>
      <c r="BL9" s="112" t="s">
        <v>430</v>
      </c>
      <c r="BM9" s="112" t="s">
        <v>430</v>
      </c>
      <c r="BN9" s="112" t="s">
        <v>430</v>
      </c>
      <c r="BO9" s="109"/>
      <c r="BP9" s="112">
        <v>75.562396710000002</v>
      </c>
      <c r="BQ9" s="109"/>
      <c r="BR9" s="112">
        <v>61.638399999999997</v>
      </c>
      <c r="BS9" s="112">
        <v>6.65543</v>
      </c>
      <c r="BT9" s="112">
        <v>6.0814399999999997</v>
      </c>
      <c r="BU9" s="112">
        <v>25.62473</v>
      </c>
      <c r="BV9" s="109"/>
      <c r="BW9" s="112">
        <v>9.15</v>
      </c>
      <c r="BX9" s="112">
        <v>7.81</v>
      </c>
      <c r="BY9" s="112">
        <v>1.88</v>
      </c>
      <c r="BZ9" s="112">
        <v>2.39</v>
      </c>
      <c r="CA9" s="112">
        <v>0.89</v>
      </c>
      <c r="CB9" s="112">
        <v>3.47</v>
      </c>
      <c r="CC9" s="109"/>
      <c r="CD9" s="118" t="s">
        <v>8892</v>
      </c>
      <c r="CE9" s="118" t="s">
        <v>8893</v>
      </c>
      <c r="CF9" s="118" t="s">
        <v>8894</v>
      </c>
      <c r="CG9" s="118" t="s">
        <v>1407</v>
      </c>
      <c r="CH9" s="118" t="s">
        <v>8895</v>
      </c>
      <c r="CI9" s="109"/>
      <c r="CJ9" s="119" t="s">
        <v>443</v>
      </c>
    </row>
    <row r="10" spans="1:88" s="107" customFormat="1" x14ac:dyDescent="0.25">
      <c r="A10" s="108" t="s">
        <v>8896</v>
      </c>
      <c r="B10" s="109"/>
      <c r="C10" s="734">
        <v>38448</v>
      </c>
      <c r="D10" s="109"/>
      <c r="E10" s="110">
        <v>22399</v>
      </c>
      <c r="F10" s="109"/>
      <c r="G10" s="111">
        <v>112.471</v>
      </c>
      <c r="H10" s="109"/>
      <c r="I10" s="152">
        <v>10.11</v>
      </c>
      <c r="J10" s="152">
        <v>7.71</v>
      </c>
      <c r="K10" s="152">
        <v>5.08</v>
      </c>
      <c r="L10" s="152">
        <v>5.38</v>
      </c>
      <c r="M10" s="113"/>
      <c r="N10" s="112">
        <v>0.62629999999999997</v>
      </c>
      <c r="O10" s="112">
        <v>-1.1001000000000001</v>
      </c>
      <c r="P10" s="112">
        <v>4.3834</v>
      </c>
      <c r="Q10" s="112">
        <v>-3.4674999999999998</v>
      </c>
      <c r="R10" s="112">
        <v>-6.9149000000000003</v>
      </c>
      <c r="S10" s="114">
        <v>-1.3925000000000001</v>
      </c>
      <c r="T10" s="112">
        <v>3.1196000000000002</v>
      </c>
      <c r="U10" s="112">
        <v>8.9519000000000002</v>
      </c>
      <c r="V10" s="112">
        <v>10.719200000000001</v>
      </c>
      <c r="W10" s="112">
        <v>10.8935</v>
      </c>
      <c r="X10" s="112">
        <v>6.2079000000000004</v>
      </c>
      <c r="Y10" s="112">
        <v>-6.8478000000000003</v>
      </c>
      <c r="Z10" s="112">
        <v>-4.0202</v>
      </c>
      <c r="AA10" s="112">
        <v>-6.4775999999999998</v>
      </c>
      <c r="AB10" s="112">
        <v>6.2079000000000004</v>
      </c>
      <c r="AC10" s="112">
        <v>12.1709</v>
      </c>
      <c r="AD10" s="113"/>
      <c r="AE10" s="110">
        <v>13</v>
      </c>
      <c r="AF10" s="110">
        <v>15</v>
      </c>
      <c r="AG10" s="110">
        <v>15</v>
      </c>
      <c r="AH10" s="110">
        <v>15</v>
      </c>
      <c r="AI10" s="110">
        <v>15</v>
      </c>
      <c r="AJ10" s="110">
        <v>14</v>
      </c>
      <c r="AK10" s="110">
        <v>15</v>
      </c>
      <c r="AL10" s="110">
        <v>15</v>
      </c>
      <c r="AM10" s="110">
        <v>14</v>
      </c>
      <c r="AN10" s="110">
        <v>12</v>
      </c>
      <c r="AO10" s="110">
        <v>15</v>
      </c>
      <c r="AP10" s="110">
        <v>15</v>
      </c>
      <c r="AQ10" s="110">
        <v>15</v>
      </c>
      <c r="AR10" s="110">
        <v>15</v>
      </c>
      <c r="AS10" s="110">
        <v>15</v>
      </c>
      <c r="AT10" s="109"/>
      <c r="AU10" s="112">
        <v>10.27</v>
      </c>
      <c r="AV10" s="112">
        <v>10.49</v>
      </c>
      <c r="AW10" s="112">
        <v>7.1</v>
      </c>
      <c r="AX10" s="112">
        <v>2.58</v>
      </c>
      <c r="AY10" s="112">
        <v>-8.66</v>
      </c>
      <c r="AZ10" s="115"/>
      <c r="BA10" s="116">
        <v>13</v>
      </c>
      <c r="BB10" s="116">
        <v>14</v>
      </c>
      <c r="BC10" s="116">
        <v>15</v>
      </c>
      <c r="BD10" s="116">
        <v>15</v>
      </c>
      <c r="BE10" s="116">
        <v>15</v>
      </c>
      <c r="BF10" s="112"/>
      <c r="BG10" s="114">
        <v>10.450018046154501</v>
      </c>
      <c r="BH10" s="796">
        <v>1.1634295376968899</v>
      </c>
      <c r="BI10" s="796">
        <v>2.7270937265269E-2</v>
      </c>
      <c r="BJ10" s="809">
        <v>-0.53976249398885501</v>
      </c>
      <c r="BK10" s="269"/>
      <c r="BL10" s="112" t="s">
        <v>430</v>
      </c>
      <c r="BM10" s="112" t="s">
        <v>430</v>
      </c>
      <c r="BN10" s="112" t="s">
        <v>430</v>
      </c>
      <c r="BO10" s="109"/>
      <c r="BP10" s="112">
        <v>71.184872380000002</v>
      </c>
      <c r="BQ10" s="109"/>
      <c r="BR10" s="112">
        <v>47.939399999999999</v>
      </c>
      <c r="BS10" s="112">
        <v>4.86442</v>
      </c>
      <c r="BT10" s="112">
        <v>15.689299999999999</v>
      </c>
      <c r="BU10" s="112">
        <v>31.506879999999999</v>
      </c>
      <c r="BV10" s="109"/>
      <c r="BW10" s="112">
        <v>6.67</v>
      </c>
      <c r="BX10" s="112">
        <v>16.190000000000001</v>
      </c>
      <c r="BY10" s="112">
        <v>2.0099999999999998</v>
      </c>
      <c r="BZ10" s="112" t="s">
        <v>430</v>
      </c>
      <c r="CA10" s="112">
        <v>0.67</v>
      </c>
      <c r="CB10" s="112">
        <v>3.28</v>
      </c>
      <c r="CC10" s="109"/>
      <c r="CD10" s="118" t="s">
        <v>8897</v>
      </c>
      <c r="CE10" s="118" t="s">
        <v>8898</v>
      </c>
      <c r="CF10" s="118" t="s">
        <v>8899</v>
      </c>
      <c r="CG10" s="118" t="s">
        <v>8900</v>
      </c>
      <c r="CH10" s="118" t="s">
        <v>8901</v>
      </c>
      <c r="CI10" s="109"/>
      <c r="CJ10" s="119" t="s">
        <v>443</v>
      </c>
    </row>
    <row r="11" spans="1:88" s="107" customFormat="1" x14ac:dyDescent="0.25">
      <c r="A11" s="108" t="s">
        <v>8902</v>
      </c>
      <c r="B11" s="109"/>
      <c r="C11" s="734">
        <v>36307</v>
      </c>
      <c r="D11" s="109"/>
      <c r="E11" s="110">
        <v>11571.9</v>
      </c>
      <c r="F11" s="109"/>
      <c r="G11" s="111">
        <v>345.35</v>
      </c>
      <c r="H11" s="109"/>
      <c r="I11" s="152">
        <v>15.09</v>
      </c>
      <c r="J11" s="152">
        <v>7.79</v>
      </c>
      <c r="K11" s="152">
        <v>5.97</v>
      </c>
      <c r="L11" s="152">
        <v>6.26</v>
      </c>
      <c r="M11" s="113"/>
      <c r="N11" s="112">
        <v>0.7298</v>
      </c>
      <c r="O11" s="112">
        <v>-0.65269999999999995</v>
      </c>
      <c r="P11" s="112">
        <v>4.8468999999999998</v>
      </c>
      <c r="Q11" s="112">
        <v>-1.829</v>
      </c>
      <c r="R11" s="112">
        <v>-5.2811000000000003</v>
      </c>
      <c r="S11" s="114">
        <v>-1.4068000000000001</v>
      </c>
      <c r="T11" s="112">
        <v>7.5346000000000002</v>
      </c>
      <c r="U11" s="112">
        <v>13.9964</v>
      </c>
      <c r="V11" s="112">
        <v>11.1861</v>
      </c>
      <c r="W11" s="112">
        <v>12.163500000000001</v>
      </c>
      <c r="X11" s="112">
        <v>6.7241999999999997</v>
      </c>
      <c r="Y11" s="112">
        <v>-5.2638999999999996</v>
      </c>
      <c r="Z11" s="112">
        <v>-2.2534999999999998</v>
      </c>
      <c r="AA11" s="112">
        <v>-4.6421000000000001</v>
      </c>
      <c r="AB11" s="112">
        <v>6.7241999999999997</v>
      </c>
      <c r="AC11" s="112">
        <v>14.0528</v>
      </c>
      <c r="AD11" s="113"/>
      <c r="AE11" s="110">
        <v>9</v>
      </c>
      <c r="AF11" s="110">
        <v>13</v>
      </c>
      <c r="AG11" s="110">
        <v>13</v>
      </c>
      <c r="AH11" s="110">
        <v>12</v>
      </c>
      <c r="AI11" s="110">
        <v>14</v>
      </c>
      <c r="AJ11" s="110">
        <v>15</v>
      </c>
      <c r="AK11" s="110">
        <v>5</v>
      </c>
      <c r="AL11" s="110">
        <v>8</v>
      </c>
      <c r="AM11" s="110">
        <v>11</v>
      </c>
      <c r="AN11" s="110">
        <v>8</v>
      </c>
      <c r="AO11" s="110">
        <v>13</v>
      </c>
      <c r="AP11" s="110">
        <v>13</v>
      </c>
      <c r="AQ11" s="110">
        <v>14</v>
      </c>
      <c r="AR11" s="110">
        <v>14</v>
      </c>
      <c r="AS11" s="110">
        <v>13</v>
      </c>
      <c r="AT11" s="109"/>
      <c r="AU11" s="112">
        <v>11.65</v>
      </c>
      <c r="AV11" s="112">
        <v>11.73</v>
      </c>
      <c r="AW11" s="112">
        <v>9.6</v>
      </c>
      <c r="AX11" s="112">
        <v>5.98</v>
      </c>
      <c r="AY11" s="112">
        <v>-5.57</v>
      </c>
      <c r="AZ11" s="115"/>
      <c r="BA11" s="116">
        <v>8</v>
      </c>
      <c r="BB11" s="116">
        <v>11</v>
      </c>
      <c r="BC11" s="116">
        <v>10</v>
      </c>
      <c r="BD11" s="116">
        <v>10</v>
      </c>
      <c r="BE11" s="116">
        <v>14</v>
      </c>
      <c r="BF11" s="112"/>
      <c r="BG11" s="114">
        <v>10.608015782593201</v>
      </c>
      <c r="BH11" s="796">
        <v>0</v>
      </c>
      <c r="BI11" s="796">
        <v>6.2693076475776793E-2</v>
      </c>
      <c r="BJ11" s="809" t="s">
        <v>430</v>
      </c>
      <c r="BK11" s="269"/>
      <c r="BL11" s="112" t="s">
        <v>430</v>
      </c>
      <c r="BM11" s="112" t="s">
        <v>430</v>
      </c>
      <c r="BN11" s="112" t="s">
        <v>430</v>
      </c>
      <c r="BO11" s="109"/>
      <c r="BP11" s="112">
        <v>70.971026289999998</v>
      </c>
      <c r="BQ11" s="109"/>
      <c r="BR11" s="112">
        <v>52.5456</v>
      </c>
      <c r="BS11" s="112">
        <v>9.5910399999999996</v>
      </c>
      <c r="BT11" s="112">
        <v>8.8343600000000002</v>
      </c>
      <c r="BU11" s="112">
        <v>29.029</v>
      </c>
      <c r="BV11" s="109"/>
      <c r="BW11" s="112">
        <v>13.93</v>
      </c>
      <c r="BX11" s="112">
        <v>7.86</v>
      </c>
      <c r="BY11" s="112">
        <v>4.7699999999999996</v>
      </c>
      <c r="BZ11" s="112" t="s">
        <v>430</v>
      </c>
      <c r="CA11" s="112" t="s">
        <v>430</v>
      </c>
      <c r="CB11" s="112">
        <v>2.4700000000000002</v>
      </c>
      <c r="CC11" s="109"/>
      <c r="CD11" s="118" t="s">
        <v>8903</v>
      </c>
      <c r="CE11" s="118" t="s">
        <v>8904</v>
      </c>
      <c r="CF11" s="118" t="s">
        <v>8905</v>
      </c>
      <c r="CG11" s="118" t="s">
        <v>8906</v>
      </c>
      <c r="CH11" s="118" t="s">
        <v>8907</v>
      </c>
      <c r="CI11" s="109"/>
      <c r="CJ11" s="119" t="s">
        <v>1020</v>
      </c>
    </row>
    <row r="12" spans="1:88" s="107" customFormat="1" x14ac:dyDescent="0.25">
      <c r="A12" s="108" t="s">
        <v>8908</v>
      </c>
      <c r="B12" s="109"/>
      <c r="C12" s="734">
        <v>34001</v>
      </c>
      <c r="D12" s="109"/>
      <c r="E12" s="110">
        <v>11048.8</v>
      </c>
      <c r="F12" s="109"/>
      <c r="G12" s="111">
        <v>361.19</v>
      </c>
      <c r="H12" s="109"/>
      <c r="I12" s="152">
        <v>3.11</v>
      </c>
      <c r="J12" s="152">
        <v>7.38</v>
      </c>
      <c r="K12" s="152">
        <v>1.62</v>
      </c>
      <c r="L12" s="152">
        <v>1.72</v>
      </c>
      <c r="M12" s="113"/>
      <c r="N12" s="112">
        <v>0.77559999999999996</v>
      </c>
      <c r="O12" s="112">
        <v>-0.14099999999999999</v>
      </c>
      <c r="P12" s="112">
        <v>6.6306000000000003</v>
      </c>
      <c r="Q12" s="112">
        <v>1.2871999999999999</v>
      </c>
      <c r="R12" s="112">
        <v>-2.3652000000000002</v>
      </c>
      <c r="S12" s="114">
        <v>5.1455000000000002</v>
      </c>
      <c r="T12" s="112">
        <v>6.9321000000000002</v>
      </c>
      <c r="U12" s="112">
        <v>13.153700000000001</v>
      </c>
      <c r="V12" s="112">
        <v>11.323499999999999</v>
      </c>
      <c r="W12" s="112">
        <v>12.4551</v>
      </c>
      <c r="X12" s="112">
        <v>8.5175999999999998</v>
      </c>
      <c r="Y12" s="112">
        <v>-2.0741000000000001</v>
      </c>
      <c r="Z12" s="112">
        <v>0.8347</v>
      </c>
      <c r="AA12" s="112">
        <v>-1.0980000000000001</v>
      </c>
      <c r="AB12" s="112">
        <v>8.5175999999999998</v>
      </c>
      <c r="AC12" s="112">
        <v>11.511900000000001</v>
      </c>
      <c r="AD12" s="113"/>
      <c r="AE12" s="110">
        <v>7</v>
      </c>
      <c r="AF12" s="110">
        <v>5</v>
      </c>
      <c r="AG12" s="110">
        <v>4</v>
      </c>
      <c r="AH12" s="110">
        <v>4</v>
      </c>
      <c r="AI12" s="110">
        <v>5</v>
      </c>
      <c r="AJ12" s="110">
        <v>7</v>
      </c>
      <c r="AK12" s="110">
        <v>7</v>
      </c>
      <c r="AL12" s="110">
        <v>11</v>
      </c>
      <c r="AM12" s="110">
        <v>10</v>
      </c>
      <c r="AN12" s="110">
        <v>5</v>
      </c>
      <c r="AO12" s="110">
        <v>4</v>
      </c>
      <c r="AP12" s="110">
        <v>6</v>
      </c>
      <c r="AQ12" s="110">
        <v>5</v>
      </c>
      <c r="AR12" s="110">
        <v>7</v>
      </c>
      <c r="AS12" s="110">
        <v>4</v>
      </c>
      <c r="AT12" s="109"/>
      <c r="AU12" s="112">
        <v>11.91</v>
      </c>
      <c r="AV12" s="112">
        <v>11.77</v>
      </c>
      <c r="AW12" s="112">
        <v>9.74</v>
      </c>
      <c r="AX12" s="112">
        <v>7.27</v>
      </c>
      <c r="AY12" s="112">
        <v>0.77</v>
      </c>
      <c r="AZ12" s="115"/>
      <c r="BA12" s="116">
        <v>7</v>
      </c>
      <c r="BB12" s="116">
        <v>10</v>
      </c>
      <c r="BC12" s="116">
        <v>9</v>
      </c>
      <c r="BD12" s="116">
        <v>8</v>
      </c>
      <c r="BE12" s="116">
        <v>7</v>
      </c>
      <c r="BF12" s="112"/>
      <c r="BG12" s="114">
        <v>11.020201444894999</v>
      </c>
      <c r="BH12" s="796">
        <v>0</v>
      </c>
      <c r="BI12" s="796">
        <v>5.3511384837164201E-2</v>
      </c>
      <c r="BJ12" s="809" t="s">
        <v>430</v>
      </c>
      <c r="BK12" s="269"/>
      <c r="BL12" s="112" t="s">
        <v>430</v>
      </c>
      <c r="BM12" s="112" t="s">
        <v>430</v>
      </c>
      <c r="BN12" s="112" t="s">
        <v>430</v>
      </c>
      <c r="BO12" s="109"/>
      <c r="BP12" s="112">
        <v>73.536555129999996</v>
      </c>
      <c r="BQ12" s="109"/>
      <c r="BR12" s="112">
        <v>53.578800000000001</v>
      </c>
      <c r="BS12" s="112">
        <v>14.0921</v>
      </c>
      <c r="BT12" s="112">
        <v>5.8656800000000002</v>
      </c>
      <c r="BU12" s="112">
        <v>26.463419999999999</v>
      </c>
      <c r="BV12" s="109"/>
      <c r="BW12" s="112">
        <v>5.87</v>
      </c>
      <c r="BX12" s="112">
        <v>17.420000000000002</v>
      </c>
      <c r="BY12" s="112" t="s">
        <v>430</v>
      </c>
      <c r="BZ12" s="112" t="s">
        <v>430</v>
      </c>
      <c r="CA12" s="112" t="s">
        <v>430</v>
      </c>
      <c r="CB12" s="112">
        <v>3.15</v>
      </c>
      <c r="CC12" s="109"/>
      <c r="CD12" s="118" t="s">
        <v>8909</v>
      </c>
      <c r="CE12" s="118" t="s">
        <v>8892</v>
      </c>
      <c r="CF12" s="118" t="s">
        <v>8910</v>
      </c>
      <c r="CG12" s="118" t="s">
        <v>8911</v>
      </c>
      <c r="CH12" s="118" t="s">
        <v>8912</v>
      </c>
      <c r="CI12" s="109"/>
      <c r="CJ12" s="119" t="s">
        <v>513</v>
      </c>
    </row>
    <row r="13" spans="1:88" s="107" customFormat="1" x14ac:dyDescent="0.25">
      <c r="A13" s="108" t="s">
        <v>8913</v>
      </c>
      <c r="B13" s="109"/>
      <c r="C13" s="734">
        <v>42214</v>
      </c>
      <c r="D13" s="109"/>
      <c r="E13" s="110">
        <v>9343.07</v>
      </c>
      <c r="F13" s="109"/>
      <c r="G13" s="111">
        <v>32.881</v>
      </c>
      <c r="H13" s="109"/>
      <c r="I13" s="152">
        <v>5.08</v>
      </c>
      <c r="J13" s="152">
        <v>7.76</v>
      </c>
      <c r="K13" s="152">
        <v>2.91</v>
      </c>
      <c r="L13" s="152">
        <v>3.08</v>
      </c>
      <c r="M13" s="113"/>
      <c r="N13" s="112">
        <v>0.85580000000000001</v>
      </c>
      <c r="O13" s="112">
        <v>-0.26690000000000003</v>
      </c>
      <c r="P13" s="112">
        <v>6.5282</v>
      </c>
      <c r="Q13" s="112">
        <v>0.72909999999999997</v>
      </c>
      <c r="R13" s="112">
        <v>-0.68259999999999998</v>
      </c>
      <c r="S13" s="114">
        <v>7.3597999999999999</v>
      </c>
      <c r="T13" s="112">
        <v>8.0195000000000007</v>
      </c>
      <c r="U13" s="112">
        <v>13.437099999999999</v>
      </c>
      <c r="V13" s="112">
        <v>11.747</v>
      </c>
      <c r="W13" s="112">
        <v>12.5669</v>
      </c>
      <c r="X13" s="112">
        <v>8.4251000000000005</v>
      </c>
      <c r="Y13" s="112">
        <v>-1.8916999999999999</v>
      </c>
      <c r="Z13" s="112">
        <v>2.7885</v>
      </c>
      <c r="AA13" s="112">
        <v>1.1255999999999999</v>
      </c>
      <c r="AB13" s="112">
        <v>8.4251000000000005</v>
      </c>
      <c r="AC13" s="112">
        <v>11.705</v>
      </c>
      <c r="AD13" s="113"/>
      <c r="AE13" s="110">
        <v>3</v>
      </c>
      <c r="AF13" s="110">
        <v>6</v>
      </c>
      <c r="AG13" s="110">
        <v>5</v>
      </c>
      <c r="AH13" s="110">
        <v>7</v>
      </c>
      <c r="AI13" s="110">
        <v>2</v>
      </c>
      <c r="AJ13" s="110">
        <v>4</v>
      </c>
      <c r="AK13" s="110">
        <v>4</v>
      </c>
      <c r="AL13" s="110">
        <v>10</v>
      </c>
      <c r="AM13" s="110">
        <v>7</v>
      </c>
      <c r="AN13" s="110">
        <v>3</v>
      </c>
      <c r="AO13" s="110">
        <v>5</v>
      </c>
      <c r="AP13" s="110">
        <v>4</v>
      </c>
      <c r="AQ13" s="110">
        <v>2</v>
      </c>
      <c r="AR13" s="110">
        <v>3</v>
      </c>
      <c r="AS13" s="110">
        <v>5</v>
      </c>
      <c r="AT13" s="109"/>
      <c r="AU13" s="112">
        <v>11.99</v>
      </c>
      <c r="AV13" s="112">
        <v>12.13</v>
      </c>
      <c r="AW13" s="112">
        <v>10.33</v>
      </c>
      <c r="AX13" s="112">
        <v>8.31</v>
      </c>
      <c r="AY13" s="112">
        <v>3.19</v>
      </c>
      <c r="AZ13" s="115"/>
      <c r="BA13" s="116">
        <v>6</v>
      </c>
      <c r="BB13" s="116">
        <v>7</v>
      </c>
      <c r="BC13" s="116">
        <v>8</v>
      </c>
      <c r="BD13" s="116">
        <v>4</v>
      </c>
      <c r="BE13" s="116">
        <v>3</v>
      </c>
      <c r="BF13" s="112"/>
      <c r="BG13" s="114">
        <v>10.927920676192301</v>
      </c>
      <c r="BH13" s="796">
        <v>0</v>
      </c>
      <c r="BI13" s="796">
        <v>5.7543695945152601E-2</v>
      </c>
      <c r="BJ13" s="809" t="s">
        <v>430</v>
      </c>
      <c r="BK13" s="269"/>
      <c r="BL13" s="112" t="s">
        <v>430</v>
      </c>
      <c r="BM13" s="112" t="s">
        <v>430</v>
      </c>
      <c r="BN13" s="112" t="s">
        <v>430</v>
      </c>
      <c r="BO13" s="109"/>
      <c r="BP13" s="112">
        <v>76.221139390000005</v>
      </c>
      <c r="BQ13" s="109"/>
      <c r="BR13" s="112">
        <v>57.6068</v>
      </c>
      <c r="BS13" s="112">
        <v>9.5325399999999991</v>
      </c>
      <c r="BT13" s="112">
        <v>9.0817499999999995</v>
      </c>
      <c r="BU13" s="112">
        <v>23.77891</v>
      </c>
      <c r="BV13" s="109"/>
      <c r="BW13" s="112">
        <v>4.1399999999999997</v>
      </c>
      <c r="BX13" s="112">
        <v>13.14</v>
      </c>
      <c r="BY13" s="112">
        <v>4.46</v>
      </c>
      <c r="BZ13" s="112">
        <v>0.95</v>
      </c>
      <c r="CA13" s="112" t="s">
        <v>430</v>
      </c>
      <c r="CB13" s="112">
        <v>1.1000000000000001</v>
      </c>
      <c r="CC13" s="109"/>
      <c r="CD13" s="118" t="s">
        <v>4486</v>
      </c>
      <c r="CE13" s="118" t="s">
        <v>8914</v>
      </c>
      <c r="CF13" s="118" t="s">
        <v>8915</v>
      </c>
      <c r="CG13" s="118" t="s">
        <v>8916</v>
      </c>
      <c r="CH13" s="118" t="s">
        <v>8917</v>
      </c>
      <c r="CI13" s="109"/>
      <c r="CJ13" s="119" t="s">
        <v>443</v>
      </c>
    </row>
    <row r="14" spans="1:88" s="107" customFormat="1" ht="11" x14ac:dyDescent="0.3">
      <c r="A14" s="841" t="s">
        <v>8918</v>
      </c>
      <c r="B14" s="858"/>
      <c r="C14" s="843">
        <v>41948</v>
      </c>
      <c r="D14" s="858"/>
      <c r="E14" s="844">
        <v>8668.7800000000007</v>
      </c>
      <c r="F14" s="858"/>
      <c r="G14" s="845">
        <v>63.74</v>
      </c>
      <c r="H14" s="858"/>
      <c r="I14" s="964">
        <v>12.82</v>
      </c>
      <c r="J14" s="964">
        <v>7.36</v>
      </c>
      <c r="K14" s="964">
        <v>5.3</v>
      </c>
      <c r="L14" s="964">
        <v>5.51</v>
      </c>
      <c r="M14" s="859"/>
      <c r="N14" s="846">
        <v>0.74129999999999996</v>
      </c>
      <c r="O14" s="846">
        <v>0.40799999999999997</v>
      </c>
      <c r="P14" s="846">
        <v>8.3018999999999998</v>
      </c>
      <c r="Q14" s="846">
        <v>4.2797999999999998</v>
      </c>
      <c r="R14" s="846">
        <v>-1.0387</v>
      </c>
      <c r="S14" s="848">
        <v>9.5302000000000007</v>
      </c>
      <c r="T14" s="846">
        <v>9.5944000000000003</v>
      </c>
      <c r="U14" s="846">
        <v>15.177899999999999</v>
      </c>
      <c r="V14" s="846">
        <v>13.3347</v>
      </c>
      <c r="W14" s="846">
        <v>13.003299999999999</v>
      </c>
      <c r="X14" s="846">
        <v>10.8657</v>
      </c>
      <c r="Y14" s="846">
        <v>0.32900000000000001</v>
      </c>
      <c r="Z14" s="846">
        <v>1.8959999999999999</v>
      </c>
      <c r="AA14" s="846">
        <v>1.4467000000000001</v>
      </c>
      <c r="AB14" s="846">
        <v>10.8657</v>
      </c>
      <c r="AC14" s="846">
        <v>11.804399999999999</v>
      </c>
      <c r="AD14" s="859"/>
      <c r="AE14" s="844">
        <v>8</v>
      </c>
      <c r="AF14" s="844">
        <v>2</v>
      </c>
      <c r="AG14" s="844">
        <v>2</v>
      </c>
      <c r="AH14" s="844">
        <v>1</v>
      </c>
      <c r="AI14" s="844">
        <v>3</v>
      </c>
      <c r="AJ14" s="844">
        <v>2</v>
      </c>
      <c r="AK14" s="844">
        <v>2</v>
      </c>
      <c r="AL14" s="844">
        <v>3</v>
      </c>
      <c r="AM14" s="844">
        <v>4</v>
      </c>
      <c r="AN14" s="844">
        <v>2</v>
      </c>
      <c r="AO14" s="844">
        <v>1</v>
      </c>
      <c r="AP14" s="844">
        <v>1</v>
      </c>
      <c r="AQ14" s="844">
        <v>3</v>
      </c>
      <c r="AR14" s="844">
        <v>2</v>
      </c>
      <c r="AS14" s="844">
        <v>1</v>
      </c>
      <c r="AT14" s="858"/>
      <c r="AU14" s="846">
        <v>13.46</v>
      </c>
      <c r="AV14" s="846">
        <v>14.32</v>
      </c>
      <c r="AW14" s="846">
        <v>11.91</v>
      </c>
      <c r="AX14" s="846">
        <v>9.5500000000000007</v>
      </c>
      <c r="AY14" s="846">
        <v>5.16</v>
      </c>
      <c r="AZ14" s="849"/>
      <c r="BA14" s="965">
        <v>2</v>
      </c>
      <c r="BB14" s="965">
        <v>2</v>
      </c>
      <c r="BC14" s="965">
        <v>3</v>
      </c>
      <c r="BD14" s="965">
        <v>3</v>
      </c>
      <c r="BE14" s="965">
        <v>2</v>
      </c>
      <c r="BF14" s="846"/>
      <c r="BG14" s="848">
        <v>12.175945636238099</v>
      </c>
      <c r="BH14" s="855">
        <v>1.25670266831632</v>
      </c>
      <c r="BI14" s="855">
        <v>6.0294510532857899E-2</v>
      </c>
      <c r="BJ14" s="906">
        <v>-0.156722045067344</v>
      </c>
      <c r="BK14" s="966"/>
      <c r="BL14" s="846" t="s">
        <v>430</v>
      </c>
      <c r="BM14" s="846" t="s">
        <v>430</v>
      </c>
      <c r="BN14" s="846" t="s">
        <v>430</v>
      </c>
      <c r="BO14" s="858"/>
      <c r="BP14" s="846">
        <v>79.72074465</v>
      </c>
      <c r="BQ14" s="858"/>
      <c r="BR14" s="846">
        <v>42.580199999999998</v>
      </c>
      <c r="BS14" s="846">
        <v>29.607500000000002</v>
      </c>
      <c r="BT14" s="846">
        <v>7.5330199999999996</v>
      </c>
      <c r="BU14" s="846">
        <v>20.27928</v>
      </c>
      <c r="BV14" s="858"/>
      <c r="BW14" s="846">
        <v>9.67</v>
      </c>
      <c r="BX14" s="846">
        <v>4.12</v>
      </c>
      <c r="BY14" s="846" t="s">
        <v>430</v>
      </c>
      <c r="BZ14" s="846">
        <v>1.04</v>
      </c>
      <c r="CA14" s="846" t="s">
        <v>430</v>
      </c>
      <c r="CB14" s="846">
        <v>5.45</v>
      </c>
      <c r="CC14" s="858"/>
      <c r="CD14" s="860" t="s">
        <v>8919</v>
      </c>
      <c r="CE14" s="860" t="s">
        <v>8920</v>
      </c>
      <c r="CF14" s="860" t="s">
        <v>8921</v>
      </c>
      <c r="CG14" s="860" t="s">
        <v>8922</v>
      </c>
      <c r="CH14" s="860" t="s">
        <v>4232</v>
      </c>
      <c r="CI14" s="858"/>
      <c r="CJ14" s="856" t="s">
        <v>443</v>
      </c>
    </row>
    <row r="15" spans="1:88" s="107" customFormat="1" x14ac:dyDescent="0.25">
      <c r="A15" s="108" t="s">
        <v>8923</v>
      </c>
      <c r="B15" s="109"/>
      <c r="C15" s="734">
        <v>36539</v>
      </c>
      <c r="D15" s="109"/>
      <c r="E15" s="110">
        <v>8405.0300000000007</v>
      </c>
      <c r="F15" s="109"/>
      <c r="G15" s="111">
        <v>157.7972</v>
      </c>
      <c r="H15" s="109"/>
      <c r="I15" s="152">
        <v>4.16</v>
      </c>
      <c r="J15" s="152">
        <v>6.92</v>
      </c>
      <c r="K15" s="152">
        <v>3.19</v>
      </c>
      <c r="L15" s="152">
        <v>2.88</v>
      </c>
      <c r="M15" s="113"/>
      <c r="N15" s="112">
        <v>0.66349999999999998</v>
      </c>
      <c r="O15" s="112">
        <v>-0.3926</v>
      </c>
      <c r="P15" s="112">
        <v>5.4105999999999996</v>
      </c>
      <c r="Q15" s="112">
        <v>-1.6489</v>
      </c>
      <c r="R15" s="112">
        <v>-4.8093000000000004</v>
      </c>
      <c r="S15" s="114">
        <v>1.3286</v>
      </c>
      <c r="T15" s="112">
        <v>4.8247999999999998</v>
      </c>
      <c r="U15" s="112">
        <v>11.832800000000001</v>
      </c>
      <c r="V15" s="112">
        <v>10.764099999999999</v>
      </c>
      <c r="W15" s="112">
        <v>12.045299999999999</v>
      </c>
      <c r="X15" s="112">
        <v>7.2656999999999998</v>
      </c>
      <c r="Y15" s="112">
        <v>-4.4901999999999997</v>
      </c>
      <c r="Z15" s="112">
        <v>-1.3136000000000001</v>
      </c>
      <c r="AA15" s="112">
        <v>-3.0489999999999999</v>
      </c>
      <c r="AB15" s="112">
        <v>7.2656999999999998</v>
      </c>
      <c r="AC15" s="112">
        <v>11.0587</v>
      </c>
      <c r="AD15" s="113"/>
      <c r="AE15" s="110">
        <v>12</v>
      </c>
      <c r="AF15" s="110">
        <v>8</v>
      </c>
      <c r="AG15" s="110">
        <v>12</v>
      </c>
      <c r="AH15" s="110">
        <v>10</v>
      </c>
      <c r="AI15" s="110">
        <v>13</v>
      </c>
      <c r="AJ15" s="110">
        <v>13</v>
      </c>
      <c r="AK15" s="110">
        <v>12</v>
      </c>
      <c r="AL15" s="110">
        <v>13</v>
      </c>
      <c r="AM15" s="110">
        <v>12</v>
      </c>
      <c r="AN15" s="110">
        <v>9</v>
      </c>
      <c r="AO15" s="110">
        <v>10</v>
      </c>
      <c r="AP15" s="110">
        <v>11</v>
      </c>
      <c r="AQ15" s="110">
        <v>13</v>
      </c>
      <c r="AR15" s="110">
        <v>11</v>
      </c>
      <c r="AS15" s="110">
        <v>10</v>
      </c>
      <c r="AT15" s="109"/>
      <c r="AU15" s="112">
        <v>10.65</v>
      </c>
      <c r="AV15" s="112">
        <v>10.82</v>
      </c>
      <c r="AW15" s="112">
        <v>8.27</v>
      </c>
      <c r="AX15" s="112">
        <v>5.01</v>
      </c>
      <c r="AY15" s="112">
        <v>-3.75</v>
      </c>
      <c r="AZ15" s="115"/>
      <c r="BA15" s="116">
        <v>11</v>
      </c>
      <c r="BB15" s="116">
        <v>12</v>
      </c>
      <c r="BC15" s="116">
        <v>13</v>
      </c>
      <c r="BD15" s="116">
        <v>13</v>
      </c>
      <c r="BE15" s="116">
        <v>13</v>
      </c>
      <c r="BF15" s="112"/>
      <c r="BG15" s="114">
        <v>10.606729093058</v>
      </c>
      <c r="BH15" s="796">
        <v>0</v>
      </c>
      <c r="BI15" s="796">
        <v>4.4764209831941001E-2</v>
      </c>
      <c r="BJ15" s="809" t="s">
        <v>430</v>
      </c>
      <c r="BK15" s="269"/>
      <c r="BL15" s="112" t="s">
        <v>430</v>
      </c>
      <c r="BM15" s="112" t="s">
        <v>430</v>
      </c>
      <c r="BN15" s="112" t="s">
        <v>430</v>
      </c>
      <c r="BO15" s="109"/>
      <c r="BP15" s="112">
        <v>68.683222209999997</v>
      </c>
      <c r="BQ15" s="109"/>
      <c r="BR15" s="112">
        <v>53.843400000000003</v>
      </c>
      <c r="BS15" s="112">
        <v>9.5713799999999996</v>
      </c>
      <c r="BT15" s="112">
        <v>5.25345</v>
      </c>
      <c r="BU15" s="112">
        <v>31.331769999999999</v>
      </c>
      <c r="BV15" s="109"/>
      <c r="BW15" s="112">
        <v>6.99</v>
      </c>
      <c r="BX15" s="112">
        <v>17.97</v>
      </c>
      <c r="BY15" s="112">
        <v>1.69</v>
      </c>
      <c r="BZ15" s="112" t="s">
        <v>430</v>
      </c>
      <c r="CA15" s="112" t="s">
        <v>430</v>
      </c>
      <c r="CB15" s="112">
        <v>4.4000000000000004</v>
      </c>
      <c r="CC15" s="109"/>
      <c r="CD15" s="118" t="s">
        <v>8924</v>
      </c>
      <c r="CE15" s="118" t="s">
        <v>5250</v>
      </c>
      <c r="CF15" s="118" t="s">
        <v>8925</v>
      </c>
      <c r="CG15" s="118" t="s">
        <v>8926</v>
      </c>
      <c r="CH15" s="118" t="s">
        <v>8927</v>
      </c>
      <c r="CI15" s="109"/>
      <c r="CJ15" s="119" t="s">
        <v>443</v>
      </c>
    </row>
    <row r="16" spans="1:88" s="107" customFormat="1" x14ac:dyDescent="0.25">
      <c r="A16" s="108" t="s">
        <v>8928</v>
      </c>
      <c r="B16" s="109"/>
      <c r="C16" s="734">
        <v>34740</v>
      </c>
      <c r="D16" s="109"/>
      <c r="E16" s="110">
        <v>7008.51</v>
      </c>
      <c r="F16" s="109"/>
      <c r="G16" s="111">
        <v>1497.21</v>
      </c>
      <c r="H16" s="109"/>
      <c r="I16" s="152">
        <v>5.67</v>
      </c>
      <c r="J16" s="152">
        <v>7.82</v>
      </c>
      <c r="K16" s="152">
        <v>3.82</v>
      </c>
      <c r="L16" s="152">
        <v>4.0599999999999996</v>
      </c>
      <c r="M16" s="113"/>
      <c r="N16" s="112">
        <v>0.6704</v>
      </c>
      <c r="O16" s="112">
        <v>-0.65159999999999996</v>
      </c>
      <c r="P16" s="112">
        <v>5.4968000000000004</v>
      </c>
      <c r="Q16" s="112">
        <v>-1.7179</v>
      </c>
      <c r="R16" s="112">
        <v>-4.6289999999999996</v>
      </c>
      <c r="S16" s="114">
        <v>3.6322999999999999</v>
      </c>
      <c r="T16" s="112">
        <v>5.7076000000000002</v>
      </c>
      <c r="U16" s="112">
        <v>12.652200000000001</v>
      </c>
      <c r="V16" s="112">
        <v>10.2469</v>
      </c>
      <c r="W16" s="112">
        <v>10.1373</v>
      </c>
      <c r="X16" s="112">
        <v>7.3060999999999998</v>
      </c>
      <c r="Y16" s="112">
        <v>-4.6289999999999996</v>
      </c>
      <c r="Z16" s="112">
        <v>-0.8569</v>
      </c>
      <c r="AA16" s="112">
        <v>-3.1345999999999998</v>
      </c>
      <c r="AB16" s="112">
        <v>7.3060999999999998</v>
      </c>
      <c r="AC16" s="112">
        <v>17.396000000000001</v>
      </c>
      <c r="AD16" s="113"/>
      <c r="AE16" s="110">
        <v>11</v>
      </c>
      <c r="AF16" s="110">
        <v>12</v>
      </c>
      <c r="AG16" s="110">
        <v>9</v>
      </c>
      <c r="AH16" s="110">
        <v>11</v>
      </c>
      <c r="AI16" s="110">
        <v>12</v>
      </c>
      <c r="AJ16" s="110">
        <v>9</v>
      </c>
      <c r="AK16" s="110">
        <v>11</v>
      </c>
      <c r="AL16" s="110">
        <v>12</v>
      </c>
      <c r="AM16" s="110">
        <v>15</v>
      </c>
      <c r="AN16" s="110">
        <v>13</v>
      </c>
      <c r="AO16" s="110">
        <v>9</v>
      </c>
      <c r="AP16" s="110">
        <v>12</v>
      </c>
      <c r="AQ16" s="110">
        <v>11</v>
      </c>
      <c r="AR16" s="110">
        <v>12</v>
      </c>
      <c r="AS16" s="110">
        <v>9</v>
      </c>
      <c r="AT16" s="109"/>
      <c r="AU16" s="112">
        <v>9.94</v>
      </c>
      <c r="AV16" s="112">
        <v>10.75</v>
      </c>
      <c r="AW16" s="112">
        <v>8.51</v>
      </c>
      <c r="AX16" s="112">
        <v>5.74</v>
      </c>
      <c r="AY16" s="112">
        <v>-3.3</v>
      </c>
      <c r="AZ16" s="115"/>
      <c r="BA16" s="116">
        <v>14</v>
      </c>
      <c r="BB16" s="116">
        <v>13</v>
      </c>
      <c r="BC16" s="116">
        <v>12</v>
      </c>
      <c r="BD16" s="116">
        <v>11</v>
      </c>
      <c r="BE16" s="116">
        <v>12</v>
      </c>
      <c r="BF16" s="112"/>
      <c r="BG16" s="114">
        <v>10.8093868624644</v>
      </c>
      <c r="BH16" s="796">
        <v>0</v>
      </c>
      <c r="BI16" s="796">
        <v>5.1788473435606802E-2</v>
      </c>
      <c r="BJ16" s="809" t="s">
        <v>430</v>
      </c>
      <c r="BK16" s="269"/>
      <c r="BL16" s="112" t="s">
        <v>430</v>
      </c>
      <c r="BM16" s="112" t="s">
        <v>430</v>
      </c>
      <c r="BN16" s="112" t="s">
        <v>430</v>
      </c>
      <c r="BO16" s="109"/>
      <c r="BP16" s="112">
        <v>73.682063260000007</v>
      </c>
      <c r="BQ16" s="109"/>
      <c r="BR16" s="112">
        <v>55.291699999999999</v>
      </c>
      <c r="BS16" s="112">
        <v>11.378399999999999</v>
      </c>
      <c r="BT16" s="112">
        <v>7.0119100000000003</v>
      </c>
      <c r="BU16" s="112">
        <v>26.317990000000002</v>
      </c>
      <c r="BV16" s="109"/>
      <c r="BW16" s="112">
        <v>5.17</v>
      </c>
      <c r="BX16" s="112">
        <v>12.95</v>
      </c>
      <c r="BY16" s="112">
        <v>3.81</v>
      </c>
      <c r="BZ16" s="112" t="s">
        <v>430</v>
      </c>
      <c r="CA16" s="112">
        <v>0.16</v>
      </c>
      <c r="CB16" s="112">
        <v>4.2300000000000004</v>
      </c>
      <c r="CC16" s="109"/>
      <c r="CD16" s="118" t="s">
        <v>8929</v>
      </c>
      <c r="CE16" s="118" t="s">
        <v>8930</v>
      </c>
      <c r="CF16" s="118" t="s">
        <v>4112</v>
      </c>
      <c r="CG16" s="118" t="s">
        <v>8931</v>
      </c>
      <c r="CH16" s="118" t="s">
        <v>8932</v>
      </c>
      <c r="CI16" s="109"/>
      <c r="CJ16" s="119" t="s">
        <v>476</v>
      </c>
    </row>
    <row r="17" spans="1:88" s="107" customFormat="1" ht="11" x14ac:dyDescent="0.3">
      <c r="A17" s="96" t="s">
        <v>8933</v>
      </c>
      <c r="B17" s="97"/>
      <c r="C17" s="736">
        <v>34719</v>
      </c>
      <c r="D17" s="97"/>
      <c r="E17" s="98">
        <v>6488.18</v>
      </c>
      <c r="F17" s="97"/>
      <c r="G17" s="99">
        <v>400.83499999999998</v>
      </c>
      <c r="H17" s="97"/>
      <c r="I17" s="153">
        <v>11.93</v>
      </c>
      <c r="J17" s="153">
        <v>7.82</v>
      </c>
      <c r="K17" s="153">
        <v>6.24</v>
      </c>
      <c r="L17" s="153">
        <v>6.52</v>
      </c>
      <c r="M17" s="101"/>
      <c r="N17" s="100">
        <v>0.82809999999999995</v>
      </c>
      <c r="O17" s="100">
        <v>-0.92989999999999995</v>
      </c>
      <c r="P17" s="100">
        <v>4.8125999999999998</v>
      </c>
      <c r="Q17" s="100">
        <v>-1.8586</v>
      </c>
      <c r="R17" s="100">
        <v>-2.6509</v>
      </c>
      <c r="S17" s="102">
        <v>3.0407000000000002</v>
      </c>
      <c r="T17" s="100">
        <v>6.6894999999999998</v>
      </c>
      <c r="U17" s="100">
        <v>14.558400000000001</v>
      </c>
      <c r="V17" s="100">
        <v>13.9474</v>
      </c>
      <c r="W17" s="100">
        <v>12.170199999999999</v>
      </c>
      <c r="X17" s="100">
        <v>6.4972000000000003</v>
      </c>
      <c r="Y17" s="100">
        <v>-4.4412000000000003</v>
      </c>
      <c r="Z17" s="100">
        <v>0.80800000000000005</v>
      </c>
      <c r="AA17" s="100">
        <v>-2.1947000000000001</v>
      </c>
      <c r="AB17" s="100">
        <v>6.4972000000000003</v>
      </c>
      <c r="AC17" s="100">
        <v>14.666600000000001</v>
      </c>
      <c r="AD17" s="101"/>
      <c r="AE17" s="98">
        <v>4</v>
      </c>
      <c r="AF17" s="98">
        <v>14</v>
      </c>
      <c r="AG17" s="98">
        <v>14</v>
      </c>
      <c r="AH17" s="98">
        <v>14</v>
      </c>
      <c r="AI17" s="98">
        <v>8</v>
      </c>
      <c r="AJ17" s="98">
        <v>10</v>
      </c>
      <c r="AK17" s="98">
        <v>9</v>
      </c>
      <c r="AL17" s="98">
        <v>6</v>
      </c>
      <c r="AM17" s="98">
        <v>3</v>
      </c>
      <c r="AN17" s="98">
        <v>7</v>
      </c>
      <c r="AO17" s="98">
        <v>14</v>
      </c>
      <c r="AP17" s="98">
        <v>10</v>
      </c>
      <c r="AQ17" s="98">
        <v>6</v>
      </c>
      <c r="AR17" s="98">
        <v>9</v>
      </c>
      <c r="AS17" s="98">
        <v>14</v>
      </c>
      <c r="AT17" s="97"/>
      <c r="AU17" s="100">
        <v>12.57</v>
      </c>
      <c r="AV17" s="100">
        <v>13.94</v>
      </c>
      <c r="AW17" s="100">
        <v>11.17</v>
      </c>
      <c r="AX17" s="100">
        <v>7.01</v>
      </c>
      <c r="AY17" s="100">
        <v>-1.93</v>
      </c>
      <c r="AZ17" s="103"/>
      <c r="BA17" s="104">
        <v>4</v>
      </c>
      <c r="BB17" s="104">
        <v>4</v>
      </c>
      <c r="BC17" s="104">
        <v>5</v>
      </c>
      <c r="BD17" s="104">
        <v>9</v>
      </c>
      <c r="BE17" s="104">
        <v>9</v>
      </c>
      <c r="BF17" s="100"/>
      <c r="BG17" s="102">
        <v>10.6151969427826</v>
      </c>
      <c r="BH17" s="797">
        <v>0</v>
      </c>
      <c r="BI17" s="797">
        <v>6.7562368092991501E-2</v>
      </c>
      <c r="BJ17" s="810" t="s">
        <v>430</v>
      </c>
      <c r="BK17" s="804"/>
      <c r="BL17" s="100" t="s">
        <v>430</v>
      </c>
      <c r="BM17" s="100" t="s">
        <v>430</v>
      </c>
      <c r="BN17" s="100" t="s">
        <v>430</v>
      </c>
      <c r="BO17" s="97"/>
      <c r="BP17" s="100">
        <v>68.454764949999998</v>
      </c>
      <c r="BQ17" s="97"/>
      <c r="BR17" s="100">
        <v>43.5931</v>
      </c>
      <c r="BS17" s="100">
        <v>13.348800000000001</v>
      </c>
      <c r="BT17" s="100">
        <v>11.5129</v>
      </c>
      <c r="BU17" s="100">
        <v>31.545200000000001</v>
      </c>
      <c r="BV17" s="97"/>
      <c r="BW17" s="100">
        <v>15.82</v>
      </c>
      <c r="BX17" s="100">
        <v>10.28</v>
      </c>
      <c r="BY17" s="100">
        <v>0.37</v>
      </c>
      <c r="BZ17" s="100" t="s">
        <v>430</v>
      </c>
      <c r="CA17" s="100" t="s">
        <v>430</v>
      </c>
      <c r="CB17" s="100">
        <v>5.07</v>
      </c>
      <c r="CC17" s="97"/>
      <c r="CD17" s="105" t="s">
        <v>8934</v>
      </c>
      <c r="CE17" s="105" t="s">
        <v>1321</v>
      </c>
      <c r="CF17" s="105" t="s">
        <v>1089</v>
      </c>
      <c r="CG17" s="105" t="s">
        <v>8935</v>
      </c>
      <c r="CH17" s="105" t="s">
        <v>2851</v>
      </c>
      <c r="CI17" s="97"/>
      <c r="CJ17" s="106" t="s">
        <v>1020</v>
      </c>
    </row>
    <row r="18" spans="1:88" s="107" customFormat="1" x14ac:dyDescent="0.25">
      <c r="A18" s="108" t="s">
        <v>8936</v>
      </c>
      <c r="B18" s="109"/>
      <c r="C18" s="734">
        <v>40581</v>
      </c>
      <c r="D18" s="109"/>
      <c r="E18" s="110">
        <v>5431.18</v>
      </c>
      <c r="F18" s="109"/>
      <c r="G18" s="111">
        <v>56.023000000000003</v>
      </c>
      <c r="H18" s="109"/>
      <c r="I18" s="152">
        <v>2.39</v>
      </c>
      <c r="J18" s="152">
        <v>7.52</v>
      </c>
      <c r="K18" s="152">
        <v>1.87</v>
      </c>
      <c r="L18" s="152">
        <v>1.96</v>
      </c>
      <c r="M18" s="113"/>
      <c r="N18" s="112">
        <v>0.6169</v>
      </c>
      <c r="O18" s="112">
        <v>0.15429999999999999</v>
      </c>
      <c r="P18" s="112">
        <v>7.3737000000000004</v>
      </c>
      <c r="Q18" s="112">
        <v>3.5427</v>
      </c>
      <c r="R18" s="112">
        <v>-3.0926999999999998</v>
      </c>
      <c r="S18" s="114">
        <v>11.1706</v>
      </c>
      <c r="T18" s="112">
        <v>6.72</v>
      </c>
      <c r="U18" s="112">
        <v>15.0146</v>
      </c>
      <c r="V18" s="112">
        <v>11.4175</v>
      </c>
      <c r="W18" s="112">
        <v>11.051399999999999</v>
      </c>
      <c r="X18" s="112">
        <v>9.1974999999999998</v>
      </c>
      <c r="Y18" s="112">
        <v>-0.88949999999999996</v>
      </c>
      <c r="Z18" s="112">
        <v>0.15540000000000001</v>
      </c>
      <c r="AA18" s="112">
        <v>0.51280000000000003</v>
      </c>
      <c r="AB18" s="112">
        <v>9.1974999999999998</v>
      </c>
      <c r="AC18" s="112">
        <v>11.981400000000001</v>
      </c>
      <c r="AD18" s="113"/>
      <c r="AE18" s="110">
        <v>14</v>
      </c>
      <c r="AF18" s="110">
        <v>3</v>
      </c>
      <c r="AG18" s="110">
        <v>3</v>
      </c>
      <c r="AH18" s="110">
        <v>2</v>
      </c>
      <c r="AI18" s="110">
        <v>9</v>
      </c>
      <c r="AJ18" s="110">
        <v>1</v>
      </c>
      <c r="AK18" s="110">
        <v>8</v>
      </c>
      <c r="AL18" s="110">
        <v>4</v>
      </c>
      <c r="AM18" s="110">
        <v>9</v>
      </c>
      <c r="AN18" s="110">
        <v>10</v>
      </c>
      <c r="AO18" s="110">
        <v>3</v>
      </c>
      <c r="AP18" s="110">
        <v>3</v>
      </c>
      <c r="AQ18" s="110">
        <v>9</v>
      </c>
      <c r="AR18" s="110">
        <v>5</v>
      </c>
      <c r="AS18" s="110">
        <v>3</v>
      </c>
      <c r="AT18" s="109"/>
      <c r="AU18" s="112">
        <v>11.11</v>
      </c>
      <c r="AV18" s="112">
        <v>12.09</v>
      </c>
      <c r="AW18" s="112">
        <v>10.77</v>
      </c>
      <c r="AX18" s="112">
        <v>8.23</v>
      </c>
      <c r="AY18" s="112">
        <v>2.73</v>
      </c>
      <c r="AZ18" s="115"/>
      <c r="BA18" s="116">
        <v>10</v>
      </c>
      <c r="BB18" s="116">
        <v>8</v>
      </c>
      <c r="BC18" s="116">
        <v>7</v>
      </c>
      <c r="BD18" s="116">
        <v>6</v>
      </c>
      <c r="BE18" s="116">
        <v>4</v>
      </c>
      <c r="BF18" s="112"/>
      <c r="BG18" s="114">
        <v>13.4595982683533</v>
      </c>
      <c r="BH18" s="796">
        <v>1.2993244044277601</v>
      </c>
      <c r="BI18" s="796">
        <v>5.5909862383220599E-2</v>
      </c>
      <c r="BJ18" s="809">
        <v>-0.16855458928851999</v>
      </c>
      <c r="BK18" s="269"/>
      <c r="BL18" s="112" t="s">
        <v>430</v>
      </c>
      <c r="BM18" s="112" t="s">
        <v>430</v>
      </c>
      <c r="BN18" s="112" t="s">
        <v>430</v>
      </c>
      <c r="BO18" s="109"/>
      <c r="BP18" s="112">
        <v>72.533133609999993</v>
      </c>
      <c r="BQ18" s="109"/>
      <c r="BR18" s="112">
        <v>39.832999999999998</v>
      </c>
      <c r="BS18" s="112">
        <v>19.806999999999999</v>
      </c>
      <c r="BT18" s="112">
        <v>12.8931</v>
      </c>
      <c r="BU18" s="112">
        <v>27.466899999999999</v>
      </c>
      <c r="BV18" s="109"/>
      <c r="BW18" s="112">
        <v>3.56</v>
      </c>
      <c r="BX18" s="112">
        <v>23.08</v>
      </c>
      <c r="BY18" s="112" t="s">
        <v>430</v>
      </c>
      <c r="BZ18" s="112" t="s">
        <v>430</v>
      </c>
      <c r="CA18" s="112" t="s">
        <v>430</v>
      </c>
      <c r="CB18" s="112">
        <v>0.83</v>
      </c>
      <c r="CC18" s="109"/>
      <c r="CD18" s="118" t="s">
        <v>8937</v>
      </c>
      <c r="CE18" s="118" t="s">
        <v>8938</v>
      </c>
      <c r="CF18" s="118" t="s">
        <v>8939</v>
      </c>
      <c r="CG18" s="118" t="s">
        <v>8940</v>
      </c>
      <c r="CH18" s="118" t="s">
        <v>8941</v>
      </c>
      <c r="CI18" s="109"/>
      <c r="CJ18" s="119" t="s">
        <v>513</v>
      </c>
    </row>
    <row r="19" spans="1:88" s="107" customFormat="1" x14ac:dyDescent="0.25">
      <c r="A19" s="108" t="s">
        <v>8942</v>
      </c>
      <c r="B19" s="109"/>
      <c r="C19" s="734">
        <v>38511</v>
      </c>
      <c r="D19" s="109"/>
      <c r="E19" s="110">
        <v>3959.15</v>
      </c>
      <c r="F19" s="109"/>
      <c r="G19" s="111">
        <v>105.21339999999999</v>
      </c>
      <c r="H19" s="109"/>
      <c r="I19" s="152">
        <v>5.6</v>
      </c>
      <c r="J19" s="152">
        <v>8.4499999999999993</v>
      </c>
      <c r="K19" s="152">
        <v>3.64</v>
      </c>
      <c r="L19" s="152">
        <v>3.83</v>
      </c>
      <c r="M19" s="113"/>
      <c r="N19" s="112">
        <v>0.92659999999999998</v>
      </c>
      <c r="O19" s="112">
        <v>-0.4995</v>
      </c>
      <c r="P19" s="112">
        <v>6.1111000000000004</v>
      </c>
      <c r="Q19" s="112">
        <v>0.88990000000000002</v>
      </c>
      <c r="R19" s="112">
        <v>-2.4129</v>
      </c>
      <c r="S19" s="114">
        <v>5.5003000000000002</v>
      </c>
      <c r="T19" s="112">
        <v>6.4687999999999999</v>
      </c>
      <c r="U19" s="112">
        <v>14.0832</v>
      </c>
      <c r="V19" s="112">
        <v>13.006399999999999</v>
      </c>
      <c r="W19" s="112">
        <v>9.9600000000000009</v>
      </c>
      <c r="X19" s="112">
        <v>7.9862000000000002</v>
      </c>
      <c r="Y19" s="112">
        <v>-2.0341999999999998</v>
      </c>
      <c r="Z19" s="112">
        <v>0.78110000000000002</v>
      </c>
      <c r="AA19" s="112">
        <v>-8.2400000000000001E-2</v>
      </c>
      <c r="AB19" s="112">
        <v>7.9862000000000002</v>
      </c>
      <c r="AC19" s="112">
        <v>11.919600000000001</v>
      </c>
      <c r="AD19" s="113"/>
      <c r="AE19" s="110">
        <v>2</v>
      </c>
      <c r="AF19" s="110">
        <v>10</v>
      </c>
      <c r="AG19" s="110">
        <v>7</v>
      </c>
      <c r="AH19" s="110">
        <v>6</v>
      </c>
      <c r="AI19" s="110">
        <v>6</v>
      </c>
      <c r="AJ19" s="110">
        <v>6</v>
      </c>
      <c r="AK19" s="110">
        <v>10</v>
      </c>
      <c r="AL19" s="110">
        <v>7</v>
      </c>
      <c r="AM19" s="110">
        <v>5</v>
      </c>
      <c r="AN19" s="110">
        <v>14</v>
      </c>
      <c r="AO19" s="110">
        <v>7</v>
      </c>
      <c r="AP19" s="110">
        <v>5</v>
      </c>
      <c r="AQ19" s="110">
        <v>7</v>
      </c>
      <c r="AR19" s="110">
        <v>6</v>
      </c>
      <c r="AS19" s="110">
        <v>7</v>
      </c>
      <c r="AT19" s="109"/>
      <c r="AU19" s="112">
        <v>10.63</v>
      </c>
      <c r="AV19" s="112">
        <v>12.69</v>
      </c>
      <c r="AW19" s="112">
        <v>11.03</v>
      </c>
      <c r="AX19" s="112">
        <v>7.47</v>
      </c>
      <c r="AY19" s="112">
        <v>0.95</v>
      </c>
      <c r="AZ19" s="115"/>
      <c r="BA19" s="116">
        <v>12</v>
      </c>
      <c r="BB19" s="116">
        <v>6</v>
      </c>
      <c r="BC19" s="116">
        <v>6</v>
      </c>
      <c r="BD19" s="116">
        <v>7</v>
      </c>
      <c r="BE19" s="116">
        <v>6</v>
      </c>
      <c r="BF19" s="112"/>
      <c r="BG19" s="114">
        <v>10.658614713046701</v>
      </c>
      <c r="BH19" s="796">
        <v>0</v>
      </c>
      <c r="BI19" s="796">
        <v>6.4184005913679995E-2</v>
      </c>
      <c r="BJ19" s="809" t="s">
        <v>430</v>
      </c>
      <c r="BK19" s="269"/>
      <c r="BL19" s="112" t="s">
        <v>430</v>
      </c>
      <c r="BM19" s="112" t="s">
        <v>430</v>
      </c>
      <c r="BN19" s="112" t="s">
        <v>430</v>
      </c>
      <c r="BO19" s="109"/>
      <c r="BP19" s="112">
        <v>71.019741580000002</v>
      </c>
      <c r="BQ19" s="109"/>
      <c r="BR19" s="112">
        <v>49.669600000000003</v>
      </c>
      <c r="BS19" s="112">
        <v>14.6214</v>
      </c>
      <c r="BT19" s="112">
        <v>6.7152599999999998</v>
      </c>
      <c r="BU19" s="112">
        <v>28.993739999999999</v>
      </c>
      <c r="BV19" s="109"/>
      <c r="BW19" s="112">
        <v>5.68</v>
      </c>
      <c r="BX19" s="112">
        <v>4.4800000000000004</v>
      </c>
      <c r="BY19" s="112">
        <v>1.83</v>
      </c>
      <c r="BZ19" s="112">
        <v>6.81</v>
      </c>
      <c r="CA19" s="112">
        <v>0.66</v>
      </c>
      <c r="CB19" s="112">
        <v>9.52</v>
      </c>
      <c r="CC19" s="109"/>
      <c r="CD19" s="118" t="s">
        <v>3375</v>
      </c>
      <c r="CE19" s="118" t="s">
        <v>2204</v>
      </c>
      <c r="CF19" s="118" t="s">
        <v>819</v>
      </c>
      <c r="CG19" s="118" t="s">
        <v>8943</v>
      </c>
      <c r="CH19" s="118" t="s">
        <v>8944</v>
      </c>
      <c r="CI19" s="109"/>
      <c r="CJ19" s="119" t="s">
        <v>1020</v>
      </c>
    </row>
    <row r="20" spans="1:88" s="107" customFormat="1" x14ac:dyDescent="0.25">
      <c r="A20" s="108" t="s">
        <v>8945</v>
      </c>
      <c r="B20" s="109"/>
      <c r="C20" s="734">
        <v>34980</v>
      </c>
      <c r="D20" s="109"/>
      <c r="E20" s="110">
        <v>3846.36</v>
      </c>
      <c r="F20" s="109"/>
      <c r="G20" s="111">
        <v>428.12209999999999</v>
      </c>
      <c r="H20" s="109"/>
      <c r="I20" s="152">
        <v>6.63</v>
      </c>
      <c r="J20" s="152">
        <v>7.72</v>
      </c>
      <c r="K20" s="152">
        <v>3.84</v>
      </c>
      <c r="L20" s="152">
        <v>4.01</v>
      </c>
      <c r="M20" s="113"/>
      <c r="N20" s="112">
        <v>0.78149999999999997</v>
      </c>
      <c r="O20" s="112">
        <v>-0.2722</v>
      </c>
      <c r="P20" s="112">
        <v>5.8007</v>
      </c>
      <c r="Q20" s="112">
        <v>-1.8402000000000001</v>
      </c>
      <c r="R20" s="112">
        <v>-4.4236000000000004</v>
      </c>
      <c r="S20" s="114">
        <v>2.0729000000000002</v>
      </c>
      <c r="T20" s="112">
        <v>3.6124999999999998</v>
      </c>
      <c r="U20" s="112">
        <v>9.9701000000000004</v>
      </c>
      <c r="V20" s="112">
        <v>10.7372</v>
      </c>
      <c r="W20" s="112">
        <v>9.8412000000000006</v>
      </c>
      <c r="X20" s="112">
        <v>7.6635999999999997</v>
      </c>
      <c r="Y20" s="112">
        <v>-5.5286</v>
      </c>
      <c r="Z20" s="112">
        <v>-0.68700000000000006</v>
      </c>
      <c r="AA20" s="112">
        <v>-2.3889999999999998</v>
      </c>
      <c r="AB20" s="112">
        <v>7.6635999999999997</v>
      </c>
      <c r="AC20" s="112">
        <v>14.463200000000001</v>
      </c>
      <c r="AD20" s="113"/>
      <c r="AE20" s="110">
        <v>6</v>
      </c>
      <c r="AF20" s="110">
        <v>7</v>
      </c>
      <c r="AG20" s="110">
        <v>8</v>
      </c>
      <c r="AH20" s="110">
        <v>13</v>
      </c>
      <c r="AI20" s="110">
        <v>11</v>
      </c>
      <c r="AJ20" s="110">
        <v>11</v>
      </c>
      <c r="AK20" s="110">
        <v>14</v>
      </c>
      <c r="AL20" s="110">
        <v>14</v>
      </c>
      <c r="AM20" s="110">
        <v>13</v>
      </c>
      <c r="AN20" s="110">
        <v>15</v>
      </c>
      <c r="AO20" s="110">
        <v>8</v>
      </c>
      <c r="AP20" s="110">
        <v>14</v>
      </c>
      <c r="AQ20" s="110">
        <v>10</v>
      </c>
      <c r="AR20" s="110">
        <v>10</v>
      </c>
      <c r="AS20" s="110">
        <v>8</v>
      </c>
      <c r="AT20" s="109"/>
      <c r="AU20" s="112">
        <v>9.89</v>
      </c>
      <c r="AV20" s="112">
        <v>10.28</v>
      </c>
      <c r="AW20" s="112">
        <v>7.66</v>
      </c>
      <c r="AX20" s="112">
        <v>4.08</v>
      </c>
      <c r="AY20" s="112">
        <v>-3.19</v>
      </c>
      <c r="AZ20" s="115"/>
      <c r="BA20" s="116">
        <v>15</v>
      </c>
      <c r="BB20" s="116">
        <v>15</v>
      </c>
      <c r="BC20" s="116">
        <v>14</v>
      </c>
      <c r="BD20" s="116">
        <v>14</v>
      </c>
      <c r="BE20" s="116">
        <v>10</v>
      </c>
      <c r="BF20" s="112"/>
      <c r="BG20" s="114">
        <v>11.1974401667027</v>
      </c>
      <c r="BH20" s="796">
        <v>0</v>
      </c>
      <c r="BI20" s="796">
        <v>3.1840812625263698E-2</v>
      </c>
      <c r="BJ20" s="809" t="s">
        <v>430</v>
      </c>
      <c r="BK20" s="269"/>
      <c r="BL20" s="112" t="s">
        <v>430</v>
      </c>
      <c r="BM20" s="112" t="s">
        <v>430</v>
      </c>
      <c r="BN20" s="112" t="s">
        <v>430</v>
      </c>
      <c r="BO20" s="109"/>
      <c r="BP20" s="112">
        <v>75.085762939999995</v>
      </c>
      <c r="BQ20" s="109"/>
      <c r="BR20" s="112">
        <v>59.434800000000003</v>
      </c>
      <c r="BS20" s="112">
        <v>6.3048599999999997</v>
      </c>
      <c r="BT20" s="112">
        <v>8.5921000000000003</v>
      </c>
      <c r="BU20" s="112">
        <v>25.668240000000001</v>
      </c>
      <c r="BV20" s="109"/>
      <c r="BW20" s="112">
        <v>13.08</v>
      </c>
      <c r="BX20" s="112">
        <v>6.64</v>
      </c>
      <c r="BY20" s="112">
        <v>2.09</v>
      </c>
      <c r="BZ20" s="112">
        <v>0.69</v>
      </c>
      <c r="CA20" s="112">
        <v>1</v>
      </c>
      <c r="CB20" s="112">
        <v>1.41</v>
      </c>
      <c r="CC20" s="109"/>
      <c r="CD20" s="118" t="s">
        <v>8946</v>
      </c>
      <c r="CE20" s="118" t="s">
        <v>8947</v>
      </c>
      <c r="CF20" s="118" t="s">
        <v>3330</v>
      </c>
      <c r="CG20" s="118" t="s">
        <v>8948</v>
      </c>
      <c r="CH20" s="118" t="s">
        <v>8949</v>
      </c>
      <c r="CI20" s="109"/>
      <c r="CJ20" s="119" t="s">
        <v>526</v>
      </c>
    </row>
    <row r="21" spans="1:88" s="107" customFormat="1" x14ac:dyDescent="0.25">
      <c r="A21" s="108" t="s">
        <v>8950</v>
      </c>
      <c r="B21" s="109"/>
      <c r="C21" s="734">
        <v>40037</v>
      </c>
      <c r="D21" s="109"/>
      <c r="E21" s="110">
        <v>3601.31</v>
      </c>
      <c r="F21" s="109"/>
      <c r="G21" s="111">
        <v>63.52</v>
      </c>
      <c r="H21" s="109"/>
      <c r="I21" s="963">
        <v>1.21</v>
      </c>
      <c r="J21" s="963">
        <v>6.63</v>
      </c>
      <c r="K21" s="963">
        <v>1.06</v>
      </c>
      <c r="L21" s="963">
        <v>1.1299999999999999</v>
      </c>
      <c r="M21" s="113"/>
      <c r="N21" s="112">
        <v>0.82540000000000002</v>
      </c>
      <c r="O21" s="112">
        <v>7.8799999999999995E-2</v>
      </c>
      <c r="P21" s="112">
        <v>6.3452000000000002</v>
      </c>
      <c r="Q21" s="112">
        <v>1.1626000000000001</v>
      </c>
      <c r="R21" s="112">
        <v>-2.472</v>
      </c>
      <c r="S21" s="114">
        <v>4.9466000000000001</v>
      </c>
      <c r="T21" s="112">
        <v>7.3586999999999998</v>
      </c>
      <c r="U21" s="112">
        <v>15.583299999999999</v>
      </c>
      <c r="V21" s="112">
        <v>14.602600000000001</v>
      </c>
      <c r="W21" s="112">
        <v>12.5566</v>
      </c>
      <c r="X21" s="112">
        <v>8.0823999999999998</v>
      </c>
      <c r="Y21" s="112">
        <v>-2.3220000000000001</v>
      </c>
      <c r="Z21" s="112">
        <v>0.69750000000000001</v>
      </c>
      <c r="AA21" s="112">
        <v>-1.5651999999999999</v>
      </c>
      <c r="AB21" s="112">
        <v>8.0823999999999998</v>
      </c>
      <c r="AC21" s="112">
        <v>11.693300000000001</v>
      </c>
      <c r="AD21" s="113"/>
      <c r="AE21" s="110">
        <v>5</v>
      </c>
      <c r="AF21" s="110">
        <v>4</v>
      </c>
      <c r="AG21" s="110">
        <v>6</v>
      </c>
      <c r="AH21" s="110">
        <v>5</v>
      </c>
      <c r="AI21" s="110">
        <v>7</v>
      </c>
      <c r="AJ21" s="110">
        <v>8</v>
      </c>
      <c r="AK21" s="110">
        <v>6</v>
      </c>
      <c r="AL21" s="110">
        <v>2</v>
      </c>
      <c r="AM21" s="110">
        <v>2</v>
      </c>
      <c r="AN21" s="110">
        <v>4</v>
      </c>
      <c r="AO21" s="110">
        <v>6</v>
      </c>
      <c r="AP21" s="110">
        <v>8</v>
      </c>
      <c r="AQ21" s="110">
        <v>8</v>
      </c>
      <c r="AR21" s="110">
        <v>8</v>
      </c>
      <c r="AS21" s="110">
        <v>6</v>
      </c>
      <c r="AT21" s="109"/>
      <c r="AU21" s="112">
        <v>13.4</v>
      </c>
      <c r="AV21" s="112">
        <v>14.31</v>
      </c>
      <c r="AW21" s="112">
        <v>12.12</v>
      </c>
      <c r="AX21" s="112">
        <v>8.25</v>
      </c>
      <c r="AY21" s="112">
        <v>0.63</v>
      </c>
      <c r="AZ21" s="115"/>
      <c r="BA21" s="116">
        <v>3</v>
      </c>
      <c r="BB21" s="116">
        <v>3</v>
      </c>
      <c r="BC21" s="116">
        <v>2</v>
      </c>
      <c r="BD21" s="116">
        <v>5</v>
      </c>
      <c r="BE21" s="116">
        <v>8</v>
      </c>
      <c r="BF21" s="112"/>
      <c r="BG21" s="114">
        <v>10.9760868588204</v>
      </c>
      <c r="BH21" s="796">
        <v>0</v>
      </c>
      <c r="BI21" s="796">
        <v>6.9549907251655205E-2</v>
      </c>
      <c r="BJ21" s="809" t="s">
        <v>430</v>
      </c>
      <c r="BK21" s="269"/>
      <c r="BL21" s="112" t="s">
        <v>430</v>
      </c>
      <c r="BM21" s="112" t="s">
        <v>430</v>
      </c>
      <c r="BN21" s="112" t="s">
        <v>430</v>
      </c>
      <c r="BO21" s="109"/>
      <c r="BP21" s="112">
        <v>75.396628460000002</v>
      </c>
      <c r="BQ21" s="109"/>
      <c r="BR21" s="112">
        <v>47.258899999999997</v>
      </c>
      <c r="BS21" s="112">
        <v>15.6912</v>
      </c>
      <c r="BT21" s="112">
        <v>8.1590500000000006</v>
      </c>
      <c r="BU21" s="112">
        <v>28.89085</v>
      </c>
      <c r="BV21" s="109"/>
      <c r="BW21" s="112">
        <v>0.61</v>
      </c>
      <c r="BX21" s="112">
        <v>16.809999999999999</v>
      </c>
      <c r="BY21" s="112" t="s">
        <v>430</v>
      </c>
      <c r="BZ21" s="112" t="s">
        <v>430</v>
      </c>
      <c r="CA21" s="112" t="s">
        <v>430</v>
      </c>
      <c r="CB21" s="112">
        <v>11.4</v>
      </c>
      <c r="CC21" s="109"/>
      <c r="CD21" s="118" t="s">
        <v>8951</v>
      </c>
      <c r="CE21" s="118" t="s">
        <v>8952</v>
      </c>
      <c r="CF21" s="118" t="s">
        <v>8953</v>
      </c>
      <c r="CG21" s="118" t="s">
        <v>8954</v>
      </c>
      <c r="CH21" s="118" t="s">
        <v>8955</v>
      </c>
      <c r="CI21" s="109"/>
      <c r="CJ21" s="119" t="s">
        <v>476</v>
      </c>
    </row>
    <row r="22" spans="1:88" s="107" customFormat="1" x14ac:dyDescent="0.25">
      <c r="A22" s="108" t="s">
        <v>8956</v>
      </c>
      <c r="B22" s="109"/>
      <c r="C22" s="734">
        <v>36504</v>
      </c>
      <c r="D22" s="109"/>
      <c r="E22" s="110">
        <v>2314.65</v>
      </c>
      <c r="F22" s="109"/>
      <c r="G22" s="111">
        <v>264.53719999999998</v>
      </c>
      <c r="H22" s="109"/>
      <c r="I22" s="152">
        <v>5.64</v>
      </c>
      <c r="J22" s="152">
        <v>8.01</v>
      </c>
      <c r="K22" s="152">
        <v>3.42</v>
      </c>
      <c r="L22" s="152">
        <v>3.6</v>
      </c>
      <c r="M22" s="113"/>
      <c r="N22" s="112">
        <v>0.55149999999999999</v>
      </c>
      <c r="O22" s="112">
        <v>-0.62239999999999995</v>
      </c>
      <c r="P22" s="112">
        <v>5.4543999999999997</v>
      </c>
      <c r="Q22" s="112">
        <v>-0.58909999999999996</v>
      </c>
      <c r="R22" s="112">
        <v>-4.3758999999999997</v>
      </c>
      <c r="S22" s="114">
        <v>1.5219</v>
      </c>
      <c r="T22" s="112">
        <v>4.8029000000000002</v>
      </c>
      <c r="U22" s="112">
        <v>13.446</v>
      </c>
      <c r="V22" s="112">
        <v>11.621499999999999</v>
      </c>
      <c r="W22" s="112">
        <v>11.0458</v>
      </c>
      <c r="X22" s="112">
        <v>7.1132</v>
      </c>
      <c r="Y22" s="112">
        <v>-3.4417</v>
      </c>
      <c r="Z22" s="112">
        <v>-0.97909999999999997</v>
      </c>
      <c r="AA22" s="112">
        <v>-3.3938000000000001</v>
      </c>
      <c r="AB22" s="112">
        <v>7.1132</v>
      </c>
      <c r="AC22" s="112">
        <v>13.210699999999999</v>
      </c>
      <c r="AD22" s="113"/>
      <c r="AE22" s="110">
        <v>15</v>
      </c>
      <c r="AF22" s="110">
        <v>11</v>
      </c>
      <c r="AG22" s="110">
        <v>10</v>
      </c>
      <c r="AH22" s="110">
        <v>9</v>
      </c>
      <c r="AI22" s="110">
        <v>10</v>
      </c>
      <c r="AJ22" s="110">
        <v>12</v>
      </c>
      <c r="AK22" s="110">
        <v>13</v>
      </c>
      <c r="AL22" s="110">
        <v>9</v>
      </c>
      <c r="AM22" s="110">
        <v>8</v>
      </c>
      <c r="AN22" s="110">
        <v>11</v>
      </c>
      <c r="AO22" s="110">
        <v>12</v>
      </c>
      <c r="AP22" s="110">
        <v>9</v>
      </c>
      <c r="AQ22" s="110">
        <v>12</v>
      </c>
      <c r="AR22" s="110">
        <v>13</v>
      </c>
      <c r="AS22" s="110">
        <v>12</v>
      </c>
      <c r="AT22" s="109"/>
      <c r="AU22" s="112">
        <v>11.38</v>
      </c>
      <c r="AV22" s="112">
        <v>11.94</v>
      </c>
      <c r="AW22" s="112">
        <v>9.5</v>
      </c>
      <c r="AX22" s="112">
        <v>5.66</v>
      </c>
      <c r="AY22" s="112">
        <v>-3.23</v>
      </c>
      <c r="AZ22" s="115"/>
      <c r="BA22" s="116">
        <v>9</v>
      </c>
      <c r="BB22" s="116">
        <v>9</v>
      </c>
      <c r="BC22" s="116">
        <v>11</v>
      </c>
      <c r="BD22" s="116">
        <v>12</v>
      </c>
      <c r="BE22" s="116">
        <v>11</v>
      </c>
      <c r="BF22" s="112"/>
      <c r="BG22" s="114">
        <v>10.168505327032101</v>
      </c>
      <c r="BH22" s="796">
        <v>0</v>
      </c>
      <c r="BI22" s="796">
        <v>5.5439618761363801E-2</v>
      </c>
      <c r="BJ22" s="809" t="s">
        <v>430</v>
      </c>
      <c r="BK22" s="269"/>
      <c r="BL22" s="112" t="s">
        <v>430</v>
      </c>
      <c r="BM22" s="112" t="s">
        <v>430</v>
      </c>
      <c r="BN22" s="112" t="s">
        <v>430</v>
      </c>
      <c r="BO22" s="109"/>
      <c r="BP22" s="112">
        <v>70.161152680000001</v>
      </c>
      <c r="BQ22" s="109"/>
      <c r="BR22" s="112">
        <v>54.012900000000002</v>
      </c>
      <c r="BS22" s="112">
        <v>6.1746499999999997</v>
      </c>
      <c r="BT22" s="112">
        <v>9.9639799999999994</v>
      </c>
      <c r="BU22" s="112">
        <v>29.848469999999999</v>
      </c>
      <c r="BV22" s="109"/>
      <c r="BW22" s="112">
        <v>8.5500000000000007</v>
      </c>
      <c r="BX22" s="112">
        <v>12.03</v>
      </c>
      <c r="BY22" s="112" t="s">
        <v>430</v>
      </c>
      <c r="BZ22" s="112">
        <v>8.07</v>
      </c>
      <c r="CA22" s="112" t="s">
        <v>430</v>
      </c>
      <c r="CB22" s="112">
        <v>1.19</v>
      </c>
      <c r="CC22" s="109"/>
      <c r="CD22" s="118" t="s">
        <v>8957</v>
      </c>
      <c r="CE22" s="118" t="s">
        <v>4451</v>
      </c>
      <c r="CF22" s="118" t="s">
        <v>8958</v>
      </c>
      <c r="CG22" s="118" t="s">
        <v>8959</v>
      </c>
      <c r="CH22" s="118" t="s">
        <v>8960</v>
      </c>
      <c r="CI22" s="109"/>
      <c r="CJ22" s="119" t="s">
        <v>513</v>
      </c>
    </row>
    <row r="23" spans="1:88" x14ac:dyDescent="0.25">
      <c r="A23" s="36" t="s">
        <v>93</v>
      </c>
      <c r="B23" s="43"/>
      <c r="C23" s="720"/>
      <c r="D23" s="43"/>
      <c r="E23" s="51"/>
      <c r="F23" s="43"/>
      <c r="G23" s="55"/>
      <c r="H23" s="43"/>
      <c r="I23" s="92"/>
      <c r="J23" s="92"/>
      <c r="K23" s="92"/>
      <c r="L23" s="92"/>
      <c r="M23" s="66"/>
      <c r="N23" s="59">
        <v>0.75660000000000005</v>
      </c>
      <c r="O23" s="59">
        <v>-0.3226</v>
      </c>
      <c r="P23" s="59">
        <v>6.0856000000000003</v>
      </c>
      <c r="Q23" s="59">
        <v>0.17829999999999999</v>
      </c>
      <c r="R23" s="59">
        <v>-3.1846999999999999</v>
      </c>
      <c r="S23" s="70">
        <v>4.4488000000000003</v>
      </c>
      <c r="T23" s="59">
        <v>6.6383999999999999</v>
      </c>
      <c r="U23" s="59">
        <v>13.659000000000001</v>
      </c>
      <c r="V23" s="59">
        <v>12.3786</v>
      </c>
      <c r="W23" s="59">
        <v>11.8643</v>
      </c>
      <c r="X23" s="59">
        <v>7.9337999999999997</v>
      </c>
      <c r="Y23" s="59">
        <v>-3.0615000000000001</v>
      </c>
      <c r="Z23" s="59">
        <v>0.1741</v>
      </c>
      <c r="AA23" s="59">
        <v>-1.4786999999999999</v>
      </c>
      <c r="AB23" s="59">
        <v>7.9337999999999997</v>
      </c>
      <c r="AC23" s="59">
        <v>13.170299999999999</v>
      </c>
      <c r="AD23" s="66"/>
      <c r="AE23" s="51">
        <v>15</v>
      </c>
      <c r="AF23" s="51">
        <v>15</v>
      </c>
      <c r="AG23" s="51">
        <v>15</v>
      </c>
      <c r="AH23" s="51">
        <v>15</v>
      </c>
      <c r="AI23" s="51">
        <v>15</v>
      </c>
      <c r="AJ23" s="51">
        <v>15</v>
      </c>
      <c r="AK23" s="51">
        <v>15</v>
      </c>
      <c r="AL23" s="51">
        <v>15</v>
      </c>
      <c r="AM23" s="51">
        <v>15</v>
      </c>
      <c r="AN23" s="51">
        <v>15</v>
      </c>
      <c r="AO23" s="51">
        <v>15</v>
      </c>
      <c r="AP23" s="51">
        <v>15</v>
      </c>
      <c r="AQ23" s="51">
        <v>15</v>
      </c>
      <c r="AR23" s="51">
        <v>15</v>
      </c>
      <c r="AS23" s="51">
        <v>15</v>
      </c>
      <c r="AT23" s="43"/>
      <c r="AU23" s="59">
        <v>11.842000000000001</v>
      </c>
      <c r="AV23" s="59">
        <v>12.534000000000001</v>
      </c>
      <c r="AW23" s="59">
        <v>10.2566666666667</v>
      </c>
      <c r="AX23" s="59">
        <v>7.0766666666666698</v>
      </c>
      <c r="AY23" s="59">
        <v>-0.578666666666667</v>
      </c>
      <c r="AZ23" s="78"/>
      <c r="BA23" s="47">
        <v>15</v>
      </c>
      <c r="BB23" s="47">
        <v>15</v>
      </c>
      <c r="BC23" s="47">
        <v>15</v>
      </c>
      <c r="BD23" s="47">
        <v>15</v>
      </c>
      <c r="BE23" s="47">
        <v>15</v>
      </c>
      <c r="BF23" s="59"/>
      <c r="BG23" s="70"/>
      <c r="BH23" s="798"/>
      <c r="BI23" s="798"/>
      <c r="BJ23" s="811"/>
      <c r="BK23" s="267"/>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1.0730999999999999</v>
      </c>
      <c r="O24" s="60">
        <v>0.46949999999999997</v>
      </c>
      <c r="P24" s="60">
        <v>8.3452999999999999</v>
      </c>
      <c r="Q24" s="60">
        <v>4.2797999999999998</v>
      </c>
      <c r="R24" s="60">
        <v>-0.64239999999999997</v>
      </c>
      <c r="S24" s="71">
        <v>11.1706</v>
      </c>
      <c r="T24" s="60">
        <v>9.8704999999999998</v>
      </c>
      <c r="U24" s="60">
        <v>18.118200000000002</v>
      </c>
      <c r="V24" s="60">
        <v>18.626100000000001</v>
      </c>
      <c r="W24" s="60">
        <v>15.754200000000001</v>
      </c>
      <c r="X24" s="60">
        <v>10.8657</v>
      </c>
      <c r="Y24" s="60">
        <v>0.32900000000000001</v>
      </c>
      <c r="Z24" s="60">
        <v>3.4451999999999998</v>
      </c>
      <c r="AA24" s="60">
        <v>1.9182999999999999</v>
      </c>
      <c r="AB24" s="60">
        <v>10.8657</v>
      </c>
      <c r="AC24" s="60">
        <v>17.396000000000001</v>
      </c>
      <c r="AD24" s="67"/>
      <c r="AE24" s="52"/>
      <c r="AF24" s="52"/>
      <c r="AG24" s="52"/>
      <c r="AH24" s="52"/>
      <c r="AI24" s="52"/>
      <c r="AJ24" s="52"/>
      <c r="AK24" s="52"/>
      <c r="AL24" s="52"/>
      <c r="AM24" s="52"/>
      <c r="AN24" s="52"/>
      <c r="AO24" s="52"/>
      <c r="AP24" s="52"/>
      <c r="AQ24" s="52"/>
      <c r="AR24" s="52"/>
      <c r="AS24" s="52"/>
      <c r="AT24" s="44"/>
      <c r="AU24" s="60">
        <v>16.38</v>
      </c>
      <c r="AV24" s="60">
        <v>17.98</v>
      </c>
      <c r="AW24" s="60">
        <v>14.71</v>
      </c>
      <c r="AX24" s="60">
        <v>10.51</v>
      </c>
      <c r="AY24" s="60">
        <v>5.32</v>
      </c>
      <c r="AZ24" s="79"/>
      <c r="BA24" s="48"/>
      <c r="BB24" s="48"/>
      <c r="BC24" s="48"/>
      <c r="BD24" s="48"/>
      <c r="BE24" s="48"/>
      <c r="BF24" s="60"/>
      <c r="BG24" s="71"/>
      <c r="BH24" s="799"/>
      <c r="BI24" s="799"/>
      <c r="BJ24" s="812"/>
      <c r="BK24" s="268"/>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0.55149999999999999</v>
      </c>
      <c r="O25" s="60">
        <v>-1.1001000000000001</v>
      </c>
      <c r="P25" s="60">
        <v>4.3834</v>
      </c>
      <c r="Q25" s="60">
        <v>-3.4674999999999998</v>
      </c>
      <c r="R25" s="60">
        <v>-6.9149000000000003</v>
      </c>
      <c r="S25" s="71">
        <v>-1.4068000000000001</v>
      </c>
      <c r="T25" s="60">
        <v>3.1196000000000002</v>
      </c>
      <c r="U25" s="60">
        <v>8.9519000000000002</v>
      </c>
      <c r="V25" s="60">
        <v>10.2469</v>
      </c>
      <c r="W25" s="60">
        <v>9.8412000000000006</v>
      </c>
      <c r="X25" s="60">
        <v>6.2079000000000004</v>
      </c>
      <c r="Y25" s="60">
        <v>-6.8478000000000003</v>
      </c>
      <c r="Z25" s="60">
        <v>-4.0202</v>
      </c>
      <c r="AA25" s="60">
        <v>-6.4775999999999998</v>
      </c>
      <c r="AB25" s="60">
        <v>6.2079000000000004</v>
      </c>
      <c r="AC25" s="60">
        <v>11.0587</v>
      </c>
      <c r="AD25" s="67"/>
      <c r="AE25" s="52"/>
      <c r="AF25" s="52"/>
      <c r="AG25" s="52"/>
      <c r="AH25" s="52"/>
      <c r="AI25" s="52"/>
      <c r="AJ25" s="52"/>
      <c r="AK25" s="52"/>
      <c r="AL25" s="52"/>
      <c r="AM25" s="52"/>
      <c r="AN25" s="52"/>
      <c r="AO25" s="52"/>
      <c r="AP25" s="52"/>
      <c r="AQ25" s="52"/>
      <c r="AR25" s="52"/>
      <c r="AS25" s="52"/>
      <c r="AT25" s="44"/>
      <c r="AU25" s="60">
        <v>9.89</v>
      </c>
      <c r="AV25" s="60">
        <v>10.28</v>
      </c>
      <c r="AW25" s="60">
        <v>7.1</v>
      </c>
      <c r="AX25" s="60">
        <v>2.58</v>
      </c>
      <c r="AY25" s="60">
        <v>-8.66</v>
      </c>
      <c r="AZ25" s="79"/>
      <c r="BA25" s="48"/>
      <c r="BB25" s="48"/>
      <c r="BC25" s="48"/>
      <c r="BD25" s="48"/>
      <c r="BE25" s="48"/>
      <c r="BF25" s="60"/>
      <c r="BG25" s="71"/>
      <c r="BH25" s="799"/>
      <c r="BI25" s="799"/>
      <c r="BJ25" s="812"/>
      <c r="BK25" s="268"/>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0.74129999999999996</v>
      </c>
      <c r="O26" s="61">
        <v>-0.3926</v>
      </c>
      <c r="P26" s="61">
        <v>5.8007</v>
      </c>
      <c r="Q26" s="61">
        <v>0.61539999999999995</v>
      </c>
      <c r="R26" s="61">
        <v>-2.6509</v>
      </c>
      <c r="S26" s="72">
        <v>4.9466000000000001</v>
      </c>
      <c r="T26" s="61">
        <v>6.72</v>
      </c>
      <c r="U26" s="61">
        <v>13.9964</v>
      </c>
      <c r="V26" s="61">
        <v>11.621499999999999</v>
      </c>
      <c r="W26" s="61">
        <v>12.163500000000001</v>
      </c>
      <c r="X26" s="61">
        <v>7.6635999999999997</v>
      </c>
      <c r="Y26" s="61">
        <v>-2.3220000000000001</v>
      </c>
      <c r="Z26" s="61">
        <v>0.69750000000000001</v>
      </c>
      <c r="AA26" s="61">
        <v>-1.5651999999999999</v>
      </c>
      <c r="AB26" s="61">
        <v>7.6635999999999997</v>
      </c>
      <c r="AC26" s="61">
        <v>12.1709</v>
      </c>
      <c r="AD26" s="68"/>
      <c r="AE26" s="53"/>
      <c r="AF26" s="53"/>
      <c r="AG26" s="53"/>
      <c r="AH26" s="53"/>
      <c r="AI26" s="53"/>
      <c r="AJ26" s="53"/>
      <c r="AK26" s="53"/>
      <c r="AL26" s="53"/>
      <c r="AM26" s="53"/>
      <c r="AN26" s="53"/>
      <c r="AO26" s="53"/>
      <c r="AP26" s="53"/>
      <c r="AQ26" s="53"/>
      <c r="AR26" s="53"/>
      <c r="AS26" s="53"/>
      <c r="AT26" s="45"/>
      <c r="AU26" s="61">
        <v>11.65</v>
      </c>
      <c r="AV26" s="61">
        <v>12.09</v>
      </c>
      <c r="AW26" s="61">
        <v>10.33</v>
      </c>
      <c r="AX26" s="61">
        <v>7.27</v>
      </c>
      <c r="AY26" s="61">
        <v>0.63</v>
      </c>
      <c r="AZ26" s="80"/>
      <c r="BA26" s="49"/>
      <c r="BB26" s="49"/>
      <c r="BC26" s="49"/>
      <c r="BD26" s="49"/>
      <c r="BE26" s="49"/>
      <c r="BF26" s="61"/>
      <c r="BG26" s="72"/>
      <c r="BH26" s="800"/>
      <c r="BI26" s="800"/>
      <c r="BJ26" s="813"/>
      <c r="BK26" s="270"/>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317</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0"/>
      <c r="BB27" s="50"/>
      <c r="BC27" s="50"/>
      <c r="BD27" s="50"/>
      <c r="BE27" s="50"/>
      <c r="BF27" s="62"/>
      <c r="BG27" s="73"/>
      <c r="BH27" s="801"/>
      <c r="BI27" s="801"/>
      <c r="BJ27" s="814"/>
      <c r="BK27" s="271"/>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107" customFormat="1" x14ac:dyDescent="0.25">
      <c r="A28" s="126" t="s">
        <v>8961</v>
      </c>
      <c r="B28" s="127"/>
      <c r="C28" s="733">
        <v>41275</v>
      </c>
      <c r="D28" s="127"/>
      <c r="E28" s="128">
        <v>83382.3</v>
      </c>
      <c r="F28" s="127"/>
      <c r="G28" s="129">
        <v>343.78629999999998</v>
      </c>
      <c r="H28" s="127"/>
      <c r="I28" s="151">
        <v>6.68</v>
      </c>
      <c r="J28" s="151">
        <v>7.94</v>
      </c>
      <c r="K28" s="151">
        <v>3.61</v>
      </c>
      <c r="L28" s="151">
        <v>3.8</v>
      </c>
      <c r="M28" s="131"/>
      <c r="N28" s="130">
        <v>0.68859999999999999</v>
      </c>
      <c r="O28" s="130">
        <v>0.48120000000000002</v>
      </c>
      <c r="P28" s="130">
        <v>8.4037000000000006</v>
      </c>
      <c r="Q28" s="130">
        <v>3.2871000000000001</v>
      </c>
      <c r="R28" s="130">
        <v>-0.31369999999999998</v>
      </c>
      <c r="S28" s="132">
        <v>8.5869</v>
      </c>
      <c r="T28" s="130">
        <v>10.601000000000001</v>
      </c>
      <c r="U28" s="130">
        <v>15.680199999999999</v>
      </c>
      <c r="V28" s="130">
        <v>13.165800000000001</v>
      </c>
      <c r="W28" s="130">
        <v>13.1972</v>
      </c>
      <c r="X28" s="130">
        <v>9.9701000000000004</v>
      </c>
      <c r="Y28" s="130">
        <v>-2.2800000000000001E-2</v>
      </c>
      <c r="Z28" s="130">
        <v>3.8380999999999998</v>
      </c>
      <c r="AA28" s="130">
        <v>1.3946000000000001</v>
      </c>
      <c r="AB28" s="130">
        <v>9.9701000000000004</v>
      </c>
      <c r="AC28" s="130">
        <v>14.478400000000001</v>
      </c>
      <c r="AD28" s="131"/>
      <c r="AE28" s="128">
        <v>10</v>
      </c>
      <c r="AF28" s="128">
        <v>1</v>
      </c>
      <c r="AG28" s="128">
        <v>2</v>
      </c>
      <c r="AH28" s="128">
        <v>3</v>
      </c>
      <c r="AI28" s="128">
        <v>2</v>
      </c>
      <c r="AJ28" s="128">
        <v>4</v>
      </c>
      <c r="AK28" s="128">
        <v>2</v>
      </c>
      <c r="AL28" s="128">
        <v>5</v>
      </c>
      <c r="AM28" s="128">
        <v>7</v>
      </c>
      <c r="AN28" s="128">
        <v>8</v>
      </c>
      <c r="AO28" s="128">
        <v>2</v>
      </c>
      <c r="AP28" s="128">
        <v>2</v>
      </c>
      <c r="AQ28" s="128">
        <v>1</v>
      </c>
      <c r="AR28" s="128">
        <v>4</v>
      </c>
      <c r="AS28" s="128">
        <v>2</v>
      </c>
      <c r="AT28" s="127"/>
      <c r="AU28" s="130">
        <v>13.19</v>
      </c>
      <c r="AV28" s="130">
        <v>13.54</v>
      </c>
      <c r="AW28" s="130">
        <v>12.18</v>
      </c>
      <c r="AX28" s="130">
        <v>11.24</v>
      </c>
      <c r="AY28" s="130">
        <v>6.01</v>
      </c>
      <c r="AZ28" s="133"/>
      <c r="BA28" s="134">
        <v>7</v>
      </c>
      <c r="BB28" s="134">
        <v>7</v>
      </c>
      <c r="BC28" s="134">
        <v>4</v>
      </c>
      <c r="BD28" s="134">
        <v>1</v>
      </c>
      <c r="BE28" s="134">
        <v>2</v>
      </c>
      <c r="BF28" s="130"/>
      <c r="BG28" s="132">
        <v>10.3356152047911</v>
      </c>
      <c r="BH28" s="795">
        <v>0</v>
      </c>
      <c r="BI28" s="795">
        <v>7.4421565569619402E-2</v>
      </c>
      <c r="BJ28" s="808" t="s">
        <v>430</v>
      </c>
      <c r="BK28" s="803"/>
      <c r="BL28" s="130" t="s">
        <v>430</v>
      </c>
      <c r="BM28" s="130" t="s">
        <v>430</v>
      </c>
      <c r="BN28" s="130" t="s">
        <v>430</v>
      </c>
      <c r="BO28" s="127"/>
      <c r="BP28" s="130">
        <v>75.001662109999998</v>
      </c>
      <c r="BQ28" s="127"/>
      <c r="BR28" s="130">
        <v>57.070399999999999</v>
      </c>
      <c r="BS28" s="130">
        <v>15.5541</v>
      </c>
      <c r="BT28" s="130">
        <v>2.3771200000000001</v>
      </c>
      <c r="BU28" s="130">
        <v>24.998380000000001</v>
      </c>
      <c r="BV28" s="127"/>
      <c r="BW28" s="130">
        <v>4.04</v>
      </c>
      <c r="BX28" s="130">
        <v>7.44</v>
      </c>
      <c r="BY28" s="130">
        <v>3.08</v>
      </c>
      <c r="BZ28" s="130">
        <v>5.48</v>
      </c>
      <c r="CA28" s="130">
        <v>1.58</v>
      </c>
      <c r="CB28" s="130">
        <v>3.37</v>
      </c>
      <c r="CC28" s="127"/>
      <c r="CD28" s="136" t="s">
        <v>8886</v>
      </c>
      <c r="CE28" s="136" t="s">
        <v>8887</v>
      </c>
      <c r="CF28" s="136" t="s">
        <v>8888</v>
      </c>
      <c r="CG28" s="136" t="s">
        <v>8889</v>
      </c>
      <c r="CH28" s="136" t="s">
        <v>8890</v>
      </c>
      <c r="CI28" s="127"/>
      <c r="CJ28" s="137" t="s">
        <v>1020</v>
      </c>
    </row>
    <row r="29" spans="1:88" s="107" customFormat="1" x14ac:dyDescent="0.25">
      <c r="A29" s="108" t="s">
        <v>8962</v>
      </c>
      <c r="B29" s="109"/>
      <c r="C29" s="734">
        <v>41275</v>
      </c>
      <c r="D29" s="109"/>
      <c r="E29" s="110">
        <v>50042.5</v>
      </c>
      <c r="F29" s="109"/>
      <c r="G29" s="111">
        <v>448.29</v>
      </c>
      <c r="H29" s="109"/>
      <c r="I29" s="152">
        <v>7.51</v>
      </c>
      <c r="J29" s="152">
        <v>7.74</v>
      </c>
      <c r="K29" s="152">
        <v>3.59</v>
      </c>
      <c r="L29" s="152">
        <v>3.74</v>
      </c>
      <c r="M29" s="113"/>
      <c r="N29" s="112">
        <v>1.0754999999999999</v>
      </c>
      <c r="O29" s="112">
        <v>-0.41099999999999998</v>
      </c>
      <c r="P29" s="112">
        <v>5.4949000000000003</v>
      </c>
      <c r="Q29" s="112">
        <v>0.76200000000000001</v>
      </c>
      <c r="R29" s="112">
        <v>-1.6865000000000001</v>
      </c>
      <c r="S29" s="114">
        <v>7.0476000000000001</v>
      </c>
      <c r="T29" s="112">
        <v>8.9694000000000003</v>
      </c>
      <c r="U29" s="112">
        <v>18.818100000000001</v>
      </c>
      <c r="V29" s="112">
        <v>19.3033</v>
      </c>
      <c r="W29" s="112">
        <v>16.6447</v>
      </c>
      <c r="X29" s="112">
        <v>7.2823000000000002</v>
      </c>
      <c r="Y29" s="112">
        <v>-1.9744999999999999</v>
      </c>
      <c r="Z29" s="112">
        <v>1.6623000000000001</v>
      </c>
      <c r="AA29" s="112">
        <v>2.4218000000000002</v>
      </c>
      <c r="AB29" s="112">
        <v>7.2823000000000002</v>
      </c>
      <c r="AC29" s="112">
        <v>16.866800000000001</v>
      </c>
      <c r="AD29" s="113"/>
      <c r="AE29" s="110">
        <v>1</v>
      </c>
      <c r="AF29" s="110">
        <v>9</v>
      </c>
      <c r="AG29" s="110">
        <v>12</v>
      </c>
      <c r="AH29" s="110">
        <v>8</v>
      </c>
      <c r="AI29" s="110">
        <v>4</v>
      </c>
      <c r="AJ29" s="110">
        <v>5</v>
      </c>
      <c r="AK29" s="110">
        <v>5</v>
      </c>
      <c r="AL29" s="110">
        <v>1</v>
      </c>
      <c r="AM29" s="110">
        <v>1</v>
      </c>
      <c r="AN29" s="110">
        <v>1</v>
      </c>
      <c r="AO29" s="110">
        <v>11</v>
      </c>
      <c r="AP29" s="110">
        <v>8</v>
      </c>
      <c r="AQ29" s="110">
        <v>4</v>
      </c>
      <c r="AR29" s="110">
        <v>2</v>
      </c>
      <c r="AS29" s="110">
        <v>11</v>
      </c>
      <c r="AT29" s="109"/>
      <c r="AU29" s="112">
        <v>17.11</v>
      </c>
      <c r="AV29" s="112">
        <v>18.670000000000002</v>
      </c>
      <c r="AW29" s="112">
        <v>15.4</v>
      </c>
      <c r="AX29" s="112">
        <v>11.19</v>
      </c>
      <c r="AY29" s="112">
        <v>2.82</v>
      </c>
      <c r="AZ29" s="115"/>
      <c r="BA29" s="116">
        <v>1</v>
      </c>
      <c r="BB29" s="116">
        <v>1</v>
      </c>
      <c r="BC29" s="116">
        <v>1</v>
      </c>
      <c r="BD29" s="116">
        <v>2</v>
      </c>
      <c r="BE29" s="116">
        <v>5</v>
      </c>
      <c r="BF29" s="112"/>
      <c r="BG29" s="114">
        <v>10.0635808716968</v>
      </c>
      <c r="BH29" s="796">
        <v>0</v>
      </c>
      <c r="BI29" s="796">
        <v>9.6758779977690099E-2</v>
      </c>
      <c r="BJ29" s="809" t="s">
        <v>430</v>
      </c>
      <c r="BK29" s="269"/>
      <c r="BL29" s="112" t="s">
        <v>430</v>
      </c>
      <c r="BM29" s="112" t="s">
        <v>430</v>
      </c>
      <c r="BN29" s="112" t="s">
        <v>430</v>
      </c>
      <c r="BO29" s="109"/>
      <c r="BP29" s="112">
        <v>75.562396710000002</v>
      </c>
      <c r="BQ29" s="109"/>
      <c r="BR29" s="112">
        <v>61.638399999999997</v>
      </c>
      <c r="BS29" s="112">
        <v>6.65543</v>
      </c>
      <c r="BT29" s="112">
        <v>6.0814399999999997</v>
      </c>
      <c r="BU29" s="112">
        <v>25.62473</v>
      </c>
      <c r="BV29" s="109"/>
      <c r="BW29" s="112">
        <v>9.15</v>
      </c>
      <c r="BX29" s="112">
        <v>7.81</v>
      </c>
      <c r="BY29" s="112">
        <v>1.88</v>
      </c>
      <c r="BZ29" s="112">
        <v>2.39</v>
      </c>
      <c r="CA29" s="112">
        <v>0.89</v>
      </c>
      <c r="CB29" s="112">
        <v>3.47</v>
      </c>
      <c r="CC29" s="109"/>
      <c r="CD29" s="118" t="s">
        <v>8892</v>
      </c>
      <c r="CE29" s="118" t="s">
        <v>8893</v>
      </c>
      <c r="CF29" s="118" t="s">
        <v>8894</v>
      </c>
      <c r="CG29" s="118" t="s">
        <v>1407</v>
      </c>
      <c r="CH29" s="118" t="s">
        <v>8895</v>
      </c>
      <c r="CI29" s="109"/>
      <c r="CJ29" s="119" t="s">
        <v>443</v>
      </c>
    </row>
    <row r="30" spans="1:88" s="107" customFormat="1" x14ac:dyDescent="0.25">
      <c r="A30" s="108" t="s">
        <v>8963</v>
      </c>
      <c r="B30" s="109"/>
      <c r="C30" s="734">
        <v>41275</v>
      </c>
      <c r="D30" s="109"/>
      <c r="E30" s="110">
        <v>22399</v>
      </c>
      <c r="F30" s="109"/>
      <c r="G30" s="111">
        <v>122.54900000000001</v>
      </c>
      <c r="H30" s="109"/>
      <c r="I30" s="152">
        <v>10.11</v>
      </c>
      <c r="J30" s="152">
        <v>7.71</v>
      </c>
      <c r="K30" s="152">
        <v>5.08</v>
      </c>
      <c r="L30" s="152">
        <v>5.38</v>
      </c>
      <c r="M30" s="113"/>
      <c r="N30" s="112">
        <v>0.63149999999999995</v>
      </c>
      <c r="O30" s="112">
        <v>-1.0888</v>
      </c>
      <c r="P30" s="112">
        <v>4.4391999999999996</v>
      </c>
      <c r="Q30" s="112">
        <v>-3.3121</v>
      </c>
      <c r="R30" s="112">
        <v>-6.6073000000000004</v>
      </c>
      <c r="S30" s="114">
        <v>-0.74109999999999998</v>
      </c>
      <c r="T30" s="112">
        <v>3.7972000000000001</v>
      </c>
      <c r="U30" s="112">
        <v>9.6585999999999999</v>
      </c>
      <c r="V30" s="112">
        <v>11.436</v>
      </c>
      <c r="W30" s="112">
        <v>11.6372</v>
      </c>
      <c r="X30" s="112">
        <v>6.2576000000000001</v>
      </c>
      <c r="Y30" s="112">
        <v>-6.6513999999999998</v>
      </c>
      <c r="Z30" s="112">
        <v>-3.6549</v>
      </c>
      <c r="AA30" s="112">
        <v>-5.9665999999999997</v>
      </c>
      <c r="AB30" s="112">
        <v>6.2576000000000001</v>
      </c>
      <c r="AC30" s="112">
        <v>11.4339</v>
      </c>
      <c r="AD30" s="113"/>
      <c r="AE30" s="110">
        <v>13</v>
      </c>
      <c r="AF30" s="110">
        <v>15</v>
      </c>
      <c r="AG30" s="110">
        <v>15</v>
      </c>
      <c r="AH30" s="110">
        <v>15</v>
      </c>
      <c r="AI30" s="110">
        <v>15</v>
      </c>
      <c r="AJ30" s="110">
        <v>15</v>
      </c>
      <c r="AK30" s="110">
        <v>15</v>
      </c>
      <c r="AL30" s="110">
        <v>15</v>
      </c>
      <c r="AM30" s="110">
        <v>14</v>
      </c>
      <c r="AN30" s="110">
        <v>12</v>
      </c>
      <c r="AO30" s="110">
        <v>15</v>
      </c>
      <c r="AP30" s="110">
        <v>15</v>
      </c>
      <c r="AQ30" s="110">
        <v>15</v>
      </c>
      <c r="AR30" s="110">
        <v>15</v>
      </c>
      <c r="AS30" s="110">
        <v>15</v>
      </c>
      <c r="AT30" s="109"/>
      <c r="AU30" s="112">
        <v>11</v>
      </c>
      <c r="AV30" s="112">
        <v>11.24</v>
      </c>
      <c r="AW30" s="112">
        <v>7.82</v>
      </c>
      <c r="AX30" s="112">
        <v>3.27</v>
      </c>
      <c r="AY30" s="112">
        <v>-8.06</v>
      </c>
      <c r="AZ30" s="115"/>
      <c r="BA30" s="116">
        <v>14</v>
      </c>
      <c r="BB30" s="116">
        <v>15</v>
      </c>
      <c r="BC30" s="116">
        <v>15</v>
      </c>
      <c r="BD30" s="116">
        <v>15</v>
      </c>
      <c r="BE30" s="116">
        <v>15</v>
      </c>
      <c r="BF30" s="112"/>
      <c r="BG30" s="114">
        <v>10.4589390961576</v>
      </c>
      <c r="BH30" s="796">
        <v>1.1644078038132399</v>
      </c>
      <c r="BI30" s="796">
        <v>3.2448216759163699E-2</v>
      </c>
      <c r="BJ30" s="809">
        <v>-0.48606384135235098</v>
      </c>
      <c r="BK30" s="269"/>
      <c r="BL30" s="112" t="s">
        <v>430</v>
      </c>
      <c r="BM30" s="112" t="s">
        <v>430</v>
      </c>
      <c r="BN30" s="112" t="s">
        <v>430</v>
      </c>
      <c r="BO30" s="109"/>
      <c r="BP30" s="112">
        <v>71.184872380000002</v>
      </c>
      <c r="BQ30" s="109"/>
      <c r="BR30" s="112">
        <v>47.939399999999999</v>
      </c>
      <c r="BS30" s="112">
        <v>4.86442</v>
      </c>
      <c r="BT30" s="112">
        <v>15.689299999999999</v>
      </c>
      <c r="BU30" s="112">
        <v>31.506879999999999</v>
      </c>
      <c r="BV30" s="109"/>
      <c r="BW30" s="112">
        <v>6.67</v>
      </c>
      <c r="BX30" s="112">
        <v>16.190000000000001</v>
      </c>
      <c r="BY30" s="112">
        <v>2.0099999999999998</v>
      </c>
      <c r="BZ30" s="112" t="s">
        <v>430</v>
      </c>
      <c r="CA30" s="112">
        <v>0.67</v>
      </c>
      <c r="CB30" s="112">
        <v>3.28</v>
      </c>
      <c r="CC30" s="109"/>
      <c r="CD30" s="118" t="s">
        <v>8897</v>
      </c>
      <c r="CE30" s="118" t="s">
        <v>8898</v>
      </c>
      <c r="CF30" s="118" t="s">
        <v>8899</v>
      </c>
      <c r="CG30" s="118" t="s">
        <v>8900</v>
      </c>
      <c r="CH30" s="118" t="s">
        <v>8901</v>
      </c>
      <c r="CI30" s="109"/>
      <c r="CJ30" s="119" t="s">
        <v>443</v>
      </c>
    </row>
    <row r="31" spans="1:88" s="107" customFormat="1" x14ac:dyDescent="0.25">
      <c r="A31" s="108" t="s">
        <v>8964</v>
      </c>
      <c r="B31" s="109"/>
      <c r="C31" s="734">
        <v>41275</v>
      </c>
      <c r="D31" s="109"/>
      <c r="E31" s="110">
        <v>11571.9</v>
      </c>
      <c r="F31" s="109"/>
      <c r="G31" s="111">
        <v>391.50599999999997</v>
      </c>
      <c r="H31" s="109"/>
      <c r="I31" s="152">
        <v>15.09</v>
      </c>
      <c r="J31" s="152">
        <v>7.79</v>
      </c>
      <c r="K31" s="152">
        <v>5.97</v>
      </c>
      <c r="L31" s="152">
        <v>6.26</v>
      </c>
      <c r="M31" s="113"/>
      <c r="N31" s="112">
        <v>0.73850000000000005</v>
      </c>
      <c r="O31" s="112">
        <v>-0.63249999999999995</v>
      </c>
      <c r="P31" s="112">
        <v>4.9413999999999998</v>
      </c>
      <c r="Q31" s="112">
        <v>-1.5745</v>
      </c>
      <c r="R31" s="112">
        <v>-4.7815000000000003</v>
      </c>
      <c r="S31" s="114">
        <v>-0.35720000000000002</v>
      </c>
      <c r="T31" s="112">
        <v>8.6708999999999996</v>
      </c>
      <c r="U31" s="112">
        <v>15.1937</v>
      </c>
      <c r="V31" s="112">
        <v>12.347899999999999</v>
      </c>
      <c r="W31" s="112">
        <v>13.338200000000001</v>
      </c>
      <c r="X31" s="112">
        <v>6.8078000000000003</v>
      </c>
      <c r="Y31" s="112">
        <v>-4.9444999999999997</v>
      </c>
      <c r="Z31" s="112">
        <v>-1.6600999999999999</v>
      </c>
      <c r="AA31" s="112">
        <v>-3.8043</v>
      </c>
      <c r="AB31" s="112">
        <v>6.8078000000000003</v>
      </c>
      <c r="AC31" s="112">
        <v>13.437200000000001</v>
      </c>
      <c r="AD31" s="113"/>
      <c r="AE31" s="110">
        <v>9</v>
      </c>
      <c r="AF31" s="110">
        <v>12</v>
      </c>
      <c r="AG31" s="110">
        <v>13</v>
      </c>
      <c r="AH31" s="110">
        <v>12</v>
      </c>
      <c r="AI31" s="110">
        <v>14</v>
      </c>
      <c r="AJ31" s="110">
        <v>14</v>
      </c>
      <c r="AK31" s="110">
        <v>6</v>
      </c>
      <c r="AL31" s="110">
        <v>7</v>
      </c>
      <c r="AM31" s="110">
        <v>11</v>
      </c>
      <c r="AN31" s="110">
        <v>7</v>
      </c>
      <c r="AO31" s="110">
        <v>13</v>
      </c>
      <c r="AP31" s="110">
        <v>13</v>
      </c>
      <c r="AQ31" s="110">
        <v>14</v>
      </c>
      <c r="AR31" s="110">
        <v>14</v>
      </c>
      <c r="AS31" s="110">
        <v>13</v>
      </c>
      <c r="AT31" s="109"/>
      <c r="AU31" s="112">
        <v>12.82</v>
      </c>
      <c r="AV31" s="112">
        <v>12.93</v>
      </c>
      <c r="AW31" s="112">
        <v>10.78</v>
      </c>
      <c r="AX31" s="112">
        <v>7.14</v>
      </c>
      <c r="AY31" s="112">
        <v>-4.57</v>
      </c>
      <c r="AZ31" s="115"/>
      <c r="BA31" s="116">
        <v>8</v>
      </c>
      <c r="BB31" s="116">
        <v>11</v>
      </c>
      <c r="BC31" s="116">
        <v>10</v>
      </c>
      <c r="BD31" s="116">
        <v>10</v>
      </c>
      <c r="BE31" s="116">
        <v>14</v>
      </c>
      <c r="BF31" s="112"/>
      <c r="BG31" s="114">
        <v>10.6206972774708</v>
      </c>
      <c r="BH31" s="796">
        <v>0</v>
      </c>
      <c r="BI31" s="796">
        <v>7.0932765812868004E-2</v>
      </c>
      <c r="BJ31" s="809" t="s">
        <v>430</v>
      </c>
      <c r="BK31" s="269"/>
      <c r="BL31" s="112" t="s">
        <v>430</v>
      </c>
      <c r="BM31" s="112" t="s">
        <v>430</v>
      </c>
      <c r="BN31" s="112" t="s">
        <v>430</v>
      </c>
      <c r="BO31" s="109"/>
      <c r="BP31" s="112">
        <v>70.971026289999998</v>
      </c>
      <c r="BQ31" s="109"/>
      <c r="BR31" s="112">
        <v>52.5456</v>
      </c>
      <c r="BS31" s="112">
        <v>9.5910399999999996</v>
      </c>
      <c r="BT31" s="112">
        <v>8.8343600000000002</v>
      </c>
      <c r="BU31" s="112">
        <v>29.029</v>
      </c>
      <c r="BV31" s="109"/>
      <c r="BW31" s="112">
        <v>13.93</v>
      </c>
      <c r="BX31" s="112">
        <v>7.86</v>
      </c>
      <c r="BY31" s="112">
        <v>4.7699999999999996</v>
      </c>
      <c r="BZ31" s="112" t="s">
        <v>430</v>
      </c>
      <c r="CA31" s="112" t="s">
        <v>430</v>
      </c>
      <c r="CB31" s="112">
        <v>2.4700000000000002</v>
      </c>
      <c r="CC31" s="109"/>
      <c r="CD31" s="118" t="s">
        <v>8903</v>
      </c>
      <c r="CE31" s="118" t="s">
        <v>8904</v>
      </c>
      <c r="CF31" s="118" t="s">
        <v>8905</v>
      </c>
      <c r="CG31" s="118" t="s">
        <v>8906</v>
      </c>
      <c r="CH31" s="118" t="s">
        <v>8907</v>
      </c>
      <c r="CI31" s="109"/>
      <c r="CJ31" s="119" t="s">
        <v>1020</v>
      </c>
    </row>
    <row r="32" spans="1:88" s="107" customFormat="1" x14ac:dyDescent="0.25">
      <c r="A32" s="108" t="s">
        <v>8965</v>
      </c>
      <c r="B32" s="109"/>
      <c r="C32" s="734">
        <v>41276</v>
      </c>
      <c r="D32" s="109"/>
      <c r="E32" s="110">
        <v>11048.8</v>
      </c>
      <c r="F32" s="109"/>
      <c r="G32" s="111">
        <v>412.21</v>
      </c>
      <c r="H32" s="109"/>
      <c r="I32" s="152">
        <v>3.11</v>
      </c>
      <c r="J32" s="152">
        <v>7.38</v>
      </c>
      <c r="K32" s="152">
        <v>1.62</v>
      </c>
      <c r="L32" s="152">
        <v>1.72</v>
      </c>
      <c r="M32" s="113"/>
      <c r="N32" s="112">
        <v>0.78480000000000005</v>
      </c>
      <c r="O32" s="112">
        <v>-0.1187</v>
      </c>
      <c r="P32" s="112">
        <v>6.7321</v>
      </c>
      <c r="Q32" s="112">
        <v>1.5670999999999999</v>
      </c>
      <c r="R32" s="112">
        <v>-1.8149999999999999</v>
      </c>
      <c r="S32" s="114">
        <v>6.3491</v>
      </c>
      <c r="T32" s="112">
        <v>8.1527999999999992</v>
      </c>
      <c r="U32" s="112">
        <v>14.443</v>
      </c>
      <c r="V32" s="112">
        <v>12.630599999999999</v>
      </c>
      <c r="W32" s="112">
        <v>13.7981</v>
      </c>
      <c r="X32" s="112">
        <v>8.6106999999999996</v>
      </c>
      <c r="Y32" s="112">
        <v>-1.7214</v>
      </c>
      <c r="Z32" s="112">
        <v>1.4896</v>
      </c>
      <c r="AA32" s="112">
        <v>-0.16950000000000001</v>
      </c>
      <c r="AB32" s="112">
        <v>8.6106999999999996</v>
      </c>
      <c r="AC32" s="112">
        <v>13.9831</v>
      </c>
      <c r="AD32" s="113"/>
      <c r="AE32" s="110">
        <v>7</v>
      </c>
      <c r="AF32" s="110">
        <v>5</v>
      </c>
      <c r="AG32" s="110">
        <v>4</v>
      </c>
      <c r="AH32" s="110">
        <v>4</v>
      </c>
      <c r="AI32" s="110">
        <v>6</v>
      </c>
      <c r="AJ32" s="110">
        <v>8</v>
      </c>
      <c r="AK32" s="110">
        <v>7</v>
      </c>
      <c r="AL32" s="110">
        <v>11</v>
      </c>
      <c r="AM32" s="110">
        <v>9</v>
      </c>
      <c r="AN32" s="110">
        <v>5</v>
      </c>
      <c r="AO32" s="110">
        <v>4</v>
      </c>
      <c r="AP32" s="110">
        <v>5</v>
      </c>
      <c r="AQ32" s="110">
        <v>6</v>
      </c>
      <c r="AR32" s="110">
        <v>7</v>
      </c>
      <c r="AS32" s="110">
        <v>4</v>
      </c>
      <c r="AT32" s="109"/>
      <c r="AU32" s="112">
        <v>13.24</v>
      </c>
      <c r="AV32" s="112">
        <v>13.1</v>
      </c>
      <c r="AW32" s="112">
        <v>11.02</v>
      </c>
      <c r="AX32" s="112">
        <v>8.52</v>
      </c>
      <c r="AY32" s="112">
        <v>1.91</v>
      </c>
      <c r="AZ32" s="115"/>
      <c r="BA32" s="116">
        <v>6</v>
      </c>
      <c r="BB32" s="116">
        <v>10</v>
      </c>
      <c r="BC32" s="116">
        <v>9</v>
      </c>
      <c r="BD32" s="116">
        <v>7</v>
      </c>
      <c r="BE32" s="116">
        <v>7</v>
      </c>
      <c r="BF32" s="112"/>
      <c r="BG32" s="114">
        <v>11.035192560613</v>
      </c>
      <c r="BH32" s="796">
        <v>0</v>
      </c>
      <c r="BI32" s="796">
        <v>6.2106015874182602E-2</v>
      </c>
      <c r="BJ32" s="809" t="s">
        <v>430</v>
      </c>
      <c r="BK32" s="269"/>
      <c r="BL32" s="112" t="s">
        <v>430</v>
      </c>
      <c r="BM32" s="112" t="s">
        <v>430</v>
      </c>
      <c r="BN32" s="112" t="s">
        <v>430</v>
      </c>
      <c r="BO32" s="109"/>
      <c r="BP32" s="112">
        <v>73.536555129999996</v>
      </c>
      <c r="BQ32" s="109"/>
      <c r="BR32" s="112">
        <v>53.578800000000001</v>
      </c>
      <c r="BS32" s="112">
        <v>14.0921</v>
      </c>
      <c r="BT32" s="112">
        <v>5.8656800000000002</v>
      </c>
      <c r="BU32" s="112">
        <v>26.463419999999999</v>
      </c>
      <c r="BV32" s="109"/>
      <c r="BW32" s="112">
        <v>5.87</v>
      </c>
      <c r="BX32" s="112">
        <v>17.420000000000002</v>
      </c>
      <c r="BY32" s="112" t="s">
        <v>430</v>
      </c>
      <c r="BZ32" s="112" t="s">
        <v>430</v>
      </c>
      <c r="CA32" s="112" t="s">
        <v>430</v>
      </c>
      <c r="CB32" s="112">
        <v>3.15</v>
      </c>
      <c r="CC32" s="109"/>
      <c r="CD32" s="118" t="s">
        <v>8909</v>
      </c>
      <c r="CE32" s="118" t="s">
        <v>8892</v>
      </c>
      <c r="CF32" s="118" t="s">
        <v>8910</v>
      </c>
      <c r="CG32" s="118" t="s">
        <v>8911</v>
      </c>
      <c r="CH32" s="118" t="s">
        <v>8912</v>
      </c>
      <c r="CI32" s="109"/>
      <c r="CJ32" s="119" t="s">
        <v>513</v>
      </c>
    </row>
    <row r="33" spans="1:88" s="107" customFormat="1" x14ac:dyDescent="0.25">
      <c r="A33" s="108" t="s">
        <v>8966</v>
      </c>
      <c r="B33" s="109"/>
      <c r="C33" s="734">
        <v>42214</v>
      </c>
      <c r="D33" s="109"/>
      <c r="E33" s="110">
        <v>9343.07</v>
      </c>
      <c r="F33" s="109"/>
      <c r="G33" s="111">
        <v>38.755000000000003</v>
      </c>
      <c r="H33" s="109"/>
      <c r="I33" s="152">
        <v>5.08</v>
      </c>
      <c r="J33" s="152">
        <v>7.76</v>
      </c>
      <c r="K33" s="152">
        <v>2.91</v>
      </c>
      <c r="L33" s="152">
        <v>3.08</v>
      </c>
      <c r="M33" s="113"/>
      <c r="N33" s="112">
        <v>0.86670000000000003</v>
      </c>
      <c r="O33" s="112">
        <v>-0.24199999999999999</v>
      </c>
      <c r="P33" s="112">
        <v>6.6456</v>
      </c>
      <c r="Q33" s="112">
        <v>1.0561</v>
      </c>
      <c r="R33" s="112">
        <v>-2.3199999999999998E-2</v>
      </c>
      <c r="S33" s="114">
        <v>8.7937999999999992</v>
      </c>
      <c r="T33" s="112">
        <v>9.4611999999999998</v>
      </c>
      <c r="U33" s="112">
        <v>14.955399999999999</v>
      </c>
      <c r="V33" s="112">
        <v>13.275499999999999</v>
      </c>
      <c r="W33" s="112">
        <v>14.299200000000001</v>
      </c>
      <c r="X33" s="112">
        <v>8.5300999999999991</v>
      </c>
      <c r="Y33" s="112">
        <v>-1.4770000000000001</v>
      </c>
      <c r="Z33" s="112">
        <v>3.5731000000000002</v>
      </c>
      <c r="AA33" s="112">
        <v>2.2370999999999999</v>
      </c>
      <c r="AB33" s="112">
        <v>8.5300999999999991</v>
      </c>
      <c r="AC33" s="112">
        <v>13.4255</v>
      </c>
      <c r="AD33" s="113"/>
      <c r="AE33" s="110">
        <v>3</v>
      </c>
      <c r="AF33" s="110">
        <v>6</v>
      </c>
      <c r="AG33" s="110">
        <v>5</v>
      </c>
      <c r="AH33" s="110">
        <v>7</v>
      </c>
      <c r="AI33" s="110">
        <v>1</v>
      </c>
      <c r="AJ33" s="110">
        <v>3</v>
      </c>
      <c r="AK33" s="110">
        <v>3</v>
      </c>
      <c r="AL33" s="110">
        <v>9</v>
      </c>
      <c r="AM33" s="110">
        <v>6</v>
      </c>
      <c r="AN33" s="110">
        <v>3</v>
      </c>
      <c r="AO33" s="110">
        <v>5</v>
      </c>
      <c r="AP33" s="110">
        <v>4</v>
      </c>
      <c r="AQ33" s="110">
        <v>2</v>
      </c>
      <c r="AR33" s="110">
        <v>3</v>
      </c>
      <c r="AS33" s="110">
        <v>5</v>
      </c>
      <c r="AT33" s="109"/>
      <c r="AU33" s="112">
        <v>13.61</v>
      </c>
      <c r="AV33" s="112">
        <v>13.71</v>
      </c>
      <c r="AW33" s="112">
        <v>11.84</v>
      </c>
      <c r="AX33" s="112">
        <v>9.7799999999999994</v>
      </c>
      <c r="AY33" s="112">
        <v>4.5599999999999996</v>
      </c>
      <c r="AZ33" s="115"/>
      <c r="BA33" s="116">
        <v>4</v>
      </c>
      <c r="BB33" s="116">
        <v>5</v>
      </c>
      <c r="BC33" s="116">
        <v>8</v>
      </c>
      <c r="BD33" s="116">
        <v>5</v>
      </c>
      <c r="BE33" s="116">
        <v>3</v>
      </c>
      <c r="BF33" s="112"/>
      <c r="BG33" s="114">
        <v>10.943810946008499</v>
      </c>
      <c r="BH33" s="796">
        <v>0</v>
      </c>
      <c r="BI33" s="796">
        <v>6.7727973989086504E-2</v>
      </c>
      <c r="BJ33" s="809" t="s">
        <v>430</v>
      </c>
      <c r="BK33" s="269"/>
      <c r="BL33" s="112" t="s">
        <v>430</v>
      </c>
      <c r="BM33" s="112" t="s">
        <v>430</v>
      </c>
      <c r="BN33" s="112" t="s">
        <v>430</v>
      </c>
      <c r="BO33" s="109"/>
      <c r="BP33" s="112">
        <v>76.221139390000005</v>
      </c>
      <c r="BQ33" s="109"/>
      <c r="BR33" s="112">
        <v>57.6068</v>
      </c>
      <c r="BS33" s="112">
        <v>9.5325399999999991</v>
      </c>
      <c r="BT33" s="112">
        <v>9.0817499999999995</v>
      </c>
      <c r="BU33" s="112">
        <v>23.77891</v>
      </c>
      <c r="BV33" s="109"/>
      <c r="BW33" s="112">
        <v>4.1399999999999997</v>
      </c>
      <c r="BX33" s="112">
        <v>13.14</v>
      </c>
      <c r="BY33" s="112">
        <v>4.46</v>
      </c>
      <c r="BZ33" s="112">
        <v>0.95</v>
      </c>
      <c r="CA33" s="112" t="s">
        <v>430</v>
      </c>
      <c r="CB33" s="112">
        <v>1.1000000000000001</v>
      </c>
      <c r="CC33" s="109"/>
      <c r="CD33" s="118" t="s">
        <v>4486</v>
      </c>
      <c r="CE33" s="118" t="s">
        <v>8914</v>
      </c>
      <c r="CF33" s="118" t="s">
        <v>8915</v>
      </c>
      <c r="CG33" s="118" t="s">
        <v>8916</v>
      </c>
      <c r="CH33" s="118" t="s">
        <v>8917</v>
      </c>
      <c r="CI33" s="109"/>
      <c r="CJ33" s="119" t="s">
        <v>443</v>
      </c>
    </row>
    <row r="34" spans="1:88" s="107" customFormat="1" ht="11" x14ac:dyDescent="0.3">
      <c r="A34" s="841" t="s">
        <v>8967</v>
      </c>
      <c r="B34" s="858"/>
      <c r="C34" s="843">
        <v>41949</v>
      </c>
      <c r="D34" s="858"/>
      <c r="E34" s="844">
        <v>8668.7800000000007</v>
      </c>
      <c r="F34" s="858"/>
      <c r="G34" s="845">
        <v>75.599000000000004</v>
      </c>
      <c r="H34" s="858"/>
      <c r="I34" s="964">
        <v>12.82</v>
      </c>
      <c r="J34" s="964">
        <v>7.36</v>
      </c>
      <c r="K34" s="964">
        <v>5.3</v>
      </c>
      <c r="L34" s="964">
        <v>5.51</v>
      </c>
      <c r="M34" s="859"/>
      <c r="N34" s="846">
        <v>0.75160000000000005</v>
      </c>
      <c r="O34" s="846">
        <v>0.43180000000000002</v>
      </c>
      <c r="P34" s="846">
        <v>8.4199000000000002</v>
      </c>
      <c r="Q34" s="846">
        <v>4.6078000000000001</v>
      </c>
      <c r="R34" s="846">
        <v>-0.4123</v>
      </c>
      <c r="S34" s="848">
        <v>10.935600000000001</v>
      </c>
      <c r="T34" s="846">
        <v>11.0229</v>
      </c>
      <c r="U34" s="846">
        <v>16.707100000000001</v>
      </c>
      <c r="V34" s="846">
        <v>14.878399999999999</v>
      </c>
      <c r="W34" s="846">
        <v>14.5474</v>
      </c>
      <c r="X34" s="846">
        <v>10.9694</v>
      </c>
      <c r="Y34" s="846">
        <v>0.73819999999999997</v>
      </c>
      <c r="Z34" s="846">
        <v>2.6379000000000001</v>
      </c>
      <c r="AA34" s="846">
        <v>2.5167999999999999</v>
      </c>
      <c r="AB34" s="846">
        <v>10.9694</v>
      </c>
      <c r="AC34" s="846">
        <v>13.3409</v>
      </c>
      <c r="AD34" s="859"/>
      <c r="AE34" s="844">
        <v>8</v>
      </c>
      <c r="AF34" s="844">
        <v>2</v>
      </c>
      <c r="AG34" s="844">
        <v>1</v>
      </c>
      <c r="AH34" s="844">
        <v>1</v>
      </c>
      <c r="AI34" s="844">
        <v>3</v>
      </c>
      <c r="AJ34" s="844">
        <v>2</v>
      </c>
      <c r="AK34" s="844">
        <v>1</v>
      </c>
      <c r="AL34" s="844">
        <v>3</v>
      </c>
      <c r="AM34" s="844">
        <v>3</v>
      </c>
      <c r="AN34" s="844">
        <v>2</v>
      </c>
      <c r="AO34" s="844">
        <v>1</v>
      </c>
      <c r="AP34" s="844">
        <v>1</v>
      </c>
      <c r="AQ34" s="844">
        <v>3</v>
      </c>
      <c r="AR34" s="844">
        <v>1</v>
      </c>
      <c r="AS34" s="844">
        <v>1</v>
      </c>
      <c r="AT34" s="858"/>
      <c r="AU34" s="846">
        <v>14.98</v>
      </c>
      <c r="AV34" s="846">
        <v>15.9</v>
      </c>
      <c r="AW34" s="846">
        <v>13.43</v>
      </c>
      <c r="AX34" s="846">
        <v>11.01</v>
      </c>
      <c r="AY34" s="846">
        <v>6.49</v>
      </c>
      <c r="AZ34" s="849"/>
      <c r="BA34" s="965">
        <v>3</v>
      </c>
      <c r="BB34" s="965">
        <v>3</v>
      </c>
      <c r="BC34" s="965">
        <v>3</v>
      </c>
      <c r="BD34" s="965">
        <v>3</v>
      </c>
      <c r="BE34" s="965">
        <v>1</v>
      </c>
      <c r="BF34" s="846"/>
      <c r="BG34" s="848">
        <v>12.196440104618</v>
      </c>
      <c r="BH34" s="855">
        <v>1.25912052291532</v>
      </c>
      <c r="BI34" s="855">
        <v>6.9353555371924905E-2</v>
      </c>
      <c r="BJ34" s="906">
        <v>-4.6712237776810703E-2</v>
      </c>
      <c r="BK34" s="966"/>
      <c r="BL34" s="846" t="s">
        <v>430</v>
      </c>
      <c r="BM34" s="846" t="s">
        <v>430</v>
      </c>
      <c r="BN34" s="846" t="s">
        <v>430</v>
      </c>
      <c r="BO34" s="858"/>
      <c r="BP34" s="846">
        <v>79.72074465</v>
      </c>
      <c r="BQ34" s="858"/>
      <c r="BR34" s="846">
        <v>42.580199999999998</v>
      </c>
      <c r="BS34" s="846">
        <v>29.607500000000002</v>
      </c>
      <c r="BT34" s="846">
        <v>7.5330199999999996</v>
      </c>
      <c r="BU34" s="846">
        <v>20.27928</v>
      </c>
      <c r="BV34" s="858"/>
      <c r="BW34" s="846">
        <v>9.67</v>
      </c>
      <c r="BX34" s="846">
        <v>4.12</v>
      </c>
      <c r="BY34" s="846" t="s">
        <v>430</v>
      </c>
      <c r="BZ34" s="846">
        <v>1.04</v>
      </c>
      <c r="CA34" s="846" t="s">
        <v>430</v>
      </c>
      <c r="CB34" s="846">
        <v>5.45</v>
      </c>
      <c r="CC34" s="858"/>
      <c r="CD34" s="860" t="s">
        <v>8919</v>
      </c>
      <c r="CE34" s="860" t="s">
        <v>8920</v>
      </c>
      <c r="CF34" s="860" t="s">
        <v>8921</v>
      </c>
      <c r="CG34" s="860" t="s">
        <v>8922</v>
      </c>
      <c r="CH34" s="860" t="s">
        <v>4232</v>
      </c>
      <c r="CI34" s="858"/>
      <c r="CJ34" s="856" t="s">
        <v>443</v>
      </c>
    </row>
    <row r="35" spans="1:88" s="107" customFormat="1" x14ac:dyDescent="0.25">
      <c r="A35" s="108" t="s">
        <v>8968</v>
      </c>
      <c r="B35" s="109"/>
      <c r="C35" s="734">
        <v>41275</v>
      </c>
      <c r="D35" s="109"/>
      <c r="E35" s="110">
        <v>8405.0300000000007</v>
      </c>
      <c r="F35" s="109"/>
      <c r="G35" s="111">
        <v>182.37809999999999</v>
      </c>
      <c r="H35" s="109"/>
      <c r="I35" s="152">
        <v>4.16</v>
      </c>
      <c r="J35" s="152">
        <v>6.92</v>
      </c>
      <c r="K35" s="152">
        <v>3.19</v>
      </c>
      <c r="L35" s="152">
        <v>2.88</v>
      </c>
      <c r="M35" s="113"/>
      <c r="N35" s="112">
        <v>0.67210000000000003</v>
      </c>
      <c r="O35" s="112">
        <v>-0.37290000000000001</v>
      </c>
      <c r="P35" s="112">
        <v>5.5029000000000003</v>
      </c>
      <c r="Q35" s="112">
        <v>-1.3987000000000001</v>
      </c>
      <c r="R35" s="112">
        <v>-4.3072999999999997</v>
      </c>
      <c r="S35" s="114">
        <v>2.4308999999999998</v>
      </c>
      <c r="T35" s="112">
        <v>5.984</v>
      </c>
      <c r="U35" s="112">
        <v>13.0878</v>
      </c>
      <c r="V35" s="112">
        <v>12.063800000000001</v>
      </c>
      <c r="W35" s="112">
        <v>13.375</v>
      </c>
      <c r="X35" s="112">
        <v>7.3475000000000001</v>
      </c>
      <c r="Y35" s="112">
        <v>-4.1741999999999999</v>
      </c>
      <c r="Z35" s="112">
        <v>-0.7117</v>
      </c>
      <c r="AA35" s="112">
        <v>-2.1850000000000001</v>
      </c>
      <c r="AB35" s="112">
        <v>7.3475000000000001</v>
      </c>
      <c r="AC35" s="112">
        <v>13.3268</v>
      </c>
      <c r="AD35" s="113"/>
      <c r="AE35" s="110">
        <v>12</v>
      </c>
      <c r="AF35" s="110">
        <v>8</v>
      </c>
      <c r="AG35" s="110">
        <v>11</v>
      </c>
      <c r="AH35" s="110">
        <v>10</v>
      </c>
      <c r="AI35" s="110">
        <v>13</v>
      </c>
      <c r="AJ35" s="110">
        <v>13</v>
      </c>
      <c r="AK35" s="110">
        <v>12</v>
      </c>
      <c r="AL35" s="110">
        <v>13</v>
      </c>
      <c r="AM35" s="110">
        <v>12</v>
      </c>
      <c r="AN35" s="110">
        <v>6</v>
      </c>
      <c r="AO35" s="110">
        <v>10</v>
      </c>
      <c r="AP35" s="110">
        <v>10</v>
      </c>
      <c r="AQ35" s="110">
        <v>13</v>
      </c>
      <c r="AR35" s="110">
        <v>11</v>
      </c>
      <c r="AS35" s="110">
        <v>10</v>
      </c>
      <c r="AT35" s="109"/>
      <c r="AU35" s="112">
        <v>11.98</v>
      </c>
      <c r="AV35" s="112">
        <v>12.16</v>
      </c>
      <c r="AW35" s="112">
        <v>9.5399999999999991</v>
      </c>
      <c r="AX35" s="112">
        <v>6.21</v>
      </c>
      <c r="AY35" s="112">
        <v>-2.72</v>
      </c>
      <c r="AZ35" s="115"/>
      <c r="BA35" s="116">
        <v>11</v>
      </c>
      <c r="BB35" s="116">
        <v>12</v>
      </c>
      <c r="BC35" s="116">
        <v>12</v>
      </c>
      <c r="BD35" s="116">
        <v>13</v>
      </c>
      <c r="BE35" s="116">
        <v>13</v>
      </c>
      <c r="BF35" s="112"/>
      <c r="BG35" s="114">
        <v>10.624707184510999</v>
      </c>
      <c r="BH35" s="796">
        <v>0</v>
      </c>
      <c r="BI35" s="796">
        <v>5.3566441408024697E-2</v>
      </c>
      <c r="BJ35" s="809" t="s">
        <v>430</v>
      </c>
      <c r="BK35" s="269"/>
      <c r="BL35" s="112" t="s">
        <v>430</v>
      </c>
      <c r="BM35" s="112" t="s">
        <v>430</v>
      </c>
      <c r="BN35" s="112" t="s">
        <v>430</v>
      </c>
      <c r="BO35" s="109"/>
      <c r="BP35" s="112">
        <v>68.683222209999997</v>
      </c>
      <c r="BQ35" s="109"/>
      <c r="BR35" s="112">
        <v>53.843400000000003</v>
      </c>
      <c r="BS35" s="112">
        <v>9.5713799999999996</v>
      </c>
      <c r="BT35" s="112">
        <v>5.25345</v>
      </c>
      <c r="BU35" s="112">
        <v>31.331769999999999</v>
      </c>
      <c r="BV35" s="109"/>
      <c r="BW35" s="112">
        <v>6.99</v>
      </c>
      <c r="BX35" s="112">
        <v>17.97</v>
      </c>
      <c r="BY35" s="112">
        <v>1.69</v>
      </c>
      <c r="BZ35" s="112" t="s">
        <v>430</v>
      </c>
      <c r="CA35" s="112" t="s">
        <v>430</v>
      </c>
      <c r="CB35" s="112">
        <v>4.4000000000000004</v>
      </c>
      <c r="CC35" s="109"/>
      <c r="CD35" s="118" t="s">
        <v>8924</v>
      </c>
      <c r="CE35" s="118" t="s">
        <v>5250</v>
      </c>
      <c r="CF35" s="118" t="s">
        <v>8925</v>
      </c>
      <c r="CG35" s="118" t="s">
        <v>8926</v>
      </c>
      <c r="CH35" s="118" t="s">
        <v>8927</v>
      </c>
      <c r="CI35" s="109"/>
      <c r="CJ35" s="119" t="s">
        <v>443</v>
      </c>
    </row>
    <row r="36" spans="1:88" s="107" customFormat="1" x14ac:dyDescent="0.25">
      <c r="A36" s="108" t="s">
        <v>8969</v>
      </c>
      <c r="B36" s="109"/>
      <c r="C36" s="734">
        <v>41275</v>
      </c>
      <c r="D36" s="109"/>
      <c r="E36" s="110">
        <v>7008.51</v>
      </c>
      <c r="F36" s="109"/>
      <c r="G36" s="111">
        <v>1686.76</v>
      </c>
      <c r="H36" s="109"/>
      <c r="I36" s="152">
        <v>5.67</v>
      </c>
      <c r="J36" s="152">
        <v>7.82</v>
      </c>
      <c r="K36" s="152">
        <v>3.82</v>
      </c>
      <c r="L36" s="152">
        <v>4.0599999999999996</v>
      </c>
      <c r="M36" s="113"/>
      <c r="N36" s="112">
        <v>0.67679999999999996</v>
      </c>
      <c r="O36" s="112">
        <v>-0.63739999999999997</v>
      </c>
      <c r="P36" s="112">
        <v>5.5650000000000004</v>
      </c>
      <c r="Q36" s="112">
        <v>-1.5335000000000001</v>
      </c>
      <c r="R36" s="112">
        <v>-4.2652999999999999</v>
      </c>
      <c r="S36" s="114">
        <v>4.4314999999999998</v>
      </c>
      <c r="T36" s="112">
        <v>6.5208000000000004</v>
      </c>
      <c r="U36" s="112">
        <v>13.5242</v>
      </c>
      <c r="V36" s="112">
        <v>11.113099999999999</v>
      </c>
      <c r="W36" s="112">
        <v>11.1296</v>
      </c>
      <c r="X36" s="112">
        <v>7.3665000000000003</v>
      </c>
      <c r="Y36" s="112">
        <v>-4.3959999999999999</v>
      </c>
      <c r="Z36" s="112">
        <v>-0.42209999999999998</v>
      </c>
      <c r="AA36" s="112">
        <v>-2.5190999999999999</v>
      </c>
      <c r="AB36" s="112">
        <v>7.3665000000000003</v>
      </c>
      <c r="AC36" s="112">
        <v>12.5519</v>
      </c>
      <c r="AD36" s="113"/>
      <c r="AE36" s="110">
        <v>11</v>
      </c>
      <c r="AF36" s="110">
        <v>13</v>
      </c>
      <c r="AG36" s="110">
        <v>9</v>
      </c>
      <c r="AH36" s="110">
        <v>11</v>
      </c>
      <c r="AI36" s="110">
        <v>12</v>
      </c>
      <c r="AJ36" s="110">
        <v>9</v>
      </c>
      <c r="AK36" s="110">
        <v>11</v>
      </c>
      <c r="AL36" s="110">
        <v>12</v>
      </c>
      <c r="AM36" s="110">
        <v>15</v>
      </c>
      <c r="AN36" s="110">
        <v>13</v>
      </c>
      <c r="AO36" s="110">
        <v>9</v>
      </c>
      <c r="AP36" s="110">
        <v>12</v>
      </c>
      <c r="AQ36" s="110">
        <v>12</v>
      </c>
      <c r="AR36" s="110">
        <v>13</v>
      </c>
      <c r="AS36" s="110">
        <v>9</v>
      </c>
      <c r="AT36" s="109"/>
      <c r="AU36" s="112">
        <v>10.83</v>
      </c>
      <c r="AV36" s="112">
        <v>11.63</v>
      </c>
      <c r="AW36" s="112">
        <v>9.3699999999999992</v>
      </c>
      <c r="AX36" s="112">
        <v>6.57</v>
      </c>
      <c r="AY36" s="112">
        <v>-2.56</v>
      </c>
      <c r="AZ36" s="115"/>
      <c r="BA36" s="116">
        <v>15</v>
      </c>
      <c r="BB36" s="116">
        <v>13</v>
      </c>
      <c r="BC36" s="116">
        <v>13</v>
      </c>
      <c r="BD36" s="116">
        <v>12</v>
      </c>
      <c r="BE36" s="116">
        <v>12</v>
      </c>
      <c r="BF36" s="112"/>
      <c r="BG36" s="114">
        <v>10.820221558506001</v>
      </c>
      <c r="BH36" s="796">
        <v>0</v>
      </c>
      <c r="BI36" s="796">
        <v>5.7747496408346297E-2</v>
      </c>
      <c r="BJ36" s="809" t="s">
        <v>430</v>
      </c>
      <c r="BK36" s="269"/>
      <c r="BL36" s="112" t="s">
        <v>430</v>
      </c>
      <c r="BM36" s="112" t="s">
        <v>430</v>
      </c>
      <c r="BN36" s="112" t="s">
        <v>430</v>
      </c>
      <c r="BO36" s="109"/>
      <c r="BP36" s="112">
        <v>73.682063260000007</v>
      </c>
      <c r="BQ36" s="109"/>
      <c r="BR36" s="112">
        <v>55.291699999999999</v>
      </c>
      <c r="BS36" s="112">
        <v>11.378399999999999</v>
      </c>
      <c r="BT36" s="112">
        <v>7.0119100000000003</v>
      </c>
      <c r="BU36" s="112">
        <v>26.317990000000002</v>
      </c>
      <c r="BV36" s="109"/>
      <c r="BW36" s="112">
        <v>5.17</v>
      </c>
      <c r="BX36" s="112">
        <v>12.95</v>
      </c>
      <c r="BY36" s="112">
        <v>3.81</v>
      </c>
      <c r="BZ36" s="112" t="s">
        <v>430</v>
      </c>
      <c r="CA36" s="112">
        <v>0.16</v>
      </c>
      <c r="CB36" s="112">
        <v>4.2300000000000004</v>
      </c>
      <c r="CC36" s="109"/>
      <c r="CD36" s="118" t="s">
        <v>8929</v>
      </c>
      <c r="CE36" s="118" t="s">
        <v>8930</v>
      </c>
      <c r="CF36" s="118" t="s">
        <v>4112</v>
      </c>
      <c r="CG36" s="118" t="s">
        <v>8931</v>
      </c>
      <c r="CH36" s="118" t="s">
        <v>8932</v>
      </c>
      <c r="CI36" s="109"/>
      <c r="CJ36" s="119" t="s">
        <v>476</v>
      </c>
    </row>
    <row r="37" spans="1:88" s="107" customFormat="1" ht="11" x14ac:dyDescent="0.3">
      <c r="A37" s="96" t="s">
        <v>8970</v>
      </c>
      <c r="B37" s="97"/>
      <c r="C37" s="736">
        <v>41275</v>
      </c>
      <c r="D37" s="97"/>
      <c r="E37" s="98">
        <v>6488.18</v>
      </c>
      <c r="F37" s="97"/>
      <c r="G37" s="99">
        <v>433.26819999999998</v>
      </c>
      <c r="H37" s="97"/>
      <c r="I37" s="153">
        <v>11.93</v>
      </c>
      <c r="J37" s="153">
        <v>7.82</v>
      </c>
      <c r="K37" s="153">
        <v>6.24</v>
      </c>
      <c r="L37" s="153">
        <v>6.52</v>
      </c>
      <c r="M37" s="101"/>
      <c r="N37" s="100">
        <v>0.83330000000000004</v>
      </c>
      <c r="O37" s="100">
        <v>-0.91800000000000004</v>
      </c>
      <c r="P37" s="100">
        <v>4.8685999999999998</v>
      </c>
      <c r="Q37" s="100">
        <v>-1.6998</v>
      </c>
      <c r="R37" s="100">
        <v>-2.335</v>
      </c>
      <c r="S37" s="102">
        <v>3.7054</v>
      </c>
      <c r="T37" s="100">
        <v>7.3762999999999996</v>
      </c>
      <c r="U37" s="100">
        <v>15.289099999999999</v>
      </c>
      <c r="V37" s="100">
        <v>14.6678</v>
      </c>
      <c r="W37" s="100">
        <v>12.919</v>
      </c>
      <c r="X37" s="100">
        <v>6.5462999999999996</v>
      </c>
      <c r="Y37" s="100">
        <v>-4.2396000000000003</v>
      </c>
      <c r="Z37" s="100">
        <v>1.1820999999999999</v>
      </c>
      <c r="AA37" s="100">
        <v>-1.6761999999999999</v>
      </c>
      <c r="AB37" s="100">
        <v>6.5462999999999996</v>
      </c>
      <c r="AC37" s="100">
        <v>12.6912</v>
      </c>
      <c r="AD37" s="101"/>
      <c r="AE37" s="98">
        <v>5</v>
      </c>
      <c r="AF37" s="98">
        <v>14</v>
      </c>
      <c r="AG37" s="98">
        <v>14</v>
      </c>
      <c r="AH37" s="98">
        <v>14</v>
      </c>
      <c r="AI37" s="98">
        <v>8</v>
      </c>
      <c r="AJ37" s="98">
        <v>10</v>
      </c>
      <c r="AK37" s="98">
        <v>9</v>
      </c>
      <c r="AL37" s="98">
        <v>6</v>
      </c>
      <c r="AM37" s="98">
        <v>4</v>
      </c>
      <c r="AN37" s="98">
        <v>9</v>
      </c>
      <c r="AO37" s="98">
        <v>14</v>
      </c>
      <c r="AP37" s="98">
        <v>11</v>
      </c>
      <c r="AQ37" s="98">
        <v>8</v>
      </c>
      <c r="AR37" s="98">
        <v>10</v>
      </c>
      <c r="AS37" s="98">
        <v>14</v>
      </c>
      <c r="AT37" s="97"/>
      <c r="AU37" s="100">
        <v>13.31</v>
      </c>
      <c r="AV37" s="100">
        <v>14.7</v>
      </c>
      <c r="AW37" s="100">
        <v>11.9</v>
      </c>
      <c r="AX37" s="100">
        <v>7.72</v>
      </c>
      <c r="AY37" s="100">
        <v>-1.3</v>
      </c>
      <c r="AZ37" s="103"/>
      <c r="BA37" s="104">
        <v>5</v>
      </c>
      <c r="BB37" s="104">
        <v>4</v>
      </c>
      <c r="BC37" s="104">
        <v>7</v>
      </c>
      <c r="BD37" s="104">
        <v>9</v>
      </c>
      <c r="BE37" s="104">
        <v>9</v>
      </c>
      <c r="BF37" s="100"/>
      <c r="BG37" s="102">
        <v>10.621807293651999</v>
      </c>
      <c r="BH37" s="797">
        <v>0</v>
      </c>
      <c r="BI37" s="797">
        <v>7.2576592928058695E-2</v>
      </c>
      <c r="BJ37" s="810" t="s">
        <v>430</v>
      </c>
      <c r="BK37" s="804"/>
      <c r="BL37" s="100" t="s">
        <v>430</v>
      </c>
      <c r="BM37" s="100" t="s">
        <v>430</v>
      </c>
      <c r="BN37" s="100" t="s">
        <v>430</v>
      </c>
      <c r="BO37" s="97"/>
      <c r="BP37" s="100">
        <v>68.454764949999998</v>
      </c>
      <c r="BQ37" s="97"/>
      <c r="BR37" s="100">
        <v>43.5931</v>
      </c>
      <c r="BS37" s="100">
        <v>13.348800000000001</v>
      </c>
      <c r="BT37" s="100">
        <v>11.5129</v>
      </c>
      <c r="BU37" s="100">
        <v>31.545200000000001</v>
      </c>
      <c r="BV37" s="97"/>
      <c r="BW37" s="100">
        <v>15.82</v>
      </c>
      <c r="BX37" s="100">
        <v>10.28</v>
      </c>
      <c r="BY37" s="100">
        <v>0.37</v>
      </c>
      <c r="BZ37" s="100" t="s">
        <v>430</v>
      </c>
      <c r="CA37" s="100" t="s">
        <v>430</v>
      </c>
      <c r="CB37" s="100">
        <v>5.07</v>
      </c>
      <c r="CC37" s="97"/>
      <c r="CD37" s="105" t="s">
        <v>8934</v>
      </c>
      <c r="CE37" s="105" t="s">
        <v>1321</v>
      </c>
      <c r="CF37" s="105" t="s">
        <v>1089</v>
      </c>
      <c r="CG37" s="105" t="s">
        <v>8935</v>
      </c>
      <c r="CH37" s="105" t="s">
        <v>2851</v>
      </c>
      <c r="CI37" s="97"/>
      <c r="CJ37" s="106" t="s">
        <v>1020</v>
      </c>
    </row>
    <row r="38" spans="1:88" s="107" customFormat="1" x14ac:dyDescent="0.25">
      <c r="A38" s="108" t="s">
        <v>8971</v>
      </c>
      <c r="B38" s="109"/>
      <c r="C38" s="734">
        <v>41275</v>
      </c>
      <c r="D38" s="109"/>
      <c r="E38" s="110">
        <v>5431.18</v>
      </c>
      <c r="F38" s="109"/>
      <c r="G38" s="111">
        <v>64.166499999999999</v>
      </c>
      <c r="H38" s="109"/>
      <c r="I38" s="152">
        <v>2.39</v>
      </c>
      <c r="J38" s="152">
        <v>7.52</v>
      </c>
      <c r="K38" s="152">
        <v>1.87</v>
      </c>
      <c r="L38" s="152">
        <v>1.96</v>
      </c>
      <c r="M38" s="113"/>
      <c r="N38" s="112">
        <v>0.62570000000000003</v>
      </c>
      <c r="O38" s="112">
        <v>0.1744</v>
      </c>
      <c r="P38" s="112">
        <v>7.4696999999999996</v>
      </c>
      <c r="Q38" s="112">
        <v>3.8117999999999999</v>
      </c>
      <c r="R38" s="112">
        <v>-2.5861999999999998</v>
      </c>
      <c r="S38" s="114">
        <v>12.3279</v>
      </c>
      <c r="T38" s="112">
        <v>7.8334000000000001</v>
      </c>
      <c r="U38" s="112">
        <v>16.214099999999998</v>
      </c>
      <c r="V38" s="112">
        <v>12.571099999999999</v>
      </c>
      <c r="W38" s="112">
        <v>12.213200000000001</v>
      </c>
      <c r="X38" s="112">
        <v>9.2822999999999993</v>
      </c>
      <c r="Y38" s="112">
        <v>-0.55530000000000002</v>
      </c>
      <c r="Z38" s="112">
        <v>0.75570000000000004</v>
      </c>
      <c r="AA38" s="112">
        <v>1.3740000000000001</v>
      </c>
      <c r="AB38" s="112">
        <v>9.2822999999999993</v>
      </c>
      <c r="AC38" s="112">
        <v>13.7422</v>
      </c>
      <c r="AD38" s="113"/>
      <c r="AE38" s="110">
        <v>14</v>
      </c>
      <c r="AF38" s="110">
        <v>3</v>
      </c>
      <c r="AG38" s="110">
        <v>3</v>
      </c>
      <c r="AH38" s="110">
        <v>2</v>
      </c>
      <c r="AI38" s="110">
        <v>9</v>
      </c>
      <c r="AJ38" s="110">
        <v>1</v>
      </c>
      <c r="AK38" s="110">
        <v>8</v>
      </c>
      <c r="AL38" s="110">
        <v>4</v>
      </c>
      <c r="AM38" s="110">
        <v>10</v>
      </c>
      <c r="AN38" s="110">
        <v>11</v>
      </c>
      <c r="AO38" s="110">
        <v>3</v>
      </c>
      <c r="AP38" s="110">
        <v>3</v>
      </c>
      <c r="AQ38" s="110">
        <v>9</v>
      </c>
      <c r="AR38" s="110">
        <v>5</v>
      </c>
      <c r="AS38" s="110">
        <v>3</v>
      </c>
      <c r="AT38" s="109"/>
      <c r="AU38" s="112">
        <v>12.26</v>
      </c>
      <c r="AV38" s="112">
        <v>13.27</v>
      </c>
      <c r="AW38" s="112">
        <v>11.94</v>
      </c>
      <c r="AX38" s="112">
        <v>9.3800000000000008</v>
      </c>
      <c r="AY38" s="112">
        <v>3.8</v>
      </c>
      <c r="AZ38" s="115"/>
      <c r="BA38" s="116">
        <v>10</v>
      </c>
      <c r="BB38" s="116">
        <v>8</v>
      </c>
      <c r="BC38" s="116">
        <v>6</v>
      </c>
      <c r="BD38" s="116">
        <v>6</v>
      </c>
      <c r="BE38" s="116">
        <v>4</v>
      </c>
      <c r="BF38" s="112"/>
      <c r="BG38" s="114">
        <v>13.475028391486999</v>
      </c>
      <c r="BH38" s="796">
        <v>1.30087363401191</v>
      </c>
      <c r="BI38" s="796">
        <v>6.2360646449193403E-2</v>
      </c>
      <c r="BJ38" s="809">
        <v>-8.1865629103986606E-2</v>
      </c>
      <c r="BK38" s="269"/>
      <c r="BL38" s="112" t="s">
        <v>430</v>
      </c>
      <c r="BM38" s="112" t="s">
        <v>430</v>
      </c>
      <c r="BN38" s="112" t="s">
        <v>430</v>
      </c>
      <c r="BO38" s="109"/>
      <c r="BP38" s="112">
        <v>72.533133609999993</v>
      </c>
      <c r="BQ38" s="109"/>
      <c r="BR38" s="112">
        <v>39.832999999999998</v>
      </c>
      <c r="BS38" s="112">
        <v>19.806999999999999</v>
      </c>
      <c r="BT38" s="112">
        <v>12.8931</v>
      </c>
      <c r="BU38" s="112">
        <v>27.466899999999999</v>
      </c>
      <c r="BV38" s="109"/>
      <c r="BW38" s="112">
        <v>3.56</v>
      </c>
      <c r="BX38" s="112">
        <v>23.08</v>
      </c>
      <c r="BY38" s="112" t="s">
        <v>430</v>
      </c>
      <c r="BZ38" s="112" t="s">
        <v>430</v>
      </c>
      <c r="CA38" s="112" t="s">
        <v>430</v>
      </c>
      <c r="CB38" s="112">
        <v>0.83</v>
      </c>
      <c r="CC38" s="109"/>
      <c r="CD38" s="118" t="s">
        <v>8937</v>
      </c>
      <c r="CE38" s="118" t="s">
        <v>8938</v>
      </c>
      <c r="CF38" s="118" t="s">
        <v>8939</v>
      </c>
      <c r="CG38" s="118" t="s">
        <v>8940</v>
      </c>
      <c r="CH38" s="118" t="s">
        <v>8941</v>
      </c>
      <c r="CI38" s="109"/>
      <c r="CJ38" s="119" t="s">
        <v>513</v>
      </c>
    </row>
    <row r="39" spans="1:88" s="107" customFormat="1" x14ac:dyDescent="0.25">
      <c r="A39" s="108" t="s">
        <v>8972</v>
      </c>
      <c r="B39" s="109"/>
      <c r="C39" s="734">
        <v>41275</v>
      </c>
      <c r="D39" s="109"/>
      <c r="E39" s="110">
        <v>3959.15</v>
      </c>
      <c r="F39" s="109"/>
      <c r="G39" s="111">
        <v>119.3828</v>
      </c>
      <c r="H39" s="109"/>
      <c r="I39" s="152">
        <v>5.6</v>
      </c>
      <c r="J39" s="152">
        <v>8.4499999999999993</v>
      </c>
      <c r="K39" s="152">
        <v>3.64</v>
      </c>
      <c r="L39" s="152">
        <v>3.83</v>
      </c>
      <c r="M39" s="113"/>
      <c r="N39" s="112">
        <v>0.93359999999999999</v>
      </c>
      <c r="O39" s="112">
        <v>-0.48380000000000001</v>
      </c>
      <c r="P39" s="112">
        <v>6.1874000000000002</v>
      </c>
      <c r="Q39" s="112">
        <v>1.1095999999999999</v>
      </c>
      <c r="R39" s="112">
        <v>-1.9849000000000001</v>
      </c>
      <c r="S39" s="114">
        <v>6.4188999999999998</v>
      </c>
      <c r="T39" s="112">
        <v>7.375</v>
      </c>
      <c r="U39" s="112">
        <v>15.0251</v>
      </c>
      <c r="V39" s="112">
        <v>13.9146</v>
      </c>
      <c r="W39" s="112">
        <v>11.0349</v>
      </c>
      <c r="X39" s="112">
        <v>8.0556000000000001</v>
      </c>
      <c r="Y39" s="112">
        <v>-1.7568999999999999</v>
      </c>
      <c r="Z39" s="112">
        <v>1.2881</v>
      </c>
      <c r="AA39" s="112">
        <v>0.6381</v>
      </c>
      <c r="AB39" s="112">
        <v>8.0556000000000001</v>
      </c>
      <c r="AC39" s="112">
        <v>12.2666</v>
      </c>
      <c r="AD39" s="113"/>
      <c r="AE39" s="110">
        <v>2</v>
      </c>
      <c r="AF39" s="110">
        <v>10</v>
      </c>
      <c r="AG39" s="110">
        <v>7</v>
      </c>
      <c r="AH39" s="110">
        <v>6</v>
      </c>
      <c r="AI39" s="110">
        <v>7</v>
      </c>
      <c r="AJ39" s="110">
        <v>7</v>
      </c>
      <c r="AK39" s="110">
        <v>10</v>
      </c>
      <c r="AL39" s="110">
        <v>8</v>
      </c>
      <c r="AM39" s="110">
        <v>5</v>
      </c>
      <c r="AN39" s="110">
        <v>14</v>
      </c>
      <c r="AO39" s="110">
        <v>7</v>
      </c>
      <c r="AP39" s="110">
        <v>6</v>
      </c>
      <c r="AQ39" s="110">
        <v>7</v>
      </c>
      <c r="AR39" s="110">
        <v>6</v>
      </c>
      <c r="AS39" s="110">
        <v>7</v>
      </c>
      <c r="AT39" s="109"/>
      <c r="AU39" s="112">
        <v>11.55</v>
      </c>
      <c r="AV39" s="112">
        <v>13.62</v>
      </c>
      <c r="AW39" s="112">
        <v>11.96</v>
      </c>
      <c r="AX39" s="112">
        <v>8.4</v>
      </c>
      <c r="AY39" s="112">
        <v>1.84</v>
      </c>
      <c r="AZ39" s="115"/>
      <c r="BA39" s="116">
        <v>12</v>
      </c>
      <c r="BB39" s="116">
        <v>6</v>
      </c>
      <c r="BC39" s="116">
        <v>5</v>
      </c>
      <c r="BD39" s="116">
        <v>8</v>
      </c>
      <c r="BE39" s="116">
        <v>8</v>
      </c>
      <c r="BF39" s="112"/>
      <c r="BG39" s="114">
        <v>10.665059189632601</v>
      </c>
      <c r="BH39" s="796">
        <v>0</v>
      </c>
      <c r="BI39" s="796">
        <v>7.0665735896176099E-2</v>
      </c>
      <c r="BJ39" s="809" t="s">
        <v>430</v>
      </c>
      <c r="BK39" s="269"/>
      <c r="BL39" s="112" t="s">
        <v>430</v>
      </c>
      <c r="BM39" s="112" t="s">
        <v>430</v>
      </c>
      <c r="BN39" s="112" t="s">
        <v>430</v>
      </c>
      <c r="BO39" s="109"/>
      <c r="BP39" s="112">
        <v>71.019741580000002</v>
      </c>
      <c r="BQ39" s="109"/>
      <c r="BR39" s="112">
        <v>49.669600000000003</v>
      </c>
      <c r="BS39" s="112">
        <v>14.6214</v>
      </c>
      <c r="BT39" s="112">
        <v>6.7152599999999998</v>
      </c>
      <c r="BU39" s="112">
        <v>28.993739999999999</v>
      </c>
      <c r="BV39" s="109"/>
      <c r="BW39" s="112">
        <v>5.68</v>
      </c>
      <c r="BX39" s="112">
        <v>4.4800000000000004</v>
      </c>
      <c r="BY39" s="112">
        <v>1.83</v>
      </c>
      <c r="BZ39" s="112">
        <v>6.81</v>
      </c>
      <c r="CA39" s="112">
        <v>0.66</v>
      </c>
      <c r="CB39" s="112">
        <v>9.52</v>
      </c>
      <c r="CC39" s="109"/>
      <c r="CD39" s="118" t="s">
        <v>3375</v>
      </c>
      <c r="CE39" s="118" t="s">
        <v>2204</v>
      </c>
      <c r="CF39" s="118" t="s">
        <v>819</v>
      </c>
      <c r="CG39" s="118" t="s">
        <v>8943</v>
      </c>
      <c r="CH39" s="118" t="s">
        <v>8944</v>
      </c>
      <c r="CI39" s="109"/>
      <c r="CJ39" s="119" t="s">
        <v>1020</v>
      </c>
    </row>
    <row r="40" spans="1:88" s="107" customFormat="1" x14ac:dyDescent="0.25">
      <c r="A40" s="108" t="s">
        <v>8973</v>
      </c>
      <c r="B40" s="109"/>
      <c r="C40" s="734">
        <v>41275</v>
      </c>
      <c r="D40" s="109"/>
      <c r="E40" s="110">
        <v>3846.36</v>
      </c>
      <c r="F40" s="109"/>
      <c r="G40" s="111">
        <v>484.16680000000002</v>
      </c>
      <c r="H40" s="109"/>
      <c r="I40" s="152">
        <v>6.63</v>
      </c>
      <c r="J40" s="152">
        <v>7.72</v>
      </c>
      <c r="K40" s="152">
        <v>3.84</v>
      </c>
      <c r="L40" s="152">
        <v>4.01</v>
      </c>
      <c r="M40" s="113"/>
      <c r="N40" s="112">
        <v>0.78920000000000001</v>
      </c>
      <c r="O40" s="112">
        <v>-0.25430000000000003</v>
      </c>
      <c r="P40" s="112">
        <v>5.8846999999999996</v>
      </c>
      <c r="Q40" s="112">
        <v>-1.6124000000000001</v>
      </c>
      <c r="R40" s="112">
        <v>-3.9738000000000002</v>
      </c>
      <c r="S40" s="114">
        <v>3.0356999999999998</v>
      </c>
      <c r="T40" s="112">
        <v>4.5887000000000002</v>
      </c>
      <c r="U40" s="112">
        <v>11.0169</v>
      </c>
      <c r="V40" s="112">
        <v>11.7903</v>
      </c>
      <c r="W40" s="112">
        <v>11.0047</v>
      </c>
      <c r="X40" s="112">
        <v>7.7378999999999998</v>
      </c>
      <c r="Y40" s="112">
        <v>-5.2431999999999999</v>
      </c>
      <c r="Z40" s="112">
        <v>-0.14990000000000001</v>
      </c>
      <c r="AA40" s="112">
        <v>-1.6293</v>
      </c>
      <c r="AB40" s="112">
        <v>7.7378999999999998</v>
      </c>
      <c r="AC40" s="112">
        <v>12.632300000000001</v>
      </c>
      <c r="AD40" s="113"/>
      <c r="AE40" s="110">
        <v>6</v>
      </c>
      <c r="AF40" s="110">
        <v>7</v>
      </c>
      <c r="AG40" s="110">
        <v>8</v>
      </c>
      <c r="AH40" s="110">
        <v>13</v>
      </c>
      <c r="AI40" s="110">
        <v>11</v>
      </c>
      <c r="AJ40" s="110">
        <v>11</v>
      </c>
      <c r="AK40" s="110">
        <v>14</v>
      </c>
      <c r="AL40" s="110">
        <v>14</v>
      </c>
      <c r="AM40" s="110">
        <v>13</v>
      </c>
      <c r="AN40" s="110">
        <v>15</v>
      </c>
      <c r="AO40" s="110">
        <v>8</v>
      </c>
      <c r="AP40" s="110">
        <v>14</v>
      </c>
      <c r="AQ40" s="110">
        <v>10</v>
      </c>
      <c r="AR40" s="110">
        <v>9</v>
      </c>
      <c r="AS40" s="110">
        <v>8</v>
      </c>
      <c r="AT40" s="109"/>
      <c r="AU40" s="112">
        <v>11.02</v>
      </c>
      <c r="AV40" s="112">
        <v>11.38</v>
      </c>
      <c r="AW40" s="112">
        <v>8.7100000000000009</v>
      </c>
      <c r="AX40" s="112">
        <v>5.09</v>
      </c>
      <c r="AY40" s="112">
        <v>-2.27</v>
      </c>
      <c r="AZ40" s="115"/>
      <c r="BA40" s="116">
        <v>13</v>
      </c>
      <c r="BB40" s="116">
        <v>14</v>
      </c>
      <c r="BC40" s="116">
        <v>14</v>
      </c>
      <c r="BD40" s="116">
        <v>14</v>
      </c>
      <c r="BE40" s="116">
        <v>11</v>
      </c>
      <c r="BF40" s="112"/>
      <c r="BG40" s="114">
        <v>11.210810977269601</v>
      </c>
      <c r="BH40" s="796">
        <v>0</v>
      </c>
      <c r="BI40" s="796">
        <v>3.8916712249383797E-2</v>
      </c>
      <c r="BJ40" s="809" t="s">
        <v>430</v>
      </c>
      <c r="BK40" s="269"/>
      <c r="BL40" s="112" t="s">
        <v>430</v>
      </c>
      <c r="BM40" s="112" t="s">
        <v>430</v>
      </c>
      <c r="BN40" s="112" t="s">
        <v>430</v>
      </c>
      <c r="BO40" s="109"/>
      <c r="BP40" s="112">
        <v>75.085762939999995</v>
      </c>
      <c r="BQ40" s="109"/>
      <c r="BR40" s="112">
        <v>59.434800000000003</v>
      </c>
      <c r="BS40" s="112">
        <v>6.3048599999999997</v>
      </c>
      <c r="BT40" s="112">
        <v>8.5921000000000003</v>
      </c>
      <c r="BU40" s="112">
        <v>25.668240000000001</v>
      </c>
      <c r="BV40" s="109"/>
      <c r="BW40" s="112">
        <v>13.08</v>
      </c>
      <c r="BX40" s="112">
        <v>6.64</v>
      </c>
      <c r="BY40" s="112">
        <v>2.09</v>
      </c>
      <c r="BZ40" s="112">
        <v>0.69</v>
      </c>
      <c r="CA40" s="112">
        <v>1</v>
      </c>
      <c r="CB40" s="112">
        <v>1.41</v>
      </c>
      <c r="CC40" s="109"/>
      <c r="CD40" s="118" t="s">
        <v>8946</v>
      </c>
      <c r="CE40" s="118" t="s">
        <v>8947</v>
      </c>
      <c r="CF40" s="118" t="s">
        <v>3330</v>
      </c>
      <c r="CG40" s="118" t="s">
        <v>8948</v>
      </c>
      <c r="CH40" s="118" t="s">
        <v>8949</v>
      </c>
      <c r="CI40" s="109"/>
      <c r="CJ40" s="119" t="s">
        <v>526</v>
      </c>
    </row>
    <row r="41" spans="1:88" s="107" customFormat="1" x14ac:dyDescent="0.25">
      <c r="A41" s="108" t="s">
        <v>8974</v>
      </c>
      <c r="B41" s="109"/>
      <c r="C41" s="734">
        <v>41281</v>
      </c>
      <c r="D41" s="109"/>
      <c r="E41" s="110">
        <v>3601.31</v>
      </c>
      <c r="F41" s="109"/>
      <c r="G41" s="111">
        <v>74.010000000000005</v>
      </c>
      <c r="H41" s="109"/>
      <c r="I41" s="963">
        <v>1.21</v>
      </c>
      <c r="J41" s="963">
        <v>6.63</v>
      </c>
      <c r="K41" s="963">
        <v>1.06</v>
      </c>
      <c r="L41" s="963">
        <v>1.1299999999999999</v>
      </c>
      <c r="M41" s="113"/>
      <c r="N41" s="112">
        <v>0.8448</v>
      </c>
      <c r="O41" s="112">
        <v>0.1082</v>
      </c>
      <c r="P41" s="112">
        <v>6.4739000000000004</v>
      </c>
      <c r="Q41" s="112">
        <v>1.5226</v>
      </c>
      <c r="R41" s="112">
        <v>-1.7523</v>
      </c>
      <c r="S41" s="114">
        <v>6.5442</v>
      </c>
      <c r="T41" s="112">
        <v>9.0333000000000006</v>
      </c>
      <c r="U41" s="112">
        <v>17.467500000000001</v>
      </c>
      <c r="V41" s="112">
        <v>16.6172</v>
      </c>
      <c r="W41" s="112">
        <v>14.154999999999999</v>
      </c>
      <c r="X41" s="112">
        <v>8.2018000000000004</v>
      </c>
      <c r="Y41" s="112">
        <v>-1.8565</v>
      </c>
      <c r="Z41" s="112">
        <v>1.5644</v>
      </c>
      <c r="AA41" s="112">
        <v>-0.35010000000000002</v>
      </c>
      <c r="AB41" s="112">
        <v>8.2018000000000004</v>
      </c>
      <c r="AC41" s="112">
        <v>14.045999999999999</v>
      </c>
      <c r="AD41" s="113"/>
      <c r="AE41" s="110">
        <v>4</v>
      </c>
      <c r="AF41" s="110">
        <v>4</v>
      </c>
      <c r="AG41" s="110">
        <v>6</v>
      </c>
      <c r="AH41" s="110">
        <v>5</v>
      </c>
      <c r="AI41" s="110">
        <v>5</v>
      </c>
      <c r="AJ41" s="110">
        <v>6</v>
      </c>
      <c r="AK41" s="110">
        <v>4</v>
      </c>
      <c r="AL41" s="110">
        <v>2</v>
      </c>
      <c r="AM41" s="110">
        <v>2</v>
      </c>
      <c r="AN41" s="110">
        <v>4</v>
      </c>
      <c r="AO41" s="110">
        <v>6</v>
      </c>
      <c r="AP41" s="110">
        <v>7</v>
      </c>
      <c r="AQ41" s="110">
        <v>5</v>
      </c>
      <c r="AR41" s="110">
        <v>8</v>
      </c>
      <c r="AS41" s="110">
        <v>6</v>
      </c>
      <c r="AT41" s="109"/>
      <c r="AU41" s="112">
        <v>15.24</v>
      </c>
      <c r="AV41" s="112">
        <v>16.34</v>
      </c>
      <c r="AW41" s="112">
        <v>14.05</v>
      </c>
      <c r="AX41" s="112">
        <v>10</v>
      </c>
      <c r="AY41" s="112">
        <v>2.13</v>
      </c>
      <c r="AZ41" s="115"/>
      <c r="BA41" s="116">
        <v>2</v>
      </c>
      <c r="BB41" s="116">
        <v>2</v>
      </c>
      <c r="BC41" s="116">
        <v>2</v>
      </c>
      <c r="BD41" s="116">
        <v>4</v>
      </c>
      <c r="BE41" s="116">
        <v>6</v>
      </c>
      <c r="BF41" s="112"/>
      <c r="BG41" s="114">
        <v>11.00604183864</v>
      </c>
      <c r="BH41" s="796">
        <v>0</v>
      </c>
      <c r="BI41" s="796">
        <v>8.1789840146237996E-2</v>
      </c>
      <c r="BJ41" s="809" t="s">
        <v>430</v>
      </c>
      <c r="BK41" s="269"/>
      <c r="BL41" s="112" t="s">
        <v>430</v>
      </c>
      <c r="BM41" s="112" t="s">
        <v>430</v>
      </c>
      <c r="BN41" s="112" t="s">
        <v>430</v>
      </c>
      <c r="BO41" s="109"/>
      <c r="BP41" s="112">
        <v>75.396628460000002</v>
      </c>
      <c r="BQ41" s="109"/>
      <c r="BR41" s="112">
        <v>47.258899999999997</v>
      </c>
      <c r="BS41" s="112">
        <v>15.6912</v>
      </c>
      <c r="BT41" s="112">
        <v>8.1590500000000006</v>
      </c>
      <c r="BU41" s="112">
        <v>28.89085</v>
      </c>
      <c r="BV41" s="109"/>
      <c r="BW41" s="112">
        <v>0.61</v>
      </c>
      <c r="BX41" s="112">
        <v>16.809999999999999</v>
      </c>
      <c r="BY41" s="112" t="s">
        <v>430</v>
      </c>
      <c r="BZ41" s="112" t="s">
        <v>430</v>
      </c>
      <c r="CA41" s="112" t="s">
        <v>430</v>
      </c>
      <c r="CB41" s="112">
        <v>11.4</v>
      </c>
      <c r="CC41" s="109"/>
      <c r="CD41" s="118" t="s">
        <v>8951</v>
      </c>
      <c r="CE41" s="118" t="s">
        <v>8952</v>
      </c>
      <c r="CF41" s="118" t="s">
        <v>8953</v>
      </c>
      <c r="CG41" s="118" t="s">
        <v>8954</v>
      </c>
      <c r="CH41" s="118" t="s">
        <v>8955</v>
      </c>
      <c r="CI41" s="109"/>
      <c r="CJ41" s="119" t="s">
        <v>476</v>
      </c>
    </row>
    <row r="42" spans="1:88" s="107" customFormat="1" x14ac:dyDescent="0.25">
      <c r="A42" s="108" t="s">
        <v>8975</v>
      </c>
      <c r="B42" s="109"/>
      <c r="C42" s="734">
        <v>41275</v>
      </c>
      <c r="D42" s="109"/>
      <c r="E42" s="110">
        <v>2314.65</v>
      </c>
      <c r="F42" s="109"/>
      <c r="G42" s="111">
        <v>305.00189999999998</v>
      </c>
      <c r="H42" s="109"/>
      <c r="I42" s="152">
        <v>5.64</v>
      </c>
      <c r="J42" s="152">
        <v>8.01</v>
      </c>
      <c r="K42" s="152">
        <v>3.42</v>
      </c>
      <c r="L42" s="152">
        <v>3.6</v>
      </c>
      <c r="M42" s="113"/>
      <c r="N42" s="112">
        <v>0.5605</v>
      </c>
      <c r="O42" s="112">
        <v>-0.60170000000000001</v>
      </c>
      <c r="P42" s="112">
        <v>5.5523999999999996</v>
      </c>
      <c r="Q42" s="112">
        <v>-0.31469999999999998</v>
      </c>
      <c r="R42" s="112">
        <v>-3.8409</v>
      </c>
      <c r="S42" s="114">
        <v>2.6560000000000001</v>
      </c>
      <c r="T42" s="112">
        <v>5.9558</v>
      </c>
      <c r="U42" s="112">
        <v>14.691599999999999</v>
      </c>
      <c r="V42" s="112">
        <v>12.807399999999999</v>
      </c>
      <c r="W42" s="112">
        <v>12.3285</v>
      </c>
      <c r="X42" s="112">
        <v>7.2026000000000003</v>
      </c>
      <c r="Y42" s="112">
        <v>-3.0950000000000002</v>
      </c>
      <c r="Z42" s="112">
        <v>-0.34310000000000002</v>
      </c>
      <c r="AA42" s="112">
        <v>-2.5026000000000002</v>
      </c>
      <c r="AB42" s="112">
        <v>7.2026000000000003</v>
      </c>
      <c r="AC42" s="112">
        <v>13.6934</v>
      </c>
      <c r="AD42" s="113"/>
      <c r="AE42" s="110">
        <v>15</v>
      </c>
      <c r="AF42" s="110">
        <v>11</v>
      </c>
      <c r="AG42" s="110">
        <v>10</v>
      </c>
      <c r="AH42" s="110">
        <v>9</v>
      </c>
      <c r="AI42" s="110">
        <v>10</v>
      </c>
      <c r="AJ42" s="110">
        <v>12</v>
      </c>
      <c r="AK42" s="110">
        <v>13</v>
      </c>
      <c r="AL42" s="110">
        <v>10</v>
      </c>
      <c r="AM42" s="110">
        <v>8</v>
      </c>
      <c r="AN42" s="110">
        <v>10</v>
      </c>
      <c r="AO42" s="110">
        <v>12</v>
      </c>
      <c r="AP42" s="110">
        <v>9</v>
      </c>
      <c r="AQ42" s="110">
        <v>11</v>
      </c>
      <c r="AR42" s="110">
        <v>12</v>
      </c>
      <c r="AS42" s="110">
        <v>12</v>
      </c>
      <c r="AT42" s="109"/>
      <c r="AU42" s="112">
        <v>12.59</v>
      </c>
      <c r="AV42" s="112">
        <v>13.17</v>
      </c>
      <c r="AW42" s="112">
        <v>10.72</v>
      </c>
      <c r="AX42" s="112">
        <v>6.85</v>
      </c>
      <c r="AY42" s="112">
        <v>-2.15</v>
      </c>
      <c r="AZ42" s="115"/>
      <c r="BA42" s="116">
        <v>9</v>
      </c>
      <c r="BB42" s="116">
        <v>9</v>
      </c>
      <c r="BC42" s="116">
        <v>11</v>
      </c>
      <c r="BD42" s="116">
        <v>11</v>
      </c>
      <c r="BE42" s="116">
        <v>10</v>
      </c>
      <c r="BF42" s="112"/>
      <c r="BG42" s="114">
        <v>10.181340227242201</v>
      </c>
      <c r="BH42" s="796">
        <v>0</v>
      </c>
      <c r="BI42" s="796">
        <v>6.4438673917540504E-2</v>
      </c>
      <c r="BJ42" s="809" t="s">
        <v>430</v>
      </c>
      <c r="BK42" s="269"/>
      <c r="BL42" s="112" t="s">
        <v>430</v>
      </c>
      <c r="BM42" s="112" t="s">
        <v>430</v>
      </c>
      <c r="BN42" s="112" t="s">
        <v>430</v>
      </c>
      <c r="BO42" s="109"/>
      <c r="BP42" s="112">
        <v>70.161152680000001</v>
      </c>
      <c r="BQ42" s="109"/>
      <c r="BR42" s="112">
        <v>54.012900000000002</v>
      </c>
      <c r="BS42" s="112">
        <v>6.1746499999999997</v>
      </c>
      <c r="BT42" s="112">
        <v>9.9639799999999994</v>
      </c>
      <c r="BU42" s="112">
        <v>29.848469999999999</v>
      </c>
      <c r="BV42" s="109"/>
      <c r="BW42" s="112">
        <v>8.5500000000000007</v>
      </c>
      <c r="BX42" s="112">
        <v>12.03</v>
      </c>
      <c r="BY42" s="112" t="s">
        <v>430</v>
      </c>
      <c r="BZ42" s="112">
        <v>8.07</v>
      </c>
      <c r="CA42" s="112" t="s">
        <v>430</v>
      </c>
      <c r="CB42" s="112">
        <v>1.19</v>
      </c>
      <c r="CC42" s="109"/>
      <c r="CD42" s="118" t="s">
        <v>8957</v>
      </c>
      <c r="CE42" s="118" t="s">
        <v>4451</v>
      </c>
      <c r="CF42" s="118" t="s">
        <v>8958</v>
      </c>
      <c r="CG42" s="118" t="s">
        <v>8959</v>
      </c>
      <c r="CH42" s="118" t="s">
        <v>8960</v>
      </c>
      <c r="CI42" s="109"/>
      <c r="CJ42" s="119" t="s">
        <v>513</v>
      </c>
    </row>
    <row r="43" spans="1:88" x14ac:dyDescent="0.25">
      <c r="A43" s="36" t="s">
        <v>93</v>
      </c>
      <c r="B43" s="43"/>
      <c r="C43" s="720"/>
      <c r="D43" s="43"/>
      <c r="E43" s="51"/>
      <c r="F43" s="43"/>
      <c r="G43" s="55"/>
      <c r="H43" s="43"/>
      <c r="I43" s="92"/>
      <c r="J43" s="92"/>
      <c r="K43" s="92"/>
      <c r="L43" s="92"/>
      <c r="M43" s="66"/>
      <c r="N43" s="59">
        <v>0.76490000000000002</v>
      </c>
      <c r="O43" s="59">
        <v>-0.3044</v>
      </c>
      <c r="P43" s="59">
        <v>6.1721000000000004</v>
      </c>
      <c r="Q43" s="59">
        <v>0.41860000000000003</v>
      </c>
      <c r="R43" s="59">
        <v>-2.7122999999999999</v>
      </c>
      <c r="S43" s="70">
        <v>5.4776999999999996</v>
      </c>
      <c r="T43" s="59">
        <v>7.6894999999999998</v>
      </c>
      <c r="U43" s="59">
        <v>14.784800000000001</v>
      </c>
      <c r="V43" s="59">
        <v>13.5055</v>
      </c>
      <c r="W43" s="59">
        <v>13.041499999999999</v>
      </c>
      <c r="X43" s="59">
        <v>8.0112000000000005</v>
      </c>
      <c r="Y43" s="59">
        <v>-2.758</v>
      </c>
      <c r="Z43" s="59">
        <v>0.73660000000000003</v>
      </c>
      <c r="AA43" s="59">
        <v>-0.68130000000000002</v>
      </c>
      <c r="AB43" s="59">
        <v>8.0112000000000005</v>
      </c>
      <c r="AC43" s="59">
        <v>13.4611</v>
      </c>
      <c r="AD43" s="66"/>
      <c r="AE43" s="51">
        <v>15</v>
      </c>
      <c r="AF43" s="51">
        <v>15</v>
      </c>
      <c r="AG43" s="51">
        <v>15</v>
      </c>
      <c r="AH43" s="51">
        <v>15</v>
      </c>
      <c r="AI43" s="51">
        <v>15</v>
      </c>
      <c r="AJ43" s="51">
        <v>15</v>
      </c>
      <c r="AK43" s="51">
        <v>15</v>
      </c>
      <c r="AL43" s="51">
        <v>15</v>
      </c>
      <c r="AM43" s="51">
        <v>15</v>
      </c>
      <c r="AN43" s="51">
        <v>15</v>
      </c>
      <c r="AO43" s="51">
        <v>15</v>
      </c>
      <c r="AP43" s="51">
        <v>15</v>
      </c>
      <c r="AQ43" s="51">
        <v>15</v>
      </c>
      <c r="AR43" s="51">
        <v>15</v>
      </c>
      <c r="AS43" s="51">
        <v>15</v>
      </c>
      <c r="AT43" s="43"/>
      <c r="AU43" s="59">
        <v>12.981999999999999</v>
      </c>
      <c r="AV43" s="59">
        <v>13.690666666666701</v>
      </c>
      <c r="AW43" s="59">
        <v>11.377333333333301</v>
      </c>
      <c r="AX43" s="59">
        <v>8.1579999999999995</v>
      </c>
      <c r="AY43" s="59">
        <v>0.39533333333333298</v>
      </c>
      <c r="AZ43" s="78"/>
      <c r="BA43" s="47">
        <v>15</v>
      </c>
      <c r="BB43" s="47">
        <v>15</v>
      </c>
      <c r="BC43" s="47">
        <v>15</v>
      </c>
      <c r="BD43" s="47">
        <v>15</v>
      </c>
      <c r="BE43" s="47">
        <v>15</v>
      </c>
      <c r="BF43" s="59"/>
      <c r="BG43" s="70"/>
      <c r="BH43" s="798"/>
      <c r="BI43" s="798"/>
      <c r="BJ43" s="811"/>
      <c r="BK43" s="267"/>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1.0754999999999999</v>
      </c>
      <c r="O44" s="60">
        <v>0.48120000000000002</v>
      </c>
      <c r="P44" s="60">
        <v>8.4199000000000002</v>
      </c>
      <c r="Q44" s="60">
        <v>4.6078000000000001</v>
      </c>
      <c r="R44" s="60">
        <v>-2.3199999999999998E-2</v>
      </c>
      <c r="S44" s="71">
        <v>12.3279</v>
      </c>
      <c r="T44" s="60">
        <v>11.0229</v>
      </c>
      <c r="U44" s="60">
        <v>18.818100000000001</v>
      </c>
      <c r="V44" s="60">
        <v>19.3033</v>
      </c>
      <c r="W44" s="60">
        <v>16.6447</v>
      </c>
      <c r="X44" s="60">
        <v>10.9694</v>
      </c>
      <c r="Y44" s="60">
        <v>0.73819999999999997</v>
      </c>
      <c r="Z44" s="60">
        <v>3.8380999999999998</v>
      </c>
      <c r="AA44" s="60">
        <v>2.5167999999999999</v>
      </c>
      <c r="AB44" s="60">
        <v>10.9694</v>
      </c>
      <c r="AC44" s="60">
        <v>16.866800000000001</v>
      </c>
      <c r="AD44" s="67"/>
      <c r="AE44" s="52"/>
      <c r="AF44" s="52"/>
      <c r="AG44" s="52"/>
      <c r="AH44" s="52"/>
      <c r="AI44" s="52"/>
      <c r="AJ44" s="52"/>
      <c r="AK44" s="52"/>
      <c r="AL44" s="52"/>
      <c r="AM44" s="52"/>
      <c r="AN44" s="52"/>
      <c r="AO44" s="52"/>
      <c r="AP44" s="52"/>
      <c r="AQ44" s="52"/>
      <c r="AR44" s="52"/>
      <c r="AS44" s="52"/>
      <c r="AT44" s="44"/>
      <c r="AU44" s="60">
        <v>17.11</v>
      </c>
      <c r="AV44" s="60">
        <v>18.670000000000002</v>
      </c>
      <c r="AW44" s="60">
        <v>15.4</v>
      </c>
      <c r="AX44" s="60">
        <v>11.24</v>
      </c>
      <c r="AY44" s="60">
        <v>6.49</v>
      </c>
      <c r="AZ44" s="79"/>
      <c r="BA44" s="48"/>
      <c r="BB44" s="48"/>
      <c r="BC44" s="48"/>
      <c r="BD44" s="48"/>
      <c r="BE44" s="48"/>
      <c r="BF44" s="60"/>
      <c r="BG44" s="71"/>
      <c r="BH44" s="799"/>
      <c r="BI44" s="799"/>
      <c r="BJ44" s="812"/>
      <c r="BK44" s="268"/>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0.5605</v>
      </c>
      <c r="O45" s="60">
        <v>-1.0888</v>
      </c>
      <c r="P45" s="60">
        <v>4.4391999999999996</v>
      </c>
      <c r="Q45" s="60">
        <v>-3.3121</v>
      </c>
      <c r="R45" s="60">
        <v>-6.6073000000000004</v>
      </c>
      <c r="S45" s="71">
        <v>-0.74109999999999998</v>
      </c>
      <c r="T45" s="60">
        <v>3.7972000000000001</v>
      </c>
      <c r="U45" s="60">
        <v>9.6585999999999999</v>
      </c>
      <c r="V45" s="60">
        <v>11.113099999999999</v>
      </c>
      <c r="W45" s="60">
        <v>11.0047</v>
      </c>
      <c r="X45" s="60">
        <v>6.2576000000000001</v>
      </c>
      <c r="Y45" s="60">
        <v>-6.6513999999999998</v>
      </c>
      <c r="Z45" s="60">
        <v>-3.6549</v>
      </c>
      <c r="AA45" s="60">
        <v>-5.9665999999999997</v>
      </c>
      <c r="AB45" s="60">
        <v>6.2576000000000001</v>
      </c>
      <c r="AC45" s="60">
        <v>11.4339</v>
      </c>
      <c r="AD45" s="67"/>
      <c r="AE45" s="52"/>
      <c r="AF45" s="52"/>
      <c r="AG45" s="52"/>
      <c r="AH45" s="52"/>
      <c r="AI45" s="52"/>
      <c r="AJ45" s="52"/>
      <c r="AK45" s="52"/>
      <c r="AL45" s="52"/>
      <c r="AM45" s="52"/>
      <c r="AN45" s="52"/>
      <c r="AO45" s="52"/>
      <c r="AP45" s="52"/>
      <c r="AQ45" s="52"/>
      <c r="AR45" s="52"/>
      <c r="AS45" s="52"/>
      <c r="AT45" s="44"/>
      <c r="AU45" s="60">
        <v>10.83</v>
      </c>
      <c r="AV45" s="60">
        <v>11.24</v>
      </c>
      <c r="AW45" s="60">
        <v>7.82</v>
      </c>
      <c r="AX45" s="60">
        <v>3.27</v>
      </c>
      <c r="AY45" s="60">
        <v>-8.06</v>
      </c>
      <c r="AZ45" s="79"/>
      <c r="BA45" s="48"/>
      <c r="BB45" s="48"/>
      <c r="BC45" s="48"/>
      <c r="BD45" s="48"/>
      <c r="BE45" s="48"/>
      <c r="BF45" s="60"/>
      <c r="BG45" s="71"/>
      <c r="BH45" s="799"/>
      <c r="BI45" s="799"/>
      <c r="BJ45" s="812"/>
      <c r="BK45" s="268"/>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0.75160000000000005</v>
      </c>
      <c r="O46" s="61">
        <v>-0.37290000000000001</v>
      </c>
      <c r="P46" s="61">
        <v>5.8846999999999996</v>
      </c>
      <c r="Q46" s="61">
        <v>0.76200000000000001</v>
      </c>
      <c r="R46" s="61">
        <v>-2.335</v>
      </c>
      <c r="S46" s="72">
        <v>6.3491</v>
      </c>
      <c r="T46" s="61">
        <v>7.8334000000000001</v>
      </c>
      <c r="U46" s="61">
        <v>15.0251</v>
      </c>
      <c r="V46" s="61">
        <v>12.807399999999999</v>
      </c>
      <c r="W46" s="61">
        <v>13.1972</v>
      </c>
      <c r="X46" s="61">
        <v>7.7378999999999998</v>
      </c>
      <c r="Y46" s="61">
        <v>-1.9744999999999999</v>
      </c>
      <c r="Z46" s="61">
        <v>1.1820999999999999</v>
      </c>
      <c r="AA46" s="61">
        <v>-0.35010000000000002</v>
      </c>
      <c r="AB46" s="61">
        <v>7.7378999999999998</v>
      </c>
      <c r="AC46" s="61">
        <v>13.4255</v>
      </c>
      <c r="AD46" s="68"/>
      <c r="AE46" s="53"/>
      <c r="AF46" s="53"/>
      <c r="AG46" s="53"/>
      <c r="AH46" s="53"/>
      <c r="AI46" s="53"/>
      <c r="AJ46" s="53"/>
      <c r="AK46" s="53"/>
      <c r="AL46" s="53"/>
      <c r="AM46" s="53"/>
      <c r="AN46" s="53"/>
      <c r="AO46" s="53"/>
      <c r="AP46" s="53"/>
      <c r="AQ46" s="53"/>
      <c r="AR46" s="53"/>
      <c r="AS46" s="53"/>
      <c r="AT46" s="45"/>
      <c r="AU46" s="61">
        <v>12.82</v>
      </c>
      <c r="AV46" s="61">
        <v>13.27</v>
      </c>
      <c r="AW46" s="61">
        <v>11.84</v>
      </c>
      <c r="AX46" s="61">
        <v>8.4</v>
      </c>
      <c r="AY46" s="61">
        <v>1.84</v>
      </c>
      <c r="AZ46" s="80"/>
      <c r="BA46" s="49"/>
      <c r="BB46" s="49"/>
      <c r="BC46" s="49"/>
      <c r="BD46" s="49"/>
      <c r="BE46" s="49"/>
      <c r="BF46" s="61"/>
      <c r="BG46" s="72"/>
      <c r="BH46" s="800"/>
      <c r="BI46" s="800"/>
      <c r="BJ46" s="813"/>
      <c r="BK46" s="270"/>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318</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0"/>
      <c r="BB47" s="50"/>
      <c r="BC47" s="50"/>
      <c r="BD47" s="50"/>
      <c r="BE47" s="50"/>
      <c r="BF47" s="62"/>
      <c r="BG47" s="73"/>
      <c r="BH47" s="801"/>
      <c r="BI47" s="801"/>
      <c r="BJ47" s="814"/>
      <c r="BK47" s="271"/>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107" customFormat="1" x14ac:dyDescent="0.25">
      <c r="A48" s="126" t="s">
        <v>8976</v>
      </c>
      <c r="B48" s="127"/>
      <c r="C48" s="733">
        <v>43665</v>
      </c>
      <c r="D48" s="127"/>
      <c r="E48" s="128">
        <v>2240.0100000000002</v>
      </c>
      <c r="F48" s="127"/>
      <c r="G48" s="129">
        <v>26.506900000000002</v>
      </c>
      <c r="H48" s="127"/>
      <c r="I48" s="151">
        <v>4.5</v>
      </c>
      <c r="J48" s="151">
        <v>7.63</v>
      </c>
      <c r="K48" s="151">
        <v>2.75</v>
      </c>
      <c r="L48" s="151">
        <v>2.88</v>
      </c>
      <c r="M48" s="131"/>
      <c r="N48" s="130">
        <v>0.71279999999999999</v>
      </c>
      <c r="O48" s="130">
        <v>-0.63690000000000002</v>
      </c>
      <c r="P48" s="130">
        <v>4.8171999999999997</v>
      </c>
      <c r="Q48" s="130">
        <v>-2.0306000000000002</v>
      </c>
      <c r="R48" s="130">
        <v>-4.8131000000000004</v>
      </c>
      <c r="S48" s="132">
        <v>2.0274999999999999</v>
      </c>
      <c r="T48" s="130">
        <v>6.3864000000000001</v>
      </c>
      <c r="U48" s="130">
        <v>15.0558</v>
      </c>
      <c r="V48" s="130">
        <v>13.471500000000001</v>
      </c>
      <c r="W48" s="130" t="s">
        <v>430</v>
      </c>
      <c r="X48" s="130">
        <v>6.5574000000000003</v>
      </c>
      <c r="Y48" s="130">
        <v>-5.0949</v>
      </c>
      <c r="Z48" s="130">
        <v>-1.6657</v>
      </c>
      <c r="AA48" s="130">
        <v>-3.8290999999999999</v>
      </c>
      <c r="AB48" s="130">
        <v>6.5574000000000003</v>
      </c>
      <c r="AC48" s="130">
        <v>15.467599999999999</v>
      </c>
      <c r="AD48" s="131"/>
      <c r="AE48" s="128">
        <v>10</v>
      </c>
      <c r="AF48" s="128">
        <v>13</v>
      </c>
      <c r="AG48" s="128">
        <v>14</v>
      </c>
      <c r="AH48" s="128">
        <v>13</v>
      </c>
      <c r="AI48" s="128">
        <v>11</v>
      </c>
      <c r="AJ48" s="128">
        <v>10</v>
      </c>
      <c r="AK48" s="128">
        <v>5</v>
      </c>
      <c r="AL48" s="128">
        <v>4</v>
      </c>
      <c r="AM48" s="128">
        <v>4</v>
      </c>
      <c r="AN48" s="128" t="s">
        <v>430</v>
      </c>
      <c r="AO48" s="128">
        <v>14</v>
      </c>
      <c r="AP48" s="128">
        <v>13</v>
      </c>
      <c r="AQ48" s="128">
        <v>10</v>
      </c>
      <c r="AR48" s="128">
        <v>11</v>
      </c>
      <c r="AS48" s="128">
        <v>14</v>
      </c>
      <c r="AT48" s="127"/>
      <c r="AU48" s="130" t="s">
        <v>430</v>
      </c>
      <c r="AV48" s="130" t="s">
        <v>430</v>
      </c>
      <c r="AW48" s="130">
        <v>10.87</v>
      </c>
      <c r="AX48" s="130">
        <v>6.82</v>
      </c>
      <c r="AY48" s="130">
        <v>-4.45</v>
      </c>
      <c r="AZ48" s="133"/>
      <c r="BA48" s="134" t="s">
        <v>430</v>
      </c>
      <c r="BB48" s="134" t="s">
        <v>430</v>
      </c>
      <c r="BC48" s="134">
        <v>5</v>
      </c>
      <c r="BD48" s="134">
        <v>4</v>
      </c>
      <c r="BE48" s="134">
        <v>11</v>
      </c>
      <c r="BF48" s="130"/>
      <c r="BG48" s="132">
        <v>10.9904957673415</v>
      </c>
      <c r="BH48" s="795">
        <v>0</v>
      </c>
      <c r="BI48" s="795">
        <v>6.5772738431821604E-2</v>
      </c>
      <c r="BJ48" s="808" t="s">
        <v>430</v>
      </c>
      <c r="BK48" s="803"/>
      <c r="BL48" s="130" t="s">
        <v>430</v>
      </c>
      <c r="BM48" s="130" t="s">
        <v>430</v>
      </c>
      <c r="BN48" s="130" t="s">
        <v>430</v>
      </c>
      <c r="BO48" s="127"/>
      <c r="BP48" s="130">
        <v>76.055774380000003</v>
      </c>
      <c r="BQ48" s="127"/>
      <c r="BR48" s="130">
        <v>59.9968</v>
      </c>
      <c r="BS48" s="130">
        <v>12.1394</v>
      </c>
      <c r="BT48" s="130">
        <v>3.9196499999999999</v>
      </c>
      <c r="BU48" s="130">
        <v>23.94415</v>
      </c>
      <c r="BV48" s="127"/>
      <c r="BW48" s="130">
        <v>4.5599999999999996</v>
      </c>
      <c r="BX48" s="130">
        <v>10.45</v>
      </c>
      <c r="BY48" s="130">
        <v>4.9400000000000004</v>
      </c>
      <c r="BZ48" s="130">
        <v>0.82</v>
      </c>
      <c r="CA48" s="130" t="s">
        <v>430</v>
      </c>
      <c r="CB48" s="130">
        <v>3.16</v>
      </c>
      <c r="CC48" s="127"/>
      <c r="CD48" s="136" t="s">
        <v>8977</v>
      </c>
      <c r="CE48" s="136" t="s">
        <v>8978</v>
      </c>
      <c r="CF48" s="136" t="s">
        <v>4782</v>
      </c>
      <c r="CG48" s="136" t="s">
        <v>8979</v>
      </c>
      <c r="CH48" s="136" t="s">
        <v>8980</v>
      </c>
      <c r="CI48" s="127"/>
      <c r="CJ48" s="137" t="s">
        <v>476</v>
      </c>
    </row>
    <row r="49" spans="1:88" s="107" customFormat="1" x14ac:dyDescent="0.25">
      <c r="A49" s="108" t="s">
        <v>8981</v>
      </c>
      <c r="B49" s="109"/>
      <c r="C49" s="734">
        <v>36985</v>
      </c>
      <c r="D49" s="109"/>
      <c r="E49" s="110">
        <v>2028.28</v>
      </c>
      <c r="F49" s="109"/>
      <c r="G49" s="111">
        <v>442.45089999999999</v>
      </c>
      <c r="H49" s="109"/>
      <c r="I49" s="152" t="s">
        <v>430</v>
      </c>
      <c r="J49" s="152" t="s">
        <v>430</v>
      </c>
      <c r="K49" s="152" t="s">
        <v>430</v>
      </c>
      <c r="L49" s="152" t="s">
        <v>430</v>
      </c>
      <c r="M49" s="113"/>
      <c r="N49" s="112">
        <v>0.61639999999999995</v>
      </c>
      <c r="O49" s="112">
        <v>1.6125</v>
      </c>
      <c r="P49" s="112">
        <v>11.247999999999999</v>
      </c>
      <c r="Q49" s="112">
        <v>8.2585999999999995</v>
      </c>
      <c r="R49" s="112">
        <v>1.3628</v>
      </c>
      <c r="S49" s="114">
        <v>11.072900000000001</v>
      </c>
      <c r="T49" s="112">
        <v>3.6126999999999998</v>
      </c>
      <c r="U49" s="112">
        <v>14.283899999999999</v>
      </c>
      <c r="V49" s="112">
        <v>14.677</v>
      </c>
      <c r="W49" s="112">
        <v>15.6706</v>
      </c>
      <c r="X49" s="112">
        <v>13.208</v>
      </c>
      <c r="Y49" s="112">
        <v>1.8529</v>
      </c>
      <c r="Z49" s="112">
        <v>4.4665999999999997</v>
      </c>
      <c r="AA49" s="112">
        <v>2.7696999999999998</v>
      </c>
      <c r="AB49" s="112">
        <v>13.208</v>
      </c>
      <c r="AC49" s="112">
        <v>16.3124</v>
      </c>
      <c r="AD49" s="113"/>
      <c r="AE49" s="110">
        <v>12</v>
      </c>
      <c r="AF49" s="110">
        <v>2</v>
      </c>
      <c r="AG49" s="110">
        <v>2</v>
      </c>
      <c r="AH49" s="110">
        <v>2</v>
      </c>
      <c r="AI49" s="110">
        <v>2</v>
      </c>
      <c r="AJ49" s="110">
        <v>2</v>
      </c>
      <c r="AK49" s="110">
        <v>11</v>
      </c>
      <c r="AL49" s="110">
        <v>5</v>
      </c>
      <c r="AM49" s="110">
        <v>3</v>
      </c>
      <c r="AN49" s="110">
        <v>1</v>
      </c>
      <c r="AO49" s="110">
        <v>2</v>
      </c>
      <c r="AP49" s="110">
        <v>2</v>
      </c>
      <c r="AQ49" s="110">
        <v>2</v>
      </c>
      <c r="AR49" s="110">
        <v>3</v>
      </c>
      <c r="AS49" s="110">
        <v>2</v>
      </c>
      <c r="AT49" s="109"/>
      <c r="AU49" s="112">
        <v>16.46</v>
      </c>
      <c r="AV49" s="112">
        <v>16.7</v>
      </c>
      <c r="AW49" s="112">
        <v>11.38</v>
      </c>
      <c r="AX49" s="112">
        <v>9.01</v>
      </c>
      <c r="AY49" s="112">
        <v>10.36</v>
      </c>
      <c r="AZ49" s="115"/>
      <c r="BA49" s="116">
        <v>1</v>
      </c>
      <c r="BB49" s="116">
        <v>2</v>
      </c>
      <c r="BC49" s="116">
        <v>4</v>
      </c>
      <c r="BD49" s="116">
        <v>3</v>
      </c>
      <c r="BE49" s="116">
        <v>2</v>
      </c>
      <c r="BF49" s="112"/>
      <c r="BG49" s="114">
        <v>14.635005708672599</v>
      </c>
      <c r="BH49" s="796">
        <v>1.3864199282179701</v>
      </c>
      <c r="BI49" s="796">
        <v>4.97706652695361E-2</v>
      </c>
      <c r="BJ49" s="809">
        <v>-0.25442610528932202</v>
      </c>
      <c r="BK49" s="269"/>
      <c r="BL49" s="112" t="s">
        <v>430</v>
      </c>
      <c r="BM49" s="112" t="s">
        <v>430</v>
      </c>
      <c r="BN49" s="112" t="s">
        <v>430</v>
      </c>
      <c r="BO49" s="109"/>
      <c r="BP49" s="112">
        <v>68.127255050000002</v>
      </c>
      <c r="BQ49" s="109"/>
      <c r="BR49" s="112">
        <v>60.764699999999998</v>
      </c>
      <c r="BS49" s="112">
        <v>7.3625499999999997</v>
      </c>
      <c r="BT49" s="112" t="s">
        <v>430</v>
      </c>
      <c r="BU49" s="112">
        <v>31.87275</v>
      </c>
      <c r="BV49" s="109"/>
      <c r="BW49" s="112">
        <v>17.46</v>
      </c>
      <c r="BX49" s="112">
        <v>8.31</v>
      </c>
      <c r="BY49" s="112" t="s">
        <v>430</v>
      </c>
      <c r="BZ49" s="112" t="s">
        <v>430</v>
      </c>
      <c r="CA49" s="112" t="s">
        <v>430</v>
      </c>
      <c r="CB49" s="112">
        <v>6.1</v>
      </c>
      <c r="CC49" s="109"/>
      <c r="CD49" s="118" t="s">
        <v>8982</v>
      </c>
      <c r="CE49" s="118" t="s">
        <v>8983</v>
      </c>
      <c r="CF49" s="118" t="s">
        <v>8984</v>
      </c>
      <c r="CG49" s="118" t="s">
        <v>8985</v>
      </c>
      <c r="CH49" s="118" t="s">
        <v>4501</v>
      </c>
      <c r="CI49" s="109"/>
      <c r="CJ49" s="119" t="s">
        <v>548</v>
      </c>
    </row>
    <row r="50" spans="1:88" s="107" customFormat="1" x14ac:dyDescent="0.25">
      <c r="A50" s="108" t="s">
        <v>8986</v>
      </c>
      <c r="B50" s="109"/>
      <c r="C50" s="734">
        <v>42734</v>
      </c>
      <c r="D50" s="109"/>
      <c r="E50" s="110">
        <v>1891.65</v>
      </c>
      <c r="F50" s="109"/>
      <c r="G50" s="111">
        <v>26.61</v>
      </c>
      <c r="H50" s="109"/>
      <c r="I50" s="152">
        <v>3.08</v>
      </c>
      <c r="J50" s="152">
        <v>7.44</v>
      </c>
      <c r="K50" s="152">
        <v>1.89</v>
      </c>
      <c r="L50" s="152">
        <v>2</v>
      </c>
      <c r="M50" s="113"/>
      <c r="N50" s="112">
        <v>0.87949999999999995</v>
      </c>
      <c r="O50" s="112">
        <v>-0.31840000000000002</v>
      </c>
      <c r="P50" s="112">
        <v>6.9233000000000002</v>
      </c>
      <c r="Q50" s="112">
        <v>1.8955</v>
      </c>
      <c r="R50" s="112">
        <v>-1.7356</v>
      </c>
      <c r="S50" s="114">
        <v>9.6898999999999997</v>
      </c>
      <c r="T50" s="112">
        <v>10.508100000000001</v>
      </c>
      <c r="U50" s="112">
        <v>15.785399999999999</v>
      </c>
      <c r="V50" s="112">
        <v>13.154</v>
      </c>
      <c r="W50" s="112" t="s">
        <v>430</v>
      </c>
      <c r="X50" s="112">
        <v>8.7765000000000004</v>
      </c>
      <c r="Y50" s="112">
        <v>-1.4662999999999999</v>
      </c>
      <c r="Z50" s="112">
        <v>2.7412999999999998</v>
      </c>
      <c r="AA50" s="112">
        <v>2.9799000000000002</v>
      </c>
      <c r="AB50" s="112">
        <v>8.7765000000000004</v>
      </c>
      <c r="AC50" s="112">
        <v>11.061299999999999</v>
      </c>
      <c r="AD50" s="113"/>
      <c r="AE50" s="110">
        <v>7</v>
      </c>
      <c r="AF50" s="110">
        <v>8</v>
      </c>
      <c r="AG50" s="110">
        <v>5</v>
      </c>
      <c r="AH50" s="110">
        <v>4</v>
      </c>
      <c r="AI50" s="110">
        <v>5</v>
      </c>
      <c r="AJ50" s="110">
        <v>3</v>
      </c>
      <c r="AK50" s="110">
        <v>1</v>
      </c>
      <c r="AL50" s="110">
        <v>3</v>
      </c>
      <c r="AM50" s="110">
        <v>5</v>
      </c>
      <c r="AN50" s="110" t="s">
        <v>430</v>
      </c>
      <c r="AO50" s="110">
        <v>6</v>
      </c>
      <c r="AP50" s="110">
        <v>3</v>
      </c>
      <c r="AQ50" s="110">
        <v>3</v>
      </c>
      <c r="AR50" s="110">
        <v>2</v>
      </c>
      <c r="AS50" s="110">
        <v>6</v>
      </c>
      <c r="AT50" s="109"/>
      <c r="AU50" s="112" t="s">
        <v>430</v>
      </c>
      <c r="AV50" s="112">
        <v>13.69</v>
      </c>
      <c r="AW50" s="112">
        <v>11.91</v>
      </c>
      <c r="AX50" s="112">
        <v>10.37</v>
      </c>
      <c r="AY50" s="112">
        <v>4.2</v>
      </c>
      <c r="AZ50" s="115"/>
      <c r="BA50" s="116" t="s">
        <v>430</v>
      </c>
      <c r="BB50" s="116">
        <v>4</v>
      </c>
      <c r="BC50" s="116">
        <v>2</v>
      </c>
      <c r="BD50" s="116">
        <v>2</v>
      </c>
      <c r="BE50" s="116">
        <v>3</v>
      </c>
      <c r="BF50" s="112"/>
      <c r="BG50" s="114">
        <v>11.7934551863554</v>
      </c>
      <c r="BH50" s="796">
        <v>0</v>
      </c>
      <c r="BI50" s="796">
        <v>6.6190828235124399E-2</v>
      </c>
      <c r="BJ50" s="809" t="s">
        <v>430</v>
      </c>
      <c r="BK50" s="269"/>
      <c r="BL50" s="112" t="s">
        <v>430</v>
      </c>
      <c r="BM50" s="112" t="s">
        <v>430</v>
      </c>
      <c r="BN50" s="112" t="s">
        <v>430</v>
      </c>
      <c r="BO50" s="109"/>
      <c r="BP50" s="112">
        <v>76.678499000000002</v>
      </c>
      <c r="BQ50" s="109"/>
      <c r="BR50" s="112">
        <v>55.266100000000002</v>
      </c>
      <c r="BS50" s="112">
        <v>9.18872</v>
      </c>
      <c r="BT50" s="112">
        <v>12.223699999999999</v>
      </c>
      <c r="BU50" s="112">
        <v>23.321480000000001</v>
      </c>
      <c r="BV50" s="109"/>
      <c r="BW50" s="112">
        <v>1.65</v>
      </c>
      <c r="BX50" s="112">
        <v>19.010000000000002</v>
      </c>
      <c r="BY50" s="112">
        <v>0.78</v>
      </c>
      <c r="BZ50" s="112" t="s">
        <v>430</v>
      </c>
      <c r="CA50" s="112" t="s">
        <v>430</v>
      </c>
      <c r="CB50" s="112">
        <v>1.88</v>
      </c>
      <c r="CC50" s="109"/>
      <c r="CD50" s="118" t="s">
        <v>8987</v>
      </c>
      <c r="CE50" s="118" t="s">
        <v>8988</v>
      </c>
      <c r="CF50" s="118" t="s">
        <v>8989</v>
      </c>
      <c r="CG50" s="118" t="s">
        <v>8990</v>
      </c>
      <c r="CH50" s="118" t="s">
        <v>8991</v>
      </c>
      <c r="CI50" s="109"/>
      <c r="CJ50" s="119" t="s">
        <v>1020</v>
      </c>
    </row>
    <row r="51" spans="1:88" s="107" customFormat="1" x14ac:dyDescent="0.25">
      <c r="A51" s="108" t="s">
        <v>8992</v>
      </c>
      <c r="B51" s="109"/>
      <c r="C51" s="734">
        <v>43321</v>
      </c>
      <c r="D51" s="109"/>
      <c r="E51" s="110">
        <v>1458.93</v>
      </c>
      <c r="F51" s="109"/>
      <c r="G51" s="111">
        <v>20.25</v>
      </c>
      <c r="H51" s="109"/>
      <c r="I51" s="152">
        <v>3.17</v>
      </c>
      <c r="J51" s="152">
        <v>8</v>
      </c>
      <c r="K51" s="152">
        <v>2.31</v>
      </c>
      <c r="L51" s="152">
        <v>2.44</v>
      </c>
      <c r="M51" s="113"/>
      <c r="N51" s="112">
        <v>0.89690000000000003</v>
      </c>
      <c r="O51" s="112">
        <v>-0.1971</v>
      </c>
      <c r="P51" s="112">
        <v>5.1947999999999999</v>
      </c>
      <c r="Q51" s="112">
        <v>0</v>
      </c>
      <c r="R51" s="112">
        <v>-3.7090000000000001</v>
      </c>
      <c r="S51" s="114">
        <v>2.7765</v>
      </c>
      <c r="T51" s="112">
        <v>6.7107000000000001</v>
      </c>
      <c r="U51" s="112">
        <v>11.081</v>
      </c>
      <c r="V51" s="112">
        <v>9.2132000000000005</v>
      </c>
      <c r="W51" s="112" t="s">
        <v>430</v>
      </c>
      <c r="X51" s="112">
        <v>6.8601999999999999</v>
      </c>
      <c r="Y51" s="112">
        <v>-3.3412999999999999</v>
      </c>
      <c r="Z51" s="112">
        <v>0</v>
      </c>
      <c r="AA51" s="112">
        <v>-2.1265999999999998</v>
      </c>
      <c r="AB51" s="112">
        <v>6.8601999999999999</v>
      </c>
      <c r="AC51" s="112">
        <v>9.5694999999999997</v>
      </c>
      <c r="AD51" s="113"/>
      <c r="AE51" s="110">
        <v>6</v>
      </c>
      <c r="AF51" s="110">
        <v>7</v>
      </c>
      <c r="AG51" s="110">
        <v>12</v>
      </c>
      <c r="AH51" s="110">
        <v>8</v>
      </c>
      <c r="AI51" s="110">
        <v>9</v>
      </c>
      <c r="AJ51" s="110">
        <v>9</v>
      </c>
      <c r="AK51" s="110">
        <v>4</v>
      </c>
      <c r="AL51" s="110">
        <v>11</v>
      </c>
      <c r="AM51" s="110">
        <v>12</v>
      </c>
      <c r="AN51" s="110" t="s">
        <v>430</v>
      </c>
      <c r="AO51" s="110">
        <v>13</v>
      </c>
      <c r="AP51" s="110">
        <v>7</v>
      </c>
      <c r="AQ51" s="110">
        <v>9</v>
      </c>
      <c r="AR51" s="110">
        <v>8</v>
      </c>
      <c r="AS51" s="110">
        <v>13</v>
      </c>
      <c r="AT51" s="109"/>
      <c r="AU51" s="112" t="s">
        <v>430</v>
      </c>
      <c r="AV51" s="112">
        <v>9.27</v>
      </c>
      <c r="AW51" s="112">
        <v>7.36</v>
      </c>
      <c r="AX51" s="112">
        <v>5.72</v>
      </c>
      <c r="AY51" s="112">
        <v>-1.7</v>
      </c>
      <c r="AZ51" s="115"/>
      <c r="BA51" s="116" t="s">
        <v>430</v>
      </c>
      <c r="BB51" s="116">
        <v>10</v>
      </c>
      <c r="BC51" s="116">
        <v>12</v>
      </c>
      <c r="BD51" s="116">
        <v>9</v>
      </c>
      <c r="BE51" s="116">
        <v>9</v>
      </c>
      <c r="BF51" s="112"/>
      <c r="BG51" s="114">
        <v>10.814637033086999</v>
      </c>
      <c r="BH51" s="796">
        <v>0</v>
      </c>
      <c r="BI51" s="796">
        <v>4.18453438315569E-2</v>
      </c>
      <c r="BJ51" s="809" t="s">
        <v>430</v>
      </c>
      <c r="BK51" s="269"/>
      <c r="BL51" s="112" t="s">
        <v>430</v>
      </c>
      <c r="BM51" s="112" t="s">
        <v>430</v>
      </c>
      <c r="BN51" s="112" t="s">
        <v>430</v>
      </c>
      <c r="BO51" s="109"/>
      <c r="BP51" s="112">
        <v>68.151550330000006</v>
      </c>
      <c r="BQ51" s="109"/>
      <c r="BR51" s="112">
        <v>53.849699999999999</v>
      </c>
      <c r="BS51" s="112">
        <v>6.1105299999999998</v>
      </c>
      <c r="BT51" s="112">
        <v>8.1913099999999996</v>
      </c>
      <c r="BU51" s="112">
        <v>31.848459999999999</v>
      </c>
      <c r="BV51" s="109"/>
      <c r="BW51" s="112">
        <v>7.06</v>
      </c>
      <c r="BX51" s="112">
        <v>6.75</v>
      </c>
      <c r="BY51" s="112">
        <v>2.1800000000000002</v>
      </c>
      <c r="BZ51" s="112">
        <v>4.3499999999999996</v>
      </c>
      <c r="CA51" s="112">
        <v>5.49</v>
      </c>
      <c r="CB51" s="112">
        <v>6.02</v>
      </c>
      <c r="CC51" s="109"/>
      <c r="CD51" s="118" t="s">
        <v>8993</v>
      </c>
      <c r="CE51" s="118" t="s">
        <v>8994</v>
      </c>
      <c r="CF51" s="118" t="s">
        <v>8995</v>
      </c>
      <c r="CG51" s="118" t="s">
        <v>8996</v>
      </c>
      <c r="CH51" s="118" t="s">
        <v>8997</v>
      </c>
      <c r="CI51" s="109"/>
      <c r="CJ51" s="119" t="s">
        <v>1020</v>
      </c>
    </row>
    <row r="52" spans="1:88" s="107" customFormat="1" x14ac:dyDescent="0.25">
      <c r="A52" s="108" t="s">
        <v>8998</v>
      </c>
      <c r="B52" s="109"/>
      <c r="C52" s="734">
        <v>42571</v>
      </c>
      <c r="D52" s="109"/>
      <c r="E52" s="110">
        <v>1473.08</v>
      </c>
      <c r="F52" s="109"/>
      <c r="G52" s="111">
        <v>40.549999999999997</v>
      </c>
      <c r="H52" s="109"/>
      <c r="I52" s="152">
        <v>2.92</v>
      </c>
      <c r="J52" s="152">
        <v>7.41</v>
      </c>
      <c r="K52" s="152">
        <v>2.23</v>
      </c>
      <c r="L52" s="152">
        <v>2.35</v>
      </c>
      <c r="M52" s="113"/>
      <c r="N52" s="112">
        <v>1.1979</v>
      </c>
      <c r="O52" s="112">
        <v>2.0638999999999998</v>
      </c>
      <c r="P52" s="112">
        <v>11.8621</v>
      </c>
      <c r="Q52" s="112">
        <v>10.370200000000001</v>
      </c>
      <c r="R52" s="112">
        <v>6.1241000000000003</v>
      </c>
      <c r="S52" s="114">
        <v>14.3027</v>
      </c>
      <c r="T52" s="112">
        <v>8.2612000000000005</v>
      </c>
      <c r="U52" s="112">
        <v>20.610600000000002</v>
      </c>
      <c r="V52" s="112">
        <v>17.6265</v>
      </c>
      <c r="W52" s="112" t="s">
        <v>430</v>
      </c>
      <c r="X52" s="112">
        <v>13.968500000000001</v>
      </c>
      <c r="Y52" s="112">
        <v>5.0246000000000004</v>
      </c>
      <c r="Z52" s="112">
        <v>8.2776999999999994</v>
      </c>
      <c r="AA52" s="112">
        <v>4.3757999999999999</v>
      </c>
      <c r="AB52" s="112">
        <v>13.968500000000001</v>
      </c>
      <c r="AC52" s="112">
        <v>15.397500000000001</v>
      </c>
      <c r="AD52" s="113"/>
      <c r="AE52" s="110">
        <v>1</v>
      </c>
      <c r="AF52" s="110">
        <v>1</v>
      </c>
      <c r="AG52" s="110">
        <v>1</v>
      </c>
      <c r="AH52" s="110">
        <v>1</v>
      </c>
      <c r="AI52" s="110">
        <v>1</v>
      </c>
      <c r="AJ52" s="110">
        <v>1</v>
      </c>
      <c r="AK52" s="110">
        <v>2</v>
      </c>
      <c r="AL52" s="110">
        <v>1</v>
      </c>
      <c r="AM52" s="110">
        <v>1</v>
      </c>
      <c r="AN52" s="110" t="s">
        <v>430</v>
      </c>
      <c r="AO52" s="110">
        <v>1</v>
      </c>
      <c r="AP52" s="110">
        <v>1</v>
      </c>
      <c r="AQ52" s="110">
        <v>1</v>
      </c>
      <c r="AR52" s="110">
        <v>1</v>
      </c>
      <c r="AS52" s="110">
        <v>1</v>
      </c>
      <c r="AT52" s="109"/>
      <c r="AU52" s="112" t="s">
        <v>430</v>
      </c>
      <c r="AV52" s="112">
        <v>19.05</v>
      </c>
      <c r="AW52" s="112">
        <v>15.46</v>
      </c>
      <c r="AX52" s="112">
        <v>12.69</v>
      </c>
      <c r="AY52" s="112">
        <v>15.7</v>
      </c>
      <c r="AZ52" s="115"/>
      <c r="BA52" s="116" t="s">
        <v>430</v>
      </c>
      <c r="BB52" s="116">
        <v>1</v>
      </c>
      <c r="BC52" s="116">
        <v>1</v>
      </c>
      <c r="BD52" s="116">
        <v>1</v>
      </c>
      <c r="BE52" s="116">
        <v>1</v>
      </c>
      <c r="BF52" s="112"/>
      <c r="BG52" s="114">
        <v>15.5455568581942</v>
      </c>
      <c r="BH52" s="796">
        <v>0</v>
      </c>
      <c r="BI52" s="796">
        <v>7.7225828813149294E-2</v>
      </c>
      <c r="BJ52" s="809" t="s">
        <v>430</v>
      </c>
      <c r="BK52" s="269"/>
      <c r="BL52" s="112" t="s">
        <v>430</v>
      </c>
      <c r="BM52" s="112" t="s">
        <v>430</v>
      </c>
      <c r="BN52" s="112" t="s">
        <v>430</v>
      </c>
      <c r="BO52" s="109"/>
      <c r="BP52" s="112">
        <v>77.555452599999995</v>
      </c>
      <c r="BQ52" s="109"/>
      <c r="BR52" s="112" t="s">
        <v>430</v>
      </c>
      <c r="BS52" s="112">
        <v>48.931399999999996</v>
      </c>
      <c r="BT52" s="112">
        <v>28.624099999999999</v>
      </c>
      <c r="BU52" s="112">
        <v>22.444500000000001</v>
      </c>
      <c r="BV52" s="109"/>
      <c r="BW52" s="112">
        <v>3.09</v>
      </c>
      <c r="BX52" s="112">
        <v>15.59</v>
      </c>
      <c r="BY52" s="112">
        <v>0.39</v>
      </c>
      <c r="BZ52" s="112" t="s">
        <v>430</v>
      </c>
      <c r="CA52" s="112" t="s">
        <v>430</v>
      </c>
      <c r="CB52" s="112">
        <v>3.38</v>
      </c>
      <c r="CC52" s="109"/>
      <c r="CD52" s="118" t="s">
        <v>8999</v>
      </c>
      <c r="CE52" s="118" t="s">
        <v>9000</v>
      </c>
      <c r="CF52" s="118" t="s">
        <v>9001</v>
      </c>
      <c r="CG52" s="118" t="s">
        <v>585</v>
      </c>
      <c r="CH52" s="118" t="s">
        <v>9002</v>
      </c>
      <c r="CI52" s="109"/>
      <c r="CJ52" s="119" t="s">
        <v>476</v>
      </c>
    </row>
    <row r="53" spans="1:88" s="107" customFormat="1" x14ac:dyDescent="0.25">
      <c r="A53" s="108" t="s">
        <v>9003</v>
      </c>
      <c r="B53" s="109"/>
      <c r="C53" s="734">
        <v>42832</v>
      </c>
      <c r="D53" s="109"/>
      <c r="E53" s="110">
        <v>1226.6199999999999</v>
      </c>
      <c r="F53" s="109"/>
      <c r="G53" s="111">
        <v>27.685400000000001</v>
      </c>
      <c r="H53" s="109"/>
      <c r="I53" s="152">
        <v>4.3099999999999996</v>
      </c>
      <c r="J53" s="152">
        <v>7.45</v>
      </c>
      <c r="K53" s="152">
        <v>2.67</v>
      </c>
      <c r="L53" s="152">
        <v>2.8</v>
      </c>
      <c r="M53" s="113"/>
      <c r="N53" s="112">
        <v>0.87450000000000006</v>
      </c>
      <c r="O53" s="112">
        <v>-5.9200000000000003E-2</v>
      </c>
      <c r="P53" s="112">
        <v>5.9581999999999997</v>
      </c>
      <c r="Q53" s="112">
        <v>0.64749999999999996</v>
      </c>
      <c r="R53" s="112">
        <v>-1.7210000000000001</v>
      </c>
      <c r="S53" s="114">
        <v>4.3070000000000004</v>
      </c>
      <c r="T53" s="112">
        <v>4.7504</v>
      </c>
      <c r="U53" s="112">
        <v>13.4428</v>
      </c>
      <c r="V53" s="112">
        <v>11.707599999999999</v>
      </c>
      <c r="W53" s="112" t="s">
        <v>430</v>
      </c>
      <c r="X53" s="112">
        <v>7.7815000000000003</v>
      </c>
      <c r="Y53" s="112">
        <v>-2.6097999999999999</v>
      </c>
      <c r="Z53" s="112">
        <v>0.95099999999999996</v>
      </c>
      <c r="AA53" s="112">
        <v>-1.8593</v>
      </c>
      <c r="AB53" s="112">
        <v>7.7815000000000003</v>
      </c>
      <c r="AC53" s="112">
        <v>11.8954</v>
      </c>
      <c r="AD53" s="113"/>
      <c r="AE53" s="110">
        <v>8</v>
      </c>
      <c r="AF53" s="110">
        <v>5</v>
      </c>
      <c r="AG53" s="110">
        <v>9</v>
      </c>
      <c r="AH53" s="110">
        <v>7</v>
      </c>
      <c r="AI53" s="110">
        <v>4</v>
      </c>
      <c r="AJ53" s="110">
        <v>7</v>
      </c>
      <c r="AK53" s="110">
        <v>8</v>
      </c>
      <c r="AL53" s="110">
        <v>6</v>
      </c>
      <c r="AM53" s="110">
        <v>6</v>
      </c>
      <c r="AN53" s="110" t="s">
        <v>430</v>
      </c>
      <c r="AO53" s="110">
        <v>8</v>
      </c>
      <c r="AP53" s="110">
        <v>5</v>
      </c>
      <c r="AQ53" s="110">
        <v>5</v>
      </c>
      <c r="AR53" s="110">
        <v>7</v>
      </c>
      <c r="AS53" s="110">
        <v>8</v>
      </c>
      <c r="AT53" s="109"/>
      <c r="AU53" s="112" t="s">
        <v>430</v>
      </c>
      <c r="AV53" s="112">
        <v>11.93</v>
      </c>
      <c r="AW53" s="112">
        <v>9.74</v>
      </c>
      <c r="AX53" s="112">
        <v>6.38</v>
      </c>
      <c r="AY53" s="112">
        <v>-0.23</v>
      </c>
      <c r="AZ53" s="115"/>
      <c r="BA53" s="116" t="s">
        <v>430</v>
      </c>
      <c r="BB53" s="116">
        <v>5</v>
      </c>
      <c r="BC53" s="116">
        <v>6</v>
      </c>
      <c r="BD53" s="116">
        <v>6</v>
      </c>
      <c r="BE53" s="116">
        <v>5</v>
      </c>
      <c r="BF53" s="112"/>
      <c r="BG53" s="114">
        <v>10.6681779326134</v>
      </c>
      <c r="BH53" s="796">
        <v>0</v>
      </c>
      <c r="BI53" s="796">
        <v>5.6789525568534303E-2</v>
      </c>
      <c r="BJ53" s="809" t="s">
        <v>430</v>
      </c>
      <c r="BK53" s="269"/>
      <c r="BL53" s="112" t="s">
        <v>430</v>
      </c>
      <c r="BM53" s="112" t="s">
        <v>430</v>
      </c>
      <c r="BN53" s="112" t="s">
        <v>430</v>
      </c>
      <c r="BO53" s="109"/>
      <c r="BP53" s="112">
        <v>70.692486000000002</v>
      </c>
      <c r="BQ53" s="109"/>
      <c r="BR53" s="112">
        <v>47.4285</v>
      </c>
      <c r="BS53" s="112">
        <v>14.126300000000001</v>
      </c>
      <c r="BT53" s="112">
        <v>7.6508200000000004</v>
      </c>
      <c r="BU53" s="112">
        <v>30.79438</v>
      </c>
      <c r="BV53" s="109"/>
      <c r="BW53" s="112">
        <v>9.94</v>
      </c>
      <c r="BX53" s="112">
        <v>11.56</v>
      </c>
      <c r="BY53" s="112">
        <v>2.33</v>
      </c>
      <c r="BZ53" s="112">
        <v>3.05</v>
      </c>
      <c r="CA53" s="112">
        <v>0.5</v>
      </c>
      <c r="CB53" s="112">
        <v>1.92</v>
      </c>
      <c r="CC53" s="109"/>
      <c r="CD53" s="118" t="s">
        <v>9004</v>
      </c>
      <c r="CE53" s="118" t="s">
        <v>9005</v>
      </c>
      <c r="CF53" s="118" t="s">
        <v>9006</v>
      </c>
      <c r="CG53" s="118" t="s">
        <v>9007</v>
      </c>
      <c r="CH53" s="118" t="s">
        <v>492</v>
      </c>
      <c r="CI53" s="109"/>
      <c r="CJ53" s="119" t="s">
        <v>1020</v>
      </c>
    </row>
    <row r="54" spans="1:88" s="107" customFormat="1" x14ac:dyDescent="0.25">
      <c r="A54" s="108" t="s">
        <v>9008</v>
      </c>
      <c r="B54" s="109"/>
      <c r="C54" s="734">
        <v>43281</v>
      </c>
      <c r="D54" s="109"/>
      <c r="E54" s="110">
        <v>758.67</v>
      </c>
      <c r="F54" s="109"/>
      <c r="G54" s="111">
        <v>20.896599999999999</v>
      </c>
      <c r="H54" s="109"/>
      <c r="I54" s="152">
        <v>2.2400000000000002</v>
      </c>
      <c r="J54" s="152">
        <v>7.57</v>
      </c>
      <c r="K54" s="152">
        <v>1.9</v>
      </c>
      <c r="L54" s="152">
        <v>2</v>
      </c>
      <c r="M54" s="113"/>
      <c r="N54" s="112">
        <v>0.94730000000000003</v>
      </c>
      <c r="O54" s="112">
        <v>-1.1242000000000001</v>
      </c>
      <c r="P54" s="112">
        <v>5.2922000000000002</v>
      </c>
      <c r="Q54" s="112">
        <v>-4.5694999999999997</v>
      </c>
      <c r="R54" s="112">
        <v>-8.6643000000000008</v>
      </c>
      <c r="S54" s="114">
        <v>-3.1556000000000002</v>
      </c>
      <c r="T54" s="112">
        <v>3.6446000000000001</v>
      </c>
      <c r="U54" s="112">
        <v>12.974399999999999</v>
      </c>
      <c r="V54" s="112">
        <v>10.651899999999999</v>
      </c>
      <c r="W54" s="112" t="s">
        <v>430</v>
      </c>
      <c r="X54" s="112">
        <v>7.1176000000000004</v>
      </c>
      <c r="Y54" s="112">
        <v>-7.7469999999999999</v>
      </c>
      <c r="Z54" s="112">
        <v>-6.2525000000000004</v>
      </c>
      <c r="AA54" s="112">
        <v>-8.9507999999999992</v>
      </c>
      <c r="AB54" s="112">
        <v>7.1176000000000004</v>
      </c>
      <c r="AC54" s="112">
        <v>9.8696000000000002</v>
      </c>
      <c r="AD54" s="113"/>
      <c r="AE54" s="110">
        <v>3</v>
      </c>
      <c r="AF54" s="110">
        <v>14</v>
      </c>
      <c r="AG54" s="110">
        <v>11</v>
      </c>
      <c r="AH54" s="110">
        <v>14</v>
      </c>
      <c r="AI54" s="110">
        <v>14</v>
      </c>
      <c r="AJ54" s="110">
        <v>14</v>
      </c>
      <c r="AK54" s="110">
        <v>10</v>
      </c>
      <c r="AL54" s="110">
        <v>7</v>
      </c>
      <c r="AM54" s="110">
        <v>9</v>
      </c>
      <c r="AN54" s="110" t="s">
        <v>430</v>
      </c>
      <c r="AO54" s="110">
        <v>11</v>
      </c>
      <c r="AP54" s="110">
        <v>14</v>
      </c>
      <c r="AQ54" s="110">
        <v>14</v>
      </c>
      <c r="AR54" s="110">
        <v>14</v>
      </c>
      <c r="AS54" s="110">
        <v>11</v>
      </c>
      <c r="AT54" s="109"/>
      <c r="AU54" s="112" t="s">
        <v>430</v>
      </c>
      <c r="AV54" s="112">
        <v>10.220000000000001</v>
      </c>
      <c r="AW54" s="112">
        <v>8.35</v>
      </c>
      <c r="AX54" s="112">
        <v>3.41</v>
      </c>
      <c r="AY54" s="112">
        <v>-11.19</v>
      </c>
      <c r="AZ54" s="115"/>
      <c r="BA54" s="116" t="s">
        <v>430</v>
      </c>
      <c r="BB54" s="116">
        <v>7</v>
      </c>
      <c r="BC54" s="116">
        <v>10</v>
      </c>
      <c r="BD54" s="116">
        <v>14</v>
      </c>
      <c r="BE54" s="116">
        <v>14</v>
      </c>
      <c r="BF54" s="112"/>
      <c r="BG54" s="114">
        <v>12.315248274125</v>
      </c>
      <c r="BH54" s="796">
        <v>0</v>
      </c>
      <c r="BI54" s="796">
        <v>4.8885923449027001E-2</v>
      </c>
      <c r="BJ54" s="809" t="s">
        <v>430</v>
      </c>
      <c r="BK54" s="269"/>
      <c r="BL54" s="112" t="s">
        <v>430</v>
      </c>
      <c r="BM54" s="112" t="s">
        <v>430</v>
      </c>
      <c r="BN54" s="112" t="s">
        <v>430</v>
      </c>
      <c r="BO54" s="109"/>
      <c r="BP54" s="112">
        <v>69.234088200000002</v>
      </c>
      <c r="BQ54" s="109"/>
      <c r="BR54" s="112">
        <v>47.190899999999999</v>
      </c>
      <c r="BS54" s="112">
        <v>11.828099999999999</v>
      </c>
      <c r="BT54" s="112">
        <v>10.196300000000001</v>
      </c>
      <c r="BU54" s="112">
        <v>30.784700000000001</v>
      </c>
      <c r="BV54" s="109"/>
      <c r="BW54" s="112">
        <v>2.34</v>
      </c>
      <c r="BX54" s="112">
        <v>20.58</v>
      </c>
      <c r="BY54" s="112">
        <v>0.83</v>
      </c>
      <c r="BZ54" s="112">
        <v>5.0199999999999996</v>
      </c>
      <c r="CA54" s="112">
        <v>0.8</v>
      </c>
      <c r="CB54" s="112">
        <v>1.2</v>
      </c>
      <c r="CC54" s="109"/>
      <c r="CD54" s="118" t="s">
        <v>9009</v>
      </c>
      <c r="CE54" s="118" t="s">
        <v>9010</v>
      </c>
      <c r="CF54" s="118" t="s">
        <v>9011</v>
      </c>
      <c r="CG54" s="118" t="s">
        <v>9012</v>
      </c>
      <c r="CH54" s="118" t="s">
        <v>9013</v>
      </c>
      <c r="CI54" s="109"/>
      <c r="CJ54" s="119" t="s">
        <v>513</v>
      </c>
    </row>
    <row r="55" spans="1:88" s="107" customFormat="1" x14ac:dyDescent="0.25">
      <c r="A55" s="108" t="s">
        <v>9014</v>
      </c>
      <c r="B55" s="109"/>
      <c r="C55" s="734">
        <v>44183</v>
      </c>
      <c r="D55" s="109"/>
      <c r="E55" s="110">
        <v>704.61500000000001</v>
      </c>
      <c r="F55" s="109"/>
      <c r="G55" s="111">
        <v>17.940000000000001</v>
      </c>
      <c r="H55" s="109"/>
      <c r="I55" s="152">
        <v>4.3899999999999997</v>
      </c>
      <c r="J55" s="152">
        <v>7.24</v>
      </c>
      <c r="K55" s="152">
        <v>3.15</v>
      </c>
      <c r="L55" s="152">
        <v>3.37</v>
      </c>
      <c r="M55" s="113"/>
      <c r="N55" s="112">
        <v>0.5605</v>
      </c>
      <c r="O55" s="112">
        <v>-0.44400000000000001</v>
      </c>
      <c r="P55" s="112">
        <v>6.0911</v>
      </c>
      <c r="Q55" s="112">
        <v>0.78649999999999998</v>
      </c>
      <c r="R55" s="112">
        <v>-3.1316999999999999</v>
      </c>
      <c r="S55" s="114">
        <v>4.8239000000000001</v>
      </c>
      <c r="T55" s="112">
        <v>5.3560999999999996</v>
      </c>
      <c r="U55" s="112">
        <v>12.8164</v>
      </c>
      <c r="V55" s="112">
        <v>11.069900000000001</v>
      </c>
      <c r="W55" s="112" t="s">
        <v>430</v>
      </c>
      <c r="X55" s="112">
        <v>7.9421999999999997</v>
      </c>
      <c r="Y55" s="112">
        <v>-2.7115</v>
      </c>
      <c r="Z55" s="112">
        <v>0.50419999999999998</v>
      </c>
      <c r="AA55" s="112">
        <v>-1.7524999999999999</v>
      </c>
      <c r="AB55" s="112">
        <v>7.9421999999999997</v>
      </c>
      <c r="AC55" s="112">
        <v>11.523</v>
      </c>
      <c r="AD55" s="113"/>
      <c r="AE55" s="110">
        <v>13</v>
      </c>
      <c r="AF55" s="110">
        <v>11</v>
      </c>
      <c r="AG55" s="110">
        <v>8</v>
      </c>
      <c r="AH55" s="110">
        <v>6</v>
      </c>
      <c r="AI55" s="110">
        <v>7</v>
      </c>
      <c r="AJ55" s="110">
        <v>6</v>
      </c>
      <c r="AK55" s="110">
        <v>7</v>
      </c>
      <c r="AL55" s="110">
        <v>8</v>
      </c>
      <c r="AM55" s="110">
        <v>8</v>
      </c>
      <c r="AN55" s="110" t="s">
        <v>430</v>
      </c>
      <c r="AO55" s="110">
        <v>7</v>
      </c>
      <c r="AP55" s="110">
        <v>6</v>
      </c>
      <c r="AQ55" s="110">
        <v>7</v>
      </c>
      <c r="AR55" s="110">
        <v>6</v>
      </c>
      <c r="AS55" s="110">
        <v>7</v>
      </c>
      <c r="AT55" s="109"/>
      <c r="AU55" s="112" t="s">
        <v>430</v>
      </c>
      <c r="AV55" s="112" t="s">
        <v>430</v>
      </c>
      <c r="AW55" s="112">
        <v>8.94</v>
      </c>
      <c r="AX55" s="112">
        <v>6.26</v>
      </c>
      <c r="AY55" s="112">
        <v>-0.38</v>
      </c>
      <c r="AZ55" s="115"/>
      <c r="BA55" s="116" t="s">
        <v>430</v>
      </c>
      <c r="BB55" s="116" t="s">
        <v>430</v>
      </c>
      <c r="BC55" s="116">
        <v>8</v>
      </c>
      <c r="BD55" s="116">
        <v>8</v>
      </c>
      <c r="BE55" s="116">
        <v>7</v>
      </c>
      <c r="BF55" s="112"/>
      <c r="BG55" s="114">
        <v>11.115264389245</v>
      </c>
      <c r="BH55" s="796">
        <v>0</v>
      </c>
      <c r="BI55" s="796">
        <v>5.05668020698656E-2</v>
      </c>
      <c r="BJ55" s="809" t="s">
        <v>430</v>
      </c>
      <c r="BK55" s="269"/>
      <c r="BL55" s="112" t="s">
        <v>430</v>
      </c>
      <c r="BM55" s="112" t="s">
        <v>430</v>
      </c>
      <c r="BN55" s="112" t="s">
        <v>430</v>
      </c>
      <c r="BO55" s="109"/>
      <c r="BP55" s="112">
        <v>71.706000130000007</v>
      </c>
      <c r="BQ55" s="109"/>
      <c r="BR55" s="112">
        <v>39.852600000000002</v>
      </c>
      <c r="BS55" s="112">
        <v>17.145</v>
      </c>
      <c r="BT55" s="112">
        <v>14.708399999999999</v>
      </c>
      <c r="BU55" s="112">
        <v>28.294</v>
      </c>
      <c r="BV55" s="109"/>
      <c r="BW55" s="112">
        <v>2.34</v>
      </c>
      <c r="BX55" s="112">
        <v>19.88</v>
      </c>
      <c r="BY55" s="112" t="s">
        <v>430</v>
      </c>
      <c r="BZ55" s="112" t="s">
        <v>430</v>
      </c>
      <c r="CA55" s="112" t="s">
        <v>430</v>
      </c>
      <c r="CB55" s="112">
        <v>6.07</v>
      </c>
      <c r="CC55" s="109"/>
      <c r="CD55" s="118" t="s">
        <v>9015</v>
      </c>
      <c r="CE55" s="118" t="s">
        <v>9016</v>
      </c>
      <c r="CF55" s="118" t="s">
        <v>9017</v>
      </c>
      <c r="CG55" s="118" t="s">
        <v>9018</v>
      </c>
      <c r="CH55" s="118" t="s">
        <v>9019</v>
      </c>
      <c r="CI55" s="109"/>
      <c r="CJ55" s="119" t="s">
        <v>548</v>
      </c>
    </row>
    <row r="56" spans="1:88" s="107" customFormat="1" x14ac:dyDescent="0.25">
      <c r="A56" s="108" t="s">
        <v>9020</v>
      </c>
      <c r="B56" s="109"/>
      <c r="C56" s="734">
        <v>34790</v>
      </c>
      <c r="D56" s="109"/>
      <c r="E56" s="110">
        <v>709.55700000000002</v>
      </c>
      <c r="F56" s="109"/>
      <c r="G56" s="111">
        <v>115.1956</v>
      </c>
      <c r="H56" s="109"/>
      <c r="I56" s="152">
        <v>4.83</v>
      </c>
      <c r="J56" s="152">
        <v>7.39</v>
      </c>
      <c r="K56" s="152">
        <v>3.39</v>
      </c>
      <c r="L56" s="152">
        <v>3.55</v>
      </c>
      <c r="M56" s="113"/>
      <c r="N56" s="112">
        <v>0.91180000000000005</v>
      </c>
      <c r="O56" s="112">
        <v>-0.61119999999999997</v>
      </c>
      <c r="P56" s="112">
        <v>6.8609999999999998</v>
      </c>
      <c r="Q56" s="112">
        <v>-0.55569999999999997</v>
      </c>
      <c r="R56" s="112">
        <v>-6.7911999999999999</v>
      </c>
      <c r="S56" s="114">
        <v>-0.56620000000000004</v>
      </c>
      <c r="T56" s="112">
        <v>1.3715999999999999</v>
      </c>
      <c r="U56" s="112">
        <v>16.912500000000001</v>
      </c>
      <c r="V56" s="112">
        <v>14.6859</v>
      </c>
      <c r="W56" s="112">
        <v>12.034800000000001</v>
      </c>
      <c r="X56" s="112">
        <v>8.9829000000000008</v>
      </c>
      <c r="Y56" s="112">
        <v>-3.8774999999999999</v>
      </c>
      <c r="Z56" s="112">
        <v>-2.9211</v>
      </c>
      <c r="AA56" s="112">
        <v>-6.3704999999999998</v>
      </c>
      <c r="AB56" s="112">
        <v>8.9829000000000008</v>
      </c>
      <c r="AC56" s="112">
        <v>12.0396</v>
      </c>
      <c r="AD56" s="113"/>
      <c r="AE56" s="110">
        <v>4</v>
      </c>
      <c r="AF56" s="110">
        <v>12</v>
      </c>
      <c r="AG56" s="110">
        <v>6</v>
      </c>
      <c r="AH56" s="110">
        <v>10</v>
      </c>
      <c r="AI56" s="110">
        <v>13</v>
      </c>
      <c r="AJ56" s="110">
        <v>13</v>
      </c>
      <c r="AK56" s="110">
        <v>13</v>
      </c>
      <c r="AL56" s="110">
        <v>2</v>
      </c>
      <c r="AM56" s="110">
        <v>2</v>
      </c>
      <c r="AN56" s="110">
        <v>2</v>
      </c>
      <c r="AO56" s="110">
        <v>5</v>
      </c>
      <c r="AP56" s="110">
        <v>10</v>
      </c>
      <c r="AQ56" s="110">
        <v>13</v>
      </c>
      <c r="AR56" s="110">
        <v>13</v>
      </c>
      <c r="AS56" s="110">
        <v>5</v>
      </c>
      <c r="AT56" s="109"/>
      <c r="AU56" s="112">
        <v>13.47</v>
      </c>
      <c r="AV56" s="112">
        <v>15.22</v>
      </c>
      <c r="AW56" s="112">
        <v>11.47</v>
      </c>
      <c r="AX56" s="112">
        <v>4.34</v>
      </c>
      <c r="AY56" s="112">
        <v>-5.2</v>
      </c>
      <c r="AZ56" s="115"/>
      <c r="BA56" s="116">
        <v>2</v>
      </c>
      <c r="BB56" s="116">
        <v>3</v>
      </c>
      <c r="BC56" s="116">
        <v>3</v>
      </c>
      <c r="BD56" s="116">
        <v>10</v>
      </c>
      <c r="BE56" s="116">
        <v>13</v>
      </c>
      <c r="BF56" s="112"/>
      <c r="BG56" s="114">
        <v>13.5479229343951</v>
      </c>
      <c r="BH56" s="796">
        <v>0</v>
      </c>
      <c r="BI56" s="796">
        <v>6.3159238587552097E-2</v>
      </c>
      <c r="BJ56" s="809" t="s">
        <v>430</v>
      </c>
      <c r="BK56" s="269"/>
      <c r="BL56" s="112" t="s">
        <v>430</v>
      </c>
      <c r="BM56" s="112" t="s">
        <v>430</v>
      </c>
      <c r="BN56" s="112" t="s">
        <v>430</v>
      </c>
      <c r="BO56" s="109"/>
      <c r="BP56" s="112">
        <v>73.519277410000001</v>
      </c>
      <c r="BQ56" s="109"/>
      <c r="BR56" s="112">
        <v>47.531799999999997</v>
      </c>
      <c r="BS56" s="112">
        <v>15.5678</v>
      </c>
      <c r="BT56" s="112">
        <v>10.419700000000001</v>
      </c>
      <c r="BU56" s="112">
        <v>26.480699999999999</v>
      </c>
      <c r="BV56" s="109"/>
      <c r="BW56" s="112">
        <v>9.5</v>
      </c>
      <c r="BX56" s="112">
        <v>11.65</v>
      </c>
      <c r="BY56" s="112">
        <v>2.46</v>
      </c>
      <c r="BZ56" s="112">
        <v>0.77</v>
      </c>
      <c r="CA56" s="112" t="s">
        <v>430</v>
      </c>
      <c r="CB56" s="112">
        <v>2.11</v>
      </c>
      <c r="CC56" s="109"/>
      <c r="CD56" s="118" t="s">
        <v>9021</v>
      </c>
      <c r="CE56" s="118" t="s">
        <v>9022</v>
      </c>
      <c r="CF56" s="118" t="s">
        <v>9023</v>
      </c>
      <c r="CG56" s="118" t="s">
        <v>1160</v>
      </c>
      <c r="CH56" s="118" t="s">
        <v>9024</v>
      </c>
      <c r="CI56" s="109"/>
      <c r="CJ56" s="119" t="s">
        <v>9025</v>
      </c>
    </row>
    <row r="57" spans="1:88" s="107" customFormat="1" x14ac:dyDescent="0.25">
      <c r="A57" s="108" t="s">
        <v>9026</v>
      </c>
      <c r="B57" s="109"/>
      <c r="C57" s="734">
        <v>33239</v>
      </c>
      <c r="D57" s="109"/>
      <c r="E57" s="110">
        <v>511.00299999999999</v>
      </c>
      <c r="F57" s="109"/>
      <c r="G57" s="111">
        <v>194.297</v>
      </c>
      <c r="H57" s="109"/>
      <c r="I57" s="152" t="s">
        <v>430</v>
      </c>
      <c r="J57" s="152" t="s">
        <v>430</v>
      </c>
      <c r="K57" s="152" t="s">
        <v>430</v>
      </c>
      <c r="L57" s="152" t="s">
        <v>430</v>
      </c>
      <c r="M57" s="113"/>
      <c r="N57" s="112">
        <v>0.70779999999999998</v>
      </c>
      <c r="O57" s="112">
        <v>0.39090000000000003</v>
      </c>
      <c r="P57" s="112">
        <v>7.3723000000000001</v>
      </c>
      <c r="Q57" s="112">
        <v>1.33</v>
      </c>
      <c r="R57" s="112">
        <v>-3.5855999999999999</v>
      </c>
      <c r="S57" s="114">
        <v>5.0382999999999996</v>
      </c>
      <c r="T57" s="112">
        <v>5.5784000000000002</v>
      </c>
      <c r="U57" s="112">
        <v>12.446999999999999</v>
      </c>
      <c r="V57" s="112">
        <v>9.8745999999999992</v>
      </c>
      <c r="W57" s="112">
        <v>9.3767999999999994</v>
      </c>
      <c r="X57" s="112">
        <v>9.4962999999999997</v>
      </c>
      <c r="Y57" s="112">
        <v>-3.4039000000000001</v>
      </c>
      <c r="Z57" s="112">
        <v>3.9199999999999999E-2</v>
      </c>
      <c r="AA57" s="112">
        <v>-2.8546999999999998</v>
      </c>
      <c r="AB57" s="112">
        <v>9.4962999999999997</v>
      </c>
      <c r="AC57" s="112">
        <v>8.7568000000000001</v>
      </c>
      <c r="AD57" s="113"/>
      <c r="AE57" s="110">
        <v>11</v>
      </c>
      <c r="AF57" s="110">
        <v>3</v>
      </c>
      <c r="AG57" s="110">
        <v>4</v>
      </c>
      <c r="AH57" s="110">
        <v>5</v>
      </c>
      <c r="AI57" s="110">
        <v>8</v>
      </c>
      <c r="AJ57" s="110">
        <v>5</v>
      </c>
      <c r="AK57" s="110">
        <v>6</v>
      </c>
      <c r="AL57" s="110">
        <v>9</v>
      </c>
      <c r="AM57" s="110">
        <v>10</v>
      </c>
      <c r="AN57" s="110">
        <v>4</v>
      </c>
      <c r="AO57" s="110">
        <v>4</v>
      </c>
      <c r="AP57" s="110">
        <v>8</v>
      </c>
      <c r="AQ57" s="110">
        <v>8</v>
      </c>
      <c r="AR57" s="110">
        <v>9</v>
      </c>
      <c r="AS57" s="110">
        <v>4</v>
      </c>
      <c r="AT57" s="109"/>
      <c r="AU57" s="112">
        <v>9.41</v>
      </c>
      <c r="AV57" s="112">
        <v>9.7799999999999994</v>
      </c>
      <c r="AW57" s="112">
        <v>8.75</v>
      </c>
      <c r="AX57" s="112">
        <v>6.3</v>
      </c>
      <c r="AY57" s="112">
        <v>-0.81</v>
      </c>
      <c r="AZ57" s="115"/>
      <c r="BA57" s="116">
        <v>3</v>
      </c>
      <c r="BB57" s="116">
        <v>8</v>
      </c>
      <c r="BC57" s="116">
        <v>9</v>
      </c>
      <c r="BD57" s="116">
        <v>7</v>
      </c>
      <c r="BE57" s="116">
        <v>8</v>
      </c>
      <c r="BF57" s="112"/>
      <c r="BG57" s="114">
        <v>12.139996666103301</v>
      </c>
      <c r="BH57" s="796">
        <v>0</v>
      </c>
      <c r="BI57" s="796">
        <v>4.5636298406562199E-2</v>
      </c>
      <c r="BJ57" s="809" t="s">
        <v>430</v>
      </c>
      <c r="BK57" s="269"/>
      <c r="BL57" s="112" t="s">
        <v>430</v>
      </c>
      <c r="BM57" s="112" t="s">
        <v>430</v>
      </c>
      <c r="BN57" s="112" t="s">
        <v>430</v>
      </c>
      <c r="BO57" s="109"/>
      <c r="BP57" s="112">
        <v>72.915317520000002</v>
      </c>
      <c r="BQ57" s="109"/>
      <c r="BR57" s="112">
        <v>41.589599999999997</v>
      </c>
      <c r="BS57" s="112">
        <v>15.079000000000001</v>
      </c>
      <c r="BT57" s="112">
        <v>16.246700000000001</v>
      </c>
      <c r="BU57" s="112">
        <v>27.084700000000002</v>
      </c>
      <c r="BV57" s="109"/>
      <c r="BW57" s="112">
        <v>16.059999999999999</v>
      </c>
      <c r="BX57" s="112">
        <v>7.84</v>
      </c>
      <c r="BY57" s="112" t="s">
        <v>430</v>
      </c>
      <c r="BZ57" s="112" t="s">
        <v>430</v>
      </c>
      <c r="CA57" s="112" t="s">
        <v>430</v>
      </c>
      <c r="CB57" s="112">
        <v>3.19</v>
      </c>
      <c r="CC57" s="109"/>
      <c r="CD57" s="118" t="s">
        <v>4747</v>
      </c>
      <c r="CE57" s="118" t="s">
        <v>9027</v>
      </c>
      <c r="CF57" s="118" t="s">
        <v>4793</v>
      </c>
      <c r="CG57" s="118" t="s">
        <v>2283</v>
      </c>
      <c r="CH57" s="118" t="s">
        <v>9028</v>
      </c>
      <c r="CI57" s="109"/>
      <c r="CJ57" s="119" t="s">
        <v>476</v>
      </c>
    </row>
    <row r="58" spans="1:88" s="107" customFormat="1" x14ac:dyDescent="0.25">
      <c r="A58" s="108" t="s">
        <v>9029</v>
      </c>
      <c r="B58" s="109"/>
      <c r="C58" s="734">
        <v>38022</v>
      </c>
      <c r="D58" s="109"/>
      <c r="E58" s="110">
        <v>203.03899999999999</v>
      </c>
      <c r="F58" s="109"/>
      <c r="G58" s="111">
        <v>125.58</v>
      </c>
      <c r="H58" s="109"/>
      <c r="I58" s="152">
        <v>4.37</v>
      </c>
      <c r="J58" s="152">
        <v>6.91</v>
      </c>
      <c r="K58" s="152">
        <v>3.32</v>
      </c>
      <c r="L58" s="152" t="s">
        <v>430</v>
      </c>
      <c r="M58" s="113"/>
      <c r="N58" s="112" t="s">
        <v>430</v>
      </c>
      <c r="O58" s="112">
        <v>-0.40450000000000003</v>
      </c>
      <c r="P58" s="112">
        <v>6.2976000000000001</v>
      </c>
      <c r="Q58" s="112">
        <v>-0.96209999999999996</v>
      </c>
      <c r="R58" s="112">
        <v>-5.7561</v>
      </c>
      <c r="S58" s="114">
        <v>0.38469999999999999</v>
      </c>
      <c r="T58" s="112">
        <v>4.6529999999999996</v>
      </c>
      <c r="U58" s="112">
        <v>9.9026999999999994</v>
      </c>
      <c r="V58" s="112">
        <v>8.11</v>
      </c>
      <c r="W58" s="112">
        <v>8.6485000000000003</v>
      </c>
      <c r="X58" s="112">
        <v>7.6368999999999998</v>
      </c>
      <c r="Y58" s="112">
        <v>-4.2031999999999998</v>
      </c>
      <c r="Z58" s="112">
        <v>-2.8243999999999998</v>
      </c>
      <c r="AA58" s="112">
        <v>-4.4438000000000004</v>
      </c>
      <c r="AB58" s="112">
        <v>7.6368999999999998</v>
      </c>
      <c r="AC58" s="112">
        <v>12.0557</v>
      </c>
      <c r="AD58" s="113"/>
      <c r="AE58" s="110" t="s">
        <v>430</v>
      </c>
      <c r="AF58" s="110">
        <v>9</v>
      </c>
      <c r="AG58" s="110">
        <v>7</v>
      </c>
      <c r="AH58" s="110">
        <v>11</v>
      </c>
      <c r="AI58" s="110">
        <v>12</v>
      </c>
      <c r="AJ58" s="110">
        <v>12</v>
      </c>
      <c r="AK58" s="110">
        <v>9</v>
      </c>
      <c r="AL58" s="110">
        <v>14</v>
      </c>
      <c r="AM58" s="110">
        <v>14</v>
      </c>
      <c r="AN58" s="110">
        <v>5</v>
      </c>
      <c r="AO58" s="110">
        <v>9</v>
      </c>
      <c r="AP58" s="110">
        <v>11</v>
      </c>
      <c r="AQ58" s="110">
        <v>12</v>
      </c>
      <c r="AR58" s="110">
        <v>12</v>
      </c>
      <c r="AS58" s="110">
        <v>9</v>
      </c>
      <c r="AT58" s="109"/>
      <c r="AU58" s="112">
        <v>8.6</v>
      </c>
      <c r="AV58" s="112">
        <v>8.89</v>
      </c>
      <c r="AW58" s="112">
        <v>6.93</v>
      </c>
      <c r="AX58" s="112">
        <v>4.22</v>
      </c>
      <c r="AY58" s="112">
        <v>-4.96</v>
      </c>
      <c r="AZ58" s="115"/>
      <c r="BA58" s="116">
        <v>5</v>
      </c>
      <c r="BB58" s="116">
        <v>12</v>
      </c>
      <c r="BC58" s="116">
        <v>14</v>
      </c>
      <c r="BD58" s="116">
        <v>11</v>
      </c>
      <c r="BE58" s="116">
        <v>12</v>
      </c>
      <c r="BF58" s="112"/>
      <c r="BG58" s="114">
        <v>10.210371901056799</v>
      </c>
      <c r="BH58" s="796">
        <v>0</v>
      </c>
      <c r="BI58" s="796">
        <v>3.08785732000776E-2</v>
      </c>
      <c r="BJ58" s="809" t="s">
        <v>430</v>
      </c>
      <c r="BK58" s="269"/>
      <c r="BL58" s="112" t="s">
        <v>430</v>
      </c>
      <c r="BM58" s="112" t="s">
        <v>430</v>
      </c>
      <c r="BN58" s="112" t="s">
        <v>430</v>
      </c>
      <c r="BO58" s="109"/>
      <c r="BP58" s="112">
        <v>75.127218389999996</v>
      </c>
      <c r="BQ58" s="109"/>
      <c r="BR58" s="112">
        <v>47.032600000000002</v>
      </c>
      <c r="BS58" s="112">
        <v>10.4679</v>
      </c>
      <c r="BT58" s="112">
        <v>7.4187399999999997</v>
      </c>
      <c r="BU58" s="112">
        <v>35.080759999999998</v>
      </c>
      <c r="BV58" s="109"/>
      <c r="BW58" s="112">
        <v>15.35</v>
      </c>
      <c r="BX58" s="112">
        <v>5.21</v>
      </c>
      <c r="BY58" s="112" t="s">
        <v>430</v>
      </c>
      <c r="BZ58" s="112" t="s">
        <v>430</v>
      </c>
      <c r="CA58" s="112" t="s">
        <v>430</v>
      </c>
      <c r="CB58" s="112">
        <v>4.3099999999999996</v>
      </c>
      <c r="CC58" s="109"/>
      <c r="CD58" s="118" t="s">
        <v>9030</v>
      </c>
      <c r="CE58" s="118" t="s">
        <v>9031</v>
      </c>
      <c r="CF58" s="118" t="s">
        <v>9032</v>
      </c>
      <c r="CG58" s="118" t="s">
        <v>9033</v>
      </c>
      <c r="CH58" s="118" t="s">
        <v>2557</v>
      </c>
      <c r="CI58" s="109"/>
      <c r="CJ58" s="119" t="s">
        <v>604</v>
      </c>
    </row>
    <row r="59" spans="1:88" s="107" customFormat="1" x14ac:dyDescent="0.25">
      <c r="A59" s="108" t="s">
        <v>9034</v>
      </c>
      <c r="B59" s="109"/>
      <c r="C59" s="734">
        <v>43220</v>
      </c>
      <c r="D59" s="109"/>
      <c r="E59" s="110">
        <v>110.634</v>
      </c>
      <c r="F59" s="109"/>
      <c r="G59" s="111">
        <v>20.702500000000001</v>
      </c>
      <c r="H59" s="109"/>
      <c r="I59" s="152">
        <v>0.11</v>
      </c>
      <c r="J59" s="152">
        <v>7.3</v>
      </c>
      <c r="K59" s="152">
        <v>0.1</v>
      </c>
      <c r="L59" s="152">
        <v>0.11</v>
      </c>
      <c r="M59" s="113"/>
      <c r="N59" s="112">
        <v>0.95279999999999998</v>
      </c>
      <c r="O59" s="112">
        <v>0.27560000000000001</v>
      </c>
      <c r="P59" s="112">
        <v>8.0314999999999994</v>
      </c>
      <c r="Q59" s="112">
        <v>3.0283000000000002</v>
      </c>
      <c r="R59" s="112">
        <v>-1.4068000000000001</v>
      </c>
      <c r="S59" s="114">
        <v>6.8734000000000002</v>
      </c>
      <c r="T59" s="112">
        <v>6.7770000000000001</v>
      </c>
      <c r="U59" s="112">
        <v>12.2957</v>
      </c>
      <c r="V59" s="112">
        <v>11.133100000000001</v>
      </c>
      <c r="W59" s="112" t="s">
        <v>430</v>
      </c>
      <c r="X59" s="112">
        <v>10.4086</v>
      </c>
      <c r="Y59" s="112">
        <v>-1.9197</v>
      </c>
      <c r="Z59" s="112">
        <v>1.0291999999999999</v>
      </c>
      <c r="AA59" s="112">
        <v>-0.23039999999999999</v>
      </c>
      <c r="AB59" s="112">
        <v>10.4086</v>
      </c>
      <c r="AC59" s="112">
        <v>9.5258000000000003</v>
      </c>
      <c r="AD59" s="113"/>
      <c r="AE59" s="110">
        <v>2</v>
      </c>
      <c r="AF59" s="110">
        <v>4</v>
      </c>
      <c r="AG59" s="110">
        <v>3</v>
      </c>
      <c r="AH59" s="110">
        <v>3</v>
      </c>
      <c r="AI59" s="110">
        <v>3</v>
      </c>
      <c r="AJ59" s="110">
        <v>4</v>
      </c>
      <c r="AK59" s="110">
        <v>3</v>
      </c>
      <c r="AL59" s="110">
        <v>10</v>
      </c>
      <c r="AM59" s="110">
        <v>7</v>
      </c>
      <c r="AN59" s="110" t="s">
        <v>430</v>
      </c>
      <c r="AO59" s="110">
        <v>3</v>
      </c>
      <c r="AP59" s="110">
        <v>4</v>
      </c>
      <c r="AQ59" s="110">
        <v>4</v>
      </c>
      <c r="AR59" s="110">
        <v>4</v>
      </c>
      <c r="AS59" s="110">
        <v>3</v>
      </c>
      <c r="AT59" s="109"/>
      <c r="AU59" s="112" t="s">
        <v>430</v>
      </c>
      <c r="AV59" s="112">
        <v>10.73</v>
      </c>
      <c r="AW59" s="112">
        <v>9.31</v>
      </c>
      <c r="AX59" s="112">
        <v>6.72</v>
      </c>
      <c r="AY59" s="112">
        <v>2.4900000000000002</v>
      </c>
      <c r="AZ59" s="115"/>
      <c r="BA59" s="116" t="s">
        <v>430</v>
      </c>
      <c r="BB59" s="116">
        <v>6</v>
      </c>
      <c r="BC59" s="116">
        <v>7</v>
      </c>
      <c r="BD59" s="116">
        <v>5</v>
      </c>
      <c r="BE59" s="116">
        <v>4</v>
      </c>
      <c r="BF59" s="112"/>
      <c r="BG59" s="114">
        <v>11.1786686638223</v>
      </c>
      <c r="BH59" s="796">
        <v>0</v>
      </c>
      <c r="BI59" s="796">
        <v>4.7255071064163698E-2</v>
      </c>
      <c r="BJ59" s="809" t="s">
        <v>430</v>
      </c>
      <c r="BK59" s="269"/>
      <c r="BL59" s="112" t="s">
        <v>430</v>
      </c>
      <c r="BM59" s="112" t="s">
        <v>430</v>
      </c>
      <c r="BN59" s="112" t="s">
        <v>430</v>
      </c>
      <c r="BO59" s="109"/>
      <c r="BP59" s="112">
        <v>72.747052150000002</v>
      </c>
      <c r="BQ59" s="109"/>
      <c r="BR59" s="112">
        <v>25.839200000000002</v>
      </c>
      <c r="BS59" s="112">
        <v>8.8717500000000005</v>
      </c>
      <c r="BT59" s="112">
        <v>38.036099999999998</v>
      </c>
      <c r="BU59" s="112">
        <v>27.252949999999998</v>
      </c>
      <c r="BV59" s="109"/>
      <c r="BW59" s="112" t="s">
        <v>430</v>
      </c>
      <c r="BX59" s="112">
        <v>17.72</v>
      </c>
      <c r="BY59" s="112">
        <v>5.79</v>
      </c>
      <c r="BZ59" s="112" t="s">
        <v>430</v>
      </c>
      <c r="CA59" s="112" t="s">
        <v>430</v>
      </c>
      <c r="CB59" s="112">
        <v>3.75</v>
      </c>
      <c r="CC59" s="109"/>
      <c r="CD59" s="118" t="s">
        <v>9035</v>
      </c>
      <c r="CE59" s="118" t="s">
        <v>9036</v>
      </c>
      <c r="CF59" s="118" t="s">
        <v>9037</v>
      </c>
      <c r="CG59" s="118" t="s">
        <v>9038</v>
      </c>
      <c r="CH59" s="118" t="s">
        <v>9039</v>
      </c>
      <c r="CI59" s="109"/>
      <c r="CJ59" s="119" t="s">
        <v>555</v>
      </c>
    </row>
    <row r="60" spans="1:88" s="107" customFormat="1" x14ac:dyDescent="0.25">
      <c r="A60" s="108" t="s">
        <v>9040</v>
      </c>
      <c r="B60" s="109"/>
      <c r="C60" s="734">
        <v>43447</v>
      </c>
      <c r="D60" s="109"/>
      <c r="E60" s="110">
        <v>49.206600000000002</v>
      </c>
      <c r="F60" s="109"/>
      <c r="G60" s="111">
        <v>20.3001</v>
      </c>
      <c r="H60" s="109"/>
      <c r="I60" s="152">
        <v>1.23E-3</v>
      </c>
      <c r="J60" s="152">
        <v>7.41</v>
      </c>
      <c r="K60" s="152">
        <v>1.2099999999999999E-3</v>
      </c>
      <c r="L60" s="152">
        <v>1.23E-3</v>
      </c>
      <c r="M60" s="113"/>
      <c r="N60" s="112">
        <v>0.74590000000000001</v>
      </c>
      <c r="O60" s="112">
        <v>-0.44330000000000003</v>
      </c>
      <c r="P60" s="112">
        <v>5.0191999999999997</v>
      </c>
      <c r="Q60" s="112">
        <v>-1.0253000000000001</v>
      </c>
      <c r="R60" s="112">
        <v>-4.4962</v>
      </c>
      <c r="S60" s="114">
        <v>1.6151</v>
      </c>
      <c r="T60" s="112">
        <v>2.6019000000000001</v>
      </c>
      <c r="U60" s="112">
        <v>10.360799999999999</v>
      </c>
      <c r="V60" s="112">
        <v>9.4855</v>
      </c>
      <c r="W60" s="112" t="s">
        <v>430</v>
      </c>
      <c r="X60" s="112">
        <v>7.0008999999999997</v>
      </c>
      <c r="Y60" s="112">
        <v>-4.4138999999999999</v>
      </c>
      <c r="Z60" s="112">
        <v>-1.7747999999999999</v>
      </c>
      <c r="AA60" s="112">
        <v>-2.9748000000000001</v>
      </c>
      <c r="AB60" s="112">
        <v>7.0008999999999997</v>
      </c>
      <c r="AC60" s="112">
        <v>10.076000000000001</v>
      </c>
      <c r="AD60" s="113"/>
      <c r="AE60" s="110">
        <v>9</v>
      </c>
      <c r="AF60" s="110">
        <v>10</v>
      </c>
      <c r="AG60" s="110">
        <v>13</v>
      </c>
      <c r="AH60" s="110">
        <v>12</v>
      </c>
      <c r="AI60" s="110">
        <v>10</v>
      </c>
      <c r="AJ60" s="110">
        <v>11</v>
      </c>
      <c r="AK60" s="110">
        <v>12</v>
      </c>
      <c r="AL60" s="110">
        <v>13</v>
      </c>
      <c r="AM60" s="110">
        <v>11</v>
      </c>
      <c r="AN60" s="110" t="s">
        <v>430</v>
      </c>
      <c r="AO60" s="110">
        <v>12</v>
      </c>
      <c r="AP60" s="110">
        <v>12</v>
      </c>
      <c r="AQ60" s="110">
        <v>11</v>
      </c>
      <c r="AR60" s="110">
        <v>10</v>
      </c>
      <c r="AS60" s="110">
        <v>12</v>
      </c>
      <c r="AT60" s="109"/>
      <c r="AU60" s="112" t="s">
        <v>430</v>
      </c>
      <c r="AV60" s="112">
        <v>9.52</v>
      </c>
      <c r="AW60" s="112">
        <v>7.43</v>
      </c>
      <c r="AX60" s="112">
        <v>3.95</v>
      </c>
      <c r="AY60" s="112">
        <v>-3.82</v>
      </c>
      <c r="AZ60" s="115"/>
      <c r="BA60" s="116" t="s">
        <v>430</v>
      </c>
      <c r="BB60" s="116">
        <v>9</v>
      </c>
      <c r="BC60" s="116">
        <v>11</v>
      </c>
      <c r="BD60" s="116">
        <v>13</v>
      </c>
      <c r="BE60" s="116">
        <v>10</v>
      </c>
      <c r="BF60" s="112"/>
      <c r="BG60" s="114">
        <v>11.1514123381156</v>
      </c>
      <c r="BH60" s="796">
        <v>0</v>
      </c>
      <c r="BI60" s="796">
        <v>3.3139855479900802E-2</v>
      </c>
      <c r="BJ60" s="809" t="s">
        <v>430</v>
      </c>
      <c r="BK60" s="269"/>
      <c r="BL60" s="112" t="s">
        <v>430</v>
      </c>
      <c r="BM60" s="112" t="s">
        <v>430</v>
      </c>
      <c r="BN60" s="112" t="s">
        <v>430</v>
      </c>
      <c r="BO60" s="109"/>
      <c r="BP60" s="112">
        <v>71.598395539999999</v>
      </c>
      <c r="BQ60" s="109"/>
      <c r="BR60" s="112">
        <v>60.915399999999998</v>
      </c>
      <c r="BS60" s="112">
        <v>4.9546200000000002</v>
      </c>
      <c r="BT60" s="112">
        <v>5.72837</v>
      </c>
      <c r="BU60" s="112">
        <v>28.401610000000002</v>
      </c>
      <c r="BV60" s="109"/>
      <c r="BW60" s="112" t="s">
        <v>430</v>
      </c>
      <c r="BX60" s="112">
        <v>6.14</v>
      </c>
      <c r="BY60" s="112">
        <v>1.0900000000000001</v>
      </c>
      <c r="BZ60" s="112" t="s">
        <v>430</v>
      </c>
      <c r="CA60" s="112" t="s">
        <v>430</v>
      </c>
      <c r="CB60" s="112">
        <v>21.17</v>
      </c>
      <c r="CC60" s="109"/>
      <c r="CD60" s="118" t="s">
        <v>9041</v>
      </c>
      <c r="CE60" s="118" t="s">
        <v>9042</v>
      </c>
      <c r="CF60" s="118" t="s">
        <v>1114</v>
      </c>
      <c r="CG60" s="118" t="s">
        <v>9043</v>
      </c>
      <c r="CH60" s="118" t="s">
        <v>9044</v>
      </c>
      <c r="CI60" s="109"/>
      <c r="CJ60" s="119" t="s">
        <v>1182</v>
      </c>
    </row>
    <row r="61" spans="1:88" s="107" customFormat="1" x14ac:dyDescent="0.25">
      <c r="A61" s="108" t="s">
        <v>9045</v>
      </c>
      <c r="B61" s="109"/>
      <c r="C61" s="734">
        <v>41607</v>
      </c>
      <c r="D61" s="109"/>
      <c r="E61" s="110">
        <v>48.700699999999998</v>
      </c>
      <c r="F61" s="109"/>
      <c r="G61" s="111">
        <v>31.389600000000002</v>
      </c>
      <c r="H61" s="109"/>
      <c r="I61" s="152">
        <v>2.65</v>
      </c>
      <c r="J61" s="152">
        <v>7.22</v>
      </c>
      <c r="K61" s="152">
        <v>2.2000000000000002</v>
      </c>
      <c r="L61" s="152">
        <v>2.2999999999999998</v>
      </c>
      <c r="M61" s="113"/>
      <c r="N61" s="112">
        <v>0.90620000000000001</v>
      </c>
      <c r="O61" s="112">
        <v>-0.17430000000000001</v>
      </c>
      <c r="P61" s="112">
        <v>5.6245000000000003</v>
      </c>
      <c r="Q61" s="112">
        <v>-1.0500000000000001E-2</v>
      </c>
      <c r="R61" s="112">
        <v>-2.9045000000000001</v>
      </c>
      <c r="S61" s="114">
        <v>3.6328999999999998</v>
      </c>
      <c r="T61" s="112">
        <v>1.2002999999999999</v>
      </c>
      <c r="U61" s="112">
        <v>10.844900000000001</v>
      </c>
      <c r="V61" s="112">
        <v>9.0137999999999998</v>
      </c>
      <c r="W61" s="112">
        <v>9.4320000000000004</v>
      </c>
      <c r="X61" s="112">
        <v>7.2899000000000003</v>
      </c>
      <c r="Y61" s="112">
        <v>-3.4790000000000001</v>
      </c>
      <c r="Z61" s="112">
        <v>0.82130000000000003</v>
      </c>
      <c r="AA61" s="112">
        <v>-1.6477999999999999</v>
      </c>
      <c r="AB61" s="112">
        <v>7.2899000000000003</v>
      </c>
      <c r="AC61" s="112">
        <v>9.6503999999999994</v>
      </c>
      <c r="AD61" s="113"/>
      <c r="AE61" s="110">
        <v>5</v>
      </c>
      <c r="AF61" s="110">
        <v>6</v>
      </c>
      <c r="AG61" s="110">
        <v>10</v>
      </c>
      <c r="AH61" s="110">
        <v>9</v>
      </c>
      <c r="AI61" s="110">
        <v>6</v>
      </c>
      <c r="AJ61" s="110">
        <v>8</v>
      </c>
      <c r="AK61" s="110">
        <v>14</v>
      </c>
      <c r="AL61" s="110">
        <v>12</v>
      </c>
      <c r="AM61" s="110">
        <v>13</v>
      </c>
      <c r="AN61" s="110">
        <v>3</v>
      </c>
      <c r="AO61" s="110">
        <v>10</v>
      </c>
      <c r="AP61" s="110">
        <v>9</v>
      </c>
      <c r="AQ61" s="110">
        <v>6</v>
      </c>
      <c r="AR61" s="110">
        <v>5</v>
      </c>
      <c r="AS61" s="110">
        <v>10</v>
      </c>
      <c r="AT61" s="109"/>
      <c r="AU61" s="112">
        <v>9.01</v>
      </c>
      <c r="AV61" s="112">
        <v>9.0500000000000007</v>
      </c>
      <c r="AW61" s="112">
        <v>7.33</v>
      </c>
      <c r="AX61" s="112">
        <v>4.16</v>
      </c>
      <c r="AY61" s="112">
        <v>-0.32</v>
      </c>
      <c r="AZ61" s="115"/>
      <c r="BA61" s="116">
        <v>4</v>
      </c>
      <c r="BB61" s="116">
        <v>11</v>
      </c>
      <c r="BC61" s="116">
        <v>13</v>
      </c>
      <c r="BD61" s="116">
        <v>12</v>
      </c>
      <c r="BE61" s="116">
        <v>6</v>
      </c>
      <c r="BF61" s="112"/>
      <c r="BG61" s="114">
        <v>11.107749326452801</v>
      </c>
      <c r="BH61" s="796">
        <v>0</v>
      </c>
      <c r="BI61" s="796">
        <v>3.72334979671161E-2</v>
      </c>
      <c r="BJ61" s="809" t="s">
        <v>430</v>
      </c>
      <c r="BK61" s="269"/>
      <c r="BL61" s="112" t="s">
        <v>430</v>
      </c>
      <c r="BM61" s="112" t="s">
        <v>430</v>
      </c>
      <c r="BN61" s="112" t="s">
        <v>430</v>
      </c>
      <c r="BO61" s="109"/>
      <c r="BP61" s="112">
        <v>69.003801809999999</v>
      </c>
      <c r="BQ61" s="109"/>
      <c r="BR61" s="112">
        <v>55.171500000000002</v>
      </c>
      <c r="BS61" s="112">
        <v>6.8404100000000003</v>
      </c>
      <c r="BT61" s="112">
        <v>9.7802299999999995</v>
      </c>
      <c r="BU61" s="112">
        <v>28.20786</v>
      </c>
      <c r="BV61" s="109"/>
      <c r="BW61" s="112">
        <v>7.2</v>
      </c>
      <c r="BX61" s="112">
        <v>15.34</v>
      </c>
      <c r="BY61" s="112" t="s">
        <v>430</v>
      </c>
      <c r="BZ61" s="112" t="s">
        <v>430</v>
      </c>
      <c r="CA61" s="112" t="s">
        <v>430</v>
      </c>
      <c r="CB61" s="112">
        <v>8.4499999999999993</v>
      </c>
      <c r="CC61" s="109"/>
      <c r="CD61" s="118" t="s">
        <v>9046</v>
      </c>
      <c r="CE61" s="118" t="s">
        <v>9047</v>
      </c>
      <c r="CF61" s="118" t="s">
        <v>9048</v>
      </c>
      <c r="CG61" s="118" t="s">
        <v>9049</v>
      </c>
      <c r="CH61" s="118" t="s">
        <v>9050</v>
      </c>
      <c r="CI61" s="109"/>
      <c r="CJ61" s="119" t="s">
        <v>476</v>
      </c>
    </row>
    <row r="62" spans="1:88" x14ac:dyDescent="0.25">
      <c r="A62" s="36" t="s">
        <v>93</v>
      </c>
      <c r="B62" s="43"/>
      <c r="C62" s="720"/>
      <c r="D62" s="43"/>
      <c r="E62" s="51"/>
      <c r="F62" s="43"/>
      <c r="G62" s="55"/>
      <c r="H62" s="43"/>
      <c r="I62" s="92"/>
      <c r="J62" s="92"/>
      <c r="K62" s="92"/>
      <c r="L62" s="92"/>
      <c r="M62" s="66"/>
      <c r="N62" s="59">
        <v>0.83930000000000005</v>
      </c>
      <c r="O62" s="59">
        <v>-5.0000000000000001E-3</v>
      </c>
      <c r="P62" s="59">
        <v>6.8994999999999997</v>
      </c>
      <c r="Q62" s="59">
        <v>1.2259</v>
      </c>
      <c r="R62" s="59">
        <v>-2.9449000000000001</v>
      </c>
      <c r="S62" s="70">
        <v>4.4874000000000001</v>
      </c>
      <c r="T62" s="59">
        <v>5.1009000000000002</v>
      </c>
      <c r="U62" s="59">
        <v>13.486700000000001</v>
      </c>
      <c r="V62" s="59">
        <v>11.705299999999999</v>
      </c>
      <c r="W62" s="59">
        <v>11.032500000000001</v>
      </c>
      <c r="X62" s="59">
        <v>8.7876999999999992</v>
      </c>
      <c r="Y62" s="59">
        <v>-2.6707999999999998</v>
      </c>
      <c r="Z62" s="59">
        <v>0.24229999999999999</v>
      </c>
      <c r="AA62" s="59">
        <v>-1.9225000000000001</v>
      </c>
      <c r="AB62" s="59">
        <v>8.7876999999999992</v>
      </c>
      <c r="AC62" s="59">
        <v>11.6572</v>
      </c>
      <c r="AD62" s="66"/>
      <c r="AE62" s="51">
        <v>13</v>
      </c>
      <c r="AF62" s="51">
        <v>14</v>
      </c>
      <c r="AG62" s="51">
        <v>14</v>
      </c>
      <c r="AH62" s="51">
        <v>14</v>
      </c>
      <c r="AI62" s="51">
        <v>14</v>
      </c>
      <c r="AJ62" s="51">
        <v>14</v>
      </c>
      <c r="AK62" s="51">
        <v>14</v>
      </c>
      <c r="AL62" s="51">
        <v>14</v>
      </c>
      <c r="AM62" s="51">
        <v>14</v>
      </c>
      <c r="AN62" s="51">
        <v>5</v>
      </c>
      <c r="AO62" s="51">
        <v>14</v>
      </c>
      <c r="AP62" s="51">
        <v>14</v>
      </c>
      <c r="AQ62" s="51">
        <v>14</v>
      </c>
      <c r="AR62" s="51">
        <v>14</v>
      </c>
      <c r="AS62" s="51">
        <v>14</v>
      </c>
      <c r="AT62" s="43"/>
      <c r="AU62" s="59">
        <v>11.39</v>
      </c>
      <c r="AV62" s="59">
        <v>12.0041666666667</v>
      </c>
      <c r="AW62" s="59">
        <v>9.6592857142857191</v>
      </c>
      <c r="AX62" s="59">
        <v>6.4535714285714301</v>
      </c>
      <c r="AY62" s="59">
        <v>-2.21428571428572E-2</v>
      </c>
      <c r="AZ62" s="78"/>
      <c r="BA62" s="47">
        <v>5</v>
      </c>
      <c r="BB62" s="47">
        <v>12</v>
      </c>
      <c r="BC62" s="47">
        <v>14</v>
      </c>
      <c r="BD62" s="47">
        <v>14</v>
      </c>
      <c r="BE62" s="47">
        <v>14</v>
      </c>
      <c r="BF62" s="59"/>
      <c r="BG62" s="70"/>
      <c r="BH62" s="798"/>
      <c r="BI62" s="798"/>
      <c r="BJ62" s="811"/>
      <c r="BK62" s="267"/>
      <c r="BL62" s="59"/>
      <c r="BM62" s="59"/>
      <c r="BN62" s="59"/>
      <c r="BO62" s="43"/>
      <c r="BP62" s="59"/>
      <c r="BQ62" s="43"/>
      <c r="BR62" s="59"/>
      <c r="BS62" s="59"/>
      <c r="BT62" s="59"/>
      <c r="BU62" s="59"/>
      <c r="BV62" s="43"/>
      <c r="BW62" s="59"/>
      <c r="BX62" s="59"/>
      <c r="BY62" s="59"/>
      <c r="BZ62" s="59"/>
      <c r="CA62" s="59"/>
      <c r="CB62" s="59"/>
      <c r="CC62" s="43"/>
      <c r="CD62" s="84"/>
      <c r="CE62" s="84"/>
      <c r="CF62" s="84"/>
      <c r="CG62" s="84"/>
      <c r="CH62" s="84"/>
      <c r="CI62" s="43"/>
      <c r="CJ62" s="88"/>
    </row>
    <row r="63" spans="1:88" x14ac:dyDescent="0.25">
      <c r="A63" s="37" t="s">
        <v>94</v>
      </c>
      <c r="B63" s="44"/>
      <c r="C63" s="721"/>
      <c r="D63" s="44"/>
      <c r="E63" s="52"/>
      <c r="F63" s="44"/>
      <c r="G63" s="56"/>
      <c r="H63" s="44"/>
      <c r="I63" s="93"/>
      <c r="J63" s="93"/>
      <c r="K63" s="93"/>
      <c r="L63" s="93"/>
      <c r="M63" s="67"/>
      <c r="N63" s="60">
        <v>1.1979</v>
      </c>
      <c r="O63" s="60">
        <v>2.0638999999999998</v>
      </c>
      <c r="P63" s="60">
        <v>11.8621</v>
      </c>
      <c r="Q63" s="60">
        <v>10.370200000000001</v>
      </c>
      <c r="R63" s="60">
        <v>6.1241000000000003</v>
      </c>
      <c r="S63" s="71">
        <v>14.3027</v>
      </c>
      <c r="T63" s="60">
        <v>10.508100000000001</v>
      </c>
      <c r="U63" s="60">
        <v>20.610600000000002</v>
      </c>
      <c r="V63" s="60">
        <v>17.6265</v>
      </c>
      <c r="W63" s="60">
        <v>15.6706</v>
      </c>
      <c r="X63" s="60">
        <v>13.968500000000001</v>
      </c>
      <c r="Y63" s="60">
        <v>5.0246000000000004</v>
      </c>
      <c r="Z63" s="60">
        <v>8.2776999999999994</v>
      </c>
      <c r="AA63" s="60">
        <v>4.3757999999999999</v>
      </c>
      <c r="AB63" s="60">
        <v>13.968500000000001</v>
      </c>
      <c r="AC63" s="60">
        <v>16.3124</v>
      </c>
      <c r="AD63" s="67"/>
      <c r="AE63" s="52"/>
      <c r="AF63" s="52"/>
      <c r="AG63" s="52"/>
      <c r="AH63" s="52"/>
      <c r="AI63" s="52"/>
      <c r="AJ63" s="52"/>
      <c r="AK63" s="52"/>
      <c r="AL63" s="52"/>
      <c r="AM63" s="52"/>
      <c r="AN63" s="52"/>
      <c r="AO63" s="52"/>
      <c r="AP63" s="52"/>
      <c r="AQ63" s="52"/>
      <c r="AR63" s="52"/>
      <c r="AS63" s="52"/>
      <c r="AT63" s="44"/>
      <c r="AU63" s="60">
        <v>16.46</v>
      </c>
      <c r="AV63" s="60">
        <v>19.05</v>
      </c>
      <c r="AW63" s="60">
        <v>15.46</v>
      </c>
      <c r="AX63" s="60">
        <v>12.69</v>
      </c>
      <c r="AY63" s="60">
        <v>15.7</v>
      </c>
      <c r="AZ63" s="79"/>
      <c r="BA63" s="48"/>
      <c r="BB63" s="48"/>
      <c r="BC63" s="48"/>
      <c r="BD63" s="48"/>
      <c r="BE63" s="48"/>
      <c r="BF63" s="60"/>
      <c r="BG63" s="71"/>
      <c r="BH63" s="799"/>
      <c r="BI63" s="799"/>
      <c r="BJ63" s="812"/>
      <c r="BK63" s="268"/>
      <c r="BL63" s="60"/>
      <c r="BM63" s="60"/>
      <c r="BN63" s="60"/>
      <c r="BO63" s="44"/>
      <c r="BP63" s="60"/>
      <c r="BQ63" s="44"/>
      <c r="BR63" s="60"/>
      <c r="BS63" s="60"/>
      <c r="BT63" s="60"/>
      <c r="BU63" s="60"/>
      <c r="BV63" s="44"/>
      <c r="BW63" s="60"/>
      <c r="BX63" s="60"/>
      <c r="BY63" s="60"/>
      <c r="BZ63" s="60"/>
      <c r="CA63" s="60"/>
      <c r="CB63" s="60"/>
      <c r="CC63" s="44"/>
      <c r="CD63" s="85"/>
      <c r="CE63" s="85"/>
      <c r="CF63" s="85"/>
      <c r="CG63" s="85"/>
      <c r="CH63" s="85"/>
      <c r="CI63" s="44"/>
      <c r="CJ63" s="89"/>
    </row>
    <row r="64" spans="1:88" x14ac:dyDescent="0.25">
      <c r="A64" s="37" t="s">
        <v>95</v>
      </c>
      <c r="B64" s="44"/>
      <c r="C64" s="721"/>
      <c r="D64" s="44"/>
      <c r="E64" s="52"/>
      <c r="F64" s="44"/>
      <c r="G64" s="56"/>
      <c r="H64" s="44"/>
      <c r="I64" s="93"/>
      <c r="J64" s="93"/>
      <c r="K64" s="93"/>
      <c r="L64" s="93"/>
      <c r="M64" s="67"/>
      <c r="N64" s="60">
        <v>0.5605</v>
      </c>
      <c r="O64" s="60">
        <v>-1.1242000000000001</v>
      </c>
      <c r="P64" s="60">
        <v>4.8171999999999997</v>
      </c>
      <c r="Q64" s="60">
        <v>-4.5694999999999997</v>
      </c>
      <c r="R64" s="60">
        <v>-8.6643000000000008</v>
      </c>
      <c r="S64" s="71">
        <v>-3.1556000000000002</v>
      </c>
      <c r="T64" s="60">
        <v>1.2002999999999999</v>
      </c>
      <c r="U64" s="60">
        <v>9.9026999999999994</v>
      </c>
      <c r="V64" s="60">
        <v>8.11</v>
      </c>
      <c r="W64" s="60">
        <v>8.6485000000000003</v>
      </c>
      <c r="X64" s="60">
        <v>6.5574000000000003</v>
      </c>
      <c r="Y64" s="60">
        <v>-7.7469999999999999</v>
      </c>
      <c r="Z64" s="60">
        <v>-6.2525000000000004</v>
      </c>
      <c r="AA64" s="60">
        <v>-8.9507999999999992</v>
      </c>
      <c r="AB64" s="60">
        <v>6.5574000000000003</v>
      </c>
      <c r="AC64" s="60">
        <v>8.7568000000000001</v>
      </c>
      <c r="AD64" s="67"/>
      <c r="AE64" s="52"/>
      <c r="AF64" s="52"/>
      <c r="AG64" s="52"/>
      <c r="AH64" s="52"/>
      <c r="AI64" s="52"/>
      <c r="AJ64" s="52"/>
      <c r="AK64" s="52"/>
      <c r="AL64" s="52"/>
      <c r="AM64" s="52"/>
      <c r="AN64" s="52"/>
      <c r="AO64" s="52"/>
      <c r="AP64" s="52"/>
      <c r="AQ64" s="52"/>
      <c r="AR64" s="52"/>
      <c r="AS64" s="52"/>
      <c r="AT64" s="44"/>
      <c r="AU64" s="60">
        <v>8.6</v>
      </c>
      <c r="AV64" s="60">
        <v>8.89</v>
      </c>
      <c r="AW64" s="60">
        <v>6.93</v>
      </c>
      <c r="AX64" s="60">
        <v>3.41</v>
      </c>
      <c r="AY64" s="60">
        <v>-11.19</v>
      </c>
      <c r="AZ64" s="79"/>
      <c r="BA64" s="48"/>
      <c r="BB64" s="48"/>
      <c r="BC64" s="48"/>
      <c r="BD64" s="48"/>
      <c r="BE64" s="48"/>
      <c r="BF64" s="60"/>
      <c r="BG64" s="71"/>
      <c r="BH64" s="799"/>
      <c r="BI64" s="799"/>
      <c r="BJ64" s="812"/>
      <c r="BK64" s="268"/>
      <c r="BL64" s="60"/>
      <c r="BM64" s="60"/>
      <c r="BN64" s="60"/>
      <c r="BO64" s="44"/>
      <c r="BP64" s="60"/>
      <c r="BQ64" s="44"/>
      <c r="BR64" s="60"/>
      <c r="BS64" s="60"/>
      <c r="BT64" s="60"/>
      <c r="BU64" s="60"/>
      <c r="BV64" s="44"/>
      <c r="BW64" s="60"/>
      <c r="BX64" s="60"/>
      <c r="BY64" s="60"/>
      <c r="BZ64" s="60"/>
      <c r="CA64" s="60"/>
      <c r="CB64" s="60"/>
      <c r="CC64" s="44"/>
      <c r="CD64" s="85"/>
      <c r="CE64" s="85"/>
      <c r="CF64" s="85"/>
      <c r="CG64" s="85"/>
      <c r="CH64" s="85"/>
      <c r="CI64" s="44"/>
      <c r="CJ64" s="89"/>
    </row>
    <row r="65" spans="1:88" x14ac:dyDescent="0.25">
      <c r="A65" s="38" t="s">
        <v>96</v>
      </c>
      <c r="B65" s="45"/>
      <c r="C65" s="722"/>
      <c r="D65" s="45"/>
      <c r="E65" s="53"/>
      <c r="F65" s="45"/>
      <c r="G65" s="57"/>
      <c r="H65" s="45"/>
      <c r="I65" s="94"/>
      <c r="J65" s="94"/>
      <c r="K65" s="94"/>
      <c r="L65" s="94"/>
      <c r="M65" s="68"/>
      <c r="N65" s="61">
        <v>0.87949999999999995</v>
      </c>
      <c r="O65" s="61">
        <v>-0.25774999999999998</v>
      </c>
      <c r="P65" s="61">
        <v>6.19435</v>
      </c>
      <c r="Q65" s="61">
        <v>0.32374999999999998</v>
      </c>
      <c r="R65" s="61">
        <v>-3.3586499999999999</v>
      </c>
      <c r="S65" s="72">
        <v>3.9699499999999999</v>
      </c>
      <c r="T65" s="61">
        <v>5.0532500000000002</v>
      </c>
      <c r="U65" s="61">
        <v>12.8954</v>
      </c>
      <c r="V65" s="61">
        <v>11.1015</v>
      </c>
      <c r="W65" s="61">
        <v>9.4320000000000004</v>
      </c>
      <c r="X65" s="61">
        <v>7.8619000000000003</v>
      </c>
      <c r="Y65" s="61">
        <v>-3.3725999999999998</v>
      </c>
      <c r="Z65" s="61">
        <v>0.2717</v>
      </c>
      <c r="AA65" s="61">
        <v>-1.9930000000000001</v>
      </c>
      <c r="AB65" s="61">
        <v>7.8619000000000003</v>
      </c>
      <c r="AC65" s="61">
        <v>11.2921</v>
      </c>
      <c r="AD65" s="68"/>
      <c r="AE65" s="53"/>
      <c r="AF65" s="53"/>
      <c r="AG65" s="53"/>
      <c r="AH65" s="53"/>
      <c r="AI65" s="53"/>
      <c r="AJ65" s="53"/>
      <c r="AK65" s="53"/>
      <c r="AL65" s="53"/>
      <c r="AM65" s="53"/>
      <c r="AN65" s="53"/>
      <c r="AO65" s="53"/>
      <c r="AP65" s="53"/>
      <c r="AQ65" s="53"/>
      <c r="AR65" s="53"/>
      <c r="AS65" s="53"/>
      <c r="AT65" s="45"/>
      <c r="AU65" s="61">
        <v>9.41</v>
      </c>
      <c r="AV65" s="61">
        <v>10.48</v>
      </c>
      <c r="AW65" s="61">
        <v>9.1199999999999992</v>
      </c>
      <c r="AX65" s="61">
        <v>6.28</v>
      </c>
      <c r="AY65" s="61">
        <v>-0.6</v>
      </c>
      <c r="AZ65" s="80"/>
      <c r="BA65" s="49"/>
      <c r="BB65" s="49"/>
      <c r="BC65" s="49"/>
      <c r="BD65" s="49"/>
      <c r="BE65" s="49"/>
      <c r="BF65" s="61"/>
      <c r="BG65" s="72"/>
      <c r="BH65" s="800"/>
      <c r="BI65" s="800"/>
      <c r="BJ65" s="813"/>
      <c r="BK65" s="270"/>
      <c r="BL65" s="61"/>
      <c r="BM65" s="61"/>
      <c r="BN65" s="61"/>
      <c r="BO65" s="45"/>
      <c r="BP65" s="61"/>
      <c r="BQ65" s="45"/>
      <c r="BR65" s="61"/>
      <c r="BS65" s="61"/>
      <c r="BT65" s="61"/>
      <c r="BU65" s="61"/>
      <c r="BV65" s="45"/>
      <c r="BW65" s="61"/>
      <c r="BX65" s="61"/>
      <c r="BY65" s="61"/>
      <c r="BZ65" s="61"/>
      <c r="CA65" s="61"/>
      <c r="CB65" s="61"/>
      <c r="CC65" s="45"/>
      <c r="CD65" s="86"/>
      <c r="CE65" s="86"/>
      <c r="CF65" s="86"/>
      <c r="CG65" s="86"/>
      <c r="CH65" s="86"/>
      <c r="CI65" s="45"/>
      <c r="CJ65" s="90"/>
    </row>
    <row r="66" spans="1:88" ht="14.5" x14ac:dyDescent="0.25">
      <c r="A66" s="39" t="s">
        <v>319</v>
      </c>
      <c r="B66" s="46"/>
      <c r="C66" s="723"/>
      <c r="D66" s="46"/>
      <c r="E66" s="54"/>
      <c r="F66" s="46"/>
      <c r="G66" s="58"/>
      <c r="H66" s="46"/>
      <c r="I66" s="95"/>
      <c r="J66" s="95"/>
      <c r="K66" s="95"/>
      <c r="L66" s="95"/>
      <c r="M66" s="69"/>
      <c r="N66" s="62"/>
      <c r="O66" s="62"/>
      <c r="P66" s="62"/>
      <c r="Q66" s="62"/>
      <c r="R66" s="62"/>
      <c r="S66" s="73"/>
      <c r="T66" s="62"/>
      <c r="U66" s="62"/>
      <c r="V66" s="62"/>
      <c r="W66" s="62"/>
      <c r="X66" s="62"/>
      <c r="Y66" s="62"/>
      <c r="Z66" s="62"/>
      <c r="AA66" s="62"/>
      <c r="AB66" s="62"/>
      <c r="AC66" s="62"/>
      <c r="AD66" s="69"/>
      <c r="AE66" s="54"/>
      <c r="AF66" s="54"/>
      <c r="AG66" s="54"/>
      <c r="AH66" s="54"/>
      <c r="AI66" s="54"/>
      <c r="AJ66" s="54"/>
      <c r="AK66" s="54"/>
      <c r="AL66" s="54"/>
      <c r="AM66" s="54"/>
      <c r="AN66" s="54"/>
      <c r="AO66" s="54"/>
      <c r="AP66" s="54"/>
      <c r="AQ66" s="54"/>
      <c r="AR66" s="54"/>
      <c r="AS66" s="54"/>
      <c r="AT66" s="46"/>
      <c r="AU66" s="62"/>
      <c r="AV66" s="62"/>
      <c r="AW66" s="62"/>
      <c r="AX66" s="62"/>
      <c r="AY66" s="62"/>
      <c r="AZ66" s="81"/>
      <c r="BA66" s="50"/>
      <c r="BB66" s="50"/>
      <c r="BC66" s="50"/>
      <c r="BD66" s="50"/>
      <c r="BE66" s="50"/>
      <c r="BF66" s="62"/>
      <c r="BG66" s="73"/>
      <c r="BH66" s="801"/>
      <c r="BI66" s="801"/>
      <c r="BJ66" s="814"/>
      <c r="BK66" s="271"/>
      <c r="BL66" s="62"/>
      <c r="BM66" s="62"/>
      <c r="BN66" s="62"/>
      <c r="BO66" s="46"/>
      <c r="BP66" s="62"/>
      <c r="BQ66" s="46"/>
      <c r="BR66" s="62"/>
      <c r="BS66" s="62"/>
      <c r="BT66" s="62"/>
      <c r="BU66" s="62"/>
      <c r="BV66" s="46"/>
      <c r="BW66" s="62"/>
      <c r="BX66" s="62"/>
      <c r="BY66" s="62"/>
      <c r="BZ66" s="62"/>
      <c r="CA66" s="62"/>
      <c r="CB66" s="62"/>
      <c r="CC66" s="46"/>
      <c r="CD66" s="87"/>
      <c r="CE66" s="87"/>
      <c r="CF66" s="87"/>
      <c r="CG66" s="87"/>
      <c r="CH66" s="87"/>
      <c r="CI66" s="46"/>
      <c r="CJ66" s="91"/>
    </row>
    <row r="67" spans="1:88" s="107" customFormat="1" x14ac:dyDescent="0.25">
      <c r="A67" s="126" t="s">
        <v>9051</v>
      </c>
      <c r="B67" s="127"/>
      <c r="C67" s="733">
        <v>43665</v>
      </c>
      <c r="D67" s="127"/>
      <c r="E67" s="128">
        <v>2240.0100000000002</v>
      </c>
      <c r="F67" s="127"/>
      <c r="G67" s="129">
        <v>29.888100000000001</v>
      </c>
      <c r="H67" s="127"/>
      <c r="I67" s="151">
        <v>4.5</v>
      </c>
      <c r="J67" s="151">
        <v>7.63</v>
      </c>
      <c r="K67" s="151">
        <v>2.75</v>
      </c>
      <c r="L67" s="151">
        <v>2.88</v>
      </c>
      <c r="M67" s="131"/>
      <c r="N67" s="130">
        <v>0.72489999999999999</v>
      </c>
      <c r="O67" s="130">
        <v>-0.60860000000000003</v>
      </c>
      <c r="P67" s="130">
        <v>4.9481999999999999</v>
      </c>
      <c r="Q67" s="130">
        <v>-1.6726000000000001</v>
      </c>
      <c r="R67" s="130">
        <v>-4.0911</v>
      </c>
      <c r="S67" s="132">
        <v>3.6105</v>
      </c>
      <c r="T67" s="130">
        <v>8.0690000000000008</v>
      </c>
      <c r="U67" s="130">
        <v>16.914899999999999</v>
      </c>
      <c r="V67" s="130">
        <v>15.471500000000001</v>
      </c>
      <c r="W67" s="130" t="s">
        <v>430</v>
      </c>
      <c r="X67" s="130">
        <v>6.6745999999999999</v>
      </c>
      <c r="Y67" s="130">
        <v>-4.6387999999999998</v>
      </c>
      <c r="Z67" s="130">
        <v>-0.80579999999999996</v>
      </c>
      <c r="AA67" s="130">
        <v>-2.6069</v>
      </c>
      <c r="AB67" s="130">
        <v>6.6745999999999999</v>
      </c>
      <c r="AC67" s="130">
        <v>17.530999999999999</v>
      </c>
      <c r="AD67" s="131"/>
      <c r="AE67" s="128">
        <v>10</v>
      </c>
      <c r="AF67" s="128">
        <v>13</v>
      </c>
      <c r="AG67" s="128">
        <v>14</v>
      </c>
      <c r="AH67" s="128">
        <v>13</v>
      </c>
      <c r="AI67" s="128">
        <v>11</v>
      </c>
      <c r="AJ67" s="128">
        <v>10</v>
      </c>
      <c r="AK67" s="128">
        <v>4</v>
      </c>
      <c r="AL67" s="128">
        <v>4</v>
      </c>
      <c r="AM67" s="128">
        <v>4</v>
      </c>
      <c r="AN67" s="128" t="s">
        <v>430</v>
      </c>
      <c r="AO67" s="128">
        <v>14</v>
      </c>
      <c r="AP67" s="128">
        <v>13</v>
      </c>
      <c r="AQ67" s="128">
        <v>10</v>
      </c>
      <c r="AR67" s="128">
        <v>11</v>
      </c>
      <c r="AS67" s="128">
        <v>14</v>
      </c>
      <c r="AT67" s="127"/>
      <c r="AU67" s="130" t="s">
        <v>430</v>
      </c>
      <c r="AV67" s="130" t="s">
        <v>430</v>
      </c>
      <c r="AW67" s="130">
        <v>12.77</v>
      </c>
      <c r="AX67" s="130">
        <v>8.57</v>
      </c>
      <c r="AY67" s="130">
        <v>-2.98</v>
      </c>
      <c r="AZ67" s="133"/>
      <c r="BA67" s="134" t="s">
        <v>430</v>
      </c>
      <c r="BB67" s="134" t="s">
        <v>430</v>
      </c>
      <c r="BC67" s="134">
        <v>5</v>
      </c>
      <c r="BD67" s="134">
        <v>5</v>
      </c>
      <c r="BE67" s="134">
        <v>11</v>
      </c>
      <c r="BF67" s="130"/>
      <c r="BG67" s="132">
        <v>11.019583881953899</v>
      </c>
      <c r="BH67" s="795">
        <v>0</v>
      </c>
      <c r="BI67" s="795">
        <v>7.7942283891926603E-2</v>
      </c>
      <c r="BJ67" s="808" t="s">
        <v>430</v>
      </c>
      <c r="BK67" s="803"/>
      <c r="BL67" s="130" t="s">
        <v>430</v>
      </c>
      <c r="BM67" s="130" t="s">
        <v>430</v>
      </c>
      <c r="BN67" s="130" t="s">
        <v>430</v>
      </c>
      <c r="BO67" s="127"/>
      <c r="BP67" s="130">
        <v>76.055774380000003</v>
      </c>
      <c r="BQ67" s="127"/>
      <c r="BR67" s="130">
        <v>59.9968</v>
      </c>
      <c r="BS67" s="130">
        <v>12.1394</v>
      </c>
      <c r="BT67" s="130">
        <v>3.9196499999999999</v>
      </c>
      <c r="BU67" s="130">
        <v>23.94415</v>
      </c>
      <c r="BV67" s="127"/>
      <c r="BW67" s="130">
        <v>4.5599999999999996</v>
      </c>
      <c r="BX67" s="130">
        <v>10.45</v>
      </c>
      <c r="BY67" s="130">
        <v>4.9400000000000004</v>
      </c>
      <c r="BZ67" s="130">
        <v>0.82</v>
      </c>
      <c r="CA67" s="130" t="s">
        <v>430</v>
      </c>
      <c r="CB67" s="130">
        <v>3.16</v>
      </c>
      <c r="CC67" s="127"/>
      <c r="CD67" s="136" t="s">
        <v>8977</v>
      </c>
      <c r="CE67" s="136" t="s">
        <v>8978</v>
      </c>
      <c r="CF67" s="136" t="s">
        <v>4782</v>
      </c>
      <c r="CG67" s="136" t="s">
        <v>8979</v>
      </c>
      <c r="CH67" s="136" t="s">
        <v>8980</v>
      </c>
      <c r="CI67" s="127"/>
      <c r="CJ67" s="137" t="s">
        <v>476</v>
      </c>
    </row>
    <row r="68" spans="1:88" s="107" customFormat="1" x14ac:dyDescent="0.25">
      <c r="A68" s="108" t="s">
        <v>9052</v>
      </c>
      <c r="B68" s="109"/>
      <c r="C68" s="734">
        <v>41281</v>
      </c>
      <c r="D68" s="109"/>
      <c r="E68" s="110">
        <v>2028.28</v>
      </c>
      <c r="F68" s="109"/>
      <c r="G68" s="111">
        <v>486.74799999999999</v>
      </c>
      <c r="H68" s="109"/>
      <c r="I68" s="152" t="s">
        <v>430</v>
      </c>
      <c r="J68" s="152" t="s">
        <v>430</v>
      </c>
      <c r="K68" s="152" t="s">
        <v>430</v>
      </c>
      <c r="L68" s="152" t="s">
        <v>430</v>
      </c>
      <c r="M68" s="113"/>
      <c r="N68" s="112">
        <v>0.62729999999999997</v>
      </c>
      <c r="O68" s="112">
        <v>1.6380999999999999</v>
      </c>
      <c r="P68" s="112">
        <v>11.3714</v>
      </c>
      <c r="Q68" s="112">
        <v>8.6004000000000005</v>
      </c>
      <c r="R68" s="112">
        <v>2.0078999999999998</v>
      </c>
      <c r="S68" s="114">
        <v>12.513</v>
      </c>
      <c r="T68" s="112">
        <v>4.9687999999999999</v>
      </c>
      <c r="U68" s="112">
        <v>15.795500000000001</v>
      </c>
      <c r="V68" s="112">
        <v>16.102599999999999</v>
      </c>
      <c r="W68" s="112">
        <v>16.731999999999999</v>
      </c>
      <c r="X68" s="112">
        <v>13.3179</v>
      </c>
      <c r="Y68" s="112">
        <v>2.2698</v>
      </c>
      <c r="Z68" s="112">
        <v>5.2312000000000003</v>
      </c>
      <c r="AA68" s="112">
        <v>3.8597000000000001</v>
      </c>
      <c r="AB68" s="112">
        <v>13.3179</v>
      </c>
      <c r="AC68" s="112">
        <v>16.535399999999999</v>
      </c>
      <c r="AD68" s="113"/>
      <c r="AE68" s="110">
        <v>12</v>
      </c>
      <c r="AF68" s="110">
        <v>2</v>
      </c>
      <c r="AG68" s="110">
        <v>2</v>
      </c>
      <c r="AH68" s="110">
        <v>2</v>
      </c>
      <c r="AI68" s="110">
        <v>2</v>
      </c>
      <c r="AJ68" s="110">
        <v>2</v>
      </c>
      <c r="AK68" s="110">
        <v>11</v>
      </c>
      <c r="AL68" s="110">
        <v>5</v>
      </c>
      <c r="AM68" s="110">
        <v>3</v>
      </c>
      <c r="AN68" s="110">
        <v>1</v>
      </c>
      <c r="AO68" s="110">
        <v>2</v>
      </c>
      <c r="AP68" s="110">
        <v>2</v>
      </c>
      <c r="AQ68" s="110">
        <v>2</v>
      </c>
      <c r="AR68" s="110">
        <v>3</v>
      </c>
      <c r="AS68" s="110">
        <v>2</v>
      </c>
      <c r="AT68" s="109"/>
      <c r="AU68" s="112">
        <v>17.77</v>
      </c>
      <c r="AV68" s="112">
        <v>18.190000000000001</v>
      </c>
      <c r="AW68" s="112">
        <v>12.9</v>
      </c>
      <c r="AX68" s="112">
        <v>10.44</v>
      </c>
      <c r="AY68" s="112">
        <v>11.76</v>
      </c>
      <c r="AZ68" s="115"/>
      <c r="BA68" s="116">
        <v>1</v>
      </c>
      <c r="BB68" s="116">
        <v>2</v>
      </c>
      <c r="BC68" s="116">
        <v>4</v>
      </c>
      <c r="BD68" s="116">
        <v>3</v>
      </c>
      <c r="BE68" s="116">
        <v>2</v>
      </c>
      <c r="BF68" s="112"/>
      <c r="BG68" s="114">
        <v>14.6583587459486</v>
      </c>
      <c r="BH68" s="796">
        <v>1.3891576622697499</v>
      </c>
      <c r="BI68" s="796">
        <v>5.7313508095468202E-2</v>
      </c>
      <c r="BJ68" s="809">
        <v>-0.14463886695702799</v>
      </c>
      <c r="BK68" s="269"/>
      <c r="BL68" s="112" t="s">
        <v>430</v>
      </c>
      <c r="BM68" s="112" t="s">
        <v>430</v>
      </c>
      <c r="BN68" s="112" t="s">
        <v>430</v>
      </c>
      <c r="BO68" s="109"/>
      <c r="BP68" s="112">
        <v>68.127255050000002</v>
      </c>
      <c r="BQ68" s="109"/>
      <c r="BR68" s="112">
        <v>60.764699999999998</v>
      </c>
      <c r="BS68" s="112">
        <v>7.3625499999999997</v>
      </c>
      <c r="BT68" s="112" t="s">
        <v>430</v>
      </c>
      <c r="BU68" s="112">
        <v>31.87275</v>
      </c>
      <c r="BV68" s="109"/>
      <c r="BW68" s="112">
        <v>17.46</v>
      </c>
      <c r="BX68" s="112">
        <v>8.31</v>
      </c>
      <c r="BY68" s="112" t="s">
        <v>430</v>
      </c>
      <c r="BZ68" s="112" t="s">
        <v>430</v>
      </c>
      <c r="CA68" s="112" t="s">
        <v>430</v>
      </c>
      <c r="CB68" s="112">
        <v>6.1</v>
      </c>
      <c r="CC68" s="109"/>
      <c r="CD68" s="118" t="s">
        <v>8982</v>
      </c>
      <c r="CE68" s="118" t="s">
        <v>8983</v>
      </c>
      <c r="CF68" s="118" t="s">
        <v>8984</v>
      </c>
      <c r="CG68" s="118" t="s">
        <v>8985</v>
      </c>
      <c r="CH68" s="118" t="s">
        <v>4501</v>
      </c>
      <c r="CI68" s="109"/>
      <c r="CJ68" s="119" t="s">
        <v>548</v>
      </c>
    </row>
    <row r="69" spans="1:88" s="107" customFormat="1" x14ac:dyDescent="0.25">
      <c r="A69" s="108" t="s">
        <v>9053</v>
      </c>
      <c r="B69" s="109"/>
      <c r="C69" s="734">
        <v>42734</v>
      </c>
      <c r="D69" s="109"/>
      <c r="E69" s="110">
        <v>1891.65</v>
      </c>
      <c r="F69" s="109"/>
      <c r="G69" s="111">
        <v>30.390999999999998</v>
      </c>
      <c r="H69" s="109"/>
      <c r="I69" s="152">
        <v>3.08</v>
      </c>
      <c r="J69" s="152">
        <v>7.44</v>
      </c>
      <c r="K69" s="152">
        <v>1.89</v>
      </c>
      <c r="L69" s="152">
        <v>2</v>
      </c>
      <c r="M69" s="113"/>
      <c r="N69" s="112">
        <v>0.88970000000000005</v>
      </c>
      <c r="O69" s="112">
        <v>-0.29199999999999998</v>
      </c>
      <c r="P69" s="112">
        <v>7.0557999999999996</v>
      </c>
      <c r="Q69" s="112">
        <v>2.2612000000000001</v>
      </c>
      <c r="R69" s="112">
        <v>-1.0323</v>
      </c>
      <c r="S69" s="114">
        <v>11.220800000000001</v>
      </c>
      <c r="T69" s="112">
        <v>12.0115</v>
      </c>
      <c r="U69" s="112">
        <v>17.334900000000001</v>
      </c>
      <c r="V69" s="112">
        <v>14.644</v>
      </c>
      <c r="W69" s="112" t="s">
        <v>430</v>
      </c>
      <c r="X69" s="112">
        <v>8.8893000000000004</v>
      </c>
      <c r="Y69" s="112">
        <v>-1.0065</v>
      </c>
      <c r="Z69" s="112">
        <v>3.5785999999999998</v>
      </c>
      <c r="AA69" s="112">
        <v>4.1715</v>
      </c>
      <c r="AB69" s="112">
        <v>8.8893000000000004</v>
      </c>
      <c r="AC69" s="112">
        <v>12.654400000000001</v>
      </c>
      <c r="AD69" s="113"/>
      <c r="AE69" s="110">
        <v>7</v>
      </c>
      <c r="AF69" s="110">
        <v>8</v>
      </c>
      <c r="AG69" s="110">
        <v>5</v>
      </c>
      <c r="AH69" s="110">
        <v>4</v>
      </c>
      <c r="AI69" s="110">
        <v>5</v>
      </c>
      <c r="AJ69" s="110">
        <v>3</v>
      </c>
      <c r="AK69" s="110">
        <v>1</v>
      </c>
      <c r="AL69" s="110">
        <v>3</v>
      </c>
      <c r="AM69" s="110">
        <v>5</v>
      </c>
      <c r="AN69" s="110" t="s">
        <v>430</v>
      </c>
      <c r="AO69" s="110">
        <v>6</v>
      </c>
      <c r="AP69" s="110">
        <v>3</v>
      </c>
      <c r="AQ69" s="110">
        <v>3</v>
      </c>
      <c r="AR69" s="110">
        <v>2</v>
      </c>
      <c r="AS69" s="110">
        <v>6</v>
      </c>
      <c r="AT69" s="109"/>
      <c r="AU69" s="112" t="s">
        <v>430</v>
      </c>
      <c r="AV69" s="112">
        <v>15.23</v>
      </c>
      <c r="AW69" s="112">
        <v>13.42</v>
      </c>
      <c r="AX69" s="112">
        <v>11.91</v>
      </c>
      <c r="AY69" s="112">
        <v>5.68</v>
      </c>
      <c r="AZ69" s="115"/>
      <c r="BA69" s="116" t="s">
        <v>430</v>
      </c>
      <c r="BB69" s="116">
        <v>4</v>
      </c>
      <c r="BC69" s="116">
        <v>2</v>
      </c>
      <c r="BD69" s="116">
        <v>2</v>
      </c>
      <c r="BE69" s="116">
        <v>3</v>
      </c>
      <c r="BF69" s="112"/>
      <c r="BG69" s="114">
        <v>11.8076852222521</v>
      </c>
      <c r="BH69" s="796">
        <v>0</v>
      </c>
      <c r="BI69" s="796">
        <v>7.5624254573023394E-2</v>
      </c>
      <c r="BJ69" s="809" t="s">
        <v>430</v>
      </c>
      <c r="BK69" s="269"/>
      <c r="BL69" s="112" t="s">
        <v>430</v>
      </c>
      <c r="BM69" s="112" t="s">
        <v>430</v>
      </c>
      <c r="BN69" s="112" t="s">
        <v>430</v>
      </c>
      <c r="BO69" s="109"/>
      <c r="BP69" s="112">
        <v>76.678499000000002</v>
      </c>
      <c r="BQ69" s="109"/>
      <c r="BR69" s="112">
        <v>55.266100000000002</v>
      </c>
      <c r="BS69" s="112">
        <v>9.18872</v>
      </c>
      <c r="BT69" s="112">
        <v>12.223699999999999</v>
      </c>
      <c r="BU69" s="112">
        <v>23.321480000000001</v>
      </c>
      <c r="BV69" s="109"/>
      <c r="BW69" s="112">
        <v>1.65</v>
      </c>
      <c r="BX69" s="112">
        <v>19.010000000000002</v>
      </c>
      <c r="BY69" s="112">
        <v>0.78</v>
      </c>
      <c r="BZ69" s="112" t="s">
        <v>430</v>
      </c>
      <c r="CA69" s="112" t="s">
        <v>430</v>
      </c>
      <c r="CB69" s="112">
        <v>1.88</v>
      </c>
      <c r="CC69" s="109"/>
      <c r="CD69" s="118" t="s">
        <v>8987</v>
      </c>
      <c r="CE69" s="118" t="s">
        <v>8988</v>
      </c>
      <c r="CF69" s="118" t="s">
        <v>8989</v>
      </c>
      <c r="CG69" s="118" t="s">
        <v>8990</v>
      </c>
      <c r="CH69" s="118" t="s">
        <v>8991</v>
      </c>
      <c r="CI69" s="109"/>
      <c r="CJ69" s="119" t="s">
        <v>1020</v>
      </c>
    </row>
    <row r="70" spans="1:88" s="107" customFormat="1" x14ac:dyDescent="0.25">
      <c r="A70" s="108" t="s">
        <v>9054</v>
      </c>
      <c r="B70" s="109"/>
      <c r="C70" s="734">
        <v>43321</v>
      </c>
      <c r="D70" s="109"/>
      <c r="E70" s="110">
        <v>1458.93</v>
      </c>
      <c r="F70" s="109"/>
      <c r="G70" s="111">
        <v>22.39</v>
      </c>
      <c r="H70" s="109"/>
      <c r="I70" s="152">
        <v>3.17</v>
      </c>
      <c r="J70" s="152">
        <v>8</v>
      </c>
      <c r="K70" s="152">
        <v>2.31</v>
      </c>
      <c r="L70" s="152">
        <v>2.44</v>
      </c>
      <c r="M70" s="113"/>
      <c r="N70" s="112">
        <v>0.90129999999999999</v>
      </c>
      <c r="O70" s="112">
        <v>-0.1338</v>
      </c>
      <c r="P70" s="112">
        <v>5.2656000000000001</v>
      </c>
      <c r="Q70" s="112">
        <v>0.26869999999999999</v>
      </c>
      <c r="R70" s="112">
        <v>-3.1574</v>
      </c>
      <c r="S70" s="114">
        <v>3.9241999999999999</v>
      </c>
      <c r="T70" s="112">
        <v>7.8647</v>
      </c>
      <c r="U70" s="112">
        <v>12.334</v>
      </c>
      <c r="V70" s="112">
        <v>10.527699999999999</v>
      </c>
      <c r="W70" s="112" t="s">
        <v>430</v>
      </c>
      <c r="X70" s="112">
        <v>6.9756</v>
      </c>
      <c r="Y70" s="112">
        <v>-2.9895999999999998</v>
      </c>
      <c r="Z70" s="112">
        <v>0.62919999999999998</v>
      </c>
      <c r="AA70" s="112">
        <v>-1.2351000000000001</v>
      </c>
      <c r="AB70" s="112">
        <v>6.9756</v>
      </c>
      <c r="AC70" s="112">
        <v>11.0045</v>
      </c>
      <c r="AD70" s="113"/>
      <c r="AE70" s="110">
        <v>6</v>
      </c>
      <c r="AF70" s="110">
        <v>6</v>
      </c>
      <c r="AG70" s="110">
        <v>12</v>
      </c>
      <c r="AH70" s="110">
        <v>9</v>
      </c>
      <c r="AI70" s="110">
        <v>9</v>
      </c>
      <c r="AJ70" s="110">
        <v>9</v>
      </c>
      <c r="AK70" s="110">
        <v>5</v>
      </c>
      <c r="AL70" s="110">
        <v>12</v>
      </c>
      <c r="AM70" s="110">
        <v>13</v>
      </c>
      <c r="AN70" s="110" t="s">
        <v>430</v>
      </c>
      <c r="AO70" s="110">
        <v>13</v>
      </c>
      <c r="AP70" s="110">
        <v>8</v>
      </c>
      <c r="AQ70" s="110">
        <v>9</v>
      </c>
      <c r="AR70" s="110">
        <v>8</v>
      </c>
      <c r="AS70" s="110">
        <v>13</v>
      </c>
      <c r="AT70" s="109"/>
      <c r="AU70" s="112" t="s">
        <v>430</v>
      </c>
      <c r="AV70" s="112">
        <v>10.62</v>
      </c>
      <c r="AW70" s="112">
        <v>8.6</v>
      </c>
      <c r="AX70" s="112">
        <v>6.91</v>
      </c>
      <c r="AY70" s="112">
        <v>-0.6</v>
      </c>
      <c r="AZ70" s="115"/>
      <c r="BA70" s="116" t="s">
        <v>430</v>
      </c>
      <c r="BB70" s="116">
        <v>12</v>
      </c>
      <c r="BC70" s="116">
        <v>14</v>
      </c>
      <c r="BD70" s="116">
        <v>9</v>
      </c>
      <c r="BE70" s="116">
        <v>9</v>
      </c>
      <c r="BF70" s="112"/>
      <c r="BG70" s="114">
        <v>10.8213392670921</v>
      </c>
      <c r="BH70" s="796">
        <v>0</v>
      </c>
      <c r="BI70" s="796">
        <v>5.05715277568154E-2</v>
      </c>
      <c r="BJ70" s="809" t="s">
        <v>430</v>
      </c>
      <c r="BK70" s="269"/>
      <c r="BL70" s="112" t="s">
        <v>430</v>
      </c>
      <c r="BM70" s="112" t="s">
        <v>430</v>
      </c>
      <c r="BN70" s="112" t="s">
        <v>430</v>
      </c>
      <c r="BO70" s="109"/>
      <c r="BP70" s="112">
        <v>68.151550330000006</v>
      </c>
      <c r="BQ70" s="109"/>
      <c r="BR70" s="112">
        <v>53.849699999999999</v>
      </c>
      <c r="BS70" s="112">
        <v>6.1105299999999998</v>
      </c>
      <c r="BT70" s="112">
        <v>8.1913099999999996</v>
      </c>
      <c r="BU70" s="112">
        <v>31.848459999999999</v>
      </c>
      <c r="BV70" s="109"/>
      <c r="BW70" s="112">
        <v>7.06</v>
      </c>
      <c r="BX70" s="112">
        <v>6.75</v>
      </c>
      <c r="BY70" s="112">
        <v>2.1800000000000002</v>
      </c>
      <c r="BZ70" s="112">
        <v>4.3499999999999996</v>
      </c>
      <c r="CA70" s="112">
        <v>5.49</v>
      </c>
      <c r="CB70" s="112">
        <v>6.02</v>
      </c>
      <c r="CC70" s="109"/>
      <c r="CD70" s="118" t="s">
        <v>8993</v>
      </c>
      <c r="CE70" s="118" t="s">
        <v>8994</v>
      </c>
      <c r="CF70" s="118" t="s">
        <v>8995</v>
      </c>
      <c r="CG70" s="118" t="s">
        <v>8996</v>
      </c>
      <c r="CH70" s="118" t="s">
        <v>8997</v>
      </c>
      <c r="CI70" s="109"/>
      <c r="CJ70" s="119" t="s">
        <v>1020</v>
      </c>
    </row>
    <row r="71" spans="1:88" s="107" customFormat="1" x14ac:dyDescent="0.25">
      <c r="A71" s="108" t="s">
        <v>9055</v>
      </c>
      <c r="B71" s="109"/>
      <c r="C71" s="734">
        <v>42571</v>
      </c>
      <c r="D71" s="109"/>
      <c r="E71" s="110">
        <v>1473.08</v>
      </c>
      <c r="F71" s="109"/>
      <c r="G71" s="111">
        <v>44.66</v>
      </c>
      <c r="H71" s="109"/>
      <c r="I71" s="152">
        <v>2.92</v>
      </c>
      <c r="J71" s="152">
        <v>7.41</v>
      </c>
      <c r="K71" s="152">
        <v>2.23</v>
      </c>
      <c r="L71" s="152">
        <v>2.35</v>
      </c>
      <c r="M71" s="113"/>
      <c r="N71" s="112">
        <v>1.2010000000000001</v>
      </c>
      <c r="O71" s="112">
        <v>2.1032999999999999</v>
      </c>
      <c r="P71" s="112">
        <v>12.013999999999999</v>
      </c>
      <c r="Q71" s="112">
        <v>10.7364</v>
      </c>
      <c r="R71" s="112">
        <v>6.8421000000000003</v>
      </c>
      <c r="S71" s="114">
        <v>15.846399999999999</v>
      </c>
      <c r="T71" s="112">
        <v>9.6731999999999996</v>
      </c>
      <c r="U71" s="112">
        <v>22.068100000000001</v>
      </c>
      <c r="V71" s="112">
        <v>18.918600000000001</v>
      </c>
      <c r="W71" s="112" t="s">
        <v>430</v>
      </c>
      <c r="X71" s="112">
        <v>14.0741</v>
      </c>
      <c r="Y71" s="112">
        <v>5.4794999999999998</v>
      </c>
      <c r="Z71" s="112">
        <v>9.1130999999999993</v>
      </c>
      <c r="AA71" s="112">
        <v>5.5293000000000001</v>
      </c>
      <c r="AB71" s="112">
        <v>14.0741</v>
      </c>
      <c r="AC71" s="112">
        <v>16.5428</v>
      </c>
      <c r="AD71" s="113"/>
      <c r="AE71" s="110">
        <v>1</v>
      </c>
      <c r="AF71" s="110">
        <v>1</v>
      </c>
      <c r="AG71" s="110">
        <v>1</v>
      </c>
      <c r="AH71" s="110">
        <v>1</v>
      </c>
      <c r="AI71" s="110">
        <v>1</v>
      </c>
      <c r="AJ71" s="110">
        <v>1</v>
      </c>
      <c r="AK71" s="110">
        <v>2</v>
      </c>
      <c r="AL71" s="110">
        <v>1</v>
      </c>
      <c r="AM71" s="110">
        <v>1</v>
      </c>
      <c r="AN71" s="110" t="s">
        <v>430</v>
      </c>
      <c r="AO71" s="110">
        <v>1</v>
      </c>
      <c r="AP71" s="110">
        <v>1</v>
      </c>
      <c r="AQ71" s="110">
        <v>1</v>
      </c>
      <c r="AR71" s="110">
        <v>1</v>
      </c>
      <c r="AS71" s="110">
        <v>1</v>
      </c>
      <c r="AT71" s="109"/>
      <c r="AU71" s="112" t="s">
        <v>430</v>
      </c>
      <c r="AV71" s="112">
        <v>20.41</v>
      </c>
      <c r="AW71" s="112">
        <v>16.850000000000001</v>
      </c>
      <c r="AX71" s="112">
        <v>14.16</v>
      </c>
      <c r="AY71" s="112">
        <v>17.239999999999998</v>
      </c>
      <c r="AZ71" s="115"/>
      <c r="BA71" s="116" t="s">
        <v>430</v>
      </c>
      <c r="BB71" s="116">
        <v>1</v>
      </c>
      <c r="BC71" s="116">
        <v>1</v>
      </c>
      <c r="BD71" s="116">
        <v>1</v>
      </c>
      <c r="BE71" s="116">
        <v>1</v>
      </c>
      <c r="BF71" s="112"/>
      <c r="BG71" s="114">
        <v>15.5642071718573</v>
      </c>
      <c r="BH71" s="796">
        <v>0</v>
      </c>
      <c r="BI71" s="796">
        <v>8.3709246874328805E-2</v>
      </c>
      <c r="BJ71" s="809" t="s">
        <v>430</v>
      </c>
      <c r="BK71" s="269"/>
      <c r="BL71" s="112" t="s">
        <v>430</v>
      </c>
      <c r="BM71" s="112" t="s">
        <v>430</v>
      </c>
      <c r="BN71" s="112" t="s">
        <v>430</v>
      </c>
      <c r="BO71" s="109"/>
      <c r="BP71" s="112">
        <v>77.555452599999995</v>
      </c>
      <c r="BQ71" s="109"/>
      <c r="BR71" s="112" t="s">
        <v>430</v>
      </c>
      <c r="BS71" s="112">
        <v>48.931399999999996</v>
      </c>
      <c r="BT71" s="112">
        <v>28.624099999999999</v>
      </c>
      <c r="BU71" s="112">
        <v>22.444500000000001</v>
      </c>
      <c r="BV71" s="109"/>
      <c r="BW71" s="112">
        <v>3.09</v>
      </c>
      <c r="BX71" s="112">
        <v>15.59</v>
      </c>
      <c r="BY71" s="112">
        <v>0.39</v>
      </c>
      <c r="BZ71" s="112" t="s">
        <v>430</v>
      </c>
      <c r="CA71" s="112" t="s">
        <v>430</v>
      </c>
      <c r="CB71" s="112">
        <v>3.38</v>
      </c>
      <c r="CC71" s="109"/>
      <c r="CD71" s="118" t="s">
        <v>8999</v>
      </c>
      <c r="CE71" s="118" t="s">
        <v>9000</v>
      </c>
      <c r="CF71" s="118" t="s">
        <v>9001</v>
      </c>
      <c r="CG71" s="118" t="s">
        <v>585</v>
      </c>
      <c r="CH71" s="118" t="s">
        <v>9002</v>
      </c>
      <c r="CI71" s="109"/>
      <c r="CJ71" s="119" t="s">
        <v>476</v>
      </c>
    </row>
    <row r="72" spans="1:88" s="107" customFormat="1" x14ac:dyDescent="0.25">
      <c r="A72" s="108" t="s">
        <v>9056</v>
      </c>
      <c r="B72" s="109"/>
      <c r="C72" s="734">
        <v>42832</v>
      </c>
      <c r="D72" s="109"/>
      <c r="E72" s="110">
        <v>1226.6199999999999</v>
      </c>
      <c r="F72" s="109"/>
      <c r="G72" s="111">
        <v>32.041600000000003</v>
      </c>
      <c r="H72" s="109"/>
      <c r="I72" s="152">
        <v>4.3099999999999996</v>
      </c>
      <c r="J72" s="152">
        <v>7.45</v>
      </c>
      <c r="K72" s="152">
        <v>2.67</v>
      </c>
      <c r="L72" s="152">
        <v>2.8</v>
      </c>
      <c r="M72" s="113"/>
      <c r="N72" s="112">
        <v>0.88759999999999994</v>
      </c>
      <c r="O72" s="112">
        <v>-2.87E-2</v>
      </c>
      <c r="P72" s="112">
        <v>6.1014999999999997</v>
      </c>
      <c r="Q72" s="112">
        <v>1.0428999999999999</v>
      </c>
      <c r="R72" s="112">
        <v>-0.93769999999999998</v>
      </c>
      <c r="S72" s="114">
        <v>5.9848999999999997</v>
      </c>
      <c r="T72" s="112">
        <v>6.4424000000000001</v>
      </c>
      <c r="U72" s="112">
        <v>15.2903</v>
      </c>
      <c r="V72" s="112">
        <v>13.560499999999999</v>
      </c>
      <c r="W72" s="112" t="s">
        <v>430</v>
      </c>
      <c r="X72" s="112">
        <v>7.9085000000000001</v>
      </c>
      <c r="Y72" s="112">
        <v>-2.1118999999999999</v>
      </c>
      <c r="Z72" s="112">
        <v>1.8762000000000001</v>
      </c>
      <c r="AA72" s="112">
        <v>-0.55959999999999999</v>
      </c>
      <c r="AB72" s="112">
        <v>7.9085000000000001</v>
      </c>
      <c r="AC72" s="112">
        <v>13.714700000000001</v>
      </c>
      <c r="AD72" s="113"/>
      <c r="AE72" s="110">
        <v>8</v>
      </c>
      <c r="AF72" s="110">
        <v>5</v>
      </c>
      <c r="AG72" s="110">
        <v>9</v>
      </c>
      <c r="AH72" s="110">
        <v>6</v>
      </c>
      <c r="AI72" s="110">
        <v>4</v>
      </c>
      <c r="AJ72" s="110">
        <v>7</v>
      </c>
      <c r="AK72" s="110">
        <v>8</v>
      </c>
      <c r="AL72" s="110">
        <v>6</v>
      </c>
      <c r="AM72" s="110">
        <v>6</v>
      </c>
      <c r="AN72" s="110" t="s">
        <v>430</v>
      </c>
      <c r="AO72" s="110">
        <v>8</v>
      </c>
      <c r="AP72" s="110">
        <v>5</v>
      </c>
      <c r="AQ72" s="110">
        <v>5</v>
      </c>
      <c r="AR72" s="110">
        <v>6</v>
      </c>
      <c r="AS72" s="110">
        <v>8</v>
      </c>
      <c r="AT72" s="109"/>
      <c r="AU72" s="112" t="s">
        <v>430</v>
      </c>
      <c r="AV72" s="112">
        <v>13.83</v>
      </c>
      <c r="AW72" s="112">
        <v>11.58</v>
      </c>
      <c r="AX72" s="112">
        <v>8.14</v>
      </c>
      <c r="AY72" s="112">
        <v>1.37</v>
      </c>
      <c r="AZ72" s="115"/>
      <c r="BA72" s="116" t="s">
        <v>430</v>
      </c>
      <c r="BB72" s="116">
        <v>5</v>
      </c>
      <c r="BC72" s="116">
        <v>6</v>
      </c>
      <c r="BD72" s="116">
        <v>6</v>
      </c>
      <c r="BE72" s="116">
        <v>6</v>
      </c>
      <c r="BF72" s="112"/>
      <c r="BG72" s="114">
        <v>10.6949068697726</v>
      </c>
      <c r="BH72" s="796">
        <v>0</v>
      </c>
      <c r="BI72" s="796">
        <v>6.9425064345037493E-2</v>
      </c>
      <c r="BJ72" s="809" t="s">
        <v>430</v>
      </c>
      <c r="BK72" s="269"/>
      <c r="BL72" s="112" t="s">
        <v>430</v>
      </c>
      <c r="BM72" s="112" t="s">
        <v>430</v>
      </c>
      <c r="BN72" s="112" t="s">
        <v>430</v>
      </c>
      <c r="BO72" s="109"/>
      <c r="BP72" s="112">
        <v>70.692486000000002</v>
      </c>
      <c r="BQ72" s="109"/>
      <c r="BR72" s="112">
        <v>47.4285</v>
      </c>
      <c r="BS72" s="112">
        <v>14.126300000000001</v>
      </c>
      <c r="BT72" s="112">
        <v>7.6508200000000004</v>
      </c>
      <c r="BU72" s="112">
        <v>30.79438</v>
      </c>
      <c r="BV72" s="109"/>
      <c r="BW72" s="112">
        <v>9.94</v>
      </c>
      <c r="BX72" s="112">
        <v>11.56</v>
      </c>
      <c r="BY72" s="112">
        <v>2.33</v>
      </c>
      <c r="BZ72" s="112">
        <v>3.05</v>
      </c>
      <c r="CA72" s="112">
        <v>0.5</v>
      </c>
      <c r="CB72" s="112">
        <v>1.92</v>
      </c>
      <c r="CC72" s="109"/>
      <c r="CD72" s="118" t="s">
        <v>9004</v>
      </c>
      <c r="CE72" s="118" t="s">
        <v>9005</v>
      </c>
      <c r="CF72" s="118" t="s">
        <v>9006</v>
      </c>
      <c r="CG72" s="118" t="s">
        <v>9007</v>
      </c>
      <c r="CH72" s="118" t="s">
        <v>492</v>
      </c>
      <c r="CI72" s="109"/>
      <c r="CJ72" s="119" t="s">
        <v>1020</v>
      </c>
    </row>
    <row r="73" spans="1:88" s="107" customFormat="1" x14ac:dyDescent="0.25">
      <c r="A73" s="108" t="s">
        <v>9057</v>
      </c>
      <c r="B73" s="109"/>
      <c r="C73" s="734">
        <v>43281</v>
      </c>
      <c r="D73" s="109"/>
      <c r="E73" s="110">
        <v>758.67</v>
      </c>
      <c r="F73" s="109"/>
      <c r="G73" s="111">
        <v>23.638100000000001</v>
      </c>
      <c r="H73" s="109"/>
      <c r="I73" s="152">
        <v>2.2400000000000002</v>
      </c>
      <c r="J73" s="152">
        <v>7.57</v>
      </c>
      <c r="K73" s="152">
        <v>1.9</v>
      </c>
      <c r="L73" s="152">
        <v>2</v>
      </c>
      <c r="M73" s="113"/>
      <c r="N73" s="112">
        <v>0.9597</v>
      </c>
      <c r="O73" s="112">
        <v>-1.0953999999999999</v>
      </c>
      <c r="P73" s="112">
        <v>5.4279000000000002</v>
      </c>
      <c r="Q73" s="112">
        <v>-4.1986999999999997</v>
      </c>
      <c r="R73" s="112">
        <v>-7.9499000000000004</v>
      </c>
      <c r="S73" s="114">
        <v>-1.6138999999999999</v>
      </c>
      <c r="T73" s="112">
        <v>5.3079999999999998</v>
      </c>
      <c r="U73" s="112">
        <v>14.7902</v>
      </c>
      <c r="V73" s="112">
        <v>12.4451</v>
      </c>
      <c r="W73" s="112" t="s">
        <v>430</v>
      </c>
      <c r="X73" s="112">
        <v>7.2367999999999997</v>
      </c>
      <c r="Y73" s="112">
        <v>-7.2812000000000001</v>
      </c>
      <c r="Z73" s="112">
        <v>-5.4108999999999998</v>
      </c>
      <c r="AA73" s="112">
        <v>-7.7497999999999996</v>
      </c>
      <c r="AB73" s="112">
        <v>7.2367999999999997</v>
      </c>
      <c r="AC73" s="112">
        <v>11.613</v>
      </c>
      <c r="AD73" s="113"/>
      <c r="AE73" s="110">
        <v>3</v>
      </c>
      <c r="AF73" s="110">
        <v>14</v>
      </c>
      <c r="AG73" s="110">
        <v>11</v>
      </c>
      <c r="AH73" s="110">
        <v>14</v>
      </c>
      <c r="AI73" s="110">
        <v>14</v>
      </c>
      <c r="AJ73" s="110">
        <v>14</v>
      </c>
      <c r="AK73" s="110">
        <v>10</v>
      </c>
      <c r="AL73" s="110">
        <v>7</v>
      </c>
      <c r="AM73" s="110">
        <v>8</v>
      </c>
      <c r="AN73" s="110" t="s">
        <v>430</v>
      </c>
      <c r="AO73" s="110">
        <v>11</v>
      </c>
      <c r="AP73" s="110">
        <v>14</v>
      </c>
      <c r="AQ73" s="110">
        <v>14</v>
      </c>
      <c r="AR73" s="110">
        <v>14</v>
      </c>
      <c r="AS73" s="110">
        <v>11</v>
      </c>
      <c r="AT73" s="109"/>
      <c r="AU73" s="112" t="s">
        <v>430</v>
      </c>
      <c r="AV73" s="112">
        <v>12.06</v>
      </c>
      <c r="AW73" s="112">
        <v>10.16</v>
      </c>
      <c r="AX73" s="112">
        <v>5.15</v>
      </c>
      <c r="AY73" s="112">
        <v>-9.77</v>
      </c>
      <c r="AZ73" s="115"/>
      <c r="BA73" s="116" t="s">
        <v>430</v>
      </c>
      <c r="BB73" s="116">
        <v>7</v>
      </c>
      <c r="BC73" s="116">
        <v>9</v>
      </c>
      <c r="BD73" s="116">
        <v>14</v>
      </c>
      <c r="BE73" s="116">
        <v>14</v>
      </c>
      <c r="BF73" s="112"/>
      <c r="BG73" s="114">
        <v>12.341096854578099</v>
      </c>
      <c r="BH73" s="796">
        <v>0</v>
      </c>
      <c r="BI73" s="796">
        <v>5.9716339888567602E-2</v>
      </c>
      <c r="BJ73" s="809" t="s">
        <v>430</v>
      </c>
      <c r="BK73" s="269"/>
      <c r="BL73" s="112" t="s">
        <v>430</v>
      </c>
      <c r="BM73" s="112" t="s">
        <v>430</v>
      </c>
      <c r="BN73" s="112" t="s">
        <v>430</v>
      </c>
      <c r="BO73" s="109"/>
      <c r="BP73" s="112">
        <v>69.234088200000002</v>
      </c>
      <c r="BQ73" s="109"/>
      <c r="BR73" s="112">
        <v>47.190899999999999</v>
      </c>
      <c r="BS73" s="112">
        <v>11.828099999999999</v>
      </c>
      <c r="BT73" s="112">
        <v>10.196300000000001</v>
      </c>
      <c r="BU73" s="112">
        <v>30.784700000000001</v>
      </c>
      <c r="BV73" s="109"/>
      <c r="BW73" s="112">
        <v>2.34</v>
      </c>
      <c r="BX73" s="112">
        <v>20.58</v>
      </c>
      <c r="BY73" s="112">
        <v>0.83</v>
      </c>
      <c r="BZ73" s="112">
        <v>5.0199999999999996</v>
      </c>
      <c r="CA73" s="112">
        <v>0.8</v>
      </c>
      <c r="CB73" s="112">
        <v>1.2</v>
      </c>
      <c r="CC73" s="109"/>
      <c r="CD73" s="118" t="s">
        <v>9009</v>
      </c>
      <c r="CE73" s="118" t="s">
        <v>9010</v>
      </c>
      <c r="CF73" s="118" t="s">
        <v>9011</v>
      </c>
      <c r="CG73" s="118" t="s">
        <v>9012</v>
      </c>
      <c r="CH73" s="118" t="s">
        <v>9013</v>
      </c>
      <c r="CI73" s="109"/>
      <c r="CJ73" s="119" t="s">
        <v>513</v>
      </c>
    </row>
    <row r="74" spans="1:88" s="107" customFormat="1" x14ac:dyDescent="0.25">
      <c r="A74" s="108" t="s">
        <v>9058</v>
      </c>
      <c r="B74" s="109"/>
      <c r="C74" s="734">
        <v>44183</v>
      </c>
      <c r="D74" s="109"/>
      <c r="E74" s="110">
        <v>704.61500000000001</v>
      </c>
      <c r="F74" s="109"/>
      <c r="G74" s="111">
        <v>19.07</v>
      </c>
      <c r="H74" s="109"/>
      <c r="I74" s="152">
        <v>4.3899999999999997</v>
      </c>
      <c r="J74" s="152">
        <v>7.24</v>
      </c>
      <c r="K74" s="152">
        <v>3.15</v>
      </c>
      <c r="L74" s="152">
        <v>3.37</v>
      </c>
      <c r="M74" s="113"/>
      <c r="N74" s="112">
        <v>0.52710000000000001</v>
      </c>
      <c r="O74" s="112">
        <v>-0.46970000000000001</v>
      </c>
      <c r="P74" s="112">
        <v>6.1803999999999997</v>
      </c>
      <c r="Q74" s="112">
        <v>1.0064</v>
      </c>
      <c r="R74" s="112">
        <v>-2.6543999999999999</v>
      </c>
      <c r="S74" s="114">
        <v>6.0869999999999997</v>
      </c>
      <c r="T74" s="112">
        <v>6.6277999999999997</v>
      </c>
      <c r="U74" s="112">
        <v>14.1096</v>
      </c>
      <c r="V74" s="112">
        <v>12.3499</v>
      </c>
      <c r="W74" s="112" t="s">
        <v>430</v>
      </c>
      <c r="X74" s="112">
        <v>7.9840999999999998</v>
      </c>
      <c r="Y74" s="112">
        <v>-2.4053</v>
      </c>
      <c r="Z74" s="112">
        <v>1.1671</v>
      </c>
      <c r="AA74" s="112">
        <v>-0.83199999999999996</v>
      </c>
      <c r="AB74" s="112">
        <v>7.9840999999999998</v>
      </c>
      <c r="AC74" s="112">
        <v>12.801500000000001</v>
      </c>
      <c r="AD74" s="113"/>
      <c r="AE74" s="110">
        <v>13</v>
      </c>
      <c r="AF74" s="110">
        <v>11</v>
      </c>
      <c r="AG74" s="110">
        <v>8</v>
      </c>
      <c r="AH74" s="110">
        <v>7</v>
      </c>
      <c r="AI74" s="110">
        <v>7</v>
      </c>
      <c r="AJ74" s="110">
        <v>6</v>
      </c>
      <c r="AK74" s="110">
        <v>7</v>
      </c>
      <c r="AL74" s="110">
        <v>9</v>
      </c>
      <c r="AM74" s="110">
        <v>9</v>
      </c>
      <c r="AN74" s="110" t="s">
        <v>430</v>
      </c>
      <c r="AO74" s="110">
        <v>7</v>
      </c>
      <c r="AP74" s="110">
        <v>6</v>
      </c>
      <c r="AQ74" s="110">
        <v>7</v>
      </c>
      <c r="AR74" s="110">
        <v>7</v>
      </c>
      <c r="AS74" s="110">
        <v>7</v>
      </c>
      <c r="AT74" s="109"/>
      <c r="AU74" s="112" t="s">
        <v>430</v>
      </c>
      <c r="AV74" s="112" t="s">
        <v>430</v>
      </c>
      <c r="AW74" s="112">
        <v>10.220000000000001</v>
      </c>
      <c r="AX74" s="112">
        <v>7.54</v>
      </c>
      <c r="AY74" s="112">
        <v>0.69</v>
      </c>
      <c r="AZ74" s="115"/>
      <c r="BA74" s="116" t="s">
        <v>430</v>
      </c>
      <c r="BB74" s="116" t="s">
        <v>430</v>
      </c>
      <c r="BC74" s="116">
        <v>8</v>
      </c>
      <c r="BD74" s="116">
        <v>7</v>
      </c>
      <c r="BE74" s="116">
        <v>7</v>
      </c>
      <c r="BF74" s="112"/>
      <c r="BG74" s="114">
        <v>11.136618097371199</v>
      </c>
      <c r="BH74" s="796">
        <v>0</v>
      </c>
      <c r="BI74" s="796">
        <v>5.9032363706763402E-2</v>
      </c>
      <c r="BJ74" s="809" t="s">
        <v>430</v>
      </c>
      <c r="BK74" s="269"/>
      <c r="BL74" s="112" t="s">
        <v>430</v>
      </c>
      <c r="BM74" s="112" t="s">
        <v>430</v>
      </c>
      <c r="BN74" s="112" t="s">
        <v>430</v>
      </c>
      <c r="BO74" s="109"/>
      <c r="BP74" s="112">
        <v>71.706000130000007</v>
      </c>
      <c r="BQ74" s="109"/>
      <c r="BR74" s="112">
        <v>39.852600000000002</v>
      </c>
      <c r="BS74" s="112">
        <v>17.145</v>
      </c>
      <c r="BT74" s="112">
        <v>14.708399999999999</v>
      </c>
      <c r="BU74" s="112">
        <v>28.294</v>
      </c>
      <c r="BV74" s="109"/>
      <c r="BW74" s="112">
        <v>2.34</v>
      </c>
      <c r="BX74" s="112">
        <v>19.88</v>
      </c>
      <c r="BY74" s="112" t="s">
        <v>430</v>
      </c>
      <c r="BZ74" s="112" t="s">
        <v>430</v>
      </c>
      <c r="CA74" s="112" t="s">
        <v>430</v>
      </c>
      <c r="CB74" s="112">
        <v>6.07</v>
      </c>
      <c r="CC74" s="109"/>
      <c r="CD74" s="118" t="s">
        <v>9015</v>
      </c>
      <c r="CE74" s="118" t="s">
        <v>9016</v>
      </c>
      <c r="CF74" s="118" t="s">
        <v>9017</v>
      </c>
      <c r="CG74" s="118" t="s">
        <v>9018</v>
      </c>
      <c r="CH74" s="118" t="s">
        <v>9019</v>
      </c>
      <c r="CI74" s="109"/>
      <c r="CJ74" s="119" t="s">
        <v>548</v>
      </c>
    </row>
    <row r="75" spans="1:88" s="107" customFormat="1" x14ac:dyDescent="0.25">
      <c r="A75" s="108" t="s">
        <v>9059</v>
      </c>
      <c r="B75" s="109"/>
      <c r="C75" s="734">
        <v>41275</v>
      </c>
      <c r="D75" s="109"/>
      <c r="E75" s="110">
        <v>709.55700000000002</v>
      </c>
      <c r="F75" s="109"/>
      <c r="G75" s="111">
        <v>133.21539999999999</v>
      </c>
      <c r="H75" s="109"/>
      <c r="I75" s="152">
        <v>4.83</v>
      </c>
      <c r="J75" s="152">
        <v>7.39</v>
      </c>
      <c r="K75" s="152">
        <v>3.39</v>
      </c>
      <c r="L75" s="152">
        <v>3.55</v>
      </c>
      <c r="M75" s="113"/>
      <c r="N75" s="112">
        <v>0.92430000000000001</v>
      </c>
      <c r="O75" s="112">
        <v>-0.58289999999999997</v>
      </c>
      <c r="P75" s="112">
        <v>6.9939999999999998</v>
      </c>
      <c r="Q75" s="112">
        <v>-0.189</v>
      </c>
      <c r="R75" s="112">
        <v>-6.0750999999999999</v>
      </c>
      <c r="S75" s="114">
        <v>1.0201</v>
      </c>
      <c r="T75" s="112">
        <v>3.0381999999999998</v>
      </c>
      <c r="U75" s="112">
        <v>18.774999999999999</v>
      </c>
      <c r="V75" s="112">
        <v>16.2104</v>
      </c>
      <c r="W75" s="112">
        <v>13.1913</v>
      </c>
      <c r="X75" s="112">
        <v>9.1007999999999996</v>
      </c>
      <c r="Y75" s="112">
        <v>-3.411</v>
      </c>
      <c r="Z75" s="112">
        <v>-2.0602</v>
      </c>
      <c r="AA75" s="112">
        <v>-5.1536999999999997</v>
      </c>
      <c r="AB75" s="112">
        <v>9.1007999999999996</v>
      </c>
      <c r="AC75" s="112">
        <v>13.3764</v>
      </c>
      <c r="AD75" s="113"/>
      <c r="AE75" s="110">
        <v>4</v>
      </c>
      <c r="AF75" s="110">
        <v>12</v>
      </c>
      <c r="AG75" s="110">
        <v>6</v>
      </c>
      <c r="AH75" s="110">
        <v>10</v>
      </c>
      <c r="AI75" s="110">
        <v>13</v>
      </c>
      <c r="AJ75" s="110">
        <v>13</v>
      </c>
      <c r="AK75" s="110">
        <v>13</v>
      </c>
      <c r="AL75" s="110">
        <v>2</v>
      </c>
      <c r="AM75" s="110">
        <v>2</v>
      </c>
      <c r="AN75" s="110">
        <v>2</v>
      </c>
      <c r="AO75" s="110">
        <v>5</v>
      </c>
      <c r="AP75" s="110">
        <v>10</v>
      </c>
      <c r="AQ75" s="110">
        <v>13</v>
      </c>
      <c r="AR75" s="110">
        <v>13</v>
      </c>
      <c r="AS75" s="110">
        <v>5</v>
      </c>
      <c r="AT75" s="109"/>
      <c r="AU75" s="112">
        <v>14.84</v>
      </c>
      <c r="AV75" s="112">
        <v>16.84</v>
      </c>
      <c r="AW75" s="112">
        <v>13.22</v>
      </c>
      <c r="AX75" s="112">
        <v>6.12</v>
      </c>
      <c r="AY75" s="112">
        <v>-3.73</v>
      </c>
      <c r="AZ75" s="115"/>
      <c r="BA75" s="116">
        <v>2</v>
      </c>
      <c r="BB75" s="116">
        <v>3</v>
      </c>
      <c r="BC75" s="116">
        <v>3</v>
      </c>
      <c r="BD75" s="116">
        <v>10</v>
      </c>
      <c r="BE75" s="116">
        <v>13</v>
      </c>
      <c r="BF75" s="112"/>
      <c r="BG75" s="114">
        <v>13.5605523826734</v>
      </c>
      <c r="BH75" s="796">
        <v>0</v>
      </c>
      <c r="BI75" s="796">
        <v>7.2866544746293602E-2</v>
      </c>
      <c r="BJ75" s="809" t="s">
        <v>430</v>
      </c>
      <c r="BK75" s="269"/>
      <c r="BL75" s="112" t="s">
        <v>430</v>
      </c>
      <c r="BM75" s="112" t="s">
        <v>430</v>
      </c>
      <c r="BN75" s="112" t="s">
        <v>430</v>
      </c>
      <c r="BO75" s="109"/>
      <c r="BP75" s="112">
        <v>73.519277410000001</v>
      </c>
      <c r="BQ75" s="109"/>
      <c r="BR75" s="112">
        <v>47.531799999999997</v>
      </c>
      <c r="BS75" s="112">
        <v>15.5678</v>
      </c>
      <c r="BT75" s="112">
        <v>10.419700000000001</v>
      </c>
      <c r="BU75" s="112">
        <v>26.480699999999999</v>
      </c>
      <c r="BV75" s="109"/>
      <c r="BW75" s="112">
        <v>9.5</v>
      </c>
      <c r="BX75" s="112">
        <v>11.65</v>
      </c>
      <c r="BY75" s="112">
        <v>2.46</v>
      </c>
      <c r="BZ75" s="112">
        <v>0.77</v>
      </c>
      <c r="CA75" s="112" t="s">
        <v>430</v>
      </c>
      <c r="CB75" s="112">
        <v>2.11</v>
      </c>
      <c r="CC75" s="109"/>
      <c r="CD75" s="118" t="s">
        <v>9021</v>
      </c>
      <c r="CE75" s="118" t="s">
        <v>9022</v>
      </c>
      <c r="CF75" s="118" t="s">
        <v>9023</v>
      </c>
      <c r="CG75" s="118" t="s">
        <v>1160</v>
      </c>
      <c r="CH75" s="118" t="s">
        <v>9024</v>
      </c>
      <c r="CI75" s="109"/>
      <c r="CJ75" s="119" t="s">
        <v>9025</v>
      </c>
    </row>
    <row r="76" spans="1:88" s="107" customFormat="1" x14ac:dyDescent="0.25">
      <c r="A76" s="108" t="s">
        <v>9060</v>
      </c>
      <c r="B76" s="109"/>
      <c r="C76" s="734">
        <v>41277</v>
      </c>
      <c r="D76" s="109"/>
      <c r="E76" s="110">
        <v>511.00299999999999</v>
      </c>
      <c r="F76" s="109"/>
      <c r="G76" s="111">
        <v>222.43940000000001</v>
      </c>
      <c r="H76" s="109"/>
      <c r="I76" s="152" t="s">
        <v>430</v>
      </c>
      <c r="J76" s="152" t="s">
        <v>430</v>
      </c>
      <c r="K76" s="152" t="s">
        <v>430</v>
      </c>
      <c r="L76" s="152" t="s">
        <v>430</v>
      </c>
      <c r="M76" s="113"/>
      <c r="N76" s="112">
        <v>0.71679999999999999</v>
      </c>
      <c r="O76" s="112">
        <v>0.41199999999999998</v>
      </c>
      <c r="P76" s="112">
        <v>7.4720000000000004</v>
      </c>
      <c r="Q76" s="112">
        <v>1.6017999999999999</v>
      </c>
      <c r="R76" s="112">
        <v>-3.0628000000000002</v>
      </c>
      <c r="S76" s="114">
        <v>6.1828000000000003</v>
      </c>
      <c r="T76" s="112">
        <v>6.7271999999999998</v>
      </c>
      <c r="U76" s="112">
        <v>13.6632</v>
      </c>
      <c r="V76" s="112">
        <v>11.092700000000001</v>
      </c>
      <c r="W76" s="112">
        <v>10.629300000000001</v>
      </c>
      <c r="X76" s="112">
        <v>9.5850000000000009</v>
      </c>
      <c r="Y76" s="112">
        <v>-3.0670999999999999</v>
      </c>
      <c r="Z76" s="112">
        <v>0.6623</v>
      </c>
      <c r="AA76" s="112">
        <v>-1.9824999999999999</v>
      </c>
      <c r="AB76" s="112">
        <v>9.5850000000000009</v>
      </c>
      <c r="AC76" s="112">
        <v>10.307700000000001</v>
      </c>
      <c r="AD76" s="113"/>
      <c r="AE76" s="110">
        <v>11</v>
      </c>
      <c r="AF76" s="110">
        <v>3</v>
      </c>
      <c r="AG76" s="110">
        <v>4</v>
      </c>
      <c r="AH76" s="110">
        <v>5</v>
      </c>
      <c r="AI76" s="110">
        <v>8</v>
      </c>
      <c r="AJ76" s="110">
        <v>5</v>
      </c>
      <c r="AK76" s="110">
        <v>6</v>
      </c>
      <c r="AL76" s="110">
        <v>10</v>
      </c>
      <c r="AM76" s="110">
        <v>10</v>
      </c>
      <c r="AN76" s="110">
        <v>4</v>
      </c>
      <c r="AO76" s="110">
        <v>4</v>
      </c>
      <c r="AP76" s="110">
        <v>9</v>
      </c>
      <c r="AQ76" s="110">
        <v>8</v>
      </c>
      <c r="AR76" s="110">
        <v>9</v>
      </c>
      <c r="AS76" s="110">
        <v>4</v>
      </c>
      <c r="AT76" s="109"/>
      <c r="AU76" s="112">
        <v>10.64</v>
      </c>
      <c r="AV76" s="112">
        <v>11.02</v>
      </c>
      <c r="AW76" s="112">
        <v>9.9499999999999993</v>
      </c>
      <c r="AX76" s="112">
        <v>7.49</v>
      </c>
      <c r="AY76" s="112">
        <v>0.27</v>
      </c>
      <c r="AZ76" s="115"/>
      <c r="BA76" s="116">
        <v>4</v>
      </c>
      <c r="BB76" s="116">
        <v>9</v>
      </c>
      <c r="BC76" s="116">
        <v>10</v>
      </c>
      <c r="BD76" s="116">
        <v>8</v>
      </c>
      <c r="BE76" s="116">
        <v>8</v>
      </c>
      <c r="BF76" s="112"/>
      <c r="BG76" s="114">
        <v>12.1546165783727</v>
      </c>
      <c r="BH76" s="796">
        <v>0</v>
      </c>
      <c r="BI76" s="796">
        <v>5.30515939332835E-2</v>
      </c>
      <c r="BJ76" s="809" t="s">
        <v>430</v>
      </c>
      <c r="BK76" s="269"/>
      <c r="BL76" s="112" t="s">
        <v>430</v>
      </c>
      <c r="BM76" s="112" t="s">
        <v>430</v>
      </c>
      <c r="BN76" s="112" t="s">
        <v>430</v>
      </c>
      <c r="BO76" s="109"/>
      <c r="BP76" s="112">
        <v>72.915317520000002</v>
      </c>
      <c r="BQ76" s="109"/>
      <c r="BR76" s="112">
        <v>41.589599999999997</v>
      </c>
      <c r="BS76" s="112">
        <v>15.079000000000001</v>
      </c>
      <c r="BT76" s="112">
        <v>16.246700000000001</v>
      </c>
      <c r="BU76" s="112">
        <v>27.084700000000002</v>
      </c>
      <c r="BV76" s="109"/>
      <c r="BW76" s="112">
        <v>16.059999999999999</v>
      </c>
      <c r="BX76" s="112">
        <v>7.84</v>
      </c>
      <c r="BY76" s="112" t="s">
        <v>430</v>
      </c>
      <c r="BZ76" s="112" t="s">
        <v>430</v>
      </c>
      <c r="CA76" s="112" t="s">
        <v>430</v>
      </c>
      <c r="CB76" s="112">
        <v>3.19</v>
      </c>
      <c r="CC76" s="109"/>
      <c r="CD76" s="118" t="s">
        <v>4747</v>
      </c>
      <c r="CE76" s="118" t="s">
        <v>9027</v>
      </c>
      <c r="CF76" s="118" t="s">
        <v>4793</v>
      </c>
      <c r="CG76" s="118" t="s">
        <v>2283</v>
      </c>
      <c r="CH76" s="118" t="s">
        <v>9028</v>
      </c>
      <c r="CI76" s="109"/>
      <c r="CJ76" s="119" t="s">
        <v>476</v>
      </c>
    </row>
    <row r="77" spans="1:88" s="107" customFormat="1" x14ac:dyDescent="0.25">
      <c r="A77" s="108" t="s">
        <v>9061</v>
      </c>
      <c r="B77" s="109"/>
      <c r="C77" s="734">
        <v>41275</v>
      </c>
      <c r="D77" s="109"/>
      <c r="E77" s="110">
        <v>203.03899999999999</v>
      </c>
      <c r="F77" s="109"/>
      <c r="G77" s="111">
        <v>151.75</v>
      </c>
      <c r="H77" s="109"/>
      <c r="I77" s="152">
        <v>4.37</v>
      </c>
      <c r="J77" s="152">
        <v>6.91</v>
      </c>
      <c r="K77" s="152">
        <v>3.32</v>
      </c>
      <c r="L77" s="152" t="s">
        <v>430</v>
      </c>
      <c r="M77" s="113"/>
      <c r="N77" s="112" t="s">
        <v>430</v>
      </c>
      <c r="O77" s="112">
        <v>-0.38729999999999998</v>
      </c>
      <c r="P77" s="112">
        <v>6.4240000000000004</v>
      </c>
      <c r="Q77" s="112">
        <v>-0.59609999999999996</v>
      </c>
      <c r="R77" s="112">
        <v>-5.0256999999999996</v>
      </c>
      <c r="S77" s="114">
        <v>1.9674</v>
      </c>
      <c r="T77" s="112">
        <v>6.3041999999999998</v>
      </c>
      <c r="U77" s="112">
        <v>11.656000000000001</v>
      </c>
      <c r="V77" s="112">
        <v>9.8635999999999999</v>
      </c>
      <c r="W77" s="112">
        <v>10.338699999999999</v>
      </c>
      <c r="X77" s="112">
        <v>7.7464000000000004</v>
      </c>
      <c r="Y77" s="112">
        <v>-3.7303000000000002</v>
      </c>
      <c r="Z77" s="112">
        <v>-1.9576</v>
      </c>
      <c r="AA77" s="112">
        <v>-3.2145000000000001</v>
      </c>
      <c r="AB77" s="112">
        <v>7.7464000000000004</v>
      </c>
      <c r="AC77" s="112">
        <v>11.208500000000001</v>
      </c>
      <c r="AD77" s="113"/>
      <c r="AE77" s="110" t="s">
        <v>430</v>
      </c>
      <c r="AF77" s="110">
        <v>9</v>
      </c>
      <c r="AG77" s="110">
        <v>7</v>
      </c>
      <c r="AH77" s="110">
        <v>11</v>
      </c>
      <c r="AI77" s="110">
        <v>12</v>
      </c>
      <c r="AJ77" s="110">
        <v>12</v>
      </c>
      <c r="AK77" s="110">
        <v>9</v>
      </c>
      <c r="AL77" s="110">
        <v>14</v>
      </c>
      <c r="AM77" s="110">
        <v>14</v>
      </c>
      <c r="AN77" s="110">
        <v>5</v>
      </c>
      <c r="AO77" s="110">
        <v>9</v>
      </c>
      <c r="AP77" s="110">
        <v>11</v>
      </c>
      <c r="AQ77" s="110">
        <v>12</v>
      </c>
      <c r="AR77" s="110">
        <v>12</v>
      </c>
      <c r="AS77" s="110">
        <v>9</v>
      </c>
      <c r="AT77" s="109"/>
      <c r="AU77" s="112">
        <v>10.35</v>
      </c>
      <c r="AV77" s="112">
        <v>10.7</v>
      </c>
      <c r="AW77" s="112">
        <v>8.68</v>
      </c>
      <c r="AX77" s="112">
        <v>5.91</v>
      </c>
      <c r="AY77" s="112">
        <v>-3.47</v>
      </c>
      <c r="AZ77" s="115"/>
      <c r="BA77" s="116">
        <v>5</v>
      </c>
      <c r="BB77" s="116">
        <v>11</v>
      </c>
      <c r="BC77" s="116">
        <v>13</v>
      </c>
      <c r="BD77" s="116">
        <v>12</v>
      </c>
      <c r="BE77" s="116">
        <v>12</v>
      </c>
      <c r="BF77" s="112"/>
      <c r="BG77" s="114">
        <v>10.2299124571541</v>
      </c>
      <c r="BH77" s="796">
        <v>0</v>
      </c>
      <c r="BI77" s="796">
        <v>4.3824570960754199E-2</v>
      </c>
      <c r="BJ77" s="809" t="s">
        <v>430</v>
      </c>
      <c r="BK77" s="269"/>
      <c r="BL77" s="112" t="s">
        <v>430</v>
      </c>
      <c r="BM77" s="112" t="s">
        <v>430</v>
      </c>
      <c r="BN77" s="112" t="s">
        <v>430</v>
      </c>
      <c r="BO77" s="109"/>
      <c r="BP77" s="112">
        <v>75.127218389999996</v>
      </c>
      <c r="BQ77" s="109"/>
      <c r="BR77" s="112">
        <v>47.032600000000002</v>
      </c>
      <c r="BS77" s="112">
        <v>10.4679</v>
      </c>
      <c r="BT77" s="112">
        <v>7.4187399999999997</v>
      </c>
      <c r="BU77" s="112">
        <v>35.080759999999998</v>
      </c>
      <c r="BV77" s="109"/>
      <c r="BW77" s="112">
        <v>15.35</v>
      </c>
      <c r="BX77" s="112">
        <v>5.21</v>
      </c>
      <c r="BY77" s="112" t="s">
        <v>430</v>
      </c>
      <c r="BZ77" s="112" t="s">
        <v>430</v>
      </c>
      <c r="CA77" s="112" t="s">
        <v>430</v>
      </c>
      <c r="CB77" s="112">
        <v>4.3099999999999996</v>
      </c>
      <c r="CC77" s="109"/>
      <c r="CD77" s="118" t="s">
        <v>9030</v>
      </c>
      <c r="CE77" s="118" t="s">
        <v>9031</v>
      </c>
      <c r="CF77" s="118" t="s">
        <v>9032</v>
      </c>
      <c r="CG77" s="118" t="s">
        <v>9033</v>
      </c>
      <c r="CH77" s="118" t="s">
        <v>2557</v>
      </c>
      <c r="CI77" s="109"/>
      <c r="CJ77" s="119" t="s">
        <v>604</v>
      </c>
    </row>
    <row r="78" spans="1:88" s="107" customFormat="1" x14ac:dyDescent="0.25">
      <c r="A78" s="108" t="s">
        <v>9062</v>
      </c>
      <c r="B78" s="109"/>
      <c r="C78" s="734">
        <v>43220</v>
      </c>
      <c r="D78" s="109"/>
      <c r="E78" s="110">
        <v>110.634</v>
      </c>
      <c r="F78" s="109"/>
      <c r="G78" s="111">
        <v>23.9</v>
      </c>
      <c r="H78" s="109"/>
      <c r="I78" s="152">
        <v>0.11</v>
      </c>
      <c r="J78" s="152">
        <v>7.3</v>
      </c>
      <c r="K78" s="152">
        <v>0.1</v>
      </c>
      <c r="L78" s="152">
        <v>0.11</v>
      </c>
      <c r="M78" s="113"/>
      <c r="N78" s="112">
        <v>0.96870000000000001</v>
      </c>
      <c r="O78" s="112">
        <v>0.31230000000000002</v>
      </c>
      <c r="P78" s="112">
        <v>8.2040000000000006</v>
      </c>
      <c r="Q78" s="112">
        <v>3.4820000000000002</v>
      </c>
      <c r="R78" s="112">
        <v>-0.54100000000000004</v>
      </c>
      <c r="S78" s="114">
        <v>8.7781000000000002</v>
      </c>
      <c r="T78" s="112">
        <v>8.7279999999999998</v>
      </c>
      <c r="U78" s="112">
        <v>14.360900000000001</v>
      </c>
      <c r="V78" s="112">
        <v>13.1914</v>
      </c>
      <c r="W78" s="112" t="s">
        <v>430</v>
      </c>
      <c r="X78" s="112">
        <v>10.5642</v>
      </c>
      <c r="Y78" s="112">
        <v>-1.3614999999999999</v>
      </c>
      <c r="Z78" s="112">
        <v>2.0465</v>
      </c>
      <c r="AA78" s="112">
        <v>1.218</v>
      </c>
      <c r="AB78" s="112">
        <v>10.5642</v>
      </c>
      <c r="AC78" s="112">
        <v>11.5105</v>
      </c>
      <c r="AD78" s="113"/>
      <c r="AE78" s="110">
        <v>2</v>
      </c>
      <c r="AF78" s="110">
        <v>4</v>
      </c>
      <c r="AG78" s="110">
        <v>3</v>
      </c>
      <c r="AH78" s="110">
        <v>3</v>
      </c>
      <c r="AI78" s="110">
        <v>3</v>
      </c>
      <c r="AJ78" s="110">
        <v>4</v>
      </c>
      <c r="AK78" s="110">
        <v>3</v>
      </c>
      <c r="AL78" s="110">
        <v>8</v>
      </c>
      <c r="AM78" s="110">
        <v>7</v>
      </c>
      <c r="AN78" s="110" t="s">
        <v>430</v>
      </c>
      <c r="AO78" s="110">
        <v>3</v>
      </c>
      <c r="AP78" s="110">
        <v>4</v>
      </c>
      <c r="AQ78" s="110">
        <v>4</v>
      </c>
      <c r="AR78" s="110">
        <v>4</v>
      </c>
      <c r="AS78" s="110">
        <v>3</v>
      </c>
      <c r="AT78" s="109"/>
      <c r="AU78" s="112" t="s">
        <v>430</v>
      </c>
      <c r="AV78" s="112">
        <v>12.81</v>
      </c>
      <c r="AW78" s="112">
        <v>11.35</v>
      </c>
      <c r="AX78" s="112">
        <v>8.69</v>
      </c>
      <c r="AY78" s="112">
        <v>4.29</v>
      </c>
      <c r="AZ78" s="115"/>
      <c r="BA78" s="116" t="s">
        <v>430</v>
      </c>
      <c r="BB78" s="116">
        <v>6</v>
      </c>
      <c r="BC78" s="116">
        <v>7</v>
      </c>
      <c r="BD78" s="116">
        <v>4</v>
      </c>
      <c r="BE78" s="116">
        <v>4</v>
      </c>
      <c r="BF78" s="112"/>
      <c r="BG78" s="114">
        <v>11.2080049028972</v>
      </c>
      <c r="BH78" s="796">
        <v>0</v>
      </c>
      <c r="BI78" s="796">
        <v>6.0841527124304601E-2</v>
      </c>
      <c r="BJ78" s="809" t="s">
        <v>430</v>
      </c>
      <c r="BK78" s="269"/>
      <c r="BL78" s="112" t="s">
        <v>430</v>
      </c>
      <c r="BM78" s="112" t="s">
        <v>430</v>
      </c>
      <c r="BN78" s="112" t="s">
        <v>430</v>
      </c>
      <c r="BO78" s="109"/>
      <c r="BP78" s="112">
        <v>72.747052150000002</v>
      </c>
      <c r="BQ78" s="109"/>
      <c r="BR78" s="112">
        <v>25.839200000000002</v>
      </c>
      <c r="BS78" s="112">
        <v>8.8717500000000005</v>
      </c>
      <c r="BT78" s="112">
        <v>38.036099999999998</v>
      </c>
      <c r="BU78" s="112">
        <v>27.252949999999998</v>
      </c>
      <c r="BV78" s="109"/>
      <c r="BW78" s="112" t="s">
        <v>430</v>
      </c>
      <c r="BX78" s="112">
        <v>17.72</v>
      </c>
      <c r="BY78" s="112">
        <v>5.79</v>
      </c>
      <c r="BZ78" s="112" t="s">
        <v>430</v>
      </c>
      <c r="CA78" s="112" t="s">
        <v>430</v>
      </c>
      <c r="CB78" s="112">
        <v>3.75</v>
      </c>
      <c r="CC78" s="109"/>
      <c r="CD78" s="118" t="s">
        <v>9035</v>
      </c>
      <c r="CE78" s="118" t="s">
        <v>9036</v>
      </c>
      <c r="CF78" s="118" t="s">
        <v>9037</v>
      </c>
      <c r="CG78" s="118" t="s">
        <v>9038</v>
      </c>
      <c r="CH78" s="118" t="s">
        <v>9039</v>
      </c>
      <c r="CI78" s="109"/>
      <c r="CJ78" s="119" t="s">
        <v>555</v>
      </c>
    </row>
    <row r="79" spans="1:88" s="107" customFormat="1" x14ac:dyDescent="0.25">
      <c r="A79" s="108" t="s">
        <v>9063</v>
      </c>
      <c r="B79" s="109"/>
      <c r="C79" s="734">
        <v>43447</v>
      </c>
      <c r="D79" s="109"/>
      <c r="E79" s="110">
        <v>49.206600000000002</v>
      </c>
      <c r="F79" s="109"/>
      <c r="G79" s="111">
        <v>22.875</v>
      </c>
      <c r="H79" s="109"/>
      <c r="I79" s="152">
        <v>1.23E-3</v>
      </c>
      <c r="J79" s="152">
        <v>7.41</v>
      </c>
      <c r="K79" s="152">
        <v>1.2099999999999999E-3</v>
      </c>
      <c r="L79" s="152">
        <v>1.23E-3</v>
      </c>
      <c r="M79" s="113"/>
      <c r="N79" s="112">
        <v>0.75449999999999995</v>
      </c>
      <c r="O79" s="112">
        <v>-0.42270000000000002</v>
      </c>
      <c r="P79" s="112">
        <v>5.1167999999999996</v>
      </c>
      <c r="Q79" s="112">
        <v>-0.75229999999999997</v>
      </c>
      <c r="R79" s="112">
        <v>-3.9769000000000001</v>
      </c>
      <c r="S79" s="114">
        <v>2.7208999999999999</v>
      </c>
      <c r="T79" s="112">
        <v>3.9091</v>
      </c>
      <c r="U79" s="112">
        <v>11.8073</v>
      </c>
      <c r="V79" s="112">
        <v>11.0542</v>
      </c>
      <c r="W79" s="112" t="s">
        <v>430</v>
      </c>
      <c r="X79" s="112">
        <v>7.0872000000000002</v>
      </c>
      <c r="Y79" s="112">
        <v>-4.0751999999999997</v>
      </c>
      <c r="Z79" s="112">
        <v>-1.1627000000000001</v>
      </c>
      <c r="AA79" s="112">
        <v>-2.1076000000000001</v>
      </c>
      <c r="AB79" s="112">
        <v>7.0872000000000002</v>
      </c>
      <c r="AC79" s="112">
        <v>11.8728</v>
      </c>
      <c r="AD79" s="113"/>
      <c r="AE79" s="110">
        <v>9</v>
      </c>
      <c r="AF79" s="110">
        <v>10</v>
      </c>
      <c r="AG79" s="110">
        <v>13</v>
      </c>
      <c r="AH79" s="110">
        <v>12</v>
      </c>
      <c r="AI79" s="110">
        <v>10</v>
      </c>
      <c r="AJ79" s="110">
        <v>11</v>
      </c>
      <c r="AK79" s="110">
        <v>12</v>
      </c>
      <c r="AL79" s="110">
        <v>13</v>
      </c>
      <c r="AM79" s="110">
        <v>11</v>
      </c>
      <c r="AN79" s="110" t="s">
        <v>430</v>
      </c>
      <c r="AO79" s="110">
        <v>12</v>
      </c>
      <c r="AP79" s="110">
        <v>12</v>
      </c>
      <c r="AQ79" s="110">
        <v>11</v>
      </c>
      <c r="AR79" s="110">
        <v>10</v>
      </c>
      <c r="AS79" s="110">
        <v>12</v>
      </c>
      <c r="AT79" s="109"/>
      <c r="AU79" s="112" t="s">
        <v>430</v>
      </c>
      <c r="AV79" s="112">
        <v>11.15</v>
      </c>
      <c r="AW79" s="112">
        <v>8.8699999999999992</v>
      </c>
      <c r="AX79" s="112">
        <v>5.29</v>
      </c>
      <c r="AY79" s="112">
        <v>-2.77</v>
      </c>
      <c r="AZ79" s="115"/>
      <c r="BA79" s="116" t="s">
        <v>430</v>
      </c>
      <c r="BB79" s="116">
        <v>8</v>
      </c>
      <c r="BC79" s="116">
        <v>12</v>
      </c>
      <c r="BD79" s="116">
        <v>13</v>
      </c>
      <c r="BE79" s="116">
        <v>10</v>
      </c>
      <c r="BF79" s="112"/>
      <c r="BG79" s="114">
        <v>11.1724454019077</v>
      </c>
      <c r="BH79" s="796">
        <v>0</v>
      </c>
      <c r="BI79" s="796">
        <v>4.2823681942295903E-2</v>
      </c>
      <c r="BJ79" s="809" t="s">
        <v>430</v>
      </c>
      <c r="BK79" s="269"/>
      <c r="BL79" s="112" t="s">
        <v>430</v>
      </c>
      <c r="BM79" s="112" t="s">
        <v>430</v>
      </c>
      <c r="BN79" s="112" t="s">
        <v>430</v>
      </c>
      <c r="BO79" s="109"/>
      <c r="BP79" s="112">
        <v>71.598395539999999</v>
      </c>
      <c r="BQ79" s="109"/>
      <c r="BR79" s="112">
        <v>60.915399999999998</v>
      </c>
      <c r="BS79" s="112">
        <v>4.9546200000000002</v>
      </c>
      <c r="BT79" s="112">
        <v>5.72837</v>
      </c>
      <c r="BU79" s="112">
        <v>28.401610000000002</v>
      </c>
      <c r="BV79" s="109"/>
      <c r="BW79" s="112" t="s">
        <v>430</v>
      </c>
      <c r="BX79" s="112">
        <v>6.14</v>
      </c>
      <c r="BY79" s="112">
        <v>1.0900000000000001</v>
      </c>
      <c r="BZ79" s="112" t="s">
        <v>430</v>
      </c>
      <c r="CA79" s="112" t="s">
        <v>430</v>
      </c>
      <c r="CB79" s="112">
        <v>21.17</v>
      </c>
      <c r="CC79" s="109"/>
      <c r="CD79" s="118" t="s">
        <v>9041</v>
      </c>
      <c r="CE79" s="118" t="s">
        <v>9042</v>
      </c>
      <c r="CF79" s="118" t="s">
        <v>1114</v>
      </c>
      <c r="CG79" s="118" t="s">
        <v>9043</v>
      </c>
      <c r="CH79" s="118" t="s">
        <v>9044</v>
      </c>
      <c r="CI79" s="109"/>
      <c r="CJ79" s="119" t="s">
        <v>1182</v>
      </c>
    </row>
    <row r="80" spans="1:88" s="107" customFormat="1" x14ac:dyDescent="0.25">
      <c r="A80" s="108" t="s">
        <v>9064</v>
      </c>
      <c r="B80" s="109"/>
      <c r="C80" s="734">
        <v>41607</v>
      </c>
      <c r="D80" s="109"/>
      <c r="E80" s="110">
        <v>48.700699999999998</v>
      </c>
      <c r="F80" s="109"/>
      <c r="G80" s="111">
        <v>36.392699999999998</v>
      </c>
      <c r="H80" s="109"/>
      <c r="I80" s="152">
        <v>2.65</v>
      </c>
      <c r="J80" s="152">
        <v>7.22</v>
      </c>
      <c r="K80" s="152">
        <v>2.2000000000000002</v>
      </c>
      <c r="L80" s="152">
        <v>2.2999999999999998</v>
      </c>
      <c r="M80" s="113"/>
      <c r="N80" s="112">
        <v>0.92090000000000005</v>
      </c>
      <c r="O80" s="112">
        <v>-0.14050000000000001</v>
      </c>
      <c r="P80" s="112">
        <v>5.7809999999999997</v>
      </c>
      <c r="Q80" s="112">
        <v>0.4153</v>
      </c>
      <c r="R80" s="112">
        <v>-2.0703999999999998</v>
      </c>
      <c r="S80" s="114">
        <v>5.3974000000000002</v>
      </c>
      <c r="T80" s="112">
        <v>2.9081000000000001</v>
      </c>
      <c r="U80" s="112">
        <v>12.69</v>
      </c>
      <c r="V80" s="112">
        <v>10.7704</v>
      </c>
      <c r="W80" s="112">
        <v>10.909700000000001</v>
      </c>
      <c r="X80" s="112">
        <v>7.4287999999999998</v>
      </c>
      <c r="Y80" s="112">
        <v>-2.9449999999999998</v>
      </c>
      <c r="Z80" s="112">
        <v>1.8157000000000001</v>
      </c>
      <c r="AA80" s="112">
        <v>-0.25929999999999997</v>
      </c>
      <c r="AB80" s="112">
        <v>7.4287999999999998</v>
      </c>
      <c r="AC80" s="112">
        <v>10.9643</v>
      </c>
      <c r="AD80" s="113"/>
      <c r="AE80" s="110">
        <v>5</v>
      </c>
      <c r="AF80" s="110">
        <v>7</v>
      </c>
      <c r="AG80" s="110">
        <v>10</v>
      </c>
      <c r="AH80" s="110">
        <v>8</v>
      </c>
      <c r="AI80" s="110">
        <v>6</v>
      </c>
      <c r="AJ80" s="110">
        <v>8</v>
      </c>
      <c r="AK80" s="110">
        <v>14</v>
      </c>
      <c r="AL80" s="110">
        <v>11</v>
      </c>
      <c r="AM80" s="110">
        <v>12</v>
      </c>
      <c r="AN80" s="110">
        <v>3</v>
      </c>
      <c r="AO80" s="110">
        <v>10</v>
      </c>
      <c r="AP80" s="110">
        <v>7</v>
      </c>
      <c r="AQ80" s="110">
        <v>6</v>
      </c>
      <c r="AR80" s="110">
        <v>5</v>
      </c>
      <c r="AS80" s="110">
        <v>10</v>
      </c>
      <c r="AT80" s="109"/>
      <c r="AU80" s="112">
        <v>10.69</v>
      </c>
      <c r="AV80" s="112">
        <v>10.87</v>
      </c>
      <c r="AW80" s="112">
        <v>9.15</v>
      </c>
      <c r="AX80" s="112">
        <v>5.96</v>
      </c>
      <c r="AY80" s="112">
        <v>1.4</v>
      </c>
      <c r="AZ80" s="115"/>
      <c r="BA80" s="116">
        <v>3</v>
      </c>
      <c r="BB80" s="116">
        <v>10</v>
      </c>
      <c r="BC80" s="116">
        <v>11</v>
      </c>
      <c r="BD80" s="116">
        <v>11</v>
      </c>
      <c r="BE80" s="116">
        <v>5</v>
      </c>
      <c r="BF80" s="112"/>
      <c r="BG80" s="114">
        <v>11.120497062008999</v>
      </c>
      <c r="BH80" s="796">
        <v>0</v>
      </c>
      <c r="BI80" s="796">
        <v>4.9706279995639598E-2</v>
      </c>
      <c r="BJ80" s="809" t="s">
        <v>430</v>
      </c>
      <c r="BK80" s="269"/>
      <c r="BL80" s="112" t="s">
        <v>430</v>
      </c>
      <c r="BM80" s="112" t="s">
        <v>430</v>
      </c>
      <c r="BN80" s="112" t="s">
        <v>430</v>
      </c>
      <c r="BO80" s="109"/>
      <c r="BP80" s="112">
        <v>69.003801809999999</v>
      </c>
      <c r="BQ80" s="109"/>
      <c r="BR80" s="112">
        <v>55.171500000000002</v>
      </c>
      <c r="BS80" s="112">
        <v>6.8404100000000003</v>
      </c>
      <c r="BT80" s="112">
        <v>9.7802299999999995</v>
      </c>
      <c r="BU80" s="112">
        <v>28.20786</v>
      </c>
      <c r="BV80" s="109"/>
      <c r="BW80" s="112">
        <v>7.2</v>
      </c>
      <c r="BX80" s="112">
        <v>15.34</v>
      </c>
      <c r="BY80" s="112" t="s">
        <v>430</v>
      </c>
      <c r="BZ80" s="112" t="s">
        <v>430</v>
      </c>
      <c r="CA80" s="112" t="s">
        <v>430</v>
      </c>
      <c r="CB80" s="112">
        <v>8.4499999999999993</v>
      </c>
      <c r="CC80" s="109"/>
      <c r="CD80" s="118" t="s">
        <v>9046</v>
      </c>
      <c r="CE80" s="118" t="s">
        <v>9047</v>
      </c>
      <c r="CF80" s="118" t="s">
        <v>9048</v>
      </c>
      <c r="CG80" s="118" t="s">
        <v>9049</v>
      </c>
      <c r="CH80" s="118" t="s">
        <v>9050</v>
      </c>
      <c r="CI80" s="109"/>
      <c r="CJ80" s="119" t="s">
        <v>476</v>
      </c>
    </row>
    <row r="81" spans="1:88" x14ac:dyDescent="0.25">
      <c r="A81" s="36" t="s">
        <v>93</v>
      </c>
      <c r="B81" s="43"/>
      <c r="C81" s="720"/>
      <c r="D81" s="43"/>
      <c r="E81" s="51"/>
      <c r="F81" s="43"/>
      <c r="G81" s="55"/>
      <c r="H81" s="43"/>
      <c r="I81" s="92"/>
      <c r="J81" s="92"/>
      <c r="K81" s="92"/>
      <c r="L81" s="92"/>
      <c r="M81" s="66"/>
      <c r="N81" s="59">
        <v>0.84640000000000004</v>
      </c>
      <c r="O81" s="59">
        <v>2.1700000000000001E-2</v>
      </c>
      <c r="P81" s="59">
        <v>7.0255000000000001</v>
      </c>
      <c r="Q81" s="59">
        <v>1.5719000000000001</v>
      </c>
      <c r="R81" s="59">
        <v>-2.2660999999999998</v>
      </c>
      <c r="S81" s="70">
        <v>5.9743000000000004</v>
      </c>
      <c r="T81" s="59">
        <v>6.6128999999999998</v>
      </c>
      <c r="U81" s="59">
        <v>15.1136</v>
      </c>
      <c r="V81" s="59">
        <v>13.3002</v>
      </c>
      <c r="W81" s="59">
        <v>12.360200000000001</v>
      </c>
      <c r="X81" s="59">
        <v>8.8980999999999995</v>
      </c>
      <c r="Y81" s="59">
        <v>-2.2339000000000002</v>
      </c>
      <c r="Z81" s="59">
        <v>1.0516000000000001</v>
      </c>
      <c r="AA81" s="59">
        <v>-0.7802</v>
      </c>
      <c r="AB81" s="59">
        <v>8.8980999999999995</v>
      </c>
      <c r="AC81" s="59">
        <v>12.9741</v>
      </c>
      <c r="AD81" s="66"/>
      <c r="AE81" s="51">
        <v>13</v>
      </c>
      <c r="AF81" s="51">
        <v>14</v>
      </c>
      <c r="AG81" s="51">
        <v>14</v>
      </c>
      <c r="AH81" s="51">
        <v>14</v>
      </c>
      <c r="AI81" s="51">
        <v>14</v>
      </c>
      <c r="AJ81" s="51">
        <v>14</v>
      </c>
      <c r="AK81" s="51">
        <v>14</v>
      </c>
      <c r="AL81" s="51">
        <v>14</v>
      </c>
      <c r="AM81" s="51">
        <v>14</v>
      </c>
      <c r="AN81" s="51">
        <v>5</v>
      </c>
      <c r="AO81" s="51">
        <v>14</v>
      </c>
      <c r="AP81" s="51">
        <v>14</v>
      </c>
      <c r="AQ81" s="51">
        <v>14</v>
      </c>
      <c r="AR81" s="51">
        <v>14</v>
      </c>
      <c r="AS81" s="51">
        <v>14</v>
      </c>
      <c r="AT81" s="43"/>
      <c r="AU81" s="59">
        <v>12.858000000000001</v>
      </c>
      <c r="AV81" s="59">
        <v>13.644166666666701</v>
      </c>
      <c r="AW81" s="59">
        <v>11.265714285714299</v>
      </c>
      <c r="AX81" s="59">
        <v>8.02</v>
      </c>
      <c r="AY81" s="59">
        <v>1.3842857142857099</v>
      </c>
      <c r="AZ81" s="78"/>
      <c r="BA81" s="47">
        <v>5</v>
      </c>
      <c r="BB81" s="47">
        <v>12</v>
      </c>
      <c r="BC81" s="47">
        <v>14</v>
      </c>
      <c r="BD81" s="47">
        <v>14</v>
      </c>
      <c r="BE81" s="47">
        <v>14</v>
      </c>
      <c r="BF81" s="59"/>
      <c r="BG81" s="70"/>
      <c r="BH81" s="798"/>
      <c r="BI81" s="798"/>
      <c r="BJ81" s="811"/>
      <c r="BK81" s="267"/>
      <c r="BL81" s="59"/>
      <c r="BM81" s="59"/>
      <c r="BN81" s="59"/>
      <c r="BO81" s="43"/>
      <c r="BP81" s="59"/>
      <c r="BQ81" s="43"/>
      <c r="BR81" s="59"/>
      <c r="BS81" s="59"/>
      <c r="BT81" s="59"/>
      <c r="BU81" s="59"/>
      <c r="BV81" s="43"/>
      <c r="BW81" s="59"/>
      <c r="BX81" s="59"/>
      <c r="BY81" s="59"/>
      <c r="BZ81" s="59"/>
      <c r="CA81" s="59"/>
      <c r="CB81" s="59"/>
      <c r="CC81" s="43"/>
      <c r="CD81" s="84"/>
      <c r="CE81" s="84"/>
      <c r="CF81" s="84"/>
      <c r="CG81" s="84"/>
      <c r="CH81" s="84"/>
      <c r="CI81" s="43"/>
      <c r="CJ81" s="88"/>
    </row>
    <row r="82" spans="1:88" x14ac:dyDescent="0.25">
      <c r="A82" s="37" t="s">
        <v>94</v>
      </c>
      <c r="B82" s="44"/>
      <c r="C82" s="721"/>
      <c r="D82" s="44"/>
      <c r="E82" s="52"/>
      <c r="F82" s="44"/>
      <c r="G82" s="56"/>
      <c r="H82" s="44"/>
      <c r="I82" s="93"/>
      <c r="J82" s="93"/>
      <c r="K82" s="93"/>
      <c r="L82" s="93"/>
      <c r="M82" s="67"/>
      <c r="N82" s="60">
        <v>1.2010000000000001</v>
      </c>
      <c r="O82" s="60">
        <v>2.1032999999999999</v>
      </c>
      <c r="P82" s="60">
        <v>12.013999999999999</v>
      </c>
      <c r="Q82" s="60">
        <v>10.7364</v>
      </c>
      <c r="R82" s="60">
        <v>6.8421000000000003</v>
      </c>
      <c r="S82" s="71">
        <v>15.846399999999999</v>
      </c>
      <c r="T82" s="60">
        <v>12.0115</v>
      </c>
      <c r="U82" s="60">
        <v>22.068100000000001</v>
      </c>
      <c r="V82" s="60">
        <v>18.918600000000001</v>
      </c>
      <c r="W82" s="60">
        <v>16.731999999999999</v>
      </c>
      <c r="X82" s="60">
        <v>14.0741</v>
      </c>
      <c r="Y82" s="60">
        <v>5.4794999999999998</v>
      </c>
      <c r="Z82" s="60">
        <v>9.1130999999999993</v>
      </c>
      <c r="AA82" s="60">
        <v>5.5293000000000001</v>
      </c>
      <c r="AB82" s="60">
        <v>14.0741</v>
      </c>
      <c r="AC82" s="60">
        <v>17.530999999999999</v>
      </c>
      <c r="AD82" s="67"/>
      <c r="AE82" s="52"/>
      <c r="AF82" s="52"/>
      <c r="AG82" s="52"/>
      <c r="AH82" s="52"/>
      <c r="AI82" s="52"/>
      <c r="AJ82" s="52"/>
      <c r="AK82" s="52"/>
      <c r="AL82" s="52"/>
      <c r="AM82" s="52"/>
      <c r="AN82" s="52"/>
      <c r="AO82" s="52"/>
      <c r="AP82" s="52"/>
      <c r="AQ82" s="52"/>
      <c r="AR82" s="52"/>
      <c r="AS82" s="52"/>
      <c r="AT82" s="44"/>
      <c r="AU82" s="60">
        <v>17.77</v>
      </c>
      <c r="AV82" s="60">
        <v>20.41</v>
      </c>
      <c r="AW82" s="60">
        <v>16.850000000000001</v>
      </c>
      <c r="AX82" s="60">
        <v>14.16</v>
      </c>
      <c r="AY82" s="60">
        <v>17.239999999999998</v>
      </c>
      <c r="AZ82" s="79"/>
      <c r="BA82" s="48"/>
      <c r="BB82" s="48"/>
      <c r="BC82" s="48"/>
      <c r="BD82" s="48"/>
      <c r="BE82" s="48"/>
      <c r="BF82" s="60"/>
      <c r="BG82" s="71"/>
      <c r="BH82" s="799"/>
      <c r="BI82" s="799"/>
      <c r="BJ82" s="812"/>
      <c r="BK82" s="268"/>
      <c r="BL82" s="60"/>
      <c r="BM82" s="60"/>
      <c r="BN82" s="60"/>
      <c r="BO82" s="44"/>
      <c r="BP82" s="60"/>
      <c r="BQ82" s="44"/>
      <c r="BR82" s="60"/>
      <c r="BS82" s="60"/>
      <c r="BT82" s="60"/>
      <c r="BU82" s="60"/>
      <c r="BV82" s="44"/>
      <c r="BW82" s="60"/>
      <c r="BX82" s="60"/>
      <c r="BY82" s="60"/>
      <c r="BZ82" s="60"/>
      <c r="CA82" s="60"/>
      <c r="CB82" s="60"/>
      <c r="CC82" s="44"/>
      <c r="CD82" s="85"/>
      <c r="CE82" s="85"/>
      <c r="CF82" s="85"/>
      <c r="CG82" s="85"/>
      <c r="CH82" s="85"/>
      <c r="CI82" s="44"/>
      <c r="CJ82" s="89"/>
    </row>
    <row r="83" spans="1:88" x14ac:dyDescent="0.25">
      <c r="A83" s="37" t="s">
        <v>95</v>
      </c>
      <c r="B83" s="44"/>
      <c r="C83" s="721"/>
      <c r="D83" s="44"/>
      <c r="E83" s="52"/>
      <c r="F83" s="44"/>
      <c r="G83" s="56"/>
      <c r="H83" s="44"/>
      <c r="I83" s="93"/>
      <c r="J83" s="93"/>
      <c r="K83" s="93"/>
      <c r="L83" s="93"/>
      <c r="M83" s="67"/>
      <c r="N83" s="60">
        <v>0.52710000000000001</v>
      </c>
      <c r="O83" s="60">
        <v>-1.0953999999999999</v>
      </c>
      <c r="P83" s="60">
        <v>4.9481999999999999</v>
      </c>
      <c r="Q83" s="60">
        <v>-4.1986999999999997</v>
      </c>
      <c r="R83" s="60">
        <v>-7.9499000000000004</v>
      </c>
      <c r="S83" s="71">
        <v>-1.6138999999999999</v>
      </c>
      <c r="T83" s="60">
        <v>2.9081000000000001</v>
      </c>
      <c r="U83" s="60">
        <v>11.656000000000001</v>
      </c>
      <c r="V83" s="60">
        <v>9.8635999999999999</v>
      </c>
      <c r="W83" s="60">
        <v>10.338699999999999</v>
      </c>
      <c r="X83" s="60">
        <v>6.6745999999999999</v>
      </c>
      <c r="Y83" s="60">
        <v>-7.2812000000000001</v>
      </c>
      <c r="Z83" s="60">
        <v>-5.4108999999999998</v>
      </c>
      <c r="AA83" s="60">
        <v>-7.7497999999999996</v>
      </c>
      <c r="AB83" s="60">
        <v>6.6745999999999999</v>
      </c>
      <c r="AC83" s="60">
        <v>10.307700000000001</v>
      </c>
      <c r="AD83" s="67"/>
      <c r="AE83" s="52"/>
      <c r="AF83" s="52"/>
      <c r="AG83" s="52"/>
      <c r="AH83" s="52"/>
      <c r="AI83" s="52"/>
      <c r="AJ83" s="52"/>
      <c r="AK83" s="52"/>
      <c r="AL83" s="52"/>
      <c r="AM83" s="52"/>
      <c r="AN83" s="52"/>
      <c r="AO83" s="52"/>
      <c r="AP83" s="52"/>
      <c r="AQ83" s="52"/>
      <c r="AR83" s="52"/>
      <c r="AS83" s="52"/>
      <c r="AT83" s="44"/>
      <c r="AU83" s="60">
        <v>10.35</v>
      </c>
      <c r="AV83" s="60">
        <v>10.62</v>
      </c>
      <c r="AW83" s="60">
        <v>8.6</v>
      </c>
      <c r="AX83" s="60">
        <v>5.15</v>
      </c>
      <c r="AY83" s="60">
        <v>-9.77</v>
      </c>
      <c r="AZ83" s="79"/>
      <c r="BA83" s="48"/>
      <c r="BB83" s="48"/>
      <c r="BC83" s="48"/>
      <c r="BD83" s="48"/>
      <c r="BE83" s="48"/>
      <c r="BF83" s="60"/>
      <c r="BG83" s="71"/>
      <c r="BH83" s="799"/>
      <c r="BI83" s="799"/>
      <c r="BJ83" s="812"/>
      <c r="BK83" s="268"/>
      <c r="BL83" s="60"/>
      <c r="BM83" s="60"/>
      <c r="BN83" s="60"/>
      <c r="BO83" s="44"/>
      <c r="BP83" s="60"/>
      <c r="BQ83" s="44"/>
      <c r="BR83" s="60"/>
      <c r="BS83" s="60"/>
      <c r="BT83" s="60"/>
      <c r="BU83" s="60"/>
      <c r="BV83" s="44"/>
      <c r="BW83" s="60"/>
      <c r="BX83" s="60"/>
      <c r="BY83" s="60"/>
      <c r="BZ83" s="60"/>
      <c r="CA83" s="60"/>
      <c r="CB83" s="60"/>
      <c r="CC83" s="44"/>
      <c r="CD83" s="85"/>
      <c r="CE83" s="85"/>
      <c r="CF83" s="85"/>
      <c r="CG83" s="85"/>
      <c r="CH83" s="85"/>
      <c r="CI83" s="44"/>
      <c r="CJ83" s="89"/>
    </row>
    <row r="84" spans="1:88" x14ac:dyDescent="0.25">
      <c r="A84" s="38" t="s">
        <v>96</v>
      </c>
      <c r="B84" s="45"/>
      <c r="C84" s="722"/>
      <c r="D84" s="45"/>
      <c r="E84" s="53"/>
      <c r="F84" s="45"/>
      <c r="G84" s="57"/>
      <c r="H84" s="45"/>
      <c r="I84" s="94"/>
      <c r="J84" s="94"/>
      <c r="K84" s="94"/>
      <c r="L84" s="94"/>
      <c r="M84" s="68"/>
      <c r="N84" s="61">
        <v>0.88970000000000005</v>
      </c>
      <c r="O84" s="61">
        <v>-0.21625</v>
      </c>
      <c r="P84" s="61">
        <v>6.3022</v>
      </c>
      <c r="Q84" s="61">
        <v>0.71084999999999998</v>
      </c>
      <c r="R84" s="61">
        <v>-2.8586</v>
      </c>
      <c r="S84" s="72">
        <v>5.6911500000000004</v>
      </c>
      <c r="T84" s="61">
        <v>6.5350999999999999</v>
      </c>
      <c r="U84" s="61">
        <v>14.5756</v>
      </c>
      <c r="V84" s="61">
        <v>12.818199999999999</v>
      </c>
      <c r="W84" s="61">
        <v>10.909700000000001</v>
      </c>
      <c r="X84" s="61">
        <v>7.9462999999999999</v>
      </c>
      <c r="Y84" s="61">
        <v>-2.9672999999999998</v>
      </c>
      <c r="Z84" s="61">
        <v>0.91469999999999996</v>
      </c>
      <c r="AA84" s="61">
        <v>-1.0336000000000001</v>
      </c>
      <c r="AB84" s="61">
        <v>7.9462999999999999</v>
      </c>
      <c r="AC84" s="61">
        <v>12.2636</v>
      </c>
      <c r="AD84" s="68"/>
      <c r="AE84" s="53"/>
      <c r="AF84" s="53"/>
      <c r="AG84" s="53"/>
      <c r="AH84" s="53"/>
      <c r="AI84" s="53"/>
      <c r="AJ84" s="53"/>
      <c r="AK84" s="53"/>
      <c r="AL84" s="53"/>
      <c r="AM84" s="53"/>
      <c r="AN84" s="53"/>
      <c r="AO84" s="53"/>
      <c r="AP84" s="53"/>
      <c r="AQ84" s="53"/>
      <c r="AR84" s="53"/>
      <c r="AS84" s="53"/>
      <c r="AT84" s="45"/>
      <c r="AU84" s="61">
        <v>10.69</v>
      </c>
      <c r="AV84" s="61">
        <v>12.44</v>
      </c>
      <c r="AW84" s="61">
        <v>10.78</v>
      </c>
      <c r="AX84" s="61">
        <v>7.52</v>
      </c>
      <c r="AY84" s="61">
        <v>0.48</v>
      </c>
      <c r="AZ84" s="80"/>
      <c r="BA84" s="49"/>
      <c r="BB84" s="49"/>
      <c r="BC84" s="49"/>
      <c r="BD84" s="49"/>
      <c r="BE84" s="49"/>
      <c r="BF84" s="61"/>
      <c r="BG84" s="72"/>
      <c r="BH84" s="800"/>
      <c r="BI84" s="800"/>
      <c r="BJ84" s="813"/>
      <c r="BK84" s="270"/>
      <c r="BL84" s="61"/>
      <c r="BM84" s="61"/>
      <c r="BN84" s="61"/>
      <c r="BO84" s="45"/>
      <c r="BP84" s="61"/>
      <c r="BQ84" s="45"/>
      <c r="BR84" s="61"/>
      <c r="BS84" s="61"/>
      <c r="BT84" s="61"/>
      <c r="BU84" s="61"/>
      <c r="BV84" s="45"/>
      <c r="BW84" s="61"/>
      <c r="BX84" s="61"/>
      <c r="BY84" s="61"/>
      <c r="BZ84" s="61"/>
      <c r="CA84" s="61"/>
      <c r="CB84" s="61"/>
      <c r="CC84" s="45"/>
      <c r="CD84" s="86"/>
      <c r="CE84" s="86"/>
      <c r="CF84" s="86"/>
      <c r="CG84" s="86"/>
      <c r="CH84" s="86"/>
      <c r="CI84" s="45"/>
      <c r="CJ84" s="90"/>
    </row>
    <row r="85" spans="1:88" ht="14.5" x14ac:dyDescent="0.25">
      <c r="A85" s="39" t="s">
        <v>91</v>
      </c>
      <c r="B85" s="40"/>
      <c r="C85" s="726"/>
      <c r="D85" s="40"/>
      <c r="E85" s="40"/>
      <c r="F85" s="40"/>
      <c r="G85" s="40"/>
      <c r="H85" s="40"/>
      <c r="I85" s="40"/>
      <c r="J85" s="40"/>
      <c r="K85" s="40"/>
      <c r="L85" s="40"/>
      <c r="M85" s="69"/>
      <c r="N85" s="62"/>
      <c r="O85" s="62"/>
      <c r="P85" s="62"/>
      <c r="Q85" s="62"/>
      <c r="R85" s="62"/>
      <c r="S85" s="73"/>
      <c r="T85" s="62"/>
      <c r="U85" s="62"/>
      <c r="V85" s="62"/>
      <c r="W85" s="62"/>
      <c r="X85" s="62"/>
      <c r="Y85" s="62"/>
      <c r="Z85" s="62"/>
      <c r="AA85" s="62"/>
      <c r="AB85" s="62"/>
      <c r="AC85" s="62"/>
      <c r="AD85" s="69"/>
      <c r="AE85" s="54"/>
      <c r="AF85" s="54"/>
      <c r="AG85" s="54"/>
      <c r="AH85" s="54"/>
      <c r="AI85" s="54"/>
      <c r="AJ85" s="54"/>
      <c r="AK85" s="54"/>
      <c r="AL85" s="54"/>
      <c r="AM85" s="54"/>
      <c r="AN85" s="54"/>
      <c r="AO85" s="54"/>
      <c r="AP85" s="54"/>
      <c r="AQ85" s="54"/>
      <c r="AR85" s="54"/>
      <c r="AS85" s="54"/>
      <c r="AT85" s="69"/>
      <c r="AU85" s="40"/>
      <c r="AV85" s="40"/>
      <c r="AW85" s="40"/>
      <c r="AX85" s="40"/>
      <c r="AY85" s="40"/>
      <c r="AZ85" s="69"/>
      <c r="BA85" s="40"/>
      <c r="BB85" s="40"/>
      <c r="BC85" s="40"/>
      <c r="BD85" s="40"/>
      <c r="BE85" s="40"/>
      <c r="BF85" s="40"/>
      <c r="BG85" s="801"/>
      <c r="BH85" s="801"/>
      <c r="BI85" s="801"/>
      <c r="BJ85" s="801"/>
      <c r="BK85" s="40"/>
      <c r="BL85" s="40"/>
      <c r="BM85" s="40"/>
      <c r="BN85" s="40"/>
      <c r="BO85" s="40"/>
      <c r="BP85" s="40"/>
      <c r="BQ85" s="40"/>
      <c r="BR85" s="40"/>
      <c r="BS85" s="40"/>
      <c r="BT85" s="40"/>
      <c r="BU85" s="40"/>
      <c r="BV85" s="40"/>
      <c r="BW85" s="40"/>
      <c r="BX85" s="40"/>
      <c r="BY85" s="40"/>
      <c r="BZ85" s="40"/>
      <c r="CA85" s="40"/>
      <c r="CB85" s="40"/>
      <c r="CC85" s="40"/>
      <c r="CD85" s="40"/>
      <c r="CE85" s="41"/>
    </row>
    <row r="86" spans="1:88" s="107" customFormat="1" x14ac:dyDescent="0.25">
      <c r="A86" s="135" t="s">
        <v>6813</v>
      </c>
      <c r="B86" s="135"/>
      <c r="C86" s="727"/>
      <c r="D86" s="135"/>
      <c r="E86" s="135"/>
      <c r="F86" s="135"/>
      <c r="G86" s="135"/>
      <c r="H86" s="135"/>
      <c r="I86" s="135"/>
      <c r="J86" s="135"/>
      <c r="K86" s="135"/>
      <c r="L86" s="135"/>
      <c r="M86" s="131"/>
      <c r="N86" s="130" t="s">
        <v>430</v>
      </c>
      <c r="O86" s="130" t="s">
        <v>430</v>
      </c>
      <c r="P86" s="130" t="s">
        <v>430</v>
      </c>
      <c r="Q86" s="130" t="s">
        <v>430</v>
      </c>
      <c r="R86" s="130" t="s">
        <v>430</v>
      </c>
      <c r="S86" s="132" t="s">
        <v>430</v>
      </c>
      <c r="T86" s="130" t="s">
        <v>430</v>
      </c>
      <c r="U86" s="130" t="s">
        <v>430</v>
      </c>
      <c r="V86" s="130" t="s">
        <v>430</v>
      </c>
      <c r="W86" s="130" t="s">
        <v>430</v>
      </c>
      <c r="X86" s="130" t="s">
        <v>430</v>
      </c>
      <c r="Y86" s="130" t="s">
        <v>430</v>
      </c>
      <c r="Z86" s="130" t="s">
        <v>430</v>
      </c>
      <c r="AA86" s="130" t="s">
        <v>430</v>
      </c>
      <c r="AB86" s="130" t="s">
        <v>430</v>
      </c>
      <c r="AC86" s="130" t="s">
        <v>430</v>
      </c>
      <c r="AD86" s="131"/>
      <c r="AE86" s="128"/>
      <c r="AF86" s="128"/>
      <c r="AG86" s="128"/>
      <c r="AH86" s="128"/>
      <c r="AI86" s="128"/>
      <c r="AJ86" s="128"/>
      <c r="AK86" s="128"/>
      <c r="AL86" s="128"/>
      <c r="AM86" s="128"/>
      <c r="AN86" s="128"/>
      <c r="AO86" s="128"/>
      <c r="AP86" s="128"/>
      <c r="AQ86" s="128"/>
      <c r="AR86" s="128"/>
      <c r="AS86" s="128"/>
      <c r="AT86" s="131"/>
      <c r="AU86" s="130" t="s">
        <v>430</v>
      </c>
      <c r="AV86" s="130" t="s">
        <v>430</v>
      </c>
      <c r="AW86" s="130" t="s">
        <v>430</v>
      </c>
      <c r="AX86" s="130" t="s">
        <v>430</v>
      </c>
      <c r="AY86" s="130" t="s">
        <v>430</v>
      </c>
      <c r="AZ86" s="131"/>
      <c r="BA86" s="135"/>
      <c r="BB86" s="135"/>
      <c r="BC86" s="135"/>
      <c r="BD86" s="135"/>
      <c r="BE86" s="135"/>
      <c r="BF86" s="135"/>
      <c r="BG86" s="795"/>
      <c r="BH86" s="795"/>
      <c r="BI86" s="795"/>
      <c r="BJ86" s="795"/>
      <c r="BK86" s="135"/>
      <c r="BL86" s="135"/>
      <c r="BM86" s="135"/>
      <c r="BN86" s="135"/>
      <c r="BO86" s="135"/>
      <c r="BP86" s="135"/>
      <c r="BQ86" s="135"/>
      <c r="BR86" s="135"/>
      <c r="BS86" s="135"/>
      <c r="BT86" s="135"/>
      <c r="BU86" s="135"/>
      <c r="BV86" s="135"/>
      <c r="BW86" s="135"/>
      <c r="BX86" s="135"/>
      <c r="BY86" s="135"/>
      <c r="BZ86" s="135"/>
      <c r="CA86" s="135"/>
      <c r="CB86" s="135"/>
      <c r="CC86" s="135"/>
      <c r="CD86" s="135"/>
      <c r="CE86" s="138"/>
    </row>
    <row r="87" spans="1:88" s="107" customFormat="1" x14ac:dyDescent="0.25">
      <c r="A87" s="117" t="s">
        <v>8884</v>
      </c>
      <c r="B87" s="117"/>
      <c r="C87" s="728"/>
      <c r="D87" s="117"/>
      <c r="E87" s="117"/>
      <c r="F87" s="117"/>
      <c r="G87" s="117"/>
      <c r="H87" s="117"/>
      <c r="I87" s="117"/>
      <c r="J87" s="117"/>
      <c r="K87" s="117"/>
      <c r="L87" s="117"/>
      <c r="M87" s="113"/>
      <c r="N87" s="112" t="s">
        <v>430</v>
      </c>
      <c r="O87" s="112" t="s">
        <v>430</v>
      </c>
      <c r="P87" s="112" t="s">
        <v>430</v>
      </c>
      <c r="Q87" s="112" t="s">
        <v>430</v>
      </c>
      <c r="R87" s="112" t="s">
        <v>430</v>
      </c>
      <c r="S87" s="114" t="s">
        <v>430</v>
      </c>
      <c r="T87" s="112" t="s">
        <v>430</v>
      </c>
      <c r="U87" s="112" t="s">
        <v>430</v>
      </c>
      <c r="V87" s="112" t="s">
        <v>430</v>
      </c>
      <c r="W87" s="112" t="s">
        <v>430</v>
      </c>
      <c r="X87" s="112" t="s">
        <v>430</v>
      </c>
      <c r="Y87" s="112" t="s">
        <v>430</v>
      </c>
      <c r="Z87" s="112" t="s">
        <v>430</v>
      </c>
      <c r="AA87" s="112" t="s">
        <v>430</v>
      </c>
      <c r="AB87" s="112" t="s">
        <v>430</v>
      </c>
      <c r="AC87" s="112"/>
      <c r="AD87" s="113"/>
      <c r="AE87" s="110"/>
      <c r="AF87" s="110"/>
      <c r="AG87" s="110"/>
      <c r="AH87" s="110"/>
      <c r="AI87" s="110"/>
      <c r="AJ87" s="110"/>
      <c r="AK87" s="110"/>
      <c r="AL87" s="110"/>
      <c r="AM87" s="110"/>
      <c r="AN87" s="110"/>
      <c r="AO87" s="110"/>
      <c r="AP87" s="110"/>
      <c r="AQ87" s="110"/>
      <c r="AR87" s="110"/>
      <c r="AS87" s="110"/>
      <c r="AT87" s="113"/>
      <c r="AU87" s="112" t="s">
        <v>430</v>
      </c>
      <c r="AV87" s="112" t="s">
        <v>430</v>
      </c>
      <c r="AW87" s="112" t="s">
        <v>430</v>
      </c>
      <c r="AX87" s="112" t="s">
        <v>430</v>
      </c>
      <c r="AY87" s="112" t="s">
        <v>430</v>
      </c>
      <c r="AZ87" s="113"/>
      <c r="BA87" s="117"/>
      <c r="BB87" s="117"/>
      <c r="BC87" s="117"/>
      <c r="BD87" s="117"/>
      <c r="BE87" s="117"/>
      <c r="BF87" s="117"/>
      <c r="BG87" s="796"/>
      <c r="BH87" s="796"/>
      <c r="BI87" s="796"/>
      <c r="BJ87" s="796"/>
      <c r="BK87" s="117"/>
      <c r="BL87" s="117"/>
      <c r="BM87" s="117"/>
      <c r="BN87" s="117"/>
      <c r="BO87" s="117"/>
      <c r="BP87" s="117"/>
      <c r="BQ87" s="117"/>
      <c r="BR87" s="117"/>
      <c r="BS87" s="117"/>
      <c r="BT87" s="117"/>
      <c r="BU87" s="117"/>
      <c r="BV87" s="117"/>
      <c r="BW87" s="117"/>
      <c r="BX87" s="117"/>
      <c r="BY87" s="117"/>
      <c r="BZ87" s="117"/>
      <c r="CA87" s="117"/>
      <c r="CB87" s="117"/>
      <c r="CC87" s="117"/>
      <c r="CD87" s="117"/>
      <c r="CE87" s="139"/>
    </row>
    <row r="88" spans="1:88" s="107" customFormat="1" x14ac:dyDescent="0.25">
      <c r="A88" s="117" t="s">
        <v>426</v>
      </c>
      <c r="B88" s="117"/>
      <c r="C88" s="728"/>
      <c r="D88" s="117"/>
      <c r="E88" s="117"/>
      <c r="F88" s="117"/>
      <c r="G88" s="117"/>
      <c r="H88" s="117"/>
      <c r="I88" s="117"/>
      <c r="J88" s="117"/>
      <c r="K88" s="117"/>
      <c r="L88" s="117"/>
      <c r="M88" s="113"/>
      <c r="N88" s="112">
        <v>0.81499999999999995</v>
      </c>
      <c r="O88" s="112">
        <v>-1.0941000000000001</v>
      </c>
      <c r="P88" s="112">
        <v>5.6035000000000004</v>
      </c>
      <c r="Q88" s="112">
        <v>-4.2241</v>
      </c>
      <c r="R88" s="112">
        <v>-7.0373999999999999</v>
      </c>
      <c r="S88" s="114">
        <v>1.3575999999999999</v>
      </c>
      <c r="T88" s="112">
        <v>4.8936999999999999</v>
      </c>
      <c r="U88" s="112">
        <v>11.6617</v>
      </c>
      <c r="V88" s="112">
        <v>11.747299999999999</v>
      </c>
      <c r="W88" s="112">
        <v>13.0466</v>
      </c>
      <c r="X88" s="112">
        <v>7.9119999999999999</v>
      </c>
      <c r="Y88" s="112">
        <v>-7.6660000000000004</v>
      </c>
      <c r="Z88" s="112">
        <v>-1.8231999999999999</v>
      </c>
      <c r="AA88" s="112">
        <v>-4.9691000000000001</v>
      </c>
      <c r="AB88" s="112">
        <v>7.9119999999999999</v>
      </c>
      <c r="AC88" s="112" t="s">
        <v>428</v>
      </c>
      <c r="AD88" s="113"/>
      <c r="AE88" s="110"/>
      <c r="AF88" s="110"/>
      <c r="AG88" s="110"/>
      <c r="AH88" s="110"/>
      <c r="AI88" s="110"/>
      <c r="AJ88" s="110"/>
      <c r="AK88" s="110"/>
      <c r="AL88" s="110"/>
      <c r="AM88" s="110"/>
      <c r="AN88" s="110"/>
      <c r="AO88" s="110"/>
      <c r="AP88" s="110"/>
      <c r="AQ88" s="110"/>
      <c r="AR88" s="110"/>
      <c r="AS88" s="110"/>
      <c r="AT88" s="113"/>
      <c r="AU88" s="112">
        <v>12.25</v>
      </c>
      <c r="AV88" s="112">
        <v>11.85</v>
      </c>
      <c r="AW88" s="112">
        <v>8.56</v>
      </c>
      <c r="AX88" s="112">
        <v>4.54</v>
      </c>
      <c r="AY88" s="112">
        <v>-6.76</v>
      </c>
      <c r="AZ88" s="113"/>
      <c r="BA88" s="117"/>
      <c r="BB88" s="117"/>
      <c r="BC88" s="117"/>
      <c r="BD88" s="117"/>
      <c r="BE88" s="117"/>
      <c r="BF88" s="117"/>
      <c r="BG88" s="796"/>
      <c r="BH88" s="796"/>
      <c r="BI88" s="796"/>
      <c r="BJ88" s="796"/>
      <c r="BK88" s="117"/>
      <c r="BL88" s="117"/>
      <c r="BM88" s="117"/>
      <c r="BN88" s="117"/>
      <c r="BO88" s="117"/>
      <c r="BP88" s="117"/>
      <c r="BQ88" s="117"/>
      <c r="BR88" s="117"/>
      <c r="BS88" s="117"/>
      <c r="BT88" s="117"/>
      <c r="BU88" s="117"/>
      <c r="BV88" s="117"/>
      <c r="BW88" s="117"/>
      <c r="BX88" s="117"/>
      <c r="BY88" s="117"/>
      <c r="BZ88" s="117"/>
      <c r="CA88" s="117"/>
      <c r="CB88" s="117"/>
      <c r="CC88" s="117"/>
      <c r="CD88" s="117"/>
      <c r="CE88" s="139"/>
    </row>
    <row r="89" spans="1:88" s="107" customFormat="1" x14ac:dyDescent="0.25">
      <c r="A89" s="140" t="s">
        <v>4396</v>
      </c>
      <c r="B89" s="140"/>
      <c r="C89" s="729"/>
      <c r="D89" s="140"/>
      <c r="E89" s="140"/>
      <c r="F89" s="140"/>
      <c r="G89" s="140"/>
      <c r="H89" s="140"/>
      <c r="I89" s="140"/>
      <c r="J89" s="140"/>
      <c r="K89" s="140"/>
      <c r="L89" s="140"/>
      <c r="M89" s="141"/>
      <c r="N89" s="142">
        <v>1.5926</v>
      </c>
      <c r="O89" s="142">
        <v>1.2087000000000001</v>
      </c>
      <c r="P89" s="142">
        <v>12.1843</v>
      </c>
      <c r="Q89" s="142">
        <v>6.5080999999999998</v>
      </c>
      <c r="R89" s="142">
        <v>-0.66169999999999995</v>
      </c>
      <c r="S89" s="143">
        <v>11.509499999999999</v>
      </c>
      <c r="T89" s="142">
        <v>7.1783000000000001</v>
      </c>
      <c r="U89" s="142">
        <v>23.456900000000001</v>
      </c>
      <c r="V89" s="142">
        <v>19.938099999999999</v>
      </c>
      <c r="W89" s="142">
        <v>17.533200000000001</v>
      </c>
      <c r="X89" s="142">
        <v>15.1538</v>
      </c>
      <c r="Y89" s="142">
        <v>-4.53E-2</v>
      </c>
      <c r="Z89" s="142">
        <v>3.8228</v>
      </c>
      <c r="AA89" s="142">
        <v>-1.1033999999999999</v>
      </c>
      <c r="AB89" s="142">
        <v>15.1538</v>
      </c>
      <c r="AC89" s="142" t="s">
        <v>428</v>
      </c>
      <c r="AD89" s="141"/>
      <c r="AE89" s="144"/>
      <c r="AF89" s="144"/>
      <c r="AG89" s="144"/>
      <c r="AH89" s="144"/>
      <c r="AI89" s="144"/>
      <c r="AJ89" s="144"/>
      <c r="AK89" s="144"/>
      <c r="AL89" s="144"/>
      <c r="AM89" s="144"/>
      <c r="AN89" s="144"/>
      <c r="AO89" s="144"/>
      <c r="AP89" s="144"/>
      <c r="AQ89" s="144"/>
      <c r="AR89" s="144"/>
      <c r="AS89" s="144"/>
      <c r="AT89" s="141"/>
      <c r="AU89" s="142">
        <v>18.48</v>
      </c>
      <c r="AV89" s="142">
        <v>21.41</v>
      </c>
      <c r="AW89" s="142">
        <v>16.920000000000002</v>
      </c>
      <c r="AX89" s="142">
        <v>11.15</v>
      </c>
      <c r="AY89" s="142">
        <v>6.61</v>
      </c>
      <c r="AZ89" s="141"/>
      <c r="BA89" s="140"/>
      <c r="BB89" s="140"/>
      <c r="BC89" s="140"/>
      <c r="BD89" s="140"/>
      <c r="BE89" s="140"/>
      <c r="BF89" s="140"/>
      <c r="BG89" s="802"/>
      <c r="BH89" s="802"/>
      <c r="BI89" s="802"/>
      <c r="BJ89" s="802"/>
      <c r="BK89" s="140"/>
      <c r="BL89" s="140"/>
      <c r="BM89" s="140"/>
      <c r="BN89" s="140"/>
      <c r="BO89" s="140"/>
      <c r="BP89" s="140"/>
      <c r="BQ89" s="140"/>
      <c r="BR89" s="140"/>
      <c r="BS89" s="140"/>
      <c r="BT89" s="140"/>
      <c r="BU89" s="140"/>
      <c r="BV89" s="140"/>
      <c r="BW89" s="140"/>
      <c r="BX89" s="140"/>
      <c r="BY89" s="140"/>
      <c r="BZ89" s="140"/>
      <c r="CA89" s="140"/>
      <c r="CB89" s="140"/>
      <c r="CC89" s="140"/>
      <c r="CD89" s="140"/>
      <c r="CE89" s="145"/>
    </row>
    <row r="93" spans="1:88" x14ac:dyDescent="0.25">
      <c r="A93" s="22" t="s">
        <v>179</v>
      </c>
    </row>
    <row r="94" spans="1:88" x14ac:dyDescent="0.25">
      <c r="A94" s="22" t="s">
        <v>10278</v>
      </c>
    </row>
    <row r="95" spans="1:88" x14ac:dyDescent="0.25">
      <c r="A95" s="21" t="s">
        <v>350</v>
      </c>
    </row>
  </sheetData>
  <mergeCells count="29">
    <mergeCell ref="CJ5:CJ6"/>
    <mergeCell ref="A5:A6"/>
    <mergeCell ref="BR5:BU5"/>
    <mergeCell ref="BV5:BV6"/>
    <mergeCell ref="BW5:CB5"/>
    <mergeCell ref="CC5:CC6"/>
    <mergeCell ref="CD5:CH5"/>
    <mergeCell ref="CI5:CI6"/>
    <mergeCell ref="BF5:BF6"/>
    <mergeCell ref="BG5:BJ5"/>
    <mergeCell ref="BL5:BN5"/>
    <mergeCell ref="BO5:BO6"/>
    <mergeCell ref="BP5:BP6"/>
    <mergeCell ref="BQ5:BQ6"/>
    <mergeCell ref="S6:AC6"/>
    <mergeCell ref="AE6:AS6"/>
    <mergeCell ref="AT5:AT6"/>
    <mergeCell ref="AU6:AY6"/>
    <mergeCell ref="BA6:BE6"/>
    <mergeCell ref="H5:H6"/>
    <mergeCell ref="I5:L5"/>
    <mergeCell ref="M5:M6"/>
    <mergeCell ref="N6:R6"/>
    <mergeCell ref="B5:B6"/>
    <mergeCell ref="C5:C6"/>
    <mergeCell ref="D5:D6"/>
    <mergeCell ref="E5:E6"/>
    <mergeCell ref="F5:F6"/>
    <mergeCell ref="G5:G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6A236-6A5C-4B2F-B1A0-6132AD4BB4E6}">
  <sheetPr codeName="Sheet44"/>
  <dimension ref="A1:CJ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320</v>
      </c>
    </row>
    <row r="4" spans="1:88" x14ac:dyDescent="0.25">
      <c r="A4" s="488" t="s">
        <v>425</v>
      </c>
    </row>
    <row r="5" spans="1:88" ht="33" x14ac:dyDescent="0.25">
      <c r="A5" s="1065" t="s">
        <v>321</v>
      </c>
      <c r="B5" s="1066"/>
      <c r="C5" s="1096" t="s">
        <v>44</v>
      </c>
      <c r="D5" s="1066"/>
      <c r="E5" s="1096" t="s">
        <v>45</v>
      </c>
      <c r="F5" s="1066"/>
      <c r="G5" s="1096" t="s">
        <v>46</v>
      </c>
      <c r="H5" s="1066"/>
      <c r="I5" s="1105" t="s">
        <v>184</v>
      </c>
      <c r="J5" s="1115"/>
      <c r="K5" s="1115"/>
      <c r="L5" s="1115"/>
      <c r="M5" s="1111"/>
      <c r="N5" s="236" t="s">
        <v>48</v>
      </c>
      <c r="O5" s="236" t="s">
        <v>49</v>
      </c>
      <c r="P5" s="236" t="s">
        <v>3</v>
      </c>
      <c r="Q5" s="236" t="s">
        <v>50</v>
      </c>
      <c r="R5" s="236" t="s">
        <v>51</v>
      </c>
      <c r="S5" s="236" t="s">
        <v>4</v>
      </c>
      <c r="T5" s="236" t="s">
        <v>52</v>
      </c>
      <c r="U5" s="236" t="s">
        <v>53</v>
      </c>
      <c r="V5" s="236" t="s">
        <v>54</v>
      </c>
      <c r="W5" s="236" t="s">
        <v>55</v>
      </c>
      <c r="X5" s="236" t="s">
        <v>421</v>
      </c>
      <c r="Y5" s="236" t="s">
        <v>422</v>
      </c>
      <c r="Z5" s="236" t="s">
        <v>423</v>
      </c>
      <c r="AA5" s="236" t="s">
        <v>424</v>
      </c>
      <c r="AB5" s="236" t="s">
        <v>11</v>
      </c>
      <c r="AC5" s="236" t="s">
        <v>56</v>
      </c>
      <c r="AD5" s="24"/>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66"/>
      <c r="AU5" s="275" t="s">
        <v>55</v>
      </c>
      <c r="AV5" s="236" t="s">
        <v>69</v>
      </c>
      <c r="AW5" s="236" t="s">
        <v>54</v>
      </c>
      <c r="AX5" s="236" t="s">
        <v>53</v>
      </c>
      <c r="AY5" s="274" t="s">
        <v>4</v>
      </c>
      <c r="AZ5" s="76"/>
      <c r="BA5" s="246" t="s">
        <v>55</v>
      </c>
      <c r="BB5" s="240" t="s">
        <v>69</v>
      </c>
      <c r="BC5" s="240" t="s">
        <v>54</v>
      </c>
      <c r="BD5" s="240" t="s">
        <v>53</v>
      </c>
      <c r="BE5" s="240" t="s">
        <v>4</v>
      </c>
      <c r="BF5" s="1111"/>
      <c r="BG5" s="1072" t="s">
        <v>76</v>
      </c>
      <c r="BH5" s="1113"/>
      <c r="BI5" s="1113"/>
      <c r="BJ5" s="1114"/>
      <c r="BK5" s="234"/>
      <c r="BL5" s="1072" t="s">
        <v>53</v>
      </c>
      <c r="BM5" s="1113"/>
      <c r="BN5" s="1114"/>
      <c r="BO5" s="1066"/>
      <c r="BP5" s="1071" t="s">
        <v>312</v>
      </c>
      <c r="BQ5" s="1066"/>
      <c r="BR5" s="1072" t="s">
        <v>81</v>
      </c>
      <c r="BS5" s="1113"/>
      <c r="BT5" s="1113"/>
      <c r="BU5" s="1114"/>
      <c r="BV5" s="1066"/>
      <c r="BW5" s="1072" t="s">
        <v>198</v>
      </c>
      <c r="BX5" s="1113"/>
      <c r="BY5" s="1113"/>
      <c r="BZ5" s="1113"/>
      <c r="CA5" s="1113"/>
      <c r="CB5" s="1113"/>
      <c r="CC5" s="1111"/>
      <c r="CD5" s="1111" t="s">
        <v>87</v>
      </c>
      <c r="CE5" s="1115"/>
      <c r="CF5" s="1115"/>
      <c r="CG5" s="1115"/>
      <c r="CH5" s="1116"/>
      <c r="CI5" s="1066"/>
      <c r="CJ5" s="1105" t="s">
        <v>88</v>
      </c>
    </row>
    <row r="6" spans="1:88" ht="33" x14ac:dyDescent="0.25">
      <c r="A6" s="1065"/>
      <c r="B6" s="1067"/>
      <c r="C6" s="1104"/>
      <c r="D6" s="1067"/>
      <c r="E6" s="1104"/>
      <c r="F6" s="1067"/>
      <c r="G6" s="1104"/>
      <c r="H6" s="1067"/>
      <c r="I6" s="83" t="s">
        <v>180</v>
      </c>
      <c r="J6" s="28" t="s">
        <v>181</v>
      </c>
      <c r="K6" s="28" t="s">
        <v>182</v>
      </c>
      <c r="L6" s="28" t="s">
        <v>183</v>
      </c>
      <c r="M6" s="1112"/>
      <c r="N6" s="1117" t="s">
        <v>47</v>
      </c>
      <c r="O6" s="1107"/>
      <c r="P6" s="1107"/>
      <c r="Q6" s="1107"/>
      <c r="R6" s="1107"/>
      <c r="S6" s="1117" t="s">
        <v>57</v>
      </c>
      <c r="T6" s="1107"/>
      <c r="U6" s="1107"/>
      <c r="V6" s="1107"/>
      <c r="W6" s="1107"/>
      <c r="X6" s="1107"/>
      <c r="Y6" s="1107"/>
      <c r="Z6" s="1107"/>
      <c r="AA6" s="1107"/>
      <c r="AB6" s="1107"/>
      <c r="AC6" s="1107"/>
      <c r="AD6" s="28"/>
      <c r="AE6" s="1118" t="s">
        <v>68</v>
      </c>
      <c r="AF6" s="1109"/>
      <c r="AG6" s="1109"/>
      <c r="AH6" s="1109"/>
      <c r="AI6" s="1109"/>
      <c r="AJ6" s="1109"/>
      <c r="AK6" s="1109"/>
      <c r="AL6" s="1109"/>
      <c r="AM6" s="1109"/>
      <c r="AN6" s="1109"/>
      <c r="AO6" s="1109"/>
      <c r="AP6" s="1109"/>
      <c r="AQ6" s="1109"/>
      <c r="AR6" s="1109"/>
      <c r="AS6" s="1110"/>
      <c r="AT6" s="1067"/>
      <c r="AU6" s="1075" t="s">
        <v>70</v>
      </c>
      <c r="AV6" s="1107"/>
      <c r="AW6" s="1107"/>
      <c r="AX6" s="1107"/>
      <c r="AY6" s="1108"/>
      <c r="AZ6" s="77"/>
      <c r="BA6" s="1082" t="s">
        <v>71</v>
      </c>
      <c r="BB6" s="1109"/>
      <c r="BC6" s="1109"/>
      <c r="BD6" s="1109"/>
      <c r="BE6" s="1109"/>
      <c r="BF6" s="1112"/>
      <c r="BG6" s="692" t="s">
        <v>72</v>
      </c>
      <c r="BH6" s="691" t="s">
        <v>73</v>
      </c>
      <c r="BI6" s="691" t="s">
        <v>74</v>
      </c>
      <c r="BJ6" s="327" t="s">
        <v>75</v>
      </c>
      <c r="BK6" s="232"/>
      <c r="BL6" s="326" t="s">
        <v>309</v>
      </c>
      <c r="BM6" s="303" t="s">
        <v>310</v>
      </c>
      <c r="BN6" s="327" t="s">
        <v>311</v>
      </c>
      <c r="BO6" s="1067"/>
      <c r="BP6" s="1121"/>
      <c r="BQ6" s="1067"/>
      <c r="BR6" s="326" t="s">
        <v>77</v>
      </c>
      <c r="BS6" s="303" t="s">
        <v>78</v>
      </c>
      <c r="BT6" s="303" t="s">
        <v>79</v>
      </c>
      <c r="BU6" s="327" t="s">
        <v>313</v>
      </c>
      <c r="BV6" s="1067"/>
      <c r="BW6" s="326" t="s">
        <v>192</v>
      </c>
      <c r="BX6" s="303" t="s">
        <v>193</v>
      </c>
      <c r="BY6" s="303" t="s">
        <v>194</v>
      </c>
      <c r="BZ6" s="303" t="s">
        <v>195</v>
      </c>
      <c r="CA6" s="303" t="s">
        <v>196</v>
      </c>
      <c r="CB6" s="327" t="s">
        <v>197</v>
      </c>
      <c r="CC6" s="1067"/>
      <c r="CD6" s="83" t="s">
        <v>82</v>
      </c>
      <c r="CE6" s="28" t="s">
        <v>83</v>
      </c>
      <c r="CF6" s="28" t="s">
        <v>84</v>
      </c>
      <c r="CG6" s="28" t="s">
        <v>85</v>
      </c>
      <c r="CH6" s="82" t="s">
        <v>86</v>
      </c>
      <c r="CI6" s="1067"/>
      <c r="CJ6" s="1106"/>
    </row>
    <row r="7" spans="1:88" ht="14.5" x14ac:dyDescent="0.25">
      <c r="A7" s="29" t="s">
        <v>322</v>
      </c>
      <c r="B7" s="42"/>
      <c r="C7" s="716"/>
      <c r="D7" s="42"/>
      <c r="E7" s="30"/>
      <c r="F7" s="42"/>
      <c r="G7" s="30"/>
      <c r="H7" s="42"/>
      <c r="I7" s="30"/>
      <c r="J7" s="30"/>
      <c r="K7" s="30"/>
      <c r="L7" s="30"/>
      <c r="M7" s="65"/>
      <c r="N7" s="237"/>
      <c r="O7" s="237"/>
      <c r="P7" s="237"/>
      <c r="Q7" s="237"/>
      <c r="R7" s="237"/>
      <c r="S7" s="238"/>
      <c r="T7" s="237"/>
      <c r="U7" s="237"/>
      <c r="V7" s="237"/>
      <c r="W7" s="237"/>
      <c r="X7" s="237"/>
      <c r="Y7" s="237"/>
      <c r="Z7" s="237"/>
      <c r="AA7" s="237"/>
      <c r="AB7" s="237"/>
      <c r="AC7" s="237"/>
      <c r="AD7" s="65"/>
      <c r="AE7" s="242"/>
      <c r="AF7" s="242"/>
      <c r="AG7" s="242"/>
      <c r="AH7" s="242"/>
      <c r="AI7" s="242"/>
      <c r="AJ7" s="242"/>
      <c r="AK7" s="242"/>
      <c r="AL7" s="242"/>
      <c r="AM7" s="242"/>
      <c r="AN7" s="242"/>
      <c r="AO7" s="242"/>
      <c r="AP7" s="242"/>
      <c r="AQ7" s="242"/>
      <c r="AR7" s="242"/>
      <c r="AS7" s="242"/>
      <c r="AT7" s="42"/>
      <c r="AU7" s="237"/>
      <c r="AV7" s="237"/>
      <c r="AW7" s="237"/>
      <c r="AX7" s="237"/>
      <c r="AY7" s="237"/>
      <c r="AZ7" s="42"/>
      <c r="BA7" s="242"/>
      <c r="BB7" s="242"/>
      <c r="BC7" s="242"/>
      <c r="BD7" s="242"/>
      <c r="BE7" s="242"/>
      <c r="BF7" s="65"/>
      <c r="BG7" s="284"/>
      <c r="BH7" s="284"/>
      <c r="BI7" s="284"/>
      <c r="BJ7" s="284"/>
      <c r="BK7" s="65"/>
      <c r="BL7" s="237"/>
      <c r="BM7" s="237"/>
      <c r="BN7" s="237"/>
      <c r="BO7" s="42"/>
      <c r="BP7" s="237"/>
      <c r="BQ7" s="42"/>
      <c r="BR7" s="237"/>
      <c r="BS7" s="237"/>
      <c r="BT7" s="237"/>
      <c r="BU7" s="237"/>
      <c r="BV7" s="42"/>
      <c r="BW7" s="237"/>
      <c r="BX7" s="237"/>
      <c r="BY7" s="237"/>
      <c r="BZ7" s="237"/>
      <c r="CA7" s="237"/>
      <c r="CB7" s="237"/>
      <c r="CC7" s="42"/>
      <c r="CD7" s="30"/>
      <c r="CE7" s="30"/>
      <c r="CF7" s="30"/>
      <c r="CG7" s="30"/>
      <c r="CH7" s="30"/>
      <c r="CI7" s="42"/>
      <c r="CJ7" s="31"/>
    </row>
    <row r="8" spans="1:88" s="428" customFormat="1" x14ac:dyDescent="0.25">
      <c r="A8" s="481" t="s">
        <v>9067</v>
      </c>
      <c r="B8" s="402"/>
      <c r="C8" s="724">
        <v>36780</v>
      </c>
      <c r="D8" s="402"/>
      <c r="E8" s="403">
        <v>105280</v>
      </c>
      <c r="F8" s="402"/>
      <c r="G8" s="404">
        <v>517.93399999999997</v>
      </c>
      <c r="H8" s="402"/>
      <c r="I8" s="650">
        <v>7.62</v>
      </c>
      <c r="J8" s="650">
        <v>7.53</v>
      </c>
      <c r="K8" s="650">
        <v>4.2</v>
      </c>
      <c r="L8" s="650">
        <v>4.43</v>
      </c>
      <c r="M8" s="406"/>
      <c r="N8" s="405">
        <v>0.82340000000000002</v>
      </c>
      <c r="O8" s="405">
        <v>-0.35899999999999999</v>
      </c>
      <c r="P8" s="405">
        <v>5.3582999999999998</v>
      </c>
      <c r="Q8" s="405">
        <v>-0.66839999999999999</v>
      </c>
      <c r="R8" s="405">
        <v>-2.6282000000000001</v>
      </c>
      <c r="S8" s="407">
        <v>3.8355999999999999</v>
      </c>
      <c r="T8" s="405">
        <v>5.6649000000000003</v>
      </c>
      <c r="U8" s="405">
        <v>15.925700000000001</v>
      </c>
      <c r="V8" s="405">
        <v>17.219000000000001</v>
      </c>
      <c r="W8" s="405">
        <v>14.7936</v>
      </c>
      <c r="X8" s="405">
        <v>7.1239999999999997</v>
      </c>
      <c r="Y8" s="405">
        <v>-3.1751999999999998</v>
      </c>
      <c r="Z8" s="405">
        <v>0.45700000000000002</v>
      </c>
      <c r="AA8" s="405">
        <v>-1.2448999999999999</v>
      </c>
      <c r="AB8" s="405">
        <v>7.1239999999999997</v>
      </c>
      <c r="AC8" s="405">
        <v>16.642399999999999</v>
      </c>
      <c r="AD8" s="406"/>
      <c r="AE8" s="403">
        <v>2</v>
      </c>
      <c r="AF8" s="403">
        <v>10</v>
      </c>
      <c r="AG8" s="403">
        <v>4</v>
      </c>
      <c r="AH8" s="403">
        <v>13</v>
      </c>
      <c r="AI8" s="403">
        <v>13</v>
      </c>
      <c r="AJ8" s="403">
        <v>11</v>
      </c>
      <c r="AK8" s="403">
        <v>10</v>
      </c>
      <c r="AL8" s="403">
        <v>1</v>
      </c>
      <c r="AM8" s="403">
        <v>1</v>
      </c>
      <c r="AN8" s="403">
        <v>1</v>
      </c>
      <c r="AO8" s="403">
        <v>3</v>
      </c>
      <c r="AP8" s="403">
        <v>14</v>
      </c>
      <c r="AQ8" s="403">
        <v>12</v>
      </c>
      <c r="AR8" s="403">
        <v>12</v>
      </c>
      <c r="AS8" s="403">
        <v>3</v>
      </c>
      <c r="AT8" s="402"/>
      <c r="AU8" s="405">
        <v>14.88</v>
      </c>
      <c r="AV8" s="405">
        <v>16.16</v>
      </c>
      <c r="AW8" s="405">
        <v>13.39</v>
      </c>
      <c r="AX8" s="405">
        <v>7.61</v>
      </c>
      <c r="AY8" s="405">
        <v>-0.65</v>
      </c>
      <c r="AZ8" s="408"/>
      <c r="BA8" s="403">
        <v>1</v>
      </c>
      <c r="BB8" s="403">
        <v>1</v>
      </c>
      <c r="BC8" s="403">
        <v>1</v>
      </c>
      <c r="BD8" s="403">
        <v>7</v>
      </c>
      <c r="BE8" s="403">
        <v>12</v>
      </c>
      <c r="BF8" s="409"/>
      <c r="BG8" s="405">
        <v>10.1303862536399</v>
      </c>
      <c r="BH8" s="410">
        <v>0</v>
      </c>
      <c r="BI8" s="410">
        <v>7.79838583157169E-2</v>
      </c>
      <c r="BJ8" s="410" t="s">
        <v>430</v>
      </c>
      <c r="BK8" s="406"/>
      <c r="BL8" s="405">
        <v>93.143469696899999</v>
      </c>
      <c r="BM8" s="405">
        <v>59.859565904900002</v>
      </c>
      <c r="BN8" s="405">
        <v>1.5560331634</v>
      </c>
      <c r="BO8" s="402"/>
      <c r="BP8" s="405">
        <v>68.179525139999996</v>
      </c>
      <c r="BQ8" s="402"/>
      <c r="BR8" s="405">
        <v>52.509599999999999</v>
      </c>
      <c r="BS8" s="405">
        <v>9.1177899999999994</v>
      </c>
      <c r="BT8" s="405">
        <v>6.5496100000000004</v>
      </c>
      <c r="BU8" s="405">
        <v>31.823</v>
      </c>
      <c r="BV8" s="402"/>
      <c r="BW8" s="405">
        <v>10.119999999999999</v>
      </c>
      <c r="BX8" s="405">
        <v>17.78</v>
      </c>
      <c r="BY8" s="405">
        <v>0.26</v>
      </c>
      <c r="BZ8" s="405" t="s">
        <v>430</v>
      </c>
      <c r="CA8" s="405" t="s">
        <v>430</v>
      </c>
      <c r="CB8" s="405">
        <v>3.66</v>
      </c>
      <c r="CC8" s="402"/>
      <c r="CD8" s="401" t="s">
        <v>9068</v>
      </c>
      <c r="CE8" s="401" t="s">
        <v>9069</v>
      </c>
      <c r="CF8" s="401" t="s">
        <v>9070</v>
      </c>
      <c r="CG8" s="401" t="s">
        <v>9071</v>
      </c>
      <c r="CH8" s="401" t="s">
        <v>9072</v>
      </c>
      <c r="CI8" s="402"/>
      <c r="CJ8" s="411" t="s">
        <v>443</v>
      </c>
    </row>
    <row r="9" spans="1:88" s="428" customFormat="1" x14ac:dyDescent="0.25">
      <c r="A9" s="345" t="s">
        <v>9073</v>
      </c>
      <c r="B9" s="373"/>
      <c r="C9" s="719">
        <v>39081</v>
      </c>
      <c r="D9" s="373"/>
      <c r="E9" s="346">
        <v>70471.100000000006</v>
      </c>
      <c r="F9" s="373"/>
      <c r="G9" s="347">
        <v>76.13</v>
      </c>
      <c r="H9" s="373"/>
      <c r="I9" s="651">
        <v>5.83</v>
      </c>
      <c r="J9" s="651">
        <v>7.29</v>
      </c>
      <c r="K9" s="651">
        <v>2.63</v>
      </c>
      <c r="L9" s="651">
        <v>2.74</v>
      </c>
      <c r="M9" s="374"/>
      <c r="N9" s="348">
        <v>0.54149999999999998</v>
      </c>
      <c r="O9" s="348">
        <v>-1.1427</v>
      </c>
      <c r="P9" s="348">
        <v>4.5454999999999997</v>
      </c>
      <c r="Q9" s="348">
        <v>-0.18360000000000001</v>
      </c>
      <c r="R9" s="348">
        <v>-0.9627</v>
      </c>
      <c r="S9" s="350">
        <v>6.9897999999999998</v>
      </c>
      <c r="T9" s="348">
        <v>8.3866999999999994</v>
      </c>
      <c r="U9" s="348">
        <v>12.5922</v>
      </c>
      <c r="V9" s="348">
        <v>11.3855</v>
      </c>
      <c r="W9" s="348">
        <v>11.1487</v>
      </c>
      <c r="X9" s="348">
        <v>6.0453999999999999</v>
      </c>
      <c r="Y9" s="348">
        <v>-1.9196</v>
      </c>
      <c r="Z9" s="348">
        <v>1.8734</v>
      </c>
      <c r="AA9" s="348">
        <v>2.5596000000000001</v>
      </c>
      <c r="AB9" s="348">
        <v>6.0453999999999999</v>
      </c>
      <c r="AC9" s="348">
        <v>11.068</v>
      </c>
      <c r="AD9" s="374"/>
      <c r="AE9" s="346">
        <v>13</v>
      </c>
      <c r="AF9" s="346">
        <v>15</v>
      </c>
      <c r="AG9" s="346">
        <v>9</v>
      </c>
      <c r="AH9" s="346">
        <v>11</v>
      </c>
      <c r="AI9" s="346">
        <v>6</v>
      </c>
      <c r="AJ9" s="346">
        <v>2</v>
      </c>
      <c r="AK9" s="346">
        <v>2</v>
      </c>
      <c r="AL9" s="346">
        <v>5</v>
      </c>
      <c r="AM9" s="346">
        <v>3</v>
      </c>
      <c r="AN9" s="346">
        <v>2</v>
      </c>
      <c r="AO9" s="346">
        <v>9</v>
      </c>
      <c r="AP9" s="346">
        <v>6</v>
      </c>
      <c r="AQ9" s="346">
        <v>7</v>
      </c>
      <c r="AR9" s="346">
        <v>2</v>
      </c>
      <c r="AS9" s="346">
        <v>9</v>
      </c>
      <c r="AT9" s="373"/>
      <c r="AU9" s="348">
        <v>11.22</v>
      </c>
      <c r="AV9" s="348">
        <v>11.66</v>
      </c>
      <c r="AW9" s="348">
        <v>10.51</v>
      </c>
      <c r="AX9" s="348">
        <v>8.74</v>
      </c>
      <c r="AY9" s="348">
        <v>2.67</v>
      </c>
      <c r="AZ9" s="351"/>
      <c r="BA9" s="346">
        <v>2</v>
      </c>
      <c r="BB9" s="346">
        <v>3</v>
      </c>
      <c r="BC9" s="346">
        <v>3</v>
      </c>
      <c r="BD9" s="346">
        <v>2</v>
      </c>
      <c r="BE9" s="346">
        <v>6</v>
      </c>
      <c r="BF9" s="362"/>
      <c r="BG9" s="348">
        <v>6.9255734616124798</v>
      </c>
      <c r="BH9" s="375">
        <v>0</v>
      </c>
      <c r="BI9" s="375">
        <v>7.0157584579619597E-2</v>
      </c>
      <c r="BJ9" s="375" t="s">
        <v>430</v>
      </c>
      <c r="BK9" s="374"/>
      <c r="BL9" s="348">
        <v>65.566019172699995</v>
      </c>
      <c r="BM9" s="348">
        <v>35.373514484600001</v>
      </c>
      <c r="BN9" s="348">
        <v>1.8535342084999999</v>
      </c>
      <c r="BO9" s="373"/>
      <c r="BP9" s="348">
        <v>61.567041860000003</v>
      </c>
      <c r="BQ9" s="373"/>
      <c r="BR9" s="348">
        <v>59.916499999999999</v>
      </c>
      <c r="BS9" s="348">
        <v>5.7073200000000002</v>
      </c>
      <c r="BT9" s="348">
        <v>3.4246699999999999</v>
      </c>
      <c r="BU9" s="348">
        <v>30.951509999999999</v>
      </c>
      <c r="BV9" s="373"/>
      <c r="BW9" s="348">
        <v>9.85</v>
      </c>
      <c r="BX9" s="348">
        <v>7.82</v>
      </c>
      <c r="BY9" s="348">
        <v>1.08</v>
      </c>
      <c r="BZ9" s="348">
        <v>1.44</v>
      </c>
      <c r="CA9" s="348">
        <v>0.66</v>
      </c>
      <c r="CB9" s="348">
        <v>10</v>
      </c>
      <c r="CC9" s="373"/>
      <c r="CD9" s="372" t="s">
        <v>9074</v>
      </c>
      <c r="CE9" s="372" t="s">
        <v>9075</v>
      </c>
      <c r="CF9" s="372" t="s">
        <v>9076</v>
      </c>
      <c r="CG9" s="372" t="s">
        <v>9077</v>
      </c>
      <c r="CH9" s="372" t="s">
        <v>2293</v>
      </c>
      <c r="CI9" s="373"/>
      <c r="CJ9" s="354" t="s">
        <v>443</v>
      </c>
    </row>
    <row r="10" spans="1:88" s="428" customFormat="1" x14ac:dyDescent="0.25">
      <c r="A10" s="345" t="s">
        <v>9078</v>
      </c>
      <c r="B10" s="373"/>
      <c r="C10" s="719">
        <v>44439</v>
      </c>
      <c r="D10" s="373"/>
      <c r="E10" s="346">
        <v>40480.400000000001</v>
      </c>
      <c r="F10" s="373"/>
      <c r="G10" s="347">
        <v>15.8019</v>
      </c>
      <c r="H10" s="373"/>
      <c r="I10" s="651">
        <v>6.32</v>
      </c>
      <c r="J10" s="651">
        <v>7.44</v>
      </c>
      <c r="K10" s="651">
        <v>3.2</v>
      </c>
      <c r="L10" s="651">
        <v>3.36</v>
      </c>
      <c r="M10" s="374"/>
      <c r="N10" s="348">
        <v>0.72799999999999998</v>
      </c>
      <c r="O10" s="348">
        <v>-3.1600000000000003E-2</v>
      </c>
      <c r="P10" s="348">
        <v>4.1112000000000002</v>
      </c>
      <c r="Q10" s="348">
        <v>-2.9100000000000001E-2</v>
      </c>
      <c r="R10" s="348">
        <v>-0.16170000000000001</v>
      </c>
      <c r="S10" s="350">
        <v>6.1032999999999999</v>
      </c>
      <c r="T10" s="348">
        <v>6.5064000000000002</v>
      </c>
      <c r="U10" s="348">
        <v>12.526</v>
      </c>
      <c r="V10" s="348" t="s">
        <v>430</v>
      </c>
      <c r="W10" s="348" t="s">
        <v>430</v>
      </c>
      <c r="X10" s="348">
        <v>5.4127999999999998</v>
      </c>
      <c r="Y10" s="348">
        <v>-2.0493000000000001</v>
      </c>
      <c r="Z10" s="348">
        <v>3.2446000000000002</v>
      </c>
      <c r="AA10" s="348">
        <v>1.5077</v>
      </c>
      <c r="AB10" s="348">
        <v>5.4127999999999998</v>
      </c>
      <c r="AC10" s="348">
        <v>10.3225</v>
      </c>
      <c r="AD10" s="374"/>
      <c r="AE10" s="346">
        <v>8</v>
      </c>
      <c r="AF10" s="346">
        <v>4</v>
      </c>
      <c r="AG10" s="346">
        <v>12</v>
      </c>
      <c r="AH10" s="346">
        <v>10</v>
      </c>
      <c r="AI10" s="346">
        <v>4</v>
      </c>
      <c r="AJ10" s="346">
        <v>4</v>
      </c>
      <c r="AK10" s="346">
        <v>7</v>
      </c>
      <c r="AL10" s="346">
        <v>6</v>
      </c>
      <c r="AM10" s="346" t="s">
        <v>430</v>
      </c>
      <c r="AN10" s="346" t="s">
        <v>430</v>
      </c>
      <c r="AO10" s="346">
        <v>13</v>
      </c>
      <c r="AP10" s="346">
        <v>8</v>
      </c>
      <c r="AQ10" s="346">
        <v>3</v>
      </c>
      <c r="AR10" s="346">
        <v>4</v>
      </c>
      <c r="AS10" s="346">
        <v>13</v>
      </c>
      <c r="AT10" s="373"/>
      <c r="AU10" s="348" t="s">
        <v>430</v>
      </c>
      <c r="AV10" s="348" t="s">
        <v>430</v>
      </c>
      <c r="AW10" s="348" t="s">
        <v>430</v>
      </c>
      <c r="AX10" s="348">
        <v>7.91</v>
      </c>
      <c r="AY10" s="348">
        <v>2.86</v>
      </c>
      <c r="AZ10" s="351"/>
      <c r="BA10" s="346" t="s">
        <v>430</v>
      </c>
      <c r="BB10" s="346" t="s">
        <v>430</v>
      </c>
      <c r="BC10" s="346" t="s">
        <v>430</v>
      </c>
      <c r="BD10" s="346">
        <v>5</v>
      </c>
      <c r="BE10" s="346">
        <v>5</v>
      </c>
      <c r="BF10" s="362"/>
      <c r="BG10" s="348">
        <v>7.2676243452275697</v>
      </c>
      <c r="BH10" s="375">
        <v>0</v>
      </c>
      <c r="BI10" s="375">
        <v>6.9090447923595893E-2</v>
      </c>
      <c r="BJ10" s="375" t="s">
        <v>430</v>
      </c>
      <c r="BK10" s="374"/>
      <c r="BL10" s="348">
        <v>72.4511216816</v>
      </c>
      <c r="BM10" s="348">
        <v>43.859742790600002</v>
      </c>
      <c r="BN10" s="348">
        <v>1.6518820464999999</v>
      </c>
      <c r="BO10" s="373"/>
      <c r="BP10" s="348">
        <v>51.23198257</v>
      </c>
      <c r="BQ10" s="373"/>
      <c r="BR10" s="348">
        <v>52.226100000000002</v>
      </c>
      <c r="BS10" s="348">
        <v>9.8749099999999999</v>
      </c>
      <c r="BT10" s="348">
        <v>4.4405700000000001</v>
      </c>
      <c r="BU10" s="348">
        <v>33.458419999999997</v>
      </c>
      <c r="BV10" s="373"/>
      <c r="BW10" s="348">
        <v>9.3800000000000008</v>
      </c>
      <c r="BX10" s="348">
        <v>13.05</v>
      </c>
      <c r="BY10" s="348">
        <v>1.4</v>
      </c>
      <c r="BZ10" s="348">
        <v>2.41</v>
      </c>
      <c r="CA10" s="348">
        <v>0.59</v>
      </c>
      <c r="CB10" s="348">
        <v>6.62</v>
      </c>
      <c r="CC10" s="373"/>
      <c r="CD10" s="372" t="s">
        <v>9079</v>
      </c>
      <c r="CE10" s="372" t="s">
        <v>9080</v>
      </c>
      <c r="CF10" s="372" t="s">
        <v>9081</v>
      </c>
      <c r="CG10" s="372" t="s">
        <v>9082</v>
      </c>
      <c r="CH10" s="372" t="s">
        <v>9083</v>
      </c>
      <c r="CI10" s="373"/>
      <c r="CJ10" s="354" t="s">
        <v>443</v>
      </c>
    </row>
    <row r="11" spans="1:88" s="428" customFormat="1" ht="11" x14ac:dyDescent="0.3">
      <c r="A11" s="841" t="s">
        <v>9084</v>
      </c>
      <c r="B11" s="842"/>
      <c r="C11" s="843">
        <v>43315</v>
      </c>
      <c r="D11" s="842"/>
      <c r="E11" s="844">
        <v>17166.8</v>
      </c>
      <c r="F11" s="842"/>
      <c r="G11" s="845">
        <v>20.577999999999999</v>
      </c>
      <c r="H11" s="842"/>
      <c r="I11" s="964">
        <v>11.87</v>
      </c>
      <c r="J11" s="964">
        <v>7.39</v>
      </c>
      <c r="K11" s="964">
        <v>4.7</v>
      </c>
      <c r="L11" s="964">
        <v>4.9000000000000004</v>
      </c>
      <c r="M11" s="847"/>
      <c r="N11" s="846">
        <v>0.60619999999999996</v>
      </c>
      <c r="O11" s="846">
        <v>-0.28110000000000002</v>
      </c>
      <c r="P11" s="846">
        <v>4.8292999999999999</v>
      </c>
      <c r="Q11" s="846">
        <v>0.3952</v>
      </c>
      <c r="R11" s="846">
        <v>-1.9767999999999999</v>
      </c>
      <c r="S11" s="848">
        <v>3.8449</v>
      </c>
      <c r="T11" s="846">
        <v>6.7873999999999999</v>
      </c>
      <c r="U11" s="846">
        <v>10.547000000000001</v>
      </c>
      <c r="V11" s="846">
        <v>9.3009000000000004</v>
      </c>
      <c r="W11" s="846" t="s">
        <v>430</v>
      </c>
      <c r="X11" s="846">
        <v>6.3407999999999998</v>
      </c>
      <c r="Y11" s="846">
        <v>-2.2330000000000001</v>
      </c>
      <c r="Z11" s="846">
        <v>0.91710000000000003</v>
      </c>
      <c r="AA11" s="846">
        <v>-0.86709999999999998</v>
      </c>
      <c r="AB11" s="846">
        <v>6.3407999999999998</v>
      </c>
      <c r="AC11" s="846">
        <v>9.7759</v>
      </c>
      <c r="AD11" s="847"/>
      <c r="AE11" s="844">
        <v>11</v>
      </c>
      <c r="AF11" s="844">
        <v>6</v>
      </c>
      <c r="AG11" s="844">
        <v>6</v>
      </c>
      <c r="AH11" s="844">
        <v>7</v>
      </c>
      <c r="AI11" s="844">
        <v>11</v>
      </c>
      <c r="AJ11" s="844">
        <v>10</v>
      </c>
      <c r="AK11" s="844">
        <v>6</v>
      </c>
      <c r="AL11" s="844">
        <v>12</v>
      </c>
      <c r="AM11" s="844">
        <v>9</v>
      </c>
      <c r="AN11" s="844" t="s">
        <v>430</v>
      </c>
      <c r="AO11" s="844">
        <v>6</v>
      </c>
      <c r="AP11" s="844">
        <v>10</v>
      </c>
      <c r="AQ11" s="844">
        <v>11</v>
      </c>
      <c r="AR11" s="844">
        <v>11</v>
      </c>
      <c r="AS11" s="844">
        <v>6</v>
      </c>
      <c r="AT11" s="842"/>
      <c r="AU11" s="846" t="s">
        <v>430</v>
      </c>
      <c r="AV11" s="846">
        <v>9.65</v>
      </c>
      <c r="AW11" s="846">
        <v>8.43</v>
      </c>
      <c r="AX11" s="846">
        <v>6.28</v>
      </c>
      <c r="AY11" s="846">
        <v>0.14000000000000001</v>
      </c>
      <c r="AZ11" s="849"/>
      <c r="BA11" s="844" t="s">
        <v>430</v>
      </c>
      <c r="BB11" s="844">
        <v>8</v>
      </c>
      <c r="BC11" s="844">
        <v>9</v>
      </c>
      <c r="BD11" s="844">
        <v>11</v>
      </c>
      <c r="BE11" s="844">
        <v>11</v>
      </c>
      <c r="BF11" s="851"/>
      <c r="BG11" s="846">
        <v>8.2539096596604296</v>
      </c>
      <c r="BH11" s="852">
        <v>0</v>
      </c>
      <c r="BI11" s="852">
        <v>4.2374311841240499E-2</v>
      </c>
      <c r="BJ11" s="852" t="s">
        <v>430</v>
      </c>
      <c r="BK11" s="847"/>
      <c r="BL11" s="846">
        <v>68.122269687300005</v>
      </c>
      <c r="BM11" s="846">
        <v>53.775038030200001</v>
      </c>
      <c r="BN11" s="846">
        <v>1.2668009578999999</v>
      </c>
      <c r="BO11" s="842"/>
      <c r="BP11" s="846">
        <v>58.832274519999999</v>
      </c>
      <c r="BQ11" s="842"/>
      <c r="BR11" s="846">
        <v>47.563800000000001</v>
      </c>
      <c r="BS11" s="846">
        <v>9.18154</v>
      </c>
      <c r="BT11" s="846">
        <v>7.1289400000000001</v>
      </c>
      <c r="BU11" s="846">
        <v>36.125720000000001</v>
      </c>
      <c r="BV11" s="842"/>
      <c r="BW11" s="846">
        <v>13.15</v>
      </c>
      <c r="BX11" s="846">
        <v>9.8699999999999992</v>
      </c>
      <c r="BY11" s="846">
        <v>0.32</v>
      </c>
      <c r="BZ11" s="846">
        <v>2.88</v>
      </c>
      <c r="CA11" s="846" t="s">
        <v>430</v>
      </c>
      <c r="CB11" s="846">
        <v>9.9</v>
      </c>
      <c r="CC11" s="842"/>
      <c r="CD11" s="855" t="s">
        <v>550</v>
      </c>
      <c r="CE11" s="855" t="s">
        <v>9085</v>
      </c>
      <c r="CF11" s="855" t="s">
        <v>9086</v>
      </c>
      <c r="CG11" s="855" t="s">
        <v>9087</v>
      </c>
      <c r="CH11" s="855" t="s">
        <v>9088</v>
      </c>
      <c r="CI11" s="842"/>
      <c r="CJ11" s="856" t="s">
        <v>617</v>
      </c>
    </row>
    <row r="12" spans="1:88" s="428" customFormat="1" x14ac:dyDescent="0.25">
      <c r="A12" s="345" t="s">
        <v>9089</v>
      </c>
      <c r="B12" s="373"/>
      <c r="C12" s="719">
        <v>40045</v>
      </c>
      <c r="D12" s="373"/>
      <c r="E12" s="346">
        <v>12847.3</v>
      </c>
      <c r="F12" s="373"/>
      <c r="G12" s="347">
        <v>51.63</v>
      </c>
      <c r="H12" s="373"/>
      <c r="I12" s="967">
        <v>0.91</v>
      </c>
      <c r="J12" s="967">
        <v>6.24</v>
      </c>
      <c r="K12" s="967">
        <v>0.77</v>
      </c>
      <c r="L12" s="967">
        <v>0.82</v>
      </c>
      <c r="M12" s="374"/>
      <c r="N12" s="348">
        <v>0.78080000000000005</v>
      </c>
      <c r="O12" s="348">
        <v>-0.61599999999999999</v>
      </c>
      <c r="P12" s="348">
        <v>4.4718999999999998</v>
      </c>
      <c r="Q12" s="348">
        <v>0.58450000000000002</v>
      </c>
      <c r="R12" s="348">
        <v>-1.3188</v>
      </c>
      <c r="S12" s="350">
        <v>5.8098000000000001</v>
      </c>
      <c r="T12" s="348">
        <v>5.3643000000000001</v>
      </c>
      <c r="U12" s="348">
        <v>11.9572</v>
      </c>
      <c r="V12" s="348">
        <v>10.3391</v>
      </c>
      <c r="W12" s="348">
        <v>10.8322</v>
      </c>
      <c r="X12" s="348">
        <v>5.8860000000000001</v>
      </c>
      <c r="Y12" s="348">
        <v>-2.0304000000000002</v>
      </c>
      <c r="Z12" s="348">
        <v>2.0154000000000001</v>
      </c>
      <c r="AA12" s="348">
        <v>0.54530000000000001</v>
      </c>
      <c r="AB12" s="348">
        <v>5.8860000000000001</v>
      </c>
      <c r="AC12" s="348">
        <v>10.3314</v>
      </c>
      <c r="AD12" s="374"/>
      <c r="AE12" s="346">
        <v>4</v>
      </c>
      <c r="AF12" s="346">
        <v>13</v>
      </c>
      <c r="AG12" s="346">
        <v>10</v>
      </c>
      <c r="AH12" s="346">
        <v>6</v>
      </c>
      <c r="AI12" s="346">
        <v>8</v>
      </c>
      <c r="AJ12" s="346">
        <v>5</v>
      </c>
      <c r="AK12" s="346">
        <v>11</v>
      </c>
      <c r="AL12" s="346">
        <v>10</v>
      </c>
      <c r="AM12" s="346">
        <v>7</v>
      </c>
      <c r="AN12" s="346">
        <v>5</v>
      </c>
      <c r="AO12" s="346">
        <v>10</v>
      </c>
      <c r="AP12" s="346">
        <v>7</v>
      </c>
      <c r="AQ12" s="346">
        <v>6</v>
      </c>
      <c r="AR12" s="346">
        <v>8</v>
      </c>
      <c r="AS12" s="346">
        <v>10</v>
      </c>
      <c r="AT12" s="373"/>
      <c r="AU12" s="348">
        <v>11.02</v>
      </c>
      <c r="AV12" s="348">
        <v>10.92</v>
      </c>
      <c r="AW12" s="348">
        <v>9</v>
      </c>
      <c r="AX12" s="348">
        <v>6.7</v>
      </c>
      <c r="AY12" s="348">
        <v>2.14</v>
      </c>
      <c r="AZ12" s="351"/>
      <c r="BA12" s="346">
        <v>3</v>
      </c>
      <c r="BB12" s="346">
        <v>5</v>
      </c>
      <c r="BC12" s="346">
        <v>8</v>
      </c>
      <c r="BD12" s="346">
        <v>10</v>
      </c>
      <c r="BE12" s="346">
        <v>8</v>
      </c>
      <c r="BF12" s="362"/>
      <c r="BG12" s="348">
        <v>8.9125097793409491</v>
      </c>
      <c r="BH12" s="375">
        <v>0</v>
      </c>
      <c r="BI12" s="375">
        <v>5.1554943540629401E-2</v>
      </c>
      <c r="BJ12" s="375" t="s">
        <v>430</v>
      </c>
      <c r="BK12" s="374"/>
      <c r="BL12" s="348">
        <v>77.793470512200003</v>
      </c>
      <c r="BM12" s="348">
        <v>59.777364772600002</v>
      </c>
      <c r="BN12" s="348">
        <v>1.3013867508000001</v>
      </c>
      <c r="BO12" s="373"/>
      <c r="BP12" s="348">
        <v>79.416071860000002</v>
      </c>
      <c r="BQ12" s="373"/>
      <c r="BR12" s="348">
        <v>56.712000000000003</v>
      </c>
      <c r="BS12" s="348">
        <v>14.158200000000001</v>
      </c>
      <c r="BT12" s="348">
        <v>3.93946</v>
      </c>
      <c r="BU12" s="348">
        <v>25.190339999999999</v>
      </c>
      <c r="BV12" s="373"/>
      <c r="BW12" s="348">
        <v>1.58</v>
      </c>
      <c r="BX12" s="348">
        <v>11.06</v>
      </c>
      <c r="BY12" s="348" t="s">
        <v>430</v>
      </c>
      <c r="BZ12" s="348" t="s">
        <v>430</v>
      </c>
      <c r="CA12" s="348">
        <v>0.33</v>
      </c>
      <c r="CB12" s="348">
        <v>9.9700000000000006</v>
      </c>
      <c r="CC12" s="373"/>
      <c r="CD12" s="372" t="s">
        <v>9090</v>
      </c>
      <c r="CE12" s="372" t="s">
        <v>9091</v>
      </c>
      <c r="CF12" s="372" t="s">
        <v>9092</v>
      </c>
      <c r="CG12" s="372" t="s">
        <v>1029</v>
      </c>
      <c r="CH12" s="372" t="s">
        <v>9093</v>
      </c>
      <c r="CI12" s="373"/>
      <c r="CJ12" s="354" t="s">
        <v>476</v>
      </c>
    </row>
    <row r="13" spans="1:88" s="428" customFormat="1" x14ac:dyDescent="0.25">
      <c r="A13" s="345" t="s">
        <v>9094</v>
      </c>
      <c r="B13" s="373"/>
      <c r="C13" s="719">
        <v>38306</v>
      </c>
      <c r="D13" s="373"/>
      <c r="E13" s="346">
        <v>9613</v>
      </c>
      <c r="F13" s="373"/>
      <c r="G13" s="347">
        <v>179.30590000000001</v>
      </c>
      <c r="H13" s="373"/>
      <c r="I13" s="651">
        <v>3.5</v>
      </c>
      <c r="J13" s="651">
        <v>7.8</v>
      </c>
      <c r="K13" s="651">
        <v>2.3199999999999998</v>
      </c>
      <c r="L13" s="651">
        <v>2.4300000000000002</v>
      </c>
      <c r="M13" s="374"/>
      <c r="N13" s="348">
        <v>0.6956</v>
      </c>
      <c r="O13" s="348">
        <v>-0.33239999999999997</v>
      </c>
      <c r="P13" s="348">
        <v>5.0019999999999998</v>
      </c>
      <c r="Q13" s="348">
        <v>1.6026</v>
      </c>
      <c r="R13" s="348">
        <v>-1.1426000000000001</v>
      </c>
      <c r="S13" s="350">
        <v>4.9145000000000003</v>
      </c>
      <c r="T13" s="348">
        <v>6.4607999999999999</v>
      </c>
      <c r="U13" s="348">
        <v>12.1592</v>
      </c>
      <c r="V13" s="348">
        <v>10.423</v>
      </c>
      <c r="W13" s="348">
        <v>10.902900000000001</v>
      </c>
      <c r="X13" s="348">
        <v>6.4249999999999998</v>
      </c>
      <c r="Y13" s="348">
        <v>-1.2000999999999999</v>
      </c>
      <c r="Z13" s="348">
        <v>1.421</v>
      </c>
      <c r="AA13" s="348">
        <v>1.1587000000000001</v>
      </c>
      <c r="AB13" s="348">
        <v>6.4249999999999998</v>
      </c>
      <c r="AC13" s="348">
        <v>14.397</v>
      </c>
      <c r="AD13" s="374"/>
      <c r="AE13" s="346">
        <v>9</v>
      </c>
      <c r="AF13" s="346">
        <v>9</v>
      </c>
      <c r="AG13" s="346">
        <v>5</v>
      </c>
      <c r="AH13" s="346">
        <v>2</v>
      </c>
      <c r="AI13" s="346">
        <v>7</v>
      </c>
      <c r="AJ13" s="346">
        <v>8</v>
      </c>
      <c r="AK13" s="346">
        <v>8</v>
      </c>
      <c r="AL13" s="346">
        <v>7</v>
      </c>
      <c r="AM13" s="346">
        <v>6</v>
      </c>
      <c r="AN13" s="346">
        <v>4</v>
      </c>
      <c r="AO13" s="346">
        <v>5</v>
      </c>
      <c r="AP13" s="346">
        <v>3</v>
      </c>
      <c r="AQ13" s="346">
        <v>10</v>
      </c>
      <c r="AR13" s="346">
        <v>6</v>
      </c>
      <c r="AS13" s="346">
        <v>5</v>
      </c>
      <c r="AT13" s="373"/>
      <c r="AU13" s="348">
        <v>10.199999999999999</v>
      </c>
      <c r="AV13" s="348">
        <v>10.54</v>
      </c>
      <c r="AW13" s="348">
        <v>9.36</v>
      </c>
      <c r="AX13" s="348">
        <v>7.29</v>
      </c>
      <c r="AY13" s="348">
        <v>2.35</v>
      </c>
      <c r="AZ13" s="351"/>
      <c r="BA13" s="346">
        <v>5</v>
      </c>
      <c r="BB13" s="346">
        <v>6</v>
      </c>
      <c r="BC13" s="346">
        <v>6</v>
      </c>
      <c r="BD13" s="346">
        <v>8</v>
      </c>
      <c r="BE13" s="346">
        <v>7</v>
      </c>
      <c r="BF13" s="362"/>
      <c r="BG13" s="348">
        <v>7.9214734043312696</v>
      </c>
      <c r="BH13" s="375">
        <v>0</v>
      </c>
      <c r="BI13" s="375">
        <v>5.7482615792838802E-2</v>
      </c>
      <c r="BJ13" s="375" t="s">
        <v>430</v>
      </c>
      <c r="BK13" s="374"/>
      <c r="BL13" s="348">
        <v>71.055546776900002</v>
      </c>
      <c r="BM13" s="348">
        <v>48.680168193500002</v>
      </c>
      <c r="BN13" s="348">
        <v>1.4596405356</v>
      </c>
      <c r="BO13" s="373"/>
      <c r="BP13" s="348">
        <v>55.140111189999999</v>
      </c>
      <c r="BQ13" s="373"/>
      <c r="BR13" s="348">
        <v>52.354700000000001</v>
      </c>
      <c r="BS13" s="348">
        <v>11.9405</v>
      </c>
      <c r="BT13" s="348">
        <v>2.6703299999999999</v>
      </c>
      <c r="BU13" s="348">
        <v>33.034469999999999</v>
      </c>
      <c r="BV13" s="373"/>
      <c r="BW13" s="348">
        <v>5.2</v>
      </c>
      <c r="BX13" s="348">
        <v>8.43</v>
      </c>
      <c r="BY13" s="348">
        <v>0.84</v>
      </c>
      <c r="BZ13" s="348">
        <v>5.86</v>
      </c>
      <c r="CA13" s="348" t="s">
        <v>430</v>
      </c>
      <c r="CB13" s="348">
        <v>12.4</v>
      </c>
      <c r="CC13" s="373"/>
      <c r="CD13" s="372" t="s">
        <v>9095</v>
      </c>
      <c r="CE13" s="372" t="s">
        <v>9096</v>
      </c>
      <c r="CF13" s="372" t="s">
        <v>9097</v>
      </c>
      <c r="CG13" s="372" t="s">
        <v>9098</v>
      </c>
      <c r="CH13" s="372" t="s">
        <v>9099</v>
      </c>
      <c r="CI13" s="373"/>
      <c r="CJ13" s="354" t="s">
        <v>1020</v>
      </c>
    </row>
    <row r="14" spans="1:88" s="428" customFormat="1" x14ac:dyDescent="0.25">
      <c r="A14" s="345" t="s">
        <v>9100</v>
      </c>
      <c r="B14" s="373"/>
      <c r="C14" s="719">
        <v>43493</v>
      </c>
      <c r="D14" s="373"/>
      <c r="E14" s="346">
        <v>9099.94</v>
      </c>
      <c r="F14" s="373"/>
      <c r="G14" s="347">
        <v>20.574200000000001</v>
      </c>
      <c r="H14" s="373"/>
      <c r="I14" s="651">
        <v>7.82</v>
      </c>
      <c r="J14" s="651">
        <v>7.53</v>
      </c>
      <c r="K14" s="651">
        <v>4.1100000000000003</v>
      </c>
      <c r="L14" s="651">
        <v>4.28</v>
      </c>
      <c r="M14" s="374"/>
      <c r="N14" s="348">
        <v>0.7359</v>
      </c>
      <c r="O14" s="348">
        <v>-0.22989999999999999</v>
      </c>
      <c r="P14" s="348">
        <v>4.7134</v>
      </c>
      <c r="Q14" s="348">
        <v>0.29299999999999998</v>
      </c>
      <c r="R14" s="348">
        <v>-1.6420999999999999</v>
      </c>
      <c r="S14" s="350">
        <v>3.8898999999999999</v>
      </c>
      <c r="T14" s="348">
        <v>4.4954000000000001</v>
      </c>
      <c r="U14" s="348">
        <v>9.8742999999999999</v>
      </c>
      <c r="V14" s="348">
        <v>9.4410000000000007</v>
      </c>
      <c r="W14" s="348" t="s">
        <v>430</v>
      </c>
      <c r="X14" s="348">
        <v>6.2074999999999996</v>
      </c>
      <c r="Y14" s="348">
        <v>-2.2719</v>
      </c>
      <c r="Z14" s="348">
        <v>1.4626999999999999</v>
      </c>
      <c r="AA14" s="348">
        <v>-0.19789999999999999</v>
      </c>
      <c r="AB14" s="348">
        <v>6.2074999999999996</v>
      </c>
      <c r="AC14" s="348">
        <v>10.4641</v>
      </c>
      <c r="AD14" s="374"/>
      <c r="AE14" s="346">
        <v>7</v>
      </c>
      <c r="AF14" s="346">
        <v>5</v>
      </c>
      <c r="AG14" s="346">
        <v>8</v>
      </c>
      <c r="AH14" s="346">
        <v>8</v>
      </c>
      <c r="AI14" s="346">
        <v>9</v>
      </c>
      <c r="AJ14" s="346">
        <v>9</v>
      </c>
      <c r="AK14" s="346">
        <v>14</v>
      </c>
      <c r="AL14" s="346">
        <v>14</v>
      </c>
      <c r="AM14" s="346">
        <v>8</v>
      </c>
      <c r="AN14" s="346" t="s">
        <v>430</v>
      </c>
      <c r="AO14" s="346">
        <v>7</v>
      </c>
      <c r="AP14" s="346">
        <v>11</v>
      </c>
      <c r="AQ14" s="346">
        <v>9</v>
      </c>
      <c r="AR14" s="346">
        <v>10</v>
      </c>
      <c r="AS14" s="346">
        <v>7</v>
      </c>
      <c r="AT14" s="373"/>
      <c r="AU14" s="348" t="s">
        <v>430</v>
      </c>
      <c r="AV14" s="348">
        <v>9.6</v>
      </c>
      <c r="AW14" s="348">
        <v>7.84</v>
      </c>
      <c r="AX14" s="348">
        <v>5.2</v>
      </c>
      <c r="AY14" s="348">
        <v>0.63</v>
      </c>
      <c r="AZ14" s="351"/>
      <c r="BA14" s="346" t="s">
        <v>430</v>
      </c>
      <c r="BB14" s="346">
        <v>9</v>
      </c>
      <c r="BC14" s="346">
        <v>11</v>
      </c>
      <c r="BD14" s="346">
        <v>13</v>
      </c>
      <c r="BE14" s="346">
        <v>9</v>
      </c>
      <c r="BF14" s="362"/>
      <c r="BG14" s="348">
        <v>8.0981947874814306</v>
      </c>
      <c r="BH14" s="375">
        <v>0</v>
      </c>
      <c r="BI14" s="375">
        <v>3.75811621636781E-2</v>
      </c>
      <c r="BJ14" s="375" t="s">
        <v>430</v>
      </c>
      <c r="BK14" s="374"/>
      <c r="BL14" s="348">
        <v>66.037713537100004</v>
      </c>
      <c r="BM14" s="348">
        <v>53.757714362199998</v>
      </c>
      <c r="BN14" s="348">
        <v>1.2284323156000001</v>
      </c>
      <c r="BO14" s="373"/>
      <c r="BP14" s="348">
        <v>56.91012989</v>
      </c>
      <c r="BQ14" s="373"/>
      <c r="BR14" s="348">
        <v>47.682200000000002</v>
      </c>
      <c r="BS14" s="348">
        <v>11.4672</v>
      </c>
      <c r="BT14" s="348">
        <v>6.5241400000000001</v>
      </c>
      <c r="BU14" s="348">
        <v>34.326459999999997</v>
      </c>
      <c r="BV14" s="373"/>
      <c r="BW14" s="348">
        <v>17.489999999999998</v>
      </c>
      <c r="BX14" s="348">
        <v>8.2899999999999991</v>
      </c>
      <c r="BY14" s="348">
        <v>2.81</v>
      </c>
      <c r="BZ14" s="348">
        <v>1.08</v>
      </c>
      <c r="CA14" s="348">
        <v>0.06</v>
      </c>
      <c r="CB14" s="348">
        <v>4.55</v>
      </c>
      <c r="CC14" s="373"/>
      <c r="CD14" s="372" t="s">
        <v>9101</v>
      </c>
      <c r="CE14" s="372" t="s">
        <v>1789</v>
      </c>
      <c r="CF14" s="372" t="s">
        <v>9102</v>
      </c>
      <c r="CG14" s="372" t="s">
        <v>9103</v>
      </c>
      <c r="CH14" s="372" t="s">
        <v>9104</v>
      </c>
      <c r="CI14" s="373"/>
      <c r="CJ14" s="354" t="s">
        <v>526</v>
      </c>
    </row>
    <row r="15" spans="1:88" s="428" customFormat="1" x14ac:dyDescent="0.25">
      <c r="A15" s="345" t="s">
        <v>9105</v>
      </c>
      <c r="B15" s="373"/>
      <c r="C15" s="719">
        <v>36641</v>
      </c>
      <c r="D15" s="373"/>
      <c r="E15" s="346">
        <v>9146.0499999999993</v>
      </c>
      <c r="F15" s="373"/>
      <c r="G15" s="347">
        <v>109.27</v>
      </c>
      <c r="H15" s="373"/>
      <c r="I15" s="651">
        <v>3.72</v>
      </c>
      <c r="J15" s="651">
        <v>7.66</v>
      </c>
      <c r="K15" s="651">
        <v>2.66</v>
      </c>
      <c r="L15" s="651">
        <v>2.82</v>
      </c>
      <c r="M15" s="374"/>
      <c r="N15" s="348">
        <v>0.79330000000000001</v>
      </c>
      <c r="O15" s="348">
        <v>-0.32840000000000003</v>
      </c>
      <c r="P15" s="348">
        <v>5.4221000000000004</v>
      </c>
      <c r="Q15" s="348">
        <v>1.4578</v>
      </c>
      <c r="R15" s="348">
        <v>0.2293</v>
      </c>
      <c r="S15" s="350">
        <v>6.7023000000000001</v>
      </c>
      <c r="T15" s="348">
        <v>8.5814000000000004</v>
      </c>
      <c r="U15" s="348">
        <v>12.715199999999999</v>
      </c>
      <c r="V15" s="348">
        <v>10.6065</v>
      </c>
      <c r="W15" s="348">
        <v>10.937099999999999</v>
      </c>
      <c r="X15" s="348">
        <v>6.8654999999999999</v>
      </c>
      <c r="Y15" s="348">
        <v>-0.65459999999999996</v>
      </c>
      <c r="Z15" s="348">
        <v>3.4165999999999999</v>
      </c>
      <c r="AA15" s="348">
        <v>1.6275999999999999</v>
      </c>
      <c r="AB15" s="348">
        <v>6.8654999999999999</v>
      </c>
      <c r="AC15" s="348">
        <v>9.6248000000000005</v>
      </c>
      <c r="AD15" s="374"/>
      <c r="AE15" s="346">
        <v>3</v>
      </c>
      <c r="AF15" s="346">
        <v>8</v>
      </c>
      <c r="AG15" s="346">
        <v>3</v>
      </c>
      <c r="AH15" s="346">
        <v>3</v>
      </c>
      <c r="AI15" s="346">
        <v>1</v>
      </c>
      <c r="AJ15" s="346">
        <v>3</v>
      </c>
      <c r="AK15" s="346">
        <v>1</v>
      </c>
      <c r="AL15" s="346">
        <v>4</v>
      </c>
      <c r="AM15" s="346">
        <v>5</v>
      </c>
      <c r="AN15" s="346">
        <v>3</v>
      </c>
      <c r="AO15" s="346">
        <v>4</v>
      </c>
      <c r="AP15" s="346">
        <v>1</v>
      </c>
      <c r="AQ15" s="346">
        <v>2</v>
      </c>
      <c r="AR15" s="346">
        <v>3</v>
      </c>
      <c r="AS15" s="346">
        <v>4</v>
      </c>
      <c r="AT15" s="373"/>
      <c r="AU15" s="348">
        <v>10.56</v>
      </c>
      <c r="AV15" s="348">
        <v>11.18</v>
      </c>
      <c r="AW15" s="348">
        <v>10.18</v>
      </c>
      <c r="AX15" s="348">
        <v>8.77</v>
      </c>
      <c r="AY15" s="348">
        <v>4.22</v>
      </c>
      <c r="AZ15" s="351"/>
      <c r="BA15" s="346">
        <v>4</v>
      </c>
      <c r="BB15" s="346">
        <v>4</v>
      </c>
      <c r="BC15" s="346">
        <v>4</v>
      </c>
      <c r="BD15" s="346">
        <v>1</v>
      </c>
      <c r="BE15" s="346">
        <v>1</v>
      </c>
      <c r="BF15" s="362"/>
      <c r="BG15" s="348">
        <v>8.15630929515814</v>
      </c>
      <c r="BH15" s="375">
        <v>0</v>
      </c>
      <c r="BI15" s="375">
        <v>6.32944334489111E-2</v>
      </c>
      <c r="BJ15" s="375" t="s">
        <v>430</v>
      </c>
      <c r="BK15" s="374"/>
      <c r="BL15" s="348">
        <v>74.514649051000006</v>
      </c>
      <c r="BM15" s="348">
        <v>50.359794563800001</v>
      </c>
      <c r="BN15" s="348">
        <v>1.4796456120999999</v>
      </c>
      <c r="BO15" s="373"/>
      <c r="BP15" s="348">
        <v>60.70026575</v>
      </c>
      <c r="BQ15" s="373"/>
      <c r="BR15" s="348">
        <v>40.2926</v>
      </c>
      <c r="BS15" s="348">
        <v>18.091000000000001</v>
      </c>
      <c r="BT15" s="348">
        <v>10.957800000000001</v>
      </c>
      <c r="BU15" s="348">
        <v>30.6586</v>
      </c>
      <c r="BV15" s="373"/>
      <c r="BW15" s="348">
        <v>2.59</v>
      </c>
      <c r="BX15" s="348">
        <v>9.09</v>
      </c>
      <c r="BY15" s="348">
        <v>2.4700000000000002</v>
      </c>
      <c r="BZ15" s="348">
        <v>3.12</v>
      </c>
      <c r="CA15" s="348">
        <v>1.69</v>
      </c>
      <c r="CB15" s="348">
        <v>11.69</v>
      </c>
      <c r="CC15" s="373"/>
      <c r="CD15" s="372" t="s">
        <v>9106</v>
      </c>
      <c r="CE15" s="372" t="s">
        <v>2286</v>
      </c>
      <c r="CF15" s="372" t="s">
        <v>9107</v>
      </c>
      <c r="CG15" s="372" t="s">
        <v>9108</v>
      </c>
      <c r="CH15" s="372" t="s">
        <v>9109</v>
      </c>
      <c r="CI15" s="373"/>
      <c r="CJ15" s="354" t="s">
        <v>4769</v>
      </c>
    </row>
    <row r="16" spans="1:88" s="428" customFormat="1" x14ac:dyDescent="0.25">
      <c r="A16" s="345" t="s">
        <v>9110</v>
      </c>
      <c r="B16" s="373"/>
      <c r="C16" s="719">
        <v>43418</v>
      </c>
      <c r="D16" s="373"/>
      <c r="E16" s="346">
        <v>4716.63</v>
      </c>
      <c r="F16" s="373"/>
      <c r="G16" s="347">
        <v>24.9833</v>
      </c>
      <c r="H16" s="373"/>
      <c r="I16" s="651">
        <v>5.1100000000000003</v>
      </c>
      <c r="J16" s="651">
        <v>7.48</v>
      </c>
      <c r="K16" s="651">
        <v>3.16</v>
      </c>
      <c r="L16" s="651">
        <v>3.29</v>
      </c>
      <c r="M16" s="374"/>
      <c r="N16" s="348">
        <v>0.97850000000000004</v>
      </c>
      <c r="O16" s="348">
        <v>0.10059999999999999</v>
      </c>
      <c r="P16" s="348">
        <v>6.9306999999999999</v>
      </c>
      <c r="Q16" s="348">
        <v>2.0409999999999999</v>
      </c>
      <c r="R16" s="348">
        <v>-6.1600000000000002E-2</v>
      </c>
      <c r="S16" s="350">
        <v>8.6140000000000008</v>
      </c>
      <c r="T16" s="348">
        <v>7.375</v>
      </c>
      <c r="U16" s="348">
        <v>13.6623</v>
      </c>
      <c r="V16" s="348">
        <v>11.519399999999999</v>
      </c>
      <c r="W16" s="348" t="s">
        <v>430</v>
      </c>
      <c r="X16" s="348">
        <v>8.7729999999999997</v>
      </c>
      <c r="Y16" s="348">
        <v>-1.3259000000000001</v>
      </c>
      <c r="Z16" s="348">
        <v>3.9826999999999999</v>
      </c>
      <c r="AA16" s="348">
        <v>0.89980000000000004</v>
      </c>
      <c r="AB16" s="348">
        <v>8.7729999999999997</v>
      </c>
      <c r="AC16" s="348">
        <v>13.0685</v>
      </c>
      <c r="AD16" s="374"/>
      <c r="AE16" s="346">
        <v>1</v>
      </c>
      <c r="AF16" s="346">
        <v>2</v>
      </c>
      <c r="AG16" s="346">
        <v>1</v>
      </c>
      <c r="AH16" s="346">
        <v>1</v>
      </c>
      <c r="AI16" s="346">
        <v>3</v>
      </c>
      <c r="AJ16" s="346">
        <v>1</v>
      </c>
      <c r="AK16" s="346">
        <v>5</v>
      </c>
      <c r="AL16" s="346">
        <v>2</v>
      </c>
      <c r="AM16" s="346">
        <v>2</v>
      </c>
      <c r="AN16" s="346" t="s">
        <v>430</v>
      </c>
      <c r="AO16" s="346">
        <v>1</v>
      </c>
      <c r="AP16" s="346">
        <v>5</v>
      </c>
      <c r="AQ16" s="346">
        <v>1</v>
      </c>
      <c r="AR16" s="346">
        <v>7</v>
      </c>
      <c r="AS16" s="346">
        <v>1</v>
      </c>
      <c r="AT16" s="373"/>
      <c r="AU16" s="348" t="s">
        <v>430</v>
      </c>
      <c r="AV16" s="348">
        <v>12.38</v>
      </c>
      <c r="AW16" s="348">
        <v>10.89</v>
      </c>
      <c r="AX16" s="348">
        <v>8.7200000000000006</v>
      </c>
      <c r="AY16" s="348">
        <v>4.22</v>
      </c>
      <c r="AZ16" s="351"/>
      <c r="BA16" s="346" t="s">
        <v>430</v>
      </c>
      <c r="BB16" s="346">
        <v>2</v>
      </c>
      <c r="BC16" s="346">
        <v>2</v>
      </c>
      <c r="BD16" s="346">
        <v>3</v>
      </c>
      <c r="BE16" s="346">
        <v>1</v>
      </c>
      <c r="BF16" s="362"/>
      <c r="BG16" s="348">
        <v>10.931020037382099</v>
      </c>
      <c r="BH16" s="375">
        <v>0</v>
      </c>
      <c r="BI16" s="375">
        <v>5.7924530132159799E-2</v>
      </c>
      <c r="BJ16" s="375" t="s">
        <v>430</v>
      </c>
      <c r="BK16" s="374"/>
      <c r="BL16" s="348">
        <v>87.816199708200003</v>
      </c>
      <c r="BM16" s="348">
        <v>70.539055401499994</v>
      </c>
      <c r="BN16" s="348">
        <v>1.2449301908999999</v>
      </c>
      <c r="BO16" s="373"/>
      <c r="BP16" s="348">
        <v>77.416074679999994</v>
      </c>
      <c r="BQ16" s="373"/>
      <c r="BR16" s="348">
        <v>49.278199999999998</v>
      </c>
      <c r="BS16" s="348">
        <v>20.186499999999999</v>
      </c>
      <c r="BT16" s="348">
        <v>7.9513699999999998</v>
      </c>
      <c r="BU16" s="348">
        <v>22.583929999999999</v>
      </c>
      <c r="BV16" s="373"/>
      <c r="BW16" s="348">
        <v>7.11</v>
      </c>
      <c r="BX16" s="348">
        <v>6.3</v>
      </c>
      <c r="BY16" s="348">
        <v>2.19</v>
      </c>
      <c r="BZ16" s="348">
        <v>0.46</v>
      </c>
      <c r="CA16" s="348" t="s">
        <v>430</v>
      </c>
      <c r="CB16" s="348">
        <v>6.52</v>
      </c>
      <c r="CC16" s="373"/>
      <c r="CD16" s="372" t="s">
        <v>9111</v>
      </c>
      <c r="CE16" s="372" t="s">
        <v>9112</v>
      </c>
      <c r="CF16" s="372" t="s">
        <v>9113</v>
      </c>
      <c r="CG16" s="372" t="s">
        <v>9114</v>
      </c>
      <c r="CH16" s="372" t="s">
        <v>9115</v>
      </c>
      <c r="CI16" s="373"/>
      <c r="CJ16" s="354" t="s">
        <v>513</v>
      </c>
    </row>
    <row r="17" spans="1:88" s="428" customFormat="1" x14ac:dyDescent="0.25">
      <c r="A17" s="345" t="s">
        <v>9116</v>
      </c>
      <c r="B17" s="373"/>
      <c r="C17" s="719">
        <v>42948</v>
      </c>
      <c r="D17" s="373"/>
      <c r="E17" s="346">
        <v>3781.59</v>
      </c>
      <c r="F17" s="373"/>
      <c r="G17" s="347">
        <v>21.12</v>
      </c>
      <c r="H17" s="373"/>
      <c r="I17" s="651">
        <v>3.17</v>
      </c>
      <c r="J17" s="651">
        <v>7.45</v>
      </c>
      <c r="K17" s="651">
        <v>2.4900000000000002</v>
      </c>
      <c r="L17" s="651">
        <v>2.63</v>
      </c>
      <c r="M17" s="374"/>
      <c r="N17" s="348">
        <v>0.6673</v>
      </c>
      <c r="O17" s="348">
        <v>-0.42430000000000001</v>
      </c>
      <c r="P17" s="348">
        <v>4.1420000000000003</v>
      </c>
      <c r="Q17" s="348">
        <v>-0.33029999999999998</v>
      </c>
      <c r="R17" s="348">
        <v>-1.7674000000000001</v>
      </c>
      <c r="S17" s="350">
        <v>3.3586999999999998</v>
      </c>
      <c r="T17" s="348">
        <v>8.0990000000000002</v>
      </c>
      <c r="U17" s="348">
        <v>13.656499999999999</v>
      </c>
      <c r="V17" s="348">
        <v>10.7714</v>
      </c>
      <c r="W17" s="348" t="s">
        <v>430</v>
      </c>
      <c r="X17" s="348">
        <v>5.4417999999999997</v>
      </c>
      <c r="Y17" s="348">
        <v>-2.5381</v>
      </c>
      <c r="Z17" s="348">
        <v>1.5872999999999999</v>
      </c>
      <c r="AA17" s="348">
        <v>4.7399999999999998E-2</v>
      </c>
      <c r="AB17" s="348">
        <v>5.4417999999999997</v>
      </c>
      <c r="AC17" s="348">
        <v>8.9281000000000006</v>
      </c>
      <c r="AD17" s="374"/>
      <c r="AE17" s="346">
        <v>10</v>
      </c>
      <c r="AF17" s="346">
        <v>11</v>
      </c>
      <c r="AG17" s="346">
        <v>11</v>
      </c>
      <c r="AH17" s="346">
        <v>12</v>
      </c>
      <c r="AI17" s="346">
        <v>10</v>
      </c>
      <c r="AJ17" s="346">
        <v>12</v>
      </c>
      <c r="AK17" s="346">
        <v>4</v>
      </c>
      <c r="AL17" s="346">
        <v>3</v>
      </c>
      <c r="AM17" s="346">
        <v>4</v>
      </c>
      <c r="AN17" s="346" t="s">
        <v>430</v>
      </c>
      <c r="AO17" s="346">
        <v>11</v>
      </c>
      <c r="AP17" s="346">
        <v>12</v>
      </c>
      <c r="AQ17" s="346">
        <v>8</v>
      </c>
      <c r="AR17" s="346">
        <v>9</v>
      </c>
      <c r="AS17" s="346">
        <v>11</v>
      </c>
      <c r="AT17" s="373"/>
      <c r="AU17" s="348" t="s">
        <v>430</v>
      </c>
      <c r="AV17" s="348">
        <v>10.44</v>
      </c>
      <c r="AW17" s="348">
        <v>9.9</v>
      </c>
      <c r="AX17" s="348">
        <v>7.66</v>
      </c>
      <c r="AY17" s="348">
        <v>0.5</v>
      </c>
      <c r="AZ17" s="351"/>
      <c r="BA17" s="346" t="s">
        <v>430</v>
      </c>
      <c r="BB17" s="346">
        <v>7</v>
      </c>
      <c r="BC17" s="346">
        <v>5</v>
      </c>
      <c r="BD17" s="346">
        <v>6</v>
      </c>
      <c r="BE17" s="346">
        <v>10</v>
      </c>
      <c r="BF17" s="362"/>
      <c r="BG17" s="348">
        <v>8.7961236678450092</v>
      </c>
      <c r="BH17" s="375">
        <v>0</v>
      </c>
      <c r="BI17" s="375">
        <v>6.6648956536806997E-2</v>
      </c>
      <c r="BJ17" s="375" t="s">
        <v>430</v>
      </c>
      <c r="BK17" s="374"/>
      <c r="BL17" s="348">
        <v>78.157972859699996</v>
      </c>
      <c r="BM17" s="348">
        <v>47.610516893000003</v>
      </c>
      <c r="BN17" s="348">
        <v>1.6416115170000001</v>
      </c>
      <c r="BO17" s="373"/>
      <c r="BP17" s="348">
        <v>54.23298028</v>
      </c>
      <c r="BQ17" s="373"/>
      <c r="BR17" s="348">
        <v>58.891500000000001</v>
      </c>
      <c r="BS17" s="348">
        <v>4.4214000000000002</v>
      </c>
      <c r="BT17" s="348">
        <v>3.0722800000000001</v>
      </c>
      <c r="BU17" s="348">
        <v>33.614820000000002</v>
      </c>
      <c r="BV17" s="373"/>
      <c r="BW17" s="348">
        <v>9.57</v>
      </c>
      <c r="BX17" s="348">
        <v>9.5399999999999991</v>
      </c>
      <c r="BY17" s="348">
        <v>8.66</v>
      </c>
      <c r="BZ17" s="348">
        <v>0.42</v>
      </c>
      <c r="CA17" s="348">
        <v>0.57999999999999996</v>
      </c>
      <c r="CB17" s="348">
        <v>17</v>
      </c>
      <c r="CC17" s="373"/>
      <c r="CD17" s="372" t="s">
        <v>9117</v>
      </c>
      <c r="CE17" s="372" t="s">
        <v>9118</v>
      </c>
      <c r="CF17" s="372" t="s">
        <v>9119</v>
      </c>
      <c r="CG17" s="372" t="s">
        <v>9120</v>
      </c>
      <c r="CH17" s="372" t="s">
        <v>8911</v>
      </c>
      <c r="CI17" s="373"/>
      <c r="CJ17" s="354" t="s">
        <v>1020</v>
      </c>
    </row>
    <row r="18" spans="1:88" s="428" customFormat="1" x14ac:dyDescent="0.25">
      <c r="A18" s="345" t="s">
        <v>9121</v>
      </c>
      <c r="B18" s="373"/>
      <c r="C18" s="719">
        <v>41676</v>
      </c>
      <c r="D18" s="373"/>
      <c r="E18" s="346">
        <v>3710.69</v>
      </c>
      <c r="F18" s="373"/>
      <c r="G18" s="347">
        <v>28.26</v>
      </c>
      <c r="H18" s="373"/>
      <c r="I18" s="651">
        <v>3.07</v>
      </c>
      <c r="J18" s="651">
        <v>7.43</v>
      </c>
      <c r="K18" s="651">
        <v>2.3199999999999998</v>
      </c>
      <c r="L18" s="651">
        <v>2.46</v>
      </c>
      <c r="M18" s="374"/>
      <c r="N18" s="348">
        <v>0.31590000000000001</v>
      </c>
      <c r="O18" s="348">
        <v>-0.2964</v>
      </c>
      <c r="P18" s="348">
        <v>3.6456</v>
      </c>
      <c r="Q18" s="348">
        <v>0.63029999999999997</v>
      </c>
      <c r="R18" s="348">
        <v>0.18429999999999999</v>
      </c>
      <c r="S18" s="350">
        <v>5.1714000000000002</v>
      </c>
      <c r="T18" s="348">
        <v>8.3451000000000004</v>
      </c>
      <c r="U18" s="348">
        <v>12.094099999999999</v>
      </c>
      <c r="V18" s="348">
        <v>8.7591999999999999</v>
      </c>
      <c r="W18" s="348">
        <v>8.9329000000000001</v>
      </c>
      <c r="X18" s="348">
        <v>4.8531000000000004</v>
      </c>
      <c r="Y18" s="348">
        <v>-0.88729999999999998</v>
      </c>
      <c r="Z18" s="348">
        <v>2.3431000000000002</v>
      </c>
      <c r="AA18" s="348">
        <v>2.6181000000000001</v>
      </c>
      <c r="AB18" s="348">
        <v>4.8531000000000004</v>
      </c>
      <c r="AC18" s="348">
        <v>8.8675999999999995</v>
      </c>
      <c r="AD18" s="374"/>
      <c r="AE18" s="346">
        <v>15</v>
      </c>
      <c r="AF18" s="346">
        <v>7</v>
      </c>
      <c r="AG18" s="346">
        <v>15</v>
      </c>
      <c r="AH18" s="346">
        <v>5</v>
      </c>
      <c r="AI18" s="346">
        <v>2</v>
      </c>
      <c r="AJ18" s="346">
        <v>6</v>
      </c>
      <c r="AK18" s="346">
        <v>3</v>
      </c>
      <c r="AL18" s="346">
        <v>8</v>
      </c>
      <c r="AM18" s="346">
        <v>10</v>
      </c>
      <c r="AN18" s="346">
        <v>6</v>
      </c>
      <c r="AO18" s="346">
        <v>15</v>
      </c>
      <c r="AP18" s="346">
        <v>2</v>
      </c>
      <c r="AQ18" s="346">
        <v>4</v>
      </c>
      <c r="AR18" s="346">
        <v>1</v>
      </c>
      <c r="AS18" s="346">
        <v>15</v>
      </c>
      <c r="AT18" s="373"/>
      <c r="AU18" s="348">
        <v>9.02</v>
      </c>
      <c r="AV18" s="348">
        <v>9.39</v>
      </c>
      <c r="AW18" s="348">
        <v>9.1300000000000008</v>
      </c>
      <c r="AX18" s="348">
        <v>8.01</v>
      </c>
      <c r="AY18" s="348">
        <v>3.21</v>
      </c>
      <c r="AZ18" s="351"/>
      <c r="BA18" s="346">
        <v>6</v>
      </c>
      <c r="BB18" s="346">
        <v>10</v>
      </c>
      <c r="BC18" s="346">
        <v>7</v>
      </c>
      <c r="BD18" s="346">
        <v>4</v>
      </c>
      <c r="BE18" s="346">
        <v>3</v>
      </c>
      <c r="BF18" s="362"/>
      <c r="BG18" s="348">
        <v>6.26772191678144</v>
      </c>
      <c r="BH18" s="375">
        <v>0</v>
      </c>
      <c r="BI18" s="375">
        <v>7.3588513513370896E-2</v>
      </c>
      <c r="BJ18" s="375" t="s">
        <v>430</v>
      </c>
      <c r="BK18" s="374"/>
      <c r="BL18" s="348">
        <v>63.175853193499997</v>
      </c>
      <c r="BM18" s="348">
        <v>30.111622585700001</v>
      </c>
      <c r="BN18" s="348">
        <v>2.0980554273999998</v>
      </c>
      <c r="BO18" s="373"/>
      <c r="BP18" s="348">
        <v>39.92898572</v>
      </c>
      <c r="BQ18" s="373"/>
      <c r="BR18" s="348">
        <v>54.040799999999997</v>
      </c>
      <c r="BS18" s="348">
        <v>3.20404</v>
      </c>
      <c r="BT18" s="348">
        <v>8.02895</v>
      </c>
      <c r="BU18" s="348">
        <v>34.726210000000002</v>
      </c>
      <c r="BV18" s="373"/>
      <c r="BW18" s="348">
        <v>8.49</v>
      </c>
      <c r="BX18" s="348">
        <v>17.84</v>
      </c>
      <c r="BY18" s="348">
        <v>4.72</v>
      </c>
      <c r="BZ18" s="348" t="s">
        <v>430</v>
      </c>
      <c r="CA18" s="348" t="s">
        <v>430</v>
      </c>
      <c r="CB18" s="348">
        <v>3.68</v>
      </c>
      <c r="CC18" s="373"/>
      <c r="CD18" s="372" t="s">
        <v>9122</v>
      </c>
      <c r="CE18" s="372" t="s">
        <v>9123</v>
      </c>
      <c r="CF18" s="372" t="s">
        <v>9124</v>
      </c>
      <c r="CG18" s="372" t="s">
        <v>9125</v>
      </c>
      <c r="CH18" s="372" t="s">
        <v>9126</v>
      </c>
      <c r="CI18" s="373"/>
      <c r="CJ18" s="354" t="s">
        <v>463</v>
      </c>
    </row>
    <row r="19" spans="1:88" s="428" customFormat="1" x14ac:dyDescent="0.25">
      <c r="A19" s="345" t="s">
        <v>9127</v>
      </c>
      <c r="B19" s="373"/>
      <c r="C19" s="719">
        <v>44498</v>
      </c>
      <c r="D19" s="373"/>
      <c r="E19" s="346">
        <v>3420.24</v>
      </c>
      <c r="F19" s="373"/>
      <c r="G19" s="347">
        <v>13.26</v>
      </c>
      <c r="H19" s="373"/>
      <c r="I19" s="651">
        <v>7.1230000000000002E-2</v>
      </c>
      <c r="J19" s="651">
        <v>5.96</v>
      </c>
      <c r="K19" s="651">
        <v>6.8489999999999995E-2</v>
      </c>
      <c r="L19" s="651">
        <v>7.1230000000000002E-2</v>
      </c>
      <c r="M19" s="374"/>
      <c r="N19" s="348">
        <v>0.75990000000000002</v>
      </c>
      <c r="O19" s="348">
        <v>0</v>
      </c>
      <c r="P19" s="348">
        <v>4.0815999999999999</v>
      </c>
      <c r="Q19" s="348">
        <v>-0.97089999999999999</v>
      </c>
      <c r="R19" s="348">
        <v>-3.4232</v>
      </c>
      <c r="S19" s="350">
        <v>1.2146999999999999</v>
      </c>
      <c r="T19" s="348">
        <v>1.4231</v>
      </c>
      <c r="U19" s="348">
        <v>10.073</v>
      </c>
      <c r="V19" s="348" t="s">
        <v>430</v>
      </c>
      <c r="W19" s="348" t="s">
        <v>430</v>
      </c>
      <c r="X19" s="348">
        <v>5.4054000000000002</v>
      </c>
      <c r="Y19" s="348">
        <v>-2.9992999999999999</v>
      </c>
      <c r="Z19" s="348">
        <v>-2.2124000000000001</v>
      </c>
      <c r="AA19" s="348">
        <v>-3.0701999999999998</v>
      </c>
      <c r="AB19" s="348">
        <v>5.4054000000000002</v>
      </c>
      <c r="AC19" s="348">
        <v>6.4771999999999998</v>
      </c>
      <c r="AD19" s="374"/>
      <c r="AE19" s="346">
        <v>5</v>
      </c>
      <c r="AF19" s="346">
        <v>3</v>
      </c>
      <c r="AG19" s="346">
        <v>13</v>
      </c>
      <c r="AH19" s="346">
        <v>14</v>
      </c>
      <c r="AI19" s="346">
        <v>14</v>
      </c>
      <c r="AJ19" s="346">
        <v>14</v>
      </c>
      <c r="AK19" s="346">
        <v>15</v>
      </c>
      <c r="AL19" s="346">
        <v>13</v>
      </c>
      <c r="AM19" s="346" t="s">
        <v>430</v>
      </c>
      <c r="AN19" s="346" t="s">
        <v>430</v>
      </c>
      <c r="AO19" s="346">
        <v>14</v>
      </c>
      <c r="AP19" s="346">
        <v>13</v>
      </c>
      <c r="AQ19" s="346">
        <v>15</v>
      </c>
      <c r="AR19" s="346">
        <v>14</v>
      </c>
      <c r="AS19" s="346">
        <v>14</v>
      </c>
      <c r="AT19" s="373"/>
      <c r="AU19" s="348" t="s">
        <v>430</v>
      </c>
      <c r="AV19" s="348" t="s">
        <v>430</v>
      </c>
      <c r="AW19" s="348" t="s">
        <v>430</v>
      </c>
      <c r="AX19" s="348">
        <v>2.69</v>
      </c>
      <c r="AY19" s="348">
        <v>-3.35</v>
      </c>
      <c r="AZ19" s="351"/>
      <c r="BA19" s="346" t="s">
        <v>430</v>
      </c>
      <c r="BB19" s="346" t="s">
        <v>430</v>
      </c>
      <c r="BC19" s="346" t="s">
        <v>430</v>
      </c>
      <c r="BD19" s="346">
        <v>14</v>
      </c>
      <c r="BE19" s="346">
        <v>14</v>
      </c>
      <c r="BF19" s="362"/>
      <c r="BG19" s="348">
        <v>9.1150174693368609</v>
      </c>
      <c r="BH19" s="375">
        <v>0</v>
      </c>
      <c r="BI19" s="375">
        <v>3.3172902079474799E-2</v>
      </c>
      <c r="BJ19" s="375" t="s">
        <v>430</v>
      </c>
      <c r="BK19" s="374"/>
      <c r="BL19" s="348">
        <v>68.105581201099994</v>
      </c>
      <c r="BM19" s="348">
        <v>56.197908162200001</v>
      </c>
      <c r="BN19" s="348">
        <v>1.2118881899</v>
      </c>
      <c r="BO19" s="373"/>
      <c r="BP19" s="348">
        <v>58.8579559</v>
      </c>
      <c r="BQ19" s="373"/>
      <c r="BR19" s="348">
        <v>54.058199999999999</v>
      </c>
      <c r="BS19" s="348">
        <v>12.2621</v>
      </c>
      <c r="BT19" s="348">
        <v>12.053599999999999</v>
      </c>
      <c r="BU19" s="348">
        <v>21.626100000000001</v>
      </c>
      <c r="BV19" s="373"/>
      <c r="BW19" s="348">
        <v>6.46</v>
      </c>
      <c r="BX19" s="348" t="s">
        <v>430</v>
      </c>
      <c r="BY19" s="348" t="s">
        <v>430</v>
      </c>
      <c r="BZ19" s="348" t="s">
        <v>430</v>
      </c>
      <c r="CA19" s="348" t="s">
        <v>430</v>
      </c>
      <c r="CB19" s="348">
        <v>15.17</v>
      </c>
      <c r="CC19" s="373"/>
      <c r="CD19" s="372" t="s">
        <v>9128</v>
      </c>
      <c r="CE19" s="372" t="s">
        <v>9129</v>
      </c>
      <c r="CF19" s="372" t="s">
        <v>1391</v>
      </c>
      <c r="CG19" s="372" t="s">
        <v>9130</v>
      </c>
      <c r="CH19" s="372" t="s">
        <v>9131</v>
      </c>
      <c r="CI19" s="373"/>
      <c r="CJ19" s="354" t="s">
        <v>9132</v>
      </c>
    </row>
    <row r="20" spans="1:88" s="428" customFormat="1" x14ac:dyDescent="0.25">
      <c r="A20" s="345" t="s">
        <v>9133</v>
      </c>
      <c r="B20" s="373"/>
      <c r="C20" s="719">
        <v>45148</v>
      </c>
      <c r="D20" s="373"/>
      <c r="E20" s="346">
        <v>3016.32</v>
      </c>
      <c r="F20" s="373"/>
      <c r="G20" s="347">
        <v>12.3544</v>
      </c>
      <c r="H20" s="373"/>
      <c r="I20" s="651">
        <v>1.84</v>
      </c>
      <c r="J20" s="651">
        <v>7.11</v>
      </c>
      <c r="K20" s="651">
        <v>1.53</v>
      </c>
      <c r="L20" s="651">
        <v>1.61</v>
      </c>
      <c r="M20" s="374"/>
      <c r="N20" s="348">
        <v>0.54610000000000003</v>
      </c>
      <c r="O20" s="348">
        <v>-1.0674999999999999</v>
      </c>
      <c r="P20" s="348">
        <v>3.7932000000000001</v>
      </c>
      <c r="Q20" s="348">
        <v>-2.9946999999999999</v>
      </c>
      <c r="R20" s="348">
        <v>-4.7507000000000001</v>
      </c>
      <c r="S20" s="350">
        <v>0.65720000000000001</v>
      </c>
      <c r="T20" s="348">
        <v>5.2969999999999997</v>
      </c>
      <c r="U20" s="348" t="s">
        <v>430</v>
      </c>
      <c r="V20" s="348" t="s">
        <v>430</v>
      </c>
      <c r="W20" s="348" t="s">
        <v>430</v>
      </c>
      <c r="X20" s="348">
        <v>5.4417999999999997</v>
      </c>
      <c r="Y20" s="348">
        <v>-5.4070999999999998</v>
      </c>
      <c r="Z20" s="348">
        <v>-1.7636000000000001</v>
      </c>
      <c r="AA20" s="348">
        <v>-3.1968999999999999</v>
      </c>
      <c r="AB20" s="348">
        <v>5.4417999999999997</v>
      </c>
      <c r="AC20" s="348">
        <v>8.0983999999999998</v>
      </c>
      <c r="AD20" s="374"/>
      <c r="AE20" s="346">
        <v>12</v>
      </c>
      <c r="AF20" s="346">
        <v>14</v>
      </c>
      <c r="AG20" s="346">
        <v>14</v>
      </c>
      <c r="AH20" s="346">
        <v>15</v>
      </c>
      <c r="AI20" s="346">
        <v>15</v>
      </c>
      <c r="AJ20" s="346">
        <v>15</v>
      </c>
      <c r="AK20" s="346">
        <v>12</v>
      </c>
      <c r="AL20" s="346" t="s">
        <v>430</v>
      </c>
      <c r="AM20" s="346" t="s">
        <v>430</v>
      </c>
      <c r="AN20" s="346" t="s">
        <v>430</v>
      </c>
      <c r="AO20" s="346">
        <v>11</v>
      </c>
      <c r="AP20" s="346">
        <v>15</v>
      </c>
      <c r="AQ20" s="346">
        <v>14</v>
      </c>
      <c r="AR20" s="346">
        <v>15</v>
      </c>
      <c r="AS20" s="346">
        <v>11</v>
      </c>
      <c r="AT20" s="373"/>
      <c r="AU20" s="348" t="s">
        <v>430</v>
      </c>
      <c r="AV20" s="348" t="s">
        <v>430</v>
      </c>
      <c r="AW20" s="348" t="s">
        <v>430</v>
      </c>
      <c r="AX20" s="348" t="s">
        <v>430</v>
      </c>
      <c r="AY20" s="348">
        <v>-4.78</v>
      </c>
      <c r="AZ20" s="351"/>
      <c r="BA20" s="346" t="s">
        <v>430</v>
      </c>
      <c r="BB20" s="346" t="s">
        <v>430</v>
      </c>
      <c r="BC20" s="346" t="s">
        <v>430</v>
      </c>
      <c r="BD20" s="346" t="s">
        <v>430</v>
      </c>
      <c r="BE20" s="346">
        <v>15</v>
      </c>
      <c r="BF20" s="362"/>
      <c r="BG20" s="348">
        <v>8.1653612552253492</v>
      </c>
      <c r="BH20" s="375">
        <v>0</v>
      </c>
      <c r="BI20" s="375">
        <v>1.5711661696188199E-2</v>
      </c>
      <c r="BJ20" s="375" t="s">
        <v>430</v>
      </c>
      <c r="BK20" s="374"/>
      <c r="BL20" s="348">
        <v>67.5837549381</v>
      </c>
      <c r="BM20" s="348">
        <v>57.493655887800003</v>
      </c>
      <c r="BN20" s="348">
        <v>1.1754993466999999</v>
      </c>
      <c r="BO20" s="373"/>
      <c r="BP20" s="348">
        <v>67.464776209999997</v>
      </c>
      <c r="BQ20" s="373"/>
      <c r="BR20" s="348">
        <v>58.377499999999998</v>
      </c>
      <c r="BS20" s="348">
        <v>5.3580699999999997</v>
      </c>
      <c r="BT20" s="348">
        <v>3.7291699999999999</v>
      </c>
      <c r="BU20" s="348">
        <v>32.535260000000001</v>
      </c>
      <c r="BV20" s="373"/>
      <c r="BW20" s="348">
        <v>5.79</v>
      </c>
      <c r="BX20" s="348">
        <v>22.23</v>
      </c>
      <c r="BY20" s="348" t="s">
        <v>430</v>
      </c>
      <c r="BZ20" s="348" t="s">
        <v>430</v>
      </c>
      <c r="CA20" s="348" t="s">
        <v>430</v>
      </c>
      <c r="CB20" s="348">
        <v>4.51</v>
      </c>
      <c r="CC20" s="373"/>
      <c r="CD20" s="372" t="s">
        <v>9134</v>
      </c>
      <c r="CE20" s="372" t="s">
        <v>9135</v>
      </c>
      <c r="CF20" s="372" t="s">
        <v>9136</v>
      </c>
      <c r="CG20" s="372" t="s">
        <v>9137</v>
      </c>
      <c r="CH20" s="372" t="s">
        <v>9138</v>
      </c>
      <c r="CI20" s="373"/>
      <c r="CJ20" s="354" t="s">
        <v>476</v>
      </c>
    </row>
    <row r="21" spans="1:88" s="428" customFormat="1" x14ac:dyDescent="0.25">
      <c r="A21" s="345" t="s">
        <v>9139</v>
      </c>
      <c r="B21" s="373"/>
      <c r="C21" s="719">
        <v>44810</v>
      </c>
      <c r="D21" s="373"/>
      <c r="E21" s="346">
        <v>2805.13</v>
      </c>
      <c r="F21" s="373"/>
      <c r="G21" s="347">
        <v>14.276199999999999</v>
      </c>
      <c r="H21" s="373"/>
      <c r="I21" s="651">
        <v>5.56</v>
      </c>
      <c r="J21" s="651">
        <v>7.88</v>
      </c>
      <c r="K21" s="651">
        <v>3.31</v>
      </c>
      <c r="L21" s="651">
        <v>3.48</v>
      </c>
      <c r="M21" s="374"/>
      <c r="N21" s="348">
        <v>0.48209999999999997</v>
      </c>
      <c r="O21" s="348">
        <v>-0.53369999999999995</v>
      </c>
      <c r="P21" s="348">
        <v>4.7572000000000001</v>
      </c>
      <c r="Q21" s="348">
        <v>7.22E-2</v>
      </c>
      <c r="R21" s="348">
        <v>-2.5594999999999999</v>
      </c>
      <c r="S21" s="350">
        <v>2.5177</v>
      </c>
      <c r="T21" s="348">
        <v>5.2018000000000004</v>
      </c>
      <c r="U21" s="348">
        <v>12.0168</v>
      </c>
      <c r="V21" s="348" t="s">
        <v>430</v>
      </c>
      <c r="W21" s="348" t="s">
        <v>430</v>
      </c>
      <c r="X21" s="348">
        <v>6.1435000000000004</v>
      </c>
      <c r="Y21" s="348">
        <v>-2.1072000000000002</v>
      </c>
      <c r="Z21" s="348">
        <v>6.3799999999999996E-2</v>
      </c>
      <c r="AA21" s="348">
        <v>-1.2928999999999999</v>
      </c>
      <c r="AB21" s="348">
        <v>6.1435000000000004</v>
      </c>
      <c r="AC21" s="348">
        <v>10.2715</v>
      </c>
      <c r="AD21" s="374"/>
      <c r="AE21" s="346">
        <v>14</v>
      </c>
      <c r="AF21" s="346">
        <v>12</v>
      </c>
      <c r="AG21" s="346">
        <v>7</v>
      </c>
      <c r="AH21" s="346">
        <v>9</v>
      </c>
      <c r="AI21" s="346">
        <v>12</v>
      </c>
      <c r="AJ21" s="346">
        <v>13</v>
      </c>
      <c r="AK21" s="346">
        <v>13</v>
      </c>
      <c r="AL21" s="346">
        <v>9</v>
      </c>
      <c r="AM21" s="346" t="s">
        <v>430</v>
      </c>
      <c r="AN21" s="346" t="s">
        <v>430</v>
      </c>
      <c r="AO21" s="346">
        <v>8</v>
      </c>
      <c r="AP21" s="346">
        <v>9</v>
      </c>
      <c r="AQ21" s="346">
        <v>13</v>
      </c>
      <c r="AR21" s="346">
        <v>13</v>
      </c>
      <c r="AS21" s="346">
        <v>8</v>
      </c>
      <c r="AT21" s="373"/>
      <c r="AU21" s="348" t="s">
        <v>430</v>
      </c>
      <c r="AV21" s="348" t="s">
        <v>430</v>
      </c>
      <c r="AW21" s="348" t="s">
        <v>430</v>
      </c>
      <c r="AX21" s="348">
        <v>5.98</v>
      </c>
      <c r="AY21" s="348">
        <v>-0.85</v>
      </c>
      <c r="AZ21" s="351"/>
      <c r="BA21" s="346" t="s">
        <v>430</v>
      </c>
      <c r="BB21" s="346" t="s">
        <v>430</v>
      </c>
      <c r="BC21" s="346" t="s">
        <v>430</v>
      </c>
      <c r="BD21" s="346">
        <v>12</v>
      </c>
      <c r="BE21" s="346">
        <v>13</v>
      </c>
      <c r="BF21" s="362"/>
      <c r="BG21" s="348">
        <v>7.5879561789510204</v>
      </c>
      <c r="BH21" s="375">
        <v>0</v>
      </c>
      <c r="BI21" s="375">
        <v>5.6190520146498502E-2</v>
      </c>
      <c r="BJ21" s="375" t="s">
        <v>430</v>
      </c>
      <c r="BK21" s="374"/>
      <c r="BL21" s="348">
        <v>66.449795744100001</v>
      </c>
      <c r="BM21" s="348">
        <v>43.191113593700003</v>
      </c>
      <c r="BN21" s="348">
        <v>1.5385061928999999</v>
      </c>
      <c r="BO21" s="373"/>
      <c r="BP21" s="348">
        <v>59.497242180000001</v>
      </c>
      <c r="BQ21" s="373"/>
      <c r="BR21" s="348">
        <v>53.182499999999997</v>
      </c>
      <c r="BS21" s="348">
        <v>5.0765799999999999</v>
      </c>
      <c r="BT21" s="348">
        <v>7.6616900000000001</v>
      </c>
      <c r="BU21" s="348">
        <v>34.079230000000003</v>
      </c>
      <c r="BV21" s="373"/>
      <c r="BW21" s="348">
        <v>9.6999999999999993</v>
      </c>
      <c r="BX21" s="348">
        <v>14.92</v>
      </c>
      <c r="BY21" s="348" t="s">
        <v>430</v>
      </c>
      <c r="BZ21" s="348">
        <v>7.86</v>
      </c>
      <c r="CA21" s="348" t="s">
        <v>430</v>
      </c>
      <c r="CB21" s="348">
        <v>1.6</v>
      </c>
      <c r="CC21" s="373"/>
      <c r="CD21" s="372" t="s">
        <v>9140</v>
      </c>
      <c r="CE21" s="372" t="s">
        <v>9141</v>
      </c>
      <c r="CF21" s="372" t="s">
        <v>9142</v>
      </c>
      <c r="CG21" s="372" t="s">
        <v>9143</v>
      </c>
      <c r="CH21" s="372" t="s">
        <v>9144</v>
      </c>
      <c r="CI21" s="373"/>
      <c r="CJ21" s="354" t="s">
        <v>443</v>
      </c>
    </row>
    <row r="22" spans="1:88" s="428" customFormat="1" x14ac:dyDescent="0.25">
      <c r="A22" s="345" t="s">
        <v>9145</v>
      </c>
      <c r="B22" s="373"/>
      <c r="C22" s="719">
        <v>41922</v>
      </c>
      <c r="D22" s="373"/>
      <c r="E22" s="346">
        <v>2202.9699999999998</v>
      </c>
      <c r="F22" s="373"/>
      <c r="G22" s="347">
        <v>24.643000000000001</v>
      </c>
      <c r="H22" s="373"/>
      <c r="I22" s="651">
        <v>1.8</v>
      </c>
      <c r="J22" s="651">
        <v>6.76</v>
      </c>
      <c r="K22" s="651">
        <v>1.04</v>
      </c>
      <c r="L22" s="651">
        <v>1.08</v>
      </c>
      <c r="M22" s="374"/>
      <c r="N22" s="348">
        <v>0.75229999999999997</v>
      </c>
      <c r="O22" s="348">
        <v>0.22370000000000001</v>
      </c>
      <c r="P22" s="348">
        <v>5.9048999999999996</v>
      </c>
      <c r="Q22" s="348">
        <v>1.2158</v>
      </c>
      <c r="R22" s="348">
        <v>-0.45240000000000002</v>
      </c>
      <c r="S22" s="350">
        <v>4.9922000000000004</v>
      </c>
      <c r="T22" s="348">
        <v>6.4217000000000004</v>
      </c>
      <c r="U22" s="348">
        <v>10.9438</v>
      </c>
      <c r="V22" s="348">
        <v>8.5465</v>
      </c>
      <c r="W22" s="348">
        <v>8.7372999999999994</v>
      </c>
      <c r="X22" s="348">
        <v>7.4237000000000002</v>
      </c>
      <c r="Y22" s="348">
        <v>-1.2383999999999999</v>
      </c>
      <c r="Z22" s="348">
        <v>2.3083</v>
      </c>
      <c r="AA22" s="348">
        <v>1.4239999999999999</v>
      </c>
      <c r="AB22" s="348">
        <v>7.4237000000000002</v>
      </c>
      <c r="AC22" s="348">
        <v>8.1191999999999993</v>
      </c>
      <c r="AD22" s="374"/>
      <c r="AE22" s="346">
        <v>6</v>
      </c>
      <c r="AF22" s="346">
        <v>1</v>
      </c>
      <c r="AG22" s="346">
        <v>2</v>
      </c>
      <c r="AH22" s="346">
        <v>4</v>
      </c>
      <c r="AI22" s="346">
        <v>5</v>
      </c>
      <c r="AJ22" s="346">
        <v>7</v>
      </c>
      <c r="AK22" s="346">
        <v>9</v>
      </c>
      <c r="AL22" s="346">
        <v>11</v>
      </c>
      <c r="AM22" s="346">
        <v>11</v>
      </c>
      <c r="AN22" s="346">
        <v>7</v>
      </c>
      <c r="AO22" s="346">
        <v>2</v>
      </c>
      <c r="AP22" s="346">
        <v>4</v>
      </c>
      <c r="AQ22" s="346">
        <v>5</v>
      </c>
      <c r="AR22" s="346">
        <v>5</v>
      </c>
      <c r="AS22" s="346">
        <v>2</v>
      </c>
      <c r="AT22" s="373"/>
      <c r="AU22" s="348">
        <v>8.83</v>
      </c>
      <c r="AV22" s="348">
        <v>8.9499999999999993</v>
      </c>
      <c r="AW22" s="348">
        <v>8.11</v>
      </c>
      <c r="AX22" s="348">
        <v>6.76</v>
      </c>
      <c r="AY22" s="348">
        <v>3.15</v>
      </c>
      <c r="AZ22" s="351"/>
      <c r="BA22" s="346">
        <v>7</v>
      </c>
      <c r="BB22" s="346">
        <v>11</v>
      </c>
      <c r="BC22" s="346">
        <v>10</v>
      </c>
      <c r="BD22" s="346">
        <v>9</v>
      </c>
      <c r="BE22" s="346">
        <v>4</v>
      </c>
      <c r="BF22" s="362"/>
      <c r="BG22" s="348">
        <v>7.7726498469550203</v>
      </c>
      <c r="BH22" s="375">
        <v>0</v>
      </c>
      <c r="BI22" s="375">
        <v>5.1154530575253203E-2</v>
      </c>
      <c r="BJ22" s="375" t="s">
        <v>430</v>
      </c>
      <c r="BK22" s="374"/>
      <c r="BL22" s="348">
        <v>64.732778178499998</v>
      </c>
      <c r="BM22" s="348">
        <v>46.506978551800003</v>
      </c>
      <c r="BN22" s="348">
        <v>1.3918938661</v>
      </c>
      <c r="BO22" s="373"/>
      <c r="BP22" s="348">
        <v>58.142918299999998</v>
      </c>
      <c r="BQ22" s="373"/>
      <c r="BR22" s="348">
        <v>44.526800000000001</v>
      </c>
      <c r="BS22" s="348">
        <v>10.6143</v>
      </c>
      <c r="BT22" s="348">
        <v>9.8255499999999998</v>
      </c>
      <c r="BU22" s="348">
        <v>35.033349999999999</v>
      </c>
      <c r="BV22" s="373"/>
      <c r="BW22" s="348">
        <v>6.34</v>
      </c>
      <c r="BX22" s="348">
        <v>15.78</v>
      </c>
      <c r="BY22" s="348">
        <v>0.73</v>
      </c>
      <c r="BZ22" s="348">
        <v>0.72</v>
      </c>
      <c r="CA22" s="348" t="s">
        <v>430</v>
      </c>
      <c r="CB22" s="348">
        <v>20.58</v>
      </c>
      <c r="CC22" s="373"/>
      <c r="CD22" s="372" t="s">
        <v>9146</v>
      </c>
      <c r="CE22" s="372" t="s">
        <v>9147</v>
      </c>
      <c r="CF22" s="372" t="s">
        <v>9148</v>
      </c>
      <c r="CG22" s="372" t="s">
        <v>9149</v>
      </c>
      <c r="CH22" s="372" t="s">
        <v>9150</v>
      </c>
      <c r="CI22" s="373"/>
      <c r="CJ22" s="354" t="s">
        <v>604</v>
      </c>
    </row>
    <row r="23" spans="1:88" x14ac:dyDescent="0.25">
      <c r="A23" s="36" t="s">
        <v>93</v>
      </c>
      <c r="B23" s="43"/>
      <c r="C23" s="720"/>
      <c r="D23" s="43"/>
      <c r="E23" s="51"/>
      <c r="F23" s="43"/>
      <c r="G23" s="55"/>
      <c r="H23" s="43"/>
      <c r="I23" s="92"/>
      <c r="J23" s="92"/>
      <c r="K23" s="92"/>
      <c r="L23" s="92"/>
      <c r="M23" s="66"/>
      <c r="N23" s="59">
        <v>0.68049999999999999</v>
      </c>
      <c r="O23" s="59">
        <v>-0.35460000000000003</v>
      </c>
      <c r="P23" s="59">
        <v>4.7805999999999997</v>
      </c>
      <c r="Q23" s="59">
        <v>0.2077</v>
      </c>
      <c r="R23" s="59">
        <v>-1.4956</v>
      </c>
      <c r="S23" s="70">
        <v>4.5743999999999998</v>
      </c>
      <c r="T23" s="59">
        <v>6.2939999999999996</v>
      </c>
      <c r="U23" s="59">
        <v>12.196</v>
      </c>
      <c r="V23" s="59">
        <v>10.755599999999999</v>
      </c>
      <c r="W23" s="59">
        <v>10.8978</v>
      </c>
      <c r="X23" s="59">
        <v>6.2526000000000002</v>
      </c>
      <c r="Y23" s="59">
        <v>-2.1358000000000001</v>
      </c>
      <c r="Z23" s="59">
        <v>1.4077999999999999</v>
      </c>
      <c r="AA23" s="59">
        <v>0.16789999999999999</v>
      </c>
      <c r="AB23" s="59">
        <v>6.2526000000000002</v>
      </c>
      <c r="AC23" s="59">
        <v>10.430400000000001</v>
      </c>
      <c r="AD23" s="66"/>
      <c r="AE23" s="51">
        <v>15</v>
      </c>
      <c r="AF23" s="51">
        <v>15</v>
      </c>
      <c r="AG23" s="51">
        <v>15</v>
      </c>
      <c r="AH23" s="51">
        <v>15</v>
      </c>
      <c r="AI23" s="51">
        <v>15</v>
      </c>
      <c r="AJ23" s="51">
        <v>15</v>
      </c>
      <c r="AK23" s="51">
        <v>15</v>
      </c>
      <c r="AL23" s="51">
        <v>14</v>
      </c>
      <c r="AM23" s="51">
        <v>11</v>
      </c>
      <c r="AN23" s="51">
        <v>7</v>
      </c>
      <c r="AO23" s="51">
        <v>15</v>
      </c>
      <c r="AP23" s="51">
        <v>15</v>
      </c>
      <c r="AQ23" s="51">
        <v>15</v>
      </c>
      <c r="AR23" s="51">
        <v>15</v>
      </c>
      <c r="AS23" s="51">
        <v>15</v>
      </c>
      <c r="AT23" s="43"/>
      <c r="AU23" s="59">
        <v>10.818571428571399</v>
      </c>
      <c r="AV23" s="59">
        <v>10.988181818181801</v>
      </c>
      <c r="AW23" s="59">
        <v>9.7036363636363596</v>
      </c>
      <c r="AX23" s="59">
        <v>7.0228571428571396</v>
      </c>
      <c r="AY23" s="59">
        <v>1.0973333333333299</v>
      </c>
      <c r="AZ23" s="78"/>
      <c r="BA23" s="51">
        <v>7</v>
      </c>
      <c r="BB23" s="51">
        <v>11</v>
      </c>
      <c r="BC23" s="51">
        <v>11</v>
      </c>
      <c r="BD23" s="51">
        <v>14</v>
      </c>
      <c r="BE23" s="51">
        <v>15</v>
      </c>
      <c r="BF23" s="258"/>
      <c r="BG23" s="59"/>
      <c r="BH23" s="286"/>
      <c r="BI23" s="286"/>
      <c r="BJ23" s="286"/>
      <c r="BK23" s="66"/>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0.97850000000000004</v>
      </c>
      <c r="O24" s="60">
        <v>0.22370000000000001</v>
      </c>
      <c r="P24" s="60">
        <v>6.9306999999999999</v>
      </c>
      <c r="Q24" s="60">
        <v>2.0409999999999999</v>
      </c>
      <c r="R24" s="60">
        <v>0.2293</v>
      </c>
      <c r="S24" s="71">
        <v>8.6140000000000008</v>
      </c>
      <c r="T24" s="60">
        <v>8.5814000000000004</v>
      </c>
      <c r="U24" s="60">
        <v>15.925700000000001</v>
      </c>
      <c r="V24" s="60">
        <v>17.219000000000001</v>
      </c>
      <c r="W24" s="60">
        <v>14.7936</v>
      </c>
      <c r="X24" s="60">
        <v>8.7729999999999997</v>
      </c>
      <c r="Y24" s="60">
        <v>-0.65459999999999996</v>
      </c>
      <c r="Z24" s="60">
        <v>3.9826999999999999</v>
      </c>
      <c r="AA24" s="60">
        <v>2.6181000000000001</v>
      </c>
      <c r="AB24" s="60">
        <v>8.7729999999999997</v>
      </c>
      <c r="AC24" s="60">
        <v>16.642399999999999</v>
      </c>
      <c r="AD24" s="67"/>
      <c r="AE24" s="52"/>
      <c r="AF24" s="52"/>
      <c r="AG24" s="52"/>
      <c r="AH24" s="52"/>
      <c r="AI24" s="52"/>
      <c r="AJ24" s="52"/>
      <c r="AK24" s="52"/>
      <c r="AL24" s="52"/>
      <c r="AM24" s="52"/>
      <c r="AN24" s="52"/>
      <c r="AO24" s="52"/>
      <c r="AP24" s="52"/>
      <c r="AQ24" s="52"/>
      <c r="AR24" s="52"/>
      <c r="AS24" s="52"/>
      <c r="AT24" s="44"/>
      <c r="AU24" s="60">
        <v>14.88</v>
      </c>
      <c r="AV24" s="60">
        <v>16.16</v>
      </c>
      <c r="AW24" s="60">
        <v>13.39</v>
      </c>
      <c r="AX24" s="60">
        <v>8.77</v>
      </c>
      <c r="AY24" s="60">
        <v>4.22</v>
      </c>
      <c r="AZ24" s="79"/>
      <c r="BA24" s="52"/>
      <c r="BB24" s="52"/>
      <c r="BC24" s="52"/>
      <c r="BD24" s="52"/>
      <c r="BE24" s="52"/>
      <c r="BF24" s="259"/>
      <c r="BG24" s="60"/>
      <c r="BH24" s="288"/>
      <c r="BI24" s="288"/>
      <c r="BJ24" s="288"/>
      <c r="BK24" s="67"/>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0.31590000000000001</v>
      </c>
      <c r="O25" s="60">
        <v>-1.1427</v>
      </c>
      <c r="P25" s="60">
        <v>3.6456</v>
      </c>
      <c r="Q25" s="60">
        <v>-2.9946999999999999</v>
      </c>
      <c r="R25" s="60">
        <v>-4.7507000000000001</v>
      </c>
      <c r="S25" s="71">
        <v>0.65720000000000001</v>
      </c>
      <c r="T25" s="60">
        <v>1.4231</v>
      </c>
      <c r="U25" s="60">
        <v>9.8742999999999999</v>
      </c>
      <c r="V25" s="60">
        <v>8.5465</v>
      </c>
      <c r="W25" s="60">
        <v>8.7372999999999994</v>
      </c>
      <c r="X25" s="60">
        <v>4.8531000000000004</v>
      </c>
      <c r="Y25" s="60">
        <v>-5.4070999999999998</v>
      </c>
      <c r="Z25" s="60">
        <v>-2.2124000000000001</v>
      </c>
      <c r="AA25" s="60">
        <v>-3.1968999999999999</v>
      </c>
      <c r="AB25" s="60">
        <v>4.8531000000000004</v>
      </c>
      <c r="AC25" s="60">
        <v>6.4771999999999998</v>
      </c>
      <c r="AD25" s="67"/>
      <c r="AE25" s="52"/>
      <c r="AF25" s="52"/>
      <c r="AG25" s="52"/>
      <c r="AH25" s="52"/>
      <c r="AI25" s="52"/>
      <c r="AJ25" s="52"/>
      <c r="AK25" s="52"/>
      <c r="AL25" s="52"/>
      <c r="AM25" s="52"/>
      <c r="AN25" s="52"/>
      <c r="AO25" s="52"/>
      <c r="AP25" s="52"/>
      <c r="AQ25" s="52"/>
      <c r="AR25" s="52"/>
      <c r="AS25" s="52"/>
      <c r="AT25" s="44"/>
      <c r="AU25" s="60">
        <v>8.83</v>
      </c>
      <c r="AV25" s="60">
        <v>8.9499999999999993</v>
      </c>
      <c r="AW25" s="60">
        <v>7.84</v>
      </c>
      <c r="AX25" s="60">
        <v>2.69</v>
      </c>
      <c r="AY25" s="60">
        <v>-4.78</v>
      </c>
      <c r="AZ25" s="79"/>
      <c r="BA25" s="52"/>
      <c r="BB25" s="52"/>
      <c r="BC25" s="52"/>
      <c r="BD25" s="52"/>
      <c r="BE25" s="52"/>
      <c r="BF25" s="259"/>
      <c r="BG25" s="60"/>
      <c r="BH25" s="288"/>
      <c r="BI25" s="288"/>
      <c r="BJ25" s="288"/>
      <c r="BK25" s="67"/>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0.72799999999999998</v>
      </c>
      <c r="O26" s="61">
        <v>-0.32840000000000003</v>
      </c>
      <c r="P26" s="61">
        <v>4.7134</v>
      </c>
      <c r="Q26" s="61">
        <v>0.29299999999999998</v>
      </c>
      <c r="R26" s="61">
        <v>-1.3188</v>
      </c>
      <c r="S26" s="72">
        <v>4.9145000000000003</v>
      </c>
      <c r="T26" s="61">
        <v>6.4607999999999999</v>
      </c>
      <c r="U26" s="61">
        <v>12.1267</v>
      </c>
      <c r="V26" s="61">
        <v>10.423</v>
      </c>
      <c r="W26" s="61">
        <v>10.902900000000001</v>
      </c>
      <c r="X26" s="61">
        <v>6.1435000000000004</v>
      </c>
      <c r="Y26" s="61">
        <v>-2.0493000000000001</v>
      </c>
      <c r="Z26" s="61">
        <v>1.5872999999999999</v>
      </c>
      <c r="AA26" s="61">
        <v>0.54530000000000001</v>
      </c>
      <c r="AB26" s="61">
        <v>6.1435000000000004</v>
      </c>
      <c r="AC26" s="61">
        <v>10.2715</v>
      </c>
      <c r="AD26" s="68"/>
      <c r="AE26" s="53"/>
      <c r="AF26" s="53"/>
      <c r="AG26" s="53"/>
      <c r="AH26" s="53"/>
      <c r="AI26" s="53"/>
      <c r="AJ26" s="53"/>
      <c r="AK26" s="53"/>
      <c r="AL26" s="53"/>
      <c r="AM26" s="53"/>
      <c r="AN26" s="53"/>
      <c r="AO26" s="53"/>
      <c r="AP26" s="53"/>
      <c r="AQ26" s="53"/>
      <c r="AR26" s="53"/>
      <c r="AS26" s="53"/>
      <c r="AT26" s="45"/>
      <c r="AU26" s="61">
        <v>10.56</v>
      </c>
      <c r="AV26" s="61">
        <v>10.54</v>
      </c>
      <c r="AW26" s="61">
        <v>9.36</v>
      </c>
      <c r="AX26" s="61">
        <v>7.45</v>
      </c>
      <c r="AY26" s="61">
        <v>2.14</v>
      </c>
      <c r="AZ26" s="80"/>
      <c r="BA26" s="53"/>
      <c r="BB26" s="53"/>
      <c r="BC26" s="53"/>
      <c r="BD26" s="53"/>
      <c r="BE26" s="53"/>
      <c r="BF26" s="262"/>
      <c r="BG26" s="61"/>
      <c r="BH26" s="291"/>
      <c r="BI26" s="291"/>
      <c r="BJ26" s="291"/>
      <c r="BK26" s="68"/>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323</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4"/>
      <c r="BB27" s="54"/>
      <c r="BC27" s="54"/>
      <c r="BD27" s="54"/>
      <c r="BE27" s="54"/>
      <c r="BF27" s="263"/>
      <c r="BG27" s="62"/>
      <c r="BH27" s="293"/>
      <c r="BI27" s="293"/>
      <c r="BJ27" s="293"/>
      <c r="BK27" s="69"/>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428" customFormat="1" x14ac:dyDescent="0.25">
      <c r="A28" s="481" t="s">
        <v>9151</v>
      </c>
      <c r="B28" s="402"/>
      <c r="C28" s="724">
        <v>41275</v>
      </c>
      <c r="D28" s="402"/>
      <c r="E28" s="403">
        <v>105280</v>
      </c>
      <c r="F28" s="402"/>
      <c r="G28" s="404">
        <v>562.37099999999998</v>
      </c>
      <c r="H28" s="402"/>
      <c r="I28" s="650">
        <v>7.62</v>
      </c>
      <c r="J28" s="650">
        <v>7.53</v>
      </c>
      <c r="K28" s="650">
        <v>4.2</v>
      </c>
      <c r="L28" s="650">
        <v>4.43</v>
      </c>
      <c r="M28" s="406"/>
      <c r="N28" s="405">
        <v>0.82779999999999998</v>
      </c>
      <c r="O28" s="405">
        <v>-0.34889999999999999</v>
      </c>
      <c r="P28" s="405">
        <v>5.4093999999999998</v>
      </c>
      <c r="Q28" s="405">
        <v>-0.52449999999999997</v>
      </c>
      <c r="R28" s="405">
        <v>-2.3380000000000001</v>
      </c>
      <c r="S28" s="407">
        <v>4.4603000000000002</v>
      </c>
      <c r="T28" s="405">
        <v>6.3028000000000004</v>
      </c>
      <c r="U28" s="405">
        <v>16.6297</v>
      </c>
      <c r="V28" s="405">
        <v>17.9482</v>
      </c>
      <c r="W28" s="405">
        <v>15.555</v>
      </c>
      <c r="X28" s="405">
        <v>7.1684999999999999</v>
      </c>
      <c r="Y28" s="405">
        <v>-2.9921000000000002</v>
      </c>
      <c r="Z28" s="405">
        <v>0.80159999999999998</v>
      </c>
      <c r="AA28" s="405">
        <v>-0.75529999999999997</v>
      </c>
      <c r="AB28" s="405">
        <v>7.1684999999999999</v>
      </c>
      <c r="AC28" s="405">
        <v>14.2972</v>
      </c>
      <c r="AD28" s="406"/>
      <c r="AE28" s="403">
        <v>2</v>
      </c>
      <c r="AF28" s="403">
        <v>10</v>
      </c>
      <c r="AG28" s="403">
        <v>4</v>
      </c>
      <c r="AH28" s="403">
        <v>13</v>
      </c>
      <c r="AI28" s="403">
        <v>13</v>
      </c>
      <c r="AJ28" s="403">
        <v>12</v>
      </c>
      <c r="AK28" s="403">
        <v>13</v>
      </c>
      <c r="AL28" s="403">
        <v>1</v>
      </c>
      <c r="AM28" s="403">
        <v>1</v>
      </c>
      <c r="AN28" s="403">
        <v>1</v>
      </c>
      <c r="AO28" s="403">
        <v>3</v>
      </c>
      <c r="AP28" s="403">
        <v>14</v>
      </c>
      <c r="AQ28" s="403">
        <v>13</v>
      </c>
      <c r="AR28" s="403">
        <v>13</v>
      </c>
      <c r="AS28" s="403">
        <v>3</v>
      </c>
      <c r="AT28" s="402"/>
      <c r="AU28" s="405">
        <v>15.61</v>
      </c>
      <c r="AV28" s="405">
        <v>16.899999999999999</v>
      </c>
      <c r="AW28" s="405">
        <v>14.11</v>
      </c>
      <c r="AX28" s="405">
        <v>8.2799999999999994</v>
      </c>
      <c r="AY28" s="405">
        <v>-0.06</v>
      </c>
      <c r="AZ28" s="408"/>
      <c r="BA28" s="403">
        <v>1</v>
      </c>
      <c r="BB28" s="403">
        <v>1</v>
      </c>
      <c r="BC28" s="403">
        <v>1</v>
      </c>
      <c r="BD28" s="403">
        <v>8</v>
      </c>
      <c r="BE28" s="403">
        <v>13</v>
      </c>
      <c r="BF28" s="409"/>
      <c r="BG28" s="405">
        <v>10.1384798798442</v>
      </c>
      <c r="BH28" s="410">
        <v>0</v>
      </c>
      <c r="BI28" s="410">
        <v>8.2952742008450195E-2</v>
      </c>
      <c r="BJ28" s="410" t="s">
        <v>430</v>
      </c>
      <c r="BK28" s="406"/>
      <c r="BL28" s="405">
        <v>94.850579184099999</v>
      </c>
      <c r="BM28" s="405">
        <v>58.232459025700003</v>
      </c>
      <c r="BN28" s="405">
        <v>1.6288266161</v>
      </c>
      <c r="BO28" s="402"/>
      <c r="BP28" s="405">
        <v>68.179525139999996</v>
      </c>
      <c r="BQ28" s="402"/>
      <c r="BR28" s="405">
        <v>52.509599999999999</v>
      </c>
      <c r="BS28" s="405">
        <v>9.1177899999999994</v>
      </c>
      <c r="BT28" s="405">
        <v>6.5496100000000004</v>
      </c>
      <c r="BU28" s="405">
        <v>31.823</v>
      </c>
      <c r="BV28" s="402"/>
      <c r="BW28" s="405">
        <v>10.119999999999999</v>
      </c>
      <c r="BX28" s="405">
        <v>17.78</v>
      </c>
      <c r="BY28" s="405">
        <v>0.26</v>
      </c>
      <c r="BZ28" s="405" t="s">
        <v>430</v>
      </c>
      <c r="CA28" s="405" t="s">
        <v>430</v>
      </c>
      <c r="CB28" s="405">
        <v>3.66</v>
      </c>
      <c r="CC28" s="402"/>
      <c r="CD28" s="401" t="s">
        <v>9068</v>
      </c>
      <c r="CE28" s="401" t="s">
        <v>9069</v>
      </c>
      <c r="CF28" s="401" t="s">
        <v>9070</v>
      </c>
      <c r="CG28" s="401" t="s">
        <v>9071</v>
      </c>
      <c r="CH28" s="401" t="s">
        <v>9072</v>
      </c>
      <c r="CI28" s="402"/>
      <c r="CJ28" s="411" t="s">
        <v>443</v>
      </c>
    </row>
    <row r="29" spans="1:88" s="428" customFormat="1" x14ac:dyDescent="0.25">
      <c r="A29" s="345" t="s">
        <v>9152</v>
      </c>
      <c r="B29" s="373"/>
      <c r="C29" s="719">
        <v>41275</v>
      </c>
      <c r="D29" s="373"/>
      <c r="E29" s="346">
        <v>70471.100000000006</v>
      </c>
      <c r="F29" s="373"/>
      <c r="G29" s="347">
        <v>85.31</v>
      </c>
      <c r="H29" s="373"/>
      <c r="I29" s="651">
        <v>5.83</v>
      </c>
      <c r="J29" s="651">
        <v>7.29</v>
      </c>
      <c r="K29" s="651">
        <v>2.63</v>
      </c>
      <c r="L29" s="651">
        <v>2.74</v>
      </c>
      <c r="M29" s="374"/>
      <c r="N29" s="348">
        <v>0.55400000000000005</v>
      </c>
      <c r="O29" s="348">
        <v>-1.1356999999999999</v>
      </c>
      <c r="P29" s="348">
        <v>4.5978000000000003</v>
      </c>
      <c r="Q29" s="348">
        <v>-3.5200000000000002E-2</v>
      </c>
      <c r="R29" s="348">
        <v>-0.68679999999999997</v>
      </c>
      <c r="S29" s="350">
        <v>7.6035000000000004</v>
      </c>
      <c r="T29" s="348">
        <v>9.0203000000000007</v>
      </c>
      <c r="U29" s="348">
        <v>13.265000000000001</v>
      </c>
      <c r="V29" s="348">
        <v>12.075200000000001</v>
      </c>
      <c r="W29" s="348">
        <v>12.0288</v>
      </c>
      <c r="X29" s="348">
        <v>6.0937999999999999</v>
      </c>
      <c r="Y29" s="348">
        <v>-1.7392000000000001</v>
      </c>
      <c r="Z29" s="348">
        <v>2.2166000000000001</v>
      </c>
      <c r="AA29" s="348">
        <v>3.0562999999999998</v>
      </c>
      <c r="AB29" s="348">
        <v>6.0937999999999999</v>
      </c>
      <c r="AC29" s="348">
        <v>12.724600000000001</v>
      </c>
      <c r="AD29" s="374"/>
      <c r="AE29" s="346">
        <v>13</v>
      </c>
      <c r="AF29" s="346">
        <v>15</v>
      </c>
      <c r="AG29" s="346">
        <v>9</v>
      </c>
      <c r="AH29" s="346">
        <v>12</v>
      </c>
      <c r="AI29" s="346">
        <v>7</v>
      </c>
      <c r="AJ29" s="346">
        <v>3</v>
      </c>
      <c r="AK29" s="346">
        <v>4</v>
      </c>
      <c r="AL29" s="346">
        <v>10</v>
      </c>
      <c r="AM29" s="346">
        <v>4</v>
      </c>
      <c r="AN29" s="346">
        <v>5</v>
      </c>
      <c r="AO29" s="346">
        <v>9</v>
      </c>
      <c r="AP29" s="346">
        <v>8</v>
      </c>
      <c r="AQ29" s="346">
        <v>8</v>
      </c>
      <c r="AR29" s="346">
        <v>2</v>
      </c>
      <c r="AS29" s="346">
        <v>9</v>
      </c>
      <c r="AT29" s="373"/>
      <c r="AU29" s="348">
        <v>11.96</v>
      </c>
      <c r="AV29" s="348">
        <v>12.35</v>
      </c>
      <c r="AW29" s="348">
        <v>11.19</v>
      </c>
      <c r="AX29" s="348">
        <v>9.39</v>
      </c>
      <c r="AY29" s="348">
        <v>3.26</v>
      </c>
      <c r="AZ29" s="351"/>
      <c r="BA29" s="346">
        <v>3</v>
      </c>
      <c r="BB29" s="346">
        <v>4</v>
      </c>
      <c r="BC29" s="346">
        <v>5</v>
      </c>
      <c r="BD29" s="346">
        <v>3</v>
      </c>
      <c r="BE29" s="346">
        <v>8</v>
      </c>
      <c r="BF29" s="362"/>
      <c r="BG29" s="348">
        <v>6.9337232831789102</v>
      </c>
      <c r="BH29" s="375">
        <v>0</v>
      </c>
      <c r="BI29" s="375">
        <v>7.7321620612394296E-2</v>
      </c>
      <c r="BJ29" s="375" t="s">
        <v>430</v>
      </c>
      <c r="BK29" s="374"/>
      <c r="BL29" s="348">
        <v>67.272377328399998</v>
      </c>
      <c r="BM29" s="348">
        <v>33.796906490399998</v>
      </c>
      <c r="BN29" s="348">
        <v>1.990489199</v>
      </c>
      <c r="BO29" s="373"/>
      <c r="BP29" s="348">
        <v>61.567041860000003</v>
      </c>
      <c r="BQ29" s="373"/>
      <c r="BR29" s="348">
        <v>59.916499999999999</v>
      </c>
      <c r="BS29" s="348">
        <v>5.7073200000000002</v>
      </c>
      <c r="BT29" s="348">
        <v>3.4246699999999999</v>
      </c>
      <c r="BU29" s="348">
        <v>30.951509999999999</v>
      </c>
      <c r="BV29" s="373"/>
      <c r="BW29" s="348">
        <v>9.85</v>
      </c>
      <c r="BX29" s="348">
        <v>7.82</v>
      </c>
      <c r="BY29" s="348">
        <v>1.08</v>
      </c>
      <c r="BZ29" s="348">
        <v>1.44</v>
      </c>
      <c r="CA29" s="348">
        <v>0.66</v>
      </c>
      <c r="CB29" s="348">
        <v>10</v>
      </c>
      <c r="CC29" s="373"/>
      <c r="CD29" s="372" t="s">
        <v>9074</v>
      </c>
      <c r="CE29" s="372" t="s">
        <v>9075</v>
      </c>
      <c r="CF29" s="372" t="s">
        <v>9076</v>
      </c>
      <c r="CG29" s="372" t="s">
        <v>9077</v>
      </c>
      <c r="CH29" s="372" t="s">
        <v>2293</v>
      </c>
      <c r="CI29" s="373"/>
      <c r="CJ29" s="354" t="s">
        <v>443</v>
      </c>
    </row>
    <row r="30" spans="1:88" s="428" customFormat="1" x14ac:dyDescent="0.25">
      <c r="A30" s="345" t="s">
        <v>9153</v>
      </c>
      <c r="B30" s="373"/>
      <c r="C30" s="719">
        <v>44439</v>
      </c>
      <c r="D30" s="373"/>
      <c r="E30" s="346">
        <v>40480.400000000001</v>
      </c>
      <c r="F30" s="373"/>
      <c r="G30" s="347">
        <v>16.523700000000002</v>
      </c>
      <c r="H30" s="373"/>
      <c r="I30" s="651">
        <v>6.32</v>
      </c>
      <c r="J30" s="651">
        <v>7.44</v>
      </c>
      <c r="K30" s="651">
        <v>3.2</v>
      </c>
      <c r="L30" s="651">
        <v>3.36</v>
      </c>
      <c r="M30" s="374"/>
      <c r="N30" s="348">
        <v>0.73519999999999996</v>
      </c>
      <c r="O30" s="348">
        <v>-1.6299999999999999E-2</v>
      </c>
      <c r="P30" s="348">
        <v>4.1840999999999999</v>
      </c>
      <c r="Q30" s="348">
        <v>0.17580000000000001</v>
      </c>
      <c r="R30" s="348">
        <v>0.25359999999999999</v>
      </c>
      <c r="S30" s="350">
        <v>6.9936999999999996</v>
      </c>
      <c r="T30" s="348">
        <v>7.4278000000000004</v>
      </c>
      <c r="U30" s="348">
        <v>13.514900000000001</v>
      </c>
      <c r="V30" s="348" t="s">
        <v>430</v>
      </c>
      <c r="W30" s="348" t="s">
        <v>430</v>
      </c>
      <c r="X30" s="348">
        <v>5.4763000000000002</v>
      </c>
      <c r="Y30" s="348">
        <v>-1.7873000000000001</v>
      </c>
      <c r="Z30" s="348">
        <v>3.7372999999999998</v>
      </c>
      <c r="AA30" s="348">
        <v>2.2063000000000001</v>
      </c>
      <c r="AB30" s="348">
        <v>5.4763000000000002</v>
      </c>
      <c r="AC30" s="348">
        <v>11.3856</v>
      </c>
      <c r="AD30" s="374"/>
      <c r="AE30" s="346">
        <v>8</v>
      </c>
      <c r="AF30" s="346">
        <v>4</v>
      </c>
      <c r="AG30" s="346">
        <v>13</v>
      </c>
      <c r="AH30" s="346">
        <v>10</v>
      </c>
      <c r="AI30" s="346">
        <v>4</v>
      </c>
      <c r="AJ30" s="346">
        <v>5</v>
      </c>
      <c r="AK30" s="346">
        <v>9</v>
      </c>
      <c r="AL30" s="346">
        <v>6</v>
      </c>
      <c r="AM30" s="346" t="s">
        <v>430</v>
      </c>
      <c r="AN30" s="346" t="s">
        <v>430</v>
      </c>
      <c r="AO30" s="346">
        <v>14</v>
      </c>
      <c r="AP30" s="346">
        <v>9</v>
      </c>
      <c r="AQ30" s="346">
        <v>3</v>
      </c>
      <c r="AR30" s="346">
        <v>5</v>
      </c>
      <c r="AS30" s="346">
        <v>14</v>
      </c>
      <c r="AT30" s="373"/>
      <c r="AU30" s="348" t="s">
        <v>430</v>
      </c>
      <c r="AV30" s="348" t="s">
        <v>430</v>
      </c>
      <c r="AW30" s="348" t="s">
        <v>430</v>
      </c>
      <c r="AX30" s="348">
        <v>8.86</v>
      </c>
      <c r="AY30" s="348">
        <v>3.72</v>
      </c>
      <c r="AZ30" s="351"/>
      <c r="BA30" s="346" t="s">
        <v>430</v>
      </c>
      <c r="BB30" s="346" t="s">
        <v>430</v>
      </c>
      <c r="BC30" s="346" t="s">
        <v>430</v>
      </c>
      <c r="BD30" s="346">
        <v>6</v>
      </c>
      <c r="BE30" s="346">
        <v>5</v>
      </c>
      <c r="BF30" s="362"/>
      <c r="BG30" s="348">
        <v>7.27814657400695</v>
      </c>
      <c r="BH30" s="375">
        <v>0</v>
      </c>
      <c r="BI30" s="375">
        <v>7.9161074942854098E-2</v>
      </c>
      <c r="BJ30" s="375" t="s">
        <v>430</v>
      </c>
      <c r="BK30" s="374"/>
      <c r="BL30" s="348">
        <v>74.929819610400003</v>
      </c>
      <c r="BM30" s="348">
        <v>41.496360930900003</v>
      </c>
      <c r="BN30" s="348">
        <v>1.8056961605999999</v>
      </c>
      <c r="BO30" s="373"/>
      <c r="BP30" s="348">
        <v>51.23198257</v>
      </c>
      <c r="BQ30" s="373"/>
      <c r="BR30" s="348">
        <v>52.226100000000002</v>
      </c>
      <c r="BS30" s="348">
        <v>9.8749099999999999</v>
      </c>
      <c r="BT30" s="348">
        <v>4.4405700000000001</v>
      </c>
      <c r="BU30" s="348">
        <v>33.458419999999997</v>
      </c>
      <c r="BV30" s="373"/>
      <c r="BW30" s="348">
        <v>9.3800000000000008</v>
      </c>
      <c r="BX30" s="348">
        <v>13.05</v>
      </c>
      <c r="BY30" s="348">
        <v>1.4</v>
      </c>
      <c r="BZ30" s="348">
        <v>2.41</v>
      </c>
      <c r="CA30" s="348">
        <v>0.59</v>
      </c>
      <c r="CB30" s="348">
        <v>6.62</v>
      </c>
      <c r="CC30" s="373"/>
      <c r="CD30" s="372" t="s">
        <v>9079</v>
      </c>
      <c r="CE30" s="372" t="s">
        <v>9080</v>
      </c>
      <c r="CF30" s="372" t="s">
        <v>9081</v>
      </c>
      <c r="CG30" s="372" t="s">
        <v>9082</v>
      </c>
      <c r="CH30" s="372" t="s">
        <v>9083</v>
      </c>
      <c r="CI30" s="373"/>
      <c r="CJ30" s="354" t="s">
        <v>443</v>
      </c>
    </row>
    <row r="31" spans="1:88" s="428" customFormat="1" ht="11" x14ac:dyDescent="0.3">
      <c r="A31" s="841" t="s">
        <v>9154</v>
      </c>
      <c r="B31" s="842"/>
      <c r="C31" s="843">
        <v>43315</v>
      </c>
      <c r="D31" s="842"/>
      <c r="E31" s="844">
        <v>17166.8</v>
      </c>
      <c r="F31" s="842"/>
      <c r="G31" s="845">
        <v>22.515999999999998</v>
      </c>
      <c r="H31" s="842"/>
      <c r="I31" s="964">
        <v>11.87</v>
      </c>
      <c r="J31" s="964">
        <v>7.39</v>
      </c>
      <c r="K31" s="964">
        <v>4.7</v>
      </c>
      <c r="L31" s="964">
        <v>4.9000000000000004</v>
      </c>
      <c r="M31" s="847"/>
      <c r="N31" s="846">
        <v>0.61670000000000003</v>
      </c>
      <c r="O31" s="846">
        <v>-0.26140000000000002</v>
      </c>
      <c r="P31" s="846">
        <v>4.9306000000000001</v>
      </c>
      <c r="Q31" s="846">
        <v>0.66620000000000001</v>
      </c>
      <c r="R31" s="846">
        <v>-1.4358</v>
      </c>
      <c r="S31" s="848">
        <v>4.9905999999999997</v>
      </c>
      <c r="T31" s="846">
        <v>7.9798</v>
      </c>
      <c r="U31" s="846">
        <v>11.799300000000001</v>
      </c>
      <c r="V31" s="846">
        <v>10.6013</v>
      </c>
      <c r="W31" s="846" t="s">
        <v>430</v>
      </c>
      <c r="X31" s="846">
        <v>6.4283999999999999</v>
      </c>
      <c r="Y31" s="846">
        <v>-1.8911</v>
      </c>
      <c r="Z31" s="846">
        <v>1.5561</v>
      </c>
      <c r="AA31" s="846">
        <v>3.1099999999999999E-2</v>
      </c>
      <c r="AB31" s="846">
        <v>6.4283999999999999</v>
      </c>
      <c r="AC31" s="846">
        <v>11.0604</v>
      </c>
      <c r="AD31" s="847"/>
      <c r="AE31" s="844">
        <v>11</v>
      </c>
      <c r="AF31" s="844">
        <v>6</v>
      </c>
      <c r="AG31" s="844">
        <v>6</v>
      </c>
      <c r="AH31" s="844">
        <v>7</v>
      </c>
      <c r="AI31" s="844">
        <v>11</v>
      </c>
      <c r="AJ31" s="844">
        <v>10</v>
      </c>
      <c r="AK31" s="844">
        <v>6</v>
      </c>
      <c r="AL31" s="844">
        <v>12</v>
      </c>
      <c r="AM31" s="844">
        <v>9</v>
      </c>
      <c r="AN31" s="844" t="s">
        <v>430</v>
      </c>
      <c r="AO31" s="844">
        <v>6</v>
      </c>
      <c r="AP31" s="844">
        <v>11</v>
      </c>
      <c r="AQ31" s="844">
        <v>11</v>
      </c>
      <c r="AR31" s="844">
        <v>11</v>
      </c>
      <c r="AS31" s="844">
        <v>6</v>
      </c>
      <c r="AT31" s="842"/>
      <c r="AU31" s="846" t="s">
        <v>430</v>
      </c>
      <c r="AV31" s="846">
        <v>10.96</v>
      </c>
      <c r="AW31" s="846">
        <v>9.6999999999999993</v>
      </c>
      <c r="AX31" s="846">
        <v>7.49</v>
      </c>
      <c r="AY31" s="846">
        <v>1.25</v>
      </c>
      <c r="AZ31" s="849"/>
      <c r="BA31" s="844" t="s">
        <v>430</v>
      </c>
      <c r="BB31" s="844">
        <v>9</v>
      </c>
      <c r="BC31" s="844">
        <v>9</v>
      </c>
      <c r="BD31" s="844">
        <v>12</v>
      </c>
      <c r="BE31" s="844">
        <v>11</v>
      </c>
      <c r="BF31" s="851"/>
      <c r="BG31" s="846">
        <v>8.2693970235144398</v>
      </c>
      <c r="BH31" s="852">
        <v>0</v>
      </c>
      <c r="BI31" s="852">
        <v>5.3797827218695499E-2</v>
      </c>
      <c r="BJ31" s="852" t="s">
        <v>430</v>
      </c>
      <c r="BK31" s="847"/>
      <c r="BL31" s="846">
        <v>71.320760391500002</v>
      </c>
      <c r="BM31" s="846">
        <v>50.7763840458</v>
      </c>
      <c r="BN31" s="846">
        <v>1.4046049503</v>
      </c>
      <c r="BO31" s="842"/>
      <c r="BP31" s="846">
        <v>58.832274519999999</v>
      </c>
      <c r="BQ31" s="842"/>
      <c r="BR31" s="846">
        <v>47.563800000000001</v>
      </c>
      <c r="BS31" s="846">
        <v>9.18154</v>
      </c>
      <c r="BT31" s="846">
        <v>7.1289400000000001</v>
      </c>
      <c r="BU31" s="846">
        <v>36.125720000000001</v>
      </c>
      <c r="BV31" s="842"/>
      <c r="BW31" s="846">
        <v>13.15</v>
      </c>
      <c r="BX31" s="846">
        <v>9.8699999999999992</v>
      </c>
      <c r="BY31" s="846">
        <v>0.32</v>
      </c>
      <c r="BZ31" s="846">
        <v>2.88</v>
      </c>
      <c r="CA31" s="846" t="s">
        <v>430</v>
      </c>
      <c r="CB31" s="846">
        <v>9.9</v>
      </c>
      <c r="CC31" s="842"/>
      <c r="CD31" s="855" t="s">
        <v>550</v>
      </c>
      <c r="CE31" s="855" t="s">
        <v>9085</v>
      </c>
      <c r="CF31" s="855" t="s">
        <v>9086</v>
      </c>
      <c r="CG31" s="855" t="s">
        <v>9087</v>
      </c>
      <c r="CH31" s="855" t="s">
        <v>9088</v>
      </c>
      <c r="CI31" s="842"/>
      <c r="CJ31" s="856" t="s">
        <v>617</v>
      </c>
    </row>
    <row r="32" spans="1:88" s="428" customFormat="1" x14ac:dyDescent="0.25">
      <c r="A32" s="345" t="s">
        <v>9155</v>
      </c>
      <c r="B32" s="373"/>
      <c r="C32" s="719">
        <v>41295</v>
      </c>
      <c r="D32" s="373"/>
      <c r="E32" s="346">
        <v>12847.3</v>
      </c>
      <c r="F32" s="373"/>
      <c r="G32" s="347">
        <v>59.24</v>
      </c>
      <c r="H32" s="373"/>
      <c r="I32" s="967">
        <v>0.91</v>
      </c>
      <c r="J32" s="967">
        <v>6.24</v>
      </c>
      <c r="K32" s="967">
        <v>0.77</v>
      </c>
      <c r="L32" s="967">
        <v>0.82</v>
      </c>
      <c r="M32" s="374"/>
      <c r="N32" s="348">
        <v>0.78259999999999996</v>
      </c>
      <c r="O32" s="348">
        <v>-0.58730000000000004</v>
      </c>
      <c r="P32" s="348">
        <v>4.5903999999999998</v>
      </c>
      <c r="Q32" s="348">
        <v>0.86839999999999995</v>
      </c>
      <c r="R32" s="348">
        <v>-0.73729999999999996</v>
      </c>
      <c r="S32" s="350">
        <v>7.0461</v>
      </c>
      <c r="T32" s="348">
        <v>6.5922999999999998</v>
      </c>
      <c r="U32" s="348">
        <v>13.288</v>
      </c>
      <c r="V32" s="348">
        <v>11.7248</v>
      </c>
      <c r="W32" s="348">
        <v>12.178800000000001</v>
      </c>
      <c r="X32" s="348">
        <v>5.9749999999999996</v>
      </c>
      <c r="Y32" s="348">
        <v>-1.66</v>
      </c>
      <c r="Z32" s="348">
        <v>2.7046000000000001</v>
      </c>
      <c r="AA32" s="348">
        <v>1.5079</v>
      </c>
      <c r="AB32" s="348">
        <v>5.9749999999999996</v>
      </c>
      <c r="AC32" s="348">
        <v>12.2576</v>
      </c>
      <c r="AD32" s="374"/>
      <c r="AE32" s="346">
        <v>5</v>
      </c>
      <c r="AF32" s="346">
        <v>13</v>
      </c>
      <c r="AG32" s="346">
        <v>10</v>
      </c>
      <c r="AH32" s="346">
        <v>6</v>
      </c>
      <c r="AI32" s="346">
        <v>8</v>
      </c>
      <c r="AJ32" s="346">
        <v>4</v>
      </c>
      <c r="AK32" s="346">
        <v>12</v>
      </c>
      <c r="AL32" s="346">
        <v>9</v>
      </c>
      <c r="AM32" s="346">
        <v>7</v>
      </c>
      <c r="AN32" s="346">
        <v>3</v>
      </c>
      <c r="AO32" s="346">
        <v>10</v>
      </c>
      <c r="AP32" s="346">
        <v>6</v>
      </c>
      <c r="AQ32" s="346">
        <v>6</v>
      </c>
      <c r="AR32" s="346">
        <v>8</v>
      </c>
      <c r="AS32" s="346">
        <v>10</v>
      </c>
      <c r="AT32" s="373"/>
      <c r="AU32" s="348">
        <v>12.45</v>
      </c>
      <c r="AV32" s="348">
        <v>12.35</v>
      </c>
      <c r="AW32" s="348">
        <v>10.34</v>
      </c>
      <c r="AX32" s="348">
        <v>7.98</v>
      </c>
      <c r="AY32" s="348">
        <v>3.33</v>
      </c>
      <c r="AZ32" s="351"/>
      <c r="BA32" s="346">
        <v>2</v>
      </c>
      <c r="BB32" s="346">
        <v>4</v>
      </c>
      <c r="BC32" s="346">
        <v>8</v>
      </c>
      <c r="BD32" s="346">
        <v>10</v>
      </c>
      <c r="BE32" s="346">
        <v>7</v>
      </c>
      <c r="BF32" s="362"/>
      <c r="BG32" s="348">
        <v>8.9336459803969799</v>
      </c>
      <c r="BH32" s="375">
        <v>0</v>
      </c>
      <c r="BI32" s="375">
        <v>6.2642931733574797E-2</v>
      </c>
      <c r="BJ32" s="375" t="s">
        <v>430</v>
      </c>
      <c r="BK32" s="374"/>
      <c r="BL32" s="348">
        <v>81.163584306800004</v>
      </c>
      <c r="BM32" s="348">
        <v>56.623741747399997</v>
      </c>
      <c r="BN32" s="348">
        <v>1.4333843332</v>
      </c>
      <c r="BO32" s="373"/>
      <c r="BP32" s="348">
        <v>79.416071860000002</v>
      </c>
      <c r="BQ32" s="373"/>
      <c r="BR32" s="348">
        <v>56.712000000000003</v>
      </c>
      <c r="BS32" s="348">
        <v>14.158200000000001</v>
      </c>
      <c r="BT32" s="348">
        <v>3.93946</v>
      </c>
      <c r="BU32" s="348">
        <v>25.190339999999999</v>
      </c>
      <c r="BV32" s="373"/>
      <c r="BW32" s="348">
        <v>1.58</v>
      </c>
      <c r="BX32" s="348">
        <v>11.06</v>
      </c>
      <c r="BY32" s="348" t="s">
        <v>430</v>
      </c>
      <c r="BZ32" s="348" t="s">
        <v>430</v>
      </c>
      <c r="CA32" s="348">
        <v>0.33</v>
      </c>
      <c r="CB32" s="348">
        <v>9.9700000000000006</v>
      </c>
      <c r="CC32" s="373"/>
      <c r="CD32" s="372" t="s">
        <v>9090</v>
      </c>
      <c r="CE32" s="372" t="s">
        <v>9091</v>
      </c>
      <c r="CF32" s="372" t="s">
        <v>9092</v>
      </c>
      <c r="CG32" s="372" t="s">
        <v>1029</v>
      </c>
      <c r="CH32" s="372" t="s">
        <v>9093</v>
      </c>
      <c r="CI32" s="373"/>
      <c r="CJ32" s="354" t="s">
        <v>476</v>
      </c>
    </row>
    <row r="33" spans="1:88" s="428" customFormat="1" x14ac:dyDescent="0.25">
      <c r="A33" s="345" t="s">
        <v>9156</v>
      </c>
      <c r="B33" s="373"/>
      <c r="C33" s="719">
        <v>41275</v>
      </c>
      <c r="D33" s="373"/>
      <c r="E33" s="346">
        <v>9613</v>
      </c>
      <c r="F33" s="373"/>
      <c r="G33" s="347">
        <v>204.953</v>
      </c>
      <c r="H33" s="373"/>
      <c r="I33" s="651">
        <v>3.5</v>
      </c>
      <c r="J33" s="651">
        <v>7.8</v>
      </c>
      <c r="K33" s="651">
        <v>2.3199999999999998</v>
      </c>
      <c r="L33" s="651">
        <v>2.4300000000000002</v>
      </c>
      <c r="M33" s="374"/>
      <c r="N33" s="348">
        <v>0.70479999999999998</v>
      </c>
      <c r="O33" s="348">
        <v>-0.31090000000000001</v>
      </c>
      <c r="P33" s="348">
        <v>5.1029999999999998</v>
      </c>
      <c r="Q33" s="348">
        <v>1.8943000000000001</v>
      </c>
      <c r="R33" s="348">
        <v>-0.56540000000000001</v>
      </c>
      <c r="S33" s="350">
        <v>6.1554000000000002</v>
      </c>
      <c r="T33" s="348">
        <v>7.726</v>
      </c>
      <c r="U33" s="348">
        <v>13.505100000000001</v>
      </c>
      <c r="V33" s="348">
        <v>11.825900000000001</v>
      </c>
      <c r="W33" s="348">
        <v>12.1823</v>
      </c>
      <c r="X33" s="348">
        <v>6.5171000000000001</v>
      </c>
      <c r="Y33" s="348">
        <v>-0.83009999999999995</v>
      </c>
      <c r="Z33" s="348">
        <v>2.1015999999999999</v>
      </c>
      <c r="AA33" s="348">
        <v>2.1425000000000001</v>
      </c>
      <c r="AB33" s="348">
        <v>6.5171000000000001</v>
      </c>
      <c r="AC33" s="348">
        <v>12.1409</v>
      </c>
      <c r="AD33" s="374"/>
      <c r="AE33" s="346">
        <v>10</v>
      </c>
      <c r="AF33" s="346">
        <v>9</v>
      </c>
      <c r="AG33" s="346">
        <v>5</v>
      </c>
      <c r="AH33" s="346">
        <v>2</v>
      </c>
      <c r="AI33" s="346">
        <v>6</v>
      </c>
      <c r="AJ33" s="346">
        <v>8</v>
      </c>
      <c r="AK33" s="346">
        <v>8</v>
      </c>
      <c r="AL33" s="346">
        <v>7</v>
      </c>
      <c r="AM33" s="346">
        <v>6</v>
      </c>
      <c r="AN33" s="346">
        <v>2</v>
      </c>
      <c r="AO33" s="346">
        <v>5</v>
      </c>
      <c r="AP33" s="346">
        <v>3</v>
      </c>
      <c r="AQ33" s="346">
        <v>10</v>
      </c>
      <c r="AR33" s="346">
        <v>6</v>
      </c>
      <c r="AS33" s="346">
        <v>5</v>
      </c>
      <c r="AT33" s="373"/>
      <c r="AU33" s="348">
        <v>11.58</v>
      </c>
      <c r="AV33" s="348">
        <v>11.96</v>
      </c>
      <c r="AW33" s="348">
        <v>10.71</v>
      </c>
      <c r="AX33" s="348">
        <v>8.59</v>
      </c>
      <c r="AY33" s="348">
        <v>3.55</v>
      </c>
      <c r="AZ33" s="351"/>
      <c r="BA33" s="346">
        <v>5</v>
      </c>
      <c r="BB33" s="346">
        <v>6</v>
      </c>
      <c r="BC33" s="346">
        <v>6</v>
      </c>
      <c r="BD33" s="346">
        <v>7</v>
      </c>
      <c r="BE33" s="346">
        <v>6</v>
      </c>
      <c r="BF33" s="362"/>
      <c r="BG33" s="348">
        <v>7.9360848774077501</v>
      </c>
      <c r="BH33" s="375">
        <v>0</v>
      </c>
      <c r="BI33" s="375">
        <v>7.0064208123440594E-2</v>
      </c>
      <c r="BJ33" s="375" t="s">
        <v>430</v>
      </c>
      <c r="BK33" s="374"/>
      <c r="BL33" s="348">
        <v>74.419854854099995</v>
      </c>
      <c r="BM33" s="348">
        <v>45.4534604746</v>
      </c>
      <c r="BN33" s="348">
        <v>1.6372758878</v>
      </c>
      <c r="BO33" s="373"/>
      <c r="BP33" s="348">
        <v>55.140111189999999</v>
      </c>
      <c r="BQ33" s="373"/>
      <c r="BR33" s="348">
        <v>52.354700000000001</v>
      </c>
      <c r="BS33" s="348">
        <v>11.9405</v>
      </c>
      <c r="BT33" s="348">
        <v>2.6703299999999999</v>
      </c>
      <c r="BU33" s="348">
        <v>33.034469999999999</v>
      </c>
      <c r="BV33" s="373"/>
      <c r="BW33" s="348">
        <v>5.2</v>
      </c>
      <c r="BX33" s="348">
        <v>8.43</v>
      </c>
      <c r="BY33" s="348">
        <v>0.84</v>
      </c>
      <c r="BZ33" s="348">
        <v>5.86</v>
      </c>
      <c r="CA33" s="348" t="s">
        <v>430</v>
      </c>
      <c r="CB33" s="348">
        <v>12.4</v>
      </c>
      <c r="CC33" s="373"/>
      <c r="CD33" s="372" t="s">
        <v>9095</v>
      </c>
      <c r="CE33" s="372" t="s">
        <v>9096</v>
      </c>
      <c r="CF33" s="372" t="s">
        <v>9097</v>
      </c>
      <c r="CG33" s="372" t="s">
        <v>9098</v>
      </c>
      <c r="CH33" s="372" t="s">
        <v>9099</v>
      </c>
      <c r="CI33" s="373"/>
      <c r="CJ33" s="354" t="s">
        <v>1020</v>
      </c>
    </row>
    <row r="34" spans="1:88" s="428" customFormat="1" x14ac:dyDescent="0.25">
      <c r="A34" s="345" t="s">
        <v>9157</v>
      </c>
      <c r="B34" s="373"/>
      <c r="C34" s="719">
        <v>43493</v>
      </c>
      <c r="D34" s="373"/>
      <c r="E34" s="346">
        <v>9099.94</v>
      </c>
      <c r="F34" s="373"/>
      <c r="G34" s="347">
        <v>23.009499999999999</v>
      </c>
      <c r="H34" s="373"/>
      <c r="I34" s="651">
        <v>7.82</v>
      </c>
      <c r="J34" s="651">
        <v>7.53</v>
      </c>
      <c r="K34" s="651">
        <v>4.1100000000000003</v>
      </c>
      <c r="L34" s="651">
        <v>4.28</v>
      </c>
      <c r="M34" s="374"/>
      <c r="N34" s="348">
        <v>0.74609999999999999</v>
      </c>
      <c r="O34" s="348">
        <v>-0.2064</v>
      </c>
      <c r="P34" s="348">
        <v>4.8231000000000002</v>
      </c>
      <c r="Q34" s="348">
        <v>0.59589999999999999</v>
      </c>
      <c r="R34" s="348">
        <v>-1.0302</v>
      </c>
      <c r="S34" s="350">
        <v>5.2074999999999996</v>
      </c>
      <c r="T34" s="348">
        <v>5.8455000000000004</v>
      </c>
      <c r="U34" s="348">
        <v>11.337300000000001</v>
      </c>
      <c r="V34" s="348">
        <v>11.021000000000001</v>
      </c>
      <c r="W34" s="348" t="s">
        <v>430</v>
      </c>
      <c r="X34" s="348">
        <v>6.3045</v>
      </c>
      <c r="Y34" s="348">
        <v>-1.8868</v>
      </c>
      <c r="Z34" s="348">
        <v>2.1903999999999999</v>
      </c>
      <c r="AA34" s="348">
        <v>0.84150000000000003</v>
      </c>
      <c r="AB34" s="348">
        <v>6.3045</v>
      </c>
      <c r="AC34" s="348">
        <v>12.181900000000001</v>
      </c>
      <c r="AD34" s="374"/>
      <c r="AE34" s="346">
        <v>7</v>
      </c>
      <c r="AF34" s="346">
        <v>5</v>
      </c>
      <c r="AG34" s="346">
        <v>8</v>
      </c>
      <c r="AH34" s="346">
        <v>8</v>
      </c>
      <c r="AI34" s="346">
        <v>9</v>
      </c>
      <c r="AJ34" s="346">
        <v>9</v>
      </c>
      <c r="AK34" s="346">
        <v>14</v>
      </c>
      <c r="AL34" s="346">
        <v>14</v>
      </c>
      <c r="AM34" s="346">
        <v>8</v>
      </c>
      <c r="AN34" s="346" t="s">
        <v>430</v>
      </c>
      <c r="AO34" s="346">
        <v>7</v>
      </c>
      <c r="AP34" s="346">
        <v>10</v>
      </c>
      <c r="AQ34" s="346">
        <v>9</v>
      </c>
      <c r="AR34" s="346">
        <v>10</v>
      </c>
      <c r="AS34" s="346">
        <v>7</v>
      </c>
      <c r="AT34" s="373"/>
      <c r="AU34" s="348" t="s">
        <v>430</v>
      </c>
      <c r="AV34" s="348">
        <v>11.21</v>
      </c>
      <c r="AW34" s="348">
        <v>9.34</v>
      </c>
      <c r="AX34" s="348">
        <v>6.59</v>
      </c>
      <c r="AY34" s="348">
        <v>1.89</v>
      </c>
      <c r="AZ34" s="351"/>
      <c r="BA34" s="346" t="s">
        <v>430</v>
      </c>
      <c r="BB34" s="346">
        <v>8</v>
      </c>
      <c r="BC34" s="346">
        <v>11</v>
      </c>
      <c r="BD34" s="346">
        <v>13</v>
      </c>
      <c r="BE34" s="346">
        <v>9</v>
      </c>
      <c r="BF34" s="362"/>
      <c r="BG34" s="348">
        <v>8.1201685524710303</v>
      </c>
      <c r="BH34" s="375">
        <v>0</v>
      </c>
      <c r="BI34" s="375">
        <v>5.1243296268858103E-2</v>
      </c>
      <c r="BJ34" s="375" t="s">
        <v>430</v>
      </c>
      <c r="BK34" s="374"/>
      <c r="BL34" s="348">
        <v>69.821883741899995</v>
      </c>
      <c r="BM34" s="348">
        <v>50.266893132500002</v>
      </c>
      <c r="BN34" s="348">
        <v>1.3890232595000001</v>
      </c>
      <c r="BO34" s="373"/>
      <c r="BP34" s="348">
        <v>56.91012989</v>
      </c>
      <c r="BQ34" s="373"/>
      <c r="BR34" s="348">
        <v>47.682200000000002</v>
      </c>
      <c r="BS34" s="348">
        <v>11.4672</v>
      </c>
      <c r="BT34" s="348">
        <v>6.5241400000000001</v>
      </c>
      <c r="BU34" s="348">
        <v>34.326459999999997</v>
      </c>
      <c r="BV34" s="373"/>
      <c r="BW34" s="348">
        <v>17.489999999999998</v>
      </c>
      <c r="BX34" s="348">
        <v>8.2899999999999991</v>
      </c>
      <c r="BY34" s="348">
        <v>2.81</v>
      </c>
      <c r="BZ34" s="348">
        <v>1.08</v>
      </c>
      <c r="CA34" s="348">
        <v>0.06</v>
      </c>
      <c r="CB34" s="348">
        <v>4.55</v>
      </c>
      <c r="CC34" s="373"/>
      <c r="CD34" s="372" t="s">
        <v>9101</v>
      </c>
      <c r="CE34" s="372" t="s">
        <v>1789</v>
      </c>
      <c r="CF34" s="372" t="s">
        <v>9102</v>
      </c>
      <c r="CG34" s="372" t="s">
        <v>9103</v>
      </c>
      <c r="CH34" s="372" t="s">
        <v>9104</v>
      </c>
      <c r="CI34" s="373"/>
      <c r="CJ34" s="354" t="s">
        <v>526</v>
      </c>
    </row>
    <row r="35" spans="1:88" s="428" customFormat="1" x14ac:dyDescent="0.25">
      <c r="A35" s="345" t="s">
        <v>9158</v>
      </c>
      <c r="B35" s="373"/>
      <c r="C35" s="719">
        <v>41275</v>
      </c>
      <c r="D35" s="373"/>
      <c r="E35" s="346">
        <v>9146.0499999999993</v>
      </c>
      <c r="F35" s="373"/>
      <c r="G35" s="347">
        <v>125.1</v>
      </c>
      <c r="H35" s="373"/>
      <c r="I35" s="651">
        <v>3.72</v>
      </c>
      <c r="J35" s="651">
        <v>7.66</v>
      </c>
      <c r="K35" s="651">
        <v>2.66</v>
      </c>
      <c r="L35" s="651">
        <v>2.82</v>
      </c>
      <c r="M35" s="374"/>
      <c r="N35" s="348">
        <v>0.79769999999999996</v>
      </c>
      <c r="O35" s="348">
        <v>-0.31080000000000002</v>
      </c>
      <c r="P35" s="348">
        <v>5.5251000000000001</v>
      </c>
      <c r="Q35" s="348">
        <v>1.7321</v>
      </c>
      <c r="R35" s="348">
        <v>0.78959999999999997</v>
      </c>
      <c r="S35" s="350">
        <v>7.8929999999999998</v>
      </c>
      <c r="T35" s="348">
        <v>9.7888000000000002</v>
      </c>
      <c r="U35" s="348">
        <v>13.981400000000001</v>
      </c>
      <c r="V35" s="348">
        <v>11.909700000000001</v>
      </c>
      <c r="W35" s="348">
        <v>12.175000000000001</v>
      </c>
      <c r="X35" s="348">
        <v>6.9596</v>
      </c>
      <c r="Y35" s="348">
        <v>-0.30280000000000001</v>
      </c>
      <c r="Z35" s="348">
        <v>4.0765000000000002</v>
      </c>
      <c r="AA35" s="348">
        <v>2.5577999999999999</v>
      </c>
      <c r="AB35" s="348">
        <v>6.9596</v>
      </c>
      <c r="AC35" s="348">
        <v>12.0794</v>
      </c>
      <c r="AD35" s="374"/>
      <c r="AE35" s="346">
        <v>3</v>
      </c>
      <c r="AF35" s="346">
        <v>8</v>
      </c>
      <c r="AG35" s="346">
        <v>3</v>
      </c>
      <c r="AH35" s="346">
        <v>3</v>
      </c>
      <c r="AI35" s="346">
        <v>2</v>
      </c>
      <c r="AJ35" s="346">
        <v>2</v>
      </c>
      <c r="AK35" s="346">
        <v>1</v>
      </c>
      <c r="AL35" s="346">
        <v>4</v>
      </c>
      <c r="AM35" s="346">
        <v>5</v>
      </c>
      <c r="AN35" s="346">
        <v>4</v>
      </c>
      <c r="AO35" s="346">
        <v>4</v>
      </c>
      <c r="AP35" s="346">
        <v>1</v>
      </c>
      <c r="AQ35" s="346">
        <v>2</v>
      </c>
      <c r="AR35" s="346">
        <v>3</v>
      </c>
      <c r="AS35" s="346">
        <v>4</v>
      </c>
      <c r="AT35" s="373"/>
      <c r="AU35" s="348">
        <v>11.83</v>
      </c>
      <c r="AV35" s="348">
        <v>12.49</v>
      </c>
      <c r="AW35" s="348">
        <v>11.45</v>
      </c>
      <c r="AX35" s="348">
        <v>10</v>
      </c>
      <c r="AY35" s="348">
        <v>5.38</v>
      </c>
      <c r="AZ35" s="351"/>
      <c r="BA35" s="346">
        <v>4</v>
      </c>
      <c r="BB35" s="346">
        <v>3</v>
      </c>
      <c r="BC35" s="346">
        <v>3</v>
      </c>
      <c r="BD35" s="346">
        <v>1</v>
      </c>
      <c r="BE35" s="346">
        <v>2</v>
      </c>
      <c r="BF35" s="362"/>
      <c r="BG35" s="348">
        <v>8.1733287401121402</v>
      </c>
      <c r="BH35" s="375">
        <v>0</v>
      </c>
      <c r="BI35" s="375">
        <v>7.4809196934637404E-2</v>
      </c>
      <c r="BJ35" s="375" t="s">
        <v>430</v>
      </c>
      <c r="BK35" s="374"/>
      <c r="BL35" s="348">
        <v>77.706230571600003</v>
      </c>
      <c r="BM35" s="348">
        <v>47.4074193326</v>
      </c>
      <c r="BN35" s="348">
        <v>1.6391153888000001</v>
      </c>
      <c r="BO35" s="373"/>
      <c r="BP35" s="348">
        <v>60.70026575</v>
      </c>
      <c r="BQ35" s="373"/>
      <c r="BR35" s="348">
        <v>40.2926</v>
      </c>
      <c r="BS35" s="348">
        <v>18.091000000000001</v>
      </c>
      <c r="BT35" s="348">
        <v>10.957800000000001</v>
      </c>
      <c r="BU35" s="348">
        <v>30.6586</v>
      </c>
      <c r="BV35" s="373"/>
      <c r="BW35" s="348">
        <v>2.59</v>
      </c>
      <c r="BX35" s="348">
        <v>9.09</v>
      </c>
      <c r="BY35" s="348">
        <v>2.4700000000000002</v>
      </c>
      <c r="BZ35" s="348">
        <v>3.12</v>
      </c>
      <c r="CA35" s="348">
        <v>1.69</v>
      </c>
      <c r="CB35" s="348">
        <v>11.69</v>
      </c>
      <c r="CC35" s="373"/>
      <c r="CD35" s="372" t="s">
        <v>9106</v>
      </c>
      <c r="CE35" s="372" t="s">
        <v>2286</v>
      </c>
      <c r="CF35" s="372" t="s">
        <v>9107</v>
      </c>
      <c r="CG35" s="372" t="s">
        <v>9108</v>
      </c>
      <c r="CH35" s="372" t="s">
        <v>9109</v>
      </c>
      <c r="CI35" s="373"/>
      <c r="CJ35" s="354" t="s">
        <v>4769</v>
      </c>
    </row>
    <row r="36" spans="1:88" s="428" customFormat="1" x14ac:dyDescent="0.25">
      <c r="A36" s="345" t="s">
        <v>9159</v>
      </c>
      <c r="B36" s="373"/>
      <c r="C36" s="719">
        <v>43418</v>
      </c>
      <c r="D36" s="373"/>
      <c r="E36" s="346">
        <v>4716.63</v>
      </c>
      <c r="F36" s="373"/>
      <c r="G36" s="347">
        <v>27.538900000000002</v>
      </c>
      <c r="H36" s="373"/>
      <c r="I36" s="651">
        <v>5.1100000000000003</v>
      </c>
      <c r="J36" s="651">
        <v>7.48</v>
      </c>
      <c r="K36" s="651">
        <v>3.16</v>
      </c>
      <c r="L36" s="651">
        <v>3.29</v>
      </c>
      <c r="M36" s="374"/>
      <c r="N36" s="348">
        <v>0.98829999999999996</v>
      </c>
      <c r="O36" s="348">
        <v>0.1229</v>
      </c>
      <c r="P36" s="348">
        <v>7.0353000000000003</v>
      </c>
      <c r="Q36" s="348">
        <v>2.3268</v>
      </c>
      <c r="R36" s="348">
        <v>0.50549999999999995</v>
      </c>
      <c r="S36" s="350">
        <v>9.8567</v>
      </c>
      <c r="T36" s="348">
        <v>8.6163000000000007</v>
      </c>
      <c r="U36" s="348">
        <v>14.994999999999999</v>
      </c>
      <c r="V36" s="348">
        <v>12.9276</v>
      </c>
      <c r="W36" s="348" t="s">
        <v>430</v>
      </c>
      <c r="X36" s="348">
        <v>8.8658000000000001</v>
      </c>
      <c r="Y36" s="348">
        <v>-0.96660000000000001</v>
      </c>
      <c r="Z36" s="348">
        <v>4.6604999999999999</v>
      </c>
      <c r="AA36" s="348">
        <v>1.8495999999999999</v>
      </c>
      <c r="AB36" s="348">
        <v>8.8658000000000001</v>
      </c>
      <c r="AC36" s="348">
        <v>14.555300000000001</v>
      </c>
      <c r="AD36" s="374"/>
      <c r="AE36" s="346">
        <v>1</v>
      </c>
      <c r="AF36" s="346">
        <v>2</v>
      </c>
      <c r="AG36" s="346">
        <v>1</v>
      </c>
      <c r="AH36" s="346">
        <v>1</v>
      </c>
      <c r="AI36" s="346">
        <v>3</v>
      </c>
      <c r="AJ36" s="346">
        <v>1</v>
      </c>
      <c r="AK36" s="346">
        <v>5</v>
      </c>
      <c r="AL36" s="346">
        <v>3</v>
      </c>
      <c r="AM36" s="346">
        <v>2</v>
      </c>
      <c r="AN36" s="346" t="s">
        <v>430</v>
      </c>
      <c r="AO36" s="346">
        <v>1</v>
      </c>
      <c r="AP36" s="346">
        <v>5</v>
      </c>
      <c r="AQ36" s="346">
        <v>1</v>
      </c>
      <c r="AR36" s="346">
        <v>7</v>
      </c>
      <c r="AS36" s="346">
        <v>1</v>
      </c>
      <c r="AT36" s="373"/>
      <c r="AU36" s="348" t="s">
        <v>430</v>
      </c>
      <c r="AV36" s="348">
        <v>13.8</v>
      </c>
      <c r="AW36" s="348">
        <v>12.24</v>
      </c>
      <c r="AX36" s="348">
        <v>10</v>
      </c>
      <c r="AY36" s="348">
        <v>5.4</v>
      </c>
      <c r="AZ36" s="351"/>
      <c r="BA36" s="346" t="s">
        <v>430</v>
      </c>
      <c r="BB36" s="346">
        <v>2</v>
      </c>
      <c r="BC36" s="346">
        <v>2</v>
      </c>
      <c r="BD36" s="346">
        <v>1</v>
      </c>
      <c r="BE36" s="346">
        <v>1</v>
      </c>
      <c r="BF36" s="362"/>
      <c r="BG36" s="348">
        <v>10.9510073120572</v>
      </c>
      <c r="BH36" s="375">
        <v>0</v>
      </c>
      <c r="BI36" s="375">
        <v>6.6834893130852599E-2</v>
      </c>
      <c r="BJ36" s="375" t="s">
        <v>430</v>
      </c>
      <c r="BK36" s="374"/>
      <c r="BL36" s="348">
        <v>91.142632635799998</v>
      </c>
      <c r="BM36" s="348">
        <v>67.448746424999996</v>
      </c>
      <c r="BN36" s="348">
        <v>1.3512872732000001</v>
      </c>
      <c r="BO36" s="373"/>
      <c r="BP36" s="348">
        <v>77.416074679999994</v>
      </c>
      <c r="BQ36" s="373"/>
      <c r="BR36" s="348">
        <v>49.278199999999998</v>
      </c>
      <c r="BS36" s="348">
        <v>20.186499999999999</v>
      </c>
      <c r="BT36" s="348">
        <v>7.9513699999999998</v>
      </c>
      <c r="BU36" s="348">
        <v>22.583929999999999</v>
      </c>
      <c r="BV36" s="373"/>
      <c r="BW36" s="348">
        <v>7.11</v>
      </c>
      <c r="BX36" s="348">
        <v>6.3</v>
      </c>
      <c r="BY36" s="348">
        <v>2.19</v>
      </c>
      <c r="BZ36" s="348">
        <v>0.46</v>
      </c>
      <c r="CA36" s="348" t="s">
        <v>430</v>
      </c>
      <c r="CB36" s="348">
        <v>6.52</v>
      </c>
      <c r="CC36" s="373"/>
      <c r="CD36" s="372" t="s">
        <v>9111</v>
      </c>
      <c r="CE36" s="372" t="s">
        <v>9112</v>
      </c>
      <c r="CF36" s="372" t="s">
        <v>9113</v>
      </c>
      <c r="CG36" s="372" t="s">
        <v>9114</v>
      </c>
      <c r="CH36" s="372" t="s">
        <v>9115</v>
      </c>
      <c r="CI36" s="373"/>
      <c r="CJ36" s="354" t="s">
        <v>513</v>
      </c>
    </row>
    <row r="37" spans="1:88" s="428" customFormat="1" x14ac:dyDescent="0.25">
      <c r="A37" s="345" t="s">
        <v>9160</v>
      </c>
      <c r="B37" s="373"/>
      <c r="C37" s="719">
        <v>42948</v>
      </c>
      <c r="D37" s="373"/>
      <c r="E37" s="346">
        <v>3781.59</v>
      </c>
      <c r="F37" s="373"/>
      <c r="G37" s="347">
        <v>23.75</v>
      </c>
      <c r="H37" s="373"/>
      <c r="I37" s="651">
        <v>3.17</v>
      </c>
      <c r="J37" s="651">
        <v>7.45</v>
      </c>
      <c r="K37" s="651">
        <v>2.4900000000000002</v>
      </c>
      <c r="L37" s="651">
        <v>2.63</v>
      </c>
      <c r="M37" s="374"/>
      <c r="N37" s="348">
        <v>0.72089999999999999</v>
      </c>
      <c r="O37" s="348">
        <v>-0.3775</v>
      </c>
      <c r="P37" s="348">
        <v>4.2580999999999998</v>
      </c>
      <c r="Q37" s="348">
        <v>0</v>
      </c>
      <c r="R37" s="348">
        <v>-1.1652</v>
      </c>
      <c r="S37" s="350">
        <v>4.5998000000000001</v>
      </c>
      <c r="T37" s="348">
        <v>9.3699999999999992</v>
      </c>
      <c r="U37" s="348">
        <v>15.0246</v>
      </c>
      <c r="V37" s="348">
        <v>12.1706</v>
      </c>
      <c r="W37" s="348" t="s">
        <v>430</v>
      </c>
      <c r="X37" s="348">
        <v>5.5556000000000001</v>
      </c>
      <c r="Y37" s="348">
        <v>-2.1021999999999998</v>
      </c>
      <c r="Z37" s="348">
        <v>2.3266</v>
      </c>
      <c r="AA37" s="348">
        <v>1.0638000000000001</v>
      </c>
      <c r="AB37" s="348">
        <v>5.5556000000000001</v>
      </c>
      <c r="AC37" s="348">
        <v>10.4002</v>
      </c>
      <c r="AD37" s="374"/>
      <c r="AE37" s="346">
        <v>9</v>
      </c>
      <c r="AF37" s="346">
        <v>11</v>
      </c>
      <c r="AG37" s="346">
        <v>11</v>
      </c>
      <c r="AH37" s="346">
        <v>11</v>
      </c>
      <c r="AI37" s="346">
        <v>10</v>
      </c>
      <c r="AJ37" s="346">
        <v>11</v>
      </c>
      <c r="AK37" s="346">
        <v>3</v>
      </c>
      <c r="AL37" s="346">
        <v>2</v>
      </c>
      <c r="AM37" s="346">
        <v>3</v>
      </c>
      <c r="AN37" s="346" t="s">
        <v>430</v>
      </c>
      <c r="AO37" s="346">
        <v>11</v>
      </c>
      <c r="AP37" s="346">
        <v>12</v>
      </c>
      <c r="AQ37" s="346">
        <v>7</v>
      </c>
      <c r="AR37" s="346">
        <v>9</v>
      </c>
      <c r="AS37" s="346">
        <v>11</v>
      </c>
      <c r="AT37" s="373"/>
      <c r="AU37" s="348" t="s">
        <v>430</v>
      </c>
      <c r="AV37" s="348">
        <v>11.84</v>
      </c>
      <c r="AW37" s="348">
        <v>11.27</v>
      </c>
      <c r="AX37" s="348">
        <v>8.99</v>
      </c>
      <c r="AY37" s="348">
        <v>1.76</v>
      </c>
      <c r="AZ37" s="351"/>
      <c r="BA37" s="346" t="s">
        <v>430</v>
      </c>
      <c r="BB37" s="346">
        <v>7</v>
      </c>
      <c r="BC37" s="346">
        <v>4</v>
      </c>
      <c r="BD37" s="346">
        <v>5</v>
      </c>
      <c r="BE37" s="346">
        <v>10</v>
      </c>
      <c r="BF37" s="362"/>
      <c r="BG37" s="348">
        <v>8.7962053095840993</v>
      </c>
      <c r="BH37" s="375">
        <v>0</v>
      </c>
      <c r="BI37" s="375">
        <v>7.8281369842122805E-2</v>
      </c>
      <c r="BJ37" s="375" t="s">
        <v>430</v>
      </c>
      <c r="BK37" s="374"/>
      <c r="BL37" s="348">
        <v>81.531860360600007</v>
      </c>
      <c r="BM37" s="348">
        <v>44.345423193499997</v>
      </c>
      <c r="BN37" s="348">
        <v>1.8385631365999999</v>
      </c>
      <c r="BO37" s="373"/>
      <c r="BP37" s="348">
        <v>54.23298028</v>
      </c>
      <c r="BQ37" s="373"/>
      <c r="BR37" s="348">
        <v>58.891500000000001</v>
      </c>
      <c r="BS37" s="348">
        <v>4.4214000000000002</v>
      </c>
      <c r="BT37" s="348">
        <v>3.0722800000000001</v>
      </c>
      <c r="BU37" s="348">
        <v>33.614820000000002</v>
      </c>
      <c r="BV37" s="373"/>
      <c r="BW37" s="348">
        <v>9.57</v>
      </c>
      <c r="BX37" s="348">
        <v>9.5399999999999991</v>
      </c>
      <c r="BY37" s="348">
        <v>8.66</v>
      </c>
      <c r="BZ37" s="348">
        <v>0.42</v>
      </c>
      <c r="CA37" s="348">
        <v>0.57999999999999996</v>
      </c>
      <c r="CB37" s="348">
        <v>17</v>
      </c>
      <c r="CC37" s="373"/>
      <c r="CD37" s="372" t="s">
        <v>9117</v>
      </c>
      <c r="CE37" s="372" t="s">
        <v>9118</v>
      </c>
      <c r="CF37" s="372" t="s">
        <v>9119</v>
      </c>
      <c r="CG37" s="372" t="s">
        <v>9120</v>
      </c>
      <c r="CH37" s="372" t="s">
        <v>8911</v>
      </c>
      <c r="CI37" s="373"/>
      <c r="CJ37" s="354" t="s">
        <v>1020</v>
      </c>
    </row>
    <row r="38" spans="1:88" s="428" customFormat="1" x14ac:dyDescent="0.25">
      <c r="A38" s="345" t="s">
        <v>9161</v>
      </c>
      <c r="B38" s="373"/>
      <c r="C38" s="719">
        <v>41676</v>
      </c>
      <c r="D38" s="373"/>
      <c r="E38" s="346">
        <v>3710.69</v>
      </c>
      <c r="F38" s="373"/>
      <c r="G38" s="347">
        <v>32.69</v>
      </c>
      <c r="H38" s="373"/>
      <c r="I38" s="651">
        <v>3.07</v>
      </c>
      <c r="J38" s="651">
        <v>7.43</v>
      </c>
      <c r="K38" s="651">
        <v>2.3199999999999998</v>
      </c>
      <c r="L38" s="651">
        <v>2.46</v>
      </c>
      <c r="M38" s="374"/>
      <c r="N38" s="348">
        <v>0.32529999999999998</v>
      </c>
      <c r="O38" s="348">
        <v>-0.27460000000000001</v>
      </c>
      <c r="P38" s="348">
        <v>3.7547000000000001</v>
      </c>
      <c r="Q38" s="348">
        <v>0.93559999999999999</v>
      </c>
      <c r="R38" s="348">
        <v>0.79859999999999998</v>
      </c>
      <c r="S38" s="350">
        <v>6.4663000000000004</v>
      </c>
      <c r="T38" s="348">
        <v>9.6669999999999998</v>
      </c>
      <c r="U38" s="348">
        <v>13.4594</v>
      </c>
      <c r="V38" s="348">
        <v>10.1061</v>
      </c>
      <c r="W38" s="348">
        <v>10.3224</v>
      </c>
      <c r="X38" s="348">
        <v>4.9471999999999996</v>
      </c>
      <c r="Y38" s="348">
        <v>-0.49609999999999999</v>
      </c>
      <c r="Z38" s="348">
        <v>3.0678000000000001</v>
      </c>
      <c r="AA38" s="348">
        <v>3.6593</v>
      </c>
      <c r="AB38" s="348">
        <v>4.9471999999999996</v>
      </c>
      <c r="AC38" s="348">
        <v>10.171900000000001</v>
      </c>
      <c r="AD38" s="374"/>
      <c r="AE38" s="346">
        <v>15</v>
      </c>
      <c r="AF38" s="346">
        <v>7</v>
      </c>
      <c r="AG38" s="346">
        <v>15</v>
      </c>
      <c r="AH38" s="346">
        <v>5</v>
      </c>
      <c r="AI38" s="346">
        <v>1</v>
      </c>
      <c r="AJ38" s="346">
        <v>6</v>
      </c>
      <c r="AK38" s="346">
        <v>2</v>
      </c>
      <c r="AL38" s="346">
        <v>8</v>
      </c>
      <c r="AM38" s="346">
        <v>10</v>
      </c>
      <c r="AN38" s="346">
        <v>6</v>
      </c>
      <c r="AO38" s="346">
        <v>15</v>
      </c>
      <c r="AP38" s="346">
        <v>2</v>
      </c>
      <c r="AQ38" s="346">
        <v>4</v>
      </c>
      <c r="AR38" s="346">
        <v>1</v>
      </c>
      <c r="AS38" s="346">
        <v>15</v>
      </c>
      <c r="AT38" s="373"/>
      <c r="AU38" s="348">
        <v>10.44</v>
      </c>
      <c r="AV38" s="348">
        <v>10.78</v>
      </c>
      <c r="AW38" s="348">
        <v>10.47</v>
      </c>
      <c r="AX38" s="348">
        <v>9.36</v>
      </c>
      <c r="AY38" s="348">
        <v>4.4800000000000004</v>
      </c>
      <c r="AZ38" s="351"/>
      <c r="BA38" s="346">
        <v>6</v>
      </c>
      <c r="BB38" s="346">
        <v>10</v>
      </c>
      <c r="BC38" s="346">
        <v>7</v>
      </c>
      <c r="BD38" s="346">
        <v>4</v>
      </c>
      <c r="BE38" s="346">
        <v>3</v>
      </c>
      <c r="BF38" s="362"/>
      <c r="BG38" s="348">
        <v>6.2782237130978604</v>
      </c>
      <c r="BH38" s="375">
        <v>0</v>
      </c>
      <c r="BI38" s="375">
        <v>8.9731335233105905E-2</v>
      </c>
      <c r="BJ38" s="375" t="s">
        <v>430</v>
      </c>
      <c r="BK38" s="374"/>
      <c r="BL38" s="348">
        <v>66.554848640100005</v>
      </c>
      <c r="BM38" s="348">
        <v>26.793931247500002</v>
      </c>
      <c r="BN38" s="348">
        <v>2.4839523557000001</v>
      </c>
      <c r="BO38" s="373"/>
      <c r="BP38" s="348">
        <v>39.92898572</v>
      </c>
      <c r="BQ38" s="373"/>
      <c r="BR38" s="348">
        <v>54.040799999999997</v>
      </c>
      <c r="BS38" s="348">
        <v>3.20404</v>
      </c>
      <c r="BT38" s="348">
        <v>8.02895</v>
      </c>
      <c r="BU38" s="348">
        <v>34.726210000000002</v>
      </c>
      <c r="BV38" s="373"/>
      <c r="BW38" s="348">
        <v>8.49</v>
      </c>
      <c r="BX38" s="348">
        <v>17.84</v>
      </c>
      <c r="BY38" s="348">
        <v>4.72</v>
      </c>
      <c r="BZ38" s="348" t="s">
        <v>430</v>
      </c>
      <c r="CA38" s="348" t="s">
        <v>430</v>
      </c>
      <c r="CB38" s="348">
        <v>3.68</v>
      </c>
      <c r="CC38" s="373"/>
      <c r="CD38" s="372" t="s">
        <v>9122</v>
      </c>
      <c r="CE38" s="372" t="s">
        <v>9123</v>
      </c>
      <c r="CF38" s="372" t="s">
        <v>9124</v>
      </c>
      <c r="CG38" s="372" t="s">
        <v>9125</v>
      </c>
      <c r="CH38" s="372" t="s">
        <v>9126</v>
      </c>
      <c r="CI38" s="373"/>
      <c r="CJ38" s="354" t="s">
        <v>463</v>
      </c>
    </row>
    <row r="39" spans="1:88" s="428" customFormat="1" x14ac:dyDescent="0.25">
      <c r="A39" s="345" t="s">
        <v>9162</v>
      </c>
      <c r="B39" s="373"/>
      <c r="C39" s="719">
        <v>44498</v>
      </c>
      <c r="D39" s="373"/>
      <c r="E39" s="346">
        <v>3420.24</v>
      </c>
      <c r="F39" s="373"/>
      <c r="G39" s="347">
        <v>14.06</v>
      </c>
      <c r="H39" s="373"/>
      <c r="I39" s="651">
        <v>7.1230000000000002E-2</v>
      </c>
      <c r="J39" s="651">
        <v>5.96</v>
      </c>
      <c r="K39" s="651">
        <v>6.8489999999999995E-2</v>
      </c>
      <c r="L39" s="651">
        <v>7.1230000000000002E-2</v>
      </c>
      <c r="M39" s="374"/>
      <c r="N39" s="348">
        <v>0.78849999999999998</v>
      </c>
      <c r="O39" s="348">
        <v>7.1199999999999999E-2</v>
      </c>
      <c r="P39" s="348">
        <v>4.2253999999999996</v>
      </c>
      <c r="Q39" s="348">
        <v>-0.63600000000000001</v>
      </c>
      <c r="R39" s="348">
        <v>-2.7663000000000002</v>
      </c>
      <c r="S39" s="350">
        <v>2.6132</v>
      </c>
      <c r="T39" s="348">
        <v>2.7364000000000002</v>
      </c>
      <c r="U39" s="348">
        <v>11.4994</v>
      </c>
      <c r="V39" s="348" t="s">
        <v>430</v>
      </c>
      <c r="W39" s="348" t="s">
        <v>430</v>
      </c>
      <c r="X39" s="348">
        <v>5.4763999999999999</v>
      </c>
      <c r="Y39" s="348">
        <v>-2.5640999999999998</v>
      </c>
      <c r="Z39" s="348">
        <v>-1.4716</v>
      </c>
      <c r="AA39" s="348">
        <v>-2.0209000000000001</v>
      </c>
      <c r="AB39" s="348">
        <v>5.4763999999999999</v>
      </c>
      <c r="AC39" s="348">
        <v>7.8737000000000004</v>
      </c>
      <c r="AD39" s="374"/>
      <c r="AE39" s="346">
        <v>4</v>
      </c>
      <c r="AF39" s="346">
        <v>3</v>
      </c>
      <c r="AG39" s="346">
        <v>12</v>
      </c>
      <c r="AH39" s="346">
        <v>14</v>
      </c>
      <c r="AI39" s="346">
        <v>14</v>
      </c>
      <c r="AJ39" s="346">
        <v>14</v>
      </c>
      <c r="AK39" s="346">
        <v>15</v>
      </c>
      <c r="AL39" s="346">
        <v>13</v>
      </c>
      <c r="AM39" s="346" t="s">
        <v>430</v>
      </c>
      <c r="AN39" s="346" t="s">
        <v>430</v>
      </c>
      <c r="AO39" s="346">
        <v>13</v>
      </c>
      <c r="AP39" s="346">
        <v>13</v>
      </c>
      <c r="AQ39" s="346">
        <v>15</v>
      </c>
      <c r="AR39" s="346">
        <v>14</v>
      </c>
      <c r="AS39" s="346">
        <v>13</v>
      </c>
      <c r="AT39" s="373"/>
      <c r="AU39" s="348" t="s">
        <v>430</v>
      </c>
      <c r="AV39" s="348" t="s">
        <v>430</v>
      </c>
      <c r="AW39" s="348" t="s">
        <v>430</v>
      </c>
      <c r="AX39" s="348">
        <v>4.08</v>
      </c>
      <c r="AY39" s="348">
        <v>-2.0299999999999998</v>
      </c>
      <c r="AZ39" s="351"/>
      <c r="BA39" s="346" t="s">
        <v>430</v>
      </c>
      <c r="BB39" s="346" t="s">
        <v>430</v>
      </c>
      <c r="BC39" s="346" t="s">
        <v>430</v>
      </c>
      <c r="BD39" s="346">
        <v>14</v>
      </c>
      <c r="BE39" s="346">
        <v>14</v>
      </c>
      <c r="BF39" s="362"/>
      <c r="BG39" s="348">
        <v>9.1552681095105193</v>
      </c>
      <c r="BH39" s="375">
        <v>0</v>
      </c>
      <c r="BI39" s="375">
        <v>4.5039001594162499E-2</v>
      </c>
      <c r="BJ39" s="375" t="s">
        <v>430</v>
      </c>
      <c r="BK39" s="374"/>
      <c r="BL39" s="348">
        <v>71.937509722300007</v>
      </c>
      <c r="BM39" s="348">
        <v>53.054659577800003</v>
      </c>
      <c r="BN39" s="348">
        <v>1.3559131336000001</v>
      </c>
      <c r="BO39" s="373"/>
      <c r="BP39" s="348">
        <v>58.8579559</v>
      </c>
      <c r="BQ39" s="373"/>
      <c r="BR39" s="348">
        <v>54.058199999999999</v>
      </c>
      <c r="BS39" s="348">
        <v>12.2621</v>
      </c>
      <c r="BT39" s="348">
        <v>12.053599999999999</v>
      </c>
      <c r="BU39" s="348">
        <v>21.626100000000001</v>
      </c>
      <c r="BV39" s="373"/>
      <c r="BW39" s="348">
        <v>6.46</v>
      </c>
      <c r="BX39" s="348" t="s">
        <v>430</v>
      </c>
      <c r="BY39" s="348" t="s">
        <v>430</v>
      </c>
      <c r="BZ39" s="348" t="s">
        <v>430</v>
      </c>
      <c r="CA39" s="348" t="s">
        <v>430</v>
      </c>
      <c r="CB39" s="348">
        <v>15.17</v>
      </c>
      <c r="CC39" s="373"/>
      <c r="CD39" s="372" t="s">
        <v>9128</v>
      </c>
      <c r="CE39" s="372" t="s">
        <v>9129</v>
      </c>
      <c r="CF39" s="372" t="s">
        <v>1391</v>
      </c>
      <c r="CG39" s="372" t="s">
        <v>9130</v>
      </c>
      <c r="CH39" s="372" t="s">
        <v>9131</v>
      </c>
      <c r="CI39" s="373"/>
      <c r="CJ39" s="354" t="s">
        <v>9132</v>
      </c>
    </row>
    <row r="40" spans="1:88" s="428" customFormat="1" x14ac:dyDescent="0.25">
      <c r="A40" s="345" t="s">
        <v>9163</v>
      </c>
      <c r="B40" s="373"/>
      <c r="C40" s="719">
        <v>45148</v>
      </c>
      <c r="D40" s="373"/>
      <c r="E40" s="346">
        <v>3016.32</v>
      </c>
      <c r="F40" s="373"/>
      <c r="G40" s="347">
        <v>12.8261</v>
      </c>
      <c r="H40" s="373"/>
      <c r="I40" s="651">
        <v>1.84</v>
      </c>
      <c r="J40" s="651">
        <v>7.11</v>
      </c>
      <c r="K40" s="651">
        <v>1.53</v>
      </c>
      <c r="L40" s="651">
        <v>1.61</v>
      </c>
      <c r="M40" s="374"/>
      <c r="N40" s="348">
        <v>0.55589999999999995</v>
      </c>
      <c r="O40" s="348">
        <v>-1.0446</v>
      </c>
      <c r="P40" s="348">
        <v>3.9039000000000001</v>
      </c>
      <c r="Q40" s="348">
        <v>-2.6844000000000001</v>
      </c>
      <c r="R40" s="348">
        <v>-4.1182999999999996</v>
      </c>
      <c r="S40" s="350">
        <v>2.0196999999999998</v>
      </c>
      <c r="T40" s="348">
        <v>6.7279</v>
      </c>
      <c r="U40" s="348" t="s">
        <v>430</v>
      </c>
      <c r="V40" s="348" t="s">
        <v>430</v>
      </c>
      <c r="W40" s="348" t="s">
        <v>430</v>
      </c>
      <c r="X40" s="348">
        <v>5.5385999999999997</v>
      </c>
      <c r="Y40" s="348">
        <v>-5.0094000000000003</v>
      </c>
      <c r="Z40" s="348">
        <v>-1.0103</v>
      </c>
      <c r="AA40" s="348">
        <v>-2.1110000000000002</v>
      </c>
      <c r="AB40" s="348">
        <v>5.5385999999999997</v>
      </c>
      <c r="AC40" s="348">
        <v>9.6006</v>
      </c>
      <c r="AD40" s="374"/>
      <c r="AE40" s="346">
        <v>12</v>
      </c>
      <c r="AF40" s="346">
        <v>14</v>
      </c>
      <c r="AG40" s="346">
        <v>14</v>
      </c>
      <c r="AH40" s="346">
        <v>15</v>
      </c>
      <c r="AI40" s="346">
        <v>15</v>
      </c>
      <c r="AJ40" s="346">
        <v>15</v>
      </c>
      <c r="AK40" s="346">
        <v>11</v>
      </c>
      <c r="AL40" s="346" t="s">
        <v>430</v>
      </c>
      <c r="AM40" s="346" t="s">
        <v>430</v>
      </c>
      <c r="AN40" s="346" t="s">
        <v>430</v>
      </c>
      <c r="AO40" s="346">
        <v>12</v>
      </c>
      <c r="AP40" s="346">
        <v>15</v>
      </c>
      <c r="AQ40" s="346">
        <v>14</v>
      </c>
      <c r="AR40" s="346">
        <v>15</v>
      </c>
      <c r="AS40" s="346">
        <v>12</v>
      </c>
      <c r="AT40" s="373"/>
      <c r="AU40" s="348" t="s">
        <v>430</v>
      </c>
      <c r="AV40" s="348" t="s">
        <v>430</v>
      </c>
      <c r="AW40" s="348" t="s">
        <v>430</v>
      </c>
      <c r="AX40" s="348" t="s">
        <v>430</v>
      </c>
      <c r="AY40" s="348">
        <v>-3.49</v>
      </c>
      <c r="AZ40" s="351"/>
      <c r="BA40" s="346" t="s">
        <v>430</v>
      </c>
      <c r="BB40" s="346" t="s">
        <v>430</v>
      </c>
      <c r="BC40" s="346" t="s">
        <v>430</v>
      </c>
      <c r="BD40" s="346" t="s">
        <v>430</v>
      </c>
      <c r="BE40" s="346">
        <v>15</v>
      </c>
      <c r="BF40" s="362"/>
      <c r="BG40" s="348">
        <v>8.1864013597685705</v>
      </c>
      <c r="BH40" s="375">
        <v>0</v>
      </c>
      <c r="BI40" s="375">
        <v>2.98496009787684E-2</v>
      </c>
      <c r="BJ40" s="375" t="s">
        <v>430</v>
      </c>
      <c r="BK40" s="374"/>
      <c r="BL40" s="348">
        <v>71.613749901899993</v>
      </c>
      <c r="BM40" s="348">
        <v>53.914855185900002</v>
      </c>
      <c r="BN40" s="348">
        <v>1.3282749189</v>
      </c>
      <c r="BO40" s="373"/>
      <c r="BP40" s="348">
        <v>67.464776209999997</v>
      </c>
      <c r="BQ40" s="373"/>
      <c r="BR40" s="348">
        <v>58.377499999999998</v>
      </c>
      <c r="BS40" s="348">
        <v>5.3580699999999997</v>
      </c>
      <c r="BT40" s="348">
        <v>3.7291699999999999</v>
      </c>
      <c r="BU40" s="348">
        <v>32.535260000000001</v>
      </c>
      <c r="BV40" s="373"/>
      <c r="BW40" s="348">
        <v>5.79</v>
      </c>
      <c r="BX40" s="348">
        <v>22.23</v>
      </c>
      <c r="BY40" s="348" t="s">
        <v>430</v>
      </c>
      <c r="BZ40" s="348" t="s">
        <v>430</v>
      </c>
      <c r="CA40" s="348" t="s">
        <v>430</v>
      </c>
      <c r="CB40" s="348">
        <v>4.51</v>
      </c>
      <c r="CC40" s="373"/>
      <c r="CD40" s="372" t="s">
        <v>9134</v>
      </c>
      <c r="CE40" s="372" t="s">
        <v>9135</v>
      </c>
      <c r="CF40" s="372" t="s">
        <v>9136</v>
      </c>
      <c r="CG40" s="372" t="s">
        <v>9137</v>
      </c>
      <c r="CH40" s="372" t="s">
        <v>9138</v>
      </c>
      <c r="CI40" s="373"/>
      <c r="CJ40" s="354" t="s">
        <v>476</v>
      </c>
    </row>
    <row r="41" spans="1:88" s="428" customFormat="1" x14ac:dyDescent="0.25">
      <c r="A41" s="345" t="s">
        <v>9164</v>
      </c>
      <c r="B41" s="373"/>
      <c r="C41" s="719">
        <v>44810</v>
      </c>
      <c r="D41" s="373"/>
      <c r="E41" s="346">
        <v>2805.13</v>
      </c>
      <c r="F41" s="373"/>
      <c r="G41" s="347">
        <v>15.145099999999999</v>
      </c>
      <c r="H41" s="373"/>
      <c r="I41" s="651">
        <v>5.56</v>
      </c>
      <c r="J41" s="651">
        <v>7.88</v>
      </c>
      <c r="K41" s="651">
        <v>3.31</v>
      </c>
      <c r="L41" s="651">
        <v>3.48</v>
      </c>
      <c r="M41" s="374"/>
      <c r="N41" s="348">
        <v>0.49370000000000003</v>
      </c>
      <c r="O41" s="348">
        <v>-0.50719999999999998</v>
      </c>
      <c r="P41" s="348">
        <v>4.883</v>
      </c>
      <c r="Q41" s="348">
        <v>0.4224</v>
      </c>
      <c r="R41" s="348">
        <v>-1.8629</v>
      </c>
      <c r="S41" s="350">
        <v>4.0167999999999999</v>
      </c>
      <c r="T41" s="348">
        <v>6.7843999999999998</v>
      </c>
      <c r="U41" s="348">
        <v>13.7859</v>
      </c>
      <c r="V41" s="348" t="s">
        <v>430</v>
      </c>
      <c r="W41" s="348" t="s">
        <v>430</v>
      </c>
      <c r="X41" s="348">
        <v>6.2583000000000002</v>
      </c>
      <c r="Y41" s="348">
        <v>-1.6603000000000001</v>
      </c>
      <c r="Z41" s="348">
        <v>0.88800000000000001</v>
      </c>
      <c r="AA41" s="348">
        <v>-0.1115</v>
      </c>
      <c r="AB41" s="348">
        <v>6.2583000000000002</v>
      </c>
      <c r="AC41" s="348">
        <v>12.0754</v>
      </c>
      <c r="AD41" s="374"/>
      <c r="AE41" s="346">
        <v>14</v>
      </c>
      <c r="AF41" s="346">
        <v>12</v>
      </c>
      <c r="AG41" s="346">
        <v>7</v>
      </c>
      <c r="AH41" s="346">
        <v>9</v>
      </c>
      <c r="AI41" s="346">
        <v>12</v>
      </c>
      <c r="AJ41" s="346">
        <v>13</v>
      </c>
      <c r="AK41" s="346">
        <v>10</v>
      </c>
      <c r="AL41" s="346">
        <v>5</v>
      </c>
      <c r="AM41" s="346" t="s">
        <v>430</v>
      </c>
      <c r="AN41" s="346" t="s">
        <v>430</v>
      </c>
      <c r="AO41" s="346">
        <v>8</v>
      </c>
      <c r="AP41" s="346">
        <v>7</v>
      </c>
      <c r="AQ41" s="346">
        <v>12</v>
      </c>
      <c r="AR41" s="346">
        <v>12</v>
      </c>
      <c r="AS41" s="346">
        <v>8</v>
      </c>
      <c r="AT41" s="373"/>
      <c r="AU41" s="348" t="s">
        <v>430</v>
      </c>
      <c r="AV41" s="348" t="s">
        <v>430</v>
      </c>
      <c r="AW41" s="348" t="s">
        <v>430</v>
      </c>
      <c r="AX41" s="348">
        <v>7.61</v>
      </c>
      <c r="AY41" s="348">
        <v>0.57999999999999996</v>
      </c>
      <c r="AZ41" s="351"/>
      <c r="BA41" s="346" t="s">
        <v>430</v>
      </c>
      <c r="BB41" s="346" t="s">
        <v>430</v>
      </c>
      <c r="BC41" s="346" t="s">
        <v>430</v>
      </c>
      <c r="BD41" s="346">
        <v>11</v>
      </c>
      <c r="BE41" s="346">
        <v>12</v>
      </c>
      <c r="BF41" s="362"/>
      <c r="BG41" s="348">
        <v>7.6193738589076698</v>
      </c>
      <c r="BH41" s="375">
        <v>0</v>
      </c>
      <c r="BI41" s="375">
        <v>7.3445077582933796E-2</v>
      </c>
      <c r="BJ41" s="375" t="s">
        <v>430</v>
      </c>
      <c r="BK41" s="374"/>
      <c r="BL41" s="348">
        <v>70.962417630999994</v>
      </c>
      <c r="BM41" s="348">
        <v>39.037559049899997</v>
      </c>
      <c r="BN41" s="348">
        <v>1.8177985345000001</v>
      </c>
      <c r="BO41" s="373"/>
      <c r="BP41" s="348">
        <v>59.497242180000001</v>
      </c>
      <c r="BQ41" s="373"/>
      <c r="BR41" s="348">
        <v>53.182499999999997</v>
      </c>
      <c r="BS41" s="348">
        <v>5.0765799999999999</v>
      </c>
      <c r="BT41" s="348">
        <v>7.6616900000000001</v>
      </c>
      <c r="BU41" s="348">
        <v>34.079230000000003</v>
      </c>
      <c r="BV41" s="373"/>
      <c r="BW41" s="348">
        <v>9.6999999999999993</v>
      </c>
      <c r="BX41" s="348">
        <v>14.92</v>
      </c>
      <c r="BY41" s="348" t="s">
        <v>430</v>
      </c>
      <c r="BZ41" s="348">
        <v>7.86</v>
      </c>
      <c r="CA41" s="348" t="s">
        <v>430</v>
      </c>
      <c r="CB41" s="348">
        <v>1.6</v>
      </c>
      <c r="CC41" s="373"/>
      <c r="CD41" s="372" t="s">
        <v>9140</v>
      </c>
      <c r="CE41" s="372" t="s">
        <v>9141</v>
      </c>
      <c r="CF41" s="372" t="s">
        <v>9142</v>
      </c>
      <c r="CG41" s="372" t="s">
        <v>9143</v>
      </c>
      <c r="CH41" s="372" t="s">
        <v>9144</v>
      </c>
      <c r="CI41" s="373"/>
      <c r="CJ41" s="354" t="s">
        <v>443</v>
      </c>
    </row>
    <row r="42" spans="1:88" s="428" customFormat="1" x14ac:dyDescent="0.25">
      <c r="A42" s="345" t="s">
        <v>9165</v>
      </c>
      <c r="B42" s="373"/>
      <c r="C42" s="719">
        <v>41922</v>
      </c>
      <c r="D42" s="373"/>
      <c r="E42" s="346">
        <v>2202.9699999999998</v>
      </c>
      <c r="F42" s="373"/>
      <c r="G42" s="347">
        <v>28.774000000000001</v>
      </c>
      <c r="H42" s="373"/>
      <c r="I42" s="651">
        <v>1.8</v>
      </c>
      <c r="J42" s="651">
        <v>6.76</v>
      </c>
      <c r="K42" s="651">
        <v>1.04</v>
      </c>
      <c r="L42" s="651">
        <v>1.08</v>
      </c>
      <c r="M42" s="374"/>
      <c r="N42" s="348">
        <v>0.76690000000000003</v>
      </c>
      <c r="O42" s="348">
        <v>0.24740000000000001</v>
      </c>
      <c r="P42" s="348">
        <v>6.0206</v>
      </c>
      <c r="Q42" s="348">
        <v>1.5349999999999999</v>
      </c>
      <c r="R42" s="348">
        <v>0.17760000000000001</v>
      </c>
      <c r="S42" s="350">
        <v>6.3297999999999996</v>
      </c>
      <c r="T42" s="348">
        <v>7.7881999999999998</v>
      </c>
      <c r="U42" s="348">
        <v>12.3786</v>
      </c>
      <c r="V42" s="348">
        <v>10.0144</v>
      </c>
      <c r="W42" s="348">
        <v>10.199400000000001</v>
      </c>
      <c r="X42" s="348">
        <v>7.5262000000000002</v>
      </c>
      <c r="Y42" s="348">
        <v>-0.83740000000000003</v>
      </c>
      <c r="Z42" s="348">
        <v>3.0550000000000002</v>
      </c>
      <c r="AA42" s="348">
        <v>2.4861</v>
      </c>
      <c r="AB42" s="348">
        <v>7.5262000000000002</v>
      </c>
      <c r="AC42" s="348">
        <v>9.5792999999999999</v>
      </c>
      <c r="AD42" s="374"/>
      <c r="AE42" s="346">
        <v>6</v>
      </c>
      <c r="AF42" s="346">
        <v>1</v>
      </c>
      <c r="AG42" s="346">
        <v>2</v>
      </c>
      <c r="AH42" s="346">
        <v>4</v>
      </c>
      <c r="AI42" s="346">
        <v>5</v>
      </c>
      <c r="AJ42" s="346">
        <v>7</v>
      </c>
      <c r="AK42" s="346">
        <v>7</v>
      </c>
      <c r="AL42" s="346">
        <v>11</v>
      </c>
      <c r="AM42" s="346">
        <v>11</v>
      </c>
      <c r="AN42" s="346">
        <v>7</v>
      </c>
      <c r="AO42" s="346">
        <v>2</v>
      </c>
      <c r="AP42" s="346">
        <v>4</v>
      </c>
      <c r="AQ42" s="346">
        <v>5</v>
      </c>
      <c r="AR42" s="346">
        <v>4</v>
      </c>
      <c r="AS42" s="346">
        <v>2</v>
      </c>
      <c r="AT42" s="373"/>
      <c r="AU42" s="348">
        <v>10.3</v>
      </c>
      <c r="AV42" s="348">
        <v>10.42</v>
      </c>
      <c r="AW42" s="348">
        <v>9.5399999999999991</v>
      </c>
      <c r="AX42" s="348">
        <v>8.14</v>
      </c>
      <c r="AY42" s="348">
        <v>4.46</v>
      </c>
      <c r="AZ42" s="351"/>
      <c r="BA42" s="346">
        <v>7</v>
      </c>
      <c r="BB42" s="346">
        <v>11</v>
      </c>
      <c r="BC42" s="346">
        <v>10</v>
      </c>
      <c r="BD42" s="346">
        <v>9</v>
      </c>
      <c r="BE42" s="346">
        <v>4</v>
      </c>
      <c r="BF42" s="362"/>
      <c r="BG42" s="348">
        <v>7.7897741705587604</v>
      </c>
      <c r="BH42" s="375">
        <v>0</v>
      </c>
      <c r="BI42" s="375">
        <v>6.4990824766583202E-2</v>
      </c>
      <c r="BJ42" s="375" t="s">
        <v>430</v>
      </c>
      <c r="BK42" s="374"/>
      <c r="BL42" s="348">
        <v>68.360853200999998</v>
      </c>
      <c r="BM42" s="348">
        <v>43.051524485999998</v>
      </c>
      <c r="BN42" s="348">
        <v>1.5878846108</v>
      </c>
      <c r="BO42" s="373"/>
      <c r="BP42" s="348">
        <v>58.142918299999998</v>
      </c>
      <c r="BQ42" s="373"/>
      <c r="BR42" s="348">
        <v>44.526800000000001</v>
      </c>
      <c r="BS42" s="348">
        <v>10.6143</v>
      </c>
      <c r="BT42" s="348">
        <v>9.8255499999999998</v>
      </c>
      <c r="BU42" s="348">
        <v>35.033349999999999</v>
      </c>
      <c r="BV42" s="373"/>
      <c r="BW42" s="348">
        <v>6.34</v>
      </c>
      <c r="BX42" s="348">
        <v>15.78</v>
      </c>
      <c r="BY42" s="348">
        <v>0.73</v>
      </c>
      <c r="BZ42" s="348">
        <v>0.72</v>
      </c>
      <c r="CA42" s="348" t="s">
        <v>430</v>
      </c>
      <c r="CB42" s="348">
        <v>20.58</v>
      </c>
      <c r="CC42" s="373"/>
      <c r="CD42" s="372" t="s">
        <v>9146</v>
      </c>
      <c r="CE42" s="372" t="s">
        <v>9147</v>
      </c>
      <c r="CF42" s="372" t="s">
        <v>9148</v>
      </c>
      <c r="CG42" s="372" t="s">
        <v>9149</v>
      </c>
      <c r="CH42" s="372" t="s">
        <v>9150</v>
      </c>
      <c r="CI42" s="373"/>
      <c r="CJ42" s="354" t="s">
        <v>604</v>
      </c>
    </row>
    <row r="43" spans="1:88" x14ac:dyDescent="0.25">
      <c r="A43" s="36" t="s">
        <v>93</v>
      </c>
      <c r="B43" s="43"/>
      <c r="C43" s="720"/>
      <c r="D43" s="43"/>
      <c r="E43" s="51"/>
      <c r="F43" s="43"/>
      <c r="G43" s="55"/>
      <c r="H43" s="43"/>
      <c r="I43" s="92"/>
      <c r="J43" s="92"/>
      <c r="K43" s="92"/>
      <c r="L43" s="92"/>
      <c r="M43" s="66"/>
      <c r="N43" s="59">
        <v>0.69359999999999999</v>
      </c>
      <c r="O43" s="59">
        <v>-0.32929999999999998</v>
      </c>
      <c r="P43" s="59">
        <v>4.883</v>
      </c>
      <c r="Q43" s="59">
        <v>0.48480000000000001</v>
      </c>
      <c r="R43" s="59">
        <v>-0.94540000000000002</v>
      </c>
      <c r="S43" s="70">
        <v>5.7502000000000004</v>
      </c>
      <c r="T43" s="59">
        <v>7.4916</v>
      </c>
      <c r="U43" s="59">
        <v>13.4617</v>
      </c>
      <c r="V43" s="59">
        <v>12.029500000000001</v>
      </c>
      <c r="W43" s="59">
        <v>12.091699999999999</v>
      </c>
      <c r="X43" s="59">
        <v>6.3394000000000004</v>
      </c>
      <c r="Y43" s="59">
        <v>-1.7817000000000001</v>
      </c>
      <c r="Z43" s="59">
        <v>2.06</v>
      </c>
      <c r="AA43" s="59">
        <v>1.0935999999999999</v>
      </c>
      <c r="AB43" s="59">
        <v>6.3394000000000004</v>
      </c>
      <c r="AC43" s="59">
        <v>11.4923</v>
      </c>
      <c r="AD43" s="66"/>
      <c r="AE43" s="51">
        <v>15</v>
      </c>
      <c r="AF43" s="51">
        <v>15</v>
      </c>
      <c r="AG43" s="51">
        <v>15</v>
      </c>
      <c r="AH43" s="51">
        <v>15</v>
      </c>
      <c r="AI43" s="51">
        <v>15</v>
      </c>
      <c r="AJ43" s="51">
        <v>15</v>
      </c>
      <c r="AK43" s="51">
        <v>15</v>
      </c>
      <c r="AL43" s="51">
        <v>14</v>
      </c>
      <c r="AM43" s="51">
        <v>11</v>
      </c>
      <c r="AN43" s="51">
        <v>7</v>
      </c>
      <c r="AO43" s="51">
        <v>15</v>
      </c>
      <c r="AP43" s="51">
        <v>15</v>
      </c>
      <c r="AQ43" s="51">
        <v>15</v>
      </c>
      <c r="AR43" s="51">
        <v>15</v>
      </c>
      <c r="AS43" s="51">
        <v>15</v>
      </c>
      <c r="AT43" s="43"/>
      <c r="AU43" s="59">
        <v>12.0242857142857</v>
      </c>
      <c r="AV43" s="59">
        <v>12.2781818181818</v>
      </c>
      <c r="AW43" s="59">
        <v>10.941818181818199</v>
      </c>
      <c r="AX43" s="59">
        <v>8.24</v>
      </c>
      <c r="AY43" s="59">
        <v>2.2320000000000002</v>
      </c>
      <c r="AZ43" s="78"/>
      <c r="BA43" s="51">
        <v>7</v>
      </c>
      <c r="BB43" s="51">
        <v>11</v>
      </c>
      <c r="BC43" s="51">
        <v>11</v>
      </c>
      <c r="BD43" s="51">
        <v>14</v>
      </c>
      <c r="BE43" s="51">
        <v>15</v>
      </c>
      <c r="BF43" s="258"/>
      <c r="BG43" s="59"/>
      <c r="BH43" s="286"/>
      <c r="BI43" s="286"/>
      <c r="BJ43" s="286"/>
      <c r="BK43" s="66"/>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0.98829999999999996</v>
      </c>
      <c r="O44" s="60">
        <v>0.24740000000000001</v>
      </c>
      <c r="P44" s="60">
        <v>7.0353000000000003</v>
      </c>
      <c r="Q44" s="60">
        <v>2.3268</v>
      </c>
      <c r="R44" s="60">
        <v>0.79859999999999998</v>
      </c>
      <c r="S44" s="71">
        <v>9.8567</v>
      </c>
      <c r="T44" s="60">
        <v>9.7888000000000002</v>
      </c>
      <c r="U44" s="60">
        <v>16.6297</v>
      </c>
      <c r="V44" s="60">
        <v>17.9482</v>
      </c>
      <c r="W44" s="60">
        <v>15.555</v>
      </c>
      <c r="X44" s="60">
        <v>8.8658000000000001</v>
      </c>
      <c r="Y44" s="60">
        <v>-0.30280000000000001</v>
      </c>
      <c r="Z44" s="60">
        <v>4.6604999999999999</v>
      </c>
      <c r="AA44" s="60">
        <v>3.6593</v>
      </c>
      <c r="AB44" s="60">
        <v>8.8658000000000001</v>
      </c>
      <c r="AC44" s="60">
        <v>14.555300000000001</v>
      </c>
      <c r="AD44" s="67"/>
      <c r="AE44" s="52"/>
      <c r="AF44" s="52"/>
      <c r="AG44" s="52"/>
      <c r="AH44" s="52"/>
      <c r="AI44" s="52"/>
      <c r="AJ44" s="52"/>
      <c r="AK44" s="52"/>
      <c r="AL44" s="52"/>
      <c r="AM44" s="52"/>
      <c r="AN44" s="52"/>
      <c r="AO44" s="52"/>
      <c r="AP44" s="52"/>
      <c r="AQ44" s="52"/>
      <c r="AR44" s="52"/>
      <c r="AS44" s="52"/>
      <c r="AT44" s="44"/>
      <c r="AU44" s="60">
        <v>15.61</v>
      </c>
      <c r="AV44" s="60">
        <v>16.899999999999999</v>
      </c>
      <c r="AW44" s="60">
        <v>14.11</v>
      </c>
      <c r="AX44" s="60">
        <v>10</v>
      </c>
      <c r="AY44" s="60">
        <v>5.4</v>
      </c>
      <c r="AZ44" s="79"/>
      <c r="BA44" s="52"/>
      <c r="BB44" s="52"/>
      <c r="BC44" s="52"/>
      <c r="BD44" s="52"/>
      <c r="BE44" s="52"/>
      <c r="BF44" s="259"/>
      <c r="BG44" s="60"/>
      <c r="BH44" s="288"/>
      <c r="BI44" s="288"/>
      <c r="BJ44" s="288"/>
      <c r="BK44" s="67"/>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0.32529999999999998</v>
      </c>
      <c r="O45" s="60">
        <v>-1.1356999999999999</v>
      </c>
      <c r="P45" s="60">
        <v>3.7547000000000001</v>
      </c>
      <c r="Q45" s="60">
        <v>-2.6844000000000001</v>
      </c>
      <c r="R45" s="60">
        <v>-4.1182999999999996</v>
      </c>
      <c r="S45" s="71">
        <v>2.0196999999999998</v>
      </c>
      <c r="T45" s="60">
        <v>2.7364000000000002</v>
      </c>
      <c r="U45" s="60">
        <v>11.337300000000001</v>
      </c>
      <c r="V45" s="60">
        <v>10.0144</v>
      </c>
      <c r="W45" s="60">
        <v>10.199400000000001</v>
      </c>
      <c r="X45" s="60">
        <v>4.9471999999999996</v>
      </c>
      <c r="Y45" s="60">
        <v>-5.0094000000000003</v>
      </c>
      <c r="Z45" s="60">
        <v>-1.4716</v>
      </c>
      <c r="AA45" s="60">
        <v>-2.1110000000000002</v>
      </c>
      <c r="AB45" s="60">
        <v>4.9471999999999996</v>
      </c>
      <c r="AC45" s="60">
        <v>7.8737000000000004</v>
      </c>
      <c r="AD45" s="67"/>
      <c r="AE45" s="52"/>
      <c r="AF45" s="52"/>
      <c r="AG45" s="52"/>
      <c r="AH45" s="52"/>
      <c r="AI45" s="52"/>
      <c r="AJ45" s="52"/>
      <c r="AK45" s="52"/>
      <c r="AL45" s="52"/>
      <c r="AM45" s="52"/>
      <c r="AN45" s="52"/>
      <c r="AO45" s="52"/>
      <c r="AP45" s="52"/>
      <c r="AQ45" s="52"/>
      <c r="AR45" s="52"/>
      <c r="AS45" s="52"/>
      <c r="AT45" s="44"/>
      <c r="AU45" s="60">
        <v>10.3</v>
      </c>
      <c r="AV45" s="60">
        <v>10.42</v>
      </c>
      <c r="AW45" s="60">
        <v>9.34</v>
      </c>
      <c r="AX45" s="60">
        <v>4.08</v>
      </c>
      <c r="AY45" s="60">
        <v>-3.49</v>
      </c>
      <c r="AZ45" s="79"/>
      <c r="BA45" s="52"/>
      <c r="BB45" s="52"/>
      <c r="BC45" s="52"/>
      <c r="BD45" s="52"/>
      <c r="BE45" s="52"/>
      <c r="BF45" s="259"/>
      <c r="BG45" s="60"/>
      <c r="BH45" s="288"/>
      <c r="BI45" s="288"/>
      <c r="BJ45" s="288"/>
      <c r="BK45" s="67"/>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0.73519999999999996</v>
      </c>
      <c r="O46" s="61">
        <v>-0.31080000000000002</v>
      </c>
      <c r="P46" s="61">
        <v>4.8231000000000002</v>
      </c>
      <c r="Q46" s="61">
        <v>0.59589999999999999</v>
      </c>
      <c r="R46" s="61">
        <v>-0.73729999999999996</v>
      </c>
      <c r="S46" s="72">
        <v>6.1554000000000002</v>
      </c>
      <c r="T46" s="61">
        <v>7.726</v>
      </c>
      <c r="U46" s="61">
        <v>13.4823</v>
      </c>
      <c r="V46" s="61">
        <v>11.825900000000001</v>
      </c>
      <c r="W46" s="61">
        <v>12.175000000000001</v>
      </c>
      <c r="X46" s="61">
        <v>6.2583000000000002</v>
      </c>
      <c r="Y46" s="61">
        <v>-1.7392000000000001</v>
      </c>
      <c r="Z46" s="61">
        <v>2.2166000000000001</v>
      </c>
      <c r="AA46" s="61">
        <v>1.5079</v>
      </c>
      <c r="AB46" s="61">
        <v>6.2583000000000002</v>
      </c>
      <c r="AC46" s="61">
        <v>12.0754</v>
      </c>
      <c r="AD46" s="68"/>
      <c r="AE46" s="53"/>
      <c r="AF46" s="53"/>
      <c r="AG46" s="53"/>
      <c r="AH46" s="53"/>
      <c r="AI46" s="53"/>
      <c r="AJ46" s="53"/>
      <c r="AK46" s="53"/>
      <c r="AL46" s="53"/>
      <c r="AM46" s="53"/>
      <c r="AN46" s="53"/>
      <c r="AO46" s="53"/>
      <c r="AP46" s="53"/>
      <c r="AQ46" s="53"/>
      <c r="AR46" s="53"/>
      <c r="AS46" s="53"/>
      <c r="AT46" s="45"/>
      <c r="AU46" s="61">
        <v>11.83</v>
      </c>
      <c r="AV46" s="61">
        <v>11.96</v>
      </c>
      <c r="AW46" s="61">
        <v>10.71</v>
      </c>
      <c r="AX46" s="61">
        <v>8.43</v>
      </c>
      <c r="AY46" s="61">
        <v>3.26</v>
      </c>
      <c r="AZ46" s="80"/>
      <c r="BA46" s="53"/>
      <c r="BB46" s="53"/>
      <c r="BC46" s="53"/>
      <c r="BD46" s="53"/>
      <c r="BE46" s="53"/>
      <c r="BF46" s="262"/>
      <c r="BG46" s="61"/>
      <c r="BH46" s="291"/>
      <c r="BI46" s="291"/>
      <c r="BJ46" s="291"/>
      <c r="BK46" s="68"/>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324</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4"/>
      <c r="BB47" s="54"/>
      <c r="BC47" s="54"/>
      <c r="BD47" s="54"/>
      <c r="BE47" s="54"/>
      <c r="BF47" s="263"/>
      <c r="BG47" s="62"/>
      <c r="BH47" s="293"/>
      <c r="BI47" s="293"/>
      <c r="BJ47" s="293"/>
      <c r="BK47" s="69"/>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428" customFormat="1" x14ac:dyDescent="0.25">
      <c r="A48" s="481" t="s">
        <v>9166</v>
      </c>
      <c r="B48" s="402"/>
      <c r="C48" s="724">
        <v>45349</v>
      </c>
      <c r="D48" s="402"/>
      <c r="E48" s="403">
        <v>2706.16</v>
      </c>
      <c r="F48" s="402"/>
      <c r="G48" s="404">
        <v>11.610799999999999</v>
      </c>
      <c r="H48" s="402"/>
      <c r="I48" s="650">
        <v>4.6100000000000003</v>
      </c>
      <c r="J48" s="650">
        <v>7.36</v>
      </c>
      <c r="K48" s="650">
        <v>3.6432000000000002</v>
      </c>
      <c r="L48" s="650">
        <v>3.7917000000000001</v>
      </c>
      <c r="M48" s="406"/>
      <c r="N48" s="405">
        <v>0.2417</v>
      </c>
      <c r="O48" s="405">
        <v>-5.0799999999999998E-2</v>
      </c>
      <c r="P48" s="405">
        <v>1.6494</v>
      </c>
      <c r="Q48" s="405">
        <v>1.7278</v>
      </c>
      <c r="R48" s="405">
        <v>1.3026</v>
      </c>
      <c r="S48" s="407">
        <v>3.653</v>
      </c>
      <c r="T48" s="405">
        <v>6.7638999999999996</v>
      </c>
      <c r="U48" s="405" t="s">
        <v>430</v>
      </c>
      <c r="V48" s="405" t="s">
        <v>430</v>
      </c>
      <c r="W48" s="405" t="s">
        <v>430</v>
      </c>
      <c r="X48" s="405">
        <v>2.0200999999999998</v>
      </c>
      <c r="Y48" s="405">
        <v>1.2479</v>
      </c>
      <c r="Z48" s="405">
        <v>2.2978000000000001</v>
      </c>
      <c r="AA48" s="405">
        <v>2.6669</v>
      </c>
      <c r="AB48" s="405">
        <v>2.0200999999999998</v>
      </c>
      <c r="AC48" s="405">
        <v>7.1440000000000001</v>
      </c>
      <c r="AD48" s="406"/>
      <c r="AE48" s="403">
        <v>21</v>
      </c>
      <c r="AF48" s="403">
        <v>5</v>
      </c>
      <c r="AG48" s="403">
        <v>21</v>
      </c>
      <c r="AH48" s="403">
        <v>3</v>
      </c>
      <c r="AI48" s="403">
        <v>3</v>
      </c>
      <c r="AJ48" s="403">
        <v>7</v>
      </c>
      <c r="AK48" s="403">
        <v>3</v>
      </c>
      <c r="AL48" s="403" t="s">
        <v>430</v>
      </c>
      <c r="AM48" s="403" t="s">
        <v>430</v>
      </c>
      <c r="AN48" s="403" t="s">
        <v>430</v>
      </c>
      <c r="AO48" s="403">
        <v>21</v>
      </c>
      <c r="AP48" s="403">
        <v>2</v>
      </c>
      <c r="AQ48" s="403">
        <v>4</v>
      </c>
      <c r="AR48" s="403">
        <v>3</v>
      </c>
      <c r="AS48" s="403">
        <v>21</v>
      </c>
      <c r="AT48" s="402"/>
      <c r="AU48" s="405" t="s">
        <v>430</v>
      </c>
      <c r="AV48" s="405" t="s">
        <v>430</v>
      </c>
      <c r="AW48" s="405" t="s">
        <v>430</v>
      </c>
      <c r="AX48" s="405" t="s">
        <v>430</v>
      </c>
      <c r="AY48" s="405">
        <v>3.67</v>
      </c>
      <c r="AZ48" s="408"/>
      <c r="BA48" s="403" t="s">
        <v>430</v>
      </c>
      <c r="BB48" s="403" t="s">
        <v>430</v>
      </c>
      <c r="BC48" s="403" t="s">
        <v>430</v>
      </c>
      <c r="BD48" s="403" t="s">
        <v>430</v>
      </c>
      <c r="BE48" s="403">
        <v>3</v>
      </c>
      <c r="BF48" s="409"/>
      <c r="BG48" s="405">
        <v>3.5698522441893301</v>
      </c>
      <c r="BH48" s="410">
        <v>0</v>
      </c>
      <c r="BI48" s="410">
        <v>2.0722365314378198E-3</v>
      </c>
      <c r="BJ48" s="410" t="s">
        <v>430</v>
      </c>
      <c r="BK48" s="406"/>
      <c r="BL48" s="405">
        <v>37.512856045699998</v>
      </c>
      <c r="BM48" s="405">
        <v>4.5341446293000001</v>
      </c>
      <c r="BN48" s="405">
        <v>8.2734140864000008</v>
      </c>
      <c r="BO48" s="402"/>
      <c r="BP48" s="405">
        <v>14.06325438</v>
      </c>
      <c r="BQ48" s="402"/>
      <c r="BR48" s="405">
        <v>19.4176</v>
      </c>
      <c r="BS48" s="405">
        <v>3.5760800000000001</v>
      </c>
      <c r="BT48" s="405">
        <v>3.3692299999999999</v>
      </c>
      <c r="BU48" s="405">
        <v>73.637090000000001</v>
      </c>
      <c r="BV48" s="402"/>
      <c r="BW48" s="405">
        <v>45.99</v>
      </c>
      <c r="BX48" s="405">
        <v>13.88</v>
      </c>
      <c r="BY48" s="405" t="s">
        <v>430</v>
      </c>
      <c r="BZ48" s="405" t="s">
        <v>430</v>
      </c>
      <c r="CA48" s="405" t="s">
        <v>430</v>
      </c>
      <c r="CB48" s="405">
        <v>13.76</v>
      </c>
      <c r="CC48" s="402"/>
      <c r="CD48" s="401" t="s">
        <v>9167</v>
      </c>
      <c r="CE48" s="401" t="s">
        <v>9168</v>
      </c>
      <c r="CF48" s="401" t="s">
        <v>9169</v>
      </c>
      <c r="CG48" s="401" t="s">
        <v>9170</v>
      </c>
      <c r="CH48" s="401" t="s">
        <v>9171</v>
      </c>
      <c r="CI48" s="402"/>
      <c r="CJ48" s="411" t="s">
        <v>443</v>
      </c>
    </row>
    <row r="49" spans="1:88" s="428" customFormat="1" x14ac:dyDescent="0.25">
      <c r="A49" s="345" t="s">
        <v>9172</v>
      </c>
      <c r="B49" s="373"/>
      <c r="C49" s="719">
        <v>44967</v>
      </c>
      <c r="D49" s="373"/>
      <c r="E49" s="346">
        <v>2144.79</v>
      </c>
      <c r="F49" s="373"/>
      <c r="G49" s="347">
        <v>14.22</v>
      </c>
      <c r="H49" s="373"/>
      <c r="I49" s="651">
        <v>2.7</v>
      </c>
      <c r="J49" s="651">
        <v>7.34</v>
      </c>
      <c r="K49" s="651">
        <v>2.16</v>
      </c>
      <c r="L49" s="651">
        <v>2.29</v>
      </c>
      <c r="M49" s="374"/>
      <c r="N49" s="348">
        <v>0.62980000000000003</v>
      </c>
      <c r="O49" s="348">
        <v>-0.37830000000000003</v>
      </c>
      <c r="P49" s="348">
        <v>5.3723999999999998</v>
      </c>
      <c r="Q49" s="348">
        <v>-0.55249999999999999</v>
      </c>
      <c r="R49" s="348">
        <v>-3.1004999999999998</v>
      </c>
      <c r="S49" s="350">
        <v>3.3020999999999998</v>
      </c>
      <c r="T49" s="348">
        <v>7.5594000000000001</v>
      </c>
      <c r="U49" s="348">
        <v>12.1381</v>
      </c>
      <c r="V49" s="348" t="s">
        <v>430</v>
      </c>
      <c r="W49" s="348" t="s">
        <v>430</v>
      </c>
      <c r="X49" s="348">
        <v>6.8449999999999998</v>
      </c>
      <c r="Y49" s="348">
        <v>-3.0543</v>
      </c>
      <c r="Z49" s="348">
        <v>4.2200000000000001E-2</v>
      </c>
      <c r="AA49" s="348">
        <v>-1.4825999999999999</v>
      </c>
      <c r="AB49" s="348">
        <v>6.8449999999999998</v>
      </c>
      <c r="AC49" s="348">
        <v>11.588100000000001</v>
      </c>
      <c r="AD49" s="374"/>
      <c r="AE49" s="346">
        <v>9</v>
      </c>
      <c r="AF49" s="346">
        <v>14</v>
      </c>
      <c r="AG49" s="346">
        <v>7</v>
      </c>
      <c r="AH49" s="346">
        <v>15</v>
      </c>
      <c r="AI49" s="346">
        <v>10</v>
      </c>
      <c r="AJ49" s="346">
        <v>8</v>
      </c>
      <c r="AK49" s="346">
        <v>1</v>
      </c>
      <c r="AL49" s="346">
        <v>3</v>
      </c>
      <c r="AM49" s="346" t="s">
        <v>430</v>
      </c>
      <c r="AN49" s="346" t="s">
        <v>430</v>
      </c>
      <c r="AO49" s="346">
        <v>8</v>
      </c>
      <c r="AP49" s="346">
        <v>11</v>
      </c>
      <c r="AQ49" s="346">
        <v>9</v>
      </c>
      <c r="AR49" s="346">
        <v>9</v>
      </c>
      <c r="AS49" s="346">
        <v>8</v>
      </c>
      <c r="AT49" s="373"/>
      <c r="AU49" s="348" t="s">
        <v>430</v>
      </c>
      <c r="AV49" s="348" t="s">
        <v>430</v>
      </c>
      <c r="AW49" s="348" t="s">
        <v>430</v>
      </c>
      <c r="AX49" s="348">
        <v>6.99</v>
      </c>
      <c r="AY49" s="348">
        <v>-1.1499999999999999</v>
      </c>
      <c r="AZ49" s="351"/>
      <c r="BA49" s="346" t="s">
        <v>430</v>
      </c>
      <c r="BB49" s="346" t="s">
        <v>430</v>
      </c>
      <c r="BC49" s="346" t="s">
        <v>430</v>
      </c>
      <c r="BD49" s="346">
        <v>3</v>
      </c>
      <c r="BE49" s="346">
        <v>10</v>
      </c>
      <c r="BF49" s="362"/>
      <c r="BG49" s="348">
        <v>8.5599245460317697</v>
      </c>
      <c r="BH49" s="375">
        <v>0</v>
      </c>
      <c r="BI49" s="375">
        <v>5.7948798610139698E-2</v>
      </c>
      <c r="BJ49" s="375" t="s">
        <v>430</v>
      </c>
      <c r="BK49" s="374"/>
      <c r="BL49" s="348">
        <v>73.160432583900004</v>
      </c>
      <c r="BM49" s="348">
        <v>51.538032447699997</v>
      </c>
      <c r="BN49" s="348">
        <v>1.4195426001</v>
      </c>
      <c r="BO49" s="373"/>
      <c r="BP49" s="348">
        <v>64.979231999999996</v>
      </c>
      <c r="BQ49" s="373"/>
      <c r="BR49" s="348">
        <v>50.651699999999998</v>
      </c>
      <c r="BS49" s="348">
        <v>4.5376700000000003</v>
      </c>
      <c r="BT49" s="348">
        <v>11.4794</v>
      </c>
      <c r="BU49" s="348">
        <v>33.331229999999998</v>
      </c>
      <c r="BV49" s="373"/>
      <c r="BW49" s="348">
        <v>6.37</v>
      </c>
      <c r="BX49" s="348">
        <v>14.89</v>
      </c>
      <c r="BY49" s="348">
        <v>3.65</v>
      </c>
      <c r="BZ49" s="348" t="s">
        <v>430</v>
      </c>
      <c r="CA49" s="348" t="s">
        <v>430</v>
      </c>
      <c r="CB49" s="348">
        <v>8.43</v>
      </c>
      <c r="CC49" s="373"/>
      <c r="CD49" s="372" t="s">
        <v>9173</v>
      </c>
      <c r="CE49" s="372" t="s">
        <v>9174</v>
      </c>
      <c r="CF49" s="372" t="s">
        <v>9175</v>
      </c>
      <c r="CG49" s="372" t="s">
        <v>9176</v>
      </c>
      <c r="CH49" s="372" t="s">
        <v>9177</v>
      </c>
      <c r="CI49" s="373"/>
      <c r="CJ49" s="354" t="s">
        <v>555</v>
      </c>
    </row>
    <row r="50" spans="1:88" s="428" customFormat="1" x14ac:dyDescent="0.25">
      <c r="A50" s="345" t="s">
        <v>9178</v>
      </c>
      <c r="B50" s="373"/>
      <c r="C50" s="719">
        <v>44784</v>
      </c>
      <c r="D50" s="373"/>
      <c r="E50" s="346">
        <v>2063.6799999999998</v>
      </c>
      <c r="F50" s="373"/>
      <c r="G50" s="347">
        <v>14.417</v>
      </c>
      <c r="H50" s="373"/>
      <c r="I50" s="651">
        <v>4.67</v>
      </c>
      <c r="J50" s="651">
        <v>6.92</v>
      </c>
      <c r="K50" s="651">
        <v>3.31</v>
      </c>
      <c r="L50" s="651">
        <v>3.48</v>
      </c>
      <c r="M50" s="374"/>
      <c r="N50" s="348">
        <v>0.60709999999999997</v>
      </c>
      <c r="O50" s="348">
        <v>-0.25600000000000001</v>
      </c>
      <c r="P50" s="348">
        <v>4.6302000000000003</v>
      </c>
      <c r="Q50" s="348">
        <v>0.89580000000000004</v>
      </c>
      <c r="R50" s="348">
        <v>9.0300000000000005E-2</v>
      </c>
      <c r="S50" s="350">
        <v>6.2378</v>
      </c>
      <c r="T50" s="348">
        <v>7.1447000000000003</v>
      </c>
      <c r="U50" s="348">
        <v>11.8895</v>
      </c>
      <c r="V50" s="348" t="s">
        <v>430</v>
      </c>
      <c r="W50" s="348" t="s">
        <v>430</v>
      </c>
      <c r="X50" s="348">
        <v>5.9295</v>
      </c>
      <c r="Y50" s="348">
        <v>-1.0365</v>
      </c>
      <c r="Z50" s="348">
        <v>2.5682999999999998</v>
      </c>
      <c r="AA50" s="348">
        <v>1.4496</v>
      </c>
      <c r="AB50" s="348">
        <v>5.9295</v>
      </c>
      <c r="AC50" s="348">
        <v>10.356199999999999</v>
      </c>
      <c r="AD50" s="374"/>
      <c r="AE50" s="346">
        <v>11</v>
      </c>
      <c r="AF50" s="346">
        <v>11</v>
      </c>
      <c r="AG50" s="346">
        <v>11</v>
      </c>
      <c r="AH50" s="346">
        <v>7</v>
      </c>
      <c r="AI50" s="346">
        <v>4</v>
      </c>
      <c r="AJ50" s="346">
        <v>3</v>
      </c>
      <c r="AK50" s="346">
        <v>2</v>
      </c>
      <c r="AL50" s="346">
        <v>4</v>
      </c>
      <c r="AM50" s="346" t="s">
        <v>430</v>
      </c>
      <c r="AN50" s="346" t="s">
        <v>430</v>
      </c>
      <c r="AO50" s="346">
        <v>12</v>
      </c>
      <c r="AP50" s="346">
        <v>4</v>
      </c>
      <c r="AQ50" s="346">
        <v>3</v>
      </c>
      <c r="AR50" s="346">
        <v>4</v>
      </c>
      <c r="AS50" s="346">
        <v>12</v>
      </c>
      <c r="AT50" s="373"/>
      <c r="AU50" s="348" t="s">
        <v>430</v>
      </c>
      <c r="AV50" s="348" t="s">
        <v>430</v>
      </c>
      <c r="AW50" s="348" t="s">
        <v>430</v>
      </c>
      <c r="AX50" s="348">
        <v>7.54</v>
      </c>
      <c r="AY50" s="348">
        <v>3.19</v>
      </c>
      <c r="AZ50" s="351"/>
      <c r="BA50" s="346" t="s">
        <v>430</v>
      </c>
      <c r="BB50" s="346" t="s">
        <v>430</v>
      </c>
      <c r="BC50" s="346" t="s">
        <v>430</v>
      </c>
      <c r="BD50" s="346">
        <v>1</v>
      </c>
      <c r="BE50" s="346">
        <v>4</v>
      </c>
      <c r="BF50" s="362"/>
      <c r="BG50" s="348">
        <v>7.8902395386249804</v>
      </c>
      <c r="BH50" s="375">
        <v>0</v>
      </c>
      <c r="BI50" s="375">
        <v>5.9677204447635197E-2</v>
      </c>
      <c r="BJ50" s="375" t="s">
        <v>430</v>
      </c>
      <c r="BK50" s="374"/>
      <c r="BL50" s="348">
        <v>69.960690537700003</v>
      </c>
      <c r="BM50" s="348">
        <v>44.984889636200002</v>
      </c>
      <c r="BN50" s="348">
        <v>1.5552042275</v>
      </c>
      <c r="BO50" s="373"/>
      <c r="BP50" s="348">
        <v>53.999903400000001</v>
      </c>
      <c r="BQ50" s="373"/>
      <c r="BR50" s="348">
        <v>50.6633</v>
      </c>
      <c r="BS50" s="348">
        <v>8.1127099999999999</v>
      </c>
      <c r="BT50" s="348">
        <v>8.7040000000000006</v>
      </c>
      <c r="BU50" s="348">
        <v>32.51999</v>
      </c>
      <c r="BV50" s="373"/>
      <c r="BW50" s="348">
        <v>10.55</v>
      </c>
      <c r="BX50" s="348">
        <v>13.05</v>
      </c>
      <c r="BY50" s="348">
        <v>4.8600000000000003</v>
      </c>
      <c r="BZ50" s="348" t="s">
        <v>430</v>
      </c>
      <c r="CA50" s="348" t="s">
        <v>430</v>
      </c>
      <c r="CB50" s="348">
        <v>4.0599999999999996</v>
      </c>
      <c r="CC50" s="373"/>
      <c r="CD50" s="372" t="s">
        <v>9179</v>
      </c>
      <c r="CE50" s="372" t="s">
        <v>9180</v>
      </c>
      <c r="CF50" s="372" t="s">
        <v>9181</v>
      </c>
      <c r="CG50" s="372" t="s">
        <v>9182</v>
      </c>
      <c r="CH50" s="372" t="s">
        <v>615</v>
      </c>
      <c r="CI50" s="373"/>
      <c r="CJ50" s="354" t="s">
        <v>617</v>
      </c>
    </row>
    <row r="51" spans="1:88" s="428" customFormat="1" x14ac:dyDescent="0.25">
      <c r="A51" s="345" t="s">
        <v>9183</v>
      </c>
      <c r="B51" s="373"/>
      <c r="C51" s="719">
        <v>40528</v>
      </c>
      <c r="D51" s="373"/>
      <c r="E51" s="346">
        <v>1656.19</v>
      </c>
      <c r="F51" s="373"/>
      <c r="G51" s="347">
        <v>34.7348</v>
      </c>
      <c r="H51" s="373"/>
      <c r="I51" s="651">
        <v>5.75</v>
      </c>
      <c r="J51" s="651">
        <v>7.18</v>
      </c>
      <c r="K51" s="651">
        <v>3.66</v>
      </c>
      <c r="L51" s="651">
        <v>3.82</v>
      </c>
      <c r="M51" s="374"/>
      <c r="N51" s="348">
        <v>0.61729999999999996</v>
      </c>
      <c r="O51" s="348">
        <v>-0.37659999999999999</v>
      </c>
      <c r="P51" s="348">
        <v>4.8476999999999997</v>
      </c>
      <c r="Q51" s="348">
        <v>-1.1328</v>
      </c>
      <c r="R51" s="348">
        <v>-3.8052000000000001</v>
      </c>
      <c r="S51" s="350">
        <v>1.8169</v>
      </c>
      <c r="T51" s="348">
        <v>4.7382999999999997</v>
      </c>
      <c r="U51" s="348">
        <v>9.7644000000000002</v>
      </c>
      <c r="V51" s="348">
        <v>8.3829999999999991</v>
      </c>
      <c r="W51" s="348">
        <v>7.5552999999999999</v>
      </c>
      <c r="X51" s="348">
        <v>6.4802</v>
      </c>
      <c r="Y51" s="348">
        <v>-3.5318999999999998</v>
      </c>
      <c r="Z51" s="348">
        <v>-0.6734</v>
      </c>
      <c r="AA51" s="348">
        <v>-1.9684999999999999</v>
      </c>
      <c r="AB51" s="348">
        <v>6.4802</v>
      </c>
      <c r="AC51" s="348">
        <v>8.4368999999999996</v>
      </c>
      <c r="AD51" s="374"/>
      <c r="AE51" s="346">
        <v>10</v>
      </c>
      <c r="AF51" s="346">
        <v>13</v>
      </c>
      <c r="AG51" s="346">
        <v>9</v>
      </c>
      <c r="AH51" s="346">
        <v>18</v>
      </c>
      <c r="AI51" s="346">
        <v>13</v>
      </c>
      <c r="AJ51" s="346">
        <v>14</v>
      </c>
      <c r="AK51" s="346">
        <v>5</v>
      </c>
      <c r="AL51" s="346">
        <v>8</v>
      </c>
      <c r="AM51" s="346">
        <v>3</v>
      </c>
      <c r="AN51" s="346">
        <v>3</v>
      </c>
      <c r="AO51" s="346">
        <v>9</v>
      </c>
      <c r="AP51" s="346">
        <v>16</v>
      </c>
      <c r="AQ51" s="346">
        <v>12</v>
      </c>
      <c r="AR51" s="346">
        <v>12</v>
      </c>
      <c r="AS51" s="346">
        <v>9</v>
      </c>
      <c r="AT51" s="373"/>
      <c r="AU51" s="348">
        <v>7.59</v>
      </c>
      <c r="AV51" s="348">
        <v>8.0399999999999991</v>
      </c>
      <c r="AW51" s="348">
        <v>7.24</v>
      </c>
      <c r="AX51" s="348">
        <v>4.62</v>
      </c>
      <c r="AY51" s="348">
        <v>-2.38</v>
      </c>
      <c r="AZ51" s="351"/>
      <c r="BA51" s="346">
        <v>4</v>
      </c>
      <c r="BB51" s="346">
        <v>5</v>
      </c>
      <c r="BC51" s="346">
        <v>4</v>
      </c>
      <c r="BD51" s="346">
        <v>8</v>
      </c>
      <c r="BE51" s="346">
        <v>14</v>
      </c>
      <c r="BF51" s="362"/>
      <c r="BG51" s="348">
        <v>8.5238340925464406</v>
      </c>
      <c r="BH51" s="375">
        <v>0</v>
      </c>
      <c r="BI51" s="375">
        <v>3.4067657822208698E-2</v>
      </c>
      <c r="BJ51" s="375" t="s">
        <v>430</v>
      </c>
      <c r="BK51" s="374"/>
      <c r="BL51" s="348">
        <v>68.744199316899994</v>
      </c>
      <c r="BM51" s="348">
        <v>60.789822759099998</v>
      </c>
      <c r="BN51" s="348">
        <v>1.1308504646999999</v>
      </c>
      <c r="BO51" s="373"/>
      <c r="BP51" s="348">
        <v>57.46504462</v>
      </c>
      <c r="BQ51" s="373"/>
      <c r="BR51" s="348">
        <v>56.09</v>
      </c>
      <c r="BS51" s="348">
        <v>9.0160300000000007</v>
      </c>
      <c r="BT51" s="348">
        <v>4.6018299999999996</v>
      </c>
      <c r="BU51" s="348">
        <v>30.29214</v>
      </c>
      <c r="BV51" s="373"/>
      <c r="BW51" s="348">
        <v>13.25</v>
      </c>
      <c r="BX51" s="348">
        <v>8.6</v>
      </c>
      <c r="BY51" s="348">
        <v>0.63</v>
      </c>
      <c r="BZ51" s="348" t="s">
        <v>430</v>
      </c>
      <c r="CA51" s="348" t="s">
        <v>430</v>
      </c>
      <c r="CB51" s="348">
        <v>7.24</v>
      </c>
      <c r="CC51" s="373"/>
      <c r="CD51" s="372" t="s">
        <v>9184</v>
      </c>
      <c r="CE51" s="372" t="s">
        <v>9185</v>
      </c>
      <c r="CF51" s="372" t="s">
        <v>9186</v>
      </c>
      <c r="CG51" s="372" t="s">
        <v>3300</v>
      </c>
      <c r="CH51" s="372" t="s">
        <v>9187</v>
      </c>
      <c r="CI51" s="373"/>
      <c r="CJ51" s="354" t="s">
        <v>443</v>
      </c>
    </row>
    <row r="52" spans="1:88" s="428" customFormat="1" x14ac:dyDescent="0.25">
      <c r="A52" s="345" t="s">
        <v>9188</v>
      </c>
      <c r="B52" s="373"/>
      <c r="C52" s="719">
        <v>40581</v>
      </c>
      <c r="D52" s="373"/>
      <c r="E52" s="346">
        <v>1505.5</v>
      </c>
      <c r="F52" s="373"/>
      <c r="G52" s="347">
        <v>43.033900000000003</v>
      </c>
      <c r="H52" s="373"/>
      <c r="I52" s="651">
        <v>3.52</v>
      </c>
      <c r="J52" s="651">
        <v>7.15</v>
      </c>
      <c r="K52" s="651">
        <v>2.66</v>
      </c>
      <c r="L52" s="651">
        <v>2.78</v>
      </c>
      <c r="M52" s="374"/>
      <c r="N52" s="348">
        <v>0.47699999999999998</v>
      </c>
      <c r="O52" s="348">
        <v>-0.42599999999999999</v>
      </c>
      <c r="P52" s="348">
        <v>3.5586000000000002</v>
      </c>
      <c r="Q52" s="348">
        <v>6.1199999999999997E-2</v>
      </c>
      <c r="R52" s="348">
        <v>-2.3794</v>
      </c>
      <c r="S52" s="350">
        <v>2.7393000000000001</v>
      </c>
      <c r="T52" s="348">
        <v>4.7058</v>
      </c>
      <c r="U52" s="348">
        <v>10.2539</v>
      </c>
      <c r="V52" s="348">
        <v>8.2763000000000009</v>
      </c>
      <c r="W52" s="348">
        <v>8.2538999999999998</v>
      </c>
      <c r="X52" s="348">
        <v>4.7073999999999998</v>
      </c>
      <c r="Y52" s="348">
        <v>-2.4792000000000001</v>
      </c>
      <c r="Z52" s="348">
        <v>-0.41610000000000003</v>
      </c>
      <c r="AA52" s="348">
        <v>-0.79420000000000002</v>
      </c>
      <c r="AB52" s="348">
        <v>4.7073999999999998</v>
      </c>
      <c r="AC52" s="348">
        <v>10.058400000000001</v>
      </c>
      <c r="AD52" s="374"/>
      <c r="AE52" s="346">
        <v>17</v>
      </c>
      <c r="AF52" s="346">
        <v>17</v>
      </c>
      <c r="AG52" s="346">
        <v>18</v>
      </c>
      <c r="AH52" s="346">
        <v>10</v>
      </c>
      <c r="AI52" s="346">
        <v>7</v>
      </c>
      <c r="AJ52" s="346">
        <v>12</v>
      </c>
      <c r="AK52" s="346">
        <v>7</v>
      </c>
      <c r="AL52" s="346">
        <v>7</v>
      </c>
      <c r="AM52" s="346">
        <v>4</v>
      </c>
      <c r="AN52" s="346">
        <v>2</v>
      </c>
      <c r="AO52" s="346">
        <v>19</v>
      </c>
      <c r="AP52" s="346">
        <v>7</v>
      </c>
      <c r="AQ52" s="346">
        <v>11</v>
      </c>
      <c r="AR52" s="346">
        <v>6</v>
      </c>
      <c r="AS52" s="346">
        <v>19</v>
      </c>
      <c r="AT52" s="373"/>
      <c r="AU52" s="348">
        <v>8.2799999999999994</v>
      </c>
      <c r="AV52" s="348">
        <v>8.4</v>
      </c>
      <c r="AW52" s="348">
        <v>7.72</v>
      </c>
      <c r="AX52" s="348">
        <v>5.23</v>
      </c>
      <c r="AY52" s="348">
        <v>-1.02</v>
      </c>
      <c r="AZ52" s="351"/>
      <c r="BA52" s="346">
        <v>3</v>
      </c>
      <c r="BB52" s="346">
        <v>3</v>
      </c>
      <c r="BC52" s="346">
        <v>2</v>
      </c>
      <c r="BD52" s="346">
        <v>6</v>
      </c>
      <c r="BE52" s="346">
        <v>9</v>
      </c>
      <c r="BF52" s="362"/>
      <c r="BG52" s="348">
        <v>7.5208014682111903</v>
      </c>
      <c r="BH52" s="375">
        <v>0</v>
      </c>
      <c r="BI52" s="375">
        <v>4.45085019616226E-2</v>
      </c>
      <c r="BJ52" s="375" t="s">
        <v>430</v>
      </c>
      <c r="BK52" s="374"/>
      <c r="BL52" s="348">
        <v>61.340298065500001</v>
      </c>
      <c r="BM52" s="348">
        <v>39.147145354499997</v>
      </c>
      <c r="BN52" s="348">
        <v>1.5669162466</v>
      </c>
      <c r="BO52" s="373"/>
      <c r="BP52" s="348">
        <v>41.243701819999998</v>
      </c>
      <c r="BQ52" s="373"/>
      <c r="BR52" s="348">
        <v>47.451999999999998</v>
      </c>
      <c r="BS52" s="348">
        <v>9.6752099999999999</v>
      </c>
      <c r="BT52" s="348">
        <v>9.1750900000000009</v>
      </c>
      <c r="BU52" s="348">
        <v>33.697699999999998</v>
      </c>
      <c r="BV52" s="373"/>
      <c r="BW52" s="348">
        <v>12.53</v>
      </c>
      <c r="BX52" s="348">
        <v>15.45</v>
      </c>
      <c r="BY52" s="348" t="s">
        <v>430</v>
      </c>
      <c r="BZ52" s="348" t="s">
        <v>430</v>
      </c>
      <c r="CA52" s="348" t="s">
        <v>430</v>
      </c>
      <c r="CB52" s="348">
        <v>5.72</v>
      </c>
      <c r="CC52" s="373"/>
      <c r="CD52" s="372" t="s">
        <v>9189</v>
      </c>
      <c r="CE52" s="372" t="s">
        <v>9190</v>
      </c>
      <c r="CF52" s="372" t="s">
        <v>9191</v>
      </c>
      <c r="CG52" s="372" t="s">
        <v>1836</v>
      </c>
      <c r="CH52" s="372" t="s">
        <v>9192</v>
      </c>
      <c r="CI52" s="373"/>
      <c r="CJ52" s="354" t="s">
        <v>513</v>
      </c>
    </row>
    <row r="53" spans="1:88" s="428" customFormat="1" x14ac:dyDescent="0.25">
      <c r="A53" s="345" t="s">
        <v>9193</v>
      </c>
      <c r="B53" s="373"/>
      <c r="C53" s="719">
        <v>43098</v>
      </c>
      <c r="D53" s="373"/>
      <c r="E53" s="346">
        <v>1242.19</v>
      </c>
      <c r="F53" s="373"/>
      <c r="G53" s="347">
        <v>20.079999999999998</v>
      </c>
      <c r="H53" s="373"/>
      <c r="I53" s="651">
        <v>3.46</v>
      </c>
      <c r="J53" s="651">
        <v>7.11</v>
      </c>
      <c r="K53" s="651">
        <v>2.58</v>
      </c>
      <c r="L53" s="651">
        <v>2.78</v>
      </c>
      <c r="M53" s="374"/>
      <c r="N53" s="348">
        <v>0.55079999999999996</v>
      </c>
      <c r="O53" s="348">
        <v>-0.54479999999999995</v>
      </c>
      <c r="P53" s="348">
        <v>4.4744999999999999</v>
      </c>
      <c r="Q53" s="348">
        <v>-9.9500000000000005E-2</v>
      </c>
      <c r="R53" s="348">
        <v>-3.2755000000000001</v>
      </c>
      <c r="S53" s="350">
        <v>3.0630000000000002</v>
      </c>
      <c r="T53" s="348">
        <v>4.4025999999999996</v>
      </c>
      <c r="U53" s="348">
        <v>9.0275999999999996</v>
      </c>
      <c r="V53" s="348">
        <v>7.5525000000000002</v>
      </c>
      <c r="W53" s="348" t="s">
        <v>430</v>
      </c>
      <c r="X53" s="348">
        <v>5.9071999999999996</v>
      </c>
      <c r="Y53" s="348">
        <v>-2.9014000000000002</v>
      </c>
      <c r="Z53" s="348">
        <v>-0.1492</v>
      </c>
      <c r="AA53" s="348">
        <v>-1.1324000000000001</v>
      </c>
      <c r="AB53" s="348">
        <v>5.9071999999999996</v>
      </c>
      <c r="AC53" s="348">
        <v>8.7276000000000007</v>
      </c>
      <c r="AD53" s="374"/>
      <c r="AE53" s="346">
        <v>15</v>
      </c>
      <c r="AF53" s="346">
        <v>18</v>
      </c>
      <c r="AG53" s="346">
        <v>13</v>
      </c>
      <c r="AH53" s="346">
        <v>12</v>
      </c>
      <c r="AI53" s="346">
        <v>11</v>
      </c>
      <c r="AJ53" s="346">
        <v>10</v>
      </c>
      <c r="AK53" s="346">
        <v>9</v>
      </c>
      <c r="AL53" s="346">
        <v>10</v>
      </c>
      <c r="AM53" s="346">
        <v>7</v>
      </c>
      <c r="AN53" s="346" t="s">
        <v>430</v>
      </c>
      <c r="AO53" s="346">
        <v>13</v>
      </c>
      <c r="AP53" s="346">
        <v>9</v>
      </c>
      <c r="AQ53" s="346">
        <v>10</v>
      </c>
      <c r="AR53" s="346">
        <v>8</v>
      </c>
      <c r="AS53" s="346">
        <v>13</v>
      </c>
      <c r="AT53" s="373"/>
      <c r="AU53" s="348" t="s">
        <v>430</v>
      </c>
      <c r="AV53" s="348">
        <v>8.36</v>
      </c>
      <c r="AW53" s="348">
        <v>6.8</v>
      </c>
      <c r="AX53" s="348">
        <v>4.66</v>
      </c>
      <c r="AY53" s="348">
        <v>-1.34</v>
      </c>
      <c r="AZ53" s="351"/>
      <c r="BA53" s="346" t="s">
        <v>430</v>
      </c>
      <c r="BB53" s="346">
        <v>4</v>
      </c>
      <c r="BC53" s="346">
        <v>5</v>
      </c>
      <c r="BD53" s="346">
        <v>7</v>
      </c>
      <c r="BE53" s="346">
        <v>11</v>
      </c>
      <c r="BF53" s="362"/>
      <c r="BG53" s="348">
        <v>8.5747377251729908</v>
      </c>
      <c r="BH53" s="375">
        <v>0</v>
      </c>
      <c r="BI53" s="375">
        <v>2.6099375664560099E-2</v>
      </c>
      <c r="BJ53" s="375" t="s">
        <v>430</v>
      </c>
      <c r="BK53" s="374"/>
      <c r="BL53" s="348">
        <v>62.620392394</v>
      </c>
      <c r="BM53" s="348">
        <v>54.708659106900001</v>
      </c>
      <c r="BN53" s="348">
        <v>1.1446157412</v>
      </c>
      <c r="BO53" s="373"/>
      <c r="BP53" s="348">
        <v>59.65211712</v>
      </c>
      <c r="BQ53" s="373"/>
      <c r="BR53" s="348">
        <v>49.291400000000003</v>
      </c>
      <c r="BS53" s="348">
        <v>9.2901699999999998</v>
      </c>
      <c r="BT53" s="348">
        <v>8.2610799999999998</v>
      </c>
      <c r="BU53" s="348">
        <v>33.157350000000001</v>
      </c>
      <c r="BV53" s="373"/>
      <c r="BW53" s="348">
        <v>0.25</v>
      </c>
      <c r="BX53" s="348">
        <v>21.13</v>
      </c>
      <c r="BY53" s="348" t="s">
        <v>430</v>
      </c>
      <c r="BZ53" s="348" t="s">
        <v>430</v>
      </c>
      <c r="CA53" s="348" t="s">
        <v>430</v>
      </c>
      <c r="CB53" s="348">
        <v>11.79</v>
      </c>
      <c r="CC53" s="373"/>
      <c r="CD53" s="372" t="s">
        <v>5374</v>
      </c>
      <c r="CE53" s="372" t="s">
        <v>1400</v>
      </c>
      <c r="CF53" s="372" t="s">
        <v>9194</v>
      </c>
      <c r="CG53" s="372" t="s">
        <v>9195</v>
      </c>
      <c r="CH53" s="372" t="s">
        <v>9196</v>
      </c>
      <c r="CI53" s="373"/>
      <c r="CJ53" s="354" t="s">
        <v>548</v>
      </c>
    </row>
    <row r="54" spans="1:88" s="428" customFormat="1" x14ac:dyDescent="0.25">
      <c r="A54" s="345" t="s">
        <v>9197</v>
      </c>
      <c r="B54" s="373"/>
      <c r="C54" s="719">
        <v>45729</v>
      </c>
      <c r="D54" s="373"/>
      <c r="E54" s="346">
        <v>1176.74</v>
      </c>
      <c r="F54" s="373"/>
      <c r="G54" s="347">
        <v>10.833600000000001</v>
      </c>
      <c r="H54" s="373"/>
      <c r="I54" s="651">
        <v>2.31</v>
      </c>
      <c r="J54" s="651">
        <v>9.9600000000000009</v>
      </c>
      <c r="K54" s="651">
        <v>1.85</v>
      </c>
      <c r="L54" s="651">
        <v>1.94</v>
      </c>
      <c r="M54" s="374"/>
      <c r="N54" s="348">
        <v>7.4800000000000005E-2</v>
      </c>
      <c r="O54" s="348">
        <v>-8.3000000000000001E-3</v>
      </c>
      <c r="P54" s="348">
        <v>0.69810000000000005</v>
      </c>
      <c r="Q54" s="348">
        <v>1.6552</v>
      </c>
      <c r="R54" s="348">
        <v>3.5143</v>
      </c>
      <c r="S54" s="350">
        <v>6.8258000000000001</v>
      </c>
      <c r="T54" s="348" t="s">
        <v>430</v>
      </c>
      <c r="U54" s="348" t="s">
        <v>430</v>
      </c>
      <c r="V54" s="348" t="s">
        <v>430</v>
      </c>
      <c r="W54" s="348" t="s">
        <v>430</v>
      </c>
      <c r="X54" s="348">
        <v>0.62319999999999998</v>
      </c>
      <c r="Y54" s="348">
        <v>2.1238000000000001</v>
      </c>
      <c r="Z54" s="348">
        <v>4.1151999999999997</v>
      </c>
      <c r="AA54" s="348">
        <v>5.7648999999999999</v>
      </c>
      <c r="AB54" s="348">
        <v>0.62319999999999998</v>
      </c>
      <c r="AC54" s="348">
        <v>7.3880999999999997</v>
      </c>
      <c r="AD54" s="374"/>
      <c r="AE54" s="346">
        <v>22</v>
      </c>
      <c r="AF54" s="346">
        <v>4</v>
      </c>
      <c r="AG54" s="346">
        <v>22</v>
      </c>
      <c r="AH54" s="346">
        <v>4</v>
      </c>
      <c r="AI54" s="346">
        <v>1</v>
      </c>
      <c r="AJ54" s="346">
        <v>2</v>
      </c>
      <c r="AK54" s="346" t="s">
        <v>430</v>
      </c>
      <c r="AL54" s="346" t="s">
        <v>430</v>
      </c>
      <c r="AM54" s="346" t="s">
        <v>430</v>
      </c>
      <c r="AN54" s="346" t="s">
        <v>430</v>
      </c>
      <c r="AO54" s="346">
        <v>22</v>
      </c>
      <c r="AP54" s="346">
        <v>1</v>
      </c>
      <c r="AQ54" s="346">
        <v>2</v>
      </c>
      <c r="AR54" s="346">
        <v>1</v>
      </c>
      <c r="AS54" s="346">
        <v>22</v>
      </c>
      <c r="AT54" s="373"/>
      <c r="AU54" s="348" t="s">
        <v>430</v>
      </c>
      <c r="AV54" s="348" t="s">
        <v>430</v>
      </c>
      <c r="AW54" s="348" t="s">
        <v>430</v>
      </c>
      <c r="AX54" s="348" t="s">
        <v>430</v>
      </c>
      <c r="AY54" s="348">
        <v>6.96</v>
      </c>
      <c r="AZ54" s="351"/>
      <c r="BA54" s="346" t="s">
        <v>430</v>
      </c>
      <c r="BB54" s="346" t="s">
        <v>430</v>
      </c>
      <c r="BC54" s="346" t="s">
        <v>430</v>
      </c>
      <c r="BD54" s="346" t="s">
        <v>430</v>
      </c>
      <c r="BE54" s="346">
        <v>2</v>
      </c>
      <c r="BF54" s="362"/>
      <c r="BG54" s="348">
        <v>0.72429218639800597</v>
      </c>
      <c r="BH54" s="375">
        <v>0</v>
      </c>
      <c r="BI54" s="375">
        <v>2.08550654329939E-2</v>
      </c>
      <c r="BJ54" s="375" t="s">
        <v>430</v>
      </c>
      <c r="BK54" s="374"/>
      <c r="BL54" s="348">
        <v>23.495468233</v>
      </c>
      <c r="BM54" s="348">
        <v>-15.909523653700001</v>
      </c>
      <c r="BN54" s="348">
        <v>-1.4768178322000001</v>
      </c>
      <c r="BO54" s="373"/>
      <c r="BP54" s="348">
        <v>1.92298108</v>
      </c>
      <c r="BQ54" s="373"/>
      <c r="BR54" s="348">
        <v>25.171199999999999</v>
      </c>
      <c r="BS54" s="348">
        <v>5.44217</v>
      </c>
      <c r="BT54" s="348">
        <v>3.86836</v>
      </c>
      <c r="BU54" s="348">
        <v>65.518270000000001</v>
      </c>
      <c r="BV54" s="373"/>
      <c r="BW54" s="348">
        <v>6.4</v>
      </c>
      <c r="BX54" s="348">
        <v>3.03</v>
      </c>
      <c r="BY54" s="348">
        <v>2.19</v>
      </c>
      <c r="BZ54" s="348">
        <v>18.489999999999998</v>
      </c>
      <c r="CA54" s="348">
        <v>25.28</v>
      </c>
      <c r="CB54" s="348">
        <v>4.5999999999999996</v>
      </c>
      <c r="CC54" s="373"/>
      <c r="CD54" s="372" t="s">
        <v>9198</v>
      </c>
      <c r="CE54" s="372" t="s">
        <v>9199</v>
      </c>
      <c r="CF54" s="372" t="s">
        <v>9200</v>
      </c>
      <c r="CG54" s="372" t="s">
        <v>9201</v>
      </c>
      <c r="CH54" s="372" t="s">
        <v>9202</v>
      </c>
      <c r="CI54" s="373"/>
      <c r="CJ54" s="354" t="s">
        <v>9203</v>
      </c>
    </row>
    <row r="55" spans="1:88" s="428" customFormat="1" x14ac:dyDescent="0.25">
      <c r="A55" s="345" t="s">
        <v>9204</v>
      </c>
      <c r="B55" s="373"/>
      <c r="C55" s="719">
        <v>45275</v>
      </c>
      <c r="D55" s="373"/>
      <c r="E55" s="346">
        <v>1230.6199999999999</v>
      </c>
      <c r="F55" s="373"/>
      <c r="G55" s="347">
        <v>11.34</v>
      </c>
      <c r="H55" s="373"/>
      <c r="I55" s="651">
        <v>3.55</v>
      </c>
      <c r="J55" s="651">
        <v>7.25</v>
      </c>
      <c r="K55" s="651">
        <v>1.93</v>
      </c>
      <c r="L55" s="651">
        <v>1.84</v>
      </c>
      <c r="M55" s="374"/>
      <c r="N55" s="348">
        <v>0.63</v>
      </c>
      <c r="O55" s="348">
        <v>-0.12330000000000001</v>
      </c>
      <c r="P55" s="348">
        <v>6.0011000000000001</v>
      </c>
      <c r="Q55" s="348">
        <v>-1.0903</v>
      </c>
      <c r="R55" s="348">
        <v>-2.6023999999999998</v>
      </c>
      <c r="S55" s="350">
        <v>3.8058999999999998</v>
      </c>
      <c r="T55" s="348">
        <v>3.4268999999999998</v>
      </c>
      <c r="U55" s="348" t="s">
        <v>430</v>
      </c>
      <c r="V55" s="348" t="s">
        <v>430</v>
      </c>
      <c r="W55" s="348" t="s">
        <v>430</v>
      </c>
      <c r="X55" s="348">
        <v>7.4576000000000002</v>
      </c>
      <c r="Y55" s="348">
        <v>-3.5139999999999998</v>
      </c>
      <c r="Z55" s="348">
        <v>1.7404999999999999</v>
      </c>
      <c r="AA55" s="348">
        <v>-1.8436999999999999</v>
      </c>
      <c r="AB55" s="348">
        <v>7.4576000000000002</v>
      </c>
      <c r="AC55" s="348">
        <v>5.4560000000000004</v>
      </c>
      <c r="AD55" s="374"/>
      <c r="AE55" s="346">
        <v>8</v>
      </c>
      <c r="AF55" s="346">
        <v>7</v>
      </c>
      <c r="AG55" s="346">
        <v>2</v>
      </c>
      <c r="AH55" s="346">
        <v>17</v>
      </c>
      <c r="AI55" s="346">
        <v>8</v>
      </c>
      <c r="AJ55" s="346">
        <v>5</v>
      </c>
      <c r="AK55" s="346">
        <v>14</v>
      </c>
      <c r="AL55" s="346" t="s">
        <v>430</v>
      </c>
      <c r="AM55" s="346" t="s">
        <v>430</v>
      </c>
      <c r="AN55" s="346" t="s">
        <v>430</v>
      </c>
      <c r="AO55" s="346">
        <v>3</v>
      </c>
      <c r="AP55" s="346">
        <v>15</v>
      </c>
      <c r="AQ55" s="346">
        <v>5</v>
      </c>
      <c r="AR55" s="346">
        <v>11</v>
      </c>
      <c r="AS55" s="346">
        <v>3</v>
      </c>
      <c r="AT55" s="373"/>
      <c r="AU55" s="348" t="s">
        <v>430</v>
      </c>
      <c r="AV55" s="348" t="s">
        <v>430</v>
      </c>
      <c r="AW55" s="348" t="s">
        <v>430</v>
      </c>
      <c r="AX55" s="348" t="s">
        <v>430</v>
      </c>
      <c r="AY55" s="348">
        <v>-0.52</v>
      </c>
      <c r="AZ55" s="351"/>
      <c r="BA55" s="346" t="s">
        <v>430</v>
      </c>
      <c r="BB55" s="346" t="s">
        <v>430</v>
      </c>
      <c r="BC55" s="346" t="s">
        <v>430</v>
      </c>
      <c r="BD55" s="346" t="s">
        <v>430</v>
      </c>
      <c r="BE55" s="346">
        <v>8</v>
      </c>
      <c r="BF55" s="362"/>
      <c r="BG55" s="348">
        <v>10.624063923624499</v>
      </c>
      <c r="BH55" s="375">
        <v>0</v>
      </c>
      <c r="BI55" s="375">
        <v>-9.8911826110989198E-3</v>
      </c>
      <c r="BJ55" s="375" t="s">
        <v>430</v>
      </c>
      <c r="BK55" s="374"/>
      <c r="BL55" s="348">
        <v>82.8827533523</v>
      </c>
      <c r="BM55" s="348">
        <v>83.796197705300003</v>
      </c>
      <c r="BN55" s="348">
        <v>0.98909921479999996</v>
      </c>
      <c r="BO55" s="373"/>
      <c r="BP55" s="348">
        <v>75.107856859999998</v>
      </c>
      <c r="BQ55" s="373"/>
      <c r="BR55" s="348">
        <v>66.523799999999994</v>
      </c>
      <c r="BS55" s="348">
        <v>5.9522899999999996</v>
      </c>
      <c r="BT55" s="348">
        <v>5.1735199999999999</v>
      </c>
      <c r="BU55" s="348">
        <v>22.350390000000001</v>
      </c>
      <c r="BV55" s="373"/>
      <c r="BW55" s="348">
        <v>0.62</v>
      </c>
      <c r="BX55" s="348">
        <v>9.43</v>
      </c>
      <c r="BY55" s="348" t="s">
        <v>430</v>
      </c>
      <c r="BZ55" s="348" t="s">
        <v>430</v>
      </c>
      <c r="CA55" s="348" t="s">
        <v>430</v>
      </c>
      <c r="CB55" s="348">
        <v>14.84</v>
      </c>
      <c r="CC55" s="373"/>
      <c r="CD55" s="372" t="s">
        <v>2012</v>
      </c>
      <c r="CE55" s="372" t="s">
        <v>9205</v>
      </c>
      <c r="CF55" s="372" t="s">
        <v>9206</v>
      </c>
      <c r="CG55" s="372" t="s">
        <v>9207</v>
      </c>
      <c r="CH55" s="372" t="s">
        <v>9208</v>
      </c>
      <c r="CI55" s="373"/>
      <c r="CJ55" s="354" t="s">
        <v>617</v>
      </c>
    </row>
    <row r="56" spans="1:88" s="428" customFormat="1" x14ac:dyDescent="0.25">
      <c r="A56" s="345" t="s">
        <v>9209</v>
      </c>
      <c r="B56" s="373"/>
      <c r="C56" s="719">
        <v>45506</v>
      </c>
      <c r="D56" s="373"/>
      <c r="E56" s="346">
        <v>1170.47</v>
      </c>
      <c r="F56" s="373"/>
      <c r="G56" s="347">
        <v>10.119999999999999</v>
      </c>
      <c r="H56" s="373"/>
      <c r="I56" s="651">
        <v>3.8</v>
      </c>
      <c r="J56" s="651">
        <v>7.13</v>
      </c>
      <c r="K56" s="651">
        <v>2.78</v>
      </c>
      <c r="L56" s="651">
        <v>2.92</v>
      </c>
      <c r="M56" s="374"/>
      <c r="N56" s="348">
        <v>0.59640000000000004</v>
      </c>
      <c r="O56" s="348">
        <v>-0.39369999999999999</v>
      </c>
      <c r="P56" s="348">
        <v>5.6367000000000003</v>
      </c>
      <c r="Q56" s="348">
        <v>-0.19719999999999999</v>
      </c>
      <c r="R56" s="348">
        <v>-3.9847999999999999</v>
      </c>
      <c r="S56" s="350">
        <v>2.21</v>
      </c>
      <c r="T56" s="348" t="s">
        <v>430</v>
      </c>
      <c r="U56" s="348" t="s">
        <v>430</v>
      </c>
      <c r="V56" s="348" t="s">
        <v>430</v>
      </c>
      <c r="W56" s="348" t="s">
        <v>430</v>
      </c>
      <c r="X56" s="348">
        <v>7.431</v>
      </c>
      <c r="Y56" s="348">
        <v>-3.4350999999999998</v>
      </c>
      <c r="Z56" s="348">
        <v>-0.88149999999999995</v>
      </c>
      <c r="AA56" s="348">
        <v>-2.3166000000000002</v>
      </c>
      <c r="AB56" s="348">
        <v>7.431</v>
      </c>
      <c r="AC56" s="348">
        <v>0.69020000000000004</v>
      </c>
      <c r="AD56" s="374"/>
      <c r="AE56" s="346">
        <v>12</v>
      </c>
      <c r="AF56" s="346">
        <v>16</v>
      </c>
      <c r="AG56" s="346">
        <v>4</v>
      </c>
      <c r="AH56" s="346">
        <v>13</v>
      </c>
      <c r="AI56" s="346">
        <v>16</v>
      </c>
      <c r="AJ56" s="346">
        <v>13</v>
      </c>
      <c r="AK56" s="346" t="s">
        <v>430</v>
      </c>
      <c r="AL56" s="346" t="s">
        <v>430</v>
      </c>
      <c r="AM56" s="346" t="s">
        <v>430</v>
      </c>
      <c r="AN56" s="346" t="s">
        <v>430</v>
      </c>
      <c r="AO56" s="346">
        <v>4</v>
      </c>
      <c r="AP56" s="346">
        <v>14</v>
      </c>
      <c r="AQ56" s="346">
        <v>14</v>
      </c>
      <c r="AR56" s="346">
        <v>13</v>
      </c>
      <c r="AS56" s="346">
        <v>4</v>
      </c>
      <c r="AT56" s="373"/>
      <c r="AU56" s="348" t="s">
        <v>430</v>
      </c>
      <c r="AV56" s="348" t="s">
        <v>430</v>
      </c>
      <c r="AW56" s="348" t="s">
        <v>430</v>
      </c>
      <c r="AX56" s="348" t="s">
        <v>430</v>
      </c>
      <c r="AY56" s="348">
        <v>-2.06</v>
      </c>
      <c r="AZ56" s="351"/>
      <c r="BA56" s="346" t="s">
        <v>430</v>
      </c>
      <c r="BB56" s="346" t="s">
        <v>430</v>
      </c>
      <c r="BC56" s="346" t="s">
        <v>430</v>
      </c>
      <c r="BD56" s="346" t="s">
        <v>430</v>
      </c>
      <c r="BE56" s="346">
        <v>13</v>
      </c>
      <c r="BF56" s="362"/>
      <c r="BG56" s="348">
        <v>10.760847728194101</v>
      </c>
      <c r="BH56" s="375">
        <v>0</v>
      </c>
      <c r="BI56" s="375">
        <v>-5.4099024042196499E-2</v>
      </c>
      <c r="BJ56" s="375" t="s">
        <v>430</v>
      </c>
      <c r="BK56" s="374"/>
      <c r="BL56" s="348">
        <v>68.729234658400003</v>
      </c>
      <c r="BM56" s="348">
        <v>73.197808763200001</v>
      </c>
      <c r="BN56" s="348">
        <v>0.93895207820000004</v>
      </c>
      <c r="BO56" s="373"/>
      <c r="BP56" s="348">
        <v>63.338206169999999</v>
      </c>
      <c r="BQ56" s="373"/>
      <c r="BR56" s="348">
        <v>57.556199999999997</v>
      </c>
      <c r="BS56" s="348">
        <v>5.1039500000000002</v>
      </c>
      <c r="BT56" s="348">
        <v>7.8963000000000001</v>
      </c>
      <c r="BU56" s="348">
        <v>29.443549999999998</v>
      </c>
      <c r="BV56" s="373"/>
      <c r="BW56" s="348">
        <v>11.54</v>
      </c>
      <c r="BX56" s="348">
        <v>13.51</v>
      </c>
      <c r="BY56" s="348" t="s">
        <v>430</v>
      </c>
      <c r="BZ56" s="348" t="s">
        <v>430</v>
      </c>
      <c r="CA56" s="348" t="s">
        <v>430</v>
      </c>
      <c r="CB56" s="348">
        <v>4.38</v>
      </c>
      <c r="CC56" s="373"/>
      <c r="CD56" s="372" t="s">
        <v>9210</v>
      </c>
      <c r="CE56" s="372" t="s">
        <v>9211</v>
      </c>
      <c r="CF56" s="372" t="s">
        <v>9212</v>
      </c>
      <c r="CG56" s="372" t="s">
        <v>9213</v>
      </c>
      <c r="CH56" s="372" t="s">
        <v>9214</v>
      </c>
      <c r="CI56" s="373"/>
      <c r="CJ56" s="354" t="s">
        <v>443</v>
      </c>
    </row>
    <row r="57" spans="1:88" s="428" customFormat="1" x14ac:dyDescent="0.25">
      <c r="A57" s="345" t="s">
        <v>9215</v>
      </c>
      <c r="B57" s="373"/>
      <c r="C57" s="719">
        <v>39359</v>
      </c>
      <c r="D57" s="373"/>
      <c r="E57" s="346">
        <v>1022.69</v>
      </c>
      <c r="F57" s="373"/>
      <c r="G57" s="347">
        <v>51.57</v>
      </c>
      <c r="H57" s="373"/>
      <c r="I57" s="651">
        <v>2.13</v>
      </c>
      <c r="J57" s="651">
        <v>6.95</v>
      </c>
      <c r="K57" s="651">
        <v>1.75</v>
      </c>
      <c r="L57" s="651">
        <v>1.83</v>
      </c>
      <c r="M57" s="374"/>
      <c r="N57" s="348">
        <v>0.54590000000000005</v>
      </c>
      <c r="O57" s="348">
        <v>-0.97929999999999995</v>
      </c>
      <c r="P57" s="348">
        <v>3.4296000000000002</v>
      </c>
      <c r="Q57" s="348">
        <v>-3.3546</v>
      </c>
      <c r="R57" s="348">
        <v>-5.9627999999999997</v>
      </c>
      <c r="S57" s="350">
        <v>-0.11559999999999999</v>
      </c>
      <c r="T57" s="348">
        <v>3.4426999999999999</v>
      </c>
      <c r="U57" s="348">
        <v>10.4339</v>
      </c>
      <c r="V57" s="348">
        <v>8.9863999999999997</v>
      </c>
      <c r="W57" s="348">
        <v>9.2911000000000001</v>
      </c>
      <c r="X57" s="348">
        <v>4.8170999999999999</v>
      </c>
      <c r="Y57" s="348">
        <v>-5.6531000000000002</v>
      </c>
      <c r="Z57" s="348">
        <v>-2.9178999999999999</v>
      </c>
      <c r="AA57" s="348">
        <v>-5.2022000000000004</v>
      </c>
      <c r="AB57" s="348">
        <v>4.8170999999999999</v>
      </c>
      <c r="AC57" s="348">
        <v>9.2324999999999999</v>
      </c>
      <c r="AD57" s="374"/>
      <c r="AE57" s="346">
        <v>16</v>
      </c>
      <c r="AF57" s="346">
        <v>22</v>
      </c>
      <c r="AG57" s="346">
        <v>19</v>
      </c>
      <c r="AH57" s="346">
        <v>21</v>
      </c>
      <c r="AI57" s="346">
        <v>20</v>
      </c>
      <c r="AJ57" s="346">
        <v>18</v>
      </c>
      <c r="AK57" s="346">
        <v>13</v>
      </c>
      <c r="AL57" s="346">
        <v>6</v>
      </c>
      <c r="AM57" s="346">
        <v>2</v>
      </c>
      <c r="AN57" s="346">
        <v>1</v>
      </c>
      <c r="AO57" s="346">
        <v>18</v>
      </c>
      <c r="AP57" s="346">
        <v>20</v>
      </c>
      <c r="AQ57" s="346">
        <v>20</v>
      </c>
      <c r="AR57" s="346">
        <v>20</v>
      </c>
      <c r="AS57" s="346">
        <v>18</v>
      </c>
      <c r="AT57" s="373"/>
      <c r="AU57" s="348">
        <v>8.4499999999999993</v>
      </c>
      <c r="AV57" s="348">
        <v>8.6</v>
      </c>
      <c r="AW57" s="348">
        <v>7.31</v>
      </c>
      <c r="AX57" s="348">
        <v>3.45</v>
      </c>
      <c r="AY57" s="348">
        <v>-6.94</v>
      </c>
      <c r="AZ57" s="351"/>
      <c r="BA57" s="346">
        <v>2</v>
      </c>
      <c r="BB57" s="346">
        <v>2</v>
      </c>
      <c r="BC57" s="346">
        <v>3</v>
      </c>
      <c r="BD57" s="346">
        <v>11</v>
      </c>
      <c r="BE57" s="346">
        <v>20</v>
      </c>
      <c r="BF57" s="362"/>
      <c r="BG57" s="348">
        <v>8.8208218411227506</v>
      </c>
      <c r="BH57" s="375">
        <v>0</v>
      </c>
      <c r="BI57" s="375">
        <v>4.1353658906494097E-2</v>
      </c>
      <c r="BJ57" s="375" t="s">
        <v>430</v>
      </c>
      <c r="BK57" s="374"/>
      <c r="BL57" s="348">
        <v>74.623476200900001</v>
      </c>
      <c r="BM57" s="348">
        <v>60.919009293599999</v>
      </c>
      <c r="BN57" s="348">
        <v>1.2249620778000001</v>
      </c>
      <c r="BO57" s="373"/>
      <c r="BP57" s="348">
        <v>59.331256719999999</v>
      </c>
      <c r="BQ57" s="373"/>
      <c r="BR57" s="348">
        <v>60.770400000000002</v>
      </c>
      <c r="BS57" s="348">
        <v>5.91655</v>
      </c>
      <c r="BT57" s="348">
        <v>2.34497</v>
      </c>
      <c r="BU57" s="348">
        <v>30.96808</v>
      </c>
      <c r="BV57" s="373"/>
      <c r="BW57" s="348">
        <v>5.57</v>
      </c>
      <c r="BX57" s="348">
        <v>20.7</v>
      </c>
      <c r="BY57" s="348" t="s">
        <v>430</v>
      </c>
      <c r="BZ57" s="348" t="s">
        <v>430</v>
      </c>
      <c r="CA57" s="348">
        <v>0.93</v>
      </c>
      <c r="CB57" s="348">
        <v>13.47</v>
      </c>
      <c r="CC57" s="373"/>
      <c r="CD57" s="372" t="s">
        <v>9216</v>
      </c>
      <c r="CE57" s="372" t="s">
        <v>9217</v>
      </c>
      <c r="CF57" s="372" t="s">
        <v>9218</v>
      </c>
      <c r="CG57" s="372" t="s">
        <v>9219</v>
      </c>
      <c r="CH57" s="372" t="s">
        <v>9220</v>
      </c>
      <c r="CI57" s="373"/>
      <c r="CJ57" s="354" t="s">
        <v>9221</v>
      </c>
    </row>
    <row r="58" spans="1:88" s="428" customFormat="1" x14ac:dyDescent="0.25">
      <c r="A58" s="345" t="s">
        <v>9222</v>
      </c>
      <c r="B58" s="373"/>
      <c r="C58" s="719">
        <v>45028</v>
      </c>
      <c r="D58" s="373"/>
      <c r="E58" s="346">
        <v>908.65200000000004</v>
      </c>
      <c r="F58" s="373"/>
      <c r="G58" s="347">
        <v>16.122199999999999</v>
      </c>
      <c r="H58" s="373"/>
      <c r="I58" s="651" t="s">
        <v>430</v>
      </c>
      <c r="J58" s="651" t="s">
        <v>430</v>
      </c>
      <c r="K58" s="651" t="s">
        <v>430</v>
      </c>
      <c r="L58" s="651" t="s">
        <v>430</v>
      </c>
      <c r="M58" s="374"/>
      <c r="N58" s="348">
        <v>0.72660000000000002</v>
      </c>
      <c r="O58" s="348">
        <v>1.0195000000000001</v>
      </c>
      <c r="P58" s="348">
        <v>8.3787000000000003</v>
      </c>
      <c r="Q58" s="348">
        <v>3.8359999999999999</v>
      </c>
      <c r="R58" s="348">
        <v>-3.8302</v>
      </c>
      <c r="S58" s="350">
        <v>3.1002000000000001</v>
      </c>
      <c r="T58" s="348">
        <v>5.7000000000000002E-2</v>
      </c>
      <c r="U58" s="348">
        <v>17.048400000000001</v>
      </c>
      <c r="V58" s="348" t="s">
        <v>430</v>
      </c>
      <c r="W58" s="348" t="s">
        <v>430</v>
      </c>
      <c r="X58" s="348">
        <v>10.9458</v>
      </c>
      <c r="Y58" s="348">
        <v>-2.9893000000000001</v>
      </c>
      <c r="Z58" s="348">
        <v>-1.2271000000000001</v>
      </c>
      <c r="AA58" s="348">
        <v>-4.6124999999999998</v>
      </c>
      <c r="AB58" s="348">
        <v>10.9458</v>
      </c>
      <c r="AC58" s="348">
        <v>16.9892</v>
      </c>
      <c r="AD58" s="374"/>
      <c r="AE58" s="346">
        <v>5</v>
      </c>
      <c r="AF58" s="346">
        <v>1</v>
      </c>
      <c r="AG58" s="346">
        <v>1</v>
      </c>
      <c r="AH58" s="346">
        <v>1</v>
      </c>
      <c r="AI58" s="346">
        <v>14</v>
      </c>
      <c r="AJ58" s="346">
        <v>9</v>
      </c>
      <c r="AK58" s="346">
        <v>16</v>
      </c>
      <c r="AL58" s="346">
        <v>1</v>
      </c>
      <c r="AM58" s="346" t="s">
        <v>430</v>
      </c>
      <c r="AN58" s="346" t="s">
        <v>430</v>
      </c>
      <c r="AO58" s="346">
        <v>1</v>
      </c>
      <c r="AP58" s="346">
        <v>10</v>
      </c>
      <c r="AQ58" s="346">
        <v>15</v>
      </c>
      <c r="AR58" s="346">
        <v>18</v>
      </c>
      <c r="AS58" s="346">
        <v>1</v>
      </c>
      <c r="AT58" s="373"/>
      <c r="AU58" s="348" t="s">
        <v>430</v>
      </c>
      <c r="AV58" s="348" t="s">
        <v>430</v>
      </c>
      <c r="AW58" s="348" t="s">
        <v>430</v>
      </c>
      <c r="AX58" s="348">
        <v>6.51</v>
      </c>
      <c r="AY58" s="348">
        <v>-1.35</v>
      </c>
      <c r="AZ58" s="351"/>
      <c r="BA58" s="346" t="s">
        <v>430</v>
      </c>
      <c r="BB58" s="346" t="s">
        <v>430</v>
      </c>
      <c r="BC58" s="346" t="s">
        <v>430</v>
      </c>
      <c r="BD58" s="346">
        <v>4</v>
      </c>
      <c r="BE58" s="346">
        <v>12</v>
      </c>
      <c r="BF58" s="362"/>
      <c r="BG58" s="348">
        <v>15.929319881080399</v>
      </c>
      <c r="BH58" s="375">
        <v>0</v>
      </c>
      <c r="BI58" s="375">
        <v>5.32762474506299E-2</v>
      </c>
      <c r="BJ58" s="375" t="s">
        <v>430</v>
      </c>
      <c r="BK58" s="374"/>
      <c r="BL58" s="348">
        <v>122.3667024367</v>
      </c>
      <c r="BM58" s="348">
        <v>105.7230730312</v>
      </c>
      <c r="BN58" s="348">
        <v>1.1574266518</v>
      </c>
      <c r="BO58" s="373"/>
      <c r="BP58" s="348">
        <v>77.668308379999999</v>
      </c>
      <c r="BQ58" s="373"/>
      <c r="BR58" s="348">
        <v>55.707700000000003</v>
      </c>
      <c r="BS58" s="348">
        <v>7.8364599999999998</v>
      </c>
      <c r="BT58" s="348">
        <v>6.7792500000000002</v>
      </c>
      <c r="BU58" s="348">
        <v>29.676590000000001</v>
      </c>
      <c r="BV58" s="373"/>
      <c r="BW58" s="348">
        <v>7.53</v>
      </c>
      <c r="BX58" s="348">
        <v>6.29</v>
      </c>
      <c r="BY58" s="348" t="s">
        <v>430</v>
      </c>
      <c r="BZ58" s="348" t="s">
        <v>430</v>
      </c>
      <c r="CA58" s="348" t="s">
        <v>430</v>
      </c>
      <c r="CB58" s="348">
        <v>8.52</v>
      </c>
      <c r="CC58" s="373"/>
      <c r="CD58" s="372" t="s">
        <v>9223</v>
      </c>
      <c r="CE58" s="372" t="s">
        <v>4295</v>
      </c>
      <c r="CF58" s="372" t="s">
        <v>9224</v>
      </c>
      <c r="CG58" s="372" t="s">
        <v>9225</v>
      </c>
      <c r="CH58" s="372" t="s">
        <v>9226</v>
      </c>
      <c r="CI58" s="373"/>
      <c r="CJ58" s="354" t="s">
        <v>548</v>
      </c>
    </row>
    <row r="59" spans="1:88" s="428" customFormat="1" x14ac:dyDescent="0.25">
      <c r="A59" s="345" t="s">
        <v>9227</v>
      </c>
      <c r="B59" s="373"/>
      <c r="C59" s="719">
        <v>44560</v>
      </c>
      <c r="D59" s="373"/>
      <c r="E59" s="346">
        <v>885.36</v>
      </c>
      <c r="F59" s="373"/>
      <c r="G59" s="347">
        <v>14.376899999999999</v>
      </c>
      <c r="H59" s="373"/>
      <c r="I59" s="651">
        <v>4.28</v>
      </c>
      <c r="J59" s="651">
        <v>7.23</v>
      </c>
      <c r="K59" s="651">
        <v>2.7</v>
      </c>
      <c r="L59" s="651">
        <v>2.84</v>
      </c>
      <c r="M59" s="374"/>
      <c r="N59" s="348">
        <v>0.80779999999999996</v>
      </c>
      <c r="O59" s="348">
        <v>-0.2477</v>
      </c>
      <c r="P59" s="348">
        <v>5.6277999999999997</v>
      </c>
      <c r="Q59" s="348">
        <v>1.46E-2</v>
      </c>
      <c r="R59" s="348">
        <v>-2.3534000000000002</v>
      </c>
      <c r="S59" s="350">
        <v>3.6701000000000001</v>
      </c>
      <c r="T59" s="348">
        <v>4.1885000000000003</v>
      </c>
      <c r="U59" s="348">
        <v>12.7539</v>
      </c>
      <c r="V59" s="348" t="s">
        <v>430</v>
      </c>
      <c r="W59" s="348" t="s">
        <v>430</v>
      </c>
      <c r="X59" s="348">
        <v>7.3872999999999998</v>
      </c>
      <c r="Y59" s="348">
        <v>-1.9431</v>
      </c>
      <c r="Z59" s="348">
        <v>0.80710000000000004</v>
      </c>
      <c r="AA59" s="348">
        <v>-1.6640999999999999</v>
      </c>
      <c r="AB59" s="348">
        <v>7.3872999999999998</v>
      </c>
      <c r="AC59" s="348">
        <v>8.7540999999999993</v>
      </c>
      <c r="AD59" s="374"/>
      <c r="AE59" s="346">
        <v>2</v>
      </c>
      <c r="AF59" s="346">
        <v>10</v>
      </c>
      <c r="AG59" s="346">
        <v>5</v>
      </c>
      <c r="AH59" s="346">
        <v>11</v>
      </c>
      <c r="AI59" s="346">
        <v>6</v>
      </c>
      <c r="AJ59" s="346">
        <v>6</v>
      </c>
      <c r="AK59" s="346">
        <v>12</v>
      </c>
      <c r="AL59" s="346">
        <v>2</v>
      </c>
      <c r="AM59" s="346" t="s">
        <v>430</v>
      </c>
      <c r="AN59" s="346" t="s">
        <v>430</v>
      </c>
      <c r="AO59" s="346">
        <v>5</v>
      </c>
      <c r="AP59" s="346">
        <v>6</v>
      </c>
      <c r="AQ59" s="346">
        <v>6</v>
      </c>
      <c r="AR59" s="346">
        <v>10</v>
      </c>
      <c r="AS59" s="346">
        <v>5</v>
      </c>
      <c r="AT59" s="373"/>
      <c r="AU59" s="348" t="s">
        <v>430</v>
      </c>
      <c r="AV59" s="348" t="s">
        <v>430</v>
      </c>
      <c r="AW59" s="348" t="s">
        <v>430</v>
      </c>
      <c r="AX59" s="348">
        <v>5.88</v>
      </c>
      <c r="AY59" s="348">
        <v>0.03</v>
      </c>
      <c r="AZ59" s="351"/>
      <c r="BA59" s="346" t="s">
        <v>430</v>
      </c>
      <c r="BB59" s="346" t="s">
        <v>430</v>
      </c>
      <c r="BC59" s="346" t="s">
        <v>430</v>
      </c>
      <c r="BD59" s="346">
        <v>5</v>
      </c>
      <c r="BE59" s="346">
        <v>7</v>
      </c>
      <c r="BF59" s="362"/>
      <c r="BG59" s="348">
        <v>9.7273250989791507</v>
      </c>
      <c r="BH59" s="375">
        <v>0</v>
      </c>
      <c r="BI59" s="375">
        <v>5.1564816936322998E-2</v>
      </c>
      <c r="BJ59" s="375" t="s">
        <v>430</v>
      </c>
      <c r="BK59" s="374"/>
      <c r="BL59" s="348">
        <v>77.499028797600005</v>
      </c>
      <c r="BM59" s="348">
        <v>60.105816389600001</v>
      </c>
      <c r="BN59" s="348">
        <v>1.2893765270999999</v>
      </c>
      <c r="BO59" s="373"/>
      <c r="BP59" s="348">
        <v>68.795468999999997</v>
      </c>
      <c r="BQ59" s="373"/>
      <c r="BR59" s="348">
        <v>44.102699999999999</v>
      </c>
      <c r="BS59" s="348">
        <v>19.787400000000002</v>
      </c>
      <c r="BT59" s="348">
        <v>4.9053500000000003</v>
      </c>
      <c r="BU59" s="348">
        <v>31.204550000000001</v>
      </c>
      <c r="BV59" s="373"/>
      <c r="BW59" s="348">
        <v>5.74</v>
      </c>
      <c r="BX59" s="348">
        <v>13.56</v>
      </c>
      <c r="BY59" s="348">
        <v>4.82</v>
      </c>
      <c r="BZ59" s="348">
        <v>0.83</v>
      </c>
      <c r="CA59" s="348" t="s">
        <v>430</v>
      </c>
      <c r="CB59" s="348">
        <v>6.25</v>
      </c>
      <c r="CC59" s="373"/>
      <c r="CD59" s="372" t="s">
        <v>9228</v>
      </c>
      <c r="CE59" s="372" t="s">
        <v>9229</v>
      </c>
      <c r="CF59" s="372" t="s">
        <v>9230</v>
      </c>
      <c r="CG59" s="372" t="s">
        <v>9231</v>
      </c>
      <c r="CH59" s="372" t="s">
        <v>992</v>
      </c>
      <c r="CI59" s="373"/>
      <c r="CJ59" s="354" t="s">
        <v>476</v>
      </c>
    </row>
    <row r="60" spans="1:88" s="428" customFormat="1" x14ac:dyDescent="0.25">
      <c r="A60" s="345" t="s">
        <v>9232</v>
      </c>
      <c r="B60" s="373"/>
      <c r="C60" s="719">
        <v>44231</v>
      </c>
      <c r="D60" s="373"/>
      <c r="E60" s="346">
        <v>831.53</v>
      </c>
      <c r="F60" s="373"/>
      <c r="G60" s="347">
        <v>14.94</v>
      </c>
      <c r="H60" s="373"/>
      <c r="I60" s="651">
        <v>8.41</v>
      </c>
      <c r="J60" s="651">
        <v>7.39</v>
      </c>
      <c r="K60" s="651">
        <v>4.1500000000000004</v>
      </c>
      <c r="L60" s="651" t="s">
        <v>430</v>
      </c>
      <c r="M60" s="374"/>
      <c r="N60" s="348">
        <v>0.74170000000000003</v>
      </c>
      <c r="O60" s="348">
        <v>-0.13370000000000001</v>
      </c>
      <c r="P60" s="348">
        <v>5.2854000000000001</v>
      </c>
      <c r="Q60" s="348">
        <v>-0.4</v>
      </c>
      <c r="R60" s="348">
        <v>-4.6585999999999999</v>
      </c>
      <c r="S60" s="350">
        <v>1.7614000000000001</v>
      </c>
      <c r="T60" s="348">
        <v>4.3074000000000003</v>
      </c>
      <c r="U60" s="348">
        <v>8.5124999999999993</v>
      </c>
      <c r="V60" s="348">
        <v>7.7172000000000001</v>
      </c>
      <c r="W60" s="348" t="s">
        <v>430</v>
      </c>
      <c r="X60" s="348">
        <v>6.867</v>
      </c>
      <c r="Y60" s="348">
        <v>-3.8610000000000002</v>
      </c>
      <c r="Z60" s="348">
        <v>-1.2558</v>
      </c>
      <c r="AA60" s="348">
        <v>-4.1078000000000001</v>
      </c>
      <c r="AB60" s="348">
        <v>6.867</v>
      </c>
      <c r="AC60" s="348">
        <v>7.9824999999999999</v>
      </c>
      <c r="AD60" s="374"/>
      <c r="AE60" s="346">
        <v>4</v>
      </c>
      <c r="AF60" s="346">
        <v>8</v>
      </c>
      <c r="AG60" s="346">
        <v>8</v>
      </c>
      <c r="AH60" s="346">
        <v>14</v>
      </c>
      <c r="AI60" s="346">
        <v>18</v>
      </c>
      <c r="AJ60" s="346">
        <v>15</v>
      </c>
      <c r="AK60" s="346">
        <v>11</v>
      </c>
      <c r="AL60" s="346">
        <v>11</v>
      </c>
      <c r="AM60" s="346">
        <v>6</v>
      </c>
      <c r="AN60" s="346" t="s">
        <v>430</v>
      </c>
      <c r="AO60" s="346">
        <v>7</v>
      </c>
      <c r="AP60" s="346">
        <v>17</v>
      </c>
      <c r="AQ60" s="346">
        <v>16</v>
      </c>
      <c r="AR60" s="346">
        <v>16</v>
      </c>
      <c r="AS60" s="346">
        <v>7</v>
      </c>
      <c r="AT60" s="373"/>
      <c r="AU60" s="348" t="s">
        <v>430</v>
      </c>
      <c r="AV60" s="348" t="s">
        <v>430</v>
      </c>
      <c r="AW60" s="348">
        <v>6.3</v>
      </c>
      <c r="AX60" s="348">
        <v>3.85</v>
      </c>
      <c r="AY60" s="348">
        <v>-3.66</v>
      </c>
      <c r="AZ60" s="351"/>
      <c r="BA60" s="346" t="s">
        <v>430</v>
      </c>
      <c r="BB60" s="346" t="s">
        <v>430</v>
      </c>
      <c r="BC60" s="346">
        <v>6</v>
      </c>
      <c r="BD60" s="346">
        <v>9</v>
      </c>
      <c r="BE60" s="346">
        <v>17</v>
      </c>
      <c r="BF60" s="362"/>
      <c r="BG60" s="348">
        <v>9.4740750287160704</v>
      </c>
      <c r="BH60" s="375">
        <v>0</v>
      </c>
      <c r="BI60" s="375">
        <v>2.16898428817195E-2</v>
      </c>
      <c r="BJ60" s="375" t="s">
        <v>430</v>
      </c>
      <c r="BK60" s="374"/>
      <c r="BL60" s="348">
        <v>69.729531604200005</v>
      </c>
      <c r="BM60" s="348">
        <v>72.603372066099993</v>
      </c>
      <c r="BN60" s="348">
        <v>0.96041725909999998</v>
      </c>
      <c r="BO60" s="373"/>
      <c r="BP60" s="348">
        <v>66.086810839999998</v>
      </c>
      <c r="BQ60" s="373"/>
      <c r="BR60" s="348">
        <v>48.670400000000001</v>
      </c>
      <c r="BS60" s="348">
        <v>14.321999999999999</v>
      </c>
      <c r="BT60" s="348">
        <v>3.09443</v>
      </c>
      <c r="BU60" s="348">
        <v>33.913170000000001</v>
      </c>
      <c r="BV60" s="373"/>
      <c r="BW60" s="348">
        <v>16.28</v>
      </c>
      <c r="BX60" s="348">
        <v>15.76</v>
      </c>
      <c r="BY60" s="348">
        <v>0.13</v>
      </c>
      <c r="BZ60" s="348" t="s">
        <v>430</v>
      </c>
      <c r="CA60" s="348" t="s">
        <v>430</v>
      </c>
      <c r="CB60" s="348">
        <v>1.73</v>
      </c>
      <c r="CC60" s="373"/>
      <c r="CD60" s="372" t="s">
        <v>9233</v>
      </c>
      <c r="CE60" s="372" t="s">
        <v>9234</v>
      </c>
      <c r="CF60" s="372" t="s">
        <v>9235</v>
      </c>
      <c r="CG60" s="372" t="s">
        <v>9236</v>
      </c>
      <c r="CH60" s="372" t="s">
        <v>9237</v>
      </c>
      <c r="CI60" s="373"/>
      <c r="CJ60" s="354" t="s">
        <v>604</v>
      </c>
    </row>
    <row r="61" spans="1:88" s="428" customFormat="1" x14ac:dyDescent="0.25">
      <c r="A61" s="345" t="s">
        <v>9238</v>
      </c>
      <c r="B61" s="373"/>
      <c r="C61" s="719">
        <v>45194</v>
      </c>
      <c r="D61" s="373"/>
      <c r="E61" s="346">
        <v>734.8</v>
      </c>
      <c r="F61" s="373"/>
      <c r="G61" s="347">
        <v>12.648300000000001</v>
      </c>
      <c r="H61" s="373"/>
      <c r="I61" s="651">
        <v>3.25</v>
      </c>
      <c r="J61" s="651">
        <v>7.51</v>
      </c>
      <c r="K61" s="651" t="s">
        <v>430</v>
      </c>
      <c r="L61" s="651">
        <v>2.7</v>
      </c>
      <c r="M61" s="374"/>
      <c r="N61" s="348">
        <v>0.46150000000000002</v>
      </c>
      <c r="O61" s="348">
        <v>-0.28460000000000002</v>
      </c>
      <c r="P61" s="348">
        <v>4.3605999999999998</v>
      </c>
      <c r="Q61" s="348">
        <v>1.2892999999999999</v>
      </c>
      <c r="R61" s="348">
        <v>-1.9869000000000001</v>
      </c>
      <c r="S61" s="350">
        <v>3.0217999999999998</v>
      </c>
      <c r="T61" s="348">
        <v>5.9861000000000004</v>
      </c>
      <c r="U61" s="348" t="s">
        <v>430</v>
      </c>
      <c r="V61" s="348" t="s">
        <v>430</v>
      </c>
      <c r="W61" s="348" t="s">
        <v>430</v>
      </c>
      <c r="X61" s="348">
        <v>5.5353000000000003</v>
      </c>
      <c r="Y61" s="348">
        <v>-1.2291000000000001</v>
      </c>
      <c r="Z61" s="348">
        <v>0.25130000000000002</v>
      </c>
      <c r="AA61" s="348">
        <v>-0.97319999999999995</v>
      </c>
      <c r="AB61" s="348">
        <v>5.5353000000000003</v>
      </c>
      <c r="AC61" s="348">
        <v>9.4987999999999992</v>
      </c>
      <c r="AD61" s="374"/>
      <c r="AE61" s="346">
        <v>18</v>
      </c>
      <c r="AF61" s="346">
        <v>12</v>
      </c>
      <c r="AG61" s="346">
        <v>14</v>
      </c>
      <c r="AH61" s="346">
        <v>5</v>
      </c>
      <c r="AI61" s="346">
        <v>5</v>
      </c>
      <c r="AJ61" s="346">
        <v>11</v>
      </c>
      <c r="AK61" s="346">
        <v>4</v>
      </c>
      <c r="AL61" s="346" t="s">
        <v>430</v>
      </c>
      <c r="AM61" s="346" t="s">
        <v>430</v>
      </c>
      <c r="AN61" s="346" t="s">
        <v>430</v>
      </c>
      <c r="AO61" s="346">
        <v>16</v>
      </c>
      <c r="AP61" s="346">
        <v>5</v>
      </c>
      <c r="AQ61" s="346">
        <v>8</v>
      </c>
      <c r="AR61" s="346">
        <v>7</v>
      </c>
      <c r="AS61" s="346">
        <v>16</v>
      </c>
      <c r="AT61" s="373"/>
      <c r="AU61" s="348" t="s">
        <v>430</v>
      </c>
      <c r="AV61" s="348" t="s">
        <v>430</v>
      </c>
      <c r="AW61" s="348" t="s">
        <v>430</v>
      </c>
      <c r="AX61" s="348" t="s">
        <v>430</v>
      </c>
      <c r="AY61" s="348">
        <v>0.28000000000000003</v>
      </c>
      <c r="AZ61" s="351"/>
      <c r="BA61" s="346" t="s">
        <v>430</v>
      </c>
      <c r="BB61" s="346" t="s">
        <v>430</v>
      </c>
      <c r="BC61" s="346" t="s">
        <v>430</v>
      </c>
      <c r="BD61" s="346" t="s">
        <v>430</v>
      </c>
      <c r="BE61" s="346">
        <v>6</v>
      </c>
      <c r="BF61" s="362"/>
      <c r="BG61" s="348">
        <v>7.6673259649558503</v>
      </c>
      <c r="BH61" s="375">
        <v>0</v>
      </c>
      <c r="BI61" s="375">
        <v>2.7441316140913399E-2</v>
      </c>
      <c r="BJ61" s="375" t="s">
        <v>430</v>
      </c>
      <c r="BK61" s="374"/>
      <c r="BL61" s="348">
        <v>65.112369658299997</v>
      </c>
      <c r="BM61" s="348">
        <v>44.6056389313</v>
      </c>
      <c r="BN61" s="348">
        <v>1.4597340430000001</v>
      </c>
      <c r="BO61" s="373"/>
      <c r="BP61" s="348">
        <v>41.758596089999998</v>
      </c>
      <c r="BQ61" s="373"/>
      <c r="BR61" s="348">
        <v>26.015599999999999</v>
      </c>
      <c r="BS61" s="348">
        <v>8.4081299999999999</v>
      </c>
      <c r="BT61" s="348">
        <v>7.3348300000000002</v>
      </c>
      <c r="BU61" s="348">
        <v>58.241439999999997</v>
      </c>
      <c r="BV61" s="373"/>
      <c r="BW61" s="348">
        <v>14</v>
      </c>
      <c r="BX61" s="348">
        <v>37.950000000000003</v>
      </c>
      <c r="BY61" s="348">
        <v>4.0199999999999996</v>
      </c>
      <c r="BZ61" s="348" t="s">
        <v>430</v>
      </c>
      <c r="CA61" s="348" t="s">
        <v>430</v>
      </c>
      <c r="CB61" s="348">
        <v>2.27</v>
      </c>
      <c r="CC61" s="373"/>
      <c r="CD61" s="372" t="s">
        <v>9239</v>
      </c>
      <c r="CE61" s="372" t="s">
        <v>9240</v>
      </c>
      <c r="CF61" s="372" t="s">
        <v>9241</v>
      </c>
      <c r="CG61" s="372" t="s">
        <v>9242</v>
      </c>
      <c r="CH61" s="372" t="s">
        <v>9243</v>
      </c>
      <c r="CI61" s="373"/>
      <c r="CJ61" s="354" t="s">
        <v>436</v>
      </c>
    </row>
    <row r="62" spans="1:88" s="428" customFormat="1" x14ac:dyDescent="0.25">
      <c r="A62" s="345" t="s">
        <v>9244</v>
      </c>
      <c r="B62" s="373"/>
      <c r="C62" s="719">
        <v>42634</v>
      </c>
      <c r="D62" s="373"/>
      <c r="E62" s="346">
        <v>738.75</v>
      </c>
      <c r="F62" s="373"/>
      <c r="G62" s="347">
        <v>18.012699999999999</v>
      </c>
      <c r="H62" s="373"/>
      <c r="I62" s="651">
        <v>2.06</v>
      </c>
      <c r="J62" s="651">
        <v>7.57</v>
      </c>
      <c r="K62" s="651">
        <v>1.75</v>
      </c>
      <c r="L62" s="651">
        <v>1.89</v>
      </c>
      <c r="M62" s="374"/>
      <c r="N62" s="348">
        <v>0.41420000000000001</v>
      </c>
      <c r="O62" s="348">
        <v>0.85160000000000002</v>
      </c>
      <c r="P62" s="348">
        <v>5.6055000000000001</v>
      </c>
      <c r="Q62" s="348">
        <v>0.31690000000000002</v>
      </c>
      <c r="R62" s="348">
        <v>-12.388299999999999</v>
      </c>
      <c r="S62" s="350">
        <v>-0.71970000000000001</v>
      </c>
      <c r="T62" s="348">
        <v>-4.9530000000000003</v>
      </c>
      <c r="U62" s="348">
        <v>6.2262000000000004</v>
      </c>
      <c r="V62" s="348">
        <v>4.4526000000000003</v>
      </c>
      <c r="W62" s="348" t="s">
        <v>430</v>
      </c>
      <c r="X62" s="348">
        <v>7.3795000000000002</v>
      </c>
      <c r="Y62" s="348">
        <v>-6.4138999999999999</v>
      </c>
      <c r="Z62" s="348">
        <v>-5.4684999999999997</v>
      </c>
      <c r="AA62" s="348">
        <v>-7.4443999999999999</v>
      </c>
      <c r="AB62" s="348">
        <v>7.3795000000000002</v>
      </c>
      <c r="AC62" s="348">
        <v>6.3201000000000001</v>
      </c>
      <c r="AD62" s="374"/>
      <c r="AE62" s="346">
        <v>19</v>
      </c>
      <c r="AF62" s="346">
        <v>2</v>
      </c>
      <c r="AG62" s="346">
        <v>6</v>
      </c>
      <c r="AH62" s="346">
        <v>8</v>
      </c>
      <c r="AI62" s="346">
        <v>21</v>
      </c>
      <c r="AJ62" s="346">
        <v>21</v>
      </c>
      <c r="AK62" s="346">
        <v>19</v>
      </c>
      <c r="AL62" s="346">
        <v>14</v>
      </c>
      <c r="AM62" s="346">
        <v>9</v>
      </c>
      <c r="AN62" s="346" t="s">
        <v>430</v>
      </c>
      <c r="AO62" s="346">
        <v>6</v>
      </c>
      <c r="AP62" s="346">
        <v>21</v>
      </c>
      <c r="AQ62" s="346">
        <v>21</v>
      </c>
      <c r="AR62" s="346">
        <v>21</v>
      </c>
      <c r="AS62" s="346">
        <v>6</v>
      </c>
      <c r="AT62" s="373"/>
      <c r="AU62" s="348" t="s">
        <v>430</v>
      </c>
      <c r="AV62" s="348">
        <v>3.75</v>
      </c>
      <c r="AW62" s="348">
        <v>1.79</v>
      </c>
      <c r="AX62" s="348">
        <v>-3.91</v>
      </c>
      <c r="AY62" s="348">
        <v>-10.14</v>
      </c>
      <c r="AZ62" s="351"/>
      <c r="BA62" s="346" t="s">
        <v>430</v>
      </c>
      <c r="BB62" s="346">
        <v>6</v>
      </c>
      <c r="BC62" s="346">
        <v>9</v>
      </c>
      <c r="BD62" s="346">
        <v>14</v>
      </c>
      <c r="BE62" s="346">
        <v>21</v>
      </c>
      <c r="BF62" s="362"/>
      <c r="BG62" s="348">
        <v>14.7363501502125</v>
      </c>
      <c r="BH62" s="375">
        <v>0</v>
      </c>
      <c r="BI62" s="375">
        <v>8.04895837750811E-3</v>
      </c>
      <c r="BJ62" s="375" t="s">
        <v>430</v>
      </c>
      <c r="BK62" s="374"/>
      <c r="BL62" s="348">
        <v>82.651777720200002</v>
      </c>
      <c r="BM62" s="348">
        <v>107.0334218098</v>
      </c>
      <c r="BN62" s="348">
        <v>0.77220531979999996</v>
      </c>
      <c r="BO62" s="373"/>
      <c r="BP62" s="348">
        <v>59.230166050000001</v>
      </c>
      <c r="BQ62" s="373"/>
      <c r="BR62" s="348">
        <v>44.4846</v>
      </c>
      <c r="BS62" s="348">
        <v>17.789100000000001</v>
      </c>
      <c r="BT62" s="348">
        <v>6.3200099999999999</v>
      </c>
      <c r="BU62" s="348">
        <v>31.406289999999998</v>
      </c>
      <c r="BV62" s="373"/>
      <c r="BW62" s="348" t="s">
        <v>430</v>
      </c>
      <c r="BX62" s="348" t="s">
        <v>430</v>
      </c>
      <c r="BY62" s="348" t="s">
        <v>430</v>
      </c>
      <c r="BZ62" s="348" t="s">
        <v>430</v>
      </c>
      <c r="CA62" s="348">
        <v>14.07</v>
      </c>
      <c r="CB62" s="348">
        <v>26.7</v>
      </c>
      <c r="CC62" s="373"/>
      <c r="CD62" s="372" t="s">
        <v>9245</v>
      </c>
      <c r="CE62" s="372" t="s">
        <v>9246</v>
      </c>
      <c r="CF62" s="372" t="s">
        <v>9247</v>
      </c>
      <c r="CG62" s="372" t="s">
        <v>9248</v>
      </c>
      <c r="CH62" s="372" t="s">
        <v>9249</v>
      </c>
      <c r="CI62" s="373"/>
      <c r="CJ62" s="354" t="s">
        <v>443</v>
      </c>
    </row>
    <row r="63" spans="1:88" s="428" customFormat="1" x14ac:dyDescent="0.25">
      <c r="A63" s="345" t="s">
        <v>9250</v>
      </c>
      <c r="B63" s="373"/>
      <c r="C63" s="719">
        <v>44512</v>
      </c>
      <c r="D63" s="373"/>
      <c r="E63" s="346">
        <v>681.05700000000002</v>
      </c>
      <c r="F63" s="373"/>
      <c r="G63" s="347">
        <v>13.2637</v>
      </c>
      <c r="H63" s="373"/>
      <c r="I63" s="651">
        <v>5.47</v>
      </c>
      <c r="J63" s="651">
        <v>7.41</v>
      </c>
      <c r="K63" s="651">
        <v>3.91</v>
      </c>
      <c r="L63" s="651">
        <v>4.1399999999999997</v>
      </c>
      <c r="M63" s="374"/>
      <c r="N63" s="348">
        <v>0.70309999999999995</v>
      </c>
      <c r="O63" s="348">
        <v>-0.24740000000000001</v>
      </c>
      <c r="P63" s="348">
        <v>4.3474000000000004</v>
      </c>
      <c r="Q63" s="348">
        <v>-0.63080000000000003</v>
      </c>
      <c r="R63" s="348">
        <v>-4.3761000000000001</v>
      </c>
      <c r="S63" s="350">
        <v>-0.26029999999999998</v>
      </c>
      <c r="T63" s="348">
        <v>4.6745000000000001</v>
      </c>
      <c r="U63" s="348">
        <v>8.0411000000000001</v>
      </c>
      <c r="V63" s="348" t="s">
        <v>430</v>
      </c>
      <c r="W63" s="348" t="s">
        <v>430</v>
      </c>
      <c r="X63" s="348">
        <v>5.7256</v>
      </c>
      <c r="Y63" s="348">
        <v>-3.2242000000000002</v>
      </c>
      <c r="Z63" s="348">
        <v>-1.484</v>
      </c>
      <c r="AA63" s="348">
        <v>-5.1426999999999996</v>
      </c>
      <c r="AB63" s="348">
        <v>5.7256</v>
      </c>
      <c r="AC63" s="348">
        <v>6.5414000000000003</v>
      </c>
      <c r="AD63" s="374"/>
      <c r="AE63" s="346">
        <v>6</v>
      </c>
      <c r="AF63" s="346">
        <v>9</v>
      </c>
      <c r="AG63" s="346">
        <v>15</v>
      </c>
      <c r="AH63" s="346">
        <v>16</v>
      </c>
      <c r="AI63" s="346">
        <v>17</v>
      </c>
      <c r="AJ63" s="346">
        <v>20</v>
      </c>
      <c r="AK63" s="346">
        <v>8</v>
      </c>
      <c r="AL63" s="346">
        <v>12</v>
      </c>
      <c r="AM63" s="346" t="s">
        <v>430</v>
      </c>
      <c r="AN63" s="346" t="s">
        <v>430</v>
      </c>
      <c r="AO63" s="346">
        <v>15</v>
      </c>
      <c r="AP63" s="346">
        <v>12</v>
      </c>
      <c r="AQ63" s="346">
        <v>17</v>
      </c>
      <c r="AR63" s="346">
        <v>19</v>
      </c>
      <c r="AS63" s="346">
        <v>15</v>
      </c>
      <c r="AT63" s="373"/>
      <c r="AU63" s="348" t="s">
        <v>430</v>
      </c>
      <c r="AV63" s="348" t="s">
        <v>430</v>
      </c>
      <c r="AW63" s="348" t="s">
        <v>430</v>
      </c>
      <c r="AX63" s="348">
        <v>3.53</v>
      </c>
      <c r="AY63" s="348">
        <v>-4.25</v>
      </c>
      <c r="AZ63" s="351"/>
      <c r="BA63" s="346" t="s">
        <v>430</v>
      </c>
      <c r="BB63" s="346" t="s">
        <v>430</v>
      </c>
      <c r="BC63" s="346" t="s">
        <v>430</v>
      </c>
      <c r="BD63" s="346">
        <v>10</v>
      </c>
      <c r="BE63" s="346">
        <v>18</v>
      </c>
      <c r="BF63" s="362"/>
      <c r="BG63" s="348">
        <v>8.5368846572969304</v>
      </c>
      <c r="BH63" s="375">
        <v>0</v>
      </c>
      <c r="BI63" s="375">
        <v>2.1127260070526298E-2</v>
      </c>
      <c r="BJ63" s="375" t="s">
        <v>430</v>
      </c>
      <c r="BK63" s="374"/>
      <c r="BL63" s="348">
        <v>63.976317613600003</v>
      </c>
      <c r="BM63" s="348">
        <v>61.964135898599999</v>
      </c>
      <c r="BN63" s="348">
        <v>1.0324733281</v>
      </c>
      <c r="BO63" s="373"/>
      <c r="BP63" s="348">
        <v>51.059919020000002</v>
      </c>
      <c r="BQ63" s="373"/>
      <c r="BR63" s="348">
        <v>51.312199999999997</v>
      </c>
      <c r="BS63" s="348">
        <v>9.4109599999999993</v>
      </c>
      <c r="BT63" s="348">
        <v>11.2056</v>
      </c>
      <c r="BU63" s="348">
        <v>28.07124</v>
      </c>
      <c r="BV63" s="373"/>
      <c r="BW63" s="348">
        <v>7.83</v>
      </c>
      <c r="BX63" s="348">
        <v>9.2100000000000009</v>
      </c>
      <c r="BY63" s="348">
        <v>3.9</v>
      </c>
      <c r="BZ63" s="348" t="s">
        <v>430</v>
      </c>
      <c r="CA63" s="348" t="s">
        <v>430</v>
      </c>
      <c r="CB63" s="348">
        <v>7.13</v>
      </c>
      <c r="CC63" s="373"/>
      <c r="CD63" s="372" t="s">
        <v>9251</v>
      </c>
      <c r="CE63" s="372" t="s">
        <v>9252</v>
      </c>
      <c r="CF63" s="372" t="s">
        <v>9253</v>
      </c>
      <c r="CG63" s="372" t="s">
        <v>9254</v>
      </c>
      <c r="CH63" s="372" t="s">
        <v>9255</v>
      </c>
      <c r="CI63" s="373"/>
      <c r="CJ63" s="354" t="s">
        <v>476</v>
      </c>
    </row>
    <row r="64" spans="1:88" s="428" customFormat="1" x14ac:dyDescent="0.25">
      <c r="A64" s="345" t="s">
        <v>9256</v>
      </c>
      <c r="B64" s="373"/>
      <c r="C64" s="719">
        <v>43829</v>
      </c>
      <c r="D64" s="373"/>
      <c r="E64" s="346">
        <v>350.98</v>
      </c>
      <c r="F64" s="373"/>
      <c r="G64" s="347">
        <v>14.004300000000001</v>
      </c>
      <c r="H64" s="373"/>
      <c r="I64" s="651">
        <v>0.4</v>
      </c>
      <c r="J64" s="651">
        <v>6.43</v>
      </c>
      <c r="K64" s="651">
        <v>0.35</v>
      </c>
      <c r="L64" s="651">
        <v>0.37</v>
      </c>
      <c r="M64" s="374"/>
      <c r="N64" s="348">
        <v>0.66779999999999995</v>
      </c>
      <c r="O64" s="348">
        <v>-0.39050000000000001</v>
      </c>
      <c r="P64" s="348">
        <v>2.7160000000000002</v>
      </c>
      <c r="Q64" s="348">
        <v>-2.2694000000000001</v>
      </c>
      <c r="R64" s="348">
        <v>-5.6193</v>
      </c>
      <c r="S64" s="350">
        <v>0.35709999999999997</v>
      </c>
      <c r="T64" s="348">
        <v>2.2723</v>
      </c>
      <c r="U64" s="348">
        <v>9.4962</v>
      </c>
      <c r="V64" s="348">
        <v>8.2263000000000002</v>
      </c>
      <c r="W64" s="348" t="s">
        <v>430</v>
      </c>
      <c r="X64" s="348">
        <v>3.2103000000000002</v>
      </c>
      <c r="Y64" s="348">
        <v>-5.4709000000000003</v>
      </c>
      <c r="Z64" s="348">
        <v>-2.1739000000000002</v>
      </c>
      <c r="AA64" s="348">
        <v>-4.3036000000000003</v>
      </c>
      <c r="AB64" s="348">
        <v>3.2103000000000002</v>
      </c>
      <c r="AC64" s="348">
        <v>5.4654999999999996</v>
      </c>
      <c r="AD64" s="374"/>
      <c r="AE64" s="346">
        <v>7</v>
      </c>
      <c r="AF64" s="346">
        <v>15</v>
      </c>
      <c r="AG64" s="346">
        <v>20</v>
      </c>
      <c r="AH64" s="346">
        <v>20</v>
      </c>
      <c r="AI64" s="346">
        <v>19</v>
      </c>
      <c r="AJ64" s="346">
        <v>17</v>
      </c>
      <c r="AK64" s="346">
        <v>15</v>
      </c>
      <c r="AL64" s="346">
        <v>9</v>
      </c>
      <c r="AM64" s="346">
        <v>5</v>
      </c>
      <c r="AN64" s="346" t="s">
        <v>430</v>
      </c>
      <c r="AO64" s="346">
        <v>20</v>
      </c>
      <c r="AP64" s="346">
        <v>19</v>
      </c>
      <c r="AQ64" s="346">
        <v>19</v>
      </c>
      <c r="AR64" s="346">
        <v>17</v>
      </c>
      <c r="AS64" s="346">
        <v>20</v>
      </c>
      <c r="AT64" s="373"/>
      <c r="AU64" s="348" t="s">
        <v>430</v>
      </c>
      <c r="AV64" s="348" t="s">
        <v>430</v>
      </c>
      <c r="AW64" s="348">
        <v>6.23</v>
      </c>
      <c r="AX64" s="348">
        <v>3.3</v>
      </c>
      <c r="AY64" s="348">
        <v>-5.62</v>
      </c>
      <c r="AZ64" s="351"/>
      <c r="BA64" s="346" t="s">
        <v>430</v>
      </c>
      <c r="BB64" s="346" t="s">
        <v>430</v>
      </c>
      <c r="BC64" s="346">
        <v>7</v>
      </c>
      <c r="BD64" s="346">
        <v>12</v>
      </c>
      <c r="BE64" s="346">
        <v>19</v>
      </c>
      <c r="BF64" s="362"/>
      <c r="BG64" s="348">
        <v>8.5619625355109292</v>
      </c>
      <c r="BH64" s="375">
        <v>0</v>
      </c>
      <c r="BI64" s="375">
        <v>3.24974883151131E-2</v>
      </c>
      <c r="BJ64" s="375" t="s">
        <v>430</v>
      </c>
      <c r="BK64" s="374"/>
      <c r="BL64" s="348">
        <v>69.803203641099998</v>
      </c>
      <c r="BM64" s="348">
        <v>55.536323295400003</v>
      </c>
      <c r="BN64" s="348">
        <v>1.2568927775000001</v>
      </c>
      <c r="BO64" s="373"/>
      <c r="BP64" s="348">
        <v>29.670519339999998</v>
      </c>
      <c r="BQ64" s="373"/>
      <c r="BR64" s="348">
        <v>49.969099999999997</v>
      </c>
      <c r="BS64" s="348">
        <v>11.9735</v>
      </c>
      <c r="BT64" s="348">
        <v>5.8159599999999996</v>
      </c>
      <c r="BU64" s="348">
        <v>32.241439999999997</v>
      </c>
      <c r="BV64" s="373"/>
      <c r="BW64" s="348">
        <v>4.37</v>
      </c>
      <c r="BX64" s="348">
        <v>19.45</v>
      </c>
      <c r="BY64" s="348" t="s">
        <v>430</v>
      </c>
      <c r="BZ64" s="348" t="s">
        <v>430</v>
      </c>
      <c r="CA64" s="348" t="s">
        <v>430</v>
      </c>
      <c r="CB64" s="348">
        <v>8.42</v>
      </c>
      <c r="CC64" s="373"/>
      <c r="CD64" s="372" t="s">
        <v>9257</v>
      </c>
      <c r="CE64" s="372" t="s">
        <v>6340</v>
      </c>
      <c r="CF64" s="372" t="s">
        <v>9258</v>
      </c>
      <c r="CG64" s="372" t="s">
        <v>9259</v>
      </c>
      <c r="CH64" s="372" t="s">
        <v>1403</v>
      </c>
      <c r="CI64" s="373"/>
      <c r="CJ64" s="354" t="s">
        <v>604</v>
      </c>
    </row>
    <row r="65" spans="1:88" s="428" customFormat="1" x14ac:dyDescent="0.25">
      <c r="A65" s="345" t="s">
        <v>9260</v>
      </c>
      <c r="B65" s="373"/>
      <c r="C65" s="719">
        <v>45378</v>
      </c>
      <c r="D65" s="373"/>
      <c r="E65" s="346">
        <v>305.755</v>
      </c>
      <c r="F65" s="373"/>
      <c r="G65" s="347">
        <v>11.32</v>
      </c>
      <c r="H65" s="373"/>
      <c r="I65" s="651" t="s">
        <v>430</v>
      </c>
      <c r="J65" s="651" t="s">
        <v>430</v>
      </c>
      <c r="K65" s="651" t="s">
        <v>430</v>
      </c>
      <c r="L65" s="651" t="s">
        <v>430</v>
      </c>
      <c r="M65" s="374"/>
      <c r="N65" s="348">
        <v>0.26569999999999999</v>
      </c>
      <c r="O65" s="348">
        <v>-8.8300000000000003E-2</v>
      </c>
      <c r="P65" s="348">
        <v>5.9924999999999997</v>
      </c>
      <c r="Q65" s="348">
        <v>0.98129999999999995</v>
      </c>
      <c r="R65" s="348">
        <v>-2.6655000000000002</v>
      </c>
      <c r="S65" s="350">
        <v>4.9813000000000001</v>
      </c>
      <c r="T65" s="348">
        <v>4.3734000000000002</v>
      </c>
      <c r="U65" s="348" t="s">
        <v>430</v>
      </c>
      <c r="V65" s="348" t="s">
        <v>430</v>
      </c>
      <c r="W65" s="348" t="s">
        <v>430</v>
      </c>
      <c r="X65" s="348">
        <v>8.0152999999999999</v>
      </c>
      <c r="Y65" s="348">
        <v>-3.3304999999999998</v>
      </c>
      <c r="Z65" s="348">
        <v>0.8014</v>
      </c>
      <c r="AA65" s="348">
        <v>-8.8300000000000003E-2</v>
      </c>
      <c r="AB65" s="348">
        <v>8.0152999999999999</v>
      </c>
      <c r="AC65" s="348">
        <v>6.1271000000000004</v>
      </c>
      <c r="AD65" s="374"/>
      <c r="AE65" s="346">
        <v>20</v>
      </c>
      <c r="AF65" s="346">
        <v>6</v>
      </c>
      <c r="AG65" s="346">
        <v>3</v>
      </c>
      <c r="AH65" s="346">
        <v>6</v>
      </c>
      <c r="AI65" s="346">
        <v>9</v>
      </c>
      <c r="AJ65" s="346">
        <v>4</v>
      </c>
      <c r="AK65" s="346">
        <v>10</v>
      </c>
      <c r="AL65" s="346" t="s">
        <v>430</v>
      </c>
      <c r="AM65" s="346" t="s">
        <v>430</v>
      </c>
      <c r="AN65" s="346" t="s">
        <v>430</v>
      </c>
      <c r="AO65" s="346">
        <v>2</v>
      </c>
      <c r="AP65" s="346">
        <v>13</v>
      </c>
      <c r="AQ65" s="346">
        <v>7</v>
      </c>
      <c r="AR65" s="346">
        <v>5</v>
      </c>
      <c r="AS65" s="346">
        <v>2</v>
      </c>
      <c r="AT65" s="373"/>
      <c r="AU65" s="348" t="s">
        <v>430</v>
      </c>
      <c r="AV65" s="348" t="s">
        <v>430</v>
      </c>
      <c r="AW65" s="348" t="s">
        <v>430</v>
      </c>
      <c r="AX65" s="348" t="s">
        <v>430</v>
      </c>
      <c r="AY65" s="348">
        <v>0.84</v>
      </c>
      <c r="AZ65" s="351"/>
      <c r="BA65" s="346" t="s">
        <v>430</v>
      </c>
      <c r="BB65" s="346" t="s">
        <v>430</v>
      </c>
      <c r="BC65" s="346" t="s">
        <v>430</v>
      </c>
      <c r="BD65" s="346" t="s">
        <v>430</v>
      </c>
      <c r="BE65" s="346">
        <v>5</v>
      </c>
      <c r="BF65" s="362"/>
      <c r="BG65" s="348">
        <v>10.892839703370001</v>
      </c>
      <c r="BH65" s="375">
        <v>0</v>
      </c>
      <c r="BI65" s="375">
        <v>-2.6805412314984101E-3</v>
      </c>
      <c r="BJ65" s="375" t="s">
        <v>430</v>
      </c>
      <c r="BK65" s="374"/>
      <c r="BL65" s="348">
        <v>73.726897598700006</v>
      </c>
      <c r="BM65" s="348">
        <v>69.353074566499998</v>
      </c>
      <c r="BN65" s="348">
        <v>1.0630660293</v>
      </c>
      <c r="BO65" s="373"/>
      <c r="BP65" s="348">
        <v>62.899653360000002</v>
      </c>
      <c r="BQ65" s="373"/>
      <c r="BR65" s="348">
        <v>65.455200000000005</v>
      </c>
      <c r="BS65" s="348">
        <v>10.3483</v>
      </c>
      <c r="BT65" s="348">
        <v>4.1656700000000004</v>
      </c>
      <c r="BU65" s="348">
        <v>20.030830000000002</v>
      </c>
      <c r="BV65" s="373"/>
      <c r="BW65" s="348">
        <v>7.97</v>
      </c>
      <c r="BX65" s="348" t="s">
        <v>430</v>
      </c>
      <c r="BY65" s="348" t="s">
        <v>430</v>
      </c>
      <c r="BZ65" s="348" t="s">
        <v>430</v>
      </c>
      <c r="CA65" s="348" t="s">
        <v>430</v>
      </c>
      <c r="CB65" s="348">
        <v>12.06</v>
      </c>
      <c r="CC65" s="373"/>
      <c r="CD65" s="372" t="s">
        <v>9261</v>
      </c>
      <c r="CE65" s="372" t="s">
        <v>1520</v>
      </c>
      <c r="CF65" s="372" t="s">
        <v>1680</v>
      </c>
      <c r="CG65" s="372" t="s">
        <v>9262</v>
      </c>
      <c r="CH65" s="372" t="s">
        <v>9263</v>
      </c>
      <c r="CI65" s="373"/>
      <c r="CJ65" s="354" t="s">
        <v>476</v>
      </c>
    </row>
    <row r="66" spans="1:88" s="428" customFormat="1" x14ac:dyDescent="0.25">
      <c r="A66" s="345" t="s">
        <v>9264</v>
      </c>
      <c r="B66" s="373"/>
      <c r="C66" s="719">
        <v>45288</v>
      </c>
      <c r="D66" s="373"/>
      <c r="E66" s="346">
        <v>200.405</v>
      </c>
      <c r="F66" s="373"/>
      <c r="G66" s="347">
        <v>10.15</v>
      </c>
      <c r="H66" s="373"/>
      <c r="I66" s="651">
        <v>1.22</v>
      </c>
      <c r="J66" s="651">
        <v>5.82</v>
      </c>
      <c r="K66" s="651">
        <v>1.1299999999999999</v>
      </c>
      <c r="L66" s="651">
        <v>1.17</v>
      </c>
      <c r="M66" s="374"/>
      <c r="N66" s="348">
        <v>0.7944</v>
      </c>
      <c r="O66" s="348">
        <v>0.19739999999999999</v>
      </c>
      <c r="P66" s="348">
        <v>4.2093999999999996</v>
      </c>
      <c r="Q66" s="348">
        <v>0.2964</v>
      </c>
      <c r="R66" s="348">
        <v>-3.7002000000000002</v>
      </c>
      <c r="S66" s="350">
        <v>0.98960000000000004</v>
      </c>
      <c r="T66" s="348">
        <v>-4.9200000000000001E-2</v>
      </c>
      <c r="U66" s="348" t="s">
        <v>430</v>
      </c>
      <c r="V66" s="348" t="s">
        <v>430</v>
      </c>
      <c r="W66" s="348" t="s">
        <v>430</v>
      </c>
      <c r="X66" s="348">
        <v>5.2904999999999998</v>
      </c>
      <c r="Y66" s="348">
        <v>-2.5912000000000002</v>
      </c>
      <c r="Z66" s="348">
        <v>-1.5519000000000001</v>
      </c>
      <c r="AA66" s="348">
        <v>-3.7915000000000001</v>
      </c>
      <c r="AB66" s="348">
        <v>5.2904999999999998</v>
      </c>
      <c r="AC66" s="348">
        <v>0.64059999999999995</v>
      </c>
      <c r="AD66" s="374"/>
      <c r="AE66" s="346">
        <v>3</v>
      </c>
      <c r="AF66" s="346">
        <v>3</v>
      </c>
      <c r="AG66" s="346">
        <v>16</v>
      </c>
      <c r="AH66" s="346">
        <v>9</v>
      </c>
      <c r="AI66" s="346">
        <v>12</v>
      </c>
      <c r="AJ66" s="346">
        <v>16</v>
      </c>
      <c r="AK66" s="346">
        <v>17</v>
      </c>
      <c r="AL66" s="346" t="s">
        <v>430</v>
      </c>
      <c r="AM66" s="346" t="s">
        <v>430</v>
      </c>
      <c r="AN66" s="346" t="s">
        <v>430</v>
      </c>
      <c r="AO66" s="346">
        <v>17</v>
      </c>
      <c r="AP66" s="346">
        <v>8</v>
      </c>
      <c r="AQ66" s="346">
        <v>18</v>
      </c>
      <c r="AR66" s="346">
        <v>15</v>
      </c>
      <c r="AS66" s="346">
        <v>17</v>
      </c>
      <c r="AT66" s="373"/>
      <c r="AU66" s="348" t="s">
        <v>430</v>
      </c>
      <c r="AV66" s="348" t="s">
        <v>430</v>
      </c>
      <c r="AW66" s="348" t="s">
        <v>430</v>
      </c>
      <c r="AX66" s="348" t="s">
        <v>430</v>
      </c>
      <c r="AY66" s="348">
        <v>-2.86</v>
      </c>
      <c r="AZ66" s="351"/>
      <c r="BA66" s="346" t="s">
        <v>430</v>
      </c>
      <c r="BB66" s="346" t="s">
        <v>430</v>
      </c>
      <c r="BC66" s="346" t="s">
        <v>430</v>
      </c>
      <c r="BD66" s="346" t="s">
        <v>430</v>
      </c>
      <c r="BE66" s="346">
        <v>15</v>
      </c>
      <c r="BF66" s="362"/>
      <c r="BG66" s="348">
        <v>10.6032300536141</v>
      </c>
      <c r="BH66" s="375">
        <v>0</v>
      </c>
      <c r="BI66" s="375">
        <v>-4.74226522409106E-2</v>
      </c>
      <c r="BJ66" s="375" t="s">
        <v>430</v>
      </c>
      <c r="BK66" s="374"/>
      <c r="BL66" s="348">
        <v>49.914222354499998</v>
      </c>
      <c r="BM66" s="348">
        <v>68.211986449099996</v>
      </c>
      <c r="BN66" s="348">
        <v>0.73175148459999995</v>
      </c>
      <c r="BO66" s="373"/>
      <c r="BP66" s="348">
        <v>11.560934339999999</v>
      </c>
      <c r="BQ66" s="373"/>
      <c r="BR66" s="348">
        <v>43.545999999999999</v>
      </c>
      <c r="BS66" s="348">
        <v>16.2148</v>
      </c>
      <c r="BT66" s="348">
        <v>8.9557900000000004</v>
      </c>
      <c r="BU66" s="348">
        <v>31.28341</v>
      </c>
      <c r="BV66" s="373"/>
      <c r="BW66" s="348">
        <v>12.81</v>
      </c>
      <c r="BX66" s="348" t="s">
        <v>430</v>
      </c>
      <c r="BY66" s="348" t="s">
        <v>430</v>
      </c>
      <c r="BZ66" s="348" t="s">
        <v>430</v>
      </c>
      <c r="CA66" s="348" t="s">
        <v>430</v>
      </c>
      <c r="CB66" s="348">
        <v>75.59</v>
      </c>
      <c r="CC66" s="373"/>
      <c r="CD66" s="372" t="s">
        <v>9265</v>
      </c>
      <c r="CE66" s="372" t="s">
        <v>9266</v>
      </c>
      <c r="CF66" s="372" t="s">
        <v>9267</v>
      </c>
      <c r="CG66" s="372" t="s">
        <v>9268</v>
      </c>
      <c r="CH66" s="372" t="s">
        <v>9269</v>
      </c>
      <c r="CI66" s="373"/>
      <c r="CJ66" s="354" t="s">
        <v>436</v>
      </c>
    </row>
    <row r="67" spans="1:88" s="428" customFormat="1" x14ac:dyDescent="0.25">
      <c r="A67" s="345" t="s">
        <v>9270</v>
      </c>
      <c r="B67" s="373"/>
      <c r="C67" s="719">
        <v>41712</v>
      </c>
      <c r="D67" s="373"/>
      <c r="E67" s="346">
        <v>151.9</v>
      </c>
      <c r="F67" s="373"/>
      <c r="G67" s="347">
        <v>26.029299999999999</v>
      </c>
      <c r="H67" s="373"/>
      <c r="I67" s="651">
        <v>2.69</v>
      </c>
      <c r="J67" s="651">
        <v>7.23</v>
      </c>
      <c r="K67" s="651">
        <v>2.19</v>
      </c>
      <c r="L67" s="651">
        <v>2.33</v>
      </c>
      <c r="M67" s="374"/>
      <c r="N67" s="348">
        <v>0.5948</v>
      </c>
      <c r="O67" s="348">
        <v>-0.69630000000000003</v>
      </c>
      <c r="P67" s="348">
        <v>4.5579999999999998</v>
      </c>
      <c r="Q67" s="348">
        <v>2.3582999999999998</v>
      </c>
      <c r="R67" s="348">
        <v>1.5263</v>
      </c>
      <c r="S67" s="350">
        <v>8.9456000000000007</v>
      </c>
      <c r="T67" s="348">
        <v>4.7222999999999997</v>
      </c>
      <c r="U67" s="348">
        <v>11.2403</v>
      </c>
      <c r="V67" s="348">
        <v>10.714399999999999</v>
      </c>
      <c r="W67" s="348">
        <v>7.4451999999999998</v>
      </c>
      <c r="X67" s="348">
        <v>5.9713000000000003</v>
      </c>
      <c r="Y67" s="348">
        <v>0.32179999999999997</v>
      </c>
      <c r="Z67" s="348">
        <v>5.5369000000000002</v>
      </c>
      <c r="AA67" s="348">
        <v>3.4337</v>
      </c>
      <c r="AB67" s="348">
        <v>5.9713000000000003</v>
      </c>
      <c r="AC67" s="348">
        <v>8.2066999999999997</v>
      </c>
      <c r="AD67" s="374"/>
      <c r="AE67" s="346">
        <v>13</v>
      </c>
      <c r="AF67" s="346">
        <v>20</v>
      </c>
      <c r="AG67" s="346">
        <v>12</v>
      </c>
      <c r="AH67" s="346">
        <v>2</v>
      </c>
      <c r="AI67" s="346">
        <v>2</v>
      </c>
      <c r="AJ67" s="346">
        <v>1</v>
      </c>
      <c r="AK67" s="346">
        <v>6</v>
      </c>
      <c r="AL67" s="346">
        <v>5</v>
      </c>
      <c r="AM67" s="346">
        <v>1</v>
      </c>
      <c r="AN67" s="346">
        <v>4</v>
      </c>
      <c r="AO67" s="346">
        <v>11</v>
      </c>
      <c r="AP67" s="346">
        <v>3</v>
      </c>
      <c r="AQ67" s="346">
        <v>1</v>
      </c>
      <c r="AR67" s="346">
        <v>2</v>
      </c>
      <c r="AS67" s="346">
        <v>11</v>
      </c>
      <c r="AT67" s="373"/>
      <c r="AU67" s="348">
        <v>8.5</v>
      </c>
      <c r="AV67" s="348">
        <v>10.08</v>
      </c>
      <c r="AW67" s="348">
        <v>9.76</v>
      </c>
      <c r="AX67" s="348">
        <v>7.28</v>
      </c>
      <c r="AY67" s="348">
        <v>7.13</v>
      </c>
      <c r="AZ67" s="351"/>
      <c r="BA67" s="346">
        <v>1</v>
      </c>
      <c r="BB67" s="346">
        <v>1</v>
      </c>
      <c r="BC67" s="346">
        <v>1</v>
      </c>
      <c r="BD67" s="346">
        <v>2</v>
      </c>
      <c r="BE67" s="346">
        <v>1</v>
      </c>
      <c r="BF67" s="362"/>
      <c r="BG67" s="348">
        <v>9.9944723346762707</v>
      </c>
      <c r="BH67" s="375">
        <v>0</v>
      </c>
      <c r="BI67" s="375">
        <v>4.5526093617473097E-2</v>
      </c>
      <c r="BJ67" s="375" t="s">
        <v>430</v>
      </c>
      <c r="BK67" s="374"/>
      <c r="BL67" s="348">
        <v>80.231826930899999</v>
      </c>
      <c r="BM67" s="348">
        <v>65.978990320299999</v>
      </c>
      <c r="BN67" s="348">
        <v>1.2160208353999999</v>
      </c>
      <c r="BO67" s="373"/>
      <c r="BP67" s="348">
        <v>67.948393429999996</v>
      </c>
      <c r="BQ67" s="373"/>
      <c r="BR67" s="348">
        <v>59.609299999999998</v>
      </c>
      <c r="BS67" s="348" t="s">
        <v>430</v>
      </c>
      <c r="BT67" s="348" t="s">
        <v>430</v>
      </c>
      <c r="BU67" s="348">
        <v>40.390700000000002</v>
      </c>
      <c r="BV67" s="373"/>
      <c r="BW67" s="348">
        <v>6.36</v>
      </c>
      <c r="BX67" s="348">
        <v>10</v>
      </c>
      <c r="BY67" s="348">
        <v>3.93</v>
      </c>
      <c r="BZ67" s="348">
        <v>1.43</v>
      </c>
      <c r="CA67" s="348" t="s">
        <v>430</v>
      </c>
      <c r="CB67" s="348">
        <v>10.33</v>
      </c>
      <c r="CC67" s="373"/>
      <c r="CD67" s="372" t="s">
        <v>9271</v>
      </c>
      <c r="CE67" s="372" t="s">
        <v>9272</v>
      </c>
      <c r="CF67" s="372" t="s">
        <v>9273</v>
      </c>
      <c r="CG67" s="372" t="s">
        <v>9274</v>
      </c>
      <c r="CH67" s="372" t="s">
        <v>9275</v>
      </c>
      <c r="CI67" s="373"/>
      <c r="CJ67" s="354" t="s">
        <v>476</v>
      </c>
    </row>
    <row r="68" spans="1:88" s="428" customFormat="1" x14ac:dyDescent="0.25">
      <c r="A68" s="345" t="s">
        <v>9276</v>
      </c>
      <c r="B68" s="373"/>
      <c r="C68" s="719">
        <v>43651</v>
      </c>
      <c r="D68" s="373"/>
      <c r="E68" s="346">
        <v>52.469799999999999</v>
      </c>
      <c r="F68" s="373"/>
      <c r="G68" s="347">
        <v>16.459900000000001</v>
      </c>
      <c r="H68" s="373"/>
      <c r="I68" s="651">
        <v>2.4300000000000002</v>
      </c>
      <c r="J68" s="651">
        <v>7.31</v>
      </c>
      <c r="K68" s="651">
        <v>2.04</v>
      </c>
      <c r="L68" s="651">
        <v>2.15</v>
      </c>
      <c r="M68" s="374"/>
      <c r="N68" s="348">
        <v>0.92400000000000004</v>
      </c>
      <c r="O68" s="348">
        <v>-0.59850000000000003</v>
      </c>
      <c r="P68" s="348">
        <v>4.1837999999999997</v>
      </c>
      <c r="Q68" s="348">
        <v>-1.3828</v>
      </c>
      <c r="R68" s="348">
        <v>-3.9106999999999998</v>
      </c>
      <c r="S68" s="350">
        <v>-0.13700000000000001</v>
      </c>
      <c r="T68" s="348">
        <v>-2.0087000000000002</v>
      </c>
      <c r="U68" s="348">
        <v>7.3045999999999998</v>
      </c>
      <c r="V68" s="348">
        <v>6.5342000000000002</v>
      </c>
      <c r="W68" s="348" t="s">
        <v>430</v>
      </c>
      <c r="X68" s="348">
        <v>5.7439999999999998</v>
      </c>
      <c r="Y68" s="348">
        <v>-4.6962999999999999</v>
      </c>
      <c r="Z68" s="348">
        <v>-0.73750000000000004</v>
      </c>
      <c r="AA68" s="348">
        <v>-3.79</v>
      </c>
      <c r="AB68" s="348">
        <v>5.7439999999999998</v>
      </c>
      <c r="AC68" s="348">
        <v>7.5848000000000004</v>
      </c>
      <c r="AD68" s="374"/>
      <c r="AE68" s="346">
        <v>1</v>
      </c>
      <c r="AF68" s="346">
        <v>19</v>
      </c>
      <c r="AG68" s="346">
        <v>17</v>
      </c>
      <c r="AH68" s="346">
        <v>19</v>
      </c>
      <c r="AI68" s="346">
        <v>15</v>
      </c>
      <c r="AJ68" s="346">
        <v>19</v>
      </c>
      <c r="AK68" s="346">
        <v>18</v>
      </c>
      <c r="AL68" s="346">
        <v>13</v>
      </c>
      <c r="AM68" s="346">
        <v>8</v>
      </c>
      <c r="AN68" s="346" t="s">
        <v>430</v>
      </c>
      <c r="AO68" s="346">
        <v>14</v>
      </c>
      <c r="AP68" s="346">
        <v>18</v>
      </c>
      <c r="AQ68" s="346">
        <v>13</v>
      </c>
      <c r="AR68" s="346">
        <v>14</v>
      </c>
      <c r="AS68" s="346">
        <v>14</v>
      </c>
      <c r="AT68" s="373"/>
      <c r="AU68" s="348" t="s">
        <v>430</v>
      </c>
      <c r="AV68" s="348" t="s">
        <v>430</v>
      </c>
      <c r="AW68" s="348">
        <v>4.55</v>
      </c>
      <c r="AX68" s="348">
        <v>0.97</v>
      </c>
      <c r="AY68" s="348">
        <v>-3.62</v>
      </c>
      <c r="AZ68" s="351"/>
      <c r="BA68" s="346" t="s">
        <v>430</v>
      </c>
      <c r="BB68" s="346" t="s">
        <v>430</v>
      </c>
      <c r="BC68" s="346">
        <v>8</v>
      </c>
      <c r="BD68" s="346">
        <v>13</v>
      </c>
      <c r="BE68" s="346">
        <v>16</v>
      </c>
      <c r="BF68" s="362"/>
      <c r="BG68" s="348">
        <v>10.1077654548649</v>
      </c>
      <c r="BH68" s="375">
        <v>0</v>
      </c>
      <c r="BI68" s="375">
        <v>1.1591162373953299E-2</v>
      </c>
      <c r="BJ68" s="375" t="s">
        <v>430</v>
      </c>
      <c r="BK68" s="374"/>
      <c r="BL68" s="348">
        <v>70.212958115099994</v>
      </c>
      <c r="BM68" s="348">
        <v>78.454242056699997</v>
      </c>
      <c r="BN68" s="348">
        <v>0.89495425959999997</v>
      </c>
      <c r="BO68" s="373"/>
      <c r="BP68" s="348">
        <v>65.237422359999997</v>
      </c>
      <c r="BQ68" s="373"/>
      <c r="BR68" s="348">
        <v>60.216900000000003</v>
      </c>
      <c r="BS68" s="348">
        <v>4.4608499999999998</v>
      </c>
      <c r="BT68" s="348">
        <v>8.0153800000000004</v>
      </c>
      <c r="BU68" s="348">
        <v>27.30687</v>
      </c>
      <c r="BV68" s="373"/>
      <c r="BW68" s="348">
        <v>4.9400000000000004</v>
      </c>
      <c r="BX68" s="348">
        <v>19.489999999999998</v>
      </c>
      <c r="BY68" s="348" t="s">
        <v>430</v>
      </c>
      <c r="BZ68" s="348" t="s">
        <v>430</v>
      </c>
      <c r="CA68" s="348" t="s">
        <v>430</v>
      </c>
      <c r="CB68" s="348">
        <v>10.33</v>
      </c>
      <c r="CC68" s="373"/>
      <c r="CD68" s="372" t="s">
        <v>9277</v>
      </c>
      <c r="CE68" s="372" t="s">
        <v>9278</v>
      </c>
      <c r="CF68" s="372" t="s">
        <v>9279</v>
      </c>
      <c r="CG68" s="372" t="s">
        <v>750</v>
      </c>
      <c r="CH68" s="372" t="s">
        <v>9280</v>
      </c>
      <c r="CI68" s="373"/>
      <c r="CJ68" s="354" t="s">
        <v>476</v>
      </c>
    </row>
    <row r="69" spans="1:88" s="428" customFormat="1" x14ac:dyDescent="0.25">
      <c r="A69" s="345" t="s">
        <v>9281</v>
      </c>
      <c r="B69" s="373"/>
      <c r="C69" s="719">
        <v>46069</v>
      </c>
      <c r="D69" s="373"/>
      <c r="E69" s="346">
        <v>44.481099999999998</v>
      </c>
      <c r="F69" s="373"/>
      <c r="G69" s="347">
        <v>9.9428000000000001</v>
      </c>
      <c r="H69" s="373"/>
      <c r="I69" s="651" t="s">
        <v>430</v>
      </c>
      <c r="J69" s="651" t="s">
        <v>430</v>
      </c>
      <c r="K69" s="651" t="s">
        <v>430</v>
      </c>
      <c r="L69" s="651" t="s">
        <v>430</v>
      </c>
      <c r="M69" s="374"/>
      <c r="N69" s="348">
        <v>0.55620000000000003</v>
      </c>
      <c r="O69" s="348">
        <v>-0.86050000000000004</v>
      </c>
      <c r="P69" s="348">
        <v>4.7393000000000001</v>
      </c>
      <c r="Q69" s="348" t="s">
        <v>430</v>
      </c>
      <c r="R69" s="348" t="s">
        <v>430</v>
      </c>
      <c r="S69" s="350" t="s">
        <v>430</v>
      </c>
      <c r="T69" s="348" t="s">
        <v>430</v>
      </c>
      <c r="U69" s="348" t="s">
        <v>430</v>
      </c>
      <c r="V69" s="348" t="s">
        <v>430</v>
      </c>
      <c r="W69" s="348" t="s">
        <v>430</v>
      </c>
      <c r="X69" s="348">
        <v>6.2027000000000001</v>
      </c>
      <c r="Y69" s="348" t="s">
        <v>430</v>
      </c>
      <c r="Z69" s="348" t="s">
        <v>430</v>
      </c>
      <c r="AA69" s="348" t="s">
        <v>430</v>
      </c>
      <c r="AB69" s="348">
        <v>6.2027000000000001</v>
      </c>
      <c r="AC69" s="348">
        <v>-0.57199999999999995</v>
      </c>
      <c r="AD69" s="374"/>
      <c r="AE69" s="346">
        <v>14</v>
      </c>
      <c r="AF69" s="346">
        <v>21</v>
      </c>
      <c r="AG69" s="346">
        <v>10</v>
      </c>
      <c r="AH69" s="346" t="s">
        <v>430</v>
      </c>
      <c r="AI69" s="346" t="s">
        <v>430</v>
      </c>
      <c r="AJ69" s="346" t="s">
        <v>430</v>
      </c>
      <c r="AK69" s="346" t="s">
        <v>430</v>
      </c>
      <c r="AL69" s="346" t="s">
        <v>430</v>
      </c>
      <c r="AM69" s="346" t="s">
        <v>430</v>
      </c>
      <c r="AN69" s="346" t="s">
        <v>430</v>
      </c>
      <c r="AO69" s="346">
        <v>10</v>
      </c>
      <c r="AP69" s="346" t="s">
        <v>430</v>
      </c>
      <c r="AQ69" s="346" t="s">
        <v>430</v>
      </c>
      <c r="AR69" s="346" t="s">
        <v>430</v>
      </c>
      <c r="AS69" s="346">
        <v>10</v>
      </c>
      <c r="AT69" s="373"/>
      <c r="AU69" s="348" t="s">
        <v>430</v>
      </c>
      <c r="AV69" s="348" t="s">
        <v>430</v>
      </c>
      <c r="AW69" s="348" t="s">
        <v>430</v>
      </c>
      <c r="AX69" s="348" t="s">
        <v>430</v>
      </c>
      <c r="AY69" s="348" t="s">
        <v>430</v>
      </c>
      <c r="AZ69" s="351"/>
      <c r="BA69" s="346" t="s">
        <v>430</v>
      </c>
      <c r="BB69" s="346" t="s">
        <v>430</v>
      </c>
      <c r="BC69" s="346" t="s">
        <v>430</v>
      </c>
      <c r="BD69" s="346" t="s">
        <v>430</v>
      </c>
      <c r="BE69" s="346" t="s">
        <v>430</v>
      </c>
      <c r="BF69" s="362"/>
      <c r="BG69" s="348">
        <v>22.2798524556888</v>
      </c>
      <c r="BH69" s="375">
        <v>0</v>
      </c>
      <c r="BI69" s="375">
        <v>-1.5752616736803102E-2</v>
      </c>
      <c r="BJ69" s="375" t="s">
        <v>430</v>
      </c>
      <c r="BK69" s="374"/>
      <c r="BL69" s="348" t="s">
        <v>430</v>
      </c>
      <c r="BM69" s="348" t="s">
        <v>430</v>
      </c>
      <c r="BN69" s="348" t="s">
        <v>430</v>
      </c>
      <c r="BO69" s="373"/>
      <c r="BP69" s="348">
        <v>66.234123589999996</v>
      </c>
      <c r="BQ69" s="373"/>
      <c r="BR69" s="348">
        <v>48.131599999999999</v>
      </c>
      <c r="BS69" s="348">
        <v>8.8575800000000005</v>
      </c>
      <c r="BT69" s="348">
        <v>9.24498</v>
      </c>
      <c r="BU69" s="348">
        <v>33.765839999999997</v>
      </c>
      <c r="BV69" s="373"/>
      <c r="BW69" s="348" t="s">
        <v>430</v>
      </c>
      <c r="BX69" s="348">
        <v>30.51</v>
      </c>
      <c r="BY69" s="348" t="s">
        <v>430</v>
      </c>
      <c r="BZ69" s="348" t="s">
        <v>430</v>
      </c>
      <c r="CA69" s="348" t="s">
        <v>430</v>
      </c>
      <c r="CB69" s="348">
        <v>3.26</v>
      </c>
      <c r="CC69" s="373"/>
      <c r="CD69" s="372" t="s">
        <v>9282</v>
      </c>
      <c r="CE69" s="372" t="s">
        <v>1857</v>
      </c>
      <c r="CF69" s="372" t="s">
        <v>2836</v>
      </c>
      <c r="CG69" s="372" t="s">
        <v>9283</v>
      </c>
      <c r="CH69" s="372" t="s">
        <v>9284</v>
      </c>
      <c r="CI69" s="373"/>
      <c r="CJ69" s="354" t="s">
        <v>617</v>
      </c>
    </row>
    <row r="70" spans="1:88" x14ac:dyDescent="0.25">
      <c r="A70" s="36" t="s">
        <v>93</v>
      </c>
      <c r="B70" s="43"/>
      <c r="C70" s="720"/>
      <c r="D70" s="43"/>
      <c r="E70" s="51"/>
      <c r="F70" s="43"/>
      <c r="G70" s="55"/>
      <c r="H70" s="43"/>
      <c r="I70" s="92"/>
      <c r="J70" s="92"/>
      <c r="K70" s="92"/>
      <c r="L70" s="92"/>
      <c r="M70" s="66"/>
      <c r="N70" s="59">
        <v>0.57399999999999995</v>
      </c>
      <c r="O70" s="59">
        <v>-0.22800000000000001</v>
      </c>
      <c r="P70" s="59">
        <v>4.5591999999999997</v>
      </c>
      <c r="Q70" s="59">
        <v>0.1106</v>
      </c>
      <c r="R70" s="59">
        <v>-3.0554999999999999</v>
      </c>
      <c r="S70" s="70">
        <v>2.8212999999999999</v>
      </c>
      <c r="T70" s="59">
        <v>3.4607999999999999</v>
      </c>
      <c r="U70" s="59">
        <v>10.295</v>
      </c>
      <c r="V70" s="59">
        <v>7.8714000000000004</v>
      </c>
      <c r="W70" s="59">
        <v>8.1364000000000001</v>
      </c>
      <c r="X70" s="59">
        <v>5.9314999999999998</v>
      </c>
      <c r="Y70" s="59">
        <v>-2.7458</v>
      </c>
      <c r="Z70" s="59">
        <v>-3.6999999999999998E-2</v>
      </c>
      <c r="AA70" s="59">
        <v>-1.7783</v>
      </c>
      <c r="AB70" s="59">
        <v>5.9314999999999998</v>
      </c>
      <c r="AC70" s="59">
        <v>7.3917000000000002</v>
      </c>
      <c r="AD70" s="66"/>
      <c r="AE70" s="51">
        <v>22</v>
      </c>
      <c r="AF70" s="51">
        <v>22</v>
      </c>
      <c r="AG70" s="51">
        <v>22</v>
      </c>
      <c r="AH70" s="51">
        <v>21</v>
      </c>
      <c r="AI70" s="51">
        <v>21</v>
      </c>
      <c r="AJ70" s="51">
        <v>21</v>
      </c>
      <c r="AK70" s="51">
        <v>19</v>
      </c>
      <c r="AL70" s="51">
        <v>14</v>
      </c>
      <c r="AM70" s="51">
        <v>9</v>
      </c>
      <c r="AN70" s="51">
        <v>4</v>
      </c>
      <c r="AO70" s="51">
        <v>22</v>
      </c>
      <c r="AP70" s="51">
        <v>21</v>
      </c>
      <c r="AQ70" s="51">
        <v>21</v>
      </c>
      <c r="AR70" s="51">
        <v>21</v>
      </c>
      <c r="AS70" s="51">
        <v>22</v>
      </c>
      <c r="AT70" s="43"/>
      <c r="AU70" s="59">
        <v>8.2050000000000001</v>
      </c>
      <c r="AV70" s="59">
        <v>7.8716666666666697</v>
      </c>
      <c r="AW70" s="59">
        <v>6.4111111111111097</v>
      </c>
      <c r="AX70" s="59">
        <v>4.2785714285714302</v>
      </c>
      <c r="AY70" s="59">
        <v>-1.1814285714285699</v>
      </c>
      <c r="AZ70" s="78"/>
      <c r="BA70" s="51">
        <v>4</v>
      </c>
      <c r="BB70" s="51">
        <v>6</v>
      </c>
      <c r="BC70" s="51">
        <v>9</v>
      </c>
      <c r="BD70" s="51">
        <v>14</v>
      </c>
      <c r="BE70" s="51">
        <v>21</v>
      </c>
      <c r="BF70" s="258"/>
      <c r="BG70" s="59"/>
      <c r="BH70" s="286"/>
      <c r="BI70" s="286"/>
      <c r="BJ70" s="286"/>
      <c r="BK70" s="66"/>
      <c r="BL70" s="59"/>
      <c r="BM70" s="59"/>
      <c r="BN70" s="59"/>
      <c r="BO70" s="43"/>
      <c r="BP70" s="59"/>
      <c r="BQ70" s="43"/>
      <c r="BR70" s="59"/>
      <c r="BS70" s="59"/>
      <c r="BT70" s="59"/>
      <c r="BU70" s="59"/>
      <c r="BV70" s="43"/>
      <c r="BW70" s="59"/>
      <c r="BX70" s="59"/>
      <c r="BY70" s="59"/>
      <c r="BZ70" s="59"/>
      <c r="CA70" s="59"/>
      <c r="CB70" s="59"/>
      <c r="CC70" s="43"/>
      <c r="CD70" s="84"/>
      <c r="CE70" s="84"/>
      <c r="CF70" s="84"/>
      <c r="CG70" s="84"/>
      <c r="CH70" s="84"/>
      <c r="CI70" s="43"/>
      <c r="CJ70" s="88"/>
    </row>
    <row r="71" spans="1:88" x14ac:dyDescent="0.25">
      <c r="A71" s="37" t="s">
        <v>94</v>
      </c>
      <c r="B71" s="44"/>
      <c r="C71" s="721"/>
      <c r="D71" s="44"/>
      <c r="E71" s="52"/>
      <c r="F71" s="44"/>
      <c r="G71" s="56"/>
      <c r="H71" s="44"/>
      <c r="I71" s="93"/>
      <c r="J71" s="93"/>
      <c r="K71" s="93"/>
      <c r="L71" s="93"/>
      <c r="M71" s="67"/>
      <c r="N71" s="60">
        <v>0.92400000000000004</v>
      </c>
      <c r="O71" s="60">
        <v>1.0195000000000001</v>
      </c>
      <c r="P71" s="60">
        <v>8.3787000000000003</v>
      </c>
      <c r="Q71" s="60">
        <v>3.8359999999999999</v>
      </c>
      <c r="R71" s="60">
        <v>3.5143</v>
      </c>
      <c r="S71" s="71">
        <v>8.9456000000000007</v>
      </c>
      <c r="T71" s="60">
        <v>7.5594000000000001</v>
      </c>
      <c r="U71" s="60">
        <v>17.048400000000001</v>
      </c>
      <c r="V71" s="60">
        <v>10.714399999999999</v>
      </c>
      <c r="W71" s="60">
        <v>9.2911000000000001</v>
      </c>
      <c r="X71" s="60">
        <v>10.9458</v>
      </c>
      <c r="Y71" s="60">
        <v>2.1238000000000001</v>
      </c>
      <c r="Z71" s="60">
        <v>5.5369000000000002</v>
      </c>
      <c r="AA71" s="60">
        <v>5.7648999999999999</v>
      </c>
      <c r="AB71" s="60">
        <v>10.9458</v>
      </c>
      <c r="AC71" s="60">
        <v>16.9892</v>
      </c>
      <c r="AD71" s="67"/>
      <c r="AE71" s="52"/>
      <c r="AF71" s="52"/>
      <c r="AG71" s="52"/>
      <c r="AH71" s="52"/>
      <c r="AI71" s="52"/>
      <c r="AJ71" s="52"/>
      <c r="AK71" s="52"/>
      <c r="AL71" s="52"/>
      <c r="AM71" s="52"/>
      <c r="AN71" s="52"/>
      <c r="AO71" s="52"/>
      <c r="AP71" s="52"/>
      <c r="AQ71" s="52"/>
      <c r="AR71" s="52"/>
      <c r="AS71" s="52"/>
      <c r="AT71" s="44"/>
      <c r="AU71" s="60">
        <v>8.5</v>
      </c>
      <c r="AV71" s="60">
        <v>10.08</v>
      </c>
      <c r="AW71" s="60">
        <v>9.76</v>
      </c>
      <c r="AX71" s="60">
        <v>7.54</v>
      </c>
      <c r="AY71" s="60">
        <v>7.13</v>
      </c>
      <c r="AZ71" s="79"/>
      <c r="BA71" s="52"/>
      <c r="BB71" s="52"/>
      <c r="BC71" s="52"/>
      <c r="BD71" s="52"/>
      <c r="BE71" s="52"/>
      <c r="BF71" s="259"/>
      <c r="BG71" s="60"/>
      <c r="BH71" s="288"/>
      <c r="BI71" s="288"/>
      <c r="BJ71" s="288"/>
      <c r="BK71" s="67"/>
      <c r="BL71" s="60"/>
      <c r="BM71" s="60"/>
      <c r="BN71" s="60"/>
      <c r="BO71" s="44"/>
      <c r="BP71" s="60"/>
      <c r="BQ71" s="44"/>
      <c r="BR71" s="60"/>
      <c r="BS71" s="60"/>
      <c r="BT71" s="60"/>
      <c r="BU71" s="60"/>
      <c r="BV71" s="44"/>
      <c r="BW71" s="60"/>
      <c r="BX71" s="60"/>
      <c r="BY71" s="60"/>
      <c r="BZ71" s="60"/>
      <c r="CA71" s="60"/>
      <c r="CB71" s="60"/>
      <c r="CC71" s="44"/>
      <c r="CD71" s="85"/>
      <c r="CE71" s="85"/>
      <c r="CF71" s="85"/>
      <c r="CG71" s="85"/>
      <c r="CH71" s="85"/>
      <c r="CI71" s="44"/>
      <c r="CJ71" s="89"/>
    </row>
    <row r="72" spans="1:88" x14ac:dyDescent="0.25">
      <c r="A72" s="37" t="s">
        <v>95</v>
      </c>
      <c r="B72" s="44"/>
      <c r="C72" s="721"/>
      <c r="D72" s="44"/>
      <c r="E72" s="52"/>
      <c r="F72" s="44"/>
      <c r="G72" s="56"/>
      <c r="H72" s="44"/>
      <c r="I72" s="93"/>
      <c r="J72" s="93"/>
      <c r="K72" s="93"/>
      <c r="L72" s="93"/>
      <c r="M72" s="67"/>
      <c r="N72" s="60">
        <v>7.4800000000000005E-2</v>
      </c>
      <c r="O72" s="60">
        <v>-0.97929999999999995</v>
      </c>
      <c r="P72" s="60">
        <v>0.69810000000000005</v>
      </c>
      <c r="Q72" s="60">
        <v>-3.3546</v>
      </c>
      <c r="R72" s="60">
        <v>-12.388299999999999</v>
      </c>
      <c r="S72" s="71">
        <v>-0.71970000000000001</v>
      </c>
      <c r="T72" s="60">
        <v>-4.9530000000000003</v>
      </c>
      <c r="U72" s="60">
        <v>6.2262000000000004</v>
      </c>
      <c r="V72" s="60">
        <v>4.4526000000000003</v>
      </c>
      <c r="W72" s="60">
        <v>7.4451999999999998</v>
      </c>
      <c r="X72" s="60">
        <v>0.62319999999999998</v>
      </c>
      <c r="Y72" s="60">
        <v>-6.4138999999999999</v>
      </c>
      <c r="Z72" s="60">
        <v>-5.4684999999999997</v>
      </c>
      <c r="AA72" s="60">
        <v>-7.4443999999999999</v>
      </c>
      <c r="AB72" s="60">
        <v>0.62319999999999998</v>
      </c>
      <c r="AC72" s="60">
        <v>-0.57199999999999995</v>
      </c>
      <c r="AD72" s="67"/>
      <c r="AE72" s="52"/>
      <c r="AF72" s="52"/>
      <c r="AG72" s="52"/>
      <c r="AH72" s="52"/>
      <c r="AI72" s="52"/>
      <c r="AJ72" s="52"/>
      <c r="AK72" s="52"/>
      <c r="AL72" s="52"/>
      <c r="AM72" s="52"/>
      <c r="AN72" s="52"/>
      <c r="AO72" s="52"/>
      <c r="AP72" s="52"/>
      <c r="AQ72" s="52"/>
      <c r="AR72" s="52"/>
      <c r="AS72" s="52"/>
      <c r="AT72" s="44"/>
      <c r="AU72" s="60">
        <v>7.59</v>
      </c>
      <c r="AV72" s="60">
        <v>3.75</v>
      </c>
      <c r="AW72" s="60">
        <v>1.79</v>
      </c>
      <c r="AX72" s="60">
        <v>-3.91</v>
      </c>
      <c r="AY72" s="60">
        <v>-10.14</v>
      </c>
      <c r="AZ72" s="79"/>
      <c r="BA72" s="52"/>
      <c r="BB72" s="52"/>
      <c r="BC72" s="52"/>
      <c r="BD72" s="52"/>
      <c r="BE72" s="52"/>
      <c r="BF72" s="259"/>
      <c r="BG72" s="60"/>
      <c r="BH72" s="288"/>
      <c r="BI72" s="288"/>
      <c r="BJ72" s="288"/>
      <c r="BK72" s="67"/>
      <c r="BL72" s="60"/>
      <c r="BM72" s="60"/>
      <c r="BN72" s="60"/>
      <c r="BO72" s="44"/>
      <c r="BP72" s="60"/>
      <c r="BQ72" s="44"/>
      <c r="BR72" s="60"/>
      <c r="BS72" s="60"/>
      <c r="BT72" s="60"/>
      <c r="BU72" s="60"/>
      <c r="BV72" s="44"/>
      <c r="BW72" s="60"/>
      <c r="BX72" s="60"/>
      <c r="BY72" s="60"/>
      <c r="BZ72" s="60"/>
      <c r="CA72" s="60"/>
      <c r="CB72" s="60"/>
      <c r="CC72" s="44"/>
      <c r="CD72" s="85"/>
      <c r="CE72" s="85"/>
      <c r="CF72" s="85"/>
      <c r="CG72" s="85"/>
      <c r="CH72" s="85"/>
      <c r="CI72" s="44"/>
      <c r="CJ72" s="89"/>
    </row>
    <row r="73" spans="1:88" x14ac:dyDescent="0.25">
      <c r="A73" s="38" t="s">
        <v>96</v>
      </c>
      <c r="B73" s="45"/>
      <c r="C73" s="722"/>
      <c r="D73" s="45"/>
      <c r="E73" s="53"/>
      <c r="F73" s="45"/>
      <c r="G73" s="57"/>
      <c r="H73" s="45"/>
      <c r="I73" s="94"/>
      <c r="J73" s="94"/>
      <c r="K73" s="94"/>
      <c r="L73" s="94"/>
      <c r="M73" s="68"/>
      <c r="N73" s="61">
        <v>0.60175000000000001</v>
      </c>
      <c r="O73" s="61">
        <v>-0.27029999999999998</v>
      </c>
      <c r="P73" s="61">
        <v>4.5941000000000001</v>
      </c>
      <c r="Q73" s="61">
        <v>1.46E-2</v>
      </c>
      <c r="R73" s="61">
        <v>-3.2755000000000001</v>
      </c>
      <c r="S73" s="72">
        <v>3.0217999999999998</v>
      </c>
      <c r="T73" s="61">
        <v>4.3734000000000002</v>
      </c>
      <c r="U73" s="61">
        <v>10.0092</v>
      </c>
      <c r="V73" s="61">
        <v>8.2263000000000002</v>
      </c>
      <c r="W73" s="61">
        <v>7.9046000000000003</v>
      </c>
      <c r="X73" s="61">
        <v>5.9504000000000001</v>
      </c>
      <c r="Y73" s="61">
        <v>-3.1392000000000002</v>
      </c>
      <c r="Z73" s="61">
        <v>-0.54479999999999995</v>
      </c>
      <c r="AA73" s="61">
        <v>-1.9060999999999999</v>
      </c>
      <c r="AB73" s="61">
        <v>5.9504000000000001</v>
      </c>
      <c r="AC73" s="61">
        <v>7.7836499999999997</v>
      </c>
      <c r="AD73" s="68"/>
      <c r="AE73" s="53"/>
      <c r="AF73" s="53"/>
      <c r="AG73" s="53"/>
      <c r="AH73" s="53"/>
      <c r="AI73" s="53"/>
      <c r="AJ73" s="53"/>
      <c r="AK73" s="53"/>
      <c r="AL73" s="53"/>
      <c r="AM73" s="53"/>
      <c r="AN73" s="53"/>
      <c r="AO73" s="53"/>
      <c r="AP73" s="53"/>
      <c r="AQ73" s="53"/>
      <c r="AR73" s="53"/>
      <c r="AS73" s="53"/>
      <c r="AT73" s="45"/>
      <c r="AU73" s="61">
        <v>8.36</v>
      </c>
      <c r="AV73" s="61">
        <v>8.3800000000000008</v>
      </c>
      <c r="AW73" s="61">
        <v>6.8</v>
      </c>
      <c r="AX73" s="61">
        <v>4.6399999999999997</v>
      </c>
      <c r="AY73" s="61">
        <v>-1.34</v>
      </c>
      <c r="AZ73" s="80"/>
      <c r="BA73" s="53"/>
      <c r="BB73" s="53"/>
      <c r="BC73" s="53"/>
      <c r="BD73" s="53"/>
      <c r="BE73" s="53"/>
      <c r="BF73" s="262"/>
      <c r="BG73" s="61"/>
      <c r="BH73" s="291"/>
      <c r="BI73" s="291"/>
      <c r="BJ73" s="291"/>
      <c r="BK73" s="68"/>
      <c r="BL73" s="61"/>
      <c r="BM73" s="61"/>
      <c r="BN73" s="61"/>
      <c r="BO73" s="45"/>
      <c r="BP73" s="61"/>
      <c r="BQ73" s="45"/>
      <c r="BR73" s="61"/>
      <c r="BS73" s="61"/>
      <c r="BT73" s="61"/>
      <c r="BU73" s="61"/>
      <c r="BV73" s="45"/>
      <c r="BW73" s="61"/>
      <c r="BX73" s="61"/>
      <c r="BY73" s="61"/>
      <c r="BZ73" s="61"/>
      <c r="CA73" s="61"/>
      <c r="CB73" s="61"/>
      <c r="CC73" s="45"/>
      <c r="CD73" s="86"/>
      <c r="CE73" s="86"/>
      <c r="CF73" s="86"/>
      <c r="CG73" s="86"/>
      <c r="CH73" s="86"/>
      <c r="CI73" s="45"/>
      <c r="CJ73" s="90"/>
    </row>
    <row r="74" spans="1:88" ht="14.5" x14ac:dyDescent="0.25">
      <c r="A74" s="39" t="s">
        <v>325</v>
      </c>
      <c r="B74" s="46"/>
      <c r="C74" s="723"/>
      <c r="D74" s="46"/>
      <c r="E74" s="54"/>
      <c r="F74" s="46"/>
      <c r="G74" s="58"/>
      <c r="H74" s="46"/>
      <c r="I74" s="95"/>
      <c r="J74" s="95"/>
      <c r="K74" s="95"/>
      <c r="L74" s="95"/>
      <c r="M74" s="69"/>
      <c r="N74" s="62"/>
      <c r="O74" s="62"/>
      <c r="P74" s="62"/>
      <c r="Q74" s="62"/>
      <c r="R74" s="62"/>
      <c r="S74" s="73"/>
      <c r="T74" s="62"/>
      <c r="U74" s="62"/>
      <c r="V74" s="62"/>
      <c r="W74" s="62"/>
      <c r="X74" s="62"/>
      <c r="Y74" s="62"/>
      <c r="Z74" s="62"/>
      <c r="AA74" s="62"/>
      <c r="AB74" s="62"/>
      <c r="AC74" s="62"/>
      <c r="AD74" s="69"/>
      <c r="AE74" s="54"/>
      <c r="AF74" s="54"/>
      <c r="AG74" s="54"/>
      <c r="AH74" s="54"/>
      <c r="AI74" s="54"/>
      <c r="AJ74" s="54"/>
      <c r="AK74" s="54"/>
      <c r="AL74" s="54"/>
      <c r="AM74" s="54"/>
      <c r="AN74" s="54"/>
      <c r="AO74" s="54"/>
      <c r="AP74" s="54"/>
      <c r="AQ74" s="54"/>
      <c r="AR74" s="54"/>
      <c r="AS74" s="54"/>
      <c r="AT74" s="46"/>
      <c r="AU74" s="62"/>
      <c r="AV74" s="62"/>
      <c r="AW74" s="62"/>
      <c r="AX74" s="62"/>
      <c r="AY74" s="62"/>
      <c r="AZ74" s="81"/>
      <c r="BA74" s="54"/>
      <c r="BB74" s="54"/>
      <c r="BC74" s="54"/>
      <c r="BD74" s="54"/>
      <c r="BE74" s="54"/>
      <c r="BF74" s="263"/>
      <c r="BG74" s="62"/>
      <c r="BH74" s="293"/>
      <c r="BI74" s="293"/>
      <c r="BJ74" s="293"/>
      <c r="BK74" s="69"/>
      <c r="BL74" s="62"/>
      <c r="BM74" s="62"/>
      <c r="BN74" s="62"/>
      <c r="BO74" s="46"/>
      <c r="BP74" s="62"/>
      <c r="BQ74" s="46"/>
      <c r="BR74" s="62"/>
      <c r="BS74" s="62"/>
      <c r="BT74" s="62"/>
      <c r="BU74" s="62"/>
      <c r="BV74" s="46"/>
      <c r="BW74" s="62"/>
      <c r="BX74" s="62"/>
      <c r="BY74" s="62"/>
      <c r="BZ74" s="62"/>
      <c r="CA74" s="62"/>
      <c r="CB74" s="62"/>
      <c r="CC74" s="46"/>
      <c r="CD74" s="87"/>
      <c r="CE74" s="87"/>
      <c r="CF74" s="87"/>
      <c r="CG74" s="87"/>
      <c r="CH74" s="87"/>
      <c r="CI74" s="46"/>
      <c r="CJ74" s="91"/>
    </row>
    <row r="75" spans="1:88" s="428" customFormat="1" x14ac:dyDescent="0.25">
      <c r="A75" s="481" t="s">
        <v>9285</v>
      </c>
      <c r="B75" s="402"/>
      <c r="C75" s="724">
        <v>45349</v>
      </c>
      <c r="D75" s="402"/>
      <c r="E75" s="403">
        <v>2706.16</v>
      </c>
      <c r="F75" s="402"/>
      <c r="G75" s="404">
        <v>11.6876</v>
      </c>
      <c r="H75" s="402"/>
      <c r="I75" s="650">
        <v>4.6100000000000003</v>
      </c>
      <c r="J75" s="650">
        <v>7.36</v>
      </c>
      <c r="K75" s="650">
        <v>3.6432000000000002</v>
      </c>
      <c r="L75" s="650">
        <v>3.7917000000000001</v>
      </c>
      <c r="M75" s="406"/>
      <c r="N75" s="405">
        <v>0.24440000000000001</v>
      </c>
      <c r="O75" s="405">
        <v>-4.4499999999999998E-2</v>
      </c>
      <c r="P75" s="405">
        <v>1.6798999999999999</v>
      </c>
      <c r="Q75" s="405">
        <v>1.8066</v>
      </c>
      <c r="R75" s="405">
        <v>1.4583999999999999</v>
      </c>
      <c r="S75" s="407">
        <v>3.9748000000000001</v>
      </c>
      <c r="T75" s="405">
        <v>7.0896999999999997</v>
      </c>
      <c r="U75" s="405" t="s">
        <v>430</v>
      </c>
      <c r="V75" s="405" t="s">
        <v>430</v>
      </c>
      <c r="W75" s="405" t="s">
        <v>430</v>
      </c>
      <c r="X75" s="405">
        <v>2.0466000000000002</v>
      </c>
      <c r="Y75" s="405">
        <v>1.3492999999999999</v>
      </c>
      <c r="Z75" s="405">
        <v>2.4779</v>
      </c>
      <c r="AA75" s="405">
        <v>2.9245999999999999</v>
      </c>
      <c r="AB75" s="405">
        <v>2.0466000000000002</v>
      </c>
      <c r="AC75" s="405">
        <v>7.4709000000000003</v>
      </c>
      <c r="AD75" s="406"/>
      <c r="AE75" s="403">
        <v>21</v>
      </c>
      <c r="AF75" s="403">
        <v>6</v>
      </c>
      <c r="AG75" s="403">
        <v>21</v>
      </c>
      <c r="AH75" s="403">
        <v>3</v>
      </c>
      <c r="AI75" s="403">
        <v>3</v>
      </c>
      <c r="AJ75" s="403">
        <v>12</v>
      </c>
      <c r="AK75" s="403">
        <v>4</v>
      </c>
      <c r="AL75" s="403" t="s">
        <v>430</v>
      </c>
      <c r="AM75" s="403" t="s">
        <v>430</v>
      </c>
      <c r="AN75" s="403" t="s">
        <v>430</v>
      </c>
      <c r="AO75" s="403">
        <v>21</v>
      </c>
      <c r="AP75" s="403">
        <v>2</v>
      </c>
      <c r="AQ75" s="403">
        <v>5</v>
      </c>
      <c r="AR75" s="403">
        <v>3</v>
      </c>
      <c r="AS75" s="403">
        <v>21</v>
      </c>
      <c r="AT75" s="402"/>
      <c r="AU75" s="405" t="s">
        <v>430</v>
      </c>
      <c r="AV75" s="405" t="s">
        <v>430</v>
      </c>
      <c r="AW75" s="405" t="s">
        <v>430</v>
      </c>
      <c r="AX75" s="405" t="s">
        <v>430</v>
      </c>
      <c r="AY75" s="405">
        <v>3.99</v>
      </c>
      <c r="AZ75" s="408"/>
      <c r="BA75" s="403" t="s">
        <v>430</v>
      </c>
      <c r="BB75" s="403" t="s">
        <v>430</v>
      </c>
      <c r="BC75" s="403" t="s">
        <v>430</v>
      </c>
      <c r="BD75" s="403" t="s">
        <v>430</v>
      </c>
      <c r="BE75" s="403">
        <v>4</v>
      </c>
      <c r="BF75" s="409"/>
      <c r="BG75" s="405">
        <v>3.57164817774246</v>
      </c>
      <c r="BH75" s="410">
        <v>0</v>
      </c>
      <c r="BI75" s="410">
        <v>9.2135316435677898E-3</v>
      </c>
      <c r="BJ75" s="410" t="s">
        <v>430</v>
      </c>
      <c r="BK75" s="406"/>
      <c r="BL75" s="405">
        <v>38.426992809600002</v>
      </c>
      <c r="BM75" s="405">
        <v>3.7399272521000002</v>
      </c>
      <c r="BN75" s="405">
        <v>10.274796866200001</v>
      </c>
      <c r="BO75" s="402"/>
      <c r="BP75" s="405">
        <v>14.06325438</v>
      </c>
      <c r="BQ75" s="402"/>
      <c r="BR75" s="405">
        <v>19.4176</v>
      </c>
      <c r="BS75" s="405">
        <v>3.5760800000000001</v>
      </c>
      <c r="BT75" s="405">
        <v>3.3692299999999999</v>
      </c>
      <c r="BU75" s="405">
        <v>73.637090000000001</v>
      </c>
      <c r="BV75" s="402"/>
      <c r="BW75" s="405">
        <v>45.99</v>
      </c>
      <c r="BX75" s="405">
        <v>13.88</v>
      </c>
      <c r="BY75" s="405" t="s">
        <v>430</v>
      </c>
      <c r="BZ75" s="405" t="s">
        <v>430</v>
      </c>
      <c r="CA75" s="405" t="s">
        <v>430</v>
      </c>
      <c r="CB75" s="405">
        <v>13.76</v>
      </c>
      <c r="CC75" s="402"/>
      <c r="CD75" s="401" t="s">
        <v>9167</v>
      </c>
      <c r="CE75" s="401" t="s">
        <v>9168</v>
      </c>
      <c r="CF75" s="401" t="s">
        <v>9169</v>
      </c>
      <c r="CG75" s="401" t="s">
        <v>9170</v>
      </c>
      <c r="CH75" s="401" t="s">
        <v>9171</v>
      </c>
      <c r="CI75" s="402"/>
      <c r="CJ75" s="411" t="s">
        <v>443</v>
      </c>
    </row>
    <row r="76" spans="1:88" s="428" customFormat="1" x14ac:dyDescent="0.25">
      <c r="A76" s="345" t="s">
        <v>9286</v>
      </c>
      <c r="B76" s="373"/>
      <c r="C76" s="719">
        <v>44967</v>
      </c>
      <c r="D76" s="373"/>
      <c r="E76" s="346">
        <v>2144.79</v>
      </c>
      <c r="F76" s="373"/>
      <c r="G76" s="347">
        <v>14.958</v>
      </c>
      <c r="H76" s="373"/>
      <c r="I76" s="651">
        <v>2.7</v>
      </c>
      <c r="J76" s="651">
        <v>7.34</v>
      </c>
      <c r="K76" s="651">
        <v>2.16</v>
      </c>
      <c r="L76" s="651">
        <v>2.29</v>
      </c>
      <c r="M76" s="374"/>
      <c r="N76" s="348">
        <v>0.64590000000000003</v>
      </c>
      <c r="O76" s="348">
        <v>-0.35310000000000002</v>
      </c>
      <c r="P76" s="348">
        <v>5.5015000000000001</v>
      </c>
      <c r="Q76" s="348">
        <v>-0.2135</v>
      </c>
      <c r="R76" s="348">
        <v>-2.4138999999999999</v>
      </c>
      <c r="S76" s="350">
        <v>4.8235999999999999</v>
      </c>
      <c r="T76" s="348">
        <v>9.2119999999999997</v>
      </c>
      <c r="U76" s="348">
        <v>13.912100000000001</v>
      </c>
      <c r="V76" s="348" t="s">
        <v>430</v>
      </c>
      <c r="W76" s="348" t="s">
        <v>430</v>
      </c>
      <c r="X76" s="348">
        <v>6.9574999999999996</v>
      </c>
      <c r="Y76" s="348">
        <v>-2.6172</v>
      </c>
      <c r="Z76" s="348">
        <v>0.86309999999999998</v>
      </c>
      <c r="AA76" s="348">
        <v>-0.2999</v>
      </c>
      <c r="AB76" s="348">
        <v>6.9574999999999996</v>
      </c>
      <c r="AC76" s="348">
        <v>13.3604</v>
      </c>
      <c r="AD76" s="374"/>
      <c r="AE76" s="346">
        <v>9</v>
      </c>
      <c r="AF76" s="346">
        <v>14</v>
      </c>
      <c r="AG76" s="346">
        <v>7</v>
      </c>
      <c r="AH76" s="346">
        <v>15</v>
      </c>
      <c r="AI76" s="346">
        <v>10</v>
      </c>
      <c r="AJ76" s="346">
        <v>7</v>
      </c>
      <c r="AK76" s="346">
        <v>1</v>
      </c>
      <c r="AL76" s="346">
        <v>3</v>
      </c>
      <c r="AM76" s="346" t="s">
        <v>430</v>
      </c>
      <c r="AN76" s="346" t="s">
        <v>430</v>
      </c>
      <c r="AO76" s="346">
        <v>8</v>
      </c>
      <c r="AP76" s="346">
        <v>11</v>
      </c>
      <c r="AQ76" s="346">
        <v>9</v>
      </c>
      <c r="AR76" s="346">
        <v>9</v>
      </c>
      <c r="AS76" s="346">
        <v>8</v>
      </c>
      <c r="AT76" s="373"/>
      <c r="AU76" s="348" t="s">
        <v>430</v>
      </c>
      <c r="AV76" s="348" t="s">
        <v>430</v>
      </c>
      <c r="AW76" s="348" t="s">
        <v>430</v>
      </c>
      <c r="AX76" s="348">
        <v>8.67</v>
      </c>
      <c r="AY76" s="348">
        <v>0.27</v>
      </c>
      <c r="AZ76" s="351"/>
      <c r="BA76" s="346" t="s">
        <v>430</v>
      </c>
      <c r="BB76" s="346" t="s">
        <v>430</v>
      </c>
      <c r="BC76" s="346" t="s">
        <v>430</v>
      </c>
      <c r="BD76" s="346">
        <v>2</v>
      </c>
      <c r="BE76" s="346">
        <v>9</v>
      </c>
      <c r="BF76" s="362"/>
      <c r="BG76" s="348">
        <v>8.5882355175118708</v>
      </c>
      <c r="BH76" s="375">
        <v>0</v>
      </c>
      <c r="BI76" s="375">
        <v>7.3219410501001905E-2</v>
      </c>
      <c r="BJ76" s="375" t="s">
        <v>430</v>
      </c>
      <c r="BK76" s="374"/>
      <c r="BL76" s="348">
        <v>77.668473013600007</v>
      </c>
      <c r="BM76" s="348">
        <v>47.412103043000002</v>
      </c>
      <c r="BN76" s="348">
        <v>1.6381570955</v>
      </c>
      <c r="BO76" s="373"/>
      <c r="BP76" s="348">
        <v>64.979231999999996</v>
      </c>
      <c r="BQ76" s="373"/>
      <c r="BR76" s="348">
        <v>50.651699999999998</v>
      </c>
      <c r="BS76" s="348">
        <v>4.5376700000000003</v>
      </c>
      <c r="BT76" s="348">
        <v>11.4794</v>
      </c>
      <c r="BU76" s="348">
        <v>33.331229999999998</v>
      </c>
      <c r="BV76" s="373"/>
      <c r="BW76" s="348">
        <v>6.37</v>
      </c>
      <c r="BX76" s="348">
        <v>14.89</v>
      </c>
      <c r="BY76" s="348">
        <v>3.65</v>
      </c>
      <c r="BZ76" s="348" t="s">
        <v>430</v>
      </c>
      <c r="CA76" s="348" t="s">
        <v>430</v>
      </c>
      <c r="CB76" s="348">
        <v>8.43</v>
      </c>
      <c r="CC76" s="373"/>
      <c r="CD76" s="372" t="s">
        <v>9173</v>
      </c>
      <c r="CE76" s="372" t="s">
        <v>9174</v>
      </c>
      <c r="CF76" s="372" t="s">
        <v>9175</v>
      </c>
      <c r="CG76" s="372" t="s">
        <v>9176</v>
      </c>
      <c r="CH76" s="372" t="s">
        <v>9177</v>
      </c>
      <c r="CI76" s="373"/>
      <c r="CJ76" s="354" t="s">
        <v>555</v>
      </c>
    </row>
    <row r="77" spans="1:88" s="428" customFormat="1" x14ac:dyDescent="0.25">
      <c r="A77" s="345" t="s">
        <v>9287</v>
      </c>
      <c r="B77" s="373"/>
      <c r="C77" s="719">
        <v>44784</v>
      </c>
      <c r="D77" s="373"/>
      <c r="E77" s="346">
        <v>2063.6799999999998</v>
      </c>
      <c r="F77" s="373"/>
      <c r="G77" s="347">
        <v>15.185</v>
      </c>
      <c r="H77" s="373"/>
      <c r="I77" s="651">
        <v>4.67</v>
      </c>
      <c r="J77" s="651">
        <v>6.92</v>
      </c>
      <c r="K77" s="651">
        <v>3.31</v>
      </c>
      <c r="L77" s="651">
        <v>3.48</v>
      </c>
      <c r="M77" s="374"/>
      <c r="N77" s="348">
        <v>0.61619999999999997</v>
      </c>
      <c r="O77" s="348">
        <v>-0.22339999999999999</v>
      </c>
      <c r="P77" s="348">
        <v>4.7530000000000001</v>
      </c>
      <c r="Q77" s="348">
        <v>1.2401</v>
      </c>
      <c r="R77" s="348">
        <v>0.76980000000000004</v>
      </c>
      <c r="S77" s="350">
        <v>7.6818999999999997</v>
      </c>
      <c r="T77" s="348">
        <v>8.6266999999999996</v>
      </c>
      <c r="U77" s="348">
        <v>13.4451</v>
      </c>
      <c r="V77" s="348" t="s">
        <v>430</v>
      </c>
      <c r="W77" s="348" t="s">
        <v>430</v>
      </c>
      <c r="X77" s="348">
        <v>6.0404999999999998</v>
      </c>
      <c r="Y77" s="348">
        <v>-0.60219999999999996</v>
      </c>
      <c r="Z77" s="348">
        <v>3.3626</v>
      </c>
      <c r="AA77" s="348">
        <v>2.5806</v>
      </c>
      <c r="AB77" s="348">
        <v>6.0404999999999998</v>
      </c>
      <c r="AC77" s="348">
        <v>11.909800000000001</v>
      </c>
      <c r="AD77" s="374"/>
      <c r="AE77" s="346">
        <v>11</v>
      </c>
      <c r="AF77" s="346">
        <v>11</v>
      </c>
      <c r="AG77" s="346">
        <v>11</v>
      </c>
      <c r="AH77" s="346">
        <v>7</v>
      </c>
      <c r="AI77" s="346">
        <v>4</v>
      </c>
      <c r="AJ77" s="346">
        <v>2</v>
      </c>
      <c r="AK77" s="346">
        <v>2</v>
      </c>
      <c r="AL77" s="346">
        <v>4</v>
      </c>
      <c r="AM77" s="346" t="s">
        <v>430</v>
      </c>
      <c r="AN77" s="346" t="s">
        <v>430</v>
      </c>
      <c r="AO77" s="346">
        <v>12</v>
      </c>
      <c r="AP77" s="346">
        <v>4</v>
      </c>
      <c r="AQ77" s="346">
        <v>3</v>
      </c>
      <c r="AR77" s="346">
        <v>4</v>
      </c>
      <c r="AS77" s="346">
        <v>12</v>
      </c>
      <c r="AT77" s="373"/>
      <c r="AU77" s="348" t="s">
        <v>430</v>
      </c>
      <c r="AV77" s="348" t="s">
        <v>430</v>
      </c>
      <c r="AW77" s="348" t="s">
        <v>430</v>
      </c>
      <c r="AX77" s="348">
        <v>9.0500000000000007</v>
      </c>
      <c r="AY77" s="348">
        <v>4.5999999999999996</v>
      </c>
      <c r="AZ77" s="351"/>
      <c r="BA77" s="346" t="s">
        <v>430</v>
      </c>
      <c r="BB77" s="346" t="s">
        <v>430</v>
      </c>
      <c r="BC77" s="346" t="s">
        <v>430</v>
      </c>
      <c r="BD77" s="346">
        <v>1</v>
      </c>
      <c r="BE77" s="346">
        <v>3</v>
      </c>
      <c r="BF77" s="362"/>
      <c r="BG77" s="348">
        <v>7.9072826841926798</v>
      </c>
      <c r="BH77" s="375">
        <v>0</v>
      </c>
      <c r="BI77" s="375">
        <v>7.42950743598257E-2</v>
      </c>
      <c r="BJ77" s="375" t="s">
        <v>430</v>
      </c>
      <c r="BK77" s="374"/>
      <c r="BL77" s="348">
        <v>73.850249648200005</v>
      </c>
      <c r="BM77" s="348">
        <v>41.2568016496</v>
      </c>
      <c r="BN77" s="348">
        <v>1.7900139297</v>
      </c>
      <c r="BO77" s="373"/>
      <c r="BP77" s="348">
        <v>53.999903400000001</v>
      </c>
      <c r="BQ77" s="373"/>
      <c r="BR77" s="348">
        <v>50.6633</v>
      </c>
      <c r="BS77" s="348">
        <v>8.1127099999999999</v>
      </c>
      <c r="BT77" s="348">
        <v>8.7040000000000006</v>
      </c>
      <c r="BU77" s="348">
        <v>32.51999</v>
      </c>
      <c r="BV77" s="373"/>
      <c r="BW77" s="348">
        <v>10.55</v>
      </c>
      <c r="BX77" s="348">
        <v>13.05</v>
      </c>
      <c r="BY77" s="348">
        <v>4.8600000000000003</v>
      </c>
      <c r="BZ77" s="348" t="s">
        <v>430</v>
      </c>
      <c r="CA77" s="348" t="s">
        <v>430</v>
      </c>
      <c r="CB77" s="348">
        <v>4.0599999999999996</v>
      </c>
      <c r="CC77" s="373"/>
      <c r="CD77" s="372" t="s">
        <v>9179</v>
      </c>
      <c r="CE77" s="372" t="s">
        <v>9180</v>
      </c>
      <c r="CF77" s="372" t="s">
        <v>9181</v>
      </c>
      <c r="CG77" s="372" t="s">
        <v>9182</v>
      </c>
      <c r="CH77" s="372" t="s">
        <v>615</v>
      </c>
      <c r="CI77" s="373"/>
      <c r="CJ77" s="354" t="s">
        <v>617</v>
      </c>
    </row>
    <row r="78" spans="1:88" s="428" customFormat="1" x14ac:dyDescent="0.25">
      <c r="A78" s="345" t="s">
        <v>9288</v>
      </c>
      <c r="B78" s="373"/>
      <c r="C78" s="719">
        <v>41275</v>
      </c>
      <c r="D78" s="373"/>
      <c r="E78" s="346">
        <v>1656.19</v>
      </c>
      <c r="F78" s="373"/>
      <c r="G78" s="347">
        <v>41.208799999999997</v>
      </c>
      <c r="H78" s="373"/>
      <c r="I78" s="651">
        <v>5.75</v>
      </c>
      <c r="J78" s="651">
        <v>7.18</v>
      </c>
      <c r="K78" s="651">
        <v>3.66</v>
      </c>
      <c r="L78" s="651">
        <v>3.82</v>
      </c>
      <c r="M78" s="374"/>
      <c r="N78" s="348">
        <v>0.629</v>
      </c>
      <c r="O78" s="348">
        <v>-0.34939999999999999</v>
      </c>
      <c r="P78" s="348">
        <v>4.9734999999999996</v>
      </c>
      <c r="Q78" s="348">
        <v>-0.78129999999999999</v>
      </c>
      <c r="R78" s="348">
        <v>-3.1070000000000002</v>
      </c>
      <c r="S78" s="350">
        <v>3.3096999999999999</v>
      </c>
      <c r="T78" s="348">
        <v>6.2770000000000001</v>
      </c>
      <c r="U78" s="348">
        <v>11.3666</v>
      </c>
      <c r="V78" s="348">
        <v>10.0351</v>
      </c>
      <c r="W78" s="348">
        <v>9.1062999999999992</v>
      </c>
      <c r="X78" s="348">
        <v>6.5911999999999997</v>
      </c>
      <c r="Y78" s="348">
        <v>-3.0842000000000001</v>
      </c>
      <c r="Z78" s="348">
        <v>0.15579999999999999</v>
      </c>
      <c r="AA78" s="348">
        <v>-0.78559999999999997</v>
      </c>
      <c r="AB78" s="348">
        <v>6.5911999999999997</v>
      </c>
      <c r="AC78" s="348">
        <v>10.0154</v>
      </c>
      <c r="AD78" s="374"/>
      <c r="AE78" s="346">
        <v>10</v>
      </c>
      <c r="AF78" s="346">
        <v>13</v>
      </c>
      <c r="AG78" s="346">
        <v>9</v>
      </c>
      <c r="AH78" s="346">
        <v>18</v>
      </c>
      <c r="AI78" s="346">
        <v>14</v>
      </c>
      <c r="AJ78" s="346">
        <v>15</v>
      </c>
      <c r="AK78" s="346">
        <v>5</v>
      </c>
      <c r="AL78" s="346">
        <v>9</v>
      </c>
      <c r="AM78" s="346">
        <v>4</v>
      </c>
      <c r="AN78" s="346">
        <v>3</v>
      </c>
      <c r="AO78" s="346">
        <v>9</v>
      </c>
      <c r="AP78" s="346">
        <v>16</v>
      </c>
      <c r="AQ78" s="346">
        <v>13</v>
      </c>
      <c r="AR78" s="346">
        <v>12</v>
      </c>
      <c r="AS78" s="346">
        <v>9</v>
      </c>
      <c r="AT78" s="373"/>
      <c r="AU78" s="348">
        <v>9.19</v>
      </c>
      <c r="AV78" s="348">
        <v>9.68</v>
      </c>
      <c r="AW78" s="348">
        <v>8.86</v>
      </c>
      <c r="AX78" s="348">
        <v>6.19</v>
      </c>
      <c r="AY78" s="348">
        <v>-0.96</v>
      </c>
      <c r="AZ78" s="351"/>
      <c r="BA78" s="346">
        <v>4</v>
      </c>
      <c r="BB78" s="346">
        <v>4</v>
      </c>
      <c r="BC78" s="346">
        <v>3</v>
      </c>
      <c r="BD78" s="346">
        <v>7</v>
      </c>
      <c r="BE78" s="346">
        <v>14</v>
      </c>
      <c r="BF78" s="362"/>
      <c r="BG78" s="348">
        <v>8.5426467587603003</v>
      </c>
      <c r="BH78" s="375">
        <v>0</v>
      </c>
      <c r="BI78" s="375">
        <v>4.8298517270886597E-2</v>
      </c>
      <c r="BJ78" s="375" t="s">
        <v>430</v>
      </c>
      <c r="BK78" s="374"/>
      <c r="BL78" s="348">
        <v>72.801403757000003</v>
      </c>
      <c r="BM78" s="348">
        <v>56.844118587200001</v>
      </c>
      <c r="BN78" s="348">
        <v>1.2807200739</v>
      </c>
      <c r="BO78" s="373"/>
      <c r="BP78" s="348">
        <v>57.46504462</v>
      </c>
      <c r="BQ78" s="373"/>
      <c r="BR78" s="348">
        <v>56.09</v>
      </c>
      <c r="BS78" s="348">
        <v>9.0160300000000007</v>
      </c>
      <c r="BT78" s="348">
        <v>4.6018299999999996</v>
      </c>
      <c r="BU78" s="348">
        <v>30.29214</v>
      </c>
      <c r="BV78" s="373"/>
      <c r="BW78" s="348">
        <v>13.25</v>
      </c>
      <c r="BX78" s="348">
        <v>8.6</v>
      </c>
      <c r="BY78" s="348">
        <v>0.63</v>
      </c>
      <c r="BZ78" s="348" t="s">
        <v>430</v>
      </c>
      <c r="CA78" s="348" t="s">
        <v>430</v>
      </c>
      <c r="CB78" s="348">
        <v>7.24</v>
      </c>
      <c r="CC78" s="373"/>
      <c r="CD78" s="372" t="s">
        <v>9184</v>
      </c>
      <c r="CE78" s="372" t="s">
        <v>9185</v>
      </c>
      <c r="CF78" s="372" t="s">
        <v>9186</v>
      </c>
      <c r="CG78" s="372" t="s">
        <v>3300</v>
      </c>
      <c r="CH78" s="372" t="s">
        <v>9187</v>
      </c>
      <c r="CI78" s="373"/>
      <c r="CJ78" s="354" t="s">
        <v>443</v>
      </c>
    </row>
    <row r="79" spans="1:88" s="428" customFormat="1" x14ac:dyDescent="0.25">
      <c r="A79" s="345" t="s">
        <v>9289</v>
      </c>
      <c r="B79" s="373"/>
      <c r="C79" s="719">
        <v>41275</v>
      </c>
      <c r="D79" s="373"/>
      <c r="E79" s="346">
        <v>1505.5</v>
      </c>
      <c r="F79" s="373"/>
      <c r="G79" s="347">
        <v>50.357399999999998</v>
      </c>
      <c r="H79" s="373"/>
      <c r="I79" s="651">
        <v>3.52</v>
      </c>
      <c r="J79" s="651">
        <v>7.15</v>
      </c>
      <c r="K79" s="651">
        <v>2.66</v>
      </c>
      <c r="L79" s="651">
        <v>2.78</v>
      </c>
      <c r="M79" s="374"/>
      <c r="N79" s="348">
        <v>0.48770000000000002</v>
      </c>
      <c r="O79" s="348">
        <v>-0.4007</v>
      </c>
      <c r="P79" s="348">
        <v>3.6745000000000001</v>
      </c>
      <c r="Q79" s="348">
        <v>0.38469999999999999</v>
      </c>
      <c r="R79" s="348">
        <v>-1.7506999999999999</v>
      </c>
      <c r="S79" s="350">
        <v>4.0618999999999996</v>
      </c>
      <c r="T79" s="348">
        <v>6.0860000000000003</v>
      </c>
      <c r="U79" s="348">
        <v>11.7163</v>
      </c>
      <c r="V79" s="348">
        <v>9.7352000000000007</v>
      </c>
      <c r="W79" s="348">
        <v>9.6267999999999994</v>
      </c>
      <c r="X79" s="348">
        <v>4.8094999999999999</v>
      </c>
      <c r="Y79" s="348">
        <v>-2.0697000000000001</v>
      </c>
      <c r="Z79" s="348">
        <v>0.31790000000000002</v>
      </c>
      <c r="AA79" s="348">
        <v>0.25419999999999998</v>
      </c>
      <c r="AB79" s="348">
        <v>4.8094999999999999</v>
      </c>
      <c r="AC79" s="348">
        <v>11.3437</v>
      </c>
      <c r="AD79" s="374"/>
      <c r="AE79" s="346">
        <v>17</v>
      </c>
      <c r="AF79" s="346">
        <v>17</v>
      </c>
      <c r="AG79" s="346">
        <v>18</v>
      </c>
      <c r="AH79" s="346">
        <v>11</v>
      </c>
      <c r="AI79" s="346">
        <v>7</v>
      </c>
      <c r="AJ79" s="346">
        <v>11</v>
      </c>
      <c r="AK79" s="346">
        <v>7</v>
      </c>
      <c r="AL79" s="346">
        <v>7</v>
      </c>
      <c r="AM79" s="346">
        <v>5</v>
      </c>
      <c r="AN79" s="346">
        <v>2</v>
      </c>
      <c r="AO79" s="346">
        <v>19</v>
      </c>
      <c r="AP79" s="346">
        <v>7</v>
      </c>
      <c r="AQ79" s="346">
        <v>11</v>
      </c>
      <c r="AR79" s="346">
        <v>7</v>
      </c>
      <c r="AS79" s="346">
        <v>19</v>
      </c>
      <c r="AT79" s="373"/>
      <c r="AU79" s="348">
        <v>9.6999999999999993</v>
      </c>
      <c r="AV79" s="348">
        <v>9.8699999999999992</v>
      </c>
      <c r="AW79" s="348">
        <v>9.18</v>
      </c>
      <c r="AX79" s="348">
        <v>6.65</v>
      </c>
      <c r="AY79" s="348">
        <v>0.26</v>
      </c>
      <c r="AZ79" s="351"/>
      <c r="BA79" s="346">
        <v>2</v>
      </c>
      <c r="BB79" s="346">
        <v>3</v>
      </c>
      <c r="BC79" s="346">
        <v>2</v>
      </c>
      <c r="BD79" s="346">
        <v>6</v>
      </c>
      <c r="BE79" s="346">
        <v>10</v>
      </c>
      <c r="BF79" s="362"/>
      <c r="BG79" s="348">
        <v>7.5344876614243299</v>
      </c>
      <c r="BH79" s="375">
        <v>0</v>
      </c>
      <c r="BI79" s="375">
        <v>5.9178657255916901E-2</v>
      </c>
      <c r="BJ79" s="375" t="s">
        <v>430</v>
      </c>
      <c r="BK79" s="374"/>
      <c r="BL79" s="348">
        <v>65.040366626999997</v>
      </c>
      <c r="BM79" s="348">
        <v>35.578360920599998</v>
      </c>
      <c r="BN79" s="348">
        <v>1.8280877742999999</v>
      </c>
      <c r="BO79" s="373"/>
      <c r="BP79" s="348">
        <v>41.243701819999998</v>
      </c>
      <c r="BQ79" s="373"/>
      <c r="BR79" s="348">
        <v>47.451999999999998</v>
      </c>
      <c r="BS79" s="348">
        <v>9.6752099999999999</v>
      </c>
      <c r="BT79" s="348">
        <v>9.1750900000000009</v>
      </c>
      <c r="BU79" s="348">
        <v>33.697699999999998</v>
      </c>
      <c r="BV79" s="373"/>
      <c r="BW79" s="348">
        <v>12.53</v>
      </c>
      <c r="BX79" s="348">
        <v>15.45</v>
      </c>
      <c r="BY79" s="348" t="s">
        <v>430</v>
      </c>
      <c r="BZ79" s="348" t="s">
        <v>430</v>
      </c>
      <c r="CA79" s="348" t="s">
        <v>430</v>
      </c>
      <c r="CB79" s="348">
        <v>5.72</v>
      </c>
      <c r="CC79" s="373"/>
      <c r="CD79" s="372" t="s">
        <v>9189</v>
      </c>
      <c r="CE79" s="372" t="s">
        <v>9190</v>
      </c>
      <c r="CF79" s="372" t="s">
        <v>9191</v>
      </c>
      <c r="CG79" s="372" t="s">
        <v>1836</v>
      </c>
      <c r="CH79" s="372" t="s">
        <v>9192</v>
      </c>
      <c r="CI79" s="373"/>
      <c r="CJ79" s="354" t="s">
        <v>513</v>
      </c>
    </row>
    <row r="80" spans="1:88" s="428" customFormat="1" x14ac:dyDescent="0.25">
      <c r="A80" s="345" t="s">
        <v>9290</v>
      </c>
      <c r="B80" s="373"/>
      <c r="C80" s="719">
        <v>43098</v>
      </c>
      <c r="D80" s="373"/>
      <c r="E80" s="346">
        <v>1242.19</v>
      </c>
      <c r="F80" s="373"/>
      <c r="G80" s="347">
        <v>21.84</v>
      </c>
      <c r="H80" s="373"/>
      <c r="I80" s="651">
        <v>3.46</v>
      </c>
      <c r="J80" s="651">
        <v>7.11</v>
      </c>
      <c r="K80" s="651">
        <v>2.58</v>
      </c>
      <c r="L80" s="651">
        <v>2.78</v>
      </c>
      <c r="M80" s="374"/>
      <c r="N80" s="348">
        <v>0.5988</v>
      </c>
      <c r="O80" s="348">
        <v>-0.50109999999999999</v>
      </c>
      <c r="P80" s="348">
        <v>4.5976999999999997</v>
      </c>
      <c r="Q80" s="348">
        <v>0.1835</v>
      </c>
      <c r="R80" s="348">
        <v>-2.7170999999999998</v>
      </c>
      <c r="S80" s="350">
        <v>4.2740999999999998</v>
      </c>
      <c r="T80" s="348">
        <v>5.6596000000000002</v>
      </c>
      <c r="U80" s="348">
        <v>10.3019</v>
      </c>
      <c r="V80" s="348">
        <v>8.8641000000000005</v>
      </c>
      <c r="W80" s="348" t="s">
        <v>430</v>
      </c>
      <c r="X80" s="348">
        <v>5.968</v>
      </c>
      <c r="Y80" s="348">
        <v>-2.5434999999999999</v>
      </c>
      <c r="Z80" s="348">
        <v>0.50619999999999998</v>
      </c>
      <c r="AA80" s="348">
        <v>-0.18279999999999999</v>
      </c>
      <c r="AB80" s="348">
        <v>5.968</v>
      </c>
      <c r="AC80" s="348">
        <v>9.8295999999999992</v>
      </c>
      <c r="AD80" s="374"/>
      <c r="AE80" s="346">
        <v>13</v>
      </c>
      <c r="AF80" s="346">
        <v>18</v>
      </c>
      <c r="AG80" s="346">
        <v>13</v>
      </c>
      <c r="AH80" s="346">
        <v>12</v>
      </c>
      <c r="AI80" s="346">
        <v>11</v>
      </c>
      <c r="AJ80" s="346">
        <v>10</v>
      </c>
      <c r="AK80" s="346">
        <v>12</v>
      </c>
      <c r="AL80" s="346">
        <v>11</v>
      </c>
      <c r="AM80" s="346">
        <v>7</v>
      </c>
      <c r="AN80" s="346" t="s">
        <v>430</v>
      </c>
      <c r="AO80" s="346">
        <v>13</v>
      </c>
      <c r="AP80" s="346">
        <v>10</v>
      </c>
      <c r="AQ80" s="346">
        <v>10</v>
      </c>
      <c r="AR80" s="346">
        <v>8</v>
      </c>
      <c r="AS80" s="346">
        <v>13</v>
      </c>
      <c r="AT80" s="373"/>
      <c r="AU80" s="348" t="s">
        <v>430</v>
      </c>
      <c r="AV80" s="348">
        <v>9.66</v>
      </c>
      <c r="AW80" s="348">
        <v>8.1</v>
      </c>
      <c r="AX80" s="348">
        <v>5.91</v>
      </c>
      <c r="AY80" s="348">
        <v>-0.16</v>
      </c>
      <c r="AZ80" s="351"/>
      <c r="BA80" s="346" t="s">
        <v>430</v>
      </c>
      <c r="BB80" s="346">
        <v>5</v>
      </c>
      <c r="BC80" s="346">
        <v>7</v>
      </c>
      <c r="BD80" s="346">
        <v>8</v>
      </c>
      <c r="BE80" s="346">
        <v>12</v>
      </c>
      <c r="BF80" s="362"/>
      <c r="BG80" s="348">
        <v>8.6015231782295007</v>
      </c>
      <c r="BH80" s="375">
        <v>0</v>
      </c>
      <c r="BI80" s="375">
        <v>3.7325331913297503E-2</v>
      </c>
      <c r="BJ80" s="375" t="s">
        <v>430</v>
      </c>
      <c r="BK80" s="374"/>
      <c r="BL80" s="348">
        <v>65.811462099899998</v>
      </c>
      <c r="BM80" s="348">
        <v>51.4024497411</v>
      </c>
      <c r="BN80" s="348">
        <v>1.2803176196999999</v>
      </c>
      <c r="BO80" s="373"/>
      <c r="BP80" s="348">
        <v>59.65211712</v>
      </c>
      <c r="BQ80" s="373"/>
      <c r="BR80" s="348">
        <v>49.291400000000003</v>
      </c>
      <c r="BS80" s="348">
        <v>9.2901699999999998</v>
      </c>
      <c r="BT80" s="348">
        <v>8.2610799999999998</v>
      </c>
      <c r="BU80" s="348">
        <v>33.157350000000001</v>
      </c>
      <c r="BV80" s="373"/>
      <c r="BW80" s="348">
        <v>0.25</v>
      </c>
      <c r="BX80" s="348">
        <v>21.13</v>
      </c>
      <c r="BY80" s="348" t="s">
        <v>430</v>
      </c>
      <c r="BZ80" s="348" t="s">
        <v>430</v>
      </c>
      <c r="CA80" s="348" t="s">
        <v>430</v>
      </c>
      <c r="CB80" s="348">
        <v>11.79</v>
      </c>
      <c r="CC80" s="373"/>
      <c r="CD80" s="372" t="s">
        <v>5374</v>
      </c>
      <c r="CE80" s="372" t="s">
        <v>1400</v>
      </c>
      <c r="CF80" s="372" t="s">
        <v>9194</v>
      </c>
      <c r="CG80" s="372" t="s">
        <v>9195</v>
      </c>
      <c r="CH80" s="372" t="s">
        <v>9196</v>
      </c>
      <c r="CI80" s="373"/>
      <c r="CJ80" s="354" t="s">
        <v>548</v>
      </c>
    </row>
    <row r="81" spans="1:88" s="428" customFormat="1" x14ac:dyDescent="0.25">
      <c r="A81" s="345" t="s">
        <v>9291</v>
      </c>
      <c r="B81" s="373"/>
      <c r="C81" s="719">
        <v>45729</v>
      </c>
      <c r="D81" s="373"/>
      <c r="E81" s="346">
        <v>1176.74</v>
      </c>
      <c r="F81" s="373"/>
      <c r="G81" s="347">
        <v>10.906000000000001</v>
      </c>
      <c r="H81" s="373"/>
      <c r="I81" s="651">
        <v>2.31</v>
      </c>
      <c r="J81" s="651">
        <v>9.9600000000000009</v>
      </c>
      <c r="K81" s="651">
        <v>1.85</v>
      </c>
      <c r="L81" s="651">
        <v>1.94</v>
      </c>
      <c r="M81" s="374"/>
      <c r="N81" s="348">
        <v>7.9799999999999996E-2</v>
      </c>
      <c r="O81" s="348">
        <v>2.8E-3</v>
      </c>
      <c r="P81" s="348">
        <v>0.74919999999999998</v>
      </c>
      <c r="Q81" s="348">
        <v>1.8044</v>
      </c>
      <c r="R81" s="348">
        <v>3.8201999999999998</v>
      </c>
      <c r="S81" s="350">
        <v>7.4599000000000002</v>
      </c>
      <c r="T81" s="348" t="s">
        <v>430</v>
      </c>
      <c r="U81" s="348" t="s">
        <v>430</v>
      </c>
      <c r="V81" s="348" t="s">
        <v>430</v>
      </c>
      <c r="W81" s="348" t="s">
        <v>430</v>
      </c>
      <c r="X81" s="348">
        <v>0.66739999999999999</v>
      </c>
      <c r="Y81" s="348">
        <v>2.3182999999999998</v>
      </c>
      <c r="Z81" s="348">
        <v>4.4686000000000003</v>
      </c>
      <c r="AA81" s="348">
        <v>6.2827999999999999</v>
      </c>
      <c r="AB81" s="348">
        <v>0.66739999999999999</v>
      </c>
      <c r="AC81" s="348">
        <v>8.0267999999999997</v>
      </c>
      <c r="AD81" s="374"/>
      <c r="AE81" s="346">
        <v>22</v>
      </c>
      <c r="AF81" s="346">
        <v>4</v>
      </c>
      <c r="AG81" s="346">
        <v>22</v>
      </c>
      <c r="AH81" s="346">
        <v>4</v>
      </c>
      <c r="AI81" s="346">
        <v>1</v>
      </c>
      <c r="AJ81" s="346">
        <v>3</v>
      </c>
      <c r="AK81" s="346" t="s">
        <v>430</v>
      </c>
      <c r="AL81" s="346" t="s">
        <v>430</v>
      </c>
      <c r="AM81" s="346" t="s">
        <v>430</v>
      </c>
      <c r="AN81" s="346" t="s">
        <v>430</v>
      </c>
      <c r="AO81" s="346">
        <v>22</v>
      </c>
      <c r="AP81" s="346">
        <v>1</v>
      </c>
      <c r="AQ81" s="346">
        <v>2</v>
      </c>
      <c r="AR81" s="346">
        <v>1</v>
      </c>
      <c r="AS81" s="346">
        <v>22</v>
      </c>
      <c r="AT81" s="373"/>
      <c r="AU81" s="348" t="s">
        <v>430</v>
      </c>
      <c r="AV81" s="348" t="s">
        <v>430</v>
      </c>
      <c r="AW81" s="348" t="s">
        <v>430</v>
      </c>
      <c r="AX81" s="348" t="s">
        <v>430</v>
      </c>
      <c r="AY81" s="348">
        <v>7.59</v>
      </c>
      <c r="AZ81" s="351"/>
      <c r="BA81" s="346" t="s">
        <v>430</v>
      </c>
      <c r="BB81" s="346" t="s">
        <v>430</v>
      </c>
      <c r="BC81" s="346" t="s">
        <v>430</v>
      </c>
      <c r="BD81" s="346" t="s">
        <v>430</v>
      </c>
      <c r="BE81" s="346">
        <v>2</v>
      </c>
      <c r="BF81" s="362"/>
      <c r="BG81" s="348">
        <v>0.724645880274145</v>
      </c>
      <c r="BH81" s="375">
        <v>0</v>
      </c>
      <c r="BI81" s="375">
        <v>8.94303235608266E-2</v>
      </c>
      <c r="BJ81" s="375" t="s">
        <v>430</v>
      </c>
      <c r="BK81" s="374"/>
      <c r="BL81" s="348">
        <v>25.370606587200001</v>
      </c>
      <c r="BM81" s="348">
        <v>-17.429300563200002</v>
      </c>
      <c r="BN81" s="348">
        <v>-1.4556296447999999</v>
      </c>
      <c r="BO81" s="373"/>
      <c r="BP81" s="348">
        <v>1.92298108</v>
      </c>
      <c r="BQ81" s="373"/>
      <c r="BR81" s="348">
        <v>25.171199999999999</v>
      </c>
      <c r="BS81" s="348">
        <v>5.44217</v>
      </c>
      <c r="BT81" s="348">
        <v>3.86836</v>
      </c>
      <c r="BU81" s="348">
        <v>65.518270000000001</v>
      </c>
      <c r="BV81" s="373"/>
      <c r="BW81" s="348">
        <v>6.4</v>
      </c>
      <c r="BX81" s="348">
        <v>3.03</v>
      </c>
      <c r="BY81" s="348">
        <v>2.19</v>
      </c>
      <c r="BZ81" s="348">
        <v>18.489999999999998</v>
      </c>
      <c r="CA81" s="348">
        <v>25.28</v>
      </c>
      <c r="CB81" s="348">
        <v>4.5999999999999996</v>
      </c>
      <c r="CC81" s="373"/>
      <c r="CD81" s="372" t="s">
        <v>9198</v>
      </c>
      <c r="CE81" s="372" t="s">
        <v>9199</v>
      </c>
      <c r="CF81" s="372" t="s">
        <v>9200</v>
      </c>
      <c r="CG81" s="372" t="s">
        <v>9201</v>
      </c>
      <c r="CH81" s="372" t="s">
        <v>9202</v>
      </c>
      <c r="CI81" s="373"/>
      <c r="CJ81" s="354" t="s">
        <v>9203</v>
      </c>
    </row>
    <row r="82" spans="1:88" s="428" customFormat="1" x14ac:dyDescent="0.25">
      <c r="A82" s="345" t="s">
        <v>9292</v>
      </c>
      <c r="B82" s="373"/>
      <c r="C82" s="719">
        <v>45275</v>
      </c>
      <c r="D82" s="373"/>
      <c r="E82" s="346">
        <v>1230.6199999999999</v>
      </c>
      <c r="F82" s="373"/>
      <c r="G82" s="347">
        <v>11.762</v>
      </c>
      <c r="H82" s="373"/>
      <c r="I82" s="651">
        <v>3.55</v>
      </c>
      <c r="J82" s="651">
        <v>7.25</v>
      </c>
      <c r="K82" s="651">
        <v>1.93</v>
      </c>
      <c r="L82" s="651">
        <v>1.84</v>
      </c>
      <c r="M82" s="374"/>
      <c r="N82" s="348">
        <v>0.65039999999999998</v>
      </c>
      <c r="O82" s="348">
        <v>-9.3399999999999997E-2</v>
      </c>
      <c r="P82" s="348">
        <v>6.1456999999999997</v>
      </c>
      <c r="Q82" s="348">
        <v>-0.70909999999999995</v>
      </c>
      <c r="R82" s="348">
        <v>-1.8443000000000001</v>
      </c>
      <c r="S82" s="350">
        <v>5.4016999999999999</v>
      </c>
      <c r="T82" s="348">
        <v>5.0198999999999998</v>
      </c>
      <c r="U82" s="348" t="s">
        <v>430</v>
      </c>
      <c r="V82" s="348" t="s">
        <v>430</v>
      </c>
      <c r="W82" s="348" t="s">
        <v>430</v>
      </c>
      <c r="X82" s="348">
        <v>7.5923999999999996</v>
      </c>
      <c r="Y82" s="348">
        <v>-3.0337999999999998</v>
      </c>
      <c r="Z82" s="348">
        <v>2.6442000000000001</v>
      </c>
      <c r="AA82" s="348">
        <v>-0.60840000000000005</v>
      </c>
      <c r="AB82" s="348">
        <v>7.5923999999999996</v>
      </c>
      <c r="AC82" s="348">
        <v>7.0964</v>
      </c>
      <c r="AD82" s="374"/>
      <c r="AE82" s="346">
        <v>8</v>
      </c>
      <c r="AF82" s="346">
        <v>7</v>
      </c>
      <c r="AG82" s="346">
        <v>3</v>
      </c>
      <c r="AH82" s="346">
        <v>17</v>
      </c>
      <c r="AI82" s="346">
        <v>8</v>
      </c>
      <c r="AJ82" s="346">
        <v>5</v>
      </c>
      <c r="AK82" s="346">
        <v>13</v>
      </c>
      <c r="AL82" s="346" t="s">
        <v>430</v>
      </c>
      <c r="AM82" s="346" t="s">
        <v>430</v>
      </c>
      <c r="AN82" s="346" t="s">
        <v>430</v>
      </c>
      <c r="AO82" s="346">
        <v>3</v>
      </c>
      <c r="AP82" s="346">
        <v>15</v>
      </c>
      <c r="AQ82" s="346">
        <v>4</v>
      </c>
      <c r="AR82" s="346">
        <v>11</v>
      </c>
      <c r="AS82" s="346">
        <v>3</v>
      </c>
      <c r="AT82" s="373"/>
      <c r="AU82" s="348" t="s">
        <v>430</v>
      </c>
      <c r="AV82" s="348" t="s">
        <v>430</v>
      </c>
      <c r="AW82" s="348" t="s">
        <v>430</v>
      </c>
      <c r="AX82" s="348" t="s">
        <v>430</v>
      </c>
      <c r="AY82" s="348">
        <v>1.02</v>
      </c>
      <c r="AZ82" s="351"/>
      <c r="BA82" s="346" t="s">
        <v>430</v>
      </c>
      <c r="BB82" s="346" t="s">
        <v>430</v>
      </c>
      <c r="BC82" s="346" t="s">
        <v>430</v>
      </c>
      <c r="BD82" s="346" t="s">
        <v>430</v>
      </c>
      <c r="BE82" s="346">
        <v>8</v>
      </c>
      <c r="BF82" s="362"/>
      <c r="BG82" s="348">
        <v>10.650056248846001</v>
      </c>
      <c r="BH82" s="375">
        <v>0</v>
      </c>
      <c r="BI82" s="375">
        <v>2.2603664908122001E-3</v>
      </c>
      <c r="BJ82" s="375" t="s">
        <v>430</v>
      </c>
      <c r="BK82" s="374"/>
      <c r="BL82" s="348">
        <v>88.106246631199994</v>
      </c>
      <c r="BM82" s="348">
        <v>79.882944102799996</v>
      </c>
      <c r="BN82" s="348">
        <v>1.1029419061000001</v>
      </c>
      <c r="BO82" s="373"/>
      <c r="BP82" s="348">
        <v>75.107856859999998</v>
      </c>
      <c r="BQ82" s="373"/>
      <c r="BR82" s="348">
        <v>66.523799999999994</v>
      </c>
      <c r="BS82" s="348">
        <v>5.9522899999999996</v>
      </c>
      <c r="BT82" s="348">
        <v>5.1735199999999999</v>
      </c>
      <c r="BU82" s="348">
        <v>22.350390000000001</v>
      </c>
      <c r="BV82" s="373"/>
      <c r="BW82" s="348">
        <v>0.62</v>
      </c>
      <c r="BX82" s="348">
        <v>9.43</v>
      </c>
      <c r="BY82" s="348" t="s">
        <v>430</v>
      </c>
      <c r="BZ82" s="348" t="s">
        <v>430</v>
      </c>
      <c r="CA82" s="348" t="s">
        <v>430</v>
      </c>
      <c r="CB82" s="348">
        <v>14.84</v>
      </c>
      <c r="CC82" s="373"/>
      <c r="CD82" s="372" t="s">
        <v>2012</v>
      </c>
      <c r="CE82" s="372" t="s">
        <v>9205</v>
      </c>
      <c r="CF82" s="372" t="s">
        <v>9206</v>
      </c>
      <c r="CG82" s="372" t="s">
        <v>9207</v>
      </c>
      <c r="CH82" s="372" t="s">
        <v>9208</v>
      </c>
      <c r="CI82" s="373"/>
      <c r="CJ82" s="354" t="s">
        <v>617</v>
      </c>
    </row>
    <row r="83" spans="1:88" s="428" customFormat="1" x14ac:dyDescent="0.25">
      <c r="A83" s="345" t="s">
        <v>9293</v>
      </c>
      <c r="B83" s="373"/>
      <c r="C83" s="719">
        <v>45506</v>
      </c>
      <c r="D83" s="373"/>
      <c r="E83" s="346">
        <v>1170.47</v>
      </c>
      <c r="F83" s="373"/>
      <c r="G83" s="347">
        <v>10.37</v>
      </c>
      <c r="H83" s="373"/>
      <c r="I83" s="651">
        <v>3.8</v>
      </c>
      <c r="J83" s="651">
        <v>7.13</v>
      </c>
      <c r="K83" s="651">
        <v>2.78</v>
      </c>
      <c r="L83" s="651">
        <v>2.92</v>
      </c>
      <c r="M83" s="374"/>
      <c r="N83" s="348">
        <v>0.58199999999999996</v>
      </c>
      <c r="O83" s="348">
        <v>-0.38419999999999999</v>
      </c>
      <c r="P83" s="348">
        <v>5.8163</v>
      </c>
      <c r="Q83" s="348">
        <v>9.6500000000000002E-2</v>
      </c>
      <c r="R83" s="348">
        <v>-3.3551000000000002</v>
      </c>
      <c r="S83" s="350">
        <v>3.6795</v>
      </c>
      <c r="T83" s="348" t="s">
        <v>430</v>
      </c>
      <c r="U83" s="348" t="s">
        <v>430</v>
      </c>
      <c r="V83" s="348" t="s">
        <v>430</v>
      </c>
      <c r="W83" s="348" t="s">
        <v>430</v>
      </c>
      <c r="X83" s="348">
        <v>7.4611000000000001</v>
      </c>
      <c r="Y83" s="348">
        <v>-2.9935</v>
      </c>
      <c r="Z83" s="348">
        <v>-0.1925</v>
      </c>
      <c r="AA83" s="348">
        <v>-1.2381</v>
      </c>
      <c r="AB83" s="348">
        <v>7.4611000000000001</v>
      </c>
      <c r="AC83" s="348">
        <v>2.1171000000000002</v>
      </c>
      <c r="AD83" s="374"/>
      <c r="AE83" s="346">
        <v>14</v>
      </c>
      <c r="AF83" s="346">
        <v>16</v>
      </c>
      <c r="AG83" s="346">
        <v>4</v>
      </c>
      <c r="AH83" s="346">
        <v>13</v>
      </c>
      <c r="AI83" s="346">
        <v>16</v>
      </c>
      <c r="AJ83" s="346">
        <v>13</v>
      </c>
      <c r="AK83" s="346" t="s">
        <v>430</v>
      </c>
      <c r="AL83" s="346" t="s">
        <v>430</v>
      </c>
      <c r="AM83" s="346" t="s">
        <v>430</v>
      </c>
      <c r="AN83" s="346" t="s">
        <v>430</v>
      </c>
      <c r="AO83" s="346">
        <v>6</v>
      </c>
      <c r="AP83" s="346">
        <v>14</v>
      </c>
      <c r="AQ83" s="346">
        <v>14</v>
      </c>
      <c r="AR83" s="346">
        <v>13</v>
      </c>
      <c r="AS83" s="346">
        <v>6</v>
      </c>
      <c r="AT83" s="373"/>
      <c r="AU83" s="348" t="s">
        <v>430</v>
      </c>
      <c r="AV83" s="348" t="s">
        <v>430</v>
      </c>
      <c r="AW83" s="348" t="s">
        <v>430</v>
      </c>
      <c r="AX83" s="348" t="s">
        <v>430</v>
      </c>
      <c r="AY83" s="348">
        <v>-0.74</v>
      </c>
      <c r="AZ83" s="351"/>
      <c r="BA83" s="346" t="s">
        <v>430</v>
      </c>
      <c r="BB83" s="346" t="s">
        <v>430</v>
      </c>
      <c r="BC83" s="346" t="s">
        <v>430</v>
      </c>
      <c r="BD83" s="346" t="s">
        <v>430</v>
      </c>
      <c r="BE83" s="346">
        <v>13</v>
      </c>
      <c r="BF83" s="362"/>
      <c r="BG83" s="348">
        <v>10.735668417958401</v>
      </c>
      <c r="BH83" s="375">
        <v>0</v>
      </c>
      <c r="BI83" s="375">
        <v>-4.3340832176658503E-2</v>
      </c>
      <c r="BJ83" s="375" t="s">
        <v>430</v>
      </c>
      <c r="BK83" s="374"/>
      <c r="BL83" s="348">
        <v>72.809528272700007</v>
      </c>
      <c r="BM83" s="348">
        <v>69.402364617399996</v>
      </c>
      <c r="BN83" s="348">
        <v>1.0490929044999999</v>
      </c>
      <c r="BO83" s="373"/>
      <c r="BP83" s="348">
        <v>63.338206169999999</v>
      </c>
      <c r="BQ83" s="373"/>
      <c r="BR83" s="348">
        <v>57.556199999999997</v>
      </c>
      <c r="BS83" s="348">
        <v>5.1039500000000002</v>
      </c>
      <c r="BT83" s="348">
        <v>7.8963000000000001</v>
      </c>
      <c r="BU83" s="348">
        <v>29.443549999999998</v>
      </c>
      <c r="BV83" s="373"/>
      <c r="BW83" s="348">
        <v>11.54</v>
      </c>
      <c r="BX83" s="348">
        <v>13.51</v>
      </c>
      <c r="BY83" s="348" t="s">
        <v>430</v>
      </c>
      <c r="BZ83" s="348" t="s">
        <v>430</v>
      </c>
      <c r="CA83" s="348" t="s">
        <v>430</v>
      </c>
      <c r="CB83" s="348">
        <v>4.38</v>
      </c>
      <c r="CC83" s="373"/>
      <c r="CD83" s="372" t="s">
        <v>9210</v>
      </c>
      <c r="CE83" s="372" t="s">
        <v>9211</v>
      </c>
      <c r="CF83" s="372" t="s">
        <v>9212</v>
      </c>
      <c r="CG83" s="372" t="s">
        <v>9213</v>
      </c>
      <c r="CH83" s="372" t="s">
        <v>9214</v>
      </c>
      <c r="CI83" s="373"/>
      <c r="CJ83" s="354" t="s">
        <v>443</v>
      </c>
    </row>
    <row r="84" spans="1:88" s="428" customFormat="1" x14ac:dyDescent="0.25">
      <c r="A84" s="345" t="s">
        <v>9294</v>
      </c>
      <c r="B84" s="373"/>
      <c r="C84" s="719">
        <v>41275</v>
      </c>
      <c r="D84" s="373"/>
      <c r="E84" s="346">
        <v>1022.69</v>
      </c>
      <c r="F84" s="373"/>
      <c r="G84" s="347">
        <v>61.75</v>
      </c>
      <c r="H84" s="373"/>
      <c r="I84" s="651">
        <v>2.13</v>
      </c>
      <c r="J84" s="651">
        <v>6.95</v>
      </c>
      <c r="K84" s="651">
        <v>1.75</v>
      </c>
      <c r="L84" s="651">
        <v>1.83</v>
      </c>
      <c r="M84" s="374"/>
      <c r="N84" s="348">
        <v>0.55369999999999997</v>
      </c>
      <c r="O84" s="348">
        <v>-0.96230000000000004</v>
      </c>
      <c r="P84" s="348">
        <v>3.5552999999999999</v>
      </c>
      <c r="Q84" s="348">
        <v>-3.0308000000000002</v>
      </c>
      <c r="R84" s="348">
        <v>-5.3494999999999999</v>
      </c>
      <c r="S84" s="350">
        <v>1.2228000000000001</v>
      </c>
      <c r="T84" s="348">
        <v>4.8240999999999996</v>
      </c>
      <c r="U84" s="348">
        <v>11.905799999999999</v>
      </c>
      <c r="V84" s="348">
        <v>10.4541</v>
      </c>
      <c r="W84" s="348">
        <v>10.7654</v>
      </c>
      <c r="X84" s="348">
        <v>4.9278000000000004</v>
      </c>
      <c r="Y84" s="348">
        <v>-5.2477999999999998</v>
      </c>
      <c r="Z84" s="348">
        <v>-2.2014999999999998</v>
      </c>
      <c r="AA84" s="348">
        <v>-4.1596000000000002</v>
      </c>
      <c r="AB84" s="348">
        <v>4.9278000000000004</v>
      </c>
      <c r="AC84" s="348">
        <v>11.9314</v>
      </c>
      <c r="AD84" s="374"/>
      <c r="AE84" s="346">
        <v>16</v>
      </c>
      <c r="AF84" s="346">
        <v>22</v>
      </c>
      <c r="AG84" s="346">
        <v>19</v>
      </c>
      <c r="AH84" s="346">
        <v>21</v>
      </c>
      <c r="AI84" s="346">
        <v>20</v>
      </c>
      <c r="AJ84" s="346">
        <v>19</v>
      </c>
      <c r="AK84" s="346">
        <v>14</v>
      </c>
      <c r="AL84" s="346">
        <v>6</v>
      </c>
      <c r="AM84" s="346">
        <v>2</v>
      </c>
      <c r="AN84" s="346">
        <v>1</v>
      </c>
      <c r="AO84" s="346">
        <v>18</v>
      </c>
      <c r="AP84" s="346">
        <v>20</v>
      </c>
      <c r="AQ84" s="346">
        <v>20</v>
      </c>
      <c r="AR84" s="346">
        <v>20</v>
      </c>
      <c r="AS84" s="346">
        <v>18</v>
      </c>
      <c r="AT84" s="373"/>
      <c r="AU84" s="348">
        <v>9.9</v>
      </c>
      <c r="AV84" s="348">
        <v>10.09</v>
      </c>
      <c r="AW84" s="348">
        <v>8.7899999999999991</v>
      </c>
      <c r="AX84" s="348">
        <v>4.88</v>
      </c>
      <c r="AY84" s="348">
        <v>-5.71</v>
      </c>
      <c r="AZ84" s="351"/>
      <c r="BA84" s="346">
        <v>1</v>
      </c>
      <c r="BB84" s="346">
        <v>2</v>
      </c>
      <c r="BC84" s="346">
        <v>4</v>
      </c>
      <c r="BD84" s="346">
        <v>12</v>
      </c>
      <c r="BE84" s="346">
        <v>20</v>
      </c>
      <c r="BF84" s="362"/>
      <c r="BG84" s="348">
        <v>8.8398398031989007</v>
      </c>
      <c r="BH84" s="375">
        <v>0</v>
      </c>
      <c r="BI84" s="375">
        <v>5.3947866069853301E-2</v>
      </c>
      <c r="BJ84" s="375" t="s">
        <v>430</v>
      </c>
      <c r="BK84" s="374"/>
      <c r="BL84" s="348">
        <v>78.403958017799994</v>
      </c>
      <c r="BM84" s="348">
        <v>57.353440102299999</v>
      </c>
      <c r="BN84" s="348">
        <v>1.3670314785</v>
      </c>
      <c r="BO84" s="373"/>
      <c r="BP84" s="348">
        <v>59.331256719999999</v>
      </c>
      <c r="BQ84" s="373"/>
      <c r="BR84" s="348">
        <v>60.770400000000002</v>
      </c>
      <c r="BS84" s="348">
        <v>5.91655</v>
      </c>
      <c r="BT84" s="348">
        <v>2.34497</v>
      </c>
      <c r="BU84" s="348">
        <v>30.96808</v>
      </c>
      <c r="BV84" s="373"/>
      <c r="BW84" s="348">
        <v>5.57</v>
      </c>
      <c r="BX84" s="348">
        <v>20.7</v>
      </c>
      <c r="BY84" s="348" t="s">
        <v>430</v>
      </c>
      <c r="BZ84" s="348" t="s">
        <v>430</v>
      </c>
      <c r="CA84" s="348">
        <v>0.93</v>
      </c>
      <c r="CB84" s="348">
        <v>13.47</v>
      </c>
      <c r="CC84" s="373"/>
      <c r="CD84" s="372" t="s">
        <v>9216</v>
      </c>
      <c r="CE84" s="372" t="s">
        <v>9217</v>
      </c>
      <c r="CF84" s="372" t="s">
        <v>9218</v>
      </c>
      <c r="CG84" s="372" t="s">
        <v>9219</v>
      </c>
      <c r="CH84" s="372" t="s">
        <v>9220</v>
      </c>
      <c r="CI84" s="373"/>
      <c r="CJ84" s="354" t="s">
        <v>9221</v>
      </c>
    </row>
    <row r="85" spans="1:88" s="428" customFormat="1" x14ac:dyDescent="0.25">
      <c r="A85" s="345" t="s">
        <v>9295</v>
      </c>
      <c r="B85" s="373"/>
      <c r="C85" s="719">
        <v>45028</v>
      </c>
      <c r="D85" s="373"/>
      <c r="E85" s="346">
        <v>908.65200000000004</v>
      </c>
      <c r="F85" s="373"/>
      <c r="G85" s="347">
        <v>16.879899999999999</v>
      </c>
      <c r="H85" s="373"/>
      <c r="I85" s="651" t="s">
        <v>430</v>
      </c>
      <c r="J85" s="651" t="s">
        <v>430</v>
      </c>
      <c r="K85" s="651" t="s">
        <v>430</v>
      </c>
      <c r="L85" s="651" t="s">
        <v>430</v>
      </c>
      <c r="M85" s="374"/>
      <c r="N85" s="348">
        <v>0.73880000000000001</v>
      </c>
      <c r="O85" s="348">
        <v>1.0476000000000001</v>
      </c>
      <c r="P85" s="348">
        <v>8.5132999999999992</v>
      </c>
      <c r="Q85" s="348">
        <v>4.2058999999999997</v>
      </c>
      <c r="R85" s="348">
        <v>-3.1427</v>
      </c>
      <c r="S85" s="350">
        <v>4.5884</v>
      </c>
      <c r="T85" s="348">
        <v>1.5192000000000001</v>
      </c>
      <c r="U85" s="348">
        <v>18.8217</v>
      </c>
      <c r="V85" s="348" t="s">
        <v>430</v>
      </c>
      <c r="W85" s="348" t="s">
        <v>430</v>
      </c>
      <c r="X85" s="348">
        <v>11.065099999999999</v>
      </c>
      <c r="Y85" s="348">
        <v>-2.5421</v>
      </c>
      <c r="Z85" s="348">
        <v>-0.41589999999999999</v>
      </c>
      <c r="AA85" s="348">
        <v>-3.4817</v>
      </c>
      <c r="AB85" s="348">
        <v>11.065099999999999</v>
      </c>
      <c r="AC85" s="348">
        <v>18.767700000000001</v>
      </c>
      <c r="AD85" s="374"/>
      <c r="AE85" s="346">
        <v>5</v>
      </c>
      <c r="AF85" s="346">
        <v>1</v>
      </c>
      <c r="AG85" s="346">
        <v>1</v>
      </c>
      <c r="AH85" s="346">
        <v>1</v>
      </c>
      <c r="AI85" s="346">
        <v>15</v>
      </c>
      <c r="AJ85" s="346">
        <v>8</v>
      </c>
      <c r="AK85" s="346">
        <v>17</v>
      </c>
      <c r="AL85" s="346">
        <v>1</v>
      </c>
      <c r="AM85" s="346" t="s">
        <v>430</v>
      </c>
      <c r="AN85" s="346" t="s">
        <v>430</v>
      </c>
      <c r="AO85" s="346">
        <v>1</v>
      </c>
      <c r="AP85" s="346">
        <v>9</v>
      </c>
      <c r="AQ85" s="346">
        <v>16</v>
      </c>
      <c r="AR85" s="346">
        <v>18</v>
      </c>
      <c r="AS85" s="346">
        <v>1</v>
      </c>
      <c r="AT85" s="373"/>
      <c r="AU85" s="348" t="s">
        <v>430</v>
      </c>
      <c r="AV85" s="348" t="s">
        <v>430</v>
      </c>
      <c r="AW85" s="348" t="s">
        <v>430</v>
      </c>
      <c r="AX85" s="348">
        <v>8.14</v>
      </c>
      <c r="AY85" s="348">
        <v>0.06</v>
      </c>
      <c r="AZ85" s="351"/>
      <c r="BA85" s="346" t="s">
        <v>430</v>
      </c>
      <c r="BB85" s="346" t="s">
        <v>430</v>
      </c>
      <c r="BC85" s="346" t="s">
        <v>430</v>
      </c>
      <c r="BD85" s="346">
        <v>4</v>
      </c>
      <c r="BE85" s="346">
        <v>11</v>
      </c>
      <c r="BF85" s="362"/>
      <c r="BG85" s="348">
        <v>15.9641566185354</v>
      </c>
      <c r="BH85" s="375">
        <v>0</v>
      </c>
      <c r="BI85" s="375">
        <v>6.1144727276569701E-2</v>
      </c>
      <c r="BJ85" s="375" t="s">
        <v>430</v>
      </c>
      <c r="BK85" s="374"/>
      <c r="BL85" s="348">
        <v>126.7881550062</v>
      </c>
      <c r="BM85" s="348">
        <v>101.7939232085</v>
      </c>
      <c r="BN85" s="348">
        <v>1.2455375627</v>
      </c>
      <c r="BO85" s="373"/>
      <c r="BP85" s="348">
        <v>77.668308379999999</v>
      </c>
      <c r="BQ85" s="373"/>
      <c r="BR85" s="348">
        <v>55.707700000000003</v>
      </c>
      <c r="BS85" s="348">
        <v>7.8364599999999998</v>
      </c>
      <c r="BT85" s="348">
        <v>6.7792500000000002</v>
      </c>
      <c r="BU85" s="348">
        <v>29.676590000000001</v>
      </c>
      <c r="BV85" s="373"/>
      <c r="BW85" s="348">
        <v>7.53</v>
      </c>
      <c r="BX85" s="348">
        <v>6.29</v>
      </c>
      <c r="BY85" s="348" t="s">
        <v>430</v>
      </c>
      <c r="BZ85" s="348" t="s">
        <v>430</v>
      </c>
      <c r="CA85" s="348" t="s">
        <v>430</v>
      </c>
      <c r="CB85" s="348">
        <v>8.52</v>
      </c>
      <c r="CC85" s="373"/>
      <c r="CD85" s="372" t="s">
        <v>9223</v>
      </c>
      <c r="CE85" s="372" t="s">
        <v>4295</v>
      </c>
      <c r="CF85" s="372" t="s">
        <v>9224</v>
      </c>
      <c r="CG85" s="372" t="s">
        <v>9225</v>
      </c>
      <c r="CH85" s="372" t="s">
        <v>9226</v>
      </c>
      <c r="CI85" s="373"/>
      <c r="CJ85" s="354" t="s">
        <v>548</v>
      </c>
    </row>
    <row r="86" spans="1:88" s="428" customFormat="1" x14ac:dyDescent="0.25">
      <c r="A86" s="345" t="s">
        <v>9296</v>
      </c>
      <c r="B86" s="373"/>
      <c r="C86" s="719">
        <v>44560</v>
      </c>
      <c r="D86" s="373"/>
      <c r="E86" s="346">
        <v>885.36</v>
      </c>
      <c r="F86" s="373"/>
      <c r="G86" s="347">
        <v>15.5122</v>
      </c>
      <c r="H86" s="373"/>
      <c r="I86" s="651">
        <v>4.28</v>
      </c>
      <c r="J86" s="651">
        <v>7.23</v>
      </c>
      <c r="K86" s="651">
        <v>2.7</v>
      </c>
      <c r="L86" s="651">
        <v>2.84</v>
      </c>
      <c r="M86" s="374"/>
      <c r="N86" s="348">
        <v>0.82020000000000004</v>
      </c>
      <c r="O86" s="348">
        <v>-0.21809999999999999</v>
      </c>
      <c r="P86" s="348">
        <v>5.7713000000000001</v>
      </c>
      <c r="Q86" s="348">
        <v>0.41039999999999999</v>
      </c>
      <c r="R86" s="348">
        <v>-1.5555000000000001</v>
      </c>
      <c r="S86" s="350">
        <v>5.3901000000000003</v>
      </c>
      <c r="T86" s="348">
        <v>5.9348999999999998</v>
      </c>
      <c r="U86" s="348">
        <v>14.6599</v>
      </c>
      <c r="V86" s="348" t="s">
        <v>430</v>
      </c>
      <c r="W86" s="348" t="s">
        <v>430</v>
      </c>
      <c r="X86" s="348">
        <v>7.5137999999999998</v>
      </c>
      <c r="Y86" s="348">
        <v>-1.4340999999999999</v>
      </c>
      <c r="Z86" s="348">
        <v>1.7554000000000001</v>
      </c>
      <c r="AA86" s="348">
        <v>-0.32390000000000002</v>
      </c>
      <c r="AB86" s="348">
        <v>7.5137999999999998</v>
      </c>
      <c r="AC86" s="348">
        <v>10.681699999999999</v>
      </c>
      <c r="AD86" s="374"/>
      <c r="AE86" s="346">
        <v>2</v>
      </c>
      <c r="AF86" s="346">
        <v>9</v>
      </c>
      <c r="AG86" s="346">
        <v>5</v>
      </c>
      <c r="AH86" s="346">
        <v>10</v>
      </c>
      <c r="AI86" s="346">
        <v>6</v>
      </c>
      <c r="AJ86" s="346">
        <v>6</v>
      </c>
      <c r="AK86" s="346">
        <v>11</v>
      </c>
      <c r="AL86" s="346">
        <v>2</v>
      </c>
      <c r="AM86" s="346" t="s">
        <v>430</v>
      </c>
      <c r="AN86" s="346" t="s">
        <v>430</v>
      </c>
      <c r="AO86" s="346">
        <v>4</v>
      </c>
      <c r="AP86" s="346">
        <v>6</v>
      </c>
      <c r="AQ86" s="346">
        <v>6</v>
      </c>
      <c r="AR86" s="346">
        <v>10</v>
      </c>
      <c r="AS86" s="346">
        <v>4</v>
      </c>
      <c r="AT86" s="373"/>
      <c r="AU86" s="348" t="s">
        <v>430</v>
      </c>
      <c r="AV86" s="348" t="s">
        <v>430</v>
      </c>
      <c r="AW86" s="348" t="s">
        <v>430</v>
      </c>
      <c r="AX86" s="348">
        <v>7.69</v>
      </c>
      <c r="AY86" s="348">
        <v>1.67</v>
      </c>
      <c r="AZ86" s="351"/>
      <c r="BA86" s="346" t="s">
        <v>430</v>
      </c>
      <c r="BB86" s="346" t="s">
        <v>430</v>
      </c>
      <c r="BC86" s="346" t="s">
        <v>430</v>
      </c>
      <c r="BD86" s="346">
        <v>5</v>
      </c>
      <c r="BE86" s="346">
        <v>7</v>
      </c>
      <c r="BF86" s="362"/>
      <c r="BG86" s="348">
        <v>9.7512919361862398</v>
      </c>
      <c r="BH86" s="375">
        <v>0</v>
      </c>
      <c r="BI86" s="375">
        <v>6.5971831382871202E-2</v>
      </c>
      <c r="BJ86" s="375" t="s">
        <v>430</v>
      </c>
      <c r="BK86" s="374"/>
      <c r="BL86" s="348">
        <v>82.258076145299995</v>
      </c>
      <c r="BM86" s="348">
        <v>55.623509871099998</v>
      </c>
      <c r="BN86" s="348">
        <v>1.4788364908</v>
      </c>
      <c r="BO86" s="373"/>
      <c r="BP86" s="348">
        <v>68.795468999999997</v>
      </c>
      <c r="BQ86" s="373"/>
      <c r="BR86" s="348">
        <v>44.102699999999999</v>
      </c>
      <c r="BS86" s="348">
        <v>19.787400000000002</v>
      </c>
      <c r="BT86" s="348">
        <v>4.9053500000000003</v>
      </c>
      <c r="BU86" s="348">
        <v>31.204550000000001</v>
      </c>
      <c r="BV86" s="373"/>
      <c r="BW86" s="348">
        <v>5.74</v>
      </c>
      <c r="BX86" s="348">
        <v>13.56</v>
      </c>
      <c r="BY86" s="348">
        <v>4.82</v>
      </c>
      <c r="BZ86" s="348">
        <v>0.83</v>
      </c>
      <c r="CA86" s="348" t="s">
        <v>430</v>
      </c>
      <c r="CB86" s="348">
        <v>6.25</v>
      </c>
      <c r="CC86" s="373"/>
      <c r="CD86" s="372" t="s">
        <v>9228</v>
      </c>
      <c r="CE86" s="372" t="s">
        <v>9229</v>
      </c>
      <c r="CF86" s="372" t="s">
        <v>9230</v>
      </c>
      <c r="CG86" s="372" t="s">
        <v>9231</v>
      </c>
      <c r="CH86" s="372" t="s">
        <v>992</v>
      </c>
      <c r="CI86" s="373"/>
      <c r="CJ86" s="354" t="s">
        <v>476</v>
      </c>
    </row>
    <row r="87" spans="1:88" s="428" customFormat="1" x14ac:dyDescent="0.25">
      <c r="A87" s="345" t="s">
        <v>9297</v>
      </c>
      <c r="B87" s="373"/>
      <c r="C87" s="719">
        <v>44231</v>
      </c>
      <c r="D87" s="373"/>
      <c r="E87" s="346">
        <v>831.53</v>
      </c>
      <c r="F87" s="373"/>
      <c r="G87" s="347">
        <v>16.36</v>
      </c>
      <c r="H87" s="373"/>
      <c r="I87" s="651">
        <v>8.41</v>
      </c>
      <c r="J87" s="651">
        <v>7.39</v>
      </c>
      <c r="K87" s="651">
        <v>4.1500000000000004</v>
      </c>
      <c r="L87" s="651" t="s">
        <v>430</v>
      </c>
      <c r="M87" s="374"/>
      <c r="N87" s="348">
        <v>0.80100000000000005</v>
      </c>
      <c r="O87" s="348">
        <v>-0.1221</v>
      </c>
      <c r="P87" s="348">
        <v>5.4123999999999999</v>
      </c>
      <c r="Q87" s="348">
        <v>0</v>
      </c>
      <c r="R87" s="348">
        <v>-3.8778000000000001</v>
      </c>
      <c r="S87" s="350">
        <v>3.4594999999999998</v>
      </c>
      <c r="T87" s="348">
        <v>6.0655999999999999</v>
      </c>
      <c r="U87" s="348">
        <v>10.355</v>
      </c>
      <c r="V87" s="348">
        <v>9.6051000000000002</v>
      </c>
      <c r="W87" s="348" t="s">
        <v>430</v>
      </c>
      <c r="X87" s="348">
        <v>6.9980000000000002</v>
      </c>
      <c r="Y87" s="348">
        <v>-3.3668</v>
      </c>
      <c r="Z87" s="348">
        <v>-0.3654</v>
      </c>
      <c r="AA87" s="348">
        <v>-2.7926000000000002</v>
      </c>
      <c r="AB87" s="348">
        <v>6.9980000000000002</v>
      </c>
      <c r="AC87" s="348">
        <v>9.8743999999999996</v>
      </c>
      <c r="AD87" s="374"/>
      <c r="AE87" s="346">
        <v>3</v>
      </c>
      <c r="AF87" s="346">
        <v>8</v>
      </c>
      <c r="AG87" s="346">
        <v>8</v>
      </c>
      <c r="AH87" s="346">
        <v>14</v>
      </c>
      <c r="AI87" s="346">
        <v>18</v>
      </c>
      <c r="AJ87" s="346">
        <v>14</v>
      </c>
      <c r="AK87" s="346">
        <v>8</v>
      </c>
      <c r="AL87" s="346">
        <v>10</v>
      </c>
      <c r="AM87" s="346">
        <v>6</v>
      </c>
      <c r="AN87" s="346" t="s">
        <v>430</v>
      </c>
      <c r="AO87" s="346">
        <v>7</v>
      </c>
      <c r="AP87" s="346">
        <v>17</v>
      </c>
      <c r="AQ87" s="346">
        <v>15</v>
      </c>
      <c r="AR87" s="346">
        <v>16</v>
      </c>
      <c r="AS87" s="346">
        <v>7</v>
      </c>
      <c r="AT87" s="373"/>
      <c r="AU87" s="348" t="s">
        <v>430</v>
      </c>
      <c r="AV87" s="348" t="s">
        <v>430</v>
      </c>
      <c r="AW87" s="348">
        <v>8.16</v>
      </c>
      <c r="AX87" s="348">
        <v>5.64</v>
      </c>
      <c r="AY87" s="348">
        <v>-2.0699999999999998</v>
      </c>
      <c r="AZ87" s="351"/>
      <c r="BA87" s="346" t="s">
        <v>430</v>
      </c>
      <c r="BB87" s="346" t="s">
        <v>430</v>
      </c>
      <c r="BC87" s="346">
        <v>6</v>
      </c>
      <c r="BD87" s="346">
        <v>9</v>
      </c>
      <c r="BE87" s="346">
        <v>17</v>
      </c>
      <c r="BF87" s="362"/>
      <c r="BG87" s="348">
        <v>9.4756300542452401</v>
      </c>
      <c r="BH87" s="375">
        <v>0</v>
      </c>
      <c r="BI87" s="375">
        <v>3.6620552832189499E-2</v>
      </c>
      <c r="BJ87" s="375" t="s">
        <v>430</v>
      </c>
      <c r="BK87" s="374"/>
      <c r="BL87" s="348">
        <v>74.633205090100006</v>
      </c>
      <c r="BM87" s="348">
        <v>68.170446172599995</v>
      </c>
      <c r="BN87" s="348">
        <v>1.0948029428999999</v>
      </c>
      <c r="BO87" s="373"/>
      <c r="BP87" s="348">
        <v>66.086810839999998</v>
      </c>
      <c r="BQ87" s="373"/>
      <c r="BR87" s="348">
        <v>48.670400000000001</v>
      </c>
      <c r="BS87" s="348">
        <v>14.321999999999999</v>
      </c>
      <c r="BT87" s="348">
        <v>3.09443</v>
      </c>
      <c r="BU87" s="348">
        <v>33.913170000000001</v>
      </c>
      <c r="BV87" s="373"/>
      <c r="BW87" s="348">
        <v>16.28</v>
      </c>
      <c r="BX87" s="348">
        <v>15.76</v>
      </c>
      <c r="BY87" s="348">
        <v>0.13</v>
      </c>
      <c r="BZ87" s="348" t="s">
        <v>430</v>
      </c>
      <c r="CA87" s="348" t="s">
        <v>430</v>
      </c>
      <c r="CB87" s="348">
        <v>1.73</v>
      </c>
      <c r="CC87" s="373"/>
      <c r="CD87" s="372" t="s">
        <v>9233</v>
      </c>
      <c r="CE87" s="372" t="s">
        <v>9234</v>
      </c>
      <c r="CF87" s="372" t="s">
        <v>9235</v>
      </c>
      <c r="CG87" s="372" t="s">
        <v>9236</v>
      </c>
      <c r="CH87" s="372" t="s">
        <v>9237</v>
      </c>
      <c r="CI87" s="373"/>
      <c r="CJ87" s="354" t="s">
        <v>604</v>
      </c>
    </row>
    <row r="88" spans="1:88" s="428" customFormat="1" x14ac:dyDescent="0.25">
      <c r="A88" s="345" t="s">
        <v>9298</v>
      </c>
      <c r="B88" s="373"/>
      <c r="C88" s="719">
        <v>45194</v>
      </c>
      <c r="D88" s="373"/>
      <c r="E88" s="346">
        <v>734.8</v>
      </c>
      <c r="F88" s="373"/>
      <c r="G88" s="347">
        <v>13.1465</v>
      </c>
      <c r="H88" s="373"/>
      <c r="I88" s="651">
        <v>3.25</v>
      </c>
      <c r="J88" s="651">
        <v>7.51</v>
      </c>
      <c r="K88" s="651" t="s">
        <v>430</v>
      </c>
      <c r="L88" s="651">
        <v>2.7</v>
      </c>
      <c r="M88" s="374"/>
      <c r="N88" s="348">
        <v>0.4738</v>
      </c>
      <c r="O88" s="348">
        <v>-0.25490000000000002</v>
      </c>
      <c r="P88" s="348">
        <v>4.4981999999999998</v>
      </c>
      <c r="Q88" s="348">
        <v>1.6673</v>
      </c>
      <c r="R88" s="348">
        <v>-1.2506999999999999</v>
      </c>
      <c r="S88" s="350">
        <v>4.5797999999999996</v>
      </c>
      <c r="T88" s="348">
        <v>7.5885999999999996</v>
      </c>
      <c r="U88" s="348" t="s">
        <v>430</v>
      </c>
      <c r="V88" s="348" t="s">
        <v>430</v>
      </c>
      <c r="W88" s="348" t="s">
        <v>430</v>
      </c>
      <c r="X88" s="348">
        <v>5.6571999999999996</v>
      </c>
      <c r="Y88" s="348">
        <v>-0.75119999999999998</v>
      </c>
      <c r="Z88" s="348">
        <v>1.1168</v>
      </c>
      <c r="AA88" s="348">
        <v>0.2601</v>
      </c>
      <c r="AB88" s="348">
        <v>5.6571999999999996</v>
      </c>
      <c r="AC88" s="348">
        <v>11.1449</v>
      </c>
      <c r="AD88" s="374"/>
      <c r="AE88" s="346">
        <v>18</v>
      </c>
      <c r="AF88" s="346">
        <v>12</v>
      </c>
      <c r="AG88" s="346">
        <v>14</v>
      </c>
      <c r="AH88" s="346">
        <v>5</v>
      </c>
      <c r="AI88" s="346">
        <v>5</v>
      </c>
      <c r="AJ88" s="346">
        <v>9</v>
      </c>
      <c r="AK88" s="346">
        <v>3</v>
      </c>
      <c r="AL88" s="346" t="s">
        <v>430</v>
      </c>
      <c r="AM88" s="346" t="s">
        <v>430</v>
      </c>
      <c r="AN88" s="346" t="s">
        <v>430</v>
      </c>
      <c r="AO88" s="346">
        <v>16</v>
      </c>
      <c r="AP88" s="346">
        <v>5</v>
      </c>
      <c r="AQ88" s="346">
        <v>8</v>
      </c>
      <c r="AR88" s="346">
        <v>6</v>
      </c>
      <c r="AS88" s="346">
        <v>16</v>
      </c>
      <c r="AT88" s="373"/>
      <c r="AU88" s="348" t="s">
        <v>430</v>
      </c>
      <c r="AV88" s="348" t="s">
        <v>430</v>
      </c>
      <c r="AW88" s="348" t="s">
        <v>430</v>
      </c>
      <c r="AX88" s="348" t="s">
        <v>430</v>
      </c>
      <c r="AY88" s="348">
        <v>1.79</v>
      </c>
      <c r="AZ88" s="351"/>
      <c r="BA88" s="346" t="s">
        <v>430</v>
      </c>
      <c r="BB88" s="346" t="s">
        <v>430</v>
      </c>
      <c r="BC88" s="346" t="s">
        <v>430</v>
      </c>
      <c r="BD88" s="346" t="s">
        <v>430</v>
      </c>
      <c r="BE88" s="346">
        <v>6</v>
      </c>
      <c r="BF88" s="362"/>
      <c r="BG88" s="348">
        <v>7.6851755018776098</v>
      </c>
      <c r="BH88" s="375">
        <v>0</v>
      </c>
      <c r="BI88" s="375">
        <v>4.3737309299122298E-2</v>
      </c>
      <c r="BJ88" s="375" t="s">
        <v>430</v>
      </c>
      <c r="BK88" s="374"/>
      <c r="BL88" s="348">
        <v>69.336091199099997</v>
      </c>
      <c r="BM88" s="348">
        <v>40.620649968599999</v>
      </c>
      <c r="BN88" s="348">
        <v>1.7069173254000001</v>
      </c>
      <c r="BO88" s="373"/>
      <c r="BP88" s="348">
        <v>41.758596089999998</v>
      </c>
      <c r="BQ88" s="373"/>
      <c r="BR88" s="348">
        <v>26.015599999999999</v>
      </c>
      <c r="BS88" s="348">
        <v>8.4081299999999999</v>
      </c>
      <c r="BT88" s="348">
        <v>7.3348300000000002</v>
      </c>
      <c r="BU88" s="348">
        <v>58.241439999999997</v>
      </c>
      <c r="BV88" s="373"/>
      <c r="BW88" s="348">
        <v>14</v>
      </c>
      <c r="BX88" s="348">
        <v>37.950000000000003</v>
      </c>
      <c r="BY88" s="348">
        <v>4.0199999999999996</v>
      </c>
      <c r="BZ88" s="348" t="s">
        <v>430</v>
      </c>
      <c r="CA88" s="348" t="s">
        <v>430</v>
      </c>
      <c r="CB88" s="348">
        <v>2.27</v>
      </c>
      <c r="CC88" s="373"/>
      <c r="CD88" s="372" t="s">
        <v>9239</v>
      </c>
      <c r="CE88" s="372" t="s">
        <v>9240</v>
      </c>
      <c r="CF88" s="372" t="s">
        <v>9241</v>
      </c>
      <c r="CG88" s="372" t="s">
        <v>9242</v>
      </c>
      <c r="CH88" s="372" t="s">
        <v>9243</v>
      </c>
      <c r="CI88" s="373"/>
      <c r="CJ88" s="354" t="s">
        <v>436</v>
      </c>
    </row>
    <row r="89" spans="1:88" s="428" customFormat="1" x14ac:dyDescent="0.25">
      <c r="A89" s="345" t="s">
        <v>9299</v>
      </c>
      <c r="B89" s="373"/>
      <c r="C89" s="719">
        <v>42634</v>
      </c>
      <c r="D89" s="373"/>
      <c r="E89" s="346">
        <v>738.75</v>
      </c>
      <c r="F89" s="373"/>
      <c r="G89" s="347">
        <v>20.2271</v>
      </c>
      <c r="H89" s="373"/>
      <c r="I89" s="651">
        <v>2.06</v>
      </c>
      <c r="J89" s="651">
        <v>7.57</v>
      </c>
      <c r="K89" s="651">
        <v>1.75</v>
      </c>
      <c r="L89" s="651">
        <v>1.89</v>
      </c>
      <c r="M89" s="374"/>
      <c r="N89" s="348">
        <v>0.42499999999999999</v>
      </c>
      <c r="O89" s="348">
        <v>0.87619999999999998</v>
      </c>
      <c r="P89" s="348">
        <v>5.7188999999999997</v>
      </c>
      <c r="Q89" s="348">
        <v>0.63129999999999997</v>
      </c>
      <c r="R89" s="348">
        <v>-11.8322</v>
      </c>
      <c r="S89" s="350">
        <v>0.66969999999999996</v>
      </c>
      <c r="T89" s="348">
        <v>-3.6791999999999998</v>
      </c>
      <c r="U89" s="348">
        <v>7.6024000000000003</v>
      </c>
      <c r="V89" s="348">
        <v>5.7869000000000002</v>
      </c>
      <c r="W89" s="348" t="s">
        <v>430</v>
      </c>
      <c r="X89" s="348">
        <v>7.48</v>
      </c>
      <c r="Y89" s="348">
        <v>-6.0324</v>
      </c>
      <c r="Z89" s="348">
        <v>-4.7786999999999997</v>
      </c>
      <c r="AA89" s="348">
        <v>-6.3620999999999999</v>
      </c>
      <c r="AB89" s="348">
        <v>7.48</v>
      </c>
      <c r="AC89" s="348">
        <v>7.6116000000000001</v>
      </c>
      <c r="AD89" s="374"/>
      <c r="AE89" s="346">
        <v>19</v>
      </c>
      <c r="AF89" s="346">
        <v>2</v>
      </c>
      <c r="AG89" s="346">
        <v>6</v>
      </c>
      <c r="AH89" s="346">
        <v>9</v>
      </c>
      <c r="AI89" s="346">
        <v>21</v>
      </c>
      <c r="AJ89" s="346">
        <v>21</v>
      </c>
      <c r="AK89" s="346">
        <v>19</v>
      </c>
      <c r="AL89" s="346">
        <v>14</v>
      </c>
      <c r="AM89" s="346">
        <v>9</v>
      </c>
      <c r="AN89" s="346" t="s">
        <v>430</v>
      </c>
      <c r="AO89" s="346">
        <v>5</v>
      </c>
      <c r="AP89" s="346">
        <v>21</v>
      </c>
      <c r="AQ89" s="346">
        <v>21</v>
      </c>
      <c r="AR89" s="346">
        <v>21</v>
      </c>
      <c r="AS89" s="346">
        <v>5</v>
      </c>
      <c r="AT89" s="373"/>
      <c r="AU89" s="348" t="s">
        <v>430</v>
      </c>
      <c r="AV89" s="348">
        <v>5.14</v>
      </c>
      <c r="AW89" s="348">
        <v>3.17</v>
      </c>
      <c r="AX89" s="348">
        <v>-2.59</v>
      </c>
      <c r="AY89" s="348">
        <v>-8.9600000000000009</v>
      </c>
      <c r="AZ89" s="351"/>
      <c r="BA89" s="346" t="s">
        <v>430</v>
      </c>
      <c r="BB89" s="346">
        <v>6</v>
      </c>
      <c r="BC89" s="346">
        <v>9</v>
      </c>
      <c r="BD89" s="346">
        <v>14</v>
      </c>
      <c r="BE89" s="346">
        <v>21</v>
      </c>
      <c r="BF89" s="362"/>
      <c r="BG89" s="348">
        <v>14.746200637377999</v>
      </c>
      <c r="BH89" s="375">
        <v>0</v>
      </c>
      <c r="BI89" s="375">
        <v>1.53634214429153E-2</v>
      </c>
      <c r="BJ89" s="375" t="s">
        <v>430</v>
      </c>
      <c r="BK89" s="374"/>
      <c r="BL89" s="348">
        <v>86.103647297999999</v>
      </c>
      <c r="BM89" s="348">
        <v>103.3232127526</v>
      </c>
      <c r="BN89" s="348">
        <v>0.83334272139999999</v>
      </c>
      <c r="BO89" s="373"/>
      <c r="BP89" s="348">
        <v>59.230166050000001</v>
      </c>
      <c r="BQ89" s="373"/>
      <c r="BR89" s="348">
        <v>44.4846</v>
      </c>
      <c r="BS89" s="348">
        <v>17.789100000000001</v>
      </c>
      <c r="BT89" s="348">
        <v>6.3200099999999999</v>
      </c>
      <c r="BU89" s="348">
        <v>31.406289999999998</v>
      </c>
      <c r="BV89" s="373"/>
      <c r="BW89" s="348" t="s">
        <v>430</v>
      </c>
      <c r="BX89" s="348" t="s">
        <v>430</v>
      </c>
      <c r="BY89" s="348" t="s">
        <v>430</v>
      </c>
      <c r="BZ89" s="348" t="s">
        <v>430</v>
      </c>
      <c r="CA89" s="348">
        <v>14.07</v>
      </c>
      <c r="CB89" s="348">
        <v>26.7</v>
      </c>
      <c r="CC89" s="373"/>
      <c r="CD89" s="372" t="s">
        <v>9245</v>
      </c>
      <c r="CE89" s="372" t="s">
        <v>9246</v>
      </c>
      <c r="CF89" s="372" t="s">
        <v>9247</v>
      </c>
      <c r="CG89" s="372" t="s">
        <v>9248</v>
      </c>
      <c r="CH89" s="372" t="s">
        <v>9249</v>
      </c>
      <c r="CI89" s="373"/>
      <c r="CJ89" s="354" t="s">
        <v>443</v>
      </c>
    </row>
    <row r="90" spans="1:88" s="428" customFormat="1" x14ac:dyDescent="0.25">
      <c r="A90" s="345" t="s">
        <v>9300</v>
      </c>
      <c r="B90" s="373"/>
      <c r="C90" s="719">
        <v>44512</v>
      </c>
      <c r="D90" s="373"/>
      <c r="E90" s="346">
        <v>681.05700000000002</v>
      </c>
      <c r="F90" s="373"/>
      <c r="G90" s="347">
        <v>14.270799999999999</v>
      </c>
      <c r="H90" s="373"/>
      <c r="I90" s="651">
        <v>5.47</v>
      </c>
      <c r="J90" s="651">
        <v>7.41</v>
      </c>
      <c r="K90" s="651">
        <v>3.91</v>
      </c>
      <c r="L90" s="651">
        <v>4.1399999999999997</v>
      </c>
      <c r="M90" s="374"/>
      <c r="N90" s="348">
        <v>0.71560000000000001</v>
      </c>
      <c r="O90" s="348">
        <v>-0.2195</v>
      </c>
      <c r="P90" s="348">
        <v>4.4722</v>
      </c>
      <c r="Q90" s="348">
        <v>-0.32340000000000002</v>
      </c>
      <c r="R90" s="348">
        <v>-3.7162000000000002</v>
      </c>
      <c r="S90" s="350">
        <v>1.1954</v>
      </c>
      <c r="T90" s="348">
        <v>6.2683</v>
      </c>
      <c r="U90" s="348">
        <v>9.7518999999999991</v>
      </c>
      <c r="V90" s="348" t="s">
        <v>430</v>
      </c>
      <c r="W90" s="348" t="s">
        <v>430</v>
      </c>
      <c r="X90" s="348">
        <v>5.8373999999999997</v>
      </c>
      <c r="Y90" s="348">
        <v>-2.8199000000000001</v>
      </c>
      <c r="Z90" s="348">
        <v>-0.69030000000000002</v>
      </c>
      <c r="AA90" s="348">
        <v>-4.0122</v>
      </c>
      <c r="AB90" s="348">
        <v>5.8373999999999997</v>
      </c>
      <c r="AC90" s="348">
        <v>8.3050999999999995</v>
      </c>
      <c r="AD90" s="374"/>
      <c r="AE90" s="346">
        <v>6</v>
      </c>
      <c r="AF90" s="346">
        <v>10</v>
      </c>
      <c r="AG90" s="346">
        <v>15</v>
      </c>
      <c r="AH90" s="346">
        <v>16</v>
      </c>
      <c r="AI90" s="346">
        <v>17</v>
      </c>
      <c r="AJ90" s="346">
        <v>20</v>
      </c>
      <c r="AK90" s="346">
        <v>6</v>
      </c>
      <c r="AL90" s="346">
        <v>12</v>
      </c>
      <c r="AM90" s="346" t="s">
        <v>430</v>
      </c>
      <c r="AN90" s="346" t="s">
        <v>430</v>
      </c>
      <c r="AO90" s="346">
        <v>15</v>
      </c>
      <c r="AP90" s="346">
        <v>12</v>
      </c>
      <c r="AQ90" s="346">
        <v>17</v>
      </c>
      <c r="AR90" s="346">
        <v>19</v>
      </c>
      <c r="AS90" s="346">
        <v>15</v>
      </c>
      <c r="AT90" s="373"/>
      <c r="AU90" s="348" t="s">
        <v>430</v>
      </c>
      <c r="AV90" s="348" t="s">
        <v>430</v>
      </c>
      <c r="AW90" s="348" t="s">
        <v>430</v>
      </c>
      <c r="AX90" s="348">
        <v>5.14</v>
      </c>
      <c r="AY90" s="348">
        <v>-2.9</v>
      </c>
      <c r="AZ90" s="351"/>
      <c r="BA90" s="346" t="s">
        <v>430</v>
      </c>
      <c r="BB90" s="346" t="s">
        <v>430</v>
      </c>
      <c r="BC90" s="346" t="s">
        <v>430</v>
      </c>
      <c r="BD90" s="346">
        <v>11</v>
      </c>
      <c r="BE90" s="346">
        <v>18</v>
      </c>
      <c r="BF90" s="362"/>
      <c r="BG90" s="348">
        <v>8.5657545026590292</v>
      </c>
      <c r="BH90" s="375">
        <v>0</v>
      </c>
      <c r="BI90" s="375">
        <v>3.6491162439864E-2</v>
      </c>
      <c r="BJ90" s="375" t="s">
        <v>430</v>
      </c>
      <c r="BK90" s="374"/>
      <c r="BL90" s="348">
        <v>68.543769543500005</v>
      </c>
      <c r="BM90" s="348">
        <v>57.938087102200001</v>
      </c>
      <c r="BN90" s="348">
        <v>1.1830519952</v>
      </c>
      <c r="BO90" s="373"/>
      <c r="BP90" s="348">
        <v>51.059919020000002</v>
      </c>
      <c r="BQ90" s="373"/>
      <c r="BR90" s="348">
        <v>51.312199999999997</v>
      </c>
      <c r="BS90" s="348">
        <v>9.4109599999999993</v>
      </c>
      <c r="BT90" s="348">
        <v>11.2056</v>
      </c>
      <c r="BU90" s="348">
        <v>28.07124</v>
      </c>
      <c r="BV90" s="373"/>
      <c r="BW90" s="348">
        <v>7.83</v>
      </c>
      <c r="BX90" s="348">
        <v>9.2100000000000009</v>
      </c>
      <c r="BY90" s="348">
        <v>3.9</v>
      </c>
      <c r="BZ90" s="348" t="s">
        <v>430</v>
      </c>
      <c r="CA90" s="348" t="s">
        <v>430</v>
      </c>
      <c r="CB90" s="348">
        <v>7.13</v>
      </c>
      <c r="CC90" s="373"/>
      <c r="CD90" s="372" t="s">
        <v>9251</v>
      </c>
      <c r="CE90" s="372" t="s">
        <v>9252</v>
      </c>
      <c r="CF90" s="372" t="s">
        <v>9253</v>
      </c>
      <c r="CG90" s="372" t="s">
        <v>9254</v>
      </c>
      <c r="CH90" s="372" t="s">
        <v>9255</v>
      </c>
      <c r="CI90" s="373"/>
      <c r="CJ90" s="354" t="s">
        <v>476</v>
      </c>
    </row>
    <row r="91" spans="1:88" s="428" customFormat="1" x14ac:dyDescent="0.25">
      <c r="A91" s="345" t="s">
        <v>9301</v>
      </c>
      <c r="B91" s="373"/>
      <c r="C91" s="719">
        <v>43829</v>
      </c>
      <c r="D91" s="373"/>
      <c r="E91" s="346">
        <v>350.98</v>
      </c>
      <c r="F91" s="373"/>
      <c r="G91" s="347">
        <v>15.8371</v>
      </c>
      <c r="H91" s="373"/>
      <c r="I91" s="651">
        <v>0.4</v>
      </c>
      <c r="J91" s="651">
        <v>6.43</v>
      </c>
      <c r="K91" s="651">
        <v>0.35</v>
      </c>
      <c r="L91" s="651">
        <v>0.37</v>
      </c>
      <c r="M91" s="374"/>
      <c r="N91" s="348">
        <v>0.68089999999999995</v>
      </c>
      <c r="O91" s="348">
        <v>-0.35930000000000001</v>
      </c>
      <c r="P91" s="348">
        <v>2.8624000000000001</v>
      </c>
      <c r="Q91" s="348">
        <v>-1.8553999999999999</v>
      </c>
      <c r="R91" s="348">
        <v>-4.8028000000000004</v>
      </c>
      <c r="S91" s="350">
        <v>2.1156999999999999</v>
      </c>
      <c r="T91" s="348">
        <v>4.0617999999999999</v>
      </c>
      <c r="U91" s="348">
        <v>11.4693</v>
      </c>
      <c r="V91" s="348">
        <v>10.311299999999999</v>
      </c>
      <c r="W91" s="348" t="s">
        <v>430</v>
      </c>
      <c r="X91" s="348">
        <v>3.3369</v>
      </c>
      <c r="Y91" s="348">
        <v>-4.9474</v>
      </c>
      <c r="Z91" s="348">
        <v>-1.2028000000000001</v>
      </c>
      <c r="AA91" s="348">
        <v>-2.9232999999999998</v>
      </c>
      <c r="AB91" s="348">
        <v>3.3369</v>
      </c>
      <c r="AC91" s="348">
        <v>7.5351999999999997</v>
      </c>
      <c r="AD91" s="374"/>
      <c r="AE91" s="346">
        <v>7</v>
      </c>
      <c r="AF91" s="346">
        <v>15</v>
      </c>
      <c r="AG91" s="346">
        <v>20</v>
      </c>
      <c r="AH91" s="346">
        <v>20</v>
      </c>
      <c r="AI91" s="346">
        <v>19</v>
      </c>
      <c r="AJ91" s="346">
        <v>17</v>
      </c>
      <c r="AK91" s="346">
        <v>15</v>
      </c>
      <c r="AL91" s="346">
        <v>8</v>
      </c>
      <c r="AM91" s="346">
        <v>3</v>
      </c>
      <c r="AN91" s="346" t="s">
        <v>430</v>
      </c>
      <c r="AO91" s="346">
        <v>20</v>
      </c>
      <c r="AP91" s="346">
        <v>19</v>
      </c>
      <c r="AQ91" s="346">
        <v>19</v>
      </c>
      <c r="AR91" s="346">
        <v>17</v>
      </c>
      <c r="AS91" s="346">
        <v>20</v>
      </c>
      <c r="AT91" s="373"/>
      <c r="AU91" s="348" t="s">
        <v>430</v>
      </c>
      <c r="AV91" s="348" t="s">
        <v>430</v>
      </c>
      <c r="AW91" s="348">
        <v>8.1999999999999993</v>
      </c>
      <c r="AX91" s="348">
        <v>5.16</v>
      </c>
      <c r="AY91" s="348">
        <v>-3.96</v>
      </c>
      <c r="AZ91" s="351"/>
      <c r="BA91" s="346" t="s">
        <v>430</v>
      </c>
      <c r="BB91" s="346" t="s">
        <v>430</v>
      </c>
      <c r="BC91" s="346">
        <v>5</v>
      </c>
      <c r="BD91" s="346">
        <v>10</v>
      </c>
      <c r="BE91" s="346">
        <v>19</v>
      </c>
      <c r="BF91" s="362"/>
      <c r="BG91" s="348">
        <v>8.5893794374892405</v>
      </c>
      <c r="BH91" s="375">
        <v>0</v>
      </c>
      <c r="BI91" s="375">
        <v>4.99511092625156E-2</v>
      </c>
      <c r="BJ91" s="375" t="s">
        <v>430</v>
      </c>
      <c r="BK91" s="374"/>
      <c r="BL91" s="348">
        <v>74.913275266300005</v>
      </c>
      <c r="BM91" s="348">
        <v>50.822043406699997</v>
      </c>
      <c r="BN91" s="348">
        <v>1.4740311534999999</v>
      </c>
      <c r="BO91" s="373"/>
      <c r="BP91" s="348">
        <v>29.670519339999998</v>
      </c>
      <c r="BQ91" s="373"/>
      <c r="BR91" s="348">
        <v>49.969099999999997</v>
      </c>
      <c r="BS91" s="348">
        <v>11.9735</v>
      </c>
      <c r="BT91" s="348">
        <v>5.8159599999999996</v>
      </c>
      <c r="BU91" s="348">
        <v>32.241439999999997</v>
      </c>
      <c r="BV91" s="373"/>
      <c r="BW91" s="348">
        <v>4.37</v>
      </c>
      <c r="BX91" s="348">
        <v>19.45</v>
      </c>
      <c r="BY91" s="348" t="s">
        <v>430</v>
      </c>
      <c r="BZ91" s="348" t="s">
        <v>430</v>
      </c>
      <c r="CA91" s="348" t="s">
        <v>430</v>
      </c>
      <c r="CB91" s="348">
        <v>8.42</v>
      </c>
      <c r="CC91" s="373"/>
      <c r="CD91" s="372" t="s">
        <v>9257</v>
      </c>
      <c r="CE91" s="372" t="s">
        <v>6340</v>
      </c>
      <c r="CF91" s="372" t="s">
        <v>9258</v>
      </c>
      <c r="CG91" s="372" t="s">
        <v>9259</v>
      </c>
      <c r="CH91" s="372" t="s">
        <v>1403</v>
      </c>
      <c r="CI91" s="373"/>
      <c r="CJ91" s="354" t="s">
        <v>604</v>
      </c>
    </row>
    <row r="92" spans="1:88" s="428" customFormat="1" x14ac:dyDescent="0.25">
      <c r="A92" s="345" t="s">
        <v>9302</v>
      </c>
      <c r="B92" s="373"/>
      <c r="C92" s="719">
        <v>45378</v>
      </c>
      <c r="D92" s="373"/>
      <c r="E92" s="346">
        <v>305.755</v>
      </c>
      <c r="F92" s="373"/>
      <c r="G92" s="347">
        <v>11.7</v>
      </c>
      <c r="H92" s="373"/>
      <c r="I92" s="651" t="s">
        <v>430</v>
      </c>
      <c r="J92" s="651" t="s">
        <v>430</v>
      </c>
      <c r="K92" s="651" t="s">
        <v>430</v>
      </c>
      <c r="L92" s="651" t="s">
        <v>430</v>
      </c>
      <c r="M92" s="374"/>
      <c r="N92" s="348">
        <v>0.34310000000000002</v>
      </c>
      <c r="O92" s="348">
        <v>0</v>
      </c>
      <c r="P92" s="348">
        <v>6.1706000000000003</v>
      </c>
      <c r="Q92" s="348">
        <v>1.2987</v>
      </c>
      <c r="R92" s="348">
        <v>-1.9278999999999999</v>
      </c>
      <c r="S92" s="350">
        <v>6.6170999999999998</v>
      </c>
      <c r="T92" s="348">
        <v>6.0575000000000001</v>
      </c>
      <c r="U92" s="348" t="s">
        <v>430</v>
      </c>
      <c r="V92" s="348" t="s">
        <v>430</v>
      </c>
      <c r="W92" s="348" t="s">
        <v>430</v>
      </c>
      <c r="X92" s="348">
        <v>8.1331000000000007</v>
      </c>
      <c r="Y92" s="348">
        <v>-2.8239000000000001</v>
      </c>
      <c r="Z92" s="348">
        <v>1.6507000000000001</v>
      </c>
      <c r="AA92" s="348">
        <v>1.2111000000000001</v>
      </c>
      <c r="AB92" s="348">
        <v>8.1331000000000007</v>
      </c>
      <c r="AC92" s="348">
        <v>7.8212000000000002</v>
      </c>
      <c r="AD92" s="374"/>
      <c r="AE92" s="346">
        <v>20</v>
      </c>
      <c r="AF92" s="346">
        <v>5</v>
      </c>
      <c r="AG92" s="346">
        <v>2</v>
      </c>
      <c r="AH92" s="346">
        <v>6</v>
      </c>
      <c r="AI92" s="346">
        <v>9</v>
      </c>
      <c r="AJ92" s="346">
        <v>4</v>
      </c>
      <c r="AK92" s="346">
        <v>9</v>
      </c>
      <c r="AL92" s="346" t="s">
        <v>430</v>
      </c>
      <c r="AM92" s="346" t="s">
        <v>430</v>
      </c>
      <c r="AN92" s="346" t="s">
        <v>430</v>
      </c>
      <c r="AO92" s="346">
        <v>2</v>
      </c>
      <c r="AP92" s="346">
        <v>13</v>
      </c>
      <c r="AQ92" s="346">
        <v>7</v>
      </c>
      <c r="AR92" s="346">
        <v>5</v>
      </c>
      <c r="AS92" s="346">
        <v>2</v>
      </c>
      <c r="AT92" s="373"/>
      <c r="AU92" s="348" t="s">
        <v>430</v>
      </c>
      <c r="AV92" s="348" t="s">
        <v>430</v>
      </c>
      <c r="AW92" s="348" t="s">
        <v>430</v>
      </c>
      <c r="AX92" s="348" t="s">
        <v>430</v>
      </c>
      <c r="AY92" s="348">
        <v>2.39</v>
      </c>
      <c r="AZ92" s="351"/>
      <c r="BA92" s="346" t="s">
        <v>430</v>
      </c>
      <c r="BB92" s="346" t="s">
        <v>430</v>
      </c>
      <c r="BC92" s="346" t="s">
        <v>430</v>
      </c>
      <c r="BD92" s="346" t="s">
        <v>430</v>
      </c>
      <c r="BE92" s="346">
        <v>5</v>
      </c>
      <c r="BF92" s="362"/>
      <c r="BG92" s="348">
        <v>10.9490695331104</v>
      </c>
      <c r="BH92" s="375">
        <v>0</v>
      </c>
      <c r="BI92" s="375">
        <v>9.5020552532246692E-3</v>
      </c>
      <c r="BJ92" s="375" t="s">
        <v>430</v>
      </c>
      <c r="BK92" s="374"/>
      <c r="BL92" s="348">
        <v>78.294362668600002</v>
      </c>
      <c r="BM92" s="348">
        <v>65.072103389800006</v>
      </c>
      <c r="BN92" s="348">
        <v>1.2031939738999999</v>
      </c>
      <c r="BO92" s="373"/>
      <c r="BP92" s="348">
        <v>62.899653360000002</v>
      </c>
      <c r="BQ92" s="373"/>
      <c r="BR92" s="348">
        <v>65.455200000000005</v>
      </c>
      <c r="BS92" s="348">
        <v>10.3483</v>
      </c>
      <c r="BT92" s="348">
        <v>4.1656700000000004</v>
      </c>
      <c r="BU92" s="348">
        <v>20.030830000000002</v>
      </c>
      <c r="BV92" s="373"/>
      <c r="BW92" s="348">
        <v>7.97</v>
      </c>
      <c r="BX92" s="348" t="s">
        <v>430</v>
      </c>
      <c r="BY92" s="348" t="s">
        <v>430</v>
      </c>
      <c r="BZ92" s="348" t="s">
        <v>430</v>
      </c>
      <c r="CA92" s="348" t="s">
        <v>430</v>
      </c>
      <c r="CB92" s="348">
        <v>12.06</v>
      </c>
      <c r="CC92" s="373"/>
      <c r="CD92" s="372" t="s">
        <v>9261</v>
      </c>
      <c r="CE92" s="372" t="s">
        <v>1520</v>
      </c>
      <c r="CF92" s="372" t="s">
        <v>1680</v>
      </c>
      <c r="CG92" s="372" t="s">
        <v>9262</v>
      </c>
      <c r="CH92" s="372" t="s">
        <v>9263</v>
      </c>
      <c r="CI92" s="373"/>
      <c r="CJ92" s="354" t="s">
        <v>476</v>
      </c>
    </row>
    <row r="93" spans="1:88" s="428" customFormat="1" x14ac:dyDescent="0.25">
      <c r="A93" s="345" t="s">
        <v>9303</v>
      </c>
      <c r="B93" s="373"/>
      <c r="C93" s="719">
        <v>45288</v>
      </c>
      <c r="D93" s="373"/>
      <c r="E93" s="346">
        <v>200.405</v>
      </c>
      <c r="F93" s="373"/>
      <c r="G93" s="347">
        <v>10.54</v>
      </c>
      <c r="H93" s="373"/>
      <c r="I93" s="651">
        <v>1.22</v>
      </c>
      <c r="J93" s="651">
        <v>5.82</v>
      </c>
      <c r="K93" s="651">
        <v>1.1299999999999999</v>
      </c>
      <c r="L93" s="651">
        <v>1.17</v>
      </c>
      <c r="M93" s="374"/>
      <c r="N93" s="348">
        <v>0.76480000000000004</v>
      </c>
      <c r="O93" s="348">
        <v>0.19009999999999999</v>
      </c>
      <c r="P93" s="348">
        <v>4.3563999999999998</v>
      </c>
      <c r="Q93" s="348">
        <v>0.66859999999999997</v>
      </c>
      <c r="R93" s="348">
        <v>-2.9466000000000001</v>
      </c>
      <c r="S93" s="350">
        <v>2.5152000000000001</v>
      </c>
      <c r="T93" s="348">
        <v>1.601</v>
      </c>
      <c r="U93" s="348" t="s">
        <v>430</v>
      </c>
      <c r="V93" s="348" t="s">
        <v>430</v>
      </c>
      <c r="W93" s="348" t="s">
        <v>430</v>
      </c>
      <c r="X93" s="348">
        <v>5.4</v>
      </c>
      <c r="Y93" s="348">
        <v>-2.1356000000000002</v>
      </c>
      <c r="Z93" s="348">
        <v>-0.75329999999999997</v>
      </c>
      <c r="AA93" s="348">
        <v>-2.5878000000000001</v>
      </c>
      <c r="AB93" s="348">
        <v>5.4</v>
      </c>
      <c r="AC93" s="348">
        <v>2.2814000000000001</v>
      </c>
      <c r="AD93" s="374"/>
      <c r="AE93" s="346">
        <v>4</v>
      </c>
      <c r="AF93" s="346">
        <v>3</v>
      </c>
      <c r="AG93" s="346">
        <v>17</v>
      </c>
      <c r="AH93" s="346">
        <v>8</v>
      </c>
      <c r="AI93" s="346">
        <v>12</v>
      </c>
      <c r="AJ93" s="346">
        <v>16</v>
      </c>
      <c r="AK93" s="346">
        <v>16</v>
      </c>
      <c r="AL93" s="346" t="s">
        <v>430</v>
      </c>
      <c r="AM93" s="346" t="s">
        <v>430</v>
      </c>
      <c r="AN93" s="346" t="s">
        <v>430</v>
      </c>
      <c r="AO93" s="346">
        <v>17</v>
      </c>
      <c r="AP93" s="346">
        <v>8</v>
      </c>
      <c r="AQ93" s="346">
        <v>18</v>
      </c>
      <c r="AR93" s="346">
        <v>15</v>
      </c>
      <c r="AS93" s="346">
        <v>17</v>
      </c>
      <c r="AT93" s="373"/>
      <c r="AU93" s="348" t="s">
        <v>430</v>
      </c>
      <c r="AV93" s="348" t="s">
        <v>430</v>
      </c>
      <c r="AW93" s="348" t="s">
        <v>430</v>
      </c>
      <c r="AX93" s="348" t="s">
        <v>430</v>
      </c>
      <c r="AY93" s="348">
        <v>-1.37</v>
      </c>
      <c r="AZ93" s="351"/>
      <c r="BA93" s="346" t="s">
        <v>430</v>
      </c>
      <c r="BB93" s="346" t="s">
        <v>430</v>
      </c>
      <c r="BC93" s="346" t="s">
        <v>430</v>
      </c>
      <c r="BD93" s="346" t="s">
        <v>430</v>
      </c>
      <c r="BE93" s="346">
        <v>15</v>
      </c>
      <c r="BF93" s="362"/>
      <c r="BG93" s="348">
        <v>10.653300870977199</v>
      </c>
      <c r="BH93" s="375">
        <v>0</v>
      </c>
      <c r="BI93" s="375">
        <v>-3.4735342056935299E-2</v>
      </c>
      <c r="BJ93" s="375" t="s">
        <v>430</v>
      </c>
      <c r="BK93" s="374"/>
      <c r="BL93" s="348">
        <v>54.8028308381</v>
      </c>
      <c r="BM93" s="348">
        <v>63.377486879999999</v>
      </c>
      <c r="BN93" s="348">
        <v>0.86470501649999998</v>
      </c>
      <c r="BO93" s="373"/>
      <c r="BP93" s="348">
        <v>11.560934339999999</v>
      </c>
      <c r="BQ93" s="373"/>
      <c r="BR93" s="348">
        <v>43.545999999999999</v>
      </c>
      <c r="BS93" s="348">
        <v>16.2148</v>
      </c>
      <c r="BT93" s="348">
        <v>8.9557900000000004</v>
      </c>
      <c r="BU93" s="348">
        <v>31.28341</v>
      </c>
      <c r="BV93" s="373"/>
      <c r="BW93" s="348">
        <v>12.81</v>
      </c>
      <c r="BX93" s="348" t="s">
        <v>430</v>
      </c>
      <c r="BY93" s="348" t="s">
        <v>430</v>
      </c>
      <c r="BZ93" s="348" t="s">
        <v>430</v>
      </c>
      <c r="CA93" s="348" t="s">
        <v>430</v>
      </c>
      <c r="CB93" s="348">
        <v>75.59</v>
      </c>
      <c r="CC93" s="373"/>
      <c r="CD93" s="372" t="s">
        <v>9265</v>
      </c>
      <c r="CE93" s="372" t="s">
        <v>9266</v>
      </c>
      <c r="CF93" s="372" t="s">
        <v>9267</v>
      </c>
      <c r="CG93" s="372" t="s">
        <v>9268</v>
      </c>
      <c r="CH93" s="372" t="s">
        <v>9269</v>
      </c>
      <c r="CI93" s="373"/>
      <c r="CJ93" s="354" t="s">
        <v>436</v>
      </c>
    </row>
    <row r="94" spans="1:88" s="428" customFormat="1" x14ac:dyDescent="0.25">
      <c r="A94" s="345" t="s">
        <v>9304</v>
      </c>
      <c r="B94" s="373"/>
      <c r="C94" s="719">
        <v>41712</v>
      </c>
      <c r="D94" s="373"/>
      <c r="E94" s="346">
        <v>151.9</v>
      </c>
      <c r="F94" s="373"/>
      <c r="G94" s="347">
        <v>28.378699999999998</v>
      </c>
      <c r="H94" s="373"/>
      <c r="I94" s="651">
        <v>2.69</v>
      </c>
      <c r="J94" s="651">
        <v>7.23</v>
      </c>
      <c r="K94" s="651">
        <v>2.19</v>
      </c>
      <c r="L94" s="651">
        <v>2.33</v>
      </c>
      <c r="M94" s="374"/>
      <c r="N94" s="348">
        <v>0.6048</v>
      </c>
      <c r="O94" s="348">
        <v>-0.67379999999999995</v>
      </c>
      <c r="P94" s="348">
        <v>4.6623999999999999</v>
      </c>
      <c r="Q94" s="348">
        <v>2.6524999999999999</v>
      </c>
      <c r="R94" s="348">
        <v>2.157</v>
      </c>
      <c r="S94" s="350">
        <v>10.283899999999999</v>
      </c>
      <c r="T94" s="348">
        <v>5.9352999999999998</v>
      </c>
      <c r="U94" s="348">
        <v>12.4251</v>
      </c>
      <c r="V94" s="348">
        <v>11.7713</v>
      </c>
      <c r="W94" s="348">
        <v>8.2936999999999994</v>
      </c>
      <c r="X94" s="348">
        <v>6.0632000000000001</v>
      </c>
      <c r="Y94" s="348">
        <v>0.70620000000000005</v>
      </c>
      <c r="Z94" s="348">
        <v>6.2984</v>
      </c>
      <c r="AA94" s="348">
        <v>4.5010000000000003</v>
      </c>
      <c r="AB94" s="348">
        <v>6.0632000000000001</v>
      </c>
      <c r="AC94" s="348">
        <v>8.9804999999999993</v>
      </c>
      <c r="AD94" s="374"/>
      <c r="AE94" s="346">
        <v>12</v>
      </c>
      <c r="AF94" s="346">
        <v>20</v>
      </c>
      <c r="AG94" s="346">
        <v>12</v>
      </c>
      <c r="AH94" s="346">
        <v>2</v>
      </c>
      <c r="AI94" s="346">
        <v>2</v>
      </c>
      <c r="AJ94" s="346">
        <v>1</v>
      </c>
      <c r="AK94" s="346">
        <v>10</v>
      </c>
      <c r="AL94" s="346">
        <v>5</v>
      </c>
      <c r="AM94" s="346">
        <v>1</v>
      </c>
      <c r="AN94" s="346">
        <v>4</v>
      </c>
      <c r="AO94" s="346">
        <v>11</v>
      </c>
      <c r="AP94" s="346">
        <v>3</v>
      </c>
      <c r="AQ94" s="346">
        <v>1</v>
      </c>
      <c r="AR94" s="346">
        <v>2</v>
      </c>
      <c r="AS94" s="346">
        <v>11</v>
      </c>
      <c r="AT94" s="373"/>
      <c r="AU94" s="348">
        <v>9.4499999999999993</v>
      </c>
      <c r="AV94" s="348">
        <v>11.16</v>
      </c>
      <c r="AW94" s="348">
        <v>10.95</v>
      </c>
      <c r="AX94" s="348">
        <v>8.52</v>
      </c>
      <c r="AY94" s="348">
        <v>8.4499999999999993</v>
      </c>
      <c r="AZ94" s="351"/>
      <c r="BA94" s="346">
        <v>3</v>
      </c>
      <c r="BB94" s="346">
        <v>1</v>
      </c>
      <c r="BC94" s="346">
        <v>1</v>
      </c>
      <c r="BD94" s="346">
        <v>3</v>
      </c>
      <c r="BE94" s="346">
        <v>1</v>
      </c>
      <c r="BF94" s="362"/>
      <c r="BG94" s="348">
        <v>9.9965219977131703</v>
      </c>
      <c r="BH94" s="375">
        <v>0</v>
      </c>
      <c r="BI94" s="375">
        <v>5.4355650668358402E-2</v>
      </c>
      <c r="BJ94" s="375" t="s">
        <v>430</v>
      </c>
      <c r="BK94" s="374"/>
      <c r="BL94" s="348">
        <v>83.087110178900005</v>
      </c>
      <c r="BM94" s="348">
        <v>62.999495364399998</v>
      </c>
      <c r="BN94" s="348">
        <v>1.3188535828000001</v>
      </c>
      <c r="BO94" s="373"/>
      <c r="BP94" s="348">
        <v>67.948393429999996</v>
      </c>
      <c r="BQ94" s="373"/>
      <c r="BR94" s="348">
        <v>59.609299999999998</v>
      </c>
      <c r="BS94" s="348" t="s">
        <v>430</v>
      </c>
      <c r="BT94" s="348" t="s">
        <v>430</v>
      </c>
      <c r="BU94" s="348">
        <v>40.390700000000002</v>
      </c>
      <c r="BV94" s="373"/>
      <c r="BW94" s="348">
        <v>6.36</v>
      </c>
      <c r="BX94" s="348">
        <v>10</v>
      </c>
      <c r="BY94" s="348">
        <v>3.93</v>
      </c>
      <c r="BZ94" s="348">
        <v>1.43</v>
      </c>
      <c r="CA94" s="348" t="s">
        <v>430</v>
      </c>
      <c r="CB94" s="348">
        <v>10.33</v>
      </c>
      <c r="CC94" s="373"/>
      <c r="CD94" s="372" t="s">
        <v>9271</v>
      </c>
      <c r="CE94" s="372" t="s">
        <v>9272</v>
      </c>
      <c r="CF94" s="372" t="s">
        <v>9273</v>
      </c>
      <c r="CG94" s="372" t="s">
        <v>9274</v>
      </c>
      <c r="CH94" s="372" t="s">
        <v>9275</v>
      </c>
      <c r="CI94" s="373"/>
      <c r="CJ94" s="354" t="s">
        <v>476</v>
      </c>
    </row>
    <row r="95" spans="1:88" s="428" customFormat="1" x14ac:dyDescent="0.25">
      <c r="A95" s="345" t="s">
        <v>9305</v>
      </c>
      <c r="B95" s="373"/>
      <c r="C95" s="719">
        <v>43651</v>
      </c>
      <c r="D95" s="373"/>
      <c r="E95" s="346">
        <v>52.469799999999999</v>
      </c>
      <c r="F95" s="373"/>
      <c r="G95" s="347">
        <v>18.683800000000002</v>
      </c>
      <c r="H95" s="373"/>
      <c r="I95" s="651">
        <v>2.4300000000000002</v>
      </c>
      <c r="J95" s="651">
        <v>7.31</v>
      </c>
      <c r="K95" s="651">
        <v>2.04</v>
      </c>
      <c r="L95" s="651">
        <v>2.15</v>
      </c>
      <c r="M95" s="374"/>
      <c r="N95" s="348">
        <v>0.93899999999999995</v>
      </c>
      <c r="O95" s="348">
        <v>-0.56410000000000005</v>
      </c>
      <c r="P95" s="348">
        <v>4.3566000000000003</v>
      </c>
      <c r="Q95" s="348">
        <v>-0.91220000000000001</v>
      </c>
      <c r="R95" s="348">
        <v>-3.0531000000000001</v>
      </c>
      <c r="S95" s="350">
        <v>1.6455</v>
      </c>
      <c r="T95" s="348">
        <v>-0.23330000000000001</v>
      </c>
      <c r="U95" s="348">
        <v>9.2533999999999992</v>
      </c>
      <c r="V95" s="348">
        <v>8.4829000000000008</v>
      </c>
      <c r="W95" s="348" t="s">
        <v>430</v>
      </c>
      <c r="X95" s="348">
        <v>5.8949999999999996</v>
      </c>
      <c r="Y95" s="348">
        <v>-4.1257000000000001</v>
      </c>
      <c r="Z95" s="348">
        <v>0.26989999999999997</v>
      </c>
      <c r="AA95" s="348">
        <v>-2.3896000000000002</v>
      </c>
      <c r="AB95" s="348">
        <v>5.8949999999999996</v>
      </c>
      <c r="AC95" s="348">
        <v>9.6036999999999999</v>
      </c>
      <c r="AD95" s="374"/>
      <c r="AE95" s="346">
        <v>1</v>
      </c>
      <c r="AF95" s="346">
        <v>19</v>
      </c>
      <c r="AG95" s="346">
        <v>16</v>
      </c>
      <c r="AH95" s="346">
        <v>19</v>
      </c>
      <c r="AI95" s="346">
        <v>13</v>
      </c>
      <c r="AJ95" s="346">
        <v>18</v>
      </c>
      <c r="AK95" s="346">
        <v>18</v>
      </c>
      <c r="AL95" s="346">
        <v>13</v>
      </c>
      <c r="AM95" s="346">
        <v>8</v>
      </c>
      <c r="AN95" s="346" t="s">
        <v>430</v>
      </c>
      <c r="AO95" s="346">
        <v>14</v>
      </c>
      <c r="AP95" s="346">
        <v>18</v>
      </c>
      <c r="AQ95" s="346">
        <v>12</v>
      </c>
      <c r="AR95" s="346">
        <v>14</v>
      </c>
      <c r="AS95" s="346">
        <v>14</v>
      </c>
      <c r="AT95" s="373"/>
      <c r="AU95" s="348" t="s">
        <v>430</v>
      </c>
      <c r="AV95" s="348" t="s">
        <v>430</v>
      </c>
      <c r="AW95" s="348">
        <v>6.5</v>
      </c>
      <c r="AX95" s="348">
        <v>2.84</v>
      </c>
      <c r="AY95" s="348">
        <v>-1.88</v>
      </c>
      <c r="AZ95" s="351"/>
      <c r="BA95" s="346" t="s">
        <v>430</v>
      </c>
      <c r="BB95" s="346" t="s">
        <v>430</v>
      </c>
      <c r="BC95" s="346">
        <v>8</v>
      </c>
      <c r="BD95" s="346">
        <v>13</v>
      </c>
      <c r="BE95" s="346">
        <v>16</v>
      </c>
      <c r="BF95" s="362"/>
      <c r="BG95" s="348">
        <v>10.1286540841679</v>
      </c>
      <c r="BH95" s="375">
        <v>0</v>
      </c>
      <c r="BI95" s="375">
        <v>2.6532980370562599E-2</v>
      </c>
      <c r="BJ95" s="375" t="s">
        <v>430</v>
      </c>
      <c r="BK95" s="374"/>
      <c r="BL95" s="348">
        <v>75.254342087799998</v>
      </c>
      <c r="BM95" s="348">
        <v>73.606557220100001</v>
      </c>
      <c r="BN95" s="348">
        <v>1.0223863869000001</v>
      </c>
      <c r="BO95" s="373"/>
      <c r="BP95" s="348">
        <v>65.237422359999997</v>
      </c>
      <c r="BQ95" s="373"/>
      <c r="BR95" s="348">
        <v>60.216900000000003</v>
      </c>
      <c r="BS95" s="348">
        <v>4.4608499999999998</v>
      </c>
      <c r="BT95" s="348">
        <v>8.0153800000000004</v>
      </c>
      <c r="BU95" s="348">
        <v>27.30687</v>
      </c>
      <c r="BV95" s="373"/>
      <c r="BW95" s="348">
        <v>4.9400000000000004</v>
      </c>
      <c r="BX95" s="348">
        <v>19.489999999999998</v>
      </c>
      <c r="BY95" s="348" t="s">
        <v>430</v>
      </c>
      <c r="BZ95" s="348" t="s">
        <v>430</v>
      </c>
      <c r="CA95" s="348" t="s">
        <v>430</v>
      </c>
      <c r="CB95" s="348">
        <v>10.33</v>
      </c>
      <c r="CC95" s="373"/>
      <c r="CD95" s="372" t="s">
        <v>9277</v>
      </c>
      <c r="CE95" s="372" t="s">
        <v>9278</v>
      </c>
      <c r="CF95" s="372" t="s">
        <v>9279</v>
      </c>
      <c r="CG95" s="372" t="s">
        <v>750</v>
      </c>
      <c r="CH95" s="372" t="s">
        <v>9280</v>
      </c>
      <c r="CI95" s="373"/>
      <c r="CJ95" s="354" t="s">
        <v>476</v>
      </c>
    </row>
    <row r="96" spans="1:88" s="428" customFormat="1" x14ac:dyDescent="0.25">
      <c r="A96" s="345" t="s">
        <v>9306</v>
      </c>
      <c r="B96" s="373"/>
      <c r="C96" s="719">
        <v>46069</v>
      </c>
      <c r="D96" s="373"/>
      <c r="E96" s="346">
        <v>44.481099999999998</v>
      </c>
      <c r="F96" s="373"/>
      <c r="G96" s="347">
        <v>9.9814000000000007</v>
      </c>
      <c r="H96" s="373"/>
      <c r="I96" s="651" t="s">
        <v>430</v>
      </c>
      <c r="J96" s="651" t="s">
        <v>430</v>
      </c>
      <c r="K96" s="651" t="s">
        <v>430</v>
      </c>
      <c r="L96" s="651" t="s">
        <v>430</v>
      </c>
      <c r="M96" s="374"/>
      <c r="N96" s="348">
        <v>0.57430000000000003</v>
      </c>
      <c r="O96" s="348">
        <v>-0.82169999999999999</v>
      </c>
      <c r="P96" s="348">
        <v>4.9194000000000004</v>
      </c>
      <c r="Q96" s="348" t="s">
        <v>430</v>
      </c>
      <c r="R96" s="348" t="s">
        <v>430</v>
      </c>
      <c r="S96" s="350" t="s">
        <v>430</v>
      </c>
      <c r="T96" s="348" t="s">
        <v>430</v>
      </c>
      <c r="U96" s="348" t="s">
        <v>430</v>
      </c>
      <c r="V96" s="348" t="s">
        <v>430</v>
      </c>
      <c r="W96" s="348" t="s">
        <v>430</v>
      </c>
      <c r="X96" s="348">
        <v>6.3628</v>
      </c>
      <c r="Y96" s="348" t="s">
        <v>430</v>
      </c>
      <c r="Z96" s="348" t="s">
        <v>430</v>
      </c>
      <c r="AA96" s="348" t="s">
        <v>430</v>
      </c>
      <c r="AB96" s="348">
        <v>6.3628</v>
      </c>
      <c r="AC96" s="348">
        <v>-0.186</v>
      </c>
      <c r="AD96" s="374"/>
      <c r="AE96" s="346">
        <v>15</v>
      </c>
      <c r="AF96" s="346">
        <v>21</v>
      </c>
      <c r="AG96" s="346">
        <v>10</v>
      </c>
      <c r="AH96" s="346" t="s">
        <v>430</v>
      </c>
      <c r="AI96" s="346" t="s">
        <v>430</v>
      </c>
      <c r="AJ96" s="346" t="s">
        <v>430</v>
      </c>
      <c r="AK96" s="346" t="s">
        <v>430</v>
      </c>
      <c r="AL96" s="346" t="s">
        <v>430</v>
      </c>
      <c r="AM96" s="346" t="s">
        <v>430</v>
      </c>
      <c r="AN96" s="346" t="s">
        <v>430</v>
      </c>
      <c r="AO96" s="346">
        <v>10</v>
      </c>
      <c r="AP96" s="346" t="s">
        <v>430</v>
      </c>
      <c r="AQ96" s="346" t="s">
        <v>430</v>
      </c>
      <c r="AR96" s="346" t="s">
        <v>430</v>
      </c>
      <c r="AS96" s="346">
        <v>10</v>
      </c>
      <c r="AT96" s="373"/>
      <c r="AU96" s="348" t="s">
        <v>430</v>
      </c>
      <c r="AV96" s="348" t="s">
        <v>430</v>
      </c>
      <c r="AW96" s="348" t="s">
        <v>430</v>
      </c>
      <c r="AX96" s="348" t="s">
        <v>430</v>
      </c>
      <c r="AY96" s="348" t="s">
        <v>430</v>
      </c>
      <c r="AZ96" s="351"/>
      <c r="BA96" s="346" t="s">
        <v>430</v>
      </c>
      <c r="BB96" s="346" t="s">
        <v>430</v>
      </c>
      <c r="BC96" s="346" t="s">
        <v>430</v>
      </c>
      <c r="BD96" s="346" t="s">
        <v>430</v>
      </c>
      <c r="BE96" s="346" t="s">
        <v>430</v>
      </c>
      <c r="BF96" s="362"/>
      <c r="BG96" s="348">
        <v>22.3667056361042</v>
      </c>
      <c r="BH96" s="375">
        <v>0</v>
      </c>
      <c r="BI96" s="375">
        <v>-8.42893825555905E-3</v>
      </c>
      <c r="BJ96" s="375" t="s">
        <v>430</v>
      </c>
      <c r="BK96" s="374"/>
      <c r="BL96" s="348" t="s">
        <v>430</v>
      </c>
      <c r="BM96" s="348" t="s">
        <v>430</v>
      </c>
      <c r="BN96" s="348" t="s">
        <v>430</v>
      </c>
      <c r="BO96" s="373"/>
      <c r="BP96" s="348">
        <v>66.234123589999996</v>
      </c>
      <c r="BQ96" s="373"/>
      <c r="BR96" s="348">
        <v>48.131599999999999</v>
      </c>
      <c r="BS96" s="348">
        <v>8.8575800000000005</v>
      </c>
      <c r="BT96" s="348">
        <v>9.24498</v>
      </c>
      <c r="BU96" s="348">
        <v>33.765839999999997</v>
      </c>
      <c r="BV96" s="373"/>
      <c r="BW96" s="348" t="s">
        <v>430</v>
      </c>
      <c r="BX96" s="348">
        <v>30.51</v>
      </c>
      <c r="BY96" s="348" t="s">
        <v>430</v>
      </c>
      <c r="BZ96" s="348" t="s">
        <v>430</v>
      </c>
      <c r="CA96" s="348" t="s">
        <v>430</v>
      </c>
      <c r="CB96" s="348">
        <v>3.26</v>
      </c>
      <c r="CC96" s="373"/>
      <c r="CD96" s="372" t="s">
        <v>9282</v>
      </c>
      <c r="CE96" s="372" t="s">
        <v>1857</v>
      </c>
      <c r="CF96" s="372" t="s">
        <v>2836</v>
      </c>
      <c r="CG96" s="372" t="s">
        <v>9283</v>
      </c>
      <c r="CH96" s="372" t="s">
        <v>9284</v>
      </c>
      <c r="CI96" s="373"/>
      <c r="CJ96" s="354" t="s">
        <v>617</v>
      </c>
    </row>
    <row r="97" spans="1:88" x14ac:dyDescent="0.25">
      <c r="A97" s="36" t="s">
        <v>93</v>
      </c>
      <c r="B97" s="43"/>
      <c r="C97" s="720"/>
      <c r="D97" s="43"/>
      <c r="E97" s="51"/>
      <c r="F97" s="43"/>
      <c r="G97" s="55"/>
      <c r="H97" s="43"/>
      <c r="I97" s="92"/>
      <c r="J97" s="92"/>
      <c r="K97" s="92"/>
      <c r="L97" s="92"/>
      <c r="M97" s="66"/>
      <c r="N97" s="59">
        <v>0.58950000000000002</v>
      </c>
      <c r="O97" s="59">
        <v>-0.20130000000000001</v>
      </c>
      <c r="P97" s="59">
        <v>4.6890999999999998</v>
      </c>
      <c r="Q97" s="59">
        <v>0.43930000000000002</v>
      </c>
      <c r="R97" s="59">
        <v>-2.4018000000000002</v>
      </c>
      <c r="S97" s="70">
        <v>4.2356999999999996</v>
      </c>
      <c r="T97" s="59">
        <v>4.9428999999999998</v>
      </c>
      <c r="U97" s="59">
        <v>11.9276</v>
      </c>
      <c r="V97" s="59">
        <v>9.4496000000000002</v>
      </c>
      <c r="W97" s="59">
        <v>9.4481000000000002</v>
      </c>
      <c r="X97" s="59">
        <v>6.0366</v>
      </c>
      <c r="Y97" s="59">
        <v>-2.3237000000000001</v>
      </c>
      <c r="Z97" s="59">
        <v>0.72799999999999998</v>
      </c>
      <c r="AA97" s="59">
        <v>-0.67300000000000004</v>
      </c>
      <c r="AB97" s="59">
        <v>6.0366</v>
      </c>
      <c r="AC97" s="59">
        <v>8.8873999999999995</v>
      </c>
      <c r="AD97" s="66"/>
      <c r="AE97" s="51">
        <v>22</v>
      </c>
      <c r="AF97" s="51">
        <v>22</v>
      </c>
      <c r="AG97" s="51">
        <v>22</v>
      </c>
      <c r="AH97" s="51">
        <v>21</v>
      </c>
      <c r="AI97" s="51">
        <v>21</v>
      </c>
      <c r="AJ97" s="51">
        <v>21</v>
      </c>
      <c r="AK97" s="51">
        <v>19</v>
      </c>
      <c r="AL97" s="51">
        <v>14</v>
      </c>
      <c r="AM97" s="51">
        <v>9</v>
      </c>
      <c r="AN97" s="51">
        <v>4</v>
      </c>
      <c r="AO97" s="51">
        <v>22</v>
      </c>
      <c r="AP97" s="51">
        <v>21</v>
      </c>
      <c r="AQ97" s="51">
        <v>21</v>
      </c>
      <c r="AR97" s="51">
        <v>21</v>
      </c>
      <c r="AS97" s="51">
        <v>22</v>
      </c>
      <c r="AT97" s="43"/>
      <c r="AU97" s="59">
        <v>9.56</v>
      </c>
      <c r="AV97" s="59">
        <v>9.2666666666666693</v>
      </c>
      <c r="AW97" s="59">
        <v>7.99</v>
      </c>
      <c r="AX97" s="59">
        <v>5.8492857142857098</v>
      </c>
      <c r="AY97" s="59">
        <v>0.16095238095238101</v>
      </c>
      <c r="AZ97" s="78"/>
      <c r="BA97" s="51">
        <v>4</v>
      </c>
      <c r="BB97" s="51">
        <v>6</v>
      </c>
      <c r="BC97" s="51">
        <v>9</v>
      </c>
      <c r="BD97" s="51">
        <v>14</v>
      </c>
      <c r="BE97" s="51">
        <v>21</v>
      </c>
      <c r="BF97" s="258"/>
      <c r="BG97" s="59"/>
      <c r="BH97" s="286"/>
      <c r="BI97" s="286"/>
      <c r="BJ97" s="286"/>
      <c r="BK97" s="66"/>
      <c r="BL97" s="59"/>
      <c r="BM97" s="59"/>
      <c r="BN97" s="59"/>
      <c r="BO97" s="43"/>
      <c r="BP97" s="59"/>
      <c r="BQ97" s="43"/>
      <c r="BR97" s="59"/>
      <c r="BS97" s="59"/>
      <c r="BT97" s="59"/>
      <c r="BU97" s="59"/>
      <c r="BV97" s="43"/>
      <c r="BW97" s="59"/>
      <c r="BX97" s="59"/>
      <c r="BY97" s="59"/>
      <c r="BZ97" s="59"/>
      <c r="CA97" s="59"/>
      <c r="CB97" s="59"/>
      <c r="CC97" s="43"/>
      <c r="CD97" s="84"/>
      <c r="CE97" s="84"/>
      <c r="CF97" s="84"/>
      <c r="CG97" s="84"/>
      <c r="CH97" s="84"/>
      <c r="CI97" s="43"/>
      <c r="CJ97" s="88"/>
    </row>
    <row r="98" spans="1:88" x14ac:dyDescent="0.25">
      <c r="A98" s="37" t="s">
        <v>94</v>
      </c>
      <c r="B98" s="44"/>
      <c r="C98" s="721"/>
      <c r="D98" s="44"/>
      <c r="E98" s="52"/>
      <c r="F98" s="44"/>
      <c r="G98" s="56"/>
      <c r="H98" s="44"/>
      <c r="I98" s="93"/>
      <c r="J98" s="93"/>
      <c r="K98" s="93"/>
      <c r="L98" s="93"/>
      <c r="M98" s="67"/>
      <c r="N98" s="60">
        <v>0.93899999999999995</v>
      </c>
      <c r="O98" s="60">
        <v>1.0476000000000001</v>
      </c>
      <c r="P98" s="60">
        <v>8.5132999999999992</v>
      </c>
      <c r="Q98" s="60">
        <v>4.2058999999999997</v>
      </c>
      <c r="R98" s="60">
        <v>3.8201999999999998</v>
      </c>
      <c r="S98" s="71">
        <v>10.283899999999999</v>
      </c>
      <c r="T98" s="60">
        <v>9.2119999999999997</v>
      </c>
      <c r="U98" s="60">
        <v>18.8217</v>
      </c>
      <c r="V98" s="60">
        <v>11.7713</v>
      </c>
      <c r="W98" s="60">
        <v>10.7654</v>
      </c>
      <c r="X98" s="60">
        <v>11.065099999999999</v>
      </c>
      <c r="Y98" s="60">
        <v>2.3182999999999998</v>
      </c>
      <c r="Z98" s="60">
        <v>6.2984</v>
      </c>
      <c r="AA98" s="60">
        <v>6.2827999999999999</v>
      </c>
      <c r="AB98" s="60">
        <v>11.065099999999999</v>
      </c>
      <c r="AC98" s="60">
        <v>18.767700000000001</v>
      </c>
      <c r="AD98" s="67"/>
      <c r="AE98" s="52"/>
      <c r="AF98" s="52"/>
      <c r="AG98" s="52"/>
      <c r="AH98" s="52"/>
      <c r="AI98" s="52"/>
      <c r="AJ98" s="52"/>
      <c r="AK98" s="52"/>
      <c r="AL98" s="52"/>
      <c r="AM98" s="52"/>
      <c r="AN98" s="52"/>
      <c r="AO98" s="52"/>
      <c r="AP98" s="52"/>
      <c r="AQ98" s="52"/>
      <c r="AR98" s="52"/>
      <c r="AS98" s="52"/>
      <c r="AT98" s="44"/>
      <c r="AU98" s="60">
        <v>9.9</v>
      </c>
      <c r="AV98" s="60">
        <v>11.16</v>
      </c>
      <c r="AW98" s="60">
        <v>10.95</v>
      </c>
      <c r="AX98" s="60">
        <v>9.0500000000000007</v>
      </c>
      <c r="AY98" s="60">
        <v>8.4499999999999993</v>
      </c>
      <c r="AZ98" s="79"/>
      <c r="BA98" s="52"/>
      <c r="BB98" s="52"/>
      <c r="BC98" s="52"/>
      <c r="BD98" s="52"/>
      <c r="BE98" s="52"/>
      <c r="BF98" s="259"/>
      <c r="BG98" s="60"/>
      <c r="BH98" s="288"/>
      <c r="BI98" s="288"/>
      <c r="BJ98" s="288"/>
      <c r="BK98" s="67"/>
      <c r="BL98" s="60"/>
      <c r="BM98" s="60"/>
      <c r="BN98" s="60"/>
      <c r="BO98" s="66"/>
      <c r="BP98" s="60"/>
      <c r="BQ98" s="66"/>
      <c r="BR98" s="60"/>
      <c r="BS98" s="60"/>
      <c r="BT98" s="60"/>
      <c r="BU98" s="60"/>
      <c r="BV98" s="44"/>
      <c r="BW98" s="60"/>
      <c r="BX98" s="60"/>
      <c r="BY98" s="60"/>
      <c r="BZ98" s="60"/>
      <c r="CA98" s="60"/>
      <c r="CB98" s="60"/>
      <c r="CC98" s="44"/>
      <c r="CD98" s="85"/>
      <c r="CE98" s="85"/>
      <c r="CF98" s="85"/>
      <c r="CG98" s="85"/>
      <c r="CH98" s="85"/>
      <c r="CI98" s="44"/>
      <c r="CJ98" s="89"/>
    </row>
    <row r="99" spans="1:88" x14ac:dyDescent="0.25">
      <c r="A99" s="37" t="s">
        <v>95</v>
      </c>
      <c r="B99" s="44"/>
      <c r="C99" s="721"/>
      <c r="D99" s="44"/>
      <c r="E99" s="52"/>
      <c r="F99" s="44"/>
      <c r="G99" s="56"/>
      <c r="H99" s="44"/>
      <c r="I99" s="93"/>
      <c r="J99" s="93"/>
      <c r="K99" s="93"/>
      <c r="L99" s="93"/>
      <c r="M99" s="67"/>
      <c r="N99" s="60">
        <v>7.9799999999999996E-2</v>
      </c>
      <c r="O99" s="60">
        <v>-0.96230000000000004</v>
      </c>
      <c r="P99" s="60">
        <v>0.74919999999999998</v>
      </c>
      <c r="Q99" s="60">
        <v>-3.0308000000000002</v>
      </c>
      <c r="R99" s="60">
        <v>-11.8322</v>
      </c>
      <c r="S99" s="71">
        <v>0.66969999999999996</v>
      </c>
      <c r="T99" s="60">
        <v>-3.6791999999999998</v>
      </c>
      <c r="U99" s="60">
        <v>7.6024000000000003</v>
      </c>
      <c r="V99" s="60">
        <v>5.7869000000000002</v>
      </c>
      <c r="W99" s="60">
        <v>8.2936999999999994</v>
      </c>
      <c r="X99" s="60">
        <v>0.66739999999999999</v>
      </c>
      <c r="Y99" s="60">
        <v>-6.0324</v>
      </c>
      <c r="Z99" s="60">
        <v>-4.7786999999999997</v>
      </c>
      <c r="AA99" s="60">
        <v>-6.3620999999999999</v>
      </c>
      <c r="AB99" s="60">
        <v>0.66739999999999999</v>
      </c>
      <c r="AC99" s="60">
        <v>-0.186</v>
      </c>
      <c r="AD99" s="67"/>
      <c r="AE99" s="52"/>
      <c r="AF99" s="52"/>
      <c r="AG99" s="52"/>
      <c r="AH99" s="52"/>
      <c r="AI99" s="52"/>
      <c r="AJ99" s="52"/>
      <c r="AK99" s="52"/>
      <c r="AL99" s="52"/>
      <c r="AM99" s="52"/>
      <c r="AN99" s="52"/>
      <c r="AO99" s="52"/>
      <c r="AP99" s="52"/>
      <c r="AQ99" s="52"/>
      <c r="AR99" s="52"/>
      <c r="AS99" s="52"/>
      <c r="AT99" s="44"/>
      <c r="AU99" s="60">
        <v>9.19</v>
      </c>
      <c r="AV99" s="60">
        <v>5.14</v>
      </c>
      <c r="AW99" s="60">
        <v>3.17</v>
      </c>
      <c r="AX99" s="60">
        <v>-2.59</v>
      </c>
      <c r="AY99" s="60">
        <v>-8.9600000000000009</v>
      </c>
      <c r="AZ99" s="79"/>
      <c r="BA99" s="52"/>
      <c r="BB99" s="52"/>
      <c r="BC99" s="52"/>
      <c r="BD99" s="52"/>
      <c r="BE99" s="52"/>
      <c r="BF99" s="259"/>
      <c r="BG99" s="60"/>
      <c r="BH99" s="288"/>
      <c r="BI99" s="288"/>
      <c r="BJ99" s="288"/>
      <c r="BK99" s="67"/>
      <c r="BL99" s="60"/>
      <c r="BM99" s="60"/>
      <c r="BN99" s="60"/>
      <c r="BO99" s="67"/>
      <c r="BP99" s="60"/>
      <c r="BQ99" s="67"/>
      <c r="BR99" s="60"/>
      <c r="BS99" s="60"/>
      <c r="BT99" s="60"/>
      <c r="BU99" s="60"/>
      <c r="BV99" s="44"/>
      <c r="BW99" s="60"/>
      <c r="BX99" s="60"/>
      <c r="BY99" s="60"/>
      <c r="BZ99" s="60"/>
      <c r="CA99" s="60"/>
      <c r="CB99" s="60"/>
      <c r="CC99" s="44"/>
      <c r="CD99" s="85"/>
      <c r="CE99" s="85"/>
      <c r="CF99" s="85"/>
      <c r="CG99" s="85"/>
      <c r="CH99" s="85"/>
      <c r="CI99" s="44"/>
      <c r="CJ99" s="89"/>
    </row>
    <row r="100" spans="1:88" x14ac:dyDescent="0.25">
      <c r="A100" s="38" t="s">
        <v>96</v>
      </c>
      <c r="B100" s="45"/>
      <c r="C100" s="722"/>
      <c r="D100" s="45"/>
      <c r="E100" s="53"/>
      <c r="F100" s="45"/>
      <c r="G100" s="57"/>
      <c r="H100" s="45"/>
      <c r="I100" s="94"/>
      <c r="J100" s="94"/>
      <c r="K100" s="94"/>
      <c r="L100" s="94"/>
      <c r="M100" s="68"/>
      <c r="N100" s="61">
        <v>0.61050000000000004</v>
      </c>
      <c r="O100" s="61">
        <v>-0.23915</v>
      </c>
      <c r="P100" s="61">
        <v>4.7077</v>
      </c>
      <c r="Q100" s="61">
        <v>0.38469999999999999</v>
      </c>
      <c r="R100" s="61">
        <v>-2.7170999999999998</v>
      </c>
      <c r="S100" s="72">
        <v>4.0618999999999996</v>
      </c>
      <c r="T100" s="61">
        <v>5.9352999999999998</v>
      </c>
      <c r="U100" s="61">
        <v>11.5928</v>
      </c>
      <c r="V100" s="61">
        <v>9.7352000000000007</v>
      </c>
      <c r="W100" s="61">
        <v>9.3665500000000002</v>
      </c>
      <c r="X100" s="61">
        <v>6.0518999999999998</v>
      </c>
      <c r="Y100" s="61">
        <v>-2.7185000000000001</v>
      </c>
      <c r="Z100" s="61">
        <v>0.29389999999999999</v>
      </c>
      <c r="AA100" s="61">
        <v>-0.69699999999999995</v>
      </c>
      <c r="AB100" s="61">
        <v>6.0518999999999998</v>
      </c>
      <c r="AC100" s="61">
        <v>9.2920999999999996</v>
      </c>
      <c r="AD100" s="68"/>
      <c r="AE100" s="53"/>
      <c r="AF100" s="53"/>
      <c r="AG100" s="53"/>
      <c r="AH100" s="53"/>
      <c r="AI100" s="53"/>
      <c r="AJ100" s="53"/>
      <c r="AK100" s="53"/>
      <c r="AL100" s="53"/>
      <c r="AM100" s="53"/>
      <c r="AN100" s="53"/>
      <c r="AO100" s="53"/>
      <c r="AP100" s="53"/>
      <c r="AQ100" s="53"/>
      <c r="AR100" s="53"/>
      <c r="AS100" s="53"/>
      <c r="AT100" s="45"/>
      <c r="AU100" s="61">
        <v>9.57</v>
      </c>
      <c r="AV100" s="61">
        <v>9.77</v>
      </c>
      <c r="AW100" s="61">
        <v>8.1999999999999993</v>
      </c>
      <c r="AX100" s="61">
        <v>6.05</v>
      </c>
      <c r="AY100" s="61">
        <v>0.06</v>
      </c>
      <c r="AZ100" s="80"/>
      <c r="BA100" s="53"/>
      <c r="BB100" s="53"/>
      <c r="BC100" s="53"/>
      <c r="BD100" s="53"/>
      <c r="BE100" s="53"/>
      <c r="BF100" s="262"/>
      <c r="BG100" s="61"/>
      <c r="BH100" s="291"/>
      <c r="BI100" s="291"/>
      <c r="BJ100" s="291"/>
      <c r="BK100" s="68"/>
      <c r="BL100" s="61"/>
      <c r="BM100" s="61"/>
      <c r="BN100" s="61"/>
      <c r="BO100" s="68"/>
      <c r="BP100" s="61"/>
      <c r="BQ100" s="68"/>
      <c r="BR100" s="61"/>
      <c r="BS100" s="61"/>
      <c r="BT100" s="61"/>
      <c r="BU100" s="61"/>
      <c r="BV100" s="45"/>
      <c r="BW100" s="61"/>
      <c r="BX100" s="61"/>
      <c r="BY100" s="61"/>
      <c r="BZ100" s="61"/>
      <c r="CA100" s="61"/>
      <c r="CB100" s="61"/>
      <c r="CC100" s="45"/>
      <c r="CD100" s="86"/>
      <c r="CE100" s="86"/>
      <c r="CF100" s="86"/>
      <c r="CG100" s="86"/>
      <c r="CH100" s="86"/>
      <c r="CI100" s="45"/>
      <c r="CJ100" s="90"/>
    </row>
    <row r="101" spans="1:88" ht="14.5" x14ac:dyDescent="0.25">
      <c r="A101" s="39" t="s">
        <v>91</v>
      </c>
      <c r="B101" s="69"/>
      <c r="C101" s="726"/>
      <c r="D101" s="69"/>
      <c r="E101" s="40"/>
      <c r="F101" s="69"/>
      <c r="G101" s="40"/>
      <c r="H101" s="69"/>
      <c r="I101" s="40"/>
      <c r="J101" s="40"/>
      <c r="K101" s="40"/>
      <c r="L101" s="40"/>
      <c r="M101" s="69"/>
      <c r="N101" s="62"/>
      <c r="O101" s="62"/>
      <c r="P101" s="62"/>
      <c r="Q101" s="62"/>
      <c r="R101" s="62"/>
      <c r="S101" s="73"/>
      <c r="T101" s="62"/>
      <c r="U101" s="62"/>
      <c r="V101" s="62"/>
      <c r="W101" s="62"/>
      <c r="X101" s="62"/>
      <c r="Y101" s="62"/>
      <c r="Z101" s="62"/>
      <c r="AA101" s="62"/>
      <c r="AB101" s="62"/>
      <c r="AC101" s="62"/>
      <c r="AD101" s="69"/>
      <c r="AE101" s="54"/>
      <c r="AF101" s="54"/>
      <c r="AG101" s="54"/>
      <c r="AH101" s="54"/>
      <c r="AI101" s="54"/>
      <c r="AJ101" s="54"/>
      <c r="AK101" s="54"/>
      <c r="AL101" s="54"/>
      <c r="AM101" s="54"/>
      <c r="AN101" s="54"/>
      <c r="AO101" s="54"/>
      <c r="AP101" s="54"/>
      <c r="AQ101" s="54"/>
      <c r="AR101" s="54"/>
      <c r="AS101" s="54"/>
      <c r="AT101" s="69"/>
      <c r="AU101" s="245"/>
      <c r="AV101" s="245"/>
      <c r="AW101" s="245"/>
      <c r="AX101" s="245"/>
      <c r="AY101" s="245"/>
      <c r="AZ101" s="69"/>
      <c r="BA101" s="247"/>
      <c r="BB101" s="247"/>
      <c r="BC101" s="247"/>
      <c r="BD101" s="247"/>
      <c r="BE101" s="247"/>
      <c r="BF101" s="69"/>
      <c r="BG101" s="293"/>
      <c r="BH101" s="293"/>
      <c r="BI101" s="293"/>
      <c r="BJ101" s="293"/>
      <c r="BK101" s="69"/>
      <c r="BL101" s="245"/>
      <c r="BM101" s="245"/>
      <c r="BN101" s="245"/>
      <c r="BO101" s="69"/>
      <c r="BP101" s="245"/>
      <c r="BQ101" s="69"/>
      <c r="BR101" s="245"/>
      <c r="BS101" s="245"/>
      <c r="BT101" s="245"/>
      <c r="BU101" s="245"/>
      <c r="BV101" s="40"/>
      <c r="BW101" s="245"/>
      <c r="BX101" s="245"/>
      <c r="BY101" s="245"/>
      <c r="BZ101" s="245"/>
      <c r="CA101" s="245"/>
      <c r="CB101" s="245"/>
      <c r="CC101" s="69"/>
      <c r="CD101" s="40"/>
      <c r="CE101" s="25"/>
      <c r="CI101" s="69"/>
      <c r="CJ101" s="66"/>
    </row>
    <row r="102" spans="1:88" s="428" customFormat="1" x14ac:dyDescent="0.25">
      <c r="A102" s="481" t="s">
        <v>9065</v>
      </c>
      <c r="B102" s="406"/>
      <c r="C102" s="730"/>
      <c r="D102" s="406"/>
      <c r="E102" s="401"/>
      <c r="F102" s="406"/>
      <c r="G102" s="401"/>
      <c r="H102" s="406"/>
      <c r="I102" s="401"/>
      <c r="J102" s="401"/>
      <c r="K102" s="401"/>
      <c r="L102" s="401"/>
      <c r="M102" s="406"/>
      <c r="N102" s="405" t="s">
        <v>430</v>
      </c>
      <c r="O102" s="405" t="s">
        <v>430</v>
      </c>
      <c r="P102" s="405" t="s">
        <v>430</v>
      </c>
      <c r="Q102" s="405" t="s">
        <v>430</v>
      </c>
      <c r="R102" s="405" t="s">
        <v>430</v>
      </c>
      <c r="S102" s="407" t="s">
        <v>430</v>
      </c>
      <c r="T102" s="405" t="s">
        <v>430</v>
      </c>
      <c r="U102" s="405" t="s">
        <v>430</v>
      </c>
      <c r="V102" s="405" t="s">
        <v>430</v>
      </c>
      <c r="W102" s="405" t="s">
        <v>430</v>
      </c>
      <c r="X102" s="405" t="s">
        <v>430</v>
      </c>
      <c r="Y102" s="405" t="s">
        <v>430</v>
      </c>
      <c r="Z102" s="405" t="s">
        <v>430</v>
      </c>
      <c r="AA102" s="405" t="s">
        <v>430</v>
      </c>
      <c r="AB102" s="405" t="s">
        <v>430</v>
      </c>
      <c r="AC102" s="405" t="s">
        <v>430</v>
      </c>
      <c r="AD102" s="406"/>
      <c r="AE102" s="403"/>
      <c r="AF102" s="403"/>
      <c r="AG102" s="403"/>
      <c r="AH102" s="403"/>
      <c r="AI102" s="403"/>
      <c r="AJ102" s="403"/>
      <c r="AK102" s="403"/>
      <c r="AL102" s="403"/>
      <c r="AM102" s="403"/>
      <c r="AN102" s="403"/>
      <c r="AO102" s="403"/>
      <c r="AP102" s="403"/>
      <c r="AQ102" s="403"/>
      <c r="AR102" s="403"/>
      <c r="AS102" s="403"/>
      <c r="AT102" s="406"/>
      <c r="AU102" s="405" t="s">
        <v>430</v>
      </c>
      <c r="AV102" s="405" t="s">
        <v>430</v>
      </c>
      <c r="AW102" s="405" t="s">
        <v>430</v>
      </c>
      <c r="AX102" s="405" t="s">
        <v>430</v>
      </c>
      <c r="AY102" s="405" t="s">
        <v>430</v>
      </c>
      <c r="AZ102" s="406"/>
      <c r="BA102" s="426"/>
      <c r="BB102" s="426"/>
      <c r="BC102" s="426"/>
      <c r="BD102" s="426"/>
      <c r="BE102" s="426"/>
      <c r="BF102" s="406"/>
      <c r="BG102" s="410"/>
      <c r="BH102" s="410"/>
      <c r="BI102" s="410"/>
      <c r="BJ102" s="410"/>
      <c r="BK102" s="406"/>
      <c r="BL102" s="410"/>
      <c r="BM102" s="410"/>
      <c r="BN102" s="410"/>
      <c r="BO102" s="406"/>
      <c r="BP102" s="410"/>
      <c r="BQ102" s="406"/>
      <c r="BR102" s="410"/>
      <c r="BS102" s="410"/>
      <c r="BT102" s="410"/>
      <c r="BU102" s="410"/>
      <c r="BV102" s="401"/>
      <c r="BW102" s="410"/>
      <c r="BX102" s="410"/>
      <c r="BY102" s="410"/>
      <c r="BZ102" s="410"/>
      <c r="CA102" s="410"/>
      <c r="CB102" s="410"/>
      <c r="CC102" s="406"/>
      <c r="CD102" s="401"/>
      <c r="CE102" s="401"/>
      <c r="CF102" s="401"/>
      <c r="CG102" s="401"/>
      <c r="CH102" s="427"/>
      <c r="CI102" s="374"/>
      <c r="CJ102" s="406"/>
    </row>
    <row r="103" spans="1:88" s="428" customFormat="1" x14ac:dyDescent="0.25">
      <c r="A103" s="345" t="s">
        <v>6814</v>
      </c>
      <c r="B103" s="374"/>
      <c r="C103" s="731"/>
      <c r="D103" s="374"/>
      <c r="E103" s="372"/>
      <c r="F103" s="374"/>
      <c r="G103" s="372"/>
      <c r="H103" s="374"/>
      <c r="I103" s="372"/>
      <c r="J103" s="372"/>
      <c r="K103" s="372"/>
      <c r="L103" s="372"/>
      <c r="M103" s="374"/>
      <c r="N103" s="348" t="s">
        <v>430</v>
      </c>
      <c r="O103" s="348" t="s">
        <v>430</v>
      </c>
      <c r="P103" s="348" t="s">
        <v>430</v>
      </c>
      <c r="Q103" s="348" t="s">
        <v>430</v>
      </c>
      <c r="R103" s="348" t="s">
        <v>430</v>
      </c>
      <c r="S103" s="350" t="s">
        <v>430</v>
      </c>
      <c r="T103" s="348" t="s">
        <v>430</v>
      </c>
      <c r="U103" s="348" t="s">
        <v>430</v>
      </c>
      <c r="V103" s="348" t="s">
        <v>430</v>
      </c>
      <c r="W103" s="348" t="s">
        <v>430</v>
      </c>
      <c r="X103" s="348" t="s">
        <v>430</v>
      </c>
      <c r="Y103" s="348" t="s">
        <v>430</v>
      </c>
      <c r="Z103" s="348" t="s">
        <v>430</v>
      </c>
      <c r="AA103" s="348" t="s">
        <v>430</v>
      </c>
      <c r="AB103" s="348" t="s">
        <v>430</v>
      </c>
      <c r="AC103" s="348"/>
      <c r="AD103" s="374"/>
      <c r="AE103" s="346"/>
      <c r="AF103" s="346"/>
      <c r="AG103" s="346"/>
      <c r="AH103" s="346"/>
      <c r="AI103" s="346"/>
      <c r="AJ103" s="346"/>
      <c r="AK103" s="346"/>
      <c r="AL103" s="346"/>
      <c r="AM103" s="346"/>
      <c r="AN103" s="346"/>
      <c r="AO103" s="346"/>
      <c r="AP103" s="346"/>
      <c r="AQ103" s="346"/>
      <c r="AR103" s="346"/>
      <c r="AS103" s="346"/>
      <c r="AT103" s="374"/>
      <c r="AU103" s="348" t="s">
        <v>430</v>
      </c>
      <c r="AV103" s="348" t="s">
        <v>430</v>
      </c>
      <c r="AW103" s="348" t="s">
        <v>430</v>
      </c>
      <c r="AX103" s="348" t="s">
        <v>430</v>
      </c>
      <c r="AY103" s="348" t="s">
        <v>430</v>
      </c>
      <c r="AZ103" s="374"/>
      <c r="BA103" s="429"/>
      <c r="BB103" s="429"/>
      <c r="BC103" s="429"/>
      <c r="BD103" s="429"/>
      <c r="BE103" s="429"/>
      <c r="BF103" s="374"/>
      <c r="BG103" s="375"/>
      <c r="BH103" s="375"/>
      <c r="BI103" s="375"/>
      <c r="BJ103" s="375"/>
      <c r="BK103" s="374"/>
      <c r="BL103" s="375"/>
      <c r="BM103" s="375"/>
      <c r="BN103" s="375"/>
      <c r="BO103" s="374"/>
      <c r="BP103" s="375"/>
      <c r="BQ103" s="374"/>
      <c r="BR103" s="375"/>
      <c r="BS103" s="375"/>
      <c r="BT103" s="375"/>
      <c r="BU103" s="375"/>
      <c r="BV103" s="372"/>
      <c r="BW103" s="375"/>
      <c r="BX103" s="375"/>
      <c r="BY103" s="375"/>
      <c r="BZ103" s="375"/>
      <c r="CA103" s="375"/>
      <c r="CB103" s="375"/>
      <c r="CC103" s="374"/>
      <c r="CD103" s="372"/>
      <c r="CE103" s="372"/>
      <c r="CI103" s="374"/>
      <c r="CJ103" s="374"/>
    </row>
    <row r="104" spans="1:88" s="428" customFormat="1" x14ac:dyDescent="0.25">
      <c r="A104" s="345" t="s">
        <v>9066</v>
      </c>
      <c r="B104" s="374"/>
      <c r="C104" s="731"/>
      <c r="D104" s="374"/>
      <c r="E104" s="372"/>
      <c r="F104" s="374"/>
      <c r="G104" s="372"/>
      <c r="H104" s="374"/>
      <c r="I104" s="372"/>
      <c r="J104" s="372"/>
      <c r="K104" s="372"/>
      <c r="L104" s="372"/>
      <c r="M104" s="374"/>
      <c r="N104" s="348" t="s">
        <v>430</v>
      </c>
      <c r="O104" s="348" t="s">
        <v>430</v>
      </c>
      <c r="P104" s="348" t="s">
        <v>430</v>
      </c>
      <c r="Q104" s="348" t="s">
        <v>430</v>
      </c>
      <c r="R104" s="348" t="s">
        <v>430</v>
      </c>
      <c r="S104" s="350" t="s">
        <v>430</v>
      </c>
      <c r="T104" s="348" t="s">
        <v>430</v>
      </c>
      <c r="U104" s="348" t="s">
        <v>430</v>
      </c>
      <c r="V104" s="348" t="s">
        <v>430</v>
      </c>
      <c r="W104" s="348" t="s">
        <v>430</v>
      </c>
      <c r="X104" s="348" t="s">
        <v>430</v>
      </c>
      <c r="Y104" s="348" t="s">
        <v>430</v>
      </c>
      <c r="Z104" s="348" t="s">
        <v>430</v>
      </c>
      <c r="AA104" s="348" t="s">
        <v>430</v>
      </c>
      <c r="AB104" s="348" t="s">
        <v>430</v>
      </c>
      <c r="AC104" s="348" t="s">
        <v>430</v>
      </c>
      <c r="AD104" s="374"/>
      <c r="AE104" s="346"/>
      <c r="AF104" s="346"/>
      <c r="AG104" s="346"/>
      <c r="AH104" s="346"/>
      <c r="AI104" s="346"/>
      <c r="AJ104" s="346"/>
      <c r="AK104" s="346"/>
      <c r="AL104" s="346"/>
      <c r="AM104" s="346"/>
      <c r="AN104" s="346"/>
      <c r="AO104" s="346"/>
      <c r="AP104" s="346"/>
      <c r="AQ104" s="346"/>
      <c r="AR104" s="346"/>
      <c r="AS104" s="346"/>
      <c r="AT104" s="374"/>
      <c r="AU104" s="348" t="s">
        <v>430</v>
      </c>
      <c r="AV104" s="348" t="s">
        <v>430</v>
      </c>
      <c r="AW104" s="348" t="s">
        <v>430</v>
      </c>
      <c r="AX104" s="348" t="s">
        <v>430</v>
      </c>
      <c r="AY104" s="348" t="s">
        <v>430</v>
      </c>
      <c r="AZ104" s="374"/>
      <c r="BA104" s="429"/>
      <c r="BB104" s="429"/>
      <c r="BC104" s="429"/>
      <c r="BD104" s="429"/>
      <c r="BE104" s="429"/>
      <c r="BF104" s="374"/>
      <c r="BG104" s="375"/>
      <c r="BH104" s="375"/>
      <c r="BI104" s="375"/>
      <c r="BJ104" s="375"/>
      <c r="BK104" s="374"/>
      <c r="BL104" s="375"/>
      <c r="BM104" s="375"/>
      <c r="BN104" s="375"/>
      <c r="BO104" s="374"/>
      <c r="BP104" s="375"/>
      <c r="BQ104" s="374"/>
      <c r="BR104" s="375"/>
      <c r="BS104" s="375"/>
      <c r="BT104" s="375"/>
      <c r="BU104" s="375"/>
      <c r="BV104" s="372"/>
      <c r="BW104" s="375"/>
      <c r="BX104" s="375"/>
      <c r="BY104" s="375"/>
      <c r="BZ104" s="375"/>
      <c r="CA104" s="375"/>
      <c r="CB104" s="375"/>
      <c r="CC104" s="374"/>
      <c r="CD104" s="372"/>
      <c r="CE104" s="372"/>
      <c r="CI104" s="374"/>
      <c r="CJ104" s="374"/>
    </row>
    <row r="105" spans="1:88" s="428" customFormat="1" x14ac:dyDescent="0.25">
      <c r="A105" s="345" t="s">
        <v>6818</v>
      </c>
      <c r="B105" s="374"/>
      <c r="C105" s="731"/>
      <c r="D105" s="374"/>
      <c r="E105" s="372"/>
      <c r="F105" s="374"/>
      <c r="G105" s="372"/>
      <c r="H105" s="374"/>
      <c r="I105" s="372"/>
      <c r="J105" s="372"/>
      <c r="K105" s="372"/>
      <c r="L105" s="372"/>
      <c r="M105" s="374"/>
      <c r="N105" s="348" t="s">
        <v>430</v>
      </c>
      <c r="O105" s="348" t="s">
        <v>430</v>
      </c>
      <c r="P105" s="348" t="s">
        <v>430</v>
      </c>
      <c r="Q105" s="348" t="s">
        <v>430</v>
      </c>
      <c r="R105" s="348" t="s">
        <v>430</v>
      </c>
      <c r="S105" s="350" t="s">
        <v>430</v>
      </c>
      <c r="T105" s="348" t="s">
        <v>430</v>
      </c>
      <c r="U105" s="348" t="s">
        <v>430</v>
      </c>
      <c r="V105" s="348" t="s">
        <v>430</v>
      </c>
      <c r="W105" s="348" t="s">
        <v>430</v>
      </c>
      <c r="X105" s="348" t="s">
        <v>430</v>
      </c>
      <c r="Y105" s="348" t="s">
        <v>430</v>
      </c>
      <c r="Z105" s="348" t="s">
        <v>430</v>
      </c>
      <c r="AA105" s="348" t="s">
        <v>430</v>
      </c>
      <c r="AB105" s="348" t="s">
        <v>430</v>
      </c>
      <c r="AC105" s="348"/>
      <c r="AD105" s="374"/>
      <c r="AE105" s="346"/>
      <c r="AF105" s="346"/>
      <c r="AG105" s="346"/>
      <c r="AH105" s="346"/>
      <c r="AI105" s="346"/>
      <c r="AJ105" s="346"/>
      <c r="AK105" s="346"/>
      <c r="AL105" s="346"/>
      <c r="AM105" s="346"/>
      <c r="AN105" s="346"/>
      <c r="AO105" s="346"/>
      <c r="AP105" s="346"/>
      <c r="AQ105" s="346"/>
      <c r="AR105" s="346"/>
      <c r="AS105" s="346"/>
      <c r="AT105" s="374"/>
      <c r="AU105" s="348" t="s">
        <v>430</v>
      </c>
      <c r="AV105" s="348" t="s">
        <v>430</v>
      </c>
      <c r="AW105" s="348" t="s">
        <v>430</v>
      </c>
      <c r="AX105" s="348" t="s">
        <v>430</v>
      </c>
      <c r="AY105" s="348" t="s">
        <v>430</v>
      </c>
      <c r="AZ105" s="374"/>
      <c r="BA105" s="429"/>
      <c r="BB105" s="429"/>
      <c r="BC105" s="429"/>
      <c r="BD105" s="429"/>
      <c r="BE105" s="429"/>
      <c r="BF105" s="374"/>
      <c r="BG105" s="375"/>
      <c r="BH105" s="375"/>
      <c r="BI105" s="375"/>
      <c r="BJ105" s="375"/>
      <c r="BK105" s="374"/>
      <c r="BL105" s="375"/>
      <c r="BM105" s="375"/>
      <c r="BN105" s="375"/>
      <c r="BO105" s="374"/>
      <c r="BP105" s="375"/>
      <c r="BQ105" s="374"/>
      <c r="BR105" s="375"/>
      <c r="BS105" s="375"/>
      <c r="BT105" s="375"/>
      <c r="BU105" s="375"/>
      <c r="BV105" s="372"/>
      <c r="BW105" s="375"/>
      <c r="BX105" s="375"/>
      <c r="BY105" s="375"/>
      <c r="BZ105" s="375"/>
      <c r="CA105" s="375"/>
      <c r="CB105" s="375"/>
      <c r="CC105" s="374"/>
      <c r="CD105" s="372"/>
      <c r="CE105" s="372"/>
      <c r="CI105" s="374"/>
      <c r="CJ105" s="374"/>
    </row>
    <row r="106" spans="1:88" s="428" customFormat="1" x14ac:dyDescent="0.25">
      <c r="A106" s="495" t="s">
        <v>426</v>
      </c>
      <c r="B106" s="417"/>
      <c r="C106" s="732"/>
      <c r="D106" s="417"/>
      <c r="E106" s="431"/>
      <c r="F106" s="417"/>
      <c r="G106" s="431"/>
      <c r="H106" s="417"/>
      <c r="I106" s="431"/>
      <c r="J106" s="431"/>
      <c r="K106" s="431"/>
      <c r="L106" s="431"/>
      <c r="M106" s="432"/>
      <c r="N106" s="433">
        <v>0.81499999999999995</v>
      </c>
      <c r="O106" s="433">
        <v>-1.0941000000000001</v>
      </c>
      <c r="P106" s="433">
        <v>5.6035000000000004</v>
      </c>
      <c r="Q106" s="433">
        <v>-4.2241</v>
      </c>
      <c r="R106" s="433">
        <v>-7.0373999999999999</v>
      </c>
      <c r="S106" s="434">
        <v>1.3575999999999999</v>
      </c>
      <c r="T106" s="433">
        <v>4.8936999999999999</v>
      </c>
      <c r="U106" s="433">
        <v>11.6617</v>
      </c>
      <c r="V106" s="433">
        <v>11.747299999999999</v>
      </c>
      <c r="W106" s="433">
        <v>13.0466</v>
      </c>
      <c r="X106" s="433">
        <v>7.9119999999999999</v>
      </c>
      <c r="Y106" s="433">
        <v>-7.6660000000000004</v>
      </c>
      <c r="Z106" s="433">
        <v>-1.8231999999999999</v>
      </c>
      <c r="AA106" s="433">
        <v>-4.9691000000000001</v>
      </c>
      <c r="AB106" s="433">
        <v>7.9119999999999999</v>
      </c>
      <c r="AC106" s="433" t="s">
        <v>428</v>
      </c>
      <c r="AD106" s="432"/>
      <c r="AE106" s="435"/>
      <c r="AF106" s="435"/>
      <c r="AG106" s="435"/>
      <c r="AH106" s="435"/>
      <c r="AI106" s="435"/>
      <c r="AJ106" s="435"/>
      <c r="AK106" s="435"/>
      <c r="AL106" s="435"/>
      <c r="AM106" s="435"/>
      <c r="AN106" s="435"/>
      <c r="AO106" s="435"/>
      <c r="AP106" s="435"/>
      <c r="AQ106" s="435"/>
      <c r="AR106" s="435"/>
      <c r="AS106" s="435"/>
      <c r="AT106" s="432"/>
      <c r="AU106" s="433">
        <v>12.25</v>
      </c>
      <c r="AV106" s="433">
        <v>11.85</v>
      </c>
      <c r="AW106" s="433">
        <v>8.56</v>
      </c>
      <c r="AX106" s="433">
        <v>4.54</v>
      </c>
      <c r="AY106" s="433">
        <v>-6.76</v>
      </c>
      <c r="AZ106" s="432"/>
      <c r="BA106" s="436"/>
      <c r="BB106" s="436"/>
      <c r="BC106" s="436"/>
      <c r="BD106" s="436"/>
      <c r="BE106" s="436"/>
      <c r="BF106" s="417"/>
      <c r="BG106" s="437"/>
      <c r="BH106" s="437"/>
      <c r="BI106" s="437"/>
      <c r="BJ106" s="437"/>
      <c r="BK106" s="417"/>
      <c r="BL106" s="437"/>
      <c r="BM106" s="437"/>
      <c r="BN106" s="437"/>
      <c r="BO106" s="417"/>
      <c r="BP106" s="437"/>
      <c r="BQ106" s="417"/>
      <c r="BR106" s="437"/>
      <c r="BS106" s="437"/>
      <c r="BT106" s="437"/>
      <c r="BU106" s="437"/>
      <c r="BV106" s="431"/>
      <c r="BW106" s="437"/>
      <c r="BX106" s="437"/>
      <c r="BY106" s="437"/>
      <c r="BZ106" s="437"/>
      <c r="CA106" s="437"/>
      <c r="CB106" s="437"/>
      <c r="CC106" s="417"/>
      <c r="CD106" s="476"/>
      <c r="CE106" s="412"/>
      <c r="CF106" s="412"/>
      <c r="CG106" s="412"/>
      <c r="CH106" s="412"/>
      <c r="CI106" s="417"/>
      <c r="CJ106" s="417"/>
    </row>
    <row r="110" spans="1:88" x14ac:dyDescent="0.25">
      <c r="A110" s="488" t="s">
        <v>179</v>
      </c>
    </row>
    <row r="111" spans="1:88" x14ac:dyDescent="0.25">
      <c r="A111" s="488" t="s">
        <v>10278</v>
      </c>
    </row>
    <row r="112" spans="1:88" x14ac:dyDescent="0.25">
      <c r="A112" s="488" t="s">
        <v>350</v>
      </c>
    </row>
  </sheetData>
  <mergeCells count="29">
    <mergeCell ref="CJ5:CJ6"/>
    <mergeCell ref="A5:A6"/>
    <mergeCell ref="BR5:BU5"/>
    <mergeCell ref="BV5:BV6"/>
    <mergeCell ref="BW5:CB5"/>
    <mergeCell ref="CC5:CC6"/>
    <mergeCell ref="CD5:CH5"/>
    <mergeCell ref="CI5:CI6"/>
    <mergeCell ref="BF5:BF6"/>
    <mergeCell ref="BG5:BJ5"/>
    <mergeCell ref="BL5:BN5"/>
    <mergeCell ref="BO5:BO6"/>
    <mergeCell ref="BP5:BP6"/>
    <mergeCell ref="BQ5:BQ6"/>
    <mergeCell ref="S6:AC6"/>
    <mergeCell ref="AE6:AS6"/>
    <mergeCell ref="AT5:AT6"/>
    <mergeCell ref="AU6:AY6"/>
    <mergeCell ref="BA6:BE6"/>
    <mergeCell ref="H5:H6"/>
    <mergeCell ref="I5:L5"/>
    <mergeCell ref="M5:M6"/>
    <mergeCell ref="N6:R6"/>
    <mergeCell ref="B5:B6"/>
    <mergeCell ref="C5:C6"/>
    <mergeCell ref="D5:D6"/>
    <mergeCell ref="E5:E6"/>
    <mergeCell ref="F5:F6"/>
    <mergeCell ref="G5:G6"/>
  </mergeCells>
  <pageMargins left="0.7" right="0.7" top="0.75" bottom="0.75" header="0.3" footer="0.3"/>
  <pageSetup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2F65-9C4C-4194-9D4D-D07B436F3867}">
  <sheetPr codeName="Sheet45"/>
  <dimension ref="A1:CD8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2.816406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6328125" style="21" customWidth="1"/>
    <col min="58" max="58" width="5.54296875" style="235" bestFit="1" customWidth="1"/>
    <col min="59" max="59" width="7.6328125" style="235" bestFit="1" customWidth="1"/>
    <col min="60" max="60" width="9.90625" style="235" bestFit="1" customWidth="1"/>
    <col min="61" max="61" width="1.179687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36328125" style="21" customWidth="1"/>
    <col min="76" max="80" width="15.6328125" style="21" customWidth="1"/>
    <col min="81" max="81" width="1.1796875" style="21" customWidth="1"/>
    <col min="82" max="82" width="31.90625" style="21" customWidth="1"/>
    <col min="83" max="16384" width="8.90625" style="21"/>
  </cols>
  <sheetData>
    <row r="1" spans="1:82" ht="33" customHeight="1" x14ac:dyDescent="0.25">
      <c r="A1" s="488" t="s">
        <v>43</v>
      </c>
    </row>
    <row r="3" spans="1:82" ht="20.5" x14ac:dyDescent="0.45">
      <c r="A3" s="23" t="s">
        <v>326</v>
      </c>
    </row>
    <row r="4" spans="1:82" x14ac:dyDescent="0.25">
      <c r="A4" s="488" t="s">
        <v>425</v>
      </c>
    </row>
    <row r="5" spans="1:82" ht="33" x14ac:dyDescent="0.25">
      <c r="A5" s="1065" t="s">
        <v>327</v>
      </c>
      <c r="B5" s="1066"/>
      <c r="C5" s="1096" t="s">
        <v>44</v>
      </c>
      <c r="D5" s="1066"/>
      <c r="E5" s="1096" t="s">
        <v>45</v>
      </c>
      <c r="F5" s="1066"/>
      <c r="G5" s="1096" t="s">
        <v>46</v>
      </c>
      <c r="H5" s="1066"/>
      <c r="I5" s="1105" t="s">
        <v>184</v>
      </c>
      <c r="J5" s="1115"/>
      <c r="K5" s="1115"/>
      <c r="L5" s="1115"/>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76</v>
      </c>
      <c r="BB5" s="1113"/>
      <c r="BC5" s="1113"/>
      <c r="BD5" s="1114"/>
      <c r="BE5" s="76"/>
      <c r="BF5" s="1072" t="s">
        <v>53</v>
      </c>
      <c r="BG5" s="1113"/>
      <c r="BH5" s="1114"/>
      <c r="BI5" s="1066"/>
      <c r="BJ5" s="1071" t="s">
        <v>312</v>
      </c>
      <c r="BK5" s="1066"/>
      <c r="BL5" s="1072" t="s">
        <v>81</v>
      </c>
      <c r="BM5" s="1113"/>
      <c r="BN5" s="1113"/>
      <c r="BO5" s="1114"/>
      <c r="BP5" s="1066"/>
      <c r="BQ5" s="1072" t="s">
        <v>198</v>
      </c>
      <c r="BR5" s="1113"/>
      <c r="BS5" s="1113"/>
      <c r="BT5" s="1113"/>
      <c r="BU5" s="1113"/>
      <c r="BV5" s="1113"/>
      <c r="BW5" s="1111"/>
      <c r="BX5" s="1111" t="s">
        <v>87</v>
      </c>
      <c r="BY5" s="1115"/>
      <c r="BZ5" s="1115"/>
      <c r="CA5" s="1115"/>
      <c r="CB5" s="1116"/>
      <c r="CC5" s="1066"/>
      <c r="CD5" s="1105" t="s">
        <v>88</v>
      </c>
    </row>
    <row r="6" spans="1:82" ht="33" x14ac:dyDescent="0.25">
      <c r="A6" s="1065"/>
      <c r="B6" s="1067"/>
      <c r="C6" s="1104"/>
      <c r="D6" s="1067"/>
      <c r="E6" s="1104"/>
      <c r="F6" s="1067"/>
      <c r="G6" s="1104"/>
      <c r="H6" s="1067"/>
      <c r="I6" s="83" t="s">
        <v>180</v>
      </c>
      <c r="J6" s="28" t="s">
        <v>181</v>
      </c>
      <c r="K6" s="28" t="s">
        <v>182</v>
      </c>
      <c r="L6" s="28" t="s">
        <v>183</v>
      </c>
      <c r="M6" s="1112"/>
      <c r="N6" s="1117" t="s">
        <v>185</v>
      </c>
      <c r="O6" s="1107"/>
      <c r="P6" s="1107"/>
      <c r="Q6" s="1107"/>
      <c r="R6" s="1107"/>
      <c r="S6" s="1107"/>
      <c r="T6" s="1107"/>
      <c r="U6" s="1107"/>
      <c r="V6" s="1117" t="s">
        <v>57</v>
      </c>
      <c r="W6" s="1107"/>
      <c r="X6" s="1107"/>
      <c r="Y6" s="1107"/>
      <c r="Z6" s="1107"/>
      <c r="AA6" s="1107"/>
      <c r="AB6" s="1107"/>
      <c r="AC6" s="1107"/>
      <c r="AD6" s="1107"/>
      <c r="AE6" s="1107"/>
      <c r="AF6" s="1107"/>
      <c r="AG6" s="28"/>
      <c r="AH6" s="1118" t="s">
        <v>68</v>
      </c>
      <c r="AI6" s="1109"/>
      <c r="AJ6" s="1109"/>
      <c r="AK6" s="1109"/>
      <c r="AL6" s="1109"/>
      <c r="AM6" s="1109"/>
      <c r="AN6" s="1109"/>
      <c r="AO6" s="1109"/>
      <c r="AP6" s="1109"/>
      <c r="AQ6" s="1109"/>
      <c r="AR6" s="1109"/>
      <c r="AS6" s="1109"/>
      <c r="AT6" s="1109"/>
      <c r="AU6" s="1109"/>
      <c r="AV6" s="1109"/>
      <c r="AW6" s="1109"/>
      <c r="AX6" s="1109"/>
      <c r="AY6" s="1110"/>
      <c r="AZ6" s="1112"/>
      <c r="BA6" s="692" t="s">
        <v>72</v>
      </c>
      <c r="BB6" s="691" t="s">
        <v>73</v>
      </c>
      <c r="BC6" s="691" t="s">
        <v>74</v>
      </c>
      <c r="BD6" s="327" t="s">
        <v>75</v>
      </c>
      <c r="BE6" s="77"/>
      <c r="BF6" s="326" t="s">
        <v>309</v>
      </c>
      <c r="BG6" s="303" t="s">
        <v>310</v>
      </c>
      <c r="BH6" s="327" t="s">
        <v>311</v>
      </c>
      <c r="BI6" s="1067"/>
      <c r="BJ6" s="1121"/>
      <c r="BK6" s="1067"/>
      <c r="BL6" s="326" t="s">
        <v>77</v>
      </c>
      <c r="BM6" s="303" t="s">
        <v>78</v>
      </c>
      <c r="BN6" s="303" t="s">
        <v>79</v>
      </c>
      <c r="BO6" s="327" t="s">
        <v>313</v>
      </c>
      <c r="BP6" s="1067"/>
      <c r="BQ6" s="326" t="s">
        <v>192</v>
      </c>
      <c r="BR6" s="303" t="s">
        <v>193</v>
      </c>
      <c r="BS6" s="303" t="s">
        <v>194</v>
      </c>
      <c r="BT6" s="303" t="s">
        <v>195</v>
      </c>
      <c r="BU6" s="303" t="s">
        <v>196</v>
      </c>
      <c r="BV6" s="327" t="s">
        <v>197</v>
      </c>
      <c r="BW6" s="1067"/>
      <c r="BX6" s="83" t="s">
        <v>82</v>
      </c>
      <c r="BY6" s="28" t="s">
        <v>83</v>
      </c>
      <c r="BZ6" s="28" t="s">
        <v>84</v>
      </c>
      <c r="CA6" s="28" t="s">
        <v>85</v>
      </c>
      <c r="CB6" s="82" t="s">
        <v>86</v>
      </c>
      <c r="CC6" s="1067"/>
      <c r="CD6" s="1106"/>
    </row>
    <row r="7" spans="1:82" ht="14.5" x14ac:dyDescent="0.25">
      <c r="A7" s="29" t="s">
        <v>329</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9311</v>
      </c>
      <c r="B8" s="402"/>
      <c r="C8" s="724">
        <v>41978</v>
      </c>
      <c r="D8" s="402"/>
      <c r="E8" s="403">
        <v>16860.099999999999</v>
      </c>
      <c r="F8" s="402"/>
      <c r="G8" s="404">
        <v>22.94</v>
      </c>
      <c r="H8" s="402"/>
      <c r="I8" s="650">
        <v>2.35</v>
      </c>
      <c r="J8" s="650">
        <v>6.71</v>
      </c>
      <c r="K8" s="650">
        <v>1.18</v>
      </c>
      <c r="L8" s="650">
        <v>1.23</v>
      </c>
      <c r="M8" s="406"/>
      <c r="N8" s="405">
        <v>42.578000000000003</v>
      </c>
      <c r="O8" s="405">
        <v>42.578000000000003</v>
      </c>
      <c r="P8" s="405">
        <v>-13.602499999999999</v>
      </c>
      <c r="Q8" s="405">
        <v>6.8369</v>
      </c>
      <c r="R8" s="405">
        <v>11.9245</v>
      </c>
      <c r="S8" s="405">
        <v>-3.8523999999999998</v>
      </c>
      <c r="T8" s="405">
        <v>-0.87039999999999995</v>
      </c>
      <c r="U8" s="405">
        <v>2.1084000000000001</v>
      </c>
      <c r="V8" s="407">
        <v>3.9674</v>
      </c>
      <c r="W8" s="405">
        <v>6.3212999999999999</v>
      </c>
      <c r="X8" s="405">
        <v>7.8555000000000001</v>
      </c>
      <c r="Y8" s="405">
        <v>7.4676</v>
      </c>
      <c r="Z8" s="405">
        <v>7.9707999999999997</v>
      </c>
      <c r="AA8" s="405">
        <v>19.124300000000002</v>
      </c>
      <c r="AB8" s="405">
        <v>-5.3464999999999998</v>
      </c>
      <c r="AC8" s="405">
        <v>1.7686999999999999</v>
      </c>
      <c r="AD8" s="405">
        <v>2.1520000000000001</v>
      </c>
      <c r="AE8" s="405">
        <v>19.124300000000002</v>
      </c>
      <c r="AF8" s="405">
        <v>7.5551000000000004</v>
      </c>
      <c r="AG8" s="406"/>
      <c r="AH8" s="403">
        <v>8</v>
      </c>
      <c r="AI8" s="403">
        <v>8</v>
      </c>
      <c r="AJ8" s="403">
        <v>7</v>
      </c>
      <c r="AK8" s="403">
        <v>13</v>
      </c>
      <c r="AL8" s="403">
        <v>15</v>
      </c>
      <c r="AM8" s="403">
        <v>15</v>
      </c>
      <c r="AN8" s="403">
        <v>11</v>
      </c>
      <c r="AO8" s="403">
        <v>12</v>
      </c>
      <c r="AP8" s="403">
        <v>12</v>
      </c>
      <c r="AQ8" s="403">
        <v>8</v>
      </c>
      <c r="AR8" s="403">
        <v>14</v>
      </c>
      <c r="AS8" s="403">
        <v>13</v>
      </c>
      <c r="AT8" s="403">
        <v>10</v>
      </c>
      <c r="AU8" s="403">
        <v>15</v>
      </c>
      <c r="AV8" s="403">
        <v>14</v>
      </c>
      <c r="AW8" s="403">
        <v>14</v>
      </c>
      <c r="AX8" s="403">
        <v>9</v>
      </c>
      <c r="AY8" s="403">
        <v>15</v>
      </c>
      <c r="AZ8" s="406"/>
      <c r="BA8" s="410">
        <v>32.294022916693798</v>
      </c>
      <c r="BB8" s="410">
        <v>0</v>
      </c>
      <c r="BC8" s="410">
        <v>2.1030119898794102E-2</v>
      </c>
      <c r="BD8" s="410" t="s">
        <v>430</v>
      </c>
      <c r="BE8" s="402"/>
      <c r="BF8" s="405">
        <v>34.528220873599999</v>
      </c>
      <c r="BG8" s="405">
        <v>5.3002832388999996</v>
      </c>
      <c r="BH8" s="405">
        <v>6.5144105167999999</v>
      </c>
      <c r="BI8" s="402"/>
      <c r="BJ8" s="405">
        <v>21.269843089999998</v>
      </c>
      <c r="BK8" s="402"/>
      <c r="BL8" s="405">
        <v>62.995399999999997</v>
      </c>
      <c r="BM8" s="405">
        <v>2.04196</v>
      </c>
      <c r="BN8" s="405">
        <v>0.46318100000000001</v>
      </c>
      <c r="BO8" s="405">
        <v>34.499459000000002</v>
      </c>
      <c r="BP8" s="402"/>
      <c r="BQ8" s="405">
        <v>4.1100000000000003</v>
      </c>
      <c r="BR8" s="405">
        <v>23.96</v>
      </c>
      <c r="BS8" s="405">
        <v>0.9</v>
      </c>
      <c r="BT8" s="405" t="s">
        <v>430</v>
      </c>
      <c r="BU8" s="405" t="s">
        <v>430</v>
      </c>
      <c r="BV8" s="405">
        <v>5.32</v>
      </c>
      <c r="BW8" s="402"/>
      <c r="BX8" s="401" t="s">
        <v>9312</v>
      </c>
      <c r="BY8" s="401" t="s">
        <v>9313</v>
      </c>
      <c r="BZ8" s="401" t="s">
        <v>9314</v>
      </c>
      <c r="CA8" s="401" t="s">
        <v>9315</v>
      </c>
      <c r="CB8" s="401" t="s">
        <v>9316</v>
      </c>
      <c r="CC8" s="402"/>
      <c r="CD8" s="411" t="s">
        <v>4769</v>
      </c>
    </row>
    <row r="9" spans="1:82" s="428" customFormat="1" ht="11" x14ac:dyDescent="0.3">
      <c r="A9" s="841" t="s">
        <v>9317</v>
      </c>
      <c r="B9" s="842"/>
      <c r="C9" s="843">
        <v>41925</v>
      </c>
      <c r="D9" s="842"/>
      <c r="E9" s="844">
        <v>9958.17</v>
      </c>
      <c r="F9" s="842"/>
      <c r="G9" s="845">
        <v>27.065100000000001</v>
      </c>
      <c r="H9" s="842"/>
      <c r="I9" s="964">
        <v>2.44</v>
      </c>
      <c r="J9" s="964">
        <v>7.01</v>
      </c>
      <c r="K9" s="964">
        <v>1.55</v>
      </c>
      <c r="L9" s="964">
        <v>1.61</v>
      </c>
      <c r="M9" s="847"/>
      <c r="N9" s="846">
        <v>68.760499999999993</v>
      </c>
      <c r="O9" s="846">
        <v>68.760499999999993</v>
      </c>
      <c r="P9" s="846">
        <v>6.0758000000000001</v>
      </c>
      <c r="Q9" s="846">
        <v>42.677</v>
      </c>
      <c r="R9" s="846">
        <v>39.541499999999999</v>
      </c>
      <c r="S9" s="846">
        <v>6.5674000000000001</v>
      </c>
      <c r="T9" s="846">
        <v>0.31390000000000001</v>
      </c>
      <c r="U9" s="846">
        <v>5.2229999999999999</v>
      </c>
      <c r="V9" s="848">
        <v>6.8293999999999997</v>
      </c>
      <c r="W9" s="846">
        <v>6.8822999999999999</v>
      </c>
      <c r="X9" s="846">
        <v>10.9146</v>
      </c>
      <c r="Y9" s="846">
        <v>10.020799999999999</v>
      </c>
      <c r="Z9" s="846">
        <v>9.3226999999999993</v>
      </c>
      <c r="AA9" s="846">
        <v>61.041600000000003</v>
      </c>
      <c r="AB9" s="846">
        <v>-2.4041999999999999</v>
      </c>
      <c r="AC9" s="846">
        <v>3.1572</v>
      </c>
      <c r="AD9" s="846">
        <v>4.3059000000000003</v>
      </c>
      <c r="AE9" s="846">
        <v>61.041600000000003</v>
      </c>
      <c r="AF9" s="846">
        <v>9.0068000000000001</v>
      </c>
      <c r="AG9" s="847"/>
      <c r="AH9" s="844">
        <v>1</v>
      </c>
      <c r="AI9" s="844">
        <v>1</v>
      </c>
      <c r="AJ9" s="844">
        <v>2</v>
      </c>
      <c r="AK9" s="844">
        <v>2</v>
      </c>
      <c r="AL9" s="844">
        <v>3</v>
      </c>
      <c r="AM9" s="844">
        <v>3</v>
      </c>
      <c r="AN9" s="844">
        <v>9</v>
      </c>
      <c r="AO9" s="844">
        <v>3</v>
      </c>
      <c r="AP9" s="844">
        <v>3</v>
      </c>
      <c r="AQ9" s="844">
        <v>5</v>
      </c>
      <c r="AR9" s="844">
        <v>4</v>
      </c>
      <c r="AS9" s="844">
        <v>2</v>
      </c>
      <c r="AT9" s="844">
        <v>3</v>
      </c>
      <c r="AU9" s="844">
        <v>2</v>
      </c>
      <c r="AV9" s="844">
        <v>9</v>
      </c>
      <c r="AW9" s="844">
        <v>8</v>
      </c>
      <c r="AX9" s="844">
        <v>4</v>
      </c>
      <c r="AY9" s="844">
        <v>2</v>
      </c>
      <c r="AZ9" s="847"/>
      <c r="BA9" s="852">
        <v>69.108605014351696</v>
      </c>
      <c r="BB9" s="852">
        <v>0</v>
      </c>
      <c r="BC9" s="852">
        <v>5.2170382070928403E-2</v>
      </c>
      <c r="BD9" s="852" t="s">
        <v>430</v>
      </c>
      <c r="BE9" s="842"/>
      <c r="BF9" s="846">
        <v>57.115210338799997</v>
      </c>
      <c r="BG9" s="846">
        <v>29.2676772857</v>
      </c>
      <c r="BH9" s="846">
        <v>1.9514773851</v>
      </c>
      <c r="BI9" s="842"/>
      <c r="BJ9" s="846">
        <v>38.134679929999997</v>
      </c>
      <c r="BK9" s="842"/>
      <c r="BL9" s="846">
        <v>41.105400000000003</v>
      </c>
      <c r="BM9" s="846">
        <v>17.122299999999999</v>
      </c>
      <c r="BN9" s="846">
        <v>6.2233400000000003</v>
      </c>
      <c r="BO9" s="846">
        <v>35.548960000000001</v>
      </c>
      <c r="BP9" s="842"/>
      <c r="BQ9" s="846">
        <v>2.2000000000000002</v>
      </c>
      <c r="BR9" s="846">
        <v>20.399999999999999</v>
      </c>
      <c r="BS9" s="846">
        <v>0.53</v>
      </c>
      <c r="BT9" s="846" t="s">
        <v>430</v>
      </c>
      <c r="BU9" s="846" t="s">
        <v>430</v>
      </c>
      <c r="BV9" s="846">
        <v>12.42</v>
      </c>
      <c r="BW9" s="842"/>
      <c r="BX9" s="855" t="s">
        <v>9318</v>
      </c>
      <c r="BY9" s="855" t="s">
        <v>9319</v>
      </c>
      <c r="BZ9" s="855" t="s">
        <v>9320</v>
      </c>
      <c r="CA9" s="855" t="s">
        <v>9321</v>
      </c>
      <c r="CB9" s="855" t="s">
        <v>9322</v>
      </c>
      <c r="CC9" s="842"/>
      <c r="CD9" s="856" t="s">
        <v>476</v>
      </c>
    </row>
    <row r="10" spans="1:82" s="428" customFormat="1" x14ac:dyDescent="0.25">
      <c r="A10" s="345" t="s">
        <v>9323</v>
      </c>
      <c r="B10" s="373"/>
      <c r="C10" s="719">
        <v>42151</v>
      </c>
      <c r="D10" s="373"/>
      <c r="E10" s="346">
        <v>5693.56</v>
      </c>
      <c r="F10" s="373"/>
      <c r="G10" s="347">
        <v>24.3934</v>
      </c>
      <c r="H10" s="373"/>
      <c r="I10" s="651">
        <v>1.88</v>
      </c>
      <c r="J10" s="651">
        <v>7.8</v>
      </c>
      <c r="K10" s="651">
        <v>1.6</v>
      </c>
      <c r="L10" s="651">
        <v>1.69</v>
      </c>
      <c r="M10" s="374"/>
      <c r="N10" s="348">
        <v>36.4191</v>
      </c>
      <c r="O10" s="348">
        <v>36.4191</v>
      </c>
      <c r="P10" s="348">
        <v>-19.3797</v>
      </c>
      <c r="Q10" s="348">
        <v>6.9119999999999999</v>
      </c>
      <c r="R10" s="348">
        <v>20.008299999999998</v>
      </c>
      <c r="S10" s="348">
        <v>3.0131999999999999</v>
      </c>
      <c r="T10" s="348">
        <v>0.40039999999999998</v>
      </c>
      <c r="U10" s="348">
        <v>2.3073000000000001</v>
      </c>
      <c r="V10" s="350">
        <v>5.2427000000000001</v>
      </c>
      <c r="W10" s="348">
        <v>6.3349000000000002</v>
      </c>
      <c r="X10" s="348">
        <v>10.748900000000001</v>
      </c>
      <c r="Y10" s="348">
        <v>9.0309000000000008</v>
      </c>
      <c r="Z10" s="348">
        <v>8.7091999999999992</v>
      </c>
      <c r="AA10" s="348">
        <v>29.098400000000002</v>
      </c>
      <c r="AB10" s="348">
        <v>-0.16109999999999999</v>
      </c>
      <c r="AC10" s="348">
        <v>4.1041999999999996</v>
      </c>
      <c r="AD10" s="348">
        <v>1.3434999999999999</v>
      </c>
      <c r="AE10" s="348">
        <v>29.098400000000002</v>
      </c>
      <c r="AF10" s="348">
        <v>8.5038</v>
      </c>
      <c r="AG10" s="374"/>
      <c r="AH10" s="346">
        <v>11</v>
      </c>
      <c r="AI10" s="346">
        <v>11</v>
      </c>
      <c r="AJ10" s="346">
        <v>11</v>
      </c>
      <c r="AK10" s="346">
        <v>12</v>
      </c>
      <c r="AL10" s="346">
        <v>11</v>
      </c>
      <c r="AM10" s="346">
        <v>6</v>
      </c>
      <c r="AN10" s="346">
        <v>8</v>
      </c>
      <c r="AO10" s="346">
        <v>10</v>
      </c>
      <c r="AP10" s="346">
        <v>7</v>
      </c>
      <c r="AQ10" s="346">
        <v>7</v>
      </c>
      <c r="AR10" s="346">
        <v>5</v>
      </c>
      <c r="AS10" s="346">
        <v>8</v>
      </c>
      <c r="AT10" s="346">
        <v>6</v>
      </c>
      <c r="AU10" s="346">
        <v>12</v>
      </c>
      <c r="AV10" s="346">
        <v>4</v>
      </c>
      <c r="AW10" s="346">
        <v>6</v>
      </c>
      <c r="AX10" s="346">
        <v>11</v>
      </c>
      <c r="AY10" s="346">
        <v>12</v>
      </c>
      <c r="AZ10" s="374"/>
      <c r="BA10" s="375">
        <v>64.076874558469399</v>
      </c>
      <c r="BB10" s="375">
        <v>0</v>
      </c>
      <c r="BC10" s="375">
        <v>6.0568563151947898E-2</v>
      </c>
      <c r="BD10" s="375" t="s">
        <v>430</v>
      </c>
      <c r="BE10" s="373"/>
      <c r="BF10" s="348">
        <v>55.843790699000003</v>
      </c>
      <c r="BG10" s="348">
        <v>20.307767031899999</v>
      </c>
      <c r="BH10" s="348">
        <v>2.7498735144999999</v>
      </c>
      <c r="BI10" s="373"/>
      <c r="BJ10" s="348">
        <v>23.231338890000099</v>
      </c>
      <c r="BK10" s="373"/>
      <c r="BL10" s="348">
        <v>55.903399999999998</v>
      </c>
      <c r="BM10" s="348">
        <v>7.9921199999999999</v>
      </c>
      <c r="BN10" s="348">
        <v>2.50847</v>
      </c>
      <c r="BO10" s="348">
        <v>33.59601</v>
      </c>
      <c r="BP10" s="373"/>
      <c r="BQ10" s="348">
        <v>5.48</v>
      </c>
      <c r="BR10" s="348">
        <v>8.4600000000000009</v>
      </c>
      <c r="BS10" s="348">
        <v>1.08</v>
      </c>
      <c r="BT10" s="348">
        <v>9.99</v>
      </c>
      <c r="BU10" s="348">
        <v>0.74</v>
      </c>
      <c r="BV10" s="348">
        <v>7.85</v>
      </c>
      <c r="BW10" s="373"/>
      <c r="BX10" s="372" t="s">
        <v>9324</v>
      </c>
      <c r="BY10" s="372" t="s">
        <v>9325</v>
      </c>
      <c r="BZ10" s="372" t="s">
        <v>9326</v>
      </c>
      <c r="CA10" s="372" t="s">
        <v>9327</v>
      </c>
      <c r="CB10" s="372" t="s">
        <v>9328</v>
      </c>
      <c r="CC10" s="373"/>
      <c r="CD10" s="354" t="s">
        <v>9329</v>
      </c>
    </row>
    <row r="11" spans="1:82" s="428" customFormat="1" x14ac:dyDescent="0.25">
      <c r="A11" s="345" t="s">
        <v>9330</v>
      </c>
      <c r="B11" s="373"/>
      <c r="C11" s="719">
        <v>38247</v>
      </c>
      <c r="D11" s="373"/>
      <c r="E11" s="346">
        <v>5719.16</v>
      </c>
      <c r="F11" s="373"/>
      <c r="G11" s="347">
        <v>66.855000000000004</v>
      </c>
      <c r="H11" s="373"/>
      <c r="I11" s="651">
        <v>3.46</v>
      </c>
      <c r="J11" s="651">
        <v>7.25</v>
      </c>
      <c r="K11" s="651">
        <v>2.5099999999999998</v>
      </c>
      <c r="L11" s="651">
        <v>2.65</v>
      </c>
      <c r="M11" s="374"/>
      <c r="N11" s="348">
        <v>47.6845</v>
      </c>
      <c r="O11" s="348">
        <v>47.6845</v>
      </c>
      <c r="P11" s="348">
        <v>-22.9071</v>
      </c>
      <c r="Q11" s="348">
        <v>15.061299999999999</v>
      </c>
      <c r="R11" s="348">
        <v>25.404</v>
      </c>
      <c r="S11" s="348">
        <v>-1.5590999999999999</v>
      </c>
      <c r="T11" s="348">
        <v>-1.2194</v>
      </c>
      <c r="U11" s="348">
        <v>2.1898</v>
      </c>
      <c r="V11" s="350">
        <v>4.1630000000000003</v>
      </c>
      <c r="W11" s="348">
        <v>5.2408000000000001</v>
      </c>
      <c r="X11" s="348">
        <v>9.3646999999999991</v>
      </c>
      <c r="Y11" s="348">
        <v>9.2829999999999995</v>
      </c>
      <c r="Z11" s="348">
        <v>9.4617000000000004</v>
      </c>
      <c r="AA11" s="348">
        <v>40.057299999999998</v>
      </c>
      <c r="AB11" s="348">
        <v>-4.6021000000000001</v>
      </c>
      <c r="AC11" s="348">
        <v>1.9173</v>
      </c>
      <c r="AD11" s="348">
        <v>1.3275999999999999</v>
      </c>
      <c r="AE11" s="348">
        <v>40.057299999999998</v>
      </c>
      <c r="AF11" s="348">
        <v>9.1846999999999994</v>
      </c>
      <c r="AG11" s="374"/>
      <c r="AH11" s="346">
        <v>5</v>
      </c>
      <c r="AI11" s="346">
        <v>5</v>
      </c>
      <c r="AJ11" s="346">
        <v>13</v>
      </c>
      <c r="AK11" s="346">
        <v>7</v>
      </c>
      <c r="AL11" s="346">
        <v>9</v>
      </c>
      <c r="AM11" s="346">
        <v>12</v>
      </c>
      <c r="AN11" s="346">
        <v>13</v>
      </c>
      <c r="AO11" s="346">
        <v>11</v>
      </c>
      <c r="AP11" s="346">
        <v>10</v>
      </c>
      <c r="AQ11" s="346">
        <v>14</v>
      </c>
      <c r="AR11" s="346">
        <v>11</v>
      </c>
      <c r="AS11" s="346">
        <v>7</v>
      </c>
      <c r="AT11" s="346">
        <v>1</v>
      </c>
      <c r="AU11" s="346">
        <v>9</v>
      </c>
      <c r="AV11" s="346">
        <v>12</v>
      </c>
      <c r="AW11" s="346">
        <v>13</v>
      </c>
      <c r="AX11" s="346">
        <v>12</v>
      </c>
      <c r="AY11" s="346">
        <v>9</v>
      </c>
      <c r="AZ11" s="374"/>
      <c r="BA11" s="375">
        <v>61.229358542326899</v>
      </c>
      <c r="BB11" s="375">
        <v>0</v>
      </c>
      <c r="BC11" s="375">
        <v>3.8592921007666203E-2</v>
      </c>
      <c r="BD11" s="375" t="s">
        <v>430</v>
      </c>
      <c r="BE11" s="373"/>
      <c r="BF11" s="348">
        <v>51.7337221636</v>
      </c>
      <c r="BG11" s="348">
        <v>26.296474751400002</v>
      </c>
      <c r="BH11" s="348">
        <v>1.9673253793000001</v>
      </c>
      <c r="BI11" s="373"/>
      <c r="BJ11" s="348">
        <v>36.935135619999997</v>
      </c>
      <c r="BK11" s="373"/>
      <c r="BL11" s="348">
        <v>58.877299999999998</v>
      </c>
      <c r="BM11" s="348">
        <v>2.6620699999999999</v>
      </c>
      <c r="BN11" s="348">
        <v>3.5722399999999999</v>
      </c>
      <c r="BO11" s="348">
        <v>34.888390000000001</v>
      </c>
      <c r="BP11" s="373"/>
      <c r="BQ11" s="348">
        <v>8.5299999999999994</v>
      </c>
      <c r="BR11" s="348">
        <v>13.7</v>
      </c>
      <c r="BS11" s="348">
        <v>2.52</v>
      </c>
      <c r="BT11" s="348" t="s">
        <v>430</v>
      </c>
      <c r="BU11" s="348" t="s">
        <v>430</v>
      </c>
      <c r="BV11" s="348">
        <v>10.130000000000001</v>
      </c>
      <c r="BW11" s="373"/>
      <c r="BX11" s="372" t="s">
        <v>9331</v>
      </c>
      <c r="BY11" s="372" t="s">
        <v>9332</v>
      </c>
      <c r="BZ11" s="372" t="s">
        <v>9333</v>
      </c>
      <c r="CA11" s="372" t="s">
        <v>9334</v>
      </c>
      <c r="CB11" s="372" t="s">
        <v>9335</v>
      </c>
      <c r="CC11" s="373"/>
      <c r="CD11" s="354" t="s">
        <v>463</v>
      </c>
    </row>
    <row r="12" spans="1:82" s="428" customFormat="1" x14ac:dyDescent="0.25">
      <c r="A12" s="345" t="s">
        <v>9336</v>
      </c>
      <c r="B12" s="373"/>
      <c r="C12" s="719">
        <v>42457</v>
      </c>
      <c r="D12" s="373"/>
      <c r="E12" s="346">
        <v>3581.49</v>
      </c>
      <c r="F12" s="373"/>
      <c r="G12" s="347">
        <v>22.047999999999998</v>
      </c>
      <c r="H12" s="373"/>
      <c r="I12" s="651">
        <v>4.79</v>
      </c>
      <c r="J12" s="651">
        <v>7.18</v>
      </c>
      <c r="K12" s="651">
        <v>2.2799999999999998</v>
      </c>
      <c r="L12" s="651">
        <v>2.4</v>
      </c>
      <c r="M12" s="374"/>
      <c r="N12" s="348">
        <v>35.419699999999999</v>
      </c>
      <c r="O12" s="348">
        <v>35.419699999999999</v>
      </c>
      <c r="P12" s="348">
        <v>-15.562200000000001</v>
      </c>
      <c r="Q12" s="348">
        <v>5.9259000000000004</v>
      </c>
      <c r="R12" s="348">
        <v>14.214399999999999</v>
      </c>
      <c r="S12" s="348">
        <v>-1.84E-2</v>
      </c>
      <c r="T12" s="348">
        <v>-0.89649999999999996</v>
      </c>
      <c r="U12" s="348">
        <v>0.97889999999999999</v>
      </c>
      <c r="V12" s="350">
        <v>2.1663000000000001</v>
      </c>
      <c r="W12" s="348">
        <v>6.6909000000000001</v>
      </c>
      <c r="X12" s="348">
        <v>9.4300999999999995</v>
      </c>
      <c r="Y12" s="348">
        <v>8.2994000000000003</v>
      </c>
      <c r="Z12" s="348">
        <v>8.0288000000000004</v>
      </c>
      <c r="AA12" s="348">
        <v>22.819700000000001</v>
      </c>
      <c r="AB12" s="348">
        <v>-3.1791999999999998</v>
      </c>
      <c r="AC12" s="348">
        <v>2.0516000000000001</v>
      </c>
      <c r="AD12" s="348">
        <v>1.2334000000000001</v>
      </c>
      <c r="AE12" s="348">
        <v>22.819700000000001</v>
      </c>
      <c r="AF12" s="348">
        <v>8.1530000000000005</v>
      </c>
      <c r="AG12" s="374"/>
      <c r="AH12" s="346">
        <v>12</v>
      </c>
      <c r="AI12" s="346">
        <v>12</v>
      </c>
      <c r="AJ12" s="346">
        <v>9</v>
      </c>
      <c r="AK12" s="346">
        <v>14</v>
      </c>
      <c r="AL12" s="346">
        <v>14</v>
      </c>
      <c r="AM12" s="346">
        <v>9</v>
      </c>
      <c r="AN12" s="346">
        <v>12</v>
      </c>
      <c r="AO12" s="346">
        <v>14</v>
      </c>
      <c r="AP12" s="346">
        <v>15</v>
      </c>
      <c r="AQ12" s="346">
        <v>6</v>
      </c>
      <c r="AR12" s="346">
        <v>10</v>
      </c>
      <c r="AS12" s="346">
        <v>10</v>
      </c>
      <c r="AT12" s="346">
        <v>8</v>
      </c>
      <c r="AU12" s="346">
        <v>13</v>
      </c>
      <c r="AV12" s="346">
        <v>10</v>
      </c>
      <c r="AW12" s="346">
        <v>11</v>
      </c>
      <c r="AX12" s="346">
        <v>14</v>
      </c>
      <c r="AY12" s="346">
        <v>13</v>
      </c>
      <c r="AZ12" s="374"/>
      <c r="BA12" s="375">
        <v>47.235121132541003</v>
      </c>
      <c r="BB12" s="375">
        <v>0</v>
      </c>
      <c r="BC12" s="375">
        <v>5.1047959076319697E-2</v>
      </c>
      <c r="BD12" s="375" t="s">
        <v>430</v>
      </c>
      <c r="BE12" s="373"/>
      <c r="BF12" s="348">
        <v>46.258857960599997</v>
      </c>
      <c r="BG12" s="348">
        <v>14.0930701371</v>
      </c>
      <c r="BH12" s="348">
        <v>3.2823832927000001</v>
      </c>
      <c r="BI12" s="373"/>
      <c r="BJ12" s="348">
        <v>31.955439599999998</v>
      </c>
      <c r="BK12" s="373"/>
      <c r="BL12" s="348">
        <v>55.018799999999999</v>
      </c>
      <c r="BM12" s="348">
        <v>7.0479000000000003</v>
      </c>
      <c r="BN12" s="348">
        <v>5.12141</v>
      </c>
      <c r="BO12" s="348">
        <v>32.811889999999998</v>
      </c>
      <c r="BP12" s="373"/>
      <c r="BQ12" s="348">
        <v>9.86</v>
      </c>
      <c r="BR12" s="348">
        <v>15.48</v>
      </c>
      <c r="BS12" s="348">
        <v>0.71</v>
      </c>
      <c r="BT12" s="348" t="s">
        <v>430</v>
      </c>
      <c r="BU12" s="348" t="s">
        <v>430</v>
      </c>
      <c r="BV12" s="348">
        <v>5.49</v>
      </c>
      <c r="BW12" s="373"/>
      <c r="BX12" s="372" t="s">
        <v>9337</v>
      </c>
      <c r="BY12" s="372" t="s">
        <v>9338</v>
      </c>
      <c r="BZ12" s="372" t="s">
        <v>9339</v>
      </c>
      <c r="CA12" s="372" t="s">
        <v>9340</v>
      </c>
      <c r="CB12" s="372" t="s">
        <v>9341</v>
      </c>
      <c r="CC12" s="373"/>
      <c r="CD12" s="354" t="s">
        <v>555</v>
      </c>
    </row>
    <row r="13" spans="1:82" s="428" customFormat="1" x14ac:dyDescent="0.25">
      <c r="A13" s="345" t="s">
        <v>9342</v>
      </c>
      <c r="B13" s="373"/>
      <c r="C13" s="719">
        <v>43451</v>
      </c>
      <c r="D13" s="373"/>
      <c r="E13" s="346">
        <v>1912.33</v>
      </c>
      <c r="F13" s="373"/>
      <c r="G13" s="347">
        <v>20.882000000000001</v>
      </c>
      <c r="H13" s="373"/>
      <c r="I13" s="651">
        <v>3.81</v>
      </c>
      <c r="J13" s="651">
        <v>6.69</v>
      </c>
      <c r="K13" s="651">
        <v>2.7</v>
      </c>
      <c r="L13" s="651">
        <v>2.84</v>
      </c>
      <c r="M13" s="374"/>
      <c r="N13" s="348">
        <v>54.427799999999998</v>
      </c>
      <c r="O13" s="348">
        <v>54.427799999999998</v>
      </c>
      <c r="P13" s="348">
        <v>-8.2271999999999998</v>
      </c>
      <c r="Q13" s="348">
        <v>29.929400000000001</v>
      </c>
      <c r="R13" s="348">
        <v>41.321199999999997</v>
      </c>
      <c r="S13" s="348">
        <v>4.6557000000000004</v>
      </c>
      <c r="T13" s="348">
        <v>1.734</v>
      </c>
      <c r="U13" s="348">
        <v>4.0129999999999999</v>
      </c>
      <c r="V13" s="350">
        <v>6.8033000000000001</v>
      </c>
      <c r="W13" s="348">
        <v>7.8986999999999998</v>
      </c>
      <c r="X13" s="348">
        <v>10.976699999999999</v>
      </c>
      <c r="Y13" s="348">
        <v>9.5952000000000002</v>
      </c>
      <c r="Z13" s="348" t="s">
        <v>430</v>
      </c>
      <c r="AA13" s="348">
        <v>60.040199999999999</v>
      </c>
      <c r="AB13" s="348">
        <v>-0.77490000000000003</v>
      </c>
      <c r="AC13" s="348">
        <v>5.0777999999999999</v>
      </c>
      <c r="AD13" s="348">
        <v>3.0600999999999998</v>
      </c>
      <c r="AE13" s="348">
        <v>60.040199999999999</v>
      </c>
      <c r="AF13" s="348">
        <v>10.5151</v>
      </c>
      <c r="AG13" s="374"/>
      <c r="AH13" s="346">
        <v>3</v>
      </c>
      <c r="AI13" s="346">
        <v>3</v>
      </c>
      <c r="AJ13" s="346">
        <v>4</v>
      </c>
      <c r="AK13" s="346">
        <v>3</v>
      </c>
      <c r="AL13" s="346">
        <v>2</v>
      </c>
      <c r="AM13" s="346">
        <v>4</v>
      </c>
      <c r="AN13" s="346">
        <v>4</v>
      </c>
      <c r="AO13" s="346">
        <v>5</v>
      </c>
      <c r="AP13" s="346">
        <v>4</v>
      </c>
      <c r="AQ13" s="346">
        <v>3</v>
      </c>
      <c r="AR13" s="346">
        <v>3</v>
      </c>
      <c r="AS13" s="346">
        <v>4</v>
      </c>
      <c r="AT13" s="346" t="s">
        <v>430</v>
      </c>
      <c r="AU13" s="346">
        <v>3</v>
      </c>
      <c r="AV13" s="346">
        <v>6</v>
      </c>
      <c r="AW13" s="346">
        <v>3</v>
      </c>
      <c r="AX13" s="346">
        <v>6</v>
      </c>
      <c r="AY13" s="346">
        <v>3</v>
      </c>
      <c r="AZ13" s="374"/>
      <c r="BA13" s="375">
        <v>73.108807699706105</v>
      </c>
      <c r="BB13" s="375">
        <v>0</v>
      </c>
      <c r="BC13" s="375">
        <v>5.60304376868297E-2</v>
      </c>
      <c r="BD13" s="375" t="s">
        <v>430</v>
      </c>
      <c r="BE13" s="373"/>
      <c r="BF13" s="348">
        <v>58.783968608000002</v>
      </c>
      <c r="BG13" s="348">
        <v>29.448564610599998</v>
      </c>
      <c r="BH13" s="348">
        <v>1.9961573471</v>
      </c>
      <c r="BI13" s="373"/>
      <c r="BJ13" s="348">
        <v>38.486285610000003</v>
      </c>
      <c r="BK13" s="373"/>
      <c r="BL13" s="348">
        <v>46.487000000000002</v>
      </c>
      <c r="BM13" s="348">
        <v>10.8316</v>
      </c>
      <c r="BN13" s="348">
        <v>7.5571200000000003</v>
      </c>
      <c r="BO13" s="348">
        <v>35.124279999999999</v>
      </c>
      <c r="BP13" s="373"/>
      <c r="BQ13" s="348">
        <v>9.0500000000000007</v>
      </c>
      <c r="BR13" s="348">
        <v>12.89</v>
      </c>
      <c r="BS13" s="348">
        <v>8.39</v>
      </c>
      <c r="BT13" s="348" t="s">
        <v>430</v>
      </c>
      <c r="BU13" s="348" t="s">
        <v>430</v>
      </c>
      <c r="BV13" s="348">
        <v>4.79</v>
      </c>
      <c r="BW13" s="373"/>
      <c r="BX13" s="372" t="s">
        <v>9343</v>
      </c>
      <c r="BY13" s="372" t="s">
        <v>9344</v>
      </c>
      <c r="BZ13" s="372" t="s">
        <v>1933</v>
      </c>
      <c r="CA13" s="372" t="s">
        <v>9345</v>
      </c>
      <c r="CB13" s="372" t="s">
        <v>9346</v>
      </c>
      <c r="CC13" s="373"/>
      <c r="CD13" s="354" t="s">
        <v>476</v>
      </c>
    </row>
    <row r="14" spans="1:82" s="428" customFormat="1" x14ac:dyDescent="0.25">
      <c r="A14" s="345" t="s">
        <v>9347</v>
      </c>
      <c r="B14" s="373"/>
      <c r="C14" s="719">
        <v>41925</v>
      </c>
      <c r="D14" s="373"/>
      <c r="E14" s="346">
        <v>1298.55</v>
      </c>
      <c r="F14" s="373"/>
      <c r="G14" s="347">
        <v>26.2666</v>
      </c>
      <c r="H14" s="373"/>
      <c r="I14" s="651">
        <v>1.35</v>
      </c>
      <c r="J14" s="651">
        <v>7.13</v>
      </c>
      <c r="K14" s="651">
        <v>1.1299999999999999</v>
      </c>
      <c r="L14" s="651">
        <v>1.21</v>
      </c>
      <c r="M14" s="374"/>
      <c r="N14" s="348">
        <v>39.732900000000001</v>
      </c>
      <c r="O14" s="348">
        <v>39.732900000000001</v>
      </c>
      <c r="P14" s="348">
        <v>-4.5023999999999997</v>
      </c>
      <c r="Q14" s="348">
        <v>25.0122</v>
      </c>
      <c r="R14" s="348">
        <v>35.681899999999999</v>
      </c>
      <c r="S14" s="348">
        <v>7.0339</v>
      </c>
      <c r="T14" s="348">
        <v>2.4365999999999999</v>
      </c>
      <c r="U14" s="348">
        <v>5.57</v>
      </c>
      <c r="V14" s="350">
        <v>7.3823999999999996</v>
      </c>
      <c r="W14" s="348">
        <v>8.6106999999999996</v>
      </c>
      <c r="X14" s="348">
        <v>11.1905</v>
      </c>
      <c r="Y14" s="348">
        <v>9.3376999999999999</v>
      </c>
      <c r="Z14" s="348">
        <v>9.1158000000000001</v>
      </c>
      <c r="AA14" s="348">
        <v>49.797800000000002</v>
      </c>
      <c r="AB14" s="348">
        <v>1.9937</v>
      </c>
      <c r="AC14" s="348">
        <v>5.3285</v>
      </c>
      <c r="AD14" s="348">
        <v>5.5926</v>
      </c>
      <c r="AE14" s="348">
        <v>49.797800000000002</v>
      </c>
      <c r="AF14" s="348">
        <v>8.7243999999999993</v>
      </c>
      <c r="AG14" s="374"/>
      <c r="AH14" s="346">
        <v>9</v>
      </c>
      <c r="AI14" s="346">
        <v>9</v>
      </c>
      <c r="AJ14" s="346">
        <v>3</v>
      </c>
      <c r="AK14" s="346">
        <v>4</v>
      </c>
      <c r="AL14" s="346">
        <v>4</v>
      </c>
      <c r="AM14" s="346">
        <v>2</v>
      </c>
      <c r="AN14" s="346">
        <v>3</v>
      </c>
      <c r="AO14" s="346">
        <v>2</v>
      </c>
      <c r="AP14" s="346">
        <v>2</v>
      </c>
      <c r="AQ14" s="346">
        <v>2</v>
      </c>
      <c r="AR14" s="346">
        <v>2</v>
      </c>
      <c r="AS14" s="346">
        <v>5</v>
      </c>
      <c r="AT14" s="346">
        <v>5</v>
      </c>
      <c r="AU14" s="346">
        <v>5</v>
      </c>
      <c r="AV14" s="346">
        <v>2</v>
      </c>
      <c r="AW14" s="346">
        <v>2</v>
      </c>
      <c r="AX14" s="346">
        <v>2</v>
      </c>
      <c r="AY14" s="346">
        <v>5</v>
      </c>
      <c r="AZ14" s="374"/>
      <c r="BA14" s="375">
        <v>50.281777452549399</v>
      </c>
      <c r="BB14" s="375">
        <v>0</v>
      </c>
      <c r="BC14" s="375">
        <v>7.8746772991787797E-2</v>
      </c>
      <c r="BD14" s="375" t="s">
        <v>430</v>
      </c>
      <c r="BE14" s="373"/>
      <c r="BF14" s="348">
        <v>47.970403658000002</v>
      </c>
      <c r="BG14" s="348">
        <v>9.6168875754999998</v>
      </c>
      <c r="BH14" s="348">
        <v>4.9881422946000002</v>
      </c>
      <c r="BI14" s="373"/>
      <c r="BJ14" s="348">
        <v>26.68298407</v>
      </c>
      <c r="BK14" s="373"/>
      <c r="BL14" s="348">
        <v>42.531799999999997</v>
      </c>
      <c r="BM14" s="348">
        <v>16.313300000000002</v>
      </c>
      <c r="BN14" s="348">
        <v>7.3500399999999999</v>
      </c>
      <c r="BO14" s="348">
        <v>33.804859999999998</v>
      </c>
      <c r="BP14" s="373"/>
      <c r="BQ14" s="348">
        <v>2.86</v>
      </c>
      <c r="BR14" s="348">
        <v>22.36</v>
      </c>
      <c r="BS14" s="348" t="s">
        <v>430</v>
      </c>
      <c r="BT14" s="348" t="s">
        <v>430</v>
      </c>
      <c r="BU14" s="348" t="s">
        <v>430</v>
      </c>
      <c r="BV14" s="348">
        <v>8.58</v>
      </c>
      <c r="BW14" s="373"/>
      <c r="BX14" s="372" t="s">
        <v>9348</v>
      </c>
      <c r="BY14" s="372" t="s">
        <v>9349</v>
      </c>
      <c r="BZ14" s="372" t="s">
        <v>1236</v>
      </c>
      <c r="CA14" s="372" t="s">
        <v>9350</v>
      </c>
      <c r="CB14" s="372" t="s">
        <v>9351</v>
      </c>
      <c r="CC14" s="373"/>
      <c r="CD14" s="354" t="s">
        <v>2387</v>
      </c>
    </row>
    <row r="15" spans="1:82" s="428" customFormat="1" x14ac:dyDescent="0.25">
      <c r="A15" s="345" t="s">
        <v>9352</v>
      </c>
      <c r="B15" s="373"/>
      <c r="C15" s="719">
        <v>37399</v>
      </c>
      <c r="D15" s="373"/>
      <c r="E15" s="346">
        <v>1088.27</v>
      </c>
      <c r="F15" s="373"/>
      <c r="G15" s="347">
        <v>70.383200000000002</v>
      </c>
      <c r="H15" s="373"/>
      <c r="I15" s="651">
        <v>2.37</v>
      </c>
      <c r="J15" s="651">
        <v>6.89</v>
      </c>
      <c r="K15" s="651">
        <v>1.74</v>
      </c>
      <c r="L15" s="651">
        <v>1.81</v>
      </c>
      <c r="M15" s="374"/>
      <c r="N15" s="348">
        <v>46.7134</v>
      </c>
      <c r="O15" s="348">
        <v>46.7134</v>
      </c>
      <c r="P15" s="348">
        <v>-12.298500000000001</v>
      </c>
      <c r="Q15" s="348">
        <v>20.5825</v>
      </c>
      <c r="R15" s="348">
        <v>35.406100000000002</v>
      </c>
      <c r="S15" s="348">
        <v>-3.0714000000000001</v>
      </c>
      <c r="T15" s="348">
        <v>-4.4448999999999996</v>
      </c>
      <c r="U15" s="348">
        <v>-6.9500000000000006E-2</v>
      </c>
      <c r="V15" s="350">
        <v>2.8776000000000002</v>
      </c>
      <c r="W15" s="348">
        <v>5.4664000000000001</v>
      </c>
      <c r="X15" s="348">
        <v>10.3711</v>
      </c>
      <c r="Y15" s="348">
        <v>9.8034999999999997</v>
      </c>
      <c r="Z15" s="348">
        <v>9.2467000000000006</v>
      </c>
      <c r="AA15" s="348">
        <v>54.5199</v>
      </c>
      <c r="AB15" s="348">
        <v>-7.2644000000000002</v>
      </c>
      <c r="AC15" s="348">
        <v>-0.13439999999999999</v>
      </c>
      <c r="AD15" s="348">
        <v>-0.73719999999999997</v>
      </c>
      <c r="AE15" s="348">
        <v>54.5199</v>
      </c>
      <c r="AF15" s="348">
        <v>8.4906000000000006</v>
      </c>
      <c r="AG15" s="374"/>
      <c r="AH15" s="346">
        <v>6</v>
      </c>
      <c r="AI15" s="346">
        <v>6</v>
      </c>
      <c r="AJ15" s="346">
        <v>6</v>
      </c>
      <c r="AK15" s="346">
        <v>5</v>
      </c>
      <c r="AL15" s="346">
        <v>5</v>
      </c>
      <c r="AM15" s="346">
        <v>14</v>
      </c>
      <c r="AN15" s="346">
        <v>15</v>
      </c>
      <c r="AO15" s="346">
        <v>15</v>
      </c>
      <c r="AP15" s="346">
        <v>14</v>
      </c>
      <c r="AQ15" s="346">
        <v>13</v>
      </c>
      <c r="AR15" s="346">
        <v>6</v>
      </c>
      <c r="AS15" s="346">
        <v>3</v>
      </c>
      <c r="AT15" s="346">
        <v>4</v>
      </c>
      <c r="AU15" s="346">
        <v>4</v>
      </c>
      <c r="AV15" s="346">
        <v>15</v>
      </c>
      <c r="AW15" s="346">
        <v>15</v>
      </c>
      <c r="AX15" s="346">
        <v>15</v>
      </c>
      <c r="AY15" s="346">
        <v>4</v>
      </c>
      <c r="AZ15" s="374"/>
      <c r="BA15" s="375">
        <v>74.028761926374102</v>
      </c>
      <c r="BB15" s="375">
        <v>0</v>
      </c>
      <c r="BC15" s="375">
        <v>4.8165802496504997E-2</v>
      </c>
      <c r="BD15" s="375" t="s">
        <v>430</v>
      </c>
      <c r="BE15" s="373"/>
      <c r="BF15" s="348">
        <v>59.452909609000002</v>
      </c>
      <c r="BG15" s="348">
        <v>33.6381313232</v>
      </c>
      <c r="BH15" s="348">
        <v>1.7674260509999999</v>
      </c>
      <c r="BI15" s="373"/>
      <c r="BJ15" s="348">
        <v>37.512632859999997</v>
      </c>
      <c r="BK15" s="373"/>
      <c r="BL15" s="348">
        <v>64.629499999999993</v>
      </c>
      <c r="BM15" s="348">
        <v>6.1134899999999996</v>
      </c>
      <c r="BN15" s="348">
        <v>3.0775800000000002</v>
      </c>
      <c r="BO15" s="348">
        <v>26.17943</v>
      </c>
      <c r="BP15" s="373"/>
      <c r="BQ15" s="348">
        <v>6.92</v>
      </c>
      <c r="BR15" s="348">
        <v>5.58</v>
      </c>
      <c r="BS15" s="348" t="s">
        <v>430</v>
      </c>
      <c r="BT15" s="348" t="s">
        <v>430</v>
      </c>
      <c r="BU15" s="348" t="s">
        <v>430</v>
      </c>
      <c r="BV15" s="348">
        <v>13.67</v>
      </c>
      <c r="BW15" s="373"/>
      <c r="BX15" s="372" t="s">
        <v>9353</v>
      </c>
      <c r="BY15" s="372" t="s">
        <v>9354</v>
      </c>
      <c r="BZ15" s="372" t="s">
        <v>6493</v>
      </c>
      <c r="CA15" s="372" t="s">
        <v>9355</v>
      </c>
      <c r="CB15" s="372" t="s">
        <v>9356</v>
      </c>
      <c r="CC15" s="373"/>
      <c r="CD15" s="354" t="s">
        <v>6880</v>
      </c>
    </row>
    <row r="16" spans="1:82" s="428" customFormat="1" x14ac:dyDescent="0.25">
      <c r="A16" s="345" t="s">
        <v>9357</v>
      </c>
      <c r="B16" s="373"/>
      <c r="C16" s="719">
        <v>41971</v>
      </c>
      <c r="D16" s="373"/>
      <c r="E16" s="346">
        <v>1081.18</v>
      </c>
      <c r="F16" s="373"/>
      <c r="G16" s="347">
        <v>22.87</v>
      </c>
      <c r="H16" s="373"/>
      <c r="I16" s="651">
        <v>2.19</v>
      </c>
      <c r="J16" s="651">
        <v>7.38</v>
      </c>
      <c r="K16" s="651">
        <v>1.77</v>
      </c>
      <c r="L16" s="651">
        <v>1.83</v>
      </c>
      <c r="M16" s="374"/>
      <c r="N16" s="348">
        <v>26.657900000000001</v>
      </c>
      <c r="O16" s="348">
        <v>26.657900000000001</v>
      </c>
      <c r="P16" s="348">
        <v>-9.1038999999999994</v>
      </c>
      <c r="Q16" s="348">
        <v>13.752000000000001</v>
      </c>
      <c r="R16" s="348">
        <v>20.959800000000001</v>
      </c>
      <c r="S16" s="348">
        <v>3.3975</v>
      </c>
      <c r="T16" s="348">
        <v>2.6657000000000002</v>
      </c>
      <c r="U16" s="348">
        <v>4.9802</v>
      </c>
      <c r="V16" s="350">
        <v>6.5839999999999996</v>
      </c>
      <c r="W16" s="348">
        <v>7.22</v>
      </c>
      <c r="X16" s="348">
        <v>9.3218999999999994</v>
      </c>
      <c r="Y16" s="348">
        <v>7.1886000000000001</v>
      </c>
      <c r="Z16" s="348">
        <v>7.9885999999999999</v>
      </c>
      <c r="AA16" s="348">
        <v>31.452500000000001</v>
      </c>
      <c r="AB16" s="348">
        <v>0.4098</v>
      </c>
      <c r="AC16" s="348">
        <v>5.0278999999999998</v>
      </c>
      <c r="AD16" s="348">
        <v>4.7381000000000002</v>
      </c>
      <c r="AE16" s="348">
        <v>31.452500000000001</v>
      </c>
      <c r="AF16" s="348">
        <v>7.5132000000000003</v>
      </c>
      <c r="AG16" s="374"/>
      <c r="AH16" s="346">
        <v>14</v>
      </c>
      <c r="AI16" s="346">
        <v>14</v>
      </c>
      <c r="AJ16" s="346">
        <v>5</v>
      </c>
      <c r="AK16" s="346">
        <v>9</v>
      </c>
      <c r="AL16" s="346">
        <v>10</v>
      </c>
      <c r="AM16" s="346">
        <v>5</v>
      </c>
      <c r="AN16" s="346">
        <v>2</v>
      </c>
      <c r="AO16" s="346">
        <v>4</v>
      </c>
      <c r="AP16" s="346">
        <v>5</v>
      </c>
      <c r="AQ16" s="346">
        <v>4</v>
      </c>
      <c r="AR16" s="346">
        <v>12</v>
      </c>
      <c r="AS16" s="346">
        <v>15</v>
      </c>
      <c r="AT16" s="346">
        <v>9</v>
      </c>
      <c r="AU16" s="346">
        <v>10</v>
      </c>
      <c r="AV16" s="346">
        <v>3</v>
      </c>
      <c r="AW16" s="346">
        <v>4</v>
      </c>
      <c r="AX16" s="346">
        <v>3</v>
      </c>
      <c r="AY16" s="346">
        <v>10</v>
      </c>
      <c r="AZ16" s="374"/>
      <c r="BA16" s="375">
        <v>38.937342923528</v>
      </c>
      <c r="BB16" s="375">
        <v>0</v>
      </c>
      <c r="BC16" s="375">
        <v>6.5865944073142793E-2</v>
      </c>
      <c r="BD16" s="375" t="s">
        <v>430</v>
      </c>
      <c r="BE16" s="373"/>
      <c r="BF16" s="348">
        <v>41.175012668000001</v>
      </c>
      <c r="BG16" s="348">
        <v>5.6460587878000004</v>
      </c>
      <c r="BH16" s="348">
        <v>7.2926999550999998</v>
      </c>
      <c r="BI16" s="373"/>
      <c r="BJ16" s="348">
        <v>18.44549744</v>
      </c>
      <c r="BK16" s="373"/>
      <c r="BL16" s="348">
        <v>51.311199999999999</v>
      </c>
      <c r="BM16" s="348">
        <v>9.9257799999999996</v>
      </c>
      <c r="BN16" s="348">
        <v>4.9505600000000003</v>
      </c>
      <c r="BO16" s="348">
        <v>33.812460000000002</v>
      </c>
      <c r="BP16" s="373"/>
      <c r="BQ16" s="348">
        <v>8.69</v>
      </c>
      <c r="BR16" s="348">
        <v>18.149999999999999</v>
      </c>
      <c r="BS16" s="348" t="s">
        <v>430</v>
      </c>
      <c r="BT16" s="348" t="s">
        <v>430</v>
      </c>
      <c r="BU16" s="348">
        <v>0.57999999999999996</v>
      </c>
      <c r="BV16" s="348">
        <v>5.24</v>
      </c>
      <c r="BW16" s="373"/>
      <c r="BX16" s="372" t="s">
        <v>9358</v>
      </c>
      <c r="BY16" s="372" t="s">
        <v>9359</v>
      </c>
      <c r="BZ16" s="372" t="s">
        <v>9360</v>
      </c>
      <c r="CA16" s="372" t="s">
        <v>9361</v>
      </c>
      <c r="CB16" s="372" t="s">
        <v>9362</v>
      </c>
      <c r="CC16" s="373"/>
      <c r="CD16" s="354" t="s">
        <v>4769</v>
      </c>
    </row>
    <row r="17" spans="1:82" s="428" customFormat="1" x14ac:dyDescent="0.25">
      <c r="A17" s="345" t="s">
        <v>9363</v>
      </c>
      <c r="B17" s="373"/>
      <c r="C17" s="719">
        <v>42154</v>
      </c>
      <c r="D17" s="373"/>
      <c r="E17" s="346">
        <v>855.34699999999998</v>
      </c>
      <c r="F17" s="373"/>
      <c r="G17" s="347">
        <v>16.2882</v>
      </c>
      <c r="H17" s="373"/>
      <c r="I17" s="651">
        <v>3.08</v>
      </c>
      <c r="J17" s="651">
        <v>7.26</v>
      </c>
      <c r="K17" s="651">
        <v>2.4500000000000002</v>
      </c>
      <c r="L17" s="651">
        <v>2.57</v>
      </c>
      <c r="M17" s="374"/>
      <c r="N17" s="348">
        <v>34.082000000000001</v>
      </c>
      <c r="O17" s="348">
        <v>34.082000000000001</v>
      </c>
      <c r="P17" s="348">
        <v>-30.520399999999999</v>
      </c>
      <c r="Q17" s="348">
        <v>4.4894999999999996</v>
      </c>
      <c r="R17" s="348">
        <v>19.345800000000001</v>
      </c>
      <c r="S17" s="348">
        <v>-0.24390000000000001</v>
      </c>
      <c r="T17" s="348">
        <v>0.59399999999999997</v>
      </c>
      <c r="U17" s="348">
        <v>2.6637</v>
      </c>
      <c r="V17" s="350">
        <v>4.0854999999999997</v>
      </c>
      <c r="W17" s="348">
        <v>4.8998999999999997</v>
      </c>
      <c r="X17" s="348">
        <v>7.2217000000000002</v>
      </c>
      <c r="Y17" s="348">
        <v>7.4141000000000004</v>
      </c>
      <c r="Z17" s="348">
        <v>4.7084999999999999</v>
      </c>
      <c r="AA17" s="348">
        <v>29.8477</v>
      </c>
      <c r="AB17" s="348">
        <v>-1.8279000000000001</v>
      </c>
      <c r="AC17" s="348">
        <v>2.9824999999999999</v>
      </c>
      <c r="AD17" s="348">
        <v>2.1295000000000002</v>
      </c>
      <c r="AE17" s="348">
        <v>29.8477</v>
      </c>
      <c r="AF17" s="348">
        <v>4.5697999999999999</v>
      </c>
      <c r="AG17" s="374"/>
      <c r="AH17" s="346">
        <v>13</v>
      </c>
      <c r="AI17" s="346">
        <v>13</v>
      </c>
      <c r="AJ17" s="346">
        <v>14</v>
      </c>
      <c r="AK17" s="346">
        <v>15</v>
      </c>
      <c r="AL17" s="346">
        <v>12</v>
      </c>
      <c r="AM17" s="346">
        <v>10</v>
      </c>
      <c r="AN17" s="346">
        <v>6</v>
      </c>
      <c r="AO17" s="346">
        <v>9</v>
      </c>
      <c r="AP17" s="346">
        <v>11</v>
      </c>
      <c r="AQ17" s="346">
        <v>15</v>
      </c>
      <c r="AR17" s="346">
        <v>15</v>
      </c>
      <c r="AS17" s="346">
        <v>14</v>
      </c>
      <c r="AT17" s="346">
        <v>11</v>
      </c>
      <c r="AU17" s="346">
        <v>11</v>
      </c>
      <c r="AV17" s="346">
        <v>8</v>
      </c>
      <c r="AW17" s="346">
        <v>9</v>
      </c>
      <c r="AX17" s="346">
        <v>10</v>
      </c>
      <c r="AY17" s="346">
        <v>11</v>
      </c>
      <c r="AZ17" s="374"/>
      <c r="BA17" s="375">
        <v>50.584498740184301</v>
      </c>
      <c r="BB17" s="375">
        <v>0</v>
      </c>
      <c r="BC17" s="375">
        <v>2.4314255971320298E-2</v>
      </c>
      <c r="BD17" s="375" t="s">
        <v>430</v>
      </c>
      <c r="BE17" s="373"/>
      <c r="BF17" s="348">
        <v>38.315132936099999</v>
      </c>
      <c r="BG17" s="348">
        <v>17.047361498499999</v>
      </c>
      <c r="BH17" s="348">
        <v>2.2475696862999999</v>
      </c>
      <c r="BI17" s="373"/>
      <c r="BJ17" s="348">
        <v>24.859257769999999</v>
      </c>
      <c r="BK17" s="373"/>
      <c r="BL17" s="348">
        <v>64.291399999999996</v>
      </c>
      <c r="BM17" s="348">
        <v>2.8086799999999998</v>
      </c>
      <c r="BN17" s="348" t="s">
        <v>430</v>
      </c>
      <c r="BO17" s="348">
        <v>32.899920000000002</v>
      </c>
      <c r="BP17" s="373"/>
      <c r="BQ17" s="348">
        <v>12.53</v>
      </c>
      <c r="BR17" s="348">
        <v>7.04</v>
      </c>
      <c r="BS17" s="348">
        <v>2.37</v>
      </c>
      <c r="BT17" s="348">
        <v>2.46</v>
      </c>
      <c r="BU17" s="348" t="s">
        <v>430</v>
      </c>
      <c r="BV17" s="348">
        <v>8.5</v>
      </c>
      <c r="BW17" s="373"/>
      <c r="BX17" s="372" t="s">
        <v>9364</v>
      </c>
      <c r="BY17" s="372" t="s">
        <v>9191</v>
      </c>
      <c r="BZ17" s="372" t="s">
        <v>9365</v>
      </c>
      <c r="CA17" s="372" t="s">
        <v>9366</v>
      </c>
      <c r="CB17" s="372" t="s">
        <v>9367</v>
      </c>
      <c r="CC17" s="373"/>
      <c r="CD17" s="354" t="s">
        <v>548</v>
      </c>
    </row>
    <row r="18" spans="1:82" s="428" customFormat="1" x14ac:dyDescent="0.25">
      <c r="A18" s="345" t="s">
        <v>9368</v>
      </c>
      <c r="B18" s="373"/>
      <c r="C18" s="719">
        <v>42230</v>
      </c>
      <c r="D18" s="373"/>
      <c r="E18" s="346">
        <v>870.20600000000002</v>
      </c>
      <c r="F18" s="373"/>
      <c r="G18" s="347">
        <v>22.39</v>
      </c>
      <c r="H18" s="373"/>
      <c r="I18" s="651">
        <v>3.5</v>
      </c>
      <c r="J18" s="651">
        <v>7.49</v>
      </c>
      <c r="K18" s="651">
        <v>2.62</v>
      </c>
      <c r="L18" s="651">
        <v>2.74</v>
      </c>
      <c r="M18" s="374"/>
      <c r="N18" s="348">
        <v>60.068800000000003</v>
      </c>
      <c r="O18" s="348">
        <v>60.068800000000003</v>
      </c>
      <c r="P18" s="348">
        <v>-20.875699999999998</v>
      </c>
      <c r="Q18" s="348">
        <v>16.404499999999999</v>
      </c>
      <c r="R18" s="348">
        <v>26.344100000000001</v>
      </c>
      <c r="S18" s="348">
        <v>-0.3619</v>
      </c>
      <c r="T18" s="348">
        <v>-1.9514</v>
      </c>
      <c r="U18" s="348">
        <v>1.796</v>
      </c>
      <c r="V18" s="350">
        <v>3.3994</v>
      </c>
      <c r="W18" s="348">
        <v>5.5877999999999997</v>
      </c>
      <c r="X18" s="348">
        <v>9.6484000000000005</v>
      </c>
      <c r="Y18" s="348">
        <v>8.0923999999999996</v>
      </c>
      <c r="Z18" s="348">
        <v>8.3567999999999998</v>
      </c>
      <c r="AA18" s="348">
        <v>41.700800000000001</v>
      </c>
      <c r="AB18" s="348">
        <v>-4.8015999999999996</v>
      </c>
      <c r="AC18" s="348">
        <v>1.972</v>
      </c>
      <c r="AD18" s="348">
        <v>1.3139000000000001</v>
      </c>
      <c r="AE18" s="348">
        <v>41.700800000000001</v>
      </c>
      <c r="AF18" s="348">
        <v>7.8167</v>
      </c>
      <c r="AG18" s="374"/>
      <c r="AH18" s="346">
        <v>2</v>
      </c>
      <c r="AI18" s="346">
        <v>2</v>
      </c>
      <c r="AJ18" s="346">
        <v>12</v>
      </c>
      <c r="AK18" s="346">
        <v>6</v>
      </c>
      <c r="AL18" s="346">
        <v>8</v>
      </c>
      <c r="AM18" s="346">
        <v>11</v>
      </c>
      <c r="AN18" s="346">
        <v>14</v>
      </c>
      <c r="AO18" s="346">
        <v>13</v>
      </c>
      <c r="AP18" s="346">
        <v>13</v>
      </c>
      <c r="AQ18" s="346">
        <v>12</v>
      </c>
      <c r="AR18" s="346">
        <v>9</v>
      </c>
      <c r="AS18" s="346">
        <v>11</v>
      </c>
      <c r="AT18" s="346">
        <v>7</v>
      </c>
      <c r="AU18" s="346">
        <v>8</v>
      </c>
      <c r="AV18" s="346">
        <v>13</v>
      </c>
      <c r="AW18" s="346">
        <v>12</v>
      </c>
      <c r="AX18" s="346">
        <v>13</v>
      </c>
      <c r="AY18" s="346">
        <v>8</v>
      </c>
      <c r="AZ18" s="374"/>
      <c r="BA18" s="375">
        <v>67.098747161268705</v>
      </c>
      <c r="BB18" s="375">
        <v>0</v>
      </c>
      <c r="BC18" s="375">
        <v>3.9324398692932298E-2</v>
      </c>
      <c r="BD18" s="375" t="s">
        <v>430</v>
      </c>
      <c r="BE18" s="373"/>
      <c r="BF18" s="348">
        <v>53.685519601999999</v>
      </c>
      <c r="BG18" s="348">
        <v>28.322435803800001</v>
      </c>
      <c r="BH18" s="348">
        <v>1.8955120942000001</v>
      </c>
      <c r="BI18" s="373"/>
      <c r="BJ18" s="348">
        <v>32.104610280000003</v>
      </c>
      <c r="BK18" s="373"/>
      <c r="BL18" s="348">
        <v>54.036299999999997</v>
      </c>
      <c r="BM18" s="348">
        <v>6.1818799999999996</v>
      </c>
      <c r="BN18" s="348">
        <v>5.9934399999999997</v>
      </c>
      <c r="BO18" s="348">
        <v>33.788379999999997</v>
      </c>
      <c r="BP18" s="373"/>
      <c r="BQ18" s="348">
        <v>10.89</v>
      </c>
      <c r="BR18" s="348">
        <v>7.37</v>
      </c>
      <c r="BS18" s="348">
        <v>5.92</v>
      </c>
      <c r="BT18" s="348">
        <v>0.57999999999999996</v>
      </c>
      <c r="BU18" s="348">
        <v>2.38</v>
      </c>
      <c r="BV18" s="348">
        <v>40.76</v>
      </c>
      <c r="BW18" s="373"/>
      <c r="BX18" s="372" t="s">
        <v>9369</v>
      </c>
      <c r="BY18" s="372" t="s">
        <v>9370</v>
      </c>
      <c r="BZ18" s="372" t="s">
        <v>9371</v>
      </c>
      <c r="CA18" s="372" t="s">
        <v>9372</v>
      </c>
      <c r="CB18" s="372" t="s">
        <v>9373</v>
      </c>
      <c r="CC18" s="373"/>
      <c r="CD18" s="354" t="s">
        <v>463</v>
      </c>
    </row>
    <row r="19" spans="1:82" s="428" customFormat="1" x14ac:dyDescent="0.25">
      <c r="A19" s="345" t="s">
        <v>9374</v>
      </c>
      <c r="B19" s="373"/>
      <c r="C19" s="719">
        <v>40834</v>
      </c>
      <c r="D19" s="373"/>
      <c r="E19" s="346">
        <v>891.42100000000005</v>
      </c>
      <c r="F19" s="373"/>
      <c r="G19" s="347">
        <v>35.563200000000002</v>
      </c>
      <c r="H19" s="373"/>
      <c r="I19" s="651">
        <v>2.52</v>
      </c>
      <c r="J19" s="651">
        <v>6.97</v>
      </c>
      <c r="K19" s="651">
        <v>2.09</v>
      </c>
      <c r="L19" s="651">
        <v>2.17</v>
      </c>
      <c r="M19" s="374"/>
      <c r="N19" s="348">
        <v>38.334499999999998</v>
      </c>
      <c r="O19" s="348">
        <v>38.334499999999998</v>
      </c>
      <c r="P19" s="348">
        <v>27.281400000000001</v>
      </c>
      <c r="Q19" s="348">
        <v>67.468400000000003</v>
      </c>
      <c r="R19" s="348">
        <v>56.212600000000002</v>
      </c>
      <c r="S19" s="348">
        <v>23.016200000000001</v>
      </c>
      <c r="T19" s="348">
        <v>5.5061</v>
      </c>
      <c r="U19" s="348">
        <v>10.377000000000001</v>
      </c>
      <c r="V19" s="350">
        <v>12.733700000000001</v>
      </c>
      <c r="W19" s="348">
        <v>9.3917999999999999</v>
      </c>
      <c r="X19" s="348">
        <v>13.870900000000001</v>
      </c>
      <c r="Y19" s="348">
        <v>11.4589</v>
      </c>
      <c r="Z19" s="348">
        <v>9.3239000000000001</v>
      </c>
      <c r="AA19" s="348">
        <v>74.106300000000005</v>
      </c>
      <c r="AB19" s="348">
        <v>11.1706</v>
      </c>
      <c r="AC19" s="348">
        <v>7.7680999999999996</v>
      </c>
      <c r="AD19" s="348">
        <v>9.3767999999999994</v>
      </c>
      <c r="AE19" s="348">
        <v>74.106300000000005</v>
      </c>
      <c r="AF19" s="348">
        <v>9.1214999999999993</v>
      </c>
      <c r="AG19" s="374"/>
      <c r="AH19" s="346">
        <v>10</v>
      </c>
      <c r="AI19" s="346">
        <v>10</v>
      </c>
      <c r="AJ19" s="346">
        <v>1</v>
      </c>
      <c r="AK19" s="346">
        <v>1</v>
      </c>
      <c r="AL19" s="346">
        <v>1</v>
      </c>
      <c r="AM19" s="346">
        <v>1</v>
      </c>
      <c r="AN19" s="346">
        <v>1</v>
      </c>
      <c r="AO19" s="346">
        <v>1</v>
      </c>
      <c r="AP19" s="346">
        <v>1</v>
      </c>
      <c r="AQ19" s="346">
        <v>1</v>
      </c>
      <c r="AR19" s="346">
        <v>1</v>
      </c>
      <c r="AS19" s="346">
        <v>1</v>
      </c>
      <c r="AT19" s="346">
        <v>2</v>
      </c>
      <c r="AU19" s="346">
        <v>1</v>
      </c>
      <c r="AV19" s="346">
        <v>1</v>
      </c>
      <c r="AW19" s="346">
        <v>1</v>
      </c>
      <c r="AX19" s="346">
        <v>1</v>
      </c>
      <c r="AY19" s="346">
        <v>1</v>
      </c>
      <c r="AZ19" s="374"/>
      <c r="BA19" s="375">
        <v>95.082817649711998</v>
      </c>
      <c r="BB19" s="375">
        <v>0</v>
      </c>
      <c r="BC19" s="375">
        <v>7.0441247293038106E-2</v>
      </c>
      <c r="BD19" s="375" t="s">
        <v>430</v>
      </c>
      <c r="BE19" s="373"/>
      <c r="BF19" s="348">
        <v>62.669097303299999</v>
      </c>
      <c r="BG19" s="348">
        <v>20.1032134867</v>
      </c>
      <c r="BH19" s="348">
        <v>3.1173671485000001</v>
      </c>
      <c r="BI19" s="373"/>
      <c r="BJ19" s="348">
        <v>34.421698130000003</v>
      </c>
      <c r="BK19" s="373"/>
      <c r="BL19" s="348">
        <v>47.713999999999999</v>
      </c>
      <c r="BM19" s="348">
        <v>12.5853</v>
      </c>
      <c r="BN19" s="348">
        <v>9.9887700000000006</v>
      </c>
      <c r="BO19" s="348">
        <v>29.711929999999999</v>
      </c>
      <c r="BP19" s="373"/>
      <c r="BQ19" s="348">
        <v>15.32</v>
      </c>
      <c r="BR19" s="348">
        <v>12.16</v>
      </c>
      <c r="BS19" s="348" t="s">
        <v>430</v>
      </c>
      <c r="BT19" s="348" t="s">
        <v>430</v>
      </c>
      <c r="BU19" s="348" t="s">
        <v>430</v>
      </c>
      <c r="BV19" s="348">
        <v>2.23</v>
      </c>
      <c r="BW19" s="373"/>
      <c r="BX19" s="372" t="s">
        <v>9375</v>
      </c>
      <c r="BY19" s="372" t="s">
        <v>9376</v>
      </c>
      <c r="BZ19" s="372" t="s">
        <v>9377</v>
      </c>
      <c r="CA19" s="372" t="s">
        <v>9378</v>
      </c>
      <c r="CB19" s="372" t="s">
        <v>9379</v>
      </c>
      <c r="CC19" s="373"/>
      <c r="CD19" s="354" t="s">
        <v>526</v>
      </c>
    </row>
    <row r="20" spans="1:82" s="428" customFormat="1" x14ac:dyDescent="0.25">
      <c r="A20" s="345" t="s">
        <v>9380</v>
      </c>
      <c r="B20" s="373"/>
      <c r="C20" s="719">
        <v>43342</v>
      </c>
      <c r="D20" s="373"/>
      <c r="E20" s="346">
        <v>808.93700000000001</v>
      </c>
      <c r="F20" s="373"/>
      <c r="G20" s="347">
        <v>18.751300000000001</v>
      </c>
      <c r="H20" s="373"/>
      <c r="I20" s="651">
        <v>3.3</v>
      </c>
      <c r="J20" s="651">
        <v>6.6</v>
      </c>
      <c r="K20" s="651">
        <v>2.78</v>
      </c>
      <c r="L20" s="651">
        <v>2.87</v>
      </c>
      <c r="M20" s="374"/>
      <c r="N20" s="348">
        <v>44.870199999999997</v>
      </c>
      <c r="O20" s="348">
        <v>44.870199999999997</v>
      </c>
      <c r="P20" s="348">
        <v>-33.1569</v>
      </c>
      <c r="Q20" s="348">
        <v>8.3970000000000002</v>
      </c>
      <c r="R20" s="348">
        <v>26.490600000000001</v>
      </c>
      <c r="S20" s="348">
        <v>-2.4998</v>
      </c>
      <c r="T20" s="348">
        <v>0.59099999999999997</v>
      </c>
      <c r="U20" s="348">
        <v>3.9363000000000001</v>
      </c>
      <c r="V20" s="350">
        <v>4.3575999999999997</v>
      </c>
      <c r="W20" s="348">
        <v>6.1398999999999999</v>
      </c>
      <c r="X20" s="348">
        <v>9.7553999999999998</v>
      </c>
      <c r="Y20" s="348">
        <v>9.3172999999999995</v>
      </c>
      <c r="Z20" s="348" t="s">
        <v>430</v>
      </c>
      <c r="AA20" s="348">
        <v>42.205399999999997</v>
      </c>
      <c r="AB20" s="348">
        <v>-4.2793999999999999</v>
      </c>
      <c r="AC20" s="348">
        <v>4.5633999999999997</v>
      </c>
      <c r="AD20" s="348">
        <v>2.6911</v>
      </c>
      <c r="AE20" s="348">
        <v>42.205399999999997</v>
      </c>
      <c r="AF20" s="348">
        <v>8.5500000000000007</v>
      </c>
      <c r="AG20" s="374"/>
      <c r="AH20" s="346">
        <v>7</v>
      </c>
      <c r="AI20" s="346">
        <v>7</v>
      </c>
      <c r="AJ20" s="346">
        <v>15</v>
      </c>
      <c r="AK20" s="346">
        <v>10</v>
      </c>
      <c r="AL20" s="346">
        <v>7</v>
      </c>
      <c r="AM20" s="346">
        <v>13</v>
      </c>
      <c r="AN20" s="346">
        <v>7</v>
      </c>
      <c r="AO20" s="346">
        <v>6</v>
      </c>
      <c r="AP20" s="346">
        <v>8</v>
      </c>
      <c r="AQ20" s="346">
        <v>9</v>
      </c>
      <c r="AR20" s="346">
        <v>8</v>
      </c>
      <c r="AS20" s="346">
        <v>6</v>
      </c>
      <c r="AT20" s="346" t="s">
        <v>430</v>
      </c>
      <c r="AU20" s="346">
        <v>7</v>
      </c>
      <c r="AV20" s="346">
        <v>11</v>
      </c>
      <c r="AW20" s="346">
        <v>5</v>
      </c>
      <c r="AX20" s="346">
        <v>8</v>
      </c>
      <c r="AY20" s="346">
        <v>7</v>
      </c>
      <c r="AZ20" s="374"/>
      <c r="BA20" s="375">
        <v>56.9788754032163</v>
      </c>
      <c r="BB20" s="375">
        <v>0</v>
      </c>
      <c r="BC20" s="375">
        <v>4.9894239675844401E-2</v>
      </c>
      <c r="BD20" s="375" t="s">
        <v>430</v>
      </c>
      <c r="BE20" s="373"/>
      <c r="BF20" s="348">
        <v>51.203840872500002</v>
      </c>
      <c r="BG20" s="348">
        <v>21.8602774097</v>
      </c>
      <c r="BH20" s="348">
        <v>2.3423234715999999</v>
      </c>
      <c r="BI20" s="373"/>
      <c r="BJ20" s="348">
        <v>33.785502870000002</v>
      </c>
      <c r="BK20" s="373"/>
      <c r="BL20" s="348">
        <v>61.330300000000001</v>
      </c>
      <c r="BM20" s="348">
        <v>4.7540899999999997</v>
      </c>
      <c r="BN20" s="348" t="s">
        <v>430</v>
      </c>
      <c r="BO20" s="348">
        <v>33.915610000000001</v>
      </c>
      <c r="BP20" s="373"/>
      <c r="BQ20" s="348">
        <v>21.89</v>
      </c>
      <c r="BR20" s="348">
        <v>1.02</v>
      </c>
      <c r="BS20" s="348" t="s">
        <v>430</v>
      </c>
      <c r="BT20" s="348" t="s">
        <v>430</v>
      </c>
      <c r="BU20" s="348" t="s">
        <v>430</v>
      </c>
      <c r="BV20" s="348">
        <v>11.01</v>
      </c>
      <c r="BW20" s="373"/>
      <c r="BX20" s="372" t="s">
        <v>9381</v>
      </c>
      <c r="BY20" s="372" t="s">
        <v>9382</v>
      </c>
      <c r="BZ20" s="372" t="s">
        <v>9383</v>
      </c>
      <c r="CA20" s="372" t="s">
        <v>9384</v>
      </c>
      <c r="CB20" s="372" t="s">
        <v>9385</v>
      </c>
      <c r="CC20" s="373"/>
      <c r="CD20" s="354" t="s">
        <v>463</v>
      </c>
    </row>
    <row r="21" spans="1:82" s="428" customFormat="1" x14ac:dyDescent="0.25">
      <c r="A21" s="345" t="s">
        <v>9386</v>
      </c>
      <c r="B21" s="373"/>
      <c r="C21" s="719">
        <v>43339</v>
      </c>
      <c r="D21" s="373"/>
      <c r="E21" s="346">
        <v>636.04</v>
      </c>
      <c r="F21" s="373"/>
      <c r="G21" s="347">
        <v>16.7531</v>
      </c>
      <c r="H21" s="373"/>
      <c r="I21" s="651">
        <v>4.4800000000000004</v>
      </c>
      <c r="J21" s="651">
        <v>7.66</v>
      </c>
      <c r="K21" s="651">
        <v>2.77</v>
      </c>
      <c r="L21" s="651">
        <v>2.91</v>
      </c>
      <c r="M21" s="374"/>
      <c r="N21" s="348">
        <v>16.507899999999999</v>
      </c>
      <c r="O21" s="348">
        <v>16.507899999999999</v>
      </c>
      <c r="P21" s="348">
        <v>-14.866</v>
      </c>
      <c r="Q21" s="348">
        <v>7.1627000000000001</v>
      </c>
      <c r="R21" s="348">
        <v>14.3772</v>
      </c>
      <c r="S21" s="348">
        <v>0.80769999999999997</v>
      </c>
      <c r="T21" s="348">
        <v>0.78839999999999999</v>
      </c>
      <c r="U21" s="348">
        <v>2.9784000000000002</v>
      </c>
      <c r="V21" s="350">
        <v>4.1798999999999999</v>
      </c>
      <c r="W21" s="348">
        <v>5.7808999999999999</v>
      </c>
      <c r="X21" s="348">
        <v>8.2245000000000008</v>
      </c>
      <c r="Y21" s="348">
        <v>7.7161999999999997</v>
      </c>
      <c r="Z21" s="348" t="s">
        <v>430</v>
      </c>
      <c r="AA21" s="348">
        <v>20.7746</v>
      </c>
      <c r="AB21" s="348">
        <v>-0.55020000000000002</v>
      </c>
      <c r="AC21" s="348">
        <v>2.8875999999999999</v>
      </c>
      <c r="AD21" s="348">
        <v>2.8068</v>
      </c>
      <c r="AE21" s="348">
        <v>20.7746</v>
      </c>
      <c r="AF21" s="348">
        <v>6.9577999999999998</v>
      </c>
      <c r="AG21" s="374"/>
      <c r="AH21" s="346">
        <v>15</v>
      </c>
      <c r="AI21" s="346">
        <v>15</v>
      </c>
      <c r="AJ21" s="346">
        <v>8</v>
      </c>
      <c r="AK21" s="346">
        <v>11</v>
      </c>
      <c r="AL21" s="346">
        <v>13</v>
      </c>
      <c r="AM21" s="346">
        <v>8</v>
      </c>
      <c r="AN21" s="346">
        <v>5</v>
      </c>
      <c r="AO21" s="346">
        <v>8</v>
      </c>
      <c r="AP21" s="346">
        <v>9</v>
      </c>
      <c r="AQ21" s="346">
        <v>10</v>
      </c>
      <c r="AR21" s="346">
        <v>13</v>
      </c>
      <c r="AS21" s="346">
        <v>12</v>
      </c>
      <c r="AT21" s="346" t="s">
        <v>430</v>
      </c>
      <c r="AU21" s="346">
        <v>14</v>
      </c>
      <c r="AV21" s="346">
        <v>5</v>
      </c>
      <c r="AW21" s="346">
        <v>10</v>
      </c>
      <c r="AX21" s="346">
        <v>7</v>
      </c>
      <c r="AY21" s="346">
        <v>14</v>
      </c>
      <c r="AZ21" s="374"/>
      <c r="BA21" s="375">
        <v>31.8475075943151</v>
      </c>
      <c r="BB21" s="375">
        <v>0</v>
      </c>
      <c r="BC21" s="375">
        <v>3.5399996780695497E-2</v>
      </c>
      <c r="BD21" s="375" t="s">
        <v>430</v>
      </c>
      <c r="BE21" s="373"/>
      <c r="BF21" s="348">
        <v>35.302409702200002</v>
      </c>
      <c r="BG21" s="348">
        <v>4.3232759265</v>
      </c>
      <c r="BH21" s="348">
        <v>8.1656619429999999</v>
      </c>
      <c r="BI21" s="373"/>
      <c r="BJ21" s="348">
        <v>17.059887280000002</v>
      </c>
      <c r="BK21" s="373"/>
      <c r="BL21" s="348">
        <v>58.257199999999997</v>
      </c>
      <c r="BM21" s="348">
        <v>5.3490900000000003</v>
      </c>
      <c r="BN21" s="348">
        <v>1.82718</v>
      </c>
      <c r="BO21" s="348">
        <v>34.56653</v>
      </c>
      <c r="BP21" s="373"/>
      <c r="BQ21" s="348">
        <v>13.8</v>
      </c>
      <c r="BR21" s="348">
        <v>7.69</v>
      </c>
      <c r="BS21" s="348" t="s">
        <v>430</v>
      </c>
      <c r="BT21" s="348">
        <v>5.36</v>
      </c>
      <c r="BU21" s="348" t="s">
        <v>430</v>
      </c>
      <c r="BV21" s="348">
        <v>6.67</v>
      </c>
      <c r="BW21" s="373"/>
      <c r="BX21" s="372" t="s">
        <v>9387</v>
      </c>
      <c r="BY21" s="372" t="s">
        <v>9388</v>
      </c>
      <c r="BZ21" s="372" t="s">
        <v>9389</v>
      </c>
      <c r="CA21" s="372" t="s">
        <v>1415</v>
      </c>
      <c r="CB21" s="372" t="s">
        <v>9390</v>
      </c>
      <c r="CC21" s="373"/>
      <c r="CD21" s="354" t="s">
        <v>555</v>
      </c>
    </row>
    <row r="22" spans="1:82" s="428" customFormat="1" x14ac:dyDescent="0.25">
      <c r="A22" s="345" t="s">
        <v>9391</v>
      </c>
      <c r="B22" s="373"/>
      <c r="C22" s="719">
        <v>42767</v>
      </c>
      <c r="D22" s="373"/>
      <c r="E22" s="346">
        <v>529.72</v>
      </c>
      <c r="F22" s="373"/>
      <c r="G22" s="347">
        <v>21.088899999999999</v>
      </c>
      <c r="H22" s="373"/>
      <c r="I22" s="651">
        <v>2.1800000000000002</v>
      </c>
      <c r="J22" s="651">
        <v>7.03</v>
      </c>
      <c r="K22" s="651">
        <v>1.74</v>
      </c>
      <c r="L22" s="651">
        <v>1.83</v>
      </c>
      <c r="M22" s="374"/>
      <c r="N22" s="348">
        <v>48.3645</v>
      </c>
      <c r="O22" s="348">
        <v>48.3645</v>
      </c>
      <c r="P22" s="348">
        <v>-16.071200000000001</v>
      </c>
      <c r="Q22" s="348">
        <v>14.1075</v>
      </c>
      <c r="R22" s="348">
        <v>30.447399999999998</v>
      </c>
      <c r="S22" s="348">
        <v>2.7492999999999999</v>
      </c>
      <c r="T22" s="348">
        <v>1.0500000000000001E-2</v>
      </c>
      <c r="U22" s="348">
        <v>3.8548</v>
      </c>
      <c r="V22" s="350">
        <v>5.9630000000000001</v>
      </c>
      <c r="W22" s="348">
        <v>5.6182999999999996</v>
      </c>
      <c r="X22" s="348">
        <v>10.0657</v>
      </c>
      <c r="Y22" s="348">
        <v>8.6745999999999999</v>
      </c>
      <c r="Z22" s="348" t="s">
        <v>430</v>
      </c>
      <c r="AA22" s="348">
        <v>46.597499999999997</v>
      </c>
      <c r="AB22" s="348">
        <v>-1.7095</v>
      </c>
      <c r="AC22" s="348">
        <v>3.4049</v>
      </c>
      <c r="AD22" s="348">
        <v>3.2126999999999999</v>
      </c>
      <c r="AE22" s="348">
        <v>46.597499999999997</v>
      </c>
      <c r="AF22" s="348">
        <v>8.4118999999999993</v>
      </c>
      <c r="AG22" s="374"/>
      <c r="AH22" s="346">
        <v>4</v>
      </c>
      <c r="AI22" s="346">
        <v>4</v>
      </c>
      <c r="AJ22" s="346">
        <v>10</v>
      </c>
      <c r="AK22" s="346">
        <v>8</v>
      </c>
      <c r="AL22" s="346">
        <v>6</v>
      </c>
      <c r="AM22" s="346">
        <v>7</v>
      </c>
      <c r="AN22" s="346">
        <v>10</v>
      </c>
      <c r="AO22" s="346">
        <v>7</v>
      </c>
      <c r="AP22" s="346">
        <v>6</v>
      </c>
      <c r="AQ22" s="346">
        <v>11</v>
      </c>
      <c r="AR22" s="346">
        <v>7</v>
      </c>
      <c r="AS22" s="346">
        <v>9</v>
      </c>
      <c r="AT22" s="346" t="s">
        <v>430</v>
      </c>
      <c r="AU22" s="346">
        <v>6</v>
      </c>
      <c r="AV22" s="346">
        <v>7</v>
      </c>
      <c r="AW22" s="346">
        <v>7</v>
      </c>
      <c r="AX22" s="346">
        <v>5</v>
      </c>
      <c r="AY22" s="346">
        <v>6</v>
      </c>
      <c r="AZ22" s="374"/>
      <c r="BA22" s="375">
        <v>62.841385789047699</v>
      </c>
      <c r="BB22" s="375">
        <v>0</v>
      </c>
      <c r="BC22" s="375">
        <v>4.6759597736817697E-2</v>
      </c>
      <c r="BD22" s="375" t="s">
        <v>430</v>
      </c>
      <c r="BE22" s="373"/>
      <c r="BF22" s="348">
        <v>52.577687691000001</v>
      </c>
      <c r="BG22" s="348">
        <v>25.069244902400001</v>
      </c>
      <c r="BH22" s="348">
        <v>2.0972984186999999</v>
      </c>
      <c r="BI22" s="373"/>
      <c r="BJ22" s="348">
        <v>34.779095939999998</v>
      </c>
      <c r="BK22" s="373"/>
      <c r="BL22" s="348">
        <v>48.404000000000003</v>
      </c>
      <c r="BM22" s="348">
        <v>5.36252</v>
      </c>
      <c r="BN22" s="348">
        <v>8.0743500000000008</v>
      </c>
      <c r="BO22" s="348">
        <v>38.159129999999998</v>
      </c>
      <c r="BP22" s="373"/>
      <c r="BQ22" s="348">
        <v>5.71</v>
      </c>
      <c r="BR22" s="348">
        <v>19.329999999999998</v>
      </c>
      <c r="BS22" s="348">
        <v>3.45</v>
      </c>
      <c r="BT22" s="348" t="s">
        <v>430</v>
      </c>
      <c r="BU22" s="348" t="s">
        <v>430</v>
      </c>
      <c r="BV22" s="348">
        <v>36.729999999999997</v>
      </c>
      <c r="BW22" s="373"/>
      <c r="BX22" s="372" t="s">
        <v>9392</v>
      </c>
      <c r="BY22" s="372" t="s">
        <v>9393</v>
      </c>
      <c r="BZ22" s="372" t="s">
        <v>2729</v>
      </c>
      <c r="CA22" s="372" t="s">
        <v>9394</v>
      </c>
      <c r="CB22" s="372" t="s">
        <v>9395</v>
      </c>
      <c r="CC22" s="373"/>
      <c r="CD22" s="354" t="s">
        <v>548</v>
      </c>
    </row>
    <row r="23" spans="1:82" x14ac:dyDescent="0.25">
      <c r="A23" s="36" t="s">
        <v>93</v>
      </c>
      <c r="B23" s="43"/>
      <c r="C23" s="720"/>
      <c r="D23" s="43"/>
      <c r="E23" s="51"/>
      <c r="F23" s="43"/>
      <c r="G23" s="55"/>
      <c r="H23" s="43"/>
      <c r="I23" s="92"/>
      <c r="J23" s="92"/>
      <c r="K23" s="92"/>
      <c r="L23" s="92"/>
      <c r="M23" s="66"/>
      <c r="N23" s="59">
        <v>42.708100000000002</v>
      </c>
      <c r="O23" s="59">
        <v>42.708100000000002</v>
      </c>
      <c r="P23" s="59">
        <v>-12.5144</v>
      </c>
      <c r="Q23" s="59">
        <v>18.981300000000001</v>
      </c>
      <c r="R23" s="59">
        <v>27.845300000000002</v>
      </c>
      <c r="S23" s="59">
        <v>2.6423000000000001</v>
      </c>
      <c r="T23" s="59">
        <v>0.37719999999999998</v>
      </c>
      <c r="U23" s="59">
        <v>3.5272000000000001</v>
      </c>
      <c r="V23" s="70">
        <v>5.3822999999999999</v>
      </c>
      <c r="W23" s="59">
        <v>6.5389999999999997</v>
      </c>
      <c r="X23" s="59">
        <v>9.9306999999999999</v>
      </c>
      <c r="Y23" s="59">
        <v>8.8467000000000002</v>
      </c>
      <c r="Z23" s="59">
        <v>8.3849</v>
      </c>
      <c r="AA23" s="59">
        <v>41.5456</v>
      </c>
      <c r="AB23" s="59">
        <v>-1.5550999999999999</v>
      </c>
      <c r="AC23" s="59">
        <v>3.4584999999999999</v>
      </c>
      <c r="AD23" s="59">
        <v>2.9698000000000002</v>
      </c>
      <c r="AE23" s="59">
        <v>41.5456</v>
      </c>
      <c r="AF23" s="59">
        <v>8.2050000000000001</v>
      </c>
      <c r="AG23" s="66"/>
      <c r="AH23" s="51">
        <v>15</v>
      </c>
      <c r="AI23" s="51">
        <v>15</v>
      </c>
      <c r="AJ23" s="51">
        <v>15</v>
      </c>
      <c r="AK23" s="51">
        <v>15</v>
      </c>
      <c r="AL23" s="51">
        <v>15</v>
      </c>
      <c r="AM23" s="51">
        <v>15</v>
      </c>
      <c r="AN23" s="51">
        <v>15</v>
      </c>
      <c r="AO23" s="51">
        <v>15</v>
      </c>
      <c r="AP23" s="51">
        <v>15</v>
      </c>
      <c r="AQ23" s="51">
        <v>15</v>
      </c>
      <c r="AR23" s="51">
        <v>15</v>
      </c>
      <c r="AS23" s="51">
        <v>15</v>
      </c>
      <c r="AT23" s="51">
        <v>11</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68.760499999999993</v>
      </c>
      <c r="O24" s="60">
        <v>68.760499999999993</v>
      </c>
      <c r="P24" s="60">
        <v>27.281400000000001</v>
      </c>
      <c r="Q24" s="60">
        <v>67.468400000000003</v>
      </c>
      <c r="R24" s="60">
        <v>56.212600000000002</v>
      </c>
      <c r="S24" s="60">
        <v>23.016200000000001</v>
      </c>
      <c r="T24" s="60">
        <v>5.5061</v>
      </c>
      <c r="U24" s="60">
        <v>10.377000000000001</v>
      </c>
      <c r="V24" s="71">
        <v>12.733700000000001</v>
      </c>
      <c r="W24" s="60">
        <v>9.3917999999999999</v>
      </c>
      <c r="X24" s="60">
        <v>13.870900000000001</v>
      </c>
      <c r="Y24" s="60">
        <v>11.4589</v>
      </c>
      <c r="Z24" s="60">
        <v>9.4617000000000004</v>
      </c>
      <c r="AA24" s="60">
        <v>74.106300000000005</v>
      </c>
      <c r="AB24" s="60">
        <v>11.1706</v>
      </c>
      <c r="AC24" s="60">
        <v>7.7680999999999996</v>
      </c>
      <c r="AD24" s="60">
        <v>9.3767999999999994</v>
      </c>
      <c r="AE24" s="60">
        <v>74.106300000000005</v>
      </c>
      <c r="AF24" s="60">
        <v>10.5151</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16.507899999999999</v>
      </c>
      <c r="O25" s="60">
        <v>16.507899999999999</v>
      </c>
      <c r="P25" s="60">
        <v>-33.1569</v>
      </c>
      <c r="Q25" s="60">
        <v>4.4894999999999996</v>
      </c>
      <c r="R25" s="60">
        <v>11.9245</v>
      </c>
      <c r="S25" s="60">
        <v>-3.8523999999999998</v>
      </c>
      <c r="T25" s="60">
        <v>-4.4448999999999996</v>
      </c>
      <c r="U25" s="60">
        <v>-6.9500000000000006E-2</v>
      </c>
      <c r="V25" s="71">
        <v>2.1663000000000001</v>
      </c>
      <c r="W25" s="60">
        <v>4.8998999999999997</v>
      </c>
      <c r="X25" s="60">
        <v>7.2217000000000002</v>
      </c>
      <c r="Y25" s="60">
        <v>7.1886000000000001</v>
      </c>
      <c r="Z25" s="60">
        <v>4.7084999999999999</v>
      </c>
      <c r="AA25" s="60">
        <v>19.124300000000002</v>
      </c>
      <c r="AB25" s="60">
        <v>-7.2644000000000002</v>
      </c>
      <c r="AC25" s="60">
        <v>-0.13439999999999999</v>
      </c>
      <c r="AD25" s="60">
        <v>-0.73719999999999997</v>
      </c>
      <c r="AE25" s="60">
        <v>19.124300000000002</v>
      </c>
      <c r="AF25" s="60">
        <v>4.5697999999999999</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42.578000000000003</v>
      </c>
      <c r="O26" s="61">
        <v>42.578000000000003</v>
      </c>
      <c r="P26" s="61">
        <v>-14.866</v>
      </c>
      <c r="Q26" s="61">
        <v>14.1075</v>
      </c>
      <c r="R26" s="61">
        <v>26.344100000000001</v>
      </c>
      <c r="S26" s="61">
        <v>0.80769999999999997</v>
      </c>
      <c r="T26" s="61">
        <v>0.40039999999999998</v>
      </c>
      <c r="U26" s="61">
        <v>2.9784000000000002</v>
      </c>
      <c r="V26" s="72">
        <v>4.3575999999999997</v>
      </c>
      <c r="W26" s="61">
        <v>6.3212999999999999</v>
      </c>
      <c r="X26" s="61">
        <v>9.7553999999999998</v>
      </c>
      <c r="Y26" s="61">
        <v>9.0309000000000008</v>
      </c>
      <c r="Z26" s="61">
        <v>8.7091999999999992</v>
      </c>
      <c r="AA26" s="61">
        <v>41.700800000000001</v>
      </c>
      <c r="AB26" s="61">
        <v>-1.8279000000000001</v>
      </c>
      <c r="AC26" s="61">
        <v>3.1572</v>
      </c>
      <c r="AD26" s="61">
        <v>2.6911</v>
      </c>
      <c r="AE26" s="61">
        <v>41.700800000000001</v>
      </c>
      <c r="AF26" s="61">
        <v>8.4906000000000006</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328</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428" customFormat="1" x14ac:dyDescent="0.25">
      <c r="A28" s="481" t="s">
        <v>9396</v>
      </c>
      <c r="B28" s="402"/>
      <c r="C28" s="724">
        <v>41978</v>
      </c>
      <c r="D28" s="402"/>
      <c r="E28" s="403">
        <v>16860.099999999999</v>
      </c>
      <c r="F28" s="402"/>
      <c r="G28" s="404">
        <v>24.72</v>
      </c>
      <c r="H28" s="402"/>
      <c r="I28" s="650">
        <v>2.35</v>
      </c>
      <c r="J28" s="650">
        <v>6.71</v>
      </c>
      <c r="K28" s="650">
        <v>1.18</v>
      </c>
      <c r="L28" s="650">
        <v>1.23</v>
      </c>
      <c r="M28" s="406"/>
      <c r="N28" s="405">
        <v>44.457999999999998</v>
      </c>
      <c r="O28" s="405">
        <v>44.457999999999998</v>
      </c>
      <c r="P28" s="405">
        <v>-12.625400000000001</v>
      </c>
      <c r="Q28" s="405">
        <v>8.4647000000000006</v>
      </c>
      <c r="R28" s="405">
        <v>12.515499999999999</v>
      </c>
      <c r="S28" s="405">
        <v>-3.2549000000000001</v>
      </c>
      <c r="T28" s="405">
        <v>-0.32400000000000001</v>
      </c>
      <c r="U28" s="405">
        <v>2.6187</v>
      </c>
      <c r="V28" s="407">
        <v>4.4996999999999998</v>
      </c>
      <c r="W28" s="405">
        <v>6.8456999999999999</v>
      </c>
      <c r="X28" s="405">
        <v>8.3680000000000003</v>
      </c>
      <c r="Y28" s="405">
        <v>8.0263000000000009</v>
      </c>
      <c r="Z28" s="405">
        <v>8.6382999999999992</v>
      </c>
      <c r="AA28" s="405">
        <v>20.541499999999999</v>
      </c>
      <c r="AB28" s="405">
        <v>-4.8452999999999999</v>
      </c>
      <c r="AC28" s="405">
        <v>2.2904</v>
      </c>
      <c r="AD28" s="405">
        <v>2.6568000000000001</v>
      </c>
      <c r="AE28" s="405">
        <v>20.541499999999999</v>
      </c>
      <c r="AF28" s="405">
        <v>8.2624999999999993</v>
      </c>
      <c r="AG28" s="406"/>
      <c r="AH28" s="403">
        <v>8</v>
      </c>
      <c r="AI28" s="403">
        <v>8</v>
      </c>
      <c r="AJ28" s="403">
        <v>7</v>
      </c>
      <c r="AK28" s="403">
        <v>11</v>
      </c>
      <c r="AL28" s="403">
        <v>15</v>
      </c>
      <c r="AM28" s="403">
        <v>15</v>
      </c>
      <c r="AN28" s="403">
        <v>13</v>
      </c>
      <c r="AO28" s="403">
        <v>13</v>
      </c>
      <c r="AP28" s="403">
        <v>13</v>
      </c>
      <c r="AQ28" s="403">
        <v>12</v>
      </c>
      <c r="AR28" s="403">
        <v>14</v>
      </c>
      <c r="AS28" s="403">
        <v>14</v>
      </c>
      <c r="AT28" s="403">
        <v>10</v>
      </c>
      <c r="AU28" s="403">
        <v>15</v>
      </c>
      <c r="AV28" s="403">
        <v>14</v>
      </c>
      <c r="AW28" s="403">
        <v>14</v>
      </c>
      <c r="AX28" s="403">
        <v>10</v>
      </c>
      <c r="AY28" s="403">
        <v>15</v>
      </c>
      <c r="AZ28" s="406"/>
      <c r="BA28" s="410">
        <v>32.183522861932303</v>
      </c>
      <c r="BB28" s="410">
        <v>0</v>
      </c>
      <c r="BC28" s="410">
        <v>3.6551336988591497E-2</v>
      </c>
      <c r="BD28" s="410" t="s">
        <v>430</v>
      </c>
      <c r="BE28" s="402"/>
      <c r="BF28" s="405">
        <v>35.925843456000003</v>
      </c>
      <c r="BG28" s="405">
        <v>4.2456493058999998</v>
      </c>
      <c r="BH28" s="405">
        <v>8.4618019217999993</v>
      </c>
      <c r="BI28" s="402"/>
      <c r="BJ28" s="405">
        <v>21.269843089999998</v>
      </c>
      <c r="BK28" s="402"/>
      <c r="BL28" s="405">
        <v>62.995399999999997</v>
      </c>
      <c r="BM28" s="405">
        <v>2.04196</v>
      </c>
      <c r="BN28" s="405">
        <v>0.46318100000000001</v>
      </c>
      <c r="BO28" s="405">
        <v>34.499459000000002</v>
      </c>
      <c r="BP28" s="402"/>
      <c r="BQ28" s="405">
        <v>4.1100000000000003</v>
      </c>
      <c r="BR28" s="405">
        <v>23.96</v>
      </c>
      <c r="BS28" s="405">
        <v>0.9</v>
      </c>
      <c r="BT28" s="405" t="s">
        <v>430</v>
      </c>
      <c r="BU28" s="405" t="s">
        <v>430</v>
      </c>
      <c r="BV28" s="405">
        <v>5.32</v>
      </c>
      <c r="BW28" s="402"/>
      <c r="BX28" s="401" t="s">
        <v>9312</v>
      </c>
      <c r="BY28" s="401" t="s">
        <v>9313</v>
      </c>
      <c r="BZ28" s="401" t="s">
        <v>9314</v>
      </c>
      <c r="CA28" s="401" t="s">
        <v>9315</v>
      </c>
      <c r="CB28" s="401" t="s">
        <v>9316</v>
      </c>
      <c r="CC28" s="402"/>
      <c r="CD28" s="411" t="s">
        <v>4769</v>
      </c>
    </row>
    <row r="29" spans="1:82" s="428" customFormat="1" ht="11" x14ac:dyDescent="0.3">
      <c r="A29" s="841" t="s">
        <v>9397</v>
      </c>
      <c r="B29" s="842"/>
      <c r="C29" s="843">
        <v>41925</v>
      </c>
      <c r="D29" s="842"/>
      <c r="E29" s="844">
        <v>9958.17</v>
      </c>
      <c r="F29" s="842"/>
      <c r="G29" s="845">
        <v>29.976700000000001</v>
      </c>
      <c r="H29" s="842"/>
      <c r="I29" s="964">
        <v>2.44</v>
      </c>
      <c r="J29" s="964">
        <v>7.01</v>
      </c>
      <c r="K29" s="964">
        <v>1.55</v>
      </c>
      <c r="L29" s="964">
        <v>1.61</v>
      </c>
      <c r="M29" s="847"/>
      <c r="N29" s="846">
        <v>69.802099999999996</v>
      </c>
      <c r="O29" s="846">
        <v>69.802099999999996</v>
      </c>
      <c r="P29" s="846">
        <v>7.1241000000000003</v>
      </c>
      <c r="Q29" s="846">
        <v>43.729199999999999</v>
      </c>
      <c r="R29" s="846">
        <v>40.616500000000002</v>
      </c>
      <c r="S29" s="846">
        <v>7.6375999999999999</v>
      </c>
      <c r="T29" s="846">
        <v>1.3774999999999999</v>
      </c>
      <c r="U29" s="846">
        <v>6.3415999999999997</v>
      </c>
      <c r="V29" s="848">
        <v>7.9897</v>
      </c>
      <c r="W29" s="846">
        <v>8.0648999999999997</v>
      </c>
      <c r="X29" s="846">
        <v>12.131600000000001</v>
      </c>
      <c r="Y29" s="846">
        <v>11.191000000000001</v>
      </c>
      <c r="Z29" s="846">
        <v>10.3355</v>
      </c>
      <c r="AA29" s="846">
        <v>62.126600000000003</v>
      </c>
      <c r="AB29" s="846">
        <v>-1.3573999999999999</v>
      </c>
      <c r="AC29" s="846">
        <v>4.2427999999999999</v>
      </c>
      <c r="AD29" s="846">
        <v>5.4234</v>
      </c>
      <c r="AE29" s="846">
        <v>62.126600000000003</v>
      </c>
      <c r="AF29" s="846">
        <v>9.9757999999999996</v>
      </c>
      <c r="AG29" s="847"/>
      <c r="AH29" s="844">
        <v>1</v>
      </c>
      <c r="AI29" s="844">
        <v>1</v>
      </c>
      <c r="AJ29" s="844">
        <v>2</v>
      </c>
      <c r="AK29" s="844">
        <v>2</v>
      </c>
      <c r="AL29" s="844">
        <v>3</v>
      </c>
      <c r="AM29" s="844">
        <v>3</v>
      </c>
      <c r="AN29" s="844">
        <v>9</v>
      </c>
      <c r="AO29" s="844">
        <v>3</v>
      </c>
      <c r="AP29" s="844">
        <v>3</v>
      </c>
      <c r="AQ29" s="844">
        <v>4</v>
      </c>
      <c r="AR29" s="844">
        <v>3</v>
      </c>
      <c r="AS29" s="844">
        <v>3</v>
      </c>
      <c r="AT29" s="844">
        <v>3</v>
      </c>
      <c r="AU29" s="844">
        <v>2</v>
      </c>
      <c r="AV29" s="844">
        <v>9</v>
      </c>
      <c r="AW29" s="844">
        <v>8</v>
      </c>
      <c r="AX29" s="844">
        <v>3</v>
      </c>
      <c r="AY29" s="844">
        <v>2</v>
      </c>
      <c r="AZ29" s="847"/>
      <c r="BA29" s="852">
        <v>69.159240801703305</v>
      </c>
      <c r="BB29" s="852">
        <v>0</v>
      </c>
      <c r="BC29" s="852">
        <v>6.80371293611884E-2</v>
      </c>
      <c r="BD29" s="852" t="s">
        <v>430</v>
      </c>
      <c r="BE29" s="842"/>
      <c r="BF29" s="846">
        <v>60.164746919300001</v>
      </c>
      <c r="BG29" s="846">
        <v>26.287799375500001</v>
      </c>
      <c r="BH29" s="846">
        <v>2.2886946929</v>
      </c>
      <c r="BI29" s="842"/>
      <c r="BJ29" s="846">
        <v>38.134679929999997</v>
      </c>
      <c r="BK29" s="842"/>
      <c r="BL29" s="846">
        <v>41.105400000000003</v>
      </c>
      <c r="BM29" s="846">
        <v>17.122299999999999</v>
      </c>
      <c r="BN29" s="846">
        <v>6.2233400000000003</v>
      </c>
      <c r="BO29" s="846">
        <v>35.548960000000001</v>
      </c>
      <c r="BP29" s="842"/>
      <c r="BQ29" s="846">
        <v>2.2000000000000002</v>
      </c>
      <c r="BR29" s="846">
        <v>20.399999999999999</v>
      </c>
      <c r="BS29" s="846">
        <v>0.53</v>
      </c>
      <c r="BT29" s="846" t="s">
        <v>430</v>
      </c>
      <c r="BU29" s="846" t="s">
        <v>430</v>
      </c>
      <c r="BV29" s="846">
        <v>12.42</v>
      </c>
      <c r="BW29" s="842"/>
      <c r="BX29" s="855" t="s">
        <v>9318</v>
      </c>
      <c r="BY29" s="855" t="s">
        <v>9319</v>
      </c>
      <c r="BZ29" s="855" t="s">
        <v>9320</v>
      </c>
      <c r="CA29" s="855" t="s">
        <v>9321</v>
      </c>
      <c r="CB29" s="855" t="s">
        <v>9322</v>
      </c>
      <c r="CC29" s="842"/>
      <c r="CD29" s="856" t="s">
        <v>476</v>
      </c>
    </row>
    <row r="30" spans="1:82" s="428" customFormat="1" x14ac:dyDescent="0.25">
      <c r="A30" s="345" t="s">
        <v>9398</v>
      </c>
      <c r="B30" s="373"/>
      <c r="C30" s="719">
        <v>42151</v>
      </c>
      <c r="D30" s="373"/>
      <c r="E30" s="346">
        <v>5693.56</v>
      </c>
      <c r="F30" s="373"/>
      <c r="G30" s="347">
        <v>27.016400000000001</v>
      </c>
      <c r="H30" s="373"/>
      <c r="I30" s="651">
        <v>1.88</v>
      </c>
      <c r="J30" s="651">
        <v>7.8</v>
      </c>
      <c r="K30" s="651">
        <v>1.6</v>
      </c>
      <c r="L30" s="651">
        <v>1.69</v>
      </c>
      <c r="M30" s="374"/>
      <c r="N30" s="348">
        <v>36.950000000000003</v>
      </c>
      <c r="O30" s="348">
        <v>36.950000000000003</v>
      </c>
      <c r="P30" s="348">
        <v>-18.8078</v>
      </c>
      <c r="Q30" s="348">
        <v>7.4615999999999998</v>
      </c>
      <c r="R30" s="348">
        <v>20.566199999999998</v>
      </c>
      <c r="S30" s="348">
        <v>3.5846</v>
      </c>
      <c r="T30" s="348">
        <v>0.97119999999999995</v>
      </c>
      <c r="U30" s="348">
        <v>2.8799000000000001</v>
      </c>
      <c r="V30" s="350">
        <v>5.8296000000000001</v>
      </c>
      <c r="W30" s="348">
        <v>6.9157000000000002</v>
      </c>
      <c r="X30" s="348">
        <v>11.344099999999999</v>
      </c>
      <c r="Y30" s="348">
        <v>9.6225000000000005</v>
      </c>
      <c r="Z30" s="348">
        <v>9.6296999999999997</v>
      </c>
      <c r="AA30" s="348">
        <v>29.653700000000001</v>
      </c>
      <c r="AB30" s="348">
        <v>0.40699999999999997</v>
      </c>
      <c r="AC30" s="348">
        <v>4.6862000000000004</v>
      </c>
      <c r="AD30" s="348">
        <v>1.9108000000000001</v>
      </c>
      <c r="AE30" s="348">
        <v>29.653700000000001</v>
      </c>
      <c r="AF30" s="348">
        <v>9.5228000000000002</v>
      </c>
      <c r="AG30" s="374"/>
      <c r="AH30" s="346">
        <v>11</v>
      </c>
      <c r="AI30" s="346">
        <v>11</v>
      </c>
      <c r="AJ30" s="346">
        <v>11</v>
      </c>
      <c r="AK30" s="346">
        <v>13</v>
      </c>
      <c r="AL30" s="346">
        <v>11</v>
      </c>
      <c r="AM30" s="346">
        <v>7</v>
      </c>
      <c r="AN30" s="346">
        <v>10</v>
      </c>
      <c r="AO30" s="346">
        <v>12</v>
      </c>
      <c r="AP30" s="346">
        <v>7</v>
      </c>
      <c r="AQ30" s="346">
        <v>10</v>
      </c>
      <c r="AR30" s="346">
        <v>7</v>
      </c>
      <c r="AS30" s="346">
        <v>9</v>
      </c>
      <c r="AT30" s="346">
        <v>7</v>
      </c>
      <c r="AU30" s="346">
        <v>12</v>
      </c>
      <c r="AV30" s="346">
        <v>4</v>
      </c>
      <c r="AW30" s="346">
        <v>7</v>
      </c>
      <c r="AX30" s="346">
        <v>14</v>
      </c>
      <c r="AY30" s="346">
        <v>12</v>
      </c>
      <c r="AZ30" s="374"/>
      <c r="BA30" s="375">
        <v>64.080685651515395</v>
      </c>
      <c r="BB30" s="375">
        <v>0</v>
      </c>
      <c r="BC30" s="375">
        <v>6.9002264934146199E-2</v>
      </c>
      <c r="BD30" s="375" t="s">
        <v>430</v>
      </c>
      <c r="BE30" s="373"/>
      <c r="BF30" s="348">
        <v>57.323177663099997</v>
      </c>
      <c r="BG30" s="348">
        <v>18.8129675293</v>
      </c>
      <c r="BH30" s="348">
        <v>3.047003487</v>
      </c>
      <c r="BI30" s="373"/>
      <c r="BJ30" s="348">
        <v>23.23133889</v>
      </c>
      <c r="BK30" s="373"/>
      <c r="BL30" s="348">
        <v>55.903399999999998</v>
      </c>
      <c r="BM30" s="348">
        <v>7.9921199999999999</v>
      </c>
      <c r="BN30" s="348">
        <v>2.50847</v>
      </c>
      <c r="BO30" s="348">
        <v>33.59601</v>
      </c>
      <c r="BP30" s="373"/>
      <c r="BQ30" s="348">
        <v>5.48</v>
      </c>
      <c r="BR30" s="348">
        <v>8.4600000000000009</v>
      </c>
      <c r="BS30" s="348">
        <v>1.08</v>
      </c>
      <c r="BT30" s="348">
        <v>9.99</v>
      </c>
      <c r="BU30" s="348">
        <v>0.74</v>
      </c>
      <c r="BV30" s="348">
        <v>7.85</v>
      </c>
      <c r="BW30" s="373"/>
      <c r="BX30" s="372" t="s">
        <v>9324</v>
      </c>
      <c r="BY30" s="372" t="s">
        <v>9325</v>
      </c>
      <c r="BZ30" s="372" t="s">
        <v>9326</v>
      </c>
      <c r="CA30" s="372" t="s">
        <v>9327</v>
      </c>
      <c r="CB30" s="372" t="s">
        <v>9328</v>
      </c>
      <c r="CC30" s="373"/>
      <c r="CD30" s="354" t="s">
        <v>9329</v>
      </c>
    </row>
    <row r="31" spans="1:82" s="428" customFormat="1" x14ac:dyDescent="0.25">
      <c r="A31" s="345" t="s">
        <v>9399</v>
      </c>
      <c r="B31" s="373"/>
      <c r="C31" s="719">
        <v>41275</v>
      </c>
      <c r="D31" s="373"/>
      <c r="E31" s="346">
        <v>5719.16</v>
      </c>
      <c r="F31" s="373"/>
      <c r="G31" s="347">
        <v>75.391999999999996</v>
      </c>
      <c r="H31" s="373"/>
      <c r="I31" s="651">
        <v>3.46</v>
      </c>
      <c r="J31" s="651">
        <v>7.25</v>
      </c>
      <c r="K31" s="651">
        <v>2.5099999999999998</v>
      </c>
      <c r="L31" s="651">
        <v>2.65</v>
      </c>
      <c r="M31" s="374"/>
      <c r="N31" s="348">
        <v>48.606999999999999</v>
      </c>
      <c r="O31" s="348">
        <v>48.606999999999999</v>
      </c>
      <c r="P31" s="348">
        <v>-22.038399999999999</v>
      </c>
      <c r="Q31" s="348">
        <v>15.97</v>
      </c>
      <c r="R31" s="348">
        <v>26.377800000000001</v>
      </c>
      <c r="S31" s="348">
        <v>-0.61229999999999996</v>
      </c>
      <c r="T31" s="348">
        <v>-0.27889999999999998</v>
      </c>
      <c r="U31" s="348">
        <v>3.1555</v>
      </c>
      <c r="V31" s="350">
        <v>5.1605999999999996</v>
      </c>
      <c r="W31" s="348">
        <v>6.2558999999999996</v>
      </c>
      <c r="X31" s="348">
        <v>10.3964</v>
      </c>
      <c r="Y31" s="348">
        <v>10.289</v>
      </c>
      <c r="Z31" s="348">
        <v>10.6083</v>
      </c>
      <c r="AA31" s="348">
        <v>41.014499999999998</v>
      </c>
      <c r="AB31" s="348">
        <v>-3.6680999999999999</v>
      </c>
      <c r="AC31" s="348">
        <v>2.8748999999999998</v>
      </c>
      <c r="AD31" s="348">
        <v>2.2894000000000001</v>
      </c>
      <c r="AE31" s="348">
        <v>41.014499999999998</v>
      </c>
      <c r="AF31" s="348">
        <v>10.0463</v>
      </c>
      <c r="AG31" s="374"/>
      <c r="AH31" s="346">
        <v>5</v>
      </c>
      <c r="AI31" s="346">
        <v>5</v>
      </c>
      <c r="AJ31" s="346">
        <v>13</v>
      </c>
      <c r="AK31" s="346">
        <v>7</v>
      </c>
      <c r="AL31" s="346">
        <v>9</v>
      </c>
      <c r="AM31" s="346">
        <v>12</v>
      </c>
      <c r="AN31" s="346">
        <v>12</v>
      </c>
      <c r="AO31" s="346">
        <v>10</v>
      </c>
      <c r="AP31" s="346">
        <v>10</v>
      </c>
      <c r="AQ31" s="346">
        <v>14</v>
      </c>
      <c r="AR31" s="346">
        <v>10</v>
      </c>
      <c r="AS31" s="346">
        <v>8</v>
      </c>
      <c r="AT31" s="346">
        <v>2</v>
      </c>
      <c r="AU31" s="346">
        <v>9</v>
      </c>
      <c r="AV31" s="346">
        <v>13</v>
      </c>
      <c r="AW31" s="346">
        <v>13</v>
      </c>
      <c r="AX31" s="346">
        <v>12</v>
      </c>
      <c r="AY31" s="346">
        <v>9</v>
      </c>
      <c r="AZ31" s="374"/>
      <c r="BA31" s="375">
        <v>61.2472214986173</v>
      </c>
      <c r="BB31" s="375">
        <v>0</v>
      </c>
      <c r="BC31" s="375">
        <v>5.4014963889315003E-2</v>
      </c>
      <c r="BD31" s="375" t="s">
        <v>430</v>
      </c>
      <c r="BE31" s="373"/>
      <c r="BF31" s="348">
        <v>54.325291241000002</v>
      </c>
      <c r="BG31" s="348">
        <v>23.691637878800002</v>
      </c>
      <c r="BH31" s="348">
        <v>2.2930154310000002</v>
      </c>
      <c r="BI31" s="373"/>
      <c r="BJ31" s="348">
        <v>36.935135619999997</v>
      </c>
      <c r="BK31" s="373"/>
      <c r="BL31" s="348">
        <v>58.877299999999998</v>
      </c>
      <c r="BM31" s="348">
        <v>2.6620699999999999</v>
      </c>
      <c r="BN31" s="348">
        <v>3.5722399999999999</v>
      </c>
      <c r="BO31" s="348">
        <v>34.888390000000001</v>
      </c>
      <c r="BP31" s="373"/>
      <c r="BQ31" s="348">
        <v>8.5299999999999994</v>
      </c>
      <c r="BR31" s="348">
        <v>13.7</v>
      </c>
      <c r="BS31" s="348">
        <v>2.52</v>
      </c>
      <c r="BT31" s="348" t="s">
        <v>430</v>
      </c>
      <c r="BU31" s="348" t="s">
        <v>430</v>
      </c>
      <c r="BV31" s="348">
        <v>10.130000000000001</v>
      </c>
      <c r="BW31" s="373"/>
      <c r="BX31" s="372" t="s">
        <v>9331</v>
      </c>
      <c r="BY31" s="372" t="s">
        <v>9332</v>
      </c>
      <c r="BZ31" s="372" t="s">
        <v>9333</v>
      </c>
      <c r="CA31" s="372" t="s">
        <v>9334</v>
      </c>
      <c r="CB31" s="372" t="s">
        <v>9335</v>
      </c>
      <c r="CC31" s="373"/>
      <c r="CD31" s="354" t="s">
        <v>463</v>
      </c>
    </row>
    <row r="32" spans="1:82" s="428" customFormat="1" x14ac:dyDescent="0.25">
      <c r="A32" s="345" t="s">
        <v>9400</v>
      </c>
      <c r="B32" s="373"/>
      <c r="C32" s="719">
        <v>42457</v>
      </c>
      <c r="D32" s="373"/>
      <c r="E32" s="346">
        <v>3581.49</v>
      </c>
      <c r="F32" s="373"/>
      <c r="G32" s="347">
        <v>24.884</v>
      </c>
      <c r="H32" s="373"/>
      <c r="I32" s="651">
        <v>4.79</v>
      </c>
      <c r="J32" s="651">
        <v>7.18</v>
      </c>
      <c r="K32" s="651">
        <v>2.2799999999999998</v>
      </c>
      <c r="L32" s="651">
        <v>2.4</v>
      </c>
      <c r="M32" s="374"/>
      <c r="N32" s="348">
        <v>36.289099999999998</v>
      </c>
      <c r="O32" s="348">
        <v>36.289099999999998</v>
      </c>
      <c r="P32" s="348">
        <v>-14.8353</v>
      </c>
      <c r="Q32" s="348">
        <v>6.8280000000000003</v>
      </c>
      <c r="R32" s="348">
        <v>15.0472</v>
      </c>
      <c r="S32" s="348">
        <v>0.8165</v>
      </c>
      <c r="T32" s="348">
        <v>-4.0300000000000002E-2</v>
      </c>
      <c r="U32" s="348">
        <v>1.8537999999999999</v>
      </c>
      <c r="V32" s="350">
        <v>3.0567000000000002</v>
      </c>
      <c r="W32" s="348">
        <v>7.6243999999999996</v>
      </c>
      <c r="X32" s="348">
        <v>10.3667</v>
      </c>
      <c r="Y32" s="348">
        <v>9.3223000000000003</v>
      </c>
      <c r="Z32" s="348">
        <v>9.3335000000000008</v>
      </c>
      <c r="AA32" s="348">
        <v>23.6585</v>
      </c>
      <c r="AB32" s="348">
        <v>-2.3515999999999999</v>
      </c>
      <c r="AC32" s="348">
        <v>2.9184000000000001</v>
      </c>
      <c r="AD32" s="348">
        <v>2.1120999999999999</v>
      </c>
      <c r="AE32" s="348">
        <v>23.6585</v>
      </c>
      <c r="AF32" s="348">
        <v>9.4581</v>
      </c>
      <c r="AG32" s="374"/>
      <c r="AH32" s="346">
        <v>12</v>
      </c>
      <c r="AI32" s="346">
        <v>12</v>
      </c>
      <c r="AJ32" s="346">
        <v>10</v>
      </c>
      <c r="AK32" s="346">
        <v>14</v>
      </c>
      <c r="AL32" s="346">
        <v>14</v>
      </c>
      <c r="AM32" s="346">
        <v>10</v>
      </c>
      <c r="AN32" s="346">
        <v>11</v>
      </c>
      <c r="AO32" s="346">
        <v>14</v>
      </c>
      <c r="AP32" s="346">
        <v>15</v>
      </c>
      <c r="AQ32" s="346">
        <v>6</v>
      </c>
      <c r="AR32" s="346">
        <v>11</v>
      </c>
      <c r="AS32" s="346">
        <v>11</v>
      </c>
      <c r="AT32" s="346">
        <v>8</v>
      </c>
      <c r="AU32" s="346">
        <v>13</v>
      </c>
      <c r="AV32" s="346">
        <v>10</v>
      </c>
      <c r="AW32" s="346">
        <v>12</v>
      </c>
      <c r="AX32" s="346">
        <v>13</v>
      </c>
      <c r="AY32" s="346">
        <v>13</v>
      </c>
      <c r="AZ32" s="374"/>
      <c r="BA32" s="375">
        <v>47.228726092567499</v>
      </c>
      <c r="BB32" s="375">
        <v>0</v>
      </c>
      <c r="BC32" s="375">
        <v>6.9232440271809706E-2</v>
      </c>
      <c r="BD32" s="375" t="s">
        <v>430</v>
      </c>
      <c r="BE32" s="373"/>
      <c r="BF32" s="348">
        <v>48.617352761399999</v>
      </c>
      <c r="BG32" s="348">
        <v>11.723993160799999</v>
      </c>
      <c r="BH32" s="348">
        <v>4.1468254113</v>
      </c>
      <c r="BI32" s="373"/>
      <c r="BJ32" s="348">
        <v>31.955439599999998</v>
      </c>
      <c r="BK32" s="373"/>
      <c r="BL32" s="348">
        <v>55.018799999999999</v>
      </c>
      <c r="BM32" s="348">
        <v>7.0479000000000003</v>
      </c>
      <c r="BN32" s="348">
        <v>5.12141</v>
      </c>
      <c r="BO32" s="348">
        <v>32.811889999999998</v>
      </c>
      <c r="BP32" s="373"/>
      <c r="BQ32" s="348">
        <v>9.86</v>
      </c>
      <c r="BR32" s="348">
        <v>15.48</v>
      </c>
      <c r="BS32" s="348">
        <v>0.71</v>
      </c>
      <c r="BT32" s="348" t="s">
        <v>430</v>
      </c>
      <c r="BU32" s="348" t="s">
        <v>430</v>
      </c>
      <c r="BV32" s="348">
        <v>5.49</v>
      </c>
      <c r="BW32" s="373"/>
      <c r="BX32" s="372" t="s">
        <v>9337</v>
      </c>
      <c r="BY32" s="372" t="s">
        <v>9338</v>
      </c>
      <c r="BZ32" s="372" t="s">
        <v>9339</v>
      </c>
      <c r="CA32" s="372" t="s">
        <v>9340</v>
      </c>
      <c r="CB32" s="372" t="s">
        <v>9341</v>
      </c>
      <c r="CC32" s="373"/>
      <c r="CD32" s="354" t="s">
        <v>555</v>
      </c>
    </row>
    <row r="33" spans="1:82" s="428" customFormat="1" x14ac:dyDescent="0.25">
      <c r="A33" s="345" t="s">
        <v>9401</v>
      </c>
      <c r="B33" s="373"/>
      <c r="C33" s="719">
        <v>43451</v>
      </c>
      <c r="D33" s="373"/>
      <c r="E33" s="346">
        <v>1912.33</v>
      </c>
      <c r="F33" s="373"/>
      <c r="G33" s="347">
        <v>22.53</v>
      </c>
      <c r="H33" s="373"/>
      <c r="I33" s="651">
        <v>3.81</v>
      </c>
      <c r="J33" s="651">
        <v>6.69</v>
      </c>
      <c r="K33" s="651">
        <v>2.7</v>
      </c>
      <c r="L33" s="651">
        <v>2.84</v>
      </c>
      <c r="M33" s="374"/>
      <c r="N33" s="348">
        <v>55.877600000000001</v>
      </c>
      <c r="O33" s="348">
        <v>55.877600000000001</v>
      </c>
      <c r="P33" s="348">
        <v>-7.1646999999999998</v>
      </c>
      <c r="Q33" s="348">
        <v>31.0304</v>
      </c>
      <c r="R33" s="348">
        <v>42.392899999999997</v>
      </c>
      <c r="S33" s="348">
        <v>5.6951000000000001</v>
      </c>
      <c r="T33" s="348">
        <v>2.7522000000000002</v>
      </c>
      <c r="U33" s="348">
        <v>5.0518999999999998</v>
      </c>
      <c r="V33" s="350">
        <v>7.8695000000000004</v>
      </c>
      <c r="W33" s="348">
        <v>8.9763999999999999</v>
      </c>
      <c r="X33" s="348">
        <v>12.0756</v>
      </c>
      <c r="Y33" s="348">
        <v>10.6899</v>
      </c>
      <c r="Z33" s="348" t="s">
        <v>430</v>
      </c>
      <c r="AA33" s="348">
        <v>61.082900000000002</v>
      </c>
      <c r="AB33" s="348">
        <v>0.2356</v>
      </c>
      <c r="AC33" s="348">
        <v>6.1216999999999997</v>
      </c>
      <c r="AD33" s="348">
        <v>4.0835999999999997</v>
      </c>
      <c r="AE33" s="348">
        <v>61.082900000000002</v>
      </c>
      <c r="AF33" s="348">
        <v>11.6609</v>
      </c>
      <c r="AG33" s="374"/>
      <c r="AH33" s="346">
        <v>3</v>
      </c>
      <c r="AI33" s="346">
        <v>3</v>
      </c>
      <c r="AJ33" s="346">
        <v>4</v>
      </c>
      <c r="AK33" s="346">
        <v>3</v>
      </c>
      <c r="AL33" s="346">
        <v>2</v>
      </c>
      <c r="AM33" s="346">
        <v>4</v>
      </c>
      <c r="AN33" s="346">
        <v>4</v>
      </c>
      <c r="AO33" s="346">
        <v>6</v>
      </c>
      <c r="AP33" s="346">
        <v>4</v>
      </c>
      <c r="AQ33" s="346">
        <v>3</v>
      </c>
      <c r="AR33" s="346">
        <v>5</v>
      </c>
      <c r="AS33" s="346">
        <v>4</v>
      </c>
      <c r="AT33" s="346" t="s">
        <v>430</v>
      </c>
      <c r="AU33" s="346">
        <v>3</v>
      </c>
      <c r="AV33" s="346">
        <v>5</v>
      </c>
      <c r="AW33" s="346">
        <v>3</v>
      </c>
      <c r="AX33" s="346">
        <v>6</v>
      </c>
      <c r="AY33" s="346">
        <v>3</v>
      </c>
      <c r="AZ33" s="374"/>
      <c r="BA33" s="375">
        <v>73.168469731317103</v>
      </c>
      <c r="BB33" s="375">
        <v>0</v>
      </c>
      <c r="BC33" s="375">
        <v>6.9592739568265199E-2</v>
      </c>
      <c r="BD33" s="375" t="s">
        <v>430</v>
      </c>
      <c r="BE33" s="373"/>
      <c r="BF33" s="348">
        <v>61.532573009300002</v>
      </c>
      <c r="BG33" s="348">
        <v>26.7569609295</v>
      </c>
      <c r="BH33" s="348">
        <v>2.2996846754</v>
      </c>
      <c r="BI33" s="373"/>
      <c r="BJ33" s="348">
        <v>38.486285610000003</v>
      </c>
      <c r="BK33" s="373"/>
      <c r="BL33" s="348">
        <v>46.487000000000002</v>
      </c>
      <c r="BM33" s="348">
        <v>10.8316</v>
      </c>
      <c r="BN33" s="348">
        <v>7.5571200000000003</v>
      </c>
      <c r="BO33" s="348">
        <v>35.124279999999999</v>
      </c>
      <c r="BP33" s="373"/>
      <c r="BQ33" s="348">
        <v>9.0500000000000007</v>
      </c>
      <c r="BR33" s="348">
        <v>12.89</v>
      </c>
      <c r="BS33" s="348">
        <v>8.39</v>
      </c>
      <c r="BT33" s="348" t="s">
        <v>430</v>
      </c>
      <c r="BU33" s="348" t="s">
        <v>430</v>
      </c>
      <c r="BV33" s="348">
        <v>4.79</v>
      </c>
      <c r="BW33" s="373"/>
      <c r="BX33" s="372" t="s">
        <v>9343</v>
      </c>
      <c r="BY33" s="372" t="s">
        <v>9344</v>
      </c>
      <c r="BZ33" s="372" t="s">
        <v>1933</v>
      </c>
      <c r="CA33" s="372" t="s">
        <v>9345</v>
      </c>
      <c r="CB33" s="372" t="s">
        <v>9346</v>
      </c>
      <c r="CC33" s="373"/>
      <c r="CD33" s="354" t="s">
        <v>476</v>
      </c>
    </row>
    <row r="34" spans="1:82" s="428" customFormat="1" x14ac:dyDescent="0.25">
      <c r="A34" s="345" t="s">
        <v>9402</v>
      </c>
      <c r="B34" s="373"/>
      <c r="C34" s="719">
        <v>41925</v>
      </c>
      <c r="D34" s="373"/>
      <c r="E34" s="346">
        <v>1298.55</v>
      </c>
      <c r="F34" s="373"/>
      <c r="G34" s="347">
        <v>29.2136</v>
      </c>
      <c r="H34" s="373"/>
      <c r="I34" s="651">
        <v>1.35</v>
      </c>
      <c r="J34" s="651">
        <v>7.13</v>
      </c>
      <c r="K34" s="651">
        <v>1.1299999999999999</v>
      </c>
      <c r="L34" s="651">
        <v>1.21</v>
      </c>
      <c r="M34" s="374"/>
      <c r="N34" s="348">
        <v>40.700099999999999</v>
      </c>
      <c r="O34" s="348">
        <v>40.700099999999999</v>
      </c>
      <c r="P34" s="348">
        <v>-3.5672999999999999</v>
      </c>
      <c r="Q34" s="348">
        <v>25.967300000000002</v>
      </c>
      <c r="R34" s="348">
        <v>36.658900000000003</v>
      </c>
      <c r="S34" s="348">
        <v>8.0068999999999999</v>
      </c>
      <c r="T34" s="348">
        <v>3.4198</v>
      </c>
      <c r="U34" s="348">
        <v>6.5896999999999997</v>
      </c>
      <c r="V34" s="350">
        <v>8.44</v>
      </c>
      <c r="W34" s="348">
        <v>9.6900999999999993</v>
      </c>
      <c r="X34" s="348">
        <v>12.3147</v>
      </c>
      <c r="Y34" s="348">
        <v>10.5982</v>
      </c>
      <c r="Z34" s="348">
        <v>10.206899999999999</v>
      </c>
      <c r="AA34" s="348">
        <v>50.773499999999999</v>
      </c>
      <c r="AB34" s="348">
        <v>2.9624000000000001</v>
      </c>
      <c r="AC34" s="348">
        <v>6.3311000000000002</v>
      </c>
      <c r="AD34" s="348">
        <v>6.6181999999999999</v>
      </c>
      <c r="AE34" s="348">
        <v>50.773499999999999</v>
      </c>
      <c r="AF34" s="348">
        <v>9.7303999999999995</v>
      </c>
      <c r="AG34" s="374"/>
      <c r="AH34" s="346">
        <v>9</v>
      </c>
      <c r="AI34" s="346">
        <v>9</v>
      </c>
      <c r="AJ34" s="346">
        <v>3</v>
      </c>
      <c r="AK34" s="346">
        <v>4</v>
      </c>
      <c r="AL34" s="346">
        <v>5</v>
      </c>
      <c r="AM34" s="346">
        <v>2</v>
      </c>
      <c r="AN34" s="346">
        <v>2</v>
      </c>
      <c r="AO34" s="346">
        <v>2</v>
      </c>
      <c r="AP34" s="346">
        <v>2</v>
      </c>
      <c r="AQ34" s="346">
        <v>2</v>
      </c>
      <c r="AR34" s="346">
        <v>2</v>
      </c>
      <c r="AS34" s="346">
        <v>5</v>
      </c>
      <c r="AT34" s="346">
        <v>5</v>
      </c>
      <c r="AU34" s="346">
        <v>5</v>
      </c>
      <c r="AV34" s="346">
        <v>2</v>
      </c>
      <c r="AW34" s="346">
        <v>2</v>
      </c>
      <c r="AX34" s="346">
        <v>2</v>
      </c>
      <c r="AY34" s="346">
        <v>5</v>
      </c>
      <c r="AZ34" s="374"/>
      <c r="BA34" s="375">
        <v>50.435652988286598</v>
      </c>
      <c r="BB34" s="375">
        <v>0</v>
      </c>
      <c r="BC34" s="375">
        <v>9.8840711357970304E-2</v>
      </c>
      <c r="BD34" s="375" t="s">
        <v>430</v>
      </c>
      <c r="BE34" s="373"/>
      <c r="BF34" s="348">
        <v>50.8447300849</v>
      </c>
      <c r="BG34" s="348">
        <v>6.8966002824999997</v>
      </c>
      <c r="BH34" s="348">
        <v>7.3724339532999998</v>
      </c>
      <c r="BI34" s="373"/>
      <c r="BJ34" s="348">
        <v>26.68298407</v>
      </c>
      <c r="BK34" s="373"/>
      <c r="BL34" s="348">
        <v>42.531799999999997</v>
      </c>
      <c r="BM34" s="348">
        <v>16.313300000000002</v>
      </c>
      <c r="BN34" s="348">
        <v>7.3500399999999999</v>
      </c>
      <c r="BO34" s="348">
        <v>33.804859999999998</v>
      </c>
      <c r="BP34" s="373"/>
      <c r="BQ34" s="348">
        <v>2.86</v>
      </c>
      <c r="BR34" s="348">
        <v>22.36</v>
      </c>
      <c r="BS34" s="348" t="s">
        <v>430</v>
      </c>
      <c r="BT34" s="348" t="s">
        <v>430</v>
      </c>
      <c r="BU34" s="348" t="s">
        <v>430</v>
      </c>
      <c r="BV34" s="348">
        <v>8.58</v>
      </c>
      <c r="BW34" s="373"/>
      <c r="BX34" s="372" t="s">
        <v>9348</v>
      </c>
      <c r="BY34" s="372" t="s">
        <v>9349</v>
      </c>
      <c r="BZ34" s="372" t="s">
        <v>1236</v>
      </c>
      <c r="CA34" s="372" t="s">
        <v>9350</v>
      </c>
      <c r="CB34" s="372" t="s">
        <v>9351</v>
      </c>
      <c r="CC34" s="373"/>
      <c r="CD34" s="354" t="s">
        <v>2387</v>
      </c>
    </row>
    <row r="35" spans="1:82" s="428" customFormat="1" x14ac:dyDescent="0.25">
      <c r="A35" s="345" t="s">
        <v>9403</v>
      </c>
      <c r="B35" s="373"/>
      <c r="C35" s="719">
        <v>41275</v>
      </c>
      <c r="D35" s="373"/>
      <c r="E35" s="346">
        <v>1088.27</v>
      </c>
      <c r="F35" s="373"/>
      <c r="G35" s="347">
        <v>82.6541</v>
      </c>
      <c r="H35" s="373"/>
      <c r="I35" s="651">
        <v>2.37</v>
      </c>
      <c r="J35" s="651">
        <v>6.89</v>
      </c>
      <c r="K35" s="651">
        <v>1.74</v>
      </c>
      <c r="L35" s="651">
        <v>1.81</v>
      </c>
      <c r="M35" s="374"/>
      <c r="N35" s="348">
        <v>48.147500000000001</v>
      </c>
      <c r="O35" s="348">
        <v>48.147500000000001</v>
      </c>
      <c r="P35" s="348">
        <v>-10.853300000000001</v>
      </c>
      <c r="Q35" s="348">
        <v>22.053599999999999</v>
      </c>
      <c r="R35" s="348">
        <v>36.9009</v>
      </c>
      <c r="S35" s="348">
        <v>-1.6454</v>
      </c>
      <c r="T35" s="348">
        <v>-3.004</v>
      </c>
      <c r="U35" s="348">
        <v>1.4307000000000001</v>
      </c>
      <c r="V35" s="350">
        <v>4.4329999999999998</v>
      </c>
      <c r="W35" s="348">
        <v>7.0997000000000003</v>
      </c>
      <c r="X35" s="348">
        <v>12.130800000000001</v>
      </c>
      <c r="Y35" s="348">
        <v>11.5863</v>
      </c>
      <c r="Z35" s="348">
        <v>10.744</v>
      </c>
      <c r="AA35" s="348">
        <v>56.033299999999997</v>
      </c>
      <c r="AB35" s="348">
        <v>-5.8589000000000002</v>
      </c>
      <c r="AC35" s="348">
        <v>1.3480000000000001</v>
      </c>
      <c r="AD35" s="348">
        <v>0.75939999999999996</v>
      </c>
      <c r="AE35" s="348">
        <v>56.033299999999997</v>
      </c>
      <c r="AF35" s="348">
        <v>9.6553000000000004</v>
      </c>
      <c r="AG35" s="374"/>
      <c r="AH35" s="346">
        <v>6</v>
      </c>
      <c r="AI35" s="346">
        <v>6</v>
      </c>
      <c r="AJ35" s="346">
        <v>6</v>
      </c>
      <c r="AK35" s="346">
        <v>5</v>
      </c>
      <c r="AL35" s="346">
        <v>4</v>
      </c>
      <c r="AM35" s="346">
        <v>14</v>
      </c>
      <c r="AN35" s="346">
        <v>15</v>
      </c>
      <c r="AO35" s="346">
        <v>15</v>
      </c>
      <c r="AP35" s="346">
        <v>14</v>
      </c>
      <c r="AQ35" s="346">
        <v>9</v>
      </c>
      <c r="AR35" s="346">
        <v>4</v>
      </c>
      <c r="AS35" s="346">
        <v>2</v>
      </c>
      <c r="AT35" s="346">
        <v>1</v>
      </c>
      <c r="AU35" s="346">
        <v>4</v>
      </c>
      <c r="AV35" s="346">
        <v>15</v>
      </c>
      <c r="AW35" s="346">
        <v>15</v>
      </c>
      <c r="AX35" s="346">
        <v>15</v>
      </c>
      <c r="AY35" s="346">
        <v>4</v>
      </c>
      <c r="AZ35" s="374"/>
      <c r="BA35" s="375">
        <v>74.222184918358195</v>
      </c>
      <c r="BB35" s="375">
        <v>0</v>
      </c>
      <c r="BC35" s="375">
        <v>6.9584103520537302E-2</v>
      </c>
      <c r="BD35" s="375" t="s">
        <v>430</v>
      </c>
      <c r="BE35" s="373"/>
      <c r="BF35" s="348">
        <v>63.954850733400001</v>
      </c>
      <c r="BG35" s="348">
        <v>29.422331942100001</v>
      </c>
      <c r="BH35" s="348">
        <v>2.1736839507000001</v>
      </c>
      <c r="BI35" s="373"/>
      <c r="BJ35" s="348">
        <v>37.512632859999997</v>
      </c>
      <c r="BK35" s="373"/>
      <c r="BL35" s="348">
        <v>64.629499999999993</v>
      </c>
      <c r="BM35" s="348">
        <v>6.1134899999999996</v>
      </c>
      <c r="BN35" s="348">
        <v>3.0775800000000002</v>
      </c>
      <c r="BO35" s="348">
        <v>26.17943</v>
      </c>
      <c r="BP35" s="373"/>
      <c r="BQ35" s="348">
        <v>6.92</v>
      </c>
      <c r="BR35" s="348">
        <v>5.58</v>
      </c>
      <c r="BS35" s="348" t="s">
        <v>430</v>
      </c>
      <c r="BT35" s="348" t="s">
        <v>430</v>
      </c>
      <c r="BU35" s="348" t="s">
        <v>430</v>
      </c>
      <c r="BV35" s="348">
        <v>13.67</v>
      </c>
      <c r="BW35" s="373"/>
      <c r="BX35" s="372" t="s">
        <v>9353</v>
      </c>
      <c r="BY35" s="372" t="s">
        <v>9354</v>
      </c>
      <c r="BZ35" s="372" t="s">
        <v>6493</v>
      </c>
      <c r="CA35" s="372" t="s">
        <v>9355</v>
      </c>
      <c r="CB35" s="372" t="s">
        <v>9356</v>
      </c>
      <c r="CC35" s="373"/>
      <c r="CD35" s="354" t="s">
        <v>6880</v>
      </c>
    </row>
    <row r="36" spans="1:82" s="428" customFormat="1" x14ac:dyDescent="0.25">
      <c r="A36" s="345" t="s">
        <v>9404</v>
      </c>
      <c r="B36" s="373"/>
      <c r="C36" s="719">
        <v>41971</v>
      </c>
      <c r="D36" s="373"/>
      <c r="E36" s="346">
        <v>1081.18</v>
      </c>
      <c r="F36" s="373"/>
      <c r="G36" s="347">
        <v>25.44</v>
      </c>
      <c r="H36" s="373"/>
      <c r="I36" s="651">
        <v>2.19</v>
      </c>
      <c r="J36" s="651">
        <v>7.38</v>
      </c>
      <c r="K36" s="651">
        <v>1.77</v>
      </c>
      <c r="L36" s="651">
        <v>1.83</v>
      </c>
      <c r="M36" s="374"/>
      <c r="N36" s="348">
        <v>28.762799999999999</v>
      </c>
      <c r="O36" s="348">
        <v>28.762799999999999</v>
      </c>
      <c r="P36" s="348">
        <v>-8.1857000000000006</v>
      </c>
      <c r="Q36" s="348">
        <v>14.4269</v>
      </c>
      <c r="R36" s="348">
        <v>21.681899999999999</v>
      </c>
      <c r="S36" s="348">
        <v>4.0250000000000004</v>
      </c>
      <c r="T36" s="348">
        <v>3.2037</v>
      </c>
      <c r="U36" s="348">
        <v>5.5237999999999996</v>
      </c>
      <c r="V36" s="350">
        <v>7.1668000000000003</v>
      </c>
      <c r="W36" s="348">
        <v>7.7689000000000004</v>
      </c>
      <c r="X36" s="348">
        <v>9.9587000000000003</v>
      </c>
      <c r="Y36" s="348">
        <v>8.0129999999999999</v>
      </c>
      <c r="Z36" s="348">
        <v>8.9808000000000003</v>
      </c>
      <c r="AA36" s="348">
        <v>32.096299999999999</v>
      </c>
      <c r="AB36" s="348">
        <v>0.98409999999999997</v>
      </c>
      <c r="AC36" s="348">
        <v>5.5970000000000004</v>
      </c>
      <c r="AD36" s="348">
        <v>5.2723000000000004</v>
      </c>
      <c r="AE36" s="348">
        <v>32.096299999999999</v>
      </c>
      <c r="AF36" s="348">
        <v>8.5205000000000002</v>
      </c>
      <c r="AG36" s="374"/>
      <c r="AH36" s="346">
        <v>14</v>
      </c>
      <c r="AI36" s="346">
        <v>14</v>
      </c>
      <c r="AJ36" s="346">
        <v>5</v>
      </c>
      <c r="AK36" s="346">
        <v>9</v>
      </c>
      <c r="AL36" s="346">
        <v>10</v>
      </c>
      <c r="AM36" s="346">
        <v>6</v>
      </c>
      <c r="AN36" s="346">
        <v>3</v>
      </c>
      <c r="AO36" s="346">
        <v>5</v>
      </c>
      <c r="AP36" s="346">
        <v>6</v>
      </c>
      <c r="AQ36" s="346">
        <v>5</v>
      </c>
      <c r="AR36" s="346">
        <v>12</v>
      </c>
      <c r="AS36" s="346">
        <v>15</v>
      </c>
      <c r="AT36" s="346">
        <v>9</v>
      </c>
      <c r="AU36" s="346">
        <v>10</v>
      </c>
      <c r="AV36" s="346">
        <v>3</v>
      </c>
      <c r="AW36" s="346">
        <v>4</v>
      </c>
      <c r="AX36" s="346">
        <v>4</v>
      </c>
      <c r="AY36" s="346">
        <v>10</v>
      </c>
      <c r="AZ36" s="374"/>
      <c r="BA36" s="375">
        <v>39.168864113370503</v>
      </c>
      <c r="BB36" s="375">
        <v>0</v>
      </c>
      <c r="BC36" s="375">
        <v>8.0710353823304604E-2</v>
      </c>
      <c r="BD36" s="375" t="s">
        <v>430</v>
      </c>
      <c r="BE36" s="373"/>
      <c r="BF36" s="348">
        <v>42.809402258799999</v>
      </c>
      <c r="BG36" s="348">
        <v>4.0593816805999996</v>
      </c>
      <c r="BH36" s="348">
        <v>10.5457938246</v>
      </c>
      <c r="BI36" s="373"/>
      <c r="BJ36" s="348">
        <v>18.44549744</v>
      </c>
      <c r="BK36" s="373"/>
      <c r="BL36" s="348">
        <v>51.311199999999999</v>
      </c>
      <c r="BM36" s="348">
        <v>9.9257799999999996</v>
      </c>
      <c r="BN36" s="348">
        <v>4.9505600000000003</v>
      </c>
      <c r="BO36" s="348">
        <v>33.812460000000002</v>
      </c>
      <c r="BP36" s="373"/>
      <c r="BQ36" s="348">
        <v>8.69</v>
      </c>
      <c r="BR36" s="348">
        <v>18.149999999999999</v>
      </c>
      <c r="BS36" s="348" t="s">
        <v>430</v>
      </c>
      <c r="BT36" s="348" t="s">
        <v>430</v>
      </c>
      <c r="BU36" s="348">
        <v>0.57999999999999996</v>
      </c>
      <c r="BV36" s="348">
        <v>5.24</v>
      </c>
      <c r="BW36" s="373"/>
      <c r="BX36" s="372" t="s">
        <v>9358</v>
      </c>
      <c r="BY36" s="372" t="s">
        <v>9359</v>
      </c>
      <c r="BZ36" s="372" t="s">
        <v>9360</v>
      </c>
      <c r="CA36" s="372" t="s">
        <v>9361</v>
      </c>
      <c r="CB36" s="372" t="s">
        <v>9362</v>
      </c>
      <c r="CC36" s="373"/>
      <c r="CD36" s="354" t="s">
        <v>4769</v>
      </c>
    </row>
    <row r="37" spans="1:82" s="428" customFormat="1" x14ac:dyDescent="0.25">
      <c r="A37" s="345" t="s">
        <v>9405</v>
      </c>
      <c r="B37" s="373"/>
      <c r="C37" s="719">
        <v>42154</v>
      </c>
      <c r="D37" s="373"/>
      <c r="E37" s="346">
        <v>855.34699999999998</v>
      </c>
      <c r="F37" s="373"/>
      <c r="G37" s="347">
        <v>18.091899999999999</v>
      </c>
      <c r="H37" s="373"/>
      <c r="I37" s="651">
        <v>3.08</v>
      </c>
      <c r="J37" s="651">
        <v>7.26</v>
      </c>
      <c r="K37" s="651">
        <v>2.4500000000000002</v>
      </c>
      <c r="L37" s="651">
        <v>2.57</v>
      </c>
      <c r="M37" s="374"/>
      <c r="N37" s="348">
        <v>35.070399999999999</v>
      </c>
      <c r="O37" s="348">
        <v>35.070399999999999</v>
      </c>
      <c r="P37" s="348">
        <v>-29.460699999999999</v>
      </c>
      <c r="Q37" s="348">
        <v>5.5453999999999999</v>
      </c>
      <c r="R37" s="348">
        <v>20.4254</v>
      </c>
      <c r="S37" s="348">
        <v>0.83109999999999995</v>
      </c>
      <c r="T37" s="348">
        <v>1.6631</v>
      </c>
      <c r="U37" s="348">
        <v>3.7393999999999998</v>
      </c>
      <c r="V37" s="350">
        <v>5.1741999999999999</v>
      </c>
      <c r="W37" s="348">
        <v>5.9684999999999997</v>
      </c>
      <c r="X37" s="348">
        <v>8.2645999999999997</v>
      </c>
      <c r="Y37" s="348">
        <v>8.4070999999999998</v>
      </c>
      <c r="Z37" s="348">
        <v>5.7079000000000004</v>
      </c>
      <c r="AA37" s="348">
        <v>30.9285</v>
      </c>
      <c r="AB37" s="348">
        <v>-0.75690000000000002</v>
      </c>
      <c r="AC37" s="348">
        <v>4.0636999999999999</v>
      </c>
      <c r="AD37" s="348">
        <v>3.1996000000000002</v>
      </c>
      <c r="AE37" s="348">
        <v>30.9285</v>
      </c>
      <c r="AF37" s="348">
        <v>5.5804999999999998</v>
      </c>
      <c r="AG37" s="374"/>
      <c r="AH37" s="346">
        <v>13</v>
      </c>
      <c r="AI37" s="346">
        <v>13</v>
      </c>
      <c r="AJ37" s="346">
        <v>14</v>
      </c>
      <c r="AK37" s="346">
        <v>15</v>
      </c>
      <c r="AL37" s="346">
        <v>12</v>
      </c>
      <c r="AM37" s="346">
        <v>9</v>
      </c>
      <c r="AN37" s="346">
        <v>5</v>
      </c>
      <c r="AO37" s="346">
        <v>9</v>
      </c>
      <c r="AP37" s="346">
        <v>9</v>
      </c>
      <c r="AQ37" s="346">
        <v>15</v>
      </c>
      <c r="AR37" s="346">
        <v>15</v>
      </c>
      <c r="AS37" s="346">
        <v>13</v>
      </c>
      <c r="AT37" s="346">
        <v>11</v>
      </c>
      <c r="AU37" s="346">
        <v>11</v>
      </c>
      <c r="AV37" s="346">
        <v>8</v>
      </c>
      <c r="AW37" s="346">
        <v>9</v>
      </c>
      <c r="AX37" s="346">
        <v>9</v>
      </c>
      <c r="AY37" s="346">
        <v>11</v>
      </c>
      <c r="AZ37" s="374"/>
      <c r="BA37" s="375">
        <v>50.547174992345496</v>
      </c>
      <c r="BB37" s="375">
        <v>0</v>
      </c>
      <c r="BC37" s="375">
        <v>4.3611924492849397E-2</v>
      </c>
      <c r="BD37" s="375" t="s">
        <v>430</v>
      </c>
      <c r="BE37" s="373"/>
      <c r="BF37" s="348">
        <v>40.937089504399999</v>
      </c>
      <c r="BG37" s="348">
        <v>14.298782874600001</v>
      </c>
      <c r="BH37" s="348">
        <v>2.8629772103</v>
      </c>
      <c r="BI37" s="373"/>
      <c r="BJ37" s="348">
        <v>24.859257769999999</v>
      </c>
      <c r="BK37" s="373"/>
      <c r="BL37" s="348">
        <v>64.291399999999996</v>
      </c>
      <c r="BM37" s="348">
        <v>2.8086799999999998</v>
      </c>
      <c r="BN37" s="348" t="s">
        <v>430</v>
      </c>
      <c r="BO37" s="348">
        <v>32.899920000000002</v>
      </c>
      <c r="BP37" s="373"/>
      <c r="BQ37" s="348">
        <v>12.53</v>
      </c>
      <c r="BR37" s="348">
        <v>7.04</v>
      </c>
      <c r="BS37" s="348">
        <v>2.37</v>
      </c>
      <c r="BT37" s="348">
        <v>2.46</v>
      </c>
      <c r="BU37" s="348" t="s">
        <v>430</v>
      </c>
      <c r="BV37" s="348">
        <v>8.5</v>
      </c>
      <c r="BW37" s="373"/>
      <c r="BX37" s="372" t="s">
        <v>9364</v>
      </c>
      <c r="BY37" s="372" t="s">
        <v>9191</v>
      </c>
      <c r="BZ37" s="372" t="s">
        <v>9365</v>
      </c>
      <c r="CA37" s="372" t="s">
        <v>9366</v>
      </c>
      <c r="CB37" s="372" t="s">
        <v>9367</v>
      </c>
      <c r="CC37" s="373"/>
      <c r="CD37" s="354" t="s">
        <v>548</v>
      </c>
    </row>
    <row r="38" spans="1:82" s="428" customFormat="1" x14ac:dyDescent="0.25">
      <c r="A38" s="345" t="s">
        <v>9406</v>
      </c>
      <c r="B38" s="373"/>
      <c r="C38" s="719">
        <v>42230</v>
      </c>
      <c r="D38" s="373"/>
      <c r="E38" s="346">
        <v>870.20600000000002</v>
      </c>
      <c r="F38" s="373"/>
      <c r="G38" s="347">
        <v>25.58</v>
      </c>
      <c r="H38" s="373"/>
      <c r="I38" s="651">
        <v>3.5</v>
      </c>
      <c r="J38" s="651">
        <v>7.49</v>
      </c>
      <c r="K38" s="651">
        <v>2.62</v>
      </c>
      <c r="L38" s="651">
        <v>2.74</v>
      </c>
      <c r="M38" s="374"/>
      <c r="N38" s="348">
        <v>57.344900000000003</v>
      </c>
      <c r="O38" s="348">
        <v>57.344900000000003</v>
      </c>
      <c r="P38" s="348">
        <v>-20.3049</v>
      </c>
      <c r="Q38" s="348">
        <v>16.41</v>
      </c>
      <c r="R38" s="348">
        <v>27.316099999999999</v>
      </c>
      <c r="S38" s="348">
        <v>0.79430000000000001</v>
      </c>
      <c r="T38" s="348">
        <v>-0.78100000000000003</v>
      </c>
      <c r="U38" s="348">
        <v>3.0139999999999998</v>
      </c>
      <c r="V38" s="350">
        <v>4.6391</v>
      </c>
      <c r="W38" s="348">
        <v>6.8772000000000002</v>
      </c>
      <c r="X38" s="348">
        <v>10.9971</v>
      </c>
      <c r="Y38" s="348">
        <v>9.4799000000000007</v>
      </c>
      <c r="Z38" s="348">
        <v>9.7001000000000008</v>
      </c>
      <c r="AA38" s="348">
        <v>42.517899999999997</v>
      </c>
      <c r="AB38" s="348">
        <v>-3.6162999999999998</v>
      </c>
      <c r="AC38" s="348">
        <v>3.1273</v>
      </c>
      <c r="AD38" s="348">
        <v>2.5655999999999999</v>
      </c>
      <c r="AE38" s="348">
        <v>42.517899999999997</v>
      </c>
      <c r="AF38" s="348">
        <v>9.1660000000000004</v>
      </c>
      <c r="AG38" s="374"/>
      <c r="AH38" s="346">
        <v>2</v>
      </c>
      <c r="AI38" s="346">
        <v>2</v>
      </c>
      <c r="AJ38" s="346">
        <v>12</v>
      </c>
      <c r="AK38" s="346">
        <v>6</v>
      </c>
      <c r="AL38" s="346">
        <v>8</v>
      </c>
      <c r="AM38" s="346">
        <v>11</v>
      </c>
      <c r="AN38" s="346">
        <v>14</v>
      </c>
      <c r="AO38" s="346">
        <v>11</v>
      </c>
      <c r="AP38" s="346">
        <v>12</v>
      </c>
      <c r="AQ38" s="346">
        <v>11</v>
      </c>
      <c r="AR38" s="346">
        <v>8</v>
      </c>
      <c r="AS38" s="346">
        <v>10</v>
      </c>
      <c r="AT38" s="346">
        <v>6</v>
      </c>
      <c r="AU38" s="346">
        <v>8</v>
      </c>
      <c r="AV38" s="346">
        <v>12</v>
      </c>
      <c r="AW38" s="346">
        <v>11</v>
      </c>
      <c r="AX38" s="346">
        <v>11</v>
      </c>
      <c r="AY38" s="346">
        <v>8</v>
      </c>
      <c r="AZ38" s="374"/>
      <c r="BA38" s="375">
        <v>67.634840028177805</v>
      </c>
      <c r="BB38" s="375">
        <v>0</v>
      </c>
      <c r="BC38" s="375">
        <v>5.7444078071681899E-2</v>
      </c>
      <c r="BD38" s="375" t="s">
        <v>430</v>
      </c>
      <c r="BE38" s="373"/>
      <c r="BF38" s="348">
        <v>57.121491026599998</v>
      </c>
      <c r="BG38" s="348">
        <v>24.783992600200001</v>
      </c>
      <c r="BH38" s="348">
        <v>2.3047735668999998</v>
      </c>
      <c r="BI38" s="373"/>
      <c r="BJ38" s="348">
        <v>32.104610280000003</v>
      </c>
      <c r="BK38" s="373"/>
      <c r="BL38" s="348">
        <v>54.036299999999997</v>
      </c>
      <c r="BM38" s="348">
        <v>6.1818799999999996</v>
      </c>
      <c r="BN38" s="348">
        <v>5.9934399999999997</v>
      </c>
      <c r="BO38" s="348">
        <v>33.788379999999997</v>
      </c>
      <c r="BP38" s="373"/>
      <c r="BQ38" s="348">
        <v>10.89</v>
      </c>
      <c r="BR38" s="348">
        <v>7.37</v>
      </c>
      <c r="BS38" s="348">
        <v>5.92</v>
      </c>
      <c r="BT38" s="348">
        <v>0.57999999999999996</v>
      </c>
      <c r="BU38" s="348">
        <v>2.38</v>
      </c>
      <c r="BV38" s="348">
        <v>40.76</v>
      </c>
      <c r="BW38" s="373"/>
      <c r="BX38" s="372" t="s">
        <v>9369</v>
      </c>
      <c r="BY38" s="372" t="s">
        <v>9370</v>
      </c>
      <c r="BZ38" s="372" t="s">
        <v>9371</v>
      </c>
      <c r="CA38" s="372" t="s">
        <v>9372</v>
      </c>
      <c r="CB38" s="372" t="s">
        <v>9373</v>
      </c>
      <c r="CC38" s="373"/>
      <c r="CD38" s="354" t="s">
        <v>463</v>
      </c>
    </row>
    <row r="39" spans="1:82" s="428" customFormat="1" x14ac:dyDescent="0.25">
      <c r="A39" s="345" t="s">
        <v>9407</v>
      </c>
      <c r="B39" s="373"/>
      <c r="C39" s="719">
        <v>41275</v>
      </c>
      <c r="D39" s="373"/>
      <c r="E39" s="346">
        <v>891.42100000000005</v>
      </c>
      <c r="F39" s="373"/>
      <c r="G39" s="347">
        <v>39.712000000000003</v>
      </c>
      <c r="H39" s="373"/>
      <c r="I39" s="651">
        <v>2.52</v>
      </c>
      <c r="J39" s="651">
        <v>6.97</v>
      </c>
      <c r="K39" s="651">
        <v>2.09</v>
      </c>
      <c r="L39" s="651">
        <v>2.17</v>
      </c>
      <c r="M39" s="374"/>
      <c r="N39" s="348">
        <v>39.188299999999998</v>
      </c>
      <c r="O39" s="348">
        <v>39.188299999999998</v>
      </c>
      <c r="P39" s="348">
        <v>28.131499999999999</v>
      </c>
      <c r="Q39" s="348">
        <v>68.335499999999996</v>
      </c>
      <c r="R39" s="348">
        <v>57.103499999999997</v>
      </c>
      <c r="S39" s="348">
        <v>23.914400000000001</v>
      </c>
      <c r="T39" s="348">
        <v>6.3849</v>
      </c>
      <c r="U39" s="348">
        <v>11.288500000000001</v>
      </c>
      <c r="V39" s="350">
        <v>13.694699999999999</v>
      </c>
      <c r="W39" s="348">
        <v>10.3522</v>
      </c>
      <c r="X39" s="348">
        <v>14.875500000000001</v>
      </c>
      <c r="Y39" s="348">
        <v>12.449299999999999</v>
      </c>
      <c r="Z39" s="348">
        <v>10.262600000000001</v>
      </c>
      <c r="AA39" s="348">
        <v>75.000299999999996</v>
      </c>
      <c r="AB39" s="348">
        <v>12.0519</v>
      </c>
      <c r="AC39" s="348">
        <v>8.6624999999999996</v>
      </c>
      <c r="AD39" s="348">
        <v>10.2898</v>
      </c>
      <c r="AE39" s="348">
        <v>75.000299999999996</v>
      </c>
      <c r="AF39" s="348">
        <v>10.0542</v>
      </c>
      <c r="AG39" s="374"/>
      <c r="AH39" s="346">
        <v>10</v>
      </c>
      <c r="AI39" s="346">
        <v>10</v>
      </c>
      <c r="AJ39" s="346">
        <v>1</v>
      </c>
      <c r="AK39" s="346">
        <v>1</v>
      </c>
      <c r="AL39" s="346">
        <v>1</v>
      </c>
      <c r="AM39" s="346">
        <v>1</v>
      </c>
      <c r="AN39" s="346">
        <v>1</v>
      </c>
      <c r="AO39" s="346">
        <v>1</v>
      </c>
      <c r="AP39" s="346">
        <v>1</v>
      </c>
      <c r="AQ39" s="346">
        <v>1</v>
      </c>
      <c r="AR39" s="346">
        <v>1</v>
      </c>
      <c r="AS39" s="346">
        <v>1</v>
      </c>
      <c r="AT39" s="346">
        <v>4</v>
      </c>
      <c r="AU39" s="346">
        <v>1</v>
      </c>
      <c r="AV39" s="346">
        <v>1</v>
      </c>
      <c r="AW39" s="346">
        <v>1</v>
      </c>
      <c r="AX39" s="346">
        <v>1</v>
      </c>
      <c r="AY39" s="346">
        <v>1</v>
      </c>
      <c r="AZ39" s="374"/>
      <c r="BA39" s="375">
        <v>95.147230838718997</v>
      </c>
      <c r="BB39" s="375">
        <v>0</v>
      </c>
      <c r="BC39" s="375">
        <v>7.9747390771996607E-2</v>
      </c>
      <c r="BD39" s="375" t="s">
        <v>430</v>
      </c>
      <c r="BE39" s="373"/>
      <c r="BF39" s="348">
        <v>65.158407827000005</v>
      </c>
      <c r="BG39" s="348">
        <v>17.7418398917</v>
      </c>
      <c r="BH39" s="348">
        <v>3.6725845923999998</v>
      </c>
      <c r="BI39" s="373"/>
      <c r="BJ39" s="348">
        <v>34.421698130000003</v>
      </c>
      <c r="BK39" s="373"/>
      <c r="BL39" s="348">
        <v>47.713999999999999</v>
      </c>
      <c r="BM39" s="348">
        <v>12.5853</v>
      </c>
      <c r="BN39" s="348">
        <v>9.9887700000000006</v>
      </c>
      <c r="BO39" s="348">
        <v>29.711929999999999</v>
      </c>
      <c r="BP39" s="373"/>
      <c r="BQ39" s="348">
        <v>15.32</v>
      </c>
      <c r="BR39" s="348">
        <v>12.16</v>
      </c>
      <c r="BS39" s="348" t="s">
        <v>430</v>
      </c>
      <c r="BT39" s="348" t="s">
        <v>430</v>
      </c>
      <c r="BU39" s="348" t="s">
        <v>430</v>
      </c>
      <c r="BV39" s="348">
        <v>2.23</v>
      </c>
      <c r="BW39" s="373"/>
      <c r="BX39" s="372" t="s">
        <v>9375</v>
      </c>
      <c r="BY39" s="372" t="s">
        <v>9376</v>
      </c>
      <c r="BZ39" s="372" t="s">
        <v>9377</v>
      </c>
      <c r="CA39" s="372" t="s">
        <v>9378</v>
      </c>
      <c r="CB39" s="372" t="s">
        <v>9379</v>
      </c>
      <c r="CC39" s="373"/>
      <c r="CD39" s="354" t="s">
        <v>526</v>
      </c>
    </row>
    <row r="40" spans="1:82" s="428" customFormat="1" x14ac:dyDescent="0.25">
      <c r="A40" s="345" t="s">
        <v>9408</v>
      </c>
      <c r="B40" s="373"/>
      <c r="C40" s="719">
        <v>43342</v>
      </c>
      <c r="D40" s="373"/>
      <c r="E40" s="346">
        <v>808.93700000000001</v>
      </c>
      <c r="F40" s="373"/>
      <c r="G40" s="347">
        <v>20.102499999999999</v>
      </c>
      <c r="H40" s="373"/>
      <c r="I40" s="651">
        <v>3.3</v>
      </c>
      <c r="J40" s="651">
        <v>6.6</v>
      </c>
      <c r="K40" s="651">
        <v>2.78</v>
      </c>
      <c r="L40" s="651">
        <v>2.87</v>
      </c>
      <c r="M40" s="374"/>
      <c r="N40" s="348">
        <v>45.8063</v>
      </c>
      <c r="O40" s="348">
        <v>45.8063</v>
      </c>
      <c r="P40" s="348">
        <v>-32.197099999999999</v>
      </c>
      <c r="Q40" s="348">
        <v>9.3713999999999995</v>
      </c>
      <c r="R40" s="348">
        <v>27.4876</v>
      </c>
      <c r="S40" s="348">
        <v>-1.5155000000000001</v>
      </c>
      <c r="T40" s="348">
        <v>1.5989</v>
      </c>
      <c r="U40" s="348">
        <v>4.9649000000000001</v>
      </c>
      <c r="V40" s="350">
        <v>5.4095000000000004</v>
      </c>
      <c r="W40" s="348">
        <v>7.1856999999999998</v>
      </c>
      <c r="X40" s="348">
        <v>10.778700000000001</v>
      </c>
      <c r="Y40" s="348">
        <v>10.2906</v>
      </c>
      <c r="Z40" s="348" t="s">
        <v>430</v>
      </c>
      <c r="AA40" s="348">
        <v>43.206699999999998</v>
      </c>
      <c r="AB40" s="348">
        <v>-3.2936000000000001</v>
      </c>
      <c r="AC40" s="348">
        <v>5.5946999999999996</v>
      </c>
      <c r="AD40" s="348">
        <v>3.7082000000000002</v>
      </c>
      <c r="AE40" s="348">
        <v>43.206699999999998</v>
      </c>
      <c r="AF40" s="348">
        <v>9.5401000000000007</v>
      </c>
      <c r="AG40" s="374"/>
      <c r="AH40" s="346">
        <v>7</v>
      </c>
      <c r="AI40" s="346">
        <v>7</v>
      </c>
      <c r="AJ40" s="346">
        <v>15</v>
      </c>
      <c r="AK40" s="346">
        <v>10</v>
      </c>
      <c r="AL40" s="346">
        <v>7</v>
      </c>
      <c r="AM40" s="346">
        <v>13</v>
      </c>
      <c r="AN40" s="346">
        <v>7</v>
      </c>
      <c r="AO40" s="346">
        <v>7</v>
      </c>
      <c r="AP40" s="346">
        <v>8</v>
      </c>
      <c r="AQ40" s="346">
        <v>8</v>
      </c>
      <c r="AR40" s="346">
        <v>9</v>
      </c>
      <c r="AS40" s="346">
        <v>7</v>
      </c>
      <c r="AT40" s="346" t="s">
        <v>430</v>
      </c>
      <c r="AU40" s="346">
        <v>7</v>
      </c>
      <c r="AV40" s="346">
        <v>11</v>
      </c>
      <c r="AW40" s="346">
        <v>5</v>
      </c>
      <c r="AX40" s="346">
        <v>7</v>
      </c>
      <c r="AY40" s="346">
        <v>7</v>
      </c>
      <c r="AZ40" s="374"/>
      <c r="BA40" s="375">
        <v>56.948153915998901</v>
      </c>
      <c r="BB40" s="375">
        <v>0</v>
      </c>
      <c r="BC40" s="375">
        <v>6.6316766231176605E-2</v>
      </c>
      <c r="BD40" s="375" t="s">
        <v>430</v>
      </c>
      <c r="BE40" s="373"/>
      <c r="BF40" s="348">
        <v>53.742812265300003</v>
      </c>
      <c r="BG40" s="348">
        <v>19.2639631435</v>
      </c>
      <c r="BH40" s="348">
        <v>2.7898107914999999</v>
      </c>
      <c r="BI40" s="373"/>
      <c r="BJ40" s="348">
        <v>33.785502870000002</v>
      </c>
      <c r="BK40" s="373"/>
      <c r="BL40" s="348">
        <v>61.330300000000001</v>
      </c>
      <c r="BM40" s="348">
        <v>4.7540899999999997</v>
      </c>
      <c r="BN40" s="348" t="s">
        <v>430</v>
      </c>
      <c r="BO40" s="348">
        <v>33.915610000000001</v>
      </c>
      <c r="BP40" s="373"/>
      <c r="BQ40" s="348">
        <v>21.89</v>
      </c>
      <c r="BR40" s="348">
        <v>1.02</v>
      </c>
      <c r="BS40" s="348" t="s">
        <v>430</v>
      </c>
      <c r="BT40" s="348" t="s">
        <v>430</v>
      </c>
      <c r="BU40" s="348" t="s">
        <v>430</v>
      </c>
      <c r="BV40" s="348">
        <v>11.01</v>
      </c>
      <c r="BW40" s="373"/>
      <c r="BX40" s="372" t="s">
        <v>9381</v>
      </c>
      <c r="BY40" s="372" t="s">
        <v>9382</v>
      </c>
      <c r="BZ40" s="372" t="s">
        <v>9383</v>
      </c>
      <c r="CA40" s="372" t="s">
        <v>9384</v>
      </c>
      <c r="CB40" s="372" t="s">
        <v>9385</v>
      </c>
      <c r="CC40" s="373"/>
      <c r="CD40" s="354" t="s">
        <v>463</v>
      </c>
    </row>
    <row r="41" spans="1:82" s="428" customFormat="1" x14ac:dyDescent="0.25">
      <c r="A41" s="345" t="s">
        <v>9409</v>
      </c>
      <c r="B41" s="373"/>
      <c r="C41" s="719">
        <v>43339</v>
      </c>
      <c r="D41" s="373"/>
      <c r="E41" s="346">
        <v>636.04</v>
      </c>
      <c r="F41" s="373"/>
      <c r="G41" s="347">
        <v>18.422899999999998</v>
      </c>
      <c r="H41" s="373"/>
      <c r="I41" s="651">
        <v>4.4800000000000004</v>
      </c>
      <c r="J41" s="651">
        <v>7.66</v>
      </c>
      <c r="K41" s="651">
        <v>2.77</v>
      </c>
      <c r="L41" s="651">
        <v>2.91</v>
      </c>
      <c r="M41" s="374"/>
      <c r="N41" s="348">
        <v>17.327400000000001</v>
      </c>
      <c r="O41" s="348">
        <v>17.327400000000001</v>
      </c>
      <c r="P41" s="348">
        <v>-14.0852</v>
      </c>
      <c r="Q41" s="348">
        <v>7.9348000000000001</v>
      </c>
      <c r="R41" s="348">
        <v>15.1409</v>
      </c>
      <c r="S41" s="348">
        <v>1.5557000000000001</v>
      </c>
      <c r="T41" s="348">
        <v>1.5622</v>
      </c>
      <c r="U41" s="348">
        <v>3.7879999999999998</v>
      </c>
      <c r="V41" s="350">
        <v>5.0110000000000001</v>
      </c>
      <c r="W41" s="348">
        <v>6.6292999999999997</v>
      </c>
      <c r="X41" s="348">
        <v>9.1260999999999992</v>
      </c>
      <c r="Y41" s="348">
        <v>8.8071999999999999</v>
      </c>
      <c r="Z41" s="348" t="s">
        <v>430</v>
      </c>
      <c r="AA41" s="348">
        <v>21.542300000000001</v>
      </c>
      <c r="AB41" s="348">
        <v>0.20499999999999999</v>
      </c>
      <c r="AC41" s="348">
        <v>3.6781000000000001</v>
      </c>
      <c r="AD41" s="348">
        <v>3.6198000000000001</v>
      </c>
      <c r="AE41" s="348">
        <v>21.542300000000001</v>
      </c>
      <c r="AF41" s="348">
        <v>8.2906999999999993</v>
      </c>
      <c r="AG41" s="374"/>
      <c r="AH41" s="346">
        <v>15</v>
      </c>
      <c r="AI41" s="346">
        <v>15</v>
      </c>
      <c r="AJ41" s="346">
        <v>8</v>
      </c>
      <c r="AK41" s="346">
        <v>12</v>
      </c>
      <c r="AL41" s="346">
        <v>13</v>
      </c>
      <c r="AM41" s="346">
        <v>8</v>
      </c>
      <c r="AN41" s="346">
        <v>8</v>
      </c>
      <c r="AO41" s="346">
        <v>8</v>
      </c>
      <c r="AP41" s="346">
        <v>11</v>
      </c>
      <c r="AQ41" s="346">
        <v>13</v>
      </c>
      <c r="AR41" s="346">
        <v>13</v>
      </c>
      <c r="AS41" s="346">
        <v>12</v>
      </c>
      <c r="AT41" s="346" t="s">
        <v>430</v>
      </c>
      <c r="AU41" s="346">
        <v>14</v>
      </c>
      <c r="AV41" s="346">
        <v>6</v>
      </c>
      <c r="AW41" s="346">
        <v>10</v>
      </c>
      <c r="AX41" s="346">
        <v>8</v>
      </c>
      <c r="AY41" s="346">
        <v>14</v>
      </c>
      <c r="AZ41" s="374"/>
      <c r="BA41" s="375">
        <v>32.187577923119903</v>
      </c>
      <c r="BB41" s="375">
        <v>0</v>
      </c>
      <c r="BC41" s="375">
        <v>6.1588737552170501E-2</v>
      </c>
      <c r="BD41" s="375" t="s">
        <v>430</v>
      </c>
      <c r="BE41" s="373"/>
      <c r="BF41" s="348">
        <v>37.7686912948</v>
      </c>
      <c r="BG41" s="348">
        <v>2.1833330334999999</v>
      </c>
      <c r="BH41" s="348">
        <v>17.2986396099</v>
      </c>
      <c r="BI41" s="373"/>
      <c r="BJ41" s="348">
        <v>17.059887280000002</v>
      </c>
      <c r="BK41" s="373"/>
      <c r="BL41" s="348">
        <v>58.257199999999997</v>
      </c>
      <c r="BM41" s="348">
        <v>5.3490900000000003</v>
      </c>
      <c r="BN41" s="348">
        <v>1.82718</v>
      </c>
      <c r="BO41" s="348">
        <v>34.56653</v>
      </c>
      <c r="BP41" s="373"/>
      <c r="BQ41" s="348">
        <v>13.8</v>
      </c>
      <c r="BR41" s="348">
        <v>7.69</v>
      </c>
      <c r="BS41" s="348" t="s">
        <v>430</v>
      </c>
      <c r="BT41" s="348">
        <v>5.36</v>
      </c>
      <c r="BU41" s="348" t="s">
        <v>430</v>
      </c>
      <c r="BV41" s="348">
        <v>6.67</v>
      </c>
      <c r="BW41" s="373"/>
      <c r="BX41" s="372" t="s">
        <v>9387</v>
      </c>
      <c r="BY41" s="372" t="s">
        <v>9388</v>
      </c>
      <c r="BZ41" s="372" t="s">
        <v>9389</v>
      </c>
      <c r="CA41" s="372" t="s">
        <v>1415</v>
      </c>
      <c r="CB41" s="372" t="s">
        <v>9390</v>
      </c>
      <c r="CC41" s="373"/>
      <c r="CD41" s="354" t="s">
        <v>555</v>
      </c>
    </row>
    <row r="42" spans="1:82" s="428" customFormat="1" x14ac:dyDescent="0.25">
      <c r="A42" s="345" t="s">
        <v>9410</v>
      </c>
      <c r="B42" s="373"/>
      <c r="C42" s="719">
        <v>42767</v>
      </c>
      <c r="D42" s="373"/>
      <c r="E42" s="346">
        <v>529.72</v>
      </c>
      <c r="F42" s="373"/>
      <c r="G42" s="347">
        <v>24.923999999999999</v>
      </c>
      <c r="H42" s="373"/>
      <c r="I42" s="651">
        <v>2.1800000000000002</v>
      </c>
      <c r="J42" s="651">
        <v>7.03</v>
      </c>
      <c r="K42" s="651">
        <v>1.74</v>
      </c>
      <c r="L42" s="651">
        <v>1.83</v>
      </c>
      <c r="M42" s="374"/>
      <c r="N42" s="348">
        <v>49.946800000000003</v>
      </c>
      <c r="O42" s="348">
        <v>49.946800000000003</v>
      </c>
      <c r="P42" s="348">
        <v>-14.4579</v>
      </c>
      <c r="Q42" s="348">
        <v>15.722</v>
      </c>
      <c r="R42" s="348">
        <v>32.076599999999999</v>
      </c>
      <c r="S42" s="348">
        <v>4.3467000000000002</v>
      </c>
      <c r="T42" s="348">
        <v>1.6329</v>
      </c>
      <c r="U42" s="348">
        <v>5.5404</v>
      </c>
      <c r="V42" s="350">
        <v>7.7069000000000001</v>
      </c>
      <c r="W42" s="348">
        <v>7.3676000000000004</v>
      </c>
      <c r="X42" s="348">
        <v>11.8948</v>
      </c>
      <c r="Y42" s="348">
        <v>10.5641</v>
      </c>
      <c r="Z42" s="348" t="s">
        <v>430</v>
      </c>
      <c r="AA42" s="348">
        <v>48.2485</v>
      </c>
      <c r="AB42" s="348">
        <v>-0.1164</v>
      </c>
      <c r="AC42" s="348">
        <v>5.0651000000000002</v>
      </c>
      <c r="AD42" s="348">
        <v>4.8967000000000001</v>
      </c>
      <c r="AE42" s="348">
        <v>48.2485</v>
      </c>
      <c r="AF42" s="348">
        <v>10.390499999999999</v>
      </c>
      <c r="AG42" s="374"/>
      <c r="AH42" s="346">
        <v>4</v>
      </c>
      <c r="AI42" s="346">
        <v>4</v>
      </c>
      <c r="AJ42" s="346">
        <v>9</v>
      </c>
      <c r="AK42" s="346">
        <v>8</v>
      </c>
      <c r="AL42" s="346">
        <v>6</v>
      </c>
      <c r="AM42" s="346">
        <v>5</v>
      </c>
      <c r="AN42" s="346">
        <v>6</v>
      </c>
      <c r="AO42" s="346">
        <v>4</v>
      </c>
      <c r="AP42" s="346">
        <v>5</v>
      </c>
      <c r="AQ42" s="346">
        <v>7</v>
      </c>
      <c r="AR42" s="346">
        <v>6</v>
      </c>
      <c r="AS42" s="346">
        <v>6</v>
      </c>
      <c r="AT42" s="346" t="s">
        <v>430</v>
      </c>
      <c r="AU42" s="346">
        <v>6</v>
      </c>
      <c r="AV42" s="346">
        <v>7</v>
      </c>
      <c r="AW42" s="346">
        <v>6</v>
      </c>
      <c r="AX42" s="346">
        <v>5</v>
      </c>
      <c r="AY42" s="346">
        <v>6</v>
      </c>
      <c r="AZ42" s="374"/>
      <c r="BA42" s="375">
        <v>62.952503752683299</v>
      </c>
      <c r="BB42" s="375">
        <v>0</v>
      </c>
      <c r="BC42" s="375">
        <v>7.3123573891591701E-2</v>
      </c>
      <c r="BD42" s="375" t="s">
        <v>430</v>
      </c>
      <c r="BE42" s="373"/>
      <c r="BF42" s="348">
        <v>57.203283829100002</v>
      </c>
      <c r="BG42" s="348">
        <v>20.5858589453</v>
      </c>
      <c r="BH42" s="348">
        <v>2.7787659471000001</v>
      </c>
      <c r="BI42" s="373"/>
      <c r="BJ42" s="348">
        <v>34.779095939999998</v>
      </c>
      <c r="BK42" s="373"/>
      <c r="BL42" s="348">
        <v>48.404000000000003</v>
      </c>
      <c r="BM42" s="348">
        <v>5.36252</v>
      </c>
      <c r="BN42" s="348">
        <v>8.0743500000000008</v>
      </c>
      <c r="BO42" s="348">
        <v>38.159129999999998</v>
      </c>
      <c r="BP42" s="373"/>
      <c r="BQ42" s="348">
        <v>5.71</v>
      </c>
      <c r="BR42" s="348">
        <v>19.329999999999998</v>
      </c>
      <c r="BS42" s="348">
        <v>3.45</v>
      </c>
      <c r="BT42" s="348" t="s">
        <v>430</v>
      </c>
      <c r="BU42" s="348" t="s">
        <v>430</v>
      </c>
      <c r="BV42" s="348">
        <v>36.729999999999997</v>
      </c>
      <c r="BW42" s="373"/>
      <c r="BX42" s="372" t="s">
        <v>9392</v>
      </c>
      <c r="BY42" s="372" t="s">
        <v>9393</v>
      </c>
      <c r="BZ42" s="372" t="s">
        <v>2729</v>
      </c>
      <c r="CA42" s="372" t="s">
        <v>9394</v>
      </c>
      <c r="CB42" s="372" t="s">
        <v>9395</v>
      </c>
      <c r="CC42" s="373"/>
      <c r="CD42" s="354" t="s">
        <v>548</v>
      </c>
    </row>
    <row r="43" spans="1:82" x14ac:dyDescent="0.25">
      <c r="A43" s="36" t="s">
        <v>93</v>
      </c>
      <c r="B43" s="43"/>
      <c r="C43" s="720"/>
      <c r="D43" s="43"/>
      <c r="E43" s="51"/>
      <c r="F43" s="43"/>
      <c r="G43" s="55"/>
      <c r="H43" s="43"/>
      <c r="I43" s="92"/>
      <c r="J43" s="92"/>
      <c r="K43" s="92"/>
      <c r="L43" s="92"/>
      <c r="M43" s="66"/>
      <c r="N43" s="59">
        <v>43.618600000000001</v>
      </c>
      <c r="O43" s="59">
        <v>43.618600000000001</v>
      </c>
      <c r="P43" s="59">
        <v>-11.555199999999999</v>
      </c>
      <c r="Q43" s="59">
        <v>19.950099999999999</v>
      </c>
      <c r="R43" s="59">
        <v>28.820499999999999</v>
      </c>
      <c r="S43" s="59">
        <v>3.6120000000000001</v>
      </c>
      <c r="T43" s="59">
        <v>1.3425</v>
      </c>
      <c r="U43" s="59">
        <v>4.5186999999999999</v>
      </c>
      <c r="V43" s="70">
        <v>6.4054000000000002</v>
      </c>
      <c r="W43" s="59">
        <v>7.5747999999999998</v>
      </c>
      <c r="X43" s="59">
        <v>11.0016</v>
      </c>
      <c r="Y43" s="59">
        <v>9.9558</v>
      </c>
      <c r="Z43" s="59">
        <v>9.468</v>
      </c>
      <c r="AA43" s="59">
        <v>42.561700000000002</v>
      </c>
      <c r="AB43" s="59">
        <v>-0.60119999999999996</v>
      </c>
      <c r="AC43" s="59">
        <v>4.4401000000000002</v>
      </c>
      <c r="AD43" s="59">
        <v>3.9603999999999999</v>
      </c>
      <c r="AE43" s="59">
        <v>42.561700000000002</v>
      </c>
      <c r="AF43" s="59">
        <v>9.3236000000000008</v>
      </c>
      <c r="AG43" s="66"/>
      <c r="AH43" s="51">
        <v>15</v>
      </c>
      <c r="AI43" s="51">
        <v>15</v>
      </c>
      <c r="AJ43" s="51">
        <v>15</v>
      </c>
      <c r="AK43" s="51">
        <v>15</v>
      </c>
      <c r="AL43" s="51">
        <v>15</v>
      </c>
      <c r="AM43" s="51">
        <v>15</v>
      </c>
      <c r="AN43" s="51">
        <v>15</v>
      </c>
      <c r="AO43" s="51">
        <v>15</v>
      </c>
      <c r="AP43" s="51">
        <v>15</v>
      </c>
      <c r="AQ43" s="51">
        <v>15</v>
      </c>
      <c r="AR43" s="51">
        <v>15</v>
      </c>
      <c r="AS43" s="51">
        <v>15</v>
      </c>
      <c r="AT43" s="51">
        <v>11</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69.802099999999996</v>
      </c>
      <c r="O44" s="60">
        <v>69.802099999999996</v>
      </c>
      <c r="P44" s="60">
        <v>28.131499999999999</v>
      </c>
      <c r="Q44" s="60">
        <v>68.335499999999996</v>
      </c>
      <c r="R44" s="60">
        <v>57.103499999999997</v>
      </c>
      <c r="S44" s="60">
        <v>23.914400000000001</v>
      </c>
      <c r="T44" s="60">
        <v>6.3849</v>
      </c>
      <c r="U44" s="60">
        <v>11.288500000000001</v>
      </c>
      <c r="V44" s="71">
        <v>13.694699999999999</v>
      </c>
      <c r="W44" s="60">
        <v>10.3522</v>
      </c>
      <c r="X44" s="60">
        <v>14.875500000000001</v>
      </c>
      <c r="Y44" s="60">
        <v>12.449299999999999</v>
      </c>
      <c r="Z44" s="60">
        <v>10.744</v>
      </c>
      <c r="AA44" s="60">
        <v>75.000299999999996</v>
      </c>
      <c r="AB44" s="60">
        <v>12.0519</v>
      </c>
      <c r="AC44" s="60">
        <v>8.6624999999999996</v>
      </c>
      <c r="AD44" s="60">
        <v>10.2898</v>
      </c>
      <c r="AE44" s="60">
        <v>75.000299999999996</v>
      </c>
      <c r="AF44" s="60">
        <v>11.6609</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17.327400000000001</v>
      </c>
      <c r="O45" s="60">
        <v>17.327400000000001</v>
      </c>
      <c r="P45" s="60">
        <v>-32.197099999999999</v>
      </c>
      <c r="Q45" s="60">
        <v>5.5453999999999999</v>
      </c>
      <c r="R45" s="60">
        <v>12.515499999999999</v>
      </c>
      <c r="S45" s="60">
        <v>-3.2549000000000001</v>
      </c>
      <c r="T45" s="60">
        <v>-3.004</v>
      </c>
      <c r="U45" s="60">
        <v>1.4307000000000001</v>
      </c>
      <c r="V45" s="71">
        <v>3.0567000000000002</v>
      </c>
      <c r="W45" s="60">
        <v>5.9684999999999997</v>
      </c>
      <c r="X45" s="60">
        <v>8.2645999999999997</v>
      </c>
      <c r="Y45" s="60">
        <v>8.0129999999999999</v>
      </c>
      <c r="Z45" s="60">
        <v>5.7079000000000004</v>
      </c>
      <c r="AA45" s="60">
        <v>20.541499999999999</v>
      </c>
      <c r="AB45" s="60">
        <v>-5.8589000000000002</v>
      </c>
      <c r="AC45" s="60">
        <v>1.3480000000000001</v>
      </c>
      <c r="AD45" s="60">
        <v>0.75939999999999996</v>
      </c>
      <c r="AE45" s="60">
        <v>20.541499999999999</v>
      </c>
      <c r="AF45" s="60">
        <v>5.5804999999999998</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44.457999999999998</v>
      </c>
      <c r="O46" s="61">
        <v>44.457999999999998</v>
      </c>
      <c r="P46" s="61">
        <v>-14.0852</v>
      </c>
      <c r="Q46" s="61">
        <v>15.722</v>
      </c>
      <c r="R46" s="61">
        <v>27.316099999999999</v>
      </c>
      <c r="S46" s="61">
        <v>1.5557000000000001</v>
      </c>
      <c r="T46" s="61">
        <v>1.5622</v>
      </c>
      <c r="U46" s="61">
        <v>3.7879999999999998</v>
      </c>
      <c r="V46" s="72">
        <v>5.4095000000000004</v>
      </c>
      <c r="W46" s="61">
        <v>7.1856999999999998</v>
      </c>
      <c r="X46" s="61">
        <v>10.9971</v>
      </c>
      <c r="Y46" s="61">
        <v>10.289</v>
      </c>
      <c r="Z46" s="61">
        <v>9.7001000000000008</v>
      </c>
      <c r="AA46" s="61">
        <v>42.517899999999997</v>
      </c>
      <c r="AB46" s="61">
        <v>-0.75690000000000002</v>
      </c>
      <c r="AC46" s="61">
        <v>4.2427999999999999</v>
      </c>
      <c r="AD46" s="61">
        <v>3.6198000000000001</v>
      </c>
      <c r="AE46" s="61">
        <v>42.517899999999997</v>
      </c>
      <c r="AF46" s="61">
        <v>9.5401000000000007</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331</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9411</v>
      </c>
      <c r="B48" s="402"/>
      <c r="C48" s="724">
        <v>39608</v>
      </c>
      <c r="D48" s="402"/>
      <c r="E48" s="403">
        <v>389.125</v>
      </c>
      <c r="F48" s="402"/>
      <c r="G48" s="404">
        <v>31.850999999999999</v>
      </c>
      <c r="H48" s="402"/>
      <c r="I48" s="650">
        <v>2.38</v>
      </c>
      <c r="J48" s="650">
        <v>7.22</v>
      </c>
      <c r="K48" s="650">
        <v>1.94</v>
      </c>
      <c r="L48" s="650">
        <v>2.0299999999999998</v>
      </c>
      <c r="M48" s="406"/>
      <c r="N48" s="405">
        <v>32.171799999999998</v>
      </c>
      <c r="O48" s="405">
        <v>32.171799999999998</v>
      </c>
      <c r="P48" s="405">
        <v>-9.1516000000000002</v>
      </c>
      <c r="Q48" s="405">
        <v>11.9232</v>
      </c>
      <c r="R48" s="405">
        <v>16.911300000000001</v>
      </c>
      <c r="S48" s="405">
        <v>0.79100000000000004</v>
      </c>
      <c r="T48" s="405">
        <v>1.2290000000000001</v>
      </c>
      <c r="U48" s="405">
        <v>2.6815000000000002</v>
      </c>
      <c r="V48" s="407">
        <v>3.6145999999999998</v>
      </c>
      <c r="W48" s="405">
        <v>5.5488999999999997</v>
      </c>
      <c r="X48" s="405">
        <v>7.3242000000000003</v>
      </c>
      <c r="Y48" s="405">
        <v>6.6779999999999999</v>
      </c>
      <c r="Z48" s="405">
        <v>6.3571999999999997</v>
      </c>
      <c r="AA48" s="405">
        <v>24.589300000000001</v>
      </c>
      <c r="AB48" s="405">
        <v>-0.98609999999999998</v>
      </c>
      <c r="AC48" s="405">
        <v>2.61</v>
      </c>
      <c r="AD48" s="405">
        <v>2.7926000000000002</v>
      </c>
      <c r="AE48" s="405">
        <v>24.589300000000001</v>
      </c>
      <c r="AF48" s="405">
        <v>6.6886000000000001</v>
      </c>
      <c r="AG48" s="406"/>
      <c r="AH48" s="403">
        <v>4</v>
      </c>
      <c r="AI48" s="403">
        <v>4</v>
      </c>
      <c r="AJ48" s="403">
        <v>5</v>
      </c>
      <c r="AK48" s="403">
        <v>7</v>
      </c>
      <c r="AL48" s="403">
        <v>8</v>
      </c>
      <c r="AM48" s="403">
        <v>6</v>
      </c>
      <c r="AN48" s="403">
        <v>3</v>
      </c>
      <c r="AO48" s="403">
        <v>4</v>
      </c>
      <c r="AP48" s="403">
        <v>4</v>
      </c>
      <c r="AQ48" s="403">
        <v>3</v>
      </c>
      <c r="AR48" s="403">
        <v>5</v>
      </c>
      <c r="AS48" s="403">
        <v>4</v>
      </c>
      <c r="AT48" s="403">
        <v>3</v>
      </c>
      <c r="AU48" s="403">
        <v>9</v>
      </c>
      <c r="AV48" s="403">
        <v>3</v>
      </c>
      <c r="AW48" s="403">
        <v>5</v>
      </c>
      <c r="AX48" s="403">
        <v>2</v>
      </c>
      <c r="AY48" s="403">
        <v>9</v>
      </c>
      <c r="AZ48" s="406"/>
      <c r="BA48" s="410">
        <v>29.4363891092183</v>
      </c>
      <c r="BB48" s="410">
        <v>0</v>
      </c>
      <c r="BC48" s="410">
        <v>1.22268568401088E-2</v>
      </c>
      <c r="BD48" s="410" t="s">
        <v>430</v>
      </c>
      <c r="BE48" s="402"/>
      <c r="BF48" s="405">
        <v>30.5829102531</v>
      </c>
      <c r="BG48" s="405">
        <v>2.0569098611999999</v>
      </c>
      <c r="BH48" s="405">
        <v>14.868376505000001</v>
      </c>
      <c r="BI48" s="402"/>
      <c r="BJ48" s="405">
        <v>20.775215150000001</v>
      </c>
      <c r="BK48" s="402"/>
      <c r="BL48" s="405">
        <v>59.089300000000001</v>
      </c>
      <c r="BM48" s="405">
        <v>7.0585699999999996</v>
      </c>
      <c r="BN48" s="405" t="s">
        <v>430</v>
      </c>
      <c r="BO48" s="405">
        <v>33.852130000000002</v>
      </c>
      <c r="BP48" s="402"/>
      <c r="BQ48" s="405">
        <v>8.69</v>
      </c>
      <c r="BR48" s="405">
        <v>22.26</v>
      </c>
      <c r="BS48" s="405" t="s">
        <v>430</v>
      </c>
      <c r="BT48" s="405" t="s">
        <v>430</v>
      </c>
      <c r="BU48" s="405" t="s">
        <v>430</v>
      </c>
      <c r="BV48" s="405">
        <v>4.9800000000000004</v>
      </c>
      <c r="BW48" s="402"/>
      <c r="BX48" s="401" t="s">
        <v>9412</v>
      </c>
      <c r="BY48" s="401" t="s">
        <v>9413</v>
      </c>
      <c r="BZ48" s="401" t="s">
        <v>9361</v>
      </c>
      <c r="CA48" s="401" t="s">
        <v>9414</v>
      </c>
      <c r="CB48" s="401" t="s">
        <v>9415</v>
      </c>
      <c r="CC48" s="402"/>
      <c r="CD48" s="411" t="s">
        <v>4769</v>
      </c>
    </row>
    <row r="49" spans="1:82" s="428" customFormat="1" x14ac:dyDescent="0.25">
      <c r="A49" s="345" t="s">
        <v>9416</v>
      </c>
      <c r="B49" s="373"/>
      <c r="C49" s="719">
        <v>43531</v>
      </c>
      <c r="D49" s="373"/>
      <c r="E49" s="346">
        <v>332.08</v>
      </c>
      <c r="F49" s="373"/>
      <c r="G49" s="347">
        <v>16.338200000000001</v>
      </c>
      <c r="H49" s="373"/>
      <c r="I49" s="651">
        <v>3.05</v>
      </c>
      <c r="J49" s="651">
        <v>7.31</v>
      </c>
      <c r="K49" s="651">
        <v>2.3199999999999998</v>
      </c>
      <c r="L49" s="651">
        <v>2.42</v>
      </c>
      <c r="M49" s="374"/>
      <c r="N49" s="348">
        <v>50.699399999999997</v>
      </c>
      <c r="O49" s="348">
        <v>50.699399999999997</v>
      </c>
      <c r="P49" s="348">
        <v>-20.8523</v>
      </c>
      <c r="Q49" s="348">
        <v>17.801500000000001</v>
      </c>
      <c r="R49" s="348">
        <v>28.135200000000001</v>
      </c>
      <c r="S49" s="348">
        <v>-6.1722999999999999</v>
      </c>
      <c r="T49" s="348">
        <v>-8.7078000000000007</v>
      </c>
      <c r="U49" s="348">
        <v>-5.1497999999999999</v>
      </c>
      <c r="V49" s="350">
        <v>-0.63329999999999997</v>
      </c>
      <c r="W49" s="348">
        <v>3.6718000000000002</v>
      </c>
      <c r="X49" s="348">
        <v>9.1446000000000005</v>
      </c>
      <c r="Y49" s="348">
        <v>6.9474999999999998</v>
      </c>
      <c r="Z49" s="348" t="s">
        <v>430</v>
      </c>
      <c r="AA49" s="348">
        <v>42.976399999999998</v>
      </c>
      <c r="AB49" s="348">
        <v>-9.0532000000000004</v>
      </c>
      <c r="AC49" s="348">
        <v>-4.9652000000000003</v>
      </c>
      <c r="AD49" s="348">
        <v>-5.4279000000000002</v>
      </c>
      <c r="AE49" s="348">
        <v>42.976399999999998</v>
      </c>
      <c r="AF49" s="348">
        <v>7.1121999999999996</v>
      </c>
      <c r="AG49" s="374"/>
      <c r="AH49" s="346">
        <v>2</v>
      </c>
      <c r="AI49" s="346">
        <v>2</v>
      </c>
      <c r="AJ49" s="346">
        <v>8</v>
      </c>
      <c r="AK49" s="346">
        <v>6</v>
      </c>
      <c r="AL49" s="346">
        <v>5</v>
      </c>
      <c r="AM49" s="346">
        <v>9</v>
      </c>
      <c r="AN49" s="346">
        <v>9</v>
      </c>
      <c r="AO49" s="346">
        <v>8</v>
      </c>
      <c r="AP49" s="346">
        <v>7</v>
      </c>
      <c r="AQ49" s="346">
        <v>6</v>
      </c>
      <c r="AR49" s="346">
        <v>3</v>
      </c>
      <c r="AS49" s="346">
        <v>3</v>
      </c>
      <c r="AT49" s="346" t="s">
        <v>430</v>
      </c>
      <c r="AU49" s="346">
        <v>5</v>
      </c>
      <c r="AV49" s="346">
        <v>9</v>
      </c>
      <c r="AW49" s="346">
        <v>9</v>
      </c>
      <c r="AX49" s="346">
        <v>7</v>
      </c>
      <c r="AY49" s="346">
        <v>5</v>
      </c>
      <c r="AZ49" s="374"/>
      <c r="BA49" s="375">
        <v>75.701305989567402</v>
      </c>
      <c r="BB49" s="375">
        <v>0</v>
      </c>
      <c r="BC49" s="375">
        <v>3.0722981406545499E-2</v>
      </c>
      <c r="BD49" s="375" t="s">
        <v>430</v>
      </c>
      <c r="BE49" s="373"/>
      <c r="BF49" s="348">
        <v>56.566910222200001</v>
      </c>
      <c r="BG49" s="348">
        <v>37.435987025599999</v>
      </c>
      <c r="BH49" s="348">
        <v>1.5110302871000001</v>
      </c>
      <c r="BI49" s="373"/>
      <c r="BJ49" s="348">
        <v>29.53873828</v>
      </c>
      <c r="BK49" s="373"/>
      <c r="BL49" s="348">
        <v>50.675400000000003</v>
      </c>
      <c r="BM49" s="348">
        <v>8.9978400000000001</v>
      </c>
      <c r="BN49" s="348">
        <v>4.4687799999999998</v>
      </c>
      <c r="BO49" s="348">
        <v>35.857979999999998</v>
      </c>
      <c r="BP49" s="373"/>
      <c r="BQ49" s="348">
        <v>10.48</v>
      </c>
      <c r="BR49" s="348">
        <v>13.93</v>
      </c>
      <c r="BS49" s="348">
        <v>3.07</v>
      </c>
      <c r="BT49" s="348">
        <v>2.4300000000000002</v>
      </c>
      <c r="BU49" s="348">
        <v>0.7</v>
      </c>
      <c r="BV49" s="348">
        <v>39.869999999999997</v>
      </c>
      <c r="BW49" s="373"/>
      <c r="BX49" s="372" t="s">
        <v>9417</v>
      </c>
      <c r="BY49" s="372" t="s">
        <v>9418</v>
      </c>
      <c r="BZ49" s="372" t="s">
        <v>9419</v>
      </c>
      <c r="CA49" s="372" t="s">
        <v>9420</v>
      </c>
      <c r="CB49" s="372" t="s">
        <v>9421</v>
      </c>
      <c r="CC49" s="373"/>
      <c r="CD49" s="354" t="s">
        <v>3309</v>
      </c>
    </row>
    <row r="50" spans="1:82" s="428" customFormat="1" x14ac:dyDescent="0.25">
      <c r="A50" s="345" t="s">
        <v>9422</v>
      </c>
      <c r="B50" s="373"/>
      <c r="C50" s="719">
        <v>35634</v>
      </c>
      <c r="D50" s="373"/>
      <c r="E50" s="889">
        <v>284.62</v>
      </c>
      <c r="F50" s="373"/>
      <c r="G50" s="347" t="s">
        <v>430</v>
      </c>
      <c r="H50" s="373"/>
      <c r="I50" s="967">
        <v>3.33</v>
      </c>
      <c r="J50" s="967">
        <v>6.01</v>
      </c>
      <c r="K50" s="967">
        <v>2.5</v>
      </c>
      <c r="L50" s="967">
        <v>2.59</v>
      </c>
      <c r="M50" s="374"/>
      <c r="N50" s="348" t="s">
        <v>430</v>
      </c>
      <c r="O50" s="348" t="s">
        <v>430</v>
      </c>
      <c r="P50" s="348" t="s">
        <v>430</v>
      </c>
      <c r="Q50" s="348" t="s">
        <v>430</v>
      </c>
      <c r="R50" s="348" t="s">
        <v>430</v>
      </c>
      <c r="S50" s="348" t="s">
        <v>430</v>
      </c>
      <c r="T50" s="348" t="s">
        <v>430</v>
      </c>
      <c r="U50" s="348" t="s">
        <v>430</v>
      </c>
      <c r="V50" s="350" t="s">
        <v>430</v>
      </c>
      <c r="W50" s="348" t="s">
        <v>430</v>
      </c>
      <c r="X50" s="348" t="s">
        <v>430</v>
      </c>
      <c r="Y50" s="348" t="s">
        <v>430</v>
      </c>
      <c r="Z50" s="348" t="s">
        <v>430</v>
      </c>
      <c r="AA50" s="348" t="s">
        <v>430</v>
      </c>
      <c r="AB50" s="348" t="s">
        <v>430</v>
      </c>
      <c r="AC50" s="348" t="s">
        <v>430</v>
      </c>
      <c r="AD50" s="348" t="s">
        <v>430</v>
      </c>
      <c r="AE50" s="348" t="s">
        <v>430</v>
      </c>
      <c r="AF50" s="348" t="s">
        <v>430</v>
      </c>
      <c r="AG50" s="374"/>
      <c r="AH50" s="346" t="s">
        <v>430</v>
      </c>
      <c r="AI50" s="346" t="s">
        <v>430</v>
      </c>
      <c r="AJ50" s="346" t="s">
        <v>430</v>
      </c>
      <c r="AK50" s="346" t="s">
        <v>430</v>
      </c>
      <c r="AL50" s="346" t="s">
        <v>430</v>
      </c>
      <c r="AM50" s="346" t="s">
        <v>430</v>
      </c>
      <c r="AN50" s="346" t="s">
        <v>430</v>
      </c>
      <c r="AO50" s="346" t="s">
        <v>430</v>
      </c>
      <c r="AP50" s="346" t="s">
        <v>430</v>
      </c>
      <c r="AQ50" s="346" t="s">
        <v>430</v>
      </c>
      <c r="AR50" s="346" t="s">
        <v>430</v>
      </c>
      <c r="AS50" s="346" t="s">
        <v>430</v>
      </c>
      <c r="AT50" s="346" t="s">
        <v>430</v>
      </c>
      <c r="AU50" s="346" t="s">
        <v>430</v>
      </c>
      <c r="AV50" s="346" t="s">
        <v>430</v>
      </c>
      <c r="AW50" s="346" t="s">
        <v>430</v>
      </c>
      <c r="AX50" s="346" t="s">
        <v>430</v>
      </c>
      <c r="AY50" s="346" t="s">
        <v>430</v>
      </c>
      <c r="AZ50" s="374"/>
      <c r="BA50" s="375">
        <v>41.611243906872403</v>
      </c>
      <c r="BB50" s="375">
        <v>0</v>
      </c>
      <c r="BC50" s="375">
        <v>7.4606207035516001E-2</v>
      </c>
      <c r="BD50" s="375" t="s">
        <v>430</v>
      </c>
      <c r="BE50" s="373"/>
      <c r="BF50" s="348" t="s">
        <v>430</v>
      </c>
      <c r="BG50" s="348" t="s">
        <v>430</v>
      </c>
      <c r="BH50" s="348" t="s">
        <v>430</v>
      </c>
      <c r="BI50" s="373"/>
      <c r="BJ50" s="348" t="s">
        <v>430</v>
      </c>
      <c r="BK50" s="373"/>
      <c r="BL50" s="890">
        <v>62.271900000000002</v>
      </c>
      <c r="BM50" s="890">
        <v>6.3133100000000004</v>
      </c>
      <c r="BN50" s="890">
        <v>1.01935</v>
      </c>
      <c r="BO50" s="890">
        <v>30.395440000000001</v>
      </c>
      <c r="BP50" s="373"/>
      <c r="BQ50" s="890">
        <v>14.33</v>
      </c>
      <c r="BR50" s="890">
        <v>4.93</v>
      </c>
      <c r="BS50" s="348" t="s">
        <v>430</v>
      </c>
      <c r="BT50" s="348" t="s">
        <v>430</v>
      </c>
      <c r="BU50" s="348" t="s">
        <v>430</v>
      </c>
      <c r="BV50" s="890">
        <v>11.03</v>
      </c>
      <c r="BW50" s="373"/>
      <c r="BX50" s="372" t="s">
        <v>430</v>
      </c>
      <c r="BY50" s="372" t="s">
        <v>430</v>
      </c>
      <c r="BZ50" s="372" t="s">
        <v>430</v>
      </c>
      <c r="CA50" s="372" t="s">
        <v>430</v>
      </c>
      <c r="CB50" s="372" t="s">
        <v>430</v>
      </c>
      <c r="CC50" s="373"/>
      <c r="CD50" s="354" t="s">
        <v>4769</v>
      </c>
    </row>
    <row r="51" spans="1:82" s="428" customFormat="1" x14ac:dyDescent="0.25">
      <c r="A51" s="345" t="s">
        <v>9423</v>
      </c>
      <c r="B51" s="373"/>
      <c r="C51" s="719">
        <v>43671</v>
      </c>
      <c r="D51" s="373"/>
      <c r="E51" s="346">
        <v>279.68</v>
      </c>
      <c r="F51" s="373"/>
      <c r="G51" s="347">
        <v>17.0075</v>
      </c>
      <c r="H51" s="373"/>
      <c r="I51" s="651">
        <v>3.17</v>
      </c>
      <c r="J51" s="651">
        <v>7.39</v>
      </c>
      <c r="K51" s="651">
        <v>2.5499999999999998</v>
      </c>
      <c r="L51" s="651">
        <v>2.69</v>
      </c>
      <c r="M51" s="374"/>
      <c r="N51" s="348">
        <v>69.571899999999999</v>
      </c>
      <c r="O51" s="348">
        <v>69.571899999999999</v>
      </c>
      <c r="P51" s="348">
        <v>2.5766</v>
      </c>
      <c r="Q51" s="348">
        <v>35.347099999999998</v>
      </c>
      <c r="R51" s="348">
        <v>41.934399999999997</v>
      </c>
      <c r="S51" s="348">
        <v>3.8248000000000002</v>
      </c>
      <c r="T51" s="348">
        <v>0.41830000000000001</v>
      </c>
      <c r="U51" s="348">
        <v>3.3289</v>
      </c>
      <c r="V51" s="350">
        <v>5.7077999999999998</v>
      </c>
      <c r="W51" s="348">
        <v>6.4985999999999997</v>
      </c>
      <c r="X51" s="348">
        <v>9.6774000000000004</v>
      </c>
      <c r="Y51" s="348">
        <v>7.7454999999999998</v>
      </c>
      <c r="Z51" s="348" t="s">
        <v>430</v>
      </c>
      <c r="AA51" s="348">
        <v>61.460299999999997</v>
      </c>
      <c r="AB51" s="348">
        <v>-1.6785000000000001</v>
      </c>
      <c r="AC51" s="348">
        <v>4.8125</v>
      </c>
      <c r="AD51" s="348">
        <v>2.2187999999999999</v>
      </c>
      <c r="AE51" s="348">
        <v>61.460299999999997</v>
      </c>
      <c r="AF51" s="348">
        <v>8.1707999999999998</v>
      </c>
      <c r="AG51" s="374"/>
      <c r="AH51" s="346">
        <v>1</v>
      </c>
      <c r="AI51" s="346">
        <v>1</v>
      </c>
      <c r="AJ51" s="346">
        <v>4</v>
      </c>
      <c r="AK51" s="346">
        <v>2</v>
      </c>
      <c r="AL51" s="346">
        <v>3</v>
      </c>
      <c r="AM51" s="346">
        <v>4</v>
      </c>
      <c r="AN51" s="346">
        <v>5</v>
      </c>
      <c r="AO51" s="346">
        <v>2</v>
      </c>
      <c r="AP51" s="346">
        <v>2</v>
      </c>
      <c r="AQ51" s="346">
        <v>1</v>
      </c>
      <c r="AR51" s="346">
        <v>1</v>
      </c>
      <c r="AS51" s="346">
        <v>1</v>
      </c>
      <c r="AT51" s="346" t="s">
        <v>430</v>
      </c>
      <c r="AU51" s="346">
        <v>3</v>
      </c>
      <c r="AV51" s="346">
        <v>5</v>
      </c>
      <c r="AW51" s="346">
        <v>2</v>
      </c>
      <c r="AX51" s="346">
        <v>3</v>
      </c>
      <c r="AY51" s="346">
        <v>3</v>
      </c>
      <c r="AZ51" s="374"/>
      <c r="BA51" s="375">
        <v>68.590431291779595</v>
      </c>
      <c r="BB51" s="375">
        <v>0</v>
      </c>
      <c r="BC51" s="375">
        <v>3.9923168324541798E-2</v>
      </c>
      <c r="BD51" s="375" t="s">
        <v>430</v>
      </c>
      <c r="BE51" s="373"/>
      <c r="BF51" s="348">
        <v>54.338389550499997</v>
      </c>
      <c r="BG51" s="348">
        <v>32.3679821813</v>
      </c>
      <c r="BH51" s="348">
        <v>1.6787697560999999</v>
      </c>
      <c r="BI51" s="373"/>
      <c r="BJ51" s="348">
        <v>38.93107783</v>
      </c>
      <c r="BK51" s="373"/>
      <c r="BL51" s="348">
        <v>49.206200000000003</v>
      </c>
      <c r="BM51" s="348">
        <v>10.911300000000001</v>
      </c>
      <c r="BN51" s="348">
        <v>4.7694299999999998</v>
      </c>
      <c r="BO51" s="348">
        <v>35.11307</v>
      </c>
      <c r="BP51" s="373"/>
      <c r="BQ51" s="348">
        <v>8.99</v>
      </c>
      <c r="BR51" s="348">
        <v>16.28</v>
      </c>
      <c r="BS51" s="348">
        <v>4.95</v>
      </c>
      <c r="BT51" s="348" t="s">
        <v>430</v>
      </c>
      <c r="BU51" s="348" t="s">
        <v>430</v>
      </c>
      <c r="BV51" s="348">
        <v>30.86</v>
      </c>
      <c r="BW51" s="373"/>
      <c r="BX51" s="372" t="s">
        <v>9424</v>
      </c>
      <c r="BY51" s="372" t="s">
        <v>9425</v>
      </c>
      <c r="BZ51" s="372" t="s">
        <v>9426</v>
      </c>
      <c r="CA51" s="372" t="s">
        <v>9427</v>
      </c>
      <c r="CB51" s="372" t="s">
        <v>9428</v>
      </c>
      <c r="CC51" s="373"/>
      <c r="CD51" s="354" t="s">
        <v>463</v>
      </c>
    </row>
    <row r="52" spans="1:82" s="428" customFormat="1" x14ac:dyDescent="0.25">
      <c r="A52" s="345" t="s">
        <v>9429</v>
      </c>
      <c r="B52" s="373"/>
      <c r="C52" s="719">
        <v>45728</v>
      </c>
      <c r="D52" s="373"/>
      <c r="E52" s="346">
        <v>243.42</v>
      </c>
      <c r="F52" s="373"/>
      <c r="G52" s="347">
        <v>11.201000000000001</v>
      </c>
      <c r="H52" s="373"/>
      <c r="I52" s="651">
        <v>6.04</v>
      </c>
      <c r="J52" s="651">
        <v>7.14</v>
      </c>
      <c r="K52" s="651">
        <v>4.46</v>
      </c>
      <c r="L52" s="651">
        <v>4.6399999999999997</v>
      </c>
      <c r="M52" s="374"/>
      <c r="N52" s="348">
        <v>30.490200000000002</v>
      </c>
      <c r="O52" s="348">
        <v>30.490200000000002</v>
      </c>
      <c r="P52" s="348">
        <v>-13.465199999999999</v>
      </c>
      <c r="Q52" s="348">
        <v>10.0472</v>
      </c>
      <c r="R52" s="348">
        <v>23.479800000000001</v>
      </c>
      <c r="S52" s="348">
        <v>0.61650000000000005</v>
      </c>
      <c r="T52" s="348">
        <v>1.2612000000000001</v>
      </c>
      <c r="U52" s="348">
        <v>6.4642999999999997</v>
      </c>
      <c r="V52" s="350">
        <v>8.3857999999999997</v>
      </c>
      <c r="W52" s="348" t="s">
        <v>430</v>
      </c>
      <c r="X52" s="348" t="s">
        <v>430</v>
      </c>
      <c r="Y52" s="348" t="s">
        <v>430</v>
      </c>
      <c r="Z52" s="348" t="s">
        <v>430</v>
      </c>
      <c r="AA52" s="348">
        <v>35.294800000000002</v>
      </c>
      <c r="AB52" s="348">
        <v>-1.6897</v>
      </c>
      <c r="AC52" s="348">
        <v>4.0194999999999999</v>
      </c>
      <c r="AD52" s="348">
        <v>6.5137</v>
      </c>
      <c r="AE52" s="348">
        <v>35.294800000000002</v>
      </c>
      <c r="AF52" s="348">
        <v>10.597099999999999</v>
      </c>
      <c r="AG52" s="374"/>
      <c r="AH52" s="346">
        <v>5</v>
      </c>
      <c r="AI52" s="346">
        <v>5</v>
      </c>
      <c r="AJ52" s="346">
        <v>6</v>
      </c>
      <c r="AK52" s="346">
        <v>8</v>
      </c>
      <c r="AL52" s="346">
        <v>6</v>
      </c>
      <c r="AM52" s="346">
        <v>7</v>
      </c>
      <c r="AN52" s="346">
        <v>2</v>
      </c>
      <c r="AO52" s="346">
        <v>1</v>
      </c>
      <c r="AP52" s="346">
        <v>1</v>
      </c>
      <c r="AQ52" s="346" t="s">
        <v>430</v>
      </c>
      <c r="AR52" s="346" t="s">
        <v>430</v>
      </c>
      <c r="AS52" s="346" t="s">
        <v>430</v>
      </c>
      <c r="AT52" s="346" t="s">
        <v>430</v>
      </c>
      <c r="AU52" s="346">
        <v>6</v>
      </c>
      <c r="AV52" s="346">
        <v>6</v>
      </c>
      <c r="AW52" s="346">
        <v>3</v>
      </c>
      <c r="AX52" s="346">
        <v>1</v>
      </c>
      <c r="AY52" s="346">
        <v>6</v>
      </c>
      <c r="AZ52" s="374"/>
      <c r="BA52" s="375">
        <v>52.634671011739101</v>
      </c>
      <c r="BB52" s="375">
        <v>0</v>
      </c>
      <c r="BC52" s="375">
        <v>3.1403231990822997E-2</v>
      </c>
      <c r="BD52" s="375" t="s">
        <v>430</v>
      </c>
      <c r="BE52" s="373"/>
      <c r="BF52" s="348">
        <v>53.098150314100003</v>
      </c>
      <c r="BG52" s="348">
        <v>7.3280048882999997</v>
      </c>
      <c r="BH52" s="348">
        <v>7.2459217922999999</v>
      </c>
      <c r="BI52" s="373"/>
      <c r="BJ52" s="348">
        <v>21.493767699999999</v>
      </c>
      <c r="BK52" s="373"/>
      <c r="BL52" s="348">
        <v>51.004100000000001</v>
      </c>
      <c r="BM52" s="348">
        <v>8.1577300000000008</v>
      </c>
      <c r="BN52" s="348">
        <v>6.7989300000000004</v>
      </c>
      <c r="BO52" s="348">
        <v>34.039239999999999</v>
      </c>
      <c r="BP52" s="373"/>
      <c r="BQ52" s="348">
        <v>15.19</v>
      </c>
      <c r="BR52" s="348">
        <v>3.02</v>
      </c>
      <c r="BS52" s="348">
        <v>0.88</v>
      </c>
      <c r="BT52" s="348" t="s">
        <v>430</v>
      </c>
      <c r="BU52" s="348" t="s">
        <v>430</v>
      </c>
      <c r="BV52" s="348">
        <v>14.95</v>
      </c>
      <c r="BW52" s="373"/>
      <c r="BX52" s="372" t="s">
        <v>9430</v>
      </c>
      <c r="BY52" s="372" t="s">
        <v>9431</v>
      </c>
      <c r="BZ52" s="372" t="s">
        <v>9432</v>
      </c>
      <c r="CA52" s="372" t="s">
        <v>9433</v>
      </c>
      <c r="CB52" s="372" t="s">
        <v>9434</v>
      </c>
      <c r="CC52" s="373"/>
      <c r="CD52" s="354" t="s">
        <v>555</v>
      </c>
    </row>
    <row r="53" spans="1:82" s="428" customFormat="1" x14ac:dyDescent="0.25">
      <c r="A53" s="345" t="s">
        <v>9435</v>
      </c>
      <c r="B53" s="373"/>
      <c r="C53" s="719">
        <v>43321</v>
      </c>
      <c r="D53" s="373"/>
      <c r="E53" s="346">
        <v>141.88499999999999</v>
      </c>
      <c r="F53" s="373"/>
      <c r="G53" s="347">
        <v>17.02</v>
      </c>
      <c r="H53" s="373"/>
      <c r="I53" s="651">
        <v>2.5499999999999998</v>
      </c>
      <c r="J53" s="651">
        <v>6.86</v>
      </c>
      <c r="K53" s="651">
        <v>2.0099999999999998</v>
      </c>
      <c r="L53" s="651">
        <v>2.16</v>
      </c>
      <c r="M53" s="374"/>
      <c r="N53" s="348">
        <v>50.245800000000003</v>
      </c>
      <c r="O53" s="348">
        <v>50.245800000000003</v>
      </c>
      <c r="P53" s="348">
        <v>-15.273199999999999</v>
      </c>
      <c r="Q53" s="348">
        <v>21.623200000000001</v>
      </c>
      <c r="R53" s="348">
        <v>31.246400000000001</v>
      </c>
      <c r="S53" s="348">
        <v>2.6381000000000001</v>
      </c>
      <c r="T53" s="348">
        <v>-1.0548999999999999</v>
      </c>
      <c r="U53" s="348">
        <v>1.6520999999999999</v>
      </c>
      <c r="V53" s="350">
        <v>3.5087999999999999</v>
      </c>
      <c r="W53" s="348">
        <v>4.6135999999999999</v>
      </c>
      <c r="X53" s="348">
        <v>7.7830000000000004</v>
      </c>
      <c r="Y53" s="348">
        <v>6.5350000000000001</v>
      </c>
      <c r="Z53" s="348" t="s">
        <v>430</v>
      </c>
      <c r="AA53" s="348">
        <v>45.143799999999999</v>
      </c>
      <c r="AB53" s="348">
        <v>-2.1840999999999999</v>
      </c>
      <c r="AC53" s="348">
        <v>2.6034999999999999</v>
      </c>
      <c r="AD53" s="348">
        <v>1.2234</v>
      </c>
      <c r="AE53" s="348">
        <v>45.143799999999999</v>
      </c>
      <c r="AF53" s="348">
        <v>7.1308999999999996</v>
      </c>
      <c r="AG53" s="374"/>
      <c r="AH53" s="346">
        <v>3</v>
      </c>
      <c r="AI53" s="346">
        <v>3</v>
      </c>
      <c r="AJ53" s="346">
        <v>7</v>
      </c>
      <c r="AK53" s="346">
        <v>3</v>
      </c>
      <c r="AL53" s="346">
        <v>4</v>
      </c>
      <c r="AM53" s="346">
        <v>5</v>
      </c>
      <c r="AN53" s="346">
        <v>7</v>
      </c>
      <c r="AO53" s="346">
        <v>6</v>
      </c>
      <c r="AP53" s="346">
        <v>5</v>
      </c>
      <c r="AQ53" s="346">
        <v>5</v>
      </c>
      <c r="AR53" s="346">
        <v>4</v>
      </c>
      <c r="AS53" s="346">
        <v>5</v>
      </c>
      <c r="AT53" s="346" t="s">
        <v>430</v>
      </c>
      <c r="AU53" s="346">
        <v>4</v>
      </c>
      <c r="AV53" s="346">
        <v>7</v>
      </c>
      <c r="AW53" s="346">
        <v>6</v>
      </c>
      <c r="AX53" s="346">
        <v>5</v>
      </c>
      <c r="AY53" s="346">
        <v>4</v>
      </c>
      <c r="AZ53" s="374"/>
      <c r="BA53" s="375">
        <v>57.9643429454296</v>
      </c>
      <c r="BB53" s="375">
        <v>0</v>
      </c>
      <c r="BC53" s="375">
        <v>1.5582069538855801E-2</v>
      </c>
      <c r="BD53" s="375" t="s">
        <v>430</v>
      </c>
      <c r="BE53" s="373"/>
      <c r="BF53" s="348">
        <v>43.3301040618</v>
      </c>
      <c r="BG53" s="348">
        <v>24.3013179965</v>
      </c>
      <c r="BH53" s="348">
        <v>1.7830351451999999</v>
      </c>
      <c r="BI53" s="373"/>
      <c r="BJ53" s="348">
        <v>30.441020640000001</v>
      </c>
      <c r="BK53" s="373"/>
      <c r="BL53" s="348">
        <v>43.671199999999999</v>
      </c>
      <c r="BM53" s="348">
        <v>17.645700000000001</v>
      </c>
      <c r="BN53" s="348">
        <v>5.9152500000000003</v>
      </c>
      <c r="BO53" s="348">
        <v>32.767850000000003</v>
      </c>
      <c r="BP53" s="373"/>
      <c r="BQ53" s="348">
        <v>4.78</v>
      </c>
      <c r="BR53" s="348">
        <v>17.91</v>
      </c>
      <c r="BS53" s="348" t="s">
        <v>430</v>
      </c>
      <c r="BT53" s="348" t="s">
        <v>430</v>
      </c>
      <c r="BU53" s="348" t="s">
        <v>430</v>
      </c>
      <c r="BV53" s="348">
        <v>10.08</v>
      </c>
      <c r="BW53" s="373"/>
      <c r="BX53" s="372" t="s">
        <v>9436</v>
      </c>
      <c r="BY53" s="372" t="s">
        <v>9437</v>
      </c>
      <c r="BZ53" s="372" t="s">
        <v>9438</v>
      </c>
      <c r="CA53" s="372" t="s">
        <v>9439</v>
      </c>
      <c r="CB53" s="372" t="s">
        <v>9440</v>
      </c>
      <c r="CC53" s="373"/>
      <c r="CD53" s="354" t="s">
        <v>548</v>
      </c>
    </row>
    <row r="54" spans="1:82" s="428" customFormat="1" x14ac:dyDescent="0.25">
      <c r="A54" s="345" t="s">
        <v>9441</v>
      </c>
      <c r="B54" s="373"/>
      <c r="C54" s="719">
        <v>38022</v>
      </c>
      <c r="D54" s="373"/>
      <c r="E54" s="346">
        <v>60.390300000000003</v>
      </c>
      <c r="F54" s="373"/>
      <c r="G54" s="347">
        <v>49.932200000000002</v>
      </c>
      <c r="H54" s="373"/>
      <c r="I54" s="651">
        <v>5.2</v>
      </c>
      <c r="J54" s="651">
        <v>6.94</v>
      </c>
      <c r="K54" s="651">
        <v>3.87</v>
      </c>
      <c r="L54" s="651" t="s">
        <v>430</v>
      </c>
      <c r="M54" s="374"/>
      <c r="N54" s="348">
        <v>15.8344</v>
      </c>
      <c r="O54" s="348">
        <v>15.8344</v>
      </c>
      <c r="P54" s="348">
        <v>-23.877099999999999</v>
      </c>
      <c r="Q54" s="348">
        <v>4.3513999999999999</v>
      </c>
      <c r="R54" s="348">
        <v>16.205100000000002</v>
      </c>
      <c r="S54" s="348">
        <v>0.3211</v>
      </c>
      <c r="T54" s="348">
        <v>-0.34960000000000002</v>
      </c>
      <c r="U54" s="348">
        <v>1.7559</v>
      </c>
      <c r="V54" s="350">
        <v>3.0236999999999998</v>
      </c>
      <c r="W54" s="348">
        <v>5.0345000000000004</v>
      </c>
      <c r="X54" s="348">
        <v>6.3887999999999998</v>
      </c>
      <c r="Y54" s="348">
        <v>6.5000999999999998</v>
      </c>
      <c r="Z54" s="348">
        <v>6.8314000000000004</v>
      </c>
      <c r="AA54" s="348">
        <v>26.3371</v>
      </c>
      <c r="AB54" s="348">
        <v>-2.5518000000000001</v>
      </c>
      <c r="AC54" s="348">
        <v>1.9176</v>
      </c>
      <c r="AD54" s="348">
        <v>1.5346</v>
      </c>
      <c r="AE54" s="348">
        <v>26.3371</v>
      </c>
      <c r="AF54" s="348">
        <v>7.4989999999999997</v>
      </c>
      <c r="AG54" s="374"/>
      <c r="AH54" s="346">
        <v>8</v>
      </c>
      <c r="AI54" s="346">
        <v>8</v>
      </c>
      <c r="AJ54" s="346">
        <v>9</v>
      </c>
      <c r="AK54" s="346">
        <v>9</v>
      </c>
      <c r="AL54" s="346">
        <v>9</v>
      </c>
      <c r="AM54" s="346">
        <v>8</v>
      </c>
      <c r="AN54" s="346">
        <v>6</v>
      </c>
      <c r="AO54" s="346">
        <v>5</v>
      </c>
      <c r="AP54" s="346">
        <v>6</v>
      </c>
      <c r="AQ54" s="346">
        <v>4</v>
      </c>
      <c r="AR54" s="346">
        <v>6</v>
      </c>
      <c r="AS54" s="346">
        <v>6</v>
      </c>
      <c r="AT54" s="346">
        <v>1</v>
      </c>
      <c r="AU54" s="346">
        <v>8</v>
      </c>
      <c r="AV54" s="346">
        <v>8</v>
      </c>
      <c r="AW54" s="346">
        <v>7</v>
      </c>
      <c r="AX54" s="346">
        <v>4</v>
      </c>
      <c r="AY54" s="346">
        <v>8</v>
      </c>
      <c r="AZ54" s="374"/>
      <c r="BA54" s="375">
        <v>34.432997012711603</v>
      </c>
      <c r="BB54" s="375">
        <v>0</v>
      </c>
      <c r="BC54" s="375">
        <v>-1.95353338439417E-2</v>
      </c>
      <c r="BD54" s="375" t="s">
        <v>430</v>
      </c>
      <c r="BE54" s="373"/>
      <c r="BF54" s="348">
        <v>30.015507586399998</v>
      </c>
      <c r="BG54" s="348">
        <v>8.7091151179999997</v>
      </c>
      <c r="BH54" s="348">
        <v>3.4464474495999999</v>
      </c>
      <c r="BI54" s="373"/>
      <c r="BJ54" s="348">
        <v>19.054057520000001</v>
      </c>
      <c r="BK54" s="373"/>
      <c r="BL54" s="348">
        <v>59.541800000000002</v>
      </c>
      <c r="BM54" s="348">
        <v>5.21225</v>
      </c>
      <c r="BN54" s="348">
        <v>0.40867500000000001</v>
      </c>
      <c r="BO54" s="348">
        <v>34.837274999999998</v>
      </c>
      <c r="BP54" s="373"/>
      <c r="BQ54" s="348">
        <v>15.35</v>
      </c>
      <c r="BR54" s="348">
        <v>4.96</v>
      </c>
      <c r="BS54" s="348" t="s">
        <v>430</v>
      </c>
      <c r="BT54" s="348" t="s">
        <v>430</v>
      </c>
      <c r="BU54" s="348" t="s">
        <v>430</v>
      </c>
      <c r="BV54" s="348">
        <v>60.63</v>
      </c>
      <c r="BW54" s="373"/>
      <c r="BX54" s="372" t="s">
        <v>9442</v>
      </c>
      <c r="BY54" s="372" t="s">
        <v>9031</v>
      </c>
      <c r="BZ54" s="372" t="s">
        <v>1415</v>
      </c>
      <c r="CA54" s="372" t="s">
        <v>9443</v>
      </c>
      <c r="CB54" s="372" t="s">
        <v>644</v>
      </c>
      <c r="CC54" s="373"/>
      <c r="CD54" s="354" t="s">
        <v>555</v>
      </c>
    </row>
    <row r="55" spans="1:82" s="428" customFormat="1" x14ac:dyDescent="0.25">
      <c r="A55" s="345" t="s">
        <v>9444</v>
      </c>
      <c r="B55" s="373"/>
      <c r="C55" s="719">
        <v>40609</v>
      </c>
      <c r="D55" s="373"/>
      <c r="E55" s="346">
        <v>33.823599999999999</v>
      </c>
      <c r="F55" s="373"/>
      <c r="G55" s="347">
        <v>27.9786</v>
      </c>
      <c r="H55" s="373"/>
      <c r="I55" s="651" t="s">
        <v>430</v>
      </c>
      <c r="J55" s="651" t="s">
        <v>430</v>
      </c>
      <c r="K55" s="651" t="s">
        <v>430</v>
      </c>
      <c r="L55" s="651" t="s">
        <v>430</v>
      </c>
      <c r="M55" s="374"/>
      <c r="N55" s="348">
        <v>22.2182</v>
      </c>
      <c r="O55" s="348">
        <v>22.2182</v>
      </c>
      <c r="P55" s="348">
        <v>11.617900000000001</v>
      </c>
      <c r="Q55" s="348">
        <v>49.247300000000003</v>
      </c>
      <c r="R55" s="348">
        <v>48.956699999999998</v>
      </c>
      <c r="S55" s="348">
        <v>10.652699999999999</v>
      </c>
      <c r="T55" s="348">
        <v>-2.3512</v>
      </c>
      <c r="U55" s="348">
        <v>1.2833000000000001</v>
      </c>
      <c r="V55" s="350">
        <v>4.4114000000000004</v>
      </c>
      <c r="W55" s="348">
        <v>6.1811999999999996</v>
      </c>
      <c r="X55" s="348">
        <v>9.6</v>
      </c>
      <c r="Y55" s="348">
        <v>7.5542999999999996</v>
      </c>
      <c r="Z55" s="348">
        <v>6.7233999999999998</v>
      </c>
      <c r="AA55" s="348">
        <v>67.123199999999997</v>
      </c>
      <c r="AB55" s="348">
        <v>-1.3633</v>
      </c>
      <c r="AC55" s="348">
        <v>1.0448999999999999</v>
      </c>
      <c r="AD55" s="348">
        <v>0.67330000000000001</v>
      </c>
      <c r="AE55" s="348">
        <v>67.123199999999997</v>
      </c>
      <c r="AF55" s="348">
        <v>7.0266999999999999</v>
      </c>
      <c r="AG55" s="374"/>
      <c r="AH55" s="346">
        <v>6</v>
      </c>
      <c r="AI55" s="346">
        <v>6</v>
      </c>
      <c r="AJ55" s="346">
        <v>1</v>
      </c>
      <c r="AK55" s="346">
        <v>1</v>
      </c>
      <c r="AL55" s="346">
        <v>1</v>
      </c>
      <c r="AM55" s="346">
        <v>1</v>
      </c>
      <c r="AN55" s="346">
        <v>8</v>
      </c>
      <c r="AO55" s="346">
        <v>7</v>
      </c>
      <c r="AP55" s="346">
        <v>3</v>
      </c>
      <c r="AQ55" s="346">
        <v>2</v>
      </c>
      <c r="AR55" s="346">
        <v>2</v>
      </c>
      <c r="AS55" s="346">
        <v>2</v>
      </c>
      <c r="AT55" s="346">
        <v>2</v>
      </c>
      <c r="AU55" s="346">
        <v>2</v>
      </c>
      <c r="AV55" s="346">
        <v>4</v>
      </c>
      <c r="AW55" s="346">
        <v>8</v>
      </c>
      <c r="AX55" s="346">
        <v>6</v>
      </c>
      <c r="AY55" s="346">
        <v>2</v>
      </c>
      <c r="AZ55" s="374"/>
      <c r="BA55" s="375">
        <v>79.074058555775096</v>
      </c>
      <c r="BB55" s="375">
        <v>0</v>
      </c>
      <c r="BC55" s="375">
        <v>3.1844927370727798E-2</v>
      </c>
      <c r="BD55" s="375" t="s">
        <v>430</v>
      </c>
      <c r="BE55" s="373"/>
      <c r="BF55" s="348">
        <v>54.5507428397</v>
      </c>
      <c r="BG55" s="348">
        <v>36.085179353100003</v>
      </c>
      <c r="BH55" s="348">
        <v>1.5117215383</v>
      </c>
      <c r="BI55" s="373"/>
      <c r="BJ55" s="348">
        <v>32.41758583</v>
      </c>
      <c r="BK55" s="373"/>
      <c r="BL55" s="348">
        <v>43.208599999999997</v>
      </c>
      <c r="BM55" s="348">
        <v>13.9991</v>
      </c>
      <c r="BN55" s="348">
        <v>11.4095</v>
      </c>
      <c r="BO55" s="348">
        <v>31.3828</v>
      </c>
      <c r="BP55" s="373"/>
      <c r="BQ55" s="348" t="s">
        <v>430</v>
      </c>
      <c r="BR55" s="348">
        <v>11.3</v>
      </c>
      <c r="BS55" s="348" t="s">
        <v>430</v>
      </c>
      <c r="BT55" s="348" t="s">
        <v>430</v>
      </c>
      <c r="BU55" s="348" t="s">
        <v>430</v>
      </c>
      <c r="BV55" s="348">
        <v>20.079999999999998</v>
      </c>
      <c r="BW55" s="373"/>
      <c r="BX55" s="372" t="s">
        <v>9445</v>
      </c>
      <c r="BY55" s="372" t="s">
        <v>9446</v>
      </c>
      <c r="BZ55" s="372" t="s">
        <v>9447</v>
      </c>
      <c r="CA55" s="372" t="s">
        <v>9448</v>
      </c>
      <c r="CB55" s="372" t="s">
        <v>9449</v>
      </c>
      <c r="CC55" s="373"/>
      <c r="CD55" s="354" t="s">
        <v>476</v>
      </c>
    </row>
    <row r="56" spans="1:82" s="428" customFormat="1" x14ac:dyDescent="0.25">
      <c r="A56" s="345" t="s">
        <v>9450</v>
      </c>
      <c r="B56" s="373"/>
      <c r="C56" s="719">
        <v>45888</v>
      </c>
      <c r="D56" s="373"/>
      <c r="E56" s="346">
        <v>33.405999999999999</v>
      </c>
      <c r="F56" s="373"/>
      <c r="G56" s="347">
        <v>10.32</v>
      </c>
      <c r="H56" s="373"/>
      <c r="I56" s="651" t="s">
        <v>430</v>
      </c>
      <c r="J56" s="651" t="s">
        <v>430</v>
      </c>
      <c r="K56" s="651" t="s">
        <v>430</v>
      </c>
      <c r="L56" s="651" t="s">
        <v>430</v>
      </c>
      <c r="M56" s="374"/>
      <c r="N56" s="348">
        <v>21.257999999999999</v>
      </c>
      <c r="O56" s="348">
        <v>21.257999999999999</v>
      </c>
      <c r="P56" s="348">
        <v>8.6036000000000001</v>
      </c>
      <c r="Q56" s="348">
        <v>18.3172</v>
      </c>
      <c r="R56" s="348">
        <v>20.546500000000002</v>
      </c>
      <c r="S56" s="348">
        <v>6.9145000000000003</v>
      </c>
      <c r="T56" s="348">
        <v>4.7343000000000002</v>
      </c>
      <c r="U56" s="348" t="s">
        <v>430</v>
      </c>
      <c r="V56" s="350" t="s">
        <v>430</v>
      </c>
      <c r="W56" s="348" t="s">
        <v>430</v>
      </c>
      <c r="X56" s="348" t="s">
        <v>430</v>
      </c>
      <c r="Y56" s="348" t="s">
        <v>430</v>
      </c>
      <c r="Z56" s="348" t="s">
        <v>430</v>
      </c>
      <c r="AA56" s="348">
        <v>27.1252</v>
      </c>
      <c r="AB56" s="348">
        <v>4.4457000000000004</v>
      </c>
      <c r="AC56" s="348">
        <v>5.3724999999999996</v>
      </c>
      <c r="AD56" s="348" t="s">
        <v>430</v>
      </c>
      <c r="AE56" s="348">
        <v>27.1252</v>
      </c>
      <c r="AF56" s="348">
        <v>4.6534000000000004</v>
      </c>
      <c r="AG56" s="374"/>
      <c r="AH56" s="346">
        <v>7</v>
      </c>
      <c r="AI56" s="346">
        <v>7</v>
      </c>
      <c r="AJ56" s="346">
        <v>2</v>
      </c>
      <c r="AK56" s="346">
        <v>4</v>
      </c>
      <c r="AL56" s="346">
        <v>7</v>
      </c>
      <c r="AM56" s="346">
        <v>2</v>
      </c>
      <c r="AN56" s="346">
        <v>1</v>
      </c>
      <c r="AO56" s="346" t="s">
        <v>430</v>
      </c>
      <c r="AP56" s="346" t="s">
        <v>430</v>
      </c>
      <c r="AQ56" s="346" t="s">
        <v>430</v>
      </c>
      <c r="AR56" s="346" t="s">
        <v>430</v>
      </c>
      <c r="AS56" s="346" t="s">
        <v>430</v>
      </c>
      <c r="AT56" s="346" t="s">
        <v>430</v>
      </c>
      <c r="AU56" s="346">
        <v>7</v>
      </c>
      <c r="AV56" s="346">
        <v>1</v>
      </c>
      <c r="AW56" s="346">
        <v>1</v>
      </c>
      <c r="AX56" s="346" t="s">
        <v>430</v>
      </c>
      <c r="AY56" s="346">
        <v>7</v>
      </c>
      <c r="AZ56" s="374"/>
      <c r="BA56" s="375">
        <v>33.350938464163796</v>
      </c>
      <c r="BB56" s="375">
        <v>0</v>
      </c>
      <c r="BC56" s="375">
        <v>-8.1310094825668006E-2</v>
      </c>
      <c r="BD56" s="375" t="s">
        <v>430</v>
      </c>
      <c r="BE56" s="373"/>
      <c r="BF56" s="348">
        <v>13.8083696808</v>
      </c>
      <c r="BG56" s="348">
        <v>0.50794829139999997</v>
      </c>
      <c r="BH56" s="348">
        <v>27.184597161900001</v>
      </c>
      <c r="BI56" s="373"/>
      <c r="BJ56" s="348">
        <v>17.87431007</v>
      </c>
      <c r="BK56" s="373"/>
      <c r="BL56" s="348">
        <v>53.885199999999998</v>
      </c>
      <c r="BM56" s="348">
        <v>7.5162899999999997</v>
      </c>
      <c r="BN56" s="348">
        <v>7.0203100000000003</v>
      </c>
      <c r="BO56" s="348">
        <v>31.578199999999999</v>
      </c>
      <c r="BP56" s="373"/>
      <c r="BQ56" s="348" t="s">
        <v>430</v>
      </c>
      <c r="BR56" s="348">
        <v>23.09</v>
      </c>
      <c r="BS56" s="348" t="s">
        <v>430</v>
      </c>
      <c r="BT56" s="348" t="s">
        <v>430</v>
      </c>
      <c r="BU56" s="348" t="s">
        <v>430</v>
      </c>
      <c r="BV56" s="348">
        <v>59.03</v>
      </c>
      <c r="BW56" s="373"/>
      <c r="BX56" s="372" t="s">
        <v>9451</v>
      </c>
      <c r="BY56" s="372" t="s">
        <v>9452</v>
      </c>
      <c r="BZ56" s="372" t="s">
        <v>9453</v>
      </c>
      <c r="CA56" s="372" t="s">
        <v>9454</v>
      </c>
      <c r="CB56" s="372" t="s">
        <v>9455</v>
      </c>
      <c r="CC56" s="373"/>
      <c r="CD56" s="354" t="s">
        <v>4769</v>
      </c>
    </row>
    <row r="57" spans="1:82" s="428" customFormat="1" x14ac:dyDescent="0.25">
      <c r="A57" s="345" t="s">
        <v>9456</v>
      </c>
      <c r="B57" s="373"/>
      <c r="C57" s="719">
        <v>45862</v>
      </c>
      <c r="D57" s="373"/>
      <c r="E57" s="346">
        <v>46.171599999999998</v>
      </c>
      <c r="F57" s="373"/>
      <c r="G57" s="347">
        <v>10.232900000000001</v>
      </c>
      <c r="H57" s="373"/>
      <c r="I57" s="967">
        <v>1.3068500000000001</v>
      </c>
      <c r="J57" s="651" t="s">
        <v>430</v>
      </c>
      <c r="K57" s="967">
        <v>1.10137</v>
      </c>
      <c r="L57" s="651" t="s">
        <v>430</v>
      </c>
      <c r="M57" s="374"/>
      <c r="N57" s="348">
        <v>-5.7043999999999997</v>
      </c>
      <c r="O57" s="348">
        <v>-5.7043999999999997</v>
      </c>
      <c r="P57" s="348">
        <v>8.2680000000000007</v>
      </c>
      <c r="Q57" s="348">
        <v>18.215800000000002</v>
      </c>
      <c r="R57" s="348">
        <v>48.1464</v>
      </c>
      <c r="S57" s="348">
        <v>6.1599000000000004</v>
      </c>
      <c r="T57" s="348">
        <v>1.1134999999999999</v>
      </c>
      <c r="U57" s="348">
        <v>2.9704999999999999</v>
      </c>
      <c r="V57" s="350" t="s">
        <v>430</v>
      </c>
      <c r="W57" s="348" t="s">
        <v>430</v>
      </c>
      <c r="X57" s="348" t="s">
        <v>430</v>
      </c>
      <c r="Y57" s="348" t="s">
        <v>430</v>
      </c>
      <c r="Z57" s="348" t="s">
        <v>430</v>
      </c>
      <c r="AA57" s="348">
        <v>71.363100000000003</v>
      </c>
      <c r="AB57" s="348">
        <v>4.2614999999999998</v>
      </c>
      <c r="AC57" s="348">
        <v>3.2313999999999998</v>
      </c>
      <c r="AD57" s="348" t="s">
        <v>430</v>
      </c>
      <c r="AE57" s="348">
        <v>71.363100000000003</v>
      </c>
      <c r="AF57" s="348">
        <v>3.0689000000000002</v>
      </c>
      <c r="AG57" s="374"/>
      <c r="AH57" s="346">
        <v>9</v>
      </c>
      <c r="AI57" s="346">
        <v>9</v>
      </c>
      <c r="AJ57" s="346">
        <v>3</v>
      </c>
      <c r="AK57" s="346">
        <v>5</v>
      </c>
      <c r="AL57" s="346">
        <v>2</v>
      </c>
      <c r="AM57" s="346">
        <v>3</v>
      </c>
      <c r="AN57" s="346">
        <v>4</v>
      </c>
      <c r="AO57" s="346">
        <v>3</v>
      </c>
      <c r="AP57" s="346" t="s">
        <v>430</v>
      </c>
      <c r="AQ57" s="346" t="s">
        <v>430</v>
      </c>
      <c r="AR57" s="346" t="s">
        <v>430</v>
      </c>
      <c r="AS57" s="346" t="s">
        <v>430</v>
      </c>
      <c r="AT57" s="346" t="s">
        <v>430</v>
      </c>
      <c r="AU57" s="346">
        <v>1</v>
      </c>
      <c r="AV57" s="346">
        <v>2</v>
      </c>
      <c r="AW57" s="346">
        <v>4</v>
      </c>
      <c r="AX57" s="346" t="s">
        <v>430</v>
      </c>
      <c r="AY57" s="346">
        <v>1</v>
      </c>
      <c r="AZ57" s="374"/>
      <c r="BA57" s="375">
        <v>85.914498997118699</v>
      </c>
      <c r="BB57" s="375">
        <v>0</v>
      </c>
      <c r="BC57" s="375">
        <v>-5.1356879770921203E-2</v>
      </c>
      <c r="BD57" s="375" t="s">
        <v>430</v>
      </c>
      <c r="BE57" s="373"/>
      <c r="BF57" s="348">
        <v>18.010797062999998</v>
      </c>
      <c r="BG57" s="348">
        <v>25.3667326154</v>
      </c>
      <c r="BH57" s="348">
        <v>0.71001643520000002</v>
      </c>
      <c r="BI57" s="373"/>
      <c r="BJ57" s="348">
        <v>53.97020105</v>
      </c>
      <c r="BK57" s="373"/>
      <c r="BL57" s="348">
        <v>87.499499999999998</v>
      </c>
      <c r="BM57" s="348">
        <v>25.772400000000001</v>
      </c>
      <c r="BN57" s="348">
        <v>9.8199100000000001</v>
      </c>
      <c r="BO57" s="348">
        <v>-23.091809999999999</v>
      </c>
      <c r="BP57" s="373"/>
      <c r="BQ57" s="348" t="s">
        <v>430</v>
      </c>
      <c r="BR57" s="348">
        <v>19.309999999999999</v>
      </c>
      <c r="BS57" s="348" t="s">
        <v>430</v>
      </c>
      <c r="BT57" s="348" t="s">
        <v>430</v>
      </c>
      <c r="BU57" s="348" t="s">
        <v>430</v>
      </c>
      <c r="BV57" s="348">
        <v>26.72</v>
      </c>
      <c r="BW57" s="373"/>
      <c r="BX57" s="372" t="s">
        <v>9457</v>
      </c>
      <c r="BY57" s="372" t="s">
        <v>9458</v>
      </c>
      <c r="BZ57" s="372" t="s">
        <v>9459</v>
      </c>
      <c r="CA57" s="372" t="s">
        <v>9460</v>
      </c>
      <c r="CB57" s="372" t="s">
        <v>9461</v>
      </c>
      <c r="CC57" s="373"/>
      <c r="CD57" s="354" t="s">
        <v>548</v>
      </c>
    </row>
    <row r="58" spans="1:82" x14ac:dyDescent="0.25">
      <c r="A58" s="36" t="s">
        <v>93</v>
      </c>
      <c r="B58" s="43"/>
      <c r="C58" s="720"/>
      <c r="D58" s="43"/>
      <c r="E58" s="51"/>
      <c r="F58" s="43"/>
      <c r="G58" s="55"/>
      <c r="H58" s="43"/>
      <c r="I58" s="92"/>
      <c r="J58" s="92"/>
      <c r="K58" s="92"/>
      <c r="L58" s="92"/>
      <c r="M58" s="66"/>
      <c r="N58" s="59">
        <v>31.864999999999998</v>
      </c>
      <c r="O58" s="59">
        <v>31.864999999999998</v>
      </c>
      <c r="P58" s="59">
        <v>-5.7281000000000004</v>
      </c>
      <c r="Q58" s="59">
        <v>20.7638</v>
      </c>
      <c r="R58" s="59">
        <v>30.617999999999999</v>
      </c>
      <c r="S58" s="59">
        <v>2.8607</v>
      </c>
      <c r="T58" s="59">
        <v>-0.41189999999999999</v>
      </c>
      <c r="U58" s="59">
        <v>1.8733</v>
      </c>
      <c r="V58" s="70">
        <v>4.0026999999999999</v>
      </c>
      <c r="W58" s="59">
        <v>5.2580999999999998</v>
      </c>
      <c r="X58" s="59">
        <v>8.3196999999999992</v>
      </c>
      <c r="Y58" s="59">
        <v>6.9934000000000003</v>
      </c>
      <c r="Z58" s="59">
        <v>6.6372999999999998</v>
      </c>
      <c r="AA58" s="59">
        <v>44.601500000000001</v>
      </c>
      <c r="AB58" s="59">
        <v>-1.1999</v>
      </c>
      <c r="AC58" s="59">
        <v>2.2940999999999998</v>
      </c>
      <c r="AD58" s="59">
        <v>1.3612</v>
      </c>
      <c r="AE58" s="59">
        <v>44.601500000000001</v>
      </c>
      <c r="AF58" s="59">
        <v>6.8830999999999998</v>
      </c>
      <c r="AG58" s="66"/>
      <c r="AH58" s="51">
        <v>9</v>
      </c>
      <c r="AI58" s="51">
        <v>9</v>
      </c>
      <c r="AJ58" s="51">
        <v>9</v>
      </c>
      <c r="AK58" s="51">
        <v>9</v>
      </c>
      <c r="AL58" s="51">
        <v>9</v>
      </c>
      <c r="AM58" s="51">
        <v>9</v>
      </c>
      <c r="AN58" s="51">
        <v>9</v>
      </c>
      <c r="AO58" s="51">
        <v>8</v>
      </c>
      <c r="AP58" s="51">
        <v>7</v>
      </c>
      <c r="AQ58" s="51">
        <v>6</v>
      </c>
      <c r="AR58" s="51">
        <v>6</v>
      </c>
      <c r="AS58" s="51">
        <v>6</v>
      </c>
      <c r="AT58" s="51">
        <v>3</v>
      </c>
      <c r="AU58" s="51">
        <v>9</v>
      </c>
      <c r="AV58" s="51">
        <v>9</v>
      </c>
      <c r="AW58" s="51">
        <v>9</v>
      </c>
      <c r="AX58" s="51">
        <v>7</v>
      </c>
      <c r="AY58" s="51">
        <v>9</v>
      </c>
      <c r="AZ58" s="66"/>
      <c r="BA58" s="286"/>
      <c r="BB58" s="286"/>
      <c r="BC58" s="286"/>
      <c r="BD58" s="286"/>
      <c r="BE58" s="43"/>
      <c r="BF58" s="59"/>
      <c r="BG58" s="59"/>
      <c r="BH58" s="59"/>
      <c r="BI58" s="43"/>
      <c r="BJ58" s="59"/>
      <c r="BK58" s="43"/>
      <c r="BL58" s="59"/>
      <c r="BM58" s="59"/>
      <c r="BN58" s="59"/>
      <c r="BO58" s="59"/>
      <c r="BP58" s="43"/>
      <c r="BQ58" s="59"/>
      <c r="BR58" s="59"/>
      <c r="BS58" s="59"/>
      <c r="BT58" s="59"/>
      <c r="BU58" s="59"/>
      <c r="BV58" s="59"/>
      <c r="BW58" s="43"/>
      <c r="BX58" s="84"/>
      <c r="BY58" s="84"/>
      <c r="BZ58" s="84"/>
      <c r="CA58" s="84"/>
      <c r="CB58" s="84"/>
      <c r="CC58" s="43"/>
      <c r="CD58" s="88"/>
    </row>
    <row r="59" spans="1:82" x14ac:dyDescent="0.25">
      <c r="A59" s="37" t="s">
        <v>94</v>
      </c>
      <c r="B59" s="44"/>
      <c r="C59" s="721"/>
      <c r="D59" s="44"/>
      <c r="E59" s="52"/>
      <c r="F59" s="44"/>
      <c r="G59" s="56"/>
      <c r="H59" s="44"/>
      <c r="I59" s="93"/>
      <c r="J59" s="93"/>
      <c r="K59" s="93"/>
      <c r="L59" s="93"/>
      <c r="M59" s="67"/>
      <c r="N59" s="60">
        <v>69.571899999999999</v>
      </c>
      <c r="O59" s="60">
        <v>69.571899999999999</v>
      </c>
      <c r="P59" s="60">
        <v>11.617900000000001</v>
      </c>
      <c r="Q59" s="60">
        <v>49.247300000000003</v>
      </c>
      <c r="R59" s="60">
        <v>48.956699999999998</v>
      </c>
      <c r="S59" s="60">
        <v>10.652699999999999</v>
      </c>
      <c r="T59" s="60">
        <v>4.7343000000000002</v>
      </c>
      <c r="U59" s="60">
        <v>6.4642999999999997</v>
      </c>
      <c r="V59" s="71">
        <v>8.3857999999999997</v>
      </c>
      <c r="W59" s="60">
        <v>6.4985999999999997</v>
      </c>
      <c r="X59" s="60">
        <v>9.6774000000000004</v>
      </c>
      <c r="Y59" s="60">
        <v>7.7454999999999998</v>
      </c>
      <c r="Z59" s="60">
        <v>6.8314000000000004</v>
      </c>
      <c r="AA59" s="60">
        <v>71.363100000000003</v>
      </c>
      <c r="AB59" s="60">
        <v>4.4457000000000004</v>
      </c>
      <c r="AC59" s="60">
        <v>5.3724999999999996</v>
      </c>
      <c r="AD59" s="60">
        <v>6.5137</v>
      </c>
      <c r="AE59" s="60">
        <v>71.363100000000003</v>
      </c>
      <c r="AF59" s="60">
        <v>10.597099999999999</v>
      </c>
      <c r="AG59" s="67"/>
      <c r="AH59" s="52"/>
      <c r="AI59" s="52"/>
      <c r="AJ59" s="52"/>
      <c r="AK59" s="52"/>
      <c r="AL59" s="52"/>
      <c r="AM59" s="52"/>
      <c r="AN59" s="52"/>
      <c r="AO59" s="52"/>
      <c r="AP59" s="52"/>
      <c r="AQ59" s="52"/>
      <c r="AR59" s="52"/>
      <c r="AS59" s="52"/>
      <c r="AT59" s="52"/>
      <c r="AU59" s="52"/>
      <c r="AV59" s="52"/>
      <c r="AW59" s="52"/>
      <c r="AX59" s="52"/>
      <c r="AY59" s="52"/>
      <c r="AZ59" s="67"/>
      <c r="BA59" s="288"/>
      <c r="BB59" s="288"/>
      <c r="BC59" s="288"/>
      <c r="BD59" s="288"/>
      <c r="BE59" s="44"/>
      <c r="BF59" s="60"/>
      <c r="BG59" s="60"/>
      <c r="BH59" s="60"/>
      <c r="BI59" s="44"/>
      <c r="BJ59" s="60"/>
      <c r="BK59" s="44"/>
      <c r="BL59" s="60"/>
      <c r="BM59" s="60"/>
      <c r="BN59" s="60"/>
      <c r="BO59" s="60"/>
      <c r="BP59" s="44"/>
      <c r="BQ59" s="60"/>
      <c r="BR59" s="60"/>
      <c r="BS59" s="60"/>
      <c r="BT59" s="60"/>
      <c r="BU59" s="60"/>
      <c r="BV59" s="60"/>
      <c r="BW59" s="44"/>
      <c r="BX59" s="85"/>
      <c r="BY59" s="85"/>
      <c r="BZ59" s="85"/>
      <c r="CA59" s="85"/>
      <c r="CB59" s="85"/>
      <c r="CC59" s="44"/>
      <c r="CD59" s="89"/>
    </row>
    <row r="60" spans="1:82" x14ac:dyDescent="0.25">
      <c r="A60" s="37" t="s">
        <v>95</v>
      </c>
      <c r="B60" s="44"/>
      <c r="C60" s="721"/>
      <c r="D60" s="44"/>
      <c r="E60" s="52"/>
      <c r="F60" s="44"/>
      <c r="G60" s="56"/>
      <c r="H60" s="44"/>
      <c r="I60" s="93"/>
      <c r="J60" s="93"/>
      <c r="K60" s="93"/>
      <c r="L60" s="93"/>
      <c r="M60" s="67"/>
      <c r="N60" s="60">
        <v>-5.7043999999999997</v>
      </c>
      <c r="O60" s="60">
        <v>-5.7043999999999997</v>
      </c>
      <c r="P60" s="60">
        <v>-23.877099999999999</v>
      </c>
      <c r="Q60" s="60">
        <v>4.3513999999999999</v>
      </c>
      <c r="R60" s="60">
        <v>16.205100000000002</v>
      </c>
      <c r="S60" s="60">
        <v>-6.1722999999999999</v>
      </c>
      <c r="T60" s="60">
        <v>-8.7078000000000007</v>
      </c>
      <c r="U60" s="60">
        <v>-5.1497999999999999</v>
      </c>
      <c r="V60" s="71">
        <v>-0.63329999999999997</v>
      </c>
      <c r="W60" s="60">
        <v>3.6718000000000002</v>
      </c>
      <c r="X60" s="60">
        <v>6.3887999999999998</v>
      </c>
      <c r="Y60" s="60">
        <v>6.5000999999999998</v>
      </c>
      <c r="Z60" s="60">
        <v>6.3571999999999997</v>
      </c>
      <c r="AA60" s="60">
        <v>24.589300000000001</v>
      </c>
      <c r="AB60" s="60">
        <v>-9.0532000000000004</v>
      </c>
      <c r="AC60" s="60">
        <v>-4.9652000000000003</v>
      </c>
      <c r="AD60" s="60">
        <v>-5.4279000000000002</v>
      </c>
      <c r="AE60" s="60">
        <v>24.589300000000001</v>
      </c>
      <c r="AF60" s="60">
        <v>3.0689000000000002</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8" t="s">
        <v>96</v>
      </c>
      <c r="B61" s="45"/>
      <c r="C61" s="722"/>
      <c r="D61" s="45"/>
      <c r="E61" s="53"/>
      <c r="F61" s="45"/>
      <c r="G61" s="57"/>
      <c r="H61" s="45"/>
      <c r="I61" s="94"/>
      <c r="J61" s="94"/>
      <c r="K61" s="94"/>
      <c r="L61" s="94"/>
      <c r="M61" s="68"/>
      <c r="N61" s="61">
        <v>30.490200000000002</v>
      </c>
      <c r="O61" s="61">
        <v>30.490200000000002</v>
      </c>
      <c r="P61" s="61">
        <v>-9.1516000000000002</v>
      </c>
      <c r="Q61" s="61">
        <v>18.215800000000002</v>
      </c>
      <c r="R61" s="61">
        <v>28.135200000000001</v>
      </c>
      <c r="S61" s="61">
        <v>2.6381000000000001</v>
      </c>
      <c r="T61" s="61">
        <v>0.41830000000000001</v>
      </c>
      <c r="U61" s="61">
        <v>2.2187000000000001</v>
      </c>
      <c r="V61" s="72">
        <v>3.6145999999999998</v>
      </c>
      <c r="W61" s="61">
        <v>5.2916999999999996</v>
      </c>
      <c r="X61" s="61">
        <v>8.4638000000000009</v>
      </c>
      <c r="Y61" s="61">
        <v>6.8127500000000003</v>
      </c>
      <c r="Z61" s="61">
        <v>6.7233999999999998</v>
      </c>
      <c r="AA61" s="61">
        <v>42.976399999999998</v>
      </c>
      <c r="AB61" s="61">
        <v>-1.6785000000000001</v>
      </c>
      <c r="AC61" s="61">
        <v>2.61</v>
      </c>
      <c r="AD61" s="61">
        <v>1.2234</v>
      </c>
      <c r="AE61" s="61">
        <v>42.976399999999998</v>
      </c>
      <c r="AF61" s="61">
        <v>7.1121999999999996</v>
      </c>
      <c r="AG61" s="68"/>
      <c r="AH61" s="53"/>
      <c r="AI61" s="53"/>
      <c r="AJ61" s="53"/>
      <c r="AK61" s="53"/>
      <c r="AL61" s="53"/>
      <c r="AM61" s="53"/>
      <c r="AN61" s="53"/>
      <c r="AO61" s="53"/>
      <c r="AP61" s="53"/>
      <c r="AQ61" s="53"/>
      <c r="AR61" s="53"/>
      <c r="AS61" s="53"/>
      <c r="AT61" s="53"/>
      <c r="AU61" s="53"/>
      <c r="AV61" s="53"/>
      <c r="AW61" s="53"/>
      <c r="AX61" s="53"/>
      <c r="AY61" s="53"/>
      <c r="AZ61" s="68"/>
      <c r="BA61" s="291"/>
      <c r="BB61" s="291"/>
      <c r="BC61" s="291"/>
      <c r="BD61" s="291"/>
      <c r="BE61" s="45"/>
      <c r="BF61" s="61"/>
      <c r="BG61" s="61"/>
      <c r="BH61" s="61"/>
      <c r="BI61" s="45"/>
      <c r="BJ61" s="61"/>
      <c r="BK61" s="45"/>
      <c r="BL61" s="61"/>
      <c r="BM61" s="61"/>
      <c r="BN61" s="61"/>
      <c r="BO61" s="61"/>
      <c r="BP61" s="45"/>
      <c r="BQ61" s="61"/>
      <c r="BR61" s="61"/>
      <c r="BS61" s="61"/>
      <c r="BT61" s="61"/>
      <c r="BU61" s="61"/>
      <c r="BV61" s="61"/>
      <c r="BW61" s="45"/>
      <c r="BX61" s="86"/>
      <c r="BY61" s="86"/>
      <c r="BZ61" s="86"/>
      <c r="CA61" s="86"/>
      <c r="CB61" s="86"/>
      <c r="CC61" s="45"/>
      <c r="CD61" s="90"/>
    </row>
    <row r="62" spans="1:82" ht="14.5" x14ac:dyDescent="0.25">
      <c r="A62" s="39" t="s">
        <v>330</v>
      </c>
      <c r="B62" s="46"/>
      <c r="C62" s="723"/>
      <c r="D62" s="46"/>
      <c r="E62" s="54"/>
      <c r="F62" s="46"/>
      <c r="G62" s="58"/>
      <c r="H62" s="46"/>
      <c r="I62" s="95"/>
      <c r="J62" s="95"/>
      <c r="K62" s="95"/>
      <c r="L62" s="95"/>
      <c r="M62" s="69"/>
      <c r="N62" s="62"/>
      <c r="O62" s="62"/>
      <c r="P62" s="62"/>
      <c r="Q62" s="62"/>
      <c r="R62" s="62"/>
      <c r="S62" s="62"/>
      <c r="T62" s="62"/>
      <c r="U62" s="62"/>
      <c r="V62" s="73"/>
      <c r="W62" s="62"/>
      <c r="X62" s="62"/>
      <c r="Y62" s="62"/>
      <c r="Z62" s="62"/>
      <c r="AA62" s="62"/>
      <c r="AB62" s="62"/>
      <c r="AC62" s="62"/>
      <c r="AD62" s="62"/>
      <c r="AE62" s="62"/>
      <c r="AF62" s="62"/>
      <c r="AG62" s="69"/>
      <c r="AH62" s="54"/>
      <c r="AI62" s="54"/>
      <c r="AJ62" s="54"/>
      <c r="AK62" s="54"/>
      <c r="AL62" s="54"/>
      <c r="AM62" s="54"/>
      <c r="AN62" s="54"/>
      <c r="AO62" s="54"/>
      <c r="AP62" s="54"/>
      <c r="AQ62" s="54"/>
      <c r="AR62" s="54"/>
      <c r="AS62" s="54"/>
      <c r="AT62" s="54"/>
      <c r="AU62" s="54"/>
      <c r="AV62" s="54"/>
      <c r="AW62" s="54"/>
      <c r="AX62" s="54"/>
      <c r="AY62" s="54"/>
      <c r="AZ62" s="69"/>
      <c r="BA62" s="293"/>
      <c r="BB62" s="293"/>
      <c r="BC62" s="293"/>
      <c r="BD62" s="293"/>
      <c r="BE62" s="46"/>
      <c r="BF62" s="62"/>
      <c r="BG62" s="62"/>
      <c r="BH62" s="62"/>
      <c r="BI62" s="46"/>
      <c r="BJ62" s="62"/>
      <c r="BK62" s="46"/>
      <c r="BL62" s="62"/>
      <c r="BM62" s="62"/>
      <c r="BN62" s="62"/>
      <c r="BO62" s="62"/>
      <c r="BP62" s="46"/>
      <c r="BQ62" s="62"/>
      <c r="BR62" s="62"/>
      <c r="BS62" s="62"/>
      <c r="BT62" s="62"/>
      <c r="BU62" s="62"/>
      <c r="BV62" s="62"/>
      <c r="BW62" s="46"/>
      <c r="BX62" s="87"/>
      <c r="BY62" s="87"/>
      <c r="BZ62" s="87"/>
      <c r="CA62" s="87"/>
      <c r="CB62" s="87"/>
      <c r="CC62" s="46"/>
      <c r="CD62" s="91"/>
    </row>
    <row r="63" spans="1:82" s="428" customFormat="1" x14ac:dyDescent="0.25">
      <c r="A63" s="481" t="s">
        <v>9462</v>
      </c>
      <c r="B63" s="402"/>
      <c r="C63" s="724">
        <v>41640</v>
      </c>
      <c r="D63" s="402"/>
      <c r="E63" s="403">
        <v>389.125</v>
      </c>
      <c r="F63" s="402"/>
      <c r="G63" s="404">
        <v>35.607999999999997</v>
      </c>
      <c r="H63" s="402"/>
      <c r="I63" s="650">
        <v>2.38</v>
      </c>
      <c r="J63" s="650">
        <v>7.22</v>
      </c>
      <c r="K63" s="650">
        <v>1.94</v>
      </c>
      <c r="L63" s="650">
        <v>2.0299999999999998</v>
      </c>
      <c r="M63" s="406"/>
      <c r="N63" s="405">
        <v>32.890300000000003</v>
      </c>
      <c r="O63" s="405">
        <v>32.890300000000003</v>
      </c>
      <c r="P63" s="405">
        <v>-8.3335000000000008</v>
      </c>
      <c r="Q63" s="405">
        <v>12.7285</v>
      </c>
      <c r="R63" s="405">
        <v>17.7898</v>
      </c>
      <c r="S63" s="405">
        <v>1.6927000000000001</v>
      </c>
      <c r="T63" s="405">
        <v>2.1459999999999999</v>
      </c>
      <c r="U63" s="405">
        <v>3.6171000000000002</v>
      </c>
      <c r="V63" s="407">
        <v>4.5659999999999998</v>
      </c>
      <c r="W63" s="405">
        <v>6.5286</v>
      </c>
      <c r="X63" s="405">
        <v>8.343</v>
      </c>
      <c r="Y63" s="405">
        <v>7.7339000000000002</v>
      </c>
      <c r="Z63" s="405">
        <v>7.3897000000000004</v>
      </c>
      <c r="AA63" s="405">
        <v>25.4512</v>
      </c>
      <c r="AB63" s="405">
        <v>-7.8799999999999995E-2</v>
      </c>
      <c r="AC63" s="405">
        <v>3.5428999999999999</v>
      </c>
      <c r="AD63" s="405">
        <v>3.7313999999999998</v>
      </c>
      <c r="AE63" s="405">
        <v>25.4512</v>
      </c>
      <c r="AF63" s="405">
        <v>7.4741</v>
      </c>
      <c r="AG63" s="406"/>
      <c r="AH63" s="403">
        <v>4</v>
      </c>
      <c r="AI63" s="403">
        <v>4</v>
      </c>
      <c r="AJ63" s="403">
        <v>5</v>
      </c>
      <c r="AK63" s="403">
        <v>7</v>
      </c>
      <c r="AL63" s="403">
        <v>8</v>
      </c>
      <c r="AM63" s="403">
        <v>7</v>
      </c>
      <c r="AN63" s="403">
        <v>4</v>
      </c>
      <c r="AO63" s="403">
        <v>4</v>
      </c>
      <c r="AP63" s="403">
        <v>4</v>
      </c>
      <c r="AQ63" s="403">
        <v>3</v>
      </c>
      <c r="AR63" s="403">
        <v>4</v>
      </c>
      <c r="AS63" s="403">
        <v>4</v>
      </c>
      <c r="AT63" s="403">
        <v>3</v>
      </c>
      <c r="AU63" s="403">
        <v>9</v>
      </c>
      <c r="AV63" s="403">
        <v>3</v>
      </c>
      <c r="AW63" s="403">
        <v>5</v>
      </c>
      <c r="AX63" s="403">
        <v>2</v>
      </c>
      <c r="AY63" s="403">
        <v>9</v>
      </c>
      <c r="AZ63" s="406"/>
      <c r="BA63" s="410">
        <v>29.531772816436401</v>
      </c>
      <c r="BB63" s="410">
        <v>0</v>
      </c>
      <c r="BC63" s="410">
        <v>4.4470091423754597E-2</v>
      </c>
      <c r="BD63" s="410" t="s">
        <v>430</v>
      </c>
      <c r="BE63" s="402"/>
      <c r="BF63" s="405">
        <v>33.239899421799997</v>
      </c>
      <c r="BG63" s="405">
        <v>-0.50965528199999999</v>
      </c>
      <c r="BH63" s="405">
        <v>-65.220356966300002</v>
      </c>
      <c r="BI63" s="402"/>
      <c r="BJ63" s="405">
        <v>20.775215150000001</v>
      </c>
      <c r="BK63" s="402"/>
      <c r="BL63" s="405">
        <v>59.089300000000001</v>
      </c>
      <c r="BM63" s="405">
        <v>7.0585699999999996</v>
      </c>
      <c r="BN63" s="405" t="s">
        <v>430</v>
      </c>
      <c r="BO63" s="405">
        <v>33.852130000000002</v>
      </c>
      <c r="BP63" s="402"/>
      <c r="BQ63" s="405">
        <v>8.69</v>
      </c>
      <c r="BR63" s="405">
        <v>22.26</v>
      </c>
      <c r="BS63" s="405" t="s">
        <v>430</v>
      </c>
      <c r="BT63" s="405" t="s">
        <v>430</v>
      </c>
      <c r="BU63" s="405" t="s">
        <v>430</v>
      </c>
      <c r="BV63" s="405">
        <v>4.9800000000000004</v>
      </c>
      <c r="BW63" s="402"/>
      <c r="BX63" s="401" t="s">
        <v>9412</v>
      </c>
      <c r="BY63" s="401" t="s">
        <v>9413</v>
      </c>
      <c r="BZ63" s="401" t="s">
        <v>9361</v>
      </c>
      <c r="CA63" s="401" t="s">
        <v>9414</v>
      </c>
      <c r="CB63" s="401" t="s">
        <v>9415</v>
      </c>
      <c r="CC63" s="402"/>
      <c r="CD63" s="411" t="s">
        <v>4769</v>
      </c>
    </row>
    <row r="64" spans="1:82" s="428" customFormat="1" x14ac:dyDescent="0.25">
      <c r="A64" s="345" t="s">
        <v>9463</v>
      </c>
      <c r="B64" s="373"/>
      <c r="C64" s="719">
        <v>43531</v>
      </c>
      <c r="D64" s="373"/>
      <c r="E64" s="346">
        <v>332.08</v>
      </c>
      <c r="F64" s="373"/>
      <c r="G64" s="347">
        <v>18.396100000000001</v>
      </c>
      <c r="H64" s="373"/>
      <c r="I64" s="651">
        <v>3.05</v>
      </c>
      <c r="J64" s="651">
        <v>7.31</v>
      </c>
      <c r="K64" s="651">
        <v>2.3199999999999998</v>
      </c>
      <c r="L64" s="651">
        <v>2.42</v>
      </c>
      <c r="M64" s="374"/>
      <c r="N64" s="348">
        <v>52.206899999999997</v>
      </c>
      <c r="O64" s="348">
        <v>52.206899999999997</v>
      </c>
      <c r="P64" s="348">
        <v>-19.344000000000001</v>
      </c>
      <c r="Q64" s="348">
        <v>19.302800000000001</v>
      </c>
      <c r="R64" s="348">
        <v>29.685300000000002</v>
      </c>
      <c r="S64" s="348">
        <v>-4.6914999999999996</v>
      </c>
      <c r="T64" s="348">
        <v>-7.23</v>
      </c>
      <c r="U64" s="348">
        <v>-3.6395</v>
      </c>
      <c r="V64" s="350">
        <v>0.94310000000000005</v>
      </c>
      <c r="W64" s="348">
        <v>5.3132000000000001</v>
      </c>
      <c r="X64" s="348">
        <v>10.860200000000001</v>
      </c>
      <c r="Y64" s="348">
        <v>8.6734000000000009</v>
      </c>
      <c r="Z64" s="348" t="s">
        <v>430</v>
      </c>
      <c r="AA64" s="348">
        <v>44.534399999999998</v>
      </c>
      <c r="AB64" s="348">
        <v>-7.5766</v>
      </c>
      <c r="AC64" s="348">
        <v>-3.4561000000000002</v>
      </c>
      <c r="AD64" s="348">
        <v>-3.9228000000000001</v>
      </c>
      <c r="AE64" s="348">
        <v>44.534399999999998</v>
      </c>
      <c r="AF64" s="348">
        <v>8.9054000000000002</v>
      </c>
      <c r="AG64" s="374"/>
      <c r="AH64" s="346">
        <v>2</v>
      </c>
      <c r="AI64" s="346">
        <v>2</v>
      </c>
      <c r="AJ64" s="346">
        <v>8</v>
      </c>
      <c r="AK64" s="346">
        <v>6</v>
      </c>
      <c r="AL64" s="346">
        <v>5</v>
      </c>
      <c r="AM64" s="346">
        <v>9</v>
      </c>
      <c r="AN64" s="346">
        <v>9</v>
      </c>
      <c r="AO64" s="346">
        <v>8</v>
      </c>
      <c r="AP64" s="346">
        <v>7</v>
      </c>
      <c r="AQ64" s="346">
        <v>5</v>
      </c>
      <c r="AR64" s="346">
        <v>2</v>
      </c>
      <c r="AS64" s="346">
        <v>2</v>
      </c>
      <c r="AT64" s="346" t="s">
        <v>430</v>
      </c>
      <c r="AU64" s="346">
        <v>5</v>
      </c>
      <c r="AV64" s="346">
        <v>9</v>
      </c>
      <c r="AW64" s="346">
        <v>9</v>
      </c>
      <c r="AX64" s="346">
        <v>7</v>
      </c>
      <c r="AY64" s="346">
        <v>5</v>
      </c>
      <c r="AZ64" s="374"/>
      <c r="BA64" s="375">
        <v>75.782956505935203</v>
      </c>
      <c r="BB64" s="375">
        <v>0</v>
      </c>
      <c r="BC64" s="375">
        <v>5.1439395572226897E-2</v>
      </c>
      <c r="BD64" s="375" t="s">
        <v>430</v>
      </c>
      <c r="BE64" s="373"/>
      <c r="BF64" s="348">
        <v>60.9211178682</v>
      </c>
      <c r="BG64" s="348">
        <v>33.166636150899997</v>
      </c>
      <c r="BH64" s="348">
        <v>1.8368193142</v>
      </c>
      <c r="BI64" s="373"/>
      <c r="BJ64" s="348">
        <v>29.53873828</v>
      </c>
      <c r="BK64" s="373"/>
      <c r="BL64" s="348">
        <v>50.675400000000003</v>
      </c>
      <c r="BM64" s="348">
        <v>8.9978400000000001</v>
      </c>
      <c r="BN64" s="348">
        <v>4.4687799999999998</v>
      </c>
      <c r="BO64" s="348">
        <v>35.857979999999998</v>
      </c>
      <c r="BP64" s="373"/>
      <c r="BQ64" s="348">
        <v>10.48</v>
      </c>
      <c r="BR64" s="348">
        <v>13.93</v>
      </c>
      <c r="BS64" s="348">
        <v>3.07</v>
      </c>
      <c r="BT64" s="348">
        <v>2.4300000000000002</v>
      </c>
      <c r="BU64" s="348">
        <v>0.7</v>
      </c>
      <c r="BV64" s="348">
        <v>39.869999999999997</v>
      </c>
      <c r="BW64" s="373"/>
      <c r="BX64" s="372" t="s">
        <v>9417</v>
      </c>
      <c r="BY64" s="372" t="s">
        <v>9418</v>
      </c>
      <c r="BZ64" s="372" t="s">
        <v>9419</v>
      </c>
      <c r="CA64" s="372" t="s">
        <v>9420</v>
      </c>
      <c r="CB64" s="372" t="s">
        <v>9421</v>
      </c>
      <c r="CC64" s="373"/>
      <c r="CD64" s="354" t="s">
        <v>3309</v>
      </c>
    </row>
    <row r="65" spans="1:82" s="428" customFormat="1" x14ac:dyDescent="0.25">
      <c r="A65" s="345" t="s">
        <v>9464</v>
      </c>
      <c r="B65" s="373"/>
      <c r="C65" s="719">
        <v>41275</v>
      </c>
      <c r="D65" s="373"/>
      <c r="E65" s="889">
        <v>284.62</v>
      </c>
      <c r="F65" s="373"/>
      <c r="G65" s="347" t="s">
        <v>430</v>
      </c>
      <c r="H65" s="373"/>
      <c r="I65" s="967">
        <v>3.33</v>
      </c>
      <c r="J65" s="967">
        <v>6.01</v>
      </c>
      <c r="K65" s="967">
        <v>2.5</v>
      </c>
      <c r="L65" s="967">
        <v>2.59</v>
      </c>
      <c r="M65" s="374"/>
      <c r="N65" s="348" t="s">
        <v>430</v>
      </c>
      <c r="O65" s="348" t="s">
        <v>430</v>
      </c>
      <c r="P65" s="348" t="s">
        <v>430</v>
      </c>
      <c r="Q65" s="348" t="s">
        <v>430</v>
      </c>
      <c r="R65" s="348" t="s">
        <v>430</v>
      </c>
      <c r="S65" s="348" t="s">
        <v>430</v>
      </c>
      <c r="T65" s="348" t="s">
        <v>430</v>
      </c>
      <c r="U65" s="348" t="s">
        <v>430</v>
      </c>
      <c r="V65" s="350" t="s">
        <v>430</v>
      </c>
      <c r="W65" s="348" t="s">
        <v>430</v>
      </c>
      <c r="X65" s="348" t="s">
        <v>430</v>
      </c>
      <c r="Y65" s="348" t="s">
        <v>430</v>
      </c>
      <c r="Z65" s="348" t="s">
        <v>430</v>
      </c>
      <c r="AA65" s="348" t="s">
        <v>430</v>
      </c>
      <c r="AB65" s="348" t="s">
        <v>430</v>
      </c>
      <c r="AC65" s="348" t="s">
        <v>430</v>
      </c>
      <c r="AD65" s="348" t="s">
        <v>430</v>
      </c>
      <c r="AE65" s="348" t="s">
        <v>430</v>
      </c>
      <c r="AF65" s="348" t="s">
        <v>430</v>
      </c>
      <c r="AG65" s="374"/>
      <c r="AH65" s="346" t="s">
        <v>430</v>
      </c>
      <c r="AI65" s="346" t="s">
        <v>430</v>
      </c>
      <c r="AJ65" s="346" t="s">
        <v>430</v>
      </c>
      <c r="AK65" s="346" t="s">
        <v>430</v>
      </c>
      <c r="AL65" s="346" t="s">
        <v>430</v>
      </c>
      <c r="AM65" s="346" t="s">
        <v>430</v>
      </c>
      <c r="AN65" s="346" t="s">
        <v>430</v>
      </c>
      <c r="AO65" s="346" t="s">
        <v>430</v>
      </c>
      <c r="AP65" s="346" t="s">
        <v>430</v>
      </c>
      <c r="AQ65" s="346" t="s">
        <v>430</v>
      </c>
      <c r="AR65" s="346" t="s">
        <v>430</v>
      </c>
      <c r="AS65" s="346" t="s">
        <v>430</v>
      </c>
      <c r="AT65" s="346" t="s">
        <v>430</v>
      </c>
      <c r="AU65" s="346" t="s">
        <v>430</v>
      </c>
      <c r="AV65" s="346" t="s">
        <v>430</v>
      </c>
      <c r="AW65" s="346" t="s">
        <v>430</v>
      </c>
      <c r="AX65" s="346" t="s">
        <v>430</v>
      </c>
      <c r="AY65" s="346" t="s">
        <v>430</v>
      </c>
      <c r="AZ65" s="374"/>
      <c r="BA65" s="375">
        <v>41.643768054387699</v>
      </c>
      <c r="BB65" s="375">
        <v>0</v>
      </c>
      <c r="BC65" s="375">
        <v>9.0314488286149297E-2</v>
      </c>
      <c r="BD65" s="375" t="s">
        <v>430</v>
      </c>
      <c r="BE65" s="373"/>
      <c r="BF65" s="348" t="s">
        <v>430</v>
      </c>
      <c r="BG65" s="348" t="s">
        <v>430</v>
      </c>
      <c r="BH65" s="348" t="s">
        <v>430</v>
      </c>
      <c r="BI65" s="373"/>
      <c r="BJ65" s="348" t="s">
        <v>430</v>
      </c>
      <c r="BK65" s="373"/>
      <c r="BL65" s="890">
        <v>62.271900000000002</v>
      </c>
      <c r="BM65" s="890">
        <v>6.3133100000000004</v>
      </c>
      <c r="BN65" s="890">
        <v>1.01935</v>
      </c>
      <c r="BO65" s="890">
        <v>30.395440000000001</v>
      </c>
      <c r="BP65" s="373"/>
      <c r="BQ65" s="890">
        <v>14.33</v>
      </c>
      <c r="BR65" s="890">
        <v>4.93</v>
      </c>
      <c r="BS65" s="348" t="s">
        <v>430</v>
      </c>
      <c r="BT65" s="348" t="s">
        <v>430</v>
      </c>
      <c r="BU65" s="348" t="s">
        <v>430</v>
      </c>
      <c r="BV65" s="890">
        <v>11.03</v>
      </c>
      <c r="BW65" s="373"/>
      <c r="BX65" s="372" t="s">
        <v>430</v>
      </c>
      <c r="BY65" s="372" t="s">
        <v>430</v>
      </c>
      <c r="BZ65" s="372" t="s">
        <v>430</v>
      </c>
      <c r="CA65" s="372" t="s">
        <v>430</v>
      </c>
      <c r="CB65" s="372" t="s">
        <v>430</v>
      </c>
      <c r="CC65" s="373"/>
      <c r="CD65" s="354" t="s">
        <v>4769</v>
      </c>
    </row>
    <row r="66" spans="1:82" s="428" customFormat="1" x14ac:dyDescent="0.25">
      <c r="A66" s="345" t="s">
        <v>9465</v>
      </c>
      <c r="B66" s="373"/>
      <c r="C66" s="719">
        <v>43671</v>
      </c>
      <c r="D66" s="373"/>
      <c r="E66" s="346">
        <v>279.68</v>
      </c>
      <c r="F66" s="373"/>
      <c r="G66" s="347">
        <v>18.305900000000001</v>
      </c>
      <c r="H66" s="373"/>
      <c r="I66" s="651">
        <v>3.17</v>
      </c>
      <c r="J66" s="651">
        <v>7.39</v>
      </c>
      <c r="K66" s="651">
        <v>2.5499999999999998</v>
      </c>
      <c r="L66" s="651">
        <v>2.69</v>
      </c>
      <c r="M66" s="374"/>
      <c r="N66" s="348">
        <v>70.726699999999994</v>
      </c>
      <c r="O66" s="348">
        <v>70.726699999999994</v>
      </c>
      <c r="P66" s="348">
        <v>3.7341000000000002</v>
      </c>
      <c r="Q66" s="348">
        <v>36.508200000000002</v>
      </c>
      <c r="R66" s="348">
        <v>43.118400000000001</v>
      </c>
      <c r="S66" s="348">
        <v>4.9469000000000003</v>
      </c>
      <c r="T66" s="348">
        <v>1.5356000000000001</v>
      </c>
      <c r="U66" s="348">
        <v>4.4806999999999997</v>
      </c>
      <c r="V66" s="350">
        <v>6.8997999999999999</v>
      </c>
      <c r="W66" s="348">
        <v>7.7243000000000004</v>
      </c>
      <c r="X66" s="348">
        <v>10.8889</v>
      </c>
      <c r="Y66" s="348">
        <v>8.9356000000000009</v>
      </c>
      <c r="Z66" s="348" t="s">
        <v>430</v>
      </c>
      <c r="AA66" s="348">
        <v>62.658900000000003</v>
      </c>
      <c r="AB66" s="348">
        <v>-0.57330000000000003</v>
      </c>
      <c r="AC66" s="348">
        <v>5.9608999999999996</v>
      </c>
      <c r="AD66" s="348">
        <v>3.3637999999999999</v>
      </c>
      <c r="AE66" s="348">
        <v>62.658900000000003</v>
      </c>
      <c r="AF66" s="348">
        <v>9.3542000000000005</v>
      </c>
      <c r="AG66" s="374"/>
      <c r="AH66" s="346">
        <v>1</v>
      </c>
      <c r="AI66" s="346">
        <v>1</v>
      </c>
      <c r="AJ66" s="346">
        <v>4</v>
      </c>
      <c r="AK66" s="346">
        <v>2</v>
      </c>
      <c r="AL66" s="346">
        <v>3</v>
      </c>
      <c r="AM66" s="346">
        <v>4</v>
      </c>
      <c r="AN66" s="346">
        <v>5</v>
      </c>
      <c r="AO66" s="346">
        <v>3</v>
      </c>
      <c r="AP66" s="346">
        <v>2</v>
      </c>
      <c r="AQ66" s="346">
        <v>1</v>
      </c>
      <c r="AR66" s="346">
        <v>1</v>
      </c>
      <c r="AS66" s="346">
        <v>1</v>
      </c>
      <c r="AT66" s="346" t="s">
        <v>430</v>
      </c>
      <c r="AU66" s="346">
        <v>3</v>
      </c>
      <c r="AV66" s="346">
        <v>6</v>
      </c>
      <c r="AW66" s="346">
        <v>2</v>
      </c>
      <c r="AX66" s="346">
        <v>3</v>
      </c>
      <c r="AY66" s="346">
        <v>3</v>
      </c>
      <c r="AZ66" s="374"/>
      <c r="BA66" s="375">
        <v>68.615587889060805</v>
      </c>
      <c r="BB66" s="375">
        <v>0</v>
      </c>
      <c r="BC66" s="375">
        <v>5.6024021490019602E-2</v>
      </c>
      <c r="BD66" s="375" t="s">
        <v>430</v>
      </c>
      <c r="BE66" s="373"/>
      <c r="BF66" s="348">
        <v>57.380811444999999</v>
      </c>
      <c r="BG66" s="348">
        <v>29.3515026862</v>
      </c>
      <c r="BH66" s="348">
        <v>1.9549531094999999</v>
      </c>
      <c r="BI66" s="373"/>
      <c r="BJ66" s="348">
        <v>38.93107783</v>
      </c>
      <c r="BK66" s="373"/>
      <c r="BL66" s="348">
        <v>49.206200000000003</v>
      </c>
      <c r="BM66" s="348">
        <v>10.911300000000001</v>
      </c>
      <c r="BN66" s="348">
        <v>4.7694299999999998</v>
      </c>
      <c r="BO66" s="348">
        <v>35.11307</v>
      </c>
      <c r="BP66" s="373"/>
      <c r="BQ66" s="348">
        <v>8.99</v>
      </c>
      <c r="BR66" s="348">
        <v>16.28</v>
      </c>
      <c r="BS66" s="348">
        <v>4.95</v>
      </c>
      <c r="BT66" s="348" t="s">
        <v>430</v>
      </c>
      <c r="BU66" s="348" t="s">
        <v>430</v>
      </c>
      <c r="BV66" s="348">
        <v>30.86</v>
      </c>
      <c r="BW66" s="373"/>
      <c r="BX66" s="372" t="s">
        <v>9424</v>
      </c>
      <c r="BY66" s="372" t="s">
        <v>9425</v>
      </c>
      <c r="BZ66" s="372" t="s">
        <v>9426</v>
      </c>
      <c r="CA66" s="372" t="s">
        <v>9427</v>
      </c>
      <c r="CB66" s="372" t="s">
        <v>9428</v>
      </c>
      <c r="CC66" s="373"/>
      <c r="CD66" s="354" t="s">
        <v>463</v>
      </c>
    </row>
    <row r="67" spans="1:82" s="428" customFormat="1" x14ac:dyDescent="0.25">
      <c r="A67" s="345" t="s">
        <v>9466</v>
      </c>
      <c r="B67" s="373"/>
      <c r="C67" s="719">
        <v>45728</v>
      </c>
      <c r="D67" s="373"/>
      <c r="E67" s="346">
        <v>243.42</v>
      </c>
      <c r="F67" s="373"/>
      <c r="G67" s="347">
        <v>11.39</v>
      </c>
      <c r="H67" s="373"/>
      <c r="I67" s="651">
        <v>6.04</v>
      </c>
      <c r="J67" s="651">
        <v>7.14</v>
      </c>
      <c r="K67" s="651">
        <v>4.46</v>
      </c>
      <c r="L67" s="651">
        <v>4.6399999999999997</v>
      </c>
      <c r="M67" s="374"/>
      <c r="N67" s="348">
        <v>32.130299999999998</v>
      </c>
      <c r="O67" s="348">
        <v>32.130299999999998</v>
      </c>
      <c r="P67" s="348">
        <v>-11.8756</v>
      </c>
      <c r="Q67" s="348">
        <v>11.4953</v>
      </c>
      <c r="R67" s="348">
        <v>25.02</v>
      </c>
      <c r="S67" s="348">
        <v>2.0398000000000001</v>
      </c>
      <c r="T67" s="348">
        <v>2.7486999999999999</v>
      </c>
      <c r="U67" s="348">
        <v>8.0559999999999992</v>
      </c>
      <c r="V67" s="350">
        <v>10.0253</v>
      </c>
      <c r="W67" s="348" t="s">
        <v>430</v>
      </c>
      <c r="X67" s="348" t="s">
        <v>430</v>
      </c>
      <c r="Y67" s="348" t="s">
        <v>430</v>
      </c>
      <c r="Z67" s="348" t="s">
        <v>430</v>
      </c>
      <c r="AA67" s="348">
        <v>36.819899999999997</v>
      </c>
      <c r="AB67" s="348">
        <v>-0.2737</v>
      </c>
      <c r="AC67" s="348">
        <v>5.5529999999999999</v>
      </c>
      <c r="AD67" s="348">
        <v>8.1219999999999999</v>
      </c>
      <c r="AE67" s="348">
        <v>36.819899999999997</v>
      </c>
      <c r="AF67" s="348">
        <v>12.2529</v>
      </c>
      <c r="AG67" s="374"/>
      <c r="AH67" s="346">
        <v>5</v>
      </c>
      <c r="AI67" s="346">
        <v>5</v>
      </c>
      <c r="AJ67" s="346">
        <v>6</v>
      </c>
      <c r="AK67" s="346">
        <v>8</v>
      </c>
      <c r="AL67" s="346">
        <v>6</v>
      </c>
      <c r="AM67" s="346">
        <v>6</v>
      </c>
      <c r="AN67" s="346">
        <v>3</v>
      </c>
      <c r="AO67" s="346">
        <v>1</v>
      </c>
      <c r="AP67" s="346">
        <v>1</v>
      </c>
      <c r="AQ67" s="346" t="s">
        <v>430</v>
      </c>
      <c r="AR67" s="346" t="s">
        <v>430</v>
      </c>
      <c r="AS67" s="346" t="s">
        <v>430</v>
      </c>
      <c r="AT67" s="346" t="s">
        <v>430</v>
      </c>
      <c r="AU67" s="346">
        <v>6</v>
      </c>
      <c r="AV67" s="346">
        <v>4</v>
      </c>
      <c r="AW67" s="346">
        <v>3</v>
      </c>
      <c r="AX67" s="346">
        <v>1</v>
      </c>
      <c r="AY67" s="346">
        <v>6</v>
      </c>
      <c r="AZ67" s="374"/>
      <c r="BA67" s="375">
        <v>52.8481696912228</v>
      </c>
      <c r="BB67" s="375">
        <v>0</v>
      </c>
      <c r="BC67" s="375">
        <v>5.96258063119511E-2</v>
      </c>
      <c r="BD67" s="375" t="s">
        <v>430</v>
      </c>
      <c r="BE67" s="373"/>
      <c r="BF67" s="348">
        <v>57.9018679287</v>
      </c>
      <c r="BG67" s="348">
        <v>3.5728887888999998</v>
      </c>
      <c r="BH67" s="348">
        <v>16.2058970625</v>
      </c>
      <c r="BI67" s="373"/>
      <c r="BJ67" s="348">
        <v>21.493767699999999</v>
      </c>
      <c r="BK67" s="373"/>
      <c r="BL67" s="348">
        <v>51.004100000000001</v>
      </c>
      <c r="BM67" s="348">
        <v>8.1577300000000008</v>
      </c>
      <c r="BN67" s="348">
        <v>6.7989300000000004</v>
      </c>
      <c r="BO67" s="348">
        <v>34.039239999999999</v>
      </c>
      <c r="BP67" s="373"/>
      <c r="BQ67" s="348">
        <v>15.19</v>
      </c>
      <c r="BR67" s="348">
        <v>3.02</v>
      </c>
      <c r="BS67" s="348">
        <v>0.88</v>
      </c>
      <c r="BT67" s="348" t="s">
        <v>430</v>
      </c>
      <c r="BU67" s="348" t="s">
        <v>430</v>
      </c>
      <c r="BV67" s="348">
        <v>14.95</v>
      </c>
      <c r="BW67" s="373"/>
      <c r="BX67" s="372" t="s">
        <v>9430</v>
      </c>
      <c r="BY67" s="372" t="s">
        <v>9431</v>
      </c>
      <c r="BZ67" s="372" t="s">
        <v>9432</v>
      </c>
      <c r="CA67" s="372" t="s">
        <v>9433</v>
      </c>
      <c r="CB67" s="372" t="s">
        <v>9434</v>
      </c>
      <c r="CC67" s="373"/>
      <c r="CD67" s="354" t="s">
        <v>555</v>
      </c>
    </row>
    <row r="68" spans="1:82" s="428" customFormat="1" x14ac:dyDescent="0.25">
      <c r="A68" s="345" t="s">
        <v>9467</v>
      </c>
      <c r="B68" s="373"/>
      <c r="C68" s="719">
        <v>43321</v>
      </c>
      <c r="D68" s="373"/>
      <c r="E68" s="346">
        <v>141.88499999999999</v>
      </c>
      <c r="F68" s="373"/>
      <c r="G68" s="347">
        <v>17.760000000000002</v>
      </c>
      <c r="H68" s="373"/>
      <c r="I68" s="651">
        <v>2.5499999999999998</v>
      </c>
      <c r="J68" s="651">
        <v>6.86</v>
      </c>
      <c r="K68" s="651">
        <v>2.0099999999999998</v>
      </c>
      <c r="L68" s="651">
        <v>2.16</v>
      </c>
      <c r="M68" s="374"/>
      <c r="N68" s="348">
        <v>48.143999999999998</v>
      </c>
      <c r="O68" s="348">
        <v>48.143999999999998</v>
      </c>
      <c r="P68" s="348">
        <v>-17.5565</v>
      </c>
      <c r="Q68" s="348">
        <v>22.2073</v>
      </c>
      <c r="R68" s="348">
        <v>32.0062</v>
      </c>
      <c r="S68" s="348">
        <v>2.9904999999999999</v>
      </c>
      <c r="T68" s="348">
        <v>-0.56299999999999994</v>
      </c>
      <c r="U68" s="348">
        <v>2.1953</v>
      </c>
      <c r="V68" s="350">
        <v>4.0202</v>
      </c>
      <c r="W68" s="348">
        <v>5.1524999999999999</v>
      </c>
      <c r="X68" s="348">
        <v>8.3221000000000007</v>
      </c>
      <c r="Y68" s="348">
        <v>7.1021000000000001</v>
      </c>
      <c r="Z68" s="348" t="s">
        <v>430</v>
      </c>
      <c r="AA68" s="348">
        <v>45.638800000000003</v>
      </c>
      <c r="AB68" s="348">
        <v>-1.9202999999999999</v>
      </c>
      <c r="AC68" s="348">
        <v>3.1025</v>
      </c>
      <c r="AD68" s="348">
        <v>1.7313000000000001</v>
      </c>
      <c r="AE68" s="348">
        <v>45.638800000000003</v>
      </c>
      <c r="AF68" s="348">
        <v>7.7230999999999996</v>
      </c>
      <c r="AG68" s="374"/>
      <c r="AH68" s="346">
        <v>3</v>
      </c>
      <c r="AI68" s="346">
        <v>3</v>
      </c>
      <c r="AJ68" s="346">
        <v>7</v>
      </c>
      <c r="AK68" s="346">
        <v>3</v>
      </c>
      <c r="AL68" s="346">
        <v>4</v>
      </c>
      <c r="AM68" s="346">
        <v>5</v>
      </c>
      <c r="AN68" s="346">
        <v>7</v>
      </c>
      <c r="AO68" s="346">
        <v>7</v>
      </c>
      <c r="AP68" s="346">
        <v>5</v>
      </c>
      <c r="AQ68" s="346">
        <v>6</v>
      </c>
      <c r="AR68" s="346">
        <v>5</v>
      </c>
      <c r="AS68" s="346">
        <v>6</v>
      </c>
      <c r="AT68" s="346" t="s">
        <v>430</v>
      </c>
      <c r="AU68" s="346">
        <v>4</v>
      </c>
      <c r="AV68" s="346">
        <v>8</v>
      </c>
      <c r="AW68" s="346">
        <v>6</v>
      </c>
      <c r="AX68" s="346">
        <v>6</v>
      </c>
      <c r="AY68" s="346">
        <v>4</v>
      </c>
      <c r="AZ68" s="374"/>
      <c r="BA68" s="375">
        <v>57.802485917777801</v>
      </c>
      <c r="BB68" s="375">
        <v>0</v>
      </c>
      <c r="BC68" s="375">
        <v>2.4126704164611299E-2</v>
      </c>
      <c r="BD68" s="375" t="s">
        <v>430</v>
      </c>
      <c r="BE68" s="373"/>
      <c r="BF68" s="348">
        <v>44.7143625641</v>
      </c>
      <c r="BG68" s="348">
        <v>23.097991660000002</v>
      </c>
      <c r="BH68" s="348">
        <v>1.9358549965</v>
      </c>
      <c r="BI68" s="373"/>
      <c r="BJ68" s="348">
        <v>30.441020640000001</v>
      </c>
      <c r="BK68" s="373"/>
      <c r="BL68" s="348">
        <v>43.671199999999999</v>
      </c>
      <c r="BM68" s="348">
        <v>17.645700000000001</v>
      </c>
      <c r="BN68" s="348">
        <v>5.9152500000000003</v>
      </c>
      <c r="BO68" s="348">
        <v>32.767850000000003</v>
      </c>
      <c r="BP68" s="373"/>
      <c r="BQ68" s="348">
        <v>4.78</v>
      </c>
      <c r="BR68" s="348">
        <v>17.91</v>
      </c>
      <c r="BS68" s="348" t="s">
        <v>430</v>
      </c>
      <c r="BT68" s="348" t="s">
        <v>430</v>
      </c>
      <c r="BU68" s="348" t="s">
        <v>430</v>
      </c>
      <c r="BV68" s="348">
        <v>10.08</v>
      </c>
      <c r="BW68" s="373"/>
      <c r="BX68" s="372" t="s">
        <v>9436</v>
      </c>
      <c r="BY68" s="372" t="s">
        <v>9437</v>
      </c>
      <c r="BZ68" s="372" t="s">
        <v>9438</v>
      </c>
      <c r="CA68" s="372" t="s">
        <v>9439</v>
      </c>
      <c r="CB68" s="372" t="s">
        <v>9440</v>
      </c>
      <c r="CC68" s="373"/>
      <c r="CD68" s="354" t="s">
        <v>548</v>
      </c>
    </row>
    <row r="69" spans="1:82" s="428" customFormat="1" x14ac:dyDescent="0.25">
      <c r="A69" s="345" t="s">
        <v>9468</v>
      </c>
      <c r="B69" s="373"/>
      <c r="C69" s="719">
        <v>41275</v>
      </c>
      <c r="D69" s="373"/>
      <c r="E69" s="346">
        <v>60.390300000000003</v>
      </c>
      <c r="F69" s="373"/>
      <c r="G69" s="347">
        <v>56.883000000000003</v>
      </c>
      <c r="H69" s="373"/>
      <c r="I69" s="651">
        <v>5.2</v>
      </c>
      <c r="J69" s="651">
        <v>6.94</v>
      </c>
      <c r="K69" s="651">
        <v>3.87</v>
      </c>
      <c r="L69" s="651" t="s">
        <v>430</v>
      </c>
      <c r="M69" s="374"/>
      <c r="N69" s="348">
        <v>16.5776</v>
      </c>
      <c r="O69" s="348">
        <v>16.5776</v>
      </c>
      <c r="P69" s="348">
        <v>-23.1526</v>
      </c>
      <c r="Q69" s="348">
        <v>5.0744999999999996</v>
      </c>
      <c r="R69" s="348">
        <v>16.9359</v>
      </c>
      <c r="S69" s="348">
        <v>1.0528999999999999</v>
      </c>
      <c r="T69" s="348">
        <v>0.38640000000000002</v>
      </c>
      <c r="U69" s="348">
        <v>2.5055999999999998</v>
      </c>
      <c r="V69" s="350">
        <v>3.7902</v>
      </c>
      <c r="W69" s="348">
        <v>5.8472999999999997</v>
      </c>
      <c r="X69" s="348">
        <v>7.2179000000000002</v>
      </c>
      <c r="Y69" s="348">
        <v>7.4024000000000001</v>
      </c>
      <c r="Z69" s="348">
        <v>7.9255000000000004</v>
      </c>
      <c r="AA69" s="348">
        <v>27.067900000000002</v>
      </c>
      <c r="AB69" s="348">
        <v>-1.8243</v>
      </c>
      <c r="AC69" s="348">
        <v>2.6638000000000002</v>
      </c>
      <c r="AD69" s="348">
        <v>2.2845</v>
      </c>
      <c r="AE69" s="348">
        <v>27.067900000000002</v>
      </c>
      <c r="AF69" s="348">
        <v>8.6184999999999992</v>
      </c>
      <c r="AG69" s="374"/>
      <c r="AH69" s="346">
        <v>8</v>
      </c>
      <c r="AI69" s="346">
        <v>8</v>
      </c>
      <c r="AJ69" s="346">
        <v>9</v>
      </c>
      <c r="AK69" s="346">
        <v>9</v>
      </c>
      <c r="AL69" s="346">
        <v>9</v>
      </c>
      <c r="AM69" s="346">
        <v>8</v>
      </c>
      <c r="AN69" s="346">
        <v>6</v>
      </c>
      <c r="AO69" s="346">
        <v>5</v>
      </c>
      <c r="AP69" s="346">
        <v>6</v>
      </c>
      <c r="AQ69" s="346">
        <v>4</v>
      </c>
      <c r="AR69" s="346">
        <v>6</v>
      </c>
      <c r="AS69" s="346">
        <v>5</v>
      </c>
      <c r="AT69" s="346">
        <v>2</v>
      </c>
      <c r="AU69" s="346">
        <v>8</v>
      </c>
      <c r="AV69" s="346">
        <v>7</v>
      </c>
      <c r="AW69" s="346">
        <v>7</v>
      </c>
      <c r="AX69" s="346">
        <v>4</v>
      </c>
      <c r="AY69" s="346">
        <v>8</v>
      </c>
      <c r="AZ69" s="374"/>
      <c r="BA69" s="375">
        <v>34.477707731697599</v>
      </c>
      <c r="BB69" s="375">
        <v>0</v>
      </c>
      <c r="BC69" s="375">
        <v>3.1385868926143701E-3</v>
      </c>
      <c r="BD69" s="375" t="s">
        <v>430</v>
      </c>
      <c r="BE69" s="373"/>
      <c r="BF69" s="348">
        <v>32.185013316300001</v>
      </c>
      <c r="BG69" s="348">
        <v>6.5951650980999998</v>
      </c>
      <c r="BH69" s="348">
        <v>4.8800921337999998</v>
      </c>
      <c r="BI69" s="373"/>
      <c r="BJ69" s="348">
        <v>19.054057520000001</v>
      </c>
      <c r="BK69" s="373"/>
      <c r="BL69" s="348">
        <v>59.541800000000002</v>
      </c>
      <c r="BM69" s="348">
        <v>5.21225</v>
      </c>
      <c r="BN69" s="348">
        <v>0.40867500000000001</v>
      </c>
      <c r="BO69" s="348">
        <v>34.837274999999998</v>
      </c>
      <c r="BP69" s="373"/>
      <c r="BQ69" s="348">
        <v>15.35</v>
      </c>
      <c r="BR69" s="348">
        <v>4.96</v>
      </c>
      <c r="BS69" s="348" t="s">
        <v>430</v>
      </c>
      <c r="BT69" s="348" t="s">
        <v>430</v>
      </c>
      <c r="BU69" s="348" t="s">
        <v>430</v>
      </c>
      <c r="BV69" s="348">
        <v>60.63</v>
      </c>
      <c r="BW69" s="373"/>
      <c r="BX69" s="372" t="s">
        <v>9442</v>
      </c>
      <c r="BY69" s="372" t="s">
        <v>9031</v>
      </c>
      <c r="BZ69" s="372" t="s">
        <v>1415</v>
      </c>
      <c r="CA69" s="372" t="s">
        <v>9443</v>
      </c>
      <c r="CB69" s="372" t="s">
        <v>644</v>
      </c>
      <c r="CC69" s="373"/>
      <c r="CD69" s="354" t="s">
        <v>555</v>
      </c>
    </row>
    <row r="70" spans="1:82" s="428" customFormat="1" x14ac:dyDescent="0.25">
      <c r="A70" s="345" t="s">
        <v>9469</v>
      </c>
      <c r="B70" s="373"/>
      <c r="C70" s="719">
        <v>41275</v>
      </c>
      <c r="D70" s="373"/>
      <c r="E70" s="346">
        <v>33.823599999999999</v>
      </c>
      <c r="F70" s="373"/>
      <c r="G70" s="347">
        <v>31.8413</v>
      </c>
      <c r="H70" s="373"/>
      <c r="I70" s="651" t="s">
        <v>430</v>
      </c>
      <c r="J70" s="651" t="s">
        <v>430</v>
      </c>
      <c r="K70" s="651" t="s">
        <v>430</v>
      </c>
      <c r="L70" s="651" t="s">
        <v>430</v>
      </c>
      <c r="M70" s="374"/>
      <c r="N70" s="348">
        <v>23.1996</v>
      </c>
      <c r="O70" s="348">
        <v>23.1996</v>
      </c>
      <c r="P70" s="348">
        <v>12.5906</v>
      </c>
      <c r="Q70" s="348">
        <v>50.241199999999999</v>
      </c>
      <c r="R70" s="348">
        <v>49.980600000000003</v>
      </c>
      <c r="S70" s="348">
        <v>11.69</v>
      </c>
      <c r="T70" s="348">
        <v>-1.2786</v>
      </c>
      <c r="U70" s="348">
        <v>2.4070999999999998</v>
      </c>
      <c r="V70" s="350">
        <v>5.5560999999999998</v>
      </c>
      <c r="W70" s="348">
        <v>7.3009000000000004</v>
      </c>
      <c r="X70" s="348">
        <v>10.7339</v>
      </c>
      <c r="Y70" s="348">
        <v>8.6438000000000006</v>
      </c>
      <c r="Z70" s="348">
        <v>7.9448999999999996</v>
      </c>
      <c r="AA70" s="348">
        <v>68.147400000000005</v>
      </c>
      <c r="AB70" s="348">
        <v>-0.32790000000000002</v>
      </c>
      <c r="AC70" s="348">
        <v>2.1476000000000002</v>
      </c>
      <c r="AD70" s="348">
        <v>1.7901</v>
      </c>
      <c r="AE70" s="348">
        <v>68.147400000000005</v>
      </c>
      <c r="AF70" s="348">
        <v>7.8943000000000003</v>
      </c>
      <c r="AG70" s="374"/>
      <c r="AH70" s="346">
        <v>6</v>
      </c>
      <c r="AI70" s="346">
        <v>6</v>
      </c>
      <c r="AJ70" s="346">
        <v>1</v>
      </c>
      <c r="AK70" s="346">
        <v>1</v>
      </c>
      <c r="AL70" s="346">
        <v>1</v>
      </c>
      <c r="AM70" s="346">
        <v>1</v>
      </c>
      <c r="AN70" s="346">
        <v>8</v>
      </c>
      <c r="AO70" s="346">
        <v>6</v>
      </c>
      <c r="AP70" s="346">
        <v>3</v>
      </c>
      <c r="AQ70" s="346">
        <v>2</v>
      </c>
      <c r="AR70" s="346">
        <v>3</v>
      </c>
      <c r="AS70" s="346">
        <v>3</v>
      </c>
      <c r="AT70" s="346">
        <v>1</v>
      </c>
      <c r="AU70" s="346">
        <v>2</v>
      </c>
      <c r="AV70" s="346">
        <v>5</v>
      </c>
      <c r="AW70" s="346">
        <v>8</v>
      </c>
      <c r="AX70" s="346">
        <v>5</v>
      </c>
      <c r="AY70" s="346">
        <v>2</v>
      </c>
      <c r="AZ70" s="374"/>
      <c r="BA70" s="375">
        <v>79.078719295209197</v>
      </c>
      <c r="BB70" s="375">
        <v>0</v>
      </c>
      <c r="BC70" s="375">
        <v>4.4942457900013603E-2</v>
      </c>
      <c r="BD70" s="375" t="s">
        <v>430</v>
      </c>
      <c r="BE70" s="373"/>
      <c r="BF70" s="348">
        <v>57.395859098999999</v>
      </c>
      <c r="BG70" s="348">
        <v>33.232729672700003</v>
      </c>
      <c r="BH70" s="348">
        <v>1.7270883152000001</v>
      </c>
      <c r="BI70" s="373"/>
      <c r="BJ70" s="348">
        <v>32.41758583</v>
      </c>
      <c r="BK70" s="373"/>
      <c r="BL70" s="348">
        <v>43.208599999999997</v>
      </c>
      <c r="BM70" s="348">
        <v>13.9991</v>
      </c>
      <c r="BN70" s="348">
        <v>11.4095</v>
      </c>
      <c r="BO70" s="348">
        <v>31.3828</v>
      </c>
      <c r="BP70" s="373"/>
      <c r="BQ70" s="348" t="s">
        <v>430</v>
      </c>
      <c r="BR70" s="348">
        <v>11.3</v>
      </c>
      <c r="BS70" s="348" t="s">
        <v>430</v>
      </c>
      <c r="BT70" s="348" t="s">
        <v>430</v>
      </c>
      <c r="BU70" s="348" t="s">
        <v>430</v>
      </c>
      <c r="BV70" s="348">
        <v>20.079999999999998</v>
      </c>
      <c r="BW70" s="373"/>
      <c r="BX70" s="372" t="s">
        <v>9445</v>
      </c>
      <c r="BY70" s="372" t="s">
        <v>9446</v>
      </c>
      <c r="BZ70" s="372" t="s">
        <v>9447</v>
      </c>
      <c r="CA70" s="372" t="s">
        <v>9448</v>
      </c>
      <c r="CB70" s="372" t="s">
        <v>9449</v>
      </c>
      <c r="CC70" s="373"/>
      <c r="CD70" s="354" t="s">
        <v>476</v>
      </c>
    </row>
    <row r="71" spans="1:82" s="428" customFormat="1" x14ac:dyDescent="0.25">
      <c r="A71" s="345" t="s">
        <v>9470</v>
      </c>
      <c r="B71" s="373"/>
      <c r="C71" s="719">
        <v>45888</v>
      </c>
      <c r="D71" s="373"/>
      <c r="E71" s="346">
        <v>33.405999999999999</v>
      </c>
      <c r="F71" s="373"/>
      <c r="G71" s="347">
        <v>10.393000000000001</v>
      </c>
      <c r="H71" s="373"/>
      <c r="I71" s="651" t="s">
        <v>430</v>
      </c>
      <c r="J71" s="651" t="s">
        <v>430</v>
      </c>
      <c r="K71" s="651" t="s">
        <v>430</v>
      </c>
      <c r="L71" s="651" t="s">
        <v>430</v>
      </c>
      <c r="M71" s="374"/>
      <c r="N71" s="348">
        <v>22.283300000000001</v>
      </c>
      <c r="O71" s="348">
        <v>22.283300000000001</v>
      </c>
      <c r="P71" s="348">
        <v>10.053599999999999</v>
      </c>
      <c r="Q71" s="348">
        <v>19.460100000000001</v>
      </c>
      <c r="R71" s="348">
        <v>21.690799999999999</v>
      </c>
      <c r="S71" s="348">
        <v>7.9981</v>
      </c>
      <c r="T71" s="348">
        <v>5.7975000000000003</v>
      </c>
      <c r="U71" s="348" t="s">
        <v>430</v>
      </c>
      <c r="V71" s="350" t="s">
        <v>430</v>
      </c>
      <c r="W71" s="348" t="s">
        <v>430</v>
      </c>
      <c r="X71" s="348" t="s">
        <v>430</v>
      </c>
      <c r="Y71" s="348" t="s">
        <v>430</v>
      </c>
      <c r="Z71" s="348" t="s">
        <v>430</v>
      </c>
      <c r="AA71" s="348">
        <v>28.4209</v>
      </c>
      <c r="AB71" s="348">
        <v>5.4983000000000004</v>
      </c>
      <c r="AC71" s="348">
        <v>6.4287999999999998</v>
      </c>
      <c r="AD71" s="348" t="s">
        <v>430</v>
      </c>
      <c r="AE71" s="348">
        <v>28.4209</v>
      </c>
      <c r="AF71" s="348">
        <v>5.7149000000000001</v>
      </c>
      <c r="AG71" s="374"/>
      <c r="AH71" s="346">
        <v>7</v>
      </c>
      <c r="AI71" s="346">
        <v>7</v>
      </c>
      <c r="AJ71" s="346">
        <v>2</v>
      </c>
      <c r="AK71" s="346">
        <v>5</v>
      </c>
      <c r="AL71" s="346">
        <v>7</v>
      </c>
      <c r="AM71" s="346">
        <v>2</v>
      </c>
      <c r="AN71" s="346">
        <v>1</v>
      </c>
      <c r="AO71" s="346" t="s">
        <v>430</v>
      </c>
      <c r="AP71" s="346" t="s">
        <v>430</v>
      </c>
      <c r="AQ71" s="346" t="s">
        <v>430</v>
      </c>
      <c r="AR71" s="346" t="s">
        <v>430</v>
      </c>
      <c r="AS71" s="346" t="s">
        <v>430</v>
      </c>
      <c r="AT71" s="346" t="s">
        <v>430</v>
      </c>
      <c r="AU71" s="346">
        <v>7</v>
      </c>
      <c r="AV71" s="346">
        <v>2</v>
      </c>
      <c r="AW71" s="346">
        <v>1</v>
      </c>
      <c r="AX71" s="346" t="s">
        <v>430</v>
      </c>
      <c r="AY71" s="346">
        <v>7</v>
      </c>
      <c r="AZ71" s="374"/>
      <c r="BA71" s="375">
        <v>33.375379975344998</v>
      </c>
      <c r="BB71" s="375">
        <v>0</v>
      </c>
      <c r="BC71" s="375">
        <v>-5.0413864844059499E-2</v>
      </c>
      <c r="BD71" s="375" t="s">
        <v>430</v>
      </c>
      <c r="BE71" s="373"/>
      <c r="BF71" s="348">
        <v>17.206964466999999</v>
      </c>
      <c r="BG71" s="348">
        <v>-1.6442132726000001</v>
      </c>
      <c r="BH71" s="348">
        <v>-10.465165774900001</v>
      </c>
      <c r="BI71" s="373"/>
      <c r="BJ71" s="348">
        <v>17.87431007</v>
      </c>
      <c r="BK71" s="373"/>
      <c r="BL71" s="348">
        <v>53.885199999999998</v>
      </c>
      <c r="BM71" s="348">
        <v>7.5162899999999997</v>
      </c>
      <c r="BN71" s="348">
        <v>7.0203100000000003</v>
      </c>
      <c r="BO71" s="348">
        <v>31.578199999999999</v>
      </c>
      <c r="BP71" s="373"/>
      <c r="BQ71" s="348" t="s">
        <v>430</v>
      </c>
      <c r="BR71" s="348">
        <v>23.09</v>
      </c>
      <c r="BS71" s="348" t="s">
        <v>430</v>
      </c>
      <c r="BT71" s="348" t="s">
        <v>430</v>
      </c>
      <c r="BU71" s="348" t="s">
        <v>430</v>
      </c>
      <c r="BV71" s="348">
        <v>59.03</v>
      </c>
      <c r="BW71" s="373"/>
      <c r="BX71" s="372" t="s">
        <v>9451</v>
      </c>
      <c r="BY71" s="372" t="s">
        <v>9452</v>
      </c>
      <c r="BZ71" s="372" t="s">
        <v>9453</v>
      </c>
      <c r="CA71" s="372" t="s">
        <v>9454</v>
      </c>
      <c r="CB71" s="372" t="s">
        <v>9455</v>
      </c>
      <c r="CC71" s="373"/>
      <c r="CD71" s="354" t="s">
        <v>4769</v>
      </c>
    </row>
    <row r="72" spans="1:82" s="428" customFormat="1" x14ac:dyDescent="0.25">
      <c r="A72" s="345" t="s">
        <v>9471</v>
      </c>
      <c r="B72" s="373"/>
      <c r="C72" s="719">
        <v>45862</v>
      </c>
      <c r="D72" s="373"/>
      <c r="E72" s="346">
        <v>46.171599999999998</v>
      </c>
      <c r="F72" s="373"/>
      <c r="G72" s="347">
        <v>10.3675</v>
      </c>
      <c r="H72" s="373"/>
      <c r="I72" s="967">
        <v>1.3068500000000001</v>
      </c>
      <c r="J72" s="651" t="s">
        <v>430</v>
      </c>
      <c r="K72" s="967">
        <v>1.10137</v>
      </c>
      <c r="L72" s="651" t="s">
        <v>430</v>
      </c>
      <c r="M72" s="374"/>
      <c r="N72" s="348">
        <v>-4.1059999999999999</v>
      </c>
      <c r="O72" s="348">
        <v>-4.1059999999999999</v>
      </c>
      <c r="P72" s="348">
        <v>9.9268999999999998</v>
      </c>
      <c r="Q72" s="348">
        <v>19.942299999999999</v>
      </c>
      <c r="R72" s="348">
        <v>49.934699999999999</v>
      </c>
      <c r="S72" s="348">
        <v>7.9367999999999999</v>
      </c>
      <c r="T72" s="348">
        <v>2.8784999999999998</v>
      </c>
      <c r="U72" s="348">
        <v>4.7367999999999997</v>
      </c>
      <c r="V72" s="350" t="s">
        <v>430</v>
      </c>
      <c r="W72" s="348" t="s">
        <v>430</v>
      </c>
      <c r="X72" s="348" t="s">
        <v>430</v>
      </c>
      <c r="Y72" s="348" t="s">
        <v>430</v>
      </c>
      <c r="Z72" s="348" t="s">
        <v>430</v>
      </c>
      <c r="AA72" s="348">
        <v>73.1648</v>
      </c>
      <c r="AB72" s="348">
        <v>6.0364000000000004</v>
      </c>
      <c r="AC72" s="348">
        <v>5.0167000000000002</v>
      </c>
      <c r="AD72" s="348" t="s">
        <v>430</v>
      </c>
      <c r="AE72" s="348">
        <v>73.1648</v>
      </c>
      <c r="AF72" s="348">
        <v>4.8425000000000002</v>
      </c>
      <c r="AG72" s="374"/>
      <c r="AH72" s="346">
        <v>9</v>
      </c>
      <c r="AI72" s="346">
        <v>9</v>
      </c>
      <c r="AJ72" s="346">
        <v>3</v>
      </c>
      <c r="AK72" s="346">
        <v>4</v>
      </c>
      <c r="AL72" s="346">
        <v>2</v>
      </c>
      <c r="AM72" s="346">
        <v>3</v>
      </c>
      <c r="AN72" s="346">
        <v>2</v>
      </c>
      <c r="AO72" s="346">
        <v>2</v>
      </c>
      <c r="AP72" s="346" t="s">
        <v>430</v>
      </c>
      <c r="AQ72" s="346" t="s">
        <v>430</v>
      </c>
      <c r="AR72" s="346" t="s">
        <v>430</v>
      </c>
      <c r="AS72" s="346" t="s">
        <v>430</v>
      </c>
      <c r="AT72" s="346" t="s">
        <v>430</v>
      </c>
      <c r="AU72" s="346">
        <v>1</v>
      </c>
      <c r="AV72" s="346">
        <v>1</v>
      </c>
      <c r="AW72" s="346">
        <v>4</v>
      </c>
      <c r="AX72" s="346" t="s">
        <v>430</v>
      </c>
      <c r="AY72" s="346">
        <v>1</v>
      </c>
      <c r="AZ72" s="374"/>
      <c r="BA72" s="375">
        <v>85.977763905875804</v>
      </c>
      <c r="BB72" s="375">
        <v>0</v>
      </c>
      <c r="BC72" s="375">
        <v>-3.1277158990603203E-2</v>
      </c>
      <c r="BD72" s="375" t="s">
        <v>430</v>
      </c>
      <c r="BE72" s="373"/>
      <c r="BF72" s="348">
        <v>23.909873500700002</v>
      </c>
      <c r="BG72" s="348">
        <v>21.153602838800001</v>
      </c>
      <c r="BH72" s="348">
        <v>1.13029793</v>
      </c>
      <c r="BI72" s="373"/>
      <c r="BJ72" s="348">
        <v>53.97020105</v>
      </c>
      <c r="BK72" s="373"/>
      <c r="BL72" s="348">
        <v>87.499499999999998</v>
      </c>
      <c r="BM72" s="348">
        <v>25.772400000000001</v>
      </c>
      <c r="BN72" s="348">
        <v>9.8199100000000001</v>
      </c>
      <c r="BO72" s="348">
        <v>-23.091809999999999</v>
      </c>
      <c r="BP72" s="373"/>
      <c r="BQ72" s="348" t="s">
        <v>430</v>
      </c>
      <c r="BR72" s="348">
        <v>19.309999999999999</v>
      </c>
      <c r="BS72" s="348" t="s">
        <v>430</v>
      </c>
      <c r="BT72" s="348" t="s">
        <v>430</v>
      </c>
      <c r="BU72" s="348" t="s">
        <v>430</v>
      </c>
      <c r="BV72" s="348">
        <v>26.72</v>
      </c>
      <c r="BW72" s="373"/>
      <c r="BX72" s="372" t="s">
        <v>9457</v>
      </c>
      <c r="BY72" s="372" t="s">
        <v>9458</v>
      </c>
      <c r="BZ72" s="372" t="s">
        <v>9459</v>
      </c>
      <c r="CA72" s="372" t="s">
        <v>9460</v>
      </c>
      <c r="CB72" s="372" t="s">
        <v>9461</v>
      </c>
      <c r="CC72" s="373"/>
      <c r="CD72" s="354" t="s">
        <v>548</v>
      </c>
    </row>
    <row r="73" spans="1:82" x14ac:dyDescent="0.25">
      <c r="A73" s="36" t="s">
        <v>93</v>
      </c>
      <c r="B73" s="43"/>
      <c r="C73" s="720"/>
      <c r="D73" s="43"/>
      <c r="E73" s="51"/>
      <c r="F73" s="43"/>
      <c r="G73" s="55"/>
      <c r="H73" s="43"/>
      <c r="I73" s="92"/>
      <c r="J73" s="92"/>
      <c r="K73" s="92"/>
      <c r="L73" s="92"/>
      <c r="M73" s="66"/>
      <c r="N73" s="59">
        <v>32.672499999999999</v>
      </c>
      <c r="O73" s="59">
        <v>32.672499999999999</v>
      </c>
      <c r="P73" s="59">
        <v>-4.8841000000000001</v>
      </c>
      <c r="Q73" s="59">
        <v>21.884499999999999</v>
      </c>
      <c r="R73" s="59">
        <v>31.7957</v>
      </c>
      <c r="S73" s="59">
        <v>3.9618000000000002</v>
      </c>
      <c r="T73" s="59">
        <v>0.71350000000000002</v>
      </c>
      <c r="U73" s="59">
        <v>3.0449000000000002</v>
      </c>
      <c r="V73" s="70">
        <v>5.1143999999999998</v>
      </c>
      <c r="W73" s="59">
        <v>6.3110999999999997</v>
      </c>
      <c r="X73" s="59">
        <v>9.3942999999999994</v>
      </c>
      <c r="Y73" s="59">
        <v>8.0818999999999992</v>
      </c>
      <c r="Z73" s="59">
        <v>7.7534000000000001</v>
      </c>
      <c r="AA73" s="59">
        <v>45.767099999999999</v>
      </c>
      <c r="AB73" s="59">
        <v>-0.11559999999999999</v>
      </c>
      <c r="AC73" s="59">
        <v>3.44</v>
      </c>
      <c r="AD73" s="59">
        <v>2.4428999999999998</v>
      </c>
      <c r="AE73" s="59">
        <v>45.767099999999999</v>
      </c>
      <c r="AF73" s="59">
        <v>8.0867000000000004</v>
      </c>
      <c r="AG73" s="66"/>
      <c r="AH73" s="51">
        <v>9</v>
      </c>
      <c r="AI73" s="51">
        <v>9</v>
      </c>
      <c r="AJ73" s="51">
        <v>9</v>
      </c>
      <c r="AK73" s="51">
        <v>9</v>
      </c>
      <c r="AL73" s="51">
        <v>9</v>
      </c>
      <c r="AM73" s="51">
        <v>9</v>
      </c>
      <c r="AN73" s="51">
        <v>9</v>
      </c>
      <c r="AO73" s="51">
        <v>8</v>
      </c>
      <c r="AP73" s="51">
        <v>7</v>
      </c>
      <c r="AQ73" s="51">
        <v>6</v>
      </c>
      <c r="AR73" s="51">
        <v>6</v>
      </c>
      <c r="AS73" s="51">
        <v>6</v>
      </c>
      <c r="AT73" s="51">
        <v>3</v>
      </c>
      <c r="AU73" s="51">
        <v>9</v>
      </c>
      <c r="AV73" s="51">
        <v>9</v>
      </c>
      <c r="AW73" s="51">
        <v>9</v>
      </c>
      <c r="AX73" s="51">
        <v>7</v>
      </c>
      <c r="AY73" s="51">
        <v>9</v>
      </c>
      <c r="AZ73" s="66"/>
      <c r="BA73" s="286"/>
      <c r="BB73" s="286"/>
      <c r="BC73" s="286"/>
      <c r="BD73" s="286"/>
      <c r="BE73" s="43"/>
      <c r="BF73" s="59"/>
      <c r="BG73" s="59"/>
      <c r="BH73" s="59"/>
      <c r="BI73" s="43"/>
      <c r="BJ73" s="59"/>
      <c r="BK73" s="43"/>
      <c r="BL73" s="59"/>
      <c r="BM73" s="59"/>
      <c r="BN73" s="59"/>
      <c r="BO73" s="59"/>
      <c r="BP73" s="43"/>
      <c r="BQ73" s="59"/>
      <c r="BR73" s="59"/>
      <c r="BS73" s="59"/>
      <c r="BT73" s="59"/>
      <c r="BU73" s="59"/>
      <c r="BV73" s="59"/>
      <c r="BW73" s="43"/>
      <c r="BX73" s="84"/>
      <c r="BY73" s="84"/>
      <c r="BZ73" s="84"/>
      <c r="CA73" s="84"/>
      <c r="CB73" s="84"/>
      <c r="CC73" s="43"/>
      <c r="CD73" s="88"/>
    </row>
    <row r="74" spans="1:82" x14ac:dyDescent="0.25">
      <c r="A74" s="37" t="s">
        <v>94</v>
      </c>
      <c r="B74" s="44"/>
      <c r="C74" s="721"/>
      <c r="D74" s="44"/>
      <c r="E74" s="52"/>
      <c r="F74" s="44"/>
      <c r="G74" s="56"/>
      <c r="H74" s="44"/>
      <c r="I74" s="93"/>
      <c r="J74" s="93"/>
      <c r="K74" s="93"/>
      <c r="L74" s="93"/>
      <c r="M74" s="67"/>
      <c r="N74" s="60">
        <v>70.726699999999994</v>
      </c>
      <c r="O74" s="60">
        <v>70.726699999999994</v>
      </c>
      <c r="P74" s="60">
        <v>12.5906</v>
      </c>
      <c r="Q74" s="60">
        <v>50.241199999999999</v>
      </c>
      <c r="R74" s="60">
        <v>49.980600000000003</v>
      </c>
      <c r="S74" s="60">
        <v>11.69</v>
      </c>
      <c r="T74" s="60">
        <v>5.7975000000000003</v>
      </c>
      <c r="U74" s="60">
        <v>8.0559999999999992</v>
      </c>
      <c r="V74" s="71">
        <v>10.0253</v>
      </c>
      <c r="W74" s="60">
        <v>7.7243000000000004</v>
      </c>
      <c r="X74" s="60">
        <v>10.8889</v>
      </c>
      <c r="Y74" s="60">
        <v>8.9356000000000009</v>
      </c>
      <c r="Z74" s="60">
        <v>7.9448999999999996</v>
      </c>
      <c r="AA74" s="60">
        <v>73.1648</v>
      </c>
      <c r="AB74" s="60">
        <v>6.0364000000000004</v>
      </c>
      <c r="AC74" s="60">
        <v>6.4287999999999998</v>
      </c>
      <c r="AD74" s="60">
        <v>8.1219999999999999</v>
      </c>
      <c r="AE74" s="60">
        <v>73.1648</v>
      </c>
      <c r="AF74" s="60">
        <v>12.2529</v>
      </c>
      <c r="AG74" s="67"/>
      <c r="AH74" s="52"/>
      <c r="AI74" s="52"/>
      <c r="AJ74" s="52"/>
      <c r="AK74" s="52"/>
      <c r="AL74" s="52"/>
      <c r="AM74" s="52"/>
      <c r="AN74" s="52"/>
      <c r="AO74" s="52"/>
      <c r="AP74" s="52"/>
      <c r="AQ74" s="52"/>
      <c r="AR74" s="52"/>
      <c r="AS74" s="52"/>
      <c r="AT74" s="52"/>
      <c r="AU74" s="52"/>
      <c r="AV74" s="52"/>
      <c r="AW74" s="52"/>
      <c r="AX74" s="52"/>
      <c r="AY74" s="52"/>
      <c r="AZ74" s="67"/>
      <c r="BA74" s="288"/>
      <c r="BB74" s="288"/>
      <c r="BC74" s="288"/>
      <c r="BD74" s="288"/>
      <c r="BE74" s="44"/>
      <c r="BF74" s="60"/>
      <c r="BG74" s="60"/>
      <c r="BH74" s="60"/>
      <c r="BI74" s="44"/>
      <c r="BJ74" s="60"/>
      <c r="BK74" s="44"/>
      <c r="BL74" s="60"/>
      <c r="BM74" s="60"/>
      <c r="BN74" s="60"/>
      <c r="BO74" s="60"/>
      <c r="BP74" s="44"/>
      <c r="BQ74" s="60"/>
      <c r="BR74" s="60"/>
      <c r="BS74" s="60"/>
      <c r="BT74" s="60"/>
      <c r="BU74" s="60"/>
      <c r="BV74" s="60"/>
      <c r="BW74" s="44"/>
      <c r="BX74" s="85"/>
      <c r="BY74" s="85"/>
      <c r="BZ74" s="85"/>
      <c r="CA74" s="85"/>
      <c r="CB74" s="85"/>
      <c r="CC74" s="44"/>
      <c r="CD74" s="89"/>
    </row>
    <row r="75" spans="1:82" x14ac:dyDescent="0.25">
      <c r="A75" s="37" t="s">
        <v>95</v>
      </c>
      <c r="B75" s="44"/>
      <c r="C75" s="721"/>
      <c r="D75" s="44"/>
      <c r="E75" s="52"/>
      <c r="F75" s="44"/>
      <c r="G75" s="56"/>
      <c r="H75" s="44"/>
      <c r="I75" s="93"/>
      <c r="J75" s="93"/>
      <c r="K75" s="93"/>
      <c r="L75" s="93"/>
      <c r="M75" s="67"/>
      <c r="N75" s="60">
        <v>-4.1059999999999999</v>
      </c>
      <c r="O75" s="60">
        <v>-4.1059999999999999</v>
      </c>
      <c r="P75" s="60">
        <v>-23.1526</v>
      </c>
      <c r="Q75" s="60">
        <v>5.0744999999999996</v>
      </c>
      <c r="R75" s="60">
        <v>16.9359</v>
      </c>
      <c r="S75" s="60">
        <v>-4.6914999999999996</v>
      </c>
      <c r="T75" s="60">
        <v>-7.23</v>
      </c>
      <c r="U75" s="60">
        <v>-3.6395</v>
      </c>
      <c r="V75" s="71">
        <v>0.94310000000000005</v>
      </c>
      <c r="W75" s="60">
        <v>5.1524999999999999</v>
      </c>
      <c r="X75" s="60">
        <v>7.2179000000000002</v>
      </c>
      <c r="Y75" s="60">
        <v>7.1021000000000001</v>
      </c>
      <c r="Z75" s="60">
        <v>7.3897000000000004</v>
      </c>
      <c r="AA75" s="60">
        <v>25.4512</v>
      </c>
      <c r="AB75" s="60">
        <v>-7.5766</v>
      </c>
      <c r="AC75" s="60">
        <v>-3.4561000000000002</v>
      </c>
      <c r="AD75" s="60">
        <v>-3.9228000000000001</v>
      </c>
      <c r="AE75" s="60">
        <v>25.4512</v>
      </c>
      <c r="AF75" s="60">
        <v>4.8425000000000002</v>
      </c>
      <c r="AG75" s="67"/>
      <c r="AH75" s="52"/>
      <c r="AI75" s="52"/>
      <c r="AJ75" s="52"/>
      <c r="AK75" s="52"/>
      <c r="AL75" s="52"/>
      <c r="AM75" s="52"/>
      <c r="AN75" s="52"/>
      <c r="AO75" s="52"/>
      <c r="AP75" s="52"/>
      <c r="AQ75" s="52"/>
      <c r="AR75" s="52"/>
      <c r="AS75" s="52"/>
      <c r="AT75" s="52"/>
      <c r="AU75" s="52"/>
      <c r="AV75" s="52"/>
      <c r="AW75" s="52"/>
      <c r="AX75" s="52"/>
      <c r="AY75" s="52"/>
      <c r="AZ75" s="67"/>
      <c r="BA75" s="288"/>
      <c r="BB75" s="288"/>
      <c r="BC75" s="288"/>
      <c r="BD75" s="288"/>
      <c r="BE75" s="44"/>
      <c r="BF75" s="60"/>
      <c r="BG75" s="60"/>
      <c r="BH75" s="60"/>
      <c r="BI75" s="44"/>
      <c r="BJ75" s="60"/>
      <c r="BK75" s="44"/>
      <c r="BL75" s="60"/>
      <c r="BM75" s="60"/>
      <c r="BN75" s="60"/>
      <c r="BO75" s="60"/>
      <c r="BP75" s="44"/>
      <c r="BQ75" s="60"/>
      <c r="BR75" s="60"/>
      <c r="BS75" s="60"/>
      <c r="BT75" s="60"/>
      <c r="BU75" s="60"/>
      <c r="BV75" s="60"/>
      <c r="BW75" s="66"/>
      <c r="BX75" s="85"/>
      <c r="BY75" s="85"/>
      <c r="BZ75" s="85"/>
      <c r="CA75" s="85"/>
      <c r="CB75" s="85"/>
      <c r="CC75" s="44"/>
      <c r="CD75" s="89"/>
    </row>
    <row r="76" spans="1:82" x14ac:dyDescent="0.25">
      <c r="A76" s="38" t="s">
        <v>96</v>
      </c>
      <c r="B76" s="45"/>
      <c r="C76" s="722"/>
      <c r="D76" s="45"/>
      <c r="E76" s="53"/>
      <c r="F76" s="45"/>
      <c r="G76" s="57"/>
      <c r="H76" s="45"/>
      <c r="I76" s="94"/>
      <c r="J76" s="94"/>
      <c r="K76" s="94"/>
      <c r="L76" s="94"/>
      <c r="M76" s="68"/>
      <c r="N76" s="61">
        <v>32.130299999999998</v>
      </c>
      <c r="O76" s="61">
        <v>32.130299999999998</v>
      </c>
      <c r="P76" s="61">
        <v>-8.3335000000000008</v>
      </c>
      <c r="Q76" s="61">
        <v>19.460100000000001</v>
      </c>
      <c r="R76" s="61">
        <v>29.685300000000002</v>
      </c>
      <c r="S76" s="61">
        <v>2.9904999999999999</v>
      </c>
      <c r="T76" s="61">
        <v>1.5356000000000001</v>
      </c>
      <c r="U76" s="61">
        <v>3.06135</v>
      </c>
      <c r="V76" s="72">
        <v>4.5659999999999998</v>
      </c>
      <c r="W76" s="61">
        <v>6.1879499999999998</v>
      </c>
      <c r="X76" s="61">
        <v>9.5384499999999992</v>
      </c>
      <c r="Y76" s="61">
        <v>8.1888500000000004</v>
      </c>
      <c r="Z76" s="61">
        <v>7.9255000000000004</v>
      </c>
      <c r="AA76" s="61">
        <v>44.534399999999998</v>
      </c>
      <c r="AB76" s="61">
        <v>-0.32790000000000002</v>
      </c>
      <c r="AC76" s="61">
        <v>3.5428999999999999</v>
      </c>
      <c r="AD76" s="61">
        <v>1.7901</v>
      </c>
      <c r="AE76" s="61">
        <v>44.534399999999998</v>
      </c>
      <c r="AF76" s="61">
        <v>7.8943000000000003</v>
      </c>
      <c r="AG76" s="68"/>
      <c r="AH76" s="53"/>
      <c r="AI76" s="53"/>
      <c r="AJ76" s="53"/>
      <c r="AK76" s="53"/>
      <c r="AL76" s="53"/>
      <c r="AM76" s="53"/>
      <c r="AN76" s="53"/>
      <c r="AO76" s="53"/>
      <c r="AP76" s="53"/>
      <c r="AQ76" s="53"/>
      <c r="AR76" s="53"/>
      <c r="AS76" s="53"/>
      <c r="AT76" s="53"/>
      <c r="AU76" s="53"/>
      <c r="AV76" s="53"/>
      <c r="AW76" s="53"/>
      <c r="AX76" s="53"/>
      <c r="AY76" s="53"/>
      <c r="AZ76" s="68"/>
      <c r="BA76" s="291"/>
      <c r="BB76" s="291"/>
      <c r="BC76" s="291"/>
      <c r="BD76" s="291"/>
      <c r="BE76" s="45"/>
      <c r="BF76" s="61"/>
      <c r="BG76" s="61"/>
      <c r="BH76" s="61"/>
      <c r="BI76" s="45"/>
      <c r="BJ76" s="61"/>
      <c r="BK76" s="45"/>
      <c r="BL76" s="61"/>
      <c r="BM76" s="61"/>
      <c r="BN76" s="61"/>
      <c r="BO76" s="61"/>
      <c r="BP76" s="45"/>
      <c r="BQ76" s="61"/>
      <c r="BR76" s="61"/>
      <c r="BS76" s="61"/>
      <c r="BT76" s="61"/>
      <c r="BU76" s="61"/>
      <c r="BV76" s="61"/>
      <c r="BW76" s="68"/>
      <c r="BX76" s="86"/>
      <c r="BY76" s="86"/>
      <c r="BZ76" s="86"/>
      <c r="CA76" s="86"/>
      <c r="CB76" s="86"/>
      <c r="CC76" s="45"/>
      <c r="CD76" s="90"/>
    </row>
    <row r="77" spans="1:82" ht="14.5" x14ac:dyDescent="0.25">
      <c r="A77" s="39" t="s">
        <v>91</v>
      </c>
      <c r="B77" s="40"/>
      <c r="C77" s="726"/>
      <c r="D77" s="40"/>
      <c r="E77" s="40"/>
      <c r="F77" s="40"/>
      <c r="G77" s="40"/>
      <c r="H77" s="40"/>
      <c r="I77" s="40"/>
      <c r="J77" s="40"/>
      <c r="K77" s="40"/>
      <c r="L77" s="40"/>
      <c r="M77" s="69"/>
      <c r="N77" s="62"/>
      <c r="O77" s="62"/>
      <c r="P77" s="62"/>
      <c r="Q77" s="62"/>
      <c r="R77" s="62"/>
      <c r="S77" s="62"/>
      <c r="T77" s="62"/>
      <c r="U77" s="62"/>
      <c r="V77" s="73"/>
      <c r="W77" s="62"/>
      <c r="X77" s="62"/>
      <c r="Y77" s="62"/>
      <c r="Z77" s="62"/>
      <c r="AA77" s="62"/>
      <c r="AB77" s="62"/>
      <c r="AC77" s="62"/>
      <c r="AD77" s="62"/>
      <c r="AE77" s="62"/>
      <c r="AF77" s="62"/>
      <c r="AG77" s="69"/>
      <c r="AH77" s="54"/>
      <c r="AI77" s="54"/>
      <c r="AJ77" s="54"/>
      <c r="AK77" s="54"/>
      <c r="AL77" s="54"/>
      <c r="AM77" s="54"/>
      <c r="AN77" s="54"/>
      <c r="AO77" s="54"/>
      <c r="AP77" s="54"/>
      <c r="AQ77" s="54"/>
      <c r="AR77" s="54"/>
      <c r="AS77" s="54"/>
      <c r="AT77" s="54"/>
      <c r="AU77" s="54"/>
      <c r="AV77" s="54"/>
      <c r="AW77" s="54"/>
      <c r="AX77" s="54"/>
      <c r="AY77" s="54"/>
      <c r="AZ77" s="69"/>
      <c r="BA77" s="293"/>
      <c r="BB77" s="293"/>
      <c r="BC77" s="293"/>
      <c r="BD77" s="293"/>
      <c r="BE77" s="40"/>
      <c r="BF77" s="245"/>
      <c r="BG77" s="245"/>
      <c r="BH77" s="245"/>
      <c r="BI77" s="40"/>
      <c r="BJ77" s="245"/>
      <c r="BK77" s="40"/>
      <c r="BL77" s="245"/>
      <c r="BM77" s="245"/>
      <c r="BN77" s="245"/>
      <c r="BO77" s="245"/>
      <c r="BP77" s="40"/>
      <c r="BQ77" s="245"/>
      <c r="BR77" s="245"/>
      <c r="BS77" s="245"/>
      <c r="BT77" s="245"/>
      <c r="BU77" s="245"/>
      <c r="BV77" s="245"/>
      <c r="BW77" s="69"/>
      <c r="BX77" s="40"/>
      <c r="BY77" s="25"/>
      <c r="BZ77" s="40"/>
      <c r="CA77" s="40"/>
      <c r="CB77" s="41"/>
      <c r="CC77" s="69"/>
      <c r="CD77" s="69"/>
    </row>
    <row r="78" spans="1:82" s="428" customFormat="1" x14ac:dyDescent="0.25">
      <c r="A78" s="481" t="s">
        <v>9307</v>
      </c>
      <c r="B78" s="401"/>
      <c r="C78" s="730"/>
      <c r="D78" s="401"/>
      <c r="E78" s="401"/>
      <c r="F78" s="401"/>
      <c r="G78" s="401"/>
      <c r="H78" s="401"/>
      <c r="I78" s="401"/>
      <c r="J78" s="401"/>
      <c r="K78" s="401"/>
      <c r="L78" s="401"/>
      <c r="M78" s="406"/>
      <c r="N78" s="405" t="s">
        <v>430</v>
      </c>
      <c r="O78" s="405" t="s">
        <v>430</v>
      </c>
      <c r="P78" s="405" t="s">
        <v>430</v>
      </c>
      <c r="Q78" s="405" t="s">
        <v>430</v>
      </c>
      <c r="R78" s="405" t="s">
        <v>430</v>
      </c>
      <c r="S78" s="405" t="s">
        <v>430</v>
      </c>
      <c r="T78" s="405" t="s">
        <v>430</v>
      </c>
      <c r="U78" s="405" t="s">
        <v>430</v>
      </c>
      <c r="V78" s="407" t="s">
        <v>430</v>
      </c>
      <c r="W78" s="405" t="s">
        <v>430</v>
      </c>
      <c r="X78" s="405" t="s">
        <v>430</v>
      </c>
      <c r="Y78" s="405" t="s">
        <v>430</v>
      </c>
      <c r="Z78" s="405" t="s">
        <v>430</v>
      </c>
      <c r="AA78" s="405" t="s">
        <v>430</v>
      </c>
      <c r="AB78" s="405" t="s">
        <v>430</v>
      </c>
      <c r="AC78" s="405" t="s">
        <v>430</v>
      </c>
      <c r="AD78" s="405" t="s">
        <v>430</v>
      </c>
      <c r="AE78" s="405" t="s">
        <v>430</v>
      </c>
      <c r="AF78" s="405"/>
      <c r="AG78" s="406"/>
      <c r="AH78" s="403"/>
      <c r="AI78" s="403"/>
      <c r="AJ78" s="403"/>
      <c r="AK78" s="403"/>
      <c r="AL78" s="403"/>
      <c r="AM78" s="403"/>
      <c r="AN78" s="403"/>
      <c r="AO78" s="403"/>
      <c r="AP78" s="403"/>
      <c r="AQ78" s="403"/>
      <c r="AR78" s="403"/>
      <c r="AS78" s="403"/>
      <c r="AT78" s="403"/>
      <c r="AU78" s="403"/>
      <c r="AV78" s="403"/>
      <c r="AW78" s="403"/>
      <c r="AX78" s="403"/>
      <c r="AY78" s="403"/>
      <c r="AZ78" s="406"/>
      <c r="BA78" s="410"/>
      <c r="BB78" s="410"/>
      <c r="BC78" s="410"/>
      <c r="BD78" s="410"/>
      <c r="BE78" s="401"/>
      <c r="BF78" s="410"/>
      <c r="BG78" s="410"/>
      <c r="BH78" s="410"/>
      <c r="BI78" s="401"/>
      <c r="BJ78" s="410"/>
      <c r="BK78" s="401"/>
      <c r="BL78" s="410"/>
      <c r="BM78" s="410"/>
      <c r="BN78" s="410"/>
      <c r="BO78" s="410"/>
      <c r="BP78" s="401"/>
      <c r="BQ78" s="410"/>
      <c r="BR78" s="410"/>
      <c r="BS78" s="410"/>
      <c r="BT78" s="410"/>
      <c r="BU78" s="410"/>
      <c r="BV78" s="410"/>
      <c r="BW78" s="406"/>
      <c r="BX78" s="401"/>
      <c r="BY78" s="401"/>
      <c r="CC78" s="374"/>
      <c r="CD78" s="374"/>
    </row>
    <row r="79" spans="1:82" s="428" customFormat="1" x14ac:dyDescent="0.25">
      <c r="A79" s="345" t="s">
        <v>9308</v>
      </c>
      <c r="B79" s="372"/>
      <c r="C79" s="731"/>
      <c r="D79" s="372"/>
      <c r="E79" s="372"/>
      <c r="F79" s="372"/>
      <c r="G79" s="372"/>
      <c r="H79" s="372"/>
      <c r="I79" s="372"/>
      <c r="J79" s="372"/>
      <c r="K79" s="372"/>
      <c r="L79" s="372"/>
      <c r="M79" s="374"/>
      <c r="N79" s="348" t="s">
        <v>430</v>
      </c>
      <c r="O79" s="348" t="s">
        <v>430</v>
      </c>
      <c r="P79" s="348" t="s">
        <v>430</v>
      </c>
      <c r="Q79" s="348" t="s">
        <v>430</v>
      </c>
      <c r="R79" s="348" t="s">
        <v>430</v>
      </c>
      <c r="S79" s="348" t="s">
        <v>430</v>
      </c>
      <c r="T79" s="348" t="s">
        <v>430</v>
      </c>
      <c r="U79" s="348" t="s">
        <v>430</v>
      </c>
      <c r="V79" s="350" t="s">
        <v>430</v>
      </c>
      <c r="W79" s="348" t="s">
        <v>430</v>
      </c>
      <c r="X79" s="348" t="s">
        <v>430</v>
      </c>
      <c r="Y79" s="348" t="s">
        <v>430</v>
      </c>
      <c r="Z79" s="348" t="s">
        <v>430</v>
      </c>
      <c r="AA79" s="348" t="s">
        <v>430</v>
      </c>
      <c r="AB79" s="348" t="s">
        <v>430</v>
      </c>
      <c r="AC79" s="348" t="s">
        <v>430</v>
      </c>
      <c r="AD79" s="348" t="s">
        <v>430</v>
      </c>
      <c r="AE79" s="348" t="s">
        <v>430</v>
      </c>
      <c r="AF79" s="348" t="s">
        <v>430</v>
      </c>
      <c r="AG79" s="374"/>
      <c r="AH79" s="346"/>
      <c r="AI79" s="346"/>
      <c r="AJ79" s="346"/>
      <c r="AK79" s="346"/>
      <c r="AL79" s="346"/>
      <c r="AM79" s="346"/>
      <c r="AN79" s="346"/>
      <c r="AO79" s="346"/>
      <c r="AP79" s="346"/>
      <c r="AQ79" s="346"/>
      <c r="AR79" s="346"/>
      <c r="AS79" s="346"/>
      <c r="AT79" s="346"/>
      <c r="AU79" s="346"/>
      <c r="AV79" s="346"/>
      <c r="AW79" s="346"/>
      <c r="AX79" s="346"/>
      <c r="AY79" s="346"/>
      <c r="AZ79" s="374"/>
      <c r="BA79" s="375"/>
      <c r="BB79" s="375"/>
      <c r="BC79" s="375"/>
      <c r="BD79" s="375"/>
      <c r="BE79" s="372"/>
      <c r="BF79" s="375"/>
      <c r="BG79" s="375"/>
      <c r="BH79" s="375"/>
      <c r="BI79" s="372"/>
      <c r="BJ79" s="375"/>
      <c r="BK79" s="372"/>
      <c r="BL79" s="375"/>
      <c r="BM79" s="375"/>
      <c r="BN79" s="375"/>
      <c r="BO79" s="375"/>
      <c r="BP79" s="372"/>
      <c r="BQ79" s="375"/>
      <c r="BR79" s="375"/>
      <c r="BS79" s="375"/>
      <c r="BT79" s="375"/>
      <c r="BU79" s="375"/>
      <c r="BV79" s="375"/>
      <c r="BW79" s="374"/>
      <c r="BX79" s="372"/>
      <c r="BY79" s="372"/>
      <c r="CC79" s="374"/>
      <c r="CD79" s="374"/>
    </row>
    <row r="80" spans="1:82" s="428" customFormat="1" x14ac:dyDescent="0.25">
      <c r="A80" s="345" t="s">
        <v>426</v>
      </c>
      <c r="B80" s="372"/>
      <c r="C80" s="731"/>
      <c r="D80" s="372"/>
      <c r="E80" s="372"/>
      <c r="F80" s="372"/>
      <c r="G80" s="372"/>
      <c r="H80" s="372"/>
      <c r="I80" s="372"/>
      <c r="J80" s="372"/>
      <c r="K80" s="372"/>
      <c r="L80" s="372"/>
      <c r="M80" s="374"/>
      <c r="N80" s="348">
        <v>99.1614</v>
      </c>
      <c r="O80" s="348">
        <v>99.1614</v>
      </c>
      <c r="P80" s="348">
        <v>-57.047600000000003</v>
      </c>
      <c r="Q80" s="348">
        <v>27.954999999999998</v>
      </c>
      <c r="R80" s="348">
        <v>65.977099999999993</v>
      </c>
      <c r="S80" s="348">
        <v>-17.1311</v>
      </c>
      <c r="T80" s="348">
        <v>-14.1135</v>
      </c>
      <c r="U80" s="348">
        <v>-3.3325999999999998</v>
      </c>
      <c r="V80" s="350">
        <v>1.3575999999999999</v>
      </c>
      <c r="W80" s="348">
        <v>4.8939000000000004</v>
      </c>
      <c r="X80" s="348">
        <v>11.6617</v>
      </c>
      <c r="Y80" s="348">
        <v>11.747299999999999</v>
      </c>
      <c r="Z80" s="348">
        <v>13.0466</v>
      </c>
      <c r="AA80" s="348">
        <v>103.1387</v>
      </c>
      <c r="AB80" s="348">
        <v>-23.915199999999999</v>
      </c>
      <c r="AC80" s="348">
        <v>-3.1840999999999999</v>
      </c>
      <c r="AD80" s="348">
        <v>-6.0256999999999996</v>
      </c>
      <c r="AE80" s="348">
        <v>103.1387</v>
      </c>
      <c r="AF80" s="348" t="s">
        <v>428</v>
      </c>
      <c r="AG80" s="374"/>
      <c r="AH80" s="346"/>
      <c r="AI80" s="346"/>
      <c r="AJ80" s="346"/>
      <c r="AK80" s="346"/>
      <c r="AL80" s="346"/>
      <c r="AM80" s="346"/>
      <c r="AN80" s="346"/>
      <c r="AO80" s="346"/>
      <c r="AP80" s="346"/>
      <c r="AQ80" s="346"/>
      <c r="AR80" s="346"/>
      <c r="AS80" s="346"/>
      <c r="AT80" s="346"/>
      <c r="AU80" s="346"/>
      <c r="AV80" s="346"/>
      <c r="AW80" s="346"/>
      <c r="AX80" s="346"/>
      <c r="AY80" s="346"/>
      <c r="AZ80" s="374"/>
      <c r="BA80" s="375"/>
      <c r="BB80" s="375"/>
      <c r="BC80" s="375"/>
      <c r="BD80" s="375"/>
      <c r="BE80" s="372"/>
      <c r="BF80" s="375"/>
      <c r="BG80" s="375"/>
      <c r="BH80" s="375"/>
      <c r="BI80" s="372"/>
      <c r="BJ80" s="375"/>
      <c r="BK80" s="372"/>
      <c r="BL80" s="375"/>
      <c r="BM80" s="375"/>
      <c r="BN80" s="375"/>
      <c r="BO80" s="375"/>
      <c r="BP80" s="372"/>
      <c r="BQ80" s="375"/>
      <c r="BR80" s="375"/>
      <c r="BS80" s="375"/>
      <c r="BT80" s="375"/>
      <c r="BU80" s="375"/>
      <c r="BV80" s="375"/>
      <c r="BW80" s="374"/>
      <c r="BX80" s="372"/>
      <c r="BY80" s="372"/>
      <c r="CC80" s="374"/>
      <c r="CD80" s="374"/>
    </row>
    <row r="81" spans="1:82" s="428" customFormat="1" x14ac:dyDescent="0.25">
      <c r="A81" s="345" t="s">
        <v>9309</v>
      </c>
      <c r="B81" s="372"/>
      <c r="C81" s="731"/>
      <c r="D81" s="372"/>
      <c r="E81" s="372"/>
      <c r="F81" s="372"/>
      <c r="G81" s="372"/>
      <c r="H81" s="372"/>
      <c r="I81" s="372"/>
      <c r="J81" s="372"/>
      <c r="K81" s="372"/>
      <c r="L81" s="372"/>
      <c r="M81" s="374"/>
      <c r="N81" s="348" t="s">
        <v>430</v>
      </c>
      <c r="O81" s="348" t="s">
        <v>430</v>
      </c>
      <c r="P81" s="348" t="s">
        <v>430</v>
      </c>
      <c r="Q81" s="348" t="s">
        <v>430</v>
      </c>
      <c r="R81" s="348" t="s">
        <v>430</v>
      </c>
      <c r="S81" s="348" t="s">
        <v>430</v>
      </c>
      <c r="T81" s="348" t="s">
        <v>430</v>
      </c>
      <c r="U81" s="348" t="s">
        <v>430</v>
      </c>
      <c r="V81" s="350" t="s">
        <v>430</v>
      </c>
      <c r="W81" s="348" t="s">
        <v>430</v>
      </c>
      <c r="X81" s="348" t="s">
        <v>430</v>
      </c>
      <c r="Y81" s="348" t="s">
        <v>430</v>
      </c>
      <c r="Z81" s="348" t="s">
        <v>430</v>
      </c>
      <c r="AA81" s="348" t="s">
        <v>430</v>
      </c>
      <c r="AB81" s="348" t="s">
        <v>430</v>
      </c>
      <c r="AC81" s="348" t="s">
        <v>430</v>
      </c>
      <c r="AD81" s="348" t="s">
        <v>430</v>
      </c>
      <c r="AE81" s="348" t="s">
        <v>430</v>
      </c>
      <c r="AF81" s="348" t="s">
        <v>430</v>
      </c>
      <c r="AG81" s="374"/>
      <c r="AH81" s="346"/>
      <c r="AI81" s="346"/>
      <c r="AJ81" s="346"/>
      <c r="AK81" s="346"/>
      <c r="AL81" s="346"/>
      <c r="AM81" s="346"/>
      <c r="AN81" s="346"/>
      <c r="AO81" s="346"/>
      <c r="AP81" s="346"/>
      <c r="AQ81" s="346"/>
      <c r="AR81" s="346"/>
      <c r="AS81" s="346"/>
      <c r="AT81" s="346"/>
      <c r="AU81" s="346"/>
      <c r="AV81" s="346"/>
      <c r="AW81" s="346"/>
      <c r="AX81" s="346"/>
      <c r="AY81" s="346"/>
      <c r="AZ81" s="374"/>
      <c r="BA81" s="375"/>
      <c r="BB81" s="375"/>
      <c r="BC81" s="375"/>
      <c r="BD81" s="375"/>
      <c r="BE81" s="372"/>
      <c r="BF81" s="375"/>
      <c r="BG81" s="375"/>
      <c r="BH81" s="375"/>
      <c r="BI81" s="372"/>
      <c r="BJ81" s="375"/>
      <c r="BK81" s="372"/>
      <c r="BL81" s="375"/>
      <c r="BM81" s="375"/>
      <c r="BN81" s="375"/>
      <c r="BO81" s="375"/>
      <c r="BP81" s="372"/>
      <c r="BQ81" s="375"/>
      <c r="BR81" s="375"/>
      <c r="BS81" s="375"/>
      <c r="BT81" s="375"/>
      <c r="BU81" s="375"/>
      <c r="BV81" s="375"/>
      <c r="BW81" s="374"/>
      <c r="BX81" s="372"/>
      <c r="BY81" s="372"/>
      <c r="CC81" s="374"/>
      <c r="CD81" s="374"/>
    </row>
    <row r="82" spans="1:82" s="428" customFormat="1" x14ac:dyDescent="0.25">
      <c r="A82" s="495" t="s">
        <v>9310</v>
      </c>
      <c r="B82" s="431"/>
      <c r="C82" s="732"/>
      <c r="D82" s="431"/>
      <c r="E82" s="431"/>
      <c r="F82" s="431"/>
      <c r="G82" s="431"/>
      <c r="H82" s="431"/>
      <c r="I82" s="431"/>
      <c r="J82" s="431"/>
      <c r="K82" s="431"/>
      <c r="L82" s="431"/>
      <c r="M82" s="432"/>
      <c r="N82" s="433" t="s">
        <v>430</v>
      </c>
      <c r="O82" s="433" t="s">
        <v>430</v>
      </c>
      <c r="P82" s="433" t="s">
        <v>430</v>
      </c>
      <c r="Q82" s="433" t="s">
        <v>430</v>
      </c>
      <c r="R82" s="433" t="s">
        <v>430</v>
      </c>
      <c r="S82" s="433" t="s">
        <v>430</v>
      </c>
      <c r="T82" s="433" t="s">
        <v>430</v>
      </c>
      <c r="U82" s="433" t="s">
        <v>430</v>
      </c>
      <c r="V82" s="434" t="s">
        <v>430</v>
      </c>
      <c r="W82" s="433" t="s">
        <v>430</v>
      </c>
      <c r="X82" s="433" t="s">
        <v>430</v>
      </c>
      <c r="Y82" s="433" t="s">
        <v>430</v>
      </c>
      <c r="Z82" s="433" t="s">
        <v>430</v>
      </c>
      <c r="AA82" s="433" t="s">
        <v>430</v>
      </c>
      <c r="AB82" s="433" t="s">
        <v>430</v>
      </c>
      <c r="AC82" s="433" t="s">
        <v>430</v>
      </c>
      <c r="AD82" s="433" t="s">
        <v>430</v>
      </c>
      <c r="AE82" s="433" t="s">
        <v>430</v>
      </c>
      <c r="AF82" s="433"/>
      <c r="AG82" s="432"/>
      <c r="AH82" s="435"/>
      <c r="AI82" s="435"/>
      <c r="AJ82" s="435"/>
      <c r="AK82" s="435"/>
      <c r="AL82" s="435"/>
      <c r="AM82" s="435"/>
      <c r="AN82" s="435"/>
      <c r="AO82" s="435"/>
      <c r="AP82" s="435"/>
      <c r="AQ82" s="435"/>
      <c r="AR82" s="435"/>
      <c r="AS82" s="435"/>
      <c r="AT82" s="435"/>
      <c r="AU82" s="435"/>
      <c r="AV82" s="435"/>
      <c r="AW82" s="435"/>
      <c r="AX82" s="435"/>
      <c r="AY82" s="435"/>
      <c r="AZ82" s="417"/>
      <c r="BA82" s="437"/>
      <c r="BB82" s="437"/>
      <c r="BC82" s="437"/>
      <c r="BD82" s="437"/>
      <c r="BE82" s="431"/>
      <c r="BF82" s="437"/>
      <c r="BG82" s="437"/>
      <c r="BH82" s="437"/>
      <c r="BI82" s="431"/>
      <c r="BJ82" s="437"/>
      <c r="BK82" s="431"/>
      <c r="BL82" s="437"/>
      <c r="BM82" s="437"/>
      <c r="BN82" s="437"/>
      <c r="BO82" s="437"/>
      <c r="BP82" s="431"/>
      <c r="BQ82" s="437"/>
      <c r="BR82" s="437"/>
      <c r="BS82" s="437"/>
      <c r="BT82" s="437"/>
      <c r="BU82" s="437"/>
      <c r="BV82" s="437"/>
      <c r="BW82" s="417"/>
      <c r="BX82" s="431"/>
      <c r="BY82" s="412"/>
      <c r="BZ82" s="412"/>
      <c r="CA82" s="412"/>
      <c r="CB82" s="412"/>
      <c r="CC82" s="417"/>
      <c r="CD82" s="417"/>
    </row>
    <row r="86" spans="1:82" x14ac:dyDescent="0.25">
      <c r="A86" s="488" t="s">
        <v>179</v>
      </c>
    </row>
    <row r="87" spans="1:82" x14ac:dyDescent="0.25">
      <c r="A87" s="488" t="s">
        <v>10279</v>
      </c>
    </row>
    <row r="88" spans="1:82" x14ac:dyDescent="0.25">
      <c r="A88" s="488" t="s">
        <v>350</v>
      </c>
    </row>
  </sheetData>
  <mergeCells count="26">
    <mergeCell ref="BX5:CB5"/>
    <mergeCell ref="CC5:CC6"/>
    <mergeCell ref="CD5:CD6"/>
    <mergeCell ref="A5:A6"/>
    <mergeCell ref="BJ5:BJ6"/>
    <mergeCell ref="BK5:BK6"/>
    <mergeCell ref="BL5:BO5"/>
    <mergeCell ref="BP5:BP6"/>
    <mergeCell ref="BQ5:BV5"/>
    <mergeCell ref="BW5:BW6"/>
    <mergeCell ref="V6:AF6"/>
    <mergeCell ref="AH6:AY6"/>
    <mergeCell ref="AZ5:AZ6"/>
    <mergeCell ref="BA5:BD5"/>
    <mergeCell ref="BF5:BH5"/>
    <mergeCell ref="BI5:BI6"/>
    <mergeCell ref="H5:H6"/>
    <mergeCell ref="I5:L5"/>
    <mergeCell ref="M5:M6"/>
    <mergeCell ref="N6:U6"/>
    <mergeCell ref="B5:B6"/>
    <mergeCell ref="C5:C6"/>
    <mergeCell ref="D5:D6"/>
    <mergeCell ref="E5:E6"/>
    <mergeCell ref="F5:F6"/>
    <mergeCell ref="G5:G6"/>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7EEDE-60A1-476A-A35A-18B933880C4B}">
  <sheetPr codeName="Sheet46"/>
  <dimension ref="A1:CD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8.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6.08984375" style="282" bestFit="1" customWidth="1"/>
    <col min="54" max="54" width="8.81640625" style="282" bestFit="1" customWidth="1"/>
    <col min="55" max="55" width="5.54296875" style="282" bestFit="1" customWidth="1"/>
    <col min="56" max="56" width="5.36328125" style="282" bestFit="1" customWidth="1"/>
    <col min="57" max="57" width="0.90625" style="21" customWidth="1"/>
    <col min="58" max="58" width="5.54296875" style="235" bestFit="1" customWidth="1"/>
    <col min="59" max="59" width="7.6328125" style="235" bestFit="1" customWidth="1"/>
    <col min="60" max="60" width="9.90625" style="235" bestFit="1" customWidth="1"/>
    <col min="61" max="61" width="1"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1796875" style="21" customWidth="1"/>
    <col min="76" max="80" width="15.6328125" style="21" customWidth="1"/>
    <col min="81" max="81" width="1.1796875" style="21" customWidth="1"/>
    <col min="82" max="82" width="35.90625" style="21" customWidth="1"/>
    <col min="83" max="16384" width="8.90625" style="21"/>
  </cols>
  <sheetData>
    <row r="1" spans="1:82" ht="33" customHeight="1" x14ac:dyDescent="0.25">
      <c r="A1" s="488" t="s">
        <v>43</v>
      </c>
    </row>
    <row r="3" spans="1:82" ht="20.5" x14ac:dyDescent="0.45">
      <c r="A3" s="23" t="s">
        <v>332</v>
      </c>
    </row>
    <row r="4" spans="1:82" x14ac:dyDescent="0.25">
      <c r="A4" s="488" t="s">
        <v>425</v>
      </c>
    </row>
    <row r="5" spans="1:82" ht="33" x14ac:dyDescent="0.25">
      <c r="A5" s="1065" t="s">
        <v>333</v>
      </c>
      <c r="B5" s="1066"/>
      <c r="C5" s="1096" t="s">
        <v>44</v>
      </c>
      <c r="D5" s="1066"/>
      <c r="E5" s="1096" t="s">
        <v>45</v>
      </c>
      <c r="F5" s="1066"/>
      <c r="G5" s="1096" t="s">
        <v>46</v>
      </c>
      <c r="H5" s="1066"/>
      <c r="I5" s="1105" t="s">
        <v>184</v>
      </c>
      <c r="J5" s="1115"/>
      <c r="K5" s="1115"/>
      <c r="L5" s="1115"/>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72" t="s">
        <v>76</v>
      </c>
      <c r="BB5" s="1113"/>
      <c r="BC5" s="1113"/>
      <c r="BD5" s="1114"/>
      <c r="BE5" s="641"/>
      <c r="BF5" s="1072" t="s">
        <v>53</v>
      </c>
      <c r="BG5" s="1113"/>
      <c r="BH5" s="1114"/>
      <c r="BI5" s="1111"/>
      <c r="BJ5" s="1071" t="s">
        <v>312</v>
      </c>
      <c r="BK5" s="1111"/>
      <c r="BL5" s="1072" t="s">
        <v>81</v>
      </c>
      <c r="BM5" s="1113"/>
      <c r="BN5" s="1113"/>
      <c r="BO5" s="1114"/>
      <c r="BP5" s="1066"/>
      <c r="BQ5" s="1072" t="s">
        <v>198</v>
      </c>
      <c r="BR5" s="1113"/>
      <c r="BS5" s="1113"/>
      <c r="BT5" s="1113"/>
      <c r="BU5" s="1113"/>
      <c r="BV5" s="1113"/>
      <c r="BW5" s="1111"/>
      <c r="BX5" s="1111" t="s">
        <v>87</v>
      </c>
      <c r="BY5" s="1115"/>
      <c r="BZ5" s="1115"/>
      <c r="CA5" s="1115"/>
      <c r="CB5" s="1116"/>
      <c r="CC5" s="1066"/>
      <c r="CD5" s="1105" t="s">
        <v>88</v>
      </c>
    </row>
    <row r="6" spans="1:82" ht="33" x14ac:dyDescent="0.25">
      <c r="A6" s="1065"/>
      <c r="B6" s="1067"/>
      <c r="C6" s="1104"/>
      <c r="D6" s="1067"/>
      <c r="E6" s="1104"/>
      <c r="F6" s="1067"/>
      <c r="G6" s="1104"/>
      <c r="H6" s="1067"/>
      <c r="I6" s="83" t="s">
        <v>180</v>
      </c>
      <c r="J6" s="28" t="s">
        <v>181</v>
      </c>
      <c r="K6" s="28" t="s">
        <v>182</v>
      </c>
      <c r="L6" s="28" t="s">
        <v>183</v>
      </c>
      <c r="M6" s="1112"/>
      <c r="N6" s="1117" t="s">
        <v>185</v>
      </c>
      <c r="O6" s="1107"/>
      <c r="P6" s="1107"/>
      <c r="Q6" s="1107"/>
      <c r="R6" s="1107"/>
      <c r="S6" s="1107"/>
      <c r="T6" s="1107"/>
      <c r="U6" s="1107"/>
      <c r="V6" s="1117" t="s">
        <v>57</v>
      </c>
      <c r="W6" s="1107"/>
      <c r="X6" s="1107"/>
      <c r="Y6" s="1107"/>
      <c r="Z6" s="1107"/>
      <c r="AA6" s="1107"/>
      <c r="AB6" s="1107"/>
      <c r="AC6" s="1107"/>
      <c r="AD6" s="1107"/>
      <c r="AE6" s="1107"/>
      <c r="AF6" s="1107"/>
      <c r="AG6" s="28"/>
      <c r="AH6" s="1118" t="s">
        <v>68</v>
      </c>
      <c r="AI6" s="1109"/>
      <c r="AJ6" s="1109"/>
      <c r="AK6" s="1109"/>
      <c r="AL6" s="1109"/>
      <c r="AM6" s="1109"/>
      <c r="AN6" s="1109"/>
      <c r="AO6" s="1109"/>
      <c r="AP6" s="1109"/>
      <c r="AQ6" s="1109"/>
      <c r="AR6" s="1109"/>
      <c r="AS6" s="1109"/>
      <c r="AT6" s="1109"/>
      <c r="AU6" s="1109"/>
      <c r="AV6" s="1109"/>
      <c r="AW6" s="1109"/>
      <c r="AX6" s="1109"/>
      <c r="AY6" s="1110"/>
      <c r="AZ6" s="1132"/>
      <c r="BA6" s="692" t="s">
        <v>72</v>
      </c>
      <c r="BB6" s="691" t="s">
        <v>73</v>
      </c>
      <c r="BC6" s="691" t="s">
        <v>74</v>
      </c>
      <c r="BD6" s="327" t="s">
        <v>75</v>
      </c>
      <c r="BE6" s="642"/>
      <c r="BF6" s="326" t="s">
        <v>309</v>
      </c>
      <c r="BG6" s="303" t="s">
        <v>310</v>
      </c>
      <c r="BH6" s="327" t="s">
        <v>311</v>
      </c>
      <c r="BI6" s="1112"/>
      <c r="BJ6" s="1121"/>
      <c r="BK6" s="1112"/>
      <c r="BL6" s="326" t="s">
        <v>77</v>
      </c>
      <c r="BM6" s="303" t="s">
        <v>78</v>
      </c>
      <c r="BN6" s="303" t="s">
        <v>79</v>
      </c>
      <c r="BO6" s="327" t="s">
        <v>313</v>
      </c>
      <c r="BP6" s="1067"/>
      <c r="BQ6" s="326" t="s">
        <v>192</v>
      </c>
      <c r="BR6" s="303" t="s">
        <v>193</v>
      </c>
      <c r="BS6" s="303" t="s">
        <v>194</v>
      </c>
      <c r="BT6" s="303" t="s">
        <v>195</v>
      </c>
      <c r="BU6" s="303" t="s">
        <v>196</v>
      </c>
      <c r="BV6" s="327" t="s">
        <v>197</v>
      </c>
      <c r="BW6" s="1067"/>
      <c r="BX6" s="83" t="s">
        <v>82</v>
      </c>
      <c r="BY6" s="28" t="s">
        <v>83</v>
      </c>
      <c r="BZ6" s="28" t="s">
        <v>84</v>
      </c>
      <c r="CA6" s="28" t="s">
        <v>85</v>
      </c>
      <c r="CB6" s="82" t="s">
        <v>86</v>
      </c>
      <c r="CC6" s="1067"/>
      <c r="CD6" s="1106"/>
    </row>
    <row r="7" spans="1:82" ht="14.5" x14ac:dyDescent="0.25">
      <c r="A7" s="29" t="s">
        <v>334</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2"/>
      <c r="BA7" s="284"/>
      <c r="BB7" s="284"/>
      <c r="BC7" s="284"/>
      <c r="BD7" s="284"/>
      <c r="BE7" s="652"/>
      <c r="BF7" s="237"/>
      <c r="BG7" s="237"/>
      <c r="BH7" s="237"/>
      <c r="BI7" s="65"/>
      <c r="BJ7" s="237"/>
      <c r="BK7" s="65"/>
      <c r="BL7" s="237"/>
      <c r="BM7" s="237"/>
      <c r="BN7" s="237"/>
      <c r="BO7" s="237"/>
      <c r="BP7" s="42"/>
      <c r="BQ7" s="237"/>
      <c r="BR7" s="237"/>
      <c r="BS7" s="237"/>
      <c r="BT7" s="237"/>
      <c r="BU7" s="237"/>
      <c r="BV7" s="237"/>
      <c r="BW7" s="42"/>
      <c r="BX7" s="30"/>
      <c r="BY7" s="30"/>
      <c r="BZ7" s="30"/>
      <c r="CA7" s="30"/>
      <c r="CB7" s="30"/>
      <c r="CC7" s="42"/>
      <c r="CD7" s="31"/>
    </row>
    <row r="8" spans="1:82" s="428" customFormat="1" ht="11" x14ac:dyDescent="0.3">
      <c r="A8" s="891" t="s">
        <v>9473</v>
      </c>
      <c r="B8" s="892"/>
      <c r="C8" s="893">
        <v>41275</v>
      </c>
      <c r="D8" s="892"/>
      <c r="E8" s="894">
        <v>69945.3</v>
      </c>
      <c r="F8" s="892"/>
      <c r="G8" s="895">
        <v>42.193100000000001</v>
      </c>
      <c r="H8" s="892"/>
      <c r="I8" s="968">
        <v>0.56999999999999995</v>
      </c>
      <c r="J8" s="968">
        <v>7.37</v>
      </c>
      <c r="K8" s="968">
        <v>0.54</v>
      </c>
      <c r="L8" s="968">
        <v>0.54</v>
      </c>
      <c r="M8" s="897"/>
      <c r="N8" s="896">
        <v>3.2593000000000001</v>
      </c>
      <c r="O8" s="896">
        <v>3.2593000000000001</v>
      </c>
      <c r="P8" s="896">
        <v>-2.3963999999999999</v>
      </c>
      <c r="Q8" s="896">
        <v>3.6692999999999998</v>
      </c>
      <c r="R8" s="896">
        <v>5.5682</v>
      </c>
      <c r="S8" s="896">
        <v>6.992</v>
      </c>
      <c r="T8" s="896">
        <v>6.7598000000000003</v>
      </c>
      <c r="U8" s="896">
        <v>6.4200999999999997</v>
      </c>
      <c r="V8" s="898">
        <v>6.4305000000000003</v>
      </c>
      <c r="W8" s="896">
        <v>7.3407999999999998</v>
      </c>
      <c r="X8" s="896">
        <v>7.7271999999999998</v>
      </c>
      <c r="Y8" s="896">
        <v>6.7713000000000001</v>
      </c>
      <c r="Z8" s="896">
        <v>6.492</v>
      </c>
      <c r="AA8" s="896">
        <v>5.2652999999999999</v>
      </c>
      <c r="AB8" s="896">
        <v>6.6451000000000002</v>
      </c>
      <c r="AC8" s="896">
        <v>6.8197000000000001</v>
      </c>
      <c r="AD8" s="896">
        <v>6.4836999999999998</v>
      </c>
      <c r="AE8" s="896">
        <v>5.2652999999999999</v>
      </c>
      <c r="AF8" s="896">
        <v>7.0899000000000001</v>
      </c>
      <c r="AG8" s="897"/>
      <c r="AH8" s="894">
        <v>6</v>
      </c>
      <c r="AI8" s="894">
        <v>6</v>
      </c>
      <c r="AJ8" s="894">
        <v>5</v>
      </c>
      <c r="AK8" s="894">
        <v>5</v>
      </c>
      <c r="AL8" s="894">
        <v>6</v>
      </c>
      <c r="AM8" s="894">
        <v>2</v>
      </c>
      <c r="AN8" s="894">
        <v>5</v>
      </c>
      <c r="AO8" s="894">
        <v>5</v>
      </c>
      <c r="AP8" s="894">
        <v>5</v>
      </c>
      <c r="AQ8" s="894">
        <v>4</v>
      </c>
      <c r="AR8" s="894">
        <v>1</v>
      </c>
      <c r="AS8" s="894">
        <v>2</v>
      </c>
      <c r="AT8" s="894">
        <v>3</v>
      </c>
      <c r="AU8" s="894">
        <v>11</v>
      </c>
      <c r="AV8" s="894">
        <v>1</v>
      </c>
      <c r="AW8" s="894">
        <v>4</v>
      </c>
      <c r="AX8" s="894">
        <v>5</v>
      </c>
      <c r="AY8" s="894">
        <v>11</v>
      </c>
      <c r="AZ8" s="897"/>
      <c r="BA8" s="901">
        <v>6.4112361898747903</v>
      </c>
      <c r="BB8" s="901">
        <v>0.71298908680020701</v>
      </c>
      <c r="BC8" s="901">
        <v>8.9424108946552894E-2</v>
      </c>
      <c r="BD8" s="901">
        <v>0.224158606218371</v>
      </c>
      <c r="BE8" s="897"/>
      <c r="BF8" s="896" t="s">
        <v>430</v>
      </c>
      <c r="BG8" s="896" t="s">
        <v>430</v>
      </c>
      <c r="BH8" s="896" t="s">
        <v>430</v>
      </c>
      <c r="BI8" s="897"/>
      <c r="BJ8" s="896">
        <v>-0.26757151999999701</v>
      </c>
      <c r="BK8" s="897"/>
      <c r="BL8" s="896">
        <v>47.591299999999997</v>
      </c>
      <c r="BM8" s="896">
        <v>12.8743</v>
      </c>
      <c r="BN8" s="896">
        <v>2.1417700000000002</v>
      </c>
      <c r="BO8" s="896">
        <v>37.392629999999997</v>
      </c>
      <c r="BP8" s="892"/>
      <c r="BQ8" s="896" t="s">
        <v>430</v>
      </c>
      <c r="BR8" s="896">
        <v>35.83</v>
      </c>
      <c r="BS8" s="896" t="s">
        <v>430</v>
      </c>
      <c r="BT8" s="896" t="s">
        <v>430</v>
      </c>
      <c r="BU8" s="896" t="s">
        <v>430</v>
      </c>
      <c r="BV8" s="896">
        <v>1.56</v>
      </c>
      <c r="BW8" s="892"/>
      <c r="BX8" s="902" t="s">
        <v>9474</v>
      </c>
      <c r="BY8" s="902" t="s">
        <v>9475</v>
      </c>
      <c r="BZ8" s="902" t="s">
        <v>1625</v>
      </c>
      <c r="CA8" s="902" t="s">
        <v>9476</v>
      </c>
      <c r="CB8" s="902" t="s">
        <v>9477</v>
      </c>
      <c r="CC8" s="892"/>
      <c r="CD8" s="903" t="s">
        <v>8013</v>
      </c>
    </row>
    <row r="9" spans="1:82" s="428" customFormat="1" x14ac:dyDescent="0.25">
      <c r="A9" s="345" t="s">
        <v>9478</v>
      </c>
      <c r="B9" s="373"/>
      <c r="C9" s="719">
        <v>41285</v>
      </c>
      <c r="D9" s="373"/>
      <c r="E9" s="346">
        <v>42608.3</v>
      </c>
      <c r="F9" s="373"/>
      <c r="G9" s="347">
        <v>37.851999999999997</v>
      </c>
      <c r="H9" s="373"/>
      <c r="I9" s="651">
        <v>0.55000000000000004</v>
      </c>
      <c r="J9" s="651">
        <v>7.27</v>
      </c>
      <c r="K9" s="651">
        <v>0.48</v>
      </c>
      <c r="L9" s="651">
        <v>0.52</v>
      </c>
      <c r="M9" s="374"/>
      <c r="N9" s="348">
        <v>3.4401999999999999</v>
      </c>
      <c r="O9" s="348">
        <v>3.4401999999999999</v>
      </c>
      <c r="P9" s="348">
        <v>-1.8177000000000001</v>
      </c>
      <c r="Q9" s="348">
        <v>3.5865</v>
      </c>
      <c r="R9" s="348">
        <v>5.2491000000000003</v>
      </c>
      <c r="S9" s="348">
        <v>6.7523</v>
      </c>
      <c r="T9" s="348">
        <v>6.5976999999999997</v>
      </c>
      <c r="U9" s="348">
        <v>6.3125999999999998</v>
      </c>
      <c r="V9" s="350">
        <v>6.4249000000000001</v>
      </c>
      <c r="W9" s="348">
        <v>7.2138</v>
      </c>
      <c r="X9" s="348">
        <v>7.5735000000000001</v>
      </c>
      <c r="Y9" s="348">
        <v>6.69</v>
      </c>
      <c r="Z9" s="348">
        <v>6.2827000000000002</v>
      </c>
      <c r="AA9" s="348">
        <v>5.0833000000000004</v>
      </c>
      <c r="AB9" s="348">
        <v>6.4762000000000004</v>
      </c>
      <c r="AC9" s="348">
        <v>6.6611000000000002</v>
      </c>
      <c r="AD9" s="348">
        <v>6.4127999999999998</v>
      </c>
      <c r="AE9" s="348">
        <v>5.0833000000000004</v>
      </c>
      <c r="AF9" s="348">
        <v>6.8373999999999997</v>
      </c>
      <c r="AG9" s="374"/>
      <c r="AH9" s="346">
        <v>3</v>
      </c>
      <c r="AI9" s="346">
        <v>3</v>
      </c>
      <c r="AJ9" s="346">
        <v>2</v>
      </c>
      <c r="AK9" s="346">
        <v>8</v>
      </c>
      <c r="AL9" s="346">
        <v>12</v>
      </c>
      <c r="AM9" s="346">
        <v>10</v>
      </c>
      <c r="AN9" s="346">
        <v>13</v>
      </c>
      <c r="AO9" s="346">
        <v>12</v>
      </c>
      <c r="AP9" s="346">
        <v>6</v>
      </c>
      <c r="AQ9" s="346">
        <v>11</v>
      </c>
      <c r="AR9" s="346">
        <v>7</v>
      </c>
      <c r="AS9" s="346">
        <v>5</v>
      </c>
      <c r="AT9" s="346">
        <v>11</v>
      </c>
      <c r="AU9" s="346">
        <v>14</v>
      </c>
      <c r="AV9" s="346">
        <v>8</v>
      </c>
      <c r="AW9" s="346">
        <v>13</v>
      </c>
      <c r="AX9" s="346">
        <v>12</v>
      </c>
      <c r="AY9" s="346">
        <v>14</v>
      </c>
      <c r="AZ9" s="374"/>
      <c r="BA9" s="375">
        <v>6.2375322807456897</v>
      </c>
      <c r="BB9" s="375">
        <v>0.674978690062631</v>
      </c>
      <c r="BC9" s="375">
        <v>6.9912674155710605E-2</v>
      </c>
      <c r="BD9" s="375">
        <v>0.105536294120968</v>
      </c>
      <c r="BE9" s="374"/>
      <c r="BF9" s="348" t="s">
        <v>430</v>
      </c>
      <c r="BG9" s="348" t="s">
        <v>430</v>
      </c>
      <c r="BH9" s="348" t="s">
        <v>430</v>
      </c>
      <c r="BI9" s="374"/>
      <c r="BJ9" s="348">
        <v>-0.31883534999996799</v>
      </c>
      <c r="BK9" s="374"/>
      <c r="BL9" s="348">
        <v>49.308199999999999</v>
      </c>
      <c r="BM9" s="348">
        <v>15.2563</v>
      </c>
      <c r="BN9" s="348">
        <v>3.319</v>
      </c>
      <c r="BO9" s="348">
        <v>32.116500000000002</v>
      </c>
      <c r="BP9" s="373"/>
      <c r="BQ9" s="348">
        <v>0.05</v>
      </c>
      <c r="BR9" s="348">
        <v>27.66</v>
      </c>
      <c r="BS9" s="348">
        <v>0.12</v>
      </c>
      <c r="BT9" s="348" t="s">
        <v>430</v>
      </c>
      <c r="BU9" s="348" t="s">
        <v>430</v>
      </c>
      <c r="BV9" s="348">
        <v>4.28</v>
      </c>
      <c r="BW9" s="373"/>
      <c r="BX9" s="372" t="s">
        <v>9479</v>
      </c>
      <c r="BY9" s="372" t="s">
        <v>9480</v>
      </c>
      <c r="BZ9" s="372" t="s">
        <v>9481</v>
      </c>
      <c r="CA9" s="372" t="s">
        <v>9482</v>
      </c>
      <c r="CB9" s="372" t="s">
        <v>9483</v>
      </c>
      <c r="CC9" s="373"/>
      <c r="CD9" s="354" t="s">
        <v>3309</v>
      </c>
    </row>
    <row r="10" spans="1:82" s="428" customFormat="1" x14ac:dyDescent="0.25">
      <c r="A10" s="345" t="s">
        <v>9484</v>
      </c>
      <c r="B10" s="373"/>
      <c r="C10" s="719">
        <v>41281</v>
      </c>
      <c r="D10" s="373"/>
      <c r="E10" s="346">
        <v>32249.5</v>
      </c>
      <c r="F10" s="373"/>
      <c r="G10" s="347">
        <v>38.732199999999999</v>
      </c>
      <c r="H10" s="373"/>
      <c r="I10" s="651">
        <v>0.68</v>
      </c>
      <c r="J10" s="651">
        <v>6.69</v>
      </c>
      <c r="K10" s="651">
        <v>0.63</v>
      </c>
      <c r="L10" s="651">
        <v>0.67</v>
      </c>
      <c r="M10" s="374"/>
      <c r="N10" s="348">
        <v>3.3935</v>
      </c>
      <c r="O10" s="348">
        <v>3.3935</v>
      </c>
      <c r="P10" s="348">
        <v>-3.4306999999999999</v>
      </c>
      <c r="Q10" s="348">
        <v>3.3294999999999999</v>
      </c>
      <c r="R10" s="348">
        <v>5.2733999999999996</v>
      </c>
      <c r="S10" s="348">
        <v>6.7229999999999999</v>
      </c>
      <c r="T10" s="348">
        <v>6.6090999999999998</v>
      </c>
      <c r="U10" s="348">
        <v>6.3017000000000003</v>
      </c>
      <c r="V10" s="350">
        <v>6.3661000000000003</v>
      </c>
      <c r="W10" s="348">
        <v>7.2411000000000003</v>
      </c>
      <c r="X10" s="348">
        <v>7.5469999999999997</v>
      </c>
      <c r="Y10" s="348">
        <v>6.57</v>
      </c>
      <c r="Z10" s="348">
        <v>6.3827999999999996</v>
      </c>
      <c r="AA10" s="348">
        <v>5.3049999999999997</v>
      </c>
      <c r="AB10" s="348">
        <v>6.4653</v>
      </c>
      <c r="AC10" s="348">
        <v>6.7012999999999998</v>
      </c>
      <c r="AD10" s="348">
        <v>6.4020000000000001</v>
      </c>
      <c r="AE10" s="348">
        <v>5.3049999999999997</v>
      </c>
      <c r="AF10" s="348">
        <v>7.0251999999999999</v>
      </c>
      <c r="AG10" s="374"/>
      <c r="AH10" s="346">
        <v>5</v>
      </c>
      <c r="AI10" s="346">
        <v>5</v>
      </c>
      <c r="AJ10" s="346">
        <v>13</v>
      </c>
      <c r="AK10" s="346">
        <v>14</v>
      </c>
      <c r="AL10" s="346">
        <v>11</v>
      </c>
      <c r="AM10" s="346">
        <v>12</v>
      </c>
      <c r="AN10" s="346">
        <v>12</v>
      </c>
      <c r="AO10" s="346">
        <v>13</v>
      </c>
      <c r="AP10" s="346">
        <v>10</v>
      </c>
      <c r="AQ10" s="346">
        <v>8</v>
      </c>
      <c r="AR10" s="346">
        <v>11</v>
      </c>
      <c r="AS10" s="346">
        <v>11</v>
      </c>
      <c r="AT10" s="346">
        <v>7</v>
      </c>
      <c r="AU10" s="346">
        <v>10</v>
      </c>
      <c r="AV10" s="346">
        <v>9</v>
      </c>
      <c r="AW10" s="346">
        <v>10</v>
      </c>
      <c r="AX10" s="346">
        <v>13</v>
      </c>
      <c r="AY10" s="346">
        <v>10</v>
      </c>
      <c r="AZ10" s="374"/>
      <c r="BA10" s="375">
        <v>6.2700146053909096</v>
      </c>
      <c r="BB10" s="375">
        <v>0.68316289803796604</v>
      </c>
      <c r="BC10" s="375">
        <v>6.5781111093859396E-2</v>
      </c>
      <c r="BD10" s="375">
        <v>7.7894341322818902E-2</v>
      </c>
      <c r="BE10" s="374"/>
      <c r="BF10" s="348" t="s">
        <v>430</v>
      </c>
      <c r="BG10" s="348" t="s">
        <v>430</v>
      </c>
      <c r="BH10" s="348" t="s">
        <v>430</v>
      </c>
      <c r="BI10" s="374"/>
      <c r="BJ10" s="348">
        <v>-0.289150059999984</v>
      </c>
      <c r="BK10" s="374"/>
      <c r="BL10" s="348">
        <v>45.367199999999997</v>
      </c>
      <c r="BM10" s="348">
        <v>17.016300000000001</v>
      </c>
      <c r="BN10" s="348">
        <v>2.6773799999999999</v>
      </c>
      <c r="BO10" s="348">
        <v>34.939120000000003</v>
      </c>
      <c r="BP10" s="373"/>
      <c r="BQ10" s="348">
        <v>0.03</v>
      </c>
      <c r="BR10" s="348">
        <v>31.13</v>
      </c>
      <c r="BS10" s="348" t="s">
        <v>430</v>
      </c>
      <c r="BT10" s="348" t="s">
        <v>430</v>
      </c>
      <c r="BU10" s="348" t="s">
        <v>430</v>
      </c>
      <c r="BV10" s="348">
        <v>3.78</v>
      </c>
      <c r="BW10" s="373"/>
      <c r="BX10" s="372" t="s">
        <v>9485</v>
      </c>
      <c r="BY10" s="372" t="s">
        <v>9486</v>
      </c>
      <c r="BZ10" s="372" t="s">
        <v>9487</v>
      </c>
      <c r="CA10" s="372" t="s">
        <v>9488</v>
      </c>
      <c r="CB10" s="372" t="s">
        <v>9489</v>
      </c>
      <c r="CC10" s="373"/>
      <c r="CD10" s="354" t="s">
        <v>3309</v>
      </c>
    </row>
    <row r="11" spans="1:82" s="428" customFormat="1" x14ac:dyDescent="0.25">
      <c r="A11" s="345" t="s">
        <v>9490</v>
      </c>
      <c r="B11" s="373"/>
      <c r="C11" s="719">
        <v>41275</v>
      </c>
      <c r="D11" s="373"/>
      <c r="E11" s="346">
        <v>27151.4</v>
      </c>
      <c r="F11" s="373"/>
      <c r="G11" s="347">
        <v>36.381599999999999</v>
      </c>
      <c r="H11" s="373"/>
      <c r="I11" s="651">
        <v>0.56986000000000003</v>
      </c>
      <c r="J11" s="651">
        <v>7.07</v>
      </c>
      <c r="K11" s="651">
        <v>0.54520999999999997</v>
      </c>
      <c r="L11" s="651">
        <v>0.55067999999999995</v>
      </c>
      <c r="M11" s="374"/>
      <c r="N11" s="348">
        <v>2.9436</v>
      </c>
      <c r="O11" s="348">
        <v>2.9436</v>
      </c>
      <c r="P11" s="348">
        <v>-2.4782999999999999</v>
      </c>
      <c r="Q11" s="348">
        <v>3.6095000000000002</v>
      </c>
      <c r="R11" s="348">
        <v>5.5111999999999997</v>
      </c>
      <c r="S11" s="348">
        <v>6.7877999999999998</v>
      </c>
      <c r="T11" s="348">
        <v>6.7786</v>
      </c>
      <c r="U11" s="348">
        <v>6.4996</v>
      </c>
      <c r="V11" s="350">
        <v>6.5438000000000001</v>
      </c>
      <c r="W11" s="348">
        <v>7.3882000000000003</v>
      </c>
      <c r="X11" s="348">
        <v>7.7047999999999996</v>
      </c>
      <c r="Y11" s="348">
        <v>6.8513000000000002</v>
      </c>
      <c r="Z11" s="348">
        <v>6.4789000000000003</v>
      </c>
      <c r="AA11" s="348">
        <v>5.6341999999999999</v>
      </c>
      <c r="AB11" s="348">
        <v>6.5110999999999999</v>
      </c>
      <c r="AC11" s="348">
        <v>6.8823999999999996</v>
      </c>
      <c r="AD11" s="348">
        <v>6.6351000000000004</v>
      </c>
      <c r="AE11" s="348">
        <v>5.6341999999999999</v>
      </c>
      <c r="AF11" s="348">
        <v>6.9592999999999998</v>
      </c>
      <c r="AG11" s="374"/>
      <c r="AH11" s="346">
        <v>7</v>
      </c>
      <c r="AI11" s="346">
        <v>7</v>
      </c>
      <c r="AJ11" s="346">
        <v>6</v>
      </c>
      <c r="AK11" s="346">
        <v>7</v>
      </c>
      <c r="AL11" s="346">
        <v>8</v>
      </c>
      <c r="AM11" s="346">
        <v>7</v>
      </c>
      <c r="AN11" s="346">
        <v>3</v>
      </c>
      <c r="AO11" s="346">
        <v>2</v>
      </c>
      <c r="AP11" s="346">
        <v>2</v>
      </c>
      <c r="AQ11" s="346">
        <v>2</v>
      </c>
      <c r="AR11" s="346">
        <v>3</v>
      </c>
      <c r="AS11" s="346">
        <v>1</v>
      </c>
      <c r="AT11" s="346">
        <v>5</v>
      </c>
      <c r="AU11" s="346">
        <v>4</v>
      </c>
      <c r="AV11" s="346">
        <v>5</v>
      </c>
      <c r="AW11" s="346">
        <v>2</v>
      </c>
      <c r="AX11" s="346">
        <v>2</v>
      </c>
      <c r="AY11" s="346">
        <v>4</v>
      </c>
      <c r="AZ11" s="374"/>
      <c r="BA11" s="375">
        <v>5.6862761354419504</v>
      </c>
      <c r="BB11" s="375">
        <v>0.61202201109778498</v>
      </c>
      <c r="BC11" s="375">
        <v>9.6802261724551406E-2</v>
      </c>
      <c r="BD11" s="375">
        <v>0.25072886703670599</v>
      </c>
      <c r="BE11" s="374"/>
      <c r="BF11" s="348" t="s">
        <v>430</v>
      </c>
      <c r="BG11" s="348" t="s">
        <v>430</v>
      </c>
      <c r="BH11" s="348" t="s">
        <v>430</v>
      </c>
      <c r="BI11" s="374"/>
      <c r="BJ11" s="348">
        <v>-0.23365483999999601</v>
      </c>
      <c r="BK11" s="374"/>
      <c r="BL11" s="348">
        <v>36.4375</v>
      </c>
      <c r="BM11" s="348">
        <v>15.916600000000001</v>
      </c>
      <c r="BN11" s="348">
        <v>2.80436</v>
      </c>
      <c r="BO11" s="348">
        <v>44.841540000000002</v>
      </c>
      <c r="BP11" s="373"/>
      <c r="BQ11" s="348">
        <v>0.43</v>
      </c>
      <c r="BR11" s="348">
        <v>31.54</v>
      </c>
      <c r="BS11" s="348">
        <v>0.28999999999999998</v>
      </c>
      <c r="BT11" s="348" t="s">
        <v>430</v>
      </c>
      <c r="BU11" s="348" t="s">
        <v>430</v>
      </c>
      <c r="BV11" s="348">
        <v>67.959999999999994</v>
      </c>
      <c r="BW11" s="373"/>
      <c r="BX11" s="372" t="s">
        <v>9491</v>
      </c>
      <c r="BY11" s="372" t="s">
        <v>9492</v>
      </c>
      <c r="BZ11" s="372" t="s">
        <v>9493</v>
      </c>
      <c r="CA11" s="372" t="s">
        <v>9494</v>
      </c>
      <c r="CB11" s="372" t="s">
        <v>9495</v>
      </c>
      <c r="CC11" s="373"/>
      <c r="CD11" s="354" t="s">
        <v>2945</v>
      </c>
    </row>
    <row r="12" spans="1:82" s="428" customFormat="1" x14ac:dyDescent="0.25">
      <c r="A12" s="345" t="s">
        <v>9496</v>
      </c>
      <c r="B12" s="373"/>
      <c r="C12" s="719">
        <v>41275</v>
      </c>
      <c r="D12" s="373"/>
      <c r="E12" s="346">
        <v>25359</v>
      </c>
      <c r="F12" s="373"/>
      <c r="G12" s="347">
        <v>30.179500000000001</v>
      </c>
      <c r="H12" s="373"/>
      <c r="I12" s="651">
        <v>0.79</v>
      </c>
      <c r="J12" s="651">
        <v>7.47</v>
      </c>
      <c r="K12" s="651">
        <v>0.71</v>
      </c>
      <c r="L12" s="651">
        <v>0.71</v>
      </c>
      <c r="M12" s="374"/>
      <c r="N12" s="348">
        <v>4.6379000000000001</v>
      </c>
      <c r="O12" s="348">
        <v>4.6379000000000001</v>
      </c>
      <c r="P12" s="348">
        <v>-1.8480000000000001</v>
      </c>
      <c r="Q12" s="348">
        <v>4.0491999999999999</v>
      </c>
      <c r="R12" s="348">
        <v>6.0507999999999997</v>
      </c>
      <c r="S12" s="348">
        <v>6.8684000000000003</v>
      </c>
      <c r="T12" s="348">
        <v>6.7634999999999996</v>
      </c>
      <c r="U12" s="348">
        <v>6.4375999999999998</v>
      </c>
      <c r="V12" s="350">
        <v>6.5077999999999996</v>
      </c>
      <c r="W12" s="348">
        <v>7.3605</v>
      </c>
      <c r="X12" s="348">
        <v>7.6688000000000001</v>
      </c>
      <c r="Y12" s="348">
        <v>6.6444999999999999</v>
      </c>
      <c r="Z12" s="348">
        <v>6.4215</v>
      </c>
      <c r="AA12" s="348">
        <v>5.9207000000000001</v>
      </c>
      <c r="AB12" s="348">
        <v>6.5465999999999998</v>
      </c>
      <c r="AC12" s="348">
        <v>6.8365</v>
      </c>
      <c r="AD12" s="348">
        <v>6.5378999999999996</v>
      </c>
      <c r="AE12" s="348">
        <v>5.9207000000000001</v>
      </c>
      <c r="AF12" s="348">
        <v>6.9904000000000002</v>
      </c>
      <c r="AG12" s="374"/>
      <c r="AH12" s="346">
        <v>1</v>
      </c>
      <c r="AI12" s="346">
        <v>1</v>
      </c>
      <c r="AJ12" s="346">
        <v>3</v>
      </c>
      <c r="AK12" s="346">
        <v>2</v>
      </c>
      <c r="AL12" s="346">
        <v>1</v>
      </c>
      <c r="AM12" s="346">
        <v>4</v>
      </c>
      <c r="AN12" s="346">
        <v>4</v>
      </c>
      <c r="AO12" s="346">
        <v>3</v>
      </c>
      <c r="AP12" s="346">
        <v>3</v>
      </c>
      <c r="AQ12" s="346">
        <v>3</v>
      </c>
      <c r="AR12" s="346">
        <v>4</v>
      </c>
      <c r="AS12" s="346">
        <v>7</v>
      </c>
      <c r="AT12" s="346">
        <v>6</v>
      </c>
      <c r="AU12" s="346">
        <v>1</v>
      </c>
      <c r="AV12" s="346">
        <v>4</v>
      </c>
      <c r="AW12" s="346">
        <v>3</v>
      </c>
      <c r="AX12" s="346">
        <v>3</v>
      </c>
      <c r="AY12" s="346">
        <v>1</v>
      </c>
      <c r="AZ12" s="374"/>
      <c r="BA12" s="375">
        <v>6.0423446593143604</v>
      </c>
      <c r="BB12" s="375">
        <v>0.62548472934462096</v>
      </c>
      <c r="BC12" s="375">
        <v>8.5838875512968704E-2</v>
      </c>
      <c r="BD12" s="375">
        <v>0.21235967066526701</v>
      </c>
      <c r="BE12" s="374"/>
      <c r="BF12" s="348" t="s">
        <v>430</v>
      </c>
      <c r="BG12" s="348" t="s">
        <v>430</v>
      </c>
      <c r="BH12" s="348" t="s">
        <v>430</v>
      </c>
      <c r="BI12" s="374"/>
      <c r="BJ12" s="348">
        <v>-0.24493159000001499</v>
      </c>
      <c r="BK12" s="374"/>
      <c r="BL12" s="348">
        <v>40.021099999999997</v>
      </c>
      <c r="BM12" s="348">
        <v>15.041</v>
      </c>
      <c r="BN12" s="348">
        <v>2.8725200000000002</v>
      </c>
      <c r="BO12" s="348">
        <v>42.065379999999998</v>
      </c>
      <c r="BP12" s="373"/>
      <c r="BQ12" s="348" t="s">
        <v>430</v>
      </c>
      <c r="BR12" s="348">
        <v>36.6</v>
      </c>
      <c r="BS12" s="348">
        <v>0.6</v>
      </c>
      <c r="BT12" s="348" t="s">
        <v>430</v>
      </c>
      <c r="BU12" s="348" t="s">
        <v>430</v>
      </c>
      <c r="BV12" s="348">
        <v>4.8600000000000003</v>
      </c>
      <c r="BW12" s="373"/>
      <c r="BX12" s="372" t="s">
        <v>9497</v>
      </c>
      <c r="BY12" s="372" t="s">
        <v>9498</v>
      </c>
      <c r="BZ12" s="372" t="s">
        <v>4491</v>
      </c>
      <c r="CA12" s="372" t="s">
        <v>9499</v>
      </c>
      <c r="CB12" s="372" t="s">
        <v>487</v>
      </c>
      <c r="CC12" s="373"/>
      <c r="CD12" s="354" t="s">
        <v>4597</v>
      </c>
    </row>
    <row r="13" spans="1:82" s="428" customFormat="1" x14ac:dyDescent="0.25">
      <c r="A13" s="345" t="s">
        <v>9500</v>
      </c>
      <c r="B13" s="373"/>
      <c r="C13" s="719">
        <v>41736</v>
      </c>
      <c r="D13" s="373"/>
      <c r="E13" s="346">
        <v>24428.6</v>
      </c>
      <c r="F13" s="373"/>
      <c r="G13" s="347">
        <v>21.234000000000002</v>
      </c>
      <c r="H13" s="373"/>
      <c r="I13" s="651">
        <v>0.47397</v>
      </c>
      <c r="J13" s="651">
        <v>7.03</v>
      </c>
      <c r="K13" s="651">
        <v>0.44109999999999999</v>
      </c>
      <c r="L13" s="651">
        <v>0.47122999999999998</v>
      </c>
      <c r="M13" s="374"/>
      <c r="N13" s="348">
        <v>3.4388999999999998</v>
      </c>
      <c r="O13" s="348">
        <v>3.4388999999999998</v>
      </c>
      <c r="P13" s="348">
        <v>-2.9451000000000001</v>
      </c>
      <c r="Q13" s="348">
        <v>3.4424000000000001</v>
      </c>
      <c r="R13" s="348">
        <v>5.6272000000000002</v>
      </c>
      <c r="S13" s="348">
        <v>6.7572999999999999</v>
      </c>
      <c r="T13" s="348">
        <v>6.6349</v>
      </c>
      <c r="U13" s="348">
        <v>6.3167</v>
      </c>
      <c r="V13" s="350">
        <v>6.3320999999999996</v>
      </c>
      <c r="W13" s="348">
        <v>7.2031000000000001</v>
      </c>
      <c r="X13" s="348">
        <v>7.5107999999999997</v>
      </c>
      <c r="Y13" s="348">
        <v>6.4966999999999997</v>
      </c>
      <c r="Z13" s="348">
        <v>6.1760000000000002</v>
      </c>
      <c r="AA13" s="348">
        <v>5.4973999999999998</v>
      </c>
      <c r="AB13" s="348">
        <v>6.4481000000000002</v>
      </c>
      <c r="AC13" s="348">
        <v>6.6776</v>
      </c>
      <c r="AD13" s="348">
        <v>6.4157999999999999</v>
      </c>
      <c r="AE13" s="348">
        <v>5.4973999999999998</v>
      </c>
      <c r="AF13" s="348">
        <v>6.4413</v>
      </c>
      <c r="AG13" s="374"/>
      <c r="AH13" s="346">
        <v>4</v>
      </c>
      <c r="AI13" s="346">
        <v>4</v>
      </c>
      <c r="AJ13" s="346">
        <v>9</v>
      </c>
      <c r="AK13" s="346">
        <v>11</v>
      </c>
      <c r="AL13" s="346">
        <v>4</v>
      </c>
      <c r="AM13" s="346">
        <v>9</v>
      </c>
      <c r="AN13" s="346">
        <v>10</v>
      </c>
      <c r="AO13" s="346">
        <v>11</v>
      </c>
      <c r="AP13" s="346">
        <v>13</v>
      </c>
      <c r="AQ13" s="346">
        <v>12</v>
      </c>
      <c r="AR13" s="346">
        <v>13</v>
      </c>
      <c r="AS13" s="346">
        <v>13</v>
      </c>
      <c r="AT13" s="346">
        <v>12</v>
      </c>
      <c r="AU13" s="346">
        <v>6</v>
      </c>
      <c r="AV13" s="346">
        <v>11</v>
      </c>
      <c r="AW13" s="346">
        <v>11</v>
      </c>
      <c r="AX13" s="346">
        <v>11</v>
      </c>
      <c r="AY13" s="346">
        <v>6</v>
      </c>
      <c r="AZ13" s="374"/>
      <c r="BA13" s="375">
        <v>5.7910411058585503</v>
      </c>
      <c r="BB13" s="375">
        <v>0.61981220623939703</v>
      </c>
      <c r="BC13" s="375">
        <v>6.3395851142866597E-2</v>
      </c>
      <c r="BD13" s="375">
        <v>6.3597491465804498E-2</v>
      </c>
      <c r="BE13" s="374"/>
      <c r="BF13" s="348" t="s">
        <v>430</v>
      </c>
      <c r="BG13" s="348" t="s">
        <v>430</v>
      </c>
      <c r="BH13" s="348" t="s">
        <v>430</v>
      </c>
      <c r="BI13" s="374"/>
      <c r="BJ13" s="348">
        <v>-0.23513173999999501</v>
      </c>
      <c r="BK13" s="374"/>
      <c r="BL13" s="348">
        <v>46.793599999999998</v>
      </c>
      <c r="BM13" s="348">
        <v>8.8467099999999999</v>
      </c>
      <c r="BN13" s="348">
        <v>1.58622</v>
      </c>
      <c r="BO13" s="348">
        <v>42.773470000000003</v>
      </c>
      <c r="BP13" s="373"/>
      <c r="BQ13" s="348" t="s">
        <v>430</v>
      </c>
      <c r="BR13" s="348">
        <v>33.450000000000003</v>
      </c>
      <c r="BS13" s="348" t="s">
        <v>430</v>
      </c>
      <c r="BT13" s="348" t="s">
        <v>430</v>
      </c>
      <c r="BU13" s="348" t="s">
        <v>430</v>
      </c>
      <c r="BV13" s="348">
        <v>9.32</v>
      </c>
      <c r="BW13" s="373"/>
      <c r="BX13" s="372" t="s">
        <v>9501</v>
      </c>
      <c r="BY13" s="372" t="s">
        <v>9502</v>
      </c>
      <c r="BZ13" s="372" t="s">
        <v>9503</v>
      </c>
      <c r="CA13" s="372" t="s">
        <v>9504</v>
      </c>
      <c r="CB13" s="372" t="s">
        <v>9505</v>
      </c>
      <c r="CC13" s="373"/>
      <c r="CD13" s="354" t="s">
        <v>3309</v>
      </c>
    </row>
    <row r="14" spans="1:82" s="428" customFormat="1" x14ac:dyDescent="0.25">
      <c r="A14" s="345" t="s">
        <v>9506</v>
      </c>
      <c r="B14" s="373"/>
      <c r="C14" s="719">
        <v>43452</v>
      </c>
      <c r="D14" s="373"/>
      <c r="E14" s="346">
        <v>22102.799999999999</v>
      </c>
      <c r="F14" s="373"/>
      <c r="G14" s="347">
        <v>15.941000000000001</v>
      </c>
      <c r="H14" s="373"/>
      <c r="I14" s="651">
        <v>0.52</v>
      </c>
      <c r="J14" s="651">
        <v>6.95</v>
      </c>
      <c r="K14" s="651">
        <v>0.51</v>
      </c>
      <c r="L14" s="651">
        <v>0.52</v>
      </c>
      <c r="M14" s="374"/>
      <c r="N14" s="348">
        <v>2.8246000000000002</v>
      </c>
      <c r="O14" s="348">
        <v>2.8246000000000002</v>
      </c>
      <c r="P14" s="348">
        <v>-2.3540000000000001</v>
      </c>
      <c r="Q14" s="348">
        <v>3.7014999999999998</v>
      </c>
      <c r="R14" s="348">
        <v>5.8044000000000002</v>
      </c>
      <c r="S14" s="348">
        <v>7.0164</v>
      </c>
      <c r="T14" s="348">
        <v>6.9158999999999997</v>
      </c>
      <c r="U14" s="348">
        <v>6.5812999999999997</v>
      </c>
      <c r="V14" s="350">
        <v>6.6104000000000003</v>
      </c>
      <c r="W14" s="348">
        <v>7.4269999999999996</v>
      </c>
      <c r="X14" s="348">
        <v>7.7130000000000001</v>
      </c>
      <c r="Y14" s="348">
        <v>6.7073</v>
      </c>
      <c r="Z14" s="348" t="s">
        <v>430</v>
      </c>
      <c r="AA14" s="348">
        <v>5.7571000000000003</v>
      </c>
      <c r="AB14" s="348">
        <v>6.6212</v>
      </c>
      <c r="AC14" s="348">
        <v>6.9215</v>
      </c>
      <c r="AD14" s="348">
        <v>6.6843000000000004</v>
      </c>
      <c r="AE14" s="348">
        <v>5.7571000000000003</v>
      </c>
      <c r="AF14" s="348">
        <v>6.5392000000000001</v>
      </c>
      <c r="AG14" s="374"/>
      <c r="AH14" s="346">
        <v>8</v>
      </c>
      <c r="AI14" s="346">
        <v>8</v>
      </c>
      <c r="AJ14" s="346">
        <v>4</v>
      </c>
      <c r="AK14" s="346">
        <v>4</v>
      </c>
      <c r="AL14" s="346">
        <v>2</v>
      </c>
      <c r="AM14" s="346">
        <v>1</v>
      </c>
      <c r="AN14" s="346">
        <v>1</v>
      </c>
      <c r="AO14" s="346">
        <v>1</v>
      </c>
      <c r="AP14" s="346">
        <v>1</v>
      </c>
      <c r="AQ14" s="346">
        <v>1</v>
      </c>
      <c r="AR14" s="346">
        <v>2</v>
      </c>
      <c r="AS14" s="346">
        <v>4</v>
      </c>
      <c r="AT14" s="346" t="s">
        <v>430</v>
      </c>
      <c r="AU14" s="346">
        <v>2</v>
      </c>
      <c r="AV14" s="346">
        <v>2</v>
      </c>
      <c r="AW14" s="346">
        <v>1</v>
      </c>
      <c r="AX14" s="346">
        <v>1</v>
      </c>
      <c r="AY14" s="346">
        <v>2</v>
      </c>
      <c r="AZ14" s="374"/>
      <c r="BA14" s="375">
        <v>5.7946316246162697</v>
      </c>
      <c r="BB14" s="375">
        <v>0.60408653488285602</v>
      </c>
      <c r="BC14" s="375">
        <v>9.7161692379931497E-2</v>
      </c>
      <c r="BD14" s="375">
        <v>0.26718680260306998</v>
      </c>
      <c r="BE14" s="374"/>
      <c r="BF14" s="348" t="s">
        <v>430</v>
      </c>
      <c r="BG14" s="348" t="s">
        <v>430</v>
      </c>
      <c r="BH14" s="348" t="s">
        <v>430</v>
      </c>
      <c r="BI14" s="374"/>
      <c r="BJ14" s="348">
        <v>-0.29903229000000398</v>
      </c>
      <c r="BK14" s="374"/>
      <c r="BL14" s="348">
        <v>45.980499999999999</v>
      </c>
      <c r="BM14" s="348">
        <v>16.996400000000001</v>
      </c>
      <c r="BN14" s="348">
        <v>4.0402199999999997</v>
      </c>
      <c r="BO14" s="348">
        <v>32.982880000000002</v>
      </c>
      <c r="BP14" s="373"/>
      <c r="BQ14" s="348" t="s">
        <v>430</v>
      </c>
      <c r="BR14" s="348">
        <v>23.11</v>
      </c>
      <c r="BS14" s="348">
        <v>4.21</v>
      </c>
      <c r="BT14" s="348" t="s">
        <v>430</v>
      </c>
      <c r="BU14" s="348" t="s">
        <v>430</v>
      </c>
      <c r="BV14" s="348">
        <v>5.66</v>
      </c>
      <c r="BW14" s="373"/>
      <c r="BX14" s="372" t="s">
        <v>9507</v>
      </c>
      <c r="BY14" s="372" t="s">
        <v>9508</v>
      </c>
      <c r="BZ14" s="372" t="s">
        <v>9509</v>
      </c>
      <c r="CA14" s="372" t="s">
        <v>3471</v>
      </c>
      <c r="CB14" s="372" t="s">
        <v>9510</v>
      </c>
      <c r="CC14" s="373"/>
      <c r="CD14" s="354" t="s">
        <v>4597</v>
      </c>
    </row>
    <row r="15" spans="1:82" s="428" customFormat="1" x14ac:dyDescent="0.25">
      <c r="A15" s="345" t="s">
        <v>9511</v>
      </c>
      <c r="B15" s="373"/>
      <c r="C15" s="719">
        <v>41275</v>
      </c>
      <c r="D15" s="373"/>
      <c r="E15" s="346">
        <v>16265.8</v>
      </c>
      <c r="F15" s="373"/>
      <c r="G15" s="347">
        <v>30.206800000000001</v>
      </c>
      <c r="H15" s="373"/>
      <c r="I15" s="651">
        <v>0.57823999999999998</v>
      </c>
      <c r="J15" s="651">
        <v>7.4324000000000003</v>
      </c>
      <c r="K15" s="651">
        <v>0.50112999999999996</v>
      </c>
      <c r="L15" s="651">
        <v>0.54003999999999996</v>
      </c>
      <c r="M15" s="374"/>
      <c r="N15" s="348">
        <v>4.3516000000000004</v>
      </c>
      <c r="O15" s="348">
        <v>4.3516000000000004</v>
      </c>
      <c r="P15" s="348">
        <v>-1.8119000000000001</v>
      </c>
      <c r="Q15" s="348">
        <v>4.0975000000000001</v>
      </c>
      <c r="R15" s="348">
        <v>5.2778999999999998</v>
      </c>
      <c r="S15" s="348">
        <v>6.7732000000000001</v>
      </c>
      <c r="T15" s="348">
        <v>6.6955</v>
      </c>
      <c r="U15" s="348">
        <v>6.3818999999999999</v>
      </c>
      <c r="V15" s="350">
        <v>6.3806000000000003</v>
      </c>
      <c r="W15" s="348">
        <v>7.1830999999999996</v>
      </c>
      <c r="X15" s="348">
        <v>7.5425000000000004</v>
      </c>
      <c r="Y15" s="348">
        <v>6.6246</v>
      </c>
      <c r="Z15" s="348">
        <v>6.5106000000000002</v>
      </c>
      <c r="AA15" s="348">
        <v>5.4211</v>
      </c>
      <c r="AB15" s="348">
        <v>6.4911000000000003</v>
      </c>
      <c r="AC15" s="348">
        <v>6.7808000000000002</v>
      </c>
      <c r="AD15" s="348">
        <v>6.4640000000000004</v>
      </c>
      <c r="AE15" s="348">
        <v>5.4211</v>
      </c>
      <c r="AF15" s="348">
        <v>7.0766999999999998</v>
      </c>
      <c r="AG15" s="374"/>
      <c r="AH15" s="346">
        <v>2</v>
      </c>
      <c r="AI15" s="346">
        <v>2</v>
      </c>
      <c r="AJ15" s="346">
        <v>1</v>
      </c>
      <c r="AK15" s="346">
        <v>1</v>
      </c>
      <c r="AL15" s="346">
        <v>10</v>
      </c>
      <c r="AM15" s="346">
        <v>8</v>
      </c>
      <c r="AN15" s="346">
        <v>6</v>
      </c>
      <c r="AO15" s="346">
        <v>7</v>
      </c>
      <c r="AP15" s="346">
        <v>9</v>
      </c>
      <c r="AQ15" s="346">
        <v>13</v>
      </c>
      <c r="AR15" s="346">
        <v>12</v>
      </c>
      <c r="AS15" s="346">
        <v>8</v>
      </c>
      <c r="AT15" s="346">
        <v>2</v>
      </c>
      <c r="AU15" s="346">
        <v>9</v>
      </c>
      <c r="AV15" s="346">
        <v>6</v>
      </c>
      <c r="AW15" s="346">
        <v>6</v>
      </c>
      <c r="AX15" s="346">
        <v>6</v>
      </c>
      <c r="AY15" s="346">
        <v>9</v>
      </c>
      <c r="AZ15" s="374"/>
      <c r="BA15" s="375">
        <v>5.9115611865608901</v>
      </c>
      <c r="BB15" s="375">
        <v>0.65457490034104004</v>
      </c>
      <c r="BC15" s="375">
        <v>6.9066073267489106E-2</v>
      </c>
      <c r="BD15" s="375">
        <v>8.7734064307053397E-2</v>
      </c>
      <c r="BE15" s="374"/>
      <c r="BF15" s="348" t="s">
        <v>430</v>
      </c>
      <c r="BG15" s="348" t="s">
        <v>430</v>
      </c>
      <c r="BH15" s="348" t="s">
        <v>430</v>
      </c>
      <c r="BI15" s="374"/>
      <c r="BJ15" s="348">
        <v>-0.300214419999982</v>
      </c>
      <c r="BK15" s="374"/>
      <c r="BL15" s="348">
        <v>44.542299999999997</v>
      </c>
      <c r="BM15" s="348">
        <v>12.871700000000001</v>
      </c>
      <c r="BN15" s="348">
        <v>2.9947499999999998</v>
      </c>
      <c r="BO15" s="348">
        <v>39.591250000000002</v>
      </c>
      <c r="BP15" s="373"/>
      <c r="BQ15" s="348" t="s">
        <v>430</v>
      </c>
      <c r="BR15" s="348">
        <v>28.43</v>
      </c>
      <c r="BS15" s="348">
        <v>1.9</v>
      </c>
      <c r="BT15" s="348">
        <v>0.8</v>
      </c>
      <c r="BU15" s="348" t="s">
        <v>430</v>
      </c>
      <c r="BV15" s="348">
        <v>8.4700000000000006</v>
      </c>
      <c r="BW15" s="373"/>
      <c r="BX15" s="372" t="s">
        <v>9512</v>
      </c>
      <c r="BY15" s="372" t="s">
        <v>9513</v>
      </c>
      <c r="BZ15" s="372" t="s">
        <v>3399</v>
      </c>
      <c r="CA15" s="372" t="s">
        <v>9514</v>
      </c>
      <c r="CB15" s="372" t="s">
        <v>9515</v>
      </c>
      <c r="CC15" s="373"/>
      <c r="CD15" s="354" t="s">
        <v>4597</v>
      </c>
    </row>
    <row r="16" spans="1:82" s="428" customFormat="1" x14ac:dyDescent="0.25">
      <c r="A16" s="345" t="s">
        <v>9516</v>
      </c>
      <c r="B16" s="373"/>
      <c r="C16" s="719">
        <v>41817</v>
      </c>
      <c r="D16" s="373"/>
      <c r="E16" s="346">
        <v>14712.7</v>
      </c>
      <c r="F16" s="373"/>
      <c r="G16" s="347">
        <v>21.909600000000001</v>
      </c>
      <c r="H16" s="373"/>
      <c r="I16" s="651">
        <v>0.48</v>
      </c>
      <c r="J16" s="651">
        <v>7.26</v>
      </c>
      <c r="K16" s="651">
        <v>0.47</v>
      </c>
      <c r="L16" s="651">
        <v>0.5</v>
      </c>
      <c r="M16" s="374"/>
      <c r="N16" s="348">
        <v>1.444</v>
      </c>
      <c r="O16" s="348">
        <v>1.444</v>
      </c>
      <c r="P16" s="348">
        <v>-2.7591999999999999</v>
      </c>
      <c r="Q16" s="348">
        <v>3.8134000000000001</v>
      </c>
      <c r="R16" s="348">
        <v>5.6916000000000002</v>
      </c>
      <c r="S16" s="348">
        <v>6.8381999999999996</v>
      </c>
      <c r="T16" s="348">
        <v>6.6833999999999998</v>
      </c>
      <c r="U16" s="348">
        <v>6.3691000000000004</v>
      </c>
      <c r="V16" s="350">
        <v>6.4078999999999997</v>
      </c>
      <c r="W16" s="348">
        <v>7.3080999999999996</v>
      </c>
      <c r="X16" s="348">
        <v>7.6662999999999997</v>
      </c>
      <c r="Y16" s="348">
        <v>6.7422000000000004</v>
      </c>
      <c r="Z16" s="348">
        <v>6.5701999999999998</v>
      </c>
      <c r="AA16" s="348">
        <v>5.6071</v>
      </c>
      <c r="AB16" s="348">
        <v>6.4839000000000002</v>
      </c>
      <c r="AC16" s="348">
        <v>6.7594000000000003</v>
      </c>
      <c r="AD16" s="348">
        <v>6.4560000000000004</v>
      </c>
      <c r="AE16" s="348">
        <v>5.6071</v>
      </c>
      <c r="AF16" s="348">
        <v>6.8482000000000003</v>
      </c>
      <c r="AG16" s="374"/>
      <c r="AH16" s="346">
        <v>12</v>
      </c>
      <c r="AI16" s="346">
        <v>12</v>
      </c>
      <c r="AJ16" s="346">
        <v>7</v>
      </c>
      <c r="AK16" s="346">
        <v>3</v>
      </c>
      <c r="AL16" s="346">
        <v>3</v>
      </c>
      <c r="AM16" s="346">
        <v>5</v>
      </c>
      <c r="AN16" s="346">
        <v>7</v>
      </c>
      <c r="AO16" s="346">
        <v>8</v>
      </c>
      <c r="AP16" s="346">
        <v>7</v>
      </c>
      <c r="AQ16" s="346">
        <v>5</v>
      </c>
      <c r="AR16" s="346">
        <v>5</v>
      </c>
      <c r="AS16" s="346">
        <v>3</v>
      </c>
      <c r="AT16" s="346">
        <v>1</v>
      </c>
      <c r="AU16" s="346">
        <v>5</v>
      </c>
      <c r="AV16" s="346">
        <v>7</v>
      </c>
      <c r="AW16" s="346">
        <v>7</v>
      </c>
      <c r="AX16" s="346">
        <v>8</v>
      </c>
      <c r="AY16" s="346">
        <v>5</v>
      </c>
      <c r="AZ16" s="374"/>
      <c r="BA16" s="375">
        <v>6.0320866384072396</v>
      </c>
      <c r="BB16" s="375">
        <v>0.65855285946570696</v>
      </c>
      <c r="BC16" s="375">
        <v>8.4979932512543793E-2</v>
      </c>
      <c r="BD16" s="375">
        <v>0.190104000890222</v>
      </c>
      <c r="BE16" s="374"/>
      <c r="BF16" s="348" t="s">
        <v>430</v>
      </c>
      <c r="BG16" s="348" t="s">
        <v>430</v>
      </c>
      <c r="BH16" s="348" t="s">
        <v>430</v>
      </c>
      <c r="BI16" s="374"/>
      <c r="BJ16" s="348">
        <v>-0.295751089999992</v>
      </c>
      <c r="BK16" s="374"/>
      <c r="BL16" s="348">
        <v>41.387</v>
      </c>
      <c r="BM16" s="348">
        <v>19.436</v>
      </c>
      <c r="BN16" s="348">
        <v>4.2297900000000004</v>
      </c>
      <c r="BO16" s="348">
        <v>34.947209999999998</v>
      </c>
      <c r="BP16" s="373"/>
      <c r="BQ16" s="348">
        <v>0.97</v>
      </c>
      <c r="BR16" s="348">
        <v>30.24</v>
      </c>
      <c r="BS16" s="348" t="s">
        <v>430</v>
      </c>
      <c r="BT16" s="348" t="s">
        <v>430</v>
      </c>
      <c r="BU16" s="348" t="s">
        <v>430</v>
      </c>
      <c r="BV16" s="348">
        <v>3.73</v>
      </c>
      <c r="BW16" s="373"/>
      <c r="BX16" s="372" t="s">
        <v>9517</v>
      </c>
      <c r="BY16" s="372" t="s">
        <v>9518</v>
      </c>
      <c r="BZ16" s="372" t="s">
        <v>9519</v>
      </c>
      <c r="CA16" s="372" t="s">
        <v>9520</v>
      </c>
      <c r="CB16" s="372" t="s">
        <v>9521</v>
      </c>
      <c r="CC16" s="373"/>
      <c r="CD16" s="354" t="s">
        <v>4597</v>
      </c>
    </row>
    <row r="17" spans="1:82" s="428" customFormat="1" x14ac:dyDescent="0.25">
      <c r="A17" s="345" t="s">
        <v>9522</v>
      </c>
      <c r="B17" s="373"/>
      <c r="C17" s="719">
        <v>41275</v>
      </c>
      <c r="D17" s="373"/>
      <c r="E17" s="346">
        <v>10790.5</v>
      </c>
      <c r="F17" s="373"/>
      <c r="G17" s="347">
        <v>39.2759</v>
      </c>
      <c r="H17" s="373"/>
      <c r="I17" s="651">
        <v>0.67</v>
      </c>
      <c r="J17" s="651">
        <v>7.3</v>
      </c>
      <c r="K17" s="651">
        <v>0.65</v>
      </c>
      <c r="L17" s="651">
        <v>0.66</v>
      </c>
      <c r="M17" s="374"/>
      <c r="N17" s="348">
        <v>2.0449000000000002</v>
      </c>
      <c r="O17" s="348">
        <v>2.0449000000000002</v>
      </c>
      <c r="P17" s="348">
        <v>-3.1842999999999999</v>
      </c>
      <c r="Q17" s="348">
        <v>3.6294</v>
      </c>
      <c r="R17" s="348">
        <v>5.5510000000000002</v>
      </c>
      <c r="S17" s="348">
        <v>6.7511000000000001</v>
      </c>
      <c r="T17" s="348">
        <v>6.6578999999999997</v>
      </c>
      <c r="U17" s="348">
        <v>6.3563000000000001</v>
      </c>
      <c r="V17" s="350">
        <v>6.3933</v>
      </c>
      <c r="W17" s="348">
        <v>7.2656999999999998</v>
      </c>
      <c r="X17" s="348">
        <v>7.5723000000000003</v>
      </c>
      <c r="Y17" s="348">
        <v>6.5609000000000002</v>
      </c>
      <c r="Z17" s="348">
        <v>6.3612000000000002</v>
      </c>
      <c r="AA17" s="348">
        <v>5.7240000000000002</v>
      </c>
      <c r="AB17" s="348">
        <v>6.4592000000000001</v>
      </c>
      <c r="AC17" s="348">
        <v>6.7305999999999999</v>
      </c>
      <c r="AD17" s="348">
        <v>6.4585999999999997</v>
      </c>
      <c r="AE17" s="348">
        <v>5.7240000000000002</v>
      </c>
      <c r="AF17" s="348">
        <v>6.7861000000000002</v>
      </c>
      <c r="AG17" s="374"/>
      <c r="AH17" s="346">
        <v>9</v>
      </c>
      <c r="AI17" s="346">
        <v>9</v>
      </c>
      <c r="AJ17" s="346">
        <v>11</v>
      </c>
      <c r="AK17" s="346">
        <v>6</v>
      </c>
      <c r="AL17" s="346">
        <v>7</v>
      </c>
      <c r="AM17" s="346">
        <v>11</v>
      </c>
      <c r="AN17" s="346">
        <v>9</v>
      </c>
      <c r="AO17" s="346">
        <v>9</v>
      </c>
      <c r="AP17" s="346">
        <v>8</v>
      </c>
      <c r="AQ17" s="346">
        <v>7</v>
      </c>
      <c r="AR17" s="346">
        <v>8</v>
      </c>
      <c r="AS17" s="346">
        <v>12</v>
      </c>
      <c r="AT17" s="346">
        <v>10</v>
      </c>
      <c r="AU17" s="346">
        <v>3</v>
      </c>
      <c r="AV17" s="346">
        <v>10</v>
      </c>
      <c r="AW17" s="346">
        <v>9</v>
      </c>
      <c r="AX17" s="346">
        <v>7</v>
      </c>
      <c r="AY17" s="346">
        <v>3</v>
      </c>
      <c r="AZ17" s="374"/>
      <c r="BA17" s="375">
        <v>5.9226832397664104</v>
      </c>
      <c r="BB17" s="375">
        <v>0.64830265545911603</v>
      </c>
      <c r="BC17" s="375">
        <v>7.3449275798890198E-2</v>
      </c>
      <c r="BD17" s="375">
        <v>0.117534144857673</v>
      </c>
      <c r="BE17" s="374"/>
      <c r="BF17" s="348" t="s">
        <v>430</v>
      </c>
      <c r="BG17" s="348" t="s">
        <v>430</v>
      </c>
      <c r="BH17" s="348" t="s">
        <v>430</v>
      </c>
      <c r="BI17" s="374"/>
      <c r="BJ17" s="348">
        <v>-0.26314928000000198</v>
      </c>
      <c r="BK17" s="374"/>
      <c r="BL17" s="348">
        <v>39.438899999999997</v>
      </c>
      <c r="BM17" s="348">
        <v>15.523</v>
      </c>
      <c r="BN17" s="348">
        <v>5.0715399999999997</v>
      </c>
      <c r="BO17" s="348">
        <v>39.966560000000001</v>
      </c>
      <c r="BP17" s="373"/>
      <c r="BQ17" s="348">
        <v>0.94</v>
      </c>
      <c r="BR17" s="348">
        <v>32.6</v>
      </c>
      <c r="BS17" s="348" t="s">
        <v>430</v>
      </c>
      <c r="BT17" s="348" t="s">
        <v>430</v>
      </c>
      <c r="BU17" s="348" t="s">
        <v>430</v>
      </c>
      <c r="BV17" s="348">
        <v>6.42</v>
      </c>
      <c r="BW17" s="373"/>
      <c r="BX17" s="372" t="s">
        <v>9523</v>
      </c>
      <c r="BY17" s="372" t="s">
        <v>9524</v>
      </c>
      <c r="BZ17" s="372" t="s">
        <v>9525</v>
      </c>
      <c r="CA17" s="372" t="s">
        <v>1754</v>
      </c>
      <c r="CB17" s="372" t="s">
        <v>9526</v>
      </c>
      <c r="CC17" s="373"/>
      <c r="CD17" s="354" t="s">
        <v>4597</v>
      </c>
    </row>
    <row r="18" spans="1:82" s="428" customFormat="1" x14ac:dyDescent="0.25">
      <c r="A18" s="345" t="s">
        <v>9527</v>
      </c>
      <c r="B18" s="373"/>
      <c r="C18" s="719">
        <v>41865</v>
      </c>
      <c r="D18" s="373"/>
      <c r="E18" s="346">
        <v>9570.58</v>
      </c>
      <c r="F18" s="373"/>
      <c r="G18" s="347">
        <v>21.392700000000001</v>
      </c>
      <c r="H18" s="373"/>
      <c r="I18" s="651">
        <v>0.6</v>
      </c>
      <c r="J18" s="651">
        <v>7.18</v>
      </c>
      <c r="K18" s="651">
        <v>0.56000000000000005</v>
      </c>
      <c r="L18" s="651">
        <v>0.6</v>
      </c>
      <c r="M18" s="374"/>
      <c r="N18" s="348">
        <v>1.1943999999999999</v>
      </c>
      <c r="O18" s="348">
        <v>1.1943999999999999</v>
      </c>
      <c r="P18" s="348">
        <v>-3.8969</v>
      </c>
      <c r="Q18" s="348">
        <v>3.1236000000000002</v>
      </c>
      <c r="R18" s="348">
        <v>5.5686</v>
      </c>
      <c r="S18" s="348">
        <v>6.9024000000000001</v>
      </c>
      <c r="T18" s="348">
        <v>6.7882999999999996</v>
      </c>
      <c r="U18" s="348">
        <v>6.4203999999999999</v>
      </c>
      <c r="V18" s="350">
        <v>6.4341999999999997</v>
      </c>
      <c r="W18" s="348">
        <v>7.2709000000000001</v>
      </c>
      <c r="X18" s="348">
        <v>7.5616000000000003</v>
      </c>
      <c r="Y18" s="348">
        <v>6.6466000000000003</v>
      </c>
      <c r="Z18" s="348">
        <v>6.4882999999999997</v>
      </c>
      <c r="AA18" s="348">
        <v>5.4374000000000002</v>
      </c>
      <c r="AB18" s="348">
        <v>6.5785</v>
      </c>
      <c r="AC18" s="348">
        <v>6.8109999999999999</v>
      </c>
      <c r="AD18" s="348">
        <v>6.5114999999999998</v>
      </c>
      <c r="AE18" s="348">
        <v>5.4374000000000002</v>
      </c>
      <c r="AF18" s="348">
        <v>6.7099000000000002</v>
      </c>
      <c r="AG18" s="374"/>
      <c r="AH18" s="346">
        <v>13</v>
      </c>
      <c r="AI18" s="346">
        <v>13</v>
      </c>
      <c r="AJ18" s="346">
        <v>15</v>
      </c>
      <c r="AK18" s="346">
        <v>15</v>
      </c>
      <c r="AL18" s="346">
        <v>5</v>
      </c>
      <c r="AM18" s="346">
        <v>3</v>
      </c>
      <c r="AN18" s="346">
        <v>2</v>
      </c>
      <c r="AO18" s="346">
        <v>4</v>
      </c>
      <c r="AP18" s="346">
        <v>4</v>
      </c>
      <c r="AQ18" s="346">
        <v>6</v>
      </c>
      <c r="AR18" s="346">
        <v>10</v>
      </c>
      <c r="AS18" s="346">
        <v>6</v>
      </c>
      <c r="AT18" s="346">
        <v>4</v>
      </c>
      <c r="AU18" s="346">
        <v>8</v>
      </c>
      <c r="AV18" s="346">
        <v>3</v>
      </c>
      <c r="AW18" s="346">
        <v>5</v>
      </c>
      <c r="AX18" s="346">
        <v>4</v>
      </c>
      <c r="AY18" s="346">
        <v>8</v>
      </c>
      <c r="AZ18" s="374"/>
      <c r="BA18" s="375">
        <v>6.0607017772182896</v>
      </c>
      <c r="BB18" s="375">
        <v>0.65094813836838905</v>
      </c>
      <c r="BC18" s="375">
        <v>6.9826260673085602E-2</v>
      </c>
      <c r="BD18" s="375">
        <v>0.104417963217043</v>
      </c>
      <c r="BE18" s="374"/>
      <c r="BF18" s="348" t="s">
        <v>430</v>
      </c>
      <c r="BG18" s="348" t="s">
        <v>430</v>
      </c>
      <c r="BH18" s="348" t="s">
        <v>430</v>
      </c>
      <c r="BI18" s="374"/>
      <c r="BJ18" s="348">
        <v>-0.24951752000000901</v>
      </c>
      <c r="BK18" s="374"/>
      <c r="BL18" s="348">
        <v>43.845599999999997</v>
      </c>
      <c r="BM18" s="348">
        <v>13.992900000000001</v>
      </c>
      <c r="BN18" s="348">
        <v>3.52203</v>
      </c>
      <c r="BO18" s="348">
        <v>38.639470000000003</v>
      </c>
      <c r="BP18" s="373"/>
      <c r="BQ18" s="348">
        <v>1.1100000000000001</v>
      </c>
      <c r="BR18" s="348">
        <v>33.36</v>
      </c>
      <c r="BS18" s="348" t="s">
        <v>430</v>
      </c>
      <c r="BT18" s="348" t="s">
        <v>430</v>
      </c>
      <c r="BU18" s="348" t="s">
        <v>430</v>
      </c>
      <c r="BV18" s="348">
        <v>65.78</v>
      </c>
      <c r="BW18" s="373"/>
      <c r="BX18" s="372" t="s">
        <v>9528</v>
      </c>
      <c r="BY18" s="372" t="s">
        <v>9529</v>
      </c>
      <c r="BZ18" s="372" t="s">
        <v>9530</v>
      </c>
      <c r="CA18" s="372" t="s">
        <v>9531</v>
      </c>
      <c r="CB18" s="372" t="s">
        <v>9532</v>
      </c>
      <c r="CC18" s="373"/>
      <c r="CD18" s="354" t="s">
        <v>4597</v>
      </c>
    </row>
    <row r="19" spans="1:82" s="428" customFormat="1" x14ac:dyDescent="0.25">
      <c r="A19" s="345" t="s">
        <v>9533</v>
      </c>
      <c r="B19" s="373"/>
      <c r="C19" s="719">
        <v>41275</v>
      </c>
      <c r="D19" s="373"/>
      <c r="E19" s="346">
        <v>7927.61</v>
      </c>
      <c r="F19" s="373"/>
      <c r="G19" s="347">
        <v>36.934699999999999</v>
      </c>
      <c r="H19" s="373"/>
      <c r="I19" s="651" t="s">
        <v>430</v>
      </c>
      <c r="J19" s="651" t="s">
        <v>430</v>
      </c>
      <c r="K19" s="651" t="s">
        <v>430</v>
      </c>
      <c r="L19" s="651" t="s">
        <v>430</v>
      </c>
      <c r="M19" s="374"/>
      <c r="N19" s="348">
        <v>1.5484</v>
      </c>
      <c r="O19" s="348">
        <v>1.5484</v>
      </c>
      <c r="P19" s="348">
        <v>-3.5552000000000001</v>
      </c>
      <c r="Q19" s="348">
        <v>3.4209000000000001</v>
      </c>
      <c r="R19" s="348">
        <v>5.1871</v>
      </c>
      <c r="S19" s="348">
        <v>6.6220999999999997</v>
      </c>
      <c r="T19" s="348">
        <v>6.4848999999999997</v>
      </c>
      <c r="U19" s="348">
        <v>6.1779000000000002</v>
      </c>
      <c r="V19" s="350">
        <v>6.2256</v>
      </c>
      <c r="W19" s="348">
        <v>7.2366999999999999</v>
      </c>
      <c r="X19" s="348">
        <v>7.5635000000000003</v>
      </c>
      <c r="Y19" s="348">
        <v>6.5730000000000004</v>
      </c>
      <c r="Z19" s="348">
        <v>6.3707000000000003</v>
      </c>
      <c r="AA19" s="348">
        <v>5.1177999999999999</v>
      </c>
      <c r="AB19" s="348">
        <v>6.2295999999999996</v>
      </c>
      <c r="AC19" s="348">
        <v>6.5526999999999997</v>
      </c>
      <c r="AD19" s="348">
        <v>6.3029000000000002</v>
      </c>
      <c r="AE19" s="348">
        <v>5.1177999999999999</v>
      </c>
      <c r="AF19" s="348">
        <v>6.9414999999999996</v>
      </c>
      <c r="AG19" s="374"/>
      <c r="AH19" s="346">
        <v>10</v>
      </c>
      <c r="AI19" s="346">
        <v>10</v>
      </c>
      <c r="AJ19" s="346">
        <v>14</v>
      </c>
      <c r="AK19" s="346">
        <v>12</v>
      </c>
      <c r="AL19" s="346">
        <v>13</v>
      </c>
      <c r="AM19" s="346">
        <v>14</v>
      </c>
      <c r="AN19" s="346">
        <v>15</v>
      </c>
      <c r="AO19" s="346">
        <v>15</v>
      </c>
      <c r="AP19" s="346">
        <v>15</v>
      </c>
      <c r="AQ19" s="346">
        <v>9</v>
      </c>
      <c r="AR19" s="346">
        <v>9</v>
      </c>
      <c r="AS19" s="346">
        <v>10</v>
      </c>
      <c r="AT19" s="346">
        <v>8</v>
      </c>
      <c r="AU19" s="346">
        <v>13</v>
      </c>
      <c r="AV19" s="346">
        <v>15</v>
      </c>
      <c r="AW19" s="346">
        <v>15</v>
      </c>
      <c r="AX19" s="346">
        <v>15</v>
      </c>
      <c r="AY19" s="346">
        <v>13</v>
      </c>
      <c r="AZ19" s="374"/>
      <c r="BA19" s="375">
        <v>6.1681993219664601</v>
      </c>
      <c r="BB19" s="375">
        <v>0.65958460740234703</v>
      </c>
      <c r="BC19" s="375">
        <v>7.0430767349689893E-2</v>
      </c>
      <c r="BD19" s="375">
        <v>0.11142343582819</v>
      </c>
      <c r="BE19" s="374"/>
      <c r="BF19" s="348" t="s">
        <v>430</v>
      </c>
      <c r="BG19" s="348" t="s">
        <v>430</v>
      </c>
      <c r="BH19" s="348" t="s">
        <v>430</v>
      </c>
      <c r="BI19" s="374"/>
      <c r="BJ19" s="348">
        <v>-0.27233426000000399</v>
      </c>
      <c r="BK19" s="374"/>
      <c r="BL19" s="348">
        <v>39.481699999999996</v>
      </c>
      <c r="BM19" s="348">
        <v>17.357600000000001</v>
      </c>
      <c r="BN19" s="348">
        <v>7.1632400000000001</v>
      </c>
      <c r="BO19" s="348">
        <v>35.997459999999997</v>
      </c>
      <c r="BP19" s="373"/>
      <c r="BQ19" s="348">
        <v>0.91</v>
      </c>
      <c r="BR19" s="348">
        <v>30.92</v>
      </c>
      <c r="BS19" s="348" t="s">
        <v>430</v>
      </c>
      <c r="BT19" s="348" t="s">
        <v>430</v>
      </c>
      <c r="BU19" s="348" t="s">
        <v>430</v>
      </c>
      <c r="BV19" s="348">
        <v>4.16</v>
      </c>
      <c r="BW19" s="373"/>
      <c r="BX19" s="372" t="s">
        <v>9534</v>
      </c>
      <c r="BY19" s="372" t="s">
        <v>9535</v>
      </c>
      <c r="BZ19" s="372" t="s">
        <v>9536</v>
      </c>
      <c r="CA19" s="372" t="s">
        <v>9537</v>
      </c>
      <c r="CB19" s="372" t="s">
        <v>9538</v>
      </c>
      <c r="CC19" s="373"/>
      <c r="CD19" s="354" t="s">
        <v>4597</v>
      </c>
    </row>
    <row r="20" spans="1:82" s="428" customFormat="1" x14ac:dyDescent="0.25">
      <c r="A20" s="345" t="s">
        <v>9539</v>
      </c>
      <c r="B20" s="373"/>
      <c r="C20" s="719">
        <v>43125</v>
      </c>
      <c r="D20" s="373"/>
      <c r="E20" s="346">
        <v>6467.1</v>
      </c>
      <c r="F20" s="373"/>
      <c r="G20" s="347">
        <v>16.460999999999999</v>
      </c>
      <c r="H20" s="373"/>
      <c r="I20" s="651">
        <v>0.67</v>
      </c>
      <c r="J20" s="651">
        <v>7.28</v>
      </c>
      <c r="K20" s="651">
        <v>0.62</v>
      </c>
      <c r="L20" s="651">
        <v>0.67</v>
      </c>
      <c r="M20" s="374"/>
      <c r="N20" s="348">
        <v>1.4783999999999999</v>
      </c>
      <c r="O20" s="348">
        <v>1.4783999999999999</v>
      </c>
      <c r="P20" s="348">
        <v>-3.1657000000000002</v>
      </c>
      <c r="Q20" s="348">
        <v>3.3302999999999998</v>
      </c>
      <c r="R20" s="348">
        <v>5.3891</v>
      </c>
      <c r="S20" s="348">
        <v>6.6612</v>
      </c>
      <c r="T20" s="348">
        <v>6.5549999999999997</v>
      </c>
      <c r="U20" s="348">
        <v>6.2514000000000003</v>
      </c>
      <c r="V20" s="350">
        <v>6.2685000000000004</v>
      </c>
      <c r="W20" s="348">
        <v>7.1494</v>
      </c>
      <c r="X20" s="348">
        <v>7.4832999999999998</v>
      </c>
      <c r="Y20" s="348">
        <v>6.4743000000000004</v>
      </c>
      <c r="Z20" s="348" t="s">
        <v>430</v>
      </c>
      <c r="AA20" s="348">
        <v>5.4420000000000002</v>
      </c>
      <c r="AB20" s="348">
        <v>6.3819999999999997</v>
      </c>
      <c r="AC20" s="348">
        <v>6.6292999999999997</v>
      </c>
      <c r="AD20" s="348">
        <v>6.3654999999999999</v>
      </c>
      <c r="AE20" s="348">
        <v>5.4420000000000002</v>
      </c>
      <c r="AF20" s="348">
        <v>6.2217000000000002</v>
      </c>
      <c r="AG20" s="374"/>
      <c r="AH20" s="346">
        <v>11</v>
      </c>
      <c r="AI20" s="346">
        <v>11</v>
      </c>
      <c r="AJ20" s="346">
        <v>10</v>
      </c>
      <c r="AK20" s="346">
        <v>13</v>
      </c>
      <c r="AL20" s="346">
        <v>9</v>
      </c>
      <c r="AM20" s="346">
        <v>13</v>
      </c>
      <c r="AN20" s="346">
        <v>14</v>
      </c>
      <c r="AO20" s="346">
        <v>14</v>
      </c>
      <c r="AP20" s="346">
        <v>14</v>
      </c>
      <c r="AQ20" s="346">
        <v>14</v>
      </c>
      <c r="AR20" s="346">
        <v>14</v>
      </c>
      <c r="AS20" s="346">
        <v>14</v>
      </c>
      <c r="AT20" s="346" t="s">
        <v>430</v>
      </c>
      <c r="AU20" s="346">
        <v>7</v>
      </c>
      <c r="AV20" s="346">
        <v>14</v>
      </c>
      <c r="AW20" s="346">
        <v>14</v>
      </c>
      <c r="AX20" s="346">
        <v>14</v>
      </c>
      <c r="AY20" s="346">
        <v>7</v>
      </c>
      <c r="AZ20" s="374"/>
      <c r="BA20" s="375">
        <v>5.8690247410382197</v>
      </c>
      <c r="BB20" s="375">
        <v>0.61791356412924703</v>
      </c>
      <c r="BC20" s="375">
        <v>5.8399621804222701E-2</v>
      </c>
      <c r="BD20" s="375">
        <v>4.0148127721878001E-2</v>
      </c>
      <c r="BE20" s="374"/>
      <c r="BF20" s="348" t="s">
        <v>430</v>
      </c>
      <c r="BG20" s="348" t="s">
        <v>430</v>
      </c>
      <c r="BH20" s="348" t="s">
        <v>430</v>
      </c>
      <c r="BI20" s="374"/>
      <c r="BJ20" s="348">
        <v>-0.28490518000000198</v>
      </c>
      <c r="BK20" s="374"/>
      <c r="BL20" s="348">
        <v>43.59</v>
      </c>
      <c r="BM20" s="348">
        <v>15.775600000000001</v>
      </c>
      <c r="BN20" s="348">
        <v>4.7587799999999998</v>
      </c>
      <c r="BO20" s="348">
        <v>35.875619999999998</v>
      </c>
      <c r="BP20" s="373"/>
      <c r="BQ20" s="348">
        <v>2.1</v>
      </c>
      <c r="BR20" s="348">
        <v>31.09</v>
      </c>
      <c r="BS20" s="348">
        <v>0.83</v>
      </c>
      <c r="BT20" s="348" t="s">
        <v>430</v>
      </c>
      <c r="BU20" s="348" t="s">
        <v>430</v>
      </c>
      <c r="BV20" s="348">
        <v>1.87</v>
      </c>
      <c r="BW20" s="373"/>
      <c r="BX20" s="372" t="s">
        <v>9540</v>
      </c>
      <c r="BY20" s="372" t="s">
        <v>9541</v>
      </c>
      <c r="BZ20" s="372" t="s">
        <v>9542</v>
      </c>
      <c r="CA20" s="372" t="s">
        <v>9543</v>
      </c>
      <c r="CB20" s="372" t="s">
        <v>9544</v>
      </c>
      <c r="CC20" s="373"/>
      <c r="CD20" s="354" t="s">
        <v>4597</v>
      </c>
    </row>
    <row r="21" spans="1:82" s="428" customFormat="1" x14ac:dyDescent="0.25">
      <c r="A21" s="345" t="s">
        <v>9545</v>
      </c>
      <c r="B21" s="373"/>
      <c r="C21" s="719">
        <v>43994</v>
      </c>
      <c r="D21" s="373"/>
      <c r="E21" s="346">
        <v>3628.61</v>
      </c>
      <c r="F21" s="373"/>
      <c r="G21" s="347">
        <v>14.228</v>
      </c>
      <c r="H21" s="373"/>
      <c r="I21" s="651">
        <v>0.12</v>
      </c>
      <c r="J21" s="651">
        <v>5.97</v>
      </c>
      <c r="K21" s="651">
        <v>0.11</v>
      </c>
      <c r="L21" s="651">
        <v>0.12</v>
      </c>
      <c r="M21" s="374"/>
      <c r="N21" s="348">
        <v>0.85519999999999996</v>
      </c>
      <c r="O21" s="348">
        <v>0.85519999999999996</v>
      </c>
      <c r="P21" s="348">
        <v>-2.9302000000000001</v>
      </c>
      <c r="Q21" s="348">
        <v>3.4862000000000002</v>
      </c>
      <c r="R21" s="348">
        <v>4.2355999999999998</v>
      </c>
      <c r="S21" s="348">
        <v>6.5458999999999996</v>
      </c>
      <c r="T21" s="348">
        <v>6.6703999999999999</v>
      </c>
      <c r="U21" s="348">
        <v>6.4124999999999996</v>
      </c>
      <c r="V21" s="350">
        <v>6.3428000000000004</v>
      </c>
      <c r="W21" s="348">
        <v>7.2332000000000001</v>
      </c>
      <c r="X21" s="348">
        <v>7.5993000000000004</v>
      </c>
      <c r="Y21" s="348">
        <v>6.5842000000000001</v>
      </c>
      <c r="Z21" s="348" t="s">
        <v>430</v>
      </c>
      <c r="AA21" s="348">
        <v>4.0979999999999999</v>
      </c>
      <c r="AB21" s="348">
        <v>6.4223999999999997</v>
      </c>
      <c r="AC21" s="348">
        <v>6.7306999999999997</v>
      </c>
      <c r="AD21" s="348">
        <v>6.4351000000000003</v>
      </c>
      <c r="AE21" s="348">
        <v>4.0979999999999999</v>
      </c>
      <c r="AF21" s="348">
        <v>6.1840999999999999</v>
      </c>
      <c r="AG21" s="374"/>
      <c r="AH21" s="346">
        <v>14</v>
      </c>
      <c r="AI21" s="346">
        <v>14</v>
      </c>
      <c r="AJ21" s="346">
        <v>8</v>
      </c>
      <c r="AK21" s="346">
        <v>10</v>
      </c>
      <c r="AL21" s="346">
        <v>15</v>
      </c>
      <c r="AM21" s="346">
        <v>15</v>
      </c>
      <c r="AN21" s="346">
        <v>8</v>
      </c>
      <c r="AO21" s="346">
        <v>6</v>
      </c>
      <c r="AP21" s="346">
        <v>11</v>
      </c>
      <c r="AQ21" s="346">
        <v>10</v>
      </c>
      <c r="AR21" s="346">
        <v>6</v>
      </c>
      <c r="AS21" s="346">
        <v>9</v>
      </c>
      <c r="AT21" s="346" t="s">
        <v>430</v>
      </c>
      <c r="AU21" s="346">
        <v>15</v>
      </c>
      <c r="AV21" s="346">
        <v>12</v>
      </c>
      <c r="AW21" s="346">
        <v>8</v>
      </c>
      <c r="AX21" s="346">
        <v>9</v>
      </c>
      <c r="AY21" s="346">
        <v>15</v>
      </c>
      <c r="AZ21" s="374"/>
      <c r="BA21" s="375">
        <v>6.3788146845430997</v>
      </c>
      <c r="BB21" s="375">
        <v>0.71657333223609099</v>
      </c>
      <c r="BC21" s="375">
        <v>6.9548239391502495E-2</v>
      </c>
      <c r="BD21" s="375">
        <v>9.2719599546949902E-2</v>
      </c>
      <c r="BE21" s="374"/>
      <c r="BF21" s="348" t="s">
        <v>430</v>
      </c>
      <c r="BG21" s="348" t="s">
        <v>430</v>
      </c>
      <c r="BH21" s="348" t="s">
        <v>430</v>
      </c>
      <c r="BI21" s="374"/>
      <c r="BJ21" s="348">
        <v>-0.15054393000001101</v>
      </c>
      <c r="BK21" s="374"/>
      <c r="BL21" s="348">
        <v>27.584099999999999</v>
      </c>
      <c r="BM21" s="348">
        <v>21.1936</v>
      </c>
      <c r="BN21" s="348">
        <v>3.6193900000000001</v>
      </c>
      <c r="BO21" s="348">
        <v>47.602910000000001</v>
      </c>
      <c r="BP21" s="373"/>
      <c r="BQ21" s="348" t="s">
        <v>430</v>
      </c>
      <c r="BR21" s="348">
        <v>15.18</v>
      </c>
      <c r="BS21" s="348" t="s">
        <v>430</v>
      </c>
      <c r="BT21" s="348" t="s">
        <v>430</v>
      </c>
      <c r="BU21" s="348" t="s">
        <v>430</v>
      </c>
      <c r="BV21" s="348">
        <v>32.42</v>
      </c>
      <c r="BW21" s="373"/>
      <c r="BX21" s="372" t="s">
        <v>9546</v>
      </c>
      <c r="BY21" s="372" t="s">
        <v>9547</v>
      </c>
      <c r="BZ21" s="372" t="s">
        <v>9548</v>
      </c>
      <c r="CA21" s="372" t="s">
        <v>9549</v>
      </c>
      <c r="CB21" s="372" t="s">
        <v>9550</v>
      </c>
      <c r="CC21" s="373"/>
      <c r="CD21" s="354" t="s">
        <v>4597</v>
      </c>
    </row>
    <row r="22" spans="1:82" s="428" customFormat="1" x14ac:dyDescent="0.25">
      <c r="A22" s="345" t="s">
        <v>9551</v>
      </c>
      <c r="B22" s="373"/>
      <c r="C22" s="719">
        <v>41820</v>
      </c>
      <c r="D22" s="373"/>
      <c r="E22" s="346">
        <v>2556.83</v>
      </c>
      <c r="F22" s="373"/>
      <c r="G22" s="347">
        <v>21.3933</v>
      </c>
      <c r="H22" s="373"/>
      <c r="I22" s="651" t="s">
        <v>430</v>
      </c>
      <c r="J22" s="651" t="s">
        <v>430</v>
      </c>
      <c r="K22" s="651" t="s">
        <v>430</v>
      </c>
      <c r="L22" s="651" t="s">
        <v>430</v>
      </c>
      <c r="M22" s="374"/>
      <c r="N22" s="348">
        <v>0.62560000000000004</v>
      </c>
      <c r="O22" s="348">
        <v>0.62560000000000004</v>
      </c>
      <c r="P22" s="348">
        <v>-3.2883</v>
      </c>
      <c r="Q22" s="348">
        <v>3.5266999999999999</v>
      </c>
      <c r="R22" s="348">
        <v>5.1795999999999998</v>
      </c>
      <c r="S22" s="348">
        <v>6.7983000000000002</v>
      </c>
      <c r="T22" s="348">
        <v>6.6258999999999997</v>
      </c>
      <c r="U22" s="348">
        <v>6.3311999999999999</v>
      </c>
      <c r="V22" s="350">
        <v>6.3323999999999998</v>
      </c>
      <c r="W22" s="348">
        <v>7.1285999999999996</v>
      </c>
      <c r="X22" s="348">
        <v>7.4671000000000003</v>
      </c>
      <c r="Y22" s="348">
        <v>6.4561999999999999</v>
      </c>
      <c r="Z22" s="348">
        <v>6.3681000000000001</v>
      </c>
      <c r="AA22" s="348">
        <v>5.1877000000000004</v>
      </c>
      <c r="AB22" s="348">
        <v>6.4036</v>
      </c>
      <c r="AC22" s="348">
        <v>6.6717000000000004</v>
      </c>
      <c r="AD22" s="348">
        <v>6.4302000000000001</v>
      </c>
      <c r="AE22" s="348">
        <v>5.1877000000000004</v>
      </c>
      <c r="AF22" s="348">
        <v>6.6379999999999999</v>
      </c>
      <c r="AG22" s="374"/>
      <c r="AH22" s="346">
        <v>15</v>
      </c>
      <c r="AI22" s="346">
        <v>15</v>
      </c>
      <c r="AJ22" s="346">
        <v>12</v>
      </c>
      <c r="AK22" s="346">
        <v>9</v>
      </c>
      <c r="AL22" s="346">
        <v>14</v>
      </c>
      <c r="AM22" s="346">
        <v>6</v>
      </c>
      <c r="AN22" s="346">
        <v>11</v>
      </c>
      <c r="AO22" s="346">
        <v>10</v>
      </c>
      <c r="AP22" s="346">
        <v>12</v>
      </c>
      <c r="AQ22" s="346">
        <v>15</v>
      </c>
      <c r="AR22" s="346">
        <v>15</v>
      </c>
      <c r="AS22" s="346">
        <v>15</v>
      </c>
      <c r="AT22" s="346">
        <v>9</v>
      </c>
      <c r="AU22" s="346">
        <v>12</v>
      </c>
      <c r="AV22" s="346">
        <v>13</v>
      </c>
      <c r="AW22" s="346">
        <v>12</v>
      </c>
      <c r="AX22" s="346">
        <v>10</v>
      </c>
      <c r="AY22" s="346">
        <v>12</v>
      </c>
      <c r="AZ22" s="374"/>
      <c r="BA22" s="375">
        <v>5.8719017736819596</v>
      </c>
      <c r="BB22" s="375">
        <v>0.65334935044312503</v>
      </c>
      <c r="BC22" s="375">
        <v>5.4111851732159502E-2</v>
      </c>
      <c r="BD22" s="375">
        <v>-2.2146070707220701E-3</v>
      </c>
      <c r="BE22" s="374"/>
      <c r="BF22" s="348" t="s">
        <v>430</v>
      </c>
      <c r="BG22" s="348" t="s">
        <v>430</v>
      </c>
      <c r="BH22" s="348" t="s">
        <v>430</v>
      </c>
      <c r="BI22" s="374"/>
      <c r="BJ22" s="348">
        <v>-0.27942660000000102</v>
      </c>
      <c r="BK22" s="374"/>
      <c r="BL22" s="348">
        <v>41.135199999999998</v>
      </c>
      <c r="BM22" s="348">
        <v>15.7593</v>
      </c>
      <c r="BN22" s="348">
        <v>10.114000000000001</v>
      </c>
      <c r="BO22" s="348">
        <v>32.991500000000002</v>
      </c>
      <c r="BP22" s="373"/>
      <c r="BQ22" s="348">
        <v>1.89</v>
      </c>
      <c r="BR22" s="348">
        <v>27.91</v>
      </c>
      <c r="BS22" s="348" t="s">
        <v>430</v>
      </c>
      <c r="BT22" s="348" t="s">
        <v>430</v>
      </c>
      <c r="BU22" s="348" t="s">
        <v>430</v>
      </c>
      <c r="BV22" s="348">
        <v>3.19</v>
      </c>
      <c r="BW22" s="373"/>
      <c r="BX22" s="372" t="s">
        <v>9552</v>
      </c>
      <c r="BY22" s="372" t="s">
        <v>9553</v>
      </c>
      <c r="BZ22" s="372" t="s">
        <v>9554</v>
      </c>
      <c r="CA22" s="372" t="s">
        <v>9555</v>
      </c>
      <c r="CB22" s="372" t="s">
        <v>9556</v>
      </c>
      <c r="CC22" s="373"/>
      <c r="CD22" s="354" t="s">
        <v>2387</v>
      </c>
    </row>
    <row r="23" spans="1:82" x14ac:dyDescent="0.25">
      <c r="A23" s="36" t="s">
        <v>93</v>
      </c>
      <c r="B23" s="43"/>
      <c r="C23" s="720"/>
      <c r="D23" s="43"/>
      <c r="E23" s="51"/>
      <c r="F23" s="43"/>
      <c r="G23" s="55"/>
      <c r="H23" s="43"/>
      <c r="I23" s="92"/>
      <c r="J23" s="92"/>
      <c r="K23" s="92"/>
      <c r="L23" s="92"/>
      <c r="M23" s="66"/>
      <c r="N23" s="59">
        <v>2.4986999999999999</v>
      </c>
      <c r="O23" s="59">
        <v>2.4986999999999999</v>
      </c>
      <c r="P23" s="59">
        <v>-2.7907999999999999</v>
      </c>
      <c r="Q23" s="59">
        <v>3.5876999999999999</v>
      </c>
      <c r="R23" s="59">
        <v>5.4109999999999996</v>
      </c>
      <c r="S23" s="59">
        <v>6.7859999999999996</v>
      </c>
      <c r="T23" s="59">
        <v>6.6814</v>
      </c>
      <c r="U23" s="59">
        <v>6.3714000000000004</v>
      </c>
      <c r="V23" s="70">
        <v>6.4001000000000001</v>
      </c>
      <c r="W23" s="59">
        <v>7.2633000000000001</v>
      </c>
      <c r="X23" s="59">
        <v>7.5933999999999999</v>
      </c>
      <c r="Y23" s="59">
        <v>6.6261999999999999</v>
      </c>
      <c r="Z23" s="59">
        <v>6.4085999999999999</v>
      </c>
      <c r="AA23" s="59">
        <v>5.3665000000000003</v>
      </c>
      <c r="AB23" s="59">
        <v>6.4775999999999998</v>
      </c>
      <c r="AC23" s="59">
        <v>6.7443999999999997</v>
      </c>
      <c r="AD23" s="59">
        <v>6.4664000000000001</v>
      </c>
      <c r="AE23" s="59">
        <v>5.3665000000000003</v>
      </c>
      <c r="AF23" s="59">
        <v>6.7526000000000002</v>
      </c>
      <c r="AG23" s="66"/>
      <c r="AH23" s="51">
        <v>15</v>
      </c>
      <c r="AI23" s="51">
        <v>15</v>
      </c>
      <c r="AJ23" s="51">
        <v>15</v>
      </c>
      <c r="AK23" s="51">
        <v>15</v>
      </c>
      <c r="AL23" s="51">
        <v>15</v>
      </c>
      <c r="AM23" s="51">
        <v>15</v>
      </c>
      <c r="AN23" s="51">
        <v>15</v>
      </c>
      <c r="AO23" s="51">
        <v>15</v>
      </c>
      <c r="AP23" s="51">
        <v>15</v>
      </c>
      <c r="AQ23" s="51">
        <v>15</v>
      </c>
      <c r="AR23" s="51">
        <v>15</v>
      </c>
      <c r="AS23" s="51">
        <v>15</v>
      </c>
      <c r="AT23" s="51">
        <v>12</v>
      </c>
      <c r="AU23" s="51">
        <v>15</v>
      </c>
      <c r="AV23" s="51">
        <v>15</v>
      </c>
      <c r="AW23" s="51">
        <v>15</v>
      </c>
      <c r="AX23" s="51">
        <v>15</v>
      </c>
      <c r="AY23" s="51">
        <v>15</v>
      </c>
      <c r="AZ23" s="332"/>
      <c r="BA23" s="286"/>
      <c r="BB23" s="286"/>
      <c r="BC23" s="286"/>
      <c r="BD23" s="286"/>
      <c r="BE23" s="332"/>
      <c r="BF23" s="59"/>
      <c r="BG23" s="59"/>
      <c r="BH23" s="59"/>
      <c r="BI23" s="66"/>
      <c r="BJ23" s="59"/>
      <c r="BK23" s="66"/>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4.6379000000000001</v>
      </c>
      <c r="O24" s="60">
        <v>4.6379000000000001</v>
      </c>
      <c r="P24" s="60">
        <v>-1.8119000000000001</v>
      </c>
      <c r="Q24" s="60">
        <v>4.0975000000000001</v>
      </c>
      <c r="R24" s="60">
        <v>6.0507999999999997</v>
      </c>
      <c r="S24" s="60">
        <v>7.0164</v>
      </c>
      <c r="T24" s="60">
        <v>6.9158999999999997</v>
      </c>
      <c r="U24" s="60">
        <v>6.5812999999999997</v>
      </c>
      <c r="V24" s="71">
        <v>6.6104000000000003</v>
      </c>
      <c r="W24" s="60">
        <v>7.4269999999999996</v>
      </c>
      <c r="X24" s="60">
        <v>7.7271999999999998</v>
      </c>
      <c r="Y24" s="60">
        <v>6.8513000000000002</v>
      </c>
      <c r="Z24" s="60">
        <v>6.5701999999999998</v>
      </c>
      <c r="AA24" s="60">
        <v>5.9207000000000001</v>
      </c>
      <c r="AB24" s="60">
        <v>6.6451000000000002</v>
      </c>
      <c r="AC24" s="60">
        <v>6.9215</v>
      </c>
      <c r="AD24" s="60">
        <v>6.6843000000000004</v>
      </c>
      <c r="AE24" s="60">
        <v>5.9207000000000001</v>
      </c>
      <c r="AF24" s="60">
        <v>7.0899000000000001</v>
      </c>
      <c r="AG24" s="67"/>
      <c r="AH24" s="52"/>
      <c r="AI24" s="52"/>
      <c r="AJ24" s="52"/>
      <c r="AK24" s="52"/>
      <c r="AL24" s="52"/>
      <c r="AM24" s="52"/>
      <c r="AN24" s="52"/>
      <c r="AO24" s="52"/>
      <c r="AP24" s="52"/>
      <c r="AQ24" s="52"/>
      <c r="AR24" s="52"/>
      <c r="AS24" s="52"/>
      <c r="AT24" s="52"/>
      <c r="AU24" s="52"/>
      <c r="AV24" s="52"/>
      <c r="AW24" s="52"/>
      <c r="AX24" s="52"/>
      <c r="AY24" s="52"/>
      <c r="AZ24" s="341"/>
      <c r="BA24" s="288"/>
      <c r="BB24" s="288"/>
      <c r="BC24" s="288"/>
      <c r="BD24" s="288"/>
      <c r="BE24" s="341"/>
      <c r="BF24" s="60"/>
      <c r="BG24" s="60"/>
      <c r="BH24" s="60"/>
      <c r="BI24" s="67"/>
      <c r="BJ24" s="60"/>
      <c r="BK24" s="67"/>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0.62560000000000004</v>
      </c>
      <c r="O25" s="60">
        <v>0.62560000000000004</v>
      </c>
      <c r="P25" s="60">
        <v>-3.8969</v>
      </c>
      <c r="Q25" s="60">
        <v>3.1236000000000002</v>
      </c>
      <c r="R25" s="60">
        <v>4.2355999999999998</v>
      </c>
      <c r="S25" s="60">
        <v>6.5458999999999996</v>
      </c>
      <c r="T25" s="60">
        <v>6.4848999999999997</v>
      </c>
      <c r="U25" s="60">
        <v>6.1779000000000002</v>
      </c>
      <c r="V25" s="71">
        <v>6.2256</v>
      </c>
      <c r="W25" s="60">
        <v>7.1285999999999996</v>
      </c>
      <c r="X25" s="60">
        <v>7.4671000000000003</v>
      </c>
      <c r="Y25" s="60">
        <v>6.4561999999999999</v>
      </c>
      <c r="Z25" s="60">
        <v>6.1760000000000002</v>
      </c>
      <c r="AA25" s="60">
        <v>4.0979999999999999</v>
      </c>
      <c r="AB25" s="60">
        <v>6.2295999999999996</v>
      </c>
      <c r="AC25" s="60">
        <v>6.5526999999999997</v>
      </c>
      <c r="AD25" s="60">
        <v>6.3029000000000002</v>
      </c>
      <c r="AE25" s="60">
        <v>4.0979999999999999</v>
      </c>
      <c r="AF25" s="60">
        <v>6.1840999999999999</v>
      </c>
      <c r="AG25" s="67"/>
      <c r="AH25" s="52"/>
      <c r="AI25" s="52"/>
      <c r="AJ25" s="52"/>
      <c r="AK25" s="52"/>
      <c r="AL25" s="52"/>
      <c r="AM25" s="52"/>
      <c r="AN25" s="52"/>
      <c r="AO25" s="52"/>
      <c r="AP25" s="52"/>
      <c r="AQ25" s="52"/>
      <c r="AR25" s="52"/>
      <c r="AS25" s="52"/>
      <c r="AT25" s="52"/>
      <c r="AU25" s="52"/>
      <c r="AV25" s="52"/>
      <c r="AW25" s="52"/>
      <c r="AX25" s="52"/>
      <c r="AY25" s="52"/>
      <c r="AZ25" s="341"/>
      <c r="BA25" s="288"/>
      <c r="BB25" s="288"/>
      <c r="BC25" s="288"/>
      <c r="BD25" s="288"/>
      <c r="BE25" s="341"/>
      <c r="BF25" s="60"/>
      <c r="BG25" s="60"/>
      <c r="BH25" s="60"/>
      <c r="BI25" s="67"/>
      <c r="BJ25" s="60"/>
      <c r="BK25" s="67"/>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2.8246000000000002</v>
      </c>
      <c r="O26" s="61">
        <v>2.8246000000000002</v>
      </c>
      <c r="P26" s="61">
        <v>-2.9302000000000001</v>
      </c>
      <c r="Q26" s="61">
        <v>3.5865</v>
      </c>
      <c r="R26" s="61">
        <v>5.5111999999999997</v>
      </c>
      <c r="S26" s="61">
        <v>6.7732000000000001</v>
      </c>
      <c r="T26" s="61">
        <v>6.6703999999999999</v>
      </c>
      <c r="U26" s="61">
        <v>6.3691000000000004</v>
      </c>
      <c r="V26" s="72">
        <v>6.3933</v>
      </c>
      <c r="W26" s="61">
        <v>7.2411000000000003</v>
      </c>
      <c r="X26" s="61">
        <v>7.5723000000000003</v>
      </c>
      <c r="Y26" s="61">
        <v>6.6246</v>
      </c>
      <c r="Z26" s="61">
        <v>6.4021499999999998</v>
      </c>
      <c r="AA26" s="61">
        <v>5.4374000000000002</v>
      </c>
      <c r="AB26" s="61">
        <v>6.4762000000000004</v>
      </c>
      <c r="AC26" s="61">
        <v>6.7306999999999997</v>
      </c>
      <c r="AD26" s="61">
        <v>6.4560000000000004</v>
      </c>
      <c r="AE26" s="61">
        <v>5.4374000000000002</v>
      </c>
      <c r="AF26" s="61">
        <v>6.8373999999999997</v>
      </c>
      <c r="AG26" s="68"/>
      <c r="AH26" s="53"/>
      <c r="AI26" s="53"/>
      <c r="AJ26" s="53"/>
      <c r="AK26" s="53"/>
      <c r="AL26" s="53"/>
      <c r="AM26" s="53"/>
      <c r="AN26" s="53"/>
      <c r="AO26" s="53"/>
      <c r="AP26" s="53"/>
      <c r="AQ26" s="53"/>
      <c r="AR26" s="53"/>
      <c r="AS26" s="53"/>
      <c r="AT26" s="53"/>
      <c r="AU26" s="53"/>
      <c r="AV26" s="53"/>
      <c r="AW26" s="53"/>
      <c r="AX26" s="53"/>
      <c r="AY26" s="53"/>
      <c r="AZ26" s="615"/>
      <c r="BA26" s="291"/>
      <c r="BB26" s="291"/>
      <c r="BC26" s="291"/>
      <c r="BD26" s="291"/>
      <c r="BE26" s="615"/>
      <c r="BF26" s="61"/>
      <c r="BG26" s="61"/>
      <c r="BH26" s="61"/>
      <c r="BI26" s="68"/>
      <c r="BJ26" s="61"/>
      <c r="BK26" s="68"/>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335</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18"/>
      <c r="BA27" s="293"/>
      <c r="BB27" s="293"/>
      <c r="BC27" s="293"/>
      <c r="BD27" s="293"/>
      <c r="BE27" s="618"/>
      <c r="BF27" s="62"/>
      <c r="BG27" s="62"/>
      <c r="BH27" s="62"/>
      <c r="BI27" s="69"/>
      <c r="BJ27" s="62"/>
      <c r="BK27" s="69"/>
      <c r="BL27" s="62"/>
      <c r="BM27" s="62"/>
      <c r="BN27" s="62"/>
      <c r="BO27" s="62"/>
      <c r="BP27" s="46"/>
      <c r="BQ27" s="62"/>
      <c r="BR27" s="62"/>
      <c r="BS27" s="62"/>
      <c r="BT27" s="62"/>
      <c r="BU27" s="62"/>
      <c r="BV27" s="62"/>
      <c r="BW27" s="46"/>
      <c r="BX27" s="87"/>
      <c r="BY27" s="87"/>
      <c r="BZ27" s="87"/>
      <c r="CA27" s="87"/>
      <c r="CB27" s="87"/>
      <c r="CC27" s="46"/>
      <c r="CD27" s="91"/>
    </row>
    <row r="28" spans="1:82" s="428" customFormat="1" ht="11" x14ac:dyDescent="0.3">
      <c r="A28" s="891" t="s">
        <v>9557</v>
      </c>
      <c r="B28" s="892"/>
      <c r="C28" s="893">
        <v>38624</v>
      </c>
      <c r="D28" s="892"/>
      <c r="E28" s="894">
        <v>69945.3</v>
      </c>
      <c r="F28" s="892"/>
      <c r="G28" s="895">
        <v>39.2864</v>
      </c>
      <c r="H28" s="892"/>
      <c r="I28" s="968">
        <v>0.56999999999999995</v>
      </c>
      <c r="J28" s="968">
        <v>7.37</v>
      </c>
      <c r="K28" s="968">
        <v>0.54</v>
      </c>
      <c r="L28" s="968">
        <v>0.54</v>
      </c>
      <c r="M28" s="897"/>
      <c r="N28" s="896">
        <v>2.6328999999999998</v>
      </c>
      <c r="O28" s="896">
        <v>2.6328999999999998</v>
      </c>
      <c r="P28" s="896">
        <v>-2.9979</v>
      </c>
      <c r="Q28" s="896">
        <v>3.0562999999999998</v>
      </c>
      <c r="R28" s="896">
        <v>4.9508000000000001</v>
      </c>
      <c r="S28" s="896">
        <v>6.3484999999999996</v>
      </c>
      <c r="T28" s="896">
        <v>6.1207000000000003</v>
      </c>
      <c r="U28" s="896">
        <v>5.7775999999999996</v>
      </c>
      <c r="V28" s="898">
        <v>5.7805999999999997</v>
      </c>
      <c r="W28" s="896">
        <v>6.6967999999999996</v>
      </c>
      <c r="X28" s="896">
        <v>7.0869999999999997</v>
      </c>
      <c r="Y28" s="896">
        <v>6.1425999999999998</v>
      </c>
      <c r="Z28" s="896">
        <v>5.9104000000000001</v>
      </c>
      <c r="AA28" s="896">
        <v>4.6544999999999996</v>
      </c>
      <c r="AB28" s="896">
        <v>6.0054999999999996</v>
      </c>
      <c r="AC28" s="896">
        <v>6.1790000000000003</v>
      </c>
      <c r="AD28" s="896">
        <v>5.8385999999999996</v>
      </c>
      <c r="AE28" s="896">
        <v>4.6544999999999996</v>
      </c>
      <c r="AF28" s="896">
        <v>6.8715000000000002</v>
      </c>
      <c r="AG28" s="897"/>
      <c r="AH28" s="894">
        <v>6</v>
      </c>
      <c r="AI28" s="894">
        <v>6</v>
      </c>
      <c r="AJ28" s="894">
        <v>4</v>
      </c>
      <c r="AK28" s="894">
        <v>5</v>
      </c>
      <c r="AL28" s="894">
        <v>6</v>
      </c>
      <c r="AM28" s="894">
        <v>2</v>
      </c>
      <c r="AN28" s="894">
        <v>3</v>
      </c>
      <c r="AO28" s="894">
        <v>5</v>
      </c>
      <c r="AP28" s="894">
        <v>6</v>
      </c>
      <c r="AQ28" s="894">
        <v>2</v>
      </c>
      <c r="AR28" s="894">
        <v>1</v>
      </c>
      <c r="AS28" s="894">
        <v>3</v>
      </c>
      <c r="AT28" s="894">
        <v>1</v>
      </c>
      <c r="AU28" s="894">
        <v>11</v>
      </c>
      <c r="AV28" s="894">
        <v>2</v>
      </c>
      <c r="AW28" s="894">
        <v>4</v>
      </c>
      <c r="AX28" s="894">
        <v>8</v>
      </c>
      <c r="AY28" s="894">
        <v>11</v>
      </c>
      <c r="AZ28" s="897"/>
      <c r="BA28" s="901">
        <v>6.4247164256297697</v>
      </c>
      <c r="BB28" s="901">
        <v>0.71332967762355004</v>
      </c>
      <c r="BC28" s="901">
        <v>-4.0807769809555697E-3</v>
      </c>
      <c r="BD28" s="901">
        <v>-0.37554510417604797</v>
      </c>
      <c r="BE28" s="897"/>
      <c r="BF28" s="896" t="s">
        <v>430</v>
      </c>
      <c r="BG28" s="896" t="s">
        <v>430</v>
      </c>
      <c r="BH28" s="896" t="s">
        <v>430</v>
      </c>
      <c r="BI28" s="897"/>
      <c r="BJ28" s="896">
        <v>-0.26757151999999701</v>
      </c>
      <c r="BK28" s="897"/>
      <c r="BL28" s="896">
        <v>47.591299999999997</v>
      </c>
      <c r="BM28" s="896">
        <v>12.8743</v>
      </c>
      <c r="BN28" s="896">
        <v>2.1417700000000002</v>
      </c>
      <c r="BO28" s="896">
        <v>37.392629999999997</v>
      </c>
      <c r="BP28" s="892"/>
      <c r="BQ28" s="896" t="s">
        <v>430</v>
      </c>
      <c r="BR28" s="896">
        <v>35.83</v>
      </c>
      <c r="BS28" s="896" t="s">
        <v>430</v>
      </c>
      <c r="BT28" s="896" t="s">
        <v>430</v>
      </c>
      <c r="BU28" s="896" t="s">
        <v>430</v>
      </c>
      <c r="BV28" s="896">
        <v>1.56</v>
      </c>
      <c r="BW28" s="892"/>
      <c r="BX28" s="902" t="s">
        <v>9474</v>
      </c>
      <c r="BY28" s="902" t="s">
        <v>9475</v>
      </c>
      <c r="BZ28" s="902" t="s">
        <v>1625</v>
      </c>
      <c r="CA28" s="902" t="s">
        <v>9476</v>
      </c>
      <c r="CB28" s="902" t="s">
        <v>9477</v>
      </c>
      <c r="CC28" s="892"/>
      <c r="CD28" s="903" t="s">
        <v>8013</v>
      </c>
    </row>
    <row r="29" spans="1:82" s="428" customFormat="1" x14ac:dyDescent="0.25">
      <c r="A29" s="345" t="s">
        <v>9558</v>
      </c>
      <c r="B29" s="373"/>
      <c r="C29" s="719">
        <v>39024</v>
      </c>
      <c r="D29" s="373"/>
      <c r="E29" s="346">
        <v>42608.3</v>
      </c>
      <c r="F29" s="373"/>
      <c r="G29" s="347">
        <v>35.456600000000002</v>
      </c>
      <c r="H29" s="373"/>
      <c r="I29" s="651">
        <v>0.55000000000000004</v>
      </c>
      <c r="J29" s="651">
        <v>7.27</v>
      </c>
      <c r="K29" s="651">
        <v>0.48</v>
      </c>
      <c r="L29" s="651">
        <v>0.52</v>
      </c>
      <c r="M29" s="374"/>
      <c r="N29" s="348">
        <v>2.9174000000000002</v>
      </c>
      <c r="O29" s="348">
        <v>2.9174000000000002</v>
      </c>
      <c r="P29" s="348">
        <v>-2.3224999999999998</v>
      </c>
      <c r="Q29" s="348">
        <v>3.0771999999999999</v>
      </c>
      <c r="R29" s="348">
        <v>4.7443999999999997</v>
      </c>
      <c r="S29" s="348">
        <v>6.2355</v>
      </c>
      <c r="T29" s="348">
        <v>6.0811999999999999</v>
      </c>
      <c r="U29" s="348">
        <v>5.7901999999999996</v>
      </c>
      <c r="V29" s="350">
        <v>5.8945999999999996</v>
      </c>
      <c r="W29" s="348">
        <v>6.6677999999999997</v>
      </c>
      <c r="X29" s="348">
        <v>7.0164999999999997</v>
      </c>
      <c r="Y29" s="348">
        <v>6.1638000000000002</v>
      </c>
      <c r="Z29" s="348">
        <v>5.7488999999999999</v>
      </c>
      <c r="AA29" s="348">
        <v>4.5754000000000001</v>
      </c>
      <c r="AB29" s="348">
        <v>5.9592000000000001</v>
      </c>
      <c r="AC29" s="348">
        <v>6.1435000000000004</v>
      </c>
      <c r="AD29" s="348">
        <v>5.8879999999999999</v>
      </c>
      <c r="AE29" s="348">
        <v>4.5754000000000001</v>
      </c>
      <c r="AF29" s="348">
        <v>6.7085999999999997</v>
      </c>
      <c r="AG29" s="374"/>
      <c r="AH29" s="346">
        <v>4</v>
      </c>
      <c r="AI29" s="346">
        <v>4</v>
      </c>
      <c r="AJ29" s="346">
        <v>1</v>
      </c>
      <c r="AK29" s="346">
        <v>4</v>
      </c>
      <c r="AL29" s="346">
        <v>11</v>
      </c>
      <c r="AM29" s="346">
        <v>3</v>
      </c>
      <c r="AN29" s="346">
        <v>8</v>
      </c>
      <c r="AO29" s="346">
        <v>4</v>
      </c>
      <c r="AP29" s="346">
        <v>1</v>
      </c>
      <c r="AQ29" s="346">
        <v>4</v>
      </c>
      <c r="AR29" s="346">
        <v>3</v>
      </c>
      <c r="AS29" s="346">
        <v>1</v>
      </c>
      <c r="AT29" s="346">
        <v>7</v>
      </c>
      <c r="AU29" s="346">
        <v>13</v>
      </c>
      <c r="AV29" s="346">
        <v>3</v>
      </c>
      <c r="AW29" s="346">
        <v>6</v>
      </c>
      <c r="AX29" s="346">
        <v>3</v>
      </c>
      <c r="AY29" s="346">
        <v>13</v>
      </c>
      <c r="AZ29" s="374"/>
      <c r="BA29" s="375">
        <v>6.2262027152813904</v>
      </c>
      <c r="BB29" s="375">
        <v>0.67504863810049698</v>
      </c>
      <c r="BC29" s="375">
        <v>-1.35843141224693E-2</v>
      </c>
      <c r="BD29" s="375">
        <v>-0.41515921574095999</v>
      </c>
      <c r="BE29" s="374"/>
      <c r="BF29" s="348" t="s">
        <v>430</v>
      </c>
      <c r="BG29" s="348" t="s">
        <v>430</v>
      </c>
      <c r="BH29" s="348" t="s">
        <v>430</v>
      </c>
      <c r="BI29" s="374"/>
      <c r="BJ29" s="348">
        <v>-0.31883534999996799</v>
      </c>
      <c r="BK29" s="374"/>
      <c r="BL29" s="348">
        <v>49.308199999999999</v>
      </c>
      <c r="BM29" s="348">
        <v>15.2563</v>
      </c>
      <c r="BN29" s="348">
        <v>3.319</v>
      </c>
      <c r="BO29" s="348">
        <v>32.116500000000002</v>
      </c>
      <c r="BP29" s="373"/>
      <c r="BQ29" s="348">
        <v>0.05</v>
      </c>
      <c r="BR29" s="348">
        <v>27.66</v>
      </c>
      <c r="BS29" s="348">
        <v>0.12</v>
      </c>
      <c r="BT29" s="348" t="s">
        <v>430</v>
      </c>
      <c r="BU29" s="348" t="s">
        <v>430</v>
      </c>
      <c r="BV29" s="348">
        <v>4.28</v>
      </c>
      <c r="BW29" s="373"/>
      <c r="BX29" s="372" t="s">
        <v>9479</v>
      </c>
      <c r="BY29" s="372" t="s">
        <v>9480</v>
      </c>
      <c r="BZ29" s="372" t="s">
        <v>9481</v>
      </c>
      <c r="CA29" s="372" t="s">
        <v>9482</v>
      </c>
      <c r="CB29" s="372" t="s">
        <v>9483</v>
      </c>
      <c r="CC29" s="373"/>
      <c r="CD29" s="354" t="s">
        <v>3309</v>
      </c>
    </row>
    <row r="30" spans="1:82" s="428" customFormat="1" x14ac:dyDescent="0.25">
      <c r="A30" s="345" t="s">
        <v>9559</v>
      </c>
      <c r="B30" s="373"/>
      <c r="C30" s="719">
        <v>39081</v>
      </c>
      <c r="D30" s="373"/>
      <c r="E30" s="346">
        <v>32249.5</v>
      </c>
      <c r="F30" s="373"/>
      <c r="G30" s="347">
        <v>35.966700000000003</v>
      </c>
      <c r="H30" s="373"/>
      <c r="I30" s="651">
        <v>0.68</v>
      </c>
      <c r="J30" s="651">
        <v>6.69</v>
      </c>
      <c r="K30" s="651">
        <v>0.63</v>
      </c>
      <c r="L30" s="651">
        <v>0.67</v>
      </c>
      <c r="M30" s="374"/>
      <c r="N30" s="348">
        <v>2.8759999999999999</v>
      </c>
      <c r="O30" s="348">
        <v>2.8759999999999999</v>
      </c>
      <c r="P30" s="348">
        <v>-3.9258999999999999</v>
      </c>
      <c r="Q30" s="348">
        <v>2.8374000000000001</v>
      </c>
      <c r="R30" s="348">
        <v>4.7891000000000004</v>
      </c>
      <c r="S30" s="348">
        <v>6.2271000000000001</v>
      </c>
      <c r="T30" s="348">
        <v>6.0834999999999999</v>
      </c>
      <c r="U30" s="348">
        <v>5.7553999999999998</v>
      </c>
      <c r="V30" s="350">
        <v>5.8057999999999996</v>
      </c>
      <c r="W30" s="348">
        <v>6.6635</v>
      </c>
      <c r="X30" s="348">
        <v>6.9470000000000001</v>
      </c>
      <c r="Y30" s="348">
        <v>5.9745999999999997</v>
      </c>
      <c r="Z30" s="348">
        <v>5.7756999999999996</v>
      </c>
      <c r="AA30" s="348">
        <v>4.8205999999999998</v>
      </c>
      <c r="AB30" s="348">
        <v>5.9568000000000003</v>
      </c>
      <c r="AC30" s="348">
        <v>6.1688000000000001</v>
      </c>
      <c r="AD30" s="348">
        <v>5.8509000000000002</v>
      </c>
      <c r="AE30" s="348">
        <v>4.8205999999999998</v>
      </c>
      <c r="AF30" s="348">
        <v>6.8434999999999997</v>
      </c>
      <c r="AG30" s="374"/>
      <c r="AH30" s="346">
        <v>5</v>
      </c>
      <c r="AI30" s="346">
        <v>5</v>
      </c>
      <c r="AJ30" s="346">
        <v>12</v>
      </c>
      <c r="AK30" s="346">
        <v>11</v>
      </c>
      <c r="AL30" s="346">
        <v>9</v>
      </c>
      <c r="AM30" s="346">
        <v>6</v>
      </c>
      <c r="AN30" s="346">
        <v>7</v>
      </c>
      <c r="AO30" s="346">
        <v>8</v>
      </c>
      <c r="AP30" s="346">
        <v>4</v>
      </c>
      <c r="AQ30" s="346">
        <v>5</v>
      </c>
      <c r="AR30" s="346">
        <v>5</v>
      </c>
      <c r="AS30" s="346">
        <v>6</v>
      </c>
      <c r="AT30" s="346">
        <v>6</v>
      </c>
      <c r="AU30" s="346">
        <v>7</v>
      </c>
      <c r="AV30" s="346">
        <v>4</v>
      </c>
      <c r="AW30" s="346">
        <v>5</v>
      </c>
      <c r="AX30" s="346">
        <v>7</v>
      </c>
      <c r="AY30" s="346">
        <v>7</v>
      </c>
      <c r="AZ30" s="374"/>
      <c r="BA30" s="375">
        <v>6.2327821718856899</v>
      </c>
      <c r="BB30" s="375">
        <v>0.68169740322862704</v>
      </c>
      <c r="BC30" s="375">
        <v>-2.42491564152226E-2</v>
      </c>
      <c r="BD30" s="375">
        <v>-0.48497622299264997</v>
      </c>
      <c r="BE30" s="374"/>
      <c r="BF30" s="348" t="s">
        <v>430</v>
      </c>
      <c r="BG30" s="348" t="s">
        <v>430</v>
      </c>
      <c r="BH30" s="348" t="s">
        <v>430</v>
      </c>
      <c r="BI30" s="374"/>
      <c r="BJ30" s="348">
        <v>-0.289150059999984</v>
      </c>
      <c r="BK30" s="374"/>
      <c r="BL30" s="348">
        <v>45.367199999999997</v>
      </c>
      <c r="BM30" s="348">
        <v>17.016300000000001</v>
      </c>
      <c r="BN30" s="348">
        <v>2.6773799999999999</v>
      </c>
      <c r="BO30" s="348">
        <v>34.939120000000003</v>
      </c>
      <c r="BP30" s="373"/>
      <c r="BQ30" s="348">
        <v>0.03</v>
      </c>
      <c r="BR30" s="348">
        <v>31.13</v>
      </c>
      <c r="BS30" s="348" t="s">
        <v>430</v>
      </c>
      <c r="BT30" s="348" t="s">
        <v>430</v>
      </c>
      <c r="BU30" s="348" t="s">
        <v>430</v>
      </c>
      <c r="BV30" s="348">
        <v>3.78</v>
      </c>
      <c r="BW30" s="373"/>
      <c r="BX30" s="372" t="s">
        <v>9485</v>
      </c>
      <c r="BY30" s="372" t="s">
        <v>9486</v>
      </c>
      <c r="BZ30" s="372" t="s">
        <v>9487</v>
      </c>
      <c r="CA30" s="372" t="s">
        <v>9488</v>
      </c>
      <c r="CB30" s="372" t="s">
        <v>9489</v>
      </c>
      <c r="CC30" s="373"/>
      <c r="CD30" s="354" t="s">
        <v>3309</v>
      </c>
    </row>
    <row r="31" spans="1:82" s="428" customFormat="1" x14ac:dyDescent="0.25">
      <c r="A31" s="345" t="s">
        <v>9560</v>
      </c>
      <c r="B31" s="373"/>
      <c r="C31" s="719">
        <v>39202</v>
      </c>
      <c r="D31" s="373"/>
      <c r="E31" s="346">
        <v>27151.4</v>
      </c>
      <c r="F31" s="373"/>
      <c r="G31" s="347">
        <v>33.46</v>
      </c>
      <c r="H31" s="373"/>
      <c r="I31" s="651">
        <v>0.56986000000000003</v>
      </c>
      <c r="J31" s="651">
        <v>7.07</v>
      </c>
      <c r="K31" s="651">
        <v>0.54520999999999997</v>
      </c>
      <c r="L31" s="651">
        <v>0.55067999999999995</v>
      </c>
      <c r="M31" s="374"/>
      <c r="N31" s="348">
        <v>2.2549000000000001</v>
      </c>
      <c r="O31" s="348">
        <v>2.2549000000000001</v>
      </c>
      <c r="P31" s="348">
        <v>-3.1459999999999999</v>
      </c>
      <c r="Q31" s="348">
        <v>2.9407999999999999</v>
      </c>
      <c r="R31" s="348">
        <v>4.8407</v>
      </c>
      <c r="S31" s="348">
        <v>6.1185</v>
      </c>
      <c r="T31" s="348">
        <v>6.0949999999999998</v>
      </c>
      <c r="U31" s="348">
        <v>5.8047000000000004</v>
      </c>
      <c r="V31" s="350">
        <v>5.8369999999999997</v>
      </c>
      <c r="W31" s="348">
        <v>6.6748000000000003</v>
      </c>
      <c r="X31" s="348">
        <v>6.9890999999999996</v>
      </c>
      <c r="Y31" s="348">
        <v>6.1455000000000002</v>
      </c>
      <c r="Z31" s="348">
        <v>5.7981999999999996</v>
      </c>
      <c r="AA31" s="348">
        <v>4.9634</v>
      </c>
      <c r="AB31" s="348">
        <v>5.8384</v>
      </c>
      <c r="AC31" s="348">
        <v>6.1940999999999997</v>
      </c>
      <c r="AD31" s="348">
        <v>5.9364999999999997</v>
      </c>
      <c r="AE31" s="348">
        <v>4.9634</v>
      </c>
      <c r="AF31" s="348">
        <v>6.5610999999999997</v>
      </c>
      <c r="AG31" s="374"/>
      <c r="AH31" s="346">
        <v>7</v>
      </c>
      <c r="AI31" s="346">
        <v>7</v>
      </c>
      <c r="AJ31" s="346">
        <v>6</v>
      </c>
      <c r="AK31" s="346">
        <v>8</v>
      </c>
      <c r="AL31" s="346">
        <v>8</v>
      </c>
      <c r="AM31" s="346">
        <v>11</v>
      </c>
      <c r="AN31" s="346">
        <v>6</v>
      </c>
      <c r="AO31" s="346">
        <v>2</v>
      </c>
      <c r="AP31" s="346">
        <v>3</v>
      </c>
      <c r="AQ31" s="346">
        <v>3</v>
      </c>
      <c r="AR31" s="346">
        <v>4</v>
      </c>
      <c r="AS31" s="346">
        <v>2</v>
      </c>
      <c r="AT31" s="346">
        <v>4</v>
      </c>
      <c r="AU31" s="346">
        <v>4</v>
      </c>
      <c r="AV31" s="346">
        <v>8</v>
      </c>
      <c r="AW31" s="346">
        <v>2</v>
      </c>
      <c r="AX31" s="346">
        <v>1</v>
      </c>
      <c r="AY31" s="346">
        <v>4</v>
      </c>
      <c r="AZ31" s="374"/>
      <c r="BA31" s="375">
        <v>5.6774554310951304</v>
      </c>
      <c r="BB31" s="375">
        <v>0.61175590058235796</v>
      </c>
      <c r="BC31" s="375">
        <v>-2.1154572073236601E-2</v>
      </c>
      <c r="BD31" s="375">
        <v>-0.419689345826325</v>
      </c>
      <c r="BE31" s="374"/>
      <c r="BF31" s="348" t="s">
        <v>430</v>
      </c>
      <c r="BG31" s="348" t="s">
        <v>430</v>
      </c>
      <c r="BH31" s="348" t="s">
        <v>430</v>
      </c>
      <c r="BI31" s="374"/>
      <c r="BJ31" s="348">
        <v>-0.23365483999999601</v>
      </c>
      <c r="BK31" s="374"/>
      <c r="BL31" s="348">
        <v>36.4375</v>
      </c>
      <c r="BM31" s="348">
        <v>15.916600000000001</v>
      </c>
      <c r="BN31" s="348">
        <v>2.80436</v>
      </c>
      <c r="BO31" s="348">
        <v>44.841540000000002</v>
      </c>
      <c r="BP31" s="373"/>
      <c r="BQ31" s="348">
        <v>0.43</v>
      </c>
      <c r="BR31" s="348">
        <v>31.54</v>
      </c>
      <c r="BS31" s="348">
        <v>0.28999999999999998</v>
      </c>
      <c r="BT31" s="348" t="s">
        <v>430</v>
      </c>
      <c r="BU31" s="348" t="s">
        <v>430</v>
      </c>
      <c r="BV31" s="348">
        <v>67.959999999999994</v>
      </c>
      <c r="BW31" s="373"/>
      <c r="BX31" s="372" t="s">
        <v>9491</v>
      </c>
      <c r="BY31" s="372" t="s">
        <v>9492</v>
      </c>
      <c r="BZ31" s="372" t="s">
        <v>9493</v>
      </c>
      <c r="CA31" s="372" t="s">
        <v>9494</v>
      </c>
      <c r="CB31" s="372" t="s">
        <v>9495</v>
      </c>
      <c r="CC31" s="373"/>
      <c r="CD31" s="354" t="s">
        <v>2945</v>
      </c>
    </row>
    <row r="32" spans="1:82" s="428" customFormat="1" x14ac:dyDescent="0.25">
      <c r="A32" s="345" t="s">
        <v>9561</v>
      </c>
      <c r="B32" s="373"/>
      <c r="C32" s="719">
        <v>40018</v>
      </c>
      <c r="D32" s="373"/>
      <c r="E32" s="346">
        <v>25359</v>
      </c>
      <c r="F32" s="373"/>
      <c r="G32" s="347">
        <v>27.834299999999999</v>
      </c>
      <c r="H32" s="373"/>
      <c r="I32" s="651">
        <v>0.79</v>
      </c>
      <c r="J32" s="651">
        <v>7.47</v>
      </c>
      <c r="K32" s="651">
        <v>0.71</v>
      </c>
      <c r="L32" s="651">
        <v>0.71</v>
      </c>
      <c r="M32" s="374"/>
      <c r="N32" s="348">
        <v>3.9352999999999998</v>
      </c>
      <c r="O32" s="348">
        <v>3.9352999999999998</v>
      </c>
      <c r="P32" s="348">
        <v>-2.5465</v>
      </c>
      <c r="Q32" s="348">
        <v>3.3388</v>
      </c>
      <c r="R32" s="348">
        <v>5.3327999999999998</v>
      </c>
      <c r="S32" s="348">
        <v>6.1382000000000003</v>
      </c>
      <c r="T32" s="348">
        <v>6.0217999999999998</v>
      </c>
      <c r="U32" s="348">
        <v>5.6853999999999996</v>
      </c>
      <c r="V32" s="350">
        <v>5.7443999999999997</v>
      </c>
      <c r="W32" s="348">
        <v>6.59</v>
      </c>
      <c r="X32" s="348">
        <v>6.9093</v>
      </c>
      <c r="Y32" s="348">
        <v>5.9004000000000003</v>
      </c>
      <c r="Z32" s="348">
        <v>5.7263000000000002</v>
      </c>
      <c r="AA32" s="348">
        <v>5.2020999999999997</v>
      </c>
      <c r="AB32" s="348">
        <v>5.8146000000000004</v>
      </c>
      <c r="AC32" s="348">
        <v>6.0906000000000002</v>
      </c>
      <c r="AD32" s="348">
        <v>5.7820999999999998</v>
      </c>
      <c r="AE32" s="348">
        <v>5.2020999999999997</v>
      </c>
      <c r="AF32" s="348">
        <v>6.2945000000000002</v>
      </c>
      <c r="AG32" s="374"/>
      <c r="AH32" s="346">
        <v>1</v>
      </c>
      <c r="AI32" s="346">
        <v>1</v>
      </c>
      <c r="AJ32" s="346">
        <v>3</v>
      </c>
      <c r="AK32" s="346">
        <v>2</v>
      </c>
      <c r="AL32" s="346">
        <v>1</v>
      </c>
      <c r="AM32" s="346">
        <v>10</v>
      </c>
      <c r="AN32" s="346">
        <v>10</v>
      </c>
      <c r="AO32" s="346">
        <v>10</v>
      </c>
      <c r="AP32" s="346">
        <v>9</v>
      </c>
      <c r="AQ32" s="346">
        <v>8</v>
      </c>
      <c r="AR32" s="346">
        <v>8</v>
      </c>
      <c r="AS32" s="346">
        <v>9</v>
      </c>
      <c r="AT32" s="346">
        <v>8</v>
      </c>
      <c r="AU32" s="346">
        <v>1</v>
      </c>
      <c r="AV32" s="346">
        <v>10</v>
      </c>
      <c r="AW32" s="346">
        <v>10</v>
      </c>
      <c r="AX32" s="346">
        <v>10</v>
      </c>
      <c r="AY32" s="346">
        <v>1</v>
      </c>
      <c r="AZ32" s="374"/>
      <c r="BA32" s="375">
        <v>6.06138443830302</v>
      </c>
      <c r="BB32" s="375">
        <v>0.62877938962444802</v>
      </c>
      <c r="BC32" s="375">
        <v>-3.1793398980836697E-2</v>
      </c>
      <c r="BD32" s="375">
        <v>-0.50063385423650997</v>
      </c>
      <c r="BE32" s="374"/>
      <c r="BF32" s="348" t="s">
        <v>430</v>
      </c>
      <c r="BG32" s="348" t="s">
        <v>430</v>
      </c>
      <c r="BH32" s="348" t="s">
        <v>430</v>
      </c>
      <c r="BI32" s="374"/>
      <c r="BJ32" s="348">
        <v>-0.24493158999998299</v>
      </c>
      <c r="BK32" s="374"/>
      <c r="BL32" s="348">
        <v>40.021099999999997</v>
      </c>
      <c r="BM32" s="348">
        <v>15.041</v>
      </c>
      <c r="BN32" s="348">
        <v>2.8725200000000002</v>
      </c>
      <c r="BO32" s="348">
        <v>42.065379999999998</v>
      </c>
      <c r="BP32" s="373"/>
      <c r="BQ32" s="348" t="s">
        <v>430</v>
      </c>
      <c r="BR32" s="348">
        <v>36.6</v>
      </c>
      <c r="BS32" s="348">
        <v>0.6</v>
      </c>
      <c r="BT32" s="348" t="s">
        <v>430</v>
      </c>
      <c r="BU32" s="348" t="s">
        <v>430</v>
      </c>
      <c r="BV32" s="348">
        <v>4.8600000000000003</v>
      </c>
      <c r="BW32" s="373"/>
      <c r="BX32" s="372" t="s">
        <v>9497</v>
      </c>
      <c r="BY32" s="372" t="s">
        <v>9498</v>
      </c>
      <c r="BZ32" s="372" t="s">
        <v>4491</v>
      </c>
      <c r="CA32" s="372" t="s">
        <v>9499</v>
      </c>
      <c r="CB32" s="372" t="s">
        <v>487</v>
      </c>
      <c r="CC32" s="373"/>
      <c r="CD32" s="354" t="s">
        <v>4597</v>
      </c>
    </row>
    <row r="33" spans="1:82" s="428" customFormat="1" x14ac:dyDescent="0.25">
      <c r="A33" s="345" t="s">
        <v>9562</v>
      </c>
      <c r="B33" s="373"/>
      <c r="C33" s="719">
        <v>39378</v>
      </c>
      <c r="D33" s="373"/>
      <c r="E33" s="346">
        <v>24428.6</v>
      </c>
      <c r="F33" s="373"/>
      <c r="G33" s="347">
        <v>32.115000000000002</v>
      </c>
      <c r="H33" s="373"/>
      <c r="I33" s="651">
        <v>0.47397</v>
      </c>
      <c r="J33" s="651">
        <v>7.03</v>
      </c>
      <c r="K33" s="651">
        <v>0.44109999999999999</v>
      </c>
      <c r="L33" s="651">
        <v>0.47122999999999998</v>
      </c>
      <c r="M33" s="374"/>
      <c r="N33" s="348">
        <v>3.0314999999999999</v>
      </c>
      <c r="O33" s="348">
        <v>3.0314999999999999</v>
      </c>
      <c r="P33" s="348">
        <v>-3.5695000000000001</v>
      </c>
      <c r="Q33" s="348">
        <v>2.9258000000000002</v>
      </c>
      <c r="R33" s="348">
        <v>5.0442999999999998</v>
      </c>
      <c r="S33" s="348">
        <v>6.2316000000000003</v>
      </c>
      <c r="T33" s="348">
        <v>6.1001000000000003</v>
      </c>
      <c r="U33" s="348">
        <v>5.7717000000000001</v>
      </c>
      <c r="V33" s="350">
        <v>5.7769000000000004</v>
      </c>
      <c r="W33" s="348">
        <v>6.6313000000000004</v>
      </c>
      <c r="X33" s="348">
        <v>6.9463999999999997</v>
      </c>
      <c r="Y33" s="348">
        <v>5.9316000000000004</v>
      </c>
      <c r="Z33" s="348">
        <v>5.6211000000000002</v>
      </c>
      <c r="AA33" s="348">
        <v>4.9429999999999996</v>
      </c>
      <c r="AB33" s="348">
        <v>5.9292999999999996</v>
      </c>
      <c r="AC33" s="348">
        <v>6.1356999999999999</v>
      </c>
      <c r="AD33" s="348">
        <v>5.8707000000000003</v>
      </c>
      <c r="AE33" s="348">
        <v>4.9429999999999996</v>
      </c>
      <c r="AF33" s="348">
        <v>6.5014000000000003</v>
      </c>
      <c r="AG33" s="374"/>
      <c r="AH33" s="346">
        <v>3</v>
      </c>
      <c r="AI33" s="346">
        <v>3</v>
      </c>
      <c r="AJ33" s="346">
        <v>9</v>
      </c>
      <c r="AK33" s="346">
        <v>9</v>
      </c>
      <c r="AL33" s="346">
        <v>2</v>
      </c>
      <c r="AM33" s="346">
        <v>5</v>
      </c>
      <c r="AN33" s="346">
        <v>5</v>
      </c>
      <c r="AO33" s="346">
        <v>7</v>
      </c>
      <c r="AP33" s="346">
        <v>7</v>
      </c>
      <c r="AQ33" s="346">
        <v>6</v>
      </c>
      <c r="AR33" s="346">
        <v>6</v>
      </c>
      <c r="AS33" s="346">
        <v>7</v>
      </c>
      <c r="AT33" s="346">
        <v>12</v>
      </c>
      <c r="AU33" s="346">
        <v>6</v>
      </c>
      <c r="AV33" s="346">
        <v>5</v>
      </c>
      <c r="AW33" s="346">
        <v>7</v>
      </c>
      <c r="AX33" s="346">
        <v>6</v>
      </c>
      <c r="AY33" s="346">
        <v>6</v>
      </c>
      <c r="AZ33" s="374"/>
      <c r="BA33" s="375">
        <v>5.7947376096363001</v>
      </c>
      <c r="BB33" s="375">
        <v>0.62394183530750602</v>
      </c>
      <c r="BC33" s="375">
        <v>-2.77502047923541E-2</v>
      </c>
      <c r="BD33" s="375">
        <v>-0.46635797949032598</v>
      </c>
      <c r="BE33" s="374"/>
      <c r="BF33" s="348" t="s">
        <v>430</v>
      </c>
      <c r="BG33" s="348" t="s">
        <v>430</v>
      </c>
      <c r="BH33" s="348" t="s">
        <v>430</v>
      </c>
      <c r="BI33" s="374"/>
      <c r="BJ33" s="348">
        <v>-0.23513173999999601</v>
      </c>
      <c r="BK33" s="374"/>
      <c r="BL33" s="348">
        <v>46.793599999999998</v>
      </c>
      <c r="BM33" s="348">
        <v>8.8467099999999999</v>
      </c>
      <c r="BN33" s="348">
        <v>1.58622</v>
      </c>
      <c r="BO33" s="348">
        <v>42.773470000000003</v>
      </c>
      <c r="BP33" s="373"/>
      <c r="BQ33" s="348" t="s">
        <v>430</v>
      </c>
      <c r="BR33" s="348">
        <v>33.450000000000003</v>
      </c>
      <c r="BS33" s="348" t="s">
        <v>430</v>
      </c>
      <c r="BT33" s="348" t="s">
        <v>430</v>
      </c>
      <c r="BU33" s="348" t="s">
        <v>430</v>
      </c>
      <c r="BV33" s="348">
        <v>9.32</v>
      </c>
      <c r="BW33" s="373"/>
      <c r="BX33" s="372" t="s">
        <v>9501</v>
      </c>
      <c r="BY33" s="372" t="s">
        <v>9502</v>
      </c>
      <c r="BZ33" s="372" t="s">
        <v>9503</v>
      </c>
      <c r="CA33" s="372" t="s">
        <v>9504</v>
      </c>
      <c r="CB33" s="372" t="s">
        <v>9505</v>
      </c>
      <c r="CC33" s="373"/>
      <c r="CD33" s="354" t="s">
        <v>3309</v>
      </c>
    </row>
    <row r="34" spans="1:82" s="428" customFormat="1" x14ac:dyDescent="0.25">
      <c r="A34" s="345" t="s">
        <v>9563</v>
      </c>
      <c r="B34" s="373"/>
      <c r="C34" s="719">
        <v>43452</v>
      </c>
      <c r="D34" s="373"/>
      <c r="E34" s="346">
        <v>22102.799999999999</v>
      </c>
      <c r="F34" s="373"/>
      <c r="G34" s="347">
        <v>15.057700000000001</v>
      </c>
      <c r="H34" s="373"/>
      <c r="I34" s="651">
        <v>0.52</v>
      </c>
      <c r="J34" s="651">
        <v>6.95</v>
      </c>
      <c r="K34" s="651">
        <v>0.51</v>
      </c>
      <c r="L34" s="651">
        <v>0.52</v>
      </c>
      <c r="M34" s="374"/>
      <c r="N34" s="348">
        <v>2.1012</v>
      </c>
      <c r="O34" s="348">
        <v>2.1012</v>
      </c>
      <c r="P34" s="348">
        <v>-3.0800999999999998</v>
      </c>
      <c r="Q34" s="348">
        <v>2.9468000000000001</v>
      </c>
      <c r="R34" s="348">
        <v>5.0415000000000001</v>
      </c>
      <c r="S34" s="348">
        <v>6.2351999999999999</v>
      </c>
      <c r="T34" s="348">
        <v>6.1200999999999999</v>
      </c>
      <c r="U34" s="348">
        <v>5.7755999999999998</v>
      </c>
      <c r="V34" s="350">
        <v>5.7930000000000001</v>
      </c>
      <c r="W34" s="348">
        <v>6.5964999999999998</v>
      </c>
      <c r="X34" s="348">
        <v>6.8773</v>
      </c>
      <c r="Y34" s="348">
        <v>5.8731</v>
      </c>
      <c r="Z34" s="348" t="s">
        <v>430</v>
      </c>
      <c r="AA34" s="348">
        <v>4.9920999999999998</v>
      </c>
      <c r="AB34" s="348">
        <v>5.8357000000000001</v>
      </c>
      <c r="AC34" s="348">
        <v>6.1223999999999998</v>
      </c>
      <c r="AD34" s="348">
        <v>5.8749000000000002</v>
      </c>
      <c r="AE34" s="348">
        <v>4.9920999999999998</v>
      </c>
      <c r="AF34" s="348">
        <v>5.7173999999999996</v>
      </c>
      <c r="AG34" s="374"/>
      <c r="AH34" s="346">
        <v>8</v>
      </c>
      <c r="AI34" s="346">
        <v>8</v>
      </c>
      <c r="AJ34" s="346">
        <v>5</v>
      </c>
      <c r="AK34" s="346">
        <v>7</v>
      </c>
      <c r="AL34" s="346">
        <v>3</v>
      </c>
      <c r="AM34" s="346">
        <v>4</v>
      </c>
      <c r="AN34" s="346">
        <v>4</v>
      </c>
      <c r="AO34" s="346">
        <v>6</v>
      </c>
      <c r="AP34" s="346">
        <v>5</v>
      </c>
      <c r="AQ34" s="346">
        <v>7</v>
      </c>
      <c r="AR34" s="346">
        <v>9</v>
      </c>
      <c r="AS34" s="346">
        <v>10</v>
      </c>
      <c r="AT34" s="346" t="s">
        <v>430</v>
      </c>
      <c r="AU34" s="346">
        <v>3</v>
      </c>
      <c r="AV34" s="346">
        <v>9</v>
      </c>
      <c r="AW34" s="346">
        <v>8</v>
      </c>
      <c r="AX34" s="346">
        <v>5</v>
      </c>
      <c r="AY34" s="346">
        <v>3</v>
      </c>
      <c r="AZ34" s="374"/>
      <c r="BA34" s="375">
        <v>5.7873123967084004</v>
      </c>
      <c r="BB34" s="375">
        <v>0.60286062442454402</v>
      </c>
      <c r="BC34" s="375">
        <v>-3.8015345213250798E-2</v>
      </c>
      <c r="BD34" s="375">
        <v>-0.51523574631417102</v>
      </c>
      <c r="BE34" s="374"/>
      <c r="BF34" s="348" t="s">
        <v>430</v>
      </c>
      <c r="BG34" s="348" t="s">
        <v>430</v>
      </c>
      <c r="BH34" s="348" t="s">
        <v>430</v>
      </c>
      <c r="BI34" s="374"/>
      <c r="BJ34" s="348">
        <v>-0.29903228999999798</v>
      </c>
      <c r="BK34" s="374"/>
      <c r="BL34" s="348">
        <v>45.980499999999999</v>
      </c>
      <c r="BM34" s="348">
        <v>16.996400000000001</v>
      </c>
      <c r="BN34" s="348">
        <v>4.0402199999999997</v>
      </c>
      <c r="BO34" s="348">
        <v>32.982880000000002</v>
      </c>
      <c r="BP34" s="373"/>
      <c r="BQ34" s="348" t="s">
        <v>430</v>
      </c>
      <c r="BR34" s="348">
        <v>23.11</v>
      </c>
      <c r="BS34" s="348">
        <v>4.21</v>
      </c>
      <c r="BT34" s="348" t="s">
        <v>430</v>
      </c>
      <c r="BU34" s="348" t="s">
        <v>430</v>
      </c>
      <c r="BV34" s="348">
        <v>5.66</v>
      </c>
      <c r="BW34" s="373"/>
      <c r="BX34" s="372" t="s">
        <v>9507</v>
      </c>
      <c r="BY34" s="372" t="s">
        <v>9508</v>
      </c>
      <c r="BZ34" s="372" t="s">
        <v>9509</v>
      </c>
      <c r="CA34" s="372" t="s">
        <v>3471</v>
      </c>
      <c r="CB34" s="372" t="s">
        <v>9510</v>
      </c>
      <c r="CC34" s="373"/>
      <c r="CD34" s="354" t="s">
        <v>4597</v>
      </c>
    </row>
    <row r="35" spans="1:82" s="428" customFormat="1" x14ac:dyDescent="0.25">
      <c r="A35" s="345" t="s">
        <v>9564</v>
      </c>
      <c r="B35" s="373"/>
      <c r="C35" s="719">
        <v>40465</v>
      </c>
      <c r="D35" s="373"/>
      <c r="E35" s="346">
        <v>16265.8</v>
      </c>
      <c r="F35" s="373"/>
      <c r="G35" s="347">
        <v>27.797000000000001</v>
      </c>
      <c r="H35" s="373"/>
      <c r="I35" s="651">
        <v>0.57823999999999998</v>
      </c>
      <c r="J35" s="651">
        <v>7.4324000000000003</v>
      </c>
      <c r="K35" s="651">
        <v>0.50112999999999996</v>
      </c>
      <c r="L35" s="651">
        <v>0.54003999999999996</v>
      </c>
      <c r="M35" s="374"/>
      <c r="N35" s="348">
        <v>3.6339999999999999</v>
      </c>
      <c r="O35" s="348">
        <v>3.6339999999999999</v>
      </c>
      <c r="P35" s="348">
        <v>-2.5124</v>
      </c>
      <c r="Q35" s="348">
        <v>3.3902999999999999</v>
      </c>
      <c r="R35" s="348">
        <v>4.5796999999999999</v>
      </c>
      <c r="S35" s="348">
        <v>6.0639000000000003</v>
      </c>
      <c r="T35" s="348">
        <v>5.9819000000000004</v>
      </c>
      <c r="U35" s="348">
        <v>5.6597</v>
      </c>
      <c r="V35" s="350">
        <v>5.6482000000000001</v>
      </c>
      <c r="W35" s="348">
        <v>6.4448999999999996</v>
      </c>
      <c r="X35" s="348">
        <v>6.8005000000000004</v>
      </c>
      <c r="Y35" s="348">
        <v>5.8640999999999996</v>
      </c>
      <c r="Z35" s="348">
        <v>5.7861000000000002</v>
      </c>
      <c r="AA35" s="348">
        <v>4.7206999999999999</v>
      </c>
      <c r="AB35" s="348">
        <v>5.7782999999999998</v>
      </c>
      <c r="AC35" s="348">
        <v>6.0640000000000001</v>
      </c>
      <c r="AD35" s="348">
        <v>5.7380000000000004</v>
      </c>
      <c r="AE35" s="348">
        <v>4.7206999999999999</v>
      </c>
      <c r="AF35" s="348">
        <v>6.7976999999999999</v>
      </c>
      <c r="AG35" s="374"/>
      <c r="AH35" s="346">
        <v>2</v>
      </c>
      <c r="AI35" s="346">
        <v>2</v>
      </c>
      <c r="AJ35" s="346">
        <v>2</v>
      </c>
      <c r="AK35" s="346">
        <v>1</v>
      </c>
      <c r="AL35" s="346">
        <v>13</v>
      </c>
      <c r="AM35" s="346">
        <v>12</v>
      </c>
      <c r="AN35" s="346">
        <v>12</v>
      </c>
      <c r="AO35" s="346">
        <v>11</v>
      </c>
      <c r="AP35" s="346">
        <v>12</v>
      </c>
      <c r="AQ35" s="346">
        <v>14</v>
      </c>
      <c r="AR35" s="346">
        <v>11</v>
      </c>
      <c r="AS35" s="346">
        <v>11</v>
      </c>
      <c r="AT35" s="346">
        <v>5</v>
      </c>
      <c r="AU35" s="346">
        <v>10</v>
      </c>
      <c r="AV35" s="346">
        <v>12</v>
      </c>
      <c r="AW35" s="346">
        <v>11</v>
      </c>
      <c r="AX35" s="346">
        <v>12</v>
      </c>
      <c r="AY35" s="346">
        <v>10</v>
      </c>
      <c r="AZ35" s="374"/>
      <c r="BA35" s="375">
        <v>5.8738939351972697</v>
      </c>
      <c r="BB35" s="375">
        <v>0.64680809153079799</v>
      </c>
      <c r="BC35" s="375">
        <v>-5.0171453143462399E-2</v>
      </c>
      <c r="BD35" s="375">
        <v>-0.61145253589495596</v>
      </c>
      <c r="BE35" s="374"/>
      <c r="BF35" s="348" t="s">
        <v>430</v>
      </c>
      <c r="BG35" s="348" t="s">
        <v>430</v>
      </c>
      <c r="BH35" s="348" t="s">
        <v>430</v>
      </c>
      <c r="BI35" s="374"/>
      <c r="BJ35" s="348">
        <v>-0.300214419999982</v>
      </c>
      <c r="BK35" s="374"/>
      <c r="BL35" s="348">
        <v>44.542299999999997</v>
      </c>
      <c r="BM35" s="348">
        <v>12.871700000000001</v>
      </c>
      <c r="BN35" s="348">
        <v>2.9947499999999998</v>
      </c>
      <c r="BO35" s="348">
        <v>39.591250000000002</v>
      </c>
      <c r="BP35" s="373"/>
      <c r="BQ35" s="348" t="s">
        <v>430</v>
      </c>
      <c r="BR35" s="348">
        <v>28.43</v>
      </c>
      <c r="BS35" s="348">
        <v>1.9</v>
      </c>
      <c r="BT35" s="348">
        <v>0.8</v>
      </c>
      <c r="BU35" s="348" t="s">
        <v>430</v>
      </c>
      <c r="BV35" s="348">
        <v>8.4700000000000006</v>
      </c>
      <c r="BW35" s="373"/>
      <c r="BX35" s="372" t="s">
        <v>9512</v>
      </c>
      <c r="BY35" s="372" t="s">
        <v>9513</v>
      </c>
      <c r="BZ35" s="372" t="s">
        <v>3399</v>
      </c>
      <c r="CA35" s="372" t="s">
        <v>9514</v>
      </c>
      <c r="CB35" s="372" t="s">
        <v>9515</v>
      </c>
      <c r="CC35" s="373"/>
      <c r="CD35" s="354" t="s">
        <v>4597</v>
      </c>
    </row>
    <row r="36" spans="1:82" s="428" customFormat="1" x14ac:dyDescent="0.25">
      <c r="A36" s="345" t="s">
        <v>9565</v>
      </c>
      <c r="B36" s="373"/>
      <c r="C36" s="719">
        <v>41817</v>
      </c>
      <c r="D36" s="373"/>
      <c r="E36" s="346">
        <v>14712.7</v>
      </c>
      <c r="F36" s="373"/>
      <c r="G36" s="347">
        <v>20.302700000000002</v>
      </c>
      <c r="H36" s="373"/>
      <c r="I36" s="651">
        <v>0.48</v>
      </c>
      <c r="J36" s="651">
        <v>7.26</v>
      </c>
      <c r="K36" s="651">
        <v>0.47</v>
      </c>
      <c r="L36" s="651">
        <v>0.5</v>
      </c>
      <c r="M36" s="374"/>
      <c r="N36" s="348">
        <v>0.83899999999999997</v>
      </c>
      <c r="O36" s="348">
        <v>0.83899999999999997</v>
      </c>
      <c r="P36" s="348">
        <v>-3.4136000000000002</v>
      </c>
      <c r="Q36" s="348">
        <v>3.1627999999999998</v>
      </c>
      <c r="R36" s="348">
        <v>5.0378999999999996</v>
      </c>
      <c r="S36" s="348">
        <v>6.1566000000000001</v>
      </c>
      <c r="T36" s="348">
        <v>5.9846000000000004</v>
      </c>
      <c r="U36" s="348">
        <v>5.6595000000000004</v>
      </c>
      <c r="V36" s="350">
        <v>5.6878000000000002</v>
      </c>
      <c r="W36" s="348">
        <v>6.5784000000000002</v>
      </c>
      <c r="X36" s="348">
        <v>6.9303999999999997</v>
      </c>
      <c r="Y36" s="348">
        <v>5.9984000000000002</v>
      </c>
      <c r="Z36" s="348">
        <v>5.8387000000000002</v>
      </c>
      <c r="AA36" s="348">
        <v>4.952</v>
      </c>
      <c r="AB36" s="348">
        <v>5.7972000000000001</v>
      </c>
      <c r="AC36" s="348">
        <v>6.0566000000000004</v>
      </c>
      <c r="AD36" s="348">
        <v>5.7432999999999996</v>
      </c>
      <c r="AE36" s="348">
        <v>4.952</v>
      </c>
      <c r="AF36" s="348">
        <v>6.1631</v>
      </c>
      <c r="AG36" s="374"/>
      <c r="AH36" s="346">
        <v>11</v>
      </c>
      <c r="AI36" s="346">
        <v>11</v>
      </c>
      <c r="AJ36" s="346">
        <v>7</v>
      </c>
      <c r="AK36" s="346">
        <v>3</v>
      </c>
      <c r="AL36" s="346">
        <v>4</v>
      </c>
      <c r="AM36" s="346">
        <v>9</v>
      </c>
      <c r="AN36" s="346">
        <v>11</v>
      </c>
      <c r="AO36" s="346">
        <v>12</v>
      </c>
      <c r="AP36" s="346">
        <v>11</v>
      </c>
      <c r="AQ36" s="346">
        <v>9</v>
      </c>
      <c r="AR36" s="346">
        <v>7</v>
      </c>
      <c r="AS36" s="346">
        <v>4</v>
      </c>
      <c r="AT36" s="346">
        <v>2</v>
      </c>
      <c r="AU36" s="346">
        <v>5</v>
      </c>
      <c r="AV36" s="346">
        <v>11</v>
      </c>
      <c r="AW36" s="346">
        <v>12</v>
      </c>
      <c r="AX36" s="346">
        <v>11</v>
      </c>
      <c r="AY36" s="346">
        <v>5</v>
      </c>
      <c r="AZ36" s="374"/>
      <c r="BA36" s="375">
        <v>6.0197698509428204</v>
      </c>
      <c r="BB36" s="375">
        <v>0.65713985494368599</v>
      </c>
      <c r="BC36" s="375">
        <v>-2.9586706436223201E-2</v>
      </c>
      <c r="BD36" s="375">
        <v>-0.49991551036437198</v>
      </c>
      <c r="BE36" s="374"/>
      <c r="BF36" s="348" t="s">
        <v>430</v>
      </c>
      <c r="BG36" s="348" t="s">
        <v>430</v>
      </c>
      <c r="BH36" s="348" t="s">
        <v>430</v>
      </c>
      <c r="BI36" s="374"/>
      <c r="BJ36" s="348">
        <v>-0.295751089999996</v>
      </c>
      <c r="BK36" s="374"/>
      <c r="BL36" s="348">
        <v>41.387</v>
      </c>
      <c r="BM36" s="348">
        <v>19.436</v>
      </c>
      <c r="BN36" s="348">
        <v>4.2297900000000004</v>
      </c>
      <c r="BO36" s="348">
        <v>34.947209999999998</v>
      </c>
      <c r="BP36" s="373"/>
      <c r="BQ36" s="348">
        <v>0.97</v>
      </c>
      <c r="BR36" s="348">
        <v>30.24</v>
      </c>
      <c r="BS36" s="348" t="s">
        <v>430</v>
      </c>
      <c r="BT36" s="348" t="s">
        <v>430</v>
      </c>
      <c r="BU36" s="348" t="s">
        <v>430</v>
      </c>
      <c r="BV36" s="348">
        <v>3.73</v>
      </c>
      <c r="BW36" s="373"/>
      <c r="BX36" s="372" t="s">
        <v>9517</v>
      </c>
      <c r="BY36" s="372" t="s">
        <v>9518</v>
      </c>
      <c r="BZ36" s="372" t="s">
        <v>9519</v>
      </c>
      <c r="CA36" s="372" t="s">
        <v>9520</v>
      </c>
      <c r="CB36" s="372" t="s">
        <v>9521</v>
      </c>
      <c r="CC36" s="373"/>
      <c r="CD36" s="354" t="s">
        <v>4597</v>
      </c>
    </row>
    <row r="37" spans="1:82" s="428" customFormat="1" x14ac:dyDescent="0.25">
      <c r="A37" s="345" t="s">
        <v>9566</v>
      </c>
      <c r="B37" s="373"/>
      <c r="C37" s="719">
        <v>38890</v>
      </c>
      <c r="D37" s="373"/>
      <c r="E37" s="346">
        <v>10790.5</v>
      </c>
      <c r="F37" s="373"/>
      <c r="G37" s="347">
        <v>36.753300000000003</v>
      </c>
      <c r="H37" s="373"/>
      <c r="I37" s="651">
        <v>0.67</v>
      </c>
      <c r="J37" s="651">
        <v>7.3</v>
      </c>
      <c r="K37" s="651">
        <v>0.65</v>
      </c>
      <c r="L37" s="651">
        <v>0.66</v>
      </c>
      <c r="M37" s="374"/>
      <c r="N37" s="348">
        <v>1.4898</v>
      </c>
      <c r="O37" s="348">
        <v>1.4898</v>
      </c>
      <c r="P37" s="348">
        <v>-3.7427000000000001</v>
      </c>
      <c r="Q37" s="348">
        <v>3.0537999999999998</v>
      </c>
      <c r="R37" s="348">
        <v>4.9801000000000002</v>
      </c>
      <c r="S37" s="348">
        <v>6.1999000000000004</v>
      </c>
      <c r="T37" s="348">
        <v>6.1237000000000004</v>
      </c>
      <c r="U37" s="348">
        <v>5.8239999999999998</v>
      </c>
      <c r="V37" s="350">
        <v>5.8529</v>
      </c>
      <c r="W37" s="348">
        <v>6.7359999999999998</v>
      </c>
      <c r="X37" s="348">
        <v>7.0198999999999998</v>
      </c>
      <c r="Y37" s="348">
        <v>5.9851000000000001</v>
      </c>
      <c r="Z37" s="348">
        <v>5.8045</v>
      </c>
      <c r="AA37" s="348">
        <v>5.1468999999999996</v>
      </c>
      <c r="AB37" s="348">
        <v>5.9080000000000004</v>
      </c>
      <c r="AC37" s="348">
        <v>6.2007000000000003</v>
      </c>
      <c r="AD37" s="348">
        <v>5.9157999999999999</v>
      </c>
      <c r="AE37" s="348">
        <v>5.1468999999999996</v>
      </c>
      <c r="AF37" s="348">
        <v>6.7735000000000003</v>
      </c>
      <c r="AG37" s="374"/>
      <c r="AH37" s="346">
        <v>9</v>
      </c>
      <c r="AI37" s="346">
        <v>9</v>
      </c>
      <c r="AJ37" s="346">
        <v>10</v>
      </c>
      <c r="AK37" s="346">
        <v>6</v>
      </c>
      <c r="AL37" s="346">
        <v>5</v>
      </c>
      <c r="AM37" s="346">
        <v>7</v>
      </c>
      <c r="AN37" s="346">
        <v>2</v>
      </c>
      <c r="AO37" s="346">
        <v>1</v>
      </c>
      <c r="AP37" s="346">
        <v>2</v>
      </c>
      <c r="AQ37" s="346">
        <v>1</v>
      </c>
      <c r="AR37" s="346">
        <v>2</v>
      </c>
      <c r="AS37" s="346">
        <v>5</v>
      </c>
      <c r="AT37" s="346">
        <v>3</v>
      </c>
      <c r="AU37" s="346">
        <v>2</v>
      </c>
      <c r="AV37" s="346">
        <v>6</v>
      </c>
      <c r="AW37" s="346">
        <v>1</v>
      </c>
      <c r="AX37" s="346">
        <v>2</v>
      </c>
      <c r="AY37" s="346">
        <v>2</v>
      </c>
      <c r="AZ37" s="374"/>
      <c r="BA37" s="375">
        <v>5.8913308490890701</v>
      </c>
      <c r="BB37" s="375">
        <v>0.64511237406970101</v>
      </c>
      <c r="BC37" s="375">
        <v>-1.44437717252429E-2</v>
      </c>
      <c r="BD37" s="375">
        <v>-0.40101336353610501</v>
      </c>
      <c r="BE37" s="374"/>
      <c r="BF37" s="348" t="s">
        <v>430</v>
      </c>
      <c r="BG37" s="348" t="s">
        <v>430</v>
      </c>
      <c r="BH37" s="348" t="s">
        <v>430</v>
      </c>
      <c r="BI37" s="374"/>
      <c r="BJ37" s="348">
        <v>-0.26314928000000098</v>
      </c>
      <c r="BK37" s="374"/>
      <c r="BL37" s="348">
        <v>39.438899999999997</v>
      </c>
      <c r="BM37" s="348">
        <v>15.523</v>
      </c>
      <c r="BN37" s="348">
        <v>5.0715399999999997</v>
      </c>
      <c r="BO37" s="348">
        <v>39.966560000000001</v>
      </c>
      <c r="BP37" s="373"/>
      <c r="BQ37" s="348">
        <v>0.94</v>
      </c>
      <c r="BR37" s="348">
        <v>32.6</v>
      </c>
      <c r="BS37" s="348" t="s">
        <v>430</v>
      </c>
      <c r="BT37" s="348" t="s">
        <v>430</v>
      </c>
      <c r="BU37" s="348" t="s">
        <v>430</v>
      </c>
      <c r="BV37" s="348">
        <v>6.42</v>
      </c>
      <c r="BW37" s="373"/>
      <c r="BX37" s="372" t="s">
        <v>9523</v>
      </c>
      <c r="BY37" s="372" t="s">
        <v>9524</v>
      </c>
      <c r="BZ37" s="372" t="s">
        <v>9525</v>
      </c>
      <c r="CA37" s="372" t="s">
        <v>1754</v>
      </c>
      <c r="CB37" s="372" t="s">
        <v>9526</v>
      </c>
      <c r="CC37" s="373"/>
      <c r="CD37" s="354" t="s">
        <v>4597</v>
      </c>
    </row>
    <row r="38" spans="1:82" s="428" customFormat="1" x14ac:dyDescent="0.25">
      <c r="A38" s="345" t="s">
        <v>9567</v>
      </c>
      <c r="B38" s="373"/>
      <c r="C38" s="719">
        <v>41865</v>
      </c>
      <c r="D38" s="373"/>
      <c r="E38" s="346">
        <v>9570.58</v>
      </c>
      <c r="F38" s="373"/>
      <c r="G38" s="347">
        <v>19.584199999999999</v>
      </c>
      <c r="H38" s="373"/>
      <c r="I38" s="651">
        <v>0.6</v>
      </c>
      <c r="J38" s="651">
        <v>7.18</v>
      </c>
      <c r="K38" s="651">
        <v>0.56000000000000005</v>
      </c>
      <c r="L38" s="651">
        <v>0.6</v>
      </c>
      <c r="M38" s="374"/>
      <c r="N38" s="348">
        <v>0.55910000000000004</v>
      </c>
      <c r="O38" s="348">
        <v>0.55910000000000004</v>
      </c>
      <c r="P38" s="348">
        <v>-4.5488999999999997</v>
      </c>
      <c r="Q38" s="348">
        <v>2.4117999999999999</v>
      </c>
      <c r="R38" s="348">
        <v>4.8718000000000004</v>
      </c>
      <c r="S38" s="348">
        <v>6.1981000000000002</v>
      </c>
      <c r="T38" s="348">
        <v>6.0750000000000002</v>
      </c>
      <c r="U38" s="348">
        <v>5.6976000000000004</v>
      </c>
      <c r="V38" s="350">
        <v>5.7012999999999998</v>
      </c>
      <c r="W38" s="348">
        <v>6.5395000000000003</v>
      </c>
      <c r="X38" s="348">
        <v>6.8379000000000003</v>
      </c>
      <c r="Y38" s="348">
        <v>5.9013999999999998</v>
      </c>
      <c r="Z38" s="348">
        <v>5.7058999999999997</v>
      </c>
      <c r="AA38" s="348">
        <v>4.7380000000000004</v>
      </c>
      <c r="AB38" s="348">
        <v>5.8734000000000002</v>
      </c>
      <c r="AC38" s="348">
        <v>6.0945999999999998</v>
      </c>
      <c r="AD38" s="348">
        <v>5.7853000000000003</v>
      </c>
      <c r="AE38" s="348">
        <v>4.7380000000000004</v>
      </c>
      <c r="AF38" s="348">
        <v>5.9080000000000004</v>
      </c>
      <c r="AG38" s="374"/>
      <c r="AH38" s="346">
        <v>14</v>
      </c>
      <c r="AI38" s="346">
        <v>14</v>
      </c>
      <c r="AJ38" s="346">
        <v>15</v>
      </c>
      <c r="AK38" s="346">
        <v>15</v>
      </c>
      <c r="AL38" s="346">
        <v>7</v>
      </c>
      <c r="AM38" s="346">
        <v>8</v>
      </c>
      <c r="AN38" s="346">
        <v>9</v>
      </c>
      <c r="AO38" s="346">
        <v>9</v>
      </c>
      <c r="AP38" s="346">
        <v>10</v>
      </c>
      <c r="AQ38" s="346">
        <v>10</v>
      </c>
      <c r="AR38" s="346">
        <v>10</v>
      </c>
      <c r="AS38" s="346">
        <v>8</v>
      </c>
      <c r="AT38" s="346">
        <v>10</v>
      </c>
      <c r="AU38" s="346">
        <v>9</v>
      </c>
      <c r="AV38" s="346">
        <v>7</v>
      </c>
      <c r="AW38" s="346">
        <v>9</v>
      </c>
      <c r="AX38" s="346">
        <v>9</v>
      </c>
      <c r="AY38" s="346">
        <v>9</v>
      </c>
      <c r="AZ38" s="374"/>
      <c r="BA38" s="375">
        <v>6.0745893915825899</v>
      </c>
      <c r="BB38" s="375">
        <v>0.65035829617628504</v>
      </c>
      <c r="BC38" s="375">
        <v>-4.2237646993632597E-2</v>
      </c>
      <c r="BD38" s="375">
        <v>-0.57506568752987997</v>
      </c>
      <c r="BE38" s="374"/>
      <c r="BF38" s="348" t="s">
        <v>430</v>
      </c>
      <c r="BG38" s="348" t="s">
        <v>430</v>
      </c>
      <c r="BH38" s="348" t="s">
        <v>430</v>
      </c>
      <c r="BI38" s="374"/>
      <c r="BJ38" s="348">
        <v>-0.24951752000000399</v>
      </c>
      <c r="BK38" s="374"/>
      <c r="BL38" s="348">
        <v>43.845599999999997</v>
      </c>
      <c r="BM38" s="348">
        <v>13.992900000000001</v>
      </c>
      <c r="BN38" s="348">
        <v>3.52203</v>
      </c>
      <c r="BO38" s="348">
        <v>38.639470000000003</v>
      </c>
      <c r="BP38" s="373"/>
      <c r="BQ38" s="348">
        <v>1.1100000000000001</v>
      </c>
      <c r="BR38" s="348">
        <v>33.36</v>
      </c>
      <c r="BS38" s="348" t="s">
        <v>430</v>
      </c>
      <c r="BT38" s="348" t="s">
        <v>430</v>
      </c>
      <c r="BU38" s="348" t="s">
        <v>430</v>
      </c>
      <c r="BV38" s="348">
        <v>65.78</v>
      </c>
      <c r="BW38" s="373"/>
      <c r="BX38" s="372" t="s">
        <v>9528</v>
      </c>
      <c r="BY38" s="372" t="s">
        <v>9529</v>
      </c>
      <c r="BZ38" s="372" t="s">
        <v>9530</v>
      </c>
      <c r="CA38" s="372" t="s">
        <v>9531</v>
      </c>
      <c r="CB38" s="372" t="s">
        <v>9532</v>
      </c>
      <c r="CC38" s="373"/>
      <c r="CD38" s="354" t="s">
        <v>4597</v>
      </c>
    </row>
    <row r="39" spans="1:82" s="428" customFormat="1" x14ac:dyDescent="0.25">
      <c r="A39" s="345" t="s">
        <v>9568</v>
      </c>
      <c r="B39" s="373"/>
      <c r="C39" s="719">
        <v>39072</v>
      </c>
      <c r="D39" s="373"/>
      <c r="E39" s="346">
        <v>7927.61</v>
      </c>
      <c r="F39" s="373"/>
      <c r="G39" s="347">
        <v>33.924100000000003</v>
      </c>
      <c r="H39" s="373"/>
      <c r="I39" s="651" t="s">
        <v>430</v>
      </c>
      <c r="J39" s="651" t="s">
        <v>430</v>
      </c>
      <c r="K39" s="651" t="s">
        <v>430</v>
      </c>
      <c r="L39" s="651" t="s">
        <v>430</v>
      </c>
      <c r="M39" s="374"/>
      <c r="N39" s="348">
        <v>0.82489999999999997</v>
      </c>
      <c r="O39" s="348">
        <v>0.82489999999999997</v>
      </c>
      <c r="P39" s="348">
        <v>-4.2847999999999997</v>
      </c>
      <c r="Q39" s="348">
        <v>2.7002999999999999</v>
      </c>
      <c r="R39" s="348">
        <v>4.4593999999999996</v>
      </c>
      <c r="S39" s="348">
        <v>5.8845999999999998</v>
      </c>
      <c r="T39" s="348">
        <v>5.7347999999999999</v>
      </c>
      <c r="U39" s="348">
        <v>5.4177999999999997</v>
      </c>
      <c r="V39" s="350">
        <v>5.4545000000000003</v>
      </c>
      <c r="W39" s="348">
        <v>6.4569999999999999</v>
      </c>
      <c r="X39" s="348">
        <v>6.7956000000000003</v>
      </c>
      <c r="Y39" s="348">
        <v>5.8224</v>
      </c>
      <c r="Z39" s="348">
        <v>5.6421999999999999</v>
      </c>
      <c r="AA39" s="348">
        <v>4.3936999999999999</v>
      </c>
      <c r="AB39" s="348">
        <v>5.4882999999999997</v>
      </c>
      <c r="AC39" s="348">
        <v>5.7991999999999999</v>
      </c>
      <c r="AD39" s="348">
        <v>5.5389999999999997</v>
      </c>
      <c r="AE39" s="348">
        <v>4.3936999999999999</v>
      </c>
      <c r="AF39" s="348">
        <v>6.5122999999999998</v>
      </c>
      <c r="AG39" s="374"/>
      <c r="AH39" s="346">
        <v>12</v>
      </c>
      <c r="AI39" s="346">
        <v>12</v>
      </c>
      <c r="AJ39" s="346">
        <v>14</v>
      </c>
      <c r="AK39" s="346">
        <v>12</v>
      </c>
      <c r="AL39" s="346">
        <v>14</v>
      </c>
      <c r="AM39" s="346">
        <v>14</v>
      </c>
      <c r="AN39" s="346">
        <v>15</v>
      </c>
      <c r="AO39" s="346">
        <v>15</v>
      </c>
      <c r="AP39" s="346">
        <v>15</v>
      </c>
      <c r="AQ39" s="346">
        <v>13</v>
      </c>
      <c r="AR39" s="346">
        <v>12</v>
      </c>
      <c r="AS39" s="346">
        <v>12</v>
      </c>
      <c r="AT39" s="346">
        <v>11</v>
      </c>
      <c r="AU39" s="346">
        <v>14</v>
      </c>
      <c r="AV39" s="346">
        <v>15</v>
      </c>
      <c r="AW39" s="346">
        <v>15</v>
      </c>
      <c r="AX39" s="346">
        <v>15</v>
      </c>
      <c r="AY39" s="346">
        <v>14</v>
      </c>
      <c r="AZ39" s="374"/>
      <c r="BA39" s="375">
        <v>6.1884875420980201</v>
      </c>
      <c r="BB39" s="375">
        <v>0.66148390768846699</v>
      </c>
      <c r="BC39" s="375">
        <v>-4.6139081906135103E-2</v>
      </c>
      <c r="BD39" s="375">
        <v>-0.60946882241049405</v>
      </c>
      <c r="BE39" s="374"/>
      <c r="BF39" s="348" t="s">
        <v>430</v>
      </c>
      <c r="BG39" s="348" t="s">
        <v>430</v>
      </c>
      <c r="BH39" s="348" t="s">
        <v>430</v>
      </c>
      <c r="BI39" s="374"/>
      <c r="BJ39" s="348">
        <v>-0.27233426000000399</v>
      </c>
      <c r="BK39" s="374"/>
      <c r="BL39" s="348">
        <v>39.481699999999996</v>
      </c>
      <c r="BM39" s="348">
        <v>17.357600000000001</v>
      </c>
      <c r="BN39" s="348">
        <v>7.1632400000000001</v>
      </c>
      <c r="BO39" s="348">
        <v>35.997459999999997</v>
      </c>
      <c r="BP39" s="373"/>
      <c r="BQ39" s="348">
        <v>0.91</v>
      </c>
      <c r="BR39" s="348">
        <v>30.92</v>
      </c>
      <c r="BS39" s="348" t="s">
        <v>430</v>
      </c>
      <c r="BT39" s="348" t="s">
        <v>430</v>
      </c>
      <c r="BU39" s="348" t="s">
        <v>430</v>
      </c>
      <c r="BV39" s="348">
        <v>4.16</v>
      </c>
      <c r="BW39" s="373"/>
      <c r="BX39" s="372" t="s">
        <v>9534</v>
      </c>
      <c r="BY39" s="372" t="s">
        <v>9535</v>
      </c>
      <c r="BZ39" s="372" t="s">
        <v>9536</v>
      </c>
      <c r="CA39" s="372" t="s">
        <v>9537</v>
      </c>
      <c r="CB39" s="372" t="s">
        <v>9538</v>
      </c>
      <c r="CC39" s="373"/>
      <c r="CD39" s="354" t="s">
        <v>4597</v>
      </c>
    </row>
    <row r="40" spans="1:82" s="428" customFormat="1" x14ac:dyDescent="0.25">
      <c r="A40" s="345" t="s">
        <v>9569</v>
      </c>
      <c r="B40" s="373"/>
      <c r="C40" s="719">
        <v>43125</v>
      </c>
      <c r="D40" s="373"/>
      <c r="E40" s="346">
        <v>6467.1</v>
      </c>
      <c r="F40" s="373"/>
      <c r="G40" s="347">
        <v>15.64</v>
      </c>
      <c r="H40" s="373"/>
      <c r="I40" s="651">
        <v>0.67</v>
      </c>
      <c r="J40" s="651">
        <v>7.28</v>
      </c>
      <c r="K40" s="651">
        <v>0.62</v>
      </c>
      <c r="L40" s="651">
        <v>0.67</v>
      </c>
      <c r="M40" s="374"/>
      <c r="N40" s="348">
        <v>0.77800000000000002</v>
      </c>
      <c r="O40" s="348">
        <v>0.77800000000000002</v>
      </c>
      <c r="P40" s="348">
        <v>-3.9977</v>
      </c>
      <c r="Q40" s="348">
        <v>2.6699000000000002</v>
      </c>
      <c r="R40" s="348">
        <v>4.7619999999999996</v>
      </c>
      <c r="S40" s="348">
        <v>5.9996999999999998</v>
      </c>
      <c r="T40" s="348">
        <v>5.8868999999999998</v>
      </c>
      <c r="U40" s="348">
        <v>5.5781999999999998</v>
      </c>
      <c r="V40" s="350">
        <v>5.5880000000000001</v>
      </c>
      <c r="W40" s="348">
        <v>6.4608999999999996</v>
      </c>
      <c r="X40" s="348">
        <v>6.7846000000000002</v>
      </c>
      <c r="Y40" s="348">
        <v>5.8038999999999996</v>
      </c>
      <c r="Z40" s="348" t="s">
        <v>430</v>
      </c>
      <c r="AA40" s="348">
        <v>4.7706999999999997</v>
      </c>
      <c r="AB40" s="348">
        <v>5.7282000000000002</v>
      </c>
      <c r="AC40" s="348">
        <v>5.9584000000000001</v>
      </c>
      <c r="AD40" s="348">
        <v>5.6901000000000002</v>
      </c>
      <c r="AE40" s="348">
        <v>4.7706999999999997</v>
      </c>
      <c r="AF40" s="348">
        <v>5.5655999999999999</v>
      </c>
      <c r="AG40" s="374"/>
      <c r="AH40" s="346">
        <v>13</v>
      </c>
      <c r="AI40" s="346">
        <v>13</v>
      </c>
      <c r="AJ40" s="346">
        <v>13</v>
      </c>
      <c r="AK40" s="346">
        <v>14</v>
      </c>
      <c r="AL40" s="346">
        <v>10</v>
      </c>
      <c r="AM40" s="346">
        <v>13</v>
      </c>
      <c r="AN40" s="346">
        <v>13</v>
      </c>
      <c r="AO40" s="346">
        <v>14</v>
      </c>
      <c r="AP40" s="346">
        <v>13</v>
      </c>
      <c r="AQ40" s="346">
        <v>12</v>
      </c>
      <c r="AR40" s="346">
        <v>14</v>
      </c>
      <c r="AS40" s="346">
        <v>13</v>
      </c>
      <c r="AT40" s="346" t="s">
        <v>430</v>
      </c>
      <c r="AU40" s="346">
        <v>8</v>
      </c>
      <c r="AV40" s="346">
        <v>13</v>
      </c>
      <c r="AW40" s="346">
        <v>13</v>
      </c>
      <c r="AX40" s="346">
        <v>13</v>
      </c>
      <c r="AY40" s="346">
        <v>8</v>
      </c>
      <c r="AZ40" s="374"/>
      <c r="BA40" s="375">
        <v>5.8755188048566804</v>
      </c>
      <c r="BB40" s="375">
        <v>0.618207384271525</v>
      </c>
      <c r="BC40" s="375">
        <v>-5.3147721290898897E-2</v>
      </c>
      <c r="BD40" s="375">
        <v>-0.61501502112420603</v>
      </c>
      <c r="BE40" s="374"/>
      <c r="BF40" s="348" t="s">
        <v>430</v>
      </c>
      <c r="BG40" s="348" t="s">
        <v>430</v>
      </c>
      <c r="BH40" s="348" t="s">
        <v>430</v>
      </c>
      <c r="BI40" s="374"/>
      <c r="BJ40" s="348">
        <v>-0.28490518000000098</v>
      </c>
      <c r="BK40" s="374"/>
      <c r="BL40" s="348">
        <v>43.59</v>
      </c>
      <c r="BM40" s="348">
        <v>15.775600000000001</v>
      </c>
      <c r="BN40" s="348">
        <v>4.7587799999999998</v>
      </c>
      <c r="BO40" s="348">
        <v>35.875619999999998</v>
      </c>
      <c r="BP40" s="373"/>
      <c r="BQ40" s="348">
        <v>2.1</v>
      </c>
      <c r="BR40" s="348">
        <v>31.09</v>
      </c>
      <c r="BS40" s="348">
        <v>0.83</v>
      </c>
      <c r="BT40" s="348" t="s">
        <v>430</v>
      </c>
      <c r="BU40" s="348" t="s">
        <v>430</v>
      </c>
      <c r="BV40" s="348">
        <v>1.87</v>
      </c>
      <c r="BW40" s="373"/>
      <c r="BX40" s="372" t="s">
        <v>9540</v>
      </c>
      <c r="BY40" s="372" t="s">
        <v>9541</v>
      </c>
      <c r="BZ40" s="372" t="s">
        <v>9542</v>
      </c>
      <c r="CA40" s="372" t="s">
        <v>9543</v>
      </c>
      <c r="CB40" s="372" t="s">
        <v>9544</v>
      </c>
      <c r="CC40" s="373"/>
      <c r="CD40" s="354" t="s">
        <v>4597</v>
      </c>
    </row>
    <row r="41" spans="1:82" s="428" customFormat="1" x14ac:dyDescent="0.25">
      <c r="A41" s="345" t="s">
        <v>9570</v>
      </c>
      <c r="B41" s="373"/>
      <c r="C41" s="719">
        <v>43994</v>
      </c>
      <c r="D41" s="373"/>
      <c r="E41" s="346">
        <v>3628.61</v>
      </c>
      <c r="F41" s="373"/>
      <c r="G41" s="347">
        <v>13.625999999999999</v>
      </c>
      <c r="H41" s="373"/>
      <c r="I41" s="651">
        <v>0.12</v>
      </c>
      <c r="J41" s="651">
        <v>5.97</v>
      </c>
      <c r="K41" s="651">
        <v>0.11</v>
      </c>
      <c r="L41" s="651">
        <v>0.12</v>
      </c>
      <c r="M41" s="374"/>
      <c r="N41" s="348">
        <v>0.89300000000000002</v>
      </c>
      <c r="O41" s="348">
        <v>0.89300000000000002</v>
      </c>
      <c r="P41" s="348">
        <v>-3.4418000000000002</v>
      </c>
      <c r="Q41" s="348">
        <v>2.6815000000000002</v>
      </c>
      <c r="R41" s="348">
        <v>3.4666000000000001</v>
      </c>
      <c r="S41" s="348">
        <v>5.7350000000000003</v>
      </c>
      <c r="T41" s="348">
        <v>5.8624000000000001</v>
      </c>
      <c r="U41" s="348">
        <v>5.5941000000000001</v>
      </c>
      <c r="V41" s="350">
        <v>5.5076999999999998</v>
      </c>
      <c r="W41" s="348">
        <v>6.3916000000000004</v>
      </c>
      <c r="X41" s="348">
        <v>6.7697000000000003</v>
      </c>
      <c r="Y41" s="348">
        <v>5.79</v>
      </c>
      <c r="Z41" s="348" t="s">
        <v>430</v>
      </c>
      <c r="AA41" s="348">
        <v>3.3816000000000002</v>
      </c>
      <c r="AB41" s="348">
        <v>5.6406999999999998</v>
      </c>
      <c r="AC41" s="348">
        <v>5.9234</v>
      </c>
      <c r="AD41" s="348">
        <v>5.6147999999999998</v>
      </c>
      <c r="AE41" s="348">
        <v>3.3816000000000002</v>
      </c>
      <c r="AF41" s="348">
        <v>5.4058000000000002</v>
      </c>
      <c r="AG41" s="374"/>
      <c r="AH41" s="346">
        <v>10</v>
      </c>
      <c r="AI41" s="346">
        <v>10</v>
      </c>
      <c r="AJ41" s="346">
        <v>8</v>
      </c>
      <c r="AK41" s="346">
        <v>13</v>
      </c>
      <c r="AL41" s="346">
        <v>15</v>
      </c>
      <c r="AM41" s="346">
        <v>15</v>
      </c>
      <c r="AN41" s="346">
        <v>14</v>
      </c>
      <c r="AO41" s="346">
        <v>13</v>
      </c>
      <c r="AP41" s="346">
        <v>14</v>
      </c>
      <c r="AQ41" s="346">
        <v>15</v>
      </c>
      <c r="AR41" s="346">
        <v>15</v>
      </c>
      <c r="AS41" s="346">
        <v>14</v>
      </c>
      <c r="AT41" s="346" t="s">
        <v>430</v>
      </c>
      <c r="AU41" s="346">
        <v>15</v>
      </c>
      <c r="AV41" s="346">
        <v>14</v>
      </c>
      <c r="AW41" s="346">
        <v>14</v>
      </c>
      <c r="AX41" s="346">
        <v>14</v>
      </c>
      <c r="AY41" s="346">
        <v>15</v>
      </c>
      <c r="AZ41" s="374"/>
      <c r="BA41" s="375">
        <v>6.4353744469060903</v>
      </c>
      <c r="BB41" s="375">
        <v>0.72322920374994804</v>
      </c>
      <c r="BC41" s="375">
        <v>-5.1538785036771999E-2</v>
      </c>
      <c r="BD41" s="375">
        <v>-0.68584658245007601</v>
      </c>
      <c r="BE41" s="374"/>
      <c r="BF41" s="348" t="s">
        <v>430</v>
      </c>
      <c r="BG41" s="348" t="s">
        <v>430</v>
      </c>
      <c r="BH41" s="348" t="s">
        <v>430</v>
      </c>
      <c r="BI41" s="374"/>
      <c r="BJ41" s="348">
        <v>-0.15054393000000099</v>
      </c>
      <c r="BK41" s="374"/>
      <c r="BL41" s="348">
        <v>27.584099999999999</v>
      </c>
      <c r="BM41" s="348">
        <v>21.1936</v>
      </c>
      <c r="BN41" s="348">
        <v>3.6193900000000001</v>
      </c>
      <c r="BO41" s="348">
        <v>47.602910000000001</v>
      </c>
      <c r="BP41" s="373"/>
      <c r="BQ41" s="348" t="s">
        <v>430</v>
      </c>
      <c r="BR41" s="348">
        <v>15.18</v>
      </c>
      <c r="BS41" s="348" t="s">
        <v>430</v>
      </c>
      <c r="BT41" s="348" t="s">
        <v>430</v>
      </c>
      <c r="BU41" s="348" t="s">
        <v>430</v>
      </c>
      <c r="BV41" s="348">
        <v>32.42</v>
      </c>
      <c r="BW41" s="373"/>
      <c r="BX41" s="372" t="s">
        <v>9546</v>
      </c>
      <c r="BY41" s="372" t="s">
        <v>9547</v>
      </c>
      <c r="BZ41" s="372" t="s">
        <v>9548</v>
      </c>
      <c r="CA41" s="372" t="s">
        <v>9549</v>
      </c>
      <c r="CB41" s="372" t="s">
        <v>9550</v>
      </c>
      <c r="CC41" s="373"/>
      <c r="CD41" s="354" t="s">
        <v>4597</v>
      </c>
    </row>
    <row r="42" spans="1:82" s="428" customFormat="1" x14ac:dyDescent="0.25">
      <c r="A42" s="345" t="s">
        <v>9571</v>
      </c>
      <c r="B42" s="373"/>
      <c r="C42" s="719">
        <v>41820</v>
      </c>
      <c r="D42" s="373"/>
      <c r="E42" s="346">
        <v>2556.83</v>
      </c>
      <c r="F42" s="373"/>
      <c r="G42" s="347">
        <v>19.895900000000001</v>
      </c>
      <c r="H42" s="373"/>
      <c r="I42" s="651" t="s">
        <v>430</v>
      </c>
      <c r="J42" s="651" t="s">
        <v>430</v>
      </c>
      <c r="K42" s="651" t="s">
        <v>430</v>
      </c>
      <c r="L42" s="651" t="s">
        <v>430</v>
      </c>
      <c r="M42" s="374"/>
      <c r="N42" s="348">
        <v>6.1199999999999997E-2</v>
      </c>
      <c r="O42" s="348">
        <v>6.1199999999999997E-2</v>
      </c>
      <c r="P42" s="348">
        <v>-3.9020000000000001</v>
      </c>
      <c r="Q42" s="348">
        <v>2.9123000000000001</v>
      </c>
      <c r="R42" s="348">
        <v>4.6938000000000004</v>
      </c>
      <c r="S42" s="348">
        <v>6.5431999999999997</v>
      </c>
      <c r="T42" s="348">
        <v>6.1631999999999998</v>
      </c>
      <c r="U42" s="348">
        <v>5.7926000000000002</v>
      </c>
      <c r="V42" s="350">
        <v>5.7454000000000001</v>
      </c>
      <c r="W42" s="348">
        <v>6.4756999999999998</v>
      </c>
      <c r="X42" s="348">
        <v>6.7915999999999999</v>
      </c>
      <c r="Y42" s="348">
        <v>5.7706</v>
      </c>
      <c r="Z42" s="348">
        <v>5.7182000000000004</v>
      </c>
      <c r="AA42" s="348">
        <v>4.6025999999999998</v>
      </c>
      <c r="AB42" s="348">
        <v>6.0597000000000003</v>
      </c>
      <c r="AC42" s="348">
        <v>6.1801000000000004</v>
      </c>
      <c r="AD42" s="348">
        <v>5.8764000000000003</v>
      </c>
      <c r="AE42" s="348">
        <v>4.6025999999999998</v>
      </c>
      <c r="AF42" s="348">
        <v>5.9859999999999998</v>
      </c>
      <c r="AG42" s="374"/>
      <c r="AH42" s="346">
        <v>15</v>
      </c>
      <c r="AI42" s="346">
        <v>15</v>
      </c>
      <c r="AJ42" s="346">
        <v>11</v>
      </c>
      <c r="AK42" s="346">
        <v>10</v>
      </c>
      <c r="AL42" s="346">
        <v>12</v>
      </c>
      <c r="AM42" s="346">
        <v>1</v>
      </c>
      <c r="AN42" s="346">
        <v>1</v>
      </c>
      <c r="AO42" s="346">
        <v>3</v>
      </c>
      <c r="AP42" s="346">
        <v>8</v>
      </c>
      <c r="AQ42" s="346">
        <v>11</v>
      </c>
      <c r="AR42" s="346">
        <v>13</v>
      </c>
      <c r="AS42" s="346">
        <v>15</v>
      </c>
      <c r="AT42" s="346">
        <v>9</v>
      </c>
      <c r="AU42" s="346">
        <v>12</v>
      </c>
      <c r="AV42" s="346">
        <v>1</v>
      </c>
      <c r="AW42" s="346">
        <v>3</v>
      </c>
      <c r="AX42" s="346">
        <v>4</v>
      </c>
      <c r="AY42" s="346">
        <v>12</v>
      </c>
      <c r="AZ42" s="374"/>
      <c r="BA42" s="375">
        <v>5.8368880103916103</v>
      </c>
      <c r="BB42" s="375">
        <v>0.64856962505362303</v>
      </c>
      <c r="BC42" s="375">
        <v>-5.4031588043120603E-2</v>
      </c>
      <c r="BD42" s="375">
        <v>-0.63298971697122497</v>
      </c>
      <c r="BE42" s="374"/>
      <c r="BF42" s="348" t="s">
        <v>430</v>
      </c>
      <c r="BG42" s="348" t="s">
        <v>430</v>
      </c>
      <c r="BH42" s="348" t="s">
        <v>430</v>
      </c>
      <c r="BI42" s="374"/>
      <c r="BJ42" s="348">
        <v>-0.27942660000000002</v>
      </c>
      <c r="BK42" s="374"/>
      <c r="BL42" s="348">
        <v>41.135199999999998</v>
      </c>
      <c r="BM42" s="348">
        <v>15.7593</v>
      </c>
      <c r="BN42" s="348">
        <v>10.114000000000001</v>
      </c>
      <c r="BO42" s="348">
        <v>32.991500000000002</v>
      </c>
      <c r="BP42" s="373"/>
      <c r="BQ42" s="348">
        <v>1.89</v>
      </c>
      <c r="BR42" s="348">
        <v>27.91</v>
      </c>
      <c r="BS42" s="348" t="s">
        <v>430</v>
      </c>
      <c r="BT42" s="348" t="s">
        <v>430</v>
      </c>
      <c r="BU42" s="348" t="s">
        <v>430</v>
      </c>
      <c r="BV42" s="348">
        <v>3.19</v>
      </c>
      <c r="BW42" s="373"/>
      <c r="BX42" s="372" t="s">
        <v>9552</v>
      </c>
      <c r="BY42" s="372" t="s">
        <v>9553</v>
      </c>
      <c r="BZ42" s="372" t="s">
        <v>9554</v>
      </c>
      <c r="CA42" s="372" t="s">
        <v>9555</v>
      </c>
      <c r="CB42" s="372" t="s">
        <v>9556</v>
      </c>
      <c r="CC42" s="373"/>
      <c r="CD42" s="354" t="s">
        <v>2387</v>
      </c>
    </row>
    <row r="43" spans="1:82" x14ac:dyDescent="0.25">
      <c r="A43" s="36" t="s">
        <v>93</v>
      </c>
      <c r="B43" s="43"/>
      <c r="C43" s="720"/>
      <c r="D43" s="43"/>
      <c r="E43" s="51"/>
      <c r="F43" s="43"/>
      <c r="G43" s="55"/>
      <c r="H43" s="43"/>
      <c r="I43" s="92"/>
      <c r="J43" s="92"/>
      <c r="K43" s="92"/>
      <c r="L43" s="92"/>
      <c r="M43" s="66"/>
      <c r="N43" s="59">
        <v>1.9218999999999999</v>
      </c>
      <c r="O43" s="59">
        <v>1.9218999999999999</v>
      </c>
      <c r="P43" s="59">
        <v>-3.4287999999999998</v>
      </c>
      <c r="Q43" s="59">
        <v>2.9403999999999999</v>
      </c>
      <c r="R43" s="59">
        <v>4.7729999999999997</v>
      </c>
      <c r="S43" s="59">
        <v>6.1543999999999999</v>
      </c>
      <c r="T43" s="59">
        <v>6.0289999999999999</v>
      </c>
      <c r="U43" s="59">
        <v>5.7055999999999996</v>
      </c>
      <c r="V43" s="70">
        <v>5.7211999999999996</v>
      </c>
      <c r="W43" s="59">
        <v>6.5735999999999999</v>
      </c>
      <c r="X43" s="59">
        <v>6.9001999999999999</v>
      </c>
      <c r="Y43" s="59">
        <v>5.9378000000000002</v>
      </c>
      <c r="Z43" s="59">
        <v>5.7564000000000002</v>
      </c>
      <c r="AA43" s="59">
        <v>4.7237999999999998</v>
      </c>
      <c r="AB43" s="59">
        <v>5.8409000000000004</v>
      </c>
      <c r="AC43" s="59">
        <v>6.0873999999999997</v>
      </c>
      <c r="AD43" s="59">
        <v>5.7962999999999996</v>
      </c>
      <c r="AE43" s="59">
        <v>4.7237999999999998</v>
      </c>
      <c r="AF43" s="59">
        <v>6.3072999999999997</v>
      </c>
      <c r="AG43" s="66"/>
      <c r="AH43" s="51">
        <v>15</v>
      </c>
      <c r="AI43" s="51">
        <v>15</v>
      </c>
      <c r="AJ43" s="51">
        <v>15</v>
      </c>
      <c r="AK43" s="51">
        <v>15</v>
      </c>
      <c r="AL43" s="51">
        <v>15</v>
      </c>
      <c r="AM43" s="51">
        <v>15</v>
      </c>
      <c r="AN43" s="51">
        <v>15</v>
      </c>
      <c r="AO43" s="51">
        <v>15</v>
      </c>
      <c r="AP43" s="51">
        <v>15</v>
      </c>
      <c r="AQ43" s="51">
        <v>15</v>
      </c>
      <c r="AR43" s="51">
        <v>15</v>
      </c>
      <c r="AS43" s="51">
        <v>15</v>
      </c>
      <c r="AT43" s="51">
        <v>12</v>
      </c>
      <c r="AU43" s="51">
        <v>15</v>
      </c>
      <c r="AV43" s="51">
        <v>15</v>
      </c>
      <c r="AW43" s="51">
        <v>15</v>
      </c>
      <c r="AX43" s="51">
        <v>15</v>
      </c>
      <c r="AY43" s="51">
        <v>15</v>
      </c>
      <c r="AZ43" s="332"/>
      <c r="BA43" s="286"/>
      <c r="BB43" s="286"/>
      <c r="BC43" s="286"/>
      <c r="BD43" s="286"/>
      <c r="BE43" s="332"/>
      <c r="BF43" s="59"/>
      <c r="BG43" s="59"/>
      <c r="BH43" s="59"/>
      <c r="BI43" s="66"/>
      <c r="BJ43" s="59"/>
      <c r="BK43" s="66"/>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3.9352999999999998</v>
      </c>
      <c r="O44" s="60">
        <v>3.9352999999999998</v>
      </c>
      <c r="P44" s="60">
        <v>-2.3224999999999998</v>
      </c>
      <c r="Q44" s="60">
        <v>3.3902999999999999</v>
      </c>
      <c r="R44" s="60">
        <v>5.3327999999999998</v>
      </c>
      <c r="S44" s="60">
        <v>6.5431999999999997</v>
      </c>
      <c r="T44" s="60">
        <v>6.1631999999999998</v>
      </c>
      <c r="U44" s="60">
        <v>5.8239999999999998</v>
      </c>
      <c r="V44" s="71">
        <v>5.8945999999999996</v>
      </c>
      <c r="W44" s="60">
        <v>6.7359999999999998</v>
      </c>
      <c r="X44" s="60">
        <v>7.0869999999999997</v>
      </c>
      <c r="Y44" s="60">
        <v>6.1638000000000002</v>
      </c>
      <c r="Z44" s="60">
        <v>5.9104000000000001</v>
      </c>
      <c r="AA44" s="60">
        <v>5.2020999999999997</v>
      </c>
      <c r="AB44" s="60">
        <v>6.0597000000000003</v>
      </c>
      <c r="AC44" s="60">
        <v>6.2007000000000003</v>
      </c>
      <c r="AD44" s="60">
        <v>5.9364999999999997</v>
      </c>
      <c r="AE44" s="60">
        <v>5.2020999999999997</v>
      </c>
      <c r="AF44" s="60">
        <v>6.8715000000000002</v>
      </c>
      <c r="AG44" s="67"/>
      <c r="AH44" s="52"/>
      <c r="AI44" s="52"/>
      <c r="AJ44" s="52"/>
      <c r="AK44" s="52"/>
      <c r="AL44" s="52"/>
      <c r="AM44" s="52"/>
      <c r="AN44" s="52"/>
      <c r="AO44" s="52"/>
      <c r="AP44" s="52"/>
      <c r="AQ44" s="52"/>
      <c r="AR44" s="52"/>
      <c r="AS44" s="52"/>
      <c r="AT44" s="52"/>
      <c r="AU44" s="52"/>
      <c r="AV44" s="52"/>
      <c r="AW44" s="52"/>
      <c r="AX44" s="52"/>
      <c r="AY44" s="52"/>
      <c r="AZ44" s="341"/>
      <c r="BA44" s="288"/>
      <c r="BB44" s="288"/>
      <c r="BC44" s="288"/>
      <c r="BD44" s="288"/>
      <c r="BE44" s="341"/>
      <c r="BF44" s="60"/>
      <c r="BG44" s="60"/>
      <c r="BH44" s="60"/>
      <c r="BI44" s="67"/>
      <c r="BJ44" s="60"/>
      <c r="BK44" s="67"/>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6.1199999999999997E-2</v>
      </c>
      <c r="O45" s="60">
        <v>6.1199999999999997E-2</v>
      </c>
      <c r="P45" s="60">
        <v>-4.5488999999999997</v>
      </c>
      <c r="Q45" s="60">
        <v>2.4117999999999999</v>
      </c>
      <c r="R45" s="60">
        <v>3.4666000000000001</v>
      </c>
      <c r="S45" s="60">
        <v>5.7350000000000003</v>
      </c>
      <c r="T45" s="60">
        <v>5.7347999999999999</v>
      </c>
      <c r="U45" s="60">
        <v>5.4177999999999997</v>
      </c>
      <c r="V45" s="71">
        <v>5.4545000000000003</v>
      </c>
      <c r="W45" s="60">
        <v>6.3916000000000004</v>
      </c>
      <c r="X45" s="60">
        <v>6.7697000000000003</v>
      </c>
      <c r="Y45" s="60">
        <v>5.7706</v>
      </c>
      <c r="Z45" s="60">
        <v>5.6211000000000002</v>
      </c>
      <c r="AA45" s="60">
        <v>3.3816000000000002</v>
      </c>
      <c r="AB45" s="60">
        <v>5.4882999999999997</v>
      </c>
      <c r="AC45" s="60">
        <v>5.7991999999999999</v>
      </c>
      <c r="AD45" s="60">
        <v>5.5389999999999997</v>
      </c>
      <c r="AE45" s="60">
        <v>3.3816000000000002</v>
      </c>
      <c r="AF45" s="60">
        <v>5.4058000000000002</v>
      </c>
      <c r="AG45" s="67"/>
      <c r="AH45" s="52"/>
      <c r="AI45" s="52"/>
      <c r="AJ45" s="52"/>
      <c r="AK45" s="52"/>
      <c r="AL45" s="52"/>
      <c r="AM45" s="52"/>
      <c r="AN45" s="52"/>
      <c r="AO45" s="52"/>
      <c r="AP45" s="52"/>
      <c r="AQ45" s="52"/>
      <c r="AR45" s="52"/>
      <c r="AS45" s="52"/>
      <c r="AT45" s="52"/>
      <c r="AU45" s="52"/>
      <c r="AV45" s="52"/>
      <c r="AW45" s="52"/>
      <c r="AX45" s="52"/>
      <c r="AY45" s="52"/>
      <c r="AZ45" s="341"/>
      <c r="BA45" s="288"/>
      <c r="BB45" s="288"/>
      <c r="BC45" s="288"/>
      <c r="BD45" s="288"/>
      <c r="BE45" s="341"/>
      <c r="BF45" s="60"/>
      <c r="BG45" s="60"/>
      <c r="BH45" s="60"/>
      <c r="BI45" s="67"/>
      <c r="BJ45" s="60"/>
      <c r="BK45" s="67"/>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2.1012</v>
      </c>
      <c r="O46" s="61">
        <v>2.1012</v>
      </c>
      <c r="P46" s="61">
        <v>-3.4418000000000002</v>
      </c>
      <c r="Q46" s="61">
        <v>2.9407999999999999</v>
      </c>
      <c r="R46" s="61">
        <v>4.8407</v>
      </c>
      <c r="S46" s="61">
        <v>6.1981000000000002</v>
      </c>
      <c r="T46" s="61">
        <v>6.0811999999999999</v>
      </c>
      <c r="U46" s="61">
        <v>5.7553999999999998</v>
      </c>
      <c r="V46" s="72">
        <v>5.7454000000000001</v>
      </c>
      <c r="W46" s="61">
        <v>6.59</v>
      </c>
      <c r="X46" s="61">
        <v>6.9093</v>
      </c>
      <c r="Y46" s="61">
        <v>5.9013999999999998</v>
      </c>
      <c r="Z46" s="61">
        <v>5.7622999999999998</v>
      </c>
      <c r="AA46" s="61">
        <v>4.7706999999999997</v>
      </c>
      <c r="AB46" s="61">
        <v>5.8384</v>
      </c>
      <c r="AC46" s="61">
        <v>6.1223999999999998</v>
      </c>
      <c r="AD46" s="61">
        <v>5.8385999999999996</v>
      </c>
      <c r="AE46" s="61">
        <v>4.7706999999999997</v>
      </c>
      <c r="AF46" s="61">
        <v>6.5014000000000003</v>
      </c>
      <c r="AG46" s="68"/>
      <c r="AH46" s="53"/>
      <c r="AI46" s="53"/>
      <c r="AJ46" s="53"/>
      <c r="AK46" s="53"/>
      <c r="AL46" s="53"/>
      <c r="AM46" s="53"/>
      <c r="AN46" s="53"/>
      <c r="AO46" s="53"/>
      <c r="AP46" s="53"/>
      <c r="AQ46" s="53"/>
      <c r="AR46" s="53"/>
      <c r="AS46" s="53"/>
      <c r="AT46" s="53"/>
      <c r="AU46" s="53"/>
      <c r="AV46" s="53"/>
      <c r="AW46" s="53"/>
      <c r="AX46" s="53"/>
      <c r="AY46" s="53"/>
      <c r="AZ46" s="615"/>
      <c r="BA46" s="291"/>
      <c r="BB46" s="291"/>
      <c r="BC46" s="291"/>
      <c r="BD46" s="291"/>
      <c r="BE46" s="615"/>
      <c r="BF46" s="61"/>
      <c r="BG46" s="61"/>
      <c r="BH46" s="61"/>
      <c r="BI46" s="68"/>
      <c r="BJ46" s="61"/>
      <c r="BK46" s="68"/>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336</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18"/>
      <c r="BA47" s="293"/>
      <c r="BB47" s="293"/>
      <c r="BC47" s="293"/>
      <c r="BD47" s="293"/>
      <c r="BE47" s="618"/>
      <c r="BF47" s="62"/>
      <c r="BG47" s="62"/>
      <c r="BH47" s="62"/>
      <c r="BI47" s="69"/>
      <c r="BJ47" s="62"/>
      <c r="BK47" s="69"/>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9572</v>
      </c>
      <c r="B48" s="402"/>
      <c r="C48" s="724">
        <v>45649</v>
      </c>
      <c r="D48" s="402"/>
      <c r="E48" s="403">
        <v>2425.42</v>
      </c>
      <c r="F48" s="402"/>
      <c r="G48" s="404">
        <v>10.998100000000001</v>
      </c>
      <c r="H48" s="402"/>
      <c r="I48" s="650">
        <v>0.22</v>
      </c>
      <c r="J48" s="650">
        <v>6.66</v>
      </c>
      <c r="K48" s="650">
        <v>0.2</v>
      </c>
      <c r="L48" s="650">
        <v>0.22</v>
      </c>
      <c r="M48" s="406"/>
      <c r="N48" s="405">
        <v>5.8659999999999997</v>
      </c>
      <c r="O48" s="405">
        <v>5.8659999999999997</v>
      </c>
      <c r="P48" s="405">
        <v>-2.0851999999999999</v>
      </c>
      <c r="Q48" s="405">
        <v>4.5118</v>
      </c>
      <c r="R48" s="405">
        <v>5.0425000000000004</v>
      </c>
      <c r="S48" s="405">
        <v>7.0951000000000004</v>
      </c>
      <c r="T48" s="405">
        <v>7.2007000000000003</v>
      </c>
      <c r="U48" s="405">
        <v>6.8445</v>
      </c>
      <c r="V48" s="407">
        <v>7.0624000000000002</v>
      </c>
      <c r="W48" s="405" t="s">
        <v>430</v>
      </c>
      <c r="X48" s="405" t="s">
        <v>430</v>
      </c>
      <c r="Y48" s="405" t="s">
        <v>430</v>
      </c>
      <c r="Z48" s="405" t="s">
        <v>430</v>
      </c>
      <c r="AA48" s="405">
        <v>5.0583999999999998</v>
      </c>
      <c r="AB48" s="405">
        <v>6.8410000000000002</v>
      </c>
      <c r="AC48" s="405">
        <v>7.1643999999999997</v>
      </c>
      <c r="AD48" s="405">
        <v>6.8800999999999997</v>
      </c>
      <c r="AE48" s="405">
        <v>5.0583999999999998</v>
      </c>
      <c r="AF48" s="405">
        <v>7.3438999999999997</v>
      </c>
      <c r="AG48" s="406"/>
      <c r="AH48" s="403">
        <v>7</v>
      </c>
      <c r="AI48" s="403">
        <v>7</v>
      </c>
      <c r="AJ48" s="403">
        <v>12</v>
      </c>
      <c r="AK48" s="403">
        <v>6</v>
      </c>
      <c r="AL48" s="403">
        <v>9</v>
      </c>
      <c r="AM48" s="403">
        <v>6</v>
      </c>
      <c r="AN48" s="403">
        <v>2</v>
      </c>
      <c r="AO48" s="403">
        <v>2</v>
      </c>
      <c r="AP48" s="403">
        <v>2</v>
      </c>
      <c r="AQ48" s="403" t="s">
        <v>430</v>
      </c>
      <c r="AR48" s="403" t="s">
        <v>430</v>
      </c>
      <c r="AS48" s="403" t="s">
        <v>430</v>
      </c>
      <c r="AT48" s="403" t="s">
        <v>430</v>
      </c>
      <c r="AU48" s="403">
        <v>11</v>
      </c>
      <c r="AV48" s="403">
        <v>6</v>
      </c>
      <c r="AW48" s="403">
        <v>3</v>
      </c>
      <c r="AX48" s="403">
        <v>3</v>
      </c>
      <c r="AY48" s="403">
        <v>11</v>
      </c>
      <c r="AZ48" s="406"/>
      <c r="BA48" s="410">
        <v>7.1022042884172896</v>
      </c>
      <c r="BB48" s="410">
        <v>0.95898176146952196</v>
      </c>
      <c r="BC48" s="410">
        <v>1.8329602424085701E-2</v>
      </c>
      <c r="BD48" s="410">
        <v>-0.129888748897871</v>
      </c>
      <c r="BE48" s="406"/>
      <c r="BF48" s="405" t="s">
        <v>430</v>
      </c>
      <c r="BG48" s="405" t="s">
        <v>430</v>
      </c>
      <c r="BH48" s="405" t="s">
        <v>430</v>
      </c>
      <c r="BI48" s="406"/>
      <c r="BJ48" s="405">
        <v>-0.21957411000000501</v>
      </c>
      <c r="BK48" s="406"/>
      <c r="BL48" s="405">
        <v>40.416600000000003</v>
      </c>
      <c r="BM48" s="405">
        <v>13.726100000000001</v>
      </c>
      <c r="BN48" s="405">
        <v>5.77799</v>
      </c>
      <c r="BO48" s="405">
        <v>40.07931</v>
      </c>
      <c r="BP48" s="402"/>
      <c r="BQ48" s="405">
        <v>3.29</v>
      </c>
      <c r="BR48" s="405">
        <v>20.11</v>
      </c>
      <c r="BS48" s="405" t="s">
        <v>430</v>
      </c>
      <c r="BT48" s="405" t="s">
        <v>430</v>
      </c>
      <c r="BU48" s="405">
        <v>1.1100000000000001</v>
      </c>
      <c r="BV48" s="405">
        <v>75.7</v>
      </c>
      <c r="BW48" s="402"/>
      <c r="BX48" s="401" t="s">
        <v>9573</v>
      </c>
      <c r="BY48" s="401" t="s">
        <v>9574</v>
      </c>
      <c r="BZ48" s="401" t="s">
        <v>9575</v>
      </c>
      <c r="CA48" s="401" t="s">
        <v>1918</v>
      </c>
      <c r="CB48" s="401" t="s">
        <v>9576</v>
      </c>
      <c r="CC48" s="402"/>
      <c r="CD48" s="411" t="s">
        <v>4597</v>
      </c>
    </row>
    <row r="49" spans="1:82" s="428" customFormat="1" x14ac:dyDescent="0.25">
      <c r="A49" s="345" t="s">
        <v>9577</v>
      </c>
      <c r="B49" s="373"/>
      <c r="C49" s="719">
        <v>45232</v>
      </c>
      <c r="D49" s="373"/>
      <c r="E49" s="346">
        <v>2333.2199999999998</v>
      </c>
      <c r="F49" s="373"/>
      <c r="G49" s="347">
        <v>11.8591</v>
      </c>
      <c r="H49" s="373"/>
      <c r="I49" s="651">
        <v>0.30696000000000001</v>
      </c>
      <c r="J49" s="651">
        <v>7.28</v>
      </c>
      <c r="K49" s="651">
        <v>0.28370000000000001</v>
      </c>
      <c r="L49" s="651">
        <v>0.30430000000000001</v>
      </c>
      <c r="M49" s="374"/>
      <c r="N49" s="348">
        <v>6.3640999999999996</v>
      </c>
      <c r="O49" s="348">
        <v>6.3640999999999996</v>
      </c>
      <c r="P49" s="348">
        <v>-3.4272999999999998</v>
      </c>
      <c r="Q49" s="348">
        <v>3.1476000000000002</v>
      </c>
      <c r="R49" s="348">
        <v>5.1154000000000002</v>
      </c>
      <c r="S49" s="348">
        <v>6.6599000000000004</v>
      </c>
      <c r="T49" s="348">
        <v>6.5289000000000001</v>
      </c>
      <c r="U49" s="348">
        <v>6.1391</v>
      </c>
      <c r="V49" s="350">
        <v>6.1413000000000002</v>
      </c>
      <c r="W49" s="348">
        <v>6.9116</v>
      </c>
      <c r="X49" s="348" t="s">
        <v>430</v>
      </c>
      <c r="Y49" s="348" t="s">
        <v>430</v>
      </c>
      <c r="Z49" s="348" t="s">
        <v>430</v>
      </c>
      <c r="AA49" s="348">
        <v>5.6433</v>
      </c>
      <c r="AB49" s="348">
        <v>6.3726000000000003</v>
      </c>
      <c r="AC49" s="348">
        <v>6.5340999999999996</v>
      </c>
      <c r="AD49" s="348">
        <v>6.2605000000000004</v>
      </c>
      <c r="AE49" s="348">
        <v>5.6433</v>
      </c>
      <c r="AF49" s="348">
        <v>7.1026999999999996</v>
      </c>
      <c r="AG49" s="374"/>
      <c r="AH49" s="346">
        <v>5</v>
      </c>
      <c r="AI49" s="346">
        <v>5</v>
      </c>
      <c r="AJ49" s="346">
        <v>18</v>
      </c>
      <c r="AK49" s="346">
        <v>19</v>
      </c>
      <c r="AL49" s="346">
        <v>7</v>
      </c>
      <c r="AM49" s="346">
        <v>10</v>
      </c>
      <c r="AN49" s="346">
        <v>10</v>
      </c>
      <c r="AO49" s="346">
        <v>10</v>
      </c>
      <c r="AP49" s="346">
        <v>10</v>
      </c>
      <c r="AQ49" s="346">
        <v>8</v>
      </c>
      <c r="AR49" s="346" t="s">
        <v>430</v>
      </c>
      <c r="AS49" s="346" t="s">
        <v>430</v>
      </c>
      <c r="AT49" s="346" t="s">
        <v>430</v>
      </c>
      <c r="AU49" s="346">
        <v>4</v>
      </c>
      <c r="AV49" s="346">
        <v>11</v>
      </c>
      <c r="AW49" s="346">
        <v>9</v>
      </c>
      <c r="AX49" s="346">
        <v>10</v>
      </c>
      <c r="AY49" s="346">
        <v>4</v>
      </c>
      <c r="AZ49" s="374"/>
      <c r="BA49" s="375">
        <v>5.6330314623111999</v>
      </c>
      <c r="BB49" s="375">
        <v>0.58977657783444803</v>
      </c>
      <c r="BC49" s="375">
        <v>-2.3266288588575702E-2</v>
      </c>
      <c r="BD49" s="375">
        <v>-0.30461369601403998</v>
      </c>
      <c r="BE49" s="374"/>
      <c r="BF49" s="348" t="s">
        <v>430</v>
      </c>
      <c r="BG49" s="348" t="s">
        <v>430</v>
      </c>
      <c r="BH49" s="348" t="s">
        <v>430</v>
      </c>
      <c r="BI49" s="374"/>
      <c r="BJ49" s="348">
        <v>-0.28392167000000601</v>
      </c>
      <c r="BK49" s="374"/>
      <c r="BL49" s="348">
        <v>54.8461</v>
      </c>
      <c r="BM49" s="348">
        <v>8.7299299999999995</v>
      </c>
      <c r="BN49" s="348">
        <v>2.2138200000000001</v>
      </c>
      <c r="BO49" s="348">
        <v>34.210149999999999</v>
      </c>
      <c r="BP49" s="373"/>
      <c r="BQ49" s="348">
        <v>0.46</v>
      </c>
      <c r="BR49" s="348">
        <v>32.64</v>
      </c>
      <c r="BS49" s="348" t="s">
        <v>430</v>
      </c>
      <c r="BT49" s="348" t="s">
        <v>430</v>
      </c>
      <c r="BU49" s="348" t="s">
        <v>430</v>
      </c>
      <c r="BV49" s="348">
        <v>1.1000000000000001</v>
      </c>
      <c r="BW49" s="373"/>
      <c r="BX49" s="372" t="s">
        <v>9578</v>
      </c>
      <c r="BY49" s="372" t="s">
        <v>9579</v>
      </c>
      <c r="BZ49" s="372" t="s">
        <v>1601</v>
      </c>
      <c r="CA49" s="372" t="s">
        <v>9580</v>
      </c>
      <c r="CB49" s="372" t="s">
        <v>9494</v>
      </c>
      <c r="CC49" s="373"/>
      <c r="CD49" s="354" t="s">
        <v>2387</v>
      </c>
    </row>
    <row r="50" spans="1:82" s="428" customFormat="1" x14ac:dyDescent="0.25">
      <c r="A50" s="345" t="s">
        <v>9581</v>
      </c>
      <c r="B50" s="373"/>
      <c r="C50" s="719">
        <v>42732</v>
      </c>
      <c r="D50" s="373"/>
      <c r="E50" s="346">
        <v>1255.6500000000001</v>
      </c>
      <c r="F50" s="373"/>
      <c r="G50" s="347">
        <v>17.8507</v>
      </c>
      <c r="H50" s="373"/>
      <c r="I50" s="651">
        <v>0.48</v>
      </c>
      <c r="J50" s="651">
        <v>6.86</v>
      </c>
      <c r="K50" s="651">
        <v>0.46</v>
      </c>
      <c r="L50" s="651">
        <v>0.47</v>
      </c>
      <c r="M50" s="374"/>
      <c r="N50" s="348">
        <v>-1.5673999999999999</v>
      </c>
      <c r="O50" s="348">
        <v>-1.5673999999999999</v>
      </c>
      <c r="P50" s="348">
        <v>-4.1154000000000002</v>
      </c>
      <c r="Q50" s="348">
        <v>3.4514</v>
      </c>
      <c r="R50" s="348">
        <v>4.9279000000000002</v>
      </c>
      <c r="S50" s="348">
        <v>6.4511000000000003</v>
      </c>
      <c r="T50" s="348">
        <v>6.3780000000000001</v>
      </c>
      <c r="U50" s="348">
        <v>6.1894</v>
      </c>
      <c r="V50" s="350">
        <v>6.3144999999999998</v>
      </c>
      <c r="W50" s="348">
        <v>7.1828000000000003</v>
      </c>
      <c r="X50" s="348">
        <v>7.569</v>
      </c>
      <c r="Y50" s="348">
        <v>6.4863</v>
      </c>
      <c r="Z50" s="348" t="s">
        <v>430</v>
      </c>
      <c r="AA50" s="348">
        <v>4.9252000000000002</v>
      </c>
      <c r="AB50" s="348">
        <v>6.0427999999999997</v>
      </c>
      <c r="AC50" s="348">
        <v>6.4911000000000003</v>
      </c>
      <c r="AD50" s="348">
        <v>6.3232999999999997</v>
      </c>
      <c r="AE50" s="348">
        <v>4.9252000000000002</v>
      </c>
      <c r="AF50" s="348">
        <v>6.4046000000000003</v>
      </c>
      <c r="AG50" s="374"/>
      <c r="AH50" s="346">
        <v>23</v>
      </c>
      <c r="AI50" s="346">
        <v>23</v>
      </c>
      <c r="AJ50" s="346">
        <v>20</v>
      </c>
      <c r="AK50" s="346">
        <v>17</v>
      </c>
      <c r="AL50" s="346">
        <v>11</v>
      </c>
      <c r="AM50" s="346">
        <v>13</v>
      </c>
      <c r="AN50" s="346">
        <v>13</v>
      </c>
      <c r="AO50" s="346">
        <v>9</v>
      </c>
      <c r="AP50" s="346">
        <v>7</v>
      </c>
      <c r="AQ50" s="346">
        <v>3</v>
      </c>
      <c r="AR50" s="346">
        <v>2</v>
      </c>
      <c r="AS50" s="346">
        <v>1</v>
      </c>
      <c r="AT50" s="346" t="s">
        <v>430</v>
      </c>
      <c r="AU50" s="346">
        <v>13</v>
      </c>
      <c r="AV50" s="346">
        <v>20</v>
      </c>
      <c r="AW50" s="346">
        <v>11</v>
      </c>
      <c r="AX50" s="346">
        <v>9</v>
      </c>
      <c r="AY50" s="346">
        <v>13</v>
      </c>
      <c r="AZ50" s="374"/>
      <c r="BA50" s="375">
        <v>6.5036064071102899</v>
      </c>
      <c r="BB50" s="375">
        <v>0.53845391929220598</v>
      </c>
      <c r="BC50" s="375">
        <v>6.6556031853724204E-2</v>
      </c>
      <c r="BD50" s="375">
        <v>0.169166009178572</v>
      </c>
      <c r="BE50" s="374"/>
      <c r="BF50" s="348" t="s">
        <v>430</v>
      </c>
      <c r="BG50" s="348" t="s">
        <v>430</v>
      </c>
      <c r="BH50" s="348" t="s">
        <v>430</v>
      </c>
      <c r="BI50" s="374"/>
      <c r="BJ50" s="348">
        <v>-0.28540001999999298</v>
      </c>
      <c r="BK50" s="374"/>
      <c r="BL50" s="348">
        <v>30.883700000000001</v>
      </c>
      <c r="BM50" s="348">
        <v>21.8933</v>
      </c>
      <c r="BN50" s="348">
        <v>12.331899999999999</v>
      </c>
      <c r="BO50" s="348">
        <v>34.891100000000002</v>
      </c>
      <c r="BP50" s="373"/>
      <c r="BQ50" s="348">
        <v>5.77</v>
      </c>
      <c r="BR50" s="348">
        <v>16.52</v>
      </c>
      <c r="BS50" s="348" t="s">
        <v>430</v>
      </c>
      <c r="BT50" s="348" t="s">
        <v>430</v>
      </c>
      <c r="BU50" s="348" t="s">
        <v>430</v>
      </c>
      <c r="BV50" s="348">
        <v>77.989999999999995</v>
      </c>
      <c r="BW50" s="373"/>
      <c r="BX50" s="372" t="s">
        <v>9582</v>
      </c>
      <c r="BY50" s="372" t="s">
        <v>9583</v>
      </c>
      <c r="BZ50" s="372" t="s">
        <v>9584</v>
      </c>
      <c r="CA50" s="372" t="s">
        <v>9585</v>
      </c>
      <c r="CB50" s="372" t="s">
        <v>9586</v>
      </c>
      <c r="CC50" s="373"/>
      <c r="CD50" s="354" t="s">
        <v>4597</v>
      </c>
    </row>
    <row r="51" spans="1:82" s="428" customFormat="1" x14ac:dyDescent="0.25">
      <c r="A51" s="345" t="s">
        <v>9587</v>
      </c>
      <c r="B51" s="373"/>
      <c r="C51" s="719">
        <v>45184</v>
      </c>
      <c r="D51" s="373"/>
      <c r="E51" s="346">
        <v>955.053</v>
      </c>
      <c r="F51" s="373"/>
      <c r="G51" s="347">
        <v>11.972</v>
      </c>
      <c r="H51" s="373"/>
      <c r="I51" s="651">
        <v>0.38081999999999999</v>
      </c>
      <c r="J51" s="651">
        <v>7.33</v>
      </c>
      <c r="K51" s="651">
        <v>0.35615999999999998</v>
      </c>
      <c r="L51" s="651">
        <v>0.35615999999999998</v>
      </c>
      <c r="M51" s="374"/>
      <c r="N51" s="348">
        <v>3.0495000000000001</v>
      </c>
      <c r="O51" s="348">
        <v>3.0495000000000001</v>
      </c>
      <c r="P51" s="348">
        <v>-2.1768000000000001</v>
      </c>
      <c r="Q51" s="348">
        <v>4.1441999999999997</v>
      </c>
      <c r="R51" s="348">
        <v>5.7319000000000004</v>
      </c>
      <c r="S51" s="348">
        <v>6.8551000000000002</v>
      </c>
      <c r="T51" s="348">
        <v>6.6993999999999998</v>
      </c>
      <c r="U51" s="348">
        <v>6.3680000000000003</v>
      </c>
      <c r="V51" s="350">
        <v>6.2888000000000002</v>
      </c>
      <c r="W51" s="348">
        <v>6.9741</v>
      </c>
      <c r="X51" s="348" t="s">
        <v>430</v>
      </c>
      <c r="Y51" s="348" t="s">
        <v>430</v>
      </c>
      <c r="Z51" s="348" t="s">
        <v>430</v>
      </c>
      <c r="AA51" s="348">
        <v>5.7834000000000003</v>
      </c>
      <c r="AB51" s="348">
        <v>6.5991</v>
      </c>
      <c r="AC51" s="348">
        <v>6.7735000000000003</v>
      </c>
      <c r="AD51" s="348">
        <v>6.4541000000000004</v>
      </c>
      <c r="AE51" s="348">
        <v>5.7834000000000003</v>
      </c>
      <c r="AF51" s="348">
        <v>7.1212</v>
      </c>
      <c r="AG51" s="374"/>
      <c r="AH51" s="346">
        <v>12</v>
      </c>
      <c r="AI51" s="346">
        <v>12</v>
      </c>
      <c r="AJ51" s="346">
        <v>14</v>
      </c>
      <c r="AK51" s="346">
        <v>10</v>
      </c>
      <c r="AL51" s="346">
        <v>2</v>
      </c>
      <c r="AM51" s="346">
        <v>8</v>
      </c>
      <c r="AN51" s="346">
        <v>7</v>
      </c>
      <c r="AO51" s="346">
        <v>7</v>
      </c>
      <c r="AP51" s="346">
        <v>8</v>
      </c>
      <c r="AQ51" s="346">
        <v>7</v>
      </c>
      <c r="AR51" s="346" t="s">
        <v>430</v>
      </c>
      <c r="AS51" s="346" t="s">
        <v>430</v>
      </c>
      <c r="AT51" s="346" t="s">
        <v>430</v>
      </c>
      <c r="AU51" s="346">
        <v>3</v>
      </c>
      <c r="AV51" s="346">
        <v>9</v>
      </c>
      <c r="AW51" s="346">
        <v>7</v>
      </c>
      <c r="AX51" s="346">
        <v>7</v>
      </c>
      <c r="AY51" s="346">
        <v>3</v>
      </c>
      <c r="AZ51" s="374"/>
      <c r="BA51" s="375">
        <v>5.2398697431970698</v>
      </c>
      <c r="BB51" s="375">
        <v>0.54605983981595996</v>
      </c>
      <c r="BC51" s="375">
        <v>-9.0917926525770094E-3</v>
      </c>
      <c r="BD51" s="375">
        <v>-0.20041638188359301</v>
      </c>
      <c r="BE51" s="374"/>
      <c r="BF51" s="348" t="s">
        <v>430</v>
      </c>
      <c r="BG51" s="348" t="s">
        <v>430</v>
      </c>
      <c r="BH51" s="348" t="s">
        <v>430</v>
      </c>
      <c r="BI51" s="374"/>
      <c r="BJ51" s="348">
        <v>-0.35950740999999897</v>
      </c>
      <c r="BK51" s="374"/>
      <c r="BL51" s="348">
        <v>41.728499999999997</v>
      </c>
      <c r="BM51" s="348">
        <v>15.4093</v>
      </c>
      <c r="BN51" s="348">
        <v>8.0696300000000001</v>
      </c>
      <c r="BO51" s="348">
        <v>34.792569999999998</v>
      </c>
      <c r="BP51" s="373"/>
      <c r="BQ51" s="348" t="s">
        <v>430</v>
      </c>
      <c r="BR51" s="348">
        <v>32.92</v>
      </c>
      <c r="BS51" s="348" t="s">
        <v>430</v>
      </c>
      <c r="BT51" s="348" t="s">
        <v>430</v>
      </c>
      <c r="BU51" s="348" t="s">
        <v>430</v>
      </c>
      <c r="BV51" s="348">
        <v>67.430000000000007</v>
      </c>
      <c r="BW51" s="373"/>
      <c r="BX51" s="372" t="s">
        <v>9588</v>
      </c>
      <c r="BY51" s="372" t="s">
        <v>9589</v>
      </c>
      <c r="BZ51" s="372" t="s">
        <v>9590</v>
      </c>
      <c r="CA51" s="372" t="s">
        <v>9591</v>
      </c>
      <c r="CB51" s="372" t="s">
        <v>5410</v>
      </c>
      <c r="CC51" s="373"/>
      <c r="CD51" s="354" t="s">
        <v>4597</v>
      </c>
    </row>
    <row r="52" spans="1:82" s="428" customFormat="1" x14ac:dyDescent="0.25">
      <c r="A52" s="345" t="s">
        <v>9592</v>
      </c>
      <c r="B52" s="373"/>
      <c r="C52" s="719">
        <v>45544</v>
      </c>
      <c r="D52" s="373"/>
      <c r="E52" s="346">
        <v>1205.9000000000001</v>
      </c>
      <c r="F52" s="373"/>
      <c r="G52" s="347">
        <v>11.22</v>
      </c>
      <c r="H52" s="373"/>
      <c r="I52" s="651">
        <v>0.26</v>
      </c>
      <c r="J52" s="651">
        <v>6.99</v>
      </c>
      <c r="K52" s="651">
        <v>0.24</v>
      </c>
      <c r="L52" s="651">
        <v>0.26</v>
      </c>
      <c r="M52" s="374"/>
      <c r="N52" s="348">
        <v>3.254</v>
      </c>
      <c r="O52" s="348">
        <v>3.254</v>
      </c>
      <c r="P52" s="348">
        <v>-1.3937999999999999</v>
      </c>
      <c r="Q52" s="348">
        <v>4.6555999999999997</v>
      </c>
      <c r="R52" s="348">
        <v>6.3301999999999996</v>
      </c>
      <c r="S52" s="348">
        <v>7.3228999999999997</v>
      </c>
      <c r="T52" s="348">
        <v>7.1070000000000002</v>
      </c>
      <c r="U52" s="348">
        <v>6.8037999999999998</v>
      </c>
      <c r="V52" s="350">
        <v>6.7591000000000001</v>
      </c>
      <c r="W52" s="348" t="s">
        <v>430</v>
      </c>
      <c r="X52" s="348" t="s">
        <v>430</v>
      </c>
      <c r="Y52" s="348" t="s">
        <v>430</v>
      </c>
      <c r="Z52" s="348" t="s">
        <v>430</v>
      </c>
      <c r="AA52" s="348">
        <v>6.2944000000000004</v>
      </c>
      <c r="AB52" s="348">
        <v>6.9931999999999999</v>
      </c>
      <c r="AC52" s="348">
        <v>7.1281999999999996</v>
      </c>
      <c r="AD52" s="348">
        <v>6.8872</v>
      </c>
      <c r="AE52" s="348">
        <v>6.2944000000000004</v>
      </c>
      <c r="AF52" s="348">
        <v>7.3167999999999997</v>
      </c>
      <c r="AG52" s="374"/>
      <c r="AH52" s="346">
        <v>11</v>
      </c>
      <c r="AI52" s="346">
        <v>11</v>
      </c>
      <c r="AJ52" s="346">
        <v>8</v>
      </c>
      <c r="AK52" s="346">
        <v>5</v>
      </c>
      <c r="AL52" s="346">
        <v>1</v>
      </c>
      <c r="AM52" s="346">
        <v>3</v>
      </c>
      <c r="AN52" s="346">
        <v>4</v>
      </c>
      <c r="AO52" s="346">
        <v>3</v>
      </c>
      <c r="AP52" s="346">
        <v>3</v>
      </c>
      <c r="AQ52" s="346" t="s">
        <v>430</v>
      </c>
      <c r="AR52" s="346" t="s">
        <v>430</v>
      </c>
      <c r="AS52" s="346" t="s">
        <v>430</v>
      </c>
      <c r="AT52" s="346" t="s">
        <v>430</v>
      </c>
      <c r="AU52" s="346">
        <v>1</v>
      </c>
      <c r="AV52" s="346">
        <v>3</v>
      </c>
      <c r="AW52" s="346">
        <v>4</v>
      </c>
      <c r="AX52" s="346">
        <v>2</v>
      </c>
      <c r="AY52" s="346">
        <v>1</v>
      </c>
      <c r="AZ52" s="374"/>
      <c r="BA52" s="375">
        <v>5.5685058595580896</v>
      </c>
      <c r="BB52" s="375">
        <v>0.70473442085853699</v>
      </c>
      <c r="BC52" s="375">
        <v>3.7326226292482001E-2</v>
      </c>
      <c r="BD52" s="375">
        <v>-9.2861235710611501E-2</v>
      </c>
      <c r="BE52" s="374"/>
      <c r="BF52" s="348" t="s">
        <v>430</v>
      </c>
      <c r="BG52" s="348" t="s">
        <v>430</v>
      </c>
      <c r="BH52" s="348" t="s">
        <v>430</v>
      </c>
      <c r="BI52" s="374"/>
      <c r="BJ52" s="348">
        <v>-0.214376229999996</v>
      </c>
      <c r="BK52" s="374"/>
      <c r="BL52" s="348">
        <v>35.418799999999997</v>
      </c>
      <c r="BM52" s="348">
        <v>13.0059</v>
      </c>
      <c r="BN52" s="348">
        <v>2.3363499999999999</v>
      </c>
      <c r="BO52" s="348">
        <v>49.238950000000003</v>
      </c>
      <c r="BP52" s="373"/>
      <c r="BQ52" s="348">
        <v>7.96</v>
      </c>
      <c r="BR52" s="348">
        <v>37.880000000000003</v>
      </c>
      <c r="BS52" s="348" t="s">
        <v>430</v>
      </c>
      <c r="BT52" s="348" t="s">
        <v>430</v>
      </c>
      <c r="BU52" s="348" t="s">
        <v>430</v>
      </c>
      <c r="BV52" s="348">
        <v>3.4</v>
      </c>
      <c r="BW52" s="373"/>
      <c r="BX52" s="372" t="s">
        <v>9593</v>
      </c>
      <c r="BY52" s="372" t="s">
        <v>9594</v>
      </c>
      <c r="BZ52" s="372" t="s">
        <v>9595</v>
      </c>
      <c r="CA52" s="372" t="s">
        <v>9596</v>
      </c>
      <c r="CB52" s="372" t="s">
        <v>9597</v>
      </c>
      <c r="CC52" s="373"/>
      <c r="CD52" s="354" t="s">
        <v>4769</v>
      </c>
    </row>
    <row r="53" spans="1:82" s="428" customFormat="1" x14ac:dyDescent="0.25">
      <c r="A53" s="345" t="s">
        <v>9598</v>
      </c>
      <c r="B53" s="373"/>
      <c r="C53" s="719">
        <v>45615</v>
      </c>
      <c r="D53" s="373"/>
      <c r="E53" s="346">
        <v>1160.08</v>
      </c>
      <c r="F53" s="373"/>
      <c r="G53" s="347">
        <v>11.0318</v>
      </c>
      <c r="H53" s="373"/>
      <c r="I53" s="651">
        <v>0.87</v>
      </c>
      <c r="J53" s="651">
        <v>7.62</v>
      </c>
      <c r="K53" s="651">
        <v>0.81</v>
      </c>
      <c r="L53" s="651">
        <v>0.87</v>
      </c>
      <c r="M53" s="374"/>
      <c r="N53" s="348">
        <v>2.7578</v>
      </c>
      <c r="O53" s="348">
        <v>2.7578</v>
      </c>
      <c r="P53" s="348">
        <v>-1.1814</v>
      </c>
      <c r="Q53" s="348">
        <v>3.9527000000000001</v>
      </c>
      <c r="R53" s="348">
        <v>5.5978000000000003</v>
      </c>
      <c r="S53" s="348">
        <v>6.3777999999999997</v>
      </c>
      <c r="T53" s="348">
        <v>7.1428000000000003</v>
      </c>
      <c r="U53" s="348">
        <v>6.7032999999999996</v>
      </c>
      <c r="V53" s="350">
        <v>6.7032999999999996</v>
      </c>
      <c r="W53" s="348" t="s">
        <v>430</v>
      </c>
      <c r="X53" s="348" t="s">
        <v>430</v>
      </c>
      <c r="Y53" s="348" t="s">
        <v>430</v>
      </c>
      <c r="Z53" s="348" t="s">
        <v>430</v>
      </c>
      <c r="AA53" s="348">
        <v>5.4702999999999999</v>
      </c>
      <c r="AB53" s="348">
        <v>6.8846999999999996</v>
      </c>
      <c r="AC53" s="348">
        <v>7.1707999999999998</v>
      </c>
      <c r="AD53" s="348">
        <v>6.8320999999999996</v>
      </c>
      <c r="AE53" s="348">
        <v>5.4702999999999999</v>
      </c>
      <c r="AF53" s="348">
        <v>7.0793999999999997</v>
      </c>
      <c r="AG53" s="374"/>
      <c r="AH53" s="346">
        <v>16</v>
      </c>
      <c r="AI53" s="346">
        <v>16</v>
      </c>
      <c r="AJ53" s="346">
        <v>6</v>
      </c>
      <c r="AK53" s="346">
        <v>11</v>
      </c>
      <c r="AL53" s="346">
        <v>5</v>
      </c>
      <c r="AM53" s="346">
        <v>15</v>
      </c>
      <c r="AN53" s="346">
        <v>3</v>
      </c>
      <c r="AO53" s="346">
        <v>5</v>
      </c>
      <c r="AP53" s="346">
        <v>4</v>
      </c>
      <c r="AQ53" s="346" t="s">
        <v>430</v>
      </c>
      <c r="AR53" s="346" t="s">
        <v>430</v>
      </c>
      <c r="AS53" s="346" t="s">
        <v>430</v>
      </c>
      <c r="AT53" s="346" t="s">
        <v>430</v>
      </c>
      <c r="AU53" s="346">
        <v>7</v>
      </c>
      <c r="AV53" s="346">
        <v>5</v>
      </c>
      <c r="AW53" s="346">
        <v>2</v>
      </c>
      <c r="AX53" s="346">
        <v>4</v>
      </c>
      <c r="AY53" s="346">
        <v>7</v>
      </c>
      <c r="AZ53" s="374"/>
      <c r="BA53" s="375">
        <v>6.38000487676553</v>
      </c>
      <c r="BB53" s="375">
        <v>0.74440936550141201</v>
      </c>
      <c r="BC53" s="375">
        <v>-1.30389701570992E-2</v>
      </c>
      <c r="BD53" s="375">
        <v>-0.37376763824248499</v>
      </c>
      <c r="BE53" s="374"/>
      <c r="BF53" s="348" t="s">
        <v>430</v>
      </c>
      <c r="BG53" s="348" t="s">
        <v>430</v>
      </c>
      <c r="BH53" s="348" t="s">
        <v>430</v>
      </c>
      <c r="BI53" s="374"/>
      <c r="BJ53" s="348">
        <v>64.1145511</v>
      </c>
      <c r="BK53" s="374"/>
      <c r="BL53" s="348">
        <v>47.268300000000004</v>
      </c>
      <c r="BM53" s="348">
        <v>13.835800000000001</v>
      </c>
      <c r="BN53" s="348">
        <v>3.0104700000000002</v>
      </c>
      <c r="BO53" s="348">
        <v>35.885429999999999</v>
      </c>
      <c r="BP53" s="373"/>
      <c r="BQ53" s="348">
        <v>1.52</v>
      </c>
      <c r="BR53" s="348">
        <v>28.81</v>
      </c>
      <c r="BS53" s="348" t="s">
        <v>430</v>
      </c>
      <c r="BT53" s="348">
        <v>2.99</v>
      </c>
      <c r="BU53" s="348" t="s">
        <v>430</v>
      </c>
      <c r="BV53" s="348">
        <v>2.57</v>
      </c>
      <c r="BW53" s="373"/>
      <c r="BX53" s="372" t="s">
        <v>9599</v>
      </c>
      <c r="BY53" s="372" t="s">
        <v>9600</v>
      </c>
      <c r="BZ53" s="372" t="s">
        <v>9601</v>
      </c>
      <c r="CA53" s="372" t="s">
        <v>9602</v>
      </c>
      <c r="CB53" s="372" t="s">
        <v>9603</v>
      </c>
      <c r="CC53" s="373"/>
      <c r="CD53" s="354" t="s">
        <v>2387</v>
      </c>
    </row>
    <row r="54" spans="1:82" s="428" customFormat="1" x14ac:dyDescent="0.25">
      <c r="A54" s="345" t="s">
        <v>9604</v>
      </c>
      <c r="B54" s="373"/>
      <c r="C54" s="719">
        <v>42481</v>
      </c>
      <c r="D54" s="373"/>
      <c r="E54" s="346">
        <v>437.38</v>
      </c>
      <c r="F54" s="373"/>
      <c r="G54" s="347">
        <v>16.060400000000001</v>
      </c>
      <c r="H54" s="373"/>
      <c r="I54" s="651">
        <v>0.37</v>
      </c>
      <c r="J54" s="651">
        <v>5.08</v>
      </c>
      <c r="K54" s="651">
        <v>0</v>
      </c>
      <c r="L54" s="651">
        <v>0.37</v>
      </c>
      <c r="M54" s="374"/>
      <c r="N54" s="348">
        <v>4.0922000000000001</v>
      </c>
      <c r="O54" s="348">
        <v>4.0922000000000001</v>
      </c>
      <c r="P54" s="348">
        <v>-0.84399999999999997</v>
      </c>
      <c r="Q54" s="348">
        <v>4.7651000000000003</v>
      </c>
      <c r="R54" s="348">
        <v>5.6943999999999999</v>
      </c>
      <c r="S54" s="348">
        <v>7.2142999999999997</v>
      </c>
      <c r="T54" s="348">
        <v>6.8640999999999996</v>
      </c>
      <c r="U54" s="348">
        <v>6.4755000000000003</v>
      </c>
      <c r="V54" s="350">
        <v>6.5354999999999999</v>
      </c>
      <c r="W54" s="348">
        <v>7.2460000000000004</v>
      </c>
      <c r="X54" s="348">
        <v>7.3989000000000003</v>
      </c>
      <c r="Y54" s="348">
        <v>6.0976999999999997</v>
      </c>
      <c r="Z54" s="348">
        <v>4.8250999999999999</v>
      </c>
      <c r="AA54" s="348">
        <v>5.9943</v>
      </c>
      <c r="AB54" s="348">
        <v>6.6761999999999997</v>
      </c>
      <c r="AC54" s="348">
        <v>6.8986000000000001</v>
      </c>
      <c r="AD54" s="348">
        <v>6.5545999999999998</v>
      </c>
      <c r="AE54" s="348">
        <v>5.9943</v>
      </c>
      <c r="AF54" s="348">
        <v>4.8409000000000004</v>
      </c>
      <c r="AG54" s="374"/>
      <c r="AH54" s="346">
        <v>8</v>
      </c>
      <c r="AI54" s="346">
        <v>8</v>
      </c>
      <c r="AJ54" s="346">
        <v>5</v>
      </c>
      <c r="AK54" s="346">
        <v>4</v>
      </c>
      <c r="AL54" s="346">
        <v>3</v>
      </c>
      <c r="AM54" s="346">
        <v>5</v>
      </c>
      <c r="AN54" s="346">
        <v>6</v>
      </c>
      <c r="AO54" s="346">
        <v>6</v>
      </c>
      <c r="AP54" s="346">
        <v>6</v>
      </c>
      <c r="AQ54" s="346">
        <v>2</v>
      </c>
      <c r="AR54" s="346">
        <v>4</v>
      </c>
      <c r="AS54" s="346">
        <v>6</v>
      </c>
      <c r="AT54" s="346">
        <v>3</v>
      </c>
      <c r="AU54" s="346">
        <v>2</v>
      </c>
      <c r="AV54" s="346">
        <v>7</v>
      </c>
      <c r="AW54" s="346">
        <v>6</v>
      </c>
      <c r="AX54" s="346">
        <v>6</v>
      </c>
      <c r="AY54" s="346">
        <v>2</v>
      </c>
      <c r="AZ54" s="374"/>
      <c r="BA54" s="375">
        <v>5.5842157459387796</v>
      </c>
      <c r="BB54" s="375">
        <v>0.57696368716818203</v>
      </c>
      <c r="BC54" s="375">
        <v>4.5877677437010003E-2</v>
      </c>
      <c r="BD54" s="375">
        <v>-2.6356135690163301E-2</v>
      </c>
      <c r="BE54" s="374"/>
      <c r="BF54" s="348" t="s">
        <v>430</v>
      </c>
      <c r="BG54" s="348" t="s">
        <v>430</v>
      </c>
      <c r="BH54" s="348" t="s">
        <v>430</v>
      </c>
      <c r="BI54" s="374"/>
      <c r="BJ54" s="348">
        <v>-0.25918143999999799</v>
      </c>
      <c r="BK54" s="374"/>
      <c r="BL54" s="348">
        <v>49.689799999999998</v>
      </c>
      <c r="BM54" s="348">
        <v>13.145</v>
      </c>
      <c r="BN54" s="348">
        <v>0.83550199999999997</v>
      </c>
      <c r="BO54" s="348">
        <v>36.329698</v>
      </c>
      <c r="BP54" s="373"/>
      <c r="BQ54" s="348">
        <v>14.14</v>
      </c>
      <c r="BR54" s="348">
        <v>16.04</v>
      </c>
      <c r="BS54" s="348" t="s">
        <v>430</v>
      </c>
      <c r="BT54" s="348" t="s">
        <v>430</v>
      </c>
      <c r="BU54" s="348" t="s">
        <v>430</v>
      </c>
      <c r="BV54" s="348">
        <v>6.15</v>
      </c>
      <c r="BW54" s="373"/>
      <c r="BX54" s="372" t="s">
        <v>9605</v>
      </c>
      <c r="BY54" s="372" t="s">
        <v>9606</v>
      </c>
      <c r="BZ54" s="372" t="s">
        <v>9607</v>
      </c>
      <c r="CA54" s="372" t="s">
        <v>9521</v>
      </c>
      <c r="CB54" s="372" t="s">
        <v>9608</v>
      </c>
      <c r="CC54" s="373"/>
      <c r="CD54" s="354" t="s">
        <v>4597</v>
      </c>
    </row>
    <row r="55" spans="1:82" s="428" customFormat="1" x14ac:dyDescent="0.25">
      <c r="A55" s="345" t="s">
        <v>9609</v>
      </c>
      <c r="B55" s="373"/>
      <c r="C55" s="719">
        <v>46007</v>
      </c>
      <c r="D55" s="373"/>
      <c r="E55" s="346">
        <v>445.84800000000001</v>
      </c>
      <c r="F55" s="373"/>
      <c r="G55" s="347">
        <v>10.2593</v>
      </c>
      <c r="H55" s="373"/>
      <c r="I55" s="651">
        <v>2.137E-2</v>
      </c>
      <c r="J55" s="651">
        <v>6.06</v>
      </c>
      <c r="K55" s="651">
        <v>2.274E-2</v>
      </c>
      <c r="L55" s="651">
        <v>2.274E-2</v>
      </c>
      <c r="M55" s="374"/>
      <c r="N55" s="348">
        <v>2.7282000000000002</v>
      </c>
      <c r="O55" s="348">
        <v>2.7282000000000002</v>
      </c>
      <c r="P55" s="348">
        <v>-2.6415999999999999</v>
      </c>
      <c r="Q55" s="348">
        <v>3.6391</v>
      </c>
      <c r="R55" s="348">
        <v>5.1524999999999999</v>
      </c>
      <c r="S55" s="348">
        <v>7.3244999999999996</v>
      </c>
      <c r="T55" s="348" t="s">
        <v>430</v>
      </c>
      <c r="U55" s="348" t="s">
        <v>430</v>
      </c>
      <c r="V55" s="350" t="s">
        <v>430</v>
      </c>
      <c r="W55" s="348" t="s">
        <v>430</v>
      </c>
      <c r="X55" s="348" t="s">
        <v>430</v>
      </c>
      <c r="Y55" s="348" t="s">
        <v>430</v>
      </c>
      <c r="Z55" s="348" t="s">
        <v>430</v>
      </c>
      <c r="AA55" s="348">
        <v>5.6234999999999999</v>
      </c>
      <c r="AB55" s="348">
        <v>7.0747</v>
      </c>
      <c r="AC55" s="348" t="s">
        <v>430</v>
      </c>
      <c r="AD55" s="348" t="s">
        <v>430</v>
      </c>
      <c r="AE55" s="348">
        <v>5.6234999999999999</v>
      </c>
      <c r="AF55" s="348">
        <v>7.17</v>
      </c>
      <c r="AG55" s="374"/>
      <c r="AH55" s="346">
        <v>17</v>
      </c>
      <c r="AI55" s="346">
        <v>17</v>
      </c>
      <c r="AJ55" s="346">
        <v>15</v>
      </c>
      <c r="AK55" s="346">
        <v>16</v>
      </c>
      <c r="AL55" s="346">
        <v>6</v>
      </c>
      <c r="AM55" s="346">
        <v>2</v>
      </c>
      <c r="AN55" s="346" t="s">
        <v>430</v>
      </c>
      <c r="AO55" s="346" t="s">
        <v>430</v>
      </c>
      <c r="AP55" s="346" t="s">
        <v>430</v>
      </c>
      <c r="AQ55" s="346" t="s">
        <v>430</v>
      </c>
      <c r="AR55" s="346" t="s">
        <v>430</v>
      </c>
      <c r="AS55" s="346" t="s">
        <v>430</v>
      </c>
      <c r="AT55" s="346" t="s">
        <v>430</v>
      </c>
      <c r="AU55" s="346">
        <v>5</v>
      </c>
      <c r="AV55" s="346">
        <v>2</v>
      </c>
      <c r="AW55" s="346" t="s">
        <v>430</v>
      </c>
      <c r="AX55" s="346" t="s">
        <v>430</v>
      </c>
      <c r="AY55" s="346">
        <v>5</v>
      </c>
      <c r="AZ55" s="374"/>
      <c r="BA55" s="375">
        <v>5.6160714952750199</v>
      </c>
      <c r="BB55" s="375">
        <v>0.68942165244217402</v>
      </c>
      <c r="BC55" s="375">
        <v>1.7763708437073599E-2</v>
      </c>
      <c r="BD55" s="375">
        <v>-2.0797754750345801E-2</v>
      </c>
      <c r="BE55" s="374"/>
      <c r="BF55" s="348" t="s">
        <v>430</v>
      </c>
      <c r="BG55" s="348" t="s">
        <v>430</v>
      </c>
      <c r="BH55" s="348" t="s">
        <v>430</v>
      </c>
      <c r="BI55" s="374"/>
      <c r="BJ55" s="348">
        <v>-0.30377954999999401</v>
      </c>
      <c r="BK55" s="374"/>
      <c r="BL55" s="348">
        <v>51.997999999999998</v>
      </c>
      <c r="BM55" s="348">
        <v>15.222899999999999</v>
      </c>
      <c r="BN55" s="348">
        <v>0.91126700000000005</v>
      </c>
      <c r="BO55" s="348">
        <v>31.867833000000001</v>
      </c>
      <c r="BP55" s="373"/>
      <c r="BQ55" s="348">
        <v>2.58</v>
      </c>
      <c r="BR55" s="348">
        <v>10.57</v>
      </c>
      <c r="BS55" s="348" t="s">
        <v>430</v>
      </c>
      <c r="BT55" s="348" t="s">
        <v>430</v>
      </c>
      <c r="BU55" s="348" t="s">
        <v>430</v>
      </c>
      <c r="BV55" s="348">
        <v>18.72</v>
      </c>
      <c r="BW55" s="373"/>
      <c r="BX55" s="372" t="s">
        <v>9610</v>
      </c>
      <c r="BY55" s="372" t="s">
        <v>9611</v>
      </c>
      <c r="BZ55" s="372" t="s">
        <v>9612</v>
      </c>
      <c r="CA55" s="372" t="s">
        <v>9613</v>
      </c>
      <c r="CB55" s="372" t="s">
        <v>9614</v>
      </c>
      <c r="CC55" s="373"/>
      <c r="CD55" s="354" t="s">
        <v>4597</v>
      </c>
    </row>
    <row r="56" spans="1:82" s="428" customFormat="1" x14ac:dyDescent="0.25">
      <c r="A56" s="345" t="s">
        <v>9615</v>
      </c>
      <c r="B56" s="373"/>
      <c r="C56" s="719">
        <v>41275</v>
      </c>
      <c r="D56" s="373"/>
      <c r="E56" s="346">
        <v>367.15600000000001</v>
      </c>
      <c r="F56" s="373"/>
      <c r="G56" s="347">
        <v>36.5379</v>
      </c>
      <c r="H56" s="373"/>
      <c r="I56" s="651">
        <v>0.17</v>
      </c>
      <c r="J56" s="651">
        <v>5.61</v>
      </c>
      <c r="K56" s="651">
        <v>0.16</v>
      </c>
      <c r="L56" s="651">
        <v>0.17</v>
      </c>
      <c r="M56" s="374"/>
      <c r="N56" s="348">
        <v>2.9975999999999998</v>
      </c>
      <c r="O56" s="348">
        <v>2.9975999999999998</v>
      </c>
      <c r="P56" s="348">
        <v>-3.4228000000000001</v>
      </c>
      <c r="Q56" s="348">
        <v>3.0003000000000002</v>
      </c>
      <c r="R56" s="348">
        <v>3.8374999999999999</v>
      </c>
      <c r="S56" s="348">
        <v>6.2267000000000001</v>
      </c>
      <c r="T56" s="348">
        <v>6.3856999999999999</v>
      </c>
      <c r="U56" s="348">
        <v>6.1252000000000004</v>
      </c>
      <c r="V56" s="350">
        <v>6.0479000000000003</v>
      </c>
      <c r="W56" s="348">
        <v>6.8695000000000004</v>
      </c>
      <c r="X56" s="348">
        <v>7.1805000000000003</v>
      </c>
      <c r="Y56" s="348">
        <v>6.1734999999999998</v>
      </c>
      <c r="Z56" s="348">
        <v>5.6859000000000002</v>
      </c>
      <c r="AA56" s="348">
        <v>3.7955999999999999</v>
      </c>
      <c r="AB56" s="348">
        <v>6.0491000000000001</v>
      </c>
      <c r="AC56" s="348">
        <v>6.4448999999999996</v>
      </c>
      <c r="AD56" s="348">
        <v>6.1978999999999997</v>
      </c>
      <c r="AE56" s="348">
        <v>3.7955999999999999</v>
      </c>
      <c r="AF56" s="348">
        <v>6.4100999999999999</v>
      </c>
      <c r="AG56" s="374"/>
      <c r="AH56" s="346">
        <v>14</v>
      </c>
      <c r="AI56" s="346">
        <v>14</v>
      </c>
      <c r="AJ56" s="346">
        <v>17</v>
      </c>
      <c r="AK56" s="346">
        <v>20</v>
      </c>
      <c r="AL56" s="346">
        <v>21</v>
      </c>
      <c r="AM56" s="346">
        <v>20</v>
      </c>
      <c r="AN56" s="346">
        <v>12</v>
      </c>
      <c r="AO56" s="346">
        <v>11</v>
      </c>
      <c r="AP56" s="346">
        <v>12</v>
      </c>
      <c r="AQ56" s="346">
        <v>9</v>
      </c>
      <c r="AR56" s="346">
        <v>7</v>
      </c>
      <c r="AS56" s="346">
        <v>5</v>
      </c>
      <c r="AT56" s="346">
        <v>2</v>
      </c>
      <c r="AU56" s="346">
        <v>21</v>
      </c>
      <c r="AV56" s="346">
        <v>19</v>
      </c>
      <c r="AW56" s="346">
        <v>14</v>
      </c>
      <c r="AX56" s="346">
        <v>12</v>
      </c>
      <c r="AY56" s="346">
        <v>21</v>
      </c>
      <c r="AZ56" s="374"/>
      <c r="BA56" s="375">
        <v>6.0631503283411696</v>
      </c>
      <c r="BB56" s="375">
        <v>0.64904045362735996</v>
      </c>
      <c r="BC56" s="375">
        <v>9.9943007928247896E-3</v>
      </c>
      <c r="BD56" s="375">
        <v>-0.25724701157859597</v>
      </c>
      <c r="BE56" s="374"/>
      <c r="BF56" s="348" t="s">
        <v>430</v>
      </c>
      <c r="BG56" s="348" t="s">
        <v>430</v>
      </c>
      <c r="BH56" s="348" t="s">
        <v>430</v>
      </c>
      <c r="BI56" s="374"/>
      <c r="BJ56" s="348">
        <v>-0.25637703000000001</v>
      </c>
      <c r="BK56" s="374"/>
      <c r="BL56" s="348">
        <v>46.988100000000003</v>
      </c>
      <c r="BM56" s="348">
        <v>16.5687</v>
      </c>
      <c r="BN56" s="348">
        <v>4.3912000000000004</v>
      </c>
      <c r="BO56" s="348">
        <v>32.052</v>
      </c>
      <c r="BP56" s="373"/>
      <c r="BQ56" s="348">
        <v>9.48</v>
      </c>
      <c r="BR56" s="348">
        <v>4.08</v>
      </c>
      <c r="BS56" s="348">
        <v>1.43</v>
      </c>
      <c r="BT56" s="348" t="s">
        <v>430</v>
      </c>
      <c r="BU56" s="348" t="s">
        <v>430</v>
      </c>
      <c r="BV56" s="348">
        <v>17.07</v>
      </c>
      <c r="BW56" s="373"/>
      <c r="BX56" s="372" t="s">
        <v>9479</v>
      </c>
      <c r="BY56" s="372" t="s">
        <v>9616</v>
      </c>
      <c r="BZ56" s="372" t="s">
        <v>9617</v>
      </c>
      <c r="CA56" s="372" t="s">
        <v>9618</v>
      </c>
      <c r="CB56" s="372" t="s">
        <v>9619</v>
      </c>
      <c r="CC56" s="373"/>
      <c r="CD56" s="354" t="s">
        <v>9620</v>
      </c>
    </row>
    <row r="57" spans="1:82" s="428" customFormat="1" x14ac:dyDescent="0.25">
      <c r="A57" s="345" t="s">
        <v>9621</v>
      </c>
      <c r="B57" s="373"/>
      <c r="C57" s="719">
        <v>44774</v>
      </c>
      <c r="D57" s="373"/>
      <c r="E57" s="346">
        <v>269.8</v>
      </c>
      <c r="F57" s="373"/>
      <c r="G57" s="347">
        <v>12.8422</v>
      </c>
      <c r="H57" s="373"/>
      <c r="I57" s="651">
        <v>0.2</v>
      </c>
      <c r="J57" s="651">
        <v>5.65</v>
      </c>
      <c r="K57" s="651">
        <v>0.19178000000000001</v>
      </c>
      <c r="L57" s="651">
        <v>0.2</v>
      </c>
      <c r="M57" s="374"/>
      <c r="N57" s="348">
        <v>2.9376000000000002</v>
      </c>
      <c r="O57" s="348">
        <v>2.9376000000000002</v>
      </c>
      <c r="P57" s="348">
        <v>-2.1511</v>
      </c>
      <c r="Q57" s="348">
        <v>3.9037000000000002</v>
      </c>
      <c r="R57" s="348">
        <v>3.6234999999999999</v>
      </c>
      <c r="S57" s="348">
        <v>6.3506999999999998</v>
      </c>
      <c r="T57" s="348">
        <v>6.3493000000000004</v>
      </c>
      <c r="U57" s="348">
        <v>6.0624000000000002</v>
      </c>
      <c r="V57" s="350">
        <v>5.9672000000000001</v>
      </c>
      <c r="W57" s="348">
        <v>6.6740000000000004</v>
      </c>
      <c r="X57" s="348">
        <v>7.0541999999999998</v>
      </c>
      <c r="Y57" s="348" t="s">
        <v>430</v>
      </c>
      <c r="Z57" s="348" t="s">
        <v>430</v>
      </c>
      <c r="AA57" s="348">
        <v>4.1178999999999997</v>
      </c>
      <c r="AB57" s="348">
        <v>6.1962000000000002</v>
      </c>
      <c r="AC57" s="348">
        <v>6.4425999999999997</v>
      </c>
      <c r="AD57" s="348">
        <v>6.1326000000000001</v>
      </c>
      <c r="AE57" s="348">
        <v>4.1178999999999997</v>
      </c>
      <c r="AF57" s="348">
        <v>6.9177999999999997</v>
      </c>
      <c r="AG57" s="374"/>
      <c r="AH57" s="346">
        <v>15</v>
      </c>
      <c r="AI57" s="346">
        <v>15</v>
      </c>
      <c r="AJ57" s="346">
        <v>13</v>
      </c>
      <c r="AK57" s="346">
        <v>13</v>
      </c>
      <c r="AL57" s="346">
        <v>22</v>
      </c>
      <c r="AM57" s="346">
        <v>18</v>
      </c>
      <c r="AN57" s="346">
        <v>17</v>
      </c>
      <c r="AO57" s="346">
        <v>13</v>
      </c>
      <c r="AP57" s="346">
        <v>13</v>
      </c>
      <c r="AQ57" s="346">
        <v>11</v>
      </c>
      <c r="AR57" s="346">
        <v>8</v>
      </c>
      <c r="AS57" s="346" t="s">
        <v>430</v>
      </c>
      <c r="AT57" s="346" t="s">
        <v>430</v>
      </c>
      <c r="AU57" s="346">
        <v>20</v>
      </c>
      <c r="AV57" s="346">
        <v>15</v>
      </c>
      <c r="AW57" s="346">
        <v>16</v>
      </c>
      <c r="AX57" s="346">
        <v>13</v>
      </c>
      <c r="AY57" s="346">
        <v>20</v>
      </c>
      <c r="AZ57" s="374"/>
      <c r="BA57" s="375">
        <v>6.1135466775790297</v>
      </c>
      <c r="BB57" s="375">
        <v>0.71887796388166403</v>
      </c>
      <c r="BC57" s="375">
        <v>-9.1112430588928296E-3</v>
      </c>
      <c r="BD57" s="375">
        <v>-0.40774635043914398</v>
      </c>
      <c r="BE57" s="374"/>
      <c r="BF57" s="348" t="s">
        <v>430</v>
      </c>
      <c r="BG57" s="348" t="s">
        <v>430</v>
      </c>
      <c r="BH57" s="348" t="s">
        <v>430</v>
      </c>
      <c r="BI57" s="374"/>
      <c r="BJ57" s="348">
        <v>-0.44367904000000302</v>
      </c>
      <c r="BK57" s="374"/>
      <c r="BL57" s="348">
        <v>54.495399999999997</v>
      </c>
      <c r="BM57" s="348">
        <v>10.0282</v>
      </c>
      <c r="BN57" s="348">
        <v>7.4967600000000001</v>
      </c>
      <c r="BO57" s="348">
        <v>27.97964</v>
      </c>
      <c r="BP57" s="373"/>
      <c r="BQ57" s="348">
        <v>14.16</v>
      </c>
      <c r="BR57" s="348" t="s">
        <v>430</v>
      </c>
      <c r="BS57" s="348" t="s">
        <v>430</v>
      </c>
      <c r="BT57" s="348" t="s">
        <v>430</v>
      </c>
      <c r="BU57" s="348" t="s">
        <v>430</v>
      </c>
      <c r="BV57" s="348">
        <v>13.82</v>
      </c>
      <c r="BW57" s="373"/>
      <c r="BX57" s="372" t="s">
        <v>9622</v>
      </c>
      <c r="BY57" s="372" t="s">
        <v>9623</v>
      </c>
      <c r="BZ57" s="372" t="s">
        <v>9624</v>
      </c>
      <c r="CA57" s="372" t="s">
        <v>9625</v>
      </c>
      <c r="CB57" s="372" t="s">
        <v>9626</v>
      </c>
      <c r="CC57" s="373"/>
      <c r="CD57" s="354" t="s">
        <v>555</v>
      </c>
    </row>
    <row r="58" spans="1:82" s="428" customFormat="1" x14ac:dyDescent="0.25">
      <c r="A58" s="345" t="s">
        <v>9627</v>
      </c>
      <c r="B58" s="373"/>
      <c r="C58" s="719">
        <v>43516</v>
      </c>
      <c r="D58" s="373"/>
      <c r="E58" s="346">
        <v>246.68199999999999</v>
      </c>
      <c r="F58" s="373"/>
      <c r="G58" s="347">
        <v>15.265499999999999</v>
      </c>
      <c r="H58" s="373"/>
      <c r="I58" s="651">
        <v>0.2</v>
      </c>
      <c r="J58" s="651">
        <v>7.26</v>
      </c>
      <c r="K58" s="651">
        <v>0.18</v>
      </c>
      <c r="L58" s="651">
        <v>0.2</v>
      </c>
      <c r="M58" s="374"/>
      <c r="N58" s="348">
        <v>3.9863</v>
      </c>
      <c r="O58" s="348">
        <v>3.9863</v>
      </c>
      <c r="P58" s="348">
        <v>-2.0828000000000002</v>
      </c>
      <c r="Q58" s="348">
        <v>3.9340000000000002</v>
      </c>
      <c r="R58" s="348">
        <v>4.8170999999999999</v>
      </c>
      <c r="S58" s="348">
        <v>6.6562000000000001</v>
      </c>
      <c r="T58" s="348">
        <v>6.3762999999999996</v>
      </c>
      <c r="U58" s="348">
        <v>6.0801999999999996</v>
      </c>
      <c r="V58" s="350">
        <v>6.0693000000000001</v>
      </c>
      <c r="W58" s="348">
        <v>7.008</v>
      </c>
      <c r="X58" s="348">
        <v>7.3998999999999997</v>
      </c>
      <c r="Y58" s="348">
        <v>6.3258000000000001</v>
      </c>
      <c r="Z58" s="348" t="s">
        <v>430</v>
      </c>
      <c r="AA58" s="348">
        <v>4.8525</v>
      </c>
      <c r="AB58" s="348">
        <v>6.2750000000000004</v>
      </c>
      <c r="AC58" s="348">
        <v>6.4892000000000003</v>
      </c>
      <c r="AD58" s="348">
        <v>6.1996000000000002</v>
      </c>
      <c r="AE58" s="348">
        <v>4.8525</v>
      </c>
      <c r="AF58" s="348">
        <v>6.0629999999999997</v>
      </c>
      <c r="AG58" s="374"/>
      <c r="AH58" s="346">
        <v>9</v>
      </c>
      <c r="AI58" s="346">
        <v>9</v>
      </c>
      <c r="AJ58" s="346">
        <v>11</v>
      </c>
      <c r="AK58" s="346">
        <v>12</v>
      </c>
      <c r="AL58" s="346">
        <v>14</v>
      </c>
      <c r="AM58" s="346">
        <v>12</v>
      </c>
      <c r="AN58" s="346">
        <v>14</v>
      </c>
      <c r="AO58" s="346">
        <v>12</v>
      </c>
      <c r="AP58" s="346">
        <v>11</v>
      </c>
      <c r="AQ58" s="346">
        <v>6</v>
      </c>
      <c r="AR58" s="346">
        <v>3</v>
      </c>
      <c r="AS58" s="346">
        <v>3</v>
      </c>
      <c r="AT58" s="346" t="s">
        <v>430</v>
      </c>
      <c r="AU58" s="346">
        <v>14</v>
      </c>
      <c r="AV58" s="346">
        <v>14</v>
      </c>
      <c r="AW58" s="346">
        <v>12</v>
      </c>
      <c r="AX58" s="346">
        <v>11</v>
      </c>
      <c r="AY58" s="346">
        <v>14</v>
      </c>
      <c r="AZ58" s="374"/>
      <c r="BA58" s="375">
        <v>6.5064233499620601</v>
      </c>
      <c r="BB58" s="375">
        <v>0.72989518746045601</v>
      </c>
      <c r="BC58" s="375">
        <v>3.9661482756102297E-2</v>
      </c>
      <c r="BD58" s="375">
        <v>-9.9385227814165505E-2</v>
      </c>
      <c r="BE58" s="374"/>
      <c r="BF58" s="348" t="s">
        <v>430</v>
      </c>
      <c r="BG58" s="348" t="s">
        <v>430</v>
      </c>
      <c r="BH58" s="348" t="s">
        <v>430</v>
      </c>
      <c r="BI58" s="374"/>
      <c r="BJ58" s="348">
        <v>-0.25192241000000598</v>
      </c>
      <c r="BK58" s="374"/>
      <c r="BL58" s="348">
        <v>53.438099999999999</v>
      </c>
      <c r="BM58" s="348">
        <v>11.488</v>
      </c>
      <c r="BN58" s="348">
        <v>2.3000600000000002</v>
      </c>
      <c r="BO58" s="348">
        <v>32.77384</v>
      </c>
      <c r="BP58" s="373"/>
      <c r="BQ58" s="348">
        <v>4.26</v>
      </c>
      <c r="BR58" s="348">
        <v>20.329999999999998</v>
      </c>
      <c r="BS58" s="348" t="s">
        <v>430</v>
      </c>
      <c r="BT58" s="348" t="s">
        <v>430</v>
      </c>
      <c r="BU58" s="348" t="s">
        <v>430</v>
      </c>
      <c r="BV58" s="348">
        <v>8.19</v>
      </c>
      <c r="BW58" s="373"/>
      <c r="BX58" s="372" t="s">
        <v>9628</v>
      </c>
      <c r="BY58" s="372" t="s">
        <v>9629</v>
      </c>
      <c r="BZ58" s="372" t="s">
        <v>9630</v>
      </c>
      <c r="CA58" s="372" t="s">
        <v>9631</v>
      </c>
      <c r="CB58" s="372" t="s">
        <v>9586</v>
      </c>
      <c r="CC58" s="373"/>
      <c r="CD58" s="354" t="s">
        <v>3309</v>
      </c>
    </row>
    <row r="59" spans="1:82" s="428" customFormat="1" x14ac:dyDescent="0.25">
      <c r="A59" s="345" t="s">
        <v>9632</v>
      </c>
      <c r="B59" s="373"/>
      <c r="C59" s="719">
        <v>43490</v>
      </c>
      <c r="D59" s="373"/>
      <c r="E59" s="346">
        <v>246.18899999999999</v>
      </c>
      <c r="F59" s="373"/>
      <c r="G59" s="347">
        <v>15.2006</v>
      </c>
      <c r="H59" s="373"/>
      <c r="I59" s="651" t="s">
        <v>430</v>
      </c>
      <c r="J59" s="651" t="s">
        <v>430</v>
      </c>
      <c r="K59" s="651" t="s">
        <v>430</v>
      </c>
      <c r="L59" s="651" t="s">
        <v>430</v>
      </c>
      <c r="M59" s="374"/>
      <c r="N59" s="348">
        <v>3.0423</v>
      </c>
      <c r="O59" s="348">
        <v>3.0423</v>
      </c>
      <c r="P59" s="348">
        <v>-3.2568000000000001</v>
      </c>
      <c r="Q59" s="348">
        <v>3.3660000000000001</v>
      </c>
      <c r="R59" s="348">
        <v>4.8768000000000002</v>
      </c>
      <c r="S59" s="348">
        <v>6.9554</v>
      </c>
      <c r="T59" s="348">
        <v>6.6463999999999999</v>
      </c>
      <c r="U59" s="348">
        <v>6.3247999999999998</v>
      </c>
      <c r="V59" s="350">
        <v>6.2827999999999999</v>
      </c>
      <c r="W59" s="348">
        <v>7.0472000000000001</v>
      </c>
      <c r="X59" s="348">
        <v>7.2931999999999997</v>
      </c>
      <c r="Y59" s="348">
        <v>6.3723000000000001</v>
      </c>
      <c r="Z59" s="348" t="s">
        <v>430</v>
      </c>
      <c r="AA59" s="348">
        <v>5.5365000000000002</v>
      </c>
      <c r="AB59" s="348">
        <v>6.6123000000000003</v>
      </c>
      <c r="AC59" s="348">
        <v>6.7009999999999996</v>
      </c>
      <c r="AD59" s="348">
        <v>6.4111000000000002</v>
      </c>
      <c r="AE59" s="348">
        <v>5.5365000000000002</v>
      </c>
      <c r="AF59" s="348">
        <v>5.9396000000000004</v>
      </c>
      <c r="AG59" s="374"/>
      <c r="AH59" s="346">
        <v>13</v>
      </c>
      <c r="AI59" s="346">
        <v>13</v>
      </c>
      <c r="AJ59" s="346">
        <v>16</v>
      </c>
      <c r="AK59" s="346">
        <v>18</v>
      </c>
      <c r="AL59" s="346">
        <v>13</v>
      </c>
      <c r="AM59" s="346">
        <v>7</v>
      </c>
      <c r="AN59" s="346">
        <v>8</v>
      </c>
      <c r="AO59" s="346">
        <v>8</v>
      </c>
      <c r="AP59" s="346">
        <v>9</v>
      </c>
      <c r="AQ59" s="346">
        <v>4</v>
      </c>
      <c r="AR59" s="346">
        <v>5</v>
      </c>
      <c r="AS59" s="346">
        <v>2</v>
      </c>
      <c r="AT59" s="346" t="s">
        <v>430</v>
      </c>
      <c r="AU59" s="346">
        <v>6</v>
      </c>
      <c r="AV59" s="346">
        <v>8</v>
      </c>
      <c r="AW59" s="346">
        <v>8</v>
      </c>
      <c r="AX59" s="346">
        <v>8</v>
      </c>
      <c r="AY59" s="346">
        <v>6</v>
      </c>
      <c r="AZ59" s="374"/>
      <c r="BA59" s="375">
        <v>5.3526660675641704</v>
      </c>
      <c r="BB59" s="375">
        <v>0.506113187366941</v>
      </c>
      <c r="BC59" s="375">
        <v>2.52846844222895E-2</v>
      </c>
      <c r="BD59" s="375">
        <v>-0.112510056295978</v>
      </c>
      <c r="BE59" s="374"/>
      <c r="BF59" s="348" t="s">
        <v>430</v>
      </c>
      <c r="BG59" s="348" t="s">
        <v>430</v>
      </c>
      <c r="BH59" s="348" t="s">
        <v>430</v>
      </c>
      <c r="BI59" s="374"/>
      <c r="BJ59" s="348">
        <v>-0.37915798000000001</v>
      </c>
      <c r="BK59" s="374"/>
      <c r="BL59" s="348">
        <v>58.138100000000001</v>
      </c>
      <c r="BM59" s="348">
        <v>5.3852799999999998</v>
      </c>
      <c r="BN59" s="348">
        <v>0.42968800000000001</v>
      </c>
      <c r="BO59" s="348">
        <v>36.046931999999998</v>
      </c>
      <c r="BP59" s="373"/>
      <c r="BQ59" s="348" t="s">
        <v>430</v>
      </c>
      <c r="BR59" s="348">
        <v>29.2</v>
      </c>
      <c r="BS59" s="348" t="s">
        <v>430</v>
      </c>
      <c r="BT59" s="348" t="s">
        <v>430</v>
      </c>
      <c r="BU59" s="348" t="s">
        <v>430</v>
      </c>
      <c r="BV59" s="348">
        <v>6.85</v>
      </c>
      <c r="BW59" s="373"/>
      <c r="BX59" s="372" t="s">
        <v>9633</v>
      </c>
      <c r="BY59" s="372" t="s">
        <v>9634</v>
      </c>
      <c r="BZ59" s="372" t="s">
        <v>4130</v>
      </c>
      <c r="CA59" s="372" t="s">
        <v>9635</v>
      </c>
      <c r="CB59" s="372" t="s">
        <v>9586</v>
      </c>
      <c r="CC59" s="373"/>
      <c r="CD59" s="354" t="s">
        <v>2387</v>
      </c>
    </row>
    <row r="60" spans="1:82" s="428" customFormat="1" x14ac:dyDescent="0.25">
      <c r="A60" s="345" t="s">
        <v>9636</v>
      </c>
      <c r="B60" s="373"/>
      <c r="C60" s="719">
        <v>45944</v>
      </c>
      <c r="D60" s="373"/>
      <c r="E60" s="346">
        <v>161.86799999999999</v>
      </c>
      <c r="F60" s="373"/>
      <c r="G60" s="347">
        <v>10.346</v>
      </c>
      <c r="H60" s="373"/>
      <c r="I60" s="651" t="s">
        <v>430</v>
      </c>
      <c r="J60" s="651" t="s">
        <v>430</v>
      </c>
      <c r="K60" s="651" t="s">
        <v>430</v>
      </c>
      <c r="L60" s="651" t="s">
        <v>430</v>
      </c>
      <c r="M60" s="374"/>
      <c r="N60" s="348">
        <v>6.2359</v>
      </c>
      <c r="O60" s="348">
        <v>6.2359</v>
      </c>
      <c r="P60" s="348">
        <v>-1.2093</v>
      </c>
      <c r="Q60" s="348">
        <v>4.2656999999999998</v>
      </c>
      <c r="R60" s="348">
        <v>4.9484000000000004</v>
      </c>
      <c r="S60" s="348">
        <v>6.6779999999999999</v>
      </c>
      <c r="T60" s="348">
        <v>6.5248999999999997</v>
      </c>
      <c r="U60" s="348" t="s">
        <v>430</v>
      </c>
      <c r="V60" s="350" t="s">
        <v>430</v>
      </c>
      <c r="W60" s="348" t="s">
        <v>430</v>
      </c>
      <c r="X60" s="348" t="s">
        <v>430</v>
      </c>
      <c r="Y60" s="348" t="s">
        <v>430</v>
      </c>
      <c r="Z60" s="348" t="s">
        <v>430</v>
      </c>
      <c r="AA60" s="348">
        <v>4.9572000000000003</v>
      </c>
      <c r="AB60" s="348">
        <v>6.4131</v>
      </c>
      <c r="AC60" s="348" t="s">
        <v>430</v>
      </c>
      <c r="AD60" s="348" t="s">
        <v>430</v>
      </c>
      <c r="AE60" s="348">
        <v>4.9572000000000003</v>
      </c>
      <c r="AF60" s="348">
        <v>6.4763999999999999</v>
      </c>
      <c r="AG60" s="374"/>
      <c r="AH60" s="346">
        <v>6</v>
      </c>
      <c r="AI60" s="346">
        <v>6</v>
      </c>
      <c r="AJ60" s="346">
        <v>7</v>
      </c>
      <c r="AK60" s="346">
        <v>8</v>
      </c>
      <c r="AL60" s="346">
        <v>10</v>
      </c>
      <c r="AM60" s="346">
        <v>9</v>
      </c>
      <c r="AN60" s="346">
        <v>11</v>
      </c>
      <c r="AO60" s="346" t="s">
        <v>430</v>
      </c>
      <c r="AP60" s="346" t="s">
        <v>430</v>
      </c>
      <c r="AQ60" s="346" t="s">
        <v>430</v>
      </c>
      <c r="AR60" s="346" t="s">
        <v>430</v>
      </c>
      <c r="AS60" s="346" t="s">
        <v>430</v>
      </c>
      <c r="AT60" s="346" t="s">
        <v>430</v>
      </c>
      <c r="AU60" s="346">
        <v>12</v>
      </c>
      <c r="AV60" s="346">
        <v>10</v>
      </c>
      <c r="AW60" s="346" t="s">
        <v>430</v>
      </c>
      <c r="AX60" s="346" t="s">
        <v>430</v>
      </c>
      <c r="AY60" s="346">
        <v>12</v>
      </c>
      <c r="AZ60" s="374"/>
      <c r="BA60" s="375">
        <v>3.7288039008687499</v>
      </c>
      <c r="BB60" s="375">
        <v>0.45514716600691901</v>
      </c>
      <c r="BC60" s="375">
        <v>-0.139764072689571</v>
      </c>
      <c r="BD60" s="375">
        <v>-0.630615321552219</v>
      </c>
      <c r="BE60" s="374"/>
      <c r="BF60" s="348" t="s">
        <v>430</v>
      </c>
      <c r="BG60" s="348" t="s">
        <v>430</v>
      </c>
      <c r="BH60" s="348" t="s">
        <v>430</v>
      </c>
      <c r="BI60" s="374"/>
      <c r="BJ60" s="348">
        <v>-0.24965068999998799</v>
      </c>
      <c r="BK60" s="374"/>
      <c r="BL60" s="348">
        <v>47.0505</v>
      </c>
      <c r="BM60" s="348">
        <v>17.471</v>
      </c>
      <c r="BN60" s="348" t="s">
        <v>430</v>
      </c>
      <c r="BO60" s="348">
        <v>35.478499999999997</v>
      </c>
      <c r="BP60" s="373"/>
      <c r="BQ60" s="348">
        <v>13.92</v>
      </c>
      <c r="BR60" s="348">
        <v>15.26</v>
      </c>
      <c r="BS60" s="348" t="s">
        <v>430</v>
      </c>
      <c r="BT60" s="348" t="s">
        <v>430</v>
      </c>
      <c r="BU60" s="348" t="s">
        <v>430</v>
      </c>
      <c r="BV60" s="348">
        <v>6.31</v>
      </c>
      <c r="BW60" s="373"/>
      <c r="BX60" s="372" t="s">
        <v>9637</v>
      </c>
      <c r="BY60" s="372" t="s">
        <v>9638</v>
      </c>
      <c r="BZ60" s="372" t="s">
        <v>9639</v>
      </c>
      <c r="CA60" s="372" t="s">
        <v>9640</v>
      </c>
      <c r="CB60" s="372" t="s">
        <v>876</v>
      </c>
      <c r="CC60" s="373"/>
      <c r="CD60" s="354" t="s">
        <v>4769</v>
      </c>
    </row>
    <row r="61" spans="1:82" s="428" customFormat="1" x14ac:dyDescent="0.25">
      <c r="A61" s="345" t="s">
        <v>9641</v>
      </c>
      <c r="B61" s="373"/>
      <c r="C61" s="719">
        <v>45974</v>
      </c>
      <c r="D61" s="373"/>
      <c r="E61" s="889">
        <v>140.16999999999999</v>
      </c>
      <c r="F61" s="373"/>
      <c r="G61" s="347">
        <v>10.2845</v>
      </c>
      <c r="H61" s="373"/>
      <c r="I61" s="651" t="s">
        <v>430</v>
      </c>
      <c r="J61" s="651" t="s">
        <v>430</v>
      </c>
      <c r="K61" s="651" t="s">
        <v>430</v>
      </c>
      <c r="L61" s="651" t="s">
        <v>430</v>
      </c>
      <c r="M61" s="374"/>
      <c r="N61" s="348">
        <v>1.3015000000000001</v>
      </c>
      <c r="O61" s="348">
        <v>1.3015000000000001</v>
      </c>
      <c r="P61" s="348">
        <v>-5.7733999999999996</v>
      </c>
      <c r="Q61" s="348">
        <v>1.4458</v>
      </c>
      <c r="R61" s="348">
        <v>2.9611000000000001</v>
      </c>
      <c r="S61" s="348">
        <v>6.2382999999999997</v>
      </c>
      <c r="T61" s="348" t="s">
        <v>430</v>
      </c>
      <c r="U61" s="348" t="s">
        <v>430</v>
      </c>
      <c r="V61" s="350" t="s">
        <v>430</v>
      </c>
      <c r="W61" s="348" t="s">
        <v>430</v>
      </c>
      <c r="X61" s="348" t="s">
        <v>430</v>
      </c>
      <c r="Y61" s="348" t="s">
        <v>430</v>
      </c>
      <c r="Z61" s="348" t="s">
        <v>430</v>
      </c>
      <c r="AA61" s="348">
        <v>3.1356999999999999</v>
      </c>
      <c r="AB61" s="348">
        <v>6.1776</v>
      </c>
      <c r="AC61" s="348" t="s">
        <v>430</v>
      </c>
      <c r="AD61" s="348" t="s">
        <v>430</v>
      </c>
      <c r="AE61" s="348">
        <v>3.1356999999999999</v>
      </c>
      <c r="AF61" s="348">
        <v>6.2934999999999999</v>
      </c>
      <c r="AG61" s="374"/>
      <c r="AH61" s="346">
        <v>20</v>
      </c>
      <c r="AI61" s="346">
        <v>20</v>
      </c>
      <c r="AJ61" s="346">
        <v>22</v>
      </c>
      <c r="AK61" s="346">
        <v>23</v>
      </c>
      <c r="AL61" s="346">
        <v>23</v>
      </c>
      <c r="AM61" s="346">
        <v>19</v>
      </c>
      <c r="AN61" s="346" t="s">
        <v>430</v>
      </c>
      <c r="AO61" s="346" t="s">
        <v>430</v>
      </c>
      <c r="AP61" s="346" t="s">
        <v>430</v>
      </c>
      <c r="AQ61" s="346" t="s">
        <v>430</v>
      </c>
      <c r="AR61" s="346" t="s">
        <v>430</v>
      </c>
      <c r="AS61" s="346" t="s">
        <v>430</v>
      </c>
      <c r="AT61" s="346" t="s">
        <v>430</v>
      </c>
      <c r="AU61" s="346">
        <v>23</v>
      </c>
      <c r="AV61" s="346">
        <v>16</v>
      </c>
      <c r="AW61" s="346" t="s">
        <v>430</v>
      </c>
      <c r="AX61" s="346" t="s">
        <v>430</v>
      </c>
      <c r="AY61" s="346">
        <v>23</v>
      </c>
      <c r="AZ61" s="374"/>
      <c r="BA61" s="375">
        <v>7.0730615864875697</v>
      </c>
      <c r="BB61" s="375">
        <v>1.0673746955235699</v>
      </c>
      <c r="BC61" s="375">
        <v>-8.9718562047938405E-2</v>
      </c>
      <c r="BD61" s="375">
        <v>-0.71704683011345405</v>
      </c>
      <c r="BE61" s="374"/>
      <c r="BF61" s="348" t="s">
        <v>430</v>
      </c>
      <c r="BG61" s="348" t="s">
        <v>430</v>
      </c>
      <c r="BH61" s="348" t="s">
        <v>430</v>
      </c>
      <c r="BI61" s="374"/>
      <c r="BJ61" s="348">
        <v>-0.372607030000003</v>
      </c>
      <c r="BK61" s="374"/>
      <c r="BL61" s="348">
        <v>46.204799999999999</v>
      </c>
      <c r="BM61" s="348">
        <v>15.8062</v>
      </c>
      <c r="BN61" s="348">
        <v>2.3310900000000001</v>
      </c>
      <c r="BO61" s="348">
        <v>35.657910000000001</v>
      </c>
      <c r="BP61" s="373"/>
      <c r="BQ61" s="348">
        <v>10.53</v>
      </c>
      <c r="BR61" s="348" t="s">
        <v>430</v>
      </c>
      <c r="BS61" s="348">
        <v>7.13</v>
      </c>
      <c r="BT61" s="348" t="s">
        <v>430</v>
      </c>
      <c r="BU61" s="348" t="s">
        <v>430</v>
      </c>
      <c r="BV61" s="348">
        <v>82.72</v>
      </c>
      <c r="BW61" s="373"/>
      <c r="BX61" s="372" t="s">
        <v>9642</v>
      </c>
      <c r="BY61" s="372" t="s">
        <v>9643</v>
      </c>
      <c r="BZ61" s="372" t="s">
        <v>3252</v>
      </c>
      <c r="CA61" s="372" t="s">
        <v>9626</v>
      </c>
      <c r="CB61" s="372" t="s">
        <v>9644</v>
      </c>
      <c r="CC61" s="373"/>
      <c r="CD61" s="354" t="s">
        <v>4769</v>
      </c>
    </row>
    <row r="62" spans="1:82" s="428" customFormat="1" x14ac:dyDescent="0.25">
      <c r="A62" s="345" t="s">
        <v>9645</v>
      </c>
      <c r="B62" s="373"/>
      <c r="C62" s="719">
        <v>44067</v>
      </c>
      <c r="D62" s="373"/>
      <c r="E62" s="346">
        <v>111.83</v>
      </c>
      <c r="F62" s="373"/>
      <c r="G62" s="347">
        <v>13.484400000000001</v>
      </c>
      <c r="H62" s="373"/>
      <c r="I62" s="651">
        <v>5.4799999999999996E-3</v>
      </c>
      <c r="J62" s="651">
        <v>5</v>
      </c>
      <c r="K62" s="651">
        <v>5.4799999999999996E-3</v>
      </c>
      <c r="L62" s="651">
        <v>5.4799999999999996E-3</v>
      </c>
      <c r="M62" s="374"/>
      <c r="N62" s="348">
        <v>2.5268999999999999</v>
      </c>
      <c r="O62" s="348">
        <v>2.5268999999999999</v>
      </c>
      <c r="P62" s="348">
        <v>-1.6621999999999999</v>
      </c>
      <c r="Q62" s="348">
        <v>3.7563</v>
      </c>
      <c r="R62" s="348">
        <v>5.1127000000000002</v>
      </c>
      <c r="S62" s="348">
        <v>6.4097</v>
      </c>
      <c r="T62" s="348">
        <v>6.3555000000000001</v>
      </c>
      <c r="U62" s="348">
        <v>6.0468000000000002</v>
      </c>
      <c r="V62" s="350">
        <v>5.9046000000000003</v>
      </c>
      <c r="W62" s="348">
        <v>6.3765000000000001</v>
      </c>
      <c r="X62" s="348">
        <v>6.5347</v>
      </c>
      <c r="Y62" s="348">
        <v>5.65</v>
      </c>
      <c r="Z62" s="348" t="s">
        <v>430</v>
      </c>
      <c r="AA62" s="348">
        <v>5.2534999999999998</v>
      </c>
      <c r="AB62" s="348">
        <v>6.0781000000000001</v>
      </c>
      <c r="AC62" s="348">
        <v>6.4447000000000001</v>
      </c>
      <c r="AD62" s="348">
        <v>6.1066000000000003</v>
      </c>
      <c r="AE62" s="348">
        <v>5.2534999999999998</v>
      </c>
      <c r="AF62" s="348">
        <v>5.4074</v>
      </c>
      <c r="AG62" s="374"/>
      <c r="AH62" s="346">
        <v>19</v>
      </c>
      <c r="AI62" s="346">
        <v>19</v>
      </c>
      <c r="AJ62" s="346">
        <v>9</v>
      </c>
      <c r="AK62" s="346">
        <v>15</v>
      </c>
      <c r="AL62" s="346">
        <v>8</v>
      </c>
      <c r="AM62" s="346">
        <v>14</v>
      </c>
      <c r="AN62" s="346">
        <v>16</v>
      </c>
      <c r="AO62" s="346">
        <v>14</v>
      </c>
      <c r="AP62" s="346">
        <v>15</v>
      </c>
      <c r="AQ62" s="346">
        <v>12</v>
      </c>
      <c r="AR62" s="346">
        <v>10</v>
      </c>
      <c r="AS62" s="346">
        <v>8</v>
      </c>
      <c r="AT62" s="346" t="s">
        <v>430</v>
      </c>
      <c r="AU62" s="346">
        <v>10</v>
      </c>
      <c r="AV62" s="346">
        <v>18</v>
      </c>
      <c r="AW62" s="346">
        <v>15</v>
      </c>
      <c r="AX62" s="346">
        <v>14</v>
      </c>
      <c r="AY62" s="346">
        <v>10</v>
      </c>
      <c r="AZ62" s="374"/>
      <c r="BA62" s="375">
        <v>5.5969210619980201</v>
      </c>
      <c r="BB62" s="375">
        <v>0.62512034742808797</v>
      </c>
      <c r="BC62" s="375">
        <v>-0.104123458482952</v>
      </c>
      <c r="BD62" s="375">
        <v>-0.88890073539056003</v>
      </c>
      <c r="BE62" s="374"/>
      <c r="BF62" s="348" t="s">
        <v>430</v>
      </c>
      <c r="BG62" s="348" t="s">
        <v>430</v>
      </c>
      <c r="BH62" s="348" t="s">
        <v>430</v>
      </c>
      <c r="BI62" s="374"/>
      <c r="BJ62" s="348">
        <v>-0.30954337999999798</v>
      </c>
      <c r="BK62" s="374"/>
      <c r="BL62" s="348">
        <v>62.898600000000002</v>
      </c>
      <c r="BM62" s="348">
        <v>4.6905000000000001</v>
      </c>
      <c r="BN62" s="348" t="s">
        <v>430</v>
      </c>
      <c r="BO62" s="348">
        <v>32.410899999999998</v>
      </c>
      <c r="BP62" s="373"/>
      <c r="BQ62" s="348" t="s">
        <v>430</v>
      </c>
      <c r="BR62" s="348">
        <v>24.36</v>
      </c>
      <c r="BS62" s="348" t="s">
        <v>430</v>
      </c>
      <c r="BT62" s="348" t="s">
        <v>430</v>
      </c>
      <c r="BU62" s="348" t="s">
        <v>430</v>
      </c>
      <c r="BV62" s="348">
        <v>75.95</v>
      </c>
      <c r="BW62" s="373"/>
      <c r="BX62" s="372" t="s">
        <v>9646</v>
      </c>
      <c r="BY62" s="372" t="s">
        <v>9647</v>
      </c>
      <c r="BZ62" s="372" t="s">
        <v>9648</v>
      </c>
      <c r="CA62" s="372" t="s">
        <v>9649</v>
      </c>
      <c r="CB62" s="372" t="s">
        <v>9650</v>
      </c>
      <c r="CC62" s="373"/>
      <c r="CD62" s="354" t="s">
        <v>2387</v>
      </c>
    </row>
    <row r="63" spans="1:82" s="428" customFormat="1" x14ac:dyDescent="0.25">
      <c r="A63" s="345" t="s">
        <v>9651</v>
      </c>
      <c r="B63" s="373"/>
      <c r="C63" s="719">
        <v>41878</v>
      </c>
      <c r="D63" s="373"/>
      <c r="E63" s="346">
        <v>96.8643</v>
      </c>
      <c r="F63" s="373"/>
      <c r="G63" s="347">
        <v>20.6036</v>
      </c>
      <c r="H63" s="373"/>
      <c r="I63" s="651" t="s">
        <v>430</v>
      </c>
      <c r="J63" s="651" t="s">
        <v>430</v>
      </c>
      <c r="K63" s="651" t="s">
        <v>430</v>
      </c>
      <c r="L63" s="651" t="s">
        <v>430</v>
      </c>
      <c r="M63" s="374"/>
      <c r="N63" s="348">
        <v>-0.64949999999999997</v>
      </c>
      <c r="O63" s="348">
        <v>-0.64949999999999997</v>
      </c>
      <c r="P63" s="348">
        <v>-3.7681</v>
      </c>
      <c r="Q63" s="348">
        <v>2.8628999999999998</v>
      </c>
      <c r="R63" s="348">
        <v>4.4053000000000004</v>
      </c>
      <c r="S63" s="348">
        <v>6.6562999999999999</v>
      </c>
      <c r="T63" s="348">
        <v>6.2976999999999999</v>
      </c>
      <c r="U63" s="348">
        <v>5.9396000000000004</v>
      </c>
      <c r="V63" s="350">
        <v>5.9633000000000003</v>
      </c>
      <c r="W63" s="348">
        <v>7.0149999999999997</v>
      </c>
      <c r="X63" s="348">
        <v>7.2099000000000002</v>
      </c>
      <c r="Y63" s="348">
        <v>6.2609000000000004</v>
      </c>
      <c r="Z63" s="348">
        <v>6.1017999999999999</v>
      </c>
      <c r="AA63" s="348">
        <v>4.7141999999999999</v>
      </c>
      <c r="AB63" s="348">
        <v>6.3654999999999999</v>
      </c>
      <c r="AC63" s="348">
        <v>6.4641999999999999</v>
      </c>
      <c r="AD63" s="348">
        <v>6.0117000000000003</v>
      </c>
      <c r="AE63" s="348">
        <v>4.7141999999999999</v>
      </c>
      <c r="AF63" s="348">
        <v>6.3879999999999999</v>
      </c>
      <c r="AG63" s="374"/>
      <c r="AH63" s="346">
        <v>22</v>
      </c>
      <c r="AI63" s="346">
        <v>22</v>
      </c>
      <c r="AJ63" s="346">
        <v>19</v>
      </c>
      <c r="AK63" s="346">
        <v>21</v>
      </c>
      <c r="AL63" s="346">
        <v>17</v>
      </c>
      <c r="AM63" s="346">
        <v>11</v>
      </c>
      <c r="AN63" s="346">
        <v>18</v>
      </c>
      <c r="AO63" s="346">
        <v>16</v>
      </c>
      <c r="AP63" s="346">
        <v>14</v>
      </c>
      <c r="AQ63" s="346">
        <v>5</v>
      </c>
      <c r="AR63" s="346">
        <v>6</v>
      </c>
      <c r="AS63" s="346">
        <v>4</v>
      </c>
      <c r="AT63" s="346">
        <v>1</v>
      </c>
      <c r="AU63" s="346">
        <v>15</v>
      </c>
      <c r="AV63" s="346">
        <v>12</v>
      </c>
      <c r="AW63" s="346">
        <v>13</v>
      </c>
      <c r="AX63" s="346">
        <v>16</v>
      </c>
      <c r="AY63" s="346">
        <v>15</v>
      </c>
      <c r="AZ63" s="374"/>
      <c r="BA63" s="375">
        <v>6.51473889433968</v>
      </c>
      <c r="BB63" s="375">
        <v>0.59611663618445698</v>
      </c>
      <c r="BC63" s="375">
        <v>1.30405709249597E-2</v>
      </c>
      <c r="BD63" s="375">
        <v>-0.20697053009268901</v>
      </c>
      <c r="BE63" s="374"/>
      <c r="BF63" s="348" t="s">
        <v>430</v>
      </c>
      <c r="BG63" s="348" t="s">
        <v>430</v>
      </c>
      <c r="BH63" s="348" t="s">
        <v>430</v>
      </c>
      <c r="BI63" s="374"/>
      <c r="BJ63" s="348">
        <v>-0.26704633</v>
      </c>
      <c r="BK63" s="374"/>
      <c r="BL63" s="348">
        <v>54.7515</v>
      </c>
      <c r="BM63" s="348">
        <v>7.7436400000000001</v>
      </c>
      <c r="BN63" s="348">
        <v>2.7551800000000002</v>
      </c>
      <c r="BO63" s="348">
        <v>34.749679999999998</v>
      </c>
      <c r="BP63" s="373"/>
      <c r="BQ63" s="348">
        <v>10.09</v>
      </c>
      <c r="BR63" s="348">
        <v>19.510000000000002</v>
      </c>
      <c r="BS63" s="348" t="s">
        <v>430</v>
      </c>
      <c r="BT63" s="348" t="s">
        <v>430</v>
      </c>
      <c r="BU63" s="348" t="s">
        <v>430</v>
      </c>
      <c r="BV63" s="348">
        <v>70.67</v>
      </c>
      <c r="BW63" s="373"/>
      <c r="BX63" s="372" t="s">
        <v>9652</v>
      </c>
      <c r="BY63" s="372" t="s">
        <v>9653</v>
      </c>
      <c r="BZ63" s="372" t="s">
        <v>9654</v>
      </c>
      <c r="CA63" s="372" t="s">
        <v>9626</v>
      </c>
      <c r="CB63" s="372" t="s">
        <v>9655</v>
      </c>
      <c r="CC63" s="373"/>
      <c r="CD63" s="354" t="s">
        <v>2387</v>
      </c>
    </row>
    <row r="64" spans="1:82" s="428" customFormat="1" x14ac:dyDescent="0.25">
      <c r="A64" s="345" t="s">
        <v>9656</v>
      </c>
      <c r="B64" s="373"/>
      <c r="C64" s="719">
        <v>45751</v>
      </c>
      <c r="D64" s="373"/>
      <c r="E64" s="346">
        <v>337.67599999999999</v>
      </c>
      <c r="F64" s="373"/>
      <c r="G64" s="347">
        <v>10.784599999999999</v>
      </c>
      <c r="H64" s="373"/>
      <c r="I64" s="651" t="s">
        <v>430</v>
      </c>
      <c r="J64" s="651" t="s">
        <v>430</v>
      </c>
      <c r="K64" s="651" t="s">
        <v>430</v>
      </c>
      <c r="L64" s="651" t="s">
        <v>430</v>
      </c>
      <c r="M64" s="374"/>
      <c r="N64" s="348">
        <v>1.0154000000000001</v>
      </c>
      <c r="O64" s="348">
        <v>1.0154000000000001</v>
      </c>
      <c r="P64" s="348">
        <v>-4.8300000000000003E-2</v>
      </c>
      <c r="Q64" s="348">
        <v>5.4020999999999999</v>
      </c>
      <c r="R64" s="348">
        <v>5.6825999999999999</v>
      </c>
      <c r="S64" s="348">
        <v>7.5420999999999996</v>
      </c>
      <c r="T64" s="348">
        <v>7.6166</v>
      </c>
      <c r="U64" s="348">
        <v>7.2580999999999998</v>
      </c>
      <c r="V64" s="350">
        <v>7.1581999999999999</v>
      </c>
      <c r="W64" s="348" t="s">
        <v>430</v>
      </c>
      <c r="X64" s="348" t="s">
        <v>430</v>
      </c>
      <c r="Y64" s="348" t="s">
        <v>430</v>
      </c>
      <c r="Z64" s="348" t="s">
        <v>430</v>
      </c>
      <c r="AA64" s="348">
        <v>5.4116</v>
      </c>
      <c r="AB64" s="348">
        <v>7.4973999999999998</v>
      </c>
      <c r="AC64" s="348">
        <v>7.6714000000000002</v>
      </c>
      <c r="AD64" s="348">
        <v>7.3940000000000001</v>
      </c>
      <c r="AE64" s="348">
        <v>5.4116</v>
      </c>
      <c r="AF64" s="348">
        <v>7.3642000000000003</v>
      </c>
      <c r="AG64" s="374"/>
      <c r="AH64" s="346">
        <v>21</v>
      </c>
      <c r="AI64" s="346">
        <v>21</v>
      </c>
      <c r="AJ64" s="346">
        <v>4</v>
      </c>
      <c r="AK64" s="346">
        <v>1</v>
      </c>
      <c r="AL64" s="346">
        <v>4</v>
      </c>
      <c r="AM64" s="346">
        <v>1</v>
      </c>
      <c r="AN64" s="346">
        <v>1</v>
      </c>
      <c r="AO64" s="346">
        <v>1</v>
      </c>
      <c r="AP64" s="346">
        <v>1</v>
      </c>
      <c r="AQ64" s="346" t="s">
        <v>430</v>
      </c>
      <c r="AR64" s="346" t="s">
        <v>430</v>
      </c>
      <c r="AS64" s="346" t="s">
        <v>430</v>
      </c>
      <c r="AT64" s="346" t="s">
        <v>430</v>
      </c>
      <c r="AU64" s="346">
        <v>8</v>
      </c>
      <c r="AV64" s="346">
        <v>1</v>
      </c>
      <c r="AW64" s="346">
        <v>1</v>
      </c>
      <c r="AX64" s="346">
        <v>1</v>
      </c>
      <c r="AY64" s="346">
        <v>8</v>
      </c>
      <c r="AZ64" s="374"/>
      <c r="BA64" s="375">
        <v>4.4675894297765399</v>
      </c>
      <c r="BB64" s="375">
        <v>0.785267188480409</v>
      </c>
      <c r="BC64" s="375">
        <v>-4.7158170889849303E-3</v>
      </c>
      <c r="BD64" s="375">
        <v>9.8466325903329002E-2</v>
      </c>
      <c r="BE64" s="374"/>
      <c r="BF64" s="348" t="s">
        <v>430</v>
      </c>
      <c r="BG64" s="348" t="s">
        <v>430</v>
      </c>
      <c r="BH64" s="348" t="s">
        <v>430</v>
      </c>
      <c r="BI64" s="374"/>
      <c r="BJ64" s="348">
        <v>-0.67542233000000695</v>
      </c>
      <c r="BK64" s="374"/>
      <c r="BL64" s="348">
        <v>142.62700000000001</v>
      </c>
      <c r="BM64" s="348">
        <v>60.0441</v>
      </c>
      <c r="BN64" s="348">
        <v>7.8523399999999999</v>
      </c>
      <c r="BO64" s="348">
        <v>-110.52343999999999</v>
      </c>
      <c r="BP64" s="373"/>
      <c r="BQ64" s="348">
        <v>11.72</v>
      </c>
      <c r="BR64" s="348">
        <v>63.02</v>
      </c>
      <c r="BS64" s="348" t="s">
        <v>430</v>
      </c>
      <c r="BT64" s="348" t="s">
        <v>430</v>
      </c>
      <c r="BU64" s="348" t="s">
        <v>430</v>
      </c>
      <c r="BV64" s="348">
        <v>25.94</v>
      </c>
      <c r="BW64" s="373"/>
      <c r="BX64" s="372" t="s">
        <v>9657</v>
      </c>
      <c r="BY64" s="372" t="s">
        <v>9658</v>
      </c>
      <c r="BZ64" s="372" t="s">
        <v>9659</v>
      </c>
      <c r="CA64" s="372" t="s">
        <v>9660</v>
      </c>
      <c r="CB64" s="372" t="s">
        <v>5410</v>
      </c>
      <c r="CC64" s="373"/>
      <c r="CD64" s="354" t="s">
        <v>2387</v>
      </c>
    </row>
    <row r="65" spans="1:82" s="428" customFormat="1" x14ac:dyDescent="0.25">
      <c r="A65" s="345" t="s">
        <v>9661</v>
      </c>
      <c r="B65" s="373"/>
      <c r="C65" s="719">
        <v>43720</v>
      </c>
      <c r="D65" s="373"/>
      <c r="E65" s="346">
        <v>87.15</v>
      </c>
      <c r="F65" s="373"/>
      <c r="G65" s="347">
        <v>14.288600000000001</v>
      </c>
      <c r="H65" s="373"/>
      <c r="I65" s="651" t="s">
        <v>430</v>
      </c>
      <c r="J65" s="651" t="s">
        <v>430</v>
      </c>
      <c r="K65" s="651" t="s">
        <v>430</v>
      </c>
      <c r="L65" s="651" t="s">
        <v>430</v>
      </c>
      <c r="M65" s="374"/>
      <c r="N65" s="348">
        <v>8.3504000000000005</v>
      </c>
      <c r="O65" s="348">
        <v>8.3504000000000005</v>
      </c>
      <c r="P65" s="348">
        <v>3.0672000000000001</v>
      </c>
      <c r="Q65" s="348">
        <v>4.8442999999999996</v>
      </c>
      <c r="R65" s="348">
        <v>4.3836000000000004</v>
      </c>
      <c r="S65" s="348">
        <v>7.3045</v>
      </c>
      <c r="T65" s="348">
        <v>6.9787999999999997</v>
      </c>
      <c r="U65" s="348">
        <v>6.7164000000000001</v>
      </c>
      <c r="V65" s="350">
        <v>6.6521999999999997</v>
      </c>
      <c r="W65" s="348">
        <v>7.4150999999999998</v>
      </c>
      <c r="X65" s="348">
        <v>7.6566999999999998</v>
      </c>
      <c r="Y65" s="348">
        <v>6.0170000000000003</v>
      </c>
      <c r="Z65" s="348" t="s">
        <v>430</v>
      </c>
      <c r="AA65" s="348">
        <v>4.3661000000000003</v>
      </c>
      <c r="AB65" s="348">
        <v>6.98</v>
      </c>
      <c r="AC65" s="348">
        <v>7.0614999999999997</v>
      </c>
      <c r="AD65" s="348">
        <v>6.7752999999999997</v>
      </c>
      <c r="AE65" s="348">
        <v>4.3661000000000003</v>
      </c>
      <c r="AF65" s="348">
        <v>5.5026999999999999</v>
      </c>
      <c r="AG65" s="374"/>
      <c r="AH65" s="346">
        <v>3</v>
      </c>
      <c r="AI65" s="346">
        <v>3</v>
      </c>
      <c r="AJ65" s="346">
        <v>1</v>
      </c>
      <c r="AK65" s="346">
        <v>3</v>
      </c>
      <c r="AL65" s="346">
        <v>19</v>
      </c>
      <c r="AM65" s="346">
        <v>4</v>
      </c>
      <c r="AN65" s="346">
        <v>5</v>
      </c>
      <c r="AO65" s="346">
        <v>4</v>
      </c>
      <c r="AP65" s="346">
        <v>5</v>
      </c>
      <c r="AQ65" s="346">
        <v>1</v>
      </c>
      <c r="AR65" s="346">
        <v>1</v>
      </c>
      <c r="AS65" s="346">
        <v>7</v>
      </c>
      <c r="AT65" s="346" t="s">
        <v>430</v>
      </c>
      <c r="AU65" s="346">
        <v>18</v>
      </c>
      <c r="AV65" s="346">
        <v>4</v>
      </c>
      <c r="AW65" s="346">
        <v>5</v>
      </c>
      <c r="AX65" s="346">
        <v>5</v>
      </c>
      <c r="AY65" s="346">
        <v>18</v>
      </c>
      <c r="AZ65" s="374"/>
      <c r="BA65" s="375">
        <v>6.0222584750777903</v>
      </c>
      <c r="BB65" s="375">
        <v>0.66264660344152804</v>
      </c>
      <c r="BC65" s="375">
        <v>7.4483738534864494E-2</v>
      </c>
      <c r="BD65" s="375">
        <v>0.12405324885306999</v>
      </c>
      <c r="BE65" s="374"/>
      <c r="BF65" s="348" t="s">
        <v>430</v>
      </c>
      <c r="BG65" s="348" t="s">
        <v>430</v>
      </c>
      <c r="BH65" s="348" t="s">
        <v>430</v>
      </c>
      <c r="BI65" s="374"/>
      <c r="BJ65" s="348">
        <v>-0.20971175</v>
      </c>
      <c r="BK65" s="374"/>
      <c r="BL65" s="348">
        <v>37.932299999999998</v>
      </c>
      <c r="BM65" s="348">
        <v>17.170000000000002</v>
      </c>
      <c r="BN65" s="348">
        <v>8.4895499999999995</v>
      </c>
      <c r="BO65" s="348">
        <v>36.408149999999999</v>
      </c>
      <c r="BP65" s="373"/>
      <c r="BQ65" s="348" t="s">
        <v>430</v>
      </c>
      <c r="BR65" s="348">
        <v>12.76</v>
      </c>
      <c r="BS65" s="348" t="s">
        <v>430</v>
      </c>
      <c r="BT65" s="348" t="s">
        <v>430</v>
      </c>
      <c r="BU65" s="348" t="s">
        <v>430</v>
      </c>
      <c r="BV65" s="348">
        <v>23.65</v>
      </c>
      <c r="BW65" s="373"/>
      <c r="BX65" s="372" t="s">
        <v>9662</v>
      </c>
      <c r="BY65" s="372" t="s">
        <v>9663</v>
      </c>
      <c r="BZ65" s="372" t="s">
        <v>9664</v>
      </c>
      <c r="CA65" s="372" t="s">
        <v>9665</v>
      </c>
      <c r="CB65" s="372" t="s">
        <v>9666</v>
      </c>
      <c r="CC65" s="373"/>
      <c r="CD65" s="354" t="s">
        <v>555</v>
      </c>
    </row>
    <row r="66" spans="1:82" s="428" customFormat="1" x14ac:dyDescent="0.25">
      <c r="A66" s="345" t="s">
        <v>9667</v>
      </c>
      <c r="B66" s="373"/>
      <c r="C66" s="719">
        <v>45897</v>
      </c>
      <c r="D66" s="373"/>
      <c r="E66" s="346">
        <v>73.290000000000006</v>
      </c>
      <c r="F66" s="373"/>
      <c r="G66" s="347">
        <v>10.4208</v>
      </c>
      <c r="H66" s="373"/>
      <c r="I66" s="651" t="s">
        <v>430</v>
      </c>
      <c r="J66" s="651" t="s">
        <v>430</v>
      </c>
      <c r="K66" s="651" t="s">
        <v>430</v>
      </c>
      <c r="L66" s="651" t="s">
        <v>430</v>
      </c>
      <c r="M66" s="374"/>
      <c r="N66" s="348">
        <v>3.3868</v>
      </c>
      <c r="O66" s="348">
        <v>3.3868</v>
      </c>
      <c r="P66" s="348">
        <v>-1.9507000000000001</v>
      </c>
      <c r="Q66" s="348">
        <v>3.8586</v>
      </c>
      <c r="R66" s="348">
        <v>4.9013999999999998</v>
      </c>
      <c r="S66" s="348">
        <v>6.3521000000000001</v>
      </c>
      <c r="T66" s="348">
        <v>6.5811999999999999</v>
      </c>
      <c r="U66" s="348" t="s">
        <v>430</v>
      </c>
      <c r="V66" s="350" t="s">
        <v>430</v>
      </c>
      <c r="W66" s="348" t="s">
        <v>430</v>
      </c>
      <c r="X66" s="348" t="s">
        <v>430</v>
      </c>
      <c r="Y66" s="348" t="s">
        <v>430</v>
      </c>
      <c r="Z66" s="348" t="s">
        <v>430</v>
      </c>
      <c r="AA66" s="348">
        <v>4.6601999999999997</v>
      </c>
      <c r="AB66" s="348">
        <v>6.3255999999999997</v>
      </c>
      <c r="AC66" s="348">
        <v>6.5246000000000004</v>
      </c>
      <c r="AD66" s="348" t="s">
        <v>430</v>
      </c>
      <c r="AE66" s="348">
        <v>4.6601999999999997</v>
      </c>
      <c r="AF66" s="348">
        <v>6.3468</v>
      </c>
      <c r="AG66" s="374"/>
      <c r="AH66" s="346">
        <v>10</v>
      </c>
      <c r="AI66" s="346">
        <v>10</v>
      </c>
      <c r="AJ66" s="346">
        <v>10</v>
      </c>
      <c r="AK66" s="346">
        <v>14</v>
      </c>
      <c r="AL66" s="346">
        <v>12</v>
      </c>
      <c r="AM66" s="346">
        <v>17</v>
      </c>
      <c r="AN66" s="346">
        <v>9</v>
      </c>
      <c r="AO66" s="346" t="s">
        <v>430</v>
      </c>
      <c r="AP66" s="346" t="s">
        <v>430</v>
      </c>
      <c r="AQ66" s="346" t="s">
        <v>430</v>
      </c>
      <c r="AR66" s="346" t="s">
        <v>430</v>
      </c>
      <c r="AS66" s="346" t="s">
        <v>430</v>
      </c>
      <c r="AT66" s="346" t="s">
        <v>430</v>
      </c>
      <c r="AU66" s="346">
        <v>16</v>
      </c>
      <c r="AV66" s="346">
        <v>13</v>
      </c>
      <c r="AW66" s="346">
        <v>10</v>
      </c>
      <c r="AX66" s="346" t="s">
        <v>430</v>
      </c>
      <c r="AY66" s="346">
        <v>16</v>
      </c>
      <c r="AZ66" s="374"/>
      <c r="BA66" s="375">
        <v>3.4193394973387501</v>
      </c>
      <c r="BB66" s="375">
        <v>0.51874219042076797</v>
      </c>
      <c r="BC66" s="375">
        <v>-0.19446320841018899</v>
      </c>
      <c r="BD66" s="375">
        <v>-0.80478703736635704</v>
      </c>
      <c r="BE66" s="374"/>
      <c r="BF66" s="348" t="s">
        <v>430</v>
      </c>
      <c r="BG66" s="348" t="s">
        <v>430</v>
      </c>
      <c r="BH66" s="348" t="s">
        <v>430</v>
      </c>
      <c r="BI66" s="374"/>
      <c r="BJ66" s="348">
        <v>-0.28926079999999799</v>
      </c>
      <c r="BK66" s="374"/>
      <c r="BL66" s="348">
        <v>34.725299999999997</v>
      </c>
      <c r="BM66" s="348">
        <v>10.0892</v>
      </c>
      <c r="BN66" s="348">
        <v>18.965599999999998</v>
      </c>
      <c r="BO66" s="348">
        <v>36.219900000000003</v>
      </c>
      <c r="BP66" s="373"/>
      <c r="BQ66" s="348" t="s">
        <v>430</v>
      </c>
      <c r="BR66" s="348">
        <v>18.05</v>
      </c>
      <c r="BS66" s="348" t="s">
        <v>430</v>
      </c>
      <c r="BT66" s="348" t="s">
        <v>430</v>
      </c>
      <c r="BU66" s="348" t="s">
        <v>430</v>
      </c>
      <c r="BV66" s="348">
        <v>18.170000000000002</v>
      </c>
      <c r="BW66" s="373"/>
      <c r="BX66" s="372" t="s">
        <v>9668</v>
      </c>
      <c r="BY66" s="372" t="s">
        <v>9669</v>
      </c>
      <c r="BZ66" s="372" t="s">
        <v>9670</v>
      </c>
      <c r="CA66" s="372" t="s">
        <v>9671</v>
      </c>
      <c r="CB66" s="372" t="s">
        <v>9644</v>
      </c>
      <c r="CC66" s="373"/>
      <c r="CD66" s="354" t="s">
        <v>4769</v>
      </c>
    </row>
    <row r="67" spans="1:82" s="428" customFormat="1" x14ac:dyDescent="0.25">
      <c r="A67" s="345" t="s">
        <v>9672</v>
      </c>
      <c r="B67" s="373"/>
      <c r="C67" s="719">
        <v>43269</v>
      </c>
      <c r="D67" s="373"/>
      <c r="E67" s="346">
        <v>45.04</v>
      </c>
      <c r="F67" s="373"/>
      <c r="G67" s="347">
        <v>15.1129</v>
      </c>
      <c r="H67" s="373"/>
      <c r="I67" s="651">
        <v>0.2</v>
      </c>
      <c r="J67" s="651">
        <v>6.68</v>
      </c>
      <c r="K67" s="651">
        <v>0.18</v>
      </c>
      <c r="L67" s="651">
        <v>0.18</v>
      </c>
      <c r="M67" s="374"/>
      <c r="N67" s="348">
        <v>7.008</v>
      </c>
      <c r="O67" s="348">
        <v>7.008</v>
      </c>
      <c r="P67" s="348">
        <v>1.0698000000000001</v>
      </c>
      <c r="Q67" s="348">
        <v>4.1988000000000003</v>
      </c>
      <c r="R67" s="348">
        <v>4.4889999999999999</v>
      </c>
      <c r="S67" s="348">
        <v>6.3615000000000004</v>
      </c>
      <c r="T67" s="348">
        <v>6.375</v>
      </c>
      <c r="U67" s="348">
        <v>6.0218999999999996</v>
      </c>
      <c r="V67" s="350">
        <v>5.8907999999999996</v>
      </c>
      <c r="W67" s="348">
        <v>6.8171999999999997</v>
      </c>
      <c r="X67" s="348">
        <v>6.9972000000000003</v>
      </c>
      <c r="Y67" s="348">
        <v>5.6322000000000001</v>
      </c>
      <c r="Z67" s="348" t="s">
        <v>430</v>
      </c>
      <c r="AA67" s="348">
        <v>4.4783999999999997</v>
      </c>
      <c r="AB67" s="348">
        <v>6.1570999999999998</v>
      </c>
      <c r="AC67" s="348">
        <v>6.4328000000000003</v>
      </c>
      <c r="AD67" s="348">
        <v>6.0918000000000001</v>
      </c>
      <c r="AE67" s="348">
        <v>4.4783999999999997</v>
      </c>
      <c r="AF67" s="348">
        <v>5.3922999999999996</v>
      </c>
      <c r="AG67" s="374"/>
      <c r="AH67" s="346">
        <v>4</v>
      </c>
      <c r="AI67" s="346">
        <v>4</v>
      </c>
      <c r="AJ67" s="346">
        <v>2</v>
      </c>
      <c r="AK67" s="346">
        <v>9</v>
      </c>
      <c r="AL67" s="346">
        <v>16</v>
      </c>
      <c r="AM67" s="346">
        <v>16</v>
      </c>
      <c r="AN67" s="346">
        <v>15</v>
      </c>
      <c r="AO67" s="346">
        <v>15</v>
      </c>
      <c r="AP67" s="346">
        <v>16</v>
      </c>
      <c r="AQ67" s="346">
        <v>10</v>
      </c>
      <c r="AR67" s="346">
        <v>9</v>
      </c>
      <c r="AS67" s="346">
        <v>9</v>
      </c>
      <c r="AT67" s="346" t="s">
        <v>430</v>
      </c>
      <c r="AU67" s="346">
        <v>17</v>
      </c>
      <c r="AV67" s="346">
        <v>17</v>
      </c>
      <c r="AW67" s="346">
        <v>17</v>
      </c>
      <c r="AX67" s="346">
        <v>15</v>
      </c>
      <c r="AY67" s="346">
        <v>17</v>
      </c>
      <c r="AZ67" s="374"/>
      <c r="BA67" s="375">
        <v>5.9885948668096098</v>
      </c>
      <c r="BB67" s="375">
        <v>0.60161932897762804</v>
      </c>
      <c r="BC67" s="375">
        <v>-2.5659125522483599E-2</v>
      </c>
      <c r="BD67" s="375">
        <v>-0.44828329578190901</v>
      </c>
      <c r="BE67" s="374"/>
      <c r="BF67" s="348" t="s">
        <v>430</v>
      </c>
      <c r="BG67" s="348" t="s">
        <v>430</v>
      </c>
      <c r="BH67" s="348" t="s">
        <v>430</v>
      </c>
      <c r="BI67" s="374"/>
      <c r="BJ67" s="348">
        <v>-0.22886308999999999</v>
      </c>
      <c r="BK67" s="374"/>
      <c r="BL67" s="348">
        <v>44.848500000000001</v>
      </c>
      <c r="BM67" s="348">
        <v>13.9068</v>
      </c>
      <c r="BN67" s="348">
        <v>10.214399999999999</v>
      </c>
      <c r="BO67" s="348">
        <v>31.0303</v>
      </c>
      <c r="BP67" s="373"/>
      <c r="BQ67" s="348">
        <v>6.36</v>
      </c>
      <c r="BR67" s="348">
        <v>13.47</v>
      </c>
      <c r="BS67" s="348" t="s">
        <v>430</v>
      </c>
      <c r="BT67" s="348" t="s">
        <v>430</v>
      </c>
      <c r="BU67" s="348" t="s">
        <v>430</v>
      </c>
      <c r="BV67" s="348">
        <v>80.400000000000006</v>
      </c>
      <c r="BW67" s="373"/>
      <c r="BX67" s="372" t="s">
        <v>9673</v>
      </c>
      <c r="BY67" s="372" t="s">
        <v>9674</v>
      </c>
      <c r="BZ67" s="372" t="s">
        <v>9274</v>
      </c>
      <c r="CA67" s="372" t="s">
        <v>9675</v>
      </c>
      <c r="CB67" s="372" t="s">
        <v>9676</v>
      </c>
      <c r="CC67" s="373"/>
      <c r="CD67" s="354" t="s">
        <v>3777</v>
      </c>
    </row>
    <row r="68" spans="1:82" s="428" customFormat="1" x14ac:dyDescent="0.25">
      <c r="A68" s="345" t="s">
        <v>9677</v>
      </c>
      <c r="B68" s="373"/>
      <c r="C68" s="719">
        <v>46101</v>
      </c>
      <c r="D68" s="373"/>
      <c r="E68" s="346">
        <v>43.191899999999997</v>
      </c>
      <c r="F68" s="373"/>
      <c r="G68" s="347">
        <v>10.06</v>
      </c>
      <c r="H68" s="373"/>
      <c r="I68" s="651" t="s">
        <v>430</v>
      </c>
      <c r="J68" s="651" t="s">
        <v>430</v>
      </c>
      <c r="K68" s="651" t="s">
        <v>430</v>
      </c>
      <c r="L68" s="651" t="s">
        <v>430</v>
      </c>
      <c r="M68" s="374"/>
      <c r="N68" s="348">
        <v>12.1061</v>
      </c>
      <c r="O68" s="348">
        <v>12.1061</v>
      </c>
      <c r="P68" s="348">
        <v>0</v>
      </c>
      <c r="Q68" s="348">
        <v>5.1935000000000002</v>
      </c>
      <c r="R68" s="348">
        <v>4.7003000000000004</v>
      </c>
      <c r="S68" s="348" t="s">
        <v>430</v>
      </c>
      <c r="T68" s="348" t="s">
        <v>430</v>
      </c>
      <c r="U68" s="348" t="s">
        <v>430</v>
      </c>
      <c r="V68" s="350" t="s">
        <v>430</v>
      </c>
      <c r="W68" s="348" t="s">
        <v>430</v>
      </c>
      <c r="X68" s="348" t="s">
        <v>430</v>
      </c>
      <c r="Y68" s="348" t="s">
        <v>430</v>
      </c>
      <c r="Z68" s="348" t="s">
        <v>430</v>
      </c>
      <c r="AA68" s="348">
        <v>5.3966000000000003</v>
      </c>
      <c r="AB68" s="348" t="s">
        <v>430</v>
      </c>
      <c r="AC68" s="348" t="s">
        <v>430</v>
      </c>
      <c r="AD68" s="348" t="s">
        <v>430</v>
      </c>
      <c r="AE68" s="348">
        <v>5.3966000000000003</v>
      </c>
      <c r="AF68" s="348">
        <v>5.7632000000000003</v>
      </c>
      <c r="AG68" s="374"/>
      <c r="AH68" s="346">
        <v>1</v>
      </c>
      <c r="AI68" s="346">
        <v>1</v>
      </c>
      <c r="AJ68" s="346">
        <v>3</v>
      </c>
      <c r="AK68" s="346">
        <v>2</v>
      </c>
      <c r="AL68" s="346">
        <v>15</v>
      </c>
      <c r="AM68" s="346" t="s">
        <v>430</v>
      </c>
      <c r="AN68" s="346" t="s">
        <v>430</v>
      </c>
      <c r="AO68" s="346" t="s">
        <v>430</v>
      </c>
      <c r="AP68" s="346" t="s">
        <v>430</v>
      </c>
      <c r="AQ68" s="346" t="s">
        <v>430</v>
      </c>
      <c r="AR68" s="346" t="s">
        <v>430</v>
      </c>
      <c r="AS68" s="346" t="s">
        <v>430</v>
      </c>
      <c r="AT68" s="346" t="s">
        <v>430</v>
      </c>
      <c r="AU68" s="346">
        <v>9</v>
      </c>
      <c r="AV68" s="346" t="s">
        <v>430</v>
      </c>
      <c r="AW68" s="346" t="s">
        <v>430</v>
      </c>
      <c r="AX68" s="346" t="s">
        <v>430</v>
      </c>
      <c r="AY68" s="346">
        <v>9</v>
      </c>
      <c r="AZ68" s="374"/>
      <c r="BA68" s="375" t="s">
        <v>430</v>
      </c>
      <c r="BB68" s="375">
        <v>0</v>
      </c>
      <c r="BC68" s="375">
        <v>0</v>
      </c>
      <c r="BD68" s="375">
        <v>-2.2797231343961699</v>
      </c>
      <c r="BE68" s="374"/>
      <c r="BF68" s="348" t="s">
        <v>430</v>
      </c>
      <c r="BG68" s="348" t="s">
        <v>430</v>
      </c>
      <c r="BH68" s="348" t="s">
        <v>430</v>
      </c>
      <c r="BI68" s="374"/>
      <c r="BJ68" s="348">
        <v>-4.4472050000000402E-2</v>
      </c>
      <c r="BK68" s="374"/>
      <c r="BL68" s="348">
        <v>7.4850500000000002</v>
      </c>
      <c r="BM68" s="348" t="s">
        <v>430</v>
      </c>
      <c r="BN68" s="348" t="s">
        <v>430</v>
      </c>
      <c r="BO68" s="348">
        <v>92.514949999999999</v>
      </c>
      <c r="BP68" s="373"/>
      <c r="BQ68" s="348">
        <v>27.04</v>
      </c>
      <c r="BR68" s="348" t="s">
        <v>430</v>
      </c>
      <c r="BS68" s="348" t="s">
        <v>430</v>
      </c>
      <c r="BT68" s="348" t="s">
        <v>430</v>
      </c>
      <c r="BU68" s="348" t="s">
        <v>430</v>
      </c>
      <c r="BV68" s="348">
        <v>65.48</v>
      </c>
      <c r="BW68" s="373"/>
      <c r="BX68" s="372" t="s">
        <v>9678</v>
      </c>
      <c r="BY68" s="372" t="s">
        <v>9679</v>
      </c>
      <c r="BZ68" s="372" t="s">
        <v>9680</v>
      </c>
      <c r="CA68" s="372" t="s">
        <v>9681</v>
      </c>
      <c r="CB68" s="372" t="s">
        <v>430</v>
      </c>
      <c r="CC68" s="373"/>
      <c r="CD68" s="354" t="s">
        <v>4769</v>
      </c>
    </row>
    <row r="69" spans="1:82" s="428" customFormat="1" x14ac:dyDescent="0.25">
      <c r="A69" s="345" t="s">
        <v>9682</v>
      </c>
      <c r="B69" s="373"/>
      <c r="C69" s="719">
        <v>45623</v>
      </c>
      <c r="D69" s="373"/>
      <c r="E69" s="346">
        <v>33.250900000000001</v>
      </c>
      <c r="F69" s="373"/>
      <c r="G69" s="347">
        <v>10.76</v>
      </c>
      <c r="H69" s="373"/>
      <c r="I69" s="651" t="s">
        <v>430</v>
      </c>
      <c r="J69" s="651" t="s">
        <v>430</v>
      </c>
      <c r="K69" s="651" t="s">
        <v>430</v>
      </c>
      <c r="L69" s="651" t="s">
        <v>430</v>
      </c>
      <c r="M69" s="374"/>
      <c r="N69" s="348">
        <v>11.3178</v>
      </c>
      <c r="O69" s="348">
        <v>11.3178</v>
      </c>
      <c r="P69" s="348">
        <v>-4.8414999999999999</v>
      </c>
      <c r="Q69" s="348">
        <v>2.4251999999999998</v>
      </c>
      <c r="R69" s="348">
        <v>4.3933999999999997</v>
      </c>
      <c r="S69" s="348">
        <v>5.3463000000000003</v>
      </c>
      <c r="T69" s="348">
        <v>5.3582000000000001</v>
      </c>
      <c r="U69" s="348">
        <v>4.9736000000000002</v>
      </c>
      <c r="V69" s="350">
        <v>4.9485000000000001</v>
      </c>
      <c r="W69" s="348" t="s">
        <v>430</v>
      </c>
      <c r="X69" s="348" t="s">
        <v>430</v>
      </c>
      <c r="Y69" s="348" t="s">
        <v>430</v>
      </c>
      <c r="Z69" s="348" t="s">
        <v>430</v>
      </c>
      <c r="AA69" s="348">
        <v>3.7795999999999998</v>
      </c>
      <c r="AB69" s="348">
        <v>5.3075000000000001</v>
      </c>
      <c r="AC69" s="348">
        <v>5.3529999999999998</v>
      </c>
      <c r="AD69" s="348">
        <v>5.0476999999999999</v>
      </c>
      <c r="AE69" s="348">
        <v>3.7795999999999998</v>
      </c>
      <c r="AF69" s="348">
        <v>5.3181000000000003</v>
      </c>
      <c r="AG69" s="374"/>
      <c r="AH69" s="346">
        <v>2</v>
      </c>
      <c r="AI69" s="346">
        <v>2</v>
      </c>
      <c r="AJ69" s="346">
        <v>21</v>
      </c>
      <c r="AK69" s="346">
        <v>22</v>
      </c>
      <c r="AL69" s="346">
        <v>18</v>
      </c>
      <c r="AM69" s="346">
        <v>21</v>
      </c>
      <c r="AN69" s="346">
        <v>19</v>
      </c>
      <c r="AO69" s="346">
        <v>17</v>
      </c>
      <c r="AP69" s="346">
        <v>17</v>
      </c>
      <c r="AQ69" s="346" t="s">
        <v>430</v>
      </c>
      <c r="AR69" s="346" t="s">
        <v>430</v>
      </c>
      <c r="AS69" s="346" t="s">
        <v>430</v>
      </c>
      <c r="AT69" s="346" t="s">
        <v>430</v>
      </c>
      <c r="AU69" s="346">
        <v>22</v>
      </c>
      <c r="AV69" s="346">
        <v>21</v>
      </c>
      <c r="AW69" s="346">
        <v>18</v>
      </c>
      <c r="AX69" s="346">
        <v>17</v>
      </c>
      <c r="AY69" s="346">
        <v>22</v>
      </c>
      <c r="AZ69" s="374"/>
      <c r="BA69" s="375">
        <v>6.6119060973234802</v>
      </c>
      <c r="BB69" s="375">
        <v>0.74427725001023404</v>
      </c>
      <c r="BC69" s="375">
        <v>-0.26704576248920397</v>
      </c>
      <c r="BD69" s="375">
        <v>-2.0562088792589601</v>
      </c>
      <c r="BE69" s="374"/>
      <c r="BF69" s="348" t="s">
        <v>430</v>
      </c>
      <c r="BG69" s="348" t="s">
        <v>430</v>
      </c>
      <c r="BH69" s="348" t="s">
        <v>430</v>
      </c>
      <c r="BI69" s="374"/>
      <c r="BJ69" s="348">
        <v>-0.44080444000000102</v>
      </c>
      <c r="BK69" s="374"/>
      <c r="BL69" s="348">
        <v>57.467799999999997</v>
      </c>
      <c r="BM69" s="348">
        <v>7.73292</v>
      </c>
      <c r="BN69" s="348" t="s">
        <v>430</v>
      </c>
      <c r="BO69" s="348">
        <v>34.799280000000003</v>
      </c>
      <c r="BP69" s="373"/>
      <c r="BQ69" s="348" t="s">
        <v>430</v>
      </c>
      <c r="BR69" s="348" t="s">
        <v>430</v>
      </c>
      <c r="BS69" s="348" t="s">
        <v>430</v>
      </c>
      <c r="BT69" s="348" t="s">
        <v>430</v>
      </c>
      <c r="BU69" s="348" t="s">
        <v>430</v>
      </c>
      <c r="BV69" s="348">
        <v>100.44</v>
      </c>
      <c r="BW69" s="373"/>
      <c r="BX69" s="372" t="s">
        <v>9683</v>
      </c>
      <c r="BY69" s="372" t="s">
        <v>9684</v>
      </c>
      <c r="BZ69" s="372" t="s">
        <v>9685</v>
      </c>
      <c r="CA69" s="372" t="s">
        <v>9686</v>
      </c>
      <c r="CB69" s="372" t="s">
        <v>9687</v>
      </c>
      <c r="CC69" s="373"/>
      <c r="CD69" s="354" t="s">
        <v>4769</v>
      </c>
    </row>
    <row r="70" spans="1:82" s="428" customFormat="1" x14ac:dyDescent="0.25">
      <c r="A70" s="345" t="s">
        <v>9688</v>
      </c>
      <c r="B70" s="373"/>
      <c r="C70" s="719">
        <v>46097</v>
      </c>
      <c r="D70" s="373"/>
      <c r="E70" s="346">
        <v>16.82</v>
      </c>
      <c r="F70" s="373"/>
      <c r="G70" s="347">
        <v>10.0745</v>
      </c>
      <c r="H70" s="373"/>
      <c r="I70" s="651" t="s">
        <v>430</v>
      </c>
      <c r="J70" s="651" t="s">
        <v>430</v>
      </c>
      <c r="K70" s="651" t="s">
        <v>430</v>
      </c>
      <c r="L70" s="651" t="s">
        <v>430</v>
      </c>
      <c r="M70" s="374"/>
      <c r="N70" s="348">
        <v>2.5366</v>
      </c>
      <c r="O70" s="348">
        <v>2.5366</v>
      </c>
      <c r="P70" s="348">
        <v>0</v>
      </c>
      <c r="Q70" s="348">
        <v>4.4587000000000003</v>
      </c>
      <c r="R70" s="348">
        <v>4.1871</v>
      </c>
      <c r="S70" s="348" t="s">
        <v>430</v>
      </c>
      <c r="T70" s="348" t="s">
        <v>430</v>
      </c>
      <c r="U70" s="348" t="s">
        <v>430</v>
      </c>
      <c r="V70" s="350" t="s">
        <v>430</v>
      </c>
      <c r="W70" s="348" t="s">
        <v>430</v>
      </c>
      <c r="X70" s="348" t="s">
        <v>430</v>
      </c>
      <c r="Y70" s="348" t="s">
        <v>430</v>
      </c>
      <c r="Z70" s="348" t="s">
        <v>430</v>
      </c>
      <c r="AA70" s="348">
        <v>4.3211000000000004</v>
      </c>
      <c r="AB70" s="348" t="s">
        <v>430</v>
      </c>
      <c r="AC70" s="348" t="s">
        <v>430</v>
      </c>
      <c r="AD70" s="348" t="s">
        <v>430</v>
      </c>
      <c r="AE70" s="348">
        <v>4.3211000000000004</v>
      </c>
      <c r="AF70" s="348">
        <v>6.4744000000000002</v>
      </c>
      <c r="AG70" s="374"/>
      <c r="AH70" s="346">
        <v>18</v>
      </c>
      <c r="AI70" s="346">
        <v>18</v>
      </c>
      <c r="AJ70" s="346">
        <v>3</v>
      </c>
      <c r="AK70" s="346">
        <v>7</v>
      </c>
      <c r="AL70" s="346">
        <v>20</v>
      </c>
      <c r="AM70" s="346" t="s">
        <v>430</v>
      </c>
      <c r="AN70" s="346" t="s">
        <v>430</v>
      </c>
      <c r="AO70" s="346" t="s">
        <v>430</v>
      </c>
      <c r="AP70" s="346" t="s">
        <v>430</v>
      </c>
      <c r="AQ70" s="346" t="s">
        <v>430</v>
      </c>
      <c r="AR70" s="346" t="s">
        <v>430</v>
      </c>
      <c r="AS70" s="346" t="s">
        <v>430</v>
      </c>
      <c r="AT70" s="346" t="s">
        <v>430</v>
      </c>
      <c r="AU70" s="346">
        <v>19</v>
      </c>
      <c r="AV70" s="346" t="s">
        <v>430</v>
      </c>
      <c r="AW70" s="346" t="s">
        <v>430</v>
      </c>
      <c r="AX70" s="346" t="s">
        <v>430</v>
      </c>
      <c r="AY70" s="346">
        <v>19</v>
      </c>
      <c r="AZ70" s="374"/>
      <c r="BA70" s="375" t="s">
        <v>430</v>
      </c>
      <c r="BB70" s="375">
        <v>0</v>
      </c>
      <c r="BC70" s="375">
        <v>0</v>
      </c>
      <c r="BD70" s="375">
        <v>-2.7928590102961799</v>
      </c>
      <c r="BE70" s="374"/>
      <c r="BF70" s="348" t="s">
        <v>430</v>
      </c>
      <c r="BG70" s="348" t="s">
        <v>430</v>
      </c>
      <c r="BH70" s="348" t="s">
        <v>430</v>
      </c>
      <c r="BI70" s="374"/>
      <c r="BJ70" s="348">
        <v>-0.24813891000000299</v>
      </c>
      <c r="BK70" s="374"/>
      <c r="BL70" s="348">
        <v>38.2761</v>
      </c>
      <c r="BM70" s="348">
        <v>20.465299999999999</v>
      </c>
      <c r="BN70" s="348">
        <v>6.4843299999999999</v>
      </c>
      <c r="BO70" s="348">
        <v>34.774270000000001</v>
      </c>
      <c r="BP70" s="373"/>
      <c r="BQ70" s="348">
        <v>10.119999999999999</v>
      </c>
      <c r="BR70" s="348" t="s">
        <v>430</v>
      </c>
      <c r="BS70" s="348" t="s">
        <v>430</v>
      </c>
      <c r="BT70" s="348" t="s">
        <v>430</v>
      </c>
      <c r="BU70" s="348" t="s">
        <v>430</v>
      </c>
      <c r="BV70" s="348">
        <v>90.13</v>
      </c>
      <c r="BW70" s="373"/>
      <c r="BX70" s="372" t="s">
        <v>9689</v>
      </c>
      <c r="BY70" s="372" t="s">
        <v>9070</v>
      </c>
      <c r="BZ70" s="372" t="s">
        <v>9671</v>
      </c>
      <c r="CA70" s="372" t="s">
        <v>9690</v>
      </c>
      <c r="CB70" s="372" t="s">
        <v>9684</v>
      </c>
      <c r="CC70" s="373"/>
      <c r="CD70" s="354" t="s">
        <v>4597</v>
      </c>
    </row>
    <row r="71" spans="1:82" s="428" customFormat="1" x14ac:dyDescent="0.25">
      <c r="A71" s="345" t="s">
        <v>9691</v>
      </c>
      <c r="B71" s="373"/>
      <c r="C71" s="719" t="s">
        <v>430</v>
      </c>
      <c r="D71" s="373"/>
      <c r="E71" s="346" t="s">
        <v>430</v>
      </c>
      <c r="F71" s="373"/>
      <c r="G71" s="347" t="s">
        <v>430</v>
      </c>
      <c r="H71" s="373"/>
      <c r="I71" s="651" t="s">
        <v>430</v>
      </c>
      <c r="J71" s="651" t="s">
        <v>430</v>
      </c>
      <c r="K71" s="651" t="s">
        <v>430</v>
      </c>
      <c r="L71" s="651" t="s">
        <v>430</v>
      </c>
      <c r="M71" s="374"/>
      <c r="N71" s="348" t="s">
        <v>430</v>
      </c>
      <c r="O71" s="348" t="s">
        <v>430</v>
      </c>
      <c r="P71" s="348" t="s">
        <v>430</v>
      </c>
      <c r="Q71" s="348" t="s">
        <v>430</v>
      </c>
      <c r="R71" s="348" t="s">
        <v>430</v>
      </c>
      <c r="S71" s="348" t="s">
        <v>430</v>
      </c>
      <c r="T71" s="348" t="s">
        <v>430</v>
      </c>
      <c r="U71" s="348" t="s">
        <v>430</v>
      </c>
      <c r="V71" s="350" t="s">
        <v>430</v>
      </c>
      <c r="W71" s="348" t="s">
        <v>430</v>
      </c>
      <c r="X71" s="348" t="s">
        <v>430</v>
      </c>
      <c r="Y71" s="348" t="s">
        <v>430</v>
      </c>
      <c r="Z71" s="348" t="s">
        <v>430</v>
      </c>
      <c r="AA71" s="348" t="s">
        <v>430</v>
      </c>
      <c r="AB71" s="348" t="s">
        <v>430</v>
      </c>
      <c r="AC71" s="348" t="s">
        <v>430</v>
      </c>
      <c r="AD71" s="348" t="s">
        <v>430</v>
      </c>
      <c r="AE71" s="348" t="s">
        <v>430</v>
      </c>
      <c r="AF71" s="348" t="s">
        <v>430</v>
      </c>
      <c r="AG71" s="374"/>
      <c r="AH71" s="346" t="s">
        <v>430</v>
      </c>
      <c r="AI71" s="346" t="s">
        <v>430</v>
      </c>
      <c r="AJ71" s="346" t="s">
        <v>430</v>
      </c>
      <c r="AK71" s="346" t="s">
        <v>430</v>
      </c>
      <c r="AL71" s="346" t="s">
        <v>430</v>
      </c>
      <c r="AM71" s="346" t="s">
        <v>430</v>
      </c>
      <c r="AN71" s="346" t="s">
        <v>430</v>
      </c>
      <c r="AO71" s="346" t="s">
        <v>430</v>
      </c>
      <c r="AP71" s="346" t="s">
        <v>430</v>
      </c>
      <c r="AQ71" s="346" t="s">
        <v>430</v>
      </c>
      <c r="AR71" s="346" t="s">
        <v>430</v>
      </c>
      <c r="AS71" s="346" t="s">
        <v>430</v>
      </c>
      <c r="AT71" s="346" t="s">
        <v>430</v>
      </c>
      <c r="AU71" s="346" t="s">
        <v>430</v>
      </c>
      <c r="AV71" s="346" t="s">
        <v>430</v>
      </c>
      <c r="AW71" s="346" t="s">
        <v>430</v>
      </c>
      <c r="AX71" s="346" t="s">
        <v>430</v>
      </c>
      <c r="AY71" s="346" t="s">
        <v>430</v>
      </c>
      <c r="AZ71" s="374"/>
      <c r="BA71" s="375" t="s">
        <v>430</v>
      </c>
      <c r="BB71" s="375">
        <v>0</v>
      </c>
      <c r="BC71" s="375">
        <v>0</v>
      </c>
      <c r="BD71" s="375" t="s">
        <v>430</v>
      </c>
      <c r="BE71" s="374"/>
      <c r="BF71" s="348" t="s">
        <v>430</v>
      </c>
      <c r="BG71" s="348" t="s">
        <v>430</v>
      </c>
      <c r="BH71" s="348" t="s">
        <v>430</v>
      </c>
      <c r="BI71" s="374"/>
      <c r="BJ71" s="348" t="s">
        <v>430</v>
      </c>
      <c r="BK71" s="374"/>
      <c r="BL71" s="348" t="s">
        <v>430</v>
      </c>
      <c r="BM71" s="348" t="s">
        <v>430</v>
      </c>
      <c r="BN71" s="348" t="s">
        <v>430</v>
      </c>
      <c r="BO71" s="348" t="s">
        <v>430</v>
      </c>
      <c r="BP71" s="373"/>
      <c r="BQ71" s="348" t="s">
        <v>430</v>
      </c>
      <c r="BR71" s="348" t="s">
        <v>430</v>
      </c>
      <c r="BS71" s="348" t="s">
        <v>430</v>
      </c>
      <c r="BT71" s="348" t="s">
        <v>430</v>
      </c>
      <c r="BU71" s="348" t="s">
        <v>430</v>
      </c>
      <c r="BV71" s="348" t="s">
        <v>430</v>
      </c>
      <c r="BW71" s="373"/>
      <c r="BX71" s="372" t="s">
        <v>430</v>
      </c>
      <c r="BY71" s="372" t="s">
        <v>430</v>
      </c>
      <c r="BZ71" s="372" t="s">
        <v>430</v>
      </c>
      <c r="CA71" s="372" t="s">
        <v>430</v>
      </c>
      <c r="CB71" s="372" t="s">
        <v>430</v>
      </c>
      <c r="CC71" s="373"/>
      <c r="CD71" s="354" t="s">
        <v>555</v>
      </c>
    </row>
    <row r="72" spans="1:82" x14ac:dyDescent="0.25">
      <c r="A72" s="36" t="s">
        <v>93</v>
      </c>
      <c r="B72" s="43"/>
      <c r="C72" s="720"/>
      <c r="D72" s="43"/>
      <c r="E72" s="51"/>
      <c r="F72" s="43"/>
      <c r="G72" s="55"/>
      <c r="H72" s="43"/>
      <c r="I72" s="92"/>
      <c r="J72" s="92"/>
      <c r="K72" s="92"/>
      <c r="L72" s="92"/>
      <c r="M72" s="66"/>
      <c r="N72" s="59">
        <v>4.1150000000000002</v>
      </c>
      <c r="O72" s="59">
        <v>4.1150000000000002</v>
      </c>
      <c r="P72" s="59">
        <v>-1.9085000000000001</v>
      </c>
      <c r="Q72" s="59">
        <v>3.8774999999999999</v>
      </c>
      <c r="R72" s="59">
        <v>4.8223000000000003</v>
      </c>
      <c r="S72" s="59">
        <v>6.6847000000000003</v>
      </c>
      <c r="T72" s="59">
        <v>6.6193</v>
      </c>
      <c r="U72" s="59">
        <v>6.2984</v>
      </c>
      <c r="V72" s="70">
        <v>6.2759</v>
      </c>
      <c r="W72" s="59">
        <v>6.9614000000000003</v>
      </c>
      <c r="X72" s="59">
        <v>7.2294</v>
      </c>
      <c r="Y72" s="59">
        <v>6.1128999999999998</v>
      </c>
      <c r="Z72" s="59">
        <v>5.5376000000000003</v>
      </c>
      <c r="AA72" s="59">
        <v>4.9378000000000002</v>
      </c>
      <c r="AB72" s="59">
        <v>6.4722999999999997</v>
      </c>
      <c r="AC72" s="59">
        <v>6.6772999999999998</v>
      </c>
      <c r="AD72" s="59">
        <v>6.3859000000000004</v>
      </c>
      <c r="AE72" s="59">
        <v>4.9378000000000002</v>
      </c>
      <c r="AF72" s="59">
        <v>6.3667999999999996</v>
      </c>
      <c r="AG72" s="66"/>
      <c r="AH72" s="51">
        <v>23</v>
      </c>
      <c r="AI72" s="51">
        <v>23</v>
      </c>
      <c r="AJ72" s="51">
        <v>22</v>
      </c>
      <c r="AK72" s="51">
        <v>23</v>
      </c>
      <c r="AL72" s="51">
        <v>23</v>
      </c>
      <c r="AM72" s="51">
        <v>21</v>
      </c>
      <c r="AN72" s="51">
        <v>19</v>
      </c>
      <c r="AO72" s="51">
        <v>17</v>
      </c>
      <c r="AP72" s="51">
        <v>17</v>
      </c>
      <c r="AQ72" s="51">
        <v>12</v>
      </c>
      <c r="AR72" s="51">
        <v>10</v>
      </c>
      <c r="AS72" s="51">
        <v>9</v>
      </c>
      <c r="AT72" s="51">
        <v>3</v>
      </c>
      <c r="AU72" s="51">
        <v>23</v>
      </c>
      <c r="AV72" s="51">
        <v>21</v>
      </c>
      <c r="AW72" s="51">
        <v>18</v>
      </c>
      <c r="AX72" s="51">
        <v>17</v>
      </c>
      <c r="AY72" s="51">
        <v>23</v>
      </c>
      <c r="AZ72" s="332"/>
      <c r="BA72" s="286"/>
      <c r="BB72" s="286"/>
      <c r="BC72" s="286"/>
      <c r="BD72" s="286"/>
      <c r="BE72" s="332"/>
      <c r="BF72" s="59"/>
      <c r="BG72" s="59"/>
      <c r="BH72" s="59"/>
      <c r="BI72" s="66"/>
      <c r="BJ72" s="59"/>
      <c r="BK72" s="66"/>
      <c r="BL72" s="59"/>
      <c r="BM72" s="59"/>
      <c r="BN72" s="59"/>
      <c r="BO72" s="59"/>
      <c r="BP72" s="43"/>
      <c r="BQ72" s="59"/>
      <c r="BR72" s="59"/>
      <c r="BS72" s="59"/>
      <c r="BT72" s="59"/>
      <c r="BU72" s="59"/>
      <c r="BV72" s="59"/>
      <c r="BW72" s="43"/>
      <c r="BX72" s="84"/>
      <c r="BY72" s="84"/>
      <c r="BZ72" s="84"/>
      <c r="CA72" s="84"/>
      <c r="CB72" s="84"/>
      <c r="CC72" s="43"/>
      <c r="CD72" s="88"/>
    </row>
    <row r="73" spans="1:82" x14ac:dyDescent="0.25">
      <c r="A73" s="37" t="s">
        <v>94</v>
      </c>
      <c r="B73" s="44"/>
      <c r="C73" s="721"/>
      <c r="D73" s="44"/>
      <c r="E73" s="52"/>
      <c r="F73" s="44"/>
      <c r="G73" s="56"/>
      <c r="H73" s="44"/>
      <c r="I73" s="93"/>
      <c r="J73" s="93"/>
      <c r="K73" s="93"/>
      <c r="L73" s="93"/>
      <c r="M73" s="67"/>
      <c r="N73" s="60">
        <v>12.1061</v>
      </c>
      <c r="O73" s="60">
        <v>12.1061</v>
      </c>
      <c r="P73" s="60">
        <v>3.0672000000000001</v>
      </c>
      <c r="Q73" s="60">
        <v>5.4020999999999999</v>
      </c>
      <c r="R73" s="60">
        <v>6.3301999999999996</v>
      </c>
      <c r="S73" s="60">
        <v>7.5420999999999996</v>
      </c>
      <c r="T73" s="60">
        <v>7.6166</v>
      </c>
      <c r="U73" s="60">
        <v>7.2580999999999998</v>
      </c>
      <c r="V73" s="71">
        <v>7.1581999999999999</v>
      </c>
      <c r="W73" s="60">
        <v>7.4150999999999998</v>
      </c>
      <c r="X73" s="60">
        <v>7.6566999999999998</v>
      </c>
      <c r="Y73" s="60">
        <v>6.4863</v>
      </c>
      <c r="Z73" s="60">
        <v>6.1017999999999999</v>
      </c>
      <c r="AA73" s="60">
        <v>6.2944000000000004</v>
      </c>
      <c r="AB73" s="60">
        <v>7.4973999999999998</v>
      </c>
      <c r="AC73" s="60">
        <v>7.6714000000000002</v>
      </c>
      <c r="AD73" s="60">
        <v>7.3940000000000001</v>
      </c>
      <c r="AE73" s="60">
        <v>6.2944000000000004</v>
      </c>
      <c r="AF73" s="60">
        <v>7.3642000000000003</v>
      </c>
      <c r="AG73" s="67"/>
      <c r="AH73" s="52"/>
      <c r="AI73" s="52"/>
      <c r="AJ73" s="52"/>
      <c r="AK73" s="52"/>
      <c r="AL73" s="52"/>
      <c r="AM73" s="52"/>
      <c r="AN73" s="52"/>
      <c r="AO73" s="52"/>
      <c r="AP73" s="52"/>
      <c r="AQ73" s="52"/>
      <c r="AR73" s="52"/>
      <c r="AS73" s="52"/>
      <c r="AT73" s="52"/>
      <c r="AU73" s="52"/>
      <c r="AV73" s="52"/>
      <c r="AW73" s="52"/>
      <c r="AX73" s="52"/>
      <c r="AY73" s="52"/>
      <c r="AZ73" s="341"/>
      <c r="BA73" s="288"/>
      <c r="BB73" s="288"/>
      <c r="BC73" s="288"/>
      <c r="BD73" s="288"/>
      <c r="BE73" s="341"/>
      <c r="BF73" s="60"/>
      <c r="BG73" s="60"/>
      <c r="BH73" s="60"/>
      <c r="BI73" s="67"/>
      <c r="BJ73" s="60"/>
      <c r="BK73" s="67"/>
      <c r="BL73" s="60"/>
      <c r="BM73" s="60"/>
      <c r="BN73" s="60"/>
      <c r="BO73" s="60"/>
      <c r="BP73" s="44"/>
      <c r="BQ73" s="60"/>
      <c r="BR73" s="60"/>
      <c r="BS73" s="60"/>
      <c r="BT73" s="60"/>
      <c r="BU73" s="60"/>
      <c r="BV73" s="60"/>
      <c r="BW73" s="44"/>
      <c r="BX73" s="85"/>
      <c r="BY73" s="85"/>
      <c r="BZ73" s="85"/>
      <c r="CA73" s="85"/>
      <c r="CB73" s="85"/>
      <c r="CC73" s="44"/>
      <c r="CD73" s="89"/>
    </row>
    <row r="74" spans="1:82" x14ac:dyDescent="0.25">
      <c r="A74" s="37" t="s">
        <v>95</v>
      </c>
      <c r="B74" s="44"/>
      <c r="C74" s="721"/>
      <c r="D74" s="44"/>
      <c r="E74" s="52"/>
      <c r="F74" s="44"/>
      <c r="G74" s="56"/>
      <c r="H74" s="44"/>
      <c r="I74" s="93"/>
      <c r="J74" s="93"/>
      <c r="K74" s="93"/>
      <c r="L74" s="93"/>
      <c r="M74" s="67"/>
      <c r="N74" s="60">
        <v>-1.5673999999999999</v>
      </c>
      <c r="O74" s="60">
        <v>-1.5673999999999999</v>
      </c>
      <c r="P74" s="60">
        <v>-5.7733999999999996</v>
      </c>
      <c r="Q74" s="60">
        <v>1.4458</v>
      </c>
      <c r="R74" s="60">
        <v>2.9611000000000001</v>
      </c>
      <c r="S74" s="60">
        <v>5.3463000000000003</v>
      </c>
      <c r="T74" s="60">
        <v>5.3582000000000001</v>
      </c>
      <c r="U74" s="60">
        <v>4.9736000000000002</v>
      </c>
      <c r="V74" s="71">
        <v>4.9485000000000001</v>
      </c>
      <c r="W74" s="60">
        <v>6.3765000000000001</v>
      </c>
      <c r="X74" s="60">
        <v>6.5347</v>
      </c>
      <c r="Y74" s="60">
        <v>5.6322000000000001</v>
      </c>
      <c r="Z74" s="60">
        <v>4.8250999999999999</v>
      </c>
      <c r="AA74" s="60">
        <v>3.1356999999999999</v>
      </c>
      <c r="AB74" s="60">
        <v>5.3075000000000001</v>
      </c>
      <c r="AC74" s="60">
        <v>5.3529999999999998</v>
      </c>
      <c r="AD74" s="60">
        <v>5.0476999999999999</v>
      </c>
      <c r="AE74" s="60">
        <v>3.1356999999999999</v>
      </c>
      <c r="AF74" s="60">
        <v>4.8409000000000004</v>
      </c>
      <c r="AG74" s="67"/>
      <c r="AH74" s="52"/>
      <c r="AI74" s="52"/>
      <c r="AJ74" s="52"/>
      <c r="AK74" s="52"/>
      <c r="AL74" s="52"/>
      <c r="AM74" s="52"/>
      <c r="AN74" s="52"/>
      <c r="AO74" s="52"/>
      <c r="AP74" s="52"/>
      <c r="AQ74" s="52"/>
      <c r="AR74" s="52"/>
      <c r="AS74" s="52"/>
      <c r="AT74" s="52"/>
      <c r="AU74" s="52"/>
      <c r="AV74" s="52"/>
      <c r="AW74" s="52"/>
      <c r="AX74" s="52"/>
      <c r="AY74" s="52"/>
      <c r="AZ74" s="341"/>
      <c r="BA74" s="288"/>
      <c r="BB74" s="288"/>
      <c r="BC74" s="288"/>
      <c r="BD74" s="288"/>
      <c r="BE74" s="341"/>
      <c r="BF74" s="60"/>
      <c r="BG74" s="60"/>
      <c r="BH74" s="60"/>
      <c r="BI74" s="67"/>
      <c r="BJ74" s="60"/>
      <c r="BK74" s="67"/>
      <c r="BL74" s="60"/>
      <c r="BM74" s="60"/>
      <c r="BN74" s="60"/>
      <c r="BO74" s="60"/>
      <c r="BP74" s="44"/>
      <c r="BQ74" s="60"/>
      <c r="BR74" s="60"/>
      <c r="BS74" s="60"/>
      <c r="BT74" s="60"/>
      <c r="BU74" s="60"/>
      <c r="BV74" s="60"/>
      <c r="BW74" s="44"/>
      <c r="BX74" s="85"/>
      <c r="BY74" s="85"/>
      <c r="BZ74" s="85"/>
      <c r="CA74" s="85"/>
      <c r="CB74" s="85"/>
      <c r="CC74" s="44"/>
      <c r="CD74" s="89"/>
    </row>
    <row r="75" spans="1:82" x14ac:dyDescent="0.25">
      <c r="A75" s="38" t="s">
        <v>96</v>
      </c>
      <c r="B75" s="45"/>
      <c r="C75" s="722"/>
      <c r="D75" s="45"/>
      <c r="E75" s="53"/>
      <c r="F75" s="45"/>
      <c r="G75" s="57"/>
      <c r="H75" s="45"/>
      <c r="I75" s="94"/>
      <c r="J75" s="94"/>
      <c r="K75" s="94"/>
      <c r="L75" s="94"/>
      <c r="M75" s="68"/>
      <c r="N75" s="61">
        <v>3.0495000000000001</v>
      </c>
      <c r="O75" s="61">
        <v>3.0495000000000001</v>
      </c>
      <c r="P75" s="61">
        <v>-2.0828000000000002</v>
      </c>
      <c r="Q75" s="61">
        <v>3.9340000000000002</v>
      </c>
      <c r="R75" s="61">
        <v>4.9013999999999998</v>
      </c>
      <c r="S75" s="61">
        <v>6.6562999999999999</v>
      </c>
      <c r="T75" s="61">
        <v>6.5289000000000001</v>
      </c>
      <c r="U75" s="61">
        <v>6.1894</v>
      </c>
      <c r="V75" s="72">
        <v>6.2827999999999999</v>
      </c>
      <c r="W75" s="61">
        <v>6.9910500000000004</v>
      </c>
      <c r="X75" s="61">
        <v>7.2515499999999999</v>
      </c>
      <c r="Y75" s="61">
        <v>6.1734999999999998</v>
      </c>
      <c r="Z75" s="61">
        <v>5.6859000000000002</v>
      </c>
      <c r="AA75" s="61">
        <v>4.9572000000000003</v>
      </c>
      <c r="AB75" s="61">
        <v>6.3654999999999999</v>
      </c>
      <c r="AC75" s="61">
        <v>6.4892000000000003</v>
      </c>
      <c r="AD75" s="61">
        <v>6.1978999999999997</v>
      </c>
      <c r="AE75" s="61">
        <v>4.9572000000000003</v>
      </c>
      <c r="AF75" s="61">
        <v>6.4046000000000003</v>
      </c>
      <c r="AG75" s="68"/>
      <c r="AH75" s="53"/>
      <c r="AI75" s="53"/>
      <c r="AJ75" s="53"/>
      <c r="AK75" s="53"/>
      <c r="AL75" s="53"/>
      <c r="AM75" s="53"/>
      <c r="AN75" s="53"/>
      <c r="AO75" s="53"/>
      <c r="AP75" s="53"/>
      <c r="AQ75" s="53"/>
      <c r="AR75" s="53"/>
      <c r="AS75" s="53"/>
      <c r="AT75" s="53"/>
      <c r="AU75" s="53"/>
      <c r="AV75" s="53"/>
      <c r="AW75" s="53"/>
      <c r="AX75" s="53"/>
      <c r="AY75" s="53"/>
      <c r="AZ75" s="615"/>
      <c r="BA75" s="291"/>
      <c r="BB75" s="291"/>
      <c r="BC75" s="291"/>
      <c r="BD75" s="291"/>
      <c r="BE75" s="615"/>
      <c r="BF75" s="61"/>
      <c r="BG75" s="61"/>
      <c r="BH75" s="61"/>
      <c r="BI75" s="68"/>
      <c r="BJ75" s="61"/>
      <c r="BK75" s="68"/>
      <c r="BL75" s="61"/>
      <c r="BM75" s="61"/>
      <c r="BN75" s="61"/>
      <c r="BO75" s="61"/>
      <c r="BP75" s="45"/>
      <c r="BQ75" s="61"/>
      <c r="BR75" s="61"/>
      <c r="BS75" s="61"/>
      <c r="BT75" s="61"/>
      <c r="BU75" s="61"/>
      <c r="BV75" s="61"/>
      <c r="BW75" s="45"/>
      <c r="BX75" s="86"/>
      <c r="BY75" s="86"/>
      <c r="BZ75" s="86"/>
      <c r="CA75" s="86"/>
      <c r="CB75" s="86"/>
      <c r="CC75" s="45"/>
      <c r="CD75" s="90"/>
    </row>
    <row r="76" spans="1:82" ht="14.5" x14ac:dyDescent="0.25">
      <c r="A76" s="39" t="s">
        <v>337</v>
      </c>
      <c r="B76" s="46"/>
      <c r="C76" s="723"/>
      <c r="D76" s="46"/>
      <c r="E76" s="54"/>
      <c r="F76" s="46"/>
      <c r="G76" s="58"/>
      <c r="H76" s="46"/>
      <c r="I76" s="95"/>
      <c r="J76" s="95"/>
      <c r="K76" s="95"/>
      <c r="L76" s="95"/>
      <c r="M76" s="69"/>
      <c r="N76" s="62"/>
      <c r="O76" s="62"/>
      <c r="P76" s="62"/>
      <c r="Q76" s="62"/>
      <c r="R76" s="62"/>
      <c r="S76" s="62"/>
      <c r="T76" s="62"/>
      <c r="U76" s="62"/>
      <c r="V76" s="73"/>
      <c r="W76" s="62"/>
      <c r="X76" s="62"/>
      <c r="Y76" s="62"/>
      <c r="Z76" s="62"/>
      <c r="AA76" s="62"/>
      <c r="AB76" s="62"/>
      <c r="AC76" s="62"/>
      <c r="AD76" s="62"/>
      <c r="AE76" s="62"/>
      <c r="AF76" s="62"/>
      <c r="AG76" s="69"/>
      <c r="AH76" s="54"/>
      <c r="AI76" s="54"/>
      <c r="AJ76" s="54"/>
      <c r="AK76" s="54"/>
      <c r="AL76" s="54"/>
      <c r="AM76" s="54"/>
      <c r="AN76" s="54"/>
      <c r="AO76" s="54"/>
      <c r="AP76" s="54"/>
      <c r="AQ76" s="54"/>
      <c r="AR76" s="54"/>
      <c r="AS76" s="54"/>
      <c r="AT76" s="54"/>
      <c r="AU76" s="54"/>
      <c r="AV76" s="54"/>
      <c r="AW76" s="54"/>
      <c r="AX76" s="54"/>
      <c r="AY76" s="54"/>
      <c r="AZ76" s="618"/>
      <c r="BA76" s="293"/>
      <c r="BB76" s="293"/>
      <c r="BC76" s="293"/>
      <c r="BD76" s="293"/>
      <c r="BE76" s="618"/>
      <c r="BF76" s="62"/>
      <c r="BG76" s="62"/>
      <c r="BH76" s="62"/>
      <c r="BI76" s="69"/>
      <c r="BJ76" s="62"/>
      <c r="BK76" s="69"/>
      <c r="BL76" s="62"/>
      <c r="BM76" s="62"/>
      <c r="BN76" s="62"/>
      <c r="BO76" s="62"/>
      <c r="BP76" s="46"/>
      <c r="BQ76" s="62"/>
      <c r="BR76" s="62"/>
      <c r="BS76" s="62"/>
      <c r="BT76" s="62"/>
      <c r="BU76" s="62"/>
      <c r="BV76" s="62"/>
      <c r="BW76" s="46"/>
      <c r="BX76" s="87"/>
      <c r="BY76" s="87"/>
      <c r="BZ76" s="87"/>
      <c r="CA76" s="87"/>
      <c r="CB76" s="87"/>
      <c r="CC76" s="46"/>
      <c r="CD76" s="91"/>
    </row>
    <row r="77" spans="1:82" s="428" customFormat="1" x14ac:dyDescent="0.25">
      <c r="A77" s="481" t="s">
        <v>9692</v>
      </c>
      <c r="B77" s="402"/>
      <c r="C77" s="724">
        <v>45649</v>
      </c>
      <c r="D77" s="402"/>
      <c r="E77" s="403">
        <v>2425.42</v>
      </c>
      <c r="F77" s="402"/>
      <c r="G77" s="404">
        <v>10.865</v>
      </c>
      <c r="H77" s="402"/>
      <c r="I77" s="650">
        <v>0.22</v>
      </c>
      <c r="J77" s="650">
        <v>6.66</v>
      </c>
      <c r="K77" s="650">
        <v>0.2</v>
      </c>
      <c r="L77" s="650">
        <v>0.22</v>
      </c>
      <c r="M77" s="406"/>
      <c r="N77" s="405">
        <v>4.8170999999999999</v>
      </c>
      <c r="O77" s="405">
        <v>4.8170999999999999</v>
      </c>
      <c r="P77" s="405">
        <v>-3.1175999999999999</v>
      </c>
      <c r="Q77" s="405">
        <v>3.46</v>
      </c>
      <c r="R77" s="405">
        <v>3.9906000000000001</v>
      </c>
      <c r="S77" s="405">
        <v>6.1307999999999998</v>
      </c>
      <c r="T77" s="405">
        <v>6.2466999999999997</v>
      </c>
      <c r="U77" s="405">
        <v>5.8876999999999997</v>
      </c>
      <c r="V77" s="407">
        <v>6.0960000000000001</v>
      </c>
      <c r="W77" s="405" t="s">
        <v>430</v>
      </c>
      <c r="X77" s="405" t="s">
        <v>430</v>
      </c>
      <c r="Y77" s="405" t="s">
        <v>430</v>
      </c>
      <c r="Z77" s="405" t="s">
        <v>430</v>
      </c>
      <c r="AA77" s="405">
        <v>3.9933000000000001</v>
      </c>
      <c r="AB77" s="405">
        <v>5.8830999999999998</v>
      </c>
      <c r="AC77" s="405">
        <v>6.2103999999999999</v>
      </c>
      <c r="AD77" s="405">
        <v>5.9207999999999998</v>
      </c>
      <c r="AE77" s="405">
        <v>3.9933000000000001</v>
      </c>
      <c r="AF77" s="405">
        <v>6.3746999999999998</v>
      </c>
      <c r="AG77" s="406"/>
      <c r="AH77" s="403">
        <v>6</v>
      </c>
      <c r="AI77" s="403">
        <v>6</v>
      </c>
      <c r="AJ77" s="403">
        <v>15</v>
      </c>
      <c r="AK77" s="403">
        <v>10</v>
      </c>
      <c r="AL77" s="403">
        <v>14</v>
      </c>
      <c r="AM77" s="403">
        <v>7</v>
      </c>
      <c r="AN77" s="403">
        <v>4</v>
      </c>
      <c r="AO77" s="403">
        <v>5</v>
      </c>
      <c r="AP77" s="403">
        <v>2</v>
      </c>
      <c r="AQ77" s="403" t="s">
        <v>430</v>
      </c>
      <c r="AR77" s="403" t="s">
        <v>430</v>
      </c>
      <c r="AS77" s="403" t="s">
        <v>430</v>
      </c>
      <c r="AT77" s="403" t="s">
        <v>430</v>
      </c>
      <c r="AU77" s="403">
        <v>14</v>
      </c>
      <c r="AV77" s="403">
        <v>9</v>
      </c>
      <c r="AW77" s="403">
        <v>5</v>
      </c>
      <c r="AX77" s="403">
        <v>5</v>
      </c>
      <c r="AY77" s="403">
        <v>14</v>
      </c>
      <c r="AZ77" s="406"/>
      <c r="BA77" s="410">
        <v>7.1211066840100896</v>
      </c>
      <c r="BB77" s="410">
        <v>0.96805543655656401</v>
      </c>
      <c r="BC77" s="410">
        <v>-0.109548781910767</v>
      </c>
      <c r="BD77" s="410">
        <v>-1.0426386118852899</v>
      </c>
      <c r="BE77" s="406"/>
      <c r="BF77" s="405" t="s">
        <v>430</v>
      </c>
      <c r="BG77" s="405" t="s">
        <v>430</v>
      </c>
      <c r="BH77" s="405" t="s">
        <v>430</v>
      </c>
      <c r="BI77" s="406"/>
      <c r="BJ77" s="405">
        <v>-0.21957411000000501</v>
      </c>
      <c r="BK77" s="406"/>
      <c r="BL77" s="405">
        <v>40.416600000000003</v>
      </c>
      <c r="BM77" s="405">
        <v>13.726100000000001</v>
      </c>
      <c r="BN77" s="405">
        <v>5.77799</v>
      </c>
      <c r="BO77" s="405">
        <v>40.07931</v>
      </c>
      <c r="BP77" s="402"/>
      <c r="BQ77" s="405">
        <v>3.29</v>
      </c>
      <c r="BR77" s="405">
        <v>20.11</v>
      </c>
      <c r="BS77" s="405" t="s">
        <v>430</v>
      </c>
      <c r="BT77" s="405" t="s">
        <v>430</v>
      </c>
      <c r="BU77" s="405">
        <v>1.1100000000000001</v>
      </c>
      <c r="BV77" s="405">
        <v>75.7</v>
      </c>
      <c r="BW77" s="402"/>
      <c r="BX77" s="401" t="s">
        <v>9573</v>
      </c>
      <c r="BY77" s="401" t="s">
        <v>9574</v>
      </c>
      <c r="BZ77" s="401" t="s">
        <v>9575</v>
      </c>
      <c r="CA77" s="401" t="s">
        <v>1918</v>
      </c>
      <c r="CB77" s="401" t="s">
        <v>9576</v>
      </c>
      <c r="CC77" s="402"/>
      <c r="CD77" s="411" t="s">
        <v>4597</v>
      </c>
    </row>
    <row r="78" spans="1:82" s="428" customFormat="1" x14ac:dyDescent="0.25">
      <c r="A78" s="345" t="s">
        <v>9693</v>
      </c>
      <c r="B78" s="373"/>
      <c r="C78" s="719">
        <v>45232</v>
      </c>
      <c r="D78" s="373"/>
      <c r="E78" s="346">
        <v>2333.2199999999998</v>
      </c>
      <c r="F78" s="373"/>
      <c r="G78" s="347">
        <v>11.7562</v>
      </c>
      <c r="H78" s="373"/>
      <c r="I78" s="651">
        <v>0.30696000000000001</v>
      </c>
      <c r="J78" s="651">
        <v>7.28</v>
      </c>
      <c r="K78" s="651">
        <v>0.28370000000000001</v>
      </c>
      <c r="L78" s="651">
        <v>0.30430000000000001</v>
      </c>
      <c r="M78" s="374"/>
      <c r="N78" s="348">
        <v>5.9019000000000004</v>
      </c>
      <c r="O78" s="348">
        <v>5.9019000000000004</v>
      </c>
      <c r="P78" s="348">
        <v>-3.8559000000000001</v>
      </c>
      <c r="Q78" s="348">
        <v>2.7305999999999999</v>
      </c>
      <c r="R78" s="348">
        <v>4.7362000000000002</v>
      </c>
      <c r="S78" s="348">
        <v>6.2918000000000003</v>
      </c>
      <c r="T78" s="348">
        <v>6.1646999999999998</v>
      </c>
      <c r="U78" s="348">
        <v>5.7702</v>
      </c>
      <c r="V78" s="350">
        <v>5.7686000000000002</v>
      </c>
      <c r="W78" s="348">
        <v>6.5370999999999997</v>
      </c>
      <c r="X78" s="348" t="s">
        <v>430</v>
      </c>
      <c r="Y78" s="348" t="s">
        <v>430</v>
      </c>
      <c r="Z78" s="348" t="s">
        <v>430</v>
      </c>
      <c r="AA78" s="348">
        <v>5.2523999999999997</v>
      </c>
      <c r="AB78" s="348">
        <v>6.01</v>
      </c>
      <c r="AC78" s="348">
        <v>6.1673</v>
      </c>
      <c r="AD78" s="348">
        <v>5.8902999999999999</v>
      </c>
      <c r="AE78" s="348">
        <v>5.2523999999999997</v>
      </c>
      <c r="AF78" s="348">
        <v>6.7276999999999996</v>
      </c>
      <c r="AG78" s="374"/>
      <c r="AH78" s="346">
        <v>4</v>
      </c>
      <c r="AI78" s="346">
        <v>4</v>
      </c>
      <c r="AJ78" s="346">
        <v>17</v>
      </c>
      <c r="AK78" s="346">
        <v>17</v>
      </c>
      <c r="AL78" s="346">
        <v>6</v>
      </c>
      <c r="AM78" s="346">
        <v>4</v>
      </c>
      <c r="AN78" s="346">
        <v>6</v>
      </c>
      <c r="AO78" s="346">
        <v>6</v>
      </c>
      <c r="AP78" s="346">
        <v>6</v>
      </c>
      <c r="AQ78" s="346">
        <v>2</v>
      </c>
      <c r="AR78" s="346" t="s">
        <v>430</v>
      </c>
      <c r="AS78" s="346" t="s">
        <v>430</v>
      </c>
      <c r="AT78" s="346" t="s">
        <v>430</v>
      </c>
      <c r="AU78" s="346">
        <v>3</v>
      </c>
      <c r="AV78" s="346">
        <v>5</v>
      </c>
      <c r="AW78" s="346">
        <v>6</v>
      </c>
      <c r="AX78" s="346">
        <v>6</v>
      </c>
      <c r="AY78" s="346">
        <v>3</v>
      </c>
      <c r="AZ78" s="374"/>
      <c r="BA78" s="375">
        <v>5.6384894587947398</v>
      </c>
      <c r="BB78" s="375">
        <v>0.59128713597856197</v>
      </c>
      <c r="BC78" s="375">
        <v>-8.5728929981930296E-2</v>
      </c>
      <c r="BD78" s="375">
        <v>-0.65738014138728895</v>
      </c>
      <c r="BE78" s="374"/>
      <c r="BF78" s="348" t="s">
        <v>430</v>
      </c>
      <c r="BG78" s="348" t="s">
        <v>430</v>
      </c>
      <c r="BH78" s="348" t="s">
        <v>430</v>
      </c>
      <c r="BI78" s="374"/>
      <c r="BJ78" s="348">
        <v>-0.28392167000000601</v>
      </c>
      <c r="BK78" s="374"/>
      <c r="BL78" s="348">
        <v>54.8461</v>
      </c>
      <c r="BM78" s="348">
        <v>8.7299299999999995</v>
      </c>
      <c r="BN78" s="348">
        <v>2.2138200000000001</v>
      </c>
      <c r="BO78" s="348">
        <v>34.210149999999999</v>
      </c>
      <c r="BP78" s="373"/>
      <c r="BQ78" s="348">
        <v>0.46</v>
      </c>
      <c r="BR78" s="348">
        <v>32.64</v>
      </c>
      <c r="BS78" s="348" t="s">
        <v>430</v>
      </c>
      <c r="BT78" s="348" t="s">
        <v>430</v>
      </c>
      <c r="BU78" s="348" t="s">
        <v>430</v>
      </c>
      <c r="BV78" s="348">
        <v>1.1000000000000001</v>
      </c>
      <c r="BW78" s="373"/>
      <c r="BX78" s="372" t="s">
        <v>9578</v>
      </c>
      <c r="BY78" s="372" t="s">
        <v>9579</v>
      </c>
      <c r="BZ78" s="372" t="s">
        <v>1601</v>
      </c>
      <c r="CA78" s="372" t="s">
        <v>9580</v>
      </c>
      <c r="CB78" s="372" t="s">
        <v>9494</v>
      </c>
      <c r="CC78" s="373"/>
      <c r="CD78" s="354" t="s">
        <v>2387</v>
      </c>
    </row>
    <row r="79" spans="1:82" s="428" customFormat="1" x14ac:dyDescent="0.25">
      <c r="A79" s="345" t="s">
        <v>9694</v>
      </c>
      <c r="B79" s="373"/>
      <c r="C79" s="719">
        <v>42732</v>
      </c>
      <c r="D79" s="373"/>
      <c r="E79" s="346">
        <v>1255.6500000000001</v>
      </c>
      <c r="F79" s="373"/>
      <c r="G79" s="347">
        <v>16.788900000000002</v>
      </c>
      <c r="H79" s="373"/>
      <c r="I79" s="651">
        <v>0.48</v>
      </c>
      <c r="J79" s="651">
        <v>6.86</v>
      </c>
      <c r="K79" s="651">
        <v>0.46</v>
      </c>
      <c r="L79" s="651">
        <v>0.47</v>
      </c>
      <c r="M79" s="374"/>
      <c r="N79" s="348">
        <v>-2.3186</v>
      </c>
      <c r="O79" s="348">
        <v>-2.3186</v>
      </c>
      <c r="P79" s="348">
        <v>-4.8715000000000002</v>
      </c>
      <c r="Q79" s="348">
        <v>2.6892999999999998</v>
      </c>
      <c r="R79" s="348">
        <v>4.1523000000000003</v>
      </c>
      <c r="S79" s="348">
        <v>5.6479999999999997</v>
      </c>
      <c r="T79" s="348">
        <v>5.5587999999999997</v>
      </c>
      <c r="U79" s="348">
        <v>5.3578000000000001</v>
      </c>
      <c r="V79" s="350">
        <v>5.4683999999999999</v>
      </c>
      <c r="W79" s="348">
        <v>6.3444000000000003</v>
      </c>
      <c r="X79" s="348">
        <v>6.7636000000000003</v>
      </c>
      <c r="Y79" s="348">
        <v>5.7279</v>
      </c>
      <c r="Z79" s="348" t="s">
        <v>430</v>
      </c>
      <c r="AA79" s="348">
        <v>4.1515000000000004</v>
      </c>
      <c r="AB79" s="348">
        <v>5.2354000000000003</v>
      </c>
      <c r="AC79" s="348">
        <v>5.6673999999999998</v>
      </c>
      <c r="AD79" s="348">
        <v>5.4870999999999999</v>
      </c>
      <c r="AE79" s="348">
        <v>4.1515000000000004</v>
      </c>
      <c r="AF79" s="348">
        <v>5.7077999999999998</v>
      </c>
      <c r="AG79" s="374"/>
      <c r="AH79" s="346">
        <v>22</v>
      </c>
      <c r="AI79" s="346">
        <v>22</v>
      </c>
      <c r="AJ79" s="346">
        <v>20</v>
      </c>
      <c r="AK79" s="346">
        <v>18</v>
      </c>
      <c r="AL79" s="346">
        <v>12</v>
      </c>
      <c r="AM79" s="346">
        <v>13</v>
      </c>
      <c r="AN79" s="346">
        <v>18</v>
      </c>
      <c r="AO79" s="346">
        <v>13</v>
      </c>
      <c r="AP79" s="346">
        <v>10</v>
      </c>
      <c r="AQ79" s="346">
        <v>5</v>
      </c>
      <c r="AR79" s="346">
        <v>3</v>
      </c>
      <c r="AS79" s="346">
        <v>1</v>
      </c>
      <c r="AT79" s="346" t="s">
        <v>430</v>
      </c>
      <c r="AU79" s="346">
        <v>11</v>
      </c>
      <c r="AV79" s="346">
        <v>19</v>
      </c>
      <c r="AW79" s="346">
        <v>16</v>
      </c>
      <c r="AX79" s="346">
        <v>13</v>
      </c>
      <c r="AY79" s="346">
        <v>11</v>
      </c>
      <c r="AZ79" s="374"/>
      <c r="BA79" s="375">
        <v>6.59010765174716</v>
      </c>
      <c r="BB79" s="375">
        <v>0.54536337408744495</v>
      </c>
      <c r="BC79" s="375">
        <v>-4.84409783996557E-2</v>
      </c>
      <c r="BD79" s="375">
        <v>-0.58630314264946104</v>
      </c>
      <c r="BE79" s="374"/>
      <c r="BF79" s="348" t="s">
        <v>430</v>
      </c>
      <c r="BG79" s="348" t="s">
        <v>430</v>
      </c>
      <c r="BH79" s="348" t="s">
        <v>430</v>
      </c>
      <c r="BI79" s="374"/>
      <c r="BJ79" s="348">
        <v>-0.28540001999999098</v>
      </c>
      <c r="BK79" s="374"/>
      <c r="BL79" s="348">
        <v>30.883700000000001</v>
      </c>
      <c r="BM79" s="348">
        <v>21.8933</v>
      </c>
      <c r="BN79" s="348">
        <v>12.331899999999999</v>
      </c>
      <c r="BO79" s="348">
        <v>34.891100000000002</v>
      </c>
      <c r="BP79" s="373"/>
      <c r="BQ79" s="348">
        <v>5.77</v>
      </c>
      <c r="BR79" s="348">
        <v>16.52</v>
      </c>
      <c r="BS79" s="348" t="s">
        <v>430</v>
      </c>
      <c r="BT79" s="348" t="s">
        <v>430</v>
      </c>
      <c r="BU79" s="348" t="s">
        <v>430</v>
      </c>
      <c r="BV79" s="348">
        <v>77.989999999999995</v>
      </c>
      <c r="BW79" s="373"/>
      <c r="BX79" s="372" t="s">
        <v>9582</v>
      </c>
      <c r="BY79" s="372" t="s">
        <v>9583</v>
      </c>
      <c r="BZ79" s="372" t="s">
        <v>9584</v>
      </c>
      <c r="CA79" s="372" t="s">
        <v>9585</v>
      </c>
      <c r="CB79" s="372" t="s">
        <v>9586</v>
      </c>
      <c r="CC79" s="373"/>
      <c r="CD79" s="354" t="s">
        <v>4597</v>
      </c>
    </row>
    <row r="80" spans="1:82" s="428" customFormat="1" x14ac:dyDescent="0.25">
      <c r="A80" s="345" t="s">
        <v>9695</v>
      </c>
      <c r="B80" s="373"/>
      <c r="C80" s="719">
        <v>45184</v>
      </c>
      <c r="D80" s="373"/>
      <c r="E80" s="346">
        <v>955.053</v>
      </c>
      <c r="F80" s="373"/>
      <c r="G80" s="347">
        <v>11.755000000000001</v>
      </c>
      <c r="H80" s="373"/>
      <c r="I80" s="651">
        <v>0.38081999999999999</v>
      </c>
      <c r="J80" s="651">
        <v>7.33</v>
      </c>
      <c r="K80" s="651">
        <v>0.35615999999999998</v>
      </c>
      <c r="L80" s="651">
        <v>0.35615999999999998</v>
      </c>
      <c r="M80" s="374"/>
      <c r="N80" s="348">
        <v>2.0703999999999998</v>
      </c>
      <c r="O80" s="348">
        <v>2.0703999999999998</v>
      </c>
      <c r="P80" s="348">
        <v>-2.2170000000000001</v>
      </c>
      <c r="Q80" s="348">
        <v>3.5535000000000001</v>
      </c>
      <c r="R80" s="348">
        <v>5.0296000000000003</v>
      </c>
      <c r="S80" s="348">
        <v>6.1643999999999997</v>
      </c>
      <c r="T80" s="348">
        <v>5.9915000000000003</v>
      </c>
      <c r="U80" s="348">
        <v>5.6421999999999999</v>
      </c>
      <c r="V80" s="350">
        <v>5.5564999999999998</v>
      </c>
      <c r="W80" s="348">
        <v>6.2298999999999998</v>
      </c>
      <c r="X80" s="348" t="s">
        <v>430</v>
      </c>
      <c r="Y80" s="348" t="s">
        <v>430</v>
      </c>
      <c r="Z80" s="348" t="s">
        <v>430</v>
      </c>
      <c r="AA80" s="348">
        <v>5.0791000000000004</v>
      </c>
      <c r="AB80" s="348">
        <v>5.8948</v>
      </c>
      <c r="AC80" s="348">
        <v>6.0566000000000004</v>
      </c>
      <c r="AD80" s="348">
        <v>5.7255000000000003</v>
      </c>
      <c r="AE80" s="348">
        <v>5.0791000000000004</v>
      </c>
      <c r="AF80" s="348">
        <v>6.3749000000000002</v>
      </c>
      <c r="AG80" s="374"/>
      <c r="AH80" s="346">
        <v>15</v>
      </c>
      <c r="AI80" s="346">
        <v>15</v>
      </c>
      <c r="AJ80" s="346">
        <v>9</v>
      </c>
      <c r="AK80" s="346">
        <v>9</v>
      </c>
      <c r="AL80" s="346">
        <v>3</v>
      </c>
      <c r="AM80" s="346">
        <v>6</v>
      </c>
      <c r="AN80" s="346">
        <v>8</v>
      </c>
      <c r="AO80" s="346">
        <v>8</v>
      </c>
      <c r="AP80" s="346">
        <v>9</v>
      </c>
      <c r="AQ80" s="346">
        <v>8</v>
      </c>
      <c r="AR80" s="346" t="s">
        <v>430</v>
      </c>
      <c r="AS80" s="346" t="s">
        <v>430</v>
      </c>
      <c r="AT80" s="346" t="s">
        <v>430</v>
      </c>
      <c r="AU80" s="346">
        <v>4</v>
      </c>
      <c r="AV80" s="346">
        <v>8</v>
      </c>
      <c r="AW80" s="346">
        <v>8</v>
      </c>
      <c r="AX80" s="346">
        <v>8</v>
      </c>
      <c r="AY80" s="346">
        <v>4</v>
      </c>
      <c r="AZ80" s="374"/>
      <c r="BA80" s="375">
        <v>5.1816702101306999</v>
      </c>
      <c r="BB80" s="375">
        <v>0.53452845321477005</v>
      </c>
      <c r="BC80" s="375">
        <v>-0.14417871275958599</v>
      </c>
      <c r="BD80" s="375">
        <v>-0.89663686319174996</v>
      </c>
      <c r="BE80" s="374"/>
      <c r="BF80" s="348" t="s">
        <v>430</v>
      </c>
      <c r="BG80" s="348" t="s">
        <v>430</v>
      </c>
      <c r="BH80" s="348" t="s">
        <v>430</v>
      </c>
      <c r="BI80" s="374"/>
      <c r="BJ80" s="348">
        <v>-0.35950740999999897</v>
      </c>
      <c r="BK80" s="374"/>
      <c r="BL80" s="348">
        <v>41.728499999999997</v>
      </c>
      <c r="BM80" s="348">
        <v>15.4093</v>
      </c>
      <c r="BN80" s="348">
        <v>8.0696300000000001</v>
      </c>
      <c r="BO80" s="348">
        <v>34.792569999999998</v>
      </c>
      <c r="BP80" s="373"/>
      <c r="BQ80" s="348" t="s">
        <v>430</v>
      </c>
      <c r="BR80" s="348">
        <v>32.92</v>
      </c>
      <c r="BS80" s="348" t="s">
        <v>430</v>
      </c>
      <c r="BT80" s="348" t="s">
        <v>430</v>
      </c>
      <c r="BU80" s="348" t="s">
        <v>430</v>
      </c>
      <c r="BV80" s="348">
        <v>67.430000000000007</v>
      </c>
      <c r="BW80" s="373"/>
      <c r="BX80" s="372" t="s">
        <v>9588</v>
      </c>
      <c r="BY80" s="372" t="s">
        <v>9589</v>
      </c>
      <c r="BZ80" s="372" t="s">
        <v>9590</v>
      </c>
      <c r="CA80" s="372" t="s">
        <v>9591</v>
      </c>
      <c r="CB80" s="372" t="s">
        <v>5410</v>
      </c>
      <c r="CC80" s="373"/>
      <c r="CD80" s="354" t="s">
        <v>4597</v>
      </c>
    </row>
    <row r="81" spans="1:82" s="428" customFormat="1" x14ac:dyDescent="0.25">
      <c r="A81" s="345" t="s">
        <v>9696</v>
      </c>
      <c r="B81" s="373"/>
      <c r="C81" s="719">
        <v>45544</v>
      </c>
      <c r="D81" s="373"/>
      <c r="E81" s="346">
        <v>1205.9000000000001</v>
      </c>
      <c r="F81" s="373"/>
      <c r="G81" s="347">
        <v>11.084</v>
      </c>
      <c r="H81" s="373"/>
      <c r="I81" s="651">
        <v>0.26</v>
      </c>
      <c r="J81" s="651">
        <v>6.99</v>
      </c>
      <c r="K81" s="651">
        <v>0.24</v>
      </c>
      <c r="L81" s="651">
        <v>0.26</v>
      </c>
      <c r="M81" s="374"/>
      <c r="N81" s="348">
        <v>2.1958000000000002</v>
      </c>
      <c r="O81" s="348">
        <v>2.1958000000000002</v>
      </c>
      <c r="P81" s="348">
        <v>-2.3511000000000002</v>
      </c>
      <c r="Q81" s="348">
        <v>3.7688999999999999</v>
      </c>
      <c r="R81" s="348">
        <v>5.5498000000000003</v>
      </c>
      <c r="S81" s="348">
        <v>6.5814000000000004</v>
      </c>
      <c r="T81" s="348">
        <v>6.3464999999999998</v>
      </c>
      <c r="U81" s="348">
        <v>6.0122999999999998</v>
      </c>
      <c r="V81" s="350">
        <v>5.9633000000000003</v>
      </c>
      <c r="W81" s="348" t="s">
        <v>430</v>
      </c>
      <c r="X81" s="348" t="s">
        <v>430</v>
      </c>
      <c r="Y81" s="348" t="s">
        <v>430</v>
      </c>
      <c r="Z81" s="348" t="s">
        <v>430</v>
      </c>
      <c r="AA81" s="348">
        <v>5.5107999999999997</v>
      </c>
      <c r="AB81" s="348">
        <v>6.2295999999999996</v>
      </c>
      <c r="AC81" s="348">
        <v>6.3521000000000001</v>
      </c>
      <c r="AD81" s="348">
        <v>6.1016000000000004</v>
      </c>
      <c r="AE81" s="348">
        <v>5.5107999999999997</v>
      </c>
      <c r="AF81" s="348">
        <v>6.5170000000000003</v>
      </c>
      <c r="AG81" s="374"/>
      <c r="AH81" s="346">
        <v>13</v>
      </c>
      <c r="AI81" s="346">
        <v>13</v>
      </c>
      <c r="AJ81" s="346">
        <v>10</v>
      </c>
      <c r="AK81" s="346">
        <v>5</v>
      </c>
      <c r="AL81" s="346">
        <v>1</v>
      </c>
      <c r="AM81" s="346">
        <v>2</v>
      </c>
      <c r="AN81" s="346">
        <v>3</v>
      </c>
      <c r="AO81" s="346">
        <v>2</v>
      </c>
      <c r="AP81" s="346">
        <v>3</v>
      </c>
      <c r="AQ81" s="346" t="s">
        <v>430</v>
      </c>
      <c r="AR81" s="346" t="s">
        <v>430</v>
      </c>
      <c r="AS81" s="346" t="s">
        <v>430</v>
      </c>
      <c r="AT81" s="346" t="s">
        <v>430</v>
      </c>
      <c r="AU81" s="346">
        <v>1</v>
      </c>
      <c r="AV81" s="346">
        <v>3</v>
      </c>
      <c r="AW81" s="346">
        <v>3</v>
      </c>
      <c r="AX81" s="346">
        <v>2</v>
      </c>
      <c r="AY81" s="346">
        <v>1</v>
      </c>
      <c r="AZ81" s="374"/>
      <c r="BA81" s="375">
        <v>5.5663531363269501</v>
      </c>
      <c r="BB81" s="375">
        <v>0.70609989548202501</v>
      </c>
      <c r="BC81" s="375">
        <v>-9.7520003857669305E-2</v>
      </c>
      <c r="BD81" s="375">
        <v>-0.84412597747356</v>
      </c>
      <c r="BE81" s="374"/>
      <c r="BF81" s="348" t="s">
        <v>430</v>
      </c>
      <c r="BG81" s="348" t="s">
        <v>430</v>
      </c>
      <c r="BH81" s="348" t="s">
        <v>430</v>
      </c>
      <c r="BI81" s="374"/>
      <c r="BJ81" s="348">
        <v>-0.214376229999996</v>
      </c>
      <c r="BK81" s="374"/>
      <c r="BL81" s="348">
        <v>35.418799999999997</v>
      </c>
      <c r="BM81" s="348">
        <v>13.0059</v>
      </c>
      <c r="BN81" s="348">
        <v>2.3363499999999999</v>
      </c>
      <c r="BO81" s="348">
        <v>49.238950000000003</v>
      </c>
      <c r="BP81" s="373"/>
      <c r="BQ81" s="348">
        <v>7.96</v>
      </c>
      <c r="BR81" s="348">
        <v>37.880000000000003</v>
      </c>
      <c r="BS81" s="348" t="s">
        <v>430</v>
      </c>
      <c r="BT81" s="348" t="s">
        <v>430</v>
      </c>
      <c r="BU81" s="348" t="s">
        <v>430</v>
      </c>
      <c r="BV81" s="348">
        <v>3.4</v>
      </c>
      <c r="BW81" s="373"/>
      <c r="BX81" s="372" t="s">
        <v>9593</v>
      </c>
      <c r="BY81" s="372" t="s">
        <v>9594</v>
      </c>
      <c r="BZ81" s="372" t="s">
        <v>9595</v>
      </c>
      <c r="CA81" s="372" t="s">
        <v>9596</v>
      </c>
      <c r="CB81" s="372" t="s">
        <v>9597</v>
      </c>
      <c r="CC81" s="373"/>
      <c r="CD81" s="354" t="s">
        <v>4769</v>
      </c>
    </row>
    <row r="82" spans="1:82" s="428" customFormat="1" x14ac:dyDescent="0.25">
      <c r="A82" s="345" t="s">
        <v>9697</v>
      </c>
      <c r="B82" s="373"/>
      <c r="C82" s="719">
        <v>45615</v>
      </c>
      <c r="D82" s="373"/>
      <c r="E82" s="346">
        <v>1160.08</v>
      </c>
      <c r="F82" s="373"/>
      <c r="G82" s="347">
        <v>10.9185</v>
      </c>
      <c r="H82" s="373"/>
      <c r="I82" s="651">
        <v>0.87</v>
      </c>
      <c r="J82" s="651">
        <v>7.62</v>
      </c>
      <c r="K82" s="651">
        <v>0.81</v>
      </c>
      <c r="L82" s="651">
        <v>0.87</v>
      </c>
      <c r="M82" s="374"/>
      <c r="N82" s="348">
        <v>2.1175999999999999</v>
      </c>
      <c r="O82" s="348">
        <v>2.1175999999999999</v>
      </c>
      <c r="P82" s="348">
        <v>-1.8617999999999999</v>
      </c>
      <c r="Q82" s="348">
        <v>3.2515000000000001</v>
      </c>
      <c r="R82" s="348">
        <v>4.8944999999999999</v>
      </c>
      <c r="S82" s="348">
        <v>5.6605999999999996</v>
      </c>
      <c r="T82" s="348">
        <v>6.4028</v>
      </c>
      <c r="U82" s="348">
        <v>5.9513999999999996</v>
      </c>
      <c r="V82" s="350">
        <v>5.9394</v>
      </c>
      <c r="W82" s="348" t="s">
        <v>430</v>
      </c>
      <c r="X82" s="348" t="s">
        <v>430</v>
      </c>
      <c r="Y82" s="348" t="s">
        <v>430</v>
      </c>
      <c r="Z82" s="348" t="s">
        <v>430</v>
      </c>
      <c r="AA82" s="348">
        <v>4.7690999999999999</v>
      </c>
      <c r="AB82" s="348">
        <v>6.1593999999999998</v>
      </c>
      <c r="AC82" s="348">
        <v>6.4260999999999999</v>
      </c>
      <c r="AD82" s="348">
        <v>6.0750000000000002</v>
      </c>
      <c r="AE82" s="348">
        <v>4.7690999999999999</v>
      </c>
      <c r="AF82" s="348">
        <v>6.3121999999999998</v>
      </c>
      <c r="AG82" s="374"/>
      <c r="AH82" s="346">
        <v>14</v>
      </c>
      <c r="AI82" s="346">
        <v>14</v>
      </c>
      <c r="AJ82" s="346">
        <v>7</v>
      </c>
      <c r="AK82" s="346">
        <v>13</v>
      </c>
      <c r="AL82" s="346">
        <v>5</v>
      </c>
      <c r="AM82" s="346">
        <v>12</v>
      </c>
      <c r="AN82" s="346">
        <v>2</v>
      </c>
      <c r="AO82" s="346">
        <v>4</v>
      </c>
      <c r="AP82" s="346">
        <v>4</v>
      </c>
      <c r="AQ82" s="346" t="s">
        <v>430</v>
      </c>
      <c r="AR82" s="346" t="s">
        <v>430</v>
      </c>
      <c r="AS82" s="346" t="s">
        <v>430</v>
      </c>
      <c r="AT82" s="346" t="s">
        <v>430</v>
      </c>
      <c r="AU82" s="346">
        <v>7</v>
      </c>
      <c r="AV82" s="346">
        <v>4</v>
      </c>
      <c r="AW82" s="346">
        <v>2</v>
      </c>
      <c r="AX82" s="346">
        <v>3</v>
      </c>
      <c r="AY82" s="346">
        <v>7</v>
      </c>
      <c r="AZ82" s="374"/>
      <c r="BA82" s="375">
        <v>6.3912242070379701</v>
      </c>
      <c r="BB82" s="375">
        <v>0.74342375785370396</v>
      </c>
      <c r="BC82" s="375">
        <v>-0.126113082054223</v>
      </c>
      <c r="BD82" s="375">
        <v>-1.0962111976120601</v>
      </c>
      <c r="BE82" s="374"/>
      <c r="BF82" s="348" t="s">
        <v>430</v>
      </c>
      <c r="BG82" s="348" t="s">
        <v>430</v>
      </c>
      <c r="BH82" s="348" t="s">
        <v>430</v>
      </c>
      <c r="BI82" s="374"/>
      <c r="BJ82" s="348">
        <v>64.1145511</v>
      </c>
      <c r="BK82" s="374"/>
      <c r="BL82" s="348">
        <v>47.268300000000004</v>
      </c>
      <c r="BM82" s="348">
        <v>13.835800000000001</v>
      </c>
      <c r="BN82" s="348">
        <v>3.0104700000000002</v>
      </c>
      <c r="BO82" s="348">
        <v>35.885429999999999</v>
      </c>
      <c r="BP82" s="373"/>
      <c r="BQ82" s="348">
        <v>1.52</v>
      </c>
      <c r="BR82" s="348">
        <v>28.81</v>
      </c>
      <c r="BS82" s="348" t="s">
        <v>430</v>
      </c>
      <c r="BT82" s="348">
        <v>2.99</v>
      </c>
      <c r="BU82" s="348" t="s">
        <v>430</v>
      </c>
      <c r="BV82" s="348">
        <v>2.57</v>
      </c>
      <c r="BW82" s="373"/>
      <c r="BX82" s="372" t="s">
        <v>9599</v>
      </c>
      <c r="BY82" s="372" t="s">
        <v>9600</v>
      </c>
      <c r="BZ82" s="372" t="s">
        <v>9601</v>
      </c>
      <c r="CA82" s="372" t="s">
        <v>9602</v>
      </c>
      <c r="CB82" s="372" t="s">
        <v>9603</v>
      </c>
      <c r="CC82" s="373"/>
      <c r="CD82" s="354" t="s">
        <v>2387</v>
      </c>
    </row>
    <row r="83" spans="1:82" s="428" customFormat="1" x14ac:dyDescent="0.25">
      <c r="A83" s="345" t="s">
        <v>9698</v>
      </c>
      <c r="B83" s="373"/>
      <c r="C83" s="719">
        <v>42481</v>
      </c>
      <c r="D83" s="373"/>
      <c r="E83" s="346">
        <v>437.38</v>
      </c>
      <c r="F83" s="373"/>
      <c r="G83" s="347">
        <v>15.1265</v>
      </c>
      <c r="H83" s="373"/>
      <c r="I83" s="651">
        <v>0.37</v>
      </c>
      <c r="J83" s="651">
        <v>5.08</v>
      </c>
      <c r="K83" s="651">
        <v>0</v>
      </c>
      <c r="L83" s="651">
        <v>0.37</v>
      </c>
      <c r="M83" s="374"/>
      <c r="N83" s="348">
        <v>3.3791000000000002</v>
      </c>
      <c r="O83" s="348">
        <v>3.3791000000000002</v>
      </c>
      <c r="P83" s="348">
        <v>-1.5851999999999999</v>
      </c>
      <c r="Q83" s="348">
        <v>4.0567000000000002</v>
      </c>
      <c r="R83" s="348">
        <v>4.9635999999999996</v>
      </c>
      <c r="S83" s="348">
        <v>6.4829999999999997</v>
      </c>
      <c r="T83" s="348">
        <v>6.0857000000000001</v>
      </c>
      <c r="U83" s="348">
        <v>5.6588000000000003</v>
      </c>
      <c r="V83" s="350">
        <v>5.6849999999999996</v>
      </c>
      <c r="W83" s="348">
        <v>6.4082999999999997</v>
      </c>
      <c r="X83" s="348">
        <v>6.6298000000000004</v>
      </c>
      <c r="Y83" s="348">
        <v>5.4180000000000001</v>
      </c>
      <c r="Z83" s="348">
        <v>4.2003000000000004</v>
      </c>
      <c r="AA83" s="348">
        <v>5.2573999999999996</v>
      </c>
      <c r="AB83" s="348">
        <v>5.9435000000000002</v>
      </c>
      <c r="AC83" s="348">
        <v>6.1071999999999997</v>
      </c>
      <c r="AD83" s="348">
        <v>5.7298</v>
      </c>
      <c r="AE83" s="348">
        <v>5.2573999999999996</v>
      </c>
      <c r="AF83" s="348">
        <v>4.2160000000000002</v>
      </c>
      <c r="AG83" s="374"/>
      <c r="AH83" s="346">
        <v>8</v>
      </c>
      <c r="AI83" s="346">
        <v>8</v>
      </c>
      <c r="AJ83" s="346">
        <v>6</v>
      </c>
      <c r="AK83" s="346">
        <v>4</v>
      </c>
      <c r="AL83" s="346">
        <v>4</v>
      </c>
      <c r="AM83" s="346">
        <v>3</v>
      </c>
      <c r="AN83" s="346">
        <v>7</v>
      </c>
      <c r="AO83" s="346">
        <v>7</v>
      </c>
      <c r="AP83" s="346">
        <v>7</v>
      </c>
      <c r="AQ83" s="346">
        <v>3</v>
      </c>
      <c r="AR83" s="346">
        <v>4</v>
      </c>
      <c r="AS83" s="346">
        <v>6</v>
      </c>
      <c r="AT83" s="346">
        <v>3</v>
      </c>
      <c r="AU83" s="346">
        <v>2</v>
      </c>
      <c r="AV83" s="346">
        <v>6</v>
      </c>
      <c r="AW83" s="346">
        <v>7</v>
      </c>
      <c r="AX83" s="346">
        <v>7</v>
      </c>
      <c r="AY83" s="346">
        <v>2</v>
      </c>
      <c r="AZ83" s="374"/>
      <c r="BA83" s="375">
        <v>5.3322771035312</v>
      </c>
      <c r="BB83" s="375">
        <v>0.55250052502013802</v>
      </c>
      <c r="BC83" s="375">
        <v>-9.0706471502336503E-2</v>
      </c>
      <c r="BD83" s="375">
        <v>-0.75423908149952501</v>
      </c>
      <c r="BE83" s="374"/>
      <c r="BF83" s="348" t="s">
        <v>430</v>
      </c>
      <c r="BG83" s="348" t="s">
        <v>430</v>
      </c>
      <c r="BH83" s="348" t="s">
        <v>430</v>
      </c>
      <c r="BI83" s="374"/>
      <c r="BJ83" s="348">
        <v>-0.25918143999999899</v>
      </c>
      <c r="BK83" s="374"/>
      <c r="BL83" s="348">
        <v>49.689799999999998</v>
      </c>
      <c r="BM83" s="348">
        <v>13.145</v>
      </c>
      <c r="BN83" s="348">
        <v>0.83550199999999997</v>
      </c>
      <c r="BO83" s="348">
        <v>36.329698</v>
      </c>
      <c r="BP83" s="373"/>
      <c r="BQ83" s="348">
        <v>14.14</v>
      </c>
      <c r="BR83" s="348">
        <v>16.04</v>
      </c>
      <c r="BS83" s="348" t="s">
        <v>430</v>
      </c>
      <c r="BT83" s="348" t="s">
        <v>430</v>
      </c>
      <c r="BU83" s="348" t="s">
        <v>430</v>
      </c>
      <c r="BV83" s="348">
        <v>6.15</v>
      </c>
      <c r="BW83" s="373"/>
      <c r="BX83" s="372" t="s">
        <v>9605</v>
      </c>
      <c r="BY83" s="372" t="s">
        <v>9606</v>
      </c>
      <c r="BZ83" s="372" t="s">
        <v>9607</v>
      </c>
      <c r="CA83" s="372" t="s">
        <v>9521</v>
      </c>
      <c r="CB83" s="372" t="s">
        <v>9608</v>
      </c>
      <c r="CC83" s="373"/>
      <c r="CD83" s="354" t="s">
        <v>4597</v>
      </c>
    </row>
    <row r="84" spans="1:82" s="428" customFormat="1" x14ac:dyDescent="0.25">
      <c r="A84" s="345" t="s">
        <v>9699</v>
      </c>
      <c r="B84" s="373"/>
      <c r="C84" s="719">
        <v>38916</v>
      </c>
      <c r="D84" s="373"/>
      <c r="E84" s="346">
        <v>367.15600000000001</v>
      </c>
      <c r="F84" s="373"/>
      <c r="G84" s="347">
        <v>34.071599999999997</v>
      </c>
      <c r="H84" s="373"/>
      <c r="I84" s="651">
        <v>0.17</v>
      </c>
      <c r="J84" s="651">
        <v>5.61</v>
      </c>
      <c r="K84" s="651">
        <v>0.16</v>
      </c>
      <c r="L84" s="651">
        <v>0.17</v>
      </c>
      <c r="M84" s="374"/>
      <c r="N84" s="348">
        <v>2.3214999999999999</v>
      </c>
      <c r="O84" s="348">
        <v>2.3214999999999999</v>
      </c>
      <c r="P84" s="348">
        <v>-4.0982000000000003</v>
      </c>
      <c r="Q84" s="348">
        <v>2.3283</v>
      </c>
      <c r="R84" s="348">
        <v>3.1705000000000001</v>
      </c>
      <c r="S84" s="348">
        <v>5.5479000000000003</v>
      </c>
      <c r="T84" s="348">
        <v>5.6962000000000002</v>
      </c>
      <c r="U84" s="348">
        <v>5.4261999999999997</v>
      </c>
      <c r="V84" s="350">
        <v>5.3398000000000003</v>
      </c>
      <c r="W84" s="348">
        <v>6.1485000000000003</v>
      </c>
      <c r="X84" s="348">
        <v>6.4443999999999999</v>
      </c>
      <c r="Y84" s="348">
        <v>5.4978999999999996</v>
      </c>
      <c r="Z84" s="348">
        <v>5.1327999999999996</v>
      </c>
      <c r="AA84" s="348">
        <v>3.1257999999999999</v>
      </c>
      <c r="AB84" s="348">
        <v>5.3684000000000003</v>
      </c>
      <c r="AC84" s="348">
        <v>5.7519999999999998</v>
      </c>
      <c r="AD84" s="348">
        <v>5.4961000000000002</v>
      </c>
      <c r="AE84" s="348">
        <v>3.1257999999999999</v>
      </c>
      <c r="AF84" s="348">
        <v>6.3906000000000001</v>
      </c>
      <c r="AG84" s="374"/>
      <c r="AH84" s="346">
        <v>12</v>
      </c>
      <c r="AI84" s="346">
        <v>12</v>
      </c>
      <c r="AJ84" s="346">
        <v>18</v>
      </c>
      <c r="AK84" s="346">
        <v>20</v>
      </c>
      <c r="AL84" s="346">
        <v>20</v>
      </c>
      <c r="AM84" s="346">
        <v>17</v>
      </c>
      <c r="AN84" s="346">
        <v>14</v>
      </c>
      <c r="AO84" s="346">
        <v>12</v>
      </c>
      <c r="AP84" s="346">
        <v>12</v>
      </c>
      <c r="AQ84" s="346">
        <v>10</v>
      </c>
      <c r="AR84" s="346">
        <v>7</v>
      </c>
      <c r="AS84" s="346">
        <v>5</v>
      </c>
      <c r="AT84" s="346">
        <v>2</v>
      </c>
      <c r="AU84" s="346">
        <v>20</v>
      </c>
      <c r="AV84" s="346">
        <v>16</v>
      </c>
      <c r="AW84" s="346">
        <v>13</v>
      </c>
      <c r="AX84" s="346">
        <v>12</v>
      </c>
      <c r="AY84" s="346">
        <v>20</v>
      </c>
      <c r="AZ84" s="374"/>
      <c r="BA84" s="375">
        <v>6.04021328570819</v>
      </c>
      <c r="BB84" s="375">
        <v>0.64769717922671</v>
      </c>
      <c r="BC84" s="375">
        <v>-0.104761656484639</v>
      </c>
      <c r="BD84" s="375">
        <v>-0.94996888925411804</v>
      </c>
      <c r="BE84" s="374"/>
      <c r="BF84" s="348" t="s">
        <v>430</v>
      </c>
      <c r="BG84" s="348" t="s">
        <v>430</v>
      </c>
      <c r="BH84" s="348" t="s">
        <v>430</v>
      </c>
      <c r="BI84" s="374"/>
      <c r="BJ84" s="348">
        <v>-0.25637702999999901</v>
      </c>
      <c r="BK84" s="374"/>
      <c r="BL84" s="348">
        <v>46.988100000000003</v>
      </c>
      <c r="BM84" s="348">
        <v>16.5687</v>
      </c>
      <c r="BN84" s="348">
        <v>4.3912000000000004</v>
      </c>
      <c r="BO84" s="348">
        <v>32.052</v>
      </c>
      <c r="BP84" s="373"/>
      <c r="BQ84" s="348">
        <v>9.48</v>
      </c>
      <c r="BR84" s="348">
        <v>4.08</v>
      </c>
      <c r="BS84" s="348">
        <v>1.43</v>
      </c>
      <c r="BT84" s="348" t="s">
        <v>430</v>
      </c>
      <c r="BU84" s="348" t="s">
        <v>430</v>
      </c>
      <c r="BV84" s="348">
        <v>17.07</v>
      </c>
      <c r="BW84" s="373"/>
      <c r="BX84" s="372" t="s">
        <v>9479</v>
      </c>
      <c r="BY84" s="372" t="s">
        <v>9616</v>
      </c>
      <c r="BZ84" s="372" t="s">
        <v>9617</v>
      </c>
      <c r="CA84" s="372" t="s">
        <v>9618</v>
      </c>
      <c r="CB84" s="372" t="s">
        <v>9619</v>
      </c>
      <c r="CC84" s="373"/>
      <c r="CD84" s="354" t="s">
        <v>9620</v>
      </c>
    </row>
    <row r="85" spans="1:82" s="428" customFormat="1" x14ac:dyDescent="0.25">
      <c r="A85" s="345" t="s">
        <v>9700</v>
      </c>
      <c r="B85" s="373"/>
      <c r="C85" s="719">
        <v>44774</v>
      </c>
      <c r="D85" s="373"/>
      <c r="E85" s="346">
        <v>269.8</v>
      </c>
      <c r="F85" s="373"/>
      <c r="G85" s="347">
        <v>12.5083</v>
      </c>
      <c r="H85" s="373"/>
      <c r="I85" s="651">
        <v>0.2</v>
      </c>
      <c r="J85" s="651">
        <v>5.65</v>
      </c>
      <c r="K85" s="651">
        <v>0.19178000000000001</v>
      </c>
      <c r="L85" s="651">
        <v>0.2</v>
      </c>
      <c r="M85" s="374"/>
      <c r="N85" s="348">
        <v>2.3349000000000002</v>
      </c>
      <c r="O85" s="348">
        <v>2.3349000000000002</v>
      </c>
      <c r="P85" s="348">
        <v>-2.7915000000000001</v>
      </c>
      <c r="Q85" s="348">
        <v>3.2555999999999998</v>
      </c>
      <c r="R85" s="348">
        <v>2.9441999999999999</v>
      </c>
      <c r="S85" s="348">
        <v>5.6245000000000003</v>
      </c>
      <c r="T85" s="348">
        <v>5.6002999999999998</v>
      </c>
      <c r="U85" s="348">
        <v>5.3003</v>
      </c>
      <c r="V85" s="350">
        <v>5.1938000000000004</v>
      </c>
      <c r="W85" s="348">
        <v>5.8979999999999997</v>
      </c>
      <c r="X85" s="348">
        <v>6.2866999999999997</v>
      </c>
      <c r="Y85" s="348" t="s">
        <v>430</v>
      </c>
      <c r="Z85" s="348" t="s">
        <v>430</v>
      </c>
      <c r="AA85" s="348">
        <v>3.4456000000000002</v>
      </c>
      <c r="AB85" s="348">
        <v>5.4611999999999998</v>
      </c>
      <c r="AC85" s="348">
        <v>5.6889000000000003</v>
      </c>
      <c r="AD85" s="348">
        <v>5.3665000000000003</v>
      </c>
      <c r="AE85" s="348">
        <v>3.4456000000000002</v>
      </c>
      <c r="AF85" s="348">
        <v>6.1673</v>
      </c>
      <c r="AG85" s="374"/>
      <c r="AH85" s="346">
        <v>11</v>
      </c>
      <c r="AI85" s="346">
        <v>11</v>
      </c>
      <c r="AJ85" s="346">
        <v>14</v>
      </c>
      <c r="AK85" s="346">
        <v>12</v>
      </c>
      <c r="AL85" s="346">
        <v>21</v>
      </c>
      <c r="AM85" s="346">
        <v>14</v>
      </c>
      <c r="AN85" s="346">
        <v>15</v>
      </c>
      <c r="AO85" s="346">
        <v>14</v>
      </c>
      <c r="AP85" s="346">
        <v>15</v>
      </c>
      <c r="AQ85" s="346">
        <v>11</v>
      </c>
      <c r="AR85" s="346">
        <v>9</v>
      </c>
      <c r="AS85" s="346" t="s">
        <v>430</v>
      </c>
      <c r="AT85" s="346" t="s">
        <v>430</v>
      </c>
      <c r="AU85" s="346">
        <v>19</v>
      </c>
      <c r="AV85" s="346">
        <v>15</v>
      </c>
      <c r="AW85" s="346">
        <v>15</v>
      </c>
      <c r="AX85" s="346">
        <v>14</v>
      </c>
      <c r="AY85" s="346">
        <v>19</v>
      </c>
      <c r="AZ85" s="374"/>
      <c r="BA85" s="375">
        <v>6.2011470618409303</v>
      </c>
      <c r="BB85" s="375">
        <v>0.73503494627133703</v>
      </c>
      <c r="BC85" s="375">
        <v>-0.12294853087505</v>
      </c>
      <c r="BD85" s="375">
        <v>-1.1223785562755999</v>
      </c>
      <c r="BE85" s="374"/>
      <c r="BF85" s="348" t="s">
        <v>430</v>
      </c>
      <c r="BG85" s="348" t="s">
        <v>430</v>
      </c>
      <c r="BH85" s="348" t="s">
        <v>430</v>
      </c>
      <c r="BI85" s="374"/>
      <c r="BJ85" s="348">
        <v>-0.44367904000000302</v>
      </c>
      <c r="BK85" s="374"/>
      <c r="BL85" s="348">
        <v>54.495399999999997</v>
      </c>
      <c r="BM85" s="348">
        <v>10.0282</v>
      </c>
      <c r="BN85" s="348">
        <v>7.4967600000000001</v>
      </c>
      <c r="BO85" s="348">
        <v>27.97964</v>
      </c>
      <c r="BP85" s="373"/>
      <c r="BQ85" s="348">
        <v>14.16</v>
      </c>
      <c r="BR85" s="348" t="s">
        <v>430</v>
      </c>
      <c r="BS85" s="348" t="s">
        <v>430</v>
      </c>
      <c r="BT85" s="348" t="s">
        <v>430</v>
      </c>
      <c r="BU85" s="348" t="s">
        <v>430</v>
      </c>
      <c r="BV85" s="348">
        <v>13.82</v>
      </c>
      <c r="BW85" s="373"/>
      <c r="BX85" s="372" t="s">
        <v>9622</v>
      </c>
      <c r="BY85" s="372" t="s">
        <v>9623</v>
      </c>
      <c r="BZ85" s="372" t="s">
        <v>9624</v>
      </c>
      <c r="CA85" s="372" t="s">
        <v>9625</v>
      </c>
      <c r="CB85" s="372" t="s">
        <v>9626</v>
      </c>
      <c r="CC85" s="373"/>
      <c r="CD85" s="354" t="s">
        <v>555</v>
      </c>
    </row>
    <row r="86" spans="1:82" s="428" customFormat="1" x14ac:dyDescent="0.25">
      <c r="A86" s="345" t="s">
        <v>9701</v>
      </c>
      <c r="B86" s="373"/>
      <c r="C86" s="719">
        <v>43516</v>
      </c>
      <c r="D86" s="373"/>
      <c r="E86" s="346">
        <v>246.68199999999999</v>
      </c>
      <c r="F86" s="373"/>
      <c r="G86" s="347">
        <v>14.678800000000001</v>
      </c>
      <c r="H86" s="373"/>
      <c r="I86" s="651">
        <v>0.2</v>
      </c>
      <c r="J86" s="651">
        <v>7.26</v>
      </c>
      <c r="K86" s="651">
        <v>0.18</v>
      </c>
      <c r="L86" s="651">
        <v>0.2</v>
      </c>
      <c r="M86" s="374"/>
      <c r="N86" s="348">
        <v>3.3993000000000002</v>
      </c>
      <c r="O86" s="348">
        <v>3.3993000000000002</v>
      </c>
      <c r="P86" s="348">
        <v>-2.6627999999999998</v>
      </c>
      <c r="Q86" s="348">
        <v>3.3256000000000001</v>
      </c>
      <c r="R86" s="348">
        <v>4.202</v>
      </c>
      <c r="S86" s="348">
        <v>6.0369999999999999</v>
      </c>
      <c r="T86" s="348">
        <v>5.7683999999999997</v>
      </c>
      <c r="U86" s="348">
        <v>5.4725999999999999</v>
      </c>
      <c r="V86" s="350">
        <v>5.4478</v>
      </c>
      <c r="W86" s="348">
        <v>6.3757999999999999</v>
      </c>
      <c r="X86" s="348">
        <v>6.7727000000000004</v>
      </c>
      <c r="Y86" s="348">
        <v>5.7252999999999998</v>
      </c>
      <c r="Z86" s="348" t="s">
        <v>430</v>
      </c>
      <c r="AA86" s="348">
        <v>4.2404000000000002</v>
      </c>
      <c r="AB86" s="348">
        <v>5.6562000000000001</v>
      </c>
      <c r="AC86" s="348">
        <v>5.8822000000000001</v>
      </c>
      <c r="AD86" s="348">
        <v>5.5876999999999999</v>
      </c>
      <c r="AE86" s="348">
        <v>4.2404000000000002</v>
      </c>
      <c r="AF86" s="348">
        <v>5.4862000000000002</v>
      </c>
      <c r="AG86" s="374"/>
      <c r="AH86" s="346">
        <v>7</v>
      </c>
      <c r="AI86" s="346">
        <v>7</v>
      </c>
      <c r="AJ86" s="346">
        <v>12</v>
      </c>
      <c r="AK86" s="346">
        <v>11</v>
      </c>
      <c r="AL86" s="346">
        <v>11</v>
      </c>
      <c r="AM86" s="346">
        <v>8</v>
      </c>
      <c r="AN86" s="346">
        <v>12</v>
      </c>
      <c r="AO86" s="346">
        <v>10</v>
      </c>
      <c r="AP86" s="346">
        <v>11</v>
      </c>
      <c r="AQ86" s="346">
        <v>4</v>
      </c>
      <c r="AR86" s="346">
        <v>2</v>
      </c>
      <c r="AS86" s="346">
        <v>2</v>
      </c>
      <c r="AT86" s="346" t="s">
        <v>430</v>
      </c>
      <c r="AU86" s="346">
        <v>10</v>
      </c>
      <c r="AV86" s="346">
        <v>12</v>
      </c>
      <c r="AW86" s="346">
        <v>10</v>
      </c>
      <c r="AX86" s="346">
        <v>10</v>
      </c>
      <c r="AY86" s="346">
        <v>10</v>
      </c>
      <c r="AZ86" s="374"/>
      <c r="BA86" s="375">
        <v>6.5056383557350097</v>
      </c>
      <c r="BB86" s="375">
        <v>0.73372705767979896</v>
      </c>
      <c r="BC86" s="375">
        <v>-5.0465247125916997E-2</v>
      </c>
      <c r="BD86" s="375">
        <v>-0.68762479173999602</v>
      </c>
      <c r="BE86" s="374"/>
      <c r="BF86" s="348" t="s">
        <v>430</v>
      </c>
      <c r="BG86" s="348" t="s">
        <v>430</v>
      </c>
      <c r="BH86" s="348" t="s">
        <v>430</v>
      </c>
      <c r="BI86" s="374"/>
      <c r="BJ86" s="348">
        <v>-0.25192241000000798</v>
      </c>
      <c r="BK86" s="374"/>
      <c r="BL86" s="348">
        <v>53.438099999999999</v>
      </c>
      <c r="BM86" s="348">
        <v>11.488</v>
      </c>
      <c r="BN86" s="348">
        <v>2.3000600000000002</v>
      </c>
      <c r="BO86" s="348">
        <v>32.77384</v>
      </c>
      <c r="BP86" s="373"/>
      <c r="BQ86" s="348">
        <v>4.26</v>
      </c>
      <c r="BR86" s="348">
        <v>20.329999999999998</v>
      </c>
      <c r="BS86" s="348" t="s">
        <v>430</v>
      </c>
      <c r="BT86" s="348" t="s">
        <v>430</v>
      </c>
      <c r="BU86" s="348" t="s">
        <v>430</v>
      </c>
      <c r="BV86" s="348">
        <v>8.19</v>
      </c>
      <c r="BW86" s="373"/>
      <c r="BX86" s="372" t="s">
        <v>9628</v>
      </c>
      <c r="BY86" s="372" t="s">
        <v>9629</v>
      </c>
      <c r="BZ86" s="372" t="s">
        <v>9630</v>
      </c>
      <c r="CA86" s="372" t="s">
        <v>9631</v>
      </c>
      <c r="CB86" s="372" t="s">
        <v>9586</v>
      </c>
      <c r="CC86" s="373"/>
      <c r="CD86" s="354" t="s">
        <v>3309</v>
      </c>
    </row>
    <row r="87" spans="1:82" s="428" customFormat="1" x14ac:dyDescent="0.25">
      <c r="A87" s="345" t="s">
        <v>9702</v>
      </c>
      <c r="B87" s="373"/>
      <c r="C87" s="719">
        <v>43490</v>
      </c>
      <c r="D87" s="373"/>
      <c r="E87" s="346">
        <v>246.18899999999999</v>
      </c>
      <c r="F87" s="373"/>
      <c r="G87" s="347">
        <v>14.4596</v>
      </c>
      <c r="H87" s="373"/>
      <c r="I87" s="651" t="s">
        <v>430</v>
      </c>
      <c r="J87" s="651" t="s">
        <v>430</v>
      </c>
      <c r="K87" s="651" t="s">
        <v>430</v>
      </c>
      <c r="L87" s="651" t="s">
        <v>430</v>
      </c>
      <c r="M87" s="374"/>
      <c r="N87" s="348">
        <v>2.4405999999999999</v>
      </c>
      <c r="O87" s="348">
        <v>2.4405999999999999</v>
      </c>
      <c r="P87" s="348">
        <v>-3.8557000000000001</v>
      </c>
      <c r="Q87" s="348">
        <v>2.7797000000000001</v>
      </c>
      <c r="R87" s="348">
        <v>4.2742000000000004</v>
      </c>
      <c r="S87" s="348">
        <v>6.2801999999999998</v>
      </c>
      <c r="T87" s="348">
        <v>5.9421999999999997</v>
      </c>
      <c r="U87" s="348">
        <v>5.6048</v>
      </c>
      <c r="V87" s="350">
        <v>5.5617999999999999</v>
      </c>
      <c r="W87" s="348">
        <v>6.3352000000000004</v>
      </c>
      <c r="X87" s="348">
        <v>6.5827999999999998</v>
      </c>
      <c r="Y87" s="348">
        <v>5.6074999999999999</v>
      </c>
      <c r="Z87" s="348" t="s">
        <v>430</v>
      </c>
      <c r="AA87" s="348">
        <v>4.9545000000000003</v>
      </c>
      <c r="AB87" s="348">
        <v>5.9271000000000003</v>
      </c>
      <c r="AC87" s="348">
        <v>5.9912999999999998</v>
      </c>
      <c r="AD87" s="348">
        <v>5.6893000000000002</v>
      </c>
      <c r="AE87" s="348">
        <v>4.9545000000000003</v>
      </c>
      <c r="AF87" s="348">
        <v>5.2126000000000001</v>
      </c>
      <c r="AG87" s="374"/>
      <c r="AH87" s="346">
        <v>10</v>
      </c>
      <c r="AI87" s="346">
        <v>10</v>
      </c>
      <c r="AJ87" s="346">
        <v>16</v>
      </c>
      <c r="AK87" s="346">
        <v>16</v>
      </c>
      <c r="AL87" s="346">
        <v>9</v>
      </c>
      <c r="AM87" s="346">
        <v>5</v>
      </c>
      <c r="AN87" s="346">
        <v>9</v>
      </c>
      <c r="AO87" s="346">
        <v>9</v>
      </c>
      <c r="AP87" s="346">
        <v>8</v>
      </c>
      <c r="AQ87" s="346">
        <v>6</v>
      </c>
      <c r="AR87" s="346">
        <v>5</v>
      </c>
      <c r="AS87" s="346">
        <v>3</v>
      </c>
      <c r="AT87" s="346" t="s">
        <v>430</v>
      </c>
      <c r="AU87" s="346">
        <v>5</v>
      </c>
      <c r="AV87" s="346">
        <v>7</v>
      </c>
      <c r="AW87" s="346">
        <v>9</v>
      </c>
      <c r="AX87" s="346">
        <v>9</v>
      </c>
      <c r="AY87" s="346">
        <v>5</v>
      </c>
      <c r="AZ87" s="374"/>
      <c r="BA87" s="375">
        <v>5.3600014154833699</v>
      </c>
      <c r="BB87" s="375">
        <v>0.50634978727626501</v>
      </c>
      <c r="BC87" s="375">
        <v>-9.9350580728024995E-2</v>
      </c>
      <c r="BD87" s="375">
        <v>-0.78048564816514598</v>
      </c>
      <c r="BE87" s="374"/>
      <c r="BF87" s="348" t="s">
        <v>430</v>
      </c>
      <c r="BG87" s="348" t="s">
        <v>430</v>
      </c>
      <c r="BH87" s="348" t="s">
        <v>430</v>
      </c>
      <c r="BI87" s="374"/>
      <c r="BJ87" s="348">
        <v>-0.37915797999999801</v>
      </c>
      <c r="BK87" s="374"/>
      <c r="BL87" s="348">
        <v>58.138100000000001</v>
      </c>
      <c r="BM87" s="348">
        <v>5.3852799999999998</v>
      </c>
      <c r="BN87" s="348">
        <v>0.42968800000000001</v>
      </c>
      <c r="BO87" s="348">
        <v>36.046931999999998</v>
      </c>
      <c r="BP87" s="373"/>
      <c r="BQ87" s="348" t="s">
        <v>430</v>
      </c>
      <c r="BR87" s="348">
        <v>29.2</v>
      </c>
      <c r="BS87" s="348" t="s">
        <v>430</v>
      </c>
      <c r="BT87" s="348" t="s">
        <v>430</v>
      </c>
      <c r="BU87" s="348" t="s">
        <v>430</v>
      </c>
      <c r="BV87" s="348">
        <v>6.85</v>
      </c>
      <c r="BW87" s="373"/>
      <c r="BX87" s="372" t="s">
        <v>9633</v>
      </c>
      <c r="BY87" s="372" t="s">
        <v>9634</v>
      </c>
      <c r="BZ87" s="372" t="s">
        <v>4130</v>
      </c>
      <c r="CA87" s="372" t="s">
        <v>9635</v>
      </c>
      <c r="CB87" s="372" t="s">
        <v>9586</v>
      </c>
      <c r="CC87" s="373"/>
      <c r="CD87" s="354" t="s">
        <v>2387</v>
      </c>
    </row>
    <row r="88" spans="1:82" s="428" customFormat="1" x14ac:dyDescent="0.25">
      <c r="A88" s="345" t="s">
        <v>9703</v>
      </c>
      <c r="B88" s="373"/>
      <c r="C88" s="719">
        <v>45944</v>
      </c>
      <c r="D88" s="373"/>
      <c r="E88" s="346">
        <v>161.86799999999999</v>
      </c>
      <c r="F88" s="373"/>
      <c r="G88" s="347">
        <v>10.3101</v>
      </c>
      <c r="H88" s="373"/>
      <c r="I88" s="651" t="s">
        <v>430</v>
      </c>
      <c r="J88" s="651" t="s">
        <v>430</v>
      </c>
      <c r="K88" s="651" t="s">
        <v>430</v>
      </c>
      <c r="L88" s="651" t="s">
        <v>430</v>
      </c>
      <c r="M88" s="374"/>
      <c r="N88" s="348">
        <v>5.5488999999999997</v>
      </c>
      <c r="O88" s="348">
        <v>5.5488999999999997</v>
      </c>
      <c r="P88" s="348">
        <v>-1.9211</v>
      </c>
      <c r="Q88" s="348">
        <v>3.5703999999999998</v>
      </c>
      <c r="R88" s="348">
        <v>4.2636000000000003</v>
      </c>
      <c r="S88" s="348">
        <v>6.0037000000000003</v>
      </c>
      <c r="T88" s="348">
        <v>5.8063000000000002</v>
      </c>
      <c r="U88" s="348" t="s">
        <v>430</v>
      </c>
      <c r="V88" s="350" t="s">
        <v>430</v>
      </c>
      <c r="W88" s="348" t="s">
        <v>430</v>
      </c>
      <c r="X88" s="348" t="s">
        <v>430</v>
      </c>
      <c r="Y88" s="348" t="s">
        <v>430</v>
      </c>
      <c r="Z88" s="348" t="s">
        <v>430</v>
      </c>
      <c r="AA88" s="348">
        <v>4.2617000000000003</v>
      </c>
      <c r="AB88" s="348">
        <v>5.7346000000000004</v>
      </c>
      <c r="AC88" s="348" t="s">
        <v>430</v>
      </c>
      <c r="AD88" s="348" t="s">
        <v>430</v>
      </c>
      <c r="AE88" s="348">
        <v>4.2617000000000003</v>
      </c>
      <c r="AF88" s="348">
        <v>5.8044000000000002</v>
      </c>
      <c r="AG88" s="374"/>
      <c r="AH88" s="346">
        <v>5</v>
      </c>
      <c r="AI88" s="346">
        <v>5</v>
      </c>
      <c r="AJ88" s="346">
        <v>8</v>
      </c>
      <c r="AK88" s="346">
        <v>7</v>
      </c>
      <c r="AL88" s="346">
        <v>10</v>
      </c>
      <c r="AM88" s="346">
        <v>9</v>
      </c>
      <c r="AN88" s="346">
        <v>10</v>
      </c>
      <c r="AO88" s="346" t="s">
        <v>430</v>
      </c>
      <c r="AP88" s="346" t="s">
        <v>430</v>
      </c>
      <c r="AQ88" s="346" t="s">
        <v>430</v>
      </c>
      <c r="AR88" s="346" t="s">
        <v>430</v>
      </c>
      <c r="AS88" s="346" t="s">
        <v>430</v>
      </c>
      <c r="AT88" s="346" t="s">
        <v>430</v>
      </c>
      <c r="AU88" s="346">
        <v>9</v>
      </c>
      <c r="AV88" s="346">
        <v>10</v>
      </c>
      <c r="AW88" s="346" t="s">
        <v>430</v>
      </c>
      <c r="AX88" s="346" t="s">
        <v>430</v>
      </c>
      <c r="AY88" s="346">
        <v>9</v>
      </c>
      <c r="AZ88" s="374"/>
      <c r="BA88" s="375">
        <v>3.6019632908662098</v>
      </c>
      <c r="BB88" s="375">
        <v>0.54354405941511397</v>
      </c>
      <c r="BC88" s="375">
        <v>-0.34175752594917203</v>
      </c>
      <c r="BD88" s="375">
        <v>-1.36171994181652</v>
      </c>
      <c r="BE88" s="374"/>
      <c r="BF88" s="348" t="s">
        <v>430</v>
      </c>
      <c r="BG88" s="348" t="s">
        <v>430</v>
      </c>
      <c r="BH88" s="348" t="s">
        <v>430</v>
      </c>
      <c r="BI88" s="374"/>
      <c r="BJ88" s="348">
        <v>-0.24965068999999701</v>
      </c>
      <c r="BK88" s="374"/>
      <c r="BL88" s="348">
        <v>47.0505</v>
      </c>
      <c r="BM88" s="348">
        <v>17.471</v>
      </c>
      <c r="BN88" s="348" t="s">
        <v>430</v>
      </c>
      <c r="BO88" s="348">
        <v>35.478499999999997</v>
      </c>
      <c r="BP88" s="373"/>
      <c r="BQ88" s="348">
        <v>13.92</v>
      </c>
      <c r="BR88" s="348">
        <v>15.26</v>
      </c>
      <c r="BS88" s="348" t="s">
        <v>430</v>
      </c>
      <c r="BT88" s="348" t="s">
        <v>430</v>
      </c>
      <c r="BU88" s="348" t="s">
        <v>430</v>
      </c>
      <c r="BV88" s="348">
        <v>6.31</v>
      </c>
      <c r="BW88" s="373"/>
      <c r="BX88" s="372" t="s">
        <v>9637</v>
      </c>
      <c r="BY88" s="372" t="s">
        <v>9638</v>
      </c>
      <c r="BZ88" s="372" t="s">
        <v>9639</v>
      </c>
      <c r="CA88" s="372" t="s">
        <v>9640</v>
      </c>
      <c r="CB88" s="372" t="s">
        <v>876</v>
      </c>
      <c r="CC88" s="373"/>
      <c r="CD88" s="354" t="s">
        <v>4769</v>
      </c>
    </row>
    <row r="89" spans="1:82" s="428" customFormat="1" x14ac:dyDescent="0.25">
      <c r="A89" s="345" t="s">
        <v>9704</v>
      </c>
      <c r="B89" s="373"/>
      <c r="C89" s="719">
        <v>45974</v>
      </c>
      <c r="D89" s="373"/>
      <c r="E89" s="889">
        <v>140.16999999999999</v>
      </c>
      <c r="F89" s="373"/>
      <c r="G89" s="347">
        <v>10.2445</v>
      </c>
      <c r="H89" s="373"/>
      <c r="I89" s="651" t="s">
        <v>430</v>
      </c>
      <c r="J89" s="651" t="s">
        <v>430</v>
      </c>
      <c r="K89" s="651" t="s">
        <v>430</v>
      </c>
      <c r="L89" s="651" t="s">
        <v>430</v>
      </c>
      <c r="M89" s="374"/>
      <c r="N89" s="348">
        <v>0.35630000000000001</v>
      </c>
      <c r="O89" s="348">
        <v>0.35630000000000001</v>
      </c>
      <c r="P89" s="348">
        <v>-6.6592000000000002</v>
      </c>
      <c r="Q89" s="348">
        <v>0.56000000000000005</v>
      </c>
      <c r="R89" s="348">
        <v>2.1070000000000002</v>
      </c>
      <c r="S89" s="348">
        <v>5.3750999999999998</v>
      </c>
      <c r="T89" s="348" t="s">
        <v>430</v>
      </c>
      <c r="U89" s="348" t="s">
        <v>430</v>
      </c>
      <c r="V89" s="350" t="s">
        <v>430</v>
      </c>
      <c r="W89" s="348" t="s">
        <v>430</v>
      </c>
      <c r="X89" s="348" t="s">
        <v>430</v>
      </c>
      <c r="Y89" s="348" t="s">
        <v>430</v>
      </c>
      <c r="Z89" s="348" t="s">
        <v>430</v>
      </c>
      <c r="AA89" s="348">
        <v>2.2734999999999999</v>
      </c>
      <c r="AB89" s="348">
        <v>5.3113999999999999</v>
      </c>
      <c r="AC89" s="348" t="s">
        <v>430</v>
      </c>
      <c r="AD89" s="348" t="s">
        <v>430</v>
      </c>
      <c r="AE89" s="348">
        <v>2.2734999999999999</v>
      </c>
      <c r="AF89" s="348">
        <v>5.4085999999999999</v>
      </c>
      <c r="AG89" s="374"/>
      <c r="AH89" s="346">
        <v>19</v>
      </c>
      <c r="AI89" s="346">
        <v>19</v>
      </c>
      <c r="AJ89" s="346">
        <v>22</v>
      </c>
      <c r="AK89" s="346">
        <v>22</v>
      </c>
      <c r="AL89" s="346">
        <v>22</v>
      </c>
      <c r="AM89" s="346">
        <v>18</v>
      </c>
      <c r="AN89" s="346" t="s">
        <v>430</v>
      </c>
      <c r="AO89" s="346" t="s">
        <v>430</v>
      </c>
      <c r="AP89" s="346" t="s">
        <v>430</v>
      </c>
      <c r="AQ89" s="346" t="s">
        <v>430</v>
      </c>
      <c r="AR89" s="346" t="s">
        <v>430</v>
      </c>
      <c r="AS89" s="346" t="s">
        <v>430</v>
      </c>
      <c r="AT89" s="346" t="s">
        <v>430</v>
      </c>
      <c r="AU89" s="346">
        <v>22</v>
      </c>
      <c r="AV89" s="346">
        <v>17</v>
      </c>
      <c r="AW89" s="346" t="s">
        <v>430</v>
      </c>
      <c r="AX89" s="346" t="s">
        <v>430</v>
      </c>
      <c r="AY89" s="346">
        <v>22</v>
      </c>
      <c r="AZ89" s="374"/>
      <c r="BA89" s="375">
        <v>7.0718145892052799</v>
      </c>
      <c r="BB89" s="375">
        <v>1.06658462240633</v>
      </c>
      <c r="BC89" s="375">
        <v>-0.21054063695460901</v>
      </c>
      <c r="BD89" s="375">
        <v>-1.5713052248408399</v>
      </c>
      <c r="BE89" s="374"/>
      <c r="BF89" s="348" t="s">
        <v>430</v>
      </c>
      <c r="BG89" s="348" t="s">
        <v>430</v>
      </c>
      <c r="BH89" s="348" t="s">
        <v>430</v>
      </c>
      <c r="BI89" s="374"/>
      <c r="BJ89" s="348">
        <v>-0.37260702999999901</v>
      </c>
      <c r="BK89" s="374"/>
      <c r="BL89" s="348">
        <v>46.204799999999999</v>
      </c>
      <c r="BM89" s="348">
        <v>15.8062</v>
      </c>
      <c r="BN89" s="348">
        <v>2.3310900000000001</v>
      </c>
      <c r="BO89" s="348">
        <v>35.657910000000001</v>
      </c>
      <c r="BP89" s="373"/>
      <c r="BQ89" s="348">
        <v>10.53</v>
      </c>
      <c r="BR89" s="348" t="s">
        <v>430</v>
      </c>
      <c r="BS89" s="348">
        <v>7.13</v>
      </c>
      <c r="BT89" s="348" t="s">
        <v>430</v>
      </c>
      <c r="BU89" s="348" t="s">
        <v>430</v>
      </c>
      <c r="BV89" s="348">
        <v>82.72</v>
      </c>
      <c r="BW89" s="373"/>
      <c r="BX89" s="372" t="s">
        <v>9642</v>
      </c>
      <c r="BY89" s="372" t="s">
        <v>9643</v>
      </c>
      <c r="BZ89" s="372" t="s">
        <v>3252</v>
      </c>
      <c r="CA89" s="372" t="s">
        <v>9626</v>
      </c>
      <c r="CB89" s="372" t="s">
        <v>9644</v>
      </c>
      <c r="CC89" s="373"/>
      <c r="CD89" s="354" t="s">
        <v>4769</v>
      </c>
    </row>
    <row r="90" spans="1:82" s="428" customFormat="1" x14ac:dyDescent="0.25">
      <c r="A90" s="345" t="s">
        <v>9705</v>
      </c>
      <c r="B90" s="373"/>
      <c r="C90" s="719">
        <v>44067</v>
      </c>
      <c r="D90" s="373"/>
      <c r="E90" s="346">
        <v>111.83</v>
      </c>
      <c r="F90" s="373"/>
      <c r="G90" s="347">
        <v>12.874000000000001</v>
      </c>
      <c r="H90" s="373"/>
      <c r="I90" s="651">
        <v>5.4799999999999996E-3</v>
      </c>
      <c r="J90" s="651">
        <v>5</v>
      </c>
      <c r="K90" s="651">
        <v>5.4799999999999996E-3</v>
      </c>
      <c r="L90" s="651">
        <v>5.4799999999999996E-3</v>
      </c>
      <c r="M90" s="374"/>
      <c r="N90" s="348">
        <v>1.7013</v>
      </c>
      <c r="O90" s="348">
        <v>1.7013</v>
      </c>
      <c r="P90" s="348">
        <v>-2.4695</v>
      </c>
      <c r="Q90" s="348">
        <v>2.96</v>
      </c>
      <c r="R90" s="348">
        <v>4.3141999999999996</v>
      </c>
      <c r="S90" s="348">
        <v>5.6243999999999996</v>
      </c>
      <c r="T90" s="348">
        <v>5.5635000000000003</v>
      </c>
      <c r="U90" s="348">
        <v>5.2447999999999997</v>
      </c>
      <c r="V90" s="350">
        <v>5.0865999999999998</v>
      </c>
      <c r="W90" s="348">
        <v>5.5452000000000004</v>
      </c>
      <c r="X90" s="348">
        <v>5.6981000000000002</v>
      </c>
      <c r="Y90" s="348">
        <v>4.7964000000000002</v>
      </c>
      <c r="Z90" s="348" t="s">
        <v>430</v>
      </c>
      <c r="AA90" s="348">
        <v>4.4564000000000004</v>
      </c>
      <c r="AB90" s="348">
        <v>5.2934000000000001</v>
      </c>
      <c r="AC90" s="348">
        <v>5.6493000000000002</v>
      </c>
      <c r="AD90" s="348">
        <v>5.3007999999999997</v>
      </c>
      <c r="AE90" s="348">
        <v>4.4564000000000004</v>
      </c>
      <c r="AF90" s="348">
        <v>4.5507</v>
      </c>
      <c r="AG90" s="374"/>
      <c r="AH90" s="346">
        <v>17</v>
      </c>
      <c r="AI90" s="346">
        <v>17</v>
      </c>
      <c r="AJ90" s="346">
        <v>11</v>
      </c>
      <c r="AK90" s="346">
        <v>15</v>
      </c>
      <c r="AL90" s="346">
        <v>8</v>
      </c>
      <c r="AM90" s="346">
        <v>15</v>
      </c>
      <c r="AN90" s="346">
        <v>17</v>
      </c>
      <c r="AO90" s="346">
        <v>15</v>
      </c>
      <c r="AP90" s="346">
        <v>16</v>
      </c>
      <c r="AQ90" s="346">
        <v>12</v>
      </c>
      <c r="AR90" s="346">
        <v>10</v>
      </c>
      <c r="AS90" s="346">
        <v>9</v>
      </c>
      <c r="AT90" s="346" t="s">
        <v>430</v>
      </c>
      <c r="AU90" s="346">
        <v>8</v>
      </c>
      <c r="AV90" s="346">
        <v>18</v>
      </c>
      <c r="AW90" s="346">
        <v>17</v>
      </c>
      <c r="AX90" s="346">
        <v>15</v>
      </c>
      <c r="AY90" s="346">
        <v>8</v>
      </c>
      <c r="AZ90" s="374"/>
      <c r="BA90" s="375">
        <v>5.5767375263281398</v>
      </c>
      <c r="BB90" s="375">
        <v>0.62217105520151805</v>
      </c>
      <c r="BC90" s="375">
        <v>-0.24681445726920201</v>
      </c>
      <c r="BD90" s="375">
        <v>-1.6811050948362101</v>
      </c>
      <c r="BE90" s="374"/>
      <c r="BF90" s="348" t="s">
        <v>430</v>
      </c>
      <c r="BG90" s="348" t="s">
        <v>430</v>
      </c>
      <c r="BH90" s="348" t="s">
        <v>430</v>
      </c>
      <c r="BI90" s="374"/>
      <c r="BJ90" s="348">
        <v>-0.30954337999999798</v>
      </c>
      <c r="BK90" s="374"/>
      <c r="BL90" s="348">
        <v>62.898600000000002</v>
      </c>
      <c r="BM90" s="348">
        <v>4.6905000000000001</v>
      </c>
      <c r="BN90" s="348" t="s">
        <v>430</v>
      </c>
      <c r="BO90" s="348">
        <v>32.410899999999998</v>
      </c>
      <c r="BP90" s="373"/>
      <c r="BQ90" s="348" t="s">
        <v>430</v>
      </c>
      <c r="BR90" s="348">
        <v>24.36</v>
      </c>
      <c r="BS90" s="348" t="s">
        <v>430</v>
      </c>
      <c r="BT90" s="348" t="s">
        <v>430</v>
      </c>
      <c r="BU90" s="348" t="s">
        <v>430</v>
      </c>
      <c r="BV90" s="348">
        <v>75.95</v>
      </c>
      <c r="BW90" s="373"/>
      <c r="BX90" s="372" t="s">
        <v>9646</v>
      </c>
      <c r="BY90" s="372" t="s">
        <v>9647</v>
      </c>
      <c r="BZ90" s="372" t="s">
        <v>9648</v>
      </c>
      <c r="CA90" s="372" t="s">
        <v>9649</v>
      </c>
      <c r="CB90" s="372" t="s">
        <v>9650</v>
      </c>
      <c r="CC90" s="373"/>
      <c r="CD90" s="354" t="s">
        <v>2387</v>
      </c>
    </row>
    <row r="91" spans="1:82" s="428" customFormat="1" x14ac:dyDescent="0.25">
      <c r="A91" s="345" t="s">
        <v>9706</v>
      </c>
      <c r="B91" s="373"/>
      <c r="C91" s="719">
        <v>41878</v>
      </c>
      <c r="D91" s="373"/>
      <c r="E91" s="346">
        <v>96.8643</v>
      </c>
      <c r="F91" s="373"/>
      <c r="G91" s="347">
        <v>19.1707</v>
      </c>
      <c r="H91" s="373"/>
      <c r="I91" s="651" t="s">
        <v>430</v>
      </c>
      <c r="J91" s="651" t="s">
        <v>430</v>
      </c>
      <c r="K91" s="651" t="s">
        <v>430</v>
      </c>
      <c r="L91" s="651" t="s">
        <v>430</v>
      </c>
      <c r="M91" s="374"/>
      <c r="N91" s="348">
        <v>-1.3326</v>
      </c>
      <c r="O91" s="348">
        <v>-1.3326</v>
      </c>
      <c r="P91" s="348">
        <v>-4.4297000000000004</v>
      </c>
      <c r="Q91" s="348">
        <v>2.2050000000000001</v>
      </c>
      <c r="R91" s="348">
        <v>3.7275</v>
      </c>
      <c r="S91" s="348">
        <v>5.9698000000000002</v>
      </c>
      <c r="T91" s="348">
        <v>5.5970000000000004</v>
      </c>
      <c r="U91" s="348">
        <v>5.2270000000000003</v>
      </c>
      <c r="V91" s="350">
        <v>5.2389000000000001</v>
      </c>
      <c r="W91" s="348">
        <v>6.2644000000000002</v>
      </c>
      <c r="X91" s="348">
        <v>6.4584999999999999</v>
      </c>
      <c r="Y91" s="348">
        <v>5.5313999999999997</v>
      </c>
      <c r="Z91" s="348">
        <v>5.4345999999999997</v>
      </c>
      <c r="AA91" s="348">
        <v>4.0456000000000003</v>
      </c>
      <c r="AB91" s="348">
        <v>5.6765999999999996</v>
      </c>
      <c r="AC91" s="348">
        <v>5.7571000000000003</v>
      </c>
      <c r="AD91" s="348">
        <v>5.2965</v>
      </c>
      <c r="AE91" s="348">
        <v>4.0456000000000003</v>
      </c>
      <c r="AF91" s="348">
        <v>5.7331000000000003</v>
      </c>
      <c r="AG91" s="374"/>
      <c r="AH91" s="346">
        <v>21</v>
      </c>
      <c r="AI91" s="346">
        <v>21</v>
      </c>
      <c r="AJ91" s="346">
        <v>19</v>
      </c>
      <c r="AK91" s="346">
        <v>21</v>
      </c>
      <c r="AL91" s="346">
        <v>16</v>
      </c>
      <c r="AM91" s="346">
        <v>10</v>
      </c>
      <c r="AN91" s="346">
        <v>16</v>
      </c>
      <c r="AO91" s="346">
        <v>16</v>
      </c>
      <c r="AP91" s="346">
        <v>14</v>
      </c>
      <c r="AQ91" s="346">
        <v>7</v>
      </c>
      <c r="AR91" s="346">
        <v>6</v>
      </c>
      <c r="AS91" s="346">
        <v>4</v>
      </c>
      <c r="AT91" s="346">
        <v>1</v>
      </c>
      <c r="AU91" s="346">
        <v>13</v>
      </c>
      <c r="AV91" s="346">
        <v>11</v>
      </c>
      <c r="AW91" s="346">
        <v>12</v>
      </c>
      <c r="AX91" s="346">
        <v>16</v>
      </c>
      <c r="AY91" s="346">
        <v>13</v>
      </c>
      <c r="AZ91" s="374"/>
      <c r="BA91" s="375">
        <v>6.4913774485972597</v>
      </c>
      <c r="BB91" s="375">
        <v>0.59473774750353903</v>
      </c>
      <c r="BC91" s="375">
        <v>-9.5876066666711598E-2</v>
      </c>
      <c r="BD91" s="375">
        <v>-0.91361892113443</v>
      </c>
      <c r="BE91" s="374"/>
      <c r="BF91" s="348" t="s">
        <v>430</v>
      </c>
      <c r="BG91" s="348" t="s">
        <v>430</v>
      </c>
      <c r="BH91" s="348" t="s">
        <v>430</v>
      </c>
      <c r="BI91" s="374"/>
      <c r="BJ91" s="348">
        <v>-0.26704633</v>
      </c>
      <c r="BK91" s="374"/>
      <c r="BL91" s="348">
        <v>54.7515</v>
      </c>
      <c r="BM91" s="348">
        <v>7.7436400000000001</v>
      </c>
      <c r="BN91" s="348">
        <v>2.7551800000000002</v>
      </c>
      <c r="BO91" s="348">
        <v>34.749679999999998</v>
      </c>
      <c r="BP91" s="373"/>
      <c r="BQ91" s="348">
        <v>10.09</v>
      </c>
      <c r="BR91" s="348">
        <v>19.510000000000002</v>
      </c>
      <c r="BS91" s="348" t="s">
        <v>430</v>
      </c>
      <c r="BT91" s="348" t="s">
        <v>430</v>
      </c>
      <c r="BU91" s="348" t="s">
        <v>430</v>
      </c>
      <c r="BV91" s="348">
        <v>70.67</v>
      </c>
      <c r="BW91" s="373"/>
      <c r="BX91" s="372" t="s">
        <v>9652</v>
      </c>
      <c r="BY91" s="372" t="s">
        <v>9653</v>
      </c>
      <c r="BZ91" s="372" t="s">
        <v>9654</v>
      </c>
      <c r="CA91" s="372" t="s">
        <v>9626</v>
      </c>
      <c r="CB91" s="372" t="s">
        <v>9655</v>
      </c>
      <c r="CC91" s="373"/>
      <c r="CD91" s="354" t="s">
        <v>2387</v>
      </c>
    </row>
    <row r="92" spans="1:82" s="428" customFormat="1" x14ac:dyDescent="0.25">
      <c r="A92" s="345" t="s">
        <v>9707</v>
      </c>
      <c r="B92" s="373"/>
      <c r="C92" s="719">
        <v>45751</v>
      </c>
      <c r="D92" s="373"/>
      <c r="E92" s="346">
        <v>337.67599999999999</v>
      </c>
      <c r="F92" s="373"/>
      <c r="G92" s="347">
        <v>10.7174</v>
      </c>
      <c r="H92" s="373"/>
      <c r="I92" s="651" t="s">
        <v>430</v>
      </c>
      <c r="J92" s="651" t="s">
        <v>430</v>
      </c>
      <c r="K92" s="651" t="s">
        <v>430</v>
      </c>
      <c r="L92" s="651" t="s">
        <v>430</v>
      </c>
      <c r="M92" s="374"/>
      <c r="N92" s="348">
        <v>0.4541</v>
      </c>
      <c r="O92" s="348">
        <v>0.4541</v>
      </c>
      <c r="P92" s="348">
        <v>-0.63239999999999996</v>
      </c>
      <c r="Q92" s="348">
        <v>4.7766999999999999</v>
      </c>
      <c r="R92" s="348">
        <v>5.0420999999999996</v>
      </c>
      <c r="S92" s="348">
        <v>6.8768000000000002</v>
      </c>
      <c r="T92" s="348">
        <v>6.9565999999999999</v>
      </c>
      <c r="U92" s="348">
        <v>6.6116000000000001</v>
      </c>
      <c r="V92" s="350">
        <v>6.5297000000000001</v>
      </c>
      <c r="W92" s="348" t="s">
        <v>430</v>
      </c>
      <c r="X92" s="348" t="s">
        <v>430</v>
      </c>
      <c r="Y92" s="348" t="s">
        <v>430</v>
      </c>
      <c r="Z92" s="348" t="s">
        <v>430</v>
      </c>
      <c r="AA92" s="348">
        <v>4.7847999999999997</v>
      </c>
      <c r="AB92" s="348">
        <v>6.8357000000000001</v>
      </c>
      <c r="AC92" s="348">
        <v>7.0208000000000004</v>
      </c>
      <c r="AD92" s="348">
        <v>6.7510000000000003</v>
      </c>
      <c r="AE92" s="348">
        <v>4.7847999999999997</v>
      </c>
      <c r="AF92" s="348">
        <v>6.7347000000000001</v>
      </c>
      <c r="AG92" s="374"/>
      <c r="AH92" s="346">
        <v>18</v>
      </c>
      <c r="AI92" s="346">
        <v>18</v>
      </c>
      <c r="AJ92" s="346">
        <v>4</v>
      </c>
      <c r="AK92" s="346">
        <v>2</v>
      </c>
      <c r="AL92" s="346">
        <v>2</v>
      </c>
      <c r="AM92" s="346">
        <v>1</v>
      </c>
      <c r="AN92" s="346">
        <v>1</v>
      </c>
      <c r="AO92" s="346">
        <v>1</v>
      </c>
      <c r="AP92" s="346">
        <v>1</v>
      </c>
      <c r="AQ92" s="346" t="s">
        <v>430</v>
      </c>
      <c r="AR92" s="346" t="s">
        <v>430</v>
      </c>
      <c r="AS92" s="346" t="s">
        <v>430</v>
      </c>
      <c r="AT92" s="346" t="s">
        <v>430</v>
      </c>
      <c r="AU92" s="346">
        <v>6</v>
      </c>
      <c r="AV92" s="346">
        <v>1</v>
      </c>
      <c r="AW92" s="346">
        <v>1</v>
      </c>
      <c r="AX92" s="346">
        <v>1</v>
      </c>
      <c r="AY92" s="346">
        <v>6</v>
      </c>
      <c r="AZ92" s="374"/>
      <c r="BA92" s="375">
        <v>4.3568726931219501</v>
      </c>
      <c r="BB92" s="375">
        <v>0.76905383932014504</v>
      </c>
      <c r="BC92" s="375">
        <v>-0.14067947291385699</v>
      </c>
      <c r="BD92" s="375">
        <v>-0.49585591616247399</v>
      </c>
      <c r="BE92" s="374"/>
      <c r="BF92" s="348" t="s">
        <v>430</v>
      </c>
      <c r="BG92" s="348" t="s">
        <v>430</v>
      </c>
      <c r="BH92" s="348" t="s">
        <v>430</v>
      </c>
      <c r="BI92" s="374"/>
      <c r="BJ92" s="348">
        <v>-0.67542233000000695</v>
      </c>
      <c r="BK92" s="374"/>
      <c r="BL92" s="348">
        <v>142.62700000000001</v>
      </c>
      <c r="BM92" s="348">
        <v>60.0441</v>
      </c>
      <c r="BN92" s="348">
        <v>7.8523399999999999</v>
      </c>
      <c r="BO92" s="348">
        <v>-110.52343999999999</v>
      </c>
      <c r="BP92" s="373"/>
      <c r="BQ92" s="348">
        <v>11.72</v>
      </c>
      <c r="BR92" s="348">
        <v>63.02</v>
      </c>
      <c r="BS92" s="348" t="s">
        <v>430</v>
      </c>
      <c r="BT92" s="348" t="s">
        <v>430</v>
      </c>
      <c r="BU92" s="348" t="s">
        <v>430</v>
      </c>
      <c r="BV92" s="348">
        <v>25.94</v>
      </c>
      <c r="BW92" s="373"/>
      <c r="BX92" s="372" t="s">
        <v>9657</v>
      </c>
      <c r="BY92" s="372" t="s">
        <v>9658</v>
      </c>
      <c r="BZ92" s="372" t="s">
        <v>9659</v>
      </c>
      <c r="CA92" s="372" t="s">
        <v>9660</v>
      </c>
      <c r="CB92" s="372" t="s">
        <v>5410</v>
      </c>
      <c r="CC92" s="373"/>
      <c r="CD92" s="354" t="s">
        <v>2387</v>
      </c>
    </row>
    <row r="93" spans="1:82" s="428" customFormat="1" x14ac:dyDescent="0.25">
      <c r="A93" s="345" t="s">
        <v>9708</v>
      </c>
      <c r="B93" s="373"/>
      <c r="C93" s="719">
        <v>43720</v>
      </c>
      <c r="D93" s="373"/>
      <c r="E93" s="346">
        <v>87.15</v>
      </c>
      <c r="F93" s="373"/>
      <c r="G93" s="347">
        <v>13.6014</v>
      </c>
      <c r="H93" s="373"/>
      <c r="I93" s="651" t="s">
        <v>430</v>
      </c>
      <c r="J93" s="651" t="s">
        <v>430</v>
      </c>
      <c r="K93" s="651" t="s">
        <v>430</v>
      </c>
      <c r="L93" s="651" t="s">
        <v>430</v>
      </c>
      <c r="M93" s="374"/>
      <c r="N93" s="348">
        <v>7.6977000000000002</v>
      </c>
      <c r="O93" s="348">
        <v>7.6977000000000002</v>
      </c>
      <c r="P93" s="348">
        <v>2.3395999999999999</v>
      </c>
      <c r="Q93" s="348">
        <v>4.1468999999999996</v>
      </c>
      <c r="R93" s="348">
        <v>3.6819000000000002</v>
      </c>
      <c r="S93" s="348">
        <v>6.5814000000000004</v>
      </c>
      <c r="T93" s="348">
        <v>6.2394999999999996</v>
      </c>
      <c r="U93" s="348">
        <v>5.9668999999999999</v>
      </c>
      <c r="V93" s="350">
        <v>5.8917999999999999</v>
      </c>
      <c r="W93" s="348">
        <v>6.6458000000000004</v>
      </c>
      <c r="X93" s="348">
        <v>6.8765000000000001</v>
      </c>
      <c r="Y93" s="348">
        <v>5.2346000000000004</v>
      </c>
      <c r="Z93" s="348" t="s">
        <v>430</v>
      </c>
      <c r="AA93" s="348">
        <v>3.6675</v>
      </c>
      <c r="AB93" s="348">
        <v>6.2514000000000003</v>
      </c>
      <c r="AC93" s="348">
        <v>6.3211000000000004</v>
      </c>
      <c r="AD93" s="348">
        <v>6.0229999999999997</v>
      </c>
      <c r="AE93" s="348">
        <v>3.6675</v>
      </c>
      <c r="AF93" s="348">
        <v>4.7222999999999997</v>
      </c>
      <c r="AG93" s="374"/>
      <c r="AH93" s="346">
        <v>2</v>
      </c>
      <c r="AI93" s="346">
        <v>2</v>
      </c>
      <c r="AJ93" s="346">
        <v>1</v>
      </c>
      <c r="AK93" s="346">
        <v>3</v>
      </c>
      <c r="AL93" s="346">
        <v>17</v>
      </c>
      <c r="AM93" s="346">
        <v>2</v>
      </c>
      <c r="AN93" s="346">
        <v>5</v>
      </c>
      <c r="AO93" s="346">
        <v>3</v>
      </c>
      <c r="AP93" s="346">
        <v>5</v>
      </c>
      <c r="AQ93" s="346">
        <v>1</v>
      </c>
      <c r="AR93" s="346">
        <v>1</v>
      </c>
      <c r="AS93" s="346">
        <v>7</v>
      </c>
      <c r="AT93" s="346" t="s">
        <v>430</v>
      </c>
      <c r="AU93" s="346">
        <v>17</v>
      </c>
      <c r="AV93" s="346">
        <v>2</v>
      </c>
      <c r="AW93" s="346">
        <v>4</v>
      </c>
      <c r="AX93" s="346">
        <v>4</v>
      </c>
      <c r="AY93" s="346">
        <v>17</v>
      </c>
      <c r="AZ93" s="374"/>
      <c r="BA93" s="375">
        <v>6.0010957146584998</v>
      </c>
      <c r="BB93" s="375">
        <v>0.65967721198906304</v>
      </c>
      <c r="BC93" s="375">
        <v>-4.7230442293263099E-2</v>
      </c>
      <c r="BD93" s="375">
        <v>-0.60648733016003598</v>
      </c>
      <c r="BE93" s="374"/>
      <c r="BF93" s="348" t="s">
        <v>430</v>
      </c>
      <c r="BG93" s="348" t="s">
        <v>430</v>
      </c>
      <c r="BH93" s="348" t="s">
        <v>430</v>
      </c>
      <c r="BI93" s="374"/>
      <c r="BJ93" s="348">
        <v>-0.209711749999999</v>
      </c>
      <c r="BK93" s="374"/>
      <c r="BL93" s="348">
        <v>37.932299999999998</v>
      </c>
      <c r="BM93" s="348">
        <v>17.170000000000002</v>
      </c>
      <c r="BN93" s="348">
        <v>8.4895499999999995</v>
      </c>
      <c r="BO93" s="348">
        <v>36.408149999999999</v>
      </c>
      <c r="BP93" s="373"/>
      <c r="BQ93" s="348" t="s">
        <v>430</v>
      </c>
      <c r="BR93" s="348">
        <v>12.76</v>
      </c>
      <c r="BS93" s="348" t="s">
        <v>430</v>
      </c>
      <c r="BT93" s="348" t="s">
        <v>430</v>
      </c>
      <c r="BU93" s="348" t="s">
        <v>430</v>
      </c>
      <c r="BV93" s="348">
        <v>23.65</v>
      </c>
      <c r="BW93" s="373"/>
      <c r="BX93" s="372" t="s">
        <v>9662</v>
      </c>
      <c r="BY93" s="372" t="s">
        <v>9663</v>
      </c>
      <c r="BZ93" s="372" t="s">
        <v>9664</v>
      </c>
      <c r="CA93" s="372" t="s">
        <v>9665</v>
      </c>
      <c r="CB93" s="372" t="s">
        <v>9666</v>
      </c>
      <c r="CC93" s="373"/>
      <c r="CD93" s="354" t="s">
        <v>555</v>
      </c>
    </row>
    <row r="94" spans="1:82" s="428" customFormat="1" x14ac:dyDescent="0.25">
      <c r="A94" s="345" t="s">
        <v>9709</v>
      </c>
      <c r="B94" s="373"/>
      <c r="C94" s="719">
        <v>45897</v>
      </c>
      <c r="D94" s="373"/>
      <c r="E94" s="346">
        <v>73.290000000000006</v>
      </c>
      <c r="F94" s="373"/>
      <c r="G94" s="347">
        <v>10.365600000000001</v>
      </c>
      <c r="H94" s="373"/>
      <c r="I94" s="651" t="s">
        <v>430</v>
      </c>
      <c r="J94" s="651" t="s">
        <v>430</v>
      </c>
      <c r="K94" s="651" t="s">
        <v>430</v>
      </c>
      <c r="L94" s="651" t="s">
        <v>430</v>
      </c>
      <c r="M94" s="374"/>
      <c r="N94" s="348">
        <v>2.5828000000000002</v>
      </c>
      <c r="O94" s="348">
        <v>2.5828000000000002</v>
      </c>
      <c r="P94" s="348">
        <v>-2.6646999999999998</v>
      </c>
      <c r="Q94" s="348">
        <v>3.0973999999999999</v>
      </c>
      <c r="R94" s="348">
        <v>4.1262999999999996</v>
      </c>
      <c r="S94" s="348">
        <v>5.5525000000000002</v>
      </c>
      <c r="T94" s="348">
        <v>5.76</v>
      </c>
      <c r="U94" s="348" t="s">
        <v>430</v>
      </c>
      <c r="V94" s="350" t="s">
        <v>430</v>
      </c>
      <c r="W94" s="348" t="s">
        <v>430</v>
      </c>
      <c r="X94" s="348" t="s">
        <v>430</v>
      </c>
      <c r="Y94" s="348" t="s">
        <v>430</v>
      </c>
      <c r="Z94" s="348" t="s">
        <v>430</v>
      </c>
      <c r="AA94" s="348">
        <v>3.8976000000000002</v>
      </c>
      <c r="AB94" s="348">
        <v>5.5193000000000003</v>
      </c>
      <c r="AC94" s="348">
        <v>5.6996000000000002</v>
      </c>
      <c r="AD94" s="348" t="s">
        <v>430</v>
      </c>
      <c r="AE94" s="348">
        <v>3.8976000000000002</v>
      </c>
      <c r="AF94" s="348">
        <v>5.5141999999999998</v>
      </c>
      <c r="AG94" s="374"/>
      <c r="AH94" s="346">
        <v>9</v>
      </c>
      <c r="AI94" s="346">
        <v>9</v>
      </c>
      <c r="AJ94" s="346">
        <v>13</v>
      </c>
      <c r="AK94" s="346">
        <v>14</v>
      </c>
      <c r="AL94" s="346">
        <v>13</v>
      </c>
      <c r="AM94" s="346">
        <v>16</v>
      </c>
      <c r="AN94" s="346">
        <v>13</v>
      </c>
      <c r="AO94" s="346" t="s">
        <v>430</v>
      </c>
      <c r="AP94" s="346" t="s">
        <v>430</v>
      </c>
      <c r="AQ94" s="346" t="s">
        <v>430</v>
      </c>
      <c r="AR94" s="346" t="s">
        <v>430</v>
      </c>
      <c r="AS94" s="346" t="s">
        <v>430</v>
      </c>
      <c r="AT94" s="346" t="s">
        <v>430</v>
      </c>
      <c r="AU94" s="346">
        <v>15</v>
      </c>
      <c r="AV94" s="346">
        <v>14</v>
      </c>
      <c r="AW94" s="346">
        <v>14</v>
      </c>
      <c r="AX94" s="346" t="s">
        <v>430</v>
      </c>
      <c r="AY94" s="346">
        <v>15</v>
      </c>
      <c r="AZ94" s="374"/>
      <c r="BA94" s="375">
        <v>3.3984527832782399</v>
      </c>
      <c r="BB94" s="375">
        <v>0.51185715056358105</v>
      </c>
      <c r="BC94" s="375">
        <v>-0.43099465488371502</v>
      </c>
      <c r="BD94" s="375">
        <v>-1.6027101068487799</v>
      </c>
      <c r="BE94" s="374"/>
      <c r="BF94" s="348" t="s">
        <v>430</v>
      </c>
      <c r="BG94" s="348" t="s">
        <v>430</v>
      </c>
      <c r="BH94" s="348" t="s">
        <v>430</v>
      </c>
      <c r="BI94" s="374"/>
      <c r="BJ94" s="348">
        <v>-0.28926079999999799</v>
      </c>
      <c r="BK94" s="374"/>
      <c r="BL94" s="348">
        <v>34.725299999999997</v>
      </c>
      <c r="BM94" s="348">
        <v>10.0892</v>
      </c>
      <c r="BN94" s="348">
        <v>18.965599999999998</v>
      </c>
      <c r="BO94" s="348">
        <v>36.219900000000003</v>
      </c>
      <c r="BP94" s="373"/>
      <c r="BQ94" s="348" t="s">
        <v>430</v>
      </c>
      <c r="BR94" s="348">
        <v>18.05</v>
      </c>
      <c r="BS94" s="348" t="s">
        <v>430</v>
      </c>
      <c r="BT94" s="348" t="s">
        <v>430</v>
      </c>
      <c r="BU94" s="348" t="s">
        <v>430</v>
      </c>
      <c r="BV94" s="348">
        <v>18.170000000000002</v>
      </c>
      <c r="BW94" s="373"/>
      <c r="BX94" s="372" t="s">
        <v>9668</v>
      </c>
      <c r="BY94" s="372" t="s">
        <v>9669</v>
      </c>
      <c r="BZ94" s="372" t="s">
        <v>9670</v>
      </c>
      <c r="CA94" s="372" t="s">
        <v>9671</v>
      </c>
      <c r="CB94" s="372" t="s">
        <v>9644</v>
      </c>
      <c r="CC94" s="373"/>
      <c r="CD94" s="354" t="s">
        <v>4769</v>
      </c>
    </row>
    <row r="95" spans="1:82" s="428" customFormat="1" x14ac:dyDescent="0.25">
      <c r="A95" s="345" t="s">
        <v>9710</v>
      </c>
      <c r="B95" s="373"/>
      <c r="C95" s="719">
        <v>43269</v>
      </c>
      <c r="D95" s="373"/>
      <c r="E95" s="346">
        <v>45.04</v>
      </c>
      <c r="F95" s="373"/>
      <c r="G95" s="347">
        <v>14.4206</v>
      </c>
      <c r="H95" s="373"/>
      <c r="I95" s="651">
        <v>0.2</v>
      </c>
      <c r="J95" s="651">
        <v>6.68</v>
      </c>
      <c r="K95" s="651">
        <v>0.18</v>
      </c>
      <c r="L95" s="651">
        <v>0.18</v>
      </c>
      <c r="M95" s="374"/>
      <c r="N95" s="348">
        <v>6.3310000000000004</v>
      </c>
      <c r="O95" s="348">
        <v>6.3310000000000004</v>
      </c>
      <c r="P95" s="348">
        <v>0.43390000000000001</v>
      </c>
      <c r="Q95" s="348">
        <v>3.5665</v>
      </c>
      <c r="R95" s="348">
        <v>3.8664999999999998</v>
      </c>
      <c r="S95" s="348">
        <v>5.7906000000000004</v>
      </c>
      <c r="T95" s="348">
        <v>5.8025000000000002</v>
      </c>
      <c r="U95" s="348">
        <v>5.4493999999999998</v>
      </c>
      <c r="V95" s="350">
        <v>5.3390000000000004</v>
      </c>
      <c r="W95" s="348">
        <v>6.2088999999999999</v>
      </c>
      <c r="X95" s="348">
        <v>6.3407</v>
      </c>
      <c r="Y95" s="348">
        <v>5.0685000000000002</v>
      </c>
      <c r="Z95" s="348" t="s">
        <v>430</v>
      </c>
      <c r="AA95" s="348">
        <v>3.8451</v>
      </c>
      <c r="AB95" s="348">
        <v>5.5822000000000003</v>
      </c>
      <c r="AC95" s="348">
        <v>5.8604000000000003</v>
      </c>
      <c r="AD95" s="348">
        <v>5.5185000000000004</v>
      </c>
      <c r="AE95" s="348">
        <v>3.8451</v>
      </c>
      <c r="AF95" s="348">
        <v>4.7656999999999998</v>
      </c>
      <c r="AG95" s="374"/>
      <c r="AH95" s="346">
        <v>3</v>
      </c>
      <c r="AI95" s="346">
        <v>3</v>
      </c>
      <c r="AJ95" s="346">
        <v>2</v>
      </c>
      <c r="AK95" s="346">
        <v>8</v>
      </c>
      <c r="AL95" s="346">
        <v>15</v>
      </c>
      <c r="AM95" s="346">
        <v>11</v>
      </c>
      <c r="AN95" s="346">
        <v>11</v>
      </c>
      <c r="AO95" s="346">
        <v>11</v>
      </c>
      <c r="AP95" s="346">
        <v>13</v>
      </c>
      <c r="AQ95" s="346">
        <v>9</v>
      </c>
      <c r="AR95" s="346">
        <v>8</v>
      </c>
      <c r="AS95" s="346">
        <v>8</v>
      </c>
      <c r="AT95" s="346" t="s">
        <v>430</v>
      </c>
      <c r="AU95" s="346">
        <v>16</v>
      </c>
      <c r="AV95" s="346">
        <v>13</v>
      </c>
      <c r="AW95" s="346">
        <v>11</v>
      </c>
      <c r="AX95" s="346">
        <v>11</v>
      </c>
      <c r="AY95" s="346">
        <v>16</v>
      </c>
      <c r="AZ95" s="374"/>
      <c r="BA95" s="375">
        <v>5.9311456804873499</v>
      </c>
      <c r="BB95" s="375">
        <v>0.61287988914960401</v>
      </c>
      <c r="BC95" s="375">
        <v>-0.12836787381493001</v>
      </c>
      <c r="BD95" s="375">
        <v>-1.0615041985342</v>
      </c>
      <c r="BE95" s="374"/>
      <c r="BF95" s="348" t="s">
        <v>430</v>
      </c>
      <c r="BG95" s="348" t="s">
        <v>430</v>
      </c>
      <c r="BH95" s="348" t="s">
        <v>430</v>
      </c>
      <c r="BI95" s="374"/>
      <c r="BJ95" s="348">
        <v>-0.22886308999999999</v>
      </c>
      <c r="BK95" s="374"/>
      <c r="BL95" s="348">
        <v>44.848500000000001</v>
      </c>
      <c r="BM95" s="348">
        <v>13.9068</v>
      </c>
      <c r="BN95" s="348">
        <v>10.214399999999999</v>
      </c>
      <c r="BO95" s="348">
        <v>31.0303</v>
      </c>
      <c r="BP95" s="373"/>
      <c r="BQ95" s="348">
        <v>6.36</v>
      </c>
      <c r="BR95" s="348">
        <v>13.47</v>
      </c>
      <c r="BS95" s="348" t="s">
        <v>430</v>
      </c>
      <c r="BT95" s="348" t="s">
        <v>430</v>
      </c>
      <c r="BU95" s="348" t="s">
        <v>430</v>
      </c>
      <c r="BV95" s="348">
        <v>80.400000000000006</v>
      </c>
      <c r="BW95" s="373"/>
      <c r="BX95" s="372" t="s">
        <v>9673</v>
      </c>
      <c r="BY95" s="372" t="s">
        <v>9674</v>
      </c>
      <c r="BZ95" s="372" t="s">
        <v>9274</v>
      </c>
      <c r="CA95" s="372" t="s">
        <v>9675</v>
      </c>
      <c r="CB95" s="372" t="s">
        <v>9676</v>
      </c>
      <c r="CC95" s="373"/>
      <c r="CD95" s="354" t="s">
        <v>3777</v>
      </c>
    </row>
    <row r="96" spans="1:82" s="428" customFormat="1" x14ac:dyDescent="0.25">
      <c r="A96" s="345" t="s">
        <v>9711</v>
      </c>
      <c r="B96" s="373"/>
      <c r="C96" s="719">
        <v>46101</v>
      </c>
      <c r="D96" s="373"/>
      <c r="E96" s="346">
        <v>43.191899999999997</v>
      </c>
      <c r="F96" s="373"/>
      <c r="G96" s="347">
        <v>10.050000000000001</v>
      </c>
      <c r="H96" s="373"/>
      <c r="I96" s="651" t="s">
        <v>430</v>
      </c>
      <c r="J96" s="651" t="s">
        <v>430</v>
      </c>
      <c r="K96" s="651" t="s">
        <v>430</v>
      </c>
      <c r="L96" s="651" t="s">
        <v>430</v>
      </c>
      <c r="M96" s="374"/>
      <c r="N96" s="348">
        <v>0</v>
      </c>
      <c r="O96" s="348">
        <v>0</v>
      </c>
      <c r="P96" s="348">
        <v>0</v>
      </c>
      <c r="Q96" s="348">
        <v>5.1986999999999997</v>
      </c>
      <c r="R96" s="348">
        <v>4.7050000000000001</v>
      </c>
      <c r="S96" s="348" t="s">
        <v>430</v>
      </c>
      <c r="T96" s="348" t="s">
        <v>430</v>
      </c>
      <c r="U96" s="348" t="s">
        <v>430</v>
      </c>
      <c r="V96" s="350" t="s">
        <v>430</v>
      </c>
      <c r="W96" s="348" t="s">
        <v>430</v>
      </c>
      <c r="X96" s="348" t="s">
        <v>430</v>
      </c>
      <c r="Y96" s="348" t="s">
        <v>430</v>
      </c>
      <c r="Z96" s="348" t="s">
        <v>430</v>
      </c>
      <c r="AA96" s="348">
        <v>4.0475000000000003</v>
      </c>
      <c r="AB96" s="348" t="s">
        <v>430</v>
      </c>
      <c r="AC96" s="348" t="s">
        <v>430</v>
      </c>
      <c r="AD96" s="348" t="s">
        <v>430</v>
      </c>
      <c r="AE96" s="348">
        <v>4.0475000000000003</v>
      </c>
      <c r="AF96" s="348">
        <v>4.8026</v>
      </c>
      <c r="AG96" s="374"/>
      <c r="AH96" s="346">
        <v>20</v>
      </c>
      <c r="AI96" s="346">
        <v>20</v>
      </c>
      <c r="AJ96" s="346">
        <v>3</v>
      </c>
      <c r="AK96" s="346">
        <v>1</v>
      </c>
      <c r="AL96" s="346">
        <v>7</v>
      </c>
      <c r="AM96" s="346" t="s">
        <v>430</v>
      </c>
      <c r="AN96" s="346" t="s">
        <v>430</v>
      </c>
      <c r="AO96" s="346" t="s">
        <v>430</v>
      </c>
      <c r="AP96" s="346" t="s">
        <v>430</v>
      </c>
      <c r="AQ96" s="346" t="s">
        <v>430</v>
      </c>
      <c r="AR96" s="346" t="s">
        <v>430</v>
      </c>
      <c r="AS96" s="346" t="s">
        <v>430</v>
      </c>
      <c r="AT96" s="346" t="s">
        <v>430</v>
      </c>
      <c r="AU96" s="346">
        <v>12</v>
      </c>
      <c r="AV96" s="346" t="s">
        <v>430</v>
      </c>
      <c r="AW96" s="346" t="s">
        <v>430</v>
      </c>
      <c r="AX96" s="346" t="s">
        <v>430</v>
      </c>
      <c r="AY96" s="346">
        <v>12</v>
      </c>
      <c r="AZ96" s="374"/>
      <c r="BA96" s="375" t="s">
        <v>430</v>
      </c>
      <c r="BB96" s="375">
        <v>0</v>
      </c>
      <c r="BC96" s="375">
        <v>0</v>
      </c>
      <c r="BD96" s="375">
        <v>-2.2750275530961699</v>
      </c>
      <c r="BE96" s="374"/>
      <c r="BF96" s="348" t="s">
        <v>430</v>
      </c>
      <c r="BG96" s="348" t="s">
        <v>430</v>
      </c>
      <c r="BH96" s="348" t="s">
        <v>430</v>
      </c>
      <c r="BI96" s="374"/>
      <c r="BJ96" s="348">
        <v>-4.4472050000000402E-2</v>
      </c>
      <c r="BK96" s="374"/>
      <c r="BL96" s="348">
        <v>7.4850500000000002</v>
      </c>
      <c r="BM96" s="348" t="s">
        <v>430</v>
      </c>
      <c r="BN96" s="348" t="s">
        <v>430</v>
      </c>
      <c r="BO96" s="348">
        <v>92.514949999999999</v>
      </c>
      <c r="BP96" s="373"/>
      <c r="BQ96" s="348">
        <v>27.04</v>
      </c>
      <c r="BR96" s="348" t="s">
        <v>430</v>
      </c>
      <c r="BS96" s="348" t="s">
        <v>430</v>
      </c>
      <c r="BT96" s="348" t="s">
        <v>430</v>
      </c>
      <c r="BU96" s="348" t="s">
        <v>430</v>
      </c>
      <c r="BV96" s="348">
        <v>65.48</v>
      </c>
      <c r="BW96" s="373"/>
      <c r="BX96" s="372" t="s">
        <v>9678</v>
      </c>
      <c r="BY96" s="372" t="s">
        <v>9679</v>
      </c>
      <c r="BZ96" s="372" t="s">
        <v>9680</v>
      </c>
      <c r="CA96" s="372" t="s">
        <v>9681</v>
      </c>
      <c r="CB96" s="372" t="s">
        <v>430</v>
      </c>
      <c r="CC96" s="373"/>
      <c r="CD96" s="354" t="s">
        <v>4769</v>
      </c>
    </row>
    <row r="97" spans="1:82" s="428" customFormat="1" x14ac:dyDescent="0.25">
      <c r="A97" s="345" t="s">
        <v>9712</v>
      </c>
      <c r="B97" s="373"/>
      <c r="C97" s="719">
        <v>45623</v>
      </c>
      <c r="D97" s="373"/>
      <c r="E97" s="346">
        <v>33.250900000000001</v>
      </c>
      <c r="F97" s="373"/>
      <c r="G97" s="347">
        <v>10.6</v>
      </c>
      <c r="H97" s="373"/>
      <c r="I97" s="651" t="s">
        <v>430</v>
      </c>
      <c r="J97" s="651" t="s">
        <v>430</v>
      </c>
      <c r="K97" s="651" t="s">
        <v>430</v>
      </c>
      <c r="L97" s="651" t="s">
        <v>430</v>
      </c>
      <c r="M97" s="374"/>
      <c r="N97" s="348">
        <v>11.488799999999999</v>
      </c>
      <c r="O97" s="348">
        <v>11.488799999999999</v>
      </c>
      <c r="P97" s="348">
        <v>-4.9145000000000003</v>
      </c>
      <c r="Q97" s="348">
        <v>2.4619</v>
      </c>
      <c r="R97" s="348">
        <v>3.3418000000000001</v>
      </c>
      <c r="S97" s="348">
        <v>4.2526999999999999</v>
      </c>
      <c r="T97" s="348">
        <v>4.0534999999999997</v>
      </c>
      <c r="U97" s="348">
        <v>3.7198000000000002</v>
      </c>
      <c r="V97" s="350">
        <v>3.6979000000000002</v>
      </c>
      <c r="W97" s="348" t="s">
        <v>430</v>
      </c>
      <c r="X97" s="348" t="s">
        <v>430</v>
      </c>
      <c r="Y97" s="348" t="s">
        <v>430</v>
      </c>
      <c r="Z97" s="348" t="s">
        <v>430</v>
      </c>
      <c r="AA97" s="348">
        <v>2.5554999999999999</v>
      </c>
      <c r="AB97" s="348">
        <v>3.8734999999999999</v>
      </c>
      <c r="AC97" s="348">
        <v>4.0457000000000001</v>
      </c>
      <c r="AD97" s="348">
        <v>3.7747000000000002</v>
      </c>
      <c r="AE97" s="348">
        <v>2.5554999999999999</v>
      </c>
      <c r="AF97" s="348">
        <v>4.2079000000000004</v>
      </c>
      <c r="AG97" s="374"/>
      <c r="AH97" s="346">
        <v>1</v>
      </c>
      <c r="AI97" s="346">
        <v>1</v>
      </c>
      <c r="AJ97" s="346">
        <v>21</v>
      </c>
      <c r="AK97" s="346">
        <v>19</v>
      </c>
      <c r="AL97" s="346">
        <v>19</v>
      </c>
      <c r="AM97" s="346">
        <v>19</v>
      </c>
      <c r="AN97" s="346">
        <v>19</v>
      </c>
      <c r="AO97" s="346">
        <v>17</v>
      </c>
      <c r="AP97" s="346">
        <v>17</v>
      </c>
      <c r="AQ97" s="346" t="s">
        <v>430</v>
      </c>
      <c r="AR97" s="346" t="s">
        <v>430</v>
      </c>
      <c r="AS97" s="346" t="s">
        <v>430</v>
      </c>
      <c r="AT97" s="346" t="s">
        <v>430</v>
      </c>
      <c r="AU97" s="346">
        <v>21</v>
      </c>
      <c r="AV97" s="346">
        <v>20</v>
      </c>
      <c r="AW97" s="346">
        <v>18</v>
      </c>
      <c r="AX97" s="346">
        <v>17</v>
      </c>
      <c r="AY97" s="346">
        <v>21</v>
      </c>
      <c r="AZ97" s="374"/>
      <c r="BA97" s="375">
        <v>6.2530360472950202</v>
      </c>
      <c r="BB97" s="375">
        <v>0.81526720813628095</v>
      </c>
      <c r="BC97" s="375">
        <v>-0.45234600801389402</v>
      </c>
      <c r="BD97" s="375">
        <v>-3.1467740788288499</v>
      </c>
      <c r="BE97" s="374"/>
      <c r="BF97" s="348" t="s">
        <v>430</v>
      </c>
      <c r="BG97" s="348" t="s">
        <v>430</v>
      </c>
      <c r="BH97" s="348" t="s">
        <v>430</v>
      </c>
      <c r="BI97" s="374"/>
      <c r="BJ97" s="348">
        <v>-0.44080444000000102</v>
      </c>
      <c r="BK97" s="374"/>
      <c r="BL97" s="348">
        <v>57.467799999999997</v>
      </c>
      <c r="BM97" s="348">
        <v>7.73292</v>
      </c>
      <c r="BN97" s="348" t="s">
        <v>430</v>
      </c>
      <c r="BO97" s="348">
        <v>34.799280000000003</v>
      </c>
      <c r="BP97" s="373"/>
      <c r="BQ97" s="348" t="s">
        <v>430</v>
      </c>
      <c r="BR97" s="348" t="s">
        <v>430</v>
      </c>
      <c r="BS97" s="348" t="s">
        <v>430</v>
      </c>
      <c r="BT97" s="348" t="s">
        <v>430</v>
      </c>
      <c r="BU97" s="348" t="s">
        <v>430</v>
      </c>
      <c r="BV97" s="348">
        <v>100.44</v>
      </c>
      <c r="BW97" s="373"/>
      <c r="BX97" s="372" t="s">
        <v>9683</v>
      </c>
      <c r="BY97" s="372" t="s">
        <v>9684</v>
      </c>
      <c r="BZ97" s="372" t="s">
        <v>9685</v>
      </c>
      <c r="CA97" s="372" t="s">
        <v>9686</v>
      </c>
      <c r="CB97" s="372" t="s">
        <v>9687</v>
      </c>
      <c r="CC97" s="373"/>
      <c r="CD97" s="354" t="s">
        <v>4769</v>
      </c>
    </row>
    <row r="98" spans="1:82" s="428" customFormat="1" x14ac:dyDescent="0.25">
      <c r="A98" s="345" t="s">
        <v>9713</v>
      </c>
      <c r="B98" s="373"/>
      <c r="C98" s="719">
        <v>46097</v>
      </c>
      <c r="D98" s="373"/>
      <c r="E98" s="346">
        <v>16.82</v>
      </c>
      <c r="F98" s="373"/>
      <c r="G98" s="347">
        <v>10.0654</v>
      </c>
      <c r="H98" s="373"/>
      <c r="I98" s="651" t="s">
        <v>430</v>
      </c>
      <c r="J98" s="651" t="s">
        <v>430</v>
      </c>
      <c r="K98" s="651" t="s">
        <v>430</v>
      </c>
      <c r="L98" s="651" t="s">
        <v>430</v>
      </c>
      <c r="M98" s="374"/>
      <c r="N98" s="348">
        <v>1.8133999999999999</v>
      </c>
      <c r="O98" s="348">
        <v>1.8133999999999999</v>
      </c>
      <c r="P98" s="348">
        <v>-0.77690000000000003</v>
      </c>
      <c r="Q98" s="348">
        <v>3.7612000000000001</v>
      </c>
      <c r="R98" s="348">
        <v>3.4373999999999998</v>
      </c>
      <c r="S98" s="348" t="s">
        <v>430</v>
      </c>
      <c r="T98" s="348" t="s">
        <v>430</v>
      </c>
      <c r="U98" s="348" t="s">
        <v>430</v>
      </c>
      <c r="V98" s="350" t="s">
        <v>430</v>
      </c>
      <c r="W98" s="348" t="s">
        <v>430</v>
      </c>
      <c r="X98" s="348" t="s">
        <v>430</v>
      </c>
      <c r="Y98" s="348" t="s">
        <v>430</v>
      </c>
      <c r="Z98" s="348" t="s">
        <v>430</v>
      </c>
      <c r="AA98" s="348">
        <v>3.5819999999999999</v>
      </c>
      <c r="AB98" s="348" t="s">
        <v>430</v>
      </c>
      <c r="AC98" s="348" t="s">
        <v>430</v>
      </c>
      <c r="AD98" s="348" t="s">
        <v>430</v>
      </c>
      <c r="AE98" s="348">
        <v>3.5819999999999999</v>
      </c>
      <c r="AF98" s="348">
        <v>5.6836000000000002</v>
      </c>
      <c r="AG98" s="374"/>
      <c r="AH98" s="346">
        <v>16</v>
      </c>
      <c r="AI98" s="346">
        <v>16</v>
      </c>
      <c r="AJ98" s="346">
        <v>5</v>
      </c>
      <c r="AK98" s="346">
        <v>6</v>
      </c>
      <c r="AL98" s="346">
        <v>18</v>
      </c>
      <c r="AM98" s="346" t="s">
        <v>430</v>
      </c>
      <c r="AN98" s="346" t="s">
        <v>430</v>
      </c>
      <c r="AO98" s="346" t="s">
        <v>430</v>
      </c>
      <c r="AP98" s="346" t="s">
        <v>430</v>
      </c>
      <c r="AQ98" s="346" t="s">
        <v>430</v>
      </c>
      <c r="AR98" s="346" t="s">
        <v>430</v>
      </c>
      <c r="AS98" s="346" t="s">
        <v>430</v>
      </c>
      <c r="AT98" s="346" t="s">
        <v>430</v>
      </c>
      <c r="AU98" s="346">
        <v>18</v>
      </c>
      <c r="AV98" s="346" t="s">
        <v>430</v>
      </c>
      <c r="AW98" s="346" t="s">
        <v>430</v>
      </c>
      <c r="AX98" s="346" t="s">
        <v>430</v>
      </c>
      <c r="AY98" s="346">
        <v>18</v>
      </c>
      <c r="AZ98" s="374"/>
      <c r="BA98" s="375" t="s">
        <v>430</v>
      </c>
      <c r="BB98" s="375">
        <v>0</v>
      </c>
      <c r="BC98" s="375">
        <v>0</v>
      </c>
      <c r="BD98" s="375">
        <v>-3.54257041109617</v>
      </c>
      <c r="BE98" s="374"/>
      <c r="BF98" s="348" t="s">
        <v>430</v>
      </c>
      <c r="BG98" s="348" t="s">
        <v>430</v>
      </c>
      <c r="BH98" s="348" t="s">
        <v>430</v>
      </c>
      <c r="BI98" s="374"/>
      <c r="BJ98" s="348">
        <v>-0.24813890999999799</v>
      </c>
      <c r="BK98" s="374"/>
      <c r="BL98" s="348">
        <v>38.2761</v>
      </c>
      <c r="BM98" s="348">
        <v>20.465299999999999</v>
      </c>
      <c r="BN98" s="348">
        <v>6.4843299999999999</v>
      </c>
      <c r="BO98" s="348">
        <v>34.774270000000001</v>
      </c>
      <c r="BP98" s="373"/>
      <c r="BQ98" s="348">
        <v>10.119999999999999</v>
      </c>
      <c r="BR98" s="348" t="s">
        <v>430</v>
      </c>
      <c r="BS98" s="348" t="s">
        <v>430</v>
      </c>
      <c r="BT98" s="348" t="s">
        <v>430</v>
      </c>
      <c r="BU98" s="348" t="s">
        <v>430</v>
      </c>
      <c r="BV98" s="348">
        <v>90.13</v>
      </c>
      <c r="BW98" s="373"/>
      <c r="BX98" s="372" t="s">
        <v>9689</v>
      </c>
      <c r="BY98" s="372" t="s">
        <v>9070</v>
      </c>
      <c r="BZ98" s="372" t="s">
        <v>9671</v>
      </c>
      <c r="CA98" s="372" t="s">
        <v>9690</v>
      </c>
      <c r="CB98" s="372" t="s">
        <v>9684</v>
      </c>
      <c r="CC98" s="373"/>
      <c r="CD98" s="354" t="s">
        <v>4597</v>
      </c>
    </row>
    <row r="99" spans="1:82" s="428" customFormat="1" x14ac:dyDescent="0.25">
      <c r="A99" s="345" t="s">
        <v>9714</v>
      </c>
      <c r="B99" s="373"/>
      <c r="C99" s="719" t="s">
        <v>430</v>
      </c>
      <c r="D99" s="373"/>
      <c r="E99" s="346" t="s">
        <v>430</v>
      </c>
      <c r="F99" s="373"/>
      <c r="G99" s="347" t="s">
        <v>430</v>
      </c>
      <c r="H99" s="373"/>
      <c r="I99" s="651" t="s">
        <v>430</v>
      </c>
      <c r="J99" s="651" t="s">
        <v>430</v>
      </c>
      <c r="K99" s="651" t="s">
        <v>430</v>
      </c>
      <c r="L99" s="651" t="s">
        <v>430</v>
      </c>
      <c r="M99" s="374"/>
      <c r="N99" s="348" t="s">
        <v>430</v>
      </c>
      <c r="O99" s="348" t="s">
        <v>430</v>
      </c>
      <c r="P99" s="348" t="s">
        <v>430</v>
      </c>
      <c r="Q99" s="348" t="s">
        <v>430</v>
      </c>
      <c r="R99" s="348" t="s">
        <v>430</v>
      </c>
      <c r="S99" s="348" t="s">
        <v>430</v>
      </c>
      <c r="T99" s="348" t="s">
        <v>430</v>
      </c>
      <c r="U99" s="348" t="s">
        <v>430</v>
      </c>
      <c r="V99" s="350" t="s">
        <v>430</v>
      </c>
      <c r="W99" s="348" t="s">
        <v>430</v>
      </c>
      <c r="X99" s="348" t="s">
        <v>430</v>
      </c>
      <c r="Y99" s="348" t="s">
        <v>430</v>
      </c>
      <c r="Z99" s="348" t="s">
        <v>430</v>
      </c>
      <c r="AA99" s="348" t="s">
        <v>430</v>
      </c>
      <c r="AB99" s="348" t="s">
        <v>430</v>
      </c>
      <c r="AC99" s="348" t="s">
        <v>430</v>
      </c>
      <c r="AD99" s="348" t="s">
        <v>430</v>
      </c>
      <c r="AE99" s="348" t="s">
        <v>430</v>
      </c>
      <c r="AF99" s="348" t="s">
        <v>430</v>
      </c>
      <c r="AG99" s="374"/>
      <c r="AH99" s="346" t="s">
        <v>430</v>
      </c>
      <c r="AI99" s="346" t="s">
        <v>430</v>
      </c>
      <c r="AJ99" s="346" t="s">
        <v>430</v>
      </c>
      <c r="AK99" s="346" t="s">
        <v>430</v>
      </c>
      <c r="AL99" s="346" t="s">
        <v>430</v>
      </c>
      <c r="AM99" s="346" t="s">
        <v>430</v>
      </c>
      <c r="AN99" s="346" t="s">
        <v>430</v>
      </c>
      <c r="AO99" s="346" t="s">
        <v>430</v>
      </c>
      <c r="AP99" s="346" t="s">
        <v>430</v>
      </c>
      <c r="AQ99" s="346" t="s">
        <v>430</v>
      </c>
      <c r="AR99" s="346" t="s">
        <v>430</v>
      </c>
      <c r="AS99" s="346" t="s">
        <v>430</v>
      </c>
      <c r="AT99" s="346" t="s">
        <v>430</v>
      </c>
      <c r="AU99" s="346" t="s">
        <v>430</v>
      </c>
      <c r="AV99" s="346" t="s">
        <v>430</v>
      </c>
      <c r="AW99" s="346" t="s">
        <v>430</v>
      </c>
      <c r="AX99" s="346" t="s">
        <v>430</v>
      </c>
      <c r="AY99" s="346" t="s">
        <v>430</v>
      </c>
      <c r="AZ99" s="374"/>
      <c r="BA99" s="375" t="s">
        <v>430</v>
      </c>
      <c r="BB99" s="375">
        <v>0</v>
      </c>
      <c r="BC99" s="375">
        <v>0</v>
      </c>
      <c r="BD99" s="375" t="s">
        <v>430</v>
      </c>
      <c r="BE99" s="374"/>
      <c r="BF99" s="348" t="s">
        <v>430</v>
      </c>
      <c r="BG99" s="348" t="s">
        <v>430</v>
      </c>
      <c r="BH99" s="348" t="s">
        <v>430</v>
      </c>
      <c r="BI99" s="374"/>
      <c r="BJ99" s="348" t="s">
        <v>430</v>
      </c>
      <c r="BK99" s="374"/>
      <c r="BL99" s="348" t="s">
        <v>430</v>
      </c>
      <c r="BM99" s="348" t="s">
        <v>430</v>
      </c>
      <c r="BN99" s="348" t="s">
        <v>430</v>
      </c>
      <c r="BO99" s="348" t="s">
        <v>430</v>
      </c>
      <c r="BP99" s="373"/>
      <c r="BQ99" s="348" t="s">
        <v>430</v>
      </c>
      <c r="BR99" s="348" t="s">
        <v>430</v>
      </c>
      <c r="BS99" s="348" t="s">
        <v>430</v>
      </c>
      <c r="BT99" s="348" t="s">
        <v>430</v>
      </c>
      <c r="BU99" s="348" t="s">
        <v>430</v>
      </c>
      <c r="BV99" s="348" t="s">
        <v>430</v>
      </c>
      <c r="BW99" s="373"/>
      <c r="BX99" s="372" t="s">
        <v>430</v>
      </c>
      <c r="BY99" s="372" t="s">
        <v>430</v>
      </c>
      <c r="BZ99" s="372" t="s">
        <v>430</v>
      </c>
      <c r="CA99" s="372" t="s">
        <v>430</v>
      </c>
      <c r="CB99" s="372" t="s">
        <v>430</v>
      </c>
      <c r="CC99" s="373"/>
      <c r="CD99" s="354" t="s">
        <v>555</v>
      </c>
    </row>
    <row r="100" spans="1:82" x14ac:dyDescent="0.25">
      <c r="A100" s="36" t="s">
        <v>93</v>
      </c>
      <c r="B100" s="43"/>
      <c r="C100" s="720"/>
      <c r="D100" s="43"/>
      <c r="E100" s="51"/>
      <c r="F100" s="43"/>
      <c r="G100" s="55"/>
      <c r="H100" s="43"/>
      <c r="I100" s="92"/>
      <c r="J100" s="92"/>
      <c r="K100" s="92"/>
      <c r="L100" s="92"/>
      <c r="M100" s="66"/>
      <c r="N100" s="59">
        <v>2.9681999999999999</v>
      </c>
      <c r="O100" s="59">
        <v>2.9681999999999999</v>
      </c>
      <c r="P100" s="59">
        <v>-2.4983</v>
      </c>
      <c r="Q100" s="59">
        <v>3.2502</v>
      </c>
      <c r="R100" s="59">
        <v>4.1146000000000003</v>
      </c>
      <c r="S100" s="59">
        <v>5.9238</v>
      </c>
      <c r="T100" s="59">
        <v>5.8727999999999998</v>
      </c>
      <c r="U100" s="59">
        <v>5.5472999999999999</v>
      </c>
      <c r="V100" s="70">
        <v>5.5179</v>
      </c>
      <c r="W100" s="59">
        <v>6.2450999999999999</v>
      </c>
      <c r="X100" s="59">
        <v>6.4854000000000003</v>
      </c>
      <c r="Y100" s="59">
        <v>5.4008000000000003</v>
      </c>
      <c r="Z100" s="59">
        <v>4.9226000000000001</v>
      </c>
      <c r="AA100" s="59">
        <v>4.1452999999999998</v>
      </c>
      <c r="AB100" s="59">
        <v>5.6923000000000004</v>
      </c>
      <c r="AC100" s="59">
        <v>5.9253</v>
      </c>
      <c r="AD100" s="59">
        <v>5.6314000000000002</v>
      </c>
      <c r="AE100" s="59">
        <v>4.1452999999999998</v>
      </c>
      <c r="AF100" s="59">
        <v>5.6097999999999999</v>
      </c>
      <c r="AG100" s="66"/>
      <c r="AH100" s="51">
        <v>22</v>
      </c>
      <c r="AI100" s="51">
        <v>22</v>
      </c>
      <c r="AJ100" s="51">
        <v>22</v>
      </c>
      <c r="AK100" s="51">
        <v>22</v>
      </c>
      <c r="AL100" s="51">
        <v>22</v>
      </c>
      <c r="AM100" s="51">
        <v>19</v>
      </c>
      <c r="AN100" s="51">
        <v>19</v>
      </c>
      <c r="AO100" s="51">
        <v>17</v>
      </c>
      <c r="AP100" s="51">
        <v>17</v>
      </c>
      <c r="AQ100" s="51">
        <v>12</v>
      </c>
      <c r="AR100" s="51">
        <v>10</v>
      </c>
      <c r="AS100" s="51">
        <v>9</v>
      </c>
      <c r="AT100" s="51">
        <v>3</v>
      </c>
      <c r="AU100" s="51">
        <v>22</v>
      </c>
      <c r="AV100" s="51">
        <v>20</v>
      </c>
      <c r="AW100" s="51">
        <v>18</v>
      </c>
      <c r="AX100" s="51">
        <v>17</v>
      </c>
      <c r="AY100" s="51">
        <v>22</v>
      </c>
      <c r="AZ100" s="332"/>
      <c r="BA100" s="286"/>
      <c r="BB100" s="286"/>
      <c r="BC100" s="286"/>
      <c r="BD100" s="286"/>
      <c r="BE100" s="332"/>
      <c r="BF100" s="59"/>
      <c r="BG100" s="59"/>
      <c r="BH100" s="59"/>
      <c r="BI100" s="66"/>
      <c r="BJ100" s="59"/>
      <c r="BK100" s="66"/>
      <c r="BL100" s="59"/>
      <c r="BM100" s="59"/>
      <c r="BN100" s="59"/>
      <c r="BO100" s="59"/>
      <c r="BP100" s="43"/>
      <c r="BQ100" s="59"/>
      <c r="BR100" s="59"/>
      <c r="BS100" s="59"/>
      <c r="BT100" s="59"/>
      <c r="BU100" s="59"/>
      <c r="BV100" s="59"/>
      <c r="BW100" s="43"/>
      <c r="BX100" s="84"/>
      <c r="BY100" s="84"/>
      <c r="BZ100" s="84"/>
      <c r="CA100" s="84"/>
      <c r="CB100" s="84"/>
      <c r="CC100" s="43"/>
      <c r="CD100" s="88"/>
    </row>
    <row r="101" spans="1:82" x14ac:dyDescent="0.25">
      <c r="A101" s="37" t="s">
        <v>94</v>
      </c>
      <c r="B101" s="44"/>
      <c r="C101" s="721"/>
      <c r="D101" s="44"/>
      <c r="E101" s="52"/>
      <c r="F101" s="44"/>
      <c r="G101" s="56"/>
      <c r="H101" s="44"/>
      <c r="I101" s="93"/>
      <c r="J101" s="93"/>
      <c r="K101" s="93"/>
      <c r="L101" s="93"/>
      <c r="M101" s="67"/>
      <c r="N101" s="60">
        <v>11.488799999999999</v>
      </c>
      <c r="O101" s="60">
        <v>11.488799999999999</v>
      </c>
      <c r="P101" s="60">
        <v>2.3395999999999999</v>
      </c>
      <c r="Q101" s="60">
        <v>5.1986999999999997</v>
      </c>
      <c r="R101" s="60">
        <v>5.5498000000000003</v>
      </c>
      <c r="S101" s="60">
        <v>6.8768000000000002</v>
      </c>
      <c r="T101" s="60">
        <v>6.9565999999999999</v>
      </c>
      <c r="U101" s="60">
        <v>6.6116000000000001</v>
      </c>
      <c r="V101" s="71">
        <v>6.5297000000000001</v>
      </c>
      <c r="W101" s="60">
        <v>6.6458000000000004</v>
      </c>
      <c r="X101" s="60">
        <v>6.8765000000000001</v>
      </c>
      <c r="Y101" s="60">
        <v>5.7279</v>
      </c>
      <c r="Z101" s="60">
        <v>5.4345999999999997</v>
      </c>
      <c r="AA101" s="60">
        <v>5.5107999999999997</v>
      </c>
      <c r="AB101" s="60">
        <v>6.8357000000000001</v>
      </c>
      <c r="AC101" s="60">
        <v>7.0208000000000004</v>
      </c>
      <c r="AD101" s="60">
        <v>6.7510000000000003</v>
      </c>
      <c r="AE101" s="60">
        <v>5.5107999999999997</v>
      </c>
      <c r="AF101" s="60">
        <v>6.7347000000000001</v>
      </c>
      <c r="AG101" s="67"/>
      <c r="AH101" s="52"/>
      <c r="AI101" s="52"/>
      <c r="AJ101" s="52"/>
      <c r="AK101" s="52"/>
      <c r="AL101" s="52"/>
      <c r="AM101" s="52"/>
      <c r="AN101" s="52"/>
      <c r="AO101" s="52"/>
      <c r="AP101" s="52"/>
      <c r="AQ101" s="52"/>
      <c r="AR101" s="52"/>
      <c r="AS101" s="52"/>
      <c r="AT101" s="52"/>
      <c r="AU101" s="52"/>
      <c r="AV101" s="52"/>
      <c r="AW101" s="52"/>
      <c r="AX101" s="52"/>
      <c r="AY101" s="52"/>
      <c r="AZ101" s="341"/>
      <c r="BA101" s="288"/>
      <c r="BB101" s="288"/>
      <c r="BC101" s="288"/>
      <c r="BD101" s="288"/>
      <c r="BE101" s="341"/>
      <c r="BF101" s="60"/>
      <c r="BG101" s="60"/>
      <c r="BH101" s="60"/>
      <c r="BI101" s="67"/>
      <c r="BJ101" s="60"/>
      <c r="BK101" s="67"/>
      <c r="BL101" s="60"/>
      <c r="BM101" s="60"/>
      <c r="BN101" s="60"/>
      <c r="BO101" s="60"/>
      <c r="BP101" s="44"/>
      <c r="BQ101" s="60"/>
      <c r="BR101" s="60"/>
      <c r="BS101" s="60"/>
      <c r="BT101" s="60"/>
      <c r="BU101" s="60"/>
      <c r="BV101" s="60"/>
      <c r="BW101" s="44"/>
      <c r="BX101" s="85"/>
      <c r="BY101" s="85"/>
      <c r="BZ101" s="85"/>
      <c r="CA101" s="85"/>
      <c r="CB101" s="85"/>
      <c r="CC101" s="44"/>
      <c r="CD101" s="89"/>
    </row>
    <row r="102" spans="1:82" x14ac:dyDescent="0.25">
      <c r="A102" s="37" t="s">
        <v>95</v>
      </c>
      <c r="B102" s="44"/>
      <c r="C102" s="721"/>
      <c r="D102" s="44"/>
      <c r="E102" s="52"/>
      <c r="F102" s="44"/>
      <c r="G102" s="56"/>
      <c r="H102" s="44"/>
      <c r="I102" s="93"/>
      <c r="J102" s="93"/>
      <c r="K102" s="93"/>
      <c r="L102" s="93"/>
      <c r="M102" s="67"/>
      <c r="N102" s="60">
        <v>-2.3186</v>
      </c>
      <c r="O102" s="60">
        <v>-2.3186</v>
      </c>
      <c r="P102" s="60">
        <v>-6.6592000000000002</v>
      </c>
      <c r="Q102" s="60">
        <v>0.56000000000000005</v>
      </c>
      <c r="R102" s="60">
        <v>2.1070000000000002</v>
      </c>
      <c r="S102" s="60">
        <v>4.2526999999999999</v>
      </c>
      <c r="T102" s="60">
        <v>4.0534999999999997</v>
      </c>
      <c r="U102" s="60">
        <v>3.7198000000000002</v>
      </c>
      <c r="V102" s="71">
        <v>3.6979000000000002</v>
      </c>
      <c r="W102" s="60">
        <v>5.5452000000000004</v>
      </c>
      <c r="X102" s="60">
        <v>5.6981000000000002</v>
      </c>
      <c r="Y102" s="60">
        <v>4.7964000000000002</v>
      </c>
      <c r="Z102" s="60">
        <v>4.2003000000000004</v>
      </c>
      <c r="AA102" s="60">
        <v>2.2734999999999999</v>
      </c>
      <c r="AB102" s="60">
        <v>3.8734999999999999</v>
      </c>
      <c r="AC102" s="60">
        <v>4.0457000000000001</v>
      </c>
      <c r="AD102" s="60">
        <v>3.7747000000000002</v>
      </c>
      <c r="AE102" s="60">
        <v>2.2734999999999999</v>
      </c>
      <c r="AF102" s="60">
        <v>4.2079000000000004</v>
      </c>
      <c r="AG102" s="67"/>
      <c r="AH102" s="52"/>
      <c r="AI102" s="52"/>
      <c r="AJ102" s="52"/>
      <c r="AK102" s="52"/>
      <c r="AL102" s="52"/>
      <c r="AM102" s="52"/>
      <c r="AN102" s="52"/>
      <c r="AO102" s="52"/>
      <c r="AP102" s="52"/>
      <c r="AQ102" s="52"/>
      <c r="AR102" s="52"/>
      <c r="AS102" s="52"/>
      <c r="AT102" s="52"/>
      <c r="AU102" s="52"/>
      <c r="AV102" s="52"/>
      <c r="AW102" s="52"/>
      <c r="AX102" s="52"/>
      <c r="AY102" s="52"/>
      <c r="AZ102" s="341"/>
      <c r="BA102" s="288"/>
      <c r="BB102" s="288"/>
      <c r="BC102" s="288"/>
      <c r="BD102" s="288"/>
      <c r="BE102" s="341"/>
      <c r="BF102" s="60"/>
      <c r="BG102" s="60"/>
      <c r="BH102" s="60"/>
      <c r="BI102" s="67"/>
      <c r="BJ102" s="60"/>
      <c r="BK102" s="67"/>
      <c r="BL102" s="60"/>
      <c r="BM102" s="60"/>
      <c r="BN102" s="60"/>
      <c r="BO102" s="60"/>
      <c r="BP102" s="44"/>
      <c r="BQ102" s="60"/>
      <c r="BR102" s="60"/>
      <c r="BS102" s="60"/>
      <c r="BT102" s="60"/>
      <c r="BU102" s="60"/>
      <c r="BV102" s="60"/>
      <c r="BW102" s="44"/>
      <c r="BX102" s="85"/>
      <c r="BY102" s="85"/>
      <c r="BZ102" s="85"/>
      <c r="CA102" s="85"/>
      <c r="CB102" s="85"/>
      <c r="CC102" s="44"/>
      <c r="CD102" s="89"/>
    </row>
    <row r="103" spans="1:82" x14ac:dyDescent="0.25">
      <c r="A103" s="38" t="s">
        <v>96</v>
      </c>
      <c r="B103" s="44"/>
      <c r="C103" s="722"/>
      <c r="D103" s="45"/>
      <c r="E103" s="53"/>
      <c r="F103" s="45"/>
      <c r="G103" s="57"/>
      <c r="H103" s="45"/>
      <c r="I103" s="94"/>
      <c r="J103" s="94"/>
      <c r="K103" s="94"/>
      <c r="L103" s="94"/>
      <c r="M103" s="68"/>
      <c r="N103" s="61">
        <v>2.3281999999999998</v>
      </c>
      <c r="O103" s="61">
        <v>2.3281999999999998</v>
      </c>
      <c r="P103" s="61">
        <v>-2.5661499999999999</v>
      </c>
      <c r="Q103" s="61">
        <v>3.2906</v>
      </c>
      <c r="R103" s="61">
        <v>4.1771500000000001</v>
      </c>
      <c r="S103" s="61">
        <v>5.9867499999999998</v>
      </c>
      <c r="T103" s="61">
        <v>5.8063000000000002</v>
      </c>
      <c r="U103" s="61">
        <v>5.6048</v>
      </c>
      <c r="V103" s="72">
        <v>5.5564999999999998</v>
      </c>
      <c r="W103" s="61">
        <v>6.2998000000000003</v>
      </c>
      <c r="X103" s="61">
        <v>6.5206499999999998</v>
      </c>
      <c r="Y103" s="61">
        <v>5.4978999999999996</v>
      </c>
      <c r="Z103" s="61">
        <v>5.1327999999999996</v>
      </c>
      <c r="AA103" s="61">
        <v>4.0994999999999999</v>
      </c>
      <c r="AB103" s="61">
        <v>5.6664000000000003</v>
      </c>
      <c r="AC103" s="61">
        <v>5.8087999999999997</v>
      </c>
      <c r="AD103" s="61">
        <v>5.5072999999999999</v>
      </c>
      <c r="AE103" s="61">
        <v>4.0994999999999999</v>
      </c>
      <c r="AF103" s="61">
        <v>5.6957000000000004</v>
      </c>
      <c r="AG103" s="68"/>
      <c r="AH103" s="53"/>
      <c r="AI103" s="53"/>
      <c r="AJ103" s="53"/>
      <c r="AK103" s="53"/>
      <c r="AL103" s="53"/>
      <c r="AM103" s="53"/>
      <c r="AN103" s="53"/>
      <c r="AO103" s="53"/>
      <c r="AP103" s="53"/>
      <c r="AQ103" s="53"/>
      <c r="AR103" s="53"/>
      <c r="AS103" s="53"/>
      <c r="AT103" s="53"/>
      <c r="AU103" s="53"/>
      <c r="AV103" s="53"/>
      <c r="AW103" s="53"/>
      <c r="AX103" s="53"/>
      <c r="AY103" s="53"/>
      <c r="AZ103" s="615"/>
      <c r="BA103" s="291"/>
      <c r="BB103" s="291"/>
      <c r="BC103" s="291"/>
      <c r="BD103" s="291"/>
      <c r="BE103" s="615"/>
      <c r="BF103" s="61"/>
      <c r="BG103" s="61"/>
      <c r="BH103" s="61"/>
      <c r="BI103" s="68"/>
      <c r="BJ103" s="61"/>
      <c r="BK103" s="68"/>
      <c r="BL103" s="61"/>
      <c r="BM103" s="61"/>
      <c r="BN103" s="61"/>
      <c r="BO103" s="61"/>
      <c r="BP103" s="45"/>
      <c r="BQ103" s="61"/>
      <c r="BR103" s="61"/>
      <c r="BS103" s="61"/>
      <c r="BT103" s="61"/>
      <c r="BU103" s="61"/>
      <c r="BV103" s="61"/>
      <c r="BW103" s="45"/>
      <c r="BX103" s="86"/>
      <c r="BY103" s="86"/>
      <c r="BZ103" s="86"/>
      <c r="CA103" s="86"/>
      <c r="CB103" s="86"/>
      <c r="CC103" s="45"/>
      <c r="CD103" s="90"/>
    </row>
    <row r="104" spans="1:82" ht="14.5" x14ac:dyDescent="0.25">
      <c r="A104" s="39" t="s">
        <v>91</v>
      </c>
      <c r="B104" s="66"/>
      <c r="C104" s="726"/>
      <c r="D104" s="66"/>
      <c r="E104" s="40"/>
      <c r="F104" s="66"/>
      <c r="G104" s="40"/>
      <c r="H104" s="66"/>
      <c r="I104" s="40"/>
      <c r="J104" s="40"/>
      <c r="K104" s="40"/>
      <c r="L104" s="40"/>
      <c r="M104" s="69"/>
      <c r="N104" s="62"/>
      <c r="O104" s="62"/>
      <c r="P104" s="62"/>
      <c r="Q104" s="62"/>
      <c r="R104" s="62"/>
      <c r="S104" s="62"/>
      <c r="T104" s="62"/>
      <c r="U104" s="62"/>
      <c r="V104" s="73"/>
      <c r="W104" s="62"/>
      <c r="X104" s="62"/>
      <c r="Y104" s="62"/>
      <c r="Z104" s="62"/>
      <c r="AA104" s="62"/>
      <c r="AB104" s="62"/>
      <c r="AC104" s="62"/>
      <c r="AD104" s="62"/>
      <c r="AE104" s="62"/>
      <c r="AF104" s="62"/>
      <c r="AG104" s="69"/>
      <c r="AH104" s="54"/>
      <c r="AI104" s="54"/>
      <c r="AJ104" s="54"/>
      <c r="AK104" s="54"/>
      <c r="AL104" s="54"/>
      <c r="AM104" s="54"/>
      <c r="AN104" s="54"/>
      <c r="AO104" s="54"/>
      <c r="AP104" s="54"/>
      <c r="AQ104" s="54"/>
      <c r="AR104" s="54"/>
      <c r="AS104" s="54"/>
      <c r="AT104" s="54"/>
      <c r="AU104" s="54"/>
      <c r="AV104" s="54"/>
      <c r="AW104" s="54"/>
      <c r="AX104" s="54"/>
      <c r="AY104" s="54"/>
      <c r="AZ104" s="618"/>
      <c r="BA104" s="293"/>
      <c r="BB104" s="293"/>
      <c r="BC104" s="293"/>
      <c r="BD104" s="293"/>
      <c r="BE104" s="618"/>
      <c r="BF104" s="245"/>
      <c r="BG104" s="245"/>
      <c r="BH104" s="245"/>
      <c r="BI104" s="69"/>
      <c r="BJ104" s="245"/>
      <c r="BK104" s="69"/>
      <c r="BL104" s="245"/>
      <c r="BM104" s="245"/>
      <c r="BN104" s="245"/>
      <c r="BO104" s="245"/>
      <c r="BP104" s="69"/>
      <c r="BQ104" s="245"/>
      <c r="BR104" s="245"/>
      <c r="BS104" s="245"/>
      <c r="BT104" s="245"/>
      <c r="BU104" s="245"/>
      <c r="BV104" s="245"/>
      <c r="BW104" s="69"/>
      <c r="BX104" s="40"/>
      <c r="BY104" s="25"/>
      <c r="BZ104" s="40"/>
      <c r="CA104" s="40"/>
      <c r="CB104" s="40"/>
      <c r="CC104" s="69"/>
      <c r="CD104" s="41"/>
    </row>
    <row r="105" spans="1:82" s="428" customFormat="1" x14ac:dyDescent="0.25">
      <c r="A105" s="481" t="s">
        <v>9472</v>
      </c>
      <c r="B105" s="374"/>
      <c r="C105" s="730"/>
      <c r="D105" s="374"/>
      <c r="E105" s="401"/>
      <c r="F105" s="374"/>
      <c r="G105" s="401"/>
      <c r="H105" s="374"/>
      <c r="I105" s="401"/>
      <c r="J105" s="401"/>
      <c r="K105" s="401"/>
      <c r="L105" s="401"/>
      <c r="M105" s="406"/>
      <c r="N105" s="405">
        <v>0.95820000000000005</v>
      </c>
      <c r="O105" s="405">
        <v>0.95820000000000005</v>
      </c>
      <c r="P105" s="405">
        <v>-5.9374000000000002</v>
      </c>
      <c r="Q105" s="405">
        <v>1.3401000000000001</v>
      </c>
      <c r="R105" s="405">
        <v>4.2939999999999996</v>
      </c>
      <c r="S105" s="405">
        <v>6.9249000000000001</v>
      </c>
      <c r="T105" s="405">
        <v>7.3331999999999997</v>
      </c>
      <c r="U105" s="405">
        <v>7.1581999999999999</v>
      </c>
      <c r="V105" s="407">
        <v>7.0385</v>
      </c>
      <c r="W105" s="405">
        <v>7.3867000000000003</v>
      </c>
      <c r="X105" s="405">
        <v>7.6322999999999999</v>
      </c>
      <c r="Y105" s="405">
        <v>6.3978000000000002</v>
      </c>
      <c r="Z105" s="405">
        <v>5.6059999999999999</v>
      </c>
      <c r="AA105" s="405">
        <v>4.6310000000000002</v>
      </c>
      <c r="AB105" s="405">
        <v>7.1867999999999999</v>
      </c>
      <c r="AC105" s="405">
        <v>7.3231000000000002</v>
      </c>
      <c r="AD105" s="405">
        <v>7.1223999999999998</v>
      </c>
      <c r="AE105" s="405">
        <v>4.6310000000000002</v>
      </c>
      <c r="AF105" s="405" t="s">
        <v>430</v>
      </c>
      <c r="AG105" s="406"/>
      <c r="AH105" s="403"/>
      <c r="AI105" s="403"/>
      <c r="AJ105" s="403"/>
      <c r="AK105" s="403"/>
      <c r="AL105" s="403"/>
      <c r="AM105" s="403"/>
      <c r="AN105" s="403"/>
      <c r="AO105" s="403"/>
      <c r="AP105" s="403"/>
      <c r="AQ105" s="403"/>
      <c r="AR105" s="403"/>
      <c r="AS105" s="403"/>
      <c r="AT105" s="403"/>
      <c r="AU105" s="403"/>
      <c r="AV105" s="403"/>
      <c r="AW105" s="403"/>
      <c r="AX105" s="403"/>
      <c r="AY105" s="403"/>
      <c r="AZ105" s="406"/>
      <c r="BA105" s="410"/>
      <c r="BB105" s="410"/>
      <c r="BC105" s="410"/>
      <c r="BD105" s="410"/>
      <c r="BE105" s="406"/>
      <c r="BF105" s="410"/>
      <c r="BG105" s="410"/>
      <c r="BH105" s="410"/>
      <c r="BI105" s="406"/>
      <c r="BJ105" s="410"/>
      <c r="BK105" s="406"/>
      <c r="BL105" s="410"/>
      <c r="BM105" s="410"/>
      <c r="BN105" s="410"/>
      <c r="BO105" s="410"/>
      <c r="BP105" s="406"/>
      <c r="BQ105" s="410"/>
      <c r="BR105" s="410"/>
      <c r="BS105" s="410"/>
      <c r="BT105" s="410"/>
      <c r="BU105" s="410"/>
      <c r="BV105" s="410"/>
      <c r="BW105" s="406"/>
      <c r="BX105" s="401"/>
      <c r="BY105" s="401"/>
      <c r="CC105" s="374"/>
      <c r="CD105" s="406"/>
    </row>
    <row r="106" spans="1:82" s="428" customFormat="1" x14ac:dyDescent="0.25">
      <c r="A106" s="495" t="s">
        <v>426</v>
      </c>
      <c r="B106" s="417"/>
      <c r="C106" s="732"/>
      <c r="D106" s="417"/>
      <c r="E106" s="431"/>
      <c r="F106" s="417"/>
      <c r="G106" s="431"/>
      <c r="H106" s="417"/>
      <c r="I106" s="431"/>
      <c r="J106" s="431"/>
      <c r="K106" s="431"/>
      <c r="L106" s="431"/>
      <c r="M106" s="432"/>
      <c r="N106" s="433">
        <v>99.1614</v>
      </c>
      <c r="O106" s="433">
        <v>99.1614</v>
      </c>
      <c r="P106" s="433">
        <v>-57.047600000000003</v>
      </c>
      <c r="Q106" s="433">
        <v>27.954999999999998</v>
      </c>
      <c r="R106" s="433">
        <v>65.977099999999993</v>
      </c>
      <c r="S106" s="433">
        <v>-17.1311</v>
      </c>
      <c r="T106" s="433">
        <v>-14.1135</v>
      </c>
      <c r="U106" s="433">
        <v>-3.3325999999999998</v>
      </c>
      <c r="V106" s="434">
        <v>1.3575999999999999</v>
      </c>
      <c r="W106" s="433">
        <v>4.8939000000000004</v>
      </c>
      <c r="X106" s="433">
        <v>11.6617</v>
      </c>
      <c r="Y106" s="433">
        <v>11.747299999999999</v>
      </c>
      <c r="Z106" s="433">
        <v>13.0466</v>
      </c>
      <c r="AA106" s="433">
        <v>103.1387</v>
      </c>
      <c r="AB106" s="433">
        <v>-23.915199999999999</v>
      </c>
      <c r="AC106" s="433">
        <v>-3.1840999999999999</v>
      </c>
      <c r="AD106" s="433">
        <v>-6.0256999999999996</v>
      </c>
      <c r="AE106" s="433">
        <v>103.1387</v>
      </c>
      <c r="AF106" s="433" t="s">
        <v>428</v>
      </c>
      <c r="AG106" s="432"/>
      <c r="AH106" s="435"/>
      <c r="AI106" s="435"/>
      <c r="AJ106" s="435"/>
      <c r="AK106" s="435"/>
      <c r="AL106" s="435"/>
      <c r="AM106" s="435"/>
      <c r="AN106" s="435"/>
      <c r="AO106" s="435"/>
      <c r="AP106" s="435"/>
      <c r="AQ106" s="435"/>
      <c r="AR106" s="435"/>
      <c r="AS106" s="435"/>
      <c r="AT106" s="435"/>
      <c r="AU106" s="435"/>
      <c r="AV106" s="435"/>
      <c r="AW106" s="435"/>
      <c r="AX106" s="435"/>
      <c r="AY106" s="435"/>
      <c r="AZ106" s="417"/>
      <c r="BA106" s="437"/>
      <c r="BB106" s="437"/>
      <c r="BC106" s="437"/>
      <c r="BD106" s="437"/>
      <c r="BE106" s="417"/>
      <c r="BF106" s="437"/>
      <c r="BG106" s="437"/>
      <c r="BH106" s="437"/>
      <c r="BI106" s="417"/>
      <c r="BJ106" s="437"/>
      <c r="BK106" s="417"/>
      <c r="BL106" s="437"/>
      <c r="BM106" s="437"/>
      <c r="BN106" s="437"/>
      <c r="BO106" s="437"/>
      <c r="BP106" s="417"/>
      <c r="BQ106" s="437"/>
      <c r="BR106" s="437"/>
      <c r="BS106" s="437"/>
      <c r="BT106" s="437"/>
      <c r="BU106" s="437"/>
      <c r="BV106" s="437"/>
      <c r="BW106" s="417"/>
      <c r="BX106" s="431"/>
      <c r="BY106" s="412"/>
      <c r="BZ106" s="412"/>
      <c r="CA106" s="412"/>
      <c r="CB106" s="412"/>
      <c r="CC106" s="417"/>
      <c r="CD106" s="417"/>
    </row>
    <row r="110" spans="1:82" x14ac:dyDescent="0.25">
      <c r="A110" s="488" t="s">
        <v>179</v>
      </c>
    </row>
    <row r="111" spans="1:82" x14ac:dyDescent="0.25">
      <c r="A111" s="488" t="s">
        <v>10279</v>
      </c>
    </row>
    <row r="112" spans="1:82" x14ac:dyDescent="0.25">
      <c r="A112" s="488" t="s">
        <v>350</v>
      </c>
    </row>
  </sheetData>
  <mergeCells count="26">
    <mergeCell ref="BX5:CB5"/>
    <mergeCell ref="CC5:CC6"/>
    <mergeCell ref="CD5:CD6"/>
    <mergeCell ref="A5:A6"/>
    <mergeCell ref="BJ5:BJ6"/>
    <mergeCell ref="BK5:BK6"/>
    <mergeCell ref="BL5:BO5"/>
    <mergeCell ref="BP5:BP6"/>
    <mergeCell ref="BQ5:BV5"/>
    <mergeCell ref="BW5:BW6"/>
    <mergeCell ref="V6:AF6"/>
    <mergeCell ref="AH6:AY6"/>
    <mergeCell ref="AZ5:AZ6"/>
    <mergeCell ref="BA5:BD5"/>
    <mergeCell ref="BF5:BH5"/>
    <mergeCell ref="BI5:BI6"/>
    <mergeCell ref="H5:H6"/>
    <mergeCell ref="I5:L5"/>
    <mergeCell ref="M5:M6"/>
    <mergeCell ref="N6:U6"/>
    <mergeCell ref="B5:B6"/>
    <mergeCell ref="C5:C6"/>
    <mergeCell ref="D5:D6"/>
    <mergeCell ref="E5:E6"/>
    <mergeCell ref="F5:F6"/>
    <mergeCell ref="G5:G6"/>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428AB-42D6-4C44-85D3-1BE270BFABB2}">
  <sheetPr codeName="Sheet47"/>
  <dimension ref="A1:CD114"/>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3"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08984375" style="235"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5" width="9.363281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1796875" style="21" customWidth="1"/>
    <col min="69" max="69" width="7.453125" style="235" bestFit="1" customWidth="1"/>
    <col min="70" max="74" width="7.6328125" style="235" customWidth="1"/>
    <col min="75" max="75" width="1.36328125" style="21" customWidth="1"/>
    <col min="76" max="80" width="15.6328125" style="21" customWidth="1"/>
    <col min="81" max="81" width="1.1796875" style="21" customWidth="1"/>
    <col min="82" max="82" width="33.1796875" style="21" customWidth="1"/>
    <col min="83" max="16384" width="8.90625" style="21"/>
  </cols>
  <sheetData>
    <row r="1" spans="1:82" ht="33" customHeight="1" x14ac:dyDescent="0.25">
      <c r="A1" s="488" t="s">
        <v>43</v>
      </c>
    </row>
    <row r="3" spans="1:82" ht="20.5" x14ac:dyDescent="0.45">
      <c r="A3" s="23" t="s">
        <v>338</v>
      </c>
    </row>
    <row r="4" spans="1:82" x14ac:dyDescent="0.25">
      <c r="A4" s="488" t="s">
        <v>425</v>
      </c>
    </row>
    <row r="5" spans="1:82" ht="33" x14ac:dyDescent="0.25">
      <c r="A5" s="1065" t="s">
        <v>339</v>
      </c>
      <c r="B5" s="1066"/>
      <c r="C5" s="1096" t="s">
        <v>44</v>
      </c>
      <c r="D5" s="1066"/>
      <c r="E5" s="1096" t="s">
        <v>45</v>
      </c>
      <c r="F5" s="1066"/>
      <c r="G5" s="1096" t="s">
        <v>46</v>
      </c>
      <c r="H5" s="1066"/>
      <c r="I5" s="1105" t="s">
        <v>184</v>
      </c>
      <c r="J5" s="1115"/>
      <c r="K5" s="1115"/>
      <c r="L5" s="1115"/>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76</v>
      </c>
      <c r="BB5" s="1113"/>
      <c r="BC5" s="1113"/>
      <c r="BD5" s="1114"/>
      <c r="BE5" s="76"/>
      <c r="BF5" s="1072" t="s">
        <v>53</v>
      </c>
      <c r="BG5" s="1113"/>
      <c r="BH5" s="1114"/>
      <c r="BI5" s="1066"/>
      <c r="BJ5" s="1071" t="s">
        <v>312</v>
      </c>
      <c r="BK5" s="1066"/>
      <c r="BL5" s="1072" t="s">
        <v>81</v>
      </c>
      <c r="BM5" s="1113"/>
      <c r="BN5" s="1113"/>
      <c r="BO5" s="1114"/>
      <c r="BP5" s="1066"/>
      <c r="BQ5" s="1072" t="s">
        <v>198</v>
      </c>
      <c r="BR5" s="1113"/>
      <c r="BS5" s="1113"/>
      <c r="BT5" s="1113"/>
      <c r="BU5" s="1113"/>
      <c r="BV5" s="1113"/>
      <c r="BW5" s="1111"/>
      <c r="BX5" s="1111" t="s">
        <v>87</v>
      </c>
      <c r="BY5" s="1115"/>
      <c r="BZ5" s="1115"/>
      <c r="CA5" s="1115"/>
      <c r="CB5" s="1116"/>
      <c r="CC5" s="1066"/>
      <c r="CD5" s="1105" t="s">
        <v>88</v>
      </c>
    </row>
    <row r="6" spans="1:82" ht="33" x14ac:dyDescent="0.25">
      <c r="A6" s="1065"/>
      <c r="B6" s="1067"/>
      <c r="C6" s="1104"/>
      <c r="D6" s="1067"/>
      <c r="E6" s="1104"/>
      <c r="F6" s="1067"/>
      <c r="G6" s="1104"/>
      <c r="H6" s="1067"/>
      <c r="I6" s="83" t="s">
        <v>180</v>
      </c>
      <c r="J6" s="28" t="s">
        <v>181</v>
      </c>
      <c r="K6" s="28" t="s">
        <v>182</v>
      </c>
      <c r="L6" s="28" t="s">
        <v>183</v>
      </c>
      <c r="M6" s="1112"/>
      <c r="N6" s="1117" t="s">
        <v>185</v>
      </c>
      <c r="O6" s="1107"/>
      <c r="P6" s="1107"/>
      <c r="Q6" s="1107"/>
      <c r="R6" s="1107"/>
      <c r="S6" s="1107"/>
      <c r="T6" s="1107"/>
      <c r="U6" s="1107"/>
      <c r="V6" s="1117" t="s">
        <v>57</v>
      </c>
      <c r="W6" s="1107"/>
      <c r="X6" s="1107"/>
      <c r="Y6" s="1107"/>
      <c r="Z6" s="1107"/>
      <c r="AA6" s="1107"/>
      <c r="AB6" s="1107"/>
      <c r="AC6" s="1107"/>
      <c r="AD6" s="1107"/>
      <c r="AE6" s="1107"/>
      <c r="AF6" s="1107"/>
      <c r="AG6" s="28"/>
      <c r="AH6" s="1118" t="s">
        <v>68</v>
      </c>
      <c r="AI6" s="1109"/>
      <c r="AJ6" s="1109"/>
      <c r="AK6" s="1109"/>
      <c r="AL6" s="1109"/>
      <c r="AM6" s="1109"/>
      <c r="AN6" s="1109"/>
      <c r="AO6" s="1109"/>
      <c r="AP6" s="1109"/>
      <c r="AQ6" s="1109"/>
      <c r="AR6" s="1109"/>
      <c r="AS6" s="1109"/>
      <c r="AT6" s="1109"/>
      <c r="AU6" s="1109"/>
      <c r="AV6" s="1109"/>
      <c r="AW6" s="1109"/>
      <c r="AX6" s="1109"/>
      <c r="AY6" s="1110"/>
      <c r="AZ6" s="1112"/>
      <c r="BA6" s="692" t="s">
        <v>72</v>
      </c>
      <c r="BB6" s="691" t="s">
        <v>73</v>
      </c>
      <c r="BC6" s="691" t="s">
        <v>74</v>
      </c>
      <c r="BD6" s="327" t="s">
        <v>75</v>
      </c>
      <c r="BE6" s="77"/>
      <c r="BF6" s="326" t="s">
        <v>309</v>
      </c>
      <c r="BG6" s="303" t="s">
        <v>310</v>
      </c>
      <c r="BH6" s="327" t="s">
        <v>311</v>
      </c>
      <c r="BI6" s="1067"/>
      <c r="BJ6" s="1121"/>
      <c r="BK6" s="1067"/>
      <c r="BL6" s="326" t="s">
        <v>77</v>
      </c>
      <c r="BM6" s="303" t="s">
        <v>78</v>
      </c>
      <c r="BN6" s="303" t="s">
        <v>79</v>
      </c>
      <c r="BO6" s="327" t="s">
        <v>313</v>
      </c>
      <c r="BP6" s="1067"/>
      <c r="BQ6" s="326" t="s">
        <v>192</v>
      </c>
      <c r="BR6" s="303" t="s">
        <v>193</v>
      </c>
      <c r="BS6" s="303" t="s">
        <v>194</v>
      </c>
      <c r="BT6" s="303" t="s">
        <v>195</v>
      </c>
      <c r="BU6" s="303" t="s">
        <v>196</v>
      </c>
      <c r="BV6" s="327" t="s">
        <v>197</v>
      </c>
      <c r="BW6" s="1067"/>
      <c r="BX6" s="83" t="s">
        <v>82</v>
      </c>
      <c r="BY6" s="28" t="s">
        <v>83</v>
      </c>
      <c r="BZ6" s="28" t="s">
        <v>84</v>
      </c>
      <c r="CA6" s="28" t="s">
        <v>85</v>
      </c>
      <c r="CB6" s="82" t="s">
        <v>86</v>
      </c>
      <c r="CC6" s="1067"/>
      <c r="CD6" s="1106"/>
    </row>
    <row r="7" spans="1:82" ht="14.5" x14ac:dyDescent="0.25">
      <c r="A7" s="29" t="s">
        <v>341</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9715</v>
      </c>
      <c r="B8" s="402"/>
      <c r="C8" s="724">
        <v>37560</v>
      </c>
      <c r="D8" s="402"/>
      <c r="E8" s="403">
        <v>83328.399999999994</v>
      </c>
      <c r="F8" s="402"/>
      <c r="G8" s="404">
        <v>800.15309999999999</v>
      </c>
      <c r="H8" s="402"/>
      <c r="I8" s="650">
        <v>4.41</v>
      </c>
      <c r="J8" s="650">
        <v>7.2</v>
      </c>
      <c r="K8" s="650">
        <v>2.14</v>
      </c>
      <c r="L8" s="650">
        <v>2.23</v>
      </c>
      <c r="M8" s="406"/>
      <c r="N8" s="405" t="s">
        <v>430</v>
      </c>
      <c r="O8" s="405" t="s">
        <v>430</v>
      </c>
      <c r="P8" s="405">
        <v>-127.21299999999999</v>
      </c>
      <c r="Q8" s="405">
        <v>17.7425</v>
      </c>
      <c r="R8" s="405">
        <v>57.461300000000001</v>
      </c>
      <c r="S8" s="405">
        <v>-6.4330999999999996</v>
      </c>
      <c r="T8" s="405">
        <v>-0.1923</v>
      </c>
      <c r="U8" s="405">
        <v>7.9813000000000001</v>
      </c>
      <c r="V8" s="407">
        <v>9.4632000000000005</v>
      </c>
      <c r="W8" s="405">
        <v>10.711499999999999</v>
      </c>
      <c r="X8" s="405">
        <v>17.968599999999999</v>
      </c>
      <c r="Y8" s="405">
        <v>19.063500000000001</v>
      </c>
      <c r="Z8" s="405">
        <v>15.8903</v>
      </c>
      <c r="AA8" s="405">
        <v>87.481200000000001</v>
      </c>
      <c r="AB8" s="405">
        <v>-7.9706999999999999</v>
      </c>
      <c r="AC8" s="405">
        <v>5.7708000000000004</v>
      </c>
      <c r="AD8" s="405">
        <v>6.2972999999999999</v>
      </c>
      <c r="AE8" s="405">
        <v>87.481200000000001</v>
      </c>
      <c r="AF8" s="405">
        <v>20.503</v>
      </c>
      <c r="AG8" s="406"/>
      <c r="AH8" s="403" t="s">
        <v>430</v>
      </c>
      <c r="AI8" s="403" t="s">
        <v>430</v>
      </c>
      <c r="AJ8" s="403">
        <v>15</v>
      </c>
      <c r="AK8" s="403">
        <v>14</v>
      </c>
      <c r="AL8" s="403">
        <v>12</v>
      </c>
      <c r="AM8" s="403">
        <v>8</v>
      </c>
      <c r="AN8" s="403">
        <v>13</v>
      </c>
      <c r="AO8" s="403">
        <v>11</v>
      </c>
      <c r="AP8" s="403">
        <v>12</v>
      </c>
      <c r="AQ8" s="403">
        <v>11</v>
      </c>
      <c r="AR8" s="403">
        <v>3</v>
      </c>
      <c r="AS8" s="403">
        <v>1</v>
      </c>
      <c r="AT8" s="403">
        <v>1</v>
      </c>
      <c r="AU8" s="403">
        <v>10</v>
      </c>
      <c r="AV8" s="403">
        <v>13</v>
      </c>
      <c r="AW8" s="403">
        <v>14</v>
      </c>
      <c r="AX8" s="403">
        <v>11</v>
      </c>
      <c r="AY8" s="403">
        <v>10</v>
      </c>
      <c r="AZ8" s="406"/>
      <c r="BA8" s="410">
        <v>97.724299506086496</v>
      </c>
      <c r="BB8" s="410">
        <v>0</v>
      </c>
      <c r="BC8" s="410">
        <v>0.104787775538861</v>
      </c>
      <c r="BD8" s="410" t="s">
        <v>430</v>
      </c>
      <c r="BE8" s="402"/>
      <c r="BF8" s="405">
        <v>86.073318047200004</v>
      </c>
      <c r="BG8" s="405">
        <v>34.210850700500004</v>
      </c>
      <c r="BH8" s="405">
        <v>2.5159654403</v>
      </c>
      <c r="BI8" s="402"/>
      <c r="BJ8" s="405">
        <v>64.829557460000004</v>
      </c>
      <c r="BK8" s="402"/>
      <c r="BL8" s="405">
        <v>46.476399999999998</v>
      </c>
      <c r="BM8" s="405">
        <v>15.1997</v>
      </c>
      <c r="BN8" s="405">
        <v>8.1409599999999998</v>
      </c>
      <c r="BO8" s="405">
        <v>30.182939999999999</v>
      </c>
      <c r="BP8" s="402"/>
      <c r="BQ8" s="405">
        <v>5.79</v>
      </c>
      <c r="BR8" s="405">
        <v>5.93</v>
      </c>
      <c r="BS8" s="405">
        <v>1.54</v>
      </c>
      <c r="BT8" s="405">
        <v>0.88</v>
      </c>
      <c r="BU8" s="405">
        <v>0.36</v>
      </c>
      <c r="BV8" s="405">
        <v>15.49</v>
      </c>
      <c r="BW8" s="402"/>
      <c r="BX8" s="401" t="s">
        <v>9716</v>
      </c>
      <c r="BY8" s="401" t="s">
        <v>9717</v>
      </c>
      <c r="BZ8" s="401" t="s">
        <v>9718</v>
      </c>
      <c r="CA8" s="401" t="s">
        <v>9719</v>
      </c>
      <c r="CB8" s="401" t="s">
        <v>9137</v>
      </c>
      <c r="CC8" s="402"/>
      <c r="CD8" s="411" t="s">
        <v>443</v>
      </c>
    </row>
    <row r="9" spans="1:82" s="428" customFormat="1" x14ac:dyDescent="0.25">
      <c r="A9" s="345" t="s">
        <v>9720</v>
      </c>
      <c r="B9" s="373"/>
      <c r="C9" s="719">
        <v>38707</v>
      </c>
      <c r="D9" s="373"/>
      <c r="E9" s="346">
        <v>17391.8</v>
      </c>
      <c r="F9" s="373"/>
      <c r="G9" s="347">
        <v>65.9739</v>
      </c>
      <c r="H9" s="373"/>
      <c r="I9" s="651">
        <v>3.73</v>
      </c>
      <c r="J9" s="651">
        <v>7.89</v>
      </c>
      <c r="K9" s="651">
        <v>2.27</v>
      </c>
      <c r="L9" s="651">
        <v>2.41</v>
      </c>
      <c r="M9" s="374"/>
      <c r="N9" s="348">
        <v>112.116</v>
      </c>
      <c r="O9" s="348">
        <v>112.116</v>
      </c>
      <c r="P9" s="348">
        <v>2.2456</v>
      </c>
      <c r="Q9" s="348">
        <v>41.075699999999998</v>
      </c>
      <c r="R9" s="348">
        <v>54.430100000000003</v>
      </c>
      <c r="S9" s="348">
        <v>-4.7586000000000004</v>
      </c>
      <c r="T9" s="348">
        <v>10.230700000000001</v>
      </c>
      <c r="U9" s="348">
        <v>13.8462</v>
      </c>
      <c r="V9" s="350">
        <v>16.697600000000001</v>
      </c>
      <c r="W9" s="348">
        <v>12.388199999999999</v>
      </c>
      <c r="X9" s="348">
        <v>17.818899999999999</v>
      </c>
      <c r="Y9" s="348">
        <v>14.563000000000001</v>
      </c>
      <c r="Z9" s="348">
        <v>11.5983</v>
      </c>
      <c r="AA9" s="348">
        <v>75.856499999999997</v>
      </c>
      <c r="AB9" s="348">
        <v>2.1208999999999998</v>
      </c>
      <c r="AC9" s="348">
        <v>14.501799999999999</v>
      </c>
      <c r="AD9" s="348">
        <v>12.8756</v>
      </c>
      <c r="AE9" s="348">
        <v>75.856499999999997</v>
      </c>
      <c r="AF9" s="348">
        <v>9.7087000000000003</v>
      </c>
      <c r="AG9" s="374"/>
      <c r="AH9" s="346">
        <v>2</v>
      </c>
      <c r="AI9" s="346">
        <v>2</v>
      </c>
      <c r="AJ9" s="346">
        <v>2</v>
      </c>
      <c r="AK9" s="346">
        <v>8</v>
      </c>
      <c r="AL9" s="346">
        <v>13</v>
      </c>
      <c r="AM9" s="346">
        <v>6</v>
      </c>
      <c r="AN9" s="346">
        <v>4</v>
      </c>
      <c r="AO9" s="346">
        <v>7</v>
      </c>
      <c r="AP9" s="346">
        <v>6</v>
      </c>
      <c r="AQ9" s="346">
        <v>8</v>
      </c>
      <c r="AR9" s="346">
        <v>4</v>
      </c>
      <c r="AS9" s="346">
        <v>3</v>
      </c>
      <c r="AT9" s="346">
        <v>2</v>
      </c>
      <c r="AU9" s="346">
        <v>13</v>
      </c>
      <c r="AV9" s="346">
        <v>8</v>
      </c>
      <c r="AW9" s="346">
        <v>5</v>
      </c>
      <c r="AX9" s="346">
        <v>6</v>
      </c>
      <c r="AY9" s="346">
        <v>13</v>
      </c>
      <c r="AZ9" s="374"/>
      <c r="BA9" s="375">
        <v>97.819621220675103</v>
      </c>
      <c r="BB9" s="375">
        <v>0</v>
      </c>
      <c r="BC9" s="375">
        <v>0.103512399734826</v>
      </c>
      <c r="BD9" s="375" t="s">
        <v>430</v>
      </c>
      <c r="BE9" s="373"/>
      <c r="BF9" s="348">
        <v>80.554309652900002</v>
      </c>
      <c r="BG9" s="348">
        <v>23.782232086200001</v>
      </c>
      <c r="BH9" s="348">
        <v>3.3871635496999999</v>
      </c>
      <c r="BI9" s="373"/>
      <c r="BJ9" s="348">
        <v>43.005959160000003</v>
      </c>
      <c r="BK9" s="373"/>
      <c r="BL9" s="348">
        <v>14.676299999999999</v>
      </c>
      <c r="BM9" s="348">
        <v>12.5351</v>
      </c>
      <c r="BN9" s="348">
        <v>12.199400000000001</v>
      </c>
      <c r="BO9" s="348">
        <v>60.589199999999998</v>
      </c>
      <c r="BP9" s="373"/>
      <c r="BQ9" s="348">
        <v>5.32</v>
      </c>
      <c r="BR9" s="348">
        <v>12.36</v>
      </c>
      <c r="BS9" s="348">
        <v>4.29</v>
      </c>
      <c r="BT9" s="348">
        <v>12.35</v>
      </c>
      <c r="BU9" s="348">
        <v>1.1299999999999999</v>
      </c>
      <c r="BV9" s="348">
        <v>20.71</v>
      </c>
      <c r="BW9" s="373"/>
      <c r="BX9" s="372" t="s">
        <v>9721</v>
      </c>
      <c r="BY9" s="372" t="s">
        <v>9722</v>
      </c>
      <c r="BZ9" s="372" t="s">
        <v>9723</v>
      </c>
      <c r="CA9" s="372" t="s">
        <v>9724</v>
      </c>
      <c r="CB9" s="372" t="s">
        <v>9725</v>
      </c>
      <c r="CC9" s="373"/>
      <c r="CD9" s="354" t="s">
        <v>436</v>
      </c>
    </row>
    <row r="10" spans="1:82" s="428" customFormat="1" x14ac:dyDescent="0.25">
      <c r="A10" s="345" t="s">
        <v>9726</v>
      </c>
      <c r="B10" s="373"/>
      <c r="C10" s="719">
        <v>44071</v>
      </c>
      <c r="D10" s="373"/>
      <c r="E10" s="346">
        <v>14600.6</v>
      </c>
      <c r="F10" s="373"/>
      <c r="G10" s="347">
        <v>24.2698</v>
      </c>
      <c r="H10" s="373"/>
      <c r="I10" s="651">
        <v>3.27</v>
      </c>
      <c r="J10" s="651">
        <v>7.51</v>
      </c>
      <c r="K10" s="651">
        <v>2.5</v>
      </c>
      <c r="L10" s="651">
        <v>2.62</v>
      </c>
      <c r="M10" s="374"/>
      <c r="N10" s="348" t="s">
        <v>430</v>
      </c>
      <c r="O10" s="348" t="s">
        <v>430</v>
      </c>
      <c r="P10" s="348">
        <v>-80.680300000000003</v>
      </c>
      <c r="Q10" s="348">
        <v>49.059199999999997</v>
      </c>
      <c r="R10" s="348">
        <v>76.239900000000006</v>
      </c>
      <c r="S10" s="348">
        <v>-4.78</v>
      </c>
      <c r="T10" s="348">
        <v>8.9623000000000008</v>
      </c>
      <c r="U10" s="348">
        <v>15.809100000000001</v>
      </c>
      <c r="V10" s="350">
        <v>18.953900000000001</v>
      </c>
      <c r="W10" s="348">
        <v>14.928100000000001</v>
      </c>
      <c r="X10" s="348">
        <v>20.65</v>
      </c>
      <c r="Y10" s="348">
        <v>16.053599999999999</v>
      </c>
      <c r="Z10" s="348" t="s">
        <v>430</v>
      </c>
      <c r="AA10" s="348">
        <v>101.7081</v>
      </c>
      <c r="AB10" s="348">
        <v>4.7854000000000001</v>
      </c>
      <c r="AC10" s="348">
        <v>13.697699999999999</v>
      </c>
      <c r="AD10" s="348">
        <v>14.4444</v>
      </c>
      <c r="AE10" s="348">
        <v>101.7081</v>
      </c>
      <c r="AF10" s="348">
        <v>16.9648</v>
      </c>
      <c r="AG10" s="374"/>
      <c r="AH10" s="346" t="s">
        <v>430</v>
      </c>
      <c r="AI10" s="346" t="s">
        <v>430</v>
      </c>
      <c r="AJ10" s="346">
        <v>13</v>
      </c>
      <c r="AK10" s="346">
        <v>6</v>
      </c>
      <c r="AL10" s="346">
        <v>4</v>
      </c>
      <c r="AM10" s="346">
        <v>7</v>
      </c>
      <c r="AN10" s="346">
        <v>8</v>
      </c>
      <c r="AO10" s="346">
        <v>4</v>
      </c>
      <c r="AP10" s="346">
        <v>5</v>
      </c>
      <c r="AQ10" s="346">
        <v>3</v>
      </c>
      <c r="AR10" s="346">
        <v>1</v>
      </c>
      <c r="AS10" s="346">
        <v>2</v>
      </c>
      <c r="AT10" s="346" t="s">
        <v>430</v>
      </c>
      <c r="AU10" s="346">
        <v>4</v>
      </c>
      <c r="AV10" s="346">
        <v>4</v>
      </c>
      <c r="AW10" s="346">
        <v>9</v>
      </c>
      <c r="AX10" s="346">
        <v>5</v>
      </c>
      <c r="AY10" s="346">
        <v>4</v>
      </c>
      <c r="AZ10" s="374"/>
      <c r="BA10" s="375">
        <v>112.71988314492</v>
      </c>
      <c r="BB10" s="375">
        <v>0</v>
      </c>
      <c r="BC10" s="375">
        <v>0.112590579089695</v>
      </c>
      <c r="BD10" s="375" t="s">
        <v>430</v>
      </c>
      <c r="BE10" s="373"/>
      <c r="BF10" s="348">
        <v>92.884932451099999</v>
      </c>
      <c r="BG10" s="348">
        <v>32.789502942699997</v>
      </c>
      <c r="BH10" s="348">
        <v>2.8327642726</v>
      </c>
      <c r="BI10" s="373"/>
      <c r="BJ10" s="348">
        <v>61.664281260000003</v>
      </c>
      <c r="BK10" s="373"/>
      <c r="BL10" s="348">
        <v>41.189300000000003</v>
      </c>
      <c r="BM10" s="348">
        <v>10.7003</v>
      </c>
      <c r="BN10" s="348">
        <v>4.4342899999999998</v>
      </c>
      <c r="BO10" s="348">
        <v>43.676110000000001</v>
      </c>
      <c r="BP10" s="373"/>
      <c r="BQ10" s="348">
        <v>7.96</v>
      </c>
      <c r="BR10" s="348">
        <v>10.199999999999999</v>
      </c>
      <c r="BS10" s="348">
        <v>1.4</v>
      </c>
      <c r="BT10" s="348">
        <v>1.95</v>
      </c>
      <c r="BU10" s="348" t="s">
        <v>430</v>
      </c>
      <c r="BV10" s="348">
        <v>13.27</v>
      </c>
      <c r="BW10" s="373"/>
      <c r="BX10" s="372" t="s">
        <v>9727</v>
      </c>
      <c r="BY10" s="372" t="s">
        <v>1259</v>
      </c>
      <c r="BZ10" s="372" t="s">
        <v>9728</v>
      </c>
      <c r="CA10" s="372" t="s">
        <v>9596</v>
      </c>
      <c r="CB10" s="372" t="s">
        <v>1026</v>
      </c>
      <c r="CC10" s="373"/>
      <c r="CD10" s="354" t="s">
        <v>436</v>
      </c>
    </row>
    <row r="11" spans="1:82" s="428" customFormat="1" ht="11" x14ac:dyDescent="0.3">
      <c r="A11" s="841" t="s">
        <v>9729</v>
      </c>
      <c r="B11" s="842"/>
      <c r="C11" s="843">
        <v>45191</v>
      </c>
      <c r="D11" s="842"/>
      <c r="E11" s="844">
        <v>13285.4</v>
      </c>
      <c r="F11" s="842"/>
      <c r="G11" s="845">
        <v>15.817</v>
      </c>
      <c r="H11" s="842"/>
      <c r="I11" s="964">
        <v>9.84</v>
      </c>
      <c r="J11" s="964">
        <v>7.27</v>
      </c>
      <c r="K11" s="964">
        <v>3.6</v>
      </c>
      <c r="L11" s="964">
        <v>3.73</v>
      </c>
      <c r="M11" s="847"/>
      <c r="N11" s="846">
        <v>129.83000000000001</v>
      </c>
      <c r="O11" s="846">
        <v>129.83000000000001</v>
      </c>
      <c r="P11" s="846">
        <v>-0.98880000000000001</v>
      </c>
      <c r="Q11" s="846">
        <v>79.493300000000005</v>
      </c>
      <c r="R11" s="846">
        <v>82.525300000000001</v>
      </c>
      <c r="S11" s="846">
        <v>-10.685</v>
      </c>
      <c r="T11" s="846">
        <v>18.049600000000002</v>
      </c>
      <c r="U11" s="846">
        <v>25.680499999999999</v>
      </c>
      <c r="V11" s="848">
        <v>25.92</v>
      </c>
      <c r="W11" s="846">
        <v>15.867900000000001</v>
      </c>
      <c r="X11" s="846" t="s">
        <v>430</v>
      </c>
      <c r="Y11" s="846" t="s">
        <v>430</v>
      </c>
      <c r="Z11" s="846" t="s">
        <v>430</v>
      </c>
      <c r="AA11" s="846">
        <v>112.9862</v>
      </c>
      <c r="AB11" s="846">
        <v>4.1977000000000002</v>
      </c>
      <c r="AC11" s="846">
        <v>21.740100000000002</v>
      </c>
      <c r="AD11" s="846">
        <v>23.766500000000001</v>
      </c>
      <c r="AE11" s="846">
        <v>112.9862</v>
      </c>
      <c r="AF11" s="846">
        <v>19.307300000000001</v>
      </c>
      <c r="AG11" s="847"/>
      <c r="AH11" s="844">
        <v>1</v>
      </c>
      <c r="AI11" s="844">
        <v>1</v>
      </c>
      <c r="AJ11" s="844">
        <v>3</v>
      </c>
      <c r="AK11" s="844">
        <v>2</v>
      </c>
      <c r="AL11" s="844">
        <v>2</v>
      </c>
      <c r="AM11" s="844">
        <v>14</v>
      </c>
      <c r="AN11" s="844">
        <v>1</v>
      </c>
      <c r="AO11" s="844">
        <v>1</v>
      </c>
      <c r="AP11" s="844">
        <v>1</v>
      </c>
      <c r="AQ11" s="844">
        <v>2</v>
      </c>
      <c r="AR11" s="844" t="s">
        <v>430</v>
      </c>
      <c r="AS11" s="844" t="s">
        <v>430</v>
      </c>
      <c r="AT11" s="844" t="s">
        <v>430</v>
      </c>
      <c r="AU11" s="844">
        <v>1</v>
      </c>
      <c r="AV11" s="844">
        <v>6</v>
      </c>
      <c r="AW11" s="844">
        <v>1</v>
      </c>
      <c r="AX11" s="844">
        <v>1</v>
      </c>
      <c r="AY11" s="844">
        <v>1</v>
      </c>
      <c r="AZ11" s="847"/>
      <c r="BA11" s="852">
        <v>137.31656317519401</v>
      </c>
      <c r="BB11" s="852">
        <v>0</v>
      </c>
      <c r="BC11" s="852">
        <v>7.9100728396359496E-2</v>
      </c>
      <c r="BD11" s="852" t="s">
        <v>430</v>
      </c>
      <c r="BE11" s="842"/>
      <c r="BF11" s="846">
        <v>95.982015986899995</v>
      </c>
      <c r="BG11" s="846">
        <v>37.215239513</v>
      </c>
      <c r="BH11" s="846">
        <v>2.5791051527</v>
      </c>
      <c r="BI11" s="842"/>
      <c r="BJ11" s="846">
        <v>69.839295120000003</v>
      </c>
      <c r="BK11" s="842"/>
      <c r="BL11" s="846">
        <v>43.962800000000001</v>
      </c>
      <c r="BM11" s="846">
        <v>14.1454</v>
      </c>
      <c r="BN11" s="846">
        <v>12.3371</v>
      </c>
      <c r="BO11" s="846">
        <v>29.5547</v>
      </c>
      <c r="BP11" s="842"/>
      <c r="BQ11" s="846">
        <v>4.5199999999999996</v>
      </c>
      <c r="BR11" s="846">
        <v>8.3800000000000008</v>
      </c>
      <c r="BS11" s="846" t="s">
        <v>430</v>
      </c>
      <c r="BT11" s="846">
        <v>0.08</v>
      </c>
      <c r="BU11" s="846" t="s">
        <v>430</v>
      </c>
      <c r="BV11" s="846">
        <v>8.27</v>
      </c>
      <c r="BW11" s="842"/>
      <c r="BX11" s="855" t="s">
        <v>490</v>
      </c>
      <c r="BY11" s="855" t="s">
        <v>9730</v>
      </c>
      <c r="BZ11" s="855" t="s">
        <v>9731</v>
      </c>
      <c r="CA11" s="855" t="s">
        <v>9732</v>
      </c>
      <c r="CB11" s="855" t="s">
        <v>9733</v>
      </c>
      <c r="CC11" s="842"/>
      <c r="CD11" s="856" t="s">
        <v>443</v>
      </c>
    </row>
    <row r="12" spans="1:82" s="428" customFormat="1" x14ac:dyDescent="0.25">
      <c r="A12" s="345" t="s">
        <v>9734</v>
      </c>
      <c r="B12" s="373"/>
      <c r="C12" s="719">
        <v>45196</v>
      </c>
      <c r="D12" s="373"/>
      <c r="E12" s="346">
        <v>9180.51</v>
      </c>
      <c r="F12" s="373"/>
      <c r="G12" s="347">
        <v>15.882099999999999</v>
      </c>
      <c r="H12" s="373"/>
      <c r="I12" s="651">
        <v>8.19</v>
      </c>
      <c r="J12" s="651">
        <v>7.44</v>
      </c>
      <c r="K12" s="651">
        <v>3.67</v>
      </c>
      <c r="L12" s="651">
        <v>3.83</v>
      </c>
      <c r="M12" s="374"/>
      <c r="N12" s="348" t="s">
        <v>430</v>
      </c>
      <c r="O12" s="348" t="s">
        <v>430</v>
      </c>
      <c r="P12" s="348">
        <v>-76.966499999999996</v>
      </c>
      <c r="Q12" s="348">
        <v>23.714200000000002</v>
      </c>
      <c r="R12" s="348">
        <v>57.8797</v>
      </c>
      <c r="S12" s="348">
        <v>-6.8112000000000004</v>
      </c>
      <c r="T12" s="348">
        <v>13.117000000000001</v>
      </c>
      <c r="U12" s="348">
        <v>19.565799999999999</v>
      </c>
      <c r="V12" s="350">
        <v>21.7821</v>
      </c>
      <c r="W12" s="348">
        <v>17.224</v>
      </c>
      <c r="X12" s="348" t="s">
        <v>430</v>
      </c>
      <c r="Y12" s="348" t="s">
        <v>430</v>
      </c>
      <c r="Z12" s="348" t="s">
        <v>430</v>
      </c>
      <c r="AA12" s="348">
        <v>78.442800000000005</v>
      </c>
      <c r="AB12" s="348">
        <v>7.5354999999999999</v>
      </c>
      <c r="AC12" s="348">
        <v>18.136099999999999</v>
      </c>
      <c r="AD12" s="348">
        <v>19.235700000000001</v>
      </c>
      <c r="AE12" s="348">
        <v>78.442800000000005</v>
      </c>
      <c r="AF12" s="348">
        <v>19.671600000000002</v>
      </c>
      <c r="AG12" s="374"/>
      <c r="AH12" s="346" t="s">
        <v>430</v>
      </c>
      <c r="AI12" s="346" t="s">
        <v>430</v>
      </c>
      <c r="AJ12" s="346">
        <v>12</v>
      </c>
      <c r="AK12" s="346">
        <v>12</v>
      </c>
      <c r="AL12" s="346">
        <v>11</v>
      </c>
      <c r="AM12" s="346">
        <v>9</v>
      </c>
      <c r="AN12" s="346">
        <v>2</v>
      </c>
      <c r="AO12" s="346">
        <v>2</v>
      </c>
      <c r="AP12" s="346">
        <v>3</v>
      </c>
      <c r="AQ12" s="346">
        <v>1</v>
      </c>
      <c r="AR12" s="346" t="s">
        <v>430</v>
      </c>
      <c r="AS12" s="346" t="s">
        <v>430</v>
      </c>
      <c r="AT12" s="346" t="s">
        <v>430</v>
      </c>
      <c r="AU12" s="346">
        <v>12</v>
      </c>
      <c r="AV12" s="346">
        <v>2</v>
      </c>
      <c r="AW12" s="346">
        <v>2</v>
      </c>
      <c r="AX12" s="346">
        <v>2</v>
      </c>
      <c r="AY12" s="346">
        <v>12</v>
      </c>
      <c r="AZ12" s="374"/>
      <c r="BA12" s="375">
        <v>97.133410305179098</v>
      </c>
      <c r="BB12" s="375">
        <v>0</v>
      </c>
      <c r="BC12" s="375">
        <v>0.114401904016247</v>
      </c>
      <c r="BD12" s="375" t="s">
        <v>430</v>
      </c>
      <c r="BE12" s="373"/>
      <c r="BF12" s="348">
        <v>85.983975727100002</v>
      </c>
      <c r="BG12" s="348">
        <v>11.718325588500001</v>
      </c>
      <c r="BH12" s="348">
        <v>7.3375650025999999</v>
      </c>
      <c r="BI12" s="373"/>
      <c r="BJ12" s="348">
        <v>38.74289125</v>
      </c>
      <c r="BK12" s="373"/>
      <c r="BL12" s="348">
        <v>21.502400000000002</v>
      </c>
      <c r="BM12" s="348">
        <v>5.4672599999999996</v>
      </c>
      <c r="BN12" s="348">
        <v>4.4706700000000001</v>
      </c>
      <c r="BO12" s="348">
        <v>68.559669999999997</v>
      </c>
      <c r="BP12" s="373"/>
      <c r="BQ12" s="348">
        <v>8.36</v>
      </c>
      <c r="BR12" s="348">
        <v>4.29</v>
      </c>
      <c r="BS12" s="348">
        <v>0.59</v>
      </c>
      <c r="BT12" s="348" t="s">
        <v>430</v>
      </c>
      <c r="BU12" s="348" t="s">
        <v>430</v>
      </c>
      <c r="BV12" s="348">
        <v>29.16</v>
      </c>
      <c r="BW12" s="373"/>
      <c r="BX12" s="372" t="s">
        <v>9735</v>
      </c>
      <c r="BY12" s="372" t="s">
        <v>9736</v>
      </c>
      <c r="BZ12" s="372" t="s">
        <v>9737</v>
      </c>
      <c r="CA12" s="372" t="s">
        <v>9738</v>
      </c>
      <c r="CB12" s="372" t="s">
        <v>9739</v>
      </c>
      <c r="CC12" s="373"/>
      <c r="CD12" s="354" t="s">
        <v>436</v>
      </c>
    </row>
    <row r="13" spans="1:82" s="428" customFormat="1" x14ac:dyDescent="0.25">
      <c r="A13" s="345" t="s">
        <v>9740</v>
      </c>
      <c r="B13" s="373"/>
      <c r="C13" s="719">
        <v>45065</v>
      </c>
      <c r="D13" s="373"/>
      <c r="E13" s="346">
        <v>7074.06</v>
      </c>
      <c r="F13" s="373"/>
      <c r="G13" s="347">
        <v>15.42</v>
      </c>
      <c r="H13" s="373"/>
      <c r="I13" s="651">
        <v>0.16</v>
      </c>
      <c r="J13" s="651">
        <v>7.29</v>
      </c>
      <c r="K13" s="651">
        <v>0.15</v>
      </c>
      <c r="L13" s="651">
        <v>0.16</v>
      </c>
      <c r="M13" s="374"/>
      <c r="N13" s="348" t="s">
        <v>430</v>
      </c>
      <c r="O13" s="348" t="s">
        <v>430</v>
      </c>
      <c r="P13" s="348">
        <v>-59.379199999999997</v>
      </c>
      <c r="Q13" s="348">
        <v>11.6609</v>
      </c>
      <c r="R13" s="348">
        <v>41.881799999999998</v>
      </c>
      <c r="S13" s="348">
        <v>2.7385000000000002</v>
      </c>
      <c r="T13" s="348">
        <v>6.8616999999999999</v>
      </c>
      <c r="U13" s="348">
        <v>11.7532</v>
      </c>
      <c r="V13" s="350">
        <v>13.1106</v>
      </c>
      <c r="W13" s="348">
        <v>14.5974</v>
      </c>
      <c r="X13" s="348" t="s">
        <v>430</v>
      </c>
      <c r="Y13" s="348" t="s">
        <v>430</v>
      </c>
      <c r="Z13" s="348" t="s">
        <v>430</v>
      </c>
      <c r="AA13" s="348">
        <v>53.604399999999998</v>
      </c>
      <c r="AB13" s="348">
        <v>5.3407999999999998</v>
      </c>
      <c r="AC13" s="348">
        <v>10.1182</v>
      </c>
      <c r="AD13" s="348">
        <v>11.305199999999999</v>
      </c>
      <c r="AE13" s="348">
        <v>53.604399999999998</v>
      </c>
      <c r="AF13" s="348">
        <v>15.901</v>
      </c>
      <c r="AG13" s="374"/>
      <c r="AH13" s="346" t="s">
        <v>430</v>
      </c>
      <c r="AI13" s="346" t="s">
        <v>430</v>
      </c>
      <c r="AJ13" s="346">
        <v>11</v>
      </c>
      <c r="AK13" s="346">
        <v>15</v>
      </c>
      <c r="AL13" s="346">
        <v>15</v>
      </c>
      <c r="AM13" s="346">
        <v>1</v>
      </c>
      <c r="AN13" s="346">
        <v>10</v>
      </c>
      <c r="AO13" s="346">
        <v>9</v>
      </c>
      <c r="AP13" s="346">
        <v>9</v>
      </c>
      <c r="AQ13" s="346">
        <v>4</v>
      </c>
      <c r="AR13" s="346" t="s">
        <v>430</v>
      </c>
      <c r="AS13" s="346" t="s">
        <v>430</v>
      </c>
      <c r="AT13" s="346" t="s">
        <v>430</v>
      </c>
      <c r="AU13" s="346">
        <v>15</v>
      </c>
      <c r="AV13" s="346">
        <v>3</v>
      </c>
      <c r="AW13" s="346">
        <v>10</v>
      </c>
      <c r="AX13" s="346">
        <v>9</v>
      </c>
      <c r="AY13" s="346">
        <v>15</v>
      </c>
      <c r="AZ13" s="374"/>
      <c r="BA13" s="375">
        <v>60.634499207491501</v>
      </c>
      <c r="BB13" s="375">
        <v>0</v>
      </c>
      <c r="BC13" s="375">
        <v>0.128040259196468</v>
      </c>
      <c r="BD13" s="375" t="s">
        <v>430</v>
      </c>
      <c r="BE13" s="373"/>
      <c r="BF13" s="348">
        <v>62.272816345400003</v>
      </c>
      <c r="BG13" s="348">
        <v>-1.7328574475</v>
      </c>
      <c r="BH13" s="348">
        <v>-35.936491160999999</v>
      </c>
      <c r="BI13" s="373"/>
      <c r="BJ13" s="348">
        <v>17.556733009999999</v>
      </c>
      <c r="BK13" s="373"/>
      <c r="BL13" s="348">
        <v>20.396999999999998</v>
      </c>
      <c r="BM13" s="348">
        <v>1.6820299999999999</v>
      </c>
      <c r="BN13" s="348">
        <v>4.2188400000000001</v>
      </c>
      <c r="BO13" s="348">
        <v>73.702129999999997</v>
      </c>
      <c r="BP13" s="373"/>
      <c r="BQ13" s="348">
        <v>9.94</v>
      </c>
      <c r="BR13" s="348">
        <v>16.87</v>
      </c>
      <c r="BS13" s="348">
        <v>3.57</v>
      </c>
      <c r="BT13" s="348" t="s">
        <v>430</v>
      </c>
      <c r="BU13" s="348" t="s">
        <v>430</v>
      </c>
      <c r="BV13" s="348">
        <v>35.799999999999997</v>
      </c>
      <c r="BW13" s="373"/>
      <c r="BX13" s="372" t="s">
        <v>9741</v>
      </c>
      <c r="BY13" s="372" t="s">
        <v>9742</v>
      </c>
      <c r="BZ13" s="372" t="s">
        <v>1719</v>
      </c>
      <c r="CA13" s="372" t="s">
        <v>9006</v>
      </c>
      <c r="CB13" s="372" t="s">
        <v>9743</v>
      </c>
      <c r="CC13" s="373"/>
      <c r="CD13" s="354" t="s">
        <v>555</v>
      </c>
    </row>
    <row r="14" spans="1:82" s="428" customFormat="1" x14ac:dyDescent="0.25">
      <c r="A14" s="345" t="s">
        <v>9744</v>
      </c>
      <c r="B14" s="373"/>
      <c r="C14" s="719">
        <v>39799</v>
      </c>
      <c r="D14" s="373"/>
      <c r="E14" s="346">
        <v>6843.79</v>
      </c>
      <c r="F14" s="373"/>
      <c r="G14" s="347">
        <v>77.513400000000004</v>
      </c>
      <c r="H14" s="373"/>
      <c r="I14" s="651">
        <v>8.52</v>
      </c>
      <c r="J14" s="651">
        <v>7.27</v>
      </c>
      <c r="K14" s="651">
        <v>4.45</v>
      </c>
      <c r="L14" s="651">
        <v>4.6500000000000004</v>
      </c>
      <c r="M14" s="374"/>
      <c r="N14" s="348">
        <v>65.997600000000006</v>
      </c>
      <c r="O14" s="348">
        <v>65.997600000000006</v>
      </c>
      <c r="P14" s="348">
        <v>-38.6006</v>
      </c>
      <c r="Q14" s="348">
        <v>37.783499999999997</v>
      </c>
      <c r="R14" s="348">
        <v>68.038399999999996</v>
      </c>
      <c r="S14" s="348">
        <v>-9.8042999999999996</v>
      </c>
      <c r="T14" s="348">
        <v>-0.87629999999999997</v>
      </c>
      <c r="U14" s="348">
        <v>6.4977999999999998</v>
      </c>
      <c r="V14" s="350">
        <v>8.0094999999999992</v>
      </c>
      <c r="W14" s="348">
        <v>8.2535000000000007</v>
      </c>
      <c r="X14" s="348">
        <v>17.9756</v>
      </c>
      <c r="Y14" s="348">
        <v>14.0777</v>
      </c>
      <c r="Z14" s="348">
        <v>10.907500000000001</v>
      </c>
      <c r="AA14" s="348">
        <v>97.896299999999997</v>
      </c>
      <c r="AB14" s="348">
        <v>-7.9871999999999996</v>
      </c>
      <c r="AC14" s="348">
        <v>7.3834999999999997</v>
      </c>
      <c r="AD14" s="348">
        <v>4.2343000000000002</v>
      </c>
      <c r="AE14" s="348">
        <v>97.896299999999997</v>
      </c>
      <c r="AF14" s="348">
        <v>12.5129</v>
      </c>
      <c r="AG14" s="374"/>
      <c r="AH14" s="346">
        <v>9</v>
      </c>
      <c r="AI14" s="346">
        <v>9</v>
      </c>
      <c r="AJ14" s="346">
        <v>9</v>
      </c>
      <c r="AK14" s="346">
        <v>9</v>
      </c>
      <c r="AL14" s="346">
        <v>8</v>
      </c>
      <c r="AM14" s="346">
        <v>13</v>
      </c>
      <c r="AN14" s="346">
        <v>14</v>
      </c>
      <c r="AO14" s="346">
        <v>13</v>
      </c>
      <c r="AP14" s="346">
        <v>13</v>
      </c>
      <c r="AQ14" s="346">
        <v>14</v>
      </c>
      <c r="AR14" s="346">
        <v>2</v>
      </c>
      <c r="AS14" s="346">
        <v>4</v>
      </c>
      <c r="AT14" s="346">
        <v>4</v>
      </c>
      <c r="AU14" s="346">
        <v>6</v>
      </c>
      <c r="AV14" s="346">
        <v>14</v>
      </c>
      <c r="AW14" s="346">
        <v>12</v>
      </c>
      <c r="AX14" s="346">
        <v>14</v>
      </c>
      <c r="AY14" s="346">
        <v>6</v>
      </c>
      <c r="AZ14" s="374"/>
      <c r="BA14" s="375">
        <v>119.483131106283</v>
      </c>
      <c r="BB14" s="375">
        <v>0</v>
      </c>
      <c r="BC14" s="375">
        <v>8.8232692474765395E-2</v>
      </c>
      <c r="BD14" s="375" t="s">
        <v>430</v>
      </c>
      <c r="BE14" s="373"/>
      <c r="BF14" s="348">
        <v>95.839289097600002</v>
      </c>
      <c r="BG14" s="348">
        <v>52.673546059499998</v>
      </c>
      <c r="BH14" s="348">
        <v>1.8194956723</v>
      </c>
      <c r="BI14" s="373"/>
      <c r="BJ14" s="348">
        <v>64.665003459999994</v>
      </c>
      <c r="BK14" s="373"/>
      <c r="BL14" s="348">
        <v>47.793700000000001</v>
      </c>
      <c r="BM14" s="348">
        <v>14.761799999999999</v>
      </c>
      <c r="BN14" s="348">
        <v>2.1095199999999998</v>
      </c>
      <c r="BO14" s="348">
        <v>35.334980000000002</v>
      </c>
      <c r="BP14" s="373"/>
      <c r="BQ14" s="348">
        <v>6.83</v>
      </c>
      <c r="BR14" s="348">
        <v>3.58</v>
      </c>
      <c r="BS14" s="348" t="s">
        <v>430</v>
      </c>
      <c r="BT14" s="348" t="s">
        <v>430</v>
      </c>
      <c r="BU14" s="348" t="s">
        <v>430</v>
      </c>
      <c r="BV14" s="348">
        <v>24.93</v>
      </c>
      <c r="BW14" s="373"/>
      <c r="BX14" s="372" t="s">
        <v>9745</v>
      </c>
      <c r="BY14" s="372" t="s">
        <v>9746</v>
      </c>
      <c r="BZ14" s="372" t="s">
        <v>9747</v>
      </c>
      <c r="CA14" s="372" t="s">
        <v>9748</v>
      </c>
      <c r="CB14" s="372" t="s">
        <v>3213</v>
      </c>
      <c r="CC14" s="373"/>
      <c r="CD14" s="354" t="s">
        <v>463</v>
      </c>
    </row>
    <row r="15" spans="1:82" s="428" customFormat="1" x14ac:dyDescent="0.25">
      <c r="A15" s="345" t="s">
        <v>9749</v>
      </c>
      <c r="B15" s="373"/>
      <c r="C15" s="719">
        <v>44957</v>
      </c>
      <c r="D15" s="373"/>
      <c r="E15" s="346">
        <v>6498.88</v>
      </c>
      <c r="F15" s="373"/>
      <c r="G15" s="347">
        <v>16.474</v>
      </c>
      <c r="H15" s="373"/>
      <c r="I15" s="651">
        <v>1.84</v>
      </c>
      <c r="J15" s="651">
        <v>6.99</v>
      </c>
      <c r="K15" s="651">
        <v>1.51</v>
      </c>
      <c r="L15" s="651">
        <v>1.59</v>
      </c>
      <c r="M15" s="374"/>
      <c r="N15" s="348">
        <v>86.053200000000004</v>
      </c>
      <c r="O15" s="348">
        <v>86.053200000000004</v>
      </c>
      <c r="P15" s="348">
        <v>-8.5004000000000008</v>
      </c>
      <c r="Q15" s="348">
        <v>54.298299999999998</v>
      </c>
      <c r="R15" s="348">
        <v>77.541899999999998</v>
      </c>
      <c r="S15" s="348">
        <v>-8.0305999999999997</v>
      </c>
      <c r="T15" s="348">
        <v>9.8842999999999996</v>
      </c>
      <c r="U15" s="348">
        <v>14.600899999999999</v>
      </c>
      <c r="V15" s="350">
        <v>16.527100000000001</v>
      </c>
      <c r="W15" s="348">
        <v>13.9154</v>
      </c>
      <c r="X15" s="348">
        <v>17.5318</v>
      </c>
      <c r="Y15" s="348" t="s">
        <v>430</v>
      </c>
      <c r="Z15" s="348" t="s">
        <v>430</v>
      </c>
      <c r="AA15" s="348">
        <v>107.6797</v>
      </c>
      <c r="AB15" s="348">
        <v>0.19900000000000001</v>
      </c>
      <c r="AC15" s="348">
        <v>14.6912</v>
      </c>
      <c r="AD15" s="348">
        <v>12.8612</v>
      </c>
      <c r="AE15" s="348">
        <v>107.6797</v>
      </c>
      <c r="AF15" s="348">
        <v>16.666799999999999</v>
      </c>
      <c r="AG15" s="374"/>
      <c r="AH15" s="346">
        <v>3</v>
      </c>
      <c r="AI15" s="346">
        <v>3</v>
      </c>
      <c r="AJ15" s="346">
        <v>4</v>
      </c>
      <c r="AK15" s="346">
        <v>4</v>
      </c>
      <c r="AL15" s="346">
        <v>3</v>
      </c>
      <c r="AM15" s="346">
        <v>10</v>
      </c>
      <c r="AN15" s="346">
        <v>5</v>
      </c>
      <c r="AO15" s="346">
        <v>6</v>
      </c>
      <c r="AP15" s="346">
        <v>7</v>
      </c>
      <c r="AQ15" s="346">
        <v>6</v>
      </c>
      <c r="AR15" s="346">
        <v>5</v>
      </c>
      <c r="AS15" s="346" t="s">
        <v>430</v>
      </c>
      <c r="AT15" s="346" t="s">
        <v>430</v>
      </c>
      <c r="AU15" s="346">
        <v>2</v>
      </c>
      <c r="AV15" s="346">
        <v>10</v>
      </c>
      <c r="AW15" s="346">
        <v>4</v>
      </c>
      <c r="AX15" s="346">
        <v>7</v>
      </c>
      <c r="AY15" s="346">
        <v>2</v>
      </c>
      <c r="AZ15" s="374"/>
      <c r="BA15" s="375">
        <v>119.51068365526601</v>
      </c>
      <c r="BB15" s="375">
        <v>0</v>
      </c>
      <c r="BC15" s="375">
        <v>8.44883753760515E-2</v>
      </c>
      <c r="BD15" s="375" t="s">
        <v>430</v>
      </c>
      <c r="BE15" s="373"/>
      <c r="BF15" s="348">
        <v>87.262421150099996</v>
      </c>
      <c r="BG15" s="348">
        <v>42.700340543899998</v>
      </c>
      <c r="BH15" s="348">
        <v>2.0436001221</v>
      </c>
      <c r="BI15" s="373"/>
      <c r="BJ15" s="348">
        <v>66.278229530000004</v>
      </c>
      <c r="BK15" s="373"/>
      <c r="BL15" s="348">
        <v>43.398899999999998</v>
      </c>
      <c r="BM15" s="348">
        <v>15.607799999999999</v>
      </c>
      <c r="BN15" s="348">
        <v>5.79664</v>
      </c>
      <c r="BO15" s="348">
        <v>35.196660000000001</v>
      </c>
      <c r="BP15" s="373"/>
      <c r="BQ15" s="348">
        <v>3.42</v>
      </c>
      <c r="BR15" s="348">
        <v>6.86</v>
      </c>
      <c r="BS15" s="348" t="s">
        <v>430</v>
      </c>
      <c r="BT15" s="348" t="s">
        <v>430</v>
      </c>
      <c r="BU15" s="348">
        <v>1.1399999999999999</v>
      </c>
      <c r="BV15" s="348">
        <v>20.67</v>
      </c>
      <c r="BW15" s="373"/>
      <c r="BX15" s="372" t="s">
        <v>9750</v>
      </c>
      <c r="BY15" s="372" t="s">
        <v>9751</v>
      </c>
      <c r="BZ15" s="372" t="s">
        <v>9752</v>
      </c>
      <c r="CA15" s="372" t="s">
        <v>691</v>
      </c>
      <c r="CB15" s="372" t="s">
        <v>9753</v>
      </c>
      <c r="CC15" s="373"/>
      <c r="CD15" s="354" t="s">
        <v>443</v>
      </c>
    </row>
    <row r="16" spans="1:82" s="428" customFormat="1" x14ac:dyDescent="0.25">
      <c r="A16" s="345" t="s">
        <v>9754</v>
      </c>
      <c r="B16" s="373"/>
      <c r="C16" s="719">
        <v>38581</v>
      </c>
      <c r="D16" s="373"/>
      <c r="E16" s="346">
        <v>5855.67</v>
      </c>
      <c r="F16" s="373"/>
      <c r="G16" s="347">
        <v>74.260999999999996</v>
      </c>
      <c r="H16" s="373"/>
      <c r="I16" s="651">
        <v>2.38</v>
      </c>
      <c r="J16" s="651">
        <v>6.98</v>
      </c>
      <c r="K16" s="651">
        <v>1.65</v>
      </c>
      <c r="L16" s="651">
        <v>1.74</v>
      </c>
      <c r="M16" s="374"/>
      <c r="N16" s="348">
        <v>85.463499999999996</v>
      </c>
      <c r="O16" s="348">
        <v>85.463499999999996</v>
      </c>
      <c r="P16" s="348">
        <v>-41.791699999999999</v>
      </c>
      <c r="Q16" s="348">
        <v>20.736799999999999</v>
      </c>
      <c r="R16" s="348">
        <v>43.298200000000001</v>
      </c>
      <c r="S16" s="348">
        <v>-8.9144000000000005</v>
      </c>
      <c r="T16" s="348">
        <v>-0.99960000000000004</v>
      </c>
      <c r="U16" s="348">
        <v>5.3955000000000002</v>
      </c>
      <c r="V16" s="350">
        <v>7.4607000000000001</v>
      </c>
      <c r="W16" s="348">
        <v>8.9293999999999993</v>
      </c>
      <c r="X16" s="348">
        <v>13.4366</v>
      </c>
      <c r="Y16" s="348">
        <v>12.279299999999999</v>
      </c>
      <c r="Z16" s="348">
        <v>10.9953</v>
      </c>
      <c r="AA16" s="348">
        <v>62.966799999999999</v>
      </c>
      <c r="AB16" s="348">
        <v>-5.6388999999999996</v>
      </c>
      <c r="AC16" s="348">
        <v>3.8431999999999999</v>
      </c>
      <c r="AD16" s="348">
        <v>4.4926000000000004</v>
      </c>
      <c r="AE16" s="348">
        <v>62.966799999999999</v>
      </c>
      <c r="AF16" s="348">
        <v>10.1671</v>
      </c>
      <c r="AG16" s="374"/>
      <c r="AH16" s="346">
        <v>4</v>
      </c>
      <c r="AI16" s="346">
        <v>4</v>
      </c>
      <c r="AJ16" s="346">
        <v>10</v>
      </c>
      <c r="AK16" s="346">
        <v>13</v>
      </c>
      <c r="AL16" s="346">
        <v>14</v>
      </c>
      <c r="AM16" s="346">
        <v>11</v>
      </c>
      <c r="AN16" s="346">
        <v>15</v>
      </c>
      <c r="AO16" s="346">
        <v>14</v>
      </c>
      <c r="AP16" s="346">
        <v>14</v>
      </c>
      <c r="AQ16" s="346">
        <v>12</v>
      </c>
      <c r="AR16" s="346">
        <v>7</v>
      </c>
      <c r="AS16" s="346">
        <v>6</v>
      </c>
      <c r="AT16" s="346">
        <v>3</v>
      </c>
      <c r="AU16" s="346">
        <v>14</v>
      </c>
      <c r="AV16" s="346">
        <v>12</v>
      </c>
      <c r="AW16" s="346">
        <v>15</v>
      </c>
      <c r="AX16" s="346">
        <v>13</v>
      </c>
      <c r="AY16" s="346">
        <v>14</v>
      </c>
      <c r="AZ16" s="374"/>
      <c r="BA16" s="375">
        <v>88.9356872559149</v>
      </c>
      <c r="BB16" s="375">
        <v>0.51371263577214099</v>
      </c>
      <c r="BC16" s="375">
        <v>7.0125622992079403E-2</v>
      </c>
      <c r="BD16" s="375">
        <v>3.3826944361637099</v>
      </c>
      <c r="BE16" s="373"/>
      <c r="BF16" s="348">
        <v>69.916301779999998</v>
      </c>
      <c r="BG16" s="348">
        <v>33.398800594199997</v>
      </c>
      <c r="BH16" s="348">
        <v>2.0933776223999998</v>
      </c>
      <c r="BI16" s="373"/>
      <c r="BJ16" s="348">
        <v>56.623994740000001</v>
      </c>
      <c r="BK16" s="373"/>
      <c r="BL16" s="348">
        <v>53.931899999999999</v>
      </c>
      <c r="BM16" s="348">
        <v>5.2362799999999998</v>
      </c>
      <c r="BN16" s="348">
        <v>6.6427500000000004</v>
      </c>
      <c r="BO16" s="348">
        <v>34.189070000000001</v>
      </c>
      <c r="BP16" s="373"/>
      <c r="BQ16" s="348">
        <v>4.0999999999999996</v>
      </c>
      <c r="BR16" s="348">
        <v>5.08</v>
      </c>
      <c r="BS16" s="348">
        <v>1.71</v>
      </c>
      <c r="BT16" s="348" t="s">
        <v>430</v>
      </c>
      <c r="BU16" s="348" t="s">
        <v>430</v>
      </c>
      <c r="BV16" s="348">
        <v>22.91</v>
      </c>
      <c r="BW16" s="373"/>
      <c r="BX16" s="372" t="s">
        <v>606</v>
      </c>
      <c r="BY16" s="372" t="s">
        <v>9755</v>
      </c>
      <c r="BZ16" s="372" t="s">
        <v>9756</v>
      </c>
      <c r="CA16" s="372" t="s">
        <v>9757</v>
      </c>
      <c r="CB16" s="372" t="s">
        <v>4694</v>
      </c>
      <c r="CC16" s="373"/>
      <c r="CD16" s="354" t="s">
        <v>1020</v>
      </c>
    </row>
    <row r="17" spans="1:82" s="428" customFormat="1" x14ac:dyDescent="0.25">
      <c r="A17" s="345" t="s">
        <v>9758</v>
      </c>
      <c r="B17" s="373"/>
      <c r="C17" s="719">
        <v>43894</v>
      </c>
      <c r="D17" s="373"/>
      <c r="E17" s="346">
        <v>4983.7299999999996</v>
      </c>
      <c r="F17" s="373"/>
      <c r="G17" s="347">
        <v>24.7516</v>
      </c>
      <c r="H17" s="373"/>
      <c r="I17" s="651">
        <v>3.65</v>
      </c>
      <c r="J17" s="651">
        <v>6.29</v>
      </c>
      <c r="K17" s="651">
        <v>2.58</v>
      </c>
      <c r="L17" s="651">
        <v>2.69</v>
      </c>
      <c r="M17" s="374"/>
      <c r="N17" s="348" t="s">
        <v>430</v>
      </c>
      <c r="O17" s="348" t="s">
        <v>430</v>
      </c>
      <c r="P17" s="348">
        <v>-96.985600000000005</v>
      </c>
      <c r="Q17" s="348">
        <v>37.609499999999997</v>
      </c>
      <c r="R17" s="348">
        <v>65.913600000000002</v>
      </c>
      <c r="S17" s="348">
        <v>-8.9835999999999991</v>
      </c>
      <c r="T17" s="348">
        <v>-1.8100000000000002E-2</v>
      </c>
      <c r="U17" s="348">
        <v>6.9669999999999996</v>
      </c>
      <c r="V17" s="350">
        <v>10.450900000000001</v>
      </c>
      <c r="W17" s="348">
        <v>8.8491999999999997</v>
      </c>
      <c r="X17" s="348">
        <v>14.7896</v>
      </c>
      <c r="Y17" s="348">
        <v>13.078900000000001</v>
      </c>
      <c r="Z17" s="348" t="s">
        <v>430</v>
      </c>
      <c r="AA17" s="348">
        <v>95.310400000000001</v>
      </c>
      <c r="AB17" s="348">
        <v>-10.3215</v>
      </c>
      <c r="AC17" s="348">
        <v>6.3948</v>
      </c>
      <c r="AD17" s="348">
        <v>6.2484000000000002</v>
      </c>
      <c r="AE17" s="348">
        <v>95.310400000000001</v>
      </c>
      <c r="AF17" s="348">
        <v>15.8972</v>
      </c>
      <c r="AG17" s="374"/>
      <c r="AH17" s="346" t="s">
        <v>430</v>
      </c>
      <c r="AI17" s="346" t="s">
        <v>430</v>
      </c>
      <c r="AJ17" s="346">
        <v>14</v>
      </c>
      <c r="AK17" s="346">
        <v>10</v>
      </c>
      <c r="AL17" s="346">
        <v>9</v>
      </c>
      <c r="AM17" s="346">
        <v>12</v>
      </c>
      <c r="AN17" s="346">
        <v>12</v>
      </c>
      <c r="AO17" s="346">
        <v>12</v>
      </c>
      <c r="AP17" s="346">
        <v>11</v>
      </c>
      <c r="AQ17" s="346">
        <v>13</v>
      </c>
      <c r="AR17" s="346">
        <v>6</v>
      </c>
      <c r="AS17" s="346">
        <v>5</v>
      </c>
      <c r="AT17" s="346" t="s">
        <v>430</v>
      </c>
      <c r="AU17" s="346">
        <v>7</v>
      </c>
      <c r="AV17" s="346">
        <v>15</v>
      </c>
      <c r="AW17" s="346">
        <v>13</v>
      </c>
      <c r="AX17" s="346">
        <v>12</v>
      </c>
      <c r="AY17" s="346">
        <v>7</v>
      </c>
      <c r="AZ17" s="374"/>
      <c r="BA17" s="375">
        <v>111.94817156337901</v>
      </c>
      <c r="BB17" s="375">
        <v>0</v>
      </c>
      <c r="BC17" s="375">
        <v>6.8162780830016895E-2</v>
      </c>
      <c r="BD17" s="375" t="s">
        <v>430</v>
      </c>
      <c r="BE17" s="373"/>
      <c r="BF17" s="348">
        <v>83.262652522699995</v>
      </c>
      <c r="BG17" s="348">
        <v>51.683686331899999</v>
      </c>
      <c r="BH17" s="348">
        <v>1.6110045245</v>
      </c>
      <c r="BI17" s="373"/>
      <c r="BJ17" s="348">
        <v>60.733734210000001</v>
      </c>
      <c r="BK17" s="373"/>
      <c r="BL17" s="348">
        <v>42.390300000000003</v>
      </c>
      <c r="BM17" s="348">
        <v>10.7865</v>
      </c>
      <c r="BN17" s="348">
        <v>11.935600000000001</v>
      </c>
      <c r="BO17" s="348">
        <v>34.887599999999999</v>
      </c>
      <c r="BP17" s="373"/>
      <c r="BQ17" s="348">
        <v>7.13</v>
      </c>
      <c r="BR17" s="348">
        <v>2.34</v>
      </c>
      <c r="BS17" s="348" t="s">
        <v>430</v>
      </c>
      <c r="BT17" s="348">
        <v>0.53</v>
      </c>
      <c r="BU17" s="348">
        <v>0.78</v>
      </c>
      <c r="BV17" s="348">
        <v>5.41</v>
      </c>
      <c r="BW17" s="373"/>
      <c r="BX17" s="372" t="s">
        <v>9759</v>
      </c>
      <c r="BY17" s="372" t="s">
        <v>1577</v>
      </c>
      <c r="BZ17" s="372" t="s">
        <v>9760</v>
      </c>
      <c r="CA17" s="372" t="s">
        <v>9761</v>
      </c>
      <c r="CB17" s="372" t="s">
        <v>9762</v>
      </c>
      <c r="CC17" s="373"/>
      <c r="CD17" s="354" t="s">
        <v>526</v>
      </c>
    </row>
    <row r="18" spans="1:82" s="428" customFormat="1" x14ac:dyDescent="0.25">
      <c r="A18" s="345" t="s">
        <v>9763</v>
      </c>
      <c r="B18" s="373"/>
      <c r="C18" s="719">
        <v>45322</v>
      </c>
      <c r="D18" s="373"/>
      <c r="E18" s="346">
        <v>3325.21</v>
      </c>
      <c r="F18" s="373"/>
      <c r="G18" s="347">
        <v>13.356999999999999</v>
      </c>
      <c r="H18" s="373"/>
      <c r="I18" s="651">
        <v>2.94</v>
      </c>
      <c r="J18" s="651">
        <v>6.78</v>
      </c>
      <c r="K18" s="651">
        <v>2.21</v>
      </c>
      <c r="L18" s="651">
        <v>2.34</v>
      </c>
      <c r="M18" s="374"/>
      <c r="N18" s="348">
        <v>82.535600000000002</v>
      </c>
      <c r="O18" s="348">
        <v>82.535600000000002</v>
      </c>
      <c r="P18" s="348">
        <v>-15.9565</v>
      </c>
      <c r="Q18" s="348">
        <v>41.442999999999998</v>
      </c>
      <c r="R18" s="348">
        <v>64.8232</v>
      </c>
      <c r="S18" s="348">
        <v>-0.54579999999999995</v>
      </c>
      <c r="T18" s="348">
        <v>9.5807000000000002</v>
      </c>
      <c r="U18" s="348">
        <v>13.2334</v>
      </c>
      <c r="V18" s="350">
        <v>15.0541</v>
      </c>
      <c r="W18" s="348">
        <v>13.3371</v>
      </c>
      <c r="X18" s="348" t="s">
        <v>430</v>
      </c>
      <c r="Y18" s="348" t="s">
        <v>430</v>
      </c>
      <c r="Z18" s="348" t="s">
        <v>430</v>
      </c>
      <c r="AA18" s="348">
        <v>86.698599999999999</v>
      </c>
      <c r="AB18" s="348">
        <v>2.7092999999999998</v>
      </c>
      <c r="AC18" s="348">
        <v>13.9498</v>
      </c>
      <c r="AD18" s="348">
        <v>11.7399</v>
      </c>
      <c r="AE18" s="348">
        <v>86.698599999999999</v>
      </c>
      <c r="AF18" s="348">
        <v>13.805</v>
      </c>
      <c r="AG18" s="374"/>
      <c r="AH18" s="346">
        <v>5</v>
      </c>
      <c r="AI18" s="346">
        <v>5</v>
      </c>
      <c r="AJ18" s="346">
        <v>6</v>
      </c>
      <c r="AK18" s="346">
        <v>7</v>
      </c>
      <c r="AL18" s="346">
        <v>10</v>
      </c>
      <c r="AM18" s="346">
        <v>3</v>
      </c>
      <c r="AN18" s="346">
        <v>7</v>
      </c>
      <c r="AO18" s="346">
        <v>8</v>
      </c>
      <c r="AP18" s="346">
        <v>8</v>
      </c>
      <c r="AQ18" s="346">
        <v>7</v>
      </c>
      <c r="AR18" s="346" t="s">
        <v>430</v>
      </c>
      <c r="AS18" s="346" t="s">
        <v>430</v>
      </c>
      <c r="AT18" s="346" t="s">
        <v>430</v>
      </c>
      <c r="AU18" s="346">
        <v>11</v>
      </c>
      <c r="AV18" s="346">
        <v>7</v>
      </c>
      <c r="AW18" s="346">
        <v>8</v>
      </c>
      <c r="AX18" s="346">
        <v>8</v>
      </c>
      <c r="AY18" s="346">
        <v>11</v>
      </c>
      <c r="AZ18" s="374"/>
      <c r="BA18" s="375">
        <v>105.725819066703</v>
      </c>
      <c r="BB18" s="375">
        <v>0</v>
      </c>
      <c r="BC18" s="375">
        <v>5.5789974665923302E-2</v>
      </c>
      <c r="BD18" s="375" t="s">
        <v>430</v>
      </c>
      <c r="BE18" s="373"/>
      <c r="BF18" s="348">
        <v>83.535511535500007</v>
      </c>
      <c r="BG18" s="348">
        <v>31.502504952999999</v>
      </c>
      <c r="BH18" s="348">
        <v>2.6517101310000002</v>
      </c>
      <c r="BI18" s="373"/>
      <c r="BJ18" s="348">
        <v>54.672074129999999</v>
      </c>
      <c r="BK18" s="373"/>
      <c r="BL18" s="348">
        <v>48.4848</v>
      </c>
      <c r="BM18" s="348">
        <v>8.3682499999999997</v>
      </c>
      <c r="BN18" s="348">
        <v>9.0192599999999992</v>
      </c>
      <c r="BO18" s="348">
        <v>34.127690000000001</v>
      </c>
      <c r="BP18" s="373"/>
      <c r="BQ18" s="348">
        <v>2.63</v>
      </c>
      <c r="BR18" s="348">
        <v>6.56</v>
      </c>
      <c r="BS18" s="348">
        <v>4.8499999999999996</v>
      </c>
      <c r="BT18" s="348">
        <v>0.81</v>
      </c>
      <c r="BU18" s="348" t="s">
        <v>430</v>
      </c>
      <c r="BV18" s="348">
        <v>18.04</v>
      </c>
      <c r="BW18" s="373"/>
      <c r="BX18" s="372" t="s">
        <v>9764</v>
      </c>
      <c r="BY18" s="372" t="s">
        <v>9765</v>
      </c>
      <c r="BZ18" s="372" t="s">
        <v>9766</v>
      </c>
      <c r="CA18" s="372" t="s">
        <v>1065</v>
      </c>
      <c r="CB18" s="372" t="s">
        <v>9767</v>
      </c>
      <c r="CC18" s="373"/>
      <c r="CD18" s="354" t="s">
        <v>617</v>
      </c>
    </row>
    <row r="19" spans="1:82" s="428" customFormat="1" x14ac:dyDescent="0.25">
      <c r="A19" s="345" t="s">
        <v>9768</v>
      </c>
      <c r="B19" s="373"/>
      <c r="C19" s="719">
        <v>45316</v>
      </c>
      <c r="D19" s="373"/>
      <c r="E19" s="346">
        <v>3268.7</v>
      </c>
      <c r="F19" s="373"/>
      <c r="G19" s="347">
        <v>13.1419</v>
      </c>
      <c r="H19" s="373"/>
      <c r="I19" s="651">
        <v>3.49</v>
      </c>
      <c r="J19" s="651">
        <v>6.56</v>
      </c>
      <c r="K19" s="651">
        <v>2.82</v>
      </c>
      <c r="L19" s="651">
        <v>2.91</v>
      </c>
      <c r="M19" s="374"/>
      <c r="N19" s="348">
        <v>80.799199999999999</v>
      </c>
      <c r="O19" s="348">
        <v>80.799199999999999</v>
      </c>
      <c r="P19" s="348">
        <v>-24.287600000000001</v>
      </c>
      <c r="Q19" s="348">
        <v>34.981999999999999</v>
      </c>
      <c r="R19" s="348">
        <v>70.727599999999995</v>
      </c>
      <c r="S19" s="348">
        <v>-11.4817</v>
      </c>
      <c r="T19" s="348">
        <v>1.2004999999999999</v>
      </c>
      <c r="U19" s="348">
        <v>10.172700000000001</v>
      </c>
      <c r="V19" s="350">
        <v>10.6068</v>
      </c>
      <c r="W19" s="348">
        <v>11.0367</v>
      </c>
      <c r="X19" s="348" t="s">
        <v>430</v>
      </c>
      <c r="Y19" s="348" t="s">
        <v>430</v>
      </c>
      <c r="Z19" s="348" t="s">
        <v>430</v>
      </c>
      <c r="AA19" s="348">
        <v>95.259900000000002</v>
      </c>
      <c r="AB19" s="348">
        <v>-3.3325</v>
      </c>
      <c r="AC19" s="348">
        <v>8.1638000000000002</v>
      </c>
      <c r="AD19" s="348">
        <v>8.4856999999999996</v>
      </c>
      <c r="AE19" s="348">
        <v>95.259900000000002</v>
      </c>
      <c r="AF19" s="348">
        <v>12.882</v>
      </c>
      <c r="AG19" s="374"/>
      <c r="AH19" s="346">
        <v>6</v>
      </c>
      <c r="AI19" s="346">
        <v>6</v>
      </c>
      <c r="AJ19" s="346">
        <v>8</v>
      </c>
      <c r="AK19" s="346">
        <v>11</v>
      </c>
      <c r="AL19" s="346">
        <v>7</v>
      </c>
      <c r="AM19" s="346">
        <v>15</v>
      </c>
      <c r="AN19" s="346">
        <v>11</v>
      </c>
      <c r="AO19" s="346">
        <v>10</v>
      </c>
      <c r="AP19" s="346">
        <v>10</v>
      </c>
      <c r="AQ19" s="346">
        <v>10</v>
      </c>
      <c r="AR19" s="346" t="s">
        <v>430</v>
      </c>
      <c r="AS19" s="346" t="s">
        <v>430</v>
      </c>
      <c r="AT19" s="346" t="s">
        <v>430</v>
      </c>
      <c r="AU19" s="346">
        <v>8</v>
      </c>
      <c r="AV19" s="346">
        <v>11</v>
      </c>
      <c r="AW19" s="346">
        <v>11</v>
      </c>
      <c r="AX19" s="346">
        <v>10</v>
      </c>
      <c r="AY19" s="346">
        <v>8</v>
      </c>
      <c r="AZ19" s="374"/>
      <c r="BA19" s="375">
        <v>126.823873880414</v>
      </c>
      <c r="BB19" s="375">
        <v>0</v>
      </c>
      <c r="BC19" s="375">
        <v>4.0788752231099401E-2</v>
      </c>
      <c r="BD19" s="375" t="s">
        <v>430</v>
      </c>
      <c r="BE19" s="373"/>
      <c r="BF19" s="348">
        <v>90.750542722999995</v>
      </c>
      <c r="BG19" s="348">
        <v>46.671324043299997</v>
      </c>
      <c r="BH19" s="348">
        <v>1.944460428</v>
      </c>
      <c r="BI19" s="373"/>
      <c r="BJ19" s="348">
        <v>62.782372520000003</v>
      </c>
      <c r="BK19" s="373"/>
      <c r="BL19" s="348">
        <v>52.877299999999998</v>
      </c>
      <c r="BM19" s="348">
        <v>8.7671100000000006</v>
      </c>
      <c r="BN19" s="348">
        <v>4.8848399999999996</v>
      </c>
      <c r="BO19" s="348">
        <v>33.470750000000002</v>
      </c>
      <c r="BP19" s="373"/>
      <c r="BQ19" s="348">
        <v>10.82</v>
      </c>
      <c r="BR19" s="348" t="s">
        <v>430</v>
      </c>
      <c r="BS19" s="348" t="s">
        <v>430</v>
      </c>
      <c r="BT19" s="348" t="s">
        <v>430</v>
      </c>
      <c r="BU19" s="348" t="s">
        <v>430</v>
      </c>
      <c r="BV19" s="348">
        <v>22.64</v>
      </c>
      <c r="BW19" s="373"/>
      <c r="BX19" s="372" t="s">
        <v>9769</v>
      </c>
      <c r="BY19" s="372" t="s">
        <v>9770</v>
      </c>
      <c r="BZ19" s="372" t="s">
        <v>9771</v>
      </c>
      <c r="CA19" s="372" t="s">
        <v>9772</v>
      </c>
      <c r="CB19" s="372" t="s">
        <v>4108</v>
      </c>
      <c r="CC19" s="373"/>
      <c r="CD19" s="354" t="s">
        <v>443</v>
      </c>
    </row>
    <row r="20" spans="1:82" s="428" customFormat="1" x14ac:dyDescent="0.25">
      <c r="A20" s="345" t="s">
        <v>9773</v>
      </c>
      <c r="B20" s="373"/>
      <c r="C20" s="719">
        <v>45322</v>
      </c>
      <c r="D20" s="373"/>
      <c r="E20" s="346">
        <v>3206.4</v>
      </c>
      <c r="F20" s="373"/>
      <c r="G20" s="347">
        <v>13.8287</v>
      </c>
      <c r="H20" s="373"/>
      <c r="I20" s="651">
        <v>2.31</v>
      </c>
      <c r="J20" s="651">
        <v>6.67</v>
      </c>
      <c r="K20" s="651">
        <v>1.46</v>
      </c>
      <c r="L20" s="651">
        <v>1.54</v>
      </c>
      <c r="M20" s="374"/>
      <c r="N20" s="348">
        <v>77.295599999999993</v>
      </c>
      <c r="O20" s="348">
        <v>77.295599999999993</v>
      </c>
      <c r="P20" s="348">
        <v>-13.0138</v>
      </c>
      <c r="Q20" s="348">
        <v>57.360599999999998</v>
      </c>
      <c r="R20" s="348">
        <v>75.470399999999998</v>
      </c>
      <c r="S20" s="348">
        <v>-2.8740999999999999</v>
      </c>
      <c r="T20" s="348">
        <v>11.8497</v>
      </c>
      <c r="U20" s="348">
        <v>14.8634</v>
      </c>
      <c r="V20" s="350">
        <v>19.1767</v>
      </c>
      <c r="W20" s="348">
        <v>14.3239</v>
      </c>
      <c r="X20" s="348" t="s">
        <v>430</v>
      </c>
      <c r="Y20" s="348" t="s">
        <v>430</v>
      </c>
      <c r="Z20" s="348" t="s">
        <v>430</v>
      </c>
      <c r="AA20" s="348">
        <v>99.550600000000003</v>
      </c>
      <c r="AB20" s="348">
        <v>4.4387999999999996</v>
      </c>
      <c r="AC20" s="348">
        <v>15.703900000000001</v>
      </c>
      <c r="AD20" s="348">
        <v>14.7272</v>
      </c>
      <c r="AE20" s="348">
        <v>99.550600000000003</v>
      </c>
      <c r="AF20" s="348">
        <v>15.583299999999999</v>
      </c>
      <c r="AG20" s="374"/>
      <c r="AH20" s="346">
        <v>7</v>
      </c>
      <c r="AI20" s="346">
        <v>7</v>
      </c>
      <c r="AJ20" s="346">
        <v>5</v>
      </c>
      <c r="AK20" s="346">
        <v>3</v>
      </c>
      <c r="AL20" s="346">
        <v>5</v>
      </c>
      <c r="AM20" s="346">
        <v>4</v>
      </c>
      <c r="AN20" s="346">
        <v>3</v>
      </c>
      <c r="AO20" s="346">
        <v>5</v>
      </c>
      <c r="AP20" s="346">
        <v>4</v>
      </c>
      <c r="AQ20" s="346">
        <v>5</v>
      </c>
      <c r="AR20" s="346" t="s">
        <v>430</v>
      </c>
      <c r="AS20" s="346" t="s">
        <v>430</v>
      </c>
      <c r="AT20" s="346" t="s">
        <v>430</v>
      </c>
      <c r="AU20" s="346">
        <v>5</v>
      </c>
      <c r="AV20" s="346">
        <v>5</v>
      </c>
      <c r="AW20" s="346">
        <v>3</v>
      </c>
      <c r="AX20" s="346">
        <v>4</v>
      </c>
      <c r="AY20" s="346">
        <v>5</v>
      </c>
      <c r="AZ20" s="374"/>
      <c r="BA20" s="375">
        <v>115.101613052141</v>
      </c>
      <c r="BB20" s="375">
        <v>0</v>
      </c>
      <c r="BC20" s="375">
        <v>6.3394511889366303E-2</v>
      </c>
      <c r="BD20" s="375" t="s">
        <v>430</v>
      </c>
      <c r="BE20" s="373"/>
      <c r="BF20" s="348">
        <v>91.384935978000001</v>
      </c>
      <c r="BG20" s="348">
        <v>33.154528040300001</v>
      </c>
      <c r="BH20" s="348">
        <v>2.7563334898999998</v>
      </c>
      <c r="BI20" s="373"/>
      <c r="BJ20" s="348">
        <v>58.741403030000001</v>
      </c>
      <c r="BK20" s="373"/>
      <c r="BL20" s="348">
        <v>38.556399999999996</v>
      </c>
      <c r="BM20" s="348">
        <v>14.6403</v>
      </c>
      <c r="BN20" s="348">
        <v>12.8993</v>
      </c>
      <c r="BO20" s="348">
        <v>33.904000000000003</v>
      </c>
      <c r="BP20" s="373"/>
      <c r="BQ20" s="348">
        <v>3.89</v>
      </c>
      <c r="BR20" s="348">
        <v>5.94</v>
      </c>
      <c r="BS20" s="348" t="s">
        <v>430</v>
      </c>
      <c r="BT20" s="348" t="s">
        <v>430</v>
      </c>
      <c r="BU20" s="348" t="s">
        <v>430</v>
      </c>
      <c r="BV20" s="348">
        <v>10.47</v>
      </c>
      <c r="BW20" s="373"/>
      <c r="BX20" s="372" t="s">
        <v>9774</v>
      </c>
      <c r="BY20" s="372" t="s">
        <v>9775</v>
      </c>
      <c r="BZ20" s="372" t="s">
        <v>9776</v>
      </c>
      <c r="CA20" s="372" t="s">
        <v>9777</v>
      </c>
      <c r="CB20" s="372" t="s">
        <v>9778</v>
      </c>
      <c r="CC20" s="373"/>
      <c r="CD20" s="354" t="s">
        <v>3701</v>
      </c>
    </row>
    <row r="21" spans="1:82" s="428" customFormat="1" x14ac:dyDescent="0.25">
      <c r="A21" s="345" t="s">
        <v>9779</v>
      </c>
      <c r="B21" s="373"/>
      <c r="C21" s="719">
        <v>45350</v>
      </c>
      <c r="D21" s="373"/>
      <c r="E21" s="346">
        <v>2832.17</v>
      </c>
      <c r="F21" s="373"/>
      <c r="G21" s="347">
        <v>13.5068</v>
      </c>
      <c r="H21" s="373"/>
      <c r="I21" s="651">
        <v>3.72</v>
      </c>
      <c r="J21" s="651">
        <v>7.54</v>
      </c>
      <c r="K21" s="651">
        <v>2.81</v>
      </c>
      <c r="L21" s="651">
        <v>2.94</v>
      </c>
      <c r="M21" s="374"/>
      <c r="N21" s="348">
        <v>69.302199999999999</v>
      </c>
      <c r="O21" s="348">
        <v>69.302199999999999</v>
      </c>
      <c r="P21" s="348">
        <v>30.442900000000002</v>
      </c>
      <c r="Q21" s="348">
        <v>79.812100000000001</v>
      </c>
      <c r="R21" s="348">
        <v>85.568799999999996</v>
      </c>
      <c r="S21" s="348">
        <v>1.2408999999999999</v>
      </c>
      <c r="T21" s="348">
        <v>9.8249999999999993</v>
      </c>
      <c r="U21" s="348">
        <v>17.038699999999999</v>
      </c>
      <c r="V21" s="350">
        <v>22.5961</v>
      </c>
      <c r="W21" s="348">
        <v>12.246499999999999</v>
      </c>
      <c r="X21" s="348" t="s">
        <v>430</v>
      </c>
      <c r="Y21" s="348" t="s">
        <v>430</v>
      </c>
      <c r="Z21" s="348" t="s">
        <v>430</v>
      </c>
      <c r="AA21" s="348">
        <v>106.8227</v>
      </c>
      <c r="AB21" s="348">
        <v>8.1359999999999992</v>
      </c>
      <c r="AC21" s="348">
        <v>14.181100000000001</v>
      </c>
      <c r="AD21" s="348">
        <v>16.400099999999998</v>
      </c>
      <c r="AE21" s="348">
        <v>106.8227</v>
      </c>
      <c r="AF21" s="348">
        <v>14.9198</v>
      </c>
      <c r="AG21" s="374"/>
      <c r="AH21" s="346">
        <v>8</v>
      </c>
      <c r="AI21" s="346">
        <v>8</v>
      </c>
      <c r="AJ21" s="346">
        <v>1</v>
      </c>
      <c r="AK21" s="346">
        <v>1</v>
      </c>
      <c r="AL21" s="346">
        <v>1</v>
      </c>
      <c r="AM21" s="346">
        <v>2</v>
      </c>
      <c r="AN21" s="346">
        <v>6</v>
      </c>
      <c r="AO21" s="346">
        <v>3</v>
      </c>
      <c r="AP21" s="346">
        <v>2</v>
      </c>
      <c r="AQ21" s="346">
        <v>9</v>
      </c>
      <c r="AR21" s="346" t="s">
        <v>430</v>
      </c>
      <c r="AS21" s="346" t="s">
        <v>430</v>
      </c>
      <c r="AT21" s="346" t="s">
        <v>430</v>
      </c>
      <c r="AU21" s="346">
        <v>3</v>
      </c>
      <c r="AV21" s="346">
        <v>1</v>
      </c>
      <c r="AW21" s="346">
        <v>7</v>
      </c>
      <c r="AX21" s="346">
        <v>3</v>
      </c>
      <c r="AY21" s="346">
        <v>3</v>
      </c>
      <c r="AZ21" s="374"/>
      <c r="BA21" s="375">
        <v>176.31935873354101</v>
      </c>
      <c r="BB21" s="375">
        <v>0</v>
      </c>
      <c r="BC21" s="375">
        <v>4.2516533968733103E-2</v>
      </c>
      <c r="BD21" s="375" t="s">
        <v>430</v>
      </c>
      <c r="BE21" s="373"/>
      <c r="BF21" s="348">
        <v>105.71375349589999</v>
      </c>
      <c r="BG21" s="348">
        <v>54.788495963300001</v>
      </c>
      <c r="BH21" s="348">
        <v>1.929488146</v>
      </c>
      <c r="BI21" s="373"/>
      <c r="BJ21" s="348">
        <v>65.47656714</v>
      </c>
      <c r="BK21" s="373"/>
      <c r="BL21" s="348">
        <v>42.355699999999999</v>
      </c>
      <c r="BM21" s="348">
        <v>19.2456</v>
      </c>
      <c r="BN21" s="348">
        <v>6.6065699999999996</v>
      </c>
      <c r="BO21" s="348">
        <v>31.79213</v>
      </c>
      <c r="BP21" s="373"/>
      <c r="BQ21" s="348">
        <v>3.8</v>
      </c>
      <c r="BR21" s="348">
        <v>8</v>
      </c>
      <c r="BS21" s="348" t="s">
        <v>430</v>
      </c>
      <c r="BT21" s="348" t="s">
        <v>430</v>
      </c>
      <c r="BU21" s="348" t="s">
        <v>430</v>
      </c>
      <c r="BV21" s="348">
        <v>16.14</v>
      </c>
      <c r="BW21" s="373"/>
      <c r="BX21" s="372" t="s">
        <v>9780</v>
      </c>
      <c r="BY21" s="372" t="s">
        <v>9781</v>
      </c>
      <c r="BZ21" s="372" t="s">
        <v>1492</v>
      </c>
      <c r="CA21" s="372" t="s">
        <v>9782</v>
      </c>
      <c r="CB21" s="372" t="s">
        <v>9783</v>
      </c>
      <c r="CC21" s="373"/>
      <c r="CD21" s="354" t="s">
        <v>443</v>
      </c>
    </row>
    <row r="22" spans="1:82" s="428" customFormat="1" x14ac:dyDescent="0.25">
      <c r="A22" s="345" t="s">
        <v>9784</v>
      </c>
      <c r="B22" s="373"/>
      <c r="C22" s="719">
        <v>45869</v>
      </c>
      <c r="D22" s="373"/>
      <c r="E22" s="346">
        <v>2773.03</v>
      </c>
      <c r="F22" s="373"/>
      <c r="G22" s="347">
        <v>10.918699999999999</v>
      </c>
      <c r="H22" s="373"/>
      <c r="I22" s="651">
        <v>2.98</v>
      </c>
      <c r="J22" s="651">
        <v>7.61</v>
      </c>
      <c r="K22" s="651">
        <v>1.45</v>
      </c>
      <c r="L22" s="651">
        <v>1.53</v>
      </c>
      <c r="M22" s="374"/>
      <c r="N22" s="348">
        <v>53.497599999999998</v>
      </c>
      <c r="O22" s="348">
        <v>53.497599999999998</v>
      </c>
      <c r="P22" s="348">
        <v>-17.752199999999998</v>
      </c>
      <c r="Q22" s="348">
        <v>52.989699999999999</v>
      </c>
      <c r="R22" s="348">
        <v>73.725499999999997</v>
      </c>
      <c r="S22" s="348">
        <v>-4.6557000000000004</v>
      </c>
      <c r="T22" s="348">
        <v>8.8087</v>
      </c>
      <c r="U22" s="348" t="s">
        <v>430</v>
      </c>
      <c r="V22" s="350" t="s">
        <v>430</v>
      </c>
      <c r="W22" s="348" t="s">
        <v>430</v>
      </c>
      <c r="X22" s="348" t="s">
        <v>430</v>
      </c>
      <c r="Y22" s="348" t="s">
        <v>430</v>
      </c>
      <c r="Z22" s="348" t="s">
        <v>430</v>
      </c>
      <c r="AA22" s="348">
        <v>95.072999999999993</v>
      </c>
      <c r="AB22" s="348">
        <v>1.7988999999999999</v>
      </c>
      <c r="AC22" s="348">
        <v>14.3865</v>
      </c>
      <c r="AD22" s="348" t="s">
        <v>430</v>
      </c>
      <c r="AE22" s="348">
        <v>95.072999999999993</v>
      </c>
      <c r="AF22" s="348">
        <v>12.419499999999999</v>
      </c>
      <c r="AG22" s="374"/>
      <c r="AH22" s="346">
        <v>10</v>
      </c>
      <c r="AI22" s="346">
        <v>10</v>
      </c>
      <c r="AJ22" s="346">
        <v>7</v>
      </c>
      <c r="AK22" s="346">
        <v>5</v>
      </c>
      <c r="AL22" s="346">
        <v>6</v>
      </c>
      <c r="AM22" s="346">
        <v>5</v>
      </c>
      <c r="AN22" s="346">
        <v>9</v>
      </c>
      <c r="AO22" s="346" t="s">
        <v>430</v>
      </c>
      <c r="AP22" s="346" t="s">
        <v>430</v>
      </c>
      <c r="AQ22" s="346" t="s">
        <v>430</v>
      </c>
      <c r="AR22" s="346" t="s">
        <v>430</v>
      </c>
      <c r="AS22" s="346" t="s">
        <v>430</v>
      </c>
      <c r="AT22" s="346" t="s">
        <v>430</v>
      </c>
      <c r="AU22" s="346">
        <v>9</v>
      </c>
      <c r="AV22" s="346">
        <v>9</v>
      </c>
      <c r="AW22" s="346">
        <v>6</v>
      </c>
      <c r="AX22" s="346" t="s">
        <v>430</v>
      </c>
      <c r="AY22" s="346">
        <v>9</v>
      </c>
      <c r="AZ22" s="374"/>
      <c r="BA22" s="375">
        <v>181.941596780353</v>
      </c>
      <c r="BB22" s="375">
        <v>0.71124850701766595</v>
      </c>
      <c r="BC22" s="375">
        <v>3.3264648529345402E-2</v>
      </c>
      <c r="BD22" s="375">
        <v>10.660394619682799</v>
      </c>
      <c r="BE22" s="373"/>
      <c r="BF22" s="348">
        <v>91.336197840500006</v>
      </c>
      <c r="BG22" s="348">
        <v>28.555008731600001</v>
      </c>
      <c r="BH22" s="348">
        <v>3.1986051449000001</v>
      </c>
      <c r="BI22" s="373"/>
      <c r="BJ22" s="348">
        <v>64.079225080000001</v>
      </c>
      <c r="BK22" s="373"/>
      <c r="BL22" s="348">
        <v>49.790399999999998</v>
      </c>
      <c r="BM22" s="348">
        <v>5.2897999999999996</v>
      </c>
      <c r="BN22" s="348">
        <v>8.9827499999999993</v>
      </c>
      <c r="BO22" s="348">
        <v>35.937049999999999</v>
      </c>
      <c r="BP22" s="373"/>
      <c r="BQ22" s="348">
        <v>2.0099999999999998</v>
      </c>
      <c r="BR22" s="348">
        <v>14.83</v>
      </c>
      <c r="BS22" s="348" t="s">
        <v>430</v>
      </c>
      <c r="BT22" s="348" t="s">
        <v>430</v>
      </c>
      <c r="BU22" s="348" t="s">
        <v>430</v>
      </c>
      <c r="BV22" s="348">
        <v>16.260000000000002</v>
      </c>
      <c r="BW22" s="373"/>
      <c r="BX22" s="372" t="s">
        <v>9785</v>
      </c>
      <c r="BY22" s="372" t="s">
        <v>9786</v>
      </c>
      <c r="BZ22" s="372" t="s">
        <v>9787</v>
      </c>
      <c r="CA22" s="372" t="s">
        <v>9788</v>
      </c>
      <c r="CB22" s="372" t="s">
        <v>9789</v>
      </c>
      <c r="CC22" s="373"/>
      <c r="CD22" s="354" t="s">
        <v>3701</v>
      </c>
    </row>
    <row r="23" spans="1:82" x14ac:dyDescent="0.25">
      <c r="A23" s="36" t="s">
        <v>93</v>
      </c>
      <c r="B23" s="43"/>
      <c r="C23" s="720"/>
      <c r="D23" s="43"/>
      <c r="E23" s="51"/>
      <c r="F23" s="43"/>
      <c r="G23" s="55"/>
      <c r="H23" s="43"/>
      <c r="I23" s="92"/>
      <c r="J23" s="92"/>
      <c r="K23" s="92"/>
      <c r="L23" s="92"/>
      <c r="M23" s="66"/>
      <c r="N23" s="59">
        <v>84.289100000000005</v>
      </c>
      <c r="O23" s="59">
        <v>84.289100000000005</v>
      </c>
      <c r="P23" s="59">
        <v>-37.961799999999997</v>
      </c>
      <c r="Q23" s="59">
        <v>42.650799999999997</v>
      </c>
      <c r="R23" s="59">
        <v>66.368399999999994</v>
      </c>
      <c r="S23" s="59">
        <v>-5.6519000000000004</v>
      </c>
      <c r="T23" s="59">
        <v>7.0856000000000003</v>
      </c>
      <c r="U23" s="59">
        <v>13.1004</v>
      </c>
      <c r="V23" s="70">
        <v>15.414999999999999</v>
      </c>
      <c r="W23" s="59">
        <v>12.6149</v>
      </c>
      <c r="X23" s="59">
        <v>17.167300000000001</v>
      </c>
      <c r="Y23" s="59">
        <v>14.8527</v>
      </c>
      <c r="Z23" s="59">
        <v>12.347899999999999</v>
      </c>
      <c r="AA23" s="59">
        <v>90.489099999999993</v>
      </c>
      <c r="AB23" s="59">
        <v>0.40079999999999999</v>
      </c>
      <c r="AC23" s="59">
        <v>12.1775</v>
      </c>
      <c r="AD23" s="59">
        <v>11.9367</v>
      </c>
      <c r="AE23" s="59">
        <v>90.489099999999993</v>
      </c>
      <c r="AF23" s="59">
        <v>15.1273</v>
      </c>
      <c r="AG23" s="66"/>
      <c r="AH23" s="51">
        <v>10</v>
      </c>
      <c r="AI23" s="51">
        <v>10</v>
      </c>
      <c r="AJ23" s="51">
        <v>15</v>
      </c>
      <c r="AK23" s="51">
        <v>15</v>
      </c>
      <c r="AL23" s="51">
        <v>15</v>
      </c>
      <c r="AM23" s="51">
        <v>15</v>
      </c>
      <c r="AN23" s="51">
        <v>15</v>
      </c>
      <c r="AO23" s="51">
        <v>14</v>
      </c>
      <c r="AP23" s="51">
        <v>14</v>
      </c>
      <c r="AQ23" s="51">
        <v>14</v>
      </c>
      <c r="AR23" s="51">
        <v>7</v>
      </c>
      <c r="AS23" s="51">
        <v>6</v>
      </c>
      <c r="AT23" s="51">
        <v>4</v>
      </c>
      <c r="AU23" s="51">
        <v>15</v>
      </c>
      <c r="AV23" s="51">
        <v>15</v>
      </c>
      <c r="AW23" s="51">
        <v>15</v>
      </c>
      <c r="AX23" s="51">
        <v>14</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129.83000000000001</v>
      </c>
      <c r="O24" s="60">
        <v>129.83000000000001</v>
      </c>
      <c r="P24" s="60">
        <v>30.442900000000002</v>
      </c>
      <c r="Q24" s="60">
        <v>79.812100000000001</v>
      </c>
      <c r="R24" s="60">
        <v>85.568799999999996</v>
      </c>
      <c r="S24" s="60">
        <v>2.7385000000000002</v>
      </c>
      <c r="T24" s="60">
        <v>18.049600000000002</v>
      </c>
      <c r="U24" s="60">
        <v>25.680499999999999</v>
      </c>
      <c r="V24" s="71">
        <v>25.92</v>
      </c>
      <c r="W24" s="60">
        <v>17.224</v>
      </c>
      <c r="X24" s="60">
        <v>20.65</v>
      </c>
      <c r="Y24" s="60">
        <v>19.063500000000001</v>
      </c>
      <c r="Z24" s="60">
        <v>15.8903</v>
      </c>
      <c r="AA24" s="60">
        <v>112.9862</v>
      </c>
      <c r="AB24" s="60">
        <v>8.1359999999999992</v>
      </c>
      <c r="AC24" s="60">
        <v>21.740100000000002</v>
      </c>
      <c r="AD24" s="60">
        <v>23.766500000000001</v>
      </c>
      <c r="AE24" s="60">
        <v>112.9862</v>
      </c>
      <c r="AF24" s="60">
        <v>20.503</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53.497599999999998</v>
      </c>
      <c r="O25" s="60">
        <v>53.497599999999998</v>
      </c>
      <c r="P25" s="60">
        <v>-127.21299999999999</v>
      </c>
      <c r="Q25" s="60">
        <v>11.6609</v>
      </c>
      <c r="R25" s="60">
        <v>41.881799999999998</v>
      </c>
      <c r="S25" s="60">
        <v>-11.4817</v>
      </c>
      <c r="T25" s="60">
        <v>-0.99960000000000004</v>
      </c>
      <c r="U25" s="60">
        <v>5.3955000000000002</v>
      </c>
      <c r="V25" s="71">
        <v>7.4607000000000001</v>
      </c>
      <c r="W25" s="60">
        <v>8.2535000000000007</v>
      </c>
      <c r="X25" s="60">
        <v>13.4366</v>
      </c>
      <c r="Y25" s="60">
        <v>12.279299999999999</v>
      </c>
      <c r="Z25" s="60">
        <v>10.907500000000001</v>
      </c>
      <c r="AA25" s="60">
        <v>53.604399999999998</v>
      </c>
      <c r="AB25" s="60">
        <v>-10.3215</v>
      </c>
      <c r="AC25" s="60">
        <v>3.8431999999999999</v>
      </c>
      <c r="AD25" s="60">
        <v>4.2343000000000002</v>
      </c>
      <c r="AE25" s="60">
        <v>53.604399999999998</v>
      </c>
      <c r="AF25" s="60">
        <v>9.7087000000000003</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81.667400000000001</v>
      </c>
      <c r="O26" s="61">
        <v>81.667400000000001</v>
      </c>
      <c r="P26" s="61">
        <v>-24.287600000000001</v>
      </c>
      <c r="Q26" s="61">
        <v>41.075699999999998</v>
      </c>
      <c r="R26" s="61">
        <v>68.038399999999996</v>
      </c>
      <c r="S26" s="61">
        <v>-6.4330999999999996</v>
      </c>
      <c r="T26" s="61">
        <v>8.9623000000000008</v>
      </c>
      <c r="U26" s="61">
        <v>13.5398</v>
      </c>
      <c r="V26" s="72">
        <v>15.7906</v>
      </c>
      <c r="W26" s="61">
        <v>12.8626</v>
      </c>
      <c r="X26" s="61">
        <v>17.818899999999999</v>
      </c>
      <c r="Y26" s="61">
        <v>14.320399999999999</v>
      </c>
      <c r="Z26" s="61">
        <v>11.296799999999999</v>
      </c>
      <c r="AA26" s="61">
        <v>95.259900000000002</v>
      </c>
      <c r="AB26" s="61">
        <v>2.1208999999999998</v>
      </c>
      <c r="AC26" s="61">
        <v>13.9498</v>
      </c>
      <c r="AD26" s="61">
        <v>11.7399</v>
      </c>
      <c r="AE26" s="61">
        <v>95.259900000000002</v>
      </c>
      <c r="AF26" s="61">
        <v>15.583299999999999</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340</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107" customFormat="1" x14ac:dyDescent="0.25">
      <c r="A28" s="481" t="s">
        <v>9790</v>
      </c>
      <c r="B28" s="402"/>
      <c r="C28" s="724">
        <v>41275</v>
      </c>
      <c r="D28" s="402"/>
      <c r="E28" s="403">
        <v>83328.399999999994</v>
      </c>
      <c r="F28" s="402"/>
      <c r="G28" s="404">
        <v>885.09939999999995</v>
      </c>
      <c r="H28" s="402"/>
      <c r="I28" s="650">
        <v>4.41</v>
      </c>
      <c r="J28" s="650">
        <v>7.2</v>
      </c>
      <c r="K28" s="650">
        <v>2.14</v>
      </c>
      <c r="L28" s="650">
        <v>2.23</v>
      </c>
      <c r="M28" s="406"/>
      <c r="N28" s="405" t="s">
        <v>430</v>
      </c>
      <c r="O28" s="405" t="s">
        <v>430</v>
      </c>
      <c r="P28" s="405">
        <v>-126.602</v>
      </c>
      <c r="Q28" s="405">
        <v>18.387499999999999</v>
      </c>
      <c r="R28" s="405">
        <v>58.1541</v>
      </c>
      <c r="S28" s="405">
        <v>-5.7744999999999997</v>
      </c>
      <c r="T28" s="405">
        <v>0.48659999999999998</v>
      </c>
      <c r="U28" s="405">
        <v>8.7129999999999992</v>
      </c>
      <c r="V28" s="407">
        <v>10.232100000000001</v>
      </c>
      <c r="W28" s="405">
        <v>11.5205</v>
      </c>
      <c r="X28" s="405">
        <v>18.8307</v>
      </c>
      <c r="Y28" s="405">
        <v>19.889600000000002</v>
      </c>
      <c r="Z28" s="405">
        <v>16.776800000000001</v>
      </c>
      <c r="AA28" s="405">
        <v>88.181600000000003</v>
      </c>
      <c r="AB28" s="405">
        <v>-7.3150000000000004</v>
      </c>
      <c r="AC28" s="405">
        <v>6.4749999999999996</v>
      </c>
      <c r="AD28" s="405">
        <v>7.0262000000000002</v>
      </c>
      <c r="AE28" s="405">
        <v>88.181600000000003</v>
      </c>
      <c r="AF28" s="405">
        <v>16.402699999999999</v>
      </c>
      <c r="AG28" s="406"/>
      <c r="AH28" s="403" t="s">
        <v>430</v>
      </c>
      <c r="AI28" s="403" t="s">
        <v>430</v>
      </c>
      <c r="AJ28" s="403">
        <v>15</v>
      </c>
      <c r="AK28" s="403">
        <v>14</v>
      </c>
      <c r="AL28" s="403">
        <v>12</v>
      </c>
      <c r="AM28" s="403">
        <v>9</v>
      </c>
      <c r="AN28" s="403">
        <v>13</v>
      </c>
      <c r="AO28" s="403">
        <v>11</v>
      </c>
      <c r="AP28" s="403">
        <v>12</v>
      </c>
      <c r="AQ28" s="403">
        <v>11</v>
      </c>
      <c r="AR28" s="403">
        <v>5</v>
      </c>
      <c r="AS28" s="403">
        <v>1</v>
      </c>
      <c r="AT28" s="403">
        <v>1</v>
      </c>
      <c r="AU28" s="403">
        <v>11</v>
      </c>
      <c r="AV28" s="403">
        <v>14</v>
      </c>
      <c r="AW28" s="403">
        <v>14</v>
      </c>
      <c r="AX28" s="403">
        <v>12</v>
      </c>
      <c r="AY28" s="403">
        <v>11</v>
      </c>
      <c r="AZ28" s="406"/>
      <c r="BA28" s="410">
        <v>97.789523506640904</v>
      </c>
      <c r="BB28" s="410">
        <v>0</v>
      </c>
      <c r="BC28" s="410">
        <v>0.11223284210176999</v>
      </c>
      <c r="BD28" s="410" t="s">
        <v>430</v>
      </c>
      <c r="BE28" s="402"/>
      <c r="BF28" s="405">
        <v>88.147501327000001</v>
      </c>
      <c r="BG28" s="405">
        <v>32.277719168399997</v>
      </c>
      <c r="BH28" s="405">
        <v>2.7309086143000001</v>
      </c>
      <c r="BI28" s="402"/>
      <c r="BJ28" s="405">
        <v>64.829557460000004</v>
      </c>
      <c r="BK28" s="402"/>
      <c r="BL28" s="405">
        <v>46.476399999999998</v>
      </c>
      <c r="BM28" s="405">
        <v>15.1997</v>
      </c>
      <c r="BN28" s="405">
        <v>8.1409599999999998</v>
      </c>
      <c r="BO28" s="405">
        <v>30.182939999999999</v>
      </c>
      <c r="BP28" s="402"/>
      <c r="BQ28" s="405">
        <v>5.79</v>
      </c>
      <c r="BR28" s="405">
        <v>5.93</v>
      </c>
      <c r="BS28" s="405">
        <v>1.54</v>
      </c>
      <c r="BT28" s="405">
        <v>0.88</v>
      </c>
      <c r="BU28" s="405">
        <v>0.36</v>
      </c>
      <c r="BV28" s="405">
        <v>15.49</v>
      </c>
      <c r="BW28" s="402"/>
      <c r="BX28" s="401" t="s">
        <v>9716</v>
      </c>
      <c r="BY28" s="401" t="s">
        <v>9717</v>
      </c>
      <c r="BZ28" s="401" t="s">
        <v>9718</v>
      </c>
      <c r="CA28" s="401" t="s">
        <v>9719</v>
      </c>
      <c r="CB28" s="401" t="s">
        <v>9137</v>
      </c>
      <c r="CC28" s="402"/>
      <c r="CD28" s="411" t="s">
        <v>443</v>
      </c>
    </row>
    <row r="29" spans="1:82" s="107" customFormat="1" x14ac:dyDescent="0.25">
      <c r="A29" s="345" t="s">
        <v>9791</v>
      </c>
      <c r="B29" s="373"/>
      <c r="C29" s="719">
        <v>41348</v>
      </c>
      <c r="D29" s="373"/>
      <c r="E29" s="346">
        <v>17391.8</v>
      </c>
      <c r="F29" s="373"/>
      <c r="G29" s="347">
        <v>73.615499999999997</v>
      </c>
      <c r="H29" s="373"/>
      <c r="I29" s="651">
        <v>3.73</v>
      </c>
      <c r="J29" s="651">
        <v>7.89</v>
      </c>
      <c r="K29" s="651">
        <v>2.27</v>
      </c>
      <c r="L29" s="651">
        <v>2.41</v>
      </c>
      <c r="M29" s="374"/>
      <c r="N29" s="348">
        <v>112.777</v>
      </c>
      <c r="O29" s="348">
        <v>112.777</v>
      </c>
      <c r="P29" s="348">
        <v>2.9056999999999999</v>
      </c>
      <c r="Q29" s="348">
        <v>41.743600000000001</v>
      </c>
      <c r="R29" s="348">
        <v>55.1755</v>
      </c>
      <c r="S29" s="348">
        <v>-4.0015999999999998</v>
      </c>
      <c r="T29" s="348">
        <v>11.0573</v>
      </c>
      <c r="U29" s="348">
        <v>14.732799999999999</v>
      </c>
      <c r="V29" s="350">
        <v>17.6555</v>
      </c>
      <c r="W29" s="348">
        <v>13.3672</v>
      </c>
      <c r="X29" s="348">
        <v>18.8535</v>
      </c>
      <c r="Y29" s="348">
        <v>15.579700000000001</v>
      </c>
      <c r="Z29" s="348">
        <v>12.600300000000001</v>
      </c>
      <c r="AA29" s="348">
        <v>76.600099999999998</v>
      </c>
      <c r="AB29" s="348">
        <v>2.9007999999999998</v>
      </c>
      <c r="AC29" s="348">
        <v>15.357799999999999</v>
      </c>
      <c r="AD29" s="348">
        <v>13.769</v>
      </c>
      <c r="AE29" s="348">
        <v>76.600099999999998</v>
      </c>
      <c r="AF29" s="348">
        <v>12.5923</v>
      </c>
      <c r="AG29" s="374"/>
      <c r="AH29" s="346">
        <v>2</v>
      </c>
      <c r="AI29" s="346">
        <v>2</v>
      </c>
      <c r="AJ29" s="346">
        <v>2</v>
      </c>
      <c r="AK29" s="346">
        <v>8</v>
      </c>
      <c r="AL29" s="346">
        <v>13</v>
      </c>
      <c r="AM29" s="346">
        <v>7</v>
      </c>
      <c r="AN29" s="346">
        <v>7</v>
      </c>
      <c r="AO29" s="346">
        <v>8</v>
      </c>
      <c r="AP29" s="346">
        <v>7</v>
      </c>
      <c r="AQ29" s="346">
        <v>9</v>
      </c>
      <c r="AR29" s="346">
        <v>4</v>
      </c>
      <c r="AS29" s="346">
        <v>3</v>
      </c>
      <c r="AT29" s="346">
        <v>2</v>
      </c>
      <c r="AU29" s="346">
        <v>13</v>
      </c>
      <c r="AV29" s="346">
        <v>9</v>
      </c>
      <c r="AW29" s="346">
        <v>8</v>
      </c>
      <c r="AX29" s="346">
        <v>7</v>
      </c>
      <c r="AY29" s="346">
        <v>13</v>
      </c>
      <c r="AZ29" s="374"/>
      <c r="BA29" s="375">
        <v>97.877769758331596</v>
      </c>
      <c r="BB29" s="375">
        <v>0</v>
      </c>
      <c r="BC29" s="375">
        <v>0.11251723368261</v>
      </c>
      <c r="BD29" s="375" t="s">
        <v>430</v>
      </c>
      <c r="BE29" s="373"/>
      <c r="BF29" s="348">
        <v>83.053055652799998</v>
      </c>
      <c r="BG29" s="348">
        <v>21.421918329499999</v>
      </c>
      <c r="BH29" s="348">
        <v>3.8770129909</v>
      </c>
      <c r="BI29" s="373"/>
      <c r="BJ29" s="348">
        <v>43.005959160000003</v>
      </c>
      <c r="BK29" s="373"/>
      <c r="BL29" s="348">
        <v>14.676299999999999</v>
      </c>
      <c r="BM29" s="348">
        <v>12.5351</v>
      </c>
      <c r="BN29" s="348">
        <v>12.199400000000001</v>
      </c>
      <c r="BO29" s="348">
        <v>60.589199999999998</v>
      </c>
      <c r="BP29" s="373"/>
      <c r="BQ29" s="348">
        <v>5.32</v>
      </c>
      <c r="BR29" s="348">
        <v>12.36</v>
      </c>
      <c r="BS29" s="348">
        <v>4.29</v>
      </c>
      <c r="BT29" s="348">
        <v>12.35</v>
      </c>
      <c r="BU29" s="348">
        <v>1.1299999999999999</v>
      </c>
      <c r="BV29" s="348">
        <v>20.71</v>
      </c>
      <c r="BW29" s="373"/>
      <c r="BX29" s="372" t="s">
        <v>9721</v>
      </c>
      <c r="BY29" s="372" t="s">
        <v>9722</v>
      </c>
      <c r="BZ29" s="372" t="s">
        <v>9723</v>
      </c>
      <c r="CA29" s="372" t="s">
        <v>9724</v>
      </c>
      <c r="CB29" s="372" t="s">
        <v>9725</v>
      </c>
      <c r="CC29" s="373"/>
      <c r="CD29" s="354" t="s">
        <v>436</v>
      </c>
    </row>
    <row r="30" spans="1:82" s="107" customFormat="1" x14ac:dyDescent="0.25">
      <c r="A30" s="345" t="s">
        <v>9792</v>
      </c>
      <c r="B30" s="373"/>
      <c r="C30" s="719">
        <v>44071</v>
      </c>
      <c r="D30" s="373"/>
      <c r="E30" s="346">
        <v>14600.6</v>
      </c>
      <c r="F30" s="373"/>
      <c r="G30" s="347">
        <v>26.173100000000002</v>
      </c>
      <c r="H30" s="373"/>
      <c r="I30" s="651">
        <v>3.27</v>
      </c>
      <c r="J30" s="651">
        <v>7.51</v>
      </c>
      <c r="K30" s="651">
        <v>2.5</v>
      </c>
      <c r="L30" s="651">
        <v>2.62</v>
      </c>
      <c r="M30" s="374"/>
      <c r="N30" s="348" t="s">
        <v>430</v>
      </c>
      <c r="O30" s="348" t="s">
        <v>430</v>
      </c>
      <c r="P30" s="348">
        <v>-79.694299999999998</v>
      </c>
      <c r="Q30" s="348">
        <v>50.073900000000002</v>
      </c>
      <c r="R30" s="348">
        <v>77.280600000000007</v>
      </c>
      <c r="S30" s="348">
        <v>-3.7507000000000001</v>
      </c>
      <c r="T30" s="348">
        <v>10.095599999999999</v>
      </c>
      <c r="U30" s="348">
        <v>17.053100000000001</v>
      </c>
      <c r="V30" s="350">
        <v>20.302199999999999</v>
      </c>
      <c r="W30" s="348">
        <v>16.285</v>
      </c>
      <c r="X30" s="348">
        <v>22.110399999999998</v>
      </c>
      <c r="Y30" s="348">
        <v>17.556100000000001</v>
      </c>
      <c r="Z30" s="348" t="s">
        <v>430</v>
      </c>
      <c r="AA30" s="348">
        <v>102.76479999999999</v>
      </c>
      <c r="AB30" s="348">
        <v>5.8571999999999997</v>
      </c>
      <c r="AC30" s="348">
        <v>14.8773</v>
      </c>
      <c r="AD30" s="348">
        <v>15.693899999999999</v>
      </c>
      <c r="AE30" s="348">
        <v>102.76479999999999</v>
      </c>
      <c r="AF30" s="348">
        <v>18.535799999999998</v>
      </c>
      <c r="AG30" s="374"/>
      <c r="AH30" s="346" t="s">
        <v>430</v>
      </c>
      <c r="AI30" s="346" t="s">
        <v>430</v>
      </c>
      <c r="AJ30" s="346">
        <v>13</v>
      </c>
      <c r="AK30" s="346">
        <v>6</v>
      </c>
      <c r="AL30" s="346">
        <v>4</v>
      </c>
      <c r="AM30" s="346">
        <v>6</v>
      </c>
      <c r="AN30" s="346">
        <v>9</v>
      </c>
      <c r="AO30" s="346">
        <v>4</v>
      </c>
      <c r="AP30" s="346">
        <v>5</v>
      </c>
      <c r="AQ30" s="346">
        <v>3</v>
      </c>
      <c r="AR30" s="346">
        <v>1</v>
      </c>
      <c r="AS30" s="346">
        <v>2</v>
      </c>
      <c r="AT30" s="346" t="s">
        <v>430</v>
      </c>
      <c r="AU30" s="346">
        <v>4</v>
      </c>
      <c r="AV30" s="346">
        <v>5</v>
      </c>
      <c r="AW30" s="346">
        <v>9</v>
      </c>
      <c r="AX30" s="346">
        <v>5</v>
      </c>
      <c r="AY30" s="346">
        <v>4</v>
      </c>
      <c r="AZ30" s="374"/>
      <c r="BA30" s="375">
        <v>112.876457373856</v>
      </c>
      <c r="BB30" s="375">
        <v>0</v>
      </c>
      <c r="BC30" s="375">
        <v>0.123304363887692</v>
      </c>
      <c r="BD30" s="375" t="s">
        <v>430</v>
      </c>
      <c r="BE30" s="373"/>
      <c r="BF30" s="348">
        <v>96.366228074999995</v>
      </c>
      <c r="BG30" s="348">
        <v>29.5871827265</v>
      </c>
      <c r="BH30" s="348">
        <v>3.2570261577999999</v>
      </c>
      <c r="BI30" s="373"/>
      <c r="BJ30" s="348">
        <v>61.664281260000003</v>
      </c>
      <c r="BK30" s="373"/>
      <c r="BL30" s="348">
        <v>41.189300000000003</v>
      </c>
      <c r="BM30" s="348">
        <v>10.7003</v>
      </c>
      <c r="BN30" s="348">
        <v>4.4342899999999998</v>
      </c>
      <c r="BO30" s="348">
        <v>43.676110000000001</v>
      </c>
      <c r="BP30" s="373"/>
      <c r="BQ30" s="348">
        <v>7.96</v>
      </c>
      <c r="BR30" s="348">
        <v>10.199999999999999</v>
      </c>
      <c r="BS30" s="348">
        <v>1.4</v>
      </c>
      <c r="BT30" s="348">
        <v>1.95</v>
      </c>
      <c r="BU30" s="348" t="s">
        <v>430</v>
      </c>
      <c r="BV30" s="348">
        <v>13.27</v>
      </c>
      <c r="BW30" s="373"/>
      <c r="BX30" s="372" t="s">
        <v>9727</v>
      </c>
      <c r="BY30" s="372" t="s">
        <v>1259</v>
      </c>
      <c r="BZ30" s="372" t="s">
        <v>9728</v>
      </c>
      <c r="CA30" s="372" t="s">
        <v>9596</v>
      </c>
      <c r="CB30" s="372" t="s">
        <v>1026</v>
      </c>
      <c r="CC30" s="373"/>
      <c r="CD30" s="354" t="s">
        <v>436</v>
      </c>
    </row>
    <row r="31" spans="1:82" s="107" customFormat="1" ht="11" x14ac:dyDescent="0.3">
      <c r="A31" s="841" t="s">
        <v>9793</v>
      </c>
      <c r="B31" s="842"/>
      <c r="C31" s="843">
        <v>45191</v>
      </c>
      <c r="D31" s="842"/>
      <c r="E31" s="844">
        <v>13285.4</v>
      </c>
      <c r="F31" s="842"/>
      <c r="G31" s="845">
        <v>16.388000000000002</v>
      </c>
      <c r="H31" s="842"/>
      <c r="I31" s="964">
        <v>9.84</v>
      </c>
      <c r="J31" s="964">
        <v>7.27</v>
      </c>
      <c r="K31" s="964">
        <v>3.6</v>
      </c>
      <c r="L31" s="964">
        <v>3.73</v>
      </c>
      <c r="M31" s="847"/>
      <c r="N31" s="846">
        <v>131.32499999999999</v>
      </c>
      <c r="O31" s="846">
        <v>131.32499999999999</v>
      </c>
      <c r="P31" s="846">
        <v>0.31819999999999998</v>
      </c>
      <c r="Q31" s="846">
        <v>80.694199999999995</v>
      </c>
      <c r="R31" s="846">
        <v>83.81</v>
      </c>
      <c r="S31" s="846">
        <v>-9.5213999999999999</v>
      </c>
      <c r="T31" s="846">
        <v>19.363900000000001</v>
      </c>
      <c r="U31" s="846">
        <v>27.157399999999999</v>
      </c>
      <c r="V31" s="848">
        <v>27.5016</v>
      </c>
      <c r="W31" s="846">
        <v>17.4069</v>
      </c>
      <c r="X31" s="846" t="s">
        <v>430</v>
      </c>
      <c r="Y31" s="846" t="s">
        <v>430</v>
      </c>
      <c r="Z31" s="846" t="s">
        <v>430</v>
      </c>
      <c r="AA31" s="846">
        <v>114.33929999999999</v>
      </c>
      <c r="AB31" s="846">
        <v>5.4227999999999996</v>
      </c>
      <c r="AC31" s="846">
        <v>23.107700000000001</v>
      </c>
      <c r="AD31" s="846">
        <v>25.257400000000001</v>
      </c>
      <c r="AE31" s="846">
        <v>114.33929999999999</v>
      </c>
      <c r="AF31" s="846">
        <v>20.947500000000002</v>
      </c>
      <c r="AG31" s="847"/>
      <c r="AH31" s="844">
        <v>1</v>
      </c>
      <c r="AI31" s="844">
        <v>1</v>
      </c>
      <c r="AJ31" s="844">
        <v>3</v>
      </c>
      <c r="AK31" s="844">
        <v>2</v>
      </c>
      <c r="AL31" s="844">
        <v>2</v>
      </c>
      <c r="AM31" s="844">
        <v>14</v>
      </c>
      <c r="AN31" s="844">
        <v>1</v>
      </c>
      <c r="AO31" s="844">
        <v>1</v>
      </c>
      <c r="AP31" s="844">
        <v>1</v>
      </c>
      <c r="AQ31" s="844">
        <v>2</v>
      </c>
      <c r="AR31" s="844" t="s">
        <v>430</v>
      </c>
      <c r="AS31" s="844" t="s">
        <v>430</v>
      </c>
      <c r="AT31" s="844" t="s">
        <v>430</v>
      </c>
      <c r="AU31" s="844">
        <v>1</v>
      </c>
      <c r="AV31" s="844">
        <v>6</v>
      </c>
      <c r="AW31" s="844">
        <v>1</v>
      </c>
      <c r="AX31" s="844">
        <v>1</v>
      </c>
      <c r="AY31" s="844">
        <v>1</v>
      </c>
      <c r="AZ31" s="847"/>
      <c r="BA31" s="852">
        <v>137.52484473489901</v>
      </c>
      <c r="BB31" s="852">
        <v>0</v>
      </c>
      <c r="BC31" s="852">
        <v>8.9061359134343099E-2</v>
      </c>
      <c r="BD31" s="852" t="s">
        <v>430</v>
      </c>
      <c r="BE31" s="842"/>
      <c r="BF31" s="846">
        <v>99.984480262600002</v>
      </c>
      <c r="BG31" s="846">
        <v>33.813031847600001</v>
      </c>
      <c r="BH31" s="846">
        <v>2.9569806314</v>
      </c>
      <c r="BI31" s="842"/>
      <c r="BJ31" s="846">
        <v>69.839295120000003</v>
      </c>
      <c r="BK31" s="842"/>
      <c r="BL31" s="846">
        <v>43.962800000000001</v>
      </c>
      <c r="BM31" s="846">
        <v>14.1454</v>
      </c>
      <c r="BN31" s="846">
        <v>12.3371</v>
      </c>
      <c r="BO31" s="846">
        <v>29.5547</v>
      </c>
      <c r="BP31" s="842"/>
      <c r="BQ31" s="846">
        <v>4.5199999999999996</v>
      </c>
      <c r="BR31" s="846">
        <v>8.3800000000000008</v>
      </c>
      <c r="BS31" s="846" t="s">
        <v>430</v>
      </c>
      <c r="BT31" s="846">
        <v>0.08</v>
      </c>
      <c r="BU31" s="846" t="s">
        <v>430</v>
      </c>
      <c r="BV31" s="846">
        <v>8.27</v>
      </c>
      <c r="BW31" s="842"/>
      <c r="BX31" s="855" t="s">
        <v>490</v>
      </c>
      <c r="BY31" s="855" t="s">
        <v>9730</v>
      </c>
      <c r="BZ31" s="855" t="s">
        <v>9731</v>
      </c>
      <c r="CA31" s="855" t="s">
        <v>9732</v>
      </c>
      <c r="CB31" s="855" t="s">
        <v>9733</v>
      </c>
      <c r="CC31" s="842"/>
      <c r="CD31" s="856" t="s">
        <v>443</v>
      </c>
    </row>
    <row r="32" spans="1:82" s="107" customFormat="1" x14ac:dyDescent="0.25">
      <c r="A32" s="345" t="s">
        <v>9794</v>
      </c>
      <c r="B32" s="373"/>
      <c r="C32" s="719">
        <v>45196</v>
      </c>
      <c r="D32" s="373"/>
      <c r="E32" s="346">
        <v>9180.51</v>
      </c>
      <c r="F32" s="373"/>
      <c r="G32" s="347">
        <v>16.436800000000002</v>
      </c>
      <c r="H32" s="373"/>
      <c r="I32" s="651">
        <v>8.19</v>
      </c>
      <c r="J32" s="651">
        <v>7.44</v>
      </c>
      <c r="K32" s="651">
        <v>3.67</v>
      </c>
      <c r="L32" s="651">
        <v>3.83</v>
      </c>
      <c r="M32" s="374"/>
      <c r="N32" s="348" t="s">
        <v>430</v>
      </c>
      <c r="O32" s="348" t="s">
        <v>430</v>
      </c>
      <c r="P32" s="348">
        <v>-75.919200000000004</v>
      </c>
      <c r="Q32" s="348">
        <v>24.812899999999999</v>
      </c>
      <c r="R32" s="348">
        <v>59.006799999999998</v>
      </c>
      <c r="S32" s="348">
        <v>-5.7201000000000004</v>
      </c>
      <c r="T32" s="348">
        <v>14.3604</v>
      </c>
      <c r="U32" s="348">
        <v>20.9483</v>
      </c>
      <c r="V32" s="350">
        <v>23.2791</v>
      </c>
      <c r="W32" s="348">
        <v>18.746500000000001</v>
      </c>
      <c r="X32" s="348" t="s">
        <v>430</v>
      </c>
      <c r="Y32" s="348" t="s">
        <v>430</v>
      </c>
      <c r="Z32" s="348" t="s">
        <v>430</v>
      </c>
      <c r="AA32" s="348">
        <v>79.578500000000005</v>
      </c>
      <c r="AB32" s="348">
        <v>8.6893999999999991</v>
      </c>
      <c r="AC32" s="348">
        <v>19.4375</v>
      </c>
      <c r="AD32" s="348">
        <v>20.639199999999999</v>
      </c>
      <c r="AE32" s="348">
        <v>79.578500000000005</v>
      </c>
      <c r="AF32" s="348">
        <v>21.276700000000002</v>
      </c>
      <c r="AG32" s="374"/>
      <c r="AH32" s="346" t="s">
        <v>430</v>
      </c>
      <c r="AI32" s="346" t="s">
        <v>430</v>
      </c>
      <c r="AJ32" s="346">
        <v>12</v>
      </c>
      <c r="AK32" s="346">
        <v>12</v>
      </c>
      <c r="AL32" s="346">
        <v>11</v>
      </c>
      <c r="AM32" s="346">
        <v>8</v>
      </c>
      <c r="AN32" s="346">
        <v>2</v>
      </c>
      <c r="AO32" s="346">
        <v>2</v>
      </c>
      <c r="AP32" s="346">
        <v>3</v>
      </c>
      <c r="AQ32" s="346">
        <v>1</v>
      </c>
      <c r="AR32" s="346" t="s">
        <v>430</v>
      </c>
      <c r="AS32" s="346" t="s">
        <v>430</v>
      </c>
      <c r="AT32" s="346" t="s">
        <v>430</v>
      </c>
      <c r="AU32" s="346">
        <v>12</v>
      </c>
      <c r="AV32" s="346">
        <v>2</v>
      </c>
      <c r="AW32" s="346">
        <v>2</v>
      </c>
      <c r="AX32" s="346">
        <v>2</v>
      </c>
      <c r="AY32" s="346">
        <v>12</v>
      </c>
      <c r="AZ32" s="374"/>
      <c r="BA32" s="375">
        <v>97.278486928539607</v>
      </c>
      <c r="BB32" s="375">
        <v>0</v>
      </c>
      <c r="BC32" s="375">
        <v>0.128143500656868</v>
      </c>
      <c r="BD32" s="375" t="s">
        <v>430</v>
      </c>
      <c r="BE32" s="373"/>
      <c r="BF32" s="348">
        <v>89.903874750200004</v>
      </c>
      <c r="BG32" s="348">
        <v>8.2644265763</v>
      </c>
      <c r="BH32" s="348">
        <v>10.8784165387</v>
      </c>
      <c r="BI32" s="373"/>
      <c r="BJ32" s="348">
        <v>38.74289125</v>
      </c>
      <c r="BK32" s="373"/>
      <c r="BL32" s="348">
        <v>21.502400000000002</v>
      </c>
      <c r="BM32" s="348">
        <v>5.4672599999999996</v>
      </c>
      <c r="BN32" s="348">
        <v>4.4706700000000001</v>
      </c>
      <c r="BO32" s="348">
        <v>68.559669999999997</v>
      </c>
      <c r="BP32" s="373"/>
      <c r="BQ32" s="348">
        <v>8.36</v>
      </c>
      <c r="BR32" s="348">
        <v>4.29</v>
      </c>
      <c r="BS32" s="348">
        <v>0.59</v>
      </c>
      <c r="BT32" s="348" t="s">
        <v>430</v>
      </c>
      <c r="BU32" s="348" t="s">
        <v>430</v>
      </c>
      <c r="BV32" s="348">
        <v>29.16</v>
      </c>
      <c r="BW32" s="373"/>
      <c r="BX32" s="372" t="s">
        <v>9735</v>
      </c>
      <c r="BY32" s="372" t="s">
        <v>9736</v>
      </c>
      <c r="BZ32" s="372" t="s">
        <v>9737</v>
      </c>
      <c r="CA32" s="372" t="s">
        <v>9738</v>
      </c>
      <c r="CB32" s="372" t="s">
        <v>9739</v>
      </c>
      <c r="CC32" s="373"/>
      <c r="CD32" s="354" t="s">
        <v>436</v>
      </c>
    </row>
    <row r="33" spans="1:82" s="107" customFormat="1" x14ac:dyDescent="0.25">
      <c r="A33" s="345" t="s">
        <v>9795</v>
      </c>
      <c r="B33" s="373"/>
      <c r="C33" s="719">
        <v>45065</v>
      </c>
      <c r="D33" s="373"/>
      <c r="E33" s="346">
        <v>7074.06</v>
      </c>
      <c r="F33" s="373"/>
      <c r="G33" s="347">
        <v>15.968999999999999</v>
      </c>
      <c r="H33" s="373"/>
      <c r="I33" s="651">
        <v>0.16</v>
      </c>
      <c r="J33" s="651">
        <v>7.29</v>
      </c>
      <c r="K33" s="651">
        <v>0.15</v>
      </c>
      <c r="L33" s="651">
        <v>0.16</v>
      </c>
      <c r="M33" s="374"/>
      <c r="N33" s="348" t="s">
        <v>430</v>
      </c>
      <c r="O33" s="348" t="s">
        <v>430</v>
      </c>
      <c r="P33" s="348">
        <v>-58.478999999999999</v>
      </c>
      <c r="Q33" s="348">
        <v>12.9331</v>
      </c>
      <c r="R33" s="348">
        <v>43.092599999999997</v>
      </c>
      <c r="S33" s="348">
        <v>3.8176000000000001</v>
      </c>
      <c r="T33" s="348">
        <v>8.0433000000000003</v>
      </c>
      <c r="U33" s="348">
        <v>13.039199999999999</v>
      </c>
      <c r="V33" s="350">
        <v>14.455299999999999</v>
      </c>
      <c r="W33" s="348">
        <v>15.988</v>
      </c>
      <c r="X33" s="348" t="s">
        <v>430</v>
      </c>
      <c r="Y33" s="348" t="s">
        <v>430</v>
      </c>
      <c r="Z33" s="348" t="s">
        <v>430</v>
      </c>
      <c r="AA33" s="348">
        <v>54.861699999999999</v>
      </c>
      <c r="AB33" s="348">
        <v>6.4635999999999996</v>
      </c>
      <c r="AC33" s="348">
        <v>11.3581</v>
      </c>
      <c r="AD33" s="348">
        <v>12.6045</v>
      </c>
      <c r="AE33" s="348">
        <v>54.861699999999999</v>
      </c>
      <c r="AF33" s="348">
        <v>17.290500000000002</v>
      </c>
      <c r="AG33" s="374"/>
      <c r="AH33" s="346" t="s">
        <v>430</v>
      </c>
      <c r="AI33" s="346" t="s">
        <v>430</v>
      </c>
      <c r="AJ33" s="346">
        <v>11</v>
      </c>
      <c r="AK33" s="346">
        <v>15</v>
      </c>
      <c r="AL33" s="346">
        <v>15</v>
      </c>
      <c r="AM33" s="346">
        <v>1</v>
      </c>
      <c r="AN33" s="346">
        <v>10</v>
      </c>
      <c r="AO33" s="346">
        <v>9</v>
      </c>
      <c r="AP33" s="346">
        <v>9</v>
      </c>
      <c r="AQ33" s="346">
        <v>5</v>
      </c>
      <c r="AR33" s="346" t="s">
        <v>430</v>
      </c>
      <c r="AS33" s="346" t="s">
        <v>430</v>
      </c>
      <c r="AT33" s="346" t="s">
        <v>430</v>
      </c>
      <c r="AU33" s="346">
        <v>15</v>
      </c>
      <c r="AV33" s="346">
        <v>3</v>
      </c>
      <c r="AW33" s="346">
        <v>10</v>
      </c>
      <c r="AX33" s="346">
        <v>9</v>
      </c>
      <c r="AY33" s="346">
        <v>15</v>
      </c>
      <c r="AZ33" s="374"/>
      <c r="BA33" s="375">
        <v>60.786248496014998</v>
      </c>
      <c r="BB33" s="375">
        <v>0</v>
      </c>
      <c r="BC33" s="375">
        <v>0.14760961996871999</v>
      </c>
      <c r="BD33" s="375" t="s">
        <v>430</v>
      </c>
      <c r="BE33" s="373"/>
      <c r="BF33" s="348">
        <v>65.647956648499999</v>
      </c>
      <c r="BG33" s="348">
        <v>-5.0056963049999998</v>
      </c>
      <c r="BH33" s="348">
        <v>-13.114650320100001</v>
      </c>
      <c r="BI33" s="373"/>
      <c r="BJ33" s="348">
        <v>17.556733009999999</v>
      </c>
      <c r="BK33" s="373"/>
      <c r="BL33" s="348">
        <v>20.396999999999998</v>
      </c>
      <c r="BM33" s="348">
        <v>1.6820299999999999</v>
      </c>
      <c r="BN33" s="348">
        <v>4.2188400000000001</v>
      </c>
      <c r="BO33" s="348">
        <v>73.702129999999997</v>
      </c>
      <c r="BP33" s="373"/>
      <c r="BQ33" s="348">
        <v>9.94</v>
      </c>
      <c r="BR33" s="348">
        <v>16.87</v>
      </c>
      <c r="BS33" s="348">
        <v>3.57</v>
      </c>
      <c r="BT33" s="348" t="s">
        <v>430</v>
      </c>
      <c r="BU33" s="348" t="s">
        <v>430</v>
      </c>
      <c r="BV33" s="348">
        <v>35.799999999999997</v>
      </c>
      <c r="BW33" s="373"/>
      <c r="BX33" s="372" t="s">
        <v>9741</v>
      </c>
      <c r="BY33" s="372" t="s">
        <v>9742</v>
      </c>
      <c r="BZ33" s="372" t="s">
        <v>1719</v>
      </c>
      <c r="CA33" s="372" t="s">
        <v>9006</v>
      </c>
      <c r="CB33" s="372" t="s">
        <v>9743</v>
      </c>
      <c r="CC33" s="373"/>
      <c r="CD33" s="354" t="s">
        <v>555</v>
      </c>
    </row>
    <row r="34" spans="1:82" s="107" customFormat="1" x14ac:dyDescent="0.25">
      <c r="A34" s="345" t="s">
        <v>9796</v>
      </c>
      <c r="B34" s="373"/>
      <c r="C34" s="719">
        <v>41275</v>
      </c>
      <c r="D34" s="373"/>
      <c r="E34" s="346">
        <v>6843.79</v>
      </c>
      <c r="F34" s="373"/>
      <c r="G34" s="347">
        <v>86.6875</v>
      </c>
      <c r="H34" s="373"/>
      <c r="I34" s="651">
        <v>8.52</v>
      </c>
      <c r="J34" s="651">
        <v>7.27</v>
      </c>
      <c r="K34" s="651">
        <v>4.45</v>
      </c>
      <c r="L34" s="651">
        <v>4.6500000000000004</v>
      </c>
      <c r="M34" s="374"/>
      <c r="N34" s="348">
        <v>67.090699999999998</v>
      </c>
      <c r="O34" s="348">
        <v>67.090699999999998</v>
      </c>
      <c r="P34" s="348">
        <v>-37.520499999999998</v>
      </c>
      <c r="Q34" s="348">
        <v>38.887300000000003</v>
      </c>
      <c r="R34" s="348">
        <v>69.194900000000004</v>
      </c>
      <c r="S34" s="348">
        <v>-8.7193000000000005</v>
      </c>
      <c r="T34" s="348">
        <v>0.24340000000000001</v>
      </c>
      <c r="U34" s="348">
        <v>7.6863000000000001</v>
      </c>
      <c r="V34" s="350">
        <v>9.2457999999999991</v>
      </c>
      <c r="W34" s="348">
        <v>9.4845000000000006</v>
      </c>
      <c r="X34" s="348">
        <v>19.189299999999999</v>
      </c>
      <c r="Y34" s="348">
        <v>15.1713</v>
      </c>
      <c r="Z34" s="348">
        <v>11.925599999999999</v>
      </c>
      <c r="AA34" s="348">
        <v>99.063100000000006</v>
      </c>
      <c r="AB34" s="348">
        <v>-6.8993000000000002</v>
      </c>
      <c r="AC34" s="348">
        <v>8.5587999999999997</v>
      </c>
      <c r="AD34" s="348">
        <v>5.4080000000000004</v>
      </c>
      <c r="AE34" s="348">
        <v>99.063100000000006</v>
      </c>
      <c r="AF34" s="348">
        <v>10.248799999999999</v>
      </c>
      <c r="AG34" s="374"/>
      <c r="AH34" s="346">
        <v>9</v>
      </c>
      <c r="AI34" s="346">
        <v>9</v>
      </c>
      <c r="AJ34" s="346">
        <v>9</v>
      </c>
      <c r="AK34" s="346">
        <v>10</v>
      </c>
      <c r="AL34" s="346">
        <v>8</v>
      </c>
      <c r="AM34" s="346">
        <v>13</v>
      </c>
      <c r="AN34" s="346">
        <v>14</v>
      </c>
      <c r="AO34" s="346">
        <v>13</v>
      </c>
      <c r="AP34" s="346">
        <v>13</v>
      </c>
      <c r="AQ34" s="346">
        <v>14</v>
      </c>
      <c r="AR34" s="346">
        <v>2</v>
      </c>
      <c r="AS34" s="346">
        <v>4</v>
      </c>
      <c r="AT34" s="346">
        <v>4</v>
      </c>
      <c r="AU34" s="346">
        <v>6</v>
      </c>
      <c r="AV34" s="346">
        <v>13</v>
      </c>
      <c r="AW34" s="346">
        <v>12</v>
      </c>
      <c r="AX34" s="346">
        <v>14</v>
      </c>
      <c r="AY34" s="346">
        <v>6</v>
      </c>
      <c r="AZ34" s="374"/>
      <c r="BA34" s="375">
        <v>119.300847088525</v>
      </c>
      <c r="BB34" s="375">
        <v>0</v>
      </c>
      <c r="BC34" s="375">
        <v>9.70209244155332E-2</v>
      </c>
      <c r="BD34" s="375" t="s">
        <v>430</v>
      </c>
      <c r="BE34" s="373"/>
      <c r="BF34" s="348">
        <v>98.545685657199996</v>
      </c>
      <c r="BG34" s="348">
        <v>49.6299813969</v>
      </c>
      <c r="BH34" s="348">
        <v>1.9856079507</v>
      </c>
      <c r="BI34" s="373"/>
      <c r="BJ34" s="348">
        <v>64.665003459999994</v>
      </c>
      <c r="BK34" s="373"/>
      <c r="BL34" s="348">
        <v>47.793700000000001</v>
      </c>
      <c r="BM34" s="348">
        <v>14.761799999999999</v>
      </c>
      <c r="BN34" s="348">
        <v>2.1095199999999998</v>
      </c>
      <c r="BO34" s="348">
        <v>35.334980000000002</v>
      </c>
      <c r="BP34" s="373"/>
      <c r="BQ34" s="348">
        <v>6.83</v>
      </c>
      <c r="BR34" s="348">
        <v>3.58</v>
      </c>
      <c r="BS34" s="348" t="s">
        <v>430</v>
      </c>
      <c r="BT34" s="348" t="s">
        <v>430</v>
      </c>
      <c r="BU34" s="348" t="s">
        <v>430</v>
      </c>
      <c r="BV34" s="348">
        <v>24.93</v>
      </c>
      <c r="BW34" s="373"/>
      <c r="BX34" s="372" t="s">
        <v>9745</v>
      </c>
      <c r="BY34" s="372" t="s">
        <v>9746</v>
      </c>
      <c r="BZ34" s="372" t="s">
        <v>9747</v>
      </c>
      <c r="CA34" s="372" t="s">
        <v>9748</v>
      </c>
      <c r="CB34" s="372" t="s">
        <v>3213</v>
      </c>
      <c r="CC34" s="373"/>
      <c r="CD34" s="354" t="s">
        <v>463</v>
      </c>
    </row>
    <row r="35" spans="1:82" s="107" customFormat="1" x14ac:dyDescent="0.25">
      <c r="A35" s="345" t="s">
        <v>9797</v>
      </c>
      <c r="B35" s="373"/>
      <c r="C35" s="719">
        <v>44957</v>
      </c>
      <c r="D35" s="373"/>
      <c r="E35" s="346">
        <v>6498.88</v>
      </c>
      <c r="F35" s="373"/>
      <c r="G35" s="347">
        <v>17.245899999999999</v>
      </c>
      <c r="H35" s="373"/>
      <c r="I35" s="651">
        <v>1.84</v>
      </c>
      <c r="J35" s="651">
        <v>6.99</v>
      </c>
      <c r="K35" s="651">
        <v>1.51</v>
      </c>
      <c r="L35" s="651">
        <v>1.59</v>
      </c>
      <c r="M35" s="374"/>
      <c r="N35" s="348">
        <v>87.254400000000004</v>
      </c>
      <c r="O35" s="348">
        <v>87.254400000000004</v>
      </c>
      <c r="P35" s="348">
        <v>-7.3669000000000002</v>
      </c>
      <c r="Q35" s="348">
        <v>55.551600000000001</v>
      </c>
      <c r="R35" s="348">
        <v>78.8078</v>
      </c>
      <c r="S35" s="348">
        <v>-6.8638000000000003</v>
      </c>
      <c r="T35" s="348">
        <v>11.148400000000001</v>
      </c>
      <c r="U35" s="348">
        <v>15.9612</v>
      </c>
      <c r="V35" s="350">
        <v>17.9724</v>
      </c>
      <c r="W35" s="348">
        <v>15.388</v>
      </c>
      <c r="X35" s="348">
        <v>19.178000000000001</v>
      </c>
      <c r="Y35" s="348" t="s">
        <v>430</v>
      </c>
      <c r="Z35" s="348" t="s">
        <v>430</v>
      </c>
      <c r="AA35" s="348">
        <v>108.9556</v>
      </c>
      <c r="AB35" s="348">
        <v>1.3882000000000001</v>
      </c>
      <c r="AC35" s="348">
        <v>16.004799999999999</v>
      </c>
      <c r="AD35" s="348">
        <v>14.2218</v>
      </c>
      <c r="AE35" s="348">
        <v>108.9556</v>
      </c>
      <c r="AF35" s="348">
        <v>18.328199999999999</v>
      </c>
      <c r="AG35" s="374"/>
      <c r="AH35" s="346">
        <v>3</v>
      </c>
      <c r="AI35" s="346">
        <v>3</v>
      </c>
      <c r="AJ35" s="346">
        <v>4</v>
      </c>
      <c r="AK35" s="346">
        <v>4</v>
      </c>
      <c r="AL35" s="346">
        <v>3</v>
      </c>
      <c r="AM35" s="346">
        <v>10</v>
      </c>
      <c r="AN35" s="346">
        <v>6</v>
      </c>
      <c r="AO35" s="346">
        <v>6</v>
      </c>
      <c r="AP35" s="346">
        <v>6</v>
      </c>
      <c r="AQ35" s="346">
        <v>6</v>
      </c>
      <c r="AR35" s="346">
        <v>3</v>
      </c>
      <c r="AS35" s="346" t="s">
        <v>430</v>
      </c>
      <c r="AT35" s="346" t="s">
        <v>430</v>
      </c>
      <c r="AU35" s="346">
        <v>2</v>
      </c>
      <c r="AV35" s="346">
        <v>10</v>
      </c>
      <c r="AW35" s="346">
        <v>5</v>
      </c>
      <c r="AX35" s="346">
        <v>6</v>
      </c>
      <c r="AY35" s="346">
        <v>2</v>
      </c>
      <c r="AZ35" s="374"/>
      <c r="BA35" s="375">
        <v>119.73125294442499</v>
      </c>
      <c r="BB35" s="375">
        <v>0</v>
      </c>
      <c r="BC35" s="375">
        <v>9.6190696847600607E-2</v>
      </c>
      <c r="BD35" s="375" t="s">
        <v>430</v>
      </c>
      <c r="BE35" s="373"/>
      <c r="BF35" s="348">
        <v>91.366875522100003</v>
      </c>
      <c r="BG35" s="348">
        <v>39.143175538800001</v>
      </c>
      <c r="BH35" s="348">
        <v>2.3341712639000001</v>
      </c>
      <c r="BI35" s="373"/>
      <c r="BJ35" s="348">
        <v>66.278229530000004</v>
      </c>
      <c r="BK35" s="373"/>
      <c r="BL35" s="348">
        <v>43.398899999999998</v>
      </c>
      <c r="BM35" s="348">
        <v>15.607799999999999</v>
      </c>
      <c r="BN35" s="348">
        <v>5.79664</v>
      </c>
      <c r="BO35" s="348">
        <v>35.196660000000001</v>
      </c>
      <c r="BP35" s="373"/>
      <c r="BQ35" s="348">
        <v>3.42</v>
      </c>
      <c r="BR35" s="348">
        <v>6.86</v>
      </c>
      <c r="BS35" s="348" t="s">
        <v>430</v>
      </c>
      <c r="BT35" s="348" t="s">
        <v>430</v>
      </c>
      <c r="BU35" s="348">
        <v>1.1399999999999999</v>
      </c>
      <c r="BV35" s="348">
        <v>20.67</v>
      </c>
      <c r="BW35" s="373"/>
      <c r="BX35" s="372" t="s">
        <v>9750</v>
      </c>
      <c r="BY35" s="372" t="s">
        <v>9751</v>
      </c>
      <c r="BZ35" s="372" t="s">
        <v>9752</v>
      </c>
      <c r="CA35" s="372" t="s">
        <v>691</v>
      </c>
      <c r="CB35" s="372" t="s">
        <v>9753</v>
      </c>
      <c r="CC35" s="373"/>
      <c r="CD35" s="354" t="s">
        <v>443</v>
      </c>
    </row>
    <row r="36" spans="1:82" s="107" customFormat="1" x14ac:dyDescent="0.25">
      <c r="A36" s="345" t="s">
        <v>9798</v>
      </c>
      <c r="B36" s="373"/>
      <c r="C36" s="719">
        <v>41275</v>
      </c>
      <c r="D36" s="373"/>
      <c r="E36" s="346">
        <v>5855.67</v>
      </c>
      <c r="F36" s="373"/>
      <c r="G36" s="347">
        <v>83.554000000000002</v>
      </c>
      <c r="H36" s="373"/>
      <c r="I36" s="651">
        <v>2.38</v>
      </c>
      <c r="J36" s="651">
        <v>6.98</v>
      </c>
      <c r="K36" s="651">
        <v>1.65</v>
      </c>
      <c r="L36" s="651">
        <v>1.74</v>
      </c>
      <c r="M36" s="374"/>
      <c r="N36" s="348">
        <v>86.375799999999998</v>
      </c>
      <c r="O36" s="348">
        <v>86.375799999999998</v>
      </c>
      <c r="P36" s="348">
        <v>-40.803800000000003</v>
      </c>
      <c r="Q36" s="348">
        <v>21.7729</v>
      </c>
      <c r="R36" s="348">
        <v>44.380400000000002</v>
      </c>
      <c r="S36" s="348">
        <v>-7.891</v>
      </c>
      <c r="T36" s="348">
        <v>0.06</v>
      </c>
      <c r="U36" s="348">
        <v>6.5221</v>
      </c>
      <c r="V36" s="350">
        <v>8.6351999999999993</v>
      </c>
      <c r="W36" s="348">
        <v>10.1441</v>
      </c>
      <c r="X36" s="348">
        <v>14.7356</v>
      </c>
      <c r="Y36" s="348">
        <v>13.674899999999999</v>
      </c>
      <c r="Z36" s="348">
        <v>12.0905</v>
      </c>
      <c r="AA36" s="348">
        <v>64.038200000000003</v>
      </c>
      <c r="AB36" s="348">
        <v>-4.6092000000000004</v>
      </c>
      <c r="AC36" s="348">
        <v>4.9367999999999999</v>
      </c>
      <c r="AD36" s="348">
        <v>5.6185999999999998</v>
      </c>
      <c r="AE36" s="348">
        <v>64.038200000000003</v>
      </c>
      <c r="AF36" s="348">
        <v>11.6896</v>
      </c>
      <c r="AG36" s="374"/>
      <c r="AH36" s="346">
        <v>4</v>
      </c>
      <c r="AI36" s="346">
        <v>4</v>
      </c>
      <c r="AJ36" s="346">
        <v>10</v>
      </c>
      <c r="AK36" s="346">
        <v>13</v>
      </c>
      <c r="AL36" s="346">
        <v>14</v>
      </c>
      <c r="AM36" s="346">
        <v>12</v>
      </c>
      <c r="AN36" s="346">
        <v>15</v>
      </c>
      <c r="AO36" s="346">
        <v>14</v>
      </c>
      <c r="AP36" s="346">
        <v>14</v>
      </c>
      <c r="AQ36" s="346">
        <v>13</v>
      </c>
      <c r="AR36" s="346">
        <v>7</v>
      </c>
      <c r="AS36" s="346">
        <v>6</v>
      </c>
      <c r="AT36" s="346">
        <v>3</v>
      </c>
      <c r="AU36" s="346">
        <v>14</v>
      </c>
      <c r="AV36" s="346">
        <v>12</v>
      </c>
      <c r="AW36" s="346">
        <v>15</v>
      </c>
      <c r="AX36" s="346">
        <v>13</v>
      </c>
      <c r="AY36" s="346">
        <v>14</v>
      </c>
      <c r="AZ36" s="374"/>
      <c r="BA36" s="375">
        <v>89.039474812320094</v>
      </c>
      <c r="BB36" s="375">
        <v>0.51435581469910296</v>
      </c>
      <c r="BC36" s="375">
        <v>8.29714144512438E-2</v>
      </c>
      <c r="BD36" s="375">
        <v>4.5301818908038101</v>
      </c>
      <c r="BE36" s="373"/>
      <c r="BF36" s="348">
        <v>73.135195358199994</v>
      </c>
      <c r="BG36" s="348">
        <v>30.326577236399999</v>
      </c>
      <c r="BH36" s="348">
        <v>2.4115875255999999</v>
      </c>
      <c r="BI36" s="373"/>
      <c r="BJ36" s="348">
        <v>56.623994740000001</v>
      </c>
      <c r="BK36" s="373"/>
      <c r="BL36" s="348">
        <v>53.931899999999999</v>
      </c>
      <c r="BM36" s="348">
        <v>5.2362799999999998</v>
      </c>
      <c r="BN36" s="348">
        <v>6.6427500000000004</v>
      </c>
      <c r="BO36" s="348">
        <v>34.189070000000001</v>
      </c>
      <c r="BP36" s="373"/>
      <c r="BQ36" s="348">
        <v>4.0999999999999996</v>
      </c>
      <c r="BR36" s="348">
        <v>5.08</v>
      </c>
      <c r="BS36" s="348">
        <v>1.71</v>
      </c>
      <c r="BT36" s="348" t="s">
        <v>430</v>
      </c>
      <c r="BU36" s="348" t="s">
        <v>430</v>
      </c>
      <c r="BV36" s="348">
        <v>22.91</v>
      </c>
      <c r="BW36" s="373"/>
      <c r="BX36" s="372" t="s">
        <v>606</v>
      </c>
      <c r="BY36" s="372" t="s">
        <v>9755</v>
      </c>
      <c r="BZ36" s="372" t="s">
        <v>9756</v>
      </c>
      <c r="CA36" s="372" t="s">
        <v>9757</v>
      </c>
      <c r="CB36" s="372" t="s">
        <v>4694</v>
      </c>
      <c r="CC36" s="373"/>
      <c r="CD36" s="354" t="s">
        <v>1020</v>
      </c>
    </row>
    <row r="37" spans="1:82" s="107" customFormat="1" x14ac:dyDescent="0.25">
      <c r="A37" s="345" t="s">
        <v>9799</v>
      </c>
      <c r="B37" s="373"/>
      <c r="C37" s="719">
        <v>43894</v>
      </c>
      <c r="D37" s="373"/>
      <c r="E37" s="346">
        <v>4983.7299999999996</v>
      </c>
      <c r="F37" s="373"/>
      <c r="G37" s="347">
        <v>27.395499999999998</v>
      </c>
      <c r="H37" s="373"/>
      <c r="I37" s="651">
        <v>3.65</v>
      </c>
      <c r="J37" s="651">
        <v>6.29</v>
      </c>
      <c r="K37" s="651">
        <v>2.58</v>
      </c>
      <c r="L37" s="651">
        <v>2.69</v>
      </c>
      <c r="M37" s="374"/>
      <c r="N37" s="348" t="s">
        <v>430</v>
      </c>
      <c r="O37" s="348" t="s">
        <v>430</v>
      </c>
      <c r="P37" s="348">
        <v>-95.680400000000006</v>
      </c>
      <c r="Q37" s="348">
        <v>38.956600000000002</v>
      </c>
      <c r="R37" s="348">
        <v>67.325100000000006</v>
      </c>
      <c r="S37" s="348">
        <v>-7.5862999999999996</v>
      </c>
      <c r="T37" s="348">
        <v>1.4097</v>
      </c>
      <c r="U37" s="348">
        <v>8.4725999999999999</v>
      </c>
      <c r="V37" s="350">
        <v>12.0351</v>
      </c>
      <c r="W37" s="348">
        <v>10.4139</v>
      </c>
      <c r="X37" s="348">
        <v>16.4846</v>
      </c>
      <c r="Y37" s="348">
        <v>14.89</v>
      </c>
      <c r="Z37" s="348" t="s">
        <v>430</v>
      </c>
      <c r="AA37" s="348">
        <v>96.727099999999993</v>
      </c>
      <c r="AB37" s="348">
        <v>-8.9465000000000003</v>
      </c>
      <c r="AC37" s="348">
        <v>7.8743999999999996</v>
      </c>
      <c r="AD37" s="348">
        <v>7.7531999999999996</v>
      </c>
      <c r="AE37" s="348">
        <v>96.727099999999993</v>
      </c>
      <c r="AF37" s="348">
        <v>17.8277</v>
      </c>
      <c r="AG37" s="374"/>
      <c r="AH37" s="346" t="s">
        <v>430</v>
      </c>
      <c r="AI37" s="346" t="s">
        <v>430</v>
      </c>
      <c r="AJ37" s="346">
        <v>14</v>
      </c>
      <c r="AK37" s="346">
        <v>9</v>
      </c>
      <c r="AL37" s="346">
        <v>9</v>
      </c>
      <c r="AM37" s="346">
        <v>11</v>
      </c>
      <c r="AN37" s="346">
        <v>12</v>
      </c>
      <c r="AO37" s="346">
        <v>12</v>
      </c>
      <c r="AP37" s="346">
        <v>11</v>
      </c>
      <c r="AQ37" s="346">
        <v>12</v>
      </c>
      <c r="AR37" s="346">
        <v>6</v>
      </c>
      <c r="AS37" s="346">
        <v>5</v>
      </c>
      <c r="AT37" s="346" t="s">
        <v>430</v>
      </c>
      <c r="AU37" s="346">
        <v>8</v>
      </c>
      <c r="AV37" s="346">
        <v>15</v>
      </c>
      <c r="AW37" s="346">
        <v>13</v>
      </c>
      <c r="AX37" s="346">
        <v>11</v>
      </c>
      <c r="AY37" s="346">
        <v>8</v>
      </c>
      <c r="AZ37" s="374"/>
      <c r="BA37" s="375">
        <v>112.14613629902701</v>
      </c>
      <c r="BB37" s="375">
        <v>0</v>
      </c>
      <c r="BC37" s="375">
        <v>8.1315103783019801E-2</v>
      </c>
      <c r="BD37" s="375" t="s">
        <v>430</v>
      </c>
      <c r="BE37" s="373"/>
      <c r="BF37" s="348">
        <v>87.470358542900001</v>
      </c>
      <c r="BG37" s="348">
        <v>47.798564521000003</v>
      </c>
      <c r="BH37" s="348">
        <v>1.8299787749</v>
      </c>
      <c r="BI37" s="373"/>
      <c r="BJ37" s="348">
        <v>60.733734210000001</v>
      </c>
      <c r="BK37" s="373"/>
      <c r="BL37" s="348">
        <v>42.390300000000003</v>
      </c>
      <c r="BM37" s="348">
        <v>10.7865</v>
      </c>
      <c r="BN37" s="348">
        <v>11.935600000000001</v>
      </c>
      <c r="BO37" s="348">
        <v>34.887599999999999</v>
      </c>
      <c r="BP37" s="373"/>
      <c r="BQ37" s="348">
        <v>7.13</v>
      </c>
      <c r="BR37" s="348">
        <v>2.34</v>
      </c>
      <c r="BS37" s="348" t="s">
        <v>430</v>
      </c>
      <c r="BT37" s="348">
        <v>0.53</v>
      </c>
      <c r="BU37" s="348">
        <v>0.78</v>
      </c>
      <c r="BV37" s="348">
        <v>5.41</v>
      </c>
      <c r="BW37" s="373"/>
      <c r="BX37" s="372" t="s">
        <v>9759</v>
      </c>
      <c r="BY37" s="372" t="s">
        <v>1577</v>
      </c>
      <c r="BZ37" s="372" t="s">
        <v>9760</v>
      </c>
      <c r="CA37" s="372" t="s">
        <v>9761</v>
      </c>
      <c r="CB37" s="372" t="s">
        <v>9762</v>
      </c>
      <c r="CC37" s="373"/>
      <c r="CD37" s="354" t="s">
        <v>526</v>
      </c>
    </row>
    <row r="38" spans="1:82" s="107" customFormat="1" x14ac:dyDescent="0.25">
      <c r="A38" s="345" t="s">
        <v>9800</v>
      </c>
      <c r="B38" s="373"/>
      <c r="C38" s="719">
        <v>45322</v>
      </c>
      <c r="D38" s="373"/>
      <c r="E38" s="346">
        <v>3325.21</v>
      </c>
      <c r="F38" s="373"/>
      <c r="G38" s="347">
        <v>13.84</v>
      </c>
      <c r="H38" s="373"/>
      <c r="I38" s="651">
        <v>2.94</v>
      </c>
      <c r="J38" s="651">
        <v>6.78</v>
      </c>
      <c r="K38" s="651">
        <v>2.21</v>
      </c>
      <c r="L38" s="651">
        <v>2.34</v>
      </c>
      <c r="M38" s="374"/>
      <c r="N38" s="348">
        <v>84.091200000000001</v>
      </c>
      <c r="O38" s="348">
        <v>84.091200000000001</v>
      </c>
      <c r="P38" s="348">
        <v>-14.2775</v>
      </c>
      <c r="Q38" s="348">
        <v>43.0854</v>
      </c>
      <c r="R38" s="348">
        <v>66.415800000000004</v>
      </c>
      <c r="S38" s="348">
        <v>0.99880000000000002</v>
      </c>
      <c r="T38" s="348">
        <v>11.199400000000001</v>
      </c>
      <c r="U38" s="348">
        <v>14.930400000000001</v>
      </c>
      <c r="V38" s="350">
        <v>16.849</v>
      </c>
      <c r="W38" s="348">
        <v>15.139099999999999</v>
      </c>
      <c r="X38" s="348" t="s">
        <v>430</v>
      </c>
      <c r="Y38" s="348" t="s">
        <v>430</v>
      </c>
      <c r="Z38" s="348" t="s">
        <v>430</v>
      </c>
      <c r="AA38" s="348">
        <v>88.347499999999997</v>
      </c>
      <c r="AB38" s="348">
        <v>4.2960000000000003</v>
      </c>
      <c r="AC38" s="348">
        <v>15.631500000000001</v>
      </c>
      <c r="AD38" s="348">
        <v>13.4412</v>
      </c>
      <c r="AE38" s="348">
        <v>88.347499999999997</v>
      </c>
      <c r="AF38" s="348">
        <v>15.625500000000001</v>
      </c>
      <c r="AG38" s="374"/>
      <c r="AH38" s="346">
        <v>5</v>
      </c>
      <c r="AI38" s="346">
        <v>5</v>
      </c>
      <c r="AJ38" s="346">
        <v>6</v>
      </c>
      <c r="AK38" s="346">
        <v>7</v>
      </c>
      <c r="AL38" s="346">
        <v>10</v>
      </c>
      <c r="AM38" s="346">
        <v>3</v>
      </c>
      <c r="AN38" s="346">
        <v>5</v>
      </c>
      <c r="AO38" s="346">
        <v>7</v>
      </c>
      <c r="AP38" s="346">
        <v>8</v>
      </c>
      <c r="AQ38" s="346">
        <v>7</v>
      </c>
      <c r="AR38" s="346" t="s">
        <v>430</v>
      </c>
      <c r="AS38" s="346" t="s">
        <v>430</v>
      </c>
      <c r="AT38" s="346" t="s">
        <v>430</v>
      </c>
      <c r="AU38" s="346">
        <v>10</v>
      </c>
      <c r="AV38" s="346">
        <v>7</v>
      </c>
      <c r="AW38" s="346">
        <v>7</v>
      </c>
      <c r="AX38" s="346">
        <v>8</v>
      </c>
      <c r="AY38" s="346">
        <v>10</v>
      </c>
      <c r="AZ38" s="374"/>
      <c r="BA38" s="375">
        <v>105.888084142387</v>
      </c>
      <c r="BB38" s="375">
        <v>0</v>
      </c>
      <c r="BC38" s="375">
        <v>7.0820933908794903E-2</v>
      </c>
      <c r="BD38" s="375" t="s">
        <v>430</v>
      </c>
      <c r="BE38" s="373"/>
      <c r="BF38" s="348">
        <v>88.595257455199999</v>
      </c>
      <c r="BG38" s="348">
        <v>27.3909647445</v>
      </c>
      <c r="BH38" s="348">
        <v>3.2344701357000001</v>
      </c>
      <c r="BI38" s="373"/>
      <c r="BJ38" s="348">
        <v>54.672074129999999</v>
      </c>
      <c r="BK38" s="373"/>
      <c r="BL38" s="348">
        <v>48.4848</v>
      </c>
      <c r="BM38" s="348">
        <v>8.3682499999999997</v>
      </c>
      <c r="BN38" s="348">
        <v>9.0192599999999992</v>
      </c>
      <c r="BO38" s="348">
        <v>34.127690000000001</v>
      </c>
      <c r="BP38" s="373"/>
      <c r="BQ38" s="348">
        <v>2.63</v>
      </c>
      <c r="BR38" s="348">
        <v>6.56</v>
      </c>
      <c r="BS38" s="348">
        <v>4.8499999999999996</v>
      </c>
      <c r="BT38" s="348">
        <v>0.81</v>
      </c>
      <c r="BU38" s="348" t="s">
        <v>430</v>
      </c>
      <c r="BV38" s="348">
        <v>18.04</v>
      </c>
      <c r="BW38" s="373"/>
      <c r="BX38" s="372" t="s">
        <v>9764</v>
      </c>
      <c r="BY38" s="372" t="s">
        <v>9765</v>
      </c>
      <c r="BZ38" s="372" t="s">
        <v>9766</v>
      </c>
      <c r="CA38" s="372" t="s">
        <v>1065</v>
      </c>
      <c r="CB38" s="372" t="s">
        <v>9767</v>
      </c>
      <c r="CC38" s="373"/>
      <c r="CD38" s="354" t="s">
        <v>617</v>
      </c>
    </row>
    <row r="39" spans="1:82" s="107" customFormat="1" x14ac:dyDescent="0.25">
      <c r="A39" s="345" t="s">
        <v>9801</v>
      </c>
      <c r="B39" s="373"/>
      <c r="C39" s="719">
        <v>45316</v>
      </c>
      <c r="D39" s="373"/>
      <c r="E39" s="346">
        <v>3268.7</v>
      </c>
      <c r="F39" s="373"/>
      <c r="G39" s="347">
        <v>13.6021</v>
      </c>
      <c r="H39" s="373"/>
      <c r="I39" s="651">
        <v>3.49</v>
      </c>
      <c r="J39" s="651">
        <v>6.56</v>
      </c>
      <c r="K39" s="651">
        <v>2.82</v>
      </c>
      <c r="L39" s="651">
        <v>2.91</v>
      </c>
      <c r="M39" s="374"/>
      <c r="N39" s="348">
        <v>82.216899999999995</v>
      </c>
      <c r="O39" s="348">
        <v>82.216899999999995</v>
      </c>
      <c r="P39" s="348">
        <v>-22.8996</v>
      </c>
      <c r="Q39" s="348">
        <v>36.362000000000002</v>
      </c>
      <c r="R39" s="348">
        <v>72.161299999999997</v>
      </c>
      <c r="S39" s="348">
        <v>-10.1454</v>
      </c>
      <c r="T39" s="348">
        <v>2.6214</v>
      </c>
      <c r="U39" s="348">
        <v>11.719799999999999</v>
      </c>
      <c r="V39" s="350">
        <v>12.210699999999999</v>
      </c>
      <c r="W39" s="348">
        <v>12.7164</v>
      </c>
      <c r="X39" s="348" t="s">
        <v>430</v>
      </c>
      <c r="Y39" s="348" t="s">
        <v>430</v>
      </c>
      <c r="Z39" s="348" t="s">
        <v>430</v>
      </c>
      <c r="AA39" s="348">
        <v>96.719800000000006</v>
      </c>
      <c r="AB39" s="348">
        <v>-1.9668000000000001</v>
      </c>
      <c r="AC39" s="348">
        <v>9.6522000000000006</v>
      </c>
      <c r="AD39" s="348">
        <v>10.027699999999999</v>
      </c>
      <c r="AE39" s="348">
        <v>96.719800000000006</v>
      </c>
      <c r="AF39" s="348">
        <v>14.618399999999999</v>
      </c>
      <c r="AG39" s="374"/>
      <c r="AH39" s="346">
        <v>6</v>
      </c>
      <c r="AI39" s="346">
        <v>6</v>
      </c>
      <c r="AJ39" s="346">
        <v>8</v>
      </c>
      <c r="AK39" s="346">
        <v>11</v>
      </c>
      <c r="AL39" s="346">
        <v>7</v>
      </c>
      <c r="AM39" s="346">
        <v>15</v>
      </c>
      <c r="AN39" s="346">
        <v>11</v>
      </c>
      <c r="AO39" s="346">
        <v>10</v>
      </c>
      <c r="AP39" s="346">
        <v>10</v>
      </c>
      <c r="AQ39" s="346">
        <v>10</v>
      </c>
      <c r="AR39" s="346" t="s">
        <v>430</v>
      </c>
      <c r="AS39" s="346" t="s">
        <v>430</v>
      </c>
      <c r="AT39" s="346" t="s">
        <v>430</v>
      </c>
      <c r="AU39" s="346">
        <v>9</v>
      </c>
      <c r="AV39" s="346">
        <v>11</v>
      </c>
      <c r="AW39" s="346">
        <v>11</v>
      </c>
      <c r="AX39" s="346">
        <v>10</v>
      </c>
      <c r="AY39" s="346">
        <v>9</v>
      </c>
      <c r="AZ39" s="374"/>
      <c r="BA39" s="375">
        <v>126.878113066507</v>
      </c>
      <c r="BB39" s="375">
        <v>0</v>
      </c>
      <c r="BC39" s="375">
        <v>5.2909067634359298E-2</v>
      </c>
      <c r="BD39" s="375" t="s">
        <v>430</v>
      </c>
      <c r="BE39" s="373"/>
      <c r="BF39" s="348">
        <v>95.6334436904</v>
      </c>
      <c r="BG39" s="348">
        <v>42.750678527300003</v>
      </c>
      <c r="BH39" s="348">
        <v>2.2370041128000002</v>
      </c>
      <c r="BI39" s="373"/>
      <c r="BJ39" s="348">
        <v>62.782372520000003</v>
      </c>
      <c r="BK39" s="373"/>
      <c r="BL39" s="348">
        <v>52.877299999999998</v>
      </c>
      <c r="BM39" s="348">
        <v>8.7671100000000006</v>
      </c>
      <c r="BN39" s="348">
        <v>4.8848399999999996</v>
      </c>
      <c r="BO39" s="348">
        <v>33.470750000000002</v>
      </c>
      <c r="BP39" s="373"/>
      <c r="BQ39" s="348">
        <v>10.82</v>
      </c>
      <c r="BR39" s="348" t="s">
        <v>430</v>
      </c>
      <c r="BS39" s="348" t="s">
        <v>430</v>
      </c>
      <c r="BT39" s="348" t="s">
        <v>430</v>
      </c>
      <c r="BU39" s="348" t="s">
        <v>430</v>
      </c>
      <c r="BV39" s="348">
        <v>22.64</v>
      </c>
      <c r="BW39" s="373"/>
      <c r="BX39" s="372" t="s">
        <v>9769</v>
      </c>
      <c r="BY39" s="372" t="s">
        <v>9770</v>
      </c>
      <c r="BZ39" s="372" t="s">
        <v>9771</v>
      </c>
      <c r="CA39" s="372" t="s">
        <v>9772</v>
      </c>
      <c r="CB39" s="372" t="s">
        <v>4108</v>
      </c>
      <c r="CC39" s="373"/>
      <c r="CD39" s="354" t="s">
        <v>443</v>
      </c>
    </row>
    <row r="40" spans="1:82" s="107" customFormat="1" x14ac:dyDescent="0.25">
      <c r="A40" s="345" t="s">
        <v>9802</v>
      </c>
      <c r="B40" s="373"/>
      <c r="C40" s="719">
        <v>45322</v>
      </c>
      <c r="D40" s="373"/>
      <c r="E40" s="346">
        <v>3206.4</v>
      </c>
      <c r="F40" s="373"/>
      <c r="G40" s="347">
        <v>14.310700000000001</v>
      </c>
      <c r="H40" s="373"/>
      <c r="I40" s="651">
        <v>2.31</v>
      </c>
      <c r="J40" s="651">
        <v>6.67</v>
      </c>
      <c r="K40" s="651">
        <v>1.46</v>
      </c>
      <c r="L40" s="651">
        <v>1.54</v>
      </c>
      <c r="M40" s="374"/>
      <c r="N40" s="348">
        <v>78.808700000000002</v>
      </c>
      <c r="O40" s="348">
        <v>78.808700000000002</v>
      </c>
      <c r="P40" s="348">
        <v>-11.561</v>
      </c>
      <c r="Q40" s="348">
        <v>58.831099999999999</v>
      </c>
      <c r="R40" s="348">
        <v>76.996899999999997</v>
      </c>
      <c r="S40" s="348">
        <v>-1.4541999999999999</v>
      </c>
      <c r="T40" s="348">
        <v>13.3713</v>
      </c>
      <c r="U40" s="348">
        <v>16.4773</v>
      </c>
      <c r="V40" s="350">
        <v>20.9316</v>
      </c>
      <c r="W40" s="348">
        <v>16.064699999999998</v>
      </c>
      <c r="X40" s="348" t="s">
        <v>430</v>
      </c>
      <c r="Y40" s="348" t="s">
        <v>430</v>
      </c>
      <c r="Z40" s="348" t="s">
        <v>430</v>
      </c>
      <c r="AA40" s="348">
        <v>101.1028</v>
      </c>
      <c r="AB40" s="348">
        <v>5.8880999999999997</v>
      </c>
      <c r="AC40" s="348">
        <v>17.2742</v>
      </c>
      <c r="AD40" s="348">
        <v>16.3611</v>
      </c>
      <c r="AE40" s="348">
        <v>101.1028</v>
      </c>
      <c r="AF40" s="348">
        <v>17.366099999999999</v>
      </c>
      <c r="AG40" s="374"/>
      <c r="AH40" s="346">
        <v>7</v>
      </c>
      <c r="AI40" s="346">
        <v>7</v>
      </c>
      <c r="AJ40" s="346">
        <v>5</v>
      </c>
      <c r="AK40" s="346">
        <v>3</v>
      </c>
      <c r="AL40" s="346">
        <v>5</v>
      </c>
      <c r="AM40" s="346">
        <v>4</v>
      </c>
      <c r="AN40" s="346">
        <v>3</v>
      </c>
      <c r="AO40" s="346">
        <v>5</v>
      </c>
      <c r="AP40" s="346">
        <v>4</v>
      </c>
      <c r="AQ40" s="346">
        <v>4</v>
      </c>
      <c r="AR40" s="346" t="s">
        <v>430</v>
      </c>
      <c r="AS40" s="346" t="s">
        <v>430</v>
      </c>
      <c r="AT40" s="346" t="s">
        <v>430</v>
      </c>
      <c r="AU40" s="346">
        <v>5</v>
      </c>
      <c r="AV40" s="346">
        <v>4</v>
      </c>
      <c r="AW40" s="346">
        <v>3</v>
      </c>
      <c r="AX40" s="346">
        <v>4</v>
      </c>
      <c r="AY40" s="346">
        <v>5</v>
      </c>
      <c r="AZ40" s="374"/>
      <c r="BA40" s="375">
        <v>115.270630995101</v>
      </c>
      <c r="BB40" s="375">
        <v>0</v>
      </c>
      <c r="BC40" s="375">
        <v>7.6666680931157596E-2</v>
      </c>
      <c r="BD40" s="375" t="s">
        <v>430</v>
      </c>
      <c r="BE40" s="373"/>
      <c r="BF40" s="348">
        <v>96.332670868999998</v>
      </c>
      <c r="BG40" s="348">
        <v>29.256238263099998</v>
      </c>
      <c r="BH40" s="348">
        <v>3.2927223932</v>
      </c>
      <c r="BI40" s="373"/>
      <c r="BJ40" s="348">
        <v>58.741403030000001</v>
      </c>
      <c r="BK40" s="373"/>
      <c r="BL40" s="348">
        <v>38.556399999999996</v>
      </c>
      <c r="BM40" s="348">
        <v>14.6403</v>
      </c>
      <c r="BN40" s="348">
        <v>12.8993</v>
      </c>
      <c r="BO40" s="348">
        <v>33.904000000000003</v>
      </c>
      <c r="BP40" s="373"/>
      <c r="BQ40" s="348">
        <v>3.89</v>
      </c>
      <c r="BR40" s="348">
        <v>5.94</v>
      </c>
      <c r="BS40" s="348" t="s">
        <v>430</v>
      </c>
      <c r="BT40" s="348" t="s">
        <v>430</v>
      </c>
      <c r="BU40" s="348" t="s">
        <v>430</v>
      </c>
      <c r="BV40" s="348">
        <v>10.47</v>
      </c>
      <c r="BW40" s="373"/>
      <c r="BX40" s="372" t="s">
        <v>9774</v>
      </c>
      <c r="BY40" s="372" t="s">
        <v>9775</v>
      </c>
      <c r="BZ40" s="372" t="s">
        <v>9776</v>
      </c>
      <c r="CA40" s="372" t="s">
        <v>9777</v>
      </c>
      <c r="CB40" s="372" t="s">
        <v>9778</v>
      </c>
      <c r="CC40" s="373"/>
      <c r="CD40" s="354" t="s">
        <v>3701</v>
      </c>
    </row>
    <row r="41" spans="1:82" s="107" customFormat="1" x14ac:dyDescent="0.25">
      <c r="A41" s="345" t="s">
        <v>9803</v>
      </c>
      <c r="B41" s="373"/>
      <c r="C41" s="719">
        <v>45350</v>
      </c>
      <c r="D41" s="373"/>
      <c r="E41" s="346">
        <v>2832.17</v>
      </c>
      <c r="F41" s="373"/>
      <c r="G41" s="347">
        <v>13.910299999999999</v>
      </c>
      <c r="H41" s="373"/>
      <c r="I41" s="651">
        <v>3.72</v>
      </c>
      <c r="J41" s="651">
        <v>7.54</v>
      </c>
      <c r="K41" s="651">
        <v>2.81</v>
      </c>
      <c r="L41" s="651">
        <v>2.94</v>
      </c>
      <c r="M41" s="374"/>
      <c r="N41" s="348">
        <v>70.642300000000006</v>
      </c>
      <c r="O41" s="348">
        <v>70.642300000000006</v>
      </c>
      <c r="P41" s="348">
        <v>31.7926</v>
      </c>
      <c r="Q41" s="348">
        <v>81.189400000000006</v>
      </c>
      <c r="R41" s="348">
        <v>87.008200000000002</v>
      </c>
      <c r="S41" s="348">
        <v>2.5819999999999999</v>
      </c>
      <c r="T41" s="348">
        <v>11.234500000000001</v>
      </c>
      <c r="U41" s="348">
        <v>18.561699999999998</v>
      </c>
      <c r="V41" s="350">
        <v>24.259399999999999</v>
      </c>
      <c r="W41" s="348">
        <v>13.7805</v>
      </c>
      <c r="X41" s="348" t="s">
        <v>430</v>
      </c>
      <c r="Y41" s="348" t="s">
        <v>430</v>
      </c>
      <c r="Z41" s="348" t="s">
        <v>430</v>
      </c>
      <c r="AA41" s="348">
        <v>108.2766</v>
      </c>
      <c r="AB41" s="348">
        <v>9.5053000000000001</v>
      </c>
      <c r="AC41" s="348">
        <v>15.6363</v>
      </c>
      <c r="AD41" s="348">
        <v>17.934000000000001</v>
      </c>
      <c r="AE41" s="348">
        <v>108.2766</v>
      </c>
      <c r="AF41" s="348">
        <v>16.4955</v>
      </c>
      <c r="AG41" s="374"/>
      <c r="AH41" s="346">
        <v>8</v>
      </c>
      <c r="AI41" s="346">
        <v>8</v>
      </c>
      <c r="AJ41" s="346">
        <v>1</v>
      </c>
      <c r="AK41" s="346">
        <v>1</v>
      </c>
      <c r="AL41" s="346">
        <v>1</v>
      </c>
      <c r="AM41" s="346">
        <v>2</v>
      </c>
      <c r="AN41" s="346">
        <v>4</v>
      </c>
      <c r="AO41" s="346">
        <v>3</v>
      </c>
      <c r="AP41" s="346">
        <v>2</v>
      </c>
      <c r="AQ41" s="346">
        <v>8</v>
      </c>
      <c r="AR41" s="346" t="s">
        <v>430</v>
      </c>
      <c r="AS41" s="346" t="s">
        <v>430</v>
      </c>
      <c r="AT41" s="346" t="s">
        <v>430</v>
      </c>
      <c r="AU41" s="346">
        <v>3</v>
      </c>
      <c r="AV41" s="346">
        <v>1</v>
      </c>
      <c r="AW41" s="346">
        <v>6</v>
      </c>
      <c r="AX41" s="346">
        <v>3</v>
      </c>
      <c r="AY41" s="346">
        <v>3</v>
      </c>
      <c r="AZ41" s="374"/>
      <c r="BA41" s="375">
        <v>176.53333682975099</v>
      </c>
      <c r="BB41" s="375">
        <v>0</v>
      </c>
      <c r="BC41" s="375">
        <v>5.0260693710654003E-2</v>
      </c>
      <c r="BD41" s="375" t="s">
        <v>430</v>
      </c>
      <c r="BE41" s="373"/>
      <c r="BF41" s="348">
        <v>109.9067129008</v>
      </c>
      <c r="BG41" s="348">
        <v>51.2622125774</v>
      </c>
      <c r="BH41" s="348">
        <v>2.1440103221000002</v>
      </c>
      <c r="BI41" s="373"/>
      <c r="BJ41" s="348">
        <v>65.47656714</v>
      </c>
      <c r="BK41" s="373"/>
      <c r="BL41" s="348">
        <v>42.355699999999999</v>
      </c>
      <c r="BM41" s="348">
        <v>19.2456</v>
      </c>
      <c r="BN41" s="348">
        <v>6.6065699999999996</v>
      </c>
      <c r="BO41" s="348">
        <v>31.79213</v>
      </c>
      <c r="BP41" s="373"/>
      <c r="BQ41" s="348">
        <v>3.8</v>
      </c>
      <c r="BR41" s="348">
        <v>8</v>
      </c>
      <c r="BS41" s="348" t="s">
        <v>430</v>
      </c>
      <c r="BT41" s="348" t="s">
        <v>430</v>
      </c>
      <c r="BU41" s="348" t="s">
        <v>430</v>
      </c>
      <c r="BV41" s="348">
        <v>16.14</v>
      </c>
      <c r="BW41" s="373"/>
      <c r="BX41" s="372" t="s">
        <v>9780</v>
      </c>
      <c r="BY41" s="372" t="s">
        <v>9781</v>
      </c>
      <c r="BZ41" s="372" t="s">
        <v>1492</v>
      </c>
      <c r="CA41" s="372" t="s">
        <v>9782</v>
      </c>
      <c r="CB41" s="372" t="s">
        <v>9783</v>
      </c>
      <c r="CC41" s="373"/>
      <c r="CD41" s="354" t="s">
        <v>443</v>
      </c>
    </row>
    <row r="42" spans="1:82" s="107" customFormat="1" x14ac:dyDescent="0.25">
      <c r="A42" s="345" t="s">
        <v>9804</v>
      </c>
      <c r="B42" s="373"/>
      <c r="C42" s="719">
        <v>45869</v>
      </c>
      <c r="D42" s="373"/>
      <c r="E42" s="346">
        <v>2773.03</v>
      </c>
      <c r="F42" s="373"/>
      <c r="G42" s="347">
        <v>11.053900000000001</v>
      </c>
      <c r="H42" s="373"/>
      <c r="I42" s="651">
        <v>2.98</v>
      </c>
      <c r="J42" s="651">
        <v>7.61</v>
      </c>
      <c r="K42" s="651">
        <v>1.45</v>
      </c>
      <c r="L42" s="651">
        <v>1.53</v>
      </c>
      <c r="M42" s="374"/>
      <c r="N42" s="348">
        <v>55.061300000000003</v>
      </c>
      <c r="O42" s="348">
        <v>55.061300000000003</v>
      </c>
      <c r="P42" s="348">
        <v>-16.176600000000001</v>
      </c>
      <c r="Q42" s="348">
        <v>54.563800000000001</v>
      </c>
      <c r="R42" s="348">
        <v>75.391499999999994</v>
      </c>
      <c r="S42" s="348">
        <v>-3.0659000000000001</v>
      </c>
      <c r="T42" s="348">
        <v>10.529199999999999</v>
      </c>
      <c r="U42" s="348" t="s">
        <v>430</v>
      </c>
      <c r="V42" s="350" t="s">
        <v>430</v>
      </c>
      <c r="W42" s="348" t="s">
        <v>430</v>
      </c>
      <c r="X42" s="348" t="s">
        <v>430</v>
      </c>
      <c r="Y42" s="348" t="s">
        <v>430</v>
      </c>
      <c r="Z42" s="348" t="s">
        <v>430</v>
      </c>
      <c r="AA42" s="348">
        <v>96.746200000000002</v>
      </c>
      <c r="AB42" s="348">
        <v>3.4266999999999999</v>
      </c>
      <c r="AC42" s="348">
        <v>16.182300000000001</v>
      </c>
      <c r="AD42" s="348" t="s">
        <v>430</v>
      </c>
      <c r="AE42" s="348">
        <v>96.746200000000002</v>
      </c>
      <c r="AF42" s="348">
        <v>14.247199999999999</v>
      </c>
      <c r="AG42" s="374"/>
      <c r="AH42" s="346">
        <v>10</v>
      </c>
      <c r="AI42" s="346">
        <v>10</v>
      </c>
      <c r="AJ42" s="346">
        <v>7</v>
      </c>
      <c r="AK42" s="346">
        <v>5</v>
      </c>
      <c r="AL42" s="346">
        <v>6</v>
      </c>
      <c r="AM42" s="346">
        <v>5</v>
      </c>
      <c r="AN42" s="346">
        <v>8</v>
      </c>
      <c r="AO42" s="346" t="s">
        <v>430</v>
      </c>
      <c r="AP42" s="346" t="s">
        <v>430</v>
      </c>
      <c r="AQ42" s="346" t="s">
        <v>430</v>
      </c>
      <c r="AR42" s="346" t="s">
        <v>430</v>
      </c>
      <c r="AS42" s="346" t="s">
        <v>430</v>
      </c>
      <c r="AT42" s="346" t="s">
        <v>430</v>
      </c>
      <c r="AU42" s="346">
        <v>7</v>
      </c>
      <c r="AV42" s="346">
        <v>8</v>
      </c>
      <c r="AW42" s="346">
        <v>4</v>
      </c>
      <c r="AX42" s="346" t="s">
        <v>430</v>
      </c>
      <c r="AY42" s="346">
        <v>7</v>
      </c>
      <c r="AZ42" s="374"/>
      <c r="BA42" s="375">
        <v>182.17362311616699</v>
      </c>
      <c r="BB42" s="375">
        <v>0.71206443874859704</v>
      </c>
      <c r="BC42" s="375">
        <v>4.2447338344971899E-2</v>
      </c>
      <c r="BD42" s="375">
        <v>12.346243180678201</v>
      </c>
      <c r="BE42" s="373"/>
      <c r="BF42" s="348">
        <v>97.345341182599995</v>
      </c>
      <c r="BG42" s="348">
        <v>24.5208048577</v>
      </c>
      <c r="BH42" s="348">
        <v>3.9699080739000001</v>
      </c>
      <c r="BI42" s="373"/>
      <c r="BJ42" s="348">
        <v>64.079225080000001</v>
      </c>
      <c r="BK42" s="373"/>
      <c r="BL42" s="348">
        <v>49.790399999999998</v>
      </c>
      <c r="BM42" s="348">
        <v>5.2897999999999996</v>
      </c>
      <c r="BN42" s="348">
        <v>8.9827499999999993</v>
      </c>
      <c r="BO42" s="348">
        <v>35.937049999999999</v>
      </c>
      <c r="BP42" s="373"/>
      <c r="BQ42" s="348">
        <v>2.0099999999999998</v>
      </c>
      <c r="BR42" s="348">
        <v>14.83</v>
      </c>
      <c r="BS42" s="348" t="s">
        <v>430</v>
      </c>
      <c r="BT42" s="348" t="s">
        <v>430</v>
      </c>
      <c r="BU42" s="348" t="s">
        <v>430</v>
      </c>
      <c r="BV42" s="348">
        <v>16.260000000000002</v>
      </c>
      <c r="BW42" s="373"/>
      <c r="BX42" s="372" t="s">
        <v>9785</v>
      </c>
      <c r="BY42" s="372" t="s">
        <v>9786</v>
      </c>
      <c r="BZ42" s="372" t="s">
        <v>9787</v>
      </c>
      <c r="CA42" s="372" t="s">
        <v>9788</v>
      </c>
      <c r="CB42" s="372" t="s">
        <v>9789</v>
      </c>
      <c r="CC42" s="373"/>
      <c r="CD42" s="354" t="s">
        <v>3701</v>
      </c>
    </row>
    <row r="43" spans="1:82" x14ac:dyDescent="0.25">
      <c r="A43" s="36" t="s">
        <v>93</v>
      </c>
      <c r="B43" s="43"/>
      <c r="C43" s="720"/>
      <c r="D43" s="43"/>
      <c r="E43" s="51"/>
      <c r="F43" s="43"/>
      <c r="G43" s="55"/>
      <c r="H43" s="43"/>
      <c r="I43" s="92"/>
      <c r="J43" s="92"/>
      <c r="K43" s="92"/>
      <c r="L43" s="92"/>
      <c r="M43" s="66"/>
      <c r="N43" s="59">
        <v>85.564300000000003</v>
      </c>
      <c r="O43" s="59">
        <v>85.564300000000003</v>
      </c>
      <c r="P43" s="59">
        <v>-36.797600000000003</v>
      </c>
      <c r="Q43" s="59">
        <v>43.856400000000001</v>
      </c>
      <c r="R43" s="59">
        <v>67.613399999999999</v>
      </c>
      <c r="S43" s="59">
        <v>-4.4730999999999996</v>
      </c>
      <c r="T43" s="59">
        <v>8.3483000000000001</v>
      </c>
      <c r="U43" s="59">
        <v>14.4268</v>
      </c>
      <c r="V43" s="70">
        <v>16.8261</v>
      </c>
      <c r="W43" s="59">
        <v>14.0318</v>
      </c>
      <c r="X43" s="59">
        <v>18.4832</v>
      </c>
      <c r="Y43" s="59">
        <v>16.126899999999999</v>
      </c>
      <c r="Z43" s="59">
        <v>13.3483</v>
      </c>
      <c r="AA43" s="59">
        <v>91.753500000000003</v>
      </c>
      <c r="AB43" s="59">
        <v>1.6068</v>
      </c>
      <c r="AC43" s="59">
        <v>13.491</v>
      </c>
      <c r="AD43" s="59">
        <v>13.2683</v>
      </c>
      <c r="AE43" s="59">
        <v>91.753500000000003</v>
      </c>
      <c r="AF43" s="59">
        <v>16.232800000000001</v>
      </c>
      <c r="AG43" s="66"/>
      <c r="AH43" s="51">
        <v>10</v>
      </c>
      <c r="AI43" s="51">
        <v>10</v>
      </c>
      <c r="AJ43" s="51">
        <v>15</v>
      </c>
      <c r="AK43" s="51">
        <v>15</v>
      </c>
      <c r="AL43" s="51">
        <v>15</v>
      </c>
      <c r="AM43" s="51">
        <v>15</v>
      </c>
      <c r="AN43" s="51">
        <v>15</v>
      </c>
      <c r="AO43" s="51">
        <v>14</v>
      </c>
      <c r="AP43" s="51">
        <v>14</v>
      </c>
      <c r="AQ43" s="51">
        <v>14</v>
      </c>
      <c r="AR43" s="51">
        <v>7</v>
      </c>
      <c r="AS43" s="51">
        <v>6</v>
      </c>
      <c r="AT43" s="51">
        <v>4</v>
      </c>
      <c r="AU43" s="51">
        <v>15</v>
      </c>
      <c r="AV43" s="51">
        <v>15</v>
      </c>
      <c r="AW43" s="51">
        <v>15</v>
      </c>
      <c r="AX43" s="51">
        <v>14</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131.32499999999999</v>
      </c>
      <c r="O44" s="60">
        <v>131.32499999999999</v>
      </c>
      <c r="P44" s="60">
        <v>31.7926</v>
      </c>
      <c r="Q44" s="60">
        <v>81.189400000000006</v>
      </c>
      <c r="R44" s="60">
        <v>87.008200000000002</v>
      </c>
      <c r="S44" s="60">
        <v>3.8176000000000001</v>
      </c>
      <c r="T44" s="60">
        <v>19.363900000000001</v>
      </c>
      <c r="U44" s="60">
        <v>27.157399999999999</v>
      </c>
      <c r="V44" s="71">
        <v>27.5016</v>
      </c>
      <c r="W44" s="60">
        <v>18.746500000000001</v>
      </c>
      <c r="X44" s="60">
        <v>22.110399999999998</v>
      </c>
      <c r="Y44" s="60">
        <v>19.889600000000002</v>
      </c>
      <c r="Z44" s="60">
        <v>16.776800000000001</v>
      </c>
      <c r="AA44" s="60">
        <v>114.33929999999999</v>
      </c>
      <c r="AB44" s="60">
        <v>9.5053000000000001</v>
      </c>
      <c r="AC44" s="60">
        <v>23.107700000000001</v>
      </c>
      <c r="AD44" s="60">
        <v>25.257400000000001</v>
      </c>
      <c r="AE44" s="60">
        <v>114.33929999999999</v>
      </c>
      <c r="AF44" s="60">
        <v>21.276700000000002</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55.061300000000003</v>
      </c>
      <c r="O45" s="60">
        <v>55.061300000000003</v>
      </c>
      <c r="P45" s="60">
        <v>-126.602</v>
      </c>
      <c r="Q45" s="60">
        <v>12.9331</v>
      </c>
      <c r="R45" s="60">
        <v>43.092599999999997</v>
      </c>
      <c r="S45" s="60">
        <v>-10.1454</v>
      </c>
      <c r="T45" s="60">
        <v>0.06</v>
      </c>
      <c r="U45" s="60">
        <v>6.5221</v>
      </c>
      <c r="V45" s="71">
        <v>8.6351999999999993</v>
      </c>
      <c r="W45" s="60">
        <v>9.4845000000000006</v>
      </c>
      <c r="X45" s="60">
        <v>14.7356</v>
      </c>
      <c r="Y45" s="60">
        <v>13.674899999999999</v>
      </c>
      <c r="Z45" s="60">
        <v>11.925599999999999</v>
      </c>
      <c r="AA45" s="60">
        <v>54.861699999999999</v>
      </c>
      <c r="AB45" s="60">
        <v>-8.9465000000000003</v>
      </c>
      <c r="AC45" s="60">
        <v>4.9367999999999999</v>
      </c>
      <c r="AD45" s="60">
        <v>5.4080000000000004</v>
      </c>
      <c r="AE45" s="60">
        <v>54.861699999999999</v>
      </c>
      <c r="AF45" s="60">
        <v>10.248799999999999</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83.153999999999996</v>
      </c>
      <c r="O46" s="61">
        <v>83.153999999999996</v>
      </c>
      <c r="P46" s="61">
        <v>-22.8996</v>
      </c>
      <c r="Q46" s="61">
        <v>41.743600000000001</v>
      </c>
      <c r="R46" s="61">
        <v>69.194900000000004</v>
      </c>
      <c r="S46" s="61">
        <v>-5.7201000000000004</v>
      </c>
      <c r="T46" s="61">
        <v>10.529199999999999</v>
      </c>
      <c r="U46" s="61">
        <v>14.8316</v>
      </c>
      <c r="V46" s="72">
        <v>17.252300000000002</v>
      </c>
      <c r="W46" s="61">
        <v>14.4598</v>
      </c>
      <c r="X46" s="61">
        <v>18.8535</v>
      </c>
      <c r="Y46" s="61">
        <v>15.375500000000001</v>
      </c>
      <c r="Z46" s="61">
        <v>12.3454</v>
      </c>
      <c r="AA46" s="61">
        <v>96.727099999999993</v>
      </c>
      <c r="AB46" s="61">
        <v>3.4266999999999999</v>
      </c>
      <c r="AC46" s="61">
        <v>15.357799999999999</v>
      </c>
      <c r="AD46" s="61">
        <v>13.4412</v>
      </c>
      <c r="AE46" s="61">
        <v>96.727099999999993</v>
      </c>
      <c r="AF46" s="61">
        <v>16.4955</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342</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481" t="s">
        <v>9805</v>
      </c>
      <c r="B48" s="402"/>
      <c r="C48" s="724">
        <v>36985</v>
      </c>
      <c r="D48" s="402"/>
      <c r="E48" s="403">
        <v>5240.45</v>
      </c>
      <c r="F48" s="402"/>
      <c r="G48" s="404">
        <v>162.2107</v>
      </c>
      <c r="H48" s="402"/>
      <c r="I48" s="650">
        <v>1.72603</v>
      </c>
      <c r="J48" s="650">
        <v>5.67</v>
      </c>
      <c r="K48" s="650">
        <v>1.07945</v>
      </c>
      <c r="L48" s="650">
        <v>1.1232899999999999</v>
      </c>
      <c r="M48" s="406"/>
      <c r="N48" s="405">
        <v>31.7423</v>
      </c>
      <c r="O48" s="405">
        <v>31.7423</v>
      </c>
      <c r="P48" s="405">
        <v>18.633400000000002</v>
      </c>
      <c r="Q48" s="405">
        <v>37.498600000000003</v>
      </c>
      <c r="R48" s="405">
        <v>67.484399999999994</v>
      </c>
      <c r="S48" s="405">
        <v>3.0769000000000002</v>
      </c>
      <c r="T48" s="405">
        <v>15.2463</v>
      </c>
      <c r="U48" s="405">
        <v>18.597999999999999</v>
      </c>
      <c r="V48" s="407">
        <v>22.166699999999999</v>
      </c>
      <c r="W48" s="405">
        <v>11.664199999999999</v>
      </c>
      <c r="X48" s="405">
        <v>22.863299999999999</v>
      </c>
      <c r="Y48" s="405">
        <v>21.096</v>
      </c>
      <c r="Z48" s="405">
        <v>17.9817</v>
      </c>
      <c r="AA48" s="405">
        <v>92.152000000000001</v>
      </c>
      <c r="AB48" s="405">
        <v>8.6480999999999995</v>
      </c>
      <c r="AC48" s="405">
        <v>20.5</v>
      </c>
      <c r="AD48" s="405">
        <v>16.557500000000001</v>
      </c>
      <c r="AE48" s="405">
        <v>92.152000000000001</v>
      </c>
      <c r="AF48" s="405">
        <v>11.7506</v>
      </c>
      <c r="AG48" s="406"/>
      <c r="AH48" s="403">
        <v>15</v>
      </c>
      <c r="AI48" s="403">
        <v>15</v>
      </c>
      <c r="AJ48" s="403">
        <v>1</v>
      </c>
      <c r="AK48" s="403">
        <v>9</v>
      </c>
      <c r="AL48" s="403">
        <v>6</v>
      </c>
      <c r="AM48" s="403">
        <v>4</v>
      </c>
      <c r="AN48" s="403">
        <v>2</v>
      </c>
      <c r="AO48" s="403">
        <v>1</v>
      </c>
      <c r="AP48" s="403">
        <v>1</v>
      </c>
      <c r="AQ48" s="403">
        <v>3</v>
      </c>
      <c r="AR48" s="403">
        <v>1</v>
      </c>
      <c r="AS48" s="403">
        <v>1</v>
      </c>
      <c r="AT48" s="403">
        <v>1</v>
      </c>
      <c r="AU48" s="403">
        <v>6</v>
      </c>
      <c r="AV48" s="403">
        <v>4</v>
      </c>
      <c r="AW48" s="403">
        <v>2</v>
      </c>
      <c r="AX48" s="403">
        <v>1</v>
      </c>
      <c r="AY48" s="403">
        <v>6</v>
      </c>
      <c r="AZ48" s="406"/>
      <c r="BA48" s="410">
        <v>150.310468413574</v>
      </c>
      <c r="BB48" s="410">
        <v>0</v>
      </c>
      <c r="BC48" s="410">
        <v>9.99666252903543E-2</v>
      </c>
      <c r="BD48" s="410" t="s">
        <v>430</v>
      </c>
      <c r="BE48" s="402"/>
      <c r="BF48" s="405">
        <v>109.8279561991</v>
      </c>
      <c r="BG48" s="405">
        <v>43.043361697999998</v>
      </c>
      <c r="BH48" s="405">
        <v>2.5515654881000001</v>
      </c>
      <c r="BI48" s="402"/>
      <c r="BJ48" s="405">
        <v>51.422856660000001</v>
      </c>
      <c r="BK48" s="402"/>
      <c r="BL48" s="405">
        <v>52.205599999999997</v>
      </c>
      <c r="BM48" s="405">
        <v>11.359500000000001</v>
      </c>
      <c r="BN48" s="405">
        <v>2.6729799999999999</v>
      </c>
      <c r="BO48" s="405">
        <v>33.761920000000003</v>
      </c>
      <c r="BP48" s="402"/>
      <c r="BQ48" s="405">
        <v>6.87</v>
      </c>
      <c r="BR48" s="405">
        <v>4.54</v>
      </c>
      <c r="BS48" s="405" t="s">
        <v>430</v>
      </c>
      <c r="BT48" s="405" t="s">
        <v>430</v>
      </c>
      <c r="BU48" s="405" t="s">
        <v>430</v>
      </c>
      <c r="BV48" s="405">
        <v>37.17</v>
      </c>
      <c r="BW48" s="402"/>
      <c r="BX48" s="401" t="s">
        <v>9806</v>
      </c>
      <c r="BY48" s="401" t="s">
        <v>9807</v>
      </c>
      <c r="BZ48" s="401" t="s">
        <v>9808</v>
      </c>
      <c r="CA48" s="401" t="s">
        <v>9809</v>
      </c>
      <c r="CB48" s="401" t="s">
        <v>9810</v>
      </c>
      <c r="CC48" s="402"/>
      <c r="CD48" s="411" t="s">
        <v>548</v>
      </c>
    </row>
    <row r="49" spans="1:82" s="107" customFormat="1" x14ac:dyDescent="0.25">
      <c r="A49" s="345" t="s">
        <v>9811</v>
      </c>
      <c r="B49" s="373"/>
      <c r="C49" s="719">
        <v>45100</v>
      </c>
      <c r="D49" s="373"/>
      <c r="E49" s="346">
        <v>2589.87</v>
      </c>
      <c r="F49" s="373"/>
      <c r="G49" s="347">
        <v>12.2364</v>
      </c>
      <c r="H49" s="373"/>
      <c r="I49" s="651">
        <v>1.83</v>
      </c>
      <c r="J49" s="651">
        <v>7.27</v>
      </c>
      <c r="K49" s="651">
        <v>1.56</v>
      </c>
      <c r="L49" s="651">
        <v>1.67</v>
      </c>
      <c r="M49" s="374"/>
      <c r="N49" s="348">
        <v>24.009899999999998</v>
      </c>
      <c r="O49" s="348">
        <v>24.009899999999998</v>
      </c>
      <c r="P49" s="348">
        <v>5.8872</v>
      </c>
      <c r="Q49" s="348">
        <v>7.1143999999999998</v>
      </c>
      <c r="R49" s="348">
        <v>7.8460000000000001</v>
      </c>
      <c r="S49" s="348">
        <v>11.202</v>
      </c>
      <c r="T49" s="348">
        <v>6.0113000000000003</v>
      </c>
      <c r="U49" s="348">
        <v>5.6586999999999996</v>
      </c>
      <c r="V49" s="350">
        <v>5.8703000000000003</v>
      </c>
      <c r="W49" s="348">
        <v>7.3959000000000001</v>
      </c>
      <c r="X49" s="348" t="s">
        <v>430</v>
      </c>
      <c r="Y49" s="348" t="s">
        <v>430</v>
      </c>
      <c r="Z49" s="348" t="s">
        <v>430</v>
      </c>
      <c r="AA49" s="348">
        <v>8.9187999999999992</v>
      </c>
      <c r="AB49" s="348">
        <v>7.4554</v>
      </c>
      <c r="AC49" s="348">
        <v>6.2579000000000002</v>
      </c>
      <c r="AD49" s="348">
        <v>5.7972000000000001</v>
      </c>
      <c r="AE49" s="348">
        <v>8.9187999999999992</v>
      </c>
      <c r="AF49" s="348">
        <v>7.3476999999999997</v>
      </c>
      <c r="AG49" s="374"/>
      <c r="AH49" s="346">
        <v>16</v>
      </c>
      <c r="AI49" s="346">
        <v>16</v>
      </c>
      <c r="AJ49" s="346">
        <v>3</v>
      </c>
      <c r="AK49" s="346">
        <v>18</v>
      </c>
      <c r="AL49" s="346">
        <v>19</v>
      </c>
      <c r="AM49" s="346">
        <v>1</v>
      </c>
      <c r="AN49" s="346">
        <v>9</v>
      </c>
      <c r="AO49" s="346">
        <v>12</v>
      </c>
      <c r="AP49" s="346">
        <v>12</v>
      </c>
      <c r="AQ49" s="346">
        <v>7</v>
      </c>
      <c r="AR49" s="346" t="s">
        <v>430</v>
      </c>
      <c r="AS49" s="346" t="s">
        <v>430</v>
      </c>
      <c r="AT49" s="346" t="s">
        <v>430</v>
      </c>
      <c r="AU49" s="346">
        <v>19</v>
      </c>
      <c r="AV49" s="346">
        <v>5</v>
      </c>
      <c r="AW49" s="346">
        <v>13</v>
      </c>
      <c r="AX49" s="346">
        <v>12</v>
      </c>
      <c r="AY49" s="346">
        <v>19</v>
      </c>
      <c r="AZ49" s="374"/>
      <c r="BA49" s="375">
        <v>15.1337504085625</v>
      </c>
      <c r="BB49" s="375">
        <v>0</v>
      </c>
      <c r="BC49" s="375">
        <v>1.01383203074494E-2</v>
      </c>
      <c r="BD49" s="375" t="s">
        <v>430</v>
      </c>
      <c r="BE49" s="373"/>
      <c r="BF49" s="348">
        <v>22.3281371673</v>
      </c>
      <c r="BG49" s="348">
        <v>-15.5744881464</v>
      </c>
      <c r="BH49" s="348">
        <v>-1.4336353758</v>
      </c>
      <c r="BI49" s="373"/>
      <c r="BJ49" s="348">
        <v>-0.145806619999998</v>
      </c>
      <c r="BK49" s="373"/>
      <c r="BL49" s="348">
        <v>16.418199999999999</v>
      </c>
      <c r="BM49" s="348">
        <v>7.0740999999999996</v>
      </c>
      <c r="BN49" s="348" t="s">
        <v>430</v>
      </c>
      <c r="BO49" s="348">
        <v>76.5077</v>
      </c>
      <c r="BP49" s="373"/>
      <c r="BQ49" s="348">
        <v>7.29</v>
      </c>
      <c r="BR49" s="348">
        <v>47.45</v>
      </c>
      <c r="BS49" s="348" t="s">
        <v>430</v>
      </c>
      <c r="BT49" s="348" t="s">
        <v>430</v>
      </c>
      <c r="BU49" s="348" t="s">
        <v>430</v>
      </c>
      <c r="BV49" s="348">
        <v>14.74</v>
      </c>
      <c r="BW49" s="373"/>
      <c r="BX49" s="372" t="s">
        <v>9812</v>
      </c>
      <c r="BY49" s="372" t="s">
        <v>9813</v>
      </c>
      <c r="BZ49" s="372" t="s">
        <v>9814</v>
      </c>
      <c r="CA49" s="372" t="s">
        <v>1837</v>
      </c>
      <c r="CB49" s="372" t="s">
        <v>9815</v>
      </c>
      <c r="CC49" s="373"/>
      <c r="CD49" s="354" t="s">
        <v>9816</v>
      </c>
    </row>
    <row r="50" spans="1:82" s="107" customFormat="1" x14ac:dyDescent="0.25">
      <c r="A50" s="345" t="s">
        <v>9817</v>
      </c>
      <c r="B50" s="373"/>
      <c r="C50" s="719">
        <v>40413</v>
      </c>
      <c r="D50" s="373"/>
      <c r="E50" s="346">
        <v>2229.34</v>
      </c>
      <c r="F50" s="373"/>
      <c r="G50" s="347">
        <v>43.763300000000001</v>
      </c>
      <c r="H50" s="373"/>
      <c r="I50" s="651">
        <v>1.93</v>
      </c>
      <c r="J50" s="651">
        <v>7.29</v>
      </c>
      <c r="K50" s="651">
        <v>1.52</v>
      </c>
      <c r="L50" s="651">
        <v>1.6</v>
      </c>
      <c r="M50" s="374"/>
      <c r="N50" s="348">
        <v>79.752399999999994</v>
      </c>
      <c r="O50" s="348">
        <v>79.752399999999994</v>
      </c>
      <c r="P50" s="348">
        <v>-28.3687</v>
      </c>
      <c r="Q50" s="348">
        <v>36.192100000000003</v>
      </c>
      <c r="R50" s="348">
        <v>53.658700000000003</v>
      </c>
      <c r="S50" s="348">
        <v>-14.1058</v>
      </c>
      <c r="T50" s="348">
        <v>4.5808999999999997</v>
      </c>
      <c r="U50" s="348">
        <v>12.333600000000001</v>
      </c>
      <c r="V50" s="350">
        <v>14.223599999999999</v>
      </c>
      <c r="W50" s="348">
        <v>12.144600000000001</v>
      </c>
      <c r="X50" s="348">
        <v>14.7514</v>
      </c>
      <c r="Y50" s="348">
        <v>10.98</v>
      </c>
      <c r="Z50" s="348">
        <v>10.8973</v>
      </c>
      <c r="AA50" s="348">
        <v>79.995500000000007</v>
      </c>
      <c r="AB50" s="348">
        <v>-2.4127000000000001</v>
      </c>
      <c r="AC50" s="348">
        <v>10.182700000000001</v>
      </c>
      <c r="AD50" s="348">
        <v>11.073499999999999</v>
      </c>
      <c r="AE50" s="348">
        <v>79.995500000000007</v>
      </c>
      <c r="AF50" s="348">
        <v>9.8670000000000009</v>
      </c>
      <c r="AG50" s="374"/>
      <c r="AH50" s="346">
        <v>8</v>
      </c>
      <c r="AI50" s="346">
        <v>8</v>
      </c>
      <c r="AJ50" s="346">
        <v>15</v>
      </c>
      <c r="AK50" s="346">
        <v>11</v>
      </c>
      <c r="AL50" s="346">
        <v>14</v>
      </c>
      <c r="AM50" s="346">
        <v>15</v>
      </c>
      <c r="AN50" s="346">
        <v>10</v>
      </c>
      <c r="AO50" s="346">
        <v>6</v>
      </c>
      <c r="AP50" s="346">
        <v>6</v>
      </c>
      <c r="AQ50" s="346">
        <v>2</v>
      </c>
      <c r="AR50" s="346">
        <v>3</v>
      </c>
      <c r="AS50" s="346">
        <v>2</v>
      </c>
      <c r="AT50" s="346">
        <v>2</v>
      </c>
      <c r="AU50" s="346">
        <v>11</v>
      </c>
      <c r="AV50" s="346">
        <v>13</v>
      </c>
      <c r="AW50" s="346">
        <v>10</v>
      </c>
      <c r="AX50" s="346">
        <v>5</v>
      </c>
      <c r="AY50" s="346">
        <v>11</v>
      </c>
      <c r="AZ50" s="374"/>
      <c r="BA50" s="375">
        <v>119.845429582148</v>
      </c>
      <c r="BB50" s="375">
        <v>0.60015568426716603</v>
      </c>
      <c r="BC50" s="375">
        <v>6.5739614665145399E-2</v>
      </c>
      <c r="BD50" s="375">
        <v>2.1385130151438401</v>
      </c>
      <c r="BE50" s="373"/>
      <c r="BF50" s="348">
        <v>82.060945883100004</v>
      </c>
      <c r="BG50" s="348">
        <v>45.946142434999999</v>
      </c>
      <c r="BH50" s="348">
        <v>1.7860247136</v>
      </c>
      <c r="BI50" s="373"/>
      <c r="BJ50" s="348">
        <v>60.276697050000003</v>
      </c>
      <c r="BK50" s="373"/>
      <c r="BL50" s="348">
        <v>51.360500000000002</v>
      </c>
      <c r="BM50" s="348">
        <v>8.4206599999999998</v>
      </c>
      <c r="BN50" s="348">
        <v>5.2090800000000002</v>
      </c>
      <c r="BO50" s="348">
        <v>35.00976</v>
      </c>
      <c r="BP50" s="373"/>
      <c r="BQ50" s="348">
        <v>2.66</v>
      </c>
      <c r="BR50" s="348">
        <v>5.15</v>
      </c>
      <c r="BS50" s="348">
        <v>2.4300000000000002</v>
      </c>
      <c r="BT50" s="348">
        <v>1.21</v>
      </c>
      <c r="BU50" s="348">
        <v>1.82</v>
      </c>
      <c r="BV50" s="348">
        <v>23.95</v>
      </c>
      <c r="BW50" s="373"/>
      <c r="BX50" s="372" t="s">
        <v>1338</v>
      </c>
      <c r="BY50" s="372" t="s">
        <v>9818</v>
      </c>
      <c r="BZ50" s="372" t="s">
        <v>9819</v>
      </c>
      <c r="CA50" s="372" t="s">
        <v>4290</v>
      </c>
      <c r="CB50" s="372" t="s">
        <v>9820</v>
      </c>
      <c r="CC50" s="373"/>
      <c r="CD50" s="354" t="s">
        <v>436</v>
      </c>
    </row>
    <row r="51" spans="1:82" s="107" customFormat="1" x14ac:dyDescent="0.25">
      <c r="A51" s="345" t="s">
        <v>9821</v>
      </c>
      <c r="B51" s="373"/>
      <c r="C51" s="719">
        <v>45446</v>
      </c>
      <c r="D51" s="373"/>
      <c r="E51" s="346">
        <v>1808.63</v>
      </c>
      <c r="F51" s="373"/>
      <c r="G51" s="347">
        <v>12.118499999999999</v>
      </c>
      <c r="H51" s="373"/>
      <c r="I51" s="651">
        <v>1.58</v>
      </c>
      <c r="J51" s="651">
        <v>7.38</v>
      </c>
      <c r="K51" s="651">
        <v>1.4</v>
      </c>
      <c r="L51" s="651">
        <v>1.41</v>
      </c>
      <c r="M51" s="374"/>
      <c r="N51" s="348">
        <v>76.4786</v>
      </c>
      <c r="O51" s="348">
        <v>76.4786</v>
      </c>
      <c r="P51" s="348">
        <v>-36.530799999999999</v>
      </c>
      <c r="Q51" s="348">
        <v>28.513000000000002</v>
      </c>
      <c r="R51" s="348">
        <v>65.172399999999996</v>
      </c>
      <c r="S51" s="348">
        <v>-15.5352</v>
      </c>
      <c r="T51" s="348">
        <v>6.7465000000000002</v>
      </c>
      <c r="U51" s="348">
        <v>12.927099999999999</v>
      </c>
      <c r="V51" s="350">
        <v>14.3139</v>
      </c>
      <c r="W51" s="348" t="s">
        <v>430</v>
      </c>
      <c r="X51" s="348" t="s">
        <v>430</v>
      </c>
      <c r="Y51" s="348" t="s">
        <v>430</v>
      </c>
      <c r="Z51" s="348" t="s">
        <v>430</v>
      </c>
      <c r="AA51" s="348">
        <v>83.565399999999997</v>
      </c>
      <c r="AB51" s="348">
        <v>-4.2055999999999996</v>
      </c>
      <c r="AC51" s="348">
        <v>14.303599999999999</v>
      </c>
      <c r="AD51" s="348">
        <v>10.8992</v>
      </c>
      <c r="AE51" s="348">
        <v>83.565399999999997</v>
      </c>
      <c r="AF51" s="348">
        <v>10.6502</v>
      </c>
      <c r="AG51" s="374"/>
      <c r="AH51" s="346">
        <v>9</v>
      </c>
      <c r="AI51" s="346">
        <v>9</v>
      </c>
      <c r="AJ51" s="346">
        <v>16</v>
      </c>
      <c r="AK51" s="346">
        <v>15</v>
      </c>
      <c r="AL51" s="346">
        <v>8</v>
      </c>
      <c r="AM51" s="346">
        <v>17</v>
      </c>
      <c r="AN51" s="346">
        <v>7</v>
      </c>
      <c r="AO51" s="346">
        <v>5</v>
      </c>
      <c r="AP51" s="346">
        <v>5</v>
      </c>
      <c r="AQ51" s="346" t="s">
        <v>430</v>
      </c>
      <c r="AR51" s="346" t="s">
        <v>430</v>
      </c>
      <c r="AS51" s="346" t="s">
        <v>430</v>
      </c>
      <c r="AT51" s="346" t="s">
        <v>430</v>
      </c>
      <c r="AU51" s="346">
        <v>10</v>
      </c>
      <c r="AV51" s="346">
        <v>14</v>
      </c>
      <c r="AW51" s="346">
        <v>5</v>
      </c>
      <c r="AX51" s="346">
        <v>6</v>
      </c>
      <c r="AY51" s="346">
        <v>10</v>
      </c>
      <c r="AZ51" s="374"/>
      <c r="BA51" s="375">
        <v>146.08044755173501</v>
      </c>
      <c r="BB51" s="375">
        <v>0.74819699435708797</v>
      </c>
      <c r="BC51" s="375">
        <v>1.34623686583759E-2</v>
      </c>
      <c r="BD51" s="375">
        <v>6.27145857417859</v>
      </c>
      <c r="BE51" s="373"/>
      <c r="BF51" s="348">
        <v>95.531043591300005</v>
      </c>
      <c r="BG51" s="348">
        <v>53.0184662952</v>
      </c>
      <c r="BH51" s="348">
        <v>1.8018447206999999</v>
      </c>
      <c r="BI51" s="373"/>
      <c r="BJ51" s="348">
        <v>61.47491488</v>
      </c>
      <c r="BK51" s="373"/>
      <c r="BL51" s="348">
        <v>47.227400000000003</v>
      </c>
      <c r="BM51" s="348">
        <v>8.1835799999999992</v>
      </c>
      <c r="BN51" s="348">
        <v>9.5912900000000008</v>
      </c>
      <c r="BO51" s="348">
        <v>34.997729999999997</v>
      </c>
      <c r="BP51" s="373"/>
      <c r="BQ51" s="348" t="s">
        <v>430</v>
      </c>
      <c r="BR51" s="348">
        <v>7.77</v>
      </c>
      <c r="BS51" s="348">
        <v>1.5</v>
      </c>
      <c r="BT51" s="348" t="s">
        <v>430</v>
      </c>
      <c r="BU51" s="348" t="s">
        <v>430</v>
      </c>
      <c r="BV51" s="348">
        <v>27.74</v>
      </c>
      <c r="BW51" s="373"/>
      <c r="BX51" s="372" t="s">
        <v>9822</v>
      </c>
      <c r="BY51" s="372" t="s">
        <v>612</v>
      </c>
      <c r="BZ51" s="372" t="s">
        <v>9823</v>
      </c>
      <c r="CA51" s="372" t="s">
        <v>9824</v>
      </c>
      <c r="CB51" s="372" t="s">
        <v>4871</v>
      </c>
      <c r="CC51" s="373"/>
      <c r="CD51" s="354" t="s">
        <v>443</v>
      </c>
    </row>
    <row r="52" spans="1:82" s="107" customFormat="1" x14ac:dyDescent="0.25">
      <c r="A52" s="345" t="s">
        <v>9825</v>
      </c>
      <c r="B52" s="373"/>
      <c r="C52" s="719">
        <v>44914</v>
      </c>
      <c r="D52" s="373"/>
      <c r="E52" s="346">
        <v>1396.96</v>
      </c>
      <c r="F52" s="373"/>
      <c r="G52" s="347">
        <v>16.0732</v>
      </c>
      <c r="H52" s="373"/>
      <c r="I52" s="651">
        <v>4.83</v>
      </c>
      <c r="J52" s="651">
        <v>7.38</v>
      </c>
      <c r="K52" s="651">
        <v>3.02</v>
      </c>
      <c r="L52" s="651">
        <v>3.15</v>
      </c>
      <c r="M52" s="374"/>
      <c r="N52" s="348">
        <v>115.84699999999999</v>
      </c>
      <c r="O52" s="348">
        <v>115.84699999999999</v>
      </c>
      <c r="P52" s="348">
        <v>9.0015999999999998</v>
      </c>
      <c r="Q52" s="348">
        <v>67.885900000000007</v>
      </c>
      <c r="R52" s="348">
        <v>82.174700000000001</v>
      </c>
      <c r="S52" s="348">
        <v>3.2837999999999998</v>
      </c>
      <c r="T52" s="348">
        <v>6.4283000000000001</v>
      </c>
      <c r="U52" s="348">
        <v>11.3942</v>
      </c>
      <c r="V52" s="350">
        <v>12.566700000000001</v>
      </c>
      <c r="W52" s="348">
        <v>10.4299</v>
      </c>
      <c r="X52" s="348">
        <v>16.8123</v>
      </c>
      <c r="Y52" s="348" t="s">
        <v>430</v>
      </c>
      <c r="Z52" s="348" t="s">
        <v>430</v>
      </c>
      <c r="AA52" s="348">
        <v>112.6148</v>
      </c>
      <c r="AB52" s="348">
        <v>3.1604000000000001</v>
      </c>
      <c r="AC52" s="348">
        <v>12.296799999999999</v>
      </c>
      <c r="AD52" s="348">
        <v>8.9041999999999994</v>
      </c>
      <c r="AE52" s="348">
        <v>112.6148</v>
      </c>
      <c r="AF52" s="348">
        <v>15.188800000000001</v>
      </c>
      <c r="AG52" s="374"/>
      <c r="AH52" s="346">
        <v>2</v>
      </c>
      <c r="AI52" s="346">
        <v>2</v>
      </c>
      <c r="AJ52" s="346">
        <v>2</v>
      </c>
      <c r="AK52" s="346">
        <v>1</v>
      </c>
      <c r="AL52" s="346">
        <v>2</v>
      </c>
      <c r="AM52" s="346">
        <v>3</v>
      </c>
      <c r="AN52" s="346">
        <v>8</v>
      </c>
      <c r="AO52" s="346">
        <v>8</v>
      </c>
      <c r="AP52" s="346">
        <v>8</v>
      </c>
      <c r="AQ52" s="346">
        <v>4</v>
      </c>
      <c r="AR52" s="346">
        <v>2</v>
      </c>
      <c r="AS52" s="346" t="s">
        <v>430</v>
      </c>
      <c r="AT52" s="346" t="s">
        <v>430</v>
      </c>
      <c r="AU52" s="346">
        <v>2</v>
      </c>
      <c r="AV52" s="346">
        <v>9</v>
      </c>
      <c r="AW52" s="346">
        <v>8</v>
      </c>
      <c r="AX52" s="346">
        <v>8</v>
      </c>
      <c r="AY52" s="346">
        <v>2</v>
      </c>
      <c r="AZ52" s="374"/>
      <c r="BA52" s="375">
        <v>129.97423951641801</v>
      </c>
      <c r="BB52" s="375">
        <v>0.14462615080621399</v>
      </c>
      <c r="BC52" s="375">
        <v>6.9379554536847701E-2</v>
      </c>
      <c r="BD52" s="375">
        <v>5.3931283128049001</v>
      </c>
      <c r="BE52" s="373"/>
      <c r="BF52" s="348">
        <v>89.1849663916</v>
      </c>
      <c r="BG52" s="348">
        <v>55.016406109000002</v>
      </c>
      <c r="BH52" s="348">
        <v>1.6210612924000001</v>
      </c>
      <c r="BI52" s="373"/>
      <c r="BJ52" s="348">
        <v>70.689157820000005</v>
      </c>
      <c r="BK52" s="373"/>
      <c r="BL52" s="348">
        <v>48.643500000000003</v>
      </c>
      <c r="BM52" s="348">
        <v>14.857200000000001</v>
      </c>
      <c r="BN52" s="348">
        <v>6.4589699999999999</v>
      </c>
      <c r="BO52" s="348">
        <v>30.040330000000001</v>
      </c>
      <c r="BP52" s="373"/>
      <c r="BQ52" s="348">
        <v>3.68</v>
      </c>
      <c r="BR52" s="348">
        <v>8.26</v>
      </c>
      <c r="BS52" s="348">
        <v>0.78</v>
      </c>
      <c r="BT52" s="348" t="s">
        <v>430</v>
      </c>
      <c r="BU52" s="348" t="s">
        <v>430</v>
      </c>
      <c r="BV52" s="348">
        <v>16.59</v>
      </c>
      <c r="BW52" s="373"/>
      <c r="BX52" s="372" t="s">
        <v>4705</v>
      </c>
      <c r="BY52" s="372" t="s">
        <v>9826</v>
      </c>
      <c r="BZ52" s="372" t="s">
        <v>9827</v>
      </c>
      <c r="CA52" s="372" t="s">
        <v>9828</v>
      </c>
      <c r="CB52" s="372" t="s">
        <v>9829</v>
      </c>
      <c r="CC52" s="373"/>
      <c r="CD52" s="354" t="s">
        <v>436</v>
      </c>
    </row>
    <row r="53" spans="1:82" s="107" customFormat="1" x14ac:dyDescent="0.25">
      <c r="A53" s="345" t="s">
        <v>9830</v>
      </c>
      <c r="B53" s="373"/>
      <c r="C53" s="719">
        <v>45807</v>
      </c>
      <c r="D53" s="373"/>
      <c r="E53" s="346">
        <v>1276.2</v>
      </c>
      <c r="F53" s="373"/>
      <c r="G53" s="347">
        <v>10.88</v>
      </c>
      <c r="H53" s="373"/>
      <c r="I53" s="651">
        <v>0.45</v>
      </c>
      <c r="J53" s="651">
        <v>6.78</v>
      </c>
      <c r="K53" s="651">
        <v>0.4</v>
      </c>
      <c r="L53" s="651">
        <v>0.43</v>
      </c>
      <c r="M53" s="374"/>
      <c r="N53" s="348">
        <v>56.171100000000003</v>
      </c>
      <c r="O53" s="348">
        <v>56.171100000000003</v>
      </c>
      <c r="P53" s="348">
        <v>-19.099900000000002</v>
      </c>
      <c r="Q53" s="348">
        <v>46.3384</v>
      </c>
      <c r="R53" s="348">
        <v>68.721000000000004</v>
      </c>
      <c r="S53" s="348">
        <v>-5.5152999999999999</v>
      </c>
      <c r="T53" s="348">
        <v>4.3311000000000002</v>
      </c>
      <c r="U53" s="348">
        <v>9.6510999999999996</v>
      </c>
      <c r="V53" s="350" t="s">
        <v>430</v>
      </c>
      <c r="W53" s="348" t="s">
        <v>430</v>
      </c>
      <c r="X53" s="348" t="s">
        <v>430</v>
      </c>
      <c r="Y53" s="348" t="s">
        <v>430</v>
      </c>
      <c r="Z53" s="348" t="s">
        <v>430</v>
      </c>
      <c r="AA53" s="348">
        <v>94.377099999999999</v>
      </c>
      <c r="AB53" s="348">
        <v>-1.1427</v>
      </c>
      <c r="AC53" s="348">
        <v>10.013400000000001</v>
      </c>
      <c r="AD53" s="348">
        <v>8.7212999999999994</v>
      </c>
      <c r="AE53" s="348">
        <v>94.377099999999999</v>
      </c>
      <c r="AF53" s="348">
        <v>9.6746999999999996</v>
      </c>
      <c r="AG53" s="374"/>
      <c r="AH53" s="346">
        <v>12</v>
      </c>
      <c r="AI53" s="346">
        <v>12</v>
      </c>
      <c r="AJ53" s="346">
        <v>8</v>
      </c>
      <c r="AK53" s="346">
        <v>6</v>
      </c>
      <c r="AL53" s="346">
        <v>5</v>
      </c>
      <c r="AM53" s="346">
        <v>8</v>
      </c>
      <c r="AN53" s="346">
        <v>11</v>
      </c>
      <c r="AO53" s="346">
        <v>10</v>
      </c>
      <c r="AP53" s="346" t="s">
        <v>430</v>
      </c>
      <c r="AQ53" s="346" t="s">
        <v>430</v>
      </c>
      <c r="AR53" s="346" t="s">
        <v>430</v>
      </c>
      <c r="AS53" s="346" t="s">
        <v>430</v>
      </c>
      <c r="AT53" s="346" t="s">
        <v>430</v>
      </c>
      <c r="AU53" s="346">
        <v>5</v>
      </c>
      <c r="AV53" s="346">
        <v>12</v>
      </c>
      <c r="AW53" s="346">
        <v>11</v>
      </c>
      <c r="AX53" s="346">
        <v>9</v>
      </c>
      <c r="AY53" s="346">
        <v>5</v>
      </c>
      <c r="AZ53" s="374"/>
      <c r="BA53" s="375">
        <v>146.07755668065499</v>
      </c>
      <c r="BB53" s="375">
        <v>0</v>
      </c>
      <c r="BC53" s="375">
        <v>6.0860914701454799E-3</v>
      </c>
      <c r="BD53" s="375" t="s">
        <v>430</v>
      </c>
      <c r="BE53" s="373"/>
      <c r="BF53" s="348">
        <v>75.956307394299998</v>
      </c>
      <c r="BG53" s="348">
        <v>32.0860497372</v>
      </c>
      <c r="BH53" s="348">
        <v>2.3672688915000002</v>
      </c>
      <c r="BI53" s="373"/>
      <c r="BJ53" s="348">
        <v>58.842872560000004</v>
      </c>
      <c r="BK53" s="373"/>
      <c r="BL53" s="348">
        <v>51.190100000000001</v>
      </c>
      <c r="BM53" s="348">
        <v>12.5837</v>
      </c>
      <c r="BN53" s="348">
        <v>3.9736400000000001</v>
      </c>
      <c r="BO53" s="348">
        <v>32.252560000000003</v>
      </c>
      <c r="BP53" s="373"/>
      <c r="BQ53" s="348">
        <v>3.34</v>
      </c>
      <c r="BR53" s="348">
        <v>8.36</v>
      </c>
      <c r="BS53" s="348" t="s">
        <v>430</v>
      </c>
      <c r="BT53" s="348" t="s">
        <v>430</v>
      </c>
      <c r="BU53" s="348" t="s">
        <v>430</v>
      </c>
      <c r="BV53" s="348">
        <v>20.54</v>
      </c>
      <c r="BW53" s="373"/>
      <c r="BX53" s="372" t="s">
        <v>4525</v>
      </c>
      <c r="BY53" s="372" t="s">
        <v>9831</v>
      </c>
      <c r="BZ53" s="372" t="s">
        <v>9832</v>
      </c>
      <c r="CA53" s="372" t="s">
        <v>6120</v>
      </c>
      <c r="CB53" s="372" t="s">
        <v>9833</v>
      </c>
      <c r="CC53" s="373"/>
      <c r="CD53" s="354" t="s">
        <v>443</v>
      </c>
    </row>
    <row r="54" spans="1:82" s="107" customFormat="1" x14ac:dyDescent="0.25">
      <c r="A54" s="345" t="s">
        <v>9834</v>
      </c>
      <c r="B54" s="373"/>
      <c r="C54" s="719">
        <v>45364</v>
      </c>
      <c r="D54" s="373"/>
      <c r="E54" s="346">
        <v>1089.97</v>
      </c>
      <c r="F54" s="373"/>
      <c r="G54" s="347">
        <v>13.4497</v>
      </c>
      <c r="H54" s="373"/>
      <c r="I54" s="651">
        <v>2.94</v>
      </c>
      <c r="J54" s="651">
        <v>7.43</v>
      </c>
      <c r="K54" s="651">
        <v>1.99</v>
      </c>
      <c r="L54" s="651">
        <v>2.1</v>
      </c>
      <c r="M54" s="374"/>
      <c r="N54" s="348">
        <v>92.331900000000005</v>
      </c>
      <c r="O54" s="348">
        <v>92.331900000000005</v>
      </c>
      <c r="P54" s="348">
        <v>-18.735299999999999</v>
      </c>
      <c r="Q54" s="348">
        <v>28.889199999999999</v>
      </c>
      <c r="R54" s="348">
        <v>56.581800000000001</v>
      </c>
      <c r="S54" s="348">
        <v>-4.0095999999999998</v>
      </c>
      <c r="T54" s="348">
        <v>6.8162000000000003</v>
      </c>
      <c r="U54" s="348">
        <v>15.5466</v>
      </c>
      <c r="V54" s="350">
        <v>17.492999999999999</v>
      </c>
      <c r="W54" s="348">
        <v>14.0585</v>
      </c>
      <c r="X54" s="348" t="s">
        <v>430</v>
      </c>
      <c r="Y54" s="348" t="s">
        <v>430</v>
      </c>
      <c r="Z54" s="348" t="s">
        <v>430</v>
      </c>
      <c r="AA54" s="348">
        <v>78.180400000000006</v>
      </c>
      <c r="AB54" s="348">
        <v>1.8479000000000001</v>
      </c>
      <c r="AC54" s="348">
        <v>13.166399999999999</v>
      </c>
      <c r="AD54" s="348">
        <v>14.429</v>
      </c>
      <c r="AE54" s="348">
        <v>78.180400000000006</v>
      </c>
      <c r="AF54" s="348">
        <v>14.9793</v>
      </c>
      <c r="AG54" s="374"/>
      <c r="AH54" s="346">
        <v>4</v>
      </c>
      <c r="AI54" s="346">
        <v>4</v>
      </c>
      <c r="AJ54" s="346">
        <v>7</v>
      </c>
      <c r="AK54" s="346">
        <v>14</v>
      </c>
      <c r="AL54" s="346">
        <v>13</v>
      </c>
      <c r="AM54" s="346">
        <v>6</v>
      </c>
      <c r="AN54" s="346">
        <v>6</v>
      </c>
      <c r="AO54" s="346">
        <v>4</v>
      </c>
      <c r="AP54" s="346">
        <v>3</v>
      </c>
      <c r="AQ54" s="346">
        <v>1</v>
      </c>
      <c r="AR54" s="346" t="s">
        <v>430</v>
      </c>
      <c r="AS54" s="346" t="s">
        <v>430</v>
      </c>
      <c r="AT54" s="346" t="s">
        <v>430</v>
      </c>
      <c r="AU54" s="346">
        <v>12</v>
      </c>
      <c r="AV54" s="346">
        <v>11</v>
      </c>
      <c r="AW54" s="346">
        <v>7</v>
      </c>
      <c r="AX54" s="346">
        <v>4</v>
      </c>
      <c r="AY54" s="346">
        <v>12</v>
      </c>
      <c r="AZ54" s="374"/>
      <c r="BA54" s="375">
        <v>101.98090113754201</v>
      </c>
      <c r="BB54" s="375">
        <v>0</v>
      </c>
      <c r="BC54" s="375">
        <v>6.8065744318712401E-2</v>
      </c>
      <c r="BD54" s="375" t="s">
        <v>430</v>
      </c>
      <c r="BE54" s="373"/>
      <c r="BF54" s="348">
        <v>90.641715222900004</v>
      </c>
      <c r="BG54" s="348">
        <v>31.798689042900001</v>
      </c>
      <c r="BH54" s="348">
        <v>2.8504859147000001</v>
      </c>
      <c r="BI54" s="373"/>
      <c r="BJ54" s="348">
        <v>55.5099515</v>
      </c>
      <c r="BK54" s="373"/>
      <c r="BL54" s="348">
        <v>38.1447</v>
      </c>
      <c r="BM54" s="348">
        <v>5.96197</v>
      </c>
      <c r="BN54" s="348">
        <v>11.4033</v>
      </c>
      <c r="BO54" s="348">
        <v>44.490029999999997</v>
      </c>
      <c r="BP54" s="373"/>
      <c r="BQ54" s="348">
        <v>3.08</v>
      </c>
      <c r="BR54" s="348">
        <v>17.41</v>
      </c>
      <c r="BS54" s="348">
        <v>5.78</v>
      </c>
      <c r="BT54" s="348">
        <v>0.24</v>
      </c>
      <c r="BU54" s="348" t="s">
        <v>430</v>
      </c>
      <c r="BV54" s="348">
        <v>16.7</v>
      </c>
      <c r="BW54" s="373"/>
      <c r="BX54" s="372" t="s">
        <v>9835</v>
      </c>
      <c r="BY54" s="372" t="s">
        <v>9836</v>
      </c>
      <c r="BZ54" s="372" t="s">
        <v>3377</v>
      </c>
      <c r="CA54" s="372" t="s">
        <v>2851</v>
      </c>
      <c r="CB54" s="372" t="s">
        <v>9837</v>
      </c>
      <c r="CC54" s="373"/>
      <c r="CD54" s="354" t="s">
        <v>604</v>
      </c>
    </row>
    <row r="55" spans="1:82" s="107" customFormat="1" x14ac:dyDescent="0.25">
      <c r="A55" s="345" t="s">
        <v>9838</v>
      </c>
      <c r="B55" s="373"/>
      <c r="C55" s="719">
        <v>45643</v>
      </c>
      <c r="D55" s="373"/>
      <c r="E55" s="346">
        <v>1046.47</v>
      </c>
      <c r="F55" s="373"/>
      <c r="G55" s="347">
        <v>12.21</v>
      </c>
      <c r="H55" s="373"/>
      <c r="I55" s="651" t="s">
        <v>430</v>
      </c>
      <c r="J55" s="651" t="s">
        <v>430</v>
      </c>
      <c r="K55" s="651" t="s">
        <v>430</v>
      </c>
      <c r="L55" s="651" t="s">
        <v>430</v>
      </c>
      <c r="M55" s="374"/>
      <c r="N55" s="348">
        <v>39.988999999999997</v>
      </c>
      <c r="O55" s="348">
        <v>39.988999999999997</v>
      </c>
      <c r="P55" s="348">
        <v>-21.2654</v>
      </c>
      <c r="Q55" s="348">
        <v>34.617699999999999</v>
      </c>
      <c r="R55" s="348">
        <v>56.597000000000001</v>
      </c>
      <c r="S55" s="348">
        <v>-8.4558</v>
      </c>
      <c r="T55" s="348">
        <v>11.8277</v>
      </c>
      <c r="U55" s="348">
        <v>16.576499999999999</v>
      </c>
      <c r="V55" s="350">
        <v>18.214099999999998</v>
      </c>
      <c r="W55" s="348" t="s">
        <v>430</v>
      </c>
      <c r="X55" s="348" t="s">
        <v>430</v>
      </c>
      <c r="Y55" s="348" t="s">
        <v>430</v>
      </c>
      <c r="Z55" s="348" t="s">
        <v>430</v>
      </c>
      <c r="AA55" s="348">
        <v>77.248699999999999</v>
      </c>
      <c r="AB55" s="348">
        <v>3.8801999999999999</v>
      </c>
      <c r="AC55" s="348">
        <v>15.748900000000001</v>
      </c>
      <c r="AD55" s="348">
        <v>15.704700000000001</v>
      </c>
      <c r="AE55" s="348">
        <v>77.248699999999999</v>
      </c>
      <c r="AF55" s="348">
        <v>15.8278</v>
      </c>
      <c r="AG55" s="374"/>
      <c r="AH55" s="346">
        <v>14</v>
      </c>
      <c r="AI55" s="346">
        <v>14</v>
      </c>
      <c r="AJ55" s="346">
        <v>9</v>
      </c>
      <c r="AK55" s="346">
        <v>12</v>
      </c>
      <c r="AL55" s="346">
        <v>12</v>
      </c>
      <c r="AM55" s="346">
        <v>11</v>
      </c>
      <c r="AN55" s="346">
        <v>3</v>
      </c>
      <c r="AO55" s="346">
        <v>3</v>
      </c>
      <c r="AP55" s="346">
        <v>2</v>
      </c>
      <c r="AQ55" s="346" t="s">
        <v>430</v>
      </c>
      <c r="AR55" s="346" t="s">
        <v>430</v>
      </c>
      <c r="AS55" s="346" t="s">
        <v>430</v>
      </c>
      <c r="AT55" s="346" t="s">
        <v>430</v>
      </c>
      <c r="AU55" s="346">
        <v>13</v>
      </c>
      <c r="AV55" s="346">
        <v>7</v>
      </c>
      <c r="AW55" s="346">
        <v>3</v>
      </c>
      <c r="AX55" s="346">
        <v>2</v>
      </c>
      <c r="AY55" s="346">
        <v>13</v>
      </c>
      <c r="AZ55" s="374"/>
      <c r="BA55" s="375">
        <v>107.81681740314799</v>
      </c>
      <c r="BB55" s="375">
        <v>0</v>
      </c>
      <c r="BC55" s="375">
        <v>8.3690237145663093E-2</v>
      </c>
      <c r="BD55" s="375" t="s">
        <v>430</v>
      </c>
      <c r="BE55" s="373"/>
      <c r="BF55" s="348">
        <v>79.711447790600005</v>
      </c>
      <c r="BG55" s="348">
        <v>4.8266330169999998</v>
      </c>
      <c r="BH55" s="348">
        <v>16.514917854699998</v>
      </c>
      <c r="BI55" s="373"/>
      <c r="BJ55" s="348">
        <v>57.132525020000003</v>
      </c>
      <c r="BK55" s="373"/>
      <c r="BL55" s="348">
        <v>34.168700000000001</v>
      </c>
      <c r="BM55" s="348">
        <v>0.65949500000000005</v>
      </c>
      <c r="BN55" s="348" t="s">
        <v>430</v>
      </c>
      <c r="BO55" s="348">
        <v>65.171805000000006</v>
      </c>
      <c r="BP55" s="373"/>
      <c r="BQ55" s="348">
        <v>6.75</v>
      </c>
      <c r="BR55" s="348">
        <v>11.5</v>
      </c>
      <c r="BS55" s="348" t="s">
        <v>430</v>
      </c>
      <c r="BT55" s="348" t="s">
        <v>430</v>
      </c>
      <c r="BU55" s="348" t="s">
        <v>430</v>
      </c>
      <c r="BV55" s="348">
        <v>22.23</v>
      </c>
      <c r="BW55" s="373"/>
      <c r="BX55" s="372" t="s">
        <v>9839</v>
      </c>
      <c r="BY55" s="372" t="s">
        <v>9840</v>
      </c>
      <c r="BZ55" s="372" t="s">
        <v>9841</v>
      </c>
      <c r="CA55" s="372" t="s">
        <v>1324</v>
      </c>
      <c r="CB55" s="372" t="s">
        <v>9842</v>
      </c>
      <c r="CC55" s="373"/>
      <c r="CD55" s="354" t="s">
        <v>443</v>
      </c>
    </row>
    <row r="56" spans="1:82" s="107" customFormat="1" x14ac:dyDescent="0.25">
      <c r="A56" s="345" t="s">
        <v>9843</v>
      </c>
      <c r="B56" s="373"/>
      <c r="C56" s="719">
        <v>45545</v>
      </c>
      <c r="D56" s="373"/>
      <c r="E56" s="346">
        <v>958.45699999999999</v>
      </c>
      <c r="F56" s="373"/>
      <c r="G56" s="347">
        <v>12.03</v>
      </c>
      <c r="H56" s="373"/>
      <c r="I56" s="651">
        <v>2.91</v>
      </c>
      <c r="J56" s="651">
        <v>6.59</v>
      </c>
      <c r="K56" s="651">
        <v>1.91</v>
      </c>
      <c r="L56" s="651">
        <v>2.0499999999999998</v>
      </c>
      <c r="M56" s="374"/>
      <c r="N56" s="348">
        <v>91.708500000000001</v>
      </c>
      <c r="O56" s="348">
        <v>91.708500000000001</v>
      </c>
      <c r="P56" s="348">
        <v>-12.9709</v>
      </c>
      <c r="Q56" s="348">
        <v>48.566600000000001</v>
      </c>
      <c r="R56" s="348">
        <v>71.641900000000007</v>
      </c>
      <c r="S56" s="348">
        <v>-5.9786999999999999</v>
      </c>
      <c r="T56" s="348">
        <v>9.9749999999999996</v>
      </c>
      <c r="U56" s="348">
        <v>16.995999999999999</v>
      </c>
      <c r="V56" s="350">
        <v>17.385200000000001</v>
      </c>
      <c r="W56" s="348" t="s">
        <v>430</v>
      </c>
      <c r="X56" s="348" t="s">
        <v>430</v>
      </c>
      <c r="Y56" s="348" t="s">
        <v>430</v>
      </c>
      <c r="Z56" s="348" t="s">
        <v>430</v>
      </c>
      <c r="AA56" s="348">
        <v>97.593599999999995</v>
      </c>
      <c r="AB56" s="348">
        <v>3.4079999999999999</v>
      </c>
      <c r="AC56" s="348">
        <v>15.6608</v>
      </c>
      <c r="AD56" s="348">
        <v>14.945499999999999</v>
      </c>
      <c r="AE56" s="348">
        <v>97.593599999999995</v>
      </c>
      <c r="AF56" s="348">
        <v>12.0267</v>
      </c>
      <c r="AG56" s="374"/>
      <c r="AH56" s="346">
        <v>5</v>
      </c>
      <c r="AI56" s="346">
        <v>5</v>
      </c>
      <c r="AJ56" s="346">
        <v>6</v>
      </c>
      <c r="AK56" s="346">
        <v>5</v>
      </c>
      <c r="AL56" s="346">
        <v>4</v>
      </c>
      <c r="AM56" s="346">
        <v>9</v>
      </c>
      <c r="AN56" s="346">
        <v>4</v>
      </c>
      <c r="AO56" s="346">
        <v>2</v>
      </c>
      <c r="AP56" s="346">
        <v>4</v>
      </c>
      <c r="AQ56" s="346" t="s">
        <v>430</v>
      </c>
      <c r="AR56" s="346" t="s">
        <v>430</v>
      </c>
      <c r="AS56" s="346" t="s">
        <v>430</v>
      </c>
      <c r="AT56" s="346" t="s">
        <v>430</v>
      </c>
      <c r="AU56" s="346">
        <v>4</v>
      </c>
      <c r="AV56" s="346">
        <v>8</v>
      </c>
      <c r="AW56" s="346">
        <v>4</v>
      </c>
      <c r="AX56" s="346">
        <v>3</v>
      </c>
      <c r="AY56" s="346">
        <v>4</v>
      </c>
      <c r="AZ56" s="374"/>
      <c r="BA56" s="375">
        <v>145.46036619325699</v>
      </c>
      <c r="BB56" s="375">
        <v>0.72920690898873697</v>
      </c>
      <c r="BC56" s="375">
        <v>2.3362096808986502E-2</v>
      </c>
      <c r="BD56" s="375">
        <v>11.598040504859499</v>
      </c>
      <c r="BE56" s="373"/>
      <c r="BF56" s="348">
        <v>98.104226068200006</v>
      </c>
      <c r="BG56" s="348">
        <v>33.894182907800001</v>
      </c>
      <c r="BH56" s="348">
        <v>2.8944266435000001</v>
      </c>
      <c r="BI56" s="373"/>
      <c r="BJ56" s="348">
        <v>57.870655300000003</v>
      </c>
      <c r="BK56" s="373"/>
      <c r="BL56" s="348">
        <v>45.831499999999998</v>
      </c>
      <c r="BM56" s="348">
        <v>9.7556600000000007</v>
      </c>
      <c r="BN56" s="348">
        <v>10.514799999999999</v>
      </c>
      <c r="BO56" s="348">
        <v>33.898040000000002</v>
      </c>
      <c r="BP56" s="373"/>
      <c r="BQ56" s="348">
        <v>1.33</v>
      </c>
      <c r="BR56" s="348">
        <v>3.85</v>
      </c>
      <c r="BS56" s="348" t="s">
        <v>430</v>
      </c>
      <c r="BT56" s="348" t="s">
        <v>430</v>
      </c>
      <c r="BU56" s="348" t="s">
        <v>430</v>
      </c>
      <c r="BV56" s="348">
        <v>24.33</v>
      </c>
      <c r="BW56" s="373"/>
      <c r="BX56" s="372" t="s">
        <v>9844</v>
      </c>
      <c r="BY56" s="372" t="s">
        <v>9845</v>
      </c>
      <c r="BZ56" s="372" t="s">
        <v>9846</v>
      </c>
      <c r="CA56" s="372" t="s">
        <v>9847</v>
      </c>
      <c r="CB56" s="372" t="s">
        <v>9848</v>
      </c>
      <c r="CC56" s="373"/>
      <c r="CD56" s="354" t="s">
        <v>548</v>
      </c>
    </row>
    <row r="57" spans="1:82" s="107" customFormat="1" x14ac:dyDescent="0.25">
      <c r="A57" s="345" t="s">
        <v>9849</v>
      </c>
      <c r="B57" s="373"/>
      <c r="C57" s="719">
        <v>45702</v>
      </c>
      <c r="D57" s="373"/>
      <c r="E57" s="346">
        <v>939.42100000000005</v>
      </c>
      <c r="F57" s="373"/>
      <c r="G57" s="347">
        <v>11.918900000000001</v>
      </c>
      <c r="H57" s="373"/>
      <c r="I57" s="651" t="s">
        <v>430</v>
      </c>
      <c r="J57" s="651" t="s">
        <v>430</v>
      </c>
      <c r="K57" s="651" t="s">
        <v>430</v>
      </c>
      <c r="L57" s="651" t="s">
        <v>430</v>
      </c>
      <c r="M57" s="374"/>
      <c r="N57" s="348">
        <v>91.326400000000007</v>
      </c>
      <c r="O57" s="348">
        <v>91.326400000000007</v>
      </c>
      <c r="P57" s="348">
        <v>-24.514399999999998</v>
      </c>
      <c r="Q57" s="348">
        <v>62.216099999999997</v>
      </c>
      <c r="R57" s="348">
        <v>88.095200000000006</v>
      </c>
      <c r="S57" s="348">
        <v>-6.8475999999999999</v>
      </c>
      <c r="T57" s="348">
        <v>-1.151</v>
      </c>
      <c r="U57" s="348">
        <v>8.2263999999999999</v>
      </c>
      <c r="V57" s="350">
        <v>11.361599999999999</v>
      </c>
      <c r="W57" s="348" t="s">
        <v>430</v>
      </c>
      <c r="X57" s="348" t="s">
        <v>430</v>
      </c>
      <c r="Y57" s="348" t="s">
        <v>430</v>
      </c>
      <c r="Z57" s="348" t="s">
        <v>430</v>
      </c>
      <c r="AA57" s="348">
        <v>121.5145</v>
      </c>
      <c r="AB57" s="348">
        <v>-8.3948</v>
      </c>
      <c r="AC57" s="348">
        <v>5.5732999999999997</v>
      </c>
      <c r="AD57" s="348">
        <v>7.4526000000000003</v>
      </c>
      <c r="AE57" s="348">
        <v>121.5145</v>
      </c>
      <c r="AF57" s="348">
        <v>15.7912</v>
      </c>
      <c r="AG57" s="374"/>
      <c r="AH57" s="346">
        <v>6</v>
      </c>
      <c r="AI57" s="346">
        <v>6</v>
      </c>
      <c r="AJ57" s="346">
        <v>12</v>
      </c>
      <c r="AK57" s="346">
        <v>2</v>
      </c>
      <c r="AL57" s="346">
        <v>1</v>
      </c>
      <c r="AM57" s="346">
        <v>10</v>
      </c>
      <c r="AN57" s="346">
        <v>15</v>
      </c>
      <c r="AO57" s="346">
        <v>11</v>
      </c>
      <c r="AP57" s="346">
        <v>9</v>
      </c>
      <c r="AQ57" s="346" t="s">
        <v>430</v>
      </c>
      <c r="AR57" s="346" t="s">
        <v>430</v>
      </c>
      <c r="AS57" s="346" t="s">
        <v>430</v>
      </c>
      <c r="AT57" s="346" t="s">
        <v>430</v>
      </c>
      <c r="AU57" s="346">
        <v>1</v>
      </c>
      <c r="AV57" s="346">
        <v>17</v>
      </c>
      <c r="AW57" s="346">
        <v>14</v>
      </c>
      <c r="AX57" s="346">
        <v>10</v>
      </c>
      <c r="AY57" s="346">
        <v>1</v>
      </c>
      <c r="AZ57" s="374"/>
      <c r="BA57" s="375">
        <v>171.066291449424</v>
      </c>
      <c r="BB57" s="375">
        <v>0</v>
      </c>
      <c r="BC57" s="375">
        <v>5.576034904425E-2</v>
      </c>
      <c r="BD57" s="375" t="s">
        <v>430</v>
      </c>
      <c r="BE57" s="373"/>
      <c r="BF57" s="348">
        <v>101.01517822469999</v>
      </c>
      <c r="BG57" s="348">
        <v>55.679779562999997</v>
      </c>
      <c r="BH57" s="348">
        <v>1.8142165615000001</v>
      </c>
      <c r="BI57" s="373"/>
      <c r="BJ57" s="348">
        <v>66.160649160000006</v>
      </c>
      <c r="BK57" s="373"/>
      <c r="BL57" s="348">
        <v>40.261800000000001</v>
      </c>
      <c r="BM57" s="348">
        <v>14.0716</v>
      </c>
      <c r="BN57" s="348">
        <v>11.827199999999999</v>
      </c>
      <c r="BO57" s="348">
        <v>33.839399999999998</v>
      </c>
      <c r="BP57" s="373"/>
      <c r="BQ57" s="348">
        <v>6.46</v>
      </c>
      <c r="BR57" s="348">
        <v>4.92</v>
      </c>
      <c r="BS57" s="348" t="s">
        <v>430</v>
      </c>
      <c r="BT57" s="348" t="s">
        <v>430</v>
      </c>
      <c r="BU57" s="348" t="s">
        <v>430</v>
      </c>
      <c r="BV57" s="348">
        <v>19.55</v>
      </c>
      <c r="BW57" s="373"/>
      <c r="BX57" s="372" t="s">
        <v>9850</v>
      </c>
      <c r="BY57" s="372" t="s">
        <v>9851</v>
      </c>
      <c r="BZ57" s="372" t="s">
        <v>9131</v>
      </c>
      <c r="CA57" s="372" t="s">
        <v>9852</v>
      </c>
      <c r="CB57" s="372" t="s">
        <v>9853</v>
      </c>
      <c r="CC57" s="373"/>
      <c r="CD57" s="354" t="s">
        <v>476</v>
      </c>
    </row>
    <row r="58" spans="1:82" s="107" customFormat="1" x14ac:dyDescent="0.25">
      <c r="A58" s="345" t="s">
        <v>9854</v>
      </c>
      <c r="B58" s="373"/>
      <c r="C58" s="719">
        <v>45889</v>
      </c>
      <c r="D58" s="373"/>
      <c r="E58" s="346">
        <v>425.3</v>
      </c>
      <c r="F58" s="373"/>
      <c r="G58" s="347">
        <v>11.8964</v>
      </c>
      <c r="H58" s="373"/>
      <c r="I58" s="651">
        <v>6.1</v>
      </c>
      <c r="J58" s="651">
        <v>7.56</v>
      </c>
      <c r="K58" s="651" t="s">
        <v>430</v>
      </c>
      <c r="L58" s="651">
        <v>3.79</v>
      </c>
      <c r="M58" s="374"/>
      <c r="N58" s="348" t="s">
        <v>430</v>
      </c>
      <c r="O58" s="348" t="s">
        <v>430</v>
      </c>
      <c r="P58" s="348">
        <v>-61.0289</v>
      </c>
      <c r="Q58" s="348">
        <v>9.3141999999999996</v>
      </c>
      <c r="R58" s="348">
        <v>45.625700000000002</v>
      </c>
      <c r="S58" s="348">
        <v>-4.8661000000000003</v>
      </c>
      <c r="T58" s="348">
        <v>17.5611</v>
      </c>
      <c r="U58" s="348" t="s">
        <v>430</v>
      </c>
      <c r="V58" s="350" t="s">
        <v>430</v>
      </c>
      <c r="W58" s="348" t="s">
        <v>430</v>
      </c>
      <c r="X58" s="348" t="s">
        <v>430</v>
      </c>
      <c r="Y58" s="348" t="s">
        <v>430</v>
      </c>
      <c r="Z58" s="348" t="s">
        <v>430</v>
      </c>
      <c r="AA58" s="348">
        <v>52.258299999999998</v>
      </c>
      <c r="AB58" s="348">
        <v>10.3437</v>
      </c>
      <c r="AC58" s="348">
        <v>21.506900000000002</v>
      </c>
      <c r="AD58" s="348" t="s">
        <v>430</v>
      </c>
      <c r="AE58" s="348">
        <v>52.258299999999998</v>
      </c>
      <c r="AF58" s="348">
        <v>28.023700000000002</v>
      </c>
      <c r="AG58" s="374"/>
      <c r="AH58" s="346" t="s">
        <v>430</v>
      </c>
      <c r="AI58" s="346" t="s">
        <v>430</v>
      </c>
      <c r="AJ58" s="346">
        <v>18</v>
      </c>
      <c r="AK58" s="346">
        <v>17</v>
      </c>
      <c r="AL58" s="346">
        <v>16</v>
      </c>
      <c r="AM58" s="346">
        <v>7</v>
      </c>
      <c r="AN58" s="346">
        <v>1</v>
      </c>
      <c r="AO58" s="346" t="s">
        <v>430</v>
      </c>
      <c r="AP58" s="346" t="s">
        <v>430</v>
      </c>
      <c r="AQ58" s="346" t="s">
        <v>430</v>
      </c>
      <c r="AR58" s="346" t="s">
        <v>430</v>
      </c>
      <c r="AS58" s="346" t="s">
        <v>430</v>
      </c>
      <c r="AT58" s="346" t="s">
        <v>430</v>
      </c>
      <c r="AU58" s="346">
        <v>17</v>
      </c>
      <c r="AV58" s="346">
        <v>3</v>
      </c>
      <c r="AW58" s="346">
        <v>1</v>
      </c>
      <c r="AX58" s="346" t="s">
        <v>430</v>
      </c>
      <c r="AY58" s="346">
        <v>17</v>
      </c>
      <c r="AZ58" s="374"/>
      <c r="BA58" s="375">
        <v>153.270432218194</v>
      </c>
      <c r="BB58" s="375">
        <v>0.63924508634839305</v>
      </c>
      <c r="BC58" s="375">
        <v>0.12762772735452499</v>
      </c>
      <c r="BD58" s="375">
        <v>32.764864909303398</v>
      </c>
      <c r="BE58" s="373"/>
      <c r="BF58" s="348">
        <v>149.60077691270001</v>
      </c>
      <c r="BG58" s="348">
        <v>-19.676405180500002</v>
      </c>
      <c r="BH58" s="348">
        <v>-7.6030542946999997</v>
      </c>
      <c r="BI58" s="373"/>
      <c r="BJ58" s="348">
        <v>21.027186159999999</v>
      </c>
      <c r="BK58" s="373"/>
      <c r="BL58" s="348">
        <v>15.4313</v>
      </c>
      <c r="BM58" s="348">
        <v>3.3213200000000001</v>
      </c>
      <c r="BN58" s="348">
        <v>2.2745700000000002</v>
      </c>
      <c r="BO58" s="348">
        <v>78.972809999999996</v>
      </c>
      <c r="BP58" s="373"/>
      <c r="BQ58" s="348">
        <v>13.68</v>
      </c>
      <c r="BR58" s="348">
        <v>15.7</v>
      </c>
      <c r="BS58" s="348">
        <v>6.59</v>
      </c>
      <c r="BT58" s="348">
        <v>0.75</v>
      </c>
      <c r="BU58" s="348" t="s">
        <v>430</v>
      </c>
      <c r="BV58" s="348">
        <v>41.3</v>
      </c>
      <c r="BW58" s="373"/>
      <c r="BX58" s="372" t="s">
        <v>9855</v>
      </c>
      <c r="BY58" s="372" t="s">
        <v>6326</v>
      </c>
      <c r="BZ58" s="372" t="s">
        <v>9856</v>
      </c>
      <c r="CA58" s="372" t="s">
        <v>9857</v>
      </c>
      <c r="CB58" s="372" t="s">
        <v>9858</v>
      </c>
      <c r="CC58" s="373"/>
      <c r="CD58" s="354" t="s">
        <v>436</v>
      </c>
    </row>
    <row r="59" spans="1:82" s="107" customFormat="1" x14ac:dyDescent="0.25">
      <c r="A59" s="345" t="s">
        <v>9859</v>
      </c>
      <c r="B59" s="373"/>
      <c r="C59" s="719">
        <v>45650</v>
      </c>
      <c r="D59" s="373"/>
      <c r="E59" s="346">
        <v>401.89100000000002</v>
      </c>
      <c r="F59" s="373"/>
      <c r="G59" s="347">
        <v>12.01</v>
      </c>
      <c r="H59" s="373"/>
      <c r="I59" s="651">
        <v>0.31</v>
      </c>
      <c r="J59" s="651">
        <v>5.65</v>
      </c>
      <c r="K59" s="651">
        <v>0.28999999999999998</v>
      </c>
      <c r="L59" s="651">
        <v>0.28999999999999998</v>
      </c>
      <c r="M59" s="374"/>
      <c r="N59" s="348" t="s">
        <v>430</v>
      </c>
      <c r="O59" s="348" t="s">
        <v>430</v>
      </c>
      <c r="P59" s="348">
        <v>-22.736699999999999</v>
      </c>
      <c r="Q59" s="348">
        <v>61.916899999999998</v>
      </c>
      <c r="R59" s="348">
        <v>49.573999999999998</v>
      </c>
      <c r="S59" s="348">
        <v>-14.501799999999999</v>
      </c>
      <c r="T59" s="348">
        <v>2.4049999999999998</v>
      </c>
      <c r="U59" s="348">
        <v>3.1915</v>
      </c>
      <c r="V59" s="350">
        <v>6.9648000000000003</v>
      </c>
      <c r="W59" s="348" t="s">
        <v>430</v>
      </c>
      <c r="X59" s="348" t="s">
        <v>430</v>
      </c>
      <c r="Y59" s="348" t="s">
        <v>430</v>
      </c>
      <c r="Z59" s="348" t="s">
        <v>430</v>
      </c>
      <c r="AA59" s="348">
        <v>52.397399999999998</v>
      </c>
      <c r="AB59" s="348">
        <v>4.3230000000000004</v>
      </c>
      <c r="AC59" s="348">
        <v>6.7382</v>
      </c>
      <c r="AD59" s="348">
        <v>0.61499999999999999</v>
      </c>
      <c r="AE59" s="348">
        <v>52.397399999999998</v>
      </c>
      <c r="AF59" s="348">
        <v>14.74</v>
      </c>
      <c r="AG59" s="374"/>
      <c r="AH59" s="346" t="s">
        <v>430</v>
      </c>
      <c r="AI59" s="346" t="s">
        <v>430</v>
      </c>
      <c r="AJ59" s="346">
        <v>10</v>
      </c>
      <c r="AK59" s="346">
        <v>3</v>
      </c>
      <c r="AL59" s="346">
        <v>15</v>
      </c>
      <c r="AM59" s="346">
        <v>16</v>
      </c>
      <c r="AN59" s="346">
        <v>13</v>
      </c>
      <c r="AO59" s="346">
        <v>14</v>
      </c>
      <c r="AP59" s="346">
        <v>11</v>
      </c>
      <c r="AQ59" s="346" t="s">
        <v>430</v>
      </c>
      <c r="AR59" s="346" t="s">
        <v>430</v>
      </c>
      <c r="AS59" s="346" t="s">
        <v>430</v>
      </c>
      <c r="AT59" s="346" t="s">
        <v>430</v>
      </c>
      <c r="AU59" s="346">
        <v>16</v>
      </c>
      <c r="AV59" s="346">
        <v>6</v>
      </c>
      <c r="AW59" s="346">
        <v>12</v>
      </c>
      <c r="AX59" s="346">
        <v>14</v>
      </c>
      <c r="AY59" s="346">
        <v>16</v>
      </c>
      <c r="AZ59" s="374"/>
      <c r="BA59" s="375">
        <v>127.611153050485</v>
      </c>
      <c r="BB59" s="375">
        <v>0.52266310227596102</v>
      </c>
      <c r="BC59" s="375">
        <v>5.4902149889532598E-2</v>
      </c>
      <c r="BD59" s="375">
        <v>11.716240617388999</v>
      </c>
      <c r="BE59" s="373"/>
      <c r="BF59" s="348">
        <v>80.441054492999996</v>
      </c>
      <c r="BG59" s="348">
        <v>11.233658481599999</v>
      </c>
      <c r="BH59" s="348">
        <v>7.1607174657000003</v>
      </c>
      <c r="BI59" s="373"/>
      <c r="BJ59" s="348">
        <v>9.2572021899999992</v>
      </c>
      <c r="BK59" s="373"/>
      <c r="BL59" s="348">
        <v>6.6147900000000002</v>
      </c>
      <c r="BM59" s="348">
        <v>2.1797200000000001</v>
      </c>
      <c r="BN59" s="348">
        <v>1.30525</v>
      </c>
      <c r="BO59" s="348">
        <v>89.900239999999997</v>
      </c>
      <c r="BP59" s="373"/>
      <c r="BQ59" s="348">
        <v>11.67</v>
      </c>
      <c r="BR59" s="348" t="s">
        <v>430</v>
      </c>
      <c r="BS59" s="348" t="s">
        <v>430</v>
      </c>
      <c r="BT59" s="348" t="s">
        <v>430</v>
      </c>
      <c r="BU59" s="348" t="s">
        <v>430</v>
      </c>
      <c r="BV59" s="348">
        <v>79.06</v>
      </c>
      <c r="BW59" s="373"/>
      <c r="BX59" s="372" t="s">
        <v>9860</v>
      </c>
      <c r="BY59" s="372" t="s">
        <v>9861</v>
      </c>
      <c r="BZ59" s="372" t="s">
        <v>9862</v>
      </c>
      <c r="CA59" s="372" t="s">
        <v>9863</v>
      </c>
      <c r="CB59" s="372" t="s">
        <v>9864</v>
      </c>
      <c r="CC59" s="373"/>
      <c r="CD59" s="354" t="s">
        <v>436</v>
      </c>
    </row>
    <row r="60" spans="1:82" s="107" customFormat="1" x14ac:dyDescent="0.25">
      <c r="A60" s="345" t="s">
        <v>9865</v>
      </c>
      <c r="B60" s="373"/>
      <c r="C60" s="719">
        <v>45930</v>
      </c>
      <c r="D60" s="373"/>
      <c r="E60" s="346">
        <v>402.19299999999998</v>
      </c>
      <c r="F60" s="373"/>
      <c r="G60" s="347">
        <v>10.134</v>
      </c>
      <c r="H60" s="373"/>
      <c r="I60" s="651">
        <v>6.3000000000000003E-4</v>
      </c>
      <c r="J60" s="651">
        <v>7.57</v>
      </c>
      <c r="K60" s="651">
        <v>6.3000000000000003E-4</v>
      </c>
      <c r="L60" s="651">
        <v>6.3000000000000003E-4</v>
      </c>
      <c r="M60" s="374"/>
      <c r="N60" s="348">
        <v>81.7042</v>
      </c>
      <c r="O60" s="348">
        <v>81.7042</v>
      </c>
      <c r="P60" s="348">
        <v>-27.4848</v>
      </c>
      <c r="Q60" s="348">
        <v>34.433799999999998</v>
      </c>
      <c r="R60" s="348">
        <v>64.859899999999996</v>
      </c>
      <c r="S60" s="348">
        <v>-13.2098</v>
      </c>
      <c r="T60" s="348">
        <v>1.0164</v>
      </c>
      <c r="U60" s="348" t="s">
        <v>430</v>
      </c>
      <c r="V60" s="350" t="s">
        <v>430</v>
      </c>
      <c r="W60" s="348" t="s">
        <v>430</v>
      </c>
      <c r="X60" s="348" t="s">
        <v>430</v>
      </c>
      <c r="Y60" s="348" t="s">
        <v>430</v>
      </c>
      <c r="Z60" s="348" t="s">
        <v>430</v>
      </c>
      <c r="AA60" s="348">
        <v>87.158500000000004</v>
      </c>
      <c r="AB60" s="348">
        <v>-6.3658999999999999</v>
      </c>
      <c r="AC60" s="348">
        <v>2.3401999999999998</v>
      </c>
      <c r="AD60" s="348" t="s">
        <v>430</v>
      </c>
      <c r="AE60" s="348">
        <v>87.158500000000004</v>
      </c>
      <c r="AF60" s="348">
        <v>2.3401999999999998</v>
      </c>
      <c r="AG60" s="374"/>
      <c r="AH60" s="346">
        <v>7</v>
      </c>
      <c r="AI60" s="346">
        <v>7</v>
      </c>
      <c r="AJ60" s="346">
        <v>14</v>
      </c>
      <c r="AK60" s="346">
        <v>13</v>
      </c>
      <c r="AL60" s="346">
        <v>9</v>
      </c>
      <c r="AM60" s="346">
        <v>14</v>
      </c>
      <c r="AN60" s="346">
        <v>14</v>
      </c>
      <c r="AO60" s="346" t="s">
        <v>430</v>
      </c>
      <c r="AP60" s="346" t="s">
        <v>430</v>
      </c>
      <c r="AQ60" s="346" t="s">
        <v>430</v>
      </c>
      <c r="AR60" s="346" t="s">
        <v>430</v>
      </c>
      <c r="AS60" s="346" t="s">
        <v>430</v>
      </c>
      <c r="AT60" s="346" t="s">
        <v>430</v>
      </c>
      <c r="AU60" s="346">
        <v>7</v>
      </c>
      <c r="AV60" s="346">
        <v>16</v>
      </c>
      <c r="AW60" s="346">
        <v>16</v>
      </c>
      <c r="AX60" s="346" t="s">
        <v>430</v>
      </c>
      <c r="AY60" s="346">
        <v>7</v>
      </c>
      <c r="AZ60" s="374"/>
      <c r="BA60" s="375">
        <v>192.02093132878201</v>
      </c>
      <c r="BB60" s="375">
        <v>0</v>
      </c>
      <c r="BC60" s="375">
        <v>-3.3944266036302899E-2</v>
      </c>
      <c r="BD60" s="375" t="s">
        <v>430</v>
      </c>
      <c r="BE60" s="373"/>
      <c r="BF60" s="348">
        <v>31.904997399500001</v>
      </c>
      <c r="BG60" s="348">
        <v>44.483687259</v>
      </c>
      <c r="BH60" s="348">
        <v>0.71722915440000001</v>
      </c>
      <c r="BI60" s="373"/>
      <c r="BJ60" s="348">
        <v>56.013972359999997</v>
      </c>
      <c r="BK60" s="373"/>
      <c r="BL60" s="348">
        <v>46.304499999999997</v>
      </c>
      <c r="BM60" s="348">
        <v>16.823499999999999</v>
      </c>
      <c r="BN60" s="348">
        <v>0.81927700000000003</v>
      </c>
      <c r="BO60" s="348">
        <v>36.052723</v>
      </c>
      <c r="BP60" s="373"/>
      <c r="BQ60" s="348" t="s">
        <v>430</v>
      </c>
      <c r="BR60" s="348">
        <v>10.44</v>
      </c>
      <c r="BS60" s="348" t="s">
        <v>430</v>
      </c>
      <c r="BT60" s="348" t="s">
        <v>430</v>
      </c>
      <c r="BU60" s="348">
        <v>0.79</v>
      </c>
      <c r="BV60" s="348">
        <v>30.72</v>
      </c>
      <c r="BW60" s="373"/>
      <c r="BX60" s="372" t="s">
        <v>5426</v>
      </c>
      <c r="BY60" s="372" t="s">
        <v>9866</v>
      </c>
      <c r="BZ60" s="372" t="s">
        <v>9867</v>
      </c>
      <c r="CA60" s="372" t="s">
        <v>9868</v>
      </c>
      <c r="CB60" s="372" t="s">
        <v>9869</v>
      </c>
      <c r="CC60" s="373"/>
      <c r="CD60" s="354" t="s">
        <v>463</v>
      </c>
    </row>
    <row r="61" spans="1:82" s="107" customFormat="1" x14ac:dyDescent="0.25">
      <c r="A61" s="345" t="s">
        <v>9870</v>
      </c>
      <c r="B61" s="373"/>
      <c r="C61" s="719">
        <v>45350</v>
      </c>
      <c r="D61" s="373"/>
      <c r="E61" s="346">
        <v>356.53</v>
      </c>
      <c r="F61" s="373"/>
      <c r="G61" s="347">
        <v>12.4091</v>
      </c>
      <c r="H61" s="373"/>
      <c r="I61" s="651">
        <v>3.98</v>
      </c>
      <c r="J61" s="651">
        <v>7.64</v>
      </c>
      <c r="K61" s="651">
        <v>3</v>
      </c>
      <c r="L61" s="651">
        <v>3.2</v>
      </c>
      <c r="M61" s="374"/>
      <c r="N61" s="348">
        <v>52.8797</v>
      </c>
      <c r="O61" s="348">
        <v>52.8797</v>
      </c>
      <c r="P61" s="348">
        <v>-6.9660000000000002</v>
      </c>
      <c r="Q61" s="348">
        <v>43.012099999999997</v>
      </c>
      <c r="R61" s="348">
        <v>63.353000000000002</v>
      </c>
      <c r="S61" s="348">
        <v>6.4984000000000002</v>
      </c>
      <c r="T61" s="348">
        <v>9.9613999999999994</v>
      </c>
      <c r="U61" s="348">
        <v>12.2461</v>
      </c>
      <c r="V61" s="350">
        <v>12.8004</v>
      </c>
      <c r="W61" s="348">
        <v>9.1594999999999995</v>
      </c>
      <c r="X61" s="348" t="s">
        <v>430</v>
      </c>
      <c r="Y61" s="348" t="s">
        <v>430</v>
      </c>
      <c r="Z61" s="348" t="s">
        <v>430</v>
      </c>
      <c r="AA61" s="348">
        <v>76.632599999999996</v>
      </c>
      <c r="AB61" s="348">
        <v>10.4125</v>
      </c>
      <c r="AC61" s="348">
        <v>13.4884</v>
      </c>
      <c r="AD61" s="348">
        <v>10.8683</v>
      </c>
      <c r="AE61" s="348">
        <v>76.632599999999996</v>
      </c>
      <c r="AF61" s="348">
        <v>10.5008</v>
      </c>
      <c r="AG61" s="374"/>
      <c r="AH61" s="346">
        <v>13</v>
      </c>
      <c r="AI61" s="346">
        <v>13</v>
      </c>
      <c r="AJ61" s="346">
        <v>5</v>
      </c>
      <c r="AK61" s="346">
        <v>7</v>
      </c>
      <c r="AL61" s="346">
        <v>10</v>
      </c>
      <c r="AM61" s="346">
        <v>2</v>
      </c>
      <c r="AN61" s="346">
        <v>5</v>
      </c>
      <c r="AO61" s="346">
        <v>7</v>
      </c>
      <c r="AP61" s="346">
        <v>7</v>
      </c>
      <c r="AQ61" s="346">
        <v>5</v>
      </c>
      <c r="AR61" s="346" t="s">
        <v>430</v>
      </c>
      <c r="AS61" s="346" t="s">
        <v>430</v>
      </c>
      <c r="AT61" s="346" t="s">
        <v>430</v>
      </c>
      <c r="AU61" s="346">
        <v>14</v>
      </c>
      <c r="AV61" s="346">
        <v>2</v>
      </c>
      <c r="AW61" s="346">
        <v>6</v>
      </c>
      <c r="AX61" s="346">
        <v>7</v>
      </c>
      <c r="AY61" s="346">
        <v>14</v>
      </c>
      <c r="AZ61" s="374"/>
      <c r="BA61" s="375">
        <v>103.444604541899</v>
      </c>
      <c r="BB61" s="375">
        <v>0</v>
      </c>
      <c r="BC61" s="375">
        <v>3.1138033884707601E-2</v>
      </c>
      <c r="BD61" s="375" t="s">
        <v>430</v>
      </c>
      <c r="BE61" s="373"/>
      <c r="BF61" s="348">
        <v>69.775258683100006</v>
      </c>
      <c r="BG61" s="348">
        <v>32.560247859299999</v>
      </c>
      <c r="BH61" s="348">
        <v>2.1429584623000002</v>
      </c>
      <c r="BI61" s="373"/>
      <c r="BJ61" s="348">
        <v>35.174213629999997</v>
      </c>
      <c r="BK61" s="373"/>
      <c r="BL61" s="348">
        <v>23.414300000000001</v>
      </c>
      <c r="BM61" s="348">
        <v>3.4825200000000001</v>
      </c>
      <c r="BN61" s="348">
        <v>8.2774400000000004</v>
      </c>
      <c r="BO61" s="348">
        <v>64.825739999999996</v>
      </c>
      <c r="BP61" s="373"/>
      <c r="BQ61" s="348">
        <v>6.18</v>
      </c>
      <c r="BR61" s="348">
        <v>31.06</v>
      </c>
      <c r="BS61" s="348">
        <v>7.39</v>
      </c>
      <c r="BT61" s="348">
        <v>0.59</v>
      </c>
      <c r="BU61" s="348" t="s">
        <v>430</v>
      </c>
      <c r="BV61" s="348">
        <v>19.600000000000001</v>
      </c>
      <c r="BW61" s="373"/>
      <c r="BX61" s="372" t="s">
        <v>9871</v>
      </c>
      <c r="BY61" s="372" t="s">
        <v>9730</v>
      </c>
      <c r="BZ61" s="372" t="s">
        <v>9872</v>
      </c>
      <c r="CA61" s="372" t="s">
        <v>9873</v>
      </c>
      <c r="CB61" s="372" t="s">
        <v>9874</v>
      </c>
      <c r="CC61" s="373"/>
      <c r="CD61" s="354" t="s">
        <v>436</v>
      </c>
    </row>
    <row r="62" spans="1:82" s="107" customFormat="1" x14ac:dyDescent="0.25">
      <c r="A62" s="345" t="s">
        <v>9875</v>
      </c>
      <c r="B62" s="373"/>
      <c r="C62" s="719">
        <v>45989</v>
      </c>
      <c r="D62" s="373"/>
      <c r="E62" s="346">
        <v>264.50099999999998</v>
      </c>
      <c r="F62" s="373"/>
      <c r="G62" s="347">
        <v>10.32</v>
      </c>
      <c r="H62" s="373"/>
      <c r="I62" s="651">
        <v>2.9</v>
      </c>
      <c r="J62" s="651">
        <v>6.39</v>
      </c>
      <c r="K62" s="651">
        <v>2.4500000000000002</v>
      </c>
      <c r="L62" s="651" t="s">
        <v>430</v>
      </c>
      <c r="M62" s="374"/>
      <c r="N62" s="348">
        <v>71.150099999999995</v>
      </c>
      <c r="O62" s="348">
        <v>71.150099999999995</v>
      </c>
      <c r="P62" s="348">
        <v>-25.141200000000001</v>
      </c>
      <c r="Q62" s="348">
        <v>41.057400000000001</v>
      </c>
      <c r="R62" s="348">
        <v>66.282600000000002</v>
      </c>
      <c r="S62" s="348">
        <v>-10.3399</v>
      </c>
      <c r="T62" s="348" t="s">
        <v>430</v>
      </c>
      <c r="U62" s="348" t="s">
        <v>430</v>
      </c>
      <c r="V62" s="350" t="s">
        <v>430</v>
      </c>
      <c r="W62" s="348" t="s">
        <v>430</v>
      </c>
      <c r="X62" s="348" t="s">
        <v>430</v>
      </c>
      <c r="Y62" s="348" t="s">
        <v>430</v>
      </c>
      <c r="Z62" s="348" t="s">
        <v>430</v>
      </c>
      <c r="AA62" s="348">
        <v>84.925799999999995</v>
      </c>
      <c r="AB62" s="348">
        <v>2.7446000000000002</v>
      </c>
      <c r="AC62" s="348" t="s">
        <v>430</v>
      </c>
      <c r="AD62" s="348" t="s">
        <v>430</v>
      </c>
      <c r="AE62" s="348">
        <v>84.925799999999995</v>
      </c>
      <c r="AF62" s="348">
        <v>7.7866999999999997</v>
      </c>
      <c r="AG62" s="374"/>
      <c r="AH62" s="346">
        <v>11</v>
      </c>
      <c r="AI62" s="346">
        <v>11</v>
      </c>
      <c r="AJ62" s="346">
        <v>13</v>
      </c>
      <c r="AK62" s="346">
        <v>8</v>
      </c>
      <c r="AL62" s="346">
        <v>7</v>
      </c>
      <c r="AM62" s="346">
        <v>13</v>
      </c>
      <c r="AN62" s="346" t="s">
        <v>430</v>
      </c>
      <c r="AO62" s="346" t="s">
        <v>430</v>
      </c>
      <c r="AP62" s="346" t="s">
        <v>430</v>
      </c>
      <c r="AQ62" s="346" t="s">
        <v>430</v>
      </c>
      <c r="AR62" s="346" t="s">
        <v>430</v>
      </c>
      <c r="AS62" s="346" t="s">
        <v>430</v>
      </c>
      <c r="AT62" s="346" t="s">
        <v>430</v>
      </c>
      <c r="AU62" s="346">
        <v>8</v>
      </c>
      <c r="AV62" s="346">
        <v>10</v>
      </c>
      <c r="AW62" s="346" t="s">
        <v>430</v>
      </c>
      <c r="AX62" s="346" t="s">
        <v>430</v>
      </c>
      <c r="AY62" s="346">
        <v>8</v>
      </c>
      <c r="AZ62" s="374"/>
      <c r="BA62" s="375">
        <v>246.810655067158</v>
      </c>
      <c r="BB62" s="375">
        <v>0</v>
      </c>
      <c r="BC62" s="375">
        <v>-2.9617337172121502E-2</v>
      </c>
      <c r="BD62" s="375" t="s">
        <v>430</v>
      </c>
      <c r="BE62" s="373"/>
      <c r="BF62" s="348" t="s">
        <v>430</v>
      </c>
      <c r="BG62" s="348" t="s">
        <v>430</v>
      </c>
      <c r="BH62" s="348" t="s">
        <v>430</v>
      </c>
      <c r="BI62" s="373"/>
      <c r="BJ62" s="348">
        <v>50.356533669999997</v>
      </c>
      <c r="BK62" s="373"/>
      <c r="BL62" s="348">
        <v>45.690800000000003</v>
      </c>
      <c r="BM62" s="348">
        <v>16.520600000000002</v>
      </c>
      <c r="BN62" s="348">
        <v>3.7751299999999999</v>
      </c>
      <c r="BO62" s="348">
        <v>34.013469999999998</v>
      </c>
      <c r="BP62" s="373"/>
      <c r="BQ62" s="348">
        <v>10.08</v>
      </c>
      <c r="BR62" s="348" t="s">
        <v>430</v>
      </c>
      <c r="BS62" s="348" t="s">
        <v>430</v>
      </c>
      <c r="BT62" s="348" t="s">
        <v>430</v>
      </c>
      <c r="BU62" s="348" t="s">
        <v>430</v>
      </c>
      <c r="BV62" s="348">
        <v>31.64</v>
      </c>
      <c r="BW62" s="373"/>
      <c r="BX62" s="372" t="s">
        <v>9876</v>
      </c>
      <c r="BY62" s="372" t="s">
        <v>9877</v>
      </c>
      <c r="BZ62" s="372" t="s">
        <v>9878</v>
      </c>
      <c r="CA62" s="372" t="s">
        <v>9879</v>
      </c>
      <c r="CB62" s="372" t="s">
        <v>9880</v>
      </c>
      <c r="CC62" s="373"/>
      <c r="CD62" s="354" t="s">
        <v>604</v>
      </c>
    </row>
    <row r="63" spans="1:82" s="107" customFormat="1" x14ac:dyDescent="0.25">
      <c r="A63" s="345" t="s">
        <v>9881</v>
      </c>
      <c r="B63" s="373"/>
      <c r="C63" s="719">
        <v>46000</v>
      </c>
      <c r="D63" s="373"/>
      <c r="E63" s="346">
        <v>159.33699999999999</v>
      </c>
      <c r="F63" s="373"/>
      <c r="G63" s="347">
        <v>10.541</v>
      </c>
      <c r="H63" s="373"/>
      <c r="I63" s="651" t="s">
        <v>430</v>
      </c>
      <c r="J63" s="651" t="s">
        <v>430</v>
      </c>
      <c r="K63" s="651" t="s">
        <v>430</v>
      </c>
      <c r="L63" s="651" t="s">
        <v>430</v>
      </c>
      <c r="M63" s="374"/>
      <c r="N63" s="348">
        <v>114.646</v>
      </c>
      <c r="O63" s="348">
        <v>114.646</v>
      </c>
      <c r="P63" s="348">
        <v>-9.8900000000000002E-2</v>
      </c>
      <c r="Q63" s="348">
        <v>52.481000000000002</v>
      </c>
      <c r="R63" s="348">
        <v>78.543899999999994</v>
      </c>
      <c r="S63" s="348">
        <v>1.2851999999999999</v>
      </c>
      <c r="T63" s="348" t="s">
        <v>430</v>
      </c>
      <c r="U63" s="348" t="s">
        <v>430</v>
      </c>
      <c r="V63" s="350" t="s">
        <v>430</v>
      </c>
      <c r="W63" s="348" t="s">
        <v>430</v>
      </c>
      <c r="X63" s="348" t="s">
        <v>430</v>
      </c>
      <c r="Y63" s="348" t="s">
        <v>430</v>
      </c>
      <c r="Z63" s="348" t="s">
        <v>430</v>
      </c>
      <c r="AA63" s="348">
        <v>102.32040000000001</v>
      </c>
      <c r="AB63" s="348">
        <v>13.058299999999999</v>
      </c>
      <c r="AC63" s="348" t="s">
        <v>430</v>
      </c>
      <c r="AD63" s="348" t="s">
        <v>430</v>
      </c>
      <c r="AE63" s="348">
        <v>102.32040000000001</v>
      </c>
      <c r="AF63" s="348">
        <v>14.206099999999999</v>
      </c>
      <c r="AG63" s="374"/>
      <c r="AH63" s="346">
        <v>3</v>
      </c>
      <c r="AI63" s="346">
        <v>3</v>
      </c>
      <c r="AJ63" s="346">
        <v>4</v>
      </c>
      <c r="AK63" s="346">
        <v>4</v>
      </c>
      <c r="AL63" s="346">
        <v>3</v>
      </c>
      <c r="AM63" s="346">
        <v>5</v>
      </c>
      <c r="AN63" s="346" t="s">
        <v>430</v>
      </c>
      <c r="AO63" s="346" t="s">
        <v>430</v>
      </c>
      <c r="AP63" s="346" t="s">
        <v>430</v>
      </c>
      <c r="AQ63" s="346" t="s">
        <v>430</v>
      </c>
      <c r="AR63" s="346" t="s">
        <v>430</v>
      </c>
      <c r="AS63" s="346" t="s">
        <v>430</v>
      </c>
      <c r="AT63" s="346" t="s">
        <v>430</v>
      </c>
      <c r="AU63" s="346">
        <v>3</v>
      </c>
      <c r="AV63" s="346">
        <v>1</v>
      </c>
      <c r="AW63" s="346" t="s">
        <v>430</v>
      </c>
      <c r="AX63" s="346" t="s">
        <v>430</v>
      </c>
      <c r="AY63" s="346">
        <v>3</v>
      </c>
      <c r="AZ63" s="374"/>
      <c r="BA63" s="375">
        <v>228.247569598366</v>
      </c>
      <c r="BB63" s="375">
        <v>0</v>
      </c>
      <c r="BC63" s="375">
        <v>1.40014275517907E-2</v>
      </c>
      <c r="BD63" s="375" t="s">
        <v>430</v>
      </c>
      <c r="BE63" s="373"/>
      <c r="BF63" s="348" t="s">
        <v>430</v>
      </c>
      <c r="BG63" s="348" t="s">
        <v>430</v>
      </c>
      <c r="BH63" s="348" t="s">
        <v>430</v>
      </c>
      <c r="BI63" s="373"/>
      <c r="BJ63" s="348">
        <v>50.07716353</v>
      </c>
      <c r="BK63" s="373"/>
      <c r="BL63" s="348">
        <v>28.3538</v>
      </c>
      <c r="BM63" s="348">
        <v>11.7719</v>
      </c>
      <c r="BN63" s="348">
        <v>9.9514099999999992</v>
      </c>
      <c r="BO63" s="348">
        <v>49.922890000000002</v>
      </c>
      <c r="BP63" s="373"/>
      <c r="BQ63" s="348" t="s">
        <v>430</v>
      </c>
      <c r="BR63" s="348">
        <v>23.81</v>
      </c>
      <c r="BS63" s="348" t="s">
        <v>430</v>
      </c>
      <c r="BT63" s="348" t="s">
        <v>430</v>
      </c>
      <c r="BU63" s="348" t="s">
        <v>430</v>
      </c>
      <c r="BV63" s="348">
        <v>24.36</v>
      </c>
      <c r="BW63" s="373"/>
      <c r="BX63" s="372" t="s">
        <v>9882</v>
      </c>
      <c r="BY63" s="372" t="s">
        <v>9883</v>
      </c>
      <c r="BZ63" s="372" t="s">
        <v>9884</v>
      </c>
      <c r="CA63" s="372" t="s">
        <v>9885</v>
      </c>
      <c r="CB63" s="372" t="s">
        <v>9886</v>
      </c>
      <c r="CC63" s="373"/>
      <c r="CD63" s="354" t="s">
        <v>463</v>
      </c>
    </row>
    <row r="64" spans="1:82" s="107" customFormat="1" x14ac:dyDescent="0.25">
      <c r="A64" s="345" t="s">
        <v>9887</v>
      </c>
      <c r="B64" s="373"/>
      <c r="C64" s="719">
        <v>45177</v>
      </c>
      <c r="D64" s="373"/>
      <c r="E64" s="346">
        <v>138.58500000000001</v>
      </c>
      <c r="F64" s="373"/>
      <c r="G64" s="347">
        <v>13.0243</v>
      </c>
      <c r="H64" s="373"/>
      <c r="I64" s="651">
        <v>1.17</v>
      </c>
      <c r="J64" s="651">
        <v>7.21</v>
      </c>
      <c r="K64" s="651">
        <v>1.03</v>
      </c>
      <c r="L64" s="651">
        <v>1.1000000000000001</v>
      </c>
      <c r="M64" s="374"/>
      <c r="N64" s="348">
        <v>122.283</v>
      </c>
      <c r="O64" s="348">
        <v>122.283</v>
      </c>
      <c r="P64" s="348">
        <v>-23.910900000000002</v>
      </c>
      <c r="Q64" s="348">
        <v>37.360100000000003</v>
      </c>
      <c r="R64" s="348">
        <v>60.647100000000002</v>
      </c>
      <c r="S64" s="348">
        <v>-9.9358000000000004</v>
      </c>
      <c r="T64" s="348">
        <v>4.0176999999999996</v>
      </c>
      <c r="U64" s="348">
        <v>9.9551999999999996</v>
      </c>
      <c r="V64" s="350">
        <v>10.4689</v>
      </c>
      <c r="W64" s="348">
        <v>2.9470999999999998</v>
      </c>
      <c r="X64" s="348" t="s">
        <v>430</v>
      </c>
      <c r="Y64" s="348" t="s">
        <v>430</v>
      </c>
      <c r="Z64" s="348" t="s">
        <v>430</v>
      </c>
      <c r="AA64" s="348">
        <v>84.240600000000001</v>
      </c>
      <c r="AB64" s="348">
        <v>-5.2074999999999996</v>
      </c>
      <c r="AC64" s="348">
        <v>10.848000000000001</v>
      </c>
      <c r="AD64" s="348">
        <v>7.1155999999999997</v>
      </c>
      <c r="AE64" s="348">
        <v>84.240600000000001</v>
      </c>
      <c r="AF64" s="348">
        <v>10.545199999999999</v>
      </c>
      <c r="AG64" s="374"/>
      <c r="AH64" s="346">
        <v>1</v>
      </c>
      <c r="AI64" s="346">
        <v>1</v>
      </c>
      <c r="AJ64" s="346">
        <v>11</v>
      </c>
      <c r="AK64" s="346">
        <v>10</v>
      </c>
      <c r="AL64" s="346">
        <v>11</v>
      </c>
      <c r="AM64" s="346">
        <v>12</v>
      </c>
      <c r="AN64" s="346">
        <v>12</v>
      </c>
      <c r="AO64" s="346">
        <v>9</v>
      </c>
      <c r="AP64" s="346">
        <v>10</v>
      </c>
      <c r="AQ64" s="346">
        <v>8</v>
      </c>
      <c r="AR64" s="346" t="s">
        <v>430</v>
      </c>
      <c r="AS64" s="346" t="s">
        <v>430</v>
      </c>
      <c r="AT64" s="346" t="s">
        <v>430</v>
      </c>
      <c r="AU64" s="346">
        <v>9</v>
      </c>
      <c r="AV64" s="346">
        <v>15</v>
      </c>
      <c r="AW64" s="346">
        <v>9</v>
      </c>
      <c r="AX64" s="346">
        <v>11</v>
      </c>
      <c r="AY64" s="346">
        <v>9</v>
      </c>
      <c r="AZ64" s="374"/>
      <c r="BA64" s="375">
        <v>139.08770932042501</v>
      </c>
      <c r="BB64" s="375">
        <v>0.69711399178648803</v>
      </c>
      <c r="BC64" s="375">
        <v>2.50590843358167E-2</v>
      </c>
      <c r="BD64" s="375">
        <v>2.1921664305533701</v>
      </c>
      <c r="BE64" s="373"/>
      <c r="BF64" s="348">
        <v>84.436905225900006</v>
      </c>
      <c r="BG64" s="348">
        <v>64.663238982699994</v>
      </c>
      <c r="BH64" s="348">
        <v>1.3057945527000001</v>
      </c>
      <c r="BI64" s="373"/>
      <c r="BJ64" s="348">
        <v>62.97005892</v>
      </c>
      <c r="BK64" s="373"/>
      <c r="BL64" s="348">
        <v>55.978700000000003</v>
      </c>
      <c r="BM64" s="348">
        <v>3.57544</v>
      </c>
      <c r="BN64" s="348">
        <v>7.8427199999999999</v>
      </c>
      <c r="BO64" s="348">
        <v>32.603140000000003</v>
      </c>
      <c r="BP64" s="373"/>
      <c r="BQ64" s="348">
        <v>0.53</v>
      </c>
      <c r="BR64" s="348">
        <v>9.7100000000000009</v>
      </c>
      <c r="BS64" s="348" t="s">
        <v>430</v>
      </c>
      <c r="BT64" s="348" t="s">
        <v>430</v>
      </c>
      <c r="BU64" s="348" t="s">
        <v>430</v>
      </c>
      <c r="BV64" s="348">
        <v>24.01</v>
      </c>
      <c r="BW64" s="373"/>
      <c r="BX64" s="372" t="s">
        <v>9888</v>
      </c>
      <c r="BY64" s="372" t="s">
        <v>9889</v>
      </c>
      <c r="BZ64" s="372" t="s">
        <v>9890</v>
      </c>
      <c r="CA64" s="372" t="s">
        <v>9891</v>
      </c>
      <c r="CB64" s="372" t="s">
        <v>9892</v>
      </c>
      <c r="CC64" s="373"/>
      <c r="CD64" s="354" t="s">
        <v>476</v>
      </c>
    </row>
    <row r="65" spans="1:82" s="107" customFormat="1" x14ac:dyDescent="0.25">
      <c r="A65" s="345" t="s">
        <v>9893</v>
      </c>
      <c r="B65" s="373"/>
      <c r="C65" s="719">
        <v>44047</v>
      </c>
      <c r="D65" s="373"/>
      <c r="E65" s="889">
        <v>93.8</v>
      </c>
      <c r="F65" s="373"/>
      <c r="G65" s="347" t="s">
        <v>430</v>
      </c>
      <c r="H65" s="373"/>
      <c r="I65" s="651" t="s">
        <v>430</v>
      </c>
      <c r="J65" s="651" t="s">
        <v>430</v>
      </c>
      <c r="K65" s="651" t="s">
        <v>430</v>
      </c>
      <c r="L65" s="651" t="s">
        <v>430</v>
      </c>
      <c r="M65" s="374"/>
      <c r="N65" s="348" t="s">
        <v>430</v>
      </c>
      <c r="O65" s="348" t="s">
        <v>430</v>
      </c>
      <c r="P65" s="348" t="s">
        <v>430</v>
      </c>
      <c r="Q65" s="348" t="s">
        <v>430</v>
      </c>
      <c r="R65" s="348" t="s">
        <v>430</v>
      </c>
      <c r="S65" s="348" t="s">
        <v>430</v>
      </c>
      <c r="T65" s="348" t="s">
        <v>430</v>
      </c>
      <c r="U65" s="348" t="s">
        <v>430</v>
      </c>
      <c r="V65" s="350" t="s">
        <v>430</v>
      </c>
      <c r="W65" s="348" t="s">
        <v>430</v>
      </c>
      <c r="X65" s="348" t="s">
        <v>430</v>
      </c>
      <c r="Y65" s="348" t="s">
        <v>430</v>
      </c>
      <c r="Z65" s="348" t="s">
        <v>430</v>
      </c>
      <c r="AA65" s="348" t="s">
        <v>430</v>
      </c>
      <c r="AB65" s="348" t="s">
        <v>430</v>
      </c>
      <c r="AC65" s="348" t="s">
        <v>430</v>
      </c>
      <c r="AD65" s="348" t="s">
        <v>430</v>
      </c>
      <c r="AE65" s="348" t="s">
        <v>430</v>
      </c>
      <c r="AF65" s="348" t="s">
        <v>430</v>
      </c>
      <c r="AG65" s="374"/>
      <c r="AH65" s="346" t="s">
        <v>430</v>
      </c>
      <c r="AI65" s="346" t="s">
        <v>430</v>
      </c>
      <c r="AJ65" s="346" t="s">
        <v>430</v>
      </c>
      <c r="AK65" s="346" t="s">
        <v>430</v>
      </c>
      <c r="AL65" s="346" t="s">
        <v>430</v>
      </c>
      <c r="AM65" s="346" t="s">
        <v>430</v>
      </c>
      <c r="AN65" s="346" t="s">
        <v>430</v>
      </c>
      <c r="AO65" s="346" t="s">
        <v>430</v>
      </c>
      <c r="AP65" s="346" t="s">
        <v>430</v>
      </c>
      <c r="AQ65" s="346" t="s">
        <v>430</v>
      </c>
      <c r="AR65" s="346" t="s">
        <v>430</v>
      </c>
      <c r="AS65" s="346" t="s">
        <v>430</v>
      </c>
      <c r="AT65" s="346" t="s">
        <v>430</v>
      </c>
      <c r="AU65" s="346" t="s">
        <v>430</v>
      </c>
      <c r="AV65" s="346" t="s">
        <v>430</v>
      </c>
      <c r="AW65" s="346" t="s">
        <v>430</v>
      </c>
      <c r="AX65" s="346" t="s">
        <v>430</v>
      </c>
      <c r="AY65" s="346" t="s">
        <v>430</v>
      </c>
      <c r="AZ65" s="374"/>
      <c r="BA65" s="375">
        <v>128.317026004198</v>
      </c>
      <c r="BB65" s="375">
        <v>0</v>
      </c>
      <c r="BC65" s="375">
        <v>-1.0820347517934099E-2</v>
      </c>
      <c r="BD65" s="375" t="s">
        <v>430</v>
      </c>
      <c r="BE65" s="373"/>
      <c r="BF65" s="348" t="s">
        <v>430</v>
      </c>
      <c r="BG65" s="348" t="s">
        <v>430</v>
      </c>
      <c r="BH65" s="348" t="s">
        <v>430</v>
      </c>
      <c r="BI65" s="373"/>
      <c r="BJ65" s="348" t="s">
        <v>430</v>
      </c>
      <c r="BK65" s="373"/>
      <c r="BL65" s="348" t="s">
        <v>430</v>
      </c>
      <c r="BM65" s="348" t="s">
        <v>430</v>
      </c>
      <c r="BN65" s="348" t="s">
        <v>430</v>
      </c>
      <c r="BO65" s="348" t="s">
        <v>430</v>
      </c>
      <c r="BP65" s="373"/>
      <c r="BQ65" s="348" t="s">
        <v>430</v>
      </c>
      <c r="BR65" s="348" t="s">
        <v>430</v>
      </c>
      <c r="BS65" s="348" t="s">
        <v>430</v>
      </c>
      <c r="BT65" s="348" t="s">
        <v>430</v>
      </c>
      <c r="BU65" s="348" t="s">
        <v>430</v>
      </c>
      <c r="BV65" s="348" t="s">
        <v>430</v>
      </c>
      <c r="BW65" s="373"/>
      <c r="BX65" s="372" t="s">
        <v>430</v>
      </c>
      <c r="BY65" s="372" t="s">
        <v>430</v>
      </c>
      <c r="BZ65" s="372" t="s">
        <v>430</v>
      </c>
      <c r="CA65" s="372" t="s">
        <v>430</v>
      </c>
      <c r="CB65" s="372" t="s">
        <v>430</v>
      </c>
      <c r="CC65" s="373"/>
      <c r="CD65" s="354" t="s">
        <v>443</v>
      </c>
    </row>
    <row r="66" spans="1:82" s="107" customFormat="1" x14ac:dyDescent="0.25">
      <c r="A66" s="345" t="s">
        <v>9894</v>
      </c>
      <c r="B66" s="373"/>
      <c r="C66" s="719">
        <v>45358</v>
      </c>
      <c r="D66" s="373"/>
      <c r="E66" s="346">
        <v>56.42</v>
      </c>
      <c r="F66" s="373"/>
      <c r="G66" s="347">
        <v>11.81</v>
      </c>
      <c r="H66" s="373"/>
      <c r="I66" s="651" t="s">
        <v>430</v>
      </c>
      <c r="J66" s="651" t="s">
        <v>430</v>
      </c>
      <c r="K66" s="651" t="s">
        <v>430</v>
      </c>
      <c r="L66" s="651" t="s">
        <v>430</v>
      </c>
      <c r="M66" s="374"/>
      <c r="N66" s="348">
        <v>72.543999999999997</v>
      </c>
      <c r="O66" s="348">
        <v>72.543999999999997</v>
      </c>
      <c r="P66" s="348">
        <v>-52.448799999999999</v>
      </c>
      <c r="Q66" s="348">
        <v>13.3131</v>
      </c>
      <c r="R66" s="348">
        <v>40.209600000000002</v>
      </c>
      <c r="S66" s="348">
        <v>-16.4726</v>
      </c>
      <c r="T66" s="348">
        <v>-3.3397000000000001</v>
      </c>
      <c r="U66" s="348">
        <v>4.2771999999999997</v>
      </c>
      <c r="V66" s="350">
        <v>4.8578999999999999</v>
      </c>
      <c r="W66" s="348">
        <v>8.2303999999999995</v>
      </c>
      <c r="X66" s="348" t="s">
        <v>430</v>
      </c>
      <c r="Y66" s="348" t="s">
        <v>430</v>
      </c>
      <c r="Z66" s="348" t="s">
        <v>430</v>
      </c>
      <c r="AA66" s="348">
        <v>57.271700000000003</v>
      </c>
      <c r="AB66" s="348">
        <v>-8.9793000000000003</v>
      </c>
      <c r="AC66" s="348">
        <v>2.5506000000000002</v>
      </c>
      <c r="AD66" s="348">
        <v>3.0526</v>
      </c>
      <c r="AE66" s="348">
        <v>57.271700000000003</v>
      </c>
      <c r="AF66" s="348">
        <v>8.0851000000000006</v>
      </c>
      <c r="AG66" s="374"/>
      <c r="AH66" s="346">
        <v>10</v>
      </c>
      <c r="AI66" s="346">
        <v>10</v>
      </c>
      <c r="AJ66" s="346">
        <v>17</v>
      </c>
      <c r="AK66" s="346">
        <v>16</v>
      </c>
      <c r="AL66" s="346">
        <v>17</v>
      </c>
      <c r="AM66" s="346">
        <v>18</v>
      </c>
      <c r="AN66" s="346">
        <v>16</v>
      </c>
      <c r="AO66" s="346">
        <v>13</v>
      </c>
      <c r="AP66" s="346">
        <v>13</v>
      </c>
      <c r="AQ66" s="346">
        <v>6</v>
      </c>
      <c r="AR66" s="346" t="s">
        <v>430</v>
      </c>
      <c r="AS66" s="346" t="s">
        <v>430</v>
      </c>
      <c r="AT66" s="346" t="s">
        <v>430</v>
      </c>
      <c r="AU66" s="346">
        <v>15</v>
      </c>
      <c r="AV66" s="346">
        <v>18</v>
      </c>
      <c r="AW66" s="346">
        <v>15</v>
      </c>
      <c r="AX66" s="346">
        <v>13</v>
      </c>
      <c r="AY66" s="346">
        <v>15</v>
      </c>
      <c r="AZ66" s="374"/>
      <c r="BA66" s="375">
        <v>97.409269412261494</v>
      </c>
      <c r="BB66" s="375">
        <v>0.51875766326586903</v>
      </c>
      <c r="BC66" s="375">
        <v>1.25017142934298E-2</v>
      </c>
      <c r="BD66" s="375">
        <v>2.06183648993348</v>
      </c>
      <c r="BE66" s="373"/>
      <c r="BF66" s="348">
        <v>64.801583260800001</v>
      </c>
      <c r="BG66" s="348">
        <v>34.1373143697</v>
      </c>
      <c r="BH66" s="348">
        <v>1.8982624866</v>
      </c>
      <c r="BI66" s="373"/>
      <c r="BJ66" s="348">
        <v>47.393433960000003</v>
      </c>
      <c r="BK66" s="373"/>
      <c r="BL66" s="348">
        <v>36.417099999999998</v>
      </c>
      <c r="BM66" s="348">
        <v>4.6214000000000004</v>
      </c>
      <c r="BN66" s="348">
        <v>6.3549699999999998</v>
      </c>
      <c r="BO66" s="348">
        <v>52.606529999999999</v>
      </c>
      <c r="BP66" s="373"/>
      <c r="BQ66" s="348">
        <v>31.75</v>
      </c>
      <c r="BR66" s="348" t="s">
        <v>430</v>
      </c>
      <c r="BS66" s="348" t="s">
        <v>430</v>
      </c>
      <c r="BT66" s="348" t="s">
        <v>430</v>
      </c>
      <c r="BU66" s="348" t="s">
        <v>430</v>
      </c>
      <c r="BV66" s="348">
        <v>20.85</v>
      </c>
      <c r="BW66" s="373"/>
      <c r="BX66" s="372" t="s">
        <v>9895</v>
      </c>
      <c r="BY66" s="372" t="s">
        <v>5349</v>
      </c>
      <c r="BZ66" s="372" t="s">
        <v>9896</v>
      </c>
      <c r="CA66" s="372" t="s">
        <v>9130</v>
      </c>
      <c r="CB66" s="372" t="s">
        <v>9897</v>
      </c>
      <c r="CC66" s="373"/>
      <c r="CD66" s="354" t="s">
        <v>476</v>
      </c>
    </row>
    <row r="67" spans="1:82" s="107" customFormat="1" x14ac:dyDescent="0.25">
      <c r="A67" s="345" t="s">
        <v>9898</v>
      </c>
      <c r="B67" s="373"/>
      <c r="C67" s="719">
        <v>46097</v>
      </c>
      <c r="D67" s="373"/>
      <c r="E67" s="346">
        <v>26.88</v>
      </c>
      <c r="F67" s="373"/>
      <c r="G67" s="347">
        <v>10.1351</v>
      </c>
      <c r="H67" s="373"/>
      <c r="I67" s="651" t="s">
        <v>430</v>
      </c>
      <c r="J67" s="651" t="s">
        <v>430</v>
      </c>
      <c r="K67" s="651" t="s">
        <v>430</v>
      </c>
      <c r="L67" s="651" t="s">
        <v>430</v>
      </c>
      <c r="M67" s="374"/>
      <c r="N67" s="348" t="s">
        <v>430</v>
      </c>
      <c r="O67" s="348" t="s">
        <v>430</v>
      </c>
      <c r="P67" s="348">
        <v>-62.058399999999999</v>
      </c>
      <c r="Q67" s="348">
        <v>-3.4668000000000001</v>
      </c>
      <c r="R67" s="348">
        <v>19.662299999999998</v>
      </c>
      <c r="S67" s="348" t="s">
        <v>430</v>
      </c>
      <c r="T67" s="348" t="s">
        <v>430</v>
      </c>
      <c r="U67" s="348" t="s">
        <v>430</v>
      </c>
      <c r="V67" s="350" t="s">
        <v>430</v>
      </c>
      <c r="W67" s="348" t="s">
        <v>430</v>
      </c>
      <c r="X67" s="348" t="s">
        <v>430</v>
      </c>
      <c r="Y67" s="348" t="s">
        <v>430</v>
      </c>
      <c r="Z67" s="348" t="s">
        <v>430</v>
      </c>
      <c r="AA67" s="348">
        <v>28.011900000000001</v>
      </c>
      <c r="AB67" s="348" t="s">
        <v>430</v>
      </c>
      <c r="AC67" s="348" t="s">
        <v>430</v>
      </c>
      <c r="AD67" s="348" t="s">
        <v>430</v>
      </c>
      <c r="AE67" s="348">
        <v>28.011900000000001</v>
      </c>
      <c r="AF67" s="348">
        <v>12.644</v>
      </c>
      <c r="AG67" s="374"/>
      <c r="AH67" s="346" t="s">
        <v>430</v>
      </c>
      <c r="AI67" s="346" t="s">
        <v>430</v>
      </c>
      <c r="AJ67" s="346">
        <v>19</v>
      </c>
      <c r="AK67" s="346">
        <v>19</v>
      </c>
      <c r="AL67" s="346">
        <v>18</v>
      </c>
      <c r="AM67" s="346" t="s">
        <v>430</v>
      </c>
      <c r="AN67" s="346" t="s">
        <v>430</v>
      </c>
      <c r="AO67" s="346" t="s">
        <v>430</v>
      </c>
      <c r="AP67" s="346" t="s">
        <v>430</v>
      </c>
      <c r="AQ67" s="346" t="s">
        <v>430</v>
      </c>
      <c r="AR67" s="346" t="s">
        <v>430</v>
      </c>
      <c r="AS67" s="346" t="s">
        <v>430</v>
      </c>
      <c r="AT67" s="346" t="s">
        <v>430</v>
      </c>
      <c r="AU67" s="346">
        <v>18</v>
      </c>
      <c r="AV67" s="346" t="s">
        <v>430</v>
      </c>
      <c r="AW67" s="346" t="s">
        <v>430</v>
      </c>
      <c r="AX67" s="346" t="s">
        <v>430</v>
      </c>
      <c r="AY67" s="346">
        <v>18</v>
      </c>
      <c r="AZ67" s="374"/>
      <c r="BA67" s="375" t="s">
        <v>430</v>
      </c>
      <c r="BB67" s="375">
        <v>0</v>
      </c>
      <c r="BC67" s="375">
        <v>0</v>
      </c>
      <c r="BD67" s="375" t="s">
        <v>430</v>
      </c>
      <c r="BE67" s="373"/>
      <c r="BF67" s="348" t="s">
        <v>430</v>
      </c>
      <c r="BG67" s="348" t="s">
        <v>430</v>
      </c>
      <c r="BH67" s="348" t="s">
        <v>430</v>
      </c>
      <c r="BI67" s="373"/>
      <c r="BJ67" s="348">
        <v>43.927620500000003</v>
      </c>
      <c r="BK67" s="373"/>
      <c r="BL67" s="348">
        <v>30.3537</v>
      </c>
      <c r="BM67" s="348">
        <v>7.6275599999999999</v>
      </c>
      <c r="BN67" s="348" t="s">
        <v>430</v>
      </c>
      <c r="BO67" s="348">
        <v>62.018740000000001</v>
      </c>
      <c r="BP67" s="373"/>
      <c r="BQ67" s="348">
        <v>2.69</v>
      </c>
      <c r="BR67" s="348">
        <v>30.47</v>
      </c>
      <c r="BS67" s="348" t="s">
        <v>430</v>
      </c>
      <c r="BT67" s="348" t="s">
        <v>430</v>
      </c>
      <c r="BU67" s="348" t="s">
        <v>430</v>
      </c>
      <c r="BV67" s="348">
        <v>22.92</v>
      </c>
      <c r="BW67" s="373"/>
      <c r="BX67" s="372" t="s">
        <v>9899</v>
      </c>
      <c r="BY67" s="372" t="s">
        <v>9900</v>
      </c>
      <c r="BZ67" s="372" t="s">
        <v>9901</v>
      </c>
      <c r="CA67" s="372" t="s">
        <v>9902</v>
      </c>
      <c r="CB67" s="372" t="s">
        <v>9903</v>
      </c>
      <c r="CC67" s="373"/>
      <c r="CD67" s="354" t="s">
        <v>463</v>
      </c>
    </row>
    <row r="68" spans="1:82" x14ac:dyDescent="0.25">
      <c r="A68" s="505" t="s">
        <v>93</v>
      </c>
      <c r="B68" s="365"/>
      <c r="C68" s="717"/>
      <c r="D68" s="365"/>
      <c r="E68" s="329"/>
      <c r="F68" s="365"/>
      <c r="G68" s="330"/>
      <c r="H68" s="365"/>
      <c r="I68" s="653"/>
      <c r="J68" s="653"/>
      <c r="K68" s="653"/>
      <c r="L68" s="653"/>
      <c r="M68" s="366"/>
      <c r="N68" s="331">
        <v>75.910300000000007</v>
      </c>
      <c r="O68" s="331">
        <v>75.910300000000007</v>
      </c>
      <c r="P68" s="331">
        <v>-21.570399999999999</v>
      </c>
      <c r="Q68" s="331">
        <v>36.171300000000002</v>
      </c>
      <c r="R68" s="331">
        <v>58.249000000000002</v>
      </c>
      <c r="S68" s="331">
        <v>-5.8014999999999999</v>
      </c>
      <c r="T68" s="331">
        <v>6.4020999999999999</v>
      </c>
      <c r="U68" s="331">
        <v>11.255599999999999</v>
      </c>
      <c r="V68" s="333">
        <v>12.975899999999999</v>
      </c>
      <c r="W68" s="331">
        <v>9.5038</v>
      </c>
      <c r="X68" s="331">
        <v>18.142299999999999</v>
      </c>
      <c r="Y68" s="331">
        <v>16.038</v>
      </c>
      <c r="Z68" s="331">
        <v>14.439500000000001</v>
      </c>
      <c r="AA68" s="331">
        <v>77.440899999999999</v>
      </c>
      <c r="AB68" s="331">
        <v>1.8096000000000001</v>
      </c>
      <c r="AC68" s="331">
        <v>11.323499999999999</v>
      </c>
      <c r="AD68" s="331">
        <v>9.7240000000000002</v>
      </c>
      <c r="AE68" s="331">
        <v>77.440899999999999</v>
      </c>
      <c r="AF68" s="331">
        <v>12.209300000000001</v>
      </c>
      <c r="AG68" s="366"/>
      <c r="AH68" s="329">
        <v>16</v>
      </c>
      <c r="AI68" s="329">
        <v>16</v>
      </c>
      <c r="AJ68" s="329">
        <v>19</v>
      </c>
      <c r="AK68" s="329">
        <v>19</v>
      </c>
      <c r="AL68" s="329">
        <v>19</v>
      </c>
      <c r="AM68" s="329">
        <v>18</v>
      </c>
      <c r="AN68" s="329">
        <v>16</v>
      </c>
      <c r="AO68" s="329">
        <v>14</v>
      </c>
      <c r="AP68" s="329">
        <v>13</v>
      </c>
      <c r="AQ68" s="329">
        <v>8</v>
      </c>
      <c r="AR68" s="329">
        <v>3</v>
      </c>
      <c r="AS68" s="329">
        <v>2</v>
      </c>
      <c r="AT68" s="329">
        <v>2</v>
      </c>
      <c r="AU68" s="329">
        <v>19</v>
      </c>
      <c r="AV68" s="329">
        <v>18</v>
      </c>
      <c r="AW68" s="329">
        <v>16</v>
      </c>
      <c r="AX68" s="329">
        <v>14</v>
      </c>
      <c r="AY68" s="329">
        <v>19</v>
      </c>
      <c r="AZ68" s="366"/>
      <c r="BA68" s="367"/>
      <c r="BB68" s="367"/>
      <c r="BC68" s="367"/>
      <c r="BD68" s="367"/>
      <c r="BE68" s="365"/>
      <c r="BF68" s="331"/>
      <c r="BG68" s="331"/>
      <c r="BH68" s="331"/>
      <c r="BI68" s="365"/>
      <c r="BJ68" s="331"/>
      <c r="BK68" s="365"/>
      <c r="BL68" s="331"/>
      <c r="BM68" s="331"/>
      <c r="BN68" s="331"/>
      <c r="BO68" s="331"/>
      <c r="BP68" s="365"/>
      <c r="BQ68" s="331"/>
      <c r="BR68" s="331"/>
      <c r="BS68" s="331"/>
      <c r="BT68" s="331"/>
      <c r="BU68" s="331"/>
      <c r="BV68" s="331"/>
      <c r="BW68" s="365"/>
      <c r="BX68" s="364"/>
      <c r="BY68" s="364"/>
      <c r="BZ68" s="364"/>
      <c r="CA68" s="364"/>
      <c r="CB68" s="364"/>
      <c r="CC68" s="365"/>
      <c r="CD68" s="335"/>
    </row>
    <row r="69" spans="1:82" x14ac:dyDescent="0.25">
      <c r="A69" s="506" t="s">
        <v>94</v>
      </c>
      <c r="B69" s="369"/>
      <c r="C69" s="718"/>
      <c r="D69" s="369"/>
      <c r="E69" s="338"/>
      <c r="F69" s="369"/>
      <c r="G69" s="339"/>
      <c r="H69" s="369"/>
      <c r="I69" s="654"/>
      <c r="J69" s="654"/>
      <c r="K69" s="654"/>
      <c r="L69" s="654"/>
      <c r="M69" s="370"/>
      <c r="N69" s="340">
        <v>122.283</v>
      </c>
      <c r="O69" s="340">
        <v>122.283</v>
      </c>
      <c r="P69" s="340">
        <v>18.633400000000002</v>
      </c>
      <c r="Q69" s="340">
        <v>67.885900000000007</v>
      </c>
      <c r="R69" s="340">
        <v>88.095200000000006</v>
      </c>
      <c r="S69" s="340">
        <v>11.202</v>
      </c>
      <c r="T69" s="340">
        <v>17.5611</v>
      </c>
      <c r="U69" s="340">
        <v>18.597999999999999</v>
      </c>
      <c r="V69" s="342">
        <v>22.166699999999999</v>
      </c>
      <c r="W69" s="340">
        <v>14.0585</v>
      </c>
      <c r="X69" s="340">
        <v>22.863299999999999</v>
      </c>
      <c r="Y69" s="340">
        <v>21.096</v>
      </c>
      <c r="Z69" s="340">
        <v>17.9817</v>
      </c>
      <c r="AA69" s="340">
        <v>121.5145</v>
      </c>
      <c r="AB69" s="340">
        <v>13.058299999999999</v>
      </c>
      <c r="AC69" s="340">
        <v>21.506900000000002</v>
      </c>
      <c r="AD69" s="340">
        <v>16.557500000000001</v>
      </c>
      <c r="AE69" s="340">
        <v>121.5145</v>
      </c>
      <c r="AF69" s="340">
        <v>28.023700000000002</v>
      </c>
      <c r="AG69" s="370"/>
      <c r="AH69" s="338"/>
      <c r="AI69" s="338"/>
      <c r="AJ69" s="338"/>
      <c r="AK69" s="338"/>
      <c r="AL69" s="338"/>
      <c r="AM69" s="338"/>
      <c r="AN69" s="338"/>
      <c r="AO69" s="338"/>
      <c r="AP69" s="338"/>
      <c r="AQ69" s="338"/>
      <c r="AR69" s="338"/>
      <c r="AS69" s="338"/>
      <c r="AT69" s="338"/>
      <c r="AU69" s="338"/>
      <c r="AV69" s="338"/>
      <c r="AW69" s="338"/>
      <c r="AX69" s="338"/>
      <c r="AY69" s="338"/>
      <c r="AZ69" s="370"/>
      <c r="BA69" s="371"/>
      <c r="BB69" s="371"/>
      <c r="BC69" s="371"/>
      <c r="BD69" s="371"/>
      <c r="BE69" s="369"/>
      <c r="BF69" s="340"/>
      <c r="BG69" s="340"/>
      <c r="BH69" s="340"/>
      <c r="BI69" s="369"/>
      <c r="BJ69" s="340"/>
      <c r="BK69" s="369"/>
      <c r="BL69" s="340"/>
      <c r="BM69" s="340"/>
      <c r="BN69" s="340"/>
      <c r="BO69" s="340"/>
      <c r="BP69" s="369"/>
      <c r="BQ69" s="340"/>
      <c r="BR69" s="340"/>
      <c r="BS69" s="340"/>
      <c r="BT69" s="340"/>
      <c r="BU69" s="340"/>
      <c r="BV69" s="340"/>
      <c r="BW69" s="369"/>
      <c r="BX69" s="368"/>
      <c r="BY69" s="368"/>
      <c r="BZ69" s="368"/>
      <c r="CA69" s="368"/>
      <c r="CB69" s="368"/>
      <c r="CC69" s="369"/>
      <c r="CD69" s="344"/>
    </row>
    <row r="70" spans="1:82" x14ac:dyDescent="0.25">
      <c r="A70" s="506" t="s">
        <v>95</v>
      </c>
      <c r="B70" s="369"/>
      <c r="C70" s="718"/>
      <c r="D70" s="369"/>
      <c r="E70" s="338"/>
      <c r="F70" s="369"/>
      <c r="G70" s="339"/>
      <c r="H70" s="369"/>
      <c r="I70" s="654"/>
      <c r="J70" s="654"/>
      <c r="K70" s="654"/>
      <c r="L70" s="654"/>
      <c r="M70" s="370"/>
      <c r="N70" s="340">
        <v>24.009899999999998</v>
      </c>
      <c r="O70" s="340">
        <v>24.009899999999998</v>
      </c>
      <c r="P70" s="340">
        <v>-62.058399999999999</v>
      </c>
      <c r="Q70" s="340">
        <v>-3.4668000000000001</v>
      </c>
      <c r="R70" s="340">
        <v>7.8460000000000001</v>
      </c>
      <c r="S70" s="340">
        <v>-16.4726</v>
      </c>
      <c r="T70" s="340">
        <v>-3.3397000000000001</v>
      </c>
      <c r="U70" s="340">
        <v>3.1915</v>
      </c>
      <c r="V70" s="342">
        <v>4.8578999999999999</v>
      </c>
      <c r="W70" s="340">
        <v>2.9470999999999998</v>
      </c>
      <c r="X70" s="340">
        <v>14.7514</v>
      </c>
      <c r="Y70" s="340">
        <v>10.98</v>
      </c>
      <c r="Z70" s="340">
        <v>10.8973</v>
      </c>
      <c r="AA70" s="340">
        <v>8.9187999999999992</v>
      </c>
      <c r="AB70" s="340">
        <v>-8.9793000000000003</v>
      </c>
      <c r="AC70" s="340">
        <v>2.3401999999999998</v>
      </c>
      <c r="AD70" s="340">
        <v>0.61499999999999999</v>
      </c>
      <c r="AE70" s="340">
        <v>8.9187999999999992</v>
      </c>
      <c r="AF70" s="340">
        <v>2.3401999999999998</v>
      </c>
      <c r="AG70" s="370"/>
      <c r="AH70" s="338"/>
      <c r="AI70" s="338"/>
      <c r="AJ70" s="338"/>
      <c r="AK70" s="338"/>
      <c r="AL70" s="338"/>
      <c r="AM70" s="338"/>
      <c r="AN70" s="338"/>
      <c r="AO70" s="338"/>
      <c r="AP70" s="338"/>
      <c r="AQ70" s="338"/>
      <c r="AR70" s="338"/>
      <c r="AS70" s="338"/>
      <c r="AT70" s="338"/>
      <c r="AU70" s="338"/>
      <c r="AV70" s="338"/>
      <c r="AW70" s="338"/>
      <c r="AX70" s="338"/>
      <c r="AY70" s="338"/>
      <c r="AZ70" s="370"/>
      <c r="BA70" s="371"/>
      <c r="BB70" s="371"/>
      <c r="BC70" s="371"/>
      <c r="BD70" s="371"/>
      <c r="BE70" s="369"/>
      <c r="BF70" s="340"/>
      <c r="BG70" s="340"/>
      <c r="BH70" s="340"/>
      <c r="BI70" s="369"/>
      <c r="BJ70" s="340"/>
      <c r="BK70" s="369"/>
      <c r="BL70" s="340"/>
      <c r="BM70" s="340"/>
      <c r="BN70" s="340"/>
      <c r="BO70" s="340"/>
      <c r="BP70" s="369"/>
      <c r="BQ70" s="340"/>
      <c r="BR70" s="340"/>
      <c r="BS70" s="340"/>
      <c r="BT70" s="340"/>
      <c r="BU70" s="340"/>
      <c r="BV70" s="340"/>
      <c r="BW70" s="369"/>
      <c r="BX70" s="368"/>
      <c r="BY70" s="368"/>
      <c r="BZ70" s="368"/>
      <c r="CA70" s="368"/>
      <c r="CB70" s="368"/>
      <c r="CC70" s="369"/>
      <c r="CD70" s="344"/>
    </row>
    <row r="71" spans="1:82" x14ac:dyDescent="0.25">
      <c r="A71" s="507" t="s">
        <v>96</v>
      </c>
      <c r="B71" s="376"/>
      <c r="C71" s="738"/>
      <c r="D71" s="376"/>
      <c r="E71" s="377"/>
      <c r="F71" s="376"/>
      <c r="G71" s="378"/>
      <c r="H71" s="376"/>
      <c r="I71" s="655"/>
      <c r="J71" s="655"/>
      <c r="K71" s="655"/>
      <c r="L71" s="655"/>
      <c r="M71" s="380"/>
      <c r="N71" s="379">
        <v>78.115499999999997</v>
      </c>
      <c r="O71" s="379">
        <v>78.115499999999997</v>
      </c>
      <c r="P71" s="379">
        <v>-22.736699999999999</v>
      </c>
      <c r="Q71" s="379">
        <v>37.360100000000003</v>
      </c>
      <c r="R71" s="379">
        <v>63.353000000000002</v>
      </c>
      <c r="S71" s="379">
        <v>-6.4131499999999999</v>
      </c>
      <c r="T71" s="379">
        <v>6.2198000000000002</v>
      </c>
      <c r="U71" s="379">
        <v>11.8202</v>
      </c>
      <c r="V71" s="381">
        <v>12.8004</v>
      </c>
      <c r="W71" s="379">
        <v>9.7947000000000006</v>
      </c>
      <c r="X71" s="379">
        <v>16.8123</v>
      </c>
      <c r="Y71" s="379">
        <v>16.038</v>
      </c>
      <c r="Z71" s="379">
        <v>14.439500000000001</v>
      </c>
      <c r="AA71" s="379">
        <v>83.565399999999997</v>
      </c>
      <c r="AB71" s="379">
        <v>2.7446000000000002</v>
      </c>
      <c r="AC71" s="379">
        <v>10.182700000000001</v>
      </c>
      <c r="AD71" s="379">
        <v>7.4526000000000003</v>
      </c>
      <c r="AE71" s="379">
        <v>83.565399999999997</v>
      </c>
      <c r="AF71" s="379">
        <v>11.7506</v>
      </c>
      <c r="AG71" s="380"/>
      <c r="AH71" s="377"/>
      <c r="AI71" s="377"/>
      <c r="AJ71" s="377"/>
      <c r="AK71" s="377"/>
      <c r="AL71" s="377"/>
      <c r="AM71" s="377"/>
      <c r="AN71" s="377"/>
      <c r="AO71" s="377"/>
      <c r="AP71" s="377"/>
      <c r="AQ71" s="377"/>
      <c r="AR71" s="377"/>
      <c r="AS71" s="377"/>
      <c r="AT71" s="377"/>
      <c r="AU71" s="377"/>
      <c r="AV71" s="377"/>
      <c r="AW71" s="377"/>
      <c r="AX71" s="377"/>
      <c r="AY71" s="377"/>
      <c r="AZ71" s="380"/>
      <c r="BA71" s="384"/>
      <c r="BB71" s="384"/>
      <c r="BC71" s="384"/>
      <c r="BD71" s="384"/>
      <c r="BE71" s="376"/>
      <c r="BF71" s="379"/>
      <c r="BG71" s="379"/>
      <c r="BH71" s="379"/>
      <c r="BI71" s="376"/>
      <c r="BJ71" s="379"/>
      <c r="BK71" s="376"/>
      <c r="BL71" s="379"/>
      <c r="BM71" s="379"/>
      <c r="BN71" s="379"/>
      <c r="BO71" s="379"/>
      <c r="BP71" s="376"/>
      <c r="BQ71" s="379"/>
      <c r="BR71" s="379"/>
      <c r="BS71" s="379"/>
      <c r="BT71" s="379"/>
      <c r="BU71" s="379"/>
      <c r="BV71" s="379"/>
      <c r="BW71" s="376"/>
      <c r="BX71" s="385"/>
      <c r="BY71" s="385"/>
      <c r="BZ71" s="385"/>
      <c r="CA71" s="385"/>
      <c r="CB71" s="385"/>
      <c r="CC71" s="376"/>
      <c r="CD71" s="386"/>
    </row>
    <row r="72" spans="1:82" ht="14.5" x14ac:dyDescent="0.25">
      <c r="A72" s="657" t="s">
        <v>343</v>
      </c>
      <c r="B72" s="387"/>
      <c r="C72" s="739"/>
      <c r="D72" s="387"/>
      <c r="E72" s="388"/>
      <c r="F72" s="387"/>
      <c r="G72" s="389"/>
      <c r="H72" s="387"/>
      <c r="I72" s="656"/>
      <c r="J72" s="656"/>
      <c r="K72" s="656"/>
      <c r="L72" s="656"/>
      <c r="M72" s="391"/>
      <c r="N72" s="390"/>
      <c r="O72" s="390"/>
      <c r="P72" s="390"/>
      <c r="Q72" s="390"/>
      <c r="R72" s="390"/>
      <c r="S72" s="390"/>
      <c r="T72" s="390"/>
      <c r="U72" s="390"/>
      <c r="V72" s="392"/>
      <c r="W72" s="390"/>
      <c r="X72" s="390"/>
      <c r="Y72" s="390"/>
      <c r="Z72" s="390"/>
      <c r="AA72" s="390"/>
      <c r="AB72" s="390"/>
      <c r="AC72" s="390"/>
      <c r="AD72" s="390"/>
      <c r="AE72" s="390"/>
      <c r="AF72" s="390"/>
      <c r="AG72" s="391"/>
      <c r="AH72" s="388"/>
      <c r="AI72" s="388"/>
      <c r="AJ72" s="388"/>
      <c r="AK72" s="388"/>
      <c r="AL72" s="388"/>
      <c r="AM72" s="388"/>
      <c r="AN72" s="388"/>
      <c r="AO72" s="388"/>
      <c r="AP72" s="388"/>
      <c r="AQ72" s="388"/>
      <c r="AR72" s="388"/>
      <c r="AS72" s="388"/>
      <c r="AT72" s="388"/>
      <c r="AU72" s="388"/>
      <c r="AV72" s="388"/>
      <c r="AW72" s="388"/>
      <c r="AX72" s="388"/>
      <c r="AY72" s="388"/>
      <c r="AZ72" s="391"/>
      <c r="BA72" s="395"/>
      <c r="BB72" s="395"/>
      <c r="BC72" s="395"/>
      <c r="BD72" s="395"/>
      <c r="BE72" s="387"/>
      <c r="BF72" s="390"/>
      <c r="BG72" s="390"/>
      <c r="BH72" s="390"/>
      <c r="BI72" s="387"/>
      <c r="BJ72" s="390"/>
      <c r="BK72" s="387"/>
      <c r="BL72" s="390"/>
      <c r="BM72" s="390"/>
      <c r="BN72" s="390"/>
      <c r="BO72" s="390"/>
      <c r="BP72" s="387"/>
      <c r="BQ72" s="390"/>
      <c r="BR72" s="390"/>
      <c r="BS72" s="390"/>
      <c r="BT72" s="390"/>
      <c r="BU72" s="390"/>
      <c r="BV72" s="390"/>
      <c r="BW72" s="387"/>
      <c r="BX72" s="396"/>
      <c r="BY72" s="396"/>
      <c r="BZ72" s="396"/>
      <c r="CA72" s="396"/>
      <c r="CB72" s="396"/>
      <c r="CC72" s="387"/>
      <c r="CD72" s="397"/>
    </row>
    <row r="73" spans="1:82" s="107" customFormat="1" x14ac:dyDescent="0.25">
      <c r="A73" s="481" t="s">
        <v>9904</v>
      </c>
      <c r="B73" s="402"/>
      <c r="C73" s="724">
        <v>41281</v>
      </c>
      <c r="D73" s="402"/>
      <c r="E73" s="403">
        <v>5240.45</v>
      </c>
      <c r="F73" s="402"/>
      <c r="G73" s="404">
        <v>175.66309999999999</v>
      </c>
      <c r="H73" s="402"/>
      <c r="I73" s="650">
        <v>1.72603</v>
      </c>
      <c r="J73" s="650">
        <v>5.67</v>
      </c>
      <c r="K73" s="650">
        <v>1.07945</v>
      </c>
      <c r="L73" s="650">
        <v>1.1232899999999999</v>
      </c>
      <c r="M73" s="406"/>
      <c r="N73" s="405">
        <v>32.967500000000001</v>
      </c>
      <c r="O73" s="405">
        <v>32.967500000000001</v>
      </c>
      <c r="P73" s="405">
        <v>19.862400000000001</v>
      </c>
      <c r="Q73" s="405">
        <v>38.743200000000002</v>
      </c>
      <c r="R73" s="405">
        <v>68.775000000000006</v>
      </c>
      <c r="S73" s="405">
        <v>4.2755999999999998</v>
      </c>
      <c r="T73" s="405">
        <v>16.523800000000001</v>
      </c>
      <c r="U73" s="405">
        <v>19.967600000000001</v>
      </c>
      <c r="V73" s="407">
        <v>23.6616</v>
      </c>
      <c r="W73" s="405">
        <v>13.061500000000001</v>
      </c>
      <c r="X73" s="405">
        <v>24.4758</v>
      </c>
      <c r="Y73" s="405">
        <v>22.928999999999998</v>
      </c>
      <c r="Z73" s="405">
        <v>18.924900000000001</v>
      </c>
      <c r="AA73" s="405">
        <v>93.463300000000004</v>
      </c>
      <c r="AB73" s="405">
        <v>9.8672000000000004</v>
      </c>
      <c r="AC73" s="405">
        <v>21.8323</v>
      </c>
      <c r="AD73" s="405">
        <v>17.93</v>
      </c>
      <c r="AE73" s="405">
        <v>93.463300000000004</v>
      </c>
      <c r="AF73" s="405">
        <v>15.9757</v>
      </c>
      <c r="AG73" s="406"/>
      <c r="AH73" s="403">
        <v>15</v>
      </c>
      <c r="AI73" s="403">
        <v>15</v>
      </c>
      <c r="AJ73" s="403">
        <v>1</v>
      </c>
      <c r="AK73" s="403">
        <v>10</v>
      </c>
      <c r="AL73" s="403">
        <v>6</v>
      </c>
      <c r="AM73" s="403">
        <v>4</v>
      </c>
      <c r="AN73" s="403">
        <v>2</v>
      </c>
      <c r="AO73" s="403">
        <v>1</v>
      </c>
      <c r="AP73" s="403">
        <v>1</v>
      </c>
      <c r="AQ73" s="403">
        <v>3</v>
      </c>
      <c r="AR73" s="403">
        <v>1</v>
      </c>
      <c r="AS73" s="403">
        <v>1</v>
      </c>
      <c r="AT73" s="403">
        <v>1</v>
      </c>
      <c r="AU73" s="403">
        <v>6</v>
      </c>
      <c r="AV73" s="403">
        <v>4</v>
      </c>
      <c r="AW73" s="403">
        <v>2</v>
      </c>
      <c r="AX73" s="403">
        <v>1</v>
      </c>
      <c r="AY73" s="403">
        <v>6</v>
      </c>
      <c r="AZ73" s="406"/>
      <c r="BA73" s="410">
        <v>150.54846679579401</v>
      </c>
      <c r="BB73" s="410">
        <v>0</v>
      </c>
      <c r="BC73" s="410">
        <v>0.10871366938877799</v>
      </c>
      <c r="BD73" s="410" t="s">
        <v>430</v>
      </c>
      <c r="BE73" s="402"/>
      <c r="BF73" s="405">
        <v>113.64932451430001</v>
      </c>
      <c r="BG73" s="405">
        <v>39.614487738100003</v>
      </c>
      <c r="BH73" s="405">
        <v>2.8688828507999999</v>
      </c>
      <c r="BI73" s="402"/>
      <c r="BJ73" s="405">
        <v>51.422856660000001</v>
      </c>
      <c r="BK73" s="402"/>
      <c r="BL73" s="405">
        <v>52.205599999999997</v>
      </c>
      <c r="BM73" s="405">
        <v>11.359500000000001</v>
      </c>
      <c r="BN73" s="405">
        <v>2.6729799999999999</v>
      </c>
      <c r="BO73" s="405">
        <v>33.761920000000003</v>
      </c>
      <c r="BP73" s="402"/>
      <c r="BQ73" s="405">
        <v>6.87</v>
      </c>
      <c r="BR73" s="405">
        <v>4.54</v>
      </c>
      <c r="BS73" s="405" t="s">
        <v>430</v>
      </c>
      <c r="BT73" s="405" t="s">
        <v>430</v>
      </c>
      <c r="BU73" s="405" t="s">
        <v>430</v>
      </c>
      <c r="BV73" s="405">
        <v>37.17</v>
      </c>
      <c r="BW73" s="402"/>
      <c r="BX73" s="401" t="s">
        <v>9806</v>
      </c>
      <c r="BY73" s="401" t="s">
        <v>9807</v>
      </c>
      <c r="BZ73" s="401" t="s">
        <v>9808</v>
      </c>
      <c r="CA73" s="401" t="s">
        <v>9809</v>
      </c>
      <c r="CB73" s="401" t="s">
        <v>9810</v>
      </c>
      <c r="CC73" s="402"/>
      <c r="CD73" s="411" t="s">
        <v>548</v>
      </c>
    </row>
    <row r="74" spans="1:82" s="107" customFormat="1" x14ac:dyDescent="0.25">
      <c r="A74" s="345" t="s">
        <v>9905</v>
      </c>
      <c r="B74" s="373"/>
      <c r="C74" s="719">
        <v>45100</v>
      </c>
      <c r="D74" s="373"/>
      <c r="E74" s="346">
        <v>2589.87</v>
      </c>
      <c r="F74" s="373"/>
      <c r="G74" s="347">
        <v>12.3491</v>
      </c>
      <c r="H74" s="373"/>
      <c r="I74" s="651">
        <v>1.83</v>
      </c>
      <c r="J74" s="651">
        <v>7.27</v>
      </c>
      <c r="K74" s="651">
        <v>1.56</v>
      </c>
      <c r="L74" s="651">
        <v>1.67</v>
      </c>
      <c r="M74" s="374"/>
      <c r="N74" s="348">
        <v>24.285</v>
      </c>
      <c r="O74" s="348">
        <v>24.285</v>
      </c>
      <c r="P74" s="348">
        <v>6.2567000000000004</v>
      </c>
      <c r="Q74" s="348">
        <v>7.4527000000000001</v>
      </c>
      <c r="R74" s="348">
        <v>8.1895000000000007</v>
      </c>
      <c r="S74" s="348">
        <v>11.544600000000001</v>
      </c>
      <c r="T74" s="348">
        <v>6.3585000000000003</v>
      </c>
      <c r="U74" s="348">
        <v>6.0110000000000001</v>
      </c>
      <c r="V74" s="350">
        <v>6.2248999999999999</v>
      </c>
      <c r="W74" s="348">
        <v>7.7431999999999999</v>
      </c>
      <c r="X74" s="348" t="s">
        <v>430</v>
      </c>
      <c r="Y74" s="348" t="s">
        <v>430</v>
      </c>
      <c r="Z74" s="348" t="s">
        <v>430</v>
      </c>
      <c r="AA74" s="348">
        <v>9.2584</v>
      </c>
      <c r="AB74" s="348">
        <v>7.8018999999999998</v>
      </c>
      <c r="AC74" s="348">
        <v>6.6075999999999997</v>
      </c>
      <c r="AD74" s="348">
        <v>6.1502999999999997</v>
      </c>
      <c r="AE74" s="348">
        <v>9.2584</v>
      </c>
      <c r="AF74" s="348">
        <v>7.694</v>
      </c>
      <c r="AG74" s="374"/>
      <c r="AH74" s="346">
        <v>16</v>
      </c>
      <c r="AI74" s="346">
        <v>16</v>
      </c>
      <c r="AJ74" s="346">
        <v>3</v>
      </c>
      <c r="AK74" s="346">
        <v>18</v>
      </c>
      <c r="AL74" s="346">
        <v>19</v>
      </c>
      <c r="AM74" s="346">
        <v>1</v>
      </c>
      <c r="AN74" s="346">
        <v>9</v>
      </c>
      <c r="AO74" s="346">
        <v>12</v>
      </c>
      <c r="AP74" s="346">
        <v>13</v>
      </c>
      <c r="AQ74" s="346">
        <v>7</v>
      </c>
      <c r="AR74" s="346" t="s">
        <v>430</v>
      </c>
      <c r="AS74" s="346" t="s">
        <v>430</v>
      </c>
      <c r="AT74" s="346" t="s">
        <v>430</v>
      </c>
      <c r="AU74" s="346">
        <v>19</v>
      </c>
      <c r="AV74" s="346">
        <v>5</v>
      </c>
      <c r="AW74" s="346">
        <v>14</v>
      </c>
      <c r="AX74" s="346">
        <v>12</v>
      </c>
      <c r="AY74" s="346">
        <v>19</v>
      </c>
      <c r="AZ74" s="374"/>
      <c r="BA74" s="375">
        <v>15.1298686780154</v>
      </c>
      <c r="BB74" s="375">
        <v>0</v>
      </c>
      <c r="BC74" s="375">
        <v>3.1528887440916697E-2</v>
      </c>
      <c r="BD74" s="375" t="s">
        <v>430</v>
      </c>
      <c r="BE74" s="373"/>
      <c r="BF74" s="348">
        <v>23.236859409499999</v>
      </c>
      <c r="BG74" s="348">
        <v>-16.468718099299998</v>
      </c>
      <c r="BH74" s="348">
        <v>-1.4109695283999999</v>
      </c>
      <c r="BI74" s="373"/>
      <c r="BJ74" s="348">
        <v>-0.145806619999998</v>
      </c>
      <c r="BK74" s="373"/>
      <c r="BL74" s="348">
        <v>16.418199999999999</v>
      </c>
      <c r="BM74" s="348">
        <v>7.0740999999999996</v>
      </c>
      <c r="BN74" s="348" t="s">
        <v>430</v>
      </c>
      <c r="BO74" s="348">
        <v>76.5077</v>
      </c>
      <c r="BP74" s="373"/>
      <c r="BQ74" s="348">
        <v>7.29</v>
      </c>
      <c r="BR74" s="348">
        <v>47.45</v>
      </c>
      <c r="BS74" s="348" t="s">
        <v>430</v>
      </c>
      <c r="BT74" s="348" t="s">
        <v>430</v>
      </c>
      <c r="BU74" s="348" t="s">
        <v>430</v>
      </c>
      <c r="BV74" s="348">
        <v>14.74</v>
      </c>
      <c r="BW74" s="373"/>
      <c r="BX74" s="372" t="s">
        <v>9812</v>
      </c>
      <c r="BY74" s="372" t="s">
        <v>9813</v>
      </c>
      <c r="BZ74" s="372" t="s">
        <v>9814</v>
      </c>
      <c r="CA74" s="372" t="s">
        <v>1837</v>
      </c>
      <c r="CB74" s="372" t="s">
        <v>9815</v>
      </c>
      <c r="CC74" s="373"/>
      <c r="CD74" s="354" t="s">
        <v>9816</v>
      </c>
    </row>
    <row r="75" spans="1:82" s="107" customFormat="1" x14ac:dyDescent="0.25">
      <c r="A75" s="345" t="s">
        <v>9906</v>
      </c>
      <c r="B75" s="373"/>
      <c r="C75" s="719">
        <v>41275</v>
      </c>
      <c r="D75" s="373"/>
      <c r="E75" s="346">
        <v>2229.34</v>
      </c>
      <c r="F75" s="373"/>
      <c r="G75" s="347">
        <v>51.1815</v>
      </c>
      <c r="H75" s="373"/>
      <c r="I75" s="651">
        <v>1.93</v>
      </c>
      <c r="J75" s="651">
        <v>7.29</v>
      </c>
      <c r="K75" s="651">
        <v>1.52</v>
      </c>
      <c r="L75" s="651">
        <v>1.6</v>
      </c>
      <c r="M75" s="374"/>
      <c r="N75" s="348">
        <v>80.906300000000002</v>
      </c>
      <c r="O75" s="348">
        <v>80.906300000000002</v>
      </c>
      <c r="P75" s="348">
        <v>-27.211600000000001</v>
      </c>
      <c r="Q75" s="348">
        <v>37.466799999999999</v>
      </c>
      <c r="R75" s="348">
        <v>54.9191</v>
      </c>
      <c r="S75" s="348">
        <v>-13.025700000000001</v>
      </c>
      <c r="T75" s="348">
        <v>5.6844000000000001</v>
      </c>
      <c r="U75" s="348">
        <v>13.4938</v>
      </c>
      <c r="V75" s="350">
        <v>15.4277</v>
      </c>
      <c r="W75" s="348">
        <v>13.307600000000001</v>
      </c>
      <c r="X75" s="348">
        <v>15.9605</v>
      </c>
      <c r="Y75" s="348">
        <v>12.3714</v>
      </c>
      <c r="Z75" s="348">
        <v>12.2889</v>
      </c>
      <c r="AA75" s="348">
        <v>81.281300000000002</v>
      </c>
      <c r="AB75" s="348">
        <v>-1.3170999999999999</v>
      </c>
      <c r="AC75" s="348">
        <v>11.317399999999999</v>
      </c>
      <c r="AD75" s="348">
        <v>12.2288</v>
      </c>
      <c r="AE75" s="348">
        <v>81.281300000000002</v>
      </c>
      <c r="AF75" s="348">
        <v>11.033799999999999</v>
      </c>
      <c r="AG75" s="374"/>
      <c r="AH75" s="346">
        <v>8</v>
      </c>
      <c r="AI75" s="346">
        <v>8</v>
      </c>
      <c r="AJ75" s="346">
        <v>14</v>
      </c>
      <c r="AK75" s="346">
        <v>11</v>
      </c>
      <c r="AL75" s="346">
        <v>14</v>
      </c>
      <c r="AM75" s="346">
        <v>15</v>
      </c>
      <c r="AN75" s="346">
        <v>11</v>
      </c>
      <c r="AO75" s="346">
        <v>6</v>
      </c>
      <c r="AP75" s="346">
        <v>6</v>
      </c>
      <c r="AQ75" s="346">
        <v>2</v>
      </c>
      <c r="AR75" s="346">
        <v>3</v>
      </c>
      <c r="AS75" s="346">
        <v>2</v>
      </c>
      <c r="AT75" s="346">
        <v>2</v>
      </c>
      <c r="AU75" s="346">
        <v>11</v>
      </c>
      <c r="AV75" s="346">
        <v>13</v>
      </c>
      <c r="AW75" s="346">
        <v>11</v>
      </c>
      <c r="AX75" s="346">
        <v>6</v>
      </c>
      <c r="AY75" s="346">
        <v>11</v>
      </c>
      <c r="AZ75" s="374"/>
      <c r="BA75" s="375">
        <v>119.98287080770601</v>
      </c>
      <c r="BB75" s="375">
        <v>0.60127615253926103</v>
      </c>
      <c r="BC75" s="375">
        <v>7.4573324380165104E-2</v>
      </c>
      <c r="BD75" s="375">
        <v>3.1967256858532802</v>
      </c>
      <c r="BE75" s="373"/>
      <c r="BF75" s="348">
        <v>84.987813944600006</v>
      </c>
      <c r="BG75" s="348">
        <v>43.039854049399999</v>
      </c>
      <c r="BH75" s="348">
        <v>1.9746306259999999</v>
      </c>
      <c r="BI75" s="373"/>
      <c r="BJ75" s="348">
        <v>60.276697050000003</v>
      </c>
      <c r="BK75" s="373"/>
      <c r="BL75" s="348">
        <v>51.360500000000002</v>
      </c>
      <c r="BM75" s="348">
        <v>8.4206599999999998</v>
      </c>
      <c r="BN75" s="348">
        <v>5.2090800000000002</v>
      </c>
      <c r="BO75" s="348">
        <v>35.00976</v>
      </c>
      <c r="BP75" s="373"/>
      <c r="BQ75" s="348">
        <v>2.66</v>
      </c>
      <c r="BR75" s="348">
        <v>5.15</v>
      </c>
      <c r="BS75" s="348">
        <v>2.4300000000000002</v>
      </c>
      <c r="BT75" s="348">
        <v>1.21</v>
      </c>
      <c r="BU75" s="348">
        <v>1.82</v>
      </c>
      <c r="BV75" s="348">
        <v>23.95</v>
      </c>
      <c r="BW75" s="373"/>
      <c r="BX75" s="372" t="s">
        <v>1338</v>
      </c>
      <c r="BY75" s="372" t="s">
        <v>9818</v>
      </c>
      <c r="BZ75" s="372" t="s">
        <v>9819</v>
      </c>
      <c r="CA75" s="372" t="s">
        <v>4290</v>
      </c>
      <c r="CB75" s="372" t="s">
        <v>9820</v>
      </c>
      <c r="CC75" s="373"/>
      <c r="CD75" s="354" t="s">
        <v>436</v>
      </c>
    </row>
    <row r="76" spans="1:82" s="107" customFormat="1" x14ac:dyDescent="0.25">
      <c r="A76" s="345" t="s">
        <v>9907</v>
      </c>
      <c r="B76" s="373"/>
      <c r="C76" s="719">
        <v>45446</v>
      </c>
      <c r="D76" s="373"/>
      <c r="E76" s="346">
        <v>1808.63</v>
      </c>
      <c r="F76" s="373"/>
      <c r="G76" s="347">
        <v>12.470499999999999</v>
      </c>
      <c r="H76" s="373"/>
      <c r="I76" s="651">
        <v>1.58</v>
      </c>
      <c r="J76" s="651">
        <v>7.38</v>
      </c>
      <c r="K76" s="651">
        <v>1.4</v>
      </c>
      <c r="L76" s="651">
        <v>1.41</v>
      </c>
      <c r="M76" s="374"/>
      <c r="N76" s="348">
        <v>77.9619</v>
      </c>
      <c r="O76" s="348">
        <v>77.9619</v>
      </c>
      <c r="P76" s="348">
        <v>-35.052900000000001</v>
      </c>
      <c r="Q76" s="348">
        <v>29.9864</v>
      </c>
      <c r="R76" s="348">
        <v>66.724100000000007</v>
      </c>
      <c r="S76" s="348">
        <v>-14.2157</v>
      </c>
      <c r="T76" s="348">
        <v>8.2216000000000005</v>
      </c>
      <c r="U76" s="348">
        <v>14.532500000000001</v>
      </c>
      <c r="V76" s="350">
        <v>16.0044</v>
      </c>
      <c r="W76" s="348" t="s">
        <v>430</v>
      </c>
      <c r="X76" s="348" t="s">
        <v>430</v>
      </c>
      <c r="Y76" s="348" t="s">
        <v>430</v>
      </c>
      <c r="Z76" s="348" t="s">
        <v>430</v>
      </c>
      <c r="AA76" s="348">
        <v>85.132400000000004</v>
      </c>
      <c r="AB76" s="348">
        <v>-2.8506</v>
      </c>
      <c r="AC76" s="348">
        <v>15.8613</v>
      </c>
      <c r="AD76" s="348">
        <v>12.4993</v>
      </c>
      <c r="AE76" s="348">
        <v>85.132400000000004</v>
      </c>
      <c r="AF76" s="348">
        <v>12.3315</v>
      </c>
      <c r="AG76" s="374"/>
      <c r="AH76" s="346">
        <v>10</v>
      </c>
      <c r="AI76" s="346">
        <v>10</v>
      </c>
      <c r="AJ76" s="346">
        <v>16</v>
      </c>
      <c r="AK76" s="346">
        <v>15</v>
      </c>
      <c r="AL76" s="346">
        <v>9</v>
      </c>
      <c r="AM76" s="346">
        <v>17</v>
      </c>
      <c r="AN76" s="346">
        <v>7</v>
      </c>
      <c r="AO76" s="346">
        <v>5</v>
      </c>
      <c r="AP76" s="346">
        <v>5</v>
      </c>
      <c r="AQ76" s="346" t="s">
        <v>430</v>
      </c>
      <c r="AR76" s="346" t="s">
        <v>430</v>
      </c>
      <c r="AS76" s="346" t="s">
        <v>430</v>
      </c>
      <c r="AT76" s="346" t="s">
        <v>430</v>
      </c>
      <c r="AU76" s="346">
        <v>10</v>
      </c>
      <c r="AV76" s="346">
        <v>14</v>
      </c>
      <c r="AW76" s="346">
        <v>5</v>
      </c>
      <c r="AX76" s="346">
        <v>5</v>
      </c>
      <c r="AY76" s="346">
        <v>10</v>
      </c>
      <c r="AZ76" s="374"/>
      <c r="BA76" s="375">
        <v>146.33939027119999</v>
      </c>
      <c r="BB76" s="375">
        <v>0.74961063100815495</v>
      </c>
      <c r="BC76" s="375">
        <v>2.3789867339807601E-2</v>
      </c>
      <c r="BD76" s="375">
        <v>7.7943979986373497</v>
      </c>
      <c r="BE76" s="373"/>
      <c r="BF76" s="348">
        <v>99.972035628900002</v>
      </c>
      <c r="BG76" s="348">
        <v>49.170942010600001</v>
      </c>
      <c r="BH76" s="348">
        <v>2.0331527431</v>
      </c>
      <c r="BI76" s="373"/>
      <c r="BJ76" s="348">
        <v>61.47491488</v>
      </c>
      <c r="BK76" s="373"/>
      <c r="BL76" s="348">
        <v>47.227400000000003</v>
      </c>
      <c r="BM76" s="348">
        <v>8.1835799999999992</v>
      </c>
      <c r="BN76" s="348">
        <v>9.5912900000000008</v>
      </c>
      <c r="BO76" s="348">
        <v>34.997729999999997</v>
      </c>
      <c r="BP76" s="373"/>
      <c r="BQ76" s="348" t="s">
        <v>430</v>
      </c>
      <c r="BR76" s="348">
        <v>7.77</v>
      </c>
      <c r="BS76" s="348">
        <v>1.5</v>
      </c>
      <c r="BT76" s="348" t="s">
        <v>430</v>
      </c>
      <c r="BU76" s="348" t="s">
        <v>430</v>
      </c>
      <c r="BV76" s="348">
        <v>27.74</v>
      </c>
      <c r="BW76" s="373"/>
      <c r="BX76" s="372" t="s">
        <v>9822</v>
      </c>
      <c r="BY76" s="372" t="s">
        <v>612</v>
      </c>
      <c r="BZ76" s="372" t="s">
        <v>9823</v>
      </c>
      <c r="CA76" s="372" t="s">
        <v>9824</v>
      </c>
      <c r="CB76" s="372" t="s">
        <v>4871</v>
      </c>
      <c r="CC76" s="373"/>
      <c r="CD76" s="354" t="s">
        <v>443</v>
      </c>
    </row>
    <row r="77" spans="1:82" s="107" customFormat="1" x14ac:dyDescent="0.25">
      <c r="A77" s="345" t="s">
        <v>9908</v>
      </c>
      <c r="B77" s="373"/>
      <c r="C77" s="719">
        <v>44914</v>
      </c>
      <c r="D77" s="373"/>
      <c r="E77" s="346">
        <v>1396.96</v>
      </c>
      <c r="F77" s="373"/>
      <c r="G77" s="347">
        <v>16.8339</v>
      </c>
      <c r="H77" s="373"/>
      <c r="I77" s="651">
        <v>4.83</v>
      </c>
      <c r="J77" s="651">
        <v>7.38</v>
      </c>
      <c r="K77" s="651">
        <v>3.02</v>
      </c>
      <c r="L77" s="651">
        <v>3.15</v>
      </c>
      <c r="M77" s="374"/>
      <c r="N77" s="348">
        <v>117.044</v>
      </c>
      <c r="O77" s="348">
        <v>117.044</v>
      </c>
      <c r="P77" s="348">
        <v>10.1485</v>
      </c>
      <c r="Q77" s="348">
        <v>69.075900000000004</v>
      </c>
      <c r="R77" s="348">
        <v>83.422499999999999</v>
      </c>
      <c r="S77" s="348">
        <v>4.4497999999999998</v>
      </c>
      <c r="T77" s="348">
        <v>7.6341000000000001</v>
      </c>
      <c r="U77" s="348">
        <v>12.6777</v>
      </c>
      <c r="V77" s="350">
        <v>13.905900000000001</v>
      </c>
      <c r="W77" s="348">
        <v>11.7277</v>
      </c>
      <c r="X77" s="348">
        <v>18.379200000000001</v>
      </c>
      <c r="Y77" s="348" t="s">
        <v>430</v>
      </c>
      <c r="Z77" s="348" t="s">
        <v>430</v>
      </c>
      <c r="AA77" s="348">
        <v>113.87909999999999</v>
      </c>
      <c r="AB77" s="348">
        <v>4.3289999999999997</v>
      </c>
      <c r="AC77" s="348">
        <v>13.5517</v>
      </c>
      <c r="AD77" s="348">
        <v>10.1744</v>
      </c>
      <c r="AE77" s="348">
        <v>113.87909999999999</v>
      </c>
      <c r="AF77" s="348">
        <v>16.786799999999999</v>
      </c>
      <c r="AG77" s="374"/>
      <c r="AH77" s="346">
        <v>2</v>
      </c>
      <c r="AI77" s="346">
        <v>2</v>
      </c>
      <c r="AJ77" s="346">
        <v>2</v>
      </c>
      <c r="AK77" s="346">
        <v>1</v>
      </c>
      <c r="AL77" s="346">
        <v>2</v>
      </c>
      <c r="AM77" s="346">
        <v>3</v>
      </c>
      <c r="AN77" s="346">
        <v>8</v>
      </c>
      <c r="AO77" s="346">
        <v>8</v>
      </c>
      <c r="AP77" s="346">
        <v>8</v>
      </c>
      <c r="AQ77" s="346">
        <v>4</v>
      </c>
      <c r="AR77" s="346">
        <v>2</v>
      </c>
      <c r="AS77" s="346" t="s">
        <v>430</v>
      </c>
      <c r="AT77" s="346" t="s">
        <v>430</v>
      </c>
      <c r="AU77" s="346">
        <v>2</v>
      </c>
      <c r="AV77" s="346">
        <v>10</v>
      </c>
      <c r="AW77" s="346">
        <v>8</v>
      </c>
      <c r="AX77" s="346">
        <v>9</v>
      </c>
      <c r="AY77" s="346">
        <v>2</v>
      </c>
      <c r="AZ77" s="374"/>
      <c r="BA77" s="375">
        <v>130.32451479539199</v>
      </c>
      <c r="BB77" s="375">
        <v>0.14342434223216699</v>
      </c>
      <c r="BC77" s="375">
        <v>7.9665309737388806E-2</v>
      </c>
      <c r="BD77" s="375">
        <v>6.7880344252859901</v>
      </c>
      <c r="BE77" s="373"/>
      <c r="BF77" s="348">
        <v>93.111810326099999</v>
      </c>
      <c r="BG77" s="348">
        <v>51.582431761700001</v>
      </c>
      <c r="BH77" s="348">
        <v>1.8051070325</v>
      </c>
      <c r="BI77" s="373"/>
      <c r="BJ77" s="348">
        <v>70.689157820000005</v>
      </c>
      <c r="BK77" s="373"/>
      <c r="BL77" s="348">
        <v>48.643500000000003</v>
      </c>
      <c r="BM77" s="348">
        <v>14.857200000000001</v>
      </c>
      <c r="BN77" s="348">
        <v>6.4589699999999999</v>
      </c>
      <c r="BO77" s="348">
        <v>30.040330000000001</v>
      </c>
      <c r="BP77" s="373"/>
      <c r="BQ77" s="348">
        <v>3.68</v>
      </c>
      <c r="BR77" s="348">
        <v>8.26</v>
      </c>
      <c r="BS77" s="348">
        <v>0.78</v>
      </c>
      <c r="BT77" s="348" t="s">
        <v>430</v>
      </c>
      <c r="BU77" s="348" t="s">
        <v>430</v>
      </c>
      <c r="BV77" s="348">
        <v>16.59</v>
      </c>
      <c r="BW77" s="373"/>
      <c r="BX77" s="372" t="s">
        <v>4705</v>
      </c>
      <c r="BY77" s="372" t="s">
        <v>9826</v>
      </c>
      <c r="BZ77" s="372" t="s">
        <v>9827</v>
      </c>
      <c r="CA77" s="372" t="s">
        <v>9828</v>
      </c>
      <c r="CB77" s="372" t="s">
        <v>9829</v>
      </c>
      <c r="CC77" s="373"/>
      <c r="CD77" s="354" t="s">
        <v>436</v>
      </c>
    </row>
    <row r="78" spans="1:82" s="107" customFormat="1" x14ac:dyDescent="0.25">
      <c r="A78" s="345" t="s">
        <v>9909</v>
      </c>
      <c r="B78" s="373"/>
      <c r="C78" s="719">
        <v>45807</v>
      </c>
      <c r="D78" s="373"/>
      <c r="E78" s="346">
        <v>1276.2</v>
      </c>
      <c r="F78" s="373"/>
      <c r="G78" s="347">
        <v>11.03</v>
      </c>
      <c r="H78" s="373"/>
      <c r="I78" s="651">
        <v>0.45</v>
      </c>
      <c r="J78" s="651">
        <v>6.78</v>
      </c>
      <c r="K78" s="651">
        <v>0.4</v>
      </c>
      <c r="L78" s="651">
        <v>0.43</v>
      </c>
      <c r="M78" s="374"/>
      <c r="N78" s="348">
        <v>55.403799999999997</v>
      </c>
      <c r="O78" s="348">
        <v>55.403799999999997</v>
      </c>
      <c r="P78" s="348">
        <v>-23.530200000000001</v>
      </c>
      <c r="Q78" s="348">
        <v>45.697200000000002</v>
      </c>
      <c r="R78" s="348">
        <v>68.927599999999998</v>
      </c>
      <c r="S78" s="348">
        <v>-4.3647</v>
      </c>
      <c r="T78" s="348">
        <v>5.7995000000000001</v>
      </c>
      <c r="U78" s="348">
        <v>11.324199999999999</v>
      </c>
      <c r="V78" s="350" t="s">
        <v>430</v>
      </c>
      <c r="W78" s="348" t="s">
        <v>430</v>
      </c>
      <c r="X78" s="348" t="s">
        <v>430</v>
      </c>
      <c r="Y78" s="348" t="s">
        <v>430</v>
      </c>
      <c r="Z78" s="348" t="s">
        <v>430</v>
      </c>
      <c r="AA78" s="348">
        <v>94.406700000000001</v>
      </c>
      <c r="AB78" s="348">
        <v>0.28310000000000002</v>
      </c>
      <c r="AC78" s="348">
        <v>11.474</v>
      </c>
      <c r="AD78" s="348">
        <v>10.383699999999999</v>
      </c>
      <c r="AE78" s="348">
        <v>94.406700000000001</v>
      </c>
      <c r="AF78" s="348">
        <v>11.3238</v>
      </c>
      <c r="AG78" s="374"/>
      <c r="AH78" s="346">
        <v>12</v>
      </c>
      <c r="AI78" s="346">
        <v>12</v>
      </c>
      <c r="AJ78" s="346">
        <v>11</v>
      </c>
      <c r="AK78" s="346">
        <v>6</v>
      </c>
      <c r="AL78" s="346">
        <v>5</v>
      </c>
      <c r="AM78" s="346">
        <v>8</v>
      </c>
      <c r="AN78" s="346">
        <v>10</v>
      </c>
      <c r="AO78" s="346">
        <v>10</v>
      </c>
      <c r="AP78" s="346" t="s">
        <v>430</v>
      </c>
      <c r="AQ78" s="346" t="s">
        <v>430</v>
      </c>
      <c r="AR78" s="346" t="s">
        <v>430</v>
      </c>
      <c r="AS78" s="346" t="s">
        <v>430</v>
      </c>
      <c r="AT78" s="346" t="s">
        <v>430</v>
      </c>
      <c r="AU78" s="346">
        <v>5</v>
      </c>
      <c r="AV78" s="346">
        <v>12</v>
      </c>
      <c r="AW78" s="346">
        <v>10</v>
      </c>
      <c r="AX78" s="346">
        <v>8</v>
      </c>
      <c r="AY78" s="346">
        <v>5</v>
      </c>
      <c r="AZ78" s="374"/>
      <c r="BA78" s="375">
        <v>144.77490120670899</v>
      </c>
      <c r="BB78" s="375">
        <v>0</v>
      </c>
      <c r="BC78" s="375">
        <v>1.6668623523066899E-2</v>
      </c>
      <c r="BD78" s="375" t="s">
        <v>430</v>
      </c>
      <c r="BE78" s="373"/>
      <c r="BF78" s="348">
        <v>80.201082895799999</v>
      </c>
      <c r="BG78" s="348">
        <v>27.405961469299999</v>
      </c>
      <c r="BH78" s="348">
        <v>2.9264101165</v>
      </c>
      <c r="BI78" s="373"/>
      <c r="BJ78" s="348">
        <v>58.842872560000004</v>
      </c>
      <c r="BK78" s="373"/>
      <c r="BL78" s="348">
        <v>51.190100000000001</v>
      </c>
      <c r="BM78" s="348">
        <v>12.5837</v>
      </c>
      <c r="BN78" s="348">
        <v>3.9736400000000001</v>
      </c>
      <c r="BO78" s="348">
        <v>32.252560000000003</v>
      </c>
      <c r="BP78" s="373"/>
      <c r="BQ78" s="348">
        <v>3.34</v>
      </c>
      <c r="BR78" s="348">
        <v>8.36</v>
      </c>
      <c r="BS78" s="348" t="s">
        <v>430</v>
      </c>
      <c r="BT78" s="348" t="s">
        <v>430</v>
      </c>
      <c r="BU78" s="348" t="s">
        <v>430</v>
      </c>
      <c r="BV78" s="348">
        <v>20.54</v>
      </c>
      <c r="BW78" s="373"/>
      <c r="BX78" s="372" t="s">
        <v>4525</v>
      </c>
      <c r="BY78" s="372" t="s">
        <v>9831</v>
      </c>
      <c r="BZ78" s="372" t="s">
        <v>9832</v>
      </c>
      <c r="CA78" s="372" t="s">
        <v>6120</v>
      </c>
      <c r="CB78" s="372" t="s">
        <v>9833</v>
      </c>
      <c r="CC78" s="373"/>
      <c r="CD78" s="354" t="s">
        <v>443</v>
      </c>
    </row>
    <row r="79" spans="1:82" s="107" customFormat="1" x14ac:dyDescent="0.25">
      <c r="A79" s="345" t="s">
        <v>9910</v>
      </c>
      <c r="B79" s="373"/>
      <c r="C79" s="719">
        <v>45364</v>
      </c>
      <c r="D79" s="373"/>
      <c r="E79" s="346">
        <v>1089.97</v>
      </c>
      <c r="F79" s="373"/>
      <c r="G79" s="347">
        <v>13.922000000000001</v>
      </c>
      <c r="H79" s="373"/>
      <c r="I79" s="651">
        <v>2.94</v>
      </c>
      <c r="J79" s="651">
        <v>7.43</v>
      </c>
      <c r="K79" s="651">
        <v>1.99</v>
      </c>
      <c r="L79" s="651">
        <v>2.1</v>
      </c>
      <c r="M79" s="374"/>
      <c r="N79" s="348">
        <v>93.967100000000002</v>
      </c>
      <c r="O79" s="348">
        <v>93.967100000000002</v>
      </c>
      <c r="P79" s="348">
        <v>-17.134699999999999</v>
      </c>
      <c r="Q79" s="348">
        <v>30.483699999999999</v>
      </c>
      <c r="R79" s="348">
        <v>58.232399999999998</v>
      </c>
      <c r="S79" s="348">
        <v>-2.4639000000000002</v>
      </c>
      <c r="T79" s="348">
        <v>8.4597999999999995</v>
      </c>
      <c r="U79" s="348">
        <v>17.3384</v>
      </c>
      <c r="V79" s="350">
        <v>19.3918</v>
      </c>
      <c r="W79" s="348">
        <v>15.922800000000001</v>
      </c>
      <c r="X79" s="348" t="s">
        <v>430</v>
      </c>
      <c r="Y79" s="348" t="s">
        <v>430</v>
      </c>
      <c r="Z79" s="348" t="s">
        <v>430</v>
      </c>
      <c r="AA79" s="348">
        <v>79.853399999999993</v>
      </c>
      <c r="AB79" s="348">
        <v>3.4321999999999999</v>
      </c>
      <c r="AC79" s="348">
        <v>14.8775</v>
      </c>
      <c r="AD79" s="348">
        <v>16.226700000000001</v>
      </c>
      <c r="AE79" s="348">
        <v>79.853399999999993</v>
      </c>
      <c r="AF79" s="348">
        <v>16.863499999999998</v>
      </c>
      <c r="AG79" s="374"/>
      <c r="AH79" s="346">
        <v>4</v>
      </c>
      <c r="AI79" s="346">
        <v>4</v>
      </c>
      <c r="AJ79" s="346">
        <v>7</v>
      </c>
      <c r="AK79" s="346">
        <v>14</v>
      </c>
      <c r="AL79" s="346">
        <v>12</v>
      </c>
      <c r="AM79" s="346">
        <v>6</v>
      </c>
      <c r="AN79" s="346">
        <v>6</v>
      </c>
      <c r="AO79" s="346">
        <v>4</v>
      </c>
      <c r="AP79" s="346">
        <v>3</v>
      </c>
      <c r="AQ79" s="346">
        <v>1</v>
      </c>
      <c r="AR79" s="346" t="s">
        <v>430</v>
      </c>
      <c r="AS79" s="346" t="s">
        <v>430</v>
      </c>
      <c r="AT79" s="346" t="s">
        <v>430</v>
      </c>
      <c r="AU79" s="346">
        <v>12</v>
      </c>
      <c r="AV79" s="346">
        <v>11</v>
      </c>
      <c r="AW79" s="346">
        <v>6</v>
      </c>
      <c r="AX79" s="346">
        <v>4</v>
      </c>
      <c r="AY79" s="346">
        <v>12</v>
      </c>
      <c r="AZ79" s="374"/>
      <c r="BA79" s="375">
        <v>102.139553687961</v>
      </c>
      <c r="BB79" s="375">
        <v>0</v>
      </c>
      <c r="BC79" s="375">
        <v>8.4049758157223195E-2</v>
      </c>
      <c r="BD79" s="375" t="s">
        <v>430</v>
      </c>
      <c r="BE79" s="373"/>
      <c r="BF79" s="348">
        <v>95.475069382200004</v>
      </c>
      <c r="BG79" s="348">
        <v>27.535602222400001</v>
      </c>
      <c r="BH79" s="348">
        <v>3.4673318059999998</v>
      </c>
      <c r="BI79" s="373"/>
      <c r="BJ79" s="348">
        <v>55.5099515</v>
      </c>
      <c r="BK79" s="373"/>
      <c r="BL79" s="348">
        <v>38.1447</v>
      </c>
      <c r="BM79" s="348">
        <v>5.96197</v>
      </c>
      <c r="BN79" s="348">
        <v>11.4033</v>
      </c>
      <c r="BO79" s="348">
        <v>44.490029999999997</v>
      </c>
      <c r="BP79" s="373"/>
      <c r="BQ79" s="348">
        <v>3.08</v>
      </c>
      <c r="BR79" s="348">
        <v>17.41</v>
      </c>
      <c r="BS79" s="348">
        <v>5.78</v>
      </c>
      <c r="BT79" s="348">
        <v>0.24</v>
      </c>
      <c r="BU79" s="348" t="s">
        <v>430</v>
      </c>
      <c r="BV79" s="348">
        <v>16.7</v>
      </c>
      <c r="BW79" s="373"/>
      <c r="BX79" s="372" t="s">
        <v>9835</v>
      </c>
      <c r="BY79" s="372" t="s">
        <v>9836</v>
      </c>
      <c r="BZ79" s="372" t="s">
        <v>3377</v>
      </c>
      <c r="CA79" s="372" t="s">
        <v>2851</v>
      </c>
      <c r="CB79" s="372" t="s">
        <v>9837</v>
      </c>
      <c r="CC79" s="373"/>
      <c r="CD79" s="354" t="s">
        <v>604</v>
      </c>
    </row>
    <row r="80" spans="1:82" s="107" customFormat="1" x14ac:dyDescent="0.25">
      <c r="A80" s="345" t="s">
        <v>9911</v>
      </c>
      <c r="B80" s="373"/>
      <c r="C80" s="719">
        <v>45643</v>
      </c>
      <c r="D80" s="373"/>
      <c r="E80" s="346">
        <v>1046.47</v>
      </c>
      <c r="F80" s="373"/>
      <c r="G80" s="347">
        <v>12.43</v>
      </c>
      <c r="H80" s="373"/>
      <c r="I80" s="651" t="s">
        <v>430</v>
      </c>
      <c r="J80" s="651" t="s">
        <v>430</v>
      </c>
      <c r="K80" s="651" t="s">
        <v>430</v>
      </c>
      <c r="L80" s="651" t="s">
        <v>430</v>
      </c>
      <c r="M80" s="374"/>
      <c r="N80" s="348">
        <v>39.279000000000003</v>
      </c>
      <c r="O80" s="348">
        <v>39.279000000000003</v>
      </c>
      <c r="P80" s="348">
        <v>-20.890599999999999</v>
      </c>
      <c r="Q80" s="348">
        <v>33.997</v>
      </c>
      <c r="R80" s="348">
        <v>57.628999999999998</v>
      </c>
      <c r="S80" s="348">
        <v>-7.3678999999999997</v>
      </c>
      <c r="T80" s="348">
        <v>13.060600000000001</v>
      </c>
      <c r="U80" s="348">
        <v>18.011600000000001</v>
      </c>
      <c r="V80" s="350">
        <v>19.756699999999999</v>
      </c>
      <c r="W80" s="348" t="s">
        <v>430</v>
      </c>
      <c r="X80" s="348" t="s">
        <v>430</v>
      </c>
      <c r="Y80" s="348" t="s">
        <v>430</v>
      </c>
      <c r="Z80" s="348" t="s">
        <v>430</v>
      </c>
      <c r="AA80" s="348">
        <v>78.234800000000007</v>
      </c>
      <c r="AB80" s="348">
        <v>5.1016000000000004</v>
      </c>
      <c r="AC80" s="348">
        <v>17.124700000000001</v>
      </c>
      <c r="AD80" s="348">
        <v>17.148199999999999</v>
      </c>
      <c r="AE80" s="348">
        <v>78.234800000000007</v>
      </c>
      <c r="AF80" s="348">
        <v>17.36</v>
      </c>
      <c r="AG80" s="374"/>
      <c r="AH80" s="346">
        <v>14</v>
      </c>
      <c r="AI80" s="346">
        <v>14</v>
      </c>
      <c r="AJ80" s="346">
        <v>8</v>
      </c>
      <c r="AK80" s="346">
        <v>13</v>
      </c>
      <c r="AL80" s="346">
        <v>13</v>
      </c>
      <c r="AM80" s="346">
        <v>11</v>
      </c>
      <c r="AN80" s="346">
        <v>3</v>
      </c>
      <c r="AO80" s="346">
        <v>3</v>
      </c>
      <c r="AP80" s="346">
        <v>2</v>
      </c>
      <c r="AQ80" s="346" t="s">
        <v>430</v>
      </c>
      <c r="AR80" s="346" t="s">
        <v>430</v>
      </c>
      <c r="AS80" s="346" t="s">
        <v>430</v>
      </c>
      <c r="AT80" s="346" t="s">
        <v>430</v>
      </c>
      <c r="AU80" s="346">
        <v>13</v>
      </c>
      <c r="AV80" s="346">
        <v>7</v>
      </c>
      <c r="AW80" s="346">
        <v>3</v>
      </c>
      <c r="AX80" s="346">
        <v>2</v>
      </c>
      <c r="AY80" s="346">
        <v>13</v>
      </c>
      <c r="AZ80" s="374"/>
      <c r="BA80" s="375">
        <v>108.021816931461</v>
      </c>
      <c r="BB80" s="375">
        <v>0</v>
      </c>
      <c r="BC80" s="375">
        <v>9.5428244800023695E-2</v>
      </c>
      <c r="BD80" s="375" t="s">
        <v>430</v>
      </c>
      <c r="BE80" s="373"/>
      <c r="BF80" s="348">
        <v>83.7776445354</v>
      </c>
      <c r="BG80" s="348">
        <v>2.3420508511000002</v>
      </c>
      <c r="BH80" s="348">
        <v>35.7710612885</v>
      </c>
      <c r="BI80" s="373"/>
      <c r="BJ80" s="348">
        <v>57.132525020000003</v>
      </c>
      <c r="BK80" s="373"/>
      <c r="BL80" s="348">
        <v>34.168700000000001</v>
      </c>
      <c r="BM80" s="348">
        <v>0.65949500000000005</v>
      </c>
      <c r="BN80" s="348" t="s">
        <v>430</v>
      </c>
      <c r="BO80" s="348">
        <v>65.171805000000006</v>
      </c>
      <c r="BP80" s="373"/>
      <c r="BQ80" s="348">
        <v>6.75</v>
      </c>
      <c r="BR80" s="348">
        <v>11.5</v>
      </c>
      <c r="BS80" s="348" t="s">
        <v>430</v>
      </c>
      <c r="BT80" s="348" t="s">
        <v>430</v>
      </c>
      <c r="BU80" s="348" t="s">
        <v>430</v>
      </c>
      <c r="BV80" s="348">
        <v>22.23</v>
      </c>
      <c r="BW80" s="373"/>
      <c r="BX80" s="372" t="s">
        <v>9839</v>
      </c>
      <c r="BY80" s="372" t="s">
        <v>9840</v>
      </c>
      <c r="BZ80" s="372" t="s">
        <v>9841</v>
      </c>
      <c r="CA80" s="372" t="s">
        <v>1324</v>
      </c>
      <c r="CB80" s="372" t="s">
        <v>9842</v>
      </c>
      <c r="CC80" s="373"/>
      <c r="CD80" s="354" t="s">
        <v>443</v>
      </c>
    </row>
    <row r="81" spans="1:82" s="107" customFormat="1" x14ac:dyDescent="0.25">
      <c r="A81" s="345" t="s">
        <v>9912</v>
      </c>
      <c r="B81" s="373"/>
      <c r="C81" s="719">
        <v>45545</v>
      </c>
      <c r="D81" s="373"/>
      <c r="E81" s="346">
        <v>958.45699999999999</v>
      </c>
      <c r="F81" s="373"/>
      <c r="G81" s="347">
        <v>12.26</v>
      </c>
      <c r="H81" s="373"/>
      <c r="I81" s="651">
        <v>2.91</v>
      </c>
      <c r="J81" s="651">
        <v>6.59</v>
      </c>
      <c r="K81" s="651">
        <v>1.91</v>
      </c>
      <c r="L81" s="651">
        <v>2.0499999999999998</v>
      </c>
      <c r="M81" s="374"/>
      <c r="N81" s="348">
        <v>89.975300000000004</v>
      </c>
      <c r="O81" s="348">
        <v>89.975300000000004</v>
      </c>
      <c r="P81" s="348">
        <v>-12.7281</v>
      </c>
      <c r="Q81" s="348">
        <v>47.638800000000003</v>
      </c>
      <c r="R81" s="348">
        <v>72.378200000000007</v>
      </c>
      <c r="S81" s="348">
        <v>-4.9020000000000001</v>
      </c>
      <c r="T81" s="348">
        <v>11.0458</v>
      </c>
      <c r="U81" s="348">
        <v>18.2959</v>
      </c>
      <c r="V81" s="350">
        <v>18.696000000000002</v>
      </c>
      <c r="W81" s="348" t="s">
        <v>430</v>
      </c>
      <c r="X81" s="348" t="s">
        <v>430</v>
      </c>
      <c r="Y81" s="348" t="s">
        <v>430</v>
      </c>
      <c r="Z81" s="348" t="s">
        <v>430</v>
      </c>
      <c r="AA81" s="348">
        <v>99.435699999999997</v>
      </c>
      <c r="AB81" s="348">
        <v>4.3865999999999996</v>
      </c>
      <c r="AC81" s="348">
        <v>16.8705</v>
      </c>
      <c r="AD81" s="348">
        <v>16.265499999999999</v>
      </c>
      <c r="AE81" s="348">
        <v>99.435699999999997</v>
      </c>
      <c r="AF81" s="348">
        <v>13.337999999999999</v>
      </c>
      <c r="AG81" s="374"/>
      <c r="AH81" s="346">
        <v>6</v>
      </c>
      <c r="AI81" s="346">
        <v>6</v>
      </c>
      <c r="AJ81" s="346">
        <v>6</v>
      </c>
      <c r="AK81" s="346">
        <v>5</v>
      </c>
      <c r="AL81" s="346">
        <v>4</v>
      </c>
      <c r="AM81" s="346">
        <v>9</v>
      </c>
      <c r="AN81" s="346">
        <v>5</v>
      </c>
      <c r="AO81" s="346">
        <v>2</v>
      </c>
      <c r="AP81" s="346">
        <v>4</v>
      </c>
      <c r="AQ81" s="346" t="s">
        <v>430</v>
      </c>
      <c r="AR81" s="346" t="s">
        <v>430</v>
      </c>
      <c r="AS81" s="346" t="s">
        <v>430</v>
      </c>
      <c r="AT81" s="346" t="s">
        <v>430</v>
      </c>
      <c r="AU81" s="346">
        <v>4</v>
      </c>
      <c r="AV81" s="346">
        <v>9</v>
      </c>
      <c r="AW81" s="346">
        <v>4</v>
      </c>
      <c r="AX81" s="346">
        <v>3</v>
      </c>
      <c r="AY81" s="346">
        <v>4</v>
      </c>
      <c r="AZ81" s="374"/>
      <c r="BA81" s="375">
        <v>145.165320602902</v>
      </c>
      <c r="BB81" s="375">
        <v>0.72670174598251303</v>
      </c>
      <c r="BC81" s="375">
        <v>3.1782964383821298E-2</v>
      </c>
      <c r="BD81" s="375">
        <v>12.785395520964901</v>
      </c>
      <c r="BE81" s="373"/>
      <c r="BF81" s="348">
        <v>101.0950122455</v>
      </c>
      <c r="BG81" s="348">
        <v>30.666029592099999</v>
      </c>
      <c r="BH81" s="348">
        <v>3.2966449713000001</v>
      </c>
      <c r="BI81" s="373"/>
      <c r="BJ81" s="348">
        <v>57.870655300000003</v>
      </c>
      <c r="BK81" s="373"/>
      <c r="BL81" s="348">
        <v>45.831499999999998</v>
      </c>
      <c r="BM81" s="348">
        <v>9.7556600000000007</v>
      </c>
      <c r="BN81" s="348">
        <v>10.514799999999999</v>
      </c>
      <c r="BO81" s="348">
        <v>33.898040000000002</v>
      </c>
      <c r="BP81" s="373"/>
      <c r="BQ81" s="348">
        <v>1.33</v>
      </c>
      <c r="BR81" s="348">
        <v>3.85</v>
      </c>
      <c r="BS81" s="348" t="s">
        <v>430</v>
      </c>
      <c r="BT81" s="348" t="s">
        <v>430</v>
      </c>
      <c r="BU81" s="348" t="s">
        <v>430</v>
      </c>
      <c r="BV81" s="348">
        <v>24.33</v>
      </c>
      <c r="BW81" s="373"/>
      <c r="BX81" s="372" t="s">
        <v>9844</v>
      </c>
      <c r="BY81" s="372" t="s">
        <v>9845</v>
      </c>
      <c r="BZ81" s="372" t="s">
        <v>9846</v>
      </c>
      <c r="CA81" s="372" t="s">
        <v>9847</v>
      </c>
      <c r="CB81" s="372" t="s">
        <v>9848</v>
      </c>
      <c r="CC81" s="373"/>
      <c r="CD81" s="354" t="s">
        <v>548</v>
      </c>
    </row>
    <row r="82" spans="1:82" s="107" customFormat="1" x14ac:dyDescent="0.25">
      <c r="A82" s="345" t="s">
        <v>9913</v>
      </c>
      <c r="B82" s="373"/>
      <c r="C82" s="719">
        <v>45702</v>
      </c>
      <c r="D82" s="373"/>
      <c r="E82" s="346">
        <v>939.42100000000005</v>
      </c>
      <c r="F82" s="373"/>
      <c r="G82" s="347">
        <v>12.1456</v>
      </c>
      <c r="H82" s="373"/>
      <c r="I82" s="651" t="s">
        <v>430</v>
      </c>
      <c r="J82" s="651" t="s">
        <v>430</v>
      </c>
      <c r="K82" s="651" t="s">
        <v>430</v>
      </c>
      <c r="L82" s="651" t="s">
        <v>430</v>
      </c>
      <c r="M82" s="374"/>
      <c r="N82" s="348">
        <v>92.659599999999998</v>
      </c>
      <c r="O82" s="348">
        <v>92.659599999999998</v>
      </c>
      <c r="P82" s="348">
        <v>-23.207999999999998</v>
      </c>
      <c r="Q82" s="348">
        <v>63.570599999999999</v>
      </c>
      <c r="R82" s="348">
        <v>89.476299999999995</v>
      </c>
      <c r="S82" s="348">
        <v>-5.5787000000000004</v>
      </c>
      <c r="T82" s="348">
        <v>0.26790000000000003</v>
      </c>
      <c r="U82" s="348">
        <v>9.7943999999999996</v>
      </c>
      <c r="V82" s="350">
        <v>13.084300000000001</v>
      </c>
      <c r="W82" s="348" t="s">
        <v>430</v>
      </c>
      <c r="X82" s="348" t="s">
        <v>430</v>
      </c>
      <c r="Y82" s="348" t="s">
        <v>430</v>
      </c>
      <c r="Z82" s="348" t="s">
        <v>430</v>
      </c>
      <c r="AA82" s="348">
        <v>122.95740000000001</v>
      </c>
      <c r="AB82" s="348">
        <v>-7.0838999999999999</v>
      </c>
      <c r="AC82" s="348">
        <v>7.0644</v>
      </c>
      <c r="AD82" s="348">
        <v>9.0396999999999998</v>
      </c>
      <c r="AE82" s="348">
        <v>122.95740000000001</v>
      </c>
      <c r="AF82" s="348">
        <v>17.627800000000001</v>
      </c>
      <c r="AG82" s="374"/>
      <c r="AH82" s="346">
        <v>5</v>
      </c>
      <c r="AI82" s="346">
        <v>5</v>
      </c>
      <c r="AJ82" s="346">
        <v>10</v>
      </c>
      <c r="AK82" s="346">
        <v>2</v>
      </c>
      <c r="AL82" s="346">
        <v>1</v>
      </c>
      <c r="AM82" s="346">
        <v>10</v>
      </c>
      <c r="AN82" s="346">
        <v>15</v>
      </c>
      <c r="AO82" s="346">
        <v>11</v>
      </c>
      <c r="AP82" s="346">
        <v>9</v>
      </c>
      <c r="AQ82" s="346" t="s">
        <v>430</v>
      </c>
      <c r="AR82" s="346" t="s">
        <v>430</v>
      </c>
      <c r="AS82" s="346" t="s">
        <v>430</v>
      </c>
      <c r="AT82" s="346" t="s">
        <v>430</v>
      </c>
      <c r="AU82" s="346">
        <v>1</v>
      </c>
      <c r="AV82" s="346">
        <v>17</v>
      </c>
      <c r="AW82" s="346">
        <v>13</v>
      </c>
      <c r="AX82" s="346">
        <v>10</v>
      </c>
      <c r="AY82" s="346">
        <v>1</v>
      </c>
      <c r="AZ82" s="374"/>
      <c r="BA82" s="375">
        <v>171.532492169173</v>
      </c>
      <c r="BB82" s="375">
        <v>0</v>
      </c>
      <c r="BC82" s="375">
        <v>6.48750757032759E-2</v>
      </c>
      <c r="BD82" s="375" t="s">
        <v>430</v>
      </c>
      <c r="BE82" s="373"/>
      <c r="BF82" s="348">
        <v>105.53534119290001</v>
      </c>
      <c r="BG82" s="348">
        <v>51.988137055700001</v>
      </c>
      <c r="BH82" s="348">
        <v>2.0299889006999998</v>
      </c>
      <c r="BI82" s="373"/>
      <c r="BJ82" s="348">
        <v>66.160649160000006</v>
      </c>
      <c r="BK82" s="373"/>
      <c r="BL82" s="348">
        <v>40.261800000000001</v>
      </c>
      <c r="BM82" s="348">
        <v>14.0716</v>
      </c>
      <c r="BN82" s="348">
        <v>11.827199999999999</v>
      </c>
      <c r="BO82" s="348">
        <v>33.839399999999998</v>
      </c>
      <c r="BP82" s="373"/>
      <c r="BQ82" s="348">
        <v>6.46</v>
      </c>
      <c r="BR82" s="348">
        <v>4.92</v>
      </c>
      <c r="BS82" s="348" t="s">
        <v>430</v>
      </c>
      <c r="BT82" s="348" t="s">
        <v>430</v>
      </c>
      <c r="BU82" s="348" t="s">
        <v>430</v>
      </c>
      <c r="BV82" s="348">
        <v>19.55</v>
      </c>
      <c r="BW82" s="373"/>
      <c r="BX82" s="372" t="s">
        <v>9850</v>
      </c>
      <c r="BY82" s="372" t="s">
        <v>9851</v>
      </c>
      <c r="BZ82" s="372" t="s">
        <v>9131</v>
      </c>
      <c r="CA82" s="372" t="s">
        <v>9852</v>
      </c>
      <c r="CB82" s="372" t="s">
        <v>9853</v>
      </c>
      <c r="CC82" s="373"/>
      <c r="CD82" s="354" t="s">
        <v>476</v>
      </c>
    </row>
    <row r="83" spans="1:82" s="107" customFormat="1" x14ac:dyDescent="0.25">
      <c r="A83" s="345" t="s">
        <v>9914</v>
      </c>
      <c r="B83" s="373"/>
      <c r="C83" s="719">
        <v>45889</v>
      </c>
      <c r="D83" s="373"/>
      <c r="E83" s="346">
        <v>425.3</v>
      </c>
      <c r="F83" s="373"/>
      <c r="G83" s="347">
        <v>12.026300000000001</v>
      </c>
      <c r="H83" s="373"/>
      <c r="I83" s="651">
        <v>6.1</v>
      </c>
      <c r="J83" s="651">
        <v>7.56</v>
      </c>
      <c r="K83" s="651" t="s">
        <v>430</v>
      </c>
      <c r="L83" s="651">
        <v>3.79</v>
      </c>
      <c r="M83" s="374"/>
      <c r="N83" s="348" t="s">
        <v>430</v>
      </c>
      <c r="O83" s="348" t="s">
        <v>430</v>
      </c>
      <c r="P83" s="348">
        <v>-59.475499999999997</v>
      </c>
      <c r="Q83" s="348">
        <v>10.906599999999999</v>
      </c>
      <c r="R83" s="348">
        <v>47.2774</v>
      </c>
      <c r="S83" s="348">
        <v>-3.2812999999999999</v>
      </c>
      <c r="T83" s="348">
        <v>19.306899999999999</v>
      </c>
      <c r="U83" s="348" t="s">
        <v>430</v>
      </c>
      <c r="V83" s="350" t="s">
        <v>430</v>
      </c>
      <c r="W83" s="348" t="s">
        <v>430</v>
      </c>
      <c r="X83" s="348" t="s">
        <v>430</v>
      </c>
      <c r="Y83" s="348" t="s">
        <v>430</v>
      </c>
      <c r="Z83" s="348" t="s">
        <v>430</v>
      </c>
      <c r="AA83" s="348">
        <v>53.9086</v>
      </c>
      <c r="AB83" s="348">
        <v>11.9984</v>
      </c>
      <c r="AC83" s="348">
        <v>23.308</v>
      </c>
      <c r="AD83" s="348" t="s">
        <v>430</v>
      </c>
      <c r="AE83" s="348">
        <v>53.9086</v>
      </c>
      <c r="AF83" s="348">
        <v>29.943300000000001</v>
      </c>
      <c r="AG83" s="374"/>
      <c r="AH83" s="346" t="s">
        <v>430</v>
      </c>
      <c r="AI83" s="346" t="s">
        <v>430</v>
      </c>
      <c r="AJ83" s="346">
        <v>18</v>
      </c>
      <c r="AK83" s="346">
        <v>17</v>
      </c>
      <c r="AL83" s="346">
        <v>16</v>
      </c>
      <c r="AM83" s="346">
        <v>7</v>
      </c>
      <c r="AN83" s="346">
        <v>1</v>
      </c>
      <c r="AO83" s="346" t="s">
        <v>430</v>
      </c>
      <c r="AP83" s="346" t="s">
        <v>430</v>
      </c>
      <c r="AQ83" s="346" t="s">
        <v>430</v>
      </c>
      <c r="AR83" s="346" t="s">
        <v>430</v>
      </c>
      <c r="AS83" s="346" t="s">
        <v>430</v>
      </c>
      <c r="AT83" s="346" t="s">
        <v>430</v>
      </c>
      <c r="AU83" s="346">
        <v>16</v>
      </c>
      <c r="AV83" s="346">
        <v>2</v>
      </c>
      <c r="AW83" s="346">
        <v>1</v>
      </c>
      <c r="AX83" s="346" t="s">
        <v>430</v>
      </c>
      <c r="AY83" s="346">
        <v>16</v>
      </c>
      <c r="AZ83" s="374"/>
      <c r="BA83" s="375">
        <v>153.45439610871199</v>
      </c>
      <c r="BB83" s="375">
        <v>0.63999441231631804</v>
      </c>
      <c r="BC83" s="375">
        <v>0.138128035034674</v>
      </c>
      <c r="BD83" s="375">
        <v>34.415139153623997</v>
      </c>
      <c r="BE83" s="373"/>
      <c r="BF83" s="348">
        <v>155.27328348840001</v>
      </c>
      <c r="BG83" s="348">
        <v>-23.147863590899998</v>
      </c>
      <c r="BH83" s="348">
        <v>-6.7078883059000001</v>
      </c>
      <c r="BI83" s="373"/>
      <c r="BJ83" s="348">
        <v>21.027186159999999</v>
      </c>
      <c r="BK83" s="373"/>
      <c r="BL83" s="348">
        <v>15.4313</v>
      </c>
      <c r="BM83" s="348">
        <v>3.3213200000000001</v>
      </c>
      <c r="BN83" s="348">
        <v>2.2745700000000002</v>
      </c>
      <c r="BO83" s="348">
        <v>78.972809999999996</v>
      </c>
      <c r="BP83" s="373"/>
      <c r="BQ83" s="348">
        <v>13.68</v>
      </c>
      <c r="BR83" s="348">
        <v>15.7</v>
      </c>
      <c r="BS83" s="348">
        <v>6.59</v>
      </c>
      <c r="BT83" s="348">
        <v>0.75</v>
      </c>
      <c r="BU83" s="348" t="s">
        <v>430</v>
      </c>
      <c r="BV83" s="348">
        <v>41.3</v>
      </c>
      <c r="BW83" s="373"/>
      <c r="BX83" s="372" t="s">
        <v>9855</v>
      </c>
      <c r="BY83" s="372" t="s">
        <v>6326</v>
      </c>
      <c r="BZ83" s="372" t="s">
        <v>9856</v>
      </c>
      <c r="CA83" s="372" t="s">
        <v>9857</v>
      </c>
      <c r="CB83" s="372" t="s">
        <v>9858</v>
      </c>
      <c r="CC83" s="373"/>
      <c r="CD83" s="354" t="s">
        <v>436</v>
      </c>
    </row>
    <row r="84" spans="1:82" s="107" customFormat="1" x14ac:dyDescent="0.25">
      <c r="A84" s="345" t="s">
        <v>9915</v>
      </c>
      <c r="B84" s="373"/>
      <c r="C84" s="719">
        <v>45650</v>
      </c>
      <c r="D84" s="373"/>
      <c r="E84" s="346">
        <v>401.89100000000002</v>
      </c>
      <c r="F84" s="373"/>
      <c r="G84" s="347">
        <v>12.27</v>
      </c>
      <c r="H84" s="373"/>
      <c r="I84" s="651">
        <v>0.31</v>
      </c>
      <c r="J84" s="651">
        <v>5.65</v>
      </c>
      <c r="K84" s="651">
        <v>0.28999999999999998</v>
      </c>
      <c r="L84" s="651">
        <v>0.28999999999999998</v>
      </c>
      <c r="M84" s="374"/>
      <c r="N84" s="348" t="s">
        <v>430</v>
      </c>
      <c r="O84" s="348" t="s">
        <v>430</v>
      </c>
      <c r="P84" s="348">
        <v>-29.650700000000001</v>
      </c>
      <c r="Q84" s="348">
        <v>63.3872</v>
      </c>
      <c r="R84" s="348">
        <v>50.7742</v>
      </c>
      <c r="S84" s="348">
        <v>-13.245200000000001</v>
      </c>
      <c r="T84" s="348">
        <v>4.0679999999999996</v>
      </c>
      <c r="U84" s="348">
        <v>4.8555999999999999</v>
      </c>
      <c r="V84" s="350">
        <v>8.7041000000000004</v>
      </c>
      <c r="W84" s="348" t="s">
        <v>430</v>
      </c>
      <c r="X84" s="348" t="s">
        <v>430</v>
      </c>
      <c r="Y84" s="348" t="s">
        <v>430</v>
      </c>
      <c r="Z84" s="348" t="s">
        <v>430</v>
      </c>
      <c r="AA84" s="348">
        <v>52.575200000000002</v>
      </c>
      <c r="AB84" s="348">
        <v>5.8455000000000004</v>
      </c>
      <c r="AC84" s="348">
        <v>8.3149999999999995</v>
      </c>
      <c r="AD84" s="348">
        <v>2.1328</v>
      </c>
      <c r="AE84" s="348">
        <v>52.575200000000002</v>
      </c>
      <c r="AF84" s="348">
        <v>16.599</v>
      </c>
      <c r="AG84" s="374"/>
      <c r="AH84" s="346" t="s">
        <v>430</v>
      </c>
      <c r="AI84" s="346" t="s">
        <v>430</v>
      </c>
      <c r="AJ84" s="346">
        <v>15</v>
      </c>
      <c r="AK84" s="346">
        <v>3</v>
      </c>
      <c r="AL84" s="346">
        <v>15</v>
      </c>
      <c r="AM84" s="346">
        <v>16</v>
      </c>
      <c r="AN84" s="346">
        <v>13</v>
      </c>
      <c r="AO84" s="346">
        <v>14</v>
      </c>
      <c r="AP84" s="346">
        <v>11</v>
      </c>
      <c r="AQ84" s="346" t="s">
        <v>430</v>
      </c>
      <c r="AR84" s="346" t="s">
        <v>430</v>
      </c>
      <c r="AS84" s="346" t="s">
        <v>430</v>
      </c>
      <c r="AT84" s="346" t="s">
        <v>430</v>
      </c>
      <c r="AU84" s="346">
        <v>17</v>
      </c>
      <c r="AV84" s="346">
        <v>6</v>
      </c>
      <c r="AW84" s="346">
        <v>12</v>
      </c>
      <c r="AX84" s="346">
        <v>14</v>
      </c>
      <c r="AY84" s="346">
        <v>17</v>
      </c>
      <c r="AZ84" s="374"/>
      <c r="BA84" s="375">
        <v>128.43052737876201</v>
      </c>
      <c r="BB84" s="375">
        <v>0.52218557612920202</v>
      </c>
      <c r="BC84" s="375">
        <v>6.7097937478454106E-2</v>
      </c>
      <c r="BD84" s="375">
        <v>13.323234110824499</v>
      </c>
      <c r="BE84" s="373"/>
      <c r="BF84" s="348">
        <v>85.412800003599997</v>
      </c>
      <c r="BG84" s="348">
        <v>7.2243462116000003</v>
      </c>
      <c r="BH84" s="348">
        <v>11.8229106831</v>
      </c>
      <c r="BI84" s="373"/>
      <c r="BJ84" s="348">
        <v>9.2572021899999992</v>
      </c>
      <c r="BK84" s="373"/>
      <c r="BL84" s="348">
        <v>6.6147900000000002</v>
      </c>
      <c r="BM84" s="348">
        <v>2.1797200000000001</v>
      </c>
      <c r="BN84" s="348">
        <v>1.30525</v>
      </c>
      <c r="BO84" s="348">
        <v>89.900239999999997</v>
      </c>
      <c r="BP84" s="373"/>
      <c r="BQ84" s="348">
        <v>11.67</v>
      </c>
      <c r="BR84" s="348" t="s">
        <v>430</v>
      </c>
      <c r="BS84" s="348" t="s">
        <v>430</v>
      </c>
      <c r="BT84" s="348" t="s">
        <v>430</v>
      </c>
      <c r="BU84" s="348" t="s">
        <v>430</v>
      </c>
      <c r="BV84" s="348">
        <v>79.06</v>
      </c>
      <c r="BW84" s="373"/>
      <c r="BX84" s="372" t="s">
        <v>9860</v>
      </c>
      <c r="BY84" s="372" t="s">
        <v>9861</v>
      </c>
      <c r="BZ84" s="372" t="s">
        <v>9862</v>
      </c>
      <c r="CA84" s="372" t="s">
        <v>9863</v>
      </c>
      <c r="CB84" s="372" t="s">
        <v>9864</v>
      </c>
      <c r="CC84" s="373"/>
      <c r="CD84" s="354" t="s">
        <v>436</v>
      </c>
    </row>
    <row r="85" spans="1:82" s="107" customFormat="1" x14ac:dyDescent="0.25">
      <c r="A85" s="345" t="s">
        <v>9916</v>
      </c>
      <c r="B85" s="373"/>
      <c r="C85" s="719">
        <v>45930</v>
      </c>
      <c r="D85" s="373"/>
      <c r="E85" s="346">
        <v>402.19299999999998</v>
      </c>
      <c r="F85" s="373"/>
      <c r="G85" s="347">
        <v>10.241</v>
      </c>
      <c r="H85" s="373"/>
      <c r="I85" s="651">
        <v>6.3000000000000003E-4</v>
      </c>
      <c r="J85" s="651">
        <v>7.57</v>
      </c>
      <c r="K85" s="651">
        <v>6.3000000000000003E-4</v>
      </c>
      <c r="L85" s="651">
        <v>6.3000000000000003E-4</v>
      </c>
      <c r="M85" s="374"/>
      <c r="N85" s="348">
        <v>83.493899999999996</v>
      </c>
      <c r="O85" s="348">
        <v>83.493899999999996</v>
      </c>
      <c r="P85" s="348">
        <v>-25.737500000000001</v>
      </c>
      <c r="Q85" s="348">
        <v>36.239699999999999</v>
      </c>
      <c r="R85" s="348">
        <v>66.771500000000003</v>
      </c>
      <c r="S85" s="348">
        <v>-11.4488</v>
      </c>
      <c r="T85" s="348">
        <v>2.8521000000000001</v>
      </c>
      <c r="U85" s="348" t="s">
        <v>430</v>
      </c>
      <c r="V85" s="350" t="s">
        <v>430</v>
      </c>
      <c r="W85" s="348" t="s">
        <v>430</v>
      </c>
      <c r="X85" s="348" t="s">
        <v>430</v>
      </c>
      <c r="Y85" s="348" t="s">
        <v>430</v>
      </c>
      <c r="Z85" s="348" t="s">
        <v>430</v>
      </c>
      <c r="AA85" s="348">
        <v>89.078500000000005</v>
      </c>
      <c r="AB85" s="348">
        <v>-4.5773999999999999</v>
      </c>
      <c r="AC85" s="348">
        <v>4.2088999999999999</v>
      </c>
      <c r="AD85" s="348" t="s">
        <v>430</v>
      </c>
      <c r="AE85" s="348">
        <v>89.078500000000005</v>
      </c>
      <c r="AF85" s="348">
        <v>4.2088999999999999</v>
      </c>
      <c r="AG85" s="374"/>
      <c r="AH85" s="346">
        <v>7</v>
      </c>
      <c r="AI85" s="346">
        <v>7</v>
      </c>
      <c r="AJ85" s="346">
        <v>13</v>
      </c>
      <c r="AK85" s="346">
        <v>12</v>
      </c>
      <c r="AL85" s="346">
        <v>8</v>
      </c>
      <c r="AM85" s="346">
        <v>14</v>
      </c>
      <c r="AN85" s="346">
        <v>14</v>
      </c>
      <c r="AO85" s="346" t="s">
        <v>430</v>
      </c>
      <c r="AP85" s="346" t="s">
        <v>430</v>
      </c>
      <c r="AQ85" s="346" t="s">
        <v>430</v>
      </c>
      <c r="AR85" s="346" t="s">
        <v>430</v>
      </c>
      <c r="AS85" s="346" t="s">
        <v>430</v>
      </c>
      <c r="AT85" s="346" t="s">
        <v>430</v>
      </c>
      <c r="AU85" s="346">
        <v>7</v>
      </c>
      <c r="AV85" s="346">
        <v>16</v>
      </c>
      <c r="AW85" s="346">
        <v>15</v>
      </c>
      <c r="AX85" s="346" t="s">
        <v>430</v>
      </c>
      <c r="AY85" s="346">
        <v>7</v>
      </c>
      <c r="AZ85" s="374"/>
      <c r="BA85" s="375">
        <v>192.29188648561899</v>
      </c>
      <c r="BB85" s="375">
        <v>0</v>
      </c>
      <c r="BC85" s="375">
        <v>-2.4417617884590299E-2</v>
      </c>
      <c r="BD85" s="375" t="s">
        <v>430</v>
      </c>
      <c r="BE85" s="373"/>
      <c r="BF85" s="348">
        <v>36.591985536400003</v>
      </c>
      <c r="BG85" s="348">
        <v>40.631229017199999</v>
      </c>
      <c r="BH85" s="348">
        <v>0.90058771100000001</v>
      </c>
      <c r="BI85" s="373"/>
      <c r="BJ85" s="348">
        <v>56.013972359999997</v>
      </c>
      <c r="BK85" s="373"/>
      <c r="BL85" s="348">
        <v>46.304499999999997</v>
      </c>
      <c r="BM85" s="348">
        <v>16.823499999999999</v>
      </c>
      <c r="BN85" s="348">
        <v>0.81927700000000003</v>
      </c>
      <c r="BO85" s="348">
        <v>36.052723</v>
      </c>
      <c r="BP85" s="373"/>
      <c r="BQ85" s="348" t="s">
        <v>430</v>
      </c>
      <c r="BR85" s="348">
        <v>10.44</v>
      </c>
      <c r="BS85" s="348" t="s">
        <v>430</v>
      </c>
      <c r="BT85" s="348" t="s">
        <v>430</v>
      </c>
      <c r="BU85" s="348">
        <v>0.79</v>
      </c>
      <c r="BV85" s="348">
        <v>30.72</v>
      </c>
      <c r="BW85" s="373"/>
      <c r="BX85" s="372" t="s">
        <v>5426</v>
      </c>
      <c r="BY85" s="372" t="s">
        <v>9866</v>
      </c>
      <c r="BZ85" s="372" t="s">
        <v>9867</v>
      </c>
      <c r="CA85" s="372" t="s">
        <v>9868</v>
      </c>
      <c r="CB85" s="372" t="s">
        <v>9869</v>
      </c>
      <c r="CC85" s="373"/>
      <c r="CD85" s="354" t="s">
        <v>463</v>
      </c>
    </row>
    <row r="86" spans="1:82" s="107" customFormat="1" x14ac:dyDescent="0.25">
      <c r="A86" s="345" t="s">
        <v>9917</v>
      </c>
      <c r="B86" s="373"/>
      <c r="C86" s="719">
        <v>45350</v>
      </c>
      <c r="D86" s="373"/>
      <c r="E86" s="346">
        <v>356.53</v>
      </c>
      <c r="F86" s="373"/>
      <c r="G86" s="347">
        <v>12.688000000000001</v>
      </c>
      <c r="H86" s="373"/>
      <c r="I86" s="651">
        <v>3.98</v>
      </c>
      <c r="J86" s="651">
        <v>7.64</v>
      </c>
      <c r="K86" s="651">
        <v>3</v>
      </c>
      <c r="L86" s="651">
        <v>3.2</v>
      </c>
      <c r="M86" s="374"/>
      <c r="N86" s="348">
        <v>54.033799999999999</v>
      </c>
      <c r="O86" s="348">
        <v>54.033799999999999</v>
      </c>
      <c r="P86" s="348">
        <v>-5.8291000000000004</v>
      </c>
      <c r="Q86" s="348">
        <v>44.174700000000001</v>
      </c>
      <c r="R86" s="348">
        <v>64.566000000000003</v>
      </c>
      <c r="S86" s="348">
        <v>7.6565000000000003</v>
      </c>
      <c r="T86" s="348">
        <v>11.1172</v>
      </c>
      <c r="U86" s="348">
        <v>13.4399</v>
      </c>
      <c r="V86" s="350">
        <v>14.0474</v>
      </c>
      <c r="W86" s="348">
        <v>10.293200000000001</v>
      </c>
      <c r="X86" s="348" t="s">
        <v>430</v>
      </c>
      <c r="Y86" s="348" t="s">
        <v>430</v>
      </c>
      <c r="Z86" s="348" t="s">
        <v>430</v>
      </c>
      <c r="AA86" s="348">
        <v>77.851699999999994</v>
      </c>
      <c r="AB86" s="348">
        <v>11.579599999999999</v>
      </c>
      <c r="AC86" s="348">
        <v>14.668200000000001</v>
      </c>
      <c r="AD86" s="348">
        <v>12.064399999999999</v>
      </c>
      <c r="AE86" s="348">
        <v>77.851699999999994</v>
      </c>
      <c r="AF86" s="348">
        <v>11.642799999999999</v>
      </c>
      <c r="AG86" s="374"/>
      <c r="AH86" s="346">
        <v>13</v>
      </c>
      <c r="AI86" s="346">
        <v>13</v>
      </c>
      <c r="AJ86" s="346">
        <v>5</v>
      </c>
      <c r="AK86" s="346">
        <v>7</v>
      </c>
      <c r="AL86" s="346">
        <v>10</v>
      </c>
      <c r="AM86" s="346">
        <v>2</v>
      </c>
      <c r="AN86" s="346">
        <v>4</v>
      </c>
      <c r="AO86" s="346">
        <v>7</v>
      </c>
      <c r="AP86" s="346">
        <v>7</v>
      </c>
      <c r="AQ86" s="346">
        <v>5</v>
      </c>
      <c r="AR86" s="346" t="s">
        <v>430</v>
      </c>
      <c r="AS86" s="346" t="s">
        <v>430</v>
      </c>
      <c r="AT86" s="346" t="s">
        <v>430</v>
      </c>
      <c r="AU86" s="346">
        <v>14</v>
      </c>
      <c r="AV86" s="346">
        <v>3</v>
      </c>
      <c r="AW86" s="346">
        <v>7</v>
      </c>
      <c r="AX86" s="346">
        <v>7</v>
      </c>
      <c r="AY86" s="346">
        <v>14</v>
      </c>
      <c r="AZ86" s="374"/>
      <c r="BA86" s="375">
        <v>103.510296794048</v>
      </c>
      <c r="BB86" s="375">
        <v>0</v>
      </c>
      <c r="BC86" s="375">
        <v>4.1138598595851797E-2</v>
      </c>
      <c r="BD86" s="375" t="s">
        <v>430</v>
      </c>
      <c r="BE86" s="373"/>
      <c r="BF86" s="348">
        <v>72.769090896199998</v>
      </c>
      <c r="BG86" s="348">
        <v>29.750884731999999</v>
      </c>
      <c r="BH86" s="348">
        <v>2.4459471223000002</v>
      </c>
      <c r="BI86" s="373"/>
      <c r="BJ86" s="348">
        <v>35.174213629999997</v>
      </c>
      <c r="BK86" s="373"/>
      <c r="BL86" s="348">
        <v>23.414300000000001</v>
      </c>
      <c r="BM86" s="348">
        <v>3.4825200000000001</v>
      </c>
      <c r="BN86" s="348">
        <v>8.2774400000000004</v>
      </c>
      <c r="BO86" s="348">
        <v>64.825739999999996</v>
      </c>
      <c r="BP86" s="373"/>
      <c r="BQ86" s="348">
        <v>6.18</v>
      </c>
      <c r="BR86" s="348">
        <v>31.06</v>
      </c>
      <c r="BS86" s="348">
        <v>7.39</v>
      </c>
      <c r="BT86" s="348">
        <v>0.59</v>
      </c>
      <c r="BU86" s="348" t="s">
        <v>430</v>
      </c>
      <c r="BV86" s="348">
        <v>19.600000000000001</v>
      </c>
      <c r="BW86" s="373"/>
      <c r="BX86" s="372" t="s">
        <v>9871</v>
      </c>
      <c r="BY86" s="372" t="s">
        <v>9730</v>
      </c>
      <c r="BZ86" s="372" t="s">
        <v>9872</v>
      </c>
      <c r="CA86" s="372" t="s">
        <v>9873</v>
      </c>
      <c r="CB86" s="372" t="s">
        <v>9874</v>
      </c>
      <c r="CC86" s="373"/>
      <c r="CD86" s="354" t="s">
        <v>436</v>
      </c>
    </row>
    <row r="87" spans="1:82" s="107" customFormat="1" x14ac:dyDescent="0.25">
      <c r="A87" s="345" t="s">
        <v>9918</v>
      </c>
      <c r="B87" s="373"/>
      <c r="C87" s="719">
        <v>45989</v>
      </c>
      <c r="D87" s="373"/>
      <c r="E87" s="346">
        <v>264.50099999999998</v>
      </c>
      <c r="F87" s="373"/>
      <c r="G87" s="347">
        <v>10.39</v>
      </c>
      <c r="H87" s="373"/>
      <c r="I87" s="651">
        <v>2.9</v>
      </c>
      <c r="J87" s="651">
        <v>6.39</v>
      </c>
      <c r="K87" s="651">
        <v>2.4500000000000002</v>
      </c>
      <c r="L87" s="651" t="s">
        <v>430</v>
      </c>
      <c r="M87" s="374"/>
      <c r="N87" s="348">
        <v>70.668000000000006</v>
      </c>
      <c r="O87" s="348">
        <v>70.668000000000006</v>
      </c>
      <c r="P87" s="348">
        <v>-24.9726</v>
      </c>
      <c r="Q87" s="348">
        <v>43.3673</v>
      </c>
      <c r="R87" s="348">
        <v>67.075800000000001</v>
      </c>
      <c r="S87" s="348">
        <v>-8.7832000000000008</v>
      </c>
      <c r="T87" s="348" t="s">
        <v>430</v>
      </c>
      <c r="U87" s="348" t="s">
        <v>430</v>
      </c>
      <c r="V87" s="350" t="s">
        <v>430</v>
      </c>
      <c r="W87" s="348" t="s">
        <v>430</v>
      </c>
      <c r="X87" s="348" t="s">
        <v>430</v>
      </c>
      <c r="Y87" s="348" t="s">
        <v>430</v>
      </c>
      <c r="Z87" s="348" t="s">
        <v>430</v>
      </c>
      <c r="AA87" s="348">
        <v>87.260900000000007</v>
      </c>
      <c r="AB87" s="348">
        <v>4.5697999999999999</v>
      </c>
      <c r="AC87" s="348" t="s">
        <v>430</v>
      </c>
      <c r="AD87" s="348" t="s">
        <v>430</v>
      </c>
      <c r="AE87" s="348">
        <v>87.260900000000007</v>
      </c>
      <c r="AF87" s="348">
        <v>9.49</v>
      </c>
      <c r="AG87" s="374"/>
      <c r="AH87" s="346">
        <v>11</v>
      </c>
      <c r="AI87" s="346">
        <v>11</v>
      </c>
      <c r="AJ87" s="346">
        <v>12</v>
      </c>
      <c r="AK87" s="346">
        <v>8</v>
      </c>
      <c r="AL87" s="346">
        <v>7</v>
      </c>
      <c r="AM87" s="346">
        <v>13</v>
      </c>
      <c r="AN87" s="346" t="s">
        <v>430</v>
      </c>
      <c r="AO87" s="346" t="s">
        <v>430</v>
      </c>
      <c r="AP87" s="346" t="s">
        <v>430</v>
      </c>
      <c r="AQ87" s="346" t="s">
        <v>430</v>
      </c>
      <c r="AR87" s="346" t="s">
        <v>430</v>
      </c>
      <c r="AS87" s="346" t="s">
        <v>430</v>
      </c>
      <c r="AT87" s="346" t="s">
        <v>430</v>
      </c>
      <c r="AU87" s="346">
        <v>8</v>
      </c>
      <c r="AV87" s="346">
        <v>8</v>
      </c>
      <c r="AW87" s="346" t="s">
        <v>430</v>
      </c>
      <c r="AX87" s="346" t="s">
        <v>430</v>
      </c>
      <c r="AY87" s="346">
        <v>8</v>
      </c>
      <c r="AZ87" s="374"/>
      <c r="BA87" s="375">
        <v>244.32167990440101</v>
      </c>
      <c r="BB87" s="375">
        <v>0</v>
      </c>
      <c r="BC87" s="375">
        <v>-2.2836791731414698E-2</v>
      </c>
      <c r="BD87" s="375" t="s">
        <v>430</v>
      </c>
      <c r="BE87" s="373"/>
      <c r="BF87" s="348" t="s">
        <v>430</v>
      </c>
      <c r="BG87" s="348" t="s">
        <v>430</v>
      </c>
      <c r="BH87" s="348" t="s">
        <v>430</v>
      </c>
      <c r="BI87" s="373"/>
      <c r="BJ87" s="348">
        <v>50.356533669999997</v>
      </c>
      <c r="BK87" s="373"/>
      <c r="BL87" s="348">
        <v>45.690800000000003</v>
      </c>
      <c r="BM87" s="348">
        <v>16.520600000000002</v>
      </c>
      <c r="BN87" s="348">
        <v>3.7751299999999999</v>
      </c>
      <c r="BO87" s="348">
        <v>34.013469999999998</v>
      </c>
      <c r="BP87" s="373"/>
      <c r="BQ87" s="348">
        <v>10.08</v>
      </c>
      <c r="BR87" s="348" t="s">
        <v>430</v>
      </c>
      <c r="BS87" s="348" t="s">
        <v>430</v>
      </c>
      <c r="BT87" s="348" t="s">
        <v>430</v>
      </c>
      <c r="BU87" s="348" t="s">
        <v>430</v>
      </c>
      <c r="BV87" s="348">
        <v>31.64</v>
      </c>
      <c r="BW87" s="373"/>
      <c r="BX87" s="372" t="s">
        <v>9876</v>
      </c>
      <c r="BY87" s="372" t="s">
        <v>9877</v>
      </c>
      <c r="BZ87" s="372" t="s">
        <v>9878</v>
      </c>
      <c r="CA87" s="372" t="s">
        <v>9879</v>
      </c>
      <c r="CB87" s="372" t="s">
        <v>9880</v>
      </c>
      <c r="CC87" s="373"/>
      <c r="CD87" s="354" t="s">
        <v>604</v>
      </c>
    </row>
    <row r="88" spans="1:82" s="107" customFormat="1" x14ac:dyDescent="0.25">
      <c r="A88" s="345" t="s">
        <v>9919</v>
      </c>
      <c r="B88" s="373"/>
      <c r="C88" s="719">
        <v>46000</v>
      </c>
      <c r="D88" s="373"/>
      <c r="E88" s="346">
        <v>159.33699999999999</v>
      </c>
      <c r="F88" s="373"/>
      <c r="G88" s="347">
        <v>10.6068</v>
      </c>
      <c r="H88" s="373"/>
      <c r="I88" s="651" t="s">
        <v>430</v>
      </c>
      <c r="J88" s="651" t="s">
        <v>430</v>
      </c>
      <c r="K88" s="651" t="s">
        <v>430</v>
      </c>
      <c r="L88" s="651" t="s">
        <v>430</v>
      </c>
      <c r="M88" s="374"/>
      <c r="N88" s="348">
        <v>116.26600000000001</v>
      </c>
      <c r="O88" s="348">
        <v>116.26600000000001</v>
      </c>
      <c r="P88" s="348">
        <v>1.5244</v>
      </c>
      <c r="Q88" s="348">
        <v>54.145099999999999</v>
      </c>
      <c r="R88" s="348">
        <v>80.274799999999999</v>
      </c>
      <c r="S88" s="348">
        <v>2.9152</v>
      </c>
      <c r="T88" s="348" t="s">
        <v>430</v>
      </c>
      <c r="U88" s="348" t="s">
        <v>430</v>
      </c>
      <c r="V88" s="350" t="s">
        <v>430</v>
      </c>
      <c r="W88" s="348" t="s">
        <v>430</v>
      </c>
      <c r="X88" s="348" t="s">
        <v>430</v>
      </c>
      <c r="Y88" s="348" t="s">
        <v>430</v>
      </c>
      <c r="Z88" s="348" t="s">
        <v>430</v>
      </c>
      <c r="AA88" s="348">
        <v>104.0731</v>
      </c>
      <c r="AB88" s="348">
        <v>14.7514</v>
      </c>
      <c r="AC88" s="348" t="s">
        <v>430</v>
      </c>
      <c r="AD88" s="348" t="s">
        <v>430</v>
      </c>
      <c r="AE88" s="348">
        <v>104.0731</v>
      </c>
      <c r="AF88" s="348">
        <v>15.933999999999999</v>
      </c>
      <c r="AG88" s="374"/>
      <c r="AH88" s="346">
        <v>3</v>
      </c>
      <c r="AI88" s="346">
        <v>3</v>
      </c>
      <c r="AJ88" s="346">
        <v>4</v>
      </c>
      <c r="AK88" s="346">
        <v>4</v>
      </c>
      <c r="AL88" s="346">
        <v>3</v>
      </c>
      <c r="AM88" s="346">
        <v>5</v>
      </c>
      <c r="AN88" s="346" t="s">
        <v>430</v>
      </c>
      <c r="AO88" s="346" t="s">
        <v>430</v>
      </c>
      <c r="AP88" s="346" t="s">
        <v>430</v>
      </c>
      <c r="AQ88" s="346" t="s">
        <v>430</v>
      </c>
      <c r="AR88" s="346" t="s">
        <v>430</v>
      </c>
      <c r="AS88" s="346" t="s">
        <v>430</v>
      </c>
      <c r="AT88" s="346" t="s">
        <v>430</v>
      </c>
      <c r="AU88" s="346">
        <v>3</v>
      </c>
      <c r="AV88" s="346">
        <v>1</v>
      </c>
      <c r="AW88" s="346" t="s">
        <v>430</v>
      </c>
      <c r="AX88" s="346" t="s">
        <v>430</v>
      </c>
      <c r="AY88" s="346">
        <v>3</v>
      </c>
      <c r="AZ88" s="374"/>
      <c r="BA88" s="375">
        <v>228.559394288113</v>
      </c>
      <c r="BB88" s="375">
        <v>0</v>
      </c>
      <c r="BC88" s="375">
        <v>2.1149855328459099E-2</v>
      </c>
      <c r="BD88" s="375" t="s">
        <v>430</v>
      </c>
      <c r="BE88" s="373"/>
      <c r="BF88" s="348" t="s">
        <v>430</v>
      </c>
      <c r="BG88" s="348" t="s">
        <v>430</v>
      </c>
      <c r="BH88" s="348" t="s">
        <v>430</v>
      </c>
      <c r="BI88" s="373"/>
      <c r="BJ88" s="348">
        <v>50.07716353</v>
      </c>
      <c r="BK88" s="373"/>
      <c r="BL88" s="348">
        <v>28.3538</v>
      </c>
      <c r="BM88" s="348">
        <v>11.7719</v>
      </c>
      <c r="BN88" s="348">
        <v>9.9514099999999992</v>
      </c>
      <c r="BO88" s="348">
        <v>49.922890000000002</v>
      </c>
      <c r="BP88" s="373"/>
      <c r="BQ88" s="348" t="s">
        <v>430</v>
      </c>
      <c r="BR88" s="348">
        <v>23.81</v>
      </c>
      <c r="BS88" s="348" t="s">
        <v>430</v>
      </c>
      <c r="BT88" s="348" t="s">
        <v>430</v>
      </c>
      <c r="BU88" s="348" t="s">
        <v>430</v>
      </c>
      <c r="BV88" s="348">
        <v>24.36</v>
      </c>
      <c r="BW88" s="373"/>
      <c r="BX88" s="372" t="s">
        <v>9882</v>
      </c>
      <c r="BY88" s="372" t="s">
        <v>9883</v>
      </c>
      <c r="BZ88" s="372" t="s">
        <v>9884</v>
      </c>
      <c r="CA88" s="372" t="s">
        <v>9885</v>
      </c>
      <c r="CB88" s="372" t="s">
        <v>9886</v>
      </c>
      <c r="CC88" s="373"/>
      <c r="CD88" s="354" t="s">
        <v>463</v>
      </c>
    </row>
    <row r="89" spans="1:82" s="107" customFormat="1" x14ac:dyDescent="0.25">
      <c r="A89" s="345" t="s">
        <v>9920</v>
      </c>
      <c r="B89" s="373"/>
      <c r="C89" s="719">
        <v>45177</v>
      </c>
      <c r="D89" s="373"/>
      <c r="E89" s="346">
        <v>138.58500000000001</v>
      </c>
      <c r="F89" s="373"/>
      <c r="G89" s="347">
        <v>13.663</v>
      </c>
      <c r="H89" s="373"/>
      <c r="I89" s="651">
        <v>1.17</v>
      </c>
      <c r="J89" s="651">
        <v>7.21</v>
      </c>
      <c r="K89" s="651">
        <v>1.03</v>
      </c>
      <c r="L89" s="651">
        <v>1.1000000000000001</v>
      </c>
      <c r="M89" s="374"/>
      <c r="N89" s="348">
        <v>123.777</v>
      </c>
      <c r="O89" s="348">
        <v>123.777</v>
      </c>
      <c r="P89" s="348">
        <v>-22.4575</v>
      </c>
      <c r="Q89" s="348">
        <v>38.828800000000001</v>
      </c>
      <c r="R89" s="348">
        <v>62.165199999999999</v>
      </c>
      <c r="S89" s="348">
        <v>-8.4433000000000007</v>
      </c>
      <c r="T89" s="348">
        <v>5.6689999999999996</v>
      </c>
      <c r="U89" s="348">
        <v>11.749000000000001</v>
      </c>
      <c r="V89" s="350">
        <v>12.360900000000001</v>
      </c>
      <c r="W89" s="348">
        <v>4.7946999999999997</v>
      </c>
      <c r="X89" s="348" t="s">
        <v>430</v>
      </c>
      <c r="Y89" s="348" t="s">
        <v>430</v>
      </c>
      <c r="Z89" s="348" t="s">
        <v>430</v>
      </c>
      <c r="AA89" s="348">
        <v>85.786900000000003</v>
      </c>
      <c r="AB89" s="348">
        <v>-3.6644999999999999</v>
      </c>
      <c r="AC89" s="348">
        <v>12.5806</v>
      </c>
      <c r="AD89" s="348">
        <v>8.8977000000000004</v>
      </c>
      <c r="AE89" s="348">
        <v>85.786900000000003</v>
      </c>
      <c r="AF89" s="348">
        <v>12.5715</v>
      </c>
      <c r="AG89" s="374"/>
      <c r="AH89" s="346">
        <v>1</v>
      </c>
      <c r="AI89" s="346">
        <v>1</v>
      </c>
      <c r="AJ89" s="346">
        <v>9</v>
      </c>
      <c r="AK89" s="346">
        <v>9</v>
      </c>
      <c r="AL89" s="346">
        <v>11</v>
      </c>
      <c r="AM89" s="346">
        <v>12</v>
      </c>
      <c r="AN89" s="346">
        <v>12</v>
      </c>
      <c r="AO89" s="346">
        <v>9</v>
      </c>
      <c r="AP89" s="346">
        <v>10</v>
      </c>
      <c r="AQ89" s="346">
        <v>8</v>
      </c>
      <c r="AR89" s="346" t="s">
        <v>430</v>
      </c>
      <c r="AS89" s="346" t="s">
        <v>430</v>
      </c>
      <c r="AT89" s="346" t="s">
        <v>430</v>
      </c>
      <c r="AU89" s="346">
        <v>9</v>
      </c>
      <c r="AV89" s="346">
        <v>15</v>
      </c>
      <c r="AW89" s="346">
        <v>9</v>
      </c>
      <c r="AX89" s="346">
        <v>11</v>
      </c>
      <c r="AY89" s="346">
        <v>9</v>
      </c>
      <c r="AZ89" s="374"/>
      <c r="BA89" s="375">
        <v>139.346843708412</v>
      </c>
      <c r="BB89" s="375">
        <v>0.69853473536791799</v>
      </c>
      <c r="BC89" s="375">
        <v>3.8140752481438202E-2</v>
      </c>
      <c r="BD89" s="375">
        <v>4.0189135890025698</v>
      </c>
      <c r="BE89" s="373"/>
      <c r="BF89" s="348">
        <v>89.676177906999996</v>
      </c>
      <c r="BG89" s="348">
        <v>59.914402093600003</v>
      </c>
      <c r="BH89" s="348">
        <v>1.4967382595000001</v>
      </c>
      <c r="BI89" s="373"/>
      <c r="BJ89" s="348">
        <v>62.97005892</v>
      </c>
      <c r="BK89" s="373"/>
      <c r="BL89" s="348">
        <v>55.978700000000003</v>
      </c>
      <c r="BM89" s="348">
        <v>3.57544</v>
      </c>
      <c r="BN89" s="348">
        <v>7.8427199999999999</v>
      </c>
      <c r="BO89" s="348">
        <v>32.603140000000003</v>
      </c>
      <c r="BP89" s="373"/>
      <c r="BQ89" s="348">
        <v>0.53</v>
      </c>
      <c r="BR89" s="348">
        <v>9.7100000000000009</v>
      </c>
      <c r="BS89" s="348" t="s">
        <v>430</v>
      </c>
      <c r="BT89" s="348" t="s">
        <v>430</v>
      </c>
      <c r="BU89" s="348" t="s">
        <v>430</v>
      </c>
      <c r="BV89" s="348">
        <v>24.01</v>
      </c>
      <c r="BW89" s="373"/>
      <c r="BX89" s="372" t="s">
        <v>9888</v>
      </c>
      <c r="BY89" s="372" t="s">
        <v>9889</v>
      </c>
      <c r="BZ89" s="372" t="s">
        <v>9890</v>
      </c>
      <c r="CA89" s="372" t="s">
        <v>9891</v>
      </c>
      <c r="CB89" s="372" t="s">
        <v>9892</v>
      </c>
      <c r="CC89" s="373"/>
      <c r="CD89" s="354" t="s">
        <v>476</v>
      </c>
    </row>
    <row r="90" spans="1:82" s="107" customFormat="1" x14ac:dyDescent="0.25">
      <c r="A90" s="345" t="s">
        <v>9921</v>
      </c>
      <c r="B90" s="373"/>
      <c r="C90" s="719">
        <v>44047</v>
      </c>
      <c r="D90" s="373"/>
      <c r="E90" s="889">
        <v>93.8</v>
      </c>
      <c r="F90" s="373"/>
      <c r="G90" s="347" t="s">
        <v>430</v>
      </c>
      <c r="H90" s="373"/>
      <c r="I90" s="651" t="s">
        <v>430</v>
      </c>
      <c r="J90" s="651" t="s">
        <v>430</v>
      </c>
      <c r="K90" s="651" t="s">
        <v>430</v>
      </c>
      <c r="L90" s="651" t="s">
        <v>430</v>
      </c>
      <c r="M90" s="374"/>
      <c r="N90" s="348" t="s">
        <v>430</v>
      </c>
      <c r="O90" s="348" t="s">
        <v>430</v>
      </c>
      <c r="P90" s="348" t="s">
        <v>430</v>
      </c>
      <c r="Q90" s="348" t="s">
        <v>430</v>
      </c>
      <c r="R90" s="348" t="s">
        <v>430</v>
      </c>
      <c r="S90" s="348" t="s">
        <v>430</v>
      </c>
      <c r="T90" s="348" t="s">
        <v>430</v>
      </c>
      <c r="U90" s="348" t="s">
        <v>430</v>
      </c>
      <c r="V90" s="350" t="s">
        <v>430</v>
      </c>
      <c r="W90" s="348" t="s">
        <v>430</v>
      </c>
      <c r="X90" s="348" t="s">
        <v>430</v>
      </c>
      <c r="Y90" s="348" t="s">
        <v>430</v>
      </c>
      <c r="Z90" s="348" t="s">
        <v>430</v>
      </c>
      <c r="AA90" s="348" t="s">
        <v>430</v>
      </c>
      <c r="AB90" s="348" t="s">
        <v>430</v>
      </c>
      <c r="AC90" s="348" t="s">
        <v>430</v>
      </c>
      <c r="AD90" s="348" t="s">
        <v>430</v>
      </c>
      <c r="AE90" s="348" t="s">
        <v>430</v>
      </c>
      <c r="AF90" s="348" t="s">
        <v>430</v>
      </c>
      <c r="AG90" s="374"/>
      <c r="AH90" s="346" t="s">
        <v>430</v>
      </c>
      <c r="AI90" s="346" t="s">
        <v>430</v>
      </c>
      <c r="AJ90" s="346" t="s">
        <v>430</v>
      </c>
      <c r="AK90" s="346" t="s">
        <v>430</v>
      </c>
      <c r="AL90" s="346" t="s">
        <v>430</v>
      </c>
      <c r="AM90" s="346" t="s">
        <v>430</v>
      </c>
      <c r="AN90" s="346" t="s">
        <v>430</v>
      </c>
      <c r="AO90" s="346" t="s">
        <v>430</v>
      </c>
      <c r="AP90" s="346" t="s">
        <v>430</v>
      </c>
      <c r="AQ90" s="346" t="s">
        <v>430</v>
      </c>
      <c r="AR90" s="346" t="s">
        <v>430</v>
      </c>
      <c r="AS90" s="346" t="s">
        <v>430</v>
      </c>
      <c r="AT90" s="346" t="s">
        <v>430</v>
      </c>
      <c r="AU90" s="346" t="s">
        <v>430</v>
      </c>
      <c r="AV90" s="346" t="s">
        <v>430</v>
      </c>
      <c r="AW90" s="346" t="s">
        <v>430</v>
      </c>
      <c r="AX90" s="346" t="s">
        <v>430</v>
      </c>
      <c r="AY90" s="346" t="s">
        <v>430</v>
      </c>
      <c r="AZ90" s="374"/>
      <c r="BA90" s="375">
        <v>127.994466700896</v>
      </c>
      <c r="BB90" s="375">
        <v>0</v>
      </c>
      <c r="BC90" s="375">
        <v>-5.68764413013422E-4</v>
      </c>
      <c r="BD90" s="375" t="s">
        <v>430</v>
      </c>
      <c r="BE90" s="373"/>
      <c r="BF90" s="348" t="s">
        <v>430</v>
      </c>
      <c r="BG90" s="348" t="s">
        <v>430</v>
      </c>
      <c r="BH90" s="348" t="s">
        <v>430</v>
      </c>
      <c r="BI90" s="373"/>
      <c r="BJ90" s="348" t="s">
        <v>430</v>
      </c>
      <c r="BK90" s="373"/>
      <c r="BL90" s="348" t="s">
        <v>430</v>
      </c>
      <c r="BM90" s="348" t="s">
        <v>430</v>
      </c>
      <c r="BN90" s="348" t="s">
        <v>430</v>
      </c>
      <c r="BO90" s="348" t="s">
        <v>430</v>
      </c>
      <c r="BP90" s="373"/>
      <c r="BQ90" s="348" t="s">
        <v>430</v>
      </c>
      <c r="BR90" s="348" t="s">
        <v>430</v>
      </c>
      <c r="BS90" s="348" t="s">
        <v>430</v>
      </c>
      <c r="BT90" s="348" t="s">
        <v>430</v>
      </c>
      <c r="BU90" s="348" t="s">
        <v>430</v>
      </c>
      <c r="BV90" s="348" t="s">
        <v>430</v>
      </c>
      <c r="BW90" s="373"/>
      <c r="BX90" s="372" t="s">
        <v>430</v>
      </c>
      <c r="BY90" s="372" t="s">
        <v>430</v>
      </c>
      <c r="BZ90" s="372" t="s">
        <v>430</v>
      </c>
      <c r="CA90" s="372" t="s">
        <v>430</v>
      </c>
      <c r="CB90" s="372" t="s">
        <v>430</v>
      </c>
      <c r="CC90" s="373"/>
      <c r="CD90" s="354" t="s">
        <v>443</v>
      </c>
    </row>
    <row r="91" spans="1:82" s="107" customFormat="1" x14ac:dyDescent="0.25">
      <c r="A91" s="345" t="s">
        <v>9922</v>
      </c>
      <c r="B91" s="373"/>
      <c r="C91" s="719">
        <v>45358</v>
      </c>
      <c r="D91" s="373"/>
      <c r="E91" s="346">
        <v>56.42</v>
      </c>
      <c r="F91" s="373"/>
      <c r="G91" s="347">
        <v>12.22</v>
      </c>
      <c r="H91" s="373"/>
      <c r="I91" s="651" t="s">
        <v>430</v>
      </c>
      <c r="J91" s="651" t="s">
        <v>430</v>
      </c>
      <c r="K91" s="651" t="s">
        <v>430</v>
      </c>
      <c r="L91" s="651" t="s">
        <v>430</v>
      </c>
      <c r="M91" s="374"/>
      <c r="N91" s="348">
        <v>80.175700000000006</v>
      </c>
      <c r="O91" s="348">
        <v>80.175700000000006</v>
      </c>
      <c r="P91" s="348">
        <v>-50.706200000000003</v>
      </c>
      <c r="Q91" s="348">
        <v>17.180499999999999</v>
      </c>
      <c r="R91" s="348">
        <v>41.908099999999997</v>
      </c>
      <c r="S91" s="348">
        <v>-14.7126</v>
      </c>
      <c r="T91" s="348">
        <v>-1.6277999999999999</v>
      </c>
      <c r="U91" s="348">
        <v>5.9958</v>
      </c>
      <c r="V91" s="350">
        <v>6.5031999999999996</v>
      </c>
      <c r="W91" s="348">
        <v>9.9817999999999998</v>
      </c>
      <c r="X91" s="348" t="s">
        <v>430</v>
      </c>
      <c r="Y91" s="348" t="s">
        <v>430</v>
      </c>
      <c r="Z91" s="348" t="s">
        <v>430</v>
      </c>
      <c r="AA91" s="348">
        <v>60.082299999999996</v>
      </c>
      <c r="AB91" s="348">
        <v>-7.4752000000000001</v>
      </c>
      <c r="AC91" s="348">
        <v>4.0953999999999997</v>
      </c>
      <c r="AD91" s="348">
        <v>4.6361999999999997</v>
      </c>
      <c r="AE91" s="348">
        <v>60.082299999999996</v>
      </c>
      <c r="AF91" s="348">
        <v>9.8228000000000009</v>
      </c>
      <c r="AG91" s="374"/>
      <c r="AH91" s="346">
        <v>9</v>
      </c>
      <c r="AI91" s="346">
        <v>9</v>
      </c>
      <c r="AJ91" s="346">
        <v>17</v>
      </c>
      <c r="AK91" s="346">
        <v>16</v>
      </c>
      <c r="AL91" s="346">
        <v>17</v>
      </c>
      <c r="AM91" s="346">
        <v>18</v>
      </c>
      <c r="AN91" s="346">
        <v>16</v>
      </c>
      <c r="AO91" s="346">
        <v>13</v>
      </c>
      <c r="AP91" s="346">
        <v>12</v>
      </c>
      <c r="AQ91" s="346">
        <v>6</v>
      </c>
      <c r="AR91" s="346" t="s">
        <v>430</v>
      </c>
      <c r="AS91" s="346" t="s">
        <v>430</v>
      </c>
      <c r="AT91" s="346" t="s">
        <v>430</v>
      </c>
      <c r="AU91" s="346">
        <v>15</v>
      </c>
      <c r="AV91" s="346">
        <v>18</v>
      </c>
      <c r="AW91" s="346">
        <v>16</v>
      </c>
      <c r="AX91" s="346">
        <v>13</v>
      </c>
      <c r="AY91" s="346">
        <v>15</v>
      </c>
      <c r="AZ91" s="374"/>
      <c r="BA91" s="375">
        <v>97.1834771317464</v>
      </c>
      <c r="BB91" s="375">
        <v>0.51761065720988197</v>
      </c>
      <c r="BC91" s="375">
        <v>2.8925529667980399E-2</v>
      </c>
      <c r="BD91" s="375">
        <v>3.6532709291667298</v>
      </c>
      <c r="BE91" s="373"/>
      <c r="BF91" s="348">
        <v>69.901904477399995</v>
      </c>
      <c r="BG91" s="348">
        <v>30.3303193472</v>
      </c>
      <c r="BH91" s="348">
        <v>2.3046873881000001</v>
      </c>
      <c r="BI91" s="373"/>
      <c r="BJ91" s="348">
        <v>47.393433960000003</v>
      </c>
      <c r="BK91" s="373"/>
      <c r="BL91" s="348">
        <v>36.417099999999998</v>
      </c>
      <c r="BM91" s="348">
        <v>4.6214000000000004</v>
      </c>
      <c r="BN91" s="348">
        <v>6.3549699999999998</v>
      </c>
      <c r="BO91" s="348">
        <v>52.606529999999999</v>
      </c>
      <c r="BP91" s="373"/>
      <c r="BQ91" s="348">
        <v>31.75</v>
      </c>
      <c r="BR91" s="348" t="s">
        <v>430</v>
      </c>
      <c r="BS91" s="348" t="s">
        <v>430</v>
      </c>
      <c r="BT91" s="348" t="s">
        <v>430</v>
      </c>
      <c r="BU91" s="348" t="s">
        <v>430</v>
      </c>
      <c r="BV91" s="348">
        <v>20.85</v>
      </c>
      <c r="BW91" s="373"/>
      <c r="BX91" s="372" t="s">
        <v>9895</v>
      </c>
      <c r="BY91" s="372" t="s">
        <v>5349</v>
      </c>
      <c r="BZ91" s="372" t="s">
        <v>9896</v>
      </c>
      <c r="CA91" s="372" t="s">
        <v>9130</v>
      </c>
      <c r="CB91" s="372" t="s">
        <v>9897</v>
      </c>
      <c r="CC91" s="373"/>
      <c r="CD91" s="354" t="s">
        <v>476</v>
      </c>
    </row>
    <row r="92" spans="1:82" s="107" customFormat="1" x14ac:dyDescent="0.25">
      <c r="A92" s="345" t="s">
        <v>9923</v>
      </c>
      <c r="B92" s="373"/>
      <c r="C92" s="719">
        <v>46097</v>
      </c>
      <c r="D92" s="373"/>
      <c r="E92" s="346">
        <v>26.88</v>
      </c>
      <c r="F92" s="373"/>
      <c r="G92" s="347">
        <v>10.151199999999999</v>
      </c>
      <c r="H92" s="373"/>
      <c r="I92" s="651" t="s">
        <v>430</v>
      </c>
      <c r="J92" s="651" t="s">
        <v>430</v>
      </c>
      <c r="K92" s="651" t="s">
        <v>430</v>
      </c>
      <c r="L92" s="651" t="s">
        <v>430</v>
      </c>
      <c r="M92" s="374"/>
      <c r="N92" s="348" t="s">
        <v>430</v>
      </c>
      <c r="O92" s="348" t="s">
        <v>430</v>
      </c>
      <c r="P92" s="348">
        <v>-60.541600000000003</v>
      </c>
      <c r="Q92" s="348">
        <v>-2.0907</v>
      </c>
      <c r="R92" s="348">
        <v>21.100899999999999</v>
      </c>
      <c r="S92" s="348" t="s">
        <v>430</v>
      </c>
      <c r="T92" s="348" t="s">
        <v>430</v>
      </c>
      <c r="U92" s="348" t="s">
        <v>430</v>
      </c>
      <c r="V92" s="350" t="s">
        <v>430</v>
      </c>
      <c r="W92" s="348" t="s">
        <v>430</v>
      </c>
      <c r="X92" s="348" t="s">
        <v>430</v>
      </c>
      <c r="Y92" s="348" t="s">
        <v>430</v>
      </c>
      <c r="Z92" s="348" t="s">
        <v>430</v>
      </c>
      <c r="AA92" s="348">
        <v>29.459700000000002</v>
      </c>
      <c r="AB92" s="348" t="s">
        <v>430</v>
      </c>
      <c r="AC92" s="348" t="s">
        <v>430</v>
      </c>
      <c r="AD92" s="348" t="s">
        <v>430</v>
      </c>
      <c r="AE92" s="348">
        <v>29.459700000000002</v>
      </c>
      <c r="AF92" s="348">
        <v>14.1508</v>
      </c>
      <c r="AG92" s="374"/>
      <c r="AH92" s="346" t="s">
        <v>430</v>
      </c>
      <c r="AI92" s="346" t="s">
        <v>430</v>
      </c>
      <c r="AJ92" s="346">
        <v>19</v>
      </c>
      <c r="AK92" s="346">
        <v>19</v>
      </c>
      <c r="AL92" s="346">
        <v>18</v>
      </c>
      <c r="AM92" s="346" t="s">
        <v>430</v>
      </c>
      <c r="AN92" s="346" t="s">
        <v>430</v>
      </c>
      <c r="AO92" s="346" t="s">
        <v>430</v>
      </c>
      <c r="AP92" s="346" t="s">
        <v>430</v>
      </c>
      <c r="AQ92" s="346" t="s">
        <v>430</v>
      </c>
      <c r="AR92" s="346" t="s">
        <v>430</v>
      </c>
      <c r="AS92" s="346" t="s">
        <v>430</v>
      </c>
      <c r="AT92" s="346" t="s">
        <v>430</v>
      </c>
      <c r="AU92" s="346">
        <v>18</v>
      </c>
      <c r="AV92" s="346" t="s">
        <v>430</v>
      </c>
      <c r="AW92" s="346" t="s">
        <v>430</v>
      </c>
      <c r="AX92" s="346" t="s">
        <v>430</v>
      </c>
      <c r="AY92" s="346">
        <v>18</v>
      </c>
      <c r="AZ92" s="374"/>
      <c r="BA92" s="375" t="s">
        <v>430</v>
      </c>
      <c r="BB92" s="375">
        <v>0</v>
      </c>
      <c r="BC92" s="375">
        <v>0</v>
      </c>
      <c r="BD92" s="375" t="s">
        <v>430</v>
      </c>
      <c r="BE92" s="373"/>
      <c r="BF92" s="348" t="s">
        <v>430</v>
      </c>
      <c r="BG92" s="348" t="s">
        <v>430</v>
      </c>
      <c r="BH92" s="348" t="s">
        <v>430</v>
      </c>
      <c r="BI92" s="373"/>
      <c r="BJ92" s="348">
        <v>43.927620500000003</v>
      </c>
      <c r="BK92" s="373"/>
      <c r="BL92" s="348">
        <v>30.3537</v>
      </c>
      <c r="BM92" s="348">
        <v>7.6275599999999999</v>
      </c>
      <c r="BN92" s="348" t="s">
        <v>430</v>
      </c>
      <c r="BO92" s="348">
        <v>62.018740000000001</v>
      </c>
      <c r="BP92" s="373"/>
      <c r="BQ92" s="348">
        <v>2.69</v>
      </c>
      <c r="BR92" s="348">
        <v>30.47</v>
      </c>
      <c r="BS92" s="348" t="s">
        <v>430</v>
      </c>
      <c r="BT92" s="348" t="s">
        <v>430</v>
      </c>
      <c r="BU92" s="348" t="s">
        <v>430</v>
      </c>
      <c r="BV92" s="348">
        <v>22.92</v>
      </c>
      <c r="BW92" s="373"/>
      <c r="BX92" s="372" t="s">
        <v>9899</v>
      </c>
      <c r="BY92" s="372" t="s">
        <v>9900</v>
      </c>
      <c r="BZ92" s="372" t="s">
        <v>9901</v>
      </c>
      <c r="CA92" s="372" t="s">
        <v>9902</v>
      </c>
      <c r="CB92" s="372" t="s">
        <v>9903</v>
      </c>
      <c r="CC92" s="373"/>
      <c r="CD92" s="354" t="s">
        <v>463</v>
      </c>
    </row>
    <row r="93" spans="1:82" x14ac:dyDescent="0.25">
      <c r="A93" s="36" t="s">
        <v>93</v>
      </c>
      <c r="B93" s="43"/>
      <c r="C93" s="720"/>
      <c r="D93" s="43"/>
      <c r="E93" s="51"/>
      <c r="F93" s="43"/>
      <c r="G93" s="55"/>
      <c r="H93" s="43"/>
      <c r="I93" s="92"/>
      <c r="J93" s="92"/>
      <c r="K93" s="92"/>
      <c r="L93" s="92"/>
      <c r="M93" s="66"/>
      <c r="N93" s="59">
        <v>77.054000000000002</v>
      </c>
      <c r="O93" s="59">
        <v>77.054000000000002</v>
      </c>
      <c r="P93" s="59">
        <v>-21.122900000000001</v>
      </c>
      <c r="Q93" s="59">
        <v>37.381700000000002</v>
      </c>
      <c r="R93" s="59">
        <v>59.504600000000003</v>
      </c>
      <c r="S93" s="59">
        <v>-4.4995000000000003</v>
      </c>
      <c r="T93" s="59">
        <v>7.7775999999999996</v>
      </c>
      <c r="U93" s="59">
        <v>12.6777</v>
      </c>
      <c r="V93" s="70">
        <v>14.4438</v>
      </c>
      <c r="W93" s="59">
        <v>10.854100000000001</v>
      </c>
      <c r="X93" s="59">
        <v>19.6052</v>
      </c>
      <c r="Y93" s="59">
        <v>17.650200000000002</v>
      </c>
      <c r="Z93" s="59">
        <v>15.6069</v>
      </c>
      <c r="AA93" s="59">
        <v>78.840999999999994</v>
      </c>
      <c r="AB93" s="59">
        <v>3.1654</v>
      </c>
      <c r="AC93" s="59">
        <v>12.7348</v>
      </c>
      <c r="AD93" s="59">
        <v>11.127000000000001</v>
      </c>
      <c r="AE93" s="59">
        <v>78.840999999999994</v>
      </c>
      <c r="AF93" s="59">
        <v>13.9315</v>
      </c>
      <c r="AG93" s="66"/>
      <c r="AH93" s="51">
        <v>16</v>
      </c>
      <c r="AI93" s="51">
        <v>16</v>
      </c>
      <c r="AJ93" s="51">
        <v>19</v>
      </c>
      <c r="AK93" s="51">
        <v>19</v>
      </c>
      <c r="AL93" s="51">
        <v>19</v>
      </c>
      <c r="AM93" s="51">
        <v>18</v>
      </c>
      <c r="AN93" s="51">
        <v>16</v>
      </c>
      <c r="AO93" s="51">
        <v>14</v>
      </c>
      <c r="AP93" s="51">
        <v>13</v>
      </c>
      <c r="AQ93" s="51">
        <v>8</v>
      </c>
      <c r="AR93" s="51">
        <v>3</v>
      </c>
      <c r="AS93" s="51">
        <v>2</v>
      </c>
      <c r="AT93" s="51">
        <v>2</v>
      </c>
      <c r="AU93" s="51">
        <v>19</v>
      </c>
      <c r="AV93" s="51">
        <v>18</v>
      </c>
      <c r="AW93" s="51">
        <v>16</v>
      </c>
      <c r="AX93" s="51">
        <v>14</v>
      </c>
      <c r="AY93" s="51">
        <v>19</v>
      </c>
      <c r="AZ93" s="66"/>
      <c r="BA93" s="286"/>
      <c r="BB93" s="286"/>
      <c r="BC93" s="286"/>
      <c r="BD93" s="286"/>
      <c r="BE93" s="43"/>
      <c r="BF93" s="59"/>
      <c r="BG93" s="59"/>
      <c r="BH93" s="59"/>
      <c r="BI93" s="43"/>
      <c r="BJ93" s="59"/>
      <c r="BK93" s="43"/>
      <c r="BL93" s="59"/>
      <c r="BM93" s="59"/>
      <c r="BN93" s="59"/>
      <c r="BO93" s="59"/>
      <c r="BP93" s="43"/>
      <c r="BQ93" s="59"/>
      <c r="BR93" s="59"/>
      <c r="BS93" s="59"/>
      <c r="BT93" s="59"/>
      <c r="BU93" s="59"/>
      <c r="BV93" s="59"/>
      <c r="BW93" s="43"/>
      <c r="BX93" s="84"/>
      <c r="BY93" s="84"/>
      <c r="BZ93" s="84"/>
      <c r="CA93" s="84"/>
      <c r="CB93" s="84"/>
      <c r="CC93" s="43"/>
      <c r="CD93" s="88"/>
    </row>
    <row r="94" spans="1:82" x14ac:dyDescent="0.25">
      <c r="A94" s="37" t="s">
        <v>94</v>
      </c>
      <c r="B94" s="44"/>
      <c r="C94" s="721"/>
      <c r="D94" s="44"/>
      <c r="E94" s="52"/>
      <c r="F94" s="44"/>
      <c r="G94" s="56"/>
      <c r="H94" s="44"/>
      <c r="I94" s="93"/>
      <c r="J94" s="93"/>
      <c r="K94" s="93"/>
      <c r="L94" s="93"/>
      <c r="M94" s="67"/>
      <c r="N94" s="60">
        <v>123.777</v>
      </c>
      <c r="O94" s="60">
        <v>123.777</v>
      </c>
      <c r="P94" s="60">
        <v>19.862400000000001</v>
      </c>
      <c r="Q94" s="60">
        <v>69.075900000000004</v>
      </c>
      <c r="R94" s="60">
        <v>89.476299999999995</v>
      </c>
      <c r="S94" s="60">
        <v>11.544600000000001</v>
      </c>
      <c r="T94" s="60">
        <v>19.306899999999999</v>
      </c>
      <c r="U94" s="60">
        <v>19.967600000000001</v>
      </c>
      <c r="V94" s="71">
        <v>23.6616</v>
      </c>
      <c r="W94" s="60">
        <v>15.922800000000001</v>
      </c>
      <c r="X94" s="60">
        <v>24.4758</v>
      </c>
      <c r="Y94" s="60">
        <v>22.928999999999998</v>
      </c>
      <c r="Z94" s="60">
        <v>18.924900000000001</v>
      </c>
      <c r="AA94" s="60">
        <v>122.95740000000001</v>
      </c>
      <c r="AB94" s="60">
        <v>14.7514</v>
      </c>
      <c r="AC94" s="60">
        <v>23.308</v>
      </c>
      <c r="AD94" s="60">
        <v>17.93</v>
      </c>
      <c r="AE94" s="60">
        <v>122.95740000000001</v>
      </c>
      <c r="AF94" s="60">
        <v>29.943300000000001</v>
      </c>
      <c r="AG94" s="67"/>
      <c r="AH94" s="52"/>
      <c r="AI94" s="52"/>
      <c r="AJ94" s="52"/>
      <c r="AK94" s="52"/>
      <c r="AL94" s="52"/>
      <c r="AM94" s="52"/>
      <c r="AN94" s="52"/>
      <c r="AO94" s="52"/>
      <c r="AP94" s="52"/>
      <c r="AQ94" s="52"/>
      <c r="AR94" s="52"/>
      <c r="AS94" s="52"/>
      <c r="AT94" s="52"/>
      <c r="AU94" s="52"/>
      <c r="AV94" s="52"/>
      <c r="AW94" s="52"/>
      <c r="AX94" s="52"/>
      <c r="AY94" s="52"/>
      <c r="AZ94" s="67"/>
      <c r="BA94" s="288"/>
      <c r="BB94" s="288"/>
      <c r="BC94" s="288"/>
      <c r="BD94" s="288"/>
      <c r="BE94" s="44"/>
      <c r="BF94" s="60"/>
      <c r="BG94" s="60"/>
      <c r="BH94" s="60"/>
      <c r="BI94" s="44"/>
      <c r="BJ94" s="60"/>
      <c r="BK94" s="44"/>
      <c r="BL94" s="60"/>
      <c r="BM94" s="60"/>
      <c r="BN94" s="60"/>
      <c r="BO94" s="60"/>
      <c r="BP94" s="44"/>
      <c r="BQ94" s="60"/>
      <c r="BR94" s="60"/>
      <c r="BS94" s="60"/>
      <c r="BT94" s="60"/>
      <c r="BU94" s="60"/>
      <c r="BV94" s="60"/>
      <c r="BW94" s="44"/>
      <c r="BX94" s="85"/>
      <c r="BY94" s="85"/>
      <c r="BZ94" s="85"/>
      <c r="CA94" s="85"/>
      <c r="CB94" s="85"/>
      <c r="CC94" s="44"/>
      <c r="CD94" s="89"/>
    </row>
    <row r="95" spans="1:82" x14ac:dyDescent="0.25">
      <c r="A95" s="37" t="s">
        <v>95</v>
      </c>
      <c r="B95" s="44"/>
      <c r="C95" s="721"/>
      <c r="D95" s="44"/>
      <c r="E95" s="52"/>
      <c r="F95" s="44"/>
      <c r="G95" s="56"/>
      <c r="H95" s="44"/>
      <c r="I95" s="93"/>
      <c r="J95" s="93"/>
      <c r="K95" s="93"/>
      <c r="L95" s="93"/>
      <c r="M95" s="67"/>
      <c r="N95" s="60">
        <v>24.285</v>
      </c>
      <c r="O95" s="60">
        <v>24.285</v>
      </c>
      <c r="P95" s="60">
        <v>-60.541600000000003</v>
      </c>
      <c r="Q95" s="60">
        <v>-2.0907</v>
      </c>
      <c r="R95" s="60">
        <v>8.1895000000000007</v>
      </c>
      <c r="S95" s="60">
        <v>-14.7126</v>
      </c>
      <c r="T95" s="60">
        <v>-1.6277999999999999</v>
      </c>
      <c r="U95" s="60">
        <v>4.8555999999999999</v>
      </c>
      <c r="V95" s="71">
        <v>6.2248999999999999</v>
      </c>
      <c r="W95" s="60">
        <v>4.7946999999999997</v>
      </c>
      <c r="X95" s="60">
        <v>15.9605</v>
      </c>
      <c r="Y95" s="60">
        <v>12.3714</v>
      </c>
      <c r="Z95" s="60">
        <v>12.2889</v>
      </c>
      <c r="AA95" s="60">
        <v>9.2584</v>
      </c>
      <c r="AB95" s="60">
        <v>-7.4752000000000001</v>
      </c>
      <c r="AC95" s="60">
        <v>4.0953999999999997</v>
      </c>
      <c r="AD95" s="60">
        <v>2.1328</v>
      </c>
      <c r="AE95" s="60">
        <v>9.2584</v>
      </c>
      <c r="AF95" s="60">
        <v>4.2088999999999999</v>
      </c>
      <c r="AG95" s="67"/>
      <c r="AH95" s="52"/>
      <c r="AI95" s="52"/>
      <c r="AJ95" s="52"/>
      <c r="AK95" s="52"/>
      <c r="AL95" s="52"/>
      <c r="AM95" s="52"/>
      <c r="AN95" s="52"/>
      <c r="AO95" s="52"/>
      <c r="AP95" s="52"/>
      <c r="AQ95" s="52"/>
      <c r="AR95" s="52"/>
      <c r="AS95" s="52"/>
      <c r="AT95" s="52"/>
      <c r="AU95" s="52"/>
      <c r="AV95" s="52"/>
      <c r="AW95" s="52"/>
      <c r="AX95" s="52"/>
      <c r="AY95" s="52"/>
      <c r="AZ95" s="67"/>
      <c r="BA95" s="288"/>
      <c r="BB95" s="288"/>
      <c r="BC95" s="288"/>
      <c r="BD95" s="288"/>
      <c r="BE95" s="44"/>
      <c r="BF95" s="60"/>
      <c r="BG95" s="60"/>
      <c r="BH95" s="60"/>
      <c r="BI95" s="44"/>
      <c r="BJ95" s="60"/>
      <c r="BK95" s="44"/>
      <c r="BL95" s="60"/>
      <c r="BM95" s="60"/>
      <c r="BN95" s="60"/>
      <c r="BO95" s="60"/>
      <c r="BP95" s="44"/>
      <c r="BQ95" s="60"/>
      <c r="BR95" s="60"/>
      <c r="BS95" s="60"/>
      <c r="BT95" s="60"/>
      <c r="BU95" s="60"/>
      <c r="BV95" s="60"/>
      <c r="BW95" s="44"/>
      <c r="BX95" s="85"/>
      <c r="BY95" s="85"/>
      <c r="BZ95" s="85"/>
      <c r="CA95" s="85"/>
      <c r="CB95" s="85"/>
      <c r="CC95" s="44"/>
      <c r="CD95" s="89"/>
    </row>
    <row r="96" spans="1:82" x14ac:dyDescent="0.25">
      <c r="A96" s="38" t="s">
        <v>96</v>
      </c>
      <c r="B96" s="45"/>
      <c r="C96" s="722"/>
      <c r="D96" s="45"/>
      <c r="E96" s="53"/>
      <c r="F96" s="45"/>
      <c r="G96" s="57"/>
      <c r="H96" s="45"/>
      <c r="I96" s="94"/>
      <c r="J96" s="94"/>
      <c r="K96" s="94"/>
      <c r="L96" s="94"/>
      <c r="M96" s="68"/>
      <c r="N96" s="61">
        <v>80.540999999999997</v>
      </c>
      <c r="O96" s="61">
        <v>80.540999999999997</v>
      </c>
      <c r="P96" s="61">
        <v>-23.207999999999998</v>
      </c>
      <c r="Q96" s="61">
        <v>38.743200000000002</v>
      </c>
      <c r="R96" s="61">
        <v>64.566000000000003</v>
      </c>
      <c r="S96" s="61">
        <v>-5.2403500000000003</v>
      </c>
      <c r="T96" s="61">
        <v>6.9962999999999997</v>
      </c>
      <c r="U96" s="61">
        <v>13.0588</v>
      </c>
      <c r="V96" s="72">
        <v>14.0474</v>
      </c>
      <c r="W96" s="61">
        <v>11.0105</v>
      </c>
      <c r="X96" s="61">
        <v>18.379200000000001</v>
      </c>
      <c r="Y96" s="61">
        <v>17.650200000000002</v>
      </c>
      <c r="Z96" s="61">
        <v>15.6069</v>
      </c>
      <c r="AA96" s="61">
        <v>85.132400000000004</v>
      </c>
      <c r="AB96" s="61">
        <v>4.3289999999999997</v>
      </c>
      <c r="AC96" s="61">
        <v>11.474</v>
      </c>
      <c r="AD96" s="61">
        <v>9.0396999999999998</v>
      </c>
      <c r="AE96" s="61">
        <v>85.132400000000004</v>
      </c>
      <c r="AF96" s="61">
        <v>13.337999999999999</v>
      </c>
      <c r="AG96" s="68"/>
      <c r="AH96" s="53"/>
      <c r="AI96" s="53"/>
      <c r="AJ96" s="53"/>
      <c r="AK96" s="53"/>
      <c r="AL96" s="53"/>
      <c r="AM96" s="53"/>
      <c r="AN96" s="53"/>
      <c r="AO96" s="53"/>
      <c r="AP96" s="53"/>
      <c r="AQ96" s="53"/>
      <c r="AR96" s="53"/>
      <c r="AS96" s="53"/>
      <c r="AT96" s="53"/>
      <c r="AU96" s="53"/>
      <c r="AV96" s="53"/>
      <c r="AW96" s="53"/>
      <c r="AX96" s="53"/>
      <c r="AY96" s="53"/>
      <c r="AZ96" s="68"/>
      <c r="BA96" s="291"/>
      <c r="BB96" s="291"/>
      <c r="BC96" s="291"/>
      <c r="BD96" s="291"/>
      <c r="BE96" s="45"/>
      <c r="BF96" s="61"/>
      <c r="BG96" s="61"/>
      <c r="BH96" s="61"/>
      <c r="BI96" s="45"/>
      <c r="BJ96" s="61"/>
      <c r="BK96" s="45"/>
      <c r="BL96" s="61"/>
      <c r="BM96" s="61"/>
      <c r="BN96" s="61"/>
      <c r="BO96" s="61"/>
      <c r="BP96" s="45"/>
      <c r="BQ96" s="61"/>
      <c r="BR96" s="61"/>
      <c r="BS96" s="61"/>
      <c r="BT96" s="61"/>
      <c r="BU96" s="61"/>
      <c r="BV96" s="61"/>
      <c r="BW96" s="45"/>
      <c r="BX96" s="86"/>
      <c r="BY96" s="86"/>
      <c r="BZ96" s="86"/>
      <c r="CA96" s="86"/>
      <c r="CB96" s="86"/>
      <c r="CC96" s="45"/>
      <c r="CD96" s="90"/>
    </row>
    <row r="97" spans="1:82" ht="14.5" x14ac:dyDescent="0.25">
      <c r="A97" s="39" t="s">
        <v>91</v>
      </c>
      <c r="B97" s="69"/>
      <c r="C97" s="726"/>
      <c r="D97" s="69"/>
      <c r="E97" s="40"/>
      <c r="F97" s="69"/>
      <c r="G97" s="40"/>
      <c r="H97" s="69"/>
      <c r="I97" s="40"/>
      <c r="J97" s="40"/>
      <c r="K97" s="40"/>
      <c r="L97" s="40"/>
      <c r="M97" s="69"/>
      <c r="N97" s="62"/>
      <c r="O97" s="62"/>
      <c r="P97" s="62"/>
      <c r="Q97" s="62"/>
      <c r="R97" s="62"/>
      <c r="S97" s="62"/>
      <c r="T97" s="62"/>
      <c r="U97" s="62"/>
      <c r="V97" s="73"/>
      <c r="W97" s="62"/>
      <c r="X97" s="62"/>
      <c r="Y97" s="62"/>
      <c r="Z97" s="62"/>
      <c r="AA97" s="62"/>
      <c r="AB97" s="62"/>
      <c r="AC97" s="62"/>
      <c r="AD97" s="62"/>
      <c r="AE97" s="62"/>
      <c r="AF97" s="62"/>
      <c r="AG97" s="69"/>
      <c r="AH97" s="54"/>
      <c r="AI97" s="54"/>
      <c r="AJ97" s="54"/>
      <c r="AK97" s="54"/>
      <c r="AL97" s="54"/>
      <c r="AM97" s="54"/>
      <c r="AN97" s="54"/>
      <c r="AO97" s="54"/>
      <c r="AP97" s="54"/>
      <c r="AQ97" s="54"/>
      <c r="AR97" s="54"/>
      <c r="AS97" s="54"/>
      <c r="AT97" s="54"/>
      <c r="AU97" s="54"/>
      <c r="AV97" s="54"/>
      <c r="AW97" s="54"/>
      <c r="AX97" s="54"/>
      <c r="AY97" s="54"/>
      <c r="AZ97" s="69"/>
      <c r="BA97" s="293"/>
      <c r="BB97" s="293"/>
      <c r="BC97" s="293"/>
      <c r="BD97" s="293"/>
      <c r="BE97" s="69"/>
      <c r="BF97" s="245"/>
      <c r="BG97" s="245"/>
      <c r="BH97" s="245"/>
      <c r="BI97" s="69"/>
      <c r="BJ97" s="245"/>
      <c r="BK97" s="69"/>
      <c r="BL97" s="245"/>
      <c r="BM97" s="245"/>
      <c r="BN97" s="245"/>
      <c r="BO97" s="245"/>
      <c r="BP97" s="69"/>
      <c r="BQ97" s="245"/>
      <c r="BR97" s="245"/>
      <c r="BS97" s="245"/>
      <c r="BT97" s="245"/>
      <c r="BU97" s="245"/>
      <c r="BV97" s="245"/>
      <c r="BW97" s="69"/>
      <c r="BX97" s="40"/>
      <c r="BY97" s="69"/>
      <c r="BZ97" s="69"/>
      <c r="CA97" s="69"/>
      <c r="CB97" s="69"/>
      <c r="CC97" s="69"/>
      <c r="CD97" s="41"/>
    </row>
    <row r="98" spans="1:82" s="107" customFormat="1" x14ac:dyDescent="0.25">
      <c r="A98" s="481" t="s">
        <v>2473</v>
      </c>
      <c r="B98" s="406"/>
      <c r="C98" s="730"/>
      <c r="D98" s="406"/>
      <c r="E98" s="401"/>
      <c r="F98" s="406"/>
      <c r="G98" s="401"/>
      <c r="H98" s="406"/>
      <c r="I98" s="401"/>
      <c r="J98" s="401"/>
      <c r="K98" s="401"/>
      <c r="L98" s="401"/>
      <c r="M98" s="406"/>
      <c r="N98" s="405">
        <v>124.465</v>
      </c>
      <c r="O98" s="405">
        <v>124.465</v>
      </c>
      <c r="P98" s="405">
        <v>-23.446100000000001</v>
      </c>
      <c r="Q98" s="405">
        <v>62.174900000000001</v>
      </c>
      <c r="R98" s="405">
        <v>90.474599999999995</v>
      </c>
      <c r="S98" s="405">
        <v>-4.9732000000000003</v>
      </c>
      <c r="T98" s="405">
        <v>-8.8866999999999994</v>
      </c>
      <c r="U98" s="405">
        <v>-0.37369999999999998</v>
      </c>
      <c r="V98" s="407">
        <v>4.3205999999999998</v>
      </c>
      <c r="W98" s="405">
        <v>5.5472000000000001</v>
      </c>
      <c r="X98" s="405">
        <v>14.9307</v>
      </c>
      <c r="Y98" s="405">
        <v>13.5671</v>
      </c>
      <c r="Z98" s="405">
        <v>14.1622</v>
      </c>
      <c r="AA98" s="405">
        <v>132.6952</v>
      </c>
      <c r="AB98" s="405">
        <v>-15.9787</v>
      </c>
      <c r="AC98" s="405">
        <v>0.6885</v>
      </c>
      <c r="AD98" s="405">
        <v>-3.4222000000000001</v>
      </c>
      <c r="AE98" s="405">
        <v>132.6952</v>
      </c>
      <c r="AF98" s="405" t="s">
        <v>428</v>
      </c>
      <c r="AG98" s="406"/>
      <c r="AH98" s="403"/>
      <c r="AI98" s="403"/>
      <c r="AJ98" s="403"/>
      <c r="AK98" s="403"/>
      <c r="AL98" s="403"/>
      <c r="AM98" s="403"/>
      <c r="AN98" s="403"/>
      <c r="AO98" s="403"/>
      <c r="AP98" s="403"/>
      <c r="AQ98" s="403"/>
      <c r="AR98" s="403"/>
      <c r="AS98" s="403"/>
      <c r="AT98" s="403"/>
      <c r="AU98" s="403"/>
      <c r="AV98" s="403"/>
      <c r="AW98" s="403"/>
      <c r="AX98" s="403"/>
      <c r="AY98" s="403"/>
      <c r="AZ98" s="406"/>
      <c r="BA98" s="410"/>
      <c r="BB98" s="410"/>
      <c r="BC98" s="410"/>
      <c r="BD98" s="410"/>
      <c r="BE98" s="406"/>
      <c r="BF98" s="410"/>
      <c r="BG98" s="410"/>
      <c r="BH98" s="410"/>
      <c r="BI98" s="406"/>
      <c r="BJ98" s="410"/>
      <c r="BK98" s="406"/>
      <c r="BL98" s="410"/>
      <c r="BM98" s="410"/>
      <c r="BN98" s="410"/>
      <c r="BO98" s="410"/>
      <c r="BP98" s="406"/>
      <c r="BQ98" s="410"/>
      <c r="BR98" s="410"/>
      <c r="BS98" s="410"/>
      <c r="BT98" s="410"/>
      <c r="BU98" s="410"/>
      <c r="BV98" s="410"/>
      <c r="BW98" s="406"/>
      <c r="BX98" s="401"/>
      <c r="BY98" s="374"/>
      <c r="BZ98" s="374"/>
      <c r="CA98" s="374"/>
      <c r="CB98" s="374"/>
      <c r="CC98" s="374"/>
      <c r="CD98" s="430"/>
    </row>
    <row r="99" spans="1:82" s="107" customFormat="1" x14ac:dyDescent="0.25">
      <c r="A99" s="345" t="s">
        <v>665</v>
      </c>
      <c r="B99" s="374"/>
      <c r="C99" s="731"/>
      <c r="D99" s="374"/>
      <c r="E99" s="372"/>
      <c r="F99" s="374"/>
      <c r="G99" s="372"/>
      <c r="H99" s="374"/>
      <c r="I99" s="372"/>
      <c r="J99" s="372"/>
      <c r="K99" s="372"/>
      <c r="L99" s="372"/>
      <c r="M99" s="374"/>
      <c r="N99" s="348">
        <v>138.2664</v>
      </c>
      <c r="O99" s="348">
        <v>138.2664</v>
      </c>
      <c r="P99" s="348">
        <v>-8.4510000000000005</v>
      </c>
      <c r="Q99" s="348">
        <v>76.437899999999999</v>
      </c>
      <c r="R99" s="348">
        <v>100.9329</v>
      </c>
      <c r="S99" s="348">
        <v>0.1017</v>
      </c>
      <c r="T99" s="348">
        <v>-8.4804999999999993</v>
      </c>
      <c r="U99" s="348">
        <v>-0.66459999999999997</v>
      </c>
      <c r="V99" s="350">
        <v>5.1619999999999999</v>
      </c>
      <c r="W99" s="348">
        <v>5.4237000000000002</v>
      </c>
      <c r="X99" s="348">
        <v>15.545400000000001</v>
      </c>
      <c r="Y99" s="348">
        <v>14.0326</v>
      </c>
      <c r="Z99" s="348">
        <v>14.348599999999999</v>
      </c>
      <c r="AA99" s="348">
        <v>144.83080000000001</v>
      </c>
      <c r="AB99" s="348">
        <v>-13.674300000000001</v>
      </c>
      <c r="AC99" s="348">
        <v>0.73229999999999995</v>
      </c>
      <c r="AD99" s="348">
        <v>-3.4255</v>
      </c>
      <c r="AE99" s="348">
        <v>144.83080000000001</v>
      </c>
      <c r="AF99" s="348" t="s">
        <v>428</v>
      </c>
      <c r="AG99" s="374"/>
      <c r="AH99" s="346"/>
      <c r="AI99" s="346"/>
      <c r="AJ99" s="346"/>
      <c r="AK99" s="346"/>
      <c r="AL99" s="346"/>
      <c r="AM99" s="346"/>
      <c r="AN99" s="346"/>
      <c r="AO99" s="346"/>
      <c r="AP99" s="346"/>
      <c r="AQ99" s="346"/>
      <c r="AR99" s="346"/>
      <c r="AS99" s="346"/>
      <c r="AT99" s="346"/>
      <c r="AU99" s="346"/>
      <c r="AV99" s="346"/>
      <c r="AW99" s="346"/>
      <c r="AX99" s="346"/>
      <c r="AY99" s="346"/>
      <c r="AZ99" s="374"/>
      <c r="BA99" s="375"/>
      <c r="BB99" s="375"/>
      <c r="BC99" s="375"/>
      <c r="BD99" s="375"/>
      <c r="BE99" s="374"/>
      <c r="BF99" s="375"/>
      <c r="BG99" s="375"/>
      <c r="BH99" s="375"/>
      <c r="BI99" s="374"/>
      <c r="BJ99" s="375"/>
      <c r="BK99" s="374"/>
      <c r="BL99" s="375"/>
      <c r="BM99" s="375"/>
      <c r="BN99" s="375"/>
      <c r="BO99" s="375"/>
      <c r="BP99" s="374"/>
      <c r="BQ99" s="375"/>
      <c r="BR99" s="375"/>
      <c r="BS99" s="375"/>
      <c r="BT99" s="375"/>
      <c r="BU99" s="375"/>
      <c r="BV99" s="375"/>
      <c r="BW99" s="374"/>
      <c r="BX99" s="372"/>
      <c r="BY99" s="374"/>
      <c r="BZ99" s="374"/>
      <c r="CA99" s="374"/>
      <c r="CB99" s="374"/>
      <c r="CC99" s="374"/>
      <c r="CD99" s="430"/>
    </row>
    <row r="100" spans="1:82" s="107" customFormat="1" x14ac:dyDescent="0.25">
      <c r="A100" s="345" t="s">
        <v>7666</v>
      </c>
      <c r="B100" s="374"/>
      <c r="C100" s="731"/>
      <c r="D100" s="374"/>
      <c r="E100" s="372"/>
      <c r="F100" s="374"/>
      <c r="G100" s="372"/>
      <c r="H100" s="374"/>
      <c r="I100" s="372"/>
      <c r="J100" s="372"/>
      <c r="K100" s="372"/>
      <c r="L100" s="372"/>
      <c r="M100" s="374"/>
      <c r="N100" s="348" t="s">
        <v>430</v>
      </c>
      <c r="O100" s="348" t="s">
        <v>430</v>
      </c>
      <c r="P100" s="348" t="s">
        <v>430</v>
      </c>
      <c r="Q100" s="348" t="s">
        <v>430</v>
      </c>
      <c r="R100" s="348" t="s">
        <v>430</v>
      </c>
      <c r="S100" s="348" t="s">
        <v>430</v>
      </c>
      <c r="T100" s="348" t="s">
        <v>430</v>
      </c>
      <c r="U100" s="348" t="s">
        <v>430</v>
      </c>
      <c r="V100" s="350" t="s">
        <v>430</v>
      </c>
      <c r="W100" s="348" t="s">
        <v>430</v>
      </c>
      <c r="X100" s="348" t="s">
        <v>430</v>
      </c>
      <c r="Y100" s="348" t="s">
        <v>430</v>
      </c>
      <c r="Z100" s="348" t="s">
        <v>430</v>
      </c>
      <c r="AA100" s="348" t="s">
        <v>430</v>
      </c>
      <c r="AB100" s="348" t="s">
        <v>430</v>
      </c>
      <c r="AC100" s="348" t="s">
        <v>430</v>
      </c>
      <c r="AD100" s="348" t="s">
        <v>430</v>
      </c>
      <c r="AE100" s="348" t="s">
        <v>430</v>
      </c>
      <c r="AF100" s="348" t="s">
        <v>430</v>
      </c>
      <c r="AG100" s="374"/>
      <c r="AH100" s="346"/>
      <c r="AI100" s="346"/>
      <c r="AJ100" s="346"/>
      <c r="AK100" s="346"/>
      <c r="AL100" s="346"/>
      <c r="AM100" s="346"/>
      <c r="AN100" s="346"/>
      <c r="AO100" s="346"/>
      <c r="AP100" s="346"/>
      <c r="AQ100" s="346"/>
      <c r="AR100" s="346"/>
      <c r="AS100" s="346"/>
      <c r="AT100" s="346"/>
      <c r="AU100" s="346"/>
      <c r="AV100" s="346"/>
      <c r="AW100" s="346"/>
      <c r="AX100" s="346"/>
      <c r="AY100" s="346"/>
      <c r="AZ100" s="374"/>
      <c r="BA100" s="375"/>
      <c r="BB100" s="375"/>
      <c r="BC100" s="375"/>
      <c r="BD100" s="375"/>
      <c r="BE100" s="374"/>
      <c r="BF100" s="375"/>
      <c r="BG100" s="375"/>
      <c r="BH100" s="375"/>
      <c r="BI100" s="374"/>
      <c r="BJ100" s="375"/>
      <c r="BK100" s="374"/>
      <c r="BL100" s="375"/>
      <c r="BM100" s="375"/>
      <c r="BN100" s="375"/>
      <c r="BO100" s="375"/>
      <c r="BP100" s="374"/>
      <c r="BQ100" s="375"/>
      <c r="BR100" s="375"/>
      <c r="BS100" s="375"/>
      <c r="BT100" s="375"/>
      <c r="BU100" s="375"/>
      <c r="BV100" s="375"/>
      <c r="BW100" s="374"/>
      <c r="BX100" s="372"/>
      <c r="BY100" s="374"/>
      <c r="BZ100" s="374"/>
      <c r="CA100" s="374"/>
      <c r="CB100" s="374"/>
      <c r="CC100" s="374"/>
      <c r="CD100" s="430"/>
    </row>
    <row r="101" spans="1:82" s="107" customFormat="1" x14ac:dyDescent="0.25">
      <c r="A101" s="345" t="s">
        <v>7667</v>
      </c>
      <c r="B101" s="374"/>
      <c r="C101" s="731"/>
      <c r="D101" s="374"/>
      <c r="E101" s="372"/>
      <c r="F101" s="374"/>
      <c r="G101" s="372"/>
      <c r="H101" s="374"/>
      <c r="I101" s="372"/>
      <c r="J101" s="372"/>
      <c r="K101" s="372"/>
      <c r="L101" s="372"/>
      <c r="M101" s="374"/>
      <c r="N101" s="348" t="s">
        <v>430</v>
      </c>
      <c r="O101" s="348" t="s">
        <v>430</v>
      </c>
      <c r="P101" s="348" t="s">
        <v>430</v>
      </c>
      <c r="Q101" s="348" t="s">
        <v>430</v>
      </c>
      <c r="R101" s="348" t="s">
        <v>430</v>
      </c>
      <c r="S101" s="348" t="s">
        <v>430</v>
      </c>
      <c r="T101" s="348" t="s">
        <v>430</v>
      </c>
      <c r="U101" s="348" t="s">
        <v>430</v>
      </c>
      <c r="V101" s="350" t="s">
        <v>430</v>
      </c>
      <c r="W101" s="348" t="s">
        <v>430</v>
      </c>
      <c r="X101" s="348" t="s">
        <v>430</v>
      </c>
      <c r="Y101" s="348" t="s">
        <v>430</v>
      </c>
      <c r="Z101" s="348" t="s">
        <v>430</v>
      </c>
      <c r="AA101" s="348" t="s">
        <v>430</v>
      </c>
      <c r="AB101" s="348" t="s">
        <v>430</v>
      </c>
      <c r="AC101" s="348" t="s">
        <v>430</v>
      </c>
      <c r="AD101" s="348" t="s">
        <v>430</v>
      </c>
      <c r="AE101" s="348" t="s">
        <v>430</v>
      </c>
      <c r="AF101" s="348" t="s">
        <v>430</v>
      </c>
      <c r="AG101" s="374"/>
      <c r="AH101" s="346"/>
      <c r="AI101" s="346"/>
      <c r="AJ101" s="346"/>
      <c r="AK101" s="346"/>
      <c r="AL101" s="346"/>
      <c r="AM101" s="346"/>
      <c r="AN101" s="346"/>
      <c r="AO101" s="346"/>
      <c r="AP101" s="346"/>
      <c r="AQ101" s="346"/>
      <c r="AR101" s="346"/>
      <c r="AS101" s="346"/>
      <c r="AT101" s="346"/>
      <c r="AU101" s="346"/>
      <c r="AV101" s="346"/>
      <c r="AW101" s="346"/>
      <c r="AX101" s="346"/>
      <c r="AY101" s="346"/>
      <c r="AZ101" s="374"/>
      <c r="BA101" s="375"/>
      <c r="BB101" s="375"/>
      <c r="BC101" s="375"/>
      <c r="BD101" s="375"/>
      <c r="BE101" s="374"/>
      <c r="BF101" s="375"/>
      <c r="BG101" s="375"/>
      <c r="BH101" s="375"/>
      <c r="BI101" s="374"/>
      <c r="BJ101" s="375"/>
      <c r="BK101" s="374"/>
      <c r="BL101" s="375"/>
      <c r="BM101" s="375"/>
      <c r="BN101" s="375"/>
      <c r="BO101" s="375"/>
      <c r="BP101" s="374"/>
      <c r="BQ101" s="375"/>
      <c r="BR101" s="375"/>
      <c r="BS101" s="375"/>
      <c r="BT101" s="375"/>
      <c r="BU101" s="375"/>
      <c r="BV101" s="375"/>
      <c r="BW101" s="374"/>
      <c r="BX101" s="372"/>
      <c r="BY101" s="374"/>
      <c r="BZ101" s="374"/>
      <c r="CA101" s="374"/>
      <c r="CB101" s="374"/>
      <c r="CC101" s="374"/>
      <c r="CD101" s="430"/>
    </row>
    <row r="102" spans="1:82" s="107" customFormat="1" x14ac:dyDescent="0.25">
      <c r="A102" s="345" t="s">
        <v>2486</v>
      </c>
      <c r="B102" s="374"/>
      <c r="C102" s="731"/>
      <c r="D102" s="374"/>
      <c r="E102" s="372"/>
      <c r="F102" s="374"/>
      <c r="G102" s="372"/>
      <c r="H102" s="374"/>
      <c r="I102" s="372"/>
      <c r="J102" s="372"/>
      <c r="K102" s="372"/>
      <c r="L102" s="372"/>
      <c r="M102" s="374"/>
      <c r="N102" s="348">
        <v>123.6006</v>
      </c>
      <c r="O102" s="348">
        <v>123.6006</v>
      </c>
      <c r="P102" s="348">
        <v>-25.033000000000001</v>
      </c>
      <c r="Q102" s="348">
        <v>62.8352</v>
      </c>
      <c r="R102" s="348">
        <v>92.907899999999998</v>
      </c>
      <c r="S102" s="348">
        <v>-4.3879000000000001</v>
      </c>
      <c r="T102" s="348">
        <v>-8.6105999999999998</v>
      </c>
      <c r="U102" s="348">
        <v>-4.8999999999999998E-3</v>
      </c>
      <c r="V102" s="350">
        <v>4.7937000000000003</v>
      </c>
      <c r="W102" s="348">
        <v>5.8311000000000002</v>
      </c>
      <c r="X102" s="348">
        <v>15.1389</v>
      </c>
      <c r="Y102" s="348">
        <v>13.59</v>
      </c>
      <c r="Z102" s="348">
        <v>13.942</v>
      </c>
      <c r="AA102" s="348">
        <v>136.28440000000001</v>
      </c>
      <c r="AB102" s="348">
        <v>-15.327400000000001</v>
      </c>
      <c r="AC102" s="348">
        <v>1.2422</v>
      </c>
      <c r="AD102" s="348">
        <v>-3.1297999999999999</v>
      </c>
      <c r="AE102" s="348">
        <v>136.28440000000001</v>
      </c>
      <c r="AF102" s="348" t="s">
        <v>428</v>
      </c>
      <c r="AG102" s="374"/>
      <c r="AH102" s="346"/>
      <c r="AI102" s="346"/>
      <c r="AJ102" s="346"/>
      <c r="AK102" s="346"/>
      <c r="AL102" s="346"/>
      <c r="AM102" s="346"/>
      <c r="AN102" s="346"/>
      <c r="AO102" s="346"/>
      <c r="AP102" s="346"/>
      <c r="AQ102" s="346"/>
      <c r="AR102" s="346"/>
      <c r="AS102" s="346"/>
      <c r="AT102" s="346"/>
      <c r="AU102" s="346"/>
      <c r="AV102" s="346"/>
      <c r="AW102" s="346"/>
      <c r="AX102" s="346"/>
      <c r="AY102" s="346"/>
      <c r="AZ102" s="374"/>
      <c r="BA102" s="375"/>
      <c r="BB102" s="375"/>
      <c r="BC102" s="375"/>
      <c r="BD102" s="375"/>
      <c r="BE102" s="374"/>
      <c r="BF102" s="375"/>
      <c r="BG102" s="375"/>
      <c r="BH102" s="375"/>
      <c r="BI102" s="374"/>
      <c r="BJ102" s="375"/>
      <c r="BK102" s="374"/>
      <c r="BL102" s="375"/>
      <c r="BM102" s="375"/>
      <c r="BN102" s="375"/>
      <c r="BO102" s="375"/>
      <c r="BP102" s="374"/>
      <c r="BQ102" s="375"/>
      <c r="BR102" s="375"/>
      <c r="BS102" s="375"/>
      <c r="BT102" s="375"/>
      <c r="BU102" s="375"/>
      <c r="BV102" s="375"/>
      <c r="BW102" s="374"/>
      <c r="BX102" s="372"/>
      <c r="BY102" s="374"/>
      <c r="BZ102" s="374"/>
      <c r="CA102" s="374"/>
      <c r="CB102" s="374"/>
      <c r="CC102" s="374"/>
      <c r="CD102" s="430"/>
    </row>
    <row r="103" spans="1:82" s="107" customFormat="1" x14ac:dyDescent="0.25">
      <c r="A103" s="345" t="s">
        <v>8884</v>
      </c>
      <c r="B103" s="374"/>
      <c r="C103" s="731"/>
      <c r="D103" s="374"/>
      <c r="E103" s="372"/>
      <c r="F103" s="374"/>
      <c r="G103" s="372"/>
      <c r="H103" s="374"/>
      <c r="I103" s="372"/>
      <c r="J103" s="372"/>
      <c r="K103" s="372"/>
      <c r="L103" s="372"/>
      <c r="M103" s="374"/>
      <c r="N103" s="348" t="s">
        <v>430</v>
      </c>
      <c r="O103" s="348" t="s">
        <v>430</v>
      </c>
      <c r="P103" s="348" t="s">
        <v>430</v>
      </c>
      <c r="Q103" s="348" t="s">
        <v>430</v>
      </c>
      <c r="R103" s="348" t="s">
        <v>430</v>
      </c>
      <c r="S103" s="348" t="s">
        <v>430</v>
      </c>
      <c r="T103" s="348" t="s">
        <v>430</v>
      </c>
      <c r="U103" s="348" t="s">
        <v>430</v>
      </c>
      <c r="V103" s="350" t="s">
        <v>430</v>
      </c>
      <c r="W103" s="348" t="s">
        <v>430</v>
      </c>
      <c r="X103" s="348" t="s">
        <v>430</v>
      </c>
      <c r="Y103" s="348" t="s">
        <v>430</v>
      </c>
      <c r="Z103" s="348" t="s">
        <v>430</v>
      </c>
      <c r="AA103" s="348" t="s">
        <v>430</v>
      </c>
      <c r="AB103" s="348" t="s">
        <v>430</v>
      </c>
      <c r="AC103" s="348" t="s">
        <v>430</v>
      </c>
      <c r="AD103" s="348" t="s">
        <v>430</v>
      </c>
      <c r="AE103" s="348" t="s">
        <v>430</v>
      </c>
      <c r="AF103" s="348"/>
      <c r="AG103" s="374"/>
      <c r="AH103" s="346"/>
      <c r="AI103" s="346"/>
      <c r="AJ103" s="346"/>
      <c r="AK103" s="346"/>
      <c r="AL103" s="346"/>
      <c r="AM103" s="346"/>
      <c r="AN103" s="346"/>
      <c r="AO103" s="346"/>
      <c r="AP103" s="346"/>
      <c r="AQ103" s="346"/>
      <c r="AR103" s="346"/>
      <c r="AS103" s="346"/>
      <c r="AT103" s="346"/>
      <c r="AU103" s="346"/>
      <c r="AV103" s="346"/>
      <c r="AW103" s="346"/>
      <c r="AX103" s="346"/>
      <c r="AY103" s="346"/>
      <c r="AZ103" s="374"/>
      <c r="BA103" s="375"/>
      <c r="BB103" s="375"/>
      <c r="BC103" s="375"/>
      <c r="BD103" s="375"/>
      <c r="BE103" s="374"/>
      <c r="BF103" s="375"/>
      <c r="BG103" s="375"/>
      <c r="BH103" s="375"/>
      <c r="BI103" s="374"/>
      <c r="BJ103" s="375"/>
      <c r="BK103" s="374"/>
      <c r="BL103" s="375"/>
      <c r="BM103" s="375"/>
      <c r="BN103" s="375"/>
      <c r="BO103" s="375"/>
      <c r="BP103" s="374"/>
      <c r="BQ103" s="375"/>
      <c r="BR103" s="375"/>
      <c r="BS103" s="375"/>
      <c r="BT103" s="375"/>
      <c r="BU103" s="375"/>
      <c r="BV103" s="375"/>
      <c r="BW103" s="374"/>
      <c r="BX103" s="372"/>
      <c r="BY103" s="374"/>
      <c r="BZ103" s="374"/>
      <c r="CA103" s="374"/>
      <c r="CB103" s="374"/>
      <c r="CC103" s="374"/>
      <c r="CD103" s="430"/>
    </row>
    <row r="104" spans="1:82" s="107" customFormat="1" x14ac:dyDescent="0.25">
      <c r="A104" s="345" t="s">
        <v>426</v>
      </c>
      <c r="B104" s="374"/>
      <c r="C104" s="731"/>
      <c r="D104" s="374"/>
      <c r="E104" s="372"/>
      <c r="F104" s="374"/>
      <c r="G104" s="372"/>
      <c r="H104" s="374"/>
      <c r="I104" s="372"/>
      <c r="J104" s="372"/>
      <c r="K104" s="372"/>
      <c r="L104" s="372"/>
      <c r="M104" s="374"/>
      <c r="N104" s="348">
        <v>99.1614</v>
      </c>
      <c r="O104" s="348">
        <v>99.1614</v>
      </c>
      <c r="P104" s="348">
        <v>-57.047600000000003</v>
      </c>
      <c r="Q104" s="348">
        <v>27.954999999999998</v>
      </c>
      <c r="R104" s="348">
        <v>65.977099999999993</v>
      </c>
      <c r="S104" s="348">
        <v>-17.1311</v>
      </c>
      <c r="T104" s="348">
        <v>-14.1135</v>
      </c>
      <c r="U104" s="348">
        <v>-3.3325999999999998</v>
      </c>
      <c r="V104" s="350">
        <v>1.3575999999999999</v>
      </c>
      <c r="W104" s="348">
        <v>4.8939000000000004</v>
      </c>
      <c r="X104" s="348">
        <v>11.6617</v>
      </c>
      <c r="Y104" s="348">
        <v>11.747299999999999</v>
      </c>
      <c r="Z104" s="348">
        <v>13.0466</v>
      </c>
      <c r="AA104" s="348">
        <v>103.1387</v>
      </c>
      <c r="AB104" s="348">
        <v>-23.915199999999999</v>
      </c>
      <c r="AC104" s="348">
        <v>-3.1840999999999999</v>
      </c>
      <c r="AD104" s="348">
        <v>-6.0256999999999996</v>
      </c>
      <c r="AE104" s="348">
        <v>103.1387</v>
      </c>
      <c r="AF104" s="348" t="s">
        <v>428</v>
      </c>
      <c r="AG104" s="374"/>
      <c r="AH104" s="346"/>
      <c r="AI104" s="346"/>
      <c r="AJ104" s="346"/>
      <c r="AK104" s="346"/>
      <c r="AL104" s="346"/>
      <c r="AM104" s="346"/>
      <c r="AN104" s="346"/>
      <c r="AO104" s="346"/>
      <c r="AP104" s="346"/>
      <c r="AQ104" s="346"/>
      <c r="AR104" s="346"/>
      <c r="AS104" s="346"/>
      <c r="AT104" s="346"/>
      <c r="AU104" s="346"/>
      <c r="AV104" s="346"/>
      <c r="AW104" s="346"/>
      <c r="AX104" s="346"/>
      <c r="AY104" s="346"/>
      <c r="AZ104" s="374"/>
      <c r="BA104" s="375"/>
      <c r="BB104" s="375"/>
      <c r="BC104" s="375"/>
      <c r="BD104" s="375"/>
      <c r="BE104" s="374"/>
      <c r="BF104" s="375"/>
      <c r="BG104" s="375"/>
      <c r="BH104" s="375"/>
      <c r="BI104" s="374"/>
      <c r="BJ104" s="375"/>
      <c r="BK104" s="374"/>
      <c r="BL104" s="375"/>
      <c r="BM104" s="375"/>
      <c r="BN104" s="375"/>
      <c r="BO104" s="375"/>
      <c r="BP104" s="374"/>
      <c r="BQ104" s="375"/>
      <c r="BR104" s="375"/>
      <c r="BS104" s="375"/>
      <c r="BT104" s="375"/>
      <c r="BU104" s="375"/>
      <c r="BV104" s="375"/>
      <c r="BW104" s="374"/>
      <c r="BX104" s="372"/>
      <c r="BY104" s="374"/>
      <c r="BZ104" s="374"/>
      <c r="CA104" s="374"/>
      <c r="CB104" s="374"/>
      <c r="CC104" s="374"/>
      <c r="CD104" s="430"/>
    </row>
    <row r="105" spans="1:82" s="107" customFormat="1" x14ac:dyDescent="0.25">
      <c r="A105" s="345" t="s">
        <v>666</v>
      </c>
      <c r="B105" s="374"/>
      <c r="C105" s="731"/>
      <c r="D105" s="374"/>
      <c r="E105" s="372"/>
      <c r="F105" s="374"/>
      <c r="G105" s="372"/>
      <c r="H105" s="374"/>
      <c r="I105" s="372"/>
      <c r="J105" s="372"/>
      <c r="K105" s="372"/>
      <c r="L105" s="372"/>
      <c r="M105" s="374"/>
      <c r="N105" s="348">
        <v>135.4933</v>
      </c>
      <c r="O105" s="348">
        <v>135.4933</v>
      </c>
      <c r="P105" s="348">
        <v>-10.1249</v>
      </c>
      <c r="Q105" s="348">
        <v>75.508099999999999</v>
      </c>
      <c r="R105" s="348">
        <v>100.89490000000001</v>
      </c>
      <c r="S105" s="348">
        <v>3.8199999999999998E-2</v>
      </c>
      <c r="T105" s="348">
        <v>-8.5760000000000005</v>
      </c>
      <c r="U105" s="348">
        <v>-1.1113</v>
      </c>
      <c r="V105" s="350">
        <v>4.4302999999999999</v>
      </c>
      <c r="W105" s="348">
        <v>4.6412000000000004</v>
      </c>
      <c r="X105" s="348">
        <v>14.808199999999999</v>
      </c>
      <c r="Y105" s="348">
        <v>13.036199999999999</v>
      </c>
      <c r="Z105" s="348">
        <v>13.057499999999999</v>
      </c>
      <c r="AA105" s="348">
        <v>145.63220000000001</v>
      </c>
      <c r="AB105" s="348">
        <v>-13.7239</v>
      </c>
      <c r="AC105" s="348">
        <v>0.67059999999999997</v>
      </c>
      <c r="AD105" s="348">
        <v>-4.0860000000000003</v>
      </c>
      <c r="AE105" s="348">
        <v>145.63220000000001</v>
      </c>
      <c r="AF105" s="348" t="s">
        <v>428</v>
      </c>
      <c r="AG105" s="374"/>
      <c r="AH105" s="346"/>
      <c r="AI105" s="346"/>
      <c r="AJ105" s="346"/>
      <c r="AK105" s="346"/>
      <c r="AL105" s="346"/>
      <c r="AM105" s="346"/>
      <c r="AN105" s="346"/>
      <c r="AO105" s="346"/>
      <c r="AP105" s="346"/>
      <c r="AQ105" s="346"/>
      <c r="AR105" s="346"/>
      <c r="AS105" s="346"/>
      <c r="AT105" s="346"/>
      <c r="AU105" s="346"/>
      <c r="AV105" s="346"/>
      <c r="AW105" s="346"/>
      <c r="AX105" s="346"/>
      <c r="AY105" s="346"/>
      <c r="AZ105" s="374"/>
      <c r="BA105" s="375"/>
      <c r="BB105" s="375"/>
      <c r="BC105" s="375"/>
      <c r="BD105" s="375"/>
      <c r="BE105" s="374"/>
      <c r="BF105" s="375"/>
      <c r="BG105" s="375"/>
      <c r="BH105" s="375"/>
      <c r="BI105" s="374"/>
      <c r="BJ105" s="375"/>
      <c r="BK105" s="374"/>
      <c r="BL105" s="375"/>
      <c r="BM105" s="375"/>
      <c r="BN105" s="375"/>
      <c r="BO105" s="375"/>
      <c r="BP105" s="374"/>
      <c r="BQ105" s="375"/>
      <c r="BR105" s="375"/>
      <c r="BS105" s="375"/>
      <c r="BT105" s="375"/>
      <c r="BU105" s="375"/>
      <c r="BV105" s="375"/>
      <c r="BW105" s="374"/>
      <c r="BX105" s="372"/>
      <c r="BY105" s="374"/>
      <c r="BZ105" s="374"/>
      <c r="CA105" s="374"/>
      <c r="CB105" s="374"/>
      <c r="CC105" s="374"/>
      <c r="CD105" s="430"/>
    </row>
    <row r="106" spans="1:82" s="107" customFormat="1" x14ac:dyDescent="0.25">
      <c r="A106" s="345" t="s">
        <v>667</v>
      </c>
      <c r="B106" s="374"/>
      <c r="C106" s="731"/>
      <c r="D106" s="374"/>
      <c r="E106" s="372"/>
      <c r="F106" s="374"/>
      <c r="G106" s="372"/>
      <c r="H106" s="374"/>
      <c r="I106" s="372"/>
      <c r="J106" s="372"/>
      <c r="K106" s="372"/>
      <c r="L106" s="372"/>
      <c r="M106" s="374"/>
      <c r="N106" s="348">
        <v>135.58349999999999</v>
      </c>
      <c r="O106" s="348">
        <v>135.58349999999999</v>
      </c>
      <c r="P106" s="348">
        <v>-9.3383000000000003</v>
      </c>
      <c r="Q106" s="348">
        <v>75.957899999999995</v>
      </c>
      <c r="R106" s="348">
        <v>101.1504</v>
      </c>
      <c r="S106" s="348">
        <v>0.54479999999999995</v>
      </c>
      <c r="T106" s="348">
        <v>-8.1455000000000002</v>
      </c>
      <c r="U106" s="348">
        <v>-0.45850000000000002</v>
      </c>
      <c r="V106" s="350">
        <v>5.4379999999999997</v>
      </c>
      <c r="W106" s="348">
        <v>5.6547999999999998</v>
      </c>
      <c r="X106" s="348">
        <v>15.9169</v>
      </c>
      <c r="Y106" s="348">
        <v>14.1783</v>
      </c>
      <c r="Z106" s="348">
        <v>14.3079</v>
      </c>
      <c r="AA106" s="348">
        <v>145.89940000000001</v>
      </c>
      <c r="AB106" s="348">
        <v>-13.2265</v>
      </c>
      <c r="AC106" s="348">
        <v>1.1827000000000001</v>
      </c>
      <c r="AD106" s="348">
        <v>-3.3502999999999998</v>
      </c>
      <c r="AE106" s="348">
        <v>145.89940000000001</v>
      </c>
      <c r="AF106" s="348">
        <v>12.321300000000001</v>
      </c>
      <c r="AG106" s="374"/>
      <c r="AH106" s="346"/>
      <c r="AI106" s="346"/>
      <c r="AJ106" s="346"/>
      <c r="AK106" s="346"/>
      <c r="AL106" s="346"/>
      <c r="AM106" s="346"/>
      <c r="AN106" s="346"/>
      <c r="AO106" s="346"/>
      <c r="AP106" s="346"/>
      <c r="AQ106" s="346"/>
      <c r="AR106" s="346"/>
      <c r="AS106" s="346"/>
      <c r="AT106" s="346"/>
      <c r="AU106" s="346"/>
      <c r="AV106" s="346"/>
      <c r="AW106" s="346"/>
      <c r="AX106" s="346"/>
      <c r="AY106" s="346"/>
      <c r="AZ106" s="374"/>
      <c r="BA106" s="375"/>
      <c r="BB106" s="375"/>
      <c r="BC106" s="375"/>
      <c r="BD106" s="375"/>
      <c r="BE106" s="374"/>
      <c r="BF106" s="375"/>
      <c r="BG106" s="375"/>
      <c r="BH106" s="375"/>
      <c r="BI106" s="374"/>
      <c r="BJ106" s="375"/>
      <c r="BK106" s="374"/>
      <c r="BL106" s="375"/>
      <c r="BM106" s="375"/>
      <c r="BN106" s="375"/>
      <c r="BO106" s="375"/>
      <c r="BP106" s="374"/>
      <c r="BQ106" s="375"/>
      <c r="BR106" s="375"/>
      <c r="BS106" s="375"/>
      <c r="BT106" s="375"/>
      <c r="BU106" s="375"/>
      <c r="BV106" s="375"/>
      <c r="BW106" s="374"/>
      <c r="BX106" s="372"/>
      <c r="BY106" s="374"/>
      <c r="BZ106" s="374"/>
      <c r="CA106" s="374"/>
      <c r="CB106" s="374"/>
      <c r="CC106" s="374"/>
      <c r="CD106" s="430"/>
    </row>
    <row r="107" spans="1:82" s="107" customFormat="1" x14ac:dyDescent="0.25">
      <c r="A107" s="345" t="s">
        <v>6819</v>
      </c>
      <c r="B107" s="374"/>
      <c r="C107" s="731"/>
      <c r="D107" s="374"/>
      <c r="E107" s="372"/>
      <c r="F107" s="374"/>
      <c r="G107" s="372"/>
      <c r="H107" s="374"/>
      <c r="I107" s="372"/>
      <c r="J107" s="372"/>
      <c r="K107" s="372"/>
      <c r="L107" s="372"/>
      <c r="M107" s="374"/>
      <c r="N107" s="348" t="s">
        <v>430</v>
      </c>
      <c r="O107" s="348" t="s">
        <v>430</v>
      </c>
      <c r="P107" s="348" t="s">
        <v>430</v>
      </c>
      <c r="Q107" s="348" t="s">
        <v>430</v>
      </c>
      <c r="R107" s="348" t="s">
        <v>430</v>
      </c>
      <c r="S107" s="348" t="s">
        <v>430</v>
      </c>
      <c r="T107" s="348" t="s">
        <v>430</v>
      </c>
      <c r="U107" s="348" t="s">
        <v>430</v>
      </c>
      <c r="V107" s="350" t="s">
        <v>430</v>
      </c>
      <c r="W107" s="348" t="s">
        <v>430</v>
      </c>
      <c r="X107" s="348" t="s">
        <v>430</v>
      </c>
      <c r="Y107" s="348" t="s">
        <v>430</v>
      </c>
      <c r="Z107" s="348" t="s">
        <v>430</v>
      </c>
      <c r="AA107" s="348" t="s">
        <v>430</v>
      </c>
      <c r="AB107" s="348" t="s">
        <v>430</v>
      </c>
      <c r="AC107" s="348" t="s">
        <v>430</v>
      </c>
      <c r="AD107" s="348" t="s">
        <v>430</v>
      </c>
      <c r="AE107" s="348" t="s">
        <v>430</v>
      </c>
      <c r="AF107" s="348"/>
      <c r="AG107" s="374"/>
      <c r="AH107" s="346"/>
      <c r="AI107" s="346"/>
      <c r="AJ107" s="346"/>
      <c r="AK107" s="346"/>
      <c r="AL107" s="346"/>
      <c r="AM107" s="346"/>
      <c r="AN107" s="346"/>
      <c r="AO107" s="346"/>
      <c r="AP107" s="346"/>
      <c r="AQ107" s="346"/>
      <c r="AR107" s="346"/>
      <c r="AS107" s="346"/>
      <c r="AT107" s="346"/>
      <c r="AU107" s="346"/>
      <c r="AV107" s="346"/>
      <c r="AW107" s="346"/>
      <c r="AX107" s="346"/>
      <c r="AY107" s="346"/>
      <c r="AZ107" s="374"/>
      <c r="BA107" s="375"/>
      <c r="BB107" s="375"/>
      <c r="BC107" s="375"/>
      <c r="BD107" s="375"/>
      <c r="BE107" s="374"/>
      <c r="BF107" s="375"/>
      <c r="BG107" s="375"/>
      <c r="BH107" s="375"/>
      <c r="BI107" s="374"/>
      <c r="BJ107" s="375"/>
      <c r="BK107" s="374"/>
      <c r="BL107" s="375"/>
      <c r="BM107" s="375"/>
      <c r="BN107" s="375"/>
      <c r="BO107" s="375"/>
      <c r="BP107" s="374"/>
      <c r="BQ107" s="375"/>
      <c r="BR107" s="375"/>
      <c r="BS107" s="375"/>
      <c r="BT107" s="375"/>
      <c r="BU107" s="375"/>
      <c r="BV107" s="375"/>
      <c r="BW107" s="374"/>
      <c r="BX107" s="372"/>
      <c r="BY107" s="374"/>
      <c r="BZ107" s="374"/>
      <c r="CA107" s="374"/>
      <c r="CB107" s="374"/>
      <c r="CC107" s="374"/>
      <c r="CD107" s="430"/>
    </row>
    <row r="108" spans="1:82" s="107" customFormat="1" x14ac:dyDescent="0.25">
      <c r="A108" s="495" t="s">
        <v>8158</v>
      </c>
      <c r="B108" s="417"/>
      <c r="C108" s="732"/>
      <c r="D108" s="417"/>
      <c r="E108" s="431"/>
      <c r="F108" s="417"/>
      <c r="G108" s="431"/>
      <c r="H108" s="417"/>
      <c r="I108" s="431"/>
      <c r="J108" s="431"/>
      <c r="K108" s="431"/>
      <c r="L108" s="431"/>
      <c r="M108" s="432"/>
      <c r="N108" s="433">
        <v>7.5892999999999997</v>
      </c>
      <c r="O108" s="433">
        <v>7.1905000000000001</v>
      </c>
      <c r="P108" s="433">
        <v>-2.3475000000000001</v>
      </c>
      <c r="Q108" s="433">
        <v>5.3662999999999998</v>
      </c>
      <c r="R108" s="433">
        <v>9.5389999999999997</v>
      </c>
      <c r="S108" s="433">
        <v>4.8714000000000004</v>
      </c>
      <c r="T108" s="433">
        <v>4.1650999999999998</v>
      </c>
      <c r="U108" s="433">
        <v>4.5834999999999999</v>
      </c>
      <c r="V108" s="434">
        <v>5.5004999999999997</v>
      </c>
      <c r="W108" s="433">
        <v>7.1167999999999996</v>
      </c>
      <c r="X108" s="433">
        <v>7.0526</v>
      </c>
      <c r="Y108" s="433">
        <v>6.1094999999999997</v>
      </c>
      <c r="Z108" s="433">
        <v>6.9985999999999997</v>
      </c>
      <c r="AA108" s="433">
        <v>9.9102999999999994</v>
      </c>
      <c r="AB108" s="433">
        <v>4.1188000000000002</v>
      </c>
      <c r="AC108" s="433">
        <v>4.6642999999999999</v>
      </c>
      <c r="AD108" s="433">
        <v>4.9615999999999998</v>
      </c>
      <c r="AE108" s="433">
        <v>9.9102999999999994</v>
      </c>
      <c r="AF108" s="433" t="s">
        <v>428</v>
      </c>
      <c r="AG108" s="432"/>
      <c r="AH108" s="435"/>
      <c r="AI108" s="435"/>
      <c r="AJ108" s="435"/>
      <c r="AK108" s="435"/>
      <c r="AL108" s="435"/>
      <c r="AM108" s="435"/>
      <c r="AN108" s="435"/>
      <c r="AO108" s="435"/>
      <c r="AP108" s="435"/>
      <c r="AQ108" s="435"/>
      <c r="AR108" s="435"/>
      <c r="AS108" s="435"/>
      <c r="AT108" s="435"/>
      <c r="AU108" s="435"/>
      <c r="AV108" s="435"/>
      <c r="AW108" s="435"/>
      <c r="AX108" s="435"/>
      <c r="AY108" s="435"/>
      <c r="AZ108" s="417"/>
      <c r="BA108" s="437"/>
      <c r="BB108" s="437"/>
      <c r="BC108" s="437"/>
      <c r="BD108" s="437"/>
      <c r="BE108" s="417"/>
      <c r="BF108" s="437"/>
      <c r="BG108" s="437"/>
      <c r="BH108" s="437"/>
      <c r="BI108" s="417"/>
      <c r="BJ108" s="437"/>
      <c r="BK108" s="417"/>
      <c r="BL108" s="437"/>
      <c r="BM108" s="437"/>
      <c r="BN108" s="437"/>
      <c r="BO108" s="437"/>
      <c r="BP108" s="417"/>
      <c r="BQ108" s="437"/>
      <c r="BR108" s="437"/>
      <c r="BS108" s="437"/>
      <c r="BT108" s="437"/>
      <c r="BU108" s="437"/>
      <c r="BV108" s="437"/>
      <c r="BW108" s="417"/>
      <c r="BX108" s="431"/>
      <c r="BY108" s="417"/>
      <c r="BZ108" s="417"/>
      <c r="CA108" s="417"/>
      <c r="CB108" s="417"/>
      <c r="CC108" s="417"/>
      <c r="CD108" s="546"/>
    </row>
    <row r="112" spans="1:82" x14ac:dyDescent="0.25">
      <c r="A112" s="488" t="s">
        <v>179</v>
      </c>
    </row>
    <row r="113" spans="1:1" x14ac:dyDescent="0.25">
      <c r="A113" s="488" t="s">
        <v>10279</v>
      </c>
    </row>
    <row r="114" spans="1:1" x14ac:dyDescent="0.25">
      <c r="A114" s="488" t="s">
        <v>350</v>
      </c>
    </row>
  </sheetData>
  <mergeCells count="26">
    <mergeCell ref="BX5:CB5"/>
    <mergeCell ref="CC5:CC6"/>
    <mergeCell ref="CD5:CD6"/>
    <mergeCell ref="A5:A6"/>
    <mergeCell ref="BJ5:BJ6"/>
    <mergeCell ref="BK5:BK6"/>
    <mergeCell ref="BL5:BO5"/>
    <mergeCell ref="BP5:BP6"/>
    <mergeCell ref="BQ5:BV5"/>
    <mergeCell ref="BW5:BW6"/>
    <mergeCell ref="V6:AF6"/>
    <mergeCell ref="AH6:AY6"/>
    <mergeCell ref="AZ5:AZ6"/>
    <mergeCell ref="BA5:BD5"/>
    <mergeCell ref="BF5:BH5"/>
    <mergeCell ref="BI5:BI6"/>
    <mergeCell ref="H5:H6"/>
    <mergeCell ref="I5:L5"/>
    <mergeCell ref="M5:M6"/>
    <mergeCell ref="N6:U6"/>
    <mergeCell ref="B5:B6"/>
    <mergeCell ref="C5:C6"/>
    <mergeCell ref="D5:D6"/>
    <mergeCell ref="E5:E6"/>
    <mergeCell ref="F5:F6"/>
    <mergeCell ref="G5:G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C368E-3C99-4FC0-8966-1A53229279D3}">
  <sheetPr codeName="Sheet48"/>
  <dimension ref="A1:CD71"/>
  <sheetViews>
    <sheetView zoomScaleNormal="100" workbookViewId="0">
      <pane xSplit="2" ySplit="6" topLeftCell="C7" activePane="bottomRight" state="frozen"/>
      <selection activeCell="CL821" sqref="CL821"/>
      <selection pane="topRight" activeCell="CL821" sqref="CL821"/>
      <selection pane="bottomLeft" activeCell="CL821" sqref="CL821"/>
      <selection pane="bottomRight"/>
    </sheetView>
  </sheetViews>
  <sheetFormatPr defaultColWidth="8.90625" defaultRowHeight="10.5" x14ac:dyDescent="0.25"/>
  <cols>
    <col min="1" max="1" width="70.36328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453125" style="21" customWidth="1"/>
    <col min="69" max="74" width="7.6328125" style="235" customWidth="1"/>
    <col min="75" max="75" width="1.453125" style="21" customWidth="1"/>
    <col min="76" max="80" width="15.6328125" style="21" customWidth="1"/>
    <col min="81" max="81" width="1.1796875" style="21" customWidth="1"/>
    <col min="82" max="82" width="36.81640625" style="21" customWidth="1"/>
    <col min="83" max="16384" width="8.90625" style="21"/>
  </cols>
  <sheetData>
    <row r="1" spans="1:82" ht="33" customHeight="1" x14ac:dyDescent="0.25">
      <c r="A1" s="22" t="s">
        <v>43</v>
      </c>
    </row>
    <row r="3" spans="1:82" ht="20.5" x14ac:dyDescent="0.45">
      <c r="A3" s="23" t="s">
        <v>344</v>
      </c>
    </row>
    <row r="4" spans="1:82" x14ac:dyDescent="0.25">
      <c r="A4" s="21" t="s">
        <v>425</v>
      </c>
    </row>
    <row r="5" spans="1:82" ht="33" x14ac:dyDescent="0.25">
      <c r="A5" s="1065" t="s">
        <v>345</v>
      </c>
      <c r="B5" s="1066"/>
      <c r="C5" s="1096" t="s">
        <v>44</v>
      </c>
      <c r="D5" s="1066"/>
      <c r="E5" s="1096" t="s">
        <v>45</v>
      </c>
      <c r="F5" s="1066"/>
      <c r="G5" s="1096" t="s">
        <v>46</v>
      </c>
      <c r="H5" s="1066"/>
      <c r="I5" s="1105" t="s">
        <v>184</v>
      </c>
      <c r="J5" s="1115"/>
      <c r="K5" s="1115"/>
      <c r="L5" s="1115"/>
      <c r="M5" s="111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11"/>
      <c r="BA5" s="1072" t="s">
        <v>76</v>
      </c>
      <c r="BB5" s="1113"/>
      <c r="BC5" s="1113"/>
      <c r="BD5" s="1114"/>
      <c r="BE5" s="76"/>
      <c r="BF5" s="1072" t="s">
        <v>53</v>
      </c>
      <c r="BG5" s="1113"/>
      <c r="BH5" s="1114"/>
      <c r="BI5" s="1066"/>
      <c r="BJ5" s="1071" t="s">
        <v>312</v>
      </c>
      <c r="BK5" s="1066"/>
      <c r="BL5" s="1072" t="s">
        <v>81</v>
      </c>
      <c r="BM5" s="1113"/>
      <c r="BN5" s="1113"/>
      <c r="BO5" s="1114"/>
      <c r="BP5" s="1066"/>
      <c r="BQ5" s="1072" t="s">
        <v>198</v>
      </c>
      <c r="BR5" s="1113"/>
      <c r="BS5" s="1113"/>
      <c r="BT5" s="1113"/>
      <c r="BU5" s="1113"/>
      <c r="BV5" s="1113"/>
      <c r="BW5" s="1111"/>
      <c r="BX5" s="1111" t="s">
        <v>87</v>
      </c>
      <c r="BY5" s="1115"/>
      <c r="BZ5" s="1115"/>
      <c r="CA5" s="1115"/>
      <c r="CB5" s="1116"/>
      <c r="CC5" s="1066"/>
      <c r="CD5" s="1105" t="s">
        <v>88</v>
      </c>
    </row>
    <row r="6" spans="1:82" ht="33" x14ac:dyDescent="0.25">
      <c r="A6" s="1065"/>
      <c r="B6" s="1067"/>
      <c r="C6" s="1104"/>
      <c r="D6" s="1067"/>
      <c r="E6" s="1104"/>
      <c r="F6" s="1067"/>
      <c r="G6" s="1104"/>
      <c r="H6" s="1067"/>
      <c r="I6" s="83" t="s">
        <v>180</v>
      </c>
      <c r="J6" s="28" t="s">
        <v>181</v>
      </c>
      <c r="K6" s="28" t="s">
        <v>182</v>
      </c>
      <c r="L6" s="28" t="s">
        <v>183</v>
      </c>
      <c r="M6" s="1112"/>
      <c r="N6" s="1117" t="s">
        <v>185</v>
      </c>
      <c r="O6" s="1107"/>
      <c r="P6" s="1107"/>
      <c r="Q6" s="1107"/>
      <c r="R6" s="1107"/>
      <c r="S6" s="1107"/>
      <c r="T6" s="1107"/>
      <c r="U6" s="1107"/>
      <c r="V6" s="1117" t="s">
        <v>57</v>
      </c>
      <c r="W6" s="1107"/>
      <c r="X6" s="1107"/>
      <c r="Y6" s="1107"/>
      <c r="Z6" s="1107"/>
      <c r="AA6" s="1107"/>
      <c r="AB6" s="1107"/>
      <c r="AC6" s="1107"/>
      <c r="AD6" s="1107"/>
      <c r="AE6" s="1107"/>
      <c r="AF6" s="1107"/>
      <c r="AG6" s="28"/>
      <c r="AH6" s="1118" t="s">
        <v>68</v>
      </c>
      <c r="AI6" s="1109"/>
      <c r="AJ6" s="1109"/>
      <c r="AK6" s="1109"/>
      <c r="AL6" s="1109"/>
      <c r="AM6" s="1109"/>
      <c r="AN6" s="1109"/>
      <c r="AO6" s="1109"/>
      <c r="AP6" s="1109"/>
      <c r="AQ6" s="1109"/>
      <c r="AR6" s="1109"/>
      <c r="AS6" s="1109"/>
      <c r="AT6" s="1109"/>
      <c r="AU6" s="1109"/>
      <c r="AV6" s="1109"/>
      <c r="AW6" s="1109"/>
      <c r="AX6" s="1109"/>
      <c r="AY6" s="1110"/>
      <c r="AZ6" s="1112"/>
      <c r="BA6" s="692" t="s">
        <v>72</v>
      </c>
      <c r="BB6" s="691" t="s">
        <v>73</v>
      </c>
      <c r="BC6" s="691" t="s">
        <v>74</v>
      </c>
      <c r="BD6" s="327" t="s">
        <v>75</v>
      </c>
      <c r="BE6" s="77"/>
      <c r="BF6" s="326" t="s">
        <v>309</v>
      </c>
      <c r="BG6" s="303" t="s">
        <v>310</v>
      </c>
      <c r="BH6" s="327" t="s">
        <v>311</v>
      </c>
      <c r="BI6" s="1067"/>
      <c r="BJ6" s="1121"/>
      <c r="BK6" s="1067"/>
      <c r="BL6" s="326" t="s">
        <v>77</v>
      </c>
      <c r="BM6" s="303" t="s">
        <v>78</v>
      </c>
      <c r="BN6" s="303" t="s">
        <v>79</v>
      </c>
      <c r="BO6" s="327" t="s">
        <v>313</v>
      </c>
      <c r="BP6" s="1067"/>
      <c r="BQ6" s="326" t="s">
        <v>192</v>
      </c>
      <c r="BR6" s="303" t="s">
        <v>193</v>
      </c>
      <c r="BS6" s="303" t="s">
        <v>194</v>
      </c>
      <c r="BT6" s="303" t="s">
        <v>195</v>
      </c>
      <c r="BU6" s="303" t="s">
        <v>196</v>
      </c>
      <c r="BV6" s="327" t="s">
        <v>197</v>
      </c>
      <c r="BW6" s="1067"/>
      <c r="BX6" s="83" t="s">
        <v>82</v>
      </c>
      <c r="BY6" s="28" t="s">
        <v>83</v>
      </c>
      <c r="BZ6" s="28" t="s">
        <v>84</v>
      </c>
      <c r="CA6" s="28" t="s">
        <v>85</v>
      </c>
      <c r="CB6" s="82" t="s">
        <v>86</v>
      </c>
      <c r="CC6" s="1067"/>
      <c r="CD6" s="1106"/>
    </row>
    <row r="7" spans="1:82" ht="14.5" x14ac:dyDescent="0.25">
      <c r="A7" s="29" t="s">
        <v>346</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355" customFormat="1" x14ac:dyDescent="0.25">
      <c r="A8" s="481" t="s">
        <v>9925</v>
      </c>
      <c r="B8" s="702"/>
      <c r="C8" s="724">
        <v>41281</v>
      </c>
      <c r="D8" s="702"/>
      <c r="E8" s="403">
        <v>9768.32</v>
      </c>
      <c r="F8" s="702"/>
      <c r="G8" s="404">
        <v>82.265900000000002</v>
      </c>
      <c r="H8" s="702"/>
      <c r="I8" s="650">
        <v>4.95</v>
      </c>
      <c r="J8" s="650">
        <v>8.1</v>
      </c>
      <c r="K8" s="650">
        <v>2.9</v>
      </c>
      <c r="L8" s="650">
        <v>3.07</v>
      </c>
      <c r="M8" s="482"/>
      <c r="N8" s="405">
        <v>37.711300000000001</v>
      </c>
      <c r="O8" s="405">
        <v>37.711300000000001</v>
      </c>
      <c r="P8" s="405">
        <v>-5.8879999999999999</v>
      </c>
      <c r="Q8" s="405">
        <v>29.7</v>
      </c>
      <c r="R8" s="405">
        <v>34.930999999999997</v>
      </c>
      <c r="S8" s="405">
        <v>9.0129000000000001</v>
      </c>
      <c r="T8" s="405">
        <v>3.3376000000000001</v>
      </c>
      <c r="U8" s="405">
        <v>4.5064000000000002</v>
      </c>
      <c r="V8" s="407">
        <v>6.1642999999999999</v>
      </c>
      <c r="W8" s="405">
        <v>7.7634999999999996</v>
      </c>
      <c r="X8" s="405">
        <v>10.064</v>
      </c>
      <c r="Y8" s="405">
        <v>9.7711000000000006</v>
      </c>
      <c r="Z8" s="405">
        <v>9.5004000000000008</v>
      </c>
      <c r="AA8" s="405">
        <v>45.298000000000002</v>
      </c>
      <c r="AB8" s="405">
        <v>3.3736000000000002</v>
      </c>
      <c r="AC8" s="405">
        <v>5.0498000000000003</v>
      </c>
      <c r="AD8" s="405">
        <v>4.3147000000000002</v>
      </c>
      <c r="AE8" s="405">
        <v>45.298000000000002</v>
      </c>
      <c r="AF8" s="405">
        <v>9.7486999999999995</v>
      </c>
      <c r="AG8" s="482"/>
      <c r="AH8" s="403">
        <v>5</v>
      </c>
      <c r="AI8" s="403">
        <v>5</v>
      </c>
      <c r="AJ8" s="403">
        <v>6</v>
      </c>
      <c r="AK8" s="403">
        <v>2</v>
      </c>
      <c r="AL8" s="403">
        <v>2</v>
      </c>
      <c r="AM8" s="403">
        <v>2</v>
      </c>
      <c r="AN8" s="403">
        <v>2</v>
      </c>
      <c r="AO8" s="403">
        <v>2</v>
      </c>
      <c r="AP8" s="403">
        <v>2</v>
      </c>
      <c r="AQ8" s="403">
        <v>7</v>
      </c>
      <c r="AR8" s="403">
        <v>5</v>
      </c>
      <c r="AS8" s="403">
        <v>2</v>
      </c>
      <c r="AT8" s="403">
        <v>3</v>
      </c>
      <c r="AU8" s="403">
        <v>2</v>
      </c>
      <c r="AV8" s="403">
        <v>3</v>
      </c>
      <c r="AW8" s="403">
        <v>3</v>
      </c>
      <c r="AX8" s="403">
        <v>3</v>
      </c>
      <c r="AY8" s="403">
        <v>2</v>
      </c>
      <c r="AZ8" s="482"/>
      <c r="BA8" s="410">
        <v>50.658370506496901</v>
      </c>
      <c r="BB8" s="410">
        <v>1.09302791524996</v>
      </c>
      <c r="BC8" s="410">
        <v>6.0356730897756901E-2</v>
      </c>
      <c r="BD8" s="410">
        <v>1.4496796270708301</v>
      </c>
      <c r="BE8" s="702"/>
      <c r="BF8" s="405">
        <v>46.725125708500002</v>
      </c>
      <c r="BG8" s="405">
        <v>13.0367394577</v>
      </c>
      <c r="BH8" s="405">
        <v>3.5841113386000001</v>
      </c>
      <c r="BI8" s="702"/>
      <c r="BJ8" s="405">
        <v>21.80130634</v>
      </c>
      <c r="BK8" s="702"/>
      <c r="BL8" s="405">
        <v>6.7541900000000004</v>
      </c>
      <c r="BM8" s="405">
        <v>3.6372100000000001</v>
      </c>
      <c r="BN8" s="405">
        <v>11.4099</v>
      </c>
      <c r="BO8" s="405">
        <v>78.198700000000002</v>
      </c>
      <c r="BP8" s="702"/>
      <c r="BQ8" s="405">
        <v>9.1199999999999992</v>
      </c>
      <c r="BR8" s="405">
        <v>28.99</v>
      </c>
      <c r="BS8" s="405">
        <v>9.7899999999999991</v>
      </c>
      <c r="BT8" s="405">
        <v>22.64</v>
      </c>
      <c r="BU8" s="405">
        <v>1.91</v>
      </c>
      <c r="BV8" s="405">
        <v>5.75</v>
      </c>
      <c r="BW8" s="702"/>
      <c r="BX8" s="703" t="s">
        <v>9926</v>
      </c>
      <c r="BY8" s="703" t="s">
        <v>9927</v>
      </c>
      <c r="BZ8" s="703" t="s">
        <v>9928</v>
      </c>
      <c r="CA8" s="703" t="s">
        <v>9929</v>
      </c>
      <c r="CB8" s="703" t="s">
        <v>9930</v>
      </c>
      <c r="CC8" s="702"/>
      <c r="CD8" s="411" t="s">
        <v>7752</v>
      </c>
    </row>
    <row r="9" spans="1:82" s="355" customFormat="1" x14ac:dyDescent="0.25">
      <c r="A9" s="345" t="s">
        <v>9931</v>
      </c>
      <c r="B9" s="668"/>
      <c r="C9" s="719">
        <v>44342</v>
      </c>
      <c r="D9" s="668"/>
      <c r="E9" s="346">
        <v>3336.41</v>
      </c>
      <c r="F9" s="668"/>
      <c r="G9" s="347">
        <v>15.8012</v>
      </c>
      <c r="H9" s="668"/>
      <c r="I9" s="651">
        <v>4.88</v>
      </c>
      <c r="J9" s="651">
        <v>7.4</v>
      </c>
      <c r="K9" s="651">
        <v>3.8521000000000001</v>
      </c>
      <c r="L9" s="651">
        <v>4.0092100000000004</v>
      </c>
      <c r="M9" s="349"/>
      <c r="N9" s="348">
        <v>20.052600000000002</v>
      </c>
      <c r="O9" s="348">
        <v>20.052600000000002</v>
      </c>
      <c r="P9" s="348">
        <v>-5.2416</v>
      </c>
      <c r="Q9" s="348">
        <v>6.1524000000000001</v>
      </c>
      <c r="R9" s="348">
        <v>13.5595</v>
      </c>
      <c r="S9" s="348">
        <v>5.9957000000000003</v>
      </c>
      <c r="T9" s="348">
        <v>2.7103999999999999</v>
      </c>
      <c r="U9" s="348">
        <v>4.0106999999999999</v>
      </c>
      <c r="V9" s="350">
        <v>5.1623000000000001</v>
      </c>
      <c r="W9" s="348">
        <v>7.9424000000000001</v>
      </c>
      <c r="X9" s="348">
        <v>10.7842</v>
      </c>
      <c r="Y9" s="348" t="s">
        <v>430</v>
      </c>
      <c r="Z9" s="348" t="s">
        <v>430</v>
      </c>
      <c r="AA9" s="348">
        <v>20.3293</v>
      </c>
      <c r="AB9" s="348">
        <v>4.0114000000000001</v>
      </c>
      <c r="AC9" s="348">
        <v>4.3079999999999998</v>
      </c>
      <c r="AD9" s="348">
        <v>4.3352000000000004</v>
      </c>
      <c r="AE9" s="348">
        <v>20.3293</v>
      </c>
      <c r="AF9" s="348">
        <v>9.7379999999999995</v>
      </c>
      <c r="AG9" s="349"/>
      <c r="AH9" s="346">
        <v>14</v>
      </c>
      <c r="AI9" s="346">
        <v>14</v>
      </c>
      <c r="AJ9" s="346">
        <v>5</v>
      </c>
      <c r="AK9" s="346">
        <v>15</v>
      </c>
      <c r="AL9" s="346">
        <v>15</v>
      </c>
      <c r="AM9" s="346">
        <v>3</v>
      </c>
      <c r="AN9" s="346">
        <v>3</v>
      </c>
      <c r="AO9" s="346">
        <v>3</v>
      </c>
      <c r="AP9" s="346">
        <v>7</v>
      </c>
      <c r="AQ9" s="346">
        <v>5</v>
      </c>
      <c r="AR9" s="346">
        <v>1</v>
      </c>
      <c r="AS9" s="346" t="s">
        <v>430</v>
      </c>
      <c r="AT9" s="346" t="s">
        <v>430</v>
      </c>
      <c r="AU9" s="346">
        <v>15</v>
      </c>
      <c r="AV9" s="346">
        <v>2</v>
      </c>
      <c r="AW9" s="346">
        <v>5</v>
      </c>
      <c r="AX9" s="346">
        <v>2</v>
      </c>
      <c r="AY9" s="346">
        <v>15</v>
      </c>
      <c r="AZ9" s="349"/>
      <c r="BA9" s="375">
        <v>43.598030857121898</v>
      </c>
      <c r="BB9" s="375">
        <v>0</v>
      </c>
      <c r="BC9" s="375">
        <v>8.7461023252932202E-2</v>
      </c>
      <c r="BD9" s="375" t="s">
        <v>430</v>
      </c>
      <c r="BE9" s="668"/>
      <c r="BF9" s="348">
        <v>44.158371859100001</v>
      </c>
      <c r="BG9" s="348">
        <v>-0.97939771679999998</v>
      </c>
      <c r="BH9" s="348">
        <v>-45.087272618299998</v>
      </c>
      <c r="BI9" s="668"/>
      <c r="BJ9" s="348">
        <v>10.469444960000001</v>
      </c>
      <c r="BK9" s="668"/>
      <c r="BL9" s="348">
        <v>6.6739499999999996</v>
      </c>
      <c r="BM9" s="348">
        <v>2.7292000000000001</v>
      </c>
      <c r="BN9" s="348">
        <v>1.0663</v>
      </c>
      <c r="BO9" s="348">
        <v>89.530550000000005</v>
      </c>
      <c r="BP9" s="668"/>
      <c r="BQ9" s="348">
        <v>61.23</v>
      </c>
      <c r="BR9" s="348">
        <v>13.98</v>
      </c>
      <c r="BS9" s="348" t="s">
        <v>430</v>
      </c>
      <c r="BT9" s="348" t="s">
        <v>430</v>
      </c>
      <c r="BU9" s="348" t="s">
        <v>430</v>
      </c>
      <c r="BV9" s="348">
        <v>14.32</v>
      </c>
      <c r="BW9" s="668"/>
      <c r="BX9" s="353" t="s">
        <v>9932</v>
      </c>
      <c r="BY9" s="353" t="s">
        <v>9933</v>
      </c>
      <c r="BZ9" s="353" t="s">
        <v>9934</v>
      </c>
      <c r="CA9" s="353" t="s">
        <v>2983</v>
      </c>
      <c r="CB9" s="353" t="s">
        <v>9935</v>
      </c>
      <c r="CC9" s="668"/>
      <c r="CD9" s="354" t="s">
        <v>443</v>
      </c>
    </row>
    <row r="10" spans="1:82" s="355" customFormat="1" x14ac:dyDescent="0.25">
      <c r="A10" s="345" t="s">
        <v>9936</v>
      </c>
      <c r="B10" s="668"/>
      <c r="C10" s="719">
        <v>41277</v>
      </c>
      <c r="D10" s="668"/>
      <c r="E10" s="346">
        <v>3287.85</v>
      </c>
      <c r="F10" s="668"/>
      <c r="G10" s="347">
        <v>85.969899999999996</v>
      </c>
      <c r="H10" s="668"/>
      <c r="I10" s="651">
        <v>4.68</v>
      </c>
      <c r="J10" s="651">
        <v>8.34</v>
      </c>
      <c r="K10" s="651">
        <v>2.33</v>
      </c>
      <c r="L10" s="651">
        <v>2.4500000000000002</v>
      </c>
      <c r="M10" s="349"/>
      <c r="N10" s="348">
        <v>45.385100000000001</v>
      </c>
      <c r="O10" s="348">
        <v>45.385100000000001</v>
      </c>
      <c r="P10" s="348">
        <v>-9.8011999999999997</v>
      </c>
      <c r="Q10" s="348">
        <v>15.3561</v>
      </c>
      <c r="R10" s="348">
        <v>25.7498</v>
      </c>
      <c r="S10" s="348">
        <v>2.8517999999999999</v>
      </c>
      <c r="T10" s="348">
        <v>1.1489</v>
      </c>
      <c r="U10" s="348">
        <v>3.7623000000000002</v>
      </c>
      <c r="V10" s="350">
        <v>5.9611999999999998</v>
      </c>
      <c r="W10" s="348">
        <v>8.1488999999999994</v>
      </c>
      <c r="X10" s="348">
        <v>10.465999999999999</v>
      </c>
      <c r="Y10" s="348">
        <v>9.5044000000000004</v>
      </c>
      <c r="Z10" s="348">
        <v>10.1031</v>
      </c>
      <c r="AA10" s="348">
        <v>35.5642</v>
      </c>
      <c r="AB10" s="348">
        <v>-6.7799999999999999E-2</v>
      </c>
      <c r="AC10" s="348">
        <v>3.3466999999999998</v>
      </c>
      <c r="AD10" s="348">
        <v>3.9948999999999999</v>
      </c>
      <c r="AE10" s="348">
        <v>35.5642</v>
      </c>
      <c r="AF10" s="348">
        <v>10.3964</v>
      </c>
      <c r="AG10" s="349"/>
      <c r="AH10" s="346">
        <v>1</v>
      </c>
      <c r="AI10" s="346">
        <v>1</v>
      </c>
      <c r="AJ10" s="346">
        <v>9</v>
      </c>
      <c r="AK10" s="346">
        <v>8</v>
      </c>
      <c r="AL10" s="346">
        <v>9</v>
      </c>
      <c r="AM10" s="346">
        <v>8</v>
      </c>
      <c r="AN10" s="346">
        <v>8</v>
      </c>
      <c r="AO10" s="346">
        <v>6</v>
      </c>
      <c r="AP10" s="346">
        <v>4</v>
      </c>
      <c r="AQ10" s="346">
        <v>3</v>
      </c>
      <c r="AR10" s="346">
        <v>2</v>
      </c>
      <c r="AS10" s="346">
        <v>3</v>
      </c>
      <c r="AT10" s="346">
        <v>2</v>
      </c>
      <c r="AU10" s="346">
        <v>9</v>
      </c>
      <c r="AV10" s="346">
        <v>7</v>
      </c>
      <c r="AW10" s="346">
        <v>7</v>
      </c>
      <c r="AX10" s="346">
        <v>4</v>
      </c>
      <c r="AY10" s="346">
        <v>9</v>
      </c>
      <c r="AZ10" s="349"/>
      <c r="BA10" s="375">
        <v>40.234918988204498</v>
      </c>
      <c r="BB10" s="375">
        <v>0.85930252476476499</v>
      </c>
      <c r="BC10" s="375">
        <v>7.90236841291274E-2</v>
      </c>
      <c r="BD10" s="375">
        <v>1.9154382492756601</v>
      </c>
      <c r="BE10" s="668"/>
      <c r="BF10" s="348">
        <v>45.055515785799997</v>
      </c>
      <c r="BG10" s="348">
        <v>7.1345767587999998</v>
      </c>
      <c r="BH10" s="348">
        <v>6.3150930053999996</v>
      </c>
      <c r="BI10" s="668"/>
      <c r="BJ10" s="348">
        <v>22.040630889999999</v>
      </c>
      <c r="BK10" s="668"/>
      <c r="BL10" s="348">
        <v>13.5008</v>
      </c>
      <c r="BM10" s="348">
        <v>2.2555000000000001</v>
      </c>
      <c r="BN10" s="348">
        <v>6.2843600000000004</v>
      </c>
      <c r="BO10" s="348">
        <v>77.959339999999997</v>
      </c>
      <c r="BP10" s="668"/>
      <c r="BQ10" s="348">
        <v>13.02</v>
      </c>
      <c r="BR10" s="348">
        <v>18.61</v>
      </c>
      <c r="BS10" s="348">
        <v>6.15</v>
      </c>
      <c r="BT10" s="348">
        <v>30.76</v>
      </c>
      <c r="BU10" s="348">
        <v>5.25</v>
      </c>
      <c r="BV10" s="348">
        <v>4.16</v>
      </c>
      <c r="BW10" s="668"/>
      <c r="BX10" s="353" t="s">
        <v>9937</v>
      </c>
      <c r="BY10" s="353" t="s">
        <v>9938</v>
      </c>
      <c r="BZ10" s="353" t="s">
        <v>9333</v>
      </c>
      <c r="CA10" s="353" t="s">
        <v>9939</v>
      </c>
      <c r="CB10" s="353" t="s">
        <v>9940</v>
      </c>
      <c r="CC10" s="668"/>
      <c r="CD10" s="354" t="s">
        <v>443</v>
      </c>
    </row>
    <row r="11" spans="1:82" s="355" customFormat="1" x14ac:dyDescent="0.25">
      <c r="A11" s="345" t="s">
        <v>9941</v>
      </c>
      <c r="B11" s="668"/>
      <c r="C11" s="719">
        <v>41275</v>
      </c>
      <c r="D11" s="668"/>
      <c r="E11" s="346">
        <v>3272.73</v>
      </c>
      <c r="F11" s="668"/>
      <c r="G11" s="347">
        <v>88.461299999999994</v>
      </c>
      <c r="H11" s="668"/>
      <c r="I11" s="651">
        <v>11.86</v>
      </c>
      <c r="J11" s="651">
        <v>7.53</v>
      </c>
      <c r="K11" s="651">
        <v>5.82</v>
      </c>
      <c r="L11" s="651">
        <v>6.08</v>
      </c>
      <c r="M11" s="349"/>
      <c r="N11" s="348">
        <v>38.134300000000003</v>
      </c>
      <c r="O11" s="348">
        <v>38.134300000000003</v>
      </c>
      <c r="P11" s="348">
        <v>-20.356200000000001</v>
      </c>
      <c r="Q11" s="348">
        <v>7.6112000000000002</v>
      </c>
      <c r="R11" s="348">
        <v>21.547499999999999</v>
      </c>
      <c r="S11" s="348">
        <v>0.71140000000000003</v>
      </c>
      <c r="T11" s="348">
        <v>-0.44719999999999999</v>
      </c>
      <c r="U11" s="348">
        <v>1.3395999999999999</v>
      </c>
      <c r="V11" s="350">
        <v>2.1667999999999998</v>
      </c>
      <c r="W11" s="348">
        <v>5.8757999999999999</v>
      </c>
      <c r="X11" s="348">
        <v>9.2576000000000001</v>
      </c>
      <c r="Y11" s="348">
        <v>9.4060000000000006</v>
      </c>
      <c r="Z11" s="348">
        <v>9.1846999999999994</v>
      </c>
      <c r="AA11" s="348">
        <v>32.266399999999997</v>
      </c>
      <c r="AB11" s="348">
        <v>-2.3166000000000002</v>
      </c>
      <c r="AC11" s="348">
        <v>2.3706</v>
      </c>
      <c r="AD11" s="348">
        <v>1.1997</v>
      </c>
      <c r="AE11" s="348">
        <v>32.266399999999997</v>
      </c>
      <c r="AF11" s="348">
        <v>9.4751999999999992</v>
      </c>
      <c r="AG11" s="349"/>
      <c r="AH11" s="346">
        <v>4</v>
      </c>
      <c r="AI11" s="346">
        <v>4</v>
      </c>
      <c r="AJ11" s="346">
        <v>15</v>
      </c>
      <c r="AK11" s="346">
        <v>14</v>
      </c>
      <c r="AL11" s="346">
        <v>12</v>
      </c>
      <c r="AM11" s="346">
        <v>11</v>
      </c>
      <c r="AN11" s="346">
        <v>10</v>
      </c>
      <c r="AO11" s="346">
        <v>11</v>
      </c>
      <c r="AP11" s="346">
        <v>15</v>
      </c>
      <c r="AQ11" s="346">
        <v>15</v>
      </c>
      <c r="AR11" s="346">
        <v>11</v>
      </c>
      <c r="AS11" s="346">
        <v>4</v>
      </c>
      <c r="AT11" s="346">
        <v>5</v>
      </c>
      <c r="AU11" s="346">
        <v>12</v>
      </c>
      <c r="AV11" s="346">
        <v>10</v>
      </c>
      <c r="AW11" s="346">
        <v>10</v>
      </c>
      <c r="AX11" s="346">
        <v>12</v>
      </c>
      <c r="AY11" s="346">
        <v>12</v>
      </c>
      <c r="AZ11" s="349"/>
      <c r="BA11" s="375">
        <v>54.7483621002254</v>
      </c>
      <c r="BB11" s="375">
        <v>1.2433044743135899</v>
      </c>
      <c r="BC11" s="375">
        <v>4.4533316055954501E-2</v>
      </c>
      <c r="BD11" s="375">
        <v>0.60916841836754598</v>
      </c>
      <c r="BE11" s="668"/>
      <c r="BF11" s="348">
        <v>48.216725746000002</v>
      </c>
      <c r="BG11" s="348">
        <v>18.4486220844</v>
      </c>
      <c r="BH11" s="348">
        <v>2.6135678602999999</v>
      </c>
      <c r="BI11" s="668"/>
      <c r="BJ11" s="348">
        <v>19.35083109</v>
      </c>
      <c r="BK11" s="668"/>
      <c r="BL11" s="348">
        <v>16.801500000000001</v>
      </c>
      <c r="BM11" s="348">
        <v>1.57687</v>
      </c>
      <c r="BN11" s="348">
        <v>0.97250499999999995</v>
      </c>
      <c r="BO11" s="348">
        <v>80.649124999999998</v>
      </c>
      <c r="BP11" s="668"/>
      <c r="BQ11" s="348">
        <v>36.880000000000003</v>
      </c>
      <c r="BR11" s="348">
        <v>37.5</v>
      </c>
      <c r="BS11" s="348">
        <v>2.48</v>
      </c>
      <c r="BT11" s="348" t="s">
        <v>430</v>
      </c>
      <c r="BU11" s="348" t="s">
        <v>430</v>
      </c>
      <c r="BV11" s="348">
        <v>3.79</v>
      </c>
      <c r="BW11" s="668"/>
      <c r="BX11" s="353" t="s">
        <v>9942</v>
      </c>
      <c r="BY11" s="353" t="s">
        <v>9943</v>
      </c>
      <c r="BZ11" s="353" t="s">
        <v>9944</v>
      </c>
      <c r="CA11" s="353" t="s">
        <v>9945</v>
      </c>
      <c r="CB11" s="353" t="s">
        <v>6633</v>
      </c>
      <c r="CC11" s="668"/>
      <c r="CD11" s="354" t="s">
        <v>513</v>
      </c>
    </row>
    <row r="12" spans="1:82" s="355" customFormat="1" ht="11" x14ac:dyDescent="0.3">
      <c r="A12" s="841" t="s">
        <v>9946</v>
      </c>
      <c r="B12" s="858"/>
      <c r="C12" s="843">
        <v>41275</v>
      </c>
      <c r="D12" s="858"/>
      <c r="E12" s="844">
        <v>2912.69</v>
      </c>
      <c r="F12" s="858"/>
      <c r="G12" s="845">
        <v>68.484499999999997</v>
      </c>
      <c r="H12" s="858"/>
      <c r="I12" s="964">
        <v>12.05</v>
      </c>
      <c r="J12" s="964">
        <v>7.63</v>
      </c>
      <c r="K12" s="964">
        <v>5.22</v>
      </c>
      <c r="L12" s="964">
        <v>5.43</v>
      </c>
      <c r="M12" s="859"/>
      <c r="N12" s="846">
        <v>33.794899999999998</v>
      </c>
      <c r="O12" s="846">
        <v>33.794899999999998</v>
      </c>
      <c r="P12" s="846">
        <v>-13.7598</v>
      </c>
      <c r="Q12" s="846">
        <v>14.7895</v>
      </c>
      <c r="R12" s="846">
        <v>25.328399999999998</v>
      </c>
      <c r="S12" s="846">
        <v>0.44109999999999999</v>
      </c>
      <c r="T12" s="846">
        <v>-0.90080000000000005</v>
      </c>
      <c r="U12" s="846">
        <v>1.7038</v>
      </c>
      <c r="V12" s="848">
        <v>2.8380999999999998</v>
      </c>
      <c r="W12" s="846">
        <v>6.8936999999999999</v>
      </c>
      <c r="X12" s="846">
        <v>10.3131</v>
      </c>
      <c r="Y12" s="846">
        <v>9.9427000000000003</v>
      </c>
      <c r="Z12" s="846">
        <v>10.396599999999999</v>
      </c>
      <c r="AA12" s="846">
        <v>36.988</v>
      </c>
      <c r="AB12" s="846">
        <v>-3.3157000000000001</v>
      </c>
      <c r="AC12" s="846">
        <v>2.238</v>
      </c>
      <c r="AD12" s="846">
        <v>1.6198999999999999</v>
      </c>
      <c r="AE12" s="846">
        <v>36.988</v>
      </c>
      <c r="AF12" s="846">
        <v>10.452500000000001</v>
      </c>
      <c r="AG12" s="859"/>
      <c r="AH12" s="844">
        <v>9</v>
      </c>
      <c r="AI12" s="844">
        <v>9</v>
      </c>
      <c r="AJ12" s="844">
        <v>12</v>
      </c>
      <c r="AK12" s="844">
        <v>9</v>
      </c>
      <c r="AL12" s="844">
        <v>11</v>
      </c>
      <c r="AM12" s="844">
        <v>13</v>
      </c>
      <c r="AN12" s="844">
        <v>12</v>
      </c>
      <c r="AO12" s="844">
        <v>10</v>
      </c>
      <c r="AP12" s="844">
        <v>12</v>
      </c>
      <c r="AQ12" s="844">
        <v>10</v>
      </c>
      <c r="AR12" s="844">
        <v>4</v>
      </c>
      <c r="AS12" s="844">
        <v>1</v>
      </c>
      <c r="AT12" s="844">
        <v>1</v>
      </c>
      <c r="AU12" s="844">
        <v>7</v>
      </c>
      <c r="AV12" s="844">
        <v>13</v>
      </c>
      <c r="AW12" s="844">
        <v>11</v>
      </c>
      <c r="AX12" s="844">
        <v>10</v>
      </c>
      <c r="AY12" s="844">
        <v>7</v>
      </c>
      <c r="AZ12" s="859"/>
      <c r="BA12" s="852">
        <v>61.737852723130402</v>
      </c>
      <c r="BB12" s="852">
        <v>0</v>
      </c>
      <c r="BC12" s="852">
        <v>5.3036403542543999E-2</v>
      </c>
      <c r="BD12" s="852" t="s">
        <v>430</v>
      </c>
      <c r="BE12" s="858"/>
      <c r="BF12" s="846">
        <v>54.050487585699997</v>
      </c>
      <c r="BG12" s="846">
        <v>22.535509774800001</v>
      </c>
      <c r="BH12" s="846">
        <v>2.3984586160000001</v>
      </c>
      <c r="BI12" s="858"/>
      <c r="BJ12" s="846">
        <v>20.704267519999998</v>
      </c>
      <c r="BK12" s="858"/>
      <c r="BL12" s="846">
        <v>15.680300000000001</v>
      </c>
      <c r="BM12" s="846">
        <v>3.0830199999999999</v>
      </c>
      <c r="BN12" s="846">
        <v>1.94093</v>
      </c>
      <c r="BO12" s="846">
        <v>79.295749999999998</v>
      </c>
      <c r="BP12" s="858"/>
      <c r="BQ12" s="846">
        <v>34.31</v>
      </c>
      <c r="BR12" s="846">
        <v>19.420000000000002</v>
      </c>
      <c r="BS12" s="846" t="s">
        <v>430</v>
      </c>
      <c r="BT12" s="846">
        <v>10.199999999999999</v>
      </c>
      <c r="BU12" s="846">
        <v>0.01</v>
      </c>
      <c r="BV12" s="846">
        <v>15.35</v>
      </c>
      <c r="BW12" s="858"/>
      <c r="BX12" s="860" t="s">
        <v>9947</v>
      </c>
      <c r="BY12" s="860" t="s">
        <v>9948</v>
      </c>
      <c r="BZ12" s="860" t="s">
        <v>9949</v>
      </c>
      <c r="CA12" s="860" t="s">
        <v>9950</v>
      </c>
      <c r="CB12" s="860" t="s">
        <v>9951</v>
      </c>
      <c r="CC12" s="858"/>
      <c r="CD12" s="856" t="s">
        <v>617</v>
      </c>
    </row>
    <row r="13" spans="1:82" s="355" customFormat="1" x14ac:dyDescent="0.25">
      <c r="A13" s="345" t="s">
        <v>9952</v>
      </c>
      <c r="B13" s="668"/>
      <c r="C13" s="719">
        <v>41275</v>
      </c>
      <c r="D13" s="668"/>
      <c r="E13" s="346">
        <v>1651.23</v>
      </c>
      <c r="F13" s="668"/>
      <c r="G13" s="347">
        <v>75.609399999999994</v>
      </c>
      <c r="H13" s="668"/>
      <c r="I13" s="651">
        <v>11.9</v>
      </c>
      <c r="J13" s="651">
        <v>7.86</v>
      </c>
      <c r="K13" s="651">
        <v>6.12</v>
      </c>
      <c r="L13" s="651">
        <v>6.39</v>
      </c>
      <c r="M13" s="349"/>
      <c r="N13" s="348">
        <v>43.910600000000002</v>
      </c>
      <c r="O13" s="348">
        <v>43.910600000000002</v>
      </c>
      <c r="P13" s="348">
        <v>-8.9154999999999998</v>
      </c>
      <c r="Q13" s="348">
        <v>19.7059</v>
      </c>
      <c r="R13" s="348">
        <v>27.9023</v>
      </c>
      <c r="S13" s="348">
        <v>-0.6694</v>
      </c>
      <c r="T13" s="348">
        <v>-2.0023</v>
      </c>
      <c r="U13" s="348">
        <v>0.36820000000000003</v>
      </c>
      <c r="V13" s="350">
        <v>2.4264999999999999</v>
      </c>
      <c r="W13" s="348">
        <v>7.0012999999999996</v>
      </c>
      <c r="X13" s="348">
        <v>9.2928999999999995</v>
      </c>
      <c r="Y13" s="348">
        <v>9.0357000000000003</v>
      </c>
      <c r="Z13" s="348">
        <v>8.5237999999999996</v>
      </c>
      <c r="AA13" s="348">
        <v>40.3675</v>
      </c>
      <c r="AB13" s="348">
        <v>-4.1444999999999999</v>
      </c>
      <c r="AC13" s="348">
        <v>1.3866000000000001</v>
      </c>
      <c r="AD13" s="348">
        <v>0.35270000000000001</v>
      </c>
      <c r="AE13" s="348">
        <v>40.3675</v>
      </c>
      <c r="AF13" s="348">
        <v>9.2942</v>
      </c>
      <c r="AG13" s="349"/>
      <c r="AH13" s="346">
        <v>2</v>
      </c>
      <c r="AI13" s="346">
        <v>2</v>
      </c>
      <c r="AJ13" s="346">
        <v>8</v>
      </c>
      <c r="AK13" s="346">
        <v>6</v>
      </c>
      <c r="AL13" s="346">
        <v>6</v>
      </c>
      <c r="AM13" s="346">
        <v>14</v>
      </c>
      <c r="AN13" s="346">
        <v>15</v>
      </c>
      <c r="AO13" s="346">
        <v>15</v>
      </c>
      <c r="AP13" s="346">
        <v>14</v>
      </c>
      <c r="AQ13" s="346">
        <v>9</v>
      </c>
      <c r="AR13" s="346">
        <v>10</v>
      </c>
      <c r="AS13" s="346">
        <v>6</v>
      </c>
      <c r="AT13" s="346">
        <v>9</v>
      </c>
      <c r="AU13" s="346">
        <v>6</v>
      </c>
      <c r="AV13" s="346">
        <v>15</v>
      </c>
      <c r="AW13" s="346">
        <v>14</v>
      </c>
      <c r="AX13" s="346">
        <v>15</v>
      </c>
      <c r="AY13" s="346">
        <v>6</v>
      </c>
      <c r="AZ13" s="349"/>
      <c r="BA13" s="375">
        <v>55.756685372821103</v>
      </c>
      <c r="BB13" s="375">
        <v>1.2752226149746799</v>
      </c>
      <c r="BC13" s="375">
        <v>4.0687707860031098E-2</v>
      </c>
      <c r="BD13" s="375">
        <v>0.39270098769157602</v>
      </c>
      <c r="BE13" s="668"/>
      <c r="BF13" s="348">
        <v>48.152296757000002</v>
      </c>
      <c r="BG13" s="348">
        <v>20.7292291933</v>
      </c>
      <c r="BH13" s="348">
        <v>2.3229178619000002</v>
      </c>
      <c r="BI13" s="668"/>
      <c r="BJ13" s="348">
        <v>23.016608789999999</v>
      </c>
      <c r="BK13" s="668"/>
      <c r="BL13" s="348">
        <v>15.023199999999999</v>
      </c>
      <c r="BM13" s="348">
        <v>4.4495399999999998</v>
      </c>
      <c r="BN13" s="348">
        <v>3.5438399999999999</v>
      </c>
      <c r="BO13" s="348">
        <v>76.983419999999995</v>
      </c>
      <c r="BP13" s="668"/>
      <c r="BQ13" s="348">
        <v>40.14</v>
      </c>
      <c r="BR13" s="348">
        <v>32.450000000000003</v>
      </c>
      <c r="BS13" s="348">
        <v>1.1000000000000001</v>
      </c>
      <c r="BT13" s="348" t="s">
        <v>430</v>
      </c>
      <c r="BU13" s="348" t="s">
        <v>430</v>
      </c>
      <c r="BV13" s="348">
        <v>3.29</v>
      </c>
      <c r="BW13" s="668"/>
      <c r="BX13" s="353" t="s">
        <v>9953</v>
      </c>
      <c r="BY13" s="353" t="s">
        <v>9954</v>
      </c>
      <c r="BZ13" s="353" t="s">
        <v>9955</v>
      </c>
      <c r="CA13" s="353" t="s">
        <v>1331</v>
      </c>
      <c r="CB13" s="353" t="s">
        <v>9956</v>
      </c>
      <c r="CC13" s="668"/>
      <c r="CD13" s="354" t="s">
        <v>1020</v>
      </c>
    </row>
    <row r="14" spans="1:82" s="355" customFormat="1" x14ac:dyDescent="0.25">
      <c r="A14" s="345" t="s">
        <v>9957</v>
      </c>
      <c r="B14" s="668"/>
      <c r="C14" s="719">
        <v>41269</v>
      </c>
      <c r="D14" s="668"/>
      <c r="E14" s="346">
        <v>1480.54</v>
      </c>
      <c r="F14" s="668"/>
      <c r="G14" s="347">
        <v>77.3553</v>
      </c>
      <c r="H14" s="668"/>
      <c r="I14" s="651">
        <v>5.28</v>
      </c>
      <c r="J14" s="651">
        <v>8.09</v>
      </c>
      <c r="K14" s="651">
        <v>3.58</v>
      </c>
      <c r="L14" s="651">
        <v>3.8</v>
      </c>
      <c r="M14" s="349"/>
      <c r="N14" s="348">
        <v>34.6218</v>
      </c>
      <c r="O14" s="348">
        <v>34.6218</v>
      </c>
      <c r="P14" s="348">
        <v>-6.7118000000000002</v>
      </c>
      <c r="Q14" s="348">
        <v>15.5656</v>
      </c>
      <c r="R14" s="348">
        <v>26.8263</v>
      </c>
      <c r="S14" s="348">
        <v>4.0148999999999999</v>
      </c>
      <c r="T14" s="348">
        <v>1.5307999999999999</v>
      </c>
      <c r="U14" s="348">
        <v>3.9512999999999998</v>
      </c>
      <c r="V14" s="350">
        <v>6.0415999999999999</v>
      </c>
      <c r="W14" s="348">
        <v>8.6378000000000004</v>
      </c>
      <c r="X14" s="348">
        <v>9.7337000000000007</v>
      </c>
      <c r="Y14" s="348">
        <v>9.1768000000000001</v>
      </c>
      <c r="Z14" s="348">
        <v>9.4370999999999992</v>
      </c>
      <c r="AA14" s="348">
        <v>34.236800000000002</v>
      </c>
      <c r="AB14" s="348">
        <v>2.2667000000000002</v>
      </c>
      <c r="AC14" s="348">
        <v>4.3628999999999998</v>
      </c>
      <c r="AD14" s="348">
        <v>3.9897</v>
      </c>
      <c r="AE14" s="348">
        <v>34.236800000000002</v>
      </c>
      <c r="AF14" s="348">
        <v>10.3706</v>
      </c>
      <c r="AG14" s="349"/>
      <c r="AH14" s="346">
        <v>8</v>
      </c>
      <c r="AI14" s="346">
        <v>8</v>
      </c>
      <c r="AJ14" s="346">
        <v>7</v>
      </c>
      <c r="AK14" s="346">
        <v>7</v>
      </c>
      <c r="AL14" s="346">
        <v>7</v>
      </c>
      <c r="AM14" s="346">
        <v>7</v>
      </c>
      <c r="AN14" s="346">
        <v>7</v>
      </c>
      <c r="AO14" s="346">
        <v>4</v>
      </c>
      <c r="AP14" s="346">
        <v>3</v>
      </c>
      <c r="AQ14" s="346">
        <v>1</v>
      </c>
      <c r="AR14" s="346">
        <v>7</v>
      </c>
      <c r="AS14" s="346">
        <v>5</v>
      </c>
      <c r="AT14" s="346">
        <v>4</v>
      </c>
      <c r="AU14" s="346">
        <v>11</v>
      </c>
      <c r="AV14" s="346">
        <v>5</v>
      </c>
      <c r="AW14" s="346">
        <v>4</v>
      </c>
      <c r="AX14" s="346">
        <v>5</v>
      </c>
      <c r="AY14" s="346">
        <v>11</v>
      </c>
      <c r="AZ14" s="349"/>
      <c r="BA14" s="375">
        <v>44.858776158791898</v>
      </c>
      <c r="BB14" s="375">
        <v>0</v>
      </c>
      <c r="BC14" s="375">
        <v>5.9527928053164002E-2</v>
      </c>
      <c r="BD14" s="375" t="s">
        <v>430</v>
      </c>
      <c r="BE14" s="668"/>
      <c r="BF14" s="348">
        <v>43.7994988238</v>
      </c>
      <c r="BG14" s="348">
        <v>8.9008113898999994</v>
      </c>
      <c r="BH14" s="348">
        <v>4.9208433822000002</v>
      </c>
      <c r="BI14" s="668"/>
      <c r="BJ14" s="348">
        <v>19.029625930000002</v>
      </c>
      <c r="BK14" s="668"/>
      <c r="BL14" s="348">
        <v>14.5473</v>
      </c>
      <c r="BM14" s="348">
        <v>2.1253600000000001</v>
      </c>
      <c r="BN14" s="348">
        <v>2.3569399999999998</v>
      </c>
      <c r="BO14" s="348">
        <v>80.970399999999998</v>
      </c>
      <c r="BP14" s="668"/>
      <c r="BQ14" s="348">
        <v>16.87</v>
      </c>
      <c r="BR14" s="348">
        <v>34.83</v>
      </c>
      <c r="BS14" s="348">
        <v>5.17</v>
      </c>
      <c r="BT14" s="348">
        <v>14.55</v>
      </c>
      <c r="BU14" s="348">
        <v>4.21</v>
      </c>
      <c r="BV14" s="348">
        <v>5.34</v>
      </c>
      <c r="BW14" s="668"/>
      <c r="BX14" s="353" t="s">
        <v>9958</v>
      </c>
      <c r="BY14" s="353" t="s">
        <v>9959</v>
      </c>
      <c r="BZ14" s="353" t="s">
        <v>9960</v>
      </c>
      <c r="CA14" s="353" t="s">
        <v>9961</v>
      </c>
      <c r="CB14" s="353" t="s">
        <v>9962</v>
      </c>
      <c r="CC14" s="668"/>
      <c r="CD14" s="354" t="s">
        <v>476</v>
      </c>
    </row>
    <row r="15" spans="1:82" s="355" customFormat="1" x14ac:dyDescent="0.25">
      <c r="A15" s="345" t="s">
        <v>9963</v>
      </c>
      <c r="B15" s="668"/>
      <c r="C15" s="719">
        <v>41275</v>
      </c>
      <c r="D15" s="668"/>
      <c r="E15" s="346">
        <v>949.84500000000003</v>
      </c>
      <c r="F15" s="668"/>
      <c r="G15" s="347">
        <v>67.334500000000006</v>
      </c>
      <c r="H15" s="668"/>
      <c r="I15" s="651">
        <v>2.2200000000000002</v>
      </c>
      <c r="J15" s="651">
        <v>9.1199999999999992</v>
      </c>
      <c r="K15" s="651">
        <v>1.86</v>
      </c>
      <c r="L15" s="651">
        <v>1.94</v>
      </c>
      <c r="M15" s="349"/>
      <c r="N15" s="348">
        <v>20.162199999999999</v>
      </c>
      <c r="O15" s="348">
        <v>20.162199999999999</v>
      </c>
      <c r="P15" s="348">
        <v>-5.0286999999999997</v>
      </c>
      <c r="Q15" s="348">
        <v>9.2517999999999994</v>
      </c>
      <c r="R15" s="348">
        <v>17.2059</v>
      </c>
      <c r="S15" s="348">
        <v>4.8041999999999998</v>
      </c>
      <c r="T15" s="348">
        <v>4.7839999999999998</v>
      </c>
      <c r="U15" s="348">
        <v>6.8297999999999996</v>
      </c>
      <c r="V15" s="350">
        <v>8.0497999999999994</v>
      </c>
      <c r="W15" s="348">
        <v>8.6143000000000001</v>
      </c>
      <c r="X15" s="348">
        <v>9.0387000000000004</v>
      </c>
      <c r="Y15" s="348">
        <v>8.8292999999999999</v>
      </c>
      <c r="Z15" s="348">
        <v>6.4969000000000001</v>
      </c>
      <c r="AA15" s="348">
        <v>22.7486</v>
      </c>
      <c r="AB15" s="348">
        <v>3.2039</v>
      </c>
      <c r="AC15" s="348">
        <v>6.5929000000000002</v>
      </c>
      <c r="AD15" s="348">
        <v>6.6178999999999997</v>
      </c>
      <c r="AE15" s="348">
        <v>22.7486</v>
      </c>
      <c r="AF15" s="348">
        <v>7.6231</v>
      </c>
      <c r="AG15" s="349"/>
      <c r="AH15" s="346">
        <v>13</v>
      </c>
      <c r="AI15" s="346">
        <v>13</v>
      </c>
      <c r="AJ15" s="346">
        <v>4</v>
      </c>
      <c r="AK15" s="346">
        <v>12</v>
      </c>
      <c r="AL15" s="346">
        <v>13</v>
      </c>
      <c r="AM15" s="346">
        <v>5</v>
      </c>
      <c r="AN15" s="346">
        <v>1</v>
      </c>
      <c r="AO15" s="346">
        <v>1</v>
      </c>
      <c r="AP15" s="346">
        <v>1</v>
      </c>
      <c r="AQ15" s="346">
        <v>2</v>
      </c>
      <c r="AR15" s="346">
        <v>12</v>
      </c>
      <c r="AS15" s="346">
        <v>8</v>
      </c>
      <c r="AT15" s="346">
        <v>14</v>
      </c>
      <c r="AU15" s="346">
        <v>14</v>
      </c>
      <c r="AV15" s="346">
        <v>4</v>
      </c>
      <c r="AW15" s="346">
        <v>1</v>
      </c>
      <c r="AX15" s="346">
        <v>1</v>
      </c>
      <c r="AY15" s="346">
        <v>14</v>
      </c>
      <c r="AZ15" s="349"/>
      <c r="BA15" s="375">
        <v>30.311674782165799</v>
      </c>
      <c r="BB15" s="375">
        <v>0</v>
      </c>
      <c r="BC15" s="375">
        <v>7.7511006103298905E-2</v>
      </c>
      <c r="BD15" s="375" t="s">
        <v>430</v>
      </c>
      <c r="BE15" s="668"/>
      <c r="BF15" s="348">
        <v>34.4489396536</v>
      </c>
      <c r="BG15" s="348">
        <v>-3.9149601595000001</v>
      </c>
      <c r="BH15" s="348">
        <v>-8.7993078473999997</v>
      </c>
      <c r="BI15" s="668"/>
      <c r="BJ15" s="348">
        <v>10.961353969999999</v>
      </c>
      <c r="BK15" s="668"/>
      <c r="BL15" s="348">
        <v>10.0784</v>
      </c>
      <c r="BM15" s="348">
        <v>0.88064500000000001</v>
      </c>
      <c r="BN15" s="348" t="s">
        <v>430</v>
      </c>
      <c r="BO15" s="348">
        <v>89.040954999999997</v>
      </c>
      <c r="BP15" s="668"/>
      <c r="BQ15" s="348">
        <v>12.8</v>
      </c>
      <c r="BR15" s="348">
        <v>7.06</v>
      </c>
      <c r="BS15" s="348">
        <v>1.6</v>
      </c>
      <c r="BT15" s="348">
        <v>32.64</v>
      </c>
      <c r="BU15" s="348">
        <v>19.34</v>
      </c>
      <c r="BV15" s="348">
        <v>15.6</v>
      </c>
      <c r="BW15" s="668"/>
      <c r="BX15" s="353" t="s">
        <v>9964</v>
      </c>
      <c r="BY15" s="353" t="s">
        <v>9965</v>
      </c>
      <c r="BZ15" s="353" t="s">
        <v>9966</v>
      </c>
      <c r="CA15" s="353" t="s">
        <v>9967</v>
      </c>
      <c r="CB15" s="353" t="s">
        <v>9968</v>
      </c>
      <c r="CC15" s="668"/>
      <c r="CD15" s="354" t="s">
        <v>1020</v>
      </c>
    </row>
    <row r="16" spans="1:82" s="355" customFormat="1" x14ac:dyDescent="0.25">
      <c r="A16" s="345" t="s">
        <v>9969</v>
      </c>
      <c r="B16" s="668"/>
      <c r="C16" s="719">
        <v>41276</v>
      </c>
      <c r="D16" s="668"/>
      <c r="E16" s="346">
        <v>866.20100000000002</v>
      </c>
      <c r="F16" s="668"/>
      <c r="G16" s="347">
        <v>112.5222</v>
      </c>
      <c r="H16" s="668"/>
      <c r="I16" s="651">
        <v>3.98</v>
      </c>
      <c r="J16" s="651">
        <v>7.26</v>
      </c>
      <c r="K16" s="651">
        <v>2.12</v>
      </c>
      <c r="L16" s="651">
        <v>2.2400000000000002</v>
      </c>
      <c r="M16" s="349"/>
      <c r="N16" s="348">
        <v>32.231299999999997</v>
      </c>
      <c r="O16" s="348">
        <v>32.231299999999997</v>
      </c>
      <c r="P16" s="348">
        <v>3.5613000000000001</v>
      </c>
      <c r="Q16" s="348">
        <v>24.911899999999999</v>
      </c>
      <c r="R16" s="348">
        <v>31.466699999999999</v>
      </c>
      <c r="S16" s="348">
        <v>4.0575000000000001</v>
      </c>
      <c r="T16" s="348">
        <v>-0.91810000000000003</v>
      </c>
      <c r="U16" s="348">
        <v>0.89829999999999999</v>
      </c>
      <c r="V16" s="350">
        <v>3.4750999999999999</v>
      </c>
      <c r="W16" s="348">
        <v>6.8428000000000004</v>
      </c>
      <c r="X16" s="348">
        <v>8.6513000000000009</v>
      </c>
      <c r="Y16" s="348">
        <v>7.9714</v>
      </c>
      <c r="Z16" s="348">
        <v>9.0396000000000001</v>
      </c>
      <c r="AA16" s="348">
        <v>42.727699999999999</v>
      </c>
      <c r="AB16" s="348">
        <v>-0.52700000000000002</v>
      </c>
      <c r="AC16" s="348">
        <v>1.2356</v>
      </c>
      <c r="AD16" s="348">
        <v>1.2097</v>
      </c>
      <c r="AE16" s="348">
        <v>42.727699999999999</v>
      </c>
      <c r="AF16" s="348">
        <v>9.3701000000000008</v>
      </c>
      <c r="AG16" s="349"/>
      <c r="AH16" s="346">
        <v>10</v>
      </c>
      <c r="AI16" s="346">
        <v>10</v>
      </c>
      <c r="AJ16" s="346">
        <v>2</v>
      </c>
      <c r="AK16" s="346">
        <v>4</v>
      </c>
      <c r="AL16" s="346">
        <v>3</v>
      </c>
      <c r="AM16" s="346">
        <v>6</v>
      </c>
      <c r="AN16" s="346">
        <v>13</v>
      </c>
      <c r="AO16" s="346">
        <v>13</v>
      </c>
      <c r="AP16" s="346">
        <v>9</v>
      </c>
      <c r="AQ16" s="346">
        <v>12</v>
      </c>
      <c r="AR16" s="346">
        <v>13</v>
      </c>
      <c r="AS16" s="346">
        <v>11</v>
      </c>
      <c r="AT16" s="346">
        <v>6</v>
      </c>
      <c r="AU16" s="346">
        <v>4</v>
      </c>
      <c r="AV16" s="346">
        <v>9</v>
      </c>
      <c r="AW16" s="346">
        <v>15</v>
      </c>
      <c r="AX16" s="346">
        <v>11</v>
      </c>
      <c r="AY16" s="346">
        <v>4</v>
      </c>
      <c r="AZ16" s="349"/>
      <c r="BA16" s="375">
        <v>51.538264451057103</v>
      </c>
      <c r="BB16" s="375">
        <v>0</v>
      </c>
      <c r="BC16" s="375">
        <v>3.2803505448322397E-2</v>
      </c>
      <c r="BD16" s="375" t="s">
        <v>430</v>
      </c>
      <c r="BE16" s="668"/>
      <c r="BF16" s="348">
        <v>43.109592097300002</v>
      </c>
      <c r="BG16" s="348">
        <v>16.7884676758</v>
      </c>
      <c r="BH16" s="348">
        <v>2.5678098162</v>
      </c>
      <c r="BI16" s="668"/>
      <c r="BJ16" s="348">
        <v>22.727075240000001</v>
      </c>
      <c r="BK16" s="668"/>
      <c r="BL16" s="348">
        <v>14.657500000000001</v>
      </c>
      <c r="BM16" s="348">
        <v>2.3430599999999999</v>
      </c>
      <c r="BN16" s="348">
        <v>5.7264900000000001</v>
      </c>
      <c r="BO16" s="348">
        <v>77.272949999999994</v>
      </c>
      <c r="BP16" s="668"/>
      <c r="BQ16" s="348">
        <v>28.53</v>
      </c>
      <c r="BR16" s="348">
        <v>40.25</v>
      </c>
      <c r="BS16" s="348" t="s">
        <v>430</v>
      </c>
      <c r="BT16" s="348" t="s">
        <v>430</v>
      </c>
      <c r="BU16" s="348" t="s">
        <v>430</v>
      </c>
      <c r="BV16" s="348">
        <v>8.49</v>
      </c>
      <c r="BW16" s="668"/>
      <c r="BX16" s="353" t="s">
        <v>9970</v>
      </c>
      <c r="BY16" s="353" t="s">
        <v>9971</v>
      </c>
      <c r="BZ16" s="353" t="s">
        <v>1259</v>
      </c>
      <c r="CA16" s="353" t="s">
        <v>9972</v>
      </c>
      <c r="CB16" s="353" t="s">
        <v>9973</v>
      </c>
      <c r="CC16" s="668"/>
      <c r="CD16" s="354" t="s">
        <v>513</v>
      </c>
    </row>
    <row r="17" spans="1:82" s="355" customFormat="1" x14ac:dyDescent="0.25">
      <c r="A17" s="345" t="s">
        <v>9974</v>
      </c>
      <c r="B17" s="668"/>
      <c r="C17" s="719">
        <v>41276</v>
      </c>
      <c r="D17" s="668"/>
      <c r="E17" s="346">
        <v>810.37</v>
      </c>
      <c r="F17" s="668"/>
      <c r="G17" s="347">
        <v>56.228999999999999</v>
      </c>
      <c r="H17" s="668"/>
      <c r="I17" s="651">
        <v>4.62</v>
      </c>
      <c r="J17" s="651">
        <v>7.61</v>
      </c>
      <c r="K17" s="651">
        <v>2.78</v>
      </c>
      <c r="L17" s="651">
        <v>2.91</v>
      </c>
      <c r="M17" s="349"/>
      <c r="N17" s="348">
        <v>35.894399999999997</v>
      </c>
      <c r="O17" s="348">
        <v>35.894399999999997</v>
      </c>
      <c r="P17" s="348">
        <v>6.4899999999999999E-2</v>
      </c>
      <c r="Q17" s="348">
        <v>23.193000000000001</v>
      </c>
      <c r="R17" s="348">
        <v>31.239100000000001</v>
      </c>
      <c r="S17" s="348">
        <v>5.4892000000000003</v>
      </c>
      <c r="T17" s="348">
        <v>2.1972999999999998</v>
      </c>
      <c r="U17" s="348">
        <v>3.8708</v>
      </c>
      <c r="V17" s="350">
        <v>5.3414999999999999</v>
      </c>
      <c r="W17" s="348">
        <v>7.1680000000000001</v>
      </c>
      <c r="X17" s="348">
        <v>9.6256000000000004</v>
      </c>
      <c r="Y17" s="348">
        <v>8.3431999999999995</v>
      </c>
      <c r="Z17" s="348">
        <v>8.9160000000000004</v>
      </c>
      <c r="AA17" s="348">
        <v>42.915300000000002</v>
      </c>
      <c r="AB17" s="348">
        <v>0.77980000000000005</v>
      </c>
      <c r="AC17" s="348">
        <v>5.2657999999999996</v>
      </c>
      <c r="AD17" s="348">
        <v>3.5221</v>
      </c>
      <c r="AE17" s="348">
        <v>42.915300000000002</v>
      </c>
      <c r="AF17" s="348">
        <v>9.3367000000000004</v>
      </c>
      <c r="AG17" s="349"/>
      <c r="AH17" s="346">
        <v>6</v>
      </c>
      <c r="AI17" s="346">
        <v>6</v>
      </c>
      <c r="AJ17" s="346">
        <v>3</v>
      </c>
      <c r="AK17" s="346">
        <v>5</v>
      </c>
      <c r="AL17" s="346">
        <v>4</v>
      </c>
      <c r="AM17" s="346">
        <v>4</v>
      </c>
      <c r="AN17" s="346">
        <v>4</v>
      </c>
      <c r="AO17" s="346">
        <v>5</v>
      </c>
      <c r="AP17" s="346">
        <v>6</v>
      </c>
      <c r="AQ17" s="346">
        <v>8</v>
      </c>
      <c r="AR17" s="346">
        <v>8</v>
      </c>
      <c r="AS17" s="346">
        <v>10</v>
      </c>
      <c r="AT17" s="346">
        <v>7</v>
      </c>
      <c r="AU17" s="346">
        <v>3</v>
      </c>
      <c r="AV17" s="346">
        <v>6</v>
      </c>
      <c r="AW17" s="346">
        <v>2</v>
      </c>
      <c r="AX17" s="346">
        <v>6</v>
      </c>
      <c r="AY17" s="346">
        <v>3</v>
      </c>
      <c r="AZ17" s="349"/>
      <c r="BA17" s="375">
        <v>49.009865726064099</v>
      </c>
      <c r="BB17" s="375">
        <v>0</v>
      </c>
      <c r="BC17" s="375">
        <v>5.2269493203578397E-2</v>
      </c>
      <c r="BD17" s="375" t="s">
        <v>430</v>
      </c>
      <c r="BE17" s="668"/>
      <c r="BF17" s="348">
        <v>44.951649487600001</v>
      </c>
      <c r="BG17" s="348">
        <v>13.5801705863</v>
      </c>
      <c r="BH17" s="348">
        <v>3.3100946119999999</v>
      </c>
      <c r="BI17" s="668"/>
      <c r="BJ17" s="348">
        <v>21.971961870000001</v>
      </c>
      <c r="BK17" s="668"/>
      <c r="BL17" s="348">
        <v>13.8459</v>
      </c>
      <c r="BM17" s="348">
        <v>4.6480699999999997</v>
      </c>
      <c r="BN17" s="348">
        <v>3.47193</v>
      </c>
      <c r="BO17" s="348">
        <v>78.034099999999995</v>
      </c>
      <c r="BP17" s="668"/>
      <c r="BQ17" s="348">
        <v>19.61</v>
      </c>
      <c r="BR17" s="348">
        <v>44.24</v>
      </c>
      <c r="BS17" s="348">
        <v>8.8800000000000008</v>
      </c>
      <c r="BT17" s="348">
        <v>2.34</v>
      </c>
      <c r="BU17" s="348" t="s">
        <v>430</v>
      </c>
      <c r="BV17" s="348">
        <v>2.96</v>
      </c>
      <c r="BW17" s="668"/>
      <c r="BX17" s="353" t="s">
        <v>9975</v>
      </c>
      <c r="BY17" s="353" t="s">
        <v>9976</v>
      </c>
      <c r="BZ17" s="353" t="s">
        <v>1584</v>
      </c>
      <c r="CA17" s="353" t="s">
        <v>9977</v>
      </c>
      <c r="CB17" s="353" t="s">
        <v>9978</v>
      </c>
      <c r="CC17" s="668"/>
      <c r="CD17" s="354" t="s">
        <v>9979</v>
      </c>
    </row>
    <row r="18" spans="1:82" s="355" customFormat="1" x14ac:dyDescent="0.25">
      <c r="A18" s="345" t="s">
        <v>9980</v>
      </c>
      <c r="B18" s="668"/>
      <c r="C18" s="719">
        <v>41278</v>
      </c>
      <c r="D18" s="668"/>
      <c r="E18" s="346">
        <v>218.78</v>
      </c>
      <c r="F18" s="668"/>
      <c r="G18" s="347">
        <v>35.529699999999998</v>
      </c>
      <c r="H18" s="668"/>
      <c r="I18" s="651">
        <v>6.25</v>
      </c>
      <c r="J18" s="651">
        <v>7.74</v>
      </c>
      <c r="K18" s="651">
        <v>4.3099999999999996</v>
      </c>
      <c r="L18" s="651">
        <v>4.4800000000000004</v>
      </c>
      <c r="M18" s="349"/>
      <c r="N18" s="348">
        <v>34.925800000000002</v>
      </c>
      <c r="O18" s="348">
        <v>34.925800000000002</v>
      </c>
      <c r="P18" s="348">
        <v>-19.0382</v>
      </c>
      <c r="Q18" s="348">
        <v>7.8457999999999997</v>
      </c>
      <c r="R18" s="348">
        <v>15.9407</v>
      </c>
      <c r="S18" s="348">
        <v>-1.6835</v>
      </c>
      <c r="T18" s="348">
        <v>-0.78320000000000001</v>
      </c>
      <c r="U18" s="348">
        <v>1.3024</v>
      </c>
      <c r="V18" s="350">
        <v>2.5255999999999998</v>
      </c>
      <c r="W18" s="348">
        <v>6.8810000000000002</v>
      </c>
      <c r="X18" s="348">
        <v>7.9074999999999998</v>
      </c>
      <c r="Y18" s="348">
        <v>7.3457999999999997</v>
      </c>
      <c r="Z18" s="348">
        <v>7.7892000000000001</v>
      </c>
      <c r="AA18" s="348">
        <v>28.211300000000001</v>
      </c>
      <c r="AB18" s="348">
        <v>-4.0156000000000001</v>
      </c>
      <c r="AC18" s="348">
        <v>2.0619999999999998</v>
      </c>
      <c r="AD18" s="348">
        <v>1.1042000000000001</v>
      </c>
      <c r="AE18" s="348">
        <v>28.211300000000001</v>
      </c>
      <c r="AF18" s="348">
        <v>8.6484000000000005</v>
      </c>
      <c r="AG18" s="349"/>
      <c r="AH18" s="346">
        <v>7</v>
      </c>
      <c r="AI18" s="346">
        <v>7</v>
      </c>
      <c r="AJ18" s="346">
        <v>13</v>
      </c>
      <c r="AK18" s="346">
        <v>13</v>
      </c>
      <c r="AL18" s="346">
        <v>14</v>
      </c>
      <c r="AM18" s="346">
        <v>15</v>
      </c>
      <c r="AN18" s="346">
        <v>11</v>
      </c>
      <c r="AO18" s="346">
        <v>12</v>
      </c>
      <c r="AP18" s="346">
        <v>13</v>
      </c>
      <c r="AQ18" s="346">
        <v>11</v>
      </c>
      <c r="AR18" s="346">
        <v>15</v>
      </c>
      <c r="AS18" s="346">
        <v>13</v>
      </c>
      <c r="AT18" s="346">
        <v>12</v>
      </c>
      <c r="AU18" s="346">
        <v>13</v>
      </c>
      <c r="AV18" s="346">
        <v>14</v>
      </c>
      <c r="AW18" s="346">
        <v>12</v>
      </c>
      <c r="AX18" s="346">
        <v>13</v>
      </c>
      <c r="AY18" s="346">
        <v>13</v>
      </c>
      <c r="AZ18" s="349"/>
      <c r="BA18" s="375">
        <v>48.775115824234298</v>
      </c>
      <c r="BB18" s="375">
        <v>1.07602548336526</v>
      </c>
      <c r="BC18" s="375">
        <v>2.2118794041710101E-2</v>
      </c>
      <c r="BD18" s="375">
        <v>-0.50403591380233903</v>
      </c>
      <c r="BE18" s="668"/>
      <c r="BF18" s="348">
        <v>41.910368909699997</v>
      </c>
      <c r="BG18" s="348">
        <v>16.8358798304</v>
      </c>
      <c r="BH18" s="348">
        <v>2.4893483044</v>
      </c>
      <c r="BI18" s="668"/>
      <c r="BJ18" s="348">
        <v>18.930076159999999</v>
      </c>
      <c r="BK18" s="668"/>
      <c r="BL18" s="348">
        <v>18.3109</v>
      </c>
      <c r="BM18" s="348">
        <v>0.40093299999999998</v>
      </c>
      <c r="BN18" s="348">
        <v>0.218196</v>
      </c>
      <c r="BO18" s="348">
        <v>81.069970999999995</v>
      </c>
      <c r="BP18" s="668"/>
      <c r="BQ18" s="348">
        <v>47.14</v>
      </c>
      <c r="BR18" s="348">
        <v>9.3000000000000007</v>
      </c>
      <c r="BS18" s="348" t="s">
        <v>430</v>
      </c>
      <c r="BT18" s="348">
        <v>5.94</v>
      </c>
      <c r="BU18" s="348">
        <v>10.35</v>
      </c>
      <c r="BV18" s="348">
        <v>8.34</v>
      </c>
      <c r="BW18" s="668"/>
      <c r="BX18" s="353" t="s">
        <v>9981</v>
      </c>
      <c r="BY18" s="353" t="s">
        <v>9982</v>
      </c>
      <c r="BZ18" s="353" t="s">
        <v>9983</v>
      </c>
      <c r="CA18" s="353" t="s">
        <v>9984</v>
      </c>
      <c r="CB18" s="353" t="s">
        <v>9985</v>
      </c>
      <c r="CC18" s="668"/>
      <c r="CD18" s="354" t="s">
        <v>463</v>
      </c>
    </row>
    <row r="19" spans="1:82" s="355" customFormat="1" x14ac:dyDescent="0.25">
      <c r="A19" s="345" t="s">
        <v>9986</v>
      </c>
      <c r="B19" s="668"/>
      <c r="C19" s="719">
        <v>41275</v>
      </c>
      <c r="D19" s="668"/>
      <c r="E19" s="346">
        <v>193.4</v>
      </c>
      <c r="F19" s="668"/>
      <c r="G19" s="347">
        <v>100.8446</v>
      </c>
      <c r="H19" s="668"/>
      <c r="I19" s="651">
        <v>9.5500000000000007</v>
      </c>
      <c r="J19" s="651">
        <v>7.8</v>
      </c>
      <c r="K19" s="651">
        <v>4.05</v>
      </c>
      <c r="L19" s="651">
        <v>4.2699999999999996</v>
      </c>
      <c r="M19" s="349"/>
      <c r="N19" s="348">
        <v>29.861000000000001</v>
      </c>
      <c r="O19" s="348">
        <v>29.861000000000001</v>
      </c>
      <c r="P19" s="348">
        <v>-12.3337</v>
      </c>
      <c r="Q19" s="348">
        <v>14.3102</v>
      </c>
      <c r="R19" s="348">
        <v>26.355499999999999</v>
      </c>
      <c r="S19" s="348">
        <v>0.87739999999999996</v>
      </c>
      <c r="T19" s="348">
        <v>-1.3051999999999999</v>
      </c>
      <c r="U19" s="348">
        <v>0.71830000000000005</v>
      </c>
      <c r="V19" s="350">
        <v>3.1897000000000002</v>
      </c>
      <c r="W19" s="348">
        <v>6.4893999999999998</v>
      </c>
      <c r="X19" s="348">
        <v>9.3120999999999992</v>
      </c>
      <c r="Y19" s="348">
        <v>7.9515000000000002</v>
      </c>
      <c r="Z19" s="348">
        <v>7.9362000000000004</v>
      </c>
      <c r="AA19" s="348">
        <v>36.268599999999999</v>
      </c>
      <c r="AB19" s="348">
        <v>-2.7562000000000002</v>
      </c>
      <c r="AC19" s="348">
        <v>1.4972000000000001</v>
      </c>
      <c r="AD19" s="348">
        <v>0.67520000000000002</v>
      </c>
      <c r="AE19" s="348">
        <v>36.268599999999999</v>
      </c>
      <c r="AF19" s="348">
        <v>8.8788</v>
      </c>
      <c r="AG19" s="349"/>
      <c r="AH19" s="346">
        <v>12</v>
      </c>
      <c r="AI19" s="346">
        <v>12</v>
      </c>
      <c r="AJ19" s="346">
        <v>11</v>
      </c>
      <c r="AK19" s="346">
        <v>10</v>
      </c>
      <c r="AL19" s="346">
        <v>8</v>
      </c>
      <c r="AM19" s="346">
        <v>10</v>
      </c>
      <c r="AN19" s="346">
        <v>14</v>
      </c>
      <c r="AO19" s="346">
        <v>14</v>
      </c>
      <c r="AP19" s="346">
        <v>11</v>
      </c>
      <c r="AQ19" s="346">
        <v>14</v>
      </c>
      <c r="AR19" s="346">
        <v>9</v>
      </c>
      <c r="AS19" s="346">
        <v>12</v>
      </c>
      <c r="AT19" s="346">
        <v>11</v>
      </c>
      <c r="AU19" s="346">
        <v>8</v>
      </c>
      <c r="AV19" s="346">
        <v>12</v>
      </c>
      <c r="AW19" s="346">
        <v>13</v>
      </c>
      <c r="AX19" s="346">
        <v>14</v>
      </c>
      <c r="AY19" s="346">
        <v>8</v>
      </c>
      <c r="AZ19" s="349"/>
      <c r="BA19" s="375">
        <v>50.296925698939603</v>
      </c>
      <c r="BB19" s="375">
        <v>0</v>
      </c>
      <c r="BC19" s="375">
        <v>4.1295739834507399E-2</v>
      </c>
      <c r="BD19" s="375" t="s">
        <v>430</v>
      </c>
      <c r="BE19" s="668"/>
      <c r="BF19" s="348">
        <v>45.116402560700003</v>
      </c>
      <c r="BG19" s="348">
        <v>16.129894864600001</v>
      </c>
      <c r="BH19" s="348">
        <v>2.7970673670999999</v>
      </c>
      <c r="BI19" s="668"/>
      <c r="BJ19" s="348">
        <v>21.70106144</v>
      </c>
      <c r="BK19" s="668"/>
      <c r="BL19" s="348">
        <v>17.0091</v>
      </c>
      <c r="BM19" s="348">
        <v>1.82639</v>
      </c>
      <c r="BN19" s="348">
        <v>2.8615200000000001</v>
      </c>
      <c r="BO19" s="348">
        <v>78.302989999999994</v>
      </c>
      <c r="BP19" s="668"/>
      <c r="BQ19" s="348">
        <v>16.47</v>
      </c>
      <c r="BR19" s="348">
        <v>43.36</v>
      </c>
      <c r="BS19" s="348" t="s">
        <v>430</v>
      </c>
      <c r="BT19" s="348">
        <v>9.58</v>
      </c>
      <c r="BU19" s="348" t="s">
        <v>430</v>
      </c>
      <c r="BV19" s="348">
        <v>8.89</v>
      </c>
      <c r="BW19" s="668"/>
      <c r="BX19" s="353" t="s">
        <v>9987</v>
      </c>
      <c r="BY19" s="353" t="s">
        <v>9988</v>
      </c>
      <c r="BZ19" s="353" t="s">
        <v>9989</v>
      </c>
      <c r="CA19" s="353" t="s">
        <v>9990</v>
      </c>
      <c r="CB19" s="353" t="s">
        <v>1875</v>
      </c>
      <c r="CC19" s="668"/>
      <c r="CD19" s="354" t="s">
        <v>555</v>
      </c>
    </row>
    <row r="20" spans="1:82" s="355" customFormat="1" x14ac:dyDescent="0.25">
      <c r="A20" s="345" t="s">
        <v>9991</v>
      </c>
      <c r="B20" s="668"/>
      <c r="C20" s="719">
        <v>41276</v>
      </c>
      <c r="D20" s="668"/>
      <c r="E20" s="346">
        <v>178.238</v>
      </c>
      <c r="F20" s="668"/>
      <c r="G20" s="347">
        <v>67.854200000000006</v>
      </c>
      <c r="H20" s="668"/>
      <c r="I20" s="651">
        <v>4.76</v>
      </c>
      <c r="J20" s="651">
        <v>7</v>
      </c>
      <c r="K20" s="651">
        <v>2.83</v>
      </c>
      <c r="L20" s="651">
        <v>2.94</v>
      </c>
      <c r="M20" s="349"/>
      <c r="N20" s="348">
        <v>30.053999999999998</v>
      </c>
      <c r="O20" s="348">
        <v>30.053999999999998</v>
      </c>
      <c r="P20" s="348">
        <v>-11.004</v>
      </c>
      <c r="Q20" s="348">
        <v>25.2986</v>
      </c>
      <c r="R20" s="348">
        <v>28.463100000000001</v>
      </c>
      <c r="S20" s="348">
        <v>2.7347999999999999</v>
      </c>
      <c r="T20" s="348">
        <v>1.8337000000000001</v>
      </c>
      <c r="U20" s="348">
        <v>2.9224999999999999</v>
      </c>
      <c r="V20" s="350">
        <v>4.1711999999999998</v>
      </c>
      <c r="W20" s="348">
        <v>7.9252000000000002</v>
      </c>
      <c r="X20" s="348">
        <v>10.0131</v>
      </c>
      <c r="Y20" s="348">
        <v>8.4562000000000008</v>
      </c>
      <c r="Z20" s="348">
        <v>8.2460000000000004</v>
      </c>
      <c r="AA20" s="348">
        <v>40.491399999999999</v>
      </c>
      <c r="AB20" s="348">
        <v>-0.2311</v>
      </c>
      <c r="AC20" s="348">
        <v>4.0407999999999999</v>
      </c>
      <c r="AD20" s="348">
        <v>3.0141</v>
      </c>
      <c r="AE20" s="348">
        <v>40.491399999999999</v>
      </c>
      <c r="AF20" s="348">
        <v>8.4841999999999995</v>
      </c>
      <c r="AG20" s="349"/>
      <c r="AH20" s="346">
        <v>11</v>
      </c>
      <c r="AI20" s="346">
        <v>11</v>
      </c>
      <c r="AJ20" s="346">
        <v>10</v>
      </c>
      <c r="AK20" s="346">
        <v>3</v>
      </c>
      <c r="AL20" s="346">
        <v>5</v>
      </c>
      <c r="AM20" s="346">
        <v>9</v>
      </c>
      <c r="AN20" s="346">
        <v>5</v>
      </c>
      <c r="AO20" s="346">
        <v>8</v>
      </c>
      <c r="AP20" s="346">
        <v>8</v>
      </c>
      <c r="AQ20" s="346">
        <v>6</v>
      </c>
      <c r="AR20" s="346">
        <v>6</v>
      </c>
      <c r="AS20" s="346">
        <v>9</v>
      </c>
      <c r="AT20" s="346">
        <v>10</v>
      </c>
      <c r="AU20" s="346">
        <v>5</v>
      </c>
      <c r="AV20" s="346">
        <v>8</v>
      </c>
      <c r="AW20" s="346">
        <v>6</v>
      </c>
      <c r="AX20" s="346">
        <v>8</v>
      </c>
      <c r="AY20" s="346">
        <v>5</v>
      </c>
      <c r="AZ20" s="349"/>
      <c r="BA20" s="375">
        <v>46.213439849095302</v>
      </c>
      <c r="BB20" s="375">
        <v>0</v>
      </c>
      <c r="BC20" s="375">
        <v>6.3847257336844807E-2</v>
      </c>
      <c r="BD20" s="375" t="s">
        <v>430</v>
      </c>
      <c r="BE20" s="668"/>
      <c r="BF20" s="348">
        <v>44.214096627099998</v>
      </c>
      <c r="BG20" s="348">
        <v>9.2825107393999993</v>
      </c>
      <c r="BH20" s="348">
        <v>4.7631613761000002</v>
      </c>
      <c r="BI20" s="668"/>
      <c r="BJ20" s="348">
        <v>19.47822348</v>
      </c>
      <c r="BK20" s="668"/>
      <c r="BL20" s="348">
        <v>13.873900000000001</v>
      </c>
      <c r="BM20" s="348">
        <v>1.7565999999999999</v>
      </c>
      <c r="BN20" s="348">
        <v>3.84768</v>
      </c>
      <c r="BO20" s="348">
        <v>80.521820000000005</v>
      </c>
      <c r="BP20" s="668"/>
      <c r="BQ20" s="348">
        <v>57.18</v>
      </c>
      <c r="BR20" s="348">
        <v>13.4</v>
      </c>
      <c r="BS20" s="348">
        <v>7.23</v>
      </c>
      <c r="BT20" s="348" t="s">
        <v>430</v>
      </c>
      <c r="BU20" s="348" t="s">
        <v>430</v>
      </c>
      <c r="BV20" s="348">
        <v>2.72</v>
      </c>
      <c r="BW20" s="668"/>
      <c r="BX20" s="353" t="s">
        <v>9992</v>
      </c>
      <c r="BY20" s="353" t="s">
        <v>9993</v>
      </c>
      <c r="BZ20" s="353" t="s">
        <v>9994</v>
      </c>
      <c r="CA20" s="353" t="s">
        <v>9995</v>
      </c>
      <c r="CB20" s="353" t="s">
        <v>9996</v>
      </c>
      <c r="CC20" s="668"/>
      <c r="CD20" s="354" t="s">
        <v>555</v>
      </c>
    </row>
    <row r="21" spans="1:82" s="355" customFormat="1" x14ac:dyDescent="0.25">
      <c r="A21" s="345" t="s">
        <v>9997</v>
      </c>
      <c r="B21" s="668"/>
      <c r="C21" s="719">
        <v>41285</v>
      </c>
      <c r="D21" s="668"/>
      <c r="E21" s="346">
        <v>140.01900000000001</v>
      </c>
      <c r="F21" s="668"/>
      <c r="G21" s="347">
        <v>70.409700000000001</v>
      </c>
      <c r="H21" s="668"/>
      <c r="I21" s="651">
        <v>5.71</v>
      </c>
      <c r="J21" s="651">
        <v>7.46</v>
      </c>
      <c r="K21" s="651">
        <v>4.24</v>
      </c>
      <c r="L21" s="651">
        <v>4.42</v>
      </c>
      <c r="M21" s="349"/>
      <c r="N21" s="348">
        <v>-2.6259999999999999</v>
      </c>
      <c r="O21" s="348">
        <v>-2.6259999999999999</v>
      </c>
      <c r="P21" s="348">
        <v>12.8582</v>
      </c>
      <c r="Q21" s="348">
        <v>31.456499999999998</v>
      </c>
      <c r="R21" s="348">
        <v>39.561999999999998</v>
      </c>
      <c r="S21" s="348">
        <v>15.176500000000001</v>
      </c>
      <c r="T21" s="348">
        <v>1.6568000000000001</v>
      </c>
      <c r="U21" s="348">
        <v>3.0283000000000002</v>
      </c>
      <c r="V21" s="350">
        <v>5.4592999999999998</v>
      </c>
      <c r="W21" s="348">
        <v>8.0737000000000005</v>
      </c>
      <c r="X21" s="348">
        <v>10.3804</v>
      </c>
      <c r="Y21" s="348">
        <v>8.8887</v>
      </c>
      <c r="Z21" s="348">
        <v>8.6674000000000007</v>
      </c>
      <c r="AA21" s="348">
        <v>53.503900000000002</v>
      </c>
      <c r="AB21" s="348">
        <v>7.1561000000000003</v>
      </c>
      <c r="AC21" s="348">
        <v>2.6374</v>
      </c>
      <c r="AD21" s="348">
        <v>3.1002999999999998</v>
      </c>
      <c r="AE21" s="348">
        <v>53.503900000000002</v>
      </c>
      <c r="AF21" s="348">
        <v>8.8821999999999992</v>
      </c>
      <c r="AG21" s="349"/>
      <c r="AH21" s="346">
        <v>15</v>
      </c>
      <c r="AI21" s="346">
        <v>15</v>
      </c>
      <c r="AJ21" s="346">
        <v>1</v>
      </c>
      <c r="AK21" s="346">
        <v>1</v>
      </c>
      <c r="AL21" s="346">
        <v>1</v>
      </c>
      <c r="AM21" s="346">
        <v>1</v>
      </c>
      <c r="AN21" s="346">
        <v>6</v>
      </c>
      <c r="AO21" s="346">
        <v>7</v>
      </c>
      <c r="AP21" s="346">
        <v>5</v>
      </c>
      <c r="AQ21" s="346">
        <v>4</v>
      </c>
      <c r="AR21" s="346">
        <v>3</v>
      </c>
      <c r="AS21" s="346">
        <v>7</v>
      </c>
      <c r="AT21" s="346">
        <v>8</v>
      </c>
      <c r="AU21" s="346">
        <v>1</v>
      </c>
      <c r="AV21" s="346">
        <v>1</v>
      </c>
      <c r="AW21" s="346">
        <v>9</v>
      </c>
      <c r="AX21" s="346">
        <v>7</v>
      </c>
      <c r="AY21" s="346">
        <v>1</v>
      </c>
      <c r="AZ21" s="349"/>
      <c r="BA21" s="375">
        <v>63.155391240966097</v>
      </c>
      <c r="BB21" s="375">
        <v>1.23178849550225</v>
      </c>
      <c r="BC21" s="375">
        <v>5.4297412692868502E-2</v>
      </c>
      <c r="BD21" s="375">
        <v>1.6171571784575101</v>
      </c>
      <c r="BE21" s="668"/>
      <c r="BF21" s="348">
        <v>47.637567746199998</v>
      </c>
      <c r="BG21" s="348">
        <v>14.0047872268</v>
      </c>
      <c r="BH21" s="348">
        <v>3.4015202784</v>
      </c>
      <c r="BI21" s="668"/>
      <c r="BJ21" s="348">
        <v>15.783957790000001</v>
      </c>
      <c r="BK21" s="668"/>
      <c r="BL21" s="348">
        <v>4.3090900000000003</v>
      </c>
      <c r="BM21" s="348">
        <v>10.5649</v>
      </c>
      <c r="BN21" s="348">
        <v>0.90999600000000003</v>
      </c>
      <c r="BO21" s="348">
        <v>84.216014000000001</v>
      </c>
      <c r="BP21" s="668"/>
      <c r="BQ21" s="348">
        <v>51.39</v>
      </c>
      <c r="BR21" s="348">
        <v>26.33</v>
      </c>
      <c r="BS21" s="348" t="s">
        <v>430</v>
      </c>
      <c r="BT21" s="348" t="s">
        <v>430</v>
      </c>
      <c r="BU21" s="348" t="s">
        <v>430</v>
      </c>
      <c r="BV21" s="348">
        <v>6.49</v>
      </c>
      <c r="BW21" s="668"/>
      <c r="BX21" s="353" t="s">
        <v>9998</v>
      </c>
      <c r="BY21" s="353" t="s">
        <v>9999</v>
      </c>
      <c r="BZ21" s="353" t="s">
        <v>10000</v>
      </c>
      <c r="CA21" s="353" t="s">
        <v>10001</v>
      </c>
      <c r="CB21" s="353" t="s">
        <v>10002</v>
      </c>
      <c r="CC21" s="668"/>
      <c r="CD21" s="354" t="s">
        <v>555</v>
      </c>
    </row>
    <row r="22" spans="1:82" s="355" customFormat="1" x14ac:dyDescent="0.25">
      <c r="A22" s="345" t="s">
        <v>10003</v>
      </c>
      <c r="B22" s="668"/>
      <c r="C22" s="719">
        <v>41275</v>
      </c>
      <c r="D22" s="668"/>
      <c r="E22" s="346">
        <v>97.629900000000006</v>
      </c>
      <c r="F22" s="668"/>
      <c r="G22" s="347">
        <v>36.534300000000002</v>
      </c>
      <c r="H22" s="668"/>
      <c r="I22" s="651">
        <v>4.22</v>
      </c>
      <c r="J22" s="651">
        <v>7.33</v>
      </c>
      <c r="K22" s="651">
        <v>2.3199999999999998</v>
      </c>
      <c r="L22" s="651">
        <v>2.44</v>
      </c>
      <c r="M22" s="349"/>
      <c r="N22" s="348">
        <v>38.920999999999999</v>
      </c>
      <c r="O22" s="348">
        <v>38.920999999999999</v>
      </c>
      <c r="P22" s="348">
        <v>-20.301500000000001</v>
      </c>
      <c r="Q22" s="348">
        <v>9.4825999999999997</v>
      </c>
      <c r="R22" s="348">
        <v>25.601900000000001</v>
      </c>
      <c r="S22" s="348">
        <v>0.68940000000000001</v>
      </c>
      <c r="T22" s="348">
        <v>0.43180000000000002</v>
      </c>
      <c r="U22" s="348">
        <v>2.8033999999999999</v>
      </c>
      <c r="V22" s="350">
        <v>3.1917</v>
      </c>
      <c r="W22" s="348">
        <v>6.6026999999999996</v>
      </c>
      <c r="X22" s="348">
        <v>8.0083000000000002</v>
      </c>
      <c r="Y22" s="348">
        <v>6.5914000000000001</v>
      </c>
      <c r="Z22" s="348">
        <v>7.4048999999999996</v>
      </c>
      <c r="AA22" s="348">
        <v>35.342100000000002</v>
      </c>
      <c r="AB22" s="348">
        <v>-2.5165000000000002</v>
      </c>
      <c r="AC22" s="348">
        <v>3.1684000000000001</v>
      </c>
      <c r="AD22" s="348">
        <v>2.0329999999999999</v>
      </c>
      <c r="AE22" s="348">
        <v>35.342100000000002</v>
      </c>
      <c r="AF22" s="348">
        <v>8.1179000000000006</v>
      </c>
      <c r="AG22" s="349"/>
      <c r="AH22" s="346">
        <v>3</v>
      </c>
      <c r="AI22" s="346">
        <v>3</v>
      </c>
      <c r="AJ22" s="346">
        <v>14</v>
      </c>
      <c r="AK22" s="346">
        <v>11</v>
      </c>
      <c r="AL22" s="346">
        <v>10</v>
      </c>
      <c r="AM22" s="346">
        <v>12</v>
      </c>
      <c r="AN22" s="346">
        <v>9</v>
      </c>
      <c r="AO22" s="346">
        <v>9</v>
      </c>
      <c r="AP22" s="346">
        <v>10</v>
      </c>
      <c r="AQ22" s="346">
        <v>13</v>
      </c>
      <c r="AR22" s="346">
        <v>14</v>
      </c>
      <c r="AS22" s="346">
        <v>14</v>
      </c>
      <c r="AT22" s="346">
        <v>13</v>
      </c>
      <c r="AU22" s="346">
        <v>10</v>
      </c>
      <c r="AV22" s="346">
        <v>11</v>
      </c>
      <c r="AW22" s="346">
        <v>8</v>
      </c>
      <c r="AX22" s="346">
        <v>9</v>
      </c>
      <c r="AY22" s="346">
        <v>10</v>
      </c>
      <c r="AZ22" s="349"/>
      <c r="BA22" s="375">
        <v>51.491123213289903</v>
      </c>
      <c r="BB22" s="375">
        <v>0</v>
      </c>
      <c r="BC22" s="375">
        <v>2.3434815392905501E-2</v>
      </c>
      <c r="BD22" s="375" t="s">
        <v>430</v>
      </c>
      <c r="BE22" s="668"/>
      <c r="BF22" s="348">
        <v>41.983781096199998</v>
      </c>
      <c r="BG22" s="348">
        <v>17.307996927800001</v>
      </c>
      <c r="BH22" s="348">
        <v>2.4256868816999999</v>
      </c>
      <c r="BI22" s="668"/>
      <c r="BJ22" s="348">
        <v>23.94259374</v>
      </c>
      <c r="BK22" s="668"/>
      <c r="BL22" s="348">
        <v>11.6371</v>
      </c>
      <c r="BM22" s="348">
        <v>1.3299399999999999</v>
      </c>
      <c r="BN22" s="348" t="s">
        <v>430</v>
      </c>
      <c r="BO22" s="348">
        <v>87.032960000000003</v>
      </c>
      <c r="BP22" s="668"/>
      <c r="BQ22" s="348">
        <v>17.489999999999998</v>
      </c>
      <c r="BR22" s="348">
        <v>26.18</v>
      </c>
      <c r="BS22" s="348">
        <v>17.88</v>
      </c>
      <c r="BT22" s="348" t="s">
        <v>430</v>
      </c>
      <c r="BU22" s="348" t="s">
        <v>430</v>
      </c>
      <c r="BV22" s="348">
        <v>14.51</v>
      </c>
      <c r="BW22" s="668"/>
      <c r="BX22" s="353" t="s">
        <v>10004</v>
      </c>
      <c r="BY22" s="353" t="s">
        <v>9101</v>
      </c>
      <c r="BZ22" s="353" t="s">
        <v>10005</v>
      </c>
      <c r="CA22" s="353" t="s">
        <v>10006</v>
      </c>
      <c r="CB22" s="353" t="s">
        <v>10007</v>
      </c>
      <c r="CC22" s="668"/>
      <c r="CD22" s="354" t="s">
        <v>4769</v>
      </c>
    </row>
    <row r="23" spans="1:82" x14ac:dyDescent="0.25">
      <c r="A23" s="36" t="s">
        <v>93</v>
      </c>
      <c r="B23" s="43"/>
      <c r="C23" s="720"/>
      <c r="D23" s="43"/>
      <c r="E23" s="51"/>
      <c r="F23" s="43"/>
      <c r="G23" s="55"/>
      <c r="H23" s="43"/>
      <c r="I23" s="92"/>
      <c r="J23" s="92"/>
      <c r="K23" s="92"/>
      <c r="L23" s="92"/>
      <c r="M23" s="66"/>
      <c r="N23" s="59">
        <v>31.535599999999999</v>
      </c>
      <c r="O23" s="59">
        <v>31.535599999999999</v>
      </c>
      <c r="P23" s="59">
        <v>-8.1264000000000003</v>
      </c>
      <c r="Q23" s="59">
        <v>16.9754</v>
      </c>
      <c r="R23" s="59">
        <v>26.111999999999998</v>
      </c>
      <c r="S23" s="59">
        <v>3.6335999999999999</v>
      </c>
      <c r="T23" s="59">
        <v>0.88500000000000001</v>
      </c>
      <c r="U23" s="59">
        <v>2.8010999999999999</v>
      </c>
      <c r="V23" s="70">
        <v>4.4109999999999996</v>
      </c>
      <c r="W23" s="59">
        <v>7.3906999999999998</v>
      </c>
      <c r="X23" s="59">
        <v>9.5231999999999992</v>
      </c>
      <c r="Y23" s="59">
        <v>8.6582000000000008</v>
      </c>
      <c r="Z23" s="59">
        <v>8.6887000000000008</v>
      </c>
      <c r="AA23" s="59">
        <v>36.484000000000002</v>
      </c>
      <c r="AB23" s="59">
        <v>0.06</v>
      </c>
      <c r="AC23" s="59">
        <v>3.3041999999999998</v>
      </c>
      <c r="AD23" s="59">
        <v>2.7389000000000001</v>
      </c>
      <c r="AE23" s="59">
        <v>36.484000000000002</v>
      </c>
      <c r="AF23" s="59">
        <v>9.2545000000000002</v>
      </c>
      <c r="AG23" s="66"/>
      <c r="AH23" s="51">
        <v>15</v>
      </c>
      <c r="AI23" s="51">
        <v>15</v>
      </c>
      <c r="AJ23" s="51">
        <v>15</v>
      </c>
      <c r="AK23" s="51">
        <v>15</v>
      </c>
      <c r="AL23" s="51">
        <v>15</v>
      </c>
      <c r="AM23" s="51">
        <v>15</v>
      </c>
      <c r="AN23" s="51">
        <v>15</v>
      </c>
      <c r="AO23" s="51">
        <v>15</v>
      </c>
      <c r="AP23" s="51">
        <v>15</v>
      </c>
      <c r="AQ23" s="51">
        <v>15</v>
      </c>
      <c r="AR23" s="51">
        <v>15</v>
      </c>
      <c r="AS23" s="51">
        <v>14</v>
      </c>
      <c r="AT23" s="51">
        <v>14</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45.385100000000001</v>
      </c>
      <c r="O24" s="60">
        <v>45.385100000000001</v>
      </c>
      <c r="P24" s="60">
        <v>12.8582</v>
      </c>
      <c r="Q24" s="60">
        <v>31.456499999999998</v>
      </c>
      <c r="R24" s="60">
        <v>39.561999999999998</v>
      </c>
      <c r="S24" s="60">
        <v>15.176500000000001</v>
      </c>
      <c r="T24" s="60">
        <v>4.7839999999999998</v>
      </c>
      <c r="U24" s="60">
        <v>6.8297999999999996</v>
      </c>
      <c r="V24" s="71">
        <v>8.0497999999999994</v>
      </c>
      <c r="W24" s="60">
        <v>8.6378000000000004</v>
      </c>
      <c r="X24" s="60">
        <v>10.7842</v>
      </c>
      <c r="Y24" s="60">
        <v>9.9427000000000003</v>
      </c>
      <c r="Z24" s="60">
        <v>10.396599999999999</v>
      </c>
      <c r="AA24" s="60">
        <v>53.503900000000002</v>
      </c>
      <c r="AB24" s="60">
        <v>7.1561000000000003</v>
      </c>
      <c r="AC24" s="60">
        <v>6.5929000000000002</v>
      </c>
      <c r="AD24" s="60">
        <v>6.6178999999999997</v>
      </c>
      <c r="AE24" s="60">
        <v>53.503900000000002</v>
      </c>
      <c r="AF24" s="60">
        <v>10.452500000000001</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-2.6259999999999999</v>
      </c>
      <c r="O25" s="60">
        <v>-2.6259999999999999</v>
      </c>
      <c r="P25" s="60">
        <v>-20.356200000000001</v>
      </c>
      <c r="Q25" s="60">
        <v>6.1524000000000001</v>
      </c>
      <c r="R25" s="60">
        <v>13.5595</v>
      </c>
      <c r="S25" s="60">
        <v>-1.6835</v>
      </c>
      <c r="T25" s="60">
        <v>-2.0023</v>
      </c>
      <c r="U25" s="60">
        <v>0.36820000000000003</v>
      </c>
      <c r="V25" s="71">
        <v>2.1667999999999998</v>
      </c>
      <c r="W25" s="60">
        <v>5.8757999999999999</v>
      </c>
      <c r="X25" s="60">
        <v>7.9074999999999998</v>
      </c>
      <c r="Y25" s="60">
        <v>6.5914000000000001</v>
      </c>
      <c r="Z25" s="60">
        <v>6.4969000000000001</v>
      </c>
      <c r="AA25" s="60">
        <v>20.3293</v>
      </c>
      <c r="AB25" s="60">
        <v>-4.1444999999999999</v>
      </c>
      <c r="AC25" s="60">
        <v>1.2356</v>
      </c>
      <c r="AD25" s="60">
        <v>0.35270000000000001</v>
      </c>
      <c r="AE25" s="60">
        <v>20.3293</v>
      </c>
      <c r="AF25" s="60">
        <v>7.6231</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34.6218</v>
      </c>
      <c r="O26" s="61">
        <v>34.6218</v>
      </c>
      <c r="P26" s="61">
        <v>-8.9154999999999998</v>
      </c>
      <c r="Q26" s="61">
        <v>15.3561</v>
      </c>
      <c r="R26" s="61">
        <v>26.355499999999999</v>
      </c>
      <c r="S26" s="61">
        <v>2.8517999999999999</v>
      </c>
      <c r="T26" s="61">
        <v>1.1489</v>
      </c>
      <c r="U26" s="61">
        <v>2.9224999999999999</v>
      </c>
      <c r="V26" s="72">
        <v>4.1711999999999998</v>
      </c>
      <c r="W26" s="61">
        <v>7.1680000000000001</v>
      </c>
      <c r="X26" s="61">
        <v>9.6256000000000004</v>
      </c>
      <c r="Y26" s="61">
        <v>8.859</v>
      </c>
      <c r="Z26" s="61">
        <v>8.7917000000000005</v>
      </c>
      <c r="AA26" s="61">
        <v>36.268599999999999</v>
      </c>
      <c r="AB26" s="61">
        <v>-0.2311</v>
      </c>
      <c r="AC26" s="61">
        <v>3.1684000000000001</v>
      </c>
      <c r="AD26" s="61">
        <v>3.0141</v>
      </c>
      <c r="AE26" s="61">
        <v>36.268599999999999</v>
      </c>
      <c r="AF26" s="61">
        <v>9.3367000000000004</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347</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355" customFormat="1" x14ac:dyDescent="0.25">
      <c r="A28" s="481" t="s">
        <v>10008</v>
      </c>
      <c r="B28" s="702"/>
      <c r="C28" s="724">
        <v>36990</v>
      </c>
      <c r="D28" s="702"/>
      <c r="E28" s="403">
        <v>9768.32</v>
      </c>
      <c r="F28" s="702"/>
      <c r="G28" s="404">
        <v>75.0197</v>
      </c>
      <c r="H28" s="702"/>
      <c r="I28" s="650">
        <v>4.95</v>
      </c>
      <c r="J28" s="650">
        <v>8.1</v>
      </c>
      <c r="K28" s="650">
        <v>2.9</v>
      </c>
      <c r="L28" s="650">
        <v>3.07</v>
      </c>
      <c r="M28" s="482"/>
      <c r="N28" s="405">
        <v>37.269199999999998</v>
      </c>
      <c r="O28" s="405">
        <v>37.269199999999998</v>
      </c>
      <c r="P28" s="405">
        <v>-6.3243</v>
      </c>
      <c r="Q28" s="405">
        <v>29.266999999999999</v>
      </c>
      <c r="R28" s="405">
        <v>34.473300000000002</v>
      </c>
      <c r="S28" s="405">
        <v>8.5267999999999997</v>
      </c>
      <c r="T28" s="405">
        <v>2.8473000000000002</v>
      </c>
      <c r="U28" s="405">
        <v>4.01</v>
      </c>
      <c r="V28" s="407">
        <v>5.6524999999999999</v>
      </c>
      <c r="W28" s="405">
        <v>7.2403000000000004</v>
      </c>
      <c r="X28" s="405">
        <v>9.5254999999999992</v>
      </c>
      <c r="Y28" s="405">
        <v>9.2096999999999998</v>
      </c>
      <c r="Z28" s="405">
        <v>8.7842000000000002</v>
      </c>
      <c r="AA28" s="405">
        <v>44.844499999999996</v>
      </c>
      <c r="AB28" s="405">
        <v>2.8896000000000002</v>
      </c>
      <c r="AC28" s="405">
        <v>4.5526999999999997</v>
      </c>
      <c r="AD28" s="405">
        <v>3.8169</v>
      </c>
      <c r="AE28" s="405">
        <v>44.844499999999996</v>
      </c>
      <c r="AF28" s="405">
        <v>8.3617000000000008</v>
      </c>
      <c r="AG28" s="482"/>
      <c r="AH28" s="403">
        <v>5</v>
      </c>
      <c r="AI28" s="403">
        <v>5</v>
      </c>
      <c r="AJ28" s="403">
        <v>6</v>
      </c>
      <c r="AK28" s="403">
        <v>2</v>
      </c>
      <c r="AL28" s="403">
        <v>2</v>
      </c>
      <c r="AM28" s="403">
        <v>2</v>
      </c>
      <c r="AN28" s="403">
        <v>2</v>
      </c>
      <c r="AO28" s="403">
        <v>2</v>
      </c>
      <c r="AP28" s="403">
        <v>2</v>
      </c>
      <c r="AQ28" s="403">
        <v>5</v>
      </c>
      <c r="AR28" s="403">
        <v>3</v>
      </c>
      <c r="AS28" s="403">
        <v>1</v>
      </c>
      <c r="AT28" s="403">
        <v>3</v>
      </c>
      <c r="AU28" s="403">
        <v>2</v>
      </c>
      <c r="AV28" s="403">
        <v>3</v>
      </c>
      <c r="AW28" s="403">
        <v>2</v>
      </c>
      <c r="AX28" s="403">
        <v>3</v>
      </c>
      <c r="AY28" s="403">
        <v>2</v>
      </c>
      <c r="AZ28" s="482"/>
      <c r="BA28" s="410">
        <v>50.645767235744202</v>
      </c>
      <c r="BB28" s="410">
        <v>1.09275974623646</v>
      </c>
      <c r="BC28" s="410">
        <v>5.0583975531363998E-2</v>
      </c>
      <c r="BD28" s="410">
        <v>0.95436473018423795</v>
      </c>
      <c r="BE28" s="702"/>
      <c r="BF28" s="405">
        <v>45.349987827500001</v>
      </c>
      <c r="BG28" s="405">
        <v>14.382826593600001</v>
      </c>
      <c r="BH28" s="405">
        <v>3.1530650482999998</v>
      </c>
      <c r="BI28" s="702"/>
      <c r="BJ28" s="405">
        <v>21.80130634</v>
      </c>
      <c r="BK28" s="702"/>
      <c r="BL28" s="405">
        <v>6.7541900000000004</v>
      </c>
      <c r="BM28" s="405">
        <v>3.6372100000000001</v>
      </c>
      <c r="BN28" s="405">
        <v>11.4099</v>
      </c>
      <c r="BO28" s="405">
        <v>78.198700000000002</v>
      </c>
      <c r="BP28" s="702"/>
      <c r="BQ28" s="405">
        <v>9.1199999999999992</v>
      </c>
      <c r="BR28" s="405">
        <v>28.99</v>
      </c>
      <c r="BS28" s="405">
        <v>9.7899999999999991</v>
      </c>
      <c r="BT28" s="405">
        <v>22.64</v>
      </c>
      <c r="BU28" s="405">
        <v>1.91</v>
      </c>
      <c r="BV28" s="405">
        <v>5.75</v>
      </c>
      <c r="BW28" s="702"/>
      <c r="BX28" s="703" t="s">
        <v>9926</v>
      </c>
      <c r="BY28" s="703" t="s">
        <v>9927</v>
      </c>
      <c r="BZ28" s="703" t="s">
        <v>9928</v>
      </c>
      <c r="CA28" s="703" t="s">
        <v>9929</v>
      </c>
      <c r="CB28" s="703" t="s">
        <v>9930</v>
      </c>
      <c r="CC28" s="702"/>
      <c r="CD28" s="411" t="s">
        <v>513</v>
      </c>
    </row>
    <row r="29" spans="1:82" s="355" customFormat="1" x14ac:dyDescent="0.25">
      <c r="A29" s="345" t="s">
        <v>10009</v>
      </c>
      <c r="B29" s="668"/>
      <c r="C29" s="719">
        <v>44342</v>
      </c>
      <c r="D29" s="668"/>
      <c r="E29" s="346">
        <v>3336.41</v>
      </c>
      <c r="F29" s="668"/>
      <c r="G29" s="347">
        <v>15.57</v>
      </c>
      <c r="H29" s="668"/>
      <c r="I29" s="651">
        <v>4.88</v>
      </c>
      <c r="J29" s="651">
        <v>7.4</v>
      </c>
      <c r="K29" s="651">
        <v>3.8521000000000001</v>
      </c>
      <c r="L29" s="651">
        <v>4.0092100000000004</v>
      </c>
      <c r="M29" s="349"/>
      <c r="N29" s="348">
        <v>19.723600000000001</v>
      </c>
      <c r="O29" s="348">
        <v>19.723600000000001</v>
      </c>
      <c r="P29" s="348">
        <v>-5.5867000000000004</v>
      </c>
      <c r="Q29" s="348">
        <v>5.8066000000000004</v>
      </c>
      <c r="R29" s="348">
        <v>13.2217</v>
      </c>
      <c r="S29" s="348">
        <v>5.6786000000000003</v>
      </c>
      <c r="T29" s="348">
        <v>2.4009999999999998</v>
      </c>
      <c r="U29" s="348">
        <v>3.6993999999999998</v>
      </c>
      <c r="V29" s="350">
        <v>4.8452000000000002</v>
      </c>
      <c r="W29" s="348">
        <v>7.6188000000000002</v>
      </c>
      <c r="X29" s="348">
        <v>10.4533</v>
      </c>
      <c r="Y29" s="348" t="s">
        <v>430</v>
      </c>
      <c r="Z29" s="348" t="s">
        <v>430</v>
      </c>
      <c r="AA29" s="348">
        <v>19.982800000000001</v>
      </c>
      <c r="AB29" s="348">
        <v>3.6979000000000002</v>
      </c>
      <c r="AC29" s="348">
        <v>3.9961000000000002</v>
      </c>
      <c r="AD29" s="348">
        <v>4.0216000000000003</v>
      </c>
      <c r="AE29" s="348">
        <v>19.982800000000001</v>
      </c>
      <c r="AF29" s="348">
        <v>9.41</v>
      </c>
      <c r="AG29" s="349"/>
      <c r="AH29" s="346">
        <v>13</v>
      </c>
      <c r="AI29" s="346">
        <v>13</v>
      </c>
      <c r="AJ29" s="346">
        <v>4</v>
      </c>
      <c r="AK29" s="346">
        <v>15</v>
      </c>
      <c r="AL29" s="346">
        <v>15</v>
      </c>
      <c r="AM29" s="346">
        <v>3</v>
      </c>
      <c r="AN29" s="346">
        <v>3</v>
      </c>
      <c r="AO29" s="346">
        <v>3</v>
      </c>
      <c r="AP29" s="346">
        <v>5</v>
      </c>
      <c r="AQ29" s="346">
        <v>3</v>
      </c>
      <c r="AR29" s="346">
        <v>1</v>
      </c>
      <c r="AS29" s="346" t="s">
        <v>430</v>
      </c>
      <c r="AT29" s="346" t="s">
        <v>430</v>
      </c>
      <c r="AU29" s="346">
        <v>15</v>
      </c>
      <c r="AV29" s="346">
        <v>2</v>
      </c>
      <c r="AW29" s="346">
        <v>3</v>
      </c>
      <c r="AX29" s="346">
        <v>2</v>
      </c>
      <c r="AY29" s="346">
        <v>15</v>
      </c>
      <c r="AZ29" s="349"/>
      <c r="BA29" s="375">
        <v>43.591035310683999</v>
      </c>
      <c r="BB29" s="375">
        <v>0</v>
      </c>
      <c r="BC29" s="375">
        <v>8.0553820926060393E-2</v>
      </c>
      <c r="BD29" s="375" t="s">
        <v>430</v>
      </c>
      <c r="BE29" s="668"/>
      <c r="BF29" s="348">
        <v>43.3306142769</v>
      </c>
      <c r="BG29" s="348">
        <v>-0.15767761229999999</v>
      </c>
      <c r="BH29" s="348">
        <v>-274.80511433959998</v>
      </c>
      <c r="BI29" s="668"/>
      <c r="BJ29" s="348">
        <v>10.469444960000001</v>
      </c>
      <c r="BK29" s="668"/>
      <c r="BL29" s="348">
        <v>6.6739499999999996</v>
      </c>
      <c r="BM29" s="348">
        <v>2.7292000000000001</v>
      </c>
      <c r="BN29" s="348">
        <v>1.0663</v>
      </c>
      <c r="BO29" s="348">
        <v>89.530550000000005</v>
      </c>
      <c r="BP29" s="668"/>
      <c r="BQ29" s="348">
        <v>61.23</v>
      </c>
      <c r="BR29" s="348">
        <v>13.98</v>
      </c>
      <c r="BS29" s="348" t="s">
        <v>430</v>
      </c>
      <c r="BT29" s="348" t="s">
        <v>430</v>
      </c>
      <c r="BU29" s="348" t="s">
        <v>430</v>
      </c>
      <c r="BV29" s="348">
        <v>14.32</v>
      </c>
      <c r="BW29" s="668"/>
      <c r="BX29" s="353" t="s">
        <v>9932</v>
      </c>
      <c r="BY29" s="353" t="s">
        <v>9933</v>
      </c>
      <c r="BZ29" s="353" t="s">
        <v>9934</v>
      </c>
      <c r="CA29" s="353" t="s">
        <v>2983</v>
      </c>
      <c r="CB29" s="353" t="s">
        <v>9935</v>
      </c>
      <c r="CC29" s="668"/>
      <c r="CD29" s="354" t="s">
        <v>443</v>
      </c>
    </row>
    <row r="30" spans="1:82" s="355" customFormat="1" x14ac:dyDescent="0.25">
      <c r="A30" s="345" t="s">
        <v>10010</v>
      </c>
      <c r="B30" s="668"/>
      <c r="C30" s="719">
        <v>38076</v>
      </c>
      <c r="D30" s="668"/>
      <c r="E30" s="346">
        <v>3287.85</v>
      </c>
      <c r="F30" s="668"/>
      <c r="G30" s="347">
        <v>77.681600000000003</v>
      </c>
      <c r="H30" s="668"/>
      <c r="I30" s="651">
        <v>4.68</v>
      </c>
      <c r="J30" s="651">
        <v>8.34</v>
      </c>
      <c r="K30" s="651">
        <v>2.33</v>
      </c>
      <c r="L30" s="651">
        <v>2.4500000000000002</v>
      </c>
      <c r="M30" s="349"/>
      <c r="N30" s="348">
        <v>44.580800000000004</v>
      </c>
      <c r="O30" s="348">
        <v>44.580800000000004</v>
      </c>
      <c r="P30" s="348">
        <v>-10.604100000000001</v>
      </c>
      <c r="Q30" s="348">
        <v>14.5425</v>
      </c>
      <c r="R30" s="348">
        <v>24.927099999999999</v>
      </c>
      <c r="S30" s="348">
        <v>2.0743</v>
      </c>
      <c r="T30" s="348">
        <v>0.4002</v>
      </c>
      <c r="U30" s="348">
        <v>2.9998</v>
      </c>
      <c r="V30" s="350">
        <v>5.1744000000000003</v>
      </c>
      <c r="W30" s="348">
        <v>7.3472999999999997</v>
      </c>
      <c r="X30" s="348">
        <v>9.6347000000000005</v>
      </c>
      <c r="Y30" s="348">
        <v>8.6555</v>
      </c>
      <c r="Z30" s="348">
        <v>9.2629000000000001</v>
      </c>
      <c r="AA30" s="348">
        <v>34.733499999999999</v>
      </c>
      <c r="AB30" s="348">
        <v>-0.82750000000000001</v>
      </c>
      <c r="AC30" s="348">
        <v>2.5985</v>
      </c>
      <c r="AD30" s="348">
        <v>3.2288999999999999</v>
      </c>
      <c r="AE30" s="348">
        <v>34.733499999999999</v>
      </c>
      <c r="AF30" s="348">
        <v>9.7243999999999993</v>
      </c>
      <c r="AG30" s="349"/>
      <c r="AH30" s="346">
        <v>1</v>
      </c>
      <c r="AI30" s="346">
        <v>1</v>
      </c>
      <c r="AJ30" s="346">
        <v>9</v>
      </c>
      <c r="AK30" s="346">
        <v>8</v>
      </c>
      <c r="AL30" s="346">
        <v>9</v>
      </c>
      <c r="AM30" s="346">
        <v>8</v>
      </c>
      <c r="AN30" s="346">
        <v>8</v>
      </c>
      <c r="AO30" s="346">
        <v>5</v>
      </c>
      <c r="AP30" s="346">
        <v>3</v>
      </c>
      <c r="AQ30" s="346">
        <v>4</v>
      </c>
      <c r="AR30" s="346">
        <v>2</v>
      </c>
      <c r="AS30" s="346">
        <v>3</v>
      </c>
      <c r="AT30" s="346">
        <v>1</v>
      </c>
      <c r="AU30" s="346">
        <v>9</v>
      </c>
      <c r="AV30" s="346">
        <v>7</v>
      </c>
      <c r="AW30" s="346">
        <v>7</v>
      </c>
      <c r="AX30" s="346">
        <v>4</v>
      </c>
      <c r="AY30" s="346">
        <v>9</v>
      </c>
      <c r="AZ30" s="349"/>
      <c r="BA30" s="375">
        <v>40.185182658406603</v>
      </c>
      <c r="BB30" s="375">
        <v>0.85873810544574503</v>
      </c>
      <c r="BC30" s="375">
        <v>6.0173328168884099E-2</v>
      </c>
      <c r="BD30" s="375">
        <v>1.15483319043106</v>
      </c>
      <c r="BE30" s="668"/>
      <c r="BF30" s="348">
        <v>42.943430070200002</v>
      </c>
      <c r="BG30" s="348">
        <v>9.1775545847999993</v>
      </c>
      <c r="BH30" s="348">
        <v>4.6791800226999998</v>
      </c>
      <c r="BI30" s="668"/>
      <c r="BJ30" s="348">
        <v>22.040630889999999</v>
      </c>
      <c r="BK30" s="668"/>
      <c r="BL30" s="348">
        <v>13.5008</v>
      </c>
      <c r="BM30" s="348">
        <v>2.2555000000000001</v>
      </c>
      <c r="BN30" s="348">
        <v>6.2843600000000004</v>
      </c>
      <c r="BO30" s="348">
        <v>77.959339999999997</v>
      </c>
      <c r="BP30" s="668"/>
      <c r="BQ30" s="348">
        <v>13.02</v>
      </c>
      <c r="BR30" s="348">
        <v>18.61</v>
      </c>
      <c r="BS30" s="348">
        <v>6.15</v>
      </c>
      <c r="BT30" s="348">
        <v>30.76</v>
      </c>
      <c r="BU30" s="348">
        <v>5.25</v>
      </c>
      <c r="BV30" s="348">
        <v>4.16</v>
      </c>
      <c r="BW30" s="668"/>
      <c r="BX30" s="353" t="s">
        <v>9937</v>
      </c>
      <c r="BY30" s="353" t="s">
        <v>9938</v>
      </c>
      <c r="BZ30" s="353" t="s">
        <v>9333</v>
      </c>
      <c r="CA30" s="353" t="s">
        <v>9939</v>
      </c>
      <c r="CB30" s="353" t="s">
        <v>9940</v>
      </c>
      <c r="CC30" s="668"/>
      <c r="CD30" s="354" t="s">
        <v>443</v>
      </c>
    </row>
    <row r="31" spans="1:82" s="355" customFormat="1" x14ac:dyDescent="0.25">
      <c r="A31" s="345" t="s">
        <v>10011</v>
      </c>
      <c r="B31" s="668"/>
      <c r="C31" s="719">
        <v>37981</v>
      </c>
      <c r="D31" s="668"/>
      <c r="E31" s="346">
        <v>3272.73</v>
      </c>
      <c r="F31" s="668"/>
      <c r="G31" s="347">
        <v>82.779600000000002</v>
      </c>
      <c r="H31" s="668"/>
      <c r="I31" s="651">
        <v>11.86</v>
      </c>
      <c r="J31" s="651">
        <v>7.53</v>
      </c>
      <c r="K31" s="651">
        <v>5.82</v>
      </c>
      <c r="L31" s="651">
        <v>6.08</v>
      </c>
      <c r="M31" s="349"/>
      <c r="N31" s="348">
        <v>37.624400000000001</v>
      </c>
      <c r="O31" s="348">
        <v>37.624400000000001</v>
      </c>
      <c r="P31" s="348">
        <v>-20.860399999999998</v>
      </c>
      <c r="Q31" s="348">
        <v>7.1025</v>
      </c>
      <c r="R31" s="348">
        <v>21.002199999999998</v>
      </c>
      <c r="S31" s="348">
        <v>0.16619999999999999</v>
      </c>
      <c r="T31" s="348">
        <v>-1.0054000000000001</v>
      </c>
      <c r="U31" s="348">
        <v>0.76819999999999999</v>
      </c>
      <c r="V31" s="350">
        <v>1.5859000000000001</v>
      </c>
      <c r="W31" s="348">
        <v>5.2817999999999996</v>
      </c>
      <c r="X31" s="348">
        <v>8.6630000000000003</v>
      </c>
      <c r="Y31" s="348">
        <v>8.8482000000000003</v>
      </c>
      <c r="Z31" s="348">
        <v>8.6227</v>
      </c>
      <c r="AA31" s="348">
        <v>31.747</v>
      </c>
      <c r="AB31" s="348">
        <v>-2.8614000000000002</v>
      </c>
      <c r="AC31" s="348">
        <v>1.8010999999999999</v>
      </c>
      <c r="AD31" s="348">
        <v>0.62760000000000005</v>
      </c>
      <c r="AE31" s="348">
        <v>31.747</v>
      </c>
      <c r="AF31" s="348">
        <v>9.9181000000000008</v>
      </c>
      <c r="AG31" s="349"/>
      <c r="AH31" s="346">
        <v>4</v>
      </c>
      <c r="AI31" s="346">
        <v>4</v>
      </c>
      <c r="AJ31" s="346">
        <v>14</v>
      </c>
      <c r="AK31" s="346">
        <v>13</v>
      </c>
      <c r="AL31" s="346">
        <v>12</v>
      </c>
      <c r="AM31" s="346">
        <v>11</v>
      </c>
      <c r="AN31" s="346">
        <v>10</v>
      </c>
      <c r="AO31" s="346">
        <v>10</v>
      </c>
      <c r="AP31" s="346">
        <v>14</v>
      </c>
      <c r="AQ31" s="346">
        <v>15</v>
      </c>
      <c r="AR31" s="346">
        <v>8</v>
      </c>
      <c r="AS31" s="346">
        <v>2</v>
      </c>
      <c r="AT31" s="346">
        <v>4</v>
      </c>
      <c r="AU31" s="346">
        <v>12</v>
      </c>
      <c r="AV31" s="346">
        <v>10</v>
      </c>
      <c r="AW31" s="346">
        <v>9</v>
      </c>
      <c r="AX31" s="346">
        <v>10</v>
      </c>
      <c r="AY31" s="346">
        <v>12</v>
      </c>
      <c r="AZ31" s="349"/>
      <c r="BA31" s="375">
        <v>54.756049638322601</v>
      </c>
      <c r="BB31" s="375">
        <v>1.24311294037199</v>
      </c>
      <c r="BC31" s="375">
        <v>3.4518881474247698E-2</v>
      </c>
      <c r="BD31" s="375">
        <v>6.1441648055904602E-2</v>
      </c>
      <c r="BE31" s="668"/>
      <c r="BF31" s="348">
        <v>46.716606267099998</v>
      </c>
      <c r="BG31" s="348">
        <v>19.970091212100002</v>
      </c>
      <c r="BH31" s="348">
        <v>2.3393286376</v>
      </c>
      <c r="BI31" s="668"/>
      <c r="BJ31" s="348">
        <v>19.35083109</v>
      </c>
      <c r="BK31" s="668"/>
      <c r="BL31" s="348">
        <v>16.801500000000001</v>
      </c>
      <c r="BM31" s="348">
        <v>1.57687</v>
      </c>
      <c r="BN31" s="348">
        <v>0.97250499999999995</v>
      </c>
      <c r="BO31" s="348">
        <v>80.649124999999998</v>
      </c>
      <c r="BP31" s="668"/>
      <c r="BQ31" s="348">
        <v>36.880000000000003</v>
      </c>
      <c r="BR31" s="348">
        <v>37.5</v>
      </c>
      <c r="BS31" s="348">
        <v>2.48</v>
      </c>
      <c r="BT31" s="348" t="s">
        <v>430</v>
      </c>
      <c r="BU31" s="348" t="s">
        <v>430</v>
      </c>
      <c r="BV31" s="348">
        <v>3.79</v>
      </c>
      <c r="BW31" s="668"/>
      <c r="BX31" s="353" t="s">
        <v>9942</v>
      </c>
      <c r="BY31" s="353" t="s">
        <v>9943</v>
      </c>
      <c r="BZ31" s="353" t="s">
        <v>9944</v>
      </c>
      <c r="CA31" s="353" t="s">
        <v>9945</v>
      </c>
      <c r="CB31" s="353" t="s">
        <v>6633</v>
      </c>
      <c r="CC31" s="668"/>
      <c r="CD31" s="354" t="s">
        <v>513</v>
      </c>
    </row>
    <row r="32" spans="1:82" s="355" customFormat="1" ht="11" x14ac:dyDescent="0.3">
      <c r="A32" s="841" t="s">
        <v>10012</v>
      </c>
      <c r="B32" s="858"/>
      <c r="C32" s="843">
        <v>37957</v>
      </c>
      <c r="D32" s="858"/>
      <c r="E32" s="844">
        <v>2912.69</v>
      </c>
      <c r="F32" s="858"/>
      <c r="G32" s="845">
        <v>58.767499999999998</v>
      </c>
      <c r="H32" s="858"/>
      <c r="I32" s="964">
        <v>12.05</v>
      </c>
      <c r="J32" s="964">
        <v>7.63</v>
      </c>
      <c r="K32" s="964">
        <v>5.22</v>
      </c>
      <c r="L32" s="964">
        <v>5.43</v>
      </c>
      <c r="M32" s="859"/>
      <c r="N32" s="846">
        <v>32.6325</v>
      </c>
      <c r="O32" s="846">
        <v>32.6325</v>
      </c>
      <c r="P32" s="846">
        <v>-14.9255</v>
      </c>
      <c r="Q32" s="846">
        <v>13.6015</v>
      </c>
      <c r="R32" s="846">
        <v>24.115500000000001</v>
      </c>
      <c r="S32" s="846">
        <v>-0.74390000000000001</v>
      </c>
      <c r="T32" s="846">
        <v>-2.0739999999999998</v>
      </c>
      <c r="U32" s="846">
        <v>0.51349999999999996</v>
      </c>
      <c r="V32" s="848">
        <v>1.6319999999999999</v>
      </c>
      <c r="W32" s="846">
        <v>5.6257000000000001</v>
      </c>
      <c r="X32" s="846">
        <v>8.9703999999999997</v>
      </c>
      <c r="Y32" s="846">
        <v>8.5358999999999998</v>
      </c>
      <c r="Z32" s="846">
        <v>9.0167000000000002</v>
      </c>
      <c r="AA32" s="846">
        <v>35.7699</v>
      </c>
      <c r="AB32" s="846">
        <v>-4.4855</v>
      </c>
      <c r="AC32" s="846">
        <v>1.0457000000000001</v>
      </c>
      <c r="AD32" s="846">
        <v>0.4299</v>
      </c>
      <c r="AE32" s="846">
        <v>35.7699</v>
      </c>
      <c r="AF32" s="846">
        <v>8.2209000000000003</v>
      </c>
      <c r="AG32" s="859"/>
      <c r="AH32" s="844">
        <v>9</v>
      </c>
      <c r="AI32" s="844">
        <v>9</v>
      </c>
      <c r="AJ32" s="844">
        <v>12</v>
      </c>
      <c r="AK32" s="844">
        <v>10</v>
      </c>
      <c r="AL32" s="844">
        <v>11</v>
      </c>
      <c r="AM32" s="844">
        <v>13</v>
      </c>
      <c r="AN32" s="844">
        <v>14</v>
      </c>
      <c r="AO32" s="844">
        <v>11</v>
      </c>
      <c r="AP32" s="844">
        <v>13</v>
      </c>
      <c r="AQ32" s="844">
        <v>10</v>
      </c>
      <c r="AR32" s="844">
        <v>6</v>
      </c>
      <c r="AS32" s="844">
        <v>4</v>
      </c>
      <c r="AT32" s="844">
        <v>2</v>
      </c>
      <c r="AU32" s="844">
        <v>7</v>
      </c>
      <c r="AV32" s="844">
        <v>13</v>
      </c>
      <c r="AW32" s="844">
        <v>11</v>
      </c>
      <c r="AX32" s="844">
        <v>11</v>
      </c>
      <c r="AY32" s="844">
        <v>7</v>
      </c>
      <c r="AZ32" s="859"/>
      <c r="BA32" s="852">
        <v>61.615785830763699</v>
      </c>
      <c r="BB32" s="852">
        <v>0</v>
      </c>
      <c r="BC32" s="852">
        <v>3.3048343952504902E-2</v>
      </c>
      <c r="BD32" s="852" t="s">
        <v>430</v>
      </c>
      <c r="BE32" s="858"/>
      <c r="BF32" s="846">
        <v>50.598361261100003</v>
      </c>
      <c r="BG32" s="846">
        <v>25.847064059499999</v>
      </c>
      <c r="BH32" s="846">
        <v>1.9576057515</v>
      </c>
      <c r="BI32" s="858"/>
      <c r="BJ32" s="846">
        <v>20.704267519999998</v>
      </c>
      <c r="BK32" s="858"/>
      <c r="BL32" s="846">
        <v>15.680300000000001</v>
      </c>
      <c r="BM32" s="846">
        <v>3.0830199999999999</v>
      </c>
      <c r="BN32" s="846">
        <v>1.94093</v>
      </c>
      <c r="BO32" s="846">
        <v>79.295749999999998</v>
      </c>
      <c r="BP32" s="858"/>
      <c r="BQ32" s="846">
        <v>34.31</v>
      </c>
      <c r="BR32" s="846">
        <v>19.420000000000002</v>
      </c>
      <c r="BS32" s="846" t="s">
        <v>430</v>
      </c>
      <c r="BT32" s="846">
        <v>10.199999999999999</v>
      </c>
      <c r="BU32" s="846">
        <v>0.01</v>
      </c>
      <c r="BV32" s="846">
        <v>15.35</v>
      </c>
      <c r="BW32" s="858"/>
      <c r="BX32" s="860" t="s">
        <v>9947</v>
      </c>
      <c r="BY32" s="860" t="s">
        <v>9948</v>
      </c>
      <c r="BZ32" s="860" t="s">
        <v>9949</v>
      </c>
      <c r="CA32" s="860" t="s">
        <v>9950</v>
      </c>
      <c r="CB32" s="860" t="s">
        <v>9951</v>
      </c>
      <c r="CC32" s="858"/>
      <c r="CD32" s="856" t="s">
        <v>617</v>
      </c>
    </row>
    <row r="33" spans="1:82" s="355" customFormat="1" x14ac:dyDescent="0.25">
      <c r="A33" s="345" t="s">
        <v>10013</v>
      </c>
      <c r="B33" s="668"/>
      <c r="C33" s="719">
        <v>37971</v>
      </c>
      <c r="D33" s="668"/>
      <c r="E33" s="346">
        <v>1651.23</v>
      </c>
      <c r="F33" s="668"/>
      <c r="G33" s="347">
        <v>69.539000000000001</v>
      </c>
      <c r="H33" s="668"/>
      <c r="I33" s="651">
        <v>11.9</v>
      </c>
      <c r="J33" s="651">
        <v>7.86</v>
      </c>
      <c r="K33" s="651">
        <v>6.12</v>
      </c>
      <c r="L33" s="651">
        <v>6.39</v>
      </c>
      <c r="M33" s="349"/>
      <c r="N33" s="348">
        <v>43.351999999999997</v>
      </c>
      <c r="O33" s="348">
        <v>43.351999999999997</v>
      </c>
      <c r="P33" s="348">
        <v>-9.4756999999999998</v>
      </c>
      <c r="Q33" s="348">
        <v>19.1403</v>
      </c>
      <c r="R33" s="348">
        <v>27.3263</v>
      </c>
      <c r="S33" s="348">
        <v>-1.2285999999999999</v>
      </c>
      <c r="T33" s="348">
        <v>-2.5579000000000001</v>
      </c>
      <c r="U33" s="348">
        <v>-0.19670000000000001</v>
      </c>
      <c r="V33" s="350">
        <v>1.8320000000000001</v>
      </c>
      <c r="W33" s="348">
        <v>6.3566000000000003</v>
      </c>
      <c r="X33" s="348">
        <v>8.6320999999999994</v>
      </c>
      <c r="Y33" s="348">
        <v>8.3894000000000002</v>
      </c>
      <c r="Z33" s="348">
        <v>7.8372999999999999</v>
      </c>
      <c r="AA33" s="348">
        <v>39.788600000000002</v>
      </c>
      <c r="AB33" s="348">
        <v>-4.6970000000000001</v>
      </c>
      <c r="AC33" s="348">
        <v>0.82110000000000005</v>
      </c>
      <c r="AD33" s="348">
        <v>-0.21740000000000001</v>
      </c>
      <c r="AE33" s="348">
        <v>39.788600000000002</v>
      </c>
      <c r="AF33" s="348">
        <v>9.0526999999999997</v>
      </c>
      <c r="AG33" s="349"/>
      <c r="AH33" s="346">
        <v>2</v>
      </c>
      <c r="AI33" s="346">
        <v>2</v>
      </c>
      <c r="AJ33" s="346">
        <v>8</v>
      </c>
      <c r="AK33" s="346">
        <v>6</v>
      </c>
      <c r="AL33" s="346">
        <v>6</v>
      </c>
      <c r="AM33" s="346">
        <v>14</v>
      </c>
      <c r="AN33" s="346">
        <v>15</v>
      </c>
      <c r="AO33" s="346">
        <v>14</v>
      </c>
      <c r="AP33" s="346">
        <v>12</v>
      </c>
      <c r="AQ33" s="346">
        <v>8</v>
      </c>
      <c r="AR33" s="346">
        <v>9</v>
      </c>
      <c r="AS33" s="346">
        <v>5</v>
      </c>
      <c r="AT33" s="346">
        <v>6</v>
      </c>
      <c r="AU33" s="346">
        <v>5</v>
      </c>
      <c r="AV33" s="346">
        <v>14</v>
      </c>
      <c r="AW33" s="346">
        <v>14</v>
      </c>
      <c r="AX33" s="346">
        <v>15</v>
      </c>
      <c r="AY33" s="346">
        <v>5</v>
      </c>
      <c r="AZ33" s="349"/>
      <c r="BA33" s="375">
        <v>55.708067806841299</v>
      </c>
      <c r="BB33" s="375">
        <v>1.27403557859577</v>
      </c>
      <c r="BC33" s="375">
        <v>2.9758483806137902E-2</v>
      </c>
      <c r="BD33" s="375">
        <v>-0.216376919545236</v>
      </c>
      <c r="BE33" s="668"/>
      <c r="BF33" s="348">
        <v>46.450284186300003</v>
      </c>
      <c r="BG33" s="348">
        <v>22.370619532500001</v>
      </c>
      <c r="BH33" s="348">
        <v>2.0763968615000001</v>
      </c>
      <c r="BI33" s="668"/>
      <c r="BJ33" s="348">
        <v>23.016608789999999</v>
      </c>
      <c r="BK33" s="668"/>
      <c r="BL33" s="348">
        <v>15.023199999999999</v>
      </c>
      <c r="BM33" s="348">
        <v>4.4495399999999998</v>
      </c>
      <c r="BN33" s="348">
        <v>3.5438399999999999</v>
      </c>
      <c r="BO33" s="348">
        <v>76.983419999999995</v>
      </c>
      <c r="BP33" s="668"/>
      <c r="BQ33" s="348">
        <v>40.14</v>
      </c>
      <c r="BR33" s="348">
        <v>32.450000000000003</v>
      </c>
      <c r="BS33" s="348">
        <v>1.1000000000000001</v>
      </c>
      <c r="BT33" s="348" t="s">
        <v>430</v>
      </c>
      <c r="BU33" s="348" t="s">
        <v>430</v>
      </c>
      <c r="BV33" s="348">
        <v>3.29</v>
      </c>
      <c r="BW33" s="668"/>
      <c r="BX33" s="353" t="s">
        <v>9953</v>
      </c>
      <c r="BY33" s="353" t="s">
        <v>9954</v>
      </c>
      <c r="BZ33" s="353" t="s">
        <v>9955</v>
      </c>
      <c r="CA33" s="353" t="s">
        <v>1331</v>
      </c>
      <c r="CB33" s="353" t="s">
        <v>9956</v>
      </c>
      <c r="CC33" s="668"/>
      <c r="CD33" s="354" t="s">
        <v>1020</v>
      </c>
    </row>
    <row r="34" spans="1:82" s="355" customFormat="1" x14ac:dyDescent="0.25">
      <c r="A34" s="345" t="s">
        <v>10014</v>
      </c>
      <c r="B34" s="668"/>
      <c r="C34" s="719">
        <v>38129</v>
      </c>
      <c r="D34" s="668"/>
      <c r="E34" s="346">
        <v>1480.54</v>
      </c>
      <c r="F34" s="668"/>
      <c r="G34" s="347">
        <v>68.746899999999997</v>
      </c>
      <c r="H34" s="668"/>
      <c r="I34" s="651">
        <v>5.28</v>
      </c>
      <c r="J34" s="651">
        <v>8.09</v>
      </c>
      <c r="K34" s="651">
        <v>3.58</v>
      </c>
      <c r="L34" s="651">
        <v>3.8</v>
      </c>
      <c r="M34" s="349"/>
      <c r="N34" s="348">
        <v>33.772300000000001</v>
      </c>
      <c r="O34" s="348">
        <v>33.772300000000001</v>
      </c>
      <c r="P34" s="348">
        <v>-7.5510999999999999</v>
      </c>
      <c r="Q34" s="348">
        <v>14.759600000000001</v>
      </c>
      <c r="R34" s="348">
        <v>25.977</v>
      </c>
      <c r="S34" s="348">
        <v>3.1316999999999999</v>
      </c>
      <c r="T34" s="348">
        <v>0.63800000000000001</v>
      </c>
      <c r="U34" s="348">
        <v>3.0358000000000001</v>
      </c>
      <c r="V34" s="350">
        <v>5.0990000000000002</v>
      </c>
      <c r="W34" s="348">
        <v>7.6687000000000003</v>
      </c>
      <c r="X34" s="348">
        <v>8.7418999999999993</v>
      </c>
      <c r="Y34" s="348">
        <v>8.1900999999999993</v>
      </c>
      <c r="Z34" s="348">
        <v>8.4031000000000002</v>
      </c>
      <c r="AA34" s="348">
        <v>33.396599999999999</v>
      </c>
      <c r="AB34" s="348">
        <v>1.3802000000000001</v>
      </c>
      <c r="AC34" s="348">
        <v>3.4535</v>
      </c>
      <c r="AD34" s="348">
        <v>3.0709</v>
      </c>
      <c r="AE34" s="348">
        <v>33.396599999999999</v>
      </c>
      <c r="AF34" s="348">
        <v>9.1821999999999999</v>
      </c>
      <c r="AG34" s="349"/>
      <c r="AH34" s="346">
        <v>8</v>
      </c>
      <c r="AI34" s="346">
        <v>8</v>
      </c>
      <c r="AJ34" s="346">
        <v>7</v>
      </c>
      <c r="AK34" s="346">
        <v>7</v>
      </c>
      <c r="AL34" s="346">
        <v>7</v>
      </c>
      <c r="AM34" s="346">
        <v>6</v>
      </c>
      <c r="AN34" s="346">
        <v>6</v>
      </c>
      <c r="AO34" s="346">
        <v>4</v>
      </c>
      <c r="AP34" s="346">
        <v>4</v>
      </c>
      <c r="AQ34" s="346">
        <v>2</v>
      </c>
      <c r="AR34" s="346">
        <v>7</v>
      </c>
      <c r="AS34" s="346">
        <v>6</v>
      </c>
      <c r="AT34" s="346">
        <v>5</v>
      </c>
      <c r="AU34" s="346">
        <v>11</v>
      </c>
      <c r="AV34" s="346">
        <v>5</v>
      </c>
      <c r="AW34" s="346">
        <v>5</v>
      </c>
      <c r="AX34" s="346">
        <v>5</v>
      </c>
      <c r="AY34" s="346">
        <v>11</v>
      </c>
      <c r="AZ34" s="349"/>
      <c r="BA34" s="375">
        <v>44.826548221611802</v>
      </c>
      <c r="BB34" s="375">
        <v>0</v>
      </c>
      <c r="BC34" s="375">
        <v>3.9133537705223098E-2</v>
      </c>
      <c r="BD34" s="375" t="s">
        <v>430</v>
      </c>
      <c r="BE34" s="668"/>
      <c r="BF34" s="348">
        <v>41.257410839199999</v>
      </c>
      <c r="BG34" s="348">
        <v>11.3876695457</v>
      </c>
      <c r="BH34" s="348">
        <v>3.6229898200999999</v>
      </c>
      <c r="BI34" s="668"/>
      <c r="BJ34" s="348">
        <v>19.029625930000002</v>
      </c>
      <c r="BK34" s="668"/>
      <c r="BL34" s="348">
        <v>14.5473</v>
      </c>
      <c r="BM34" s="348">
        <v>2.1253600000000001</v>
      </c>
      <c r="BN34" s="348">
        <v>2.3569399999999998</v>
      </c>
      <c r="BO34" s="348">
        <v>80.970399999999998</v>
      </c>
      <c r="BP34" s="668"/>
      <c r="BQ34" s="348">
        <v>16.87</v>
      </c>
      <c r="BR34" s="348">
        <v>34.83</v>
      </c>
      <c r="BS34" s="348">
        <v>5.17</v>
      </c>
      <c r="BT34" s="348">
        <v>14.55</v>
      </c>
      <c r="BU34" s="348">
        <v>4.21</v>
      </c>
      <c r="BV34" s="348">
        <v>5.34</v>
      </c>
      <c r="BW34" s="668"/>
      <c r="BX34" s="353" t="s">
        <v>9958</v>
      </c>
      <c r="BY34" s="353" t="s">
        <v>9959</v>
      </c>
      <c r="BZ34" s="353" t="s">
        <v>9960</v>
      </c>
      <c r="CA34" s="353" t="s">
        <v>9961</v>
      </c>
      <c r="CB34" s="353" t="s">
        <v>9962</v>
      </c>
      <c r="CC34" s="668"/>
      <c r="CD34" s="354" t="s">
        <v>476</v>
      </c>
    </row>
    <row r="35" spans="1:82" s="355" customFormat="1" x14ac:dyDescent="0.25">
      <c r="A35" s="345" t="s">
        <v>10015</v>
      </c>
      <c r="B35" s="668"/>
      <c r="C35" s="719">
        <v>37984</v>
      </c>
      <c r="D35" s="668"/>
      <c r="E35" s="346">
        <v>949.84500000000003</v>
      </c>
      <c r="F35" s="668"/>
      <c r="G35" s="347">
        <v>60.632399999999997</v>
      </c>
      <c r="H35" s="668"/>
      <c r="I35" s="651">
        <v>2.2200000000000002</v>
      </c>
      <c r="J35" s="651">
        <v>9.1199999999999992</v>
      </c>
      <c r="K35" s="651">
        <v>1.86</v>
      </c>
      <c r="L35" s="651">
        <v>1.94</v>
      </c>
      <c r="M35" s="349"/>
      <c r="N35" s="348">
        <v>19.374700000000001</v>
      </c>
      <c r="O35" s="348">
        <v>19.374700000000001</v>
      </c>
      <c r="P35" s="348">
        <v>-5.8155999999999999</v>
      </c>
      <c r="Q35" s="348">
        <v>8.4551999999999996</v>
      </c>
      <c r="R35" s="348">
        <v>16.403300000000002</v>
      </c>
      <c r="S35" s="348">
        <v>4.0117000000000003</v>
      </c>
      <c r="T35" s="348">
        <v>3.9849000000000001</v>
      </c>
      <c r="U35" s="348">
        <v>6.0106999999999999</v>
      </c>
      <c r="V35" s="350">
        <v>7.2088000000000001</v>
      </c>
      <c r="W35" s="348">
        <v>7.78</v>
      </c>
      <c r="X35" s="348">
        <v>8.2104999999999997</v>
      </c>
      <c r="Y35" s="348">
        <v>8.0360999999999994</v>
      </c>
      <c r="Z35" s="348">
        <v>5.6847000000000003</v>
      </c>
      <c r="AA35" s="348">
        <v>21.942399999999999</v>
      </c>
      <c r="AB35" s="348">
        <v>2.4140999999999999</v>
      </c>
      <c r="AC35" s="348">
        <v>5.7835999999999999</v>
      </c>
      <c r="AD35" s="348">
        <v>5.7968000000000002</v>
      </c>
      <c r="AE35" s="348">
        <v>21.942399999999999</v>
      </c>
      <c r="AF35" s="348">
        <v>8.4007000000000005</v>
      </c>
      <c r="AG35" s="349"/>
      <c r="AH35" s="346">
        <v>14</v>
      </c>
      <c r="AI35" s="346">
        <v>14</v>
      </c>
      <c r="AJ35" s="346">
        <v>5</v>
      </c>
      <c r="AK35" s="346">
        <v>12</v>
      </c>
      <c r="AL35" s="346">
        <v>13</v>
      </c>
      <c r="AM35" s="346">
        <v>4</v>
      </c>
      <c r="AN35" s="346">
        <v>1</v>
      </c>
      <c r="AO35" s="346">
        <v>1</v>
      </c>
      <c r="AP35" s="346">
        <v>1</v>
      </c>
      <c r="AQ35" s="346">
        <v>1</v>
      </c>
      <c r="AR35" s="346">
        <v>11</v>
      </c>
      <c r="AS35" s="346">
        <v>7</v>
      </c>
      <c r="AT35" s="346">
        <v>14</v>
      </c>
      <c r="AU35" s="346">
        <v>14</v>
      </c>
      <c r="AV35" s="346">
        <v>4</v>
      </c>
      <c r="AW35" s="346">
        <v>1</v>
      </c>
      <c r="AX35" s="346">
        <v>1</v>
      </c>
      <c r="AY35" s="346">
        <v>14</v>
      </c>
      <c r="AZ35" s="349"/>
      <c r="BA35" s="375">
        <v>30.116362823468499</v>
      </c>
      <c r="BB35" s="375">
        <v>0</v>
      </c>
      <c r="BC35" s="375">
        <v>5.2069423832271901E-2</v>
      </c>
      <c r="BD35" s="375" t="s">
        <v>430</v>
      </c>
      <c r="BE35" s="668"/>
      <c r="BF35" s="348">
        <v>32.316610961800002</v>
      </c>
      <c r="BG35" s="348">
        <v>-1.7590578313</v>
      </c>
      <c r="BH35" s="348">
        <v>-18.371545486900001</v>
      </c>
      <c r="BI35" s="668"/>
      <c r="BJ35" s="348">
        <v>10.961353969999999</v>
      </c>
      <c r="BK35" s="668"/>
      <c r="BL35" s="348">
        <v>10.0784</v>
      </c>
      <c r="BM35" s="348">
        <v>0.88064500000000001</v>
      </c>
      <c r="BN35" s="348" t="s">
        <v>430</v>
      </c>
      <c r="BO35" s="348">
        <v>89.040954999999997</v>
      </c>
      <c r="BP35" s="668"/>
      <c r="BQ35" s="348">
        <v>12.8</v>
      </c>
      <c r="BR35" s="348">
        <v>7.06</v>
      </c>
      <c r="BS35" s="348">
        <v>1.6</v>
      </c>
      <c r="BT35" s="348">
        <v>32.64</v>
      </c>
      <c r="BU35" s="348">
        <v>19.34</v>
      </c>
      <c r="BV35" s="348">
        <v>15.6</v>
      </c>
      <c r="BW35" s="668"/>
      <c r="BX35" s="353" t="s">
        <v>9964</v>
      </c>
      <c r="BY35" s="353" t="s">
        <v>9965</v>
      </c>
      <c r="BZ35" s="353" t="s">
        <v>9966</v>
      </c>
      <c r="CA35" s="353" t="s">
        <v>9967</v>
      </c>
      <c r="CB35" s="353" t="s">
        <v>9968</v>
      </c>
      <c r="CC35" s="668"/>
      <c r="CD35" s="354" t="s">
        <v>1020</v>
      </c>
    </row>
    <row r="36" spans="1:82" s="355" customFormat="1" x14ac:dyDescent="0.25">
      <c r="A36" s="345" t="s">
        <v>10016</v>
      </c>
      <c r="B36" s="668"/>
      <c r="C36" s="719">
        <v>32257</v>
      </c>
      <c r="D36" s="668"/>
      <c r="E36" s="346">
        <v>866.20100000000002</v>
      </c>
      <c r="F36" s="668"/>
      <c r="G36" s="347">
        <v>97.185500000000005</v>
      </c>
      <c r="H36" s="668"/>
      <c r="I36" s="651">
        <v>3.98</v>
      </c>
      <c r="J36" s="651">
        <v>7.26</v>
      </c>
      <c r="K36" s="651">
        <v>2.12</v>
      </c>
      <c r="L36" s="651">
        <v>2.2400000000000002</v>
      </c>
      <c r="M36" s="349"/>
      <c r="N36" s="348">
        <v>31.051100000000002</v>
      </c>
      <c r="O36" s="348">
        <v>31.051100000000002</v>
      </c>
      <c r="P36" s="348">
        <v>2.4047999999999998</v>
      </c>
      <c r="Q36" s="348">
        <v>23.7547</v>
      </c>
      <c r="R36" s="348">
        <v>30.290500000000002</v>
      </c>
      <c r="S36" s="348">
        <v>2.9148000000000001</v>
      </c>
      <c r="T36" s="348">
        <v>-2.0438000000000001</v>
      </c>
      <c r="U36" s="348">
        <v>-0.245</v>
      </c>
      <c r="V36" s="350">
        <v>2.2951999999999999</v>
      </c>
      <c r="W36" s="348">
        <v>5.6170999999999998</v>
      </c>
      <c r="X36" s="348">
        <v>7.3943000000000003</v>
      </c>
      <c r="Y36" s="348">
        <v>6.6901000000000002</v>
      </c>
      <c r="Z36" s="348">
        <v>7.8</v>
      </c>
      <c r="AA36" s="348">
        <v>41.536900000000003</v>
      </c>
      <c r="AB36" s="348">
        <v>-1.6536</v>
      </c>
      <c r="AC36" s="348">
        <v>9.6199999999999994E-2</v>
      </c>
      <c r="AD36" s="348">
        <v>6.13E-2</v>
      </c>
      <c r="AE36" s="348">
        <v>41.536900000000003</v>
      </c>
      <c r="AF36" s="348">
        <v>10.661199999999999</v>
      </c>
      <c r="AG36" s="349"/>
      <c r="AH36" s="346">
        <v>10</v>
      </c>
      <c r="AI36" s="346">
        <v>10</v>
      </c>
      <c r="AJ36" s="346">
        <v>2</v>
      </c>
      <c r="AK36" s="346">
        <v>4</v>
      </c>
      <c r="AL36" s="346">
        <v>3</v>
      </c>
      <c r="AM36" s="346">
        <v>7</v>
      </c>
      <c r="AN36" s="346">
        <v>13</v>
      </c>
      <c r="AO36" s="346">
        <v>15</v>
      </c>
      <c r="AP36" s="346">
        <v>10</v>
      </c>
      <c r="AQ36" s="346">
        <v>11</v>
      </c>
      <c r="AR36" s="346">
        <v>13</v>
      </c>
      <c r="AS36" s="346">
        <v>11</v>
      </c>
      <c r="AT36" s="346">
        <v>7</v>
      </c>
      <c r="AU36" s="346">
        <v>3</v>
      </c>
      <c r="AV36" s="346">
        <v>9</v>
      </c>
      <c r="AW36" s="346">
        <v>15</v>
      </c>
      <c r="AX36" s="346">
        <v>12</v>
      </c>
      <c r="AY36" s="346">
        <v>3</v>
      </c>
      <c r="AZ36" s="349"/>
      <c r="BA36" s="375">
        <v>51.473265789903003</v>
      </c>
      <c r="BB36" s="375">
        <v>0</v>
      </c>
      <c r="BC36" s="375">
        <v>1.0204878956562E-2</v>
      </c>
      <c r="BD36" s="375" t="s">
        <v>430</v>
      </c>
      <c r="BE36" s="668"/>
      <c r="BF36" s="348">
        <v>39.879685463999998</v>
      </c>
      <c r="BG36" s="348">
        <v>19.935018907900002</v>
      </c>
      <c r="BH36" s="348">
        <v>2.0004839548</v>
      </c>
      <c r="BI36" s="668"/>
      <c r="BJ36" s="348">
        <v>22.727075240000001</v>
      </c>
      <c r="BK36" s="668"/>
      <c r="BL36" s="348">
        <v>14.657500000000001</v>
      </c>
      <c r="BM36" s="348">
        <v>2.3430599999999999</v>
      </c>
      <c r="BN36" s="348">
        <v>5.7264900000000001</v>
      </c>
      <c r="BO36" s="348">
        <v>77.272949999999994</v>
      </c>
      <c r="BP36" s="668"/>
      <c r="BQ36" s="348">
        <v>28.53</v>
      </c>
      <c r="BR36" s="348">
        <v>40.25</v>
      </c>
      <c r="BS36" s="348" t="s">
        <v>430</v>
      </c>
      <c r="BT36" s="348" t="s">
        <v>430</v>
      </c>
      <c r="BU36" s="348" t="s">
        <v>430</v>
      </c>
      <c r="BV36" s="348">
        <v>8.49</v>
      </c>
      <c r="BW36" s="668"/>
      <c r="BX36" s="353" t="s">
        <v>9970</v>
      </c>
      <c r="BY36" s="353" t="s">
        <v>9971</v>
      </c>
      <c r="BZ36" s="353" t="s">
        <v>1259</v>
      </c>
      <c r="CA36" s="353" t="s">
        <v>9972</v>
      </c>
      <c r="CB36" s="353" t="s">
        <v>9973</v>
      </c>
      <c r="CC36" s="668"/>
      <c r="CD36" s="354" t="s">
        <v>513</v>
      </c>
    </row>
    <row r="37" spans="1:82" s="355" customFormat="1" x14ac:dyDescent="0.25">
      <c r="A37" s="345" t="s">
        <v>10017</v>
      </c>
      <c r="B37" s="668"/>
      <c r="C37" s="719">
        <v>38257</v>
      </c>
      <c r="D37" s="668"/>
      <c r="E37" s="346">
        <v>810.37</v>
      </c>
      <c r="F37" s="668"/>
      <c r="G37" s="347">
        <v>45.598999999999997</v>
      </c>
      <c r="H37" s="668"/>
      <c r="I37" s="651">
        <v>4.62</v>
      </c>
      <c r="J37" s="651">
        <v>7.61</v>
      </c>
      <c r="K37" s="651">
        <v>2.78</v>
      </c>
      <c r="L37" s="651">
        <v>2.91</v>
      </c>
      <c r="M37" s="349"/>
      <c r="N37" s="348">
        <v>34.383099999999999</v>
      </c>
      <c r="O37" s="348">
        <v>34.383099999999999</v>
      </c>
      <c r="P37" s="348">
        <v>-1.4403999999999999</v>
      </c>
      <c r="Q37" s="348">
        <v>21.665099999999999</v>
      </c>
      <c r="R37" s="348">
        <v>29.688600000000001</v>
      </c>
      <c r="S37" s="348">
        <v>3.9805000000000001</v>
      </c>
      <c r="T37" s="348">
        <v>0.69910000000000005</v>
      </c>
      <c r="U37" s="348">
        <v>2.3462999999999998</v>
      </c>
      <c r="V37" s="350">
        <v>3.7846000000000002</v>
      </c>
      <c r="W37" s="348">
        <v>5.5880999999999998</v>
      </c>
      <c r="X37" s="348">
        <v>7.9657999999999998</v>
      </c>
      <c r="Y37" s="348">
        <v>6.6778000000000004</v>
      </c>
      <c r="Z37" s="348">
        <v>7.0507</v>
      </c>
      <c r="AA37" s="348">
        <v>41.354100000000003</v>
      </c>
      <c r="AB37" s="348">
        <v>-0.70989999999999998</v>
      </c>
      <c r="AC37" s="348">
        <v>3.7393999999999998</v>
      </c>
      <c r="AD37" s="348">
        <v>1.9990000000000001</v>
      </c>
      <c r="AE37" s="348">
        <v>41.354100000000003</v>
      </c>
      <c r="AF37" s="348">
        <v>7.2698999999999998</v>
      </c>
      <c r="AG37" s="349"/>
      <c r="AH37" s="346">
        <v>6</v>
      </c>
      <c r="AI37" s="346">
        <v>6</v>
      </c>
      <c r="AJ37" s="346">
        <v>3</v>
      </c>
      <c r="AK37" s="346">
        <v>5</v>
      </c>
      <c r="AL37" s="346">
        <v>4</v>
      </c>
      <c r="AM37" s="346">
        <v>5</v>
      </c>
      <c r="AN37" s="346">
        <v>5</v>
      </c>
      <c r="AO37" s="346">
        <v>6</v>
      </c>
      <c r="AP37" s="346">
        <v>7</v>
      </c>
      <c r="AQ37" s="346">
        <v>12</v>
      </c>
      <c r="AR37" s="346">
        <v>12</v>
      </c>
      <c r="AS37" s="346">
        <v>12</v>
      </c>
      <c r="AT37" s="346">
        <v>11</v>
      </c>
      <c r="AU37" s="346">
        <v>4</v>
      </c>
      <c r="AV37" s="346">
        <v>6</v>
      </c>
      <c r="AW37" s="346">
        <v>4</v>
      </c>
      <c r="AX37" s="346">
        <v>8</v>
      </c>
      <c r="AY37" s="346">
        <v>4</v>
      </c>
      <c r="AZ37" s="349"/>
      <c r="BA37" s="375">
        <v>49.015784055497903</v>
      </c>
      <c r="BB37" s="375">
        <v>0</v>
      </c>
      <c r="BC37" s="375">
        <v>2.09677672485221E-2</v>
      </c>
      <c r="BD37" s="375" t="s">
        <v>430</v>
      </c>
      <c r="BE37" s="668"/>
      <c r="BF37" s="348">
        <v>40.829488465099999</v>
      </c>
      <c r="BG37" s="348">
        <v>17.942143375200001</v>
      </c>
      <c r="BH37" s="348">
        <v>2.27561934</v>
      </c>
      <c r="BI37" s="668"/>
      <c r="BJ37" s="348">
        <v>21.971961870000001</v>
      </c>
      <c r="BK37" s="668"/>
      <c r="BL37" s="348">
        <v>13.8459</v>
      </c>
      <c r="BM37" s="348">
        <v>4.6480699999999997</v>
      </c>
      <c r="BN37" s="348">
        <v>3.47193</v>
      </c>
      <c r="BO37" s="348">
        <v>78.034099999999995</v>
      </c>
      <c r="BP37" s="668"/>
      <c r="BQ37" s="348">
        <v>19.61</v>
      </c>
      <c r="BR37" s="348">
        <v>44.24</v>
      </c>
      <c r="BS37" s="348">
        <v>8.8800000000000008</v>
      </c>
      <c r="BT37" s="348">
        <v>2.34</v>
      </c>
      <c r="BU37" s="348" t="s">
        <v>430</v>
      </c>
      <c r="BV37" s="348">
        <v>2.96</v>
      </c>
      <c r="BW37" s="668"/>
      <c r="BX37" s="353" t="s">
        <v>9975</v>
      </c>
      <c r="BY37" s="353" t="s">
        <v>9976</v>
      </c>
      <c r="BZ37" s="353" t="s">
        <v>1584</v>
      </c>
      <c r="CA37" s="353" t="s">
        <v>9977</v>
      </c>
      <c r="CB37" s="353" t="s">
        <v>9978</v>
      </c>
      <c r="CC37" s="668"/>
      <c r="CD37" s="354" t="s">
        <v>9979</v>
      </c>
    </row>
    <row r="38" spans="1:82" s="355" customFormat="1" x14ac:dyDescent="0.25">
      <c r="A38" s="345" t="s">
        <v>10018</v>
      </c>
      <c r="B38" s="668"/>
      <c r="C38" s="719">
        <v>40375</v>
      </c>
      <c r="D38" s="668"/>
      <c r="E38" s="346">
        <v>218.78</v>
      </c>
      <c r="F38" s="668"/>
      <c r="G38" s="347">
        <v>30.106200000000001</v>
      </c>
      <c r="H38" s="668"/>
      <c r="I38" s="651">
        <v>6.25</v>
      </c>
      <c r="J38" s="651">
        <v>7.74</v>
      </c>
      <c r="K38" s="651">
        <v>4.3099999999999996</v>
      </c>
      <c r="L38" s="651">
        <v>4.4800000000000004</v>
      </c>
      <c r="M38" s="349"/>
      <c r="N38" s="348">
        <v>33.878900000000002</v>
      </c>
      <c r="O38" s="348">
        <v>33.878900000000002</v>
      </c>
      <c r="P38" s="348">
        <v>-20.0824</v>
      </c>
      <c r="Q38" s="348">
        <v>6.8156999999999996</v>
      </c>
      <c r="R38" s="348">
        <v>14.886900000000001</v>
      </c>
      <c r="S38" s="348">
        <v>-2.7362000000000002</v>
      </c>
      <c r="T38" s="348">
        <v>-1.8709</v>
      </c>
      <c r="U38" s="348">
        <v>0.1623</v>
      </c>
      <c r="V38" s="350">
        <v>1.3324</v>
      </c>
      <c r="W38" s="348">
        <v>5.5824999999999996</v>
      </c>
      <c r="X38" s="348">
        <v>6.5523999999999996</v>
      </c>
      <c r="Y38" s="348">
        <v>5.9793000000000003</v>
      </c>
      <c r="Z38" s="348">
        <v>6.4996999999999998</v>
      </c>
      <c r="AA38" s="348">
        <v>27.152999999999999</v>
      </c>
      <c r="AB38" s="348">
        <v>-5.0674000000000001</v>
      </c>
      <c r="AC38" s="348">
        <v>0.94359999999999999</v>
      </c>
      <c r="AD38" s="348">
        <v>-4.6699999999999998E-2</v>
      </c>
      <c r="AE38" s="348">
        <v>27.152999999999999</v>
      </c>
      <c r="AF38" s="348">
        <v>7.2286000000000001</v>
      </c>
      <c r="AG38" s="349"/>
      <c r="AH38" s="346">
        <v>7</v>
      </c>
      <c r="AI38" s="346">
        <v>7</v>
      </c>
      <c r="AJ38" s="346">
        <v>13</v>
      </c>
      <c r="AK38" s="346">
        <v>14</v>
      </c>
      <c r="AL38" s="346">
        <v>14</v>
      </c>
      <c r="AM38" s="346">
        <v>15</v>
      </c>
      <c r="AN38" s="346">
        <v>11</v>
      </c>
      <c r="AO38" s="346">
        <v>12</v>
      </c>
      <c r="AP38" s="346">
        <v>15</v>
      </c>
      <c r="AQ38" s="346">
        <v>13</v>
      </c>
      <c r="AR38" s="346">
        <v>15</v>
      </c>
      <c r="AS38" s="346">
        <v>13</v>
      </c>
      <c r="AT38" s="346">
        <v>12</v>
      </c>
      <c r="AU38" s="346">
        <v>13</v>
      </c>
      <c r="AV38" s="346">
        <v>15</v>
      </c>
      <c r="AW38" s="346">
        <v>12</v>
      </c>
      <c r="AX38" s="346">
        <v>14</v>
      </c>
      <c r="AY38" s="346">
        <v>13</v>
      </c>
      <c r="AZ38" s="349"/>
      <c r="BA38" s="375">
        <v>48.611795837350201</v>
      </c>
      <c r="BB38" s="375">
        <v>1.07141590582185</v>
      </c>
      <c r="BC38" s="375">
        <v>-3.9960908121343302E-3</v>
      </c>
      <c r="BD38" s="375">
        <v>-1.77035890658484</v>
      </c>
      <c r="BE38" s="668"/>
      <c r="BF38" s="348">
        <v>38.288154124199998</v>
      </c>
      <c r="BG38" s="348">
        <v>20.1569350085</v>
      </c>
      <c r="BH38" s="348">
        <v>1.8995027819000001</v>
      </c>
      <c r="BI38" s="668"/>
      <c r="BJ38" s="348">
        <v>18.930076159999999</v>
      </c>
      <c r="BK38" s="668"/>
      <c r="BL38" s="348">
        <v>18.3109</v>
      </c>
      <c r="BM38" s="348">
        <v>0.40093299999999998</v>
      </c>
      <c r="BN38" s="348">
        <v>0.218196</v>
      </c>
      <c r="BO38" s="348">
        <v>81.069970999999995</v>
      </c>
      <c r="BP38" s="668"/>
      <c r="BQ38" s="348">
        <v>47.14</v>
      </c>
      <c r="BR38" s="348">
        <v>9.3000000000000007</v>
      </c>
      <c r="BS38" s="348" t="s">
        <v>430</v>
      </c>
      <c r="BT38" s="348">
        <v>5.94</v>
      </c>
      <c r="BU38" s="348">
        <v>10.35</v>
      </c>
      <c r="BV38" s="348">
        <v>8.34</v>
      </c>
      <c r="BW38" s="668"/>
      <c r="BX38" s="353" t="s">
        <v>9981</v>
      </c>
      <c r="BY38" s="353" t="s">
        <v>9982</v>
      </c>
      <c r="BZ38" s="353" t="s">
        <v>9983</v>
      </c>
      <c r="CA38" s="353" t="s">
        <v>9984</v>
      </c>
      <c r="CB38" s="353" t="s">
        <v>9985</v>
      </c>
      <c r="CC38" s="668"/>
      <c r="CD38" s="354" t="s">
        <v>463</v>
      </c>
    </row>
    <row r="39" spans="1:82" s="355" customFormat="1" x14ac:dyDescent="0.25">
      <c r="A39" s="345" t="s">
        <v>10019</v>
      </c>
      <c r="B39" s="668"/>
      <c r="C39" s="719">
        <v>36797</v>
      </c>
      <c r="D39" s="668"/>
      <c r="E39" s="346">
        <v>193.4</v>
      </c>
      <c r="F39" s="668"/>
      <c r="G39" s="347">
        <v>91.290599999999998</v>
      </c>
      <c r="H39" s="668"/>
      <c r="I39" s="651">
        <v>9.5500000000000007</v>
      </c>
      <c r="J39" s="651">
        <v>7.8</v>
      </c>
      <c r="K39" s="651">
        <v>4.05</v>
      </c>
      <c r="L39" s="651">
        <v>4.2699999999999996</v>
      </c>
      <c r="M39" s="349"/>
      <c r="N39" s="348">
        <v>29.216999999999999</v>
      </c>
      <c r="O39" s="348">
        <v>29.216999999999999</v>
      </c>
      <c r="P39" s="348">
        <v>-12.9847</v>
      </c>
      <c r="Q39" s="348">
        <v>13.6508</v>
      </c>
      <c r="R39" s="348">
        <v>25.674800000000001</v>
      </c>
      <c r="S39" s="348">
        <v>0.20399999999999999</v>
      </c>
      <c r="T39" s="348">
        <v>-1.9609000000000001</v>
      </c>
      <c r="U39" s="348">
        <v>5.8299999999999998E-2</v>
      </c>
      <c r="V39" s="350">
        <v>2.5133000000000001</v>
      </c>
      <c r="W39" s="348">
        <v>5.7592999999999996</v>
      </c>
      <c r="X39" s="348">
        <v>8.5471000000000004</v>
      </c>
      <c r="Y39" s="348">
        <v>7.1555</v>
      </c>
      <c r="Z39" s="348">
        <v>7.1346999999999996</v>
      </c>
      <c r="AA39" s="348">
        <v>35.590499999999999</v>
      </c>
      <c r="AB39" s="348">
        <v>-3.4163999999999999</v>
      </c>
      <c r="AC39" s="348">
        <v>0.83650000000000002</v>
      </c>
      <c r="AD39" s="348">
        <v>1.7100000000000001E-2</v>
      </c>
      <c r="AE39" s="348">
        <v>35.590499999999999</v>
      </c>
      <c r="AF39" s="348">
        <v>9.0245999999999995</v>
      </c>
      <c r="AG39" s="349"/>
      <c r="AH39" s="346">
        <v>12</v>
      </c>
      <c r="AI39" s="346">
        <v>12</v>
      </c>
      <c r="AJ39" s="346">
        <v>11</v>
      </c>
      <c r="AK39" s="346">
        <v>9</v>
      </c>
      <c r="AL39" s="346">
        <v>8</v>
      </c>
      <c r="AM39" s="346">
        <v>10</v>
      </c>
      <c r="AN39" s="346">
        <v>12</v>
      </c>
      <c r="AO39" s="346">
        <v>13</v>
      </c>
      <c r="AP39" s="346">
        <v>9</v>
      </c>
      <c r="AQ39" s="346">
        <v>9</v>
      </c>
      <c r="AR39" s="346">
        <v>10</v>
      </c>
      <c r="AS39" s="346">
        <v>10</v>
      </c>
      <c r="AT39" s="346">
        <v>10</v>
      </c>
      <c r="AU39" s="346">
        <v>8</v>
      </c>
      <c r="AV39" s="346">
        <v>11</v>
      </c>
      <c r="AW39" s="346">
        <v>13</v>
      </c>
      <c r="AX39" s="346">
        <v>13</v>
      </c>
      <c r="AY39" s="346">
        <v>8</v>
      </c>
      <c r="AZ39" s="349"/>
      <c r="BA39" s="375">
        <v>50.244424717242303</v>
      </c>
      <c r="BB39" s="375">
        <v>0</v>
      </c>
      <c r="BC39" s="375">
        <v>2.7235803908852899E-2</v>
      </c>
      <c r="BD39" s="375" t="s">
        <v>430</v>
      </c>
      <c r="BE39" s="668"/>
      <c r="BF39" s="348">
        <v>43.133481752100003</v>
      </c>
      <c r="BG39" s="348">
        <v>18.028784926699998</v>
      </c>
      <c r="BH39" s="348">
        <v>2.3924785795000001</v>
      </c>
      <c r="BI39" s="668"/>
      <c r="BJ39" s="348">
        <v>21.70106144</v>
      </c>
      <c r="BK39" s="668"/>
      <c r="BL39" s="348">
        <v>17.0091</v>
      </c>
      <c r="BM39" s="348">
        <v>1.82639</v>
      </c>
      <c r="BN39" s="348">
        <v>2.8615200000000001</v>
      </c>
      <c r="BO39" s="348">
        <v>78.302989999999994</v>
      </c>
      <c r="BP39" s="668"/>
      <c r="BQ39" s="348">
        <v>16.47</v>
      </c>
      <c r="BR39" s="348">
        <v>43.36</v>
      </c>
      <c r="BS39" s="348" t="s">
        <v>430</v>
      </c>
      <c r="BT39" s="348">
        <v>9.58</v>
      </c>
      <c r="BU39" s="348" t="s">
        <v>430</v>
      </c>
      <c r="BV39" s="348">
        <v>8.89</v>
      </c>
      <c r="BW39" s="668"/>
      <c r="BX39" s="353" t="s">
        <v>9987</v>
      </c>
      <c r="BY39" s="353" t="s">
        <v>9988</v>
      </c>
      <c r="BZ39" s="353" t="s">
        <v>9989</v>
      </c>
      <c r="CA39" s="353" t="s">
        <v>9990</v>
      </c>
      <c r="CB39" s="353" t="s">
        <v>1875</v>
      </c>
      <c r="CC39" s="668"/>
      <c r="CD39" s="354" t="s">
        <v>555</v>
      </c>
    </row>
    <row r="40" spans="1:82" s="355" customFormat="1" x14ac:dyDescent="0.25">
      <c r="A40" s="345" t="s">
        <v>10020</v>
      </c>
      <c r="B40" s="668"/>
      <c r="C40" s="719">
        <v>38149</v>
      </c>
      <c r="D40" s="668"/>
      <c r="E40" s="346">
        <v>178.238</v>
      </c>
      <c r="F40" s="668"/>
      <c r="G40" s="347">
        <v>59.938699999999997</v>
      </c>
      <c r="H40" s="668"/>
      <c r="I40" s="651">
        <v>4.76</v>
      </c>
      <c r="J40" s="651">
        <v>7</v>
      </c>
      <c r="K40" s="651">
        <v>2.83</v>
      </c>
      <c r="L40" s="651">
        <v>2.94</v>
      </c>
      <c r="M40" s="349"/>
      <c r="N40" s="348">
        <v>29.341000000000001</v>
      </c>
      <c r="O40" s="348">
        <v>29.341000000000001</v>
      </c>
      <c r="P40" s="348">
        <v>-11.717700000000001</v>
      </c>
      <c r="Q40" s="348">
        <v>24.5791</v>
      </c>
      <c r="R40" s="348">
        <v>27.7348</v>
      </c>
      <c r="S40" s="348">
        <v>2.0394000000000001</v>
      </c>
      <c r="T40" s="348">
        <v>1.1292</v>
      </c>
      <c r="U40" s="348">
        <v>2.1983999999999999</v>
      </c>
      <c r="V40" s="350">
        <v>3.4470000000000001</v>
      </c>
      <c r="W40" s="348">
        <v>7.2150999999999996</v>
      </c>
      <c r="X40" s="348">
        <v>9.3047000000000004</v>
      </c>
      <c r="Y40" s="348">
        <v>7.6227999999999998</v>
      </c>
      <c r="Z40" s="348">
        <v>7.1374000000000004</v>
      </c>
      <c r="AA40" s="348">
        <v>39.759500000000003</v>
      </c>
      <c r="AB40" s="348">
        <v>-0.91900000000000004</v>
      </c>
      <c r="AC40" s="348">
        <v>3.3218000000000001</v>
      </c>
      <c r="AD40" s="348">
        <v>2.2871999999999999</v>
      </c>
      <c r="AE40" s="348">
        <v>39.759500000000003</v>
      </c>
      <c r="AF40" s="348">
        <v>8.5244</v>
      </c>
      <c r="AG40" s="349"/>
      <c r="AH40" s="346">
        <v>11</v>
      </c>
      <c r="AI40" s="346">
        <v>11</v>
      </c>
      <c r="AJ40" s="346">
        <v>10</v>
      </c>
      <c r="AK40" s="346">
        <v>3</v>
      </c>
      <c r="AL40" s="346">
        <v>5</v>
      </c>
      <c r="AM40" s="346">
        <v>9</v>
      </c>
      <c r="AN40" s="346">
        <v>4</v>
      </c>
      <c r="AO40" s="346">
        <v>7</v>
      </c>
      <c r="AP40" s="346">
        <v>8</v>
      </c>
      <c r="AQ40" s="346">
        <v>6</v>
      </c>
      <c r="AR40" s="346">
        <v>5</v>
      </c>
      <c r="AS40" s="346">
        <v>9</v>
      </c>
      <c r="AT40" s="346">
        <v>9</v>
      </c>
      <c r="AU40" s="346">
        <v>6</v>
      </c>
      <c r="AV40" s="346">
        <v>8</v>
      </c>
      <c r="AW40" s="346">
        <v>6</v>
      </c>
      <c r="AX40" s="346">
        <v>6</v>
      </c>
      <c r="AY40" s="346">
        <v>6</v>
      </c>
      <c r="AZ40" s="349"/>
      <c r="BA40" s="375">
        <v>46.2104165696515</v>
      </c>
      <c r="BB40" s="375">
        <v>0</v>
      </c>
      <c r="BC40" s="375">
        <v>4.9760351242980803E-2</v>
      </c>
      <c r="BD40" s="375" t="s">
        <v>430</v>
      </c>
      <c r="BE40" s="668"/>
      <c r="BF40" s="348">
        <v>42.430694418599998</v>
      </c>
      <c r="BG40" s="348">
        <v>11.068731140400001</v>
      </c>
      <c r="BH40" s="348">
        <v>3.8333837800000001</v>
      </c>
      <c r="BI40" s="668"/>
      <c r="BJ40" s="348">
        <v>19.47822348</v>
      </c>
      <c r="BK40" s="668"/>
      <c r="BL40" s="348">
        <v>13.873900000000001</v>
      </c>
      <c r="BM40" s="348">
        <v>1.7565999999999999</v>
      </c>
      <c r="BN40" s="348">
        <v>3.84768</v>
      </c>
      <c r="BO40" s="348">
        <v>80.521820000000005</v>
      </c>
      <c r="BP40" s="668"/>
      <c r="BQ40" s="348">
        <v>57.18</v>
      </c>
      <c r="BR40" s="348">
        <v>13.4</v>
      </c>
      <c r="BS40" s="348">
        <v>7.23</v>
      </c>
      <c r="BT40" s="348" t="s">
        <v>430</v>
      </c>
      <c r="BU40" s="348" t="s">
        <v>430</v>
      </c>
      <c r="BV40" s="348">
        <v>2.72</v>
      </c>
      <c r="BW40" s="668"/>
      <c r="BX40" s="353" t="s">
        <v>9992</v>
      </c>
      <c r="BY40" s="353" t="s">
        <v>9993</v>
      </c>
      <c r="BZ40" s="353" t="s">
        <v>9994</v>
      </c>
      <c r="CA40" s="353" t="s">
        <v>9995</v>
      </c>
      <c r="CB40" s="353" t="s">
        <v>9996</v>
      </c>
      <c r="CC40" s="668"/>
      <c r="CD40" s="354" t="s">
        <v>555</v>
      </c>
    </row>
    <row r="41" spans="1:82" s="355" customFormat="1" x14ac:dyDescent="0.25">
      <c r="A41" s="345" t="s">
        <v>10021</v>
      </c>
      <c r="B41" s="668"/>
      <c r="C41" s="719">
        <v>38041</v>
      </c>
      <c r="D41" s="668"/>
      <c r="E41" s="346">
        <v>140.01900000000001</v>
      </c>
      <c r="F41" s="668"/>
      <c r="G41" s="347">
        <v>62.449599999999997</v>
      </c>
      <c r="H41" s="668"/>
      <c r="I41" s="651">
        <v>5.71</v>
      </c>
      <c r="J41" s="651">
        <v>7.46</v>
      </c>
      <c r="K41" s="651">
        <v>4.24</v>
      </c>
      <c r="L41" s="651">
        <v>4.42</v>
      </c>
      <c r="M41" s="349"/>
      <c r="N41" s="348">
        <v>-3.5836999999999999</v>
      </c>
      <c r="O41" s="348">
        <v>-3.5836999999999999</v>
      </c>
      <c r="P41" s="348">
        <v>11.9002</v>
      </c>
      <c r="Q41" s="348">
        <v>30.490300000000001</v>
      </c>
      <c r="R41" s="348">
        <v>38.557099999999998</v>
      </c>
      <c r="S41" s="348">
        <v>14.0886</v>
      </c>
      <c r="T41" s="348">
        <v>0.63560000000000005</v>
      </c>
      <c r="U41" s="348">
        <v>2.0230000000000001</v>
      </c>
      <c r="V41" s="350">
        <v>4.4518000000000004</v>
      </c>
      <c r="W41" s="348">
        <v>7.1106999999999996</v>
      </c>
      <c r="X41" s="348">
        <v>9.4260999999999999</v>
      </c>
      <c r="Y41" s="348">
        <v>7.7565</v>
      </c>
      <c r="Z41" s="348">
        <v>7.5639000000000003</v>
      </c>
      <c r="AA41" s="348">
        <v>52.509300000000003</v>
      </c>
      <c r="AB41" s="348">
        <v>6.0746000000000002</v>
      </c>
      <c r="AC41" s="348">
        <v>1.6207</v>
      </c>
      <c r="AD41" s="348">
        <v>2.1002000000000001</v>
      </c>
      <c r="AE41" s="348">
        <v>52.509300000000003</v>
      </c>
      <c r="AF41" s="348">
        <v>8.6067</v>
      </c>
      <c r="AG41" s="349"/>
      <c r="AH41" s="346">
        <v>15</v>
      </c>
      <c r="AI41" s="346">
        <v>15</v>
      </c>
      <c r="AJ41" s="346">
        <v>1</v>
      </c>
      <c r="AK41" s="346">
        <v>1</v>
      </c>
      <c r="AL41" s="346">
        <v>1</v>
      </c>
      <c r="AM41" s="346">
        <v>1</v>
      </c>
      <c r="AN41" s="346">
        <v>7</v>
      </c>
      <c r="AO41" s="346">
        <v>8</v>
      </c>
      <c r="AP41" s="346">
        <v>6</v>
      </c>
      <c r="AQ41" s="346">
        <v>7</v>
      </c>
      <c r="AR41" s="346">
        <v>4</v>
      </c>
      <c r="AS41" s="346">
        <v>8</v>
      </c>
      <c r="AT41" s="346">
        <v>8</v>
      </c>
      <c r="AU41" s="346">
        <v>1</v>
      </c>
      <c r="AV41" s="346">
        <v>1</v>
      </c>
      <c r="AW41" s="346">
        <v>10</v>
      </c>
      <c r="AX41" s="346">
        <v>7</v>
      </c>
      <c r="AY41" s="346">
        <v>1</v>
      </c>
      <c r="AZ41" s="349"/>
      <c r="BA41" s="375">
        <v>63.186105762397403</v>
      </c>
      <c r="BB41" s="375">
        <v>1.23436730594614</v>
      </c>
      <c r="BC41" s="375">
        <v>4.0439510239823097E-2</v>
      </c>
      <c r="BD41" s="375">
        <v>0.73940445945835098</v>
      </c>
      <c r="BE41" s="668"/>
      <c r="BF41" s="348">
        <v>45.300264905699997</v>
      </c>
      <c r="BG41" s="348">
        <v>16.498662724599999</v>
      </c>
      <c r="BH41" s="348">
        <v>2.7456931304999999</v>
      </c>
      <c r="BI41" s="668"/>
      <c r="BJ41" s="348">
        <v>15.783957790000001</v>
      </c>
      <c r="BK41" s="668"/>
      <c r="BL41" s="348">
        <v>4.3090900000000003</v>
      </c>
      <c r="BM41" s="348">
        <v>10.5649</v>
      </c>
      <c r="BN41" s="348">
        <v>0.90999600000000003</v>
      </c>
      <c r="BO41" s="348">
        <v>84.216014000000001</v>
      </c>
      <c r="BP41" s="668"/>
      <c r="BQ41" s="348">
        <v>51.39</v>
      </c>
      <c r="BR41" s="348">
        <v>26.33</v>
      </c>
      <c r="BS41" s="348" t="s">
        <v>430</v>
      </c>
      <c r="BT41" s="348" t="s">
        <v>430</v>
      </c>
      <c r="BU41" s="348" t="s">
        <v>430</v>
      </c>
      <c r="BV41" s="348">
        <v>6.49</v>
      </c>
      <c r="BW41" s="668"/>
      <c r="BX41" s="353" t="s">
        <v>9998</v>
      </c>
      <c r="BY41" s="353" t="s">
        <v>9999</v>
      </c>
      <c r="BZ41" s="353" t="s">
        <v>10000</v>
      </c>
      <c r="CA41" s="353" t="s">
        <v>10001</v>
      </c>
      <c r="CB41" s="353" t="s">
        <v>10002</v>
      </c>
      <c r="CC41" s="668"/>
      <c r="CD41" s="354" t="s">
        <v>555</v>
      </c>
    </row>
    <row r="42" spans="1:82" s="355" customFormat="1" x14ac:dyDescent="0.25">
      <c r="A42" s="345" t="s">
        <v>10022</v>
      </c>
      <c r="B42" s="668"/>
      <c r="C42" s="719">
        <v>40234</v>
      </c>
      <c r="D42" s="668"/>
      <c r="E42" s="346">
        <v>97.629900000000006</v>
      </c>
      <c r="F42" s="668"/>
      <c r="G42" s="347">
        <v>32.392899999999997</v>
      </c>
      <c r="H42" s="668"/>
      <c r="I42" s="651">
        <v>4.22</v>
      </c>
      <c r="J42" s="651">
        <v>7.33</v>
      </c>
      <c r="K42" s="651">
        <v>2.3199999999999998</v>
      </c>
      <c r="L42" s="651">
        <v>2.44</v>
      </c>
      <c r="M42" s="349"/>
      <c r="N42" s="348">
        <v>37.9405</v>
      </c>
      <c r="O42" s="348">
        <v>37.9405</v>
      </c>
      <c r="P42" s="348">
        <v>-21.2895</v>
      </c>
      <c r="Q42" s="348">
        <v>8.4946000000000002</v>
      </c>
      <c r="R42" s="348">
        <v>24.598500000000001</v>
      </c>
      <c r="S42" s="348">
        <v>-0.2878</v>
      </c>
      <c r="T42" s="348">
        <v>-0.54330000000000001</v>
      </c>
      <c r="U42" s="348">
        <v>1.8148</v>
      </c>
      <c r="V42" s="350">
        <v>2.1960000000000002</v>
      </c>
      <c r="W42" s="348">
        <v>5.5811000000000002</v>
      </c>
      <c r="X42" s="348">
        <v>6.9908000000000001</v>
      </c>
      <c r="Y42" s="348">
        <v>5.5895999999999999</v>
      </c>
      <c r="Z42" s="348">
        <v>6.4335000000000004</v>
      </c>
      <c r="AA42" s="348">
        <v>34.332700000000003</v>
      </c>
      <c r="AB42" s="348">
        <v>-3.4836</v>
      </c>
      <c r="AC42" s="348">
        <v>2.1791</v>
      </c>
      <c r="AD42" s="348">
        <v>1.0497000000000001</v>
      </c>
      <c r="AE42" s="348">
        <v>34.332700000000003</v>
      </c>
      <c r="AF42" s="348">
        <v>7.5354999999999999</v>
      </c>
      <c r="AG42" s="349"/>
      <c r="AH42" s="346">
        <v>3</v>
      </c>
      <c r="AI42" s="346">
        <v>3</v>
      </c>
      <c r="AJ42" s="346">
        <v>15</v>
      </c>
      <c r="AK42" s="346">
        <v>11</v>
      </c>
      <c r="AL42" s="346">
        <v>10</v>
      </c>
      <c r="AM42" s="346">
        <v>12</v>
      </c>
      <c r="AN42" s="346">
        <v>9</v>
      </c>
      <c r="AO42" s="346">
        <v>9</v>
      </c>
      <c r="AP42" s="346">
        <v>11</v>
      </c>
      <c r="AQ42" s="346">
        <v>14</v>
      </c>
      <c r="AR42" s="346">
        <v>14</v>
      </c>
      <c r="AS42" s="346">
        <v>14</v>
      </c>
      <c r="AT42" s="346">
        <v>13</v>
      </c>
      <c r="AU42" s="346">
        <v>10</v>
      </c>
      <c r="AV42" s="346">
        <v>12</v>
      </c>
      <c r="AW42" s="346">
        <v>8</v>
      </c>
      <c r="AX42" s="346">
        <v>9</v>
      </c>
      <c r="AY42" s="346">
        <v>10</v>
      </c>
      <c r="AZ42" s="349"/>
      <c r="BA42" s="375">
        <v>51.495500027882599</v>
      </c>
      <c r="BB42" s="375">
        <v>0</v>
      </c>
      <c r="BC42" s="375">
        <v>4.9422992487891402E-3</v>
      </c>
      <c r="BD42" s="375" t="s">
        <v>430</v>
      </c>
      <c r="BE42" s="668"/>
      <c r="BF42" s="348">
        <v>39.407807421599998</v>
      </c>
      <c r="BG42" s="348">
        <v>19.984034167200001</v>
      </c>
      <c r="BH42" s="348">
        <v>1.9719645739</v>
      </c>
      <c r="BI42" s="668"/>
      <c r="BJ42" s="348">
        <v>23.94259374</v>
      </c>
      <c r="BK42" s="668"/>
      <c r="BL42" s="348">
        <v>11.6371</v>
      </c>
      <c r="BM42" s="348">
        <v>1.3299399999999999</v>
      </c>
      <c r="BN42" s="348" t="s">
        <v>430</v>
      </c>
      <c r="BO42" s="348">
        <v>87.032960000000003</v>
      </c>
      <c r="BP42" s="668"/>
      <c r="BQ42" s="348">
        <v>17.489999999999998</v>
      </c>
      <c r="BR42" s="348">
        <v>26.18</v>
      </c>
      <c r="BS42" s="348">
        <v>17.88</v>
      </c>
      <c r="BT42" s="348" t="s">
        <v>430</v>
      </c>
      <c r="BU42" s="348" t="s">
        <v>430</v>
      </c>
      <c r="BV42" s="348">
        <v>14.51</v>
      </c>
      <c r="BW42" s="668"/>
      <c r="BX42" s="353" t="s">
        <v>10004</v>
      </c>
      <c r="BY42" s="353" t="s">
        <v>9101</v>
      </c>
      <c r="BZ42" s="353" t="s">
        <v>10005</v>
      </c>
      <c r="CA42" s="353" t="s">
        <v>10006</v>
      </c>
      <c r="CB42" s="353" t="s">
        <v>10007</v>
      </c>
      <c r="CC42" s="668"/>
      <c r="CD42" s="354" t="s">
        <v>4769</v>
      </c>
    </row>
    <row r="43" spans="1:82" x14ac:dyDescent="0.25">
      <c r="A43" s="36" t="s">
        <v>93</v>
      </c>
      <c r="B43" s="43"/>
      <c r="C43" s="720"/>
      <c r="D43" s="43"/>
      <c r="E43" s="51"/>
      <c r="F43" s="43"/>
      <c r="G43" s="55"/>
      <c r="H43" s="43"/>
      <c r="I43" s="92"/>
      <c r="J43" s="92"/>
      <c r="K43" s="92"/>
      <c r="L43" s="92"/>
      <c r="M43" s="66"/>
      <c r="N43" s="59">
        <v>30.703800000000001</v>
      </c>
      <c r="O43" s="59">
        <v>30.703800000000001</v>
      </c>
      <c r="P43" s="59">
        <v>-8.9568999999999992</v>
      </c>
      <c r="Q43" s="59">
        <v>16.1417</v>
      </c>
      <c r="R43" s="59">
        <v>25.258500000000002</v>
      </c>
      <c r="S43" s="59">
        <v>2.7879999999999998</v>
      </c>
      <c r="T43" s="59">
        <v>4.53E-2</v>
      </c>
      <c r="U43" s="59">
        <v>1.9466000000000001</v>
      </c>
      <c r="V43" s="70">
        <v>3.5367000000000002</v>
      </c>
      <c r="W43" s="59">
        <v>6.4915000000000003</v>
      </c>
      <c r="X43" s="59">
        <v>8.6007999999999996</v>
      </c>
      <c r="Y43" s="59">
        <v>7.6669</v>
      </c>
      <c r="Z43" s="59">
        <v>7.6593999999999998</v>
      </c>
      <c r="AA43" s="59">
        <v>35.629399999999997</v>
      </c>
      <c r="AB43" s="59">
        <v>-0.77769999999999995</v>
      </c>
      <c r="AC43" s="59">
        <v>2.4525999999999999</v>
      </c>
      <c r="AD43" s="59">
        <v>1.8829</v>
      </c>
      <c r="AE43" s="59">
        <v>35.629399999999997</v>
      </c>
      <c r="AF43" s="59">
        <v>8.7414000000000005</v>
      </c>
      <c r="AG43" s="66"/>
      <c r="AH43" s="51">
        <v>15</v>
      </c>
      <c r="AI43" s="51">
        <v>15</v>
      </c>
      <c r="AJ43" s="51">
        <v>15</v>
      </c>
      <c r="AK43" s="51">
        <v>15</v>
      </c>
      <c r="AL43" s="51">
        <v>15</v>
      </c>
      <c r="AM43" s="51">
        <v>15</v>
      </c>
      <c r="AN43" s="51">
        <v>15</v>
      </c>
      <c r="AO43" s="51">
        <v>15</v>
      </c>
      <c r="AP43" s="51">
        <v>15</v>
      </c>
      <c r="AQ43" s="51">
        <v>15</v>
      </c>
      <c r="AR43" s="51">
        <v>15</v>
      </c>
      <c r="AS43" s="51">
        <v>14</v>
      </c>
      <c r="AT43" s="51">
        <v>14</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44.580800000000004</v>
      </c>
      <c r="O44" s="60">
        <v>44.580800000000004</v>
      </c>
      <c r="P44" s="60">
        <v>11.9002</v>
      </c>
      <c r="Q44" s="60">
        <v>30.490300000000001</v>
      </c>
      <c r="R44" s="60">
        <v>38.557099999999998</v>
      </c>
      <c r="S44" s="60">
        <v>14.0886</v>
      </c>
      <c r="T44" s="60">
        <v>3.9849000000000001</v>
      </c>
      <c r="U44" s="60">
        <v>6.0106999999999999</v>
      </c>
      <c r="V44" s="71">
        <v>7.2088000000000001</v>
      </c>
      <c r="W44" s="60">
        <v>7.78</v>
      </c>
      <c r="X44" s="60">
        <v>10.4533</v>
      </c>
      <c r="Y44" s="60">
        <v>9.2096999999999998</v>
      </c>
      <c r="Z44" s="60">
        <v>9.2629000000000001</v>
      </c>
      <c r="AA44" s="60">
        <v>52.509300000000003</v>
      </c>
      <c r="AB44" s="60">
        <v>6.0746000000000002</v>
      </c>
      <c r="AC44" s="60">
        <v>5.7835999999999999</v>
      </c>
      <c r="AD44" s="60">
        <v>5.7968000000000002</v>
      </c>
      <c r="AE44" s="60">
        <v>52.509300000000003</v>
      </c>
      <c r="AF44" s="60">
        <v>10.661199999999999</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-3.5836999999999999</v>
      </c>
      <c r="O45" s="60">
        <v>-3.5836999999999999</v>
      </c>
      <c r="P45" s="60">
        <v>-21.2895</v>
      </c>
      <c r="Q45" s="60">
        <v>5.8066000000000004</v>
      </c>
      <c r="R45" s="60">
        <v>13.2217</v>
      </c>
      <c r="S45" s="60">
        <v>-2.7362000000000002</v>
      </c>
      <c r="T45" s="60">
        <v>-2.5579000000000001</v>
      </c>
      <c r="U45" s="60">
        <v>-0.245</v>
      </c>
      <c r="V45" s="71">
        <v>1.3324</v>
      </c>
      <c r="W45" s="60">
        <v>5.2817999999999996</v>
      </c>
      <c r="X45" s="60">
        <v>6.5523999999999996</v>
      </c>
      <c r="Y45" s="60">
        <v>5.5895999999999999</v>
      </c>
      <c r="Z45" s="60">
        <v>5.6847000000000003</v>
      </c>
      <c r="AA45" s="60">
        <v>19.982800000000001</v>
      </c>
      <c r="AB45" s="60">
        <v>-5.0674000000000001</v>
      </c>
      <c r="AC45" s="60">
        <v>9.6199999999999994E-2</v>
      </c>
      <c r="AD45" s="60">
        <v>-0.21740000000000001</v>
      </c>
      <c r="AE45" s="60">
        <v>19.982800000000001</v>
      </c>
      <c r="AF45" s="60">
        <v>7.2286000000000001</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33.772300000000001</v>
      </c>
      <c r="O46" s="61">
        <v>33.772300000000001</v>
      </c>
      <c r="P46" s="61">
        <v>-9.4756999999999998</v>
      </c>
      <c r="Q46" s="61">
        <v>14.5425</v>
      </c>
      <c r="R46" s="61">
        <v>25.674800000000001</v>
      </c>
      <c r="S46" s="61">
        <v>2.0743</v>
      </c>
      <c r="T46" s="61">
        <v>0.4002</v>
      </c>
      <c r="U46" s="61">
        <v>2.0230000000000001</v>
      </c>
      <c r="V46" s="72">
        <v>3.4470000000000001</v>
      </c>
      <c r="W46" s="61">
        <v>6.3566000000000003</v>
      </c>
      <c r="X46" s="61">
        <v>8.6630000000000003</v>
      </c>
      <c r="Y46" s="61">
        <v>7.8963000000000001</v>
      </c>
      <c r="Z46" s="61">
        <v>7.6819499999999996</v>
      </c>
      <c r="AA46" s="61">
        <v>35.590499999999999</v>
      </c>
      <c r="AB46" s="61">
        <v>-0.91900000000000004</v>
      </c>
      <c r="AC46" s="61">
        <v>2.1791</v>
      </c>
      <c r="AD46" s="61">
        <v>1.9990000000000001</v>
      </c>
      <c r="AE46" s="61">
        <v>35.590499999999999</v>
      </c>
      <c r="AF46" s="61">
        <v>8.6067</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348</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126" t="s">
        <v>10023</v>
      </c>
      <c r="B48" s="127"/>
      <c r="C48" s="733">
        <v>41275</v>
      </c>
      <c r="D48" s="127"/>
      <c r="E48" s="128">
        <v>65.540000000000006</v>
      </c>
      <c r="F48" s="127"/>
      <c r="G48" s="129">
        <v>37.683100000000003</v>
      </c>
      <c r="H48" s="127"/>
      <c r="I48" s="151">
        <v>3.87</v>
      </c>
      <c r="J48" s="151">
        <v>7.4</v>
      </c>
      <c r="K48" s="151">
        <v>3.03</v>
      </c>
      <c r="L48" s="151">
        <v>3.19</v>
      </c>
      <c r="M48" s="131"/>
      <c r="N48" s="130">
        <v>37.828200000000002</v>
      </c>
      <c r="O48" s="130">
        <v>37.828200000000002</v>
      </c>
      <c r="P48" s="130">
        <v>0.58120000000000005</v>
      </c>
      <c r="Q48" s="130">
        <v>23.554300000000001</v>
      </c>
      <c r="R48" s="130">
        <v>27.8979</v>
      </c>
      <c r="S48" s="130">
        <v>9.6499000000000006</v>
      </c>
      <c r="T48" s="130">
        <v>3.5575000000000001</v>
      </c>
      <c r="U48" s="130">
        <v>3.8071999999999999</v>
      </c>
      <c r="V48" s="132">
        <v>5.6660000000000004</v>
      </c>
      <c r="W48" s="130">
        <v>5.1299000000000001</v>
      </c>
      <c r="X48" s="130">
        <v>8.0754999999999999</v>
      </c>
      <c r="Y48" s="130">
        <v>10.983499999999999</v>
      </c>
      <c r="Z48" s="130">
        <v>7.9352999999999998</v>
      </c>
      <c r="AA48" s="130">
        <v>37.511200000000002</v>
      </c>
      <c r="AB48" s="130">
        <v>4.1635</v>
      </c>
      <c r="AC48" s="130">
        <v>4.798</v>
      </c>
      <c r="AD48" s="130">
        <v>3.0383</v>
      </c>
      <c r="AE48" s="130">
        <v>37.511200000000002</v>
      </c>
      <c r="AF48" s="130">
        <v>8.3017000000000003</v>
      </c>
      <c r="AG48" s="131"/>
      <c r="AH48" s="128">
        <v>1</v>
      </c>
      <c r="AI48" s="128">
        <v>1</v>
      </c>
      <c r="AJ48" s="128">
        <v>1</v>
      </c>
      <c r="AK48" s="128">
        <v>1</v>
      </c>
      <c r="AL48" s="128">
        <v>1</v>
      </c>
      <c r="AM48" s="128">
        <v>1</v>
      </c>
      <c r="AN48" s="128">
        <v>1</v>
      </c>
      <c r="AO48" s="128">
        <v>1</v>
      </c>
      <c r="AP48" s="128">
        <v>1</v>
      </c>
      <c r="AQ48" s="128">
        <v>2</v>
      </c>
      <c r="AR48" s="128">
        <v>1</v>
      </c>
      <c r="AS48" s="128">
        <v>1</v>
      </c>
      <c r="AT48" s="128">
        <v>1</v>
      </c>
      <c r="AU48" s="128">
        <v>1</v>
      </c>
      <c r="AV48" s="128">
        <v>1</v>
      </c>
      <c r="AW48" s="128">
        <v>1</v>
      </c>
      <c r="AX48" s="128">
        <v>1</v>
      </c>
      <c r="AY48" s="128">
        <v>1</v>
      </c>
      <c r="AZ48" s="131"/>
      <c r="BA48" s="295">
        <v>48.583857648537403</v>
      </c>
      <c r="BB48" s="295">
        <v>0</v>
      </c>
      <c r="BC48" s="295">
        <v>2.36946356512572E-2</v>
      </c>
      <c r="BD48" s="295" t="s">
        <v>430</v>
      </c>
      <c r="BE48" s="127"/>
      <c r="BF48" s="130">
        <v>41.156043405600002</v>
      </c>
      <c r="BG48" s="130">
        <v>16.323672572100001</v>
      </c>
      <c r="BH48" s="130">
        <v>2.5212490157</v>
      </c>
      <c r="BI48" s="127"/>
      <c r="BJ48" s="130">
        <v>19.469162669999999</v>
      </c>
      <c r="BK48" s="127"/>
      <c r="BL48" s="130">
        <v>13.914199999999999</v>
      </c>
      <c r="BM48" s="130">
        <v>3.5873900000000001</v>
      </c>
      <c r="BN48" s="130">
        <v>1.96753</v>
      </c>
      <c r="BO48" s="130">
        <v>80.530879999999996</v>
      </c>
      <c r="BP48" s="127"/>
      <c r="BQ48" s="130">
        <v>18.63</v>
      </c>
      <c r="BR48" s="130">
        <v>32.65</v>
      </c>
      <c r="BS48" s="130">
        <v>3.92</v>
      </c>
      <c r="BT48" s="130">
        <v>3.11</v>
      </c>
      <c r="BU48" s="130" t="s">
        <v>430</v>
      </c>
      <c r="BV48" s="130">
        <v>22.22</v>
      </c>
      <c r="BW48" s="127"/>
      <c r="BX48" s="136" t="s">
        <v>10024</v>
      </c>
      <c r="BY48" s="136" t="s">
        <v>10025</v>
      </c>
      <c r="BZ48" s="136" t="s">
        <v>10026</v>
      </c>
      <c r="CA48" s="136" t="s">
        <v>10027</v>
      </c>
      <c r="CB48" s="136" t="s">
        <v>10028</v>
      </c>
      <c r="CC48" s="127"/>
      <c r="CD48" s="137" t="s">
        <v>513</v>
      </c>
    </row>
    <row r="49" spans="1:82" s="107" customFormat="1" x14ac:dyDescent="0.25">
      <c r="A49" s="108" t="s">
        <v>10029</v>
      </c>
      <c r="B49" s="109"/>
      <c r="C49" s="734">
        <v>41283</v>
      </c>
      <c r="D49" s="109"/>
      <c r="E49" s="110">
        <v>46.570300000000003</v>
      </c>
      <c r="F49" s="109"/>
      <c r="G49" s="111">
        <v>92.244699999999995</v>
      </c>
      <c r="H49" s="109"/>
      <c r="I49" s="152">
        <v>4.37</v>
      </c>
      <c r="J49" s="152">
        <v>7.05</v>
      </c>
      <c r="K49" s="152">
        <v>3.6</v>
      </c>
      <c r="L49" s="152">
        <v>3.75</v>
      </c>
      <c r="M49" s="113"/>
      <c r="N49" s="112">
        <v>20.001799999999999</v>
      </c>
      <c r="O49" s="112">
        <v>20.001799999999999</v>
      </c>
      <c r="P49" s="112">
        <v>-22.966899999999999</v>
      </c>
      <c r="Q49" s="112">
        <v>4.2237</v>
      </c>
      <c r="R49" s="112">
        <v>15.6721</v>
      </c>
      <c r="S49" s="112">
        <v>-2.1141999999999999</v>
      </c>
      <c r="T49" s="112">
        <v>0.45829999999999999</v>
      </c>
      <c r="U49" s="112">
        <v>2.0790999999999999</v>
      </c>
      <c r="V49" s="114">
        <v>3.6604999999999999</v>
      </c>
      <c r="W49" s="112">
        <v>6.5477999999999996</v>
      </c>
      <c r="X49" s="112">
        <v>7.0621</v>
      </c>
      <c r="Y49" s="112">
        <v>6.4207000000000001</v>
      </c>
      <c r="Z49" s="112">
        <v>7.1867000000000001</v>
      </c>
      <c r="AA49" s="112">
        <v>24.724599999999999</v>
      </c>
      <c r="AB49" s="112">
        <v>-3.3271000000000002</v>
      </c>
      <c r="AC49" s="112">
        <v>3.5257000000000001</v>
      </c>
      <c r="AD49" s="112">
        <v>1.0495000000000001</v>
      </c>
      <c r="AE49" s="112">
        <v>24.724599999999999</v>
      </c>
      <c r="AF49" s="112">
        <v>7.4661999999999997</v>
      </c>
      <c r="AG49" s="113"/>
      <c r="AH49" s="110">
        <v>3</v>
      </c>
      <c r="AI49" s="110">
        <v>3</v>
      </c>
      <c r="AJ49" s="110">
        <v>2</v>
      </c>
      <c r="AK49" s="110">
        <v>2</v>
      </c>
      <c r="AL49" s="110">
        <v>2</v>
      </c>
      <c r="AM49" s="110">
        <v>2</v>
      </c>
      <c r="AN49" s="110">
        <v>2</v>
      </c>
      <c r="AO49" s="110">
        <v>2</v>
      </c>
      <c r="AP49" s="110">
        <v>2</v>
      </c>
      <c r="AQ49" s="110">
        <v>1</v>
      </c>
      <c r="AR49" s="110">
        <v>2</v>
      </c>
      <c r="AS49" s="110">
        <v>3</v>
      </c>
      <c r="AT49" s="110">
        <v>3</v>
      </c>
      <c r="AU49" s="110">
        <v>2</v>
      </c>
      <c r="AV49" s="110">
        <v>2</v>
      </c>
      <c r="AW49" s="110">
        <v>2</v>
      </c>
      <c r="AX49" s="110">
        <v>2</v>
      </c>
      <c r="AY49" s="110">
        <v>2</v>
      </c>
      <c r="AZ49" s="113"/>
      <c r="BA49" s="290">
        <v>45.604729674748299</v>
      </c>
      <c r="BB49" s="290">
        <v>0</v>
      </c>
      <c r="BC49" s="290">
        <v>-7.9162748130611003E-4</v>
      </c>
      <c r="BD49" s="290" t="s">
        <v>430</v>
      </c>
      <c r="BE49" s="109"/>
      <c r="BF49" s="112">
        <v>36.705628215399997</v>
      </c>
      <c r="BG49" s="112">
        <v>15.401816648900001</v>
      </c>
      <c r="BH49" s="112">
        <v>2.3832012192000001</v>
      </c>
      <c r="BI49" s="109"/>
      <c r="BJ49" s="112">
        <v>16.25085545</v>
      </c>
      <c r="BK49" s="109"/>
      <c r="BL49" s="112">
        <v>14.1945</v>
      </c>
      <c r="BM49" s="112">
        <v>2.0423499999999999</v>
      </c>
      <c r="BN49" s="112" t="s">
        <v>430</v>
      </c>
      <c r="BO49" s="112">
        <v>83.763149999999996</v>
      </c>
      <c r="BP49" s="109"/>
      <c r="BQ49" s="112">
        <v>53.41</v>
      </c>
      <c r="BR49" s="112">
        <v>23.19</v>
      </c>
      <c r="BS49" s="112" t="s">
        <v>430</v>
      </c>
      <c r="BT49" s="112" t="s">
        <v>430</v>
      </c>
      <c r="BU49" s="112" t="s">
        <v>430</v>
      </c>
      <c r="BV49" s="112">
        <v>7.15</v>
      </c>
      <c r="BW49" s="109"/>
      <c r="BX49" s="118" t="s">
        <v>10030</v>
      </c>
      <c r="BY49" s="118" t="s">
        <v>10031</v>
      </c>
      <c r="BZ49" s="118" t="s">
        <v>10032</v>
      </c>
      <c r="CA49" s="118" t="s">
        <v>10033</v>
      </c>
      <c r="CB49" s="118" t="s">
        <v>10034</v>
      </c>
      <c r="CC49" s="109"/>
      <c r="CD49" s="119" t="s">
        <v>476</v>
      </c>
    </row>
    <row r="50" spans="1:82" s="107" customFormat="1" x14ac:dyDescent="0.25">
      <c r="A50" s="108" t="s">
        <v>10035</v>
      </c>
      <c r="B50" s="109"/>
      <c r="C50" s="734">
        <v>41282</v>
      </c>
      <c r="D50" s="109"/>
      <c r="E50" s="110">
        <v>18.91</v>
      </c>
      <c r="F50" s="109"/>
      <c r="G50" s="111">
        <v>32.311900000000001</v>
      </c>
      <c r="H50" s="109"/>
      <c r="I50" s="152">
        <v>8.2899999999999991</v>
      </c>
      <c r="J50" s="152">
        <v>6.95</v>
      </c>
      <c r="K50" s="152">
        <v>5</v>
      </c>
      <c r="L50" s="152">
        <v>3.95</v>
      </c>
      <c r="M50" s="113"/>
      <c r="N50" s="112">
        <v>24.184100000000001</v>
      </c>
      <c r="O50" s="112">
        <v>24.184100000000001</v>
      </c>
      <c r="P50" s="112">
        <v>-25.4848</v>
      </c>
      <c r="Q50" s="112">
        <v>-1.5966</v>
      </c>
      <c r="R50" s="112">
        <v>10.670500000000001</v>
      </c>
      <c r="S50" s="112">
        <v>-6.9381000000000004</v>
      </c>
      <c r="T50" s="112">
        <v>-3.5202</v>
      </c>
      <c r="U50" s="112">
        <v>-1.5284</v>
      </c>
      <c r="V50" s="114">
        <v>-0.62519999999999998</v>
      </c>
      <c r="W50" s="112">
        <v>4.4981999999999998</v>
      </c>
      <c r="X50" s="112">
        <v>6.5263999999999998</v>
      </c>
      <c r="Y50" s="112">
        <v>7.5865999999999998</v>
      </c>
      <c r="Z50" s="112">
        <v>7.2561</v>
      </c>
      <c r="AA50" s="112">
        <v>19.816099999999999</v>
      </c>
      <c r="AB50" s="112">
        <v>-8.3085000000000004</v>
      </c>
      <c r="AC50" s="112">
        <v>-0.45500000000000002</v>
      </c>
      <c r="AD50" s="112">
        <v>-1.5819000000000001</v>
      </c>
      <c r="AE50" s="112">
        <v>19.816099999999999</v>
      </c>
      <c r="AF50" s="112">
        <v>7.7363</v>
      </c>
      <c r="AG50" s="113"/>
      <c r="AH50" s="110">
        <v>2</v>
      </c>
      <c r="AI50" s="110">
        <v>2</v>
      </c>
      <c r="AJ50" s="110">
        <v>3</v>
      </c>
      <c r="AK50" s="110">
        <v>3</v>
      </c>
      <c r="AL50" s="110">
        <v>3</v>
      </c>
      <c r="AM50" s="110">
        <v>3</v>
      </c>
      <c r="AN50" s="110">
        <v>3</v>
      </c>
      <c r="AO50" s="110">
        <v>3</v>
      </c>
      <c r="AP50" s="110">
        <v>3</v>
      </c>
      <c r="AQ50" s="110">
        <v>3</v>
      </c>
      <c r="AR50" s="110">
        <v>3</v>
      </c>
      <c r="AS50" s="110">
        <v>2</v>
      </c>
      <c r="AT50" s="110">
        <v>2</v>
      </c>
      <c r="AU50" s="110">
        <v>3</v>
      </c>
      <c r="AV50" s="110">
        <v>3</v>
      </c>
      <c r="AW50" s="110">
        <v>3</v>
      </c>
      <c r="AX50" s="110">
        <v>3</v>
      </c>
      <c r="AY50" s="110">
        <v>3</v>
      </c>
      <c r="AZ50" s="113"/>
      <c r="BA50" s="290">
        <v>49.467535628819299</v>
      </c>
      <c r="BB50" s="290">
        <v>0</v>
      </c>
      <c r="BC50" s="290">
        <v>-4.5423168973214197E-3</v>
      </c>
      <c r="BD50" s="290" t="s">
        <v>430</v>
      </c>
      <c r="BE50" s="109"/>
      <c r="BF50" s="112">
        <v>38.660446440500003</v>
      </c>
      <c r="BG50" s="112">
        <v>20.003393036799999</v>
      </c>
      <c r="BH50" s="112">
        <v>1.9326944369000001</v>
      </c>
      <c r="BI50" s="109"/>
      <c r="BJ50" s="112">
        <v>18.968412180000001</v>
      </c>
      <c r="BK50" s="109"/>
      <c r="BL50" s="112">
        <v>16.655899999999999</v>
      </c>
      <c r="BM50" s="112">
        <v>2.3124899999999999</v>
      </c>
      <c r="BN50" s="112" t="s">
        <v>430</v>
      </c>
      <c r="BO50" s="112">
        <v>81.031610000000001</v>
      </c>
      <c r="BP50" s="109"/>
      <c r="BQ50" s="112">
        <v>26.25</v>
      </c>
      <c r="BR50" s="112" t="s">
        <v>430</v>
      </c>
      <c r="BS50" s="112" t="s">
        <v>430</v>
      </c>
      <c r="BT50" s="112" t="s">
        <v>430</v>
      </c>
      <c r="BU50" s="112" t="s">
        <v>430</v>
      </c>
      <c r="BV50" s="112">
        <v>54.78</v>
      </c>
      <c r="BW50" s="109"/>
      <c r="BX50" s="118" t="s">
        <v>10036</v>
      </c>
      <c r="BY50" s="118" t="s">
        <v>10037</v>
      </c>
      <c r="BZ50" s="118" t="s">
        <v>10038</v>
      </c>
      <c r="CA50" s="118" t="s">
        <v>10039</v>
      </c>
      <c r="CB50" s="118" t="s">
        <v>10040</v>
      </c>
      <c r="CC50" s="109"/>
      <c r="CD50" s="119" t="s">
        <v>555</v>
      </c>
    </row>
    <row r="51" spans="1:82" x14ac:dyDescent="0.25">
      <c r="A51" s="36" t="s">
        <v>93</v>
      </c>
      <c r="B51" s="43"/>
      <c r="C51" s="720"/>
      <c r="D51" s="43"/>
      <c r="E51" s="51"/>
      <c r="F51" s="43"/>
      <c r="G51" s="55"/>
      <c r="H51" s="43"/>
      <c r="I51" s="92"/>
      <c r="J51" s="92"/>
      <c r="K51" s="92"/>
      <c r="L51" s="92"/>
      <c r="M51" s="66"/>
      <c r="N51" s="59">
        <v>27.338000000000001</v>
      </c>
      <c r="O51" s="59">
        <v>27.338000000000001</v>
      </c>
      <c r="P51" s="59">
        <v>-15.956799999999999</v>
      </c>
      <c r="Q51" s="59">
        <v>8.7271000000000001</v>
      </c>
      <c r="R51" s="59">
        <v>18.080200000000001</v>
      </c>
      <c r="S51" s="59">
        <v>0.19919999999999999</v>
      </c>
      <c r="T51" s="59">
        <v>0.16520000000000001</v>
      </c>
      <c r="U51" s="59">
        <v>1.4525999999999999</v>
      </c>
      <c r="V51" s="70">
        <v>2.9003999999999999</v>
      </c>
      <c r="W51" s="59">
        <v>5.3920000000000003</v>
      </c>
      <c r="X51" s="59">
        <v>7.2213000000000003</v>
      </c>
      <c r="Y51" s="59">
        <v>8.3302999999999994</v>
      </c>
      <c r="Z51" s="59">
        <v>7.4593999999999996</v>
      </c>
      <c r="AA51" s="59">
        <v>27.3506</v>
      </c>
      <c r="AB51" s="59">
        <v>-2.4906999999999999</v>
      </c>
      <c r="AC51" s="59">
        <v>2.6229</v>
      </c>
      <c r="AD51" s="59">
        <v>0.83530000000000004</v>
      </c>
      <c r="AE51" s="59">
        <v>27.3506</v>
      </c>
      <c r="AF51" s="59">
        <v>7.8346999999999998</v>
      </c>
      <c r="AG51" s="66"/>
      <c r="AH51" s="51">
        <v>3</v>
      </c>
      <c r="AI51" s="51">
        <v>3</v>
      </c>
      <c r="AJ51" s="51">
        <v>3</v>
      </c>
      <c r="AK51" s="51">
        <v>3</v>
      </c>
      <c r="AL51" s="51">
        <v>3</v>
      </c>
      <c r="AM51" s="51">
        <v>3</v>
      </c>
      <c r="AN51" s="51">
        <v>3</v>
      </c>
      <c r="AO51" s="51">
        <v>3</v>
      </c>
      <c r="AP51" s="51">
        <v>3</v>
      </c>
      <c r="AQ51" s="51">
        <v>3</v>
      </c>
      <c r="AR51" s="51">
        <v>3</v>
      </c>
      <c r="AS51" s="51">
        <v>3</v>
      </c>
      <c r="AT51" s="51">
        <v>3</v>
      </c>
      <c r="AU51" s="51">
        <v>3</v>
      </c>
      <c r="AV51" s="51">
        <v>3</v>
      </c>
      <c r="AW51" s="51">
        <v>3</v>
      </c>
      <c r="AX51" s="51">
        <v>3</v>
      </c>
      <c r="AY51" s="51">
        <v>3</v>
      </c>
      <c r="AZ51" s="66"/>
      <c r="BA51" s="286"/>
      <c r="BB51" s="286"/>
      <c r="BC51" s="286"/>
      <c r="BD51" s="286"/>
      <c r="BE51" s="43"/>
      <c r="BF51" s="59"/>
      <c r="BG51" s="59"/>
      <c r="BH51" s="59"/>
      <c r="BI51" s="43"/>
      <c r="BJ51" s="59"/>
      <c r="BK51" s="43"/>
      <c r="BL51" s="59"/>
      <c r="BM51" s="59"/>
      <c r="BN51" s="59"/>
      <c r="BO51" s="59"/>
      <c r="BP51" s="43"/>
      <c r="BQ51" s="59"/>
      <c r="BR51" s="59"/>
      <c r="BS51" s="59"/>
      <c r="BT51" s="59"/>
      <c r="BU51" s="59"/>
      <c r="BV51" s="59"/>
      <c r="BW51" s="43"/>
      <c r="BX51" s="84"/>
      <c r="BY51" s="84"/>
      <c r="BZ51" s="84"/>
      <c r="CA51" s="84"/>
      <c r="CB51" s="84"/>
      <c r="CC51" s="43"/>
      <c r="CD51" s="88"/>
    </row>
    <row r="52" spans="1:82" x14ac:dyDescent="0.25">
      <c r="A52" s="37" t="s">
        <v>94</v>
      </c>
      <c r="B52" s="44"/>
      <c r="C52" s="721"/>
      <c r="D52" s="44"/>
      <c r="E52" s="52"/>
      <c r="F52" s="44"/>
      <c r="G52" s="56"/>
      <c r="H52" s="44"/>
      <c r="I52" s="93"/>
      <c r="J52" s="93"/>
      <c r="K52" s="93"/>
      <c r="L52" s="93"/>
      <c r="M52" s="67"/>
      <c r="N52" s="60">
        <v>37.828200000000002</v>
      </c>
      <c r="O52" s="60">
        <v>37.828200000000002</v>
      </c>
      <c r="P52" s="60">
        <v>0.58120000000000005</v>
      </c>
      <c r="Q52" s="60">
        <v>23.554300000000001</v>
      </c>
      <c r="R52" s="60">
        <v>27.8979</v>
      </c>
      <c r="S52" s="60">
        <v>9.6499000000000006</v>
      </c>
      <c r="T52" s="60">
        <v>3.5575000000000001</v>
      </c>
      <c r="U52" s="60">
        <v>3.8071999999999999</v>
      </c>
      <c r="V52" s="71">
        <v>5.6660000000000004</v>
      </c>
      <c r="W52" s="60">
        <v>6.5477999999999996</v>
      </c>
      <c r="X52" s="60">
        <v>8.0754999999999999</v>
      </c>
      <c r="Y52" s="60">
        <v>10.983499999999999</v>
      </c>
      <c r="Z52" s="60">
        <v>7.9352999999999998</v>
      </c>
      <c r="AA52" s="60">
        <v>37.511200000000002</v>
      </c>
      <c r="AB52" s="60">
        <v>4.1635</v>
      </c>
      <c r="AC52" s="60">
        <v>4.798</v>
      </c>
      <c r="AD52" s="60">
        <v>3.0383</v>
      </c>
      <c r="AE52" s="60">
        <v>37.511200000000002</v>
      </c>
      <c r="AF52" s="60">
        <v>8.3017000000000003</v>
      </c>
      <c r="AG52" s="67"/>
      <c r="AH52" s="52"/>
      <c r="AI52" s="52"/>
      <c r="AJ52" s="52"/>
      <c r="AK52" s="52"/>
      <c r="AL52" s="52"/>
      <c r="AM52" s="52"/>
      <c r="AN52" s="52"/>
      <c r="AO52" s="52"/>
      <c r="AP52" s="52"/>
      <c r="AQ52" s="52"/>
      <c r="AR52" s="52"/>
      <c r="AS52" s="52"/>
      <c r="AT52" s="52"/>
      <c r="AU52" s="52"/>
      <c r="AV52" s="52"/>
      <c r="AW52" s="52"/>
      <c r="AX52" s="52"/>
      <c r="AY52" s="52"/>
      <c r="AZ52" s="67"/>
      <c r="BA52" s="288"/>
      <c r="BB52" s="288"/>
      <c r="BC52" s="288"/>
      <c r="BD52" s="288"/>
      <c r="BE52" s="44"/>
      <c r="BF52" s="60"/>
      <c r="BG52" s="60"/>
      <c r="BH52" s="60"/>
      <c r="BI52" s="44"/>
      <c r="BJ52" s="60"/>
      <c r="BK52" s="44"/>
      <c r="BL52" s="60"/>
      <c r="BM52" s="60"/>
      <c r="BN52" s="60"/>
      <c r="BO52" s="60"/>
      <c r="BP52" s="44"/>
      <c r="BQ52" s="60"/>
      <c r="BR52" s="60"/>
      <c r="BS52" s="60"/>
      <c r="BT52" s="60"/>
      <c r="BU52" s="60"/>
      <c r="BV52" s="60"/>
      <c r="BW52" s="44"/>
      <c r="BX52" s="85"/>
      <c r="BY52" s="85"/>
      <c r="BZ52" s="85"/>
      <c r="CA52" s="85"/>
      <c r="CB52" s="85"/>
      <c r="CC52" s="44"/>
      <c r="CD52" s="89"/>
    </row>
    <row r="53" spans="1:82" x14ac:dyDescent="0.25">
      <c r="A53" s="37" t="s">
        <v>95</v>
      </c>
      <c r="B53" s="44"/>
      <c r="C53" s="721"/>
      <c r="D53" s="44"/>
      <c r="E53" s="52"/>
      <c r="F53" s="44"/>
      <c r="G53" s="56"/>
      <c r="H53" s="44"/>
      <c r="I53" s="93"/>
      <c r="J53" s="93"/>
      <c r="K53" s="93"/>
      <c r="L53" s="93"/>
      <c r="M53" s="67"/>
      <c r="N53" s="60">
        <v>20.001799999999999</v>
      </c>
      <c r="O53" s="60">
        <v>20.001799999999999</v>
      </c>
      <c r="P53" s="60">
        <v>-25.4848</v>
      </c>
      <c r="Q53" s="60">
        <v>-1.5966</v>
      </c>
      <c r="R53" s="60">
        <v>10.670500000000001</v>
      </c>
      <c r="S53" s="60">
        <v>-6.9381000000000004</v>
      </c>
      <c r="T53" s="60">
        <v>-3.5202</v>
      </c>
      <c r="U53" s="60">
        <v>-1.5284</v>
      </c>
      <c r="V53" s="71">
        <v>-0.62519999999999998</v>
      </c>
      <c r="W53" s="60">
        <v>4.4981999999999998</v>
      </c>
      <c r="X53" s="60">
        <v>6.5263999999999998</v>
      </c>
      <c r="Y53" s="60">
        <v>6.4207000000000001</v>
      </c>
      <c r="Z53" s="60">
        <v>7.1867000000000001</v>
      </c>
      <c r="AA53" s="60">
        <v>19.816099999999999</v>
      </c>
      <c r="AB53" s="60">
        <v>-8.3085000000000004</v>
      </c>
      <c r="AC53" s="60">
        <v>-0.45500000000000002</v>
      </c>
      <c r="AD53" s="60">
        <v>-1.5819000000000001</v>
      </c>
      <c r="AE53" s="60">
        <v>19.816099999999999</v>
      </c>
      <c r="AF53" s="60">
        <v>7.4661999999999997</v>
      </c>
      <c r="AG53" s="67"/>
      <c r="AH53" s="52"/>
      <c r="AI53" s="52"/>
      <c r="AJ53" s="52"/>
      <c r="AK53" s="52"/>
      <c r="AL53" s="52"/>
      <c r="AM53" s="52"/>
      <c r="AN53" s="52"/>
      <c r="AO53" s="52"/>
      <c r="AP53" s="52"/>
      <c r="AQ53" s="52"/>
      <c r="AR53" s="52"/>
      <c r="AS53" s="52"/>
      <c r="AT53" s="52"/>
      <c r="AU53" s="52"/>
      <c r="AV53" s="52"/>
      <c r="AW53" s="52"/>
      <c r="AX53" s="52"/>
      <c r="AY53" s="52"/>
      <c r="AZ53" s="67"/>
      <c r="BA53" s="288"/>
      <c r="BB53" s="288"/>
      <c r="BC53" s="288"/>
      <c r="BD53" s="288"/>
      <c r="BE53" s="44"/>
      <c r="BF53" s="60"/>
      <c r="BG53" s="60"/>
      <c r="BH53" s="60"/>
      <c r="BI53" s="44"/>
      <c r="BJ53" s="60"/>
      <c r="BK53" s="44"/>
      <c r="BL53" s="60"/>
      <c r="BM53" s="60"/>
      <c r="BN53" s="60"/>
      <c r="BO53" s="60"/>
      <c r="BP53" s="44"/>
      <c r="BQ53" s="60"/>
      <c r="BR53" s="60"/>
      <c r="BS53" s="60"/>
      <c r="BT53" s="60"/>
      <c r="BU53" s="60"/>
      <c r="BV53" s="60"/>
      <c r="BW53" s="44"/>
      <c r="BX53" s="85"/>
      <c r="BY53" s="85"/>
      <c r="BZ53" s="85"/>
      <c r="CA53" s="85"/>
      <c r="CB53" s="85"/>
      <c r="CC53" s="44"/>
      <c r="CD53" s="89"/>
    </row>
    <row r="54" spans="1:82" x14ac:dyDescent="0.25">
      <c r="A54" s="38" t="s">
        <v>96</v>
      </c>
      <c r="B54" s="45"/>
      <c r="C54" s="722"/>
      <c r="D54" s="45"/>
      <c r="E54" s="53"/>
      <c r="F54" s="45"/>
      <c r="G54" s="57"/>
      <c r="H54" s="45"/>
      <c r="I54" s="94"/>
      <c r="J54" s="94"/>
      <c r="K54" s="94"/>
      <c r="L54" s="94"/>
      <c r="M54" s="68"/>
      <c r="N54" s="61">
        <v>24.184100000000001</v>
      </c>
      <c r="O54" s="61">
        <v>24.184100000000001</v>
      </c>
      <c r="P54" s="61">
        <v>-22.966899999999999</v>
      </c>
      <c r="Q54" s="61">
        <v>4.2237</v>
      </c>
      <c r="R54" s="61">
        <v>15.6721</v>
      </c>
      <c r="S54" s="61">
        <v>-2.1141999999999999</v>
      </c>
      <c r="T54" s="61">
        <v>0.45829999999999999</v>
      </c>
      <c r="U54" s="61">
        <v>2.0790999999999999</v>
      </c>
      <c r="V54" s="72">
        <v>3.6604999999999999</v>
      </c>
      <c r="W54" s="61">
        <v>5.1299000000000001</v>
      </c>
      <c r="X54" s="61">
        <v>7.0621</v>
      </c>
      <c r="Y54" s="61">
        <v>7.5865999999999998</v>
      </c>
      <c r="Z54" s="61">
        <v>7.2561</v>
      </c>
      <c r="AA54" s="61">
        <v>24.724599999999999</v>
      </c>
      <c r="AB54" s="61">
        <v>-3.3271000000000002</v>
      </c>
      <c r="AC54" s="61">
        <v>3.5257000000000001</v>
      </c>
      <c r="AD54" s="61">
        <v>1.0495000000000001</v>
      </c>
      <c r="AE54" s="61">
        <v>24.724599999999999</v>
      </c>
      <c r="AF54" s="61">
        <v>7.7363</v>
      </c>
      <c r="AG54" s="68"/>
      <c r="AH54" s="53"/>
      <c r="AI54" s="53"/>
      <c r="AJ54" s="53"/>
      <c r="AK54" s="53"/>
      <c r="AL54" s="53"/>
      <c r="AM54" s="53"/>
      <c r="AN54" s="53"/>
      <c r="AO54" s="53"/>
      <c r="AP54" s="53"/>
      <c r="AQ54" s="53"/>
      <c r="AR54" s="53"/>
      <c r="AS54" s="53"/>
      <c r="AT54" s="53"/>
      <c r="AU54" s="53"/>
      <c r="AV54" s="53"/>
      <c r="AW54" s="53"/>
      <c r="AX54" s="53"/>
      <c r="AY54" s="53"/>
      <c r="AZ54" s="68"/>
      <c r="BA54" s="291"/>
      <c r="BB54" s="291"/>
      <c r="BC54" s="291"/>
      <c r="BD54" s="291"/>
      <c r="BE54" s="45"/>
      <c r="BF54" s="61"/>
      <c r="BG54" s="61"/>
      <c r="BH54" s="61"/>
      <c r="BI54" s="45"/>
      <c r="BJ54" s="61"/>
      <c r="BK54" s="45"/>
      <c r="BL54" s="61"/>
      <c r="BM54" s="61"/>
      <c r="BN54" s="61"/>
      <c r="BO54" s="61"/>
      <c r="BP54" s="45"/>
      <c r="BQ54" s="61"/>
      <c r="BR54" s="61"/>
      <c r="BS54" s="61"/>
      <c r="BT54" s="61"/>
      <c r="BU54" s="61"/>
      <c r="BV54" s="61"/>
      <c r="BW54" s="45"/>
      <c r="BX54" s="86"/>
      <c r="BY54" s="86"/>
      <c r="BZ54" s="86"/>
      <c r="CA54" s="86"/>
      <c r="CB54" s="86"/>
      <c r="CC54" s="45"/>
      <c r="CD54" s="90"/>
    </row>
    <row r="55" spans="1:82" ht="14.5" x14ac:dyDescent="0.25">
      <c r="A55" s="39" t="s">
        <v>349</v>
      </c>
      <c r="B55" s="46"/>
      <c r="C55" s="723"/>
      <c r="D55" s="46"/>
      <c r="E55" s="54"/>
      <c r="F55" s="46"/>
      <c r="G55" s="58"/>
      <c r="H55" s="46"/>
      <c r="I55" s="95"/>
      <c r="J55" s="95"/>
      <c r="K55" s="95"/>
      <c r="L55" s="95"/>
      <c r="M55" s="69"/>
      <c r="N55" s="62"/>
      <c r="O55" s="62"/>
      <c r="P55" s="62"/>
      <c r="Q55" s="62"/>
      <c r="R55" s="62"/>
      <c r="S55" s="62"/>
      <c r="T55" s="62"/>
      <c r="U55" s="62"/>
      <c r="V55" s="73"/>
      <c r="W55" s="62"/>
      <c r="X55" s="62"/>
      <c r="Y55" s="62"/>
      <c r="Z55" s="62"/>
      <c r="AA55" s="62"/>
      <c r="AB55" s="62"/>
      <c r="AC55" s="62"/>
      <c r="AD55" s="62"/>
      <c r="AE55" s="62"/>
      <c r="AF55" s="62"/>
      <c r="AG55" s="69"/>
      <c r="AH55" s="54"/>
      <c r="AI55" s="54"/>
      <c r="AJ55" s="54"/>
      <c r="AK55" s="54"/>
      <c r="AL55" s="54"/>
      <c r="AM55" s="54"/>
      <c r="AN55" s="54"/>
      <c r="AO55" s="54"/>
      <c r="AP55" s="54"/>
      <c r="AQ55" s="54"/>
      <c r="AR55" s="54"/>
      <c r="AS55" s="54"/>
      <c r="AT55" s="54"/>
      <c r="AU55" s="54"/>
      <c r="AV55" s="54"/>
      <c r="AW55" s="54"/>
      <c r="AX55" s="54"/>
      <c r="AY55" s="54"/>
      <c r="AZ55" s="69"/>
      <c r="BA55" s="293"/>
      <c r="BB55" s="293"/>
      <c r="BC55" s="293"/>
      <c r="BD55" s="293"/>
      <c r="BE55" s="46"/>
      <c r="BF55" s="62"/>
      <c r="BG55" s="62"/>
      <c r="BH55" s="62"/>
      <c r="BI55" s="46"/>
      <c r="BJ55" s="62"/>
      <c r="BK55" s="46"/>
      <c r="BL55" s="62"/>
      <c r="BM55" s="62"/>
      <c r="BN55" s="62"/>
      <c r="BO55" s="62"/>
      <c r="BP55" s="46"/>
      <c r="BQ55" s="62"/>
      <c r="BR55" s="62"/>
      <c r="BS55" s="62"/>
      <c r="BT55" s="62"/>
      <c r="BU55" s="62"/>
      <c r="BV55" s="62"/>
      <c r="BW55" s="46"/>
      <c r="BX55" s="87"/>
      <c r="BY55" s="87"/>
      <c r="BZ55" s="87"/>
      <c r="CA55" s="87"/>
      <c r="CB55" s="87"/>
      <c r="CC55" s="46"/>
      <c r="CD55" s="91"/>
    </row>
    <row r="56" spans="1:82" s="107" customFormat="1" x14ac:dyDescent="0.25">
      <c r="A56" s="126" t="s">
        <v>10041</v>
      </c>
      <c r="B56" s="127"/>
      <c r="C56" s="733">
        <v>39890</v>
      </c>
      <c r="D56" s="127"/>
      <c r="E56" s="128">
        <v>65.540000000000006</v>
      </c>
      <c r="F56" s="127"/>
      <c r="G56" s="129">
        <v>34.975299999999997</v>
      </c>
      <c r="H56" s="127"/>
      <c r="I56" s="151">
        <v>3.87</v>
      </c>
      <c r="J56" s="151">
        <v>7.4</v>
      </c>
      <c r="K56" s="151">
        <v>3.03</v>
      </c>
      <c r="L56" s="151">
        <v>3.19</v>
      </c>
      <c r="M56" s="131"/>
      <c r="N56" s="130">
        <v>36.775700000000001</v>
      </c>
      <c r="O56" s="130">
        <v>36.775700000000001</v>
      </c>
      <c r="P56" s="130">
        <v>-0.44719999999999999</v>
      </c>
      <c r="Q56" s="130">
        <v>22.5259</v>
      </c>
      <c r="R56" s="130">
        <v>26.881799999999998</v>
      </c>
      <c r="S56" s="130">
        <v>8.7528000000000006</v>
      </c>
      <c r="T56" s="130">
        <v>2.6981000000000002</v>
      </c>
      <c r="U56" s="130">
        <v>2.9379</v>
      </c>
      <c r="V56" s="132">
        <v>4.7457000000000003</v>
      </c>
      <c r="W56" s="130">
        <v>4.1745999999999999</v>
      </c>
      <c r="X56" s="130">
        <v>7.2176999999999998</v>
      </c>
      <c r="Y56" s="130">
        <v>10.243499999999999</v>
      </c>
      <c r="Z56" s="130">
        <v>7.2496999999999998</v>
      </c>
      <c r="AA56" s="130">
        <v>36.467100000000002</v>
      </c>
      <c r="AB56" s="130">
        <v>3.29</v>
      </c>
      <c r="AC56" s="130">
        <v>3.9340000000000002</v>
      </c>
      <c r="AD56" s="130">
        <v>2.1636000000000002</v>
      </c>
      <c r="AE56" s="130">
        <v>36.467100000000002</v>
      </c>
      <c r="AF56" s="130">
        <v>7.5872000000000002</v>
      </c>
      <c r="AG56" s="131"/>
      <c r="AH56" s="128">
        <v>1</v>
      </c>
      <c r="AI56" s="128">
        <v>1</v>
      </c>
      <c r="AJ56" s="128">
        <v>1</v>
      </c>
      <c r="AK56" s="128">
        <v>1</v>
      </c>
      <c r="AL56" s="128">
        <v>1</v>
      </c>
      <c r="AM56" s="128">
        <v>1</v>
      </c>
      <c r="AN56" s="128">
        <v>1</v>
      </c>
      <c r="AO56" s="128">
        <v>1</v>
      </c>
      <c r="AP56" s="128">
        <v>1</v>
      </c>
      <c r="AQ56" s="128">
        <v>2</v>
      </c>
      <c r="AR56" s="128">
        <v>1</v>
      </c>
      <c r="AS56" s="128">
        <v>1</v>
      </c>
      <c r="AT56" s="128">
        <v>1</v>
      </c>
      <c r="AU56" s="128">
        <v>1</v>
      </c>
      <c r="AV56" s="128">
        <v>1</v>
      </c>
      <c r="AW56" s="128">
        <v>1</v>
      </c>
      <c r="AX56" s="128">
        <v>1</v>
      </c>
      <c r="AY56" s="128">
        <v>1</v>
      </c>
      <c r="AZ56" s="131"/>
      <c r="BA56" s="295">
        <v>48.755042293535801</v>
      </c>
      <c r="BB56" s="295">
        <v>0</v>
      </c>
      <c r="BC56" s="295">
        <v>7.4464988719699704E-3</v>
      </c>
      <c r="BD56" s="295" t="s">
        <v>430</v>
      </c>
      <c r="BE56" s="127"/>
      <c r="BF56" s="130">
        <v>39.045872742900002</v>
      </c>
      <c r="BG56" s="130">
        <v>18.559549809</v>
      </c>
      <c r="BH56" s="130">
        <v>2.1038157253000001</v>
      </c>
      <c r="BI56" s="127"/>
      <c r="BJ56" s="130">
        <v>19.469162669999999</v>
      </c>
      <c r="BK56" s="127"/>
      <c r="BL56" s="130">
        <v>13.914199999999999</v>
      </c>
      <c r="BM56" s="130">
        <v>3.5873900000000001</v>
      </c>
      <c r="BN56" s="130">
        <v>1.96753</v>
      </c>
      <c r="BO56" s="130">
        <v>80.530879999999996</v>
      </c>
      <c r="BP56" s="127"/>
      <c r="BQ56" s="130">
        <v>18.63</v>
      </c>
      <c r="BR56" s="130">
        <v>32.65</v>
      </c>
      <c r="BS56" s="130">
        <v>3.92</v>
      </c>
      <c r="BT56" s="130">
        <v>3.11</v>
      </c>
      <c r="BU56" s="130" t="s">
        <v>430</v>
      </c>
      <c r="BV56" s="130">
        <v>22.22</v>
      </c>
      <c r="BW56" s="127"/>
      <c r="BX56" s="136" t="s">
        <v>10024</v>
      </c>
      <c r="BY56" s="136" t="s">
        <v>10025</v>
      </c>
      <c r="BZ56" s="136" t="s">
        <v>10026</v>
      </c>
      <c r="CA56" s="136" t="s">
        <v>10027</v>
      </c>
      <c r="CB56" s="136" t="s">
        <v>10028</v>
      </c>
      <c r="CC56" s="127"/>
      <c r="CD56" s="137" t="s">
        <v>513</v>
      </c>
    </row>
    <row r="57" spans="1:82" s="107" customFormat="1" x14ac:dyDescent="0.25">
      <c r="A57" s="108" t="s">
        <v>10042</v>
      </c>
      <c r="B57" s="109"/>
      <c r="C57" s="734">
        <v>35947</v>
      </c>
      <c r="D57" s="109"/>
      <c r="E57" s="110">
        <v>46.570300000000003</v>
      </c>
      <c r="F57" s="109"/>
      <c r="G57" s="111">
        <v>82.570700000000002</v>
      </c>
      <c r="H57" s="109"/>
      <c r="I57" s="152">
        <v>4.37</v>
      </c>
      <c r="J57" s="152">
        <v>7.05</v>
      </c>
      <c r="K57" s="152">
        <v>3.6</v>
      </c>
      <c r="L57" s="152">
        <v>3.75</v>
      </c>
      <c r="M57" s="113"/>
      <c r="N57" s="112">
        <v>19.0229</v>
      </c>
      <c r="O57" s="112">
        <v>19.0229</v>
      </c>
      <c r="P57" s="112">
        <v>-23.936900000000001</v>
      </c>
      <c r="Q57" s="112">
        <v>3.2467999999999999</v>
      </c>
      <c r="R57" s="112">
        <v>14.691599999999999</v>
      </c>
      <c r="S57" s="112">
        <v>-3.0438000000000001</v>
      </c>
      <c r="T57" s="112">
        <v>-0.46739999999999998</v>
      </c>
      <c r="U57" s="112">
        <v>1.1596</v>
      </c>
      <c r="V57" s="114">
        <v>2.6916000000000002</v>
      </c>
      <c r="W57" s="112">
        <v>5.5014000000000003</v>
      </c>
      <c r="X57" s="112">
        <v>6.0190999999999999</v>
      </c>
      <c r="Y57" s="112">
        <v>5.4305000000000003</v>
      </c>
      <c r="Z57" s="112">
        <v>6.2202999999999999</v>
      </c>
      <c r="AA57" s="112">
        <v>23.7331</v>
      </c>
      <c r="AB57" s="112">
        <v>-4.2469999999999999</v>
      </c>
      <c r="AC57" s="112">
        <v>2.5891999999999999</v>
      </c>
      <c r="AD57" s="112">
        <v>0.13170000000000001</v>
      </c>
      <c r="AE57" s="112">
        <v>23.7331</v>
      </c>
      <c r="AF57" s="112">
        <v>7.8533999999999997</v>
      </c>
      <c r="AG57" s="113"/>
      <c r="AH57" s="110">
        <v>3</v>
      </c>
      <c r="AI57" s="110">
        <v>3</v>
      </c>
      <c r="AJ57" s="110">
        <v>2</v>
      </c>
      <c r="AK57" s="110">
        <v>2</v>
      </c>
      <c r="AL57" s="110">
        <v>2</v>
      </c>
      <c r="AM57" s="110">
        <v>2</v>
      </c>
      <c r="AN57" s="110">
        <v>2</v>
      </c>
      <c r="AO57" s="110">
        <v>2</v>
      </c>
      <c r="AP57" s="110">
        <v>2</v>
      </c>
      <c r="AQ57" s="110">
        <v>1</v>
      </c>
      <c r="AR57" s="110">
        <v>2</v>
      </c>
      <c r="AS57" s="110">
        <v>3</v>
      </c>
      <c r="AT57" s="110">
        <v>3</v>
      </c>
      <c r="AU57" s="110">
        <v>2</v>
      </c>
      <c r="AV57" s="110">
        <v>2</v>
      </c>
      <c r="AW57" s="110">
        <v>2</v>
      </c>
      <c r="AX57" s="110">
        <v>2</v>
      </c>
      <c r="AY57" s="110">
        <v>2</v>
      </c>
      <c r="AZ57" s="113"/>
      <c r="BA57" s="290">
        <v>45.5495740340195</v>
      </c>
      <c r="BB57" s="290">
        <v>0</v>
      </c>
      <c r="BC57" s="290">
        <v>-2.2293863153153799E-2</v>
      </c>
      <c r="BD57" s="290" t="s">
        <v>430</v>
      </c>
      <c r="BE57" s="109"/>
      <c r="BF57" s="112">
        <v>33.979918098600002</v>
      </c>
      <c r="BG57" s="112">
        <v>18.056533954100001</v>
      </c>
      <c r="BH57" s="112">
        <v>1.8818627199</v>
      </c>
      <c r="BI57" s="109"/>
      <c r="BJ57" s="112">
        <v>16.25085545</v>
      </c>
      <c r="BK57" s="109"/>
      <c r="BL57" s="112">
        <v>14.1945</v>
      </c>
      <c r="BM57" s="112">
        <v>2.0423499999999999</v>
      </c>
      <c r="BN57" s="112" t="s">
        <v>430</v>
      </c>
      <c r="BO57" s="112">
        <v>83.763149999999996</v>
      </c>
      <c r="BP57" s="109"/>
      <c r="BQ57" s="112">
        <v>53.41</v>
      </c>
      <c r="BR57" s="112">
        <v>23.19</v>
      </c>
      <c r="BS57" s="112" t="s">
        <v>430</v>
      </c>
      <c r="BT57" s="112" t="s">
        <v>430</v>
      </c>
      <c r="BU57" s="112" t="s">
        <v>430</v>
      </c>
      <c r="BV57" s="112">
        <v>7.15</v>
      </c>
      <c r="BW57" s="109"/>
      <c r="BX57" s="118" t="s">
        <v>10030</v>
      </c>
      <c r="BY57" s="118" t="s">
        <v>10031</v>
      </c>
      <c r="BZ57" s="118" t="s">
        <v>10032</v>
      </c>
      <c r="CA57" s="118" t="s">
        <v>10033</v>
      </c>
      <c r="CB57" s="118" t="s">
        <v>10034</v>
      </c>
      <c r="CC57" s="109"/>
      <c r="CD57" s="119" t="s">
        <v>476</v>
      </c>
    </row>
    <row r="58" spans="1:82" s="107" customFormat="1" x14ac:dyDescent="0.25">
      <c r="A58" s="108" t="s">
        <v>10043</v>
      </c>
      <c r="B58" s="109"/>
      <c r="C58" s="734">
        <v>40245</v>
      </c>
      <c r="D58" s="109"/>
      <c r="E58" s="110">
        <v>18.91</v>
      </c>
      <c r="F58" s="109"/>
      <c r="G58" s="111">
        <v>29.131</v>
      </c>
      <c r="H58" s="109"/>
      <c r="I58" s="152">
        <v>8.2899999999999991</v>
      </c>
      <c r="J58" s="152">
        <v>6.95</v>
      </c>
      <c r="K58" s="152">
        <v>5</v>
      </c>
      <c r="L58" s="152">
        <v>3.95</v>
      </c>
      <c r="M58" s="113"/>
      <c r="N58" s="112">
        <v>23.433599999999998</v>
      </c>
      <c r="O58" s="112">
        <v>23.433599999999998</v>
      </c>
      <c r="P58" s="112">
        <v>-26.215499999999999</v>
      </c>
      <c r="Q58" s="112">
        <v>-2.9142999999999999</v>
      </c>
      <c r="R58" s="112">
        <v>9.7193000000000005</v>
      </c>
      <c r="S58" s="112">
        <v>-7.4573999999999998</v>
      </c>
      <c r="T58" s="112">
        <v>-4.1351000000000004</v>
      </c>
      <c r="U58" s="112">
        <v>-2.2679999999999998</v>
      </c>
      <c r="V58" s="114">
        <v>-1.4268000000000001</v>
      </c>
      <c r="W58" s="112">
        <v>3.5787</v>
      </c>
      <c r="X58" s="112">
        <v>5.5679999999999996</v>
      </c>
      <c r="Y58" s="112">
        <v>6.6154999999999999</v>
      </c>
      <c r="Z58" s="112">
        <v>6.2613000000000003</v>
      </c>
      <c r="AA58" s="112">
        <v>18.7636</v>
      </c>
      <c r="AB58" s="112">
        <v>-8.7728000000000002</v>
      </c>
      <c r="AC58" s="112">
        <v>-1.1257999999999999</v>
      </c>
      <c r="AD58" s="112">
        <v>-2.3108</v>
      </c>
      <c r="AE58" s="112">
        <v>18.7636</v>
      </c>
      <c r="AF58" s="112">
        <v>6.8455000000000004</v>
      </c>
      <c r="AG58" s="113"/>
      <c r="AH58" s="110">
        <v>2</v>
      </c>
      <c r="AI58" s="110">
        <v>2</v>
      </c>
      <c r="AJ58" s="110">
        <v>3</v>
      </c>
      <c r="AK58" s="110">
        <v>3</v>
      </c>
      <c r="AL58" s="110">
        <v>3</v>
      </c>
      <c r="AM58" s="110">
        <v>3</v>
      </c>
      <c r="AN58" s="110">
        <v>3</v>
      </c>
      <c r="AO58" s="110">
        <v>3</v>
      </c>
      <c r="AP58" s="110">
        <v>3</v>
      </c>
      <c r="AQ58" s="110">
        <v>3</v>
      </c>
      <c r="AR58" s="110">
        <v>3</v>
      </c>
      <c r="AS58" s="110">
        <v>2</v>
      </c>
      <c r="AT58" s="110">
        <v>2</v>
      </c>
      <c r="AU58" s="110">
        <v>3</v>
      </c>
      <c r="AV58" s="110">
        <v>3</v>
      </c>
      <c r="AW58" s="110">
        <v>3</v>
      </c>
      <c r="AX58" s="110">
        <v>3</v>
      </c>
      <c r="AY58" s="110">
        <v>3</v>
      </c>
      <c r="AZ58" s="113"/>
      <c r="BA58" s="290">
        <v>49.251632419540798</v>
      </c>
      <c r="BB58" s="290">
        <v>0</v>
      </c>
      <c r="BC58" s="290">
        <v>-2.2695657991406999E-2</v>
      </c>
      <c r="BD58" s="290" t="s">
        <v>430</v>
      </c>
      <c r="BE58" s="109"/>
      <c r="BF58" s="112">
        <v>36.196375159200002</v>
      </c>
      <c r="BG58" s="112">
        <v>22.288099068800001</v>
      </c>
      <c r="BH58" s="112">
        <v>1.6240225354</v>
      </c>
      <c r="BI58" s="109"/>
      <c r="BJ58" s="112">
        <v>18.968412180000001</v>
      </c>
      <c r="BK58" s="109"/>
      <c r="BL58" s="112">
        <v>16.655899999999999</v>
      </c>
      <c r="BM58" s="112">
        <v>2.3124899999999999</v>
      </c>
      <c r="BN58" s="112" t="s">
        <v>430</v>
      </c>
      <c r="BO58" s="112">
        <v>81.031610000000001</v>
      </c>
      <c r="BP58" s="109"/>
      <c r="BQ58" s="112">
        <v>26.25</v>
      </c>
      <c r="BR58" s="112" t="s">
        <v>430</v>
      </c>
      <c r="BS58" s="112" t="s">
        <v>430</v>
      </c>
      <c r="BT58" s="112" t="s">
        <v>430</v>
      </c>
      <c r="BU58" s="112" t="s">
        <v>430</v>
      </c>
      <c r="BV58" s="112">
        <v>54.78</v>
      </c>
      <c r="BW58" s="109"/>
      <c r="BX58" s="118" t="s">
        <v>10036</v>
      </c>
      <c r="BY58" s="118" t="s">
        <v>10037</v>
      </c>
      <c r="BZ58" s="118" t="s">
        <v>10038</v>
      </c>
      <c r="CA58" s="118" t="s">
        <v>10039</v>
      </c>
      <c r="CB58" s="118" t="s">
        <v>10040</v>
      </c>
      <c r="CC58" s="109"/>
      <c r="CD58" s="119" t="s">
        <v>555</v>
      </c>
    </row>
    <row r="59" spans="1:82" x14ac:dyDescent="0.25">
      <c r="A59" s="36" t="s">
        <v>93</v>
      </c>
      <c r="B59" s="43"/>
      <c r="C59" s="720"/>
      <c r="D59" s="43"/>
      <c r="E59" s="51"/>
      <c r="F59" s="43"/>
      <c r="G59" s="55"/>
      <c r="H59" s="43"/>
      <c r="I59" s="92"/>
      <c r="J59" s="92"/>
      <c r="K59" s="92"/>
      <c r="L59" s="92"/>
      <c r="M59" s="66"/>
      <c r="N59" s="59">
        <v>26.410699999999999</v>
      </c>
      <c r="O59" s="59">
        <v>26.410699999999999</v>
      </c>
      <c r="P59" s="59">
        <v>-16.866499999999998</v>
      </c>
      <c r="Q59" s="59">
        <v>7.6195000000000004</v>
      </c>
      <c r="R59" s="59">
        <v>17.0976</v>
      </c>
      <c r="S59" s="59">
        <v>-0.58279999999999998</v>
      </c>
      <c r="T59" s="59">
        <v>-0.63480000000000003</v>
      </c>
      <c r="U59" s="59">
        <v>0.60980000000000001</v>
      </c>
      <c r="V59" s="70">
        <v>2.0034999999999998</v>
      </c>
      <c r="W59" s="59">
        <v>4.4181999999999997</v>
      </c>
      <c r="X59" s="59">
        <v>6.2683</v>
      </c>
      <c r="Y59" s="59">
        <v>7.4298000000000002</v>
      </c>
      <c r="Z59" s="59">
        <v>6.5770999999999997</v>
      </c>
      <c r="AA59" s="59">
        <v>26.321300000000001</v>
      </c>
      <c r="AB59" s="59">
        <v>-3.2433000000000001</v>
      </c>
      <c r="AC59" s="59">
        <v>1.7990999999999999</v>
      </c>
      <c r="AD59" s="59">
        <v>-5.1000000000000004E-3</v>
      </c>
      <c r="AE59" s="59">
        <v>26.321300000000001</v>
      </c>
      <c r="AF59" s="59">
        <v>7.4287000000000001</v>
      </c>
      <c r="AG59" s="66"/>
      <c r="AH59" s="51">
        <v>3</v>
      </c>
      <c r="AI59" s="51">
        <v>3</v>
      </c>
      <c r="AJ59" s="51">
        <v>3</v>
      </c>
      <c r="AK59" s="51">
        <v>3</v>
      </c>
      <c r="AL59" s="51">
        <v>3</v>
      </c>
      <c r="AM59" s="51">
        <v>3</v>
      </c>
      <c r="AN59" s="51">
        <v>3</v>
      </c>
      <c r="AO59" s="51">
        <v>3</v>
      </c>
      <c r="AP59" s="51">
        <v>3</v>
      </c>
      <c r="AQ59" s="51">
        <v>3</v>
      </c>
      <c r="AR59" s="51">
        <v>3</v>
      </c>
      <c r="AS59" s="51">
        <v>3</v>
      </c>
      <c r="AT59" s="51">
        <v>3</v>
      </c>
      <c r="AU59" s="51">
        <v>3</v>
      </c>
      <c r="AV59" s="51">
        <v>3</v>
      </c>
      <c r="AW59" s="51">
        <v>3</v>
      </c>
      <c r="AX59" s="51">
        <v>3</v>
      </c>
      <c r="AY59" s="51">
        <v>3</v>
      </c>
      <c r="AZ59" s="66"/>
      <c r="BA59" s="286"/>
      <c r="BB59" s="286"/>
      <c r="BC59" s="286"/>
      <c r="BD59" s="286"/>
      <c r="BE59" s="43"/>
      <c r="BF59" s="59"/>
      <c r="BG59" s="59"/>
      <c r="BH59" s="59"/>
      <c r="BI59" s="43"/>
      <c r="BJ59" s="59"/>
      <c r="BK59" s="43"/>
      <c r="BL59" s="59"/>
      <c r="BM59" s="59"/>
      <c r="BN59" s="59"/>
      <c r="BO59" s="59"/>
      <c r="BP59" s="43"/>
      <c r="BQ59" s="59"/>
      <c r="BR59" s="59"/>
      <c r="BS59" s="59"/>
      <c r="BT59" s="59"/>
      <c r="BU59" s="59"/>
      <c r="BV59" s="59"/>
      <c r="BW59" s="43"/>
      <c r="BX59" s="84"/>
      <c r="BY59" s="84"/>
      <c r="BZ59" s="84"/>
      <c r="CA59" s="84"/>
      <c r="CB59" s="84"/>
      <c r="CC59" s="43"/>
      <c r="CD59" s="88"/>
    </row>
    <row r="60" spans="1:82" x14ac:dyDescent="0.25">
      <c r="A60" s="37" t="s">
        <v>94</v>
      </c>
      <c r="B60" s="44"/>
      <c r="C60" s="721"/>
      <c r="D60" s="44"/>
      <c r="E60" s="52"/>
      <c r="F60" s="44"/>
      <c r="G60" s="56"/>
      <c r="H60" s="44"/>
      <c r="I60" s="93"/>
      <c r="J60" s="93"/>
      <c r="K60" s="93"/>
      <c r="L60" s="93"/>
      <c r="M60" s="67"/>
      <c r="N60" s="60">
        <v>36.775700000000001</v>
      </c>
      <c r="O60" s="60">
        <v>36.775700000000001</v>
      </c>
      <c r="P60" s="60">
        <v>-0.44719999999999999</v>
      </c>
      <c r="Q60" s="60">
        <v>22.5259</v>
      </c>
      <c r="R60" s="60">
        <v>26.881799999999998</v>
      </c>
      <c r="S60" s="60">
        <v>8.7528000000000006</v>
      </c>
      <c r="T60" s="60">
        <v>2.6981000000000002</v>
      </c>
      <c r="U60" s="60">
        <v>2.9379</v>
      </c>
      <c r="V60" s="71">
        <v>4.7457000000000003</v>
      </c>
      <c r="W60" s="60">
        <v>5.5014000000000003</v>
      </c>
      <c r="X60" s="60">
        <v>7.2176999999999998</v>
      </c>
      <c r="Y60" s="60">
        <v>10.243499999999999</v>
      </c>
      <c r="Z60" s="60">
        <v>7.2496999999999998</v>
      </c>
      <c r="AA60" s="60">
        <v>36.467100000000002</v>
      </c>
      <c r="AB60" s="60">
        <v>3.29</v>
      </c>
      <c r="AC60" s="60">
        <v>3.9340000000000002</v>
      </c>
      <c r="AD60" s="60">
        <v>2.1636000000000002</v>
      </c>
      <c r="AE60" s="60">
        <v>36.467100000000002</v>
      </c>
      <c r="AF60" s="60">
        <v>7.8533999999999997</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7" t="s">
        <v>95</v>
      </c>
      <c r="B61" s="44"/>
      <c r="C61" s="721"/>
      <c r="D61" s="44"/>
      <c r="E61" s="52"/>
      <c r="F61" s="44"/>
      <c r="G61" s="56"/>
      <c r="H61" s="44"/>
      <c r="I61" s="93"/>
      <c r="J61" s="93"/>
      <c r="K61" s="93"/>
      <c r="L61" s="93"/>
      <c r="M61" s="67"/>
      <c r="N61" s="60">
        <v>19.0229</v>
      </c>
      <c r="O61" s="60">
        <v>19.0229</v>
      </c>
      <c r="P61" s="60">
        <v>-26.215499999999999</v>
      </c>
      <c r="Q61" s="60">
        <v>-2.9142999999999999</v>
      </c>
      <c r="R61" s="60">
        <v>9.7193000000000005</v>
      </c>
      <c r="S61" s="60">
        <v>-7.4573999999999998</v>
      </c>
      <c r="T61" s="60">
        <v>-4.1351000000000004</v>
      </c>
      <c r="U61" s="60">
        <v>-2.2679999999999998</v>
      </c>
      <c r="V61" s="71">
        <v>-1.4268000000000001</v>
      </c>
      <c r="W61" s="60">
        <v>3.5787</v>
      </c>
      <c r="X61" s="60">
        <v>5.5679999999999996</v>
      </c>
      <c r="Y61" s="60">
        <v>5.4305000000000003</v>
      </c>
      <c r="Z61" s="60">
        <v>6.2202999999999999</v>
      </c>
      <c r="AA61" s="60">
        <v>18.7636</v>
      </c>
      <c r="AB61" s="60">
        <v>-8.7728000000000002</v>
      </c>
      <c r="AC61" s="60">
        <v>-1.1257999999999999</v>
      </c>
      <c r="AD61" s="60">
        <v>-2.3108</v>
      </c>
      <c r="AE61" s="60">
        <v>18.7636</v>
      </c>
      <c r="AF61" s="60">
        <v>6.8455000000000004</v>
      </c>
      <c r="AG61" s="67"/>
      <c r="AH61" s="52"/>
      <c r="AI61" s="52"/>
      <c r="AJ61" s="52"/>
      <c r="AK61" s="52"/>
      <c r="AL61" s="52"/>
      <c r="AM61" s="52"/>
      <c r="AN61" s="52"/>
      <c r="AO61" s="52"/>
      <c r="AP61" s="52"/>
      <c r="AQ61" s="52"/>
      <c r="AR61" s="52"/>
      <c r="AS61" s="52"/>
      <c r="AT61" s="52"/>
      <c r="AU61" s="52"/>
      <c r="AV61" s="52"/>
      <c r="AW61" s="52"/>
      <c r="AX61" s="52"/>
      <c r="AY61" s="52"/>
      <c r="AZ61" s="67"/>
      <c r="BA61" s="288"/>
      <c r="BB61" s="288"/>
      <c r="BC61" s="288"/>
      <c r="BD61" s="288"/>
      <c r="BE61" s="44"/>
      <c r="BF61" s="60"/>
      <c r="BG61" s="60"/>
      <c r="BH61" s="60"/>
      <c r="BI61" s="44"/>
      <c r="BJ61" s="60"/>
      <c r="BK61" s="44"/>
      <c r="BL61" s="60"/>
      <c r="BM61" s="60"/>
      <c r="BN61" s="60"/>
      <c r="BO61" s="60"/>
      <c r="BP61" s="44"/>
      <c r="BQ61" s="60"/>
      <c r="BR61" s="60"/>
      <c r="BS61" s="60"/>
      <c r="BT61" s="60"/>
      <c r="BU61" s="60"/>
      <c r="BV61" s="60"/>
      <c r="BW61" s="44"/>
      <c r="BX61" s="85"/>
      <c r="BY61" s="85"/>
      <c r="BZ61" s="85"/>
      <c r="CA61" s="85"/>
      <c r="CB61" s="85"/>
      <c r="CC61" s="44"/>
      <c r="CD61" s="89"/>
    </row>
    <row r="62" spans="1:82" x14ac:dyDescent="0.25">
      <c r="A62" s="38" t="s">
        <v>96</v>
      </c>
      <c r="B62" s="45"/>
      <c r="C62" s="722"/>
      <c r="D62" s="45"/>
      <c r="E62" s="53"/>
      <c r="F62" s="45"/>
      <c r="G62" s="57"/>
      <c r="H62" s="45"/>
      <c r="I62" s="94"/>
      <c r="J62" s="94"/>
      <c r="K62" s="94"/>
      <c r="L62" s="94"/>
      <c r="M62" s="68"/>
      <c r="N62" s="61">
        <v>23.433599999999998</v>
      </c>
      <c r="O62" s="61">
        <v>23.433599999999998</v>
      </c>
      <c r="P62" s="61">
        <v>-23.936900000000001</v>
      </c>
      <c r="Q62" s="61">
        <v>3.2467999999999999</v>
      </c>
      <c r="R62" s="61">
        <v>14.691599999999999</v>
      </c>
      <c r="S62" s="61">
        <v>-3.0438000000000001</v>
      </c>
      <c r="T62" s="61">
        <v>-0.46739999999999998</v>
      </c>
      <c r="U62" s="61">
        <v>1.1596</v>
      </c>
      <c r="V62" s="72">
        <v>2.6916000000000002</v>
      </c>
      <c r="W62" s="61">
        <v>4.1745999999999999</v>
      </c>
      <c r="X62" s="61">
        <v>6.0190999999999999</v>
      </c>
      <c r="Y62" s="61">
        <v>6.6154999999999999</v>
      </c>
      <c r="Z62" s="61">
        <v>6.2613000000000003</v>
      </c>
      <c r="AA62" s="61">
        <v>23.7331</v>
      </c>
      <c r="AB62" s="61">
        <v>-4.2469999999999999</v>
      </c>
      <c r="AC62" s="61">
        <v>2.5891999999999999</v>
      </c>
      <c r="AD62" s="61">
        <v>0.13170000000000001</v>
      </c>
      <c r="AE62" s="61">
        <v>23.7331</v>
      </c>
      <c r="AF62" s="61">
        <v>7.5872000000000002</v>
      </c>
      <c r="AG62" s="68"/>
      <c r="AH62" s="53"/>
      <c r="AI62" s="53"/>
      <c r="AJ62" s="53"/>
      <c r="AK62" s="53"/>
      <c r="AL62" s="53"/>
      <c r="AM62" s="53"/>
      <c r="AN62" s="53"/>
      <c r="AO62" s="53"/>
      <c r="AP62" s="53"/>
      <c r="AQ62" s="53"/>
      <c r="AR62" s="53"/>
      <c r="AS62" s="53"/>
      <c r="AT62" s="53"/>
      <c r="AU62" s="53"/>
      <c r="AV62" s="53"/>
      <c r="AW62" s="53"/>
      <c r="AX62" s="53"/>
      <c r="AY62" s="53"/>
      <c r="AZ62" s="68"/>
      <c r="BA62" s="291"/>
      <c r="BB62" s="291"/>
      <c r="BC62" s="291"/>
      <c r="BD62" s="291"/>
      <c r="BE62" s="45"/>
      <c r="BF62" s="61"/>
      <c r="BG62" s="61"/>
      <c r="BH62" s="61"/>
      <c r="BI62" s="45"/>
      <c r="BJ62" s="61"/>
      <c r="BK62" s="45"/>
      <c r="BL62" s="61"/>
      <c r="BM62" s="61"/>
      <c r="BN62" s="61"/>
      <c r="BO62" s="61"/>
      <c r="BP62" s="45"/>
      <c r="BQ62" s="61"/>
      <c r="BR62" s="61"/>
      <c r="BS62" s="61"/>
      <c r="BT62" s="61"/>
      <c r="BU62" s="61"/>
      <c r="BV62" s="61"/>
      <c r="BW62" s="45"/>
      <c r="BX62" s="86"/>
      <c r="BY62" s="85"/>
      <c r="BZ62" s="86"/>
      <c r="CA62" s="86"/>
      <c r="CB62" s="86"/>
      <c r="CC62" s="45"/>
      <c r="CD62" s="90"/>
    </row>
    <row r="63" spans="1:82" ht="14.5" x14ac:dyDescent="0.25">
      <c r="A63" s="39" t="s">
        <v>91</v>
      </c>
      <c r="B63" s="69"/>
      <c r="C63" s="726"/>
      <c r="D63" s="40"/>
      <c r="E63" s="40"/>
      <c r="F63" s="40"/>
      <c r="G63" s="40"/>
      <c r="H63" s="40"/>
      <c r="I63" s="40"/>
      <c r="J63" s="40"/>
      <c r="K63" s="40"/>
      <c r="L63" s="40"/>
      <c r="M63" s="69"/>
      <c r="N63" s="62"/>
      <c r="O63" s="62"/>
      <c r="P63" s="62"/>
      <c r="Q63" s="62"/>
      <c r="R63" s="62"/>
      <c r="S63" s="62"/>
      <c r="T63" s="62"/>
      <c r="U63" s="62"/>
      <c r="V63" s="73"/>
      <c r="W63" s="62"/>
      <c r="X63" s="62"/>
      <c r="Y63" s="62"/>
      <c r="Z63" s="62"/>
      <c r="AA63" s="62"/>
      <c r="AB63" s="62"/>
      <c r="AC63" s="62"/>
      <c r="AD63" s="62"/>
      <c r="AE63" s="62"/>
      <c r="AF63" s="62"/>
      <c r="AG63" s="69"/>
      <c r="AH63" s="54"/>
      <c r="AI63" s="54"/>
      <c r="AJ63" s="54"/>
      <c r="AK63" s="54"/>
      <c r="AL63" s="54"/>
      <c r="AM63" s="54"/>
      <c r="AN63" s="54"/>
      <c r="AO63" s="54"/>
      <c r="AP63" s="54"/>
      <c r="AQ63" s="54"/>
      <c r="AR63" s="54"/>
      <c r="AS63" s="54"/>
      <c r="AT63" s="54"/>
      <c r="AU63" s="54"/>
      <c r="AV63" s="54"/>
      <c r="AW63" s="54"/>
      <c r="AX63" s="54"/>
      <c r="AY63" s="54"/>
      <c r="AZ63" s="69"/>
      <c r="BA63" s="293"/>
      <c r="BB63" s="293"/>
      <c r="BC63" s="293"/>
      <c r="BD63" s="293"/>
      <c r="BE63" s="40"/>
      <c r="BF63" s="245"/>
      <c r="BG63" s="245"/>
      <c r="BH63" s="245"/>
      <c r="BI63" s="40"/>
      <c r="BJ63" s="245"/>
      <c r="BK63" s="40"/>
      <c r="BL63" s="245"/>
      <c r="BM63" s="245"/>
      <c r="BN63" s="245"/>
      <c r="BO63" s="245"/>
      <c r="BP63" s="40"/>
      <c r="BQ63" s="245"/>
      <c r="BR63" s="245"/>
      <c r="BS63" s="245"/>
      <c r="BT63" s="245"/>
      <c r="BU63" s="245"/>
      <c r="BV63" s="245"/>
      <c r="BW63" s="40"/>
      <c r="BX63" s="40"/>
      <c r="BY63" s="40"/>
      <c r="BZ63" s="40"/>
      <c r="CA63" s="40"/>
      <c r="CB63" s="40"/>
      <c r="CC63" s="69"/>
      <c r="CD63" s="41"/>
    </row>
    <row r="64" spans="1:82" s="107" customFormat="1" x14ac:dyDescent="0.25">
      <c r="A64" s="135" t="s">
        <v>6815</v>
      </c>
      <c r="B64" s="131"/>
      <c r="C64" s="727"/>
      <c r="D64" s="135"/>
      <c r="E64" s="135"/>
      <c r="F64" s="135"/>
      <c r="G64" s="135"/>
      <c r="H64" s="135"/>
      <c r="I64" s="135"/>
      <c r="J64" s="135"/>
      <c r="K64" s="135"/>
      <c r="L64" s="135"/>
      <c r="M64" s="131"/>
      <c r="N64" s="130" t="s">
        <v>430</v>
      </c>
      <c r="O64" s="130" t="s">
        <v>430</v>
      </c>
      <c r="P64" s="130" t="s">
        <v>430</v>
      </c>
      <c r="Q64" s="130" t="s">
        <v>430</v>
      </c>
      <c r="R64" s="130" t="s">
        <v>430</v>
      </c>
      <c r="S64" s="130" t="s">
        <v>430</v>
      </c>
      <c r="T64" s="130" t="s">
        <v>430</v>
      </c>
      <c r="U64" s="130" t="s">
        <v>430</v>
      </c>
      <c r="V64" s="132" t="s">
        <v>430</v>
      </c>
      <c r="W64" s="130" t="s">
        <v>430</v>
      </c>
      <c r="X64" s="130" t="s">
        <v>430</v>
      </c>
      <c r="Y64" s="130" t="s">
        <v>430</v>
      </c>
      <c r="Z64" s="130" t="s">
        <v>430</v>
      </c>
      <c r="AA64" s="130" t="s">
        <v>430</v>
      </c>
      <c r="AB64" s="130" t="s">
        <v>430</v>
      </c>
      <c r="AC64" s="130" t="s">
        <v>430</v>
      </c>
      <c r="AD64" s="130" t="s">
        <v>430</v>
      </c>
      <c r="AE64" s="130" t="s">
        <v>430</v>
      </c>
      <c r="AF64" s="130"/>
      <c r="AG64" s="131"/>
      <c r="AH64" s="128"/>
      <c r="AI64" s="128"/>
      <c r="AJ64" s="128"/>
      <c r="AK64" s="128"/>
      <c r="AL64" s="128"/>
      <c r="AM64" s="128"/>
      <c r="AN64" s="128"/>
      <c r="AO64" s="128"/>
      <c r="AP64" s="128"/>
      <c r="AQ64" s="128"/>
      <c r="AR64" s="128"/>
      <c r="AS64" s="128"/>
      <c r="AT64" s="128"/>
      <c r="AU64" s="128"/>
      <c r="AV64" s="128"/>
      <c r="AW64" s="128"/>
      <c r="AX64" s="128"/>
      <c r="AY64" s="128"/>
      <c r="AZ64" s="131"/>
      <c r="BA64" s="295"/>
      <c r="BB64" s="295"/>
      <c r="BC64" s="295"/>
      <c r="BD64" s="295"/>
      <c r="BE64" s="135"/>
      <c r="BF64" s="324"/>
      <c r="BG64" s="324"/>
      <c r="BH64" s="324"/>
      <c r="BI64" s="135"/>
      <c r="BJ64" s="324"/>
      <c r="BK64" s="135"/>
      <c r="BL64" s="324"/>
      <c r="BM64" s="324"/>
      <c r="BN64" s="324"/>
      <c r="BO64" s="324"/>
      <c r="BP64" s="135"/>
      <c r="BQ64" s="324"/>
      <c r="BR64" s="324"/>
      <c r="BS64" s="324"/>
      <c r="BT64" s="324"/>
      <c r="BU64" s="324"/>
      <c r="BV64" s="324"/>
      <c r="BW64" s="135"/>
      <c r="BX64" s="135"/>
      <c r="BY64" s="117"/>
      <c r="CC64" s="113"/>
      <c r="CD64" s="139"/>
    </row>
    <row r="65" spans="1:82" s="107" customFormat="1" x14ac:dyDescent="0.25">
      <c r="A65" s="140" t="s">
        <v>9924</v>
      </c>
      <c r="B65" s="122"/>
      <c r="C65" s="729"/>
      <c r="D65" s="140"/>
      <c r="E65" s="140"/>
      <c r="F65" s="140"/>
      <c r="G65" s="140"/>
      <c r="H65" s="140"/>
      <c r="I65" s="140"/>
      <c r="J65" s="140"/>
      <c r="K65" s="140"/>
      <c r="L65" s="140"/>
      <c r="M65" s="141"/>
      <c r="N65" s="142">
        <v>66.546899999999994</v>
      </c>
      <c r="O65" s="142">
        <v>26.269300000000001</v>
      </c>
      <c r="P65" s="142">
        <v>-14.2232</v>
      </c>
      <c r="Q65" s="142">
        <v>8.1628000000000007</v>
      </c>
      <c r="R65" s="142">
        <v>18.586099999999998</v>
      </c>
      <c r="S65" s="142">
        <v>-1.2416</v>
      </c>
      <c r="T65" s="142">
        <v>-1.8145</v>
      </c>
      <c r="U65" s="142">
        <v>0.1946</v>
      </c>
      <c r="V65" s="143">
        <v>1.756</v>
      </c>
      <c r="W65" s="142">
        <v>5.9786000000000001</v>
      </c>
      <c r="X65" s="142">
        <v>7.1413000000000002</v>
      </c>
      <c r="Y65" s="142">
        <v>6.6402000000000001</v>
      </c>
      <c r="Z65" s="142">
        <v>8.1251999999999995</v>
      </c>
      <c r="AA65" s="142">
        <v>26.964500000000001</v>
      </c>
      <c r="AB65" s="142">
        <v>-3.2696999999999998</v>
      </c>
      <c r="AC65" s="142">
        <v>1.0225</v>
      </c>
      <c r="AD65" s="142">
        <v>0.39069999999999999</v>
      </c>
      <c r="AE65" s="142">
        <v>26.964500000000001</v>
      </c>
      <c r="AF65" s="142" t="s">
        <v>428</v>
      </c>
      <c r="AG65" s="141"/>
      <c r="AH65" s="144"/>
      <c r="AI65" s="144"/>
      <c r="AJ65" s="144"/>
      <c r="AK65" s="144"/>
      <c r="AL65" s="144"/>
      <c r="AM65" s="144"/>
      <c r="AN65" s="144"/>
      <c r="AO65" s="144"/>
      <c r="AP65" s="144"/>
      <c r="AQ65" s="144"/>
      <c r="AR65" s="144"/>
      <c r="AS65" s="144"/>
      <c r="AT65" s="144"/>
      <c r="AU65" s="144"/>
      <c r="AV65" s="144"/>
      <c r="AW65" s="144"/>
      <c r="AX65" s="144"/>
      <c r="AY65" s="144"/>
      <c r="AZ65" s="122"/>
      <c r="BA65" s="296"/>
      <c r="BB65" s="296"/>
      <c r="BC65" s="296"/>
      <c r="BD65" s="296"/>
      <c r="BE65" s="140"/>
      <c r="BF65" s="325"/>
      <c r="BG65" s="325"/>
      <c r="BH65" s="325"/>
      <c r="BI65" s="140"/>
      <c r="BJ65" s="325"/>
      <c r="BK65" s="140"/>
      <c r="BL65" s="325"/>
      <c r="BM65" s="325"/>
      <c r="BN65" s="325"/>
      <c r="BO65" s="325"/>
      <c r="BP65" s="140"/>
      <c r="BQ65" s="325"/>
      <c r="BR65" s="325"/>
      <c r="BS65" s="325"/>
      <c r="BT65" s="325"/>
      <c r="BU65" s="325"/>
      <c r="BV65" s="325"/>
      <c r="BW65" s="140"/>
      <c r="BX65" s="124"/>
      <c r="BY65" s="124"/>
      <c r="BZ65" s="124"/>
      <c r="CA65" s="124"/>
      <c r="CB65" s="124"/>
      <c r="CC65" s="122"/>
      <c r="CD65" s="504"/>
    </row>
    <row r="69" spans="1:82" x14ac:dyDescent="0.25">
      <c r="A69" s="22" t="s">
        <v>179</v>
      </c>
    </row>
    <row r="70" spans="1:82" x14ac:dyDescent="0.25">
      <c r="A70" s="22" t="s">
        <v>10279</v>
      </c>
    </row>
    <row r="71" spans="1:82" x14ac:dyDescent="0.25">
      <c r="A71" s="21" t="s">
        <v>350</v>
      </c>
    </row>
  </sheetData>
  <mergeCells count="26">
    <mergeCell ref="BX5:CB5"/>
    <mergeCell ref="CC5:CC6"/>
    <mergeCell ref="CD5:CD6"/>
    <mergeCell ref="A5:A6"/>
    <mergeCell ref="BJ5:BJ6"/>
    <mergeCell ref="BK5:BK6"/>
    <mergeCell ref="BL5:BO5"/>
    <mergeCell ref="BP5:BP6"/>
    <mergeCell ref="BQ5:BV5"/>
    <mergeCell ref="BW5:BW6"/>
    <mergeCell ref="V6:AF6"/>
    <mergeCell ref="AH6:AY6"/>
    <mergeCell ref="AZ5:AZ6"/>
    <mergeCell ref="BA5:BD5"/>
    <mergeCell ref="BF5:BH5"/>
    <mergeCell ref="BI5:BI6"/>
    <mergeCell ref="H5:H6"/>
    <mergeCell ref="I5:L5"/>
    <mergeCell ref="M5:M6"/>
    <mergeCell ref="N6:U6"/>
    <mergeCell ref="B5:B6"/>
    <mergeCell ref="C5:C6"/>
    <mergeCell ref="D5:D6"/>
    <mergeCell ref="E5:E6"/>
    <mergeCell ref="F5:F6"/>
    <mergeCell ref="G5:G6"/>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A9A00-38CE-4384-BB1C-54F783F16653}">
  <dimension ref="A1:CJ30"/>
  <sheetViews>
    <sheetView zoomScaleNormal="100" workbookViewId="0">
      <pane xSplit="2" ySplit="6" topLeftCell="C7" activePane="bottomRight" state="frozen"/>
      <selection activeCell="M14" sqref="M14"/>
      <selection pane="topRight" activeCell="M14" sqref="M14"/>
      <selection pane="bottomLeft" activeCell="M14" sqref="M14"/>
      <selection pane="bottomRight" activeCell="A5" sqref="A5:A6"/>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415</v>
      </c>
    </row>
    <row r="4" spans="1:88" x14ac:dyDescent="0.25">
      <c r="A4" s="488" t="s">
        <v>425</v>
      </c>
    </row>
    <row r="5" spans="1:88" ht="33" x14ac:dyDescent="0.25">
      <c r="A5" s="1065" t="s">
        <v>416</v>
      </c>
      <c r="B5" s="1066"/>
      <c r="C5" s="1096" t="s">
        <v>44</v>
      </c>
      <c r="D5" s="1066"/>
      <c r="E5" s="1096" t="s">
        <v>45</v>
      </c>
      <c r="F5" s="1066"/>
      <c r="G5" s="1096" t="s">
        <v>46</v>
      </c>
      <c r="H5" s="1066"/>
      <c r="I5" s="1105" t="s">
        <v>184</v>
      </c>
      <c r="J5" s="1115"/>
      <c r="K5" s="1115"/>
      <c r="L5" s="1115"/>
      <c r="M5" s="1111"/>
      <c r="N5" s="713" t="s">
        <v>48</v>
      </c>
      <c r="O5" s="713" t="s">
        <v>49</v>
      </c>
      <c r="P5" s="713" t="s">
        <v>3</v>
      </c>
      <c r="Q5" s="713" t="s">
        <v>50</v>
      </c>
      <c r="R5" s="713" t="s">
        <v>51</v>
      </c>
      <c r="S5" s="713" t="s">
        <v>4</v>
      </c>
      <c r="T5" s="713" t="s">
        <v>52</v>
      </c>
      <c r="U5" s="713" t="s">
        <v>53</v>
      </c>
      <c r="V5" s="713" t="s">
        <v>54</v>
      </c>
      <c r="W5" s="713" t="s">
        <v>55</v>
      </c>
      <c r="X5" s="713" t="s">
        <v>421</v>
      </c>
      <c r="Y5" s="713" t="s">
        <v>422</v>
      </c>
      <c r="Z5" s="713" t="s">
        <v>423</v>
      </c>
      <c r="AA5" s="713" t="s">
        <v>424</v>
      </c>
      <c r="AB5" s="713" t="s">
        <v>11</v>
      </c>
      <c r="AC5" s="713" t="s">
        <v>56</v>
      </c>
      <c r="AD5" s="710"/>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066"/>
      <c r="AU5" s="704" t="s">
        <v>55</v>
      </c>
      <c r="AV5" s="713" t="s">
        <v>69</v>
      </c>
      <c r="AW5" s="713" t="s">
        <v>54</v>
      </c>
      <c r="AX5" s="713" t="s">
        <v>53</v>
      </c>
      <c r="AY5" s="708" t="s">
        <v>4</v>
      </c>
      <c r="AZ5" s="709"/>
      <c r="BA5" s="246" t="s">
        <v>55</v>
      </c>
      <c r="BB5" s="240" t="s">
        <v>69</v>
      </c>
      <c r="BC5" s="240" t="s">
        <v>54</v>
      </c>
      <c r="BD5" s="240" t="s">
        <v>53</v>
      </c>
      <c r="BE5" s="240" t="s">
        <v>4</v>
      </c>
      <c r="BF5" s="1111"/>
      <c r="BG5" s="1072" t="s">
        <v>76</v>
      </c>
      <c r="BH5" s="1113"/>
      <c r="BI5" s="1113"/>
      <c r="BJ5" s="1114"/>
      <c r="BK5" s="710"/>
      <c r="BL5" s="1072" t="s">
        <v>53</v>
      </c>
      <c r="BM5" s="1113"/>
      <c r="BN5" s="1114"/>
      <c r="BO5" s="1066"/>
      <c r="BP5" s="1071" t="s">
        <v>312</v>
      </c>
      <c r="BQ5" s="1066"/>
      <c r="BR5" s="1072" t="s">
        <v>81</v>
      </c>
      <c r="BS5" s="1113"/>
      <c r="BT5" s="1113"/>
      <c r="BU5" s="1114"/>
      <c r="BV5" s="1066"/>
      <c r="BW5" s="1072" t="s">
        <v>198</v>
      </c>
      <c r="BX5" s="1113"/>
      <c r="BY5" s="1113"/>
      <c r="BZ5" s="1113"/>
      <c r="CA5" s="1113"/>
      <c r="CB5" s="1113"/>
      <c r="CC5" s="1111"/>
      <c r="CD5" s="1111" t="s">
        <v>87</v>
      </c>
      <c r="CE5" s="1115"/>
      <c r="CF5" s="1115"/>
      <c r="CG5" s="1115"/>
      <c r="CH5" s="1116"/>
      <c r="CI5" s="1066"/>
      <c r="CJ5" s="1105" t="s">
        <v>88</v>
      </c>
    </row>
    <row r="6" spans="1:88" ht="33" x14ac:dyDescent="0.25">
      <c r="A6" s="1065"/>
      <c r="B6" s="1067"/>
      <c r="C6" s="1104"/>
      <c r="D6" s="1067"/>
      <c r="E6" s="1104"/>
      <c r="F6" s="1067"/>
      <c r="G6" s="1104"/>
      <c r="H6" s="1067"/>
      <c r="I6" s="714" t="s">
        <v>180</v>
      </c>
      <c r="J6" s="706" t="s">
        <v>181</v>
      </c>
      <c r="K6" s="706" t="s">
        <v>182</v>
      </c>
      <c r="L6" s="706" t="s">
        <v>183</v>
      </c>
      <c r="M6" s="1112"/>
      <c r="N6" s="1117" t="s">
        <v>47</v>
      </c>
      <c r="O6" s="1107"/>
      <c r="P6" s="1107"/>
      <c r="Q6" s="1107"/>
      <c r="R6" s="1107"/>
      <c r="S6" s="1117" t="s">
        <v>57</v>
      </c>
      <c r="T6" s="1107"/>
      <c r="U6" s="1107"/>
      <c r="V6" s="1107"/>
      <c r="W6" s="1107"/>
      <c r="X6" s="1107"/>
      <c r="Y6" s="1107"/>
      <c r="Z6" s="1107"/>
      <c r="AA6" s="1107"/>
      <c r="AB6" s="1107"/>
      <c r="AC6" s="1107"/>
      <c r="AD6" s="706"/>
      <c r="AE6" s="1118" t="s">
        <v>68</v>
      </c>
      <c r="AF6" s="1109"/>
      <c r="AG6" s="1109"/>
      <c r="AH6" s="1109"/>
      <c r="AI6" s="1109"/>
      <c r="AJ6" s="1109"/>
      <c r="AK6" s="1109"/>
      <c r="AL6" s="1109"/>
      <c r="AM6" s="1109"/>
      <c r="AN6" s="1109"/>
      <c r="AO6" s="1109"/>
      <c r="AP6" s="1109"/>
      <c r="AQ6" s="1109"/>
      <c r="AR6" s="1109"/>
      <c r="AS6" s="1110"/>
      <c r="AT6" s="1067"/>
      <c r="AU6" s="1075" t="s">
        <v>70</v>
      </c>
      <c r="AV6" s="1107"/>
      <c r="AW6" s="1107"/>
      <c r="AX6" s="1107"/>
      <c r="AY6" s="1108"/>
      <c r="AZ6" s="705"/>
      <c r="BA6" s="1082" t="s">
        <v>71</v>
      </c>
      <c r="BB6" s="1109"/>
      <c r="BC6" s="1109"/>
      <c r="BD6" s="1109"/>
      <c r="BE6" s="1109"/>
      <c r="BF6" s="1112"/>
      <c r="BG6" s="712" t="s">
        <v>72</v>
      </c>
      <c r="BH6" s="711" t="s">
        <v>73</v>
      </c>
      <c r="BI6" s="711" t="s">
        <v>74</v>
      </c>
      <c r="BJ6" s="327" t="s">
        <v>75</v>
      </c>
      <c r="BK6" s="706"/>
      <c r="BL6" s="712" t="s">
        <v>309</v>
      </c>
      <c r="BM6" s="711" t="s">
        <v>310</v>
      </c>
      <c r="BN6" s="327" t="s">
        <v>311</v>
      </c>
      <c r="BO6" s="1067"/>
      <c r="BP6" s="1121"/>
      <c r="BQ6" s="1067"/>
      <c r="BR6" s="712" t="s">
        <v>77</v>
      </c>
      <c r="BS6" s="711" t="s">
        <v>78</v>
      </c>
      <c r="BT6" s="711" t="s">
        <v>79</v>
      </c>
      <c r="BU6" s="327" t="s">
        <v>313</v>
      </c>
      <c r="BV6" s="1067"/>
      <c r="BW6" s="712" t="s">
        <v>192</v>
      </c>
      <c r="BX6" s="711" t="s">
        <v>193</v>
      </c>
      <c r="BY6" s="711" t="s">
        <v>194</v>
      </c>
      <c r="BZ6" s="711" t="s">
        <v>195</v>
      </c>
      <c r="CA6" s="711" t="s">
        <v>196</v>
      </c>
      <c r="CB6" s="327" t="s">
        <v>197</v>
      </c>
      <c r="CC6" s="1067"/>
      <c r="CD6" s="714" t="s">
        <v>82</v>
      </c>
      <c r="CE6" s="706" t="s">
        <v>83</v>
      </c>
      <c r="CF6" s="706" t="s">
        <v>84</v>
      </c>
      <c r="CG6" s="706" t="s">
        <v>85</v>
      </c>
      <c r="CH6" s="707" t="s">
        <v>86</v>
      </c>
      <c r="CI6" s="1067"/>
      <c r="CJ6" s="1106"/>
    </row>
    <row r="7" spans="1:88" ht="14.5" x14ac:dyDescent="0.25">
      <c r="A7" s="39" t="s">
        <v>10044</v>
      </c>
      <c r="B7" s="46"/>
      <c r="C7" s="723"/>
      <c r="D7" s="46"/>
      <c r="E7" s="54"/>
      <c r="F7" s="46"/>
      <c r="G7" s="58"/>
      <c r="H7" s="46"/>
      <c r="I7" s="95"/>
      <c r="J7" s="95"/>
      <c r="K7" s="95"/>
      <c r="L7" s="95"/>
      <c r="M7" s="69"/>
      <c r="N7" s="62"/>
      <c r="O7" s="62"/>
      <c r="P7" s="62"/>
      <c r="Q7" s="62"/>
      <c r="R7" s="62"/>
      <c r="S7" s="73"/>
      <c r="T7" s="62"/>
      <c r="U7" s="62"/>
      <c r="V7" s="62"/>
      <c r="W7" s="62"/>
      <c r="X7" s="62"/>
      <c r="Y7" s="62"/>
      <c r="Z7" s="62"/>
      <c r="AA7" s="62"/>
      <c r="AB7" s="62"/>
      <c r="AC7" s="62"/>
      <c r="AD7" s="69"/>
      <c r="AE7" s="54"/>
      <c r="AF7" s="54"/>
      <c r="AG7" s="54"/>
      <c r="AH7" s="54"/>
      <c r="AI7" s="54"/>
      <c r="AJ7" s="54"/>
      <c r="AK7" s="54"/>
      <c r="AL7" s="54"/>
      <c r="AM7" s="54"/>
      <c r="AN7" s="54"/>
      <c r="AO7" s="54"/>
      <c r="AP7" s="54"/>
      <c r="AQ7" s="54"/>
      <c r="AR7" s="54"/>
      <c r="AS7" s="54"/>
      <c r="AT7" s="46"/>
      <c r="AU7" s="62"/>
      <c r="AV7" s="62"/>
      <c r="AW7" s="62"/>
      <c r="AX7" s="62"/>
      <c r="AY7" s="62"/>
      <c r="AZ7" s="81"/>
      <c r="BA7" s="54"/>
      <c r="BB7" s="54"/>
      <c r="BC7" s="54"/>
      <c r="BD7" s="54"/>
      <c r="BE7" s="54"/>
      <c r="BF7" s="263"/>
      <c r="BG7" s="62"/>
      <c r="BH7" s="293"/>
      <c r="BI7" s="293"/>
      <c r="BJ7" s="293"/>
      <c r="BK7" s="69"/>
      <c r="BL7" s="62"/>
      <c r="BM7" s="62"/>
      <c r="BN7" s="62"/>
      <c r="BO7" s="46"/>
      <c r="BP7" s="62"/>
      <c r="BQ7" s="46"/>
      <c r="BR7" s="62"/>
      <c r="BS7" s="62"/>
      <c r="BT7" s="62"/>
      <c r="BU7" s="62"/>
      <c r="BV7" s="46"/>
      <c r="BW7" s="62"/>
      <c r="BX7" s="62"/>
      <c r="BY7" s="62"/>
      <c r="BZ7" s="62"/>
      <c r="CA7" s="62"/>
      <c r="CB7" s="62"/>
      <c r="CC7" s="46"/>
      <c r="CD7" s="87"/>
      <c r="CE7" s="87"/>
      <c r="CF7" s="87"/>
      <c r="CG7" s="87"/>
      <c r="CH7" s="87"/>
      <c r="CI7" s="46"/>
      <c r="CJ7" s="91"/>
    </row>
    <row r="8" spans="1:88" s="428" customFormat="1" x14ac:dyDescent="0.25">
      <c r="A8" s="481" t="s">
        <v>9298</v>
      </c>
      <c r="B8" s="402"/>
      <c r="C8" s="724">
        <v>45194</v>
      </c>
      <c r="D8" s="402"/>
      <c r="E8" s="403">
        <v>734.8</v>
      </c>
      <c r="F8" s="402"/>
      <c r="G8" s="404">
        <v>13.1465</v>
      </c>
      <c r="H8" s="402"/>
      <c r="I8" s="650">
        <v>3.25</v>
      </c>
      <c r="J8" s="650">
        <v>7.51</v>
      </c>
      <c r="K8" s="650" t="s">
        <v>430</v>
      </c>
      <c r="L8" s="650">
        <v>2.7</v>
      </c>
      <c r="M8" s="406"/>
      <c r="N8" s="405">
        <v>0.4738</v>
      </c>
      <c r="O8" s="405">
        <v>-0.25490000000000002</v>
      </c>
      <c r="P8" s="405">
        <v>4.4981999999999998</v>
      </c>
      <c r="Q8" s="405">
        <v>1.6673</v>
      </c>
      <c r="R8" s="405">
        <v>-1.2506999999999999</v>
      </c>
      <c r="S8" s="407">
        <v>4.5797999999999996</v>
      </c>
      <c r="T8" s="405">
        <v>7.5885999999999996</v>
      </c>
      <c r="U8" s="405" t="s">
        <v>430</v>
      </c>
      <c r="V8" s="405" t="s">
        <v>430</v>
      </c>
      <c r="W8" s="405" t="s">
        <v>430</v>
      </c>
      <c r="X8" s="405">
        <v>5.6571999999999996</v>
      </c>
      <c r="Y8" s="405">
        <v>-0.75119999999999998</v>
      </c>
      <c r="Z8" s="405">
        <v>1.1168</v>
      </c>
      <c r="AA8" s="405">
        <v>0.2601</v>
      </c>
      <c r="AB8" s="405">
        <v>5.6571999999999996</v>
      </c>
      <c r="AC8" s="405">
        <v>11.1449</v>
      </c>
      <c r="AD8" s="406"/>
      <c r="AE8" s="403">
        <v>2</v>
      </c>
      <c r="AF8" s="403">
        <v>2</v>
      </c>
      <c r="AG8" s="403">
        <v>2</v>
      </c>
      <c r="AH8" s="403">
        <v>1</v>
      </c>
      <c r="AI8" s="403">
        <v>1</v>
      </c>
      <c r="AJ8" s="403">
        <v>2</v>
      </c>
      <c r="AK8" s="403">
        <v>2</v>
      </c>
      <c r="AL8" s="403" t="s">
        <v>430</v>
      </c>
      <c r="AM8" s="403" t="s">
        <v>430</v>
      </c>
      <c r="AN8" s="403" t="s">
        <v>430</v>
      </c>
      <c r="AO8" s="403">
        <v>2</v>
      </c>
      <c r="AP8" s="403">
        <v>1</v>
      </c>
      <c r="AQ8" s="403">
        <v>1</v>
      </c>
      <c r="AR8" s="403">
        <v>2</v>
      </c>
      <c r="AS8" s="403">
        <v>2</v>
      </c>
      <c r="AT8" s="402"/>
      <c r="AU8" s="405" t="s">
        <v>430</v>
      </c>
      <c r="AV8" s="405" t="s">
        <v>430</v>
      </c>
      <c r="AW8" s="405" t="s">
        <v>430</v>
      </c>
      <c r="AX8" s="405" t="s">
        <v>430</v>
      </c>
      <c r="AY8" s="405">
        <v>1.79</v>
      </c>
      <c r="AZ8" s="408"/>
      <c r="BA8" s="403" t="s">
        <v>430</v>
      </c>
      <c r="BB8" s="403" t="s">
        <v>430</v>
      </c>
      <c r="BC8" s="403" t="s">
        <v>430</v>
      </c>
      <c r="BD8" s="403" t="s">
        <v>430</v>
      </c>
      <c r="BE8" s="403">
        <v>1</v>
      </c>
      <c r="BF8" s="409"/>
      <c r="BG8" s="405">
        <v>7.6851755018776098</v>
      </c>
      <c r="BH8" s="410">
        <v>0</v>
      </c>
      <c r="BI8" s="410">
        <v>4.3737309299122298E-2</v>
      </c>
      <c r="BJ8" s="410" t="s">
        <v>430</v>
      </c>
      <c r="BK8" s="406"/>
      <c r="BL8" s="405" t="s">
        <v>430</v>
      </c>
      <c r="BM8" s="405" t="s">
        <v>430</v>
      </c>
      <c r="BN8" s="405" t="s">
        <v>430</v>
      </c>
      <c r="BO8" s="402"/>
      <c r="BP8" s="405">
        <v>41.758596089999998</v>
      </c>
      <c r="BQ8" s="402"/>
      <c r="BR8" s="405">
        <v>26.015599999999999</v>
      </c>
      <c r="BS8" s="405">
        <v>8.4081299999999999</v>
      </c>
      <c r="BT8" s="405">
        <v>7.3348300000000002</v>
      </c>
      <c r="BU8" s="405">
        <v>58.241439999999997</v>
      </c>
      <c r="BV8" s="402"/>
      <c r="BW8" s="405">
        <v>14</v>
      </c>
      <c r="BX8" s="405">
        <v>37.950000000000003</v>
      </c>
      <c r="BY8" s="405">
        <v>4.0199999999999996</v>
      </c>
      <c r="BZ8" s="405" t="s">
        <v>430</v>
      </c>
      <c r="CA8" s="405" t="s">
        <v>430</v>
      </c>
      <c r="CB8" s="405">
        <v>2.27</v>
      </c>
      <c r="CC8" s="402"/>
      <c r="CD8" s="401" t="s">
        <v>9239</v>
      </c>
      <c r="CE8" s="401" t="s">
        <v>9240</v>
      </c>
      <c r="CF8" s="401" t="s">
        <v>9241</v>
      </c>
      <c r="CG8" s="401" t="s">
        <v>9242</v>
      </c>
      <c r="CH8" s="401" t="s">
        <v>9243</v>
      </c>
      <c r="CI8" s="402"/>
      <c r="CJ8" s="411" t="s">
        <v>436</v>
      </c>
    </row>
    <row r="9" spans="1:88" s="428" customFormat="1" x14ac:dyDescent="0.25">
      <c r="A9" s="345" t="s">
        <v>10045</v>
      </c>
      <c r="B9" s="373"/>
      <c r="C9" s="719">
        <v>45226</v>
      </c>
      <c r="D9" s="373"/>
      <c r="E9" s="346">
        <v>280.37</v>
      </c>
      <c r="F9" s="373"/>
      <c r="G9" s="347">
        <v>13.375999999999999</v>
      </c>
      <c r="H9" s="373"/>
      <c r="I9" s="651">
        <v>2.57</v>
      </c>
      <c r="J9" s="651">
        <v>7.42</v>
      </c>
      <c r="K9" s="651">
        <v>2</v>
      </c>
      <c r="L9" s="651">
        <v>2.13</v>
      </c>
      <c r="M9" s="374"/>
      <c r="N9" s="348">
        <v>0.55630000000000002</v>
      </c>
      <c r="O9" s="348">
        <v>-0.14929999999999999</v>
      </c>
      <c r="P9" s="348">
        <v>4.7209000000000003</v>
      </c>
      <c r="Q9" s="348">
        <v>-7.4999999999999997E-3</v>
      </c>
      <c r="R9" s="348">
        <v>-2.0718999999999999</v>
      </c>
      <c r="S9" s="350">
        <v>5.7484999999999999</v>
      </c>
      <c r="T9" s="348">
        <v>8.5704999999999991</v>
      </c>
      <c r="U9" s="348" t="s">
        <v>430</v>
      </c>
      <c r="V9" s="348" t="s">
        <v>430</v>
      </c>
      <c r="W9" s="348" t="s">
        <v>430</v>
      </c>
      <c r="X9" s="348">
        <v>5.8144</v>
      </c>
      <c r="Y9" s="348">
        <v>-2.2578999999999998</v>
      </c>
      <c r="Z9" s="348">
        <v>0.9738</v>
      </c>
      <c r="AA9" s="348">
        <v>0.92049999999999998</v>
      </c>
      <c r="AB9" s="348">
        <v>5.8144</v>
      </c>
      <c r="AC9" s="348">
        <v>12.331799999999999</v>
      </c>
      <c r="AD9" s="374"/>
      <c r="AE9" s="346">
        <v>1</v>
      </c>
      <c r="AF9" s="346">
        <v>1</v>
      </c>
      <c r="AG9" s="346">
        <v>1</v>
      </c>
      <c r="AH9" s="346">
        <v>2</v>
      </c>
      <c r="AI9" s="346">
        <v>2</v>
      </c>
      <c r="AJ9" s="346">
        <v>1</v>
      </c>
      <c r="AK9" s="346">
        <v>1</v>
      </c>
      <c r="AL9" s="346" t="s">
        <v>430</v>
      </c>
      <c r="AM9" s="346" t="s">
        <v>430</v>
      </c>
      <c r="AN9" s="346" t="s">
        <v>430</v>
      </c>
      <c r="AO9" s="346">
        <v>1</v>
      </c>
      <c r="AP9" s="346">
        <v>2</v>
      </c>
      <c r="AQ9" s="346">
        <v>2</v>
      </c>
      <c r="AR9" s="346">
        <v>1</v>
      </c>
      <c r="AS9" s="346">
        <v>1</v>
      </c>
      <c r="AT9" s="373"/>
      <c r="AU9" s="348" t="s">
        <v>430</v>
      </c>
      <c r="AV9" s="348" t="s">
        <v>430</v>
      </c>
      <c r="AW9" s="348" t="s">
        <v>430</v>
      </c>
      <c r="AX9" s="348" t="s">
        <v>430</v>
      </c>
      <c r="AY9" s="348">
        <v>1.26</v>
      </c>
      <c r="AZ9" s="351"/>
      <c r="BA9" s="346" t="s">
        <v>430</v>
      </c>
      <c r="BB9" s="346" t="s">
        <v>430</v>
      </c>
      <c r="BC9" s="346" t="s">
        <v>430</v>
      </c>
      <c r="BD9" s="346" t="s">
        <v>430</v>
      </c>
      <c r="BE9" s="346">
        <v>2</v>
      </c>
      <c r="BF9" s="362"/>
      <c r="BG9" s="348">
        <v>8.4419031919382306</v>
      </c>
      <c r="BH9" s="375">
        <v>0</v>
      </c>
      <c r="BI9" s="375">
        <v>5.0818108535371199E-2</v>
      </c>
      <c r="BJ9" s="375" t="s">
        <v>430</v>
      </c>
      <c r="BK9" s="374"/>
      <c r="BL9" s="348" t="s">
        <v>430</v>
      </c>
      <c r="BM9" s="348" t="s">
        <v>430</v>
      </c>
      <c r="BN9" s="348" t="s">
        <v>430</v>
      </c>
      <c r="BO9" s="373"/>
      <c r="BP9" s="348">
        <v>49.649593250000002</v>
      </c>
      <c r="BQ9" s="373"/>
      <c r="BR9" s="348">
        <v>33.710900000000002</v>
      </c>
      <c r="BS9" s="348">
        <v>4.85846</v>
      </c>
      <c r="BT9" s="348">
        <v>9.5886899999999997</v>
      </c>
      <c r="BU9" s="348">
        <v>51.841949999999997</v>
      </c>
      <c r="BV9" s="373"/>
      <c r="BW9" s="348">
        <v>6.18</v>
      </c>
      <c r="BX9" s="348">
        <v>26.26</v>
      </c>
      <c r="BY9" s="348">
        <v>8.07</v>
      </c>
      <c r="BZ9" s="348" t="s">
        <v>430</v>
      </c>
      <c r="CA9" s="348" t="s">
        <v>430</v>
      </c>
      <c r="CB9" s="348">
        <v>11.33</v>
      </c>
      <c r="CC9" s="373"/>
      <c r="CD9" s="372" t="s">
        <v>10046</v>
      </c>
      <c r="CE9" s="372" t="s">
        <v>789</v>
      </c>
      <c r="CF9" s="372" t="s">
        <v>10047</v>
      </c>
      <c r="CG9" s="372" t="s">
        <v>9873</v>
      </c>
      <c r="CH9" s="372" t="s">
        <v>10048</v>
      </c>
      <c r="CI9" s="373"/>
      <c r="CJ9" s="354" t="s">
        <v>555</v>
      </c>
    </row>
    <row r="10" spans="1:88" x14ac:dyDescent="0.25">
      <c r="A10" s="36" t="s">
        <v>93</v>
      </c>
      <c r="B10" s="43"/>
      <c r="C10" s="720"/>
      <c r="D10" s="43"/>
      <c r="E10" s="51"/>
      <c r="F10" s="43"/>
      <c r="G10" s="55"/>
      <c r="H10" s="43"/>
      <c r="I10" s="92"/>
      <c r="J10" s="92"/>
      <c r="K10" s="92"/>
      <c r="L10" s="92"/>
      <c r="M10" s="66"/>
      <c r="N10" s="59">
        <v>0.5151</v>
      </c>
      <c r="O10" s="59">
        <v>-0.2021</v>
      </c>
      <c r="P10" s="59">
        <v>4.6096000000000004</v>
      </c>
      <c r="Q10" s="59">
        <v>0.82989999999999997</v>
      </c>
      <c r="R10" s="59">
        <v>-1.6613</v>
      </c>
      <c r="S10" s="70">
        <v>5.1642000000000001</v>
      </c>
      <c r="T10" s="59">
        <v>8.0795999999999992</v>
      </c>
      <c r="U10" s="59" t="s">
        <v>430</v>
      </c>
      <c r="V10" s="59" t="s">
        <v>430</v>
      </c>
      <c r="W10" s="59" t="s">
        <v>430</v>
      </c>
      <c r="X10" s="59">
        <v>5.7358000000000002</v>
      </c>
      <c r="Y10" s="59">
        <v>-1.5045999999999999</v>
      </c>
      <c r="Z10" s="59">
        <v>1.0452999999999999</v>
      </c>
      <c r="AA10" s="59">
        <v>0.59030000000000005</v>
      </c>
      <c r="AB10" s="59">
        <v>5.7358000000000002</v>
      </c>
      <c r="AC10" s="59">
        <v>11.7384</v>
      </c>
      <c r="AD10" s="66"/>
      <c r="AE10" s="51">
        <v>2</v>
      </c>
      <c r="AF10" s="51">
        <v>2</v>
      </c>
      <c r="AG10" s="51">
        <v>2</v>
      </c>
      <c r="AH10" s="51">
        <v>2</v>
      </c>
      <c r="AI10" s="51">
        <v>2</v>
      </c>
      <c r="AJ10" s="51">
        <v>2</v>
      </c>
      <c r="AK10" s="51">
        <v>2</v>
      </c>
      <c r="AL10" s="51">
        <v>0</v>
      </c>
      <c r="AM10" s="51">
        <v>0</v>
      </c>
      <c r="AN10" s="51">
        <v>0</v>
      </c>
      <c r="AO10" s="51">
        <v>2</v>
      </c>
      <c r="AP10" s="51">
        <v>2</v>
      </c>
      <c r="AQ10" s="51">
        <v>2</v>
      </c>
      <c r="AR10" s="51">
        <v>2</v>
      </c>
      <c r="AS10" s="51">
        <v>2</v>
      </c>
      <c r="AT10" s="43"/>
      <c r="AU10" s="59" t="s">
        <v>430</v>
      </c>
      <c r="AV10" s="59" t="s">
        <v>430</v>
      </c>
      <c r="AW10" s="59" t="s">
        <v>430</v>
      </c>
      <c r="AX10" s="59" t="s">
        <v>430</v>
      </c>
      <c r="AY10" s="59">
        <v>1.5249999999999999</v>
      </c>
      <c r="AZ10" s="78"/>
      <c r="BA10" s="51">
        <v>0</v>
      </c>
      <c r="BB10" s="51">
        <v>0</v>
      </c>
      <c r="BC10" s="51">
        <v>0</v>
      </c>
      <c r="BD10" s="51">
        <v>0</v>
      </c>
      <c r="BE10" s="51">
        <v>2</v>
      </c>
      <c r="BF10" s="258"/>
      <c r="BG10" s="59"/>
      <c r="BH10" s="286"/>
      <c r="BI10" s="286"/>
      <c r="BJ10" s="286"/>
      <c r="BK10" s="66"/>
      <c r="BL10" s="59"/>
      <c r="BM10" s="59"/>
      <c r="BN10" s="59"/>
      <c r="BO10" s="43"/>
      <c r="BP10" s="59"/>
      <c r="BQ10" s="43"/>
      <c r="BR10" s="59"/>
      <c r="BS10" s="59"/>
      <c r="BT10" s="59"/>
      <c r="BU10" s="59"/>
      <c r="BV10" s="43"/>
      <c r="BW10" s="59"/>
      <c r="BX10" s="59"/>
      <c r="BY10" s="59"/>
      <c r="BZ10" s="59"/>
      <c r="CA10" s="59"/>
      <c r="CB10" s="59"/>
      <c r="CC10" s="43"/>
      <c r="CD10" s="84"/>
      <c r="CE10" s="84"/>
      <c r="CF10" s="84"/>
      <c r="CG10" s="84"/>
      <c r="CH10" s="84"/>
      <c r="CI10" s="43"/>
      <c r="CJ10" s="88"/>
    </row>
    <row r="11" spans="1:88" x14ac:dyDescent="0.25">
      <c r="A11" s="37" t="s">
        <v>94</v>
      </c>
      <c r="B11" s="44"/>
      <c r="C11" s="721"/>
      <c r="D11" s="44"/>
      <c r="E11" s="52"/>
      <c r="F11" s="44"/>
      <c r="G11" s="56"/>
      <c r="H11" s="44"/>
      <c r="I11" s="93"/>
      <c r="J11" s="93"/>
      <c r="K11" s="93"/>
      <c r="L11" s="93"/>
      <c r="M11" s="67"/>
      <c r="N11" s="60">
        <v>0.55630000000000002</v>
      </c>
      <c r="O11" s="60">
        <v>-0.14929999999999999</v>
      </c>
      <c r="P11" s="60">
        <v>4.7209000000000003</v>
      </c>
      <c r="Q11" s="60">
        <v>1.6673</v>
      </c>
      <c r="R11" s="60">
        <v>-1.2506999999999999</v>
      </c>
      <c r="S11" s="71">
        <v>5.7484999999999999</v>
      </c>
      <c r="T11" s="60">
        <v>8.5704999999999991</v>
      </c>
      <c r="U11" s="60" t="s">
        <v>430</v>
      </c>
      <c r="V11" s="60" t="s">
        <v>430</v>
      </c>
      <c r="W11" s="60" t="s">
        <v>430</v>
      </c>
      <c r="X11" s="60">
        <v>5.8144</v>
      </c>
      <c r="Y11" s="60">
        <v>-0.75119999999999998</v>
      </c>
      <c r="Z11" s="60">
        <v>1.1168</v>
      </c>
      <c r="AA11" s="60">
        <v>0.92049999999999998</v>
      </c>
      <c r="AB11" s="60">
        <v>5.8144</v>
      </c>
      <c r="AC11" s="60">
        <v>12.331799999999999</v>
      </c>
      <c r="AD11" s="67"/>
      <c r="AE11" s="52"/>
      <c r="AF11" s="52"/>
      <c r="AG11" s="52"/>
      <c r="AH11" s="52"/>
      <c r="AI11" s="52"/>
      <c r="AJ11" s="52"/>
      <c r="AK11" s="52"/>
      <c r="AL11" s="52"/>
      <c r="AM11" s="52"/>
      <c r="AN11" s="52"/>
      <c r="AO11" s="52"/>
      <c r="AP11" s="52"/>
      <c r="AQ11" s="52"/>
      <c r="AR11" s="52"/>
      <c r="AS11" s="52"/>
      <c r="AT11" s="44"/>
      <c r="AU11" s="60" t="s">
        <v>430</v>
      </c>
      <c r="AV11" s="60" t="s">
        <v>430</v>
      </c>
      <c r="AW11" s="60" t="s">
        <v>430</v>
      </c>
      <c r="AX11" s="60" t="s">
        <v>430</v>
      </c>
      <c r="AY11" s="60">
        <v>1.79</v>
      </c>
      <c r="AZ11" s="79"/>
      <c r="BA11" s="52"/>
      <c r="BB11" s="52"/>
      <c r="BC11" s="52"/>
      <c r="BD11" s="52"/>
      <c r="BE11" s="52"/>
      <c r="BF11" s="259"/>
      <c r="BG11" s="60"/>
      <c r="BH11" s="288"/>
      <c r="BI11" s="288"/>
      <c r="BJ11" s="288"/>
      <c r="BK11" s="67"/>
      <c r="BL11" s="60"/>
      <c r="BM11" s="60"/>
      <c r="BN11" s="60"/>
      <c r="BO11" s="44"/>
      <c r="BP11" s="60"/>
      <c r="BQ11" s="44"/>
      <c r="BR11" s="60"/>
      <c r="BS11" s="60"/>
      <c r="BT11" s="60"/>
      <c r="BU11" s="60"/>
      <c r="BV11" s="44"/>
      <c r="BW11" s="60"/>
      <c r="BX11" s="60"/>
      <c r="BY11" s="60"/>
      <c r="BZ11" s="60"/>
      <c r="CA11" s="60"/>
      <c r="CB11" s="60"/>
      <c r="CC11" s="44"/>
      <c r="CD11" s="85"/>
      <c r="CE11" s="85"/>
      <c r="CF11" s="85"/>
      <c r="CG11" s="85"/>
      <c r="CH11" s="85"/>
      <c r="CI11" s="44"/>
      <c r="CJ11" s="89"/>
    </row>
    <row r="12" spans="1:88" x14ac:dyDescent="0.25">
      <c r="A12" s="37" t="s">
        <v>95</v>
      </c>
      <c r="B12" s="44"/>
      <c r="C12" s="721"/>
      <c r="D12" s="44"/>
      <c r="E12" s="52"/>
      <c r="F12" s="44"/>
      <c r="G12" s="56"/>
      <c r="H12" s="44"/>
      <c r="I12" s="93"/>
      <c r="J12" s="93"/>
      <c r="K12" s="93"/>
      <c r="L12" s="93"/>
      <c r="M12" s="67"/>
      <c r="N12" s="60">
        <v>0.4738</v>
      </c>
      <c r="O12" s="60">
        <v>-0.25490000000000002</v>
      </c>
      <c r="P12" s="60">
        <v>4.4981999999999998</v>
      </c>
      <c r="Q12" s="60">
        <v>-7.4999999999999997E-3</v>
      </c>
      <c r="R12" s="60">
        <v>-2.0718999999999999</v>
      </c>
      <c r="S12" s="71">
        <v>4.5797999999999996</v>
      </c>
      <c r="T12" s="60">
        <v>7.5885999999999996</v>
      </c>
      <c r="U12" s="60" t="s">
        <v>430</v>
      </c>
      <c r="V12" s="60" t="s">
        <v>430</v>
      </c>
      <c r="W12" s="60" t="s">
        <v>430</v>
      </c>
      <c r="X12" s="60">
        <v>5.6571999999999996</v>
      </c>
      <c r="Y12" s="60">
        <v>-2.2578999999999998</v>
      </c>
      <c r="Z12" s="60">
        <v>0.9738</v>
      </c>
      <c r="AA12" s="60">
        <v>0.2601</v>
      </c>
      <c r="AB12" s="60">
        <v>5.6571999999999996</v>
      </c>
      <c r="AC12" s="60">
        <v>11.1449</v>
      </c>
      <c r="AD12" s="67"/>
      <c r="AE12" s="52"/>
      <c r="AF12" s="52"/>
      <c r="AG12" s="52"/>
      <c r="AH12" s="52"/>
      <c r="AI12" s="52"/>
      <c r="AJ12" s="52"/>
      <c r="AK12" s="52"/>
      <c r="AL12" s="52"/>
      <c r="AM12" s="52"/>
      <c r="AN12" s="52"/>
      <c r="AO12" s="52"/>
      <c r="AP12" s="52"/>
      <c r="AQ12" s="52"/>
      <c r="AR12" s="52"/>
      <c r="AS12" s="52"/>
      <c r="AT12" s="44"/>
      <c r="AU12" s="60" t="s">
        <v>430</v>
      </c>
      <c r="AV12" s="60" t="s">
        <v>430</v>
      </c>
      <c r="AW12" s="60" t="s">
        <v>430</v>
      </c>
      <c r="AX12" s="60" t="s">
        <v>430</v>
      </c>
      <c r="AY12" s="60">
        <v>1.26</v>
      </c>
      <c r="AZ12" s="79"/>
      <c r="BA12" s="52"/>
      <c r="BB12" s="52"/>
      <c r="BC12" s="52"/>
      <c r="BD12" s="52"/>
      <c r="BE12" s="52"/>
      <c r="BF12" s="259"/>
      <c r="BG12" s="60"/>
      <c r="BH12" s="288"/>
      <c r="BI12" s="288"/>
      <c r="BJ12" s="288"/>
      <c r="BK12" s="67"/>
      <c r="BL12" s="60"/>
      <c r="BM12" s="60"/>
      <c r="BN12" s="60"/>
      <c r="BO12" s="44"/>
      <c r="BP12" s="60"/>
      <c r="BQ12" s="44"/>
      <c r="BR12" s="60"/>
      <c r="BS12" s="60"/>
      <c r="BT12" s="60"/>
      <c r="BU12" s="60"/>
      <c r="BV12" s="44"/>
      <c r="BW12" s="60"/>
      <c r="BX12" s="60"/>
      <c r="BY12" s="60"/>
      <c r="BZ12" s="60"/>
      <c r="CA12" s="60"/>
      <c r="CB12" s="60"/>
      <c r="CC12" s="44"/>
      <c r="CD12" s="85"/>
      <c r="CE12" s="85"/>
      <c r="CF12" s="85"/>
      <c r="CG12" s="85"/>
      <c r="CH12" s="85"/>
      <c r="CI12" s="44"/>
      <c r="CJ12" s="89"/>
    </row>
    <row r="13" spans="1:88" x14ac:dyDescent="0.25">
      <c r="A13" s="38" t="s">
        <v>96</v>
      </c>
      <c r="B13" s="45"/>
      <c r="C13" s="722"/>
      <c r="D13" s="45"/>
      <c r="E13" s="53"/>
      <c r="F13" s="45"/>
      <c r="G13" s="57"/>
      <c r="H13" s="45"/>
      <c r="I13" s="94"/>
      <c r="J13" s="94"/>
      <c r="K13" s="94"/>
      <c r="L13" s="94"/>
      <c r="M13" s="68"/>
      <c r="N13" s="61">
        <v>0.51505000000000001</v>
      </c>
      <c r="O13" s="61">
        <v>-0.2021</v>
      </c>
      <c r="P13" s="61">
        <v>4.6095499999999996</v>
      </c>
      <c r="Q13" s="61">
        <v>0.82989999999999997</v>
      </c>
      <c r="R13" s="61">
        <v>-1.6613</v>
      </c>
      <c r="S13" s="72">
        <v>5.1641500000000002</v>
      </c>
      <c r="T13" s="61">
        <v>8.0795499999999993</v>
      </c>
      <c r="U13" s="61" t="s">
        <v>430</v>
      </c>
      <c r="V13" s="61" t="s">
        <v>430</v>
      </c>
      <c r="W13" s="61" t="s">
        <v>430</v>
      </c>
      <c r="X13" s="61">
        <v>5.7358000000000002</v>
      </c>
      <c r="Y13" s="61">
        <v>-1.5045999999999999</v>
      </c>
      <c r="Z13" s="61">
        <v>1.0452999999999999</v>
      </c>
      <c r="AA13" s="61">
        <v>0.59030000000000005</v>
      </c>
      <c r="AB13" s="61">
        <v>5.7358000000000002</v>
      </c>
      <c r="AC13" s="61">
        <v>11.7384</v>
      </c>
      <c r="AD13" s="68"/>
      <c r="AE13" s="53"/>
      <c r="AF13" s="53"/>
      <c r="AG13" s="53"/>
      <c r="AH13" s="53"/>
      <c r="AI13" s="53"/>
      <c r="AJ13" s="53"/>
      <c r="AK13" s="53"/>
      <c r="AL13" s="53"/>
      <c r="AM13" s="53"/>
      <c r="AN13" s="53"/>
      <c r="AO13" s="53"/>
      <c r="AP13" s="53"/>
      <c r="AQ13" s="53"/>
      <c r="AR13" s="53"/>
      <c r="AS13" s="53"/>
      <c r="AT13" s="45"/>
      <c r="AU13" s="61" t="s">
        <v>430</v>
      </c>
      <c r="AV13" s="61" t="s">
        <v>430</v>
      </c>
      <c r="AW13" s="61" t="s">
        <v>430</v>
      </c>
      <c r="AX13" s="61" t="s">
        <v>430</v>
      </c>
      <c r="AY13" s="61">
        <v>1.52</v>
      </c>
      <c r="AZ13" s="80"/>
      <c r="BA13" s="53"/>
      <c r="BB13" s="53"/>
      <c r="BC13" s="53"/>
      <c r="BD13" s="53"/>
      <c r="BE13" s="53"/>
      <c r="BF13" s="262"/>
      <c r="BG13" s="61"/>
      <c r="BH13" s="291"/>
      <c r="BI13" s="291"/>
      <c r="BJ13" s="291"/>
      <c r="BK13" s="68"/>
      <c r="BL13" s="61"/>
      <c r="BM13" s="61"/>
      <c r="BN13" s="61"/>
      <c r="BO13" s="45"/>
      <c r="BP13" s="61"/>
      <c r="BQ13" s="45"/>
      <c r="BR13" s="61"/>
      <c r="BS13" s="61"/>
      <c r="BT13" s="61"/>
      <c r="BU13" s="61"/>
      <c r="BV13" s="45"/>
      <c r="BW13" s="61"/>
      <c r="BX13" s="61"/>
      <c r="BY13" s="61"/>
      <c r="BZ13" s="61"/>
      <c r="CA13" s="61"/>
      <c r="CB13" s="61"/>
      <c r="CC13" s="45"/>
      <c r="CD13" s="86"/>
      <c r="CE13" s="86"/>
      <c r="CF13" s="86"/>
      <c r="CG13" s="86"/>
      <c r="CH13" s="86"/>
      <c r="CI13" s="45"/>
      <c r="CJ13" s="90"/>
    </row>
    <row r="14" spans="1:88" ht="14.5" x14ac:dyDescent="0.25">
      <c r="A14" s="39" t="s">
        <v>10049</v>
      </c>
      <c r="B14" s="46"/>
      <c r="C14" s="723"/>
      <c r="D14" s="46"/>
      <c r="E14" s="54"/>
      <c r="F14" s="46"/>
      <c r="G14" s="58"/>
      <c r="H14" s="46"/>
      <c r="I14" s="95"/>
      <c r="J14" s="95"/>
      <c r="K14" s="95"/>
      <c r="L14" s="95"/>
      <c r="M14" s="69"/>
      <c r="N14" s="62"/>
      <c r="O14" s="62"/>
      <c r="P14" s="62"/>
      <c r="Q14" s="62"/>
      <c r="R14" s="62"/>
      <c r="S14" s="73"/>
      <c r="T14" s="62"/>
      <c r="U14" s="62"/>
      <c r="V14" s="62"/>
      <c r="W14" s="62"/>
      <c r="X14" s="62"/>
      <c r="Y14" s="62"/>
      <c r="Z14" s="62"/>
      <c r="AA14" s="62"/>
      <c r="AB14" s="62"/>
      <c r="AC14" s="62"/>
      <c r="AD14" s="69"/>
      <c r="AE14" s="54"/>
      <c r="AF14" s="54"/>
      <c r="AG14" s="54"/>
      <c r="AH14" s="54"/>
      <c r="AI14" s="54"/>
      <c r="AJ14" s="54"/>
      <c r="AK14" s="54"/>
      <c r="AL14" s="54"/>
      <c r="AM14" s="54"/>
      <c r="AN14" s="54"/>
      <c r="AO14" s="54"/>
      <c r="AP14" s="54"/>
      <c r="AQ14" s="54"/>
      <c r="AR14" s="54"/>
      <c r="AS14" s="54"/>
      <c r="AT14" s="46"/>
      <c r="AU14" s="62"/>
      <c r="AV14" s="62"/>
      <c r="AW14" s="62"/>
      <c r="AX14" s="62"/>
      <c r="AY14" s="62"/>
      <c r="AZ14" s="81"/>
      <c r="BA14" s="54"/>
      <c r="BB14" s="54"/>
      <c r="BC14" s="54"/>
      <c r="BD14" s="54"/>
      <c r="BE14" s="54"/>
      <c r="BF14" s="263"/>
      <c r="BG14" s="62"/>
      <c r="BH14" s="293"/>
      <c r="BI14" s="293"/>
      <c r="BJ14" s="293"/>
      <c r="BK14" s="69"/>
      <c r="BL14" s="62"/>
      <c r="BM14" s="62"/>
      <c r="BN14" s="62"/>
      <c r="BO14" s="46"/>
      <c r="BP14" s="62"/>
      <c r="BQ14" s="46"/>
      <c r="BR14" s="62"/>
      <c r="BS14" s="62"/>
      <c r="BT14" s="62"/>
      <c r="BU14" s="62"/>
      <c r="BV14" s="46"/>
      <c r="BW14" s="62"/>
      <c r="BX14" s="62"/>
      <c r="BY14" s="62"/>
      <c r="BZ14" s="62"/>
      <c r="CA14" s="62"/>
      <c r="CB14" s="62"/>
      <c r="CC14" s="46"/>
      <c r="CD14" s="87"/>
      <c r="CE14" s="87"/>
      <c r="CF14" s="87"/>
      <c r="CG14" s="87"/>
      <c r="CH14" s="87"/>
      <c r="CI14" s="46"/>
      <c r="CJ14" s="91"/>
    </row>
    <row r="15" spans="1:88" s="428" customFormat="1" x14ac:dyDescent="0.25">
      <c r="A15" s="481" t="s">
        <v>9238</v>
      </c>
      <c r="B15" s="402"/>
      <c r="C15" s="724">
        <v>45194</v>
      </c>
      <c r="D15" s="402"/>
      <c r="E15" s="403">
        <v>734.8</v>
      </c>
      <c r="F15" s="402"/>
      <c r="G15" s="404">
        <v>12.648300000000001</v>
      </c>
      <c r="H15" s="402"/>
      <c r="I15" s="650">
        <v>3.25</v>
      </c>
      <c r="J15" s="650">
        <v>7.51</v>
      </c>
      <c r="K15" s="650" t="s">
        <v>430</v>
      </c>
      <c r="L15" s="650">
        <v>2.7</v>
      </c>
      <c r="M15" s="406"/>
      <c r="N15" s="405">
        <v>0.46150000000000002</v>
      </c>
      <c r="O15" s="405">
        <v>-0.28460000000000002</v>
      </c>
      <c r="P15" s="405">
        <v>4.3605999999999998</v>
      </c>
      <c r="Q15" s="405">
        <v>1.2892999999999999</v>
      </c>
      <c r="R15" s="405">
        <v>-1.9869000000000001</v>
      </c>
      <c r="S15" s="407">
        <v>3.0217999999999998</v>
      </c>
      <c r="T15" s="405">
        <v>5.9861000000000004</v>
      </c>
      <c r="U15" s="405" t="s">
        <v>430</v>
      </c>
      <c r="V15" s="405" t="s">
        <v>430</v>
      </c>
      <c r="W15" s="405" t="s">
        <v>430</v>
      </c>
      <c r="X15" s="405">
        <v>5.5353000000000003</v>
      </c>
      <c r="Y15" s="405">
        <v>-1.2291000000000001</v>
      </c>
      <c r="Z15" s="405">
        <v>0.25130000000000002</v>
      </c>
      <c r="AA15" s="405">
        <v>-0.97319999999999995</v>
      </c>
      <c r="AB15" s="405">
        <v>5.5353000000000003</v>
      </c>
      <c r="AC15" s="405">
        <v>9.4987999999999992</v>
      </c>
      <c r="AD15" s="406"/>
      <c r="AE15" s="403">
        <v>2</v>
      </c>
      <c r="AF15" s="403">
        <v>2</v>
      </c>
      <c r="AG15" s="403">
        <v>2</v>
      </c>
      <c r="AH15" s="403">
        <v>1</v>
      </c>
      <c r="AI15" s="403">
        <v>1</v>
      </c>
      <c r="AJ15" s="403">
        <v>2</v>
      </c>
      <c r="AK15" s="403">
        <v>2</v>
      </c>
      <c r="AL15" s="403" t="s">
        <v>430</v>
      </c>
      <c r="AM15" s="403" t="s">
        <v>430</v>
      </c>
      <c r="AN15" s="403" t="s">
        <v>430</v>
      </c>
      <c r="AO15" s="403">
        <v>2</v>
      </c>
      <c r="AP15" s="403">
        <v>1</v>
      </c>
      <c r="AQ15" s="403">
        <v>1</v>
      </c>
      <c r="AR15" s="403">
        <v>2</v>
      </c>
      <c r="AS15" s="403">
        <v>2</v>
      </c>
      <c r="AT15" s="402"/>
      <c r="AU15" s="405" t="s">
        <v>430</v>
      </c>
      <c r="AV15" s="405" t="s">
        <v>430</v>
      </c>
      <c r="AW15" s="405" t="s">
        <v>430</v>
      </c>
      <c r="AX15" s="405" t="s">
        <v>430</v>
      </c>
      <c r="AY15" s="405">
        <v>0.28000000000000003</v>
      </c>
      <c r="AZ15" s="408"/>
      <c r="BA15" s="403" t="s">
        <v>430</v>
      </c>
      <c r="BB15" s="403" t="s">
        <v>430</v>
      </c>
      <c r="BC15" s="403" t="s">
        <v>430</v>
      </c>
      <c r="BD15" s="403" t="s">
        <v>430</v>
      </c>
      <c r="BE15" s="403">
        <v>1</v>
      </c>
      <c r="BF15" s="409"/>
      <c r="BG15" s="405">
        <v>7.6673259649558503</v>
      </c>
      <c r="BH15" s="410">
        <v>0</v>
      </c>
      <c r="BI15" s="410">
        <v>2.7441316140913399E-2</v>
      </c>
      <c r="BJ15" s="410" t="s">
        <v>430</v>
      </c>
      <c r="BK15" s="406"/>
      <c r="BL15" s="405" t="s">
        <v>430</v>
      </c>
      <c r="BM15" s="405" t="s">
        <v>430</v>
      </c>
      <c r="BN15" s="405" t="s">
        <v>430</v>
      </c>
      <c r="BO15" s="402"/>
      <c r="BP15" s="405">
        <v>41.758596089999998</v>
      </c>
      <c r="BQ15" s="402"/>
      <c r="BR15" s="405">
        <v>26.015599999999999</v>
      </c>
      <c r="BS15" s="405">
        <v>8.4081299999999999</v>
      </c>
      <c r="BT15" s="405">
        <v>7.3348300000000002</v>
      </c>
      <c r="BU15" s="405">
        <v>58.241439999999997</v>
      </c>
      <c r="BV15" s="402"/>
      <c r="BW15" s="405">
        <v>14</v>
      </c>
      <c r="BX15" s="405">
        <v>37.950000000000003</v>
      </c>
      <c r="BY15" s="405">
        <v>4.0199999999999996</v>
      </c>
      <c r="BZ15" s="405" t="s">
        <v>430</v>
      </c>
      <c r="CA15" s="405" t="s">
        <v>430</v>
      </c>
      <c r="CB15" s="405">
        <v>2.27</v>
      </c>
      <c r="CC15" s="402"/>
      <c r="CD15" s="401" t="s">
        <v>9239</v>
      </c>
      <c r="CE15" s="401" t="s">
        <v>9240</v>
      </c>
      <c r="CF15" s="401" t="s">
        <v>9241</v>
      </c>
      <c r="CG15" s="401" t="s">
        <v>9242</v>
      </c>
      <c r="CH15" s="401" t="s">
        <v>9243</v>
      </c>
      <c r="CI15" s="402"/>
      <c r="CJ15" s="411" t="s">
        <v>436</v>
      </c>
    </row>
    <row r="16" spans="1:88" s="428" customFormat="1" x14ac:dyDescent="0.25">
      <c r="A16" s="345" t="s">
        <v>10050</v>
      </c>
      <c r="B16" s="373"/>
      <c r="C16" s="719">
        <v>45226</v>
      </c>
      <c r="D16" s="373"/>
      <c r="E16" s="346">
        <v>280.37</v>
      </c>
      <c r="F16" s="373"/>
      <c r="G16" s="347">
        <v>12.882999999999999</v>
      </c>
      <c r="H16" s="373"/>
      <c r="I16" s="651">
        <v>2.57</v>
      </c>
      <c r="J16" s="651">
        <v>7.42</v>
      </c>
      <c r="K16" s="651">
        <v>2</v>
      </c>
      <c r="L16" s="651">
        <v>2.13</v>
      </c>
      <c r="M16" s="374"/>
      <c r="N16" s="348">
        <v>0.54630000000000001</v>
      </c>
      <c r="O16" s="348">
        <v>-0.1782</v>
      </c>
      <c r="P16" s="348">
        <v>4.5868000000000002</v>
      </c>
      <c r="Q16" s="348">
        <v>-0.3866</v>
      </c>
      <c r="R16" s="348">
        <v>-2.8212000000000002</v>
      </c>
      <c r="S16" s="350">
        <v>4.1492000000000004</v>
      </c>
      <c r="T16" s="348">
        <v>6.9497999999999998</v>
      </c>
      <c r="U16" s="348" t="s">
        <v>430</v>
      </c>
      <c r="V16" s="348" t="s">
        <v>430</v>
      </c>
      <c r="W16" s="348" t="s">
        <v>430</v>
      </c>
      <c r="X16" s="348">
        <v>5.7023000000000001</v>
      </c>
      <c r="Y16" s="348">
        <v>-2.7404000000000002</v>
      </c>
      <c r="Z16" s="348">
        <v>8.5500000000000007E-2</v>
      </c>
      <c r="AA16" s="348">
        <v>-0.34810000000000002</v>
      </c>
      <c r="AB16" s="348">
        <v>5.7023000000000001</v>
      </c>
      <c r="AC16" s="348">
        <v>10.657999999999999</v>
      </c>
      <c r="AD16" s="374"/>
      <c r="AE16" s="346">
        <v>1</v>
      </c>
      <c r="AF16" s="346">
        <v>1</v>
      </c>
      <c r="AG16" s="346">
        <v>1</v>
      </c>
      <c r="AH16" s="346">
        <v>2</v>
      </c>
      <c r="AI16" s="346">
        <v>2</v>
      </c>
      <c r="AJ16" s="346">
        <v>1</v>
      </c>
      <c r="AK16" s="346">
        <v>1</v>
      </c>
      <c r="AL16" s="346" t="s">
        <v>430</v>
      </c>
      <c r="AM16" s="346" t="s">
        <v>430</v>
      </c>
      <c r="AN16" s="346" t="s">
        <v>430</v>
      </c>
      <c r="AO16" s="346">
        <v>1</v>
      </c>
      <c r="AP16" s="346">
        <v>2</v>
      </c>
      <c r="AQ16" s="346">
        <v>2</v>
      </c>
      <c r="AR16" s="346">
        <v>1</v>
      </c>
      <c r="AS16" s="346">
        <v>1</v>
      </c>
      <c r="AT16" s="373"/>
      <c r="AU16" s="348" t="s">
        <v>430</v>
      </c>
      <c r="AV16" s="348" t="s">
        <v>430</v>
      </c>
      <c r="AW16" s="348" t="s">
        <v>430</v>
      </c>
      <c r="AX16" s="348" t="s">
        <v>430</v>
      </c>
      <c r="AY16" s="348">
        <v>-0.28999999999999998</v>
      </c>
      <c r="AZ16" s="351"/>
      <c r="BA16" s="346" t="s">
        <v>430</v>
      </c>
      <c r="BB16" s="346" t="s">
        <v>430</v>
      </c>
      <c r="BC16" s="346" t="s">
        <v>430</v>
      </c>
      <c r="BD16" s="346" t="s">
        <v>430</v>
      </c>
      <c r="BE16" s="346">
        <v>2</v>
      </c>
      <c r="BF16" s="362"/>
      <c r="BG16" s="348">
        <v>8.4304980415502193</v>
      </c>
      <c r="BH16" s="375">
        <v>0</v>
      </c>
      <c r="BI16" s="375">
        <v>3.58986357604755E-2</v>
      </c>
      <c r="BJ16" s="375" t="s">
        <v>430</v>
      </c>
      <c r="BK16" s="374"/>
      <c r="BL16" s="348" t="s">
        <v>430</v>
      </c>
      <c r="BM16" s="348" t="s">
        <v>430</v>
      </c>
      <c r="BN16" s="348" t="s">
        <v>430</v>
      </c>
      <c r="BO16" s="373"/>
      <c r="BP16" s="348">
        <v>49.649593250000002</v>
      </c>
      <c r="BQ16" s="373"/>
      <c r="BR16" s="348">
        <v>33.710900000000002</v>
      </c>
      <c r="BS16" s="348">
        <v>4.85846</v>
      </c>
      <c r="BT16" s="348">
        <v>9.5886899999999997</v>
      </c>
      <c r="BU16" s="348">
        <v>51.841949999999997</v>
      </c>
      <c r="BV16" s="373"/>
      <c r="BW16" s="348">
        <v>6.18</v>
      </c>
      <c r="BX16" s="348">
        <v>26.26</v>
      </c>
      <c r="BY16" s="348">
        <v>8.07</v>
      </c>
      <c r="BZ16" s="348" t="s">
        <v>430</v>
      </c>
      <c r="CA16" s="348" t="s">
        <v>430</v>
      </c>
      <c r="CB16" s="348">
        <v>11.33</v>
      </c>
      <c r="CC16" s="373"/>
      <c r="CD16" s="372" t="s">
        <v>10046</v>
      </c>
      <c r="CE16" s="372" t="s">
        <v>789</v>
      </c>
      <c r="CF16" s="372" t="s">
        <v>10047</v>
      </c>
      <c r="CG16" s="372" t="s">
        <v>9873</v>
      </c>
      <c r="CH16" s="372" t="s">
        <v>10048</v>
      </c>
      <c r="CI16" s="373"/>
      <c r="CJ16" s="354" t="s">
        <v>555</v>
      </c>
    </row>
    <row r="17" spans="1:88" x14ac:dyDescent="0.25">
      <c r="A17" s="36" t="s">
        <v>93</v>
      </c>
      <c r="B17" s="43"/>
      <c r="C17" s="720"/>
      <c r="D17" s="43"/>
      <c r="E17" s="51"/>
      <c r="F17" s="43"/>
      <c r="G17" s="55"/>
      <c r="H17" s="43"/>
      <c r="I17" s="92"/>
      <c r="J17" s="92"/>
      <c r="K17" s="92"/>
      <c r="L17" s="92"/>
      <c r="M17" s="66"/>
      <c r="N17" s="59">
        <v>0.50390000000000001</v>
      </c>
      <c r="O17" s="59">
        <v>-0.23139999999999999</v>
      </c>
      <c r="P17" s="59">
        <v>4.4737</v>
      </c>
      <c r="Q17" s="59">
        <v>0.45140000000000002</v>
      </c>
      <c r="R17" s="59">
        <v>-2.4041000000000001</v>
      </c>
      <c r="S17" s="70">
        <v>3.5855000000000001</v>
      </c>
      <c r="T17" s="59">
        <v>6.468</v>
      </c>
      <c r="U17" s="59" t="s">
        <v>430</v>
      </c>
      <c r="V17" s="59" t="s">
        <v>430</v>
      </c>
      <c r="W17" s="59" t="s">
        <v>430</v>
      </c>
      <c r="X17" s="59">
        <v>5.6188000000000002</v>
      </c>
      <c r="Y17" s="59">
        <v>-1.9847999999999999</v>
      </c>
      <c r="Z17" s="59">
        <v>0.16839999999999999</v>
      </c>
      <c r="AA17" s="59">
        <v>-0.66059999999999997</v>
      </c>
      <c r="AB17" s="59">
        <v>5.6188000000000002</v>
      </c>
      <c r="AC17" s="59">
        <v>10.0784</v>
      </c>
      <c r="AD17" s="66"/>
      <c r="AE17" s="51">
        <v>2</v>
      </c>
      <c r="AF17" s="51">
        <v>2</v>
      </c>
      <c r="AG17" s="51">
        <v>2</v>
      </c>
      <c r="AH17" s="51">
        <v>2</v>
      </c>
      <c r="AI17" s="51">
        <v>2</v>
      </c>
      <c r="AJ17" s="51">
        <v>2</v>
      </c>
      <c r="AK17" s="51">
        <v>2</v>
      </c>
      <c r="AL17" s="51">
        <v>0</v>
      </c>
      <c r="AM17" s="51">
        <v>0</v>
      </c>
      <c r="AN17" s="51">
        <v>0</v>
      </c>
      <c r="AO17" s="51">
        <v>2</v>
      </c>
      <c r="AP17" s="51">
        <v>2</v>
      </c>
      <c r="AQ17" s="51">
        <v>2</v>
      </c>
      <c r="AR17" s="51">
        <v>2</v>
      </c>
      <c r="AS17" s="51">
        <v>2</v>
      </c>
      <c r="AT17" s="43"/>
      <c r="AU17" s="59" t="s">
        <v>430</v>
      </c>
      <c r="AV17" s="59" t="s">
        <v>430</v>
      </c>
      <c r="AW17" s="59" t="s">
        <v>430</v>
      </c>
      <c r="AX17" s="59" t="s">
        <v>430</v>
      </c>
      <c r="AY17" s="59">
        <v>-4.9999999999999802E-3</v>
      </c>
      <c r="AZ17" s="78"/>
      <c r="BA17" s="51">
        <v>0</v>
      </c>
      <c r="BB17" s="51">
        <v>0</v>
      </c>
      <c r="BC17" s="51">
        <v>0</v>
      </c>
      <c r="BD17" s="51">
        <v>0</v>
      </c>
      <c r="BE17" s="51">
        <v>2</v>
      </c>
      <c r="BF17" s="258"/>
      <c r="BG17" s="59"/>
      <c r="BH17" s="286"/>
      <c r="BI17" s="286"/>
      <c r="BJ17" s="286"/>
      <c r="BK17" s="66"/>
      <c r="BL17" s="59"/>
      <c r="BM17" s="59"/>
      <c r="BN17" s="59"/>
      <c r="BO17" s="43"/>
      <c r="BP17" s="59"/>
      <c r="BQ17" s="43"/>
      <c r="BR17" s="59"/>
      <c r="BS17" s="59"/>
      <c r="BT17" s="59"/>
      <c r="BU17" s="59"/>
      <c r="BV17" s="43"/>
      <c r="BW17" s="59"/>
      <c r="BX17" s="59"/>
      <c r="BY17" s="59"/>
      <c r="BZ17" s="59"/>
      <c r="CA17" s="59"/>
      <c r="CB17" s="59"/>
      <c r="CC17" s="43"/>
      <c r="CD17" s="84"/>
      <c r="CE17" s="84"/>
      <c r="CF17" s="84"/>
      <c r="CG17" s="84"/>
      <c r="CH17" s="84"/>
      <c r="CI17" s="43"/>
      <c r="CJ17" s="88"/>
    </row>
    <row r="18" spans="1:88" x14ac:dyDescent="0.25">
      <c r="A18" s="37" t="s">
        <v>94</v>
      </c>
      <c r="B18" s="44"/>
      <c r="C18" s="721"/>
      <c r="D18" s="44"/>
      <c r="E18" s="52"/>
      <c r="F18" s="44"/>
      <c r="G18" s="56"/>
      <c r="H18" s="44"/>
      <c r="I18" s="93"/>
      <c r="J18" s="93"/>
      <c r="K18" s="93"/>
      <c r="L18" s="93"/>
      <c r="M18" s="67"/>
      <c r="N18" s="60">
        <v>0.54630000000000001</v>
      </c>
      <c r="O18" s="60">
        <v>-0.1782</v>
      </c>
      <c r="P18" s="60">
        <v>4.5868000000000002</v>
      </c>
      <c r="Q18" s="60">
        <v>1.2892999999999999</v>
      </c>
      <c r="R18" s="60">
        <v>-1.9869000000000001</v>
      </c>
      <c r="S18" s="71">
        <v>4.1492000000000004</v>
      </c>
      <c r="T18" s="60">
        <v>6.9497999999999998</v>
      </c>
      <c r="U18" s="60" t="s">
        <v>430</v>
      </c>
      <c r="V18" s="60" t="s">
        <v>430</v>
      </c>
      <c r="W18" s="60" t="s">
        <v>430</v>
      </c>
      <c r="X18" s="60">
        <v>5.7023000000000001</v>
      </c>
      <c r="Y18" s="60">
        <v>-1.2291000000000001</v>
      </c>
      <c r="Z18" s="60">
        <v>0.25130000000000002</v>
      </c>
      <c r="AA18" s="60">
        <v>-0.34810000000000002</v>
      </c>
      <c r="AB18" s="60">
        <v>5.7023000000000001</v>
      </c>
      <c r="AC18" s="60">
        <v>10.657999999999999</v>
      </c>
      <c r="AD18" s="67"/>
      <c r="AE18" s="52"/>
      <c r="AF18" s="52"/>
      <c r="AG18" s="52"/>
      <c r="AH18" s="52"/>
      <c r="AI18" s="52"/>
      <c r="AJ18" s="52"/>
      <c r="AK18" s="52"/>
      <c r="AL18" s="52"/>
      <c r="AM18" s="52"/>
      <c r="AN18" s="52"/>
      <c r="AO18" s="52"/>
      <c r="AP18" s="52"/>
      <c r="AQ18" s="52"/>
      <c r="AR18" s="52"/>
      <c r="AS18" s="52"/>
      <c r="AT18" s="44"/>
      <c r="AU18" s="60" t="s">
        <v>430</v>
      </c>
      <c r="AV18" s="60" t="s">
        <v>430</v>
      </c>
      <c r="AW18" s="60" t="s">
        <v>430</v>
      </c>
      <c r="AX18" s="60" t="s">
        <v>430</v>
      </c>
      <c r="AY18" s="60">
        <v>0.28000000000000003</v>
      </c>
      <c r="AZ18" s="79"/>
      <c r="BA18" s="52"/>
      <c r="BB18" s="52"/>
      <c r="BC18" s="52"/>
      <c r="BD18" s="52"/>
      <c r="BE18" s="52"/>
      <c r="BF18" s="259"/>
      <c r="BG18" s="60"/>
      <c r="BH18" s="288"/>
      <c r="BI18" s="288"/>
      <c r="BJ18" s="288"/>
      <c r="BK18" s="67"/>
      <c r="BL18" s="60"/>
      <c r="BM18" s="60"/>
      <c r="BN18" s="60"/>
      <c r="BO18" s="66"/>
      <c r="BP18" s="60"/>
      <c r="BQ18" s="66"/>
      <c r="BR18" s="60"/>
      <c r="BS18" s="60"/>
      <c r="BT18" s="60"/>
      <c r="BU18" s="60"/>
      <c r="BV18" s="44"/>
      <c r="BW18" s="60"/>
      <c r="BX18" s="60"/>
      <c r="BY18" s="60"/>
      <c r="BZ18" s="60"/>
      <c r="CA18" s="60"/>
      <c r="CB18" s="60"/>
      <c r="CC18" s="44"/>
      <c r="CD18" s="85"/>
      <c r="CE18" s="85"/>
      <c r="CF18" s="85"/>
      <c r="CG18" s="85"/>
      <c r="CH18" s="85"/>
      <c r="CI18" s="44"/>
      <c r="CJ18" s="89"/>
    </row>
    <row r="19" spans="1:88" x14ac:dyDescent="0.25">
      <c r="A19" s="37" t="s">
        <v>95</v>
      </c>
      <c r="B19" s="44"/>
      <c r="C19" s="721"/>
      <c r="D19" s="44"/>
      <c r="E19" s="52"/>
      <c r="F19" s="44"/>
      <c r="G19" s="56"/>
      <c r="H19" s="44"/>
      <c r="I19" s="93"/>
      <c r="J19" s="93"/>
      <c r="K19" s="93"/>
      <c r="L19" s="93"/>
      <c r="M19" s="67"/>
      <c r="N19" s="60">
        <v>0.46150000000000002</v>
      </c>
      <c r="O19" s="60">
        <v>-0.28460000000000002</v>
      </c>
      <c r="P19" s="60">
        <v>4.3605999999999998</v>
      </c>
      <c r="Q19" s="60">
        <v>-0.3866</v>
      </c>
      <c r="R19" s="60">
        <v>-2.8212000000000002</v>
      </c>
      <c r="S19" s="71">
        <v>3.0217999999999998</v>
      </c>
      <c r="T19" s="60">
        <v>5.9861000000000004</v>
      </c>
      <c r="U19" s="60" t="s">
        <v>430</v>
      </c>
      <c r="V19" s="60" t="s">
        <v>430</v>
      </c>
      <c r="W19" s="60" t="s">
        <v>430</v>
      </c>
      <c r="X19" s="60">
        <v>5.5353000000000003</v>
      </c>
      <c r="Y19" s="60">
        <v>-2.7404000000000002</v>
      </c>
      <c r="Z19" s="60">
        <v>8.5500000000000007E-2</v>
      </c>
      <c r="AA19" s="60">
        <v>-0.97319999999999995</v>
      </c>
      <c r="AB19" s="60">
        <v>5.5353000000000003</v>
      </c>
      <c r="AC19" s="60">
        <v>9.4987999999999992</v>
      </c>
      <c r="AD19" s="67"/>
      <c r="AE19" s="52"/>
      <c r="AF19" s="52"/>
      <c r="AG19" s="52"/>
      <c r="AH19" s="52"/>
      <c r="AI19" s="52"/>
      <c r="AJ19" s="52"/>
      <c r="AK19" s="52"/>
      <c r="AL19" s="52"/>
      <c r="AM19" s="52"/>
      <c r="AN19" s="52"/>
      <c r="AO19" s="52"/>
      <c r="AP19" s="52"/>
      <c r="AQ19" s="52"/>
      <c r="AR19" s="52"/>
      <c r="AS19" s="52"/>
      <c r="AT19" s="44"/>
      <c r="AU19" s="60" t="s">
        <v>430</v>
      </c>
      <c r="AV19" s="60" t="s">
        <v>430</v>
      </c>
      <c r="AW19" s="60" t="s">
        <v>430</v>
      </c>
      <c r="AX19" s="60" t="s">
        <v>430</v>
      </c>
      <c r="AY19" s="60">
        <v>-0.28999999999999998</v>
      </c>
      <c r="AZ19" s="79"/>
      <c r="BA19" s="52"/>
      <c r="BB19" s="52"/>
      <c r="BC19" s="52"/>
      <c r="BD19" s="52"/>
      <c r="BE19" s="52"/>
      <c r="BF19" s="259"/>
      <c r="BG19" s="60"/>
      <c r="BH19" s="288"/>
      <c r="BI19" s="288"/>
      <c r="BJ19" s="288"/>
      <c r="BK19" s="67"/>
      <c r="BL19" s="60"/>
      <c r="BM19" s="60"/>
      <c r="BN19" s="60"/>
      <c r="BO19" s="67"/>
      <c r="BP19" s="60"/>
      <c r="BQ19" s="67"/>
      <c r="BR19" s="60"/>
      <c r="BS19" s="60"/>
      <c r="BT19" s="60"/>
      <c r="BU19" s="60"/>
      <c r="BV19" s="44"/>
      <c r="BW19" s="60"/>
      <c r="BX19" s="60"/>
      <c r="BY19" s="60"/>
      <c r="BZ19" s="60"/>
      <c r="CA19" s="60"/>
      <c r="CB19" s="60"/>
      <c r="CC19" s="44"/>
      <c r="CD19" s="85"/>
      <c r="CE19" s="85"/>
      <c r="CF19" s="85"/>
      <c r="CG19" s="85"/>
      <c r="CH19" s="85"/>
      <c r="CI19" s="44"/>
      <c r="CJ19" s="89"/>
    </row>
    <row r="20" spans="1:88" x14ac:dyDescent="0.25">
      <c r="A20" s="38" t="s">
        <v>96</v>
      </c>
      <c r="B20" s="45"/>
      <c r="C20" s="722"/>
      <c r="D20" s="45"/>
      <c r="E20" s="53"/>
      <c r="F20" s="45"/>
      <c r="G20" s="57"/>
      <c r="H20" s="45"/>
      <c r="I20" s="94"/>
      <c r="J20" s="94"/>
      <c r="K20" s="94"/>
      <c r="L20" s="94"/>
      <c r="M20" s="68"/>
      <c r="N20" s="61">
        <v>0.50390000000000001</v>
      </c>
      <c r="O20" s="61">
        <v>-0.23139999999999999</v>
      </c>
      <c r="P20" s="61">
        <v>4.4737</v>
      </c>
      <c r="Q20" s="61">
        <v>0.45134999999999997</v>
      </c>
      <c r="R20" s="61">
        <v>-2.4040499999999998</v>
      </c>
      <c r="S20" s="72">
        <v>3.5855000000000001</v>
      </c>
      <c r="T20" s="61">
        <v>6.4679500000000001</v>
      </c>
      <c r="U20" s="61" t="s">
        <v>430</v>
      </c>
      <c r="V20" s="61" t="s">
        <v>430</v>
      </c>
      <c r="W20" s="61" t="s">
        <v>430</v>
      </c>
      <c r="X20" s="61">
        <v>5.6188000000000002</v>
      </c>
      <c r="Y20" s="61">
        <v>-1.9847999999999999</v>
      </c>
      <c r="Z20" s="61">
        <v>0.16839999999999999</v>
      </c>
      <c r="AA20" s="61">
        <v>-0.66059999999999997</v>
      </c>
      <c r="AB20" s="61">
        <v>5.6188000000000002</v>
      </c>
      <c r="AC20" s="61">
        <v>10.0784</v>
      </c>
      <c r="AD20" s="68"/>
      <c r="AE20" s="53"/>
      <c r="AF20" s="53"/>
      <c r="AG20" s="53"/>
      <c r="AH20" s="53"/>
      <c r="AI20" s="53"/>
      <c r="AJ20" s="53"/>
      <c r="AK20" s="53"/>
      <c r="AL20" s="53"/>
      <c r="AM20" s="53"/>
      <c r="AN20" s="53"/>
      <c r="AO20" s="53"/>
      <c r="AP20" s="53"/>
      <c r="AQ20" s="53"/>
      <c r="AR20" s="53"/>
      <c r="AS20" s="53"/>
      <c r="AT20" s="45"/>
      <c r="AU20" s="61" t="s">
        <v>430</v>
      </c>
      <c r="AV20" s="61" t="s">
        <v>430</v>
      </c>
      <c r="AW20" s="61" t="s">
        <v>430</v>
      </c>
      <c r="AX20" s="61" t="s">
        <v>430</v>
      </c>
      <c r="AY20" s="61">
        <v>0</v>
      </c>
      <c r="AZ20" s="80"/>
      <c r="BA20" s="53"/>
      <c r="BB20" s="53"/>
      <c r="BC20" s="53"/>
      <c r="BD20" s="53"/>
      <c r="BE20" s="53"/>
      <c r="BF20" s="262"/>
      <c r="BG20" s="61"/>
      <c r="BH20" s="291"/>
      <c r="BI20" s="291"/>
      <c r="BJ20" s="291"/>
      <c r="BK20" s="68"/>
      <c r="BL20" s="61"/>
      <c r="BM20" s="61"/>
      <c r="BN20" s="61"/>
      <c r="BO20" s="68"/>
      <c r="BP20" s="61"/>
      <c r="BQ20" s="68"/>
      <c r="BR20" s="61"/>
      <c r="BS20" s="61"/>
      <c r="BT20" s="61"/>
      <c r="BU20" s="61"/>
      <c r="BV20" s="45"/>
      <c r="BW20" s="61"/>
      <c r="BX20" s="61"/>
      <c r="BY20" s="61"/>
      <c r="BZ20" s="61"/>
      <c r="CA20" s="61"/>
      <c r="CB20" s="61"/>
      <c r="CC20" s="45"/>
      <c r="CD20" s="86"/>
      <c r="CE20" s="86"/>
      <c r="CF20" s="86"/>
      <c r="CG20" s="86"/>
      <c r="CH20" s="86"/>
      <c r="CI20" s="45"/>
      <c r="CJ20" s="90"/>
    </row>
    <row r="21" spans="1:88" ht="14.5" x14ac:dyDescent="0.25">
      <c r="A21" s="39" t="s">
        <v>91</v>
      </c>
      <c r="B21" s="69"/>
      <c r="C21" s="726"/>
      <c r="D21" s="69"/>
      <c r="E21" s="40"/>
      <c r="F21" s="69"/>
      <c r="G21" s="40"/>
      <c r="H21" s="69"/>
      <c r="I21" s="40"/>
      <c r="J21" s="40"/>
      <c r="K21" s="40"/>
      <c r="L21" s="40"/>
      <c r="M21" s="69"/>
      <c r="N21" s="62"/>
      <c r="O21" s="62"/>
      <c r="P21" s="62"/>
      <c r="Q21" s="62"/>
      <c r="R21" s="62"/>
      <c r="S21" s="73"/>
      <c r="T21" s="62"/>
      <c r="U21" s="62"/>
      <c r="V21" s="62"/>
      <c r="W21" s="62"/>
      <c r="X21" s="62"/>
      <c r="Y21" s="62"/>
      <c r="Z21" s="62"/>
      <c r="AA21" s="62"/>
      <c r="AB21" s="62"/>
      <c r="AC21" s="62"/>
      <c r="AD21" s="69"/>
      <c r="AE21" s="54"/>
      <c r="AF21" s="54"/>
      <c r="AG21" s="54"/>
      <c r="AH21" s="54"/>
      <c r="AI21" s="54"/>
      <c r="AJ21" s="54"/>
      <c r="AK21" s="54"/>
      <c r="AL21" s="54"/>
      <c r="AM21" s="54"/>
      <c r="AN21" s="54"/>
      <c r="AO21" s="54"/>
      <c r="AP21" s="54"/>
      <c r="AQ21" s="54"/>
      <c r="AR21" s="54"/>
      <c r="AS21" s="54"/>
      <c r="AT21" s="69"/>
      <c r="AU21" s="245"/>
      <c r="AV21" s="245"/>
      <c r="AW21" s="245"/>
      <c r="AX21" s="245"/>
      <c r="AY21" s="245"/>
      <c r="AZ21" s="69"/>
      <c r="BA21" s="247"/>
      <c r="BB21" s="247"/>
      <c r="BC21" s="247"/>
      <c r="BD21" s="247"/>
      <c r="BE21" s="247"/>
      <c r="BF21" s="69"/>
      <c r="BG21" s="293"/>
      <c r="BH21" s="293"/>
      <c r="BI21" s="293"/>
      <c r="BJ21" s="293"/>
      <c r="BK21" s="69"/>
      <c r="BL21" s="245"/>
      <c r="BM21" s="245"/>
      <c r="BN21" s="245"/>
      <c r="BO21" s="69"/>
      <c r="BP21" s="245"/>
      <c r="BQ21" s="69"/>
      <c r="BR21" s="245"/>
      <c r="BS21" s="245"/>
      <c r="BT21" s="245"/>
      <c r="BU21" s="245"/>
      <c r="BV21" s="40"/>
      <c r="BW21" s="245"/>
      <c r="BX21" s="245"/>
      <c r="BY21" s="245"/>
      <c r="BZ21" s="245"/>
      <c r="CA21" s="245"/>
      <c r="CB21" s="245"/>
      <c r="CC21" s="69"/>
      <c r="CD21" s="40"/>
      <c r="CE21" s="25"/>
      <c r="CI21" s="69"/>
      <c r="CJ21" s="66"/>
    </row>
    <row r="22" spans="1:88" s="428" customFormat="1" x14ac:dyDescent="0.25">
      <c r="A22" s="481" t="s">
        <v>6814</v>
      </c>
      <c r="B22" s="406"/>
      <c r="C22" s="730"/>
      <c r="D22" s="406"/>
      <c r="E22" s="401"/>
      <c r="F22" s="406"/>
      <c r="G22" s="401"/>
      <c r="H22" s="406"/>
      <c r="I22" s="401"/>
      <c r="J22" s="401"/>
      <c r="K22" s="401"/>
      <c r="L22" s="401"/>
      <c r="M22" s="406"/>
      <c r="N22" s="405" t="s">
        <v>430</v>
      </c>
      <c r="O22" s="405" t="s">
        <v>430</v>
      </c>
      <c r="P22" s="405" t="s">
        <v>430</v>
      </c>
      <c r="Q22" s="405" t="s">
        <v>430</v>
      </c>
      <c r="R22" s="405" t="s">
        <v>430</v>
      </c>
      <c r="S22" s="407" t="s">
        <v>430</v>
      </c>
      <c r="T22" s="405" t="s">
        <v>430</v>
      </c>
      <c r="U22" s="405" t="s">
        <v>430</v>
      </c>
      <c r="V22" s="405" t="s">
        <v>430</v>
      </c>
      <c r="W22" s="405" t="s">
        <v>430</v>
      </c>
      <c r="X22" s="405" t="s">
        <v>430</v>
      </c>
      <c r="Y22" s="405" t="s">
        <v>430</v>
      </c>
      <c r="Z22" s="405" t="s">
        <v>430</v>
      </c>
      <c r="AA22" s="405" t="s">
        <v>430</v>
      </c>
      <c r="AB22" s="405" t="s">
        <v>430</v>
      </c>
      <c r="AC22" s="405"/>
      <c r="AD22" s="406"/>
      <c r="AE22" s="403"/>
      <c r="AF22" s="403"/>
      <c r="AG22" s="403"/>
      <c r="AH22" s="403"/>
      <c r="AI22" s="403"/>
      <c r="AJ22" s="403"/>
      <c r="AK22" s="403"/>
      <c r="AL22" s="403"/>
      <c r="AM22" s="403"/>
      <c r="AN22" s="403"/>
      <c r="AO22" s="403"/>
      <c r="AP22" s="403"/>
      <c r="AQ22" s="403"/>
      <c r="AR22" s="403"/>
      <c r="AS22" s="403"/>
      <c r="AT22" s="406"/>
      <c r="AU22" s="405" t="s">
        <v>430</v>
      </c>
      <c r="AV22" s="405" t="s">
        <v>430</v>
      </c>
      <c r="AW22" s="405" t="s">
        <v>430</v>
      </c>
      <c r="AX22" s="405" t="s">
        <v>430</v>
      </c>
      <c r="AY22" s="405" t="s">
        <v>430</v>
      </c>
      <c r="AZ22" s="406"/>
      <c r="BA22" s="426"/>
      <c r="BB22" s="426"/>
      <c r="BC22" s="426"/>
      <c r="BD22" s="426"/>
      <c r="BE22" s="426"/>
      <c r="BF22" s="406"/>
      <c r="BG22" s="410"/>
      <c r="BH22" s="410"/>
      <c r="BI22" s="410"/>
      <c r="BJ22" s="410"/>
      <c r="BK22" s="406"/>
      <c r="BL22" s="410"/>
      <c r="BM22" s="410"/>
      <c r="BN22" s="410"/>
      <c r="BO22" s="406"/>
      <c r="BP22" s="410"/>
      <c r="BQ22" s="406"/>
      <c r="BR22" s="410"/>
      <c r="BS22" s="410"/>
      <c r="BT22" s="410"/>
      <c r="BU22" s="410"/>
      <c r="BV22" s="401"/>
      <c r="BW22" s="410"/>
      <c r="BX22" s="410"/>
      <c r="BY22" s="410"/>
      <c r="BZ22" s="410"/>
      <c r="CA22" s="410"/>
      <c r="CB22" s="410"/>
      <c r="CC22" s="406"/>
      <c r="CD22" s="401"/>
      <c r="CE22" s="401"/>
      <c r="CF22" s="401"/>
      <c r="CG22" s="401"/>
      <c r="CH22" s="427"/>
      <c r="CI22" s="374"/>
      <c r="CJ22" s="406"/>
    </row>
    <row r="23" spans="1:88" s="428" customFormat="1" x14ac:dyDescent="0.25">
      <c r="A23" s="345" t="s">
        <v>6818</v>
      </c>
      <c r="B23" s="374"/>
      <c r="C23" s="731"/>
      <c r="D23" s="374"/>
      <c r="E23" s="372"/>
      <c r="F23" s="374"/>
      <c r="G23" s="372"/>
      <c r="H23" s="374"/>
      <c r="I23" s="372"/>
      <c r="J23" s="372"/>
      <c r="K23" s="372"/>
      <c r="L23" s="372"/>
      <c r="M23" s="374"/>
      <c r="N23" s="348" t="s">
        <v>430</v>
      </c>
      <c r="O23" s="348" t="s">
        <v>430</v>
      </c>
      <c r="P23" s="348" t="s">
        <v>430</v>
      </c>
      <c r="Q23" s="348" t="s">
        <v>430</v>
      </c>
      <c r="R23" s="348" t="s">
        <v>430</v>
      </c>
      <c r="S23" s="350" t="s">
        <v>430</v>
      </c>
      <c r="T23" s="348" t="s">
        <v>430</v>
      </c>
      <c r="U23" s="348" t="s">
        <v>430</v>
      </c>
      <c r="V23" s="348" t="s">
        <v>430</v>
      </c>
      <c r="W23" s="348" t="s">
        <v>430</v>
      </c>
      <c r="X23" s="348" t="s">
        <v>430</v>
      </c>
      <c r="Y23" s="348" t="s">
        <v>430</v>
      </c>
      <c r="Z23" s="348" t="s">
        <v>430</v>
      </c>
      <c r="AA23" s="348" t="s">
        <v>430</v>
      </c>
      <c r="AB23" s="348" t="s">
        <v>430</v>
      </c>
      <c r="AC23" s="348"/>
      <c r="AD23" s="374"/>
      <c r="AE23" s="346"/>
      <c r="AF23" s="346"/>
      <c r="AG23" s="346"/>
      <c r="AH23" s="346"/>
      <c r="AI23" s="346"/>
      <c r="AJ23" s="346"/>
      <c r="AK23" s="346"/>
      <c r="AL23" s="346"/>
      <c r="AM23" s="346"/>
      <c r="AN23" s="346"/>
      <c r="AO23" s="346"/>
      <c r="AP23" s="346"/>
      <c r="AQ23" s="346"/>
      <c r="AR23" s="346"/>
      <c r="AS23" s="346"/>
      <c r="AT23" s="374"/>
      <c r="AU23" s="348" t="s">
        <v>430</v>
      </c>
      <c r="AV23" s="348" t="s">
        <v>430</v>
      </c>
      <c r="AW23" s="348" t="s">
        <v>430</v>
      </c>
      <c r="AX23" s="348" t="s">
        <v>430</v>
      </c>
      <c r="AY23" s="348" t="s">
        <v>430</v>
      </c>
      <c r="AZ23" s="374"/>
      <c r="BA23" s="429"/>
      <c r="BB23" s="429"/>
      <c r="BC23" s="429"/>
      <c r="BD23" s="429"/>
      <c r="BE23" s="429"/>
      <c r="BF23" s="374"/>
      <c r="BG23" s="375"/>
      <c r="BH23" s="375"/>
      <c r="BI23" s="375"/>
      <c r="BJ23" s="375"/>
      <c r="BK23" s="374"/>
      <c r="BL23" s="375"/>
      <c r="BM23" s="375"/>
      <c r="BN23" s="375"/>
      <c r="BO23" s="374"/>
      <c r="BP23" s="375"/>
      <c r="BQ23" s="374"/>
      <c r="BR23" s="375"/>
      <c r="BS23" s="375"/>
      <c r="BT23" s="375"/>
      <c r="BU23" s="375"/>
      <c r="BV23" s="372"/>
      <c r="BW23" s="375"/>
      <c r="BX23" s="375"/>
      <c r="BY23" s="375"/>
      <c r="BZ23" s="375"/>
      <c r="CA23" s="375"/>
      <c r="CB23" s="375"/>
      <c r="CC23" s="374"/>
      <c r="CD23" s="372"/>
      <c r="CE23" s="372"/>
      <c r="CI23" s="374"/>
      <c r="CJ23" s="374"/>
    </row>
    <row r="24" spans="1:88" s="428" customFormat="1" x14ac:dyDescent="0.25">
      <c r="A24" s="495" t="s">
        <v>426</v>
      </c>
      <c r="B24" s="417"/>
      <c r="C24" s="732"/>
      <c r="D24" s="417"/>
      <c r="E24" s="431"/>
      <c r="F24" s="417"/>
      <c r="G24" s="431"/>
      <c r="H24" s="417"/>
      <c r="I24" s="431"/>
      <c r="J24" s="431"/>
      <c r="K24" s="431"/>
      <c r="L24" s="431"/>
      <c r="M24" s="432"/>
      <c r="N24" s="433">
        <v>0.81499999999999995</v>
      </c>
      <c r="O24" s="433">
        <v>-1.0941000000000001</v>
      </c>
      <c r="P24" s="433">
        <v>5.6035000000000004</v>
      </c>
      <c r="Q24" s="433">
        <v>-4.2241</v>
      </c>
      <c r="R24" s="433">
        <v>-7.0373999999999999</v>
      </c>
      <c r="S24" s="434">
        <v>1.3575999999999999</v>
      </c>
      <c r="T24" s="433">
        <v>4.8936999999999999</v>
      </c>
      <c r="U24" s="433">
        <v>11.6617</v>
      </c>
      <c r="V24" s="433">
        <v>11.747299999999999</v>
      </c>
      <c r="W24" s="433">
        <v>13.0466</v>
      </c>
      <c r="X24" s="433">
        <v>7.9119999999999999</v>
      </c>
      <c r="Y24" s="433">
        <v>-7.6660000000000004</v>
      </c>
      <c r="Z24" s="433">
        <v>-1.8231999999999999</v>
      </c>
      <c r="AA24" s="433">
        <v>-4.9691000000000001</v>
      </c>
      <c r="AB24" s="433">
        <v>7.9119999999999999</v>
      </c>
      <c r="AC24" s="433" t="s">
        <v>428</v>
      </c>
      <c r="AD24" s="432"/>
      <c r="AE24" s="435"/>
      <c r="AF24" s="435"/>
      <c r="AG24" s="435"/>
      <c r="AH24" s="435"/>
      <c r="AI24" s="435"/>
      <c r="AJ24" s="435"/>
      <c r="AK24" s="435"/>
      <c r="AL24" s="435"/>
      <c r="AM24" s="435"/>
      <c r="AN24" s="435"/>
      <c r="AO24" s="435"/>
      <c r="AP24" s="435"/>
      <c r="AQ24" s="435"/>
      <c r="AR24" s="435"/>
      <c r="AS24" s="435"/>
      <c r="AT24" s="432"/>
      <c r="AU24" s="433">
        <v>12.25</v>
      </c>
      <c r="AV24" s="433">
        <v>11.85</v>
      </c>
      <c r="AW24" s="433">
        <v>8.56</v>
      </c>
      <c r="AX24" s="433">
        <v>4.54</v>
      </c>
      <c r="AY24" s="433">
        <v>-6.76</v>
      </c>
      <c r="AZ24" s="432"/>
      <c r="BA24" s="436"/>
      <c r="BB24" s="436"/>
      <c r="BC24" s="436"/>
      <c r="BD24" s="436"/>
      <c r="BE24" s="436"/>
      <c r="BF24" s="417"/>
      <c r="BG24" s="437"/>
      <c r="BH24" s="437"/>
      <c r="BI24" s="437"/>
      <c r="BJ24" s="437"/>
      <c r="BK24" s="417"/>
      <c r="BL24" s="437"/>
      <c r="BM24" s="437"/>
      <c r="BN24" s="437"/>
      <c r="BO24" s="417"/>
      <c r="BP24" s="437"/>
      <c r="BQ24" s="417"/>
      <c r="BR24" s="437"/>
      <c r="BS24" s="437"/>
      <c r="BT24" s="437"/>
      <c r="BU24" s="437"/>
      <c r="BV24" s="431"/>
      <c r="BW24" s="437"/>
      <c r="BX24" s="437"/>
      <c r="BY24" s="437"/>
      <c r="BZ24" s="437"/>
      <c r="CA24" s="437"/>
      <c r="CB24" s="437"/>
      <c r="CC24" s="417"/>
      <c r="CD24" s="476"/>
      <c r="CE24" s="412"/>
      <c r="CF24" s="412"/>
      <c r="CG24" s="412"/>
      <c r="CH24" s="412"/>
      <c r="CI24" s="417"/>
      <c r="CJ24" s="417"/>
    </row>
    <row r="28" spans="1:88" x14ac:dyDescent="0.25">
      <c r="A28" s="488" t="s">
        <v>179</v>
      </c>
    </row>
    <row r="29" spans="1:88" x14ac:dyDescent="0.25">
      <c r="A29" s="488" t="s">
        <v>10280</v>
      </c>
    </row>
    <row r="30" spans="1:88" x14ac:dyDescent="0.25">
      <c r="A30" s="488" t="s">
        <v>350</v>
      </c>
    </row>
  </sheetData>
  <mergeCells count="29">
    <mergeCell ref="CD5:CH5"/>
    <mergeCell ref="CI5:CI6"/>
    <mergeCell ref="CJ5:CJ6"/>
    <mergeCell ref="N6:R6"/>
    <mergeCell ref="S6:AC6"/>
    <mergeCell ref="AE6:AS6"/>
    <mergeCell ref="AU6:AY6"/>
    <mergeCell ref="BA6:BE6"/>
    <mergeCell ref="BP5:BP6"/>
    <mergeCell ref="BQ5:BQ6"/>
    <mergeCell ref="BR5:BU5"/>
    <mergeCell ref="BV5:BV6"/>
    <mergeCell ref="BW5:CB5"/>
    <mergeCell ref="CC5:CC6"/>
    <mergeCell ref="AT5:AT6"/>
    <mergeCell ref="BF5:BF6"/>
    <mergeCell ref="BG5:BJ5"/>
    <mergeCell ref="BL5:BN5"/>
    <mergeCell ref="BO5:BO6"/>
    <mergeCell ref="G5:G6"/>
    <mergeCell ref="H5:H6"/>
    <mergeCell ref="I5:L5"/>
    <mergeCell ref="M5:M6"/>
    <mergeCell ref="A5:A6"/>
    <mergeCell ref="B5:B6"/>
    <mergeCell ref="C5:C6"/>
    <mergeCell ref="D5:D6"/>
    <mergeCell ref="E5:E6"/>
    <mergeCell ref="F5:F6"/>
  </mergeCells>
  <pageMargins left="0.7" right="0.7" top="0.75" bottom="0.75" header="0.3" footer="0.3"/>
  <pageSetup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97DED-DE11-4367-A4F1-F944327F1F33}">
  <sheetPr codeName="Sheet49"/>
  <dimension ref="A1:H168"/>
  <sheetViews>
    <sheetView showGridLines="0" zoomScale="90" zoomScaleNormal="90" workbookViewId="0"/>
  </sheetViews>
  <sheetFormatPr defaultRowHeight="14.5" x14ac:dyDescent="0.35"/>
  <cols>
    <col min="1" max="1" width="47.90625" customWidth="1"/>
    <col min="2" max="2" width="11.6328125" customWidth="1"/>
    <col min="3" max="3" width="43.81640625" customWidth="1"/>
    <col min="4" max="10" width="11.6328125" customWidth="1"/>
  </cols>
  <sheetData>
    <row r="1" spans="1:8" ht="33" customHeight="1" x14ac:dyDescent="0.35"/>
    <row r="2" spans="1:8" ht="3" customHeight="1" x14ac:dyDescent="0.35"/>
    <row r="3" spans="1:8" ht="3" customHeight="1" x14ac:dyDescent="0.35"/>
    <row r="4" spans="1:8" ht="3" customHeight="1" x14ac:dyDescent="0.35"/>
    <row r="5" spans="1:8" ht="3" customHeight="1" x14ac:dyDescent="0.35"/>
    <row r="6" spans="1:8" x14ac:dyDescent="0.35">
      <c r="A6" s="1133" t="s">
        <v>10106</v>
      </c>
      <c r="B6" s="1133"/>
      <c r="C6" s="1133"/>
      <c r="D6" s="1133"/>
      <c r="E6" s="980"/>
    </row>
    <row r="7" spans="1:8" x14ac:dyDescent="0.35">
      <c r="A7" s="980" t="s">
        <v>10107</v>
      </c>
      <c r="B7" s="980" t="s">
        <v>10108</v>
      </c>
      <c r="C7" s="980" t="s">
        <v>10109</v>
      </c>
      <c r="D7" s="980" t="s">
        <v>10110</v>
      </c>
      <c r="E7" s="980" t="s">
        <v>10111</v>
      </c>
    </row>
    <row r="8" spans="1:8" x14ac:dyDescent="0.35">
      <c r="A8" s="980"/>
      <c r="B8" s="980"/>
      <c r="C8" s="980"/>
      <c r="D8" s="980"/>
      <c r="E8" s="980"/>
    </row>
    <row r="9" spans="1:8" x14ac:dyDescent="0.35">
      <c r="A9" s="1134" t="s">
        <v>10112</v>
      </c>
      <c r="B9" s="1134"/>
      <c r="C9" s="1134"/>
      <c r="D9" s="1134"/>
      <c r="E9" s="1134"/>
    </row>
    <row r="10" spans="1:8" x14ac:dyDescent="0.35">
      <c r="A10" s="977" t="s">
        <v>10113</v>
      </c>
      <c r="B10" s="978" t="s">
        <v>10114</v>
      </c>
      <c r="C10" s="978" t="s">
        <v>10115</v>
      </c>
      <c r="D10" s="979" t="s">
        <v>10116</v>
      </c>
      <c r="E10" s="979" t="s">
        <v>10117</v>
      </c>
    </row>
    <row r="11" spans="1:8" x14ac:dyDescent="0.35">
      <c r="A11" s="977" t="s">
        <v>10118</v>
      </c>
      <c r="B11" s="978" t="s">
        <v>10114</v>
      </c>
      <c r="C11" s="978" t="s">
        <v>10115</v>
      </c>
      <c r="D11" s="979" t="s">
        <v>10116</v>
      </c>
      <c r="E11" s="979" t="s">
        <v>10117</v>
      </c>
    </row>
    <row r="12" spans="1:8" x14ac:dyDescent="0.35">
      <c r="A12" s="977" t="s">
        <v>10119</v>
      </c>
      <c r="B12" s="978" t="s">
        <v>10114</v>
      </c>
      <c r="C12" s="978" t="s">
        <v>10120</v>
      </c>
      <c r="D12" s="979" t="s">
        <v>10121</v>
      </c>
      <c r="E12" s="979" t="s">
        <v>10122</v>
      </c>
    </row>
    <row r="13" spans="1:8" x14ac:dyDescent="0.35">
      <c r="A13" s="977" t="s">
        <v>10123</v>
      </c>
      <c r="B13" s="978" t="s">
        <v>10114</v>
      </c>
      <c r="C13" s="978" t="s">
        <v>10115</v>
      </c>
      <c r="D13" s="979" t="s">
        <v>10121</v>
      </c>
      <c r="E13" s="979" t="s">
        <v>10122</v>
      </c>
    </row>
    <row r="14" spans="1:8" x14ac:dyDescent="0.35">
      <c r="A14" s="977" t="s">
        <v>10124</v>
      </c>
      <c r="B14" s="978" t="s">
        <v>10125</v>
      </c>
      <c r="C14" s="978" t="s">
        <v>10126</v>
      </c>
      <c r="D14" s="979" t="s">
        <v>10127</v>
      </c>
      <c r="E14" s="979" t="s">
        <v>10128</v>
      </c>
    </row>
    <row r="16" spans="1:8" x14ac:dyDescent="0.35">
      <c r="A16" s="1135" t="s">
        <v>10129</v>
      </c>
      <c r="B16" s="1135"/>
      <c r="C16" s="1135"/>
      <c r="D16" s="1135"/>
      <c r="E16" s="1135"/>
      <c r="F16" s="1135"/>
      <c r="G16" s="1135"/>
      <c r="H16" s="1135"/>
    </row>
    <row r="17" spans="1:8" ht="29" x14ac:dyDescent="0.35">
      <c r="A17" s="981" t="s">
        <v>10107</v>
      </c>
      <c r="B17" s="981" t="s">
        <v>10108</v>
      </c>
      <c r="C17" s="981" t="s">
        <v>10109</v>
      </c>
      <c r="D17" s="981" t="s">
        <v>10110</v>
      </c>
      <c r="E17" s="981" t="s">
        <v>10111</v>
      </c>
      <c r="F17" s="981" t="s">
        <v>10130</v>
      </c>
      <c r="G17" s="981" t="s">
        <v>10131</v>
      </c>
      <c r="H17" s="981" t="s">
        <v>10132</v>
      </c>
    </row>
    <row r="19" spans="1:8" x14ac:dyDescent="0.35">
      <c r="A19" s="1134" t="s">
        <v>10112</v>
      </c>
      <c r="B19" s="1134"/>
      <c r="C19" s="1134"/>
      <c r="D19" s="1134"/>
      <c r="E19" s="1134"/>
      <c r="F19" s="1134"/>
      <c r="G19" s="1134"/>
      <c r="H19" s="1134"/>
    </row>
    <row r="20" spans="1:8" x14ac:dyDescent="0.35">
      <c r="A20" s="977" t="s">
        <v>10133</v>
      </c>
      <c r="B20" s="978" t="s">
        <v>10114</v>
      </c>
      <c r="C20" s="978" t="s">
        <v>10115</v>
      </c>
      <c r="D20" s="979" t="s">
        <v>10134</v>
      </c>
      <c r="E20" s="979" t="s">
        <v>10135</v>
      </c>
      <c r="F20" s="979" t="s">
        <v>10136</v>
      </c>
      <c r="G20" s="978" t="s">
        <v>430</v>
      </c>
      <c r="H20" s="978">
        <v>11</v>
      </c>
    </row>
    <row r="21" spans="1:8" x14ac:dyDescent="0.35">
      <c r="A21" s="977" t="s">
        <v>10137</v>
      </c>
      <c r="B21" s="978" t="s">
        <v>10125</v>
      </c>
      <c r="C21" s="978" t="s">
        <v>10138</v>
      </c>
      <c r="D21" s="979" t="s">
        <v>10139</v>
      </c>
      <c r="E21" s="979" t="s">
        <v>10140</v>
      </c>
      <c r="F21" s="979" t="s">
        <v>10141</v>
      </c>
      <c r="G21" s="978" t="s">
        <v>430</v>
      </c>
      <c r="H21" s="978">
        <v>405</v>
      </c>
    </row>
    <row r="22" spans="1:8" x14ac:dyDescent="0.35">
      <c r="A22" s="977" t="s">
        <v>10142</v>
      </c>
      <c r="B22" s="978" t="s">
        <v>10125</v>
      </c>
      <c r="C22" s="978" t="s">
        <v>10143</v>
      </c>
      <c r="D22" s="979" t="s">
        <v>10144</v>
      </c>
      <c r="E22" s="979" t="s">
        <v>10145</v>
      </c>
      <c r="F22" s="979" t="s">
        <v>10146</v>
      </c>
      <c r="G22" s="978" t="s">
        <v>430</v>
      </c>
      <c r="H22" s="978">
        <v>94</v>
      </c>
    </row>
    <row r="23" spans="1:8" x14ac:dyDescent="0.35">
      <c r="A23" s="977" t="s">
        <v>10147</v>
      </c>
      <c r="B23" s="978" t="s">
        <v>10125</v>
      </c>
      <c r="C23" s="978" t="s">
        <v>10148</v>
      </c>
      <c r="D23" s="979" t="s">
        <v>10149</v>
      </c>
      <c r="E23" s="979" t="s">
        <v>10141</v>
      </c>
      <c r="F23" s="979" t="s">
        <v>10146</v>
      </c>
      <c r="G23" s="978" t="s">
        <v>430</v>
      </c>
      <c r="H23" s="978">
        <v>74</v>
      </c>
    </row>
    <row r="24" spans="1:8" x14ac:dyDescent="0.35">
      <c r="A24" s="977" t="s">
        <v>6328</v>
      </c>
      <c r="B24" s="978" t="s">
        <v>10114</v>
      </c>
      <c r="C24" s="978" t="s">
        <v>10120</v>
      </c>
      <c r="D24" s="979" t="s">
        <v>10150</v>
      </c>
      <c r="E24" s="979" t="s">
        <v>10136</v>
      </c>
      <c r="F24" s="979" t="s">
        <v>10151</v>
      </c>
      <c r="G24" s="978" t="s">
        <v>430</v>
      </c>
      <c r="H24" s="978">
        <v>18</v>
      </c>
    </row>
    <row r="25" spans="1:8" x14ac:dyDescent="0.35">
      <c r="A25" s="977" t="s">
        <v>10152</v>
      </c>
      <c r="B25" s="978" t="s">
        <v>10114</v>
      </c>
      <c r="C25" s="978" t="s">
        <v>10083</v>
      </c>
      <c r="D25" s="979" t="s">
        <v>10153</v>
      </c>
      <c r="E25" s="979" t="s">
        <v>10154</v>
      </c>
      <c r="F25" s="979" t="s">
        <v>10155</v>
      </c>
      <c r="G25" s="978" t="s">
        <v>430</v>
      </c>
      <c r="H25" s="978">
        <v>11</v>
      </c>
    </row>
    <row r="26" spans="1:8" x14ac:dyDescent="0.35">
      <c r="A26" s="977" t="s">
        <v>10156</v>
      </c>
      <c r="B26" s="978" t="s">
        <v>10114</v>
      </c>
      <c r="C26" s="978" t="s">
        <v>10115</v>
      </c>
      <c r="D26" s="979" t="s">
        <v>10153</v>
      </c>
      <c r="E26" s="979" t="s">
        <v>10154</v>
      </c>
      <c r="F26" s="979" t="s">
        <v>10155</v>
      </c>
      <c r="G26" s="978" t="s">
        <v>430</v>
      </c>
      <c r="H26" s="978">
        <v>38</v>
      </c>
    </row>
    <row r="27" spans="1:8" x14ac:dyDescent="0.35">
      <c r="A27" s="977" t="s">
        <v>6420</v>
      </c>
      <c r="B27" s="978" t="s">
        <v>10114</v>
      </c>
      <c r="C27" s="978" t="s">
        <v>10120</v>
      </c>
      <c r="D27" s="979" t="s">
        <v>10157</v>
      </c>
      <c r="E27" s="979" t="s">
        <v>10154</v>
      </c>
      <c r="F27" s="979" t="s">
        <v>10146</v>
      </c>
      <c r="G27" s="978" t="s">
        <v>430</v>
      </c>
      <c r="H27" s="978">
        <v>7</v>
      </c>
    </row>
    <row r="28" spans="1:8" x14ac:dyDescent="0.35">
      <c r="A28" s="977" t="s">
        <v>6425</v>
      </c>
      <c r="B28" s="978" t="s">
        <v>10114</v>
      </c>
      <c r="C28" s="978" t="s">
        <v>10120</v>
      </c>
      <c r="D28" s="979" t="s">
        <v>10157</v>
      </c>
      <c r="E28" s="979" t="s">
        <v>10151</v>
      </c>
      <c r="F28" s="979" t="s">
        <v>10158</v>
      </c>
      <c r="G28" s="978" t="s">
        <v>430</v>
      </c>
      <c r="H28" s="978">
        <v>8</v>
      </c>
    </row>
    <row r="29" spans="1:8" x14ac:dyDescent="0.35">
      <c r="A29" s="977" t="s">
        <v>10159</v>
      </c>
      <c r="B29" s="978" t="s">
        <v>10125</v>
      </c>
      <c r="C29" s="978" t="s">
        <v>10143</v>
      </c>
      <c r="D29" s="979" t="s">
        <v>10157</v>
      </c>
      <c r="E29" s="979" t="s">
        <v>10151</v>
      </c>
      <c r="F29" s="979" t="s">
        <v>10160</v>
      </c>
      <c r="G29" s="978" t="s">
        <v>430</v>
      </c>
      <c r="H29" s="978">
        <v>111</v>
      </c>
    </row>
    <row r="30" spans="1:8" x14ac:dyDescent="0.35">
      <c r="A30" s="977" t="s">
        <v>10161</v>
      </c>
      <c r="B30" s="978" t="s">
        <v>10125</v>
      </c>
      <c r="C30" s="978" t="s">
        <v>10162</v>
      </c>
      <c r="D30" s="979" t="s">
        <v>10157</v>
      </c>
      <c r="E30" s="979" t="s">
        <v>10146</v>
      </c>
      <c r="F30" s="979" t="s">
        <v>10163</v>
      </c>
      <c r="G30" s="978" t="s">
        <v>430</v>
      </c>
      <c r="H30" s="978">
        <v>231</v>
      </c>
    </row>
    <row r="31" spans="1:8" x14ac:dyDescent="0.35">
      <c r="A31" s="977" t="s">
        <v>10164</v>
      </c>
      <c r="B31" s="978" t="s">
        <v>10125</v>
      </c>
      <c r="C31" s="978" t="s">
        <v>10162</v>
      </c>
      <c r="D31" s="979" t="s">
        <v>10157</v>
      </c>
      <c r="E31" s="979" t="s">
        <v>10146</v>
      </c>
      <c r="F31" s="979" t="s">
        <v>10163</v>
      </c>
      <c r="G31" s="978" t="s">
        <v>430</v>
      </c>
      <c r="H31" s="978">
        <v>158</v>
      </c>
    </row>
    <row r="32" spans="1:8" x14ac:dyDescent="0.35">
      <c r="A32" s="977" t="s">
        <v>10165</v>
      </c>
      <c r="B32" s="978" t="s">
        <v>10166</v>
      </c>
      <c r="C32" s="978" t="s">
        <v>10167</v>
      </c>
      <c r="D32" s="979" t="s">
        <v>10157</v>
      </c>
      <c r="E32" s="979" t="s">
        <v>10146</v>
      </c>
      <c r="F32" s="979" t="s">
        <v>10163</v>
      </c>
      <c r="G32" s="978" t="s">
        <v>430</v>
      </c>
      <c r="H32" s="978">
        <v>44</v>
      </c>
    </row>
    <row r="33" spans="1:8" x14ac:dyDescent="0.35">
      <c r="A33" s="977" t="s">
        <v>10168</v>
      </c>
      <c r="B33" s="978" t="s">
        <v>10125</v>
      </c>
      <c r="C33" s="978" t="s">
        <v>10143</v>
      </c>
      <c r="D33" s="979" t="s">
        <v>10169</v>
      </c>
      <c r="E33" s="979" t="s">
        <v>10155</v>
      </c>
      <c r="F33" s="979" t="s">
        <v>10170</v>
      </c>
      <c r="G33" s="978" t="s">
        <v>430</v>
      </c>
      <c r="H33" s="978">
        <v>2246</v>
      </c>
    </row>
    <row r="34" spans="1:8" x14ac:dyDescent="0.35">
      <c r="A34" s="977" t="s">
        <v>10171</v>
      </c>
      <c r="B34" s="978" t="s">
        <v>10114</v>
      </c>
      <c r="C34" s="978" t="s">
        <v>10083</v>
      </c>
      <c r="D34" s="979" t="s">
        <v>10172</v>
      </c>
      <c r="E34" s="979" t="s">
        <v>10163</v>
      </c>
      <c r="F34" s="979" t="s">
        <v>10173</v>
      </c>
      <c r="G34" s="978" t="s">
        <v>430</v>
      </c>
      <c r="H34" s="978">
        <v>22</v>
      </c>
    </row>
    <row r="35" spans="1:8" x14ac:dyDescent="0.35">
      <c r="A35" s="977" t="s">
        <v>6206</v>
      </c>
      <c r="B35" s="978" t="s">
        <v>10114</v>
      </c>
      <c r="C35" s="978" t="s">
        <v>10120</v>
      </c>
      <c r="D35" s="979" t="s">
        <v>10172</v>
      </c>
      <c r="E35" s="979" t="s">
        <v>10146</v>
      </c>
      <c r="F35" s="979" t="s">
        <v>10160</v>
      </c>
      <c r="G35" s="978" t="s">
        <v>430</v>
      </c>
      <c r="H35" s="978">
        <v>34</v>
      </c>
    </row>
    <row r="36" spans="1:8" x14ac:dyDescent="0.35">
      <c r="A36" s="977" t="s">
        <v>10174</v>
      </c>
      <c r="B36" s="978" t="s">
        <v>10114</v>
      </c>
      <c r="C36" s="978" t="s">
        <v>10115</v>
      </c>
      <c r="D36" s="979" t="s">
        <v>10141</v>
      </c>
      <c r="E36" s="979" t="s">
        <v>10160</v>
      </c>
      <c r="F36" s="979" t="s">
        <v>10175</v>
      </c>
      <c r="G36" s="978" t="s">
        <v>430</v>
      </c>
      <c r="H36" s="978">
        <v>162</v>
      </c>
    </row>
    <row r="37" spans="1:8" x14ac:dyDescent="0.35">
      <c r="A37" s="977" t="s">
        <v>10176</v>
      </c>
      <c r="B37" s="978" t="s">
        <v>10125</v>
      </c>
      <c r="C37" s="978" t="s">
        <v>10143</v>
      </c>
      <c r="D37" s="979" t="s">
        <v>10141</v>
      </c>
      <c r="E37" s="979" t="s">
        <v>10175</v>
      </c>
      <c r="F37" s="979" t="s">
        <v>10177</v>
      </c>
      <c r="G37" s="978" t="s">
        <v>430</v>
      </c>
      <c r="H37" s="978">
        <v>761</v>
      </c>
    </row>
    <row r="38" spans="1:8" x14ac:dyDescent="0.35">
      <c r="A38" s="977" t="s">
        <v>10178</v>
      </c>
      <c r="B38" s="978" t="s">
        <v>10114</v>
      </c>
      <c r="C38" s="978" t="s">
        <v>10083</v>
      </c>
      <c r="D38" s="979" t="s">
        <v>10136</v>
      </c>
      <c r="E38" s="979" t="s">
        <v>10179</v>
      </c>
      <c r="F38" s="979" t="s">
        <v>10177</v>
      </c>
      <c r="G38" s="978" t="s">
        <v>430</v>
      </c>
      <c r="H38" s="978">
        <v>531</v>
      </c>
    </row>
    <row r="39" spans="1:8" x14ac:dyDescent="0.35">
      <c r="A39" s="977" t="s">
        <v>10180</v>
      </c>
      <c r="B39" s="978" t="s">
        <v>10114</v>
      </c>
      <c r="C39" s="978" t="s">
        <v>10115</v>
      </c>
      <c r="D39" s="979" t="s">
        <v>10136</v>
      </c>
      <c r="E39" s="979" t="s">
        <v>10175</v>
      </c>
      <c r="F39" s="979" t="s">
        <v>10173</v>
      </c>
      <c r="G39" s="978" t="s">
        <v>430</v>
      </c>
      <c r="H39" s="978">
        <v>68</v>
      </c>
    </row>
    <row r="40" spans="1:8" x14ac:dyDescent="0.35">
      <c r="A40" s="977" t="s">
        <v>6283</v>
      </c>
      <c r="B40" s="978" t="s">
        <v>10114</v>
      </c>
      <c r="C40" s="978" t="s">
        <v>10120</v>
      </c>
      <c r="D40" s="979" t="s">
        <v>10151</v>
      </c>
      <c r="E40" s="979" t="s">
        <v>10179</v>
      </c>
      <c r="F40" s="979" t="s">
        <v>10181</v>
      </c>
      <c r="G40" s="978" t="s">
        <v>430</v>
      </c>
      <c r="H40" s="978">
        <v>5</v>
      </c>
    </row>
    <row r="41" spans="1:8" x14ac:dyDescent="0.35">
      <c r="A41" s="977" t="s">
        <v>10182</v>
      </c>
      <c r="B41" s="978" t="s">
        <v>10114</v>
      </c>
      <c r="C41" s="978" t="s">
        <v>10083</v>
      </c>
      <c r="D41" s="979" t="s">
        <v>10151</v>
      </c>
      <c r="E41" s="979" t="s">
        <v>10173</v>
      </c>
      <c r="F41" s="979" t="s">
        <v>10183</v>
      </c>
      <c r="G41" s="978" t="s">
        <v>430</v>
      </c>
      <c r="H41" s="978">
        <v>9</v>
      </c>
    </row>
    <row r="42" spans="1:8" x14ac:dyDescent="0.35">
      <c r="A42" s="977" t="s">
        <v>10184</v>
      </c>
      <c r="B42" s="978" t="s">
        <v>10185</v>
      </c>
      <c r="C42" s="978" t="s">
        <v>10186</v>
      </c>
      <c r="D42" s="979" t="s">
        <v>10151</v>
      </c>
      <c r="E42" s="979" t="s">
        <v>10163</v>
      </c>
      <c r="F42" s="979" t="s">
        <v>10187</v>
      </c>
      <c r="G42" s="978" t="s">
        <v>430</v>
      </c>
      <c r="H42" s="978">
        <v>665</v>
      </c>
    </row>
    <row r="43" spans="1:8" x14ac:dyDescent="0.35">
      <c r="A43" s="977" t="s">
        <v>10188</v>
      </c>
      <c r="B43" s="978" t="s">
        <v>10114</v>
      </c>
      <c r="C43" s="978" t="s">
        <v>10083</v>
      </c>
      <c r="D43" s="979" t="s">
        <v>10146</v>
      </c>
      <c r="E43" s="979" t="s">
        <v>10173</v>
      </c>
      <c r="F43" s="979" t="s">
        <v>10189</v>
      </c>
      <c r="G43" s="978" t="s">
        <v>430</v>
      </c>
      <c r="H43" s="978">
        <v>32</v>
      </c>
    </row>
    <row r="44" spans="1:8" x14ac:dyDescent="0.35">
      <c r="A44" s="977" t="s">
        <v>6279</v>
      </c>
      <c r="B44" s="978" t="s">
        <v>10114</v>
      </c>
      <c r="C44" s="978" t="s">
        <v>10120</v>
      </c>
      <c r="D44" s="979" t="s">
        <v>10155</v>
      </c>
      <c r="E44" s="979" t="s">
        <v>10177</v>
      </c>
      <c r="F44" s="979" t="s">
        <v>10183</v>
      </c>
      <c r="G44" s="978" t="s">
        <v>430</v>
      </c>
      <c r="H44" s="978">
        <v>25</v>
      </c>
    </row>
    <row r="45" spans="1:8" x14ac:dyDescent="0.35">
      <c r="A45" s="977" t="s">
        <v>10190</v>
      </c>
      <c r="B45" s="978" t="s">
        <v>10114</v>
      </c>
      <c r="C45" s="978" t="s">
        <v>10083</v>
      </c>
      <c r="D45" s="979" t="s">
        <v>10155</v>
      </c>
      <c r="E45" s="979" t="s">
        <v>10177</v>
      </c>
      <c r="F45" s="979" t="s">
        <v>10191</v>
      </c>
      <c r="G45" s="978" t="s">
        <v>430</v>
      </c>
      <c r="H45" s="978">
        <v>12</v>
      </c>
    </row>
    <row r="46" spans="1:8" x14ac:dyDescent="0.35">
      <c r="A46" s="977" t="s">
        <v>6396</v>
      </c>
      <c r="B46" s="978" t="s">
        <v>10114</v>
      </c>
      <c r="C46" s="978" t="s">
        <v>10120</v>
      </c>
      <c r="D46" s="979" t="s">
        <v>10158</v>
      </c>
      <c r="E46" s="979" t="s">
        <v>10163</v>
      </c>
      <c r="F46" s="979" t="s">
        <v>10170</v>
      </c>
      <c r="G46" s="978" t="s">
        <v>430</v>
      </c>
      <c r="H46" s="978">
        <v>12</v>
      </c>
    </row>
    <row r="47" spans="1:8" x14ac:dyDescent="0.35">
      <c r="A47" s="977" t="s">
        <v>10192</v>
      </c>
      <c r="B47" s="978" t="s">
        <v>10114</v>
      </c>
      <c r="C47" s="978" t="s">
        <v>10083</v>
      </c>
      <c r="D47" s="979" t="s">
        <v>10158</v>
      </c>
      <c r="E47" s="979" t="s">
        <v>10173</v>
      </c>
      <c r="F47" s="979" t="s">
        <v>10193</v>
      </c>
      <c r="G47" s="978" t="s">
        <v>430</v>
      </c>
      <c r="H47" s="978">
        <v>23</v>
      </c>
    </row>
    <row r="48" spans="1:8" x14ac:dyDescent="0.35">
      <c r="A48" s="977" t="s">
        <v>10194</v>
      </c>
      <c r="B48" s="978" t="s">
        <v>10125</v>
      </c>
      <c r="C48" s="978" t="s">
        <v>10143</v>
      </c>
      <c r="D48" s="979" t="s">
        <v>10158</v>
      </c>
      <c r="E48" s="979" t="s">
        <v>10189</v>
      </c>
      <c r="F48" s="979" t="s">
        <v>10191</v>
      </c>
      <c r="G48" s="978" t="s">
        <v>430</v>
      </c>
      <c r="H48" s="978">
        <v>635</v>
      </c>
    </row>
    <row r="49" spans="1:8" x14ac:dyDescent="0.35">
      <c r="A49" s="977" t="s">
        <v>10195</v>
      </c>
      <c r="B49" s="978" t="s">
        <v>10125</v>
      </c>
      <c r="C49" s="978" t="s">
        <v>10196</v>
      </c>
      <c r="D49" s="979" t="s">
        <v>10160</v>
      </c>
      <c r="E49" s="979" t="s">
        <v>10173</v>
      </c>
      <c r="F49" s="979" t="s">
        <v>10183</v>
      </c>
      <c r="G49" s="978" t="s">
        <v>430</v>
      </c>
      <c r="H49" s="978">
        <v>114</v>
      </c>
    </row>
    <row r="50" spans="1:8" x14ac:dyDescent="0.35">
      <c r="A50" s="977" t="s">
        <v>10197</v>
      </c>
      <c r="B50" s="978" t="s">
        <v>10125</v>
      </c>
      <c r="C50" s="978" t="s">
        <v>10143</v>
      </c>
      <c r="D50" s="979" t="s">
        <v>10160</v>
      </c>
      <c r="E50" s="979" t="s">
        <v>10198</v>
      </c>
      <c r="F50" s="979" t="s">
        <v>10199</v>
      </c>
      <c r="G50" s="978" t="s">
        <v>430</v>
      </c>
      <c r="H50" s="978">
        <v>93</v>
      </c>
    </row>
    <row r="51" spans="1:8" x14ac:dyDescent="0.35">
      <c r="A51" s="977" t="s">
        <v>6438</v>
      </c>
      <c r="B51" s="978" t="s">
        <v>10114</v>
      </c>
      <c r="C51" s="978" t="s">
        <v>10120</v>
      </c>
      <c r="D51" s="979" t="s">
        <v>10170</v>
      </c>
      <c r="E51" s="979" t="s">
        <v>10181</v>
      </c>
      <c r="F51" s="979" t="s">
        <v>10183</v>
      </c>
      <c r="G51" s="978" t="s">
        <v>430</v>
      </c>
      <c r="H51" s="978">
        <v>7</v>
      </c>
    </row>
    <row r="52" spans="1:8" x14ac:dyDescent="0.35">
      <c r="A52" s="977" t="s">
        <v>10200</v>
      </c>
      <c r="B52" s="978" t="s">
        <v>10114</v>
      </c>
      <c r="C52" s="978" t="s">
        <v>10083</v>
      </c>
      <c r="D52" s="979" t="s">
        <v>10187</v>
      </c>
      <c r="E52" s="979" t="s">
        <v>10201</v>
      </c>
      <c r="F52" s="979" t="s">
        <v>10202</v>
      </c>
      <c r="G52" s="978" t="s">
        <v>430</v>
      </c>
      <c r="H52" s="978">
        <v>16</v>
      </c>
    </row>
    <row r="53" spans="1:8" x14ac:dyDescent="0.35">
      <c r="A53" s="977" t="s">
        <v>10203</v>
      </c>
      <c r="B53" s="978" t="s">
        <v>10125</v>
      </c>
      <c r="C53" s="978" t="s">
        <v>10143</v>
      </c>
      <c r="D53" s="979" t="s">
        <v>10187</v>
      </c>
      <c r="E53" s="979" t="s">
        <v>10201</v>
      </c>
      <c r="F53" s="979" t="s">
        <v>10204</v>
      </c>
      <c r="G53" s="978" t="s">
        <v>430</v>
      </c>
      <c r="H53" s="978">
        <v>76</v>
      </c>
    </row>
    <row r="54" spans="1:8" x14ac:dyDescent="0.35">
      <c r="A54" s="977" t="s">
        <v>10205</v>
      </c>
      <c r="B54" s="978" t="s">
        <v>10166</v>
      </c>
      <c r="C54" s="978" t="s">
        <v>10206</v>
      </c>
      <c r="D54" s="979" t="s">
        <v>10173</v>
      </c>
      <c r="E54" s="979" t="s">
        <v>10199</v>
      </c>
      <c r="F54" s="979" t="s">
        <v>10207</v>
      </c>
      <c r="G54" s="978" t="s">
        <v>430</v>
      </c>
      <c r="H54" s="978">
        <v>18</v>
      </c>
    </row>
    <row r="55" spans="1:8" x14ac:dyDescent="0.35">
      <c r="A55" s="977" t="s">
        <v>10208</v>
      </c>
      <c r="B55" s="978" t="s">
        <v>10114</v>
      </c>
      <c r="C55" s="978" t="s">
        <v>10115</v>
      </c>
      <c r="D55" s="979" t="s">
        <v>10173</v>
      </c>
      <c r="E55" s="979" t="s">
        <v>10177</v>
      </c>
      <c r="F55" s="979" t="s">
        <v>10183</v>
      </c>
      <c r="G55" s="978" t="s">
        <v>430</v>
      </c>
      <c r="H55" s="978">
        <v>816</v>
      </c>
    </row>
    <row r="56" spans="1:8" x14ac:dyDescent="0.35">
      <c r="A56" s="977" t="s">
        <v>6228</v>
      </c>
      <c r="B56" s="978" t="s">
        <v>10114</v>
      </c>
      <c r="C56" s="978" t="s">
        <v>10120</v>
      </c>
      <c r="D56" s="979" t="s">
        <v>10173</v>
      </c>
      <c r="E56" s="979" t="s">
        <v>10177</v>
      </c>
      <c r="F56" s="979" t="s">
        <v>10189</v>
      </c>
      <c r="G56" s="978" t="s">
        <v>430</v>
      </c>
      <c r="H56" s="978">
        <v>48</v>
      </c>
    </row>
    <row r="57" spans="1:8" x14ac:dyDescent="0.35">
      <c r="A57" s="977" t="s">
        <v>10209</v>
      </c>
      <c r="B57" s="978" t="s">
        <v>10166</v>
      </c>
      <c r="C57" s="978" t="s">
        <v>10210</v>
      </c>
      <c r="D57" s="979" t="s">
        <v>10173</v>
      </c>
      <c r="E57" s="979" t="s">
        <v>10199</v>
      </c>
      <c r="F57" s="979" t="s">
        <v>10207</v>
      </c>
      <c r="G57" s="978" t="s">
        <v>430</v>
      </c>
      <c r="H57" s="978">
        <v>15</v>
      </c>
    </row>
    <row r="58" spans="1:8" x14ac:dyDescent="0.35">
      <c r="A58" s="977" t="s">
        <v>10211</v>
      </c>
      <c r="B58" s="978" t="s">
        <v>10125</v>
      </c>
      <c r="C58" s="978" t="s">
        <v>10212</v>
      </c>
      <c r="D58" s="979" t="s">
        <v>10189</v>
      </c>
      <c r="E58" s="979" t="s">
        <v>10202</v>
      </c>
      <c r="F58" s="979" t="s">
        <v>10213</v>
      </c>
      <c r="G58" s="978" t="s">
        <v>430</v>
      </c>
      <c r="H58" s="978">
        <v>453</v>
      </c>
    </row>
    <row r="59" spans="1:8" x14ac:dyDescent="0.35">
      <c r="A59" s="977" t="s">
        <v>10214</v>
      </c>
      <c r="B59" s="978" t="s">
        <v>10125</v>
      </c>
      <c r="C59" s="978" t="s">
        <v>10148</v>
      </c>
      <c r="D59" s="979" t="s">
        <v>10198</v>
      </c>
      <c r="E59" s="979" t="s">
        <v>10204</v>
      </c>
      <c r="F59" s="979" t="s">
        <v>10215</v>
      </c>
      <c r="G59" s="978" t="s">
        <v>430</v>
      </c>
      <c r="H59" s="978">
        <v>142</v>
      </c>
    </row>
    <row r="60" spans="1:8" x14ac:dyDescent="0.35">
      <c r="A60" s="977" t="s">
        <v>10216</v>
      </c>
      <c r="B60" s="978" t="s">
        <v>10125</v>
      </c>
      <c r="C60" s="978" t="s">
        <v>10162</v>
      </c>
      <c r="D60" s="979" t="s">
        <v>10198</v>
      </c>
      <c r="E60" s="979" t="s">
        <v>10204</v>
      </c>
      <c r="F60" s="979" t="s">
        <v>10215</v>
      </c>
      <c r="G60" s="978" t="s">
        <v>430</v>
      </c>
      <c r="H60" s="978">
        <v>524</v>
      </c>
    </row>
    <row r="61" spans="1:8" x14ac:dyDescent="0.35">
      <c r="A61" s="977" t="s">
        <v>10217</v>
      </c>
      <c r="B61" s="978" t="s">
        <v>10114</v>
      </c>
      <c r="C61" s="978" t="s">
        <v>10083</v>
      </c>
      <c r="D61" s="979" t="s">
        <v>10198</v>
      </c>
      <c r="E61" s="979" t="s">
        <v>10218</v>
      </c>
      <c r="F61" s="979" t="s">
        <v>10202</v>
      </c>
      <c r="G61" s="978" t="s">
        <v>430</v>
      </c>
      <c r="H61" s="978">
        <v>27</v>
      </c>
    </row>
    <row r="62" spans="1:8" x14ac:dyDescent="0.35">
      <c r="A62" s="977" t="s">
        <v>10219</v>
      </c>
      <c r="B62" s="978" t="s">
        <v>10114</v>
      </c>
      <c r="C62" s="978" t="s">
        <v>10083</v>
      </c>
      <c r="D62" s="979" t="s">
        <v>10198</v>
      </c>
      <c r="E62" s="979" t="s">
        <v>10204</v>
      </c>
      <c r="F62" s="979" t="s">
        <v>10215</v>
      </c>
      <c r="G62" s="978" t="s">
        <v>430</v>
      </c>
      <c r="H62" s="978">
        <v>18</v>
      </c>
    </row>
    <row r="63" spans="1:8" x14ac:dyDescent="0.35">
      <c r="A63" s="977" t="s">
        <v>6399</v>
      </c>
      <c r="B63" s="978" t="s">
        <v>10114</v>
      </c>
      <c r="C63" s="978" t="s">
        <v>10120</v>
      </c>
      <c r="D63" s="979" t="s">
        <v>10198</v>
      </c>
      <c r="E63" s="979" t="s">
        <v>10193</v>
      </c>
      <c r="F63" s="979" t="s">
        <v>10201</v>
      </c>
      <c r="G63" s="978" t="s">
        <v>430</v>
      </c>
      <c r="H63" s="978">
        <v>9</v>
      </c>
    </row>
    <row r="64" spans="1:8" x14ac:dyDescent="0.35">
      <c r="A64" s="977" t="s">
        <v>10220</v>
      </c>
      <c r="B64" s="978" t="s">
        <v>10114</v>
      </c>
      <c r="C64" s="978" t="s">
        <v>10083</v>
      </c>
      <c r="D64" s="979" t="s">
        <v>10183</v>
      </c>
      <c r="E64" s="979" t="s">
        <v>10207</v>
      </c>
      <c r="F64" s="979" t="s">
        <v>10215</v>
      </c>
      <c r="G64" s="978" t="s">
        <v>430</v>
      </c>
      <c r="H64" s="978">
        <v>571</v>
      </c>
    </row>
    <row r="65" spans="1:8" x14ac:dyDescent="0.35">
      <c r="A65" s="977" t="s">
        <v>10221</v>
      </c>
      <c r="B65" s="978" t="s">
        <v>10125</v>
      </c>
      <c r="C65" s="978" t="s">
        <v>10212</v>
      </c>
      <c r="D65" s="979" t="s">
        <v>10191</v>
      </c>
      <c r="E65" s="979" t="s">
        <v>10222</v>
      </c>
      <c r="F65" s="979" t="s">
        <v>10223</v>
      </c>
      <c r="G65" s="978" t="s">
        <v>430</v>
      </c>
      <c r="H65" s="978">
        <v>39</v>
      </c>
    </row>
    <row r="66" spans="1:8" x14ac:dyDescent="0.35">
      <c r="A66" s="977" t="s">
        <v>10224</v>
      </c>
      <c r="B66" s="978" t="s">
        <v>10114</v>
      </c>
      <c r="C66" s="978" t="s">
        <v>10115</v>
      </c>
      <c r="D66" s="979" t="s">
        <v>10191</v>
      </c>
      <c r="E66" s="979" t="s">
        <v>10199</v>
      </c>
      <c r="F66" s="979" t="s">
        <v>10202</v>
      </c>
      <c r="G66" s="978" t="s">
        <v>430</v>
      </c>
      <c r="H66" s="978">
        <v>284</v>
      </c>
    </row>
    <row r="67" spans="1:8" x14ac:dyDescent="0.35">
      <c r="A67" s="977" t="s">
        <v>10225</v>
      </c>
      <c r="B67" s="978" t="s">
        <v>10114</v>
      </c>
      <c r="C67" s="978" t="s">
        <v>10083</v>
      </c>
      <c r="D67" s="979" t="s">
        <v>10191</v>
      </c>
      <c r="E67" s="979" t="s">
        <v>10222</v>
      </c>
      <c r="F67" s="979" t="s">
        <v>10226</v>
      </c>
      <c r="G67" s="978" t="s">
        <v>430</v>
      </c>
      <c r="H67" s="978">
        <v>14</v>
      </c>
    </row>
    <row r="68" spans="1:8" x14ac:dyDescent="0.35">
      <c r="A68" s="977" t="s">
        <v>6453</v>
      </c>
      <c r="B68" s="978" t="s">
        <v>10114</v>
      </c>
      <c r="C68" s="978" t="s">
        <v>10120</v>
      </c>
      <c r="D68" s="979" t="s">
        <v>10201</v>
      </c>
      <c r="E68" s="979" t="s">
        <v>10215</v>
      </c>
      <c r="F68" s="979" t="s">
        <v>10226</v>
      </c>
      <c r="G68" s="978" t="s">
        <v>430</v>
      </c>
      <c r="H68" s="978">
        <v>5</v>
      </c>
    </row>
    <row r="69" spans="1:8" x14ac:dyDescent="0.35">
      <c r="A69" s="977" t="s">
        <v>10227</v>
      </c>
      <c r="B69" s="978" t="s">
        <v>10114</v>
      </c>
      <c r="C69" s="978" t="s">
        <v>10115</v>
      </c>
      <c r="D69" s="979" t="s">
        <v>10201</v>
      </c>
      <c r="E69" s="979" t="s">
        <v>10215</v>
      </c>
      <c r="F69" s="979" t="s">
        <v>10226</v>
      </c>
      <c r="G69" s="978" t="s">
        <v>430</v>
      </c>
      <c r="H69" s="978">
        <v>5</v>
      </c>
    </row>
    <row r="70" spans="1:8" x14ac:dyDescent="0.35">
      <c r="A70" s="977" t="s">
        <v>10228</v>
      </c>
      <c r="B70" s="978" t="s">
        <v>10114</v>
      </c>
      <c r="C70" s="978" t="s">
        <v>10082</v>
      </c>
      <c r="D70" s="979" t="s">
        <v>10201</v>
      </c>
      <c r="E70" s="979" t="s">
        <v>10215</v>
      </c>
      <c r="F70" s="979" t="s">
        <v>10223</v>
      </c>
      <c r="G70" s="978" t="s">
        <v>430</v>
      </c>
      <c r="H70" s="978">
        <v>58</v>
      </c>
    </row>
    <row r="71" spans="1:8" x14ac:dyDescent="0.35">
      <c r="A71" s="977" t="s">
        <v>6447</v>
      </c>
      <c r="B71" s="978" t="s">
        <v>10114</v>
      </c>
      <c r="C71" s="978" t="s">
        <v>10120</v>
      </c>
      <c r="D71" s="979" t="s">
        <v>10199</v>
      </c>
      <c r="E71" s="979" t="s">
        <v>10207</v>
      </c>
      <c r="F71" s="979" t="s">
        <v>10215</v>
      </c>
      <c r="G71" s="978" t="s">
        <v>430</v>
      </c>
      <c r="H71" s="978">
        <v>6</v>
      </c>
    </row>
    <row r="72" spans="1:8" x14ac:dyDescent="0.35">
      <c r="A72" s="977" t="s">
        <v>10229</v>
      </c>
      <c r="B72" s="978" t="s">
        <v>10166</v>
      </c>
      <c r="C72" s="978" t="s">
        <v>10210</v>
      </c>
      <c r="D72" s="979" t="s">
        <v>10199</v>
      </c>
      <c r="E72" s="979" t="s">
        <v>10204</v>
      </c>
      <c r="F72" s="979" t="s">
        <v>10215</v>
      </c>
      <c r="G72" s="978" t="s">
        <v>430</v>
      </c>
      <c r="H72" s="978">
        <v>42</v>
      </c>
    </row>
    <row r="73" spans="1:8" x14ac:dyDescent="0.35">
      <c r="A73" s="977" t="s">
        <v>6567</v>
      </c>
      <c r="B73" s="978" t="s">
        <v>10114</v>
      </c>
      <c r="C73" s="978" t="s">
        <v>10230</v>
      </c>
      <c r="D73" s="979" t="s">
        <v>10207</v>
      </c>
      <c r="E73" s="979" t="s">
        <v>10222</v>
      </c>
      <c r="F73" s="979" t="s">
        <v>10231</v>
      </c>
      <c r="G73" s="978" t="s">
        <v>430</v>
      </c>
      <c r="H73" s="978">
        <v>325</v>
      </c>
    </row>
    <row r="74" spans="1:8" x14ac:dyDescent="0.35">
      <c r="A74" s="977" t="s">
        <v>6434</v>
      </c>
      <c r="B74" s="978" t="s">
        <v>10114</v>
      </c>
      <c r="C74" s="978" t="s">
        <v>10120</v>
      </c>
      <c r="D74" s="979" t="s">
        <v>10207</v>
      </c>
      <c r="E74" s="979" t="s">
        <v>10226</v>
      </c>
      <c r="F74" s="979" t="s">
        <v>10232</v>
      </c>
      <c r="G74" s="978" t="s">
        <v>430</v>
      </c>
      <c r="H74" s="978">
        <v>7</v>
      </c>
    </row>
    <row r="75" spans="1:8" x14ac:dyDescent="0.35">
      <c r="A75" s="977" t="s">
        <v>10233</v>
      </c>
      <c r="B75" s="978" t="s">
        <v>10114</v>
      </c>
      <c r="C75" s="978" t="s">
        <v>10115</v>
      </c>
      <c r="D75" s="979" t="s">
        <v>10222</v>
      </c>
      <c r="E75" s="979" t="s">
        <v>10234</v>
      </c>
      <c r="F75" s="979" t="s">
        <v>10235</v>
      </c>
      <c r="G75" s="978" t="s">
        <v>430</v>
      </c>
      <c r="H75" s="978" t="s">
        <v>430</v>
      </c>
    </row>
    <row r="76" spans="1:8" x14ac:dyDescent="0.35">
      <c r="A76" s="977" t="s">
        <v>10236</v>
      </c>
      <c r="B76" s="978" t="s">
        <v>10114</v>
      </c>
      <c r="C76" s="978" t="s">
        <v>10083</v>
      </c>
      <c r="D76" s="979" t="s">
        <v>10237</v>
      </c>
      <c r="E76" s="979" t="s">
        <v>10223</v>
      </c>
      <c r="F76" s="979" t="s">
        <v>10232</v>
      </c>
      <c r="G76" s="978" t="s">
        <v>430</v>
      </c>
      <c r="H76" s="978">
        <v>356</v>
      </c>
    </row>
    <row r="77" spans="1:8" x14ac:dyDescent="0.35">
      <c r="A77" s="977" t="s">
        <v>10238</v>
      </c>
      <c r="B77" s="978" t="s">
        <v>10114</v>
      </c>
      <c r="C77" s="978" t="s">
        <v>10115</v>
      </c>
      <c r="D77" s="979" t="s">
        <v>10237</v>
      </c>
      <c r="E77" s="979" t="s">
        <v>10231</v>
      </c>
      <c r="F77" s="979" t="s">
        <v>10226</v>
      </c>
      <c r="G77" s="978" t="s">
        <v>430</v>
      </c>
      <c r="H77" s="978">
        <v>757</v>
      </c>
    </row>
    <row r="78" spans="1:8" x14ac:dyDescent="0.35">
      <c r="A78" s="977" t="s">
        <v>10239</v>
      </c>
      <c r="B78" s="978" t="s">
        <v>10114</v>
      </c>
      <c r="C78" s="978" t="s">
        <v>10115</v>
      </c>
      <c r="D78" s="979" t="s">
        <v>10237</v>
      </c>
      <c r="E78" s="979" t="s">
        <v>10240</v>
      </c>
      <c r="F78" s="979" t="s">
        <v>10235</v>
      </c>
      <c r="G78" s="978" t="s">
        <v>430</v>
      </c>
      <c r="H78" s="978" t="s">
        <v>430</v>
      </c>
    </row>
    <row r="79" spans="1:8" x14ac:dyDescent="0.35">
      <c r="A79" s="977" t="s">
        <v>10241</v>
      </c>
      <c r="B79" s="978" t="s">
        <v>10114</v>
      </c>
      <c r="C79" s="978" t="s">
        <v>10115</v>
      </c>
      <c r="D79" s="979" t="s">
        <v>10237</v>
      </c>
      <c r="E79" s="979" t="s">
        <v>10240</v>
      </c>
      <c r="F79" s="979" t="s">
        <v>10235</v>
      </c>
      <c r="G79" s="978" t="s">
        <v>430</v>
      </c>
      <c r="H79" s="978" t="s">
        <v>430</v>
      </c>
    </row>
    <row r="80" spans="1:8" x14ac:dyDescent="0.35">
      <c r="A80" s="977" t="s">
        <v>10242</v>
      </c>
      <c r="B80" s="978" t="s">
        <v>10114</v>
      </c>
      <c r="C80" s="978" t="s">
        <v>10115</v>
      </c>
      <c r="D80" s="979" t="s">
        <v>10231</v>
      </c>
      <c r="E80" s="979" t="s">
        <v>10243</v>
      </c>
      <c r="F80" s="979" t="s">
        <v>10244</v>
      </c>
      <c r="G80" s="978" t="s">
        <v>430</v>
      </c>
      <c r="H80" s="978" t="s">
        <v>430</v>
      </c>
    </row>
    <row r="81" spans="1:8" x14ac:dyDescent="0.35">
      <c r="A81" s="977" t="s">
        <v>10245</v>
      </c>
      <c r="B81" s="978" t="s">
        <v>10125</v>
      </c>
      <c r="C81" s="978" t="s">
        <v>10138</v>
      </c>
      <c r="D81" s="979" t="s">
        <v>10226</v>
      </c>
      <c r="E81" s="979" t="s">
        <v>10235</v>
      </c>
      <c r="F81" s="979" t="s">
        <v>10246</v>
      </c>
      <c r="G81" s="978" t="s">
        <v>430</v>
      </c>
      <c r="H81" s="978" t="s">
        <v>430</v>
      </c>
    </row>
    <row r="82" spans="1:8" x14ac:dyDescent="0.35">
      <c r="A82" s="977" t="s">
        <v>10247</v>
      </c>
      <c r="B82" s="978" t="s">
        <v>10114</v>
      </c>
      <c r="C82" s="978" t="s">
        <v>10115</v>
      </c>
      <c r="D82" s="979" t="s">
        <v>10234</v>
      </c>
      <c r="E82" s="979" t="s">
        <v>10248</v>
      </c>
      <c r="F82" s="979" t="s">
        <v>10249</v>
      </c>
      <c r="G82" s="978" t="s">
        <v>430</v>
      </c>
      <c r="H82" s="978" t="s">
        <v>430</v>
      </c>
    </row>
    <row r="83" spans="1:8" x14ac:dyDescent="0.35">
      <c r="A83" s="977" t="s">
        <v>6514</v>
      </c>
      <c r="B83" s="978" t="s">
        <v>10114</v>
      </c>
      <c r="C83" s="978" t="s">
        <v>10120</v>
      </c>
      <c r="D83" s="979" t="s">
        <v>10250</v>
      </c>
      <c r="E83" s="979" t="s">
        <v>10250</v>
      </c>
      <c r="F83" s="979" t="s">
        <v>10243</v>
      </c>
      <c r="G83" s="978" t="s">
        <v>430</v>
      </c>
      <c r="H83" s="978" t="s">
        <v>430</v>
      </c>
    </row>
    <row r="84" spans="1:8" x14ac:dyDescent="0.35">
      <c r="A84" s="977" t="s">
        <v>10251</v>
      </c>
      <c r="B84" s="978" t="s">
        <v>10166</v>
      </c>
      <c r="C84" s="978" t="s">
        <v>10210</v>
      </c>
      <c r="D84" s="979" t="s">
        <v>10252</v>
      </c>
      <c r="E84" s="979" t="s">
        <v>10253</v>
      </c>
      <c r="F84" s="979" t="s">
        <v>430</v>
      </c>
      <c r="G84" s="978" t="s">
        <v>430</v>
      </c>
      <c r="H84" s="978" t="s">
        <v>430</v>
      </c>
    </row>
    <row r="85" spans="1:8" x14ac:dyDescent="0.35">
      <c r="A85" s="977" t="s">
        <v>10254</v>
      </c>
      <c r="B85" s="978" t="s">
        <v>10114</v>
      </c>
      <c r="C85" s="978" t="s">
        <v>10083</v>
      </c>
      <c r="D85" s="979" t="s">
        <v>10252</v>
      </c>
      <c r="E85" s="979" t="s">
        <v>10253</v>
      </c>
      <c r="F85" s="979" t="s">
        <v>430</v>
      </c>
      <c r="G85" s="978" t="s">
        <v>430</v>
      </c>
      <c r="H85" s="978" t="s">
        <v>430</v>
      </c>
    </row>
    <row r="86" spans="1:8" x14ac:dyDescent="0.35">
      <c r="A86" s="977" t="s">
        <v>10255</v>
      </c>
      <c r="B86" s="978" t="s">
        <v>10114</v>
      </c>
      <c r="C86" s="978" t="s">
        <v>10115</v>
      </c>
      <c r="D86" s="979" t="s">
        <v>10246</v>
      </c>
      <c r="E86" s="979" t="s">
        <v>10256</v>
      </c>
      <c r="F86" s="979" t="s">
        <v>430</v>
      </c>
      <c r="G86" s="978" t="s">
        <v>430</v>
      </c>
      <c r="H86" s="978" t="s">
        <v>430</v>
      </c>
    </row>
    <row r="87" spans="1:8" x14ac:dyDescent="0.35">
      <c r="A87" s="977" t="s">
        <v>10257</v>
      </c>
      <c r="B87" s="978" t="s">
        <v>10114</v>
      </c>
      <c r="C87" s="978" t="s">
        <v>10115</v>
      </c>
      <c r="D87" s="979" t="s">
        <v>10248</v>
      </c>
      <c r="E87" s="979" t="s">
        <v>10249</v>
      </c>
      <c r="F87" s="979" t="s">
        <v>430</v>
      </c>
      <c r="G87" s="978" t="s">
        <v>430</v>
      </c>
      <c r="H87" s="978" t="s">
        <v>430</v>
      </c>
    </row>
    <row r="88" spans="1:8" x14ac:dyDescent="0.35">
      <c r="A88" s="977" t="s">
        <v>10258</v>
      </c>
      <c r="B88" s="978" t="s">
        <v>10114</v>
      </c>
      <c r="C88" s="978" t="s">
        <v>10115</v>
      </c>
      <c r="D88" s="979" t="s">
        <v>10248</v>
      </c>
      <c r="E88" s="979" t="s">
        <v>10249</v>
      </c>
      <c r="F88" s="979" t="s">
        <v>430</v>
      </c>
      <c r="G88" s="978" t="s">
        <v>430</v>
      </c>
      <c r="H88" s="978" t="s">
        <v>430</v>
      </c>
    </row>
    <row r="90" spans="1:8" ht="29" x14ac:dyDescent="0.35">
      <c r="A90" s="981" t="s">
        <v>10107</v>
      </c>
      <c r="B90" s="981" t="s">
        <v>10108</v>
      </c>
      <c r="C90" s="981" t="s">
        <v>10109</v>
      </c>
      <c r="D90" s="981" t="s">
        <v>10110</v>
      </c>
      <c r="E90" s="981" t="s">
        <v>10111</v>
      </c>
      <c r="F90" s="981" t="s">
        <v>10130</v>
      </c>
      <c r="G90" s="981" t="s">
        <v>10131</v>
      </c>
      <c r="H90" s="981" t="s">
        <v>10132</v>
      </c>
    </row>
    <row r="91" spans="1:8" x14ac:dyDescent="0.35">
      <c r="A91" s="1136" t="s">
        <v>10259</v>
      </c>
      <c r="B91" s="1136"/>
      <c r="C91" s="1136"/>
      <c r="D91" s="1136"/>
      <c r="E91" s="1136"/>
      <c r="F91" s="1136"/>
      <c r="G91" s="1136"/>
      <c r="H91" s="1136"/>
    </row>
    <row r="92" spans="1:8" x14ac:dyDescent="0.35">
      <c r="A92" s="977" t="s">
        <v>10260</v>
      </c>
      <c r="B92" s="978" t="s">
        <v>10185</v>
      </c>
      <c r="C92" s="978" t="s">
        <v>10261</v>
      </c>
      <c r="D92" s="979" t="s">
        <v>10175</v>
      </c>
      <c r="E92" s="979" t="s">
        <v>10173</v>
      </c>
      <c r="F92" s="979" t="s">
        <v>10181</v>
      </c>
      <c r="G92" s="978" t="s">
        <v>10263</v>
      </c>
      <c r="H92" s="978">
        <v>381</v>
      </c>
    </row>
    <row r="93" spans="1:8" x14ac:dyDescent="0.35">
      <c r="A93" s="977" t="s">
        <v>10262</v>
      </c>
      <c r="B93" s="978" t="s">
        <v>10185</v>
      </c>
      <c r="C93" s="978" t="s">
        <v>10261</v>
      </c>
      <c r="D93" s="979" t="s">
        <v>10199</v>
      </c>
      <c r="E93" s="979" t="s">
        <v>10218</v>
      </c>
      <c r="F93" s="979" t="s">
        <v>10202</v>
      </c>
      <c r="G93" s="978" t="s">
        <v>10263</v>
      </c>
      <c r="H93" s="978">
        <v>243</v>
      </c>
    </row>
    <row r="95" spans="1:8" x14ac:dyDescent="0.35">
      <c r="A95" s="1135" t="s">
        <v>10264</v>
      </c>
      <c r="B95" s="1135"/>
      <c r="C95" s="1135"/>
      <c r="D95" s="1135"/>
    </row>
    <row r="96" spans="1:8" x14ac:dyDescent="0.35">
      <c r="A96" s="981" t="s">
        <v>10107</v>
      </c>
      <c r="B96" s="981" t="s">
        <v>10108</v>
      </c>
      <c r="C96" s="981" t="s">
        <v>10109</v>
      </c>
      <c r="D96" s="981" t="s">
        <v>10265</v>
      </c>
    </row>
    <row r="98" spans="1:4" x14ac:dyDescent="0.35">
      <c r="A98" s="1047" t="s">
        <v>10281</v>
      </c>
      <c r="B98" s="1048" t="s">
        <v>10114</v>
      </c>
      <c r="C98" s="1048" t="s">
        <v>10083</v>
      </c>
      <c r="D98" s="1049" t="s">
        <v>10256</v>
      </c>
    </row>
    <row r="99" spans="1:4" x14ac:dyDescent="0.35">
      <c r="A99" s="1047" t="s">
        <v>10282</v>
      </c>
      <c r="B99" s="1048" t="s">
        <v>10114</v>
      </c>
      <c r="C99" s="1048" t="s">
        <v>10083</v>
      </c>
      <c r="D99" s="1049" t="s">
        <v>10256</v>
      </c>
    </row>
    <row r="100" spans="1:4" x14ac:dyDescent="0.35">
      <c r="A100" s="1047" t="s">
        <v>10283</v>
      </c>
      <c r="B100" s="1048" t="s">
        <v>10125</v>
      </c>
      <c r="C100" s="1048" t="s">
        <v>10143</v>
      </c>
      <c r="D100" s="1049" t="s">
        <v>10256</v>
      </c>
    </row>
    <row r="101" spans="1:4" x14ac:dyDescent="0.35">
      <c r="A101" s="1047" t="s">
        <v>10284</v>
      </c>
      <c r="B101" s="1048" t="s">
        <v>10114</v>
      </c>
      <c r="C101" s="1048" t="s">
        <v>10083</v>
      </c>
      <c r="D101" s="1049" t="s">
        <v>10116</v>
      </c>
    </row>
    <row r="102" spans="1:4" x14ac:dyDescent="0.35">
      <c r="A102" s="1047" t="s">
        <v>10285</v>
      </c>
      <c r="B102" s="1048" t="s">
        <v>10114</v>
      </c>
      <c r="C102" s="1048" t="s">
        <v>10083</v>
      </c>
      <c r="D102" s="1049" t="s">
        <v>10116</v>
      </c>
    </row>
    <row r="103" spans="1:4" x14ac:dyDescent="0.35">
      <c r="A103" s="1047" t="s">
        <v>10286</v>
      </c>
      <c r="B103" s="1048" t="s">
        <v>10114</v>
      </c>
      <c r="C103" s="1048" t="s">
        <v>10120</v>
      </c>
      <c r="D103" s="1049" t="s">
        <v>10116</v>
      </c>
    </row>
    <row r="104" spans="1:4" x14ac:dyDescent="0.35">
      <c r="A104" s="1047" t="s">
        <v>10287</v>
      </c>
      <c r="B104" s="1048" t="s">
        <v>10114</v>
      </c>
      <c r="C104" s="1048" t="s">
        <v>10115</v>
      </c>
      <c r="D104" s="1049" t="s">
        <v>10249</v>
      </c>
    </row>
    <row r="105" spans="1:4" x14ac:dyDescent="0.35">
      <c r="A105" s="1047" t="s">
        <v>10288</v>
      </c>
      <c r="B105" s="1048" t="s">
        <v>10114</v>
      </c>
      <c r="C105" s="1048" t="s">
        <v>10083</v>
      </c>
      <c r="D105" s="1049" t="s">
        <v>10289</v>
      </c>
    </row>
    <row r="106" spans="1:4" x14ac:dyDescent="0.35">
      <c r="A106" s="1047" t="s">
        <v>10290</v>
      </c>
      <c r="B106" s="1048" t="s">
        <v>10114</v>
      </c>
      <c r="C106" s="1048" t="s">
        <v>10083</v>
      </c>
      <c r="D106" s="1049" t="s">
        <v>10246</v>
      </c>
    </row>
    <row r="107" spans="1:4" x14ac:dyDescent="0.35">
      <c r="A107" s="1047" t="s">
        <v>10291</v>
      </c>
      <c r="B107" s="1048" t="s">
        <v>10114</v>
      </c>
      <c r="C107" s="1048" t="s">
        <v>10115</v>
      </c>
      <c r="D107" s="1049" t="s">
        <v>10244</v>
      </c>
    </row>
    <row r="108" spans="1:4" x14ac:dyDescent="0.35">
      <c r="A108" s="1047" t="s">
        <v>10118</v>
      </c>
      <c r="B108" s="1048" t="s">
        <v>10114</v>
      </c>
      <c r="C108" s="1048" t="s">
        <v>10115</v>
      </c>
      <c r="D108" s="1049" t="s">
        <v>10235</v>
      </c>
    </row>
    <row r="109" spans="1:4" x14ac:dyDescent="0.35">
      <c r="A109" s="1047" t="s">
        <v>10113</v>
      </c>
      <c r="B109" s="1048" t="s">
        <v>10114</v>
      </c>
      <c r="C109" s="1048" t="s">
        <v>10115</v>
      </c>
      <c r="D109" s="1049" t="s">
        <v>10235</v>
      </c>
    </row>
    <row r="110" spans="1:4" x14ac:dyDescent="0.35">
      <c r="A110" s="1047" t="s">
        <v>10292</v>
      </c>
      <c r="B110" s="1048" t="s">
        <v>10166</v>
      </c>
      <c r="C110" s="1048" t="s">
        <v>10143</v>
      </c>
      <c r="D110" s="1049" t="s">
        <v>10243</v>
      </c>
    </row>
    <row r="111" spans="1:4" x14ac:dyDescent="0.35">
      <c r="A111" s="1047" t="s">
        <v>10293</v>
      </c>
      <c r="B111" s="1048" t="s">
        <v>10114</v>
      </c>
      <c r="C111" s="1048" t="s">
        <v>10083</v>
      </c>
      <c r="D111" s="1049" t="s">
        <v>10240</v>
      </c>
    </row>
    <row r="112" spans="1:4" x14ac:dyDescent="0.35">
      <c r="A112" s="1047" t="s">
        <v>10294</v>
      </c>
      <c r="B112" s="1048" t="s">
        <v>10114</v>
      </c>
      <c r="C112" s="1048" t="s">
        <v>10083</v>
      </c>
      <c r="D112" s="1049" t="s">
        <v>10232</v>
      </c>
    </row>
    <row r="113" spans="1:4" x14ac:dyDescent="0.35">
      <c r="A113" s="1047" t="s">
        <v>10295</v>
      </c>
      <c r="B113" s="1048" t="s">
        <v>10114</v>
      </c>
      <c r="C113" s="1048" t="s">
        <v>10115</v>
      </c>
      <c r="D113" s="1049" t="s">
        <v>10296</v>
      </c>
    </row>
    <row r="114" spans="1:4" x14ac:dyDescent="0.35">
      <c r="A114" s="1047" t="s">
        <v>10297</v>
      </c>
      <c r="B114" s="1048" t="s">
        <v>10114</v>
      </c>
      <c r="C114" s="1048" t="s">
        <v>10115</v>
      </c>
      <c r="D114" s="1049" t="s">
        <v>10296</v>
      </c>
    </row>
    <row r="115" spans="1:4" x14ac:dyDescent="0.35">
      <c r="A115" s="1047" t="s">
        <v>10298</v>
      </c>
      <c r="B115" s="1048" t="s">
        <v>10125</v>
      </c>
      <c r="C115" s="1048" t="s">
        <v>10299</v>
      </c>
      <c r="D115" s="1049" t="s">
        <v>10296</v>
      </c>
    </row>
    <row r="116" spans="1:4" x14ac:dyDescent="0.35">
      <c r="A116" s="1047" t="s">
        <v>10255</v>
      </c>
      <c r="B116" s="1048" t="s">
        <v>10114</v>
      </c>
      <c r="C116" s="1048" t="s">
        <v>10115</v>
      </c>
      <c r="D116" s="1049" t="s">
        <v>10226</v>
      </c>
    </row>
    <row r="117" spans="1:4" x14ac:dyDescent="0.35">
      <c r="A117" s="1047" t="s">
        <v>10124</v>
      </c>
      <c r="B117" s="1048" t="s">
        <v>10125</v>
      </c>
      <c r="C117" s="1048" t="s">
        <v>10126</v>
      </c>
      <c r="D117" s="1049" t="s">
        <v>10231</v>
      </c>
    </row>
    <row r="118" spans="1:4" x14ac:dyDescent="0.35">
      <c r="A118" s="1047" t="s">
        <v>10300</v>
      </c>
      <c r="B118" s="1048" t="s">
        <v>10114</v>
      </c>
      <c r="C118" s="1048" t="s">
        <v>10120</v>
      </c>
      <c r="D118" s="1049" t="s">
        <v>10231</v>
      </c>
    </row>
    <row r="119" spans="1:4" x14ac:dyDescent="0.35">
      <c r="A119" s="1047" t="s">
        <v>10301</v>
      </c>
      <c r="B119" s="1048" t="s">
        <v>10114</v>
      </c>
      <c r="C119" s="1048" t="s">
        <v>10083</v>
      </c>
      <c r="D119" s="1049" t="s">
        <v>10231</v>
      </c>
    </row>
    <row r="120" spans="1:4" x14ac:dyDescent="0.35">
      <c r="A120" s="1047" t="s">
        <v>10247</v>
      </c>
      <c r="B120" s="1048" t="s">
        <v>10114</v>
      </c>
      <c r="C120" s="1048" t="s">
        <v>10115</v>
      </c>
      <c r="D120" s="1049" t="s">
        <v>10204</v>
      </c>
    </row>
    <row r="121" spans="1:4" x14ac:dyDescent="0.35">
      <c r="A121" s="1047" t="s">
        <v>10302</v>
      </c>
      <c r="B121" s="1048" t="s">
        <v>10114</v>
      </c>
      <c r="C121" s="1048" t="s">
        <v>10083</v>
      </c>
      <c r="D121" s="1049" t="s">
        <v>10204</v>
      </c>
    </row>
    <row r="122" spans="1:4" x14ac:dyDescent="0.35">
      <c r="A122" s="1047" t="s">
        <v>6514</v>
      </c>
      <c r="B122" s="1048" t="s">
        <v>10114</v>
      </c>
      <c r="C122" s="1048" t="s">
        <v>10120</v>
      </c>
      <c r="D122" s="1049" t="s">
        <v>10204</v>
      </c>
    </row>
    <row r="123" spans="1:4" x14ac:dyDescent="0.35">
      <c r="A123" s="1047" t="s">
        <v>10303</v>
      </c>
      <c r="B123" s="1048" t="s">
        <v>10185</v>
      </c>
      <c r="C123" s="1048" t="s">
        <v>10304</v>
      </c>
      <c r="D123" s="1049" t="s">
        <v>10204</v>
      </c>
    </row>
    <row r="124" spans="1:4" x14ac:dyDescent="0.35">
      <c r="A124" s="1047" t="s">
        <v>10305</v>
      </c>
      <c r="B124" s="1048" t="s">
        <v>10114</v>
      </c>
      <c r="C124" s="1048" t="s">
        <v>10115</v>
      </c>
      <c r="D124" s="1049" t="s">
        <v>10204</v>
      </c>
    </row>
    <row r="125" spans="1:4" x14ac:dyDescent="0.35">
      <c r="A125" s="1047" t="s">
        <v>10257</v>
      </c>
      <c r="B125" s="1048" t="s">
        <v>10114</v>
      </c>
      <c r="C125" s="1048" t="s">
        <v>10115</v>
      </c>
      <c r="D125" s="1049" t="s">
        <v>10204</v>
      </c>
    </row>
    <row r="126" spans="1:4" x14ac:dyDescent="0.35">
      <c r="A126" s="1047" t="s">
        <v>10306</v>
      </c>
      <c r="B126" s="1048" t="s">
        <v>10114</v>
      </c>
      <c r="C126" s="1048" t="s">
        <v>10115</v>
      </c>
      <c r="D126" s="1049" t="s">
        <v>10204</v>
      </c>
    </row>
    <row r="127" spans="1:4" x14ac:dyDescent="0.35">
      <c r="A127" s="1047" t="s">
        <v>10307</v>
      </c>
      <c r="B127" s="1048" t="s">
        <v>10125</v>
      </c>
      <c r="C127" s="1048" t="s">
        <v>10162</v>
      </c>
      <c r="D127" s="1049" t="s">
        <v>10202</v>
      </c>
    </row>
    <row r="128" spans="1:4" x14ac:dyDescent="0.35">
      <c r="A128" s="1047" t="s">
        <v>10308</v>
      </c>
      <c r="B128" s="1048" t="s">
        <v>10114</v>
      </c>
      <c r="C128" s="1048" t="s">
        <v>10120</v>
      </c>
      <c r="D128" s="1049" t="s">
        <v>10218</v>
      </c>
    </row>
    <row r="129" spans="1:4" x14ac:dyDescent="0.35">
      <c r="A129" s="1047" t="s">
        <v>10309</v>
      </c>
      <c r="B129" s="1048" t="s">
        <v>10114</v>
      </c>
      <c r="C129" s="1048" t="s">
        <v>10115</v>
      </c>
      <c r="D129" s="1049" t="s">
        <v>10310</v>
      </c>
    </row>
    <row r="130" spans="1:4" x14ac:dyDescent="0.35">
      <c r="A130" s="1047" t="s">
        <v>10311</v>
      </c>
      <c r="B130" s="1048" t="s">
        <v>10114</v>
      </c>
      <c r="C130" s="1048" t="s">
        <v>10115</v>
      </c>
      <c r="D130" s="1049" t="s">
        <v>10310</v>
      </c>
    </row>
    <row r="131" spans="1:4" x14ac:dyDescent="0.35">
      <c r="A131" s="1047" t="s">
        <v>10312</v>
      </c>
      <c r="B131" s="1048" t="s">
        <v>10125</v>
      </c>
      <c r="C131" s="1048" t="s">
        <v>10143</v>
      </c>
      <c r="D131" s="1049" t="s">
        <v>10199</v>
      </c>
    </row>
    <row r="132" spans="1:4" x14ac:dyDescent="0.35">
      <c r="A132" s="1047" t="s">
        <v>10238</v>
      </c>
      <c r="B132" s="1048" t="s">
        <v>10114</v>
      </c>
      <c r="C132" s="1048" t="s">
        <v>10115</v>
      </c>
      <c r="D132" s="1049" t="s">
        <v>10193</v>
      </c>
    </row>
    <row r="133" spans="1:4" x14ac:dyDescent="0.35">
      <c r="A133" s="1047" t="s">
        <v>10313</v>
      </c>
      <c r="B133" s="1048" t="s">
        <v>10114</v>
      </c>
      <c r="C133" s="1048" t="s">
        <v>10083</v>
      </c>
      <c r="D133" s="1049" t="s">
        <v>10193</v>
      </c>
    </row>
    <row r="134" spans="1:4" x14ac:dyDescent="0.35">
      <c r="A134" s="1047" t="s">
        <v>10241</v>
      </c>
      <c r="B134" s="1048" t="s">
        <v>10114</v>
      </c>
      <c r="C134" s="1048" t="s">
        <v>10115</v>
      </c>
      <c r="D134" s="1049" t="s">
        <v>10193</v>
      </c>
    </row>
    <row r="135" spans="1:4" x14ac:dyDescent="0.35">
      <c r="A135" s="1047" t="s">
        <v>10239</v>
      </c>
      <c r="B135" s="1048" t="s">
        <v>10114</v>
      </c>
      <c r="C135" s="1048" t="s">
        <v>10115</v>
      </c>
      <c r="D135" s="1049" t="s">
        <v>10193</v>
      </c>
    </row>
    <row r="136" spans="1:4" x14ac:dyDescent="0.35">
      <c r="A136" s="1047" t="s">
        <v>10236</v>
      </c>
      <c r="B136" s="1048" t="s">
        <v>10114</v>
      </c>
      <c r="C136" s="1048" t="s">
        <v>10083</v>
      </c>
      <c r="D136" s="1049" t="s">
        <v>10193</v>
      </c>
    </row>
    <row r="137" spans="1:4" x14ac:dyDescent="0.35">
      <c r="A137" s="1047" t="s">
        <v>10314</v>
      </c>
      <c r="B137" s="1048" t="s">
        <v>10125</v>
      </c>
      <c r="C137" s="1048" t="s">
        <v>10143</v>
      </c>
      <c r="D137" s="1049" t="s">
        <v>10183</v>
      </c>
    </row>
    <row r="138" spans="1:4" x14ac:dyDescent="0.35">
      <c r="A138" s="1047" t="s">
        <v>10233</v>
      </c>
      <c r="B138" s="1048" t="s">
        <v>10114</v>
      </c>
      <c r="C138" s="1048" t="s">
        <v>10115</v>
      </c>
      <c r="D138" s="1049" t="s">
        <v>10183</v>
      </c>
    </row>
    <row r="139" spans="1:4" x14ac:dyDescent="0.35">
      <c r="A139" s="1047" t="s">
        <v>10315</v>
      </c>
      <c r="B139" s="1048" t="s">
        <v>10125</v>
      </c>
      <c r="C139" s="1048" t="s">
        <v>10143</v>
      </c>
      <c r="D139" s="1049" t="s">
        <v>10177</v>
      </c>
    </row>
    <row r="140" spans="1:4" x14ac:dyDescent="0.35">
      <c r="A140" s="1047" t="s">
        <v>10266</v>
      </c>
      <c r="B140" s="1048" t="s">
        <v>10114</v>
      </c>
      <c r="C140" s="1048" t="s">
        <v>10083</v>
      </c>
      <c r="D140" s="1049" t="s">
        <v>10177</v>
      </c>
    </row>
    <row r="141" spans="1:4" x14ac:dyDescent="0.35">
      <c r="A141" s="1047" t="s">
        <v>10267</v>
      </c>
      <c r="B141" s="1048" t="s">
        <v>10114</v>
      </c>
      <c r="C141" s="1048" t="s">
        <v>10083</v>
      </c>
      <c r="D141" s="1049" t="s">
        <v>10177</v>
      </c>
    </row>
    <row r="142" spans="1:4" x14ac:dyDescent="0.35">
      <c r="A142" s="1047" t="s">
        <v>10245</v>
      </c>
      <c r="B142" s="1048" t="s">
        <v>10125</v>
      </c>
      <c r="C142" s="1048" t="s">
        <v>10138</v>
      </c>
      <c r="D142" s="1049" t="s">
        <v>10181</v>
      </c>
    </row>
    <row r="143" spans="1:4" x14ac:dyDescent="0.35">
      <c r="A143" s="1047" t="s">
        <v>10268</v>
      </c>
      <c r="B143" s="1048" t="s">
        <v>10114</v>
      </c>
      <c r="C143" s="1048" t="s">
        <v>10115</v>
      </c>
      <c r="D143" s="1049" t="s">
        <v>10175</v>
      </c>
    </row>
    <row r="144" spans="1:4" x14ac:dyDescent="0.35">
      <c r="A144" s="1047" t="s">
        <v>10251</v>
      </c>
      <c r="B144" s="1048" t="s">
        <v>10166</v>
      </c>
      <c r="C144" s="1048" t="s">
        <v>10316</v>
      </c>
      <c r="D144" s="1049" t="s">
        <v>10175</v>
      </c>
    </row>
    <row r="145" spans="1:4" x14ac:dyDescent="0.35">
      <c r="A145" s="1047" t="s">
        <v>6453</v>
      </c>
      <c r="B145" s="1048" t="s">
        <v>10114</v>
      </c>
      <c r="C145" s="1048" t="s">
        <v>10120</v>
      </c>
      <c r="D145" s="1049" t="s">
        <v>10175</v>
      </c>
    </row>
    <row r="146" spans="1:4" x14ac:dyDescent="0.35">
      <c r="A146" s="1047" t="s">
        <v>10227</v>
      </c>
      <c r="B146" s="1048" t="s">
        <v>10114</v>
      </c>
      <c r="C146" s="1048" t="s">
        <v>10115</v>
      </c>
      <c r="D146" s="1049" t="s">
        <v>10175</v>
      </c>
    </row>
    <row r="147" spans="1:4" x14ac:dyDescent="0.35">
      <c r="A147" s="1047" t="s">
        <v>10119</v>
      </c>
      <c r="B147" s="1048" t="s">
        <v>10114</v>
      </c>
      <c r="C147" s="1048" t="s">
        <v>10120</v>
      </c>
      <c r="D147" s="1049" t="s">
        <v>10175</v>
      </c>
    </row>
    <row r="148" spans="1:4" x14ac:dyDescent="0.35">
      <c r="A148" s="1047" t="s">
        <v>10123</v>
      </c>
      <c r="B148" s="1048" t="s">
        <v>10114</v>
      </c>
      <c r="C148" s="1048" t="s">
        <v>10115</v>
      </c>
      <c r="D148" s="1049" t="s">
        <v>10175</v>
      </c>
    </row>
    <row r="149" spans="1:4" x14ac:dyDescent="0.35">
      <c r="A149" s="1047" t="s">
        <v>10317</v>
      </c>
      <c r="B149" s="1048" t="s">
        <v>10166</v>
      </c>
      <c r="C149" s="1048" t="s">
        <v>10143</v>
      </c>
      <c r="D149" s="1049" t="s">
        <v>10170</v>
      </c>
    </row>
    <row r="150" spans="1:4" x14ac:dyDescent="0.35">
      <c r="A150" s="1047" t="s">
        <v>10228</v>
      </c>
      <c r="B150" s="1048" t="s">
        <v>10114</v>
      </c>
      <c r="C150" s="1048" t="s">
        <v>10083</v>
      </c>
      <c r="D150" s="1049" t="s">
        <v>10170</v>
      </c>
    </row>
    <row r="151" spans="1:4" x14ac:dyDescent="0.35">
      <c r="A151" s="1047" t="s">
        <v>6399</v>
      </c>
      <c r="B151" s="1048" t="s">
        <v>10114</v>
      </c>
      <c r="C151" s="1048" t="s">
        <v>10120</v>
      </c>
      <c r="D151" s="1049" t="s">
        <v>10158</v>
      </c>
    </row>
    <row r="152" spans="1:4" x14ac:dyDescent="0.35">
      <c r="A152" s="1047" t="s">
        <v>10318</v>
      </c>
      <c r="B152" s="1048" t="s">
        <v>10185</v>
      </c>
      <c r="C152" s="1048" t="s">
        <v>10319</v>
      </c>
      <c r="D152" s="1049" t="s">
        <v>10146</v>
      </c>
    </row>
    <row r="153" spans="1:4" x14ac:dyDescent="0.35">
      <c r="A153" s="1047" t="s">
        <v>6434</v>
      </c>
      <c r="B153" s="1048" t="s">
        <v>10114</v>
      </c>
      <c r="C153" s="1048" t="s">
        <v>10120</v>
      </c>
      <c r="D153" s="1049" t="s">
        <v>10146</v>
      </c>
    </row>
    <row r="154" spans="1:4" x14ac:dyDescent="0.35">
      <c r="A154" s="1047" t="s">
        <v>10269</v>
      </c>
      <c r="B154" s="1048" t="s">
        <v>10114</v>
      </c>
      <c r="C154" s="1048" t="s">
        <v>10120</v>
      </c>
      <c r="D154" s="1049" t="s">
        <v>10146</v>
      </c>
    </row>
    <row r="155" spans="1:4" x14ac:dyDescent="0.35">
      <c r="A155" s="1047" t="s">
        <v>10320</v>
      </c>
      <c r="B155" s="1048" t="s">
        <v>10114</v>
      </c>
      <c r="C155" s="1048" t="s">
        <v>10083</v>
      </c>
      <c r="D155" s="1049" t="s">
        <v>10151</v>
      </c>
    </row>
    <row r="156" spans="1:4" x14ac:dyDescent="0.35">
      <c r="A156" s="1047" t="s">
        <v>10270</v>
      </c>
      <c r="B156" s="1048" t="s">
        <v>10114</v>
      </c>
      <c r="C156" s="1048" t="s">
        <v>10083</v>
      </c>
      <c r="D156" s="1049" t="s">
        <v>10154</v>
      </c>
    </row>
    <row r="157" spans="1:4" x14ac:dyDescent="0.35">
      <c r="A157" s="1047" t="s">
        <v>10200</v>
      </c>
      <c r="B157" s="1048" t="s">
        <v>10114</v>
      </c>
      <c r="C157" s="1048" t="s">
        <v>10083</v>
      </c>
      <c r="D157" s="1049" t="s">
        <v>10136</v>
      </c>
    </row>
    <row r="158" spans="1:4" x14ac:dyDescent="0.35">
      <c r="A158" s="1047" t="s">
        <v>10224</v>
      </c>
      <c r="B158" s="1048" t="s">
        <v>10114</v>
      </c>
      <c r="C158" s="1048" t="s">
        <v>10115</v>
      </c>
      <c r="D158" s="1049" t="s">
        <v>10136</v>
      </c>
    </row>
    <row r="159" spans="1:4" x14ac:dyDescent="0.35">
      <c r="A159" s="1047" t="s">
        <v>10208</v>
      </c>
      <c r="B159" s="1048" t="s">
        <v>10114</v>
      </c>
      <c r="C159" s="1048" t="s">
        <v>10115</v>
      </c>
      <c r="D159" s="1049" t="s">
        <v>10136</v>
      </c>
    </row>
    <row r="160" spans="1:4" x14ac:dyDescent="0.35">
      <c r="A160" s="1047" t="s">
        <v>10271</v>
      </c>
      <c r="B160" s="1048" t="s">
        <v>10114</v>
      </c>
      <c r="C160" s="1048" t="s">
        <v>10083</v>
      </c>
      <c r="D160" s="1049" t="s">
        <v>10141</v>
      </c>
    </row>
    <row r="161" spans="1:4" x14ac:dyDescent="0.35">
      <c r="A161" s="1047" t="s">
        <v>10321</v>
      </c>
      <c r="B161" s="1048" t="s">
        <v>10125</v>
      </c>
      <c r="C161" s="1048" t="s">
        <v>10322</v>
      </c>
      <c r="D161" s="1049" t="s">
        <v>10145</v>
      </c>
    </row>
    <row r="162" spans="1:4" x14ac:dyDescent="0.35">
      <c r="A162" s="1047" t="s">
        <v>10323</v>
      </c>
      <c r="B162" s="1048" t="s">
        <v>10125</v>
      </c>
      <c r="C162" s="1048" t="s">
        <v>10143</v>
      </c>
      <c r="D162" s="1049" t="s">
        <v>10172</v>
      </c>
    </row>
    <row r="163" spans="1:4" x14ac:dyDescent="0.35">
      <c r="A163" s="1047" t="s">
        <v>10203</v>
      </c>
      <c r="B163" s="1048" t="s">
        <v>10125</v>
      </c>
      <c r="C163" s="1048" t="s">
        <v>10143</v>
      </c>
      <c r="D163" s="1049" t="s">
        <v>10135</v>
      </c>
    </row>
    <row r="164" spans="1:4" x14ac:dyDescent="0.35">
      <c r="A164" s="1047" t="s">
        <v>10272</v>
      </c>
      <c r="B164" s="1048" t="s">
        <v>10114</v>
      </c>
      <c r="C164" s="1048" t="s">
        <v>10120</v>
      </c>
      <c r="D164" s="1049" t="s">
        <v>10135</v>
      </c>
    </row>
    <row r="165" spans="1:4" x14ac:dyDescent="0.35">
      <c r="A165" s="1047" t="s">
        <v>6438</v>
      </c>
      <c r="B165" s="1048" t="s">
        <v>10114</v>
      </c>
      <c r="C165" s="1048" t="s">
        <v>10120</v>
      </c>
      <c r="D165" s="1049" t="s">
        <v>10135</v>
      </c>
    </row>
    <row r="166" spans="1:4" x14ac:dyDescent="0.35">
      <c r="A166" s="1047" t="s">
        <v>10225</v>
      </c>
      <c r="B166" s="1048" t="s">
        <v>10114</v>
      </c>
      <c r="C166" s="1048" t="s">
        <v>10083</v>
      </c>
      <c r="D166" s="1049" t="s">
        <v>10169</v>
      </c>
    </row>
    <row r="167" spans="1:4" x14ac:dyDescent="0.35">
      <c r="A167" s="1047" t="s">
        <v>10273</v>
      </c>
      <c r="B167" s="1048" t="s">
        <v>10125</v>
      </c>
      <c r="C167" s="1048" t="s">
        <v>10143</v>
      </c>
      <c r="D167" s="1049" t="s">
        <v>10157</v>
      </c>
    </row>
    <row r="168" spans="1:4" x14ac:dyDescent="0.35">
      <c r="A168" s="1047" t="s">
        <v>10216</v>
      </c>
      <c r="B168" s="1048" t="s">
        <v>10125</v>
      </c>
      <c r="C168" s="1048" t="s">
        <v>10162</v>
      </c>
      <c r="D168" s="1049" t="s">
        <v>10157</v>
      </c>
    </row>
  </sheetData>
  <mergeCells count="6">
    <mergeCell ref="A6:D6"/>
    <mergeCell ref="A9:E9"/>
    <mergeCell ref="A16:H16"/>
    <mergeCell ref="A19:H19"/>
    <mergeCell ref="A91:H91"/>
    <mergeCell ref="A95:D95"/>
  </mergeCells>
  <hyperlinks>
    <hyperlink ref="A167" r:id="rId1" tooltip="BARODA BNP PARIBAS ESG Best-in-Class Strategy FUND" display="https://www.sebi.gov.in/filings/mutual-funds/jan-2026/baroda-bnp-paribas-esg-best-in-class-strategy-fund_99303.html" xr:uid="{BA401300-8487-4005-96CF-93BF64353953}"/>
    <hyperlink ref="A168" r:id="rId2" tooltip="Canara Robeco Banking and Financial Services Fund" display="https://www.sebi.gov.in/filings/mutual-funds/jan-2026/canara-robeco-banking-and-financial-services-fund_99300.html" xr:uid="{5990AA48-872D-4310-BEDA-C7922971949C}"/>
    <hyperlink ref="A166" r:id="rId3" tooltip="Mirae Asset Silver ETF FOF" display="https://www.sebi.gov.in/filings/mutual-funds/jan-2026/mirae-asset-silver-etf-fof_99324.html" xr:uid="{2DBF3D64-ED90-4F7E-8005-F70CF613C343}"/>
    <hyperlink ref="A163" r:id="rId4" tooltip="LIC MF Technology Fund" display="https://www.sebi.gov.in/filings/mutual-funds/jan-2026/lic-mf-technology-fund_99377.html" xr:uid="{FEF86BA9-931C-462A-A281-BCED00AD8BCE}"/>
    <hyperlink ref="A164" r:id="rId5" tooltip="SBI Nifty200 Value 30 ETF" display="https://www.sebi.gov.in/filings/mutual-funds/jan-2026/sbi-nifty200-value-30-etf_99341.html" xr:uid="{8FCAEA53-7383-43B2-A8B8-857D017860F3}"/>
    <hyperlink ref="A165" r:id="rId6" tooltip="SBI Nifty Midcap 150 Momentum 50 ETF" display="https://www.sebi.gov.in/filings/mutual-funds/jan-2026/sbi-nifty-midcap-150-momentum-50-etf_99340.html" xr:uid="{09E5B3D0-80D8-4C3C-9947-5CC343076BFC}"/>
    <hyperlink ref="A162" r:id="rId7" tooltip="Summit Equity Long-Short Fund" display="https://www.sebi.gov.in/filings/mutual-funds/feb-2026/summit-equity-long-short-fund_99442.html" xr:uid="{0A7B6415-65F5-4674-8C02-5BADBB7A3E38}"/>
    <hyperlink ref="A161" r:id="rId8" tooltip="Abakkus Multi Cap Fund" display="https://www.sebi.gov.in/filings/mutual-funds/feb-2026/abakkus-multi-cap-fund_99470.html" xr:uid="{5750BB5C-4A69-4248-B97D-BB9436D59B59}"/>
    <hyperlink ref="A160" r:id="rId9" tooltip="Mirae Asset Multi Factor Fund" display="https://www.sebi.gov.in/filings/mutual-funds/feb-2026/mirae-asset-multi-factor-fund_99498.html" xr:uid="{1D2EC810-B9F4-4C81-83CF-4AA8B180DED5}"/>
    <hyperlink ref="A157" r:id="rId10" tooltip="Motilal Oswal Multi Factor Passive Fund of Funds" display="https://www.sebi.gov.in/filings/mutual-funds/feb-2026/motilal-oswal-multi-factor-passive-fund-of-funds_99549.html" xr:uid="{20822E05-AFAC-4B0B-BA3E-D3309F85B486}"/>
    <hyperlink ref="A158" r:id="rId11" tooltip="Nippon India CRISIL-IBX Financial Services 3-6 Months Debt Index Fund" display="https://www.sebi.gov.in/filings/mutual-funds/feb-2026/nippon-india-crisil-ibx-financial-services-3-6-months-debt-index-fund_99531.html" xr:uid="{0595A7AC-A817-4F56-9DF8-C36E63D2872F}"/>
    <hyperlink ref="A159" r:id="rId12" tooltip="Nippon India CRISIL-IBX Financial Services 9-12 Months Debt Index Fund" display="https://www.sebi.gov.in/filings/mutual-funds/feb-2026/nippon-india-crisil-ibx-financial-services-9-12-months-debt-index-fund_99528.html" xr:uid="{369BCC38-3C4C-4044-9CE3-D7669F9A98F5}"/>
    <hyperlink ref="A156" r:id="rId13" tooltip="ICICI Prudential Diversified Equity All Cap Active FoF" display="https://www.sebi.gov.in/filings/mutual-funds/feb-2026/icici-prudential-diversified-equity-all-cap-active-fof_99566.html" xr:uid="{76EB51D8-4B8C-4828-B20F-2C9AA7223401}"/>
    <hyperlink ref="A155" r:id="rId14" tooltip="DynaSIF Active Asset Allocator Long-Short Fund" display="https://www.sebi.gov.in/filings/mutual-funds/feb-2026/dynasif-active-asset-allocator-long-short-fund_99599.html" xr:uid="{0FC877C6-4DC7-4371-8F16-1DE12EEE4D4F}"/>
    <hyperlink ref="A152" r:id="rId15" tooltip="The Wealth Company Money Market Fund" display="https://www.sebi.gov.in/filings/mutual-funds/feb-2026/the-wealth-company-money-market-fund_99653.html" xr:uid="{ADADD2FD-95E6-4441-8412-38EED539EF7A}"/>
    <hyperlink ref="A153" r:id="rId16" tooltip="SBI Nifty Midcap 150 ETF" display="https://www.sebi.gov.in/filings/mutual-funds/feb-2026/sbi-nifty-midcap-150-etf_99649.html" xr:uid="{E1178D40-DBAC-4B49-B6D2-6451CC316A87}"/>
    <hyperlink ref="A154" r:id="rId17" tooltip="SBI Nifty Smallcap 250 ETF" display="https://www.sebi.gov.in/filings/mutual-funds/feb-2026/sbi-nifty-smallcap-250-etf_99647.html" xr:uid="{1CD14B60-8BCC-4C1F-A708-7489C365B3F9}"/>
    <hyperlink ref="A151" r:id="rId18" tooltip="DSP BSE Top 10 Banks ETF" display="https://www.sebi.gov.in/filings/mutual-funds/feb-2026/dsp-bse-top-10-banks-etf_99706.html" xr:uid="{D8E80E9C-0D7B-47DC-9237-307DF696528C}"/>
    <hyperlink ref="A150" r:id="rId19" tooltip="Kotak Quality Overseas Equity Omni FOF" display="https://www.sebi.gov.in/filings/mutual-funds/feb-2026/kotak-quality-overseas-equity-omni-fof_99812.html" xr:uid="{7EA78C27-6C0F-49D0-A07E-8DB06D5B7FCD}"/>
    <hyperlink ref="A143" r:id="rId20" tooltip="Zerodha Nifty MidSmallcap400 50:50 Index Fund" display="https://www.sebi.gov.in/filings/mutual-funds/feb-2026/zerodha-nifty-midsmallcap400-50-50-index-fund_99854.html" xr:uid="{180C6037-5B13-4351-9B3C-1D08E805222D}"/>
    <hyperlink ref="A144" r:id="rId21" tooltip="Groww Arbitrage Fund" display="https://www.sebi.gov.in/filings/mutual-funds/feb-2026/groww-arbitrage-fund_99849.html" xr:uid="{E39073E4-7162-46B5-AAF1-F4D001EE4C4A}"/>
    <hyperlink ref="A145" r:id="rId22" tooltip="Groww Nifty PSU Bank ETF" display="https://www.sebi.gov.in/filings/mutual-funds/feb-2026/groww-nifty-psu-bank-etf_99847.html" xr:uid="{BFD90987-18FF-4C7E-A6AE-4CFEEE821CB4}"/>
    <hyperlink ref="A146" r:id="rId23" tooltip="Groww Nifty PSU Bank Index Fund" display="https://www.sebi.gov.in/filings/mutual-funds/feb-2026/groww-nifty-psu-bank-index-fund_99845.html" xr:uid="{A7576161-78F1-4AC4-9B2E-99FAF0B6E041}"/>
    <hyperlink ref="A147" r:id="rId24" tooltip="Groww Nifty Private Bank ETF" display="https://www.sebi.gov.in/filings/mutual-funds/feb-2026/groww-nifty-private-bank-etf_99843.html" xr:uid="{CB2DD657-141A-476A-90AF-3337EA5563CF}"/>
    <hyperlink ref="A148" r:id="rId25" tooltip="Groww Nifty Private Bank Index Fund" display="https://www.sebi.gov.in/filings/mutual-funds/feb-2026/groww-nifty-private-bank-index-fund_99842.html" xr:uid="{C5E4224E-C526-41E5-AFE3-A51BBD3CB9CE}"/>
    <hyperlink ref="A149" r:id="rId26" tooltip="Apex Hybrid Long-Short Fund" display="https://www.sebi.gov.in/filings/mutual-funds/feb-2026/apex-hybrid-long-short-fund_99821.html" xr:uid="{D47EF709-B2A3-47FB-BDB5-1242D341E34C}"/>
    <hyperlink ref="A142" r:id="rId27" tooltip="JioBlackRock Large Cap Fund" display="https://www.sebi.gov.in/filings/mutual-funds/feb-2026/jioblackrock-large-cap-fund_99929.html" xr:uid="{14BD5A6D-38AF-4B09-8076-4FC71F0D2D93}"/>
    <hyperlink ref="A139" r:id="rId28" tooltip="Titanium Equity Long-Short Fund" display="https://www.sebi.gov.in/filings/mutual-funds/feb-2026/titanium-equity-long-short-fund_99950.html" xr:uid="{55495EEE-ACC2-4F16-9C0A-1E46C4197FA6}"/>
    <hyperlink ref="A140" r:id="rId29" tooltip="Tata Active Multi Factor Fund" display="https://www.sebi.gov.in/filings/mutual-funds/feb-2026/tata-active-multi-factor-fund_99948.html" xr:uid="{DF171832-DEBF-4F6E-B370-18134FB40109}"/>
    <hyperlink ref="A141" r:id="rId30" tooltip="Tata Multi Sector Passive FoF" display="https://www.sebi.gov.in/filings/mutual-funds/feb-2026/tata-multi-sector-passive-fof_99945.html" xr:uid="{4802AC03-9C9E-46AE-A46D-F6FD3341C0D7}"/>
    <hyperlink ref="A137" r:id="rId31" tooltip="Invesco India Innovation Fund" display="https://www.sebi.gov.in/filings/mutual-funds/mar-2026/invesco-india-innovation-fund_100070.html" xr:uid="{5F864CB9-D5DF-4AA4-BA4E-E4E3AEF29E59}"/>
    <hyperlink ref="A138" r:id="rId32" tooltip="Edelweiss Nifty LargeMidcap250 Plus 8-13 yr G-Sec 70:30 Index Fund" display="https://www.sebi.gov.in/filings/mutual-funds/mar-2026/edelweiss-nifty-largemidcap250-plus-8-13-yr-g-sec-70-30-index-fund_100063.html" xr:uid="{5E11C6A4-A717-42F8-8783-0A8BA8EE6B44}"/>
    <hyperlink ref="A132" r:id="rId33" tooltip="HDFC CRISIL-IBX Financial Services 9-12 Months Debt Index Fund" display="https://www.sebi.gov.in/filings/mutual-funds/mar-2026/hdfc-crisil-ibx-financial-services-9-12-months-debt-index-fund_100116.html" xr:uid="{6DE30EDE-C21A-4293-8969-F654637C538B}"/>
    <hyperlink ref="A133" r:id="rId34" tooltip="Choice Gold ETF Fund of Fund" display="https://www.sebi.gov.in/filings/mutual-funds/mar-2026/choice-gold-etf-fund-of-fund_100113.html" xr:uid="{0A89EB06-82B2-43CA-ACB7-78362BB72125}"/>
    <hyperlink ref="A134" r:id="rId35" tooltip="Choice Nifty Next 50 Index Fund" display="https://www.sebi.gov.in/filings/mutual-funds/mar-2026/choice-nifty-next-50-index-fund_100111.html" xr:uid="{36923A9E-8E58-45A9-AE9B-C2BFAD1EAF05}"/>
    <hyperlink ref="A135" r:id="rId36" tooltip="Choice Nifty 50 Index Fund" display="https://www.sebi.gov.in/filings/mutual-funds/mar-2026/choice-nifty-50-index-fund_100109.html" xr:uid="{9A6ADA9D-C497-4220-AC1E-E12226EC6936}"/>
    <hyperlink ref="A136" r:id="rId37" tooltip="HSBC Gold ETF Fund of Fund" display="https://www.sebi.gov.in/filings/mutual-funds/mar-2026/hsbc-gold-etf-fund-of-fund_100107.html" xr:uid="{098CA87F-BC88-425D-B2C9-B77E4B69C365}"/>
    <hyperlink ref="A131" r:id="rId38" tooltip="Altiva Equity Ex-Top 100 Long-Short Fund" display="https://www.sebi.gov.in/filings/mutual-funds/mar-2026/altiva-equity-ex-top-100-long-short-fund_100189.html" xr:uid="{A71711D4-8DCA-4308-A718-FFB370B16EBB}"/>
    <hyperlink ref="A129" r:id="rId39" tooltip="SBI Nifty SDL Plus AAA PSU Bond Jul 2033 60 40 Index Fund" display="https://www.sebi.gov.in/filings/mutual-funds/mar-2026/sbi-nifty-sdl-plus-aaa-psu-bond-jul-2033-60-40-index-fund_100225.html" xr:uid="{4A246712-C19A-4662-986A-B2B50FE18798}"/>
    <hyperlink ref="A130" r:id="rId40" tooltip="SBI CRISIL-IBX SDL Index - June 2034 Index Fund" display="https://www.sebi.gov.in/filings/mutual-funds/mar-2026/sbi-crisil-ibx-sdl-index-june-2034-index-fund_100218.html" xr:uid="{BBDE1C34-3CC7-4CA1-AB85-336D5CB8DF81}"/>
    <hyperlink ref="A128" r:id="rId41" tooltip="Aditya Birla Sun Life CRISIL Long Term Gilt ETF" display="https://www.sebi.gov.in/filings/mutual-funds/mar-2026/aditya-birla-sun-life-crisil-long-term-gilt-etf_100276.html" xr:uid="{738A0DC1-DE21-46DD-A709-1483A9E7CA01}"/>
    <hyperlink ref="A127" r:id="rId42" tooltip="Invesco India Pharma and Healthcare Fund" display="https://www.sebi.gov.in/filings/mutual-funds/mar-2026/invesco-india-pharma-and-healthcare-fund_100294.html" xr:uid="{A00B6B70-9B0D-41E4-8882-B9509FB5287C}"/>
    <hyperlink ref="A120" r:id="rId43" tooltip="Zerodha Nifty LargeMidcap250 Plus 8-13 yr G-Sec 70:30 Index Fund" display="https://www.sebi.gov.in/filings/mutual-funds/mar-2026/zerodha-nifty-largemidcap250-plus-8-13-yr-g-sec-70-30-index-fund_100338.html" xr:uid="{B6807C03-02B9-4AB1-BEAB-737A983FA33F}"/>
    <hyperlink ref="A121" r:id="rId44" tooltip="Kotak Multi Sector Omni FOF" display="https://www.sebi.gov.in/filings/mutual-funds/mar-2026/kotak-multi-sector-omni-fof_100335.html" xr:uid="{6525893F-83CE-40FB-88DE-FFA0E6A91DD6}"/>
    <hyperlink ref="A122" r:id="rId45" tooltip="Motilal Oswal BSE Top 10 Banks ETF" display="https://www.sebi.gov.in/filings/mutual-funds/mar-2026/motilal-oswal-bse-top-10-banks-etf_100321.html" xr:uid="{644BC093-4E0D-42AF-A4C8-010CD22D7B53}"/>
    <hyperlink ref="A123" r:id="rId46" tooltip="Choice Overnight Fund" display="https://www.sebi.gov.in/filings/mutual-funds/mar-2026/choice-overnight-fund_100319.html" xr:uid="{BE4E6275-82A5-4919-9A25-6718A32D8D96}"/>
    <hyperlink ref="A124" r:id="rId47" tooltip="SBI Nifty AAA plus SDL Apr 2031 70:30 index fund" display="https://www.sebi.gov.in/filings/mutual-funds/mar-2026/sbi-nifty-aaa-plus-sdl-apr-2031-70-30-index-fund_100303.html" xr:uid="{78390313-7DBA-4FB0-AD53-6AB1157B1120}"/>
    <hyperlink ref="A125" r:id="rId48" tooltip="SBI CRISIL-IBX Financial Services 9-12 Months Debt Index Fund" display="https://www.sebi.gov.in/filings/mutual-funds/mar-2026/sbi-crisil-ibx-financial-services-9-12-months-debt-index-fund_100302.html" xr:uid="{ECCDB215-87AF-4360-9A3F-8637FA6EEF4C}"/>
    <hyperlink ref="A126" r:id="rId49" tooltip="SBI CRISIL IBX Financial Services 3-6 Months Debt Index Fund" display="https://www.sebi.gov.in/filings/mutual-funds/mar-2026/sbi-crisil-ibx-financial-services-3-6-months-debt-index-fund_100301.html" xr:uid="{BEDD0C62-B519-4BB0-9611-2417F062D6A8}"/>
    <hyperlink ref="A117" r:id="rId50" tooltip="Motilal Oswal Contra Fund" display="https://www.sebi.gov.in/filings/mutual-funds/mar-2026/motilal-oswal-contra-fund_100514.html" xr:uid="{87DFBE2C-095E-4A47-B42F-A70CEAA35023}"/>
    <hyperlink ref="A118" r:id="rId51" tooltip="UTI Nifty 1D Rate Liquid ETF - Growth" display="https://www.sebi.gov.in/filings/mutual-funds/mar-2026/uti-nifty-1d-rate-liquid-etf-growth_100502.html" xr:uid="{02FFA298-591D-44F5-B16D-346E14E470FB}"/>
    <hyperlink ref="A119" r:id="rId52" tooltip="iSIF Active Asset Allocator Long-Short Fund" display="https://www.sebi.gov.in/filings/mutual-funds/mar-2026/isif-active-asset-allocator-long-short-fund_100493.html" xr:uid="{5A9C3F8D-0027-4590-86D1-010C23569293}"/>
    <hyperlink ref="A116" r:id="rId53" tooltip="Axis Nifty India Defence Index Fund" display="https://www.sebi.gov.in/filings/mutual-funds/mar-2026/axis-nifty-india-defence-index-fund_100520.html" xr:uid="{2DD4DD33-7519-4FCB-B8E0-7B9697067993}"/>
    <hyperlink ref="A113" r:id="rId54" tooltip="SBI CRISIL-IBX 10:90 Gilt + SDL Index - Dec 2029 Index Fund" display="https://www.sebi.gov.in/filings/mutual-funds/mar-2026/sbi-crisil-ibx-10-90-gilt-sdl-index-dec-2029-index-fund_100642.html" xr:uid="{D2912EAF-4639-44AA-9E9B-CC8797963E8F}"/>
    <hyperlink ref="A114" r:id="rId55" tooltip="SBI Nifty G-sec Jul 2031 Index Fund" display="https://www.sebi.gov.in/filings/mutual-funds/mar-2026/sbi-nifty-g-sec-jul-2031-index-fund_100641.html" xr:uid="{8C70B336-1050-4653-9E16-558E43E5EB73}"/>
    <hyperlink ref="A115" r:id="rId56" tooltip="The Wealth Company Large &amp; Mid Cap Fund" display="https://www.sebi.gov.in/filings/mutual-funds/mar-2026/the-wealth-company-large-and-mid-cap-fund_100621.html" xr:uid="{25806650-2475-4686-98A5-5B98BE855E2E}"/>
    <hyperlink ref="A112" r:id="rId57" tooltip="Arthaya Equity Long Short Fund" display="https://www.sebi.gov.in/filings/mutual-funds/mar-2026/arthaya-equity-long-short-fund_100664.html" xr:uid="{09541509-0271-46A9-9D9C-D4B534432676}"/>
    <hyperlink ref="A108" r:id="rId58" tooltip="Invesco India Nifty Bank Index Fund" display="https://www.sebi.gov.in/filings/mutual-funds/apr-2026/invesco-india-nifty-bank-index-fund_100752.html" xr:uid="{B0C5F97A-ABE6-4DE7-9190-ED04AB744199}"/>
    <hyperlink ref="A109" r:id="rId59" tooltip="Invesco India BSE Sensex Index Fund" display="https://www.sebi.gov.in/filings/mutual-funds/apr-2026/invesco-india-bse-sensex-index-fund_100751.html" xr:uid="{12E55370-13EF-4E1F-BE1E-9C58A8D0941E}"/>
    <hyperlink ref="A110" r:id="rId60" tooltip="Platinum Hybrid Long-Short Fund" display="https://www.sebi.gov.in/filings/mutual-funds/apr-2026/platinum-hybrid-long-short-fund_100738.html" xr:uid="{BDADD812-A4E0-4910-80E3-399AAC0DAE0C}"/>
    <hyperlink ref="A111" r:id="rId61" tooltip="Aditya Birla Sun Life Gold Silver Passive FOF" display="https://www.sebi.gov.in/filings/mutual-funds/apr-2026/aditya-birla-sun-life-gold-silver-passive-fof_100720.html" xr:uid="{942DE3BF-1C38-4038-9D81-318BBFE550A8}"/>
    <hyperlink ref="A107" r:id="rId62" tooltip="Motilal Oswal BSE Clean Environment Index Fund" display="https://www.sebi.gov.in/filings/mutual-funds/apr-2026/motilal-oswal-bse-clean-environment-index-fund_100829.html" xr:uid="{6566579C-3A8C-440F-94DE-08B35F1A5FE0}"/>
    <hyperlink ref="A106" r:id="rId63" tooltip="HDFC Gold Silver Passive FOF" display="https://www.sebi.gov.in/filings/mutual-funds/apr-2026/hdfc-gold-silver-passive-fof_100855.html" xr:uid="{BA71C13A-503F-4D82-A347-DCCDC3E0FE64}"/>
    <hyperlink ref="A105" r:id="rId64" tooltip="Infinity Hybrid Long-Short Fund" display="https://www.sebi.gov.in/filings/mutual-funds/apr-2026/infinity-hybrid-long-short-fund_100958.html" xr:uid="{5859F1CE-9FC8-40AE-AB6A-3BF83ABBB46E}"/>
    <hyperlink ref="A104" r:id="rId65" tooltip="Motilal Oswal BSE Midcap 150 Momentum 30 Index Fund" display="https://www.sebi.gov.in/filings/mutual-funds/apr-2026/motilal-oswal-bse-midcap-150-momentum-30-index-fund_100987.html" xr:uid="{E9B5F16C-7BB8-478F-9FAE-57945DA97A0F}"/>
    <hyperlink ref="A101" r:id="rId66" tooltip="WSIF Hybrid Long-Short Fund" display="https://www.sebi.gov.in/filings/mutual-funds/apr-2026/wsif-hybrid-long-short-fund_101071.html" xr:uid="{4FEAE58F-0D1E-42CA-8BCF-EC2C970849F5}"/>
    <hyperlink ref="A102" r:id="rId67" tooltip="Shriram Gold ETF Passive FoF" display="https://www.sebi.gov.in/filings/mutual-funds/apr-2026/shriram-gold-etf-passive-fof_101069.html" xr:uid="{87CB1C29-5D78-45AF-BE24-8476B3143AB7}"/>
    <hyperlink ref="A103" r:id="rId68" tooltip="360 ONE MSCI India ETF" display="https://www.sebi.gov.in/filings/mutual-funds/apr-2026/360-one-msci-india-etf_101064.html" xr:uid="{1E7E5715-B005-45DC-952F-EDF375F42AB8}"/>
    <hyperlink ref="A98" r:id="rId69" tooltip="iSIF Equity Long-Short Fund" display="https://www.sebi.gov.in/filings/mutual-funds/apr-2026/isif-equity-long-short-fund_101088.html" xr:uid="{57762398-C5BA-489F-AA44-8FB94048CAAF}"/>
    <hyperlink ref="A99" r:id="rId70" tooltip="RedHex Hybrid Long-Short Fund" display="https://www.sebi.gov.in/filings/mutual-funds/apr-2026/redhex-hybrid-long-short-fund_101086.html" xr:uid="{84A1AFA5-6C0D-4815-9444-59C9DB3DB00D}"/>
    <hyperlink ref="A100" r:id="rId71" tooltip="Axis Sector Rotation Fund" display="https://www.sebi.gov.in/filings/mutual-funds/apr-2026/axis-sector-rotation-fund_101084.html" xr:uid="{CD768DEA-9FB4-48C3-8B8B-153EED4C1FA7}"/>
  </hyperlinks>
  <pageMargins left="0.7" right="0.7" top="0.75" bottom="0.75" header="0.3" footer="0.3"/>
  <drawing r:id="rId7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C2EDB-A150-4942-84AA-1B14CC5AB941}">
  <sheetPr codeName="Sheet50">
    <pageSetUpPr fitToPage="1"/>
  </sheetPr>
  <dimension ref="A1:G10"/>
  <sheetViews>
    <sheetView showGridLines="0" zoomScale="85" zoomScaleNormal="85" workbookViewId="0"/>
  </sheetViews>
  <sheetFormatPr defaultRowHeight="14.5" x14ac:dyDescent="0.35"/>
  <cols>
    <col min="1" max="1" width="55.6328125" customWidth="1"/>
    <col min="2" max="4" width="11.6328125" customWidth="1"/>
    <col min="5" max="7" width="18.6328125" customWidth="1"/>
  </cols>
  <sheetData>
    <row r="1" spans="1:7" ht="21" customHeight="1" x14ac:dyDescent="0.35">
      <c r="A1" s="5"/>
      <c r="B1" s="5"/>
      <c r="C1" s="5"/>
      <c r="D1" s="5"/>
      <c r="E1" s="5"/>
      <c r="F1" s="5"/>
      <c r="G1" s="5"/>
    </row>
    <row r="2" spans="1:7" ht="21" customHeight="1" x14ac:dyDescent="0.35">
      <c r="A2" s="5"/>
      <c r="B2" s="5"/>
      <c r="C2" s="5"/>
      <c r="D2" s="5"/>
      <c r="E2" s="5"/>
      <c r="F2" s="5"/>
      <c r="G2" s="5"/>
    </row>
    <row r="3" spans="1:7" ht="30.65" customHeight="1" x14ac:dyDescent="0.35">
      <c r="A3" s="5"/>
      <c r="B3" s="5"/>
      <c r="C3" s="5"/>
      <c r="D3" s="5"/>
      <c r="E3" s="5"/>
      <c r="F3" s="5"/>
      <c r="G3" s="5"/>
    </row>
    <row r="4" spans="1:7" ht="3" customHeight="1" x14ac:dyDescent="0.35">
      <c r="A4" s="1138"/>
      <c r="B4" s="1138"/>
      <c r="C4" s="1138"/>
      <c r="D4" s="1138"/>
      <c r="E4" s="1138"/>
      <c r="F4" s="1138"/>
      <c r="G4" s="1138"/>
    </row>
    <row r="5" spans="1:7" ht="21" customHeight="1" x14ac:dyDescent="0.35">
      <c r="A5" s="1137" t="s">
        <v>2</v>
      </c>
      <c r="B5" s="1137"/>
      <c r="C5" s="1137"/>
      <c r="D5" s="1137"/>
      <c r="E5" s="1137"/>
      <c r="F5" s="1137"/>
      <c r="G5" s="1137"/>
    </row>
    <row r="6" spans="1:7" ht="12" customHeight="1" x14ac:dyDescent="0.35"/>
    <row r="7" spans="1:7" x14ac:dyDescent="0.35">
      <c r="A7" s="4"/>
    </row>
    <row r="8" spans="1:7" x14ac:dyDescent="0.35">
      <c r="A8" s="3"/>
    </row>
    <row r="9" spans="1:7" x14ac:dyDescent="0.35">
      <c r="A9" s="2"/>
    </row>
    <row r="10" spans="1:7" x14ac:dyDescent="0.35">
      <c r="A10" s="1"/>
    </row>
  </sheetData>
  <mergeCells count="2">
    <mergeCell ref="A5:G5"/>
    <mergeCell ref="A4:G4"/>
  </mergeCells>
  <pageMargins left="0.7" right="0.7" top="0.75" bottom="0.75" header="0.3" footer="0.3"/>
  <pageSetup paperSize="9" scale="91"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Home</vt:lpstr>
      <vt:lpstr>Graph Data</vt:lpstr>
      <vt:lpstr>Market Performance</vt:lpstr>
      <vt:lpstr>Summary</vt:lpstr>
      <vt:lpstr>Kotak Schemes Equity</vt:lpstr>
      <vt:lpstr>Multicap</vt:lpstr>
      <vt:lpstr>Flexicap</vt:lpstr>
      <vt:lpstr>Largecap</vt:lpstr>
      <vt:lpstr>Large &amp; Mid</vt:lpstr>
      <vt:lpstr>Midcap</vt:lpstr>
      <vt:lpstr>Smallcap</vt:lpstr>
      <vt:lpstr>Dividend Yield Fund</vt:lpstr>
      <vt:lpstr>Focused Fund</vt:lpstr>
      <vt:lpstr>Contra Value Fund</vt:lpstr>
      <vt:lpstr>Sectoral-Infrastructure</vt:lpstr>
      <vt:lpstr>Sectoral-Thematic</vt:lpstr>
      <vt:lpstr>ELSS</vt:lpstr>
      <vt:lpstr>Equity Index Fund</vt:lpstr>
      <vt:lpstr>ETFs</vt:lpstr>
      <vt:lpstr>Gold ETFs</vt:lpstr>
      <vt:lpstr>FoF - Overseas</vt:lpstr>
      <vt:lpstr>FoF - Domestic</vt:lpstr>
      <vt:lpstr>Kotak Schemes Debt</vt:lpstr>
      <vt:lpstr>Overnight</vt:lpstr>
      <vt:lpstr>Liquid</vt:lpstr>
      <vt:lpstr>Ultra Short Duration</vt:lpstr>
      <vt:lpstr>Low Duration</vt:lpstr>
      <vt:lpstr>Money Market</vt:lpstr>
      <vt:lpstr>Short Duration</vt:lpstr>
      <vt:lpstr>Medium Duration</vt:lpstr>
      <vt:lpstr>Medium to Long Duration</vt:lpstr>
      <vt:lpstr>Long Duration</vt:lpstr>
      <vt:lpstr>Dynamic Bond</vt:lpstr>
      <vt:lpstr>Corporate Bond</vt:lpstr>
      <vt:lpstr>Credit Risk</vt:lpstr>
      <vt:lpstr>BPSU</vt:lpstr>
      <vt:lpstr>Gilt</vt:lpstr>
      <vt:lpstr>Gilt Fund with 10 years</vt:lpstr>
      <vt:lpstr>Floater</vt:lpstr>
      <vt:lpstr>Debt – ETFs, Index Funds, FOF</vt:lpstr>
      <vt:lpstr>Kotak Aggressive Hybrid</vt:lpstr>
      <vt:lpstr>Kotak Conservative Hybrid</vt:lpstr>
      <vt:lpstr>Aggressive Hybrid</vt:lpstr>
      <vt:lpstr>BAF</vt:lpstr>
      <vt:lpstr>EQ Savings</vt:lpstr>
      <vt:lpstr>Arbitrage</vt:lpstr>
      <vt:lpstr>Multi Asset</vt:lpstr>
      <vt:lpstr>Conservative Hybrid</vt:lpstr>
      <vt:lpstr>Balanced Hybrid</vt:lpstr>
      <vt:lpstr>NFOs</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N</dc:creator>
  <cp:lastModifiedBy>Ujjwal Paul</cp:lastModifiedBy>
  <dcterms:created xsi:type="dcterms:W3CDTF">2018-07-30T11:43:38Z</dcterms:created>
  <dcterms:modified xsi:type="dcterms:W3CDTF">2026-04-28T03:14:08Z</dcterms:modified>
</cp:coreProperties>
</file>